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Projects\Water Balance\Spreadsheets\"/>
    </mc:Choice>
  </mc:AlternateContent>
  <xr:revisionPtr revIDLastSave="0" documentId="13_ncr:1_{C99DBE2C-AC40-42E3-8695-CE1407B88B12}" xr6:coauthVersionLast="47" xr6:coauthVersionMax="47" xr10:uidLastSave="{00000000-0000-0000-0000-000000000000}"/>
  <bookViews>
    <workbookView xWindow="-120" yWindow="-120" windowWidth="29040" windowHeight="17520" activeTab="8" xr2:uid="{B3DF606D-1D1C-42E6-BEEF-2BAB2F5987E9}"/>
  </bookViews>
  <sheets>
    <sheet name="Model" sheetId="5" r:id="rId1"/>
    <sheet name="Layout" sheetId="3" r:id="rId2"/>
    <sheet name="Farms" sheetId="1" r:id="rId3"/>
    <sheet name="Observed Data" sheetId="2" r:id="rId4"/>
    <sheet name="Farm Runoff" sheetId="4" r:id="rId5"/>
    <sheet name="Crop Demand" sheetId="6" r:id="rId6"/>
    <sheet name="Farm Crops" sheetId="7" r:id="rId7"/>
    <sheet name="Irrigation Demand" sheetId="8" r:id="rId8"/>
    <sheet name="Zuurvlakte" sheetId="10" r:id="rId9"/>
    <sheet name="Results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0" l="1"/>
  <c r="H6" i="10"/>
  <c r="C3353" i="10"/>
  <c r="E3353" i="10" s="1"/>
  <c r="F3353" i="10" s="1"/>
  <c r="C3352" i="10"/>
  <c r="C3351" i="10"/>
  <c r="E3351" i="10" s="1"/>
  <c r="C3350" i="10"/>
  <c r="C3349" i="10"/>
  <c r="E3349" i="10" s="1"/>
  <c r="F3349" i="10" s="1"/>
  <c r="C3348" i="10"/>
  <c r="C3347" i="10"/>
  <c r="E3347" i="10" s="1"/>
  <c r="F3347" i="10" s="1"/>
  <c r="C3346" i="10"/>
  <c r="E3346" i="10" s="1"/>
  <c r="C3345" i="10"/>
  <c r="E3345" i="10" s="1"/>
  <c r="F3345" i="10" s="1"/>
  <c r="C3344" i="10"/>
  <c r="E3344" i="10" s="1"/>
  <c r="C3343" i="10"/>
  <c r="E3343" i="10" s="1"/>
  <c r="F3343" i="10" s="1"/>
  <c r="C3342" i="10"/>
  <c r="E3342" i="10" s="1"/>
  <c r="F3342" i="10" s="1"/>
  <c r="C3341" i="10"/>
  <c r="C3340" i="10"/>
  <c r="E3340" i="10" s="1"/>
  <c r="C3339" i="10"/>
  <c r="E3339" i="10" s="1"/>
  <c r="C3338" i="10"/>
  <c r="E3338" i="10" s="1"/>
  <c r="F3338" i="10" s="1"/>
  <c r="C3337" i="10"/>
  <c r="C3336" i="10"/>
  <c r="C3335" i="10"/>
  <c r="E3335" i="10" s="1"/>
  <c r="C3334" i="10"/>
  <c r="E3334" i="10" s="1"/>
  <c r="F3334" i="10" s="1"/>
  <c r="C3333" i="10"/>
  <c r="E3333" i="10" s="1"/>
  <c r="C3332" i="10"/>
  <c r="C3331" i="10"/>
  <c r="E3331" i="10" s="1"/>
  <c r="C3330" i="10"/>
  <c r="C3329" i="10"/>
  <c r="E3329" i="10" s="1"/>
  <c r="F3329" i="10" s="1"/>
  <c r="C3328" i="10"/>
  <c r="E3328" i="10" s="1"/>
  <c r="F3328" i="10" s="1"/>
  <c r="C3327" i="10"/>
  <c r="C3326" i="10"/>
  <c r="E3326" i="10" s="1"/>
  <c r="C3325" i="10"/>
  <c r="C3324" i="10"/>
  <c r="E3324" i="10" s="1"/>
  <c r="C3323" i="10"/>
  <c r="E3323" i="10" s="1"/>
  <c r="F3323" i="10" s="1"/>
  <c r="C3322" i="10"/>
  <c r="C3321" i="10"/>
  <c r="E3321" i="10" s="1"/>
  <c r="C3320" i="10"/>
  <c r="C3319" i="10"/>
  <c r="E3319" i="10" s="1"/>
  <c r="C3318" i="10"/>
  <c r="E3318" i="10" s="1"/>
  <c r="F3318" i="10" s="1"/>
  <c r="C3317" i="10"/>
  <c r="C3316" i="10"/>
  <c r="E3316" i="10" s="1"/>
  <c r="C3315" i="10"/>
  <c r="E3315" i="10" s="1"/>
  <c r="C3314" i="10"/>
  <c r="C3313" i="10"/>
  <c r="E3313" i="10" s="1"/>
  <c r="F3313" i="10" s="1"/>
  <c r="C3312" i="10"/>
  <c r="C3311" i="10"/>
  <c r="C3310" i="10"/>
  <c r="C3309" i="10"/>
  <c r="C3308" i="10"/>
  <c r="E3308" i="10" s="1"/>
  <c r="C3307" i="10"/>
  <c r="E3307" i="10" s="1"/>
  <c r="C3306" i="10"/>
  <c r="C3305" i="10"/>
  <c r="C3304" i="10"/>
  <c r="E3304" i="10" s="1"/>
  <c r="C3303" i="10"/>
  <c r="C3302" i="10"/>
  <c r="E3302" i="10" s="1"/>
  <c r="F3302" i="10" s="1"/>
  <c r="C3301" i="10"/>
  <c r="E3301" i="10" s="1"/>
  <c r="C3300" i="10"/>
  <c r="E3300" i="10" s="1"/>
  <c r="C3299" i="10"/>
  <c r="E3299" i="10" s="1"/>
  <c r="C3298" i="10"/>
  <c r="E3298" i="10" s="1"/>
  <c r="F3298" i="10" s="1"/>
  <c r="C3297" i="10"/>
  <c r="E3297" i="10" s="1"/>
  <c r="C3296" i="10"/>
  <c r="E3296" i="10" s="1"/>
  <c r="C3295" i="10"/>
  <c r="E3295" i="10" s="1"/>
  <c r="F3295" i="10" s="1"/>
  <c r="C3294" i="10"/>
  <c r="E3294" i="10" s="1"/>
  <c r="F3294" i="10" s="1"/>
  <c r="C3293" i="10"/>
  <c r="C3292" i="10"/>
  <c r="E3292" i="10" s="1"/>
  <c r="F3292" i="10" s="1"/>
  <c r="C3291" i="10"/>
  <c r="E3291" i="10" s="1"/>
  <c r="C3290" i="10"/>
  <c r="C3289" i="10"/>
  <c r="C3288" i="10"/>
  <c r="E3288" i="10" s="1"/>
  <c r="F3288" i="10" s="1"/>
  <c r="C3287" i="10"/>
  <c r="C3286" i="10"/>
  <c r="C3285" i="10"/>
  <c r="E3285" i="10" s="1"/>
  <c r="C3284" i="10"/>
  <c r="C3283" i="10"/>
  <c r="E3283" i="10" s="1"/>
  <c r="F3283" i="10" s="1"/>
  <c r="C3282" i="10"/>
  <c r="C3281" i="10"/>
  <c r="C3280" i="10"/>
  <c r="E3280" i="10" s="1"/>
  <c r="F3280" i="10" s="1"/>
  <c r="C3279" i="10"/>
  <c r="C3278" i="10"/>
  <c r="E3278" i="10" s="1"/>
  <c r="F3278" i="10" s="1"/>
  <c r="C3277" i="10"/>
  <c r="E3277" i="10" s="1"/>
  <c r="C3276" i="10"/>
  <c r="C3275" i="10"/>
  <c r="E3275" i="10" s="1"/>
  <c r="C3274" i="10"/>
  <c r="E3274" i="10" s="1"/>
  <c r="F3274" i="10" s="1"/>
  <c r="C3273" i="10"/>
  <c r="E3273" i="10" s="1"/>
  <c r="C3272" i="10"/>
  <c r="C3271" i="10"/>
  <c r="C3270" i="10"/>
  <c r="E3270" i="10" s="1"/>
  <c r="F3270" i="10" s="1"/>
  <c r="C3269" i="10"/>
  <c r="C3268" i="10"/>
  <c r="E3268" i="10" s="1"/>
  <c r="C3267" i="10"/>
  <c r="C3266" i="10"/>
  <c r="C3265" i="10"/>
  <c r="E3265" i="10" s="1"/>
  <c r="C3264" i="10"/>
  <c r="E3264" i="10" s="1"/>
  <c r="F3264" i="10" s="1"/>
  <c r="C3263" i="10"/>
  <c r="E3263" i="10" s="1"/>
  <c r="F3263" i="10" s="1"/>
  <c r="C3262" i="10"/>
  <c r="C3261" i="10"/>
  <c r="C3260" i="10"/>
  <c r="E3260" i="10" s="1"/>
  <c r="C3259" i="10"/>
  <c r="C3258" i="10"/>
  <c r="E3258" i="10" s="1"/>
  <c r="F3258" i="10" s="1"/>
  <c r="C3257" i="10"/>
  <c r="C3256" i="10"/>
  <c r="C3255" i="10"/>
  <c r="C3254" i="10"/>
  <c r="E3254" i="10" s="1"/>
  <c r="F3254" i="10" s="1"/>
  <c r="C3253" i="10"/>
  <c r="E3253" i="10" s="1"/>
  <c r="F3253" i="10" s="1"/>
  <c r="C3252" i="10"/>
  <c r="E3252" i="10" s="1"/>
  <c r="F3252" i="10" s="1"/>
  <c r="C3251" i="10"/>
  <c r="C3250" i="10"/>
  <c r="E3250" i="10" s="1"/>
  <c r="F3250" i="10" s="1"/>
  <c r="C3249" i="10"/>
  <c r="E3249" i="10" s="1"/>
  <c r="F3249" i="10" s="1"/>
  <c r="C3248" i="10"/>
  <c r="E3248" i="10" s="1"/>
  <c r="F3248" i="10" s="1"/>
  <c r="C3247" i="10"/>
  <c r="E3247" i="10" s="1"/>
  <c r="C3246" i="10"/>
  <c r="E3246" i="10" s="1"/>
  <c r="C3245" i="10"/>
  <c r="E3245" i="10" s="1"/>
  <c r="F3245" i="10" s="1"/>
  <c r="C3244" i="10"/>
  <c r="C3243" i="10"/>
  <c r="E3243" i="10" s="1"/>
  <c r="C3242" i="10"/>
  <c r="E3242" i="10" s="1"/>
  <c r="F3242" i="10" s="1"/>
  <c r="C3241" i="10"/>
  <c r="E3241" i="10" s="1"/>
  <c r="C3240" i="10"/>
  <c r="E3240" i="10" s="1"/>
  <c r="F3240" i="10" s="1"/>
  <c r="C3239" i="10"/>
  <c r="E3239" i="10" s="1"/>
  <c r="F3239" i="10" s="1"/>
  <c r="C3238" i="10"/>
  <c r="E3238" i="10" s="1"/>
  <c r="F3238" i="10" s="1"/>
  <c r="C3237" i="10"/>
  <c r="E3237" i="10" s="1"/>
  <c r="F3237" i="10" s="1"/>
  <c r="C3236" i="10"/>
  <c r="C3235" i="10"/>
  <c r="E3235" i="10" s="1"/>
  <c r="C3234" i="10"/>
  <c r="C3233" i="10"/>
  <c r="E3233" i="10" s="1"/>
  <c r="F3233" i="10" s="1"/>
  <c r="C3232" i="10"/>
  <c r="C3231" i="10"/>
  <c r="E3231" i="10" s="1"/>
  <c r="C3230" i="10"/>
  <c r="E3230" i="10" s="1"/>
  <c r="F3230" i="10" s="1"/>
  <c r="C3229" i="10"/>
  <c r="E3229" i="10" s="1"/>
  <c r="C3228" i="10"/>
  <c r="E3228" i="10" s="1"/>
  <c r="F3228" i="10" s="1"/>
  <c r="C3227" i="10"/>
  <c r="E3227" i="10" s="1"/>
  <c r="C3226" i="10"/>
  <c r="C3225" i="10"/>
  <c r="E3225" i="10" s="1"/>
  <c r="C3224" i="10"/>
  <c r="E3224" i="10" s="1"/>
  <c r="F3224" i="10" s="1"/>
  <c r="C3223" i="10"/>
  <c r="E3223" i="10" s="1"/>
  <c r="F3223" i="10" s="1"/>
  <c r="C3222" i="10"/>
  <c r="C3221" i="10"/>
  <c r="E3221" i="10" s="1"/>
  <c r="C3220" i="10"/>
  <c r="E3220" i="10" s="1"/>
  <c r="C3219" i="10"/>
  <c r="E3219" i="10" s="1"/>
  <c r="C3218" i="10"/>
  <c r="E3218" i="10" s="1"/>
  <c r="F3218" i="10" s="1"/>
  <c r="C3217" i="10"/>
  <c r="C3216" i="10"/>
  <c r="C3215" i="10"/>
  <c r="C3214" i="10"/>
  <c r="E3214" i="10" s="1"/>
  <c r="F3214" i="10" s="1"/>
  <c r="C3213" i="10"/>
  <c r="E3213" i="10" s="1"/>
  <c r="F3213" i="10" s="1"/>
  <c r="C3212" i="10"/>
  <c r="E3212" i="10" s="1"/>
  <c r="F3212" i="10" s="1"/>
  <c r="C3211" i="10"/>
  <c r="C3210" i="10"/>
  <c r="E3210" i="10" s="1"/>
  <c r="C3209" i="10"/>
  <c r="E3209" i="10" s="1"/>
  <c r="C3208" i="10"/>
  <c r="E3208" i="10" s="1"/>
  <c r="F3208" i="10" s="1"/>
  <c r="C3207" i="10"/>
  <c r="C3206" i="10"/>
  <c r="E3206" i="10" s="1"/>
  <c r="F3206" i="10" s="1"/>
  <c r="C3205" i="10"/>
  <c r="E3205" i="10" s="1"/>
  <c r="F3205" i="10" s="1"/>
  <c r="C3204" i="10"/>
  <c r="C3203" i="10"/>
  <c r="E3203" i="10" s="1"/>
  <c r="F3203" i="10" s="1"/>
  <c r="C3202" i="10"/>
  <c r="E3202" i="10" s="1"/>
  <c r="F3202" i="10" s="1"/>
  <c r="C3201" i="10"/>
  <c r="E3201" i="10" s="1"/>
  <c r="F3201" i="10" s="1"/>
  <c r="C3200" i="10"/>
  <c r="E3200" i="10" s="1"/>
  <c r="F3200" i="10" s="1"/>
  <c r="C3199" i="10"/>
  <c r="E3199" i="10" s="1"/>
  <c r="F3199" i="10" s="1"/>
  <c r="C3198" i="10"/>
  <c r="C3197" i="10"/>
  <c r="E3197" i="10" s="1"/>
  <c r="F3197" i="10" s="1"/>
  <c r="C3196" i="10"/>
  <c r="E3196" i="10" s="1"/>
  <c r="F3196" i="10" s="1"/>
  <c r="C3195" i="10"/>
  <c r="E3195" i="10" s="1"/>
  <c r="F3195" i="10" s="1"/>
  <c r="C3194" i="10"/>
  <c r="E3194" i="10" s="1"/>
  <c r="C3193" i="10"/>
  <c r="E3193" i="10" s="1"/>
  <c r="F3193" i="10" s="1"/>
  <c r="C3192" i="10"/>
  <c r="E3192" i="10" s="1"/>
  <c r="F3192" i="10" s="1"/>
  <c r="C3191" i="10"/>
  <c r="C3190" i="10"/>
  <c r="E3190" i="10" s="1"/>
  <c r="F3190" i="10" s="1"/>
  <c r="C3189" i="10"/>
  <c r="E3189" i="10" s="1"/>
  <c r="C3188" i="10"/>
  <c r="C3187" i="10"/>
  <c r="C3186" i="10"/>
  <c r="C3185" i="10"/>
  <c r="E3185" i="10" s="1"/>
  <c r="F3185" i="10" s="1"/>
  <c r="C3184" i="10"/>
  <c r="E3184" i="10" s="1"/>
  <c r="F3184" i="10" s="1"/>
  <c r="C3183" i="10"/>
  <c r="E3183" i="10" s="1"/>
  <c r="F3183" i="10" s="1"/>
  <c r="C3182" i="10"/>
  <c r="E3182" i="10" s="1"/>
  <c r="C3181" i="10"/>
  <c r="E3181" i="10" s="1"/>
  <c r="F3181" i="10" s="1"/>
  <c r="C3180" i="10"/>
  <c r="E3180" i="10" s="1"/>
  <c r="C3179" i="10"/>
  <c r="E3179" i="10" s="1"/>
  <c r="C3178" i="10"/>
  <c r="E3178" i="10" s="1"/>
  <c r="F3178" i="10" s="1"/>
  <c r="C3177" i="10"/>
  <c r="C3176" i="10"/>
  <c r="E3176" i="10" s="1"/>
  <c r="F3176" i="10" s="1"/>
  <c r="C3175" i="10"/>
  <c r="E3175" i="10" s="1"/>
  <c r="C3174" i="10"/>
  <c r="C3173" i="10"/>
  <c r="C3172" i="10"/>
  <c r="E3172" i="10" s="1"/>
  <c r="F3172" i="10" s="1"/>
  <c r="C3171" i="10"/>
  <c r="C3170" i="10"/>
  <c r="E3170" i="10" s="1"/>
  <c r="C3169" i="10"/>
  <c r="E3169" i="10" s="1"/>
  <c r="C3168" i="10"/>
  <c r="E3168" i="10" s="1"/>
  <c r="F3168" i="10" s="1"/>
  <c r="C3167" i="10"/>
  <c r="E3167" i="10" s="1"/>
  <c r="C3166" i="10"/>
  <c r="E3166" i="10" s="1"/>
  <c r="C3165" i="10"/>
  <c r="C3164" i="10"/>
  <c r="C3163" i="10"/>
  <c r="E3163" i="10" s="1"/>
  <c r="F3163" i="10" s="1"/>
  <c r="C3162" i="10"/>
  <c r="E3162" i="10" s="1"/>
  <c r="C3161" i="10"/>
  <c r="C3160" i="10"/>
  <c r="C3159" i="10"/>
  <c r="C3158" i="10"/>
  <c r="C3157" i="10"/>
  <c r="E3157" i="10" s="1"/>
  <c r="C3156" i="10"/>
  <c r="C3155" i="10"/>
  <c r="C3154" i="10"/>
  <c r="C3153" i="10"/>
  <c r="E3153" i="10" s="1"/>
  <c r="F3153" i="10" s="1"/>
  <c r="C3152" i="10"/>
  <c r="C3151" i="10"/>
  <c r="C3150" i="10"/>
  <c r="E3150" i="10" s="1"/>
  <c r="F3150" i="10" s="1"/>
  <c r="C3149" i="10"/>
  <c r="E3149" i="10" s="1"/>
  <c r="F3149" i="10" s="1"/>
  <c r="C3148" i="10"/>
  <c r="E3148" i="10" s="1"/>
  <c r="C3147" i="10"/>
  <c r="E3147" i="10" s="1"/>
  <c r="F3147" i="10" s="1"/>
  <c r="C3146" i="10"/>
  <c r="E3146" i="10" s="1"/>
  <c r="C3145" i="10"/>
  <c r="C3144" i="10"/>
  <c r="C3143" i="10"/>
  <c r="E3143" i="10" s="1"/>
  <c r="F3143" i="10" s="1"/>
  <c r="C3142" i="10"/>
  <c r="E3142" i="10" s="1"/>
  <c r="C3141" i="10"/>
  <c r="E3141" i="10" s="1"/>
  <c r="C3140" i="10"/>
  <c r="C3139" i="10"/>
  <c r="E3139" i="10" s="1"/>
  <c r="F3139" i="10" s="1"/>
  <c r="C3138" i="10"/>
  <c r="E3138" i="10" s="1"/>
  <c r="C3137" i="10"/>
  <c r="C3136" i="10"/>
  <c r="C3135" i="10"/>
  <c r="E3135" i="10" s="1"/>
  <c r="F3135" i="10" s="1"/>
  <c r="C3134" i="10"/>
  <c r="E3134" i="10" s="1"/>
  <c r="C3133" i="10"/>
  <c r="C3132" i="10"/>
  <c r="E3132" i="10" s="1"/>
  <c r="C3131" i="10"/>
  <c r="C3130" i="10"/>
  <c r="C3129" i="10"/>
  <c r="C3128" i="10"/>
  <c r="E3128" i="10" s="1"/>
  <c r="F3128" i="10" s="1"/>
  <c r="C3127" i="10"/>
  <c r="C3126" i="10"/>
  <c r="E3126" i="10" s="1"/>
  <c r="C3125" i="10"/>
  <c r="C3124" i="10"/>
  <c r="E3124" i="10" s="1"/>
  <c r="F3124" i="10" s="1"/>
  <c r="C3123" i="10"/>
  <c r="E3123" i="10" s="1"/>
  <c r="C3122" i="10"/>
  <c r="C3121" i="10"/>
  <c r="E3121" i="10" s="1"/>
  <c r="C3120" i="10"/>
  <c r="E3120" i="10" s="1"/>
  <c r="C3119" i="10"/>
  <c r="E3119" i="10" s="1"/>
  <c r="C3118" i="10"/>
  <c r="E3118" i="10" s="1"/>
  <c r="F3118" i="10" s="1"/>
  <c r="C3117" i="10"/>
  <c r="C3116" i="10"/>
  <c r="E3116" i="10" s="1"/>
  <c r="F3116" i="10" s="1"/>
  <c r="C3115" i="10"/>
  <c r="E3115" i="10" s="1"/>
  <c r="C3114" i="10"/>
  <c r="C3113" i="10"/>
  <c r="E3113" i="10" s="1"/>
  <c r="F3113" i="10" s="1"/>
  <c r="C3112" i="10"/>
  <c r="C3111" i="10"/>
  <c r="E3111" i="10" s="1"/>
  <c r="F3111" i="10" s="1"/>
  <c r="C3110" i="10"/>
  <c r="C3109" i="10"/>
  <c r="E3109" i="10" s="1"/>
  <c r="F3109" i="10" s="1"/>
  <c r="C3108" i="10"/>
  <c r="C3107" i="10"/>
  <c r="C3106" i="10"/>
  <c r="E3106" i="10" s="1"/>
  <c r="C3105" i="10"/>
  <c r="E3105" i="10" s="1"/>
  <c r="F3105" i="10" s="1"/>
  <c r="C3104" i="10"/>
  <c r="E3104" i="10" s="1"/>
  <c r="C3103" i="10"/>
  <c r="E3103" i="10" s="1"/>
  <c r="F3103" i="10" s="1"/>
  <c r="C3102" i="10"/>
  <c r="E3102" i="10" s="1"/>
  <c r="C3101" i="10"/>
  <c r="C3100" i="10"/>
  <c r="E3100" i="10" s="1"/>
  <c r="F3100" i="10" s="1"/>
  <c r="C3099" i="10"/>
  <c r="E3099" i="10" s="1"/>
  <c r="C3098" i="10"/>
  <c r="E3098" i="10" s="1"/>
  <c r="F3098" i="10" s="1"/>
  <c r="C3097" i="10"/>
  <c r="E3097" i="10" s="1"/>
  <c r="C3096" i="10"/>
  <c r="E3096" i="10" s="1"/>
  <c r="F3096" i="10" s="1"/>
  <c r="C3095" i="10"/>
  <c r="E3095" i="10" s="1"/>
  <c r="F3095" i="10" s="1"/>
  <c r="C3094" i="10"/>
  <c r="C3093" i="10"/>
  <c r="C3092" i="10"/>
  <c r="C3091" i="10"/>
  <c r="C3090" i="10"/>
  <c r="E3090" i="10" s="1"/>
  <c r="F3090" i="10" s="1"/>
  <c r="C3089" i="10"/>
  <c r="E3089" i="10" s="1"/>
  <c r="C3088" i="10"/>
  <c r="C3087" i="10"/>
  <c r="C3086" i="10"/>
  <c r="E3086" i="10" s="1"/>
  <c r="C3085" i="10"/>
  <c r="E3085" i="10" s="1"/>
  <c r="C3084" i="10"/>
  <c r="E3084" i="10" s="1"/>
  <c r="F3084" i="10" s="1"/>
  <c r="C3083" i="10"/>
  <c r="C3082" i="10"/>
  <c r="C3081" i="10"/>
  <c r="E3081" i="10" s="1"/>
  <c r="C3080" i="10"/>
  <c r="C3079" i="10"/>
  <c r="E3079" i="10" s="1"/>
  <c r="C3078" i="10"/>
  <c r="E3078" i="10" s="1"/>
  <c r="F3078" i="10" s="1"/>
  <c r="C3077" i="10"/>
  <c r="E3077" i="10" s="1"/>
  <c r="F3077" i="10" s="1"/>
  <c r="C3076" i="10"/>
  <c r="C3075" i="10"/>
  <c r="C3074" i="10"/>
  <c r="E3074" i="10" s="1"/>
  <c r="F3074" i="10" s="1"/>
  <c r="C3073" i="10"/>
  <c r="C3072" i="10"/>
  <c r="E3072" i="10" s="1"/>
  <c r="F3072" i="10" s="1"/>
  <c r="C3071" i="10"/>
  <c r="E3071" i="10" s="1"/>
  <c r="C3070" i="10"/>
  <c r="E3070" i="10" s="1"/>
  <c r="F3070" i="10" s="1"/>
  <c r="C3069" i="10"/>
  <c r="E3069" i="10" s="1"/>
  <c r="F3069" i="10" s="1"/>
  <c r="C3068" i="10"/>
  <c r="C3067" i="10"/>
  <c r="C3066" i="10"/>
  <c r="E3066" i="10" s="1"/>
  <c r="C3065" i="10"/>
  <c r="C3064" i="10"/>
  <c r="E3064" i="10" s="1"/>
  <c r="F3064" i="10" s="1"/>
  <c r="C3063" i="10"/>
  <c r="E3063" i="10" s="1"/>
  <c r="C3062" i="10"/>
  <c r="C3061" i="10"/>
  <c r="E3061" i="10" s="1"/>
  <c r="C3060" i="10"/>
  <c r="E3060" i="10" s="1"/>
  <c r="C3059" i="10"/>
  <c r="E3059" i="10" s="1"/>
  <c r="F3059" i="10" s="1"/>
  <c r="C3058" i="10"/>
  <c r="C3057" i="10"/>
  <c r="E3057" i="10" s="1"/>
  <c r="C3056" i="10"/>
  <c r="E3056" i="10" s="1"/>
  <c r="C3055" i="10"/>
  <c r="E3055" i="10" s="1"/>
  <c r="F3055" i="10" s="1"/>
  <c r="C3054" i="10"/>
  <c r="E3054" i="10" s="1"/>
  <c r="C3053" i="10"/>
  <c r="C3052" i="10"/>
  <c r="E3052" i="10" s="1"/>
  <c r="C3051" i="10"/>
  <c r="E3051" i="10" s="1"/>
  <c r="C3050" i="10"/>
  <c r="E3050" i="10" s="1"/>
  <c r="F3050" i="10" s="1"/>
  <c r="C3049" i="10"/>
  <c r="E3049" i="10" s="1"/>
  <c r="C3048" i="10"/>
  <c r="E3048" i="10" s="1"/>
  <c r="F3048" i="10" s="1"/>
  <c r="C3047" i="10"/>
  <c r="E3047" i="10" s="1"/>
  <c r="C3046" i="10"/>
  <c r="E3046" i="10" s="1"/>
  <c r="F3046" i="10" s="1"/>
  <c r="C3045" i="10"/>
  <c r="C3044" i="10"/>
  <c r="C3043" i="10"/>
  <c r="C3042" i="10"/>
  <c r="C3041" i="10"/>
  <c r="E3041" i="10" s="1"/>
  <c r="F3041" i="10" s="1"/>
  <c r="C3040" i="10"/>
  <c r="E3040" i="10" s="1"/>
  <c r="F3040" i="10" s="1"/>
  <c r="C3039" i="10"/>
  <c r="E3039" i="10" s="1"/>
  <c r="C3038" i="10"/>
  <c r="E3038" i="10" s="1"/>
  <c r="C3037" i="10"/>
  <c r="E3037" i="10" s="1"/>
  <c r="F3037" i="10" s="1"/>
  <c r="C3036" i="10"/>
  <c r="E3036" i="10" s="1"/>
  <c r="F3036" i="10" s="1"/>
  <c r="C3035" i="10"/>
  <c r="E3035" i="10" s="1"/>
  <c r="F3035" i="10" s="1"/>
  <c r="C3034" i="10"/>
  <c r="C3033" i="10"/>
  <c r="E3033" i="10" s="1"/>
  <c r="F3033" i="10" s="1"/>
  <c r="C3032" i="10"/>
  <c r="C3031" i="10"/>
  <c r="E3031" i="10" s="1"/>
  <c r="C3030" i="10"/>
  <c r="E3030" i="10" s="1"/>
  <c r="C3029" i="10"/>
  <c r="C3028" i="10"/>
  <c r="C3027" i="10"/>
  <c r="E3027" i="10" s="1"/>
  <c r="C3026" i="10"/>
  <c r="E3026" i="10" s="1"/>
  <c r="F3026" i="10" s="1"/>
  <c r="C3025" i="10"/>
  <c r="E3025" i="10" s="1"/>
  <c r="C3024" i="10"/>
  <c r="E3024" i="10" s="1"/>
  <c r="C3023" i="10"/>
  <c r="C3022" i="10"/>
  <c r="E3022" i="10" s="1"/>
  <c r="F3022" i="10" s="1"/>
  <c r="C3021" i="10"/>
  <c r="E3021" i="10" s="1"/>
  <c r="C3020" i="10"/>
  <c r="C3019" i="10"/>
  <c r="E3019" i="10" s="1"/>
  <c r="C3018" i="10"/>
  <c r="E3018" i="10" s="1"/>
  <c r="F3018" i="10" s="1"/>
  <c r="C3017" i="10"/>
  <c r="C3016" i="10"/>
  <c r="C3015" i="10"/>
  <c r="E3015" i="10" s="1"/>
  <c r="C3014" i="10"/>
  <c r="E3014" i="10" s="1"/>
  <c r="F3014" i="10" s="1"/>
  <c r="C3013" i="10"/>
  <c r="E3013" i="10" s="1"/>
  <c r="C3012" i="10"/>
  <c r="E3012" i="10" s="1"/>
  <c r="C3011" i="10"/>
  <c r="C3010" i="10"/>
  <c r="C3009" i="10"/>
  <c r="E3009" i="10" s="1"/>
  <c r="F3009" i="10" s="1"/>
  <c r="C3008" i="10"/>
  <c r="E3008" i="10" s="1"/>
  <c r="F3008" i="10" s="1"/>
  <c r="C3007" i="10"/>
  <c r="C3006" i="10"/>
  <c r="E3006" i="10" s="1"/>
  <c r="C3005" i="10"/>
  <c r="C3004" i="10"/>
  <c r="E3004" i="10" s="1"/>
  <c r="F3004" i="10" s="1"/>
  <c r="C3003" i="10"/>
  <c r="C3002" i="10"/>
  <c r="E3002" i="10" s="1"/>
  <c r="F3002" i="10" s="1"/>
  <c r="C3001" i="10"/>
  <c r="E3001" i="10" s="1"/>
  <c r="C3000" i="10"/>
  <c r="C2999" i="10"/>
  <c r="C2998" i="10"/>
  <c r="E2998" i="10" s="1"/>
  <c r="C2997" i="10"/>
  <c r="C2996" i="10"/>
  <c r="C2995" i="10"/>
  <c r="C2994" i="10"/>
  <c r="C2993" i="10"/>
  <c r="E2993" i="10" s="1"/>
  <c r="F2993" i="10" s="1"/>
  <c r="C2992" i="10"/>
  <c r="C2991" i="10"/>
  <c r="E2991" i="10" s="1"/>
  <c r="C2990" i="10"/>
  <c r="E2990" i="10" s="1"/>
  <c r="F2990" i="10" s="1"/>
  <c r="C2989" i="10"/>
  <c r="E2989" i="10" s="1"/>
  <c r="F2989" i="10" s="1"/>
  <c r="F3180" i="10" l="1"/>
  <c r="F3038" i="10"/>
  <c r="F3297" i="10"/>
  <c r="F3015" i="10"/>
  <c r="E3043" i="10"/>
  <c r="F3043" i="10" s="1"/>
  <c r="F3030" i="10"/>
  <c r="F3162" i="10"/>
  <c r="E3348" i="10"/>
  <c r="F3348" i="10" s="1"/>
  <c r="F3060" i="10"/>
  <c r="F3175" i="10"/>
  <c r="E3198" i="10"/>
  <c r="F3198" i="10" s="1"/>
  <c r="E3211" i="10"/>
  <c r="F3211" i="10" s="1"/>
  <c r="F3300" i="10"/>
  <c r="E3188" i="10"/>
  <c r="F3188" i="10" s="1"/>
  <c r="F3277" i="10"/>
  <c r="F2998" i="10"/>
  <c r="E3154" i="10"/>
  <c r="F3154" i="10" s="1"/>
  <c r="E2999" i="10"/>
  <c r="F2999" i="10" s="1"/>
  <c r="E3092" i="10"/>
  <c r="F3092" i="10" s="1"/>
  <c r="F3119" i="10"/>
  <c r="E3144" i="10"/>
  <c r="F3144" i="10" s="1"/>
  <c r="F3132" i="10"/>
  <c r="F3179" i="10"/>
  <c r="E3267" i="10"/>
  <c r="F3267" i="10" s="1"/>
  <c r="E3293" i="10"/>
  <c r="F3293" i="10" s="1"/>
  <c r="E3303" i="10"/>
  <c r="F3303" i="10" s="1"/>
  <c r="E3191" i="10"/>
  <c r="F3191" i="10" s="1"/>
  <c r="E3173" i="10"/>
  <c r="F3173" i="10" s="1"/>
  <c r="F3085" i="10"/>
  <c r="F3308" i="10"/>
  <c r="F3031" i="10"/>
  <c r="E3007" i="10"/>
  <c r="F3007" i="10" s="1"/>
  <c r="F3115" i="10"/>
  <c r="E3067" i="10"/>
  <c r="F3067" i="10" s="1"/>
  <c r="E3108" i="10"/>
  <c r="F3108" i="10" s="1"/>
  <c r="E3255" i="10"/>
  <c r="F3255" i="10" s="1"/>
  <c r="F3304" i="10"/>
  <c r="F3170" i="10"/>
  <c r="F3344" i="10"/>
  <c r="E3068" i="10"/>
  <c r="F3068" i="10" s="1"/>
  <c r="E3083" i="10"/>
  <c r="F3083" i="10" s="1"/>
  <c r="E3159" i="10"/>
  <c r="F3159" i="10" s="1"/>
  <c r="F3319" i="10"/>
  <c r="F3123" i="10"/>
  <c r="F3324" i="10"/>
  <c r="F3061" i="10"/>
  <c r="E3325" i="10"/>
  <c r="F3325" i="10" s="1"/>
  <c r="F3025" i="10"/>
  <c r="F3194" i="10"/>
  <c r="F3219" i="10"/>
  <c r="F2991" i="10"/>
  <c r="F3086" i="10"/>
  <c r="F3001" i="10"/>
  <c r="F3120" i="10"/>
  <c r="F3335" i="10"/>
  <c r="F3024" i="10"/>
  <c r="F3235" i="10"/>
  <c r="E3152" i="10"/>
  <c r="F3152" i="10" s="1"/>
  <c r="E3122" i="10"/>
  <c r="F3013" i="10"/>
  <c r="E3127" i="10"/>
  <c r="F3127" i="10" s="1"/>
  <c r="E3020" i="10"/>
  <c r="F3020" i="10" s="1"/>
  <c r="E3011" i="10"/>
  <c r="F3011" i="10" s="1"/>
  <c r="F3047" i="10"/>
  <c r="F3051" i="10"/>
  <c r="E3257" i="10"/>
  <c r="F3257" i="10" s="1"/>
  <c r="E3023" i="10"/>
  <c r="F3023" i="10" s="1"/>
  <c r="F3027" i="10"/>
  <c r="E3000" i="10"/>
  <c r="F3000" i="10" s="1"/>
  <c r="F3210" i="10"/>
  <c r="F3079" i="10"/>
  <c r="E2992" i="10"/>
  <c r="F2992" i="10" s="1"/>
  <c r="F3054" i="10"/>
  <c r="E2997" i="10"/>
  <c r="F2997" i="10" s="1"/>
  <c r="F3102" i="10"/>
  <c r="E3130" i="10"/>
  <c r="F3130" i="10"/>
  <c r="E3284" i="10"/>
  <c r="F3284" i="10" s="1"/>
  <c r="E3017" i="10"/>
  <c r="F3017" i="10" s="1"/>
  <c r="E3317" i="10"/>
  <c r="F3317" i="10" s="1"/>
  <c r="F3209" i="10"/>
  <c r="F3227" i="10"/>
  <c r="F3049" i="10"/>
  <c r="E3314" i="10"/>
  <c r="F3314" i="10" s="1"/>
  <c r="E2995" i="10"/>
  <c r="F2995" i="10" s="1"/>
  <c r="E3028" i="10"/>
  <c r="F3028" i="10" s="1"/>
  <c r="E3045" i="10"/>
  <c r="F3045" i="10" s="1"/>
  <c r="E3094" i="10"/>
  <c r="E3160" i="10"/>
  <c r="F3160" i="10" s="1"/>
  <c r="E3032" i="10"/>
  <c r="F3032" i="10" s="1"/>
  <c r="F3057" i="10"/>
  <c r="F3268" i="10"/>
  <c r="E3305" i="10"/>
  <c r="F3305" i="10" s="1"/>
  <c r="F3006" i="10"/>
  <c r="F3039" i="10"/>
  <c r="E3042" i="10"/>
  <c r="F3042" i="10" s="1"/>
  <c r="E3091" i="10"/>
  <c r="F3091" i="10"/>
  <c r="F3138" i="10"/>
  <c r="E2994" i="10"/>
  <c r="F2994" i="10" s="1"/>
  <c r="E3034" i="10"/>
  <c r="F3034" i="10" s="1"/>
  <c r="E3076" i="10"/>
  <c r="F3076" i="10" s="1"/>
  <c r="E3073" i="10"/>
  <c r="F3073" i="10" s="1"/>
  <c r="E3110" i="10"/>
  <c r="F3110" i="10" s="1"/>
  <c r="E3114" i="10"/>
  <c r="F3114" i="10" s="1"/>
  <c r="E3053" i="10"/>
  <c r="F3053" i="10" s="1"/>
  <c r="F3066" i="10"/>
  <c r="F3089" i="10"/>
  <c r="E3010" i="10"/>
  <c r="F3021" i="10"/>
  <c r="F3063" i="10"/>
  <c r="E3093" i="10"/>
  <c r="F3093" i="10" s="1"/>
  <c r="E3044" i="10"/>
  <c r="F3044" i="10" s="1"/>
  <c r="E3088" i="10"/>
  <c r="F3088" i="10" s="1"/>
  <c r="E3131" i="10"/>
  <c r="F3142" i="10"/>
  <c r="E3003" i="10"/>
  <c r="F3003" i="10" s="1"/>
  <c r="F3012" i="10"/>
  <c r="E3080" i="10"/>
  <c r="E3129" i="10"/>
  <c r="E3215" i="10"/>
  <c r="F3215" i="10" s="1"/>
  <c r="F3333" i="10"/>
  <c r="F3097" i="10"/>
  <c r="E3186" i="10"/>
  <c r="F3186" i="10" s="1"/>
  <c r="E3261" i="10"/>
  <c r="F3261" i="10" s="1"/>
  <c r="E3087" i="10"/>
  <c r="F3087" i="10" s="1"/>
  <c r="E3137" i="10"/>
  <c r="F3141" i="10"/>
  <c r="F3167" i="10"/>
  <c r="F3099" i="10"/>
  <c r="F3169" i="10"/>
  <c r="E3272" i="10"/>
  <c r="F3272" i="10" s="1"/>
  <c r="E3082" i="10"/>
  <c r="F3082" i="10" s="1"/>
  <c r="E3136" i="10"/>
  <c r="F3136" i="10" s="1"/>
  <c r="E3161" i="10"/>
  <c r="F3161" i="10" s="1"/>
  <c r="E3174" i="10"/>
  <c r="F3174" i="10"/>
  <c r="E3266" i="10"/>
  <c r="E3311" i="10"/>
  <c r="F3311" i="10" s="1"/>
  <c r="F3052" i="10"/>
  <c r="E3058" i="10"/>
  <c r="F3058" i="10" s="1"/>
  <c r="E3062" i="10"/>
  <c r="E3101" i="10"/>
  <c r="F3101" i="10" s="1"/>
  <c r="E3151" i="10"/>
  <c r="E3158" i="10"/>
  <c r="F3158" i="10" s="1"/>
  <c r="E3207" i="10"/>
  <c r="F3207" i="10" s="1"/>
  <c r="E3222" i="10"/>
  <c r="F3222" i="10" s="1"/>
  <c r="E3005" i="10"/>
  <c r="F3005" i="10" s="1"/>
  <c r="E3117" i="10"/>
  <c r="F3117" i="10" s="1"/>
  <c r="E3155" i="10"/>
  <c r="F3275" i="10"/>
  <c r="E3244" i="10"/>
  <c r="F3244" i="10" s="1"/>
  <c r="E3271" i="10"/>
  <c r="F3271" i="10" s="1"/>
  <c r="E3312" i="10"/>
  <c r="F3312" i="10" s="1"/>
  <c r="E2996" i="10"/>
  <c r="F2996" i="10" s="1"/>
  <c r="E3016" i="10"/>
  <c r="E3029" i="10"/>
  <c r="F3029" i="10" s="1"/>
  <c r="F3056" i="10"/>
  <c r="E3065" i="10"/>
  <c r="F3065" i="10" s="1"/>
  <c r="F3106" i="10"/>
  <c r="E3112" i="10"/>
  <c r="E3125" i="10"/>
  <c r="F3134" i="10"/>
  <c r="E3075" i="10"/>
  <c r="F3075" i="10" s="1"/>
  <c r="F3104" i="10"/>
  <c r="E3165" i="10"/>
  <c r="F3165" i="10" s="1"/>
  <c r="E3107" i="10"/>
  <c r="F3107" i="10" s="1"/>
  <c r="E3289" i="10"/>
  <c r="F3289" i="10" s="1"/>
  <c r="E3332" i="10"/>
  <c r="F3332" i="10"/>
  <c r="F3019" i="10"/>
  <c r="E3133" i="10"/>
  <c r="F3133" i="10" s="1"/>
  <c r="E3177" i="10"/>
  <c r="E3217" i="10"/>
  <c r="F3217" i="10" s="1"/>
  <c r="E3282" i="10"/>
  <c r="F3282" i="10" s="1"/>
  <c r="E3145" i="10"/>
  <c r="F3265" i="10"/>
  <c r="F3071" i="10"/>
  <c r="F3121" i="10"/>
  <c r="E3140" i="10"/>
  <c r="E3187" i="10"/>
  <c r="F3187" i="10" s="1"/>
  <c r="E3281" i="10"/>
  <c r="F3281" i="10" s="1"/>
  <c r="E3322" i="10"/>
  <c r="F3322" i="10" s="1"/>
  <c r="E3204" i="10"/>
  <c r="F3225" i="10"/>
  <c r="E3251" i="10"/>
  <c r="E3256" i="10"/>
  <c r="E3259" i="10"/>
  <c r="F3259" i="10" s="1"/>
  <c r="E3171" i="10"/>
  <c r="F3171" i="10" s="1"/>
  <c r="F3243" i="10"/>
  <c r="E3279" i="10"/>
  <c r="F3081" i="10"/>
  <c r="F3148" i="10"/>
  <c r="F3157" i="10"/>
  <c r="F3166" i="10"/>
  <c r="E3276" i="10"/>
  <c r="F3276" i="10" s="1"/>
  <c r="E3286" i="10"/>
  <c r="E3164" i="10"/>
  <c r="F3164" i="10" s="1"/>
  <c r="E3336" i="10"/>
  <c r="F3126" i="10"/>
  <c r="F3182" i="10"/>
  <c r="F3220" i="10"/>
  <c r="F3273" i="10"/>
  <c r="E3320" i="10"/>
  <c r="F3320" i="10" s="1"/>
  <c r="E3156" i="10"/>
  <c r="F3156" i="10" s="1"/>
  <c r="F3189" i="10"/>
  <c r="F3231" i="10"/>
  <c r="E3236" i="10"/>
  <c r="E3309" i="10"/>
  <c r="F3346" i="10"/>
  <c r="F3247" i="10"/>
  <c r="E3327" i="10"/>
  <c r="F3327" i="10" s="1"/>
  <c r="F3146" i="10"/>
  <c r="F3260" i="10"/>
  <c r="F3285" i="10"/>
  <c r="F3307" i="10"/>
  <c r="E3226" i="10"/>
  <c r="F3226" i="10" s="1"/>
  <c r="E3234" i="10"/>
  <c r="F3234" i="10" s="1"/>
  <c r="F3291" i="10"/>
  <c r="F3229" i="10"/>
  <c r="E3269" i="10"/>
  <c r="F3269" i="10" s="1"/>
  <c r="F3299" i="10"/>
  <c r="E3310" i="10"/>
  <c r="F3310" i="10" s="1"/>
  <c r="E3330" i="10"/>
  <c r="E3306" i="10"/>
  <c r="F3306" i="10" s="1"/>
  <c r="F3326" i="10"/>
  <c r="E3337" i="10"/>
  <c r="F3337" i="10" s="1"/>
  <c r="F3340" i="10"/>
  <c r="F3241" i="10"/>
  <c r="F3246" i="10"/>
  <c r="E3287" i="10"/>
  <c r="F3287" i="10" s="1"/>
  <c r="F3315" i="10"/>
  <c r="E3352" i="10"/>
  <c r="F3352" i="10" s="1"/>
  <c r="E3216" i="10"/>
  <c r="F3216" i="10" s="1"/>
  <c r="F3221" i="10"/>
  <c r="E3232" i="10"/>
  <c r="F3232" i="10" s="1"/>
  <c r="E3262" i="10"/>
  <c r="E3290" i="10"/>
  <c r="F3290" i="10" s="1"/>
  <c r="F3301" i="10"/>
  <c r="E3350" i="10"/>
  <c r="F3316" i="10"/>
  <c r="F3321" i="10"/>
  <c r="F3331" i="10"/>
  <c r="F3296" i="10"/>
  <c r="F3339" i="10"/>
  <c r="E3341" i="10"/>
  <c r="F3341" i="10" s="1"/>
  <c r="F3351" i="10"/>
  <c r="F3080" i="10" l="1"/>
  <c r="F3016" i="10"/>
  <c r="F3236" i="10"/>
  <c r="F3112" i="10"/>
  <c r="F3151" i="10"/>
  <c r="F3129" i="10"/>
  <c r="F3330" i="10"/>
  <c r="F3204" i="10"/>
  <c r="F3122" i="10"/>
  <c r="F3140" i="10"/>
  <c r="F3010" i="10"/>
  <c r="F3062" i="10"/>
  <c r="F3177" i="10"/>
  <c r="F3350" i="10"/>
  <c r="F3251" i="10"/>
  <c r="F3286" i="10"/>
  <c r="F3262" i="10"/>
  <c r="F3279" i="10"/>
  <c r="F3256" i="10"/>
  <c r="F3145" i="10"/>
  <c r="F3094" i="10"/>
  <c r="F3336" i="10"/>
  <c r="F3155" i="10"/>
  <c r="F3131" i="10"/>
  <c r="F3125" i="10"/>
  <c r="F3266" i="10"/>
  <c r="F3137" i="10"/>
  <c r="F3309" i="10"/>
  <c r="C9" i="8" l="1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8" i="8"/>
  <c r="C7" i="8"/>
  <c r="C6" i="8"/>
  <c r="M21" i="7"/>
  <c r="F14" i="7"/>
  <c r="E14" i="7"/>
  <c r="D14" i="7"/>
  <c r="C14" i="7"/>
  <c r="G13" i="7"/>
  <c r="G12" i="7"/>
  <c r="G11" i="7"/>
  <c r="G10" i="7"/>
  <c r="G9" i="7"/>
  <c r="G8" i="7"/>
  <c r="G7" i="7"/>
  <c r="G6" i="7"/>
  <c r="G5" i="7"/>
  <c r="G4" i="7"/>
  <c r="G24" i="6"/>
  <c r="F24" i="6"/>
  <c r="E24" i="6"/>
  <c r="D24" i="6"/>
  <c r="C24" i="6"/>
  <c r="N18" i="6"/>
  <c r="N24" i="6" s="1"/>
  <c r="M18" i="6"/>
  <c r="L18" i="6"/>
  <c r="K18" i="6"/>
  <c r="J18" i="6"/>
  <c r="J24" i="6" s="1"/>
  <c r="I18" i="6"/>
  <c r="I24" i="6" s="1"/>
  <c r="H18" i="6"/>
  <c r="H24" i="6" s="1"/>
  <c r="G18" i="6"/>
  <c r="F18" i="6"/>
  <c r="E18" i="6"/>
  <c r="D18" i="6"/>
  <c r="C18" i="6"/>
  <c r="N17" i="6"/>
  <c r="N23" i="6" s="1"/>
  <c r="M17" i="6"/>
  <c r="M23" i="6" s="1"/>
  <c r="L17" i="6"/>
  <c r="L23" i="6" s="1"/>
  <c r="K17" i="6"/>
  <c r="K23" i="6" s="1"/>
  <c r="J17" i="6"/>
  <c r="J23" i="6" s="1"/>
  <c r="I17" i="6"/>
  <c r="I23" i="6" s="1"/>
  <c r="H17" i="6"/>
  <c r="H23" i="6" s="1"/>
  <c r="G17" i="6"/>
  <c r="G23" i="6" s="1"/>
  <c r="F17" i="6"/>
  <c r="F23" i="6" s="1"/>
  <c r="E17" i="6"/>
  <c r="D17" i="6"/>
  <c r="C17" i="6"/>
  <c r="C27" i="7" s="1"/>
  <c r="N16" i="6"/>
  <c r="M16" i="6"/>
  <c r="M22" i="6" s="1"/>
  <c r="L16" i="6"/>
  <c r="L22" i="6" s="1"/>
  <c r="K16" i="6"/>
  <c r="K22" i="6" s="1"/>
  <c r="J16" i="6"/>
  <c r="J22" i="6" s="1"/>
  <c r="I16" i="6"/>
  <c r="I22" i="6" s="1"/>
  <c r="H16" i="6"/>
  <c r="H22" i="6" s="1"/>
  <c r="G16" i="6"/>
  <c r="G22" i="6" s="1"/>
  <c r="F16" i="6"/>
  <c r="F22" i="6" s="1"/>
  <c r="E16" i="6"/>
  <c r="E22" i="6" s="1"/>
  <c r="D16" i="6"/>
  <c r="C16" i="6"/>
  <c r="C22" i="6" s="1"/>
  <c r="N15" i="6"/>
  <c r="M15" i="6"/>
  <c r="L15" i="6"/>
  <c r="K15" i="6"/>
  <c r="J15" i="6"/>
  <c r="I15" i="6"/>
  <c r="H15" i="6"/>
  <c r="G15" i="6"/>
  <c r="G25" i="7" s="1"/>
  <c r="F15" i="6"/>
  <c r="E15" i="6"/>
  <c r="D15" i="6"/>
  <c r="C15" i="6"/>
  <c r="C20" i="7" s="1"/>
  <c r="D5" i="4"/>
  <c r="D634" i="4" s="1"/>
  <c r="C634" i="10" s="1"/>
  <c r="E634" i="10" s="1"/>
  <c r="F634" i="10" s="1"/>
  <c r="E5" i="4"/>
  <c r="M5" i="4"/>
  <c r="M1564" i="4" s="1"/>
  <c r="L5" i="4"/>
  <c r="L646" i="4" s="1"/>
  <c r="K5" i="4"/>
  <c r="J5" i="4"/>
  <c r="J1199" i="4" s="1"/>
  <c r="I5" i="4"/>
  <c r="H5" i="4"/>
  <c r="H672" i="4" s="1"/>
  <c r="G5" i="4"/>
  <c r="G1364" i="4" s="1"/>
  <c r="F5" i="4"/>
  <c r="F1193" i="4" s="1"/>
  <c r="E21" i="7" l="1"/>
  <c r="K24" i="7"/>
  <c r="C21" i="6"/>
  <c r="I26" i="7"/>
  <c r="K1626" i="8" s="1"/>
  <c r="M28" i="7"/>
  <c r="M2126" i="8" s="1"/>
  <c r="M56" i="8"/>
  <c r="E20" i="7"/>
  <c r="E3326" i="8" s="1"/>
  <c r="E28" i="7"/>
  <c r="M1136" i="8" s="1"/>
  <c r="D24" i="7"/>
  <c r="I386" i="8" s="1"/>
  <c r="F25" i="7"/>
  <c r="N26" i="7"/>
  <c r="G14" i="7"/>
  <c r="L28" i="7"/>
  <c r="M266" i="8" s="1"/>
  <c r="G28" i="7"/>
  <c r="M116" i="8" s="1"/>
  <c r="I28" i="7"/>
  <c r="M1273" i="8" s="1"/>
  <c r="K28" i="7"/>
  <c r="M3140" i="8" s="1"/>
  <c r="M48" i="8"/>
  <c r="H28" i="7"/>
  <c r="M133" i="8" s="1"/>
  <c r="F45" i="8"/>
  <c r="D28" i="7"/>
  <c r="M9" i="8" s="1"/>
  <c r="J28" i="7"/>
  <c r="M566" i="8" s="1"/>
  <c r="F65" i="8"/>
  <c r="F49" i="8"/>
  <c r="C28" i="7"/>
  <c r="M1466" i="8" s="1"/>
  <c r="D25" i="7"/>
  <c r="J9" i="8" s="1"/>
  <c r="K21" i="7"/>
  <c r="F1326" i="8" s="1"/>
  <c r="I23" i="7"/>
  <c r="H157" i="8" s="1"/>
  <c r="L24" i="7"/>
  <c r="I626" i="8" s="1"/>
  <c r="D21" i="6"/>
  <c r="C25" i="7"/>
  <c r="J1466" i="8" s="1"/>
  <c r="M38" i="8"/>
  <c r="E21" i="6"/>
  <c r="E25" i="7"/>
  <c r="J64" i="8" s="1"/>
  <c r="M122" i="8"/>
  <c r="K26" i="7"/>
  <c r="K3140" i="8" s="1"/>
  <c r="G23" i="7"/>
  <c r="H2306" i="8" s="1"/>
  <c r="M24" i="7"/>
  <c r="I1033" i="8" s="1"/>
  <c r="N24" i="7"/>
  <c r="I696" i="8" s="1"/>
  <c r="M26" i="7"/>
  <c r="K293" i="8" s="1"/>
  <c r="M24" i="8"/>
  <c r="M44" i="8"/>
  <c r="M64" i="8"/>
  <c r="J124" i="8"/>
  <c r="J104" i="8"/>
  <c r="E49" i="8"/>
  <c r="M52" i="8"/>
  <c r="M32" i="8"/>
  <c r="J84" i="8"/>
  <c r="F63" i="8"/>
  <c r="F43" i="8"/>
  <c r="J88" i="8"/>
  <c r="J68" i="8"/>
  <c r="J73" i="8"/>
  <c r="F293" i="8"/>
  <c r="M293" i="8"/>
  <c r="J813" i="8"/>
  <c r="F1033" i="8"/>
  <c r="M1033" i="8"/>
  <c r="K1033" i="8"/>
  <c r="K1273" i="8"/>
  <c r="J1573" i="8"/>
  <c r="M1573" i="8"/>
  <c r="M1993" i="8"/>
  <c r="K1993" i="8"/>
  <c r="L356" i="8"/>
  <c r="E356" i="8"/>
  <c r="K696" i="8"/>
  <c r="E1076" i="8"/>
  <c r="M1076" i="8"/>
  <c r="L1076" i="8"/>
  <c r="J1576" i="8"/>
  <c r="J77" i="8"/>
  <c r="K337" i="8"/>
  <c r="I337" i="8"/>
  <c r="M557" i="8"/>
  <c r="K678" i="8"/>
  <c r="I678" i="8"/>
  <c r="E1438" i="8"/>
  <c r="L1438" i="8"/>
  <c r="K320" i="8"/>
  <c r="I320" i="8"/>
  <c r="K680" i="8"/>
  <c r="I680" i="8"/>
  <c r="M1040" i="8"/>
  <c r="K1040" i="8"/>
  <c r="I1040" i="8"/>
  <c r="F1040" i="8"/>
  <c r="F1160" i="8"/>
  <c r="E1160" i="8"/>
  <c r="J1160" i="8"/>
  <c r="F1320" i="8"/>
  <c r="I1320" i="8"/>
  <c r="K1420" i="8"/>
  <c r="I1420" i="8"/>
  <c r="J1560" i="8"/>
  <c r="M1640" i="8"/>
  <c r="K1640" i="8"/>
  <c r="F1760" i="8"/>
  <c r="K1760" i="8"/>
  <c r="J1840" i="8"/>
  <c r="I1840" i="8"/>
  <c r="J1940" i="8"/>
  <c r="M1940" i="8"/>
  <c r="M2020" i="8"/>
  <c r="K2120" i="8"/>
  <c r="M2120" i="8"/>
  <c r="F2120" i="8"/>
  <c r="M2200" i="8"/>
  <c r="J2200" i="8"/>
  <c r="J2280" i="8"/>
  <c r="K2520" i="8"/>
  <c r="I2520" i="8"/>
  <c r="F2620" i="8"/>
  <c r="M2620" i="8"/>
  <c r="J2680" i="8"/>
  <c r="K2720" i="8"/>
  <c r="K2840" i="8"/>
  <c r="F2840" i="8"/>
  <c r="M2840" i="8"/>
  <c r="M2920" i="8"/>
  <c r="L2920" i="8"/>
  <c r="E2920" i="8"/>
  <c r="J3000" i="8"/>
  <c r="M3100" i="8"/>
  <c r="I3140" i="8"/>
  <c r="K3220" i="8"/>
  <c r="F3220" i="8"/>
  <c r="M3280" i="8"/>
  <c r="L3280" i="8"/>
  <c r="E3280" i="8"/>
  <c r="M3320" i="8"/>
  <c r="I3320" i="8"/>
  <c r="I26" i="8"/>
  <c r="F46" i="8"/>
  <c r="E46" i="8"/>
  <c r="F66" i="8"/>
  <c r="E66" i="8"/>
  <c r="M166" i="8"/>
  <c r="H186" i="8"/>
  <c r="M226" i="8"/>
  <c r="I226" i="8"/>
  <c r="F226" i="8"/>
  <c r="M246" i="8"/>
  <c r="I246" i="8"/>
  <c r="M286" i="8"/>
  <c r="K286" i="8"/>
  <c r="F286" i="8"/>
  <c r="M306" i="8"/>
  <c r="F306" i="8"/>
  <c r="K326" i="8"/>
  <c r="I326" i="8"/>
  <c r="L346" i="8"/>
  <c r="J346" i="8"/>
  <c r="E346" i="8"/>
  <c r="L366" i="8"/>
  <c r="J366" i="8"/>
  <c r="E366" i="8"/>
  <c r="M386" i="8"/>
  <c r="F406" i="8"/>
  <c r="E406" i="8"/>
  <c r="M406" i="8"/>
  <c r="E426" i="8"/>
  <c r="F426" i="8"/>
  <c r="M426" i="8"/>
  <c r="J446" i="8"/>
  <c r="M466" i="8"/>
  <c r="J466" i="8"/>
  <c r="J486" i="8"/>
  <c r="M486" i="8"/>
  <c r="I586" i="8"/>
  <c r="I606" i="8"/>
  <c r="F606" i="8"/>
  <c r="K646" i="8"/>
  <c r="F646" i="8"/>
  <c r="M646" i="8"/>
  <c r="K666" i="8"/>
  <c r="F666" i="8"/>
  <c r="M666" i="8"/>
  <c r="K686" i="8"/>
  <c r="I686" i="8"/>
  <c r="L706" i="8"/>
  <c r="E706" i="8"/>
  <c r="L726" i="8"/>
  <c r="E726" i="8"/>
  <c r="J746" i="8"/>
  <c r="I746" i="8"/>
  <c r="J766" i="8"/>
  <c r="M766" i="8"/>
  <c r="J786" i="8"/>
  <c r="M786" i="8"/>
  <c r="E786" i="8"/>
  <c r="F786" i="8"/>
  <c r="J806" i="8"/>
  <c r="J826" i="8"/>
  <c r="M846" i="8"/>
  <c r="J846" i="8"/>
  <c r="M926" i="8"/>
  <c r="I966" i="8"/>
  <c r="M1026" i="8"/>
  <c r="K1026" i="8"/>
  <c r="I1026" i="8"/>
  <c r="F1026" i="8"/>
  <c r="K1046" i="8"/>
  <c r="I1046" i="8"/>
  <c r="K1066" i="8"/>
  <c r="I1066" i="8"/>
  <c r="M1086" i="8"/>
  <c r="L1086" i="8"/>
  <c r="E1086" i="8"/>
  <c r="M1106" i="8"/>
  <c r="M1126" i="8"/>
  <c r="M1146" i="8"/>
  <c r="F1146" i="8"/>
  <c r="J1166" i="8"/>
  <c r="J1186" i="8"/>
  <c r="J1206" i="8"/>
  <c r="H1206" i="8"/>
  <c r="M1266" i="8"/>
  <c r="K1266" i="8"/>
  <c r="M1326" i="8"/>
  <c r="K1326" i="8"/>
  <c r="I1326" i="8"/>
  <c r="F1386" i="8"/>
  <c r="K1386" i="8"/>
  <c r="I1406" i="8"/>
  <c r="K1406" i="8"/>
  <c r="I1426" i="8"/>
  <c r="K1426" i="8"/>
  <c r="E1446" i="8"/>
  <c r="L1446" i="8"/>
  <c r="J1446" i="8"/>
  <c r="E1466" i="8"/>
  <c r="L1466" i="8"/>
  <c r="J1486" i="8"/>
  <c r="I1486" i="8"/>
  <c r="M1486" i="8"/>
  <c r="F1506" i="8"/>
  <c r="E1506" i="8"/>
  <c r="M1506" i="8"/>
  <c r="F1526" i="8"/>
  <c r="J1546" i="8"/>
  <c r="M1566" i="8"/>
  <c r="J1566" i="8"/>
  <c r="M1586" i="8"/>
  <c r="J1586" i="8"/>
  <c r="M1626" i="8"/>
  <c r="K1646" i="8"/>
  <c r="M1666" i="8"/>
  <c r="M1686" i="8"/>
  <c r="I1686" i="8"/>
  <c r="F1686" i="8"/>
  <c r="M1706" i="8"/>
  <c r="K1706" i="8"/>
  <c r="I1706" i="8"/>
  <c r="M1746" i="8"/>
  <c r="K1746" i="8"/>
  <c r="F1746" i="8"/>
  <c r="M1766" i="8"/>
  <c r="K1766" i="8"/>
  <c r="F1766" i="8"/>
  <c r="K1786" i="8"/>
  <c r="I1786" i="8"/>
  <c r="J1806" i="8"/>
  <c r="M1806" i="8"/>
  <c r="L1806" i="8"/>
  <c r="E1806" i="8"/>
  <c r="J1826" i="8"/>
  <c r="M1826" i="8"/>
  <c r="L1826" i="8"/>
  <c r="E1826" i="8"/>
  <c r="M1846" i="8"/>
  <c r="J1866" i="8"/>
  <c r="F1866" i="8"/>
  <c r="E1866" i="8"/>
  <c r="F1886" i="8"/>
  <c r="M1886" i="8"/>
  <c r="E1886" i="8"/>
  <c r="J1906" i="8"/>
  <c r="J1926" i="8"/>
  <c r="M1926" i="8"/>
  <c r="J1946" i="8"/>
  <c r="M1986" i="8"/>
  <c r="K1986" i="8"/>
  <c r="K2006" i="8"/>
  <c r="M2006" i="8"/>
  <c r="I2046" i="8"/>
  <c r="M2046" i="8"/>
  <c r="I2066" i="8"/>
  <c r="M2066" i="8"/>
  <c r="K2106" i="8"/>
  <c r="M2106" i="8"/>
  <c r="F2106" i="8"/>
  <c r="I2126" i="8"/>
  <c r="F2126" i="8"/>
  <c r="K2146" i="8"/>
  <c r="I2146" i="8"/>
  <c r="I2166" i="8"/>
  <c r="K2166" i="8"/>
  <c r="E2186" i="8"/>
  <c r="M2186" i="8"/>
  <c r="L2186" i="8"/>
  <c r="J2186" i="8"/>
  <c r="M2206" i="8"/>
  <c r="J2206" i="8"/>
  <c r="J2226" i="8"/>
  <c r="I2226" i="8"/>
  <c r="F2246" i="8"/>
  <c r="E2246" i="8"/>
  <c r="M2246" i="8"/>
  <c r="J2266" i="8"/>
  <c r="J2286" i="8"/>
  <c r="J2306" i="8"/>
  <c r="M2306" i="8"/>
  <c r="M2366" i="8"/>
  <c r="K2366" i="8"/>
  <c r="M2386" i="8"/>
  <c r="M2406" i="8"/>
  <c r="F2426" i="8"/>
  <c r="I2426" i="8"/>
  <c r="M2426" i="8"/>
  <c r="M2446" i="8"/>
  <c r="K2486" i="8"/>
  <c r="F2486" i="8"/>
  <c r="M2486" i="8"/>
  <c r="K2506" i="8"/>
  <c r="I2506" i="8"/>
  <c r="K2526" i="8"/>
  <c r="I2526" i="8"/>
  <c r="L2546" i="8"/>
  <c r="J2546" i="8"/>
  <c r="E2546" i="8"/>
  <c r="M2546" i="8"/>
  <c r="J2566" i="8"/>
  <c r="I2566" i="8"/>
  <c r="M2586" i="8"/>
  <c r="J2586" i="8"/>
  <c r="I2586" i="8"/>
  <c r="F2606" i="8"/>
  <c r="E2606" i="8"/>
  <c r="J2626" i="8"/>
  <c r="J2646" i="8"/>
  <c r="M2666" i="8"/>
  <c r="J2666" i="8"/>
  <c r="M2726" i="8"/>
  <c r="M2746" i="8"/>
  <c r="F2786" i="8"/>
  <c r="K2786" i="8"/>
  <c r="M2786" i="8"/>
  <c r="I2786" i="8"/>
  <c r="M2806" i="8"/>
  <c r="M2826" i="8"/>
  <c r="F2846" i="8"/>
  <c r="K2846" i="8"/>
  <c r="K2866" i="8"/>
  <c r="M2866" i="8"/>
  <c r="F2866" i="8"/>
  <c r="K2886" i="8"/>
  <c r="I2886" i="8"/>
  <c r="E2906" i="8"/>
  <c r="M2906" i="8"/>
  <c r="L2906" i="8"/>
  <c r="J2906" i="8"/>
  <c r="L2926" i="8"/>
  <c r="J2926" i="8"/>
  <c r="E2926" i="8"/>
  <c r="M2926" i="8"/>
  <c r="J2946" i="8"/>
  <c r="M2946" i="8"/>
  <c r="I2946" i="8"/>
  <c r="F2966" i="8"/>
  <c r="E2966" i="8"/>
  <c r="J2966" i="8"/>
  <c r="M2986" i="8"/>
  <c r="F2986" i="8"/>
  <c r="E2986" i="8"/>
  <c r="J2986" i="8"/>
  <c r="J3006" i="8"/>
  <c r="M3026" i="8"/>
  <c r="J3026" i="8"/>
  <c r="J3046" i="8"/>
  <c r="M3046" i="8"/>
  <c r="M3086" i="8"/>
  <c r="K3086" i="8"/>
  <c r="M3106" i="8"/>
  <c r="K3106" i="8"/>
  <c r="M3126" i="8"/>
  <c r="M3146" i="8"/>
  <c r="I3146" i="8"/>
  <c r="M3166" i="8"/>
  <c r="I3166" i="8"/>
  <c r="F3166" i="8"/>
  <c r="M3206" i="8"/>
  <c r="F3206" i="8"/>
  <c r="F3226" i="8"/>
  <c r="K3226" i="8"/>
  <c r="K3246" i="8"/>
  <c r="I3246" i="8"/>
  <c r="M3266" i="8"/>
  <c r="L3266" i="8"/>
  <c r="J3266" i="8"/>
  <c r="E3266" i="8"/>
  <c r="L3286" i="8"/>
  <c r="J3286" i="8"/>
  <c r="E3286" i="8"/>
  <c r="M3306" i="8"/>
  <c r="J3306" i="8"/>
  <c r="I3306" i="8"/>
  <c r="M3326" i="8"/>
  <c r="J3326" i="8"/>
  <c r="F3326" i="8"/>
  <c r="M3346" i="8"/>
  <c r="J3346" i="8"/>
  <c r="F3346" i="8"/>
  <c r="E3346" i="8"/>
  <c r="J16" i="8"/>
  <c r="J26" i="8"/>
  <c r="J36" i="8"/>
  <c r="J46" i="8"/>
  <c r="J56" i="8"/>
  <c r="J66" i="8"/>
  <c r="J76" i="8"/>
  <c r="J86" i="8"/>
  <c r="J96" i="8"/>
  <c r="J106" i="8"/>
  <c r="J116" i="8"/>
  <c r="M373" i="8"/>
  <c r="J373" i="8"/>
  <c r="I373" i="8"/>
  <c r="M673" i="8"/>
  <c r="K673" i="8"/>
  <c r="F673" i="8"/>
  <c r="M933" i="8"/>
  <c r="M1213" i="8"/>
  <c r="J1213" i="8"/>
  <c r="I1493" i="8"/>
  <c r="M1493" i="8"/>
  <c r="J1493" i="8"/>
  <c r="M376" i="8"/>
  <c r="J376" i="8"/>
  <c r="I376" i="8"/>
  <c r="I596" i="8"/>
  <c r="F596" i="8"/>
  <c r="M596" i="8"/>
  <c r="M876" i="8"/>
  <c r="J1136" i="8"/>
  <c r="F1136" i="8"/>
  <c r="E1136" i="8"/>
  <c r="F1396" i="8"/>
  <c r="M1396" i="8"/>
  <c r="K1396" i="8"/>
  <c r="F237" i="8"/>
  <c r="M237" i="8"/>
  <c r="I237" i="8"/>
  <c r="I737" i="8"/>
  <c r="M737" i="8"/>
  <c r="J737" i="8"/>
  <c r="M158" i="8"/>
  <c r="K158" i="8"/>
  <c r="K338" i="8"/>
  <c r="I338" i="8"/>
  <c r="M518" i="8"/>
  <c r="L718" i="8"/>
  <c r="J718" i="8"/>
  <c r="M718" i="8"/>
  <c r="E718" i="8"/>
  <c r="E1078" i="8"/>
  <c r="M1078" i="8"/>
  <c r="L1078" i="8"/>
  <c r="J1078" i="8"/>
  <c r="M1198" i="8"/>
  <c r="J1198" i="8"/>
  <c r="M1358" i="8"/>
  <c r="J1538" i="8"/>
  <c r="M1658" i="8"/>
  <c r="M1758" i="8"/>
  <c r="F1758" i="8"/>
  <c r="K1758" i="8"/>
  <c r="J1818" i="8"/>
  <c r="E1818" i="8"/>
  <c r="M1818" i="8"/>
  <c r="L1818" i="8"/>
  <c r="J1918" i="8"/>
  <c r="M2018" i="8"/>
  <c r="M2178" i="8"/>
  <c r="L2178" i="8"/>
  <c r="J2178" i="8"/>
  <c r="E2178" i="8"/>
  <c r="F2238" i="8"/>
  <c r="E2238" i="8"/>
  <c r="M2238" i="8"/>
  <c r="J2238" i="8"/>
  <c r="L2538" i="8"/>
  <c r="J2538" i="8"/>
  <c r="M2538" i="8"/>
  <c r="E2538" i="8"/>
  <c r="F239" i="8"/>
  <c r="M239" i="8"/>
  <c r="I239" i="8"/>
  <c r="J479" i="8"/>
  <c r="M479" i="8"/>
  <c r="I759" i="8"/>
  <c r="J759" i="8"/>
  <c r="M759" i="8"/>
  <c r="F1019" i="8"/>
  <c r="M1019" i="8"/>
  <c r="K1019" i="8"/>
  <c r="M1279" i="8"/>
  <c r="K1279" i="8"/>
  <c r="M1559" i="8"/>
  <c r="J1559" i="8"/>
  <c r="M1719" i="8"/>
  <c r="F1879" i="8"/>
  <c r="E1879" i="8"/>
  <c r="J1879" i="8"/>
  <c r="M1879" i="8"/>
  <c r="M2079" i="8"/>
  <c r="M2299" i="8"/>
  <c r="J2299" i="8"/>
  <c r="E2559" i="8"/>
  <c r="L2559" i="8"/>
  <c r="J2559" i="8"/>
  <c r="F60" i="8"/>
  <c r="E60" i="8"/>
  <c r="J760" i="8"/>
  <c r="I760" i="8"/>
  <c r="M760" i="8"/>
  <c r="K1780" i="8"/>
  <c r="I1780" i="8"/>
  <c r="I6" i="8"/>
  <c r="J27" i="8"/>
  <c r="I27" i="8"/>
  <c r="M27" i="8"/>
  <c r="J47" i="8"/>
  <c r="M47" i="8"/>
  <c r="J67" i="8"/>
  <c r="J87" i="8"/>
  <c r="J107" i="8"/>
  <c r="M107" i="8"/>
  <c r="M167" i="8"/>
  <c r="K167" i="8"/>
  <c r="M187" i="8"/>
  <c r="M207" i="8"/>
  <c r="F227" i="8"/>
  <c r="M227" i="8"/>
  <c r="K227" i="8"/>
  <c r="I227" i="8"/>
  <c r="F247" i="8"/>
  <c r="M247" i="8"/>
  <c r="K247" i="8"/>
  <c r="I247" i="8"/>
  <c r="M267" i="8"/>
  <c r="F287" i="8"/>
  <c r="M287" i="8"/>
  <c r="K287" i="8"/>
  <c r="F307" i="8"/>
  <c r="M307" i="8"/>
  <c r="K307" i="8"/>
  <c r="K327" i="8"/>
  <c r="I327" i="8"/>
  <c r="E347" i="8"/>
  <c r="M347" i="8"/>
  <c r="L347" i="8"/>
  <c r="J347" i="8"/>
  <c r="E367" i="8"/>
  <c r="M367" i="8"/>
  <c r="L367" i="8"/>
  <c r="J367" i="8"/>
  <c r="J387" i="8"/>
  <c r="I387" i="8"/>
  <c r="M387" i="8"/>
  <c r="J407" i="8"/>
  <c r="E407" i="8"/>
  <c r="M407" i="8"/>
  <c r="F407" i="8"/>
  <c r="J427" i="8"/>
  <c r="F427" i="8"/>
  <c r="E427" i="8"/>
  <c r="M427" i="8"/>
  <c r="J447" i="8"/>
  <c r="J467" i="8"/>
  <c r="M467" i="8"/>
  <c r="J487" i="8"/>
  <c r="M487" i="8"/>
  <c r="K527" i="8"/>
  <c r="M527" i="8"/>
  <c r="K547" i="8"/>
  <c r="M547" i="8"/>
  <c r="M567" i="8"/>
  <c r="K587" i="8"/>
  <c r="I587" i="8"/>
  <c r="M587" i="8"/>
  <c r="F587" i="8"/>
  <c r="K607" i="8"/>
  <c r="I607" i="8"/>
  <c r="M607" i="8"/>
  <c r="F607" i="8"/>
  <c r="M627" i="8"/>
  <c r="M647" i="8"/>
  <c r="K647" i="8"/>
  <c r="F647" i="8"/>
  <c r="K667" i="8"/>
  <c r="F667" i="8"/>
  <c r="M667" i="8"/>
  <c r="I687" i="8"/>
  <c r="K687" i="8"/>
  <c r="E707" i="8"/>
  <c r="J707" i="8"/>
  <c r="M707" i="8"/>
  <c r="L707" i="8"/>
  <c r="E727" i="8"/>
  <c r="J727" i="8"/>
  <c r="M727" i="8"/>
  <c r="L727" i="8"/>
  <c r="I747" i="8"/>
  <c r="J747" i="8"/>
  <c r="M747" i="8"/>
  <c r="F767" i="8"/>
  <c r="E767" i="8"/>
  <c r="J767" i="8"/>
  <c r="M767" i="8"/>
  <c r="F787" i="8"/>
  <c r="E787" i="8"/>
  <c r="M787" i="8"/>
  <c r="J787" i="8"/>
  <c r="J807" i="8"/>
  <c r="J827" i="8"/>
  <c r="M847" i="8"/>
  <c r="J847" i="8"/>
  <c r="M907" i="8"/>
  <c r="K907" i="8"/>
  <c r="M927" i="8"/>
  <c r="M947" i="8"/>
  <c r="I967" i="8"/>
  <c r="F967" i="8"/>
  <c r="K967" i="8"/>
  <c r="M967" i="8"/>
  <c r="M987" i="8"/>
  <c r="M1007" i="8"/>
  <c r="I1027" i="8"/>
  <c r="F1027" i="8"/>
  <c r="K1027" i="8"/>
  <c r="M1027" i="8"/>
  <c r="I1047" i="8"/>
  <c r="K1047" i="8"/>
  <c r="K1067" i="8"/>
  <c r="I1067" i="8"/>
  <c r="E1087" i="8"/>
  <c r="M1087" i="8"/>
  <c r="L1087" i="8"/>
  <c r="J1087" i="8"/>
  <c r="M1107" i="8"/>
  <c r="J1107" i="8"/>
  <c r="I1107" i="8"/>
  <c r="M1127" i="8"/>
  <c r="I1127" i="8"/>
  <c r="J1127" i="8"/>
  <c r="F1147" i="8"/>
  <c r="E1147" i="8"/>
  <c r="M1147" i="8"/>
  <c r="J1147" i="8"/>
  <c r="J1167" i="8"/>
  <c r="J1187" i="8"/>
  <c r="M1207" i="8"/>
  <c r="J1207" i="8"/>
  <c r="M1267" i="8"/>
  <c r="K1267" i="8"/>
  <c r="H1267" i="8"/>
  <c r="M1287" i="8"/>
  <c r="M1307" i="8"/>
  <c r="I1327" i="8"/>
  <c r="F1327" i="8"/>
  <c r="M1327" i="8"/>
  <c r="K1327" i="8"/>
  <c r="M1347" i="8"/>
  <c r="M1367" i="8"/>
  <c r="I1387" i="8"/>
  <c r="F1387" i="8"/>
  <c r="K1387" i="8"/>
  <c r="M1387" i="8"/>
  <c r="I1407" i="8"/>
  <c r="K1407" i="8"/>
  <c r="I1427" i="8"/>
  <c r="K1427" i="8"/>
  <c r="E1447" i="8"/>
  <c r="L1447" i="8"/>
  <c r="M1447" i="8"/>
  <c r="J1447" i="8"/>
  <c r="I1467" i="8"/>
  <c r="M1467" i="8"/>
  <c r="J1467" i="8"/>
  <c r="I1487" i="8"/>
  <c r="M1487" i="8"/>
  <c r="J1487" i="8"/>
  <c r="F1507" i="8"/>
  <c r="E1507" i="8"/>
  <c r="M1507" i="8"/>
  <c r="J1507" i="8"/>
  <c r="F1527" i="8"/>
  <c r="E1527" i="8"/>
  <c r="J1527" i="8"/>
  <c r="M1527" i="8"/>
  <c r="J1547" i="8"/>
  <c r="J1567" i="8"/>
  <c r="M1567" i="8"/>
  <c r="K1627" i="8"/>
  <c r="M1627" i="8"/>
  <c r="M1647" i="8"/>
  <c r="K1647" i="8"/>
  <c r="M1667" i="8"/>
  <c r="F1687" i="8"/>
  <c r="M1687" i="8"/>
  <c r="K1687" i="8"/>
  <c r="I1687" i="8"/>
  <c r="F1707" i="8"/>
  <c r="M1707" i="8"/>
  <c r="K1707" i="8"/>
  <c r="I1707" i="8"/>
  <c r="M1727" i="8"/>
  <c r="F1747" i="8"/>
  <c r="M1747" i="8"/>
  <c r="K1747" i="8"/>
  <c r="F1767" i="8"/>
  <c r="M1767" i="8"/>
  <c r="K1767" i="8"/>
  <c r="K1787" i="8"/>
  <c r="I1787" i="8"/>
  <c r="E1807" i="8"/>
  <c r="M1807" i="8"/>
  <c r="L1807" i="8"/>
  <c r="J1807" i="8"/>
  <c r="J1827" i="8"/>
  <c r="M1827" i="8"/>
  <c r="L1827" i="8"/>
  <c r="E1827" i="8"/>
  <c r="J1847" i="8"/>
  <c r="I1847" i="8"/>
  <c r="M1847" i="8"/>
  <c r="F1867" i="8"/>
  <c r="E1867" i="8"/>
  <c r="J1867" i="8"/>
  <c r="M1867" i="8"/>
  <c r="F1887" i="8"/>
  <c r="E1887" i="8"/>
  <c r="J1887" i="8"/>
  <c r="M1887" i="8"/>
  <c r="J1907" i="8"/>
  <c r="J1927" i="8"/>
  <c r="M1927" i="8"/>
  <c r="J1947" i="8"/>
  <c r="H1947" i="8"/>
  <c r="M1947" i="8"/>
  <c r="K1987" i="8"/>
  <c r="M1987" i="8"/>
  <c r="M2007" i="8"/>
  <c r="K2007" i="8"/>
  <c r="M2027" i="8"/>
  <c r="I2047" i="8"/>
  <c r="F2047" i="8"/>
  <c r="M2047" i="8"/>
  <c r="K2047" i="8"/>
  <c r="F2067" i="8"/>
  <c r="I2067" i="8"/>
  <c r="M2067" i="8"/>
  <c r="K2067" i="8"/>
  <c r="M2087" i="8"/>
  <c r="F2107" i="8"/>
  <c r="M2107" i="8"/>
  <c r="K2107" i="8"/>
  <c r="F2127" i="8"/>
  <c r="M2127" i="8"/>
  <c r="K2127" i="8"/>
  <c r="K2147" i="8"/>
  <c r="I2147" i="8"/>
  <c r="M2167" i="8"/>
  <c r="L2167" i="8"/>
  <c r="J2167" i="8"/>
  <c r="E2167" i="8"/>
  <c r="J2187" i="8"/>
  <c r="M2187" i="8"/>
  <c r="L2187" i="8"/>
  <c r="E2187" i="8"/>
  <c r="J2207" i="8"/>
  <c r="I2207" i="8"/>
  <c r="M2207" i="8"/>
  <c r="J2227" i="8"/>
  <c r="I2227" i="8"/>
  <c r="M2227" i="8"/>
  <c r="J2247" i="8"/>
  <c r="F2247" i="8"/>
  <c r="E2247" i="8"/>
  <c r="M2247" i="8"/>
  <c r="J2267" i="8"/>
  <c r="J2287" i="8"/>
  <c r="M2307" i="8"/>
  <c r="J2307" i="8"/>
  <c r="M2367" i="8"/>
  <c r="K2367" i="8"/>
  <c r="M2387" i="8"/>
  <c r="M2407" i="8"/>
  <c r="I2427" i="8"/>
  <c r="K2427" i="8"/>
  <c r="F2427" i="8"/>
  <c r="M2427" i="8"/>
  <c r="M2447" i="8"/>
  <c r="I2467" i="8"/>
  <c r="M2467" i="8"/>
  <c r="F2487" i="8"/>
  <c r="M2487" i="8"/>
  <c r="K2487" i="8"/>
  <c r="K2507" i="8"/>
  <c r="I2507" i="8"/>
  <c r="K2527" i="8"/>
  <c r="I2527" i="8"/>
  <c r="J2547" i="8"/>
  <c r="E2547" i="8"/>
  <c r="M2547" i="8"/>
  <c r="L2547" i="8"/>
  <c r="M2567" i="8"/>
  <c r="J2567" i="8"/>
  <c r="I2567" i="8"/>
  <c r="I2587" i="8"/>
  <c r="M2587" i="8"/>
  <c r="J2587" i="8"/>
  <c r="E2607" i="8"/>
  <c r="J2607" i="8"/>
  <c r="F2607" i="8"/>
  <c r="M2607" i="8"/>
  <c r="J2627" i="8"/>
  <c r="J2647" i="8"/>
  <c r="J2667" i="8"/>
  <c r="M2667" i="8"/>
  <c r="M2727" i="8"/>
  <c r="K2727" i="8"/>
  <c r="M2747" i="8"/>
  <c r="M2767" i="8"/>
  <c r="I2787" i="8"/>
  <c r="M2787" i="8"/>
  <c r="K2787" i="8"/>
  <c r="F2787" i="8"/>
  <c r="I2807" i="8"/>
  <c r="M2807" i="8"/>
  <c r="M2827" i="8"/>
  <c r="F2847" i="8"/>
  <c r="K2847" i="8"/>
  <c r="M2847" i="8"/>
  <c r="I2867" i="8"/>
  <c r="K2867" i="8"/>
  <c r="K2887" i="8"/>
  <c r="I2887" i="8"/>
  <c r="E2907" i="8"/>
  <c r="M2907" i="8"/>
  <c r="L2907" i="8"/>
  <c r="J2907" i="8"/>
  <c r="L2927" i="8"/>
  <c r="M2927" i="8"/>
  <c r="J2927" i="8"/>
  <c r="E2927" i="8"/>
  <c r="J2947" i="8"/>
  <c r="I2947" i="8"/>
  <c r="M2947" i="8"/>
  <c r="F2967" i="8"/>
  <c r="E2967" i="8"/>
  <c r="J2967" i="8"/>
  <c r="M2967" i="8"/>
  <c r="F2987" i="8"/>
  <c r="E2987" i="8"/>
  <c r="M2987" i="8"/>
  <c r="J2987" i="8"/>
  <c r="J3007" i="8"/>
  <c r="M3027" i="8"/>
  <c r="J3027" i="8"/>
  <c r="J3047" i="8"/>
  <c r="M3047" i="8"/>
  <c r="H3087" i="8"/>
  <c r="M3087" i="8"/>
  <c r="K3087" i="8"/>
  <c r="M3107" i="8"/>
  <c r="K3107" i="8"/>
  <c r="M3127" i="8"/>
  <c r="M3147" i="8"/>
  <c r="K3147" i="8"/>
  <c r="I3147" i="8"/>
  <c r="F3147" i="8"/>
  <c r="M3167" i="8"/>
  <c r="K3167" i="8"/>
  <c r="I3167" i="8"/>
  <c r="F3167" i="8"/>
  <c r="M3187" i="8"/>
  <c r="F3207" i="8"/>
  <c r="M3207" i="8"/>
  <c r="K3207" i="8"/>
  <c r="F3227" i="8"/>
  <c r="M3227" i="8"/>
  <c r="K3227" i="8"/>
  <c r="I3227" i="8"/>
  <c r="K3247" i="8"/>
  <c r="I3247" i="8"/>
  <c r="E3267" i="8"/>
  <c r="M3267" i="8"/>
  <c r="L3267" i="8"/>
  <c r="J3267" i="8"/>
  <c r="E3287" i="8"/>
  <c r="M3287" i="8"/>
  <c r="L3287" i="8"/>
  <c r="J3287" i="8"/>
  <c r="M3307" i="8"/>
  <c r="J3307" i="8"/>
  <c r="I3307" i="8"/>
  <c r="F3327" i="8"/>
  <c r="E3327" i="8"/>
  <c r="M3327" i="8"/>
  <c r="J3327" i="8"/>
  <c r="F3347" i="8"/>
  <c r="E3347" i="8"/>
  <c r="M3347" i="8"/>
  <c r="J3347" i="8"/>
  <c r="M7" i="8"/>
  <c r="E41" i="8"/>
  <c r="E51" i="8"/>
  <c r="E61" i="8"/>
  <c r="J122" i="8"/>
  <c r="K333" i="8"/>
  <c r="I333" i="8"/>
  <c r="E733" i="8"/>
  <c r="M733" i="8"/>
  <c r="L733" i="8"/>
  <c r="J733" i="8"/>
  <c r="E1093" i="8"/>
  <c r="L1093" i="8"/>
  <c r="M1093" i="8"/>
  <c r="J1093" i="8"/>
  <c r="E1453" i="8"/>
  <c r="L1453" i="8"/>
  <c r="M1453" i="8"/>
  <c r="J1453" i="8"/>
  <c r="F2073" i="8"/>
  <c r="K2073" i="8"/>
  <c r="I2073" i="8"/>
  <c r="M2073" i="8"/>
  <c r="I16" i="8"/>
  <c r="M256" i="8"/>
  <c r="J476" i="8"/>
  <c r="M476" i="8"/>
  <c r="L716" i="8"/>
  <c r="J716" i="8"/>
  <c r="E716" i="8"/>
  <c r="M716" i="8"/>
  <c r="M916" i="8"/>
  <c r="K916" i="8"/>
  <c r="H916" i="8"/>
  <c r="M1196" i="8"/>
  <c r="J1196" i="8"/>
  <c r="H1196" i="8"/>
  <c r="K1416" i="8"/>
  <c r="I1416" i="8"/>
  <c r="M257" i="8"/>
  <c r="M617" i="8"/>
  <c r="M258" i="8"/>
  <c r="M558" i="8"/>
  <c r="J818" i="8"/>
  <c r="K1058" i="8"/>
  <c r="I1058" i="8"/>
  <c r="M1318" i="8"/>
  <c r="K1318" i="8"/>
  <c r="I1318" i="8"/>
  <c r="F1318" i="8"/>
  <c r="H1618" i="8"/>
  <c r="M1618" i="8"/>
  <c r="K1618" i="8"/>
  <c r="K1998" i="8"/>
  <c r="M1998" i="8"/>
  <c r="M2378" i="8"/>
  <c r="K2378" i="8"/>
  <c r="J19" i="8"/>
  <c r="I19" i="8"/>
  <c r="M19" i="8"/>
  <c r="F299" i="8"/>
  <c r="M299" i="8"/>
  <c r="K299" i="8"/>
  <c r="M399" i="8"/>
  <c r="J399" i="8"/>
  <c r="I399" i="8"/>
  <c r="M579" i="8"/>
  <c r="I679" i="8"/>
  <c r="K679" i="8"/>
  <c r="F779" i="8"/>
  <c r="E779" i="8"/>
  <c r="J779" i="8"/>
  <c r="M779" i="8"/>
  <c r="M939" i="8"/>
  <c r="M999" i="8"/>
  <c r="E1079" i="8"/>
  <c r="M1079" i="8"/>
  <c r="J1079" i="8"/>
  <c r="L1079" i="8"/>
  <c r="F1159" i="8"/>
  <c r="E1159" i="8"/>
  <c r="M1159" i="8"/>
  <c r="J1159" i="8"/>
  <c r="I1339" i="8"/>
  <c r="F1339" i="8"/>
  <c r="M1339" i="8"/>
  <c r="K1339" i="8"/>
  <c r="I1419" i="8"/>
  <c r="K1419" i="8"/>
  <c r="F1499" i="8"/>
  <c r="E1499" i="8"/>
  <c r="M1499" i="8"/>
  <c r="J1499" i="8"/>
  <c r="J1579" i="8"/>
  <c r="H1579" i="8"/>
  <c r="M1579" i="8"/>
  <c r="M1659" i="8"/>
  <c r="M1739" i="8"/>
  <c r="M1839" i="8"/>
  <c r="J1839" i="8"/>
  <c r="I1839" i="8"/>
  <c r="M1939" i="8"/>
  <c r="J1939" i="8"/>
  <c r="M2039" i="8"/>
  <c r="K2159" i="8"/>
  <c r="I2159" i="8"/>
  <c r="J2259" i="8"/>
  <c r="M2379" i="8"/>
  <c r="E2539" i="8"/>
  <c r="M2539" i="8"/>
  <c r="J2539" i="8"/>
  <c r="L2539" i="8"/>
  <c r="H2659" i="8"/>
  <c r="M2659" i="8"/>
  <c r="J2659" i="8"/>
  <c r="M240" i="8"/>
  <c r="K240" i="8"/>
  <c r="I240" i="8"/>
  <c r="F240" i="8"/>
  <c r="M1580" i="8"/>
  <c r="J1580" i="8"/>
  <c r="I28" i="8"/>
  <c r="F48" i="8"/>
  <c r="E48" i="8"/>
  <c r="M168" i="8"/>
  <c r="K168" i="8"/>
  <c r="M188" i="8"/>
  <c r="M208" i="8"/>
  <c r="M228" i="8"/>
  <c r="K228" i="8"/>
  <c r="I228" i="8"/>
  <c r="F228" i="8"/>
  <c r="M248" i="8"/>
  <c r="M268" i="8"/>
  <c r="M288" i="8"/>
  <c r="K288" i="8"/>
  <c r="F288" i="8"/>
  <c r="M308" i="8"/>
  <c r="K308" i="8"/>
  <c r="F308" i="8"/>
  <c r="K328" i="8"/>
  <c r="I328" i="8"/>
  <c r="M348" i="8"/>
  <c r="J348" i="8"/>
  <c r="E348" i="8"/>
  <c r="L348" i="8"/>
  <c r="M368" i="8"/>
  <c r="J368" i="8"/>
  <c r="E368" i="8"/>
  <c r="L368" i="8"/>
  <c r="J388" i="8"/>
  <c r="I388" i="8"/>
  <c r="M388" i="8"/>
  <c r="J408" i="8"/>
  <c r="F408" i="8"/>
  <c r="E408" i="8"/>
  <c r="M408" i="8"/>
  <c r="M428" i="8"/>
  <c r="J428" i="8"/>
  <c r="F428" i="8"/>
  <c r="E428" i="8"/>
  <c r="J448" i="8"/>
  <c r="M468" i="8"/>
  <c r="J468" i="8"/>
  <c r="J488" i="8"/>
  <c r="H488" i="8"/>
  <c r="M488" i="8"/>
  <c r="K528" i="8"/>
  <c r="M528" i="8"/>
  <c r="H528" i="8"/>
  <c r="H548" i="8"/>
  <c r="K548" i="8"/>
  <c r="M548" i="8"/>
  <c r="M568" i="8"/>
  <c r="I588" i="8"/>
  <c r="F588" i="8"/>
  <c r="K588" i="8"/>
  <c r="M588" i="8"/>
  <c r="I608" i="8"/>
  <c r="F608" i="8"/>
  <c r="K608" i="8"/>
  <c r="M608" i="8"/>
  <c r="M628" i="8"/>
  <c r="K648" i="8"/>
  <c r="F648" i="8"/>
  <c r="M648" i="8"/>
  <c r="K668" i="8"/>
  <c r="M668" i="8"/>
  <c r="F668" i="8"/>
  <c r="K688" i="8"/>
  <c r="I688" i="8"/>
  <c r="L708" i="8"/>
  <c r="J708" i="8"/>
  <c r="M708" i="8"/>
  <c r="E708" i="8"/>
  <c r="L728" i="8"/>
  <c r="J728" i="8"/>
  <c r="M728" i="8"/>
  <c r="E728" i="8"/>
  <c r="J748" i="8"/>
  <c r="I748" i="8"/>
  <c r="M748" i="8"/>
  <c r="J768" i="8"/>
  <c r="F768" i="8"/>
  <c r="M768" i="8"/>
  <c r="E768" i="8"/>
  <c r="J788" i="8"/>
  <c r="M788" i="8"/>
  <c r="F788" i="8"/>
  <c r="E788" i="8"/>
  <c r="J808" i="8"/>
  <c r="J828" i="8"/>
  <c r="M848" i="8"/>
  <c r="J848" i="8"/>
  <c r="M888" i="8"/>
  <c r="K888" i="8"/>
  <c r="M908" i="8"/>
  <c r="K908" i="8"/>
  <c r="M928" i="8"/>
  <c r="M948" i="8"/>
  <c r="M968" i="8"/>
  <c r="K968" i="8"/>
  <c r="I968" i="8"/>
  <c r="F968" i="8"/>
  <c r="M988" i="8"/>
  <c r="M1008" i="8"/>
  <c r="M1028" i="8"/>
  <c r="K1028" i="8"/>
  <c r="F1028" i="8"/>
  <c r="K1048" i="8"/>
  <c r="I1048" i="8"/>
  <c r="K1068" i="8"/>
  <c r="I1068" i="8"/>
  <c r="M1088" i="8"/>
  <c r="L1088" i="8"/>
  <c r="J1088" i="8"/>
  <c r="E1088" i="8"/>
  <c r="J1108" i="8"/>
  <c r="I1108" i="8"/>
  <c r="M1108" i="8"/>
  <c r="M1128" i="8"/>
  <c r="J1128" i="8"/>
  <c r="I1128" i="8"/>
  <c r="M1148" i="8"/>
  <c r="F1148" i="8"/>
  <c r="E1148" i="8"/>
  <c r="J1148" i="8"/>
  <c r="J1168" i="8"/>
  <c r="J1188" i="8"/>
  <c r="M1208" i="8"/>
  <c r="J1208" i="8"/>
  <c r="M1268" i="8"/>
  <c r="K1268" i="8"/>
  <c r="M1288" i="8"/>
  <c r="M1308" i="8"/>
  <c r="F1328" i="8"/>
  <c r="I1328" i="8"/>
  <c r="M1328" i="8"/>
  <c r="K1328" i="8"/>
  <c r="M1348" i="8"/>
  <c r="M1368" i="8"/>
  <c r="F1388" i="8"/>
  <c r="M1388" i="8"/>
  <c r="K1388" i="8"/>
  <c r="K1408" i="8"/>
  <c r="I1408" i="8"/>
  <c r="K1428" i="8"/>
  <c r="I1428" i="8"/>
  <c r="E1448" i="8"/>
  <c r="M1448" i="8"/>
  <c r="L1448" i="8"/>
  <c r="J1448" i="8"/>
  <c r="M1468" i="8"/>
  <c r="J1468" i="8"/>
  <c r="I1468" i="8"/>
  <c r="M1488" i="8"/>
  <c r="J1488" i="8"/>
  <c r="I1488" i="8"/>
  <c r="F1508" i="8"/>
  <c r="E1508" i="8"/>
  <c r="M1508" i="8"/>
  <c r="J1508" i="8"/>
  <c r="J1528" i="8"/>
  <c r="J1548" i="8"/>
  <c r="M1568" i="8"/>
  <c r="J1568" i="8"/>
  <c r="M1628" i="8"/>
  <c r="K1628" i="8"/>
  <c r="M1648" i="8"/>
  <c r="M1668" i="8"/>
  <c r="M1688" i="8"/>
  <c r="F1688" i="8"/>
  <c r="K1688" i="8"/>
  <c r="I1688" i="8"/>
  <c r="M1708" i="8"/>
  <c r="F1708" i="8"/>
  <c r="K1708" i="8"/>
  <c r="I1708" i="8"/>
  <c r="M1728" i="8"/>
  <c r="M1748" i="8"/>
  <c r="F1748" i="8"/>
  <c r="K1748" i="8"/>
  <c r="M1768" i="8"/>
  <c r="F1768" i="8"/>
  <c r="K1768" i="8"/>
  <c r="K1788" i="8"/>
  <c r="I1788" i="8"/>
  <c r="J1808" i="8"/>
  <c r="E1808" i="8"/>
  <c r="L1808" i="8"/>
  <c r="M1808" i="8"/>
  <c r="J1828" i="8"/>
  <c r="E1828" i="8"/>
  <c r="M1828" i="8"/>
  <c r="L1828" i="8"/>
  <c r="J1848" i="8"/>
  <c r="I1848" i="8"/>
  <c r="M1848" i="8"/>
  <c r="J1868" i="8"/>
  <c r="F1868" i="8"/>
  <c r="M1868" i="8"/>
  <c r="E1868" i="8"/>
  <c r="J1888" i="8"/>
  <c r="F1888" i="8"/>
  <c r="M1888" i="8"/>
  <c r="E1888" i="8"/>
  <c r="J1908" i="8"/>
  <c r="J1928" i="8"/>
  <c r="M1928" i="8"/>
  <c r="J1948" i="8"/>
  <c r="H1948" i="8"/>
  <c r="M1948" i="8"/>
  <c r="K1988" i="8"/>
  <c r="M1988" i="8"/>
  <c r="K2008" i="8"/>
  <c r="M2008" i="8"/>
  <c r="M2028" i="8"/>
  <c r="K2048" i="8"/>
  <c r="I2048" i="8"/>
  <c r="M2048" i="8"/>
  <c r="F2048" i="8"/>
  <c r="K2068" i="8"/>
  <c r="I2068" i="8"/>
  <c r="M2068" i="8"/>
  <c r="F2068" i="8"/>
  <c r="M2088" i="8"/>
  <c r="K2108" i="8"/>
  <c r="M2108" i="8"/>
  <c r="F2108" i="8"/>
  <c r="K2128" i="8"/>
  <c r="M2128" i="8"/>
  <c r="F2128" i="8"/>
  <c r="K2148" i="8"/>
  <c r="I2148" i="8"/>
  <c r="J2168" i="8"/>
  <c r="E2168" i="8"/>
  <c r="M2168" i="8"/>
  <c r="L2168" i="8"/>
  <c r="J2188" i="8"/>
  <c r="M2188" i="8"/>
  <c r="L2188" i="8"/>
  <c r="E2188" i="8"/>
  <c r="M2208" i="8"/>
  <c r="J2208" i="8"/>
  <c r="I2208" i="8"/>
  <c r="F2228" i="8"/>
  <c r="E2228" i="8"/>
  <c r="M2228" i="8"/>
  <c r="J2228" i="8"/>
  <c r="F2248" i="8"/>
  <c r="E2248" i="8"/>
  <c r="M2248" i="8"/>
  <c r="J2248" i="8"/>
  <c r="J2268" i="8"/>
  <c r="J2288" i="8"/>
  <c r="M2308" i="8"/>
  <c r="J2308" i="8"/>
  <c r="M2368" i="8"/>
  <c r="K2368" i="8"/>
  <c r="M2388" i="8"/>
  <c r="M2408" i="8"/>
  <c r="F2428" i="8"/>
  <c r="M2428" i="8"/>
  <c r="K2428" i="8"/>
  <c r="I2428" i="8"/>
  <c r="M2448" i="8"/>
  <c r="M2468" i="8"/>
  <c r="K2488" i="8"/>
  <c r="M2488" i="8"/>
  <c r="F2488" i="8"/>
  <c r="K2508" i="8"/>
  <c r="I2508" i="8"/>
  <c r="K2528" i="8"/>
  <c r="I2528" i="8"/>
  <c r="L2548" i="8"/>
  <c r="J2548" i="8"/>
  <c r="E2548" i="8"/>
  <c r="M2548" i="8"/>
  <c r="J2568" i="8"/>
  <c r="I2568" i="8"/>
  <c r="M2568" i="8"/>
  <c r="I2588" i="8"/>
  <c r="M2588" i="8"/>
  <c r="J2588" i="8"/>
  <c r="J2608" i="8"/>
  <c r="F2608" i="8"/>
  <c r="E2608" i="8"/>
  <c r="M2608" i="8"/>
  <c r="J2628" i="8"/>
  <c r="J2648" i="8"/>
  <c r="M2668" i="8"/>
  <c r="J2668" i="8"/>
  <c r="K2728" i="8"/>
  <c r="M2728" i="8"/>
  <c r="M2748" i="8"/>
  <c r="M2768" i="8"/>
  <c r="I2788" i="8"/>
  <c r="F2788" i="8"/>
  <c r="M2788" i="8"/>
  <c r="K2788" i="8"/>
  <c r="M2808" i="8"/>
  <c r="M2828" i="8"/>
  <c r="F2848" i="8"/>
  <c r="M2848" i="8"/>
  <c r="K2848" i="8"/>
  <c r="K2868" i="8"/>
  <c r="I2868" i="8"/>
  <c r="K2888" i="8"/>
  <c r="I2888" i="8"/>
  <c r="E2908" i="8"/>
  <c r="M2908" i="8"/>
  <c r="L2908" i="8"/>
  <c r="J2908" i="8"/>
  <c r="M2928" i="8"/>
  <c r="J2928" i="8"/>
  <c r="I2928" i="8"/>
  <c r="M2948" i="8"/>
  <c r="J2948" i="8"/>
  <c r="I2948" i="8"/>
  <c r="M2968" i="8"/>
  <c r="F2968" i="8"/>
  <c r="E2968" i="8"/>
  <c r="J2968" i="8"/>
  <c r="M2988" i="8"/>
  <c r="F2988" i="8"/>
  <c r="E2988" i="8"/>
  <c r="J2988" i="8"/>
  <c r="J3008" i="8"/>
  <c r="M3028" i="8"/>
  <c r="J3028" i="8"/>
  <c r="M3088" i="8"/>
  <c r="K3088" i="8"/>
  <c r="M3108" i="8"/>
  <c r="K3108" i="8"/>
  <c r="M3128" i="8"/>
  <c r="M3148" i="8"/>
  <c r="K3148" i="8"/>
  <c r="F3148" i="8"/>
  <c r="I3148" i="8"/>
  <c r="M3168" i="8"/>
  <c r="K3168" i="8"/>
  <c r="F3168" i="8"/>
  <c r="I3168" i="8"/>
  <c r="M3188" i="8"/>
  <c r="M3208" i="8"/>
  <c r="F3208" i="8"/>
  <c r="K3208" i="8"/>
  <c r="M3228" i="8"/>
  <c r="F3228" i="8"/>
  <c r="K3228" i="8"/>
  <c r="K3248" i="8"/>
  <c r="I3248" i="8"/>
  <c r="M3268" i="8"/>
  <c r="L3268" i="8"/>
  <c r="J3268" i="8"/>
  <c r="E3268" i="8"/>
  <c r="M3288" i="8"/>
  <c r="L3288" i="8"/>
  <c r="J3288" i="8"/>
  <c r="E3288" i="8"/>
  <c r="M3308" i="8"/>
  <c r="J3308" i="8"/>
  <c r="I3308" i="8"/>
  <c r="M3328" i="8"/>
  <c r="J3328" i="8"/>
  <c r="F3328" i="8"/>
  <c r="E3328" i="8"/>
  <c r="M3348" i="8"/>
  <c r="J3348" i="8"/>
  <c r="F3348" i="8"/>
  <c r="E3348" i="8"/>
  <c r="F41" i="8"/>
  <c r="F51" i="8"/>
  <c r="F61" i="8"/>
  <c r="M213" i="8"/>
  <c r="K613" i="8"/>
  <c r="I613" i="8"/>
  <c r="M613" i="8"/>
  <c r="F613" i="8"/>
  <c r="I973" i="8"/>
  <c r="F973" i="8"/>
  <c r="M973" i="8"/>
  <c r="K973" i="8"/>
  <c r="I1433" i="8"/>
  <c r="K1433" i="8"/>
  <c r="F2133" i="8"/>
  <c r="M2133" i="8"/>
  <c r="K2133" i="8"/>
  <c r="F36" i="8"/>
  <c r="E36" i="8"/>
  <c r="M176" i="8"/>
  <c r="K176" i="8"/>
  <c r="E416" i="8"/>
  <c r="F416" i="8"/>
  <c r="M416" i="8"/>
  <c r="J416" i="8"/>
  <c r="M576" i="8"/>
  <c r="J776" i="8"/>
  <c r="M776" i="8"/>
  <c r="E776" i="8"/>
  <c r="F776" i="8"/>
  <c r="M956" i="8"/>
  <c r="K956" i="8"/>
  <c r="I956" i="8"/>
  <c r="F956" i="8"/>
  <c r="F1336" i="8"/>
  <c r="M1336" i="8"/>
  <c r="K1336" i="8"/>
  <c r="I1336" i="8"/>
  <c r="J17" i="8"/>
  <c r="I17" i="8"/>
  <c r="M17" i="8"/>
  <c r="E357" i="8"/>
  <c r="M357" i="8"/>
  <c r="L357" i="8"/>
  <c r="J357" i="8"/>
  <c r="I697" i="8"/>
  <c r="K697" i="8"/>
  <c r="M278" i="8"/>
  <c r="J458" i="8"/>
  <c r="M638" i="8"/>
  <c r="M838" i="8"/>
  <c r="J838" i="8"/>
  <c r="M998" i="8"/>
  <c r="M1158" i="8"/>
  <c r="F1158" i="8"/>
  <c r="E1158" i="8"/>
  <c r="J1158" i="8"/>
  <c r="K1338" i="8"/>
  <c r="I1338" i="8"/>
  <c r="F1338" i="8"/>
  <c r="M1338" i="8"/>
  <c r="F1498" i="8"/>
  <c r="E1498" i="8"/>
  <c r="M1498" i="8"/>
  <c r="J1498" i="8"/>
  <c r="M1698" i="8"/>
  <c r="K1698" i="8"/>
  <c r="I1698" i="8"/>
  <c r="F1698" i="8"/>
  <c r="J1878" i="8"/>
  <c r="F1878" i="8"/>
  <c r="M1878" i="8"/>
  <c r="E1878" i="8"/>
  <c r="M2038" i="8"/>
  <c r="F2258" i="8"/>
  <c r="E2258" i="8"/>
  <c r="J2258" i="8"/>
  <c r="M2258" i="8"/>
  <c r="K2498" i="8"/>
  <c r="F2498" i="8"/>
  <c r="M2498" i="8"/>
  <c r="J79" i="8"/>
  <c r="M379" i="8"/>
  <c r="J379" i="8"/>
  <c r="I379" i="8"/>
  <c r="J799" i="8"/>
  <c r="M1219" i="8"/>
  <c r="J1219" i="8"/>
  <c r="K1779" i="8"/>
  <c r="I1779" i="8"/>
  <c r="M2399" i="8"/>
  <c r="M1200" i="8"/>
  <c r="J1200" i="8"/>
  <c r="I8" i="8"/>
  <c r="J29" i="8"/>
  <c r="I29" i="8"/>
  <c r="M29" i="8"/>
  <c r="J49" i="8"/>
  <c r="M49" i="8"/>
  <c r="J69" i="8"/>
  <c r="J89" i="8"/>
  <c r="J109" i="8"/>
  <c r="M109" i="8"/>
  <c r="M169" i="8"/>
  <c r="K169" i="8"/>
  <c r="M189" i="8"/>
  <c r="M209" i="8"/>
  <c r="F229" i="8"/>
  <c r="M229" i="8"/>
  <c r="K229" i="8"/>
  <c r="I229" i="8"/>
  <c r="M249" i="8"/>
  <c r="I249" i="8"/>
  <c r="M269" i="8"/>
  <c r="F289" i="8"/>
  <c r="M289" i="8"/>
  <c r="K289" i="8"/>
  <c r="F309" i="8"/>
  <c r="M309" i="8"/>
  <c r="K309" i="8"/>
  <c r="K329" i="8"/>
  <c r="I329" i="8"/>
  <c r="E349" i="8"/>
  <c r="M349" i="8"/>
  <c r="L349" i="8"/>
  <c r="J349" i="8"/>
  <c r="E369" i="8"/>
  <c r="M369" i="8"/>
  <c r="L369" i="8"/>
  <c r="J369" i="8"/>
  <c r="M389" i="8"/>
  <c r="J389" i="8"/>
  <c r="I389" i="8"/>
  <c r="J409" i="8"/>
  <c r="E409" i="8"/>
  <c r="M409" i="8"/>
  <c r="F409" i="8"/>
  <c r="J429" i="8"/>
  <c r="M429" i="8"/>
  <c r="F429" i="8"/>
  <c r="E429" i="8"/>
  <c r="J449" i="8"/>
  <c r="J469" i="8"/>
  <c r="M469" i="8"/>
  <c r="J489" i="8"/>
  <c r="M489" i="8"/>
  <c r="K529" i="8"/>
  <c r="M529" i="8"/>
  <c r="K549" i="8"/>
  <c r="M549" i="8"/>
  <c r="M569" i="8"/>
  <c r="K589" i="8"/>
  <c r="I589" i="8"/>
  <c r="M589" i="8"/>
  <c r="F589" i="8"/>
  <c r="K609" i="8"/>
  <c r="I609" i="8"/>
  <c r="M609" i="8"/>
  <c r="F609" i="8"/>
  <c r="M629" i="8"/>
  <c r="M649" i="8"/>
  <c r="F649" i="8"/>
  <c r="K649" i="8"/>
  <c r="K669" i="8"/>
  <c r="F669" i="8"/>
  <c r="M669" i="8"/>
  <c r="I689" i="8"/>
  <c r="K689" i="8"/>
  <c r="E709" i="8"/>
  <c r="M709" i="8"/>
  <c r="L709" i="8"/>
  <c r="J709" i="8"/>
  <c r="E729" i="8"/>
  <c r="M729" i="8"/>
  <c r="L729" i="8"/>
  <c r="J729" i="8"/>
  <c r="I749" i="8"/>
  <c r="M749" i="8"/>
  <c r="J749" i="8"/>
  <c r="F769" i="8"/>
  <c r="E769" i="8"/>
  <c r="M769" i="8"/>
  <c r="J769" i="8"/>
  <c r="F789" i="8"/>
  <c r="E789" i="8"/>
  <c r="J789" i="8"/>
  <c r="M789" i="8"/>
  <c r="J809" i="8"/>
  <c r="J829" i="8"/>
  <c r="M829" i="8"/>
  <c r="J849" i="8"/>
  <c r="M849" i="8"/>
  <c r="M889" i="8"/>
  <c r="K889" i="8"/>
  <c r="M909" i="8"/>
  <c r="K909" i="8"/>
  <c r="M929" i="8"/>
  <c r="I949" i="8"/>
  <c r="F949" i="8"/>
  <c r="K949" i="8"/>
  <c r="M949" i="8"/>
  <c r="I969" i="8"/>
  <c r="F969" i="8"/>
  <c r="M969" i="8"/>
  <c r="K969" i="8"/>
  <c r="M989" i="8"/>
  <c r="M1009" i="8"/>
  <c r="F1029" i="8"/>
  <c r="M1029" i="8"/>
  <c r="K1029" i="8"/>
  <c r="I1049" i="8"/>
  <c r="K1049" i="8"/>
  <c r="I1069" i="8"/>
  <c r="K1069" i="8"/>
  <c r="E1089" i="8"/>
  <c r="J1089" i="8"/>
  <c r="M1089" i="8"/>
  <c r="L1089" i="8"/>
  <c r="M1109" i="8"/>
  <c r="J1109" i="8"/>
  <c r="I1109" i="8"/>
  <c r="M1129" i="8"/>
  <c r="I1129" i="8"/>
  <c r="J1129" i="8"/>
  <c r="F1149" i="8"/>
  <c r="E1149" i="8"/>
  <c r="M1149" i="8"/>
  <c r="J1149" i="8"/>
  <c r="J1169" i="8"/>
  <c r="J1189" i="8"/>
  <c r="M1209" i="8"/>
  <c r="J1209" i="8"/>
  <c r="M1269" i="8"/>
  <c r="K1269" i="8"/>
  <c r="M1289" i="8"/>
  <c r="M1309" i="8"/>
  <c r="I1329" i="8"/>
  <c r="F1329" i="8"/>
  <c r="M1329" i="8"/>
  <c r="K1329" i="8"/>
  <c r="M1349" i="8"/>
  <c r="M1369" i="8"/>
  <c r="F1389" i="8"/>
  <c r="M1389" i="8"/>
  <c r="K1389" i="8"/>
  <c r="I1409" i="8"/>
  <c r="K1409" i="8"/>
  <c r="I1429" i="8"/>
  <c r="K1429" i="8"/>
  <c r="E1449" i="8"/>
  <c r="L1449" i="8"/>
  <c r="M1449" i="8"/>
  <c r="J1449" i="8"/>
  <c r="I1469" i="8"/>
  <c r="M1469" i="8"/>
  <c r="J1469" i="8"/>
  <c r="I1489" i="8"/>
  <c r="M1489" i="8"/>
  <c r="J1489" i="8"/>
  <c r="F1509" i="8"/>
  <c r="E1509" i="8"/>
  <c r="M1509" i="8"/>
  <c r="J1509" i="8"/>
  <c r="J1529" i="8"/>
  <c r="J1549" i="8"/>
  <c r="J1569" i="8"/>
  <c r="M1569" i="8"/>
  <c r="M1629" i="8"/>
  <c r="K1629" i="8"/>
  <c r="M1649" i="8"/>
  <c r="M1669" i="8"/>
  <c r="F1689" i="8"/>
  <c r="M1689" i="8"/>
  <c r="K1689" i="8"/>
  <c r="I1689" i="8"/>
  <c r="M1709" i="8"/>
  <c r="M1729" i="8"/>
  <c r="F1749" i="8"/>
  <c r="M1749" i="8"/>
  <c r="K1749" i="8"/>
  <c r="F1769" i="8"/>
  <c r="M1769" i="8"/>
  <c r="K1769" i="8"/>
  <c r="K1789" i="8"/>
  <c r="I1789" i="8"/>
  <c r="J1809" i="8"/>
  <c r="M1809" i="8"/>
  <c r="L1809" i="8"/>
  <c r="E1809" i="8"/>
  <c r="M1829" i="8"/>
  <c r="L1829" i="8"/>
  <c r="J1829" i="8"/>
  <c r="E1829" i="8"/>
  <c r="M1849" i="8"/>
  <c r="J1849" i="8"/>
  <c r="I1849" i="8"/>
  <c r="F1869" i="8"/>
  <c r="E1869" i="8"/>
  <c r="M1869" i="8"/>
  <c r="J1869" i="8"/>
  <c r="F1889" i="8"/>
  <c r="E1889" i="8"/>
  <c r="M1889" i="8"/>
  <c r="J1889" i="8"/>
  <c r="J1909" i="8"/>
  <c r="M1929" i="8"/>
  <c r="J1929" i="8"/>
  <c r="M1949" i="8"/>
  <c r="J1949" i="8"/>
  <c r="M1989" i="8"/>
  <c r="K1989" i="8"/>
  <c r="M2009" i="8"/>
  <c r="K2009" i="8"/>
  <c r="M2029" i="8"/>
  <c r="M2049" i="8"/>
  <c r="K2049" i="8"/>
  <c r="I2049" i="8"/>
  <c r="F2049" i="8"/>
  <c r="F2069" i="8"/>
  <c r="K2069" i="8"/>
  <c r="I2069" i="8"/>
  <c r="M2069" i="8"/>
  <c r="M2089" i="8"/>
  <c r="F2109" i="8"/>
  <c r="K2109" i="8"/>
  <c r="M2109" i="8"/>
  <c r="F2129" i="8"/>
  <c r="M2129" i="8"/>
  <c r="K2129" i="8"/>
  <c r="K2149" i="8"/>
  <c r="I2149" i="8"/>
  <c r="J2169" i="8"/>
  <c r="M2169" i="8"/>
  <c r="L2169" i="8"/>
  <c r="E2169" i="8"/>
  <c r="J2189" i="8"/>
  <c r="E2189" i="8"/>
  <c r="M2189" i="8"/>
  <c r="L2189" i="8"/>
  <c r="J2209" i="8"/>
  <c r="I2209" i="8"/>
  <c r="M2209" i="8"/>
  <c r="J2229" i="8"/>
  <c r="E2229" i="8"/>
  <c r="M2229" i="8"/>
  <c r="F2229" i="8"/>
  <c r="J2249" i="8"/>
  <c r="M2249" i="8"/>
  <c r="F2249" i="8"/>
  <c r="E2249" i="8"/>
  <c r="J2269" i="8"/>
  <c r="J2289" i="8"/>
  <c r="M2309" i="8"/>
  <c r="J2309" i="8"/>
  <c r="M2349" i="8"/>
  <c r="K2349" i="8"/>
  <c r="M2369" i="8"/>
  <c r="K2369" i="8"/>
  <c r="M2389" i="8"/>
  <c r="M2409" i="8"/>
  <c r="I2429" i="8"/>
  <c r="K2429" i="8"/>
  <c r="F2429" i="8"/>
  <c r="M2429" i="8"/>
  <c r="M2449" i="8"/>
  <c r="I2469" i="8"/>
  <c r="M2469" i="8"/>
  <c r="K2489" i="8"/>
  <c r="M2489" i="8"/>
  <c r="F2489" i="8"/>
  <c r="K2509" i="8"/>
  <c r="I2509" i="8"/>
  <c r="I2529" i="8"/>
  <c r="K2529" i="8"/>
  <c r="M2549" i="8"/>
  <c r="L2549" i="8"/>
  <c r="J2549" i="8"/>
  <c r="E2549" i="8"/>
  <c r="J2569" i="8"/>
  <c r="I2569" i="8"/>
  <c r="M2569" i="8"/>
  <c r="J2589" i="8"/>
  <c r="I2589" i="8"/>
  <c r="M2589" i="8"/>
  <c r="F2609" i="8"/>
  <c r="E2609" i="8"/>
  <c r="M2609" i="8"/>
  <c r="J2609" i="8"/>
  <c r="J2629" i="8"/>
  <c r="J2649" i="8"/>
  <c r="J2669" i="8"/>
  <c r="M2669" i="8"/>
  <c r="M2729" i="8"/>
  <c r="K2729" i="8"/>
  <c r="M2749" i="8"/>
  <c r="M2769" i="8"/>
  <c r="I2789" i="8"/>
  <c r="F2789" i="8"/>
  <c r="M2789" i="8"/>
  <c r="K2789" i="8"/>
  <c r="I2809" i="8"/>
  <c r="M2809" i="8"/>
  <c r="M2829" i="8"/>
  <c r="F2849" i="8"/>
  <c r="M2849" i="8"/>
  <c r="K2849" i="8"/>
  <c r="I2869" i="8"/>
  <c r="K2869" i="8"/>
  <c r="K2889" i="8"/>
  <c r="I2889" i="8"/>
  <c r="E2909" i="8"/>
  <c r="J2909" i="8"/>
  <c r="M2909" i="8"/>
  <c r="L2909" i="8"/>
  <c r="J2929" i="8"/>
  <c r="I2929" i="8"/>
  <c r="M2929" i="8"/>
  <c r="M2949" i="8"/>
  <c r="J2949" i="8"/>
  <c r="I2949" i="8"/>
  <c r="F2969" i="8"/>
  <c r="E2969" i="8"/>
  <c r="M2969" i="8"/>
  <c r="J2969" i="8"/>
  <c r="J2989" i="8"/>
  <c r="J3009" i="8"/>
  <c r="M3029" i="8"/>
  <c r="J3029" i="8"/>
  <c r="M3089" i="8"/>
  <c r="K3089" i="8"/>
  <c r="M3109" i="8"/>
  <c r="M3129" i="8"/>
  <c r="I3149" i="8"/>
  <c r="F3149" i="8"/>
  <c r="K3149" i="8"/>
  <c r="M3149" i="8"/>
  <c r="I3169" i="8"/>
  <c r="F3169" i="8"/>
  <c r="M3169" i="8"/>
  <c r="K3169" i="8"/>
  <c r="M3189" i="8"/>
  <c r="F3209" i="8"/>
  <c r="M3209" i="8"/>
  <c r="K3209" i="8"/>
  <c r="F3229" i="8"/>
  <c r="M3229" i="8"/>
  <c r="K3229" i="8"/>
  <c r="K3249" i="8"/>
  <c r="I3249" i="8"/>
  <c r="E3269" i="8"/>
  <c r="M3269" i="8"/>
  <c r="L3269" i="8"/>
  <c r="J3269" i="8"/>
  <c r="E3289" i="8"/>
  <c r="M3289" i="8"/>
  <c r="L3289" i="8"/>
  <c r="J3289" i="8"/>
  <c r="M3309" i="8"/>
  <c r="J3309" i="8"/>
  <c r="I3309" i="8"/>
  <c r="F3329" i="8"/>
  <c r="E3329" i="8"/>
  <c r="M3329" i="8"/>
  <c r="J3329" i="8"/>
  <c r="F3349" i="8"/>
  <c r="E3349" i="8"/>
  <c r="M3349" i="8"/>
  <c r="J3349" i="8"/>
  <c r="M16" i="8"/>
  <c r="M26" i="8"/>
  <c r="M36" i="8"/>
  <c r="M46" i="8"/>
  <c r="M66" i="8"/>
  <c r="M106" i="8"/>
  <c r="J113" i="8"/>
  <c r="M113" i="8"/>
  <c r="J453" i="8"/>
  <c r="M893" i="8"/>
  <c r="K893" i="8"/>
  <c r="J1193" i="8"/>
  <c r="J1513" i="8"/>
  <c r="M1513" i="8"/>
  <c r="F1513" i="8"/>
  <c r="E1513" i="8"/>
  <c r="M2033" i="8"/>
  <c r="M276" i="8"/>
  <c r="M536" i="8"/>
  <c r="K536" i="8"/>
  <c r="M856" i="8"/>
  <c r="J856" i="8"/>
  <c r="M1116" i="8"/>
  <c r="J1116" i="8"/>
  <c r="I1116" i="8"/>
  <c r="E1456" i="8"/>
  <c r="M1456" i="8"/>
  <c r="L1456" i="8"/>
  <c r="J1456" i="8"/>
  <c r="M197" i="8"/>
  <c r="M637" i="8"/>
  <c r="M178" i="8"/>
  <c r="K178" i="8"/>
  <c r="J438" i="8"/>
  <c r="J758" i="8"/>
  <c r="I758" i="8"/>
  <c r="M758" i="8"/>
  <c r="M978" i="8"/>
  <c r="K978" i="8"/>
  <c r="I978" i="8"/>
  <c r="F978" i="8"/>
  <c r="M1258" i="8"/>
  <c r="K1258" i="8"/>
  <c r="M1578" i="8"/>
  <c r="J1578" i="8"/>
  <c r="J1938" i="8"/>
  <c r="H1938" i="8"/>
  <c r="M1938" i="8"/>
  <c r="J2198" i="8"/>
  <c r="I2198" i="8"/>
  <c r="M2198" i="8"/>
  <c r="M2398" i="8"/>
  <c r="F279" i="8"/>
  <c r="M279" i="8"/>
  <c r="K279" i="8"/>
  <c r="M559" i="8"/>
  <c r="J839" i="8"/>
  <c r="M839" i="8"/>
  <c r="F1139" i="8"/>
  <c r="E1139" i="8"/>
  <c r="M1139" i="8"/>
  <c r="J1139" i="8"/>
  <c r="F1399" i="8"/>
  <c r="M1399" i="8"/>
  <c r="K1399" i="8"/>
  <c r="E1819" i="8"/>
  <c r="L1819" i="8"/>
  <c r="J1819" i="8"/>
  <c r="M1819" i="8"/>
  <c r="M1999" i="8"/>
  <c r="K1999" i="8"/>
  <c r="K2139" i="8"/>
  <c r="I2139" i="8"/>
  <c r="J2239" i="8"/>
  <c r="F2239" i="8"/>
  <c r="E2239" i="8"/>
  <c r="M2239" i="8"/>
  <c r="M2359" i="8"/>
  <c r="K2359" i="8"/>
  <c r="K2519" i="8"/>
  <c r="I2519" i="8"/>
  <c r="F2619" i="8"/>
  <c r="E2619" i="8"/>
  <c r="J2619" i="8"/>
  <c r="M2619" i="8"/>
  <c r="I20" i="8"/>
  <c r="M180" i="8"/>
  <c r="K180" i="8"/>
  <c r="H180" i="8"/>
  <c r="M260" i="8"/>
  <c r="M380" i="8"/>
  <c r="J380" i="8"/>
  <c r="I380" i="8"/>
  <c r="J440" i="8"/>
  <c r="M540" i="8"/>
  <c r="K540" i="8"/>
  <c r="M640" i="8"/>
  <c r="J780" i="8"/>
  <c r="M780" i="8"/>
  <c r="F780" i="8"/>
  <c r="E780" i="8"/>
  <c r="M900" i="8"/>
  <c r="K900" i="8"/>
  <c r="M1000" i="8"/>
  <c r="I1000" i="8"/>
  <c r="J1120" i="8"/>
  <c r="M1120" i="8"/>
  <c r="I1120" i="8"/>
  <c r="M1280" i="8"/>
  <c r="K1280" i="8"/>
  <c r="F1380" i="8"/>
  <c r="M1380" i="8"/>
  <c r="K1380" i="8"/>
  <c r="J1540" i="8"/>
  <c r="M1660" i="8"/>
  <c r="J1860" i="8"/>
  <c r="I1860" i="8"/>
  <c r="M1860" i="8"/>
  <c r="M2080" i="8"/>
  <c r="F2600" i="8"/>
  <c r="E2600" i="8"/>
  <c r="M2600" i="8"/>
  <c r="J2600" i="8"/>
  <c r="F2960" i="8"/>
  <c r="E2960" i="8"/>
  <c r="M2960" i="8"/>
  <c r="J2960" i="8"/>
  <c r="F39" i="8"/>
  <c r="I10" i="8"/>
  <c r="I30" i="8"/>
  <c r="F50" i="8"/>
  <c r="E50" i="8"/>
  <c r="M170" i="8"/>
  <c r="K170" i="8"/>
  <c r="M190" i="8"/>
  <c r="M210" i="8"/>
  <c r="M230" i="8"/>
  <c r="K230" i="8"/>
  <c r="I230" i="8"/>
  <c r="F230" i="8"/>
  <c r="M250" i="8"/>
  <c r="M270" i="8"/>
  <c r="M290" i="8"/>
  <c r="K290" i="8"/>
  <c r="F290" i="8"/>
  <c r="K310" i="8"/>
  <c r="I310" i="8"/>
  <c r="K330" i="8"/>
  <c r="I330" i="8"/>
  <c r="M350" i="8"/>
  <c r="L350" i="8"/>
  <c r="J350" i="8"/>
  <c r="E350" i="8"/>
  <c r="M370" i="8"/>
  <c r="L370" i="8"/>
  <c r="J370" i="8"/>
  <c r="E370" i="8"/>
  <c r="M390" i="8"/>
  <c r="J390" i="8"/>
  <c r="I390" i="8"/>
  <c r="M410" i="8"/>
  <c r="J410" i="8"/>
  <c r="F410" i="8"/>
  <c r="E410" i="8"/>
  <c r="F430" i="8"/>
  <c r="E430" i="8"/>
  <c r="M430" i="8"/>
  <c r="J430" i="8"/>
  <c r="J450" i="8"/>
  <c r="M470" i="8"/>
  <c r="J470" i="8"/>
  <c r="J490" i="8"/>
  <c r="M490" i="8"/>
  <c r="M530" i="8"/>
  <c r="K530" i="8"/>
  <c r="M550" i="8"/>
  <c r="K550" i="8"/>
  <c r="M570" i="8"/>
  <c r="I590" i="8"/>
  <c r="F590" i="8"/>
  <c r="M590" i="8"/>
  <c r="K590" i="8"/>
  <c r="I610" i="8"/>
  <c r="F610" i="8"/>
  <c r="M610" i="8"/>
  <c r="K610" i="8"/>
  <c r="M630" i="8"/>
  <c r="K650" i="8"/>
  <c r="F650" i="8"/>
  <c r="M650" i="8"/>
  <c r="K670" i="8"/>
  <c r="M670" i="8"/>
  <c r="F670" i="8"/>
  <c r="K690" i="8"/>
  <c r="I690" i="8"/>
  <c r="L710" i="8"/>
  <c r="J710" i="8"/>
  <c r="M710" i="8"/>
  <c r="E710" i="8"/>
  <c r="L730" i="8"/>
  <c r="J730" i="8"/>
  <c r="M730" i="8"/>
  <c r="E730" i="8"/>
  <c r="J750" i="8"/>
  <c r="I750" i="8"/>
  <c r="M750" i="8"/>
  <c r="J770" i="8"/>
  <c r="M770" i="8"/>
  <c r="F770" i="8"/>
  <c r="E770" i="8"/>
  <c r="J790" i="8"/>
  <c r="M790" i="8"/>
  <c r="F790" i="8"/>
  <c r="E790" i="8"/>
  <c r="J810" i="8"/>
  <c r="M830" i="8"/>
  <c r="J830" i="8"/>
  <c r="M850" i="8"/>
  <c r="J850" i="8"/>
  <c r="M890" i="8"/>
  <c r="K890" i="8"/>
  <c r="M910" i="8"/>
  <c r="K910" i="8"/>
  <c r="M930" i="8"/>
  <c r="M950" i="8"/>
  <c r="K950" i="8"/>
  <c r="I950" i="8"/>
  <c r="F950" i="8"/>
  <c r="M970" i="8"/>
  <c r="K970" i="8"/>
  <c r="I970" i="8"/>
  <c r="F970" i="8"/>
  <c r="M990" i="8"/>
  <c r="M1010" i="8"/>
  <c r="K1010" i="8"/>
  <c r="F1010" i="8"/>
  <c r="M1030" i="8"/>
  <c r="K1030" i="8"/>
  <c r="F1030" i="8"/>
  <c r="K1050" i="8"/>
  <c r="I1050" i="8"/>
  <c r="I1070" i="8"/>
  <c r="K1070" i="8"/>
  <c r="E1090" i="8"/>
  <c r="M1090" i="8"/>
  <c r="L1090" i="8"/>
  <c r="J1090" i="8"/>
  <c r="M1110" i="8"/>
  <c r="J1110" i="8"/>
  <c r="I1110" i="8"/>
  <c r="M1130" i="8"/>
  <c r="J1130" i="8"/>
  <c r="I1130" i="8"/>
  <c r="M1150" i="8"/>
  <c r="F1150" i="8"/>
  <c r="E1150" i="8"/>
  <c r="J1150" i="8"/>
  <c r="J1170" i="8"/>
  <c r="J1190" i="8"/>
  <c r="M1210" i="8"/>
  <c r="J1210" i="8"/>
  <c r="M1270" i="8"/>
  <c r="K1270" i="8"/>
  <c r="M1290" i="8"/>
  <c r="M1310" i="8"/>
  <c r="K1330" i="8"/>
  <c r="I1330" i="8"/>
  <c r="F1330" i="8"/>
  <c r="M1330" i="8"/>
  <c r="M1350" i="8"/>
  <c r="M1370" i="8"/>
  <c r="F1390" i="8"/>
  <c r="M1390" i="8"/>
  <c r="K1390" i="8"/>
  <c r="I1410" i="8"/>
  <c r="K1410" i="8"/>
  <c r="K1430" i="8"/>
  <c r="I1430" i="8"/>
  <c r="E1450" i="8"/>
  <c r="M1450" i="8"/>
  <c r="L1450" i="8"/>
  <c r="J1450" i="8"/>
  <c r="M1470" i="8"/>
  <c r="J1470" i="8"/>
  <c r="I1470" i="8"/>
  <c r="M1490" i="8"/>
  <c r="J1490" i="8"/>
  <c r="I1490" i="8"/>
  <c r="F1510" i="8"/>
  <c r="E1510" i="8"/>
  <c r="M1510" i="8"/>
  <c r="J1510" i="8"/>
  <c r="J1530" i="8"/>
  <c r="J1550" i="8"/>
  <c r="M1570" i="8"/>
  <c r="J1570" i="8"/>
  <c r="M1630" i="8"/>
  <c r="K1630" i="8"/>
  <c r="M1650" i="8"/>
  <c r="M1670" i="8"/>
  <c r="M1690" i="8"/>
  <c r="K1690" i="8"/>
  <c r="I1690" i="8"/>
  <c r="F1690" i="8"/>
  <c r="M1710" i="8"/>
  <c r="M1730" i="8"/>
  <c r="I1730" i="8"/>
  <c r="M1750" i="8"/>
  <c r="F1750" i="8"/>
  <c r="K1750" i="8"/>
  <c r="M1770" i="8"/>
  <c r="F1770" i="8"/>
  <c r="K1770" i="8"/>
  <c r="K1790" i="8"/>
  <c r="I1790" i="8"/>
  <c r="J1810" i="8"/>
  <c r="E1810" i="8"/>
  <c r="M1810" i="8"/>
  <c r="L1810" i="8"/>
  <c r="J1830" i="8"/>
  <c r="M1830" i="8"/>
  <c r="L1830" i="8"/>
  <c r="E1830" i="8"/>
  <c r="J1850" i="8"/>
  <c r="I1850" i="8"/>
  <c r="M1850" i="8"/>
  <c r="J1870" i="8"/>
  <c r="F1870" i="8"/>
  <c r="M1870" i="8"/>
  <c r="E1870" i="8"/>
  <c r="J1890" i="8"/>
  <c r="F1890" i="8"/>
  <c r="M1890" i="8"/>
  <c r="E1890" i="8"/>
  <c r="J1910" i="8"/>
  <c r="J1930" i="8"/>
  <c r="M1930" i="8"/>
  <c r="J1950" i="8"/>
  <c r="M1950" i="8"/>
  <c r="K1990" i="8"/>
  <c r="H1990" i="8"/>
  <c r="M1990" i="8"/>
  <c r="K2010" i="8"/>
  <c r="M2010" i="8"/>
  <c r="M2030" i="8"/>
  <c r="K2050" i="8"/>
  <c r="I2050" i="8"/>
  <c r="M2050" i="8"/>
  <c r="F2050" i="8"/>
  <c r="K2070" i="8"/>
  <c r="I2070" i="8"/>
  <c r="M2070" i="8"/>
  <c r="F2070" i="8"/>
  <c r="M2090" i="8"/>
  <c r="K2110" i="8"/>
  <c r="I2110" i="8"/>
  <c r="M2110" i="8"/>
  <c r="F2110" i="8"/>
  <c r="K2130" i="8"/>
  <c r="M2130" i="8"/>
  <c r="F2130" i="8"/>
  <c r="K2150" i="8"/>
  <c r="I2150" i="8"/>
  <c r="E2170" i="8"/>
  <c r="M2170" i="8"/>
  <c r="L2170" i="8"/>
  <c r="J2170" i="8"/>
  <c r="M2190" i="8"/>
  <c r="L2190" i="8"/>
  <c r="J2190" i="8"/>
  <c r="E2190" i="8"/>
  <c r="M2210" i="8"/>
  <c r="J2210" i="8"/>
  <c r="I2210" i="8"/>
  <c r="F2230" i="8"/>
  <c r="M2230" i="8"/>
  <c r="J2230" i="8"/>
  <c r="E2230" i="8"/>
  <c r="F2250" i="8"/>
  <c r="E2250" i="8"/>
  <c r="J2250" i="8"/>
  <c r="M2250" i="8"/>
  <c r="J2270" i="8"/>
  <c r="M2290" i="8"/>
  <c r="J2290" i="8"/>
  <c r="M2310" i="8"/>
  <c r="J2310" i="8"/>
  <c r="M2350" i="8"/>
  <c r="K2350" i="8"/>
  <c r="K2370" i="8"/>
  <c r="M2370" i="8"/>
  <c r="M2390" i="8"/>
  <c r="K2410" i="8"/>
  <c r="I2410" i="8"/>
  <c r="F2410" i="8"/>
  <c r="M2410" i="8"/>
  <c r="I2430" i="8"/>
  <c r="F2430" i="8"/>
  <c r="M2430" i="8"/>
  <c r="K2430" i="8"/>
  <c r="M2450" i="8"/>
  <c r="M2470" i="8"/>
  <c r="K2490" i="8"/>
  <c r="M2490" i="8"/>
  <c r="F2490" i="8"/>
  <c r="K2510" i="8"/>
  <c r="I2510" i="8"/>
  <c r="K2530" i="8"/>
  <c r="I2530" i="8"/>
  <c r="L2550" i="8"/>
  <c r="J2550" i="8"/>
  <c r="E2550" i="8"/>
  <c r="M2550" i="8"/>
  <c r="J2570" i="8"/>
  <c r="I2570" i="8"/>
  <c r="M2570" i="8"/>
  <c r="M2590" i="8"/>
  <c r="J2590" i="8"/>
  <c r="I2590" i="8"/>
  <c r="J2610" i="8"/>
  <c r="F2610" i="8"/>
  <c r="E2610" i="8"/>
  <c r="M2610" i="8"/>
  <c r="J2630" i="8"/>
  <c r="J2650" i="8"/>
  <c r="M2670" i="8"/>
  <c r="J2670" i="8"/>
  <c r="M2730" i="8"/>
  <c r="K2730" i="8"/>
  <c r="M2750" i="8"/>
  <c r="M2770" i="8"/>
  <c r="K2790" i="8"/>
  <c r="I2790" i="8"/>
  <c r="M2790" i="8"/>
  <c r="F2790" i="8"/>
  <c r="M2810" i="8"/>
  <c r="M2830" i="8"/>
  <c r="K2850" i="8"/>
  <c r="F2850" i="8"/>
  <c r="M2850" i="8"/>
  <c r="K2870" i="8"/>
  <c r="I2870" i="8"/>
  <c r="K2890" i="8"/>
  <c r="I2890" i="8"/>
  <c r="E2910" i="8"/>
  <c r="M2910" i="8"/>
  <c r="L2910" i="8"/>
  <c r="J2910" i="8"/>
  <c r="M2930" i="8"/>
  <c r="J2930" i="8"/>
  <c r="I2930" i="8"/>
  <c r="M2950" i="8"/>
  <c r="J2950" i="8"/>
  <c r="I2950" i="8"/>
  <c r="M2970" i="8"/>
  <c r="F2970" i="8"/>
  <c r="J2970" i="8"/>
  <c r="E2970" i="8"/>
  <c r="J2990" i="8"/>
  <c r="J3010" i="8"/>
  <c r="M3030" i="8"/>
  <c r="J3030" i="8"/>
  <c r="K3090" i="8"/>
  <c r="M3090" i="8"/>
  <c r="M3110" i="8"/>
  <c r="M3130" i="8"/>
  <c r="M3150" i="8"/>
  <c r="K3150" i="8"/>
  <c r="I3150" i="8"/>
  <c r="F3150" i="8"/>
  <c r="M3170" i="8"/>
  <c r="M3190" i="8"/>
  <c r="M3210" i="8"/>
  <c r="K3210" i="8"/>
  <c r="F3210" i="8"/>
  <c r="M3230" i="8"/>
  <c r="K3230" i="8"/>
  <c r="F3230" i="8"/>
  <c r="K3250" i="8"/>
  <c r="I3250" i="8"/>
  <c r="M3270" i="8"/>
  <c r="L3270" i="8"/>
  <c r="J3270" i="8"/>
  <c r="E3270" i="8"/>
  <c r="M3290" i="8"/>
  <c r="L3290" i="8"/>
  <c r="J3290" i="8"/>
  <c r="E3290" i="8"/>
  <c r="M3310" i="8"/>
  <c r="J3310" i="8"/>
  <c r="I3310" i="8"/>
  <c r="M3330" i="8"/>
  <c r="J3330" i="8"/>
  <c r="F3330" i="8"/>
  <c r="E3330" i="8"/>
  <c r="M3350" i="8"/>
  <c r="J3350" i="8"/>
  <c r="F3350" i="8"/>
  <c r="E3350" i="8"/>
  <c r="J12" i="8"/>
  <c r="J22" i="8"/>
  <c r="J32" i="8"/>
  <c r="J42" i="8"/>
  <c r="J52" i="8"/>
  <c r="J62" i="8"/>
  <c r="J72" i="8"/>
  <c r="J82" i="8"/>
  <c r="J92" i="8"/>
  <c r="J102" i="8"/>
  <c r="J112" i="8"/>
  <c r="J93" i="8"/>
  <c r="M173" i="8"/>
  <c r="K173" i="8"/>
  <c r="K313" i="8"/>
  <c r="I313" i="8"/>
  <c r="I693" i="8"/>
  <c r="K693" i="8"/>
  <c r="J853" i="8"/>
  <c r="M853" i="8"/>
  <c r="I953" i="8"/>
  <c r="F953" i="8"/>
  <c r="M953" i="8"/>
  <c r="K953" i="8"/>
  <c r="M1113" i="8"/>
  <c r="J1113" i="8"/>
  <c r="I1113" i="8"/>
  <c r="M1373" i="8"/>
  <c r="M1673" i="8"/>
  <c r="F1873" i="8"/>
  <c r="E1873" i="8"/>
  <c r="M1873" i="8"/>
  <c r="J1873" i="8"/>
  <c r="M556" i="8"/>
  <c r="M976" i="8"/>
  <c r="K976" i="8"/>
  <c r="I976" i="8"/>
  <c r="F976" i="8"/>
  <c r="J1516" i="8"/>
  <c r="F1516" i="8"/>
  <c r="E1516" i="8"/>
  <c r="M1516" i="8"/>
  <c r="J117" i="8"/>
  <c r="M117" i="8"/>
  <c r="K317" i="8"/>
  <c r="I317" i="8"/>
  <c r="J457" i="8"/>
  <c r="F58" i="8"/>
  <c r="E58" i="8"/>
  <c r="M358" i="8"/>
  <c r="J358" i="8"/>
  <c r="E358" i="8"/>
  <c r="L358" i="8"/>
  <c r="I598" i="8"/>
  <c r="F598" i="8"/>
  <c r="K598" i="8"/>
  <c r="M598" i="8"/>
  <c r="M918" i="8"/>
  <c r="J1178" i="8"/>
  <c r="M1478" i="8"/>
  <c r="J1478" i="8"/>
  <c r="I1478" i="8"/>
  <c r="K1798" i="8"/>
  <c r="I1798" i="8"/>
  <c r="K2138" i="8"/>
  <c r="I2138" i="8"/>
  <c r="K2418" i="8"/>
  <c r="I2418" i="8"/>
  <c r="M2418" i="8"/>
  <c r="F2418" i="8"/>
  <c r="J119" i="8"/>
  <c r="M119" i="8"/>
  <c r="M259" i="8"/>
  <c r="J439" i="8"/>
  <c r="M619" i="8"/>
  <c r="K1059" i="8"/>
  <c r="I1059" i="8"/>
  <c r="M1259" i="8"/>
  <c r="K1259" i="8"/>
  <c r="J1539" i="8"/>
  <c r="F1759" i="8"/>
  <c r="M1759" i="8"/>
  <c r="K1759" i="8"/>
  <c r="F2119" i="8"/>
  <c r="M2119" i="8"/>
  <c r="K2119" i="8"/>
  <c r="J2279" i="8"/>
  <c r="I2439" i="8"/>
  <c r="F2439" i="8"/>
  <c r="M2439" i="8"/>
  <c r="K2439" i="8"/>
  <c r="J2579" i="8"/>
  <c r="I2579" i="8"/>
  <c r="M2579" i="8"/>
  <c r="E59" i="8"/>
  <c r="M200" i="8"/>
  <c r="J460" i="8"/>
  <c r="L720" i="8"/>
  <c r="J720" i="8"/>
  <c r="E720" i="8"/>
  <c r="M720" i="8"/>
  <c r="M960" i="8"/>
  <c r="K960" i="8"/>
  <c r="I960" i="8"/>
  <c r="F960" i="8"/>
  <c r="M1220" i="8"/>
  <c r="J1220" i="8"/>
  <c r="E1440" i="8"/>
  <c r="M1440" i="8"/>
  <c r="L1440" i="8"/>
  <c r="J1440" i="8"/>
  <c r="M1720" i="8"/>
  <c r="M2180" i="8"/>
  <c r="L2180" i="8"/>
  <c r="E2180" i="8"/>
  <c r="J2180" i="8"/>
  <c r="F2420" i="8"/>
  <c r="K2420" i="8"/>
  <c r="I2420" i="8"/>
  <c r="M2420" i="8"/>
  <c r="J2660" i="8"/>
  <c r="M2660" i="8"/>
  <c r="M3020" i="8"/>
  <c r="J3020" i="8"/>
  <c r="J11" i="8"/>
  <c r="I11" i="8"/>
  <c r="M11" i="8"/>
  <c r="J31" i="8"/>
  <c r="I31" i="8"/>
  <c r="M31" i="8"/>
  <c r="J51" i="8"/>
  <c r="M51" i="8"/>
  <c r="J71" i="8"/>
  <c r="J91" i="8"/>
  <c r="J111" i="8"/>
  <c r="M111" i="8"/>
  <c r="M171" i="8"/>
  <c r="K171" i="8"/>
  <c r="M191" i="8"/>
  <c r="M211" i="8"/>
  <c r="F231" i="8"/>
  <c r="M231" i="8"/>
  <c r="K231" i="8"/>
  <c r="I231" i="8"/>
  <c r="M251" i="8"/>
  <c r="M271" i="8"/>
  <c r="F291" i="8"/>
  <c r="M291" i="8"/>
  <c r="K291" i="8"/>
  <c r="K311" i="8"/>
  <c r="I311" i="8"/>
  <c r="K331" i="8"/>
  <c r="I331" i="8"/>
  <c r="E351" i="8"/>
  <c r="M351" i="8"/>
  <c r="L351" i="8"/>
  <c r="J351" i="8"/>
  <c r="M371" i="8"/>
  <c r="J371" i="8"/>
  <c r="I371" i="8"/>
  <c r="M391" i="8"/>
  <c r="J391" i="8"/>
  <c r="I391" i="8"/>
  <c r="J411" i="8"/>
  <c r="F411" i="8"/>
  <c r="E411" i="8"/>
  <c r="M411" i="8"/>
  <c r="J431" i="8"/>
  <c r="F431" i="8"/>
  <c r="M431" i="8"/>
  <c r="E431" i="8"/>
  <c r="J451" i="8"/>
  <c r="J471" i="8"/>
  <c r="M471" i="8"/>
  <c r="J491" i="8"/>
  <c r="M491" i="8"/>
  <c r="K531" i="8"/>
  <c r="M531" i="8"/>
  <c r="K551" i="8"/>
  <c r="M551" i="8"/>
  <c r="M571" i="8"/>
  <c r="K591" i="8"/>
  <c r="I591" i="8"/>
  <c r="M591" i="8"/>
  <c r="F591" i="8"/>
  <c r="K611" i="8"/>
  <c r="I611" i="8"/>
  <c r="M611" i="8"/>
  <c r="F611" i="8"/>
  <c r="M631" i="8"/>
  <c r="F651" i="8"/>
  <c r="M651" i="8"/>
  <c r="K651" i="8"/>
  <c r="M671" i="8"/>
  <c r="K671" i="8"/>
  <c r="F671" i="8"/>
  <c r="I691" i="8"/>
  <c r="K691" i="8"/>
  <c r="E711" i="8"/>
  <c r="J711" i="8"/>
  <c r="M711" i="8"/>
  <c r="L711" i="8"/>
  <c r="E731" i="8"/>
  <c r="J731" i="8"/>
  <c r="M731" i="8"/>
  <c r="L731" i="8"/>
  <c r="I751" i="8"/>
  <c r="J751" i="8"/>
  <c r="M751" i="8"/>
  <c r="F771" i="8"/>
  <c r="E771" i="8"/>
  <c r="J771" i="8"/>
  <c r="M771" i="8"/>
  <c r="F791" i="8"/>
  <c r="E791" i="8"/>
  <c r="M791" i="8"/>
  <c r="J791" i="8"/>
  <c r="J811" i="8"/>
  <c r="M831" i="8"/>
  <c r="J831" i="8"/>
  <c r="M851" i="8"/>
  <c r="J851" i="8"/>
  <c r="M891" i="8"/>
  <c r="K891" i="8"/>
  <c r="K911" i="8"/>
  <c r="M911" i="8"/>
  <c r="M931" i="8"/>
  <c r="I951" i="8"/>
  <c r="F951" i="8"/>
  <c r="M951" i="8"/>
  <c r="K951" i="8"/>
  <c r="I971" i="8"/>
  <c r="F971" i="8"/>
  <c r="M971" i="8"/>
  <c r="K971" i="8"/>
  <c r="I991" i="8"/>
  <c r="M991" i="8"/>
  <c r="F1011" i="8"/>
  <c r="M1011" i="8"/>
  <c r="K1011" i="8"/>
  <c r="F1031" i="8"/>
  <c r="M1031" i="8"/>
  <c r="K1031" i="8"/>
  <c r="I1051" i="8"/>
  <c r="K1051" i="8"/>
  <c r="E1071" i="8"/>
  <c r="J1071" i="8"/>
  <c r="M1071" i="8"/>
  <c r="L1071" i="8"/>
  <c r="E1091" i="8"/>
  <c r="M1091" i="8"/>
  <c r="L1091" i="8"/>
  <c r="J1091" i="8"/>
  <c r="M1111" i="8"/>
  <c r="J1111" i="8"/>
  <c r="I1111" i="8"/>
  <c r="M1131" i="8"/>
  <c r="I1131" i="8"/>
  <c r="J1131" i="8"/>
  <c r="F1151" i="8"/>
  <c r="E1151" i="8"/>
  <c r="M1151" i="8"/>
  <c r="J1151" i="8"/>
  <c r="J1171" i="8"/>
  <c r="J1191" i="8"/>
  <c r="M1211" i="8"/>
  <c r="J1211" i="8"/>
  <c r="M1271" i="8"/>
  <c r="K1271" i="8"/>
  <c r="H1271" i="8"/>
  <c r="M1291" i="8"/>
  <c r="M1311" i="8"/>
  <c r="I1331" i="8"/>
  <c r="F1331" i="8"/>
  <c r="M1331" i="8"/>
  <c r="K1331" i="8"/>
  <c r="M1351" i="8"/>
  <c r="M1371" i="8"/>
  <c r="F1391" i="8"/>
  <c r="M1391" i="8"/>
  <c r="K1391" i="8"/>
  <c r="I1411" i="8"/>
  <c r="K1411" i="8"/>
  <c r="I1431" i="8"/>
  <c r="K1431" i="8"/>
  <c r="E1451" i="8"/>
  <c r="L1451" i="8"/>
  <c r="M1451" i="8"/>
  <c r="J1451" i="8"/>
  <c r="I1471" i="8"/>
  <c r="M1471" i="8"/>
  <c r="J1471" i="8"/>
  <c r="I1491" i="8"/>
  <c r="M1491" i="8"/>
  <c r="J1491" i="8"/>
  <c r="J1511" i="8"/>
  <c r="F1511" i="8"/>
  <c r="M1511" i="8"/>
  <c r="E1511" i="8"/>
  <c r="J1531" i="8"/>
  <c r="J1551" i="8"/>
  <c r="J1571" i="8"/>
  <c r="M1571" i="8"/>
  <c r="M1631" i="8"/>
  <c r="H1631" i="8"/>
  <c r="K1631" i="8"/>
  <c r="M1651" i="8"/>
  <c r="M1671" i="8"/>
  <c r="F1691" i="8"/>
  <c r="M1691" i="8"/>
  <c r="K1691" i="8"/>
  <c r="I1691" i="8"/>
  <c r="M1711" i="8"/>
  <c r="M1731" i="8"/>
  <c r="F1751" i="8"/>
  <c r="M1751" i="8"/>
  <c r="K1751" i="8"/>
  <c r="K1771" i="8"/>
  <c r="I1771" i="8"/>
  <c r="K1791" i="8"/>
  <c r="I1791" i="8"/>
  <c r="M1811" i="8"/>
  <c r="L1811" i="8"/>
  <c r="J1811" i="8"/>
  <c r="E1811" i="8"/>
  <c r="M1831" i="8"/>
  <c r="L1831" i="8"/>
  <c r="E1831" i="8"/>
  <c r="J1831" i="8"/>
  <c r="M1851" i="8"/>
  <c r="J1851" i="8"/>
  <c r="I1851" i="8"/>
  <c r="F1871" i="8"/>
  <c r="E1871" i="8"/>
  <c r="M1871" i="8"/>
  <c r="J1871" i="8"/>
  <c r="F1891" i="8"/>
  <c r="E1891" i="8"/>
  <c r="J1891" i="8"/>
  <c r="M1891" i="8"/>
  <c r="J1911" i="8"/>
  <c r="M1931" i="8"/>
  <c r="J1931" i="8"/>
  <c r="M1951" i="8"/>
  <c r="J1951" i="8"/>
  <c r="M1991" i="8"/>
  <c r="K1991" i="8"/>
  <c r="M2011" i="8"/>
  <c r="K2011" i="8"/>
  <c r="M2031" i="8"/>
  <c r="I2051" i="8"/>
  <c r="F2051" i="8"/>
  <c r="M2051" i="8"/>
  <c r="K2051" i="8"/>
  <c r="F2071" i="8"/>
  <c r="I2071" i="8"/>
  <c r="M2071" i="8"/>
  <c r="K2071" i="8"/>
  <c r="M2091" i="8"/>
  <c r="F2111" i="8"/>
  <c r="M2111" i="8"/>
  <c r="K2111" i="8"/>
  <c r="F2131" i="8"/>
  <c r="M2131" i="8"/>
  <c r="K2131" i="8"/>
  <c r="K2151" i="8"/>
  <c r="I2151" i="8"/>
  <c r="J2171" i="8"/>
  <c r="L2171" i="8"/>
  <c r="E2171" i="8"/>
  <c r="M2171" i="8"/>
  <c r="J2191" i="8"/>
  <c r="M2191" i="8"/>
  <c r="L2191" i="8"/>
  <c r="E2191" i="8"/>
  <c r="J2211" i="8"/>
  <c r="I2211" i="8"/>
  <c r="M2211" i="8"/>
  <c r="J2231" i="8"/>
  <c r="E2231" i="8"/>
  <c r="M2231" i="8"/>
  <c r="F2231" i="8"/>
  <c r="J2251" i="8"/>
  <c r="M2251" i="8"/>
  <c r="F2251" i="8"/>
  <c r="E2251" i="8"/>
  <c r="J2271" i="8"/>
  <c r="M2291" i="8"/>
  <c r="J2291" i="8"/>
  <c r="M2311" i="8"/>
  <c r="J2311" i="8"/>
  <c r="M2351" i="8"/>
  <c r="K2351" i="8"/>
  <c r="M2371" i="8"/>
  <c r="K2371" i="8"/>
  <c r="M2391" i="8"/>
  <c r="I2411" i="8"/>
  <c r="F2411" i="8"/>
  <c r="M2411" i="8"/>
  <c r="K2411" i="8"/>
  <c r="I2431" i="8"/>
  <c r="F2431" i="8"/>
  <c r="M2431" i="8"/>
  <c r="K2431" i="8"/>
  <c r="M2451" i="8"/>
  <c r="F2471" i="8"/>
  <c r="M2471" i="8"/>
  <c r="K2471" i="8"/>
  <c r="F2491" i="8"/>
  <c r="M2491" i="8"/>
  <c r="K2491" i="8"/>
  <c r="K2511" i="8"/>
  <c r="I2511" i="8"/>
  <c r="K2531" i="8"/>
  <c r="I2531" i="8"/>
  <c r="L2551" i="8"/>
  <c r="J2551" i="8"/>
  <c r="E2551" i="8"/>
  <c r="M2551" i="8"/>
  <c r="M2571" i="8"/>
  <c r="J2571" i="8"/>
  <c r="I2571" i="8"/>
  <c r="J2591" i="8"/>
  <c r="I2591" i="8"/>
  <c r="M2591" i="8"/>
  <c r="J2611" i="8"/>
  <c r="M2611" i="8"/>
  <c r="F2611" i="8"/>
  <c r="E2611" i="8"/>
  <c r="J2631" i="8"/>
  <c r="J2651" i="8"/>
  <c r="J2671" i="8"/>
  <c r="M2671" i="8"/>
  <c r="M2711" i="8"/>
  <c r="K2731" i="8"/>
  <c r="M2731" i="8"/>
  <c r="M2751" i="8"/>
  <c r="M2771" i="8"/>
  <c r="I2791" i="8"/>
  <c r="F2791" i="8"/>
  <c r="M2791" i="8"/>
  <c r="K2791" i="8"/>
  <c r="I2811" i="8"/>
  <c r="M2811" i="8"/>
  <c r="M2831" i="8"/>
  <c r="F2851" i="8"/>
  <c r="M2851" i="8"/>
  <c r="K2851" i="8"/>
  <c r="K2871" i="8"/>
  <c r="I2871" i="8"/>
  <c r="K2891" i="8"/>
  <c r="I2891" i="8"/>
  <c r="J2911" i="8"/>
  <c r="M2911" i="8"/>
  <c r="L2911" i="8"/>
  <c r="E2911" i="8"/>
  <c r="J2931" i="8"/>
  <c r="I2931" i="8"/>
  <c r="M2931" i="8"/>
  <c r="J2951" i="8"/>
  <c r="M2951" i="8"/>
  <c r="I2951" i="8"/>
  <c r="F2971" i="8"/>
  <c r="E2971" i="8"/>
  <c r="J2971" i="8"/>
  <c r="M2971" i="8"/>
  <c r="J2991" i="8"/>
  <c r="J3011" i="8"/>
  <c r="M3031" i="8"/>
  <c r="J3031" i="8"/>
  <c r="M3071" i="8"/>
  <c r="M3091" i="8"/>
  <c r="K3091" i="8"/>
  <c r="M3111" i="8"/>
  <c r="M3131" i="8"/>
  <c r="M3151" i="8"/>
  <c r="K3151" i="8"/>
  <c r="I3151" i="8"/>
  <c r="F3151" i="8"/>
  <c r="M3171" i="8"/>
  <c r="M3191" i="8"/>
  <c r="F3211" i="8"/>
  <c r="M3211" i="8"/>
  <c r="K3211" i="8"/>
  <c r="F3231" i="8"/>
  <c r="M3231" i="8"/>
  <c r="K3231" i="8"/>
  <c r="K3251" i="8"/>
  <c r="I3251" i="8"/>
  <c r="E3271" i="8"/>
  <c r="M3271" i="8"/>
  <c r="L3271" i="8"/>
  <c r="J3271" i="8"/>
  <c r="E3291" i="8"/>
  <c r="M3291" i="8"/>
  <c r="L3291" i="8"/>
  <c r="J3291" i="8"/>
  <c r="M3311" i="8"/>
  <c r="J3311" i="8"/>
  <c r="I3311" i="8"/>
  <c r="F3331" i="8"/>
  <c r="E3331" i="8"/>
  <c r="M3331" i="8"/>
  <c r="J3331" i="8"/>
  <c r="F3351" i="8"/>
  <c r="E3351" i="8"/>
  <c r="M3351" i="8"/>
  <c r="J3351" i="8"/>
  <c r="M8" i="8"/>
  <c r="E37" i="8"/>
  <c r="E47" i="8"/>
  <c r="E57" i="8"/>
  <c r="K159" i="8"/>
  <c r="J13" i="8"/>
  <c r="I13" i="8"/>
  <c r="M13" i="8"/>
  <c r="M253" i="8"/>
  <c r="K533" i="8"/>
  <c r="M533" i="8"/>
  <c r="F793" i="8"/>
  <c r="E793" i="8"/>
  <c r="M793" i="8"/>
  <c r="J793" i="8"/>
  <c r="I1053" i="8"/>
  <c r="K1053" i="8"/>
  <c r="M1313" i="8"/>
  <c r="M2013" i="8"/>
  <c r="K2013" i="8"/>
  <c r="M236" i="8"/>
  <c r="K236" i="8"/>
  <c r="I236" i="8"/>
  <c r="F236" i="8"/>
  <c r="M616" i="8"/>
  <c r="M1016" i="8"/>
  <c r="K1016" i="8"/>
  <c r="F1016" i="8"/>
  <c r="M177" i="8"/>
  <c r="K177" i="8"/>
  <c r="J417" i="8"/>
  <c r="E417" i="8"/>
  <c r="F417" i="8"/>
  <c r="M417" i="8"/>
  <c r="K537" i="8"/>
  <c r="M537" i="8"/>
  <c r="M298" i="8"/>
  <c r="K298" i="8"/>
  <c r="F298" i="8"/>
  <c r="M578" i="8"/>
  <c r="M1138" i="8"/>
  <c r="F1138" i="8"/>
  <c r="E1138" i="8"/>
  <c r="J1138" i="8"/>
  <c r="E1458" i="8"/>
  <c r="M1458" i="8"/>
  <c r="L1458" i="8"/>
  <c r="J1458" i="8"/>
  <c r="K1778" i="8"/>
  <c r="I1778" i="8"/>
  <c r="K2118" i="8"/>
  <c r="M2118" i="8"/>
  <c r="F2118" i="8"/>
  <c r="M2458" i="8"/>
  <c r="J99" i="8"/>
  <c r="M99" i="8"/>
  <c r="E359" i="8"/>
  <c r="M359" i="8"/>
  <c r="L359" i="8"/>
  <c r="J359" i="8"/>
  <c r="I699" i="8"/>
  <c r="K699" i="8"/>
  <c r="M979" i="8"/>
  <c r="J1179" i="8"/>
  <c r="E1459" i="8"/>
  <c r="L1459" i="8"/>
  <c r="M1459" i="8"/>
  <c r="J1459" i="8"/>
  <c r="F1679" i="8"/>
  <c r="M1679" i="8"/>
  <c r="K1679" i="8"/>
  <c r="I1679" i="8"/>
  <c r="J1899" i="8"/>
  <c r="F2059" i="8"/>
  <c r="K2059" i="8"/>
  <c r="I2059" i="8"/>
  <c r="M2059" i="8"/>
  <c r="J2219" i="8"/>
  <c r="I2219" i="8"/>
  <c r="M2219" i="8"/>
  <c r="I2419" i="8"/>
  <c r="F2419" i="8"/>
  <c r="M2419" i="8"/>
  <c r="K2419" i="8"/>
  <c r="J2639" i="8"/>
  <c r="M160" i="8"/>
  <c r="K160" i="8"/>
  <c r="M360" i="8"/>
  <c r="L360" i="8"/>
  <c r="J360" i="8"/>
  <c r="E360" i="8"/>
  <c r="K660" i="8"/>
  <c r="I660" i="8"/>
  <c r="M660" i="8"/>
  <c r="F660" i="8"/>
  <c r="J820" i="8"/>
  <c r="M980" i="8"/>
  <c r="M1140" i="8"/>
  <c r="F1140" i="8"/>
  <c r="E1140" i="8"/>
  <c r="J1140" i="8"/>
  <c r="M1300" i="8"/>
  <c r="F1400" i="8"/>
  <c r="M1400" i="8"/>
  <c r="K1400" i="8"/>
  <c r="F1500" i="8"/>
  <c r="E1500" i="8"/>
  <c r="M1500" i="8"/>
  <c r="J1500" i="8"/>
  <c r="M1700" i="8"/>
  <c r="F1700" i="8"/>
  <c r="K1700" i="8"/>
  <c r="I1700" i="8"/>
  <c r="K1800" i="8"/>
  <c r="I1800" i="8"/>
  <c r="J1900" i="8"/>
  <c r="K2060" i="8"/>
  <c r="I2060" i="8"/>
  <c r="M2060" i="8"/>
  <c r="F2060" i="8"/>
  <c r="K2140" i="8"/>
  <c r="I2140" i="8"/>
  <c r="J2220" i="8"/>
  <c r="I2220" i="8"/>
  <c r="M2220" i="8"/>
  <c r="J2300" i="8"/>
  <c r="M2300" i="8"/>
  <c r="M2360" i="8"/>
  <c r="K2360" i="8"/>
  <c r="M2440" i="8"/>
  <c r="K2500" i="8"/>
  <c r="M2500" i="8"/>
  <c r="F2500" i="8"/>
  <c r="L2560" i="8"/>
  <c r="J2560" i="8"/>
  <c r="M2560" i="8"/>
  <c r="E2560" i="8"/>
  <c r="J2640" i="8"/>
  <c r="H2740" i="8"/>
  <c r="K2740" i="8"/>
  <c r="M2740" i="8"/>
  <c r="M2820" i="8"/>
  <c r="K2880" i="8"/>
  <c r="I2880" i="8"/>
  <c r="M2980" i="8"/>
  <c r="J2980" i="8"/>
  <c r="F2980" i="8"/>
  <c r="E2980" i="8"/>
  <c r="J3040" i="8"/>
  <c r="M3040" i="8"/>
  <c r="M3080" i="8"/>
  <c r="K3080" i="8"/>
  <c r="M3120" i="8"/>
  <c r="M3160" i="8"/>
  <c r="K3160" i="8"/>
  <c r="F3160" i="8"/>
  <c r="I3160" i="8"/>
  <c r="M3200" i="8"/>
  <c r="K3240" i="8"/>
  <c r="I3240" i="8"/>
  <c r="M3300" i="8"/>
  <c r="J3300" i="8"/>
  <c r="I3300" i="8"/>
  <c r="M3340" i="8"/>
  <c r="J3340" i="8"/>
  <c r="F3340" i="8"/>
  <c r="E3340" i="8"/>
  <c r="I12" i="8"/>
  <c r="I32" i="8"/>
  <c r="F52" i="8"/>
  <c r="E52" i="8"/>
  <c r="M172" i="8"/>
  <c r="K172" i="8"/>
  <c r="M192" i="8"/>
  <c r="M212" i="8"/>
  <c r="M232" i="8"/>
  <c r="K232" i="8"/>
  <c r="I232" i="8"/>
  <c r="F232" i="8"/>
  <c r="M252" i="8"/>
  <c r="M272" i="8"/>
  <c r="M292" i="8"/>
  <c r="K292" i="8"/>
  <c r="F292" i="8"/>
  <c r="K312" i="8"/>
  <c r="I312" i="8"/>
  <c r="K332" i="8"/>
  <c r="I332" i="8"/>
  <c r="M352" i="8"/>
  <c r="L352" i="8"/>
  <c r="J352" i="8"/>
  <c r="E352" i="8"/>
  <c r="M372" i="8"/>
  <c r="J372" i="8"/>
  <c r="I372" i="8"/>
  <c r="I392" i="8"/>
  <c r="J392" i="8"/>
  <c r="M392" i="8"/>
  <c r="E412" i="8"/>
  <c r="M412" i="8"/>
  <c r="J412" i="8"/>
  <c r="F412" i="8"/>
  <c r="J432" i="8"/>
  <c r="J452" i="8"/>
  <c r="J472" i="8"/>
  <c r="M472" i="8"/>
  <c r="K532" i="8"/>
  <c r="M532" i="8"/>
  <c r="K552" i="8"/>
  <c r="M552" i="8"/>
  <c r="M572" i="8"/>
  <c r="I592" i="8"/>
  <c r="F592" i="8"/>
  <c r="K592" i="8"/>
  <c r="M592" i="8"/>
  <c r="I612" i="8"/>
  <c r="F612" i="8"/>
  <c r="K612" i="8"/>
  <c r="M612" i="8"/>
  <c r="M632" i="8"/>
  <c r="K652" i="8"/>
  <c r="M652" i="8"/>
  <c r="F652" i="8"/>
  <c r="K672" i="8"/>
  <c r="M672" i="8"/>
  <c r="F672" i="8"/>
  <c r="K692" i="8"/>
  <c r="I692" i="8"/>
  <c r="L712" i="8"/>
  <c r="J712" i="8"/>
  <c r="M712" i="8"/>
  <c r="E712" i="8"/>
  <c r="L732" i="8"/>
  <c r="J732" i="8"/>
  <c r="M732" i="8"/>
  <c r="E732" i="8"/>
  <c r="J752" i="8"/>
  <c r="I752" i="8"/>
  <c r="M752" i="8"/>
  <c r="J772" i="8"/>
  <c r="M772" i="8"/>
  <c r="F772" i="8"/>
  <c r="E772" i="8"/>
  <c r="J792" i="8"/>
  <c r="M792" i="8"/>
  <c r="F792" i="8"/>
  <c r="E792" i="8"/>
  <c r="J812" i="8"/>
  <c r="M832" i="8"/>
  <c r="J832" i="8"/>
  <c r="M852" i="8"/>
  <c r="J852" i="8"/>
  <c r="M892" i="8"/>
  <c r="K892" i="8"/>
  <c r="M912" i="8"/>
  <c r="K912" i="8"/>
  <c r="H912" i="8"/>
  <c r="M932" i="8"/>
  <c r="M952" i="8"/>
  <c r="K952" i="8"/>
  <c r="I952" i="8"/>
  <c r="F952" i="8"/>
  <c r="M972" i="8"/>
  <c r="K972" i="8"/>
  <c r="I972" i="8"/>
  <c r="F972" i="8"/>
  <c r="M992" i="8"/>
  <c r="M1012" i="8"/>
  <c r="K1012" i="8"/>
  <c r="F1012" i="8"/>
  <c r="M1032" i="8"/>
  <c r="K1032" i="8"/>
  <c r="I1032" i="8"/>
  <c r="F1032" i="8"/>
  <c r="K1052" i="8"/>
  <c r="I1052" i="8"/>
  <c r="M1072" i="8"/>
  <c r="L1072" i="8"/>
  <c r="J1072" i="8"/>
  <c r="E1072" i="8"/>
  <c r="J1092" i="8"/>
  <c r="E1092" i="8"/>
  <c r="L1092" i="8"/>
  <c r="M1092" i="8"/>
  <c r="M1112" i="8"/>
  <c r="J1112" i="8"/>
  <c r="I1112" i="8"/>
  <c r="M1132" i="8"/>
  <c r="J1132" i="8"/>
  <c r="F1132" i="8"/>
  <c r="E1132" i="8"/>
  <c r="M1152" i="8"/>
  <c r="J1152" i="8"/>
  <c r="E1152" i="8"/>
  <c r="F1152" i="8"/>
  <c r="J1172" i="8"/>
  <c r="J1192" i="8"/>
  <c r="M1212" i="8"/>
  <c r="J1212" i="8"/>
  <c r="M1272" i="8"/>
  <c r="K1272" i="8"/>
  <c r="M1292" i="8"/>
  <c r="M1312" i="8"/>
  <c r="I1332" i="8"/>
  <c r="M1332" i="8"/>
  <c r="K1332" i="8"/>
  <c r="F1332" i="8"/>
  <c r="M1352" i="8"/>
  <c r="M1372" i="8"/>
  <c r="I1372" i="8"/>
  <c r="F1392" i="8"/>
  <c r="M1392" i="8"/>
  <c r="K1392" i="8"/>
  <c r="K1412" i="8"/>
  <c r="I1412" i="8"/>
  <c r="K1432" i="8"/>
  <c r="I1432" i="8"/>
  <c r="E1452" i="8"/>
  <c r="M1452" i="8"/>
  <c r="L1452" i="8"/>
  <c r="J1452" i="8"/>
  <c r="M1472" i="8"/>
  <c r="J1472" i="8"/>
  <c r="I1472" i="8"/>
  <c r="M1492" i="8"/>
  <c r="J1492" i="8"/>
  <c r="I1492" i="8"/>
  <c r="F1512" i="8"/>
  <c r="E1512" i="8"/>
  <c r="M1512" i="8"/>
  <c r="J1512" i="8"/>
  <c r="J1532" i="8"/>
  <c r="J1552" i="8"/>
  <c r="M1572" i="8"/>
  <c r="J1572" i="8"/>
  <c r="M1632" i="8"/>
  <c r="K1632" i="8"/>
  <c r="M1652" i="8"/>
  <c r="M1672" i="8"/>
  <c r="M1692" i="8"/>
  <c r="F1692" i="8"/>
  <c r="K1692" i="8"/>
  <c r="I1692" i="8"/>
  <c r="M1712" i="8"/>
  <c r="I1712" i="8"/>
  <c r="M1732" i="8"/>
  <c r="M1752" i="8"/>
  <c r="K1752" i="8"/>
  <c r="F1752" i="8"/>
  <c r="K1772" i="8"/>
  <c r="I1772" i="8"/>
  <c r="K1792" i="8"/>
  <c r="I1792" i="8"/>
  <c r="J1812" i="8"/>
  <c r="L1812" i="8"/>
  <c r="E1812" i="8"/>
  <c r="M1812" i="8"/>
  <c r="J1832" i="8"/>
  <c r="I1832" i="8"/>
  <c r="M1832" i="8"/>
  <c r="J1852" i="8"/>
  <c r="I1852" i="8"/>
  <c r="M1852" i="8"/>
  <c r="J1872" i="8"/>
  <c r="F1872" i="8"/>
  <c r="E1872" i="8"/>
  <c r="M1872" i="8"/>
  <c r="J1892" i="8"/>
  <c r="F1892" i="8"/>
  <c r="M1892" i="8"/>
  <c r="E1892" i="8"/>
  <c r="J1912" i="8"/>
  <c r="J1932" i="8"/>
  <c r="M1932" i="8"/>
  <c r="J1952" i="8"/>
  <c r="M1952" i="8"/>
  <c r="K1992" i="8"/>
  <c r="M1992" i="8"/>
  <c r="H1992" i="8"/>
  <c r="K2012" i="8"/>
  <c r="M2012" i="8"/>
  <c r="M2032" i="8"/>
  <c r="K2052" i="8"/>
  <c r="I2052" i="8"/>
  <c r="F2052" i="8"/>
  <c r="M2052" i="8"/>
  <c r="K2072" i="8"/>
  <c r="I2072" i="8"/>
  <c r="M2072" i="8"/>
  <c r="F2072" i="8"/>
  <c r="M2092" i="8"/>
  <c r="K2112" i="8"/>
  <c r="M2112" i="8"/>
  <c r="F2112" i="8"/>
  <c r="K2132" i="8"/>
  <c r="M2132" i="8"/>
  <c r="F2132" i="8"/>
  <c r="I2152" i="8"/>
  <c r="K2152" i="8"/>
  <c r="E2172" i="8"/>
  <c r="M2172" i="8"/>
  <c r="L2172" i="8"/>
  <c r="J2172" i="8"/>
  <c r="E2192" i="8"/>
  <c r="M2192" i="8"/>
  <c r="L2192" i="8"/>
  <c r="J2192" i="8"/>
  <c r="M2212" i="8"/>
  <c r="J2212" i="8"/>
  <c r="I2212" i="8"/>
  <c r="F2232" i="8"/>
  <c r="E2232" i="8"/>
  <c r="M2232" i="8"/>
  <c r="J2232" i="8"/>
  <c r="F2252" i="8"/>
  <c r="E2252" i="8"/>
  <c r="J2252" i="8"/>
  <c r="M2252" i="8"/>
  <c r="J2272" i="8"/>
  <c r="M2292" i="8"/>
  <c r="J2292" i="8"/>
  <c r="M2312" i="8"/>
  <c r="J2312" i="8"/>
  <c r="M2352" i="8"/>
  <c r="K2352" i="8"/>
  <c r="K2372" i="8"/>
  <c r="M2372" i="8"/>
  <c r="M2392" i="8"/>
  <c r="M2412" i="8"/>
  <c r="K2412" i="8"/>
  <c r="I2412" i="8"/>
  <c r="F2412" i="8"/>
  <c r="K2432" i="8"/>
  <c r="I2432" i="8"/>
  <c r="M2432" i="8"/>
  <c r="F2432" i="8"/>
  <c r="M2452" i="8"/>
  <c r="M2472" i="8"/>
  <c r="K2472" i="8"/>
  <c r="F2472" i="8"/>
  <c r="K2492" i="8"/>
  <c r="M2492" i="8"/>
  <c r="F2492" i="8"/>
  <c r="K2512" i="8"/>
  <c r="I2512" i="8"/>
  <c r="L2532" i="8"/>
  <c r="J2532" i="8"/>
  <c r="E2532" i="8"/>
  <c r="M2532" i="8"/>
  <c r="L2552" i="8"/>
  <c r="J2552" i="8"/>
  <c r="E2552" i="8"/>
  <c r="M2552" i="8"/>
  <c r="J2572" i="8"/>
  <c r="I2572" i="8"/>
  <c r="M2572" i="8"/>
  <c r="J2592" i="8"/>
  <c r="I2592" i="8"/>
  <c r="M2592" i="8"/>
  <c r="J2612" i="8"/>
  <c r="F2612" i="8"/>
  <c r="E2612" i="8"/>
  <c r="M2612" i="8"/>
  <c r="J2632" i="8"/>
  <c r="J2652" i="8"/>
  <c r="M2672" i="8"/>
  <c r="J2672" i="8"/>
  <c r="M2732" i="8"/>
  <c r="K2732" i="8"/>
  <c r="M2752" i="8"/>
  <c r="M2772" i="8"/>
  <c r="M2792" i="8"/>
  <c r="K2792" i="8"/>
  <c r="I2792" i="8"/>
  <c r="F2792" i="8"/>
  <c r="M2812" i="8"/>
  <c r="M2832" i="8"/>
  <c r="K2852" i="8"/>
  <c r="M2852" i="8"/>
  <c r="F2852" i="8"/>
  <c r="I2872" i="8"/>
  <c r="K2872" i="8"/>
  <c r="I2892" i="8"/>
  <c r="K2892" i="8"/>
  <c r="E2912" i="8"/>
  <c r="J2912" i="8"/>
  <c r="L2912" i="8"/>
  <c r="M2912" i="8"/>
  <c r="J2932" i="8"/>
  <c r="I2932" i="8"/>
  <c r="M2932" i="8"/>
  <c r="I2952" i="8"/>
  <c r="M2952" i="8"/>
  <c r="J2952" i="8"/>
  <c r="M2972" i="8"/>
  <c r="J2972" i="8"/>
  <c r="F2972" i="8"/>
  <c r="E2972" i="8"/>
  <c r="J2992" i="8"/>
  <c r="J3012" i="8"/>
  <c r="M3032" i="8"/>
  <c r="J3032" i="8"/>
  <c r="M3092" i="8"/>
  <c r="K3092" i="8"/>
  <c r="M3112" i="8"/>
  <c r="M3132" i="8"/>
  <c r="M3152" i="8"/>
  <c r="K3152" i="8"/>
  <c r="F3152" i="8"/>
  <c r="I3152" i="8"/>
  <c r="M3172" i="8"/>
  <c r="M3192" i="8"/>
  <c r="M3212" i="8"/>
  <c r="F3212" i="8"/>
  <c r="K3212" i="8"/>
  <c r="I3232" i="8"/>
  <c r="K3232" i="8"/>
  <c r="K3252" i="8"/>
  <c r="I3252" i="8"/>
  <c r="M3272" i="8"/>
  <c r="L3272" i="8"/>
  <c r="J3272" i="8"/>
  <c r="E3272" i="8"/>
  <c r="M3292" i="8"/>
  <c r="L3292" i="8"/>
  <c r="J3292" i="8"/>
  <c r="E3292" i="8"/>
  <c r="M3312" i="8"/>
  <c r="J3312" i="8"/>
  <c r="I3312" i="8"/>
  <c r="M3332" i="8"/>
  <c r="J3332" i="8"/>
  <c r="F3332" i="8"/>
  <c r="E3332" i="8"/>
  <c r="M3352" i="8"/>
  <c r="J3352" i="8"/>
  <c r="F3352" i="8"/>
  <c r="E3352" i="8"/>
  <c r="F37" i="8"/>
  <c r="F47" i="8"/>
  <c r="F57" i="8"/>
  <c r="M159" i="8"/>
  <c r="E713" i="8"/>
  <c r="M713" i="8"/>
  <c r="L713" i="8"/>
  <c r="J713" i="8"/>
  <c r="I1333" i="8"/>
  <c r="F1333" i="8"/>
  <c r="K1333" i="8"/>
  <c r="M1333" i="8"/>
  <c r="F1693" i="8"/>
  <c r="M1693" i="8"/>
  <c r="K1693" i="8"/>
  <c r="I1693" i="8"/>
  <c r="M1713" i="8"/>
  <c r="F1753" i="8"/>
  <c r="M1753" i="8"/>
  <c r="K1753" i="8"/>
  <c r="K1773" i="8"/>
  <c r="I1773" i="8"/>
  <c r="K1793" i="8"/>
  <c r="I1793" i="8"/>
  <c r="M1813" i="8"/>
  <c r="L1813" i="8"/>
  <c r="J1813" i="8"/>
  <c r="E1813" i="8"/>
  <c r="I1833" i="8"/>
  <c r="M1833" i="8"/>
  <c r="J1833" i="8"/>
  <c r="F2113" i="8"/>
  <c r="K2113" i="8"/>
  <c r="M2113" i="8"/>
  <c r="J2173" i="8"/>
  <c r="E2173" i="8"/>
  <c r="M2173" i="8"/>
  <c r="L2173" i="8"/>
  <c r="J2193" i="8"/>
  <c r="L2193" i="8"/>
  <c r="E2193" i="8"/>
  <c r="M2193" i="8"/>
  <c r="J2213" i="8"/>
  <c r="I2213" i="8"/>
  <c r="M2213" i="8"/>
  <c r="J2233" i="8"/>
  <c r="M2233" i="8"/>
  <c r="F2233" i="8"/>
  <c r="E2233" i="8"/>
  <c r="J2253" i="8"/>
  <c r="M2253" i="8"/>
  <c r="F2253" i="8"/>
  <c r="E2253" i="8"/>
  <c r="M2293" i="8"/>
  <c r="J2293" i="8"/>
  <c r="M2353" i="8"/>
  <c r="K2353" i="8"/>
  <c r="M2373" i="8"/>
  <c r="K2373" i="8"/>
  <c r="M2393" i="8"/>
  <c r="I2413" i="8"/>
  <c r="F2413" i="8"/>
  <c r="M2413" i="8"/>
  <c r="K2413" i="8"/>
  <c r="I2433" i="8"/>
  <c r="K2433" i="8"/>
  <c r="F2433" i="8"/>
  <c r="M2433" i="8"/>
  <c r="M2453" i="8"/>
  <c r="K2473" i="8"/>
  <c r="M2473" i="8"/>
  <c r="F2473" i="8"/>
  <c r="K2493" i="8"/>
  <c r="M2493" i="8"/>
  <c r="F2493" i="8"/>
  <c r="I2513" i="8"/>
  <c r="K2513" i="8"/>
  <c r="M2533" i="8"/>
  <c r="L2533" i="8"/>
  <c r="J2533" i="8"/>
  <c r="E2533" i="8"/>
  <c r="E2553" i="8"/>
  <c r="M2553" i="8"/>
  <c r="L2553" i="8"/>
  <c r="J2553" i="8"/>
  <c r="I2573" i="8"/>
  <c r="M2573" i="8"/>
  <c r="J2573" i="8"/>
  <c r="J2593" i="8"/>
  <c r="M2593" i="8"/>
  <c r="E2593" i="8"/>
  <c r="F2593" i="8"/>
  <c r="M2613" i="8"/>
  <c r="J2613" i="8"/>
  <c r="F2613" i="8"/>
  <c r="E2613" i="8"/>
  <c r="J2633" i="8"/>
  <c r="J2653" i="8"/>
  <c r="J2673" i="8"/>
  <c r="H2673" i="8"/>
  <c r="M2673" i="8"/>
  <c r="H2733" i="8"/>
  <c r="M2733" i="8"/>
  <c r="K2733" i="8"/>
  <c r="M2753" i="8"/>
  <c r="M2773" i="8"/>
  <c r="I2793" i="8"/>
  <c r="M2793" i="8"/>
  <c r="K2793" i="8"/>
  <c r="F2793" i="8"/>
  <c r="M2813" i="8"/>
  <c r="M2833" i="8"/>
  <c r="F2853" i="8"/>
  <c r="M2853" i="8"/>
  <c r="K2853" i="8"/>
  <c r="K2873" i="8"/>
  <c r="I2873" i="8"/>
  <c r="K2893" i="8"/>
  <c r="I2893" i="8"/>
  <c r="M2913" i="8"/>
  <c r="L2913" i="8"/>
  <c r="J2913" i="8"/>
  <c r="E2913" i="8"/>
  <c r="J2933" i="8"/>
  <c r="I2933" i="8"/>
  <c r="M2933" i="8"/>
  <c r="J2953" i="8"/>
  <c r="I2953" i="8"/>
  <c r="M2953" i="8"/>
  <c r="F2973" i="8"/>
  <c r="E2973" i="8"/>
  <c r="M2973" i="8"/>
  <c r="J2973" i="8"/>
  <c r="J2993" i="8"/>
  <c r="J3013" i="8"/>
  <c r="M3033" i="8"/>
  <c r="J3033" i="8"/>
  <c r="H3033" i="8"/>
  <c r="M3093" i="8"/>
  <c r="K3093" i="8"/>
  <c r="M3113" i="8"/>
  <c r="M3133" i="8"/>
  <c r="I3153" i="8"/>
  <c r="F3153" i="8"/>
  <c r="K3153" i="8"/>
  <c r="M3153" i="8"/>
  <c r="M3173" i="8"/>
  <c r="M3193" i="8"/>
  <c r="F3213" i="8"/>
  <c r="M3213" i="8"/>
  <c r="K3213" i="8"/>
  <c r="K3233" i="8"/>
  <c r="I3233" i="8"/>
  <c r="K3253" i="8"/>
  <c r="I3253" i="8"/>
  <c r="E3273" i="8"/>
  <c r="M3273" i="8"/>
  <c r="L3273" i="8"/>
  <c r="J3273" i="8"/>
  <c r="M3293" i="8"/>
  <c r="J3293" i="8"/>
  <c r="I3293" i="8"/>
  <c r="M3313" i="8"/>
  <c r="J3313" i="8"/>
  <c r="I3313" i="8"/>
  <c r="F3333" i="8"/>
  <c r="E3333" i="8"/>
  <c r="M3333" i="8"/>
  <c r="J3333" i="8"/>
  <c r="F3353" i="8"/>
  <c r="E3353" i="8"/>
  <c r="M3353" i="8"/>
  <c r="J3353" i="8"/>
  <c r="M2313" i="8"/>
  <c r="J2313" i="8"/>
  <c r="I14" i="8"/>
  <c r="I34" i="8"/>
  <c r="F54" i="8"/>
  <c r="E54" i="8"/>
  <c r="M174" i="8"/>
  <c r="K174" i="8"/>
  <c r="M194" i="8"/>
  <c r="M214" i="8"/>
  <c r="M234" i="8"/>
  <c r="F234" i="8"/>
  <c r="K234" i="8"/>
  <c r="I234" i="8"/>
  <c r="M254" i="8"/>
  <c r="M274" i="8"/>
  <c r="M294" i="8"/>
  <c r="F294" i="8"/>
  <c r="K294" i="8"/>
  <c r="K314" i="8"/>
  <c r="I314" i="8"/>
  <c r="K334" i="8"/>
  <c r="I334" i="8"/>
  <c r="M354" i="8"/>
  <c r="E354" i="8"/>
  <c r="L354" i="8"/>
  <c r="J354" i="8"/>
  <c r="M374" i="8"/>
  <c r="J374" i="8"/>
  <c r="I374" i="8"/>
  <c r="M394" i="8"/>
  <c r="J394" i="8"/>
  <c r="I394" i="8"/>
  <c r="J414" i="8"/>
  <c r="F414" i="8"/>
  <c r="E414" i="8"/>
  <c r="M414" i="8"/>
  <c r="J434" i="8"/>
  <c r="J454" i="8"/>
  <c r="J474" i="8"/>
  <c r="M474" i="8"/>
  <c r="M534" i="8"/>
  <c r="K534" i="8"/>
  <c r="M554" i="8"/>
  <c r="M574" i="8"/>
  <c r="I594" i="8"/>
  <c r="F594" i="8"/>
  <c r="M594" i="8"/>
  <c r="K594" i="8"/>
  <c r="M614" i="8"/>
  <c r="M634" i="8"/>
  <c r="K654" i="8"/>
  <c r="I654" i="8"/>
  <c r="F654" i="8"/>
  <c r="M654" i="8"/>
  <c r="K674" i="8"/>
  <c r="M674" i="8"/>
  <c r="F674" i="8"/>
  <c r="K694" i="8"/>
  <c r="I694" i="8"/>
  <c r="L714" i="8"/>
  <c r="J714" i="8"/>
  <c r="M714" i="8"/>
  <c r="E714" i="8"/>
  <c r="L734" i="8"/>
  <c r="J734" i="8"/>
  <c r="M734" i="8"/>
  <c r="E734" i="8"/>
  <c r="J754" i="8"/>
  <c r="I754" i="8"/>
  <c r="M754" i="8"/>
  <c r="J774" i="8"/>
  <c r="M774" i="8"/>
  <c r="F774" i="8"/>
  <c r="E774" i="8"/>
  <c r="J794" i="8"/>
  <c r="M794" i="8"/>
  <c r="F794" i="8"/>
  <c r="E794" i="8"/>
  <c r="J814" i="8"/>
  <c r="M834" i="8"/>
  <c r="J834" i="8"/>
  <c r="M854" i="8"/>
  <c r="J854" i="8"/>
  <c r="M894" i="8"/>
  <c r="K894" i="8"/>
  <c r="M914" i="8"/>
  <c r="K914" i="8"/>
  <c r="M934" i="8"/>
  <c r="M954" i="8"/>
  <c r="K954" i="8"/>
  <c r="I954" i="8"/>
  <c r="F954" i="8"/>
  <c r="M974" i="8"/>
  <c r="K974" i="8"/>
  <c r="I974" i="8"/>
  <c r="F974" i="8"/>
  <c r="M994" i="8"/>
  <c r="I994" i="8"/>
  <c r="M1014" i="8"/>
  <c r="K1014" i="8"/>
  <c r="F1014" i="8"/>
  <c r="M1034" i="8"/>
  <c r="K1034" i="8"/>
  <c r="F1034" i="8"/>
  <c r="K1054" i="8"/>
  <c r="I1054" i="8"/>
  <c r="L1074" i="8"/>
  <c r="E1074" i="8"/>
  <c r="M1074" i="8"/>
  <c r="J1074" i="8"/>
  <c r="E1094" i="8"/>
  <c r="M1094" i="8"/>
  <c r="L1094" i="8"/>
  <c r="J1094" i="8"/>
  <c r="J1114" i="8"/>
  <c r="I1114" i="8"/>
  <c r="M1114" i="8"/>
  <c r="M1134" i="8"/>
  <c r="J1134" i="8"/>
  <c r="F1134" i="8"/>
  <c r="E1134" i="8"/>
  <c r="M1154" i="8"/>
  <c r="J1154" i="8"/>
  <c r="F1154" i="8"/>
  <c r="E1154" i="8"/>
  <c r="J1174" i="8"/>
  <c r="M1194" i="8"/>
  <c r="J1194" i="8"/>
  <c r="M1214" i="8"/>
  <c r="J1214" i="8"/>
  <c r="M1254" i="8"/>
  <c r="K1254" i="8"/>
  <c r="H1254" i="8"/>
  <c r="M1274" i="8"/>
  <c r="K1274" i="8"/>
  <c r="M1294" i="8"/>
  <c r="I1314" i="8"/>
  <c r="F1314" i="8"/>
  <c r="M1314" i="8"/>
  <c r="K1314" i="8"/>
  <c r="M1334" i="8"/>
  <c r="K1334" i="8"/>
  <c r="F1334" i="8"/>
  <c r="I1334" i="8"/>
  <c r="M1354" i="8"/>
  <c r="M1374" i="8"/>
  <c r="F1394" i="8"/>
  <c r="M1394" i="8"/>
  <c r="K1394" i="8"/>
  <c r="I1414" i="8"/>
  <c r="K1414" i="8"/>
  <c r="K1434" i="8"/>
  <c r="I1434" i="8"/>
  <c r="E1454" i="8"/>
  <c r="M1454" i="8"/>
  <c r="L1454" i="8"/>
  <c r="J1454" i="8"/>
  <c r="M1474" i="8"/>
  <c r="J1474" i="8"/>
  <c r="I1474" i="8"/>
  <c r="M1494" i="8"/>
  <c r="J1494" i="8"/>
  <c r="I1494" i="8"/>
  <c r="F1514" i="8"/>
  <c r="E1514" i="8"/>
  <c r="M1514" i="8"/>
  <c r="J1514" i="8"/>
  <c r="J1534" i="8"/>
  <c r="J1554" i="8"/>
  <c r="M1574" i="8"/>
  <c r="J1574" i="8"/>
  <c r="M1634" i="8"/>
  <c r="K1634" i="8"/>
  <c r="M1654" i="8"/>
  <c r="M1674" i="8"/>
  <c r="M1694" i="8"/>
  <c r="K1694" i="8"/>
  <c r="I1694" i="8"/>
  <c r="F1694" i="8"/>
  <c r="M1714" i="8"/>
  <c r="M1734" i="8"/>
  <c r="M1754" i="8"/>
  <c r="K1754" i="8"/>
  <c r="F1754" i="8"/>
  <c r="K1774" i="8"/>
  <c r="I1774" i="8"/>
  <c r="K1794" i="8"/>
  <c r="I1794" i="8"/>
  <c r="J1814" i="8"/>
  <c r="E1814" i="8"/>
  <c r="M1814" i="8"/>
  <c r="L1814" i="8"/>
  <c r="J1834" i="8"/>
  <c r="I1834" i="8"/>
  <c r="M1834" i="8"/>
  <c r="J1854" i="8"/>
  <c r="I1854" i="8"/>
  <c r="M1854" i="8"/>
  <c r="J1874" i="8"/>
  <c r="F1874" i="8"/>
  <c r="E1874" i="8"/>
  <c r="M1874" i="8"/>
  <c r="J1894" i="8"/>
  <c r="J1914" i="8"/>
  <c r="J1934" i="8"/>
  <c r="M1934" i="8"/>
  <c r="K1994" i="8"/>
  <c r="M1994" i="8"/>
  <c r="M2014" i="8"/>
  <c r="M2034" i="8"/>
  <c r="K2054" i="8"/>
  <c r="I2054" i="8"/>
  <c r="M2054" i="8"/>
  <c r="F2054" i="8"/>
  <c r="K2074" i="8"/>
  <c r="I2074" i="8"/>
  <c r="M2074" i="8"/>
  <c r="F2074" i="8"/>
  <c r="M2094" i="8"/>
  <c r="K2114" i="8"/>
  <c r="M2114" i="8"/>
  <c r="F2114" i="8"/>
  <c r="K2134" i="8"/>
  <c r="M2134" i="8"/>
  <c r="F2134" i="8"/>
  <c r="K2154" i="8"/>
  <c r="I2154" i="8"/>
  <c r="J2174" i="8"/>
  <c r="M2174" i="8"/>
  <c r="L2174" i="8"/>
  <c r="E2174" i="8"/>
  <c r="E2194" i="8"/>
  <c r="M2194" i="8"/>
  <c r="L2194" i="8"/>
  <c r="J2194" i="8"/>
  <c r="M2214" i="8"/>
  <c r="J2214" i="8"/>
  <c r="I2214" i="8"/>
  <c r="F2234" i="8"/>
  <c r="E2234" i="8"/>
  <c r="J2234" i="8"/>
  <c r="M2234" i="8"/>
  <c r="F2254" i="8"/>
  <c r="E2254" i="8"/>
  <c r="J2254" i="8"/>
  <c r="M2254" i="8"/>
  <c r="J2274" i="8"/>
  <c r="M2294" i="8"/>
  <c r="J2294" i="8"/>
  <c r="J2314" i="8"/>
  <c r="H2314" i="8"/>
  <c r="M2314" i="8"/>
  <c r="K2354" i="8"/>
  <c r="M2354" i="8"/>
  <c r="M2374" i="8"/>
  <c r="K2374" i="8"/>
  <c r="M2394" i="8"/>
  <c r="M2414" i="8"/>
  <c r="K2414" i="8"/>
  <c r="F2414" i="8"/>
  <c r="I2414" i="8"/>
  <c r="M2434" i="8"/>
  <c r="K2434" i="8"/>
  <c r="F2434" i="8"/>
  <c r="I2434" i="8"/>
  <c r="M2454" i="8"/>
  <c r="F2474" i="8"/>
  <c r="M2474" i="8"/>
  <c r="K2474" i="8"/>
  <c r="K2494" i="8"/>
  <c r="F2494" i="8"/>
  <c r="M2494" i="8"/>
  <c r="K2514" i="8"/>
  <c r="I2514" i="8"/>
  <c r="L2534" i="8"/>
  <c r="J2534" i="8"/>
  <c r="M2534" i="8"/>
  <c r="E2534" i="8"/>
  <c r="L2554" i="8"/>
  <c r="J2554" i="8"/>
  <c r="M2554" i="8"/>
  <c r="E2554" i="8"/>
  <c r="M2574" i="8"/>
  <c r="J2574" i="8"/>
  <c r="I2574" i="8"/>
  <c r="F2594" i="8"/>
  <c r="E2594" i="8"/>
  <c r="M2594" i="8"/>
  <c r="J2594" i="8"/>
  <c r="J2614" i="8"/>
  <c r="M2614" i="8"/>
  <c r="F2614" i="8"/>
  <c r="E2614" i="8"/>
  <c r="J2634" i="8"/>
  <c r="J2654" i="8"/>
  <c r="J18" i="8"/>
  <c r="J38" i="8"/>
  <c r="J58" i="8"/>
  <c r="J78" i="8"/>
  <c r="J98" i="8"/>
  <c r="J108" i="8"/>
  <c r="J118" i="8"/>
  <c r="K593" i="8"/>
  <c r="I593" i="8"/>
  <c r="M593" i="8"/>
  <c r="F593" i="8"/>
  <c r="J2273" i="8"/>
  <c r="J15" i="8"/>
  <c r="I15" i="8"/>
  <c r="M15" i="8"/>
  <c r="J35" i="8"/>
  <c r="I35" i="8"/>
  <c r="M35" i="8"/>
  <c r="J55" i="8"/>
  <c r="M55" i="8"/>
  <c r="J75" i="8"/>
  <c r="J95" i="8"/>
  <c r="J115" i="8"/>
  <c r="M115" i="8"/>
  <c r="M175" i="8"/>
  <c r="K175" i="8"/>
  <c r="M195" i="8"/>
  <c r="M215" i="8"/>
  <c r="F235" i="8"/>
  <c r="M235" i="8"/>
  <c r="K235" i="8"/>
  <c r="I235" i="8"/>
  <c r="M255" i="8"/>
  <c r="M275" i="8"/>
  <c r="F295" i="8"/>
  <c r="M295" i="8"/>
  <c r="K295" i="8"/>
  <c r="K315" i="8"/>
  <c r="I315" i="8"/>
  <c r="K335" i="8"/>
  <c r="I335" i="8"/>
  <c r="E355" i="8"/>
  <c r="M355" i="8"/>
  <c r="L355" i="8"/>
  <c r="J355" i="8"/>
  <c r="M375" i="8"/>
  <c r="J375" i="8"/>
  <c r="I375" i="8"/>
  <c r="J395" i="8"/>
  <c r="M395" i="8"/>
  <c r="I395" i="8"/>
  <c r="J415" i="8"/>
  <c r="M415" i="8"/>
  <c r="F415" i="8"/>
  <c r="E415" i="8"/>
  <c r="J435" i="8"/>
  <c r="J455" i="8"/>
  <c r="J475" i="8"/>
  <c r="M475" i="8"/>
  <c r="K535" i="8"/>
  <c r="M535" i="8"/>
  <c r="M555" i="8"/>
  <c r="M575" i="8"/>
  <c r="K595" i="8"/>
  <c r="I595" i="8"/>
  <c r="M595" i="8"/>
  <c r="F595" i="8"/>
  <c r="M615" i="8"/>
  <c r="M635" i="8"/>
  <c r="K655" i="8"/>
  <c r="F655" i="8"/>
  <c r="M655" i="8"/>
  <c r="F675" i="8"/>
  <c r="M675" i="8"/>
  <c r="K675" i="8"/>
  <c r="I695" i="8"/>
  <c r="K695" i="8"/>
  <c r="E715" i="8"/>
  <c r="J715" i="8"/>
  <c r="L715" i="8"/>
  <c r="M715" i="8"/>
  <c r="E735" i="8"/>
  <c r="J735" i="8"/>
  <c r="L735" i="8"/>
  <c r="M735" i="8"/>
  <c r="I755" i="8"/>
  <c r="J755" i="8"/>
  <c r="M755" i="8"/>
  <c r="F775" i="8"/>
  <c r="E775" i="8"/>
  <c r="M775" i="8"/>
  <c r="J775" i="8"/>
  <c r="F795" i="8"/>
  <c r="E795" i="8"/>
  <c r="M795" i="8"/>
  <c r="J795" i="8"/>
  <c r="J815" i="8"/>
  <c r="M835" i="8"/>
  <c r="J835" i="8"/>
  <c r="M855" i="8"/>
  <c r="J855" i="8"/>
  <c r="K895" i="8"/>
  <c r="M895" i="8"/>
  <c r="M915" i="8"/>
  <c r="K915" i="8"/>
  <c r="M935" i="8"/>
  <c r="I955" i="8"/>
  <c r="F955" i="8"/>
  <c r="M955" i="8"/>
  <c r="K955" i="8"/>
  <c r="I975" i="8"/>
  <c r="F975" i="8"/>
  <c r="M975" i="8"/>
  <c r="K975" i="8"/>
  <c r="M995" i="8"/>
  <c r="F1015" i="8"/>
  <c r="M1015" i="8"/>
  <c r="K1015" i="8"/>
  <c r="F1035" i="8"/>
  <c r="M1035" i="8"/>
  <c r="K1035" i="8"/>
  <c r="I1055" i="8"/>
  <c r="K1055" i="8"/>
  <c r="E1075" i="8"/>
  <c r="M1075" i="8"/>
  <c r="L1075" i="8"/>
  <c r="J1075" i="8"/>
  <c r="E1095" i="8"/>
  <c r="M1095" i="8"/>
  <c r="L1095" i="8"/>
  <c r="J1095" i="8"/>
  <c r="M1115" i="8"/>
  <c r="J1115" i="8"/>
  <c r="I1115" i="8"/>
  <c r="F1135" i="8"/>
  <c r="E1135" i="8"/>
  <c r="M1135" i="8"/>
  <c r="J1135" i="8"/>
  <c r="F1155" i="8"/>
  <c r="E1155" i="8"/>
  <c r="M1155" i="8"/>
  <c r="J1155" i="8"/>
  <c r="J1175" i="8"/>
  <c r="M1195" i="8"/>
  <c r="J1195" i="8"/>
  <c r="M1215" i="8"/>
  <c r="J1215" i="8"/>
  <c r="M1255" i="8"/>
  <c r="K1255" i="8"/>
  <c r="M1275" i="8"/>
  <c r="K1275" i="8"/>
  <c r="M1295" i="8"/>
  <c r="I1315" i="8"/>
  <c r="F1315" i="8"/>
  <c r="M1315" i="8"/>
  <c r="K1315" i="8"/>
  <c r="I1335" i="8"/>
  <c r="F1335" i="8"/>
  <c r="M1335" i="8"/>
  <c r="K1335" i="8"/>
  <c r="M1355" i="8"/>
  <c r="F1375" i="8"/>
  <c r="M1375" i="8"/>
  <c r="K1375" i="8"/>
  <c r="F1395" i="8"/>
  <c r="M1395" i="8"/>
  <c r="K1395" i="8"/>
  <c r="I1415" i="8"/>
  <c r="K1415" i="8"/>
  <c r="I1435" i="8"/>
  <c r="K1435" i="8"/>
  <c r="E1455" i="8"/>
  <c r="L1455" i="8"/>
  <c r="M1455" i="8"/>
  <c r="J1455" i="8"/>
  <c r="I1475" i="8"/>
  <c r="M1475" i="8"/>
  <c r="J1475" i="8"/>
  <c r="I1495" i="8"/>
  <c r="M1495" i="8"/>
  <c r="J1495" i="8"/>
  <c r="J1515" i="8"/>
  <c r="M1515" i="8"/>
  <c r="F1515" i="8"/>
  <c r="E1515" i="8"/>
  <c r="J1535" i="8"/>
  <c r="J1555" i="8"/>
  <c r="J1575" i="8"/>
  <c r="M1575" i="8"/>
  <c r="M1635" i="8"/>
  <c r="K1635" i="8"/>
  <c r="M1655" i="8"/>
  <c r="M1675" i="8"/>
  <c r="F1695" i="8"/>
  <c r="M1695" i="8"/>
  <c r="K1695" i="8"/>
  <c r="I1695" i="8"/>
  <c r="M1715" i="8"/>
  <c r="M1735" i="8"/>
  <c r="F1755" i="8"/>
  <c r="M1755" i="8"/>
  <c r="K1755" i="8"/>
  <c r="K1775" i="8"/>
  <c r="I1775" i="8"/>
  <c r="K1795" i="8"/>
  <c r="I1795" i="8"/>
  <c r="M1815" i="8"/>
  <c r="J1815" i="8"/>
  <c r="E1815" i="8"/>
  <c r="L1815" i="8"/>
  <c r="I1835" i="8"/>
  <c r="M1835" i="8"/>
  <c r="J1835" i="8"/>
  <c r="M1855" i="8"/>
  <c r="J1855" i="8"/>
  <c r="I1855" i="8"/>
  <c r="F1875" i="8"/>
  <c r="E1875" i="8"/>
  <c r="J1875" i="8"/>
  <c r="M1875" i="8"/>
  <c r="J1895" i="8"/>
  <c r="J1915" i="8"/>
  <c r="M1935" i="8"/>
  <c r="J1935" i="8"/>
  <c r="K1995" i="8"/>
  <c r="M1995" i="8"/>
  <c r="M2015" i="8"/>
  <c r="M2035" i="8"/>
  <c r="F2055" i="8"/>
  <c r="M2055" i="8"/>
  <c r="K2055" i="8"/>
  <c r="I2055" i="8"/>
  <c r="M2075" i="8"/>
  <c r="M2095" i="8"/>
  <c r="F2115" i="8"/>
  <c r="M2115" i="8"/>
  <c r="K2115" i="8"/>
  <c r="F2135" i="8"/>
  <c r="K2135" i="8"/>
  <c r="M2135" i="8"/>
  <c r="K2155" i="8"/>
  <c r="I2155" i="8"/>
  <c r="J2175" i="8"/>
  <c r="E2175" i="8"/>
  <c r="M2175" i="8"/>
  <c r="L2175" i="8"/>
  <c r="J2195" i="8"/>
  <c r="M2195" i="8"/>
  <c r="L2195" i="8"/>
  <c r="E2195" i="8"/>
  <c r="J2215" i="8"/>
  <c r="I2215" i="8"/>
  <c r="M2215" i="8"/>
  <c r="J2235" i="8"/>
  <c r="M2235" i="8"/>
  <c r="F2235" i="8"/>
  <c r="E2235" i="8"/>
  <c r="J2255" i="8"/>
  <c r="M2255" i="8"/>
  <c r="F2255" i="8"/>
  <c r="E2255" i="8"/>
  <c r="J2275" i="8"/>
  <c r="M2295" i="8"/>
  <c r="J2295" i="8"/>
  <c r="H2295" i="8"/>
  <c r="M2315" i="8"/>
  <c r="J2315" i="8"/>
  <c r="M2355" i="8"/>
  <c r="K2355" i="8"/>
  <c r="M2375" i="8"/>
  <c r="K2375" i="8"/>
  <c r="M2395" i="8"/>
  <c r="I2415" i="8"/>
  <c r="K2415" i="8"/>
  <c r="F2415" i="8"/>
  <c r="M2415" i="8"/>
  <c r="I2435" i="8"/>
  <c r="M2435" i="8"/>
  <c r="K2435" i="8"/>
  <c r="F2435" i="8"/>
  <c r="M2455" i="8"/>
  <c r="K2475" i="8"/>
  <c r="M2475" i="8"/>
  <c r="F2475" i="8"/>
  <c r="M2495" i="8"/>
  <c r="K2495" i="8"/>
  <c r="F2495" i="8"/>
  <c r="K2515" i="8"/>
  <c r="I2515" i="8"/>
  <c r="J2535" i="8"/>
  <c r="E2535" i="8"/>
  <c r="M2535" i="8"/>
  <c r="L2535" i="8"/>
  <c r="E2555" i="8"/>
  <c r="M2555" i="8"/>
  <c r="L2555" i="8"/>
  <c r="J2555" i="8"/>
  <c r="I2575" i="8"/>
  <c r="M2575" i="8"/>
  <c r="J2575" i="8"/>
  <c r="M2595" i="8"/>
  <c r="J2595" i="8"/>
  <c r="F2595" i="8"/>
  <c r="E2595" i="8"/>
  <c r="F2615" i="8"/>
  <c r="E2615" i="8"/>
  <c r="M2615" i="8"/>
  <c r="J2615" i="8"/>
  <c r="J2635" i="8"/>
  <c r="E53" i="8"/>
  <c r="M1733" i="8"/>
  <c r="J756" i="8"/>
  <c r="I756" i="8"/>
  <c r="M756" i="8"/>
  <c r="K1056" i="8"/>
  <c r="I1056" i="8"/>
  <c r="M1216" i="8"/>
  <c r="J1216" i="8"/>
  <c r="M1256" i="8"/>
  <c r="K1256" i="8"/>
  <c r="M1296" i="8"/>
  <c r="K1316" i="8"/>
  <c r="I1316" i="8"/>
  <c r="F1316" i="8"/>
  <c r="M1316" i="8"/>
  <c r="J1496" i="8"/>
  <c r="I1496" i="8"/>
  <c r="M1496" i="8"/>
  <c r="M1636" i="8"/>
  <c r="K1636" i="8"/>
  <c r="M1656" i="8"/>
  <c r="M1676" i="8"/>
  <c r="M1696" i="8"/>
  <c r="F1696" i="8"/>
  <c r="K1696" i="8"/>
  <c r="I1696" i="8"/>
  <c r="M1716" i="8"/>
  <c r="M1736" i="8"/>
  <c r="M1756" i="8"/>
  <c r="K1756" i="8"/>
  <c r="F1756" i="8"/>
  <c r="K1776" i="8"/>
  <c r="I1776" i="8"/>
  <c r="K1796" i="8"/>
  <c r="I1796" i="8"/>
  <c r="J1816" i="8"/>
  <c r="E1816" i="8"/>
  <c r="M1816" i="8"/>
  <c r="L1816" i="8"/>
  <c r="J1836" i="8"/>
  <c r="I1836" i="8"/>
  <c r="M1836" i="8"/>
  <c r="J1856" i="8"/>
  <c r="I1856" i="8"/>
  <c r="M1856" i="8"/>
  <c r="J1876" i="8"/>
  <c r="F1876" i="8"/>
  <c r="E1876" i="8"/>
  <c r="M1876" i="8"/>
  <c r="J1896" i="8"/>
  <c r="J1916" i="8"/>
  <c r="J1936" i="8"/>
  <c r="M1936" i="8"/>
  <c r="K1996" i="8"/>
  <c r="M1996" i="8"/>
  <c r="M2016" i="8"/>
  <c r="M2036" i="8"/>
  <c r="K2056" i="8"/>
  <c r="I2056" i="8"/>
  <c r="M2056" i="8"/>
  <c r="F2056" i="8"/>
  <c r="M2076" i="8"/>
  <c r="M2096" i="8"/>
  <c r="K2116" i="8"/>
  <c r="I2116" i="8"/>
  <c r="M2116" i="8"/>
  <c r="F2116" i="8"/>
  <c r="K2136" i="8"/>
  <c r="M2136" i="8"/>
  <c r="F2136" i="8"/>
  <c r="K2156" i="8"/>
  <c r="I2156" i="8"/>
  <c r="L2176" i="8"/>
  <c r="J2176" i="8"/>
  <c r="M2176" i="8"/>
  <c r="E2176" i="8"/>
  <c r="E2196" i="8"/>
  <c r="M2196" i="8"/>
  <c r="L2196" i="8"/>
  <c r="J2196" i="8"/>
  <c r="M2216" i="8"/>
  <c r="J2216" i="8"/>
  <c r="I2216" i="8"/>
  <c r="F2236" i="8"/>
  <c r="E2236" i="8"/>
  <c r="J2236" i="8"/>
  <c r="M2236" i="8"/>
  <c r="F2256" i="8"/>
  <c r="E2256" i="8"/>
  <c r="J2256" i="8"/>
  <c r="M2256" i="8"/>
  <c r="J2276" i="8"/>
  <c r="M2296" i="8"/>
  <c r="J2296" i="8"/>
  <c r="M2316" i="8"/>
  <c r="J2316" i="8"/>
  <c r="K2356" i="8"/>
  <c r="M2356" i="8"/>
  <c r="M2376" i="8"/>
  <c r="K2376" i="8"/>
  <c r="M2396" i="8"/>
  <c r="M2416" i="8"/>
  <c r="F2416" i="8"/>
  <c r="I2416" i="8"/>
  <c r="K2416" i="8"/>
  <c r="M2436" i="8"/>
  <c r="K2436" i="8"/>
  <c r="I2436" i="8"/>
  <c r="F2436" i="8"/>
  <c r="M2456" i="8"/>
  <c r="F2476" i="8"/>
  <c r="M2476" i="8"/>
  <c r="K2476" i="8"/>
  <c r="K2496" i="8"/>
  <c r="M2496" i="8"/>
  <c r="F2496" i="8"/>
  <c r="K2516" i="8"/>
  <c r="I2516" i="8"/>
  <c r="L2536" i="8"/>
  <c r="J2536" i="8"/>
  <c r="E2536" i="8"/>
  <c r="M2536" i="8"/>
  <c r="L2556" i="8"/>
  <c r="J2556" i="8"/>
  <c r="M2556" i="8"/>
  <c r="E2556" i="8"/>
  <c r="M2576" i="8"/>
  <c r="J2576" i="8"/>
  <c r="I2576" i="8"/>
  <c r="F2596" i="8"/>
  <c r="E2596" i="8"/>
  <c r="M2596" i="8"/>
  <c r="J2596" i="8"/>
  <c r="J2616" i="8"/>
  <c r="F2616" i="8"/>
  <c r="E2616" i="8"/>
  <c r="M2616" i="8"/>
  <c r="J2636" i="8"/>
  <c r="J2656" i="8"/>
  <c r="M2656" i="8"/>
  <c r="F53" i="8"/>
  <c r="M118" i="8"/>
  <c r="M1653" i="8"/>
  <c r="M1276" i="8"/>
  <c r="K1276" i="8"/>
  <c r="M157" i="8"/>
  <c r="K157" i="8"/>
  <c r="J477" i="8"/>
  <c r="M477" i="8"/>
  <c r="M657" i="8"/>
  <c r="F657" i="8"/>
  <c r="K657" i="8"/>
  <c r="I757" i="8"/>
  <c r="M757" i="8"/>
  <c r="J757" i="8"/>
  <c r="F777" i="8"/>
  <c r="E777" i="8"/>
  <c r="M777" i="8"/>
  <c r="J777" i="8"/>
  <c r="F797" i="8"/>
  <c r="E797" i="8"/>
  <c r="J797" i="8"/>
  <c r="M797" i="8"/>
  <c r="J817" i="8"/>
  <c r="M837" i="8"/>
  <c r="J837" i="8"/>
  <c r="M897" i="8"/>
  <c r="K897" i="8"/>
  <c r="K917" i="8"/>
  <c r="M917" i="8"/>
  <c r="M937" i="8"/>
  <c r="I957" i="8"/>
  <c r="F957" i="8"/>
  <c r="K957" i="8"/>
  <c r="M957" i="8"/>
  <c r="I977" i="8"/>
  <c r="F977" i="8"/>
  <c r="K977" i="8"/>
  <c r="M977" i="8"/>
  <c r="M997" i="8"/>
  <c r="F1017" i="8"/>
  <c r="K1017" i="8"/>
  <c r="M1017" i="8"/>
  <c r="F1037" i="8"/>
  <c r="K1037" i="8"/>
  <c r="M1037" i="8"/>
  <c r="I1057" i="8"/>
  <c r="K1057" i="8"/>
  <c r="E1077" i="8"/>
  <c r="L1077" i="8"/>
  <c r="J1077" i="8"/>
  <c r="M1077" i="8"/>
  <c r="E1097" i="8"/>
  <c r="M1097" i="8"/>
  <c r="L1097" i="8"/>
  <c r="J1097" i="8"/>
  <c r="M1117" i="8"/>
  <c r="I1117" i="8"/>
  <c r="J1117" i="8"/>
  <c r="F1137" i="8"/>
  <c r="E1137" i="8"/>
  <c r="M1137" i="8"/>
  <c r="J1137" i="8"/>
  <c r="F1157" i="8"/>
  <c r="E1157" i="8"/>
  <c r="M1157" i="8"/>
  <c r="J1157" i="8"/>
  <c r="J1177" i="8"/>
  <c r="M1197" i="8"/>
  <c r="J1197" i="8"/>
  <c r="H1197" i="8"/>
  <c r="M1217" i="8"/>
  <c r="J1217" i="8"/>
  <c r="M1257" i="8"/>
  <c r="K1257" i="8"/>
  <c r="M1277" i="8"/>
  <c r="K1277" i="8"/>
  <c r="M1297" i="8"/>
  <c r="I1317" i="8"/>
  <c r="F1317" i="8"/>
  <c r="K1317" i="8"/>
  <c r="M1317" i="8"/>
  <c r="I1337" i="8"/>
  <c r="F1337" i="8"/>
  <c r="M1337" i="8"/>
  <c r="K1337" i="8"/>
  <c r="M1357" i="8"/>
  <c r="F1377" i="8"/>
  <c r="M1377" i="8"/>
  <c r="K1377" i="8"/>
  <c r="F1397" i="8"/>
  <c r="M1397" i="8"/>
  <c r="K1397" i="8"/>
  <c r="I1417" i="8"/>
  <c r="K1417" i="8"/>
  <c r="E1437" i="8"/>
  <c r="L1437" i="8"/>
  <c r="M1437" i="8"/>
  <c r="J1437" i="8"/>
  <c r="E1457" i="8"/>
  <c r="L1457" i="8"/>
  <c r="M1457" i="8"/>
  <c r="J1457" i="8"/>
  <c r="I1477" i="8"/>
  <c r="M1477" i="8"/>
  <c r="J1477" i="8"/>
  <c r="F1497" i="8"/>
  <c r="E1497" i="8"/>
  <c r="M1497" i="8"/>
  <c r="J1497" i="8"/>
  <c r="M1517" i="8"/>
  <c r="J1517" i="8"/>
  <c r="E1517" i="8"/>
  <c r="F1517" i="8"/>
  <c r="J1537" i="8"/>
  <c r="J1557" i="8"/>
  <c r="J1577" i="8"/>
  <c r="M1577" i="8"/>
  <c r="M1637" i="8"/>
  <c r="K1637" i="8"/>
  <c r="M1657" i="8"/>
  <c r="M1677" i="8"/>
  <c r="F1697" i="8"/>
  <c r="M1697" i="8"/>
  <c r="K1697" i="8"/>
  <c r="I1697" i="8"/>
  <c r="M1717" i="8"/>
  <c r="M1737" i="8"/>
  <c r="F1757" i="8"/>
  <c r="M1757" i="8"/>
  <c r="K1757" i="8"/>
  <c r="K1777" i="8"/>
  <c r="I1777" i="8"/>
  <c r="K1797" i="8"/>
  <c r="I1797" i="8"/>
  <c r="E1817" i="8"/>
  <c r="M1817" i="8"/>
  <c r="L1817" i="8"/>
  <c r="J1817" i="8"/>
  <c r="M1837" i="8"/>
  <c r="J1837" i="8"/>
  <c r="I1837" i="8"/>
  <c r="M1857" i="8"/>
  <c r="J1857" i="8"/>
  <c r="I1857" i="8"/>
  <c r="F1877" i="8"/>
  <c r="E1877" i="8"/>
  <c r="J1877" i="8"/>
  <c r="M1877" i="8"/>
  <c r="J1897" i="8"/>
  <c r="J1917" i="8"/>
  <c r="J1937" i="8"/>
  <c r="M1937" i="8"/>
  <c r="K1997" i="8"/>
  <c r="M1997" i="8"/>
  <c r="M2017" i="8"/>
  <c r="M2037" i="8"/>
  <c r="F2057" i="8"/>
  <c r="M2057" i="8"/>
  <c r="K2057" i="8"/>
  <c r="I2057" i="8"/>
  <c r="M2077" i="8"/>
  <c r="M2097" i="8"/>
  <c r="F2117" i="8"/>
  <c r="K2117" i="8"/>
  <c r="M2117" i="8"/>
  <c r="I2137" i="8"/>
  <c r="K2137" i="8"/>
  <c r="K2157" i="8"/>
  <c r="I2157" i="8"/>
  <c r="J2177" i="8"/>
  <c r="E2177" i="8"/>
  <c r="M2177" i="8"/>
  <c r="L2177" i="8"/>
  <c r="J2197" i="8"/>
  <c r="M2197" i="8"/>
  <c r="L2197" i="8"/>
  <c r="E2197" i="8"/>
  <c r="J2217" i="8"/>
  <c r="I2217" i="8"/>
  <c r="M2217" i="8"/>
  <c r="J2237" i="8"/>
  <c r="M2237" i="8"/>
  <c r="F2237" i="8"/>
  <c r="E2237" i="8"/>
  <c r="J2257" i="8"/>
  <c r="M2257" i="8"/>
  <c r="F2257" i="8"/>
  <c r="E2257" i="8"/>
  <c r="J2277" i="8"/>
  <c r="M2297" i="8"/>
  <c r="J2297" i="8"/>
  <c r="M2317" i="8"/>
  <c r="J2317" i="8"/>
  <c r="M2357" i="8"/>
  <c r="K2357" i="8"/>
  <c r="M2377" i="8"/>
  <c r="K2377" i="8"/>
  <c r="M2397" i="8"/>
  <c r="I2417" i="8"/>
  <c r="F2417" i="8"/>
  <c r="M2417" i="8"/>
  <c r="K2417" i="8"/>
  <c r="I2437" i="8"/>
  <c r="F2437" i="8"/>
  <c r="M2437" i="8"/>
  <c r="K2437" i="8"/>
  <c r="I2457" i="8"/>
  <c r="M2457" i="8"/>
  <c r="M2477" i="8"/>
  <c r="K2477" i="8"/>
  <c r="F2477" i="8"/>
  <c r="M2497" i="8"/>
  <c r="K2497" i="8"/>
  <c r="I2497" i="8"/>
  <c r="F2497" i="8"/>
  <c r="K2517" i="8"/>
  <c r="I2517" i="8"/>
  <c r="J2537" i="8"/>
  <c r="E2537" i="8"/>
  <c r="M2537" i="8"/>
  <c r="L2537" i="8"/>
  <c r="E2557" i="8"/>
  <c r="J2557" i="8"/>
  <c r="M2557" i="8"/>
  <c r="L2557" i="8"/>
  <c r="J2577" i="8"/>
  <c r="I2577" i="8"/>
  <c r="M2577" i="8"/>
  <c r="M2597" i="8"/>
  <c r="E2597" i="8"/>
  <c r="J2597" i="8"/>
  <c r="F2597" i="8"/>
  <c r="F2617" i="8"/>
  <c r="E2617" i="8"/>
  <c r="M2617" i="8"/>
  <c r="J2617" i="8"/>
  <c r="J2637" i="8"/>
  <c r="M58" i="8"/>
  <c r="M108" i="8"/>
  <c r="J413" i="8"/>
  <c r="F413" i="8"/>
  <c r="E413" i="8"/>
  <c r="M413" i="8"/>
  <c r="M1853" i="8"/>
  <c r="J1853" i="8"/>
  <c r="I1853" i="8"/>
  <c r="M396" i="8"/>
  <c r="J396" i="8"/>
  <c r="I396" i="8"/>
  <c r="F1398" i="8"/>
  <c r="M1398" i="8"/>
  <c r="K1398" i="8"/>
  <c r="M2098" i="8"/>
  <c r="K2478" i="8"/>
  <c r="F2478" i="8"/>
  <c r="M2478" i="8"/>
  <c r="M2578" i="8"/>
  <c r="J2578" i="8"/>
  <c r="I2578" i="8"/>
  <c r="E2598" i="8"/>
  <c r="M2598" i="8"/>
  <c r="J2598" i="8"/>
  <c r="F2598" i="8"/>
  <c r="J2618" i="8"/>
  <c r="M2618" i="8"/>
  <c r="E2618" i="8"/>
  <c r="F2618" i="8"/>
  <c r="J2638" i="8"/>
  <c r="J14" i="8"/>
  <c r="J34" i="8"/>
  <c r="J54" i="8"/>
  <c r="J74" i="8"/>
  <c r="J94" i="8"/>
  <c r="J114" i="8"/>
  <c r="F1393" i="8"/>
  <c r="M1393" i="8"/>
  <c r="K1393" i="8"/>
  <c r="F56" i="8"/>
  <c r="E56" i="8"/>
  <c r="J1556" i="8"/>
  <c r="F2499" i="8"/>
  <c r="M2499" i="8"/>
  <c r="K2499" i="8"/>
  <c r="E39" i="8"/>
  <c r="J473" i="8"/>
  <c r="H473" i="8"/>
  <c r="M473" i="8"/>
  <c r="J1913" i="8"/>
  <c r="I739" i="8"/>
  <c r="J739" i="8"/>
  <c r="M739" i="8"/>
  <c r="M2040" i="8"/>
  <c r="M2900" i="8"/>
  <c r="L2900" i="8"/>
  <c r="J2900" i="8"/>
  <c r="E2900" i="8"/>
  <c r="K3260" i="8"/>
  <c r="I3260" i="8"/>
  <c r="E353" i="8"/>
  <c r="M353" i="8"/>
  <c r="L353" i="8"/>
  <c r="J353" i="8"/>
  <c r="I753" i="8"/>
  <c r="M753" i="8"/>
  <c r="J753" i="8"/>
  <c r="F1153" i="8"/>
  <c r="E1153" i="8"/>
  <c r="M1153" i="8"/>
  <c r="J1153" i="8"/>
  <c r="J1533" i="8"/>
  <c r="M2093" i="8"/>
  <c r="M216" i="8"/>
  <c r="J456" i="8"/>
  <c r="K676" i="8"/>
  <c r="I676" i="8"/>
  <c r="M896" i="8"/>
  <c r="K896" i="8"/>
  <c r="M1156" i="8"/>
  <c r="J1156" i="8"/>
  <c r="F1156" i="8"/>
  <c r="E1156" i="8"/>
  <c r="E1436" i="8"/>
  <c r="M1436" i="8"/>
  <c r="L1436" i="8"/>
  <c r="J1436" i="8"/>
  <c r="M277" i="8"/>
  <c r="K597" i="8"/>
  <c r="I597" i="8"/>
  <c r="M597" i="8"/>
  <c r="F597" i="8"/>
  <c r="M218" i="8"/>
  <c r="K218" i="8"/>
  <c r="I218" i="8"/>
  <c r="F218" i="8"/>
  <c r="J478" i="8"/>
  <c r="M478" i="8"/>
  <c r="J798" i="8"/>
  <c r="M1018" i="8"/>
  <c r="K1018" i="8"/>
  <c r="F1018" i="8"/>
  <c r="M1298" i="8"/>
  <c r="M1638" i="8"/>
  <c r="K1638" i="8"/>
  <c r="K2358" i="8"/>
  <c r="M2358" i="8"/>
  <c r="J59" i="8"/>
  <c r="M59" i="8"/>
  <c r="F219" i="8"/>
  <c r="M219" i="8"/>
  <c r="K219" i="8"/>
  <c r="I219" i="8"/>
  <c r="K339" i="8"/>
  <c r="I339" i="8"/>
  <c r="J419" i="8"/>
  <c r="F419" i="8"/>
  <c r="E419" i="8"/>
  <c r="M419" i="8"/>
  <c r="K539" i="8"/>
  <c r="M539" i="8"/>
  <c r="K599" i="8"/>
  <c r="I599" i="8"/>
  <c r="M599" i="8"/>
  <c r="F599" i="8"/>
  <c r="E719" i="8"/>
  <c r="J719" i="8"/>
  <c r="M719" i="8"/>
  <c r="L719" i="8"/>
  <c r="J819" i="8"/>
  <c r="I959" i="8"/>
  <c r="F959" i="8"/>
  <c r="K959" i="8"/>
  <c r="M959" i="8"/>
  <c r="F1039" i="8"/>
  <c r="M1039" i="8"/>
  <c r="K1039" i="8"/>
  <c r="M1119" i="8"/>
  <c r="J1119" i="8"/>
  <c r="I1119" i="8"/>
  <c r="M1199" i="8"/>
  <c r="J1199" i="8"/>
  <c r="I1319" i="8"/>
  <c r="F1319" i="8"/>
  <c r="M1319" i="8"/>
  <c r="K1319" i="8"/>
  <c r="E1439" i="8"/>
  <c r="L1439" i="8"/>
  <c r="M1439" i="8"/>
  <c r="J1439" i="8"/>
  <c r="M1519" i="8"/>
  <c r="J1519" i="8"/>
  <c r="F1519" i="8"/>
  <c r="E1519" i="8"/>
  <c r="M1619" i="8"/>
  <c r="K1619" i="8"/>
  <c r="F1699" i="8"/>
  <c r="M1699" i="8"/>
  <c r="K1699" i="8"/>
  <c r="I1699" i="8"/>
  <c r="K1799" i="8"/>
  <c r="I1799" i="8"/>
  <c r="I1859" i="8"/>
  <c r="M1859" i="8"/>
  <c r="J1859" i="8"/>
  <c r="J1919" i="8"/>
  <c r="M2019" i="8"/>
  <c r="I2099" i="8"/>
  <c r="M2099" i="8"/>
  <c r="J2179" i="8"/>
  <c r="M2179" i="8"/>
  <c r="L2179" i="8"/>
  <c r="E2179" i="8"/>
  <c r="M2459" i="8"/>
  <c r="M2599" i="8"/>
  <c r="J2599" i="8"/>
  <c r="F2599" i="8"/>
  <c r="E2599" i="8"/>
  <c r="J2679" i="8"/>
  <c r="M2679" i="8"/>
  <c r="H120" i="8"/>
  <c r="M420" i="8"/>
  <c r="F420" i="8"/>
  <c r="E420" i="8"/>
  <c r="J420" i="8"/>
  <c r="K700" i="8"/>
  <c r="I700" i="8"/>
  <c r="M920" i="8"/>
  <c r="J1180" i="8"/>
  <c r="E1460" i="8"/>
  <c r="M1460" i="8"/>
  <c r="L1460" i="8"/>
  <c r="J1460" i="8"/>
  <c r="J1820" i="8"/>
  <c r="M1820" i="8"/>
  <c r="L1820" i="8"/>
  <c r="E1820" i="8"/>
  <c r="J2260" i="8"/>
  <c r="F2780" i="8"/>
  <c r="K2780" i="8"/>
  <c r="I2780" i="8"/>
  <c r="M2780" i="8"/>
  <c r="J21" i="8"/>
  <c r="I21" i="8"/>
  <c r="M21" i="8"/>
  <c r="J41" i="8"/>
  <c r="M41" i="8"/>
  <c r="J61" i="8"/>
  <c r="M61" i="8"/>
  <c r="J81" i="8"/>
  <c r="J101" i="8"/>
  <c r="M101" i="8"/>
  <c r="J121" i="8"/>
  <c r="M121" i="8"/>
  <c r="M161" i="8"/>
  <c r="K161" i="8"/>
  <c r="M181" i="8"/>
  <c r="K181" i="8"/>
  <c r="M201" i="8"/>
  <c r="F221" i="8"/>
  <c r="M221" i="8"/>
  <c r="K221" i="8"/>
  <c r="I221" i="8"/>
  <c r="F241" i="8"/>
  <c r="M241" i="8"/>
  <c r="K241" i="8"/>
  <c r="I241" i="8"/>
  <c r="M261" i="8"/>
  <c r="F281" i="8"/>
  <c r="M281" i="8"/>
  <c r="K281" i="8"/>
  <c r="F301" i="8"/>
  <c r="M301" i="8"/>
  <c r="K301" i="8"/>
  <c r="K321" i="8"/>
  <c r="I321" i="8"/>
  <c r="E341" i="8"/>
  <c r="M341" i="8"/>
  <c r="L341" i="8"/>
  <c r="J341" i="8"/>
  <c r="E361" i="8"/>
  <c r="M361" i="8"/>
  <c r="L361" i="8"/>
  <c r="J361" i="8"/>
  <c r="M381" i="8"/>
  <c r="J381" i="8"/>
  <c r="I381" i="8"/>
  <c r="J401" i="8"/>
  <c r="M401" i="8"/>
  <c r="F401" i="8"/>
  <c r="E401" i="8"/>
  <c r="J421" i="8"/>
  <c r="M421" i="8"/>
  <c r="F421" i="8"/>
  <c r="E421" i="8"/>
  <c r="J441" i="8"/>
  <c r="J461" i="8"/>
  <c r="J481" i="8"/>
  <c r="M481" i="8"/>
  <c r="K541" i="8"/>
  <c r="M541" i="8"/>
  <c r="M561" i="8"/>
  <c r="M581" i="8"/>
  <c r="K601" i="8"/>
  <c r="I601" i="8"/>
  <c r="M601" i="8"/>
  <c r="F601" i="8"/>
  <c r="M621" i="8"/>
  <c r="M641" i="8"/>
  <c r="K661" i="8"/>
  <c r="F661" i="8"/>
  <c r="M661" i="8"/>
  <c r="I681" i="8"/>
  <c r="K681" i="8"/>
  <c r="I701" i="8"/>
  <c r="K701" i="8"/>
  <c r="E721" i="8"/>
  <c r="M721" i="8"/>
  <c r="L721" i="8"/>
  <c r="J721" i="8"/>
  <c r="I741" i="8"/>
  <c r="M741" i="8"/>
  <c r="J741" i="8"/>
  <c r="I761" i="8"/>
  <c r="M761" i="8"/>
  <c r="J761" i="8"/>
  <c r="F781" i="8"/>
  <c r="E781" i="8"/>
  <c r="M781" i="8"/>
  <c r="J781" i="8"/>
  <c r="J801" i="8"/>
  <c r="J821" i="8"/>
  <c r="M841" i="8"/>
  <c r="J841" i="8"/>
  <c r="M901" i="8"/>
  <c r="K901" i="8"/>
  <c r="M921" i="8"/>
  <c r="M941" i="8"/>
  <c r="I961" i="8"/>
  <c r="F961" i="8"/>
  <c r="M961" i="8"/>
  <c r="K961" i="8"/>
  <c r="M981" i="8"/>
  <c r="M1001" i="8"/>
  <c r="F1021" i="8"/>
  <c r="M1021" i="8"/>
  <c r="K1021" i="8"/>
  <c r="I1041" i="8"/>
  <c r="K1041" i="8"/>
  <c r="K1061" i="8"/>
  <c r="I1061" i="8"/>
  <c r="E1081" i="8"/>
  <c r="M1081" i="8"/>
  <c r="L1081" i="8"/>
  <c r="J1081" i="8"/>
  <c r="E1101" i="8"/>
  <c r="M1101" i="8"/>
  <c r="L1101" i="8"/>
  <c r="J1101" i="8"/>
  <c r="M1121" i="8"/>
  <c r="I1121" i="8"/>
  <c r="J1121" i="8"/>
  <c r="F1141" i="8"/>
  <c r="E1141" i="8"/>
  <c r="M1141" i="8"/>
  <c r="J1141" i="8"/>
  <c r="F1161" i="8"/>
  <c r="E1161" i="8"/>
  <c r="M1161" i="8"/>
  <c r="J1161" i="8"/>
  <c r="J1181" i="8"/>
  <c r="M1201" i="8"/>
  <c r="J1201" i="8"/>
  <c r="M1221" i="8"/>
  <c r="J1221" i="8"/>
  <c r="M1261" i="8"/>
  <c r="K1261" i="8"/>
  <c r="M1281" i="8"/>
  <c r="K1281" i="8"/>
  <c r="M1301" i="8"/>
  <c r="I1321" i="8"/>
  <c r="F1321" i="8"/>
  <c r="M1321" i="8"/>
  <c r="K1321" i="8"/>
  <c r="I1341" i="8"/>
  <c r="F1341" i="8"/>
  <c r="M1341" i="8"/>
  <c r="K1341" i="8"/>
  <c r="M1361" i="8"/>
  <c r="F1381" i="8"/>
  <c r="M1381" i="8"/>
  <c r="K1381" i="8"/>
  <c r="F1401" i="8"/>
  <c r="M1401" i="8"/>
  <c r="K1401" i="8"/>
  <c r="I1421" i="8"/>
  <c r="K1421" i="8"/>
  <c r="E1441" i="8"/>
  <c r="L1441" i="8"/>
  <c r="M1441" i="8"/>
  <c r="J1441" i="8"/>
  <c r="E1461" i="8"/>
  <c r="L1461" i="8"/>
  <c r="M1461" i="8"/>
  <c r="J1461" i="8"/>
  <c r="I1481" i="8"/>
  <c r="M1481" i="8"/>
  <c r="J1481" i="8"/>
  <c r="F1501" i="8"/>
  <c r="E1501" i="8"/>
  <c r="M1501" i="8"/>
  <c r="J1501" i="8"/>
  <c r="M1521" i="8"/>
  <c r="J1521" i="8"/>
  <c r="F1521" i="8"/>
  <c r="E1521" i="8"/>
  <c r="J1541" i="8"/>
  <c r="J1561" i="8"/>
  <c r="M1561" i="8"/>
  <c r="J1581" i="8"/>
  <c r="M1581" i="8"/>
  <c r="M1601" i="8"/>
  <c r="M1621" i="8"/>
  <c r="K1621" i="8"/>
  <c r="K1641" i="8"/>
  <c r="M1641" i="8"/>
  <c r="M1661" i="8"/>
  <c r="F1681" i="8"/>
  <c r="M1681" i="8"/>
  <c r="K1681" i="8"/>
  <c r="I1681" i="8"/>
  <c r="F1701" i="8"/>
  <c r="M1701" i="8"/>
  <c r="K1701" i="8"/>
  <c r="I1701" i="8"/>
  <c r="M1721" i="8"/>
  <c r="F1741" i="8"/>
  <c r="M1741" i="8"/>
  <c r="K1741" i="8"/>
  <c r="F1761" i="8"/>
  <c r="M1761" i="8"/>
  <c r="K1761" i="8"/>
  <c r="K1781" i="8"/>
  <c r="I1781" i="8"/>
  <c r="E1801" i="8"/>
  <c r="M1801" i="8"/>
  <c r="L1801" i="8"/>
  <c r="J1801" i="8"/>
  <c r="J1821" i="8"/>
  <c r="E1821" i="8"/>
  <c r="M1821" i="8"/>
  <c r="L1821" i="8"/>
  <c r="J1841" i="8"/>
  <c r="I1841" i="8"/>
  <c r="M1841" i="8"/>
  <c r="I1861" i="8"/>
  <c r="M1861" i="8"/>
  <c r="J1861" i="8"/>
  <c r="F1881" i="8"/>
  <c r="E1881" i="8"/>
  <c r="M1881" i="8"/>
  <c r="J1881" i="8"/>
  <c r="J1901" i="8"/>
  <c r="J1921" i="8"/>
  <c r="M1941" i="8"/>
  <c r="J1941" i="8"/>
  <c r="M2001" i="8"/>
  <c r="K2001" i="8"/>
  <c r="M2021" i="8"/>
  <c r="M2041" i="8"/>
  <c r="F2061" i="8"/>
  <c r="M2061" i="8"/>
  <c r="K2061" i="8"/>
  <c r="I2061" i="8"/>
  <c r="M2081" i="8"/>
  <c r="M2101" i="8"/>
  <c r="F2121" i="8"/>
  <c r="K2121" i="8"/>
  <c r="M2121" i="8"/>
  <c r="K2141" i="8"/>
  <c r="I2141" i="8"/>
  <c r="K2161" i="8"/>
  <c r="I2161" i="8"/>
  <c r="J2181" i="8"/>
  <c r="E2181" i="8"/>
  <c r="M2181" i="8"/>
  <c r="L2181" i="8"/>
  <c r="J2201" i="8"/>
  <c r="I2201" i="8"/>
  <c r="M2201" i="8"/>
  <c r="J2221" i="8"/>
  <c r="I2221" i="8"/>
  <c r="M2221" i="8"/>
  <c r="J2241" i="8"/>
  <c r="M2241" i="8"/>
  <c r="F2241" i="8"/>
  <c r="E2241" i="8"/>
  <c r="J2261" i="8"/>
  <c r="J2281" i="8"/>
  <c r="M2301" i="8"/>
  <c r="J2301" i="8"/>
  <c r="M2361" i="8"/>
  <c r="K2361" i="8"/>
  <c r="M2381" i="8"/>
  <c r="M2401" i="8"/>
  <c r="I2421" i="8"/>
  <c r="K2421" i="8"/>
  <c r="F2421" i="8"/>
  <c r="M2421" i="8"/>
  <c r="M2441" i="8"/>
  <c r="M2461" i="8"/>
  <c r="M2481" i="8"/>
  <c r="K2481" i="8"/>
  <c r="F2481" i="8"/>
  <c r="K2501" i="8"/>
  <c r="F2501" i="8"/>
  <c r="M2501" i="8"/>
  <c r="K2521" i="8"/>
  <c r="I2521" i="8"/>
  <c r="M2541" i="8"/>
  <c r="L2541" i="8"/>
  <c r="J2541" i="8"/>
  <c r="E2541" i="8"/>
  <c r="E2561" i="8"/>
  <c r="M2561" i="8"/>
  <c r="J2561" i="8"/>
  <c r="L2561" i="8"/>
  <c r="J2581" i="8"/>
  <c r="I2581" i="8"/>
  <c r="M2581" i="8"/>
  <c r="E2601" i="8"/>
  <c r="F2601" i="8"/>
  <c r="M2601" i="8"/>
  <c r="J2601" i="8"/>
  <c r="J2621" i="8"/>
  <c r="F2621" i="8"/>
  <c r="M2621" i="8"/>
  <c r="E2621" i="8"/>
  <c r="J2641" i="8"/>
  <c r="J2661" i="8"/>
  <c r="M2661" i="8"/>
  <c r="J2681" i="8"/>
  <c r="M2681" i="8"/>
  <c r="M2721" i="8"/>
  <c r="K2721" i="8"/>
  <c r="K2741" i="8"/>
  <c r="M2741" i="8"/>
  <c r="M2761" i="8"/>
  <c r="I2781" i="8"/>
  <c r="M2781" i="8"/>
  <c r="K2781" i="8"/>
  <c r="F2781" i="8"/>
  <c r="I2801" i="8"/>
  <c r="F2801" i="8"/>
  <c r="K2801" i="8"/>
  <c r="M2801" i="8"/>
  <c r="M2821" i="8"/>
  <c r="M2841" i="8"/>
  <c r="K2841" i="8"/>
  <c r="F2841" i="8"/>
  <c r="F2861" i="8"/>
  <c r="K2861" i="8"/>
  <c r="M2861" i="8"/>
  <c r="K2881" i="8"/>
  <c r="I2881" i="8"/>
  <c r="E2901" i="8"/>
  <c r="L2901" i="8"/>
  <c r="J2901" i="8"/>
  <c r="M2901" i="8"/>
  <c r="E2921" i="8"/>
  <c r="J2921" i="8"/>
  <c r="M2921" i="8"/>
  <c r="L2921" i="8"/>
  <c r="M2941" i="8"/>
  <c r="J2941" i="8"/>
  <c r="I2941" i="8"/>
  <c r="F2961" i="8"/>
  <c r="J2961" i="8"/>
  <c r="M2961" i="8"/>
  <c r="E2961" i="8"/>
  <c r="F2981" i="8"/>
  <c r="E2981" i="8"/>
  <c r="M2981" i="8"/>
  <c r="J2981" i="8"/>
  <c r="J3001" i="8"/>
  <c r="M3021" i="8"/>
  <c r="J3021" i="8"/>
  <c r="M3041" i="8"/>
  <c r="J3041" i="8"/>
  <c r="M3081" i="8"/>
  <c r="K3081" i="8"/>
  <c r="K3101" i="8"/>
  <c r="M3101" i="8"/>
  <c r="M3121" i="8"/>
  <c r="I3141" i="8"/>
  <c r="F3141" i="8"/>
  <c r="M3141" i="8"/>
  <c r="K3141" i="8"/>
  <c r="I3161" i="8"/>
  <c r="F3161" i="8"/>
  <c r="M3161" i="8"/>
  <c r="K3161" i="8"/>
  <c r="M3181" i="8"/>
  <c r="F3201" i="8"/>
  <c r="M3201" i="8"/>
  <c r="K3201" i="8"/>
  <c r="F3221" i="8"/>
  <c r="M3221" i="8"/>
  <c r="K3221" i="8"/>
  <c r="K3241" i="8"/>
  <c r="I3241" i="8"/>
  <c r="K3261" i="8"/>
  <c r="I3261" i="8"/>
  <c r="E3281" i="8"/>
  <c r="M3281" i="8"/>
  <c r="L3281" i="8"/>
  <c r="J3281" i="8"/>
  <c r="M3301" i="8"/>
  <c r="J3301" i="8"/>
  <c r="I3301" i="8"/>
  <c r="M3321" i="8"/>
  <c r="J3321" i="8"/>
  <c r="I3321" i="8"/>
  <c r="F3341" i="8"/>
  <c r="E3341" i="8"/>
  <c r="M3341" i="8"/>
  <c r="J3341" i="8"/>
  <c r="M14" i="8"/>
  <c r="M34" i="8"/>
  <c r="M54" i="8"/>
  <c r="M114" i="8"/>
  <c r="J120" i="8"/>
  <c r="J33" i="8"/>
  <c r="I33" i="8"/>
  <c r="M33" i="8"/>
  <c r="I393" i="8"/>
  <c r="M393" i="8"/>
  <c r="J393" i="8"/>
  <c r="J1173" i="8"/>
  <c r="I1473" i="8"/>
  <c r="M1473" i="8"/>
  <c r="J1473" i="8"/>
  <c r="M2053" i="8"/>
  <c r="K2053" i="8"/>
  <c r="I2053" i="8"/>
  <c r="F2053" i="8"/>
  <c r="M196" i="8"/>
  <c r="J816" i="8"/>
  <c r="E1096" i="8"/>
  <c r="M1096" i="8"/>
  <c r="L1096" i="8"/>
  <c r="J1096" i="8"/>
  <c r="M1476" i="8"/>
  <c r="J1476" i="8"/>
  <c r="I1476" i="8"/>
  <c r="J37" i="8"/>
  <c r="M37" i="8"/>
  <c r="M217" i="8"/>
  <c r="J437" i="8"/>
  <c r="I18" i="8"/>
  <c r="K318" i="8"/>
  <c r="I318" i="8"/>
  <c r="M618" i="8"/>
  <c r="M1038" i="8"/>
  <c r="K1038" i="8"/>
  <c r="F1038" i="8"/>
  <c r="M1678" i="8"/>
  <c r="F1379" i="8"/>
  <c r="M1379" i="8"/>
  <c r="K1379" i="8"/>
  <c r="M220" i="8"/>
  <c r="K220" i="8"/>
  <c r="I220" i="8"/>
  <c r="F220" i="8"/>
  <c r="M300" i="8"/>
  <c r="K300" i="8"/>
  <c r="F300" i="8"/>
  <c r="M400" i="8"/>
  <c r="J400" i="8"/>
  <c r="I400" i="8"/>
  <c r="J480" i="8"/>
  <c r="M480" i="8"/>
  <c r="M560" i="8"/>
  <c r="M620" i="8"/>
  <c r="J740" i="8"/>
  <c r="I740" i="8"/>
  <c r="M740" i="8"/>
  <c r="M940" i="8"/>
  <c r="M1100" i="8"/>
  <c r="J1100" i="8"/>
  <c r="L1100" i="8"/>
  <c r="E1100" i="8"/>
  <c r="M1360" i="8"/>
  <c r="J1520" i="8"/>
  <c r="F1520" i="8"/>
  <c r="M1520" i="8"/>
  <c r="E1520" i="8"/>
  <c r="M1680" i="8"/>
  <c r="I1680" i="8"/>
  <c r="F1680" i="8"/>
  <c r="K1680" i="8"/>
  <c r="J1880" i="8"/>
  <c r="F1880" i="8"/>
  <c r="M1880" i="8"/>
  <c r="E1880" i="8"/>
  <c r="M2100" i="8"/>
  <c r="M2380" i="8"/>
  <c r="K2800" i="8"/>
  <c r="I2800" i="8"/>
  <c r="M2800" i="8"/>
  <c r="F2800" i="8"/>
  <c r="I22" i="8"/>
  <c r="F42" i="8"/>
  <c r="E42" i="8"/>
  <c r="F62" i="8"/>
  <c r="E62" i="8"/>
  <c r="M162" i="8"/>
  <c r="K162" i="8"/>
  <c r="H162" i="8"/>
  <c r="M182" i="8"/>
  <c r="K182" i="8"/>
  <c r="M202" i="8"/>
  <c r="M222" i="8"/>
  <c r="K222" i="8"/>
  <c r="I222" i="8"/>
  <c r="F222" i="8"/>
  <c r="M242" i="8"/>
  <c r="K242" i="8"/>
  <c r="I242" i="8"/>
  <c r="F242" i="8"/>
  <c r="M262" i="8"/>
  <c r="M282" i="8"/>
  <c r="K282" i="8"/>
  <c r="F282" i="8"/>
  <c r="M302" i="8"/>
  <c r="K302" i="8"/>
  <c r="F302" i="8"/>
  <c r="K322" i="8"/>
  <c r="I322" i="8"/>
  <c r="M342" i="8"/>
  <c r="L342" i="8"/>
  <c r="J342" i="8"/>
  <c r="E342" i="8"/>
  <c r="M362" i="8"/>
  <c r="L362" i="8"/>
  <c r="J362" i="8"/>
  <c r="E362" i="8"/>
  <c r="M382" i="8"/>
  <c r="J382" i="8"/>
  <c r="I382" i="8"/>
  <c r="J402" i="8"/>
  <c r="F402" i="8"/>
  <c r="M402" i="8"/>
  <c r="E402" i="8"/>
  <c r="F422" i="8"/>
  <c r="E422" i="8"/>
  <c r="J422" i="8"/>
  <c r="M422" i="8"/>
  <c r="J442" i="8"/>
  <c r="J462" i="8"/>
  <c r="J482" i="8"/>
  <c r="M482" i="8"/>
  <c r="K542" i="8"/>
  <c r="M542" i="8"/>
  <c r="M562" i="8"/>
  <c r="M582" i="8"/>
  <c r="I602" i="8"/>
  <c r="F602" i="8"/>
  <c r="K602" i="8"/>
  <c r="M602" i="8"/>
  <c r="M622" i="8"/>
  <c r="M642" i="8"/>
  <c r="K662" i="8"/>
  <c r="M662" i="8"/>
  <c r="F662" i="8"/>
  <c r="K682" i="8"/>
  <c r="I682" i="8"/>
  <c r="K702" i="8"/>
  <c r="I702" i="8"/>
  <c r="L722" i="8"/>
  <c r="J722" i="8"/>
  <c r="M722" i="8"/>
  <c r="E722" i="8"/>
  <c r="J742" i="8"/>
  <c r="I742" i="8"/>
  <c r="M742" i="8"/>
  <c r="J762" i="8"/>
  <c r="I762" i="8"/>
  <c r="M762" i="8"/>
  <c r="J782" i="8"/>
  <c r="M782" i="8"/>
  <c r="F782" i="8"/>
  <c r="E782" i="8"/>
  <c r="J802" i="8"/>
  <c r="J822" i="8"/>
  <c r="M842" i="8"/>
  <c r="J842" i="8"/>
  <c r="M902" i="8"/>
  <c r="K902" i="8"/>
  <c r="M922" i="8"/>
  <c r="M942" i="8"/>
  <c r="M962" i="8"/>
  <c r="K962" i="8"/>
  <c r="I962" i="8"/>
  <c r="F962" i="8"/>
  <c r="M982" i="8"/>
  <c r="M1002" i="8"/>
  <c r="M1022" i="8"/>
  <c r="K1022" i="8"/>
  <c r="F1022" i="8"/>
  <c r="K1042" i="8"/>
  <c r="I1042" i="8"/>
  <c r="K1062" i="8"/>
  <c r="I1062" i="8"/>
  <c r="M1082" i="8"/>
  <c r="L1082" i="8"/>
  <c r="J1082" i="8"/>
  <c r="E1082" i="8"/>
  <c r="M1102" i="8"/>
  <c r="J1102" i="8"/>
  <c r="I1102" i="8"/>
  <c r="M1122" i="8"/>
  <c r="J1122" i="8"/>
  <c r="I1122" i="8"/>
  <c r="M1142" i="8"/>
  <c r="J1142" i="8"/>
  <c r="F1142" i="8"/>
  <c r="E1142" i="8"/>
  <c r="M1162" i="8"/>
  <c r="J1162" i="8"/>
  <c r="F1162" i="8"/>
  <c r="E1162" i="8"/>
  <c r="J1182" i="8"/>
  <c r="M1202" i="8"/>
  <c r="J1202" i="8"/>
  <c r="M1242" i="8"/>
  <c r="M1262" i="8"/>
  <c r="K1262" i="8"/>
  <c r="H1262" i="8"/>
  <c r="M1282" i="8"/>
  <c r="K1282" i="8"/>
  <c r="M1302" i="8"/>
  <c r="K1322" i="8"/>
  <c r="I1322" i="8"/>
  <c r="F1322" i="8"/>
  <c r="M1322" i="8"/>
  <c r="M1342" i="8"/>
  <c r="K1342" i="8"/>
  <c r="I1342" i="8"/>
  <c r="F1342" i="8"/>
  <c r="M1362" i="8"/>
  <c r="F1382" i="8"/>
  <c r="M1382" i="8"/>
  <c r="K1382" i="8"/>
  <c r="F1402" i="8"/>
  <c r="M1402" i="8"/>
  <c r="K1402" i="8"/>
  <c r="I1422" i="8"/>
  <c r="K1422" i="8"/>
  <c r="E1442" i="8"/>
  <c r="M1442" i="8"/>
  <c r="L1442" i="8"/>
  <c r="J1442" i="8"/>
  <c r="E1462" i="8"/>
  <c r="M1462" i="8"/>
  <c r="L1462" i="8"/>
  <c r="J1462" i="8"/>
  <c r="M1482" i="8"/>
  <c r="J1482" i="8"/>
  <c r="I1482" i="8"/>
  <c r="F1502" i="8"/>
  <c r="E1502" i="8"/>
  <c r="M1502" i="8"/>
  <c r="J1502" i="8"/>
  <c r="E1522" i="8"/>
  <c r="M1522" i="8"/>
  <c r="J1522" i="8"/>
  <c r="F1522" i="8"/>
  <c r="J1542" i="8"/>
  <c r="M1562" i="8"/>
  <c r="J1562" i="8"/>
  <c r="M1582" i="8"/>
  <c r="J1582" i="8"/>
  <c r="M1622" i="8"/>
  <c r="K1622" i="8"/>
  <c r="M1642" i="8"/>
  <c r="K1642" i="8"/>
  <c r="M1662" i="8"/>
  <c r="M1682" i="8"/>
  <c r="K1682" i="8"/>
  <c r="I1682" i="8"/>
  <c r="F1682" i="8"/>
  <c r="M1702" i="8"/>
  <c r="K1702" i="8"/>
  <c r="I1702" i="8"/>
  <c r="F1702" i="8"/>
  <c r="M1722" i="8"/>
  <c r="M1742" i="8"/>
  <c r="K1742" i="8"/>
  <c r="F1742" i="8"/>
  <c r="M1762" i="8"/>
  <c r="K1762" i="8"/>
  <c r="F1762" i="8"/>
  <c r="K1782" i="8"/>
  <c r="I1782" i="8"/>
  <c r="M1802" i="8"/>
  <c r="L1802" i="8"/>
  <c r="J1802" i="8"/>
  <c r="E1802" i="8"/>
  <c r="J1822" i="8"/>
  <c r="M1822" i="8"/>
  <c r="L1822" i="8"/>
  <c r="E1822" i="8"/>
  <c r="J1842" i="8"/>
  <c r="I1842" i="8"/>
  <c r="M1842" i="8"/>
  <c r="J1862" i="8"/>
  <c r="F1862" i="8"/>
  <c r="E1862" i="8"/>
  <c r="M1862" i="8"/>
  <c r="J1882" i="8"/>
  <c r="F1882" i="8"/>
  <c r="E1882" i="8"/>
  <c r="M1882" i="8"/>
  <c r="J1902" i="8"/>
  <c r="J1922" i="8"/>
  <c r="J1942" i="8"/>
  <c r="H1942" i="8"/>
  <c r="M1942" i="8"/>
  <c r="K2002" i="8"/>
  <c r="M2002" i="8"/>
  <c r="M2022" i="8"/>
  <c r="M2042" i="8"/>
  <c r="K2062" i="8"/>
  <c r="I2062" i="8"/>
  <c r="F2062" i="8"/>
  <c r="M2062" i="8"/>
  <c r="M2082" i="8"/>
  <c r="M2102" i="8"/>
  <c r="K2122" i="8"/>
  <c r="M2122" i="8"/>
  <c r="F2122" i="8"/>
  <c r="K2142" i="8"/>
  <c r="I2142" i="8"/>
  <c r="K2162" i="8"/>
  <c r="I2162" i="8"/>
  <c r="E2182" i="8"/>
  <c r="L2182" i="8"/>
  <c r="J2182" i="8"/>
  <c r="M2182" i="8"/>
  <c r="J2202" i="8"/>
  <c r="I2202" i="8"/>
  <c r="M2202" i="8"/>
  <c r="M2222" i="8"/>
  <c r="J2222" i="8"/>
  <c r="I2222" i="8"/>
  <c r="F2242" i="8"/>
  <c r="E2242" i="8"/>
  <c r="M2242" i="8"/>
  <c r="J2242" i="8"/>
  <c r="J2262" i="8"/>
  <c r="J2282" i="8"/>
  <c r="J2302" i="8"/>
  <c r="M2302" i="8"/>
  <c r="M2322" i="8"/>
  <c r="M2362" i="8"/>
  <c r="K2362" i="8"/>
  <c r="M2382" i="8"/>
  <c r="M2402" i="8"/>
  <c r="F2422" i="8"/>
  <c r="M2422" i="8"/>
  <c r="K2422" i="8"/>
  <c r="I2422" i="8"/>
  <c r="M2442" i="8"/>
  <c r="M2462" i="8"/>
  <c r="K2482" i="8"/>
  <c r="M2482" i="8"/>
  <c r="F2482" i="8"/>
  <c r="K2502" i="8"/>
  <c r="I2502" i="8"/>
  <c r="K2522" i="8"/>
  <c r="I2522" i="8"/>
  <c r="L2542" i="8"/>
  <c r="J2542" i="8"/>
  <c r="M2542" i="8"/>
  <c r="E2542" i="8"/>
  <c r="L2562" i="8"/>
  <c r="J2562" i="8"/>
  <c r="E2562" i="8"/>
  <c r="M2562" i="8"/>
  <c r="M2582" i="8"/>
  <c r="I2582" i="8"/>
  <c r="J2582" i="8"/>
  <c r="F2602" i="8"/>
  <c r="E2602" i="8"/>
  <c r="M2602" i="8"/>
  <c r="J2602" i="8"/>
  <c r="J2622" i="8"/>
  <c r="F2622" i="8"/>
  <c r="E2622" i="8"/>
  <c r="M2622" i="8"/>
  <c r="J2642" i="8"/>
  <c r="M2662" i="8"/>
  <c r="J2662" i="8"/>
  <c r="J2682" i="8"/>
  <c r="M2682" i="8"/>
  <c r="M2722" i="8"/>
  <c r="K2722" i="8"/>
  <c r="K2742" i="8"/>
  <c r="M2742" i="8"/>
  <c r="M2762" i="8"/>
  <c r="F2782" i="8"/>
  <c r="M2782" i="8"/>
  <c r="K2782" i="8"/>
  <c r="I2782" i="8"/>
  <c r="I2802" i="8"/>
  <c r="F2802" i="8"/>
  <c r="M2802" i="8"/>
  <c r="K2802" i="8"/>
  <c r="M2822" i="8"/>
  <c r="F2842" i="8"/>
  <c r="M2842" i="8"/>
  <c r="K2842" i="8"/>
  <c r="M2862" i="8"/>
  <c r="F2862" i="8"/>
  <c r="K2862" i="8"/>
  <c r="I2882" i="8"/>
  <c r="K2882" i="8"/>
  <c r="E2902" i="8"/>
  <c r="M2902" i="8"/>
  <c r="L2902" i="8"/>
  <c r="J2902" i="8"/>
  <c r="L2922" i="8"/>
  <c r="J2922" i="8"/>
  <c r="E2922" i="8"/>
  <c r="M2922" i="8"/>
  <c r="J2942" i="8"/>
  <c r="I2942" i="8"/>
  <c r="M2942" i="8"/>
  <c r="M2962" i="8"/>
  <c r="J2962" i="8"/>
  <c r="F2962" i="8"/>
  <c r="E2962" i="8"/>
  <c r="M2982" i="8"/>
  <c r="E2982" i="8"/>
  <c r="J2982" i="8"/>
  <c r="F2982" i="8"/>
  <c r="J3002" i="8"/>
  <c r="M3022" i="8"/>
  <c r="J3022" i="8"/>
  <c r="J3042" i="8"/>
  <c r="M3042" i="8"/>
  <c r="K3082" i="8"/>
  <c r="M3082" i="8"/>
  <c r="M3102" i="8"/>
  <c r="K3102" i="8"/>
  <c r="M3122" i="8"/>
  <c r="M3142" i="8"/>
  <c r="K3142" i="8"/>
  <c r="F3142" i="8"/>
  <c r="I3142" i="8"/>
  <c r="M3162" i="8"/>
  <c r="K3162" i="8"/>
  <c r="F3162" i="8"/>
  <c r="I3162" i="8"/>
  <c r="M3182" i="8"/>
  <c r="M3202" i="8"/>
  <c r="F3202" i="8"/>
  <c r="K3202" i="8"/>
  <c r="M3222" i="8"/>
  <c r="F3222" i="8"/>
  <c r="K3222" i="8"/>
  <c r="K3242" i="8"/>
  <c r="I3242" i="8"/>
  <c r="M3262" i="8"/>
  <c r="L3262" i="8"/>
  <c r="J3262" i="8"/>
  <c r="E3262" i="8"/>
  <c r="M3282" i="8"/>
  <c r="L3282" i="8"/>
  <c r="J3282" i="8"/>
  <c r="E3282" i="8"/>
  <c r="M3302" i="8"/>
  <c r="J3302" i="8"/>
  <c r="I3302" i="8"/>
  <c r="M3322" i="8"/>
  <c r="J3322" i="8"/>
  <c r="I3322" i="8"/>
  <c r="M3342" i="8"/>
  <c r="J3342" i="8"/>
  <c r="F3342" i="8"/>
  <c r="E3342" i="8"/>
  <c r="J10" i="8"/>
  <c r="J20" i="8"/>
  <c r="J30" i="8"/>
  <c r="J40" i="8"/>
  <c r="J50" i="8"/>
  <c r="J60" i="8"/>
  <c r="J70" i="8"/>
  <c r="J80" i="8"/>
  <c r="J90" i="8"/>
  <c r="J100" i="8"/>
  <c r="J110" i="8"/>
  <c r="M120" i="8"/>
  <c r="M193" i="8"/>
  <c r="M633" i="8"/>
  <c r="M993" i="8"/>
  <c r="I1413" i="8"/>
  <c r="K1413" i="8"/>
  <c r="K2153" i="8"/>
  <c r="I2153" i="8"/>
  <c r="H116" i="8"/>
  <c r="M296" i="8"/>
  <c r="K296" i="8"/>
  <c r="F296" i="8"/>
  <c r="J436" i="8"/>
  <c r="I636" i="8"/>
  <c r="M636" i="8"/>
  <c r="J796" i="8"/>
  <c r="M796" i="8"/>
  <c r="E796" i="8"/>
  <c r="F796" i="8"/>
  <c r="M996" i="8"/>
  <c r="M1356" i="8"/>
  <c r="J57" i="8"/>
  <c r="M57" i="8"/>
  <c r="I397" i="8"/>
  <c r="M397" i="8"/>
  <c r="J397" i="8"/>
  <c r="I677" i="8"/>
  <c r="K677" i="8"/>
  <c r="M238" i="8"/>
  <c r="K238" i="8"/>
  <c r="I238" i="8"/>
  <c r="F238" i="8"/>
  <c r="M378" i="8"/>
  <c r="J378" i="8"/>
  <c r="I378" i="8"/>
  <c r="K658" i="8"/>
  <c r="F658" i="8"/>
  <c r="M658" i="8"/>
  <c r="J778" i="8"/>
  <c r="M778" i="8"/>
  <c r="F778" i="8"/>
  <c r="E778" i="8"/>
  <c r="M898" i="8"/>
  <c r="K898" i="8"/>
  <c r="L1098" i="8"/>
  <c r="J1098" i="8"/>
  <c r="M1098" i="8"/>
  <c r="E1098" i="8"/>
  <c r="F1378" i="8"/>
  <c r="K1378" i="8"/>
  <c r="M1378" i="8"/>
  <c r="J1558" i="8"/>
  <c r="M1738" i="8"/>
  <c r="J1898" i="8"/>
  <c r="K2058" i="8"/>
  <c r="I2058" i="8"/>
  <c r="M2058" i="8"/>
  <c r="F2058" i="8"/>
  <c r="J2278" i="8"/>
  <c r="K2518" i="8"/>
  <c r="I2518" i="8"/>
  <c r="M199" i="8"/>
  <c r="M919" i="8"/>
  <c r="I1479" i="8"/>
  <c r="M1479" i="8"/>
  <c r="J1479" i="8"/>
  <c r="M280" i="8"/>
  <c r="K280" i="8"/>
  <c r="F280" i="8"/>
  <c r="M580" i="8"/>
  <c r="J800" i="8"/>
  <c r="M1020" i="8"/>
  <c r="K1020" i="8"/>
  <c r="F1020" i="8"/>
  <c r="M1260" i="8"/>
  <c r="K1260" i="8"/>
  <c r="M1480" i="8"/>
  <c r="J1480" i="8"/>
  <c r="I1480" i="8"/>
  <c r="M1740" i="8"/>
  <c r="F1740" i="8"/>
  <c r="K1740" i="8"/>
  <c r="K2000" i="8"/>
  <c r="M2000" i="8"/>
  <c r="F2240" i="8"/>
  <c r="E2240" i="8"/>
  <c r="M2240" i="8"/>
  <c r="J2240" i="8"/>
  <c r="L2540" i="8"/>
  <c r="J2540" i="8"/>
  <c r="E2540" i="8"/>
  <c r="M2540" i="8"/>
  <c r="M2940" i="8"/>
  <c r="J2940" i="8"/>
  <c r="I2940" i="8"/>
  <c r="J23" i="8"/>
  <c r="I23" i="8"/>
  <c r="M23" i="8"/>
  <c r="J43" i="8"/>
  <c r="M43" i="8"/>
  <c r="J63" i="8"/>
  <c r="M63" i="8"/>
  <c r="J83" i="8"/>
  <c r="J103" i="8"/>
  <c r="M103" i="8"/>
  <c r="J123" i="8"/>
  <c r="M123" i="8"/>
  <c r="M163" i="8"/>
  <c r="K163" i="8"/>
  <c r="M183" i="8"/>
  <c r="K183" i="8"/>
  <c r="M203" i="8"/>
  <c r="F223" i="8"/>
  <c r="M223" i="8"/>
  <c r="K223" i="8"/>
  <c r="I223" i="8"/>
  <c r="F243" i="8"/>
  <c r="M243" i="8"/>
  <c r="K243" i="8"/>
  <c r="I243" i="8"/>
  <c r="M263" i="8"/>
  <c r="F283" i="8"/>
  <c r="M283" i="8"/>
  <c r="K283" i="8"/>
  <c r="F303" i="8"/>
  <c r="M303" i="8"/>
  <c r="K303" i="8"/>
  <c r="K323" i="8"/>
  <c r="I323" i="8"/>
  <c r="E343" i="8"/>
  <c r="M343" i="8"/>
  <c r="L343" i="8"/>
  <c r="J343" i="8"/>
  <c r="E363" i="8"/>
  <c r="M363" i="8"/>
  <c r="L363" i="8"/>
  <c r="J363" i="8"/>
  <c r="M383" i="8"/>
  <c r="J383" i="8"/>
  <c r="I383" i="8"/>
  <c r="J403" i="8"/>
  <c r="M403" i="8"/>
  <c r="F403" i="8"/>
  <c r="E403" i="8"/>
  <c r="J423" i="8"/>
  <c r="F423" i="8"/>
  <c r="E423" i="8"/>
  <c r="M423" i="8"/>
  <c r="J443" i="8"/>
  <c r="J463" i="8"/>
  <c r="M463" i="8"/>
  <c r="J483" i="8"/>
  <c r="H483" i="8"/>
  <c r="M483" i="8"/>
  <c r="K523" i="8"/>
  <c r="M523" i="8"/>
  <c r="K543" i="8"/>
  <c r="M543" i="8"/>
  <c r="M563" i="8"/>
  <c r="M583" i="8"/>
  <c r="K603" i="8"/>
  <c r="I603" i="8"/>
  <c r="M603" i="8"/>
  <c r="F603" i="8"/>
  <c r="M623" i="8"/>
  <c r="I643" i="8"/>
  <c r="M643" i="8"/>
  <c r="K663" i="8"/>
  <c r="M663" i="8"/>
  <c r="F663" i="8"/>
  <c r="I683" i="8"/>
  <c r="K683" i="8"/>
  <c r="I703" i="8"/>
  <c r="K703" i="8"/>
  <c r="E723" i="8"/>
  <c r="J723" i="8"/>
  <c r="M723" i="8"/>
  <c r="L723" i="8"/>
  <c r="I743" i="8"/>
  <c r="J743" i="8"/>
  <c r="M743" i="8"/>
  <c r="I763" i="8"/>
  <c r="J763" i="8"/>
  <c r="M763" i="8"/>
  <c r="F783" i="8"/>
  <c r="E783" i="8"/>
  <c r="M783" i="8"/>
  <c r="J783" i="8"/>
  <c r="J803" i="8"/>
  <c r="J823" i="8"/>
  <c r="J843" i="8"/>
  <c r="H843" i="8"/>
  <c r="M843" i="8"/>
  <c r="M903" i="8"/>
  <c r="K903" i="8"/>
  <c r="M923" i="8"/>
  <c r="M943" i="8"/>
  <c r="I963" i="8"/>
  <c r="F963" i="8"/>
  <c r="M963" i="8"/>
  <c r="K963" i="8"/>
  <c r="I983" i="8"/>
  <c r="M983" i="8"/>
  <c r="M1003" i="8"/>
  <c r="F1023" i="8"/>
  <c r="M1023" i="8"/>
  <c r="K1023" i="8"/>
  <c r="I1043" i="8"/>
  <c r="K1043" i="8"/>
  <c r="K1063" i="8"/>
  <c r="I1063" i="8"/>
  <c r="E1083" i="8"/>
  <c r="M1083" i="8"/>
  <c r="L1083" i="8"/>
  <c r="J1083" i="8"/>
  <c r="M1103" i="8"/>
  <c r="J1103" i="8"/>
  <c r="I1103" i="8"/>
  <c r="M1123" i="8"/>
  <c r="J1123" i="8"/>
  <c r="I1123" i="8"/>
  <c r="F1143" i="8"/>
  <c r="E1143" i="8"/>
  <c r="M1143" i="8"/>
  <c r="J1143" i="8"/>
  <c r="J1163" i="8"/>
  <c r="J1183" i="8"/>
  <c r="M1203" i="8"/>
  <c r="J1203" i="8"/>
  <c r="M1263" i="8"/>
  <c r="K1263" i="8"/>
  <c r="M1283" i="8"/>
  <c r="M1303" i="8"/>
  <c r="I1323" i="8"/>
  <c r="F1323" i="8"/>
  <c r="M1323" i="8"/>
  <c r="K1323" i="8"/>
  <c r="I1343" i="8"/>
  <c r="F1343" i="8"/>
  <c r="K1343" i="8"/>
  <c r="M1343" i="8"/>
  <c r="M1363" i="8"/>
  <c r="F1383" i="8"/>
  <c r="M1383" i="8"/>
  <c r="K1383" i="8"/>
  <c r="F1403" i="8"/>
  <c r="M1403" i="8"/>
  <c r="K1403" i="8"/>
  <c r="I1423" i="8"/>
  <c r="K1423" i="8"/>
  <c r="E1443" i="8"/>
  <c r="L1443" i="8"/>
  <c r="M1443" i="8"/>
  <c r="J1443" i="8"/>
  <c r="E1463" i="8"/>
  <c r="L1463" i="8"/>
  <c r="M1463" i="8"/>
  <c r="J1463" i="8"/>
  <c r="I1483" i="8"/>
  <c r="M1483" i="8"/>
  <c r="J1483" i="8"/>
  <c r="F1503" i="8"/>
  <c r="E1503" i="8"/>
  <c r="M1503" i="8"/>
  <c r="J1503" i="8"/>
  <c r="M1523" i="8"/>
  <c r="J1523" i="8"/>
  <c r="F1523" i="8"/>
  <c r="E1523" i="8"/>
  <c r="J1543" i="8"/>
  <c r="M1563" i="8"/>
  <c r="J1563" i="8"/>
  <c r="J1583" i="8"/>
  <c r="M1583" i="8"/>
  <c r="K1623" i="8"/>
  <c r="M1623" i="8"/>
  <c r="M1643" i="8"/>
  <c r="K1643" i="8"/>
  <c r="M1663" i="8"/>
  <c r="F1683" i="8"/>
  <c r="M1683" i="8"/>
  <c r="K1683" i="8"/>
  <c r="I1683" i="8"/>
  <c r="F1703" i="8"/>
  <c r="M1703" i="8"/>
  <c r="K1703" i="8"/>
  <c r="I1703" i="8"/>
  <c r="M1723" i="8"/>
  <c r="F1743" i="8"/>
  <c r="M1743" i="8"/>
  <c r="K1743" i="8"/>
  <c r="F1763" i="8"/>
  <c r="M1763" i="8"/>
  <c r="K1763" i="8"/>
  <c r="K1783" i="8"/>
  <c r="I1783" i="8"/>
  <c r="E1803" i="8"/>
  <c r="M1803" i="8"/>
  <c r="L1803" i="8"/>
  <c r="J1803" i="8"/>
  <c r="E1823" i="8"/>
  <c r="L1823" i="8"/>
  <c r="J1823" i="8"/>
  <c r="M1823" i="8"/>
  <c r="M1843" i="8"/>
  <c r="J1843" i="8"/>
  <c r="I1843" i="8"/>
  <c r="F1863" i="8"/>
  <c r="E1863" i="8"/>
  <c r="M1863" i="8"/>
  <c r="J1863" i="8"/>
  <c r="F1883" i="8"/>
  <c r="E1883" i="8"/>
  <c r="M1883" i="8"/>
  <c r="J1883" i="8"/>
  <c r="J1903" i="8"/>
  <c r="J1923" i="8"/>
  <c r="M1943" i="8"/>
  <c r="J1943" i="8"/>
  <c r="K2003" i="8"/>
  <c r="H2003" i="8"/>
  <c r="M2003" i="8"/>
  <c r="M2023" i="8"/>
  <c r="M2043" i="8"/>
  <c r="F2063" i="8"/>
  <c r="K2063" i="8"/>
  <c r="I2063" i="8"/>
  <c r="M2063" i="8"/>
  <c r="M2083" i="8"/>
  <c r="M2103" i="8"/>
  <c r="F2123" i="8"/>
  <c r="M2123" i="8"/>
  <c r="K2123" i="8"/>
  <c r="K2143" i="8"/>
  <c r="I2143" i="8"/>
  <c r="K2163" i="8"/>
  <c r="I2163" i="8"/>
  <c r="J2183" i="8"/>
  <c r="L2183" i="8"/>
  <c r="E2183" i="8"/>
  <c r="M2183" i="8"/>
  <c r="J2203" i="8"/>
  <c r="I2203" i="8"/>
  <c r="M2203" i="8"/>
  <c r="J2223" i="8"/>
  <c r="I2223" i="8"/>
  <c r="M2223" i="8"/>
  <c r="J2243" i="8"/>
  <c r="F2243" i="8"/>
  <c r="E2243" i="8"/>
  <c r="M2243" i="8"/>
  <c r="J2263" i="8"/>
  <c r="J2283" i="8"/>
  <c r="M2303" i="8"/>
  <c r="J2303" i="8"/>
  <c r="M2363" i="8"/>
  <c r="K2363" i="8"/>
  <c r="M2383" i="8"/>
  <c r="M2403" i="8"/>
  <c r="I2423" i="8"/>
  <c r="M2423" i="8"/>
  <c r="K2423" i="8"/>
  <c r="F2423" i="8"/>
  <c r="M2443" i="8"/>
  <c r="M2463" i="8"/>
  <c r="M2483" i="8"/>
  <c r="F2483" i="8"/>
  <c r="K2483" i="8"/>
  <c r="I2503" i="8"/>
  <c r="K2503" i="8"/>
  <c r="I2523" i="8"/>
  <c r="K2523" i="8"/>
  <c r="M2543" i="8"/>
  <c r="L2543" i="8"/>
  <c r="J2543" i="8"/>
  <c r="E2543" i="8"/>
  <c r="M2563" i="8"/>
  <c r="J2563" i="8"/>
  <c r="I2563" i="8"/>
  <c r="M2583" i="8"/>
  <c r="J2583" i="8"/>
  <c r="I2583" i="8"/>
  <c r="F2603" i="8"/>
  <c r="E2603" i="8"/>
  <c r="M2603" i="8"/>
  <c r="J2603" i="8"/>
  <c r="M2623" i="8"/>
  <c r="J2623" i="8"/>
  <c r="F2623" i="8"/>
  <c r="E2623" i="8"/>
  <c r="J2643" i="8"/>
  <c r="J2663" i="8"/>
  <c r="M2663" i="8"/>
  <c r="K2723" i="8"/>
  <c r="M2723" i="8"/>
  <c r="K2743" i="8"/>
  <c r="M2743" i="8"/>
  <c r="M2763" i="8"/>
  <c r="I2783" i="8"/>
  <c r="M2783" i="8"/>
  <c r="K2783" i="8"/>
  <c r="F2783" i="8"/>
  <c r="I2803" i="8"/>
  <c r="F2803" i="8"/>
  <c r="M2803" i="8"/>
  <c r="K2803" i="8"/>
  <c r="I2823" i="8"/>
  <c r="M2823" i="8"/>
  <c r="M2843" i="8"/>
  <c r="F2843" i="8"/>
  <c r="K2843" i="8"/>
  <c r="F2863" i="8"/>
  <c r="M2863" i="8"/>
  <c r="K2863" i="8"/>
  <c r="K2883" i="8"/>
  <c r="I2883" i="8"/>
  <c r="J2903" i="8"/>
  <c r="M2903" i="8"/>
  <c r="L2903" i="8"/>
  <c r="E2903" i="8"/>
  <c r="J2923" i="8"/>
  <c r="E2923" i="8"/>
  <c r="M2923" i="8"/>
  <c r="L2923" i="8"/>
  <c r="M2943" i="8"/>
  <c r="J2943" i="8"/>
  <c r="I2943" i="8"/>
  <c r="F2963" i="8"/>
  <c r="E2963" i="8"/>
  <c r="J2963" i="8"/>
  <c r="M2963" i="8"/>
  <c r="F2983" i="8"/>
  <c r="E2983" i="8"/>
  <c r="M2983" i="8"/>
  <c r="J2983" i="8"/>
  <c r="J3003" i="8"/>
  <c r="M3023" i="8"/>
  <c r="J3023" i="8"/>
  <c r="M3043" i="8"/>
  <c r="J3043" i="8"/>
  <c r="M3083" i="8"/>
  <c r="K3083" i="8"/>
  <c r="M3103" i="8"/>
  <c r="K3103" i="8"/>
  <c r="M3123" i="8"/>
  <c r="M3143" i="8"/>
  <c r="K3143" i="8"/>
  <c r="I3143" i="8"/>
  <c r="F3143" i="8"/>
  <c r="M3163" i="8"/>
  <c r="K3163" i="8"/>
  <c r="I3163" i="8"/>
  <c r="F3163" i="8"/>
  <c r="M3183" i="8"/>
  <c r="F3203" i="8"/>
  <c r="M3203" i="8"/>
  <c r="K3203" i="8"/>
  <c r="F3223" i="8"/>
  <c r="M3223" i="8"/>
  <c r="K3223" i="8"/>
  <c r="K3243" i="8"/>
  <c r="I3243" i="8"/>
  <c r="E3263" i="8"/>
  <c r="M3263" i="8"/>
  <c r="L3263" i="8"/>
  <c r="J3263" i="8"/>
  <c r="E3283" i="8"/>
  <c r="M3283" i="8"/>
  <c r="L3283" i="8"/>
  <c r="J3283" i="8"/>
  <c r="M3303" i="8"/>
  <c r="J3303" i="8"/>
  <c r="I3303" i="8"/>
  <c r="F3323" i="8"/>
  <c r="E3323" i="8"/>
  <c r="M3323" i="8"/>
  <c r="J3323" i="8"/>
  <c r="F3343" i="8"/>
  <c r="E3343" i="8"/>
  <c r="M3343" i="8"/>
  <c r="J3343" i="8"/>
  <c r="I7" i="8"/>
  <c r="E45" i="8"/>
  <c r="E55" i="8"/>
  <c r="E65" i="8"/>
  <c r="J53" i="8"/>
  <c r="M53" i="8"/>
  <c r="M273" i="8"/>
  <c r="M573" i="8"/>
  <c r="M833" i="8"/>
  <c r="J833" i="8"/>
  <c r="E1073" i="8"/>
  <c r="M1073" i="8"/>
  <c r="L1073" i="8"/>
  <c r="J1073" i="8"/>
  <c r="M1293" i="8"/>
  <c r="J1553" i="8"/>
  <c r="M1933" i="8"/>
  <c r="J1933" i="8"/>
  <c r="H1933" i="8"/>
  <c r="K336" i="8"/>
  <c r="I336" i="8"/>
  <c r="L736" i="8"/>
  <c r="J736" i="8"/>
  <c r="E736" i="8"/>
  <c r="M736" i="8"/>
  <c r="M836" i="8"/>
  <c r="J836" i="8"/>
  <c r="M936" i="8"/>
  <c r="J1176" i="8"/>
  <c r="F1376" i="8"/>
  <c r="M1376" i="8"/>
  <c r="K1376" i="8"/>
  <c r="F297" i="8"/>
  <c r="M297" i="8"/>
  <c r="K297" i="8"/>
  <c r="I297" i="8"/>
  <c r="E717" i="8"/>
  <c r="M717" i="8"/>
  <c r="L717" i="8"/>
  <c r="J717" i="8"/>
  <c r="F38" i="8"/>
  <c r="E38" i="8"/>
  <c r="M198" i="8"/>
  <c r="I398" i="8"/>
  <c r="M398" i="8"/>
  <c r="J398" i="8"/>
  <c r="K538" i="8"/>
  <c r="M538" i="8"/>
  <c r="J738" i="8"/>
  <c r="I738" i="8"/>
  <c r="M738" i="8"/>
  <c r="M938" i="8"/>
  <c r="J1118" i="8"/>
  <c r="I1118" i="8"/>
  <c r="M1118" i="8"/>
  <c r="M1278" i="8"/>
  <c r="K1278" i="8"/>
  <c r="I1418" i="8"/>
  <c r="K1418" i="8"/>
  <c r="M1718" i="8"/>
  <c r="J1838" i="8"/>
  <c r="I1838" i="8"/>
  <c r="M1838" i="8"/>
  <c r="M2078" i="8"/>
  <c r="M2218" i="8"/>
  <c r="J2218" i="8"/>
  <c r="I2218" i="8"/>
  <c r="J2298" i="8"/>
  <c r="M2298" i="8"/>
  <c r="L2558" i="8"/>
  <c r="J2558" i="8"/>
  <c r="E2558" i="8"/>
  <c r="M2558" i="8"/>
  <c r="K659" i="8"/>
  <c r="F659" i="8"/>
  <c r="M659" i="8"/>
  <c r="M1299" i="8"/>
  <c r="J2199" i="8"/>
  <c r="I2199" i="8"/>
  <c r="M2199" i="8"/>
  <c r="F40" i="8"/>
  <c r="E40" i="8"/>
  <c r="M340" i="8"/>
  <c r="L340" i="8"/>
  <c r="J340" i="8"/>
  <c r="E340" i="8"/>
  <c r="I600" i="8"/>
  <c r="F600" i="8"/>
  <c r="M600" i="8"/>
  <c r="K600" i="8"/>
  <c r="M840" i="8"/>
  <c r="J840" i="8"/>
  <c r="E1080" i="8"/>
  <c r="L1080" i="8"/>
  <c r="J1080" i="8"/>
  <c r="M1080" i="8"/>
  <c r="K1340" i="8"/>
  <c r="I1340" i="8"/>
  <c r="F1340" i="8"/>
  <c r="M1340" i="8"/>
  <c r="K1620" i="8"/>
  <c r="M1620" i="8"/>
  <c r="J1920" i="8"/>
  <c r="K2160" i="8"/>
  <c r="I2160" i="8"/>
  <c r="K2480" i="8"/>
  <c r="F2480" i="8"/>
  <c r="M2480" i="8"/>
  <c r="M2860" i="8"/>
  <c r="K2860" i="8"/>
  <c r="F2860" i="8"/>
  <c r="F59" i="8"/>
  <c r="I24" i="8"/>
  <c r="F44" i="8"/>
  <c r="E44" i="8"/>
  <c r="F64" i="8"/>
  <c r="E64" i="8"/>
  <c r="M164" i="8"/>
  <c r="K164" i="8"/>
  <c r="M184" i="8"/>
  <c r="K184" i="8"/>
  <c r="M204" i="8"/>
  <c r="M224" i="8"/>
  <c r="F224" i="8"/>
  <c r="K224" i="8"/>
  <c r="I224" i="8"/>
  <c r="M244" i="8"/>
  <c r="F244" i="8"/>
  <c r="K244" i="8"/>
  <c r="I244" i="8"/>
  <c r="M264" i="8"/>
  <c r="M284" i="8"/>
  <c r="F284" i="8"/>
  <c r="K284" i="8"/>
  <c r="M304" i="8"/>
  <c r="F304" i="8"/>
  <c r="K304" i="8"/>
  <c r="K324" i="8"/>
  <c r="I324" i="8"/>
  <c r="M344" i="8"/>
  <c r="E344" i="8"/>
  <c r="L344" i="8"/>
  <c r="J344" i="8"/>
  <c r="M364" i="8"/>
  <c r="E364" i="8"/>
  <c r="L364" i="8"/>
  <c r="J364" i="8"/>
  <c r="M384" i="8"/>
  <c r="J384" i="8"/>
  <c r="I384" i="8"/>
  <c r="M404" i="8"/>
  <c r="J404" i="8"/>
  <c r="F404" i="8"/>
  <c r="E404" i="8"/>
  <c r="J424" i="8"/>
  <c r="E424" i="8"/>
  <c r="M424" i="8"/>
  <c r="F424" i="8"/>
  <c r="J444" i="8"/>
  <c r="M464" i="8"/>
  <c r="J464" i="8"/>
  <c r="H464" i="8"/>
  <c r="J484" i="8"/>
  <c r="M484" i="8"/>
  <c r="M524" i="8"/>
  <c r="K524" i="8"/>
  <c r="H544" i="8"/>
  <c r="K544" i="8"/>
  <c r="M544" i="8"/>
  <c r="M564" i="8"/>
  <c r="I584" i="8"/>
  <c r="F584" i="8"/>
  <c r="M584" i="8"/>
  <c r="K584" i="8"/>
  <c r="I604" i="8"/>
  <c r="F604" i="8"/>
  <c r="M604" i="8"/>
  <c r="K604" i="8"/>
  <c r="M624" i="8"/>
  <c r="M644" i="8"/>
  <c r="K664" i="8"/>
  <c r="M664" i="8"/>
  <c r="F664" i="8"/>
  <c r="K684" i="8"/>
  <c r="I684" i="8"/>
  <c r="K704" i="8"/>
  <c r="I704" i="8"/>
  <c r="L724" i="8"/>
  <c r="J724" i="8"/>
  <c r="E724" i="8"/>
  <c r="M724" i="8"/>
  <c r="J744" i="8"/>
  <c r="I744" i="8"/>
  <c r="M744" i="8"/>
  <c r="J764" i="8"/>
  <c r="I764" i="8"/>
  <c r="M764" i="8"/>
  <c r="J784" i="8"/>
  <c r="M784" i="8"/>
  <c r="F784" i="8"/>
  <c r="E784" i="8"/>
  <c r="J804" i="8"/>
  <c r="J824" i="8"/>
  <c r="M844" i="8"/>
  <c r="J844" i="8"/>
  <c r="M904" i="8"/>
  <c r="K904" i="8"/>
  <c r="M924" i="8"/>
  <c r="M944" i="8"/>
  <c r="M964" i="8"/>
  <c r="K964" i="8"/>
  <c r="I964" i="8"/>
  <c r="F964" i="8"/>
  <c r="M984" i="8"/>
  <c r="M1004" i="8"/>
  <c r="M1024" i="8"/>
  <c r="K1024" i="8"/>
  <c r="F1024" i="8"/>
  <c r="K1044" i="8"/>
  <c r="I1044" i="8"/>
  <c r="K1064" i="8"/>
  <c r="I1064" i="8"/>
  <c r="J1084" i="8"/>
  <c r="M1084" i="8"/>
  <c r="L1084" i="8"/>
  <c r="E1084" i="8"/>
  <c r="J1104" i="8"/>
  <c r="I1104" i="8"/>
  <c r="M1104" i="8"/>
  <c r="M1124" i="8"/>
  <c r="J1124" i="8"/>
  <c r="I1124" i="8"/>
  <c r="M1144" i="8"/>
  <c r="J1144" i="8"/>
  <c r="F1144" i="8"/>
  <c r="E1144" i="8"/>
  <c r="J1164" i="8"/>
  <c r="J1184" i="8"/>
  <c r="M1204" i="8"/>
  <c r="J1204" i="8"/>
  <c r="M1264" i="8"/>
  <c r="K1264" i="8"/>
  <c r="M1284" i="8"/>
  <c r="M1304" i="8"/>
  <c r="I1324" i="8"/>
  <c r="M1324" i="8"/>
  <c r="K1324" i="8"/>
  <c r="F1324" i="8"/>
  <c r="M1344" i="8"/>
  <c r="M1364" i="8"/>
  <c r="F1384" i="8"/>
  <c r="M1384" i="8"/>
  <c r="K1384" i="8"/>
  <c r="F1404" i="8"/>
  <c r="M1404" i="8"/>
  <c r="K1404" i="8"/>
  <c r="K1424" i="8"/>
  <c r="I1424" i="8"/>
  <c r="E1444" i="8"/>
  <c r="M1444" i="8"/>
  <c r="L1444" i="8"/>
  <c r="J1444" i="8"/>
  <c r="E1464" i="8"/>
  <c r="M1464" i="8"/>
  <c r="L1464" i="8"/>
  <c r="J1464" i="8"/>
  <c r="M1484" i="8"/>
  <c r="J1484" i="8"/>
  <c r="I1484" i="8"/>
  <c r="F1504" i="8"/>
  <c r="E1504" i="8"/>
  <c r="M1504" i="8"/>
  <c r="J1504" i="8"/>
  <c r="F1524" i="8"/>
  <c r="E1524" i="8"/>
  <c r="M1524" i="8"/>
  <c r="J1524" i="8"/>
  <c r="J1544" i="8"/>
  <c r="M1564" i="8"/>
  <c r="J1564" i="8"/>
  <c r="M1584" i="8"/>
  <c r="J1584" i="8"/>
  <c r="M1624" i="8"/>
  <c r="K1624" i="8"/>
  <c r="H1624" i="8"/>
  <c r="M1644" i="8"/>
  <c r="K1644" i="8"/>
  <c r="M1664" i="8"/>
  <c r="M1684" i="8"/>
  <c r="F1684" i="8"/>
  <c r="K1684" i="8"/>
  <c r="I1684" i="8"/>
  <c r="M1704" i="8"/>
  <c r="F1704" i="8"/>
  <c r="K1704" i="8"/>
  <c r="I1704" i="8"/>
  <c r="M1724" i="8"/>
  <c r="M1744" i="8"/>
  <c r="K1744" i="8"/>
  <c r="F1744" i="8"/>
  <c r="M1764" i="8"/>
  <c r="K1764" i="8"/>
  <c r="F1764" i="8"/>
  <c r="K1784" i="8"/>
  <c r="I1784" i="8"/>
  <c r="M1804" i="8"/>
  <c r="J1804" i="8"/>
  <c r="E1804" i="8"/>
  <c r="L1804" i="8"/>
  <c r="J1824" i="8"/>
  <c r="M1824" i="8"/>
  <c r="L1824" i="8"/>
  <c r="E1824" i="8"/>
  <c r="J1844" i="8"/>
  <c r="I1844" i="8"/>
  <c r="M1844" i="8"/>
  <c r="J1864" i="8"/>
  <c r="F1864" i="8"/>
  <c r="E1864" i="8"/>
  <c r="M1864" i="8"/>
  <c r="J1884" i="8"/>
  <c r="F1884" i="8"/>
  <c r="E1884" i="8"/>
  <c r="M1884" i="8"/>
  <c r="J1904" i="8"/>
  <c r="J1924" i="8"/>
  <c r="M1924" i="8"/>
  <c r="J1944" i="8"/>
  <c r="M1944" i="8"/>
  <c r="M1984" i="8"/>
  <c r="K1984" i="8"/>
  <c r="K2004" i="8"/>
  <c r="M2004" i="8"/>
  <c r="M2024" i="8"/>
  <c r="M2044" i="8"/>
  <c r="K2064" i="8"/>
  <c r="I2064" i="8"/>
  <c r="M2064" i="8"/>
  <c r="F2064" i="8"/>
  <c r="M2084" i="8"/>
  <c r="M2104" i="8"/>
  <c r="K2124" i="8"/>
  <c r="I2124" i="8"/>
  <c r="M2124" i="8"/>
  <c r="F2124" i="8"/>
  <c r="K2144" i="8"/>
  <c r="I2144" i="8"/>
  <c r="I2164" i="8"/>
  <c r="K2164" i="8"/>
  <c r="E2184" i="8"/>
  <c r="M2184" i="8"/>
  <c r="L2184" i="8"/>
  <c r="J2184" i="8"/>
  <c r="I2204" i="8"/>
  <c r="M2204" i="8"/>
  <c r="J2204" i="8"/>
  <c r="M2224" i="8"/>
  <c r="J2224" i="8"/>
  <c r="I2224" i="8"/>
  <c r="F2244" i="8"/>
  <c r="E2244" i="8"/>
  <c r="M2244" i="8"/>
  <c r="J2244" i="8"/>
  <c r="J2264" i="8"/>
  <c r="J2284" i="8"/>
  <c r="M2304" i="8"/>
  <c r="J2304" i="8"/>
  <c r="M2364" i="8"/>
  <c r="K2364" i="8"/>
  <c r="M2384" i="8"/>
  <c r="M2404" i="8"/>
  <c r="I2424" i="8"/>
  <c r="F2424" i="8"/>
  <c r="M2424" i="8"/>
  <c r="K2424" i="8"/>
  <c r="M2444" i="8"/>
  <c r="M2464" i="8"/>
  <c r="K2484" i="8"/>
  <c r="F2484" i="8"/>
  <c r="M2484" i="8"/>
  <c r="K2504" i="8"/>
  <c r="I2504" i="8"/>
  <c r="K2524" i="8"/>
  <c r="I2524" i="8"/>
  <c r="L2544" i="8"/>
  <c r="J2544" i="8"/>
  <c r="E2544" i="8"/>
  <c r="M2544" i="8"/>
  <c r="J2564" i="8"/>
  <c r="I2564" i="8"/>
  <c r="M2564" i="8"/>
  <c r="M2584" i="8"/>
  <c r="J2584" i="8"/>
  <c r="I2584" i="8"/>
  <c r="M2604" i="8"/>
  <c r="J2604" i="8"/>
  <c r="F2604" i="8"/>
  <c r="E2604" i="8"/>
  <c r="J2624" i="8"/>
  <c r="J2644" i="8"/>
  <c r="M2664" i="8"/>
  <c r="J2664" i="8"/>
  <c r="M2724" i="8"/>
  <c r="K2724" i="8"/>
  <c r="M2744" i="8"/>
  <c r="M2764" i="8"/>
  <c r="F2784" i="8"/>
  <c r="I2784" i="8"/>
  <c r="M2784" i="8"/>
  <c r="K2784" i="8"/>
  <c r="M2804" i="8"/>
  <c r="K2804" i="8"/>
  <c r="I2804" i="8"/>
  <c r="F2804" i="8"/>
  <c r="M2824" i="8"/>
  <c r="F2844" i="8"/>
  <c r="M2844" i="8"/>
  <c r="K2844" i="8"/>
  <c r="M2864" i="8"/>
  <c r="K2864" i="8"/>
  <c r="F2864" i="8"/>
  <c r="K2884" i="8"/>
  <c r="I2884" i="8"/>
  <c r="E2904" i="8"/>
  <c r="J2904" i="8"/>
  <c r="L2904" i="8"/>
  <c r="M2904" i="8"/>
  <c r="L2924" i="8"/>
  <c r="J2924" i="8"/>
  <c r="M2924" i="8"/>
  <c r="E2924" i="8"/>
  <c r="J2944" i="8"/>
  <c r="I2944" i="8"/>
  <c r="M2944" i="8"/>
  <c r="M2964" i="8"/>
  <c r="J2964" i="8"/>
  <c r="F2964" i="8"/>
  <c r="E2964" i="8"/>
  <c r="M2984" i="8"/>
  <c r="E2984" i="8"/>
  <c r="J2984" i="8"/>
  <c r="F2984" i="8"/>
  <c r="J3004" i="8"/>
  <c r="M3024" i="8"/>
  <c r="J3024" i="8"/>
  <c r="M3044" i="8"/>
  <c r="J3044" i="8"/>
  <c r="M3084" i="8"/>
  <c r="K3084" i="8"/>
  <c r="M3104" i="8"/>
  <c r="K3104" i="8"/>
  <c r="M3124" i="8"/>
  <c r="M3144" i="8"/>
  <c r="K3144" i="8"/>
  <c r="F3144" i="8"/>
  <c r="I3144" i="8"/>
  <c r="M3164" i="8"/>
  <c r="K3164" i="8"/>
  <c r="F3164" i="8"/>
  <c r="I3164" i="8"/>
  <c r="M3184" i="8"/>
  <c r="M3204" i="8"/>
  <c r="F3204" i="8"/>
  <c r="K3204" i="8"/>
  <c r="M3224" i="8"/>
  <c r="K3224" i="8"/>
  <c r="F3224" i="8"/>
  <c r="K3244" i="8"/>
  <c r="I3244" i="8"/>
  <c r="M3264" i="8"/>
  <c r="L3264" i="8"/>
  <c r="J3264" i="8"/>
  <c r="E3264" i="8"/>
  <c r="M3284" i="8"/>
  <c r="L3284" i="8"/>
  <c r="J3284" i="8"/>
  <c r="E3284" i="8"/>
  <c r="M3304" i="8"/>
  <c r="J3304" i="8"/>
  <c r="I3304" i="8"/>
  <c r="M3324" i="8"/>
  <c r="J3324" i="8"/>
  <c r="F3324" i="8"/>
  <c r="E3324" i="8"/>
  <c r="M3344" i="8"/>
  <c r="J3344" i="8"/>
  <c r="F3344" i="8"/>
  <c r="E3344" i="8"/>
  <c r="J7" i="8"/>
  <c r="F55" i="8"/>
  <c r="F233" i="8"/>
  <c r="M233" i="8"/>
  <c r="K233" i="8"/>
  <c r="I233" i="8"/>
  <c r="J433" i="8"/>
  <c r="M653" i="8"/>
  <c r="K653" i="8"/>
  <c r="F653" i="8"/>
  <c r="F773" i="8"/>
  <c r="E773" i="8"/>
  <c r="M773" i="8"/>
  <c r="J773" i="8"/>
  <c r="M913" i="8"/>
  <c r="K913" i="8"/>
  <c r="F1013" i="8"/>
  <c r="M1013" i="8"/>
  <c r="K1013" i="8"/>
  <c r="F1133" i="8"/>
  <c r="E1133" i="8"/>
  <c r="M1133" i="8"/>
  <c r="J1133" i="8"/>
  <c r="M1253" i="8"/>
  <c r="K1253" i="8"/>
  <c r="M1353" i="8"/>
  <c r="M1633" i="8"/>
  <c r="K1633" i="8"/>
  <c r="J1893" i="8"/>
  <c r="K316" i="8"/>
  <c r="I316" i="8"/>
  <c r="K656" i="8"/>
  <c r="F656" i="8"/>
  <c r="M656" i="8"/>
  <c r="M1036" i="8"/>
  <c r="K1036" i="8"/>
  <c r="I1036" i="8"/>
  <c r="F1036" i="8"/>
  <c r="J1536" i="8"/>
  <c r="J97" i="8"/>
  <c r="M377" i="8"/>
  <c r="J377" i="8"/>
  <c r="I377" i="8"/>
  <c r="M577" i="8"/>
  <c r="J418" i="8"/>
  <c r="M418" i="8"/>
  <c r="F418" i="8"/>
  <c r="E418" i="8"/>
  <c r="K698" i="8"/>
  <c r="I698" i="8"/>
  <c r="M958" i="8"/>
  <c r="K958" i="8"/>
  <c r="I958" i="8"/>
  <c r="F958" i="8"/>
  <c r="M1218" i="8"/>
  <c r="J1218" i="8"/>
  <c r="J1518" i="8"/>
  <c r="F1518" i="8"/>
  <c r="E1518" i="8"/>
  <c r="M1518" i="8"/>
  <c r="J1858" i="8"/>
  <c r="I1858" i="8"/>
  <c r="M1858" i="8"/>
  <c r="I2158" i="8"/>
  <c r="K2158" i="8"/>
  <c r="I2438" i="8"/>
  <c r="F2438" i="8"/>
  <c r="M2438" i="8"/>
  <c r="K2438" i="8"/>
  <c r="J39" i="8"/>
  <c r="M39" i="8"/>
  <c r="M179" i="8"/>
  <c r="K179" i="8"/>
  <c r="H179" i="8"/>
  <c r="K319" i="8"/>
  <c r="I319" i="8"/>
  <c r="J459" i="8"/>
  <c r="M639" i="8"/>
  <c r="M899" i="8"/>
  <c r="K899" i="8"/>
  <c r="E1099" i="8"/>
  <c r="L1099" i="8"/>
  <c r="J1099" i="8"/>
  <c r="M1099" i="8"/>
  <c r="M1359" i="8"/>
  <c r="K1639" i="8"/>
  <c r="M1639" i="8"/>
  <c r="M2479" i="8"/>
  <c r="K2479" i="8"/>
  <c r="F2479" i="8"/>
  <c r="K1060" i="8"/>
  <c r="I1060" i="8"/>
  <c r="J25" i="8"/>
  <c r="I25" i="8"/>
  <c r="M25" i="8"/>
  <c r="J45" i="8"/>
  <c r="M45" i="8"/>
  <c r="J65" i="8"/>
  <c r="M65" i="8"/>
  <c r="J85" i="8"/>
  <c r="J105" i="8"/>
  <c r="M105" i="8"/>
  <c r="J125" i="8"/>
  <c r="M125" i="8"/>
  <c r="M165" i="8"/>
  <c r="K165" i="8"/>
  <c r="M185" i="8"/>
  <c r="K185" i="8"/>
  <c r="M205" i="8"/>
  <c r="F225" i="8"/>
  <c r="M225" i="8"/>
  <c r="K225" i="8"/>
  <c r="I225" i="8"/>
  <c r="F245" i="8"/>
  <c r="M245" i="8"/>
  <c r="K245" i="8"/>
  <c r="I245" i="8"/>
  <c r="M265" i="8"/>
  <c r="F285" i="8"/>
  <c r="M285" i="8"/>
  <c r="K285" i="8"/>
  <c r="F305" i="8"/>
  <c r="M305" i="8"/>
  <c r="K305" i="8"/>
  <c r="K325" i="8"/>
  <c r="I325" i="8"/>
  <c r="E345" i="8"/>
  <c r="M345" i="8"/>
  <c r="L345" i="8"/>
  <c r="J345" i="8"/>
  <c r="E365" i="8"/>
  <c r="M365" i="8"/>
  <c r="L365" i="8"/>
  <c r="J365" i="8"/>
  <c r="M385" i="8"/>
  <c r="J385" i="8"/>
  <c r="I385" i="8"/>
  <c r="J405" i="8"/>
  <c r="F405" i="8"/>
  <c r="E405" i="8"/>
  <c r="M405" i="8"/>
  <c r="J425" i="8"/>
  <c r="F425" i="8"/>
  <c r="E425" i="8"/>
  <c r="M425" i="8"/>
  <c r="J445" i="8"/>
  <c r="J465" i="8"/>
  <c r="H465" i="8"/>
  <c r="M465" i="8"/>
  <c r="J485" i="8"/>
  <c r="M485" i="8"/>
  <c r="K525" i="8"/>
  <c r="M525" i="8"/>
  <c r="K545" i="8"/>
  <c r="M545" i="8"/>
  <c r="M565" i="8"/>
  <c r="K585" i="8"/>
  <c r="I585" i="8"/>
  <c r="M585" i="8"/>
  <c r="F585" i="8"/>
  <c r="K605" i="8"/>
  <c r="I605" i="8"/>
  <c r="M605" i="8"/>
  <c r="F605" i="8"/>
  <c r="M625" i="8"/>
  <c r="I645" i="8"/>
  <c r="F645" i="8"/>
  <c r="M645" i="8"/>
  <c r="K645" i="8"/>
  <c r="K665" i="8"/>
  <c r="F665" i="8"/>
  <c r="M665" i="8"/>
  <c r="I685" i="8"/>
  <c r="K685" i="8"/>
  <c r="I705" i="8"/>
  <c r="K705" i="8"/>
  <c r="E725" i="8"/>
  <c r="M725" i="8"/>
  <c r="L725" i="8"/>
  <c r="J725" i="8"/>
  <c r="I745" i="8"/>
  <c r="M745" i="8"/>
  <c r="J745" i="8"/>
  <c r="I765" i="8"/>
  <c r="M765" i="8"/>
  <c r="J765" i="8"/>
  <c r="F785" i="8"/>
  <c r="E785" i="8"/>
  <c r="M785" i="8"/>
  <c r="J785" i="8"/>
  <c r="J805" i="8"/>
  <c r="J825" i="8"/>
  <c r="M845" i="8"/>
  <c r="J845" i="8"/>
  <c r="M905" i="8"/>
  <c r="K905" i="8"/>
  <c r="M925" i="8"/>
  <c r="M945" i="8"/>
  <c r="I965" i="8"/>
  <c r="F965" i="8"/>
  <c r="M965" i="8"/>
  <c r="K965" i="8"/>
  <c r="M985" i="8"/>
  <c r="M1005" i="8"/>
  <c r="F1025" i="8"/>
  <c r="M1025" i="8"/>
  <c r="K1025" i="8"/>
  <c r="I1045" i="8"/>
  <c r="K1045" i="8"/>
  <c r="I1065" i="8"/>
  <c r="K1065" i="8"/>
  <c r="E1085" i="8"/>
  <c r="J1085" i="8"/>
  <c r="M1085" i="8"/>
  <c r="L1085" i="8"/>
  <c r="M1105" i="8"/>
  <c r="J1105" i="8"/>
  <c r="I1105" i="8"/>
  <c r="M1125" i="8"/>
  <c r="J1125" i="8"/>
  <c r="I1125" i="8"/>
  <c r="F1145" i="8"/>
  <c r="E1145" i="8"/>
  <c r="M1145" i="8"/>
  <c r="J1145" i="8"/>
  <c r="J1165" i="8"/>
  <c r="J1185" i="8"/>
  <c r="M1205" i="8"/>
  <c r="J1205" i="8"/>
  <c r="M1265" i="8"/>
  <c r="K1265" i="8"/>
  <c r="M1285" i="8"/>
  <c r="M1305" i="8"/>
  <c r="I1325" i="8"/>
  <c r="F1325" i="8"/>
  <c r="K1325" i="8"/>
  <c r="M1325" i="8"/>
  <c r="M1345" i="8"/>
  <c r="M1365" i="8"/>
  <c r="F1385" i="8"/>
  <c r="M1385" i="8"/>
  <c r="K1385" i="8"/>
  <c r="F1405" i="8"/>
  <c r="M1405" i="8"/>
  <c r="K1405" i="8"/>
  <c r="I1425" i="8"/>
  <c r="K1425" i="8"/>
  <c r="E1445" i="8"/>
  <c r="L1445" i="8"/>
  <c r="M1445" i="8"/>
  <c r="J1445" i="8"/>
  <c r="E1465" i="8"/>
  <c r="L1465" i="8"/>
  <c r="M1465" i="8"/>
  <c r="J1465" i="8"/>
  <c r="I1485" i="8"/>
  <c r="M1485" i="8"/>
  <c r="J1485" i="8"/>
  <c r="F1505" i="8"/>
  <c r="E1505" i="8"/>
  <c r="M1505" i="8"/>
  <c r="J1505" i="8"/>
  <c r="M1525" i="8"/>
  <c r="E1525" i="8"/>
  <c r="J1525" i="8"/>
  <c r="F1525" i="8"/>
  <c r="J1545" i="8"/>
  <c r="M1565" i="8"/>
  <c r="J1565" i="8"/>
  <c r="J1585" i="8"/>
  <c r="M1585" i="8"/>
  <c r="M1625" i="8"/>
  <c r="K1625" i="8"/>
  <c r="M1645" i="8"/>
  <c r="K1645" i="8"/>
  <c r="M1665" i="8"/>
  <c r="F1685" i="8"/>
  <c r="M1685" i="8"/>
  <c r="K1685" i="8"/>
  <c r="I1685" i="8"/>
  <c r="F1705" i="8"/>
  <c r="M1705" i="8"/>
  <c r="K1705" i="8"/>
  <c r="I1705" i="8"/>
  <c r="M1725" i="8"/>
  <c r="F1745" i="8"/>
  <c r="M1745" i="8"/>
  <c r="K1745" i="8"/>
  <c r="F1765" i="8"/>
  <c r="M1765" i="8"/>
  <c r="K1765" i="8"/>
  <c r="I1765" i="8"/>
  <c r="K1785" i="8"/>
  <c r="I1785" i="8"/>
  <c r="E1805" i="8"/>
  <c r="M1805" i="8"/>
  <c r="L1805" i="8"/>
  <c r="J1805" i="8"/>
  <c r="E1825" i="8"/>
  <c r="M1825" i="8"/>
  <c r="L1825" i="8"/>
  <c r="J1825" i="8"/>
  <c r="M1845" i="8"/>
  <c r="J1845" i="8"/>
  <c r="I1845" i="8"/>
  <c r="F1865" i="8"/>
  <c r="E1865" i="8"/>
  <c r="J1865" i="8"/>
  <c r="M1865" i="8"/>
  <c r="F1885" i="8"/>
  <c r="E1885" i="8"/>
  <c r="M1885" i="8"/>
  <c r="J1885" i="8"/>
  <c r="J1905" i="8"/>
  <c r="M1925" i="8"/>
  <c r="J1925" i="8"/>
  <c r="M1945" i="8"/>
  <c r="J1945" i="8"/>
  <c r="M1985" i="8"/>
  <c r="K1985" i="8"/>
  <c r="M2005" i="8"/>
  <c r="K2005" i="8"/>
  <c r="M2025" i="8"/>
  <c r="M2045" i="8"/>
  <c r="I2045" i="8"/>
  <c r="F2045" i="8"/>
  <c r="K2045" i="8"/>
  <c r="F2065" i="8"/>
  <c r="M2065" i="8"/>
  <c r="K2065" i="8"/>
  <c r="I2065" i="8"/>
  <c r="M2085" i="8"/>
  <c r="M2105" i="8"/>
  <c r="F2125" i="8"/>
  <c r="K2125" i="8"/>
  <c r="M2125" i="8"/>
  <c r="K2145" i="8"/>
  <c r="I2145" i="8"/>
  <c r="K2165" i="8"/>
  <c r="I2165" i="8"/>
  <c r="J2185" i="8"/>
  <c r="M2185" i="8"/>
  <c r="L2185" i="8"/>
  <c r="E2185" i="8"/>
  <c r="J2205" i="8"/>
  <c r="I2205" i="8"/>
  <c r="M2205" i="8"/>
  <c r="J2225" i="8"/>
  <c r="I2225" i="8"/>
  <c r="M2225" i="8"/>
  <c r="J2245" i="8"/>
  <c r="F2245" i="8"/>
  <c r="E2245" i="8"/>
  <c r="M2245" i="8"/>
  <c r="J2265" i="8"/>
  <c r="J2285" i="8"/>
  <c r="M2305" i="8"/>
  <c r="J2305" i="8"/>
  <c r="M2365" i="8"/>
  <c r="K2365" i="8"/>
  <c r="H2365" i="8"/>
  <c r="M2385" i="8"/>
  <c r="M2405" i="8"/>
  <c r="I2425" i="8"/>
  <c r="M2425" i="8"/>
  <c r="K2425" i="8"/>
  <c r="F2425" i="8"/>
  <c r="M2445" i="8"/>
  <c r="M2465" i="8"/>
  <c r="F2485" i="8"/>
  <c r="K2485" i="8"/>
  <c r="M2485" i="8"/>
  <c r="K2505" i="8"/>
  <c r="I2505" i="8"/>
  <c r="K2525" i="8"/>
  <c r="I2525" i="8"/>
  <c r="J2545" i="8"/>
  <c r="E2545" i="8"/>
  <c r="M2545" i="8"/>
  <c r="L2545" i="8"/>
  <c r="M2565" i="8"/>
  <c r="I2565" i="8"/>
  <c r="J2565" i="8"/>
  <c r="M2585" i="8"/>
  <c r="J2585" i="8"/>
  <c r="I2585" i="8"/>
  <c r="F2605" i="8"/>
  <c r="E2605" i="8"/>
  <c r="M2605" i="8"/>
  <c r="J2605" i="8"/>
  <c r="J2625" i="8"/>
  <c r="J2645" i="8"/>
  <c r="J2665" i="8"/>
  <c r="M2665" i="8"/>
  <c r="H2725" i="8"/>
  <c r="M2725" i="8"/>
  <c r="K2725" i="8"/>
  <c r="M2745" i="8"/>
  <c r="M2765" i="8"/>
  <c r="I2785" i="8"/>
  <c r="F2785" i="8"/>
  <c r="M2785" i="8"/>
  <c r="K2785" i="8"/>
  <c r="M2805" i="8"/>
  <c r="M2825" i="8"/>
  <c r="F2845" i="8"/>
  <c r="M2845" i="8"/>
  <c r="K2845" i="8"/>
  <c r="F2865" i="8"/>
  <c r="M2865" i="8"/>
  <c r="K2865" i="8"/>
  <c r="K2885" i="8"/>
  <c r="I2885" i="8"/>
  <c r="M2905" i="8"/>
  <c r="L2905" i="8"/>
  <c r="J2905" i="8"/>
  <c r="E2905" i="8"/>
  <c r="J2925" i="8"/>
  <c r="E2925" i="8"/>
  <c r="M2925" i="8"/>
  <c r="L2925" i="8"/>
  <c r="J2945" i="8"/>
  <c r="I2945" i="8"/>
  <c r="M2945" i="8"/>
  <c r="F2965" i="8"/>
  <c r="E2965" i="8"/>
  <c r="M2965" i="8"/>
  <c r="J2965" i="8"/>
  <c r="F2985" i="8"/>
  <c r="E2985" i="8"/>
  <c r="M2985" i="8"/>
  <c r="J2985" i="8"/>
  <c r="J3005" i="8"/>
  <c r="M3025" i="8"/>
  <c r="J3025" i="8"/>
  <c r="J3045" i="8"/>
  <c r="H3045" i="8"/>
  <c r="M3045" i="8"/>
  <c r="K3085" i="8"/>
  <c r="M3085" i="8"/>
  <c r="M3105" i="8"/>
  <c r="K3105" i="8"/>
  <c r="M3125" i="8"/>
  <c r="I3145" i="8"/>
  <c r="F3145" i="8"/>
  <c r="M3145" i="8"/>
  <c r="K3145" i="8"/>
  <c r="I3165" i="8"/>
  <c r="F3165" i="8"/>
  <c r="M3165" i="8"/>
  <c r="K3165" i="8"/>
  <c r="M3185" i="8"/>
  <c r="F3205" i="8"/>
  <c r="M3205" i="8"/>
  <c r="K3205" i="8"/>
  <c r="F3225" i="8"/>
  <c r="M3225" i="8"/>
  <c r="K3225" i="8"/>
  <c r="K3245" i="8"/>
  <c r="I3245" i="8"/>
  <c r="E3265" i="8"/>
  <c r="M3265" i="8"/>
  <c r="L3265" i="8"/>
  <c r="J3265" i="8"/>
  <c r="E3285" i="8"/>
  <c r="M3285" i="8"/>
  <c r="L3285" i="8"/>
  <c r="J3285" i="8"/>
  <c r="M3305" i="8"/>
  <c r="J3305" i="8"/>
  <c r="I3305" i="8"/>
  <c r="F3325" i="8"/>
  <c r="E3325" i="8"/>
  <c r="M3325" i="8"/>
  <c r="J3325" i="8"/>
  <c r="F3345" i="8"/>
  <c r="E3345" i="8"/>
  <c r="M3345" i="8"/>
  <c r="J3345" i="8"/>
  <c r="M10" i="8"/>
  <c r="M20" i="8"/>
  <c r="M30" i="8"/>
  <c r="M40" i="8"/>
  <c r="M50" i="8"/>
  <c r="M60" i="8"/>
  <c r="M100" i="8"/>
  <c r="M110" i="8"/>
  <c r="M2674" i="8"/>
  <c r="J2674" i="8"/>
  <c r="K2714" i="8"/>
  <c r="M2714" i="8"/>
  <c r="M2734" i="8"/>
  <c r="K2734" i="8"/>
  <c r="M2754" i="8"/>
  <c r="M2774" i="8"/>
  <c r="M2794" i="8"/>
  <c r="K2794" i="8"/>
  <c r="I2794" i="8"/>
  <c r="F2794" i="8"/>
  <c r="M2814" i="8"/>
  <c r="M2834" i="8"/>
  <c r="M2854" i="8"/>
  <c r="K2854" i="8"/>
  <c r="F2854" i="8"/>
  <c r="I2874" i="8"/>
  <c r="K2874" i="8"/>
  <c r="K2894" i="8"/>
  <c r="I2894" i="8"/>
  <c r="E2914" i="8"/>
  <c r="M2914" i="8"/>
  <c r="L2914" i="8"/>
  <c r="J2914" i="8"/>
  <c r="J2934" i="8"/>
  <c r="I2934" i="8"/>
  <c r="M2934" i="8"/>
  <c r="J2954" i="8"/>
  <c r="I2954" i="8"/>
  <c r="M2954" i="8"/>
  <c r="M2974" i="8"/>
  <c r="F2974" i="8"/>
  <c r="E2974" i="8"/>
  <c r="J2974" i="8"/>
  <c r="J2994" i="8"/>
  <c r="J3014" i="8"/>
  <c r="M3034" i="8"/>
  <c r="J3034" i="8"/>
  <c r="K3094" i="8"/>
  <c r="M3094" i="8"/>
  <c r="M3114" i="8"/>
  <c r="M3134" i="8"/>
  <c r="M3154" i="8"/>
  <c r="K3154" i="8"/>
  <c r="I3154" i="8"/>
  <c r="F3154" i="8"/>
  <c r="M3174" i="8"/>
  <c r="M3194" i="8"/>
  <c r="M3214" i="8"/>
  <c r="F3214" i="8"/>
  <c r="K3214" i="8"/>
  <c r="I3234" i="8"/>
  <c r="K3234" i="8"/>
  <c r="K3254" i="8"/>
  <c r="I3254" i="8"/>
  <c r="M3274" i="8"/>
  <c r="L3274" i="8"/>
  <c r="J3274" i="8"/>
  <c r="E3274" i="8"/>
  <c r="M3294" i="8"/>
  <c r="J3294" i="8"/>
  <c r="I3294" i="8"/>
  <c r="M3314" i="8"/>
  <c r="J3314" i="8"/>
  <c r="I3314" i="8"/>
  <c r="M3334" i="8"/>
  <c r="J3334" i="8"/>
  <c r="F3334" i="8"/>
  <c r="E3334" i="8"/>
  <c r="J2655" i="8"/>
  <c r="M2655" i="8"/>
  <c r="J2675" i="8"/>
  <c r="M2675" i="8"/>
  <c r="M2715" i="8"/>
  <c r="K2715" i="8"/>
  <c r="H2735" i="8"/>
  <c r="K2735" i="8"/>
  <c r="M2735" i="8"/>
  <c r="M2755" i="8"/>
  <c r="I2775" i="8"/>
  <c r="F2775" i="8"/>
  <c r="K2775" i="8"/>
  <c r="M2775" i="8"/>
  <c r="I2795" i="8"/>
  <c r="F2795" i="8"/>
  <c r="M2795" i="8"/>
  <c r="K2795" i="8"/>
  <c r="M2815" i="8"/>
  <c r="M2835" i="8"/>
  <c r="K2855" i="8"/>
  <c r="F2855" i="8"/>
  <c r="M2855" i="8"/>
  <c r="K2875" i="8"/>
  <c r="I2875" i="8"/>
  <c r="K2895" i="8"/>
  <c r="I2895" i="8"/>
  <c r="E2915" i="8"/>
  <c r="M2915" i="8"/>
  <c r="L2915" i="8"/>
  <c r="J2915" i="8"/>
  <c r="J2935" i="8"/>
  <c r="M2935" i="8"/>
  <c r="I2935" i="8"/>
  <c r="J2955" i="8"/>
  <c r="M2955" i="8"/>
  <c r="I2955" i="8"/>
  <c r="F2975" i="8"/>
  <c r="E2975" i="8"/>
  <c r="M2975" i="8"/>
  <c r="J2975" i="8"/>
  <c r="J2995" i="8"/>
  <c r="J3015" i="8"/>
  <c r="M3035" i="8"/>
  <c r="K3035" i="8"/>
  <c r="J3035" i="8"/>
  <c r="H3035" i="8"/>
  <c r="M3095" i="8"/>
  <c r="K3095" i="8"/>
  <c r="M3115" i="8"/>
  <c r="M3135" i="8"/>
  <c r="M3155" i="8"/>
  <c r="K3155" i="8"/>
  <c r="I3155" i="8"/>
  <c r="F3155" i="8"/>
  <c r="M3175" i="8"/>
  <c r="M3195" i="8"/>
  <c r="F3215" i="8"/>
  <c r="M3215" i="8"/>
  <c r="K3215" i="8"/>
  <c r="K3235" i="8"/>
  <c r="I3235" i="8"/>
  <c r="K3255" i="8"/>
  <c r="I3255" i="8"/>
  <c r="E3275" i="8"/>
  <c r="M3275" i="8"/>
  <c r="L3275" i="8"/>
  <c r="J3275" i="8"/>
  <c r="M3295" i="8"/>
  <c r="J3295" i="8"/>
  <c r="I3295" i="8"/>
  <c r="M3315" i="8"/>
  <c r="J3315" i="8"/>
  <c r="I3315" i="8"/>
  <c r="F3335" i="8"/>
  <c r="E3335" i="8"/>
  <c r="M3335" i="8"/>
  <c r="J3335" i="8"/>
  <c r="M2676" i="8"/>
  <c r="J2676" i="8"/>
  <c r="M2716" i="8"/>
  <c r="K2716" i="8"/>
  <c r="K2736" i="8"/>
  <c r="M2736" i="8"/>
  <c r="M2756" i="8"/>
  <c r="K2776" i="8"/>
  <c r="I2776" i="8"/>
  <c r="M2776" i="8"/>
  <c r="F2776" i="8"/>
  <c r="K2796" i="8"/>
  <c r="I2796" i="8"/>
  <c r="F2796" i="8"/>
  <c r="M2796" i="8"/>
  <c r="M2816" i="8"/>
  <c r="M2836" i="8"/>
  <c r="K2836" i="8"/>
  <c r="F2836" i="8"/>
  <c r="M2856" i="8"/>
  <c r="K2856" i="8"/>
  <c r="F2856" i="8"/>
  <c r="I2876" i="8"/>
  <c r="K2876" i="8"/>
  <c r="I2896" i="8"/>
  <c r="K2896" i="8"/>
  <c r="E2916" i="8"/>
  <c r="M2916" i="8"/>
  <c r="L2916" i="8"/>
  <c r="J2916" i="8"/>
  <c r="J2936" i="8"/>
  <c r="I2936" i="8"/>
  <c r="M2936" i="8"/>
  <c r="J2956" i="8"/>
  <c r="M2956" i="8"/>
  <c r="I2956" i="8"/>
  <c r="M2976" i="8"/>
  <c r="F2976" i="8"/>
  <c r="E2976" i="8"/>
  <c r="J2976" i="8"/>
  <c r="J2996" i="8"/>
  <c r="J3016" i="8"/>
  <c r="J3036" i="8"/>
  <c r="M3036" i="8"/>
  <c r="M3096" i="8"/>
  <c r="K3096" i="8"/>
  <c r="M3116" i="8"/>
  <c r="M3136" i="8"/>
  <c r="M3156" i="8"/>
  <c r="K3156" i="8"/>
  <c r="F3156" i="8"/>
  <c r="I3156" i="8"/>
  <c r="M3176" i="8"/>
  <c r="M3196" i="8"/>
  <c r="M3216" i="8"/>
  <c r="F3216" i="8"/>
  <c r="K3216" i="8"/>
  <c r="K3236" i="8"/>
  <c r="I3236" i="8"/>
  <c r="K3256" i="8"/>
  <c r="I3256" i="8"/>
  <c r="M3276" i="8"/>
  <c r="L3276" i="8"/>
  <c r="J3276" i="8"/>
  <c r="E3276" i="8"/>
  <c r="M3296" i="8"/>
  <c r="J3296" i="8"/>
  <c r="I3296" i="8"/>
  <c r="M3316" i="8"/>
  <c r="J3316" i="8"/>
  <c r="I3316" i="8"/>
  <c r="M3336" i="8"/>
  <c r="J3336" i="8"/>
  <c r="F3336" i="8"/>
  <c r="E3336" i="8"/>
  <c r="H2657" i="8"/>
  <c r="M2657" i="8"/>
  <c r="J2657" i="8"/>
  <c r="J2677" i="8"/>
  <c r="M2677" i="8"/>
  <c r="M2717" i="8"/>
  <c r="K2717" i="8"/>
  <c r="M2737" i="8"/>
  <c r="K2737" i="8"/>
  <c r="M2757" i="8"/>
  <c r="I2777" i="8"/>
  <c r="F2777" i="8"/>
  <c r="M2777" i="8"/>
  <c r="K2777" i="8"/>
  <c r="I2797" i="8"/>
  <c r="K2797" i="8"/>
  <c r="F2797" i="8"/>
  <c r="M2797" i="8"/>
  <c r="M2817" i="8"/>
  <c r="M2837" i="8"/>
  <c r="K2837" i="8"/>
  <c r="F2837" i="8"/>
  <c r="F2857" i="8"/>
  <c r="K2857" i="8"/>
  <c r="E2857" i="8"/>
  <c r="M2857" i="8"/>
  <c r="M2877" i="8"/>
  <c r="K2877" i="8"/>
  <c r="I2877" i="8"/>
  <c r="E2897" i="8"/>
  <c r="M2897" i="8"/>
  <c r="L2897" i="8"/>
  <c r="J2897" i="8"/>
  <c r="E2917" i="8"/>
  <c r="M2917" i="8"/>
  <c r="L2917" i="8"/>
  <c r="J2917" i="8"/>
  <c r="M2937" i="8"/>
  <c r="J2937" i="8"/>
  <c r="I2937" i="8"/>
  <c r="M2957" i="8"/>
  <c r="J2957" i="8"/>
  <c r="I2957" i="8"/>
  <c r="F2977" i="8"/>
  <c r="E2977" i="8"/>
  <c r="M2977" i="8"/>
  <c r="J2977" i="8"/>
  <c r="J2997" i="8"/>
  <c r="J3017" i="8"/>
  <c r="M3037" i="8"/>
  <c r="J3037" i="8"/>
  <c r="K3077" i="8"/>
  <c r="M3097" i="8"/>
  <c r="K3097" i="8"/>
  <c r="M3117" i="8"/>
  <c r="M3137" i="8"/>
  <c r="I3157" i="8"/>
  <c r="F3157" i="8"/>
  <c r="M3157" i="8"/>
  <c r="K3157" i="8"/>
  <c r="M3177" i="8"/>
  <c r="M3197" i="8"/>
  <c r="F3217" i="8"/>
  <c r="M3217" i="8"/>
  <c r="K3217" i="8"/>
  <c r="K3237" i="8"/>
  <c r="I3237" i="8"/>
  <c r="K3257" i="8"/>
  <c r="I3257" i="8"/>
  <c r="E3277" i="8"/>
  <c r="M3277" i="8"/>
  <c r="L3277" i="8"/>
  <c r="J3277" i="8"/>
  <c r="M3297" i="8"/>
  <c r="J3297" i="8"/>
  <c r="I3297" i="8"/>
  <c r="H3297" i="8"/>
  <c r="M3317" i="8"/>
  <c r="J3317" i="8"/>
  <c r="I3317" i="8"/>
  <c r="F3337" i="8"/>
  <c r="E3337" i="8"/>
  <c r="M3337" i="8"/>
  <c r="J3337" i="8"/>
  <c r="J2658" i="8"/>
  <c r="M2658" i="8"/>
  <c r="M2678" i="8"/>
  <c r="J2678" i="8"/>
  <c r="M2698" i="8"/>
  <c r="M2718" i="8"/>
  <c r="K2718" i="8"/>
  <c r="M2738" i="8"/>
  <c r="K2738" i="8"/>
  <c r="M2758" i="8"/>
  <c r="F2778" i="8"/>
  <c r="M2778" i="8"/>
  <c r="K2778" i="8"/>
  <c r="I2778" i="8"/>
  <c r="F2798" i="8"/>
  <c r="M2798" i="8"/>
  <c r="K2798" i="8"/>
  <c r="I2798" i="8"/>
  <c r="M2818" i="8"/>
  <c r="K2818" i="8"/>
  <c r="K2838" i="8"/>
  <c r="F2838" i="8"/>
  <c r="M2838" i="8"/>
  <c r="M2858" i="8"/>
  <c r="K2858" i="8"/>
  <c r="F2858" i="8"/>
  <c r="K2878" i="8"/>
  <c r="I2878" i="8"/>
  <c r="E2878" i="8"/>
  <c r="M2898" i="8"/>
  <c r="L2898" i="8"/>
  <c r="J2898" i="8"/>
  <c r="E2898" i="8"/>
  <c r="E2918" i="8"/>
  <c r="L2918" i="8"/>
  <c r="J2918" i="8"/>
  <c r="M2918" i="8"/>
  <c r="J2938" i="8"/>
  <c r="M2938" i="8"/>
  <c r="I2938" i="8"/>
  <c r="F2958" i="8"/>
  <c r="J2958" i="8"/>
  <c r="E2958" i="8"/>
  <c r="M2958" i="8"/>
  <c r="M2978" i="8"/>
  <c r="E2978" i="8"/>
  <c r="K2978" i="8"/>
  <c r="J2978" i="8"/>
  <c r="F2978" i="8"/>
  <c r="G2998" i="8"/>
  <c r="J2998" i="8"/>
  <c r="J3018" i="8"/>
  <c r="J3038" i="8"/>
  <c r="M3038" i="8"/>
  <c r="G3098" i="8"/>
  <c r="M3098" i="8"/>
  <c r="K3098" i="8"/>
  <c r="M3118" i="8"/>
  <c r="M3138" i="8"/>
  <c r="M3158" i="8"/>
  <c r="K3158" i="8"/>
  <c r="I3158" i="8"/>
  <c r="F3158" i="8"/>
  <c r="M3178" i="8"/>
  <c r="M3198" i="8"/>
  <c r="M3218" i="8"/>
  <c r="F3218" i="8"/>
  <c r="K3218" i="8"/>
  <c r="K3238" i="8"/>
  <c r="I3238" i="8"/>
  <c r="K3258" i="8"/>
  <c r="I3258" i="8"/>
  <c r="H3258" i="8"/>
  <c r="D3258" i="8"/>
  <c r="D3258" i="10" s="1"/>
  <c r="M3258" i="10" s="1"/>
  <c r="M3278" i="8"/>
  <c r="L3278" i="8"/>
  <c r="J3278" i="8"/>
  <c r="E3278" i="8"/>
  <c r="M3298" i="8"/>
  <c r="J3298" i="8"/>
  <c r="I3298" i="8"/>
  <c r="M3318" i="8"/>
  <c r="J3318" i="8"/>
  <c r="I3318" i="8"/>
  <c r="M3338" i="8"/>
  <c r="J3338" i="8"/>
  <c r="F3338" i="8"/>
  <c r="E3338" i="8"/>
  <c r="M2719" i="8"/>
  <c r="K2719" i="8"/>
  <c r="M2739" i="8"/>
  <c r="K2739" i="8"/>
  <c r="M2759" i="8"/>
  <c r="I2779" i="8"/>
  <c r="K2779" i="8"/>
  <c r="F2779" i="8"/>
  <c r="M2779" i="8"/>
  <c r="I2799" i="8"/>
  <c r="M2799" i="8"/>
  <c r="K2799" i="8"/>
  <c r="F2799" i="8"/>
  <c r="M2819" i="8"/>
  <c r="K2819" i="8"/>
  <c r="M2839" i="8"/>
  <c r="K2839" i="8"/>
  <c r="F2839" i="8"/>
  <c r="K2859" i="8"/>
  <c r="M2859" i="8"/>
  <c r="F2859" i="8"/>
  <c r="K2879" i="8"/>
  <c r="I2879" i="8"/>
  <c r="E2899" i="8"/>
  <c r="L2899" i="8"/>
  <c r="J2899" i="8"/>
  <c r="M2899" i="8"/>
  <c r="E2919" i="8"/>
  <c r="L2919" i="8"/>
  <c r="J2919" i="8"/>
  <c r="M2919" i="8"/>
  <c r="M2939" i="8"/>
  <c r="J2939" i="8"/>
  <c r="I2939" i="8"/>
  <c r="F2959" i="8"/>
  <c r="E2959" i="8"/>
  <c r="J2959" i="8"/>
  <c r="M2959" i="8"/>
  <c r="K2959" i="8"/>
  <c r="F2979" i="8"/>
  <c r="E2979" i="8"/>
  <c r="M2979" i="8"/>
  <c r="J2979" i="8"/>
  <c r="J2999" i="8"/>
  <c r="J3019" i="8"/>
  <c r="J3039" i="8"/>
  <c r="M3039" i="8"/>
  <c r="K3059" i="8"/>
  <c r="M3079" i="8"/>
  <c r="K3079" i="8"/>
  <c r="M3099" i="8"/>
  <c r="K3099" i="8"/>
  <c r="M3119" i="8"/>
  <c r="M3139" i="8"/>
  <c r="I3139" i="8"/>
  <c r="M3159" i="8"/>
  <c r="K3159" i="8"/>
  <c r="I3159" i="8"/>
  <c r="F3159" i="8"/>
  <c r="M3179" i="8"/>
  <c r="M3199" i="8"/>
  <c r="F3219" i="8"/>
  <c r="M3219" i="8"/>
  <c r="K3219" i="8"/>
  <c r="K3239" i="8"/>
  <c r="I3239" i="8"/>
  <c r="K3259" i="8"/>
  <c r="I3259" i="8"/>
  <c r="E3279" i="8"/>
  <c r="M3279" i="8"/>
  <c r="L3279" i="8"/>
  <c r="J3279" i="8"/>
  <c r="M3299" i="8"/>
  <c r="J3299" i="8"/>
  <c r="I3299" i="8"/>
  <c r="M3319" i="8"/>
  <c r="J3319" i="8"/>
  <c r="I3319" i="8"/>
  <c r="F3339" i="8"/>
  <c r="E3339" i="8"/>
  <c r="M3339" i="8"/>
  <c r="L3339" i="8"/>
  <c r="K3339" i="8"/>
  <c r="J3339" i="8"/>
  <c r="K23" i="7"/>
  <c r="H2799" i="8" s="1"/>
  <c r="H25" i="7"/>
  <c r="J3058" i="8" s="1"/>
  <c r="E22" i="7"/>
  <c r="G3335" i="8" s="1"/>
  <c r="J20" i="7"/>
  <c r="E3137" i="8" s="1"/>
  <c r="N28" i="7"/>
  <c r="M2895" i="8" s="1"/>
  <c r="F21" i="6"/>
  <c r="N22" i="6"/>
  <c r="C19" i="7"/>
  <c r="D3277" i="8" s="1"/>
  <c r="D3277" i="10" s="1"/>
  <c r="M3277" i="10" s="1"/>
  <c r="K20" i="7"/>
  <c r="E2796" i="8" s="1"/>
  <c r="G22" i="7"/>
  <c r="G1584" i="8" s="1"/>
  <c r="C24" i="7"/>
  <c r="I2897" i="8" s="1"/>
  <c r="K25" i="7"/>
  <c r="J2779" i="8" s="1"/>
  <c r="G27" i="7"/>
  <c r="L2677" i="8" s="1"/>
  <c r="G21" i="6"/>
  <c r="C23" i="6"/>
  <c r="K24" i="6"/>
  <c r="D19" i="7"/>
  <c r="D3296" i="8" s="1"/>
  <c r="D3296" i="10" s="1"/>
  <c r="M3296" i="10" s="1"/>
  <c r="L20" i="7"/>
  <c r="E3196" i="8" s="1"/>
  <c r="H22" i="7"/>
  <c r="G3078" i="8" s="1"/>
  <c r="L25" i="7"/>
  <c r="J2818" i="8" s="1"/>
  <c r="H27" i="7"/>
  <c r="L3057" i="8" s="1"/>
  <c r="G20" i="7"/>
  <c r="E2677" i="8" s="1"/>
  <c r="L23" i="7"/>
  <c r="H2817" i="8" s="1"/>
  <c r="E27" i="7"/>
  <c r="L3325" i="8" s="1"/>
  <c r="F22" i="7"/>
  <c r="G2996" i="8" s="1"/>
  <c r="J25" i="7"/>
  <c r="J945" i="8" s="1"/>
  <c r="H21" i="6"/>
  <c r="E19" i="7"/>
  <c r="D2984" i="8" s="1"/>
  <c r="D2984" i="10" s="1"/>
  <c r="M2984" i="10" s="1"/>
  <c r="I27" i="7"/>
  <c r="L3095" i="8" s="1"/>
  <c r="I21" i="6"/>
  <c r="E23" i="6"/>
  <c r="M24" i="6"/>
  <c r="F19" i="7"/>
  <c r="D3019" i="8" s="1"/>
  <c r="D3019" i="10" s="1"/>
  <c r="M3019" i="10" s="1"/>
  <c r="N20" i="7"/>
  <c r="E3239" i="8" s="1"/>
  <c r="J22" i="7"/>
  <c r="G3119" i="8" s="1"/>
  <c r="F24" i="7"/>
  <c r="I1905" i="8" s="1"/>
  <c r="N25" i="7"/>
  <c r="J3259" i="8" s="1"/>
  <c r="J27" i="7"/>
  <c r="L2756" i="8" s="1"/>
  <c r="C22" i="7"/>
  <c r="G2544" i="8" s="1"/>
  <c r="D27" i="7"/>
  <c r="L3305" i="8" s="1"/>
  <c r="I20" i="7"/>
  <c r="E2737" i="8" s="1"/>
  <c r="N23" i="7"/>
  <c r="H3255" i="8" s="1"/>
  <c r="F27" i="7"/>
  <c r="L2995" i="8" s="1"/>
  <c r="D23" i="6"/>
  <c r="L24" i="6"/>
  <c r="M20" i="7"/>
  <c r="E2839" i="8" s="1"/>
  <c r="I22" i="7"/>
  <c r="G3096" i="8" s="1"/>
  <c r="E24" i="7"/>
  <c r="I3325" i="8" s="1"/>
  <c r="M25" i="7"/>
  <c r="J3216" i="8" s="1"/>
  <c r="J21" i="6"/>
  <c r="G19" i="7"/>
  <c r="D2676" i="8" s="1"/>
  <c r="D2676" i="10" s="1"/>
  <c r="M2676" i="10" s="1"/>
  <c r="C21" i="7"/>
  <c r="F1099" i="8" s="1"/>
  <c r="K22" i="7"/>
  <c r="G2799" i="8" s="1"/>
  <c r="G24" i="7"/>
  <c r="I2657" i="8" s="1"/>
  <c r="C26" i="7"/>
  <c r="K2919" i="8" s="1"/>
  <c r="K27" i="7"/>
  <c r="L3157" i="8" s="1"/>
  <c r="M23" i="7"/>
  <c r="H2855" i="8" s="1"/>
  <c r="D21" i="7"/>
  <c r="F2956" i="8" s="1"/>
  <c r="H24" i="7"/>
  <c r="I2697" i="8" s="1"/>
  <c r="L27" i="7"/>
  <c r="L3196" i="8" s="1"/>
  <c r="I19" i="7"/>
  <c r="D3079" i="8" s="1"/>
  <c r="D3079" i="10" s="1"/>
  <c r="M3079" i="10" s="1"/>
  <c r="E26" i="7"/>
  <c r="K2985" i="8" s="1"/>
  <c r="M21" i="6"/>
  <c r="J19" i="7"/>
  <c r="D2757" i="8" s="1"/>
  <c r="D2757" i="10" s="1"/>
  <c r="M2757" i="10" s="1"/>
  <c r="F21" i="7"/>
  <c r="F2265" i="8" s="1"/>
  <c r="N22" i="7"/>
  <c r="G3238" i="8" s="1"/>
  <c r="J24" i="7"/>
  <c r="I2774" i="8" s="1"/>
  <c r="F26" i="7"/>
  <c r="K2996" i="8" s="1"/>
  <c r="N27" i="7"/>
  <c r="L2895" i="8" s="1"/>
  <c r="H20" i="7"/>
  <c r="E3059" i="8" s="1"/>
  <c r="I25" i="7"/>
  <c r="J2717" i="8" s="1"/>
  <c r="K21" i="6"/>
  <c r="H19" i="7"/>
  <c r="D3078" i="8" s="1"/>
  <c r="D3078" i="10" s="1"/>
  <c r="M3078" i="10" s="1"/>
  <c r="L22" i="7"/>
  <c r="G2816" i="8" s="1"/>
  <c r="D26" i="7"/>
  <c r="K3299" i="8" s="1"/>
  <c r="L21" i="6"/>
  <c r="M22" i="7"/>
  <c r="G2855" i="8" s="1"/>
  <c r="I24" i="7"/>
  <c r="I2719" i="8" s="1"/>
  <c r="M27" i="7"/>
  <c r="L2857" i="8" s="1"/>
  <c r="N21" i="6"/>
  <c r="K19" i="7"/>
  <c r="D1705" i="8" s="1"/>
  <c r="D1705" i="10" s="1"/>
  <c r="M1705" i="10" s="1"/>
  <c r="G21" i="7"/>
  <c r="F2678" i="8" s="1"/>
  <c r="C23" i="7"/>
  <c r="H2898" i="8" s="1"/>
  <c r="G26" i="7"/>
  <c r="K3025" i="8" s="1"/>
  <c r="L19" i="7"/>
  <c r="D2834" i="8" s="1"/>
  <c r="D2834" i="10" s="1"/>
  <c r="M2834" i="10" s="1"/>
  <c r="D23" i="7"/>
  <c r="H3317" i="8" s="1"/>
  <c r="H26" i="7"/>
  <c r="K1964" i="8" s="1"/>
  <c r="D22" i="6"/>
  <c r="M19" i="7"/>
  <c r="D2859" i="8" s="1"/>
  <c r="D2859" i="10" s="1"/>
  <c r="M2859" i="10" s="1"/>
  <c r="I21" i="7"/>
  <c r="F3095" i="8" s="1"/>
  <c r="E23" i="7"/>
  <c r="H1865" i="8" s="1"/>
  <c r="D22" i="7"/>
  <c r="G3295" i="8" s="1"/>
  <c r="H21" i="7"/>
  <c r="F2698" i="8" s="1"/>
  <c r="N19" i="7"/>
  <c r="D2876" i="8" s="1"/>
  <c r="D2876" i="10" s="1"/>
  <c r="M2876" i="10" s="1"/>
  <c r="J21" i="7"/>
  <c r="F3137" i="8" s="1"/>
  <c r="F23" i="7"/>
  <c r="H3016" i="8" s="1"/>
  <c r="J26" i="7"/>
  <c r="K2758" i="8" s="1"/>
  <c r="F28" i="7"/>
  <c r="M2265" i="8" s="1"/>
  <c r="D20" i="7"/>
  <c r="E3294" i="8" s="1"/>
  <c r="L21" i="7"/>
  <c r="F3195" i="8" s="1"/>
  <c r="H23" i="7"/>
  <c r="H3056" i="8" s="1"/>
  <c r="L26" i="7"/>
  <c r="K3195" i="8" s="1"/>
  <c r="F20" i="7"/>
  <c r="E2997" i="8" s="1"/>
  <c r="N21" i="7"/>
  <c r="F2879" i="8" s="1"/>
  <c r="J23" i="7"/>
  <c r="H2754" i="8" s="1"/>
  <c r="D202" i="4"/>
  <c r="C202" i="10" s="1"/>
  <c r="D602" i="4"/>
  <c r="C602" i="10" s="1"/>
  <c r="D146" i="4"/>
  <c r="C146" i="10" s="1"/>
  <c r="D90" i="4"/>
  <c r="C90" i="10" s="1"/>
  <c r="D658" i="4"/>
  <c r="C658" i="10" s="1"/>
  <c r="L262" i="4"/>
  <c r="L374" i="4"/>
  <c r="H432" i="4"/>
  <c r="H544" i="4"/>
  <c r="H1052" i="4"/>
  <c r="L38" i="4"/>
  <c r="L94" i="4"/>
  <c r="L150" i="4"/>
  <c r="H208" i="4"/>
  <c r="H264" i="4"/>
  <c r="H320" i="4"/>
  <c r="D378" i="4"/>
  <c r="C378" i="10" s="1"/>
  <c r="D434" i="4"/>
  <c r="C434" i="10" s="1"/>
  <c r="D490" i="4"/>
  <c r="C490" i="10" s="1"/>
  <c r="L550" i="4"/>
  <c r="L606" i="4"/>
  <c r="L662" i="4"/>
  <c r="G1163" i="4"/>
  <c r="H32" i="4"/>
  <c r="L6" i="4"/>
  <c r="L62" i="4"/>
  <c r="L118" i="4"/>
  <c r="H176" i="4"/>
  <c r="H232" i="4"/>
  <c r="H288" i="4"/>
  <c r="D346" i="4"/>
  <c r="C346" i="10" s="1"/>
  <c r="E346" i="10" s="1"/>
  <c r="F346" i="10" s="1"/>
  <c r="D402" i="4"/>
  <c r="C402" i="10" s="1"/>
  <c r="D458" i="4"/>
  <c r="C458" i="10" s="1"/>
  <c r="E458" i="10" s="1"/>
  <c r="F458" i="10" s="1"/>
  <c r="L518" i="4"/>
  <c r="L574" i="4"/>
  <c r="L630" i="4"/>
  <c r="H688" i="4"/>
  <c r="H1180" i="4"/>
  <c r="L318" i="4"/>
  <c r="H488" i="4"/>
  <c r="H8" i="4"/>
  <c r="H64" i="4"/>
  <c r="D122" i="4"/>
  <c r="C122" i="10" s="1"/>
  <c r="D178" i="4"/>
  <c r="C178" i="10" s="1"/>
  <c r="E178" i="10" s="1"/>
  <c r="F178" i="10" s="1"/>
  <c r="D234" i="4"/>
  <c r="C234" i="10" s="1"/>
  <c r="E234" i="10" s="1"/>
  <c r="F234" i="10" s="1"/>
  <c r="L294" i="4"/>
  <c r="L350" i="4"/>
  <c r="L406" i="4"/>
  <c r="H464" i="4"/>
  <c r="H520" i="4"/>
  <c r="H576" i="4"/>
  <c r="H924" i="4"/>
  <c r="I1692" i="4"/>
  <c r="I2222" i="4"/>
  <c r="I1415" i="4"/>
  <c r="I1287" i="4"/>
  <c r="I1069" i="4"/>
  <c r="I830" i="4"/>
  <c r="I1197" i="4"/>
  <c r="I941" i="4"/>
  <c r="I813" i="4"/>
  <c r="M787" i="4"/>
  <c r="M915" i="4"/>
  <c r="I690" i="4"/>
  <c r="G1035" i="4"/>
  <c r="G762" i="4"/>
  <c r="G686" i="4"/>
  <c r="G907" i="4"/>
  <c r="G779" i="4"/>
  <c r="G705" i="4"/>
  <c r="G1146" i="4"/>
  <c r="G1018" i="4"/>
  <c r="G890" i="4"/>
  <c r="K1679" i="4"/>
  <c r="K1615" i="4"/>
  <c r="K1137" i="4"/>
  <c r="K992" i="4"/>
  <c r="K1338" i="4"/>
  <c r="K1466" i="4"/>
  <c r="K1265" i="4"/>
  <c r="K692" i="4"/>
  <c r="D1206" i="4"/>
  <c r="C1206" i="10" s="1"/>
  <c r="D674" i="4"/>
  <c r="C674" i="10" s="1"/>
  <c r="D642" i="4"/>
  <c r="C642" i="10" s="1"/>
  <c r="D610" i="4"/>
  <c r="C610" i="10" s="1"/>
  <c r="D578" i="4"/>
  <c r="C578" i="10" s="1"/>
  <c r="D546" i="4"/>
  <c r="C546" i="10" s="1"/>
  <c r="D514" i="4"/>
  <c r="C514" i="10" s="1"/>
  <c r="D482" i="4"/>
  <c r="C482" i="10" s="1"/>
  <c r="D450" i="4"/>
  <c r="C450" i="10" s="1"/>
  <c r="D418" i="4"/>
  <c r="C418" i="10" s="1"/>
  <c r="D386" i="4"/>
  <c r="C386" i="10" s="1"/>
  <c r="D354" i="4"/>
  <c r="C354" i="10" s="1"/>
  <c r="D322" i="4"/>
  <c r="C322" i="10" s="1"/>
  <c r="D290" i="4"/>
  <c r="C290" i="10" s="1"/>
  <c r="D258" i="4"/>
  <c r="C258" i="10" s="1"/>
  <c r="D226" i="4"/>
  <c r="C226" i="10" s="1"/>
  <c r="D194" i="4"/>
  <c r="C194" i="10" s="1"/>
  <c r="D162" i="4"/>
  <c r="C162" i="10" s="1"/>
  <c r="D130" i="4"/>
  <c r="C130" i="10" s="1"/>
  <c r="D98" i="4"/>
  <c r="C98" i="10" s="1"/>
  <c r="D66" i="4"/>
  <c r="C66" i="10" s="1"/>
  <c r="E66" i="10" s="1"/>
  <c r="F66" i="10" s="1"/>
  <c r="D34" i="4"/>
  <c r="C34" i="10" s="1"/>
  <c r="D1078" i="4"/>
  <c r="C1078" i="10" s="1"/>
  <c r="E1078" i="10" s="1"/>
  <c r="F1078" i="10" s="1"/>
  <c r="D950" i="4"/>
  <c r="C950" i="10" s="1"/>
  <c r="D822" i="4"/>
  <c r="C822" i="10" s="1"/>
  <c r="D682" i="4"/>
  <c r="C682" i="10" s="1"/>
  <c r="D626" i="4"/>
  <c r="C626" i="10" s="1"/>
  <c r="D570" i="4"/>
  <c r="C570" i="10" s="1"/>
  <c r="D554" i="4"/>
  <c r="C554" i="10" s="1"/>
  <c r="E554" i="10" s="1"/>
  <c r="F554" i="10" s="1"/>
  <c r="D498" i="4"/>
  <c r="C498" i="10" s="1"/>
  <c r="D442" i="4"/>
  <c r="C442" i="10" s="1"/>
  <c r="D426" i="4"/>
  <c r="C426" i="10" s="1"/>
  <c r="D370" i="4"/>
  <c r="C370" i="10" s="1"/>
  <c r="D314" i="4"/>
  <c r="C314" i="10" s="1"/>
  <c r="D298" i="4"/>
  <c r="C298" i="10" s="1"/>
  <c r="D242" i="4"/>
  <c r="C242" i="10" s="1"/>
  <c r="D186" i="4"/>
  <c r="C186" i="10" s="1"/>
  <c r="D170" i="4"/>
  <c r="C170" i="10" s="1"/>
  <c r="E170" i="10" s="1"/>
  <c r="F170" i="10" s="1"/>
  <c r="D114" i="4"/>
  <c r="C114" i="10" s="1"/>
  <c r="E114" i="10" s="1"/>
  <c r="F114" i="10" s="1"/>
  <c r="D58" i="4"/>
  <c r="C58" i="10" s="1"/>
  <c r="D42" i="4"/>
  <c r="C42" i="10" s="1"/>
  <c r="E42" i="10" s="1"/>
  <c r="F42" i="10" s="1"/>
  <c r="D666" i="4"/>
  <c r="C666" i="10" s="1"/>
  <c r="D650" i="4"/>
  <c r="C650" i="10" s="1"/>
  <c r="D594" i="4"/>
  <c r="C594" i="10" s="1"/>
  <c r="D538" i="4"/>
  <c r="C538" i="10" s="1"/>
  <c r="D522" i="4"/>
  <c r="C522" i="10" s="1"/>
  <c r="D466" i="4"/>
  <c r="C466" i="10" s="1"/>
  <c r="D410" i="4"/>
  <c r="C410" i="10" s="1"/>
  <c r="E410" i="10" s="1"/>
  <c r="F410" i="10" s="1"/>
  <c r="D394" i="4"/>
  <c r="C394" i="10" s="1"/>
  <c r="D338" i="4"/>
  <c r="C338" i="10" s="1"/>
  <c r="D282" i="4"/>
  <c r="C282" i="10" s="1"/>
  <c r="D266" i="4"/>
  <c r="C266" i="10" s="1"/>
  <c r="E266" i="10" s="1"/>
  <c r="F266" i="10" s="1"/>
  <c r="D210" i="4"/>
  <c r="C210" i="10" s="1"/>
  <c r="D154" i="4"/>
  <c r="C154" i="10" s="1"/>
  <c r="D138" i="4"/>
  <c r="C138" i="10" s="1"/>
  <c r="E138" i="10" s="1"/>
  <c r="F138" i="10" s="1"/>
  <c r="D82" i="4"/>
  <c r="C82" i="10" s="1"/>
  <c r="D26" i="4"/>
  <c r="C26" i="10" s="1"/>
  <c r="D10" i="4"/>
  <c r="C10" i="10" s="1"/>
  <c r="D18" i="4"/>
  <c r="C18" i="10" s="1"/>
  <c r="H48" i="4"/>
  <c r="D74" i="4"/>
  <c r="C74" i="10" s="1"/>
  <c r="H104" i="4"/>
  <c r="L134" i="4"/>
  <c r="H160" i="4"/>
  <c r="L190" i="4"/>
  <c r="D218" i="4"/>
  <c r="C218" i="10" s="1"/>
  <c r="L246" i="4"/>
  <c r="D274" i="4"/>
  <c r="C274" i="10" s="1"/>
  <c r="E274" i="10" s="1"/>
  <c r="F274" i="10" s="1"/>
  <c r="H304" i="4"/>
  <c r="D330" i="4"/>
  <c r="C330" i="10" s="1"/>
  <c r="H360" i="4"/>
  <c r="L390" i="4"/>
  <c r="H416" i="4"/>
  <c r="L446" i="4"/>
  <c r="D474" i="4"/>
  <c r="C474" i="10" s="1"/>
  <c r="L502" i="4"/>
  <c r="D530" i="4"/>
  <c r="C530" i="10" s="1"/>
  <c r="H560" i="4"/>
  <c r="D586" i="4"/>
  <c r="C586" i="10" s="1"/>
  <c r="H616" i="4"/>
  <c r="K736" i="4"/>
  <c r="K864" i="4"/>
  <c r="I958" i="4"/>
  <c r="I1086" i="4"/>
  <c r="I1214" i="4"/>
  <c r="M1453" i="4"/>
  <c r="M1171" i="4"/>
  <c r="M932" i="4"/>
  <c r="M697" i="4"/>
  <c r="M1188" i="4"/>
  <c r="M1060" i="4"/>
  <c r="M1043" i="4"/>
  <c r="M804" i="4"/>
  <c r="M1389" i="4"/>
  <c r="H2280" i="4"/>
  <c r="H796" i="4"/>
  <c r="H664" i="4"/>
  <c r="H632" i="4"/>
  <c r="H600" i="4"/>
  <c r="H568" i="4"/>
  <c r="H536" i="4"/>
  <c r="H504" i="4"/>
  <c r="H472" i="4"/>
  <c r="H440" i="4"/>
  <c r="H408" i="4"/>
  <c r="H376" i="4"/>
  <c r="H344" i="4"/>
  <c r="H312" i="4"/>
  <c r="H280" i="4"/>
  <c r="H248" i="4"/>
  <c r="H216" i="4"/>
  <c r="H184" i="4"/>
  <c r="H152" i="4"/>
  <c r="H120" i="4"/>
  <c r="H88" i="4"/>
  <c r="H56" i="4"/>
  <c r="H24" i="4"/>
  <c r="H656" i="4"/>
  <c r="H640" i="4"/>
  <c r="H584" i="4"/>
  <c r="H528" i="4"/>
  <c r="H512" i="4"/>
  <c r="H456" i="4"/>
  <c r="H400" i="4"/>
  <c r="H384" i="4"/>
  <c r="H328" i="4"/>
  <c r="H272" i="4"/>
  <c r="H256" i="4"/>
  <c r="H200" i="4"/>
  <c r="H144" i="4"/>
  <c r="H128" i="4"/>
  <c r="H72" i="4"/>
  <c r="H16" i="4"/>
  <c r="H1785" i="4"/>
  <c r="H680" i="4"/>
  <c r="H624" i="4"/>
  <c r="H608" i="4"/>
  <c r="H552" i="4"/>
  <c r="H496" i="4"/>
  <c r="H480" i="4"/>
  <c r="H424" i="4"/>
  <c r="H368" i="4"/>
  <c r="H352" i="4"/>
  <c r="H296" i="4"/>
  <c r="H240" i="4"/>
  <c r="H224" i="4"/>
  <c r="H168" i="4"/>
  <c r="H112" i="4"/>
  <c r="H96" i="4"/>
  <c r="H40" i="4"/>
  <c r="L2015" i="4"/>
  <c r="L898" i="4"/>
  <c r="L654" i="4"/>
  <c r="L622" i="4"/>
  <c r="L590" i="4"/>
  <c r="L558" i="4"/>
  <c r="L526" i="4"/>
  <c r="L494" i="4"/>
  <c r="L462" i="4"/>
  <c r="L430" i="4"/>
  <c r="L398" i="4"/>
  <c r="L366" i="4"/>
  <c r="L334" i="4"/>
  <c r="L302" i="4"/>
  <c r="L270" i="4"/>
  <c r="L238" i="4"/>
  <c r="L206" i="4"/>
  <c r="L174" i="4"/>
  <c r="L142" i="4"/>
  <c r="L110" i="4"/>
  <c r="L78" i="4"/>
  <c r="L46" i="4"/>
  <c r="L14" i="4"/>
  <c r="L1887" i="4"/>
  <c r="L1530" i="4"/>
  <c r="L1154" i="4"/>
  <c r="L1026" i="4"/>
  <c r="L670" i="4"/>
  <c r="L614" i="4"/>
  <c r="L598" i="4"/>
  <c r="L542" i="4"/>
  <c r="L486" i="4"/>
  <c r="L470" i="4"/>
  <c r="L414" i="4"/>
  <c r="L358" i="4"/>
  <c r="L342" i="4"/>
  <c r="L286" i="4"/>
  <c r="L230" i="4"/>
  <c r="L214" i="4"/>
  <c r="L158" i="4"/>
  <c r="L102" i="4"/>
  <c r="L86" i="4"/>
  <c r="L30" i="4"/>
  <c r="L770" i="4"/>
  <c r="L638" i="4"/>
  <c r="L582" i="4"/>
  <c r="L566" i="4"/>
  <c r="L510" i="4"/>
  <c r="L454" i="4"/>
  <c r="L438" i="4"/>
  <c r="L382" i="4"/>
  <c r="L326" i="4"/>
  <c r="L310" i="4"/>
  <c r="L254" i="4"/>
  <c r="L198" i="4"/>
  <c r="L182" i="4"/>
  <c r="L126" i="4"/>
  <c r="L70" i="4"/>
  <c r="L54" i="4"/>
  <c r="L22" i="4"/>
  <c r="D50" i="4"/>
  <c r="C50" i="10" s="1"/>
  <c r="E50" i="10" s="1"/>
  <c r="F50" i="10" s="1"/>
  <c r="H80" i="4"/>
  <c r="D106" i="4"/>
  <c r="C106" i="10" s="1"/>
  <c r="H136" i="4"/>
  <c r="L166" i="4"/>
  <c r="H192" i="4"/>
  <c r="L222" i="4"/>
  <c r="D250" i="4"/>
  <c r="C250" i="10" s="1"/>
  <c r="L278" i="4"/>
  <c r="D306" i="4"/>
  <c r="C306" i="10" s="1"/>
  <c r="E306" i="10" s="1"/>
  <c r="F306" i="10" s="1"/>
  <c r="H336" i="4"/>
  <c r="D362" i="4"/>
  <c r="C362" i="10" s="1"/>
  <c r="H392" i="4"/>
  <c r="L422" i="4"/>
  <c r="H448" i="4"/>
  <c r="L478" i="4"/>
  <c r="D506" i="4"/>
  <c r="C506" i="10" s="1"/>
  <c r="E506" i="10" s="1"/>
  <c r="F506" i="10" s="1"/>
  <c r="L534" i="4"/>
  <c r="D562" i="4"/>
  <c r="C562" i="10" s="1"/>
  <c r="H592" i="4"/>
  <c r="D618" i="4"/>
  <c r="C618" i="10" s="1"/>
  <c r="E618" i="10" s="1"/>
  <c r="F618" i="10" s="1"/>
  <c r="H648" i="4"/>
  <c r="L678" i="4"/>
  <c r="K753" i="4"/>
  <c r="K881" i="4"/>
  <c r="K1009" i="4"/>
  <c r="K1120" i="4"/>
  <c r="K1248" i="4"/>
  <c r="M1666" i="4"/>
  <c r="E2984" i="4"/>
  <c r="E2983" i="4"/>
  <c r="E2976" i="4"/>
  <c r="E2975" i="4"/>
  <c r="E2968" i="4"/>
  <c r="E2967" i="4"/>
  <c r="E2960" i="4"/>
  <c r="E2959" i="4"/>
  <c r="E2986" i="4"/>
  <c r="E2979" i="4"/>
  <c r="E2974" i="4"/>
  <c r="E2969" i="4"/>
  <c r="E2964" i="4"/>
  <c r="E2957" i="4"/>
  <c r="E2951" i="4"/>
  <c r="E2950" i="4"/>
  <c r="E2945" i="4"/>
  <c r="E2943" i="4"/>
  <c r="E2941" i="4"/>
  <c r="E2939" i="4"/>
  <c r="E2937" i="4"/>
  <c r="E2935" i="4"/>
  <c r="E2933" i="4"/>
  <c r="E2931" i="4"/>
  <c r="E2929" i="4"/>
  <c r="E2927" i="4"/>
  <c r="E2925" i="4"/>
  <c r="E2923" i="4"/>
  <c r="E2921" i="4"/>
  <c r="E2919" i="4"/>
  <c r="E2917" i="4"/>
  <c r="E2915" i="4"/>
  <c r="E2913" i="4"/>
  <c r="E2911" i="4"/>
  <c r="E2909" i="4"/>
  <c r="E2907" i="4"/>
  <c r="E2905" i="4"/>
  <c r="E2988" i="4"/>
  <c r="E2973" i="4"/>
  <c r="E2972" i="4"/>
  <c r="E2971" i="4"/>
  <c r="E2970" i="4"/>
  <c r="E2955" i="4"/>
  <c r="E2952" i="4"/>
  <c r="E2947" i="4"/>
  <c r="E2942" i="4"/>
  <c r="E2934" i="4"/>
  <c r="E2926" i="4"/>
  <c r="E2918" i="4"/>
  <c r="E2910" i="4"/>
  <c r="E2902" i="4"/>
  <c r="E2900" i="4"/>
  <c r="E2898" i="4"/>
  <c r="E2896" i="4"/>
  <c r="E2894" i="4"/>
  <c r="E2892" i="4"/>
  <c r="E2890" i="4"/>
  <c r="E2888" i="4"/>
  <c r="E2886" i="4"/>
  <c r="E2884" i="4"/>
  <c r="E2882" i="4"/>
  <c r="E2880" i="4"/>
  <c r="E2878" i="4"/>
  <c r="E2876" i="4"/>
  <c r="E2874" i="4"/>
  <c r="E2872" i="4"/>
  <c r="E2870" i="4"/>
  <c r="E2868" i="4"/>
  <c r="E2866" i="4"/>
  <c r="E2864" i="4"/>
  <c r="E2862" i="4"/>
  <c r="E2860" i="4"/>
  <c r="E2858" i="4"/>
  <c r="E2856" i="4"/>
  <c r="E2854" i="4"/>
  <c r="E2852" i="4"/>
  <c r="E2850" i="4"/>
  <c r="E2848" i="4"/>
  <c r="E2846" i="4"/>
  <c r="E2844" i="4"/>
  <c r="E2842" i="4"/>
  <c r="E2840" i="4"/>
  <c r="E2838" i="4"/>
  <c r="E2836" i="4"/>
  <c r="E2834" i="4"/>
  <c r="E2832" i="4"/>
  <c r="E2830" i="4"/>
  <c r="E2828" i="4"/>
  <c r="E2826" i="4"/>
  <c r="E2824" i="4"/>
  <c r="E2822" i="4"/>
  <c r="E2820" i="4"/>
  <c r="E2954" i="4"/>
  <c r="E2953" i="4"/>
  <c r="E2940" i="4"/>
  <c r="E2930" i="4"/>
  <c r="E2920" i="4"/>
  <c r="E2908" i="4"/>
  <c r="E2901" i="4"/>
  <c r="E2893" i="4"/>
  <c r="E2885" i="4"/>
  <c r="E2877" i="4"/>
  <c r="E2869" i="4"/>
  <c r="E2861" i="4"/>
  <c r="E2853" i="4"/>
  <c r="E2845" i="4"/>
  <c r="E2837" i="4"/>
  <c r="E2829" i="4"/>
  <c r="E2821" i="4"/>
  <c r="E2985" i="4"/>
  <c r="E2980" i="4"/>
  <c r="E2966" i="4"/>
  <c r="E2965" i="4"/>
  <c r="E2961" i="4"/>
  <c r="E2956" i="4"/>
  <c r="E2949" i="4"/>
  <c r="E2944" i="4"/>
  <c r="E2932" i="4"/>
  <c r="E2922" i="4"/>
  <c r="E2912" i="4"/>
  <c r="E2978" i="4"/>
  <c r="E2963" i="4"/>
  <c r="E2958" i="4"/>
  <c r="E2916" i="4"/>
  <c r="E2903" i="4"/>
  <c r="E2891" i="4"/>
  <c r="E2881" i="4"/>
  <c r="E2962" i="4"/>
  <c r="E2924" i="4"/>
  <c r="E2914" i="4"/>
  <c r="E2895" i="4"/>
  <c r="E2987" i="4"/>
  <c r="E2982" i="4"/>
  <c r="E2977" i="4"/>
  <c r="E2928" i="4"/>
  <c r="E2871" i="4"/>
  <c r="E2859" i="4"/>
  <c r="E2849" i="4"/>
  <c r="E2839" i="4"/>
  <c r="E2827" i="4"/>
  <c r="E2813" i="4"/>
  <c r="E2812" i="4"/>
  <c r="E2805" i="4"/>
  <c r="E2804" i="4"/>
  <c r="E2981" i="4"/>
  <c r="E2948" i="4"/>
  <c r="E2936" i="4"/>
  <c r="E2899" i="4"/>
  <c r="E2889" i="4"/>
  <c r="E2873" i="4"/>
  <c r="E2863" i="4"/>
  <c r="E2887" i="4"/>
  <c r="E2883" i="4"/>
  <c r="E2875" i="4"/>
  <c r="E2865" i="4"/>
  <c r="E2847" i="4"/>
  <c r="E2817" i="4"/>
  <c r="E2810" i="4"/>
  <c r="E2807" i="4"/>
  <c r="E2800" i="4"/>
  <c r="E2795" i="4"/>
  <c r="E2794" i="4"/>
  <c r="E2787" i="4"/>
  <c r="E2786" i="4"/>
  <c r="E2779" i="4"/>
  <c r="E2778" i="4"/>
  <c r="E2771" i="4"/>
  <c r="E2770" i="4"/>
  <c r="E2763" i="4"/>
  <c r="E2762" i="4"/>
  <c r="E2755" i="4"/>
  <c r="E2754" i="4"/>
  <c r="E2747" i="4"/>
  <c r="E2746" i="4"/>
  <c r="E2739" i="4"/>
  <c r="E2738" i="4"/>
  <c r="E2731" i="4"/>
  <c r="E2730" i="4"/>
  <c r="E2723" i="4"/>
  <c r="E2722" i="4"/>
  <c r="E2715" i="4"/>
  <c r="E2714" i="4"/>
  <c r="E2707" i="4"/>
  <c r="E2706" i="4"/>
  <c r="E2699" i="4"/>
  <c r="E2698" i="4"/>
  <c r="E2691" i="4"/>
  <c r="E2690" i="4"/>
  <c r="E2906" i="4"/>
  <c r="E2897" i="4"/>
  <c r="E2825" i="4"/>
  <c r="E2811" i="4"/>
  <c r="E2809" i="4"/>
  <c r="E2792" i="4"/>
  <c r="E2789" i="4"/>
  <c r="E2782" i="4"/>
  <c r="E2777" i="4"/>
  <c r="E2772" i="4"/>
  <c r="E2767" i="4"/>
  <c r="E2760" i="4"/>
  <c r="E2757" i="4"/>
  <c r="E2750" i="4"/>
  <c r="E2745" i="4"/>
  <c r="E2740" i="4"/>
  <c r="E2735" i="4"/>
  <c r="E2879" i="4"/>
  <c r="E2843" i="4"/>
  <c r="E2841" i="4"/>
  <c r="E2833" i="4"/>
  <c r="E2831" i="4"/>
  <c r="E2818" i="4"/>
  <c r="E2814" i="4"/>
  <c r="E2790" i="4"/>
  <c r="E2788" i="4"/>
  <c r="E2769" i="4"/>
  <c r="E2753" i="4"/>
  <c r="E2752" i="4"/>
  <c r="E2751" i="4"/>
  <c r="E2749" i="4"/>
  <c r="E2736" i="4"/>
  <c r="E2732" i="4"/>
  <c r="E2727" i="4"/>
  <c r="E2720" i="4"/>
  <c r="E2717" i="4"/>
  <c r="E2710" i="4"/>
  <c r="E2705" i="4"/>
  <c r="E2946" i="4"/>
  <c r="E2857" i="4"/>
  <c r="E2823" i="4"/>
  <c r="E2815" i="4"/>
  <c r="E2793" i="4"/>
  <c r="E2784" i="4"/>
  <c r="E2774" i="4"/>
  <c r="E2765" i="4"/>
  <c r="E2741" i="4"/>
  <c r="E2729" i="4"/>
  <c r="E2713" i="4"/>
  <c r="E2712" i="4"/>
  <c r="E2711" i="4"/>
  <c r="E2709" i="4"/>
  <c r="E2703" i="4"/>
  <c r="E2696" i="4"/>
  <c r="E2693" i="4"/>
  <c r="E2686" i="4"/>
  <c r="E2681" i="4"/>
  <c r="E2680" i="4"/>
  <c r="E2851" i="4"/>
  <c r="E2816" i="4"/>
  <c r="E2798" i="4"/>
  <c r="E2796" i="4"/>
  <c r="E2791" i="4"/>
  <c r="E2776" i="4"/>
  <c r="E2764" i="4"/>
  <c r="E2759" i="4"/>
  <c r="E2744" i="4"/>
  <c r="E2742" i="4"/>
  <c r="E2737" i="4"/>
  <c r="E2734" i="4"/>
  <c r="E2725" i="4"/>
  <c r="E2704" i="4"/>
  <c r="E2702" i="4"/>
  <c r="E2701" i="4"/>
  <c r="E2700" i="4"/>
  <c r="E2684" i="4"/>
  <c r="E2683" i="4"/>
  <c r="E2675" i="4"/>
  <c r="E2674" i="4"/>
  <c r="E2667" i="4"/>
  <c r="E2666" i="4"/>
  <c r="E2659" i="4"/>
  <c r="E2658" i="4"/>
  <c r="E2651" i="4"/>
  <c r="E2650" i="4"/>
  <c r="E2643" i="4"/>
  <c r="E2642" i="4"/>
  <c r="E2635" i="4"/>
  <c r="E2634" i="4"/>
  <c r="E2627" i="4"/>
  <c r="E2626" i="4"/>
  <c r="E2619" i="4"/>
  <c r="E2618" i="4"/>
  <c r="E2611" i="4"/>
  <c r="E2610" i="4"/>
  <c r="E2904" i="4"/>
  <c r="E2801" i="4"/>
  <c r="E2780" i="4"/>
  <c r="E2758" i="4"/>
  <c r="E2708" i="4"/>
  <c r="E2697" i="4"/>
  <c r="E2692" i="4"/>
  <c r="E2687" i="4"/>
  <c r="E2673" i="4"/>
  <c r="E2668" i="4"/>
  <c r="E2663" i="4"/>
  <c r="E2656" i="4"/>
  <c r="E2653" i="4"/>
  <c r="E2646" i="4"/>
  <c r="E2641" i="4"/>
  <c r="E2636" i="4"/>
  <c r="E2631" i="4"/>
  <c r="E2624" i="4"/>
  <c r="E2621" i="4"/>
  <c r="E2614" i="4"/>
  <c r="E2609" i="4"/>
  <c r="E2605" i="4"/>
  <c r="E2604" i="4"/>
  <c r="E2597" i="4"/>
  <c r="E2596" i="4"/>
  <c r="E2589" i="4"/>
  <c r="E2588" i="4"/>
  <c r="E2581" i="4"/>
  <c r="E2580" i="4"/>
  <c r="E2938" i="4"/>
  <c r="E2808" i="4"/>
  <c r="E2781" i="4"/>
  <c r="E2775" i="4"/>
  <c r="E2766" i="4"/>
  <c r="E2748" i="4"/>
  <c r="E2718" i="4"/>
  <c r="E2679" i="4"/>
  <c r="E2665" i="4"/>
  <c r="E2649" i="4"/>
  <c r="E2648" i="4"/>
  <c r="E2647" i="4"/>
  <c r="E2645" i="4"/>
  <c r="E2632" i="4"/>
  <c r="E2630" i="4"/>
  <c r="E2629" i="4"/>
  <c r="E2628" i="4"/>
  <c r="E2867" i="4"/>
  <c r="E2855" i="4"/>
  <c r="E2802" i="4"/>
  <c r="E2783" i="4"/>
  <c r="E2768" i="4"/>
  <c r="E2756" i="4"/>
  <c r="E2728" i="4"/>
  <c r="E2721" i="4"/>
  <c r="E2719" i="4"/>
  <c r="E2695" i="4"/>
  <c r="E2685" i="4"/>
  <c r="E2682" i="4"/>
  <c r="E2677" i="4"/>
  <c r="E2676" i="4"/>
  <c r="E2657" i="4"/>
  <c r="E2655" i="4"/>
  <c r="E2640" i="4"/>
  <c r="E2639" i="4"/>
  <c r="E2638" i="4"/>
  <c r="E2637" i="4"/>
  <c r="E2622" i="4"/>
  <c r="E2620" i="4"/>
  <c r="E2607" i="4"/>
  <c r="E2600" i="4"/>
  <c r="E2595" i="4"/>
  <c r="E2590" i="4"/>
  <c r="E2585" i="4"/>
  <c r="E2578" i="4"/>
  <c r="E2575" i="4"/>
  <c r="E2570" i="4"/>
  <c r="E2569" i="4"/>
  <c r="E2562" i="4"/>
  <c r="E2561" i="4"/>
  <c r="E2554" i="4"/>
  <c r="E2553" i="4"/>
  <c r="E2546" i="4"/>
  <c r="E2545" i="4"/>
  <c r="E2538" i="4"/>
  <c r="E2537" i="4"/>
  <c r="E2530" i="4"/>
  <c r="E2529" i="4"/>
  <c r="E2522" i="4"/>
  <c r="E2521" i="4"/>
  <c r="E2514" i="4"/>
  <c r="E2513" i="4"/>
  <c r="E2506" i="4"/>
  <c r="E2505" i="4"/>
  <c r="E2498" i="4"/>
  <c r="E2497" i="4"/>
  <c r="E2490" i="4"/>
  <c r="E2489" i="4"/>
  <c r="E2482" i="4"/>
  <c r="E2481" i="4"/>
  <c r="E2474" i="4"/>
  <c r="E2473" i="4"/>
  <c r="E2466" i="4"/>
  <c r="E2465" i="4"/>
  <c r="E2458" i="4"/>
  <c r="E2457" i="4"/>
  <c r="E2450" i="4"/>
  <c r="E2449" i="4"/>
  <c r="E2442" i="4"/>
  <c r="E2441" i="4"/>
  <c r="E2434" i="4"/>
  <c r="E2433" i="4"/>
  <c r="E2426" i="4"/>
  <c r="E2425" i="4"/>
  <c r="E2418" i="4"/>
  <c r="E2417" i="4"/>
  <c r="E2410" i="4"/>
  <c r="E2409" i="4"/>
  <c r="E2402" i="4"/>
  <c r="E2400" i="4"/>
  <c r="E2398" i="4"/>
  <c r="E2396" i="4"/>
  <c r="E2394" i="4"/>
  <c r="E2392" i="4"/>
  <c r="E2390" i="4"/>
  <c r="E2388" i="4"/>
  <c r="E2386" i="4"/>
  <c r="E2384" i="4"/>
  <c r="E2382" i="4"/>
  <c r="E2380" i="4"/>
  <c r="E2378" i="4"/>
  <c r="E2376" i="4"/>
  <c r="E2374" i="4"/>
  <c r="E2372" i="4"/>
  <c r="E2370" i="4"/>
  <c r="E2368" i="4"/>
  <c r="E2366" i="4"/>
  <c r="E2364" i="4"/>
  <c r="E2362" i="4"/>
  <c r="E2360" i="4"/>
  <c r="E2358" i="4"/>
  <c r="E2356" i="4"/>
  <c r="E2354" i="4"/>
  <c r="E2352" i="4"/>
  <c r="E2350" i="4"/>
  <c r="E2348" i="4"/>
  <c r="E2346" i="4"/>
  <c r="E2344" i="4"/>
  <c r="E2342" i="4"/>
  <c r="E2340" i="4"/>
  <c r="E2338" i="4"/>
  <c r="E2336" i="4"/>
  <c r="E2819" i="4"/>
  <c r="E2803" i="4"/>
  <c r="E2726" i="4"/>
  <c r="E2694" i="4"/>
  <c r="E2661" i="4"/>
  <c r="E2644" i="4"/>
  <c r="E2625" i="4"/>
  <c r="E2623" i="4"/>
  <c r="E2612" i="4"/>
  <c r="E2594" i="4"/>
  <c r="E2593" i="4"/>
  <c r="E2592" i="4"/>
  <c r="E2591" i="4"/>
  <c r="E2576" i="4"/>
  <c r="E2574" i="4"/>
  <c r="E2567" i="4"/>
  <c r="E2564" i="4"/>
  <c r="E2557" i="4"/>
  <c r="E2552" i="4"/>
  <c r="E2547" i="4"/>
  <c r="E2542" i="4"/>
  <c r="E2535" i="4"/>
  <c r="E2532" i="4"/>
  <c r="E2525" i="4"/>
  <c r="E2520" i="4"/>
  <c r="E2515" i="4"/>
  <c r="E2510" i="4"/>
  <c r="E2503" i="4"/>
  <c r="E2500" i="4"/>
  <c r="E2493" i="4"/>
  <c r="E2488" i="4"/>
  <c r="E2483" i="4"/>
  <c r="E2478" i="4"/>
  <c r="E2471" i="4"/>
  <c r="E2468" i="4"/>
  <c r="E2461" i="4"/>
  <c r="E2456" i="4"/>
  <c r="E2451" i="4"/>
  <c r="E2446" i="4"/>
  <c r="E2439" i="4"/>
  <c r="E2436" i="4"/>
  <c r="E2429" i="4"/>
  <c r="E2424" i="4"/>
  <c r="E2419" i="4"/>
  <c r="E2414" i="4"/>
  <c r="E2407" i="4"/>
  <c r="E2404" i="4"/>
  <c r="E2397" i="4"/>
  <c r="E2389" i="4"/>
  <c r="E2381" i="4"/>
  <c r="E2373" i="4"/>
  <c r="E2365" i="4"/>
  <c r="E2357" i="4"/>
  <c r="E2349" i="4"/>
  <c r="E2341" i="4"/>
  <c r="E2334" i="4"/>
  <c r="E2332" i="4"/>
  <c r="E2330" i="4"/>
  <c r="E2328" i="4"/>
  <c r="E2326" i="4"/>
  <c r="E2324" i="4"/>
  <c r="E2322" i="4"/>
  <c r="E2320" i="4"/>
  <c r="E2318" i="4"/>
  <c r="E2316" i="4"/>
  <c r="E2314" i="4"/>
  <c r="E2312" i="4"/>
  <c r="E2310" i="4"/>
  <c r="E2308" i="4"/>
  <c r="E2306" i="4"/>
  <c r="E2304" i="4"/>
  <c r="E2302" i="4"/>
  <c r="E2300" i="4"/>
  <c r="E2298" i="4"/>
  <c r="E2296" i="4"/>
  <c r="E2294" i="4"/>
  <c r="E2292" i="4"/>
  <c r="E2290" i="4"/>
  <c r="E2288" i="4"/>
  <c r="E2286" i="4"/>
  <c r="E2284" i="4"/>
  <c r="E2282" i="4"/>
  <c r="E2280" i="4"/>
  <c r="E2278" i="4"/>
  <c r="E2276" i="4"/>
  <c r="E2274" i="4"/>
  <c r="E2272" i="4"/>
  <c r="E2270" i="4"/>
  <c r="E2268" i="4"/>
  <c r="E2266" i="4"/>
  <c r="E2264" i="4"/>
  <c r="E2262" i="4"/>
  <c r="E2260" i="4"/>
  <c r="E2258" i="4"/>
  <c r="E2256" i="4"/>
  <c r="E2254" i="4"/>
  <c r="E2716" i="4"/>
  <c r="E2678" i="4"/>
  <c r="E2672" i="4"/>
  <c r="E2670" i="4"/>
  <c r="E2617" i="4"/>
  <c r="E2615" i="4"/>
  <c r="E2613" i="4"/>
  <c r="E2608" i="4"/>
  <c r="E2606" i="4"/>
  <c r="E2587" i="4"/>
  <c r="E2571" i="4"/>
  <c r="E2566" i="4"/>
  <c r="E2559" i="4"/>
  <c r="E2556" i="4"/>
  <c r="E2549" i="4"/>
  <c r="E2544" i="4"/>
  <c r="E2539" i="4"/>
  <c r="E2534" i="4"/>
  <c r="E2527" i="4"/>
  <c r="E2524" i="4"/>
  <c r="E2517" i="4"/>
  <c r="E2512" i="4"/>
  <c r="E2507" i="4"/>
  <c r="E2502" i="4"/>
  <c r="E2495" i="4"/>
  <c r="E2492" i="4"/>
  <c r="E2485" i="4"/>
  <c r="E2480" i="4"/>
  <c r="E2475" i="4"/>
  <c r="E2470" i="4"/>
  <c r="E2463" i="4"/>
  <c r="E2460" i="4"/>
  <c r="E2453" i="4"/>
  <c r="E2448" i="4"/>
  <c r="E2443" i="4"/>
  <c r="E2438" i="4"/>
  <c r="E2806" i="4"/>
  <c r="E2733" i="4"/>
  <c r="E2724" i="4"/>
  <c r="E2664" i="4"/>
  <c r="E2660" i="4"/>
  <c r="E2603" i="4"/>
  <c r="E2601" i="4"/>
  <c r="E2599" i="4"/>
  <c r="E2586" i="4"/>
  <c r="E2584" i="4"/>
  <c r="E2582" i="4"/>
  <c r="E2573" i="4"/>
  <c r="E2563" i="4"/>
  <c r="E2536" i="4"/>
  <c r="E2526" i="4"/>
  <c r="E2519" i="4"/>
  <c r="E2516" i="4"/>
  <c r="E2509" i="4"/>
  <c r="E2499" i="4"/>
  <c r="E2472" i="4"/>
  <c r="E2462" i="4"/>
  <c r="E2455" i="4"/>
  <c r="E2452" i="4"/>
  <c r="E2445" i="4"/>
  <c r="E2435" i="4"/>
  <c r="E2427" i="4"/>
  <c r="E2408" i="4"/>
  <c r="E2406" i="4"/>
  <c r="E2399" i="4"/>
  <c r="E2387" i="4"/>
  <c r="E2377" i="4"/>
  <c r="E2367" i="4"/>
  <c r="E2355" i="4"/>
  <c r="E2345" i="4"/>
  <c r="E2333" i="4"/>
  <c r="E2325" i="4"/>
  <c r="E2317" i="4"/>
  <c r="E2309" i="4"/>
  <c r="E2301" i="4"/>
  <c r="E2293" i="4"/>
  <c r="E2285" i="4"/>
  <c r="E2277" i="4"/>
  <c r="E2269" i="4"/>
  <c r="E2261" i="4"/>
  <c r="E2743" i="4"/>
  <c r="E2671" i="4"/>
  <c r="E2652" i="4"/>
  <c r="E2633" i="4"/>
  <c r="E2560" i="4"/>
  <c r="E2550" i="4"/>
  <c r="E2543" i="4"/>
  <c r="E2540" i="4"/>
  <c r="E2533" i="4"/>
  <c r="E2523" i="4"/>
  <c r="E2496" i="4"/>
  <c r="E2486" i="4"/>
  <c r="E2479" i="4"/>
  <c r="E2476" i="4"/>
  <c r="E2469" i="4"/>
  <c r="E2459" i="4"/>
  <c r="E2423" i="4"/>
  <c r="E2422" i="4"/>
  <c r="E2421" i="4"/>
  <c r="E2420" i="4"/>
  <c r="E2405" i="4"/>
  <c r="E2401" i="4"/>
  <c r="E2391" i="4"/>
  <c r="E2379" i="4"/>
  <c r="E2369" i="4"/>
  <c r="E2359" i="4"/>
  <c r="E2347" i="4"/>
  <c r="E2337" i="4"/>
  <c r="E2335" i="4"/>
  <c r="E2327" i="4"/>
  <c r="E2319" i="4"/>
  <c r="E2311" i="4"/>
  <c r="E2303" i="4"/>
  <c r="E2295" i="4"/>
  <c r="E2287" i="4"/>
  <c r="E2279" i="4"/>
  <c r="E2271" i="4"/>
  <c r="E2263" i="4"/>
  <c r="E2255" i="4"/>
  <c r="E2253" i="4"/>
  <c r="E2251" i="4"/>
  <c r="E2249" i="4"/>
  <c r="E2247" i="4"/>
  <c r="E2245" i="4"/>
  <c r="E2243" i="4"/>
  <c r="E2241" i="4"/>
  <c r="E2239" i="4"/>
  <c r="E2237" i="4"/>
  <c r="E2235" i="4"/>
  <c r="E2233" i="4"/>
  <c r="E2231" i="4"/>
  <c r="E2229" i="4"/>
  <c r="E2227" i="4"/>
  <c r="E2225" i="4"/>
  <c r="E2223" i="4"/>
  <c r="E2221" i="4"/>
  <c r="E2219" i="4"/>
  <c r="E2217" i="4"/>
  <c r="E2215" i="4"/>
  <c r="E2213" i="4"/>
  <c r="E2211" i="4"/>
  <c r="E2209" i="4"/>
  <c r="E2207" i="4"/>
  <c r="E2205" i="4"/>
  <c r="E2203" i="4"/>
  <c r="E2201" i="4"/>
  <c r="E2199" i="4"/>
  <c r="E2197" i="4"/>
  <c r="E2195" i="4"/>
  <c r="E2193" i="4"/>
  <c r="E2191" i="4"/>
  <c r="E2189" i="4"/>
  <c r="E2187" i="4"/>
  <c r="E2185" i="4"/>
  <c r="E2183" i="4"/>
  <c r="E2181" i="4"/>
  <c r="E2179" i="4"/>
  <c r="E2177" i="4"/>
  <c r="E2175" i="4"/>
  <c r="E2173" i="4"/>
  <c r="E2171" i="4"/>
  <c r="E2169" i="4"/>
  <c r="E2167" i="4"/>
  <c r="E2165" i="4"/>
  <c r="E2163" i="4"/>
  <c r="E2161" i="4"/>
  <c r="E2159" i="4"/>
  <c r="E2157" i="4"/>
  <c r="E2155" i="4"/>
  <c r="E2835" i="4"/>
  <c r="E2799" i="4"/>
  <c r="E2568" i="4"/>
  <c r="E2551" i="4"/>
  <c r="E2548" i="4"/>
  <c r="E2531" i="4"/>
  <c r="E2494" i="4"/>
  <c r="E2477" i="4"/>
  <c r="E2440" i="4"/>
  <c r="E2371" i="4"/>
  <c r="E2361" i="4"/>
  <c r="E2351" i="4"/>
  <c r="E2329" i="4"/>
  <c r="E2313" i="4"/>
  <c r="E2297" i="4"/>
  <c r="E2281" i="4"/>
  <c r="E2265" i="4"/>
  <c r="E2180" i="4"/>
  <c r="E2172" i="4"/>
  <c r="E2164" i="4"/>
  <c r="E2156" i="4"/>
  <c r="E2154" i="4"/>
  <c r="E2152" i="4"/>
  <c r="E2150" i="4"/>
  <c r="E2148" i="4"/>
  <c r="E2146" i="4"/>
  <c r="E2144" i="4"/>
  <c r="E2142" i="4"/>
  <c r="E2140" i="4"/>
  <c r="E2138" i="4"/>
  <c r="E2136" i="4"/>
  <c r="E2134" i="4"/>
  <c r="E2132" i="4"/>
  <c r="E2130" i="4"/>
  <c r="E2128" i="4"/>
  <c r="E2126" i="4"/>
  <c r="E2124" i="4"/>
  <c r="E2122" i="4"/>
  <c r="E2120" i="4"/>
  <c r="E2118" i="4"/>
  <c r="E2116" i="4"/>
  <c r="E2114" i="4"/>
  <c r="E2112" i="4"/>
  <c r="E2110" i="4"/>
  <c r="E2108" i="4"/>
  <c r="E2106" i="4"/>
  <c r="E2104" i="4"/>
  <c r="E2102" i="4"/>
  <c r="E2100" i="4"/>
  <c r="E2098" i="4"/>
  <c r="E2096" i="4"/>
  <c r="E2094" i="4"/>
  <c r="E2092" i="4"/>
  <c r="E2090" i="4"/>
  <c r="E2088" i="4"/>
  <c r="E2086" i="4"/>
  <c r="E2084" i="4"/>
  <c r="E2082" i="4"/>
  <c r="E2080" i="4"/>
  <c r="E2078" i="4"/>
  <c r="E2076" i="4"/>
  <c r="E2074" i="4"/>
  <c r="E2072" i="4"/>
  <c r="E2070" i="4"/>
  <c r="E2068" i="4"/>
  <c r="E2066" i="4"/>
  <c r="E2064" i="4"/>
  <c r="E2062" i="4"/>
  <c r="E2060" i="4"/>
  <c r="E2058" i="4"/>
  <c r="E2056" i="4"/>
  <c r="E2054" i="4"/>
  <c r="E2052" i="4"/>
  <c r="E2050" i="4"/>
  <c r="E2048" i="4"/>
  <c r="E2046" i="4"/>
  <c r="E2044" i="4"/>
  <c r="E2042" i="4"/>
  <c r="E2040" i="4"/>
  <c r="E2038" i="4"/>
  <c r="E2036" i="4"/>
  <c r="E2034" i="4"/>
  <c r="E2032" i="4"/>
  <c r="E2030" i="4"/>
  <c r="E2028" i="4"/>
  <c r="E2026" i="4"/>
  <c r="E2024" i="4"/>
  <c r="E2022" i="4"/>
  <c r="E2020" i="4"/>
  <c r="E2018" i="4"/>
  <c r="E2016" i="4"/>
  <c r="E2014" i="4"/>
  <c r="E2012" i="4"/>
  <c r="E2010" i="4"/>
  <c r="E2008" i="4"/>
  <c r="E2006" i="4"/>
  <c r="E2004" i="4"/>
  <c r="E2002" i="4"/>
  <c r="E2000" i="4"/>
  <c r="E1998" i="4"/>
  <c r="E1996" i="4"/>
  <c r="E1994" i="4"/>
  <c r="E1992" i="4"/>
  <c r="E1990" i="4"/>
  <c r="E1988" i="4"/>
  <c r="E1986" i="4"/>
  <c r="E1984" i="4"/>
  <c r="E1982" i="4"/>
  <c r="E1980" i="4"/>
  <c r="E1978" i="4"/>
  <c r="E1976" i="4"/>
  <c r="E1974" i="4"/>
  <c r="E1972" i="4"/>
  <c r="E1970" i="4"/>
  <c r="E1968" i="4"/>
  <c r="E1966" i="4"/>
  <c r="E1964" i="4"/>
  <c r="E1962" i="4"/>
  <c r="E1960" i="4"/>
  <c r="E1958" i="4"/>
  <c r="E1956" i="4"/>
  <c r="E1954" i="4"/>
  <c r="E1952" i="4"/>
  <c r="E1950" i="4"/>
  <c r="E1948" i="4"/>
  <c r="E1946" i="4"/>
  <c r="E1944" i="4"/>
  <c r="E1942" i="4"/>
  <c r="E1940" i="4"/>
  <c r="E1938" i="4"/>
  <c r="E1936" i="4"/>
  <c r="E1934" i="4"/>
  <c r="E1932" i="4"/>
  <c r="E1930" i="4"/>
  <c r="E1928" i="4"/>
  <c r="E1926" i="4"/>
  <c r="E1924" i="4"/>
  <c r="E1922" i="4"/>
  <c r="E1920" i="4"/>
  <c r="E1918" i="4"/>
  <c r="E1916" i="4"/>
  <c r="E1914" i="4"/>
  <c r="E1912" i="4"/>
  <c r="E1910" i="4"/>
  <c r="E1908" i="4"/>
  <c r="E1906" i="4"/>
  <c r="E1904" i="4"/>
  <c r="E1902" i="4"/>
  <c r="E1900" i="4"/>
  <c r="E1898" i="4"/>
  <c r="E1896" i="4"/>
  <c r="E1894" i="4"/>
  <c r="E1892" i="4"/>
  <c r="E1890" i="4"/>
  <c r="E1888" i="4"/>
  <c r="E1886" i="4"/>
  <c r="E1884" i="4"/>
  <c r="E1882" i="4"/>
  <c r="E1880" i="4"/>
  <c r="E1878" i="4"/>
  <c r="E1876" i="4"/>
  <c r="E1874" i="4"/>
  <c r="E1872" i="4"/>
  <c r="E1870" i="4"/>
  <c r="E1868" i="4"/>
  <c r="E1866" i="4"/>
  <c r="E1864" i="4"/>
  <c r="E1862" i="4"/>
  <c r="E1860" i="4"/>
  <c r="E1858" i="4"/>
  <c r="E1856" i="4"/>
  <c r="E1854" i="4"/>
  <c r="E1852" i="4"/>
  <c r="E1850" i="4"/>
  <c r="E1848" i="4"/>
  <c r="E1846" i="4"/>
  <c r="E1844" i="4"/>
  <c r="E1842" i="4"/>
  <c r="E1840" i="4"/>
  <c r="E1838" i="4"/>
  <c r="E1836" i="4"/>
  <c r="E1834" i="4"/>
  <c r="E1832" i="4"/>
  <c r="E1830" i="4"/>
  <c r="E1828" i="4"/>
  <c r="E1826" i="4"/>
  <c r="E1824" i="4"/>
  <c r="E1822" i="4"/>
  <c r="E1820" i="4"/>
  <c r="E1818" i="4"/>
  <c r="E1816" i="4"/>
  <c r="E1814" i="4"/>
  <c r="E1812" i="4"/>
  <c r="E1810" i="4"/>
  <c r="E1808" i="4"/>
  <c r="E1806" i="4"/>
  <c r="E1804" i="4"/>
  <c r="E1802" i="4"/>
  <c r="E1800" i="4"/>
  <c r="E1798" i="4"/>
  <c r="E1796" i="4"/>
  <c r="E1794" i="4"/>
  <c r="E1792" i="4"/>
  <c r="E1790" i="4"/>
  <c r="E1788" i="4"/>
  <c r="E1786" i="4"/>
  <c r="E1784" i="4"/>
  <c r="E1782" i="4"/>
  <c r="E1780" i="4"/>
  <c r="E1778" i="4"/>
  <c r="E1776" i="4"/>
  <c r="E1774" i="4"/>
  <c r="E1772" i="4"/>
  <c r="E1770" i="4"/>
  <c r="E1768" i="4"/>
  <c r="E1766" i="4"/>
  <c r="E1764" i="4"/>
  <c r="E1762" i="4"/>
  <c r="E1760" i="4"/>
  <c r="E1758" i="4"/>
  <c r="E1756" i="4"/>
  <c r="E1754" i="4"/>
  <c r="E1752" i="4"/>
  <c r="E2797" i="4"/>
  <c r="E2773" i="4"/>
  <c r="E2577" i="4"/>
  <c r="E2565" i="4"/>
  <c r="E2528" i="4"/>
  <c r="E2511" i="4"/>
  <c r="E2508" i="4"/>
  <c r="E2491" i="4"/>
  <c r="E2454" i="4"/>
  <c r="E2437" i="4"/>
  <c r="E2432" i="4"/>
  <c r="E2430" i="4"/>
  <c r="E2428" i="4"/>
  <c r="E2415" i="4"/>
  <c r="E2413" i="4"/>
  <c r="E2411" i="4"/>
  <c r="E2395" i="4"/>
  <c r="E2385" i="4"/>
  <c r="E2375" i="4"/>
  <c r="E2331" i="4"/>
  <c r="E2315" i="4"/>
  <c r="E2299" i="4"/>
  <c r="E2283" i="4"/>
  <c r="E2267" i="4"/>
  <c r="E2250" i="4"/>
  <c r="E2246" i="4"/>
  <c r="E2242" i="4"/>
  <c r="E2238" i="4"/>
  <c r="E2234" i="4"/>
  <c r="E2230" i="4"/>
  <c r="E2226" i="4"/>
  <c r="E2222" i="4"/>
  <c r="E2218" i="4"/>
  <c r="E2214" i="4"/>
  <c r="E2210" i="4"/>
  <c r="E2206" i="4"/>
  <c r="E2202" i="4"/>
  <c r="E2198" i="4"/>
  <c r="E2194" i="4"/>
  <c r="E2190" i="4"/>
  <c r="E2186" i="4"/>
  <c r="E2182" i="4"/>
  <c r="E2174" i="4"/>
  <c r="E2166" i="4"/>
  <c r="E2158" i="4"/>
  <c r="E2662" i="4"/>
  <c r="E2583" i="4"/>
  <c r="E2558" i="4"/>
  <c r="E2541" i="4"/>
  <c r="E2484" i="4"/>
  <c r="E2467" i="4"/>
  <c r="E2403" i="4"/>
  <c r="E2383" i="4"/>
  <c r="E2305" i="4"/>
  <c r="E2273" i="4"/>
  <c r="E2176" i="4"/>
  <c r="E2160" i="4"/>
  <c r="E2153" i="4"/>
  <c r="E2149" i="4"/>
  <c r="E2145" i="4"/>
  <c r="E2141" i="4"/>
  <c r="E2137" i="4"/>
  <c r="E2133" i="4"/>
  <c r="E2129" i="4"/>
  <c r="E2125" i="4"/>
  <c r="E2121" i="4"/>
  <c r="E2117" i="4"/>
  <c r="E2113" i="4"/>
  <c r="E2109" i="4"/>
  <c r="E2105" i="4"/>
  <c r="E2101" i="4"/>
  <c r="E2097" i="4"/>
  <c r="E2093" i="4"/>
  <c r="E2089" i="4"/>
  <c r="E2085" i="4"/>
  <c r="E2081" i="4"/>
  <c r="E2077" i="4"/>
  <c r="E2073" i="4"/>
  <c r="E2069" i="4"/>
  <c r="E2065" i="4"/>
  <c r="E2061" i="4"/>
  <c r="E2057" i="4"/>
  <c r="E2053" i="4"/>
  <c r="E2049" i="4"/>
  <c r="E2045" i="4"/>
  <c r="E2041" i="4"/>
  <c r="E2037" i="4"/>
  <c r="E2033" i="4"/>
  <c r="E2029" i="4"/>
  <c r="E2025" i="4"/>
  <c r="E2021" i="4"/>
  <c r="E2017" i="4"/>
  <c r="E2013" i="4"/>
  <c r="E2009" i="4"/>
  <c r="E2005" i="4"/>
  <c r="E2001" i="4"/>
  <c r="E1997" i="4"/>
  <c r="E1993" i="4"/>
  <c r="E1989" i="4"/>
  <c r="E1985" i="4"/>
  <c r="E1981" i="4"/>
  <c r="E1977" i="4"/>
  <c r="E1973" i="4"/>
  <c r="E1969" i="4"/>
  <c r="E1965" i="4"/>
  <c r="E1961" i="4"/>
  <c r="E1957" i="4"/>
  <c r="E1953" i="4"/>
  <c r="E1949" i="4"/>
  <c r="E1945" i="4"/>
  <c r="E1941" i="4"/>
  <c r="E1937" i="4"/>
  <c r="E1933" i="4"/>
  <c r="E1929" i="4"/>
  <c r="E1925" i="4"/>
  <c r="E1921" i="4"/>
  <c r="E1917" i="4"/>
  <c r="E1913" i="4"/>
  <c r="E1909" i="4"/>
  <c r="E1905" i="4"/>
  <c r="E1901" i="4"/>
  <c r="E1897" i="4"/>
  <c r="E1893" i="4"/>
  <c r="E1889" i="4"/>
  <c r="E1885" i="4"/>
  <c r="E1881" i="4"/>
  <c r="E1877" i="4"/>
  <c r="E1873" i="4"/>
  <c r="E1869" i="4"/>
  <c r="E1865" i="4"/>
  <c r="E1861" i="4"/>
  <c r="E1857" i="4"/>
  <c r="E1853" i="4"/>
  <c r="E1849" i="4"/>
  <c r="E1845" i="4"/>
  <c r="E1841" i="4"/>
  <c r="E1837" i="4"/>
  <c r="E1833" i="4"/>
  <c r="E1829" i="4"/>
  <c r="E1825" i="4"/>
  <c r="E1821" i="4"/>
  <c r="E1817" i="4"/>
  <c r="E1813" i="4"/>
  <c r="E1809" i="4"/>
  <c r="E1805" i="4"/>
  <c r="E1801" i="4"/>
  <c r="E1797" i="4"/>
  <c r="E1793" i="4"/>
  <c r="E1789" i="4"/>
  <c r="E1785" i="4"/>
  <c r="E1781" i="4"/>
  <c r="E1777" i="4"/>
  <c r="E1773" i="4"/>
  <c r="E1769" i="4"/>
  <c r="E1765" i="4"/>
  <c r="E1761" i="4"/>
  <c r="E1757" i="4"/>
  <c r="E2785" i="4"/>
  <c r="E2616" i="4"/>
  <c r="E2598" i="4"/>
  <c r="E2518" i="4"/>
  <c r="E2501" i="4"/>
  <c r="E2444" i="4"/>
  <c r="E2363" i="4"/>
  <c r="E2343" i="4"/>
  <c r="E2307" i="4"/>
  <c r="E2275" i="4"/>
  <c r="E2252" i="4"/>
  <c r="E2244" i="4"/>
  <c r="E2236" i="4"/>
  <c r="E2228" i="4"/>
  <c r="E2220" i="4"/>
  <c r="E2212" i="4"/>
  <c r="E2204" i="4"/>
  <c r="E2196" i="4"/>
  <c r="E2188" i="4"/>
  <c r="E2178" i="4"/>
  <c r="E2162" i="4"/>
  <c r="E1753" i="4"/>
  <c r="E1751" i="4"/>
  <c r="E1749" i="4"/>
  <c r="E1747" i="4"/>
  <c r="E1745" i="4"/>
  <c r="E1743" i="4"/>
  <c r="E1741" i="4"/>
  <c r="E1739" i="4"/>
  <c r="E1737" i="4"/>
  <c r="E1735" i="4"/>
  <c r="E1733" i="4"/>
  <c r="E1731" i="4"/>
  <c r="E1729" i="4"/>
  <c r="E1727" i="4"/>
  <c r="E1725" i="4"/>
  <c r="E1723" i="4"/>
  <c r="E1721" i="4"/>
  <c r="E1719" i="4"/>
  <c r="E1717" i="4"/>
  <c r="E1715" i="4"/>
  <c r="E1713" i="4"/>
  <c r="E1711" i="4"/>
  <c r="E1709" i="4"/>
  <c r="E1707" i="4"/>
  <c r="E1705" i="4"/>
  <c r="E1703" i="4"/>
  <c r="E1701" i="4"/>
  <c r="E1699" i="4"/>
  <c r="E1697" i="4"/>
  <c r="E1695" i="4"/>
  <c r="E1693" i="4"/>
  <c r="E1691" i="4"/>
  <c r="E1689" i="4"/>
  <c r="E1687" i="4"/>
  <c r="E1685" i="4"/>
  <c r="E1683" i="4"/>
  <c r="E1681" i="4"/>
  <c r="E1679" i="4"/>
  <c r="E1677" i="4"/>
  <c r="E1675" i="4"/>
  <c r="E1673" i="4"/>
  <c r="E1671" i="4"/>
  <c r="E1669" i="4"/>
  <c r="E1667" i="4"/>
  <c r="E1665" i="4"/>
  <c r="E1663" i="4"/>
  <c r="E1661" i="4"/>
  <c r="E1659" i="4"/>
  <c r="E1657" i="4"/>
  <c r="E1655" i="4"/>
  <c r="E1653" i="4"/>
  <c r="E1651" i="4"/>
  <c r="E1649" i="4"/>
  <c r="E1647" i="4"/>
  <c r="E1645" i="4"/>
  <c r="E1643" i="4"/>
  <c r="E1641" i="4"/>
  <c r="E1639" i="4"/>
  <c r="E1637" i="4"/>
  <c r="E1635" i="4"/>
  <c r="E1633" i="4"/>
  <c r="E1631" i="4"/>
  <c r="E1629" i="4"/>
  <c r="E1627" i="4"/>
  <c r="E1625" i="4"/>
  <c r="E1623" i="4"/>
  <c r="E1621" i="4"/>
  <c r="E1619" i="4"/>
  <c r="E1617" i="4"/>
  <c r="E1615" i="4"/>
  <c r="E1613" i="4"/>
  <c r="E1611" i="4"/>
  <c r="E1609" i="4"/>
  <c r="E1607" i="4"/>
  <c r="E1605" i="4"/>
  <c r="E1603" i="4"/>
  <c r="E1601" i="4"/>
  <c r="E1599" i="4"/>
  <c r="E1597" i="4"/>
  <c r="E1595" i="4"/>
  <c r="E1593" i="4"/>
  <c r="E1591" i="4"/>
  <c r="E1589" i="4"/>
  <c r="E1587" i="4"/>
  <c r="E1585" i="4"/>
  <c r="E1583" i="4"/>
  <c r="E1581" i="4"/>
  <c r="E1579" i="4"/>
  <c r="E1577" i="4"/>
  <c r="E1575" i="4"/>
  <c r="E1573" i="4"/>
  <c r="E1571" i="4"/>
  <c r="E1569" i="4"/>
  <c r="E1567" i="4"/>
  <c r="E1565" i="4"/>
  <c r="E1563" i="4"/>
  <c r="E1561" i="4"/>
  <c r="E1559" i="4"/>
  <c r="E1557" i="4"/>
  <c r="E1555" i="4"/>
  <c r="E1553" i="4"/>
  <c r="E1551" i="4"/>
  <c r="E1549" i="4"/>
  <c r="E1547" i="4"/>
  <c r="E1545" i="4"/>
  <c r="E1543" i="4"/>
  <c r="E1541" i="4"/>
  <c r="E1539" i="4"/>
  <c r="E1537" i="4"/>
  <c r="E1535" i="4"/>
  <c r="E1533" i="4"/>
  <c r="E1531" i="4"/>
  <c r="E1529" i="4"/>
  <c r="E1527" i="4"/>
  <c r="E1525" i="4"/>
  <c r="E1523" i="4"/>
  <c r="E1521" i="4"/>
  <c r="E1519" i="4"/>
  <c r="E1517" i="4"/>
  <c r="E1515" i="4"/>
  <c r="E1513" i="4"/>
  <c r="E1511" i="4"/>
  <c r="E1509" i="4"/>
  <c r="E1507" i="4"/>
  <c r="E1505" i="4"/>
  <c r="E1503" i="4"/>
  <c r="E1501" i="4"/>
  <c r="E1499" i="4"/>
  <c r="E1497" i="4"/>
  <c r="E1495" i="4"/>
  <c r="E1493" i="4"/>
  <c r="E1491" i="4"/>
  <c r="E1489" i="4"/>
  <c r="E1487" i="4"/>
  <c r="E1485" i="4"/>
  <c r="E1483" i="4"/>
  <c r="E1481" i="4"/>
  <c r="E2487" i="4"/>
  <c r="E2416" i="4"/>
  <c r="E2339" i="4"/>
  <c r="E2321" i="4"/>
  <c r="E2257" i="4"/>
  <c r="E2151" i="4"/>
  <c r="E2143" i="4"/>
  <c r="E2135" i="4"/>
  <c r="E2127" i="4"/>
  <c r="E2119" i="4"/>
  <c r="E2111" i="4"/>
  <c r="E2103" i="4"/>
  <c r="E2095" i="4"/>
  <c r="E2087" i="4"/>
  <c r="E2079" i="4"/>
  <c r="E2071" i="4"/>
  <c r="E2063" i="4"/>
  <c r="E2055" i="4"/>
  <c r="E2047" i="4"/>
  <c r="E2039" i="4"/>
  <c r="E2031" i="4"/>
  <c r="E2023" i="4"/>
  <c r="E2015" i="4"/>
  <c r="E2007" i="4"/>
  <c r="E1999" i="4"/>
  <c r="E1991" i="4"/>
  <c r="E1983" i="4"/>
  <c r="E1975" i="4"/>
  <c r="E1967" i="4"/>
  <c r="E1959" i="4"/>
  <c r="E1951" i="4"/>
  <c r="E1943" i="4"/>
  <c r="E1935" i="4"/>
  <c r="E1927" i="4"/>
  <c r="E1919" i="4"/>
  <c r="E1911" i="4"/>
  <c r="E1903" i="4"/>
  <c r="E1895" i="4"/>
  <c r="E1887" i="4"/>
  <c r="E1879" i="4"/>
  <c r="E1871" i="4"/>
  <c r="E1863" i="4"/>
  <c r="E1855" i="4"/>
  <c r="E1847" i="4"/>
  <c r="E1839" i="4"/>
  <c r="E1831" i="4"/>
  <c r="E1823" i="4"/>
  <c r="E1815" i="4"/>
  <c r="E1807" i="4"/>
  <c r="E1799" i="4"/>
  <c r="E1791" i="4"/>
  <c r="E1783" i="4"/>
  <c r="E1775" i="4"/>
  <c r="E1767" i="4"/>
  <c r="E1759" i="4"/>
  <c r="E1562" i="4"/>
  <c r="E1554" i="4"/>
  <c r="E1546" i="4"/>
  <c r="E1538" i="4"/>
  <c r="E1530" i="4"/>
  <c r="E1522" i="4"/>
  <c r="E1514" i="4"/>
  <c r="E1506" i="4"/>
  <c r="E1498" i="4"/>
  <c r="E1490" i="4"/>
  <c r="E1482" i="4"/>
  <c r="E2669" i="4"/>
  <c r="E2579" i="4"/>
  <c r="E2555" i="4"/>
  <c r="E2464" i="4"/>
  <c r="E2431" i="4"/>
  <c r="E2291" i="4"/>
  <c r="E2240" i="4"/>
  <c r="E2224" i="4"/>
  <c r="E2208" i="4"/>
  <c r="E2192" i="4"/>
  <c r="E1748" i="4"/>
  <c r="E1744" i="4"/>
  <c r="E1740" i="4"/>
  <c r="E1736" i="4"/>
  <c r="E1732" i="4"/>
  <c r="E1728" i="4"/>
  <c r="E1724" i="4"/>
  <c r="E1720" i="4"/>
  <c r="E1716" i="4"/>
  <c r="E1712" i="4"/>
  <c r="E1708" i="4"/>
  <c r="E1704" i="4"/>
  <c r="E1700" i="4"/>
  <c r="E1696" i="4"/>
  <c r="E1692" i="4"/>
  <c r="E1688" i="4"/>
  <c r="E1684" i="4"/>
  <c r="E1680" i="4"/>
  <c r="E1676" i="4"/>
  <c r="E1672" i="4"/>
  <c r="E1668" i="4"/>
  <c r="E1664" i="4"/>
  <c r="E1660" i="4"/>
  <c r="E1656" i="4"/>
  <c r="E1652" i="4"/>
  <c r="E1648" i="4"/>
  <c r="E1644" i="4"/>
  <c r="E1640" i="4"/>
  <c r="E1636" i="4"/>
  <c r="E1632" i="4"/>
  <c r="E1628" i="4"/>
  <c r="E1624" i="4"/>
  <c r="E1620" i="4"/>
  <c r="E1616" i="4"/>
  <c r="E1612" i="4"/>
  <c r="E1608" i="4"/>
  <c r="E1604" i="4"/>
  <c r="E1600" i="4"/>
  <c r="E1596" i="4"/>
  <c r="E1592" i="4"/>
  <c r="E1588" i="4"/>
  <c r="E1584" i="4"/>
  <c r="E1580" i="4"/>
  <c r="E1576" i="4"/>
  <c r="E1572" i="4"/>
  <c r="E1568" i="4"/>
  <c r="E1564" i="4"/>
  <c r="E1556" i="4"/>
  <c r="E1548" i="4"/>
  <c r="E1540" i="4"/>
  <c r="E1532" i="4"/>
  <c r="E1524" i="4"/>
  <c r="E1516" i="4"/>
  <c r="E1508" i="4"/>
  <c r="E1500" i="4"/>
  <c r="E1492" i="4"/>
  <c r="E1484" i="4"/>
  <c r="E1478" i="4"/>
  <c r="E1476" i="4"/>
  <c r="E1474" i="4"/>
  <c r="E1472" i="4"/>
  <c r="E1470" i="4"/>
  <c r="E1468" i="4"/>
  <c r="E1466" i="4"/>
  <c r="E1464" i="4"/>
  <c r="E1462" i="4"/>
  <c r="E1460" i="4"/>
  <c r="E1458" i="4"/>
  <c r="E1456" i="4"/>
  <c r="E1454" i="4"/>
  <c r="E1452" i="4"/>
  <c r="E1450" i="4"/>
  <c r="E1448" i="4"/>
  <c r="E1446" i="4"/>
  <c r="E1444" i="4"/>
  <c r="E1442" i="4"/>
  <c r="E1440" i="4"/>
  <c r="E1438" i="4"/>
  <c r="E1436" i="4"/>
  <c r="E1434" i="4"/>
  <c r="E1432" i="4"/>
  <c r="E1430" i="4"/>
  <c r="E1428" i="4"/>
  <c r="E1426" i="4"/>
  <c r="E1424" i="4"/>
  <c r="E1422" i="4"/>
  <c r="E1420" i="4"/>
  <c r="E1418" i="4"/>
  <c r="E1416" i="4"/>
  <c r="E1414" i="4"/>
  <c r="E1412" i="4"/>
  <c r="E1410" i="4"/>
  <c r="E1408" i="4"/>
  <c r="E1406" i="4"/>
  <c r="E1404" i="4"/>
  <c r="E1402" i="4"/>
  <c r="E1400" i="4"/>
  <c r="E1398" i="4"/>
  <c r="E1396" i="4"/>
  <c r="E1394" i="4"/>
  <c r="E1392" i="4"/>
  <c r="E1390" i="4"/>
  <c r="E1388" i="4"/>
  <c r="E1386" i="4"/>
  <c r="E1384" i="4"/>
  <c r="E1382" i="4"/>
  <c r="E1380" i="4"/>
  <c r="E1378" i="4"/>
  <c r="E1376" i="4"/>
  <c r="E1374" i="4"/>
  <c r="E1372" i="4"/>
  <c r="E1370" i="4"/>
  <c r="E1368" i="4"/>
  <c r="E1366" i="4"/>
  <c r="E1364" i="4"/>
  <c r="E1362" i="4"/>
  <c r="E1360" i="4"/>
  <c r="E1358" i="4"/>
  <c r="E1356" i="4"/>
  <c r="E1354" i="4"/>
  <c r="E1352" i="4"/>
  <c r="E1350" i="4"/>
  <c r="E1348" i="4"/>
  <c r="E1346" i="4"/>
  <c r="E1344" i="4"/>
  <c r="E1342" i="4"/>
  <c r="E1340" i="4"/>
  <c r="E1338" i="4"/>
  <c r="E1336" i="4"/>
  <c r="E1334" i="4"/>
  <c r="E1332" i="4"/>
  <c r="E1330" i="4"/>
  <c r="E1328" i="4"/>
  <c r="E1326" i="4"/>
  <c r="E1324" i="4"/>
  <c r="E1322" i="4"/>
  <c r="E1320" i="4"/>
  <c r="E1318" i="4"/>
  <c r="E1316" i="4"/>
  <c r="E1314" i="4"/>
  <c r="E1312" i="4"/>
  <c r="E1310" i="4"/>
  <c r="E1308" i="4"/>
  <c r="E1306" i="4"/>
  <c r="E1304" i="4"/>
  <c r="E1302" i="4"/>
  <c r="E1300" i="4"/>
  <c r="E1298" i="4"/>
  <c r="E1296" i="4"/>
  <c r="E1294" i="4"/>
  <c r="E1292" i="4"/>
  <c r="E1290" i="4"/>
  <c r="E1288" i="4"/>
  <c r="E1286" i="4"/>
  <c r="E1284" i="4"/>
  <c r="E1282" i="4"/>
  <c r="E1280" i="4"/>
  <c r="E1278" i="4"/>
  <c r="E1276" i="4"/>
  <c r="E1274" i="4"/>
  <c r="E1272" i="4"/>
  <c r="E1270" i="4"/>
  <c r="E2689" i="4"/>
  <c r="E2602" i="4"/>
  <c r="E2504" i="4"/>
  <c r="E2393" i="4"/>
  <c r="E2289" i="4"/>
  <c r="E2168" i="4"/>
  <c r="E2147" i="4"/>
  <c r="E2139" i="4"/>
  <c r="E2131" i="4"/>
  <c r="E2123" i="4"/>
  <c r="E2115" i="4"/>
  <c r="E2107" i="4"/>
  <c r="E2099" i="4"/>
  <c r="E2091" i="4"/>
  <c r="E2083" i="4"/>
  <c r="E2075" i="4"/>
  <c r="E2067" i="4"/>
  <c r="E2059" i="4"/>
  <c r="E2051" i="4"/>
  <c r="E2043" i="4"/>
  <c r="E2035" i="4"/>
  <c r="E2027" i="4"/>
  <c r="E2019" i="4"/>
  <c r="E2011" i="4"/>
  <c r="E2003" i="4"/>
  <c r="E1995" i="4"/>
  <c r="E1987" i="4"/>
  <c r="E1979" i="4"/>
  <c r="E1971" i="4"/>
  <c r="E1963" i="4"/>
  <c r="E1955" i="4"/>
  <c r="E1947" i="4"/>
  <c r="E1939" i="4"/>
  <c r="E1931" i="4"/>
  <c r="E1923" i="4"/>
  <c r="E1915" i="4"/>
  <c r="E1907" i="4"/>
  <c r="E1899" i="4"/>
  <c r="E1891" i="4"/>
  <c r="E1883" i="4"/>
  <c r="E1875" i="4"/>
  <c r="E1867" i="4"/>
  <c r="E1859" i="4"/>
  <c r="E1851" i="4"/>
  <c r="E1843" i="4"/>
  <c r="E1835" i="4"/>
  <c r="E1827" i="4"/>
  <c r="E1819" i="4"/>
  <c r="E1811" i="4"/>
  <c r="E1803" i="4"/>
  <c r="E1795" i="4"/>
  <c r="E1787" i="4"/>
  <c r="E1779" i="4"/>
  <c r="E1771" i="4"/>
  <c r="E1763" i="4"/>
  <c r="E1755" i="4"/>
  <c r="E1558" i="4"/>
  <c r="E1550" i="4"/>
  <c r="E1542" i="4"/>
  <c r="E1534" i="4"/>
  <c r="E1526" i="4"/>
  <c r="E1518" i="4"/>
  <c r="E1510" i="4"/>
  <c r="E1502" i="4"/>
  <c r="E1494" i="4"/>
  <c r="E1486" i="4"/>
  <c r="E2761" i="4"/>
  <c r="E2259" i="4"/>
  <c r="E2232" i="4"/>
  <c r="E1746" i="4"/>
  <c r="E1730" i="4"/>
  <c r="E1714" i="4"/>
  <c r="E1698" i="4"/>
  <c r="E1682" i="4"/>
  <c r="E1666" i="4"/>
  <c r="E1650" i="4"/>
  <c r="E1634" i="4"/>
  <c r="E1618" i="4"/>
  <c r="E1602" i="4"/>
  <c r="E1586" i="4"/>
  <c r="E1570" i="4"/>
  <c r="E1560" i="4"/>
  <c r="E1528" i="4"/>
  <c r="E1496" i="4"/>
  <c r="E1479" i="4"/>
  <c r="E1471" i="4"/>
  <c r="E1463" i="4"/>
  <c r="E1455" i="4"/>
  <c r="E1447" i="4"/>
  <c r="E1439" i="4"/>
  <c r="E1431" i="4"/>
  <c r="E1423" i="4"/>
  <c r="E1415" i="4"/>
  <c r="E1407" i="4"/>
  <c r="E1399" i="4"/>
  <c r="E1391" i="4"/>
  <c r="E1383" i="4"/>
  <c r="E1375" i="4"/>
  <c r="E1367" i="4"/>
  <c r="E1359" i="4"/>
  <c r="E1351" i="4"/>
  <c r="E1343" i="4"/>
  <c r="E1335" i="4"/>
  <c r="E1327" i="4"/>
  <c r="E1319" i="4"/>
  <c r="E1311" i="4"/>
  <c r="E1303" i="4"/>
  <c r="E1295" i="4"/>
  <c r="E1287" i="4"/>
  <c r="E1279" i="4"/>
  <c r="E1271" i="4"/>
  <c r="E1266" i="4"/>
  <c r="E1265" i="4"/>
  <c r="E1258" i="4"/>
  <c r="E1257" i="4"/>
  <c r="E1250" i="4"/>
  <c r="E1249" i="4"/>
  <c r="E1242" i="4"/>
  <c r="E1241" i="4"/>
  <c r="E1234" i="4"/>
  <c r="E1233" i="4"/>
  <c r="E1226" i="4"/>
  <c r="E1225" i="4"/>
  <c r="E1218" i="4"/>
  <c r="E1217" i="4"/>
  <c r="E1210" i="4"/>
  <c r="E1209" i="4"/>
  <c r="E1202" i="4"/>
  <c r="E1201" i="4"/>
  <c r="E1194" i="4"/>
  <c r="E1193" i="4"/>
  <c r="E1186" i="4"/>
  <c r="E1185" i="4"/>
  <c r="E1178" i="4"/>
  <c r="E1177" i="4"/>
  <c r="E1170" i="4"/>
  <c r="E1169" i="4"/>
  <c r="E1162" i="4"/>
  <c r="E1161" i="4"/>
  <c r="E1154" i="4"/>
  <c r="E1153" i="4"/>
  <c r="E1146" i="4"/>
  <c r="E1145" i="4"/>
  <c r="E1138" i="4"/>
  <c r="E1137" i="4"/>
  <c r="E1130" i="4"/>
  <c r="E1129" i="4"/>
  <c r="E1122" i="4"/>
  <c r="E1121" i="4"/>
  <c r="E1114" i="4"/>
  <c r="E1113" i="4"/>
  <c r="E1106" i="4"/>
  <c r="E1105" i="4"/>
  <c r="E1098" i="4"/>
  <c r="E1097" i="4"/>
  <c r="E1090" i="4"/>
  <c r="E1089" i="4"/>
  <c r="E1082" i="4"/>
  <c r="E1081" i="4"/>
  <c r="E1074" i="4"/>
  <c r="E1073" i="4"/>
  <c r="E1066" i="4"/>
  <c r="E1065" i="4"/>
  <c r="E1058" i="4"/>
  <c r="E1057" i="4"/>
  <c r="E1050" i="4"/>
  <c r="E1049" i="4"/>
  <c r="E1042" i="4"/>
  <c r="E1041" i="4"/>
  <c r="E1034" i="4"/>
  <c r="E1033" i="4"/>
  <c r="E1026" i="4"/>
  <c r="E1025" i="4"/>
  <c r="E1018" i="4"/>
  <c r="E1017" i="4"/>
  <c r="E1010" i="4"/>
  <c r="E1009" i="4"/>
  <c r="E1002" i="4"/>
  <c r="E1001" i="4"/>
  <c r="E994" i="4"/>
  <c r="E993" i="4"/>
  <c r="E986" i="4"/>
  <c r="E985" i="4"/>
  <c r="E978" i="4"/>
  <c r="E977" i="4"/>
  <c r="E970" i="4"/>
  <c r="E969" i="4"/>
  <c r="E962" i="4"/>
  <c r="E961" i="4"/>
  <c r="E954" i="4"/>
  <c r="E953" i="4"/>
  <c r="E946" i="4"/>
  <c r="E945" i="4"/>
  <c r="E938" i="4"/>
  <c r="E937" i="4"/>
  <c r="E930" i="4"/>
  <c r="E929" i="4"/>
  <c r="E922" i="4"/>
  <c r="E921" i="4"/>
  <c r="E914" i="4"/>
  <c r="E913" i="4"/>
  <c r="E906" i="4"/>
  <c r="E905" i="4"/>
  <c r="E898" i="4"/>
  <c r="E897" i="4"/>
  <c r="E890" i="4"/>
  <c r="E889" i="4"/>
  <c r="E882" i="4"/>
  <c r="E881" i="4"/>
  <c r="E874" i="4"/>
  <c r="E873" i="4"/>
  <c r="E866" i="4"/>
  <c r="E865" i="4"/>
  <c r="E858" i="4"/>
  <c r="E857" i="4"/>
  <c r="E850" i="4"/>
  <c r="E849" i="4"/>
  <c r="E842" i="4"/>
  <c r="E841" i="4"/>
  <c r="E834" i="4"/>
  <c r="E833" i="4"/>
  <c r="E826" i="4"/>
  <c r="E825" i="4"/>
  <c r="E818" i="4"/>
  <c r="E817" i="4"/>
  <c r="E810" i="4"/>
  <c r="E809" i="4"/>
  <c r="E802" i="4"/>
  <c r="E801" i="4"/>
  <c r="E794" i="4"/>
  <c r="E793" i="4"/>
  <c r="E786" i="4"/>
  <c r="E785" i="4"/>
  <c r="E778" i="4"/>
  <c r="E777" i="4"/>
  <c r="E770" i="4"/>
  <c r="E769" i="4"/>
  <c r="E762" i="4"/>
  <c r="E761" i="4"/>
  <c r="E754" i="4"/>
  <c r="E753" i="4"/>
  <c r="E746" i="4"/>
  <c r="E745" i="4"/>
  <c r="E738" i="4"/>
  <c r="E737" i="4"/>
  <c r="E730" i="4"/>
  <c r="E729" i="4"/>
  <c r="E722" i="4"/>
  <c r="E721" i="4"/>
  <c r="E714" i="4"/>
  <c r="E713" i="4"/>
  <c r="E706" i="4"/>
  <c r="E705" i="4"/>
  <c r="E698" i="4"/>
  <c r="E697" i="4"/>
  <c r="E2688" i="4"/>
  <c r="E2447" i="4"/>
  <c r="E2412" i="4"/>
  <c r="E2323" i="4"/>
  <c r="E2216" i="4"/>
  <c r="E2170" i="4"/>
  <c r="E1742" i="4"/>
  <c r="E1726" i="4"/>
  <c r="E1710" i="4"/>
  <c r="E1694" i="4"/>
  <c r="E1678" i="4"/>
  <c r="E1662" i="4"/>
  <c r="E1646" i="4"/>
  <c r="E1630" i="4"/>
  <c r="E1614" i="4"/>
  <c r="E1598" i="4"/>
  <c r="E1582" i="4"/>
  <c r="E1566" i="4"/>
  <c r="E1536" i="4"/>
  <c r="E1504" i="4"/>
  <c r="E1477" i="4"/>
  <c r="E1469" i="4"/>
  <c r="E1461" i="4"/>
  <c r="E1453" i="4"/>
  <c r="E1445" i="4"/>
  <c r="E1437" i="4"/>
  <c r="E1429" i="4"/>
  <c r="E1421" i="4"/>
  <c r="E1413" i="4"/>
  <c r="E1405" i="4"/>
  <c r="E1397" i="4"/>
  <c r="E1389" i="4"/>
  <c r="E1381" i="4"/>
  <c r="E1373" i="4"/>
  <c r="E1365" i="4"/>
  <c r="E1357" i="4"/>
  <c r="E1349" i="4"/>
  <c r="E1341" i="4"/>
  <c r="E1333" i="4"/>
  <c r="E1325" i="4"/>
  <c r="E1317" i="4"/>
  <c r="E1309" i="4"/>
  <c r="E1301" i="4"/>
  <c r="E1293" i="4"/>
  <c r="E1285" i="4"/>
  <c r="E1277" i="4"/>
  <c r="E1269" i="4"/>
  <c r="E1268" i="4"/>
  <c r="E1260" i="4"/>
  <c r="E1259" i="4"/>
  <c r="E1252" i="4"/>
  <c r="E1251" i="4"/>
  <c r="E1244" i="4"/>
  <c r="E1243" i="4"/>
  <c r="E1236" i="4"/>
  <c r="E1235" i="4"/>
  <c r="E1228" i="4"/>
  <c r="E1227" i="4"/>
  <c r="E1220" i="4"/>
  <c r="E1219" i="4"/>
  <c r="E1212" i="4"/>
  <c r="E1211" i="4"/>
  <c r="E1204" i="4"/>
  <c r="E1203" i="4"/>
  <c r="E1196" i="4"/>
  <c r="E1195" i="4"/>
  <c r="E1188" i="4"/>
  <c r="E1187" i="4"/>
  <c r="E1180" i="4"/>
  <c r="E1179" i="4"/>
  <c r="E1172" i="4"/>
  <c r="E1171" i="4"/>
  <c r="E1164" i="4"/>
  <c r="E1163" i="4"/>
  <c r="E1156" i="4"/>
  <c r="E1155" i="4"/>
  <c r="E1148" i="4"/>
  <c r="E1147" i="4"/>
  <c r="E1140" i="4"/>
  <c r="E1139" i="4"/>
  <c r="E1132" i="4"/>
  <c r="E1131" i="4"/>
  <c r="E1124" i="4"/>
  <c r="E1123" i="4"/>
  <c r="E1116" i="4"/>
  <c r="E1115" i="4"/>
  <c r="E1108" i="4"/>
  <c r="E1107" i="4"/>
  <c r="E1100" i="4"/>
  <c r="E1099" i="4"/>
  <c r="E1092" i="4"/>
  <c r="E1091" i="4"/>
  <c r="E1084" i="4"/>
  <c r="E1083" i="4"/>
  <c r="E1076" i="4"/>
  <c r="E1075" i="4"/>
  <c r="E1068" i="4"/>
  <c r="E1067" i="4"/>
  <c r="E1060" i="4"/>
  <c r="E1059" i="4"/>
  <c r="E1052" i="4"/>
  <c r="E1051" i="4"/>
  <c r="E1044" i="4"/>
  <c r="E1043" i="4"/>
  <c r="E1036" i="4"/>
  <c r="E1035" i="4"/>
  <c r="E1028" i="4"/>
  <c r="E1027" i="4"/>
  <c r="E1020" i="4"/>
  <c r="E1019" i="4"/>
  <c r="E1012" i="4"/>
  <c r="E1011" i="4"/>
  <c r="E1004" i="4"/>
  <c r="E1003" i="4"/>
  <c r="E996" i="4"/>
  <c r="E995" i="4"/>
  <c r="E988" i="4"/>
  <c r="E987" i="4"/>
  <c r="E980" i="4"/>
  <c r="E979" i="4"/>
  <c r="E972" i="4"/>
  <c r="E971" i="4"/>
  <c r="E964" i="4"/>
  <c r="E963" i="4"/>
  <c r="E956" i="4"/>
  <c r="E955" i="4"/>
  <c r="E948" i="4"/>
  <c r="E947" i="4"/>
  <c r="E940" i="4"/>
  <c r="E939" i="4"/>
  <c r="E932" i="4"/>
  <c r="E931" i="4"/>
  <c r="E924" i="4"/>
  <c r="E923" i="4"/>
  <c r="E916" i="4"/>
  <c r="E915" i="4"/>
  <c r="E908" i="4"/>
  <c r="E907" i="4"/>
  <c r="E900" i="4"/>
  <c r="E899" i="4"/>
  <c r="E892" i="4"/>
  <c r="E891" i="4"/>
  <c r="E884" i="4"/>
  <c r="E883" i="4"/>
  <c r="E876" i="4"/>
  <c r="E875" i="4"/>
  <c r="E868" i="4"/>
  <c r="E867" i="4"/>
  <c r="E860" i="4"/>
  <c r="E859" i="4"/>
  <c r="E852" i="4"/>
  <c r="E851" i="4"/>
  <c r="E844" i="4"/>
  <c r="E843" i="4"/>
  <c r="E836" i="4"/>
  <c r="E835" i="4"/>
  <c r="E828" i="4"/>
  <c r="E827" i="4"/>
  <c r="E820" i="4"/>
  <c r="E819" i="4"/>
  <c r="E812" i="4"/>
  <c r="E811" i="4"/>
  <c r="E804" i="4"/>
  <c r="E803" i="4"/>
  <c r="E796" i="4"/>
  <c r="E795" i="4"/>
  <c r="E788" i="4"/>
  <c r="E787" i="4"/>
  <c r="E780" i="4"/>
  <c r="E779" i="4"/>
  <c r="E772" i="4"/>
  <c r="E771" i="4"/>
  <c r="E764" i="4"/>
  <c r="E763" i="4"/>
  <c r="E756" i="4"/>
  <c r="E755" i="4"/>
  <c r="E748" i="4"/>
  <c r="E747" i="4"/>
  <c r="E740" i="4"/>
  <c r="E739" i="4"/>
  <c r="E732" i="4"/>
  <c r="E731" i="4"/>
  <c r="E724" i="4"/>
  <c r="E723" i="4"/>
  <c r="E716" i="4"/>
  <c r="E715" i="4"/>
  <c r="E708" i="4"/>
  <c r="E707" i="4"/>
  <c r="E700" i="4"/>
  <c r="E2654" i="4"/>
  <c r="E2572" i="4"/>
  <c r="E2200" i="4"/>
  <c r="E1738" i="4"/>
  <c r="E1722" i="4"/>
  <c r="E1706" i="4"/>
  <c r="E1690" i="4"/>
  <c r="E1674" i="4"/>
  <c r="E1658" i="4"/>
  <c r="E1642" i="4"/>
  <c r="E1626" i="4"/>
  <c r="E1610" i="4"/>
  <c r="E1594" i="4"/>
  <c r="E1578" i="4"/>
  <c r="E1544" i="4"/>
  <c r="E1512" i="4"/>
  <c r="E1480" i="4"/>
  <c r="E1475" i="4"/>
  <c r="E1467" i="4"/>
  <c r="E1459" i="4"/>
  <c r="E1451" i="4"/>
  <c r="E1443" i="4"/>
  <c r="E1435" i="4"/>
  <c r="E1427" i="4"/>
  <c r="E1419" i="4"/>
  <c r="E1411" i="4"/>
  <c r="E1403" i="4"/>
  <c r="E1395" i="4"/>
  <c r="E1387" i="4"/>
  <c r="E1379" i="4"/>
  <c r="E1371" i="4"/>
  <c r="E1363" i="4"/>
  <c r="E1355" i="4"/>
  <c r="E1347" i="4"/>
  <c r="E1339" i="4"/>
  <c r="E1331" i="4"/>
  <c r="E1323" i="4"/>
  <c r="E1315" i="4"/>
  <c r="E1307" i="4"/>
  <c r="E1299" i="4"/>
  <c r="E1291" i="4"/>
  <c r="E1283" i="4"/>
  <c r="E1275" i="4"/>
  <c r="E1267" i="4"/>
  <c r="E1262" i="4"/>
  <c r="E1261" i="4"/>
  <c r="E1254" i="4"/>
  <c r="E1253" i="4"/>
  <c r="E1246" i="4"/>
  <c r="E1245" i="4"/>
  <c r="E1238" i="4"/>
  <c r="E1237" i="4"/>
  <c r="E1230" i="4"/>
  <c r="E1229" i="4"/>
  <c r="E1222" i="4"/>
  <c r="E1221" i="4"/>
  <c r="E1214" i="4"/>
  <c r="E1213" i="4"/>
  <c r="E1206" i="4"/>
  <c r="E1205" i="4"/>
  <c r="E1198" i="4"/>
  <c r="E1197" i="4"/>
  <c r="E1190" i="4"/>
  <c r="E1189" i="4"/>
  <c r="E1182" i="4"/>
  <c r="E1181" i="4"/>
  <c r="E1174" i="4"/>
  <c r="E1173" i="4"/>
  <c r="E1166" i="4"/>
  <c r="E1165" i="4"/>
  <c r="E1158" i="4"/>
  <c r="E1157" i="4"/>
  <c r="E1150" i="4"/>
  <c r="E1149" i="4"/>
  <c r="E1142" i="4"/>
  <c r="E1141" i="4"/>
  <c r="E1134" i="4"/>
  <c r="E1133" i="4"/>
  <c r="E1126" i="4"/>
  <c r="E1125" i="4"/>
  <c r="E1118" i="4"/>
  <c r="E1117" i="4"/>
  <c r="E1110" i="4"/>
  <c r="E1109" i="4"/>
  <c r="E1102" i="4"/>
  <c r="E1101" i="4"/>
  <c r="E1094" i="4"/>
  <c r="E1093" i="4"/>
  <c r="E1086" i="4"/>
  <c r="E1085" i="4"/>
  <c r="E1078" i="4"/>
  <c r="E1077" i="4"/>
  <c r="E1070" i="4"/>
  <c r="E1069" i="4"/>
  <c r="E1062" i="4"/>
  <c r="E1061" i="4"/>
  <c r="E1054" i="4"/>
  <c r="E1053" i="4"/>
  <c r="E1046" i="4"/>
  <c r="E1045" i="4"/>
  <c r="E1038" i="4"/>
  <c r="E1037" i="4"/>
  <c r="E1030" i="4"/>
  <c r="E1029" i="4"/>
  <c r="E1022" i="4"/>
  <c r="E1021" i="4"/>
  <c r="E1014" i="4"/>
  <c r="E1013" i="4"/>
  <c r="E1006" i="4"/>
  <c r="E1005" i="4"/>
  <c r="E998" i="4"/>
  <c r="E997" i="4"/>
  <c r="E990" i="4"/>
  <c r="E989" i="4"/>
  <c r="E982" i="4"/>
  <c r="E981" i="4"/>
  <c r="E974" i="4"/>
  <c r="E973" i="4"/>
  <c r="E966" i="4"/>
  <c r="E965" i="4"/>
  <c r="E958" i="4"/>
  <c r="E957" i="4"/>
  <c r="E950" i="4"/>
  <c r="E949" i="4"/>
  <c r="E942" i="4"/>
  <c r="E941" i="4"/>
  <c r="E934" i="4"/>
  <c r="E933" i="4"/>
  <c r="E926" i="4"/>
  <c r="E925" i="4"/>
  <c r="E918" i="4"/>
  <c r="E917" i="4"/>
  <c r="E910" i="4"/>
  <c r="E909" i="4"/>
  <c r="E902" i="4"/>
  <c r="E901" i="4"/>
  <c r="E894" i="4"/>
  <c r="E893" i="4"/>
  <c r="E886" i="4"/>
  <c r="E885" i="4"/>
  <c r="E878" i="4"/>
  <c r="E877" i="4"/>
  <c r="E870" i="4"/>
  <c r="E869" i="4"/>
  <c r="E862" i="4"/>
  <c r="E861" i="4"/>
  <c r="E854" i="4"/>
  <c r="E853" i="4"/>
  <c r="E846" i="4"/>
  <c r="E845" i="4"/>
  <c r="E838" i="4"/>
  <c r="E837" i="4"/>
  <c r="E830" i="4"/>
  <c r="E829" i="4"/>
  <c r="E822" i="4"/>
  <c r="E821" i="4"/>
  <c r="E814" i="4"/>
  <c r="E813" i="4"/>
  <c r="E806" i="4"/>
  <c r="E805" i="4"/>
  <c r="E798" i="4"/>
  <c r="E797" i="4"/>
  <c r="E790" i="4"/>
  <c r="E789" i="4"/>
  <c r="E782" i="4"/>
  <c r="E781" i="4"/>
  <c r="E774" i="4"/>
  <c r="E773" i="4"/>
  <c r="E766" i="4"/>
  <c r="E765" i="4"/>
  <c r="E758" i="4"/>
  <c r="E757" i="4"/>
  <c r="E750" i="4"/>
  <c r="E749" i="4"/>
  <c r="E742" i="4"/>
  <c r="E741" i="4"/>
  <c r="E734" i="4"/>
  <c r="E733" i="4"/>
  <c r="E726" i="4"/>
  <c r="E725" i="4"/>
  <c r="E718" i="4"/>
  <c r="E717" i="4"/>
  <c r="E710" i="4"/>
  <c r="E709" i="4"/>
  <c r="E1702" i="4"/>
  <c r="E1638" i="4"/>
  <c r="E1574" i="4"/>
  <c r="E1520" i="4"/>
  <c r="E1465" i="4"/>
  <c r="E1433" i="4"/>
  <c r="E1401" i="4"/>
  <c r="E1369" i="4"/>
  <c r="E1337" i="4"/>
  <c r="E1305" i="4"/>
  <c r="E1273" i="4"/>
  <c r="E1263" i="4"/>
  <c r="E1248" i="4"/>
  <c r="E1231" i="4"/>
  <c r="E1216" i="4"/>
  <c r="E1199" i="4"/>
  <c r="E1184" i="4"/>
  <c r="E1167" i="4"/>
  <c r="E1152" i="4"/>
  <c r="E1135" i="4"/>
  <c r="E1120" i="4"/>
  <c r="E1103" i="4"/>
  <c r="E1088" i="4"/>
  <c r="E1071" i="4"/>
  <c r="E1056" i="4"/>
  <c r="E1039" i="4"/>
  <c r="E1024" i="4"/>
  <c r="E1007" i="4"/>
  <c r="E992" i="4"/>
  <c r="E975" i="4"/>
  <c r="E960" i="4"/>
  <c r="E943" i="4"/>
  <c r="E928" i="4"/>
  <c r="E911" i="4"/>
  <c r="E896" i="4"/>
  <c r="E879" i="4"/>
  <c r="E864" i="4"/>
  <c r="E847" i="4"/>
  <c r="E832" i="4"/>
  <c r="E815" i="4"/>
  <c r="E800" i="4"/>
  <c r="E783" i="4"/>
  <c r="E768" i="4"/>
  <c r="E751" i="4"/>
  <c r="E736" i="4"/>
  <c r="E719" i="4"/>
  <c r="E704" i="4"/>
  <c r="E703" i="4"/>
  <c r="E699" i="4"/>
  <c r="E694" i="4"/>
  <c r="E693" i="4"/>
  <c r="E686" i="4"/>
  <c r="E685" i="4"/>
  <c r="E681" i="4"/>
  <c r="E679" i="4"/>
  <c r="E677" i="4"/>
  <c r="E675" i="4"/>
  <c r="E673" i="4"/>
  <c r="E671" i="4"/>
  <c r="E669" i="4"/>
  <c r="E667" i="4"/>
  <c r="E665" i="4"/>
  <c r="E663" i="4"/>
  <c r="E661" i="4"/>
  <c r="E659" i="4"/>
  <c r="E657" i="4"/>
  <c r="E655" i="4"/>
  <c r="E653" i="4"/>
  <c r="E651" i="4"/>
  <c r="E649" i="4"/>
  <c r="E647" i="4"/>
  <c r="E645" i="4"/>
  <c r="E643" i="4"/>
  <c r="E641" i="4"/>
  <c r="E639" i="4"/>
  <c r="E637" i="4"/>
  <c r="E635" i="4"/>
  <c r="E633" i="4"/>
  <c r="E631" i="4"/>
  <c r="E629" i="4"/>
  <c r="E627" i="4"/>
  <c r="E625" i="4"/>
  <c r="E623" i="4"/>
  <c r="E621" i="4"/>
  <c r="E619" i="4"/>
  <c r="E617" i="4"/>
  <c r="E615" i="4"/>
  <c r="E613" i="4"/>
  <c r="E611" i="4"/>
  <c r="E609" i="4"/>
  <c r="E607" i="4"/>
  <c r="E605" i="4"/>
  <c r="E603" i="4"/>
  <c r="E601" i="4"/>
  <c r="E599" i="4"/>
  <c r="E597" i="4"/>
  <c r="E595" i="4"/>
  <c r="E593" i="4"/>
  <c r="E591" i="4"/>
  <c r="E589" i="4"/>
  <c r="E587" i="4"/>
  <c r="E585" i="4"/>
  <c r="E583" i="4"/>
  <c r="E581" i="4"/>
  <c r="E579" i="4"/>
  <c r="E577" i="4"/>
  <c r="E575" i="4"/>
  <c r="E573" i="4"/>
  <c r="E571" i="4"/>
  <c r="E569" i="4"/>
  <c r="E567" i="4"/>
  <c r="E565" i="4"/>
  <c r="E563" i="4"/>
  <c r="E561" i="4"/>
  <c r="E559" i="4"/>
  <c r="E557" i="4"/>
  <c r="E555" i="4"/>
  <c r="E553" i="4"/>
  <c r="E551" i="4"/>
  <c r="E549" i="4"/>
  <c r="E547" i="4"/>
  <c r="E545" i="4"/>
  <c r="E543" i="4"/>
  <c r="E541" i="4"/>
  <c r="E539" i="4"/>
  <c r="E537" i="4"/>
  <c r="E535" i="4"/>
  <c r="E533" i="4"/>
  <c r="E531" i="4"/>
  <c r="E529" i="4"/>
  <c r="E527" i="4"/>
  <c r="E525" i="4"/>
  <c r="E523" i="4"/>
  <c r="E521" i="4"/>
  <c r="E519" i="4"/>
  <c r="E517" i="4"/>
  <c r="E515" i="4"/>
  <c r="E513" i="4"/>
  <c r="E511" i="4"/>
  <c r="E509" i="4"/>
  <c r="E507" i="4"/>
  <c r="E505" i="4"/>
  <c r="E503" i="4"/>
  <c r="E501" i="4"/>
  <c r="E499" i="4"/>
  <c r="E497" i="4"/>
  <c r="E495" i="4"/>
  <c r="E493" i="4"/>
  <c r="E491" i="4"/>
  <c r="E489" i="4"/>
  <c r="E487" i="4"/>
  <c r="E485" i="4"/>
  <c r="E483" i="4"/>
  <c r="E481" i="4"/>
  <c r="E479" i="4"/>
  <c r="E477" i="4"/>
  <c r="E475" i="4"/>
  <c r="E473" i="4"/>
  <c r="E471" i="4"/>
  <c r="E469" i="4"/>
  <c r="E467" i="4"/>
  <c r="E465" i="4"/>
  <c r="E463" i="4"/>
  <c r="E461" i="4"/>
  <c r="E459" i="4"/>
  <c r="E457" i="4"/>
  <c r="E455" i="4"/>
  <c r="E453" i="4"/>
  <c r="E451" i="4"/>
  <c r="E449" i="4"/>
  <c r="E447" i="4"/>
  <c r="E445" i="4"/>
  <c r="E443" i="4"/>
  <c r="E441" i="4"/>
  <c r="E439" i="4"/>
  <c r="E437" i="4"/>
  <c r="E435" i="4"/>
  <c r="E433" i="4"/>
  <c r="E431" i="4"/>
  <c r="E429" i="4"/>
  <c r="E427" i="4"/>
  <c r="E425" i="4"/>
  <c r="E423" i="4"/>
  <c r="E421" i="4"/>
  <c r="E419" i="4"/>
  <c r="E417" i="4"/>
  <c r="E415" i="4"/>
  <c r="E413" i="4"/>
  <c r="E411" i="4"/>
  <c r="E409" i="4"/>
  <c r="E407" i="4"/>
  <c r="E405" i="4"/>
  <c r="E403" i="4"/>
  <c r="E401" i="4"/>
  <c r="E399" i="4"/>
  <c r="E397" i="4"/>
  <c r="E395" i="4"/>
  <c r="E393" i="4"/>
  <c r="E391" i="4"/>
  <c r="E389" i="4"/>
  <c r="E387" i="4"/>
  <c r="E385" i="4"/>
  <c r="E383" i="4"/>
  <c r="E381" i="4"/>
  <c r="E379" i="4"/>
  <c r="E377" i="4"/>
  <c r="E375" i="4"/>
  <c r="E373" i="4"/>
  <c r="E371" i="4"/>
  <c r="E369" i="4"/>
  <c r="E367" i="4"/>
  <c r="E365" i="4"/>
  <c r="E363" i="4"/>
  <c r="E361" i="4"/>
  <c r="E359" i="4"/>
  <c r="E357" i="4"/>
  <c r="E355" i="4"/>
  <c r="E353" i="4"/>
  <c r="E351" i="4"/>
  <c r="E349" i="4"/>
  <c r="E347" i="4"/>
  <c r="E345" i="4"/>
  <c r="E343" i="4"/>
  <c r="E341" i="4"/>
  <c r="E339" i="4"/>
  <c r="E337" i="4"/>
  <c r="E335" i="4"/>
  <c r="E333" i="4"/>
  <c r="E331" i="4"/>
  <c r="E329" i="4"/>
  <c r="E327" i="4"/>
  <c r="E325" i="4"/>
  <c r="E323" i="4"/>
  <c r="E321" i="4"/>
  <c r="E319" i="4"/>
  <c r="E317" i="4"/>
  <c r="E315" i="4"/>
  <c r="E313" i="4"/>
  <c r="E311" i="4"/>
  <c r="E309" i="4"/>
  <c r="E307" i="4"/>
  <c r="E305" i="4"/>
  <c r="E303" i="4"/>
  <c r="E301" i="4"/>
  <c r="E299" i="4"/>
  <c r="E297" i="4"/>
  <c r="E295" i="4"/>
  <c r="E293" i="4"/>
  <c r="E291" i="4"/>
  <c r="E289" i="4"/>
  <c r="E287" i="4"/>
  <c r="E285" i="4"/>
  <c r="E283" i="4"/>
  <c r="E281" i="4"/>
  <c r="E279" i="4"/>
  <c r="E277" i="4"/>
  <c r="E275" i="4"/>
  <c r="E273" i="4"/>
  <c r="E271" i="4"/>
  <c r="E269" i="4"/>
  <c r="E267" i="4"/>
  <c r="E265" i="4"/>
  <c r="E263" i="4"/>
  <c r="E261" i="4"/>
  <c r="E259" i="4"/>
  <c r="E257" i="4"/>
  <c r="E255" i="4"/>
  <c r="E253" i="4"/>
  <c r="E251" i="4"/>
  <c r="E249" i="4"/>
  <c r="E247" i="4"/>
  <c r="E245" i="4"/>
  <c r="E243" i="4"/>
  <c r="E241" i="4"/>
  <c r="E239" i="4"/>
  <c r="E237" i="4"/>
  <c r="E235" i="4"/>
  <c r="E233" i="4"/>
  <c r="E231" i="4"/>
  <c r="E229" i="4"/>
  <c r="E227" i="4"/>
  <c r="E225" i="4"/>
  <c r="E223" i="4"/>
  <c r="E221" i="4"/>
  <c r="E219" i="4"/>
  <c r="E217" i="4"/>
  <c r="E215" i="4"/>
  <c r="E213" i="4"/>
  <c r="E211" i="4"/>
  <c r="E209" i="4"/>
  <c r="E207" i="4"/>
  <c r="E205" i="4"/>
  <c r="E203" i="4"/>
  <c r="E201" i="4"/>
  <c r="E199" i="4"/>
  <c r="E197" i="4"/>
  <c r="E195" i="4"/>
  <c r="E193" i="4"/>
  <c r="E191" i="4"/>
  <c r="E189" i="4"/>
  <c r="E187" i="4"/>
  <c r="E185" i="4"/>
  <c r="E183" i="4"/>
  <c r="E181" i="4"/>
  <c r="E179" i="4"/>
  <c r="E177" i="4"/>
  <c r="E175" i="4"/>
  <c r="E173" i="4"/>
  <c r="E171" i="4"/>
  <c r="E169" i="4"/>
  <c r="E167" i="4"/>
  <c r="E165" i="4"/>
  <c r="E163" i="4"/>
  <c r="E161" i="4"/>
  <c r="E159" i="4"/>
  <c r="E157" i="4"/>
  <c r="E155" i="4"/>
  <c r="E153" i="4"/>
  <c r="E151" i="4"/>
  <c r="E149" i="4"/>
  <c r="E147" i="4"/>
  <c r="E145" i="4"/>
  <c r="E143" i="4"/>
  <c r="E141" i="4"/>
  <c r="E139" i="4"/>
  <c r="E137" i="4"/>
  <c r="E135" i="4"/>
  <c r="E133" i="4"/>
  <c r="E131" i="4"/>
  <c r="E129" i="4"/>
  <c r="E127" i="4"/>
  <c r="E125" i="4"/>
  <c r="E123" i="4"/>
  <c r="E121" i="4"/>
  <c r="E119" i="4"/>
  <c r="E117" i="4"/>
  <c r="E115" i="4"/>
  <c r="E113" i="4"/>
  <c r="E111" i="4"/>
  <c r="E109" i="4"/>
  <c r="E107" i="4"/>
  <c r="E105" i="4"/>
  <c r="E103" i="4"/>
  <c r="E101" i="4"/>
  <c r="E99" i="4"/>
  <c r="E97" i="4"/>
  <c r="E95" i="4"/>
  <c r="E93" i="4"/>
  <c r="E91" i="4"/>
  <c r="E89" i="4"/>
  <c r="E87" i="4"/>
  <c r="E85" i="4"/>
  <c r="E83" i="4"/>
  <c r="E81" i="4"/>
  <c r="E79" i="4"/>
  <c r="E77" i="4"/>
  <c r="E75" i="4"/>
  <c r="E73" i="4"/>
  <c r="E71" i="4"/>
  <c r="E69" i="4"/>
  <c r="E67" i="4"/>
  <c r="E65" i="4"/>
  <c r="E63" i="4"/>
  <c r="E61" i="4"/>
  <c r="E59" i="4"/>
  <c r="E57" i="4"/>
  <c r="E55" i="4"/>
  <c r="E53" i="4"/>
  <c r="E51" i="4"/>
  <c r="E49" i="4"/>
  <c r="E47" i="4"/>
  <c r="E45" i="4"/>
  <c r="E43" i="4"/>
  <c r="E41" i="4"/>
  <c r="E39" i="4"/>
  <c r="E37" i="4"/>
  <c r="E35" i="4"/>
  <c r="E33" i="4"/>
  <c r="E31" i="4"/>
  <c r="E29" i="4"/>
  <c r="E27" i="4"/>
  <c r="E25" i="4"/>
  <c r="E23" i="4"/>
  <c r="E21" i="4"/>
  <c r="E19" i="4"/>
  <c r="E17" i="4"/>
  <c r="E15" i="4"/>
  <c r="E13" i="4"/>
  <c r="E11" i="4"/>
  <c r="E9" i="4"/>
  <c r="E7" i="4"/>
  <c r="E2248" i="4"/>
  <c r="E1750" i="4"/>
  <c r="E1686" i="4"/>
  <c r="E1622" i="4"/>
  <c r="E1552" i="4"/>
  <c r="E1457" i="4"/>
  <c r="E1425" i="4"/>
  <c r="E1393" i="4"/>
  <c r="E1361" i="4"/>
  <c r="E1329" i="4"/>
  <c r="E1297" i="4"/>
  <c r="E1256" i="4"/>
  <c r="E1239" i="4"/>
  <c r="E1224" i="4"/>
  <c r="E1207" i="4"/>
  <c r="E1192" i="4"/>
  <c r="E1175" i="4"/>
  <c r="E1160" i="4"/>
  <c r="E1143" i="4"/>
  <c r="E1128" i="4"/>
  <c r="E1111" i="4"/>
  <c r="E1096" i="4"/>
  <c r="E1079" i="4"/>
  <c r="E1064" i="4"/>
  <c r="E1047" i="4"/>
  <c r="E1032" i="4"/>
  <c r="E1015" i="4"/>
  <c r="E1000" i="4"/>
  <c r="E983" i="4"/>
  <c r="E968" i="4"/>
  <c r="E951" i="4"/>
  <c r="E936" i="4"/>
  <c r="E919" i="4"/>
  <c r="E904" i="4"/>
  <c r="E887" i="4"/>
  <c r="E872" i="4"/>
  <c r="E855" i="4"/>
  <c r="E840" i="4"/>
  <c r="E823" i="4"/>
  <c r="E808" i="4"/>
  <c r="E791" i="4"/>
  <c r="E776" i="4"/>
  <c r="E759" i="4"/>
  <c r="E744" i="4"/>
  <c r="E727" i="4"/>
  <c r="E712" i="4"/>
  <c r="E696" i="4"/>
  <c r="E688" i="4"/>
  <c r="E687" i="4"/>
  <c r="E2184" i="4"/>
  <c r="E1734" i="4"/>
  <c r="E1670" i="4"/>
  <c r="E1606" i="4"/>
  <c r="E1449" i="4"/>
  <c r="E1417" i="4"/>
  <c r="E1385" i="4"/>
  <c r="E1353" i="4"/>
  <c r="E1321" i="4"/>
  <c r="E1289" i="4"/>
  <c r="E1264" i="4"/>
  <c r="E1247" i="4"/>
  <c r="E1232" i="4"/>
  <c r="E1215" i="4"/>
  <c r="E1200" i="4"/>
  <c r="E1183" i="4"/>
  <c r="E1168" i="4"/>
  <c r="E1151" i="4"/>
  <c r="E1136" i="4"/>
  <c r="E1119" i="4"/>
  <c r="E1104" i="4"/>
  <c r="E1087" i="4"/>
  <c r="E1072" i="4"/>
  <c r="E1055" i="4"/>
  <c r="E1040" i="4"/>
  <c r="E1023" i="4"/>
  <c r="E1008" i="4"/>
  <c r="E991" i="4"/>
  <c r="E976" i="4"/>
  <c r="E959" i="4"/>
  <c r="E944" i="4"/>
  <c r="E927" i="4"/>
  <c r="E912" i="4"/>
  <c r="E895" i="4"/>
  <c r="E880" i="4"/>
  <c r="E863" i="4"/>
  <c r="E848" i="4"/>
  <c r="E831" i="4"/>
  <c r="E816" i="4"/>
  <c r="E799" i="4"/>
  <c r="E784" i="4"/>
  <c r="E767" i="4"/>
  <c r="E752" i="4"/>
  <c r="E735" i="4"/>
  <c r="E720" i="4"/>
  <c r="E690" i="4"/>
  <c r="E689" i="4"/>
  <c r="E682" i="4"/>
  <c r="E680" i="4"/>
  <c r="E678" i="4"/>
  <c r="E676" i="4"/>
  <c r="E674" i="4"/>
  <c r="E672" i="4"/>
  <c r="E670" i="4"/>
  <c r="E668" i="4"/>
  <c r="E666" i="4"/>
  <c r="E664" i="4"/>
  <c r="E662" i="4"/>
  <c r="E660" i="4"/>
  <c r="E658" i="4"/>
  <c r="E656" i="4"/>
  <c r="E654" i="4"/>
  <c r="E652" i="4"/>
  <c r="E650" i="4"/>
  <c r="E648" i="4"/>
  <c r="E646" i="4"/>
  <c r="E644" i="4"/>
  <c r="E642" i="4"/>
  <c r="E640" i="4"/>
  <c r="E638" i="4"/>
  <c r="E636" i="4"/>
  <c r="E634" i="4"/>
  <c r="E632" i="4"/>
  <c r="E630" i="4"/>
  <c r="E628" i="4"/>
  <c r="E626" i="4"/>
  <c r="E624" i="4"/>
  <c r="E622" i="4"/>
  <c r="E620" i="4"/>
  <c r="E618" i="4"/>
  <c r="E616" i="4"/>
  <c r="E614" i="4"/>
  <c r="E612" i="4"/>
  <c r="E610" i="4"/>
  <c r="E608" i="4"/>
  <c r="E606" i="4"/>
  <c r="E604" i="4"/>
  <c r="E602" i="4"/>
  <c r="E600" i="4"/>
  <c r="E598" i="4"/>
  <c r="E596" i="4"/>
  <c r="E594" i="4"/>
  <c r="E592" i="4"/>
  <c r="E590" i="4"/>
  <c r="E588" i="4"/>
  <c r="E586" i="4"/>
  <c r="E584" i="4"/>
  <c r="E582" i="4"/>
  <c r="E580" i="4"/>
  <c r="E578" i="4"/>
  <c r="E576" i="4"/>
  <c r="E574" i="4"/>
  <c r="E572" i="4"/>
  <c r="E570" i="4"/>
  <c r="E568" i="4"/>
  <c r="E566" i="4"/>
  <c r="E564" i="4"/>
  <c r="E562" i="4"/>
  <c r="E560" i="4"/>
  <c r="E558" i="4"/>
  <c r="E556" i="4"/>
  <c r="E554" i="4"/>
  <c r="E552" i="4"/>
  <c r="E550" i="4"/>
  <c r="E548" i="4"/>
  <c r="E546" i="4"/>
  <c r="E544" i="4"/>
  <c r="E542" i="4"/>
  <c r="E540" i="4"/>
  <c r="E538" i="4"/>
  <c r="E536" i="4"/>
  <c r="E534" i="4"/>
  <c r="E532" i="4"/>
  <c r="E530" i="4"/>
  <c r="E528" i="4"/>
  <c r="E526" i="4"/>
  <c r="E524" i="4"/>
  <c r="E522" i="4"/>
  <c r="E520" i="4"/>
  <c r="E518" i="4"/>
  <c r="E516" i="4"/>
  <c r="E514" i="4"/>
  <c r="E512" i="4"/>
  <c r="E510" i="4"/>
  <c r="E508" i="4"/>
  <c r="E506" i="4"/>
  <c r="E504" i="4"/>
  <c r="E502" i="4"/>
  <c r="E500" i="4"/>
  <c r="E498" i="4"/>
  <c r="E496" i="4"/>
  <c r="E494" i="4"/>
  <c r="E492" i="4"/>
  <c r="E490" i="4"/>
  <c r="E488" i="4"/>
  <c r="E486" i="4"/>
  <c r="E484" i="4"/>
  <c r="E482" i="4"/>
  <c r="E480" i="4"/>
  <c r="E478" i="4"/>
  <c r="E476" i="4"/>
  <c r="E474" i="4"/>
  <c r="E472" i="4"/>
  <c r="E470" i="4"/>
  <c r="E468" i="4"/>
  <c r="E466" i="4"/>
  <c r="E464" i="4"/>
  <c r="E462" i="4"/>
  <c r="E460" i="4"/>
  <c r="E458" i="4"/>
  <c r="E456" i="4"/>
  <c r="E454" i="4"/>
  <c r="E452" i="4"/>
  <c r="E450" i="4"/>
  <c r="E448" i="4"/>
  <c r="E446" i="4"/>
  <c r="E444" i="4"/>
  <c r="E442" i="4"/>
  <c r="E440" i="4"/>
  <c r="E438" i="4"/>
  <c r="E436" i="4"/>
  <c r="E434" i="4"/>
  <c r="E432" i="4"/>
  <c r="E430" i="4"/>
  <c r="E428" i="4"/>
  <c r="E426" i="4"/>
  <c r="E424" i="4"/>
  <c r="E422" i="4"/>
  <c r="E420" i="4"/>
  <c r="E418" i="4"/>
  <c r="E416" i="4"/>
  <c r="E414" i="4"/>
  <c r="E412" i="4"/>
  <c r="E410" i="4"/>
  <c r="E408" i="4"/>
  <c r="E406" i="4"/>
  <c r="E404" i="4"/>
  <c r="E402" i="4"/>
  <c r="E400" i="4"/>
  <c r="E398" i="4"/>
  <c r="E396" i="4"/>
  <c r="E394" i="4"/>
  <c r="E392" i="4"/>
  <c r="E390" i="4"/>
  <c r="E388" i="4"/>
  <c r="E386" i="4"/>
  <c r="E384" i="4"/>
  <c r="E382" i="4"/>
  <c r="E380" i="4"/>
  <c r="E378" i="4"/>
  <c r="E376" i="4"/>
  <c r="E374" i="4"/>
  <c r="E372" i="4"/>
  <c r="E370" i="4"/>
  <c r="E368" i="4"/>
  <c r="E366" i="4"/>
  <c r="E364" i="4"/>
  <c r="E362" i="4"/>
  <c r="E360" i="4"/>
  <c r="E358" i="4"/>
  <c r="E356" i="4"/>
  <c r="E354" i="4"/>
  <c r="E352" i="4"/>
  <c r="E350" i="4"/>
  <c r="E348" i="4"/>
  <c r="E346" i="4"/>
  <c r="E344" i="4"/>
  <c r="E342" i="4"/>
  <c r="E340" i="4"/>
  <c r="E338" i="4"/>
  <c r="E336" i="4"/>
  <c r="E334" i="4"/>
  <c r="E332" i="4"/>
  <c r="E330" i="4"/>
  <c r="E328" i="4"/>
  <c r="E326" i="4"/>
  <c r="E324" i="4"/>
  <c r="E322" i="4"/>
  <c r="E320" i="4"/>
  <c r="E318" i="4"/>
  <c r="E316" i="4"/>
  <c r="E314" i="4"/>
  <c r="E312" i="4"/>
  <c r="E310" i="4"/>
  <c r="E308" i="4"/>
  <c r="E306" i="4"/>
  <c r="E304" i="4"/>
  <c r="E302" i="4"/>
  <c r="E300" i="4"/>
  <c r="E298" i="4"/>
  <c r="E296" i="4"/>
  <c r="E294" i="4"/>
  <c r="E292" i="4"/>
  <c r="E290" i="4"/>
  <c r="E288" i="4"/>
  <c r="E286" i="4"/>
  <c r="E284" i="4"/>
  <c r="E282" i="4"/>
  <c r="E280" i="4"/>
  <c r="E278" i="4"/>
  <c r="E276" i="4"/>
  <c r="E274" i="4"/>
  <c r="E272" i="4"/>
  <c r="E270" i="4"/>
  <c r="E268" i="4"/>
  <c r="E266" i="4"/>
  <c r="E264" i="4"/>
  <c r="E262" i="4"/>
  <c r="E260" i="4"/>
  <c r="E258" i="4"/>
  <c r="E256" i="4"/>
  <c r="E254" i="4"/>
  <c r="E252" i="4"/>
  <c r="E250" i="4"/>
  <c r="E248" i="4"/>
  <c r="E246" i="4"/>
  <c r="E244" i="4"/>
  <c r="E242" i="4"/>
  <c r="E240" i="4"/>
  <c r="E238" i="4"/>
  <c r="E236" i="4"/>
  <c r="E234" i="4"/>
  <c r="E232" i="4"/>
  <c r="E230" i="4"/>
  <c r="E228" i="4"/>
  <c r="E226" i="4"/>
  <c r="E224" i="4"/>
  <c r="E222" i="4"/>
  <c r="E220" i="4"/>
  <c r="E218" i="4"/>
  <c r="E216" i="4"/>
  <c r="E214" i="4"/>
  <c r="E212" i="4"/>
  <c r="E210" i="4"/>
  <c r="E208" i="4"/>
  <c r="E206" i="4"/>
  <c r="E204" i="4"/>
  <c r="E202" i="4"/>
  <c r="E200" i="4"/>
  <c r="E198" i="4"/>
  <c r="E196" i="4"/>
  <c r="E194" i="4"/>
  <c r="E192" i="4"/>
  <c r="E190" i="4"/>
  <c r="E188" i="4"/>
  <c r="E186" i="4"/>
  <c r="E184" i="4"/>
  <c r="E182" i="4"/>
  <c r="E180" i="4"/>
  <c r="E178" i="4"/>
  <c r="E176" i="4"/>
  <c r="E174" i="4"/>
  <c r="E172" i="4"/>
  <c r="E170" i="4"/>
  <c r="E168" i="4"/>
  <c r="E166" i="4"/>
  <c r="E164" i="4"/>
  <c r="E162" i="4"/>
  <c r="E160" i="4"/>
  <c r="E158" i="4"/>
  <c r="E156" i="4"/>
  <c r="E154" i="4"/>
  <c r="E152" i="4"/>
  <c r="E150" i="4"/>
  <c r="E148" i="4"/>
  <c r="E146" i="4"/>
  <c r="E144" i="4"/>
  <c r="E142" i="4"/>
  <c r="E140" i="4"/>
  <c r="E138" i="4"/>
  <c r="E136" i="4"/>
  <c r="E134" i="4"/>
  <c r="E132" i="4"/>
  <c r="E130" i="4"/>
  <c r="E128" i="4"/>
  <c r="E126" i="4"/>
  <c r="E124" i="4"/>
  <c r="E122" i="4"/>
  <c r="E120" i="4"/>
  <c r="E118" i="4"/>
  <c r="E116" i="4"/>
  <c r="E114" i="4"/>
  <c r="E112" i="4"/>
  <c r="E110" i="4"/>
  <c r="E108" i="4"/>
  <c r="E106" i="4"/>
  <c r="E104" i="4"/>
  <c r="E102" i="4"/>
  <c r="E100" i="4"/>
  <c r="E98" i="4"/>
  <c r="E96" i="4"/>
  <c r="E94" i="4"/>
  <c r="E92" i="4"/>
  <c r="E90" i="4"/>
  <c r="E88" i="4"/>
  <c r="E86" i="4"/>
  <c r="E84" i="4"/>
  <c r="E82" i="4"/>
  <c r="E80" i="4"/>
  <c r="E78" i="4"/>
  <c r="E76" i="4"/>
  <c r="E74" i="4"/>
  <c r="E72" i="4"/>
  <c r="E70" i="4"/>
  <c r="E68" i="4"/>
  <c r="E66" i="4"/>
  <c r="E64" i="4"/>
  <c r="E62" i="4"/>
  <c r="E60" i="4"/>
  <c r="E58" i="4"/>
  <c r="E56" i="4"/>
  <c r="E54" i="4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F29" i="4"/>
  <c r="F37" i="4"/>
  <c r="J43" i="4"/>
  <c r="J51" i="4"/>
  <c r="F69" i="4"/>
  <c r="F85" i="4"/>
  <c r="F93" i="4"/>
  <c r="F109" i="4"/>
  <c r="F117" i="4"/>
  <c r="F149" i="4"/>
  <c r="F157" i="4"/>
  <c r="J163" i="4"/>
  <c r="J171" i="4"/>
  <c r="F181" i="4"/>
  <c r="J187" i="4"/>
  <c r="J195" i="4"/>
  <c r="F205" i="4"/>
  <c r="J211" i="4"/>
  <c r="J219" i="4"/>
  <c r="F237" i="4"/>
  <c r="F253" i="4"/>
  <c r="F261" i="4"/>
  <c r="F269" i="4"/>
  <c r="F277" i="4"/>
  <c r="J283" i="4"/>
  <c r="F301" i="4"/>
  <c r="F317" i="4"/>
  <c r="J323" i="4"/>
  <c r="J331" i="4"/>
  <c r="J339" i="4"/>
  <c r="F357" i="4"/>
  <c r="F373" i="4"/>
  <c r="F381" i="4"/>
  <c r="J387" i="4"/>
  <c r="J395" i="4"/>
  <c r="J403" i="4"/>
  <c r="J411" i="4"/>
  <c r="J419" i="4"/>
  <c r="J427" i="4"/>
  <c r="F429" i="4"/>
  <c r="J435" i="4"/>
  <c r="J443" i="4"/>
  <c r="F453" i="4"/>
  <c r="F461" i="4"/>
  <c r="F477" i="4"/>
  <c r="F493" i="4"/>
  <c r="F501" i="4"/>
  <c r="J515" i="4"/>
  <c r="F525" i="4"/>
  <c r="F533" i="4"/>
  <c r="F541" i="4"/>
  <c r="F549" i="4"/>
  <c r="F565" i="4"/>
  <c r="F581" i="4"/>
  <c r="J587" i="4"/>
  <c r="J595" i="4"/>
  <c r="J603" i="4"/>
  <c r="F613" i="4"/>
  <c r="F621" i="4"/>
  <c r="F629" i="4"/>
  <c r="J635" i="4"/>
  <c r="J643" i="4"/>
  <c r="J651" i="4"/>
  <c r="J659" i="4"/>
  <c r="J667" i="4"/>
  <c r="J675" i="4"/>
  <c r="E711" i="4"/>
  <c r="E728" i="4"/>
  <c r="F745" i="4"/>
  <c r="E984" i="4"/>
  <c r="F1001" i="4"/>
  <c r="E1095" i="4"/>
  <c r="J1103" i="4"/>
  <c r="F1129" i="4"/>
  <c r="J1231" i="4"/>
  <c r="F1257" i="4"/>
  <c r="E1718" i="4"/>
  <c r="J2092" i="4"/>
  <c r="G2987" i="4"/>
  <c r="G2986" i="4"/>
  <c r="G2979" i="4"/>
  <c r="G2978" i="4"/>
  <c r="G2971" i="4"/>
  <c r="G2970" i="4"/>
  <c r="G2963" i="4"/>
  <c r="G2962" i="4"/>
  <c r="G2955" i="4"/>
  <c r="G2988" i="4"/>
  <c r="G2983" i="4"/>
  <c r="G2976" i="4"/>
  <c r="G2973" i="4"/>
  <c r="G2966" i="4"/>
  <c r="G2961" i="4"/>
  <c r="G2956" i="4"/>
  <c r="G2954" i="4"/>
  <c r="G2953" i="4"/>
  <c r="G2946" i="4"/>
  <c r="G2944" i="4"/>
  <c r="G2942" i="4"/>
  <c r="G2940" i="4"/>
  <c r="G2938" i="4"/>
  <c r="G2936" i="4"/>
  <c r="G2934" i="4"/>
  <c r="G2932" i="4"/>
  <c r="G2930" i="4"/>
  <c r="G2928" i="4"/>
  <c r="G2926" i="4"/>
  <c r="G2924" i="4"/>
  <c r="G2922" i="4"/>
  <c r="G2920" i="4"/>
  <c r="G2918" i="4"/>
  <c r="G2916" i="4"/>
  <c r="G2914" i="4"/>
  <c r="G2912" i="4"/>
  <c r="G2910" i="4"/>
  <c r="G2908" i="4"/>
  <c r="G2906" i="4"/>
  <c r="G2904" i="4"/>
  <c r="G2985" i="4"/>
  <c r="G2969" i="4"/>
  <c r="G2968" i="4"/>
  <c r="G2967" i="4"/>
  <c r="G2965" i="4"/>
  <c r="G2949" i="4"/>
  <c r="G2945" i="4"/>
  <c r="G2937" i="4"/>
  <c r="G2929" i="4"/>
  <c r="G2921" i="4"/>
  <c r="G2913" i="4"/>
  <c r="G2905" i="4"/>
  <c r="G2903" i="4"/>
  <c r="G2901" i="4"/>
  <c r="G2899" i="4"/>
  <c r="G2897" i="4"/>
  <c r="G2895" i="4"/>
  <c r="G2893" i="4"/>
  <c r="G2891" i="4"/>
  <c r="G2889" i="4"/>
  <c r="G2887" i="4"/>
  <c r="G2885" i="4"/>
  <c r="G2883" i="4"/>
  <c r="G2881" i="4"/>
  <c r="G2879" i="4"/>
  <c r="G2877" i="4"/>
  <c r="G2875" i="4"/>
  <c r="G2873" i="4"/>
  <c r="G2871" i="4"/>
  <c r="G2869" i="4"/>
  <c r="G2867" i="4"/>
  <c r="G2865" i="4"/>
  <c r="G2863" i="4"/>
  <c r="G2861" i="4"/>
  <c r="G2859" i="4"/>
  <c r="G2857" i="4"/>
  <c r="G2855" i="4"/>
  <c r="G2853" i="4"/>
  <c r="G2851" i="4"/>
  <c r="G2849" i="4"/>
  <c r="G2847" i="4"/>
  <c r="G2845" i="4"/>
  <c r="G2843" i="4"/>
  <c r="G2841" i="4"/>
  <c r="G2839" i="4"/>
  <c r="G2837" i="4"/>
  <c r="G2835" i="4"/>
  <c r="G2833" i="4"/>
  <c r="G2831" i="4"/>
  <c r="G2829" i="4"/>
  <c r="G2827" i="4"/>
  <c r="G2825" i="4"/>
  <c r="G2823" i="4"/>
  <c r="G2821" i="4"/>
  <c r="G2819" i="4"/>
  <c r="G2984" i="4"/>
  <c r="G2980" i="4"/>
  <c r="G2975" i="4"/>
  <c r="G2974" i="4"/>
  <c r="G2960" i="4"/>
  <c r="G2952" i="4"/>
  <c r="G2951" i="4"/>
  <c r="G2950" i="4"/>
  <c r="G2948" i="4"/>
  <c r="G2939" i="4"/>
  <c r="G2927" i="4"/>
  <c r="G2917" i="4"/>
  <c r="G2907" i="4"/>
  <c r="G2896" i="4"/>
  <c r="G2888" i="4"/>
  <c r="G2880" i="4"/>
  <c r="G2872" i="4"/>
  <c r="G2864" i="4"/>
  <c r="G2856" i="4"/>
  <c r="G2848" i="4"/>
  <c r="G2840" i="4"/>
  <c r="G2832" i="4"/>
  <c r="G2824" i="4"/>
  <c r="G2981" i="4"/>
  <c r="G2957" i="4"/>
  <c r="G2947" i="4"/>
  <c r="G2941" i="4"/>
  <c r="G2931" i="4"/>
  <c r="G2919" i="4"/>
  <c r="G2900" i="4"/>
  <c r="G2890" i="4"/>
  <c r="G2982" i="4"/>
  <c r="G2977" i="4"/>
  <c r="G2972" i="4"/>
  <c r="G2911" i="4"/>
  <c r="G2909" i="4"/>
  <c r="G2902" i="4"/>
  <c r="G2892" i="4"/>
  <c r="G2925" i="4"/>
  <c r="G2878" i="4"/>
  <c r="G2868" i="4"/>
  <c r="G2858" i="4"/>
  <c r="G2846" i="4"/>
  <c r="G2836" i="4"/>
  <c r="G2826" i="4"/>
  <c r="G2816" i="4"/>
  <c r="G2815" i="4"/>
  <c r="G2808" i="4"/>
  <c r="G2807" i="4"/>
  <c r="G2800" i="4"/>
  <c r="G2799" i="4"/>
  <c r="G2933" i="4"/>
  <c r="G2886" i="4"/>
  <c r="G2884" i="4"/>
  <c r="G2882" i="4"/>
  <c r="G2870" i="4"/>
  <c r="G2964" i="4"/>
  <c r="G2935" i="4"/>
  <c r="G2862" i="4"/>
  <c r="G2860" i="4"/>
  <c r="G2844" i="4"/>
  <c r="G2842" i="4"/>
  <c r="G2814" i="4"/>
  <c r="G2809" i="4"/>
  <c r="G2804" i="4"/>
  <c r="G2797" i="4"/>
  <c r="G2790" i="4"/>
  <c r="G2789" i="4"/>
  <c r="G2782" i="4"/>
  <c r="G2781" i="4"/>
  <c r="G2774" i="4"/>
  <c r="G2773" i="4"/>
  <c r="G2766" i="4"/>
  <c r="G2765" i="4"/>
  <c r="G2758" i="4"/>
  <c r="G2757" i="4"/>
  <c r="G2750" i="4"/>
  <c r="G2749" i="4"/>
  <c r="G2742" i="4"/>
  <c r="G2741" i="4"/>
  <c r="G2734" i="4"/>
  <c r="G2733" i="4"/>
  <c r="G2726" i="4"/>
  <c r="G2725" i="4"/>
  <c r="G2718" i="4"/>
  <c r="G2717" i="4"/>
  <c r="G2710" i="4"/>
  <c r="G2709" i="4"/>
  <c r="G2702" i="4"/>
  <c r="G2701" i="4"/>
  <c r="G2694" i="4"/>
  <c r="G2693" i="4"/>
  <c r="G2686" i="4"/>
  <c r="G2685" i="4"/>
  <c r="G2959" i="4"/>
  <c r="G2854" i="4"/>
  <c r="G2850" i="4"/>
  <c r="G2830" i="4"/>
  <c r="G2806" i="4"/>
  <c r="G2796" i="4"/>
  <c r="G2791" i="4"/>
  <c r="G2786" i="4"/>
  <c r="G2779" i="4"/>
  <c r="G2776" i="4"/>
  <c r="G2769" i="4"/>
  <c r="G2764" i="4"/>
  <c r="G2759" i="4"/>
  <c r="G2754" i="4"/>
  <c r="G2747" i="4"/>
  <c r="G2744" i="4"/>
  <c r="G2737" i="4"/>
  <c r="G2958" i="4"/>
  <c r="G2923" i="4"/>
  <c r="G2876" i="4"/>
  <c r="G2866" i="4"/>
  <c r="G2810" i="4"/>
  <c r="G2805" i="4"/>
  <c r="G2801" i="4"/>
  <c r="G2787" i="4"/>
  <c r="G2785" i="4"/>
  <c r="G2784" i="4"/>
  <c r="G2783" i="4"/>
  <c r="G2767" i="4"/>
  <c r="G2748" i="4"/>
  <c r="G2746" i="4"/>
  <c r="G2729" i="4"/>
  <c r="G2724" i="4"/>
  <c r="G2719" i="4"/>
  <c r="G2714" i="4"/>
  <c r="G2707" i="4"/>
  <c r="G2874" i="4"/>
  <c r="G2852" i="4"/>
  <c r="G2834" i="4"/>
  <c r="G2818" i="4"/>
  <c r="G2803" i="4"/>
  <c r="G2798" i="4"/>
  <c r="G2794" i="4"/>
  <c r="G2780" i="4"/>
  <c r="G2775" i="4"/>
  <c r="G2770" i="4"/>
  <c r="G2761" i="4"/>
  <c r="G2756" i="4"/>
  <c r="G2755" i="4"/>
  <c r="G2751" i="4"/>
  <c r="G2727" i="4"/>
  <c r="G2708" i="4"/>
  <c r="G2706" i="4"/>
  <c r="G2700" i="4"/>
  <c r="G2695" i="4"/>
  <c r="G2690" i="4"/>
  <c r="G2683" i="4"/>
  <c r="G2943" i="4"/>
  <c r="G2898" i="4"/>
  <c r="G2811" i="4"/>
  <c r="G2802" i="4"/>
  <c r="G2762" i="4"/>
  <c r="G2752" i="4"/>
  <c r="G2730" i="4"/>
  <c r="G2721" i="4"/>
  <c r="G2716" i="4"/>
  <c r="G2715" i="4"/>
  <c r="G2711" i="4"/>
  <c r="G2699" i="4"/>
  <c r="G2698" i="4"/>
  <c r="G2697" i="4"/>
  <c r="G2696" i="4"/>
  <c r="G2680" i="4"/>
  <c r="G2670" i="4"/>
  <c r="G2669" i="4"/>
  <c r="G2662" i="4"/>
  <c r="G2661" i="4"/>
  <c r="G2654" i="4"/>
  <c r="G2653" i="4"/>
  <c r="G2646" i="4"/>
  <c r="G2645" i="4"/>
  <c r="G2638" i="4"/>
  <c r="G2637" i="4"/>
  <c r="G2630" i="4"/>
  <c r="G2629" i="4"/>
  <c r="G2622" i="4"/>
  <c r="G2621" i="4"/>
  <c r="G2614" i="4"/>
  <c r="G2613" i="4"/>
  <c r="G2894" i="4"/>
  <c r="G2828" i="4"/>
  <c r="G2813" i="4"/>
  <c r="G2771" i="4"/>
  <c r="G2753" i="4"/>
  <c r="G2735" i="4"/>
  <c r="G2728" i="4"/>
  <c r="G2723" i="4"/>
  <c r="G2713" i="4"/>
  <c r="G2688" i="4"/>
  <c r="G2682" i="4"/>
  <c r="G2675" i="4"/>
  <c r="G2672" i="4"/>
  <c r="G2665" i="4"/>
  <c r="G2660" i="4"/>
  <c r="G2655" i="4"/>
  <c r="G2650" i="4"/>
  <c r="G2643" i="4"/>
  <c r="G2640" i="4"/>
  <c r="G2633" i="4"/>
  <c r="G2628" i="4"/>
  <c r="G2623" i="4"/>
  <c r="G2618" i="4"/>
  <c r="G2611" i="4"/>
  <c r="G2608" i="4"/>
  <c r="G2607" i="4"/>
  <c r="G2600" i="4"/>
  <c r="G2599" i="4"/>
  <c r="G2592" i="4"/>
  <c r="G2591" i="4"/>
  <c r="G2584" i="4"/>
  <c r="G2583" i="4"/>
  <c r="G2576" i="4"/>
  <c r="G2575" i="4"/>
  <c r="G2820" i="4"/>
  <c r="G2812" i="4"/>
  <c r="G2793" i="4"/>
  <c r="G2778" i="4"/>
  <c r="G2772" i="4"/>
  <c r="G2763" i="4"/>
  <c r="G2760" i="4"/>
  <c r="G2745" i="4"/>
  <c r="G2739" i="4"/>
  <c r="G2736" i="4"/>
  <c r="G2731" i="4"/>
  <c r="G2722" i="4"/>
  <c r="G2720" i="4"/>
  <c r="G2704" i="4"/>
  <c r="G2691" i="4"/>
  <c r="G2689" i="4"/>
  <c r="G2684" i="4"/>
  <c r="G2663" i="4"/>
  <c r="G2644" i="4"/>
  <c r="G2642" i="4"/>
  <c r="G2627" i="4"/>
  <c r="G2626" i="4"/>
  <c r="G2625" i="4"/>
  <c r="G2624" i="4"/>
  <c r="G2838" i="4"/>
  <c r="G2822" i="4"/>
  <c r="G2743" i="4"/>
  <c r="G2712" i="4"/>
  <c r="G2678" i="4"/>
  <c r="G2673" i="4"/>
  <c r="G2671" i="4"/>
  <c r="G2652" i="4"/>
  <c r="G2636" i="4"/>
  <c r="G2635" i="4"/>
  <c r="G2634" i="4"/>
  <c r="G2632" i="4"/>
  <c r="G2619" i="4"/>
  <c r="G2617" i="4"/>
  <c r="G2616" i="4"/>
  <c r="G2615" i="4"/>
  <c r="G2604" i="4"/>
  <c r="G2597" i="4"/>
  <c r="G2594" i="4"/>
  <c r="G2587" i="4"/>
  <c r="G2582" i="4"/>
  <c r="G2577" i="4"/>
  <c r="G2573" i="4"/>
  <c r="G2572" i="4"/>
  <c r="G2565" i="4"/>
  <c r="G2564" i="4"/>
  <c r="G2557" i="4"/>
  <c r="G2556" i="4"/>
  <c r="G2549" i="4"/>
  <c r="G2548" i="4"/>
  <c r="G2541" i="4"/>
  <c r="G2540" i="4"/>
  <c r="G2533" i="4"/>
  <c r="G2532" i="4"/>
  <c r="G2525" i="4"/>
  <c r="G2524" i="4"/>
  <c r="G2517" i="4"/>
  <c r="G2516" i="4"/>
  <c r="G2509" i="4"/>
  <c r="G2508" i="4"/>
  <c r="G2501" i="4"/>
  <c r="G2500" i="4"/>
  <c r="G2493" i="4"/>
  <c r="G2492" i="4"/>
  <c r="G2485" i="4"/>
  <c r="G2484" i="4"/>
  <c r="G2477" i="4"/>
  <c r="G2476" i="4"/>
  <c r="G2469" i="4"/>
  <c r="G2468" i="4"/>
  <c r="G2461" i="4"/>
  <c r="G2460" i="4"/>
  <c r="G2453" i="4"/>
  <c r="G2452" i="4"/>
  <c r="G2445" i="4"/>
  <c r="G2444" i="4"/>
  <c r="G2437" i="4"/>
  <c r="G2436" i="4"/>
  <c r="G2429" i="4"/>
  <c r="G2428" i="4"/>
  <c r="G2421" i="4"/>
  <c r="G2420" i="4"/>
  <c r="G2413" i="4"/>
  <c r="G2412" i="4"/>
  <c r="G2405" i="4"/>
  <c r="G2404" i="4"/>
  <c r="G2403" i="4"/>
  <c r="G2401" i="4"/>
  <c r="G2399" i="4"/>
  <c r="G2397" i="4"/>
  <c r="G2395" i="4"/>
  <c r="G2393" i="4"/>
  <c r="G2391" i="4"/>
  <c r="G2389" i="4"/>
  <c r="G2387" i="4"/>
  <c r="G2385" i="4"/>
  <c r="G2383" i="4"/>
  <c r="G2381" i="4"/>
  <c r="G2379" i="4"/>
  <c r="G2377" i="4"/>
  <c r="G2375" i="4"/>
  <c r="G2373" i="4"/>
  <c r="G2371" i="4"/>
  <c r="G2369" i="4"/>
  <c r="G2367" i="4"/>
  <c r="G2365" i="4"/>
  <c r="G2363" i="4"/>
  <c r="G2361" i="4"/>
  <c r="G2359" i="4"/>
  <c r="G2357" i="4"/>
  <c r="G2355" i="4"/>
  <c r="G2353" i="4"/>
  <c r="G2351" i="4"/>
  <c r="G2349" i="4"/>
  <c r="G2347" i="4"/>
  <c r="G2345" i="4"/>
  <c r="G2343" i="4"/>
  <c r="G2341" i="4"/>
  <c r="G2339" i="4"/>
  <c r="G2337" i="4"/>
  <c r="G2795" i="4"/>
  <c r="G2777" i="4"/>
  <c r="G2687" i="4"/>
  <c r="G2681" i="4"/>
  <c r="G2676" i="4"/>
  <c r="G2674" i="4"/>
  <c r="G2659" i="4"/>
  <c r="G2657" i="4"/>
  <c r="G2606" i="4"/>
  <c r="G2590" i="4"/>
  <c r="G2589" i="4"/>
  <c r="G2588" i="4"/>
  <c r="G2586" i="4"/>
  <c r="G2571" i="4"/>
  <c r="G2566" i="4"/>
  <c r="G2561" i="4"/>
  <c r="G2554" i="4"/>
  <c r="G2551" i="4"/>
  <c r="G2544" i="4"/>
  <c r="G2539" i="4"/>
  <c r="G2534" i="4"/>
  <c r="G2529" i="4"/>
  <c r="G2522" i="4"/>
  <c r="G2519" i="4"/>
  <c r="G2512" i="4"/>
  <c r="G2507" i="4"/>
  <c r="G2502" i="4"/>
  <c r="G2497" i="4"/>
  <c r="G2490" i="4"/>
  <c r="G2487" i="4"/>
  <c r="G2480" i="4"/>
  <c r="G2475" i="4"/>
  <c r="G2470" i="4"/>
  <c r="G2465" i="4"/>
  <c r="G2458" i="4"/>
  <c r="G2455" i="4"/>
  <c r="G2448" i="4"/>
  <c r="G2443" i="4"/>
  <c r="G2438" i="4"/>
  <c r="G2433" i="4"/>
  <c r="G2426" i="4"/>
  <c r="G2423" i="4"/>
  <c r="G2416" i="4"/>
  <c r="G2411" i="4"/>
  <c r="G2406" i="4"/>
  <c r="G2400" i="4"/>
  <c r="G2392" i="4"/>
  <c r="G2384" i="4"/>
  <c r="G2376" i="4"/>
  <c r="G2368" i="4"/>
  <c r="G2360" i="4"/>
  <c r="G2352" i="4"/>
  <c r="G2344" i="4"/>
  <c r="G2336" i="4"/>
  <c r="G2335" i="4"/>
  <c r="G2333" i="4"/>
  <c r="G2331" i="4"/>
  <c r="G2329" i="4"/>
  <c r="G2327" i="4"/>
  <c r="G2325" i="4"/>
  <c r="G2323" i="4"/>
  <c r="G2321" i="4"/>
  <c r="G2319" i="4"/>
  <c r="G2317" i="4"/>
  <c r="G2315" i="4"/>
  <c r="G2313" i="4"/>
  <c r="G2311" i="4"/>
  <c r="G2309" i="4"/>
  <c r="G2307" i="4"/>
  <c r="G2305" i="4"/>
  <c r="G2303" i="4"/>
  <c r="G2301" i="4"/>
  <c r="G2299" i="4"/>
  <c r="G2297" i="4"/>
  <c r="G2295" i="4"/>
  <c r="G2293" i="4"/>
  <c r="G2291" i="4"/>
  <c r="G2289" i="4"/>
  <c r="G2287" i="4"/>
  <c r="G2285" i="4"/>
  <c r="G2283" i="4"/>
  <c r="G2281" i="4"/>
  <c r="G2279" i="4"/>
  <c r="G2277" i="4"/>
  <c r="G2275" i="4"/>
  <c r="G2273" i="4"/>
  <c r="G2271" i="4"/>
  <c r="G2269" i="4"/>
  <c r="G2267" i="4"/>
  <c r="G2265" i="4"/>
  <c r="G2263" i="4"/>
  <c r="G2261" i="4"/>
  <c r="G2259" i="4"/>
  <c r="G2257" i="4"/>
  <c r="G2255" i="4"/>
  <c r="G2817" i="4"/>
  <c r="G2788" i="4"/>
  <c r="G2740" i="4"/>
  <c r="G2703" i="4"/>
  <c r="G2668" i="4"/>
  <c r="G2666" i="4"/>
  <c r="G2664" i="4"/>
  <c r="G2651" i="4"/>
  <c r="G2649" i="4"/>
  <c r="G2647" i="4"/>
  <c r="G2610" i="4"/>
  <c r="G2609" i="4"/>
  <c r="G2605" i="4"/>
  <c r="G2603" i="4"/>
  <c r="G2602" i="4"/>
  <c r="G2601" i="4"/>
  <c r="G2585" i="4"/>
  <c r="G2568" i="4"/>
  <c r="G2563" i="4"/>
  <c r="G2558" i="4"/>
  <c r="G2553" i="4"/>
  <c r="G2546" i="4"/>
  <c r="G2543" i="4"/>
  <c r="G2536" i="4"/>
  <c r="G2531" i="4"/>
  <c r="G2526" i="4"/>
  <c r="G2521" i="4"/>
  <c r="G2514" i="4"/>
  <c r="G2511" i="4"/>
  <c r="G2504" i="4"/>
  <c r="G2499" i="4"/>
  <c r="G2494" i="4"/>
  <c r="G2489" i="4"/>
  <c r="G2482" i="4"/>
  <c r="G2479" i="4"/>
  <c r="G2472" i="4"/>
  <c r="G2467" i="4"/>
  <c r="G2462" i="4"/>
  <c r="G2457" i="4"/>
  <c r="G2450" i="4"/>
  <c r="G2447" i="4"/>
  <c r="G2440" i="4"/>
  <c r="G2435" i="4"/>
  <c r="G2792" i="4"/>
  <c r="G2768" i="4"/>
  <c r="G2692" i="4"/>
  <c r="G2656" i="4"/>
  <c r="G2641" i="4"/>
  <c r="G2580" i="4"/>
  <c r="G2578" i="4"/>
  <c r="G2570" i="4"/>
  <c r="G2567" i="4"/>
  <c r="G2560" i="4"/>
  <c r="G2550" i="4"/>
  <c r="G2523" i="4"/>
  <c r="G2513" i="4"/>
  <c r="G2506" i="4"/>
  <c r="G2503" i="4"/>
  <c r="G2496" i="4"/>
  <c r="G2486" i="4"/>
  <c r="G2459" i="4"/>
  <c r="G2449" i="4"/>
  <c r="G2442" i="4"/>
  <c r="G2439" i="4"/>
  <c r="G2424" i="4"/>
  <c r="G2422" i="4"/>
  <c r="G2396" i="4"/>
  <c r="G2386" i="4"/>
  <c r="G2374" i="4"/>
  <c r="G2364" i="4"/>
  <c r="G2354" i="4"/>
  <c r="G2342" i="4"/>
  <c r="G2328" i="4"/>
  <c r="G2320" i="4"/>
  <c r="G2312" i="4"/>
  <c r="G2304" i="4"/>
  <c r="G2296" i="4"/>
  <c r="G2288" i="4"/>
  <c r="G2280" i="4"/>
  <c r="G2272" i="4"/>
  <c r="G2264" i="4"/>
  <c r="G2256" i="4"/>
  <c r="G2915" i="4"/>
  <c r="G2732" i="4"/>
  <c r="G2705" i="4"/>
  <c r="G2679" i="4"/>
  <c r="G2667" i="4"/>
  <c r="G2648" i="4"/>
  <c r="G2595" i="4"/>
  <c r="G2593" i="4"/>
  <c r="G2574" i="4"/>
  <c r="G2547" i="4"/>
  <c r="G2537" i="4"/>
  <c r="G2530" i="4"/>
  <c r="G2527" i="4"/>
  <c r="G2520" i="4"/>
  <c r="G2510" i="4"/>
  <c r="G2483" i="4"/>
  <c r="G2473" i="4"/>
  <c r="G2466" i="4"/>
  <c r="G2463" i="4"/>
  <c r="G2456" i="4"/>
  <c r="G2446" i="4"/>
  <c r="G2419" i="4"/>
  <c r="G2418" i="4"/>
  <c r="G2417" i="4"/>
  <c r="G2415" i="4"/>
  <c r="G2398" i="4"/>
  <c r="G2388" i="4"/>
  <c r="G2378" i="4"/>
  <c r="G2366" i="4"/>
  <c r="G2356" i="4"/>
  <c r="G2346" i="4"/>
  <c r="G2330" i="4"/>
  <c r="G2322" i="4"/>
  <c r="G2314" i="4"/>
  <c r="G2306" i="4"/>
  <c r="G2298" i="4"/>
  <c r="G2290" i="4"/>
  <c r="G2282" i="4"/>
  <c r="G2274" i="4"/>
  <c r="G2266" i="4"/>
  <c r="G2258" i="4"/>
  <c r="G2252" i="4"/>
  <c r="G2250" i="4"/>
  <c r="G2248" i="4"/>
  <c r="G2246" i="4"/>
  <c r="G2244" i="4"/>
  <c r="G2242" i="4"/>
  <c r="G2240" i="4"/>
  <c r="G2238" i="4"/>
  <c r="G2236" i="4"/>
  <c r="G2234" i="4"/>
  <c r="G2232" i="4"/>
  <c r="G2230" i="4"/>
  <c r="G2228" i="4"/>
  <c r="G2226" i="4"/>
  <c r="G2224" i="4"/>
  <c r="G2222" i="4"/>
  <c r="G2220" i="4"/>
  <c r="G2218" i="4"/>
  <c r="G2216" i="4"/>
  <c r="G2214" i="4"/>
  <c r="G2212" i="4"/>
  <c r="G2210" i="4"/>
  <c r="G2208" i="4"/>
  <c r="G2206" i="4"/>
  <c r="G2204" i="4"/>
  <c r="G2202" i="4"/>
  <c r="G2200" i="4"/>
  <c r="G2198" i="4"/>
  <c r="G2196" i="4"/>
  <c r="G2194" i="4"/>
  <c r="G2192" i="4"/>
  <c r="G2190" i="4"/>
  <c r="G2188" i="4"/>
  <c r="G2186" i="4"/>
  <c r="G2184" i="4"/>
  <c r="G2182" i="4"/>
  <c r="G2180" i="4"/>
  <c r="G2178" i="4"/>
  <c r="G2176" i="4"/>
  <c r="G2174" i="4"/>
  <c r="G2172" i="4"/>
  <c r="G2170" i="4"/>
  <c r="G2168" i="4"/>
  <c r="G2166" i="4"/>
  <c r="G2164" i="4"/>
  <c r="G2162" i="4"/>
  <c r="G2160" i="4"/>
  <c r="G2158" i="4"/>
  <c r="G2156" i="4"/>
  <c r="G2658" i="4"/>
  <c r="G2620" i="4"/>
  <c r="G2596" i="4"/>
  <c r="G2581" i="4"/>
  <c r="G2545" i="4"/>
  <c r="G2528" i="4"/>
  <c r="G2491" i="4"/>
  <c r="G2474" i="4"/>
  <c r="G2471" i="4"/>
  <c r="G2454" i="4"/>
  <c r="G2432" i="4"/>
  <c r="G2430" i="4"/>
  <c r="G2402" i="4"/>
  <c r="G2358" i="4"/>
  <c r="G2348" i="4"/>
  <c r="G2338" i="4"/>
  <c r="G2332" i="4"/>
  <c r="G2316" i="4"/>
  <c r="G2300" i="4"/>
  <c r="G2284" i="4"/>
  <c r="G2268" i="4"/>
  <c r="G2175" i="4"/>
  <c r="G2167" i="4"/>
  <c r="G2159" i="4"/>
  <c r="G2153" i="4"/>
  <c r="G2151" i="4"/>
  <c r="G2149" i="4"/>
  <c r="G2147" i="4"/>
  <c r="G2145" i="4"/>
  <c r="G2143" i="4"/>
  <c r="G2141" i="4"/>
  <c r="G2139" i="4"/>
  <c r="G2137" i="4"/>
  <c r="G2135" i="4"/>
  <c r="G2133" i="4"/>
  <c r="G2131" i="4"/>
  <c r="G2129" i="4"/>
  <c r="G2127" i="4"/>
  <c r="G2125" i="4"/>
  <c r="G2123" i="4"/>
  <c r="G2121" i="4"/>
  <c r="G2119" i="4"/>
  <c r="G2117" i="4"/>
  <c r="G2115" i="4"/>
  <c r="G2113" i="4"/>
  <c r="G2111" i="4"/>
  <c r="G2109" i="4"/>
  <c r="G2107" i="4"/>
  <c r="G2105" i="4"/>
  <c r="G2103" i="4"/>
  <c r="G2101" i="4"/>
  <c r="G2099" i="4"/>
  <c r="G2097" i="4"/>
  <c r="G2095" i="4"/>
  <c r="G2093" i="4"/>
  <c r="G2091" i="4"/>
  <c r="G2089" i="4"/>
  <c r="G2087" i="4"/>
  <c r="G2085" i="4"/>
  <c r="G2083" i="4"/>
  <c r="G2081" i="4"/>
  <c r="G2079" i="4"/>
  <c r="G2077" i="4"/>
  <c r="G2075" i="4"/>
  <c r="G2073" i="4"/>
  <c r="G2071" i="4"/>
  <c r="G2069" i="4"/>
  <c r="G2067" i="4"/>
  <c r="G2065" i="4"/>
  <c r="G2063" i="4"/>
  <c r="G2061" i="4"/>
  <c r="G2059" i="4"/>
  <c r="G2057" i="4"/>
  <c r="G2055" i="4"/>
  <c r="G2053" i="4"/>
  <c r="G2051" i="4"/>
  <c r="G2049" i="4"/>
  <c r="G2047" i="4"/>
  <c r="G2045" i="4"/>
  <c r="G2043" i="4"/>
  <c r="G2041" i="4"/>
  <c r="G2039" i="4"/>
  <c r="G2037" i="4"/>
  <c r="G2035" i="4"/>
  <c r="G2033" i="4"/>
  <c r="G2031" i="4"/>
  <c r="G2029" i="4"/>
  <c r="G2027" i="4"/>
  <c r="G2025" i="4"/>
  <c r="G2023" i="4"/>
  <c r="G2021" i="4"/>
  <c r="G2019" i="4"/>
  <c r="G2017" i="4"/>
  <c r="G2015" i="4"/>
  <c r="G2013" i="4"/>
  <c r="G2011" i="4"/>
  <c r="G2009" i="4"/>
  <c r="G2007" i="4"/>
  <c r="G2005" i="4"/>
  <c r="G2003" i="4"/>
  <c r="G2001" i="4"/>
  <c r="G1999" i="4"/>
  <c r="G1997" i="4"/>
  <c r="G1995" i="4"/>
  <c r="G1993" i="4"/>
  <c r="G1991" i="4"/>
  <c r="G1989" i="4"/>
  <c r="G1987" i="4"/>
  <c r="G1985" i="4"/>
  <c r="G1983" i="4"/>
  <c r="G1981" i="4"/>
  <c r="G1979" i="4"/>
  <c r="G1977" i="4"/>
  <c r="G1975" i="4"/>
  <c r="G1973" i="4"/>
  <c r="G1971" i="4"/>
  <c r="G1969" i="4"/>
  <c r="G1967" i="4"/>
  <c r="G1965" i="4"/>
  <c r="G1963" i="4"/>
  <c r="G1961" i="4"/>
  <c r="G1959" i="4"/>
  <c r="G1957" i="4"/>
  <c r="G1955" i="4"/>
  <c r="G1953" i="4"/>
  <c r="G1951" i="4"/>
  <c r="G1949" i="4"/>
  <c r="G1947" i="4"/>
  <c r="G1945" i="4"/>
  <c r="G1943" i="4"/>
  <c r="G1941" i="4"/>
  <c r="G1939" i="4"/>
  <c r="G1937" i="4"/>
  <c r="G1935" i="4"/>
  <c r="G1933" i="4"/>
  <c r="G1931" i="4"/>
  <c r="G1929" i="4"/>
  <c r="G1927" i="4"/>
  <c r="G1925" i="4"/>
  <c r="G1923" i="4"/>
  <c r="G1921" i="4"/>
  <c r="G1919" i="4"/>
  <c r="G1917" i="4"/>
  <c r="G1915" i="4"/>
  <c r="G1913" i="4"/>
  <c r="G1911" i="4"/>
  <c r="G1909" i="4"/>
  <c r="G1907" i="4"/>
  <c r="G1905" i="4"/>
  <c r="G1903" i="4"/>
  <c r="G1901" i="4"/>
  <c r="G1899" i="4"/>
  <c r="G1897" i="4"/>
  <c r="G1895" i="4"/>
  <c r="G1893" i="4"/>
  <c r="G1891" i="4"/>
  <c r="G1889" i="4"/>
  <c r="G1887" i="4"/>
  <c r="G1885" i="4"/>
  <c r="G1883" i="4"/>
  <c r="G1881" i="4"/>
  <c r="G1879" i="4"/>
  <c r="G1877" i="4"/>
  <c r="G1875" i="4"/>
  <c r="G1873" i="4"/>
  <c r="G1871" i="4"/>
  <c r="G1869" i="4"/>
  <c r="G1867" i="4"/>
  <c r="G1865" i="4"/>
  <c r="G1863" i="4"/>
  <c r="G1861" i="4"/>
  <c r="G1859" i="4"/>
  <c r="G1857" i="4"/>
  <c r="G1855" i="4"/>
  <c r="G1853" i="4"/>
  <c r="G1851" i="4"/>
  <c r="G1849" i="4"/>
  <c r="G1847" i="4"/>
  <c r="G1845" i="4"/>
  <c r="G1843" i="4"/>
  <c r="G1841" i="4"/>
  <c r="G1839" i="4"/>
  <c r="G1837" i="4"/>
  <c r="G1835" i="4"/>
  <c r="G1833" i="4"/>
  <c r="G1831" i="4"/>
  <c r="G1829" i="4"/>
  <c r="G1827" i="4"/>
  <c r="G1825" i="4"/>
  <c r="G1823" i="4"/>
  <c r="G1821" i="4"/>
  <c r="G1819" i="4"/>
  <c r="G1817" i="4"/>
  <c r="G1815" i="4"/>
  <c r="G1813" i="4"/>
  <c r="G1811" i="4"/>
  <c r="G1809" i="4"/>
  <c r="G1807" i="4"/>
  <c r="G1805" i="4"/>
  <c r="G1803" i="4"/>
  <c r="G1801" i="4"/>
  <c r="G1799" i="4"/>
  <c r="G1797" i="4"/>
  <c r="G1795" i="4"/>
  <c r="G1793" i="4"/>
  <c r="G1791" i="4"/>
  <c r="G1789" i="4"/>
  <c r="G1787" i="4"/>
  <c r="G1785" i="4"/>
  <c r="G1783" i="4"/>
  <c r="G1781" i="4"/>
  <c r="G1779" i="4"/>
  <c r="G1777" i="4"/>
  <c r="G1775" i="4"/>
  <c r="G1773" i="4"/>
  <c r="G1771" i="4"/>
  <c r="G1769" i="4"/>
  <c r="G1767" i="4"/>
  <c r="G1765" i="4"/>
  <c r="G1763" i="4"/>
  <c r="G1761" i="4"/>
  <c r="G1759" i="4"/>
  <c r="G1757" i="4"/>
  <c r="G1755" i="4"/>
  <c r="G1753" i="4"/>
  <c r="G2612" i="4"/>
  <c r="G2562" i="4"/>
  <c r="G2559" i="4"/>
  <c r="G2542" i="4"/>
  <c r="G2505" i="4"/>
  <c r="G2488" i="4"/>
  <c r="G2451" i="4"/>
  <c r="G2434" i="4"/>
  <c r="G2409" i="4"/>
  <c r="G2407" i="4"/>
  <c r="G2382" i="4"/>
  <c r="G2372" i="4"/>
  <c r="G2362" i="4"/>
  <c r="G2334" i="4"/>
  <c r="G2318" i="4"/>
  <c r="G2302" i="4"/>
  <c r="G2286" i="4"/>
  <c r="G2270" i="4"/>
  <c r="G2254" i="4"/>
  <c r="G2253" i="4"/>
  <c r="G2249" i="4"/>
  <c r="G2245" i="4"/>
  <c r="G2241" i="4"/>
  <c r="G2237" i="4"/>
  <c r="G2233" i="4"/>
  <c r="G2229" i="4"/>
  <c r="G2225" i="4"/>
  <c r="G2221" i="4"/>
  <c r="G2217" i="4"/>
  <c r="G2213" i="4"/>
  <c r="G2209" i="4"/>
  <c r="G2205" i="4"/>
  <c r="G2201" i="4"/>
  <c r="G2197" i="4"/>
  <c r="G2193" i="4"/>
  <c r="G2189" i="4"/>
  <c r="G2185" i="4"/>
  <c r="G2181" i="4"/>
  <c r="G2177" i="4"/>
  <c r="G2169" i="4"/>
  <c r="G2161" i="4"/>
  <c r="G2738" i="4"/>
  <c r="G2677" i="4"/>
  <c r="G2598" i="4"/>
  <c r="G2535" i="4"/>
  <c r="G2518" i="4"/>
  <c r="G2414" i="4"/>
  <c r="G2380" i="4"/>
  <c r="G2324" i="4"/>
  <c r="G2292" i="4"/>
  <c r="G2260" i="4"/>
  <c r="G2179" i="4"/>
  <c r="G2163" i="4"/>
  <c r="G2152" i="4"/>
  <c r="G2148" i="4"/>
  <c r="G2144" i="4"/>
  <c r="G2140" i="4"/>
  <c r="G2136" i="4"/>
  <c r="G2132" i="4"/>
  <c r="G2128" i="4"/>
  <c r="G2124" i="4"/>
  <c r="G2120" i="4"/>
  <c r="G2116" i="4"/>
  <c r="G2112" i="4"/>
  <c r="G2108" i="4"/>
  <c r="G2104" i="4"/>
  <c r="G2100" i="4"/>
  <c r="G2096" i="4"/>
  <c r="G2092" i="4"/>
  <c r="G2088" i="4"/>
  <c r="G2084" i="4"/>
  <c r="G2080" i="4"/>
  <c r="G2076" i="4"/>
  <c r="G2072" i="4"/>
  <c r="G2068" i="4"/>
  <c r="G2064" i="4"/>
  <c r="G2060" i="4"/>
  <c r="G2056" i="4"/>
  <c r="G2052" i="4"/>
  <c r="G2048" i="4"/>
  <c r="G2044" i="4"/>
  <c r="G2040" i="4"/>
  <c r="G2036" i="4"/>
  <c r="G2032" i="4"/>
  <c r="G2028" i="4"/>
  <c r="G2024" i="4"/>
  <c r="G2020" i="4"/>
  <c r="G2016" i="4"/>
  <c r="G2012" i="4"/>
  <c r="G2008" i="4"/>
  <c r="G2004" i="4"/>
  <c r="G2000" i="4"/>
  <c r="G1996" i="4"/>
  <c r="G1992" i="4"/>
  <c r="G1988" i="4"/>
  <c r="G1984" i="4"/>
  <c r="G1980" i="4"/>
  <c r="G1976" i="4"/>
  <c r="G1972" i="4"/>
  <c r="G1968" i="4"/>
  <c r="G1964" i="4"/>
  <c r="G1960" i="4"/>
  <c r="G1956" i="4"/>
  <c r="G1952" i="4"/>
  <c r="G1948" i="4"/>
  <c r="G1944" i="4"/>
  <c r="G1940" i="4"/>
  <c r="G1936" i="4"/>
  <c r="G1932" i="4"/>
  <c r="G1928" i="4"/>
  <c r="G1924" i="4"/>
  <c r="G1920" i="4"/>
  <c r="G1916" i="4"/>
  <c r="G1912" i="4"/>
  <c r="G1908" i="4"/>
  <c r="G1904" i="4"/>
  <c r="G1900" i="4"/>
  <c r="G1896" i="4"/>
  <c r="G1892" i="4"/>
  <c r="G1888" i="4"/>
  <c r="G1884" i="4"/>
  <c r="G1880" i="4"/>
  <c r="G1876" i="4"/>
  <c r="G1872" i="4"/>
  <c r="G1868" i="4"/>
  <c r="G1864" i="4"/>
  <c r="G1860" i="4"/>
  <c r="G1856" i="4"/>
  <c r="G1852" i="4"/>
  <c r="G1848" i="4"/>
  <c r="G1844" i="4"/>
  <c r="G1840" i="4"/>
  <c r="G1836" i="4"/>
  <c r="G1832" i="4"/>
  <c r="G1828" i="4"/>
  <c r="G1824" i="4"/>
  <c r="G1820" i="4"/>
  <c r="G1816" i="4"/>
  <c r="G1812" i="4"/>
  <c r="G1808" i="4"/>
  <c r="G1804" i="4"/>
  <c r="G1800" i="4"/>
  <c r="G1796" i="4"/>
  <c r="G1792" i="4"/>
  <c r="G1788" i="4"/>
  <c r="G1784" i="4"/>
  <c r="G1780" i="4"/>
  <c r="G1776" i="4"/>
  <c r="G1772" i="4"/>
  <c r="G1768" i="4"/>
  <c r="G1764" i="4"/>
  <c r="G1760" i="4"/>
  <c r="G1756" i="4"/>
  <c r="G1754" i="4"/>
  <c r="G2631" i="4"/>
  <c r="G2569" i="4"/>
  <c r="G2552" i="4"/>
  <c r="G2495" i="4"/>
  <c r="G2478" i="4"/>
  <c r="G2425" i="4"/>
  <c r="G2410" i="4"/>
  <c r="G2394" i="4"/>
  <c r="G2340" i="4"/>
  <c r="G2326" i="4"/>
  <c r="G2294" i="4"/>
  <c r="G2262" i="4"/>
  <c r="G2247" i="4"/>
  <c r="G2239" i="4"/>
  <c r="G2231" i="4"/>
  <c r="G2223" i="4"/>
  <c r="G2215" i="4"/>
  <c r="G2207" i="4"/>
  <c r="G2199" i="4"/>
  <c r="G2191" i="4"/>
  <c r="G2183" i="4"/>
  <c r="G2165" i="4"/>
  <c r="G1750" i="4"/>
  <c r="G1748" i="4"/>
  <c r="G1746" i="4"/>
  <c r="G1744" i="4"/>
  <c r="G1742" i="4"/>
  <c r="G1740" i="4"/>
  <c r="G1738" i="4"/>
  <c r="G1736" i="4"/>
  <c r="G1734" i="4"/>
  <c r="G1732" i="4"/>
  <c r="G1730" i="4"/>
  <c r="G1728" i="4"/>
  <c r="G1726" i="4"/>
  <c r="G1724" i="4"/>
  <c r="G1722" i="4"/>
  <c r="G1720" i="4"/>
  <c r="G1718" i="4"/>
  <c r="G1716" i="4"/>
  <c r="G1714" i="4"/>
  <c r="G1712" i="4"/>
  <c r="G1710" i="4"/>
  <c r="G1708" i="4"/>
  <c r="G1706" i="4"/>
  <c r="G1704" i="4"/>
  <c r="G1702" i="4"/>
  <c r="G1700" i="4"/>
  <c r="G1698" i="4"/>
  <c r="G1696" i="4"/>
  <c r="G1694" i="4"/>
  <c r="G1692" i="4"/>
  <c r="G1690" i="4"/>
  <c r="G1688" i="4"/>
  <c r="G1686" i="4"/>
  <c r="G1684" i="4"/>
  <c r="G1682" i="4"/>
  <c r="G1680" i="4"/>
  <c r="G1678" i="4"/>
  <c r="G1676" i="4"/>
  <c r="G1674" i="4"/>
  <c r="G1672" i="4"/>
  <c r="G1670" i="4"/>
  <c r="G1668" i="4"/>
  <c r="G1666" i="4"/>
  <c r="G1664" i="4"/>
  <c r="G1662" i="4"/>
  <c r="G1660" i="4"/>
  <c r="G1658" i="4"/>
  <c r="G1656" i="4"/>
  <c r="G1654" i="4"/>
  <c r="G1652" i="4"/>
  <c r="G1650" i="4"/>
  <c r="G1648" i="4"/>
  <c r="G1646" i="4"/>
  <c r="G1644" i="4"/>
  <c r="G1642" i="4"/>
  <c r="G1640" i="4"/>
  <c r="G1638" i="4"/>
  <c r="G1636" i="4"/>
  <c r="G1634" i="4"/>
  <c r="G1632" i="4"/>
  <c r="G1630" i="4"/>
  <c r="G1628" i="4"/>
  <c r="G1626" i="4"/>
  <c r="G1624" i="4"/>
  <c r="G1622" i="4"/>
  <c r="G1620" i="4"/>
  <c r="G1618" i="4"/>
  <c r="G1616" i="4"/>
  <c r="G1614" i="4"/>
  <c r="G1612" i="4"/>
  <c r="G1610" i="4"/>
  <c r="G1608" i="4"/>
  <c r="G1606" i="4"/>
  <c r="G1604" i="4"/>
  <c r="G1602" i="4"/>
  <c r="G1600" i="4"/>
  <c r="G1598" i="4"/>
  <c r="G1596" i="4"/>
  <c r="G1594" i="4"/>
  <c r="G1592" i="4"/>
  <c r="G1590" i="4"/>
  <c r="G1588" i="4"/>
  <c r="G1586" i="4"/>
  <c r="G1584" i="4"/>
  <c r="G1582" i="4"/>
  <c r="G1580" i="4"/>
  <c r="G1578" i="4"/>
  <c r="G1576" i="4"/>
  <c r="G1574" i="4"/>
  <c r="G1572" i="4"/>
  <c r="G1570" i="4"/>
  <c r="G1568" i="4"/>
  <c r="G1566" i="4"/>
  <c r="G1564" i="4"/>
  <c r="G1562" i="4"/>
  <c r="G1560" i="4"/>
  <c r="G1558" i="4"/>
  <c r="G1556" i="4"/>
  <c r="G1554" i="4"/>
  <c r="G1552" i="4"/>
  <c r="G1550" i="4"/>
  <c r="G1548" i="4"/>
  <c r="G1546" i="4"/>
  <c r="G1544" i="4"/>
  <c r="G1542" i="4"/>
  <c r="G1540" i="4"/>
  <c r="G1538" i="4"/>
  <c r="G1536" i="4"/>
  <c r="G1534" i="4"/>
  <c r="G1532" i="4"/>
  <c r="G1530" i="4"/>
  <c r="G1528" i="4"/>
  <c r="G1526" i="4"/>
  <c r="G1524" i="4"/>
  <c r="G1522" i="4"/>
  <c r="G1520" i="4"/>
  <c r="G1518" i="4"/>
  <c r="G1516" i="4"/>
  <c r="G1514" i="4"/>
  <c r="G1512" i="4"/>
  <c r="G1510" i="4"/>
  <c r="G1508" i="4"/>
  <c r="G1506" i="4"/>
  <c r="G1504" i="4"/>
  <c r="G1502" i="4"/>
  <c r="G1500" i="4"/>
  <c r="G1498" i="4"/>
  <c r="G1496" i="4"/>
  <c r="G1494" i="4"/>
  <c r="G1492" i="4"/>
  <c r="G1490" i="4"/>
  <c r="G1488" i="4"/>
  <c r="G1486" i="4"/>
  <c r="G1484" i="4"/>
  <c r="G1482" i="4"/>
  <c r="G1480" i="4"/>
  <c r="G2639" i="4"/>
  <c r="G2579" i="4"/>
  <c r="G2555" i="4"/>
  <c r="G2464" i="4"/>
  <c r="G2431" i="4"/>
  <c r="G2390" i="4"/>
  <c r="G2308" i="4"/>
  <c r="G2171" i="4"/>
  <c r="G2154" i="4"/>
  <c r="G2146" i="4"/>
  <c r="G2138" i="4"/>
  <c r="G2130" i="4"/>
  <c r="G2122" i="4"/>
  <c r="G2114" i="4"/>
  <c r="G2106" i="4"/>
  <c r="G2098" i="4"/>
  <c r="G2090" i="4"/>
  <c r="G2082" i="4"/>
  <c r="G2074" i="4"/>
  <c r="G2066" i="4"/>
  <c r="G2058" i="4"/>
  <c r="G2050" i="4"/>
  <c r="G2042" i="4"/>
  <c r="G2034" i="4"/>
  <c r="G2026" i="4"/>
  <c r="G2018" i="4"/>
  <c r="G2010" i="4"/>
  <c r="G2002" i="4"/>
  <c r="G1994" i="4"/>
  <c r="G1986" i="4"/>
  <c r="G1978" i="4"/>
  <c r="G1970" i="4"/>
  <c r="G1962" i="4"/>
  <c r="G1954" i="4"/>
  <c r="G1946" i="4"/>
  <c r="G1938" i="4"/>
  <c r="G1930" i="4"/>
  <c r="G1922" i="4"/>
  <c r="G1914" i="4"/>
  <c r="G1906" i="4"/>
  <c r="G1898" i="4"/>
  <c r="G1890" i="4"/>
  <c r="G1882" i="4"/>
  <c r="G1874" i="4"/>
  <c r="G1866" i="4"/>
  <c r="G1858" i="4"/>
  <c r="G1850" i="4"/>
  <c r="G1842" i="4"/>
  <c r="G1834" i="4"/>
  <c r="G1826" i="4"/>
  <c r="G1818" i="4"/>
  <c r="G1810" i="4"/>
  <c r="G1802" i="4"/>
  <c r="G1794" i="4"/>
  <c r="G1786" i="4"/>
  <c r="G1778" i="4"/>
  <c r="G1770" i="4"/>
  <c r="G1762" i="4"/>
  <c r="G1565" i="4"/>
  <c r="G1557" i="4"/>
  <c r="G1549" i="4"/>
  <c r="G1541" i="4"/>
  <c r="G1533" i="4"/>
  <c r="G1525" i="4"/>
  <c r="G1517" i="4"/>
  <c r="G1509" i="4"/>
  <c r="G1501" i="4"/>
  <c r="G1493" i="4"/>
  <c r="G1485" i="4"/>
  <c r="G2498" i="4"/>
  <c r="G2441" i="4"/>
  <c r="G2408" i="4"/>
  <c r="G2350" i="4"/>
  <c r="G2278" i="4"/>
  <c r="G2243" i="4"/>
  <c r="G2227" i="4"/>
  <c r="G2211" i="4"/>
  <c r="G2195" i="4"/>
  <c r="G2173" i="4"/>
  <c r="G1752" i="4"/>
  <c r="G1751" i="4"/>
  <c r="G1747" i="4"/>
  <c r="G1743" i="4"/>
  <c r="G1739" i="4"/>
  <c r="G1735" i="4"/>
  <c r="G1731" i="4"/>
  <c r="G1727" i="4"/>
  <c r="G1723" i="4"/>
  <c r="G1719" i="4"/>
  <c r="G1715" i="4"/>
  <c r="G1711" i="4"/>
  <c r="G1707" i="4"/>
  <c r="G1703" i="4"/>
  <c r="G1699" i="4"/>
  <c r="G1695" i="4"/>
  <c r="G1691" i="4"/>
  <c r="G1687" i="4"/>
  <c r="G1683" i="4"/>
  <c r="G1679" i="4"/>
  <c r="G1675" i="4"/>
  <c r="G1671" i="4"/>
  <c r="G1667" i="4"/>
  <c r="G1663" i="4"/>
  <c r="G1659" i="4"/>
  <c r="G1655" i="4"/>
  <c r="G1651" i="4"/>
  <c r="G1647" i="4"/>
  <c r="G1643" i="4"/>
  <c r="G1639" i="4"/>
  <c r="G1635" i="4"/>
  <c r="G1631" i="4"/>
  <c r="G1627" i="4"/>
  <c r="G1623" i="4"/>
  <c r="G1619" i="4"/>
  <c r="G1615" i="4"/>
  <c r="G1611" i="4"/>
  <c r="G1607" i="4"/>
  <c r="G1603" i="4"/>
  <c r="G1599" i="4"/>
  <c r="G1595" i="4"/>
  <c r="G1591" i="4"/>
  <c r="G1587" i="4"/>
  <c r="G1583" i="4"/>
  <c r="G1579" i="4"/>
  <c r="G1575" i="4"/>
  <c r="G1571" i="4"/>
  <c r="G1567" i="4"/>
  <c r="G1559" i="4"/>
  <c r="G1551" i="4"/>
  <c r="G1543" i="4"/>
  <c r="G1535" i="4"/>
  <c r="G1527" i="4"/>
  <c r="G1519" i="4"/>
  <c r="G1511" i="4"/>
  <c r="G1503" i="4"/>
  <c r="G1495" i="4"/>
  <c r="G1487" i="4"/>
  <c r="G1479" i="4"/>
  <c r="G1477" i="4"/>
  <c r="G1475" i="4"/>
  <c r="G1473" i="4"/>
  <c r="G1471" i="4"/>
  <c r="G1469" i="4"/>
  <c r="G1467" i="4"/>
  <c r="G1465" i="4"/>
  <c r="G1463" i="4"/>
  <c r="G1461" i="4"/>
  <c r="G1459" i="4"/>
  <c r="G1457" i="4"/>
  <c r="G1455" i="4"/>
  <c r="G1453" i="4"/>
  <c r="G1451" i="4"/>
  <c r="G1449" i="4"/>
  <c r="G1447" i="4"/>
  <c r="G1445" i="4"/>
  <c r="G1443" i="4"/>
  <c r="G1441" i="4"/>
  <c r="G1439" i="4"/>
  <c r="G1437" i="4"/>
  <c r="G1435" i="4"/>
  <c r="G1433" i="4"/>
  <c r="G1431" i="4"/>
  <c r="G1429" i="4"/>
  <c r="G1427" i="4"/>
  <c r="G1425" i="4"/>
  <c r="G1423" i="4"/>
  <c r="G1421" i="4"/>
  <c r="G1419" i="4"/>
  <c r="G1417" i="4"/>
  <c r="G1415" i="4"/>
  <c r="G1413" i="4"/>
  <c r="G1411" i="4"/>
  <c r="G1409" i="4"/>
  <c r="G1407" i="4"/>
  <c r="G1405" i="4"/>
  <c r="G1403" i="4"/>
  <c r="G1401" i="4"/>
  <c r="G1399" i="4"/>
  <c r="G1397" i="4"/>
  <c r="G1395" i="4"/>
  <c r="G1393" i="4"/>
  <c r="G1391" i="4"/>
  <c r="G1389" i="4"/>
  <c r="G1387" i="4"/>
  <c r="G1385" i="4"/>
  <c r="G1383" i="4"/>
  <c r="G1381" i="4"/>
  <c r="G1379" i="4"/>
  <c r="G1377" i="4"/>
  <c r="G1375" i="4"/>
  <c r="G1373" i="4"/>
  <c r="G1371" i="4"/>
  <c r="G1369" i="4"/>
  <c r="G1367" i="4"/>
  <c r="G1365" i="4"/>
  <c r="G1363" i="4"/>
  <c r="G1361" i="4"/>
  <c r="G1359" i="4"/>
  <c r="G1357" i="4"/>
  <c r="G1355" i="4"/>
  <c r="G1353" i="4"/>
  <c r="G1351" i="4"/>
  <c r="G1349" i="4"/>
  <c r="G1347" i="4"/>
  <c r="G1345" i="4"/>
  <c r="G1343" i="4"/>
  <c r="G1341" i="4"/>
  <c r="G1339" i="4"/>
  <c r="G1337" i="4"/>
  <c r="G1335" i="4"/>
  <c r="G1333" i="4"/>
  <c r="G1331" i="4"/>
  <c r="G1329" i="4"/>
  <c r="G1327" i="4"/>
  <c r="G1325" i="4"/>
  <c r="G1323" i="4"/>
  <c r="G1321" i="4"/>
  <c r="G1319" i="4"/>
  <c r="G1317" i="4"/>
  <c r="G1315" i="4"/>
  <c r="G1313" i="4"/>
  <c r="G1311" i="4"/>
  <c r="G1309" i="4"/>
  <c r="G1307" i="4"/>
  <c r="G1305" i="4"/>
  <c r="G1303" i="4"/>
  <c r="G1301" i="4"/>
  <c r="G1299" i="4"/>
  <c r="G1297" i="4"/>
  <c r="G1295" i="4"/>
  <c r="G1293" i="4"/>
  <c r="G1291" i="4"/>
  <c r="G1289" i="4"/>
  <c r="G1287" i="4"/>
  <c r="G1285" i="4"/>
  <c r="G1283" i="4"/>
  <c r="G1281" i="4"/>
  <c r="G1279" i="4"/>
  <c r="G1277" i="4"/>
  <c r="G1275" i="4"/>
  <c r="G1273" i="4"/>
  <c r="G1271" i="4"/>
  <c r="G1269" i="4"/>
  <c r="G2538" i="4"/>
  <c r="G2481" i="4"/>
  <c r="G2370" i="4"/>
  <c r="G2276" i="4"/>
  <c r="G2155" i="4"/>
  <c r="G2150" i="4"/>
  <c r="G2142" i="4"/>
  <c r="G2134" i="4"/>
  <c r="G2126" i="4"/>
  <c r="G2118" i="4"/>
  <c r="G2110" i="4"/>
  <c r="G2102" i="4"/>
  <c r="G2094" i="4"/>
  <c r="G2086" i="4"/>
  <c r="G2078" i="4"/>
  <c r="G2070" i="4"/>
  <c r="G2062" i="4"/>
  <c r="G2054" i="4"/>
  <c r="G2046" i="4"/>
  <c r="G2038" i="4"/>
  <c r="G2030" i="4"/>
  <c r="G2022" i="4"/>
  <c r="G2014" i="4"/>
  <c r="G2006" i="4"/>
  <c r="G1998" i="4"/>
  <c r="G1990" i="4"/>
  <c r="G1982" i="4"/>
  <c r="G1974" i="4"/>
  <c r="G1966" i="4"/>
  <c r="G1958" i="4"/>
  <c r="G1950" i="4"/>
  <c r="G1942" i="4"/>
  <c r="G1934" i="4"/>
  <c r="G1926" i="4"/>
  <c r="G1918" i="4"/>
  <c r="G1910" i="4"/>
  <c r="G1902" i="4"/>
  <c r="G1894" i="4"/>
  <c r="G1886" i="4"/>
  <c r="G1878" i="4"/>
  <c r="G1870" i="4"/>
  <c r="G1862" i="4"/>
  <c r="G1854" i="4"/>
  <c r="G1846" i="4"/>
  <c r="G1838" i="4"/>
  <c r="G1830" i="4"/>
  <c r="G1822" i="4"/>
  <c r="G1814" i="4"/>
  <c r="G1806" i="4"/>
  <c r="G1798" i="4"/>
  <c r="G1790" i="4"/>
  <c r="G1782" i="4"/>
  <c r="G1774" i="4"/>
  <c r="G1766" i="4"/>
  <c r="G1758" i="4"/>
  <c r="G1561" i="4"/>
  <c r="G1553" i="4"/>
  <c r="G1545" i="4"/>
  <c r="G1537" i="4"/>
  <c r="G1529" i="4"/>
  <c r="G1521" i="4"/>
  <c r="G1513" i="4"/>
  <c r="G1505" i="4"/>
  <c r="G1497" i="4"/>
  <c r="G1489" i="4"/>
  <c r="G1481" i="4"/>
  <c r="G2310" i="4"/>
  <c r="G2219" i="4"/>
  <c r="G1749" i="4"/>
  <c r="G1733" i="4"/>
  <c r="G1717" i="4"/>
  <c r="G1701" i="4"/>
  <c r="G1685" i="4"/>
  <c r="G1669" i="4"/>
  <c r="G1653" i="4"/>
  <c r="G1637" i="4"/>
  <c r="G1621" i="4"/>
  <c r="G1605" i="4"/>
  <c r="G1589" i="4"/>
  <c r="G1573" i="4"/>
  <c r="G1547" i="4"/>
  <c r="G1515" i="4"/>
  <c r="G1483" i="4"/>
  <c r="G1474" i="4"/>
  <c r="G1466" i="4"/>
  <c r="G1458" i="4"/>
  <c r="G1450" i="4"/>
  <c r="G1442" i="4"/>
  <c r="G1434" i="4"/>
  <c r="G1426" i="4"/>
  <c r="G1418" i="4"/>
  <c r="G1410" i="4"/>
  <c r="G1402" i="4"/>
  <c r="G1394" i="4"/>
  <c r="G1386" i="4"/>
  <c r="G1378" i="4"/>
  <c r="G1370" i="4"/>
  <c r="G1362" i="4"/>
  <c r="G1354" i="4"/>
  <c r="G1346" i="4"/>
  <c r="G1338" i="4"/>
  <c r="G1330" i="4"/>
  <c r="G1322" i="4"/>
  <c r="G1314" i="4"/>
  <c r="G1306" i="4"/>
  <c r="G1298" i="4"/>
  <c r="G1290" i="4"/>
  <c r="G1282" i="4"/>
  <c r="G1274" i="4"/>
  <c r="G1268" i="4"/>
  <c r="G1261" i="4"/>
  <c r="G1260" i="4"/>
  <c r="G1253" i="4"/>
  <c r="G1252" i="4"/>
  <c r="G1245" i="4"/>
  <c r="G1244" i="4"/>
  <c r="G1237" i="4"/>
  <c r="G1236" i="4"/>
  <c r="G1229" i="4"/>
  <c r="G1228" i="4"/>
  <c r="G1221" i="4"/>
  <c r="G1220" i="4"/>
  <c r="G1213" i="4"/>
  <c r="G1212" i="4"/>
  <c r="G1205" i="4"/>
  <c r="G1204" i="4"/>
  <c r="G1197" i="4"/>
  <c r="G1196" i="4"/>
  <c r="G1189" i="4"/>
  <c r="G1188" i="4"/>
  <c r="G1181" i="4"/>
  <c r="G1180" i="4"/>
  <c r="G1173" i="4"/>
  <c r="G1172" i="4"/>
  <c r="G1165" i="4"/>
  <c r="G1164" i="4"/>
  <c r="G1157" i="4"/>
  <c r="G1156" i="4"/>
  <c r="G1149" i="4"/>
  <c r="G1148" i="4"/>
  <c r="G1141" i="4"/>
  <c r="G1140" i="4"/>
  <c r="G1133" i="4"/>
  <c r="G1132" i="4"/>
  <c r="G1125" i="4"/>
  <c r="G1124" i="4"/>
  <c r="G1117" i="4"/>
  <c r="G1116" i="4"/>
  <c r="G1109" i="4"/>
  <c r="G1108" i="4"/>
  <c r="G1101" i="4"/>
  <c r="G1100" i="4"/>
  <c r="G1093" i="4"/>
  <c r="G1092" i="4"/>
  <c r="G1085" i="4"/>
  <c r="G1084" i="4"/>
  <c r="G1077" i="4"/>
  <c r="G1076" i="4"/>
  <c r="G1069" i="4"/>
  <c r="G1068" i="4"/>
  <c r="G1061" i="4"/>
  <c r="G1060" i="4"/>
  <c r="G1053" i="4"/>
  <c r="G1052" i="4"/>
  <c r="G1045" i="4"/>
  <c r="G1044" i="4"/>
  <c r="G1037" i="4"/>
  <c r="G1036" i="4"/>
  <c r="G1029" i="4"/>
  <c r="G1028" i="4"/>
  <c r="G1021" i="4"/>
  <c r="G1020" i="4"/>
  <c r="G1013" i="4"/>
  <c r="G1012" i="4"/>
  <c r="G1005" i="4"/>
  <c r="G1004" i="4"/>
  <c r="G997" i="4"/>
  <c r="G996" i="4"/>
  <c r="G989" i="4"/>
  <c r="G988" i="4"/>
  <c r="G981" i="4"/>
  <c r="G980" i="4"/>
  <c r="G973" i="4"/>
  <c r="G972" i="4"/>
  <c r="G965" i="4"/>
  <c r="G964" i="4"/>
  <c r="G957" i="4"/>
  <c r="G956" i="4"/>
  <c r="G949" i="4"/>
  <c r="G948" i="4"/>
  <c r="G941" i="4"/>
  <c r="G940" i="4"/>
  <c r="G933" i="4"/>
  <c r="G932" i="4"/>
  <c r="G925" i="4"/>
  <c r="G924" i="4"/>
  <c r="G917" i="4"/>
  <c r="G916" i="4"/>
  <c r="G909" i="4"/>
  <c r="G908" i="4"/>
  <c r="G901" i="4"/>
  <c r="G900" i="4"/>
  <c r="G893" i="4"/>
  <c r="G892" i="4"/>
  <c r="G885" i="4"/>
  <c r="G884" i="4"/>
  <c r="G877" i="4"/>
  <c r="G876" i="4"/>
  <c r="G869" i="4"/>
  <c r="G868" i="4"/>
  <c r="G861" i="4"/>
  <c r="G860" i="4"/>
  <c r="G853" i="4"/>
  <c r="G852" i="4"/>
  <c r="G845" i="4"/>
  <c r="G844" i="4"/>
  <c r="G837" i="4"/>
  <c r="G836" i="4"/>
  <c r="G829" i="4"/>
  <c r="G828" i="4"/>
  <c r="G821" i="4"/>
  <c r="G820" i="4"/>
  <c r="G813" i="4"/>
  <c r="G812" i="4"/>
  <c r="G805" i="4"/>
  <c r="G804" i="4"/>
  <c r="G797" i="4"/>
  <c r="G796" i="4"/>
  <c r="G789" i="4"/>
  <c r="G788" i="4"/>
  <c r="G781" i="4"/>
  <c r="G780" i="4"/>
  <c r="G773" i="4"/>
  <c r="G772" i="4"/>
  <c r="G765" i="4"/>
  <c r="G764" i="4"/>
  <c r="G757" i="4"/>
  <c r="G756" i="4"/>
  <c r="G749" i="4"/>
  <c r="G748" i="4"/>
  <c r="G741" i="4"/>
  <c r="G740" i="4"/>
  <c r="G733" i="4"/>
  <c r="G732" i="4"/>
  <c r="G725" i="4"/>
  <c r="G724" i="4"/>
  <c r="G717" i="4"/>
  <c r="G716" i="4"/>
  <c r="G709" i="4"/>
  <c r="G708" i="4"/>
  <c r="G701" i="4"/>
  <c r="G700" i="4"/>
  <c r="G2203" i="4"/>
  <c r="G1745" i="4"/>
  <c r="G1729" i="4"/>
  <c r="G1713" i="4"/>
  <c r="G1697" i="4"/>
  <c r="G1681" i="4"/>
  <c r="G1665" i="4"/>
  <c r="G1649" i="4"/>
  <c r="G1633" i="4"/>
  <c r="G1617" i="4"/>
  <c r="G1601" i="4"/>
  <c r="G1585" i="4"/>
  <c r="G1569" i="4"/>
  <c r="G1555" i="4"/>
  <c r="G1523" i="4"/>
  <c r="G1491" i="4"/>
  <c r="G1472" i="4"/>
  <c r="G1464" i="4"/>
  <c r="G1456" i="4"/>
  <c r="G1448" i="4"/>
  <c r="G1440" i="4"/>
  <c r="G1432" i="4"/>
  <c r="G1424" i="4"/>
  <c r="G1416" i="4"/>
  <c r="G1408" i="4"/>
  <c r="G1400" i="4"/>
  <c r="G1392" i="4"/>
  <c r="G1384" i="4"/>
  <c r="G1376" i="4"/>
  <c r="G1368" i="4"/>
  <c r="G1360" i="4"/>
  <c r="G1352" i="4"/>
  <c r="G1344" i="4"/>
  <c r="G1336" i="4"/>
  <c r="G1328" i="4"/>
  <c r="G1320" i="4"/>
  <c r="G1312" i="4"/>
  <c r="G1304" i="4"/>
  <c r="G1296" i="4"/>
  <c r="G1288" i="4"/>
  <c r="G1280" i="4"/>
  <c r="G1272" i="4"/>
  <c r="G1267" i="4"/>
  <c r="G1263" i="4"/>
  <c r="G1262" i="4"/>
  <c r="G1255" i="4"/>
  <c r="G1254" i="4"/>
  <c r="G1247" i="4"/>
  <c r="G1246" i="4"/>
  <c r="G1239" i="4"/>
  <c r="G1238" i="4"/>
  <c r="G1231" i="4"/>
  <c r="G1230" i="4"/>
  <c r="G1223" i="4"/>
  <c r="G1222" i="4"/>
  <c r="G1215" i="4"/>
  <c r="G1214" i="4"/>
  <c r="G1207" i="4"/>
  <c r="G1206" i="4"/>
  <c r="G1199" i="4"/>
  <c r="G1198" i="4"/>
  <c r="G1191" i="4"/>
  <c r="G1190" i="4"/>
  <c r="G1183" i="4"/>
  <c r="G1182" i="4"/>
  <c r="G1175" i="4"/>
  <c r="G1174" i="4"/>
  <c r="G1167" i="4"/>
  <c r="G1166" i="4"/>
  <c r="G1159" i="4"/>
  <c r="G1158" i="4"/>
  <c r="G1151" i="4"/>
  <c r="G1150" i="4"/>
  <c r="G1143" i="4"/>
  <c r="G1142" i="4"/>
  <c r="G1135" i="4"/>
  <c r="G1134" i="4"/>
  <c r="G1127" i="4"/>
  <c r="G1126" i="4"/>
  <c r="G1119" i="4"/>
  <c r="G1118" i="4"/>
  <c r="G1111" i="4"/>
  <c r="G1110" i="4"/>
  <c r="G1103" i="4"/>
  <c r="G1102" i="4"/>
  <c r="G1095" i="4"/>
  <c r="G1094" i="4"/>
  <c r="G1087" i="4"/>
  <c r="G1086" i="4"/>
  <c r="G1079" i="4"/>
  <c r="G1078" i="4"/>
  <c r="G1071" i="4"/>
  <c r="G1070" i="4"/>
  <c r="G1063" i="4"/>
  <c r="G1062" i="4"/>
  <c r="G1055" i="4"/>
  <c r="G1054" i="4"/>
  <c r="G1047" i="4"/>
  <c r="G1046" i="4"/>
  <c r="G1039" i="4"/>
  <c r="G1038" i="4"/>
  <c r="G1031" i="4"/>
  <c r="G1030" i="4"/>
  <c r="G1023" i="4"/>
  <c r="G1022" i="4"/>
  <c r="G1015" i="4"/>
  <c r="G1014" i="4"/>
  <c r="G1007" i="4"/>
  <c r="G1006" i="4"/>
  <c r="G999" i="4"/>
  <c r="G998" i="4"/>
  <c r="G991" i="4"/>
  <c r="G990" i="4"/>
  <c r="G983" i="4"/>
  <c r="G982" i="4"/>
  <c r="G975" i="4"/>
  <c r="G974" i="4"/>
  <c r="G967" i="4"/>
  <c r="G966" i="4"/>
  <c r="G959" i="4"/>
  <c r="G958" i="4"/>
  <c r="G951" i="4"/>
  <c r="G950" i="4"/>
  <c r="G943" i="4"/>
  <c r="G942" i="4"/>
  <c r="G935" i="4"/>
  <c r="G934" i="4"/>
  <c r="G927" i="4"/>
  <c r="G926" i="4"/>
  <c r="G919" i="4"/>
  <c r="G918" i="4"/>
  <c r="G911" i="4"/>
  <c r="G910" i="4"/>
  <c r="G903" i="4"/>
  <c r="G902" i="4"/>
  <c r="G895" i="4"/>
  <c r="G894" i="4"/>
  <c r="G887" i="4"/>
  <c r="G886" i="4"/>
  <c r="G879" i="4"/>
  <c r="G878" i="4"/>
  <c r="G871" i="4"/>
  <c r="G870" i="4"/>
  <c r="G863" i="4"/>
  <c r="G862" i="4"/>
  <c r="G855" i="4"/>
  <c r="G854" i="4"/>
  <c r="G847" i="4"/>
  <c r="G846" i="4"/>
  <c r="G839" i="4"/>
  <c r="G838" i="4"/>
  <c r="G831" i="4"/>
  <c r="G830" i="4"/>
  <c r="G823" i="4"/>
  <c r="G822" i="4"/>
  <c r="G815" i="4"/>
  <c r="G814" i="4"/>
  <c r="G807" i="4"/>
  <c r="G806" i="4"/>
  <c r="G799" i="4"/>
  <c r="G798" i="4"/>
  <c r="G791" i="4"/>
  <c r="G790" i="4"/>
  <c r="G783" i="4"/>
  <c r="G782" i="4"/>
  <c r="G775" i="4"/>
  <c r="G774" i="4"/>
  <c r="G767" i="4"/>
  <c r="G766" i="4"/>
  <c r="G759" i="4"/>
  <c r="G758" i="4"/>
  <c r="G751" i="4"/>
  <c r="G750" i="4"/>
  <c r="G743" i="4"/>
  <c r="G742" i="4"/>
  <c r="G735" i="4"/>
  <c r="G734" i="4"/>
  <c r="G727" i="4"/>
  <c r="G726" i="4"/>
  <c r="G719" i="4"/>
  <c r="G718" i="4"/>
  <c r="G711" i="4"/>
  <c r="G710" i="4"/>
  <c r="G703" i="4"/>
  <c r="G702" i="4"/>
  <c r="G2251" i="4"/>
  <c r="G2187" i="4"/>
  <c r="G1741" i="4"/>
  <c r="G1725" i="4"/>
  <c r="G1709" i="4"/>
  <c r="G1693" i="4"/>
  <c r="G1677" i="4"/>
  <c r="G1661" i="4"/>
  <c r="G1645" i="4"/>
  <c r="G1629" i="4"/>
  <c r="G1613" i="4"/>
  <c r="G1597" i="4"/>
  <c r="G1581" i="4"/>
  <c r="G1563" i="4"/>
  <c r="G1531" i="4"/>
  <c r="G1499" i="4"/>
  <c r="G1478" i="4"/>
  <c r="G1470" i="4"/>
  <c r="G1462" i="4"/>
  <c r="G1454" i="4"/>
  <c r="G1446" i="4"/>
  <c r="G1438" i="4"/>
  <c r="G1430" i="4"/>
  <c r="G1422" i="4"/>
  <c r="G1414" i="4"/>
  <c r="G1406" i="4"/>
  <c r="G1398" i="4"/>
  <c r="G1390" i="4"/>
  <c r="G1382" i="4"/>
  <c r="G1374" i="4"/>
  <c r="G1366" i="4"/>
  <c r="G1358" i="4"/>
  <c r="G1350" i="4"/>
  <c r="G1342" i="4"/>
  <c r="G1334" i="4"/>
  <c r="G1326" i="4"/>
  <c r="G1318" i="4"/>
  <c r="G1310" i="4"/>
  <c r="G1302" i="4"/>
  <c r="G1294" i="4"/>
  <c r="G1286" i="4"/>
  <c r="G1278" i="4"/>
  <c r="G1270" i="4"/>
  <c r="G1265" i="4"/>
  <c r="G1264" i="4"/>
  <c r="G1257" i="4"/>
  <c r="G1256" i="4"/>
  <c r="G1249" i="4"/>
  <c r="G1248" i="4"/>
  <c r="G1241" i="4"/>
  <c r="G1240" i="4"/>
  <c r="G1233" i="4"/>
  <c r="G1232" i="4"/>
  <c r="G1225" i="4"/>
  <c r="G1224" i="4"/>
  <c r="G1217" i="4"/>
  <c r="G1216" i="4"/>
  <c r="G1209" i="4"/>
  <c r="G1208" i="4"/>
  <c r="G1201" i="4"/>
  <c r="G1200" i="4"/>
  <c r="G1193" i="4"/>
  <c r="G1192" i="4"/>
  <c r="G1185" i="4"/>
  <c r="G1184" i="4"/>
  <c r="G1177" i="4"/>
  <c r="G1176" i="4"/>
  <c r="G1169" i="4"/>
  <c r="G1168" i="4"/>
  <c r="G1161" i="4"/>
  <c r="G1160" i="4"/>
  <c r="G1153" i="4"/>
  <c r="G1152" i="4"/>
  <c r="G1145" i="4"/>
  <c r="G1144" i="4"/>
  <c r="G1137" i="4"/>
  <c r="G1136" i="4"/>
  <c r="G1129" i="4"/>
  <c r="G1128" i="4"/>
  <c r="G1121" i="4"/>
  <c r="G1120" i="4"/>
  <c r="G1113" i="4"/>
  <c r="G1112" i="4"/>
  <c r="G1105" i="4"/>
  <c r="G1104" i="4"/>
  <c r="G1097" i="4"/>
  <c r="G1096" i="4"/>
  <c r="G1089" i="4"/>
  <c r="G1088" i="4"/>
  <c r="G1081" i="4"/>
  <c r="G1080" i="4"/>
  <c r="G1073" i="4"/>
  <c r="G1072" i="4"/>
  <c r="G1065" i="4"/>
  <c r="G1064" i="4"/>
  <c r="G1057" i="4"/>
  <c r="G1056" i="4"/>
  <c r="G1049" i="4"/>
  <c r="G1048" i="4"/>
  <c r="G1041" i="4"/>
  <c r="G1040" i="4"/>
  <c r="G1033" i="4"/>
  <c r="G1032" i="4"/>
  <c r="G1025" i="4"/>
  <c r="G1024" i="4"/>
  <c r="G1017" i="4"/>
  <c r="G1016" i="4"/>
  <c r="G1009" i="4"/>
  <c r="G1008" i="4"/>
  <c r="G1001" i="4"/>
  <c r="G1000" i="4"/>
  <c r="G993" i="4"/>
  <c r="G992" i="4"/>
  <c r="G985" i="4"/>
  <c r="G984" i="4"/>
  <c r="G977" i="4"/>
  <c r="G976" i="4"/>
  <c r="G969" i="4"/>
  <c r="G968" i="4"/>
  <c r="G961" i="4"/>
  <c r="G960" i="4"/>
  <c r="G953" i="4"/>
  <c r="G952" i="4"/>
  <c r="G945" i="4"/>
  <c r="G944" i="4"/>
  <c r="G937" i="4"/>
  <c r="G936" i="4"/>
  <c r="G929" i="4"/>
  <c r="G928" i="4"/>
  <c r="G921" i="4"/>
  <c r="G920" i="4"/>
  <c r="G913" i="4"/>
  <c r="G912" i="4"/>
  <c r="G905" i="4"/>
  <c r="G904" i="4"/>
  <c r="G897" i="4"/>
  <c r="G896" i="4"/>
  <c r="G889" i="4"/>
  <c r="G888" i="4"/>
  <c r="G881" i="4"/>
  <c r="G880" i="4"/>
  <c r="G873" i="4"/>
  <c r="G872" i="4"/>
  <c r="G865" i="4"/>
  <c r="G864" i="4"/>
  <c r="G857" i="4"/>
  <c r="G856" i="4"/>
  <c r="G849" i="4"/>
  <c r="G848" i="4"/>
  <c r="G841" i="4"/>
  <c r="G840" i="4"/>
  <c r="G833" i="4"/>
  <c r="G832" i="4"/>
  <c r="G825" i="4"/>
  <c r="G824" i="4"/>
  <c r="G817" i="4"/>
  <c r="G816" i="4"/>
  <c r="G809" i="4"/>
  <c r="G808" i="4"/>
  <c r="G801" i="4"/>
  <c r="G800" i="4"/>
  <c r="G793" i="4"/>
  <c r="G792" i="4"/>
  <c r="G785" i="4"/>
  <c r="G784" i="4"/>
  <c r="G777" i="4"/>
  <c r="G776" i="4"/>
  <c r="G769" i="4"/>
  <c r="G768" i="4"/>
  <c r="G761" i="4"/>
  <c r="G760" i="4"/>
  <c r="G753" i="4"/>
  <c r="G752" i="4"/>
  <c r="G745" i="4"/>
  <c r="G744" i="4"/>
  <c r="G737" i="4"/>
  <c r="G736" i="4"/>
  <c r="G729" i="4"/>
  <c r="G728" i="4"/>
  <c r="G721" i="4"/>
  <c r="G720" i="4"/>
  <c r="G713" i="4"/>
  <c r="G712" i="4"/>
  <c r="G2427" i="4"/>
  <c r="G1689" i="4"/>
  <c r="G1625" i="4"/>
  <c r="G1452" i="4"/>
  <c r="G1420" i="4"/>
  <c r="G1388" i="4"/>
  <c r="G1356" i="4"/>
  <c r="G1324" i="4"/>
  <c r="G1292" i="4"/>
  <c r="G1250" i="4"/>
  <c r="G1235" i="4"/>
  <c r="G1218" i="4"/>
  <c r="G1203" i="4"/>
  <c r="G1186" i="4"/>
  <c r="G1171" i="4"/>
  <c r="G1154" i="4"/>
  <c r="G1139" i="4"/>
  <c r="G1122" i="4"/>
  <c r="G1107" i="4"/>
  <c r="G1090" i="4"/>
  <c r="G1075" i="4"/>
  <c r="G1058" i="4"/>
  <c r="G1043" i="4"/>
  <c r="G1026" i="4"/>
  <c r="G1011" i="4"/>
  <c r="G994" i="4"/>
  <c r="G979" i="4"/>
  <c r="G962" i="4"/>
  <c r="G947" i="4"/>
  <c r="G930" i="4"/>
  <c r="G915" i="4"/>
  <c r="G898" i="4"/>
  <c r="G883" i="4"/>
  <c r="G866" i="4"/>
  <c r="G851" i="4"/>
  <c r="G834" i="4"/>
  <c r="G819" i="4"/>
  <c r="G802" i="4"/>
  <c r="G787" i="4"/>
  <c r="G770" i="4"/>
  <c r="G755" i="4"/>
  <c r="G738" i="4"/>
  <c r="G723" i="4"/>
  <c r="G707" i="4"/>
  <c r="G706" i="4"/>
  <c r="G696" i="4"/>
  <c r="G689" i="4"/>
  <c r="G688" i="4"/>
  <c r="G680" i="4"/>
  <c r="G678" i="4"/>
  <c r="G676" i="4"/>
  <c r="G674" i="4"/>
  <c r="G672" i="4"/>
  <c r="G670" i="4"/>
  <c r="G668" i="4"/>
  <c r="G666" i="4"/>
  <c r="G664" i="4"/>
  <c r="G662" i="4"/>
  <c r="G660" i="4"/>
  <c r="G658" i="4"/>
  <c r="G656" i="4"/>
  <c r="G654" i="4"/>
  <c r="G652" i="4"/>
  <c r="G650" i="4"/>
  <c r="G648" i="4"/>
  <c r="G646" i="4"/>
  <c r="G644" i="4"/>
  <c r="G642" i="4"/>
  <c r="G640" i="4"/>
  <c r="G638" i="4"/>
  <c r="G636" i="4"/>
  <c r="G634" i="4"/>
  <c r="G632" i="4"/>
  <c r="G630" i="4"/>
  <c r="G628" i="4"/>
  <c r="G626" i="4"/>
  <c r="G624" i="4"/>
  <c r="G622" i="4"/>
  <c r="G620" i="4"/>
  <c r="G618" i="4"/>
  <c r="G616" i="4"/>
  <c r="G614" i="4"/>
  <c r="G612" i="4"/>
  <c r="G610" i="4"/>
  <c r="G608" i="4"/>
  <c r="G606" i="4"/>
  <c r="G604" i="4"/>
  <c r="G602" i="4"/>
  <c r="G600" i="4"/>
  <c r="G598" i="4"/>
  <c r="G596" i="4"/>
  <c r="G594" i="4"/>
  <c r="G592" i="4"/>
  <c r="G590" i="4"/>
  <c r="G588" i="4"/>
  <c r="G586" i="4"/>
  <c r="G584" i="4"/>
  <c r="G582" i="4"/>
  <c r="G580" i="4"/>
  <c r="G578" i="4"/>
  <c r="G576" i="4"/>
  <c r="G574" i="4"/>
  <c r="G572" i="4"/>
  <c r="G570" i="4"/>
  <c r="G568" i="4"/>
  <c r="G566" i="4"/>
  <c r="G564" i="4"/>
  <c r="G562" i="4"/>
  <c r="G560" i="4"/>
  <c r="G558" i="4"/>
  <c r="G556" i="4"/>
  <c r="G554" i="4"/>
  <c r="G552" i="4"/>
  <c r="G550" i="4"/>
  <c r="G548" i="4"/>
  <c r="G546" i="4"/>
  <c r="G544" i="4"/>
  <c r="G542" i="4"/>
  <c r="G540" i="4"/>
  <c r="G538" i="4"/>
  <c r="G536" i="4"/>
  <c r="G534" i="4"/>
  <c r="G532" i="4"/>
  <c r="G530" i="4"/>
  <c r="G528" i="4"/>
  <c r="G526" i="4"/>
  <c r="G524" i="4"/>
  <c r="G522" i="4"/>
  <c r="G520" i="4"/>
  <c r="G518" i="4"/>
  <c r="G516" i="4"/>
  <c r="G514" i="4"/>
  <c r="G512" i="4"/>
  <c r="G510" i="4"/>
  <c r="G508" i="4"/>
  <c r="G506" i="4"/>
  <c r="G504" i="4"/>
  <c r="G502" i="4"/>
  <c r="G500" i="4"/>
  <c r="G498" i="4"/>
  <c r="G496" i="4"/>
  <c r="G494" i="4"/>
  <c r="G492" i="4"/>
  <c r="G490" i="4"/>
  <c r="G488" i="4"/>
  <c r="G486" i="4"/>
  <c r="G484" i="4"/>
  <c r="G482" i="4"/>
  <c r="G480" i="4"/>
  <c r="G478" i="4"/>
  <c r="G476" i="4"/>
  <c r="G474" i="4"/>
  <c r="G472" i="4"/>
  <c r="G470" i="4"/>
  <c r="G468" i="4"/>
  <c r="G466" i="4"/>
  <c r="G464" i="4"/>
  <c r="G462" i="4"/>
  <c r="G460" i="4"/>
  <c r="G458" i="4"/>
  <c r="G456" i="4"/>
  <c r="G454" i="4"/>
  <c r="G452" i="4"/>
  <c r="G450" i="4"/>
  <c r="G448" i="4"/>
  <c r="G446" i="4"/>
  <c r="G444" i="4"/>
  <c r="G442" i="4"/>
  <c r="G440" i="4"/>
  <c r="G438" i="4"/>
  <c r="G436" i="4"/>
  <c r="G434" i="4"/>
  <c r="G432" i="4"/>
  <c r="G430" i="4"/>
  <c r="G428" i="4"/>
  <c r="G426" i="4"/>
  <c r="G424" i="4"/>
  <c r="G422" i="4"/>
  <c r="G420" i="4"/>
  <c r="G418" i="4"/>
  <c r="G416" i="4"/>
  <c r="G414" i="4"/>
  <c r="G412" i="4"/>
  <c r="G410" i="4"/>
  <c r="G408" i="4"/>
  <c r="G406" i="4"/>
  <c r="G404" i="4"/>
  <c r="G402" i="4"/>
  <c r="G400" i="4"/>
  <c r="G398" i="4"/>
  <c r="G396" i="4"/>
  <c r="G394" i="4"/>
  <c r="G392" i="4"/>
  <c r="G390" i="4"/>
  <c r="G388" i="4"/>
  <c r="G386" i="4"/>
  <c r="G384" i="4"/>
  <c r="G382" i="4"/>
  <c r="G380" i="4"/>
  <c r="G378" i="4"/>
  <c r="G376" i="4"/>
  <c r="G374" i="4"/>
  <c r="G372" i="4"/>
  <c r="G370" i="4"/>
  <c r="G368" i="4"/>
  <c r="G366" i="4"/>
  <c r="G364" i="4"/>
  <c r="G362" i="4"/>
  <c r="G360" i="4"/>
  <c r="G358" i="4"/>
  <c r="G356" i="4"/>
  <c r="G354" i="4"/>
  <c r="G352" i="4"/>
  <c r="G350" i="4"/>
  <c r="G348" i="4"/>
  <c r="G346" i="4"/>
  <c r="G344" i="4"/>
  <c r="G342" i="4"/>
  <c r="G340" i="4"/>
  <c r="G338" i="4"/>
  <c r="G336" i="4"/>
  <c r="G334" i="4"/>
  <c r="G332" i="4"/>
  <c r="G330" i="4"/>
  <c r="G328" i="4"/>
  <c r="G326" i="4"/>
  <c r="G324" i="4"/>
  <c r="G322" i="4"/>
  <c r="G320" i="4"/>
  <c r="G318" i="4"/>
  <c r="G316" i="4"/>
  <c r="G314" i="4"/>
  <c r="G312" i="4"/>
  <c r="G310" i="4"/>
  <c r="G308" i="4"/>
  <c r="G306" i="4"/>
  <c r="G304" i="4"/>
  <c r="G302" i="4"/>
  <c r="G300" i="4"/>
  <c r="G298" i="4"/>
  <c r="G296" i="4"/>
  <c r="G294" i="4"/>
  <c r="G292" i="4"/>
  <c r="G290" i="4"/>
  <c r="G288" i="4"/>
  <c r="G286" i="4"/>
  <c r="G284" i="4"/>
  <c r="G282" i="4"/>
  <c r="G280" i="4"/>
  <c r="G278" i="4"/>
  <c r="G276" i="4"/>
  <c r="G274" i="4"/>
  <c r="G272" i="4"/>
  <c r="G270" i="4"/>
  <c r="G268" i="4"/>
  <c r="G266" i="4"/>
  <c r="G264" i="4"/>
  <c r="G262" i="4"/>
  <c r="G260" i="4"/>
  <c r="G258" i="4"/>
  <c r="G256" i="4"/>
  <c r="G254" i="4"/>
  <c r="G252" i="4"/>
  <c r="G250" i="4"/>
  <c r="G248" i="4"/>
  <c r="G246" i="4"/>
  <c r="G244" i="4"/>
  <c r="G242" i="4"/>
  <c r="G240" i="4"/>
  <c r="G238" i="4"/>
  <c r="G236" i="4"/>
  <c r="G234" i="4"/>
  <c r="G232" i="4"/>
  <c r="G230" i="4"/>
  <c r="G228" i="4"/>
  <c r="G226" i="4"/>
  <c r="G224" i="4"/>
  <c r="G222" i="4"/>
  <c r="G220" i="4"/>
  <c r="G218" i="4"/>
  <c r="G216" i="4"/>
  <c r="G214" i="4"/>
  <c r="G212" i="4"/>
  <c r="G210" i="4"/>
  <c r="G208" i="4"/>
  <c r="G206" i="4"/>
  <c r="G204" i="4"/>
  <c r="G202" i="4"/>
  <c r="G200" i="4"/>
  <c r="G198" i="4"/>
  <c r="G196" i="4"/>
  <c r="G194" i="4"/>
  <c r="G192" i="4"/>
  <c r="G190" i="4"/>
  <c r="G188" i="4"/>
  <c r="G186" i="4"/>
  <c r="G184" i="4"/>
  <c r="G182" i="4"/>
  <c r="G180" i="4"/>
  <c r="G178" i="4"/>
  <c r="G176" i="4"/>
  <c r="G174" i="4"/>
  <c r="G172" i="4"/>
  <c r="G170" i="4"/>
  <c r="G168" i="4"/>
  <c r="G166" i="4"/>
  <c r="G164" i="4"/>
  <c r="G162" i="4"/>
  <c r="G160" i="4"/>
  <c r="G158" i="4"/>
  <c r="G156" i="4"/>
  <c r="G154" i="4"/>
  <c r="G152" i="4"/>
  <c r="G150" i="4"/>
  <c r="G148" i="4"/>
  <c r="G146" i="4"/>
  <c r="G144" i="4"/>
  <c r="G142" i="4"/>
  <c r="G140" i="4"/>
  <c r="G138" i="4"/>
  <c r="G136" i="4"/>
  <c r="G134" i="4"/>
  <c r="G132" i="4"/>
  <c r="G130" i="4"/>
  <c r="G128" i="4"/>
  <c r="G126" i="4"/>
  <c r="G124" i="4"/>
  <c r="G122" i="4"/>
  <c r="G120" i="4"/>
  <c r="G118" i="4"/>
  <c r="G116" i="4"/>
  <c r="G114" i="4"/>
  <c r="G112" i="4"/>
  <c r="G110" i="4"/>
  <c r="G108" i="4"/>
  <c r="G106" i="4"/>
  <c r="G104" i="4"/>
  <c r="G102" i="4"/>
  <c r="G100" i="4"/>
  <c r="G98" i="4"/>
  <c r="G96" i="4"/>
  <c r="G94" i="4"/>
  <c r="G92" i="4"/>
  <c r="G90" i="4"/>
  <c r="G88" i="4"/>
  <c r="G86" i="4"/>
  <c r="G84" i="4"/>
  <c r="G82" i="4"/>
  <c r="G80" i="4"/>
  <c r="G78" i="4"/>
  <c r="G76" i="4"/>
  <c r="G74" i="4"/>
  <c r="G72" i="4"/>
  <c r="G70" i="4"/>
  <c r="G68" i="4"/>
  <c r="G66" i="4"/>
  <c r="G64" i="4"/>
  <c r="G62" i="4"/>
  <c r="G60" i="4"/>
  <c r="G58" i="4"/>
  <c r="G56" i="4"/>
  <c r="G54" i="4"/>
  <c r="G52" i="4"/>
  <c r="G50" i="4"/>
  <c r="G48" i="4"/>
  <c r="G46" i="4"/>
  <c r="G44" i="4"/>
  <c r="G42" i="4"/>
  <c r="G40" i="4"/>
  <c r="G38" i="4"/>
  <c r="G36" i="4"/>
  <c r="G34" i="4"/>
  <c r="G32" i="4"/>
  <c r="G30" i="4"/>
  <c r="G28" i="4"/>
  <c r="G26" i="4"/>
  <c r="G24" i="4"/>
  <c r="G22" i="4"/>
  <c r="G20" i="4"/>
  <c r="G18" i="4"/>
  <c r="G16" i="4"/>
  <c r="G14" i="4"/>
  <c r="G12" i="4"/>
  <c r="G10" i="4"/>
  <c r="G8" i="4"/>
  <c r="G6" i="4"/>
  <c r="G2157" i="4"/>
  <c r="G1737" i="4"/>
  <c r="G1673" i="4"/>
  <c r="G1609" i="4"/>
  <c r="G1476" i="4"/>
  <c r="G1444" i="4"/>
  <c r="G1412" i="4"/>
  <c r="G1380" i="4"/>
  <c r="G1348" i="4"/>
  <c r="G1316" i="4"/>
  <c r="G1284" i="4"/>
  <c r="G1258" i="4"/>
  <c r="G1243" i="4"/>
  <c r="G1226" i="4"/>
  <c r="G1211" i="4"/>
  <c r="G1194" i="4"/>
  <c r="G1179" i="4"/>
  <c r="G1162" i="4"/>
  <c r="G1147" i="4"/>
  <c r="G1130" i="4"/>
  <c r="G1115" i="4"/>
  <c r="G1098" i="4"/>
  <c r="G1083" i="4"/>
  <c r="G1066" i="4"/>
  <c r="G1051" i="4"/>
  <c r="G1034" i="4"/>
  <c r="G1019" i="4"/>
  <c r="G1002" i="4"/>
  <c r="G987" i="4"/>
  <c r="G970" i="4"/>
  <c r="G955" i="4"/>
  <c r="G938" i="4"/>
  <c r="G923" i="4"/>
  <c r="G906" i="4"/>
  <c r="G891" i="4"/>
  <c r="G874" i="4"/>
  <c r="G859" i="4"/>
  <c r="G842" i="4"/>
  <c r="G827" i="4"/>
  <c r="G810" i="4"/>
  <c r="G795" i="4"/>
  <c r="G778" i="4"/>
  <c r="G763" i="4"/>
  <c r="G746" i="4"/>
  <c r="G731" i="4"/>
  <c r="G714" i="4"/>
  <c r="G698" i="4"/>
  <c r="G695" i="4"/>
  <c r="G691" i="4"/>
  <c r="G690" i="4"/>
  <c r="G683" i="4"/>
  <c r="G682" i="4"/>
  <c r="G2515" i="4"/>
  <c r="G2235" i="4"/>
  <c r="G1721" i="4"/>
  <c r="G1657" i="4"/>
  <c r="G1593" i="4"/>
  <c r="G1507" i="4"/>
  <c r="G1468" i="4"/>
  <c r="G1436" i="4"/>
  <c r="G1404" i="4"/>
  <c r="G1372" i="4"/>
  <c r="G1340" i="4"/>
  <c r="G1308" i="4"/>
  <c r="G1276" i="4"/>
  <c r="G1266" i="4"/>
  <c r="G1251" i="4"/>
  <c r="G1234" i="4"/>
  <c r="G1219" i="4"/>
  <c r="G1202" i="4"/>
  <c r="G1187" i="4"/>
  <c r="G1170" i="4"/>
  <c r="G1155" i="4"/>
  <c r="G1138" i="4"/>
  <c r="G1123" i="4"/>
  <c r="G1106" i="4"/>
  <c r="G1091" i="4"/>
  <c r="G1074" i="4"/>
  <c r="G1059" i="4"/>
  <c r="G1042" i="4"/>
  <c r="G1027" i="4"/>
  <c r="G1010" i="4"/>
  <c r="G995" i="4"/>
  <c r="G978" i="4"/>
  <c r="G963" i="4"/>
  <c r="G946" i="4"/>
  <c r="G931" i="4"/>
  <c r="G914" i="4"/>
  <c r="G899" i="4"/>
  <c r="G882" i="4"/>
  <c r="G867" i="4"/>
  <c r="G850" i="4"/>
  <c r="G835" i="4"/>
  <c r="G818" i="4"/>
  <c r="G803" i="4"/>
  <c r="G786" i="4"/>
  <c r="G771" i="4"/>
  <c r="G754" i="4"/>
  <c r="G739" i="4"/>
  <c r="G722" i="4"/>
  <c r="G697" i="4"/>
  <c r="G693" i="4"/>
  <c r="G692" i="4"/>
  <c r="G685" i="4"/>
  <c r="G684" i="4"/>
  <c r="G681" i="4"/>
  <c r="G679" i="4"/>
  <c r="G677" i="4"/>
  <c r="G675" i="4"/>
  <c r="G673" i="4"/>
  <c r="G671" i="4"/>
  <c r="G669" i="4"/>
  <c r="G667" i="4"/>
  <c r="G665" i="4"/>
  <c r="G663" i="4"/>
  <c r="G661" i="4"/>
  <c r="G659" i="4"/>
  <c r="G657" i="4"/>
  <c r="G655" i="4"/>
  <c r="G653" i="4"/>
  <c r="G651" i="4"/>
  <c r="G649" i="4"/>
  <c r="G647" i="4"/>
  <c r="G645" i="4"/>
  <c r="G643" i="4"/>
  <c r="G641" i="4"/>
  <c r="G639" i="4"/>
  <c r="G637" i="4"/>
  <c r="G635" i="4"/>
  <c r="G633" i="4"/>
  <c r="G631" i="4"/>
  <c r="G629" i="4"/>
  <c r="G627" i="4"/>
  <c r="G625" i="4"/>
  <c r="G623" i="4"/>
  <c r="G621" i="4"/>
  <c r="G619" i="4"/>
  <c r="G617" i="4"/>
  <c r="G615" i="4"/>
  <c r="G613" i="4"/>
  <c r="G611" i="4"/>
  <c r="G609" i="4"/>
  <c r="G607" i="4"/>
  <c r="G605" i="4"/>
  <c r="G603" i="4"/>
  <c r="G601" i="4"/>
  <c r="G599" i="4"/>
  <c r="G597" i="4"/>
  <c r="G595" i="4"/>
  <c r="G593" i="4"/>
  <c r="G591" i="4"/>
  <c r="G589" i="4"/>
  <c r="G587" i="4"/>
  <c r="G585" i="4"/>
  <c r="G583" i="4"/>
  <c r="G581" i="4"/>
  <c r="G579" i="4"/>
  <c r="G577" i="4"/>
  <c r="G575" i="4"/>
  <c r="G573" i="4"/>
  <c r="G571" i="4"/>
  <c r="G569" i="4"/>
  <c r="G567" i="4"/>
  <c r="G565" i="4"/>
  <c r="G563" i="4"/>
  <c r="G561" i="4"/>
  <c r="G559" i="4"/>
  <c r="G557" i="4"/>
  <c r="G555" i="4"/>
  <c r="G553" i="4"/>
  <c r="G551" i="4"/>
  <c r="G549" i="4"/>
  <c r="G547" i="4"/>
  <c r="G545" i="4"/>
  <c r="G543" i="4"/>
  <c r="G541" i="4"/>
  <c r="G539" i="4"/>
  <c r="G537" i="4"/>
  <c r="G535" i="4"/>
  <c r="G533" i="4"/>
  <c r="G531" i="4"/>
  <c r="G529" i="4"/>
  <c r="G527" i="4"/>
  <c r="G525" i="4"/>
  <c r="G523" i="4"/>
  <c r="G521" i="4"/>
  <c r="G519" i="4"/>
  <c r="G517" i="4"/>
  <c r="G515" i="4"/>
  <c r="G513" i="4"/>
  <c r="G511" i="4"/>
  <c r="G509" i="4"/>
  <c r="G507" i="4"/>
  <c r="G505" i="4"/>
  <c r="G503" i="4"/>
  <c r="G501" i="4"/>
  <c r="G499" i="4"/>
  <c r="G497" i="4"/>
  <c r="G495" i="4"/>
  <c r="G493" i="4"/>
  <c r="G491" i="4"/>
  <c r="G489" i="4"/>
  <c r="G487" i="4"/>
  <c r="G485" i="4"/>
  <c r="G483" i="4"/>
  <c r="G481" i="4"/>
  <c r="G479" i="4"/>
  <c r="G477" i="4"/>
  <c r="G475" i="4"/>
  <c r="G473" i="4"/>
  <c r="G471" i="4"/>
  <c r="G469" i="4"/>
  <c r="G467" i="4"/>
  <c r="G465" i="4"/>
  <c r="G463" i="4"/>
  <c r="G461" i="4"/>
  <c r="G459" i="4"/>
  <c r="G457" i="4"/>
  <c r="G455" i="4"/>
  <c r="G453" i="4"/>
  <c r="G451" i="4"/>
  <c r="G449" i="4"/>
  <c r="G447" i="4"/>
  <c r="G445" i="4"/>
  <c r="G443" i="4"/>
  <c r="G441" i="4"/>
  <c r="G439" i="4"/>
  <c r="G437" i="4"/>
  <c r="G435" i="4"/>
  <c r="G433" i="4"/>
  <c r="G431" i="4"/>
  <c r="G429" i="4"/>
  <c r="G427" i="4"/>
  <c r="G425" i="4"/>
  <c r="G423" i="4"/>
  <c r="G421" i="4"/>
  <c r="G419" i="4"/>
  <c r="G417" i="4"/>
  <c r="G415" i="4"/>
  <c r="G413" i="4"/>
  <c r="G411" i="4"/>
  <c r="G409" i="4"/>
  <c r="G407" i="4"/>
  <c r="G405" i="4"/>
  <c r="G403" i="4"/>
  <c r="G401" i="4"/>
  <c r="G399" i="4"/>
  <c r="G397" i="4"/>
  <c r="G395" i="4"/>
  <c r="G393" i="4"/>
  <c r="G391" i="4"/>
  <c r="G389" i="4"/>
  <c r="G387" i="4"/>
  <c r="G385" i="4"/>
  <c r="G383" i="4"/>
  <c r="G381" i="4"/>
  <c r="G379" i="4"/>
  <c r="G377" i="4"/>
  <c r="G375" i="4"/>
  <c r="G373" i="4"/>
  <c r="G371" i="4"/>
  <c r="G369" i="4"/>
  <c r="G367" i="4"/>
  <c r="G365" i="4"/>
  <c r="G363" i="4"/>
  <c r="G361" i="4"/>
  <c r="G359" i="4"/>
  <c r="G357" i="4"/>
  <c r="G355" i="4"/>
  <c r="G353" i="4"/>
  <c r="G351" i="4"/>
  <c r="G349" i="4"/>
  <c r="G347" i="4"/>
  <c r="G345" i="4"/>
  <c r="G343" i="4"/>
  <c r="G341" i="4"/>
  <c r="G339" i="4"/>
  <c r="G337" i="4"/>
  <c r="G335" i="4"/>
  <c r="G333" i="4"/>
  <c r="G331" i="4"/>
  <c r="G329" i="4"/>
  <c r="G327" i="4"/>
  <c r="G325" i="4"/>
  <c r="G323" i="4"/>
  <c r="G321" i="4"/>
  <c r="G319" i="4"/>
  <c r="G317" i="4"/>
  <c r="G315" i="4"/>
  <c r="G313" i="4"/>
  <c r="G311" i="4"/>
  <c r="G309" i="4"/>
  <c r="G307" i="4"/>
  <c r="G305" i="4"/>
  <c r="G303" i="4"/>
  <c r="G301" i="4"/>
  <c r="G299" i="4"/>
  <c r="G297" i="4"/>
  <c r="G295" i="4"/>
  <c r="G293" i="4"/>
  <c r="G291" i="4"/>
  <c r="G289" i="4"/>
  <c r="G287" i="4"/>
  <c r="G285" i="4"/>
  <c r="G283" i="4"/>
  <c r="G281" i="4"/>
  <c r="G279" i="4"/>
  <c r="G277" i="4"/>
  <c r="G275" i="4"/>
  <c r="G273" i="4"/>
  <c r="G271" i="4"/>
  <c r="G269" i="4"/>
  <c r="G267" i="4"/>
  <c r="G265" i="4"/>
  <c r="G263" i="4"/>
  <c r="G261" i="4"/>
  <c r="G259" i="4"/>
  <c r="G257" i="4"/>
  <c r="G255" i="4"/>
  <c r="G253" i="4"/>
  <c r="G251" i="4"/>
  <c r="G249" i="4"/>
  <c r="G247" i="4"/>
  <c r="G245" i="4"/>
  <c r="G243" i="4"/>
  <c r="G241" i="4"/>
  <c r="G239" i="4"/>
  <c r="G237" i="4"/>
  <c r="G235" i="4"/>
  <c r="G233" i="4"/>
  <c r="G231" i="4"/>
  <c r="G229" i="4"/>
  <c r="G227" i="4"/>
  <c r="G225" i="4"/>
  <c r="G223" i="4"/>
  <c r="G221" i="4"/>
  <c r="G219" i="4"/>
  <c r="G217" i="4"/>
  <c r="G215" i="4"/>
  <c r="G213" i="4"/>
  <c r="G211" i="4"/>
  <c r="G209" i="4"/>
  <c r="G207" i="4"/>
  <c r="G205" i="4"/>
  <c r="G203" i="4"/>
  <c r="G201" i="4"/>
  <c r="G199" i="4"/>
  <c r="G197" i="4"/>
  <c r="G195" i="4"/>
  <c r="G193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5" i="4"/>
  <c r="G83" i="4"/>
  <c r="G81" i="4"/>
  <c r="G79" i="4"/>
  <c r="G77" i="4"/>
  <c r="G75" i="4"/>
  <c r="G73" i="4"/>
  <c r="G71" i="4"/>
  <c r="G69" i="4"/>
  <c r="G67" i="4"/>
  <c r="G65" i="4"/>
  <c r="G63" i="4"/>
  <c r="G61" i="4"/>
  <c r="G59" i="4"/>
  <c r="G57" i="4"/>
  <c r="G55" i="4"/>
  <c r="G53" i="4"/>
  <c r="G51" i="4"/>
  <c r="G49" i="4"/>
  <c r="G47" i="4"/>
  <c r="G45" i="4"/>
  <c r="G43" i="4"/>
  <c r="G41" i="4"/>
  <c r="G39" i="4"/>
  <c r="G37" i="4"/>
  <c r="G35" i="4"/>
  <c r="G33" i="4"/>
  <c r="G31" i="4"/>
  <c r="G29" i="4"/>
  <c r="G27" i="4"/>
  <c r="G25" i="4"/>
  <c r="G23" i="4"/>
  <c r="G21" i="4"/>
  <c r="G19" i="4"/>
  <c r="G17" i="4"/>
  <c r="G15" i="4"/>
  <c r="G13" i="4"/>
  <c r="G11" i="4"/>
  <c r="G9" i="4"/>
  <c r="G7" i="4"/>
  <c r="D2987" i="4"/>
  <c r="C2987" i="10" s="1"/>
  <c r="D2985" i="4"/>
  <c r="C2985" i="10" s="1"/>
  <c r="D2983" i="4"/>
  <c r="C2983" i="10" s="1"/>
  <c r="D2981" i="4"/>
  <c r="C2981" i="10" s="1"/>
  <c r="D2979" i="4"/>
  <c r="C2979" i="10" s="1"/>
  <c r="D2977" i="4"/>
  <c r="C2977" i="10" s="1"/>
  <c r="D2975" i="4"/>
  <c r="C2975" i="10" s="1"/>
  <c r="D2973" i="4"/>
  <c r="C2973" i="10" s="1"/>
  <c r="D2971" i="4"/>
  <c r="C2971" i="10" s="1"/>
  <c r="E2971" i="10" s="1"/>
  <c r="F2971" i="10" s="1"/>
  <c r="D2969" i="4"/>
  <c r="C2969" i="10" s="1"/>
  <c r="E2969" i="10" s="1"/>
  <c r="F2969" i="10" s="1"/>
  <c r="D2967" i="4"/>
  <c r="C2967" i="10" s="1"/>
  <c r="D2965" i="4"/>
  <c r="C2965" i="10" s="1"/>
  <c r="D2963" i="4"/>
  <c r="C2963" i="10" s="1"/>
  <c r="D2961" i="4"/>
  <c r="C2961" i="10" s="1"/>
  <c r="D2959" i="4"/>
  <c r="C2959" i="10" s="1"/>
  <c r="D2957" i="4"/>
  <c r="C2957" i="10" s="1"/>
  <c r="E2957" i="10" s="1"/>
  <c r="F2957" i="10" s="1"/>
  <c r="D2955" i="4"/>
  <c r="C2955" i="10" s="1"/>
  <c r="D2982" i="4"/>
  <c r="C2982" i="10" s="1"/>
  <c r="D2974" i="4"/>
  <c r="C2974" i="10" s="1"/>
  <c r="D2966" i="4"/>
  <c r="C2966" i="10" s="1"/>
  <c r="D2958" i="4"/>
  <c r="C2958" i="10" s="1"/>
  <c r="D2954" i="4"/>
  <c r="C2954" i="10" s="1"/>
  <c r="D2952" i="4"/>
  <c r="C2952" i="10" s="1"/>
  <c r="D2950" i="4"/>
  <c r="C2950" i="10" s="1"/>
  <c r="D2948" i="4"/>
  <c r="C2948" i="10" s="1"/>
  <c r="D2984" i="4"/>
  <c r="C2984" i="10" s="1"/>
  <c r="D2972" i="4"/>
  <c r="C2972" i="10" s="1"/>
  <c r="D2962" i="4"/>
  <c r="C2962" i="10" s="1"/>
  <c r="D2949" i="4"/>
  <c r="C2949" i="10" s="1"/>
  <c r="D2956" i="4"/>
  <c r="C2956" i="10" s="1"/>
  <c r="E2956" i="10" s="1"/>
  <c r="F2956" i="10" s="1"/>
  <c r="D2941" i="4"/>
  <c r="C2941" i="10" s="1"/>
  <c r="D2940" i="4"/>
  <c r="C2940" i="10" s="1"/>
  <c r="D2933" i="4"/>
  <c r="C2933" i="10" s="1"/>
  <c r="D2932" i="4"/>
  <c r="C2932" i="10" s="1"/>
  <c r="E2932" i="10" s="1"/>
  <c r="F2932" i="10" s="1"/>
  <c r="D2925" i="4"/>
  <c r="C2925" i="10" s="1"/>
  <c r="E2925" i="10" s="1"/>
  <c r="F2925" i="10" s="1"/>
  <c r="D2924" i="4"/>
  <c r="C2924" i="10" s="1"/>
  <c r="D2917" i="4"/>
  <c r="C2917" i="10" s="1"/>
  <c r="E2917" i="10" s="1"/>
  <c r="F2917" i="10" s="1"/>
  <c r="D2916" i="4"/>
  <c r="C2916" i="10" s="1"/>
  <c r="D2909" i="4"/>
  <c r="C2909" i="10" s="1"/>
  <c r="E2909" i="10" s="1"/>
  <c r="F2909" i="10" s="1"/>
  <c r="D2908" i="4"/>
  <c r="C2908" i="10" s="1"/>
  <c r="D2988" i="4"/>
  <c r="C2988" i="10" s="1"/>
  <c r="D2978" i="4"/>
  <c r="C2978" i="10" s="1"/>
  <c r="E2978" i="10" s="1"/>
  <c r="F2978" i="10" s="1"/>
  <c r="D2964" i="4"/>
  <c r="C2964" i="10" s="1"/>
  <c r="D2945" i="4"/>
  <c r="C2945" i="10" s="1"/>
  <c r="D2938" i="4"/>
  <c r="C2938" i="10" s="1"/>
  <c r="D2935" i="4"/>
  <c r="C2935" i="10" s="1"/>
  <c r="D2928" i="4"/>
  <c r="C2928" i="10" s="1"/>
  <c r="D2923" i="4"/>
  <c r="C2923" i="10" s="1"/>
  <c r="D2918" i="4"/>
  <c r="C2918" i="10" s="1"/>
  <c r="D2913" i="4"/>
  <c r="C2913" i="10" s="1"/>
  <c r="D2906" i="4"/>
  <c r="C2906" i="10" s="1"/>
  <c r="D2900" i="4"/>
  <c r="C2900" i="10" s="1"/>
  <c r="D2899" i="4"/>
  <c r="C2899" i="10" s="1"/>
  <c r="D2892" i="4"/>
  <c r="C2892" i="10" s="1"/>
  <c r="D2891" i="4"/>
  <c r="C2891" i="10" s="1"/>
  <c r="D2884" i="4"/>
  <c r="C2884" i="10" s="1"/>
  <c r="D2883" i="4"/>
  <c r="C2883" i="10" s="1"/>
  <c r="D2876" i="4"/>
  <c r="C2876" i="10" s="1"/>
  <c r="D2875" i="4"/>
  <c r="C2875" i="10" s="1"/>
  <c r="D2868" i="4"/>
  <c r="C2868" i="10" s="1"/>
  <c r="D2867" i="4"/>
  <c r="C2867" i="10" s="1"/>
  <c r="D2860" i="4"/>
  <c r="C2860" i="10" s="1"/>
  <c r="D2859" i="4"/>
  <c r="C2859" i="10" s="1"/>
  <c r="D2852" i="4"/>
  <c r="C2852" i="10" s="1"/>
  <c r="D2851" i="4"/>
  <c r="C2851" i="10" s="1"/>
  <c r="D2844" i="4"/>
  <c r="C2844" i="10" s="1"/>
  <c r="D2843" i="4"/>
  <c r="C2843" i="10" s="1"/>
  <c r="E2843" i="10" s="1"/>
  <c r="F2843" i="10" s="1"/>
  <c r="D2836" i="4"/>
  <c r="C2836" i="10" s="1"/>
  <c r="E2836" i="10" s="1"/>
  <c r="F2836" i="10" s="1"/>
  <c r="D2835" i="4"/>
  <c r="C2835" i="10" s="1"/>
  <c r="D2828" i="4"/>
  <c r="C2828" i="10" s="1"/>
  <c r="D2827" i="4"/>
  <c r="C2827" i="10" s="1"/>
  <c r="E2827" i="10" s="1"/>
  <c r="F2827" i="10" s="1"/>
  <c r="D2820" i="4"/>
  <c r="C2820" i="10" s="1"/>
  <c r="E2820" i="10" s="1"/>
  <c r="F2820" i="10" s="1"/>
  <c r="D2819" i="4"/>
  <c r="C2819" i="10" s="1"/>
  <c r="E2819" i="10" s="1"/>
  <c r="F2819" i="10" s="1"/>
  <c r="D2818" i="4"/>
  <c r="C2818" i="10" s="1"/>
  <c r="D2816" i="4"/>
  <c r="C2816" i="10" s="1"/>
  <c r="D2814" i="4"/>
  <c r="C2814" i="10" s="1"/>
  <c r="D2812" i="4"/>
  <c r="C2812" i="10" s="1"/>
  <c r="D2810" i="4"/>
  <c r="C2810" i="10" s="1"/>
  <c r="D2808" i="4"/>
  <c r="C2808" i="10" s="1"/>
  <c r="D2806" i="4"/>
  <c r="C2806" i="10" s="1"/>
  <c r="D2804" i="4"/>
  <c r="C2804" i="10" s="1"/>
  <c r="D2802" i="4"/>
  <c r="C2802" i="10" s="1"/>
  <c r="D2800" i="4"/>
  <c r="C2800" i="10" s="1"/>
  <c r="D2798" i="4"/>
  <c r="C2798" i="10" s="1"/>
  <c r="D2796" i="4"/>
  <c r="C2796" i="10" s="1"/>
  <c r="D2794" i="4"/>
  <c r="C2794" i="10" s="1"/>
  <c r="D2792" i="4"/>
  <c r="C2792" i="10" s="1"/>
  <c r="D2790" i="4"/>
  <c r="C2790" i="10" s="1"/>
  <c r="E2790" i="10" s="1"/>
  <c r="F2790" i="10" s="1"/>
  <c r="D2788" i="4"/>
  <c r="C2788" i="10" s="1"/>
  <c r="E2788" i="10" s="1"/>
  <c r="F2788" i="10" s="1"/>
  <c r="D2786" i="4"/>
  <c r="C2786" i="10" s="1"/>
  <c r="D2784" i="4"/>
  <c r="C2784" i="10" s="1"/>
  <c r="D2782" i="4"/>
  <c r="C2782" i="10" s="1"/>
  <c r="D2780" i="4"/>
  <c r="C2780" i="10" s="1"/>
  <c r="D2778" i="4"/>
  <c r="C2778" i="10" s="1"/>
  <c r="D2776" i="4"/>
  <c r="C2776" i="10" s="1"/>
  <c r="D2774" i="4"/>
  <c r="C2774" i="10" s="1"/>
  <c r="E2774" i="10" s="1"/>
  <c r="F2774" i="10" s="1"/>
  <c r="D2772" i="4"/>
  <c r="C2772" i="10" s="1"/>
  <c r="D2770" i="4"/>
  <c r="C2770" i="10" s="1"/>
  <c r="D2768" i="4"/>
  <c r="C2768" i="10" s="1"/>
  <c r="E2768" i="10" s="1"/>
  <c r="F2768" i="10" s="1"/>
  <c r="D2766" i="4"/>
  <c r="C2766" i="10" s="1"/>
  <c r="D2764" i="4"/>
  <c r="C2764" i="10" s="1"/>
  <c r="E2764" i="10" s="1"/>
  <c r="F2764" i="10" s="1"/>
  <c r="D2762" i="4"/>
  <c r="C2762" i="10" s="1"/>
  <c r="D2760" i="4"/>
  <c r="C2760" i="10" s="1"/>
  <c r="D2758" i="4"/>
  <c r="C2758" i="10" s="1"/>
  <c r="E2758" i="10" s="1"/>
  <c r="F2758" i="10" s="1"/>
  <c r="D2756" i="4"/>
  <c r="C2756" i="10" s="1"/>
  <c r="D2754" i="4"/>
  <c r="C2754" i="10" s="1"/>
  <c r="D2752" i="4"/>
  <c r="C2752" i="10" s="1"/>
  <c r="D2750" i="4"/>
  <c r="C2750" i="10" s="1"/>
  <c r="D2748" i="4"/>
  <c r="C2748" i="10" s="1"/>
  <c r="E2748" i="10" s="1"/>
  <c r="F2748" i="10" s="1"/>
  <c r="D2746" i="4"/>
  <c r="C2746" i="10" s="1"/>
  <c r="E2746" i="10" s="1"/>
  <c r="F2746" i="10" s="1"/>
  <c r="D2744" i="4"/>
  <c r="C2744" i="10" s="1"/>
  <c r="E2744" i="10" s="1"/>
  <c r="F2744" i="10" s="1"/>
  <c r="D2742" i="4"/>
  <c r="C2742" i="10" s="1"/>
  <c r="D2740" i="4"/>
  <c r="C2740" i="10" s="1"/>
  <c r="D2738" i="4"/>
  <c r="C2738" i="10" s="1"/>
  <c r="D2736" i="4"/>
  <c r="C2736" i="10" s="1"/>
  <c r="D2734" i="4"/>
  <c r="C2734" i="10" s="1"/>
  <c r="E2734" i="10" s="1"/>
  <c r="F2734" i="10" s="1"/>
  <c r="D2732" i="4"/>
  <c r="C2732" i="10" s="1"/>
  <c r="E2732" i="10" s="1"/>
  <c r="F2732" i="10" s="1"/>
  <c r="D2730" i="4"/>
  <c r="C2730" i="10" s="1"/>
  <c r="E2730" i="10" s="1"/>
  <c r="F2730" i="10" s="1"/>
  <c r="D2728" i="4"/>
  <c r="C2728" i="10" s="1"/>
  <c r="D2726" i="4"/>
  <c r="C2726" i="10" s="1"/>
  <c r="D2724" i="4"/>
  <c r="C2724" i="10" s="1"/>
  <c r="D2722" i="4"/>
  <c r="C2722" i="10" s="1"/>
  <c r="D2720" i="4"/>
  <c r="C2720" i="10" s="1"/>
  <c r="D2718" i="4"/>
  <c r="C2718" i="10" s="1"/>
  <c r="D2716" i="4"/>
  <c r="C2716" i="10" s="1"/>
  <c r="E2716" i="10" s="1"/>
  <c r="F2716" i="10" s="1"/>
  <c r="D2714" i="4"/>
  <c r="C2714" i="10" s="1"/>
  <c r="D2712" i="4"/>
  <c r="C2712" i="10" s="1"/>
  <c r="D2710" i="4"/>
  <c r="C2710" i="10" s="1"/>
  <c r="D2708" i="4"/>
  <c r="C2708" i="10" s="1"/>
  <c r="D2706" i="4"/>
  <c r="C2706" i="10" s="1"/>
  <c r="E2706" i="10" s="1"/>
  <c r="F2706" i="10" s="1"/>
  <c r="D2704" i="4"/>
  <c r="C2704" i="10" s="1"/>
  <c r="D2702" i="4"/>
  <c r="C2702" i="10" s="1"/>
  <c r="D2700" i="4"/>
  <c r="C2700" i="10" s="1"/>
  <c r="D2698" i="4"/>
  <c r="C2698" i="10" s="1"/>
  <c r="D2696" i="4"/>
  <c r="C2696" i="10" s="1"/>
  <c r="E2696" i="10" s="1"/>
  <c r="F2696" i="10" s="1"/>
  <c r="D2694" i="4"/>
  <c r="C2694" i="10" s="1"/>
  <c r="D2692" i="4"/>
  <c r="C2692" i="10" s="1"/>
  <c r="D2690" i="4"/>
  <c r="C2690" i="10" s="1"/>
  <c r="D2688" i="4"/>
  <c r="C2688" i="10" s="1"/>
  <c r="D2686" i="4"/>
  <c r="C2686" i="10" s="1"/>
  <c r="E2686" i="10" s="1"/>
  <c r="F2686" i="10" s="1"/>
  <c r="D2684" i="4"/>
  <c r="C2684" i="10" s="1"/>
  <c r="D2970" i="4"/>
  <c r="C2970" i="10" s="1"/>
  <c r="D2960" i="4"/>
  <c r="C2960" i="10" s="1"/>
  <c r="D2953" i="4"/>
  <c r="C2953" i="10" s="1"/>
  <c r="E2953" i="10" s="1"/>
  <c r="F2953" i="10" s="1"/>
  <c r="D2951" i="4"/>
  <c r="C2951" i="10" s="1"/>
  <c r="E2951" i="10" s="1"/>
  <c r="F2951" i="10" s="1"/>
  <c r="D2942" i="4"/>
  <c r="C2942" i="10" s="1"/>
  <c r="D2937" i="4"/>
  <c r="C2937" i="10" s="1"/>
  <c r="D2930" i="4"/>
  <c r="C2930" i="10" s="1"/>
  <c r="D2927" i="4"/>
  <c r="C2927" i="10" s="1"/>
  <c r="E2927" i="10" s="1"/>
  <c r="F2927" i="10" s="1"/>
  <c r="D2920" i="4"/>
  <c r="C2920" i="10" s="1"/>
  <c r="D2915" i="4"/>
  <c r="C2915" i="10" s="1"/>
  <c r="D2968" i="4"/>
  <c r="C2968" i="10" s="1"/>
  <c r="E2968" i="10" s="1"/>
  <c r="F2968" i="10" s="1"/>
  <c r="D2946" i="4"/>
  <c r="C2946" i="10" s="1"/>
  <c r="E2946" i="10" s="1"/>
  <c r="F2946" i="10" s="1"/>
  <c r="D2943" i="4"/>
  <c r="C2943" i="10" s="1"/>
  <c r="D2936" i="4"/>
  <c r="C2936" i="10" s="1"/>
  <c r="D2926" i="4"/>
  <c r="C2926" i="10" s="1"/>
  <c r="D2904" i="4"/>
  <c r="C2904" i="10" s="1"/>
  <c r="D2901" i="4"/>
  <c r="C2901" i="10" s="1"/>
  <c r="D2896" i="4"/>
  <c r="C2896" i="10" s="1"/>
  <c r="D2889" i="4"/>
  <c r="C2889" i="10" s="1"/>
  <c r="D2886" i="4"/>
  <c r="C2886" i="10" s="1"/>
  <c r="E2886" i="10" s="1"/>
  <c r="F2886" i="10" s="1"/>
  <c r="D2980" i="4"/>
  <c r="C2980" i="10" s="1"/>
  <c r="D2947" i="4"/>
  <c r="C2947" i="10" s="1"/>
  <c r="D2944" i="4"/>
  <c r="C2944" i="10" s="1"/>
  <c r="D2934" i="4"/>
  <c r="C2934" i="10" s="1"/>
  <c r="E2934" i="10" s="1"/>
  <c r="F2934" i="10" s="1"/>
  <c r="D2903" i="4"/>
  <c r="C2903" i="10" s="1"/>
  <c r="E2903" i="10" s="1"/>
  <c r="F2903" i="10" s="1"/>
  <c r="D2898" i="4"/>
  <c r="C2898" i="10" s="1"/>
  <c r="E2898" i="10" s="1"/>
  <c r="F2898" i="10" s="1"/>
  <c r="D2893" i="4"/>
  <c r="C2893" i="10" s="1"/>
  <c r="D2888" i="4"/>
  <c r="C2888" i="10" s="1"/>
  <c r="D2931" i="4"/>
  <c r="C2931" i="10" s="1"/>
  <c r="D2914" i="4"/>
  <c r="C2914" i="10" s="1"/>
  <c r="D2911" i="4"/>
  <c r="C2911" i="10" s="1"/>
  <c r="D2902" i="4"/>
  <c r="C2902" i="10" s="1"/>
  <c r="D2895" i="4"/>
  <c r="C2895" i="10" s="1"/>
  <c r="D2879" i="4"/>
  <c r="C2879" i="10" s="1"/>
  <c r="E2879" i="10" s="1"/>
  <c r="F2879" i="10" s="1"/>
  <c r="D2874" i="4"/>
  <c r="C2874" i="10" s="1"/>
  <c r="E2874" i="10" s="1"/>
  <c r="F2874" i="10" s="1"/>
  <c r="D2869" i="4"/>
  <c r="C2869" i="10" s="1"/>
  <c r="D2864" i="4"/>
  <c r="C2864" i="10" s="1"/>
  <c r="D2857" i="4"/>
  <c r="C2857" i="10" s="1"/>
  <c r="D2854" i="4"/>
  <c r="C2854" i="10" s="1"/>
  <c r="D2847" i="4"/>
  <c r="C2847" i="10" s="1"/>
  <c r="E2847" i="10" s="1"/>
  <c r="F2847" i="10" s="1"/>
  <c r="D2842" i="4"/>
  <c r="C2842" i="10" s="1"/>
  <c r="D2837" i="4"/>
  <c r="C2837" i="10" s="1"/>
  <c r="D2832" i="4"/>
  <c r="C2832" i="10" s="1"/>
  <c r="D2825" i="4"/>
  <c r="C2825" i="10" s="1"/>
  <c r="D2822" i="4"/>
  <c r="C2822" i="10" s="1"/>
  <c r="D2811" i="4"/>
  <c r="C2811" i="10" s="1"/>
  <c r="D2803" i="4"/>
  <c r="C2803" i="10" s="1"/>
  <c r="D2986" i="4"/>
  <c r="C2986" i="10" s="1"/>
  <c r="D2976" i="4"/>
  <c r="C2976" i="10" s="1"/>
  <c r="D2939" i="4"/>
  <c r="C2939" i="10" s="1"/>
  <c r="D2922" i="4"/>
  <c r="C2922" i="10" s="1"/>
  <c r="D2919" i="4"/>
  <c r="C2919" i="10" s="1"/>
  <c r="D2907" i="4"/>
  <c r="C2907" i="10" s="1"/>
  <c r="D2905" i="4"/>
  <c r="C2905" i="10" s="1"/>
  <c r="D2878" i="4"/>
  <c r="C2878" i="10" s="1"/>
  <c r="D2871" i="4"/>
  <c r="C2871" i="10" s="1"/>
  <c r="E2871" i="10" s="1"/>
  <c r="F2871" i="10" s="1"/>
  <c r="D2866" i="4"/>
  <c r="C2866" i="10" s="1"/>
  <c r="D2890" i="4"/>
  <c r="C2890" i="10" s="1"/>
  <c r="D2885" i="4"/>
  <c r="C2885" i="10" s="1"/>
  <c r="D2850" i="4"/>
  <c r="C2850" i="10" s="1"/>
  <c r="D2849" i="4"/>
  <c r="C2849" i="10" s="1"/>
  <c r="D2848" i="4"/>
  <c r="C2848" i="10" s="1"/>
  <c r="D2846" i="4"/>
  <c r="C2846" i="10" s="1"/>
  <c r="E2846" i="10" s="1"/>
  <c r="F2846" i="10" s="1"/>
  <c r="D2833" i="4"/>
  <c r="C2833" i="10" s="1"/>
  <c r="D2831" i="4"/>
  <c r="C2831" i="10" s="1"/>
  <c r="D2830" i="4"/>
  <c r="C2830" i="10" s="1"/>
  <c r="D2829" i="4"/>
  <c r="C2829" i="10" s="1"/>
  <c r="D2815" i="4"/>
  <c r="C2815" i="10" s="1"/>
  <c r="D2805" i="4"/>
  <c r="C2805" i="10" s="1"/>
  <c r="E2805" i="10" s="1"/>
  <c r="F2805" i="10" s="1"/>
  <c r="D2793" i="4"/>
  <c r="C2793" i="10" s="1"/>
  <c r="D2785" i="4"/>
  <c r="C2785" i="10" s="1"/>
  <c r="E2785" i="10" s="1"/>
  <c r="F2785" i="10" s="1"/>
  <c r="D2777" i="4"/>
  <c r="C2777" i="10" s="1"/>
  <c r="D2769" i="4"/>
  <c r="C2769" i="10" s="1"/>
  <c r="D2761" i="4"/>
  <c r="C2761" i="10" s="1"/>
  <c r="E2761" i="10" s="1"/>
  <c r="F2761" i="10" s="1"/>
  <c r="D2753" i="4"/>
  <c r="C2753" i="10" s="1"/>
  <c r="D2745" i="4"/>
  <c r="C2745" i="10" s="1"/>
  <c r="D2737" i="4"/>
  <c r="C2737" i="10" s="1"/>
  <c r="D2729" i="4"/>
  <c r="C2729" i="10" s="1"/>
  <c r="E2729" i="10" s="1"/>
  <c r="F2729" i="10" s="1"/>
  <c r="D2721" i="4"/>
  <c r="C2721" i="10" s="1"/>
  <c r="E2721" i="10" s="1"/>
  <c r="F2721" i="10" s="1"/>
  <c r="D2713" i="4"/>
  <c r="C2713" i="10" s="1"/>
  <c r="D2705" i="4"/>
  <c r="C2705" i="10" s="1"/>
  <c r="D2697" i="4"/>
  <c r="C2697" i="10" s="1"/>
  <c r="E2697" i="10" s="1"/>
  <c r="F2697" i="10" s="1"/>
  <c r="D2689" i="4"/>
  <c r="C2689" i="10" s="1"/>
  <c r="D2682" i="4"/>
  <c r="C2682" i="10" s="1"/>
  <c r="D2680" i="4"/>
  <c r="C2680" i="10" s="1"/>
  <c r="D2678" i="4"/>
  <c r="C2678" i="10" s="1"/>
  <c r="D2910" i="4"/>
  <c r="C2910" i="10" s="1"/>
  <c r="D2894" i="4"/>
  <c r="C2894" i="10" s="1"/>
  <c r="D2881" i="4"/>
  <c r="C2881" i="10" s="1"/>
  <c r="D2877" i="4"/>
  <c r="C2877" i="10" s="1"/>
  <c r="D2873" i="4"/>
  <c r="C2873" i="10" s="1"/>
  <c r="D2858" i="4"/>
  <c r="C2858" i="10" s="1"/>
  <c r="E2858" i="10" s="1"/>
  <c r="F2858" i="10" s="1"/>
  <c r="D2853" i="4"/>
  <c r="C2853" i="10" s="1"/>
  <c r="E2853" i="10" s="1"/>
  <c r="F2853" i="10" s="1"/>
  <c r="D2839" i="4"/>
  <c r="C2839" i="10" s="1"/>
  <c r="D2834" i="4"/>
  <c r="C2834" i="10" s="1"/>
  <c r="D2813" i="4"/>
  <c r="C2813" i="10" s="1"/>
  <c r="D2797" i="4"/>
  <c r="C2797" i="10" s="1"/>
  <c r="D2787" i="4"/>
  <c r="C2787" i="10" s="1"/>
  <c r="D2775" i="4"/>
  <c r="C2775" i="10" s="1"/>
  <c r="D2765" i="4"/>
  <c r="C2765" i="10" s="1"/>
  <c r="D2755" i="4"/>
  <c r="C2755" i="10" s="1"/>
  <c r="D2743" i="4"/>
  <c r="C2743" i="10" s="1"/>
  <c r="D2855" i="4"/>
  <c r="C2855" i="10" s="1"/>
  <c r="E2855" i="10" s="1"/>
  <c r="F2855" i="10" s="1"/>
  <c r="D2838" i="4"/>
  <c r="C2838" i="10" s="1"/>
  <c r="D2826" i="4"/>
  <c r="C2826" i="10" s="1"/>
  <c r="E2826" i="10" s="1"/>
  <c r="F2826" i="10" s="1"/>
  <c r="D2823" i="4"/>
  <c r="C2823" i="10" s="1"/>
  <c r="D2821" i="4"/>
  <c r="C2821" i="10" s="1"/>
  <c r="D2809" i="4"/>
  <c r="C2809" i="10" s="1"/>
  <c r="D2799" i="4"/>
  <c r="C2799" i="10" s="1"/>
  <c r="E2799" i="10" s="1"/>
  <c r="F2799" i="10" s="1"/>
  <c r="D2791" i="4"/>
  <c r="C2791" i="10" s="1"/>
  <c r="D2789" i="4"/>
  <c r="C2789" i="10" s="1"/>
  <c r="E2789" i="10" s="1"/>
  <c r="F2789" i="10" s="1"/>
  <c r="D2773" i="4"/>
  <c r="C2773" i="10" s="1"/>
  <c r="D2771" i="4"/>
  <c r="C2771" i="10" s="1"/>
  <c r="D2735" i="4"/>
  <c r="C2735" i="10" s="1"/>
  <c r="D2725" i="4"/>
  <c r="C2725" i="10" s="1"/>
  <c r="D2715" i="4"/>
  <c r="C2715" i="10" s="1"/>
  <c r="D2887" i="4"/>
  <c r="C2887" i="10" s="1"/>
  <c r="D2882" i="4"/>
  <c r="C2882" i="10" s="1"/>
  <c r="D2861" i="4"/>
  <c r="C2861" i="10" s="1"/>
  <c r="E2861" i="10" s="1"/>
  <c r="F2861" i="10" s="1"/>
  <c r="D2841" i="4"/>
  <c r="C2841" i="10" s="1"/>
  <c r="D2817" i="4"/>
  <c r="C2817" i="10" s="1"/>
  <c r="D2783" i="4"/>
  <c r="C2783" i="10" s="1"/>
  <c r="D2779" i="4"/>
  <c r="C2779" i="10" s="1"/>
  <c r="D2759" i="4"/>
  <c r="C2759" i="10" s="1"/>
  <c r="D2733" i="4"/>
  <c r="C2733" i="10" s="1"/>
  <c r="D2731" i="4"/>
  <c r="C2731" i="10" s="1"/>
  <c r="E2731" i="10" s="1"/>
  <c r="F2731" i="10" s="1"/>
  <c r="D2701" i="4"/>
  <c r="C2701" i="10" s="1"/>
  <c r="D2691" i="4"/>
  <c r="C2691" i="10" s="1"/>
  <c r="D2679" i="4"/>
  <c r="C2679" i="10" s="1"/>
  <c r="D2676" i="4"/>
  <c r="C2676" i="10" s="1"/>
  <c r="E2676" i="10" s="1"/>
  <c r="F2676" i="10" s="1"/>
  <c r="D2674" i="4"/>
  <c r="C2674" i="10" s="1"/>
  <c r="D2672" i="4"/>
  <c r="C2672" i="10" s="1"/>
  <c r="D2670" i="4"/>
  <c r="C2670" i="10" s="1"/>
  <c r="D2668" i="4"/>
  <c r="C2668" i="10" s="1"/>
  <c r="D2666" i="4"/>
  <c r="C2666" i="10" s="1"/>
  <c r="E2666" i="10" s="1"/>
  <c r="F2666" i="10" s="1"/>
  <c r="D2664" i="4"/>
  <c r="C2664" i="10" s="1"/>
  <c r="D2662" i="4"/>
  <c r="C2662" i="10" s="1"/>
  <c r="E2662" i="10" s="1"/>
  <c r="F2662" i="10" s="1"/>
  <c r="D2660" i="4"/>
  <c r="C2660" i="10" s="1"/>
  <c r="D2658" i="4"/>
  <c r="C2658" i="10" s="1"/>
  <c r="D2656" i="4"/>
  <c r="C2656" i="10" s="1"/>
  <c r="D2654" i="4"/>
  <c r="C2654" i="10" s="1"/>
  <c r="D2652" i="4"/>
  <c r="C2652" i="10" s="1"/>
  <c r="E2652" i="10" s="1"/>
  <c r="F2652" i="10" s="1"/>
  <c r="D2650" i="4"/>
  <c r="C2650" i="10" s="1"/>
  <c r="D2648" i="4"/>
  <c r="C2648" i="10" s="1"/>
  <c r="D2646" i="4"/>
  <c r="C2646" i="10" s="1"/>
  <c r="D2644" i="4"/>
  <c r="C2644" i="10" s="1"/>
  <c r="D2642" i="4"/>
  <c r="C2642" i="10" s="1"/>
  <c r="E2642" i="10" s="1"/>
  <c r="F2642" i="10" s="1"/>
  <c r="D2640" i="4"/>
  <c r="C2640" i="10" s="1"/>
  <c r="D2638" i="4"/>
  <c r="C2638" i="10" s="1"/>
  <c r="D2636" i="4"/>
  <c r="C2636" i="10" s="1"/>
  <c r="D2634" i="4"/>
  <c r="C2634" i="10" s="1"/>
  <c r="D2632" i="4"/>
  <c r="C2632" i="10" s="1"/>
  <c r="D2630" i="4"/>
  <c r="C2630" i="10" s="1"/>
  <c r="D2628" i="4"/>
  <c r="C2628" i="10" s="1"/>
  <c r="D2626" i="4"/>
  <c r="C2626" i="10" s="1"/>
  <c r="D2624" i="4"/>
  <c r="C2624" i="10" s="1"/>
  <c r="D2622" i="4"/>
  <c r="C2622" i="10" s="1"/>
  <c r="D2620" i="4"/>
  <c r="C2620" i="10" s="1"/>
  <c r="D2618" i="4"/>
  <c r="C2618" i="10" s="1"/>
  <c r="D2616" i="4"/>
  <c r="C2616" i="10" s="1"/>
  <c r="D2614" i="4"/>
  <c r="C2614" i="10" s="1"/>
  <c r="E2614" i="10" s="1"/>
  <c r="F2614" i="10" s="1"/>
  <c r="D2612" i="4"/>
  <c r="C2612" i="10" s="1"/>
  <c r="D2610" i="4"/>
  <c r="C2610" i="10" s="1"/>
  <c r="D2863" i="4"/>
  <c r="C2863" i="10" s="1"/>
  <c r="D2845" i="4"/>
  <c r="C2845" i="10" s="1"/>
  <c r="D2824" i="4"/>
  <c r="C2824" i="10" s="1"/>
  <c r="D2807" i="4"/>
  <c r="C2807" i="10" s="1"/>
  <c r="D2781" i="4"/>
  <c r="C2781" i="10" s="1"/>
  <c r="D2749" i="4"/>
  <c r="C2749" i="10" s="1"/>
  <c r="D2747" i="4"/>
  <c r="C2747" i="10" s="1"/>
  <c r="D2739" i="4"/>
  <c r="C2739" i="10" s="1"/>
  <c r="E2739" i="10" s="1"/>
  <c r="F2739" i="10" s="1"/>
  <c r="D2719" i="4"/>
  <c r="C2719" i="10" s="1"/>
  <c r="D2703" i="4"/>
  <c r="C2703" i="10" s="1"/>
  <c r="D2687" i="4"/>
  <c r="C2687" i="10" s="1"/>
  <c r="E2687" i="10" s="1"/>
  <c r="F2687" i="10" s="1"/>
  <c r="D2685" i="4"/>
  <c r="C2685" i="10" s="1"/>
  <c r="D2681" i="4"/>
  <c r="C2681" i="10" s="1"/>
  <c r="D2673" i="4"/>
  <c r="C2673" i="10" s="1"/>
  <c r="D2665" i="4"/>
  <c r="C2665" i="10" s="1"/>
  <c r="D2657" i="4"/>
  <c r="C2657" i="10" s="1"/>
  <c r="D2649" i="4"/>
  <c r="C2649" i="10" s="1"/>
  <c r="D2641" i="4"/>
  <c r="C2641" i="10" s="1"/>
  <c r="D2633" i="4"/>
  <c r="C2633" i="10" s="1"/>
  <c r="D2625" i="4"/>
  <c r="C2625" i="10" s="1"/>
  <c r="D2617" i="4"/>
  <c r="C2617" i="10" s="1"/>
  <c r="D2609" i="4"/>
  <c r="C2609" i="10" s="1"/>
  <c r="D2608" i="4"/>
  <c r="C2608" i="10" s="1"/>
  <c r="D2606" i="4"/>
  <c r="C2606" i="10" s="1"/>
  <c r="D2604" i="4"/>
  <c r="C2604" i="10" s="1"/>
  <c r="D2602" i="4"/>
  <c r="C2602" i="10" s="1"/>
  <c r="D2600" i="4"/>
  <c r="C2600" i="10" s="1"/>
  <c r="D2598" i="4"/>
  <c r="C2598" i="10" s="1"/>
  <c r="D2596" i="4"/>
  <c r="C2596" i="10" s="1"/>
  <c r="E2596" i="10" s="1"/>
  <c r="F2596" i="10" s="1"/>
  <c r="D2594" i="4"/>
  <c r="C2594" i="10" s="1"/>
  <c r="D2592" i="4"/>
  <c r="C2592" i="10" s="1"/>
  <c r="D2590" i="4"/>
  <c r="C2590" i="10" s="1"/>
  <c r="D2588" i="4"/>
  <c r="C2588" i="10" s="1"/>
  <c r="D2586" i="4"/>
  <c r="C2586" i="10" s="1"/>
  <c r="D2584" i="4"/>
  <c r="C2584" i="10" s="1"/>
  <c r="E2584" i="10" s="1"/>
  <c r="F2584" i="10" s="1"/>
  <c r="D2582" i="4"/>
  <c r="C2582" i="10" s="1"/>
  <c r="D2580" i="4"/>
  <c r="C2580" i="10" s="1"/>
  <c r="D2578" i="4"/>
  <c r="C2578" i="10" s="1"/>
  <c r="E2578" i="10" s="1"/>
  <c r="F2578" i="10" s="1"/>
  <c r="D2576" i="4"/>
  <c r="C2576" i="10" s="1"/>
  <c r="D2929" i="4"/>
  <c r="C2929" i="10" s="1"/>
  <c r="D2870" i="4"/>
  <c r="C2870" i="10" s="1"/>
  <c r="D2865" i="4"/>
  <c r="C2865" i="10" s="1"/>
  <c r="E2865" i="10" s="1"/>
  <c r="F2865" i="10" s="1"/>
  <c r="D2840" i="4"/>
  <c r="C2840" i="10" s="1"/>
  <c r="D2751" i="4"/>
  <c r="C2751" i="10" s="1"/>
  <c r="D2671" i="4"/>
  <c r="C2671" i="10" s="1"/>
  <c r="D2661" i="4"/>
  <c r="C2661" i="10" s="1"/>
  <c r="D2651" i="4"/>
  <c r="C2651" i="10" s="1"/>
  <c r="E2651" i="10" s="1"/>
  <c r="F2651" i="10" s="1"/>
  <c r="D2639" i="4"/>
  <c r="C2639" i="10" s="1"/>
  <c r="D2629" i="4"/>
  <c r="C2629" i="10" s="1"/>
  <c r="D2619" i="4"/>
  <c r="C2619" i="10" s="1"/>
  <c r="D2603" i="4"/>
  <c r="C2603" i="10" s="1"/>
  <c r="D2595" i="4"/>
  <c r="C2595" i="10" s="1"/>
  <c r="D2587" i="4"/>
  <c r="C2587" i="10" s="1"/>
  <c r="D2579" i="4"/>
  <c r="C2579" i="10" s="1"/>
  <c r="E2579" i="10" s="1"/>
  <c r="F2579" i="10" s="1"/>
  <c r="D2573" i="4"/>
  <c r="C2573" i="10" s="1"/>
  <c r="D2571" i="4"/>
  <c r="C2571" i="10" s="1"/>
  <c r="D2569" i="4"/>
  <c r="C2569" i="10" s="1"/>
  <c r="D2567" i="4"/>
  <c r="C2567" i="10" s="1"/>
  <c r="D2565" i="4"/>
  <c r="C2565" i="10" s="1"/>
  <c r="D2563" i="4"/>
  <c r="C2563" i="10" s="1"/>
  <c r="D2561" i="4"/>
  <c r="C2561" i="10" s="1"/>
  <c r="D2559" i="4"/>
  <c r="C2559" i="10" s="1"/>
  <c r="E2559" i="10" s="1"/>
  <c r="F2559" i="10" s="1"/>
  <c r="D2557" i="4"/>
  <c r="C2557" i="10" s="1"/>
  <c r="E2557" i="10" s="1"/>
  <c r="F2557" i="10" s="1"/>
  <c r="D2555" i="4"/>
  <c r="C2555" i="10" s="1"/>
  <c r="E2555" i="10" s="1"/>
  <c r="F2555" i="10" s="1"/>
  <c r="D2553" i="4"/>
  <c r="C2553" i="10" s="1"/>
  <c r="D2551" i="4"/>
  <c r="C2551" i="10" s="1"/>
  <c r="D2549" i="4"/>
  <c r="C2549" i="10" s="1"/>
  <c r="D2547" i="4"/>
  <c r="C2547" i="10" s="1"/>
  <c r="D2545" i="4"/>
  <c r="C2545" i="10" s="1"/>
  <c r="D2543" i="4"/>
  <c r="C2543" i="10" s="1"/>
  <c r="D2541" i="4"/>
  <c r="C2541" i="10" s="1"/>
  <c r="D2539" i="4"/>
  <c r="C2539" i="10" s="1"/>
  <c r="D2537" i="4"/>
  <c r="C2537" i="10" s="1"/>
  <c r="D2535" i="4"/>
  <c r="C2535" i="10" s="1"/>
  <c r="E2535" i="10" s="1"/>
  <c r="F2535" i="10" s="1"/>
  <c r="D2533" i="4"/>
  <c r="C2533" i="10" s="1"/>
  <c r="E2533" i="10" s="1"/>
  <c r="F2533" i="10" s="1"/>
  <c r="D2531" i="4"/>
  <c r="C2531" i="10" s="1"/>
  <c r="E2531" i="10" s="1"/>
  <c r="F2531" i="10" s="1"/>
  <c r="D2529" i="4"/>
  <c r="C2529" i="10" s="1"/>
  <c r="E2529" i="10" s="1"/>
  <c r="F2529" i="10" s="1"/>
  <c r="D2527" i="4"/>
  <c r="C2527" i="10" s="1"/>
  <c r="E2527" i="10" s="1"/>
  <c r="F2527" i="10" s="1"/>
  <c r="D2525" i="4"/>
  <c r="C2525" i="10" s="1"/>
  <c r="D2523" i="4"/>
  <c r="C2523" i="10" s="1"/>
  <c r="E2523" i="10" s="1"/>
  <c r="F2523" i="10" s="1"/>
  <c r="D2521" i="4"/>
  <c r="C2521" i="10" s="1"/>
  <c r="D2519" i="4"/>
  <c r="C2519" i="10" s="1"/>
  <c r="E2519" i="10" s="1"/>
  <c r="F2519" i="10" s="1"/>
  <c r="D2517" i="4"/>
  <c r="C2517" i="10" s="1"/>
  <c r="D2515" i="4"/>
  <c r="C2515" i="10" s="1"/>
  <c r="D2513" i="4"/>
  <c r="C2513" i="10" s="1"/>
  <c r="E2513" i="10" s="1"/>
  <c r="F2513" i="10" s="1"/>
  <c r="D2511" i="4"/>
  <c r="C2511" i="10" s="1"/>
  <c r="D2509" i="4"/>
  <c r="C2509" i="10" s="1"/>
  <c r="D2507" i="4"/>
  <c r="C2507" i="10" s="1"/>
  <c r="D2505" i="4"/>
  <c r="C2505" i="10" s="1"/>
  <c r="E2505" i="10" s="1"/>
  <c r="F2505" i="10" s="1"/>
  <c r="D2503" i="4"/>
  <c r="C2503" i="10" s="1"/>
  <c r="D2501" i="4"/>
  <c r="C2501" i="10" s="1"/>
  <c r="D2499" i="4"/>
  <c r="C2499" i="10" s="1"/>
  <c r="D2497" i="4"/>
  <c r="C2497" i="10" s="1"/>
  <c r="D2495" i="4"/>
  <c r="C2495" i="10" s="1"/>
  <c r="E2495" i="10" s="1"/>
  <c r="F2495" i="10" s="1"/>
  <c r="D2493" i="4"/>
  <c r="C2493" i="10" s="1"/>
  <c r="E2493" i="10" s="1"/>
  <c r="F2493" i="10" s="1"/>
  <c r="D2491" i="4"/>
  <c r="C2491" i="10" s="1"/>
  <c r="D2489" i="4"/>
  <c r="C2489" i="10" s="1"/>
  <c r="E2489" i="10" s="1"/>
  <c r="F2489" i="10" s="1"/>
  <c r="D2487" i="4"/>
  <c r="C2487" i="10" s="1"/>
  <c r="E2487" i="10" s="1"/>
  <c r="F2487" i="10" s="1"/>
  <c r="D2485" i="4"/>
  <c r="C2485" i="10" s="1"/>
  <c r="D2483" i="4"/>
  <c r="C2483" i="10" s="1"/>
  <c r="D2481" i="4"/>
  <c r="C2481" i="10" s="1"/>
  <c r="D2479" i="4"/>
  <c r="C2479" i="10" s="1"/>
  <c r="D2477" i="4"/>
  <c r="C2477" i="10" s="1"/>
  <c r="E2477" i="10" s="1"/>
  <c r="F2477" i="10" s="1"/>
  <c r="D2475" i="4"/>
  <c r="C2475" i="10" s="1"/>
  <c r="D2473" i="4"/>
  <c r="C2473" i="10" s="1"/>
  <c r="D2471" i="4"/>
  <c r="C2471" i="10" s="1"/>
  <c r="D2469" i="4"/>
  <c r="C2469" i="10" s="1"/>
  <c r="D2467" i="4"/>
  <c r="C2467" i="10" s="1"/>
  <c r="D2465" i="4"/>
  <c r="C2465" i="10" s="1"/>
  <c r="D2463" i="4"/>
  <c r="C2463" i="10" s="1"/>
  <c r="D2461" i="4"/>
  <c r="C2461" i="10" s="1"/>
  <c r="D2459" i="4"/>
  <c r="C2459" i="10" s="1"/>
  <c r="D2457" i="4"/>
  <c r="C2457" i="10" s="1"/>
  <c r="D2455" i="4"/>
  <c r="C2455" i="10" s="1"/>
  <c r="D2453" i="4"/>
  <c r="C2453" i="10" s="1"/>
  <c r="D2451" i="4"/>
  <c r="C2451" i="10" s="1"/>
  <c r="D2449" i="4"/>
  <c r="C2449" i="10" s="1"/>
  <c r="D2447" i="4"/>
  <c r="C2447" i="10" s="1"/>
  <c r="D2445" i="4"/>
  <c r="C2445" i="10" s="1"/>
  <c r="D2443" i="4"/>
  <c r="C2443" i="10" s="1"/>
  <c r="D2441" i="4"/>
  <c r="C2441" i="10" s="1"/>
  <c r="D2439" i="4"/>
  <c r="C2439" i="10" s="1"/>
  <c r="E2439" i="10" s="1"/>
  <c r="F2439" i="10" s="1"/>
  <c r="D2437" i="4"/>
  <c r="C2437" i="10" s="1"/>
  <c r="D2435" i="4"/>
  <c r="C2435" i="10" s="1"/>
  <c r="D2433" i="4"/>
  <c r="C2433" i="10" s="1"/>
  <c r="E2433" i="10" s="1"/>
  <c r="F2433" i="10" s="1"/>
  <c r="D2431" i="4"/>
  <c r="C2431" i="10" s="1"/>
  <c r="D2429" i="4"/>
  <c r="C2429" i="10" s="1"/>
  <c r="D2427" i="4"/>
  <c r="C2427" i="10" s="1"/>
  <c r="D2425" i="4"/>
  <c r="C2425" i="10" s="1"/>
  <c r="E2425" i="10" s="1"/>
  <c r="F2425" i="10" s="1"/>
  <c r="D2423" i="4"/>
  <c r="C2423" i="10" s="1"/>
  <c r="D2421" i="4"/>
  <c r="C2421" i="10" s="1"/>
  <c r="E2421" i="10" s="1"/>
  <c r="F2421" i="10" s="1"/>
  <c r="D2419" i="4"/>
  <c r="C2419" i="10" s="1"/>
  <c r="D2417" i="4"/>
  <c r="C2417" i="10" s="1"/>
  <c r="D2415" i="4"/>
  <c r="C2415" i="10" s="1"/>
  <c r="D2413" i="4"/>
  <c r="C2413" i="10" s="1"/>
  <c r="D2411" i="4"/>
  <c r="C2411" i="10" s="1"/>
  <c r="E2411" i="10" s="1"/>
  <c r="F2411" i="10" s="1"/>
  <c r="D2409" i="4"/>
  <c r="C2409" i="10" s="1"/>
  <c r="D2407" i="4"/>
  <c r="C2407" i="10" s="1"/>
  <c r="D2405" i="4"/>
  <c r="C2405" i="10" s="1"/>
  <c r="E2405" i="10" s="1"/>
  <c r="F2405" i="10" s="1"/>
  <c r="D2912" i="4"/>
  <c r="C2912" i="10" s="1"/>
  <c r="D2880" i="4"/>
  <c r="C2880" i="10" s="1"/>
  <c r="D2872" i="4"/>
  <c r="C2872" i="10" s="1"/>
  <c r="D2757" i="4"/>
  <c r="C2757" i="10" s="1"/>
  <c r="D2727" i="4"/>
  <c r="C2727" i="10" s="1"/>
  <c r="E2727" i="10" s="1"/>
  <c r="F2727" i="10" s="1"/>
  <c r="D2711" i="4"/>
  <c r="C2711" i="10" s="1"/>
  <c r="D2709" i="4"/>
  <c r="C2709" i="10" s="1"/>
  <c r="D2669" i="4"/>
  <c r="C2669" i="10" s="1"/>
  <c r="D2667" i="4"/>
  <c r="C2667" i="10" s="1"/>
  <c r="E2667" i="10" s="1"/>
  <c r="F2667" i="10" s="1"/>
  <c r="D2631" i="4"/>
  <c r="C2631" i="10" s="1"/>
  <c r="E2631" i="10" s="1"/>
  <c r="F2631" i="10" s="1"/>
  <c r="D2615" i="4"/>
  <c r="C2615" i="10" s="1"/>
  <c r="D2613" i="4"/>
  <c r="C2613" i="10" s="1"/>
  <c r="D2921" i="4"/>
  <c r="C2921" i="10" s="1"/>
  <c r="D2795" i="4"/>
  <c r="C2795" i="10" s="1"/>
  <c r="D2741" i="4"/>
  <c r="C2741" i="10" s="1"/>
  <c r="D2717" i="4"/>
  <c r="C2717" i="10" s="1"/>
  <c r="D2675" i="4"/>
  <c r="C2675" i="10" s="1"/>
  <c r="E2675" i="10" s="1"/>
  <c r="F2675" i="10" s="1"/>
  <c r="D2659" i="4"/>
  <c r="C2659" i="10" s="1"/>
  <c r="D2623" i="4"/>
  <c r="C2623" i="10" s="1"/>
  <c r="D2621" i="4"/>
  <c r="C2621" i="10" s="1"/>
  <c r="D2605" i="4"/>
  <c r="C2605" i="10" s="1"/>
  <c r="D2593" i="4"/>
  <c r="C2593" i="10" s="1"/>
  <c r="E2593" i="10" s="1"/>
  <c r="F2593" i="10" s="1"/>
  <c r="D2583" i="4"/>
  <c r="C2583" i="10" s="1"/>
  <c r="E2583" i="10" s="1"/>
  <c r="F2583" i="10" s="1"/>
  <c r="D2568" i="4"/>
  <c r="C2568" i="10" s="1"/>
  <c r="E2568" i="10" s="1"/>
  <c r="F2568" i="10" s="1"/>
  <c r="D2560" i="4"/>
  <c r="C2560" i="10" s="1"/>
  <c r="D2552" i="4"/>
  <c r="C2552" i="10" s="1"/>
  <c r="D2544" i="4"/>
  <c r="C2544" i="10" s="1"/>
  <c r="D2536" i="4"/>
  <c r="C2536" i="10" s="1"/>
  <c r="D2528" i="4"/>
  <c r="C2528" i="10" s="1"/>
  <c r="E2528" i="10" s="1"/>
  <c r="F2528" i="10" s="1"/>
  <c r="D2520" i="4"/>
  <c r="C2520" i="10" s="1"/>
  <c r="E2520" i="10" s="1"/>
  <c r="F2520" i="10" s="1"/>
  <c r="D2512" i="4"/>
  <c r="C2512" i="10" s="1"/>
  <c r="E2512" i="10" s="1"/>
  <c r="F2512" i="10" s="1"/>
  <c r="D2504" i="4"/>
  <c r="C2504" i="10" s="1"/>
  <c r="D2496" i="4"/>
  <c r="C2496" i="10" s="1"/>
  <c r="D2488" i="4"/>
  <c r="C2488" i="10" s="1"/>
  <c r="D2480" i="4"/>
  <c r="C2480" i="10" s="1"/>
  <c r="D2472" i="4"/>
  <c r="C2472" i="10" s="1"/>
  <c r="D2464" i="4"/>
  <c r="C2464" i="10" s="1"/>
  <c r="D2456" i="4"/>
  <c r="C2456" i="10" s="1"/>
  <c r="D2448" i="4"/>
  <c r="C2448" i="10" s="1"/>
  <c r="D2440" i="4"/>
  <c r="C2440" i="10" s="1"/>
  <c r="D2432" i="4"/>
  <c r="C2432" i="10" s="1"/>
  <c r="D2424" i="4"/>
  <c r="C2424" i="10" s="1"/>
  <c r="E2424" i="10" s="1"/>
  <c r="F2424" i="10" s="1"/>
  <c r="D2416" i="4"/>
  <c r="C2416" i="10" s="1"/>
  <c r="D2408" i="4"/>
  <c r="C2408" i="10" s="1"/>
  <c r="D2862" i="4"/>
  <c r="C2862" i="10" s="1"/>
  <c r="D2663" i="4"/>
  <c r="C2663" i="10" s="1"/>
  <c r="D2627" i="4"/>
  <c r="C2627" i="10" s="1"/>
  <c r="D2577" i="4"/>
  <c r="C2577" i="10" s="1"/>
  <c r="D2575" i="4"/>
  <c r="C2575" i="10" s="1"/>
  <c r="D2572" i="4"/>
  <c r="C2572" i="10" s="1"/>
  <c r="D2562" i="4"/>
  <c r="C2562" i="10" s="1"/>
  <c r="D2550" i="4"/>
  <c r="C2550" i="10" s="1"/>
  <c r="D2540" i="4"/>
  <c r="C2540" i="10" s="1"/>
  <c r="D2530" i="4"/>
  <c r="C2530" i="10" s="1"/>
  <c r="D2518" i="4"/>
  <c r="C2518" i="10" s="1"/>
  <c r="D2508" i="4"/>
  <c r="C2508" i="10" s="1"/>
  <c r="D2498" i="4"/>
  <c r="C2498" i="10" s="1"/>
  <c r="E2498" i="10" s="1"/>
  <c r="F2498" i="10" s="1"/>
  <c r="D2486" i="4"/>
  <c r="C2486" i="10" s="1"/>
  <c r="D2476" i="4"/>
  <c r="C2476" i="10" s="1"/>
  <c r="E2476" i="10" s="1"/>
  <c r="F2476" i="10" s="1"/>
  <c r="D2466" i="4"/>
  <c r="C2466" i="10" s="1"/>
  <c r="D2454" i="4"/>
  <c r="C2454" i="10" s="1"/>
  <c r="D2444" i="4"/>
  <c r="C2444" i="10" s="1"/>
  <c r="D2434" i="4"/>
  <c r="C2434" i="10" s="1"/>
  <c r="D2422" i="4"/>
  <c r="C2422" i="10" s="1"/>
  <c r="D2412" i="4"/>
  <c r="C2412" i="10" s="1"/>
  <c r="D2403" i="4"/>
  <c r="C2403" i="10" s="1"/>
  <c r="D2396" i="4"/>
  <c r="C2396" i="10" s="1"/>
  <c r="E2396" i="10" s="1"/>
  <c r="F2396" i="10" s="1"/>
  <c r="D2395" i="4"/>
  <c r="C2395" i="10" s="1"/>
  <c r="D2388" i="4"/>
  <c r="C2388" i="10" s="1"/>
  <c r="D2387" i="4"/>
  <c r="C2387" i="10" s="1"/>
  <c r="D2380" i="4"/>
  <c r="C2380" i="10" s="1"/>
  <c r="D2379" i="4"/>
  <c r="C2379" i="10" s="1"/>
  <c r="E2379" i="10" s="1"/>
  <c r="F2379" i="10" s="1"/>
  <c r="D2372" i="4"/>
  <c r="C2372" i="10" s="1"/>
  <c r="E2372" i="10" s="1"/>
  <c r="F2372" i="10" s="1"/>
  <c r="D2371" i="4"/>
  <c r="C2371" i="10" s="1"/>
  <c r="E2371" i="10" s="1"/>
  <c r="F2371" i="10" s="1"/>
  <c r="D2364" i="4"/>
  <c r="C2364" i="10" s="1"/>
  <c r="E2364" i="10" s="1"/>
  <c r="F2364" i="10" s="1"/>
  <c r="D2363" i="4"/>
  <c r="C2363" i="10" s="1"/>
  <c r="D2356" i="4"/>
  <c r="C2356" i="10" s="1"/>
  <c r="E2356" i="10" s="1"/>
  <c r="F2356" i="10" s="1"/>
  <c r="D2355" i="4"/>
  <c r="C2355" i="10" s="1"/>
  <c r="D2348" i="4"/>
  <c r="C2348" i="10" s="1"/>
  <c r="D2347" i="4"/>
  <c r="C2347" i="10" s="1"/>
  <c r="D2340" i="4"/>
  <c r="C2340" i="10" s="1"/>
  <c r="D2339" i="4"/>
  <c r="C2339" i="10" s="1"/>
  <c r="D2897" i="4"/>
  <c r="C2897" i="10" s="1"/>
  <c r="D2801" i="4"/>
  <c r="C2801" i="10" s="1"/>
  <c r="E2801" i="10" s="1"/>
  <c r="F2801" i="10" s="1"/>
  <c r="D2707" i="4"/>
  <c r="C2707" i="10" s="1"/>
  <c r="E2707" i="10" s="1"/>
  <c r="F2707" i="10" s="1"/>
  <c r="D2693" i="4"/>
  <c r="C2693" i="10" s="1"/>
  <c r="D2683" i="4"/>
  <c r="C2683" i="10" s="1"/>
  <c r="D2655" i="4"/>
  <c r="C2655" i="10" s="1"/>
  <c r="D2653" i="4"/>
  <c r="C2653" i="10" s="1"/>
  <c r="D2607" i="4"/>
  <c r="C2607" i="10" s="1"/>
  <c r="D2591" i="4"/>
  <c r="C2591" i="10" s="1"/>
  <c r="D2589" i="4"/>
  <c r="C2589" i="10" s="1"/>
  <c r="D2574" i="4"/>
  <c r="C2574" i="10" s="1"/>
  <c r="D2564" i="4"/>
  <c r="C2564" i="10" s="1"/>
  <c r="E2564" i="10" s="1"/>
  <c r="F2564" i="10" s="1"/>
  <c r="D2554" i="4"/>
  <c r="C2554" i="10" s="1"/>
  <c r="E2554" i="10" s="1"/>
  <c r="F2554" i="10" s="1"/>
  <c r="D2542" i="4"/>
  <c r="C2542" i="10" s="1"/>
  <c r="D2532" i="4"/>
  <c r="C2532" i="10" s="1"/>
  <c r="D2522" i="4"/>
  <c r="C2522" i="10" s="1"/>
  <c r="D2510" i="4"/>
  <c r="C2510" i="10" s="1"/>
  <c r="D2500" i="4"/>
  <c r="C2500" i="10" s="1"/>
  <c r="D2490" i="4"/>
  <c r="C2490" i="10" s="1"/>
  <c r="D2478" i="4"/>
  <c r="C2478" i="10" s="1"/>
  <c r="E2478" i="10" s="1"/>
  <c r="F2478" i="10" s="1"/>
  <c r="D2468" i="4"/>
  <c r="C2468" i="10" s="1"/>
  <c r="D2458" i="4"/>
  <c r="C2458" i="10" s="1"/>
  <c r="E2458" i="10" s="1"/>
  <c r="F2458" i="10" s="1"/>
  <c r="D2446" i="4"/>
  <c r="C2446" i="10" s="1"/>
  <c r="D2436" i="4"/>
  <c r="C2436" i="10" s="1"/>
  <c r="E2436" i="10" s="1"/>
  <c r="F2436" i="10" s="1"/>
  <c r="D2699" i="4"/>
  <c r="C2699" i="10" s="1"/>
  <c r="D2645" i="4"/>
  <c r="C2645" i="10" s="1"/>
  <c r="D2566" i="4"/>
  <c r="C2566" i="10" s="1"/>
  <c r="D2556" i="4"/>
  <c r="C2556" i="10" s="1"/>
  <c r="D2546" i="4"/>
  <c r="C2546" i="10" s="1"/>
  <c r="D2502" i="4"/>
  <c r="C2502" i="10" s="1"/>
  <c r="D2492" i="4"/>
  <c r="C2492" i="10" s="1"/>
  <c r="E2492" i="10" s="1"/>
  <c r="F2492" i="10" s="1"/>
  <c r="D2482" i="4"/>
  <c r="C2482" i="10" s="1"/>
  <c r="E2482" i="10" s="1"/>
  <c r="F2482" i="10" s="1"/>
  <c r="D2438" i="4"/>
  <c r="C2438" i="10" s="1"/>
  <c r="D2430" i="4"/>
  <c r="C2430" i="10" s="1"/>
  <c r="D2428" i="4"/>
  <c r="C2428" i="10" s="1"/>
  <c r="D2426" i="4"/>
  <c r="C2426" i="10" s="1"/>
  <c r="E2426" i="10" s="1"/>
  <c r="F2426" i="10" s="1"/>
  <c r="D2410" i="4"/>
  <c r="C2410" i="10" s="1"/>
  <c r="D2402" i="4"/>
  <c r="C2402" i="10" s="1"/>
  <c r="D2397" i="4"/>
  <c r="C2397" i="10" s="1"/>
  <c r="D2392" i="4"/>
  <c r="C2392" i="10" s="1"/>
  <c r="E2392" i="10" s="1"/>
  <c r="F2392" i="10" s="1"/>
  <c r="D2385" i="4"/>
  <c r="C2385" i="10" s="1"/>
  <c r="E2385" i="10" s="1"/>
  <c r="F2385" i="10" s="1"/>
  <c r="D2382" i="4"/>
  <c r="C2382" i="10" s="1"/>
  <c r="D2375" i="4"/>
  <c r="C2375" i="10" s="1"/>
  <c r="D2370" i="4"/>
  <c r="C2370" i="10" s="1"/>
  <c r="D2365" i="4"/>
  <c r="C2365" i="10" s="1"/>
  <c r="D2360" i="4"/>
  <c r="C2360" i="10" s="1"/>
  <c r="E2360" i="10" s="1"/>
  <c r="F2360" i="10" s="1"/>
  <c r="D2353" i="4"/>
  <c r="C2353" i="10" s="1"/>
  <c r="E2353" i="10" s="1"/>
  <c r="F2353" i="10" s="1"/>
  <c r="D2350" i="4"/>
  <c r="C2350" i="10" s="1"/>
  <c r="E2350" i="10" s="1"/>
  <c r="F2350" i="10" s="1"/>
  <c r="D2343" i="4"/>
  <c r="C2343" i="10" s="1"/>
  <c r="D2338" i="4"/>
  <c r="C2338" i="10" s="1"/>
  <c r="D2332" i="4"/>
  <c r="C2332" i="10" s="1"/>
  <c r="D2331" i="4"/>
  <c r="C2331" i="10" s="1"/>
  <c r="D2324" i="4"/>
  <c r="C2324" i="10" s="1"/>
  <c r="D2323" i="4"/>
  <c r="C2323" i="10" s="1"/>
  <c r="E2323" i="10" s="1"/>
  <c r="F2323" i="10" s="1"/>
  <c r="D2316" i="4"/>
  <c r="C2316" i="10" s="1"/>
  <c r="D2315" i="4"/>
  <c r="C2315" i="10" s="1"/>
  <c r="E2315" i="10" s="1"/>
  <c r="F2315" i="10" s="1"/>
  <c r="D2308" i="4"/>
  <c r="C2308" i="10" s="1"/>
  <c r="E2308" i="10" s="1"/>
  <c r="F2308" i="10" s="1"/>
  <c r="D2307" i="4"/>
  <c r="C2307" i="10" s="1"/>
  <c r="E2307" i="10" s="1"/>
  <c r="F2307" i="10" s="1"/>
  <c r="D2300" i="4"/>
  <c r="C2300" i="10" s="1"/>
  <c r="E2300" i="10" s="1"/>
  <c r="F2300" i="10" s="1"/>
  <c r="D2299" i="4"/>
  <c r="C2299" i="10" s="1"/>
  <c r="D2292" i="4"/>
  <c r="C2292" i="10" s="1"/>
  <c r="E2292" i="10" s="1"/>
  <c r="F2292" i="10" s="1"/>
  <c r="D2291" i="4"/>
  <c r="C2291" i="10" s="1"/>
  <c r="D2284" i="4"/>
  <c r="C2284" i="10" s="1"/>
  <c r="E2284" i="10" s="1"/>
  <c r="F2284" i="10" s="1"/>
  <c r="D2283" i="4"/>
  <c r="C2283" i="10" s="1"/>
  <c r="D2276" i="4"/>
  <c r="C2276" i="10" s="1"/>
  <c r="E2276" i="10" s="1"/>
  <c r="F2276" i="10" s="1"/>
  <c r="D2275" i="4"/>
  <c r="C2275" i="10" s="1"/>
  <c r="D2268" i="4"/>
  <c r="C2268" i="10" s="1"/>
  <c r="D2267" i="4"/>
  <c r="C2267" i="10" s="1"/>
  <c r="D2260" i="4"/>
  <c r="C2260" i="10" s="1"/>
  <c r="D2259" i="4"/>
  <c r="C2259" i="10" s="1"/>
  <c r="D2252" i="4"/>
  <c r="C2252" i="10" s="1"/>
  <c r="D2250" i="4"/>
  <c r="C2250" i="10" s="1"/>
  <c r="D2248" i="4"/>
  <c r="C2248" i="10" s="1"/>
  <c r="E2248" i="10" s="1"/>
  <c r="F2248" i="10" s="1"/>
  <c r="D2246" i="4"/>
  <c r="C2246" i="10" s="1"/>
  <c r="D2244" i="4"/>
  <c r="C2244" i="10" s="1"/>
  <c r="D2242" i="4"/>
  <c r="C2242" i="10" s="1"/>
  <c r="D2240" i="4"/>
  <c r="C2240" i="10" s="1"/>
  <c r="E2240" i="10" s="1"/>
  <c r="F2240" i="10" s="1"/>
  <c r="D2238" i="4"/>
  <c r="C2238" i="10" s="1"/>
  <c r="D2236" i="4"/>
  <c r="C2236" i="10" s="1"/>
  <c r="D2234" i="4"/>
  <c r="C2234" i="10" s="1"/>
  <c r="D2232" i="4"/>
  <c r="C2232" i="10" s="1"/>
  <c r="E2232" i="10" s="1"/>
  <c r="F2232" i="10" s="1"/>
  <c r="D2230" i="4"/>
  <c r="C2230" i="10" s="1"/>
  <c r="D2228" i="4"/>
  <c r="C2228" i="10" s="1"/>
  <c r="E2228" i="10" s="1"/>
  <c r="F2228" i="10" s="1"/>
  <c r="D2226" i="4"/>
  <c r="C2226" i="10" s="1"/>
  <c r="D2224" i="4"/>
  <c r="C2224" i="10" s="1"/>
  <c r="D2222" i="4"/>
  <c r="C2222" i="10" s="1"/>
  <c r="D2220" i="4"/>
  <c r="C2220" i="10" s="1"/>
  <c r="D2218" i="4"/>
  <c r="C2218" i="10" s="1"/>
  <c r="D2216" i="4"/>
  <c r="C2216" i="10" s="1"/>
  <c r="D2214" i="4"/>
  <c r="C2214" i="10" s="1"/>
  <c r="D2212" i="4"/>
  <c r="C2212" i="10" s="1"/>
  <c r="D2210" i="4"/>
  <c r="C2210" i="10" s="1"/>
  <c r="D2208" i="4"/>
  <c r="C2208" i="10" s="1"/>
  <c r="E2208" i="10" s="1"/>
  <c r="F2208" i="10" s="1"/>
  <c r="D2206" i="4"/>
  <c r="C2206" i="10" s="1"/>
  <c r="D2204" i="4"/>
  <c r="C2204" i="10" s="1"/>
  <c r="E2204" i="10" s="1"/>
  <c r="F2204" i="10" s="1"/>
  <c r="D2202" i="4"/>
  <c r="C2202" i="10" s="1"/>
  <c r="E2202" i="10" s="1"/>
  <c r="F2202" i="10" s="1"/>
  <c r="D2200" i="4"/>
  <c r="C2200" i="10" s="1"/>
  <c r="D2198" i="4"/>
  <c r="C2198" i="10" s="1"/>
  <c r="D2196" i="4"/>
  <c r="C2196" i="10" s="1"/>
  <c r="D2194" i="4"/>
  <c r="C2194" i="10" s="1"/>
  <c r="E2194" i="10" s="1"/>
  <c r="F2194" i="10" s="1"/>
  <c r="D2192" i="4"/>
  <c r="C2192" i="10" s="1"/>
  <c r="D2190" i="4"/>
  <c r="C2190" i="10" s="1"/>
  <c r="D2188" i="4"/>
  <c r="C2188" i="10" s="1"/>
  <c r="D2186" i="4"/>
  <c r="C2186" i="10" s="1"/>
  <c r="D2184" i="4"/>
  <c r="C2184" i="10" s="1"/>
  <c r="E2184" i="10" s="1"/>
  <c r="F2184" i="10" s="1"/>
  <c r="D2182" i="4"/>
  <c r="C2182" i="10" s="1"/>
  <c r="D2767" i="4"/>
  <c r="C2767" i="10" s="1"/>
  <c r="D2723" i="4"/>
  <c r="C2723" i="10" s="1"/>
  <c r="E2723" i="10" s="1"/>
  <c r="F2723" i="10" s="1"/>
  <c r="D2637" i="4"/>
  <c r="C2637" i="10" s="1"/>
  <c r="D2611" i="4"/>
  <c r="C2611" i="10" s="1"/>
  <c r="D2601" i="4"/>
  <c r="C2601" i="10" s="1"/>
  <c r="D2599" i="4"/>
  <c r="C2599" i="10" s="1"/>
  <c r="D2597" i="4"/>
  <c r="C2597" i="10" s="1"/>
  <c r="D2570" i="4"/>
  <c r="C2570" i="10" s="1"/>
  <c r="E2570" i="10" s="1"/>
  <c r="F2570" i="10" s="1"/>
  <c r="D2526" i="4"/>
  <c r="C2526" i="10" s="1"/>
  <c r="D2516" i="4"/>
  <c r="C2516" i="10" s="1"/>
  <c r="E2516" i="10" s="1"/>
  <c r="F2516" i="10" s="1"/>
  <c r="D2506" i="4"/>
  <c r="C2506" i="10" s="1"/>
  <c r="D2462" i="4"/>
  <c r="C2462" i="10" s="1"/>
  <c r="D2452" i="4"/>
  <c r="C2452" i="10" s="1"/>
  <c r="D2442" i="4"/>
  <c r="C2442" i="10" s="1"/>
  <c r="D2406" i="4"/>
  <c r="C2406" i="10" s="1"/>
  <c r="D2404" i="4"/>
  <c r="C2404" i="10" s="1"/>
  <c r="D2399" i="4"/>
  <c r="C2399" i="10" s="1"/>
  <c r="D2394" i="4"/>
  <c r="C2394" i="10" s="1"/>
  <c r="D2389" i="4"/>
  <c r="C2389" i="10" s="1"/>
  <c r="D2384" i="4"/>
  <c r="C2384" i="10" s="1"/>
  <c r="D2377" i="4"/>
  <c r="C2377" i="10" s="1"/>
  <c r="D2374" i="4"/>
  <c r="C2374" i="10" s="1"/>
  <c r="D2367" i="4"/>
  <c r="C2367" i="10" s="1"/>
  <c r="D2362" i="4"/>
  <c r="C2362" i="10" s="1"/>
  <c r="E2362" i="10" s="1"/>
  <c r="F2362" i="10" s="1"/>
  <c r="D2357" i="4"/>
  <c r="C2357" i="10" s="1"/>
  <c r="D2352" i="4"/>
  <c r="C2352" i="10" s="1"/>
  <c r="D2345" i="4"/>
  <c r="C2345" i="10" s="1"/>
  <c r="D2342" i="4"/>
  <c r="C2342" i="10" s="1"/>
  <c r="E2342" i="10" s="1"/>
  <c r="F2342" i="10" s="1"/>
  <c r="D2334" i="4"/>
  <c r="C2334" i="10" s="1"/>
  <c r="E2334" i="10" s="1"/>
  <c r="F2334" i="10" s="1"/>
  <c r="D2333" i="4"/>
  <c r="C2333" i="10" s="1"/>
  <c r="D2326" i="4"/>
  <c r="C2326" i="10" s="1"/>
  <c r="E2326" i="10" s="1"/>
  <c r="F2326" i="10" s="1"/>
  <c r="D2325" i="4"/>
  <c r="C2325" i="10" s="1"/>
  <c r="E2325" i="10" s="1"/>
  <c r="F2325" i="10" s="1"/>
  <c r="D2318" i="4"/>
  <c r="C2318" i="10" s="1"/>
  <c r="E2318" i="10" s="1"/>
  <c r="F2318" i="10" s="1"/>
  <c r="D2317" i="4"/>
  <c r="C2317" i="10" s="1"/>
  <c r="E2317" i="10" s="1"/>
  <c r="F2317" i="10" s="1"/>
  <c r="D2310" i="4"/>
  <c r="C2310" i="10" s="1"/>
  <c r="E2310" i="10" s="1"/>
  <c r="F2310" i="10" s="1"/>
  <c r="D2309" i="4"/>
  <c r="C2309" i="10" s="1"/>
  <c r="D2302" i="4"/>
  <c r="C2302" i="10" s="1"/>
  <c r="D2301" i="4"/>
  <c r="C2301" i="10" s="1"/>
  <c r="E2301" i="10" s="1"/>
  <c r="F2301" i="10" s="1"/>
  <c r="D2294" i="4"/>
  <c r="C2294" i="10" s="1"/>
  <c r="D2293" i="4"/>
  <c r="C2293" i="10" s="1"/>
  <c r="D2286" i="4"/>
  <c r="C2286" i="10" s="1"/>
  <c r="D2285" i="4"/>
  <c r="C2285" i="10" s="1"/>
  <c r="D2278" i="4"/>
  <c r="C2278" i="10" s="1"/>
  <c r="D2277" i="4"/>
  <c r="C2277" i="10" s="1"/>
  <c r="E2277" i="10" s="1"/>
  <c r="F2277" i="10" s="1"/>
  <c r="D2270" i="4"/>
  <c r="C2270" i="10" s="1"/>
  <c r="D2269" i="4"/>
  <c r="C2269" i="10" s="1"/>
  <c r="D2262" i="4"/>
  <c r="C2262" i="10" s="1"/>
  <c r="D2261" i="4"/>
  <c r="C2261" i="10" s="1"/>
  <c r="E2261" i="10" s="1"/>
  <c r="F2261" i="10" s="1"/>
  <c r="D2254" i="4"/>
  <c r="C2254" i="10" s="1"/>
  <c r="D2643" i="4"/>
  <c r="C2643" i="10" s="1"/>
  <c r="D2585" i="4"/>
  <c r="C2585" i="10" s="1"/>
  <c r="D2534" i="4"/>
  <c r="C2534" i="10" s="1"/>
  <c r="E2534" i="10" s="1"/>
  <c r="F2534" i="10" s="1"/>
  <c r="D2514" i="4"/>
  <c r="C2514" i="10" s="1"/>
  <c r="D2460" i="4"/>
  <c r="C2460" i="10" s="1"/>
  <c r="D2401" i="4"/>
  <c r="C2401" i="10" s="1"/>
  <c r="E2401" i="10" s="1"/>
  <c r="F2401" i="10" s="1"/>
  <c r="D2398" i="4"/>
  <c r="C2398" i="10" s="1"/>
  <c r="E2398" i="10" s="1"/>
  <c r="F2398" i="10" s="1"/>
  <c r="D2391" i="4"/>
  <c r="C2391" i="10" s="1"/>
  <c r="D2381" i="4"/>
  <c r="C2381" i="10" s="1"/>
  <c r="D2354" i="4"/>
  <c r="C2354" i="10" s="1"/>
  <c r="D2344" i="4"/>
  <c r="C2344" i="10" s="1"/>
  <c r="E2344" i="10" s="1"/>
  <c r="F2344" i="10" s="1"/>
  <c r="D2337" i="4"/>
  <c r="C2337" i="10" s="1"/>
  <c r="E2337" i="10" s="1"/>
  <c r="F2337" i="10" s="1"/>
  <c r="D2328" i="4"/>
  <c r="C2328" i="10" s="1"/>
  <c r="E2328" i="10" s="1"/>
  <c r="F2328" i="10" s="1"/>
  <c r="D2327" i="4"/>
  <c r="C2327" i="10" s="1"/>
  <c r="D2312" i="4"/>
  <c r="C2312" i="10" s="1"/>
  <c r="E2312" i="10" s="1"/>
  <c r="F2312" i="10" s="1"/>
  <c r="D2311" i="4"/>
  <c r="C2311" i="10" s="1"/>
  <c r="D2296" i="4"/>
  <c r="C2296" i="10" s="1"/>
  <c r="D2295" i="4"/>
  <c r="C2295" i="10" s="1"/>
  <c r="E2295" i="10" s="1"/>
  <c r="F2295" i="10" s="1"/>
  <c r="D2280" i="4"/>
  <c r="C2280" i="10" s="1"/>
  <c r="E2280" i="10" s="1"/>
  <c r="F2280" i="10" s="1"/>
  <c r="D2279" i="4"/>
  <c r="C2279" i="10" s="1"/>
  <c r="D2264" i="4"/>
  <c r="C2264" i="10" s="1"/>
  <c r="D2263" i="4"/>
  <c r="C2263" i="10" s="1"/>
  <c r="D2251" i="4"/>
  <c r="C2251" i="10" s="1"/>
  <c r="D2247" i="4"/>
  <c r="C2247" i="10" s="1"/>
  <c r="E2247" i="10" s="1"/>
  <c r="F2247" i="10" s="1"/>
  <c r="D2243" i="4"/>
  <c r="C2243" i="10" s="1"/>
  <c r="D2239" i="4"/>
  <c r="C2239" i="10" s="1"/>
  <c r="D2235" i="4"/>
  <c r="C2235" i="10" s="1"/>
  <c r="D2231" i="4"/>
  <c r="C2231" i="10" s="1"/>
  <c r="E2231" i="10" s="1"/>
  <c r="F2231" i="10" s="1"/>
  <c r="D2227" i="4"/>
  <c r="C2227" i="10" s="1"/>
  <c r="E2227" i="10" s="1"/>
  <c r="F2227" i="10" s="1"/>
  <c r="D2223" i="4"/>
  <c r="C2223" i="10" s="1"/>
  <c r="E2223" i="10" s="1"/>
  <c r="F2223" i="10" s="1"/>
  <c r="D2219" i="4"/>
  <c r="C2219" i="10" s="1"/>
  <c r="D2215" i="4"/>
  <c r="C2215" i="10" s="1"/>
  <c r="D2211" i="4"/>
  <c r="C2211" i="10" s="1"/>
  <c r="D2207" i="4"/>
  <c r="C2207" i="10" s="1"/>
  <c r="D2203" i="4"/>
  <c r="C2203" i="10" s="1"/>
  <c r="D2199" i="4"/>
  <c r="C2199" i="10" s="1"/>
  <c r="E2199" i="10" s="1"/>
  <c r="F2199" i="10" s="1"/>
  <c r="D2195" i="4"/>
  <c r="C2195" i="10" s="1"/>
  <c r="D2191" i="4"/>
  <c r="C2191" i="10" s="1"/>
  <c r="D2187" i="4"/>
  <c r="C2187" i="10" s="1"/>
  <c r="E2187" i="10" s="1"/>
  <c r="F2187" i="10" s="1"/>
  <c r="D2183" i="4"/>
  <c r="C2183" i="10" s="1"/>
  <c r="D2179" i="4"/>
  <c r="C2179" i="10" s="1"/>
  <c r="E2179" i="10" s="1"/>
  <c r="F2179" i="10" s="1"/>
  <c r="D2178" i="4"/>
  <c r="C2178" i="10" s="1"/>
  <c r="D2171" i="4"/>
  <c r="C2171" i="10" s="1"/>
  <c r="D2170" i="4"/>
  <c r="C2170" i="10" s="1"/>
  <c r="E2170" i="10" s="1"/>
  <c r="F2170" i="10" s="1"/>
  <c r="D2163" i="4"/>
  <c r="C2163" i="10" s="1"/>
  <c r="D2162" i="4"/>
  <c r="C2162" i="10" s="1"/>
  <c r="E2162" i="10" s="1"/>
  <c r="F2162" i="10" s="1"/>
  <c r="D2155" i="4"/>
  <c r="C2155" i="10" s="1"/>
  <c r="E2155" i="10" s="1"/>
  <c r="F2155" i="10" s="1"/>
  <c r="D2695" i="4"/>
  <c r="C2695" i="10" s="1"/>
  <c r="D2635" i="4"/>
  <c r="C2635" i="10" s="1"/>
  <c r="D2581" i="4"/>
  <c r="C2581" i="10" s="1"/>
  <c r="D2548" i="4"/>
  <c r="C2548" i="10" s="1"/>
  <c r="D2494" i="4"/>
  <c r="C2494" i="10" s="1"/>
  <c r="E2494" i="10" s="1"/>
  <c r="F2494" i="10" s="1"/>
  <c r="D2474" i="4"/>
  <c r="C2474" i="10" s="1"/>
  <c r="D2378" i="4"/>
  <c r="C2378" i="10" s="1"/>
  <c r="E2378" i="10" s="1"/>
  <c r="F2378" i="10" s="1"/>
  <c r="D2368" i="4"/>
  <c r="C2368" i="10" s="1"/>
  <c r="D2361" i="4"/>
  <c r="C2361" i="10" s="1"/>
  <c r="E2361" i="10" s="1"/>
  <c r="F2361" i="10" s="1"/>
  <c r="D2358" i="4"/>
  <c r="C2358" i="10" s="1"/>
  <c r="E2358" i="10" s="1"/>
  <c r="F2358" i="10" s="1"/>
  <c r="D2351" i="4"/>
  <c r="C2351" i="10" s="1"/>
  <c r="E2351" i="10" s="1"/>
  <c r="F2351" i="10" s="1"/>
  <c r="D2341" i="4"/>
  <c r="C2341" i="10" s="1"/>
  <c r="D2330" i="4"/>
  <c r="C2330" i="10" s="1"/>
  <c r="E2330" i="10" s="1"/>
  <c r="F2330" i="10" s="1"/>
  <c r="D2329" i="4"/>
  <c r="C2329" i="10" s="1"/>
  <c r="D2314" i="4"/>
  <c r="C2314" i="10" s="1"/>
  <c r="D2313" i="4"/>
  <c r="C2313" i="10" s="1"/>
  <c r="D2298" i="4"/>
  <c r="C2298" i="10" s="1"/>
  <c r="D2297" i="4"/>
  <c r="C2297" i="10" s="1"/>
  <c r="D2282" i="4"/>
  <c r="C2282" i="10" s="1"/>
  <c r="E2282" i="10" s="1"/>
  <c r="F2282" i="10" s="1"/>
  <c r="D2281" i="4"/>
  <c r="C2281" i="10" s="1"/>
  <c r="D2266" i="4"/>
  <c r="C2266" i="10" s="1"/>
  <c r="D2265" i="4"/>
  <c r="C2265" i="10" s="1"/>
  <c r="D2180" i="4"/>
  <c r="C2180" i="10" s="1"/>
  <c r="D2173" i="4"/>
  <c r="C2173" i="10" s="1"/>
  <c r="D2172" i="4"/>
  <c r="C2172" i="10" s="1"/>
  <c r="E2172" i="10" s="1"/>
  <c r="F2172" i="10" s="1"/>
  <c r="D2165" i="4"/>
  <c r="C2165" i="10" s="1"/>
  <c r="E2165" i="10" s="1"/>
  <c r="F2165" i="10" s="1"/>
  <c r="D2164" i="4"/>
  <c r="C2164" i="10" s="1"/>
  <c r="E2164" i="10" s="1"/>
  <c r="F2164" i="10" s="1"/>
  <c r="D2157" i="4"/>
  <c r="C2157" i="10" s="1"/>
  <c r="D2156" i="4"/>
  <c r="C2156" i="10" s="1"/>
  <c r="D2154" i="4"/>
  <c r="C2154" i="10" s="1"/>
  <c r="D2152" i="4"/>
  <c r="C2152" i="10" s="1"/>
  <c r="D2150" i="4"/>
  <c r="C2150" i="10" s="1"/>
  <c r="E2150" i="10" s="1"/>
  <c r="F2150" i="10" s="1"/>
  <c r="D2148" i="4"/>
  <c r="C2148" i="10" s="1"/>
  <c r="D2146" i="4"/>
  <c r="C2146" i="10" s="1"/>
  <c r="D2144" i="4"/>
  <c r="C2144" i="10" s="1"/>
  <c r="E2144" i="10" s="1"/>
  <c r="F2144" i="10" s="1"/>
  <c r="D2142" i="4"/>
  <c r="C2142" i="10" s="1"/>
  <c r="D2140" i="4"/>
  <c r="C2140" i="10" s="1"/>
  <c r="E2140" i="10" s="1"/>
  <c r="F2140" i="10" s="1"/>
  <c r="D2138" i="4"/>
  <c r="C2138" i="10" s="1"/>
  <c r="D2136" i="4"/>
  <c r="C2136" i="10" s="1"/>
  <c r="D2134" i="4"/>
  <c r="C2134" i="10" s="1"/>
  <c r="E2134" i="10" s="1"/>
  <c r="F2134" i="10" s="1"/>
  <c r="D2132" i="4"/>
  <c r="C2132" i="10" s="1"/>
  <c r="D2130" i="4"/>
  <c r="C2130" i="10" s="1"/>
  <c r="E2130" i="10" s="1"/>
  <c r="F2130" i="10" s="1"/>
  <c r="D2128" i="4"/>
  <c r="C2128" i="10" s="1"/>
  <c r="D2126" i="4"/>
  <c r="C2126" i="10" s="1"/>
  <c r="D2124" i="4"/>
  <c r="C2124" i="10" s="1"/>
  <c r="E2124" i="10" s="1"/>
  <c r="F2124" i="10" s="1"/>
  <c r="D2122" i="4"/>
  <c r="C2122" i="10" s="1"/>
  <c r="D2120" i="4"/>
  <c r="C2120" i="10" s="1"/>
  <c r="E2120" i="10" s="1"/>
  <c r="F2120" i="10" s="1"/>
  <c r="D2118" i="4"/>
  <c r="C2118" i="10" s="1"/>
  <c r="D2116" i="4"/>
  <c r="C2116" i="10" s="1"/>
  <c r="D2114" i="4"/>
  <c r="C2114" i="10" s="1"/>
  <c r="D2112" i="4"/>
  <c r="C2112" i="10" s="1"/>
  <c r="D2110" i="4"/>
  <c r="C2110" i="10" s="1"/>
  <c r="E2110" i="10" s="1"/>
  <c r="F2110" i="10" s="1"/>
  <c r="D2108" i="4"/>
  <c r="C2108" i="10" s="1"/>
  <c r="D2106" i="4"/>
  <c r="C2106" i="10" s="1"/>
  <c r="E2106" i="10" s="1"/>
  <c r="F2106" i="10" s="1"/>
  <c r="D2104" i="4"/>
  <c r="C2104" i="10" s="1"/>
  <c r="E2104" i="10" s="1"/>
  <c r="F2104" i="10" s="1"/>
  <c r="D2102" i="4"/>
  <c r="C2102" i="10" s="1"/>
  <c r="E2102" i="10" s="1"/>
  <c r="F2102" i="10" s="1"/>
  <c r="D2100" i="4"/>
  <c r="C2100" i="10" s="1"/>
  <c r="E2100" i="10" s="1"/>
  <c r="F2100" i="10" s="1"/>
  <c r="D2098" i="4"/>
  <c r="C2098" i="10" s="1"/>
  <c r="E2098" i="10" s="1"/>
  <c r="F2098" i="10" s="1"/>
  <c r="D2096" i="4"/>
  <c r="C2096" i="10" s="1"/>
  <c r="E2096" i="10" s="1"/>
  <c r="F2096" i="10" s="1"/>
  <c r="D2094" i="4"/>
  <c r="C2094" i="10" s="1"/>
  <c r="D2092" i="4"/>
  <c r="C2092" i="10" s="1"/>
  <c r="D2090" i="4"/>
  <c r="C2090" i="10" s="1"/>
  <c r="E2090" i="10" s="1"/>
  <c r="F2090" i="10" s="1"/>
  <c r="D2088" i="4"/>
  <c r="C2088" i="10" s="1"/>
  <c r="D2086" i="4"/>
  <c r="C2086" i="10" s="1"/>
  <c r="D2084" i="4"/>
  <c r="C2084" i="10" s="1"/>
  <c r="D2082" i="4"/>
  <c r="C2082" i="10" s="1"/>
  <c r="D2080" i="4"/>
  <c r="C2080" i="10" s="1"/>
  <c r="D2078" i="4"/>
  <c r="C2078" i="10" s="1"/>
  <c r="D2076" i="4"/>
  <c r="C2076" i="10" s="1"/>
  <c r="E2076" i="10" s="1"/>
  <c r="F2076" i="10" s="1"/>
  <c r="D2074" i="4"/>
  <c r="C2074" i="10" s="1"/>
  <c r="D2072" i="4"/>
  <c r="C2072" i="10" s="1"/>
  <c r="D2070" i="4"/>
  <c r="C2070" i="10" s="1"/>
  <c r="D2068" i="4"/>
  <c r="C2068" i="10" s="1"/>
  <c r="D2066" i="4"/>
  <c r="C2066" i="10" s="1"/>
  <c r="E2066" i="10" s="1"/>
  <c r="F2066" i="10" s="1"/>
  <c r="D2064" i="4"/>
  <c r="C2064" i="10" s="1"/>
  <c r="D2062" i="4"/>
  <c r="C2062" i="10" s="1"/>
  <c r="D2060" i="4"/>
  <c r="C2060" i="10" s="1"/>
  <c r="D2058" i="4"/>
  <c r="C2058" i="10" s="1"/>
  <c r="D2056" i="4"/>
  <c r="C2056" i="10" s="1"/>
  <c r="D2054" i="4"/>
  <c r="C2054" i="10" s="1"/>
  <c r="E2054" i="10" s="1"/>
  <c r="F2054" i="10" s="1"/>
  <c r="D2052" i="4"/>
  <c r="C2052" i="10" s="1"/>
  <c r="E2052" i="10" s="1"/>
  <c r="F2052" i="10" s="1"/>
  <c r="D2050" i="4"/>
  <c r="C2050" i="10" s="1"/>
  <c r="D2048" i="4"/>
  <c r="C2048" i="10" s="1"/>
  <c r="D2046" i="4"/>
  <c r="C2046" i="10" s="1"/>
  <c r="E2046" i="10" s="1"/>
  <c r="F2046" i="10" s="1"/>
  <c r="D2044" i="4"/>
  <c r="C2044" i="10" s="1"/>
  <c r="D2042" i="4"/>
  <c r="C2042" i="10" s="1"/>
  <c r="D2040" i="4"/>
  <c r="C2040" i="10" s="1"/>
  <c r="D2038" i="4"/>
  <c r="C2038" i="10" s="1"/>
  <c r="D2036" i="4"/>
  <c r="C2036" i="10" s="1"/>
  <c r="D2034" i="4"/>
  <c r="C2034" i="10" s="1"/>
  <c r="E2034" i="10" s="1"/>
  <c r="F2034" i="10" s="1"/>
  <c r="D2032" i="4"/>
  <c r="C2032" i="10" s="1"/>
  <c r="E2032" i="10" s="1"/>
  <c r="F2032" i="10" s="1"/>
  <c r="D2030" i="4"/>
  <c r="C2030" i="10" s="1"/>
  <c r="D2028" i="4"/>
  <c r="C2028" i="10" s="1"/>
  <c r="D2026" i="4"/>
  <c r="C2026" i="10" s="1"/>
  <c r="D2024" i="4"/>
  <c r="C2024" i="10" s="1"/>
  <c r="D2022" i="4"/>
  <c r="C2022" i="10" s="1"/>
  <c r="D2020" i="4"/>
  <c r="C2020" i="10" s="1"/>
  <c r="D2018" i="4"/>
  <c r="C2018" i="10" s="1"/>
  <c r="D2016" i="4"/>
  <c r="C2016" i="10" s="1"/>
  <c r="E2016" i="10" s="1"/>
  <c r="F2016" i="10" s="1"/>
  <c r="D2014" i="4"/>
  <c r="C2014" i="10" s="1"/>
  <c r="D2012" i="4"/>
  <c r="C2012" i="10" s="1"/>
  <c r="D2010" i="4"/>
  <c r="C2010" i="10" s="1"/>
  <c r="D2008" i="4"/>
  <c r="C2008" i="10" s="1"/>
  <c r="D2006" i="4"/>
  <c r="C2006" i="10" s="1"/>
  <c r="D2004" i="4"/>
  <c r="C2004" i="10" s="1"/>
  <c r="E2004" i="10" s="1"/>
  <c r="F2004" i="10" s="1"/>
  <c r="D2002" i="4"/>
  <c r="C2002" i="10" s="1"/>
  <c r="D2000" i="4"/>
  <c r="C2000" i="10" s="1"/>
  <c r="D1998" i="4"/>
  <c r="C1998" i="10" s="1"/>
  <c r="D1996" i="4"/>
  <c r="C1996" i="10" s="1"/>
  <c r="D1994" i="4"/>
  <c r="C1994" i="10" s="1"/>
  <c r="D1992" i="4"/>
  <c r="C1992" i="10" s="1"/>
  <c r="E1992" i="10" s="1"/>
  <c r="F1992" i="10" s="1"/>
  <c r="D1990" i="4"/>
  <c r="C1990" i="10" s="1"/>
  <c r="D1988" i="4"/>
  <c r="C1988" i="10" s="1"/>
  <c r="D1986" i="4"/>
  <c r="C1986" i="10" s="1"/>
  <c r="D1984" i="4"/>
  <c r="C1984" i="10" s="1"/>
  <c r="D1982" i="4"/>
  <c r="C1982" i="10" s="1"/>
  <c r="D1980" i="4"/>
  <c r="C1980" i="10" s="1"/>
  <c r="D1978" i="4"/>
  <c r="C1978" i="10" s="1"/>
  <c r="D1976" i="4"/>
  <c r="C1976" i="10" s="1"/>
  <c r="E1976" i="10" s="1"/>
  <c r="F1976" i="10" s="1"/>
  <c r="D1974" i="4"/>
  <c r="C1974" i="10" s="1"/>
  <c r="D1972" i="4"/>
  <c r="C1972" i="10" s="1"/>
  <c r="E1972" i="10" s="1"/>
  <c r="F1972" i="10" s="1"/>
  <c r="D1970" i="4"/>
  <c r="C1970" i="10" s="1"/>
  <c r="D1968" i="4"/>
  <c r="C1968" i="10" s="1"/>
  <c r="D1966" i="4"/>
  <c r="C1966" i="10" s="1"/>
  <c r="E1966" i="10" s="1"/>
  <c r="F1966" i="10" s="1"/>
  <c r="D1964" i="4"/>
  <c r="C1964" i="10" s="1"/>
  <c r="D1962" i="4"/>
  <c r="C1962" i="10" s="1"/>
  <c r="E1962" i="10" s="1"/>
  <c r="F1962" i="10" s="1"/>
  <c r="D1960" i="4"/>
  <c r="C1960" i="10" s="1"/>
  <c r="E1960" i="10" s="1"/>
  <c r="F1960" i="10" s="1"/>
  <c r="D1958" i="4"/>
  <c r="C1958" i="10" s="1"/>
  <c r="D1956" i="4"/>
  <c r="C1956" i="10" s="1"/>
  <c r="D1954" i="4"/>
  <c r="C1954" i="10" s="1"/>
  <c r="D1952" i="4"/>
  <c r="C1952" i="10" s="1"/>
  <c r="D1950" i="4"/>
  <c r="C1950" i="10" s="1"/>
  <c r="D1948" i="4"/>
  <c r="C1948" i="10" s="1"/>
  <c r="D1946" i="4"/>
  <c r="C1946" i="10" s="1"/>
  <c r="D1944" i="4"/>
  <c r="C1944" i="10" s="1"/>
  <c r="E1944" i="10" s="1"/>
  <c r="F1944" i="10" s="1"/>
  <c r="D1942" i="4"/>
  <c r="C1942" i="10" s="1"/>
  <c r="D1940" i="4"/>
  <c r="C1940" i="10" s="1"/>
  <c r="D1938" i="4"/>
  <c r="C1938" i="10" s="1"/>
  <c r="D1936" i="4"/>
  <c r="C1936" i="10" s="1"/>
  <c r="D1934" i="4"/>
  <c r="C1934" i="10" s="1"/>
  <c r="E1934" i="10" s="1"/>
  <c r="F1934" i="10" s="1"/>
  <c r="D1932" i="4"/>
  <c r="C1932" i="10" s="1"/>
  <c r="E1932" i="10" s="1"/>
  <c r="F1932" i="10" s="1"/>
  <c r="D1930" i="4"/>
  <c r="C1930" i="10" s="1"/>
  <c r="D1928" i="4"/>
  <c r="C1928" i="10" s="1"/>
  <c r="D1926" i="4"/>
  <c r="C1926" i="10" s="1"/>
  <c r="D1924" i="4"/>
  <c r="C1924" i="10" s="1"/>
  <c r="E1924" i="10" s="1"/>
  <c r="F1924" i="10" s="1"/>
  <c r="D1922" i="4"/>
  <c r="C1922" i="10" s="1"/>
  <c r="E1922" i="10" s="1"/>
  <c r="F1922" i="10" s="1"/>
  <c r="D1920" i="4"/>
  <c r="C1920" i="10" s="1"/>
  <c r="E1920" i="10" s="1"/>
  <c r="F1920" i="10" s="1"/>
  <c r="D1918" i="4"/>
  <c r="C1918" i="10" s="1"/>
  <c r="E1918" i="10" s="1"/>
  <c r="F1918" i="10" s="1"/>
  <c r="D1916" i="4"/>
  <c r="C1916" i="10" s="1"/>
  <c r="D1914" i="4"/>
  <c r="C1914" i="10" s="1"/>
  <c r="D1912" i="4"/>
  <c r="C1912" i="10" s="1"/>
  <c r="E1912" i="10" s="1"/>
  <c r="F1912" i="10" s="1"/>
  <c r="D1910" i="4"/>
  <c r="C1910" i="10" s="1"/>
  <c r="E1910" i="10" s="1"/>
  <c r="F1910" i="10" s="1"/>
  <c r="D1908" i="4"/>
  <c r="C1908" i="10" s="1"/>
  <c r="D1906" i="4"/>
  <c r="C1906" i="10" s="1"/>
  <c r="D1904" i="4"/>
  <c r="C1904" i="10" s="1"/>
  <c r="D1902" i="4"/>
  <c r="C1902" i="10" s="1"/>
  <c r="E1902" i="10" s="1"/>
  <c r="F1902" i="10" s="1"/>
  <c r="D1900" i="4"/>
  <c r="C1900" i="10" s="1"/>
  <c r="D1898" i="4"/>
  <c r="C1898" i="10" s="1"/>
  <c r="D1896" i="4"/>
  <c r="C1896" i="10" s="1"/>
  <c r="D1894" i="4"/>
  <c r="C1894" i="10" s="1"/>
  <c r="E1894" i="10" s="1"/>
  <c r="F1894" i="10" s="1"/>
  <c r="D1892" i="4"/>
  <c r="C1892" i="10" s="1"/>
  <c r="D1890" i="4"/>
  <c r="C1890" i="10" s="1"/>
  <c r="D1888" i="4"/>
  <c r="C1888" i="10" s="1"/>
  <c r="D1886" i="4"/>
  <c r="C1886" i="10" s="1"/>
  <c r="E1886" i="10" s="1"/>
  <c r="F1886" i="10" s="1"/>
  <c r="D1884" i="4"/>
  <c r="C1884" i="10" s="1"/>
  <c r="E1884" i="10" s="1"/>
  <c r="F1884" i="10" s="1"/>
  <c r="D1882" i="4"/>
  <c r="C1882" i="10" s="1"/>
  <c r="E1882" i="10" s="1"/>
  <c r="F1882" i="10" s="1"/>
  <c r="D1880" i="4"/>
  <c r="C1880" i="10" s="1"/>
  <c r="D1878" i="4"/>
  <c r="C1878" i="10" s="1"/>
  <c r="E1878" i="10" s="1"/>
  <c r="F1878" i="10" s="1"/>
  <c r="D1876" i="4"/>
  <c r="C1876" i="10" s="1"/>
  <c r="E1876" i="10" s="1"/>
  <c r="F1876" i="10" s="1"/>
  <c r="D1874" i="4"/>
  <c r="C1874" i="10" s="1"/>
  <c r="D1872" i="4"/>
  <c r="C1872" i="10" s="1"/>
  <c r="D1870" i="4"/>
  <c r="C1870" i="10" s="1"/>
  <c r="D1868" i="4"/>
  <c r="C1868" i="10" s="1"/>
  <c r="E1868" i="10" s="1"/>
  <c r="F1868" i="10" s="1"/>
  <c r="D1866" i="4"/>
  <c r="C1866" i="10" s="1"/>
  <c r="D1864" i="4"/>
  <c r="C1864" i="10" s="1"/>
  <c r="D1862" i="4"/>
  <c r="C1862" i="10" s="1"/>
  <c r="D1860" i="4"/>
  <c r="C1860" i="10" s="1"/>
  <c r="D1858" i="4"/>
  <c r="C1858" i="10" s="1"/>
  <c r="E1858" i="10" s="1"/>
  <c r="F1858" i="10" s="1"/>
  <c r="D1856" i="4"/>
  <c r="C1856" i="10" s="1"/>
  <c r="D1854" i="4"/>
  <c r="C1854" i="10" s="1"/>
  <c r="D1852" i="4"/>
  <c r="C1852" i="10" s="1"/>
  <c r="D1850" i="4"/>
  <c r="C1850" i="10" s="1"/>
  <c r="D1848" i="4"/>
  <c r="C1848" i="10" s="1"/>
  <c r="D1846" i="4"/>
  <c r="C1846" i="10" s="1"/>
  <c r="D1844" i="4"/>
  <c r="C1844" i="10" s="1"/>
  <c r="D1842" i="4"/>
  <c r="C1842" i="10" s="1"/>
  <c r="E1842" i="10" s="1"/>
  <c r="F1842" i="10" s="1"/>
  <c r="D1840" i="4"/>
  <c r="C1840" i="10" s="1"/>
  <c r="D1838" i="4"/>
  <c r="C1838" i="10" s="1"/>
  <c r="D1836" i="4"/>
  <c r="C1836" i="10" s="1"/>
  <c r="D1834" i="4"/>
  <c r="C1834" i="10" s="1"/>
  <c r="D1832" i="4"/>
  <c r="C1832" i="10" s="1"/>
  <c r="E1832" i="10" s="1"/>
  <c r="F1832" i="10" s="1"/>
  <c r="D1830" i="4"/>
  <c r="C1830" i="10" s="1"/>
  <c r="D1828" i="4"/>
  <c r="C1828" i="10" s="1"/>
  <c r="D1826" i="4"/>
  <c r="C1826" i="10" s="1"/>
  <c r="D1824" i="4"/>
  <c r="C1824" i="10" s="1"/>
  <c r="D1822" i="4"/>
  <c r="C1822" i="10" s="1"/>
  <c r="D1820" i="4"/>
  <c r="C1820" i="10" s="1"/>
  <c r="E1820" i="10" s="1"/>
  <c r="F1820" i="10" s="1"/>
  <c r="D1818" i="4"/>
  <c r="C1818" i="10" s="1"/>
  <c r="D1816" i="4"/>
  <c r="C1816" i="10" s="1"/>
  <c r="D1814" i="4"/>
  <c r="C1814" i="10" s="1"/>
  <c r="D1812" i="4"/>
  <c r="C1812" i="10" s="1"/>
  <c r="D1810" i="4"/>
  <c r="C1810" i="10" s="1"/>
  <c r="E1810" i="10" s="1"/>
  <c r="F1810" i="10" s="1"/>
  <c r="D1808" i="4"/>
  <c r="C1808" i="10" s="1"/>
  <c r="E1808" i="10" s="1"/>
  <c r="F1808" i="10" s="1"/>
  <c r="D1806" i="4"/>
  <c r="C1806" i="10" s="1"/>
  <c r="D1804" i="4"/>
  <c r="C1804" i="10" s="1"/>
  <c r="D1802" i="4"/>
  <c r="C1802" i="10" s="1"/>
  <c r="D1800" i="4"/>
  <c r="C1800" i="10" s="1"/>
  <c r="D1798" i="4"/>
  <c r="C1798" i="10" s="1"/>
  <c r="D1796" i="4"/>
  <c r="C1796" i="10" s="1"/>
  <c r="D1794" i="4"/>
  <c r="C1794" i="10" s="1"/>
  <c r="E1794" i="10" s="1"/>
  <c r="F1794" i="10" s="1"/>
  <c r="D1792" i="4"/>
  <c r="C1792" i="10" s="1"/>
  <c r="E1792" i="10" s="1"/>
  <c r="F1792" i="10" s="1"/>
  <c r="D1790" i="4"/>
  <c r="C1790" i="10" s="1"/>
  <c r="D1788" i="4"/>
  <c r="C1788" i="10" s="1"/>
  <c r="D1786" i="4"/>
  <c r="C1786" i="10" s="1"/>
  <c r="D1784" i="4"/>
  <c r="C1784" i="10" s="1"/>
  <c r="D1782" i="4"/>
  <c r="C1782" i="10" s="1"/>
  <c r="E1782" i="10" s="1"/>
  <c r="F1782" i="10" s="1"/>
  <c r="D1780" i="4"/>
  <c r="C1780" i="10" s="1"/>
  <c r="E1780" i="10" s="1"/>
  <c r="F1780" i="10" s="1"/>
  <c r="D1778" i="4"/>
  <c r="C1778" i="10" s="1"/>
  <c r="E1778" i="10" s="1"/>
  <c r="F1778" i="10" s="1"/>
  <c r="D1776" i="4"/>
  <c r="C1776" i="10" s="1"/>
  <c r="E1776" i="10" s="1"/>
  <c r="F1776" i="10" s="1"/>
  <c r="D1774" i="4"/>
  <c r="C1774" i="10" s="1"/>
  <c r="D1772" i="4"/>
  <c r="C1772" i="10" s="1"/>
  <c r="E1772" i="10" s="1"/>
  <c r="F1772" i="10" s="1"/>
  <c r="D1770" i="4"/>
  <c r="C1770" i="10" s="1"/>
  <c r="E1770" i="10" s="1"/>
  <c r="F1770" i="10" s="1"/>
  <c r="D1768" i="4"/>
  <c r="C1768" i="10" s="1"/>
  <c r="E1768" i="10" s="1"/>
  <c r="F1768" i="10" s="1"/>
  <c r="D1766" i="4"/>
  <c r="C1766" i="10" s="1"/>
  <c r="D1764" i="4"/>
  <c r="C1764" i="10" s="1"/>
  <c r="E1764" i="10" s="1"/>
  <c r="F1764" i="10" s="1"/>
  <c r="D1762" i="4"/>
  <c r="C1762" i="10" s="1"/>
  <c r="D1760" i="4"/>
  <c r="C1760" i="10" s="1"/>
  <c r="D1758" i="4"/>
  <c r="C1758" i="10" s="1"/>
  <c r="D1756" i="4"/>
  <c r="C1756" i="10" s="1"/>
  <c r="D2856" i="4"/>
  <c r="C2856" i="10" s="1"/>
  <c r="D2647" i="4"/>
  <c r="C2647" i="10" s="1"/>
  <c r="D2524" i="4"/>
  <c r="C2524" i="10" s="1"/>
  <c r="D2450" i="4"/>
  <c r="C2450" i="10" s="1"/>
  <c r="D2418" i="4"/>
  <c r="C2418" i="10" s="1"/>
  <c r="D2386" i="4"/>
  <c r="C2386" i="10" s="1"/>
  <c r="D2369" i="4"/>
  <c r="C2369" i="10" s="1"/>
  <c r="D2366" i="4"/>
  <c r="C2366" i="10" s="1"/>
  <c r="D2349" i="4"/>
  <c r="C2349" i="10" s="1"/>
  <c r="D2335" i="4"/>
  <c r="C2335" i="10" s="1"/>
  <c r="D2320" i="4"/>
  <c r="C2320" i="10" s="1"/>
  <c r="E2320" i="10" s="1"/>
  <c r="F2320" i="10" s="1"/>
  <c r="D2303" i="4"/>
  <c r="C2303" i="10" s="1"/>
  <c r="D2288" i="4"/>
  <c r="C2288" i="10" s="1"/>
  <c r="D2271" i="4"/>
  <c r="C2271" i="10" s="1"/>
  <c r="E2271" i="10" s="1"/>
  <c r="F2271" i="10" s="1"/>
  <c r="D2256" i="4"/>
  <c r="C2256" i="10" s="1"/>
  <c r="D2249" i="4"/>
  <c r="C2249" i="10" s="1"/>
  <c r="D2241" i="4"/>
  <c r="C2241" i="10" s="1"/>
  <c r="D2233" i="4"/>
  <c r="C2233" i="10" s="1"/>
  <c r="E2233" i="10" s="1"/>
  <c r="F2233" i="10" s="1"/>
  <c r="D2225" i="4"/>
  <c r="C2225" i="10" s="1"/>
  <c r="D2217" i="4"/>
  <c r="C2217" i="10" s="1"/>
  <c r="E2217" i="10" s="1"/>
  <c r="F2217" i="10" s="1"/>
  <c r="D2209" i="4"/>
  <c r="C2209" i="10" s="1"/>
  <c r="D2201" i="4"/>
  <c r="C2201" i="10" s="1"/>
  <c r="E2201" i="10" s="1"/>
  <c r="F2201" i="10" s="1"/>
  <c r="D2193" i="4"/>
  <c r="C2193" i="10" s="1"/>
  <c r="D2185" i="4"/>
  <c r="C2185" i="10" s="1"/>
  <c r="D2175" i="4"/>
  <c r="C2175" i="10" s="1"/>
  <c r="D2174" i="4"/>
  <c r="C2174" i="10" s="1"/>
  <c r="E2174" i="10" s="1"/>
  <c r="F2174" i="10" s="1"/>
  <c r="D2159" i="4"/>
  <c r="C2159" i="10" s="1"/>
  <c r="E2159" i="10" s="1"/>
  <c r="F2159" i="10" s="1"/>
  <c r="D2158" i="4"/>
  <c r="C2158" i="10" s="1"/>
  <c r="D1750" i="4"/>
  <c r="C1750" i="10" s="1"/>
  <c r="E1750" i="10" s="1"/>
  <c r="F1750" i="10" s="1"/>
  <c r="D1748" i="4"/>
  <c r="C1748" i="10" s="1"/>
  <c r="E1748" i="10" s="1"/>
  <c r="F1748" i="10" s="1"/>
  <c r="D1746" i="4"/>
  <c r="C1746" i="10" s="1"/>
  <c r="D1744" i="4"/>
  <c r="C1744" i="10" s="1"/>
  <c r="E1744" i="10" s="1"/>
  <c r="F1744" i="10" s="1"/>
  <c r="D1742" i="4"/>
  <c r="C1742" i="10" s="1"/>
  <c r="E1742" i="10" s="1"/>
  <c r="F1742" i="10" s="1"/>
  <c r="D1740" i="4"/>
  <c r="C1740" i="10" s="1"/>
  <c r="D1738" i="4"/>
  <c r="C1738" i="10" s="1"/>
  <c r="D1736" i="4"/>
  <c r="C1736" i="10" s="1"/>
  <c r="D1734" i="4"/>
  <c r="C1734" i="10" s="1"/>
  <c r="D1732" i="4"/>
  <c r="C1732" i="10" s="1"/>
  <c r="D1730" i="4"/>
  <c r="C1730" i="10" s="1"/>
  <c r="D1728" i="4"/>
  <c r="C1728" i="10" s="1"/>
  <c r="D1726" i="4"/>
  <c r="C1726" i="10" s="1"/>
  <c r="E1726" i="10" s="1"/>
  <c r="F1726" i="10" s="1"/>
  <c r="D1724" i="4"/>
  <c r="C1724" i="10" s="1"/>
  <c r="E1724" i="10" s="1"/>
  <c r="F1724" i="10" s="1"/>
  <c r="D1722" i="4"/>
  <c r="C1722" i="10" s="1"/>
  <c r="E1722" i="10" s="1"/>
  <c r="F1722" i="10" s="1"/>
  <c r="D1720" i="4"/>
  <c r="C1720" i="10" s="1"/>
  <c r="E1720" i="10" s="1"/>
  <c r="F1720" i="10" s="1"/>
  <c r="D1718" i="4"/>
  <c r="C1718" i="10" s="1"/>
  <c r="E1718" i="10" s="1"/>
  <c r="F1718" i="10" s="1"/>
  <c r="D1716" i="4"/>
  <c r="C1716" i="10" s="1"/>
  <c r="D1714" i="4"/>
  <c r="C1714" i="10" s="1"/>
  <c r="D1712" i="4"/>
  <c r="C1712" i="10" s="1"/>
  <c r="D1710" i="4"/>
  <c r="C1710" i="10" s="1"/>
  <c r="D1708" i="4"/>
  <c r="C1708" i="10" s="1"/>
  <c r="D1706" i="4"/>
  <c r="C1706" i="10" s="1"/>
  <c r="D1704" i="4"/>
  <c r="C1704" i="10" s="1"/>
  <c r="E1704" i="10" s="1"/>
  <c r="F1704" i="10" s="1"/>
  <c r="D1702" i="4"/>
  <c r="C1702" i="10" s="1"/>
  <c r="D1700" i="4"/>
  <c r="C1700" i="10" s="1"/>
  <c r="D1698" i="4"/>
  <c r="C1698" i="10" s="1"/>
  <c r="D1696" i="4"/>
  <c r="C1696" i="10" s="1"/>
  <c r="D1694" i="4"/>
  <c r="C1694" i="10" s="1"/>
  <c r="D1692" i="4"/>
  <c r="C1692" i="10" s="1"/>
  <c r="D1690" i="4"/>
  <c r="C1690" i="10" s="1"/>
  <c r="D1688" i="4"/>
  <c r="C1688" i="10" s="1"/>
  <c r="D1686" i="4"/>
  <c r="C1686" i="10" s="1"/>
  <c r="D1684" i="4"/>
  <c r="C1684" i="10" s="1"/>
  <c r="D1682" i="4"/>
  <c r="C1682" i="10" s="1"/>
  <c r="E1682" i="10" s="1"/>
  <c r="F1682" i="10" s="1"/>
  <c r="D1680" i="4"/>
  <c r="C1680" i="10" s="1"/>
  <c r="D1678" i="4"/>
  <c r="C1678" i="10" s="1"/>
  <c r="D1676" i="4"/>
  <c r="C1676" i="10" s="1"/>
  <c r="E1676" i="10" s="1"/>
  <c r="F1676" i="10" s="1"/>
  <c r="D1674" i="4"/>
  <c r="C1674" i="10" s="1"/>
  <c r="D1672" i="4"/>
  <c r="C1672" i="10" s="1"/>
  <c r="D1670" i="4"/>
  <c r="C1670" i="10" s="1"/>
  <c r="E1670" i="10" s="1"/>
  <c r="F1670" i="10" s="1"/>
  <c r="D1668" i="4"/>
  <c r="C1668" i="10" s="1"/>
  <c r="E1668" i="10" s="1"/>
  <c r="F1668" i="10" s="1"/>
  <c r="D1666" i="4"/>
  <c r="C1666" i="10" s="1"/>
  <c r="D1664" i="4"/>
  <c r="C1664" i="10" s="1"/>
  <c r="D1662" i="4"/>
  <c r="C1662" i="10" s="1"/>
  <c r="D1660" i="4"/>
  <c r="C1660" i="10" s="1"/>
  <c r="E1660" i="10" s="1"/>
  <c r="F1660" i="10" s="1"/>
  <c r="D1658" i="4"/>
  <c r="C1658" i="10" s="1"/>
  <c r="E1658" i="10" s="1"/>
  <c r="F1658" i="10" s="1"/>
  <c r="D1656" i="4"/>
  <c r="C1656" i="10" s="1"/>
  <c r="D1654" i="4"/>
  <c r="C1654" i="10" s="1"/>
  <c r="D1652" i="4"/>
  <c r="C1652" i="10" s="1"/>
  <c r="D1650" i="4"/>
  <c r="C1650" i="10" s="1"/>
  <c r="E1650" i="10" s="1"/>
  <c r="F1650" i="10" s="1"/>
  <c r="D1648" i="4"/>
  <c r="C1648" i="10" s="1"/>
  <c r="D1646" i="4"/>
  <c r="C1646" i="10" s="1"/>
  <c r="D1644" i="4"/>
  <c r="C1644" i="10" s="1"/>
  <c r="E1644" i="10" s="1"/>
  <c r="F1644" i="10" s="1"/>
  <c r="D1642" i="4"/>
  <c r="C1642" i="10" s="1"/>
  <c r="D1640" i="4"/>
  <c r="C1640" i="10" s="1"/>
  <c r="E1640" i="10" s="1"/>
  <c r="F1640" i="10" s="1"/>
  <c r="D1638" i="4"/>
  <c r="C1638" i="10" s="1"/>
  <c r="D1636" i="4"/>
  <c r="C1636" i="10" s="1"/>
  <c r="E1636" i="10" s="1"/>
  <c r="F1636" i="10" s="1"/>
  <c r="D1634" i="4"/>
  <c r="C1634" i="10" s="1"/>
  <c r="D1632" i="4"/>
  <c r="C1632" i="10" s="1"/>
  <c r="D1630" i="4"/>
  <c r="C1630" i="10" s="1"/>
  <c r="E1630" i="10" s="1"/>
  <c r="F1630" i="10" s="1"/>
  <c r="D1628" i="4"/>
  <c r="C1628" i="10" s="1"/>
  <c r="D1626" i="4"/>
  <c r="C1626" i="10" s="1"/>
  <c r="D1624" i="4"/>
  <c r="C1624" i="10" s="1"/>
  <c r="E1624" i="10" s="1"/>
  <c r="F1624" i="10" s="1"/>
  <c r="D1622" i="4"/>
  <c r="C1622" i="10" s="1"/>
  <c r="D1620" i="4"/>
  <c r="C1620" i="10" s="1"/>
  <c r="D1618" i="4"/>
  <c r="C1618" i="10" s="1"/>
  <c r="D1616" i="4"/>
  <c r="C1616" i="10" s="1"/>
  <c r="D1614" i="4"/>
  <c r="C1614" i="10" s="1"/>
  <c r="E1614" i="10" s="1"/>
  <c r="F1614" i="10" s="1"/>
  <c r="D1612" i="4"/>
  <c r="C1612" i="10" s="1"/>
  <c r="D1610" i="4"/>
  <c r="C1610" i="10" s="1"/>
  <c r="E1610" i="10" s="1"/>
  <c r="F1610" i="10" s="1"/>
  <c r="D1608" i="4"/>
  <c r="C1608" i="10" s="1"/>
  <c r="D1606" i="4"/>
  <c r="C1606" i="10" s="1"/>
  <c r="D1604" i="4"/>
  <c r="C1604" i="10" s="1"/>
  <c r="E1604" i="10" s="1"/>
  <c r="F1604" i="10" s="1"/>
  <c r="D1602" i="4"/>
  <c r="C1602" i="10" s="1"/>
  <c r="D1600" i="4"/>
  <c r="C1600" i="10" s="1"/>
  <c r="E1600" i="10" s="1"/>
  <c r="F1600" i="10" s="1"/>
  <c r="D1598" i="4"/>
  <c r="C1598" i="10" s="1"/>
  <c r="D1596" i="4"/>
  <c r="C1596" i="10" s="1"/>
  <c r="D1594" i="4"/>
  <c r="C1594" i="10" s="1"/>
  <c r="E1594" i="10" s="1"/>
  <c r="F1594" i="10" s="1"/>
  <c r="D1592" i="4"/>
  <c r="C1592" i="10" s="1"/>
  <c r="D1590" i="4"/>
  <c r="C1590" i="10" s="1"/>
  <c r="D1588" i="4"/>
  <c r="C1588" i="10" s="1"/>
  <c r="D1586" i="4"/>
  <c r="C1586" i="10" s="1"/>
  <c r="D1584" i="4"/>
  <c r="C1584" i="10" s="1"/>
  <c r="D1582" i="4"/>
  <c r="C1582" i="10" s="1"/>
  <c r="D1580" i="4"/>
  <c r="C1580" i="10" s="1"/>
  <c r="D1578" i="4"/>
  <c r="C1578" i="10" s="1"/>
  <c r="D1576" i="4"/>
  <c r="C1576" i="10" s="1"/>
  <c r="E1576" i="10" s="1"/>
  <c r="F1576" i="10" s="1"/>
  <c r="D1574" i="4"/>
  <c r="C1574" i="10" s="1"/>
  <c r="E1574" i="10" s="1"/>
  <c r="F1574" i="10" s="1"/>
  <c r="D1572" i="4"/>
  <c r="C1572" i="10" s="1"/>
  <c r="D1570" i="4"/>
  <c r="C1570" i="10" s="1"/>
  <c r="E1570" i="10" s="1"/>
  <c r="F1570" i="10" s="1"/>
  <c r="D1568" i="4"/>
  <c r="C1568" i="10" s="1"/>
  <c r="E1568" i="10" s="1"/>
  <c r="F1568" i="10" s="1"/>
  <c r="D1566" i="4"/>
  <c r="C1566" i="10" s="1"/>
  <c r="D2677" i="4"/>
  <c r="C2677" i="10" s="1"/>
  <c r="D2558" i="4"/>
  <c r="C2558" i="10" s="1"/>
  <c r="D2484" i="4"/>
  <c r="C2484" i="10" s="1"/>
  <c r="E2484" i="10" s="1"/>
  <c r="F2484" i="10" s="1"/>
  <c r="D2414" i="4"/>
  <c r="C2414" i="10" s="1"/>
  <c r="D2400" i="4"/>
  <c r="C2400" i="10" s="1"/>
  <c r="D2383" i="4"/>
  <c r="C2383" i="10" s="1"/>
  <c r="D2346" i="4"/>
  <c r="C2346" i="10" s="1"/>
  <c r="E2346" i="10" s="1"/>
  <c r="F2346" i="10" s="1"/>
  <c r="D2322" i="4"/>
  <c r="C2322" i="10" s="1"/>
  <c r="E2322" i="10" s="1"/>
  <c r="F2322" i="10" s="1"/>
  <c r="D2305" i="4"/>
  <c r="C2305" i="10" s="1"/>
  <c r="E2305" i="10" s="1"/>
  <c r="F2305" i="10" s="1"/>
  <c r="D2290" i="4"/>
  <c r="C2290" i="10" s="1"/>
  <c r="D2273" i="4"/>
  <c r="C2273" i="10" s="1"/>
  <c r="D2258" i="4"/>
  <c r="C2258" i="10" s="1"/>
  <c r="E2258" i="10" s="1"/>
  <c r="F2258" i="10" s="1"/>
  <c r="D2177" i="4"/>
  <c r="C2177" i="10" s="1"/>
  <c r="D2176" i="4"/>
  <c r="C2176" i="10" s="1"/>
  <c r="D2161" i="4"/>
  <c r="C2161" i="10" s="1"/>
  <c r="D2160" i="4"/>
  <c r="C2160" i="10" s="1"/>
  <c r="E2160" i="10" s="1"/>
  <c r="F2160" i="10" s="1"/>
  <c r="D2153" i="4"/>
  <c r="C2153" i="10" s="1"/>
  <c r="D2149" i="4"/>
  <c r="C2149" i="10" s="1"/>
  <c r="E2149" i="10" s="1"/>
  <c r="F2149" i="10" s="1"/>
  <c r="D2145" i="4"/>
  <c r="C2145" i="10" s="1"/>
  <c r="E2145" i="10" s="1"/>
  <c r="F2145" i="10" s="1"/>
  <c r="D2141" i="4"/>
  <c r="C2141" i="10" s="1"/>
  <c r="D2137" i="4"/>
  <c r="C2137" i="10" s="1"/>
  <c r="D2133" i="4"/>
  <c r="C2133" i="10" s="1"/>
  <c r="D2129" i="4"/>
  <c r="C2129" i="10" s="1"/>
  <c r="D2125" i="4"/>
  <c r="C2125" i="10" s="1"/>
  <c r="E2125" i="10" s="1"/>
  <c r="F2125" i="10" s="1"/>
  <c r="D2121" i="4"/>
  <c r="C2121" i="10" s="1"/>
  <c r="E2121" i="10" s="1"/>
  <c r="F2121" i="10" s="1"/>
  <c r="D2117" i="4"/>
  <c r="C2117" i="10" s="1"/>
  <c r="D2113" i="4"/>
  <c r="C2113" i="10" s="1"/>
  <c r="D2109" i="4"/>
  <c r="C2109" i="10" s="1"/>
  <c r="D2105" i="4"/>
  <c r="C2105" i="10" s="1"/>
  <c r="E2105" i="10" s="1"/>
  <c r="F2105" i="10" s="1"/>
  <c r="D2101" i="4"/>
  <c r="C2101" i="10" s="1"/>
  <c r="D2097" i="4"/>
  <c r="C2097" i="10" s="1"/>
  <c r="D2093" i="4"/>
  <c r="C2093" i="10" s="1"/>
  <c r="D2089" i="4"/>
  <c r="C2089" i="10" s="1"/>
  <c r="D2085" i="4"/>
  <c r="C2085" i="10" s="1"/>
  <c r="D2081" i="4"/>
  <c r="C2081" i="10" s="1"/>
  <c r="D2077" i="4"/>
  <c r="C2077" i="10" s="1"/>
  <c r="D2073" i="4"/>
  <c r="C2073" i="10" s="1"/>
  <c r="D2069" i="4"/>
  <c r="C2069" i="10" s="1"/>
  <c r="D2065" i="4"/>
  <c r="C2065" i="10" s="1"/>
  <c r="D2061" i="4"/>
  <c r="C2061" i="10" s="1"/>
  <c r="D2057" i="4"/>
  <c r="C2057" i="10" s="1"/>
  <c r="D2053" i="4"/>
  <c r="C2053" i="10" s="1"/>
  <c r="D2049" i="4"/>
  <c r="C2049" i="10" s="1"/>
  <c r="D2045" i="4"/>
  <c r="C2045" i="10" s="1"/>
  <c r="D2041" i="4"/>
  <c r="C2041" i="10" s="1"/>
  <c r="D2037" i="4"/>
  <c r="C2037" i="10" s="1"/>
  <c r="D2033" i="4"/>
  <c r="C2033" i="10" s="1"/>
  <c r="D2029" i="4"/>
  <c r="C2029" i="10" s="1"/>
  <c r="D2025" i="4"/>
  <c r="C2025" i="10" s="1"/>
  <c r="E2025" i="10" s="1"/>
  <c r="F2025" i="10" s="1"/>
  <c r="D2021" i="4"/>
  <c r="C2021" i="10" s="1"/>
  <c r="D2017" i="4"/>
  <c r="C2017" i="10" s="1"/>
  <c r="D2013" i="4"/>
  <c r="C2013" i="10" s="1"/>
  <c r="D2009" i="4"/>
  <c r="C2009" i="10" s="1"/>
  <c r="E2009" i="10" s="1"/>
  <c r="F2009" i="10" s="1"/>
  <c r="D2005" i="4"/>
  <c r="C2005" i="10" s="1"/>
  <c r="E2005" i="10" s="1"/>
  <c r="F2005" i="10" s="1"/>
  <c r="D2001" i="4"/>
  <c r="C2001" i="10" s="1"/>
  <c r="D1997" i="4"/>
  <c r="C1997" i="10" s="1"/>
  <c r="D1993" i="4"/>
  <c r="C1993" i="10" s="1"/>
  <c r="D1989" i="4"/>
  <c r="C1989" i="10" s="1"/>
  <c r="D1985" i="4"/>
  <c r="C1985" i="10" s="1"/>
  <c r="D1981" i="4"/>
  <c r="C1981" i="10" s="1"/>
  <c r="D1977" i="4"/>
  <c r="C1977" i="10" s="1"/>
  <c r="E1977" i="10" s="1"/>
  <c r="F1977" i="10" s="1"/>
  <c r="D1973" i="4"/>
  <c r="C1973" i="10" s="1"/>
  <c r="D1969" i="4"/>
  <c r="C1969" i="10" s="1"/>
  <c r="D1965" i="4"/>
  <c r="C1965" i="10" s="1"/>
  <c r="D1961" i="4"/>
  <c r="C1961" i="10" s="1"/>
  <c r="D1957" i="4"/>
  <c r="C1957" i="10" s="1"/>
  <c r="D1953" i="4"/>
  <c r="C1953" i="10" s="1"/>
  <c r="D1949" i="4"/>
  <c r="C1949" i="10" s="1"/>
  <c r="D1945" i="4"/>
  <c r="C1945" i="10" s="1"/>
  <c r="D1941" i="4"/>
  <c r="C1941" i="10" s="1"/>
  <c r="D1937" i="4"/>
  <c r="C1937" i="10" s="1"/>
  <c r="E1937" i="10" s="1"/>
  <c r="F1937" i="10" s="1"/>
  <c r="D1933" i="4"/>
  <c r="C1933" i="10" s="1"/>
  <c r="D1929" i="4"/>
  <c r="C1929" i="10" s="1"/>
  <c r="D1925" i="4"/>
  <c r="C1925" i="10" s="1"/>
  <c r="D1921" i="4"/>
  <c r="C1921" i="10" s="1"/>
  <c r="D1917" i="4"/>
  <c r="C1917" i="10" s="1"/>
  <c r="D1913" i="4"/>
  <c r="C1913" i="10" s="1"/>
  <c r="D1909" i="4"/>
  <c r="C1909" i="10" s="1"/>
  <c r="D1905" i="4"/>
  <c r="C1905" i="10" s="1"/>
  <c r="D1901" i="4"/>
  <c r="C1901" i="10" s="1"/>
  <c r="D1897" i="4"/>
  <c r="C1897" i="10" s="1"/>
  <c r="E1897" i="10" s="1"/>
  <c r="F1897" i="10" s="1"/>
  <c r="D1893" i="4"/>
  <c r="C1893" i="10" s="1"/>
  <c r="E1893" i="10" s="1"/>
  <c r="F1893" i="10" s="1"/>
  <c r="D1889" i="4"/>
  <c r="C1889" i="10" s="1"/>
  <c r="E1889" i="10" s="1"/>
  <c r="F1889" i="10" s="1"/>
  <c r="D1885" i="4"/>
  <c r="C1885" i="10" s="1"/>
  <c r="D1881" i="4"/>
  <c r="C1881" i="10" s="1"/>
  <c r="D1877" i="4"/>
  <c r="C1877" i="10" s="1"/>
  <c r="E1877" i="10" s="1"/>
  <c r="F1877" i="10" s="1"/>
  <c r="D1873" i="4"/>
  <c r="C1873" i="10" s="1"/>
  <c r="D1869" i="4"/>
  <c r="C1869" i="10" s="1"/>
  <c r="D1865" i="4"/>
  <c r="C1865" i="10" s="1"/>
  <c r="D1861" i="4"/>
  <c r="C1861" i="10" s="1"/>
  <c r="D1857" i="4"/>
  <c r="C1857" i="10" s="1"/>
  <c r="E1857" i="10" s="1"/>
  <c r="F1857" i="10" s="1"/>
  <c r="D1853" i="4"/>
  <c r="C1853" i="10" s="1"/>
  <c r="E1853" i="10" s="1"/>
  <c r="F1853" i="10" s="1"/>
  <c r="D1849" i="4"/>
  <c r="C1849" i="10" s="1"/>
  <c r="E1849" i="10" s="1"/>
  <c r="F1849" i="10" s="1"/>
  <c r="D1845" i="4"/>
  <c r="C1845" i="10" s="1"/>
  <c r="D1841" i="4"/>
  <c r="C1841" i="10" s="1"/>
  <c r="E1841" i="10" s="1"/>
  <c r="F1841" i="10" s="1"/>
  <c r="D1837" i="4"/>
  <c r="C1837" i="10" s="1"/>
  <c r="D1833" i="4"/>
  <c r="C1833" i="10" s="1"/>
  <c r="D1829" i="4"/>
  <c r="C1829" i="10" s="1"/>
  <c r="D1825" i="4"/>
  <c r="C1825" i="10" s="1"/>
  <c r="D1821" i="4"/>
  <c r="C1821" i="10" s="1"/>
  <c r="D1817" i="4"/>
  <c r="C1817" i="10" s="1"/>
  <c r="D1813" i="4"/>
  <c r="C1813" i="10" s="1"/>
  <c r="E1813" i="10" s="1"/>
  <c r="F1813" i="10" s="1"/>
  <c r="D1809" i="4"/>
  <c r="C1809" i="10" s="1"/>
  <c r="E1809" i="10" s="1"/>
  <c r="F1809" i="10" s="1"/>
  <c r="D1805" i="4"/>
  <c r="C1805" i="10" s="1"/>
  <c r="D1801" i="4"/>
  <c r="C1801" i="10" s="1"/>
  <c r="D1797" i="4"/>
  <c r="C1797" i="10" s="1"/>
  <c r="D1793" i="4"/>
  <c r="C1793" i="10" s="1"/>
  <c r="D1789" i="4"/>
  <c r="C1789" i="10" s="1"/>
  <c r="E1789" i="10" s="1"/>
  <c r="F1789" i="10" s="1"/>
  <c r="D1785" i="4"/>
  <c r="C1785" i="10" s="1"/>
  <c r="D1781" i="4"/>
  <c r="C1781" i="10" s="1"/>
  <c r="D1777" i="4"/>
  <c r="C1777" i="10" s="1"/>
  <c r="D1773" i="4"/>
  <c r="C1773" i="10" s="1"/>
  <c r="E1773" i="10" s="1"/>
  <c r="F1773" i="10" s="1"/>
  <c r="D1769" i="4"/>
  <c r="C1769" i="10" s="1"/>
  <c r="E1769" i="10" s="1"/>
  <c r="F1769" i="10" s="1"/>
  <c r="D1765" i="4"/>
  <c r="C1765" i="10" s="1"/>
  <c r="D1761" i="4"/>
  <c r="C1761" i="10" s="1"/>
  <c r="D1757" i="4"/>
  <c r="C1757" i="10" s="1"/>
  <c r="D1752" i="4"/>
  <c r="C1752" i="10" s="1"/>
  <c r="D2304" i="4"/>
  <c r="C2304" i="10" s="1"/>
  <c r="E2304" i="10" s="1"/>
  <c r="F2304" i="10" s="1"/>
  <c r="D2287" i="4"/>
  <c r="C2287" i="10" s="1"/>
  <c r="D2253" i="4"/>
  <c r="C2253" i="10" s="1"/>
  <c r="E2253" i="10" s="1"/>
  <c r="F2253" i="10" s="1"/>
  <c r="D2237" i="4"/>
  <c r="C2237" i="10" s="1"/>
  <c r="E2237" i="10" s="1"/>
  <c r="F2237" i="10" s="1"/>
  <c r="D2221" i="4"/>
  <c r="C2221" i="10" s="1"/>
  <c r="E2221" i="10" s="1"/>
  <c r="F2221" i="10" s="1"/>
  <c r="D2205" i="4"/>
  <c r="C2205" i="10" s="1"/>
  <c r="D2189" i="4"/>
  <c r="C2189" i="10" s="1"/>
  <c r="E2189" i="10" s="1"/>
  <c r="F2189" i="10" s="1"/>
  <c r="D2167" i="4"/>
  <c r="C2167" i="10" s="1"/>
  <c r="D1749" i="4"/>
  <c r="C1749" i="10" s="1"/>
  <c r="E1749" i="10" s="1"/>
  <c r="F1749" i="10" s="1"/>
  <c r="D1745" i="4"/>
  <c r="C1745" i="10" s="1"/>
  <c r="D1741" i="4"/>
  <c r="C1741" i="10" s="1"/>
  <c r="E1741" i="10" s="1"/>
  <c r="F1741" i="10" s="1"/>
  <c r="D1737" i="4"/>
  <c r="C1737" i="10" s="1"/>
  <c r="D1733" i="4"/>
  <c r="C1733" i="10" s="1"/>
  <c r="D1729" i="4"/>
  <c r="C1729" i="10" s="1"/>
  <c r="E1729" i="10" s="1"/>
  <c r="F1729" i="10" s="1"/>
  <c r="D1725" i="4"/>
  <c r="C1725" i="10" s="1"/>
  <c r="E1725" i="10" s="1"/>
  <c r="F1725" i="10" s="1"/>
  <c r="D1721" i="4"/>
  <c r="C1721" i="10" s="1"/>
  <c r="E1721" i="10" s="1"/>
  <c r="F1721" i="10" s="1"/>
  <c r="D1717" i="4"/>
  <c r="C1717" i="10" s="1"/>
  <c r="E1717" i="10" s="1"/>
  <c r="F1717" i="10" s="1"/>
  <c r="D1713" i="4"/>
  <c r="C1713" i="10" s="1"/>
  <c r="D1709" i="4"/>
  <c r="C1709" i="10" s="1"/>
  <c r="D1705" i="4"/>
  <c r="C1705" i="10" s="1"/>
  <c r="D1701" i="4"/>
  <c r="C1701" i="10" s="1"/>
  <c r="D1697" i="4"/>
  <c r="C1697" i="10" s="1"/>
  <c r="E1697" i="10" s="1"/>
  <c r="F1697" i="10" s="1"/>
  <c r="D1693" i="4"/>
  <c r="C1693" i="10" s="1"/>
  <c r="D1689" i="4"/>
  <c r="C1689" i="10" s="1"/>
  <c r="E1689" i="10" s="1"/>
  <c r="F1689" i="10" s="1"/>
  <c r="D1685" i="4"/>
  <c r="C1685" i="10" s="1"/>
  <c r="D1681" i="4"/>
  <c r="C1681" i="10" s="1"/>
  <c r="D1677" i="4"/>
  <c r="C1677" i="10" s="1"/>
  <c r="D1673" i="4"/>
  <c r="C1673" i="10" s="1"/>
  <c r="D1669" i="4"/>
  <c r="C1669" i="10" s="1"/>
  <c r="E1669" i="10" s="1"/>
  <c r="F1669" i="10" s="1"/>
  <c r="D1665" i="4"/>
  <c r="C1665" i="10" s="1"/>
  <c r="E1665" i="10" s="1"/>
  <c r="F1665" i="10" s="1"/>
  <c r="D1661" i="4"/>
  <c r="C1661" i="10" s="1"/>
  <c r="D1657" i="4"/>
  <c r="C1657" i="10" s="1"/>
  <c r="D1653" i="4"/>
  <c r="C1653" i="10" s="1"/>
  <c r="E1653" i="10" s="1"/>
  <c r="F1653" i="10" s="1"/>
  <c r="D1649" i="4"/>
  <c r="C1649" i="10" s="1"/>
  <c r="D1645" i="4"/>
  <c r="C1645" i="10" s="1"/>
  <c r="D1641" i="4"/>
  <c r="C1641" i="10" s="1"/>
  <c r="E1641" i="10" s="1"/>
  <c r="F1641" i="10" s="1"/>
  <c r="D1637" i="4"/>
  <c r="C1637" i="10" s="1"/>
  <c r="D1633" i="4"/>
  <c r="C1633" i="10" s="1"/>
  <c r="D1629" i="4"/>
  <c r="C1629" i="10" s="1"/>
  <c r="D1625" i="4"/>
  <c r="C1625" i="10" s="1"/>
  <c r="D1621" i="4"/>
  <c r="C1621" i="10" s="1"/>
  <c r="D1617" i="4"/>
  <c r="C1617" i="10" s="1"/>
  <c r="D1613" i="4"/>
  <c r="C1613" i="10" s="1"/>
  <c r="D1609" i="4"/>
  <c r="C1609" i="10" s="1"/>
  <c r="D1605" i="4"/>
  <c r="C1605" i="10" s="1"/>
  <c r="D1601" i="4"/>
  <c r="C1601" i="10" s="1"/>
  <c r="D1597" i="4"/>
  <c r="C1597" i="10" s="1"/>
  <c r="E1597" i="10" s="1"/>
  <c r="F1597" i="10" s="1"/>
  <c r="D1593" i="4"/>
  <c r="C1593" i="10" s="1"/>
  <c r="D1589" i="4"/>
  <c r="C1589" i="10" s="1"/>
  <c r="D1585" i="4"/>
  <c r="C1585" i="10" s="1"/>
  <c r="D1581" i="4"/>
  <c r="C1581" i="10" s="1"/>
  <c r="D1577" i="4"/>
  <c r="C1577" i="10" s="1"/>
  <c r="D1573" i="4"/>
  <c r="C1573" i="10" s="1"/>
  <c r="E1573" i="10" s="1"/>
  <c r="F1573" i="10" s="1"/>
  <c r="D1569" i="4"/>
  <c r="C1569" i="10" s="1"/>
  <c r="D1561" i="4"/>
  <c r="C1561" i="10" s="1"/>
  <c r="D1560" i="4"/>
  <c r="C1560" i="10" s="1"/>
  <c r="E1560" i="10" s="1"/>
  <c r="F1560" i="10" s="1"/>
  <c r="D1553" i="4"/>
  <c r="C1553" i="10" s="1"/>
  <c r="D1552" i="4"/>
  <c r="C1552" i="10" s="1"/>
  <c r="D1545" i="4"/>
  <c r="C1545" i="10" s="1"/>
  <c r="D1544" i="4"/>
  <c r="C1544" i="10" s="1"/>
  <c r="D1537" i="4"/>
  <c r="C1537" i="10" s="1"/>
  <c r="D1536" i="4"/>
  <c r="C1536" i="10" s="1"/>
  <c r="D1529" i="4"/>
  <c r="C1529" i="10" s="1"/>
  <c r="D1528" i="4"/>
  <c r="C1528" i="10" s="1"/>
  <c r="D1521" i="4"/>
  <c r="C1521" i="10" s="1"/>
  <c r="D1520" i="4"/>
  <c r="C1520" i="10" s="1"/>
  <c r="D1513" i="4"/>
  <c r="C1513" i="10" s="1"/>
  <c r="E1513" i="10" s="1"/>
  <c r="F1513" i="10" s="1"/>
  <c r="D1512" i="4"/>
  <c r="C1512" i="10" s="1"/>
  <c r="D1505" i="4"/>
  <c r="C1505" i="10" s="1"/>
  <c r="E1505" i="10" s="1"/>
  <c r="F1505" i="10" s="1"/>
  <c r="D1504" i="4"/>
  <c r="C1504" i="10" s="1"/>
  <c r="D1497" i="4"/>
  <c r="C1497" i="10" s="1"/>
  <c r="D1496" i="4"/>
  <c r="C1496" i="10" s="1"/>
  <c r="D1489" i="4"/>
  <c r="C1489" i="10" s="1"/>
  <c r="D1488" i="4"/>
  <c r="C1488" i="10" s="1"/>
  <c r="E1488" i="10" s="1"/>
  <c r="F1488" i="10" s="1"/>
  <c r="D1481" i="4"/>
  <c r="C1481" i="10" s="1"/>
  <c r="D1480" i="4"/>
  <c r="C1480" i="10" s="1"/>
  <c r="D1479" i="4"/>
  <c r="C1479" i="10" s="1"/>
  <c r="D1477" i="4"/>
  <c r="C1477" i="10" s="1"/>
  <c r="D1475" i="4"/>
  <c r="C1475" i="10" s="1"/>
  <c r="E1475" i="10" s="1"/>
  <c r="F1475" i="10" s="1"/>
  <c r="D1473" i="4"/>
  <c r="C1473" i="10" s="1"/>
  <c r="E1473" i="10" s="1"/>
  <c r="F1473" i="10" s="1"/>
  <c r="D1471" i="4"/>
  <c r="C1471" i="10" s="1"/>
  <c r="E1471" i="10" s="1"/>
  <c r="F1471" i="10" s="1"/>
  <c r="D1469" i="4"/>
  <c r="C1469" i="10" s="1"/>
  <c r="D1467" i="4"/>
  <c r="C1467" i="10" s="1"/>
  <c r="D1465" i="4"/>
  <c r="C1465" i="10" s="1"/>
  <c r="D1463" i="4"/>
  <c r="C1463" i="10" s="1"/>
  <c r="E1463" i="10" s="1"/>
  <c r="F1463" i="10" s="1"/>
  <c r="D1461" i="4"/>
  <c r="C1461" i="10" s="1"/>
  <c r="D1459" i="4"/>
  <c r="C1459" i="10" s="1"/>
  <c r="D1457" i="4"/>
  <c r="C1457" i="10" s="1"/>
  <c r="D1455" i="4"/>
  <c r="C1455" i="10" s="1"/>
  <c r="D1453" i="4"/>
  <c r="C1453" i="10" s="1"/>
  <c r="E1453" i="10" s="1"/>
  <c r="F1453" i="10" s="1"/>
  <c r="D1451" i="4"/>
  <c r="C1451" i="10" s="1"/>
  <c r="E1451" i="10" s="1"/>
  <c r="F1451" i="10" s="1"/>
  <c r="D1449" i="4"/>
  <c r="C1449" i="10" s="1"/>
  <c r="E1449" i="10" s="1"/>
  <c r="F1449" i="10" s="1"/>
  <c r="D1447" i="4"/>
  <c r="C1447" i="10" s="1"/>
  <c r="E1447" i="10" s="1"/>
  <c r="F1447" i="10" s="1"/>
  <c r="D1445" i="4"/>
  <c r="C1445" i="10" s="1"/>
  <c r="D1443" i="4"/>
  <c r="C1443" i="10" s="1"/>
  <c r="D1441" i="4"/>
  <c r="C1441" i="10" s="1"/>
  <c r="D1439" i="4"/>
  <c r="C1439" i="10" s="1"/>
  <c r="E1439" i="10" s="1"/>
  <c r="F1439" i="10" s="1"/>
  <c r="D1437" i="4"/>
  <c r="C1437" i="10" s="1"/>
  <c r="E1437" i="10" s="1"/>
  <c r="F1437" i="10" s="1"/>
  <c r="D1435" i="4"/>
  <c r="C1435" i="10" s="1"/>
  <c r="D1433" i="4"/>
  <c r="C1433" i="10" s="1"/>
  <c r="E1433" i="10" s="1"/>
  <c r="F1433" i="10" s="1"/>
  <c r="D1431" i="4"/>
  <c r="C1431" i="10" s="1"/>
  <c r="D1429" i="4"/>
  <c r="C1429" i="10" s="1"/>
  <c r="D1427" i="4"/>
  <c r="C1427" i="10" s="1"/>
  <c r="D1425" i="4"/>
  <c r="C1425" i="10" s="1"/>
  <c r="D1423" i="4"/>
  <c r="C1423" i="10" s="1"/>
  <c r="D1421" i="4"/>
  <c r="C1421" i="10" s="1"/>
  <c r="D1419" i="4"/>
  <c r="C1419" i="10" s="1"/>
  <c r="D1417" i="4"/>
  <c r="C1417" i="10" s="1"/>
  <c r="E1417" i="10" s="1"/>
  <c r="F1417" i="10" s="1"/>
  <c r="D1415" i="4"/>
  <c r="C1415" i="10" s="1"/>
  <c r="D1413" i="4"/>
  <c r="C1413" i="10" s="1"/>
  <c r="D1411" i="4"/>
  <c r="C1411" i="10" s="1"/>
  <c r="D1409" i="4"/>
  <c r="C1409" i="10" s="1"/>
  <c r="E1409" i="10" s="1"/>
  <c r="F1409" i="10" s="1"/>
  <c r="D1407" i="4"/>
  <c r="C1407" i="10" s="1"/>
  <c r="E1407" i="10" s="1"/>
  <c r="F1407" i="10" s="1"/>
  <c r="D1405" i="4"/>
  <c r="C1405" i="10" s="1"/>
  <c r="E1405" i="10" s="1"/>
  <c r="F1405" i="10" s="1"/>
  <c r="D1403" i="4"/>
  <c r="C1403" i="10" s="1"/>
  <c r="E1403" i="10" s="1"/>
  <c r="F1403" i="10" s="1"/>
  <c r="D1401" i="4"/>
  <c r="C1401" i="10" s="1"/>
  <c r="D1399" i="4"/>
  <c r="C1399" i="10" s="1"/>
  <c r="D1397" i="4"/>
  <c r="C1397" i="10" s="1"/>
  <c r="D1395" i="4"/>
  <c r="C1395" i="10" s="1"/>
  <c r="D1393" i="4"/>
  <c r="C1393" i="10" s="1"/>
  <c r="D1391" i="4"/>
  <c r="C1391" i="10" s="1"/>
  <c r="D1389" i="4"/>
  <c r="C1389" i="10" s="1"/>
  <c r="E1389" i="10" s="1"/>
  <c r="F1389" i="10" s="1"/>
  <c r="D1387" i="4"/>
  <c r="C1387" i="10" s="1"/>
  <c r="D1385" i="4"/>
  <c r="C1385" i="10" s="1"/>
  <c r="D1383" i="4"/>
  <c r="C1383" i="10" s="1"/>
  <c r="D1381" i="4"/>
  <c r="C1381" i="10" s="1"/>
  <c r="D1379" i="4"/>
  <c r="C1379" i="10" s="1"/>
  <c r="E1379" i="10" s="1"/>
  <c r="F1379" i="10" s="1"/>
  <c r="D1377" i="4"/>
  <c r="C1377" i="10" s="1"/>
  <c r="D1375" i="4"/>
  <c r="C1375" i="10" s="1"/>
  <c r="D1373" i="4"/>
  <c r="C1373" i="10" s="1"/>
  <c r="D1371" i="4"/>
  <c r="C1371" i="10" s="1"/>
  <c r="D1369" i="4"/>
  <c r="C1369" i="10" s="1"/>
  <c r="D1367" i="4"/>
  <c r="C1367" i="10" s="1"/>
  <c r="D1365" i="4"/>
  <c r="C1365" i="10" s="1"/>
  <c r="D1363" i="4"/>
  <c r="C1363" i="10" s="1"/>
  <c r="D1361" i="4"/>
  <c r="C1361" i="10" s="1"/>
  <c r="D1359" i="4"/>
  <c r="C1359" i="10" s="1"/>
  <c r="D1357" i="4"/>
  <c r="C1357" i="10" s="1"/>
  <c r="D1355" i="4"/>
  <c r="C1355" i="10" s="1"/>
  <c r="E1355" i="10" s="1"/>
  <c r="F1355" i="10" s="1"/>
  <c r="D1353" i="4"/>
  <c r="C1353" i="10" s="1"/>
  <c r="D1351" i="4"/>
  <c r="C1351" i="10" s="1"/>
  <c r="D1349" i="4"/>
  <c r="C1349" i="10" s="1"/>
  <c r="D1347" i="4"/>
  <c r="C1347" i="10" s="1"/>
  <c r="D1345" i="4"/>
  <c r="C1345" i="10" s="1"/>
  <c r="E1345" i="10" s="1"/>
  <c r="F1345" i="10" s="1"/>
  <c r="D1343" i="4"/>
  <c r="C1343" i="10" s="1"/>
  <c r="D1341" i="4"/>
  <c r="C1341" i="10" s="1"/>
  <c r="E1341" i="10" s="1"/>
  <c r="F1341" i="10" s="1"/>
  <c r="D1339" i="4"/>
  <c r="C1339" i="10" s="1"/>
  <c r="D1337" i="4"/>
  <c r="C1337" i="10" s="1"/>
  <c r="D1335" i="4"/>
  <c r="C1335" i="10" s="1"/>
  <c r="D1333" i="4"/>
  <c r="C1333" i="10" s="1"/>
  <c r="E1333" i="10" s="1"/>
  <c r="F1333" i="10" s="1"/>
  <c r="D1331" i="4"/>
  <c r="C1331" i="10" s="1"/>
  <c r="D1329" i="4"/>
  <c r="C1329" i="10" s="1"/>
  <c r="D1327" i="4"/>
  <c r="C1327" i="10" s="1"/>
  <c r="D1325" i="4"/>
  <c r="C1325" i="10" s="1"/>
  <c r="D1323" i="4"/>
  <c r="C1323" i="10" s="1"/>
  <c r="D1321" i="4"/>
  <c r="C1321" i="10" s="1"/>
  <c r="D1319" i="4"/>
  <c r="C1319" i="10" s="1"/>
  <c r="D1317" i="4"/>
  <c r="C1317" i="10" s="1"/>
  <c r="E1317" i="10" s="1"/>
  <c r="F1317" i="10" s="1"/>
  <c r="D1315" i="4"/>
  <c r="C1315" i="10" s="1"/>
  <c r="E1315" i="10" s="1"/>
  <c r="F1315" i="10" s="1"/>
  <c r="D1313" i="4"/>
  <c r="C1313" i="10" s="1"/>
  <c r="D1311" i="4"/>
  <c r="C1311" i="10" s="1"/>
  <c r="D1309" i="4"/>
  <c r="C1309" i="10" s="1"/>
  <c r="D1307" i="4"/>
  <c r="C1307" i="10" s="1"/>
  <c r="D1305" i="4"/>
  <c r="C1305" i="10" s="1"/>
  <c r="E1305" i="10" s="1"/>
  <c r="F1305" i="10" s="1"/>
  <c r="D1303" i="4"/>
  <c r="C1303" i="10" s="1"/>
  <c r="D1301" i="4"/>
  <c r="C1301" i="10" s="1"/>
  <c r="D1299" i="4"/>
  <c r="C1299" i="10" s="1"/>
  <c r="D1297" i="4"/>
  <c r="C1297" i="10" s="1"/>
  <c r="D1295" i="4"/>
  <c r="C1295" i="10" s="1"/>
  <c r="D1293" i="4"/>
  <c r="C1293" i="10" s="1"/>
  <c r="D1291" i="4"/>
  <c r="C1291" i="10" s="1"/>
  <c r="D1289" i="4"/>
  <c r="C1289" i="10" s="1"/>
  <c r="D1287" i="4"/>
  <c r="C1287" i="10" s="1"/>
  <c r="E1287" i="10" s="1"/>
  <c r="F1287" i="10" s="1"/>
  <c r="D1285" i="4"/>
  <c r="C1285" i="10" s="1"/>
  <c r="D1283" i="4"/>
  <c r="C1283" i="10" s="1"/>
  <c r="D1281" i="4"/>
  <c r="C1281" i="10" s="1"/>
  <c r="E1281" i="10" s="1"/>
  <c r="F1281" i="10" s="1"/>
  <c r="D1279" i="4"/>
  <c r="C1279" i="10" s="1"/>
  <c r="D1277" i="4"/>
  <c r="C1277" i="10" s="1"/>
  <c r="D1275" i="4"/>
  <c r="C1275" i="10" s="1"/>
  <c r="D1273" i="4"/>
  <c r="C1273" i="10" s="1"/>
  <c r="D1271" i="4"/>
  <c r="C1271" i="10" s="1"/>
  <c r="D1269" i="4"/>
  <c r="C1269" i="10" s="1"/>
  <c r="D1267" i="4"/>
  <c r="C1267" i="10" s="1"/>
  <c r="D1265" i="4"/>
  <c r="C1265" i="10" s="1"/>
  <c r="D1263" i="4"/>
  <c r="C1263" i="10" s="1"/>
  <c r="D1261" i="4"/>
  <c r="C1261" i="10" s="1"/>
  <c r="D1259" i="4"/>
  <c r="C1259" i="10" s="1"/>
  <c r="D1257" i="4"/>
  <c r="C1257" i="10" s="1"/>
  <c r="D1255" i="4"/>
  <c r="C1255" i="10" s="1"/>
  <c r="E1255" i="10" s="1"/>
  <c r="F1255" i="10" s="1"/>
  <c r="D1253" i="4"/>
  <c r="C1253" i="10" s="1"/>
  <c r="D1251" i="4"/>
  <c r="C1251" i="10" s="1"/>
  <c r="E1251" i="10" s="1"/>
  <c r="F1251" i="10" s="1"/>
  <c r="D1249" i="4"/>
  <c r="C1249" i="10" s="1"/>
  <c r="D1247" i="4"/>
  <c r="C1247" i="10" s="1"/>
  <c r="D1245" i="4"/>
  <c r="C1245" i="10" s="1"/>
  <c r="D1243" i="4"/>
  <c r="C1243" i="10" s="1"/>
  <c r="D1241" i="4"/>
  <c r="C1241" i="10" s="1"/>
  <c r="E1241" i="10" s="1"/>
  <c r="F1241" i="10" s="1"/>
  <c r="D1239" i="4"/>
  <c r="C1239" i="10" s="1"/>
  <c r="D1237" i="4"/>
  <c r="C1237" i="10" s="1"/>
  <c r="D1235" i="4"/>
  <c r="C1235" i="10" s="1"/>
  <c r="E1235" i="10" s="1"/>
  <c r="F1235" i="10" s="1"/>
  <c r="D1233" i="4"/>
  <c r="C1233" i="10" s="1"/>
  <c r="D1231" i="4"/>
  <c r="C1231" i="10" s="1"/>
  <c r="E1231" i="10" s="1"/>
  <c r="F1231" i="10" s="1"/>
  <c r="D1229" i="4"/>
  <c r="C1229" i="10" s="1"/>
  <c r="D1227" i="4"/>
  <c r="C1227" i="10" s="1"/>
  <c r="D1225" i="4"/>
  <c r="C1225" i="10" s="1"/>
  <c r="D1223" i="4"/>
  <c r="C1223" i="10" s="1"/>
  <c r="D1221" i="4"/>
  <c r="C1221" i="10" s="1"/>
  <c r="E1221" i="10" s="1"/>
  <c r="F1221" i="10" s="1"/>
  <c r="D1219" i="4"/>
  <c r="C1219" i="10" s="1"/>
  <c r="D1217" i="4"/>
  <c r="C1217" i="10" s="1"/>
  <c r="D1215" i="4"/>
  <c r="C1215" i="10" s="1"/>
  <c r="E1215" i="10" s="1"/>
  <c r="F1215" i="10" s="1"/>
  <c r="D1213" i="4"/>
  <c r="C1213" i="10" s="1"/>
  <c r="D1211" i="4"/>
  <c r="C1211" i="10" s="1"/>
  <c r="E1211" i="10" s="1"/>
  <c r="F1211" i="10" s="1"/>
  <c r="D1209" i="4"/>
  <c r="C1209" i="10" s="1"/>
  <c r="D1207" i="4"/>
  <c r="C1207" i="10" s="1"/>
  <c r="D1205" i="4"/>
  <c r="C1205" i="10" s="1"/>
  <c r="E1205" i="10" s="1"/>
  <c r="F1205" i="10" s="1"/>
  <c r="D1203" i="4"/>
  <c r="C1203" i="10" s="1"/>
  <c r="D1201" i="4"/>
  <c r="C1201" i="10" s="1"/>
  <c r="D1199" i="4"/>
  <c r="C1199" i="10" s="1"/>
  <c r="D1197" i="4"/>
  <c r="C1197" i="10" s="1"/>
  <c r="D1195" i="4"/>
  <c r="C1195" i="10" s="1"/>
  <c r="D1193" i="4"/>
  <c r="C1193" i="10" s="1"/>
  <c r="E1193" i="10" s="1"/>
  <c r="F1193" i="10" s="1"/>
  <c r="D1191" i="4"/>
  <c r="C1191" i="10" s="1"/>
  <c r="D1189" i="4"/>
  <c r="C1189" i="10" s="1"/>
  <c r="D1187" i="4"/>
  <c r="C1187" i="10" s="1"/>
  <c r="D1185" i="4"/>
  <c r="C1185" i="10" s="1"/>
  <c r="D1183" i="4"/>
  <c r="C1183" i="10" s="1"/>
  <c r="D1181" i="4"/>
  <c r="C1181" i="10" s="1"/>
  <c r="D1179" i="4"/>
  <c r="C1179" i="10" s="1"/>
  <c r="D1177" i="4"/>
  <c r="C1177" i="10" s="1"/>
  <c r="D1175" i="4"/>
  <c r="C1175" i="10" s="1"/>
  <c r="D1173" i="4"/>
  <c r="C1173" i="10" s="1"/>
  <c r="D1171" i="4"/>
  <c r="C1171" i="10" s="1"/>
  <c r="D1169" i="4"/>
  <c r="C1169" i="10" s="1"/>
  <c r="D1167" i="4"/>
  <c r="C1167" i="10" s="1"/>
  <c r="D1165" i="4"/>
  <c r="C1165" i="10" s="1"/>
  <c r="D1163" i="4"/>
  <c r="C1163" i="10" s="1"/>
  <c r="D1161" i="4"/>
  <c r="C1161" i="10" s="1"/>
  <c r="D1159" i="4"/>
  <c r="C1159" i="10" s="1"/>
  <c r="D1157" i="4"/>
  <c r="C1157" i="10" s="1"/>
  <c r="D1155" i="4"/>
  <c r="C1155" i="10" s="1"/>
  <c r="D1153" i="4"/>
  <c r="C1153" i="10" s="1"/>
  <c r="E1153" i="10" s="1"/>
  <c r="F1153" i="10" s="1"/>
  <c r="D1151" i="4"/>
  <c r="C1151" i="10" s="1"/>
  <c r="D1149" i="4"/>
  <c r="C1149" i="10" s="1"/>
  <c r="D1147" i="4"/>
  <c r="C1147" i="10" s="1"/>
  <c r="E1147" i="10" s="1"/>
  <c r="F1147" i="10" s="1"/>
  <c r="D1145" i="4"/>
  <c r="C1145" i="10" s="1"/>
  <c r="D1143" i="4"/>
  <c r="C1143" i="10" s="1"/>
  <c r="E1143" i="10" s="1"/>
  <c r="F1143" i="10" s="1"/>
  <c r="D1141" i="4"/>
  <c r="C1141" i="10" s="1"/>
  <c r="D1139" i="4"/>
  <c r="C1139" i="10" s="1"/>
  <c r="D1137" i="4"/>
  <c r="C1137" i="10" s="1"/>
  <c r="D1135" i="4"/>
  <c r="C1135" i="10" s="1"/>
  <c r="D1133" i="4"/>
  <c r="C1133" i="10" s="1"/>
  <c r="E1133" i="10" s="1"/>
  <c r="F1133" i="10" s="1"/>
  <c r="D1131" i="4"/>
  <c r="C1131" i="10" s="1"/>
  <c r="D1129" i="4"/>
  <c r="C1129" i="10" s="1"/>
  <c r="E1129" i="10" s="1"/>
  <c r="F1129" i="10" s="1"/>
  <c r="D1127" i="4"/>
  <c r="C1127" i="10" s="1"/>
  <c r="E1127" i="10" s="1"/>
  <c r="F1127" i="10" s="1"/>
  <c r="D1125" i="4"/>
  <c r="C1125" i="10" s="1"/>
  <c r="D1123" i="4"/>
  <c r="C1123" i="10" s="1"/>
  <c r="E1123" i="10" s="1"/>
  <c r="F1123" i="10" s="1"/>
  <c r="D1121" i="4"/>
  <c r="C1121" i="10" s="1"/>
  <c r="D1119" i="4"/>
  <c r="C1119" i="10" s="1"/>
  <c r="E1119" i="10" s="1"/>
  <c r="F1119" i="10" s="1"/>
  <c r="D1117" i="4"/>
  <c r="C1117" i="10" s="1"/>
  <c r="D1115" i="4"/>
  <c r="C1115" i="10" s="1"/>
  <c r="D1113" i="4"/>
  <c r="C1113" i="10" s="1"/>
  <c r="E1113" i="10" s="1"/>
  <c r="F1113" i="10" s="1"/>
  <c r="D1111" i="4"/>
  <c r="C1111" i="10" s="1"/>
  <c r="D1109" i="4"/>
  <c r="C1109" i="10" s="1"/>
  <c r="D1107" i="4"/>
  <c r="C1107" i="10" s="1"/>
  <c r="E1107" i="10" s="1"/>
  <c r="F1107" i="10" s="1"/>
  <c r="D1105" i="4"/>
  <c r="C1105" i="10" s="1"/>
  <c r="D1103" i="4"/>
  <c r="C1103" i="10" s="1"/>
  <c r="D1101" i="4"/>
  <c r="C1101" i="10" s="1"/>
  <c r="D1099" i="4"/>
  <c r="C1099" i="10" s="1"/>
  <c r="E1099" i="10" s="1"/>
  <c r="F1099" i="10" s="1"/>
  <c r="D1097" i="4"/>
  <c r="C1097" i="10" s="1"/>
  <c r="E1097" i="10" s="1"/>
  <c r="F1097" i="10" s="1"/>
  <c r="D1095" i="4"/>
  <c r="C1095" i="10" s="1"/>
  <c r="E1095" i="10" s="1"/>
  <c r="F1095" i="10" s="1"/>
  <c r="D1093" i="4"/>
  <c r="C1093" i="10" s="1"/>
  <c r="D1091" i="4"/>
  <c r="C1091" i="10" s="1"/>
  <c r="D1089" i="4"/>
  <c r="C1089" i="10" s="1"/>
  <c r="E1089" i="10" s="1"/>
  <c r="F1089" i="10" s="1"/>
  <c r="D1087" i="4"/>
  <c r="C1087" i="10" s="1"/>
  <c r="E1087" i="10" s="1"/>
  <c r="F1087" i="10" s="1"/>
  <c r="D1085" i="4"/>
  <c r="C1085" i="10" s="1"/>
  <c r="D1083" i="4"/>
  <c r="C1083" i="10" s="1"/>
  <c r="D1081" i="4"/>
  <c r="C1081" i="10" s="1"/>
  <c r="D1079" i="4"/>
  <c r="C1079" i="10" s="1"/>
  <c r="D1077" i="4"/>
  <c r="C1077" i="10" s="1"/>
  <c r="E1077" i="10" s="1"/>
  <c r="F1077" i="10" s="1"/>
  <c r="D1075" i="4"/>
  <c r="C1075" i="10" s="1"/>
  <c r="D1073" i="4"/>
  <c r="C1073" i="10" s="1"/>
  <c r="D1071" i="4"/>
  <c r="C1071" i="10" s="1"/>
  <c r="D1069" i="4"/>
  <c r="C1069" i="10" s="1"/>
  <c r="E1069" i="10" s="1"/>
  <c r="F1069" i="10" s="1"/>
  <c r="D1067" i="4"/>
  <c r="C1067" i="10" s="1"/>
  <c r="D1065" i="4"/>
  <c r="C1065" i="10" s="1"/>
  <c r="D1063" i="4"/>
  <c r="C1063" i="10" s="1"/>
  <c r="D1061" i="4"/>
  <c r="C1061" i="10" s="1"/>
  <c r="D1059" i="4"/>
  <c r="C1059" i="10" s="1"/>
  <c r="D1057" i="4"/>
  <c r="C1057" i="10" s="1"/>
  <c r="E1057" i="10" s="1"/>
  <c r="F1057" i="10" s="1"/>
  <c r="D1055" i="4"/>
  <c r="C1055" i="10" s="1"/>
  <c r="D1053" i="4"/>
  <c r="C1053" i="10" s="1"/>
  <c r="E1053" i="10" s="1"/>
  <c r="F1053" i="10" s="1"/>
  <c r="D1051" i="4"/>
  <c r="C1051" i="10" s="1"/>
  <c r="D1049" i="4"/>
  <c r="C1049" i="10" s="1"/>
  <c r="D1047" i="4"/>
  <c r="C1047" i="10" s="1"/>
  <c r="D1045" i="4"/>
  <c r="C1045" i="10" s="1"/>
  <c r="D1043" i="4"/>
  <c r="C1043" i="10" s="1"/>
  <c r="D1041" i="4"/>
  <c r="C1041" i="10" s="1"/>
  <c r="D1039" i="4"/>
  <c r="C1039" i="10" s="1"/>
  <c r="D1037" i="4"/>
  <c r="C1037" i="10" s="1"/>
  <c r="D1035" i="4"/>
  <c r="C1035" i="10" s="1"/>
  <c r="D1033" i="4"/>
  <c r="C1033" i="10" s="1"/>
  <c r="D1031" i="4"/>
  <c r="C1031" i="10" s="1"/>
  <c r="D1029" i="4"/>
  <c r="C1029" i="10" s="1"/>
  <c r="D1027" i="4"/>
  <c r="C1027" i="10" s="1"/>
  <c r="E1027" i="10" s="1"/>
  <c r="F1027" i="10" s="1"/>
  <c r="D1025" i="4"/>
  <c r="C1025" i="10" s="1"/>
  <c r="D1023" i="4"/>
  <c r="C1023" i="10" s="1"/>
  <c r="D1021" i="4"/>
  <c r="C1021" i="10" s="1"/>
  <c r="D1019" i="4"/>
  <c r="C1019" i="10" s="1"/>
  <c r="D1017" i="4"/>
  <c r="C1017" i="10" s="1"/>
  <c r="D1015" i="4"/>
  <c r="C1015" i="10" s="1"/>
  <c r="E1015" i="10" s="1"/>
  <c r="F1015" i="10" s="1"/>
  <c r="D1013" i="4"/>
  <c r="C1013" i="10" s="1"/>
  <c r="D1011" i="4"/>
  <c r="C1011" i="10" s="1"/>
  <c r="D1009" i="4"/>
  <c r="C1009" i="10" s="1"/>
  <c r="D1007" i="4"/>
  <c r="C1007" i="10" s="1"/>
  <c r="E1007" i="10" s="1"/>
  <c r="F1007" i="10" s="1"/>
  <c r="D1005" i="4"/>
  <c r="C1005" i="10" s="1"/>
  <c r="D1003" i="4"/>
  <c r="C1003" i="10" s="1"/>
  <c r="D1001" i="4"/>
  <c r="C1001" i="10" s="1"/>
  <c r="D999" i="4"/>
  <c r="C999" i="10" s="1"/>
  <c r="D997" i="4"/>
  <c r="C997" i="10" s="1"/>
  <c r="D995" i="4"/>
  <c r="C995" i="10" s="1"/>
  <c r="E995" i="10" s="1"/>
  <c r="F995" i="10" s="1"/>
  <c r="D993" i="4"/>
  <c r="C993" i="10" s="1"/>
  <c r="D991" i="4"/>
  <c r="C991" i="10" s="1"/>
  <c r="D989" i="4"/>
  <c r="C989" i="10" s="1"/>
  <c r="D987" i="4"/>
  <c r="C987" i="10" s="1"/>
  <c r="D985" i="4"/>
  <c r="C985" i="10" s="1"/>
  <c r="D983" i="4"/>
  <c r="C983" i="10" s="1"/>
  <c r="D981" i="4"/>
  <c r="C981" i="10" s="1"/>
  <c r="D979" i="4"/>
  <c r="C979" i="10" s="1"/>
  <c r="D977" i="4"/>
  <c r="C977" i="10" s="1"/>
  <c r="D975" i="4"/>
  <c r="C975" i="10" s="1"/>
  <c r="E975" i="10" s="1"/>
  <c r="F975" i="10" s="1"/>
  <c r="D973" i="4"/>
  <c r="C973" i="10" s="1"/>
  <c r="D971" i="4"/>
  <c r="C971" i="10" s="1"/>
  <c r="D969" i="4"/>
  <c r="C969" i="10" s="1"/>
  <c r="D967" i="4"/>
  <c r="C967" i="10" s="1"/>
  <c r="D965" i="4"/>
  <c r="C965" i="10" s="1"/>
  <c r="E965" i="10" s="1"/>
  <c r="F965" i="10" s="1"/>
  <c r="D963" i="4"/>
  <c r="C963" i="10" s="1"/>
  <c r="D961" i="4"/>
  <c r="C961" i="10" s="1"/>
  <c r="D959" i="4"/>
  <c r="C959" i="10" s="1"/>
  <c r="D957" i="4"/>
  <c r="C957" i="10" s="1"/>
  <c r="D955" i="4"/>
  <c r="C955" i="10" s="1"/>
  <c r="E955" i="10" s="1"/>
  <c r="F955" i="10" s="1"/>
  <c r="D953" i="4"/>
  <c r="C953" i="10" s="1"/>
  <c r="D951" i="4"/>
  <c r="C951" i="10" s="1"/>
  <c r="D949" i="4"/>
  <c r="C949" i="10" s="1"/>
  <c r="D947" i="4"/>
  <c r="C947" i="10" s="1"/>
  <c r="D945" i="4"/>
  <c r="C945" i="10" s="1"/>
  <c r="D943" i="4"/>
  <c r="C943" i="10" s="1"/>
  <c r="D941" i="4"/>
  <c r="C941" i="10" s="1"/>
  <c r="D939" i="4"/>
  <c r="C939" i="10" s="1"/>
  <c r="D937" i="4"/>
  <c r="C937" i="10" s="1"/>
  <c r="D935" i="4"/>
  <c r="C935" i="10" s="1"/>
  <c r="D933" i="4"/>
  <c r="C933" i="10" s="1"/>
  <c r="D931" i="4"/>
  <c r="C931" i="10" s="1"/>
  <c r="E931" i="10" s="1"/>
  <c r="F931" i="10" s="1"/>
  <c r="D929" i="4"/>
  <c r="C929" i="10" s="1"/>
  <c r="D927" i="4"/>
  <c r="C927" i="10" s="1"/>
  <c r="D925" i="4"/>
  <c r="C925" i="10" s="1"/>
  <c r="D923" i="4"/>
  <c r="C923" i="10" s="1"/>
  <c r="D921" i="4"/>
  <c r="C921" i="10" s="1"/>
  <c r="D919" i="4"/>
  <c r="C919" i="10" s="1"/>
  <c r="D917" i="4"/>
  <c r="C917" i="10" s="1"/>
  <c r="D915" i="4"/>
  <c r="C915" i="10" s="1"/>
  <c r="E915" i="10" s="1"/>
  <c r="F915" i="10" s="1"/>
  <c r="D913" i="4"/>
  <c r="C913" i="10" s="1"/>
  <c r="D911" i="4"/>
  <c r="C911" i="10" s="1"/>
  <c r="D909" i="4"/>
  <c r="C909" i="10" s="1"/>
  <c r="D907" i="4"/>
  <c r="C907" i="10" s="1"/>
  <c r="D905" i="4"/>
  <c r="C905" i="10" s="1"/>
  <c r="D903" i="4"/>
  <c r="C903" i="10" s="1"/>
  <c r="D901" i="4"/>
  <c r="C901" i="10" s="1"/>
  <c r="D899" i="4"/>
  <c r="C899" i="10" s="1"/>
  <c r="D897" i="4"/>
  <c r="C897" i="10" s="1"/>
  <c r="D895" i="4"/>
  <c r="C895" i="10" s="1"/>
  <c r="D893" i="4"/>
  <c r="C893" i="10" s="1"/>
  <c r="E893" i="10" s="1"/>
  <c r="F893" i="10" s="1"/>
  <c r="D891" i="4"/>
  <c r="C891" i="10" s="1"/>
  <c r="D889" i="4"/>
  <c r="C889" i="10" s="1"/>
  <c r="D887" i="4"/>
  <c r="C887" i="10" s="1"/>
  <c r="D885" i="4"/>
  <c r="C885" i="10" s="1"/>
  <c r="D883" i="4"/>
  <c r="C883" i="10" s="1"/>
  <c r="D881" i="4"/>
  <c r="C881" i="10" s="1"/>
  <c r="D879" i="4"/>
  <c r="C879" i="10" s="1"/>
  <c r="D877" i="4"/>
  <c r="C877" i="10" s="1"/>
  <c r="D875" i="4"/>
  <c r="C875" i="10" s="1"/>
  <c r="D873" i="4"/>
  <c r="C873" i="10" s="1"/>
  <c r="D871" i="4"/>
  <c r="C871" i="10" s="1"/>
  <c r="D869" i="4"/>
  <c r="C869" i="10" s="1"/>
  <c r="D867" i="4"/>
  <c r="C867" i="10" s="1"/>
  <c r="D865" i="4"/>
  <c r="C865" i="10" s="1"/>
  <c r="D863" i="4"/>
  <c r="C863" i="10" s="1"/>
  <c r="D861" i="4"/>
  <c r="C861" i="10" s="1"/>
  <c r="D859" i="4"/>
  <c r="C859" i="10" s="1"/>
  <c r="D857" i="4"/>
  <c r="C857" i="10" s="1"/>
  <c r="D855" i="4"/>
  <c r="C855" i="10" s="1"/>
  <c r="D853" i="4"/>
  <c r="C853" i="10" s="1"/>
  <c r="E853" i="10" s="1"/>
  <c r="F853" i="10" s="1"/>
  <c r="D851" i="4"/>
  <c r="C851" i="10" s="1"/>
  <c r="D849" i="4"/>
  <c r="C849" i="10" s="1"/>
  <c r="D847" i="4"/>
  <c r="C847" i="10" s="1"/>
  <c r="D845" i="4"/>
  <c r="C845" i="10" s="1"/>
  <c r="D843" i="4"/>
  <c r="C843" i="10" s="1"/>
  <c r="D841" i="4"/>
  <c r="C841" i="10" s="1"/>
  <c r="D839" i="4"/>
  <c r="C839" i="10" s="1"/>
  <c r="E839" i="10" s="1"/>
  <c r="F839" i="10" s="1"/>
  <c r="D837" i="4"/>
  <c r="C837" i="10" s="1"/>
  <c r="D835" i="4"/>
  <c r="C835" i="10" s="1"/>
  <c r="D833" i="4"/>
  <c r="C833" i="10" s="1"/>
  <c r="D831" i="4"/>
  <c r="C831" i="10" s="1"/>
  <c r="D829" i="4"/>
  <c r="C829" i="10" s="1"/>
  <c r="D827" i="4"/>
  <c r="C827" i="10" s="1"/>
  <c r="D825" i="4"/>
  <c r="C825" i="10" s="1"/>
  <c r="D823" i="4"/>
  <c r="C823" i="10" s="1"/>
  <c r="E823" i="10" s="1"/>
  <c r="F823" i="10" s="1"/>
  <c r="D821" i="4"/>
  <c r="C821" i="10" s="1"/>
  <c r="E821" i="10" s="1"/>
  <c r="F821" i="10" s="1"/>
  <c r="D819" i="4"/>
  <c r="C819" i="10" s="1"/>
  <c r="E819" i="10" s="1"/>
  <c r="F819" i="10" s="1"/>
  <c r="D817" i="4"/>
  <c r="C817" i="10" s="1"/>
  <c r="D815" i="4"/>
  <c r="C815" i="10" s="1"/>
  <c r="D813" i="4"/>
  <c r="C813" i="10" s="1"/>
  <c r="D811" i="4"/>
  <c r="C811" i="10" s="1"/>
  <c r="D809" i="4"/>
  <c r="C809" i="10" s="1"/>
  <c r="D807" i="4"/>
  <c r="C807" i="10" s="1"/>
  <c r="D805" i="4"/>
  <c r="C805" i="10" s="1"/>
  <c r="D803" i="4"/>
  <c r="C803" i="10" s="1"/>
  <c r="D801" i="4"/>
  <c r="C801" i="10" s="1"/>
  <c r="D799" i="4"/>
  <c r="C799" i="10" s="1"/>
  <c r="E799" i="10" s="1"/>
  <c r="F799" i="10" s="1"/>
  <c r="D797" i="4"/>
  <c r="C797" i="10" s="1"/>
  <c r="D795" i="4"/>
  <c r="C795" i="10" s="1"/>
  <c r="E795" i="10" s="1"/>
  <c r="F795" i="10" s="1"/>
  <c r="D793" i="4"/>
  <c r="C793" i="10" s="1"/>
  <c r="D791" i="4"/>
  <c r="C791" i="10" s="1"/>
  <c r="D789" i="4"/>
  <c r="C789" i="10" s="1"/>
  <c r="E789" i="10" s="1"/>
  <c r="F789" i="10" s="1"/>
  <c r="D787" i="4"/>
  <c r="C787" i="10" s="1"/>
  <c r="D785" i="4"/>
  <c r="C785" i="10" s="1"/>
  <c r="D783" i="4"/>
  <c r="C783" i="10" s="1"/>
  <c r="D781" i="4"/>
  <c r="C781" i="10" s="1"/>
  <c r="D779" i="4"/>
  <c r="C779" i="10" s="1"/>
  <c r="D777" i="4"/>
  <c r="C777" i="10" s="1"/>
  <c r="D775" i="4"/>
  <c r="C775" i="10" s="1"/>
  <c r="D773" i="4"/>
  <c r="C773" i="10" s="1"/>
  <c r="D771" i="4"/>
  <c r="C771" i="10" s="1"/>
  <c r="D769" i="4"/>
  <c r="C769" i="10" s="1"/>
  <c r="D767" i="4"/>
  <c r="C767" i="10" s="1"/>
  <c r="D765" i="4"/>
  <c r="C765" i="10" s="1"/>
  <c r="E765" i="10" s="1"/>
  <c r="F765" i="10" s="1"/>
  <c r="D763" i="4"/>
  <c r="C763" i="10" s="1"/>
  <c r="D761" i="4"/>
  <c r="C761" i="10" s="1"/>
  <c r="E761" i="10" s="1"/>
  <c r="F761" i="10" s="1"/>
  <c r="D759" i="4"/>
  <c r="C759" i="10" s="1"/>
  <c r="D757" i="4"/>
  <c r="C757" i="10" s="1"/>
  <c r="D755" i="4"/>
  <c r="C755" i="10" s="1"/>
  <c r="D753" i="4"/>
  <c r="C753" i="10" s="1"/>
  <c r="D751" i="4"/>
  <c r="C751" i="10" s="1"/>
  <c r="E751" i="10" s="1"/>
  <c r="F751" i="10" s="1"/>
  <c r="D749" i="4"/>
  <c r="C749" i="10" s="1"/>
  <c r="D747" i="4"/>
  <c r="C747" i="10" s="1"/>
  <c r="D745" i="4"/>
  <c r="C745" i="10" s="1"/>
  <c r="D743" i="4"/>
  <c r="C743" i="10" s="1"/>
  <c r="D741" i="4"/>
  <c r="C741" i="10" s="1"/>
  <c r="D739" i="4"/>
  <c r="C739" i="10" s="1"/>
  <c r="E739" i="10" s="1"/>
  <c r="F739" i="10" s="1"/>
  <c r="D737" i="4"/>
  <c r="C737" i="10" s="1"/>
  <c r="D735" i="4"/>
  <c r="C735" i="10" s="1"/>
  <c r="D733" i="4"/>
  <c r="C733" i="10" s="1"/>
  <c r="D731" i="4"/>
  <c r="C731" i="10" s="1"/>
  <c r="D729" i="4"/>
  <c r="C729" i="10" s="1"/>
  <c r="D727" i="4"/>
  <c r="C727" i="10" s="1"/>
  <c r="D725" i="4"/>
  <c r="C725" i="10" s="1"/>
  <c r="D723" i="4"/>
  <c r="C723" i="10" s="1"/>
  <c r="D721" i="4"/>
  <c r="C721" i="10" s="1"/>
  <c r="D719" i="4"/>
  <c r="C719" i="10" s="1"/>
  <c r="D717" i="4"/>
  <c r="C717" i="10" s="1"/>
  <c r="D715" i="4"/>
  <c r="C715" i="10" s="1"/>
  <c r="D713" i="4"/>
  <c r="C713" i="10" s="1"/>
  <c r="E713" i="10" s="1"/>
  <c r="F713" i="10" s="1"/>
  <c r="D711" i="4"/>
  <c r="C711" i="10" s="1"/>
  <c r="D709" i="4"/>
  <c r="C709" i="10" s="1"/>
  <c r="D707" i="4"/>
  <c r="C707" i="10" s="1"/>
  <c r="D705" i="4"/>
  <c r="C705" i="10" s="1"/>
  <c r="D703" i="4"/>
  <c r="C703" i="10" s="1"/>
  <c r="D701" i="4"/>
  <c r="C701" i="10" s="1"/>
  <c r="D699" i="4"/>
  <c r="C699" i="10" s="1"/>
  <c r="D697" i="4"/>
  <c r="C697" i="10" s="1"/>
  <c r="D695" i="4"/>
  <c r="C695" i="10" s="1"/>
  <c r="D693" i="4"/>
  <c r="C693" i="10" s="1"/>
  <c r="E693" i="10" s="1"/>
  <c r="F693" i="10" s="1"/>
  <c r="D691" i="4"/>
  <c r="C691" i="10" s="1"/>
  <c r="D689" i="4"/>
  <c r="C689" i="10" s="1"/>
  <c r="D687" i="4"/>
  <c r="C687" i="10" s="1"/>
  <c r="D685" i="4"/>
  <c r="C685" i="10" s="1"/>
  <c r="E685" i="10" s="1"/>
  <c r="F685" i="10" s="1"/>
  <c r="D683" i="4"/>
  <c r="C683" i="10" s="1"/>
  <c r="E683" i="10" s="1"/>
  <c r="F683" i="10" s="1"/>
  <c r="D2390" i="4"/>
  <c r="C2390" i="10" s="1"/>
  <c r="D2373" i="4"/>
  <c r="C2373" i="10" s="1"/>
  <c r="D2321" i="4"/>
  <c r="C2321" i="10" s="1"/>
  <c r="D2274" i="4"/>
  <c r="C2274" i="10" s="1"/>
  <c r="D2257" i="4"/>
  <c r="C2257" i="10" s="1"/>
  <c r="E2257" i="10" s="1"/>
  <c r="F2257" i="10" s="1"/>
  <c r="D2169" i="4"/>
  <c r="C2169" i="10" s="1"/>
  <c r="E2169" i="10" s="1"/>
  <c r="F2169" i="10" s="1"/>
  <c r="D2151" i="4"/>
  <c r="C2151" i="10" s="1"/>
  <c r="D2143" i="4"/>
  <c r="C2143" i="10" s="1"/>
  <c r="D2135" i="4"/>
  <c r="C2135" i="10" s="1"/>
  <c r="E2135" i="10" s="1"/>
  <c r="F2135" i="10" s="1"/>
  <c r="D2127" i="4"/>
  <c r="C2127" i="10" s="1"/>
  <c r="D2119" i="4"/>
  <c r="C2119" i="10" s="1"/>
  <c r="D2111" i="4"/>
  <c r="C2111" i="10" s="1"/>
  <c r="E2111" i="10" s="1"/>
  <c r="F2111" i="10" s="1"/>
  <c r="D2103" i="4"/>
  <c r="C2103" i="10" s="1"/>
  <c r="D2095" i="4"/>
  <c r="C2095" i="10" s="1"/>
  <c r="E2095" i="10" s="1"/>
  <c r="F2095" i="10" s="1"/>
  <c r="D2087" i="4"/>
  <c r="C2087" i="10" s="1"/>
  <c r="D2079" i="4"/>
  <c r="C2079" i="10" s="1"/>
  <c r="D2071" i="4"/>
  <c r="C2071" i="10" s="1"/>
  <c r="D2063" i="4"/>
  <c r="C2063" i="10" s="1"/>
  <c r="D2055" i="4"/>
  <c r="C2055" i="10" s="1"/>
  <c r="D2047" i="4"/>
  <c r="C2047" i="10" s="1"/>
  <c r="D2039" i="4"/>
  <c r="C2039" i="10" s="1"/>
  <c r="D2031" i="4"/>
  <c r="C2031" i="10" s="1"/>
  <c r="D2023" i="4"/>
  <c r="C2023" i="10" s="1"/>
  <c r="D2015" i="4"/>
  <c r="C2015" i="10" s="1"/>
  <c r="D2007" i="4"/>
  <c r="C2007" i="10" s="1"/>
  <c r="D1999" i="4"/>
  <c r="C1999" i="10" s="1"/>
  <c r="D1991" i="4"/>
  <c r="C1991" i="10" s="1"/>
  <c r="E1991" i="10" s="1"/>
  <c r="F1991" i="10" s="1"/>
  <c r="D1983" i="4"/>
  <c r="C1983" i="10" s="1"/>
  <c r="D1975" i="4"/>
  <c r="C1975" i="10" s="1"/>
  <c r="D1967" i="4"/>
  <c r="C1967" i="10" s="1"/>
  <c r="D1959" i="4"/>
  <c r="C1959" i="10" s="1"/>
  <c r="E1959" i="10" s="1"/>
  <c r="F1959" i="10" s="1"/>
  <c r="D1951" i="4"/>
  <c r="C1951" i="10" s="1"/>
  <c r="D1943" i="4"/>
  <c r="C1943" i="10" s="1"/>
  <c r="D1935" i="4"/>
  <c r="C1935" i="10" s="1"/>
  <c r="D1927" i="4"/>
  <c r="C1927" i="10" s="1"/>
  <c r="E1927" i="10" s="1"/>
  <c r="F1927" i="10" s="1"/>
  <c r="D1919" i="4"/>
  <c r="C1919" i="10" s="1"/>
  <c r="E1919" i="10" s="1"/>
  <c r="F1919" i="10" s="1"/>
  <c r="D1911" i="4"/>
  <c r="C1911" i="10" s="1"/>
  <c r="D1903" i="4"/>
  <c r="C1903" i="10" s="1"/>
  <c r="D1895" i="4"/>
  <c r="C1895" i="10" s="1"/>
  <c r="D1887" i="4"/>
  <c r="C1887" i="10" s="1"/>
  <c r="E1887" i="10" s="1"/>
  <c r="F1887" i="10" s="1"/>
  <c r="D1879" i="4"/>
  <c r="C1879" i="10" s="1"/>
  <c r="D1871" i="4"/>
  <c r="C1871" i="10" s="1"/>
  <c r="E1871" i="10" s="1"/>
  <c r="F1871" i="10" s="1"/>
  <c r="D1863" i="4"/>
  <c r="C1863" i="10" s="1"/>
  <c r="E1863" i="10" s="1"/>
  <c r="F1863" i="10" s="1"/>
  <c r="D1855" i="4"/>
  <c r="C1855" i="10" s="1"/>
  <c r="D1847" i="4"/>
  <c r="C1847" i="10" s="1"/>
  <c r="D1839" i="4"/>
  <c r="C1839" i="10" s="1"/>
  <c r="D1831" i="4"/>
  <c r="C1831" i="10" s="1"/>
  <c r="D1823" i="4"/>
  <c r="C1823" i="10" s="1"/>
  <c r="D1815" i="4"/>
  <c r="C1815" i="10" s="1"/>
  <c r="D1807" i="4"/>
  <c r="C1807" i="10" s="1"/>
  <c r="D1799" i="4"/>
  <c r="C1799" i="10" s="1"/>
  <c r="E1799" i="10" s="1"/>
  <c r="F1799" i="10" s="1"/>
  <c r="D1791" i="4"/>
  <c r="C1791" i="10" s="1"/>
  <c r="D1783" i="4"/>
  <c r="C1783" i="10" s="1"/>
  <c r="E1783" i="10" s="1"/>
  <c r="F1783" i="10" s="1"/>
  <c r="D1775" i="4"/>
  <c r="C1775" i="10" s="1"/>
  <c r="E1775" i="10" s="1"/>
  <c r="F1775" i="10" s="1"/>
  <c r="D1767" i="4"/>
  <c r="C1767" i="10" s="1"/>
  <c r="E1767" i="10" s="1"/>
  <c r="F1767" i="10" s="1"/>
  <c r="D1759" i="4"/>
  <c r="C1759" i="10" s="1"/>
  <c r="D1563" i="4"/>
  <c r="C1563" i="10" s="1"/>
  <c r="D1562" i="4"/>
  <c r="C1562" i="10" s="1"/>
  <c r="D1555" i="4"/>
  <c r="C1555" i="10" s="1"/>
  <c r="E1555" i="10" s="1"/>
  <c r="F1555" i="10" s="1"/>
  <c r="D1554" i="4"/>
  <c r="C1554" i="10" s="1"/>
  <c r="E1554" i="10" s="1"/>
  <c r="F1554" i="10" s="1"/>
  <c r="D1547" i="4"/>
  <c r="C1547" i="10" s="1"/>
  <c r="D1546" i="4"/>
  <c r="C1546" i="10" s="1"/>
  <c r="D1539" i="4"/>
  <c r="C1539" i="10" s="1"/>
  <c r="E1539" i="10" s="1"/>
  <c r="F1539" i="10" s="1"/>
  <c r="D1538" i="4"/>
  <c r="C1538" i="10" s="1"/>
  <c r="D1531" i="4"/>
  <c r="C1531" i="10" s="1"/>
  <c r="D1530" i="4"/>
  <c r="C1530" i="10" s="1"/>
  <c r="E1530" i="10" s="1"/>
  <c r="F1530" i="10" s="1"/>
  <c r="D1523" i="4"/>
  <c r="C1523" i="10" s="1"/>
  <c r="E1523" i="10" s="1"/>
  <c r="F1523" i="10" s="1"/>
  <c r="D1522" i="4"/>
  <c r="C1522" i="10" s="1"/>
  <c r="D1515" i="4"/>
  <c r="C1515" i="10" s="1"/>
  <c r="D1514" i="4"/>
  <c r="C1514" i="10" s="1"/>
  <c r="D1507" i="4"/>
  <c r="C1507" i="10" s="1"/>
  <c r="D1506" i="4"/>
  <c r="C1506" i="10" s="1"/>
  <c r="D1499" i="4"/>
  <c r="C1499" i="10" s="1"/>
  <c r="D1498" i="4"/>
  <c r="C1498" i="10" s="1"/>
  <c r="D1491" i="4"/>
  <c r="C1491" i="10" s="1"/>
  <c r="D1490" i="4"/>
  <c r="C1490" i="10" s="1"/>
  <c r="D1483" i="4"/>
  <c r="C1483" i="10" s="1"/>
  <c r="E1483" i="10" s="1"/>
  <c r="F1483" i="10" s="1"/>
  <c r="D1482" i="4"/>
  <c r="C1482" i="10" s="1"/>
  <c r="D2763" i="4"/>
  <c r="C2763" i="10" s="1"/>
  <c r="D2470" i="4"/>
  <c r="C2470" i="10" s="1"/>
  <c r="E2470" i="10" s="1"/>
  <c r="F2470" i="10" s="1"/>
  <c r="D2420" i="4"/>
  <c r="C2420" i="10" s="1"/>
  <c r="E2420" i="10" s="1"/>
  <c r="F2420" i="10" s="1"/>
  <c r="D2376" i="4"/>
  <c r="C2376" i="10" s="1"/>
  <c r="D2359" i="4"/>
  <c r="C2359" i="10" s="1"/>
  <c r="E2359" i="10" s="1"/>
  <c r="F2359" i="10" s="1"/>
  <c r="D2319" i="4"/>
  <c r="C2319" i="10" s="1"/>
  <c r="D2272" i="4"/>
  <c r="C2272" i="10" s="1"/>
  <c r="E2272" i="10" s="1"/>
  <c r="F2272" i="10" s="1"/>
  <c r="D2255" i="4"/>
  <c r="C2255" i="10" s="1"/>
  <c r="D2245" i="4"/>
  <c r="C2245" i="10" s="1"/>
  <c r="D2229" i="4"/>
  <c r="C2229" i="10" s="1"/>
  <c r="D2213" i="4"/>
  <c r="C2213" i="10" s="1"/>
  <c r="E2213" i="10" s="1"/>
  <c r="F2213" i="10" s="1"/>
  <c r="D2197" i="4"/>
  <c r="C2197" i="10" s="1"/>
  <c r="D2181" i="4"/>
  <c r="C2181" i="10" s="1"/>
  <c r="D2166" i="4"/>
  <c r="C2166" i="10" s="1"/>
  <c r="D1754" i="4"/>
  <c r="C1754" i="10" s="1"/>
  <c r="E1754" i="10" s="1"/>
  <c r="F1754" i="10" s="1"/>
  <c r="D1753" i="4"/>
  <c r="C1753" i="10" s="1"/>
  <c r="D1751" i="4"/>
  <c r="C1751" i="10" s="1"/>
  <c r="E1751" i="10" s="1"/>
  <c r="F1751" i="10" s="1"/>
  <c r="D1747" i="4"/>
  <c r="C1747" i="10" s="1"/>
  <c r="E1747" i="10" s="1"/>
  <c r="F1747" i="10" s="1"/>
  <c r="D1743" i="4"/>
  <c r="C1743" i="10" s="1"/>
  <c r="E1743" i="10" s="1"/>
  <c r="F1743" i="10" s="1"/>
  <c r="D1739" i="4"/>
  <c r="C1739" i="10" s="1"/>
  <c r="D1735" i="4"/>
  <c r="C1735" i="10" s="1"/>
  <c r="E1735" i="10" s="1"/>
  <c r="F1735" i="10" s="1"/>
  <c r="D1731" i="4"/>
  <c r="C1731" i="10" s="1"/>
  <c r="D1727" i="4"/>
  <c r="C1727" i="10" s="1"/>
  <c r="D1723" i="4"/>
  <c r="C1723" i="10" s="1"/>
  <c r="E1723" i="10" s="1"/>
  <c r="F1723" i="10" s="1"/>
  <c r="D1719" i="4"/>
  <c r="C1719" i="10" s="1"/>
  <c r="E1719" i="10" s="1"/>
  <c r="F1719" i="10" s="1"/>
  <c r="D1715" i="4"/>
  <c r="C1715" i="10" s="1"/>
  <c r="D1711" i="4"/>
  <c r="C1711" i="10" s="1"/>
  <c r="D1707" i="4"/>
  <c r="C1707" i="10" s="1"/>
  <c r="D1703" i="4"/>
  <c r="C1703" i="10" s="1"/>
  <c r="D1699" i="4"/>
  <c r="C1699" i="10" s="1"/>
  <c r="D1695" i="4"/>
  <c r="C1695" i="10" s="1"/>
  <c r="D1691" i="4"/>
  <c r="C1691" i="10" s="1"/>
  <c r="D1687" i="4"/>
  <c r="C1687" i="10" s="1"/>
  <c r="D1683" i="4"/>
  <c r="C1683" i="10" s="1"/>
  <c r="E1683" i="10" s="1"/>
  <c r="F1683" i="10" s="1"/>
  <c r="D1679" i="4"/>
  <c r="C1679" i="10" s="1"/>
  <c r="D1675" i="4"/>
  <c r="C1675" i="10" s="1"/>
  <c r="E1675" i="10" s="1"/>
  <c r="F1675" i="10" s="1"/>
  <c r="D1671" i="4"/>
  <c r="C1671" i="10" s="1"/>
  <c r="D1667" i="4"/>
  <c r="C1667" i="10" s="1"/>
  <c r="D1663" i="4"/>
  <c r="C1663" i="10" s="1"/>
  <c r="D1659" i="4"/>
  <c r="C1659" i="10" s="1"/>
  <c r="D1655" i="4"/>
  <c r="C1655" i="10" s="1"/>
  <c r="E1655" i="10" s="1"/>
  <c r="F1655" i="10" s="1"/>
  <c r="D1651" i="4"/>
  <c r="C1651" i="10" s="1"/>
  <c r="D1647" i="4"/>
  <c r="C1647" i="10" s="1"/>
  <c r="E1647" i="10" s="1"/>
  <c r="F1647" i="10" s="1"/>
  <c r="D1643" i="4"/>
  <c r="C1643" i="10" s="1"/>
  <c r="E1643" i="10" s="1"/>
  <c r="F1643" i="10" s="1"/>
  <c r="D1639" i="4"/>
  <c r="C1639" i="10" s="1"/>
  <c r="D1635" i="4"/>
  <c r="C1635" i="10" s="1"/>
  <c r="E1635" i="10" s="1"/>
  <c r="F1635" i="10" s="1"/>
  <c r="D1631" i="4"/>
  <c r="C1631" i="10" s="1"/>
  <c r="D1627" i="4"/>
  <c r="C1627" i="10" s="1"/>
  <c r="D1623" i="4"/>
  <c r="C1623" i="10" s="1"/>
  <c r="E1623" i="10" s="1"/>
  <c r="F1623" i="10" s="1"/>
  <c r="D1619" i="4"/>
  <c r="C1619" i="10" s="1"/>
  <c r="E1619" i="10" s="1"/>
  <c r="F1619" i="10" s="1"/>
  <c r="D1615" i="4"/>
  <c r="C1615" i="10" s="1"/>
  <c r="E1615" i="10" s="1"/>
  <c r="F1615" i="10" s="1"/>
  <c r="D1611" i="4"/>
  <c r="C1611" i="10" s="1"/>
  <c r="D1607" i="4"/>
  <c r="C1607" i="10" s="1"/>
  <c r="D1603" i="4"/>
  <c r="C1603" i="10" s="1"/>
  <c r="D1599" i="4"/>
  <c r="C1599" i="10" s="1"/>
  <c r="E1599" i="10" s="1"/>
  <c r="F1599" i="10" s="1"/>
  <c r="D1595" i="4"/>
  <c r="C1595" i="10" s="1"/>
  <c r="D1591" i="4"/>
  <c r="C1591" i="10" s="1"/>
  <c r="D1587" i="4"/>
  <c r="C1587" i="10" s="1"/>
  <c r="D1583" i="4"/>
  <c r="C1583" i="10" s="1"/>
  <c r="E1583" i="10" s="1"/>
  <c r="F1583" i="10" s="1"/>
  <c r="D1579" i="4"/>
  <c r="C1579" i="10" s="1"/>
  <c r="D1575" i="4"/>
  <c r="C1575" i="10" s="1"/>
  <c r="E1575" i="10" s="1"/>
  <c r="F1575" i="10" s="1"/>
  <c r="D1571" i="4"/>
  <c r="C1571" i="10" s="1"/>
  <c r="D1567" i="4"/>
  <c r="C1567" i="10" s="1"/>
  <c r="D1565" i="4"/>
  <c r="C1565" i="10" s="1"/>
  <c r="D1564" i="4"/>
  <c r="C1564" i="10" s="1"/>
  <c r="D1557" i="4"/>
  <c r="C1557" i="10" s="1"/>
  <c r="D1556" i="4"/>
  <c r="C1556" i="10" s="1"/>
  <c r="D1549" i="4"/>
  <c r="C1549" i="10" s="1"/>
  <c r="D1548" i="4"/>
  <c r="C1548" i="10" s="1"/>
  <c r="D1541" i="4"/>
  <c r="C1541" i="10" s="1"/>
  <c r="E1541" i="10" s="1"/>
  <c r="F1541" i="10" s="1"/>
  <c r="D1540" i="4"/>
  <c r="C1540" i="10" s="1"/>
  <c r="D1533" i="4"/>
  <c r="C1533" i="10" s="1"/>
  <c r="D1532" i="4"/>
  <c r="C1532" i="10" s="1"/>
  <c r="D1525" i="4"/>
  <c r="C1525" i="10" s="1"/>
  <c r="D1524" i="4"/>
  <c r="C1524" i="10" s="1"/>
  <c r="D1517" i="4"/>
  <c r="C1517" i="10" s="1"/>
  <c r="D1516" i="4"/>
  <c r="C1516" i="10" s="1"/>
  <c r="D1509" i="4"/>
  <c r="C1509" i="10" s="1"/>
  <c r="D1508" i="4"/>
  <c r="C1508" i="10" s="1"/>
  <c r="D1501" i="4"/>
  <c r="C1501" i="10" s="1"/>
  <c r="D1500" i="4"/>
  <c r="C1500" i="10" s="1"/>
  <c r="D1493" i="4"/>
  <c r="C1493" i="10" s="1"/>
  <c r="E1493" i="10" s="1"/>
  <c r="F1493" i="10" s="1"/>
  <c r="D1492" i="4"/>
  <c r="C1492" i="10" s="1"/>
  <c r="E1492" i="10" s="1"/>
  <c r="F1492" i="10" s="1"/>
  <c r="D1485" i="4"/>
  <c r="C1485" i="10" s="1"/>
  <c r="D1484" i="4"/>
  <c r="C1484" i="10" s="1"/>
  <c r="D1478" i="4"/>
  <c r="C1478" i="10" s="1"/>
  <c r="E1478" i="10" s="1"/>
  <c r="F1478" i="10" s="1"/>
  <c r="D1476" i="4"/>
  <c r="C1476" i="10" s="1"/>
  <c r="D1474" i="4"/>
  <c r="C1474" i="10" s="1"/>
  <c r="D1472" i="4"/>
  <c r="C1472" i="10" s="1"/>
  <c r="D1470" i="4"/>
  <c r="C1470" i="10" s="1"/>
  <c r="E1470" i="10" s="1"/>
  <c r="F1470" i="10" s="1"/>
  <c r="D1468" i="4"/>
  <c r="C1468" i="10" s="1"/>
  <c r="E1468" i="10" s="1"/>
  <c r="F1468" i="10" s="1"/>
  <c r="D1466" i="4"/>
  <c r="C1466" i="10" s="1"/>
  <c r="E1466" i="10" s="1"/>
  <c r="F1466" i="10" s="1"/>
  <c r="D1464" i="4"/>
  <c r="C1464" i="10" s="1"/>
  <c r="D1462" i="4"/>
  <c r="C1462" i="10" s="1"/>
  <c r="D1460" i="4"/>
  <c r="C1460" i="10" s="1"/>
  <c r="E1460" i="10" s="1"/>
  <c r="F1460" i="10" s="1"/>
  <c r="D1458" i="4"/>
  <c r="C1458" i="10" s="1"/>
  <c r="E1458" i="10" s="1"/>
  <c r="F1458" i="10" s="1"/>
  <c r="D1456" i="4"/>
  <c r="C1456" i="10" s="1"/>
  <c r="E1456" i="10" s="1"/>
  <c r="F1456" i="10" s="1"/>
  <c r="D1454" i="4"/>
  <c r="C1454" i="10" s="1"/>
  <c r="D1452" i="4"/>
  <c r="C1452" i="10" s="1"/>
  <c r="E1452" i="10" s="1"/>
  <c r="F1452" i="10" s="1"/>
  <c r="D1450" i="4"/>
  <c r="C1450" i="10" s="1"/>
  <c r="D1448" i="4"/>
  <c r="C1448" i="10" s="1"/>
  <c r="E1448" i="10" s="1"/>
  <c r="F1448" i="10" s="1"/>
  <c r="D1446" i="4"/>
  <c r="C1446" i="10" s="1"/>
  <c r="D1444" i="4"/>
  <c r="C1444" i="10" s="1"/>
  <c r="D1442" i="4"/>
  <c r="C1442" i="10" s="1"/>
  <c r="D1440" i="4"/>
  <c r="C1440" i="10" s="1"/>
  <c r="D1438" i="4"/>
  <c r="C1438" i="10" s="1"/>
  <c r="D1436" i="4"/>
  <c r="C1436" i="10" s="1"/>
  <c r="D1434" i="4"/>
  <c r="C1434" i="10" s="1"/>
  <c r="E1434" i="10" s="1"/>
  <c r="F1434" i="10" s="1"/>
  <c r="D1432" i="4"/>
  <c r="C1432" i="10" s="1"/>
  <c r="E1432" i="10" s="1"/>
  <c r="F1432" i="10" s="1"/>
  <c r="D1430" i="4"/>
  <c r="C1430" i="10" s="1"/>
  <c r="E1430" i="10" s="1"/>
  <c r="F1430" i="10" s="1"/>
  <c r="D1428" i="4"/>
  <c r="C1428" i="10" s="1"/>
  <c r="E1428" i="10" s="1"/>
  <c r="F1428" i="10" s="1"/>
  <c r="D1426" i="4"/>
  <c r="C1426" i="10" s="1"/>
  <c r="D1424" i="4"/>
  <c r="C1424" i="10" s="1"/>
  <c r="E1424" i="10" s="1"/>
  <c r="F1424" i="10" s="1"/>
  <c r="D1422" i="4"/>
  <c r="C1422" i="10" s="1"/>
  <c r="E1422" i="10" s="1"/>
  <c r="F1422" i="10" s="1"/>
  <c r="D1420" i="4"/>
  <c r="C1420" i="10" s="1"/>
  <c r="D1418" i="4"/>
  <c r="C1418" i="10" s="1"/>
  <c r="D1416" i="4"/>
  <c r="C1416" i="10" s="1"/>
  <c r="D1414" i="4"/>
  <c r="C1414" i="10" s="1"/>
  <c r="E1414" i="10" s="1"/>
  <c r="F1414" i="10" s="1"/>
  <c r="D1412" i="4"/>
  <c r="C1412" i="10" s="1"/>
  <c r="E1412" i="10" s="1"/>
  <c r="F1412" i="10" s="1"/>
  <c r="D1410" i="4"/>
  <c r="C1410" i="10" s="1"/>
  <c r="E1410" i="10" s="1"/>
  <c r="F1410" i="10" s="1"/>
  <c r="D1408" i="4"/>
  <c r="C1408" i="10" s="1"/>
  <c r="D1406" i="4"/>
  <c r="C1406" i="10" s="1"/>
  <c r="D1404" i="4"/>
  <c r="C1404" i="10" s="1"/>
  <c r="D1402" i="4"/>
  <c r="C1402" i="10" s="1"/>
  <c r="D1400" i="4"/>
  <c r="C1400" i="10" s="1"/>
  <c r="D1398" i="4"/>
  <c r="C1398" i="10" s="1"/>
  <c r="D1396" i="4"/>
  <c r="C1396" i="10" s="1"/>
  <c r="D1394" i="4"/>
  <c r="C1394" i="10" s="1"/>
  <c r="D1392" i="4"/>
  <c r="C1392" i="10" s="1"/>
  <c r="E1392" i="10" s="1"/>
  <c r="F1392" i="10" s="1"/>
  <c r="D1390" i="4"/>
  <c r="C1390" i="10" s="1"/>
  <c r="E1390" i="10" s="1"/>
  <c r="F1390" i="10" s="1"/>
  <c r="D1388" i="4"/>
  <c r="C1388" i="10" s="1"/>
  <c r="D1386" i="4"/>
  <c r="C1386" i="10" s="1"/>
  <c r="D1384" i="4"/>
  <c r="C1384" i="10" s="1"/>
  <c r="D1382" i="4"/>
  <c r="C1382" i="10" s="1"/>
  <c r="D1380" i="4"/>
  <c r="C1380" i="10" s="1"/>
  <c r="D1378" i="4"/>
  <c r="C1378" i="10" s="1"/>
  <c r="D1376" i="4"/>
  <c r="C1376" i="10" s="1"/>
  <c r="E1376" i="10" s="1"/>
  <c r="F1376" i="10" s="1"/>
  <c r="D1374" i="4"/>
  <c r="C1374" i="10" s="1"/>
  <c r="D1372" i="4"/>
  <c r="C1372" i="10" s="1"/>
  <c r="D1370" i="4"/>
  <c r="C1370" i="10" s="1"/>
  <c r="D1368" i="4"/>
  <c r="C1368" i="10" s="1"/>
  <c r="D1366" i="4"/>
  <c r="C1366" i="10" s="1"/>
  <c r="E1366" i="10" s="1"/>
  <c r="F1366" i="10" s="1"/>
  <c r="D1364" i="4"/>
  <c r="C1364" i="10" s="1"/>
  <c r="E1364" i="10" s="1"/>
  <c r="F1364" i="10" s="1"/>
  <c r="D1362" i="4"/>
  <c r="C1362" i="10" s="1"/>
  <c r="E1362" i="10" s="1"/>
  <c r="F1362" i="10" s="1"/>
  <c r="D1360" i="4"/>
  <c r="C1360" i="10" s="1"/>
  <c r="D1358" i="4"/>
  <c r="C1358" i="10" s="1"/>
  <c r="E1358" i="10" s="1"/>
  <c r="F1358" i="10" s="1"/>
  <c r="D1356" i="4"/>
  <c r="C1356" i="10" s="1"/>
  <c r="E1356" i="10" s="1"/>
  <c r="F1356" i="10" s="1"/>
  <c r="D1354" i="4"/>
  <c r="C1354" i="10" s="1"/>
  <c r="D1352" i="4"/>
  <c r="C1352" i="10" s="1"/>
  <c r="D1350" i="4"/>
  <c r="C1350" i="10" s="1"/>
  <c r="D1348" i="4"/>
  <c r="C1348" i="10" s="1"/>
  <c r="D1346" i="4"/>
  <c r="C1346" i="10" s="1"/>
  <c r="D1344" i="4"/>
  <c r="C1344" i="10" s="1"/>
  <c r="D1342" i="4"/>
  <c r="C1342" i="10" s="1"/>
  <c r="D1340" i="4"/>
  <c r="C1340" i="10" s="1"/>
  <c r="D1338" i="4"/>
  <c r="C1338" i="10" s="1"/>
  <c r="D1336" i="4"/>
  <c r="C1336" i="10" s="1"/>
  <c r="E1336" i="10" s="1"/>
  <c r="F1336" i="10" s="1"/>
  <c r="D1334" i="4"/>
  <c r="C1334" i="10" s="1"/>
  <c r="D1332" i="4"/>
  <c r="C1332" i="10" s="1"/>
  <c r="D1330" i="4"/>
  <c r="C1330" i="10" s="1"/>
  <c r="D1328" i="4"/>
  <c r="C1328" i="10" s="1"/>
  <c r="D1326" i="4"/>
  <c r="C1326" i="10" s="1"/>
  <c r="D1324" i="4"/>
  <c r="C1324" i="10" s="1"/>
  <c r="D1322" i="4"/>
  <c r="C1322" i="10" s="1"/>
  <c r="D1320" i="4"/>
  <c r="C1320" i="10" s="1"/>
  <c r="D1318" i="4"/>
  <c r="C1318" i="10" s="1"/>
  <c r="D1316" i="4"/>
  <c r="C1316" i="10" s="1"/>
  <c r="D1314" i="4"/>
  <c r="C1314" i="10" s="1"/>
  <c r="D1312" i="4"/>
  <c r="C1312" i="10" s="1"/>
  <c r="E1312" i="10" s="1"/>
  <c r="F1312" i="10" s="1"/>
  <c r="D1310" i="4"/>
  <c r="C1310" i="10" s="1"/>
  <c r="E1310" i="10" s="1"/>
  <c r="F1310" i="10" s="1"/>
  <c r="D1308" i="4"/>
  <c r="C1308" i="10" s="1"/>
  <c r="D1306" i="4"/>
  <c r="C1306" i="10" s="1"/>
  <c r="D1304" i="4"/>
  <c r="C1304" i="10" s="1"/>
  <c r="E1304" i="10" s="1"/>
  <c r="F1304" i="10" s="1"/>
  <c r="D1302" i="4"/>
  <c r="C1302" i="10" s="1"/>
  <c r="D1300" i="4"/>
  <c r="C1300" i="10" s="1"/>
  <c r="E1300" i="10" s="1"/>
  <c r="F1300" i="10" s="1"/>
  <c r="D1298" i="4"/>
  <c r="C1298" i="10" s="1"/>
  <c r="D1296" i="4"/>
  <c r="C1296" i="10" s="1"/>
  <c r="D1294" i="4"/>
  <c r="C1294" i="10" s="1"/>
  <c r="D1292" i="4"/>
  <c r="C1292" i="10" s="1"/>
  <c r="D1290" i="4"/>
  <c r="C1290" i="10" s="1"/>
  <c r="D1288" i="4"/>
  <c r="C1288" i="10" s="1"/>
  <c r="D1286" i="4"/>
  <c r="C1286" i="10" s="1"/>
  <c r="D1284" i="4"/>
  <c r="C1284" i="10" s="1"/>
  <c r="D1282" i="4"/>
  <c r="C1282" i="10" s="1"/>
  <c r="D1280" i="4"/>
  <c r="C1280" i="10" s="1"/>
  <c r="E1280" i="10" s="1"/>
  <c r="F1280" i="10" s="1"/>
  <c r="D1278" i="4"/>
  <c r="C1278" i="10" s="1"/>
  <c r="D1276" i="4"/>
  <c r="C1276" i="10" s="1"/>
  <c r="D1274" i="4"/>
  <c r="C1274" i="10" s="1"/>
  <c r="D1272" i="4"/>
  <c r="C1272" i="10" s="1"/>
  <c r="D1270" i="4"/>
  <c r="C1270" i="10" s="1"/>
  <c r="D1268" i="4"/>
  <c r="C1268" i="10" s="1"/>
  <c r="D2393" i="4"/>
  <c r="C2393" i="10" s="1"/>
  <c r="E2393" i="10" s="1"/>
  <c r="F2393" i="10" s="1"/>
  <c r="D2123" i="4"/>
  <c r="C2123" i="10" s="1"/>
  <c r="D2091" i="4"/>
  <c r="C2091" i="10" s="1"/>
  <c r="E2091" i="10" s="1"/>
  <c r="F2091" i="10" s="1"/>
  <c r="D2059" i="4"/>
  <c r="C2059" i="10" s="1"/>
  <c r="E2059" i="10" s="1"/>
  <c r="F2059" i="10" s="1"/>
  <c r="D2027" i="4"/>
  <c r="C2027" i="10" s="1"/>
  <c r="E2027" i="10" s="1"/>
  <c r="F2027" i="10" s="1"/>
  <c r="D1995" i="4"/>
  <c r="C1995" i="10" s="1"/>
  <c r="D1963" i="4"/>
  <c r="C1963" i="10" s="1"/>
  <c r="D1931" i="4"/>
  <c r="C1931" i="10" s="1"/>
  <c r="D1899" i="4"/>
  <c r="C1899" i="10" s="1"/>
  <c r="E1899" i="10" s="1"/>
  <c r="F1899" i="10" s="1"/>
  <c r="D1867" i="4"/>
  <c r="C1867" i="10" s="1"/>
  <c r="E1867" i="10" s="1"/>
  <c r="F1867" i="10" s="1"/>
  <c r="D1835" i="4"/>
  <c r="C1835" i="10" s="1"/>
  <c r="D1803" i="4"/>
  <c r="C1803" i="10" s="1"/>
  <c r="E1803" i="10" s="1"/>
  <c r="F1803" i="10" s="1"/>
  <c r="D1771" i="4"/>
  <c r="C1771" i="10" s="1"/>
  <c r="D1558" i="4"/>
  <c r="C1558" i="10" s="1"/>
  <c r="D1543" i="4"/>
  <c r="C1543" i="10" s="1"/>
  <c r="D1526" i="4"/>
  <c r="C1526" i="10" s="1"/>
  <c r="E1526" i="10" s="1"/>
  <c r="F1526" i="10" s="1"/>
  <c r="D1511" i="4"/>
  <c r="C1511" i="10" s="1"/>
  <c r="E1511" i="10" s="1"/>
  <c r="F1511" i="10" s="1"/>
  <c r="D1494" i="4"/>
  <c r="C1494" i="10" s="1"/>
  <c r="D1264" i="4"/>
  <c r="C1264" i="10" s="1"/>
  <c r="D1256" i="4"/>
  <c r="C1256" i="10" s="1"/>
  <c r="E1256" i="10" s="1"/>
  <c r="F1256" i="10" s="1"/>
  <c r="D1248" i="4"/>
  <c r="C1248" i="10" s="1"/>
  <c r="D1240" i="4"/>
  <c r="C1240" i="10" s="1"/>
  <c r="D1232" i="4"/>
  <c r="C1232" i="10" s="1"/>
  <c r="D1224" i="4"/>
  <c r="C1224" i="10" s="1"/>
  <c r="D1216" i="4"/>
  <c r="C1216" i="10" s="1"/>
  <c r="D1208" i="4"/>
  <c r="C1208" i="10" s="1"/>
  <c r="D1200" i="4"/>
  <c r="C1200" i="10" s="1"/>
  <c r="D1192" i="4"/>
  <c r="C1192" i="10" s="1"/>
  <c r="D1184" i="4"/>
  <c r="C1184" i="10" s="1"/>
  <c r="D1176" i="4"/>
  <c r="C1176" i="10" s="1"/>
  <c r="D1168" i="4"/>
  <c r="C1168" i="10" s="1"/>
  <c r="E1168" i="10" s="1"/>
  <c r="F1168" i="10" s="1"/>
  <c r="D1160" i="4"/>
  <c r="C1160" i="10" s="1"/>
  <c r="D1152" i="4"/>
  <c r="C1152" i="10" s="1"/>
  <c r="D1144" i="4"/>
  <c r="C1144" i="10" s="1"/>
  <c r="D1136" i="4"/>
  <c r="C1136" i="10" s="1"/>
  <c r="D1128" i="4"/>
  <c r="C1128" i="10" s="1"/>
  <c r="E1128" i="10" s="1"/>
  <c r="F1128" i="10" s="1"/>
  <c r="D1120" i="4"/>
  <c r="C1120" i="10" s="1"/>
  <c r="D1112" i="4"/>
  <c r="C1112" i="10" s="1"/>
  <c r="E1112" i="10" s="1"/>
  <c r="F1112" i="10" s="1"/>
  <c r="D1104" i="4"/>
  <c r="C1104" i="10" s="1"/>
  <c r="E1104" i="10" s="1"/>
  <c r="F1104" i="10" s="1"/>
  <c r="D1096" i="4"/>
  <c r="C1096" i="10" s="1"/>
  <c r="D1088" i="4"/>
  <c r="C1088" i="10" s="1"/>
  <c r="D1080" i="4"/>
  <c r="C1080" i="10" s="1"/>
  <c r="D1072" i="4"/>
  <c r="C1072" i="10" s="1"/>
  <c r="D1064" i="4"/>
  <c r="C1064" i="10" s="1"/>
  <c r="E1064" i="10" s="1"/>
  <c r="F1064" i="10" s="1"/>
  <c r="D1056" i="4"/>
  <c r="C1056" i="10" s="1"/>
  <c r="D1048" i="4"/>
  <c r="C1048" i="10" s="1"/>
  <c r="D1040" i="4"/>
  <c r="C1040" i="10" s="1"/>
  <c r="E1040" i="10" s="1"/>
  <c r="F1040" i="10" s="1"/>
  <c r="D1032" i="4"/>
  <c r="C1032" i="10" s="1"/>
  <c r="E1032" i="10" s="1"/>
  <c r="F1032" i="10" s="1"/>
  <c r="D1024" i="4"/>
  <c r="C1024" i="10" s="1"/>
  <c r="D1016" i="4"/>
  <c r="C1016" i="10" s="1"/>
  <c r="D1008" i="4"/>
  <c r="C1008" i="10" s="1"/>
  <c r="D1000" i="4"/>
  <c r="C1000" i="10" s="1"/>
  <c r="D992" i="4"/>
  <c r="C992" i="10" s="1"/>
  <c r="D984" i="4"/>
  <c r="C984" i="10" s="1"/>
  <c r="D976" i="4"/>
  <c r="C976" i="10" s="1"/>
  <c r="D968" i="4"/>
  <c r="C968" i="10" s="1"/>
  <c r="D960" i="4"/>
  <c r="C960" i="10" s="1"/>
  <c r="D952" i="4"/>
  <c r="C952" i="10" s="1"/>
  <c r="D944" i="4"/>
  <c r="C944" i="10" s="1"/>
  <c r="D936" i="4"/>
  <c r="C936" i="10" s="1"/>
  <c r="D928" i="4"/>
  <c r="C928" i="10" s="1"/>
  <c r="D920" i="4"/>
  <c r="C920" i="10" s="1"/>
  <c r="D912" i="4"/>
  <c r="C912" i="10" s="1"/>
  <c r="D904" i="4"/>
  <c r="C904" i="10" s="1"/>
  <c r="D896" i="4"/>
  <c r="C896" i="10" s="1"/>
  <c r="E896" i="10" s="1"/>
  <c r="F896" i="10" s="1"/>
  <c r="D888" i="4"/>
  <c r="C888" i="10" s="1"/>
  <c r="D880" i="4"/>
  <c r="C880" i="10" s="1"/>
  <c r="D872" i="4"/>
  <c r="C872" i="10" s="1"/>
  <c r="D864" i="4"/>
  <c r="C864" i="10" s="1"/>
  <c r="D856" i="4"/>
  <c r="C856" i="10" s="1"/>
  <c r="D848" i="4"/>
  <c r="C848" i="10" s="1"/>
  <c r="D840" i="4"/>
  <c r="C840" i="10" s="1"/>
  <c r="D832" i="4"/>
  <c r="C832" i="10" s="1"/>
  <c r="D824" i="4"/>
  <c r="C824" i="10" s="1"/>
  <c r="E824" i="10" s="1"/>
  <c r="F824" i="10" s="1"/>
  <c r="D816" i="4"/>
  <c r="C816" i="10" s="1"/>
  <c r="D808" i="4"/>
  <c r="C808" i="10" s="1"/>
  <c r="D800" i="4"/>
  <c r="C800" i="10" s="1"/>
  <c r="D792" i="4"/>
  <c r="C792" i="10" s="1"/>
  <c r="D784" i="4"/>
  <c r="C784" i="10" s="1"/>
  <c r="D776" i="4"/>
  <c r="C776" i="10" s="1"/>
  <c r="D768" i="4"/>
  <c r="C768" i="10" s="1"/>
  <c r="D760" i="4"/>
  <c r="C760" i="10" s="1"/>
  <c r="D752" i="4"/>
  <c r="C752" i="10" s="1"/>
  <c r="E752" i="10" s="1"/>
  <c r="F752" i="10" s="1"/>
  <c r="D744" i="4"/>
  <c r="C744" i="10" s="1"/>
  <c r="D736" i="4"/>
  <c r="C736" i="10" s="1"/>
  <c r="D728" i="4"/>
  <c r="C728" i="10" s="1"/>
  <c r="D720" i="4"/>
  <c r="C720" i="10" s="1"/>
  <c r="D712" i="4"/>
  <c r="C712" i="10" s="1"/>
  <c r="D704" i="4"/>
  <c r="C704" i="10" s="1"/>
  <c r="D696" i="4"/>
  <c r="C696" i="10" s="1"/>
  <c r="D2538" i="4"/>
  <c r="C2538" i="10" s="1"/>
  <c r="E2538" i="10" s="1"/>
  <c r="F2538" i="10" s="1"/>
  <c r="D2306" i="4"/>
  <c r="C2306" i="10" s="1"/>
  <c r="D2289" i="4"/>
  <c r="C2289" i="10" s="1"/>
  <c r="D2147" i="4"/>
  <c r="C2147" i="10" s="1"/>
  <c r="E2147" i="10" s="1"/>
  <c r="F2147" i="10" s="1"/>
  <c r="D2115" i="4"/>
  <c r="C2115" i="10" s="1"/>
  <c r="E2115" i="10" s="1"/>
  <c r="F2115" i="10" s="1"/>
  <c r="D2083" i="4"/>
  <c r="C2083" i="10" s="1"/>
  <c r="D2051" i="4"/>
  <c r="C2051" i="10" s="1"/>
  <c r="D2019" i="4"/>
  <c r="C2019" i="10" s="1"/>
  <c r="E2019" i="10" s="1"/>
  <c r="F2019" i="10" s="1"/>
  <c r="D1987" i="4"/>
  <c r="C1987" i="10" s="1"/>
  <c r="E1987" i="10" s="1"/>
  <c r="F1987" i="10" s="1"/>
  <c r="D1955" i="4"/>
  <c r="C1955" i="10" s="1"/>
  <c r="D1923" i="4"/>
  <c r="C1923" i="10" s="1"/>
  <c r="E1923" i="10" s="1"/>
  <c r="F1923" i="10" s="1"/>
  <c r="D1891" i="4"/>
  <c r="C1891" i="10" s="1"/>
  <c r="D1859" i="4"/>
  <c r="C1859" i="10" s="1"/>
  <c r="D1827" i="4"/>
  <c r="C1827" i="10" s="1"/>
  <c r="E1827" i="10" s="1"/>
  <c r="F1827" i="10" s="1"/>
  <c r="D1795" i="4"/>
  <c r="C1795" i="10" s="1"/>
  <c r="D1763" i="4"/>
  <c r="C1763" i="10" s="1"/>
  <c r="D1551" i="4"/>
  <c r="C1551" i="10" s="1"/>
  <c r="D1534" i="4"/>
  <c r="C1534" i="10" s="1"/>
  <c r="D1519" i="4"/>
  <c r="C1519" i="10" s="1"/>
  <c r="D1502" i="4"/>
  <c r="C1502" i="10" s="1"/>
  <c r="D1487" i="4"/>
  <c r="C1487" i="10" s="1"/>
  <c r="E1487" i="10" s="1"/>
  <c r="F1487" i="10" s="1"/>
  <c r="D1266" i="4"/>
  <c r="C1266" i="10" s="1"/>
  <c r="D1258" i="4"/>
  <c r="C1258" i="10" s="1"/>
  <c r="D1250" i="4"/>
  <c r="C1250" i="10" s="1"/>
  <c r="D1242" i="4"/>
  <c r="C1242" i="10" s="1"/>
  <c r="D1234" i="4"/>
  <c r="C1234" i="10" s="1"/>
  <c r="D1226" i="4"/>
  <c r="C1226" i="10" s="1"/>
  <c r="D1218" i="4"/>
  <c r="C1218" i="10" s="1"/>
  <c r="E1218" i="10" s="1"/>
  <c r="F1218" i="10" s="1"/>
  <c r="D1210" i="4"/>
  <c r="C1210" i="10" s="1"/>
  <c r="D1202" i="4"/>
  <c r="C1202" i="10" s="1"/>
  <c r="E1202" i="10" s="1"/>
  <c r="F1202" i="10" s="1"/>
  <c r="D1194" i="4"/>
  <c r="C1194" i="10" s="1"/>
  <c r="D1186" i="4"/>
  <c r="C1186" i="10" s="1"/>
  <c r="E1186" i="10" s="1"/>
  <c r="F1186" i="10" s="1"/>
  <c r="D1178" i="4"/>
  <c r="C1178" i="10" s="1"/>
  <c r="D1170" i="4"/>
  <c r="C1170" i="10" s="1"/>
  <c r="D1162" i="4"/>
  <c r="C1162" i="10" s="1"/>
  <c r="E1162" i="10" s="1"/>
  <c r="F1162" i="10" s="1"/>
  <c r="D1154" i="4"/>
  <c r="C1154" i="10" s="1"/>
  <c r="D1146" i="4"/>
  <c r="C1146" i="10" s="1"/>
  <c r="D1138" i="4"/>
  <c r="C1138" i="10" s="1"/>
  <c r="E1138" i="10" s="1"/>
  <c r="F1138" i="10" s="1"/>
  <c r="D1130" i="4"/>
  <c r="C1130" i="10" s="1"/>
  <c r="D1122" i="4"/>
  <c r="C1122" i="10" s="1"/>
  <c r="D1114" i="4"/>
  <c r="C1114" i="10" s="1"/>
  <c r="E1114" i="10" s="1"/>
  <c r="F1114" i="10" s="1"/>
  <c r="D1106" i="4"/>
  <c r="C1106" i="10" s="1"/>
  <c r="D1098" i="4"/>
  <c r="C1098" i="10" s="1"/>
  <c r="D1090" i="4"/>
  <c r="C1090" i="10" s="1"/>
  <c r="D1082" i="4"/>
  <c r="C1082" i="10" s="1"/>
  <c r="E1082" i="10" s="1"/>
  <c r="F1082" i="10" s="1"/>
  <c r="D1074" i="4"/>
  <c r="C1074" i="10" s="1"/>
  <c r="D1066" i="4"/>
  <c r="C1066" i="10" s="1"/>
  <c r="D1058" i="4"/>
  <c r="C1058" i="10" s="1"/>
  <c r="E1058" i="10" s="1"/>
  <c r="F1058" i="10" s="1"/>
  <c r="D1050" i="4"/>
  <c r="C1050" i="10" s="1"/>
  <c r="D1042" i="4"/>
  <c r="C1042" i="10" s="1"/>
  <c r="E1042" i="10" s="1"/>
  <c r="F1042" i="10" s="1"/>
  <c r="D1034" i="4"/>
  <c r="C1034" i="10" s="1"/>
  <c r="D1026" i="4"/>
  <c r="C1026" i="10" s="1"/>
  <c r="D1018" i="4"/>
  <c r="C1018" i="10" s="1"/>
  <c r="D1010" i="4"/>
  <c r="C1010" i="10" s="1"/>
  <c r="D1002" i="4"/>
  <c r="C1002" i="10" s="1"/>
  <c r="D994" i="4"/>
  <c r="C994" i="10" s="1"/>
  <c r="D986" i="4"/>
  <c r="C986" i="10" s="1"/>
  <c r="D978" i="4"/>
  <c r="C978" i="10" s="1"/>
  <c r="E978" i="10" s="1"/>
  <c r="F978" i="10" s="1"/>
  <c r="D970" i="4"/>
  <c r="C970" i="10" s="1"/>
  <c r="D962" i="4"/>
  <c r="C962" i="10" s="1"/>
  <c r="E962" i="10" s="1"/>
  <c r="F962" i="10" s="1"/>
  <c r="D954" i="4"/>
  <c r="C954" i="10" s="1"/>
  <c r="D946" i="4"/>
  <c r="C946" i="10" s="1"/>
  <c r="D938" i="4"/>
  <c r="C938" i="10" s="1"/>
  <c r="D930" i="4"/>
  <c r="C930" i="10" s="1"/>
  <c r="D922" i="4"/>
  <c r="C922" i="10" s="1"/>
  <c r="D914" i="4"/>
  <c r="C914" i="10" s="1"/>
  <c r="D906" i="4"/>
  <c r="C906" i="10" s="1"/>
  <c r="D898" i="4"/>
  <c r="C898" i="10" s="1"/>
  <c r="D890" i="4"/>
  <c r="C890" i="10" s="1"/>
  <c r="D882" i="4"/>
  <c r="C882" i="10" s="1"/>
  <c r="D874" i="4"/>
  <c r="C874" i="10" s="1"/>
  <c r="D866" i="4"/>
  <c r="C866" i="10" s="1"/>
  <c r="D858" i="4"/>
  <c r="C858" i="10" s="1"/>
  <c r="D850" i="4"/>
  <c r="C850" i="10" s="1"/>
  <c r="D842" i="4"/>
  <c r="C842" i="10" s="1"/>
  <c r="D834" i="4"/>
  <c r="C834" i="10" s="1"/>
  <c r="E834" i="10" s="1"/>
  <c r="F834" i="10" s="1"/>
  <c r="D826" i="4"/>
  <c r="C826" i="10" s="1"/>
  <c r="D818" i="4"/>
  <c r="C818" i="10" s="1"/>
  <c r="D810" i="4"/>
  <c r="C810" i="10" s="1"/>
  <c r="D802" i="4"/>
  <c r="C802" i="10" s="1"/>
  <c r="D794" i="4"/>
  <c r="C794" i="10" s="1"/>
  <c r="E794" i="10" s="1"/>
  <c r="F794" i="10" s="1"/>
  <c r="D786" i="4"/>
  <c r="C786" i="10" s="1"/>
  <c r="D778" i="4"/>
  <c r="C778" i="10" s="1"/>
  <c r="D770" i="4"/>
  <c r="C770" i="10" s="1"/>
  <c r="D762" i="4"/>
  <c r="C762" i="10" s="1"/>
  <c r="D754" i="4"/>
  <c r="C754" i="10" s="1"/>
  <c r="D746" i="4"/>
  <c r="C746" i="10" s="1"/>
  <c r="D738" i="4"/>
  <c r="C738" i="10" s="1"/>
  <c r="D730" i="4"/>
  <c r="C730" i="10" s="1"/>
  <c r="D722" i="4"/>
  <c r="C722" i="10" s="1"/>
  <c r="D714" i="4"/>
  <c r="C714" i="10" s="1"/>
  <c r="D706" i="4"/>
  <c r="C706" i="10" s="1"/>
  <c r="D2336" i="4"/>
  <c r="C2336" i="10" s="1"/>
  <c r="E2336" i="10" s="1"/>
  <c r="F2336" i="10" s="1"/>
  <c r="D2168" i="4"/>
  <c r="C2168" i="10" s="1"/>
  <c r="D2139" i="4"/>
  <c r="C2139" i="10" s="1"/>
  <c r="E2139" i="10" s="1"/>
  <c r="F2139" i="10" s="1"/>
  <c r="D2107" i="4"/>
  <c r="C2107" i="10" s="1"/>
  <c r="D2075" i="4"/>
  <c r="C2075" i="10" s="1"/>
  <c r="D2043" i="4"/>
  <c r="C2043" i="10" s="1"/>
  <c r="D2011" i="4"/>
  <c r="C2011" i="10" s="1"/>
  <c r="D1979" i="4"/>
  <c r="C1979" i="10" s="1"/>
  <c r="D1947" i="4"/>
  <c r="C1947" i="10" s="1"/>
  <c r="E1947" i="10" s="1"/>
  <c r="F1947" i="10" s="1"/>
  <c r="D1915" i="4"/>
  <c r="C1915" i="10" s="1"/>
  <c r="D1883" i="4"/>
  <c r="C1883" i="10" s="1"/>
  <c r="D1851" i="4"/>
  <c r="C1851" i="10" s="1"/>
  <c r="D1819" i="4"/>
  <c r="C1819" i="10" s="1"/>
  <c r="D1787" i="4"/>
  <c r="C1787" i="10" s="1"/>
  <c r="D1755" i="4"/>
  <c r="C1755" i="10" s="1"/>
  <c r="E1755" i="10" s="1"/>
  <c r="F1755" i="10" s="1"/>
  <c r="D1559" i="4"/>
  <c r="C1559" i="10" s="1"/>
  <c r="E1559" i="10" s="1"/>
  <c r="F1559" i="10" s="1"/>
  <c r="D1542" i="4"/>
  <c r="C1542" i="10" s="1"/>
  <c r="D1527" i="4"/>
  <c r="C1527" i="10" s="1"/>
  <c r="D1510" i="4"/>
  <c r="C1510" i="10" s="1"/>
  <c r="E1510" i="10" s="1"/>
  <c r="F1510" i="10" s="1"/>
  <c r="D1495" i="4"/>
  <c r="C1495" i="10" s="1"/>
  <c r="D1260" i="4"/>
  <c r="C1260" i="10" s="1"/>
  <c r="D1252" i="4"/>
  <c r="C1252" i="10" s="1"/>
  <c r="E1252" i="10" s="1"/>
  <c r="F1252" i="10" s="1"/>
  <c r="D1244" i="4"/>
  <c r="C1244" i="10" s="1"/>
  <c r="D1236" i="4"/>
  <c r="C1236" i="10" s="1"/>
  <c r="D1228" i="4"/>
  <c r="C1228" i="10" s="1"/>
  <c r="E1228" i="10" s="1"/>
  <c r="F1228" i="10" s="1"/>
  <c r="D1220" i="4"/>
  <c r="C1220" i="10" s="1"/>
  <c r="E1220" i="10" s="1"/>
  <c r="F1220" i="10" s="1"/>
  <c r="D1212" i="4"/>
  <c r="C1212" i="10" s="1"/>
  <c r="E1212" i="10" s="1"/>
  <c r="F1212" i="10" s="1"/>
  <c r="D1204" i="4"/>
  <c r="C1204" i="10" s="1"/>
  <c r="D1196" i="4"/>
  <c r="C1196" i="10" s="1"/>
  <c r="D1188" i="4"/>
  <c r="C1188" i="10" s="1"/>
  <c r="D1180" i="4"/>
  <c r="C1180" i="10" s="1"/>
  <c r="D1172" i="4"/>
  <c r="C1172" i="10" s="1"/>
  <c r="D1164" i="4"/>
  <c r="C1164" i="10" s="1"/>
  <c r="D1156" i="4"/>
  <c r="C1156" i="10" s="1"/>
  <c r="D1148" i="4"/>
  <c r="C1148" i="10" s="1"/>
  <c r="D1140" i="4"/>
  <c r="C1140" i="10" s="1"/>
  <c r="D1132" i="4"/>
  <c r="C1132" i="10" s="1"/>
  <c r="D1124" i="4"/>
  <c r="C1124" i="10" s="1"/>
  <c r="D1116" i="4"/>
  <c r="C1116" i="10" s="1"/>
  <c r="D1108" i="4"/>
  <c r="C1108" i="10" s="1"/>
  <c r="D1100" i="4"/>
  <c r="C1100" i="10" s="1"/>
  <c r="D1092" i="4"/>
  <c r="C1092" i="10" s="1"/>
  <c r="D1084" i="4"/>
  <c r="C1084" i="10" s="1"/>
  <c r="D1076" i="4"/>
  <c r="C1076" i="10" s="1"/>
  <c r="D1068" i="4"/>
  <c r="C1068" i="10" s="1"/>
  <c r="E1068" i="10" s="1"/>
  <c r="F1068" i="10" s="1"/>
  <c r="D1060" i="4"/>
  <c r="C1060" i="10" s="1"/>
  <c r="E1060" i="10" s="1"/>
  <c r="F1060" i="10" s="1"/>
  <c r="D1052" i="4"/>
  <c r="C1052" i="10" s="1"/>
  <c r="D1044" i="4"/>
  <c r="C1044" i="10" s="1"/>
  <c r="D1036" i="4"/>
  <c r="C1036" i="10" s="1"/>
  <c r="D1028" i="4"/>
  <c r="C1028" i="10" s="1"/>
  <c r="D1020" i="4"/>
  <c r="C1020" i="10" s="1"/>
  <c r="D1012" i="4"/>
  <c r="C1012" i="10" s="1"/>
  <c r="E1012" i="10" s="1"/>
  <c r="F1012" i="10" s="1"/>
  <c r="D1004" i="4"/>
  <c r="C1004" i="10" s="1"/>
  <c r="D996" i="4"/>
  <c r="C996" i="10" s="1"/>
  <c r="E996" i="10" s="1"/>
  <c r="F996" i="10" s="1"/>
  <c r="D988" i="4"/>
  <c r="C988" i="10" s="1"/>
  <c r="D980" i="4"/>
  <c r="C980" i="10" s="1"/>
  <c r="D972" i="4"/>
  <c r="C972" i="10" s="1"/>
  <c r="D964" i="4"/>
  <c r="C964" i="10" s="1"/>
  <c r="E964" i="10" s="1"/>
  <c r="F964" i="10" s="1"/>
  <c r="D956" i="4"/>
  <c r="C956" i="10" s="1"/>
  <c r="D948" i="4"/>
  <c r="C948" i="10" s="1"/>
  <c r="D940" i="4"/>
  <c r="C940" i="10" s="1"/>
  <c r="D932" i="4"/>
  <c r="C932" i="10" s="1"/>
  <c r="D924" i="4"/>
  <c r="C924" i="10" s="1"/>
  <c r="D916" i="4"/>
  <c r="C916" i="10" s="1"/>
  <c r="D908" i="4"/>
  <c r="C908" i="10" s="1"/>
  <c r="D900" i="4"/>
  <c r="C900" i="10" s="1"/>
  <c r="D892" i="4"/>
  <c r="C892" i="10" s="1"/>
  <c r="D884" i="4"/>
  <c r="C884" i="10" s="1"/>
  <c r="E884" i="10" s="1"/>
  <c r="F884" i="10" s="1"/>
  <c r="D876" i="4"/>
  <c r="C876" i="10" s="1"/>
  <c r="E876" i="10" s="1"/>
  <c r="F876" i="10" s="1"/>
  <c r="D868" i="4"/>
  <c r="C868" i="10" s="1"/>
  <c r="D860" i="4"/>
  <c r="C860" i="10" s="1"/>
  <c r="D852" i="4"/>
  <c r="C852" i="10" s="1"/>
  <c r="D844" i="4"/>
  <c r="C844" i="10" s="1"/>
  <c r="D836" i="4"/>
  <c r="C836" i="10" s="1"/>
  <c r="D828" i="4"/>
  <c r="C828" i="10" s="1"/>
  <c r="D820" i="4"/>
  <c r="C820" i="10" s="1"/>
  <c r="D812" i="4"/>
  <c r="C812" i="10" s="1"/>
  <c r="D804" i="4"/>
  <c r="C804" i="10" s="1"/>
  <c r="D796" i="4"/>
  <c r="C796" i="10" s="1"/>
  <c r="D788" i="4"/>
  <c r="C788" i="10" s="1"/>
  <c r="D780" i="4"/>
  <c r="C780" i="10" s="1"/>
  <c r="D772" i="4"/>
  <c r="C772" i="10" s="1"/>
  <c r="D764" i="4"/>
  <c r="C764" i="10" s="1"/>
  <c r="D756" i="4"/>
  <c r="C756" i="10" s="1"/>
  <c r="D748" i="4"/>
  <c r="C748" i="10" s="1"/>
  <c r="D740" i="4"/>
  <c r="C740" i="10" s="1"/>
  <c r="D732" i="4"/>
  <c r="C732" i="10" s="1"/>
  <c r="E732" i="10" s="1"/>
  <c r="F732" i="10" s="1"/>
  <c r="D724" i="4"/>
  <c r="C724" i="10" s="1"/>
  <c r="D716" i="4"/>
  <c r="C716" i="10" s="1"/>
  <c r="D2035" i="4"/>
  <c r="C2035" i="10" s="1"/>
  <c r="D1907" i="4"/>
  <c r="C1907" i="10" s="1"/>
  <c r="D1779" i="4"/>
  <c r="C1779" i="10" s="1"/>
  <c r="E1779" i="10" s="1"/>
  <c r="F1779" i="10" s="1"/>
  <c r="D1503" i="4"/>
  <c r="C1503" i="10" s="1"/>
  <c r="D1486" i="4"/>
  <c r="C1486" i="10" s="1"/>
  <c r="D1246" i="4"/>
  <c r="C1246" i="10" s="1"/>
  <c r="D1214" i="4"/>
  <c r="C1214" i="10" s="1"/>
  <c r="D1182" i="4"/>
  <c r="C1182" i="10" s="1"/>
  <c r="D1150" i="4"/>
  <c r="C1150" i="10" s="1"/>
  <c r="D1118" i="4"/>
  <c r="C1118" i="10" s="1"/>
  <c r="D1086" i="4"/>
  <c r="C1086" i="10" s="1"/>
  <c r="D1054" i="4"/>
  <c r="C1054" i="10" s="1"/>
  <c r="D1022" i="4"/>
  <c r="C1022" i="10" s="1"/>
  <c r="E1022" i="10" s="1"/>
  <c r="F1022" i="10" s="1"/>
  <c r="D990" i="4"/>
  <c r="C990" i="10" s="1"/>
  <c r="D958" i="4"/>
  <c r="C958" i="10" s="1"/>
  <c r="D926" i="4"/>
  <c r="C926" i="10" s="1"/>
  <c r="D894" i="4"/>
  <c r="C894" i="10" s="1"/>
  <c r="D862" i="4"/>
  <c r="C862" i="10" s="1"/>
  <c r="D830" i="4"/>
  <c r="C830" i="10" s="1"/>
  <c r="D798" i="4"/>
  <c r="C798" i="10" s="1"/>
  <c r="D766" i="4"/>
  <c r="C766" i="10" s="1"/>
  <c r="D734" i="4"/>
  <c r="C734" i="10" s="1"/>
  <c r="D702" i="4"/>
  <c r="C702" i="10" s="1"/>
  <c r="E702" i="10" s="1"/>
  <c r="F702" i="10" s="1"/>
  <c r="D692" i="4"/>
  <c r="C692" i="10" s="1"/>
  <c r="D684" i="4"/>
  <c r="C684" i="10" s="1"/>
  <c r="D2131" i="4"/>
  <c r="C2131" i="10" s="1"/>
  <c r="D2003" i="4"/>
  <c r="C2003" i="10" s="1"/>
  <c r="D1875" i="4"/>
  <c r="C1875" i="10" s="1"/>
  <c r="D1535" i="4"/>
  <c r="C1535" i="10" s="1"/>
  <c r="D1518" i="4"/>
  <c r="C1518" i="10" s="1"/>
  <c r="D1254" i="4"/>
  <c r="C1254" i="10" s="1"/>
  <c r="D1222" i="4"/>
  <c r="C1222" i="10" s="1"/>
  <c r="D1190" i="4"/>
  <c r="C1190" i="10" s="1"/>
  <c r="D1158" i="4"/>
  <c r="C1158" i="10" s="1"/>
  <c r="D1126" i="4"/>
  <c r="C1126" i="10" s="1"/>
  <c r="D1094" i="4"/>
  <c r="C1094" i="10" s="1"/>
  <c r="D1062" i="4"/>
  <c r="C1062" i="10" s="1"/>
  <c r="D1030" i="4"/>
  <c r="C1030" i="10" s="1"/>
  <c r="D998" i="4"/>
  <c r="C998" i="10" s="1"/>
  <c r="D966" i="4"/>
  <c r="C966" i="10" s="1"/>
  <c r="D934" i="4"/>
  <c r="C934" i="10" s="1"/>
  <c r="D902" i="4"/>
  <c r="C902" i="10" s="1"/>
  <c r="D870" i="4"/>
  <c r="C870" i="10" s="1"/>
  <c r="D838" i="4"/>
  <c r="C838" i="10" s="1"/>
  <c r="D806" i="4"/>
  <c r="C806" i="10" s="1"/>
  <c r="D774" i="4"/>
  <c r="C774" i="10" s="1"/>
  <c r="E774" i="10" s="1"/>
  <c r="F774" i="10" s="1"/>
  <c r="D742" i="4"/>
  <c r="C742" i="10" s="1"/>
  <c r="D710" i="4"/>
  <c r="C710" i="10" s="1"/>
  <c r="E710" i="10" s="1"/>
  <c r="F710" i="10" s="1"/>
  <c r="D708" i="4"/>
  <c r="C708" i="10" s="1"/>
  <c r="E708" i="10" s="1"/>
  <c r="F708" i="10" s="1"/>
  <c r="D694" i="4"/>
  <c r="C694" i="10" s="1"/>
  <c r="D686" i="4"/>
  <c r="C686" i="10" s="1"/>
  <c r="D681" i="4"/>
  <c r="C681" i="10" s="1"/>
  <c r="D679" i="4"/>
  <c r="C679" i="10" s="1"/>
  <c r="D677" i="4"/>
  <c r="C677" i="10" s="1"/>
  <c r="D675" i="4"/>
  <c r="C675" i="10" s="1"/>
  <c r="E675" i="10" s="1"/>
  <c r="F675" i="10" s="1"/>
  <c r="D673" i="4"/>
  <c r="C673" i="10" s="1"/>
  <c r="D671" i="4"/>
  <c r="C671" i="10" s="1"/>
  <c r="D669" i="4"/>
  <c r="C669" i="10" s="1"/>
  <c r="E669" i="10" s="1"/>
  <c r="F669" i="10" s="1"/>
  <c r="D667" i="4"/>
  <c r="C667" i="10" s="1"/>
  <c r="D665" i="4"/>
  <c r="C665" i="10" s="1"/>
  <c r="D663" i="4"/>
  <c r="C663" i="10" s="1"/>
  <c r="D661" i="4"/>
  <c r="C661" i="10" s="1"/>
  <c r="D659" i="4"/>
  <c r="C659" i="10" s="1"/>
  <c r="E659" i="10" s="1"/>
  <c r="F659" i="10" s="1"/>
  <c r="D657" i="4"/>
  <c r="C657" i="10" s="1"/>
  <c r="D655" i="4"/>
  <c r="C655" i="10" s="1"/>
  <c r="D653" i="4"/>
  <c r="C653" i="10" s="1"/>
  <c r="D651" i="4"/>
  <c r="C651" i="10" s="1"/>
  <c r="D649" i="4"/>
  <c r="C649" i="10" s="1"/>
  <c r="D647" i="4"/>
  <c r="C647" i="10" s="1"/>
  <c r="D645" i="4"/>
  <c r="C645" i="10" s="1"/>
  <c r="D643" i="4"/>
  <c r="C643" i="10" s="1"/>
  <c r="D641" i="4"/>
  <c r="C641" i="10" s="1"/>
  <c r="D639" i="4"/>
  <c r="C639" i="10" s="1"/>
  <c r="E639" i="10" s="1"/>
  <c r="F639" i="10" s="1"/>
  <c r="D637" i="4"/>
  <c r="C637" i="10" s="1"/>
  <c r="D635" i="4"/>
  <c r="C635" i="10" s="1"/>
  <c r="D633" i="4"/>
  <c r="C633" i="10" s="1"/>
  <c r="D631" i="4"/>
  <c r="C631" i="10" s="1"/>
  <c r="D629" i="4"/>
  <c r="C629" i="10" s="1"/>
  <c r="D627" i="4"/>
  <c r="C627" i="10" s="1"/>
  <c r="D625" i="4"/>
  <c r="C625" i="10" s="1"/>
  <c r="D623" i="4"/>
  <c r="C623" i="10" s="1"/>
  <c r="D621" i="4"/>
  <c r="C621" i="10" s="1"/>
  <c r="D619" i="4"/>
  <c r="C619" i="10" s="1"/>
  <c r="E619" i="10" s="1"/>
  <c r="F619" i="10" s="1"/>
  <c r="D617" i="4"/>
  <c r="C617" i="10" s="1"/>
  <c r="D615" i="4"/>
  <c r="C615" i="10" s="1"/>
  <c r="D613" i="4"/>
  <c r="C613" i="10" s="1"/>
  <c r="D611" i="4"/>
  <c r="C611" i="10" s="1"/>
  <c r="D609" i="4"/>
  <c r="C609" i="10" s="1"/>
  <c r="D607" i="4"/>
  <c r="C607" i="10" s="1"/>
  <c r="D605" i="4"/>
  <c r="C605" i="10" s="1"/>
  <c r="D603" i="4"/>
  <c r="C603" i="10" s="1"/>
  <c r="D601" i="4"/>
  <c r="C601" i="10" s="1"/>
  <c r="D599" i="4"/>
  <c r="C599" i="10" s="1"/>
  <c r="D597" i="4"/>
  <c r="C597" i="10" s="1"/>
  <c r="D595" i="4"/>
  <c r="C595" i="10" s="1"/>
  <c r="D593" i="4"/>
  <c r="C593" i="10" s="1"/>
  <c r="D591" i="4"/>
  <c r="C591" i="10" s="1"/>
  <c r="D589" i="4"/>
  <c r="C589" i="10" s="1"/>
  <c r="E589" i="10" s="1"/>
  <c r="F589" i="10" s="1"/>
  <c r="D587" i="4"/>
  <c r="C587" i="10" s="1"/>
  <c r="D585" i="4"/>
  <c r="C585" i="10" s="1"/>
  <c r="D583" i="4"/>
  <c r="C583" i="10" s="1"/>
  <c r="D581" i="4"/>
  <c r="C581" i="10" s="1"/>
  <c r="D579" i="4"/>
  <c r="C579" i="10" s="1"/>
  <c r="D577" i="4"/>
  <c r="C577" i="10" s="1"/>
  <c r="D575" i="4"/>
  <c r="C575" i="10" s="1"/>
  <c r="D573" i="4"/>
  <c r="C573" i="10" s="1"/>
  <c r="D571" i="4"/>
  <c r="C571" i="10" s="1"/>
  <c r="D569" i="4"/>
  <c r="C569" i="10" s="1"/>
  <c r="E569" i="10" s="1"/>
  <c r="F569" i="10" s="1"/>
  <c r="D567" i="4"/>
  <c r="C567" i="10" s="1"/>
  <c r="D565" i="4"/>
  <c r="C565" i="10" s="1"/>
  <c r="D563" i="4"/>
  <c r="C563" i="10" s="1"/>
  <c r="E563" i="10" s="1"/>
  <c r="F563" i="10" s="1"/>
  <c r="D561" i="4"/>
  <c r="C561" i="10" s="1"/>
  <c r="D559" i="4"/>
  <c r="C559" i="10" s="1"/>
  <c r="E559" i="10" s="1"/>
  <c r="F559" i="10" s="1"/>
  <c r="D557" i="4"/>
  <c r="C557" i="10" s="1"/>
  <c r="D555" i="4"/>
  <c r="C555" i="10" s="1"/>
  <c r="D553" i="4"/>
  <c r="C553" i="10" s="1"/>
  <c r="E553" i="10" s="1"/>
  <c r="F553" i="10" s="1"/>
  <c r="D551" i="4"/>
  <c r="C551" i="10" s="1"/>
  <c r="D549" i="4"/>
  <c r="C549" i="10" s="1"/>
  <c r="E549" i="10" s="1"/>
  <c r="F549" i="10" s="1"/>
  <c r="D547" i="4"/>
  <c r="C547" i="10" s="1"/>
  <c r="D545" i="4"/>
  <c r="C545" i="10" s="1"/>
  <c r="D543" i="4"/>
  <c r="C543" i="10" s="1"/>
  <c r="E543" i="10" s="1"/>
  <c r="F543" i="10" s="1"/>
  <c r="D541" i="4"/>
  <c r="C541" i="10" s="1"/>
  <c r="E541" i="10" s="1"/>
  <c r="F541" i="10" s="1"/>
  <c r="D539" i="4"/>
  <c r="C539" i="10" s="1"/>
  <c r="E539" i="10" s="1"/>
  <c r="F539" i="10" s="1"/>
  <c r="D537" i="4"/>
  <c r="C537" i="10" s="1"/>
  <c r="D535" i="4"/>
  <c r="C535" i="10" s="1"/>
  <c r="D533" i="4"/>
  <c r="C533" i="10" s="1"/>
  <c r="E533" i="10" s="1"/>
  <c r="F533" i="10" s="1"/>
  <c r="D531" i="4"/>
  <c r="C531" i="10" s="1"/>
  <c r="D529" i="4"/>
  <c r="C529" i="10" s="1"/>
  <c r="D527" i="4"/>
  <c r="C527" i="10" s="1"/>
  <c r="D525" i="4"/>
  <c r="C525" i="10" s="1"/>
  <c r="D523" i="4"/>
  <c r="C523" i="10" s="1"/>
  <c r="D521" i="4"/>
  <c r="C521" i="10" s="1"/>
  <c r="E521" i="10" s="1"/>
  <c r="F521" i="10" s="1"/>
  <c r="D519" i="4"/>
  <c r="C519" i="10" s="1"/>
  <c r="E519" i="10" s="1"/>
  <c r="F519" i="10" s="1"/>
  <c r="D517" i="4"/>
  <c r="C517" i="10" s="1"/>
  <c r="D515" i="4"/>
  <c r="C515" i="10" s="1"/>
  <c r="D513" i="4"/>
  <c r="C513" i="10" s="1"/>
  <c r="E513" i="10" s="1"/>
  <c r="F513" i="10" s="1"/>
  <c r="D511" i="4"/>
  <c r="C511" i="10" s="1"/>
  <c r="E511" i="10" s="1"/>
  <c r="F511" i="10" s="1"/>
  <c r="D509" i="4"/>
  <c r="C509" i="10" s="1"/>
  <c r="D507" i="4"/>
  <c r="C507" i="10" s="1"/>
  <c r="D505" i="4"/>
  <c r="C505" i="10" s="1"/>
  <c r="D503" i="4"/>
  <c r="C503" i="10" s="1"/>
  <c r="D501" i="4"/>
  <c r="C501" i="10" s="1"/>
  <c r="D499" i="4"/>
  <c r="C499" i="10" s="1"/>
  <c r="D497" i="4"/>
  <c r="C497" i="10" s="1"/>
  <c r="D495" i="4"/>
  <c r="C495" i="10" s="1"/>
  <c r="D493" i="4"/>
  <c r="C493" i="10" s="1"/>
  <c r="E493" i="10" s="1"/>
  <c r="F493" i="10" s="1"/>
  <c r="D491" i="4"/>
  <c r="C491" i="10" s="1"/>
  <c r="E491" i="10" s="1"/>
  <c r="F491" i="10" s="1"/>
  <c r="D489" i="4"/>
  <c r="C489" i="10" s="1"/>
  <c r="D487" i="4"/>
  <c r="C487" i="10" s="1"/>
  <c r="D485" i="4"/>
  <c r="C485" i="10" s="1"/>
  <c r="D483" i="4"/>
  <c r="C483" i="10" s="1"/>
  <c r="D481" i="4"/>
  <c r="C481" i="10" s="1"/>
  <c r="D479" i="4"/>
  <c r="C479" i="10" s="1"/>
  <c r="D477" i="4"/>
  <c r="C477" i="10" s="1"/>
  <c r="D475" i="4"/>
  <c r="C475" i="10" s="1"/>
  <c r="D473" i="4"/>
  <c r="C473" i="10" s="1"/>
  <c r="D471" i="4"/>
  <c r="C471" i="10" s="1"/>
  <c r="E471" i="10" s="1"/>
  <c r="F471" i="10" s="1"/>
  <c r="D469" i="4"/>
  <c r="C469" i="10" s="1"/>
  <c r="D467" i="4"/>
  <c r="C467" i="10" s="1"/>
  <c r="D465" i="4"/>
  <c r="C465" i="10" s="1"/>
  <c r="D463" i="4"/>
  <c r="C463" i="10" s="1"/>
  <c r="D461" i="4"/>
  <c r="C461" i="10" s="1"/>
  <c r="D459" i="4"/>
  <c r="C459" i="10" s="1"/>
  <c r="D457" i="4"/>
  <c r="C457" i="10" s="1"/>
  <c r="D455" i="4"/>
  <c r="C455" i="10" s="1"/>
  <c r="D453" i="4"/>
  <c r="C453" i="10" s="1"/>
  <c r="D451" i="4"/>
  <c r="C451" i="10" s="1"/>
  <c r="E451" i="10" s="1"/>
  <c r="F451" i="10" s="1"/>
  <c r="D449" i="4"/>
  <c r="C449" i="10" s="1"/>
  <c r="E449" i="10" s="1"/>
  <c r="F449" i="10" s="1"/>
  <c r="D447" i="4"/>
  <c r="C447" i="10" s="1"/>
  <c r="D445" i="4"/>
  <c r="C445" i="10" s="1"/>
  <c r="D443" i="4"/>
  <c r="C443" i="10" s="1"/>
  <c r="D441" i="4"/>
  <c r="C441" i="10" s="1"/>
  <c r="D439" i="4"/>
  <c r="C439" i="10" s="1"/>
  <c r="D437" i="4"/>
  <c r="C437" i="10" s="1"/>
  <c r="D435" i="4"/>
  <c r="C435" i="10" s="1"/>
  <c r="E435" i="10" s="1"/>
  <c r="F435" i="10" s="1"/>
  <c r="D433" i="4"/>
  <c r="C433" i="10" s="1"/>
  <c r="D431" i="4"/>
  <c r="C431" i="10" s="1"/>
  <c r="D429" i="4"/>
  <c r="C429" i="10" s="1"/>
  <c r="E429" i="10" s="1"/>
  <c r="F429" i="10" s="1"/>
  <c r="D427" i="4"/>
  <c r="C427" i="10" s="1"/>
  <c r="D425" i="4"/>
  <c r="C425" i="10" s="1"/>
  <c r="E425" i="10" s="1"/>
  <c r="F425" i="10" s="1"/>
  <c r="D423" i="4"/>
  <c r="C423" i="10" s="1"/>
  <c r="D421" i="4"/>
  <c r="C421" i="10" s="1"/>
  <c r="E421" i="10" s="1"/>
  <c r="F421" i="10" s="1"/>
  <c r="D419" i="4"/>
  <c r="C419" i="10" s="1"/>
  <c r="D417" i="4"/>
  <c r="C417" i="10" s="1"/>
  <c r="D415" i="4"/>
  <c r="C415" i="10" s="1"/>
  <c r="E415" i="10" s="1"/>
  <c r="F415" i="10" s="1"/>
  <c r="D413" i="4"/>
  <c r="C413" i="10" s="1"/>
  <c r="D411" i="4"/>
  <c r="C411" i="10" s="1"/>
  <c r="E411" i="10" s="1"/>
  <c r="F411" i="10" s="1"/>
  <c r="D409" i="4"/>
  <c r="C409" i="10" s="1"/>
  <c r="E409" i="10" s="1"/>
  <c r="F409" i="10" s="1"/>
  <c r="D407" i="4"/>
  <c r="C407" i="10" s="1"/>
  <c r="D405" i="4"/>
  <c r="C405" i="10" s="1"/>
  <c r="E405" i="10" s="1"/>
  <c r="F405" i="10" s="1"/>
  <c r="D403" i="4"/>
  <c r="C403" i="10" s="1"/>
  <c r="D401" i="4"/>
  <c r="C401" i="10" s="1"/>
  <c r="E401" i="10" s="1"/>
  <c r="F401" i="10" s="1"/>
  <c r="D399" i="4"/>
  <c r="C399" i="10" s="1"/>
  <c r="D397" i="4"/>
  <c r="C397" i="10" s="1"/>
  <c r="D395" i="4"/>
  <c r="C395" i="10" s="1"/>
  <c r="D393" i="4"/>
  <c r="C393" i="10" s="1"/>
  <c r="D391" i="4"/>
  <c r="C391" i="10" s="1"/>
  <c r="E391" i="10" s="1"/>
  <c r="F391" i="10" s="1"/>
  <c r="D389" i="4"/>
  <c r="C389" i="10" s="1"/>
  <c r="D387" i="4"/>
  <c r="C387" i="10" s="1"/>
  <c r="D385" i="4"/>
  <c r="C385" i="10" s="1"/>
  <c r="D383" i="4"/>
  <c r="C383" i="10" s="1"/>
  <c r="E383" i="10" s="1"/>
  <c r="F383" i="10" s="1"/>
  <c r="D381" i="4"/>
  <c r="C381" i="10" s="1"/>
  <c r="D379" i="4"/>
  <c r="C379" i="10" s="1"/>
  <c r="D377" i="4"/>
  <c r="C377" i="10" s="1"/>
  <c r="D375" i="4"/>
  <c r="C375" i="10" s="1"/>
  <c r="D373" i="4"/>
  <c r="C373" i="10" s="1"/>
  <c r="D371" i="4"/>
  <c r="C371" i="10" s="1"/>
  <c r="E371" i="10" s="1"/>
  <c r="F371" i="10" s="1"/>
  <c r="D369" i="4"/>
  <c r="C369" i="10" s="1"/>
  <c r="E369" i="10" s="1"/>
  <c r="F369" i="10" s="1"/>
  <c r="D367" i="4"/>
  <c r="C367" i="10" s="1"/>
  <c r="D365" i="4"/>
  <c r="C365" i="10" s="1"/>
  <c r="D363" i="4"/>
  <c r="C363" i="10" s="1"/>
  <c r="D361" i="4"/>
  <c r="C361" i="10" s="1"/>
  <c r="D359" i="4"/>
  <c r="C359" i="10" s="1"/>
  <c r="E359" i="10" s="1"/>
  <c r="F359" i="10" s="1"/>
  <c r="D357" i="4"/>
  <c r="C357" i="10" s="1"/>
  <c r="D355" i="4"/>
  <c r="C355" i="10" s="1"/>
  <c r="D353" i="4"/>
  <c r="C353" i="10" s="1"/>
  <c r="D351" i="4"/>
  <c r="C351" i="10" s="1"/>
  <c r="E351" i="10" s="1"/>
  <c r="F351" i="10" s="1"/>
  <c r="D349" i="4"/>
  <c r="C349" i="10" s="1"/>
  <c r="E349" i="10" s="1"/>
  <c r="F349" i="10" s="1"/>
  <c r="D347" i="4"/>
  <c r="C347" i="10" s="1"/>
  <c r="D345" i="4"/>
  <c r="C345" i="10" s="1"/>
  <c r="D343" i="4"/>
  <c r="C343" i="10" s="1"/>
  <c r="D341" i="4"/>
  <c r="C341" i="10" s="1"/>
  <c r="D339" i="4"/>
  <c r="C339" i="10" s="1"/>
  <c r="D337" i="4"/>
  <c r="C337" i="10" s="1"/>
  <c r="D335" i="4"/>
  <c r="C335" i="10" s="1"/>
  <c r="D333" i="4"/>
  <c r="C333" i="10" s="1"/>
  <c r="D331" i="4"/>
  <c r="C331" i="10" s="1"/>
  <c r="D329" i="4"/>
  <c r="C329" i="10" s="1"/>
  <c r="D327" i="4"/>
  <c r="C327" i="10" s="1"/>
  <c r="D325" i="4"/>
  <c r="C325" i="10" s="1"/>
  <c r="E325" i="10" s="1"/>
  <c r="F325" i="10" s="1"/>
  <c r="D323" i="4"/>
  <c r="C323" i="10" s="1"/>
  <c r="D321" i="4"/>
  <c r="C321" i="10" s="1"/>
  <c r="D319" i="4"/>
  <c r="C319" i="10" s="1"/>
  <c r="D317" i="4"/>
  <c r="C317" i="10" s="1"/>
  <c r="D315" i="4"/>
  <c r="C315" i="10" s="1"/>
  <c r="D313" i="4"/>
  <c r="C313" i="10" s="1"/>
  <c r="D311" i="4"/>
  <c r="C311" i="10" s="1"/>
  <c r="D309" i="4"/>
  <c r="C309" i="10" s="1"/>
  <c r="D307" i="4"/>
  <c r="C307" i="10" s="1"/>
  <c r="D305" i="4"/>
  <c r="C305" i="10" s="1"/>
  <c r="E305" i="10" s="1"/>
  <c r="F305" i="10" s="1"/>
  <c r="D303" i="4"/>
  <c r="C303" i="10" s="1"/>
  <c r="D301" i="4"/>
  <c r="C301" i="10" s="1"/>
  <c r="D299" i="4"/>
  <c r="C299" i="10" s="1"/>
  <c r="D297" i="4"/>
  <c r="C297" i="10" s="1"/>
  <c r="D295" i="4"/>
  <c r="C295" i="10" s="1"/>
  <c r="D293" i="4"/>
  <c r="C293" i="10" s="1"/>
  <c r="D291" i="4"/>
  <c r="C291" i="10" s="1"/>
  <c r="D289" i="4"/>
  <c r="C289" i="10" s="1"/>
  <c r="D287" i="4"/>
  <c r="C287" i="10" s="1"/>
  <c r="D285" i="4"/>
  <c r="C285" i="10" s="1"/>
  <c r="D283" i="4"/>
  <c r="C283" i="10" s="1"/>
  <c r="D281" i="4"/>
  <c r="C281" i="10" s="1"/>
  <c r="E281" i="10" s="1"/>
  <c r="F281" i="10" s="1"/>
  <c r="D279" i="4"/>
  <c r="C279" i="10" s="1"/>
  <c r="E279" i="10" s="1"/>
  <c r="F279" i="10" s="1"/>
  <c r="D277" i="4"/>
  <c r="C277" i="10" s="1"/>
  <c r="D275" i="4"/>
  <c r="C275" i="10" s="1"/>
  <c r="D273" i="4"/>
  <c r="C273" i="10" s="1"/>
  <c r="D271" i="4"/>
  <c r="C271" i="10" s="1"/>
  <c r="D269" i="4"/>
  <c r="C269" i="10" s="1"/>
  <c r="D267" i="4"/>
  <c r="C267" i="10" s="1"/>
  <c r="D265" i="4"/>
  <c r="C265" i="10" s="1"/>
  <c r="D263" i="4"/>
  <c r="C263" i="10" s="1"/>
  <c r="D261" i="4"/>
  <c r="C261" i="10" s="1"/>
  <c r="E261" i="10" s="1"/>
  <c r="F261" i="10" s="1"/>
  <c r="D259" i="4"/>
  <c r="C259" i="10" s="1"/>
  <c r="E259" i="10" s="1"/>
  <c r="F259" i="10" s="1"/>
  <c r="D257" i="4"/>
  <c r="C257" i="10" s="1"/>
  <c r="D255" i="4"/>
  <c r="C255" i="10" s="1"/>
  <c r="E255" i="10" s="1"/>
  <c r="F255" i="10" s="1"/>
  <c r="D253" i="4"/>
  <c r="C253" i="10" s="1"/>
  <c r="D251" i="4"/>
  <c r="C251" i="10" s="1"/>
  <c r="D249" i="4"/>
  <c r="C249" i="10" s="1"/>
  <c r="E249" i="10" s="1"/>
  <c r="F249" i="10" s="1"/>
  <c r="D247" i="4"/>
  <c r="C247" i="10" s="1"/>
  <c r="D245" i="4"/>
  <c r="C245" i="10" s="1"/>
  <c r="D243" i="4"/>
  <c r="C243" i="10" s="1"/>
  <c r="D241" i="4"/>
  <c r="C241" i="10" s="1"/>
  <c r="D239" i="4"/>
  <c r="C239" i="10" s="1"/>
  <c r="D237" i="4"/>
  <c r="C237" i="10" s="1"/>
  <c r="E237" i="10" s="1"/>
  <c r="F237" i="10" s="1"/>
  <c r="D235" i="4"/>
  <c r="C235" i="10" s="1"/>
  <c r="E235" i="10" s="1"/>
  <c r="F235" i="10" s="1"/>
  <c r="D233" i="4"/>
  <c r="C233" i="10" s="1"/>
  <c r="D231" i="4"/>
  <c r="C231" i="10" s="1"/>
  <c r="D229" i="4"/>
  <c r="C229" i="10" s="1"/>
  <c r="D227" i="4"/>
  <c r="C227" i="10" s="1"/>
  <c r="E227" i="10" s="1"/>
  <c r="F227" i="10" s="1"/>
  <c r="D225" i="4"/>
  <c r="C225" i="10" s="1"/>
  <c r="D223" i="4"/>
  <c r="C223" i="10" s="1"/>
  <c r="D221" i="4"/>
  <c r="C221" i="10" s="1"/>
  <c r="D219" i="4"/>
  <c r="C219" i="10" s="1"/>
  <c r="D217" i="4"/>
  <c r="C217" i="10" s="1"/>
  <c r="D215" i="4"/>
  <c r="C215" i="10" s="1"/>
  <c r="D213" i="4"/>
  <c r="C213" i="10" s="1"/>
  <c r="D211" i="4"/>
  <c r="C211" i="10" s="1"/>
  <c r="D209" i="4"/>
  <c r="C209" i="10" s="1"/>
  <c r="D207" i="4"/>
  <c r="C207" i="10" s="1"/>
  <c r="E207" i="10" s="1"/>
  <c r="F207" i="10" s="1"/>
  <c r="D205" i="4"/>
  <c r="C205" i="10" s="1"/>
  <c r="D203" i="4"/>
  <c r="C203" i="10" s="1"/>
  <c r="D201" i="4"/>
  <c r="C201" i="10" s="1"/>
  <c r="D199" i="4"/>
  <c r="C199" i="10" s="1"/>
  <c r="E199" i="10" s="1"/>
  <c r="F199" i="10" s="1"/>
  <c r="D197" i="4"/>
  <c r="C197" i="10" s="1"/>
  <c r="E197" i="10" s="1"/>
  <c r="F197" i="10" s="1"/>
  <c r="D195" i="4"/>
  <c r="C195" i="10" s="1"/>
  <c r="E195" i="10" s="1"/>
  <c r="F195" i="10" s="1"/>
  <c r="D193" i="4"/>
  <c r="C193" i="10" s="1"/>
  <c r="D191" i="4"/>
  <c r="C191" i="10" s="1"/>
  <c r="D189" i="4"/>
  <c r="C189" i="10" s="1"/>
  <c r="D187" i="4"/>
  <c r="C187" i="10" s="1"/>
  <c r="E187" i="10" s="1"/>
  <c r="F187" i="10" s="1"/>
  <c r="D185" i="4"/>
  <c r="C185" i="10" s="1"/>
  <c r="E185" i="10" s="1"/>
  <c r="F185" i="10" s="1"/>
  <c r="D183" i="4"/>
  <c r="C183" i="10" s="1"/>
  <c r="D181" i="4"/>
  <c r="C181" i="10" s="1"/>
  <c r="D179" i="4"/>
  <c r="C179" i="10" s="1"/>
  <c r="D177" i="4"/>
  <c r="C177" i="10" s="1"/>
  <c r="E177" i="10" s="1"/>
  <c r="F177" i="10" s="1"/>
  <c r="D175" i="4"/>
  <c r="C175" i="10" s="1"/>
  <c r="E175" i="10" s="1"/>
  <c r="F175" i="10" s="1"/>
  <c r="D173" i="4"/>
  <c r="C173" i="10" s="1"/>
  <c r="D171" i="4"/>
  <c r="C171" i="10" s="1"/>
  <c r="D169" i="4"/>
  <c r="C169" i="10" s="1"/>
  <c r="E169" i="10" s="1"/>
  <c r="F169" i="10" s="1"/>
  <c r="D167" i="4"/>
  <c r="C167" i="10" s="1"/>
  <c r="D165" i="4"/>
  <c r="C165" i="10" s="1"/>
  <c r="E165" i="10" s="1"/>
  <c r="F165" i="10" s="1"/>
  <c r="D163" i="4"/>
  <c r="C163" i="10" s="1"/>
  <c r="E163" i="10" s="1"/>
  <c r="F163" i="10" s="1"/>
  <c r="D161" i="4"/>
  <c r="C161" i="10" s="1"/>
  <c r="E161" i="10" s="1"/>
  <c r="F161" i="10" s="1"/>
  <c r="D159" i="4"/>
  <c r="C159" i="10" s="1"/>
  <c r="E159" i="10" s="1"/>
  <c r="F159" i="10" s="1"/>
  <c r="D157" i="4"/>
  <c r="C157" i="10" s="1"/>
  <c r="D155" i="4"/>
  <c r="C155" i="10" s="1"/>
  <c r="E155" i="10" s="1"/>
  <c r="F155" i="10" s="1"/>
  <c r="D153" i="4"/>
  <c r="C153" i="10" s="1"/>
  <c r="D151" i="4"/>
  <c r="C151" i="10" s="1"/>
  <c r="D149" i="4"/>
  <c r="C149" i="10" s="1"/>
  <c r="D147" i="4"/>
  <c r="C147" i="10" s="1"/>
  <c r="D145" i="4"/>
  <c r="C145" i="10" s="1"/>
  <c r="E145" i="10" s="1"/>
  <c r="F145" i="10" s="1"/>
  <c r="D143" i="4"/>
  <c r="C143" i="10" s="1"/>
  <c r="E143" i="10" s="1"/>
  <c r="F143" i="10" s="1"/>
  <c r="D141" i="4"/>
  <c r="C141" i="10" s="1"/>
  <c r="D139" i="4"/>
  <c r="C139" i="10" s="1"/>
  <c r="D137" i="4"/>
  <c r="C137" i="10" s="1"/>
  <c r="E137" i="10" s="1"/>
  <c r="F137" i="10" s="1"/>
  <c r="D135" i="4"/>
  <c r="C135" i="10" s="1"/>
  <c r="E135" i="10" s="1"/>
  <c r="F135" i="10" s="1"/>
  <c r="D133" i="4"/>
  <c r="C133" i="10" s="1"/>
  <c r="E133" i="10" s="1"/>
  <c r="F133" i="10" s="1"/>
  <c r="D131" i="4"/>
  <c r="C131" i="10" s="1"/>
  <c r="E131" i="10" s="1"/>
  <c r="F131" i="10" s="1"/>
  <c r="D129" i="4"/>
  <c r="C129" i="10" s="1"/>
  <c r="D127" i="4"/>
  <c r="C127" i="10" s="1"/>
  <c r="D125" i="4"/>
  <c r="C125" i="10" s="1"/>
  <c r="D123" i="4"/>
  <c r="C123" i="10" s="1"/>
  <c r="E123" i="10" s="1"/>
  <c r="F123" i="10" s="1"/>
  <c r="D121" i="4"/>
  <c r="C121" i="10" s="1"/>
  <c r="D119" i="4"/>
  <c r="C119" i="10" s="1"/>
  <c r="E119" i="10" s="1"/>
  <c r="F119" i="10" s="1"/>
  <c r="D117" i="4"/>
  <c r="C117" i="10" s="1"/>
  <c r="D115" i="4"/>
  <c r="C115" i="10" s="1"/>
  <c r="D113" i="4"/>
  <c r="C113" i="10" s="1"/>
  <c r="D111" i="4"/>
  <c r="C111" i="10" s="1"/>
  <c r="E111" i="10" s="1"/>
  <c r="F111" i="10" s="1"/>
  <c r="D109" i="4"/>
  <c r="C109" i="10" s="1"/>
  <c r="E109" i="10" s="1"/>
  <c r="F109" i="10" s="1"/>
  <c r="D107" i="4"/>
  <c r="C107" i="10" s="1"/>
  <c r="D105" i="4"/>
  <c r="C105" i="10" s="1"/>
  <c r="D103" i="4"/>
  <c r="C103" i="10" s="1"/>
  <c r="D101" i="4"/>
  <c r="C101" i="10" s="1"/>
  <c r="E101" i="10" s="1"/>
  <c r="F101" i="10" s="1"/>
  <c r="D99" i="4"/>
  <c r="C99" i="10" s="1"/>
  <c r="E99" i="10" s="1"/>
  <c r="F99" i="10" s="1"/>
  <c r="D97" i="4"/>
  <c r="C97" i="10" s="1"/>
  <c r="D95" i="4"/>
  <c r="C95" i="10" s="1"/>
  <c r="E95" i="10" s="1"/>
  <c r="F95" i="10" s="1"/>
  <c r="D93" i="4"/>
  <c r="C93" i="10" s="1"/>
  <c r="D91" i="4"/>
  <c r="C91" i="10" s="1"/>
  <c r="E91" i="10" s="1"/>
  <c r="F91" i="10" s="1"/>
  <c r="D89" i="4"/>
  <c r="C89" i="10" s="1"/>
  <c r="E89" i="10" s="1"/>
  <c r="F89" i="10" s="1"/>
  <c r="D87" i="4"/>
  <c r="C87" i="10" s="1"/>
  <c r="D85" i="4"/>
  <c r="C85" i="10" s="1"/>
  <c r="E85" i="10" s="1"/>
  <c r="F85" i="10" s="1"/>
  <c r="D83" i="4"/>
  <c r="C83" i="10" s="1"/>
  <c r="D81" i="4"/>
  <c r="C81" i="10" s="1"/>
  <c r="E81" i="10" s="1"/>
  <c r="F81" i="10" s="1"/>
  <c r="D79" i="4"/>
  <c r="C79" i="10" s="1"/>
  <c r="D77" i="4"/>
  <c r="C77" i="10" s="1"/>
  <c r="D75" i="4"/>
  <c r="C75" i="10" s="1"/>
  <c r="E75" i="10" s="1"/>
  <c r="F75" i="10" s="1"/>
  <c r="D73" i="4"/>
  <c r="C73" i="10" s="1"/>
  <c r="D71" i="4"/>
  <c r="C71" i="10" s="1"/>
  <c r="E71" i="10" s="1"/>
  <c r="F71" i="10" s="1"/>
  <c r="D69" i="4"/>
  <c r="C69" i="10" s="1"/>
  <c r="E69" i="10" s="1"/>
  <c r="F69" i="10" s="1"/>
  <c r="D67" i="4"/>
  <c r="C67" i="10" s="1"/>
  <c r="D65" i="4"/>
  <c r="C65" i="10" s="1"/>
  <c r="E65" i="10" s="1"/>
  <c r="F65" i="10" s="1"/>
  <c r="D63" i="4"/>
  <c r="C63" i="10" s="1"/>
  <c r="D61" i="4"/>
  <c r="C61" i="10" s="1"/>
  <c r="D59" i="4"/>
  <c r="C59" i="10" s="1"/>
  <c r="D57" i="4"/>
  <c r="C57" i="10" s="1"/>
  <c r="D55" i="4"/>
  <c r="C55" i="10" s="1"/>
  <c r="D53" i="4"/>
  <c r="C53" i="10" s="1"/>
  <c r="D51" i="4"/>
  <c r="C51" i="10" s="1"/>
  <c r="D49" i="4"/>
  <c r="C49" i="10" s="1"/>
  <c r="D47" i="4"/>
  <c r="C47" i="10" s="1"/>
  <c r="D45" i="4"/>
  <c r="C45" i="10" s="1"/>
  <c r="E45" i="10" s="1"/>
  <c r="F45" i="10" s="1"/>
  <c r="D43" i="4"/>
  <c r="C43" i="10" s="1"/>
  <c r="D41" i="4"/>
  <c r="C41" i="10" s="1"/>
  <c r="D39" i="4"/>
  <c r="C39" i="10" s="1"/>
  <c r="D37" i="4"/>
  <c r="C37" i="10" s="1"/>
  <c r="E37" i="10" s="1"/>
  <c r="F37" i="10" s="1"/>
  <c r="D35" i="4"/>
  <c r="C35" i="10" s="1"/>
  <c r="D33" i="4"/>
  <c r="C33" i="10" s="1"/>
  <c r="D31" i="4"/>
  <c r="C31" i="10" s="1"/>
  <c r="E31" i="10" s="1"/>
  <c r="F31" i="10" s="1"/>
  <c r="D29" i="4"/>
  <c r="C29" i="10" s="1"/>
  <c r="D27" i="4"/>
  <c r="C27" i="10" s="1"/>
  <c r="E27" i="10" s="1"/>
  <c r="F27" i="10" s="1"/>
  <c r="D25" i="4"/>
  <c r="C25" i="10" s="1"/>
  <c r="D23" i="4"/>
  <c r="C23" i="10" s="1"/>
  <c r="D21" i="4"/>
  <c r="C21" i="10" s="1"/>
  <c r="D19" i="4"/>
  <c r="C19" i="10" s="1"/>
  <c r="D17" i="4"/>
  <c r="C17" i="10" s="1"/>
  <c r="D15" i="4"/>
  <c r="C15" i="10" s="1"/>
  <c r="D13" i="4"/>
  <c r="C13" i="10" s="1"/>
  <c r="D11" i="4"/>
  <c r="C11" i="10" s="1"/>
  <c r="D9" i="4"/>
  <c r="C9" i="10" s="1"/>
  <c r="D7" i="4"/>
  <c r="C7" i="10" s="1"/>
  <c r="D2099" i="4"/>
  <c r="C2099" i="10" s="1"/>
  <c r="D1971" i="4"/>
  <c r="C1971" i="10" s="1"/>
  <c r="E1971" i="10" s="1"/>
  <c r="F1971" i="10" s="1"/>
  <c r="D1843" i="4"/>
  <c r="C1843" i="10" s="1"/>
  <c r="D1550" i="4"/>
  <c r="C1550" i="10" s="1"/>
  <c r="E1550" i="10" s="1"/>
  <c r="F1550" i="10" s="1"/>
  <c r="D1262" i="4"/>
  <c r="C1262" i="10" s="1"/>
  <c r="D1230" i="4"/>
  <c r="C1230" i="10" s="1"/>
  <c r="D1198" i="4"/>
  <c r="C1198" i="10" s="1"/>
  <c r="E1198" i="10" s="1"/>
  <c r="F1198" i="10" s="1"/>
  <c r="D1166" i="4"/>
  <c r="C1166" i="10" s="1"/>
  <c r="E1166" i="10" s="1"/>
  <c r="F1166" i="10" s="1"/>
  <c r="D1134" i="4"/>
  <c r="C1134" i="10" s="1"/>
  <c r="D1102" i="4"/>
  <c r="C1102" i="10" s="1"/>
  <c r="E1102" i="10" s="1"/>
  <c r="F1102" i="10" s="1"/>
  <c r="D1070" i="4"/>
  <c r="C1070" i="10" s="1"/>
  <c r="E1070" i="10" s="1"/>
  <c r="F1070" i="10" s="1"/>
  <c r="D1038" i="4"/>
  <c r="C1038" i="10" s="1"/>
  <c r="D1006" i="4"/>
  <c r="C1006" i="10" s="1"/>
  <c r="D974" i="4"/>
  <c r="C974" i="10" s="1"/>
  <c r="D942" i="4"/>
  <c r="C942" i="10" s="1"/>
  <c r="D910" i="4"/>
  <c r="C910" i="10" s="1"/>
  <c r="D878" i="4"/>
  <c r="C878" i="10" s="1"/>
  <c r="D846" i="4"/>
  <c r="C846" i="10" s="1"/>
  <c r="E846" i="10" s="1"/>
  <c r="F846" i="10" s="1"/>
  <c r="D814" i="4"/>
  <c r="C814" i="10" s="1"/>
  <c r="D782" i="4"/>
  <c r="C782" i="10" s="1"/>
  <c r="E782" i="10" s="1"/>
  <c r="F782" i="10" s="1"/>
  <c r="D750" i="4"/>
  <c r="C750" i="10" s="1"/>
  <c r="D718" i="4"/>
  <c r="C718" i="10" s="1"/>
  <c r="D698" i="4"/>
  <c r="C698" i="10" s="1"/>
  <c r="D688" i="4"/>
  <c r="C688" i="10" s="1"/>
  <c r="F7" i="4"/>
  <c r="L8" i="4"/>
  <c r="H10" i="4"/>
  <c r="D12" i="4"/>
  <c r="C12" i="10" s="1"/>
  <c r="E12" i="10" s="1"/>
  <c r="F12" i="10" s="1"/>
  <c r="J13" i="4"/>
  <c r="F15" i="4"/>
  <c r="L16" i="4"/>
  <c r="H18" i="4"/>
  <c r="D20" i="4"/>
  <c r="C20" i="10" s="1"/>
  <c r="J21" i="4"/>
  <c r="F23" i="4"/>
  <c r="L24" i="4"/>
  <c r="H26" i="4"/>
  <c r="D28" i="4"/>
  <c r="C28" i="10" s="1"/>
  <c r="J29" i="4"/>
  <c r="F31" i="4"/>
  <c r="L32" i="4"/>
  <c r="H34" i="4"/>
  <c r="D36" i="4"/>
  <c r="C36" i="10" s="1"/>
  <c r="J37" i="4"/>
  <c r="F39" i="4"/>
  <c r="L40" i="4"/>
  <c r="H42" i="4"/>
  <c r="D44" i="4"/>
  <c r="C44" i="10" s="1"/>
  <c r="J45" i="4"/>
  <c r="F47" i="4"/>
  <c r="L48" i="4"/>
  <c r="H50" i="4"/>
  <c r="D52" i="4"/>
  <c r="C52" i="10" s="1"/>
  <c r="J53" i="4"/>
  <c r="F55" i="4"/>
  <c r="L56" i="4"/>
  <c r="H58" i="4"/>
  <c r="D60" i="4"/>
  <c r="C60" i="10" s="1"/>
  <c r="J61" i="4"/>
  <c r="F63" i="4"/>
  <c r="L64" i="4"/>
  <c r="H66" i="4"/>
  <c r="D68" i="4"/>
  <c r="C68" i="10" s="1"/>
  <c r="J69" i="4"/>
  <c r="F71" i="4"/>
  <c r="L72" i="4"/>
  <c r="H74" i="4"/>
  <c r="D76" i="4"/>
  <c r="C76" i="10" s="1"/>
  <c r="J77" i="4"/>
  <c r="F79" i="4"/>
  <c r="L80" i="4"/>
  <c r="H82" i="4"/>
  <c r="D84" i="4"/>
  <c r="C84" i="10" s="1"/>
  <c r="J85" i="4"/>
  <c r="F87" i="4"/>
  <c r="L88" i="4"/>
  <c r="H90" i="4"/>
  <c r="D92" i="4"/>
  <c r="C92" i="10" s="1"/>
  <c r="J93" i="4"/>
  <c r="F95" i="4"/>
  <c r="L96" i="4"/>
  <c r="H98" i="4"/>
  <c r="D100" i="4"/>
  <c r="C100" i="10" s="1"/>
  <c r="E100" i="10" s="1"/>
  <c r="F100" i="10" s="1"/>
  <c r="J101" i="4"/>
  <c r="F103" i="4"/>
  <c r="L104" i="4"/>
  <c r="H106" i="4"/>
  <c r="D108" i="4"/>
  <c r="C108" i="10" s="1"/>
  <c r="E108" i="10" s="1"/>
  <c r="F108" i="10" s="1"/>
  <c r="J109" i="4"/>
  <c r="F111" i="4"/>
  <c r="L112" i="4"/>
  <c r="H114" i="4"/>
  <c r="D116" i="4"/>
  <c r="C116" i="10" s="1"/>
  <c r="J117" i="4"/>
  <c r="F119" i="4"/>
  <c r="L120" i="4"/>
  <c r="H122" i="4"/>
  <c r="D124" i="4"/>
  <c r="C124" i="10" s="1"/>
  <c r="J125" i="4"/>
  <c r="F127" i="4"/>
  <c r="L128" i="4"/>
  <c r="H130" i="4"/>
  <c r="D132" i="4"/>
  <c r="C132" i="10" s="1"/>
  <c r="J133" i="4"/>
  <c r="F135" i="4"/>
  <c r="L136" i="4"/>
  <c r="H138" i="4"/>
  <c r="D140" i="4"/>
  <c r="C140" i="10" s="1"/>
  <c r="E140" i="10" s="1"/>
  <c r="F140" i="10" s="1"/>
  <c r="J141" i="4"/>
  <c r="F143" i="4"/>
  <c r="L144" i="4"/>
  <c r="H146" i="4"/>
  <c r="D148" i="4"/>
  <c r="C148" i="10" s="1"/>
  <c r="E148" i="10" s="1"/>
  <c r="F148" i="10" s="1"/>
  <c r="J149" i="4"/>
  <c r="F151" i="4"/>
  <c r="L152" i="4"/>
  <c r="H154" i="4"/>
  <c r="D156" i="4"/>
  <c r="C156" i="10" s="1"/>
  <c r="J157" i="4"/>
  <c r="F159" i="4"/>
  <c r="L160" i="4"/>
  <c r="H162" i="4"/>
  <c r="D164" i="4"/>
  <c r="C164" i="10" s="1"/>
  <c r="E164" i="10" s="1"/>
  <c r="F164" i="10" s="1"/>
  <c r="J165" i="4"/>
  <c r="F167" i="4"/>
  <c r="L168" i="4"/>
  <c r="H170" i="4"/>
  <c r="D172" i="4"/>
  <c r="C172" i="10" s="1"/>
  <c r="J173" i="4"/>
  <c r="F175" i="4"/>
  <c r="L176" i="4"/>
  <c r="H178" i="4"/>
  <c r="D180" i="4"/>
  <c r="C180" i="10" s="1"/>
  <c r="E180" i="10" s="1"/>
  <c r="F180" i="10" s="1"/>
  <c r="J181" i="4"/>
  <c r="F183" i="4"/>
  <c r="L184" i="4"/>
  <c r="H186" i="4"/>
  <c r="D188" i="4"/>
  <c r="C188" i="10" s="1"/>
  <c r="E188" i="10" s="1"/>
  <c r="F188" i="10" s="1"/>
  <c r="J189" i="4"/>
  <c r="F191" i="4"/>
  <c r="L192" i="4"/>
  <c r="H194" i="4"/>
  <c r="D196" i="4"/>
  <c r="C196" i="10" s="1"/>
  <c r="J197" i="4"/>
  <c r="F199" i="4"/>
  <c r="L200" i="4"/>
  <c r="H202" i="4"/>
  <c r="D204" i="4"/>
  <c r="C204" i="10" s="1"/>
  <c r="J205" i="4"/>
  <c r="F207" i="4"/>
  <c r="L208" i="4"/>
  <c r="H210" i="4"/>
  <c r="D212" i="4"/>
  <c r="C212" i="10" s="1"/>
  <c r="J213" i="4"/>
  <c r="F215" i="4"/>
  <c r="L216" i="4"/>
  <c r="H218" i="4"/>
  <c r="D220" i="4"/>
  <c r="C220" i="10" s="1"/>
  <c r="E220" i="10" s="1"/>
  <c r="F220" i="10" s="1"/>
  <c r="J221" i="4"/>
  <c r="F223" i="4"/>
  <c r="L224" i="4"/>
  <c r="H226" i="4"/>
  <c r="D228" i="4"/>
  <c r="C228" i="10" s="1"/>
  <c r="J229" i="4"/>
  <c r="F231" i="4"/>
  <c r="L232" i="4"/>
  <c r="H234" i="4"/>
  <c r="D236" i="4"/>
  <c r="C236" i="10" s="1"/>
  <c r="E236" i="10" s="1"/>
  <c r="F236" i="10" s="1"/>
  <c r="J237" i="4"/>
  <c r="F239" i="4"/>
  <c r="L240" i="4"/>
  <c r="H242" i="4"/>
  <c r="D244" i="4"/>
  <c r="C244" i="10" s="1"/>
  <c r="J245" i="4"/>
  <c r="F247" i="4"/>
  <c r="L248" i="4"/>
  <c r="H250" i="4"/>
  <c r="D252" i="4"/>
  <c r="C252" i="10" s="1"/>
  <c r="J253" i="4"/>
  <c r="F255" i="4"/>
  <c r="L256" i="4"/>
  <c r="H258" i="4"/>
  <c r="D260" i="4"/>
  <c r="C260" i="10" s="1"/>
  <c r="E260" i="10" s="1"/>
  <c r="F260" i="10" s="1"/>
  <c r="J261" i="4"/>
  <c r="F263" i="4"/>
  <c r="L264" i="4"/>
  <c r="H266" i="4"/>
  <c r="D268" i="4"/>
  <c r="C268" i="10" s="1"/>
  <c r="J269" i="4"/>
  <c r="F271" i="4"/>
  <c r="L272" i="4"/>
  <c r="H274" i="4"/>
  <c r="D276" i="4"/>
  <c r="C276" i="10" s="1"/>
  <c r="E276" i="10" s="1"/>
  <c r="F276" i="10" s="1"/>
  <c r="J277" i="4"/>
  <c r="F279" i="4"/>
  <c r="L280" i="4"/>
  <c r="H282" i="4"/>
  <c r="D284" i="4"/>
  <c r="C284" i="10" s="1"/>
  <c r="E284" i="10" s="1"/>
  <c r="F284" i="10" s="1"/>
  <c r="J285" i="4"/>
  <c r="F287" i="4"/>
  <c r="L288" i="4"/>
  <c r="H290" i="4"/>
  <c r="D292" i="4"/>
  <c r="C292" i="10" s="1"/>
  <c r="J293" i="4"/>
  <c r="F295" i="4"/>
  <c r="L296" i="4"/>
  <c r="H298" i="4"/>
  <c r="D300" i="4"/>
  <c r="C300" i="10" s="1"/>
  <c r="J301" i="4"/>
  <c r="F303" i="4"/>
  <c r="L304" i="4"/>
  <c r="H306" i="4"/>
  <c r="D308" i="4"/>
  <c r="C308" i="10" s="1"/>
  <c r="J309" i="4"/>
  <c r="F311" i="4"/>
  <c r="L312" i="4"/>
  <c r="H314" i="4"/>
  <c r="D316" i="4"/>
  <c r="C316" i="10" s="1"/>
  <c r="E316" i="10" s="1"/>
  <c r="F316" i="10" s="1"/>
  <c r="J317" i="4"/>
  <c r="F319" i="4"/>
  <c r="L320" i="4"/>
  <c r="H322" i="4"/>
  <c r="D324" i="4"/>
  <c r="C324" i="10" s="1"/>
  <c r="J325" i="4"/>
  <c r="F327" i="4"/>
  <c r="L328" i="4"/>
  <c r="H330" i="4"/>
  <c r="D332" i="4"/>
  <c r="C332" i="10" s="1"/>
  <c r="J333" i="4"/>
  <c r="F335" i="4"/>
  <c r="L336" i="4"/>
  <c r="H338" i="4"/>
  <c r="D340" i="4"/>
  <c r="C340" i="10" s="1"/>
  <c r="J341" i="4"/>
  <c r="F343" i="4"/>
  <c r="L344" i="4"/>
  <c r="H346" i="4"/>
  <c r="D348" i="4"/>
  <c r="C348" i="10" s="1"/>
  <c r="J349" i="4"/>
  <c r="F351" i="4"/>
  <c r="L352" i="4"/>
  <c r="H354" i="4"/>
  <c r="D356" i="4"/>
  <c r="C356" i="10" s="1"/>
  <c r="E356" i="10" s="1"/>
  <c r="F356" i="10" s="1"/>
  <c r="J357" i="4"/>
  <c r="F359" i="4"/>
  <c r="L360" i="4"/>
  <c r="H362" i="4"/>
  <c r="D364" i="4"/>
  <c r="C364" i="10" s="1"/>
  <c r="E364" i="10" s="1"/>
  <c r="F364" i="10" s="1"/>
  <c r="J365" i="4"/>
  <c r="F367" i="4"/>
  <c r="L368" i="4"/>
  <c r="H370" i="4"/>
  <c r="D372" i="4"/>
  <c r="C372" i="10" s="1"/>
  <c r="J373" i="4"/>
  <c r="F375" i="4"/>
  <c r="L376" i="4"/>
  <c r="H378" i="4"/>
  <c r="D380" i="4"/>
  <c r="C380" i="10" s="1"/>
  <c r="J381" i="4"/>
  <c r="F383" i="4"/>
  <c r="L384" i="4"/>
  <c r="H386" i="4"/>
  <c r="D388" i="4"/>
  <c r="C388" i="10" s="1"/>
  <c r="J389" i="4"/>
  <c r="F391" i="4"/>
  <c r="L392" i="4"/>
  <c r="H394" i="4"/>
  <c r="D396" i="4"/>
  <c r="C396" i="10" s="1"/>
  <c r="J397" i="4"/>
  <c r="F399" i="4"/>
  <c r="L400" i="4"/>
  <c r="H402" i="4"/>
  <c r="D404" i="4"/>
  <c r="C404" i="10" s="1"/>
  <c r="J405" i="4"/>
  <c r="F407" i="4"/>
  <c r="L408" i="4"/>
  <c r="H410" i="4"/>
  <c r="D412" i="4"/>
  <c r="C412" i="10" s="1"/>
  <c r="J413" i="4"/>
  <c r="F415" i="4"/>
  <c r="L416" i="4"/>
  <c r="H418" i="4"/>
  <c r="D420" i="4"/>
  <c r="C420" i="10" s="1"/>
  <c r="E420" i="10" s="1"/>
  <c r="F420" i="10" s="1"/>
  <c r="J421" i="4"/>
  <c r="F423" i="4"/>
  <c r="L424" i="4"/>
  <c r="H426" i="4"/>
  <c r="D428" i="4"/>
  <c r="C428" i="10" s="1"/>
  <c r="J429" i="4"/>
  <c r="F431" i="4"/>
  <c r="L432" i="4"/>
  <c r="H434" i="4"/>
  <c r="D436" i="4"/>
  <c r="C436" i="10" s="1"/>
  <c r="J437" i="4"/>
  <c r="F439" i="4"/>
  <c r="L440" i="4"/>
  <c r="H442" i="4"/>
  <c r="D444" i="4"/>
  <c r="C444" i="10" s="1"/>
  <c r="J445" i="4"/>
  <c r="F447" i="4"/>
  <c r="L448" i="4"/>
  <c r="H450" i="4"/>
  <c r="D452" i="4"/>
  <c r="C452" i="10" s="1"/>
  <c r="J453" i="4"/>
  <c r="F455" i="4"/>
  <c r="L456" i="4"/>
  <c r="H458" i="4"/>
  <c r="D460" i="4"/>
  <c r="C460" i="10" s="1"/>
  <c r="J461" i="4"/>
  <c r="F463" i="4"/>
  <c r="L464" i="4"/>
  <c r="H466" i="4"/>
  <c r="D468" i="4"/>
  <c r="C468" i="10" s="1"/>
  <c r="J469" i="4"/>
  <c r="F471" i="4"/>
  <c r="L472" i="4"/>
  <c r="H474" i="4"/>
  <c r="D476" i="4"/>
  <c r="C476" i="10" s="1"/>
  <c r="J477" i="4"/>
  <c r="F479" i="4"/>
  <c r="L480" i="4"/>
  <c r="H482" i="4"/>
  <c r="D484" i="4"/>
  <c r="C484" i="10" s="1"/>
  <c r="E484" i="10" s="1"/>
  <c r="F484" i="10" s="1"/>
  <c r="J485" i="4"/>
  <c r="F487" i="4"/>
  <c r="L488" i="4"/>
  <c r="H490" i="4"/>
  <c r="D492" i="4"/>
  <c r="C492" i="10" s="1"/>
  <c r="J493" i="4"/>
  <c r="F495" i="4"/>
  <c r="L496" i="4"/>
  <c r="H498" i="4"/>
  <c r="D500" i="4"/>
  <c r="C500" i="10" s="1"/>
  <c r="J501" i="4"/>
  <c r="F503" i="4"/>
  <c r="L504" i="4"/>
  <c r="H506" i="4"/>
  <c r="D508" i="4"/>
  <c r="C508" i="10" s="1"/>
  <c r="J509" i="4"/>
  <c r="F511" i="4"/>
  <c r="L512" i="4"/>
  <c r="H514" i="4"/>
  <c r="D516" i="4"/>
  <c r="C516" i="10" s="1"/>
  <c r="E516" i="10" s="1"/>
  <c r="F516" i="10" s="1"/>
  <c r="J517" i="4"/>
  <c r="F519" i="4"/>
  <c r="L520" i="4"/>
  <c r="H522" i="4"/>
  <c r="D524" i="4"/>
  <c r="C524" i="10" s="1"/>
  <c r="E524" i="10" s="1"/>
  <c r="F524" i="10" s="1"/>
  <c r="J525" i="4"/>
  <c r="F527" i="4"/>
  <c r="L528" i="4"/>
  <c r="H530" i="4"/>
  <c r="D532" i="4"/>
  <c r="C532" i="10" s="1"/>
  <c r="J533" i="4"/>
  <c r="F535" i="4"/>
  <c r="L536" i="4"/>
  <c r="H538" i="4"/>
  <c r="D540" i="4"/>
  <c r="C540" i="10" s="1"/>
  <c r="J541" i="4"/>
  <c r="F543" i="4"/>
  <c r="L544" i="4"/>
  <c r="H546" i="4"/>
  <c r="D548" i="4"/>
  <c r="C548" i="10" s="1"/>
  <c r="J549" i="4"/>
  <c r="F551" i="4"/>
  <c r="L552" i="4"/>
  <c r="H554" i="4"/>
  <c r="D556" i="4"/>
  <c r="C556" i="10" s="1"/>
  <c r="E556" i="10" s="1"/>
  <c r="F556" i="10" s="1"/>
  <c r="J557" i="4"/>
  <c r="F559" i="4"/>
  <c r="L560" i="4"/>
  <c r="H562" i="4"/>
  <c r="D564" i="4"/>
  <c r="C564" i="10" s="1"/>
  <c r="E564" i="10" s="1"/>
  <c r="F564" i="10" s="1"/>
  <c r="J565" i="4"/>
  <c r="F567" i="4"/>
  <c r="L568" i="4"/>
  <c r="H570" i="4"/>
  <c r="D572" i="4"/>
  <c r="C572" i="10" s="1"/>
  <c r="J573" i="4"/>
  <c r="F575" i="4"/>
  <c r="L576" i="4"/>
  <c r="H578" i="4"/>
  <c r="D580" i="4"/>
  <c r="C580" i="10" s="1"/>
  <c r="J581" i="4"/>
  <c r="F583" i="4"/>
  <c r="L584" i="4"/>
  <c r="H586" i="4"/>
  <c r="D588" i="4"/>
  <c r="C588" i="10" s="1"/>
  <c r="J589" i="4"/>
  <c r="F591" i="4"/>
  <c r="L592" i="4"/>
  <c r="H594" i="4"/>
  <c r="D596" i="4"/>
  <c r="C596" i="10" s="1"/>
  <c r="J597" i="4"/>
  <c r="F599" i="4"/>
  <c r="L600" i="4"/>
  <c r="H602" i="4"/>
  <c r="D604" i="4"/>
  <c r="C604" i="10" s="1"/>
  <c r="E604" i="10" s="1"/>
  <c r="F604" i="10" s="1"/>
  <c r="J605" i="4"/>
  <c r="F607" i="4"/>
  <c r="L608" i="4"/>
  <c r="H610" i="4"/>
  <c r="D612" i="4"/>
  <c r="C612" i="10" s="1"/>
  <c r="J613" i="4"/>
  <c r="F615" i="4"/>
  <c r="L616" i="4"/>
  <c r="H618" i="4"/>
  <c r="D620" i="4"/>
  <c r="C620" i="10" s="1"/>
  <c r="E620" i="10" s="1"/>
  <c r="F620" i="10" s="1"/>
  <c r="J621" i="4"/>
  <c r="F623" i="4"/>
  <c r="L624" i="4"/>
  <c r="H626" i="4"/>
  <c r="D628" i="4"/>
  <c r="C628" i="10" s="1"/>
  <c r="E628" i="10" s="1"/>
  <c r="F628" i="10" s="1"/>
  <c r="J629" i="4"/>
  <c r="F631" i="4"/>
  <c r="L632" i="4"/>
  <c r="H634" i="4"/>
  <c r="D636" i="4"/>
  <c r="C636" i="10" s="1"/>
  <c r="J637" i="4"/>
  <c r="F639" i="4"/>
  <c r="L640" i="4"/>
  <c r="H642" i="4"/>
  <c r="D644" i="4"/>
  <c r="C644" i="10" s="1"/>
  <c r="J645" i="4"/>
  <c r="F647" i="4"/>
  <c r="L648" i="4"/>
  <c r="H650" i="4"/>
  <c r="D652" i="4"/>
  <c r="C652" i="10" s="1"/>
  <c r="J653" i="4"/>
  <c r="F655" i="4"/>
  <c r="L656" i="4"/>
  <c r="H658" i="4"/>
  <c r="D660" i="4"/>
  <c r="C660" i="10" s="1"/>
  <c r="J661" i="4"/>
  <c r="F663" i="4"/>
  <c r="L664" i="4"/>
  <c r="H666" i="4"/>
  <c r="D668" i="4"/>
  <c r="C668" i="10" s="1"/>
  <c r="J669" i="4"/>
  <c r="F671" i="4"/>
  <c r="L672" i="4"/>
  <c r="H674" i="4"/>
  <c r="D676" i="4"/>
  <c r="C676" i="10" s="1"/>
  <c r="J677" i="4"/>
  <c r="F679" i="4"/>
  <c r="L680" i="4"/>
  <c r="I682" i="4"/>
  <c r="K684" i="4"/>
  <c r="L686" i="4"/>
  <c r="M688" i="4"/>
  <c r="E691" i="4"/>
  <c r="F693" i="4"/>
  <c r="K695" i="4"/>
  <c r="I698" i="4"/>
  <c r="E702" i="4"/>
  <c r="H706" i="4"/>
  <c r="F713" i="4"/>
  <c r="K721" i="4"/>
  <c r="G730" i="4"/>
  <c r="L738" i="4"/>
  <c r="G747" i="4"/>
  <c r="M755" i="4"/>
  <c r="H764" i="4"/>
  <c r="M772" i="4"/>
  <c r="I781" i="4"/>
  <c r="D790" i="4"/>
  <c r="C790" i="10" s="1"/>
  <c r="I798" i="4"/>
  <c r="E807" i="4"/>
  <c r="J815" i="4"/>
  <c r="E824" i="4"/>
  <c r="K832" i="4"/>
  <c r="F841" i="4"/>
  <c r="K849" i="4"/>
  <c r="G858" i="4"/>
  <c r="L866" i="4"/>
  <c r="G875" i="4"/>
  <c r="M883" i="4"/>
  <c r="H892" i="4"/>
  <c r="M900" i="4"/>
  <c r="I909" i="4"/>
  <c r="D918" i="4"/>
  <c r="C918" i="10" s="1"/>
  <c r="I926" i="4"/>
  <c r="E935" i="4"/>
  <c r="J943" i="4"/>
  <c r="E952" i="4"/>
  <c r="K960" i="4"/>
  <c r="F969" i="4"/>
  <c r="K977" i="4"/>
  <c r="G986" i="4"/>
  <c r="L994" i="4"/>
  <c r="G1003" i="4"/>
  <c r="M1011" i="4"/>
  <c r="H1020" i="4"/>
  <c r="M1028" i="4"/>
  <c r="I1037" i="4"/>
  <c r="D1046" i="4"/>
  <c r="C1046" i="10" s="1"/>
  <c r="I1054" i="4"/>
  <c r="E1063" i="4"/>
  <c r="J1071" i="4"/>
  <c r="E1080" i="4"/>
  <c r="K1088" i="4"/>
  <c r="F1097" i="4"/>
  <c r="K1105" i="4"/>
  <c r="G1114" i="4"/>
  <c r="L1122" i="4"/>
  <c r="G1131" i="4"/>
  <c r="M1139" i="4"/>
  <c r="H1148" i="4"/>
  <c r="M1156" i="4"/>
  <c r="I1165" i="4"/>
  <c r="D1174" i="4"/>
  <c r="C1174" i="10" s="1"/>
  <c r="I1182" i="4"/>
  <c r="E1191" i="4"/>
  <c r="E1208" i="4"/>
  <c r="K1216" i="4"/>
  <c r="F1225" i="4"/>
  <c r="K1233" i="4"/>
  <c r="G1242" i="4"/>
  <c r="L1250" i="4"/>
  <c r="G1259" i="4"/>
  <c r="I1268" i="4"/>
  <c r="M1293" i="4"/>
  <c r="I1319" i="4"/>
  <c r="E1345" i="4"/>
  <c r="K1370" i="4"/>
  <c r="G1396" i="4"/>
  <c r="M1421" i="4"/>
  <c r="I1447" i="4"/>
  <c r="E1473" i="4"/>
  <c r="F1505" i="4"/>
  <c r="G1539" i="4"/>
  <c r="G1577" i="4"/>
  <c r="I1628" i="4"/>
  <c r="M1730" i="4"/>
  <c r="D1811" i="4"/>
  <c r="C1811" i="10" s="1"/>
  <c r="H1913" i="4"/>
  <c r="F2118" i="4"/>
  <c r="J2988" i="4"/>
  <c r="J2986" i="4"/>
  <c r="J2984" i="4"/>
  <c r="J2982" i="4"/>
  <c r="J2980" i="4"/>
  <c r="J2978" i="4"/>
  <c r="J2976" i="4"/>
  <c r="J2974" i="4"/>
  <c r="J2972" i="4"/>
  <c r="J2970" i="4"/>
  <c r="J2968" i="4"/>
  <c r="J2966" i="4"/>
  <c r="J2964" i="4"/>
  <c r="J2962" i="4"/>
  <c r="J2960" i="4"/>
  <c r="J2958" i="4"/>
  <c r="J2956" i="4"/>
  <c r="J2983" i="4"/>
  <c r="J2975" i="4"/>
  <c r="J2967" i="4"/>
  <c r="J2959" i="4"/>
  <c r="J2953" i="4"/>
  <c r="J2951" i="4"/>
  <c r="J2949" i="4"/>
  <c r="J2947" i="4"/>
  <c r="J2987" i="4"/>
  <c r="J2977" i="4"/>
  <c r="J2965" i="4"/>
  <c r="J2955" i="4"/>
  <c r="J2950" i="4"/>
  <c r="J2981" i="4"/>
  <c r="J2979" i="4"/>
  <c r="J2963" i="4"/>
  <c r="J2961" i="4"/>
  <c r="J2948" i="4"/>
  <c r="J2942" i="4"/>
  <c r="J2941" i="4"/>
  <c r="J2934" i="4"/>
  <c r="J2933" i="4"/>
  <c r="J2926" i="4"/>
  <c r="J2925" i="4"/>
  <c r="J2918" i="4"/>
  <c r="J2917" i="4"/>
  <c r="J2910" i="4"/>
  <c r="J2909" i="4"/>
  <c r="J2985" i="4"/>
  <c r="J2971" i="4"/>
  <c r="J2957" i="4"/>
  <c r="J2946" i="4"/>
  <c r="J2943" i="4"/>
  <c r="J2938" i="4"/>
  <c r="J2931" i="4"/>
  <c r="J2928" i="4"/>
  <c r="J2921" i="4"/>
  <c r="J2916" i="4"/>
  <c r="J2911" i="4"/>
  <c r="J2906" i="4"/>
  <c r="J2901" i="4"/>
  <c r="J2900" i="4"/>
  <c r="J2893" i="4"/>
  <c r="J2892" i="4"/>
  <c r="J2885" i="4"/>
  <c r="J2884" i="4"/>
  <c r="J2877" i="4"/>
  <c r="J2876" i="4"/>
  <c r="J2869" i="4"/>
  <c r="J2868" i="4"/>
  <c r="J2861" i="4"/>
  <c r="J2860" i="4"/>
  <c r="J2853" i="4"/>
  <c r="J2852" i="4"/>
  <c r="J2845" i="4"/>
  <c r="J2844" i="4"/>
  <c r="J2837" i="4"/>
  <c r="J2836" i="4"/>
  <c r="J2829" i="4"/>
  <c r="J2828" i="4"/>
  <c r="J2821" i="4"/>
  <c r="J2820" i="4"/>
  <c r="J2817" i="4"/>
  <c r="J2815" i="4"/>
  <c r="J2813" i="4"/>
  <c r="J2811" i="4"/>
  <c r="J2809" i="4"/>
  <c r="J2807" i="4"/>
  <c r="J2805" i="4"/>
  <c r="J2803" i="4"/>
  <c r="J2801" i="4"/>
  <c r="J2799" i="4"/>
  <c r="J2797" i="4"/>
  <c r="J2795" i="4"/>
  <c r="J2793" i="4"/>
  <c r="J2791" i="4"/>
  <c r="J2789" i="4"/>
  <c r="J2787" i="4"/>
  <c r="J2785" i="4"/>
  <c r="J2783" i="4"/>
  <c r="J2781" i="4"/>
  <c r="J2779" i="4"/>
  <c r="J2777" i="4"/>
  <c r="J2775" i="4"/>
  <c r="J2773" i="4"/>
  <c r="J2771" i="4"/>
  <c r="J2769" i="4"/>
  <c r="J2767" i="4"/>
  <c r="J2765" i="4"/>
  <c r="J2763" i="4"/>
  <c r="J2761" i="4"/>
  <c r="J2759" i="4"/>
  <c r="J2757" i="4"/>
  <c r="J2755" i="4"/>
  <c r="J2753" i="4"/>
  <c r="J2751" i="4"/>
  <c r="J2749" i="4"/>
  <c r="J2747" i="4"/>
  <c r="J2745" i="4"/>
  <c r="J2743" i="4"/>
  <c r="J2741" i="4"/>
  <c r="J2739" i="4"/>
  <c r="J2737" i="4"/>
  <c r="J2735" i="4"/>
  <c r="J2733" i="4"/>
  <c r="J2731" i="4"/>
  <c r="J2729" i="4"/>
  <c r="J2727" i="4"/>
  <c r="J2725" i="4"/>
  <c r="J2723" i="4"/>
  <c r="J2721" i="4"/>
  <c r="J2719" i="4"/>
  <c r="J2717" i="4"/>
  <c r="J2715" i="4"/>
  <c r="J2713" i="4"/>
  <c r="J2711" i="4"/>
  <c r="J2709" i="4"/>
  <c r="J2707" i="4"/>
  <c r="J2705" i="4"/>
  <c r="J2703" i="4"/>
  <c r="J2701" i="4"/>
  <c r="J2699" i="4"/>
  <c r="J2697" i="4"/>
  <c r="J2695" i="4"/>
  <c r="J2693" i="4"/>
  <c r="J2691" i="4"/>
  <c r="J2689" i="4"/>
  <c r="J2687" i="4"/>
  <c r="J2685" i="4"/>
  <c r="J2683" i="4"/>
  <c r="J2945" i="4"/>
  <c r="J2940" i="4"/>
  <c r="J2935" i="4"/>
  <c r="J2930" i="4"/>
  <c r="J2923" i="4"/>
  <c r="J2920" i="4"/>
  <c r="J2913" i="4"/>
  <c r="J2924" i="4"/>
  <c r="J2914" i="4"/>
  <c r="J2908" i="4"/>
  <c r="J2899" i="4"/>
  <c r="J2894" i="4"/>
  <c r="J2889" i="4"/>
  <c r="J2882" i="4"/>
  <c r="J2879" i="4"/>
  <c r="J2969" i="4"/>
  <c r="J2954" i="4"/>
  <c r="J2952" i="4"/>
  <c r="J2932" i="4"/>
  <c r="J2922" i="4"/>
  <c r="J2915" i="4"/>
  <c r="J2912" i="4"/>
  <c r="J2907" i="4"/>
  <c r="J2905" i="4"/>
  <c r="J2904" i="4"/>
  <c r="J2903" i="4"/>
  <c r="J2896" i="4"/>
  <c r="J2891" i="4"/>
  <c r="J2886" i="4"/>
  <c r="J2939" i="4"/>
  <c r="J2936" i="4"/>
  <c r="J2919" i="4"/>
  <c r="J2883" i="4"/>
  <c r="J2881" i="4"/>
  <c r="J2872" i="4"/>
  <c r="J2867" i="4"/>
  <c r="J2862" i="4"/>
  <c r="J2857" i="4"/>
  <c r="J2850" i="4"/>
  <c r="J2847" i="4"/>
  <c r="J2840" i="4"/>
  <c r="J2835" i="4"/>
  <c r="J2830" i="4"/>
  <c r="J2825" i="4"/>
  <c r="J2818" i="4"/>
  <c r="J2812" i="4"/>
  <c r="J2804" i="4"/>
  <c r="J2944" i="4"/>
  <c r="J2927" i="4"/>
  <c r="J2897" i="4"/>
  <c r="J2890" i="4"/>
  <c r="J2887" i="4"/>
  <c r="J2880" i="4"/>
  <c r="J2874" i="4"/>
  <c r="J2871" i="4"/>
  <c r="J2864" i="4"/>
  <c r="J2929" i="4"/>
  <c r="J2898" i="4"/>
  <c r="J2895" i="4"/>
  <c r="J2873" i="4"/>
  <c r="J2866" i="4"/>
  <c r="J2863" i="4"/>
  <c r="J2858" i="4"/>
  <c r="J2856" i="4"/>
  <c r="J2855" i="4"/>
  <c r="J2854" i="4"/>
  <c r="J2838" i="4"/>
  <c r="J2819" i="4"/>
  <c r="J2808" i="4"/>
  <c r="J2798" i="4"/>
  <c r="J2794" i="4"/>
  <c r="J2786" i="4"/>
  <c r="J2778" i="4"/>
  <c r="J2770" i="4"/>
  <c r="J2762" i="4"/>
  <c r="J2754" i="4"/>
  <c r="J2746" i="4"/>
  <c r="J2738" i="4"/>
  <c r="J2730" i="4"/>
  <c r="J2722" i="4"/>
  <c r="J2714" i="4"/>
  <c r="J2706" i="4"/>
  <c r="J2698" i="4"/>
  <c r="J2690" i="4"/>
  <c r="J2681" i="4"/>
  <c r="J2679" i="4"/>
  <c r="J2677" i="4"/>
  <c r="J2973" i="4"/>
  <c r="J2878" i="4"/>
  <c r="J2865" i="4"/>
  <c r="J2851" i="4"/>
  <c r="J2846" i="4"/>
  <c r="J2841" i="4"/>
  <c r="J2832" i="4"/>
  <c r="J2827" i="4"/>
  <c r="J2826" i="4"/>
  <c r="J2822" i="4"/>
  <c r="J2802" i="4"/>
  <c r="J2800" i="4"/>
  <c r="J2790" i="4"/>
  <c r="J2780" i="4"/>
  <c r="J2768" i="4"/>
  <c r="J2758" i="4"/>
  <c r="J2748" i="4"/>
  <c r="J2736" i="4"/>
  <c r="J2849" i="4"/>
  <c r="J2839" i="4"/>
  <c r="J2834" i="4"/>
  <c r="J2824" i="4"/>
  <c r="J2816" i="4"/>
  <c r="J2806" i="4"/>
  <c r="J2796" i="4"/>
  <c r="J2760" i="4"/>
  <c r="J2744" i="4"/>
  <c r="J2742" i="4"/>
  <c r="J2740" i="4"/>
  <c r="J2728" i="4"/>
  <c r="J2718" i="4"/>
  <c r="J2708" i="4"/>
  <c r="J2870" i="4"/>
  <c r="J2843" i="4"/>
  <c r="J2776" i="4"/>
  <c r="J2772" i="4"/>
  <c r="J2766" i="4"/>
  <c r="J2752" i="4"/>
  <c r="J2720" i="4"/>
  <c r="J2704" i="4"/>
  <c r="J2694" i="4"/>
  <c r="J2684" i="4"/>
  <c r="J2680" i="4"/>
  <c r="J2675" i="4"/>
  <c r="J2673" i="4"/>
  <c r="J2671" i="4"/>
  <c r="J2669" i="4"/>
  <c r="J2667" i="4"/>
  <c r="J2665" i="4"/>
  <c r="J2663" i="4"/>
  <c r="J2661" i="4"/>
  <c r="J2659" i="4"/>
  <c r="J2657" i="4"/>
  <c r="J2655" i="4"/>
  <c r="J2653" i="4"/>
  <c r="J2651" i="4"/>
  <c r="J2649" i="4"/>
  <c r="J2647" i="4"/>
  <c r="J2645" i="4"/>
  <c r="J2643" i="4"/>
  <c r="J2641" i="4"/>
  <c r="J2639" i="4"/>
  <c r="J2637" i="4"/>
  <c r="J2635" i="4"/>
  <c r="J2633" i="4"/>
  <c r="J2631" i="4"/>
  <c r="J2629" i="4"/>
  <c r="J2627" i="4"/>
  <c r="J2625" i="4"/>
  <c r="J2623" i="4"/>
  <c r="J2621" i="4"/>
  <c r="J2619" i="4"/>
  <c r="J2617" i="4"/>
  <c r="J2615" i="4"/>
  <c r="J2613" i="4"/>
  <c r="J2611" i="4"/>
  <c r="J2609" i="4"/>
  <c r="J2888" i="4"/>
  <c r="J2848" i="4"/>
  <c r="J2792" i="4"/>
  <c r="J2784" i="4"/>
  <c r="J2782" i="4"/>
  <c r="J2750" i="4"/>
  <c r="J2732" i="4"/>
  <c r="J2726" i="4"/>
  <c r="J2712" i="4"/>
  <c r="J2692" i="4"/>
  <c r="J2674" i="4"/>
  <c r="J2666" i="4"/>
  <c r="J2658" i="4"/>
  <c r="J2650" i="4"/>
  <c r="J2642" i="4"/>
  <c r="J2634" i="4"/>
  <c r="J2626" i="4"/>
  <c r="J2618" i="4"/>
  <c r="J2610" i="4"/>
  <c r="J2607" i="4"/>
  <c r="J2605" i="4"/>
  <c r="J2603" i="4"/>
  <c r="J2601" i="4"/>
  <c r="J2599" i="4"/>
  <c r="J2597" i="4"/>
  <c r="J2595" i="4"/>
  <c r="J2593" i="4"/>
  <c r="J2591" i="4"/>
  <c r="J2589" i="4"/>
  <c r="J2587" i="4"/>
  <c r="J2585" i="4"/>
  <c r="J2583" i="4"/>
  <c r="J2581" i="4"/>
  <c r="J2579" i="4"/>
  <c r="J2577" i="4"/>
  <c r="J2575" i="4"/>
  <c r="J2859" i="4"/>
  <c r="J2831" i="4"/>
  <c r="J2823" i="4"/>
  <c r="J2810" i="4"/>
  <c r="J2764" i="4"/>
  <c r="J2716" i="4"/>
  <c r="J2678" i="4"/>
  <c r="J2676" i="4"/>
  <c r="J2664" i="4"/>
  <c r="J2654" i="4"/>
  <c r="J2644" i="4"/>
  <c r="J2632" i="4"/>
  <c r="J2622" i="4"/>
  <c r="J2612" i="4"/>
  <c r="J2604" i="4"/>
  <c r="J2596" i="4"/>
  <c r="J2588" i="4"/>
  <c r="J2580" i="4"/>
  <c r="J2572" i="4"/>
  <c r="J2570" i="4"/>
  <c r="J2568" i="4"/>
  <c r="J2566" i="4"/>
  <c r="J2564" i="4"/>
  <c r="J2562" i="4"/>
  <c r="J2560" i="4"/>
  <c r="J2558" i="4"/>
  <c r="J2556" i="4"/>
  <c r="J2554" i="4"/>
  <c r="J2552" i="4"/>
  <c r="J2550" i="4"/>
  <c r="J2548" i="4"/>
  <c r="J2546" i="4"/>
  <c r="J2544" i="4"/>
  <c r="J2542" i="4"/>
  <c r="J2540" i="4"/>
  <c r="J2538" i="4"/>
  <c r="J2536" i="4"/>
  <c r="J2534" i="4"/>
  <c r="J2532" i="4"/>
  <c r="J2530" i="4"/>
  <c r="J2528" i="4"/>
  <c r="J2526" i="4"/>
  <c r="J2524" i="4"/>
  <c r="J2522" i="4"/>
  <c r="J2520" i="4"/>
  <c r="J2518" i="4"/>
  <c r="J2516" i="4"/>
  <c r="J2514" i="4"/>
  <c r="J2512" i="4"/>
  <c r="J2510" i="4"/>
  <c r="J2508" i="4"/>
  <c r="J2506" i="4"/>
  <c r="J2504" i="4"/>
  <c r="J2502" i="4"/>
  <c r="J2500" i="4"/>
  <c r="J2498" i="4"/>
  <c r="J2496" i="4"/>
  <c r="J2494" i="4"/>
  <c r="J2492" i="4"/>
  <c r="J2490" i="4"/>
  <c r="J2488" i="4"/>
  <c r="J2486" i="4"/>
  <c r="J2484" i="4"/>
  <c r="J2482" i="4"/>
  <c r="J2480" i="4"/>
  <c r="J2478" i="4"/>
  <c r="J2476" i="4"/>
  <c r="J2474" i="4"/>
  <c r="J2472" i="4"/>
  <c r="J2470" i="4"/>
  <c r="J2468" i="4"/>
  <c r="J2466" i="4"/>
  <c r="J2464" i="4"/>
  <c r="J2462" i="4"/>
  <c r="J2460" i="4"/>
  <c r="J2458" i="4"/>
  <c r="J2456" i="4"/>
  <c r="J2454" i="4"/>
  <c r="J2452" i="4"/>
  <c r="J2450" i="4"/>
  <c r="J2448" i="4"/>
  <c r="J2446" i="4"/>
  <c r="J2444" i="4"/>
  <c r="J2442" i="4"/>
  <c r="J2440" i="4"/>
  <c r="J2438" i="4"/>
  <c r="J2436" i="4"/>
  <c r="J2434" i="4"/>
  <c r="J2432" i="4"/>
  <c r="J2430" i="4"/>
  <c r="J2428" i="4"/>
  <c r="J2426" i="4"/>
  <c r="J2424" i="4"/>
  <c r="J2422" i="4"/>
  <c r="J2420" i="4"/>
  <c r="J2418" i="4"/>
  <c r="J2416" i="4"/>
  <c r="J2414" i="4"/>
  <c r="J2412" i="4"/>
  <c r="J2410" i="4"/>
  <c r="J2408" i="4"/>
  <c r="J2406" i="4"/>
  <c r="J2404" i="4"/>
  <c r="J2724" i="4"/>
  <c r="J2656" i="4"/>
  <c r="J2640" i="4"/>
  <c r="J2638" i="4"/>
  <c r="J2636" i="4"/>
  <c r="J2620" i="4"/>
  <c r="J2902" i="4"/>
  <c r="J2875" i="4"/>
  <c r="J2833" i="4"/>
  <c r="J2788" i="4"/>
  <c r="J2734" i="4"/>
  <c r="J2688" i="4"/>
  <c r="J2686" i="4"/>
  <c r="J2648" i="4"/>
  <c r="J2646" i="4"/>
  <c r="J2630" i="4"/>
  <c r="J2628" i="4"/>
  <c r="J2598" i="4"/>
  <c r="J2586" i="4"/>
  <c r="J2576" i="4"/>
  <c r="J2569" i="4"/>
  <c r="J2561" i="4"/>
  <c r="J2553" i="4"/>
  <c r="J2545" i="4"/>
  <c r="J2537" i="4"/>
  <c r="J2529" i="4"/>
  <c r="J2521" i="4"/>
  <c r="J2513" i="4"/>
  <c r="J2505" i="4"/>
  <c r="J2497" i="4"/>
  <c r="J2489" i="4"/>
  <c r="J2481" i="4"/>
  <c r="J2473" i="4"/>
  <c r="J2465" i="4"/>
  <c r="J2457" i="4"/>
  <c r="J2449" i="4"/>
  <c r="J2441" i="4"/>
  <c r="J2433" i="4"/>
  <c r="J2425" i="4"/>
  <c r="J2417" i="4"/>
  <c r="J2409" i="4"/>
  <c r="J2700" i="4"/>
  <c r="J2672" i="4"/>
  <c r="J2670" i="4"/>
  <c r="J2668" i="4"/>
  <c r="J2602" i="4"/>
  <c r="J2600" i="4"/>
  <c r="J2584" i="4"/>
  <c r="J2582" i="4"/>
  <c r="J2565" i="4"/>
  <c r="J2555" i="4"/>
  <c r="J2543" i="4"/>
  <c r="J2533" i="4"/>
  <c r="J2523" i="4"/>
  <c r="J2511" i="4"/>
  <c r="J2501" i="4"/>
  <c r="J2491" i="4"/>
  <c r="J2479" i="4"/>
  <c r="J2469" i="4"/>
  <c r="J2459" i="4"/>
  <c r="J2447" i="4"/>
  <c r="J2437" i="4"/>
  <c r="J2427" i="4"/>
  <c r="J2415" i="4"/>
  <c r="J2405" i="4"/>
  <c r="J2397" i="4"/>
  <c r="J2396" i="4"/>
  <c r="J2389" i="4"/>
  <c r="J2388" i="4"/>
  <c r="J2381" i="4"/>
  <c r="J2380" i="4"/>
  <c r="J2373" i="4"/>
  <c r="J2372" i="4"/>
  <c r="J2365" i="4"/>
  <c r="J2364" i="4"/>
  <c r="J2357" i="4"/>
  <c r="J2356" i="4"/>
  <c r="J2349" i="4"/>
  <c r="J2348" i="4"/>
  <c r="J2341" i="4"/>
  <c r="J2340" i="4"/>
  <c r="J2696" i="4"/>
  <c r="J2662" i="4"/>
  <c r="J2660" i="4"/>
  <c r="J2624" i="4"/>
  <c r="J2578" i="4"/>
  <c r="J2567" i="4"/>
  <c r="J2557" i="4"/>
  <c r="J2547" i="4"/>
  <c r="J2535" i="4"/>
  <c r="J2525" i="4"/>
  <c r="J2515" i="4"/>
  <c r="J2503" i="4"/>
  <c r="J2493" i="4"/>
  <c r="J2483" i="4"/>
  <c r="J2471" i="4"/>
  <c r="J2461" i="4"/>
  <c r="J2451" i="4"/>
  <c r="J2439" i="4"/>
  <c r="J2937" i="4"/>
  <c r="J2756" i="4"/>
  <c r="J2652" i="4"/>
  <c r="J2614" i="4"/>
  <c r="J2574" i="4"/>
  <c r="J2571" i="4"/>
  <c r="J2527" i="4"/>
  <c r="J2517" i="4"/>
  <c r="J2507" i="4"/>
  <c r="J2463" i="4"/>
  <c r="J2453" i="4"/>
  <c r="J2443" i="4"/>
  <c r="J2400" i="4"/>
  <c r="J2395" i="4"/>
  <c r="J2390" i="4"/>
  <c r="J2385" i="4"/>
  <c r="J2378" i="4"/>
  <c r="J2375" i="4"/>
  <c r="J2368" i="4"/>
  <c r="J2363" i="4"/>
  <c r="J2358" i="4"/>
  <c r="J2353" i="4"/>
  <c r="J2346" i="4"/>
  <c r="J2343" i="4"/>
  <c r="J2336" i="4"/>
  <c r="J2333" i="4"/>
  <c r="J2332" i="4"/>
  <c r="J2325" i="4"/>
  <c r="J2324" i="4"/>
  <c r="J2317" i="4"/>
  <c r="J2316" i="4"/>
  <c r="J2309" i="4"/>
  <c r="J2308" i="4"/>
  <c r="J2301" i="4"/>
  <c r="J2300" i="4"/>
  <c r="J2293" i="4"/>
  <c r="J2292" i="4"/>
  <c r="J2285" i="4"/>
  <c r="J2284" i="4"/>
  <c r="J2277" i="4"/>
  <c r="J2276" i="4"/>
  <c r="J2269" i="4"/>
  <c r="J2268" i="4"/>
  <c r="J2261" i="4"/>
  <c r="J2260" i="4"/>
  <c r="J2253" i="4"/>
  <c r="J2251" i="4"/>
  <c r="J2249" i="4"/>
  <c r="J2247" i="4"/>
  <c r="J2245" i="4"/>
  <c r="J2243" i="4"/>
  <c r="J2241" i="4"/>
  <c r="J2239" i="4"/>
  <c r="J2237" i="4"/>
  <c r="J2235" i="4"/>
  <c r="J2233" i="4"/>
  <c r="J2231" i="4"/>
  <c r="J2229" i="4"/>
  <c r="J2227" i="4"/>
  <c r="J2225" i="4"/>
  <c r="J2223" i="4"/>
  <c r="J2221" i="4"/>
  <c r="J2219" i="4"/>
  <c r="J2217" i="4"/>
  <c r="J2215" i="4"/>
  <c r="J2213" i="4"/>
  <c r="J2211" i="4"/>
  <c r="J2209" i="4"/>
  <c r="J2207" i="4"/>
  <c r="J2205" i="4"/>
  <c r="J2203" i="4"/>
  <c r="J2201" i="4"/>
  <c r="J2199" i="4"/>
  <c r="J2197" i="4"/>
  <c r="J2195" i="4"/>
  <c r="J2193" i="4"/>
  <c r="J2191" i="4"/>
  <c r="J2189" i="4"/>
  <c r="J2187" i="4"/>
  <c r="J2185" i="4"/>
  <c r="J2183" i="4"/>
  <c r="J2181" i="4"/>
  <c r="J2842" i="4"/>
  <c r="J2608" i="4"/>
  <c r="J2606" i="4"/>
  <c r="J2551" i="4"/>
  <c r="J2541" i="4"/>
  <c r="J2531" i="4"/>
  <c r="J2487" i="4"/>
  <c r="J2477" i="4"/>
  <c r="J2467" i="4"/>
  <c r="J2431" i="4"/>
  <c r="J2429" i="4"/>
  <c r="J2413" i="4"/>
  <c r="J2411" i="4"/>
  <c r="J2402" i="4"/>
  <c r="J2399" i="4"/>
  <c r="J2392" i="4"/>
  <c r="J2387" i="4"/>
  <c r="J2382" i="4"/>
  <c r="J2377" i="4"/>
  <c r="J2370" i="4"/>
  <c r="J2367" i="4"/>
  <c r="J2360" i="4"/>
  <c r="J2355" i="4"/>
  <c r="J2350" i="4"/>
  <c r="J2345" i="4"/>
  <c r="J2338" i="4"/>
  <c r="J2335" i="4"/>
  <c r="J2334" i="4"/>
  <c r="J2327" i="4"/>
  <c r="J2326" i="4"/>
  <c r="J2319" i="4"/>
  <c r="J2318" i="4"/>
  <c r="J2311" i="4"/>
  <c r="J2310" i="4"/>
  <c r="J2303" i="4"/>
  <c r="J2302" i="4"/>
  <c r="J2295" i="4"/>
  <c r="J2294" i="4"/>
  <c r="J2287" i="4"/>
  <c r="J2286" i="4"/>
  <c r="J2279" i="4"/>
  <c r="J2278" i="4"/>
  <c r="J2271" i="4"/>
  <c r="J2270" i="4"/>
  <c r="J2263" i="4"/>
  <c r="J2262" i="4"/>
  <c r="J2255" i="4"/>
  <c r="J2254" i="4"/>
  <c r="J2774" i="4"/>
  <c r="J2710" i="4"/>
  <c r="J2682" i="4"/>
  <c r="J2592" i="4"/>
  <c r="J2559" i="4"/>
  <c r="J2539" i="4"/>
  <c r="J2485" i="4"/>
  <c r="J2407" i="4"/>
  <c r="J2379" i="4"/>
  <c r="J2369" i="4"/>
  <c r="J2362" i="4"/>
  <c r="J2359" i="4"/>
  <c r="J2352" i="4"/>
  <c r="J2342" i="4"/>
  <c r="J2321" i="4"/>
  <c r="J2320" i="4"/>
  <c r="J2305" i="4"/>
  <c r="J2304" i="4"/>
  <c r="J2289" i="4"/>
  <c r="J2288" i="4"/>
  <c r="J2273" i="4"/>
  <c r="J2272" i="4"/>
  <c r="J2257" i="4"/>
  <c r="J2256" i="4"/>
  <c r="J2252" i="4"/>
  <c r="J2248" i="4"/>
  <c r="J2244" i="4"/>
  <c r="J2240" i="4"/>
  <c r="J2236" i="4"/>
  <c r="J2232" i="4"/>
  <c r="J2228" i="4"/>
  <c r="J2224" i="4"/>
  <c r="J2220" i="4"/>
  <c r="J2216" i="4"/>
  <c r="J2212" i="4"/>
  <c r="J2208" i="4"/>
  <c r="J2204" i="4"/>
  <c r="J2200" i="4"/>
  <c r="J2196" i="4"/>
  <c r="J2192" i="4"/>
  <c r="J2188" i="4"/>
  <c r="J2184" i="4"/>
  <c r="J2180" i="4"/>
  <c r="J2179" i="4"/>
  <c r="J2172" i="4"/>
  <c r="J2171" i="4"/>
  <c r="J2164" i="4"/>
  <c r="J2163" i="4"/>
  <c r="J2156" i="4"/>
  <c r="J2155" i="4"/>
  <c r="J2573" i="4"/>
  <c r="J2519" i="4"/>
  <c r="J2499" i="4"/>
  <c r="J2445" i="4"/>
  <c r="J2403" i="4"/>
  <c r="J2393" i="4"/>
  <c r="J2386" i="4"/>
  <c r="J2383" i="4"/>
  <c r="J2376" i="4"/>
  <c r="J2366" i="4"/>
  <c r="J2339" i="4"/>
  <c r="J2323" i="4"/>
  <c r="J2322" i="4"/>
  <c r="J2307" i="4"/>
  <c r="J2306" i="4"/>
  <c r="J2291" i="4"/>
  <c r="J2290" i="4"/>
  <c r="J2275" i="4"/>
  <c r="J2274" i="4"/>
  <c r="J2259" i="4"/>
  <c r="J2258" i="4"/>
  <c r="J2174" i="4"/>
  <c r="J2173" i="4"/>
  <c r="J2166" i="4"/>
  <c r="J2165" i="4"/>
  <c r="J2158" i="4"/>
  <c r="J2157" i="4"/>
  <c r="J2153" i="4"/>
  <c r="J2151" i="4"/>
  <c r="J2149" i="4"/>
  <c r="J2147" i="4"/>
  <c r="J2145" i="4"/>
  <c r="J2143" i="4"/>
  <c r="J2141" i="4"/>
  <c r="J2139" i="4"/>
  <c r="J2137" i="4"/>
  <c r="J2135" i="4"/>
  <c r="J2133" i="4"/>
  <c r="J2131" i="4"/>
  <c r="J2129" i="4"/>
  <c r="J2127" i="4"/>
  <c r="J2125" i="4"/>
  <c r="J2123" i="4"/>
  <c r="J2121" i="4"/>
  <c r="J2119" i="4"/>
  <c r="J2117" i="4"/>
  <c r="J2115" i="4"/>
  <c r="J2113" i="4"/>
  <c r="J2111" i="4"/>
  <c r="J2109" i="4"/>
  <c r="J2107" i="4"/>
  <c r="J2105" i="4"/>
  <c r="J2103" i="4"/>
  <c r="J2101" i="4"/>
  <c r="J2099" i="4"/>
  <c r="J2097" i="4"/>
  <c r="J2095" i="4"/>
  <c r="J2093" i="4"/>
  <c r="J2091" i="4"/>
  <c r="J2089" i="4"/>
  <c r="J2087" i="4"/>
  <c r="J2085" i="4"/>
  <c r="J2083" i="4"/>
  <c r="J2081" i="4"/>
  <c r="J2079" i="4"/>
  <c r="J2077" i="4"/>
  <c r="J2075" i="4"/>
  <c r="J2073" i="4"/>
  <c r="J2071" i="4"/>
  <c r="J2069" i="4"/>
  <c r="J2067" i="4"/>
  <c r="J2065" i="4"/>
  <c r="J2063" i="4"/>
  <c r="J2061" i="4"/>
  <c r="J2059" i="4"/>
  <c r="J2057" i="4"/>
  <c r="J2055" i="4"/>
  <c r="J2053" i="4"/>
  <c r="J2051" i="4"/>
  <c r="J2049" i="4"/>
  <c r="J2047" i="4"/>
  <c r="J2045" i="4"/>
  <c r="J2043" i="4"/>
  <c r="J2041" i="4"/>
  <c r="J2039" i="4"/>
  <c r="J2037" i="4"/>
  <c r="J2035" i="4"/>
  <c r="J2033" i="4"/>
  <c r="J2031" i="4"/>
  <c r="J2029" i="4"/>
  <c r="J2027" i="4"/>
  <c r="J2025" i="4"/>
  <c r="J2023" i="4"/>
  <c r="J2021" i="4"/>
  <c r="J2019" i="4"/>
  <c r="J2017" i="4"/>
  <c r="J2015" i="4"/>
  <c r="J2013" i="4"/>
  <c r="J2011" i="4"/>
  <c r="J2009" i="4"/>
  <c r="J2007" i="4"/>
  <c r="J2005" i="4"/>
  <c r="J2003" i="4"/>
  <c r="J2001" i="4"/>
  <c r="J1999" i="4"/>
  <c r="J1997" i="4"/>
  <c r="J1995" i="4"/>
  <c r="J1993" i="4"/>
  <c r="J1991" i="4"/>
  <c r="J1989" i="4"/>
  <c r="J1987" i="4"/>
  <c r="J1985" i="4"/>
  <c r="J1983" i="4"/>
  <c r="J1981" i="4"/>
  <c r="J1979" i="4"/>
  <c r="J1977" i="4"/>
  <c r="J1975" i="4"/>
  <c r="J1973" i="4"/>
  <c r="J1971" i="4"/>
  <c r="J1969" i="4"/>
  <c r="J1967" i="4"/>
  <c r="J1965" i="4"/>
  <c r="J1963" i="4"/>
  <c r="J1961" i="4"/>
  <c r="J1959" i="4"/>
  <c r="J1957" i="4"/>
  <c r="J1955" i="4"/>
  <c r="J1953" i="4"/>
  <c r="J1951" i="4"/>
  <c r="J1949" i="4"/>
  <c r="J1947" i="4"/>
  <c r="J1945" i="4"/>
  <c r="J1943" i="4"/>
  <c r="J1941" i="4"/>
  <c r="J1939" i="4"/>
  <c r="J1937" i="4"/>
  <c r="J1935" i="4"/>
  <c r="J1933" i="4"/>
  <c r="J1931" i="4"/>
  <c r="J1929" i="4"/>
  <c r="J1927" i="4"/>
  <c r="J1925" i="4"/>
  <c r="J1923" i="4"/>
  <c r="J1921" i="4"/>
  <c r="J1919" i="4"/>
  <c r="J1917" i="4"/>
  <c r="J1915" i="4"/>
  <c r="J1913" i="4"/>
  <c r="J1911" i="4"/>
  <c r="J1909" i="4"/>
  <c r="J1907" i="4"/>
  <c r="J1905" i="4"/>
  <c r="J1903" i="4"/>
  <c r="J1901" i="4"/>
  <c r="J1899" i="4"/>
  <c r="J1897" i="4"/>
  <c r="J1895" i="4"/>
  <c r="J1893" i="4"/>
  <c r="J1891" i="4"/>
  <c r="J1889" i="4"/>
  <c r="J1887" i="4"/>
  <c r="J1885" i="4"/>
  <c r="J1883" i="4"/>
  <c r="J1881" i="4"/>
  <c r="J1879" i="4"/>
  <c r="J1877" i="4"/>
  <c r="J1875" i="4"/>
  <c r="J1873" i="4"/>
  <c r="J1871" i="4"/>
  <c r="J1869" i="4"/>
  <c r="J1867" i="4"/>
  <c r="J1865" i="4"/>
  <c r="J1863" i="4"/>
  <c r="J1861" i="4"/>
  <c r="J1859" i="4"/>
  <c r="J1857" i="4"/>
  <c r="J1855" i="4"/>
  <c r="J1853" i="4"/>
  <c r="J1851" i="4"/>
  <c r="J1849" i="4"/>
  <c r="J1847" i="4"/>
  <c r="J1845" i="4"/>
  <c r="J1843" i="4"/>
  <c r="J1841" i="4"/>
  <c r="J1839" i="4"/>
  <c r="J1837" i="4"/>
  <c r="J1835" i="4"/>
  <c r="J1833" i="4"/>
  <c r="J1831" i="4"/>
  <c r="J1829" i="4"/>
  <c r="J1827" i="4"/>
  <c r="J1825" i="4"/>
  <c r="J1823" i="4"/>
  <c r="J1821" i="4"/>
  <c r="J1819" i="4"/>
  <c r="J1817" i="4"/>
  <c r="J1815" i="4"/>
  <c r="J1813" i="4"/>
  <c r="J1811" i="4"/>
  <c r="J1809" i="4"/>
  <c r="J1807" i="4"/>
  <c r="J1805" i="4"/>
  <c r="J1803" i="4"/>
  <c r="J1801" i="4"/>
  <c r="J1799" i="4"/>
  <c r="J1797" i="4"/>
  <c r="J1795" i="4"/>
  <c r="J1793" i="4"/>
  <c r="J1791" i="4"/>
  <c r="J1789" i="4"/>
  <c r="J1787" i="4"/>
  <c r="J1785" i="4"/>
  <c r="J1783" i="4"/>
  <c r="J1781" i="4"/>
  <c r="J1779" i="4"/>
  <c r="J1777" i="4"/>
  <c r="J1775" i="4"/>
  <c r="J1773" i="4"/>
  <c r="J1771" i="4"/>
  <c r="J1769" i="4"/>
  <c r="J1767" i="4"/>
  <c r="J1765" i="4"/>
  <c r="J1763" i="4"/>
  <c r="J1761" i="4"/>
  <c r="J1759" i="4"/>
  <c r="J1757" i="4"/>
  <c r="J1755" i="4"/>
  <c r="J2702" i="4"/>
  <c r="J2616" i="4"/>
  <c r="J2590" i="4"/>
  <c r="J2495" i="4"/>
  <c r="J2394" i="4"/>
  <c r="J2391" i="4"/>
  <c r="J2374" i="4"/>
  <c r="J2337" i="4"/>
  <c r="J2328" i="4"/>
  <c r="J2313" i="4"/>
  <c r="J2296" i="4"/>
  <c r="J2281" i="4"/>
  <c r="J2264" i="4"/>
  <c r="J2250" i="4"/>
  <c r="J2242" i="4"/>
  <c r="J2234" i="4"/>
  <c r="J2226" i="4"/>
  <c r="J2218" i="4"/>
  <c r="J2210" i="4"/>
  <c r="J2202" i="4"/>
  <c r="J2194" i="4"/>
  <c r="J2186" i="4"/>
  <c r="J2168" i="4"/>
  <c r="J2167" i="4"/>
  <c r="J1751" i="4"/>
  <c r="J1749" i="4"/>
  <c r="J1747" i="4"/>
  <c r="J1745" i="4"/>
  <c r="J1743" i="4"/>
  <c r="J1741" i="4"/>
  <c r="J1739" i="4"/>
  <c r="J1737" i="4"/>
  <c r="J1735" i="4"/>
  <c r="J1733" i="4"/>
  <c r="J1731" i="4"/>
  <c r="J1729" i="4"/>
  <c r="J1727" i="4"/>
  <c r="J1725" i="4"/>
  <c r="J1723" i="4"/>
  <c r="J1721" i="4"/>
  <c r="J1719" i="4"/>
  <c r="J1717" i="4"/>
  <c r="J1715" i="4"/>
  <c r="J1713" i="4"/>
  <c r="J1711" i="4"/>
  <c r="J1709" i="4"/>
  <c r="J1707" i="4"/>
  <c r="J1705" i="4"/>
  <c r="J1703" i="4"/>
  <c r="J1701" i="4"/>
  <c r="J1699" i="4"/>
  <c r="J1697" i="4"/>
  <c r="J1695" i="4"/>
  <c r="J1693" i="4"/>
  <c r="J1691" i="4"/>
  <c r="J1689" i="4"/>
  <c r="J1687" i="4"/>
  <c r="J1685" i="4"/>
  <c r="J1683" i="4"/>
  <c r="J1681" i="4"/>
  <c r="J1679" i="4"/>
  <c r="J1677" i="4"/>
  <c r="J1675" i="4"/>
  <c r="J1673" i="4"/>
  <c r="J1671" i="4"/>
  <c r="J1669" i="4"/>
  <c r="J1667" i="4"/>
  <c r="J1665" i="4"/>
  <c r="J1663" i="4"/>
  <c r="J1661" i="4"/>
  <c r="J1659" i="4"/>
  <c r="J1657" i="4"/>
  <c r="J1655" i="4"/>
  <c r="J1653" i="4"/>
  <c r="J1651" i="4"/>
  <c r="J1649" i="4"/>
  <c r="J1647" i="4"/>
  <c r="J1645" i="4"/>
  <c r="J1643" i="4"/>
  <c r="J1641" i="4"/>
  <c r="J1639" i="4"/>
  <c r="J1637" i="4"/>
  <c r="J1635" i="4"/>
  <c r="J1633" i="4"/>
  <c r="J1631" i="4"/>
  <c r="J1629" i="4"/>
  <c r="J1627" i="4"/>
  <c r="J1625" i="4"/>
  <c r="J1623" i="4"/>
  <c r="J1621" i="4"/>
  <c r="J1619" i="4"/>
  <c r="J1617" i="4"/>
  <c r="J1615" i="4"/>
  <c r="J1613" i="4"/>
  <c r="J1611" i="4"/>
  <c r="J1609" i="4"/>
  <c r="J1607" i="4"/>
  <c r="J1605" i="4"/>
  <c r="J1603" i="4"/>
  <c r="J1601" i="4"/>
  <c r="J1599" i="4"/>
  <c r="J1597" i="4"/>
  <c r="J1595" i="4"/>
  <c r="J1593" i="4"/>
  <c r="J1591" i="4"/>
  <c r="J1589" i="4"/>
  <c r="J1587" i="4"/>
  <c r="J1585" i="4"/>
  <c r="J1583" i="4"/>
  <c r="J1581" i="4"/>
  <c r="J1579" i="4"/>
  <c r="J1577" i="4"/>
  <c r="J1575" i="4"/>
  <c r="J1573" i="4"/>
  <c r="J1571" i="4"/>
  <c r="J1569" i="4"/>
  <c r="J1567" i="4"/>
  <c r="J2563" i="4"/>
  <c r="J2455" i="4"/>
  <c r="J2421" i="4"/>
  <c r="J2371" i="4"/>
  <c r="J2354" i="4"/>
  <c r="J2351" i="4"/>
  <c r="J2330" i="4"/>
  <c r="J2315" i="4"/>
  <c r="J2298" i="4"/>
  <c r="J2283" i="4"/>
  <c r="J2266" i="4"/>
  <c r="J2170" i="4"/>
  <c r="J2169" i="4"/>
  <c r="J2154" i="4"/>
  <c r="J2150" i="4"/>
  <c r="J2146" i="4"/>
  <c r="J2142" i="4"/>
  <c r="J2138" i="4"/>
  <c r="J2134" i="4"/>
  <c r="J2130" i="4"/>
  <c r="J2126" i="4"/>
  <c r="J2122" i="4"/>
  <c r="J2118" i="4"/>
  <c r="J2114" i="4"/>
  <c r="J2110" i="4"/>
  <c r="J2106" i="4"/>
  <c r="J2102" i="4"/>
  <c r="J2098" i="4"/>
  <c r="J2094" i="4"/>
  <c r="J2090" i="4"/>
  <c r="J2086" i="4"/>
  <c r="J2082" i="4"/>
  <c r="J2078" i="4"/>
  <c r="J2074" i="4"/>
  <c r="J2070" i="4"/>
  <c r="J2066" i="4"/>
  <c r="J2062" i="4"/>
  <c r="J2058" i="4"/>
  <c r="J2054" i="4"/>
  <c r="J2050" i="4"/>
  <c r="J2046" i="4"/>
  <c r="J2042" i="4"/>
  <c r="J2038" i="4"/>
  <c r="J2034" i="4"/>
  <c r="J2030" i="4"/>
  <c r="J2026" i="4"/>
  <c r="J2022" i="4"/>
  <c r="J2018" i="4"/>
  <c r="J2014" i="4"/>
  <c r="J2010" i="4"/>
  <c r="J2006" i="4"/>
  <c r="J2002" i="4"/>
  <c r="J1998" i="4"/>
  <c r="J1994" i="4"/>
  <c r="J1990" i="4"/>
  <c r="J1986" i="4"/>
  <c r="J1982" i="4"/>
  <c r="J1978" i="4"/>
  <c r="J1974" i="4"/>
  <c r="J1970" i="4"/>
  <c r="J1966" i="4"/>
  <c r="J1962" i="4"/>
  <c r="J1958" i="4"/>
  <c r="J1954" i="4"/>
  <c r="J1950" i="4"/>
  <c r="J1946" i="4"/>
  <c r="J1942" i="4"/>
  <c r="J1938" i="4"/>
  <c r="J1934" i="4"/>
  <c r="J1930" i="4"/>
  <c r="J1926" i="4"/>
  <c r="J1922" i="4"/>
  <c r="J1918" i="4"/>
  <c r="J1914" i="4"/>
  <c r="J1910" i="4"/>
  <c r="J1906" i="4"/>
  <c r="J1902" i="4"/>
  <c r="J1898" i="4"/>
  <c r="J1894" i="4"/>
  <c r="J1890" i="4"/>
  <c r="J1886" i="4"/>
  <c r="J1882" i="4"/>
  <c r="J1878" i="4"/>
  <c r="J1874" i="4"/>
  <c r="J1870" i="4"/>
  <c r="J1866" i="4"/>
  <c r="J1862" i="4"/>
  <c r="J1858" i="4"/>
  <c r="J1854" i="4"/>
  <c r="J1850" i="4"/>
  <c r="J1846" i="4"/>
  <c r="J1842" i="4"/>
  <c r="J1838" i="4"/>
  <c r="J1834" i="4"/>
  <c r="J1830" i="4"/>
  <c r="J1826" i="4"/>
  <c r="J1822" i="4"/>
  <c r="J1818" i="4"/>
  <c r="J1814" i="4"/>
  <c r="J1810" i="4"/>
  <c r="J1806" i="4"/>
  <c r="J1802" i="4"/>
  <c r="J1798" i="4"/>
  <c r="J1794" i="4"/>
  <c r="J1790" i="4"/>
  <c r="J1786" i="4"/>
  <c r="J1782" i="4"/>
  <c r="J1778" i="4"/>
  <c r="J1774" i="4"/>
  <c r="J1770" i="4"/>
  <c r="J1766" i="4"/>
  <c r="J1762" i="4"/>
  <c r="J1758" i="4"/>
  <c r="J1753" i="4"/>
  <c r="J1752" i="4"/>
  <c r="J2814" i="4"/>
  <c r="J2594" i="4"/>
  <c r="J2475" i="4"/>
  <c r="J2401" i="4"/>
  <c r="J2384" i="4"/>
  <c r="J2329" i="4"/>
  <c r="J2312" i="4"/>
  <c r="J2265" i="4"/>
  <c r="J2246" i="4"/>
  <c r="J2230" i="4"/>
  <c r="J2214" i="4"/>
  <c r="J2198" i="4"/>
  <c r="J2182" i="4"/>
  <c r="J2175" i="4"/>
  <c r="J2160" i="4"/>
  <c r="J1754" i="4"/>
  <c r="J1750" i="4"/>
  <c r="J1746" i="4"/>
  <c r="J1742" i="4"/>
  <c r="J1738" i="4"/>
  <c r="J1734" i="4"/>
  <c r="J1730" i="4"/>
  <c r="J1726" i="4"/>
  <c r="J1722" i="4"/>
  <c r="J1718" i="4"/>
  <c r="J1714" i="4"/>
  <c r="J1710" i="4"/>
  <c r="J1706" i="4"/>
  <c r="J1702" i="4"/>
  <c r="J1698" i="4"/>
  <c r="J1694" i="4"/>
  <c r="J1690" i="4"/>
  <c r="J1686" i="4"/>
  <c r="J1682" i="4"/>
  <c r="J1678" i="4"/>
  <c r="J1674" i="4"/>
  <c r="J1670" i="4"/>
  <c r="J1666" i="4"/>
  <c r="J1662" i="4"/>
  <c r="J1658" i="4"/>
  <c r="J1654" i="4"/>
  <c r="J1650" i="4"/>
  <c r="J1646" i="4"/>
  <c r="J1642" i="4"/>
  <c r="J1638" i="4"/>
  <c r="J1634" i="4"/>
  <c r="J1630" i="4"/>
  <c r="J1626" i="4"/>
  <c r="J1622" i="4"/>
  <c r="J1618" i="4"/>
  <c r="J1614" i="4"/>
  <c r="J1610" i="4"/>
  <c r="J1606" i="4"/>
  <c r="J1602" i="4"/>
  <c r="J1598" i="4"/>
  <c r="J1594" i="4"/>
  <c r="J1590" i="4"/>
  <c r="J1586" i="4"/>
  <c r="J1582" i="4"/>
  <c r="J1578" i="4"/>
  <c r="J1574" i="4"/>
  <c r="J1570" i="4"/>
  <c r="J1566" i="4"/>
  <c r="J1562" i="4"/>
  <c r="J1561" i="4"/>
  <c r="J1554" i="4"/>
  <c r="J1553" i="4"/>
  <c r="J1546" i="4"/>
  <c r="J1545" i="4"/>
  <c r="J1538" i="4"/>
  <c r="J1537" i="4"/>
  <c r="J1530" i="4"/>
  <c r="J1529" i="4"/>
  <c r="J1522" i="4"/>
  <c r="J1521" i="4"/>
  <c r="J1514" i="4"/>
  <c r="J1513" i="4"/>
  <c r="J1506" i="4"/>
  <c r="J1505" i="4"/>
  <c r="J1498" i="4"/>
  <c r="J1497" i="4"/>
  <c r="J1490" i="4"/>
  <c r="J1489" i="4"/>
  <c r="J1482" i="4"/>
  <c r="J1481" i="4"/>
  <c r="J1478" i="4"/>
  <c r="J1476" i="4"/>
  <c r="J1474" i="4"/>
  <c r="J1472" i="4"/>
  <c r="J1470" i="4"/>
  <c r="J1468" i="4"/>
  <c r="J1466" i="4"/>
  <c r="J1464" i="4"/>
  <c r="J1462" i="4"/>
  <c r="J1460" i="4"/>
  <c r="J1458" i="4"/>
  <c r="J1456" i="4"/>
  <c r="J1454" i="4"/>
  <c r="J1452" i="4"/>
  <c r="J1450" i="4"/>
  <c r="J1448" i="4"/>
  <c r="J1446" i="4"/>
  <c r="J1444" i="4"/>
  <c r="J1442" i="4"/>
  <c r="J1440" i="4"/>
  <c r="J1438" i="4"/>
  <c r="J1436" i="4"/>
  <c r="J1434" i="4"/>
  <c r="J1432" i="4"/>
  <c r="J1430" i="4"/>
  <c r="J1428" i="4"/>
  <c r="J1426" i="4"/>
  <c r="J1424" i="4"/>
  <c r="J1422" i="4"/>
  <c r="J1420" i="4"/>
  <c r="J1418" i="4"/>
  <c r="J1416" i="4"/>
  <c r="J1414" i="4"/>
  <c r="J1412" i="4"/>
  <c r="J1410" i="4"/>
  <c r="J1408" i="4"/>
  <c r="J1406" i="4"/>
  <c r="J1404" i="4"/>
  <c r="J1402" i="4"/>
  <c r="J1400" i="4"/>
  <c r="J1398" i="4"/>
  <c r="J1396" i="4"/>
  <c r="J1394" i="4"/>
  <c r="J1392" i="4"/>
  <c r="J1390" i="4"/>
  <c r="J1388" i="4"/>
  <c r="J1386" i="4"/>
  <c r="J1384" i="4"/>
  <c r="J1382" i="4"/>
  <c r="J1380" i="4"/>
  <c r="J1378" i="4"/>
  <c r="J1376" i="4"/>
  <c r="J1374" i="4"/>
  <c r="J1372" i="4"/>
  <c r="J1370" i="4"/>
  <c r="J1368" i="4"/>
  <c r="J1366" i="4"/>
  <c r="J1364" i="4"/>
  <c r="J1362" i="4"/>
  <c r="J1360" i="4"/>
  <c r="J1358" i="4"/>
  <c r="J1356" i="4"/>
  <c r="J1354" i="4"/>
  <c r="J1352" i="4"/>
  <c r="J1350" i="4"/>
  <c r="J1348" i="4"/>
  <c r="J1346" i="4"/>
  <c r="J1344" i="4"/>
  <c r="J1342" i="4"/>
  <c r="J1340" i="4"/>
  <c r="J1338" i="4"/>
  <c r="J1336" i="4"/>
  <c r="J1334" i="4"/>
  <c r="J1332" i="4"/>
  <c r="J1330" i="4"/>
  <c r="J1328" i="4"/>
  <c r="J1326" i="4"/>
  <c r="J1324" i="4"/>
  <c r="J1322" i="4"/>
  <c r="J1320" i="4"/>
  <c r="J1318" i="4"/>
  <c r="J1316" i="4"/>
  <c r="J1314" i="4"/>
  <c r="J1312" i="4"/>
  <c r="J1310" i="4"/>
  <c r="J1308" i="4"/>
  <c r="J1306" i="4"/>
  <c r="J1304" i="4"/>
  <c r="J1302" i="4"/>
  <c r="J1300" i="4"/>
  <c r="J1298" i="4"/>
  <c r="J1296" i="4"/>
  <c r="J1294" i="4"/>
  <c r="J1292" i="4"/>
  <c r="J1290" i="4"/>
  <c r="J1288" i="4"/>
  <c r="J1286" i="4"/>
  <c r="J1284" i="4"/>
  <c r="J1282" i="4"/>
  <c r="J1280" i="4"/>
  <c r="J1278" i="4"/>
  <c r="J1276" i="4"/>
  <c r="J1274" i="4"/>
  <c r="J1272" i="4"/>
  <c r="J1270" i="4"/>
  <c r="J1268" i="4"/>
  <c r="J1266" i="4"/>
  <c r="J1264" i="4"/>
  <c r="J1262" i="4"/>
  <c r="J1260" i="4"/>
  <c r="J1258" i="4"/>
  <c r="J1256" i="4"/>
  <c r="J1254" i="4"/>
  <c r="J1252" i="4"/>
  <c r="J1250" i="4"/>
  <c r="J1248" i="4"/>
  <c r="J1246" i="4"/>
  <c r="J1244" i="4"/>
  <c r="J1242" i="4"/>
  <c r="J1240" i="4"/>
  <c r="J1238" i="4"/>
  <c r="J1236" i="4"/>
  <c r="J1234" i="4"/>
  <c r="J1232" i="4"/>
  <c r="J1230" i="4"/>
  <c r="J1228" i="4"/>
  <c r="J1226" i="4"/>
  <c r="J1224" i="4"/>
  <c r="J1222" i="4"/>
  <c r="J1220" i="4"/>
  <c r="J1218" i="4"/>
  <c r="J1216" i="4"/>
  <c r="J1214" i="4"/>
  <c r="J1212" i="4"/>
  <c r="J1210" i="4"/>
  <c r="J1208" i="4"/>
  <c r="J1206" i="4"/>
  <c r="J1204" i="4"/>
  <c r="J1202" i="4"/>
  <c r="J1200" i="4"/>
  <c r="J1198" i="4"/>
  <c r="J1196" i="4"/>
  <c r="J1194" i="4"/>
  <c r="J1192" i="4"/>
  <c r="J1190" i="4"/>
  <c r="J1188" i="4"/>
  <c r="J1186" i="4"/>
  <c r="J1184" i="4"/>
  <c r="J1182" i="4"/>
  <c r="J1180" i="4"/>
  <c r="J1178" i="4"/>
  <c r="J1176" i="4"/>
  <c r="J1174" i="4"/>
  <c r="J1172" i="4"/>
  <c r="J1170" i="4"/>
  <c r="J1168" i="4"/>
  <c r="J1166" i="4"/>
  <c r="J1164" i="4"/>
  <c r="J1162" i="4"/>
  <c r="J1160" i="4"/>
  <c r="J1158" i="4"/>
  <c r="J1156" i="4"/>
  <c r="J1154" i="4"/>
  <c r="J1152" i="4"/>
  <c r="J1150" i="4"/>
  <c r="J1148" i="4"/>
  <c r="J1146" i="4"/>
  <c r="J1144" i="4"/>
  <c r="J1142" i="4"/>
  <c r="J1140" i="4"/>
  <c r="J1138" i="4"/>
  <c r="J1136" i="4"/>
  <c r="J1134" i="4"/>
  <c r="J1132" i="4"/>
  <c r="J1130" i="4"/>
  <c r="J1128" i="4"/>
  <c r="J1126" i="4"/>
  <c r="J1124" i="4"/>
  <c r="J1122" i="4"/>
  <c r="J1120" i="4"/>
  <c r="J1118" i="4"/>
  <c r="J1116" i="4"/>
  <c r="J1114" i="4"/>
  <c r="J1112" i="4"/>
  <c r="J1110" i="4"/>
  <c r="J1108" i="4"/>
  <c r="J1106" i="4"/>
  <c r="J1104" i="4"/>
  <c r="J1102" i="4"/>
  <c r="J1100" i="4"/>
  <c r="J1098" i="4"/>
  <c r="J1096" i="4"/>
  <c r="J1094" i="4"/>
  <c r="J1092" i="4"/>
  <c r="J1090" i="4"/>
  <c r="J1088" i="4"/>
  <c r="J1086" i="4"/>
  <c r="J1084" i="4"/>
  <c r="J1082" i="4"/>
  <c r="J1080" i="4"/>
  <c r="J1078" i="4"/>
  <c r="J1076" i="4"/>
  <c r="J1074" i="4"/>
  <c r="J1072" i="4"/>
  <c r="J1070" i="4"/>
  <c r="J1068" i="4"/>
  <c r="J1066" i="4"/>
  <c r="J1064" i="4"/>
  <c r="J1062" i="4"/>
  <c r="J1060" i="4"/>
  <c r="J1058" i="4"/>
  <c r="J1056" i="4"/>
  <c r="J1054" i="4"/>
  <c r="J1052" i="4"/>
  <c r="J1050" i="4"/>
  <c r="J1048" i="4"/>
  <c r="J1046" i="4"/>
  <c r="J1044" i="4"/>
  <c r="J1042" i="4"/>
  <c r="J1040" i="4"/>
  <c r="J1038" i="4"/>
  <c r="J1036" i="4"/>
  <c r="J1034" i="4"/>
  <c r="J1032" i="4"/>
  <c r="J1030" i="4"/>
  <c r="J1028" i="4"/>
  <c r="J1026" i="4"/>
  <c r="J1024" i="4"/>
  <c r="J1022" i="4"/>
  <c r="J1020" i="4"/>
  <c r="J1018" i="4"/>
  <c r="J1016" i="4"/>
  <c r="J1014" i="4"/>
  <c r="J1012" i="4"/>
  <c r="J1010" i="4"/>
  <c r="J1008" i="4"/>
  <c r="J1006" i="4"/>
  <c r="J1004" i="4"/>
  <c r="J1002" i="4"/>
  <c r="J1000" i="4"/>
  <c r="J99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958" i="4"/>
  <c r="J956" i="4"/>
  <c r="J954" i="4"/>
  <c r="J952" i="4"/>
  <c r="J950" i="4"/>
  <c r="J948" i="4"/>
  <c r="J946" i="4"/>
  <c r="J944" i="4"/>
  <c r="J942" i="4"/>
  <c r="J940" i="4"/>
  <c r="J938" i="4"/>
  <c r="J936" i="4"/>
  <c r="J934" i="4"/>
  <c r="J932" i="4"/>
  <c r="J930" i="4"/>
  <c r="J928" i="4"/>
  <c r="J926" i="4"/>
  <c r="J924" i="4"/>
  <c r="J922" i="4"/>
  <c r="J920" i="4"/>
  <c r="J918" i="4"/>
  <c r="J916" i="4"/>
  <c r="J914" i="4"/>
  <c r="J912" i="4"/>
  <c r="J910" i="4"/>
  <c r="J908" i="4"/>
  <c r="J906" i="4"/>
  <c r="J904" i="4"/>
  <c r="J902" i="4"/>
  <c r="J900" i="4"/>
  <c r="J898" i="4"/>
  <c r="J896" i="4"/>
  <c r="J894" i="4"/>
  <c r="J892" i="4"/>
  <c r="J890" i="4"/>
  <c r="J888" i="4"/>
  <c r="J886" i="4"/>
  <c r="J884" i="4"/>
  <c r="J882" i="4"/>
  <c r="J880" i="4"/>
  <c r="J878" i="4"/>
  <c r="J876" i="4"/>
  <c r="J874" i="4"/>
  <c r="J872" i="4"/>
  <c r="J870" i="4"/>
  <c r="J868" i="4"/>
  <c r="J866" i="4"/>
  <c r="J864" i="4"/>
  <c r="J862" i="4"/>
  <c r="J860" i="4"/>
  <c r="J858" i="4"/>
  <c r="J856" i="4"/>
  <c r="J854" i="4"/>
  <c r="J852" i="4"/>
  <c r="J850" i="4"/>
  <c r="J848" i="4"/>
  <c r="J846" i="4"/>
  <c r="J844" i="4"/>
  <c r="J842" i="4"/>
  <c r="J840" i="4"/>
  <c r="J838" i="4"/>
  <c r="J836" i="4"/>
  <c r="J834" i="4"/>
  <c r="J832" i="4"/>
  <c r="J830" i="4"/>
  <c r="J828" i="4"/>
  <c r="J826" i="4"/>
  <c r="J824" i="4"/>
  <c r="J822" i="4"/>
  <c r="J820" i="4"/>
  <c r="J818" i="4"/>
  <c r="J816" i="4"/>
  <c r="J814" i="4"/>
  <c r="J812" i="4"/>
  <c r="J810" i="4"/>
  <c r="J808" i="4"/>
  <c r="J806" i="4"/>
  <c r="J804" i="4"/>
  <c r="J802" i="4"/>
  <c r="J800" i="4"/>
  <c r="J798" i="4"/>
  <c r="J796" i="4"/>
  <c r="J794" i="4"/>
  <c r="J792" i="4"/>
  <c r="J790" i="4"/>
  <c r="J788" i="4"/>
  <c r="J786" i="4"/>
  <c r="J784" i="4"/>
  <c r="J782" i="4"/>
  <c r="J780" i="4"/>
  <c r="J778" i="4"/>
  <c r="J776" i="4"/>
  <c r="J774" i="4"/>
  <c r="J772" i="4"/>
  <c r="J770" i="4"/>
  <c r="J768" i="4"/>
  <c r="J766" i="4"/>
  <c r="J764" i="4"/>
  <c r="J762" i="4"/>
  <c r="J760" i="4"/>
  <c r="J758" i="4"/>
  <c r="J756" i="4"/>
  <c r="J754" i="4"/>
  <c r="J752" i="4"/>
  <c r="J750" i="4"/>
  <c r="J748" i="4"/>
  <c r="J746" i="4"/>
  <c r="J744" i="4"/>
  <c r="J742" i="4"/>
  <c r="J740" i="4"/>
  <c r="J738" i="4"/>
  <c r="J736" i="4"/>
  <c r="J734" i="4"/>
  <c r="J732" i="4"/>
  <c r="J730" i="4"/>
  <c r="J728" i="4"/>
  <c r="J726" i="4"/>
  <c r="J724" i="4"/>
  <c r="J722" i="4"/>
  <c r="J720" i="4"/>
  <c r="J718" i="4"/>
  <c r="J716" i="4"/>
  <c r="J714" i="4"/>
  <c r="J712" i="4"/>
  <c r="J710" i="4"/>
  <c r="J708" i="4"/>
  <c r="J706" i="4"/>
  <c r="J704" i="4"/>
  <c r="J702" i="4"/>
  <c r="J700" i="4"/>
  <c r="J698" i="4"/>
  <c r="J696" i="4"/>
  <c r="J694" i="4"/>
  <c r="J692" i="4"/>
  <c r="J690" i="4"/>
  <c r="J688" i="4"/>
  <c r="J686" i="4"/>
  <c r="J684" i="4"/>
  <c r="J682" i="4"/>
  <c r="J2509" i="4"/>
  <c r="J2423" i="4"/>
  <c r="J2361" i="4"/>
  <c r="J2344" i="4"/>
  <c r="J2299" i="4"/>
  <c r="J2282" i="4"/>
  <c r="J2177" i="4"/>
  <c r="J2162" i="4"/>
  <c r="J2152" i="4"/>
  <c r="J2144" i="4"/>
  <c r="J2136" i="4"/>
  <c r="J2128" i="4"/>
  <c r="J2120" i="4"/>
  <c r="J2112" i="4"/>
  <c r="J2104" i="4"/>
  <c r="J2096" i="4"/>
  <c r="J2088" i="4"/>
  <c r="J2080" i="4"/>
  <c r="J2072" i="4"/>
  <c r="J2064" i="4"/>
  <c r="J2056" i="4"/>
  <c r="J2048" i="4"/>
  <c r="J2040" i="4"/>
  <c r="J2032" i="4"/>
  <c r="J2024" i="4"/>
  <c r="J2016" i="4"/>
  <c r="J2008" i="4"/>
  <c r="J2000" i="4"/>
  <c r="J1992" i="4"/>
  <c r="J1984" i="4"/>
  <c r="J1976" i="4"/>
  <c r="J1968" i="4"/>
  <c r="J1960" i="4"/>
  <c r="J1952" i="4"/>
  <c r="J1944" i="4"/>
  <c r="J1936" i="4"/>
  <c r="J1928" i="4"/>
  <c r="J1920" i="4"/>
  <c r="J1912" i="4"/>
  <c r="J1904" i="4"/>
  <c r="J1896" i="4"/>
  <c r="J1888" i="4"/>
  <c r="J1880" i="4"/>
  <c r="J1872" i="4"/>
  <c r="J1864" i="4"/>
  <c r="J1856" i="4"/>
  <c r="J1848" i="4"/>
  <c r="J1840" i="4"/>
  <c r="J1832" i="4"/>
  <c r="J1824" i="4"/>
  <c r="J1816" i="4"/>
  <c r="J1808" i="4"/>
  <c r="J1800" i="4"/>
  <c r="J1792" i="4"/>
  <c r="J1784" i="4"/>
  <c r="J1776" i="4"/>
  <c r="J1768" i="4"/>
  <c r="J1760" i="4"/>
  <c r="J1564" i="4"/>
  <c r="J1563" i="4"/>
  <c r="J1556" i="4"/>
  <c r="J1555" i="4"/>
  <c r="J1548" i="4"/>
  <c r="J1547" i="4"/>
  <c r="J1540" i="4"/>
  <c r="J1539" i="4"/>
  <c r="J1532" i="4"/>
  <c r="J1531" i="4"/>
  <c r="J1524" i="4"/>
  <c r="J1523" i="4"/>
  <c r="J1516" i="4"/>
  <c r="J1515" i="4"/>
  <c r="J1508" i="4"/>
  <c r="J1507" i="4"/>
  <c r="J1500" i="4"/>
  <c r="J1499" i="4"/>
  <c r="J1492" i="4"/>
  <c r="J1491" i="4"/>
  <c r="J1484" i="4"/>
  <c r="J1483" i="4"/>
  <c r="J2549" i="4"/>
  <c r="J2347" i="4"/>
  <c r="J2297" i="4"/>
  <c r="J2280" i="4"/>
  <c r="J2238" i="4"/>
  <c r="J2222" i="4"/>
  <c r="J2206" i="4"/>
  <c r="J2190" i="4"/>
  <c r="J2176" i="4"/>
  <c r="J2159" i="4"/>
  <c r="J1748" i="4"/>
  <c r="J1744" i="4"/>
  <c r="J1740" i="4"/>
  <c r="J1736" i="4"/>
  <c r="J1732" i="4"/>
  <c r="J1728" i="4"/>
  <c r="J1724" i="4"/>
  <c r="J1720" i="4"/>
  <c r="J1716" i="4"/>
  <c r="J1712" i="4"/>
  <c r="J1708" i="4"/>
  <c r="J1704" i="4"/>
  <c r="J1700" i="4"/>
  <c r="J1696" i="4"/>
  <c r="J1692" i="4"/>
  <c r="J1688" i="4"/>
  <c r="J1684" i="4"/>
  <c r="J1680" i="4"/>
  <c r="J1676" i="4"/>
  <c r="J1672" i="4"/>
  <c r="J1668" i="4"/>
  <c r="J1664" i="4"/>
  <c r="J1660" i="4"/>
  <c r="J1656" i="4"/>
  <c r="J1652" i="4"/>
  <c r="J1648" i="4"/>
  <c r="J1644" i="4"/>
  <c r="J1640" i="4"/>
  <c r="J1636" i="4"/>
  <c r="J1632" i="4"/>
  <c r="J1628" i="4"/>
  <c r="J1624" i="4"/>
  <c r="J1620" i="4"/>
  <c r="J1616" i="4"/>
  <c r="J1612" i="4"/>
  <c r="J1608" i="4"/>
  <c r="J1604" i="4"/>
  <c r="J1600" i="4"/>
  <c r="J1596" i="4"/>
  <c r="J1592" i="4"/>
  <c r="J1588" i="4"/>
  <c r="J1584" i="4"/>
  <c r="J1580" i="4"/>
  <c r="J1576" i="4"/>
  <c r="J1572" i="4"/>
  <c r="J1568" i="4"/>
  <c r="J1565" i="4"/>
  <c r="J1558" i="4"/>
  <c r="J1557" i="4"/>
  <c r="J1550" i="4"/>
  <c r="J1549" i="4"/>
  <c r="J1542" i="4"/>
  <c r="J1541" i="4"/>
  <c r="J1534" i="4"/>
  <c r="J1533" i="4"/>
  <c r="J1526" i="4"/>
  <c r="J1525" i="4"/>
  <c r="J1518" i="4"/>
  <c r="J1517" i="4"/>
  <c r="J1510" i="4"/>
  <c r="J1509" i="4"/>
  <c r="J1502" i="4"/>
  <c r="J1501" i="4"/>
  <c r="J1494" i="4"/>
  <c r="J1493" i="4"/>
  <c r="J1486" i="4"/>
  <c r="J1485" i="4"/>
  <c r="J1477" i="4"/>
  <c r="J1475" i="4"/>
  <c r="J1473" i="4"/>
  <c r="J1471" i="4"/>
  <c r="J1469" i="4"/>
  <c r="J1467" i="4"/>
  <c r="J1465" i="4"/>
  <c r="J1463" i="4"/>
  <c r="J1461" i="4"/>
  <c r="J1459" i="4"/>
  <c r="J1457" i="4"/>
  <c r="J1455" i="4"/>
  <c r="J1453" i="4"/>
  <c r="J1451" i="4"/>
  <c r="J1449" i="4"/>
  <c r="J1447" i="4"/>
  <c r="J1445" i="4"/>
  <c r="J1443" i="4"/>
  <c r="J1441" i="4"/>
  <c r="J1439" i="4"/>
  <c r="J1437" i="4"/>
  <c r="J1435" i="4"/>
  <c r="J1433" i="4"/>
  <c r="J1431" i="4"/>
  <c r="J1429" i="4"/>
  <c r="J1427" i="4"/>
  <c r="J1425" i="4"/>
  <c r="J1423" i="4"/>
  <c r="J1421" i="4"/>
  <c r="J1419" i="4"/>
  <c r="J1417" i="4"/>
  <c r="J1415" i="4"/>
  <c r="J1413" i="4"/>
  <c r="J1411" i="4"/>
  <c r="J1409" i="4"/>
  <c r="J1407" i="4"/>
  <c r="J1405" i="4"/>
  <c r="J1403" i="4"/>
  <c r="J1401" i="4"/>
  <c r="J1399" i="4"/>
  <c r="J1397" i="4"/>
  <c r="J1395" i="4"/>
  <c r="J1393" i="4"/>
  <c r="J1391" i="4"/>
  <c r="J1389" i="4"/>
  <c r="J1387" i="4"/>
  <c r="J1385" i="4"/>
  <c r="J1383" i="4"/>
  <c r="J1381" i="4"/>
  <c r="J1379" i="4"/>
  <c r="J1377" i="4"/>
  <c r="J1375" i="4"/>
  <c r="J1373" i="4"/>
  <c r="J1371" i="4"/>
  <c r="J1369" i="4"/>
  <c r="J1367" i="4"/>
  <c r="J1365" i="4"/>
  <c r="J1363" i="4"/>
  <c r="J1361" i="4"/>
  <c r="J1359" i="4"/>
  <c r="J1357" i="4"/>
  <c r="J1355" i="4"/>
  <c r="J1353" i="4"/>
  <c r="J1351" i="4"/>
  <c r="J1349" i="4"/>
  <c r="J1347" i="4"/>
  <c r="J1345" i="4"/>
  <c r="J1343" i="4"/>
  <c r="J1341" i="4"/>
  <c r="J1339" i="4"/>
  <c r="J1337" i="4"/>
  <c r="J1335" i="4"/>
  <c r="J1333" i="4"/>
  <c r="J1331" i="4"/>
  <c r="J1329" i="4"/>
  <c r="J1327" i="4"/>
  <c r="J1325" i="4"/>
  <c r="J1323" i="4"/>
  <c r="J1321" i="4"/>
  <c r="J1319" i="4"/>
  <c r="J1317" i="4"/>
  <c r="J1315" i="4"/>
  <c r="J1313" i="4"/>
  <c r="J1311" i="4"/>
  <c r="J1309" i="4"/>
  <c r="J1307" i="4"/>
  <c r="J1305" i="4"/>
  <c r="J1303" i="4"/>
  <c r="J1301" i="4"/>
  <c r="J1299" i="4"/>
  <c r="J1297" i="4"/>
  <c r="J1295" i="4"/>
  <c r="J1293" i="4"/>
  <c r="J1291" i="4"/>
  <c r="J1289" i="4"/>
  <c r="J1287" i="4"/>
  <c r="J1285" i="4"/>
  <c r="J1283" i="4"/>
  <c r="J1281" i="4"/>
  <c r="J1279" i="4"/>
  <c r="J1277" i="4"/>
  <c r="J1275" i="4"/>
  <c r="J1273" i="4"/>
  <c r="J1271" i="4"/>
  <c r="J1269" i="4"/>
  <c r="J1267" i="4"/>
  <c r="J2419" i="4"/>
  <c r="J2148" i="4"/>
  <c r="J2116" i="4"/>
  <c r="J2084" i="4"/>
  <c r="J2052" i="4"/>
  <c r="J2020" i="4"/>
  <c r="J1988" i="4"/>
  <c r="J1956" i="4"/>
  <c r="J1924" i="4"/>
  <c r="J1892" i="4"/>
  <c r="J1860" i="4"/>
  <c r="J1828" i="4"/>
  <c r="J1796" i="4"/>
  <c r="J1764" i="4"/>
  <c r="J1551" i="4"/>
  <c r="J1536" i="4"/>
  <c r="J1519" i="4"/>
  <c r="J1504" i="4"/>
  <c r="J1487" i="4"/>
  <c r="J1265" i="4"/>
  <c r="J1257" i="4"/>
  <c r="J1249" i="4"/>
  <c r="J1241" i="4"/>
  <c r="J1233" i="4"/>
  <c r="J1225" i="4"/>
  <c r="J1217" i="4"/>
  <c r="J1209" i="4"/>
  <c r="J1201" i="4"/>
  <c r="J1193" i="4"/>
  <c r="J1185" i="4"/>
  <c r="J1177" i="4"/>
  <c r="J1169" i="4"/>
  <c r="J1161" i="4"/>
  <c r="J1153" i="4"/>
  <c r="J1145" i="4"/>
  <c r="J1137" i="4"/>
  <c r="J1129" i="4"/>
  <c r="J1121" i="4"/>
  <c r="J1113" i="4"/>
  <c r="J1105" i="4"/>
  <c r="J1097" i="4"/>
  <c r="J1089" i="4"/>
  <c r="J1081" i="4"/>
  <c r="J1073" i="4"/>
  <c r="J1065" i="4"/>
  <c r="J1057" i="4"/>
  <c r="J1049" i="4"/>
  <c r="J1041" i="4"/>
  <c r="J1033" i="4"/>
  <c r="J1025" i="4"/>
  <c r="J1017" i="4"/>
  <c r="J1009" i="4"/>
  <c r="J1001" i="4"/>
  <c r="J993" i="4"/>
  <c r="J985" i="4"/>
  <c r="J977" i="4"/>
  <c r="J969" i="4"/>
  <c r="J961" i="4"/>
  <c r="J953" i="4"/>
  <c r="J945" i="4"/>
  <c r="J937" i="4"/>
  <c r="J929" i="4"/>
  <c r="J921" i="4"/>
  <c r="J913" i="4"/>
  <c r="J905" i="4"/>
  <c r="J897" i="4"/>
  <c r="J889" i="4"/>
  <c r="J881" i="4"/>
  <c r="J873" i="4"/>
  <c r="J865" i="4"/>
  <c r="J857" i="4"/>
  <c r="J849" i="4"/>
  <c r="J841" i="4"/>
  <c r="J833" i="4"/>
  <c r="J825" i="4"/>
  <c r="J817" i="4"/>
  <c r="J809" i="4"/>
  <c r="J801" i="4"/>
  <c r="J793" i="4"/>
  <c r="J785" i="4"/>
  <c r="J777" i="4"/>
  <c r="J769" i="4"/>
  <c r="J761" i="4"/>
  <c r="J753" i="4"/>
  <c r="J745" i="4"/>
  <c r="J737" i="4"/>
  <c r="J729" i="4"/>
  <c r="J721" i="4"/>
  <c r="J713" i="4"/>
  <c r="J705" i="4"/>
  <c r="J697" i="4"/>
  <c r="J2178" i="4"/>
  <c r="J2161" i="4"/>
  <c r="J2140" i="4"/>
  <c r="J2108" i="4"/>
  <c r="J2076" i="4"/>
  <c r="J2044" i="4"/>
  <c r="J2012" i="4"/>
  <c r="J1980" i="4"/>
  <c r="J1948" i="4"/>
  <c r="J1916" i="4"/>
  <c r="J1884" i="4"/>
  <c r="J1852" i="4"/>
  <c r="J1820" i="4"/>
  <c r="J1788" i="4"/>
  <c r="J1756" i="4"/>
  <c r="J1559" i="4"/>
  <c r="J1544" i="4"/>
  <c r="J1527" i="4"/>
  <c r="J1512" i="4"/>
  <c r="J1495" i="4"/>
  <c r="J1480" i="4"/>
  <c r="J1259" i="4"/>
  <c r="J1251" i="4"/>
  <c r="J1243" i="4"/>
  <c r="J1235" i="4"/>
  <c r="J1227" i="4"/>
  <c r="J1219" i="4"/>
  <c r="J1211" i="4"/>
  <c r="J1203" i="4"/>
  <c r="J1195" i="4"/>
  <c r="J1187" i="4"/>
  <c r="J1179" i="4"/>
  <c r="J1171" i="4"/>
  <c r="J1163" i="4"/>
  <c r="J1155" i="4"/>
  <c r="J1147" i="4"/>
  <c r="J1139" i="4"/>
  <c r="J1131" i="4"/>
  <c r="J1123" i="4"/>
  <c r="J1115" i="4"/>
  <c r="J1107" i="4"/>
  <c r="J1099" i="4"/>
  <c r="J1091" i="4"/>
  <c r="J1083" i="4"/>
  <c r="J1075" i="4"/>
  <c r="J1067" i="4"/>
  <c r="J1059" i="4"/>
  <c r="J1051" i="4"/>
  <c r="J1043" i="4"/>
  <c r="J1035" i="4"/>
  <c r="J1027" i="4"/>
  <c r="J1019" i="4"/>
  <c r="J1011" i="4"/>
  <c r="J1003" i="4"/>
  <c r="J995" i="4"/>
  <c r="J987" i="4"/>
  <c r="J979" i="4"/>
  <c r="J971" i="4"/>
  <c r="J963" i="4"/>
  <c r="J955" i="4"/>
  <c r="J947" i="4"/>
  <c r="J939" i="4"/>
  <c r="J931" i="4"/>
  <c r="J923" i="4"/>
  <c r="J915" i="4"/>
  <c r="J907" i="4"/>
  <c r="J899" i="4"/>
  <c r="J891" i="4"/>
  <c r="J883" i="4"/>
  <c r="J875" i="4"/>
  <c r="J867" i="4"/>
  <c r="J859" i="4"/>
  <c r="J851" i="4"/>
  <c r="J843" i="4"/>
  <c r="J835" i="4"/>
  <c r="J827" i="4"/>
  <c r="J819" i="4"/>
  <c r="J811" i="4"/>
  <c r="J803" i="4"/>
  <c r="J795" i="4"/>
  <c r="J787" i="4"/>
  <c r="J779" i="4"/>
  <c r="J771" i="4"/>
  <c r="J763" i="4"/>
  <c r="J755" i="4"/>
  <c r="J747" i="4"/>
  <c r="J739" i="4"/>
  <c r="J731" i="4"/>
  <c r="J723" i="4"/>
  <c r="J715" i="4"/>
  <c r="J707" i="4"/>
  <c r="J2435" i="4"/>
  <c r="J2267" i="4"/>
  <c r="J2132" i="4"/>
  <c r="J2100" i="4"/>
  <c r="J2068" i="4"/>
  <c r="J2036" i="4"/>
  <c r="J2004" i="4"/>
  <c r="J1972" i="4"/>
  <c r="J1940" i="4"/>
  <c r="J1908" i="4"/>
  <c r="J1876" i="4"/>
  <c r="J1844" i="4"/>
  <c r="J1812" i="4"/>
  <c r="J1780" i="4"/>
  <c r="J1552" i="4"/>
  <c r="J1535" i="4"/>
  <c r="J1520" i="4"/>
  <c r="J1503" i="4"/>
  <c r="J1488" i="4"/>
  <c r="J1261" i="4"/>
  <c r="J1253" i="4"/>
  <c r="J1245" i="4"/>
  <c r="J1237" i="4"/>
  <c r="J1229" i="4"/>
  <c r="J1221" i="4"/>
  <c r="J1213" i="4"/>
  <c r="J1205" i="4"/>
  <c r="J1197" i="4"/>
  <c r="J1189" i="4"/>
  <c r="J1181" i="4"/>
  <c r="J1173" i="4"/>
  <c r="J1165" i="4"/>
  <c r="J1157" i="4"/>
  <c r="J1149" i="4"/>
  <c r="J1141" i="4"/>
  <c r="J1133" i="4"/>
  <c r="J1125" i="4"/>
  <c r="J1117" i="4"/>
  <c r="J1109" i="4"/>
  <c r="J1101" i="4"/>
  <c r="J1093" i="4"/>
  <c r="J1085" i="4"/>
  <c r="J1077" i="4"/>
  <c r="J1069" i="4"/>
  <c r="J1061" i="4"/>
  <c r="J1053" i="4"/>
  <c r="J1045" i="4"/>
  <c r="J1037" i="4"/>
  <c r="J1029" i="4"/>
  <c r="J1021" i="4"/>
  <c r="J1013" i="4"/>
  <c r="J1005" i="4"/>
  <c r="J997" i="4"/>
  <c r="J989" i="4"/>
  <c r="J981" i="4"/>
  <c r="J973" i="4"/>
  <c r="J965" i="4"/>
  <c r="J957" i="4"/>
  <c r="J949" i="4"/>
  <c r="J941" i="4"/>
  <c r="J933" i="4"/>
  <c r="J925" i="4"/>
  <c r="J917" i="4"/>
  <c r="J909" i="4"/>
  <c r="J901" i="4"/>
  <c r="J893" i="4"/>
  <c r="J885" i="4"/>
  <c r="J877" i="4"/>
  <c r="J869" i="4"/>
  <c r="J861" i="4"/>
  <c r="J853" i="4"/>
  <c r="J845" i="4"/>
  <c r="J837" i="4"/>
  <c r="J829" i="4"/>
  <c r="J821" i="4"/>
  <c r="J813" i="4"/>
  <c r="J805" i="4"/>
  <c r="J797" i="4"/>
  <c r="J789" i="4"/>
  <c r="J781" i="4"/>
  <c r="J773" i="4"/>
  <c r="J765" i="4"/>
  <c r="J757" i="4"/>
  <c r="J749" i="4"/>
  <c r="J741" i="4"/>
  <c r="J733" i="4"/>
  <c r="J725" i="4"/>
  <c r="J717" i="4"/>
  <c r="J709" i="4"/>
  <c r="J2331" i="4"/>
  <c r="J2060" i="4"/>
  <c r="J1932" i="4"/>
  <c r="J1804" i="4"/>
  <c r="J1528" i="4"/>
  <c r="J1511" i="4"/>
  <c r="J1239" i="4"/>
  <c r="J1207" i="4"/>
  <c r="J1175" i="4"/>
  <c r="J1143" i="4"/>
  <c r="J1111" i="4"/>
  <c r="J1079" i="4"/>
  <c r="J1047" i="4"/>
  <c r="J1015" i="4"/>
  <c r="J983" i="4"/>
  <c r="J951" i="4"/>
  <c r="J919" i="4"/>
  <c r="J887" i="4"/>
  <c r="J855" i="4"/>
  <c r="J823" i="4"/>
  <c r="J791" i="4"/>
  <c r="J759" i="4"/>
  <c r="J727" i="4"/>
  <c r="J695" i="4"/>
  <c r="J693" i="4"/>
  <c r="J685" i="4"/>
  <c r="J2398" i="4"/>
  <c r="J2314" i="4"/>
  <c r="J2028" i="4"/>
  <c r="J1900" i="4"/>
  <c r="J1772" i="4"/>
  <c r="J1560" i="4"/>
  <c r="J1543" i="4"/>
  <c r="J1247" i="4"/>
  <c r="J1215" i="4"/>
  <c r="J1183" i="4"/>
  <c r="J1151" i="4"/>
  <c r="J1119" i="4"/>
  <c r="J1087" i="4"/>
  <c r="J1055" i="4"/>
  <c r="J1023" i="4"/>
  <c r="J991" i="4"/>
  <c r="J959" i="4"/>
  <c r="J927" i="4"/>
  <c r="J895" i="4"/>
  <c r="J863" i="4"/>
  <c r="J831" i="4"/>
  <c r="J799" i="4"/>
  <c r="J767" i="4"/>
  <c r="J735" i="4"/>
  <c r="J701" i="4"/>
  <c r="J699" i="4"/>
  <c r="J687" i="4"/>
  <c r="J680" i="4"/>
  <c r="J678" i="4"/>
  <c r="J676" i="4"/>
  <c r="J674" i="4"/>
  <c r="J672" i="4"/>
  <c r="J670" i="4"/>
  <c r="J668" i="4"/>
  <c r="J666" i="4"/>
  <c r="J664" i="4"/>
  <c r="J662" i="4"/>
  <c r="J660" i="4"/>
  <c r="J658" i="4"/>
  <c r="J656" i="4"/>
  <c r="J654" i="4"/>
  <c r="J652" i="4"/>
  <c r="J650" i="4"/>
  <c r="J648" i="4"/>
  <c r="J646" i="4"/>
  <c r="J644" i="4"/>
  <c r="J642" i="4"/>
  <c r="J640" i="4"/>
  <c r="J638" i="4"/>
  <c r="J636" i="4"/>
  <c r="J634" i="4"/>
  <c r="J632" i="4"/>
  <c r="J630" i="4"/>
  <c r="J628" i="4"/>
  <c r="J626" i="4"/>
  <c r="J624" i="4"/>
  <c r="J622" i="4"/>
  <c r="J620" i="4"/>
  <c r="J618" i="4"/>
  <c r="J616" i="4"/>
  <c r="J614" i="4"/>
  <c r="J612" i="4"/>
  <c r="J610" i="4"/>
  <c r="J608" i="4"/>
  <c r="J606" i="4"/>
  <c r="J604" i="4"/>
  <c r="J602" i="4"/>
  <c r="J600" i="4"/>
  <c r="J598" i="4"/>
  <c r="J596" i="4"/>
  <c r="J594" i="4"/>
  <c r="J592" i="4"/>
  <c r="J590" i="4"/>
  <c r="J588" i="4"/>
  <c r="J586" i="4"/>
  <c r="J584" i="4"/>
  <c r="J582" i="4"/>
  <c r="J580" i="4"/>
  <c r="J578" i="4"/>
  <c r="J576" i="4"/>
  <c r="J574" i="4"/>
  <c r="J572" i="4"/>
  <c r="J570" i="4"/>
  <c r="J568" i="4"/>
  <c r="J566" i="4"/>
  <c r="J564" i="4"/>
  <c r="J562" i="4"/>
  <c r="J560" i="4"/>
  <c r="J558" i="4"/>
  <c r="J556" i="4"/>
  <c r="J554" i="4"/>
  <c r="J552" i="4"/>
  <c r="J550" i="4"/>
  <c r="J548" i="4"/>
  <c r="J546" i="4"/>
  <c r="J544" i="4"/>
  <c r="J542" i="4"/>
  <c r="J540" i="4"/>
  <c r="J538" i="4"/>
  <c r="J536" i="4"/>
  <c r="J534" i="4"/>
  <c r="J532" i="4"/>
  <c r="J530" i="4"/>
  <c r="J528" i="4"/>
  <c r="J526" i="4"/>
  <c r="J524" i="4"/>
  <c r="J522" i="4"/>
  <c r="J520" i="4"/>
  <c r="J518" i="4"/>
  <c r="J516" i="4"/>
  <c r="J514" i="4"/>
  <c r="J512" i="4"/>
  <c r="J510" i="4"/>
  <c r="J508" i="4"/>
  <c r="J506" i="4"/>
  <c r="J504" i="4"/>
  <c r="J502" i="4"/>
  <c r="J500" i="4"/>
  <c r="J498" i="4"/>
  <c r="J496" i="4"/>
  <c r="J494" i="4"/>
  <c r="J492" i="4"/>
  <c r="J490" i="4"/>
  <c r="J488" i="4"/>
  <c r="J486" i="4"/>
  <c r="J484" i="4"/>
  <c r="J482" i="4"/>
  <c r="J480" i="4"/>
  <c r="J478" i="4"/>
  <c r="J476" i="4"/>
  <c r="J474" i="4"/>
  <c r="J472" i="4"/>
  <c r="J470" i="4"/>
  <c r="J468" i="4"/>
  <c r="J466" i="4"/>
  <c r="J464" i="4"/>
  <c r="J462" i="4"/>
  <c r="J460" i="4"/>
  <c r="J458" i="4"/>
  <c r="J456" i="4"/>
  <c r="J454" i="4"/>
  <c r="J452" i="4"/>
  <c r="J450" i="4"/>
  <c r="J448" i="4"/>
  <c r="J446" i="4"/>
  <c r="J444" i="4"/>
  <c r="J442" i="4"/>
  <c r="J440" i="4"/>
  <c r="J438" i="4"/>
  <c r="J436" i="4"/>
  <c r="J434" i="4"/>
  <c r="J432" i="4"/>
  <c r="J430" i="4"/>
  <c r="J428" i="4"/>
  <c r="J426" i="4"/>
  <c r="J424" i="4"/>
  <c r="J422" i="4"/>
  <c r="J420" i="4"/>
  <c r="J418" i="4"/>
  <c r="J416" i="4"/>
  <c r="J414" i="4"/>
  <c r="J412" i="4"/>
  <c r="J410" i="4"/>
  <c r="J408" i="4"/>
  <c r="J406" i="4"/>
  <c r="J404" i="4"/>
  <c r="J402" i="4"/>
  <c r="J400" i="4"/>
  <c r="J398" i="4"/>
  <c r="J396" i="4"/>
  <c r="J394" i="4"/>
  <c r="J392" i="4"/>
  <c r="J390" i="4"/>
  <c r="J388" i="4"/>
  <c r="J386" i="4"/>
  <c r="J384" i="4"/>
  <c r="J382" i="4"/>
  <c r="J380" i="4"/>
  <c r="J378" i="4"/>
  <c r="J376" i="4"/>
  <c r="J374" i="4"/>
  <c r="J372" i="4"/>
  <c r="J370" i="4"/>
  <c r="J368" i="4"/>
  <c r="J366" i="4"/>
  <c r="J364" i="4"/>
  <c r="J362" i="4"/>
  <c r="J360" i="4"/>
  <c r="J358" i="4"/>
  <c r="J356" i="4"/>
  <c r="J354" i="4"/>
  <c r="J352" i="4"/>
  <c r="J350" i="4"/>
  <c r="J348" i="4"/>
  <c r="J346" i="4"/>
  <c r="J344" i="4"/>
  <c r="J342" i="4"/>
  <c r="J340" i="4"/>
  <c r="J338" i="4"/>
  <c r="J336" i="4"/>
  <c r="J334" i="4"/>
  <c r="J332" i="4"/>
  <c r="J330" i="4"/>
  <c r="J328" i="4"/>
  <c r="J326" i="4"/>
  <c r="J324" i="4"/>
  <c r="J322" i="4"/>
  <c r="J320" i="4"/>
  <c r="J318" i="4"/>
  <c r="J316" i="4"/>
  <c r="J314" i="4"/>
  <c r="J312" i="4"/>
  <c r="J310" i="4"/>
  <c r="J308" i="4"/>
  <c r="J306" i="4"/>
  <c r="J304" i="4"/>
  <c r="J302" i="4"/>
  <c r="J300" i="4"/>
  <c r="J298" i="4"/>
  <c r="J296" i="4"/>
  <c r="J294" i="4"/>
  <c r="J292" i="4"/>
  <c r="J290" i="4"/>
  <c r="J288" i="4"/>
  <c r="J286" i="4"/>
  <c r="J284" i="4"/>
  <c r="J282" i="4"/>
  <c r="J280" i="4"/>
  <c r="J278" i="4"/>
  <c r="J276" i="4"/>
  <c r="J274" i="4"/>
  <c r="J272" i="4"/>
  <c r="J270" i="4"/>
  <c r="J268" i="4"/>
  <c r="J266" i="4"/>
  <c r="J264" i="4"/>
  <c r="J262" i="4"/>
  <c r="J260" i="4"/>
  <c r="J258" i="4"/>
  <c r="J256" i="4"/>
  <c r="J254" i="4"/>
  <c r="J252" i="4"/>
  <c r="J250" i="4"/>
  <c r="J248" i="4"/>
  <c r="J246" i="4"/>
  <c r="J244" i="4"/>
  <c r="J242" i="4"/>
  <c r="J240" i="4"/>
  <c r="J238" i="4"/>
  <c r="J236" i="4"/>
  <c r="J234" i="4"/>
  <c r="J232" i="4"/>
  <c r="J230" i="4"/>
  <c r="J228" i="4"/>
  <c r="J226" i="4"/>
  <c r="J224" i="4"/>
  <c r="J222" i="4"/>
  <c r="J220" i="4"/>
  <c r="J218" i="4"/>
  <c r="J216" i="4"/>
  <c r="J214" i="4"/>
  <c r="J212" i="4"/>
  <c r="J210" i="4"/>
  <c r="J208" i="4"/>
  <c r="J206" i="4"/>
  <c r="J204" i="4"/>
  <c r="J202" i="4"/>
  <c r="J200" i="4"/>
  <c r="J198" i="4"/>
  <c r="J196" i="4"/>
  <c r="J194" i="4"/>
  <c r="J192" i="4"/>
  <c r="J190" i="4"/>
  <c r="J188" i="4"/>
  <c r="J186" i="4"/>
  <c r="J184" i="4"/>
  <c r="J182" i="4"/>
  <c r="J180" i="4"/>
  <c r="J178" i="4"/>
  <c r="J176" i="4"/>
  <c r="J174" i="4"/>
  <c r="J172" i="4"/>
  <c r="J170" i="4"/>
  <c r="J168" i="4"/>
  <c r="J166" i="4"/>
  <c r="J164" i="4"/>
  <c r="J162" i="4"/>
  <c r="J160" i="4"/>
  <c r="J158" i="4"/>
  <c r="J156" i="4"/>
  <c r="J154" i="4"/>
  <c r="J152" i="4"/>
  <c r="J150" i="4"/>
  <c r="J148" i="4"/>
  <c r="J146" i="4"/>
  <c r="J144" i="4"/>
  <c r="J142" i="4"/>
  <c r="J140" i="4"/>
  <c r="J138" i="4"/>
  <c r="J136" i="4"/>
  <c r="J134" i="4"/>
  <c r="J132" i="4"/>
  <c r="J130" i="4"/>
  <c r="J128" i="4"/>
  <c r="J126" i="4"/>
  <c r="J124" i="4"/>
  <c r="J122" i="4"/>
  <c r="J120" i="4"/>
  <c r="J118" i="4"/>
  <c r="J116" i="4"/>
  <c r="J114" i="4"/>
  <c r="J112" i="4"/>
  <c r="J110" i="4"/>
  <c r="J108" i="4"/>
  <c r="J106" i="4"/>
  <c r="J104" i="4"/>
  <c r="J102" i="4"/>
  <c r="J100" i="4"/>
  <c r="J98" i="4"/>
  <c r="J96" i="4"/>
  <c r="J94" i="4"/>
  <c r="J92" i="4"/>
  <c r="J90" i="4"/>
  <c r="J88" i="4"/>
  <c r="J86" i="4"/>
  <c r="J84" i="4"/>
  <c r="J82" i="4"/>
  <c r="J80" i="4"/>
  <c r="J78" i="4"/>
  <c r="J76" i="4"/>
  <c r="J74" i="4"/>
  <c r="J72" i="4"/>
  <c r="J70" i="4"/>
  <c r="J68" i="4"/>
  <c r="J66" i="4"/>
  <c r="J64" i="4"/>
  <c r="J62" i="4"/>
  <c r="J60" i="4"/>
  <c r="J58" i="4"/>
  <c r="J56" i="4"/>
  <c r="J54" i="4"/>
  <c r="J52" i="4"/>
  <c r="J50" i="4"/>
  <c r="J48" i="4"/>
  <c r="J46" i="4"/>
  <c r="J44" i="4"/>
  <c r="J42" i="4"/>
  <c r="J40" i="4"/>
  <c r="J38" i="4"/>
  <c r="J36" i="4"/>
  <c r="J34" i="4"/>
  <c r="J32" i="4"/>
  <c r="J30" i="4"/>
  <c r="J28" i="4"/>
  <c r="J26" i="4"/>
  <c r="J24" i="4"/>
  <c r="J22" i="4"/>
  <c r="J20" i="4"/>
  <c r="J18" i="4"/>
  <c r="J16" i="4"/>
  <c r="J14" i="4"/>
  <c r="J12" i="4"/>
  <c r="J10" i="4"/>
  <c r="J8" i="4"/>
  <c r="J6" i="4"/>
  <c r="J2124" i="4"/>
  <c r="J1996" i="4"/>
  <c r="J1868" i="4"/>
  <c r="J1255" i="4"/>
  <c r="J1223" i="4"/>
  <c r="J1191" i="4"/>
  <c r="J1159" i="4"/>
  <c r="J1127" i="4"/>
  <c r="J1095" i="4"/>
  <c r="J1063" i="4"/>
  <c r="J1031" i="4"/>
  <c r="J999" i="4"/>
  <c r="J967" i="4"/>
  <c r="J935" i="4"/>
  <c r="J903" i="4"/>
  <c r="J871" i="4"/>
  <c r="J839" i="4"/>
  <c r="J807" i="4"/>
  <c r="J775" i="4"/>
  <c r="J743" i="4"/>
  <c r="J711" i="4"/>
  <c r="J703" i="4"/>
  <c r="J689" i="4"/>
  <c r="J11" i="4"/>
  <c r="J19" i="4"/>
  <c r="F45" i="4"/>
  <c r="F61" i="4"/>
  <c r="F77" i="4"/>
  <c r="F101" i="4"/>
  <c r="F125" i="4"/>
  <c r="F133" i="4"/>
  <c r="F141" i="4"/>
  <c r="F189" i="4"/>
  <c r="F197" i="4"/>
  <c r="J203" i="4"/>
  <c r="F221" i="4"/>
  <c r="J227" i="4"/>
  <c r="J235" i="4"/>
  <c r="J243" i="4"/>
  <c r="J259" i="4"/>
  <c r="J267" i="4"/>
  <c r="J275" i="4"/>
  <c r="F293" i="4"/>
  <c r="J307" i="4"/>
  <c r="J315" i="4"/>
  <c r="F341" i="4"/>
  <c r="F349" i="4"/>
  <c r="F365" i="4"/>
  <c r="F397" i="4"/>
  <c r="F413" i="4"/>
  <c r="F445" i="4"/>
  <c r="F469" i="4"/>
  <c r="F485" i="4"/>
  <c r="F517" i="4"/>
  <c r="F557" i="4"/>
  <c r="F573" i="4"/>
  <c r="F589" i="4"/>
  <c r="J619" i="4"/>
  <c r="J627" i="4"/>
  <c r="F653" i="4"/>
  <c r="F677" i="4"/>
  <c r="J847" i="4"/>
  <c r="F873" i="4"/>
  <c r="E967" i="4"/>
  <c r="E1112" i="4"/>
  <c r="E1313" i="4"/>
  <c r="F1990" i="4"/>
  <c r="K2988" i="4"/>
  <c r="K2985" i="4"/>
  <c r="K2984" i="4"/>
  <c r="K2977" i="4"/>
  <c r="K2976" i="4"/>
  <c r="K2969" i="4"/>
  <c r="K2968" i="4"/>
  <c r="K2961" i="4"/>
  <c r="K2960" i="4"/>
  <c r="K2982" i="4"/>
  <c r="K2979" i="4"/>
  <c r="K2972" i="4"/>
  <c r="K2967" i="4"/>
  <c r="K2962" i="4"/>
  <c r="K2957" i="4"/>
  <c r="K2952" i="4"/>
  <c r="K2951" i="4"/>
  <c r="K2944" i="4"/>
  <c r="K2942" i="4"/>
  <c r="K2940" i="4"/>
  <c r="K2938" i="4"/>
  <c r="K2936" i="4"/>
  <c r="K2934" i="4"/>
  <c r="K2932" i="4"/>
  <c r="K2930" i="4"/>
  <c r="K2928" i="4"/>
  <c r="K2926" i="4"/>
  <c r="K2924" i="4"/>
  <c r="K2922" i="4"/>
  <c r="K2920" i="4"/>
  <c r="K2918" i="4"/>
  <c r="K2916" i="4"/>
  <c r="K2914" i="4"/>
  <c r="K2912" i="4"/>
  <c r="K2910" i="4"/>
  <c r="K2908" i="4"/>
  <c r="K2906" i="4"/>
  <c r="K2904" i="4"/>
  <c r="K2980" i="4"/>
  <c r="K2978" i="4"/>
  <c r="K2959" i="4"/>
  <c r="K2950" i="4"/>
  <c r="K2943" i="4"/>
  <c r="K2935" i="4"/>
  <c r="K2927" i="4"/>
  <c r="K2919" i="4"/>
  <c r="K2911" i="4"/>
  <c r="K2903" i="4"/>
  <c r="K2901" i="4"/>
  <c r="K2899" i="4"/>
  <c r="K2897" i="4"/>
  <c r="K2895" i="4"/>
  <c r="K2893" i="4"/>
  <c r="K2891" i="4"/>
  <c r="K2889" i="4"/>
  <c r="K2887" i="4"/>
  <c r="K2885" i="4"/>
  <c r="K2883" i="4"/>
  <c r="K2881" i="4"/>
  <c r="K2879" i="4"/>
  <c r="K2877" i="4"/>
  <c r="K2875" i="4"/>
  <c r="K2873" i="4"/>
  <c r="K2871" i="4"/>
  <c r="K2869" i="4"/>
  <c r="K2867" i="4"/>
  <c r="K2865" i="4"/>
  <c r="K2863" i="4"/>
  <c r="K2861" i="4"/>
  <c r="K2859" i="4"/>
  <c r="K2857" i="4"/>
  <c r="K2855" i="4"/>
  <c r="K2853" i="4"/>
  <c r="K2851" i="4"/>
  <c r="K2849" i="4"/>
  <c r="K2847" i="4"/>
  <c r="K2845" i="4"/>
  <c r="K2843" i="4"/>
  <c r="K2841" i="4"/>
  <c r="K2839" i="4"/>
  <c r="K2837" i="4"/>
  <c r="K2835" i="4"/>
  <c r="K2833" i="4"/>
  <c r="K2831" i="4"/>
  <c r="K2829" i="4"/>
  <c r="K2827" i="4"/>
  <c r="K2825" i="4"/>
  <c r="K2823" i="4"/>
  <c r="K2821" i="4"/>
  <c r="K2819" i="4"/>
  <c r="K2986" i="4"/>
  <c r="K2981" i="4"/>
  <c r="K2966" i="4"/>
  <c r="K2945" i="4"/>
  <c r="K2933" i="4"/>
  <c r="K2923" i="4"/>
  <c r="K2913" i="4"/>
  <c r="K2902" i="4"/>
  <c r="K2894" i="4"/>
  <c r="K2886" i="4"/>
  <c r="K2878" i="4"/>
  <c r="K2870" i="4"/>
  <c r="K2862" i="4"/>
  <c r="K2854" i="4"/>
  <c r="K2846" i="4"/>
  <c r="K2838" i="4"/>
  <c r="K2830" i="4"/>
  <c r="K2822" i="4"/>
  <c r="K2987" i="4"/>
  <c r="K2973" i="4"/>
  <c r="K2963" i="4"/>
  <c r="K2958" i="4"/>
  <c r="K2954" i="4"/>
  <c r="K2937" i="4"/>
  <c r="K2925" i="4"/>
  <c r="K2915" i="4"/>
  <c r="K2975" i="4"/>
  <c r="K2970" i="4"/>
  <c r="K2965" i="4"/>
  <c r="K2949" i="4"/>
  <c r="K2947" i="4"/>
  <c r="K2941" i="4"/>
  <c r="K2931" i="4"/>
  <c r="K2921" i="4"/>
  <c r="K2909" i="4"/>
  <c r="K2907" i="4"/>
  <c r="K2905" i="4"/>
  <c r="K2896" i="4"/>
  <c r="K2884" i="4"/>
  <c r="K2974" i="4"/>
  <c r="K2964" i="4"/>
  <c r="K2939" i="4"/>
  <c r="K2929" i="4"/>
  <c r="K2898" i="4"/>
  <c r="K2888" i="4"/>
  <c r="K2971" i="4"/>
  <c r="K2956" i="4"/>
  <c r="K2948" i="4"/>
  <c r="K2900" i="4"/>
  <c r="K2890" i="4"/>
  <c r="K2882" i="4"/>
  <c r="K2880" i="4"/>
  <c r="K2874" i="4"/>
  <c r="K2864" i="4"/>
  <c r="K2852" i="4"/>
  <c r="K2842" i="4"/>
  <c r="K2832" i="4"/>
  <c r="K2820" i="4"/>
  <c r="K2814" i="4"/>
  <c r="K2813" i="4"/>
  <c r="K2806" i="4"/>
  <c r="K2805" i="4"/>
  <c r="K2798" i="4"/>
  <c r="K2797" i="4"/>
  <c r="K2955" i="4"/>
  <c r="K2876" i="4"/>
  <c r="K2866" i="4"/>
  <c r="K2946" i="4"/>
  <c r="K2836" i="4"/>
  <c r="K2834" i="4"/>
  <c r="K2818" i="4"/>
  <c r="K2815" i="4"/>
  <c r="K2810" i="4"/>
  <c r="K2803" i="4"/>
  <c r="K2800" i="4"/>
  <c r="K2796" i="4"/>
  <c r="K2795" i="4"/>
  <c r="K2788" i="4"/>
  <c r="K2787" i="4"/>
  <c r="K2780" i="4"/>
  <c r="K2779" i="4"/>
  <c r="K2772" i="4"/>
  <c r="K2771" i="4"/>
  <c r="K2764" i="4"/>
  <c r="K2763" i="4"/>
  <c r="K2756" i="4"/>
  <c r="K2755" i="4"/>
  <c r="K2748" i="4"/>
  <c r="K2747" i="4"/>
  <c r="K2740" i="4"/>
  <c r="K2739" i="4"/>
  <c r="K2732" i="4"/>
  <c r="K2731" i="4"/>
  <c r="K2724" i="4"/>
  <c r="K2723" i="4"/>
  <c r="K2716" i="4"/>
  <c r="K2715" i="4"/>
  <c r="K2708" i="4"/>
  <c r="K2707" i="4"/>
  <c r="K2700" i="4"/>
  <c r="K2699" i="4"/>
  <c r="K2692" i="4"/>
  <c r="K2691" i="4"/>
  <c r="K2684" i="4"/>
  <c r="K2683" i="4"/>
  <c r="K2917" i="4"/>
  <c r="K2860" i="4"/>
  <c r="K2856" i="4"/>
  <c r="K2817" i="4"/>
  <c r="K2816" i="4"/>
  <c r="K2801" i="4"/>
  <c r="K2799" i="4"/>
  <c r="K2792" i="4"/>
  <c r="K2785" i="4"/>
  <c r="K2782" i="4"/>
  <c r="K2775" i="4"/>
  <c r="K2770" i="4"/>
  <c r="K2765" i="4"/>
  <c r="K2760" i="4"/>
  <c r="K2753" i="4"/>
  <c r="K2750" i="4"/>
  <c r="K2743" i="4"/>
  <c r="K2738" i="4"/>
  <c r="K2868" i="4"/>
  <c r="K2844" i="4"/>
  <c r="K2812" i="4"/>
  <c r="K2811" i="4"/>
  <c r="K2807" i="4"/>
  <c r="K2802" i="4"/>
  <c r="K2794" i="4"/>
  <c r="K2778" i="4"/>
  <c r="K2777" i="4"/>
  <c r="K2776" i="4"/>
  <c r="K2774" i="4"/>
  <c r="K2761" i="4"/>
  <c r="K2759" i="4"/>
  <c r="K2758" i="4"/>
  <c r="K2757" i="4"/>
  <c r="K2741" i="4"/>
  <c r="K2730" i="4"/>
  <c r="K2725" i="4"/>
  <c r="K2720" i="4"/>
  <c r="K2713" i="4"/>
  <c r="K2710" i="4"/>
  <c r="K2892" i="4"/>
  <c r="K2791" i="4"/>
  <c r="K2786" i="4"/>
  <c r="K2781" i="4"/>
  <c r="K2767" i="4"/>
  <c r="K2762" i="4"/>
  <c r="K2734" i="4"/>
  <c r="K2721" i="4"/>
  <c r="K2719" i="4"/>
  <c r="K2718" i="4"/>
  <c r="K2717" i="4"/>
  <c r="K2701" i="4"/>
  <c r="K2696" i="4"/>
  <c r="K2689" i="4"/>
  <c r="K2686" i="4"/>
  <c r="K2682" i="4"/>
  <c r="K2681" i="4"/>
  <c r="K2872" i="4"/>
  <c r="K2804" i="4"/>
  <c r="K2745" i="4"/>
  <c r="K2727" i="4"/>
  <c r="K2722" i="4"/>
  <c r="K2690" i="4"/>
  <c r="K2688" i="4"/>
  <c r="K2679" i="4"/>
  <c r="K2676" i="4"/>
  <c r="K2675" i="4"/>
  <c r="K2668" i="4"/>
  <c r="K2667" i="4"/>
  <c r="K2660" i="4"/>
  <c r="K2659" i="4"/>
  <c r="K2652" i="4"/>
  <c r="K2651" i="4"/>
  <c r="K2644" i="4"/>
  <c r="K2643" i="4"/>
  <c r="K2636" i="4"/>
  <c r="K2635" i="4"/>
  <c r="K2628" i="4"/>
  <c r="K2627" i="4"/>
  <c r="K2620" i="4"/>
  <c r="K2619" i="4"/>
  <c r="K2612" i="4"/>
  <c r="K2611" i="4"/>
  <c r="K2953" i="4"/>
  <c r="K2793" i="4"/>
  <c r="K2784" i="4"/>
  <c r="K2768" i="4"/>
  <c r="K2766" i="4"/>
  <c r="K2746" i="4"/>
  <c r="K2737" i="4"/>
  <c r="K2726" i="4"/>
  <c r="K2714" i="4"/>
  <c r="K2711" i="4"/>
  <c r="K2709" i="4"/>
  <c r="K2706" i="4"/>
  <c r="K2704" i="4"/>
  <c r="K2694" i="4"/>
  <c r="K2685" i="4"/>
  <c r="K2677" i="4"/>
  <c r="K2671" i="4"/>
  <c r="K2666" i="4"/>
  <c r="K2661" i="4"/>
  <c r="K2656" i="4"/>
  <c r="K2649" i="4"/>
  <c r="K2646" i="4"/>
  <c r="K2639" i="4"/>
  <c r="K2634" i="4"/>
  <c r="K2629" i="4"/>
  <c r="K2624" i="4"/>
  <c r="K2617" i="4"/>
  <c r="K2614" i="4"/>
  <c r="K2606" i="4"/>
  <c r="K2605" i="4"/>
  <c r="K2598" i="4"/>
  <c r="K2597" i="4"/>
  <c r="K2590" i="4"/>
  <c r="K2589" i="4"/>
  <c r="K2582" i="4"/>
  <c r="K2581" i="4"/>
  <c r="K2574" i="4"/>
  <c r="K2983" i="4"/>
  <c r="K2769" i="4"/>
  <c r="K2751" i="4"/>
  <c r="K2742" i="4"/>
  <c r="K2733" i="4"/>
  <c r="K2702" i="4"/>
  <c r="K2687" i="4"/>
  <c r="K2674" i="4"/>
  <c r="K2673" i="4"/>
  <c r="K2672" i="4"/>
  <c r="K2670" i="4"/>
  <c r="K2657" i="4"/>
  <c r="K2655" i="4"/>
  <c r="K2654" i="4"/>
  <c r="K2653" i="4"/>
  <c r="K2637" i="4"/>
  <c r="K2618" i="4"/>
  <c r="K2616" i="4"/>
  <c r="K2828" i="4"/>
  <c r="K2809" i="4"/>
  <c r="K2773" i="4"/>
  <c r="K2752" i="4"/>
  <c r="K2749" i="4"/>
  <c r="K2705" i="4"/>
  <c r="K2703" i="4"/>
  <c r="K2698" i="4"/>
  <c r="K2693" i="4"/>
  <c r="K2665" i="4"/>
  <c r="K2664" i="4"/>
  <c r="K2663" i="4"/>
  <c r="K2662" i="4"/>
  <c r="K2647" i="4"/>
  <c r="K2645" i="4"/>
  <c r="K2626" i="4"/>
  <c r="K2610" i="4"/>
  <c r="K2609" i="4"/>
  <c r="K2608" i="4"/>
  <c r="K2603" i="4"/>
  <c r="K2600" i="4"/>
  <c r="K2593" i="4"/>
  <c r="K2588" i="4"/>
  <c r="K2583" i="4"/>
  <c r="K2578" i="4"/>
  <c r="K2571" i="4"/>
  <c r="K2570" i="4"/>
  <c r="K2563" i="4"/>
  <c r="K2562" i="4"/>
  <c r="K2555" i="4"/>
  <c r="K2554" i="4"/>
  <c r="K2547" i="4"/>
  <c r="K2546" i="4"/>
  <c r="K2539" i="4"/>
  <c r="K2538" i="4"/>
  <c r="K2531" i="4"/>
  <c r="K2530" i="4"/>
  <c r="K2523" i="4"/>
  <c r="K2522" i="4"/>
  <c r="K2515" i="4"/>
  <c r="K2514" i="4"/>
  <c r="K2507" i="4"/>
  <c r="K2506" i="4"/>
  <c r="K2499" i="4"/>
  <c r="K2498" i="4"/>
  <c r="K2491" i="4"/>
  <c r="K2490" i="4"/>
  <c r="K2483" i="4"/>
  <c r="K2482" i="4"/>
  <c r="K2475" i="4"/>
  <c r="K2474" i="4"/>
  <c r="K2467" i="4"/>
  <c r="K2466" i="4"/>
  <c r="K2459" i="4"/>
  <c r="K2458" i="4"/>
  <c r="K2451" i="4"/>
  <c r="K2450" i="4"/>
  <c r="K2443" i="4"/>
  <c r="K2442" i="4"/>
  <c r="K2435" i="4"/>
  <c r="K2434" i="4"/>
  <c r="K2427" i="4"/>
  <c r="K2426" i="4"/>
  <c r="K2419" i="4"/>
  <c r="K2418" i="4"/>
  <c r="K2411" i="4"/>
  <c r="K2410" i="4"/>
  <c r="K2403" i="4"/>
  <c r="K2401" i="4"/>
  <c r="K2399" i="4"/>
  <c r="K2397" i="4"/>
  <c r="K2395" i="4"/>
  <c r="K2393" i="4"/>
  <c r="K2391" i="4"/>
  <c r="K2389" i="4"/>
  <c r="K2387" i="4"/>
  <c r="K2385" i="4"/>
  <c r="K2383" i="4"/>
  <c r="K2381" i="4"/>
  <c r="K2379" i="4"/>
  <c r="K2377" i="4"/>
  <c r="K2375" i="4"/>
  <c r="K2373" i="4"/>
  <c r="K2371" i="4"/>
  <c r="K2369" i="4"/>
  <c r="K2367" i="4"/>
  <c r="K2365" i="4"/>
  <c r="K2363" i="4"/>
  <c r="K2361" i="4"/>
  <c r="K2359" i="4"/>
  <c r="K2357" i="4"/>
  <c r="K2355" i="4"/>
  <c r="K2353" i="4"/>
  <c r="K2351" i="4"/>
  <c r="K2349" i="4"/>
  <c r="K2347" i="4"/>
  <c r="K2345" i="4"/>
  <c r="K2343" i="4"/>
  <c r="K2341" i="4"/>
  <c r="K2339" i="4"/>
  <c r="K2337" i="4"/>
  <c r="K2335" i="4"/>
  <c r="K2850" i="4"/>
  <c r="K2840" i="4"/>
  <c r="K2789" i="4"/>
  <c r="K2783" i="4"/>
  <c r="K2735" i="4"/>
  <c r="K2712" i="4"/>
  <c r="K2697" i="4"/>
  <c r="K2678" i="4"/>
  <c r="K2632" i="4"/>
  <c r="K2630" i="4"/>
  <c r="K2615" i="4"/>
  <c r="K2613" i="4"/>
  <c r="K2601" i="4"/>
  <c r="K2599" i="4"/>
  <c r="K2580" i="4"/>
  <c r="K2572" i="4"/>
  <c r="K2567" i="4"/>
  <c r="K2560" i="4"/>
  <c r="K2557" i="4"/>
  <c r="K2550" i="4"/>
  <c r="K2545" i="4"/>
  <c r="K2540" i="4"/>
  <c r="K2535" i="4"/>
  <c r="K2528" i="4"/>
  <c r="K2525" i="4"/>
  <c r="K2518" i="4"/>
  <c r="K2513" i="4"/>
  <c r="K2508" i="4"/>
  <c r="K2503" i="4"/>
  <c r="K2496" i="4"/>
  <c r="K2493" i="4"/>
  <c r="K2486" i="4"/>
  <c r="K2481" i="4"/>
  <c r="K2476" i="4"/>
  <c r="K2471" i="4"/>
  <c r="K2464" i="4"/>
  <c r="K2461" i="4"/>
  <c r="K2454" i="4"/>
  <c r="K2449" i="4"/>
  <c r="K2444" i="4"/>
  <c r="K2439" i="4"/>
  <c r="K2432" i="4"/>
  <c r="K2429" i="4"/>
  <c r="K2422" i="4"/>
  <c r="K2417" i="4"/>
  <c r="K2412" i="4"/>
  <c r="K2407" i="4"/>
  <c r="K2398" i="4"/>
  <c r="K2390" i="4"/>
  <c r="K2382" i="4"/>
  <c r="K2374" i="4"/>
  <c r="K2366" i="4"/>
  <c r="K2358" i="4"/>
  <c r="K2350" i="4"/>
  <c r="K2342" i="4"/>
  <c r="K2333" i="4"/>
  <c r="K2331" i="4"/>
  <c r="K2329" i="4"/>
  <c r="K2327" i="4"/>
  <c r="K2325" i="4"/>
  <c r="K2323" i="4"/>
  <c r="K2321" i="4"/>
  <c r="K2319" i="4"/>
  <c r="K2317" i="4"/>
  <c r="K2315" i="4"/>
  <c r="K2313" i="4"/>
  <c r="K2311" i="4"/>
  <c r="K2309" i="4"/>
  <c r="K2307" i="4"/>
  <c r="K2305" i="4"/>
  <c r="K2303" i="4"/>
  <c r="K2301" i="4"/>
  <c r="K2299" i="4"/>
  <c r="K2297" i="4"/>
  <c r="K2295" i="4"/>
  <c r="K2293" i="4"/>
  <c r="K2291" i="4"/>
  <c r="K2289" i="4"/>
  <c r="K2287" i="4"/>
  <c r="K2285" i="4"/>
  <c r="K2283" i="4"/>
  <c r="K2281" i="4"/>
  <c r="K2279" i="4"/>
  <c r="K2277" i="4"/>
  <c r="K2275" i="4"/>
  <c r="K2273" i="4"/>
  <c r="K2271" i="4"/>
  <c r="K2269" i="4"/>
  <c r="K2267" i="4"/>
  <c r="K2265" i="4"/>
  <c r="K2263" i="4"/>
  <c r="K2261" i="4"/>
  <c r="K2259" i="4"/>
  <c r="K2257" i="4"/>
  <c r="K2255" i="4"/>
  <c r="K2253" i="4"/>
  <c r="K2858" i="4"/>
  <c r="K2848" i="4"/>
  <c r="K2826" i="4"/>
  <c r="K2808" i="4"/>
  <c r="K2729" i="4"/>
  <c r="K2680" i="4"/>
  <c r="K2658" i="4"/>
  <c r="K2641" i="4"/>
  <c r="K2622" i="4"/>
  <c r="K2596" i="4"/>
  <c r="K2595" i="4"/>
  <c r="K2594" i="4"/>
  <c r="K2592" i="4"/>
  <c r="K2579" i="4"/>
  <c r="K2577" i="4"/>
  <c r="K2576" i="4"/>
  <c r="K2575" i="4"/>
  <c r="K2569" i="4"/>
  <c r="K2564" i="4"/>
  <c r="K2559" i="4"/>
  <c r="K2552" i="4"/>
  <c r="K2549" i="4"/>
  <c r="K2542" i="4"/>
  <c r="K2537" i="4"/>
  <c r="K2532" i="4"/>
  <c r="K2527" i="4"/>
  <c r="K2520" i="4"/>
  <c r="K2517" i="4"/>
  <c r="K2510" i="4"/>
  <c r="K2505" i="4"/>
  <c r="K2500" i="4"/>
  <c r="K2495" i="4"/>
  <c r="K2488" i="4"/>
  <c r="K2485" i="4"/>
  <c r="K2478" i="4"/>
  <c r="K2473" i="4"/>
  <c r="K2468" i="4"/>
  <c r="K2463" i="4"/>
  <c r="K2456" i="4"/>
  <c r="K2453" i="4"/>
  <c r="K2446" i="4"/>
  <c r="K2441" i="4"/>
  <c r="K2436" i="4"/>
  <c r="K2824" i="4"/>
  <c r="K2744" i="4"/>
  <c r="K2648" i="4"/>
  <c r="K2633" i="4"/>
  <c r="K2591" i="4"/>
  <c r="K2561" i="4"/>
  <c r="K2551" i="4"/>
  <c r="K2544" i="4"/>
  <c r="K2541" i="4"/>
  <c r="K2534" i="4"/>
  <c r="K2524" i="4"/>
  <c r="K2497" i="4"/>
  <c r="K2487" i="4"/>
  <c r="K2480" i="4"/>
  <c r="K2477" i="4"/>
  <c r="K2470" i="4"/>
  <c r="K2460" i="4"/>
  <c r="K2433" i="4"/>
  <c r="K2431" i="4"/>
  <c r="K2416" i="4"/>
  <c r="K2415" i="4"/>
  <c r="K2414" i="4"/>
  <c r="K2413" i="4"/>
  <c r="K2402" i="4"/>
  <c r="K2392" i="4"/>
  <c r="K2380" i="4"/>
  <c r="K2370" i="4"/>
  <c r="K2360" i="4"/>
  <c r="K2348" i="4"/>
  <c r="K2338" i="4"/>
  <c r="K2334" i="4"/>
  <c r="K2326" i="4"/>
  <c r="K2318" i="4"/>
  <c r="K2310" i="4"/>
  <c r="K2302" i="4"/>
  <c r="K2294" i="4"/>
  <c r="K2286" i="4"/>
  <c r="K2278" i="4"/>
  <c r="K2270" i="4"/>
  <c r="K2262" i="4"/>
  <c r="K2254" i="4"/>
  <c r="K2790" i="4"/>
  <c r="K2754" i="4"/>
  <c r="K2640" i="4"/>
  <c r="K2625" i="4"/>
  <c r="K2621" i="4"/>
  <c r="K2604" i="4"/>
  <c r="K2602" i="4"/>
  <c r="K2587" i="4"/>
  <c r="K2585" i="4"/>
  <c r="K2568" i="4"/>
  <c r="K2565" i="4"/>
  <c r="K2558" i="4"/>
  <c r="K2548" i="4"/>
  <c r="K2521" i="4"/>
  <c r="K2511" i="4"/>
  <c r="K2504" i="4"/>
  <c r="K2501" i="4"/>
  <c r="K2494" i="4"/>
  <c r="K2484" i="4"/>
  <c r="K2457" i="4"/>
  <c r="K2447" i="4"/>
  <c r="K2440" i="4"/>
  <c r="K2437" i="4"/>
  <c r="K2430" i="4"/>
  <c r="K2428" i="4"/>
  <c r="K2409" i="4"/>
  <c r="K2394" i="4"/>
  <c r="K2384" i="4"/>
  <c r="K2372" i="4"/>
  <c r="K2362" i="4"/>
  <c r="K2352" i="4"/>
  <c r="K2340" i="4"/>
  <c r="K2328" i="4"/>
  <c r="K2320" i="4"/>
  <c r="K2312" i="4"/>
  <c r="K2304" i="4"/>
  <c r="K2296" i="4"/>
  <c r="K2288" i="4"/>
  <c r="K2280" i="4"/>
  <c r="K2272" i="4"/>
  <c r="K2264" i="4"/>
  <c r="K2256" i="4"/>
  <c r="K2252" i="4"/>
  <c r="K2250" i="4"/>
  <c r="K2248" i="4"/>
  <c r="K2246" i="4"/>
  <c r="K2244" i="4"/>
  <c r="K2242" i="4"/>
  <c r="K2240" i="4"/>
  <c r="K2238" i="4"/>
  <c r="K2236" i="4"/>
  <c r="K2234" i="4"/>
  <c r="K2232" i="4"/>
  <c r="K2230" i="4"/>
  <c r="K2228" i="4"/>
  <c r="K2226" i="4"/>
  <c r="K2224" i="4"/>
  <c r="K2222" i="4"/>
  <c r="K2220" i="4"/>
  <c r="K2218" i="4"/>
  <c r="K2216" i="4"/>
  <c r="K2214" i="4"/>
  <c r="K2212" i="4"/>
  <c r="K2210" i="4"/>
  <c r="K2208" i="4"/>
  <c r="K2206" i="4"/>
  <c r="K2204" i="4"/>
  <c r="K2202" i="4"/>
  <c r="K2200" i="4"/>
  <c r="K2198" i="4"/>
  <c r="K2196" i="4"/>
  <c r="K2194" i="4"/>
  <c r="K2192" i="4"/>
  <c r="K2190" i="4"/>
  <c r="K2188" i="4"/>
  <c r="K2186" i="4"/>
  <c r="K2184" i="4"/>
  <c r="K2182" i="4"/>
  <c r="K2180" i="4"/>
  <c r="K2178" i="4"/>
  <c r="K2176" i="4"/>
  <c r="K2174" i="4"/>
  <c r="K2172" i="4"/>
  <c r="K2170" i="4"/>
  <c r="K2168" i="4"/>
  <c r="K2166" i="4"/>
  <c r="K2164" i="4"/>
  <c r="K2162" i="4"/>
  <c r="K2160" i="4"/>
  <c r="K2158" i="4"/>
  <c r="K2156" i="4"/>
  <c r="K2154" i="4"/>
  <c r="K2728" i="4"/>
  <c r="K2695" i="4"/>
  <c r="K2650" i="4"/>
  <c r="K2607" i="4"/>
  <c r="K2573" i="4"/>
  <c r="K2556" i="4"/>
  <c r="K2519" i="4"/>
  <c r="K2502" i="4"/>
  <c r="K2465" i="4"/>
  <c r="K2448" i="4"/>
  <c r="K2445" i="4"/>
  <c r="K2424" i="4"/>
  <c r="K2405" i="4"/>
  <c r="K2396" i="4"/>
  <c r="K2386" i="4"/>
  <c r="K2376" i="4"/>
  <c r="K2322" i="4"/>
  <c r="K2306" i="4"/>
  <c r="K2290" i="4"/>
  <c r="K2274" i="4"/>
  <c r="K2258" i="4"/>
  <c r="K2173" i="4"/>
  <c r="K2165" i="4"/>
  <c r="K2157" i="4"/>
  <c r="K2153" i="4"/>
  <c r="K2151" i="4"/>
  <c r="K2149" i="4"/>
  <c r="K2147" i="4"/>
  <c r="K2145" i="4"/>
  <c r="K2143" i="4"/>
  <c r="K2141" i="4"/>
  <c r="K2139" i="4"/>
  <c r="K2137" i="4"/>
  <c r="K2135" i="4"/>
  <c r="K2133" i="4"/>
  <c r="K2131" i="4"/>
  <c r="K2129" i="4"/>
  <c r="K2127" i="4"/>
  <c r="K2125" i="4"/>
  <c r="K2123" i="4"/>
  <c r="K2121" i="4"/>
  <c r="K2119" i="4"/>
  <c r="K2117" i="4"/>
  <c r="K2115" i="4"/>
  <c r="K2113" i="4"/>
  <c r="K2111" i="4"/>
  <c r="K2109" i="4"/>
  <c r="K2107" i="4"/>
  <c r="K2105" i="4"/>
  <c r="K2103" i="4"/>
  <c r="K2101" i="4"/>
  <c r="K2099" i="4"/>
  <c r="K2097" i="4"/>
  <c r="K2095" i="4"/>
  <c r="K2093" i="4"/>
  <c r="K2091" i="4"/>
  <c r="K2089" i="4"/>
  <c r="K2087" i="4"/>
  <c r="K2085" i="4"/>
  <c r="K2083" i="4"/>
  <c r="K2081" i="4"/>
  <c r="K2079" i="4"/>
  <c r="K2077" i="4"/>
  <c r="K2075" i="4"/>
  <c r="K2073" i="4"/>
  <c r="K2071" i="4"/>
  <c r="K2069" i="4"/>
  <c r="K2067" i="4"/>
  <c r="K2065" i="4"/>
  <c r="K2063" i="4"/>
  <c r="K2061" i="4"/>
  <c r="K2059" i="4"/>
  <c r="K2057" i="4"/>
  <c r="K2055" i="4"/>
  <c r="K2053" i="4"/>
  <c r="K2051" i="4"/>
  <c r="K2049" i="4"/>
  <c r="K2047" i="4"/>
  <c r="K2045" i="4"/>
  <c r="K2043" i="4"/>
  <c r="K2041" i="4"/>
  <c r="K2039" i="4"/>
  <c r="K2037" i="4"/>
  <c r="K2035" i="4"/>
  <c r="K2033" i="4"/>
  <c r="K2031" i="4"/>
  <c r="K2029" i="4"/>
  <c r="K2027" i="4"/>
  <c r="K2025" i="4"/>
  <c r="K2023" i="4"/>
  <c r="K2021" i="4"/>
  <c r="K2019" i="4"/>
  <c r="K2017" i="4"/>
  <c r="K2015" i="4"/>
  <c r="K2013" i="4"/>
  <c r="K2011" i="4"/>
  <c r="K2009" i="4"/>
  <c r="K2007" i="4"/>
  <c r="K2005" i="4"/>
  <c r="K2003" i="4"/>
  <c r="K2001" i="4"/>
  <c r="K1999" i="4"/>
  <c r="K1997" i="4"/>
  <c r="K1995" i="4"/>
  <c r="K1993" i="4"/>
  <c r="K1991" i="4"/>
  <c r="K1989" i="4"/>
  <c r="K1987" i="4"/>
  <c r="K1985" i="4"/>
  <c r="K1983" i="4"/>
  <c r="K1981" i="4"/>
  <c r="K1979" i="4"/>
  <c r="K1977" i="4"/>
  <c r="K1975" i="4"/>
  <c r="K1973" i="4"/>
  <c r="K1971" i="4"/>
  <c r="K1969" i="4"/>
  <c r="K1967" i="4"/>
  <c r="K1965" i="4"/>
  <c r="K1963" i="4"/>
  <c r="K1961" i="4"/>
  <c r="K1959" i="4"/>
  <c r="K1957" i="4"/>
  <c r="K1955" i="4"/>
  <c r="K1953" i="4"/>
  <c r="K1951" i="4"/>
  <c r="K1949" i="4"/>
  <c r="K1947" i="4"/>
  <c r="K1945" i="4"/>
  <c r="K1943" i="4"/>
  <c r="K1941" i="4"/>
  <c r="K1939" i="4"/>
  <c r="K1937" i="4"/>
  <c r="K1935" i="4"/>
  <c r="K1933" i="4"/>
  <c r="K1931" i="4"/>
  <c r="K1929" i="4"/>
  <c r="K1927" i="4"/>
  <c r="K1925" i="4"/>
  <c r="K1923" i="4"/>
  <c r="K1921" i="4"/>
  <c r="K1919" i="4"/>
  <c r="K1917" i="4"/>
  <c r="K1915" i="4"/>
  <c r="K1913" i="4"/>
  <c r="K1911" i="4"/>
  <c r="K1909" i="4"/>
  <c r="K1907" i="4"/>
  <c r="K1905" i="4"/>
  <c r="K1903" i="4"/>
  <c r="K1901" i="4"/>
  <c r="K1899" i="4"/>
  <c r="K1897" i="4"/>
  <c r="K1895" i="4"/>
  <c r="K1893" i="4"/>
  <c r="K1891" i="4"/>
  <c r="K1889" i="4"/>
  <c r="K1887" i="4"/>
  <c r="K1885" i="4"/>
  <c r="K1883" i="4"/>
  <c r="K1881" i="4"/>
  <c r="K1879" i="4"/>
  <c r="K1877" i="4"/>
  <c r="K1875" i="4"/>
  <c r="K1873" i="4"/>
  <c r="K1871" i="4"/>
  <c r="K1869" i="4"/>
  <c r="K1867" i="4"/>
  <c r="K1865" i="4"/>
  <c r="K1863" i="4"/>
  <c r="K1861" i="4"/>
  <c r="K1859" i="4"/>
  <c r="K1857" i="4"/>
  <c r="K1855" i="4"/>
  <c r="K1853" i="4"/>
  <c r="K1851" i="4"/>
  <c r="K1849" i="4"/>
  <c r="K1847" i="4"/>
  <c r="K1845" i="4"/>
  <c r="K1843" i="4"/>
  <c r="K1841" i="4"/>
  <c r="K1839" i="4"/>
  <c r="K1837" i="4"/>
  <c r="K1835" i="4"/>
  <c r="K1833" i="4"/>
  <c r="K1831" i="4"/>
  <c r="K1829" i="4"/>
  <c r="K1827" i="4"/>
  <c r="K1825" i="4"/>
  <c r="K1823" i="4"/>
  <c r="K1821" i="4"/>
  <c r="K1819" i="4"/>
  <c r="K1817" i="4"/>
  <c r="K1815" i="4"/>
  <c r="K1813" i="4"/>
  <c r="K1811" i="4"/>
  <c r="K1809" i="4"/>
  <c r="K1807" i="4"/>
  <c r="K1805" i="4"/>
  <c r="K1803" i="4"/>
  <c r="K1801" i="4"/>
  <c r="K1799" i="4"/>
  <c r="K1797" i="4"/>
  <c r="K1795" i="4"/>
  <c r="K1793" i="4"/>
  <c r="K1791" i="4"/>
  <c r="K1789" i="4"/>
  <c r="K1787" i="4"/>
  <c r="K1785" i="4"/>
  <c r="K1783" i="4"/>
  <c r="K1781" i="4"/>
  <c r="K1779" i="4"/>
  <c r="K1777" i="4"/>
  <c r="K1775" i="4"/>
  <c r="K1773" i="4"/>
  <c r="K1771" i="4"/>
  <c r="K1769" i="4"/>
  <c r="K1767" i="4"/>
  <c r="K1765" i="4"/>
  <c r="K1763" i="4"/>
  <c r="K1761" i="4"/>
  <c r="K1759" i="4"/>
  <c r="K1757" i="4"/>
  <c r="K1755" i="4"/>
  <c r="K1753" i="4"/>
  <c r="K1751" i="4"/>
  <c r="K2642" i="4"/>
  <c r="K2584" i="4"/>
  <c r="K2553" i="4"/>
  <c r="K2536" i="4"/>
  <c r="K2533" i="4"/>
  <c r="K2516" i="4"/>
  <c r="K2479" i="4"/>
  <c r="K2462" i="4"/>
  <c r="K2420" i="4"/>
  <c r="K2400" i="4"/>
  <c r="K2356" i="4"/>
  <c r="K2346" i="4"/>
  <c r="K2336" i="4"/>
  <c r="K2324" i="4"/>
  <c r="K2308" i="4"/>
  <c r="K2292" i="4"/>
  <c r="K2276" i="4"/>
  <c r="K2260" i="4"/>
  <c r="K2251" i="4"/>
  <c r="K2247" i="4"/>
  <c r="K2243" i="4"/>
  <c r="K2239" i="4"/>
  <c r="K2235" i="4"/>
  <c r="K2231" i="4"/>
  <c r="K2227" i="4"/>
  <c r="K2223" i="4"/>
  <c r="K2219" i="4"/>
  <c r="K2215" i="4"/>
  <c r="K2211" i="4"/>
  <c r="K2207" i="4"/>
  <c r="K2203" i="4"/>
  <c r="K2199" i="4"/>
  <c r="K2195" i="4"/>
  <c r="K2191" i="4"/>
  <c r="K2187" i="4"/>
  <c r="K2183" i="4"/>
  <c r="K2175" i="4"/>
  <c r="K2167" i="4"/>
  <c r="K2159" i="4"/>
  <c r="K2631" i="4"/>
  <c r="K2529" i="4"/>
  <c r="K2512" i="4"/>
  <c r="K2455" i="4"/>
  <c r="K2438" i="4"/>
  <c r="K2425" i="4"/>
  <c r="K2421" i="4"/>
  <c r="K2406" i="4"/>
  <c r="K2354" i="4"/>
  <c r="K2330" i="4"/>
  <c r="K2298" i="4"/>
  <c r="K2266" i="4"/>
  <c r="K2169" i="4"/>
  <c r="K2150" i="4"/>
  <c r="K2146" i="4"/>
  <c r="K2142" i="4"/>
  <c r="K2138" i="4"/>
  <c r="K2134" i="4"/>
  <c r="K2130" i="4"/>
  <c r="K2126" i="4"/>
  <c r="K2122" i="4"/>
  <c r="K2118" i="4"/>
  <c r="K2114" i="4"/>
  <c r="K2110" i="4"/>
  <c r="K2106" i="4"/>
  <c r="K2102" i="4"/>
  <c r="K2098" i="4"/>
  <c r="K2094" i="4"/>
  <c r="K2090" i="4"/>
  <c r="K2086" i="4"/>
  <c r="K2082" i="4"/>
  <c r="K2078" i="4"/>
  <c r="K2074" i="4"/>
  <c r="K2070" i="4"/>
  <c r="K2066" i="4"/>
  <c r="K2062" i="4"/>
  <c r="K2058" i="4"/>
  <c r="K2054" i="4"/>
  <c r="K2050" i="4"/>
  <c r="K2046" i="4"/>
  <c r="K2042" i="4"/>
  <c r="K2038" i="4"/>
  <c r="K2034" i="4"/>
  <c r="K2030" i="4"/>
  <c r="K2026" i="4"/>
  <c r="K2022" i="4"/>
  <c r="K2018" i="4"/>
  <c r="K2014" i="4"/>
  <c r="K2010" i="4"/>
  <c r="K2006" i="4"/>
  <c r="K2002" i="4"/>
  <c r="K1998" i="4"/>
  <c r="K1994" i="4"/>
  <c r="K1990" i="4"/>
  <c r="K1986" i="4"/>
  <c r="K1982" i="4"/>
  <c r="K1978" i="4"/>
  <c r="K1974" i="4"/>
  <c r="K1970" i="4"/>
  <c r="K1966" i="4"/>
  <c r="K1962" i="4"/>
  <c r="K1958" i="4"/>
  <c r="K1954" i="4"/>
  <c r="K1950" i="4"/>
  <c r="K1946" i="4"/>
  <c r="K1942" i="4"/>
  <c r="K1938" i="4"/>
  <c r="K1934" i="4"/>
  <c r="K1930" i="4"/>
  <c r="K1926" i="4"/>
  <c r="K1922" i="4"/>
  <c r="K1918" i="4"/>
  <c r="K1914" i="4"/>
  <c r="K1910" i="4"/>
  <c r="K1906" i="4"/>
  <c r="K1902" i="4"/>
  <c r="K1898" i="4"/>
  <c r="K1894" i="4"/>
  <c r="K1890" i="4"/>
  <c r="K1886" i="4"/>
  <c r="K1882" i="4"/>
  <c r="K1878" i="4"/>
  <c r="K1874" i="4"/>
  <c r="K1870" i="4"/>
  <c r="K1866" i="4"/>
  <c r="K1862" i="4"/>
  <c r="K1858" i="4"/>
  <c r="K1854" i="4"/>
  <c r="K1850" i="4"/>
  <c r="K1846" i="4"/>
  <c r="K1842" i="4"/>
  <c r="K1838" i="4"/>
  <c r="K1834" i="4"/>
  <c r="K1830" i="4"/>
  <c r="K1826" i="4"/>
  <c r="K1822" i="4"/>
  <c r="K1818" i="4"/>
  <c r="K1814" i="4"/>
  <c r="K1810" i="4"/>
  <c r="K1806" i="4"/>
  <c r="K1802" i="4"/>
  <c r="K1798" i="4"/>
  <c r="K1794" i="4"/>
  <c r="K1790" i="4"/>
  <c r="K1786" i="4"/>
  <c r="K1782" i="4"/>
  <c r="K1778" i="4"/>
  <c r="K1774" i="4"/>
  <c r="K1770" i="4"/>
  <c r="K1766" i="4"/>
  <c r="K1762" i="4"/>
  <c r="K1758" i="4"/>
  <c r="K1752" i="4"/>
  <c r="K2736" i="4"/>
  <c r="K2489" i="4"/>
  <c r="K2472" i="4"/>
  <c r="K2388" i="4"/>
  <c r="K2368" i="4"/>
  <c r="K2332" i="4"/>
  <c r="K2300" i="4"/>
  <c r="K2268" i="4"/>
  <c r="K2245" i="4"/>
  <c r="K2237" i="4"/>
  <c r="K2229" i="4"/>
  <c r="K2221" i="4"/>
  <c r="K2213" i="4"/>
  <c r="K2205" i="4"/>
  <c r="K2197" i="4"/>
  <c r="K2189" i="4"/>
  <c r="K2181" i="4"/>
  <c r="K2171" i="4"/>
  <c r="K2155" i="4"/>
  <c r="K1754" i="4"/>
  <c r="K1750" i="4"/>
  <c r="K1748" i="4"/>
  <c r="K1746" i="4"/>
  <c r="K1744" i="4"/>
  <c r="K1742" i="4"/>
  <c r="K1740" i="4"/>
  <c r="K1738" i="4"/>
  <c r="K1736" i="4"/>
  <c r="K1734" i="4"/>
  <c r="K1732" i="4"/>
  <c r="K1730" i="4"/>
  <c r="K1728" i="4"/>
  <c r="K1726" i="4"/>
  <c r="K1724" i="4"/>
  <c r="K1722" i="4"/>
  <c r="K1720" i="4"/>
  <c r="K1718" i="4"/>
  <c r="K1716" i="4"/>
  <c r="K1714" i="4"/>
  <c r="K1712" i="4"/>
  <c r="K1710" i="4"/>
  <c r="K1708" i="4"/>
  <c r="K1706" i="4"/>
  <c r="K1704" i="4"/>
  <c r="K1702" i="4"/>
  <c r="K1700" i="4"/>
  <c r="K1698" i="4"/>
  <c r="K1696" i="4"/>
  <c r="K1694" i="4"/>
  <c r="K1692" i="4"/>
  <c r="K1690" i="4"/>
  <c r="K1688" i="4"/>
  <c r="K1686" i="4"/>
  <c r="K1684" i="4"/>
  <c r="K1682" i="4"/>
  <c r="K1680" i="4"/>
  <c r="K1678" i="4"/>
  <c r="K1676" i="4"/>
  <c r="K1674" i="4"/>
  <c r="K1672" i="4"/>
  <c r="K1670" i="4"/>
  <c r="K1668" i="4"/>
  <c r="K1666" i="4"/>
  <c r="K1664" i="4"/>
  <c r="K1662" i="4"/>
  <c r="K1660" i="4"/>
  <c r="K1658" i="4"/>
  <c r="K1656" i="4"/>
  <c r="K1654" i="4"/>
  <c r="K1652" i="4"/>
  <c r="K1650" i="4"/>
  <c r="K1648" i="4"/>
  <c r="K1646" i="4"/>
  <c r="K1644" i="4"/>
  <c r="K1642" i="4"/>
  <c r="K1640" i="4"/>
  <c r="K1638" i="4"/>
  <c r="K1636" i="4"/>
  <c r="K1634" i="4"/>
  <c r="K1632" i="4"/>
  <c r="K1630" i="4"/>
  <c r="K1628" i="4"/>
  <c r="K1626" i="4"/>
  <c r="K1624" i="4"/>
  <c r="K1622" i="4"/>
  <c r="K1620" i="4"/>
  <c r="K1618" i="4"/>
  <c r="K1616" i="4"/>
  <c r="K1614" i="4"/>
  <c r="K1612" i="4"/>
  <c r="K1610" i="4"/>
  <c r="K1608" i="4"/>
  <c r="K1606" i="4"/>
  <c r="K1604" i="4"/>
  <c r="K1602" i="4"/>
  <c r="K1600" i="4"/>
  <c r="K1598" i="4"/>
  <c r="K1596" i="4"/>
  <c r="K1594" i="4"/>
  <c r="K1592" i="4"/>
  <c r="K1590" i="4"/>
  <c r="K1588" i="4"/>
  <c r="K1586" i="4"/>
  <c r="K1584" i="4"/>
  <c r="K1582" i="4"/>
  <c r="K1580" i="4"/>
  <c r="K1578" i="4"/>
  <c r="K1576" i="4"/>
  <c r="K1574" i="4"/>
  <c r="K1572" i="4"/>
  <c r="K1570" i="4"/>
  <c r="K1568" i="4"/>
  <c r="K1566" i="4"/>
  <c r="K1564" i="4"/>
  <c r="K1562" i="4"/>
  <c r="K1560" i="4"/>
  <c r="K1558" i="4"/>
  <c r="K1556" i="4"/>
  <c r="K1554" i="4"/>
  <c r="K1552" i="4"/>
  <c r="K1550" i="4"/>
  <c r="K1548" i="4"/>
  <c r="K1546" i="4"/>
  <c r="K1544" i="4"/>
  <c r="K1542" i="4"/>
  <c r="K1540" i="4"/>
  <c r="K1538" i="4"/>
  <c r="K1536" i="4"/>
  <c r="K1534" i="4"/>
  <c r="K1532" i="4"/>
  <c r="K1530" i="4"/>
  <c r="K1528" i="4"/>
  <c r="K1526" i="4"/>
  <c r="K1524" i="4"/>
  <c r="K1522" i="4"/>
  <c r="K1520" i="4"/>
  <c r="K1518" i="4"/>
  <c r="K1516" i="4"/>
  <c r="K1514" i="4"/>
  <c r="K1512" i="4"/>
  <c r="K1510" i="4"/>
  <c r="K1508" i="4"/>
  <c r="K1506" i="4"/>
  <c r="K1504" i="4"/>
  <c r="K1502" i="4"/>
  <c r="K1500" i="4"/>
  <c r="K1498" i="4"/>
  <c r="K1496" i="4"/>
  <c r="K1494" i="4"/>
  <c r="K1492" i="4"/>
  <c r="K1490" i="4"/>
  <c r="K1488" i="4"/>
  <c r="K1486" i="4"/>
  <c r="K1484" i="4"/>
  <c r="K1482" i="4"/>
  <c r="K1480" i="4"/>
  <c r="K2669" i="4"/>
  <c r="K2566" i="4"/>
  <c r="K2509" i="4"/>
  <c r="K2423" i="4"/>
  <c r="K2408" i="4"/>
  <c r="K2344" i="4"/>
  <c r="K2282" i="4"/>
  <c r="K2177" i="4"/>
  <c r="K2152" i="4"/>
  <c r="K2144" i="4"/>
  <c r="K2136" i="4"/>
  <c r="K2128" i="4"/>
  <c r="K2120" i="4"/>
  <c r="K2112" i="4"/>
  <c r="K2104" i="4"/>
  <c r="K2096" i="4"/>
  <c r="K2088" i="4"/>
  <c r="K2080" i="4"/>
  <c r="K2072" i="4"/>
  <c r="K2064" i="4"/>
  <c r="K2056" i="4"/>
  <c r="K2048" i="4"/>
  <c r="K2040" i="4"/>
  <c r="K2032" i="4"/>
  <c r="K2024" i="4"/>
  <c r="K2016" i="4"/>
  <c r="K2008" i="4"/>
  <c r="K2000" i="4"/>
  <c r="K1992" i="4"/>
  <c r="K1984" i="4"/>
  <c r="K1976" i="4"/>
  <c r="K1968" i="4"/>
  <c r="K1960" i="4"/>
  <c r="K1952" i="4"/>
  <c r="K1944" i="4"/>
  <c r="K1936" i="4"/>
  <c r="K1928" i="4"/>
  <c r="K1920" i="4"/>
  <c r="K1912" i="4"/>
  <c r="K1904" i="4"/>
  <c r="K1896" i="4"/>
  <c r="K1888" i="4"/>
  <c r="K1880" i="4"/>
  <c r="K1872" i="4"/>
  <c r="K1864" i="4"/>
  <c r="K1856" i="4"/>
  <c r="K1848" i="4"/>
  <c r="K1840" i="4"/>
  <c r="K1832" i="4"/>
  <c r="K1824" i="4"/>
  <c r="K1816" i="4"/>
  <c r="K1808" i="4"/>
  <c r="K1800" i="4"/>
  <c r="K1792" i="4"/>
  <c r="K1784" i="4"/>
  <c r="K1776" i="4"/>
  <c r="K1768" i="4"/>
  <c r="K1760" i="4"/>
  <c r="K1563" i="4"/>
  <c r="K1555" i="4"/>
  <c r="K1547" i="4"/>
  <c r="K1539" i="4"/>
  <c r="K1531" i="4"/>
  <c r="K1523" i="4"/>
  <c r="K1515" i="4"/>
  <c r="K1507" i="4"/>
  <c r="K1499" i="4"/>
  <c r="K1491" i="4"/>
  <c r="K1483" i="4"/>
  <c r="K2638" i="4"/>
  <c r="K2543" i="4"/>
  <c r="K2452" i="4"/>
  <c r="K2378" i="4"/>
  <c r="K2316" i="4"/>
  <c r="K2249" i="4"/>
  <c r="K2233" i="4"/>
  <c r="K2217" i="4"/>
  <c r="K2201" i="4"/>
  <c r="K2185" i="4"/>
  <c r="K2179" i="4"/>
  <c r="K1749" i="4"/>
  <c r="K1745" i="4"/>
  <c r="K1741" i="4"/>
  <c r="K1737" i="4"/>
  <c r="K1733" i="4"/>
  <c r="K1729" i="4"/>
  <c r="K1725" i="4"/>
  <c r="K1721" i="4"/>
  <c r="K1717" i="4"/>
  <c r="K1713" i="4"/>
  <c r="K1709" i="4"/>
  <c r="K1705" i="4"/>
  <c r="K1701" i="4"/>
  <c r="K1697" i="4"/>
  <c r="K1693" i="4"/>
  <c r="K1689" i="4"/>
  <c r="K1685" i="4"/>
  <c r="K1681" i="4"/>
  <c r="K1677" i="4"/>
  <c r="K1673" i="4"/>
  <c r="K1669" i="4"/>
  <c r="K1665" i="4"/>
  <c r="K1661" i="4"/>
  <c r="K1657" i="4"/>
  <c r="K1653" i="4"/>
  <c r="K1649" i="4"/>
  <c r="K1645" i="4"/>
  <c r="K1641" i="4"/>
  <c r="K1637" i="4"/>
  <c r="K1633" i="4"/>
  <c r="K1629" i="4"/>
  <c r="K1625" i="4"/>
  <c r="K1621" i="4"/>
  <c r="K1617" i="4"/>
  <c r="K1613" i="4"/>
  <c r="K1609" i="4"/>
  <c r="K1605" i="4"/>
  <c r="K1601" i="4"/>
  <c r="K1597" i="4"/>
  <c r="K1593" i="4"/>
  <c r="K1589" i="4"/>
  <c r="K1585" i="4"/>
  <c r="K1581" i="4"/>
  <c r="K1577" i="4"/>
  <c r="K1573" i="4"/>
  <c r="K1569" i="4"/>
  <c r="K1565" i="4"/>
  <c r="K1557" i="4"/>
  <c r="K1549" i="4"/>
  <c r="K1541" i="4"/>
  <c r="K1533" i="4"/>
  <c r="K1525" i="4"/>
  <c r="K1517" i="4"/>
  <c r="K1509" i="4"/>
  <c r="K1501" i="4"/>
  <c r="K1493" i="4"/>
  <c r="K1485" i="4"/>
  <c r="K1477" i="4"/>
  <c r="K1475" i="4"/>
  <c r="K1473" i="4"/>
  <c r="K1471" i="4"/>
  <c r="K1469" i="4"/>
  <c r="K1467" i="4"/>
  <c r="K1465" i="4"/>
  <c r="K1463" i="4"/>
  <c r="K1461" i="4"/>
  <c r="K1459" i="4"/>
  <c r="K1457" i="4"/>
  <c r="K1455" i="4"/>
  <c r="K1453" i="4"/>
  <c r="K1451" i="4"/>
  <c r="K1449" i="4"/>
  <c r="K1447" i="4"/>
  <c r="K1445" i="4"/>
  <c r="K1443" i="4"/>
  <c r="K1441" i="4"/>
  <c r="K1439" i="4"/>
  <c r="K1437" i="4"/>
  <c r="K1435" i="4"/>
  <c r="K1433" i="4"/>
  <c r="K1431" i="4"/>
  <c r="K1429" i="4"/>
  <c r="K1427" i="4"/>
  <c r="K1425" i="4"/>
  <c r="K1423" i="4"/>
  <c r="K1421" i="4"/>
  <c r="K1419" i="4"/>
  <c r="K1417" i="4"/>
  <c r="K1415" i="4"/>
  <c r="K1413" i="4"/>
  <c r="K1411" i="4"/>
  <c r="K1409" i="4"/>
  <c r="K1407" i="4"/>
  <c r="K1405" i="4"/>
  <c r="K1403" i="4"/>
  <c r="K1401" i="4"/>
  <c r="K1399" i="4"/>
  <c r="K1397" i="4"/>
  <c r="K1395" i="4"/>
  <c r="K1393" i="4"/>
  <c r="K1391" i="4"/>
  <c r="K1389" i="4"/>
  <c r="K1387" i="4"/>
  <c r="K1385" i="4"/>
  <c r="K1383" i="4"/>
  <c r="K1381" i="4"/>
  <c r="K1379" i="4"/>
  <c r="K1377" i="4"/>
  <c r="K1375" i="4"/>
  <c r="K1373" i="4"/>
  <c r="K1371" i="4"/>
  <c r="K1369" i="4"/>
  <c r="K1367" i="4"/>
  <c r="K1365" i="4"/>
  <c r="K1363" i="4"/>
  <c r="K1361" i="4"/>
  <c r="K1359" i="4"/>
  <c r="K1357" i="4"/>
  <c r="K1355" i="4"/>
  <c r="K1353" i="4"/>
  <c r="K1351" i="4"/>
  <c r="K1349" i="4"/>
  <c r="K1347" i="4"/>
  <c r="K1345" i="4"/>
  <c r="K1343" i="4"/>
  <c r="K1341" i="4"/>
  <c r="K1339" i="4"/>
  <c r="K1337" i="4"/>
  <c r="K1335" i="4"/>
  <c r="K1333" i="4"/>
  <c r="K1331" i="4"/>
  <c r="K1329" i="4"/>
  <c r="K1327" i="4"/>
  <c r="K1325" i="4"/>
  <c r="K1323" i="4"/>
  <c r="K1321" i="4"/>
  <c r="K1319" i="4"/>
  <c r="K1317" i="4"/>
  <c r="K1315" i="4"/>
  <c r="K1313" i="4"/>
  <c r="K1311" i="4"/>
  <c r="K1309" i="4"/>
  <c r="K1307" i="4"/>
  <c r="K1305" i="4"/>
  <c r="K1303" i="4"/>
  <c r="K1301" i="4"/>
  <c r="K1299" i="4"/>
  <c r="K1297" i="4"/>
  <c r="K1295" i="4"/>
  <c r="K1293" i="4"/>
  <c r="K1291" i="4"/>
  <c r="K1289" i="4"/>
  <c r="K1287" i="4"/>
  <c r="K1285" i="4"/>
  <c r="K1283" i="4"/>
  <c r="K1281" i="4"/>
  <c r="K1279" i="4"/>
  <c r="K1277" i="4"/>
  <c r="K1275" i="4"/>
  <c r="K1273" i="4"/>
  <c r="K1271" i="4"/>
  <c r="K1269" i="4"/>
  <c r="K2492" i="4"/>
  <c r="K2404" i="4"/>
  <c r="K2364" i="4"/>
  <c r="K2314" i="4"/>
  <c r="K2161" i="4"/>
  <c r="K2148" i="4"/>
  <c r="K2140" i="4"/>
  <c r="K2132" i="4"/>
  <c r="K2124" i="4"/>
  <c r="K2116" i="4"/>
  <c r="K2108" i="4"/>
  <c r="K2100" i="4"/>
  <c r="K2092" i="4"/>
  <c r="K2084" i="4"/>
  <c r="K2076" i="4"/>
  <c r="K2068" i="4"/>
  <c r="K2060" i="4"/>
  <c r="K2052" i="4"/>
  <c r="K2044" i="4"/>
  <c r="K2036" i="4"/>
  <c r="K2028" i="4"/>
  <c r="K2020" i="4"/>
  <c r="K2012" i="4"/>
  <c r="K2004" i="4"/>
  <c r="K1996" i="4"/>
  <c r="K1988" i="4"/>
  <c r="K1980" i="4"/>
  <c r="K1972" i="4"/>
  <c r="K1964" i="4"/>
  <c r="K1956" i="4"/>
  <c r="K1948" i="4"/>
  <c r="K1940" i="4"/>
  <c r="K1932" i="4"/>
  <c r="K1924" i="4"/>
  <c r="K1916" i="4"/>
  <c r="K1908" i="4"/>
  <c r="K1900" i="4"/>
  <c r="K1892" i="4"/>
  <c r="K1884" i="4"/>
  <c r="K1876" i="4"/>
  <c r="K1868" i="4"/>
  <c r="K1860" i="4"/>
  <c r="K1852" i="4"/>
  <c r="K1844" i="4"/>
  <c r="K1836" i="4"/>
  <c r="K1828" i="4"/>
  <c r="K1820" i="4"/>
  <c r="K1812" i="4"/>
  <c r="K1804" i="4"/>
  <c r="K1796" i="4"/>
  <c r="K1788" i="4"/>
  <c r="K1780" i="4"/>
  <c r="K1772" i="4"/>
  <c r="K1764" i="4"/>
  <c r="K1756" i="4"/>
  <c r="K1559" i="4"/>
  <c r="K1551" i="4"/>
  <c r="K1543" i="4"/>
  <c r="K1535" i="4"/>
  <c r="K1527" i="4"/>
  <c r="K1519" i="4"/>
  <c r="K1511" i="4"/>
  <c r="K1503" i="4"/>
  <c r="K1495" i="4"/>
  <c r="K1487" i="4"/>
  <c r="K1479" i="4"/>
  <c r="K2193" i="4"/>
  <c r="K2163" i="4"/>
  <c r="K1739" i="4"/>
  <c r="K1723" i="4"/>
  <c r="K1707" i="4"/>
  <c r="K1691" i="4"/>
  <c r="K1675" i="4"/>
  <c r="K1659" i="4"/>
  <c r="K1643" i="4"/>
  <c r="K1627" i="4"/>
  <c r="K1611" i="4"/>
  <c r="K1595" i="4"/>
  <c r="K1579" i="4"/>
  <c r="K1553" i="4"/>
  <c r="K1521" i="4"/>
  <c r="K1489" i="4"/>
  <c r="K1472" i="4"/>
  <c r="K1464" i="4"/>
  <c r="K1456" i="4"/>
  <c r="K1448" i="4"/>
  <c r="K1440" i="4"/>
  <c r="K1432" i="4"/>
  <c r="K1424" i="4"/>
  <c r="K1416" i="4"/>
  <c r="K1408" i="4"/>
  <c r="K1400" i="4"/>
  <c r="K1392" i="4"/>
  <c r="K1384" i="4"/>
  <c r="K1376" i="4"/>
  <c r="K1368" i="4"/>
  <c r="K1360" i="4"/>
  <c r="K1352" i="4"/>
  <c r="K1344" i="4"/>
  <c r="K1336" i="4"/>
  <c r="K1328" i="4"/>
  <c r="K1320" i="4"/>
  <c r="K1312" i="4"/>
  <c r="K1304" i="4"/>
  <c r="K1296" i="4"/>
  <c r="K1288" i="4"/>
  <c r="K1280" i="4"/>
  <c r="K1272" i="4"/>
  <c r="K1266" i="4"/>
  <c r="K1259" i="4"/>
  <c r="K1258" i="4"/>
  <c r="K1251" i="4"/>
  <c r="K1250" i="4"/>
  <c r="K1243" i="4"/>
  <c r="K1242" i="4"/>
  <c r="K1235" i="4"/>
  <c r="K1234" i="4"/>
  <c r="K1227" i="4"/>
  <c r="K1226" i="4"/>
  <c r="K1219" i="4"/>
  <c r="K1218" i="4"/>
  <c r="K1211" i="4"/>
  <c r="K1210" i="4"/>
  <c r="K1203" i="4"/>
  <c r="K1202" i="4"/>
  <c r="K1195" i="4"/>
  <c r="K1194" i="4"/>
  <c r="K1187" i="4"/>
  <c r="K1186" i="4"/>
  <c r="K1179" i="4"/>
  <c r="K1178" i="4"/>
  <c r="K1171" i="4"/>
  <c r="K1170" i="4"/>
  <c r="K1163" i="4"/>
  <c r="K1162" i="4"/>
  <c r="K1155" i="4"/>
  <c r="K1154" i="4"/>
  <c r="K1147" i="4"/>
  <c r="K1146" i="4"/>
  <c r="K1139" i="4"/>
  <c r="K1138" i="4"/>
  <c r="K1131" i="4"/>
  <c r="K1130" i="4"/>
  <c r="K1123" i="4"/>
  <c r="K1122" i="4"/>
  <c r="K1115" i="4"/>
  <c r="K1114" i="4"/>
  <c r="K1107" i="4"/>
  <c r="K1106" i="4"/>
  <c r="K1099" i="4"/>
  <c r="K1098" i="4"/>
  <c r="K1091" i="4"/>
  <c r="K1090" i="4"/>
  <c r="K1083" i="4"/>
  <c r="K1082" i="4"/>
  <c r="K1075" i="4"/>
  <c r="K1074" i="4"/>
  <c r="K1067" i="4"/>
  <c r="K1066" i="4"/>
  <c r="K1059" i="4"/>
  <c r="K1058" i="4"/>
  <c r="K1051" i="4"/>
  <c r="K1050" i="4"/>
  <c r="K1043" i="4"/>
  <c r="K1042" i="4"/>
  <c r="K1035" i="4"/>
  <c r="K1034" i="4"/>
  <c r="K1027" i="4"/>
  <c r="K1026" i="4"/>
  <c r="K1019" i="4"/>
  <c r="K1018" i="4"/>
  <c r="K1011" i="4"/>
  <c r="K1010" i="4"/>
  <c r="K1003" i="4"/>
  <c r="K1002" i="4"/>
  <c r="K995" i="4"/>
  <c r="K994" i="4"/>
  <c r="K987" i="4"/>
  <c r="K986" i="4"/>
  <c r="K979" i="4"/>
  <c r="K978" i="4"/>
  <c r="K971" i="4"/>
  <c r="K970" i="4"/>
  <c r="K963" i="4"/>
  <c r="K962" i="4"/>
  <c r="K955" i="4"/>
  <c r="K954" i="4"/>
  <c r="K947" i="4"/>
  <c r="K946" i="4"/>
  <c r="K939" i="4"/>
  <c r="K938" i="4"/>
  <c r="K931" i="4"/>
  <c r="K930" i="4"/>
  <c r="K923" i="4"/>
  <c r="K922" i="4"/>
  <c r="K915" i="4"/>
  <c r="K914" i="4"/>
  <c r="K907" i="4"/>
  <c r="K906" i="4"/>
  <c r="K899" i="4"/>
  <c r="K898" i="4"/>
  <c r="K891" i="4"/>
  <c r="K890" i="4"/>
  <c r="K883" i="4"/>
  <c r="K882" i="4"/>
  <c r="K875" i="4"/>
  <c r="K874" i="4"/>
  <c r="K867" i="4"/>
  <c r="K866" i="4"/>
  <c r="K859" i="4"/>
  <c r="K858" i="4"/>
  <c r="K851" i="4"/>
  <c r="K850" i="4"/>
  <c r="K843" i="4"/>
  <c r="K842" i="4"/>
  <c r="K835" i="4"/>
  <c r="K834" i="4"/>
  <c r="K827" i="4"/>
  <c r="K826" i="4"/>
  <c r="K819" i="4"/>
  <c r="K818" i="4"/>
  <c r="K811" i="4"/>
  <c r="K810" i="4"/>
  <c r="K803" i="4"/>
  <c r="K802" i="4"/>
  <c r="K795" i="4"/>
  <c r="K794" i="4"/>
  <c r="K787" i="4"/>
  <c r="K786" i="4"/>
  <c r="K779" i="4"/>
  <c r="K778" i="4"/>
  <c r="K771" i="4"/>
  <c r="K770" i="4"/>
  <c r="K763" i="4"/>
  <c r="K762" i="4"/>
  <c r="K755" i="4"/>
  <c r="K754" i="4"/>
  <c r="K747" i="4"/>
  <c r="K746" i="4"/>
  <c r="K739" i="4"/>
  <c r="K738" i="4"/>
  <c r="K731" i="4"/>
  <c r="K730" i="4"/>
  <c r="K723" i="4"/>
  <c r="K722" i="4"/>
  <c r="K715" i="4"/>
  <c r="K714" i="4"/>
  <c r="K707" i="4"/>
  <c r="K706" i="4"/>
  <c r="K699" i="4"/>
  <c r="K698" i="4"/>
  <c r="K2586" i="4"/>
  <c r="K2241" i="4"/>
  <c r="K1735" i="4"/>
  <c r="K1719" i="4"/>
  <c r="K1703" i="4"/>
  <c r="K1687" i="4"/>
  <c r="K1671" i="4"/>
  <c r="K1655" i="4"/>
  <c r="K1639" i="4"/>
  <c r="K1623" i="4"/>
  <c r="K1607" i="4"/>
  <c r="K1591" i="4"/>
  <c r="K1575" i="4"/>
  <c r="K1561" i="4"/>
  <c r="K1529" i="4"/>
  <c r="K1497" i="4"/>
  <c r="K1478" i="4"/>
  <c r="K1470" i="4"/>
  <c r="K1462" i="4"/>
  <c r="K1454" i="4"/>
  <c r="K1446" i="4"/>
  <c r="K1438" i="4"/>
  <c r="K1430" i="4"/>
  <c r="K1422" i="4"/>
  <c r="K1414" i="4"/>
  <c r="K1406" i="4"/>
  <c r="K1398" i="4"/>
  <c r="K1390" i="4"/>
  <c r="K1382" i="4"/>
  <c r="K1374" i="4"/>
  <c r="K1366" i="4"/>
  <c r="K1358" i="4"/>
  <c r="K1350" i="4"/>
  <c r="K1342" i="4"/>
  <c r="K1334" i="4"/>
  <c r="K1326" i="4"/>
  <c r="K1318" i="4"/>
  <c r="K1310" i="4"/>
  <c r="K1302" i="4"/>
  <c r="K1294" i="4"/>
  <c r="K1286" i="4"/>
  <c r="K1278" i="4"/>
  <c r="K1270" i="4"/>
  <c r="K1261" i="4"/>
  <c r="K1260" i="4"/>
  <c r="K1253" i="4"/>
  <c r="K1252" i="4"/>
  <c r="K1245" i="4"/>
  <c r="K1244" i="4"/>
  <c r="K1237" i="4"/>
  <c r="K1236" i="4"/>
  <c r="K1229" i="4"/>
  <c r="K1228" i="4"/>
  <c r="K1221" i="4"/>
  <c r="K1220" i="4"/>
  <c r="K1213" i="4"/>
  <c r="K1212" i="4"/>
  <c r="K1205" i="4"/>
  <c r="K1204" i="4"/>
  <c r="K1197" i="4"/>
  <c r="K1196" i="4"/>
  <c r="K1189" i="4"/>
  <c r="K1188" i="4"/>
  <c r="K1181" i="4"/>
  <c r="K1180" i="4"/>
  <c r="K1173" i="4"/>
  <c r="K1172" i="4"/>
  <c r="K1165" i="4"/>
  <c r="K1164" i="4"/>
  <c r="K1157" i="4"/>
  <c r="K1156" i="4"/>
  <c r="K1149" i="4"/>
  <c r="K1148" i="4"/>
  <c r="K1141" i="4"/>
  <c r="K1140" i="4"/>
  <c r="K1133" i="4"/>
  <c r="K1132" i="4"/>
  <c r="K1125" i="4"/>
  <c r="K1124" i="4"/>
  <c r="K1117" i="4"/>
  <c r="K1116" i="4"/>
  <c r="K1109" i="4"/>
  <c r="K1108" i="4"/>
  <c r="K1101" i="4"/>
  <c r="K1100" i="4"/>
  <c r="K1093" i="4"/>
  <c r="K1092" i="4"/>
  <c r="K1085" i="4"/>
  <c r="K1084" i="4"/>
  <c r="K1077" i="4"/>
  <c r="K1076" i="4"/>
  <c r="K1069" i="4"/>
  <c r="K1068" i="4"/>
  <c r="K1061" i="4"/>
  <c r="K1060" i="4"/>
  <c r="K1053" i="4"/>
  <c r="K1052" i="4"/>
  <c r="K1045" i="4"/>
  <c r="K1044" i="4"/>
  <c r="K1037" i="4"/>
  <c r="K1036" i="4"/>
  <c r="K1029" i="4"/>
  <c r="K1028" i="4"/>
  <c r="K1021" i="4"/>
  <c r="K1020" i="4"/>
  <c r="K1013" i="4"/>
  <c r="K1012" i="4"/>
  <c r="K1005" i="4"/>
  <c r="K1004" i="4"/>
  <c r="K997" i="4"/>
  <c r="K996" i="4"/>
  <c r="K989" i="4"/>
  <c r="K988" i="4"/>
  <c r="K981" i="4"/>
  <c r="K980" i="4"/>
  <c r="K973" i="4"/>
  <c r="K972" i="4"/>
  <c r="K965" i="4"/>
  <c r="K964" i="4"/>
  <c r="K957" i="4"/>
  <c r="K956" i="4"/>
  <c r="K949" i="4"/>
  <c r="K948" i="4"/>
  <c r="K941" i="4"/>
  <c r="K940" i="4"/>
  <c r="K933" i="4"/>
  <c r="K932" i="4"/>
  <c r="K925" i="4"/>
  <c r="K924" i="4"/>
  <c r="K917" i="4"/>
  <c r="K916" i="4"/>
  <c r="K909" i="4"/>
  <c r="K908" i="4"/>
  <c r="K901" i="4"/>
  <c r="K900" i="4"/>
  <c r="K893" i="4"/>
  <c r="K892" i="4"/>
  <c r="K885" i="4"/>
  <c r="K884" i="4"/>
  <c r="K877" i="4"/>
  <c r="K876" i="4"/>
  <c r="K869" i="4"/>
  <c r="K868" i="4"/>
  <c r="K861" i="4"/>
  <c r="K860" i="4"/>
  <c r="K853" i="4"/>
  <c r="K852" i="4"/>
  <c r="K845" i="4"/>
  <c r="K844" i="4"/>
  <c r="K837" i="4"/>
  <c r="K836" i="4"/>
  <c r="K829" i="4"/>
  <c r="K828" i="4"/>
  <c r="K821" i="4"/>
  <c r="K820" i="4"/>
  <c r="K813" i="4"/>
  <c r="K812" i="4"/>
  <c r="K805" i="4"/>
  <c r="K804" i="4"/>
  <c r="K797" i="4"/>
  <c r="K796" i="4"/>
  <c r="K789" i="4"/>
  <c r="K788" i="4"/>
  <c r="K781" i="4"/>
  <c r="K780" i="4"/>
  <c r="K773" i="4"/>
  <c r="K772" i="4"/>
  <c r="K765" i="4"/>
  <c r="K764" i="4"/>
  <c r="K757" i="4"/>
  <c r="K756" i="4"/>
  <c r="K749" i="4"/>
  <c r="K748" i="4"/>
  <c r="K741" i="4"/>
  <c r="K740" i="4"/>
  <c r="K733" i="4"/>
  <c r="K732" i="4"/>
  <c r="K725" i="4"/>
  <c r="K724" i="4"/>
  <c r="K717" i="4"/>
  <c r="K716" i="4"/>
  <c r="K709" i="4"/>
  <c r="K708" i="4"/>
  <c r="K701" i="4"/>
  <c r="K700" i="4"/>
  <c r="K2526" i="4"/>
  <c r="K2284" i="4"/>
  <c r="K2225" i="4"/>
  <c r="K1747" i="4"/>
  <c r="K1731" i="4"/>
  <c r="K1715" i="4"/>
  <c r="K1699" i="4"/>
  <c r="K1683" i="4"/>
  <c r="K1667" i="4"/>
  <c r="K1651" i="4"/>
  <c r="K1635" i="4"/>
  <c r="K1619" i="4"/>
  <c r="K1603" i="4"/>
  <c r="K1587" i="4"/>
  <c r="K1571" i="4"/>
  <c r="K1537" i="4"/>
  <c r="K1505" i="4"/>
  <c r="K1476" i="4"/>
  <c r="K1468" i="4"/>
  <c r="K1460" i="4"/>
  <c r="K1452" i="4"/>
  <c r="K1444" i="4"/>
  <c r="K1436" i="4"/>
  <c r="K1428" i="4"/>
  <c r="K1420" i="4"/>
  <c r="K1412" i="4"/>
  <c r="K1404" i="4"/>
  <c r="K1396" i="4"/>
  <c r="K1388" i="4"/>
  <c r="K1380" i="4"/>
  <c r="K1372" i="4"/>
  <c r="K1364" i="4"/>
  <c r="K1356" i="4"/>
  <c r="K1348" i="4"/>
  <c r="K1340" i="4"/>
  <c r="K1332" i="4"/>
  <c r="K1324" i="4"/>
  <c r="K1316" i="4"/>
  <c r="K1308" i="4"/>
  <c r="K1300" i="4"/>
  <c r="K1292" i="4"/>
  <c r="K1284" i="4"/>
  <c r="K1276" i="4"/>
  <c r="K1268" i="4"/>
  <c r="K1263" i="4"/>
  <c r="K1262" i="4"/>
  <c r="K1255" i="4"/>
  <c r="K1254" i="4"/>
  <c r="K1247" i="4"/>
  <c r="K1246" i="4"/>
  <c r="K1239" i="4"/>
  <c r="K1238" i="4"/>
  <c r="K1231" i="4"/>
  <c r="K1230" i="4"/>
  <c r="K1223" i="4"/>
  <c r="K1222" i="4"/>
  <c r="K1215" i="4"/>
  <c r="K1214" i="4"/>
  <c r="K1207" i="4"/>
  <c r="K1206" i="4"/>
  <c r="K1199" i="4"/>
  <c r="K1198" i="4"/>
  <c r="K1191" i="4"/>
  <c r="K1190" i="4"/>
  <c r="K1183" i="4"/>
  <c r="K1182" i="4"/>
  <c r="K1175" i="4"/>
  <c r="K1174" i="4"/>
  <c r="K1167" i="4"/>
  <c r="K1166" i="4"/>
  <c r="K1159" i="4"/>
  <c r="K1158" i="4"/>
  <c r="K1151" i="4"/>
  <c r="K1150" i="4"/>
  <c r="K1143" i="4"/>
  <c r="K1142" i="4"/>
  <c r="K1135" i="4"/>
  <c r="K1134" i="4"/>
  <c r="K1127" i="4"/>
  <c r="K1126" i="4"/>
  <c r="K1119" i="4"/>
  <c r="K1118" i="4"/>
  <c r="K1111" i="4"/>
  <c r="K1110" i="4"/>
  <c r="K1103" i="4"/>
  <c r="K1102" i="4"/>
  <c r="K1095" i="4"/>
  <c r="K1094" i="4"/>
  <c r="K1087" i="4"/>
  <c r="K1086" i="4"/>
  <c r="K1079" i="4"/>
  <c r="K1078" i="4"/>
  <c r="K1071" i="4"/>
  <c r="K1070" i="4"/>
  <c r="K1063" i="4"/>
  <c r="K1062" i="4"/>
  <c r="K1055" i="4"/>
  <c r="K1054" i="4"/>
  <c r="K1047" i="4"/>
  <c r="K1046" i="4"/>
  <c r="K1039" i="4"/>
  <c r="K1038" i="4"/>
  <c r="K1031" i="4"/>
  <c r="K1030" i="4"/>
  <c r="K1023" i="4"/>
  <c r="K1022" i="4"/>
  <c r="K1015" i="4"/>
  <c r="K1014" i="4"/>
  <c r="K1007" i="4"/>
  <c r="K1006" i="4"/>
  <c r="K999" i="4"/>
  <c r="K998" i="4"/>
  <c r="K991" i="4"/>
  <c r="K990" i="4"/>
  <c r="K983" i="4"/>
  <c r="K982" i="4"/>
  <c r="K975" i="4"/>
  <c r="K974" i="4"/>
  <c r="K967" i="4"/>
  <c r="K966" i="4"/>
  <c r="K959" i="4"/>
  <c r="K958" i="4"/>
  <c r="K951" i="4"/>
  <c r="K950" i="4"/>
  <c r="K943" i="4"/>
  <c r="K942" i="4"/>
  <c r="K935" i="4"/>
  <c r="K934" i="4"/>
  <c r="K927" i="4"/>
  <c r="K926" i="4"/>
  <c r="K919" i="4"/>
  <c r="K918" i="4"/>
  <c r="K911" i="4"/>
  <c r="K910" i="4"/>
  <c r="K903" i="4"/>
  <c r="K902" i="4"/>
  <c r="K895" i="4"/>
  <c r="K894" i="4"/>
  <c r="K887" i="4"/>
  <c r="K886" i="4"/>
  <c r="K879" i="4"/>
  <c r="K878" i="4"/>
  <c r="K871" i="4"/>
  <c r="K870" i="4"/>
  <c r="K863" i="4"/>
  <c r="K862" i="4"/>
  <c r="K855" i="4"/>
  <c r="K854" i="4"/>
  <c r="K847" i="4"/>
  <c r="K846" i="4"/>
  <c r="K839" i="4"/>
  <c r="K838" i="4"/>
  <c r="K831" i="4"/>
  <c r="K830" i="4"/>
  <c r="K823" i="4"/>
  <c r="K822" i="4"/>
  <c r="K815" i="4"/>
  <c r="K814" i="4"/>
  <c r="K807" i="4"/>
  <c r="K806" i="4"/>
  <c r="K799" i="4"/>
  <c r="K798" i="4"/>
  <c r="K791" i="4"/>
  <c r="K790" i="4"/>
  <c r="K783" i="4"/>
  <c r="K782" i="4"/>
  <c r="K775" i="4"/>
  <c r="K774" i="4"/>
  <c r="K767" i="4"/>
  <c r="K766" i="4"/>
  <c r="K759" i="4"/>
  <c r="K758" i="4"/>
  <c r="K751" i="4"/>
  <c r="K750" i="4"/>
  <c r="K743" i="4"/>
  <c r="K742" i="4"/>
  <c r="K735" i="4"/>
  <c r="K734" i="4"/>
  <c r="K727" i="4"/>
  <c r="K726" i="4"/>
  <c r="K719" i="4"/>
  <c r="K718" i="4"/>
  <c r="K711" i="4"/>
  <c r="K710" i="4"/>
  <c r="K2623" i="4"/>
  <c r="K2209" i="4"/>
  <c r="K1727" i="4"/>
  <c r="K1663" i="4"/>
  <c r="K1599" i="4"/>
  <c r="K1545" i="4"/>
  <c r="K1458" i="4"/>
  <c r="K1426" i="4"/>
  <c r="K1394" i="4"/>
  <c r="K1362" i="4"/>
  <c r="K1330" i="4"/>
  <c r="K1298" i="4"/>
  <c r="K1267" i="4"/>
  <c r="K1256" i="4"/>
  <c r="K1241" i="4"/>
  <c r="K1224" i="4"/>
  <c r="K1209" i="4"/>
  <c r="K1192" i="4"/>
  <c r="K1177" i="4"/>
  <c r="K1160" i="4"/>
  <c r="K1145" i="4"/>
  <c r="K1128" i="4"/>
  <c r="K1113" i="4"/>
  <c r="K1096" i="4"/>
  <c r="K1081" i="4"/>
  <c r="K1064" i="4"/>
  <c r="K1049" i="4"/>
  <c r="K1032" i="4"/>
  <c r="K1017" i="4"/>
  <c r="K1000" i="4"/>
  <c r="K985" i="4"/>
  <c r="K968" i="4"/>
  <c r="K953" i="4"/>
  <c r="K936" i="4"/>
  <c r="K921" i="4"/>
  <c r="K904" i="4"/>
  <c r="K889" i="4"/>
  <c r="K872" i="4"/>
  <c r="K857" i="4"/>
  <c r="K840" i="4"/>
  <c r="K825" i="4"/>
  <c r="K808" i="4"/>
  <c r="K793" i="4"/>
  <c r="K776" i="4"/>
  <c r="K761" i="4"/>
  <c r="K744" i="4"/>
  <c r="K729" i="4"/>
  <c r="K712" i="4"/>
  <c r="K697" i="4"/>
  <c r="K687" i="4"/>
  <c r="K686" i="4"/>
  <c r="K680" i="4"/>
  <c r="K678" i="4"/>
  <c r="K676" i="4"/>
  <c r="K674" i="4"/>
  <c r="K672" i="4"/>
  <c r="K670" i="4"/>
  <c r="K668" i="4"/>
  <c r="K666" i="4"/>
  <c r="K664" i="4"/>
  <c r="K662" i="4"/>
  <c r="K660" i="4"/>
  <c r="K658" i="4"/>
  <c r="K656" i="4"/>
  <c r="K654" i="4"/>
  <c r="K652" i="4"/>
  <c r="K650" i="4"/>
  <c r="K648" i="4"/>
  <c r="K646" i="4"/>
  <c r="K644" i="4"/>
  <c r="K642" i="4"/>
  <c r="K640" i="4"/>
  <c r="K638" i="4"/>
  <c r="K636" i="4"/>
  <c r="K634" i="4"/>
  <c r="K632" i="4"/>
  <c r="K630" i="4"/>
  <c r="K628" i="4"/>
  <c r="K626" i="4"/>
  <c r="K624" i="4"/>
  <c r="K622" i="4"/>
  <c r="K620" i="4"/>
  <c r="K618" i="4"/>
  <c r="K616" i="4"/>
  <c r="K614" i="4"/>
  <c r="K612" i="4"/>
  <c r="K610" i="4"/>
  <c r="K608" i="4"/>
  <c r="K606" i="4"/>
  <c r="K604" i="4"/>
  <c r="K602" i="4"/>
  <c r="K600" i="4"/>
  <c r="K598" i="4"/>
  <c r="K596" i="4"/>
  <c r="K594" i="4"/>
  <c r="K592" i="4"/>
  <c r="K590" i="4"/>
  <c r="K588" i="4"/>
  <c r="K586" i="4"/>
  <c r="K584" i="4"/>
  <c r="K582" i="4"/>
  <c r="K580" i="4"/>
  <c r="K578" i="4"/>
  <c r="K576" i="4"/>
  <c r="K574" i="4"/>
  <c r="K572" i="4"/>
  <c r="K570" i="4"/>
  <c r="K568" i="4"/>
  <c r="K566" i="4"/>
  <c r="K564" i="4"/>
  <c r="K562" i="4"/>
  <c r="K560" i="4"/>
  <c r="K558" i="4"/>
  <c r="K556" i="4"/>
  <c r="K554" i="4"/>
  <c r="K552" i="4"/>
  <c r="K550" i="4"/>
  <c r="K548" i="4"/>
  <c r="K546" i="4"/>
  <c r="K544" i="4"/>
  <c r="K542" i="4"/>
  <c r="K540" i="4"/>
  <c r="K538" i="4"/>
  <c r="K536" i="4"/>
  <c r="K534" i="4"/>
  <c r="K532" i="4"/>
  <c r="K530" i="4"/>
  <c r="K528" i="4"/>
  <c r="K526" i="4"/>
  <c r="K524" i="4"/>
  <c r="K522" i="4"/>
  <c r="K520" i="4"/>
  <c r="K518" i="4"/>
  <c r="K516" i="4"/>
  <c r="K514" i="4"/>
  <c r="K512" i="4"/>
  <c r="K510" i="4"/>
  <c r="K508" i="4"/>
  <c r="K506" i="4"/>
  <c r="K504" i="4"/>
  <c r="K502" i="4"/>
  <c r="K500" i="4"/>
  <c r="K498" i="4"/>
  <c r="K496" i="4"/>
  <c r="K494" i="4"/>
  <c r="K492" i="4"/>
  <c r="K490" i="4"/>
  <c r="K488" i="4"/>
  <c r="K486" i="4"/>
  <c r="K484" i="4"/>
  <c r="K482" i="4"/>
  <c r="K480" i="4"/>
  <c r="K478" i="4"/>
  <c r="K476" i="4"/>
  <c r="K474" i="4"/>
  <c r="K472" i="4"/>
  <c r="K470" i="4"/>
  <c r="K468" i="4"/>
  <c r="K466" i="4"/>
  <c r="K464" i="4"/>
  <c r="K462" i="4"/>
  <c r="K460" i="4"/>
  <c r="K458" i="4"/>
  <c r="K456" i="4"/>
  <c r="K454" i="4"/>
  <c r="K452" i="4"/>
  <c r="K450" i="4"/>
  <c r="K448" i="4"/>
  <c r="K446" i="4"/>
  <c r="K444" i="4"/>
  <c r="K442" i="4"/>
  <c r="K440" i="4"/>
  <c r="K438" i="4"/>
  <c r="K436" i="4"/>
  <c r="K434" i="4"/>
  <c r="K432" i="4"/>
  <c r="K430" i="4"/>
  <c r="K428" i="4"/>
  <c r="K426" i="4"/>
  <c r="K424" i="4"/>
  <c r="K422" i="4"/>
  <c r="K420" i="4"/>
  <c r="K418" i="4"/>
  <c r="K416" i="4"/>
  <c r="K414" i="4"/>
  <c r="K412" i="4"/>
  <c r="K410" i="4"/>
  <c r="K408" i="4"/>
  <c r="K406" i="4"/>
  <c r="K404" i="4"/>
  <c r="K402" i="4"/>
  <c r="K400" i="4"/>
  <c r="K398" i="4"/>
  <c r="K396" i="4"/>
  <c r="K394" i="4"/>
  <c r="K392" i="4"/>
  <c r="K390" i="4"/>
  <c r="K388" i="4"/>
  <c r="K386" i="4"/>
  <c r="K384" i="4"/>
  <c r="K382" i="4"/>
  <c r="K380" i="4"/>
  <c r="K378" i="4"/>
  <c r="K376" i="4"/>
  <c r="K374" i="4"/>
  <c r="K372" i="4"/>
  <c r="K370" i="4"/>
  <c r="K368" i="4"/>
  <c r="K366" i="4"/>
  <c r="K364" i="4"/>
  <c r="K362" i="4"/>
  <c r="K360" i="4"/>
  <c r="K358" i="4"/>
  <c r="K356" i="4"/>
  <c r="K354" i="4"/>
  <c r="K352" i="4"/>
  <c r="K350" i="4"/>
  <c r="K348" i="4"/>
  <c r="K346" i="4"/>
  <c r="K344" i="4"/>
  <c r="K342" i="4"/>
  <c r="K340" i="4"/>
  <c r="K338" i="4"/>
  <c r="K336" i="4"/>
  <c r="K334" i="4"/>
  <c r="K332" i="4"/>
  <c r="K330" i="4"/>
  <c r="K328" i="4"/>
  <c r="K326" i="4"/>
  <c r="K324" i="4"/>
  <c r="K322" i="4"/>
  <c r="K320" i="4"/>
  <c r="K318" i="4"/>
  <c r="K316" i="4"/>
  <c r="K314" i="4"/>
  <c r="K312" i="4"/>
  <c r="K310" i="4"/>
  <c r="K308" i="4"/>
  <c r="K306" i="4"/>
  <c r="K304" i="4"/>
  <c r="K302" i="4"/>
  <c r="K300" i="4"/>
  <c r="K298" i="4"/>
  <c r="K296" i="4"/>
  <c r="K294" i="4"/>
  <c r="K292" i="4"/>
  <c r="K290" i="4"/>
  <c r="K288" i="4"/>
  <c r="K286" i="4"/>
  <c r="K284" i="4"/>
  <c r="K282" i="4"/>
  <c r="K280" i="4"/>
  <c r="K278" i="4"/>
  <c r="K276" i="4"/>
  <c r="K274" i="4"/>
  <c r="K272" i="4"/>
  <c r="K270" i="4"/>
  <c r="K268" i="4"/>
  <c r="K266" i="4"/>
  <c r="K264" i="4"/>
  <c r="K262" i="4"/>
  <c r="K260" i="4"/>
  <c r="K258" i="4"/>
  <c r="K256" i="4"/>
  <c r="K254" i="4"/>
  <c r="K252" i="4"/>
  <c r="K250" i="4"/>
  <c r="K248" i="4"/>
  <c r="K246" i="4"/>
  <c r="K244" i="4"/>
  <c r="K242" i="4"/>
  <c r="K240" i="4"/>
  <c r="K238" i="4"/>
  <c r="K236" i="4"/>
  <c r="K234" i="4"/>
  <c r="K232" i="4"/>
  <c r="K230" i="4"/>
  <c r="K228" i="4"/>
  <c r="K226" i="4"/>
  <c r="K224" i="4"/>
  <c r="K222" i="4"/>
  <c r="K220" i="4"/>
  <c r="K218" i="4"/>
  <c r="K216" i="4"/>
  <c r="K214" i="4"/>
  <c r="K212" i="4"/>
  <c r="K210" i="4"/>
  <c r="K208" i="4"/>
  <c r="K206" i="4"/>
  <c r="K204" i="4"/>
  <c r="K202" i="4"/>
  <c r="K200" i="4"/>
  <c r="K198" i="4"/>
  <c r="K196" i="4"/>
  <c r="K194" i="4"/>
  <c r="K192" i="4"/>
  <c r="K190" i="4"/>
  <c r="K188" i="4"/>
  <c r="K186" i="4"/>
  <c r="K184" i="4"/>
  <c r="K182" i="4"/>
  <c r="K180" i="4"/>
  <c r="K178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122" i="4"/>
  <c r="K120" i="4"/>
  <c r="K118" i="4"/>
  <c r="K116" i="4"/>
  <c r="K114" i="4"/>
  <c r="K112" i="4"/>
  <c r="K110" i="4"/>
  <c r="K108" i="4"/>
  <c r="K106" i="4"/>
  <c r="K104" i="4"/>
  <c r="K102" i="4"/>
  <c r="K100" i="4"/>
  <c r="K98" i="4"/>
  <c r="K96" i="4"/>
  <c r="K94" i="4"/>
  <c r="K92" i="4"/>
  <c r="K90" i="4"/>
  <c r="K88" i="4"/>
  <c r="K86" i="4"/>
  <c r="K84" i="4"/>
  <c r="K82" i="4"/>
  <c r="K80" i="4"/>
  <c r="K78" i="4"/>
  <c r="K76" i="4"/>
  <c r="K74" i="4"/>
  <c r="K72" i="4"/>
  <c r="K70" i="4"/>
  <c r="K68" i="4"/>
  <c r="K66" i="4"/>
  <c r="K64" i="4"/>
  <c r="K62" i="4"/>
  <c r="K60" i="4"/>
  <c r="K58" i="4"/>
  <c r="K56" i="4"/>
  <c r="K54" i="4"/>
  <c r="K52" i="4"/>
  <c r="K50" i="4"/>
  <c r="K48" i="4"/>
  <c r="K46" i="4"/>
  <c r="K44" i="4"/>
  <c r="K42" i="4"/>
  <c r="K40" i="4"/>
  <c r="K38" i="4"/>
  <c r="K36" i="4"/>
  <c r="K34" i="4"/>
  <c r="K32" i="4"/>
  <c r="K30" i="4"/>
  <c r="K28" i="4"/>
  <c r="K26" i="4"/>
  <c r="K24" i="4"/>
  <c r="K22" i="4"/>
  <c r="K20" i="4"/>
  <c r="K18" i="4"/>
  <c r="K16" i="4"/>
  <c r="K14" i="4"/>
  <c r="K12" i="4"/>
  <c r="K10" i="4"/>
  <c r="K8" i="4"/>
  <c r="K6" i="4"/>
  <c r="K1711" i="4"/>
  <c r="K1647" i="4"/>
  <c r="K1583" i="4"/>
  <c r="K1450" i="4"/>
  <c r="K1418" i="4"/>
  <c r="K1386" i="4"/>
  <c r="K1354" i="4"/>
  <c r="K1322" i="4"/>
  <c r="K1290" i="4"/>
  <c r="K1264" i="4"/>
  <c r="K1249" i="4"/>
  <c r="K1232" i="4"/>
  <c r="K1217" i="4"/>
  <c r="K1200" i="4"/>
  <c r="K1185" i="4"/>
  <c r="K1168" i="4"/>
  <c r="K1153" i="4"/>
  <c r="K1136" i="4"/>
  <c r="K1121" i="4"/>
  <c r="K1104" i="4"/>
  <c r="K1089" i="4"/>
  <c r="K1072" i="4"/>
  <c r="K1057" i="4"/>
  <c r="K1040" i="4"/>
  <c r="K1025" i="4"/>
  <c r="K1008" i="4"/>
  <c r="K993" i="4"/>
  <c r="K976" i="4"/>
  <c r="K961" i="4"/>
  <c r="K944" i="4"/>
  <c r="K929" i="4"/>
  <c r="K912" i="4"/>
  <c r="K897" i="4"/>
  <c r="K880" i="4"/>
  <c r="K865" i="4"/>
  <c r="K848" i="4"/>
  <c r="K833" i="4"/>
  <c r="K816" i="4"/>
  <c r="K801" i="4"/>
  <c r="K784" i="4"/>
  <c r="K769" i="4"/>
  <c r="K752" i="4"/>
  <c r="K737" i="4"/>
  <c r="K720" i="4"/>
  <c r="K703" i="4"/>
  <c r="K702" i="4"/>
  <c r="K694" i="4"/>
  <c r="K689" i="4"/>
  <c r="K688" i="4"/>
  <c r="K1695" i="4"/>
  <c r="K1631" i="4"/>
  <c r="K1567" i="4"/>
  <c r="K1481" i="4"/>
  <c r="K1474" i="4"/>
  <c r="K1442" i="4"/>
  <c r="K1410" i="4"/>
  <c r="K1378" i="4"/>
  <c r="K1346" i="4"/>
  <c r="K1314" i="4"/>
  <c r="K1282" i="4"/>
  <c r="K1257" i="4"/>
  <c r="K1240" i="4"/>
  <c r="K1225" i="4"/>
  <c r="K1208" i="4"/>
  <c r="K1193" i="4"/>
  <c r="K1176" i="4"/>
  <c r="K1161" i="4"/>
  <c r="K1144" i="4"/>
  <c r="K1129" i="4"/>
  <c r="K1112" i="4"/>
  <c r="K1097" i="4"/>
  <c r="K1080" i="4"/>
  <c r="K1065" i="4"/>
  <c r="K1048" i="4"/>
  <c r="K1033" i="4"/>
  <c r="K1016" i="4"/>
  <c r="K1001" i="4"/>
  <c r="K984" i="4"/>
  <c r="K969" i="4"/>
  <c r="K952" i="4"/>
  <c r="K937" i="4"/>
  <c r="K920" i="4"/>
  <c r="K905" i="4"/>
  <c r="K888" i="4"/>
  <c r="K873" i="4"/>
  <c r="K856" i="4"/>
  <c r="K841" i="4"/>
  <c r="K824" i="4"/>
  <c r="K809" i="4"/>
  <c r="K792" i="4"/>
  <c r="K777" i="4"/>
  <c r="K760" i="4"/>
  <c r="K745" i="4"/>
  <c r="K728" i="4"/>
  <c r="K713" i="4"/>
  <c r="K705" i="4"/>
  <c r="K704" i="4"/>
  <c r="K696" i="4"/>
  <c r="K691" i="4"/>
  <c r="K690" i="4"/>
  <c r="K683" i="4"/>
  <c r="K682" i="4"/>
  <c r="K681" i="4"/>
  <c r="K679" i="4"/>
  <c r="K677" i="4"/>
  <c r="K675" i="4"/>
  <c r="K673" i="4"/>
  <c r="K671" i="4"/>
  <c r="K669" i="4"/>
  <c r="K667" i="4"/>
  <c r="K665" i="4"/>
  <c r="K663" i="4"/>
  <c r="K661" i="4"/>
  <c r="K659" i="4"/>
  <c r="K657" i="4"/>
  <c r="K655" i="4"/>
  <c r="K653" i="4"/>
  <c r="K651" i="4"/>
  <c r="K649" i="4"/>
  <c r="K647" i="4"/>
  <c r="K645" i="4"/>
  <c r="K643" i="4"/>
  <c r="K641" i="4"/>
  <c r="K639" i="4"/>
  <c r="K637" i="4"/>
  <c r="K635" i="4"/>
  <c r="K633" i="4"/>
  <c r="K631" i="4"/>
  <c r="K629" i="4"/>
  <c r="K627" i="4"/>
  <c r="K625" i="4"/>
  <c r="K623" i="4"/>
  <c r="K621" i="4"/>
  <c r="K619" i="4"/>
  <c r="K617" i="4"/>
  <c r="K615" i="4"/>
  <c r="K613" i="4"/>
  <c r="K611" i="4"/>
  <c r="K609" i="4"/>
  <c r="K607" i="4"/>
  <c r="K605" i="4"/>
  <c r="K603" i="4"/>
  <c r="K601" i="4"/>
  <c r="K599" i="4"/>
  <c r="K597" i="4"/>
  <c r="K595" i="4"/>
  <c r="K593" i="4"/>
  <c r="K591" i="4"/>
  <c r="K589" i="4"/>
  <c r="K587" i="4"/>
  <c r="K585" i="4"/>
  <c r="K583" i="4"/>
  <c r="K581" i="4"/>
  <c r="K579" i="4"/>
  <c r="K577" i="4"/>
  <c r="K575" i="4"/>
  <c r="K573" i="4"/>
  <c r="K571" i="4"/>
  <c r="K569" i="4"/>
  <c r="K567" i="4"/>
  <c r="K565" i="4"/>
  <c r="K563" i="4"/>
  <c r="K561" i="4"/>
  <c r="K559" i="4"/>
  <c r="K557" i="4"/>
  <c r="K555" i="4"/>
  <c r="K553" i="4"/>
  <c r="K551" i="4"/>
  <c r="K549" i="4"/>
  <c r="K547" i="4"/>
  <c r="K545" i="4"/>
  <c r="K543" i="4"/>
  <c r="K541" i="4"/>
  <c r="K539" i="4"/>
  <c r="K537" i="4"/>
  <c r="K535" i="4"/>
  <c r="K533" i="4"/>
  <c r="K531" i="4"/>
  <c r="K529" i="4"/>
  <c r="K527" i="4"/>
  <c r="K525" i="4"/>
  <c r="K523" i="4"/>
  <c r="K521" i="4"/>
  <c r="K519" i="4"/>
  <c r="K517" i="4"/>
  <c r="K515" i="4"/>
  <c r="K513" i="4"/>
  <c r="K511" i="4"/>
  <c r="K509" i="4"/>
  <c r="K507" i="4"/>
  <c r="K505" i="4"/>
  <c r="K503" i="4"/>
  <c r="K501" i="4"/>
  <c r="K499" i="4"/>
  <c r="K497" i="4"/>
  <c r="K495" i="4"/>
  <c r="K493" i="4"/>
  <c r="K491" i="4"/>
  <c r="K489" i="4"/>
  <c r="K487" i="4"/>
  <c r="K485" i="4"/>
  <c r="K483" i="4"/>
  <c r="K481" i="4"/>
  <c r="K479" i="4"/>
  <c r="K477" i="4"/>
  <c r="K475" i="4"/>
  <c r="K473" i="4"/>
  <c r="K471" i="4"/>
  <c r="K469" i="4"/>
  <c r="K467" i="4"/>
  <c r="K465" i="4"/>
  <c r="K463" i="4"/>
  <c r="K461" i="4"/>
  <c r="K459" i="4"/>
  <c r="K457" i="4"/>
  <c r="K455" i="4"/>
  <c r="K453" i="4"/>
  <c r="K451" i="4"/>
  <c r="K449" i="4"/>
  <c r="K447" i="4"/>
  <c r="K445" i="4"/>
  <c r="K443" i="4"/>
  <c r="K441" i="4"/>
  <c r="K439" i="4"/>
  <c r="K437" i="4"/>
  <c r="K435" i="4"/>
  <c r="K433" i="4"/>
  <c r="K431" i="4"/>
  <c r="K429" i="4"/>
  <c r="K427" i="4"/>
  <c r="K425" i="4"/>
  <c r="K423" i="4"/>
  <c r="K421" i="4"/>
  <c r="K419" i="4"/>
  <c r="K417" i="4"/>
  <c r="K415" i="4"/>
  <c r="K413" i="4"/>
  <c r="K411" i="4"/>
  <c r="K409" i="4"/>
  <c r="K407" i="4"/>
  <c r="K405" i="4"/>
  <c r="K403" i="4"/>
  <c r="K401" i="4"/>
  <c r="K399" i="4"/>
  <c r="K397" i="4"/>
  <c r="K395" i="4"/>
  <c r="K393" i="4"/>
  <c r="K391" i="4"/>
  <c r="K389" i="4"/>
  <c r="K387" i="4"/>
  <c r="K385" i="4"/>
  <c r="K383" i="4"/>
  <c r="K381" i="4"/>
  <c r="K379" i="4"/>
  <c r="K377" i="4"/>
  <c r="K375" i="4"/>
  <c r="K373" i="4"/>
  <c r="K371" i="4"/>
  <c r="K369" i="4"/>
  <c r="K367" i="4"/>
  <c r="K365" i="4"/>
  <c r="K363" i="4"/>
  <c r="K361" i="4"/>
  <c r="K359" i="4"/>
  <c r="K357" i="4"/>
  <c r="K355" i="4"/>
  <c r="K353" i="4"/>
  <c r="K351" i="4"/>
  <c r="K349" i="4"/>
  <c r="K347" i="4"/>
  <c r="K345" i="4"/>
  <c r="K343" i="4"/>
  <c r="K341" i="4"/>
  <c r="K339" i="4"/>
  <c r="K337" i="4"/>
  <c r="K335" i="4"/>
  <c r="K333" i="4"/>
  <c r="K331" i="4"/>
  <c r="K329" i="4"/>
  <c r="K327" i="4"/>
  <c r="K325" i="4"/>
  <c r="K323" i="4"/>
  <c r="K321" i="4"/>
  <c r="K319" i="4"/>
  <c r="K317" i="4"/>
  <c r="K315" i="4"/>
  <c r="K313" i="4"/>
  <c r="K311" i="4"/>
  <c r="K309" i="4"/>
  <c r="K307" i="4"/>
  <c r="K305" i="4"/>
  <c r="K303" i="4"/>
  <c r="K301" i="4"/>
  <c r="K299" i="4"/>
  <c r="K297" i="4"/>
  <c r="K295" i="4"/>
  <c r="K293" i="4"/>
  <c r="K291" i="4"/>
  <c r="K289" i="4"/>
  <c r="K287" i="4"/>
  <c r="K285" i="4"/>
  <c r="K283" i="4"/>
  <c r="K281" i="4"/>
  <c r="K279" i="4"/>
  <c r="K277" i="4"/>
  <c r="K275" i="4"/>
  <c r="K273" i="4"/>
  <c r="K271" i="4"/>
  <c r="K269" i="4"/>
  <c r="K267" i="4"/>
  <c r="K265" i="4"/>
  <c r="K263" i="4"/>
  <c r="K261" i="4"/>
  <c r="K259" i="4"/>
  <c r="K257" i="4"/>
  <c r="K255" i="4"/>
  <c r="K253" i="4"/>
  <c r="K251" i="4"/>
  <c r="K249" i="4"/>
  <c r="K247" i="4"/>
  <c r="K245" i="4"/>
  <c r="K243" i="4"/>
  <c r="K241" i="4"/>
  <c r="K239" i="4"/>
  <c r="K237" i="4"/>
  <c r="K235" i="4"/>
  <c r="K233" i="4"/>
  <c r="K231" i="4"/>
  <c r="K229" i="4"/>
  <c r="K227" i="4"/>
  <c r="K225" i="4"/>
  <c r="K223" i="4"/>
  <c r="K221" i="4"/>
  <c r="K219" i="4"/>
  <c r="K217" i="4"/>
  <c r="K215" i="4"/>
  <c r="K213" i="4"/>
  <c r="K211" i="4"/>
  <c r="K209" i="4"/>
  <c r="K207" i="4"/>
  <c r="K205" i="4"/>
  <c r="K203" i="4"/>
  <c r="K201" i="4"/>
  <c r="K199" i="4"/>
  <c r="K197" i="4"/>
  <c r="K195" i="4"/>
  <c r="K193" i="4"/>
  <c r="K191" i="4"/>
  <c r="K189" i="4"/>
  <c r="K187" i="4"/>
  <c r="K185" i="4"/>
  <c r="K183" i="4"/>
  <c r="K181" i="4"/>
  <c r="K179" i="4"/>
  <c r="K177" i="4"/>
  <c r="K175" i="4"/>
  <c r="K173" i="4"/>
  <c r="K171" i="4"/>
  <c r="K169" i="4"/>
  <c r="K167" i="4"/>
  <c r="K165" i="4"/>
  <c r="K163" i="4"/>
  <c r="K161" i="4"/>
  <c r="K159" i="4"/>
  <c r="K157" i="4"/>
  <c r="K155" i="4"/>
  <c r="K153" i="4"/>
  <c r="K151" i="4"/>
  <c r="K149" i="4"/>
  <c r="K147" i="4"/>
  <c r="K145" i="4"/>
  <c r="K143" i="4"/>
  <c r="K141" i="4"/>
  <c r="K139" i="4"/>
  <c r="K137" i="4"/>
  <c r="K135" i="4"/>
  <c r="K133" i="4"/>
  <c r="K131" i="4"/>
  <c r="K129" i="4"/>
  <c r="K127" i="4"/>
  <c r="K125" i="4"/>
  <c r="K123" i="4"/>
  <c r="K121" i="4"/>
  <c r="K119" i="4"/>
  <c r="K117" i="4"/>
  <c r="K115" i="4"/>
  <c r="K113" i="4"/>
  <c r="K111" i="4"/>
  <c r="K109" i="4"/>
  <c r="K107" i="4"/>
  <c r="K105" i="4"/>
  <c r="K103" i="4"/>
  <c r="K101" i="4"/>
  <c r="K99" i="4"/>
  <c r="K97" i="4"/>
  <c r="K95" i="4"/>
  <c r="K93" i="4"/>
  <c r="K91" i="4"/>
  <c r="K89" i="4"/>
  <c r="K87" i="4"/>
  <c r="K85" i="4"/>
  <c r="K83" i="4"/>
  <c r="K81" i="4"/>
  <c r="K79" i="4"/>
  <c r="K77" i="4"/>
  <c r="K75" i="4"/>
  <c r="K73" i="4"/>
  <c r="K71" i="4"/>
  <c r="K69" i="4"/>
  <c r="K67" i="4"/>
  <c r="K65" i="4"/>
  <c r="K63" i="4"/>
  <c r="K61" i="4"/>
  <c r="K59" i="4"/>
  <c r="K57" i="4"/>
  <c r="K55" i="4"/>
  <c r="K53" i="4"/>
  <c r="K51" i="4"/>
  <c r="K49" i="4"/>
  <c r="K47" i="4"/>
  <c r="K45" i="4"/>
  <c r="K43" i="4"/>
  <c r="K41" i="4"/>
  <c r="K39" i="4"/>
  <c r="K37" i="4"/>
  <c r="K35" i="4"/>
  <c r="K33" i="4"/>
  <c r="K31" i="4"/>
  <c r="K29" i="4"/>
  <c r="K27" i="4"/>
  <c r="K25" i="4"/>
  <c r="K23" i="4"/>
  <c r="K21" i="4"/>
  <c r="K19" i="4"/>
  <c r="K17" i="4"/>
  <c r="K15" i="4"/>
  <c r="K13" i="4"/>
  <c r="K11" i="4"/>
  <c r="K9" i="4"/>
  <c r="K7" i="4"/>
  <c r="H2987" i="4"/>
  <c r="H2985" i="4"/>
  <c r="H2983" i="4"/>
  <c r="H2981" i="4"/>
  <c r="H2979" i="4"/>
  <c r="H2977" i="4"/>
  <c r="H2975" i="4"/>
  <c r="H2973" i="4"/>
  <c r="H2971" i="4"/>
  <c r="H2969" i="4"/>
  <c r="H2967" i="4"/>
  <c r="H2965" i="4"/>
  <c r="H2963" i="4"/>
  <c r="H2961" i="4"/>
  <c r="H2959" i="4"/>
  <c r="H2957" i="4"/>
  <c r="H2955" i="4"/>
  <c r="H2988" i="4"/>
  <c r="H2980" i="4"/>
  <c r="H2972" i="4"/>
  <c r="H2964" i="4"/>
  <c r="H2956" i="4"/>
  <c r="H2954" i="4"/>
  <c r="H2952" i="4"/>
  <c r="H2950" i="4"/>
  <c r="H2948" i="4"/>
  <c r="H2946" i="4"/>
  <c r="H2978" i="4"/>
  <c r="H2968" i="4"/>
  <c r="H2958" i="4"/>
  <c r="H2947" i="4"/>
  <c r="H2986" i="4"/>
  <c r="H2984" i="4"/>
  <c r="H2982" i="4"/>
  <c r="H2966" i="4"/>
  <c r="H2951" i="4"/>
  <c r="H2939" i="4"/>
  <c r="H2938" i="4"/>
  <c r="H2931" i="4"/>
  <c r="H2930" i="4"/>
  <c r="H2923" i="4"/>
  <c r="H2922" i="4"/>
  <c r="H2915" i="4"/>
  <c r="H2914" i="4"/>
  <c r="H2907" i="4"/>
  <c r="H2906" i="4"/>
  <c r="H2970" i="4"/>
  <c r="H2949" i="4"/>
  <c r="H2944" i="4"/>
  <c r="H2941" i="4"/>
  <c r="H2934" i="4"/>
  <c r="H2929" i="4"/>
  <c r="H2924" i="4"/>
  <c r="H2919" i="4"/>
  <c r="H2912" i="4"/>
  <c r="H2909" i="4"/>
  <c r="H2898" i="4"/>
  <c r="H2897" i="4"/>
  <c r="H2890" i="4"/>
  <c r="H2889" i="4"/>
  <c r="H2882" i="4"/>
  <c r="H2881" i="4"/>
  <c r="H2874" i="4"/>
  <c r="H2873" i="4"/>
  <c r="H2866" i="4"/>
  <c r="H2865" i="4"/>
  <c r="H2858" i="4"/>
  <c r="H2857" i="4"/>
  <c r="H2850" i="4"/>
  <c r="H2849" i="4"/>
  <c r="H2842" i="4"/>
  <c r="H2841" i="4"/>
  <c r="H2834" i="4"/>
  <c r="H2833" i="4"/>
  <c r="H2826" i="4"/>
  <c r="H2825" i="4"/>
  <c r="H2818" i="4"/>
  <c r="H2816" i="4"/>
  <c r="H2814" i="4"/>
  <c r="H2812" i="4"/>
  <c r="H2810" i="4"/>
  <c r="H2808" i="4"/>
  <c r="H2806" i="4"/>
  <c r="H2804" i="4"/>
  <c r="H2802" i="4"/>
  <c r="H2800" i="4"/>
  <c r="H2798" i="4"/>
  <c r="H2796" i="4"/>
  <c r="H2794" i="4"/>
  <c r="H2792" i="4"/>
  <c r="H2790" i="4"/>
  <c r="H2788" i="4"/>
  <c r="H2786" i="4"/>
  <c r="H2784" i="4"/>
  <c r="H2782" i="4"/>
  <c r="H2780" i="4"/>
  <c r="H2778" i="4"/>
  <c r="H2776" i="4"/>
  <c r="H2774" i="4"/>
  <c r="H2772" i="4"/>
  <c r="H2770" i="4"/>
  <c r="H2768" i="4"/>
  <c r="H2766" i="4"/>
  <c r="H2764" i="4"/>
  <c r="H2762" i="4"/>
  <c r="H2760" i="4"/>
  <c r="H2758" i="4"/>
  <c r="H2756" i="4"/>
  <c r="H2754" i="4"/>
  <c r="H2752" i="4"/>
  <c r="H2750" i="4"/>
  <c r="H2748" i="4"/>
  <c r="H2746" i="4"/>
  <c r="H2744" i="4"/>
  <c r="H2742" i="4"/>
  <c r="H2740" i="4"/>
  <c r="H2738" i="4"/>
  <c r="H2736" i="4"/>
  <c r="H2734" i="4"/>
  <c r="H2732" i="4"/>
  <c r="H2730" i="4"/>
  <c r="H2728" i="4"/>
  <c r="H2726" i="4"/>
  <c r="H2724" i="4"/>
  <c r="H2722" i="4"/>
  <c r="H2720" i="4"/>
  <c r="H2718" i="4"/>
  <c r="H2716" i="4"/>
  <c r="H2714" i="4"/>
  <c r="H2712" i="4"/>
  <c r="H2710" i="4"/>
  <c r="H2708" i="4"/>
  <c r="H2706" i="4"/>
  <c r="H2704" i="4"/>
  <c r="H2702" i="4"/>
  <c r="H2700" i="4"/>
  <c r="H2698" i="4"/>
  <c r="H2696" i="4"/>
  <c r="H2694" i="4"/>
  <c r="H2692" i="4"/>
  <c r="H2690" i="4"/>
  <c r="H2688" i="4"/>
  <c r="H2686" i="4"/>
  <c r="H2684" i="4"/>
  <c r="H2976" i="4"/>
  <c r="H2962" i="4"/>
  <c r="H2943" i="4"/>
  <c r="H2936" i="4"/>
  <c r="H2933" i="4"/>
  <c r="H2926" i="4"/>
  <c r="H2921" i="4"/>
  <c r="H2916" i="4"/>
  <c r="H2911" i="4"/>
  <c r="H2960" i="4"/>
  <c r="H2953" i="4"/>
  <c r="H2937" i="4"/>
  <c r="H2927" i="4"/>
  <c r="H2920" i="4"/>
  <c r="H2917" i="4"/>
  <c r="H2902" i="4"/>
  <c r="H2895" i="4"/>
  <c r="H2892" i="4"/>
  <c r="H2885" i="4"/>
  <c r="H2880" i="4"/>
  <c r="H2945" i="4"/>
  <c r="H2935" i="4"/>
  <c r="H2928" i="4"/>
  <c r="H2925" i="4"/>
  <c r="H2918" i="4"/>
  <c r="H2910" i="4"/>
  <c r="H2908" i="4"/>
  <c r="H2899" i="4"/>
  <c r="H2894" i="4"/>
  <c r="H2887" i="4"/>
  <c r="H2942" i="4"/>
  <c r="H2905" i="4"/>
  <c r="H2896" i="4"/>
  <c r="H2886" i="4"/>
  <c r="H2884" i="4"/>
  <c r="H2875" i="4"/>
  <c r="H2870" i="4"/>
  <c r="H2863" i="4"/>
  <c r="H2860" i="4"/>
  <c r="H2853" i="4"/>
  <c r="H2848" i="4"/>
  <c r="H2843" i="4"/>
  <c r="H2838" i="4"/>
  <c r="H2831" i="4"/>
  <c r="H2828" i="4"/>
  <c r="H2821" i="4"/>
  <c r="H2817" i="4"/>
  <c r="H2809" i="4"/>
  <c r="H2801" i="4"/>
  <c r="H2913" i="4"/>
  <c r="H2903" i="4"/>
  <c r="H2900" i="4"/>
  <c r="H2893" i="4"/>
  <c r="H2883" i="4"/>
  <c r="H2877" i="4"/>
  <c r="H2872" i="4"/>
  <c r="H2867" i="4"/>
  <c r="H2862" i="4"/>
  <c r="H2974" i="4"/>
  <c r="H2904" i="4"/>
  <c r="H2901" i="4"/>
  <c r="H2879" i="4"/>
  <c r="H2876" i="4"/>
  <c r="H2869" i="4"/>
  <c r="H2861" i="4"/>
  <c r="H2859" i="4"/>
  <c r="H2840" i="4"/>
  <c r="H2824" i="4"/>
  <c r="H2823" i="4"/>
  <c r="H2822" i="4"/>
  <c r="H2820" i="4"/>
  <c r="H2811" i="4"/>
  <c r="H2799" i="4"/>
  <c r="H2791" i="4"/>
  <c r="H2783" i="4"/>
  <c r="H2775" i="4"/>
  <c r="H2767" i="4"/>
  <c r="H2759" i="4"/>
  <c r="H2751" i="4"/>
  <c r="H2743" i="4"/>
  <c r="H2735" i="4"/>
  <c r="H2727" i="4"/>
  <c r="H2719" i="4"/>
  <c r="H2711" i="4"/>
  <c r="H2703" i="4"/>
  <c r="H2695" i="4"/>
  <c r="H2687" i="4"/>
  <c r="H2682" i="4"/>
  <c r="H2680" i="4"/>
  <c r="H2678" i="4"/>
  <c r="H2940" i="4"/>
  <c r="H2932" i="4"/>
  <c r="H2871" i="4"/>
  <c r="H2855" i="4"/>
  <c r="H2845" i="4"/>
  <c r="H2836" i="4"/>
  <c r="H2807" i="4"/>
  <c r="H2805" i="4"/>
  <c r="H2803" i="4"/>
  <c r="H2793" i="4"/>
  <c r="H2781" i="4"/>
  <c r="H2771" i="4"/>
  <c r="H2761" i="4"/>
  <c r="H2749" i="4"/>
  <c r="H2739" i="4"/>
  <c r="H2856" i="4"/>
  <c r="H2851" i="4"/>
  <c r="H2846" i="4"/>
  <c r="H2819" i="4"/>
  <c r="H2815" i="4"/>
  <c r="H2765" i="4"/>
  <c r="H2763" i="4"/>
  <c r="H2747" i="4"/>
  <c r="H2745" i="4"/>
  <c r="H2731" i="4"/>
  <c r="H2721" i="4"/>
  <c r="H2709" i="4"/>
  <c r="H2864" i="4"/>
  <c r="H2854" i="4"/>
  <c r="H2827" i="4"/>
  <c r="H2813" i="4"/>
  <c r="H2795" i="4"/>
  <c r="H2789" i="4"/>
  <c r="H2785" i="4"/>
  <c r="H2737" i="4"/>
  <c r="H2725" i="4"/>
  <c r="H2723" i="4"/>
  <c r="H2707" i="4"/>
  <c r="H2705" i="4"/>
  <c r="H2697" i="4"/>
  <c r="H2685" i="4"/>
  <c r="H2677" i="4"/>
  <c r="H2676" i="4"/>
  <c r="H2674" i="4"/>
  <c r="H2672" i="4"/>
  <c r="H2670" i="4"/>
  <c r="H2668" i="4"/>
  <c r="H2666" i="4"/>
  <c r="H2664" i="4"/>
  <c r="H2662" i="4"/>
  <c r="H2660" i="4"/>
  <c r="H2658" i="4"/>
  <c r="H2656" i="4"/>
  <c r="H2654" i="4"/>
  <c r="H2652" i="4"/>
  <c r="H2650" i="4"/>
  <c r="H2648" i="4"/>
  <c r="H2646" i="4"/>
  <c r="H2644" i="4"/>
  <c r="H2642" i="4"/>
  <c r="H2640" i="4"/>
  <c r="H2638" i="4"/>
  <c r="H2636" i="4"/>
  <c r="H2634" i="4"/>
  <c r="H2632" i="4"/>
  <c r="H2630" i="4"/>
  <c r="H2628" i="4"/>
  <c r="H2626" i="4"/>
  <c r="H2624" i="4"/>
  <c r="H2622" i="4"/>
  <c r="H2620" i="4"/>
  <c r="H2618" i="4"/>
  <c r="H2616" i="4"/>
  <c r="H2614" i="4"/>
  <c r="H2612" i="4"/>
  <c r="H2610" i="4"/>
  <c r="H2608" i="4"/>
  <c r="H2868" i="4"/>
  <c r="H2839" i="4"/>
  <c r="H2830" i="4"/>
  <c r="H2779" i="4"/>
  <c r="H2777" i="4"/>
  <c r="H2769" i="4"/>
  <c r="H2757" i="4"/>
  <c r="H2671" i="4"/>
  <c r="H2663" i="4"/>
  <c r="H2655" i="4"/>
  <c r="H2647" i="4"/>
  <c r="H2639" i="4"/>
  <c r="H2631" i="4"/>
  <c r="H2623" i="4"/>
  <c r="H2615" i="4"/>
  <c r="H2606" i="4"/>
  <c r="H2604" i="4"/>
  <c r="H2602" i="4"/>
  <c r="H2600" i="4"/>
  <c r="H2598" i="4"/>
  <c r="H2596" i="4"/>
  <c r="H2594" i="4"/>
  <c r="H2592" i="4"/>
  <c r="H2590" i="4"/>
  <c r="H2588" i="4"/>
  <c r="H2586" i="4"/>
  <c r="H2584" i="4"/>
  <c r="H2582" i="4"/>
  <c r="H2580" i="4"/>
  <c r="H2578" i="4"/>
  <c r="H2576" i="4"/>
  <c r="H2574" i="4"/>
  <c r="H2847" i="4"/>
  <c r="H2835" i="4"/>
  <c r="H2773" i="4"/>
  <c r="H2755" i="4"/>
  <c r="H2733" i="4"/>
  <c r="H2693" i="4"/>
  <c r="H2689" i="4"/>
  <c r="H2683" i="4"/>
  <c r="H2681" i="4"/>
  <c r="H2679" i="4"/>
  <c r="H2667" i="4"/>
  <c r="H2657" i="4"/>
  <c r="H2645" i="4"/>
  <c r="H2635" i="4"/>
  <c r="H2625" i="4"/>
  <c r="H2613" i="4"/>
  <c r="H2601" i="4"/>
  <c r="H2593" i="4"/>
  <c r="H2585" i="4"/>
  <c r="H2577" i="4"/>
  <c r="H2573" i="4"/>
  <c r="H2571" i="4"/>
  <c r="H2569" i="4"/>
  <c r="H2567" i="4"/>
  <c r="H2565" i="4"/>
  <c r="H2563" i="4"/>
  <c r="H2561" i="4"/>
  <c r="H2559" i="4"/>
  <c r="H2557" i="4"/>
  <c r="H2555" i="4"/>
  <c r="H2553" i="4"/>
  <c r="H2551" i="4"/>
  <c r="H2549" i="4"/>
  <c r="H2547" i="4"/>
  <c r="H2545" i="4"/>
  <c r="H2543" i="4"/>
  <c r="H2541" i="4"/>
  <c r="H2539" i="4"/>
  <c r="H2537" i="4"/>
  <c r="H2535" i="4"/>
  <c r="H2533" i="4"/>
  <c r="H2531" i="4"/>
  <c r="H2529" i="4"/>
  <c r="H2527" i="4"/>
  <c r="H2525" i="4"/>
  <c r="H2523" i="4"/>
  <c r="H2521" i="4"/>
  <c r="H2519" i="4"/>
  <c r="H2517" i="4"/>
  <c r="H2515" i="4"/>
  <c r="H2513" i="4"/>
  <c r="H2511" i="4"/>
  <c r="H2509" i="4"/>
  <c r="H2507" i="4"/>
  <c r="H2505" i="4"/>
  <c r="H2503" i="4"/>
  <c r="H2501" i="4"/>
  <c r="H2499" i="4"/>
  <c r="H2497" i="4"/>
  <c r="H2495" i="4"/>
  <c r="H2493" i="4"/>
  <c r="H2491" i="4"/>
  <c r="H2489" i="4"/>
  <c r="H2487" i="4"/>
  <c r="H2485" i="4"/>
  <c r="H2483" i="4"/>
  <c r="H2481" i="4"/>
  <c r="H2479" i="4"/>
  <c r="H2477" i="4"/>
  <c r="H2475" i="4"/>
  <c r="H2473" i="4"/>
  <c r="H2471" i="4"/>
  <c r="H2469" i="4"/>
  <c r="H2467" i="4"/>
  <c r="H2465" i="4"/>
  <c r="H2463" i="4"/>
  <c r="H2461" i="4"/>
  <c r="H2459" i="4"/>
  <c r="H2457" i="4"/>
  <c r="H2455" i="4"/>
  <c r="H2453" i="4"/>
  <c r="H2451" i="4"/>
  <c r="H2449" i="4"/>
  <c r="H2447" i="4"/>
  <c r="H2445" i="4"/>
  <c r="H2443" i="4"/>
  <c r="H2441" i="4"/>
  <c r="H2439" i="4"/>
  <c r="H2437" i="4"/>
  <c r="H2435" i="4"/>
  <c r="H2433" i="4"/>
  <c r="H2431" i="4"/>
  <c r="H2429" i="4"/>
  <c r="H2427" i="4"/>
  <c r="H2425" i="4"/>
  <c r="H2423" i="4"/>
  <c r="H2421" i="4"/>
  <c r="H2419" i="4"/>
  <c r="H2417" i="4"/>
  <c r="H2415" i="4"/>
  <c r="H2413" i="4"/>
  <c r="H2411" i="4"/>
  <c r="H2409" i="4"/>
  <c r="H2407" i="4"/>
  <c r="H2405" i="4"/>
  <c r="H2891" i="4"/>
  <c r="H2852" i="4"/>
  <c r="H2787" i="4"/>
  <c r="H2729" i="4"/>
  <c r="H2713" i="4"/>
  <c r="H2701" i="4"/>
  <c r="H2699" i="4"/>
  <c r="H2661" i="4"/>
  <c r="H2659" i="4"/>
  <c r="H2643" i="4"/>
  <c r="H2641" i="4"/>
  <c r="H2844" i="4"/>
  <c r="H2797" i="4"/>
  <c r="H2669" i="4"/>
  <c r="H2653" i="4"/>
  <c r="H2651" i="4"/>
  <c r="H2649" i="4"/>
  <c r="H2633" i="4"/>
  <c r="H2599" i="4"/>
  <c r="H2589" i="4"/>
  <c r="H2579" i="4"/>
  <c r="H2566" i="4"/>
  <c r="H2558" i="4"/>
  <c r="H2550" i="4"/>
  <c r="H2542" i="4"/>
  <c r="H2534" i="4"/>
  <c r="H2526" i="4"/>
  <c r="H2518" i="4"/>
  <c r="H2510" i="4"/>
  <c r="H2502" i="4"/>
  <c r="H2494" i="4"/>
  <c r="H2486" i="4"/>
  <c r="H2478" i="4"/>
  <c r="H2470" i="4"/>
  <c r="H2462" i="4"/>
  <c r="H2454" i="4"/>
  <c r="H2446" i="4"/>
  <c r="H2438" i="4"/>
  <c r="H2430" i="4"/>
  <c r="H2422" i="4"/>
  <c r="H2414" i="4"/>
  <c r="H2406" i="4"/>
  <c r="H2878" i="4"/>
  <c r="H2829" i="4"/>
  <c r="H2753" i="4"/>
  <c r="H2741" i="4"/>
  <c r="H2717" i="4"/>
  <c r="H2621" i="4"/>
  <c r="H2619" i="4"/>
  <c r="H2617" i="4"/>
  <c r="H2609" i="4"/>
  <c r="H2607" i="4"/>
  <c r="H2605" i="4"/>
  <c r="H2603" i="4"/>
  <c r="H2587" i="4"/>
  <c r="H2568" i="4"/>
  <c r="H2556" i="4"/>
  <c r="H2546" i="4"/>
  <c r="H2536" i="4"/>
  <c r="H2524" i="4"/>
  <c r="H2514" i="4"/>
  <c r="H2504" i="4"/>
  <c r="H2492" i="4"/>
  <c r="H2482" i="4"/>
  <c r="H2472" i="4"/>
  <c r="H2460" i="4"/>
  <c r="H2450" i="4"/>
  <c r="H2440" i="4"/>
  <c r="H2428" i="4"/>
  <c r="H2418" i="4"/>
  <c r="H2408" i="4"/>
  <c r="H2402" i="4"/>
  <c r="H2401" i="4"/>
  <c r="H2394" i="4"/>
  <c r="H2393" i="4"/>
  <c r="H2386" i="4"/>
  <c r="H2385" i="4"/>
  <c r="H2378" i="4"/>
  <c r="H2377" i="4"/>
  <c r="H2370" i="4"/>
  <c r="H2369" i="4"/>
  <c r="H2362" i="4"/>
  <c r="H2361" i="4"/>
  <c r="H2354" i="4"/>
  <c r="H2353" i="4"/>
  <c r="H2346" i="4"/>
  <c r="H2345" i="4"/>
  <c r="H2338" i="4"/>
  <c r="H2337" i="4"/>
  <c r="H2837" i="4"/>
  <c r="H2583" i="4"/>
  <c r="H2581" i="4"/>
  <c r="H2570" i="4"/>
  <c r="H2560" i="4"/>
  <c r="H2548" i="4"/>
  <c r="H2538" i="4"/>
  <c r="H2528" i="4"/>
  <c r="H2516" i="4"/>
  <c r="H2506" i="4"/>
  <c r="H2496" i="4"/>
  <c r="H2484" i="4"/>
  <c r="H2474" i="4"/>
  <c r="H2464" i="4"/>
  <c r="H2452" i="4"/>
  <c r="H2442" i="4"/>
  <c r="H2715" i="4"/>
  <c r="H2675" i="4"/>
  <c r="H2637" i="4"/>
  <c r="H2611" i="4"/>
  <c r="H2597" i="4"/>
  <c r="H2595" i="4"/>
  <c r="H2540" i="4"/>
  <c r="H2530" i="4"/>
  <c r="H2520" i="4"/>
  <c r="H2476" i="4"/>
  <c r="H2466" i="4"/>
  <c r="H2456" i="4"/>
  <c r="H2420" i="4"/>
  <c r="H2404" i="4"/>
  <c r="H2403" i="4"/>
  <c r="H2398" i="4"/>
  <c r="H2391" i="4"/>
  <c r="H2388" i="4"/>
  <c r="H2381" i="4"/>
  <c r="H2376" i="4"/>
  <c r="H2371" i="4"/>
  <c r="H2366" i="4"/>
  <c r="H2359" i="4"/>
  <c r="H2356" i="4"/>
  <c r="H2349" i="4"/>
  <c r="H2344" i="4"/>
  <c r="H2339" i="4"/>
  <c r="H2330" i="4"/>
  <c r="H2329" i="4"/>
  <c r="H2322" i="4"/>
  <c r="H2321" i="4"/>
  <c r="H2314" i="4"/>
  <c r="H2313" i="4"/>
  <c r="H2306" i="4"/>
  <c r="H2305" i="4"/>
  <c r="H2298" i="4"/>
  <c r="H2297" i="4"/>
  <c r="H2290" i="4"/>
  <c r="H2289" i="4"/>
  <c r="H2282" i="4"/>
  <c r="H2281" i="4"/>
  <c r="H2274" i="4"/>
  <c r="H2273" i="4"/>
  <c r="H2266" i="4"/>
  <c r="H2265" i="4"/>
  <c r="H2258" i="4"/>
  <c r="H2257" i="4"/>
  <c r="H2252" i="4"/>
  <c r="H2250" i="4"/>
  <c r="H2248" i="4"/>
  <c r="H2246" i="4"/>
  <c r="H2244" i="4"/>
  <c r="H2242" i="4"/>
  <c r="H2240" i="4"/>
  <c r="H2238" i="4"/>
  <c r="H2236" i="4"/>
  <c r="H2234" i="4"/>
  <c r="H2232" i="4"/>
  <c r="H2230" i="4"/>
  <c r="H2228" i="4"/>
  <c r="H2226" i="4"/>
  <c r="H2224" i="4"/>
  <c r="H2222" i="4"/>
  <c r="H2220" i="4"/>
  <c r="H2218" i="4"/>
  <c r="H2216" i="4"/>
  <c r="H2214" i="4"/>
  <c r="H2212" i="4"/>
  <c r="H2210" i="4"/>
  <c r="H2208" i="4"/>
  <c r="H2206" i="4"/>
  <c r="H2204" i="4"/>
  <c r="H2202" i="4"/>
  <c r="H2200" i="4"/>
  <c r="H2198" i="4"/>
  <c r="H2196" i="4"/>
  <c r="H2194" i="4"/>
  <c r="H2192" i="4"/>
  <c r="H2190" i="4"/>
  <c r="H2188" i="4"/>
  <c r="H2186" i="4"/>
  <c r="H2184" i="4"/>
  <c r="H2182" i="4"/>
  <c r="H2691" i="4"/>
  <c r="H2629" i="4"/>
  <c r="H2591" i="4"/>
  <c r="H2564" i="4"/>
  <c r="H2554" i="4"/>
  <c r="H2544" i="4"/>
  <c r="H2500" i="4"/>
  <c r="H2490" i="4"/>
  <c r="H2480" i="4"/>
  <c r="H2436" i="4"/>
  <c r="H2432" i="4"/>
  <c r="H2416" i="4"/>
  <c r="H2400" i="4"/>
  <c r="H2395" i="4"/>
  <c r="H2390" i="4"/>
  <c r="H2383" i="4"/>
  <c r="H2380" i="4"/>
  <c r="H2373" i="4"/>
  <c r="H2368" i="4"/>
  <c r="H2363" i="4"/>
  <c r="H2358" i="4"/>
  <c r="H2351" i="4"/>
  <c r="H2348" i="4"/>
  <c r="H2341" i="4"/>
  <c r="H2336" i="4"/>
  <c r="H2332" i="4"/>
  <c r="H2331" i="4"/>
  <c r="H2324" i="4"/>
  <c r="H2323" i="4"/>
  <c r="H2316" i="4"/>
  <c r="H2315" i="4"/>
  <c r="H2308" i="4"/>
  <c r="H2307" i="4"/>
  <c r="H2300" i="4"/>
  <c r="H2299" i="4"/>
  <c r="H2292" i="4"/>
  <c r="H2291" i="4"/>
  <c r="H2284" i="4"/>
  <c r="H2283" i="4"/>
  <c r="H2276" i="4"/>
  <c r="H2275" i="4"/>
  <c r="H2268" i="4"/>
  <c r="H2267" i="4"/>
  <c r="H2260" i="4"/>
  <c r="H2259" i="4"/>
  <c r="H2888" i="4"/>
  <c r="H2673" i="4"/>
  <c r="H2562" i="4"/>
  <c r="H2508" i="4"/>
  <c r="H2488" i="4"/>
  <c r="H2434" i="4"/>
  <c r="H2392" i="4"/>
  <c r="H2382" i="4"/>
  <c r="H2375" i="4"/>
  <c r="H2372" i="4"/>
  <c r="H2365" i="4"/>
  <c r="H2355" i="4"/>
  <c r="H2334" i="4"/>
  <c r="H2333" i="4"/>
  <c r="H2318" i="4"/>
  <c r="H2317" i="4"/>
  <c r="H2302" i="4"/>
  <c r="H2301" i="4"/>
  <c r="H2286" i="4"/>
  <c r="H2285" i="4"/>
  <c r="H2270" i="4"/>
  <c r="H2269" i="4"/>
  <c r="H2254" i="4"/>
  <c r="H2253" i="4"/>
  <c r="H2249" i="4"/>
  <c r="H2245" i="4"/>
  <c r="H2241" i="4"/>
  <c r="H2237" i="4"/>
  <c r="H2233" i="4"/>
  <c r="H2229" i="4"/>
  <c r="H2225" i="4"/>
  <c r="H2221" i="4"/>
  <c r="H2217" i="4"/>
  <c r="H2213" i="4"/>
  <c r="H2209" i="4"/>
  <c r="H2205" i="4"/>
  <c r="H2201" i="4"/>
  <c r="H2197" i="4"/>
  <c r="H2193" i="4"/>
  <c r="H2189" i="4"/>
  <c r="H2185" i="4"/>
  <c r="H2181" i="4"/>
  <c r="H2177" i="4"/>
  <c r="H2176" i="4"/>
  <c r="H2169" i="4"/>
  <c r="H2168" i="4"/>
  <c r="H2161" i="4"/>
  <c r="H2160" i="4"/>
  <c r="H2832" i="4"/>
  <c r="H2665" i="4"/>
  <c r="H2627" i="4"/>
  <c r="H2522" i="4"/>
  <c r="H2468" i="4"/>
  <c r="H2448" i="4"/>
  <c r="H2426" i="4"/>
  <c r="H2424" i="4"/>
  <c r="H2399" i="4"/>
  <c r="H2396" i="4"/>
  <c r="H2389" i="4"/>
  <c r="H2379" i="4"/>
  <c r="H2352" i="4"/>
  <c r="H2342" i="4"/>
  <c r="H2335" i="4"/>
  <c r="H2320" i="4"/>
  <c r="H2319" i="4"/>
  <c r="H2304" i="4"/>
  <c r="H2303" i="4"/>
  <c r="H2288" i="4"/>
  <c r="H2287" i="4"/>
  <c r="H2272" i="4"/>
  <c r="H2271" i="4"/>
  <c r="H2256" i="4"/>
  <c r="H2255" i="4"/>
  <c r="H2179" i="4"/>
  <c r="H2178" i="4"/>
  <c r="H2171" i="4"/>
  <c r="H2170" i="4"/>
  <c r="H2163" i="4"/>
  <c r="H2162" i="4"/>
  <c r="H2155" i="4"/>
  <c r="H2154" i="4"/>
  <c r="H2152" i="4"/>
  <c r="H2150" i="4"/>
  <c r="H2148" i="4"/>
  <c r="H2146" i="4"/>
  <c r="H2144" i="4"/>
  <c r="H2142" i="4"/>
  <c r="H2140" i="4"/>
  <c r="H2138" i="4"/>
  <c r="H2136" i="4"/>
  <c r="H2134" i="4"/>
  <c r="H2132" i="4"/>
  <c r="H2130" i="4"/>
  <c r="H2128" i="4"/>
  <c r="H2126" i="4"/>
  <c r="H2124" i="4"/>
  <c r="H2122" i="4"/>
  <c r="H2120" i="4"/>
  <c r="H2118" i="4"/>
  <c r="H2116" i="4"/>
  <c r="H2114" i="4"/>
  <c r="H2112" i="4"/>
  <c r="H2110" i="4"/>
  <c r="H2108" i="4"/>
  <c r="H2106" i="4"/>
  <c r="H2104" i="4"/>
  <c r="H2102" i="4"/>
  <c r="H2100" i="4"/>
  <c r="H2098" i="4"/>
  <c r="H2096" i="4"/>
  <c r="H2094" i="4"/>
  <c r="H2092" i="4"/>
  <c r="H2090" i="4"/>
  <c r="H2088" i="4"/>
  <c r="H2086" i="4"/>
  <c r="H2084" i="4"/>
  <c r="H2082" i="4"/>
  <c r="H2080" i="4"/>
  <c r="H2078" i="4"/>
  <c r="H2076" i="4"/>
  <c r="H2074" i="4"/>
  <c r="H2072" i="4"/>
  <c r="H2070" i="4"/>
  <c r="H2068" i="4"/>
  <c r="H2066" i="4"/>
  <c r="H2064" i="4"/>
  <c r="H2062" i="4"/>
  <c r="H2060" i="4"/>
  <c r="H2058" i="4"/>
  <c r="H2056" i="4"/>
  <c r="H2054" i="4"/>
  <c r="H2052" i="4"/>
  <c r="H2050" i="4"/>
  <c r="H2048" i="4"/>
  <c r="H2046" i="4"/>
  <c r="H2044" i="4"/>
  <c r="H2042" i="4"/>
  <c r="H2040" i="4"/>
  <c r="H2038" i="4"/>
  <c r="H2036" i="4"/>
  <c r="H2034" i="4"/>
  <c r="H2032" i="4"/>
  <c r="H2030" i="4"/>
  <c r="H2028" i="4"/>
  <c r="H2026" i="4"/>
  <c r="H2024" i="4"/>
  <c r="H2022" i="4"/>
  <c r="H2020" i="4"/>
  <c r="H2018" i="4"/>
  <c r="H2016" i="4"/>
  <c r="H2014" i="4"/>
  <c r="H2012" i="4"/>
  <c r="H2010" i="4"/>
  <c r="H2008" i="4"/>
  <c r="H2006" i="4"/>
  <c r="H2004" i="4"/>
  <c r="H2002" i="4"/>
  <c r="H2000" i="4"/>
  <c r="H1998" i="4"/>
  <c r="H1996" i="4"/>
  <c r="H1994" i="4"/>
  <c r="H1992" i="4"/>
  <c r="H1990" i="4"/>
  <c r="H1988" i="4"/>
  <c r="H1986" i="4"/>
  <c r="H1984" i="4"/>
  <c r="H1982" i="4"/>
  <c r="H1980" i="4"/>
  <c r="H1978" i="4"/>
  <c r="H1976" i="4"/>
  <c r="H1974" i="4"/>
  <c r="H1972" i="4"/>
  <c r="H1970" i="4"/>
  <c r="H1968" i="4"/>
  <c r="H1966" i="4"/>
  <c r="H1964" i="4"/>
  <c r="H1962" i="4"/>
  <c r="H1960" i="4"/>
  <c r="H1958" i="4"/>
  <c r="H1956" i="4"/>
  <c r="H1954" i="4"/>
  <c r="H1952" i="4"/>
  <c r="H1950" i="4"/>
  <c r="H1948" i="4"/>
  <c r="H1946" i="4"/>
  <c r="H1944" i="4"/>
  <c r="H1942" i="4"/>
  <c r="H1940" i="4"/>
  <c r="H1938" i="4"/>
  <c r="H1936" i="4"/>
  <c r="H1934" i="4"/>
  <c r="H1932" i="4"/>
  <c r="H1930" i="4"/>
  <c r="H1928" i="4"/>
  <c r="H1926" i="4"/>
  <c r="H1924" i="4"/>
  <c r="H1922" i="4"/>
  <c r="H1920" i="4"/>
  <c r="H1918" i="4"/>
  <c r="H1916" i="4"/>
  <c r="H1914" i="4"/>
  <c r="H1912" i="4"/>
  <c r="H1910" i="4"/>
  <c r="H1908" i="4"/>
  <c r="H1906" i="4"/>
  <c r="H1904" i="4"/>
  <c r="H1902" i="4"/>
  <c r="H1900" i="4"/>
  <c r="H1898" i="4"/>
  <c r="H1896" i="4"/>
  <c r="H1894" i="4"/>
  <c r="H1892" i="4"/>
  <c r="H1890" i="4"/>
  <c r="H1888" i="4"/>
  <c r="H1886" i="4"/>
  <c r="H1884" i="4"/>
  <c r="H1882" i="4"/>
  <c r="H1880" i="4"/>
  <c r="H1878" i="4"/>
  <c r="H1876" i="4"/>
  <c r="H1874" i="4"/>
  <c r="H1872" i="4"/>
  <c r="H1870" i="4"/>
  <c r="H1868" i="4"/>
  <c r="H1866" i="4"/>
  <c r="H1864" i="4"/>
  <c r="H1862" i="4"/>
  <c r="H1860" i="4"/>
  <c r="H1858" i="4"/>
  <c r="H1856" i="4"/>
  <c r="H1854" i="4"/>
  <c r="H1852" i="4"/>
  <c r="H1850" i="4"/>
  <c r="H1848" i="4"/>
  <c r="H1846" i="4"/>
  <c r="H1844" i="4"/>
  <c r="H1842" i="4"/>
  <c r="H1840" i="4"/>
  <c r="H1838" i="4"/>
  <c r="H1836" i="4"/>
  <c r="H1834" i="4"/>
  <c r="H1832" i="4"/>
  <c r="H1830" i="4"/>
  <c r="H1828" i="4"/>
  <c r="H1826" i="4"/>
  <c r="H1824" i="4"/>
  <c r="H1822" i="4"/>
  <c r="H1820" i="4"/>
  <c r="H1818" i="4"/>
  <c r="H1816" i="4"/>
  <c r="H1814" i="4"/>
  <c r="H1812" i="4"/>
  <c r="H1810" i="4"/>
  <c r="H1808" i="4"/>
  <c r="H1806" i="4"/>
  <c r="H1804" i="4"/>
  <c r="H1802" i="4"/>
  <c r="H1800" i="4"/>
  <c r="H1798" i="4"/>
  <c r="H1796" i="4"/>
  <c r="H1794" i="4"/>
  <c r="H1792" i="4"/>
  <c r="H1790" i="4"/>
  <c r="H1788" i="4"/>
  <c r="H1786" i="4"/>
  <c r="H1784" i="4"/>
  <c r="H1782" i="4"/>
  <c r="H1780" i="4"/>
  <c r="H1778" i="4"/>
  <c r="H1776" i="4"/>
  <c r="H1774" i="4"/>
  <c r="H1772" i="4"/>
  <c r="H1770" i="4"/>
  <c r="H1768" i="4"/>
  <c r="H1766" i="4"/>
  <c r="H1764" i="4"/>
  <c r="H1762" i="4"/>
  <c r="H1760" i="4"/>
  <c r="H1758" i="4"/>
  <c r="H1756" i="4"/>
  <c r="H2552" i="4"/>
  <c r="H2444" i="4"/>
  <c r="H2410" i="4"/>
  <c r="H2397" i="4"/>
  <c r="H2360" i="4"/>
  <c r="H2343" i="4"/>
  <c r="H2340" i="4"/>
  <c r="H2326" i="4"/>
  <c r="H2309" i="4"/>
  <c r="H2294" i="4"/>
  <c r="H2277" i="4"/>
  <c r="H2262" i="4"/>
  <c r="H2247" i="4"/>
  <c r="H2239" i="4"/>
  <c r="H2231" i="4"/>
  <c r="H2223" i="4"/>
  <c r="H2215" i="4"/>
  <c r="H2207" i="4"/>
  <c r="H2199" i="4"/>
  <c r="H2191" i="4"/>
  <c r="H2183" i="4"/>
  <c r="H2180" i="4"/>
  <c r="H2165" i="4"/>
  <c r="H2164" i="4"/>
  <c r="H1750" i="4"/>
  <c r="H1748" i="4"/>
  <c r="H1746" i="4"/>
  <c r="H1744" i="4"/>
  <c r="H1742" i="4"/>
  <c r="H1740" i="4"/>
  <c r="H1738" i="4"/>
  <c r="H1736" i="4"/>
  <c r="H1734" i="4"/>
  <c r="H1732" i="4"/>
  <c r="H1730" i="4"/>
  <c r="H1728" i="4"/>
  <c r="H1726" i="4"/>
  <c r="H1724" i="4"/>
  <c r="H1722" i="4"/>
  <c r="H1720" i="4"/>
  <c r="H1718" i="4"/>
  <c r="H1716" i="4"/>
  <c r="H1714" i="4"/>
  <c r="H1712" i="4"/>
  <c r="H1710" i="4"/>
  <c r="H1708" i="4"/>
  <c r="H1706" i="4"/>
  <c r="H1704" i="4"/>
  <c r="H1702" i="4"/>
  <c r="H1700" i="4"/>
  <c r="H1698" i="4"/>
  <c r="H1696" i="4"/>
  <c r="H1694" i="4"/>
  <c r="H1692" i="4"/>
  <c r="H1690" i="4"/>
  <c r="H1688" i="4"/>
  <c r="H1686" i="4"/>
  <c r="H1684" i="4"/>
  <c r="H1682" i="4"/>
  <c r="H1680" i="4"/>
  <c r="H1678" i="4"/>
  <c r="H1676" i="4"/>
  <c r="H1674" i="4"/>
  <c r="H1672" i="4"/>
  <c r="H1670" i="4"/>
  <c r="H1668" i="4"/>
  <c r="H1666" i="4"/>
  <c r="H1664" i="4"/>
  <c r="H1662" i="4"/>
  <c r="H1660" i="4"/>
  <c r="H1658" i="4"/>
  <c r="H1656" i="4"/>
  <c r="H1654" i="4"/>
  <c r="H1652" i="4"/>
  <c r="H1650" i="4"/>
  <c r="H1648" i="4"/>
  <c r="H1646" i="4"/>
  <c r="H1644" i="4"/>
  <c r="H1642" i="4"/>
  <c r="H1640" i="4"/>
  <c r="H1638" i="4"/>
  <c r="H1636" i="4"/>
  <c r="H1634" i="4"/>
  <c r="H1632" i="4"/>
  <c r="H1630" i="4"/>
  <c r="H1628" i="4"/>
  <c r="H1626" i="4"/>
  <c r="H1624" i="4"/>
  <c r="H1622" i="4"/>
  <c r="H1620" i="4"/>
  <c r="H1618" i="4"/>
  <c r="H1616" i="4"/>
  <c r="H1614" i="4"/>
  <c r="H1612" i="4"/>
  <c r="H1610" i="4"/>
  <c r="H1608" i="4"/>
  <c r="H1606" i="4"/>
  <c r="H1604" i="4"/>
  <c r="H1602" i="4"/>
  <c r="H1600" i="4"/>
  <c r="H1598" i="4"/>
  <c r="H1596" i="4"/>
  <c r="H1594" i="4"/>
  <c r="H1592" i="4"/>
  <c r="H1590" i="4"/>
  <c r="H1588" i="4"/>
  <c r="H1586" i="4"/>
  <c r="H1584" i="4"/>
  <c r="H1582" i="4"/>
  <c r="H1580" i="4"/>
  <c r="H1578" i="4"/>
  <c r="H1576" i="4"/>
  <c r="H1574" i="4"/>
  <c r="H1572" i="4"/>
  <c r="H1570" i="4"/>
  <c r="H1568" i="4"/>
  <c r="H1566" i="4"/>
  <c r="H2575" i="4"/>
  <c r="H2512" i="4"/>
  <c r="H2374" i="4"/>
  <c r="H2357" i="4"/>
  <c r="H2328" i="4"/>
  <c r="H2311" i="4"/>
  <c r="H2296" i="4"/>
  <c r="H2279" i="4"/>
  <c r="H2264" i="4"/>
  <c r="H2167" i="4"/>
  <c r="H2166" i="4"/>
  <c r="H2151" i="4"/>
  <c r="H2147" i="4"/>
  <c r="H2143" i="4"/>
  <c r="H2139" i="4"/>
  <c r="H2135" i="4"/>
  <c r="H2131" i="4"/>
  <c r="H2127" i="4"/>
  <c r="H2123" i="4"/>
  <c r="H2119" i="4"/>
  <c r="H2115" i="4"/>
  <c r="H2111" i="4"/>
  <c r="H2107" i="4"/>
  <c r="H2103" i="4"/>
  <c r="H2099" i="4"/>
  <c r="H2095" i="4"/>
  <c r="H2091" i="4"/>
  <c r="H2087" i="4"/>
  <c r="H2083" i="4"/>
  <c r="H2079" i="4"/>
  <c r="H2075" i="4"/>
  <c r="H2071" i="4"/>
  <c r="H2067" i="4"/>
  <c r="H2063" i="4"/>
  <c r="H2059" i="4"/>
  <c r="H2055" i="4"/>
  <c r="H2051" i="4"/>
  <c r="H2047" i="4"/>
  <c r="H2043" i="4"/>
  <c r="H2039" i="4"/>
  <c r="H2035" i="4"/>
  <c r="H2031" i="4"/>
  <c r="H2027" i="4"/>
  <c r="H2023" i="4"/>
  <c r="H2019" i="4"/>
  <c r="H2015" i="4"/>
  <c r="H2011" i="4"/>
  <c r="H2007" i="4"/>
  <c r="H2003" i="4"/>
  <c r="H1999" i="4"/>
  <c r="H1995" i="4"/>
  <c r="H1991" i="4"/>
  <c r="H1987" i="4"/>
  <c r="H1983" i="4"/>
  <c r="H1979" i="4"/>
  <c r="H1975" i="4"/>
  <c r="H1971" i="4"/>
  <c r="H1967" i="4"/>
  <c r="H1963" i="4"/>
  <c r="H1959" i="4"/>
  <c r="H1955" i="4"/>
  <c r="H1951" i="4"/>
  <c r="H1947" i="4"/>
  <c r="H1943" i="4"/>
  <c r="H1939" i="4"/>
  <c r="H1935" i="4"/>
  <c r="H1931" i="4"/>
  <c r="H1927" i="4"/>
  <c r="H1923" i="4"/>
  <c r="H1919" i="4"/>
  <c r="H1915" i="4"/>
  <c r="H1911" i="4"/>
  <c r="H1907" i="4"/>
  <c r="H1903" i="4"/>
  <c r="H1899" i="4"/>
  <c r="H1895" i="4"/>
  <c r="H1891" i="4"/>
  <c r="H1887" i="4"/>
  <c r="H1883" i="4"/>
  <c r="H1879" i="4"/>
  <c r="H1875" i="4"/>
  <c r="H1871" i="4"/>
  <c r="H1867" i="4"/>
  <c r="H1863" i="4"/>
  <c r="H1859" i="4"/>
  <c r="H1855" i="4"/>
  <c r="H1851" i="4"/>
  <c r="H1847" i="4"/>
  <c r="H1843" i="4"/>
  <c r="H1839" i="4"/>
  <c r="H1835" i="4"/>
  <c r="H1831" i="4"/>
  <c r="H1827" i="4"/>
  <c r="H1823" i="4"/>
  <c r="H1819" i="4"/>
  <c r="H1815" i="4"/>
  <c r="H1811" i="4"/>
  <c r="H1807" i="4"/>
  <c r="H1803" i="4"/>
  <c r="H1799" i="4"/>
  <c r="H1795" i="4"/>
  <c r="H1791" i="4"/>
  <c r="H1787" i="4"/>
  <c r="H1783" i="4"/>
  <c r="H1779" i="4"/>
  <c r="H1775" i="4"/>
  <c r="H1771" i="4"/>
  <c r="H1767" i="4"/>
  <c r="H1763" i="4"/>
  <c r="H1759" i="4"/>
  <c r="H1755" i="4"/>
  <c r="H2498" i="4"/>
  <c r="H2350" i="4"/>
  <c r="H2325" i="4"/>
  <c r="H2278" i="4"/>
  <c r="H2261" i="4"/>
  <c r="H2243" i="4"/>
  <c r="H2227" i="4"/>
  <c r="H2211" i="4"/>
  <c r="H2195" i="4"/>
  <c r="H2173" i="4"/>
  <c r="H2156" i="4"/>
  <c r="H1752" i="4"/>
  <c r="H1751" i="4"/>
  <c r="H1747" i="4"/>
  <c r="H1743" i="4"/>
  <c r="H1739" i="4"/>
  <c r="H1735" i="4"/>
  <c r="H1731" i="4"/>
  <c r="H1727" i="4"/>
  <c r="H1723" i="4"/>
  <c r="H1719" i="4"/>
  <c r="H1715" i="4"/>
  <c r="H1711" i="4"/>
  <c r="H1707" i="4"/>
  <c r="H1703" i="4"/>
  <c r="H1699" i="4"/>
  <c r="H1695" i="4"/>
  <c r="H1691" i="4"/>
  <c r="H1687" i="4"/>
  <c r="H1683" i="4"/>
  <c r="H1679" i="4"/>
  <c r="H1675" i="4"/>
  <c r="H1671" i="4"/>
  <c r="H1667" i="4"/>
  <c r="H1663" i="4"/>
  <c r="H1659" i="4"/>
  <c r="H1655" i="4"/>
  <c r="H1651" i="4"/>
  <c r="H1647" i="4"/>
  <c r="H1643" i="4"/>
  <c r="H1639" i="4"/>
  <c r="H1635" i="4"/>
  <c r="H1631" i="4"/>
  <c r="H1627" i="4"/>
  <c r="H1623" i="4"/>
  <c r="H1619" i="4"/>
  <c r="H1615" i="4"/>
  <c r="H1611" i="4"/>
  <c r="H1607" i="4"/>
  <c r="H1603" i="4"/>
  <c r="H1599" i="4"/>
  <c r="H1595" i="4"/>
  <c r="H1591" i="4"/>
  <c r="H1587" i="4"/>
  <c r="H1583" i="4"/>
  <c r="H1579" i="4"/>
  <c r="H1575" i="4"/>
  <c r="H1571" i="4"/>
  <c r="H1567" i="4"/>
  <c r="H1559" i="4"/>
  <c r="H1558" i="4"/>
  <c r="H1551" i="4"/>
  <c r="H1550" i="4"/>
  <c r="H1543" i="4"/>
  <c r="H1542" i="4"/>
  <c r="H1535" i="4"/>
  <c r="H1534" i="4"/>
  <c r="H1527" i="4"/>
  <c r="H1526" i="4"/>
  <c r="H1519" i="4"/>
  <c r="H1518" i="4"/>
  <c r="H1511" i="4"/>
  <c r="H1510" i="4"/>
  <c r="H1503" i="4"/>
  <c r="H1502" i="4"/>
  <c r="H1495" i="4"/>
  <c r="H1494" i="4"/>
  <c r="H1487" i="4"/>
  <c r="H1486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427" i="4"/>
  <c r="H1425" i="4"/>
  <c r="H1423" i="4"/>
  <c r="H1421" i="4"/>
  <c r="H1419" i="4"/>
  <c r="H1417" i="4"/>
  <c r="H1415" i="4"/>
  <c r="H1413" i="4"/>
  <c r="H1411" i="4"/>
  <c r="H1409" i="4"/>
  <c r="H1407" i="4"/>
  <c r="H1405" i="4"/>
  <c r="H1403" i="4"/>
  <c r="H1401" i="4"/>
  <c r="H1399" i="4"/>
  <c r="H1397" i="4"/>
  <c r="H1395" i="4"/>
  <c r="H1393" i="4"/>
  <c r="H1391" i="4"/>
  <c r="H1389" i="4"/>
  <c r="H1387" i="4"/>
  <c r="H1385" i="4"/>
  <c r="H1383" i="4"/>
  <c r="H1381" i="4"/>
  <c r="H1379" i="4"/>
  <c r="H1377" i="4"/>
  <c r="H1375" i="4"/>
  <c r="H1373" i="4"/>
  <c r="H1371" i="4"/>
  <c r="H1369" i="4"/>
  <c r="H1367" i="4"/>
  <c r="H1365" i="4"/>
  <c r="H1363" i="4"/>
  <c r="H1361" i="4"/>
  <c r="H1359" i="4"/>
  <c r="H1357" i="4"/>
  <c r="H1355" i="4"/>
  <c r="H1353" i="4"/>
  <c r="H1351" i="4"/>
  <c r="H1349" i="4"/>
  <c r="H1347" i="4"/>
  <c r="H1345" i="4"/>
  <c r="H1343" i="4"/>
  <c r="H1341" i="4"/>
  <c r="H1339" i="4"/>
  <c r="H1337" i="4"/>
  <c r="H1335" i="4"/>
  <c r="H1333" i="4"/>
  <c r="H1331" i="4"/>
  <c r="H1329" i="4"/>
  <c r="H1327" i="4"/>
  <c r="H1325" i="4"/>
  <c r="H1323" i="4"/>
  <c r="H1321" i="4"/>
  <c r="H1319" i="4"/>
  <c r="H1317" i="4"/>
  <c r="H1315" i="4"/>
  <c r="H1313" i="4"/>
  <c r="H1311" i="4"/>
  <c r="H1309" i="4"/>
  <c r="H1307" i="4"/>
  <c r="H1305" i="4"/>
  <c r="H1303" i="4"/>
  <c r="H1301" i="4"/>
  <c r="H1299" i="4"/>
  <c r="H1297" i="4"/>
  <c r="H1295" i="4"/>
  <c r="H1293" i="4"/>
  <c r="H1291" i="4"/>
  <c r="H1289" i="4"/>
  <c r="H1287" i="4"/>
  <c r="H1285" i="4"/>
  <c r="H1283" i="4"/>
  <c r="H1281" i="4"/>
  <c r="H1279" i="4"/>
  <c r="H1277" i="4"/>
  <c r="H1275" i="4"/>
  <c r="H1273" i="4"/>
  <c r="H1271" i="4"/>
  <c r="H1269" i="4"/>
  <c r="H1267" i="4"/>
  <c r="H1265" i="4"/>
  <c r="H1263" i="4"/>
  <c r="H1261" i="4"/>
  <c r="H1259" i="4"/>
  <c r="H1257" i="4"/>
  <c r="H1255" i="4"/>
  <c r="H1253" i="4"/>
  <c r="H1251" i="4"/>
  <c r="H1249" i="4"/>
  <c r="H1247" i="4"/>
  <c r="H1245" i="4"/>
  <c r="H1243" i="4"/>
  <c r="H1241" i="4"/>
  <c r="H1239" i="4"/>
  <c r="H1237" i="4"/>
  <c r="H1235" i="4"/>
  <c r="H1233" i="4"/>
  <c r="H1231" i="4"/>
  <c r="H1229" i="4"/>
  <c r="H1227" i="4"/>
  <c r="H1225" i="4"/>
  <c r="H1223" i="4"/>
  <c r="H1221" i="4"/>
  <c r="H1219" i="4"/>
  <c r="H1217" i="4"/>
  <c r="H1215" i="4"/>
  <c r="H1213" i="4"/>
  <c r="H1211" i="4"/>
  <c r="H1209" i="4"/>
  <c r="H1207" i="4"/>
  <c r="H1205" i="4"/>
  <c r="H1203" i="4"/>
  <c r="H1201" i="4"/>
  <c r="H1199" i="4"/>
  <c r="H1197" i="4"/>
  <c r="H1195" i="4"/>
  <c r="H1193" i="4"/>
  <c r="H1191" i="4"/>
  <c r="H1189" i="4"/>
  <c r="H1187" i="4"/>
  <c r="H1185" i="4"/>
  <c r="H1183" i="4"/>
  <c r="H1181" i="4"/>
  <c r="H1179" i="4"/>
  <c r="H1177" i="4"/>
  <c r="H1175" i="4"/>
  <c r="H1173" i="4"/>
  <c r="H1171" i="4"/>
  <c r="H1169" i="4"/>
  <c r="H1167" i="4"/>
  <c r="H1165" i="4"/>
  <c r="H1163" i="4"/>
  <c r="H1161" i="4"/>
  <c r="H1159" i="4"/>
  <c r="H1157" i="4"/>
  <c r="H1155" i="4"/>
  <c r="H1153" i="4"/>
  <c r="H1151" i="4"/>
  <c r="H1149" i="4"/>
  <c r="H1147" i="4"/>
  <c r="H1145" i="4"/>
  <c r="H1143" i="4"/>
  <c r="H1141" i="4"/>
  <c r="H1139" i="4"/>
  <c r="H1137" i="4"/>
  <c r="H1135" i="4"/>
  <c r="H1133" i="4"/>
  <c r="H1131" i="4"/>
  <c r="H1129" i="4"/>
  <c r="H1127" i="4"/>
  <c r="H1125" i="4"/>
  <c r="H1123" i="4"/>
  <c r="H1121" i="4"/>
  <c r="H1119" i="4"/>
  <c r="H1117" i="4"/>
  <c r="H1115" i="4"/>
  <c r="H1113" i="4"/>
  <c r="H1111" i="4"/>
  <c r="H1109" i="4"/>
  <c r="H1107" i="4"/>
  <c r="H1105" i="4"/>
  <c r="H1103" i="4"/>
  <c r="H1101" i="4"/>
  <c r="H1099" i="4"/>
  <c r="H1097" i="4"/>
  <c r="H1095" i="4"/>
  <c r="H1093" i="4"/>
  <c r="H1091" i="4"/>
  <c r="H1089" i="4"/>
  <c r="H1087" i="4"/>
  <c r="H1085" i="4"/>
  <c r="H1083" i="4"/>
  <c r="H1081" i="4"/>
  <c r="H1079" i="4"/>
  <c r="H1077" i="4"/>
  <c r="H1075" i="4"/>
  <c r="H1073" i="4"/>
  <c r="H1071" i="4"/>
  <c r="H1069" i="4"/>
  <c r="H1067" i="4"/>
  <c r="H1065" i="4"/>
  <c r="H1063" i="4"/>
  <c r="H1061" i="4"/>
  <c r="H1059" i="4"/>
  <c r="H1057" i="4"/>
  <c r="H1055" i="4"/>
  <c r="H1053" i="4"/>
  <c r="H1051" i="4"/>
  <c r="H1049" i="4"/>
  <c r="H1047" i="4"/>
  <c r="H1045" i="4"/>
  <c r="H1043" i="4"/>
  <c r="H1041" i="4"/>
  <c r="H1039" i="4"/>
  <c r="H1037" i="4"/>
  <c r="H1035" i="4"/>
  <c r="H1033" i="4"/>
  <c r="H1031" i="4"/>
  <c r="H1029" i="4"/>
  <c r="H1027" i="4"/>
  <c r="H1025" i="4"/>
  <c r="H1023" i="4"/>
  <c r="H1021" i="4"/>
  <c r="H1019" i="4"/>
  <c r="H1017" i="4"/>
  <c r="H1015" i="4"/>
  <c r="H1013" i="4"/>
  <c r="H1011" i="4"/>
  <c r="H1009" i="4"/>
  <c r="H1007" i="4"/>
  <c r="H1005" i="4"/>
  <c r="H1003" i="4"/>
  <c r="H1001" i="4"/>
  <c r="H999" i="4"/>
  <c r="H997" i="4"/>
  <c r="H995" i="4"/>
  <c r="H993" i="4"/>
  <c r="H991" i="4"/>
  <c r="H989" i="4"/>
  <c r="H987" i="4"/>
  <c r="H985" i="4"/>
  <c r="H983" i="4"/>
  <c r="H981" i="4"/>
  <c r="H979" i="4"/>
  <c r="H977" i="4"/>
  <c r="H975" i="4"/>
  <c r="H973" i="4"/>
  <c r="H971" i="4"/>
  <c r="H969" i="4"/>
  <c r="H967" i="4"/>
  <c r="H965" i="4"/>
  <c r="H963" i="4"/>
  <c r="H961" i="4"/>
  <c r="H959" i="4"/>
  <c r="H957" i="4"/>
  <c r="H955" i="4"/>
  <c r="H953" i="4"/>
  <c r="H951" i="4"/>
  <c r="H949" i="4"/>
  <c r="H947" i="4"/>
  <c r="H945" i="4"/>
  <c r="H943" i="4"/>
  <c r="H941" i="4"/>
  <c r="H939" i="4"/>
  <c r="H937" i="4"/>
  <c r="H935" i="4"/>
  <c r="H933" i="4"/>
  <c r="H931" i="4"/>
  <c r="H929" i="4"/>
  <c r="H927" i="4"/>
  <c r="H925" i="4"/>
  <c r="H923" i="4"/>
  <c r="H921" i="4"/>
  <c r="H919" i="4"/>
  <c r="H917" i="4"/>
  <c r="H915" i="4"/>
  <c r="H913" i="4"/>
  <c r="H911" i="4"/>
  <c r="H909" i="4"/>
  <c r="H907" i="4"/>
  <c r="H905" i="4"/>
  <c r="H903" i="4"/>
  <c r="H901" i="4"/>
  <c r="H899" i="4"/>
  <c r="H897" i="4"/>
  <c r="H895" i="4"/>
  <c r="H893" i="4"/>
  <c r="H891" i="4"/>
  <c r="H889" i="4"/>
  <c r="H887" i="4"/>
  <c r="H885" i="4"/>
  <c r="H883" i="4"/>
  <c r="H881" i="4"/>
  <c r="H879" i="4"/>
  <c r="H877" i="4"/>
  <c r="H875" i="4"/>
  <c r="H873" i="4"/>
  <c r="H871" i="4"/>
  <c r="H869" i="4"/>
  <c r="H867" i="4"/>
  <c r="H865" i="4"/>
  <c r="H863" i="4"/>
  <c r="H861" i="4"/>
  <c r="H859" i="4"/>
  <c r="H857" i="4"/>
  <c r="H855" i="4"/>
  <c r="H853" i="4"/>
  <c r="H851" i="4"/>
  <c r="H849" i="4"/>
  <c r="H847" i="4"/>
  <c r="H845" i="4"/>
  <c r="H843" i="4"/>
  <c r="H841" i="4"/>
  <c r="H839" i="4"/>
  <c r="H837" i="4"/>
  <c r="H835" i="4"/>
  <c r="H833" i="4"/>
  <c r="H831" i="4"/>
  <c r="H829" i="4"/>
  <c r="H827" i="4"/>
  <c r="H825" i="4"/>
  <c r="H823" i="4"/>
  <c r="H821" i="4"/>
  <c r="H819" i="4"/>
  <c r="H817" i="4"/>
  <c r="H815" i="4"/>
  <c r="H813" i="4"/>
  <c r="H811" i="4"/>
  <c r="H809" i="4"/>
  <c r="H807" i="4"/>
  <c r="H805" i="4"/>
  <c r="H803" i="4"/>
  <c r="H801" i="4"/>
  <c r="H799" i="4"/>
  <c r="H797" i="4"/>
  <c r="H795" i="4"/>
  <c r="H793" i="4"/>
  <c r="H791" i="4"/>
  <c r="H789" i="4"/>
  <c r="H787" i="4"/>
  <c r="H785" i="4"/>
  <c r="H783" i="4"/>
  <c r="H781" i="4"/>
  <c r="H779" i="4"/>
  <c r="H777" i="4"/>
  <c r="H775" i="4"/>
  <c r="H773" i="4"/>
  <c r="H771" i="4"/>
  <c r="H769" i="4"/>
  <c r="H767" i="4"/>
  <c r="H765" i="4"/>
  <c r="H763" i="4"/>
  <c r="H761" i="4"/>
  <c r="H759" i="4"/>
  <c r="H757" i="4"/>
  <c r="H755" i="4"/>
  <c r="H753" i="4"/>
  <c r="H751" i="4"/>
  <c r="H749" i="4"/>
  <c r="H747" i="4"/>
  <c r="H745" i="4"/>
  <c r="H743" i="4"/>
  <c r="H741" i="4"/>
  <c r="H739" i="4"/>
  <c r="H737" i="4"/>
  <c r="H735" i="4"/>
  <c r="H733" i="4"/>
  <c r="H731" i="4"/>
  <c r="H729" i="4"/>
  <c r="H727" i="4"/>
  <c r="H725" i="4"/>
  <c r="H723" i="4"/>
  <c r="H721" i="4"/>
  <c r="H719" i="4"/>
  <c r="H717" i="4"/>
  <c r="H715" i="4"/>
  <c r="H713" i="4"/>
  <c r="H711" i="4"/>
  <c r="H709" i="4"/>
  <c r="H707" i="4"/>
  <c r="H705" i="4"/>
  <c r="H703" i="4"/>
  <c r="H701" i="4"/>
  <c r="H699" i="4"/>
  <c r="H697" i="4"/>
  <c r="H695" i="4"/>
  <c r="H693" i="4"/>
  <c r="H691" i="4"/>
  <c r="H689" i="4"/>
  <c r="H687" i="4"/>
  <c r="H685" i="4"/>
  <c r="H683" i="4"/>
  <c r="H2532" i="4"/>
  <c r="H2384" i="4"/>
  <c r="H2367" i="4"/>
  <c r="H2312" i="4"/>
  <c r="H2295" i="4"/>
  <c r="H2175" i="4"/>
  <c r="H2158" i="4"/>
  <c r="H2149" i="4"/>
  <c r="H2141" i="4"/>
  <c r="H2133" i="4"/>
  <c r="H2125" i="4"/>
  <c r="H2117" i="4"/>
  <c r="H2109" i="4"/>
  <c r="H2101" i="4"/>
  <c r="H2093" i="4"/>
  <c r="H2085" i="4"/>
  <c r="H2077" i="4"/>
  <c r="H2069" i="4"/>
  <c r="H2061" i="4"/>
  <c r="H2053" i="4"/>
  <c r="H2045" i="4"/>
  <c r="H2037" i="4"/>
  <c r="H2029" i="4"/>
  <c r="H2021" i="4"/>
  <c r="H2013" i="4"/>
  <c r="H2005" i="4"/>
  <c r="H1997" i="4"/>
  <c r="H1989" i="4"/>
  <c r="H1981" i="4"/>
  <c r="H1973" i="4"/>
  <c r="H1965" i="4"/>
  <c r="H1957" i="4"/>
  <c r="H1949" i="4"/>
  <c r="H1941" i="4"/>
  <c r="H1933" i="4"/>
  <c r="H1925" i="4"/>
  <c r="H1917" i="4"/>
  <c r="H1909" i="4"/>
  <c r="H1901" i="4"/>
  <c r="H1893" i="4"/>
  <c r="H1885" i="4"/>
  <c r="H1877" i="4"/>
  <c r="H1869" i="4"/>
  <c r="H1861" i="4"/>
  <c r="H1853" i="4"/>
  <c r="H1845" i="4"/>
  <c r="H1837" i="4"/>
  <c r="H1829" i="4"/>
  <c r="H1821" i="4"/>
  <c r="H1813" i="4"/>
  <c r="H1805" i="4"/>
  <c r="H1797" i="4"/>
  <c r="H1789" i="4"/>
  <c r="H1781" i="4"/>
  <c r="H1773" i="4"/>
  <c r="H1765" i="4"/>
  <c r="H1757" i="4"/>
  <c r="H1754" i="4"/>
  <c r="H1753" i="4"/>
  <c r="H1561" i="4"/>
  <c r="H1560" i="4"/>
  <c r="H1553" i="4"/>
  <c r="H1552" i="4"/>
  <c r="H1545" i="4"/>
  <c r="H1544" i="4"/>
  <c r="H1537" i="4"/>
  <c r="H1536" i="4"/>
  <c r="H1529" i="4"/>
  <c r="H1528" i="4"/>
  <c r="H1521" i="4"/>
  <c r="H1520" i="4"/>
  <c r="H1513" i="4"/>
  <c r="H1512" i="4"/>
  <c r="H1505" i="4"/>
  <c r="H1504" i="4"/>
  <c r="H1497" i="4"/>
  <c r="H1496" i="4"/>
  <c r="H1489" i="4"/>
  <c r="H1488" i="4"/>
  <c r="H1481" i="4"/>
  <c r="H1480" i="4"/>
  <c r="H2572" i="4"/>
  <c r="H2412" i="4"/>
  <c r="H2387" i="4"/>
  <c r="H2310" i="4"/>
  <c r="H2293" i="4"/>
  <c r="H2251" i="4"/>
  <c r="H2235" i="4"/>
  <c r="H2219" i="4"/>
  <c r="H2203" i="4"/>
  <c r="H2187" i="4"/>
  <c r="H2172" i="4"/>
  <c r="H2157" i="4"/>
  <c r="H1749" i="4"/>
  <c r="H1745" i="4"/>
  <c r="H1741" i="4"/>
  <c r="H1737" i="4"/>
  <c r="H1733" i="4"/>
  <c r="H1729" i="4"/>
  <c r="H1725" i="4"/>
  <c r="H1721" i="4"/>
  <c r="H1717" i="4"/>
  <c r="H1713" i="4"/>
  <c r="H1709" i="4"/>
  <c r="H1705" i="4"/>
  <c r="H1701" i="4"/>
  <c r="H1697" i="4"/>
  <c r="H1693" i="4"/>
  <c r="H1689" i="4"/>
  <c r="H1685" i="4"/>
  <c r="H1681" i="4"/>
  <c r="H1677" i="4"/>
  <c r="H1673" i="4"/>
  <c r="H1669" i="4"/>
  <c r="H1665" i="4"/>
  <c r="H1661" i="4"/>
  <c r="H1657" i="4"/>
  <c r="H1653" i="4"/>
  <c r="H1649" i="4"/>
  <c r="H1645" i="4"/>
  <c r="H1641" i="4"/>
  <c r="H1637" i="4"/>
  <c r="H1633" i="4"/>
  <c r="H1629" i="4"/>
  <c r="H1625" i="4"/>
  <c r="H1621" i="4"/>
  <c r="H1617" i="4"/>
  <c r="H1613" i="4"/>
  <c r="H1609" i="4"/>
  <c r="H1605" i="4"/>
  <c r="H1601" i="4"/>
  <c r="H1597" i="4"/>
  <c r="H1593" i="4"/>
  <c r="H1589" i="4"/>
  <c r="H1585" i="4"/>
  <c r="H1581" i="4"/>
  <c r="H1577" i="4"/>
  <c r="H1573" i="4"/>
  <c r="H1569" i="4"/>
  <c r="H1563" i="4"/>
  <c r="H1562" i="4"/>
  <c r="H1555" i="4"/>
  <c r="H1554" i="4"/>
  <c r="H1547" i="4"/>
  <c r="H1546" i="4"/>
  <c r="H1539" i="4"/>
  <c r="H1538" i="4"/>
  <c r="H1531" i="4"/>
  <c r="H1530" i="4"/>
  <c r="H1523" i="4"/>
  <c r="H1522" i="4"/>
  <c r="H1515" i="4"/>
  <c r="H1514" i="4"/>
  <c r="H1507" i="4"/>
  <c r="H1506" i="4"/>
  <c r="H1499" i="4"/>
  <c r="H1498" i="4"/>
  <c r="H1491" i="4"/>
  <c r="H1490" i="4"/>
  <c r="H1483" i="4"/>
  <c r="H1482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426" i="4"/>
  <c r="H1424" i="4"/>
  <c r="H1422" i="4"/>
  <c r="H1420" i="4"/>
  <c r="H1418" i="4"/>
  <c r="H1416" i="4"/>
  <c r="H1414" i="4"/>
  <c r="H1412" i="4"/>
  <c r="H1410" i="4"/>
  <c r="H1408" i="4"/>
  <c r="H1406" i="4"/>
  <c r="H1404" i="4"/>
  <c r="H1402" i="4"/>
  <c r="H1400" i="4"/>
  <c r="H1398" i="4"/>
  <c r="H1396" i="4"/>
  <c r="H1394" i="4"/>
  <c r="H1392" i="4"/>
  <c r="H1390" i="4"/>
  <c r="H1388" i="4"/>
  <c r="H1386" i="4"/>
  <c r="H1384" i="4"/>
  <c r="H1382" i="4"/>
  <c r="H1380" i="4"/>
  <c r="H1378" i="4"/>
  <c r="H1376" i="4"/>
  <c r="H1374" i="4"/>
  <c r="H1372" i="4"/>
  <c r="H1370" i="4"/>
  <c r="H1368" i="4"/>
  <c r="H1366" i="4"/>
  <c r="H1364" i="4"/>
  <c r="H1362" i="4"/>
  <c r="H1360" i="4"/>
  <c r="H1358" i="4"/>
  <c r="H1356" i="4"/>
  <c r="H1354" i="4"/>
  <c r="H1352" i="4"/>
  <c r="H1350" i="4"/>
  <c r="H1348" i="4"/>
  <c r="H1346" i="4"/>
  <c r="H1344" i="4"/>
  <c r="H1342" i="4"/>
  <c r="H1340" i="4"/>
  <c r="H1338" i="4"/>
  <c r="H1336" i="4"/>
  <c r="H1334" i="4"/>
  <c r="H1332" i="4"/>
  <c r="H1330" i="4"/>
  <c r="H1328" i="4"/>
  <c r="H1326" i="4"/>
  <c r="H1324" i="4"/>
  <c r="H1322" i="4"/>
  <c r="H1320" i="4"/>
  <c r="H1318" i="4"/>
  <c r="H1316" i="4"/>
  <c r="H1314" i="4"/>
  <c r="H1312" i="4"/>
  <c r="H1310" i="4"/>
  <c r="H1308" i="4"/>
  <c r="H1306" i="4"/>
  <c r="H1304" i="4"/>
  <c r="H1302" i="4"/>
  <c r="H1300" i="4"/>
  <c r="H1298" i="4"/>
  <c r="H1296" i="4"/>
  <c r="H1294" i="4"/>
  <c r="H1292" i="4"/>
  <c r="H1290" i="4"/>
  <c r="H1288" i="4"/>
  <c r="H1286" i="4"/>
  <c r="H1284" i="4"/>
  <c r="H1282" i="4"/>
  <c r="H1280" i="4"/>
  <c r="H1278" i="4"/>
  <c r="H1276" i="4"/>
  <c r="H1274" i="4"/>
  <c r="H1272" i="4"/>
  <c r="H1270" i="4"/>
  <c r="H1268" i="4"/>
  <c r="H2458" i="4"/>
  <c r="H2347" i="4"/>
  <c r="H2327" i="4"/>
  <c r="H2129" i="4"/>
  <c r="H2097" i="4"/>
  <c r="H2065" i="4"/>
  <c r="H2033" i="4"/>
  <c r="H2001" i="4"/>
  <c r="H1969" i="4"/>
  <c r="H1937" i="4"/>
  <c r="H1905" i="4"/>
  <c r="H1873" i="4"/>
  <c r="H1841" i="4"/>
  <c r="H1809" i="4"/>
  <c r="H1777" i="4"/>
  <c r="H1564" i="4"/>
  <c r="H1549" i="4"/>
  <c r="H1532" i="4"/>
  <c r="H1517" i="4"/>
  <c r="H1500" i="4"/>
  <c r="H1485" i="4"/>
  <c r="H1262" i="4"/>
  <c r="H1254" i="4"/>
  <c r="H1246" i="4"/>
  <c r="H1238" i="4"/>
  <c r="H1230" i="4"/>
  <c r="H1222" i="4"/>
  <c r="H1214" i="4"/>
  <c r="H1206" i="4"/>
  <c r="H1198" i="4"/>
  <c r="H1190" i="4"/>
  <c r="H1182" i="4"/>
  <c r="H1174" i="4"/>
  <c r="H1166" i="4"/>
  <c r="H1158" i="4"/>
  <c r="H1150" i="4"/>
  <c r="H1142" i="4"/>
  <c r="H1134" i="4"/>
  <c r="H1126" i="4"/>
  <c r="H1118" i="4"/>
  <c r="H1110" i="4"/>
  <c r="H1102" i="4"/>
  <c r="H1094" i="4"/>
  <c r="H1086" i="4"/>
  <c r="H1078" i="4"/>
  <c r="H1070" i="4"/>
  <c r="H1062" i="4"/>
  <c r="H1054" i="4"/>
  <c r="H1046" i="4"/>
  <c r="H1038" i="4"/>
  <c r="H1030" i="4"/>
  <c r="H1022" i="4"/>
  <c r="H1014" i="4"/>
  <c r="H1006" i="4"/>
  <c r="H998" i="4"/>
  <c r="H990" i="4"/>
  <c r="H982" i="4"/>
  <c r="H974" i="4"/>
  <c r="H966" i="4"/>
  <c r="H958" i="4"/>
  <c r="H950" i="4"/>
  <c r="H942" i="4"/>
  <c r="H934" i="4"/>
  <c r="H926" i="4"/>
  <c r="H918" i="4"/>
  <c r="H910" i="4"/>
  <c r="H902" i="4"/>
  <c r="H894" i="4"/>
  <c r="H886" i="4"/>
  <c r="H878" i="4"/>
  <c r="H870" i="4"/>
  <c r="H862" i="4"/>
  <c r="H854" i="4"/>
  <c r="H846" i="4"/>
  <c r="H838" i="4"/>
  <c r="H830" i="4"/>
  <c r="H822" i="4"/>
  <c r="H814" i="4"/>
  <c r="H806" i="4"/>
  <c r="H798" i="4"/>
  <c r="H790" i="4"/>
  <c r="H782" i="4"/>
  <c r="H774" i="4"/>
  <c r="H766" i="4"/>
  <c r="H758" i="4"/>
  <c r="H750" i="4"/>
  <c r="H742" i="4"/>
  <c r="H734" i="4"/>
  <c r="H726" i="4"/>
  <c r="H718" i="4"/>
  <c r="H710" i="4"/>
  <c r="H702" i="4"/>
  <c r="H694" i="4"/>
  <c r="H2364" i="4"/>
  <c r="H2153" i="4"/>
  <c r="H2121" i="4"/>
  <c r="H2089" i="4"/>
  <c r="H2057" i="4"/>
  <c r="H2025" i="4"/>
  <c r="H1993" i="4"/>
  <c r="H1961" i="4"/>
  <c r="H1929" i="4"/>
  <c r="H1897" i="4"/>
  <c r="H1865" i="4"/>
  <c r="H1833" i="4"/>
  <c r="H1801" i="4"/>
  <c r="H1769" i="4"/>
  <c r="H1557" i="4"/>
  <c r="H1540" i="4"/>
  <c r="H1525" i="4"/>
  <c r="H1508" i="4"/>
  <c r="H1493" i="4"/>
  <c r="H1264" i="4"/>
  <c r="H1256" i="4"/>
  <c r="H1248" i="4"/>
  <c r="H1240" i="4"/>
  <c r="H1232" i="4"/>
  <c r="H1224" i="4"/>
  <c r="H1216" i="4"/>
  <c r="H1208" i="4"/>
  <c r="H1200" i="4"/>
  <c r="H1192" i="4"/>
  <c r="H1184" i="4"/>
  <c r="H1176" i="4"/>
  <c r="H1168" i="4"/>
  <c r="H1160" i="4"/>
  <c r="H1152" i="4"/>
  <c r="H1144" i="4"/>
  <c r="H1136" i="4"/>
  <c r="H1128" i="4"/>
  <c r="H1120" i="4"/>
  <c r="H1112" i="4"/>
  <c r="H1104" i="4"/>
  <c r="H1096" i="4"/>
  <c r="H1088" i="4"/>
  <c r="H1080" i="4"/>
  <c r="H1072" i="4"/>
  <c r="H1064" i="4"/>
  <c r="H1056" i="4"/>
  <c r="H1048" i="4"/>
  <c r="H1040" i="4"/>
  <c r="H1032" i="4"/>
  <c r="H1024" i="4"/>
  <c r="H1016" i="4"/>
  <c r="H1008" i="4"/>
  <c r="H1000" i="4"/>
  <c r="H992" i="4"/>
  <c r="H984" i="4"/>
  <c r="H976" i="4"/>
  <c r="H968" i="4"/>
  <c r="H960" i="4"/>
  <c r="H952" i="4"/>
  <c r="H944" i="4"/>
  <c r="H936" i="4"/>
  <c r="H928" i="4"/>
  <c r="H920" i="4"/>
  <c r="H912" i="4"/>
  <c r="H904" i="4"/>
  <c r="H896" i="4"/>
  <c r="H888" i="4"/>
  <c r="H880" i="4"/>
  <c r="H872" i="4"/>
  <c r="H864" i="4"/>
  <c r="H856" i="4"/>
  <c r="H848" i="4"/>
  <c r="H840" i="4"/>
  <c r="H832" i="4"/>
  <c r="H824" i="4"/>
  <c r="H816" i="4"/>
  <c r="H808" i="4"/>
  <c r="H800" i="4"/>
  <c r="H792" i="4"/>
  <c r="H784" i="4"/>
  <c r="H776" i="4"/>
  <c r="H768" i="4"/>
  <c r="H760" i="4"/>
  <c r="H752" i="4"/>
  <c r="H744" i="4"/>
  <c r="H736" i="4"/>
  <c r="H728" i="4"/>
  <c r="H720" i="4"/>
  <c r="H712" i="4"/>
  <c r="H704" i="4"/>
  <c r="H2159" i="4"/>
  <c r="H2145" i="4"/>
  <c r="H2113" i="4"/>
  <c r="H2081" i="4"/>
  <c r="H2049" i="4"/>
  <c r="H2017" i="4"/>
  <c r="H1985" i="4"/>
  <c r="H1953" i="4"/>
  <c r="H1921" i="4"/>
  <c r="H1889" i="4"/>
  <c r="H1857" i="4"/>
  <c r="H1825" i="4"/>
  <c r="H1793" i="4"/>
  <c r="H1761" i="4"/>
  <c r="H1565" i="4"/>
  <c r="H1548" i="4"/>
  <c r="H1533" i="4"/>
  <c r="H1516" i="4"/>
  <c r="H1501" i="4"/>
  <c r="H1484" i="4"/>
  <c r="H1266" i="4"/>
  <c r="H1258" i="4"/>
  <c r="H1250" i="4"/>
  <c r="H1242" i="4"/>
  <c r="H1234" i="4"/>
  <c r="H1226" i="4"/>
  <c r="H1218" i="4"/>
  <c r="H1210" i="4"/>
  <c r="H1202" i="4"/>
  <c r="H1194" i="4"/>
  <c r="H1186" i="4"/>
  <c r="H1178" i="4"/>
  <c r="H1170" i="4"/>
  <c r="H1162" i="4"/>
  <c r="H1154" i="4"/>
  <c r="H1146" i="4"/>
  <c r="H1138" i="4"/>
  <c r="H1130" i="4"/>
  <c r="H1122" i="4"/>
  <c r="H1114" i="4"/>
  <c r="H1106" i="4"/>
  <c r="H1098" i="4"/>
  <c r="H1090" i="4"/>
  <c r="H1082" i="4"/>
  <c r="H1074" i="4"/>
  <c r="H1066" i="4"/>
  <c r="H1058" i="4"/>
  <c r="H1050" i="4"/>
  <c r="H1042" i="4"/>
  <c r="H1034" i="4"/>
  <c r="H1026" i="4"/>
  <c r="H1018" i="4"/>
  <c r="H1010" i="4"/>
  <c r="H1002" i="4"/>
  <c r="H994" i="4"/>
  <c r="H986" i="4"/>
  <c r="H978" i="4"/>
  <c r="H970" i="4"/>
  <c r="H962" i="4"/>
  <c r="H954" i="4"/>
  <c r="H946" i="4"/>
  <c r="H938" i="4"/>
  <c r="H930" i="4"/>
  <c r="H922" i="4"/>
  <c r="H914" i="4"/>
  <c r="H906" i="4"/>
  <c r="H898" i="4"/>
  <c r="H890" i="4"/>
  <c r="H882" i="4"/>
  <c r="H874" i="4"/>
  <c r="H866" i="4"/>
  <c r="H858" i="4"/>
  <c r="H850" i="4"/>
  <c r="H842" i="4"/>
  <c r="H834" i="4"/>
  <c r="H826" i="4"/>
  <c r="H818" i="4"/>
  <c r="H810" i="4"/>
  <c r="H802" i="4"/>
  <c r="H794" i="4"/>
  <c r="H786" i="4"/>
  <c r="H778" i="4"/>
  <c r="H770" i="4"/>
  <c r="H762" i="4"/>
  <c r="H754" i="4"/>
  <c r="H746" i="4"/>
  <c r="H738" i="4"/>
  <c r="H730" i="4"/>
  <c r="H722" i="4"/>
  <c r="H714" i="4"/>
  <c r="H2263" i="4"/>
  <c r="H2137" i="4"/>
  <c r="H2009" i="4"/>
  <c r="H1881" i="4"/>
  <c r="H1252" i="4"/>
  <c r="H1220" i="4"/>
  <c r="H1188" i="4"/>
  <c r="H1156" i="4"/>
  <c r="H1124" i="4"/>
  <c r="H1092" i="4"/>
  <c r="H1060" i="4"/>
  <c r="H1028" i="4"/>
  <c r="H996" i="4"/>
  <c r="H964" i="4"/>
  <c r="H932" i="4"/>
  <c r="H900" i="4"/>
  <c r="H868" i="4"/>
  <c r="H836" i="4"/>
  <c r="H804" i="4"/>
  <c r="H772" i="4"/>
  <c r="H740" i="4"/>
  <c r="H708" i="4"/>
  <c r="H698" i="4"/>
  <c r="H690" i="4"/>
  <c r="H682" i="4"/>
  <c r="H2105" i="4"/>
  <c r="H1977" i="4"/>
  <c r="H1849" i="4"/>
  <c r="H1509" i="4"/>
  <c r="H1492" i="4"/>
  <c r="H1260" i="4"/>
  <c r="H1228" i="4"/>
  <c r="H1196" i="4"/>
  <c r="H1164" i="4"/>
  <c r="H1132" i="4"/>
  <c r="H1100" i="4"/>
  <c r="H1068" i="4"/>
  <c r="H1036" i="4"/>
  <c r="H1004" i="4"/>
  <c r="H972" i="4"/>
  <c r="H940" i="4"/>
  <c r="H908" i="4"/>
  <c r="H876" i="4"/>
  <c r="H844" i="4"/>
  <c r="H812" i="4"/>
  <c r="H780" i="4"/>
  <c r="H748" i="4"/>
  <c r="H716" i="4"/>
  <c r="H692" i="4"/>
  <c r="H684" i="4"/>
  <c r="H681" i="4"/>
  <c r="H679" i="4"/>
  <c r="H677" i="4"/>
  <c r="H675" i="4"/>
  <c r="H673" i="4"/>
  <c r="H671" i="4"/>
  <c r="H669" i="4"/>
  <c r="H667" i="4"/>
  <c r="H665" i="4"/>
  <c r="H663" i="4"/>
  <c r="H661" i="4"/>
  <c r="H659" i="4"/>
  <c r="H657" i="4"/>
  <c r="H655" i="4"/>
  <c r="H653" i="4"/>
  <c r="H651" i="4"/>
  <c r="H649" i="4"/>
  <c r="H647" i="4"/>
  <c r="H645" i="4"/>
  <c r="H643" i="4"/>
  <c r="H641" i="4"/>
  <c r="H639" i="4"/>
  <c r="H637" i="4"/>
  <c r="H635" i="4"/>
  <c r="H633" i="4"/>
  <c r="H631" i="4"/>
  <c r="H629" i="4"/>
  <c r="H627" i="4"/>
  <c r="H625" i="4"/>
  <c r="H623" i="4"/>
  <c r="H621" i="4"/>
  <c r="H619" i="4"/>
  <c r="H617" i="4"/>
  <c r="H615" i="4"/>
  <c r="H613" i="4"/>
  <c r="H611" i="4"/>
  <c r="H609" i="4"/>
  <c r="H607" i="4"/>
  <c r="H605" i="4"/>
  <c r="H603" i="4"/>
  <c r="H601" i="4"/>
  <c r="H599" i="4"/>
  <c r="H597" i="4"/>
  <c r="H595" i="4"/>
  <c r="H593" i="4"/>
  <c r="H591" i="4"/>
  <c r="H589" i="4"/>
  <c r="H587" i="4"/>
  <c r="H585" i="4"/>
  <c r="H583" i="4"/>
  <c r="H581" i="4"/>
  <c r="H579" i="4"/>
  <c r="H577" i="4"/>
  <c r="H575" i="4"/>
  <c r="H573" i="4"/>
  <c r="H571" i="4"/>
  <c r="H569" i="4"/>
  <c r="H567" i="4"/>
  <c r="H565" i="4"/>
  <c r="H563" i="4"/>
  <c r="H561" i="4"/>
  <c r="H559" i="4"/>
  <c r="H557" i="4"/>
  <c r="H555" i="4"/>
  <c r="H553" i="4"/>
  <c r="H551" i="4"/>
  <c r="H549" i="4"/>
  <c r="H547" i="4"/>
  <c r="H545" i="4"/>
  <c r="H543" i="4"/>
  <c r="H541" i="4"/>
  <c r="H539" i="4"/>
  <c r="H537" i="4"/>
  <c r="H535" i="4"/>
  <c r="H533" i="4"/>
  <c r="H531" i="4"/>
  <c r="H529" i="4"/>
  <c r="H527" i="4"/>
  <c r="H525" i="4"/>
  <c r="H523" i="4"/>
  <c r="H521" i="4"/>
  <c r="H519" i="4"/>
  <c r="H517" i="4"/>
  <c r="H515" i="4"/>
  <c r="H513" i="4"/>
  <c r="H511" i="4"/>
  <c r="H509" i="4"/>
  <c r="H507" i="4"/>
  <c r="H505" i="4"/>
  <c r="H503" i="4"/>
  <c r="H501" i="4"/>
  <c r="H499" i="4"/>
  <c r="H497" i="4"/>
  <c r="H495" i="4"/>
  <c r="H493" i="4"/>
  <c r="H491" i="4"/>
  <c r="H489" i="4"/>
  <c r="H487" i="4"/>
  <c r="H485" i="4"/>
  <c r="H483" i="4"/>
  <c r="H481" i="4"/>
  <c r="H479" i="4"/>
  <c r="H477" i="4"/>
  <c r="H475" i="4"/>
  <c r="H473" i="4"/>
  <c r="H471" i="4"/>
  <c r="H469" i="4"/>
  <c r="H467" i="4"/>
  <c r="H465" i="4"/>
  <c r="H463" i="4"/>
  <c r="H461" i="4"/>
  <c r="H459" i="4"/>
  <c r="H457" i="4"/>
  <c r="H455" i="4"/>
  <c r="H453" i="4"/>
  <c r="H451" i="4"/>
  <c r="H449" i="4"/>
  <c r="H447" i="4"/>
  <c r="H445" i="4"/>
  <c r="H443" i="4"/>
  <c r="H441" i="4"/>
  <c r="H439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37" i="4"/>
  <c r="H335" i="4"/>
  <c r="H333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9" i="4"/>
  <c r="H287" i="4"/>
  <c r="H285" i="4"/>
  <c r="H283" i="4"/>
  <c r="H281" i="4"/>
  <c r="H279" i="4"/>
  <c r="H277" i="4"/>
  <c r="H275" i="4"/>
  <c r="H273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21" i="4"/>
  <c r="H119" i="4"/>
  <c r="H117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23" i="4"/>
  <c r="H21" i="4"/>
  <c r="H19" i="4"/>
  <c r="H17" i="4"/>
  <c r="H15" i="4"/>
  <c r="H13" i="4"/>
  <c r="H11" i="4"/>
  <c r="H9" i="4"/>
  <c r="H7" i="4"/>
  <c r="H2073" i="4"/>
  <c r="H1945" i="4"/>
  <c r="H1817" i="4"/>
  <c r="H1541" i="4"/>
  <c r="H1524" i="4"/>
  <c r="H1236" i="4"/>
  <c r="H1204" i="4"/>
  <c r="H1172" i="4"/>
  <c r="H1140" i="4"/>
  <c r="H1108" i="4"/>
  <c r="H1076" i="4"/>
  <c r="H1044" i="4"/>
  <c r="H1012" i="4"/>
  <c r="H980" i="4"/>
  <c r="H948" i="4"/>
  <c r="H916" i="4"/>
  <c r="H884" i="4"/>
  <c r="H852" i="4"/>
  <c r="H820" i="4"/>
  <c r="H788" i="4"/>
  <c r="H756" i="4"/>
  <c r="H724" i="4"/>
  <c r="H700" i="4"/>
  <c r="H686" i="4"/>
  <c r="L2988" i="4"/>
  <c r="L2987" i="4"/>
  <c r="L2985" i="4"/>
  <c r="L2983" i="4"/>
  <c r="L2981" i="4"/>
  <c r="L2979" i="4"/>
  <c r="L2977" i="4"/>
  <c r="L2975" i="4"/>
  <c r="L2973" i="4"/>
  <c r="L2971" i="4"/>
  <c r="L2969" i="4"/>
  <c r="L2967" i="4"/>
  <c r="L2965" i="4"/>
  <c r="L2963" i="4"/>
  <c r="L2961" i="4"/>
  <c r="L2959" i="4"/>
  <c r="L2957" i="4"/>
  <c r="L2955" i="4"/>
  <c r="L2986" i="4"/>
  <c r="L2978" i="4"/>
  <c r="L2970" i="4"/>
  <c r="L2962" i="4"/>
  <c r="L2954" i="4"/>
  <c r="L2952" i="4"/>
  <c r="L2950" i="4"/>
  <c r="L2948" i="4"/>
  <c r="L2946" i="4"/>
  <c r="L2984" i="4"/>
  <c r="L2974" i="4"/>
  <c r="L2964" i="4"/>
  <c r="L2953" i="4"/>
  <c r="L2976" i="4"/>
  <c r="L2960" i="4"/>
  <c r="L2958" i="4"/>
  <c r="L2956" i="4"/>
  <c r="L2947" i="4"/>
  <c r="L2945" i="4"/>
  <c r="L2944" i="4"/>
  <c r="L2937" i="4"/>
  <c r="L2936" i="4"/>
  <c r="L2929" i="4"/>
  <c r="L2928" i="4"/>
  <c r="L2921" i="4"/>
  <c r="L2920" i="4"/>
  <c r="L2913" i="4"/>
  <c r="L2912" i="4"/>
  <c r="L2905" i="4"/>
  <c r="L2904" i="4"/>
  <c r="L2972" i="4"/>
  <c r="L2940" i="4"/>
  <c r="L2935" i="4"/>
  <c r="L2930" i="4"/>
  <c r="L2925" i="4"/>
  <c r="L2918" i="4"/>
  <c r="L2915" i="4"/>
  <c r="L2908" i="4"/>
  <c r="L2903" i="4"/>
  <c r="L2896" i="4"/>
  <c r="L2895" i="4"/>
  <c r="L2888" i="4"/>
  <c r="L2887" i="4"/>
  <c r="L2880" i="4"/>
  <c r="L2879" i="4"/>
  <c r="L2872" i="4"/>
  <c r="L2871" i="4"/>
  <c r="L2864" i="4"/>
  <c r="L2863" i="4"/>
  <c r="L2856" i="4"/>
  <c r="L2855" i="4"/>
  <c r="L2848" i="4"/>
  <c r="L2847" i="4"/>
  <c r="L2840" i="4"/>
  <c r="L2839" i="4"/>
  <c r="L2832" i="4"/>
  <c r="L2831" i="4"/>
  <c r="L2824" i="4"/>
  <c r="L2823" i="4"/>
  <c r="L2816" i="4"/>
  <c r="L2814" i="4"/>
  <c r="L2812" i="4"/>
  <c r="L2810" i="4"/>
  <c r="L2808" i="4"/>
  <c r="L2806" i="4"/>
  <c r="L2804" i="4"/>
  <c r="L2802" i="4"/>
  <c r="L2800" i="4"/>
  <c r="L2798" i="4"/>
  <c r="L2796" i="4"/>
  <c r="L2794" i="4"/>
  <c r="L2792" i="4"/>
  <c r="L2790" i="4"/>
  <c r="L2788" i="4"/>
  <c r="L2786" i="4"/>
  <c r="L2784" i="4"/>
  <c r="L2782" i="4"/>
  <c r="L2780" i="4"/>
  <c r="L2778" i="4"/>
  <c r="L2776" i="4"/>
  <c r="L2774" i="4"/>
  <c r="L2772" i="4"/>
  <c r="L2770" i="4"/>
  <c r="L2768" i="4"/>
  <c r="L2766" i="4"/>
  <c r="L2764" i="4"/>
  <c r="L2762" i="4"/>
  <c r="L2760" i="4"/>
  <c r="L2758" i="4"/>
  <c r="L2756" i="4"/>
  <c r="L2754" i="4"/>
  <c r="L2752" i="4"/>
  <c r="L2750" i="4"/>
  <c r="L2748" i="4"/>
  <c r="L2746" i="4"/>
  <c r="L2744" i="4"/>
  <c r="L2742" i="4"/>
  <c r="L2740" i="4"/>
  <c r="L2738" i="4"/>
  <c r="L2736" i="4"/>
  <c r="L2734" i="4"/>
  <c r="L2732" i="4"/>
  <c r="L2730" i="4"/>
  <c r="L2728" i="4"/>
  <c r="L2726" i="4"/>
  <c r="L2724" i="4"/>
  <c r="L2722" i="4"/>
  <c r="L2720" i="4"/>
  <c r="L2718" i="4"/>
  <c r="L2716" i="4"/>
  <c r="L2714" i="4"/>
  <c r="L2712" i="4"/>
  <c r="L2710" i="4"/>
  <c r="L2708" i="4"/>
  <c r="L2706" i="4"/>
  <c r="L2704" i="4"/>
  <c r="L2702" i="4"/>
  <c r="L2700" i="4"/>
  <c r="L2698" i="4"/>
  <c r="L2696" i="4"/>
  <c r="L2694" i="4"/>
  <c r="L2692" i="4"/>
  <c r="L2690" i="4"/>
  <c r="L2688" i="4"/>
  <c r="L2686" i="4"/>
  <c r="L2684" i="4"/>
  <c r="L2982" i="4"/>
  <c r="L2968" i="4"/>
  <c r="L2942" i="4"/>
  <c r="L2939" i="4"/>
  <c r="L2932" i="4"/>
  <c r="L2927" i="4"/>
  <c r="L2922" i="4"/>
  <c r="L2917" i="4"/>
  <c r="L2980" i="4"/>
  <c r="L2938" i="4"/>
  <c r="L2911" i="4"/>
  <c r="L2906" i="4"/>
  <c r="L2901" i="4"/>
  <c r="L2898" i="4"/>
  <c r="L2891" i="4"/>
  <c r="L2886" i="4"/>
  <c r="L2881" i="4"/>
  <c r="L2919" i="4"/>
  <c r="L2900" i="4"/>
  <c r="L2893" i="4"/>
  <c r="L2890" i="4"/>
  <c r="L2966" i="4"/>
  <c r="L2933" i="4"/>
  <c r="L2916" i="4"/>
  <c r="L2897" i="4"/>
  <c r="L2876" i="4"/>
  <c r="L2869" i="4"/>
  <c r="L2866" i="4"/>
  <c r="L2859" i="4"/>
  <c r="L2854" i="4"/>
  <c r="L2849" i="4"/>
  <c r="L2844" i="4"/>
  <c r="L2837" i="4"/>
  <c r="L2834" i="4"/>
  <c r="L2827" i="4"/>
  <c r="L2822" i="4"/>
  <c r="L2815" i="4"/>
  <c r="L2807" i="4"/>
  <c r="L2799" i="4"/>
  <c r="L2951" i="4"/>
  <c r="L2941" i="4"/>
  <c r="L2924" i="4"/>
  <c r="L2910" i="4"/>
  <c r="L2894" i="4"/>
  <c r="L2878" i="4"/>
  <c r="L2873" i="4"/>
  <c r="L2868" i="4"/>
  <c r="L2923" i="4"/>
  <c r="L2892" i="4"/>
  <c r="L2870" i="4"/>
  <c r="L2853" i="4"/>
  <c r="L2852" i="4"/>
  <c r="L2851" i="4"/>
  <c r="L2850" i="4"/>
  <c r="L2835" i="4"/>
  <c r="L2833" i="4"/>
  <c r="L2817" i="4"/>
  <c r="L2805" i="4"/>
  <c r="L2789" i="4"/>
  <c r="L2781" i="4"/>
  <c r="L2773" i="4"/>
  <c r="L2765" i="4"/>
  <c r="L2757" i="4"/>
  <c r="L2749" i="4"/>
  <c r="L2741" i="4"/>
  <c r="L2733" i="4"/>
  <c r="L2725" i="4"/>
  <c r="L2717" i="4"/>
  <c r="L2709" i="4"/>
  <c r="L2701" i="4"/>
  <c r="L2693" i="4"/>
  <c r="L2685" i="4"/>
  <c r="L2682" i="4"/>
  <c r="L2680" i="4"/>
  <c r="L2678" i="4"/>
  <c r="L2676" i="4"/>
  <c r="L2949" i="4"/>
  <c r="L2889" i="4"/>
  <c r="L2883" i="4"/>
  <c r="L2874" i="4"/>
  <c r="L2861" i="4"/>
  <c r="L2842" i="4"/>
  <c r="L2828" i="4"/>
  <c r="L2818" i="4"/>
  <c r="L2797" i="4"/>
  <c r="L2787" i="4"/>
  <c r="L2777" i="4"/>
  <c r="L2767" i="4"/>
  <c r="L2755" i="4"/>
  <c r="L2745" i="4"/>
  <c r="L2735" i="4"/>
  <c r="L2943" i="4"/>
  <c r="L2934" i="4"/>
  <c r="L2914" i="4"/>
  <c r="L2885" i="4"/>
  <c r="L2795" i="4"/>
  <c r="L2793" i="4"/>
  <c r="L2791" i="4"/>
  <c r="L2775" i="4"/>
  <c r="L2739" i="4"/>
  <c r="L2737" i="4"/>
  <c r="L2727" i="4"/>
  <c r="L2715" i="4"/>
  <c r="L2705" i="4"/>
  <c r="L2931" i="4"/>
  <c r="L2907" i="4"/>
  <c r="L2899" i="4"/>
  <c r="L2877" i="4"/>
  <c r="L2867" i="4"/>
  <c r="L2858" i="4"/>
  <c r="L2845" i="4"/>
  <c r="L2838" i="4"/>
  <c r="L2836" i="4"/>
  <c r="L2829" i="4"/>
  <c r="L2820" i="4"/>
  <c r="L2811" i="4"/>
  <c r="L2809" i="4"/>
  <c r="L2801" i="4"/>
  <c r="L2753" i="4"/>
  <c r="L2743" i="4"/>
  <c r="L2703" i="4"/>
  <c r="L2691" i="4"/>
  <c r="L2674" i="4"/>
  <c r="L2672" i="4"/>
  <c r="L2670" i="4"/>
  <c r="L2668" i="4"/>
  <c r="L2666" i="4"/>
  <c r="L2664" i="4"/>
  <c r="L2662" i="4"/>
  <c r="L2660" i="4"/>
  <c r="L2658" i="4"/>
  <c r="L2656" i="4"/>
  <c r="L2654" i="4"/>
  <c r="L2652" i="4"/>
  <c r="L2650" i="4"/>
  <c r="L2648" i="4"/>
  <c r="L2646" i="4"/>
  <c r="L2644" i="4"/>
  <c r="L2642" i="4"/>
  <c r="L2640" i="4"/>
  <c r="L2638" i="4"/>
  <c r="L2636" i="4"/>
  <c r="L2634" i="4"/>
  <c r="L2632" i="4"/>
  <c r="L2630" i="4"/>
  <c r="L2628" i="4"/>
  <c r="L2626" i="4"/>
  <c r="L2624" i="4"/>
  <c r="L2622" i="4"/>
  <c r="L2620" i="4"/>
  <c r="L2618" i="4"/>
  <c r="L2616" i="4"/>
  <c r="L2614" i="4"/>
  <c r="L2612" i="4"/>
  <c r="L2610" i="4"/>
  <c r="L2608" i="4"/>
  <c r="L2926" i="4"/>
  <c r="L2909" i="4"/>
  <c r="L2882" i="4"/>
  <c r="L2826" i="4"/>
  <c r="L2821" i="4"/>
  <c r="L2813" i="4"/>
  <c r="L2713" i="4"/>
  <c r="L2689" i="4"/>
  <c r="L2687" i="4"/>
  <c r="L2681" i="4"/>
  <c r="L2669" i="4"/>
  <c r="L2661" i="4"/>
  <c r="L2653" i="4"/>
  <c r="L2645" i="4"/>
  <c r="L2637" i="4"/>
  <c r="L2629" i="4"/>
  <c r="L2621" i="4"/>
  <c r="L2613" i="4"/>
  <c r="L2606" i="4"/>
  <c r="L2604" i="4"/>
  <c r="L2602" i="4"/>
  <c r="L2600" i="4"/>
  <c r="L2598" i="4"/>
  <c r="L2596" i="4"/>
  <c r="L2594" i="4"/>
  <c r="L2592" i="4"/>
  <c r="L2590" i="4"/>
  <c r="L2588" i="4"/>
  <c r="L2586" i="4"/>
  <c r="L2584" i="4"/>
  <c r="L2582" i="4"/>
  <c r="L2580" i="4"/>
  <c r="L2578" i="4"/>
  <c r="L2576" i="4"/>
  <c r="L2574" i="4"/>
  <c r="L2875" i="4"/>
  <c r="L2843" i="4"/>
  <c r="L2819" i="4"/>
  <c r="L2759" i="4"/>
  <c r="L2731" i="4"/>
  <c r="L2729" i="4"/>
  <c r="L2721" i="4"/>
  <c r="L2719" i="4"/>
  <c r="L2699" i="4"/>
  <c r="L2695" i="4"/>
  <c r="L2673" i="4"/>
  <c r="L2663" i="4"/>
  <c r="L2651" i="4"/>
  <c r="L2641" i="4"/>
  <c r="L2631" i="4"/>
  <c r="L2619" i="4"/>
  <c r="L2609" i="4"/>
  <c r="L2607" i="4"/>
  <c r="L2599" i="4"/>
  <c r="L2591" i="4"/>
  <c r="L2583" i="4"/>
  <c r="L2575" i="4"/>
  <c r="L2573" i="4"/>
  <c r="L2571" i="4"/>
  <c r="L2569" i="4"/>
  <c r="L2567" i="4"/>
  <c r="L2565" i="4"/>
  <c r="L2563" i="4"/>
  <c r="L2561" i="4"/>
  <c r="L2559" i="4"/>
  <c r="L2557" i="4"/>
  <c r="L2555" i="4"/>
  <c r="L2553" i="4"/>
  <c r="L2551" i="4"/>
  <c r="L2549" i="4"/>
  <c r="L2547" i="4"/>
  <c r="L2545" i="4"/>
  <c r="L2543" i="4"/>
  <c r="L2541" i="4"/>
  <c r="L2539" i="4"/>
  <c r="L2537" i="4"/>
  <c r="L2535" i="4"/>
  <c r="L2533" i="4"/>
  <c r="L2531" i="4"/>
  <c r="L2529" i="4"/>
  <c r="L2527" i="4"/>
  <c r="L2525" i="4"/>
  <c r="L2523" i="4"/>
  <c r="L2521" i="4"/>
  <c r="L2519" i="4"/>
  <c r="L2517" i="4"/>
  <c r="L2515" i="4"/>
  <c r="L2513" i="4"/>
  <c r="L2511" i="4"/>
  <c r="L2509" i="4"/>
  <c r="L2507" i="4"/>
  <c r="L2505" i="4"/>
  <c r="L2503" i="4"/>
  <c r="L2501" i="4"/>
  <c r="L2499" i="4"/>
  <c r="L2497" i="4"/>
  <c r="L2495" i="4"/>
  <c r="L2493" i="4"/>
  <c r="L2491" i="4"/>
  <c r="L2489" i="4"/>
  <c r="L2487" i="4"/>
  <c r="L2485" i="4"/>
  <c r="L2483" i="4"/>
  <c r="L2481" i="4"/>
  <c r="L2479" i="4"/>
  <c r="L2477" i="4"/>
  <c r="L2475" i="4"/>
  <c r="L2473" i="4"/>
  <c r="L2471" i="4"/>
  <c r="L2469" i="4"/>
  <c r="L2467" i="4"/>
  <c r="L2465" i="4"/>
  <c r="L2463" i="4"/>
  <c r="L2461" i="4"/>
  <c r="L2459" i="4"/>
  <c r="L2457" i="4"/>
  <c r="L2455" i="4"/>
  <c r="L2453" i="4"/>
  <c r="L2451" i="4"/>
  <c r="L2449" i="4"/>
  <c r="L2447" i="4"/>
  <c r="L2445" i="4"/>
  <c r="L2443" i="4"/>
  <c r="L2441" i="4"/>
  <c r="L2439" i="4"/>
  <c r="L2437" i="4"/>
  <c r="L2435" i="4"/>
  <c r="L2433" i="4"/>
  <c r="L2431" i="4"/>
  <c r="L2429" i="4"/>
  <c r="L2427" i="4"/>
  <c r="L2425" i="4"/>
  <c r="L2423" i="4"/>
  <c r="L2421" i="4"/>
  <c r="L2419" i="4"/>
  <c r="L2417" i="4"/>
  <c r="L2415" i="4"/>
  <c r="L2413" i="4"/>
  <c r="L2411" i="4"/>
  <c r="L2409" i="4"/>
  <c r="L2407" i="4"/>
  <c r="L2405" i="4"/>
  <c r="L2403" i="4"/>
  <c r="L2862" i="4"/>
  <c r="L2857" i="4"/>
  <c r="L2846" i="4"/>
  <c r="L2841" i="4"/>
  <c r="L2830" i="4"/>
  <c r="L2825" i="4"/>
  <c r="L2803" i="4"/>
  <c r="L2783" i="4"/>
  <c r="L2697" i="4"/>
  <c r="L2677" i="4"/>
  <c r="L2671" i="4"/>
  <c r="L2635" i="4"/>
  <c r="L2633" i="4"/>
  <c r="L2617" i="4"/>
  <c r="L2615" i="4"/>
  <c r="L2884" i="4"/>
  <c r="L2860" i="4"/>
  <c r="L2785" i="4"/>
  <c r="L2779" i="4"/>
  <c r="L2761" i="4"/>
  <c r="L2723" i="4"/>
  <c r="L2707" i="4"/>
  <c r="L2679" i="4"/>
  <c r="L2643" i="4"/>
  <c r="L2627" i="4"/>
  <c r="L2625" i="4"/>
  <c r="L2623" i="4"/>
  <c r="L2605" i="4"/>
  <c r="L2595" i="4"/>
  <c r="L2585" i="4"/>
  <c r="L2572" i="4"/>
  <c r="L2564" i="4"/>
  <c r="L2556" i="4"/>
  <c r="L2548" i="4"/>
  <c r="L2540" i="4"/>
  <c r="L2532" i="4"/>
  <c r="L2524" i="4"/>
  <c r="L2516" i="4"/>
  <c r="L2508" i="4"/>
  <c r="L2500" i="4"/>
  <c r="L2492" i="4"/>
  <c r="L2484" i="4"/>
  <c r="L2476" i="4"/>
  <c r="L2468" i="4"/>
  <c r="L2460" i="4"/>
  <c r="L2452" i="4"/>
  <c r="L2444" i="4"/>
  <c r="L2436" i="4"/>
  <c r="L2428" i="4"/>
  <c r="L2420" i="4"/>
  <c r="L2412" i="4"/>
  <c r="L2404" i="4"/>
  <c r="L2902" i="4"/>
  <c r="L2771" i="4"/>
  <c r="L2747" i="4"/>
  <c r="L2683" i="4"/>
  <c r="L2649" i="4"/>
  <c r="L2647" i="4"/>
  <c r="L2597" i="4"/>
  <c r="L2581" i="4"/>
  <c r="L2579" i="4"/>
  <c r="L2577" i="4"/>
  <c r="L2562" i="4"/>
  <c r="L2552" i="4"/>
  <c r="L2542" i="4"/>
  <c r="L2530" i="4"/>
  <c r="L2520" i="4"/>
  <c r="L2510" i="4"/>
  <c r="L2498" i="4"/>
  <c r="L2488" i="4"/>
  <c r="L2478" i="4"/>
  <c r="L2466" i="4"/>
  <c r="L2456" i="4"/>
  <c r="L2446" i="4"/>
  <c r="L2434" i="4"/>
  <c r="L2424" i="4"/>
  <c r="L2414" i="4"/>
  <c r="L2400" i="4"/>
  <c r="L2399" i="4"/>
  <c r="L2392" i="4"/>
  <c r="L2391" i="4"/>
  <c r="L2384" i="4"/>
  <c r="L2383" i="4"/>
  <c r="L2376" i="4"/>
  <c r="L2375" i="4"/>
  <c r="L2368" i="4"/>
  <c r="L2367" i="4"/>
  <c r="L2360" i="4"/>
  <c r="L2359" i="4"/>
  <c r="L2352" i="4"/>
  <c r="L2351" i="4"/>
  <c r="L2344" i="4"/>
  <c r="L2343" i="4"/>
  <c r="L2336" i="4"/>
  <c r="L2335" i="4"/>
  <c r="L2769" i="4"/>
  <c r="L2763" i="4"/>
  <c r="L2751" i="4"/>
  <c r="L2711" i="4"/>
  <c r="L2675" i="4"/>
  <c r="L2639" i="4"/>
  <c r="L2611" i="4"/>
  <c r="L2593" i="4"/>
  <c r="L2566" i="4"/>
  <c r="L2554" i="4"/>
  <c r="L2544" i="4"/>
  <c r="L2534" i="4"/>
  <c r="L2522" i="4"/>
  <c r="L2512" i="4"/>
  <c r="L2502" i="4"/>
  <c r="L2490" i="4"/>
  <c r="L2480" i="4"/>
  <c r="L2470" i="4"/>
  <c r="L2458" i="4"/>
  <c r="L2448" i="4"/>
  <c r="L2438" i="4"/>
  <c r="L2667" i="4"/>
  <c r="L2589" i="4"/>
  <c r="L2587" i="4"/>
  <c r="L2568" i="4"/>
  <c r="L2558" i="4"/>
  <c r="L2514" i="4"/>
  <c r="L2504" i="4"/>
  <c r="L2494" i="4"/>
  <c r="L2450" i="4"/>
  <c r="L2440" i="4"/>
  <c r="L2432" i="4"/>
  <c r="L2430" i="4"/>
  <c r="L2397" i="4"/>
  <c r="L2394" i="4"/>
  <c r="L2387" i="4"/>
  <c r="L2382" i="4"/>
  <c r="L2377" i="4"/>
  <c r="L2372" i="4"/>
  <c r="L2365" i="4"/>
  <c r="L2362" i="4"/>
  <c r="L2355" i="4"/>
  <c r="L2350" i="4"/>
  <c r="L2345" i="4"/>
  <c r="L2340" i="4"/>
  <c r="L2328" i="4"/>
  <c r="L2327" i="4"/>
  <c r="L2320" i="4"/>
  <c r="L2319" i="4"/>
  <c r="L2312" i="4"/>
  <c r="L2311" i="4"/>
  <c r="L2304" i="4"/>
  <c r="L2303" i="4"/>
  <c r="L2296" i="4"/>
  <c r="L2295" i="4"/>
  <c r="L2288" i="4"/>
  <c r="L2287" i="4"/>
  <c r="L2280" i="4"/>
  <c r="L2279" i="4"/>
  <c r="L2272" i="4"/>
  <c r="L2271" i="4"/>
  <c r="L2264" i="4"/>
  <c r="L2263" i="4"/>
  <c r="L2256" i="4"/>
  <c r="L2255" i="4"/>
  <c r="L2252" i="4"/>
  <c r="L2250" i="4"/>
  <c r="L2248" i="4"/>
  <c r="L2246" i="4"/>
  <c r="L2244" i="4"/>
  <c r="L2242" i="4"/>
  <c r="L2240" i="4"/>
  <c r="L2238" i="4"/>
  <c r="L2236" i="4"/>
  <c r="L2234" i="4"/>
  <c r="L2232" i="4"/>
  <c r="L2230" i="4"/>
  <c r="L2228" i="4"/>
  <c r="L2226" i="4"/>
  <c r="L2224" i="4"/>
  <c r="L2222" i="4"/>
  <c r="L2220" i="4"/>
  <c r="L2218" i="4"/>
  <c r="L2216" i="4"/>
  <c r="L2214" i="4"/>
  <c r="L2212" i="4"/>
  <c r="L2210" i="4"/>
  <c r="L2208" i="4"/>
  <c r="L2206" i="4"/>
  <c r="L2204" i="4"/>
  <c r="L2202" i="4"/>
  <c r="L2200" i="4"/>
  <c r="L2198" i="4"/>
  <c r="L2196" i="4"/>
  <c r="L2194" i="4"/>
  <c r="L2192" i="4"/>
  <c r="L2190" i="4"/>
  <c r="L2188" i="4"/>
  <c r="L2186" i="4"/>
  <c r="L2184" i="4"/>
  <c r="L2182" i="4"/>
  <c r="L2180" i="4"/>
  <c r="L2865" i="4"/>
  <c r="L2659" i="4"/>
  <c r="L2655" i="4"/>
  <c r="L2538" i="4"/>
  <c r="L2528" i="4"/>
  <c r="L2518" i="4"/>
  <c r="L2474" i="4"/>
  <c r="L2464" i="4"/>
  <c r="L2454" i="4"/>
  <c r="L2426" i="4"/>
  <c r="L2410" i="4"/>
  <c r="L2408" i="4"/>
  <c r="L2406" i="4"/>
  <c r="L2401" i="4"/>
  <c r="L2396" i="4"/>
  <c r="L2389" i="4"/>
  <c r="L2386" i="4"/>
  <c r="L2379" i="4"/>
  <c r="L2374" i="4"/>
  <c r="L2369" i="4"/>
  <c r="L2364" i="4"/>
  <c r="L2357" i="4"/>
  <c r="L2354" i="4"/>
  <c r="L2347" i="4"/>
  <c r="L2342" i="4"/>
  <c r="L2337" i="4"/>
  <c r="L2330" i="4"/>
  <c r="L2329" i="4"/>
  <c r="L2322" i="4"/>
  <c r="L2321" i="4"/>
  <c r="L2314" i="4"/>
  <c r="L2313" i="4"/>
  <c r="L2306" i="4"/>
  <c r="L2305" i="4"/>
  <c r="L2298" i="4"/>
  <c r="L2297" i="4"/>
  <c r="L2290" i="4"/>
  <c r="L2289" i="4"/>
  <c r="L2282" i="4"/>
  <c r="L2281" i="4"/>
  <c r="L2274" i="4"/>
  <c r="L2273" i="4"/>
  <c r="L2266" i="4"/>
  <c r="L2265" i="4"/>
  <c r="L2258" i="4"/>
  <c r="L2257" i="4"/>
  <c r="L2665" i="4"/>
  <c r="L2536" i="4"/>
  <c r="L2482" i="4"/>
  <c r="L2462" i="4"/>
  <c r="L2422" i="4"/>
  <c r="L2393" i="4"/>
  <c r="L2366" i="4"/>
  <c r="L2356" i="4"/>
  <c r="L2349" i="4"/>
  <c r="L2346" i="4"/>
  <c r="L2339" i="4"/>
  <c r="L2324" i="4"/>
  <c r="L2323" i="4"/>
  <c r="L2308" i="4"/>
  <c r="L2307" i="4"/>
  <c r="L2292" i="4"/>
  <c r="L2291" i="4"/>
  <c r="L2276" i="4"/>
  <c r="L2275" i="4"/>
  <c r="L2260" i="4"/>
  <c r="L2259" i="4"/>
  <c r="L2251" i="4"/>
  <c r="L2247" i="4"/>
  <c r="L2243" i="4"/>
  <c r="L2239" i="4"/>
  <c r="L2235" i="4"/>
  <c r="L2231" i="4"/>
  <c r="L2227" i="4"/>
  <c r="L2223" i="4"/>
  <c r="L2219" i="4"/>
  <c r="L2215" i="4"/>
  <c r="L2211" i="4"/>
  <c r="L2207" i="4"/>
  <c r="L2203" i="4"/>
  <c r="L2199" i="4"/>
  <c r="L2195" i="4"/>
  <c r="L2191" i="4"/>
  <c r="L2187" i="4"/>
  <c r="L2183" i="4"/>
  <c r="L2175" i="4"/>
  <c r="L2174" i="4"/>
  <c r="L2167" i="4"/>
  <c r="L2166" i="4"/>
  <c r="L2159" i="4"/>
  <c r="L2158" i="4"/>
  <c r="L2657" i="4"/>
  <c r="L2603" i="4"/>
  <c r="L2570" i="4"/>
  <c r="L2550" i="4"/>
  <c r="L2496" i="4"/>
  <c r="L2442" i="4"/>
  <c r="L2418" i="4"/>
  <c r="L2416" i="4"/>
  <c r="L2390" i="4"/>
  <c r="L2380" i="4"/>
  <c r="L2373" i="4"/>
  <c r="L2370" i="4"/>
  <c r="L2363" i="4"/>
  <c r="L2353" i="4"/>
  <c r="L2326" i="4"/>
  <c r="L2325" i="4"/>
  <c r="L2310" i="4"/>
  <c r="L2309" i="4"/>
  <c r="L2294" i="4"/>
  <c r="L2293" i="4"/>
  <c r="L2278" i="4"/>
  <c r="L2277" i="4"/>
  <c r="L2262" i="4"/>
  <c r="L2261" i="4"/>
  <c r="L2177" i="4"/>
  <c r="L2176" i="4"/>
  <c r="L2169" i="4"/>
  <c r="L2168" i="4"/>
  <c r="L2161" i="4"/>
  <c r="L2160" i="4"/>
  <c r="L2152" i="4"/>
  <c r="L2150" i="4"/>
  <c r="L2148" i="4"/>
  <c r="L2146" i="4"/>
  <c r="L2144" i="4"/>
  <c r="L2142" i="4"/>
  <c r="L2140" i="4"/>
  <c r="L2138" i="4"/>
  <c r="L2136" i="4"/>
  <c r="L2134" i="4"/>
  <c r="L2132" i="4"/>
  <c r="L2130" i="4"/>
  <c r="L2128" i="4"/>
  <c r="L2126" i="4"/>
  <c r="L2124" i="4"/>
  <c r="L2122" i="4"/>
  <c r="L2120" i="4"/>
  <c r="L2118" i="4"/>
  <c r="L2116" i="4"/>
  <c r="L2114" i="4"/>
  <c r="L2112" i="4"/>
  <c r="L2110" i="4"/>
  <c r="L2108" i="4"/>
  <c r="L2106" i="4"/>
  <c r="L2104" i="4"/>
  <c r="L2102" i="4"/>
  <c r="L2100" i="4"/>
  <c r="L2098" i="4"/>
  <c r="L2096" i="4"/>
  <c r="L2094" i="4"/>
  <c r="L2092" i="4"/>
  <c r="L2090" i="4"/>
  <c r="L2088" i="4"/>
  <c r="L2086" i="4"/>
  <c r="L2084" i="4"/>
  <c r="L2082" i="4"/>
  <c r="L2080" i="4"/>
  <c r="L2078" i="4"/>
  <c r="L2076" i="4"/>
  <c r="L2074" i="4"/>
  <c r="L2072" i="4"/>
  <c r="L2070" i="4"/>
  <c r="L2068" i="4"/>
  <c r="L2066" i="4"/>
  <c r="L2064" i="4"/>
  <c r="L2062" i="4"/>
  <c r="L2060" i="4"/>
  <c r="L2058" i="4"/>
  <c r="L2056" i="4"/>
  <c r="L2054" i="4"/>
  <c r="L2052" i="4"/>
  <c r="L2050" i="4"/>
  <c r="L2048" i="4"/>
  <c r="L2046" i="4"/>
  <c r="L2044" i="4"/>
  <c r="L2042" i="4"/>
  <c r="L2040" i="4"/>
  <c r="L2038" i="4"/>
  <c r="L2036" i="4"/>
  <c r="L2034" i="4"/>
  <c r="L2032" i="4"/>
  <c r="L2030" i="4"/>
  <c r="L2028" i="4"/>
  <c r="L2026" i="4"/>
  <c r="L2024" i="4"/>
  <c r="L2022" i="4"/>
  <c r="L2020" i="4"/>
  <c r="L2018" i="4"/>
  <c r="L2016" i="4"/>
  <c r="L2014" i="4"/>
  <c r="L2012" i="4"/>
  <c r="L2010" i="4"/>
  <c r="L2008" i="4"/>
  <c r="L2006" i="4"/>
  <c r="L2004" i="4"/>
  <c r="L2002" i="4"/>
  <c r="L2000" i="4"/>
  <c r="L1998" i="4"/>
  <c r="L1996" i="4"/>
  <c r="L1994" i="4"/>
  <c r="L1992" i="4"/>
  <c r="L1990" i="4"/>
  <c r="L1988" i="4"/>
  <c r="L1986" i="4"/>
  <c r="L1984" i="4"/>
  <c r="L1982" i="4"/>
  <c r="L1980" i="4"/>
  <c r="L1978" i="4"/>
  <c r="L1976" i="4"/>
  <c r="L1974" i="4"/>
  <c r="L1972" i="4"/>
  <c r="L1970" i="4"/>
  <c r="L1968" i="4"/>
  <c r="L1966" i="4"/>
  <c r="L1964" i="4"/>
  <c r="L1962" i="4"/>
  <c r="L1960" i="4"/>
  <c r="L1958" i="4"/>
  <c r="L1956" i="4"/>
  <c r="L1954" i="4"/>
  <c r="L1952" i="4"/>
  <c r="L1950" i="4"/>
  <c r="L1948" i="4"/>
  <c r="L1946" i="4"/>
  <c r="L1944" i="4"/>
  <c r="L1942" i="4"/>
  <c r="L1940" i="4"/>
  <c r="L1938" i="4"/>
  <c r="L1936" i="4"/>
  <c r="L1934" i="4"/>
  <c r="L1932" i="4"/>
  <c r="L1930" i="4"/>
  <c r="L1928" i="4"/>
  <c r="L1926" i="4"/>
  <c r="L1924" i="4"/>
  <c r="L1922" i="4"/>
  <c r="L1920" i="4"/>
  <c r="L1918" i="4"/>
  <c r="L1916" i="4"/>
  <c r="L1914" i="4"/>
  <c r="L1912" i="4"/>
  <c r="L1910" i="4"/>
  <c r="L1908" i="4"/>
  <c r="L1906" i="4"/>
  <c r="L1904" i="4"/>
  <c r="L1902" i="4"/>
  <c r="L1900" i="4"/>
  <c r="L1898" i="4"/>
  <c r="L1896" i="4"/>
  <c r="L1894" i="4"/>
  <c r="L1892" i="4"/>
  <c r="L1890" i="4"/>
  <c r="L1888" i="4"/>
  <c r="L1886" i="4"/>
  <c r="L1884" i="4"/>
  <c r="L1882" i="4"/>
  <c r="L1880" i="4"/>
  <c r="L1878" i="4"/>
  <c r="L1876" i="4"/>
  <c r="L1874" i="4"/>
  <c r="L1872" i="4"/>
  <c r="L1870" i="4"/>
  <c r="L1868" i="4"/>
  <c r="L1866" i="4"/>
  <c r="L1864" i="4"/>
  <c r="L1862" i="4"/>
  <c r="L1860" i="4"/>
  <c r="L1858" i="4"/>
  <c r="L1856" i="4"/>
  <c r="L1854" i="4"/>
  <c r="L1852" i="4"/>
  <c r="L1850" i="4"/>
  <c r="L1848" i="4"/>
  <c r="L1846" i="4"/>
  <c r="L1844" i="4"/>
  <c r="L1842" i="4"/>
  <c r="L1840" i="4"/>
  <c r="L1838" i="4"/>
  <c r="L1836" i="4"/>
  <c r="L1834" i="4"/>
  <c r="L1832" i="4"/>
  <c r="L1830" i="4"/>
  <c r="L1828" i="4"/>
  <c r="L1826" i="4"/>
  <c r="L1824" i="4"/>
  <c r="L1822" i="4"/>
  <c r="L1820" i="4"/>
  <c r="L1818" i="4"/>
  <c r="L1816" i="4"/>
  <c r="L1814" i="4"/>
  <c r="L1812" i="4"/>
  <c r="L1810" i="4"/>
  <c r="L1808" i="4"/>
  <c r="L1806" i="4"/>
  <c r="L1804" i="4"/>
  <c r="L1802" i="4"/>
  <c r="L1800" i="4"/>
  <c r="L1798" i="4"/>
  <c r="L1796" i="4"/>
  <c r="L1794" i="4"/>
  <c r="L1792" i="4"/>
  <c r="L1790" i="4"/>
  <c r="L1788" i="4"/>
  <c r="L1786" i="4"/>
  <c r="L1784" i="4"/>
  <c r="L1782" i="4"/>
  <c r="L1780" i="4"/>
  <c r="L1778" i="4"/>
  <c r="L1776" i="4"/>
  <c r="L1774" i="4"/>
  <c r="L1772" i="4"/>
  <c r="L1770" i="4"/>
  <c r="L1768" i="4"/>
  <c r="L1766" i="4"/>
  <c r="L1764" i="4"/>
  <c r="L1762" i="4"/>
  <c r="L1760" i="4"/>
  <c r="L1758" i="4"/>
  <c r="L1756" i="4"/>
  <c r="L2546" i="4"/>
  <c r="L2472" i="4"/>
  <c r="L2388" i="4"/>
  <c r="L2371" i="4"/>
  <c r="L2332" i="4"/>
  <c r="L2315" i="4"/>
  <c r="L2300" i="4"/>
  <c r="L2283" i="4"/>
  <c r="L2268" i="4"/>
  <c r="L2245" i="4"/>
  <c r="L2237" i="4"/>
  <c r="L2229" i="4"/>
  <c r="L2221" i="4"/>
  <c r="L2213" i="4"/>
  <c r="L2205" i="4"/>
  <c r="L2197" i="4"/>
  <c r="L2189" i="4"/>
  <c r="L2181" i="4"/>
  <c r="L2171" i="4"/>
  <c r="L2170" i="4"/>
  <c r="L2155" i="4"/>
  <c r="L2154" i="4"/>
  <c r="L1754" i="4"/>
  <c r="L1753" i="4"/>
  <c r="L1750" i="4"/>
  <c r="L1748" i="4"/>
  <c r="L1746" i="4"/>
  <c r="L1744" i="4"/>
  <c r="L1742" i="4"/>
  <c r="L1740" i="4"/>
  <c r="L1738" i="4"/>
  <c r="L1736" i="4"/>
  <c r="L1734" i="4"/>
  <c r="L1732" i="4"/>
  <c r="L1730" i="4"/>
  <c r="L1728" i="4"/>
  <c r="L1726" i="4"/>
  <c r="L1724" i="4"/>
  <c r="L1722" i="4"/>
  <c r="L1720" i="4"/>
  <c r="L1718" i="4"/>
  <c r="L1716" i="4"/>
  <c r="L1714" i="4"/>
  <c r="L1712" i="4"/>
  <c r="L1710" i="4"/>
  <c r="L1708" i="4"/>
  <c r="L1706" i="4"/>
  <c r="L1704" i="4"/>
  <c r="L1702" i="4"/>
  <c r="L1700" i="4"/>
  <c r="L1698" i="4"/>
  <c r="L1696" i="4"/>
  <c r="L1694" i="4"/>
  <c r="L1692" i="4"/>
  <c r="L1690" i="4"/>
  <c r="L1688" i="4"/>
  <c r="L1686" i="4"/>
  <c r="L1684" i="4"/>
  <c r="L1682" i="4"/>
  <c r="L1680" i="4"/>
  <c r="L1678" i="4"/>
  <c r="L1676" i="4"/>
  <c r="L1674" i="4"/>
  <c r="L1672" i="4"/>
  <c r="L1670" i="4"/>
  <c r="L1668" i="4"/>
  <c r="L1666" i="4"/>
  <c r="L1664" i="4"/>
  <c r="L1662" i="4"/>
  <c r="L1660" i="4"/>
  <c r="L1658" i="4"/>
  <c r="L1656" i="4"/>
  <c r="L1654" i="4"/>
  <c r="L1652" i="4"/>
  <c r="L1650" i="4"/>
  <c r="L1648" i="4"/>
  <c r="L1646" i="4"/>
  <c r="L1644" i="4"/>
  <c r="L1642" i="4"/>
  <c r="L1640" i="4"/>
  <c r="L1638" i="4"/>
  <c r="L1636" i="4"/>
  <c r="L1634" i="4"/>
  <c r="L1632" i="4"/>
  <c r="L1630" i="4"/>
  <c r="L1628" i="4"/>
  <c r="L1626" i="4"/>
  <c r="L1624" i="4"/>
  <c r="L1622" i="4"/>
  <c r="L1620" i="4"/>
  <c r="L1618" i="4"/>
  <c r="L1616" i="4"/>
  <c r="L1614" i="4"/>
  <c r="L1612" i="4"/>
  <c r="L1610" i="4"/>
  <c r="L1608" i="4"/>
  <c r="L1606" i="4"/>
  <c r="L1604" i="4"/>
  <c r="L1602" i="4"/>
  <c r="L1600" i="4"/>
  <c r="L1598" i="4"/>
  <c r="L1596" i="4"/>
  <c r="L1594" i="4"/>
  <c r="L1592" i="4"/>
  <c r="L1590" i="4"/>
  <c r="L1588" i="4"/>
  <c r="L1586" i="4"/>
  <c r="L1584" i="4"/>
  <c r="L1582" i="4"/>
  <c r="L1580" i="4"/>
  <c r="L1578" i="4"/>
  <c r="L1576" i="4"/>
  <c r="L1574" i="4"/>
  <c r="L1572" i="4"/>
  <c r="L1570" i="4"/>
  <c r="L1568" i="4"/>
  <c r="L1566" i="4"/>
  <c r="L2506" i="4"/>
  <c r="L2402" i="4"/>
  <c r="L2385" i="4"/>
  <c r="L2348" i="4"/>
  <c r="L2334" i="4"/>
  <c r="L2317" i="4"/>
  <c r="L2302" i="4"/>
  <c r="L2285" i="4"/>
  <c r="L2270" i="4"/>
  <c r="L2253" i="4"/>
  <c r="L2173" i="4"/>
  <c r="L2172" i="4"/>
  <c r="L2157" i="4"/>
  <c r="L2156" i="4"/>
  <c r="L2153" i="4"/>
  <c r="L2149" i="4"/>
  <c r="L2145" i="4"/>
  <c r="L2141" i="4"/>
  <c r="L2137" i="4"/>
  <c r="L2133" i="4"/>
  <c r="L2129" i="4"/>
  <c r="L2125" i="4"/>
  <c r="L2121" i="4"/>
  <c r="L2117" i="4"/>
  <c r="L2113" i="4"/>
  <c r="L2109" i="4"/>
  <c r="L2105" i="4"/>
  <c r="L2101" i="4"/>
  <c r="L2097" i="4"/>
  <c r="L2093" i="4"/>
  <c r="L2089" i="4"/>
  <c r="L2085" i="4"/>
  <c r="L2081" i="4"/>
  <c r="L2077" i="4"/>
  <c r="L2073" i="4"/>
  <c r="L2069" i="4"/>
  <c r="L2065" i="4"/>
  <c r="L2061" i="4"/>
  <c r="L2057" i="4"/>
  <c r="L2053" i="4"/>
  <c r="L2049" i="4"/>
  <c r="L2045" i="4"/>
  <c r="L2041" i="4"/>
  <c r="L2037" i="4"/>
  <c r="L2033" i="4"/>
  <c r="L2029" i="4"/>
  <c r="L2025" i="4"/>
  <c r="L2021" i="4"/>
  <c r="L2017" i="4"/>
  <c r="L2013" i="4"/>
  <c r="L2009" i="4"/>
  <c r="L2005" i="4"/>
  <c r="L2001" i="4"/>
  <c r="L1997" i="4"/>
  <c r="L1993" i="4"/>
  <c r="L1989" i="4"/>
  <c r="L1985" i="4"/>
  <c r="L1981" i="4"/>
  <c r="L1977" i="4"/>
  <c r="L1973" i="4"/>
  <c r="L1969" i="4"/>
  <c r="L1965" i="4"/>
  <c r="L1961" i="4"/>
  <c r="L1957" i="4"/>
  <c r="L1953" i="4"/>
  <c r="L1949" i="4"/>
  <c r="L1945" i="4"/>
  <c r="L1941" i="4"/>
  <c r="L1937" i="4"/>
  <c r="L1933" i="4"/>
  <c r="L1929" i="4"/>
  <c r="L1925" i="4"/>
  <c r="L1921" i="4"/>
  <c r="L1917" i="4"/>
  <c r="L1913" i="4"/>
  <c r="L1909" i="4"/>
  <c r="L1905" i="4"/>
  <c r="L1901" i="4"/>
  <c r="L1897" i="4"/>
  <c r="L1893" i="4"/>
  <c r="L1889" i="4"/>
  <c r="L1885" i="4"/>
  <c r="L1881" i="4"/>
  <c r="L1877" i="4"/>
  <c r="L1873" i="4"/>
  <c r="L1869" i="4"/>
  <c r="L1865" i="4"/>
  <c r="L1861" i="4"/>
  <c r="L1857" i="4"/>
  <c r="L1853" i="4"/>
  <c r="L1849" i="4"/>
  <c r="L1845" i="4"/>
  <c r="L1841" i="4"/>
  <c r="L1837" i="4"/>
  <c r="L1833" i="4"/>
  <c r="L1829" i="4"/>
  <c r="L1825" i="4"/>
  <c r="L1821" i="4"/>
  <c r="L1817" i="4"/>
  <c r="L1813" i="4"/>
  <c r="L1809" i="4"/>
  <c r="L1805" i="4"/>
  <c r="L1801" i="4"/>
  <c r="L1797" i="4"/>
  <c r="L1793" i="4"/>
  <c r="L1789" i="4"/>
  <c r="L1785" i="4"/>
  <c r="L1781" i="4"/>
  <c r="L1777" i="4"/>
  <c r="L1773" i="4"/>
  <c r="L1769" i="4"/>
  <c r="L1765" i="4"/>
  <c r="L1761" i="4"/>
  <c r="L1757" i="4"/>
  <c r="L2378" i="4"/>
  <c r="L2361" i="4"/>
  <c r="L2316" i="4"/>
  <c r="L2299" i="4"/>
  <c r="L2249" i="4"/>
  <c r="L2233" i="4"/>
  <c r="L2217" i="4"/>
  <c r="L2201" i="4"/>
  <c r="L2185" i="4"/>
  <c r="L2179" i="4"/>
  <c r="L2162" i="4"/>
  <c r="L1749" i="4"/>
  <c r="L1745" i="4"/>
  <c r="L1741" i="4"/>
  <c r="L1737" i="4"/>
  <c r="L1733" i="4"/>
  <c r="L1729" i="4"/>
  <c r="L1725" i="4"/>
  <c r="L1721" i="4"/>
  <c r="L1717" i="4"/>
  <c r="L1713" i="4"/>
  <c r="L1709" i="4"/>
  <c r="L1705" i="4"/>
  <c r="L1701" i="4"/>
  <c r="L1697" i="4"/>
  <c r="L1693" i="4"/>
  <c r="L1689" i="4"/>
  <c r="L1685" i="4"/>
  <c r="L1681" i="4"/>
  <c r="L1677" i="4"/>
  <c r="L1673" i="4"/>
  <c r="L1669" i="4"/>
  <c r="L1665" i="4"/>
  <c r="L1661" i="4"/>
  <c r="L1657" i="4"/>
  <c r="L1653" i="4"/>
  <c r="L1649" i="4"/>
  <c r="L1645" i="4"/>
  <c r="L1641" i="4"/>
  <c r="L1637" i="4"/>
  <c r="L1633" i="4"/>
  <c r="L1629" i="4"/>
  <c r="L1625" i="4"/>
  <c r="L1621" i="4"/>
  <c r="L1617" i="4"/>
  <c r="L1613" i="4"/>
  <c r="L1609" i="4"/>
  <c r="L1605" i="4"/>
  <c r="L1601" i="4"/>
  <c r="L1597" i="4"/>
  <c r="L1593" i="4"/>
  <c r="L1589" i="4"/>
  <c r="L1585" i="4"/>
  <c r="L1581" i="4"/>
  <c r="L1577" i="4"/>
  <c r="L1573" i="4"/>
  <c r="L1569" i="4"/>
  <c r="L1565" i="4"/>
  <c r="L1564" i="4"/>
  <c r="L1557" i="4"/>
  <c r="L1556" i="4"/>
  <c r="L1549" i="4"/>
  <c r="L1548" i="4"/>
  <c r="L1541" i="4"/>
  <c r="L1540" i="4"/>
  <c r="L1533" i="4"/>
  <c r="L1532" i="4"/>
  <c r="L1525" i="4"/>
  <c r="L1524" i="4"/>
  <c r="L1517" i="4"/>
  <c r="L1516" i="4"/>
  <c r="L1509" i="4"/>
  <c r="L1508" i="4"/>
  <c r="L1501" i="4"/>
  <c r="L1500" i="4"/>
  <c r="L1493" i="4"/>
  <c r="L1492" i="4"/>
  <c r="L1485" i="4"/>
  <c r="L1484" i="4"/>
  <c r="L1477" i="4"/>
  <c r="L1475" i="4"/>
  <c r="L1473" i="4"/>
  <c r="L1471" i="4"/>
  <c r="L1469" i="4"/>
  <c r="L1467" i="4"/>
  <c r="L1465" i="4"/>
  <c r="L1463" i="4"/>
  <c r="L1461" i="4"/>
  <c r="L1459" i="4"/>
  <c r="L1457" i="4"/>
  <c r="L1455" i="4"/>
  <c r="L1453" i="4"/>
  <c r="L1451" i="4"/>
  <c r="L1449" i="4"/>
  <c r="L1447" i="4"/>
  <c r="L1445" i="4"/>
  <c r="L1443" i="4"/>
  <c r="L1441" i="4"/>
  <c r="L1439" i="4"/>
  <c r="L1437" i="4"/>
  <c r="L1435" i="4"/>
  <c r="L1433" i="4"/>
  <c r="L1431" i="4"/>
  <c r="L1429" i="4"/>
  <c r="L1427" i="4"/>
  <c r="L1425" i="4"/>
  <c r="L1423" i="4"/>
  <c r="L1421" i="4"/>
  <c r="L1419" i="4"/>
  <c r="L1417" i="4"/>
  <c r="L1415" i="4"/>
  <c r="L1413" i="4"/>
  <c r="L1411" i="4"/>
  <c r="L1409" i="4"/>
  <c r="L1407" i="4"/>
  <c r="L1405" i="4"/>
  <c r="L1403" i="4"/>
  <c r="L1401" i="4"/>
  <c r="L1399" i="4"/>
  <c r="L1397" i="4"/>
  <c r="L1395" i="4"/>
  <c r="L1393" i="4"/>
  <c r="L1391" i="4"/>
  <c r="L1389" i="4"/>
  <c r="L1387" i="4"/>
  <c r="L1385" i="4"/>
  <c r="L1383" i="4"/>
  <c r="L1381" i="4"/>
  <c r="L1379" i="4"/>
  <c r="L1377" i="4"/>
  <c r="L1375" i="4"/>
  <c r="L1373" i="4"/>
  <c r="L1371" i="4"/>
  <c r="L1369" i="4"/>
  <c r="L1367" i="4"/>
  <c r="L1365" i="4"/>
  <c r="L1363" i="4"/>
  <c r="L1361" i="4"/>
  <c r="L1359" i="4"/>
  <c r="L1357" i="4"/>
  <c r="L1355" i="4"/>
  <c r="L1353" i="4"/>
  <c r="L1351" i="4"/>
  <c r="L1349" i="4"/>
  <c r="L1347" i="4"/>
  <c r="L1345" i="4"/>
  <c r="L1343" i="4"/>
  <c r="L1341" i="4"/>
  <c r="L1339" i="4"/>
  <c r="L1337" i="4"/>
  <c r="L1335" i="4"/>
  <c r="L1333" i="4"/>
  <c r="L1331" i="4"/>
  <c r="L1329" i="4"/>
  <c r="L1327" i="4"/>
  <c r="L1325" i="4"/>
  <c r="L1323" i="4"/>
  <c r="L1321" i="4"/>
  <c r="L1319" i="4"/>
  <c r="L1317" i="4"/>
  <c r="L1315" i="4"/>
  <c r="L1313" i="4"/>
  <c r="L1311" i="4"/>
  <c r="L1309" i="4"/>
  <c r="L1307" i="4"/>
  <c r="L1305" i="4"/>
  <c r="L1303" i="4"/>
  <c r="L1301" i="4"/>
  <c r="L1299" i="4"/>
  <c r="L1297" i="4"/>
  <c r="L1295" i="4"/>
  <c r="L1293" i="4"/>
  <c r="L1291" i="4"/>
  <c r="L1289" i="4"/>
  <c r="L1287" i="4"/>
  <c r="L1285" i="4"/>
  <c r="L1283" i="4"/>
  <c r="L1281" i="4"/>
  <c r="L1279" i="4"/>
  <c r="L1277" i="4"/>
  <c r="L1275" i="4"/>
  <c r="L1273" i="4"/>
  <c r="L1271" i="4"/>
  <c r="L1269" i="4"/>
  <c r="L1267" i="4"/>
  <c r="L1265" i="4"/>
  <c r="L1263" i="4"/>
  <c r="L1261" i="4"/>
  <c r="L1259" i="4"/>
  <c r="L1257" i="4"/>
  <c r="L1255" i="4"/>
  <c r="L1253" i="4"/>
  <c r="L1251" i="4"/>
  <c r="L1249" i="4"/>
  <c r="L1247" i="4"/>
  <c r="L1245" i="4"/>
  <c r="L1243" i="4"/>
  <c r="L1241" i="4"/>
  <c r="L1239" i="4"/>
  <c r="L1237" i="4"/>
  <c r="L1235" i="4"/>
  <c r="L1233" i="4"/>
  <c r="L1231" i="4"/>
  <c r="L1229" i="4"/>
  <c r="L1227" i="4"/>
  <c r="L1225" i="4"/>
  <c r="L1223" i="4"/>
  <c r="L1221" i="4"/>
  <c r="L1219" i="4"/>
  <c r="L1217" i="4"/>
  <c r="L1215" i="4"/>
  <c r="L1213" i="4"/>
  <c r="L1211" i="4"/>
  <c r="L1209" i="4"/>
  <c r="L1207" i="4"/>
  <c r="L1205" i="4"/>
  <c r="L1203" i="4"/>
  <c r="L1201" i="4"/>
  <c r="L1199" i="4"/>
  <c r="L1197" i="4"/>
  <c r="L1195" i="4"/>
  <c r="L1193" i="4"/>
  <c r="L1191" i="4"/>
  <c r="L1189" i="4"/>
  <c r="L1187" i="4"/>
  <c r="L1185" i="4"/>
  <c r="L1183" i="4"/>
  <c r="L1181" i="4"/>
  <c r="L1179" i="4"/>
  <c r="L1177" i="4"/>
  <c r="L1175" i="4"/>
  <c r="L1173" i="4"/>
  <c r="L1171" i="4"/>
  <c r="L1169" i="4"/>
  <c r="L1167" i="4"/>
  <c r="L1165" i="4"/>
  <c r="L1163" i="4"/>
  <c r="L1161" i="4"/>
  <c r="L1159" i="4"/>
  <c r="L1157" i="4"/>
  <c r="L1155" i="4"/>
  <c r="L1153" i="4"/>
  <c r="L1151" i="4"/>
  <c r="L1149" i="4"/>
  <c r="L1147" i="4"/>
  <c r="L1145" i="4"/>
  <c r="L1143" i="4"/>
  <c r="L1141" i="4"/>
  <c r="L1139" i="4"/>
  <c r="L1137" i="4"/>
  <c r="L1135" i="4"/>
  <c r="L1133" i="4"/>
  <c r="L1131" i="4"/>
  <c r="L1129" i="4"/>
  <c r="L1127" i="4"/>
  <c r="L1125" i="4"/>
  <c r="L1123" i="4"/>
  <c r="L1121" i="4"/>
  <c r="L1119" i="4"/>
  <c r="L1117" i="4"/>
  <c r="L1115" i="4"/>
  <c r="L1113" i="4"/>
  <c r="L1111" i="4"/>
  <c r="L1109" i="4"/>
  <c r="L1107" i="4"/>
  <c r="L1105" i="4"/>
  <c r="L1103" i="4"/>
  <c r="L1101" i="4"/>
  <c r="L1099" i="4"/>
  <c r="L1097" i="4"/>
  <c r="L1095" i="4"/>
  <c r="L1093" i="4"/>
  <c r="L1091" i="4"/>
  <c r="L1089" i="4"/>
  <c r="L1087" i="4"/>
  <c r="L1085" i="4"/>
  <c r="L1083" i="4"/>
  <c r="L1081" i="4"/>
  <c r="L1079" i="4"/>
  <c r="L1077" i="4"/>
  <c r="L1075" i="4"/>
  <c r="L1073" i="4"/>
  <c r="L1071" i="4"/>
  <c r="L1069" i="4"/>
  <c r="L1067" i="4"/>
  <c r="L1065" i="4"/>
  <c r="L1063" i="4"/>
  <c r="L1061" i="4"/>
  <c r="L1059" i="4"/>
  <c r="L1057" i="4"/>
  <c r="L1055" i="4"/>
  <c r="L1053" i="4"/>
  <c r="L1051" i="4"/>
  <c r="L1049" i="4"/>
  <c r="L1047" i="4"/>
  <c r="L1045" i="4"/>
  <c r="L1043" i="4"/>
  <c r="L1041" i="4"/>
  <c r="L1039" i="4"/>
  <c r="L1037" i="4"/>
  <c r="L1035" i="4"/>
  <c r="L1033" i="4"/>
  <c r="L1031" i="4"/>
  <c r="L1029" i="4"/>
  <c r="L1027" i="4"/>
  <c r="L1025" i="4"/>
  <c r="L1023" i="4"/>
  <c r="L1021" i="4"/>
  <c r="L1019" i="4"/>
  <c r="L1017" i="4"/>
  <c r="L1015" i="4"/>
  <c r="L1013" i="4"/>
  <c r="L1011" i="4"/>
  <c r="L1009" i="4"/>
  <c r="L1007" i="4"/>
  <c r="L1005" i="4"/>
  <c r="L1003" i="4"/>
  <c r="L1001" i="4"/>
  <c r="L999" i="4"/>
  <c r="L997" i="4"/>
  <c r="L995" i="4"/>
  <c r="L993" i="4"/>
  <c r="L991" i="4"/>
  <c r="L989" i="4"/>
  <c r="L987" i="4"/>
  <c r="L985" i="4"/>
  <c r="L983" i="4"/>
  <c r="L981" i="4"/>
  <c r="L979" i="4"/>
  <c r="L977" i="4"/>
  <c r="L975" i="4"/>
  <c r="L973" i="4"/>
  <c r="L971" i="4"/>
  <c r="L969" i="4"/>
  <c r="L967" i="4"/>
  <c r="L965" i="4"/>
  <c r="L963" i="4"/>
  <c r="L961" i="4"/>
  <c r="L959" i="4"/>
  <c r="L957" i="4"/>
  <c r="L955" i="4"/>
  <c r="L953" i="4"/>
  <c r="L951" i="4"/>
  <c r="L949" i="4"/>
  <c r="L947" i="4"/>
  <c r="L945" i="4"/>
  <c r="L943" i="4"/>
  <c r="L941" i="4"/>
  <c r="L939" i="4"/>
  <c r="L937" i="4"/>
  <c r="L935" i="4"/>
  <c r="L933" i="4"/>
  <c r="L931" i="4"/>
  <c r="L929" i="4"/>
  <c r="L927" i="4"/>
  <c r="L925" i="4"/>
  <c r="L923" i="4"/>
  <c r="L921" i="4"/>
  <c r="L919" i="4"/>
  <c r="L917" i="4"/>
  <c r="L915" i="4"/>
  <c r="L913" i="4"/>
  <c r="L911" i="4"/>
  <c r="L909" i="4"/>
  <c r="L907" i="4"/>
  <c r="L905" i="4"/>
  <c r="L903" i="4"/>
  <c r="L901" i="4"/>
  <c r="L899" i="4"/>
  <c r="L897" i="4"/>
  <c r="L895" i="4"/>
  <c r="L893" i="4"/>
  <c r="L891" i="4"/>
  <c r="L889" i="4"/>
  <c r="L887" i="4"/>
  <c r="L885" i="4"/>
  <c r="L883" i="4"/>
  <c r="L881" i="4"/>
  <c r="L879" i="4"/>
  <c r="L877" i="4"/>
  <c r="L875" i="4"/>
  <c r="L873" i="4"/>
  <c r="L871" i="4"/>
  <c r="L869" i="4"/>
  <c r="L867" i="4"/>
  <c r="L865" i="4"/>
  <c r="L863" i="4"/>
  <c r="L861" i="4"/>
  <c r="L859" i="4"/>
  <c r="L857" i="4"/>
  <c r="L855" i="4"/>
  <c r="L853" i="4"/>
  <c r="L851" i="4"/>
  <c r="L849" i="4"/>
  <c r="L847" i="4"/>
  <c r="L845" i="4"/>
  <c r="L843" i="4"/>
  <c r="L841" i="4"/>
  <c r="L839" i="4"/>
  <c r="L837" i="4"/>
  <c r="L835" i="4"/>
  <c r="L833" i="4"/>
  <c r="L831" i="4"/>
  <c r="L829" i="4"/>
  <c r="L827" i="4"/>
  <c r="L825" i="4"/>
  <c r="L823" i="4"/>
  <c r="L821" i="4"/>
  <c r="L819" i="4"/>
  <c r="L817" i="4"/>
  <c r="L815" i="4"/>
  <c r="L813" i="4"/>
  <c r="L811" i="4"/>
  <c r="L809" i="4"/>
  <c r="L807" i="4"/>
  <c r="L805" i="4"/>
  <c r="L803" i="4"/>
  <c r="L801" i="4"/>
  <c r="L799" i="4"/>
  <c r="L797" i="4"/>
  <c r="L795" i="4"/>
  <c r="L793" i="4"/>
  <c r="L791" i="4"/>
  <c r="L789" i="4"/>
  <c r="L787" i="4"/>
  <c r="L785" i="4"/>
  <c r="L783" i="4"/>
  <c r="L781" i="4"/>
  <c r="L779" i="4"/>
  <c r="L777" i="4"/>
  <c r="L775" i="4"/>
  <c r="L773" i="4"/>
  <c r="L771" i="4"/>
  <c r="L769" i="4"/>
  <c r="L767" i="4"/>
  <c r="L765" i="4"/>
  <c r="L763" i="4"/>
  <c r="L761" i="4"/>
  <c r="L759" i="4"/>
  <c r="L757" i="4"/>
  <c r="L755" i="4"/>
  <c r="L753" i="4"/>
  <c r="L751" i="4"/>
  <c r="L749" i="4"/>
  <c r="L747" i="4"/>
  <c r="L745" i="4"/>
  <c r="L743" i="4"/>
  <c r="L741" i="4"/>
  <c r="L739" i="4"/>
  <c r="L737" i="4"/>
  <c r="L735" i="4"/>
  <c r="L733" i="4"/>
  <c r="L731" i="4"/>
  <c r="L729" i="4"/>
  <c r="L727" i="4"/>
  <c r="L725" i="4"/>
  <c r="L723" i="4"/>
  <c r="L721" i="4"/>
  <c r="L719" i="4"/>
  <c r="L717" i="4"/>
  <c r="L715" i="4"/>
  <c r="L713" i="4"/>
  <c r="L711" i="4"/>
  <c r="L709" i="4"/>
  <c r="L707" i="4"/>
  <c r="L705" i="4"/>
  <c r="L703" i="4"/>
  <c r="L701" i="4"/>
  <c r="L699" i="4"/>
  <c r="L697" i="4"/>
  <c r="L695" i="4"/>
  <c r="L693" i="4"/>
  <c r="L691" i="4"/>
  <c r="L689" i="4"/>
  <c r="L687" i="4"/>
  <c r="L685" i="4"/>
  <c r="L683" i="4"/>
  <c r="L2486" i="4"/>
  <c r="L2395" i="4"/>
  <c r="L2338" i="4"/>
  <c r="L2333" i="4"/>
  <c r="L2286" i="4"/>
  <c r="L2269" i="4"/>
  <c r="L2164" i="4"/>
  <c r="L2147" i="4"/>
  <c r="L2139" i="4"/>
  <c r="L2131" i="4"/>
  <c r="L2123" i="4"/>
  <c r="L2115" i="4"/>
  <c r="L2107" i="4"/>
  <c r="L2099" i="4"/>
  <c r="L2091" i="4"/>
  <c r="L2083" i="4"/>
  <c r="L2075" i="4"/>
  <c r="L2067" i="4"/>
  <c r="L2059" i="4"/>
  <c r="L2051" i="4"/>
  <c r="L2043" i="4"/>
  <c r="L2035" i="4"/>
  <c r="L2027" i="4"/>
  <c r="L2019" i="4"/>
  <c r="L2011" i="4"/>
  <c r="L2003" i="4"/>
  <c r="L1995" i="4"/>
  <c r="L1987" i="4"/>
  <c r="L1979" i="4"/>
  <c r="L1971" i="4"/>
  <c r="L1963" i="4"/>
  <c r="L1955" i="4"/>
  <c r="L1947" i="4"/>
  <c r="L1939" i="4"/>
  <c r="L1931" i="4"/>
  <c r="L1923" i="4"/>
  <c r="L1915" i="4"/>
  <c r="L1907" i="4"/>
  <c r="L1899" i="4"/>
  <c r="L1891" i="4"/>
  <c r="L1883" i="4"/>
  <c r="L1875" i="4"/>
  <c r="L1867" i="4"/>
  <c r="L1859" i="4"/>
  <c r="L1851" i="4"/>
  <c r="L1843" i="4"/>
  <c r="L1835" i="4"/>
  <c r="L1827" i="4"/>
  <c r="L1819" i="4"/>
  <c r="L1811" i="4"/>
  <c r="L1803" i="4"/>
  <c r="L1795" i="4"/>
  <c r="L1787" i="4"/>
  <c r="L1779" i="4"/>
  <c r="L1771" i="4"/>
  <c r="L1763" i="4"/>
  <c r="L1755" i="4"/>
  <c r="L1559" i="4"/>
  <c r="L1558" i="4"/>
  <c r="L1551" i="4"/>
  <c r="L1550" i="4"/>
  <c r="L1543" i="4"/>
  <c r="L1542" i="4"/>
  <c r="L1535" i="4"/>
  <c r="L1534" i="4"/>
  <c r="L1527" i="4"/>
  <c r="L1526" i="4"/>
  <c r="L1519" i="4"/>
  <c r="L1518" i="4"/>
  <c r="L1511" i="4"/>
  <c r="L1510" i="4"/>
  <c r="L1503" i="4"/>
  <c r="L1502" i="4"/>
  <c r="L1495" i="4"/>
  <c r="L1494" i="4"/>
  <c r="L1487" i="4"/>
  <c r="L1486" i="4"/>
  <c r="L1479" i="4"/>
  <c r="L2526" i="4"/>
  <c r="L2398" i="4"/>
  <c r="L2381" i="4"/>
  <c r="L2331" i="4"/>
  <c r="L2284" i="4"/>
  <c r="L2267" i="4"/>
  <c r="L2241" i="4"/>
  <c r="L2225" i="4"/>
  <c r="L2209" i="4"/>
  <c r="L2193" i="4"/>
  <c r="L2178" i="4"/>
  <c r="L2163" i="4"/>
  <c r="L1747" i="4"/>
  <c r="L1743" i="4"/>
  <c r="L1739" i="4"/>
  <c r="L1735" i="4"/>
  <c r="L1731" i="4"/>
  <c r="L1727" i="4"/>
  <c r="L1723" i="4"/>
  <c r="L1719" i="4"/>
  <c r="L1715" i="4"/>
  <c r="L1711" i="4"/>
  <c r="L1707" i="4"/>
  <c r="L1703" i="4"/>
  <c r="L1699" i="4"/>
  <c r="L1695" i="4"/>
  <c r="L1691" i="4"/>
  <c r="L1687" i="4"/>
  <c r="L1683" i="4"/>
  <c r="L1679" i="4"/>
  <c r="L1675" i="4"/>
  <c r="L1671" i="4"/>
  <c r="L1667" i="4"/>
  <c r="L1663" i="4"/>
  <c r="L1659" i="4"/>
  <c r="L1655" i="4"/>
  <c r="L1651" i="4"/>
  <c r="L1647" i="4"/>
  <c r="L1643" i="4"/>
  <c r="L1639" i="4"/>
  <c r="L1635" i="4"/>
  <c r="L1631" i="4"/>
  <c r="L1627" i="4"/>
  <c r="L1623" i="4"/>
  <c r="L1619" i="4"/>
  <c r="L1615" i="4"/>
  <c r="L1611" i="4"/>
  <c r="L1607" i="4"/>
  <c r="L1603" i="4"/>
  <c r="L1599" i="4"/>
  <c r="L1595" i="4"/>
  <c r="L1591" i="4"/>
  <c r="L1587" i="4"/>
  <c r="L1583" i="4"/>
  <c r="L1579" i="4"/>
  <c r="L1575" i="4"/>
  <c r="L1571" i="4"/>
  <c r="L1567" i="4"/>
  <c r="L1561" i="4"/>
  <c r="L1560" i="4"/>
  <c r="L1553" i="4"/>
  <c r="L1552" i="4"/>
  <c r="L1545" i="4"/>
  <c r="L1544" i="4"/>
  <c r="L1537" i="4"/>
  <c r="L1536" i="4"/>
  <c r="L1529" i="4"/>
  <c r="L1528" i="4"/>
  <c r="L1521" i="4"/>
  <c r="L1520" i="4"/>
  <c r="L1513" i="4"/>
  <c r="L1512" i="4"/>
  <c r="L1505" i="4"/>
  <c r="L1504" i="4"/>
  <c r="L1497" i="4"/>
  <c r="L1496" i="4"/>
  <c r="L1489" i="4"/>
  <c r="L1488" i="4"/>
  <c r="L1481" i="4"/>
  <c r="L1480" i="4"/>
  <c r="L1478" i="4"/>
  <c r="L1476" i="4"/>
  <c r="L1474" i="4"/>
  <c r="L1472" i="4"/>
  <c r="L1470" i="4"/>
  <c r="L1468" i="4"/>
  <c r="L1466" i="4"/>
  <c r="L1464" i="4"/>
  <c r="L1462" i="4"/>
  <c r="L1460" i="4"/>
  <c r="L1458" i="4"/>
  <c r="L1456" i="4"/>
  <c r="L1454" i="4"/>
  <c r="L1452" i="4"/>
  <c r="L1450" i="4"/>
  <c r="L1448" i="4"/>
  <c r="L1446" i="4"/>
  <c r="L1444" i="4"/>
  <c r="L1442" i="4"/>
  <c r="L1440" i="4"/>
  <c r="L1438" i="4"/>
  <c r="L1436" i="4"/>
  <c r="L1434" i="4"/>
  <c r="L1432" i="4"/>
  <c r="L1430" i="4"/>
  <c r="L1428" i="4"/>
  <c r="L1426" i="4"/>
  <c r="L1424" i="4"/>
  <c r="L1422" i="4"/>
  <c r="L1420" i="4"/>
  <c r="L1418" i="4"/>
  <c r="L1416" i="4"/>
  <c r="L1414" i="4"/>
  <c r="L1412" i="4"/>
  <c r="L1410" i="4"/>
  <c r="L1408" i="4"/>
  <c r="L1406" i="4"/>
  <c r="L1404" i="4"/>
  <c r="L1402" i="4"/>
  <c r="L1400" i="4"/>
  <c r="L1398" i="4"/>
  <c r="L1396" i="4"/>
  <c r="L1394" i="4"/>
  <c r="L1392" i="4"/>
  <c r="L1390" i="4"/>
  <c r="L1388" i="4"/>
  <c r="L1386" i="4"/>
  <c r="L1384" i="4"/>
  <c r="L1382" i="4"/>
  <c r="L1380" i="4"/>
  <c r="L1378" i="4"/>
  <c r="L1376" i="4"/>
  <c r="L1374" i="4"/>
  <c r="L1372" i="4"/>
  <c r="L1370" i="4"/>
  <c r="L1368" i="4"/>
  <c r="L1366" i="4"/>
  <c r="L1364" i="4"/>
  <c r="L1362" i="4"/>
  <c r="L1360" i="4"/>
  <c r="L1358" i="4"/>
  <c r="L1356" i="4"/>
  <c r="L1354" i="4"/>
  <c r="L1352" i="4"/>
  <c r="L1350" i="4"/>
  <c r="L1348" i="4"/>
  <c r="L1346" i="4"/>
  <c r="L1344" i="4"/>
  <c r="L1342" i="4"/>
  <c r="L1340" i="4"/>
  <c r="L1338" i="4"/>
  <c r="L1336" i="4"/>
  <c r="L1334" i="4"/>
  <c r="L1332" i="4"/>
  <c r="L1330" i="4"/>
  <c r="L1328" i="4"/>
  <c r="L1326" i="4"/>
  <c r="L1324" i="4"/>
  <c r="L1322" i="4"/>
  <c r="L1320" i="4"/>
  <c r="L1318" i="4"/>
  <c r="L1316" i="4"/>
  <c r="L1314" i="4"/>
  <c r="L1312" i="4"/>
  <c r="L1310" i="4"/>
  <c r="L1308" i="4"/>
  <c r="L1306" i="4"/>
  <c r="L1304" i="4"/>
  <c r="L1302" i="4"/>
  <c r="L1300" i="4"/>
  <c r="L1298" i="4"/>
  <c r="L1296" i="4"/>
  <c r="L1294" i="4"/>
  <c r="L1292" i="4"/>
  <c r="L1290" i="4"/>
  <c r="L1288" i="4"/>
  <c r="L1286" i="4"/>
  <c r="L1284" i="4"/>
  <c r="L1282" i="4"/>
  <c r="L1280" i="4"/>
  <c r="L1278" i="4"/>
  <c r="L1276" i="4"/>
  <c r="L1274" i="4"/>
  <c r="L1272" i="4"/>
  <c r="L1270" i="4"/>
  <c r="L1268" i="4"/>
  <c r="L1266" i="4"/>
  <c r="L2601" i="4"/>
  <c r="L2135" i="4"/>
  <c r="L2103" i="4"/>
  <c r="L2071" i="4"/>
  <c r="L2039" i="4"/>
  <c r="L2007" i="4"/>
  <c r="L1975" i="4"/>
  <c r="L1943" i="4"/>
  <c r="L1911" i="4"/>
  <c r="L1879" i="4"/>
  <c r="L1847" i="4"/>
  <c r="L1815" i="4"/>
  <c r="L1783" i="4"/>
  <c r="L1752" i="4"/>
  <c r="L1555" i="4"/>
  <c r="L1538" i="4"/>
  <c r="L1523" i="4"/>
  <c r="L1506" i="4"/>
  <c r="L1491" i="4"/>
  <c r="L1260" i="4"/>
  <c r="L1252" i="4"/>
  <c r="L1244" i="4"/>
  <c r="L1236" i="4"/>
  <c r="L1228" i="4"/>
  <c r="L1220" i="4"/>
  <c r="L1212" i="4"/>
  <c r="L1204" i="4"/>
  <c r="L1196" i="4"/>
  <c r="L1188" i="4"/>
  <c r="L1180" i="4"/>
  <c r="L1172" i="4"/>
  <c r="L1164" i="4"/>
  <c r="L1156" i="4"/>
  <c r="L1148" i="4"/>
  <c r="L1140" i="4"/>
  <c r="L1132" i="4"/>
  <c r="L1124" i="4"/>
  <c r="L1116" i="4"/>
  <c r="L1108" i="4"/>
  <c r="L1100" i="4"/>
  <c r="L1092" i="4"/>
  <c r="L1084" i="4"/>
  <c r="L1076" i="4"/>
  <c r="L1068" i="4"/>
  <c r="L1060" i="4"/>
  <c r="L1052" i="4"/>
  <c r="L1044" i="4"/>
  <c r="L1036" i="4"/>
  <c r="L1028" i="4"/>
  <c r="L1020" i="4"/>
  <c r="L1012" i="4"/>
  <c r="L1004" i="4"/>
  <c r="L996" i="4"/>
  <c r="L988" i="4"/>
  <c r="L980" i="4"/>
  <c r="L972" i="4"/>
  <c r="L964" i="4"/>
  <c r="L956" i="4"/>
  <c r="L948" i="4"/>
  <c r="L940" i="4"/>
  <c r="L932" i="4"/>
  <c r="L924" i="4"/>
  <c r="L916" i="4"/>
  <c r="L908" i="4"/>
  <c r="L900" i="4"/>
  <c r="L892" i="4"/>
  <c r="L884" i="4"/>
  <c r="L876" i="4"/>
  <c r="L868" i="4"/>
  <c r="L860" i="4"/>
  <c r="L852" i="4"/>
  <c r="L844" i="4"/>
  <c r="L836" i="4"/>
  <c r="L828" i="4"/>
  <c r="L820" i="4"/>
  <c r="L812" i="4"/>
  <c r="L804" i="4"/>
  <c r="L796" i="4"/>
  <c r="L788" i="4"/>
  <c r="L780" i="4"/>
  <c r="L772" i="4"/>
  <c r="L764" i="4"/>
  <c r="L756" i="4"/>
  <c r="L748" i="4"/>
  <c r="L740" i="4"/>
  <c r="L732" i="4"/>
  <c r="L724" i="4"/>
  <c r="L716" i="4"/>
  <c r="L708" i="4"/>
  <c r="L700" i="4"/>
  <c r="L2341" i="4"/>
  <c r="L2254" i="4"/>
  <c r="L2127" i="4"/>
  <c r="L2095" i="4"/>
  <c r="L2063" i="4"/>
  <c r="L2031" i="4"/>
  <c r="L1999" i="4"/>
  <c r="L1967" i="4"/>
  <c r="L1935" i="4"/>
  <c r="L1903" i="4"/>
  <c r="L1871" i="4"/>
  <c r="L1839" i="4"/>
  <c r="L1807" i="4"/>
  <c r="L1775" i="4"/>
  <c r="L1751" i="4"/>
  <c r="L1563" i="4"/>
  <c r="L1546" i="4"/>
  <c r="L1531" i="4"/>
  <c r="L1514" i="4"/>
  <c r="L1499" i="4"/>
  <c r="L1482" i="4"/>
  <c r="L1262" i="4"/>
  <c r="L1254" i="4"/>
  <c r="L1246" i="4"/>
  <c r="L1238" i="4"/>
  <c r="L1230" i="4"/>
  <c r="L1222" i="4"/>
  <c r="L1214" i="4"/>
  <c r="L1206" i="4"/>
  <c r="L1198" i="4"/>
  <c r="L1190" i="4"/>
  <c r="L1182" i="4"/>
  <c r="L1174" i="4"/>
  <c r="L1166" i="4"/>
  <c r="L1158" i="4"/>
  <c r="L1150" i="4"/>
  <c r="L1142" i="4"/>
  <c r="L1134" i="4"/>
  <c r="L1126" i="4"/>
  <c r="L1118" i="4"/>
  <c r="L1110" i="4"/>
  <c r="L1102" i="4"/>
  <c r="L1094" i="4"/>
  <c r="L1086" i="4"/>
  <c r="L1078" i="4"/>
  <c r="L1070" i="4"/>
  <c r="L1062" i="4"/>
  <c r="L1054" i="4"/>
  <c r="L1046" i="4"/>
  <c r="L1038" i="4"/>
  <c r="L1030" i="4"/>
  <c r="L1022" i="4"/>
  <c r="L1014" i="4"/>
  <c r="L1006" i="4"/>
  <c r="L998" i="4"/>
  <c r="L990" i="4"/>
  <c r="L982" i="4"/>
  <c r="L974" i="4"/>
  <c r="L966" i="4"/>
  <c r="L958" i="4"/>
  <c r="L950" i="4"/>
  <c r="L942" i="4"/>
  <c r="L934" i="4"/>
  <c r="L926" i="4"/>
  <c r="L918" i="4"/>
  <c r="L910" i="4"/>
  <c r="L902" i="4"/>
  <c r="L894" i="4"/>
  <c r="L886" i="4"/>
  <c r="L878" i="4"/>
  <c r="L870" i="4"/>
  <c r="L862" i="4"/>
  <c r="L854" i="4"/>
  <c r="L846" i="4"/>
  <c r="L838" i="4"/>
  <c r="L830" i="4"/>
  <c r="L822" i="4"/>
  <c r="L814" i="4"/>
  <c r="L806" i="4"/>
  <c r="L798" i="4"/>
  <c r="L790" i="4"/>
  <c r="L782" i="4"/>
  <c r="L774" i="4"/>
  <c r="L766" i="4"/>
  <c r="L758" i="4"/>
  <c r="L750" i="4"/>
  <c r="L742" i="4"/>
  <c r="L734" i="4"/>
  <c r="L726" i="4"/>
  <c r="L718" i="4"/>
  <c r="L710" i="4"/>
  <c r="L702" i="4"/>
  <c r="L2358" i="4"/>
  <c r="L2318" i="4"/>
  <c r="L2301" i="4"/>
  <c r="L2151" i="4"/>
  <c r="L2119" i="4"/>
  <c r="L2087" i="4"/>
  <c r="L2055" i="4"/>
  <c r="L2023" i="4"/>
  <c r="L1991" i="4"/>
  <c r="L1959" i="4"/>
  <c r="L1927" i="4"/>
  <c r="L1895" i="4"/>
  <c r="L1863" i="4"/>
  <c r="L1831" i="4"/>
  <c r="L1799" i="4"/>
  <c r="L1767" i="4"/>
  <c r="L1554" i="4"/>
  <c r="L1539" i="4"/>
  <c r="L1522" i="4"/>
  <c r="L1507" i="4"/>
  <c r="L1490" i="4"/>
  <c r="L1264" i="4"/>
  <c r="L1256" i="4"/>
  <c r="L1248" i="4"/>
  <c r="L1240" i="4"/>
  <c r="L1232" i="4"/>
  <c r="L1224" i="4"/>
  <c r="L1216" i="4"/>
  <c r="L1208" i="4"/>
  <c r="L1200" i="4"/>
  <c r="L1192" i="4"/>
  <c r="L1184" i="4"/>
  <c r="L1176" i="4"/>
  <c r="L1168" i="4"/>
  <c r="L1160" i="4"/>
  <c r="L1152" i="4"/>
  <c r="L1144" i="4"/>
  <c r="L1136" i="4"/>
  <c r="L1128" i="4"/>
  <c r="L1120" i="4"/>
  <c r="L1112" i="4"/>
  <c r="L1104" i="4"/>
  <c r="L1096" i="4"/>
  <c r="L1088" i="4"/>
  <c r="L1080" i="4"/>
  <c r="L1072" i="4"/>
  <c r="L1064" i="4"/>
  <c r="L1056" i="4"/>
  <c r="L1048" i="4"/>
  <c r="L1040" i="4"/>
  <c r="L1032" i="4"/>
  <c r="L1024" i="4"/>
  <c r="L1016" i="4"/>
  <c r="L1008" i="4"/>
  <c r="L1000" i="4"/>
  <c r="L992" i="4"/>
  <c r="L984" i="4"/>
  <c r="L976" i="4"/>
  <c r="L968" i="4"/>
  <c r="L960" i="4"/>
  <c r="L952" i="4"/>
  <c r="L944" i="4"/>
  <c r="L936" i="4"/>
  <c r="L928" i="4"/>
  <c r="L920" i="4"/>
  <c r="L912" i="4"/>
  <c r="L904" i="4"/>
  <c r="L896" i="4"/>
  <c r="L888" i="4"/>
  <c r="L880" i="4"/>
  <c r="L872" i="4"/>
  <c r="L864" i="4"/>
  <c r="L856" i="4"/>
  <c r="L848" i="4"/>
  <c r="L840" i="4"/>
  <c r="L832" i="4"/>
  <c r="L824" i="4"/>
  <c r="L816" i="4"/>
  <c r="L808" i="4"/>
  <c r="L800" i="4"/>
  <c r="L792" i="4"/>
  <c r="L784" i="4"/>
  <c r="L776" i="4"/>
  <c r="L768" i="4"/>
  <c r="L760" i="4"/>
  <c r="L752" i="4"/>
  <c r="L744" i="4"/>
  <c r="L736" i="4"/>
  <c r="L728" i="4"/>
  <c r="L720" i="4"/>
  <c r="L712" i="4"/>
  <c r="L2165" i="4"/>
  <c r="L2111" i="4"/>
  <c r="L1983" i="4"/>
  <c r="L1855" i="4"/>
  <c r="L1562" i="4"/>
  <c r="L1258" i="4"/>
  <c r="L1226" i="4"/>
  <c r="L1194" i="4"/>
  <c r="L1162" i="4"/>
  <c r="L1130" i="4"/>
  <c r="L1098" i="4"/>
  <c r="L1066" i="4"/>
  <c r="L1034" i="4"/>
  <c r="L1002" i="4"/>
  <c r="L970" i="4"/>
  <c r="L938" i="4"/>
  <c r="L906" i="4"/>
  <c r="L874" i="4"/>
  <c r="L842" i="4"/>
  <c r="L810" i="4"/>
  <c r="L778" i="4"/>
  <c r="L746" i="4"/>
  <c r="L714" i="4"/>
  <c r="L694" i="4"/>
  <c r="L688" i="4"/>
  <c r="L2560" i="4"/>
  <c r="L2079" i="4"/>
  <c r="L1951" i="4"/>
  <c r="L1823" i="4"/>
  <c r="L1483" i="4"/>
  <c r="L1234" i="4"/>
  <c r="L1202" i="4"/>
  <c r="L1170" i="4"/>
  <c r="L1138" i="4"/>
  <c r="L1106" i="4"/>
  <c r="L1074" i="4"/>
  <c r="L1042" i="4"/>
  <c r="L1010" i="4"/>
  <c r="L978" i="4"/>
  <c r="L946" i="4"/>
  <c r="L914" i="4"/>
  <c r="L882" i="4"/>
  <c r="L850" i="4"/>
  <c r="L818" i="4"/>
  <c r="L786" i="4"/>
  <c r="L754" i="4"/>
  <c r="L722" i="4"/>
  <c r="L704" i="4"/>
  <c r="L696" i="4"/>
  <c r="L690" i="4"/>
  <c r="L682" i="4"/>
  <c r="L681" i="4"/>
  <c r="L679" i="4"/>
  <c r="L677" i="4"/>
  <c r="L675" i="4"/>
  <c r="L673" i="4"/>
  <c r="L671" i="4"/>
  <c r="L669" i="4"/>
  <c r="L667" i="4"/>
  <c r="L665" i="4"/>
  <c r="L663" i="4"/>
  <c r="L661" i="4"/>
  <c r="L659" i="4"/>
  <c r="L657" i="4"/>
  <c r="L655" i="4"/>
  <c r="L653" i="4"/>
  <c r="L651" i="4"/>
  <c r="L649" i="4"/>
  <c r="L647" i="4"/>
  <c r="L645" i="4"/>
  <c r="L643" i="4"/>
  <c r="L641" i="4"/>
  <c r="L639" i="4"/>
  <c r="L637" i="4"/>
  <c r="L635" i="4"/>
  <c r="L633" i="4"/>
  <c r="L631" i="4"/>
  <c r="L629" i="4"/>
  <c r="L627" i="4"/>
  <c r="L625" i="4"/>
  <c r="L623" i="4"/>
  <c r="L621" i="4"/>
  <c r="L619" i="4"/>
  <c r="L617" i="4"/>
  <c r="L615" i="4"/>
  <c r="L613" i="4"/>
  <c r="L611" i="4"/>
  <c r="L609" i="4"/>
  <c r="L607" i="4"/>
  <c r="L605" i="4"/>
  <c r="L603" i="4"/>
  <c r="L601" i="4"/>
  <c r="L599" i="4"/>
  <c r="L597" i="4"/>
  <c r="L595" i="4"/>
  <c r="L593" i="4"/>
  <c r="L591" i="4"/>
  <c r="L589" i="4"/>
  <c r="L587" i="4"/>
  <c r="L585" i="4"/>
  <c r="L583" i="4"/>
  <c r="L581" i="4"/>
  <c r="L579" i="4"/>
  <c r="L577" i="4"/>
  <c r="L575" i="4"/>
  <c r="L573" i="4"/>
  <c r="L571" i="4"/>
  <c r="L569" i="4"/>
  <c r="L567" i="4"/>
  <c r="L565" i="4"/>
  <c r="L563" i="4"/>
  <c r="L561" i="4"/>
  <c r="L559" i="4"/>
  <c r="L557" i="4"/>
  <c r="L555" i="4"/>
  <c r="L553" i="4"/>
  <c r="L551" i="4"/>
  <c r="L549" i="4"/>
  <c r="L547" i="4"/>
  <c r="L545" i="4"/>
  <c r="L543" i="4"/>
  <c r="L541" i="4"/>
  <c r="L539" i="4"/>
  <c r="L537" i="4"/>
  <c r="L535" i="4"/>
  <c r="L533" i="4"/>
  <c r="L531" i="4"/>
  <c r="L529" i="4"/>
  <c r="L527" i="4"/>
  <c r="L525" i="4"/>
  <c r="L523" i="4"/>
  <c r="L521" i="4"/>
  <c r="L519" i="4"/>
  <c r="L517" i="4"/>
  <c r="L515" i="4"/>
  <c r="L513" i="4"/>
  <c r="L511" i="4"/>
  <c r="L509" i="4"/>
  <c r="L507" i="4"/>
  <c r="L505" i="4"/>
  <c r="L503" i="4"/>
  <c r="L501" i="4"/>
  <c r="L499" i="4"/>
  <c r="L497" i="4"/>
  <c r="L495" i="4"/>
  <c r="L493" i="4"/>
  <c r="L491" i="4"/>
  <c r="L489" i="4"/>
  <c r="L487" i="4"/>
  <c r="L485" i="4"/>
  <c r="L483" i="4"/>
  <c r="L481" i="4"/>
  <c r="L479" i="4"/>
  <c r="L477" i="4"/>
  <c r="L475" i="4"/>
  <c r="L473" i="4"/>
  <c r="L471" i="4"/>
  <c r="L469" i="4"/>
  <c r="L467" i="4"/>
  <c r="L465" i="4"/>
  <c r="L463" i="4"/>
  <c r="L461" i="4"/>
  <c r="L459" i="4"/>
  <c r="L457" i="4"/>
  <c r="L455" i="4"/>
  <c r="L453" i="4"/>
  <c r="L451" i="4"/>
  <c r="L449" i="4"/>
  <c r="L447" i="4"/>
  <c r="L445" i="4"/>
  <c r="L443" i="4"/>
  <c r="L441" i="4"/>
  <c r="L439" i="4"/>
  <c r="L437" i="4"/>
  <c r="L435" i="4"/>
  <c r="L433" i="4"/>
  <c r="L431" i="4"/>
  <c r="L429" i="4"/>
  <c r="L427" i="4"/>
  <c r="L425" i="4"/>
  <c r="L423" i="4"/>
  <c r="L421" i="4"/>
  <c r="L419" i="4"/>
  <c r="L417" i="4"/>
  <c r="L415" i="4"/>
  <c r="L413" i="4"/>
  <c r="L411" i="4"/>
  <c r="L409" i="4"/>
  <c r="L407" i="4"/>
  <c r="L405" i="4"/>
  <c r="L403" i="4"/>
  <c r="L401" i="4"/>
  <c r="L399" i="4"/>
  <c r="L397" i="4"/>
  <c r="L395" i="4"/>
  <c r="L393" i="4"/>
  <c r="L391" i="4"/>
  <c r="L389" i="4"/>
  <c r="L387" i="4"/>
  <c r="L385" i="4"/>
  <c r="L383" i="4"/>
  <c r="L381" i="4"/>
  <c r="L379" i="4"/>
  <c r="L377" i="4"/>
  <c r="L375" i="4"/>
  <c r="L373" i="4"/>
  <c r="L371" i="4"/>
  <c r="L369" i="4"/>
  <c r="L367" i="4"/>
  <c r="L365" i="4"/>
  <c r="L363" i="4"/>
  <c r="L361" i="4"/>
  <c r="L359" i="4"/>
  <c r="L357" i="4"/>
  <c r="L355" i="4"/>
  <c r="L353" i="4"/>
  <c r="L351" i="4"/>
  <c r="L349" i="4"/>
  <c r="L347" i="4"/>
  <c r="L345" i="4"/>
  <c r="L343" i="4"/>
  <c r="L341" i="4"/>
  <c r="L339" i="4"/>
  <c r="L337" i="4"/>
  <c r="L335" i="4"/>
  <c r="L333" i="4"/>
  <c r="L331" i="4"/>
  <c r="L329" i="4"/>
  <c r="L327" i="4"/>
  <c r="L325" i="4"/>
  <c r="L323" i="4"/>
  <c r="L321" i="4"/>
  <c r="L319" i="4"/>
  <c r="L317" i="4"/>
  <c r="L315" i="4"/>
  <c r="L313" i="4"/>
  <c r="L311" i="4"/>
  <c r="L309" i="4"/>
  <c r="L307" i="4"/>
  <c r="L305" i="4"/>
  <c r="L303" i="4"/>
  <c r="L301" i="4"/>
  <c r="L299" i="4"/>
  <c r="L297" i="4"/>
  <c r="L295" i="4"/>
  <c r="L293" i="4"/>
  <c r="L291" i="4"/>
  <c r="L289" i="4"/>
  <c r="L287" i="4"/>
  <c r="L285" i="4"/>
  <c r="L283" i="4"/>
  <c r="L281" i="4"/>
  <c r="L279" i="4"/>
  <c r="L277" i="4"/>
  <c r="L275" i="4"/>
  <c r="L273" i="4"/>
  <c r="L271" i="4"/>
  <c r="L269" i="4"/>
  <c r="L267" i="4"/>
  <c r="L265" i="4"/>
  <c r="L263" i="4"/>
  <c r="L261" i="4"/>
  <c r="L259" i="4"/>
  <c r="L257" i="4"/>
  <c r="L255" i="4"/>
  <c r="L253" i="4"/>
  <c r="L251" i="4"/>
  <c r="L249" i="4"/>
  <c r="L247" i="4"/>
  <c r="L245" i="4"/>
  <c r="L243" i="4"/>
  <c r="L241" i="4"/>
  <c r="L239" i="4"/>
  <c r="L237" i="4"/>
  <c r="L235" i="4"/>
  <c r="L233" i="4"/>
  <c r="L231" i="4"/>
  <c r="L229" i="4"/>
  <c r="L227" i="4"/>
  <c r="L225" i="4"/>
  <c r="L223" i="4"/>
  <c r="L221" i="4"/>
  <c r="L219" i="4"/>
  <c r="L217" i="4"/>
  <c r="L215" i="4"/>
  <c r="L213" i="4"/>
  <c r="L211" i="4"/>
  <c r="L209" i="4"/>
  <c r="L207" i="4"/>
  <c r="L205" i="4"/>
  <c r="L203" i="4"/>
  <c r="L201" i="4"/>
  <c r="L199" i="4"/>
  <c r="L197" i="4"/>
  <c r="L195" i="4"/>
  <c r="L193" i="4"/>
  <c r="L191" i="4"/>
  <c r="L189" i="4"/>
  <c r="L187" i="4"/>
  <c r="L185" i="4"/>
  <c r="L183" i="4"/>
  <c r="L181" i="4"/>
  <c r="L179" i="4"/>
  <c r="L177" i="4"/>
  <c r="L175" i="4"/>
  <c r="L173" i="4"/>
  <c r="L171" i="4"/>
  <c r="L169" i="4"/>
  <c r="L167" i="4"/>
  <c r="L165" i="4"/>
  <c r="L163" i="4"/>
  <c r="L161" i="4"/>
  <c r="L159" i="4"/>
  <c r="L157" i="4"/>
  <c r="L155" i="4"/>
  <c r="L153" i="4"/>
  <c r="L151" i="4"/>
  <c r="L149" i="4"/>
  <c r="L147" i="4"/>
  <c r="L145" i="4"/>
  <c r="L143" i="4"/>
  <c r="L141" i="4"/>
  <c r="L139" i="4"/>
  <c r="L137" i="4"/>
  <c r="L135" i="4"/>
  <c r="L133" i="4"/>
  <c r="L131" i="4"/>
  <c r="L129" i="4"/>
  <c r="L127" i="4"/>
  <c r="L125" i="4"/>
  <c r="L123" i="4"/>
  <c r="L121" i="4"/>
  <c r="L119" i="4"/>
  <c r="L117" i="4"/>
  <c r="L115" i="4"/>
  <c r="L113" i="4"/>
  <c r="L111" i="4"/>
  <c r="L109" i="4"/>
  <c r="L107" i="4"/>
  <c r="L105" i="4"/>
  <c r="L103" i="4"/>
  <c r="L101" i="4"/>
  <c r="L99" i="4"/>
  <c r="L97" i="4"/>
  <c r="L95" i="4"/>
  <c r="L93" i="4"/>
  <c r="L91" i="4"/>
  <c r="L89" i="4"/>
  <c r="L87" i="4"/>
  <c r="L85" i="4"/>
  <c r="L83" i="4"/>
  <c r="L81" i="4"/>
  <c r="L79" i="4"/>
  <c r="L77" i="4"/>
  <c r="L75" i="4"/>
  <c r="L73" i="4"/>
  <c r="L71" i="4"/>
  <c r="L69" i="4"/>
  <c r="L67" i="4"/>
  <c r="L65" i="4"/>
  <c r="L63" i="4"/>
  <c r="L61" i="4"/>
  <c r="L59" i="4"/>
  <c r="L57" i="4"/>
  <c r="L55" i="4"/>
  <c r="L53" i="4"/>
  <c r="L51" i="4"/>
  <c r="L49" i="4"/>
  <c r="L47" i="4"/>
  <c r="L45" i="4"/>
  <c r="L43" i="4"/>
  <c r="L41" i="4"/>
  <c r="L39" i="4"/>
  <c r="L37" i="4"/>
  <c r="L35" i="4"/>
  <c r="L33" i="4"/>
  <c r="L31" i="4"/>
  <c r="L29" i="4"/>
  <c r="L27" i="4"/>
  <c r="L25" i="4"/>
  <c r="L23" i="4"/>
  <c r="L21" i="4"/>
  <c r="L19" i="4"/>
  <c r="L17" i="4"/>
  <c r="L15" i="4"/>
  <c r="L13" i="4"/>
  <c r="L11" i="4"/>
  <c r="L9" i="4"/>
  <c r="L7" i="4"/>
  <c r="L2047" i="4"/>
  <c r="L1919" i="4"/>
  <c r="L1791" i="4"/>
  <c r="L1515" i="4"/>
  <c r="L1498" i="4"/>
  <c r="L1242" i="4"/>
  <c r="L1210" i="4"/>
  <c r="L1178" i="4"/>
  <c r="L1146" i="4"/>
  <c r="L1114" i="4"/>
  <c r="L1082" i="4"/>
  <c r="L1050" i="4"/>
  <c r="L1018" i="4"/>
  <c r="L986" i="4"/>
  <c r="L954" i="4"/>
  <c r="L922" i="4"/>
  <c r="L890" i="4"/>
  <c r="L858" i="4"/>
  <c r="L826" i="4"/>
  <c r="L794" i="4"/>
  <c r="L762" i="4"/>
  <c r="L730" i="4"/>
  <c r="L706" i="4"/>
  <c r="L698" i="4"/>
  <c r="L692" i="4"/>
  <c r="L684" i="4"/>
  <c r="D6" i="4"/>
  <c r="C6" i="10" s="1"/>
  <c r="J7" i="4"/>
  <c r="F9" i="4"/>
  <c r="L10" i="4"/>
  <c r="H12" i="4"/>
  <c r="D14" i="4"/>
  <c r="C14" i="10" s="1"/>
  <c r="J15" i="4"/>
  <c r="F17" i="4"/>
  <c r="L18" i="4"/>
  <c r="H20" i="4"/>
  <c r="D22" i="4"/>
  <c r="C22" i="10" s="1"/>
  <c r="J23" i="4"/>
  <c r="F25" i="4"/>
  <c r="L26" i="4"/>
  <c r="H28" i="4"/>
  <c r="D30" i="4"/>
  <c r="C30" i="10" s="1"/>
  <c r="J31" i="4"/>
  <c r="F33" i="4"/>
  <c r="L34" i="4"/>
  <c r="H36" i="4"/>
  <c r="D38" i="4"/>
  <c r="C38" i="10" s="1"/>
  <c r="J39" i="4"/>
  <c r="F41" i="4"/>
  <c r="L42" i="4"/>
  <c r="H44" i="4"/>
  <c r="D46" i="4"/>
  <c r="C46" i="10" s="1"/>
  <c r="J47" i="4"/>
  <c r="F49" i="4"/>
  <c r="L50" i="4"/>
  <c r="H52" i="4"/>
  <c r="D54" i="4"/>
  <c r="C54" i="10" s="1"/>
  <c r="E54" i="10" s="1"/>
  <c r="F54" i="10" s="1"/>
  <c r="J55" i="4"/>
  <c r="F57" i="4"/>
  <c r="L58" i="4"/>
  <c r="H60" i="4"/>
  <c r="D62" i="4"/>
  <c r="C62" i="10" s="1"/>
  <c r="J63" i="4"/>
  <c r="F65" i="4"/>
  <c r="L66" i="4"/>
  <c r="H68" i="4"/>
  <c r="D70" i="4"/>
  <c r="C70" i="10" s="1"/>
  <c r="J71" i="4"/>
  <c r="F73" i="4"/>
  <c r="L74" i="4"/>
  <c r="H76" i="4"/>
  <c r="D78" i="4"/>
  <c r="C78" i="10" s="1"/>
  <c r="J79" i="4"/>
  <c r="F81" i="4"/>
  <c r="L82" i="4"/>
  <c r="H84" i="4"/>
  <c r="D86" i="4"/>
  <c r="C86" i="10" s="1"/>
  <c r="J87" i="4"/>
  <c r="F89" i="4"/>
  <c r="L90" i="4"/>
  <c r="H92" i="4"/>
  <c r="D94" i="4"/>
  <c r="C94" i="10" s="1"/>
  <c r="J95" i="4"/>
  <c r="F97" i="4"/>
  <c r="L98" i="4"/>
  <c r="H100" i="4"/>
  <c r="D102" i="4"/>
  <c r="C102" i="10" s="1"/>
  <c r="J103" i="4"/>
  <c r="F105" i="4"/>
  <c r="L106" i="4"/>
  <c r="H108" i="4"/>
  <c r="D110" i="4"/>
  <c r="C110" i="10" s="1"/>
  <c r="J111" i="4"/>
  <c r="F113" i="4"/>
  <c r="L114" i="4"/>
  <c r="H116" i="4"/>
  <c r="D118" i="4"/>
  <c r="C118" i="10" s="1"/>
  <c r="E118" i="10" s="1"/>
  <c r="F118" i="10" s="1"/>
  <c r="J119" i="4"/>
  <c r="F121" i="4"/>
  <c r="L122" i="4"/>
  <c r="H124" i="4"/>
  <c r="D126" i="4"/>
  <c r="C126" i="10" s="1"/>
  <c r="J127" i="4"/>
  <c r="F129" i="4"/>
  <c r="L130" i="4"/>
  <c r="H132" i="4"/>
  <c r="D134" i="4"/>
  <c r="C134" i="10" s="1"/>
  <c r="J135" i="4"/>
  <c r="F137" i="4"/>
  <c r="L138" i="4"/>
  <c r="H140" i="4"/>
  <c r="D142" i="4"/>
  <c r="C142" i="10" s="1"/>
  <c r="J143" i="4"/>
  <c r="F145" i="4"/>
  <c r="L146" i="4"/>
  <c r="H148" i="4"/>
  <c r="D150" i="4"/>
  <c r="C150" i="10" s="1"/>
  <c r="E150" i="10" s="1"/>
  <c r="F150" i="10" s="1"/>
  <c r="J151" i="4"/>
  <c r="F153" i="4"/>
  <c r="L154" i="4"/>
  <c r="H156" i="4"/>
  <c r="D158" i="4"/>
  <c r="C158" i="10" s="1"/>
  <c r="E158" i="10" s="1"/>
  <c r="F158" i="10" s="1"/>
  <c r="J159" i="4"/>
  <c r="F161" i="4"/>
  <c r="L162" i="4"/>
  <c r="H164" i="4"/>
  <c r="D166" i="4"/>
  <c r="C166" i="10" s="1"/>
  <c r="E166" i="10" s="1"/>
  <c r="F166" i="10" s="1"/>
  <c r="J167" i="4"/>
  <c r="F169" i="4"/>
  <c r="L170" i="4"/>
  <c r="H172" i="4"/>
  <c r="D174" i="4"/>
  <c r="C174" i="10" s="1"/>
  <c r="J175" i="4"/>
  <c r="F177" i="4"/>
  <c r="L178" i="4"/>
  <c r="H180" i="4"/>
  <c r="D182" i="4"/>
  <c r="C182" i="10" s="1"/>
  <c r="J183" i="4"/>
  <c r="F185" i="4"/>
  <c r="L186" i="4"/>
  <c r="H188" i="4"/>
  <c r="D190" i="4"/>
  <c r="C190" i="10" s="1"/>
  <c r="J191" i="4"/>
  <c r="F193" i="4"/>
  <c r="L194" i="4"/>
  <c r="H196" i="4"/>
  <c r="D198" i="4"/>
  <c r="C198" i="10" s="1"/>
  <c r="J199" i="4"/>
  <c r="F201" i="4"/>
  <c r="L202" i="4"/>
  <c r="H204" i="4"/>
  <c r="D206" i="4"/>
  <c r="C206" i="10" s="1"/>
  <c r="J207" i="4"/>
  <c r="F209" i="4"/>
  <c r="L210" i="4"/>
  <c r="H212" i="4"/>
  <c r="D214" i="4"/>
  <c r="C214" i="10" s="1"/>
  <c r="J215" i="4"/>
  <c r="F217" i="4"/>
  <c r="L218" i="4"/>
  <c r="H220" i="4"/>
  <c r="D222" i="4"/>
  <c r="C222" i="10" s="1"/>
  <c r="J223" i="4"/>
  <c r="F225" i="4"/>
  <c r="L226" i="4"/>
  <c r="H228" i="4"/>
  <c r="D230" i="4"/>
  <c r="C230" i="10" s="1"/>
  <c r="J231" i="4"/>
  <c r="F233" i="4"/>
  <c r="L234" i="4"/>
  <c r="H236" i="4"/>
  <c r="D238" i="4"/>
  <c r="C238" i="10" s="1"/>
  <c r="J239" i="4"/>
  <c r="F241" i="4"/>
  <c r="L242" i="4"/>
  <c r="H244" i="4"/>
  <c r="D246" i="4"/>
  <c r="C246" i="10" s="1"/>
  <c r="J247" i="4"/>
  <c r="F249" i="4"/>
  <c r="L250" i="4"/>
  <c r="H252" i="4"/>
  <c r="D254" i="4"/>
  <c r="C254" i="10" s="1"/>
  <c r="J255" i="4"/>
  <c r="F257" i="4"/>
  <c r="L258" i="4"/>
  <c r="H260" i="4"/>
  <c r="D262" i="4"/>
  <c r="C262" i="10" s="1"/>
  <c r="E262" i="10" s="1"/>
  <c r="F262" i="10" s="1"/>
  <c r="J263" i="4"/>
  <c r="F265" i="4"/>
  <c r="L266" i="4"/>
  <c r="H268" i="4"/>
  <c r="D270" i="4"/>
  <c r="C270" i="10" s="1"/>
  <c r="E270" i="10" s="1"/>
  <c r="F270" i="10" s="1"/>
  <c r="J271" i="4"/>
  <c r="F273" i="4"/>
  <c r="L274" i="4"/>
  <c r="H276" i="4"/>
  <c r="D278" i="4"/>
  <c r="C278" i="10" s="1"/>
  <c r="J279" i="4"/>
  <c r="F281" i="4"/>
  <c r="L282" i="4"/>
  <c r="H284" i="4"/>
  <c r="D286" i="4"/>
  <c r="C286" i="10" s="1"/>
  <c r="E286" i="10" s="1"/>
  <c r="F286" i="10" s="1"/>
  <c r="J287" i="4"/>
  <c r="F289" i="4"/>
  <c r="L290" i="4"/>
  <c r="H292" i="4"/>
  <c r="D294" i="4"/>
  <c r="C294" i="10" s="1"/>
  <c r="J295" i="4"/>
  <c r="F297" i="4"/>
  <c r="L298" i="4"/>
  <c r="H300" i="4"/>
  <c r="D302" i="4"/>
  <c r="C302" i="10" s="1"/>
  <c r="J303" i="4"/>
  <c r="F305" i="4"/>
  <c r="L306" i="4"/>
  <c r="H308" i="4"/>
  <c r="D310" i="4"/>
  <c r="C310" i="10" s="1"/>
  <c r="J311" i="4"/>
  <c r="F313" i="4"/>
  <c r="L314" i="4"/>
  <c r="H316" i="4"/>
  <c r="D318" i="4"/>
  <c r="C318" i="10" s="1"/>
  <c r="E318" i="10" s="1"/>
  <c r="F318" i="10" s="1"/>
  <c r="J319" i="4"/>
  <c r="F321" i="4"/>
  <c r="L322" i="4"/>
  <c r="H324" i="4"/>
  <c r="D326" i="4"/>
  <c r="C326" i="10" s="1"/>
  <c r="E326" i="10" s="1"/>
  <c r="F326" i="10" s="1"/>
  <c r="J327" i="4"/>
  <c r="F329" i="4"/>
  <c r="L330" i="4"/>
  <c r="H332" i="4"/>
  <c r="D334" i="4"/>
  <c r="C334" i="10" s="1"/>
  <c r="J335" i="4"/>
  <c r="F337" i="4"/>
  <c r="L338" i="4"/>
  <c r="H340" i="4"/>
  <c r="D342" i="4"/>
  <c r="C342" i="10" s="1"/>
  <c r="J343" i="4"/>
  <c r="F345" i="4"/>
  <c r="L346" i="4"/>
  <c r="H348" i="4"/>
  <c r="D350" i="4"/>
  <c r="C350" i="10" s="1"/>
  <c r="J351" i="4"/>
  <c r="F353" i="4"/>
  <c r="L354" i="4"/>
  <c r="H356" i="4"/>
  <c r="D358" i="4"/>
  <c r="C358" i="10" s="1"/>
  <c r="J359" i="4"/>
  <c r="F361" i="4"/>
  <c r="L362" i="4"/>
  <c r="H364" i="4"/>
  <c r="D366" i="4"/>
  <c r="C366" i="10" s="1"/>
  <c r="E366" i="10" s="1"/>
  <c r="F366" i="10" s="1"/>
  <c r="J367" i="4"/>
  <c r="F369" i="4"/>
  <c r="L370" i="4"/>
  <c r="H372" i="4"/>
  <c r="D374" i="4"/>
  <c r="C374" i="10" s="1"/>
  <c r="J375" i="4"/>
  <c r="F377" i="4"/>
  <c r="L378" i="4"/>
  <c r="H380" i="4"/>
  <c r="D382" i="4"/>
  <c r="C382" i="10" s="1"/>
  <c r="J383" i="4"/>
  <c r="F385" i="4"/>
  <c r="L386" i="4"/>
  <c r="H388" i="4"/>
  <c r="D390" i="4"/>
  <c r="C390" i="10" s="1"/>
  <c r="E390" i="10" s="1"/>
  <c r="F390" i="10" s="1"/>
  <c r="J391" i="4"/>
  <c r="F393" i="4"/>
  <c r="L394" i="4"/>
  <c r="H396" i="4"/>
  <c r="D398" i="4"/>
  <c r="C398" i="10" s="1"/>
  <c r="E398" i="10" s="1"/>
  <c r="F398" i="10" s="1"/>
  <c r="J399" i="4"/>
  <c r="F401" i="4"/>
  <c r="L402" i="4"/>
  <c r="H404" i="4"/>
  <c r="D406" i="4"/>
  <c r="C406" i="10" s="1"/>
  <c r="J407" i="4"/>
  <c r="F409" i="4"/>
  <c r="L410" i="4"/>
  <c r="H412" i="4"/>
  <c r="D414" i="4"/>
  <c r="C414" i="10" s="1"/>
  <c r="E414" i="10" s="1"/>
  <c r="F414" i="10" s="1"/>
  <c r="J415" i="4"/>
  <c r="F417" i="4"/>
  <c r="L418" i="4"/>
  <c r="H420" i="4"/>
  <c r="D422" i="4"/>
  <c r="C422" i="10" s="1"/>
  <c r="J423" i="4"/>
  <c r="F425" i="4"/>
  <c r="L426" i="4"/>
  <c r="H428" i="4"/>
  <c r="D430" i="4"/>
  <c r="C430" i="10" s="1"/>
  <c r="E430" i="10" s="1"/>
  <c r="F430" i="10" s="1"/>
  <c r="J431" i="4"/>
  <c r="F433" i="4"/>
  <c r="L434" i="4"/>
  <c r="H436" i="4"/>
  <c r="D438" i="4"/>
  <c r="C438" i="10" s="1"/>
  <c r="J439" i="4"/>
  <c r="F441" i="4"/>
  <c r="L442" i="4"/>
  <c r="H444" i="4"/>
  <c r="D446" i="4"/>
  <c r="C446" i="10" s="1"/>
  <c r="E446" i="10" s="1"/>
  <c r="F446" i="10" s="1"/>
  <c r="J447" i="4"/>
  <c r="F449" i="4"/>
  <c r="L450" i="4"/>
  <c r="H452" i="4"/>
  <c r="D454" i="4"/>
  <c r="C454" i="10" s="1"/>
  <c r="J455" i="4"/>
  <c r="F457" i="4"/>
  <c r="L458" i="4"/>
  <c r="H460" i="4"/>
  <c r="D462" i="4"/>
  <c r="C462" i="10" s="1"/>
  <c r="J463" i="4"/>
  <c r="F465" i="4"/>
  <c r="L466" i="4"/>
  <c r="H468" i="4"/>
  <c r="D470" i="4"/>
  <c r="C470" i="10" s="1"/>
  <c r="J471" i="4"/>
  <c r="F473" i="4"/>
  <c r="L474" i="4"/>
  <c r="H476" i="4"/>
  <c r="D478" i="4"/>
  <c r="C478" i="10" s="1"/>
  <c r="J479" i="4"/>
  <c r="F481" i="4"/>
  <c r="L482" i="4"/>
  <c r="H484" i="4"/>
  <c r="D486" i="4"/>
  <c r="C486" i="10" s="1"/>
  <c r="J487" i="4"/>
  <c r="F489" i="4"/>
  <c r="L490" i="4"/>
  <c r="H492" i="4"/>
  <c r="D494" i="4"/>
  <c r="C494" i="10" s="1"/>
  <c r="J495" i="4"/>
  <c r="F497" i="4"/>
  <c r="L498" i="4"/>
  <c r="H500" i="4"/>
  <c r="D502" i="4"/>
  <c r="C502" i="10" s="1"/>
  <c r="J503" i="4"/>
  <c r="F505" i="4"/>
  <c r="L506" i="4"/>
  <c r="H508" i="4"/>
  <c r="D510" i="4"/>
  <c r="C510" i="10" s="1"/>
  <c r="J511" i="4"/>
  <c r="F513" i="4"/>
  <c r="L514" i="4"/>
  <c r="H516" i="4"/>
  <c r="D518" i="4"/>
  <c r="C518" i="10" s="1"/>
  <c r="J519" i="4"/>
  <c r="F521" i="4"/>
  <c r="L522" i="4"/>
  <c r="H524" i="4"/>
  <c r="D526" i="4"/>
  <c r="C526" i="10" s="1"/>
  <c r="J527" i="4"/>
  <c r="F529" i="4"/>
  <c r="L530" i="4"/>
  <c r="H532" i="4"/>
  <c r="D534" i="4"/>
  <c r="C534" i="10" s="1"/>
  <c r="J535" i="4"/>
  <c r="F537" i="4"/>
  <c r="L538" i="4"/>
  <c r="H540" i="4"/>
  <c r="D542" i="4"/>
  <c r="C542" i="10" s="1"/>
  <c r="J543" i="4"/>
  <c r="F545" i="4"/>
  <c r="L546" i="4"/>
  <c r="H548" i="4"/>
  <c r="D550" i="4"/>
  <c r="C550" i="10" s="1"/>
  <c r="J551" i="4"/>
  <c r="F553" i="4"/>
  <c r="L554" i="4"/>
  <c r="H556" i="4"/>
  <c r="D558" i="4"/>
  <c r="C558" i="10" s="1"/>
  <c r="E558" i="10" s="1"/>
  <c r="F558" i="10" s="1"/>
  <c r="J559" i="4"/>
  <c r="F561" i="4"/>
  <c r="L562" i="4"/>
  <c r="H564" i="4"/>
  <c r="D566" i="4"/>
  <c r="C566" i="10" s="1"/>
  <c r="J567" i="4"/>
  <c r="F569" i="4"/>
  <c r="L570" i="4"/>
  <c r="H572" i="4"/>
  <c r="D574" i="4"/>
  <c r="C574" i="10" s="1"/>
  <c r="E574" i="10" s="1"/>
  <c r="F574" i="10" s="1"/>
  <c r="J575" i="4"/>
  <c r="F577" i="4"/>
  <c r="L578" i="4"/>
  <c r="H580" i="4"/>
  <c r="D582" i="4"/>
  <c r="C582" i="10" s="1"/>
  <c r="J583" i="4"/>
  <c r="F585" i="4"/>
  <c r="L586" i="4"/>
  <c r="H588" i="4"/>
  <c r="D590" i="4"/>
  <c r="C590" i="10" s="1"/>
  <c r="J591" i="4"/>
  <c r="F593" i="4"/>
  <c r="L594" i="4"/>
  <c r="H596" i="4"/>
  <c r="D598" i="4"/>
  <c r="C598" i="10" s="1"/>
  <c r="J599" i="4"/>
  <c r="F601" i="4"/>
  <c r="L602" i="4"/>
  <c r="H604" i="4"/>
  <c r="D606" i="4"/>
  <c r="C606" i="10" s="1"/>
  <c r="J607" i="4"/>
  <c r="F609" i="4"/>
  <c r="L610" i="4"/>
  <c r="H612" i="4"/>
  <c r="D614" i="4"/>
  <c r="C614" i="10" s="1"/>
  <c r="E614" i="10" s="1"/>
  <c r="F614" i="10" s="1"/>
  <c r="J615" i="4"/>
  <c r="F617" i="4"/>
  <c r="L618" i="4"/>
  <c r="H620" i="4"/>
  <c r="D622" i="4"/>
  <c r="C622" i="10" s="1"/>
  <c r="E622" i="10" s="1"/>
  <c r="F622" i="10" s="1"/>
  <c r="J623" i="4"/>
  <c r="F625" i="4"/>
  <c r="L626" i="4"/>
  <c r="H628" i="4"/>
  <c r="D630" i="4"/>
  <c r="C630" i="10" s="1"/>
  <c r="J631" i="4"/>
  <c r="F633" i="4"/>
  <c r="L634" i="4"/>
  <c r="H636" i="4"/>
  <c r="D638" i="4"/>
  <c r="C638" i="10" s="1"/>
  <c r="J639" i="4"/>
  <c r="F641" i="4"/>
  <c r="L642" i="4"/>
  <c r="H644" i="4"/>
  <c r="D646" i="4"/>
  <c r="C646" i="10" s="1"/>
  <c r="J647" i="4"/>
  <c r="F649" i="4"/>
  <c r="L650" i="4"/>
  <c r="H652" i="4"/>
  <c r="D654" i="4"/>
  <c r="C654" i="10" s="1"/>
  <c r="E654" i="10" s="1"/>
  <c r="F654" i="10" s="1"/>
  <c r="J655" i="4"/>
  <c r="F657" i="4"/>
  <c r="L658" i="4"/>
  <c r="H660" i="4"/>
  <c r="D662" i="4"/>
  <c r="C662" i="10" s="1"/>
  <c r="J663" i="4"/>
  <c r="F665" i="4"/>
  <c r="L666" i="4"/>
  <c r="H668" i="4"/>
  <c r="D670" i="4"/>
  <c r="C670" i="10" s="1"/>
  <c r="J671" i="4"/>
  <c r="F673" i="4"/>
  <c r="L674" i="4"/>
  <c r="H676" i="4"/>
  <c r="D678" i="4"/>
  <c r="C678" i="10" s="1"/>
  <c r="J679" i="4"/>
  <c r="F681" i="4"/>
  <c r="E683" i="4"/>
  <c r="F685" i="4"/>
  <c r="G687" i="4"/>
  <c r="I689" i="4"/>
  <c r="J691" i="4"/>
  <c r="K693" i="4"/>
  <c r="H696" i="4"/>
  <c r="G699" i="4"/>
  <c r="F703" i="4"/>
  <c r="I707" i="4"/>
  <c r="G715" i="4"/>
  <c r="M723" i="4"/>
  <c r="H732" i="4"/>
  <c r="M740" i="4"/>
  <c r="I749" i="4"/>
  <c r="D758" i="4"/>
  <c r="C758" i="10" s="1"/>
  <c r="I766" i="4"/>
  <c r="E775" i="4"/>
  <c r="J783" i="4"/>
  <c r="E792" i="4"/>
  <c r="K800" i="4"/>
  <c r="F809" i="4"/>
  <c r="K817" i="4"/>
  <c r="G826" i="4"/>
  <c r="L834" i="4"/>
  <c r="G843" i="4"/>
  <c r="M851" i="4"/>
  <c r="H860" i="4"/>
  <c r="M868" i="4"/>
  <c r="I877" i="4"/>
  <c r="D886" i="4"/>
  <c r="C886" i="10" s="1"/>
  <c r="I894" i="4"/>
  <c r="E903" i="4"/>
  <c r="J911" i="4"/>
  <c r="E920" i="4"/>
  <c r="K928" i="4"/>
  <c r="F937" i="4"/>
  <c r="K945" i="4"/>
  <c r="G954" i="4"/>
  <c r="L962" i="4"/>
  <c r="G971" i="4"/>
  <c r="M979" i="4"/>
  <c r="H988" i="4"/>
  <c r="M996" i="4"/>
  <c r="I1005" i="4"/>
  <c r="D1014" i="4"/>
  <c r="C1014" i="10" s="1"/>
  <c r="I1022" i="4"/>
  <c r="E1031" i="4"/>
  <c r="J1039" i="4"/>
  <c r="E1048" i="4"/>
  <c r="K1056" i="4"/>
  <c r="F1065" i="4"/>
  <c r="K1073" i="4"/>
  <c r="G1082" i="4"/>
  <c r="L1090" i="4"/>
  <c r="G1099" i="4"/>
  <c r="M1107" i="4"/>
  <c r="H1116" i="4"/>
  <c r="M1124" i="4"/>
  <c r="I1133" i="4"/>
  <c r="D1142" i="4"/>
  <c r="C1142" i="10" s="1"/>
  <c r="E1142" i="10" s="1"/>
  <c r="F1142" i="10" s="1"/>
  <c r="I1150" i="4"/>
  <c r="E1159" i="4"/>
  <c r="J1167" i="4"/>
  <c r="E1176" i="4"/>
  <c r="K1184" i="4"/>
  <c r="K1201" i="4"/>
  <c r="G1210" i="4"/>
  <c r="L1218" i="4"/>
  <c r="G1227" i="4"/>
  <c r="M1235" i="4"/>
  <c r="H1244" i="4"/>
  <c r="M1252" i="4"/>
  <c r="I1261" i="4"/>
  <c r="K1274" i="4"/>
  <c r="G1300" i="4"/>
  <c r="M1325" i="4"/>
  <c r="I1351" i="4"/>
  <c r="E1377" i="4"/>
  <c r="K1402" i="4"/>
  <c r="G1428" i="4"/>
  <c r="J1479" i="4"/>
  <c r="K1513" i="4"/>
  <c r="L1547" i="4"/>
  <c r="E1590" i="4"/>
  <c r="G1641" i="4"/>
  <c r="K1743" i="4"/>
  <c r="J1836" i="4"/>
  <c r="D1939" i="4"/>
  <c r="C1939" i="10" s="1"/>
  <c r="E1939" i="10" s="1"/>
  <c r="F1939" i="10" s="1"/>
  <c r="H2041" i="4"/>
  <c r="L2143" i="4"/>
  <c r="E2353" i="4"/>
  <c r="F2988" i="4"/>
  <c r="F2986" i="4"/>
  <c r="F2984" i="4"/>
  <c r="F2982" i="4"/>
  <c r="F2980" i="4"/>
  <c r="F2978" i="4"/>
  <c r="F2976" i="4"/>
  <c r="F2974" i="4"/>
  <c r="F2972" i="4"/>
  <c r="F2970" i="4"/>
  <c r="F2968" i="4"/>
  <c r="F2966" i="4"/>
  <c r="F2964" i="4"/>
  <c r="F2962" i="4"/>
  <c r="F2960" i="4"/>
  <c r="F2958" i="4"/>
  <c r="F2956" i="4"/>
  <c r="F2985" i="4"/>
  <c r="F2977" i="4"/>
  <c r="F2969" i="4"/>
  <c r="F2961" i="4"/>
  <c r="F2953" i="4"/>
  <c r="F2951" i="4"/>
  <c r="F2949" i="4"/>
  <c r="F2947" i="4"/>
  <c r="F2981" i="4"/>
  <c r="F2971" i="4"/>
  <c r="F2959" i="4"/>
  <c r="F2952" i="4"/>
  <c r="F2987" i="4"/>
  <c r="F2954" i="4"/>
  <c r="F2944" i="4"/>
  <c r="F2943" i="4"/>
  <c r="F2936" i="4"/>
  <c r="F2935" i="4"/>
  <c r="F2928" i="4"/>
  <c r="F2927" i="4"/>
  <c r="F2920" i="4"/>
  <c r="F2919" i="4"/>
  <c r="F2912" i="4"/>
  <c r="F2911" i="4"/>
  <c r="F2904" i="4"/>
  <c r="F2979" i="4"/>
  <c r="F2965" i="4"/>
  <c r="F2955" i="4"/>
  <c r="F2942" i="4"/>
  <c r="F2937" i="4"/>
  <c r="F2932" i="4"/>
  <c r="F2925" i="4"/>
  <c r="F2922" i="4"/>
  <c r="F2915" i="4"/>
  <c r="F2910" i="4"/>
  <c r="F2905" i="4"/>
  <c r="F2903" i="4"/>
  <c r="F2902" i="4"/>
  <c r="F2895" i="4"/>
  <c r="F2894" i="4"/>
  <c r="F2887" i="4"/>
  <c r="F2886" i="4"/>
  <c r="F2879" i="4"/>
  <c r="F2878" i="4"/>
  <c r="F2871" i="4"/>
  <c r="F2870" i="4"/>
  <c r="F2863" i="4"/>
  <c r="F2862" i="4"/>
  <c r="F2855" i="4"/>
  <c r="F2854" i="4"/>
  <c r="F2847" i="4"/>
  <c r="F2846" i="4"/>
  <c r="F2839" i="4"/>
  <c r="F2838" i="4"/>
  <c r="F2831" i="4"/>
  <c r="F2830" i="4"/>
  <c r="F2823" i="4"/>
  <c r="F2822" i="4"/>
  <c r="F2817" i="4"/>
  <c r="F2815" i="4"/>
  <c r="F2813" i="4"/>
  <c r="F2811" i="4"/>
  <c r="F2809" i="4"/>
  <c r="F2807" i="4"/>
  <c r="F2805" i="4"/>
  <c r="F2803" i="4"/>
  <c r="F2801" i="4"/>
  <c r="F2799" i="4"/>
  <c r="F2797" i="4"/>
  <c r="F2795" i="4"/>
  <c r="F2793" i="4"/>
  <c r="F2791" i="4"/>
  <c r="F2789" i="4"/>
  <c r="F2787" i="4"/>
  <c r="F2785" i="4"/>
  <c r="F2783" i="4"/>
  <c r="F2781" i="4"/>
  <c r="F2779" i="4"/>
  <c r="F2777" i="4"/>
  <c r="F2775" i="4"/>
  <c r="F2773" i="4"/>
  <c r="F2771" i="4"/>
  <c r="F2769" i="4"/>
  <c r="F2767" i="4"/>
  <c r="F2765" i="4"/>
  <c r="F2763" i="4"/>
  <c r="F2761" i="4"/>
  <c r="F2759" i="4"/>
  <c r="F2757" i="4"/>
  <c r="F2755" i="4"/>
  <c r="F2753" i="4"/>
  <c r="F2751" i="4"/>
  <c r="F2749" i="4"/>
  <c r="F2747" i="4"/>
  <c r="F2745" i="4"/>
  <c r="F2743" i="4"/>
  <c r="F2741" i="4"/>
  <c r="F2739" i="4"/>
  <c r="F2737" i="4"/>
  <c r="F2735" i="4"/>
  <c r="F2733" i="4"/>
  <c r="F2731" i="4"/>
  <c r="F2729" i="4"/>
  <c r="F2727" i="4"/>
  <c r="F2725" i="4"/>
  <c r="F2723" i="4"/>
  <c r="F2721" i="4"/>
  <c r="F2719" i="4"/>
  <c r="F2717" i="4"/>
  <c r="F2715" i="4"/>
  <c r="F2713" i="4"/>
  <c r="F2711" i="4"/>
  <c r="F2709" i="4"/>
  <c r="F2707" i="4"/>
  <c r="F2705" i="4"/>
  <c r="F2703" i="4"/>
  <c r="F2701" i="4"/>
  <c r="F2699" i="4"/>
  <c r="F2697" i="4"/>
  <c r="F2695" i="4"/>
  <c r="F2693" i="4"/>
  <c r="F2691" i="4"/>
  <c r="F2689" i="4"/>
  <c r="F2687" i="4"/>
  <c r="F2685" i="4"/>
  <c r="F2975" i="4"/>
  <c r="F2950" i="4"/>
  <c r="F2948" i="4"/>
  <c r="F2946" i="4"/>
  <c r="F2939" i="4"/>
  <c r="F2934" i="4"/>
  <c r="F2929" i="4"/>
  <c r="F2924" i="4"/>
  <c r="F2917" i="4"/>
  <c r="F2914" i="4"/>
  <c r="F2983" i="4"/>
  <c r="F2973" i="4"/>
  <c r="F2940" i="4"/>
  <c r="F2933" i="4"/>
  <c r="F2930" i="4"/>
  <c r="F2923" i="4"/>
  <c r="F2913" i="4"/>
  <c r="F2898" i="4"/>
  <c r="F2893" i="4"/>
  <c r="F2888" i="4"/>
  <c r="F2883" i="4"/>
  <c r="F2967" i="4"/>
  <c r="F2957" i="4"/>
  <c r="F2941" i="4"/>
  <c r="F2938" i="4"/>
  <c r="F2931" i="4"/>
  <c r="F2921" i="4"/>
  <c r="F2900" i="4"/>
  <c r="F2897" i="4"/>
  <c r="F2890" i="4"/>
  <c r="F2945" i="4"/>
  <c r="F2909" i="4"/>
  <c r="F2907" i="4"/>
  <c r="F2899" i="4"/>
  <c r="F2892" i="4"/>
  <c r="F2889" i="4"/>
  <c r="F2876" i="4"/>
  <c r="F2873" i="4"/>
  <c r="F2866" i="4"/>
  <c r="F2861" i="4"/>
  <c r="F2856" i="4"/>
  <c r="F2851" i="4"/>
  <c r="F2844" i="4"/>
  <c r="F2841" i="4"/>
  <c r="F2834" i="4"/>
  <c r="F2829" i="4"/>
  <c r="F2824" i="4"/>
  <c r="F2819" i="4"/>
  <c r="F2814" i="4"/>
  <c r="F2806" i="4"/>
  <c r="F2798" i="4"/>
  <c r="F2916" i="4"/>
  <c r="F2896" i="4"/>
  <c r="F2885" i="4"/>
  <c r="F2875" i="4"/>
  <c r="F2868" i="4"/>
  <c r="F2865" i="4"/>
  <c r="F2918" i="4"/>
  <c r="F2908" i="4"/>
  <c r="F2881" i="4"/>
  <c r="F2872" i="4"/>
  <c r="F2845" i="4"/>
  <c r="F2843" i="4"/>
  <c r="F2828" i="4"/>
  <c r="F2827" i="4"/>
  <c r="F2826" i="4"/>
  <c r="F2825" i="4"/>
  <c r="F2812" i="4"/>
  <c r="F2802" i="4"/>
  <c r="F2796" i="4"/>
  <c r="F2788" i="4"/>
  <c r="F2780" i="4"/>
  <c r="F2772" i="4"/>
  <c r="F2764" i="4"/>
  <c r="F2756" i="4"/>
  <c r="F2748" i="4"/>
  <c r="F2740" i="4"/>
  <c r="F2732" i="4"/>
  <c r="F2724" i="4"/>
  <c r="F2716" i="4"/>
  <c r="F2708" i="4"/>
  <c r="F2700" i="4"/>
  <c r="F2692" i="4"/>
  <c r="F2684" i="4"/>
  <c r="F2683" i="4"/>
  <c r="F2681" i="4"/>
  <c r="F2679" i="4"/>
  <c r="F2677" i="4"/>
  <c r="F2926" i="4"/>
  <c r="F2901" i="4"/>
  <c r="F2869" i="4"/>
  <c r="F2867" i="4"/>
  <c r="F2859" i="4"/>
  <c r="F2849" i="4"/>
  <c r="F2840" i="4"/>
  <c r="F2835" i="4"/>
  <c r="F2821" i="4"/>
  <c r="F2820" i="4"/>
  <c r="F2810" i="4"/>
  <c r="F2808" i="4"/>
  <c r="F2794" i="4"/>
  <c r="F2784" i="4"/>
  <c r="F2774" i="4"/>
  <c r="F2762" i="4"/>
  <c r="F2752" i="4"/>
  <c r="F2742" i="4"/>
  <c r="F2906" i="4"/>
  <c r="F2891" i="4"/>
  <c r="F2882" i="4"/>
  <c r="F2874" i="4"/>
  <c r="F2864" i="4"/>
  <c r="F2858" i="4"/>
  <c r="F2853" i="4"/>
  <c r="F2848" i="4"/>
  <c r="F2836" i="4"/>
  <c r="F2800" i="4"/>
  <c r="F2786" i="4"/>
  <c r="F2770" i="4"/>
  <c r="F2768" i="4"/>
  <c r="F2766" i="4"/>
  <c r="F2750" i="4"/>
  <c r="F2734" i="4"/>
  <c r="F2722" i="4"/>
  <c r="F2712" i="4"/>
  <c r="F2850" i="4"/>
  <c r="F2832" i="4"/>
  <c r="F2760" i="4"/>
  <c r="F2746" i="4"/>
  <c r="F2736" i="4"/>
  <c r="F2730" i="4"/>
  <c r="F2728" i="4"/>
  <c r="F2726" i="4"/>
  <c r="F2710" i="4"/>
  <c r="F2698" i="4"/>
  <c r="F2688" i="4"/>
  <c r="F2682" i="4"/>
  <c r="F2675" i="4"/>
  <c r="F2673" i="4"/>
  <c r="F2671" i="4"/>
  <c r="F2669" i="4"/>
  <c r="F2667" i="4"/>
  <c r="F2665" i="4"/>
  <c r="F2663" i="4"/>
  <c r="F2661" i="4"/>
  <c r="F2659" i="4"/>
  <c r="F2657" i="4"/>
  <c r="F2655" i="4"/>
  <c r="F2653" i="4"/>
  <c r="F2651" i="4"/>
  <c r="F2649" i="4"/>
  <c r="F2647" i="4"/>
  <c r="F2645" i="4"/>
  <c r="F2643" i="4"/>
  <c r="F2641" i="4"/>
  <c r="F2639" i="4"/>
  <c r="F2637" i="4"/>
  <c r="F2635" i="4"/>
  <c r="F2633" i="4"/>
  <c r="F2631" i="4"/>
  <c r="F2629" i="4"/>
  <c r="F2627" i="4"/>
  <c r="F2625" i="4"/>
  <c r="F2623" i="4"/>
  <c r="F2621" i="4"/>
  <c r="F2619" i="4"/>
  <c r="F2617" i="4"/>
  <c r="F2615" i="4"/>
  <c r="F2613" i="4"/>
  <c r="F2611" i="4"/>
  <c r="F2609" i="4"/>
  <c r="F2877" i="4"/>
  <c r="F2860" i="4"/>
  <c r="F2857" i="4"/>
  <c r="F2842" i="4"/>
  <c r="F2833" i="4"/>
  <c r="F2818" i="4"/>
  <c r="F2754" i="4"/>
  <c r="F2720" i="4"/>
  <c r="F2706" i="4"/>
  <c r="F2678" i="4"/>
  <c r="F2676" i="4"/>
  <c r="F2668" i="4"/>
  <c r="F2660" i="4"/>
  <c r="F2652" i="4"/>
  <c r="F2644" i="4"/>
  <c r="F2636" i="4"/>
  <c r="F2628" i="4"/>
  <c r="F2620" i="4"/>
  <c r="F2612" i="4"/>
  <c r="F2607" i="4"/>
  <c r="F2605" i="4"/>
  <c r="F2603" i="4"/>
  <c r="F2601" i="4"/>
  <c r="F2599" i="4"/>
  <c r="F2597" i="4"/>
  <c r="F2595" i="4"/>
  <c r="F2593" i="4"/>
  <c r="F2591" i="4"/>
  <c r="F2589" i="4"/>
  <c r="F2587" i="4"/>
  <c r="F2585" i="4"/>
  <c r="F2583" i="4"/>
  <c r="F2581" i="4"/>
  <c r="F2579" i="4"/>
  <c r="F2577" i="4"/>
  <c r="F2575" i="4"/>
  <c r="F2884" i="4"/>
  <c r="F2852" i="4"/>
  <c r="F2816" i="4"/>
  <c r="F2804" i="4"/>
  <c r="F2782" i="4"/>
  <c r="F2778" i="4"/>
  <c r="F2744" i="4"/>
  <c r="F2718" i="4"/>
  <c r="F2702" i="4"/>
  <c r="F2670" i="4"/>
  <c r="F2658" i="4"/>
  <c r="F2648" i="4"/>
  <c r="F2638" i="4"/>
  <c r="F2626" i="4"/>
  <c r="F2616" i="4"/>
  <c r="F2606" i="4"/>
  <c r="F2598" i="4"/>
  <c r="F2590" i="4"/>
  <c r="F2582" i="4"/>
  <c r="F2574" i="4"/>
  <c r="F2572" i="4"/>
  <c r="F2570" i="4"/>
  <c r="F2568" i="4"/>
  <c r="F2566" i="4"/>
  <c r="F2564" i="4"/>
  <c r="F2562" i="4"/>
  <c r="F2560" i="4"/>
  <c r="F2558" i="4"/>
  <c r="F2556" i="4"/>
  <c r="F2554" i="4"/>
  <c r="F2552" i="4"/>
  <c r="F2550" i="4"/>
  <c r="F2548" i="4"/>
  <c r="F2546" i="4"/>
  <c r="F2544" i="4"/>
  <c r="F2542" i="4"/>
  <c r="F2540" i="4"/>
  <c r="F2538" i="4"/>
  <c r="F2536" i="4"/>
  <c r="F2534" i="4"/>
  <c r="F2532" i="4"/>
  <c r="F2530" i="4"/>
  <c r="F2528" i="4"/>
  <c r="F2526" i="4"/>
  <c r="F2524" i="4"/>
  <c r="F2522" i="4"/>
  <c r="F2520" i="4"/>
  <c r="F2518" i="4"/>
  <c r="F2516" i="4"/>
  <c r="F2514" i="4"/>
  <c r="F2512" i="4"/>
  <c r="F2510" i="4"/>
  <c r="F2508" i="4"/>
  <c r="F2506" i="4"/>
  <c r="F2504" i="4"/>
  <c r="F2502" i="4"/>
  <c r="F2500" i="4"/>
  <c r="F2498" i="4"/>
  <c r="F2496" i="4"/>
  <c r="F2494" i="4"/>
  <c r="F2492" i="4"/>
  <c r="F2490" i="4"/>
  <c r="F2488" i="4"/>
  <c r="F2486" i="4"/>
  <c r="F2484" i="4"/>
  <c r="F2482" i="4"/>
  <c r="F2480" i="4"/>
  <c r="F2478" i="4"/>
  <c r="F2476" i="4"/>
  <c r="F2474" i="4"/>
  <c r="F2472" i="4"/>
  <c r="F2470" i="4"/>
  <c r="F2468" i="4"/>
  <c r="F2466" i="4"/>
  <c r="F2464" i="4"/>
  <c r="F2462" i="4"/>
  <c r="F2460" i="4"/>
  <c r="F2458" i="4"/>
  <c r="F2456" i="4"/>
  <c r="F2454" i="4"/>
  <c r="F2452" i="4"/>
  <c r="F2450" i="4"/>
  <c r="F2448" i="4"/>
  <c r="F2446" i="4"/>
  <c r="F2444" i="4"/>
  <c r="F2442" i="4"/>
  <c r="F2440" i="4"/>
  <c r="F2438" i="4"/>
  <c r="F2436" i="4"/>
  <c r="F2434" i="4"/>
  <c r="F2432" i="4"/>
  <c r="F2430" i="4"/>
  <c r="F2428" i="4"/>
  <c r="F2426" i="4"/>
  <c r="F2424" i="4"/>
  <c r="F2422" i="4"/>
  <c r="F2420" i="4"/>
  <c r="F2418" i="4"/>
  <c r="F2416" i="4"/>
  <c r="F2414" i="4"/>
  <c r="F2412" i="4"/>
  <c r="F2410" i="4"/>
  <c r="F2408" i="4"/>
  <c r="F2406" i="4"/>
  <c r="F2404" i="4"/>
  <c r="F2837" i="4"/>
  <c r="F2790" i="4"/>
  <c r="F2696" i="4"/>
  <c r="F2694" i="4"/>
  <c r="F2686" i="4"/>
  <c r="F2680" i="4"/>
  <c r="F2666" i="4"/>
  <c r="F2664" i="4"/>
  <c r="F2662" i="4"/>
  <c r="F2646" i="4"/>
  <c r="F2963" i="4"/>
  <c r="F2792" i="4"/>
  <c r="F2738" i="4"/>
  <c r="F2690" i="4"/>
  <c r="F2674" i="4"/>
  <c r="F2672" i="4"/>
  <c r="F2656" i="4"/>
  <c r="F2654" i="4"/>
  <c r="F2618" i="4"/>
  <c r="F2602" i="4"/>
  <c r="F2592" i="4"/>
  <c r="F2580" i="4"/>
  <c r="F2571" i="4"/>
  <c r="F2563" i="4"/>
  <c r="F2555" i="4"/>
  <c r="F2547" i="4"/>
  <c r="F2539" i="4"/>
  <c r="F2531" i="4"/>
  <c r="F2523" i="4"/>
  <c r="F2515" i="4"/>
  <c r="F2507" i="4"/>
  <c r="F2499" i="4"/>
  <c r="F2491" i="4"/>
  <c r="F2483" i="4"/>
  <c r="F2475" i="4"/>
  <c r="F2467" i="4"/>
  <c r="F2459" i="4"/>
  <c r="F2451" i="4"/>
  <c r="F2443" i="4"/>
  <c r="F2435" i="4"/>
  <c r="F2427" i="4"/>
  <c r="F2419" i="4"/>
  <c r="F2411" i="4"/>
  <c r="F2704" i="4"/>
  <c r="F2642" i="4"/>
  <c r="F2640" i="4"/>
  <c r="F2608" i="4"/>
  <c r="F2569" i="4"/>
  <c r="F2559" i="4"/>
  <c r="F2549" i="4"/>
  <c r="F2537" i="4"/>
  <c r="F2527" i="4"/>
  <c r="F2517" i="4"/>
  <c r="F2505" i="4"/>
  <c r="F2495" i="4"/>
  <c r="F2485" i="4"/>
  <c r="F2473" i="4"/>
  <c r="F2463" i="4"/>
  <c r="F2453" i="4"/>
  <c r="F2441" i="4"/>
  <c r="F2431" i="4"/>
  <c r="F2421" i="4"/>
  <c r="F2409" i="4"/>
  <c r="F2399" i="4"/>
  <c r="F2398" i="4"/>
  <c r="F2391" i="4"/>
  <c r="F2390" i="4"/>
  <c r="F2383" i="4"/>
  <c r="F2382" i="4"/>
  <c r="F2375" i="4"/>
  <c r="F2374" i="4"/>
  <c r="F2367" i="4"/>
  <c r="F2366" i="4"/>
  <c r="F2359" i="4"/>
  <c r="F2358" i="4"/>
  <c r="F2351" i="4"/>
  <c r="F2350" i="4"/>
  <c r="F2343" i="4"/>
  <c r="F2342" i="4"/>
  <c r="F2776" i="4"/>
  <c r="F2758" i="4"/>
  <c r="F2634" i="4"/>
  <c r="F2632" i="4"/>
  <c r="F2630" i="4"/>
  <c r="F2604" i="4"/>
  <c r="F2588" i="4"/>
  <c r="F2586" i="4"/>
  <c r="F2584" i="4"/>
  <c r="F2573" i="4"/>
  <c r="F2561" i="4"/>
  <c r="F2551" i="4"/>
  <c r="F2541" i="4"/>
  <c r="F2529" i="4"/>
  <c r="F2519" i="4"/>
  <c r="F2509" i="4"/>
  <c r="F2497" i="4"/>
  <c r="F2487" i="4"/>
  <c r="F2477" i="4"/>
  <c r="F2465" i="4"/>
  <c r="F2455" i="4"/>
  <c r="F2445" i="4"/>
  <c r="F2622" i="4"/>
  <c r="F2553" i="4"/>
  <c r="F2543" i="4"/>
  <c r="F2533" i="4"/>
  <c r="F2489" i="4"/>
  <c r="F2479" i="4"/>
  <c r="F2469" i="4"/>
  <c r="F2425" i="4"/>
  <c r="F2423" i="4"/>
  <c r="F2407" i="4"/>
  <c r="F2405" i="4"/>
  <c r="F2401" i="4"/>
  <c r="F2394" i="4"/>
  <c r="F2389" i="4"/>
  <c r="F2384" i="4"/>
  <c r="F2379" i="4"/>
  <c r="F2372" i="4"/>
  <c r="F2369" i="4"/>
  <c r="F2362" i="4"/>
  <c r="F2357" i="4"/>
  <c r="F2352" i="4"/>
  <c r="F2347" i="4"/>
  <c r="F2340" i="4"/>
  <c r="F2337" i="4"/>
  <c r="F2335" i="4"/>
  <c r="F2334" i="4"/>
  <c r="F2327" i="4"/>
  <c r="F2326" i="4"/>
  <c r="F2319" i="4"/>
  <c r="F2318" i="4"/>
  <c r="F2311" i="4"/>
  <c r="F2310" i="4"/>
  <c r="F2303" i="4"/>
  <c r="F2302" i="4"/>
  <c r="F2295" i="4"/>
  <c r="F2294" i="4"/>
  <c r="F2287" i="4"/>
  <c r="F2286" i="4"/>
  <c r="F2279" i="4"/>
  <c r="F2278" i="4"/>
  <c r="F2271" i="4"/>
  <c r="F2270" i="4"/>
  <c r="F2263" i="4"/>
  <c r="F2262" i="4"/>
  <c r="F2255" i="4"/>
  <c r="F2254" i="4"/>
  <c r="F2253" i="4"/>
  <c r="F2251" i="4"/>
  <c r="F2249" i="4"/>
  <c r="F2247" i="4"/>
  <c r="F2245" i="4"/>
  <c r="F2243" i="4"/>
  <c r="F2241" i="4"/>
  <c r="F2239" i="4"/>
  <c r="F2237" i="4"/>
  <c r="F2235" i="4"/>
  <c r="F2233" i="4"/>
  <c r="F2231" i="4"/>
  <c r="F2229" i="4"/>
  <c r="F2227" i="4"/>
  <c r="F2225" i="4"/>
  <c r="F2223" i="4"/>
  <c r="F2221" i="4"/>
  <c r="F2219" i="4"/>
  <c r="F2217" i="4"/>
  <c r="F2215" i="4"/>
  <c r="F2213" i="4"/>
  <c r="F2211" i="4"/>
  <c r="F2209" i="4"/>
  <c r="F2207" i="4"/>
  <c r="F2205" i="4"/>
  <c r="F2203" i="4"/>
  <c r="F2201" i="4"/>
  <c r="F2199" i="4"/>
  <c r="F2197" i="4"/>
  <c r="F2195" i="4"/>
  <c r="F2193" i="4"/>
  <c r="F2191" i="4"/>
  <c r="F2189" i="4"/>
  <c r="F2187" i="4"/>
  <c r="F2185" i="4"/>
  <c r="F2183" i="4"/>
  <c r="F2181" i="4"/>
  <c r="F2714" i="4"/>
  <c r="F2614" i="4"/>
  <c r="F2578" i="4"/>
  <c r="F2576" i="4"/>
  <c r="F2567" i="4"/>
  <c r="F2557" i="4"/>
  <c r="F2513" i="4"/>
  <c r="F2503" i="4"/>
  <c r="F2493" i="4"/>
  <c r="F2449" i="4"/>
  <c r="F2439" i="4"/>
  <c r="F2403" i="4"/>
  <c r="F2396" i="4"/>
  <c r="F2393" i="4"/>
  <c r="F2386" i="4"/>
  <c r="F2381" i="4"/>
  <c r="F2376" i="4"/>
  <c r="F2371" i="4"/>
  <c r="F2364" i="4"/>
  <c r="F2361" i="4"/>
  <c r="F2354" i="4"/>
  <c r="F2349" i="4"/>
  <c r="F2344" i="4"/>
  <c r="F2339" i="4"/>
  <c r="F2329" i="4"/>
  <c r="F2328" i="4"/>
  <c r="F2321" i="4"/>
  <c r="F2320" i="4"/>
  <c r="F2313" i="4"/>
  <c r="F2312" i="4"/>
  <c r="F2305" i="4"/>
  <c r="F2304" i="4"/>
  <c r="F2297" i="4"/>
  <c r="F2296" i="4"/>
  <c r="F2289" i="4"/>
  <c r="F2288" i="4"/>
  <c r="F2281" i="4"/>
  <c r="F2280" i="4"/>
  <c r="F2273" i="4"/>
  <c r="F2272" i="4"/>
  <c r="F2265" i="4"/>
  <c r="F2264" i="4"/>
  <c r="F2257" i="4"/>
  <c r="F2256" i="4"/>
  <c r="F2600" i="4"/>
  <c r="F2565" i="4"/>
  <c r="F2511" i="4"/>
  <c r="F2457" i="4"/>
  <c r="F2437" i="4"/>
  <c r="F2417" i="4"/>
  <c r="F2415" i="4"/>
  <c r="F2413" i="4"/>
  <c r="F2395" i="4"/>
  <c r="F2388" i="4"/>
  <c r="F2385" i="4"/>
  <c r="F2378" i="4"/>
  <c r="F2368" i="4"/>
  <c r="F2341" i="4"/>
  <c r="F2331" i="4"/>
  <c r="F2330" i="4"/>
  <c r="F2315" i="4"/>
  <c r="F2314" i="4"/>
  <c r="F2299" i="4"/>
  <c r="F2298" i="4"/>
  <c r="F2283" i="4"/>
  <c r="F2282" i="4"/>
  <c r="F2267" i="4"/>
  <c r="F2266" i="4"/>
  <c r="F2250" i="4"/>
  <c r="F2246" i="4"/>
  <c r="F2242" i="4"/>
  <c r="F2238" i="4"/>
  <c r="F2234" i="4"/>
  <c r="F2230" i="4"/>
  <c r="F2226" i="4"/>
  <c r="F2222" i="4"/>
  <c r="F2218" i="4"/>
  <c r="F2214" i="4"/>
  <c r="F2210" i="4"/>
  <c r="F2206" i="4"/>
  <c r="F2202" i="4"/>
  <c r="F2198" i="4"/>
  <c r="F2194" i="4"/>
  <c r="F2190" i="4"/>
  <c r="F2186" i="4"/>
  <c r="F2182" i="4"/>
  <c r="F2174" i="4"/>
  <c r="F2173" i="4"/>
  <c r="F2166" i="4"/>
  <c r="F2165" i="4"/>
  <c r="F2158" i="4"/>
  <c r="F2157" i="4"/>
  <c r="F2880" i="4"/>
  <c r="F2650" i="4"/>
  <c r="F2596" i="4"/>
  <c r="F2545" i="4"/>
  <c r="F2525" i="4"/>
  <c r="F2471" i="4"/>
  <c r="F2402" i="4"/>
  <c r="F2392" i="4"/>
  <c r="F2365" i="4"/>
  <c r="F2355" i="4"/>
  <c r="F2348" i="4"/>
  <c r="F2345" i="4"/>
  <c r="F2338" i="4"/>
  <c r="F2333" i="4"/>
  <c r="F2332" i="4"/>
  <c r="F2317" i="4"/>
  <c r="F2316" i="4"/>
  <c r="F2301" i="4"/>
  <c r="F2300" i="4"/>
  <c r="F2285" i="4"/>
  <c r="F2284" i="4"/>
  <c r="F2269" i="4"/>
  <c r="F2268" i="4"/>
  <c r="F2176" i="4"/>
  <c r="F2175" i="4"/>
  <c r="F2168" i="4"/>
  <c r="F2167" i="4"/>
  <c r="F2160" i="4"/>
  <c r="F2159" i="4"/>
  <c r="F2153" i="4"/>
  <c r="F2151" i="4"/>
  <c r="F2149" i="4"/>
  <c r="F2147" i="4"/>
  <c r="F2145" i="4"/>
  <c r="F2143" i="4"/>
  <c r="F2141" i="4"/>
  <c r="F2139" i="4"/>
  <c r="F2137" i="4"/>
  <c r="F2135" i="4"/>
  <c r="F2133" i="4"/>
  <c r="F2131" i="4"/>
  <c r="F2129" i="4"/>
  <c r="F2127" i="4"/>
  <c r="F2125" i="4"/>
  <c r="F2123" i="4"/>
  <c r="F2121" i="4"/>
  <c r="F2119" i="4"/>
  <c r="F2117" i="4"/>
  <c r="F2115" i="4"/>
  <c r="F2113" i="4"/>
  <c r="F2111" i="4"/>
  <c r="F2109" i="4"/>
  <c r="F2107" i="4"/>
  <c r="F2105" i="4"/>
  <c r="F2103" i="4"/>
  <c r="F2101" i="4"/>
  <c r="F2099" i="4"/>
  <c r="F2097" i="4"/>
  <c r="F2095" i="4"/>
  <c r="F2093" i="4"/>
  <c r="F2091" i="4"/>
  <c r="F2089" i="4"/>
  <c r="F2087" i="4"/>
  <c r="F2085" i="4"/>
  <c r="F2083" i="4"/>
  <c r="F2081" i="4"/>
  <c r="F2079" i="4"/>
  <c r="F2077" i="4"/>
  <c r="F2075" i="4"/>
  <c r="F2073" i="4"/>
  <c r="F2071" i="4"/>
  <c r="F2069" i="4"/>
  <c r="F2067" i="4"/>
  <c r="F2065" i="4"/>
  <c r="F2063" i="4"/>
  <c r="F2061" i="4"/>
  <c r="F2059" i="4"/>
  <c r="F2057" i="4"/>
  <c r="F2055" i="4"/>
  <c r="F2053" i="4"/>
  <c r="F2051" i="4"/>
  <c r="F2049" i="4"/>
  <c r="F2047" i="4"/>
  <c r="F2045" i="4"/>
  <c r="F2043" i="4"/>
  <c r="F2041" i="4"/>
  <c r="F2039" i="4"/>
  <c r="F2037" i="4"/>
  <c r="F2035" i="4"/>
  <c r="F2033" i="4"/>
  <c r="F2031" i="4"/>
  <c r="F2029" i="4"/>
  <c r="F2027" i="4"/>
  <c r="F2025" i="4"/>
  <c r="F2023" i="4"/>
  <c r="F2021" i="4"/>
  <c r="F2019" i="4"/>
  <c r="F2017" i="4"/>
  <c r="F2015" i="4"/>
  <c r="F2013" i="4"/>
  <c r="F2011" i="4"/>
  <c r="F2009" i="4"/>
  <c r="F2007" i="4"/>
  <c r="F2005" i="4"/>
  <c r="F2003" i="4"/>
  <c r="F2001" i="4"/>
  <c r="F1999" i="4"/>
  <c r="F1997" i="4"/>
  <c r="F1995" i="4"/>
  <c r="F1993" i="4"/>
  <c r="F1991" i="4"/>
  <c r="F1989" i="4"/>
  <c r="F1987" i="4"/>
  <c r="F1985" i="4"/>
  <c r="F1983" i="4"/>
  <c r="F1981" i="4"/>
  <c r="F1979" i="4"/>
  <c r="F1977" i="4"/>
  <c r="F1975" i="4"/>
  <c r="F1973" i="4"/>
  <c r="F1971" i="4"/>
  <c r="F1969" i="4"/>
  <c r="F1967" i="4"/>
  <c r="F1965" i="4"/>
  <c r="F1963" i="4"/>
  <c r="F1961" i="4"/>
  <c r="F1959" i="4"/>
  <c r="F1957" i="4"/>
  <c r="F1955" i="4"/>
  <c r="F1953" i="4"/>
  <c r="F1951" i="4"/>
  <c r="F1949" i="4"/>
  <c r="F1947" i="4"/>
  <c r="F1945" i="4"/>
  <c r="F1943" i="4"/>
  <c r="F1941" i="4"/>
  <c r="F1939" i="4"/>
  <c r="F1937" i="4"/>
  <c r="F1935" i="4"/>
  <c r="F1933" i="4"/>
  <c r="F1931" i="4"/>
  <c r="F1929" i="4"/>
  <c r="F1927" i="4"/>
  <c r="F1925" i="4"/>
  <c r="F1923" i="4"/>
  <c r="F1921" i="4"/>
  <c r="F1919" i="4"/>
  <c r="F1917" i="4"/>
  <c r="F1915" i="4"/>
  <c r="F1913" i="4"/>
  <c r="F1911" i="4"/>
  <c r="F1909" i="4"/>
  <c r="F1907" i="4"/>
  <c r="F1905" i="4"/>
  <c r="F1903" i="4"/>
  <c r="F1901" i="4"/>
  <c r="F1899" i="4"/>
  <c r="F1897" i="4"/>
  <c r="F1895" i="4"/>
  <c r="F1893" i="4"/>
  <c r="F1891" i="4"/>
  <c r="F1889" i="4"/>
  <c r="F1887" i="4"/>
  <c r="F1885" i="4"/>
  <c r="F1883" i="4"/>
  <c r="F1881" i="4"/>
  <c r="F1879" i="4"/>
  <c r="F1877" i="4"/>
  <c r="F1875" i="4"/>
  <c r="F1873" i="4"/>
  <c r="F1871" i="4"/>
  <c r="F1869" i="4"/>
  <c r="F1867" i="4"/>
  <c r="F1865" i="4"/>
  <c r="F1863" i="4"/>
  <c r="F1861" i="4"/>
  <c r="F1859" i="4"/>
  <c r="F1857" i="4"/>
  <c r="F1855" i="4"/>
  <c r="F1853" i="4"/>
  <c r="F1851" i="4"/>
  <c r="F1849" i="4"/>
  <c r="F1847" i="4"/>
  <c r="F1845" i="4"/>
  <c r="F1843" i="4"/>
  <c r="F1841" i="4"/>
  <c r="F1839" i="4"/>
  <c r="F1837" i="4"/>
  <c r="F1835" i="4"/>
  <c r="F1833" i="4"/>
  <c r="F1831" i="4"/>
  <c r="F1829" i="4"/>
  <c r="F1827" i="4"/>
  <c r="F1825" i="4"/>
  <c r="F1823" i="4"/>
  <c r="F1821" i="4"/>
  <c r="F1819" i="4"/>
  <c r="F1817" i="4"/>
  <c r="F1815" i="4"/>
  <c r="F1813" i="4"/>
  <c r="F1811" i="4"/>
  <c r="F1809" i="4"/>
  <c r="F1807" i="4"/>
  <c r="F1805" i="4"/>
  <c r="F1803" i="4"/>
  <c r="F1801" i="4"/>
  <c r="F1799" i="4"/>
  <c r="F1797" i="4"/>
  <c r="F1795" i="4"/>
  <c r="F1793" i="4"/>
  <c r="F1791" i="4"/>
  <c r="F1789" i="4"/>
  <c r="F1787" i="4"/>
  <c r="F1785" i="4"/>
  <c r="F1783" i="4"/>
  <c r="F1781" i="4"/>
  <c r="F1779" i="4"/>
  <c r="F1777" i="4"/>
  <c r="F1775" i="4"/>
  <c r="F1773" i="4"/>
  <c r="F1771" i="4"/>
  <c r="F1769" i="4"/>
  <c r="F1767" i="4"/>
  <c r="F1765" i="4"/>
  <c r="F1763" i="4"/>
  <c r="F1761" i="4"/>
  <c r="F1759" i="4"/>
  <c r="F1757" i="4"/>
  <c r="F1755" i="4"/>
  <c r="F2501" i="4"/>
  <c r="F2433" i="4"/>
  <c r="F2400" i="4"/>
  <c r="F2363" i="4"/>
  <c r="F2346" i="4"/>
  <c r="F2322" i="4"/>
  <c r="F2307" i="4"/>
  <c r="F2290" i="4"/>
  <c r="F2275" i="4"/>
  <c r="F2258" i="4"/>
  <c r="F2252" i="4"/>
  <c r="F2244" i="4"/>
  <c r="F2236" i="4"/>
  <c r="F2228" i="4"/>
  <c r="F2220" i="4"/>
  <c r="F2212" i="4"/>
  <c r="F2204" i="4"/>
  <c r="F2196" i="4"/>
  <c r="F2188" i="4"/>
  <c r="F2178" i="4"/>
  <c r="F2177" i="4"/>
  <c r="F2162" i="4"/>
  <c r="F2161" i="4"/>
  <c r="F1753" i="4"/>
  <c r="F1752" i="4"/>
  <c r="F1751" i="4"/>
  <c r="F1749" i="4"/>
  <c r="F1747" i="4"/>
  <c r="F1745" i="4"/>
  <c r="F1743" i="4"/>
  <c r="F1741" i="4"/>
  <c r="F1739" i="4"/>
  <c r="F1737" i="4"/>
  <c r="F1735" i="4"/>
  <c r="F1733" i="4"/>
  <c r="F1731" i="4"/>
  <c r="F1729" i="4"/>
  <c r="F1727" i="4"/>
  <c r="F1725" i="4"/>
  <c r="F1723" i="4"/>
  <c r="F1721" i="4"/>
  <c r="F1719" i="4"/>
  <c r="F1717" i="4"/>
  <c r="F1715" i="4"/>
  <c r="F1713" i="4"/>
  <c r="F1711" i="4"/>
  <c r="F1709" i="4"/>
  <c r="F1707" i="4"/>
  <c r="F1705" i="4"/>
  <c r="F1703" i="4"/>
  <c r="F1701" i="4"/>
  <c r="F1699" i="4"/>
  <c r="F1697" i="4"/>
  <c r="F1695" i="4"/>
  <c r="F1693" i="4"/>
  <c r="F1691" i="4"/>
  <c r="F1689" i="4"/>
  <c r="F1687" i="4"/>
  <c r="F1685" i="4"/>
  <c r="F1683" i="4"/>
  <c r="F1681" i="4"/>
  <c r="F1679" i="4"/>
  <c r="F1677" i="4"/>
  <c r="F1675" i="4"/>
  <c r="F1673" i="4"/>
  <c r="F1671" i="4"/>
  <c r="F1669" i="4"/>
  <c r="F1667" i="4"/>
  <c r="F1665" i="4"/>
  <c r="F1663" i="4"/>
  <c r="F1661" i="4"/>
  <c r="F1659" i="4"/>
  <c r="F1657" i="4"/>
  <c r="F1655" i="4"/>
  <c r="F1653" i="4"/>
  <c r="F1651" i="4"/>
  <c r="F1649" i="4"/>
  <c r="F1647" i="4"/>
  <c r="F1645" i="4"/>
  <c r="F1643" i="4"/>
  <c r="F1641" i="4"/>
  <c r="F1639" i="4"/>
  <c r="F1637" i="4"/>
  <c r="F1635" i="4"/>
  <c r="F1633" i="4"/>
  <c r="F1631" i="4"/>
  <c r="F1629" i="4"/>
  <c r="F1627" i="4"/>
  <c r="F1625" i="4"/>
  <c r="F1623" i="4"/>
  <c r="F1621" i="4"/>
  <c r="F1619" i="4"/>
  <c r="F1617" i="4"/>
  <c r="F1615" i="4"/>
  <c r="F1613" i="4"/>
  <c r="F1611" i="4"/>
  <c r="F1609" i="4"/>
  <c r="F1607" i="4"/>
  <c r="F1605" i="4"/>
  <c r="F1603" i="4"/>
  <c r="F1601" i="4"/>
  <c r="F1599" i="4"/>
  <c r="F1597" i="4"/>
  <c r="F1595" i="4"/>
  <c r="F1593" i="4"/>
  <c r="F1591" i="4"/>
  <c r="F1589" i="4"/>
  <c r="F1587" i="4"/>
  <c r="F1585" i="4"/>
  <c r="F1583" i="4"/>
  <c r="F1581" i="4"/>
  <c r="F1579" i="4"/>
  <c r="F1577" i="4"/>
  <c r="F1575" i="4"/>
  <c r="F1573" i="4"/>
  <c r="F1571" i="4"/>
  <c r="F1569" i="4"/>
  <c r="F1567" i="4"/>
  <c r="F2535" i="4"/>
  <c r="F2461" i="4"/>
  <c r="F2429" i="4"/>
  <c r="F2397" i="4"/>
  <c r="F2380" i="4"/>
  <c r="F2377" i="4"/>
  <c r="F2360" i="4"/>
  <c r="F2324" i="4"/>
  <c r="F2309" i="4"/>
  <c r="F2292" i="4"/>
  <c r="F2277" i="4"/>
  <c r="F2260" i="4"/>
  <c r="F2180" i="4"/>
  <c r="F2179" i="4"/>
  <c r="F2164" i="4"/>
  <c r="F2163" i="4"/>
  <c r="F2152" i="4"/>
  <c r="F2148" i="4"/>
  <c r="F2144" i="4"/>
  <c r="F2140" i="4"/>
  <c r="F2136" i="4"/>
  <c r="F2132" i="4"/>
  <c r="F2128" i="4"/>
  <c r="F2124" i="4"/>
  <c r="F2120" i="4"/>
  <c r="F2116" i="4"/>
  <c r="F2112" i="4"/>
  <c r="F2108" i="4"/>
  <c r="F2104" i="4"/>
  <c r="F2100" i="4"/>
  <c r="F2096" i="4"/>
  <c r="F2092" i="4"/>
  <c r="F2088" i="4"/>
  <c r="F2084" i="4"/>
  <c r="F2080" i="4"/>
  <c r="F2076" i="4"/>
  <c r="F2072" i="4"/>
  <c r="F2068" i="4"/>
  <c r="F2064" i="4"/>
  <c r="F2060" i="4"/>
  <c r="F2056" i="4"/>
  <c r="F2052" i="4"/>
  <c r="F2048" i="4"/>
  <c r="F2044" i="4"/>
  <c r="F2040" i="4"/>
  <c r="F2036" i="4"/>
  <c r="F2032" i="4"/>
  <c r="F2028" i="4"/>
  <c r="F2024" i="4"/>
  <c r="F2020" i="4"/>
  <c r="F2016" i="4"/>
  <c r="F2012" i="4"/>
  <c r="F2008" i="4"/>
  <c r="F2004" i="4"/>
  <c r="F2000" i="4"/>
  <c r="F1996" i="4"/>
  <c r="F1992" i="4"/>
  <c r="F1988" i="4"/>
  <c r="F1984" i="4"/>
  <c r="F1980" i="4"/>
  <c r="F1976" i="4"/>
  <c r="F1972" i="4"/>
  <c r="F1968" i="4"/>
  <c r="F1964" i="4"/>
  <c r="F1960" i="4"/>
  <c r="F1956" i="4"/>
  <c r="F1952" i="4"/>
  <c r="F1948" i="4"/>
  <c r="F1944" i="4"/>
  <c r="F1940" i="4"/>
  <c r="F1936" i="4"/>
  <c r="F1932" i="4"/>
  <c r="F1928" i="4"/>
  <c r="F1924" i="4"/>
  <c r="F1920" i="4"/>
  <c r="F1916" i="4"/>
  <c r="F1912" i="4"/>
  <c r="F1908" i="4"/>
  <c r="F1904" i="4"/>
  <c r="F1900" i="4"/>
  <c r="F1896" i="4"/>
  <c r="F1892" i="4"/>
  <c r="F1888" i="4"/>
  <c r="F1884" i="4"/>
  <c r="F1880" i="4"/>
  <c r="F1876" i="4"/>
  <c r="F1872" i="4"/>
  <c r="F1868" i="4"/>
  <c r="F1864" i="4"/>
  <c r="F1860" i="4"/>
  <c r="F1856" i="4"/>
  <c r="F1852" i="4"/>
  <c r="F1848" i="4"/>
  <c r="F1844" i="4"/>
  <c r="F1840" i="4"/>
  <c r="F1836" i="4"/>
  <c r="F1832" i="4"/>
  <c r="F1828" i="4"/>
  <c r="F1824" i="4"/>
  <c r="F1820" i="4"/>
  <c r="F1816" i="4"/>
  <c r="F1812" i="4"/>
  <c r="F1808" i="4"/>
  <c r="F1804" i="4"/>
  <c r="F1800" i="4"/>
  <c r="F1796" i="4"/>
  <c r="F1792" i="4"/>
  <c r="F1788" i="4"/>
  <c r="F1784" i="4"/>
  <c r="F1780" i="4"/>
  <c r="F1776" i="4"/>
  <c r="F1772" i="4"/>
  <c r="F1768" i="4"/>
  <c r="F1764" i="4"/>
  <c r="F1760" i="4"/>
  <c r="F1756" i="4"/>
  <c r="F1754" i="4"/>
  <c r="F2610" i="4"/>
  <c r="F2521" i="4"/>
  <c r="F2373" i="4"/>
  <c r="F2356" i="4"/>
  <c r="F2291" i="4"/>
  <c r="F2274" i="4"/>
  <c r="F2240" i="4"/>
  <c r="F2224" i="4"/>
  <c r="F2208" i="4"/>
  <c r="F2192" i="4"/>
  <c r="F2169" i="4"/>
  <c r="F1748" i="4"/>
  <c r="F1744" i="4"/>
  <c r="F1740" i="4"/>
  <c r="F1736" i="4"/>
  <c r="F1732" i="4"/>
  <c r="F1728" i="4"/>
  <c r="F1724" i="4"/>
  <c r="F1720" i="4"/>
  <c r="F1716" i="4"/>
  <c r="F1712" i="4"/>
  <c r="F1708" i="4"/>
  <c r="F1704" i="4"/>
  <c r="F1700" i="4"/>
  <c r="F1696" i="4"/>
  <c r="F1692" i="4"/>
  <c r="F1688" i="4"/>
  <c r="F1684" i="4"/>
  <c r="F1680" i="4"/>
  <c r="F1676" i="4"/>
  <c r="F1672" i="4"/>
  <c r="F1668" i="4"/>
  <c r="F1664" i="4"/>
  <c r="F1660" i="4"/>
  <c r="F1656" i="4"/>
  <c r="F1652" i="4"/>
  <c r="F1648" i="4"/>
  <c r="F1644" i="4"/>
  <c r="F1640" i="4"/>
  <c r="F1636" i="4"/>
  <c r="F1632" i="4"/>
  <c r="F1628" i="4"/>
  <c r="F1624" i="4"/>
  <c r="F1620" i="4"/>
  <c r="F1616" i="4"/>
  <c r="F1612" i="4"/>
  <c r="F1608" i="4"/>
  <c r="F1604" i="4"/>
  <c r="F1600" i="4"/>
  <c r="F1596" i="4"/>
  <c r="F1592" i="4"/>
  <c r="F1588" i="4"/>
  <c r="F1584" i="4"/>
  <c r="F1580" i="4"/>
  <c r="F1576" i="4"/>
  <c r="F1572" i="4"/>
  <c r="F1568" i="4"/>
  <c r="F1564" i="4"/>
  <c r="F1563" i="4"/>
  <c r="F1556" i="4"/>
  <c r="F1555" i="4"/>
  <c r="F1548" i="4"/>
  <c r="F1547" i="4"/>
  <c r="F1540" i="4"/>
  <c r="F1539" i="4"/>
  <c r="F1532" i="4"/>
  <c r="F1531" i="4"/>
  <c r="F1524" i="4"/>
  <c r="F1523" i="4"/>
  <c r="F1516" i="4"/>
  <c r="F1515" i="4"/>
  <c r="F1508" i="4"/>
  <c r="F1507" i="4"/>
  <c r="F1500" i="4"/>
  <c r="F1499" i="4"/>
  <c r="F1492" i="4"/>
  <c r="F1491" i="4"/>
  <c r="F1484" i="4"/>
  <c r="F1483" i="4"/>
  <c r="F1478" i="4"/>
  <c r="F1476" i="4"/>
  <c r="F1474" i="4"/>
  <c r="F1472" i="4"/>
  <c r="F1470" i="4"/>
  <c r="F1468" i="4"/>
  <c r="F1466" i="4"/>
  <c r="F1464" i="4"/>
  <c r="F1462" i="4"/>
  <c r="F1460" i="4"/>
  <c r="F1458" i="4"/>
  <c r="F1456" i="4"/>
  <c r="F1454" i="4"/>
  <c r="F1452" i="4"/>
  <c r="F1450" i="4"/>
  <c r="F1448" i="4"/>
  <c r="F1446" i="4"/>
  <c r="F1444" i="4"/>
  <c r="F1442" i="4"/>
  <c r="F1440" i="4"/>
  <c r="F1438" i="4"/>
  <c r="F1436" i="4"/>
  <c r="F1434" i="4"/>
  <c r="F1432" i="4"/>
  <c r="F1430" i="4"/>
  <c r="F1428" i="4"/>
  <c r="F1426" i="4"/>
  <c r="F1424" i="4"/>
  <c r="F1422" i="4"/>
  <c r="F1420" i="4"/>
  <c r="F1418" i="4"/>
  <c r="F1416" i="4"/>
  <c r="F1414" i="4"/>
  <c r="F1412" i="4"/>
  <c r="F1410" i="4"/>
  <c r="F1408" i="4"/>
  <c r="F1406" i="4"/>
  <c r="F1404" i="4"/>
  <c r="F1402" i="4"/>
  <c r="F1400" i="4"/>
  <c r="F1398" i="4"/>
  <c r="F1396" i="4"/>
  <c r="F1394" i="4"/>
  <c r="F1392" i="4"/>
  <c r="F1390" i="4"/>
  <c r="F1388" i="4"/>
  <c r="F1386" i="4"/>
  <c r="F1384" i="4"/>
  <c r="F1382" i="4"/>
  <c r="F1380" i="4"/>
  <c r="F1378" i="4"/>
  <c r="F1376" i="4"/>
  <c r="F1374" i="4"/>
  <c r="F1372" i="4"/>
  <c r="F1370" i="4"/>
  <c r="F1368" i="4"/>
  <c r="F1366" i="4"/>
  <c r="F1364" i="4"/>
  <c r="F1362" i="4"/>
  <c r="F1360" i="4"/>
  <c r="F1358" i="4"/>
  <c r="F1356" i="4"/>
  <c r="F1354" i="4"/>
  <c r="F1352" i="4"/>
  <c r="F1350" i="4"/>
  <c r="F1348" i="4"/>
  <c r="F1346" i="4"/>
  <c r="F1344" i="4"/>
  <c r="F1342" i="4"/>
  <c r="F1340" i="4"/>
  <c r="F1338" i="4"/>
  <c r="F1336" i="4"/>
  <c r="F1334" i="4"/>
  <c r="F1332" i="4"/>
  <c r="F1330" i="4"/>
  <c r="F1328" i="4"/>
  <c r="F1326" i="4"/>
  <c r="F1324" i="4"/>
  <c r="F1322" i="4"/>
  <c r="F1320" i="4"/>
  <c r="F1318" i="4"/>
  <c r="F1316" i="4"/>
  <c r="F1314" i="4"/>
  <c r="F1312" i="4"/>
  <c r="F1310" i="4"/>
  <c r="F1308" i="4"/>
  <c r="F1306" i="4"/>
  <c r="F1304" i="4"/>
  <c r="F1302" i="4"/>
  <c r="F1300" i="4"/>
  <c r="F1298" i="4"/>
  <c r="F1296" i="4"/>
  <c r="F1294" i="4"/>
  <c r="F1292" i="4"/>
  <c r="F1290" i="4"/>
  <c r="F1288" i="4"/>
  <c r="F1286" i="4"/>
  <c r="F1284" i="4"/>
  <c r="F1282" i="4"/>
  <c r="F1280" i="4"/>
  <c r="F1278" i="4"/>
  <c r="F1276" i="4"/>
  <c r="F1274" i="4"/>
  <c r="F1272" i="4"/>
  <c r="F1270" i="4"/>
  <c r="F1268" i="4"/>
  <c r="F1266" i="4"/>
  <c r="F1264" i="4"/>
  <c r="F1262" i="4"/>
  <c r="F1260" i="4"/>
  <c r="F1258" i="4"/>
  <c r="F1256" i="4"/>
  <c r="F1254" i="4"/>
  <c r="F1252" i="4"/>
  <c r="F1250" i="4"/>
  <c r="F1248" i="4"/>
  <c r="F1246" i="4"/>
  <c r="F1244" i="4"/>
  <c r="F1242" i="4"/>
  <c r="F1240" i="4"/>
  <c r="F1238" i="4"/>
  <c r="F1236" i="4"/>
  <c r="F1234" i="4"/>
  <c r="F1232" i="4"/>
  <c r="F1230" i="4"/>
  <c r="F1228" i="4"/>
  <c r="F1226" i="4"/>
  <c r="F1224" i="4"/>
  <c r="F1222" i="4"/>
  <c r="F1220" i="4"/>
  <c r="F1218" i="4"/>
  <c r="F1216" i="4"/>
  <c r="F1214" i="4"/>
  <c r="F1212" i="4"/>
  <c r="F1210" i="4"/>
  <c r="F1208" i="4"/>
  <c r="F1206" i="4"/>
  <c r="F1204" i="4"/>
  <c r="F1202" i="4"/>
  <c r="F1200" i="4"/>
  <c r="F1198" i="4"/>
  <c r="F1196" i="4"/>
  <c r="F1194" i="4"/>
  <c r="F1192" i="4"/>
  <c r="F1190" i="4"/>
  <c r="F1188" i="4"/>
  <c r="F1186" i="4"/>
  <c r="F1184" i="4"/>
  <c r="F1182" i="4"/>
  <c r="F1180" i="4"/>
  <c r="F1178" i="4"/>
  <c r="F1176" i="4"/>
  <c r="F1174" i="4"/>
  <c r="F1172" i="4"/>
  <c r="F1170" i="4"/>
  <c r="F1168" i="4"/>
  <c r="F1166" i="4"/>
  <c r="F1164" i="4"/>
  <c r="F1162" i="4"/>
  <c r="F1160" i="4"/>
  <c r="F1158" i="4"/>
  <c r="F1156" i="4"/>
  <c r="F1154" i="4"/>
  <c r="F1152" i="4"/>
  <c r="F1150" i="4"/>
  <c r="F1148" i="4"/>
  <c r="F1146" i="4"/>
  <c r="F1144" i="4"/>
  <c r="F1142" i="4"/>
  <c r="F1140" i="4"/>
  <c r="F1138" i="4"/>
  <c r="F1136" i="4"/>
  <c r="F1134" i="4"/>
  <c r="F1132" i="4"/>
  <c r="F1130" i="4"/>
  <c r="F1128" i="4"/>
  <c r="F1126" i="4"/>
  <c r="F1124" i="4"/>
  <c r="F1122" i="4"/>
  <c r="F1120" i="4"/>
  <c r="F1118" i="4"/>
  <c r="F1116" i="4"/>
  <c r="F1114" i="4"/>
  <c r="F1112" i="4"/>
  <c r="F1110" i="4"/>
  <c r="F1108" i="4"/>
  <c r="F1106" i="4"/>
  <c r="F1104" i="4"/>
  <c r="F1102" i="4"/>
  <c r="F1100" i="4"/>
  <c r="F1098" i="4"/>
  <c r="F1096" i="4"/>
  <c r="F1094" i="4"/>
  <c r="F1092" i="4"/>
  <c r="F1090" i="4"/>
  <c r="F1088" i="4"/>
  <c r="F1086" i="4"/>
  <c r="F1084" i="4"/>
  <c r="F1082" i="4"/>
  <c r="F1080" i="4"/>
  <c r="F1078" i="4"/>
  <c r="F1076" i="4"/>
  <c r="F1074" i="4"/>
  <c r="F1072" i="4"/>
  <c r="F1070" i="4"/>
  <c r="F1068" i="4"/>
  <c r="F1066" i="4"/>
  <c r="F1064" i="4"/>
  <c r="F1062" i="4"/>
  <c r="F1060" i="4"/>
  <c r="F1058" i="4"/>
  <c r="F1056" i="4"/>
  <c r="F1054" i="4"/>
  <c r="F1052" i="4"/>
  <c r="F1050" i="4"/>
  <c r="F1048" i="4"/>
  <c r="F1046" i="4"/>
  <c r="F1044" i="4"/>
  <c r="F1042" i="4"/>
  <c r="F1040" i="4"/>
  <c r="F1038" i="4"/>
  <c r="F1036" i="4"/>
  <c r="F1034" i="4"/>
  <c r="F1032" i="4"/>
  <c r="F1030" i="4"/>
  <c r="F1028" i="4"/>
  <c r="F1026" i="4"/>
  <c r="F1024" i="4"/>
  <c r="F1022" i="4"/>
  <c r="F1020" i="4"/>
  <c r="F1018" i="4"/>
  <c r="F1016" i="4"/>
  <c r="F1014" i="4"/>
  <c r="F1012" i="4"/>
  <c r="F1010" i="4"/>
  <c r="F1008" i="4"/>
  <c r="F1006" i="4"/>
  <c r="F1004" i="4"/>
  <c r="F1002" i="4"/>
  <c r="F1000" i="4"/>
  <c r="F998" i="4"/>
  <c r="F996" i="4"/>
  <c r="F994" i="4"/>
  <c r="F992" i="4"/>
  <c r="F990" i="4"/>
  <c r="F988" i="4"/>
  <c r="F986" i="4"/>
  <c r="F984" i="4"/>
  <c r="F982" i="4"/>
  <c r="F980" i="4"/>
  <c r="F978" i="4"/>
  <c r="F976" i="4"/>
  <c r="F974" i="4"/>
  <c r="F972" i="4"/>
  <c r="F970" i="4"/>
  <c r="F968" i="4"/>
  <c r="F966" i="4"/>
  <c r="F964" i="4"/>
  <c r="F962" i="4"/>
  <c r="F960" i="4"/>
  <c r="F958" i="4"/>
  <c r="F956" i="4"/>
  <c r="F954" i="4"/>
  <c r="F952" i="4"/>
  <c r="F950" i="4"/>
  <c r="F948" i="4"/>
  <c r="F946" i="4"/>
  <c r="F944" i="4"/>
  <c r="F942" i="4"/>
  <c r="F940" i="4"/>
  <c r="F938" i="4"/>
  <c r="F936" i="4"/>
  <c r="F934" i="4"/>
  <c r="F932" i="4"/>
  <c r="F930" i="4"/>
  <c r="F928" i="4"/>
  <c r="F926" i="4"/>
  <c r="F924" i="4"/>
  <c r="F922" i="4"/>
  <c r="F920" i="4"/>
  <c r="F918" i="4"/>
  <c r="F916" i="4"/>
  <c r="F914" i="4"/>
  <c r="F912" i="4"/>
  <c r="F910" i="4"/>
  <c r="F908" i="4"/>
  <c r="F906" i="4"/>
  <c r="F904" i="4"/>
  <c r="F902" i="4"/>
  <c r="F900" i="4"/>
  <c r="F898" i="4"/>
  <c r="F896" i="4"/>
  <c r="F894" i="4"/>
  <c r="F892" i="4"/>
  <c r="F890" i="4"/>
  <c r="F888" i="4"/>
  <c r="F886" i="4"/>
  <c r="F884" i="4"/>
  <c r="F882" i="4"/>
  <c r="F880" i="4"/>
  <c r="F878" i="4"/>
  <c r="F876" i="4"/>
  <c r="F874" i="4"/>
  <c r="F872" i="4"/>
  <c r="F870" i="4"/>
  <c r="F868" i="4"/>
  <c r="F866" i="4"/>
  <c r="F864" i="4"/>
  <c r="F862" i="4"/>
  <c r="F860" i="4"/>
  <c r="F858" i="4"/>
  <c r="F856" i="4"/>
  <c r="F854" i="4"/>
  <c r="F852" i="4"/>
  <c r="F850" i="4"/>
  <c r="F848" i="4"/>
  <c r="F846" i="4"/>
  <c r="F844" i="4"/>
  <c r="F842" i="4"/>
  <c r="F840" i="4"/>
  <c r="F838" i="4"/>
  <c r="F836" i="4"/>
  <c r="F834" i="4"/>
  <c r="F832" i="4"/>
  <c r="F830" i="4"/>
  <c r="F828" i="4"/>
  <c r="F826" i="4"/>
  <c r="F824" i="4"/>
  <c r="F822" i="4"/>
  <c r="F820" i="4"/>
  <c r="F818" i="4"/>
  <c r="F816" i="4"/>
  <c r="F814" i="4"/>
  <c r="F812" i="4"/>
  <c r="F810" i="4"/>
  <c r="F808" i="4"/>
  <c r="F806" i="4"/>
  <c r="F804" i="4"/>
  <c r="F802" i="4"/>
  <c r="F800" i="4"/>
  <c r="F798" i="4"/>
  <c r="F796" i="4"/>
  <c r="F794" i="4"/>
  <c r="F792" i="4"/>
  <c r="F790" i="4"/>
  <c r="F788" i="4"/>
  <c r="F786" i="4"/>
  <c r="F784" i="4"/>
  <c r="F782" i="4"/>
  <c r="F780" i="4"/>
  <c r="F778" i="4"/>
  <c r="F776" i="4"/>
  <c r="F774" i="4"/>
  <c r="F772" i="4"/>
  <c r="F770" i="4"/>
  <c r="F768" i="4"/>
  <c r="F766" i="4"/>
  <c r="F764" i="4"/>
  <c r="F762" i="4"/>
  <c r="F760" i="4"/>
  <c r="F758" i="4"/>
  <c r="F756" i="4"/>
  <c r="F754" i="4"/>
  <c r="F752" i="4"/>
  <c r="F750" i="4"/>
  <c r="F748" i="4"/>
  <c r="F746" i="4"/>
  <c r="F744" i="4"/>
  <c r="F742" i="4"/>
  <c r="F740" i="4"/>
  <c r="F738" i="4"/>
  <c r="F736" i="4"/>
  <c r="F734" i="4"/>
  <c r="F732" i="4"/>
  <c r="F730" i="4"/>
  <c r="F728" i="4"/>
  <c r="F726" i="4"/>
  <c r="F724" i="4"/>
  <c r="F722" i="4"/>
  <c r="F720" i="4"/>
  <c r="F718" i="4"/>
  <c r="F716" i="4"/>
  <c r="F714" i="4"/>
  <c r="F712" i="4"/>
  <c r="F710" i="4"/>
  <c r="F708" i="4"/>
  <c r="F706" i="4"/>
  <c r="F704" i="4"/>
  <c r="F702" i="4"/>
  <c r="F700" i="4"/>
  <c r="F698" i="4"/>
  <c r="F696" i="4"/>
  <c r="F694" i="4"/>
  <c r="F692" i="4"/>
  <c r="F690" i="4"/>
  <c r="F688" i="4"/>
  <c r="F686" i="4"/>
  <c r="F684" i="4"/>
  <c r="F682" i="4"/>
  <c r="F2594" i="4"/>
  <c r="F2325" i="4"/>
  <c r="F2308" i="4"/>
  <c r="F2261" i="4"/>
  <c r="F2171" i="4"/>
  <c r="F2156" i="4"/>
  <c r="F2154" i="4"/>
  <c r="F2146" i="4"/>
  <c r="F2138" i="4"/>
  <c r="F2130" i="4"/>
  <c r="F2122" i="4"/>
  <c r="F2114" i="4"/>
  <c r="F2106" i="4"/>
  <c r="F2098" i="4"/>
  <c r="F2090" i="4"/>
  <c r="F2082" i="4"/>
  <c r="F2074" i="4"/>
  <c r="F2066" i="4"/>
  <c r="F2058" i="4"/>
  <c r="F2050" i="4"/>
  <c r="F2042" i="4"/>
  <c r="F2034" i="4"/>
  <c r="F2026" i="4"/>
  <c r="F2018" i="4"/>
  <c r="F2010" i="4"/>
  <c r="F2002" i="4"/>
  <c r="F1994" i="4"/>
  <c r="F1986" i="4"/>
  <c r="F1978" i="4"/>
  <c r="F1970" i="4"/>
  <c r="F1962" i="4"/>
  <c r="F1954" i="4"/>
  <c r="F1946" i="4"/>
  <c r="F1938" i="4"/>
  <c r="F1930" i="4"/>
  <c r="F1922" i="4"/>
  <c r="F1914" i="4"/>
  <c r="F1906" i="4"/>
  <c r="F1898" i="4"/>
  <c r="F1890" i="4"/>
  <c r="F1882" i="4"/>
  <c r="F1874" i="4"/>
  <c r="F1866" i="4"/>
  <c r="F1858" i="4"/>
  <c r="F1850" i="4"/>
  <c r="F1842" i="4"/>
  <c r="F1834" i="4"/>
  <c r="F1826" i="4"/>
  <c r="F1818" i="4"/>
  <c r="F1810" i="4"/>
  <c r="F1802" i="4"/>
  <c r="F1794" i="4"/>
  <c r="F1786" i="4"/>
  <c r="F1778" i="4"/>
  <c r="F1770" i="4"/>
  <c r="F1762" i="4"/>
  <c r="F1565" i="4"/>
  <c r="F1558" i="4"/>
  <c r="F1557" i="4"/>
  <c r="F1550" i="4"/>
  <c r="F1549" i="4"/>
  <c r="F1542" i="4"/>
  <c r="F1541" i="4"/>
  <c r="F1534" i="4"/>
  <c r="F1533" i="4"/>
  <c r="F1526" i="4"/>
  <c r="F1525" i="4"/>
  <c r="F1518" i="4"/>
  <c r="F1517" i="4"/>
  <c r="F1510" i="4"/>
  <c r="F1509" i="4"/>
  <c r="F1502" i="4"/>
  <c r="F1501" i="4"/>
  <c r="F1494" i="4"/>
  <c r="F1493" i="4"/>
  <c r="F1486" i="4"/>
  <c r="F1485" i="4"/>
  <c r="F2624" i="4"/>
  <c r="F2447" i="4"/>
  <c r="F2353" i="4"/>
  <c r="F2336" i="4"/>
  <c r="F2323" i="4"/>
  <c r="F2306" i="4"/>
  <c r="F2259" i="4"/>
  <c r="F2248" i="4"/>
  <c r="F2232" i="4"/>
  <c r="F2216" i="4"/>
  <c r="F2200" i="4"/>
  <c r="F2184" i="4"/>
  <c r="F2170" i="4"/>
  <c r="F1750" i="4"/>
  <c r="F1746" i="4"/>
  <c r="F1742" i="4"/>
  <c r="F1738" i="4"/>
  <c r="F1734" i="4"/>
  <c r="F1730" i="4"/>
  <c r="F1726" i="4"/>
  <c r="F1722" i="4"/>
  <c r="F1718" i="4"/>
  <c r="F1714" i="4"/>
  <c r="F1710" i="4"/>
  <c r="F1706" i="4"/>
  <c r="F1702" i="4"/>
  <c r="F1698" i="4"/>
  <c r="F1694" i="4"/>
  <c r="F1690" i="4"/>
  <c r="F1686" i="4"/>
  <c r="F1682" i="4"/>
  <c r="F1678" i="4"/>
  <c r="F1674" i="4"/>
  <c r="F1670" i="4"/>
  <c r="F1666" i="4"/>
  <c r="F1662" i="4"/>
  <c r="F1658" i="4"/>
  <c r="F1654" i="4"/>
  <c r="F1650" i="4"/>
  <c r="F1646" i="4"/>
  <c r="F1642" i="4"/>
  <c r="F1638" i="4"/>
  <c r="F1634" i="4"/>
  <c r="F1630" i="4"/>
  <c r="F1626" i="4"/>
  <c r="F1622" i="4"/>
  <c r="F1618" i="4"/>
  <c r="F1614" i="4"/>
  <c r="F1610" i="4"/>
  <c r="F1606" i="4"/>
  <c r="F1602" i="4"/>
  <c r="F1598" i="4"/>
  <c r="F1594" i="4"/>
  <c r="F1590" i="4"/>
  <c r="F1586" i="4"/>
  <c r="F1582" i="4"/>
  <c r="F1578" i="4"/>
  <c r="F1574" i="4"/>
  <c r="F1570" i="4"/>
  <c r="F1566" i="4"/>
  <c r="F1560" i="4"/>
  <c r="F1559" i="4"/>
  <c r="F1552" i="4"/>
  <c r="F1551" i="4"/>
  <c r="F1544" i="4"/>
  <c r="F1543" i="4"/>
  <c r="F1536" i="4"/>
  <c r="F1535" i="4"/>
  <c r="F1528" i="4"/>
  <c r="F1527" i="4"/>
  <c r="F1520" i="4"/>
  <c r="F1519" i="4"/>
  <c r="F1512" i="4"/>
  <c r="F1511" i="4"/>
  <c r="F1504" i="4"/>
  <c r="F1503" i="4"/>
  <c r="F1496" i="4"/>
  <c r="F1495" i="4"/>
  <c r="F1488" i="4"/>
  <c r="F1487" i="4"/>
  <c r="F1480" i="4"/>
  <c r="F1479" i="4"/>
  <c r="F1477" i="4"/>
  <c r="F1475" i="4"/>
  <c r="F1473" i="4"/>
  <c r="F1471" i="4"/>
  <c r="F1469" i="4"/>
  <c r="F1467" i="4"/>
  <c r="F1465" i="4"/>
  <c r="F1463" i="4"/>
  <c r="F1461" i="4"/>
  <c r="F1459" i="4"/>
  <c r="F1457" i="4"/>
  <c r="F1455" i="4"/>
  <c r="F1453" i="4"/>
  <c r="F1451" i="4"/>
  <c r="F1449" i="4"/>
  <c r="F1447" i="4"/>
  <c r="F1445" i="4"/>
  <c r="F1443" i="4"/>
  <c r="F1441" i="4"/>
  <c r="F1439" i="4"/>
  <c r="F1437" i="4"/>
  <c r="F1435" i="4"/>
  <c r="F1433" i="4"/>
  <c r="F1431" i="4"/>
  <c r="F1429" i="4"/>
  <c r="F1427" i="4"/>
  <c r="F1425" i="4"/>
  <c r="F1423" i="4"/>
  <c r="F1421" i="4"/>
  <c r="F1419" i="4"/>
  <c r="F1417" i="4"/>
  <c r="F1415" i="4"/>
  <c r="F1413" i="4"/>
  <c r="F1411" i="4"/>
  <c r="F1409" i="4"/>
  <c r="F1407" i="4"/>
  <c r="F1405" i="4"/>
  <c r="F1403" i="4"/>
  <c r="F1401" i="4"/>
  <c r="F1399" i="4"/>
  <c r="F1397" i="4"/>
  <c r="F1395" i="4"/>
  <c r="F1393" i="4"/>
  <c r="F1391" i="4"/>
  <c r="F1389" i="4"/>
  <c r="F1387" i="4"/>
  <c r="F1385" i="4"/>
  <c r="F1383" i="4"/>
  <c r="F1381" i="4"/>
  <c r="F1379" i="4"/>
  <c r="F1377" i="4"/>
  <c r="F1375" i="4"/>
  <c r="F1373" i="4"/>
  <c r="F1371" i="4"/>
  <c r="F1369" i="4"/>
  <c r="F1367" i="4"/>
  <c r="F1365" i="4"/>
  <c r="F1363" i="4"/>
  <c r="F1361" i="4"/>
  <c r="F1359" i="4"/>
  <c r="F1357" i="4"/>
  <c r="F1355" i="4"/>
  <c r="F1353" i="4"/>
  <c r="F1351" i="4"/>
  <c r="F1349" i="4"/>
  <c r="F1347" i="4"/>
  <c r="F1345" i="4"/>
  <c r="F1343" i="4"/>
  <c r="F1341" i="4"/>
  <c r="F1339" i="4"/>
  <c r="F1337" i="4"/>
  <c r="F1335" i="4"/>
  <c r="F1333" i="4"/>
  <c r="F1331" i="4"/>
  <c r="F1329" i="4"/>
  <c r="F1327" i="4"/>
  <c r="F1325" i="4"/>
  <c r="F1323" i="4"/>
  <c r="F1321" i="4"/>
  <c r="F1319" i="4"/>
  <c r="F1317" i="4"/>
  <c r="F1315" i="4"/>
  <c r="F1313" i="4"/>
  <c r="F1311" i="4"/>
  <c r="F1309" i="4"/>
  <c r="F1307" i="4"/>
  <c r="F1305" i="4"/>
  <c r="F1303" i="4"/>
  <c r="F1301" i="4"/>
  <c r="F1299" i="4"/>
  <c r="F1297" i="4"/>
  <c r="F1295" i="4"/>
  <c r="F1293" i="4"/>
  <c r="F1291" i="4"/>
  <c r="F1289" i="4"/>
  <c r="F1287" i="4"/>
  <c r="F1285" i="4"/>
  <c r="F1283" i="4"/>
  <c r="F1281" i="4"/>
  <c r="F1279" i="4"/>
  <c r="F1277" i="4"/>
  <c r="F1275" i="4"/>
  <c r="F1273" i="4"/>
  <c r="F1271" i="4"/>
  <c r="F1269" i="4"/>
  <c r="F1267" i="4"/>
  <c r="F2370" i="4"/>
  <c r="F2293" i="4"/>
  <c r="F2276" i="4"/>
  <c r="F2172" i="4"/>
  <c r="F2155" i="4"/>
  <c r="F2142" i="4"/>
  <c r="F2110" i="4"/>
  <c r="F2078" i="4"/>
  <c r="F2046" i="4"/>
  <c r="F2014" i="4"/>
  <c r="F1982" i="4"/>
  <c r="F1950" i="4"/>
  <c r="F1918" i="4"/>
  <c r="F1886" i="4"/>
  <c r="F1854" i="4"/>
  <c r="F1822" i="4"/>
  <c r="F1790" i="4"/>
  <c r="F1758" i="4"/>
  <c r="F1562" i="4"/>
  <c r="F1545" i="4"/>
  <c r="F1530" i="4"/>
  <c r="F1513" i="4"/>
  <c r="F1498" i="4"/>
  <c r="F1481" i="4"/>
  <c r="F1259" i="4"/>
  <c r="F1251" i="4"/>
  <c r="F1243" i="4"/>
  <c r="F1235" i="4"/>
  <c r="F1227" i="4"/>
  <c r="F1219" i="4"/>
  <c r="F1211" i="4"/>
  <c r="F1203" i="4"/>
  <c r="F1195" i="4"/>
  <c r="F1187" i="4"/>
  <c r="F1179" i="4"/>
  <c r="F1171" i="4"/>
  <c r="F1163" i="4"/>
  <c r="F1155" i="4"/>
  <c r="F1147" i="4"/>
  <c r="F1139" i="4"/>
  <c r="F1131" i="4"/>
  <c r="F1123" i="4"/>
  <c r="F1115" i="4"/>
  <c r="F1107" i="4"/>
  <c r="F1099" i="4"/>
  <c r="F1091" i="4"/>
  <c r="F1083" i="4"/>
  <c r="F1075" i="4"/>
  <c r="F1067" i="4"/>
  <c r="F1059" i="4"/>
  <c r="F1051" i="4"/>
  <c r="F1043" i="4"/>
  <c r="F1035" i="4"/>
  <c r="F1027" i="4"/>
  <c r="F1019" i="4"/>
  <c r="F1011" i="4"/>
  <c r="F1003" i="4"/>
  <c r="F995" i="4"/>
  <c r="F987" i="4"/>
  <c r="F979" i="4"/>
  <c r="F971" i="4"/>
  <c r="F963" i="4"/>
  <c r="F955" i="4"/>
  <c r="F947" i="4"/>
  <c r="F939" i="4"/>
  <c r="F931" i="4"/>
  <c r="F923" i="4"/>
  <c r="F915" i="4"/>
  <c r="F907" i="4"/>
  <c r="F899" i="4"/>
  <c r="F891" i="4"/>
  <c r="F883" i="4"/>
  <c r="F875" i="4"/>
  <c r="F867" i="4"/>
  <c r="F859" i="4"/>
  <c r="F851" i="4"/>
  <c r="F843" i="4"/>
  <c r="F835" i="4"/>
  <c r="F827" i="4"/>
  <c r="F819" i="4"/>
  <c r="F811" i="4"/>
  <c r="F803" i="4"/>
  <c r="F795" i="4"/>
  <c r="F787" i="4"/>
  <c r="F779" i="4"/>
  <c r="F771" i="4"/>
  <c r="F763" i="4"/>
  <c r="F755" i="4"/>
  <c r="F747" i="4"/>
  <c r="F739" i="4"/>
  <c r="F731" i="4"/>
  <c r="F723" i="4"/>
  <c r="F715" i="4"/>
  <c r="F707" i="4"/>
  <c r="F699" i="4"/>
  <c r="F2387" i="4"/>
  <c r="F2134" i="4"/>
  <c r="F2102" i="4"/>
  <c r="F2070" i="4"/>
  <c r="F2038" i="4"/>
  <c r="F2006" i="4"/>
  <c r="F1974" i="4"/>
  <c r="F1942" i="4"/>
  <c r="F1910" i="4"/>
  <c r="F1878" i="4"/>
  <c r="F1846" i="4"/>
  <c r="F1814" i="4"/>
  <c r="F1782" i="4"/>
  <c r="F1553" i="4"/>
  <c r="F1538" i="4"/>
  <c r="F1521" i="4"/>
  <c r="F1506" i="4"/>
  <c r="F1489" i="4"/>
  <c r="F1261" i="4"/>
  <c r="F1253" i="4"/>
  <c r="F1245" i="4"/>
  <c r="F1237" i="4"/>
  <c r="F1229" i="4"/>
  <c r="F1221" i="4"/>
  <c r="F1213" i="4"/>
  <c r="F1205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1061" i="4"/>
  <c r="F1053" i="4"/>
  <c r="F1045" i="4"/>
  <c r="F1037" i="4"/>
  <c r="F1029" i="4"/>
  <c r="F1021" i="4"/>
  <c r="F1013" i="4"/>
  <c r="F1005" i="4"/>
  <c r="F997" i="4"/>
  <c r="F989" i="4"/>
  <c r="F981" i="4"/>
  <c r="F973" i="4"/>
  <c r="F965" i="4"/>
  <c r="F957" i="4"/>
  <c r="F949" i="4"/>
  <c r="F941" i="4"/>
  <c r="F933" i="4"/>
  <c r="F925" i="4"/>
  <c r="F917" i="4"/>
  <c r="F909" i="4"/>
  <c r="F901" i="4"/>
  <c r="F893" i="4"/>
  <c r="F885" i="4"/>
  <c r="F877" i="4"/>
  <c r="F869" i="4"/>
  <c r="F861" i="4"/>
  <c r="F853" i="4"/>
  <c r="F845" i="4"/>
  <c r="F837" i="4"/>
  <c r="F829" i="4"/>
  <c r="F821" i="4"/>
  <c r="F813" i="4"/>
  <c r="F805" i="4"/>
  <c r="F797" i="4"/>
  <c r="F789" i="4"/>
  <c r="F781" i="4"/>
  <c r="F773" i="4"/>
  <c r="F765" i="4"/>
  <c r="F757" i="4"/>
  <c r="F749" i="4"/>
  <c r="F741" i="4"/>
  <c r="F733" i="4"/>
  <c r="F725" i="4"/>
  <c r="F717" i="4"/>
  <c r="F709" i="4"/>
  <c r="F701" i="4"/>
  <c r="F2481" i="4"/>
  <c r="F2126" i="4"/>
  <c r="F2094" i="4"/>
  <c r="F2062" i="4"/>
  <c r="F2030" i="4"/>
  <c r="F1998" i="4"/>
  <c r="F1966" i="4"/>
  <c r="F1934" i="4"/>
  <c r="F1902" i="4"/>
  <c r="F1870" i="4"/>
  <c r="F1838" i="4"/>
  <c r="F1806" i="4"/>
  <c r="F1774" i="4"/>
  <c r="F1561" i="4"/>
  <c r="F1546" i="4"/>
  <c r="F1529" i="4"/>
  <c r="F1514" i="4"/>
  <c r="F1497" i="4"/>
  <c r="F1482" i="4"/>
  <c r="F1263" i="4"/>
  <c r="F1255" i="4"/>
  <c r="F1247" i="4"/>
  <c r="F1239" i="4"/>
  <c r="F1231" i="4"/>
  <c r="F1223" i="4"/>
  <c r="F1215" i="4"/>
  <c r="F1207" i="4"/>
  <c r="F1199" i="4"/>
  <c r="F1191" i="4"/>
  <c r="F1183" i="4"/>
  <c r="F1175" i="4"/>
  <c r="F1167" i="4"/>
  <c r="F1159" i="4"/>
  <c r="F1151" i="4"/>
  <c r="F1143" i="4"/>
  <c r="F1135" i="4"/>
  <c r="F1127" i="4"/>
  <c r="F1119" i="4"/>
  <c r="F1111" i="4"/>
  <c r="F1103" i="4"/>
  <c r="F1095" i="4"/>
  <c r="F1087" i="4"/>
  <c r="F1079" i="4"/>
  <c r="F1071" i="4"/>
  <c r="F1063" i="4"/>
  <c r="F1055" i="4"/>
  <c r="F1047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2086" i="4"/>
  <c r="F1958" i="4"/>
  <c r="F1830" i="4"/>
  <c r="F1554" i="4"/>
  <c r="F1537" i="4"/>
  <c r="F1265" i="4"/>
  <c r="F1233" i="4"/>
  <c r="F1201" i="4"/>
  <c r="F1169" i="4"/>
  <c r="F1137" i="4"/>
  <c r="F1105" i="4"/>
  <c r="F1073" i="4"/>
  <c r="F1041" i="4"/>
  <c r="F1009" i="4"/>
  <c r="F977" i="4"/>
  <c r="F945" i="4"/>
  <c r="F913" i="4"/>
  <c r="F881" i="4"/>
  <c r="F849" i="4"/>
  <c r="F817" i="4"/>
  <c r="F785" i="4"/>
  <c r="F753" i="4"/>
  <c r="F721" i="4"/>
  <c r="F705" i="4"/>
  <c r="F687" i="4"/>
  <c r="F2054" i="4"/>
  <c r="F1926" i="4"/>
  <c r="F1798" i="4"/>
  <c r="F1241" i="4"/>
  <c r="F1209" i="4"/>
  <c r="F1177" i="4"/>
  <c r="F1145" i="4"/>
  <c r="F1113" i="4"/>
  <c r="F1081" i="4"/>
  <c r="F1049" i="4"/>
  <c r="F1017" i="4"/>
  <c r="F985" i="4"/>
  <c r="F953" i="4"/>
  <c r="F921" i="4"/>
  <c r="F889" i="4"/>
  <c r="F857" i="4"/>
  <c r="F825" i="4"/>
  <c r="F793" i="4"/>
  <c r="F761" i="4"/>
  <c r="F729" i="4"/>
  <c r="F689" i="4"/>
  <c r="F680" i="4"/>
  <c r="F678" i="4"/>
  <c r="F676" i="4"/>
  <c r="F674" i="4"/>
  <c r="F672" i="4"/>
  <c r="F670" i="4"/>
  <c r="F668" i="4"/>
  <c r="F666" i="4"/>
  <c r="F664" i="4"/>
  <c r="F662" i="4"/>
  <c r="F660" i="4"/>
  <c r="F658" i="4"/>
  <c r="F656" i="4"/>
  <c r="F654" i="4"/>
  <c r="F652" i="4"/>
  <c r="F650" i="4"/>
  <c r="F648" i="4"/>
  <c r="F646" i="4"/>
  <c r="F644" i="4"/>
  <c r="F642" i="4"/>
  <c r="F640" i="4"/>
  <c r="F638" i="4"/>
  <c r="F636" i="4"/>
  <c r="F634" i="4"/>
  <c r="F632" i="4"/>
  <c r="F630" i="4"/>
  <c r="F628" i="4"/>
  <c r="F626" i="4"/>
  <c r="F624" i="4"/>
  <c r="F622" i="4"/>
  <c r="F620" i="4"/>
  <c r="F618" i="4"/>
  <c r="F616" i="4"/>
  <c r="F614" i="4"/>
  <c r="F612" i="4"/>
  <c r="F610" i="4"/>
  <c r="F608" i="4"/>
  <c r="F606" i="4"/>
  <c r="F604" i="4"/>
  <c r="F602" i="4"/>
  <c r="F600" i="4"/>
  <c r="F598" i="4"/>
  <c r="F596" i="4"/>
  <c r="F594" i="4"/>
  <c r="F592" i="4"/>
  <c r="F590" i="4"/>
  <c r="F588" i="4"/>
  <c r="F586" i="4"/>
  <c r="F584" i="4"/>
  <c r="F582" i="4"/>
  <c r="F580" i="4"/>
  <c r="F578" i="4"/>
  <c r="F576" i="4"/>
  <c r="F574" i="4"/>
  <c r="F572" i="4"/>
  <c r="F570" i="4"/>
  <c r="F568" i="4"/>
  <c r="F566" i="4"/>
  <c r="F564" i="4"/>
  <c r="F562" i="4"/>
  <c r="F560" i="4"/>
  <c r="F558" i="4"/>
  <c r="F556" i="4"/>
  <c r="F554" i="4"/>
  <c r="F552" i="4"/>
  <c r="F550" i="4"/>
  <c r="F548" i="4"/>
  <c r="F546" i="4"/>
  <c r="F544" i="4"/>
  <c r="F542" i="4"/>
  <c r="F540" i="4"/>
  <c r="F538" i="4"/>
  <c r="F536" i="4"/>
  <c r="F534" i="4"/>
  <c r="F532" i="4"/>
  <c r="F530" i="4"/>
  <c r="F528" i="4"/>
  <c r="F526" i="4"/>
  <c r="F524" i="4"/>
  <c r="F522" i="4"/>
  <c r="F520" i="4"/>
  <c r="F518" i="4"/>
  <c r="F516" i="4"/>
  <c r="F514" i="4"/>
  <c r="F512" i="4"/>
  <c r="F510" i="4"/>
  <c r="F508" i="4"/>
  <c r="F506" i="4"/>
  <c r="F504" i="4"/>
  <c r="F502" i="4"/>
  <c r="F500" i="4"/>
  <c r="F498" i="4"/>
  <c r="F496" i="4"/>
  <c r="F494" i="4"/>
  <c r="F492" i="4"/>
  <c r="F490" i="4"/>
  <c r="F488" i="4"/>
  <c r="F486" i="4"/>
  <c r="F484" i="4"/>
  <c r="F482" i="4"/>
  <c r="F480" i="4"/>
  <c r="F478" i="4"/>
  <c r="F476" i="4"/>
  <c r="F474" i="4"/>
  <c r="F472" i="4"/>
  <c r="F470" i="4"/>
  <c r="F468" i="4"/>
  <c r="F466" i="4"/>
  <c r="F464" i="4"/>
  <c r="F462" i="4"/>
  <c r="F460" i="4"/>
  <c r="F458" i="4"/>
  <c r="F456" i="4"/>
  <c r="F454" i="4"/>
  <c r="F452" i="4"/>
  <c r="F450" i="4"/>
  <c r="F448" i="4"/>
  <c r="F446" i="4"/>
  <c r="F444" i="4"/>
  <c r="F442" i="4"/>
  <c r="F440" i="4"/>
  <c r="F438" i="4"/>
  <c r="F436" i="4"/>
  <c r="F434" i="4"/>
  <c r="F432" i="4"/>
  <c r="F430" i="4"/>
  <c r="F428" i="4"/>
  <c r="F426" i="4"/>
  <c r="F424" i="4"/>
  <c r="F422" i="4"/>
  <c r="F420" i="4"/>
  <c r="F418" i="4"/>
  <c r="F416" i="4"/>
  <c r="F414" i="4"/>
  <c r="F412" i="4"/>
  <c r="F410" i="4"/>
  <c r="F408" i="4"/>
  <c r="F406" i="4"/>
  <c r="F404" i="4"/>
  <c r="F402" i="4"/>
  <c r="F400" i="4"/>
  <c r="F398" i="4"/>
  <c r="F396" i="4"/>
  <c r="F394" i="4"/>
  <c r="F392" i="4"/>
  <c r="F390" i="4"/>
  <c r="F388" i="4"/>
  <c r="F386" i="4"/>
  <c r="F384" i="4"/>
  <c r="F382" i="4"/>
  <c r="F380" i="4"/>
  <c r="F378" i="4"/>
  <c r="F376" i="4"/>
  <c r="F374" i="4"/>
  <c r="F372" i="4"/>
  <c r="F370" i="4"/>
  <c r="F368" i="4"/>
  <c r="F366" i="4"/>
  <c r="F364" i="4"/>
  <c r="F362" i="4"/>
  <c r="F360" i="4"/>
  <c r="F358" i="4"/>
  <c r="F356" i="4"/>
  <c r="F354" i="4"/>
  <c r="F352" i="4"/>
  <c r="F350" i="4"/>
  <c r="F348" i="4"/>
  <c r="F346" i="4"/>
  <c r="F344" i="4"/>
  <c r="F342" i="4"/>
  <c r="F340" i="4"/>
  <c r="F338" i="4"/>
  <c r="F336" i="4"/>
  <c r="F334" i="4"/>
  <c r="F332" i="4"/>
  <c r="F330" i="4"/>
  <c r="F328" i="4"/>
  <c r="F326" i="4"/>
  <c r="F324" i="4"/>
  <c r="F322" i="4"/>
  <c r="F320" i="4"/>
  <c r="F318" i="4"/>
  <c r="F316" i="4"/>
  <c r="F314" i="4"/>
  <c r="F312" i="4"/>
  <c r="F310" i="4"/>
  <c r="F308" i="4"/>
  <c r="F306" i="4"/>
  <c r="F304" i="4"/>
  <c r="F302" i="4"/>
  <c r="F300" i="4"/>
  <c r="F298" i="4"/>
  <c r="F296" i="4"/>
  <c r="F294" i="4"/>
  <c r="F292" i="4"/>
  <c r="F290" i="4"/>
  <c r="F288" i="4"/>
  <c r="F286" i="4"/>
  <c r="F284" i="4"/>
  <c r="F282" i="4"/>
  <c r="F280" i="4"/>
  <c r="F278" i="4"/>
  <c r="F276" i="4"/>
  <c r="F274" i="4"/>
  <c r="F272" i="4"/>
  <c r="F270" i="4"/>
  <c r="F268" i="4"/>
  <c r="F266" i="4"/>
  <c r="F264" i="4"/>
  <c r="F262" i="4"/>
  <c r="F260" i="4"/>
  <c r="F258" i="4"/>
  <c r="F256" i="4"/>
  <c r="F254" i="4"/>
  <c r="F252" i="4"/>
  <c r="F250" i="4"/>
  <c r="F248" i="4"/>
  <c r="F246" i="4"/>
  <c r="F244" i="4"/>
  <c r="F242" i="4"/>
  <c r="F240" i="4"/>
  <c r="F238" i="4"/>
  <c r="F236" i="4"/>
  <c r="F234" i="4"/>
  <c r="F232" i="4"/>
  <c r="F230" i="4"/>
  <c r="F228" i="4"/>
  <c r="F226" i="4"/>
  <c r="F224" i="4"/>
  <c r="F222" i="4"/>
  <c r="F220" i="4"/>
  <c r="F218" i="4"/>
  <c r="F216" i="4"/>
  <c r="F214" i="4"/>
  <c r="F212" i="4"/>
  <c r="F210" i="4"/>
  <c r="F208" i="4"/>
  <c r="F206" i="4"/>
  <c r="F204" i="4"/>
  <c r="F202" i="4"/>
  <c r="F200" i="4"/>
  <c r="F198" i="4"/>
  <c r="F196" i="4"/>
  <c r="F194" i="4"/>
  <c r="F192" i="4"/>
  <c r="F190" i="4"/>
  <c r="F188" i="4"/>
  <c r="F186" i="4"/>
  <c r="F184" i="4"/>
  <c r="F182" i="4"/>
  <c r="F180" i="4"/>
  <c r="F178" i="4"/>
  <c r="F176" i="4"/>
  <c r="F174" i="4"/>
  <c r="F172" i="4"/>
  <c r="F170" i="4"/>
  <c r="F168" i="4"/>
  <c r="F166" i="4"/>
  <c r="F164" i="4"/>
  <c r="F162" i="4"/>
  <c r="F160" i="4"/>
  <c r="F158" i="4"/>
  <c r="F156" i="4"/>
  <c r="F154" i="4"/>
  <c r="F152" i="4"/>
  <c r="F150" i="4"/>
  <c r="F148" i="4"/>
  <c r="F146" i="4"/>
  <c r="F144" i="4"/>
  <c r="F142" i="4"/>
  <c r="F140" i="4"/>
  <c r="F138" i="4"/>
  <c r="F136" i="4"/>
  <c r="F134" i="4"/>
  <c r="F132" i="4"/>
  <c r="F130" i="4"/>
  <c r="F128" i="4"/>
  <c r="F126" i="4"/>
  <c r="F124" i="4"/>
  <c r="F122" i="4"/>
  <c r="F120" i="4"/>
  <c r="F118" i="4"/>
  <c r="F116" i="4"/>
  <c r="F114" i="4"/>
  <c r="F112" i="4"/>
  <c r="F110" i="4"/>
  <c r="F108" i="4"/>
  <c r="F106" i="4"/>
  <c r="F104" i="4"/>
  <c r="F102" i="4"/>
  <c r="F100" i="4"/>
  <c r="F98" i="4"/>
  <c r="F96" i="4"/>
  <c r="F94" i="4"/>
  <c r="F92" i="4"/>
  <c r="F90" i="4"/>
  <c r="F88" i="4"/>
  <c r="F86" i="4"/>
  <c r="F84" i="4"/>
  <c r="F82" i="4"/>
  <c r="F80" i="4"/>
  <c r="F78" i="4"/>
  <c r="F76" i="4"/>
  <c r="F74" i="4"/>
  <c r="F72" i="4"/>
  <c r="F70" i="4"/>
  <c r="F68" i="4"/>
  <c r="F66" i="4"/>
  <c r="F64" i="4"/>
  <c r="F62" i="4"/>
  <c r="F60" i="4"/>
  <c r="F58" i="4"/>
  <c r="F56" i="4"/>
  <c r="F54" i="4"/>
  <c r="F52" i="4"/>
  <c r="F50" i="4"/>
  <c r="F48" i="4"/>
  <c r="F46" i="4"/>
  <c r="F44" i="4"/>
  <c r="F42" i="4"/>
  <c r="F40" i="4"/>
  <c r="F38" i="4"/>
  <c r="F36" i="4"/>
  <c r="F34" i="4"/>
  <c r="F32" i="4"/>
  <c r="F30" i="4"/>
  <c r="F28" i="4"/>
  <c r="F26" i="4"/>
  <c r="F24" i="4"/>
  <c r="F22" i="4"/>
  <c r="F20" i="4"/>
  <c r="F18" i="4"/>
  <c r="F16" i="4"/>
  <c r="F14" i="4"/>
  <c r="F12" i="4"/>
  <c r="F10" i="4"/>
  <c r="F8" i="4"/>
  <c r="F6" i="4"/>
  <c r="F2150" i="4"/>
  <c r="F2022" i="4"/>
  <c r="F1894" i="4"/>
  <c r="F1766" i="4"/>
  <c r="F1490" i="4"/>
  <c r="F1249" i="4"/>
  <c r="F1217" i="4"/>
  <c r="F1185" i="4"/>
  <c r="F1153" i="4"/>
  <c r="F1121" i="4"/>
  <c r="F1089" i="4"/>
  <c r="F1057" i="4"/>
  <c r="F1025" i="4"/>
  <c r="F993" i="4"/>
  <c r="F961" i="4"/>
  <c r="F929" i="4"/>
  <c r="F897" i="4"/>
  <c r="F865" i="4"/>
  <c r="F833" i="4"/>
  <c r="F801" i="4"/>
  <c r="F769" i="4"/>
  <c r="F737" i="4"/>
  <c r="F695" i="4"/>
  <c r="F691" i="4"/>
  <c r="F683" i="4"/>
  <c r="F13" i="4"/>
  <c r="F21" i="4"/>
  <c r="J27" i="4"/>
  <c r="J35" i="4"/>
  <c r="F53" i="4"/>
  <c r="J59" i="4"/>
  <c r="J67" i="4"/>
  <c r="J75" i="4"/>
  <c r="J83" i="4"/>
  <c r="J91" i="4"/>
  <c r="J99" i="4"/>
  <c r="J107" i="4"/>
  <c r="J115" i="4"/>
  <c r="J123" i="4"/>
  <c r="J131" i="4"/>
  <c r="J139" i="4"/>
  <c r="J147" i="4"/>
  <c r="J155" i="4"/>
  <c r="F165" i="4"/>
  <c r="F173" i="4"/>
  <c r="J179" i="4"/>
  <c r="F213" i="4"/>
  <c r="F229" i="4"/>
  <c r="F245" i="4"/>
  <c r="J251" i="4"/>
  <c r="F285" i="4"/>
  <c r="J291" i="4"/>
  <c r="J299" i="4"/>
  <c r="F309" i="4"/>
  <c r="F325" i="4"/>
  <c r="F333" i="4"/>
  <c r="J347" i="4"/>
  <c r="J355" i="4"/>
  <c r="J363" i="4"/>
  <c r="J371" i="4"/>
  <c r="J379" i="4"/>
  <c r="F389" i="4"/>
  <c r="F405" i="4"/>
  <c r="F421" i="4"/>
  <c r="F437" i="4"/>
  <c r="J451" i="4"/>
  <c r="J459" i="4"/>
  <c r="J467" i="4"/>
  <c r="J475" i="4"/>
  <c r="J483" i="4"/>
  <c r="J491" i="4"/>
  <c r="J499" i="4"/>
  <c r="J507" i="4"/>
  <c r="F509" i="4"/>
  <c r="J523" i="4"/>
  <c r="J531" i="4"/>
  <c r="J539" i="4"/>
  <c r="J547" i="4"/>
  <c r="J555" i="4"/>
  <c r="J563" i="4"/>
  <c r="J571" i="4"/>
  <c r="J579" i="4"/>
  <c r="F597" i="4"/>
  <c r="F605" i="4"/>
  <c r="J611" i="4"/>
  <c r="F637" i="4"/>
  <c r="F645" i="4"/>
  <c r="F661" i="4"/>
  <c r="F669" i="4"/>
  <c r="E684" i="4"/>
  <c r="E695" i="4"/>
  <c r="E701" i="4"/>
  <c r="J719" i="4"/>
  <c r="E839" i="4"/>
  <c r="E856" i="4"/>
  <c r="J975" i="4"/>
  <c r="E1223" i="4"/>
  <c r="E1240" i="4"/>
  <c r="E1441" i="4"/>
  <c r="J1496" i="4"/>
  <c r="I2982" i="4"/>
  <c r="I2981" i="4"/>
  <c r="I2974" i="4"/>
  <c r="I2973" i="4"/>
  <c r="I2966" i="4"/>
  <c r="I2965" i="4"/>
  <c r="I2958" i="4"/>
  <c r="I2957" i="4"/>
  <c r="I2985" i="4"/>
  <c r="I2980" i="4"/>
  <c r="I2975" i="4"/>
  <c r="I2970" i="4"/>
  <c r="I2963" i="4"/>
  <c r="I2960" i="4"/>
  <c r="I2949" i="4"/>
  <c r="I2948" i="4"/>
  <c r="I2945" i="4"/>
  <c r="I2943" i="4"/>
  <c r="I2941" i="4"/>
  <c r="I2939" i="4"/>
  <c r="I2937" i="4"/>
  <c r="I2935" i="4"/>
  <c r="I2933" i="4"/>
  <c r="I2931" i="4"/>
  <c r="I2929" i="4"/>
  <c r="I2927" i="4"/>
  <c r="I2925" i="4"/>
  <c r="I2923" i="4"/>
  <c r="I2921" i="4"/>
  <c r="I2919" i="4"/>
  <c r="I2917" i="4"/>
  <c r="I2915" i="4"/>
  <c r="I2913" i="4"/>
  <c r="I2911" i="4"/>
  <c r="I2909" i="4"/>
  <c r="I2907" i="4"/>
  <c r="I2905" i="4"/>
  <c r="I2983" i="4"/>
  <c r="I2964" i="4"/>
  <c r="I2962" i="4"/>
  <c r="I2953" i="4"/>
  <c r="I2946" i="4"/>
  <c r="I2940" i="4"/>
  <c r="I2932" i="4"/>
  <c r="I2924" i="4"/>
  <c r="I2916" i="4"/>
  <c r="I2908" i="4"/>
  <c r="I2902" i="4"/>
  <c r="I2900" i="4"/>
  <c r="I2898" i="4"/>
  <c r="I2896" i="4"/>
  <c r="I2894" i="4"/>
  <c r="I2892" i="4"/>
  <c r="I2890" i="4"/>
  <c r="I2888" i="4"/>
  <c r="I2886" i="4"/>
  <c r="I2884" i="4"/>
  <c r="I2882" i="4"/>
  <c r="I2880" i="4"/>
  <c r="I2878" i="4"/>
  <c r="I2876" i="4"/>
  <c r="I2874" i="4"/>
  <c r="I2872" i="4"/>
  <c r="I2870" i="4"/>
  <c r="I2868" i="4"/>
  <c r="I2866" i="4"/>
  <c r="I2864" i="4"/>
  <c r="I2862" i="4"/>
  <c r="I2860" i="4"/>
  <c r="I2858" i="4"/>
  <c r="I2856" i="4"/>
  <c r="I2854" i="4"/>
  <c r="I2852" i="4"/>
  <c r="I2850" i="4"/>
  <c r="I2848" i="4"/>
  <c r="I2846" i="4"/>
  <c r="I2844" i="4"/>
  <c r="I2842" i="4"/>
  <c r="I2840" i="4"/>
  <c r="I2838" i="4"/>
  <c r="I2836" i="4"/>
  <c r="I2834" i="4"/>
  <c r="I2832" i="4"/>
  <c r="I2830" i="4"/>
  <c r="I2828" i="4"/>
  <c r="I2826" i="4"/>
  <c r="I2824" i="4"/>
  <c r="I2822" i="4"/>
  <c r="I2820" i="4"/>
  <c r="I2818" i="4"/>
  <c r="I2976" i="4"/>
  <c r="I2961" i="4"/>
  <c r="I2956" i="4"/>
  <c r="I2947" i="4"/>
  <c r="I2936" i="4"/>
  <c r="I2926" i="4"/>
  <c r="I2914" i="4"/>
  <c r="I2904" i="4"/>
  <c r="I2899" i="4"/>
  <c r="I2891" i="4"/>
  <c r="I2883" i="4"/>
  <c r="I2875" i="4"/>
  <c r="I2867" i="4"/>
  <c r="I2859" i="4"/>
  <c r="I2851" i="4"/>
  <c r="I2843" i="4"/>
  <c r="I2835" i="4"/>
  <c r="I2827" i="4"/>
  <c r="I2819" i="4"/>
  <c r="I2986" i="4"/>
  <c r="I2977" i="4"/>
  <c r="I2972" i="4"/>
  <c r="I2971" i="4"/>
  <c r="I2967" i="4"/>
  <c r="I2938" i="4"/>
  <c r="I2928" i="4"/>
  <c r="I2918" i="4"/>
  <c r="I2988" i="4"/>
  <c r="I2955" i="4"/>
  <c r="I2951" i="4"/>
  <c r="I2944" i="4"/>
  <c r="I2934" i="4"/>
  <c r="I2910" i="4"/>
  <c r="I2897" i="4"/>
  <c r="I2887" i="4"/>
  <c r="I2987" i="4"/>
  <c r="I2959" i="4"/>
  <c r="I2942" i="4"/>
  <c r="I2906" i="4"/>
  <c r="I2901" i="4"/>
  <c r="I2889" i="4"/>
  <c r="I2952" i="4"/>
  <c r="I2922" i="4"/>
  <c r="I2903" i="4"/>
  <c r="I2893" i="4"/>
  <c r="I2885" i="4"/>
  <c r="I2877" i="4"/>
  <c r="I2865" i="4"/>
  <c r="I2855" i="4"/>
  <c r="I2845" i="4"/>
  <c r="I2833" i="4"/>
  <c r="I2823" i="4"/>
  <c r="I2811" i="4"/>
  <c r="I2810" i="4"/>
  <c r="I2803" i="4"/>
  <c r="I2802" i="4"/>
  <c r="I2930" i="4"/>
  <c r="I2881" i="4"/>
  <c r="I2879" i="4"/>
  <c r="I2869" i="4"/>
  <c r="I2984" i="4"/>
  <c r="I2954" i="4"/>
  <c r="I2912" i="4"/>
  <c r="I2857" i="4"/>
  <c r="I2841" i="4"/>
  <c r="I2839" i="4"/>
  <c r="I2837" i="4"/>
  <c r="I2821" i="4"/>
  <c r="I2816" i="4"/>
  <c r="I2813" i="4"/>
  <c r="I2806" i="4"/>
  <c r="I2801" i="4"/>
  <c r="I2793" i="4"/>
  <c r="I2792" i="4"/>
  <c r="I2785" i="4"/>
  <c r="I2784" i="4"/>
  <c r="I2777" i="4"/>
  <c r="I2776" i="4"/>
  <c r="I2769" i="4"/>
  <c r="I2768" i="4"/>
  <c r="I2761" i="4"/>
  <c r="I2760" i="4"/>
  <c r="I2753" i="4"/>
  <c r="I2752" i="4"/>
  <c r="I2745" i="4"/>
  <c r="I2744" i="4"/>
  <c r="I2737" i="4"/>
  <c r="I2736" i="4"/>
  <c r="I2729" i="4"/>
  <c r="I2728" i="4"/>
  <c r="I2721" i="4"/>
  <c r="I2720" i="4"/>
  <c r="I2713" i="4"/>
  <c r="I2712" i="4"/>
  <c r="I2705" i="4"/>
  <c r="I2704" i="4"/>
  <c r="I2697" i="4"/>
  <c r="I2696" i="4"/>
  <c r="I2689" i="4"/>
  <c r="I2688" i="4"/>
  <c r="I2863" i="4"/>
  <c r="I2831" i="4"/>
  <c r="I2804" i="4"/>
  <c r="I2795" i="4"/>
  <c r="I2788" i="4"/>
  <c r="I2783" i="4"/>
  <c r="I2778" i="4"/>
  <c r="I2773" i="4"/>
  <c r="I2766" i="4"/>
  <c r="I2763" i="4"/>
  <c r="I2756" i="4"/>
  <c r="I2751" i="4"/>
  <c r="I2746" i="4"/>
  <c r="I2741" i="4"/>
  <c r="I2978" i="4"/>
  <c r="I2895" i="4"/>
  <c r="I2871" i="4"/>
  <c r="I2861" i="4"/>
  <c r="I2829" i="4"/>
  <c r="I2797" i="4"/>
  <c r="I2782" i="4"/>
  <c r="I2781" i="4"/>
  <c r="I2780" i="4"/>
  <c r="I2779" i="4"/>
  <c r="I2764" i="4"/>
  <c r="I2762" i="4"/>
  <c r="I2743" i="4"/>
  <c r="I2733" i="4"/>
  <c r="I2726" i="4"/>
  <c r="I2723" i="4"/>
  <c r="I2716" i="4"/>
  <c r="I2711" i="4"/>
  <c r="I2706" i="4"/>
  <c r="I2968" i="4"/>
  <c r="I2920" i="4"/>
  <c r="I2847" i="4"/>
  <c r="I2825" i="4"/>
  <c r="I2808" i="4"/>
  <c r="I2790" i="4"/>
  <c r="I2771" i="4"/>
  <c r="I2757" i="4"/>
  <c r="I2747" i="4"/>
  <c r="I2742" i="4"/>
  <c r="I2738" i="4"/>
  <c r="I2724" i="4"/>
  <c r="I2722" i="4"/>
  <c r="I2702" i="4"/>
  <c r="I2699" i="4"/>
  <c r="I2692" i="4"/>
  <c r="I2687" i="4"/>
  <c r="I2679" i="4"/>
  <c r="I2678" i="4"/>
  <c r="I2969" i="4"/>
  <c r="I2809" i="4"/>
  <c r="I2800" i="4"/>
  <c r="I2794" i="4"/>
  <c r="I2789" i="4"/>
  <c r="I2787" i="4"/>
  <c r="I2774" i="4"/>
  <c r="I2772" i="4"/>
  <c r="I2767" i="4"/>
  <c r="I2755" i="4"/>
  <c r="I2740" i="4"/>
  <c r="I2735" i="4"/>
  <c r="I2731" i="4"/>
  <c r="I2717" i="4"/>
  <c r="I2707" i="4"/>
  <c r="I2695" i="4"/>
  <c r="I2694" i="4"/>
  <c r="I2693" i="4"/>
  <c r="I2691" i="4"/>
  <c r="I2682" i="4"/>
  <c r="I2677" i="4"/>
  <c r="I2673" i="4"/>
  <c r="I2672" i="4"/>
  <c r="I2665" i="4"/>
  <c r="I2664" i="4"/>
  <c r="I2657" i="4"/>
  <c r="I2656" i="4"/>
  <c r="I2649" i="4"/>
  <c r="I2648" i="4"/>
  <c r="I2641" i="4"/>
  <c r="I2640" i="4"/>
  <c r="I2633" i="4"/>
  <c r="I2632" i="4"/>
  <c r="I2625" i="4"/>
  <c r="I2624" i="4"/>
  <c r="I2617" i="4"/>
  <c r="I2616" i="4"/>
  <c r="I2609" i="4"/>
  <c r="I2608" i="4"/>
  <c r="I2807" i="4"/>
  <c r="I2798" i="4"/>
  <c r="I2791" i="4"/>
  <c r="I2775" i="4"/>
  <c r="I2748" i="4"/>
  <c r="I2739" i="4"/>
  <c r="I2703" i="4"/>
  <c r="I2698" i="4"/>
  <c r="I2684" i="4"/>
  <c r="I2680" i="4"/>
  <c r="I2674" i="4"/>
  <c r="I2669" i="4"/>
  <c r="I2662" i="4"/>
  <c r="I2659" i="4"/>
  <c r="I2652" i="4"/>
  <c r="I2647" i="4"/>
  <c r="I2642" i="4"/>
  <c r="I2637" i="4"/>
  <c r="I2630" i="4"/>
  <c r="I2627" i="4"/>
  <c r="I2620" i="4"/>
  <c r="I2615" i="4"/>
  <c r="I2610" i="4"/>
  <c r="I2603" i="4"/>
  <c r="I2602" i="4"/>
  <c r="I2595" i="4"/>
  <c r="I2594" i="4"/>
  <c r="I2587" i="4"/>
  <c r="I2586" i="4"/>
  <c r="I2579" i="4"/>
  <c r="I2578" i="4"/>
  <c r="I2815" i="4"/>
  <c r="I2799" i="4"/>
  <c r="I2796" i="4"/>
  <c r="I2754" i="4"/>
  <c r="I2715" i="4"/>
  <c r="I2681" i="4"/>
  <c r="I2676" i="4"/>
  <c r="I2675" i="4"/>
  <c r="I2660" i="4"/>
  <c r="I2658" i="4"/>
  <c r="I2639" i="4"/>
  <c r="I2623" i="4"/>
  <c r="I2622" i="4"/>
  <c r="I2621" i="4"/>
  <c r="I2619" i="4"/>
  <c r="I2849" i="4"/>
  <c r="I2817" i="4"/>
  <c r="I2814" i="4"/>
  <c r="I2770" i="4"/>
  <c r="I2758" i="4"/>
  <c r="I2732" i="4"/>
  <c r="I2730" i="4"/>
  <c r="I2714" i="4"/>
  <c r="I2710" i="4"/>
  <c r="I2700" i="4"/>
  <c r="I2683" i="4"/>
  <c r="I2670" i="4"/>
  <c r="I2668" i="4"/>
  <c r="I2667" i="4"/>
  <c r="I2666" i="4"/>
  <c r="I2650" i="4"/>
  <c r="I2631" i="4"/>
  <c r="I2629" i="4"/>
  <c r="I2614" i="4"/>
  <c r="I2613" i="4"/>
  <c r="I2612" i="4"/>
  <c r="I2611" i="4"/>
  <c r="I2606" i="4"/>
  <c r="I2601" i="4"/>
  <c r="I2596" i="4"/>
  <c r="I2591" i="4"/>
  <c r="I2584" i="4"/>
  <c r="I2581" i="4"/>
  <c r="I2574" i="4"/>
  <c r="I2568" i="4"/>
  <c r="I2567" i="4"/>
  <c r="I2560" i="4"/>
  <c r="I2559" i="4"/>
  <c r="I2552" i="4"/>
  <c r="I2551" i="4"/>
  <c r="I2544" i="4"/>
  <c r="I2543" i="4"/>
  <c r="I2536" i="4"/>
  <c r="I2535" i="4"/>
  <c r="I2528" i="4"/>
  <c r="I2527" i="4"/>
  <c r="I2520" i="4"/>
  <c r="I2519" i="4"/>
  <c r="I2512" i="4"/>
  <c r="I2511" i="4"/>
  <c r="I2504" i="4"/>
  <c r="I2503" i="4"/>
  <c r="I2496" i="4"/>
  <c r="I2495" i="4"/>
  <c r="I2488" i="4"/>
  <c r="I2487" i="4"/>
  <c r="I2480" i="4"/>
  <c r="I2479" i="4"/>
  <c r="I2472" i="4"/>
  <c r="I2471" i="4"/>
  <c r="I2464" i="4"/>
  <c r="I2463" i="4"/>
  <c r="I2456" i="4"/>
  <c r="I2455" i="4"/>
  <c r="I2448" i="4"/>
  <c r="I2447" i="4"/>
  <c r="I2440" i="4"/>
  <c r="I2439" i="4"/>
  <c r="I2432" i="4"/>
  <c r="I2431" i="4"/>
  <c r="I2424" i="4"/>
  <c r="I2423" i="4"/>
  <c r="I2416" i="4"/>
  <c r="I2415" i="4"/>
  <c r="I2408" i="4"/>
  <c r="I2407" i="4"/>
  <c r="I2402" i="4"/>
  <c r="I2400" i="4"/>
  <c r="I2398" i="4"/>
  <c r="I2396" i="4"/>
  <c r="I2394" i="4"/>
  <c r="I2392" i="4"/>
  <c r="I2390" i="4"/>
  <c r="I2388" i="4"/>
  <c r="I2386" i="4"/>
  <c r="I2384" i="4"/>
  <c r="I2382" i="4"/>
  <c r="I2380" i="4"/>
  <c r="I2378" i="4"/>
  <c r="I2376" i="4"/>
  <c r="I2374" i="4"/>
  <c r="I2372" i="4"/>
  <c r="I2370" i="4"/>
  <c r="I2368" i="4"/>
  <c r="I2366" i="4"/>
  <c r="I2364" i="4"/>
  <c r="I2362" i="4"/>
  <c r="I2360" i="4"/>
  <c r="I2358" i="4"/>
  <c r="I2356" i="4"/>
  <c r="I2354" i="4"/>
  <c r="I2352" i="4"/>
  <c r="I2350" i="4"/>
  <c r="I2348" i="4"/>
  <c r="I2346" i="4"/>
  <c r="I2344" i="4"/>
  <c r="I2342" i="4"/>
  <c r="I2340" i="4"/>
  <c r="I2338" i="4"/>
  <c r="I2336" i="4"/>
  <c r="I2979" i="4"/>
  <c r="I2765" i="4"/>
  <c r="I2759" i="4"/>
  <c r="I2708" i="4"/>
  <c r="I2690" i="4"/>
  <c r="I2655" i="4"/>
  <c r="I2653" i="4"/>
  <c r="I2651" i="4"/>
  <c r="I2638" i="4"/>
  <c r="I2636" i="4"/>
  <c r="I2634" i="4"/>
  <c r="I2604" i="4"/>
  <c r="I2585" i="4"/>
  <c r="I2583" i="4"/>
  <c r="I2573" i="4"/>
  <c r="I2570" i="4"/>
  <c r="I2563" i="4"/>
  <c r="I2558" i="4"/>
  <c r="I2553" i="4"/>
  <c r="I2548" i="4"/>
  <c r="I2541" i="4"/>
  <c r="I2538" i="4"/>
  <c r="I2531" i="4"/>
  <c r="I2526" i="4"/>
  <c r="I2521" i="4"/>
  <c r="I2516" i="4"/>
  <c r="I2509" i="4"/>
  <c r="I2506" i="4"/>
  <c r="I2499" i="4"/>
  <c r="I2494" i="4"/>
  <c r="I2489" i="4"/>
  <c r="I2484" i="4"/>
  <c r="I2477" i="4"/>
  <c r="I2474" i="4"/>
  <c r="I2467" i="4"/>
  <c r="I2462" i="4"/>
  <c r="I2457" i="4"/>
  <c r="I2452" i="4"/>
  <c r="I2445" i="4"/>
  <c r="I2442" i="4"/>
  <c r="I2435" i="4"/>
  <c r="I2430" i="4"/>
  <c r="I2425" i="4"/>
  <c r="I2420" i="4"/>
  <c r="I2413" i="4"/>
  <c r="I2410" i="4"/>
  <c r="I2403" i="4"/>
  <c r="I2395" i="4"/>
  <c r="I2387" i="4"/>
  <c r="I2379" i="4"/>
  <c r="I2371" i="4"/>
  <c r="I2363" i="4"/>
  <c r="I2355" i="4"/>
  <c r="I2347" i="4"/>
  <c r="I2339" i="4"/>
  <c r="I2334" i="4"/>
  <c r="I2332" i="4"/>
  <c r="I2330" i="4"/>
  <c r="I2328" i="4"/>
  <c r="I2326" i="4"/>
  <c r="I2324" i="4"/>
  <c r="I2322" i="4"/>
  <c r="I2320" i="4"/>
  <c r="I2318" i="4"/>
  <c r="I2316" i="4"/>
  <c r="I2314" i="4"/>
  <c r="I2312" i="4"/>
  <c r="I2310" i="4"/>
  <c r="I2308" i="4"/>
  <c r="I2306" i="4"/>
  <c r="I2304" i="4"/>
  <c r="I2302" i="4"/>
  <c r="I2300" i="4"/>
  <c r="I2298" i="4"/>
  <c r="I2296" i="4"/>
  <c r="I2294" i="4"/>
  <c r="I2292" i="4"/>
  <c r="I2290" i="4"/>
  <c r="I2288" i="4"/>
  <c r="I2286" i="4"/>
  <c r="I2284" i="4"/>
  <c r="I2282" i="4"/>
  <c r="I2280" i="4"/>
  <c r="I2278" i="4"/>
  <c r="I2276" i="4"/>
  <c r="I2274" i="4"/>
  <c r="I2272" i="4"/>
  <c r="I2270" i="4"/>
  <c r="I2268" i="4"/>
  <c r="I2266" i="4"/>
  <c r="I2264" i="4"/>
  <c r="I2262" i="4"/>
  <c r="I2260" i="4"/>
  <c r="I2258" i="4"/>
  <c r="I2256" i="4"/>
  <c r="I2254" i="4"/>
  <c r="I2950" i="4"/>
  <c r="I2873" i="4"/>
  <c r="I2734" i="4"/>
  <c r="I2725" i="4"/>
  <c r="I2686" i="4"/>
  <c r="I2645" i="4"/>
  <c r="I2643" i="4"/>
  <c r="I2628" i="4"/>
  <c r="I2626" i="4"/>
  <c r="I2600" i="4"/>
  <c r="I2599" i="4"/>
  <c r="I2598" i="4"/>
  <c r="I2597" i="4"/>
  <c r="I2582" i="4"/>
  <c r="I2580" i="4"/>
  <c r="I2572" i="4"/>
  <c r="I2565" i="4"/>
  <c r="I2562" i="4"/>
  <c r="I2555" i="4"/>
  <c r="I2550" i="4"/>
  <c r="I2545" i="4"/>
  <c r="I2540" i="4"/>
  <c r="I2533" i="4"/>
  <c r="I2530" i="4"/>
  <c r="I2523" i="4"/>
  <c r="I2518" i="4"/>
  <c r="I2513" i="4"/>
  <c r="I2508" i="4"/>
  <c r="I2501" i="4"/>
  <c r="I2498" i="4"/>
  <c r="I2491" i="4"/>
  <c r="I2486" i="4"/>
  <c r="I2481" i="4"/>
  <c r="I2476" i="4"/>
  <c r="I2469" i="4"/>
  <c r="I2466" i="4"/>
  <c r="I2459" i="4"/>
  <c r="I2454" i="4"/>
  <c r="I2449" i="4"/>
  <c r="I2444" i="4"/>
  <c r="I2437" i="4"/>
  <c r="I2434" i="4"/>
  <c r="I2685" i="4"/>
  <c r="I2671" i="4"/>
  <c r="I2618" i="4"/>
  <c r="I2593" i="4"/>
  <c r="I2576" i="4"/>
  <c r="I2564" i="4"/>
  <c r="I2557" i="4"/>
  <c r="I2554" i="4"/>
  <c r="I2547" i="4"/>
  <c r="I2537" i="4"/>
  <c r="I2510" i="4"/>
  <c r="I2500" i="4"/>
  <c r="I2493" i="4"/>
  <c r="I2490" i="4"/>
  <c r="I2483" i="4"/>
  <c r="I2473" i="4"/>
  <c r="I2446" i="4"/>
  <c r="I2436" i="4"/>
  <c r="I2421" i="4"/>
  <c r="I2419" i="4"/>
  <c r="I2418" i="4"/>
  <c r="I2417" i="4"/>
  <c r="I2393" i="4"/>
  <c r="I2383" i="4"/>
  <c r="I2373" i="4"/>
  <c r="I2361" i="4"/>
  <c r="I2351" i="4"/>
  <c r="I2341" i="4"/>
  <c r="I2331" i="4"/>
  <c r="I2323" i="4"/>
  <c r="I2315" i="4"/>
  <c r="I2307" i="4"/>
  <c r="I2299" i="4"/>
  <c r="I2291" i="4"/>
  <c r="I2283" i="4"/>
  <c r="I2275" i="4"/>
  <c r="I2267" i="4"/>
  <c r="I2259" i="4"/>
  <c r="I2805" i="4"/>
  <c r="I2663" i="4"/>
  <c r="I2644" i="4"/>
  <c r="I2589" i="4"/>
  <c r="I2571" i="4"/>
  <c r="I2561" i="4"/>
  <c r="I2534" i="4"/>
  <c r="I2524" i="4"/>
  <c r="I2517" i="4"/>
  <c r="I2514" i="4"/>
  <c r="I2507" i="4"/>
  <c r="I2497" i="4"/>
  <c r="I2470" i="4"/>
  <c r="I2460" i="4"/>
  <c r="I2453" i="4"/>
  <c r="I2450" i="4"/>
  <c r="I2443" i="4"/>
  <c r="I2433" i="4"/>
  <c r="I2414" i="4"/>
  <c r="I2412" i="4"/>
  <c r="I2397" i="4"/>
  <c r="I2385" i="4"/>
  <c r="I2375" i="4"/>
  <c r="I2365" i="4"/>
  <c r="I2353" i="4"/>
  <c r="I2343" i="4"/>
  <c r="I2333" i="4"/>
  <c r="I2325" i="4"/>
  <c r="I2317" i="4"/>
  <c r="I2309" i="4"/>
  <c r="I2301" i="4"/>
  <c r="I2293" i="4"/>
  <c r="I2285" i="4"/>
  <c r="I2277" i="4"/>
  <c r="I2269" i="4"/>
  <c r="I2261" i="4"/>
  <c r="I2253" i="4"/>
  <c r="I2251" i="4"/>
  <c r="I2249" i="4"/>
  <c r="I2247" i="4"/>
  <c r="I2245" i="4"/>
  <c r="I2243" i="4"/>
  <c r="I2241" i="4"/>
  <c r="I2239" i="4"/>
  <c r="I2237" i="4"/>
  <c r="I2235" i="4"/>
  <c r="I2233" i="4"/>
  <c r="I2231" i="4"/>
  <c r="I2229" i="4"/>
  <c r="I2227" i="4"/>
  <c r="I2225" i="4"/>
  <c r="I2223" i="4"/>
  <c r="I2221" i="4"/>
  <c r="I2219" i="4"/>
  <c r="I2217" i="4"/>
  <c r="I2215" i="4"/>
  <c r="I2213" i="4"/>
  <c r="I2211" i="4"/>
  <c r="I2209" i="4"/>
  <c r="I2207" i="4"/>
  <c r="I2205" i="4"/>
  <c r="I2203" i="4"/>
  <c r="I2201" i="4"/>
  <c r="I2199" i="4"/>
  <c r="I2197" i="4"/>
  <c r="I2195" i="4"/>
  <c r="I2193" i="4"/>
  <c r="I2191" i="4"/>
  <c r="I2189" i="4"/>
  <c r="I2187" i="4"/>
  <c r="I2185" i="4"/>
  <c r="I2183" i="4"/>
  <c r="I2181" i="4"/>
  <c r="I2179" i="4"/>
  <c r="I2177" i="4"/>
  <c r="I2175" i="4"/>
  <c r="I2173" i="4"/>
  <c r="I2171" i="4"/>
  <c r="I2169" i="4"/>
  <c r="I2167" i="4"/>
  <c r="I2165" i="4"/>
  <c r="I2163" i="4"/>
  <c r="I2161" i="4"/>
  <c r="I2159" i="4"/>
  <c r="I2157" i="4"/>
  <c r="I2155" i="4"/>
  <c r="I2750" i="4"/>
  <c r="I2635" i="4"/>
  <c r="I2577" i="4"/>
  <c r="I2542" i="4"/>
  <c r="I2525" i="4"/>
  <c r="I2522" i="4"/>
  <c r="I2505" i="4"/>
  <c r="I2468" i="4"/>
  <c r="I2451" i="4"/>
  <c r="I2428" i="4"/>
  <c r="I2426" i="4"/>
  <c r="I2411" i="4"/>
  <c r="I2409" i="4"/>
  <c r="I2399" i="4"/>
  <c r="I2389" i="4"/>
  <c r="I2345" i="4"/>
  <c r="I2335" i="4"/>
  <c r="I2319" i="4"/>
  <c r="I2303" i="4"/>
  <c r="I2287" i="4"/>
  <c r="I2271" i="4"/>
  <c r="I2255" i="4"/>
  <c r="I2178" i="4"/>
  <c r="I2170" i="4"/>
  <c r="I2162" i="4"/>
  <c r="I2154" i="4"/>
  <c r="I2152" i="4"/>
  <c r="I2150" i="4"/>
  <c r="I2148" i="4"/>
  <c r="I2146" i="4"/>
  <c r="I2144" i="4"/>
  <c r="I2142" i="4"/>
  <c r="I2140" i="4"/>
  <c r="I2138" i="4"/>
  <c r="I2136" i="4"/>
  <c r="I2134" i="4"/>
  <c r="I2132" i="4"/>
  <c r="I2130" i="4"/>
  <c r="I2128" i="4"/>
  <c r="I2126" i="4"/>
  <c r="I2124" i="4"/>
  <c r="I2122" i="4"/>
  <c r="I2120" i="4"/>
  <c r="I2118" i="4"/>
  <c r="I2116" i="4"/>
  <c r="I2114" i="4"/>
  <c r="I2112" i="4"/>
  <c r="I2110" i="4"/>
  <c r="I2108" i="4"/>
  <c r="I2106" i="4"/>
  <c r="I2104" i="4"/>
  <c r="I2102" i="4"/>
  <c r="I2100" i="4"/>
  <c r="I2098" i="4"/>
  <c r="I2096" i="4"/>
  <c r="I2094" i="4"/>
  <c r="I2092" i="4"/>
  <c r="I2090" i="4"/>
  <c r="I2088" i="4"/>
  <c r="I2086" i="4"/>
  <c r="I2084" i="4"/>
  <c r="I2082" i="4"/>
  <c r="I2080" i="4"/>
  <c r="I2078" i="4"/>
  <c r="I2076" i="4"/>
  <c r="I2074" i="4"/>
  <c r="I2072" i="4"/>
  <c r="I2070" i="4"/>
  <c r="I2068" i="4"/>
  <c r="I2066" i="4"/>
  <c r="I2064" i="4"/>
  <c r="I2062" i="4"/>
  <c r="I2060" i="4"/>
  <c r="I2058" i="4"/>
  <c r="I2056" i="4"/>
  <c r="I2054" i="4"/>
  <c r="I2052" i="4"/>
  <c r="I2050" i="4"/>
  <c r="I2048" i="4"/>
  <c r="I2046" i="4"/>
  <c r="I2044" i="4"/>
  <c r="I2042" i="4"/>
  <c r="I2040" i="4"/>
  <c r="I2038" i="4"/>
  <c r="I2036" i="4"/>
  <c r="I2034" i="4"/>
  <c r="I2032" i="4"/>
  <c r="I2030" i="4"/>
  <c r="I2028" i="4"/>
  <c r="I2026" i="4"/>
  <c r="I2024" i="4"/>
  <c r="I2022" i="4"/>
  <c r="I2020" i="4"/>
  <c r="I2018" i="4"/>
  <c r="I2016" i="4"/>
  <c r="I2014" i="4"/>
  <c r="I2012" i="4"/>
  <c r="I2010" i="4"/>
  <c r="I2008" i="4"/>
  <c r="I2006" i="4"/>
  <c r="I2004" i="4"/>
  <c r="I2002" i="4"/>
  <c r="I2000" i="4"/>
  <c r="I1998" i="4"/>
  <c r="I1996" i="4"/>
  <c r="I1994" i="4"/>
  <c r="I1992" i="4"/>
  <c r="I1990" i="4"/>
  <c r="I1988" i="4"/>
  <c r="I1986" i="4"/>
  <c r="I1984" i="4"/>
  <c r="I1982" i="4"/>
  <c r="I1980" i="4"/>
  <c r="I1978" i="4"/>
  <c r="I1976" i="4"/>
  <c r="I1974" i="4"/>
  <c r="I1972" i="4"/>
  <c r="I1970" i="4"/>
  <c r="I1968" i="4"/>
  <c r="I1966" i="4"/>
  <c r="I1964" i="4"/>
  <c r="I1962" i="4"/>
  <c r="I1960" i="4"/>
  <c r="I1958" i="4"/>
  <c r="I1956" i="4"/>
  <c r="I1954" i="4"/>
  <c r="I1952" i="4"/>
  <c r="I1950" i="4"/>
  <c r="I1948" i="4"/>
  <c r="I1946" i="4"/>
  <c r="I1944" i="4"/>
  <c r="I1942" i="4"/>
  <c r="I1940" i="4"/>
  <c r="I1938" i="4"/>
  <c r="I1936" i="4"/>
  <c r="I1934" i="4"/>
  <c r="I1932" i="4"/>
  <c r="I1930" i="4"/>
  <c r="I1928" i="4"/>
  <c r="I1926" i="4"/>
  <c r="I1924" i="4"/>
  <c r="I1922" i="4"/>
  <c r="I1920" i="4"/>
  <c r="I1918" i="4"/>
  <c r="I1916" i="4"/>
  <c r="I1914" i="4"/>
  <c r="I1912" i="4"/>
  <c r="I1910" i="4"/>
  <c r="I1908" i="4"/>
  <c r="I1906" i="4"/>
  <c r="I1904" i="4"/>
  <c r="I1902" i="4"/>
  <c r="I1900" i="4"/>
  <c r="I1898" i="4"/>
  <c r="I1896" i="4"/>
  <c r="I1894" i="4"/>
  <c r="I1892" i="4"/>
  <c r="I1890" i="4"/>
  <c r="I1888" i="4"/>
  <c r="I1886" i="4"/>
  <c r="I1884" i="4"/>
  <c r="I1882" i="4"/>
  <c r="I1880" i="4"/>
  <c r="I1878" i="4"/>
  <c r="I1876" i="4"/>
  <c r="I1874" i="4"/>
  <c r="I1872" i="4"/>
  <c r="I1870" i="4"/>
  <c r="I1868" i="4"/>
  <c r="I1866" i="4"/>
  <c r="I1864" i="4"/>
  <c r="I1862" i="4"/>
  <c r="I1860" i="4"/>
  <c r="I1858" i="4"/>
  <c r="I1856" i="4"/>
  <c r="I1854" i="4"/>
  <c r="I1852" i="4"/>
  <c r="I1850" i="4"/>
  <c r="I1848" i="4"/>
  <c r="I1846" i="4"/>
  <c r="I1844" i="4"/>
  <c r="I1842" i="4"/>
  <c r="I1840" i="4"/>
  <c r="I1838" i="4"/>
  <c r="I1836" i="4"/>
  <c r="I1834" i="4"/>
  <c r="I1832" i="4"/>
  <c r="I1830" i="4"/>
  <c r="I1828" i="4"/>
  <c r="I1826" i="4"/>
  <c r="I1824" i="4"/>
  <c r="I1822" i="4"/>
  <c r="I1820" i="4"/>
  <c r="I1818" i="4"/>
  <c r="I1816" i="4"/>
  <c r="I1814" i="4"/>
  <c r="I1812" i="4"/>
  <c r="I1810" i="4"/>
  <c r="I1808" i="4"/>
  <c r="I1806" i="4"/>
  <c r="I1804" i="4"/>
  <c r="I1802" i="4"/>
  <c r="I1800" i="4"/>
  <c r="I1798" i="4"/>
  <c r="I1796" i="4"/>
  <c r="I1794" i="4"/>
  <c r="I1792" i="4"/>
  <c r="I1790" i="4"/>
  <c r="I1788" i="4"/>
  <c r="I1786" i="4"/>
  <c r="I1784" i="4"/>
  <c r="I1782" i="4"/>
  <c r="I1780" i="4"/>
  <c r="I1778" i="4"/>
  <c r="I1776" i="4"/>
  <c r="I1774" i="4"/>
  <c r="I1772" i="4"/>
  <c r="I1770" i="4"/>
  <c r="I1768" i="4"/>
  <c r="I1766" i="4"/>
  <c r="I1764" i="4"/>
  <c r="I1762" i="4"/>
  <c r="I1760" i="4"/>
  <c r="I1758" i="4"/>
  <c r="I1756" i="4"/>
  <c r="I1754" i="4"/>
  <c r="I1752" i="4"/>
  <c r="I2749" i="4"/>
  <c r="I2727" i="4"/>
  <c r="I2709" i="4"/>
  <c r="I2607" i="4"/>
  <c r="I2592" i="4"/>
  <c r="I2588" i="4"/>
  <c r="I2556" i="4"/>
  <c r="I2539" i="4"/>
  <c r="I2502" i="4"/>
  <c r="I2485" i="4"/>
  <c r="I2482" i="4"/>
  <c r="I2465" i="4"/>
  <c r="I2422" i="4"/>
  <c r="I2405" i="4"/>
  <c r="I2369" i="4"/>
  <c r="I2359" i="4"/>
  <c r="I2349" i="4"/>
  <c r="I2321" i="4"/>
  <c r="I2305" i="4"/>
  <c r="I2289" i="4"/>
  <c r="I2273" i="4"/>
  <c r="I2257" i="4"/>
  <c r="I2252" i="4"/>
  <c r="I2248" i="4"/>
  <c r="I2244" i="4"/>
  <c r="I2240" i="4"/>
  <c r="I2236" i="4"/>
  <c r="I2232" i="4"/>
  <c r="I2228" i="4"/>
  <c r="I2224" i="4"/>
  <c r="I2220" i="4"/>
  <c r="I2216" i="4"/>
  <c r="I2212" i="4"/>
  <c r="I2208" i="4"/>
  <c r="I2204" i="4"/>
  <c r="I2200" i="4"/>
  <c r="I2196" i="4"/>
  <c r="I2192" i="4"/>
  <c r="I2188" i="4"/>
  <c r="I2184" i="4"/>
  <c r="I2180" i="4"/>
  <c r="I2172" i="4"/>
  <c r="I2164" i="4"/>
  <c r="I2156" i="4"/>
  <c r="I2786" i="4"/>
  <c r="I2575" i="4"/>
  <c r="I2569" i="4"/>
  <c r="I2478" i="4"/>
  <c r="I2461" i="4"/>
  <c r="I2429" i="4"/>
  <c r="I2377" i="4"/>
  <c r="I2357" i="4"/>
  <c r="I2311" i="4"/>
  <c r="I2279" i="4"/>
  <c r="I2166" i="4"/>
  <c r="I2151" i="4"/>
  <c r="I2147" i="4"/>
  <c r="I2143" i="4"/>
  <c r="I2139" i="4"/>
  <c r="I2135" i="4"/>
  <c r="I2131" i="4"/>
  <c r="I2127" i="4"/>
  <c r="I2123" i="4"/>
  <c r="I2119" i="4"/>
  <c r="I2115" i="4"/>
  <c r="I2111" i="4"/>
  <c r="I2107" i="4"/>
  <c r="I2103" i="4"/>
  <c r="I2099" i="4"/>
  <c r="I2095" i="4"/>
  <c r="I2091" i="4"/>
  <c r="I2087" i="4"/>
  <c r="I2083" i="4"/>
  <c r="I2079" i="4"/>
  <c r="I2075" i="4"/>
  <c r="I2071" i="4"/>
  <c r="I2067" i="4"/>
  <c r="I2063" i="4"/>
  <c r="I2059" i="4"/>
  <c r="I2055" i="4"/>
  <c r="I2051" i="4"/>
  <c r="I2047" i="4"/>
  <c r="I2043" i="4"/>
  <c r="I2039" i="4"/>
  <c r="I2035" i="4"/>
  <c r="I2031" i="4"/>
  <c r="I2027" i="4"/>
  <c r="I2023" i="4"/>
  <c r="I2019" i="4"/>
  <c r="I2015" i="4"/>
  <c r="I2011" i="4"/>
  <c r="I2007" i="4"/>
  <c r="I2003" i="4"/>
  <c r="I1999" i="4"/>
  <c r="I1995" i="4"/>
  <c r="I1991" i="4"/>
  <c r="I1987" i="4"/>
  <c r="I1983" i="4"/>
  <c r="I1979" i="4"/>
  <c r="I1975" i="4"/>
  <c r="I1971" i="4"/>
  <c r="I1967" i="4"/>
  <c r="I1963" i="4"/>
  <c r="I1959" i="4"/>
  <c r="I1955" i="4"/>
  <c r="I1951" i="4"/>
  <c r="I1947" i="4"/>
  <c r="I1943" i="4"/>
  <c r="I1939" i="4"/>
  <c r="I1935" i="4"/>
  <c r="I1931" i="4"/>
  <c r="I1927" i="4"/>
  <c r="I1923" i="4"/>
  <c r="I1919" i="4"/>
  <c r="I1915" i="4"/>
  <c r="I1911" i="4"/>
  <c r="I1907" i="4"/>
  <c r="I1903" i="4"/>
  <c r="I1899" i="4"/>
  <c r="I1895" i="4"/>
  <c r="I1891" i="4"/>
  <c r="I1887" i="4"/>
  <c r="I1883" i="4"/>
  <c r="I1879" i="4"/>
  <c r="I1875" i="4"/>
  <c r="I1871" i="4"/>
  <c r="I1867" i="4"/>
  <c r="I1863" i="4"/>
  <c r="I1859" i="4"/>
  <c r="I1855" i="4"/>
  <c r="I1851" i="4"/>
  <c r="I1847" i="4"/>
  <c r="I1843" i="4"/>
  <c r="I1839" i="4"/>
  <c r="I1835" i="4"/>
  <c r="I1831" i="4"/>
  <c r="I1827" i="4"/>
  <c r="I1823" i="4"/>
  <c r="I1819" i="4"/>
  <c r="I1815" i="4"/>
  <c r="I1811" i="4"/>
  <c r="I1807" i="4"/>
  <c r="I1803" i="4"/>
  <c r="I1799" i="4"/>
  <c r="I1795" i="4"/>
  <c r="I1791" i="4"/>
  <c r="I1787" i="4"/>
  <c r="I1783" i="4"/>
  <c r="I1779" i="4"/>
  <c r="I1775" i="4"/>
  <c r="I1771" i="4"/>
  <c r="I1767" i="4"/>
  <c r="I1763" i="4"/>
  <c r="I1759" i="4"/>
  <c r="I1755" i="4"/>
  <c r="I2853" i="4"/>
  <c r="I2701" i="4"/>
  <c r="I2661" i="4"/>
  <c r="I2646" i="4"/>
  <c r="I2605" i="4"/>
  <c r="I2590" i="4"/>
  <c r="I2546" i="4"/>
  <c r="I2529" i="4"/>
  <c r="I2438" i="4"/>
  <c r="I2406" i="4"/>
  <c r="I2391" i="4"/>
  <c r="I2337" i="4"/>
  <c r="I2313" i="4"/>
  <c r="I2281" i="4"/>
  <c r="I2250" i="4"/>
  <c r="I2242" i="4"/>
  <c r="I2234" i="4"/>
  <c r="I2226" i="4"/>
  <c r="I2218" i="4"/>
  <c r="I2210" i="4"/>
  <c r="I2202" i="4"/>
  <c r="I2194" i="4"/>
  <c r="I2186" i="4"/>
  <c r="I2168" i="4"/>
  <c r="I1751" i="4"/>
  <c r="I1749" i="4"/>
  <c r="I1747" i="4"/>
  <c r="I1745" i="4"/>
  <c r="I1743" i="4"/>
  <c r="I1741" i="4"/>
  <c r="I1739" i="4"/>
  <c r="I1737" i="4"/>
  <c r="I1735" i="4"/>
  <c r="I1733" i="4"/>
  <c r="I1731" i="4"/>
  <c r="I1729" i="4"/>
  <c r="I1727" i="4"/>
  <c r="I1725" i="4"/>
  <c r="I1723" i="4"/>
  <c r="I1721" i="4"/>
  <c r="I1719" i="4"/>
  <c r="I1717" i="4"/>
  <c r="I1715" i="4"/>
  <c r="I1713" i="4"/>
  <c r="I1711" i="4"/>
  <c r="I1709" i="4"/>
  <c r="I1707" i="4"/>
  <c r="I1705" i="4"/>
  <c r="I1703" i="4"/>
  <c r="I1701" i="4"/>
  <c r="I1699" i="4"/>
  <c r="I1697" i="4"/>
  <c r="I1695" i="4"/>
  <c r="I1693" i="4"/>
  <c r="I1691" i="4"/>
  <c r="I1689" i="4"/>
  <c r="I1687" i="4"/>
  <c r="I1685" i="4"/>
  <c r="I1683" i="4"/>
  <c r="I1681" i="4"/>
  <c r="I1679" i="4"/>
  <c r="I1677" i="4"/>
  <c r="I1675" i="4"/>
  <c r="I1673" i="4"/>
  <c r="I1671" i="4"/>
  <c r="I1669" i="4"/>
  <c r="I1667" i="4"/>
  <c r="I1665" i="4"/>
  <c r="I1663" i="4"/>
  <c r="I1661" i="4"/>
  <c r="I1659" i="4"/>
  <c r="I1657" i="4"/>
  <c r="I1655" i="4"/>
  <c r="I1653" i="4"/>
  <c r="I1651" i="4"/>
  <c r="I1649" i="4"/>
  <c r="I1647" i="4"/>
  <c r="I1645" i="4"/>
  <c r="I1643" i="4"/>
  <c r="I1641" i="4"/>
  <c r="I1639" i="4"/>
  <c r="I1637" i="4"/>
  <c r="I1635" i="4"/>
  <c r="I1633" i="4"/>
  <c r="I1631" i="4"/>
  <c r="I1629" i="4"/>
  <c r="I1627" i="4"/>
  <c r="I1625" i="4"/>
  <c r="I1623" i="4"/>
  <c r="I1621" i="4"/>
  <c r="I1619" i="4"/>
  <c r="I1617" i="4"/>
  <c r="I1615" i="4"/>
  <c r="I1613" i="4"/>
  <c r="I1611" i="4"/>
  <c r="I1609" i="4"/>
  <c r="I1607" i="4"/>
  <c r="I1605" i="4"/>
  <c r="I1603" i="4"/>
  <c r="I1601" i="4"/>
  <c r="I1599" i="4"/>
  <c r="I1597" i="4"/>
  <c r="I1595" i="4"/>
  <c r="I1593" i="4"/>
  <c r="I1591" i="4"/>
  <c r="I1589" i="4"/>
  <c r="I1587" i="4"/>
  <c r="I1585" i="4"/>
  <c r="I1583" i="4"/>
  <c r="I1581" i="4"/>
  <c r="I1579" i="4"/>
  <c r="I1577" i="4"/>
  <c r="I1575" i="4"/>
  <c r="I1573" i="4"/>
  <c r="I1571" i="4"/>
  <c r="I1569" i="4"/>
  <c r="I1567" i="4"/>
  <c r="I1565" i="4"/>
  <c r="I1563" i="4"/>
  <c r="I1561" i="4"/>
  <c r="I1559" i="4"/>
  <c r="I1557" i="4"/>
  <c r="I1555" i="4"/>
  <c r="I1553" i="4"/>
  <c r="I1551" i="4"/>
  <c r="I1549" i="4"/>
  <c r="I1547" i="4"/>
  <c r="I1545" i="4"/>
  <c r="I1543" i="4"/>
  <c r="I1541" i="4"/>
  <c r="I1539" i="4"/>
  <c r="I1537" i="4"/>
  <c r="I1535" i="4"/>
  <c r="I1533" i="4"/>
  <c r="I1531" i="4"/>
  <c r="I1529" i="4"/>
  <c r="I1527" i="4"/>
  <c r="I1525" i="4"/>
  <c r="I1523" i="4"/>
  <c r="I1521" i="4"/>
  <c r="I1519" i="4"/>
  <c r="I1517" i="4"/>
  <c r="I1515" i="4"/>
  <c r="I1513" i="4"/>
  <c r="I1511" i="4"/>
  <c r="I1509" i="4"/>
  <c r="I1507" i="4"/>
  <c r="I1505" i="4"/>
  <c r="I1503" i="4"/>
  <c r="I1501" i="4"/>
  <c r="I1499" i="4"/>
  <c r="I1497" i="4"/>
  <c r="I1495" i="4"/>
  <c r="I1493" i="4"/>
  <c r="I1491" i="4"/>
  <c r="I1489" i="4"/>
  <c r="I1487" i="4"/>
  <c r="I1485" i="4"/>
  <c r="I1483" i="4"/>
  <c r="I1481" i="4"/>
  <c r="I1479" i="4"/>
  <c r="I2719" i="4"/>
  <c r="I2532" i="4"/>
  <c r="I2441" i="4"/>
  <c r="I2367" i="4"/>
  <c r="I2295" i="4"/>
  <c r="I2158" i="4"/>
  <c r="I2149" i="4"/>
  <c r="I2141" i="4"/>
  <c r="I2133" i="4"/>
  <c r="I2125" i="4"/>
  <c r="I2117" i="4"/>
  <c r="I2109" i="4"/>
  <c r="I2101" i="4"/>
  <c r="I2093" i="4"/>
  <c r="I2085" i="4"/>
  <c r="I2077" i="4"/>
  <c r="I2069" i="4"/>
  <c r="I2061" i="4"/>
  <c r="I2053" i="4"/>
  <c r="I2045" i="4"/>
  <c r="I2037" i="4"/>
  <c r="I2029" i="4"/>
  <c r="I2021" i="4"/>
  <c r="I2013" i="4"/>
  <c r="I2005" i="4"/>
  <c r="I1997" i="4"/>
  <c r="I1989" i="4"/>
  <c r="I1981" i="4"/>
  <c r="I1973" i="4"/>
  <c r="I1965" i="4"/>
  <c r="I1957" i="4"/>
  <c r="I1949" i="4"/>
  <c r="I1941" i="4"/>
  <c r="I1933" i="4"/>
  <c r="I1925" i="4"/>
  <c r="I1917" i="4"/>
  <c r="I1909" i="4"/>
  <c r="I1901" i="4"/>
  <c r="I1893" i="4"/>
  <c r="I1885" i="4"/>
  <c r="I1877" i="4"/>
  <c r="I1869" i="4"/>
  <c r="I1861" i="4"/>
  <c r="I1853" i="4"/>
  <c r="I1845" i="4"/>
  <c r="I1837" i="4"/>
  <c r="I1829" i="4"/>
  <c r="I1821" i="4"/>
  <c r="I1813" i="4"/>
  <c r="I1805" i="4"/>
  <c r="I1797" i="4"/>
  <c r="I1789" i="4"/>
  <c r="I1781" i="4"/>
  <c r="I1773" i="4"/>
  <c r="I1765" i="4"/>
  <c r="I1757" i="4"/>
  <c r="I1753" i="4"/>
  <c r="I1560" i="4"/>
  <c r="I1552" i="4"/>
  <c r="I1544" i="4"/>
  <c r="I1536" i="4"/>
  <c r="I1528" i="4"/>
  <c r="I1520" i="4"/>
  <c r="I1512" i="4"/>
  <c r="I1504" i="4"/>
  <c r="I1496" i="4"/>
  <c r="I1488" i="4"/>
  <c r="I1480" i="4"/>
  <c r="I2812" i="4"/>
  <c r="I2718" i="4"/>
  <c r="I2566" i="4"/>
  <c r="I2475" i="4"/>
  <c r="I2401" i="4"/>
  <c r="I2329" i="4"/>
  <c r="I2265" i="4"/>
  <c r="I2246" i="4"/>
  <c r="I2230" i="4"/>
  <c r="I2214" i="4"/>
  <c r="I2198" i="4"/>
  <c r="I2182" i="4"/>
  <c r="I2160" i="4"/>
  <c r="I1750" i="4"/>
  <c r="I1746" i="4"/>
  <c r="I1742" i="4"/>
  <c r="I1738" i="4"/>
  <c r="I1734" i="4"/>
  <c r="I1730" i="4"/>
  <c r="I1726" i="4"/>
  <c r="I1722" i="4"/>
  <c r="I1718" i="4"/>
  <c r="I1714" i="4"/>
  <c r="I1710" i="4"/>
  <c r="I1706" i="4"/>
  <c r="I1702" i="4"/>
  <c r="I1698" i="4"/>
  <c r="I1694" i="4"/>
  <c r="I1690" i="4"/>
  <c r="I1686" i="4"/>
  <c r="I1682" i="4"/>
  <c r="I1678" i="4"/>
  <c r="I1674" i="4"/>
  <c r="I1670" i="4"/>
  <c r="I1666" i="4"/>
  <c r="I1662" i="4"/>
  <c r="I1658" i="4"/>
  <c r="I1654" i="4"/>
  <c r="I1650" i="4"/>
  <c r="I1646" i="4"/>
  <c r="I1642" i="4"/>
  <c r="I1638" i="4"/>
  <c r="I1634" i="4"/>
  <c r="I1630" i="4"/>
  <c r="I1626" i="4"/>
  <c r="I1622" i="4"/>
  <c r="I1618" i="4"/>
  <c r="I1614" i="4"/>
  <c r="I1610" i="4"/>
  <c r="I1606" i="4"/>
  <c r="I1602" i="4"/>
  <c r="I1598" i="4"/>
  <c r="I1594" i="4"/>
  <c r="I1590" i="4"/>
  <c r="I1586" i="4"/>
  <c r="I1582" i="4"/>
  <c r="I1578" i="4"/>
  <c r="I1574" i="4"/>
  <c r="I1570" i="4"/>
  <c r="I1566" i="4"/>
  <c r="I1562" i="4"/>
  <c r="I1554" i="4"/>
  <c r="I1546" i="4"/>
  <c r="I1538" i="4"/>
  <c r="I1530" i="4"/>
  <c r="I1522" i="4"/>
  <c r="I1514" i="4"/>
  <c r="I1506" i="4"/>
  <c r="I1498" i="4"/>
  <c r="I1490" i="4"/>
  <c r="I1482" i="4"/>
  <c r="I1478" i="4"/>
  <c r="I1476" i="4"/>
  <c r="I1474" i="4"/>
  <c r="I1472" i="4"/>
  <c r="I1470" i="4"/>
  <c r="I1468" i="4"/>
  <c r="I1466" i="4"/>
  <c r="I1464" i="4"/>
  <c r="I1462" i="4"/>
  <c r="I1460" i="4"/>
  <c r="I1458" i="4"/>
  <c r="I1456" i="4"/>
  <c r="I1454" i="4"/>
  <c r="I1452" i="4"/>
  <c r="I1450" i="4"/>
  <c r="I1448" i="4"/>
  <c r="I1446" i="4"/>
  <c r="I1444" i="4"/>
  <c r="I1442" i="4"/>
  <c r="I1440" i="4"/>
  <c r="I1438" i="4"/>
  <c r="I1436" i="4"/>
  <c r="I1434" i="4"/>
  <c r="I1432" i="4"/>
  <c r="I1430" i="4"/>
  <c r="I1428" i="4"/>
  <c r="I1426" i="4"/>
  <c r="I1424" i="4"/>
  <c r="I1422" i="4"/>
  <c r="I1420" i="4"/>
  <c r="I1418" i="4"/>
  <c r="I1416" i="4"/>
  <c r="I1414" i="4"/>
  <c r="I1412" i="4"/>
  <c r="I1410" i="4"/>
  <c r="I1408" i="4"/>
  <c r="I1406" i="4"/>
  <c r="I1404" i="4"/>
  <c r="I1402" i="4"/>
  <c r="I1400" i="4"/>
  <c r="I1398" i="4"/>
  <c r="I1396" i="4"/>
  <c r="I1394" i="4"/>
  <c r="I1392" i="4"/>
  <c r="I1390" i="4"/>
  <c r="I1388" i="4"/>
  <c r="I1386" i="4"/>
  <c r="I1384" i="4"/>
  <c r="I1382" i="4"/>
  <c r="I1380" i="4"/>
  <c r="I1378" i="4"/>
  <c r="I1376" i="4"/>
  <c r="I1374" i="4"/>
  <c r="I1372" i="4"/>
  <c r="I1370" i="4"/>
  <c r="I1368" i="4"/>
  <c r="I1366" i="4"/>
  <c r="I1364" i="4"/>
  <c r="I1362" i="4"/>
  <c r="I1360" i="4"/>
  <c r="I1358" i="4"/>
  <c r="I1356" i="4"/>
  <c r="I1354" i="4"/>
  <c r="I1352" i="4"/>
  <c r="I1350" i="4"/>
  <c r="I1348" i="4"/>
  <c r="I1346" i="4"/>
  <c r="I1344" i="4"/>
  <c r="I1342" i="4"/>
  <c r="I1340" i="4"/>
  <c r="I1338" i="4"/>
  <c r="I1336" i="4"/>
  <c r="I1334" i="4"/>
  <c r="I1332" i="4"/>
  <c r="I1330" i="4"/>
  <c r="I1328" i="4"/>
  <c r="I1326" i="4"/>
  <c r="I1324" i="4"/>
  <c r="I1322" i="4"/>
  <c r="I1320" i="4"/>
  <c r="I1318" i="4"/>
  <c r="I1316" i="4"/>
  <c r="I1314" i="4"/>
  <c r="I1312" i="4"/>
  <c r="I1310" i="4"/>
  <c r="I1308" i="4"/>
  <c r="I1306" i="4"/>
  <c r="I1304" i="4"/>
  <c r="I1302" i="4"/>
  <c r="I1300" i="4"/>
  <c r="I1298" i="4"/>
  <c r="I1296" i="4"/>
  <c r="I1294" i="4"/>
  <c r="I1292" i="4"/>
  <c r="I1290" i="4"/>
  <c r="I1288" i="4"/>
  <c r="I1286" i="4"/>
  <c r="I1284" i="4"/>
  <c r="I1282" i="4"/>
  <c r="I1280" i="4"/>
  <c r="I1278" i="4"/>
  <c r="I1276" i="4"/>
  <c r="I1274" i="4"/>
  <c r="I1272" i="4"/>
  <c r="I1270" i="4"/>
  <c r="I2654" i="4"/>
  <c r="I2515" i="4"/>
  <c r="I2458" i="4"/>
  <c r="I2427" i="4"/>
  <c r="I2327" i="4"/>
  <c r="I2263" i="4"/>
  <c r="I2174" i="4"/>
  <c r="I2153" i="4"/>
  <c r="I2145" i="4"/>
  <c r="I2137" i="4"/>
  <c r="I2129" i="4"/>
  <c r="I2121" i="4"/>
  <c r="I2113" i="4"/>
  <c r="I2105" i="4"/>
  <c r="I2097" i="4"/>
  <c r="I2089" i="4"/>
  <c r="I2081" i="4"/>
  <c r="I2073" i="4"/>
  <c r="I2065" i="4"/>
  <c r="I2057" i="4"/>
  <c r="I2049" i="4"/>
  <c r="I2041" i="4"/>
  <c r="I2033" i="4"/>
  <c r="I2025" i="4"/>
  <c r="I2017" i="4"/>
  <c r="I2009" i="4"/>
  <c r="I2001" i="4"/>
  <c r="I1993" i="4"/>
  <c r="I1985" i="4"/>
  <c r="I1977" i="4"/>
  <c r="I1969" i="4"/>
  <c r="I1961" i="4"/>
  <c r="I1953" i="4"/>
  <c r="I1945" i="4"/>
  <c r="I1937" i="4"/>
  <c r="I1929" i="4"/>
  <c r="I1921" i="4"/>
  <c r="I1913" i="4"/>
  <c r="I1905" i="4"/>
  <c r="I1897" i="4"/>
  <c r="I1889" i="4"/>
  <c r="I1881" i="4"/>
  <c r="I1873" i="4"/>
  <c r="I1865" i="4"/>
  <c r="I1857" i="4"/>
  <c r="I1849" i="4"/>
  <c r="I1841" i="4"/>
  <c r="I1833" i="4"/>
  <c r="I1825" i="4"/>
  <c r="I1817" i="4"/>
  <c r="I1809" i="4"/>
  <c r="I1801" i="4"/>
  <c r="I1793" i="4"/>
  <c r="I1785" i="4"/>
  <c r="I1777" i="4"/>
  <c r="I1769" i="4"/>
  <c r="I1761" i="4"/>
  <c r="I1564" i="4"/>
  <c r="I1556" i="4"/>
  <c r="I1548" i="4"/>
  <c r="I1540" i="4"/>
  <c r="I1532" i="4"/>
  <c r="I1524" i="4"/>
  <c r="I1516" i="4"/>
  <c r="I1508" i="4"/>
  <c r="I1500" i="4"/>
  <c r="I1492" i="4"/>
  <c r="I1484" i="4"/>
  <c r="I2549" i="4"/>
  <c r="I2206" i="4"/>
  <c r="I1736" i="4"/>
  <c r="I1720" i="4"/>
  <c r="I1704" i="4"/>
  <c r="I1688" i="4"/>
  <c r="I1672" i="4"/>
  <c r="I1656" i="4"/>
  <c r="I1640" i="4"/>
  <c r="I1624" i="4"/>
  <c r="I1608" i="4"/>
  <c r="I1592" i="4"/>
  <c r="I1576" i="4"/>
  <c r="I1534" i="4"/>
  <c r="I1502" i="4"/>
  <c r="I1477" i="4"/>
  <c r="I1469" i="4"/>
  <c r="I1461" i="4"/>
  <c r="I1453" i="4"/>
  <c r="I1445" i="4"/>
  <c r="I1437" i="4"/>
  <c r="I1429" i="4"/>
  <c r="I1421" i="4"/>
  <c r="I1413" i="4"/>
  <c r="I1405" i="4"/>
  <c r="I1397" i="4"/>
  <c r="I1389" i="4"/>
  <c r="I1381" i="4"/>
  <c r="I1373" i="4"/>
  <c r="I1365" i="4"/>
  <c r="I1357" i="4"/>
  <c r="I1349" i="4"/>
  <c r="I1341" i="4"/>
  <c r="I1333" i="4"/>
  <c r="I1325" i="4"/>
  <c r="I1317" i="4"/>
  <c r="I1309" i="4"/>
  <c r="I1301" i="4"/>
  <c r="I1293" i="4"/>
  <c r="I1285" i="4"/>
  <c r="I1277" i="4"/>
  <c r="I1269" i="4"/>
  <c r="I1267" i="4"/>
  <c r="I1264" i="4"/>
  <c r="I1263" i="4"/>
  <c r="I1256" i="4"/>
  <c r="I1255" i="4"/>
  <c r="I1248" i="4"/>
  <c r="I1247" i="4"/>
  <c r="I1240" i="4"/>
  <c r="I1239" i="4"/>
  <c r="I1232" i="4"/>
  <c r="I1231" i="4"/>
  <c r="I1224" i="4"/>
  <c r="I1223" i="4"/>
  <c r="I1216" i="4"/>
  <c r="I1215" i="4"/>
  <c r="I1208" i="4"/>
  <c r="I1207" i="4"/>
  <c r="I1200" i="4"/>
  <c r="I1199" i="4"/>
  <c r="I1192" i="4"/>
  <c r="I1191" i="4"/>
  <c r="I1184" i="4"/>
  <c r="I1183" i="4"/>
  <c r="I1176" i="4"/>
  <c r="I1175" i="4"/>
  <c r="I1168" i="4"/>
  <c r="I1167" i="4"/>
  <c r="I1160" i="4"/>
  <c r="I1159" i="4"/>
  <c r="I1152" i="4"/>
  <c r="I1151" i="4"/>
  <c r="I1144" i="4"/>
  <c r="I1143" i="4"/>
  <c r="I1136" i="4"/>
  <c r="I1135" i="4"/>
  <c r="I1128" i="4"/>
  <c r="I1127" i="4"/>
  <c r="I1120" i="4"/>
  <c r="I1119" i="4"/>
  <c r="I1112" i="4"/>
  <c r="I1111" i="4"/>
  <c r="I1104" i="4"/>
  <c r="I1103" i="4"/>
  <c r="I1096" i="4"/>
  <c r="I1095" i="4"/>
  <c r="I1088" i="4"/>
  <c r="I1087" i="4"/>
  <c r="I1080" i="4"/>
  <c r="I1079" i="4"/>
  <c r="I1072" i="4"/>
  <c r="I1071" i="4"/>
  <c r="I1064" i="4"/>
  <c r="I1063" i="4"/>
  <c r="I1056" i="4"/>
  <c r="I1055" i="4"/>
  <c r="I1048" i="4"/>
  <c r="I1047" i="4"/>
  <c r="I1040" i="4"/>
  <c r="I1039" i="4"/>
  <c r="I1032" i="4"/>
  <c r="I1031" i="4"/>
  <c r="I1024" i="4"/>
  <c r="I1023" i="4"/>
  <c r="I1016" i="4"/>
  <c r="I1015" i="4"/>
  <c r="I1008" i="4"/>
  <c r="I1007" i="4"/>
  <c r="I1000" i="4"/>
  <c r="I999" i="4"/>
  <c r="I992" i="4"/>
  <c r="I991" i="4"/>
  <c r="I984" i="4"/>
  <c r="I983" i="4"/>
  <c r="I976" i="4"/>
  <c r="I975" i="4"/>
  <c r="I968" i="4"/>
  <c r="I967" i="4"/>
  <c r="I960" i="4"/>
  <c r="I959" i="4"/>
  <c r="I952" i="4"/>
  <c r="I951" i="4"/>
  <c r="I944" i="4"/>
  <c r="I943" i="4"/>
  <c r="I936" i="4"/>
  <c r="I935" i="4"/>
  <c r="I928" i="4"/>
  <c r="I927" i="4"/>
  <c r="I920" i="4"/>
  <c r="I919" i="4"/>
  <c r="I912" i="4"/>
  <c r="I911" i="4"/>
  <c r="I904" i="4"/>
  <c r="I903" i="4"/>
  <c r="I896" i="4"/>
  <c r="I895" i="4"/>
  <c r="I888" i="4"/>
  <c r="I887" i="4"/>
  <c r="I880" i="4"/>
  <c r="I879" i="4"/>
  <c r="I872" i="4"/>
  <c r="I871" i="4"/>
  <c r="I864" i="4"/>
  <c r="I863" i="4"/>
  <c r="I856" i="4"/>
  <c r="I855" i="4"/>
  <c r="I848" i="4"/>
  <c r="I847" i="4"/>
  <c r="I840" i="4"/>
  <c r="I839" i="4"/>
  <c r="I832" i="4"/>
  <c r="I831" i="4"/>
  <c r="I824" i="4"/>
  <c r="I823" i="4"/>
  <c r="I816" i="4"/>
  <c r="I815" i="4"/>
  <c r="I808" i="4"/>
  <c r="I807" i="4"/>
  <c r="I800" i="4"/>
  <c r="I799" i="4"/>
  <c r="I792" i="4"/>
  <c r="I791" i="4"/>
  <c r="I784" i="4"/>
  <c r="I783" i="4"/>
  <c r="I776" i="4"/>
  <c r="I775" i="4"/>
  <c r="I768" i="4"/>
  <c r="I767" i="4"/>
  <c r="I760" i="4"/>
  <c r="I759" i="4"/>
  <c r="I752" i="4"/>
  <c r="I751" i="4"/>
  <c r="I744" i="4"/>
  <c r="I743" i="4"/>
  <c r="I736" i="4"/>
  <c r="I735" i="4"/>
  <c r="I728" i="4"/>
  <c r="I727" i="4"/>
  <c r="I720" i="4"/>
  <c r="I719" i="4"/>
  <c r="I712" i="4"/>
  <c r="I711" i="4"/>
  <c r="I704" i="4"/>
  <c r="I703" i="4"/>
  <c r="I696" i="4"/>
  <c r="I695" i="4"/>
  <c r="I2492" i="4"/>
  <c r="I2190" i="4"/>
  <c r="I1748" i="4"/>
  <c r="I1732" i="4"/>
  <c r="I1716" i="4"/>
  <c r="I1700" i="4"/>
  <c r="I1684" i="4"/>
  <c r="I1668" i="4"/>
  <c r="I1652" i="4"/>
  <c r="I1636" i="4"/>
  <c r="I1620" i="4"/>
  <c r="I1604" i="4"/>
  <c r="I1588" i="4"/>
  <c r="I1572" i="4"/>
  <c r="I1542" i="4"/>
  <c r="I1510" i="4"/>
  <c r="I1475" i="4"/>
  <c r="I1467" i="4"/>
  <c r="I1459" i="4"/>
  <c r="I1451" i="4"/>
  <c r="I1443" i="4"/>
  <c r="I1435" i="4"/>
  <c r="I1427" i="4"/>
  <c r="I1419" i="4"/>
  <c r="I1411" i="4"/>
  <c r="I1403" i="4"/>
  <c r="I1395" i="4"/>
  <c r="I1387" i="4"/>
  <c r="I1379" i="4"/>
  <c r="I1371" i="4"/>
  <c r="I1363" i="4"/>
  <c r="I1355" i="4"/>
  <c r="I1347" i="4"/>
  <c r="I1339" i="4"/>
  <c r="I1331" i="4"/>
  <c r="I1323" i="4"/>
  <c r="I1315" i="4"/>
  <c r="I1307" i="4"/>
  <c r="I1299" i="4"/>
  <c r="I1291" i="4"/>
  <c r="I1283" i="4"/>
  <c r="I1275" i="4"/>
  <c r="I1266" i="4"/>
  <c r="I1265" i="4"/>
  <c r="I1258" i="4"/>
  <c r="I1257" i="4"/>
  <c r="I1250" i="4"/>
  <c r="I1249" i="4"/>
  <c r="I1242" i="4"/>
  <c r="I1241" i="4"/>
  <c r="I1234" i="4"/>
  <c r="I1233" i="4"/>
  <c r="I1226" i="4"/>
  <c r="I1225" i="4"/>
  <c r="I1218" i="4"/>
  <c r="I1217" i="4"/>
  <c r="I1210" i="4"/>
  <c r="I1209" i="4"/>
  <c r="I1202" i="4"/>
  <c r="I1201" i="4"/>
  <c r="I1194" i="4"/>
  <c r="I1193" i="4"/>
  <c r="I1186" i="4"/>
  <c r="I1185" i="4"/>
  <c r="I1178" i="4"/>
  <c r="I1177" i="4"/>
  <c r="I1170" i="4"/>
  <c r="I1169" i="4"/>
  <c r="I1162" i="4"/>
  <c r="I1161" i="4"/>
  <c r="I1154" i="4"/>
  <c r="I1153" i="4"/>
  <c r="I1146" i="4"/>
  <c r="I1145" i="4"/>
  <c r="I1138" i="4"/>
  <c r="I1137" i="4"/>
  <c r="I1130" i="4"/>
  <c r="I1129" i="4"/>
  <c r="I1122" i="4"/>
  <c r="I1121" i="4"/>
  <c r="I1114" i="4"/>
  <c r="I1113" i="4"/>
  <c r="I1106" i="4"/>
  <c r="I1105" i="4"/>
  <c r="I1098" i="4"/>
  <c r="I1097" i="4"/>
  <c r="I1090" i="4"/>
  <c r="I1089" i="4"/>
  <c r="I1082" i="4"/>
  <c r="I1081" i="4"/>
  <c r="I1074" i="4"/>
  <c r="I1073" i="4"/>
  <c r="I1066" i="4"/>
  <c r="I1065" i="4"/>
  <c r="I1058" i="4"/>
  <c r="I1057" i="4"/>
  <c r="I1050" i="4"/>
  <c r="I1049" i="4"/>
  <c r="I1042" i="4"/>
  <c r="I1041" i="4"/>
  <c r="I1034" i="4"/>
  <c r="I1033" i="4"/>
  <c r="I1026" i="4"/>
  <c r="I1025" i="4"/>
  <c r="I1018" i="4"/>
  <c r="I1017" i="4"/>
  <c r="I1010" i="4"/>
  <c r="I1009" i="4"/>
  <c r="I1002" i="4"/>
  <c r="I1001" i="4"/>
  <c r="I994" i="4"/>
  <c r="I993" i="4"/>
  <c r="I986" i="4"/>
  <c r="I985" i="4"/>
  <c r="I978" i="4"/>
  <c r="I977" i="4"/>
  <c r="I970" i="4"/>
  <c r="I969" i="4"/>
  <c r="I962" i="4"/>
  <c r="I961" i="4"/>
  <c r="I954" i="4"/>
  <c r="I953" i="4"/>
  <c r="I946" i="4"/>
  <c r="I945" i="4"/>
  <c r="I938" i="4"/>
  <c r="I937" i="4"/>
  <c r="I930" i="4"/>
  <c r="I929" i="4"/>
  <c r="I922" i="4"/>
  <c r="I921" i="4"/>
  <c r="I914" i="4"/>
  <c r="I913" i="4"/>
  <c r="I906" i="4"/>
  <c r="I905" i="4"/>
  <c r="I898" i="4"/>
  <c r="I897" i="4"/>
  <c r="I890" i="4"/>
  <c r="I889" i="4"/>
  <c r="I882" i="4"/>
  <c r="I881" i="4"/>
  <c r="I874" i="4"/>
  <c r="I873" i="4"/>
  <c r="I866" i="4"/>
  <c r="I865" i="4"/>
  <c r="I858" i="4"/>
  <c r="I857" i="4"/>
  <c r="I850" i="4"/>
  <c r="I849" i="4"/>
  <c r="I842" i="4"/>
  <c r="I841" i="4"/>
  <c r="I834" i="4"/>
  <c r="I833" i="4"/>
  <c r="I826" i="4"/>
  <c r="I825" i="4"/>
  <c r="I818" i="4"/>
  <c r="I817" i="4"/>
  <c r="I810" i="4"/>
  <c r="I809" i="4"/>
  <c r="I802" i="4"/>
  <c r="I801" i="4"/>
  <c r="I794" i="4"/>
  <c r="I793" i="4"/>
  <c r="I786" i="4"/>
  <c r="I785" i="4"/>
  <c r="I778" i="4"/>
  <c r="I777" i="4"/>
  <c r="I770" i="4"/>
  <c r="I769" i="4"/>
  <c r="I762" i="4"/>
  <c r="I761" i="4"/>
  <c r="I754" i="4"/>
  <c r="I753" i="4"/>
  <c r="I746" i="4"/>
  <c r="I745" i="4"/>
  <c r="I738" i="4"/>
  <c r="I737" i="4"/>
  <c r="I730" i="4"/>
  <c r="I729" i="4"/>
  <c r="I722" i="4"/>
  <c r="I721" i="4"/>
  <c r="I714" i="4"/>
  <c r="I713" i="4"/>
  <c r="I706" i="4"/>
  <c r="I705" i="4"/>
  <c r="I2404" i="4"/>
  <c r="I2381" i="4"/>
  <c r="I2238" i="4"/>
  <c r="I2176" i="4"/>
  <c r="I1744" i="4"/>
  <c r="I1728" i="4"/>
  <c r="I1712" i="4"/>
  <c r="I1696" i="4"/>
  <c r="I1680" i="4"/>
  <c r="I1664" i="4"/>
  <c r="I1648" i="4"/>
  <c r="I1632" i="4"/>
  <c r="I1616" i="4"/>
  <c r="I1600" i="4"/>
  <c r="I1584" i="4"/>
  <c r="I1568" i="4"/>
  <c r="I1550" i="4"/>
  <c r="I1518" i="4"/>
  <c r="I1486" i="4"/>
  <c r="I1473" i="4"/>
  <c r="I1465" i="4"/>
  <c r="I1457" i="4"/>
  <c r="I1449" i="4"/>
  <c r="I1441" i="4"/>
  <c r="I1433" i="4"/>
  <c r="I1425" i="4"/>
  <c r="I1417" i="4"/>
  <c r="I1409" i="4"/>
  <c r="I1401" i="4"/>
  <c r="I1393" i="4"/>
  <c r="I1385" i="4"/>
  <c r="I1377" i="4"/>
  <c r="I1369" i="4"/>
  <c r="I1361" i="4"/>
  <c r="I1353" i="4"/>
  <c r="I1345" i="4"/>
  <c r="I1337" i="4"/>
  <c r="I1329" i="4"/>
  <c r="I1321" i="4"/>
  <c r="I1313" i="4"/>
  <c r="I1305" i="4"/>
  <c r="I1297" i="4"/>
  <c r="I1289" i="4"/>
  <c r="I1281" i="4"/>
  <c r="I1273" i="4"/>
  <c r="I1260" i="4"/>
  <c r="I1259" i="4"/>
  <c r="I1252" i="4"/>
  <c r="I1251" i="4"/>
  <c r="I1244" i="4"/>
  <c r="I1243" i="4"/>
  <c r="I1236" i="4"/>
  <c r="I1235" i="4"/>
  <c r="I1228" i="4"/>
  <c r="I1227" i="4"/>
  <c r="I1220" i="4"/>
  <c r="I1219" i="4"/>
  <c r="I1212" i="4"/>
  <c r="I1211" i="4"/>
  <c r="I1204" i="4"/>
  <c r="I1203" i="4"/>
  <c r="I1196" i="4"/>
  <c r="I1195" i="4"/>
  <c r="I1188" i="4"/>
  <c r="I1187" i="4"/>
  <c r="I1180" i="4"/>
  <c r="I1179" i="4"/>
  <c r="I1172" i="4"/>
  <c r="I1171" i="4"/>
  <c r="I1164" i="4"/>
  <c r="I1163" i="4"/>
  <c r="I1156" i="4"/>
  <c r="I1155" i="4"/>
  <c r="I1148" i="4"/>
  <c r="I1147" i="4"/>
  <c r="I1140" i="4"/>
  <c r="I1139" i="4"/>
  <c r="I1132" i="4"/>
  <c r="I1131" i="4"/>
  <c r="I1124" i="4"/>
  <c r="I1123" i="4"/>
  <c r="I1116" i="4"/>
  <c r="I1115" i="4"/>
  <c r="I1108" i="4"/>
  <c r="I1107" i="4"/>
  <c r="I1100" i="4"/>
  <c r="I1099" i="4"/>
  <c r="I1092" i="4"/>
  <c r="I1091" i="4"/>
  <c r="I1084" i="4"/>
  <c r="I1083" i="4"/>
  <c r="I1076" i="4"/>
  <c r="I1075" i="4"/>
  <c r="I1068" i="4"/>
  <c r="I1067" i="4"/>
  <c r="I1060" i="4"/>
  <c r="I1059" i="4"/>
  <c r="I1052" i="4"/>
  <c r="I1051" i="4"/>
  <c r="I1044" i="4"/>
  <c r="I1043" i="4"/>
  <c r="I1036" i="4"/>
  <c r="I1035" i="4"/>
  <c r="I1028" i="4"/>
  <c r="I1027" i="4"/>
  <c r="I1020" i="4"/>
  <c r="I1019" i="4"/>
  <c r="I1012" i="4"/>
  <c r="I1011" i="4"/>
  <c r="I1004" i="4"/>
  <c r="I1003" i="4"/>
  <c r="I996" i="4"/>
  <c r="I995" i="4"/>
  <c r="I988" i="4"/>
  <c r="I987" i="4"/>
  <c r="I980" i="4"/>
  <c r="I979" i="4"/>
  <c r="I972" i="4"/>
  <c r="I971" i="4"/>
  <c r="I964" i="4"/>
  <c r="I963" i="4"/>
  <c r="I956" i="4"/>
  <c r="I955" i="4"/>
  <c r="I948" i="4"/>
  <c r="I947" i="4"/>
  <c r="I940" i="4"/>
  <c r="I939" i="4"/>
  <c r="I932" i="4"/>
  <c r="I931" i="4"/>
  <c r="I924" i="4"/>
  <c r="I923" i="4"/>
  <c r="I916" i="4"/>
  <c r="I915" i="4"/>
  <c r="I908" i="4"/>
  <c r="I907" i="4"/>
  <c r="I900" i="4"/>
  <c r="I899" i="4"/>
  <c r="I892" i="4"/>
  <c r="I891" i="4"/>
  <c r="I884" i="4"/>
  <c r="I883" i="4"/>
  <c r="I876" i="4"/>
  <c r="I875" i="4"/>
  <c r="I868" i="4"/>
  <c r="I867" i="4"/>
  <c r="I860" i="4"/>
  <c r="I859" i="4"/>
  <c r="I852" i="4"/>
  <c r="I851" i="4"/>
  <c r="I844" i="4"/>
  <c r="I843" i="4"/>
  <c r="I836" i="4"/>
  <c r="I835" i="4"/>
  <c r="I828" i="4"/>
  <c r="I827" i="4"/>
  <c r="I820" i="4"/>
  <c r="I819" i="4"/>
  <c r="I812" i="4"/>
  <c r="I811" i="4"/>
  <c r="I804" i="4"/>
  <c r="I803" i="4"/>
  <c r="I796" i="4"/>
  <c r="I795" i="4"/>
  <c r="I788" i="4"/>
  <c r="I787" i="4"/>
  <c r="I780" i="4"/>
  <c r="I779" i="4"/>
  <c r="I772" i="4"/>
  <c r="I771" i="4"/>
  <c r="I764" i="4"/>
  <c r="I763" i="4"/>
  <c r="I756" i="4"/>
  <c r="I755" i="4"/>
  <c r="I748" i="4"/>
  <c r="I747" i="4"/>
  <c r="I740" i="4"/>
  <c r="I739" i="4"/>
  <c r="I732" i="4"/>
  <c r="I731" i="4"/>
  <c r="I724" i="4"/>
  <c r="I723" i="4"/>
  <c r="I716" i="4"/>
  <c r="I715" i="4"/>
  <c r="I708" i="4"/>
  <c r="I1740" i="4"/>
  <c r="I1676" i="4"/>
  <c r="I1612" i="4"/>
  <c r="I1494" i="4"/>
  <c r="I1471" i="4"/>
  <c r="I1439" i="4"/>
  <c r="I1407" i="4"/>
  <c r="I1375" i="4"/>
  <c r="I1343" i="4"/>
  <c r="I1311" i="4"/>
  <c r="I1279" i="4"/>
  <c r="I1254" i="4"/>
  <c r="I1237" i="4"/>
  <c r="I1222" i="4"/>
  <c r="I1205" i="4"/>
  <c r="I1190" i="4"/>
  <c r="I1173" i="4"/>
  <c r="I1158" i="4"/>
  <c r="I1141" i="4"/>
  <c r="I1126" i="4"/>
  <c r="I1109" i="4"/>
  <c r="I1094" i="4"/>
  <c r="I1077" i="4"/>
  <c r="I1062" i="4"/>
  <c r="I1045" i="4"/>
  <c r="I1030" i="4"/>
  <c r="I1013" i="4"/>
  <c r="I998" i="4"/>
  <c r="I981" i="4"/>
  <c r="I966" i="4"/>
  <c r="I949" i="4"/>
  <c r="I934" i="4"/>
  <c r="I917" i="4"/>
  <c r="I902" i="4"/>
  <c r="I885" i="4"/>
  <c r="I870" i="4"/>
  <c r="I853" i="4"/>
  <c r="I838" i="4"/>
  <c r="I821" i="4"/>
  <c r="I806" i="4"/>
  <c r="I789" i="4"/>
  <c r="I774" i="4"/>
  <c r="I757" i="4"/>
  <c r="I742" i="4"/>
  <c r="I725" i="4"/>
  <c r="I710" i="4"/>
  <c r="I692" i="4"/>
  <c r="I691" i="4"/>
  <c r="I684" i="4"/>
  <c r="I683" i="4"/>
  <c r="I681" i="4"/>
  <c r="I679" i="4"/>
  <c r="I677" i="4"/>
  <c r="I675" i="4"/>
  <c r="I673" i="4"/>
  <c r="I671" i="4"/>
  <c r="I669" i="4"/>
  <c r="I667" i="4"/>
  <c r="I665" i="4"/>
  <c r="I663" i="4"/>
  <c r="I661" i="4"/>
  <c r="I659" i="4"/>
  <c r="I657" i="4"/>
  <c r="I655" i="4"/>
  <c r="I653" i="4"/>
  <c r="I651" i="4"/>
  <c r="I649" i="4"/>
  <c r="I647" i="4"/>
  <c r="I645" i="4"/>
  <c r="I643" i="4"/>
  <c r="I641" i="4"/>
  <c r="I639" i="4"/>
  <c r="I637" i="4"/>
  <c r="I635" i="4"/>
  <c r="I633" i="4"/>
  <c r="I631" i="4"/>
  <c r="I629" i="4"/>
  <c r="I627" i="4"/>
  <c r="I625" i="4"/>
  <c r="I623" i="4"/>
  <c r="I621" i="4"/>
  <c r="I619" i="4"/>
  <c r="I617" i="4"/>
  <c r="I615" i="4"/>
  <c r="I613" i="4"/>
  <c r="I611" i="4"/>
  <c r="I609" i="4"/>
  <c r="I607" i="4"/>
  <c r="I605" i="4"/>
  <c r="I603" i="4"/>
  <c r="I601" i="4"/>
  <c r="I599" i="4"/>
  <c r="I597" i="4"/>
  <c r="I595" i="4"/>
  <c r="I593" i="4"/>
  <c r="I591" i="4"/>
  <c r="I589" i="4"/>
  <c r="I587" i="4"/>
  <c r="I585" i="4"/>
  <c r="I583" i="4"/>
  <c r="I581" i="4"/>
  <c r="I579" i="4"/>
  <c r="I577" i="4"/>
  <c r="I575" i="4"/>
  <c r="I573" i="4"/>
  <c r="I571" i="4"/>
  <c r="I569" i="4"/>
  <c r="I567" i="4"/>
  <c r="I565" i="4"/>
  <c r="I563" i="4"/>
  <c r="I561" i="4"/>
  <c r="I559" i="4"/>
  <c r="I557" i="4"/>
  <c r="I555" i="4"/>
  <c r="I553" i="4"/>
  <c r="I551" i="4"/>
  <c r="I549" i="4"/>
  <c r="I547" i="4"/>
  <c r="I545" i="4"/>
  <c r="I543" i="4"/>
  <c r="I541" i="4"/>
  <c r="I539" i="4"/>
  <c r="I537" i="4"/>
  <c r="I535" i="4"/>
  <c r="I533" i="4"/>
  <c r="I531" i="4"/>
  <c r="I529" i="4"/>
  <c r="I527" i="4"/>
  <c r="I525" i="4"/>
  <c r="I523" i="4"/>
  <c r="I521" i="4"/>
  <c r="I519" i="4"/>
  <c r="I517" i="4"/>
  <c r="I515" i="4"/>
  <c r="I513" i="4"/>
  <c r="I511" i="4"/>
  <c r="I509" i="4"/>
  <c r="I507" i="4"/>
  <c r="I505" i="4"/>
  <c r="I503" i="4"/>
  <c r="I501" i="4"/>
  <c r="I499" i="4"/>
  <c r="I497" i="4"/>
  <c r="I495" i="4"/>
  <c r="I493" i="4"/>
  <c r="I491" i="4"/>
  <c r="I489" i="4"/>
  <c r="I487" i="4"/>
  <c r="I485" i="4"/>
  <c r="I483" i="4"/>
  <c r="I481" i="4"/>
  <c r="I479" i="4"/>
  <c r="I477" i="4"/>
  <c r="I475" i="4"/>
  <c r="I473" i="4"/>
  <c r="I471" i="4"/>
  <c r="I469" i="4"/>
  <c r="I467" i="4"/>
  <c r="I465" i="4"/>
  <c r="I463" i="4"/>
  <c r="I461" i="4"/>
  <c r="I459" i="4"/>
  <c r="I457" i="4"/>
  <c r="I455" i="4"/>
  <c r="I453" i="4"/>
  <c r="I451" i="4"/>
  <c r="I449" i="4"/>
  <c r="I447" i="4"/>
  <c r="I445" i="4"/>
  <c r="I443" i="4"/>
  <c r="I441" i="4"/>
  <c r="I439" i="4"/>
  <c r="I437" i="4"/>
  <c r="I435" i="4"/>
  <c r="I433" i="4"/>
  <c r="I431" i="4"/>
  <c r="I429" i="4"/>
  <c r="I427" i="4"/>
  <c r="I425" i="4"/>
  <c r="I423" i="4"/>
  <c r="I421" i="4"/>
  <c r="I419" i="4"/>
  <c r="I417" i="4"/>
  <c r="I415" i="4"/>
  <c r="I413" i="4"/>
  <c r="I411" i="4"/>
  <c r="I409" i="4"/>
  <c r="I407" i="4"/>
  <c r="I405" i="4"/>
  <c r="I403" i="4"/>
  <c r="I401" i="4"/>
  <c r="I399" i="4"/>
  <c r="I397" i="4"/>
  <c r="I395" i="4"/>
  <c r="I393" i="4"/>
  <c r="I391" i="4"/>
  <c r="I389" i="4"/>
  <c r="I387" i="4"/>
  <c r="I385" i="4"/>
  <c r="I383" i="4"/>
  <c r="I381" i="4"/>
  <c r="I379" i="4"/>
  <c r="I377" i="4"/>
  <c r="I375" i="4"/>
  <c r="I373" i="4"/>
  <c r="I371" i="4"/>
  <c r="I369" i="4"/>
  <c r="I367" i="4"/>
  <c r="I365" i="4"/>
  <c r="I363" i="4"/>
  <c r="I361" i="4"/>
  <c r="I359" i="4"/>
  <c r="I357" i="4"/>
  <c r="I355" i="4"/>
  <c r="I353" i="4"/>
  <c r="I351" i="4"/>
  <c r="I349" i="4"/>
  <c r="I347" i="4"/>
  <c r="I345" i="4"/>
  <c r="I343" i="4"/>
  <c r="I341" i="4"/>
  <c r="I339" i="4"/>
  <c r="I337" i="4"/>
  <c r="I335" i="4"/>
  <c r="I333" i="4"/>
  <c r="I331" i="4"/>
  <c r="I329" i="4"/>
  <c r="I327" i="4"/>
  <c r="I325" i="4"/>
  <c r="I323" i="4"/>
  <c r="I321" i="4"/>
  <c r="I319" i="4"/>
  <c r="I317" i="4"/>
  <c r="I315" i="4"/>
  <c r="I313" i="4"/>
  <c r="I311" i="4"/>
  <c r="I309" i="4"/>
  <c r="I307" i="4"/>
  <c r="I305" i="4"/>
  <c r="I303" i="4"/>
  <c r="I301" i="4"/>
  <c r="I299" i="4"/>
  <c r="I297" i="4"/>
  <c r="I295" i="4"/>
  <c r="I293" i="4"/>
  <c r="I291" i="4"/>
  <c r="I289" i="4"/>
  <c r="I287" i="4"/>
  <c r="I285" i="4"/>
  <c r="I283" i="4"/>
  <c r="I281" i="4"/>
  <c r="I279" i="4"/>
  <c r="I277" i="4"/>
  <c r="I275" i="4"/>
  <c r="I273" i="4"/>
  <c r="I271" i="4"/>
  <c r="I269" i="4"/>
  <c r="I267" i="4"/>
  <c r="I265" i="4"/>
  <c r="I263" i="4"/>
  <c r="I261" i="4"/>
  <c r="I259" i="4"/>
  <c r="I257" i="4"/>
  <c r="I255" i="4"/>
  <c r="I253" i="4"/>
  <c r="I251" i="4"/>
  <c r="I249" i="4"/>
  <c r="I247" i="4"/>
  <c r="I245" i="4"/>
  <c r="I243" i="4"/>
  <c r="I241" i="4"/>
  <c r="I239" i="4"/>
  <c r="I237" i="4"/>
  <c r="I235" i="4"/>
  <c r="I233" i="4"/>
  <c r="I231" i="4"/>
  <c r="I229" i="4"/>
  <c r="I227" i="4"/>
  <c r="I225" i="4"/>
  <c r="I223" i="4"/>
  <c r="I221" i="4"/>
  <c r="I219" i="4"/>
  <c r="I217" i="4"/>
  <c r="I215" i="4"/>
  <c r="I213" i="4"/>
  <c r="I211" i="4"/>
  <c r="I209" i="4"/>
  <c r="I207" i="4"/>
  <c r="I205" i="4"/>
  <c r="I203" i="4"/>
  <c r="I201" i="4"/>
  <c r="I199" i="4"/>
  <c r="I197" i="4"/>
  <c r="I195" i="4"/>
  <c r="I193" i="4"/>
  <c r="I191" i="4"/>
  <c r="I189" i="4"/>
  <c r="I187" i="4"/>
  <c r="I185" i="4"/>
  <c r="I183" i="4"/>
  <c r="I181" i="4"/>
  <c r="I179" i="4"/>
  <c r="I177" i="4"/>
  <c r="I175" i="4"/>
  <c r="I173" i="4"/>
  <c r="I171" i="4"/>
  <c r="I169" i="4"/>
  <c r="I167" i="4"/>
  <c r="I165" i="4"/>
  <c r="I163" i="4"/>
  <c r="I161" i="4"/>
  <c r="I159" i="4"/>
  <c r="I157" i="4"/>
  <c r="I155" i="4"/>
  <c r="I153" i="4"/>
  <c r="I151" i="4"/>
  <c r="I149" i="4"/>
  <c r="I147" i="4"/>
  <c r="I145" i="4"/>
  <c r="I143" i="4"/>
  <c r="I141" i="4"/>
  <c r="I139" i="4"/>
  <c r="I137" i="4"/>
  <c r="I135" i="4"/>
  <c r="I133" i="4"/>
  <c r="I131" i="4"/>
  <c r="I129" i="4"/>
  <c r="I127" i="4"/>
  <c r="I125" i="4"/>
  <c r="I123" i="4"/>
  <c r="I121" i="4"/>
  <c r="I119" i="4"/>
  <c r="I117" i="4"/>
  <c r="I115" i="4"/>
  <c r="I113" i="4"/>
  <c r="I111" i="4"/>
  <c r="I109" i="4"/>
  <c r="I107" i="4"/>
  <c r="I105" i="4"/>
  <c r="I103" i="4"/>
  <c r="I101" i="4"/>
  <c r="I99" i="4"/>
  <c r="I97" i="4"/>
  <c r="I95" i="4"/>
  <c r="I93" i="4"/>
  <c r="I91" i="4"/>
  <c r="I89" i="4"/>
  <c r="I87" i="4"/>
  <c r="I85" i="4"/>
  <c r="I83" i="4"/>
  <c r="I81" i="4"/>
  <c r="I79" i="4"/>
  <c r="I77" i="4"/>
  <c r="I75" i="4"/>
  <c r="I73" i="4"/>
  <c r="I71" i="4"/>
  <c r="I69" i="4"/>
  <c r="I67" i="4"/>
  <c r="I65" i="4"/>
  <c r="I63" i="4"/>
  <c r="I61" i="4"/>
  <c r="I59" i="4"/>
  <c r="I57" i="4"/>
  <c r="I55" i="4"/>
  <c r="I53" i="4"/>
  <c r="I51" i="4"/>
  <c r="I49" i="4"/>
  <c r="I47" i="4"/>
  <c r="I45" i="4"/>
  <c r="I43" i="4"/>
  <c r="I41" i="4"/>
  <c r="I39" i="4"/>
  <c r="I37" i="4"/>
  <c r="I35" i="4"/>
  <c r="I33" i="4"/>
  <c r="I31" i="4"/>
  <c r="I29" i="4"/>
  <c r="I27" i="4"/>
  <c r="I25" i="4"/>
  <c r="I23" i="4"/>
  <c r="I21" i="4"/>
  <c r="I19" i="4"/>
  <c r="I17" i="4"/>
  <c r="I15" i="4"/>
  <c r="I13" i="4"/>
  <c r="I11" i="4"/>
  <c r="I9" i="4"/>
  <c r="I7" i="4"/>
  <c r="I1724" i="4"/>
  <c r="I1660" i="4"/>
  <c r="I1596" i="4"/>
  <c r="I1526" i="4"/>
  <c r="I1463" i="4"/>
  <c r="I1431" i="4"/>
  <c r="I1399" i="4"/>
  <c r="I1367" i="4"/>
  <c r="I1335" i="4"/>
  <c r="I1303" i="4"/>
  <c r="I1271" i="4"/>
  <c r="I1262" i="4"/>
  <c r="I1245" i="4"/>
  <c r="I1230" i="4"/>
  <c r="I1213" i="4"/>
  <c r="I1198" i="4"/>
  <c r="I1181" i="4"/>
  <c r="I1166" i="4"/>
  <c r="I1149" i="4"/>
  <c r="I1134" i="4"/>
  <c r="I1117" i="4"/>
  <c r="I1102" i="4"/>
  <c r="I1085" i="4"/>
  <c r="I1070" i="4"/>
  <c r="I1053" i="4"/>
  <c r="I1038" i="4"/>
  <c r="I1021" i="4"/>
  <c r="I1006" i="4"/>
  <c r="I989" i="4"/>
  <c r="I974" i="4"/>
  <c r="I957" i="4"/>
  <c r="I942" i="4"/>
  <c r="I925" i="4"/>
  <c r="I910" i="4"/>
  <c r="I893" i="4"/>
  <c r="I878" i="4"/>
  <c r="I861" i="4"/>
  <c r="I846" i="4"/>
  <c r="I829" i="4"/>
  <c r="I814" i="4"/>
  <c r="I797" i="4"/>
  <c r="I782" i="4"/>
  <c r="I765" i="4"/>
  <c r="I750" i="4"/>
  <c r="I733" i="4"/>
  <c r="I718" i="4"/>
  <c r="I700" i="4"/>
  <c r="I697" i="4"/>
  <c r="I693" i="4"/>
  <c r="I686" i="4"/>
  <c r="I685" i="4"/>
  <c r="I2297" i="4"/>
  <c r="I1708" i="4"/>
  <c r="I1644" i="4"/>
  <c r="I1580" i="4"/>
  <c r="I1558" i="4"/>
  <c r="I1455" i="4"/>
  <c r="I1423" i="4"/>
  <c r="I1391" i="4"/>
  <c r="I1359" i="4"/>
  <c r="I1327" i="4"/>
  <c r="I1295" i="4"/>
  <c r="I1253" i="4"/>
  <c r="I1238" i="4"/>
  <c r="I1221" i="4"/>
  <c r="I1206" i="4"/>
  <c r="I1189" i="4"/>
  <c r="I1174" i="4"/>
  <c r="I1157" i="4"/>
  <c r="I1142" i="4"/>
  <c r="I1125" i="4"/>
  <c r="I1110" i="4"/>
  <c r="I1093" i="4"/>
  <c r="I1078" i="4"/>
  <c r="I1061" i="4"/>
  <c r="I1046" i="4"/>
  <c r="I1029" i="4"/>
  <c r="I1014" i="4"/>
  <c r="I997" i="4"/>
  <c r="I982" i="4"/>
  <c r="I965" i="4"/>
  <c r="I950" i="4"/>
  <c r="I933" i="4"/>
  <c r="I918" i="4"/>
  <c r="I901" i="4"/>
  <c r="I886" i="4"/>
  <c r="I869" i="4"/>
  <c r="I854" i="4"/>
  <c r="I837" i="4"/>
  <c r="I822" i="4"/>
  <c r="I805" i="4"/>
  <c r="I790" i="4"/>
  <c r="I773" i="4"/>
  <c r="I758" i="4"/>
  <c r="I741" i="4"/>
  <c r="I726" i="4"/>
  <c r="I709" i="4"/>
  <c r="I702" i="4"/>
  <c r="I701" i="4"/>
  <c r="I699" i="4"/>
  <c r="I694" i="4"/>
  <c r="I688" i="4"/>
  <c r="I687" i="4"/>
  <c r="I680" i="4"/>
  <c r="I678" i="4"/>
  <c r="I676" i="4"/>
  <c r="I674" i="4"/>
  <c r="I672" i="4"/>
  <c r="I670" i="4"/>
  <c r="I668" i="4"/>
  <c r="I666" i="4"/>
  <c r="I664" i="4"/>
  <c r="I662" i="4"/>
  <c r="I660" i="4"/>
  <c r="I658" i="4"/>
  <c r="I656" i="4"/>
  <c r="I654" i="4"/>
  <c r="I652" i="4"/>
  <c r="I650" i="4"/>
  <c r="I648" i="4"/>
  <c r="I646" i="4"/>
  <c r="I644" i="4"/>
  <c r="I642" i="4"/>
  <c r="I640" i="4"/>
  <c r="I638" i="4"/>
  <c r="I636" i="4"/>
  <c r="I634" i="4"/>
  <c r="I632" i="4"/>
  <c r="I630" i="4"/>
  <c r="I628" i="4"/>
  <c r="I626" i="4"/>
  <c r="I624" i="4"/>
  <c r="I622" i="4"/>
  <c r="I620" i="4"/>
  <c r="I618" i="4"/>
  <c r="I616" i="4"/>
  <c r="I614" i="4"/>
  <c r="I612" i="4"/>
  <c r="I610" i="4"/>
  <c r="I608" i="4"/>
  <c r="I606" i="4"/>
  <c r="I604" i="4"/>
  <c r="I602" i="4"/>
  <c r="I600" i="4"/>
  <c r="I598" i="4"/>
  <c r="I596" i="4"/>
  <c r="I594" i="4"/>
  <c r="I592" i="4"/>
  <c r="I590" i="4"/>
  <c r="I588" i="4"/>
  <c r="I586" i="4"/>
  <c r="I584" i="4"/>
  <c r="I582" i="4"/>
  <c r="I580" i="4"/>
  <c r="I578" i="4"/>
  <c r="I576" i="4"/>
  <c r="I574" i="4"/>
  <c r="I572" i="4"/>
  <c r="I570" i="4"/>
  <c r="I568" i="4"/>
  <c r="I566" i="4"/>
  <c r="I564" i="4"/>
  <c r="I562" i="4"/>
  <c r="I560" i="4"/>
  <c r="I558" i="4"/>
  <c r="I556" i="4"/>
  <c r="I554" i="4"/>
  <c r="I552" i="4"/>
  <c r="I550" i="4"/>
  <c r="I548" i="4"/>
  <c r="I546" i="4"/>
  <c r="I544" i="4"/>
  <c r="I542" i="4"/>
  <c r="I540" i="4"/>
  <c r="I538" i="4"/>
  <c r="I536" i="4"/>
  <c r="I534" i="4"/>
  <c r="I532" i="4"/>
  <c r="I530" i="4"/>
  <c r="I528" i="4"/>
  <c r="I526" i="4"/>
  <c r="I524" i="4"/>
  <c r="I522" i="4"/>
  <c r="I520" i="4"/>
  <c r="I518" i="4"/>
  <c r="I516" i="4"/>
  <c r="I514" i="4"/>
  <c r="I512" i="4"/>
  <c r="I510" i="4"/>
  <c r="I508" i="4"/>
  <c r="I506" i="4"/>
  <c r="I504" i="4"/>
  <c r="I502" i="4"/>
  <c r="I500" i="4"/>
  <c r="I498" i="4"/>
  <c r="I496" i="4"/>
  <c r="I494" i="4"/>
  <c r="I492" i="4"/>
  <c r="I490" i="4"/>
  <c r="I488" i="4"/>
  <c r="I486" i="4"/>
  <c r="I484" i="4"/>
  <c r="I482" i="4"/>
  <c r="I480" i="4"/>
  <c r="I478" i="4"/>
  <c r="I476" i="4"/>
  <c r="I474" i="4"/>
  <c r="I472" i="4"/>
  <c r="I470" i="4"/>
  <c r="I468" i="4"/>
  <c r="I466" i="4"/>
  <c r="I464" i="4"/>
  <c r="I462" i="4"/>
  <c r="I460" i="4"/>
  <c r="I458" i="4"/>
  <c r="I456" i="4"/>
  <c r="I454" i="4"/>
  <c r="I452" i="4"/>
  <c r="I450" i="4"/>
  <c r="I448" i="4"/>
  <c r="I446" i="4"/>
  <c r="I444" i="4"/>
  <c r="I442" i="4"/>
  <c r="I440" i="4"/>
  <c r="I438" i="4"/>
  <c r="I436" i="4"/>
  <c r="I434" i="4"/>
  <c r="I432" i="4"/>
  <c r="I430" i="4"/>
  <c r="I428" i="4"/>
  <c r="I426" i="4"/>
  <c r="I424" i="4"/>
  <c r="I422" i="4"/>
  <c r="I420" i="4"/>
  <c r="I418" i="4"/>
  <c r="I416" i="4"/>
  <c r="I414" i="4"/>
  <c r="I412" i="4"/>
  <c r="I410" i="4"/>
  <c r="I408" i="4"/>
  <c r="I406" i="4"/>
  <c r="I404" i="4"/>
  <c r="I402" i="4"/>
  <c r="I400" i="4"/>
  <c r="I398" i="4"/>
  <c r="I396" i="4"/>
  <c r="I394" i="4"/>
  <c r="I392" i="4"/>
  <c r="I390" i="4"/>
  <c r="I388" i="4"/>
  <c r="I386" i="4"/>
  <c r="I384" i="4"/>
  <c r="I382" i="4"/>
  <c r="I380" i="4"/>
  <c r="I378" i="4"/>
  <c r="I376" i="4"/>
  <c r="I374" i="4"/>
  <c r="I372" i="4"/>
  <c r="I370" i="4"/>
  <c r="I368" i="4"/>
  <c r="I366" i="4"/>
  <c r="I364" i="4"/>
  <c r="I362" i="4"/>
  <c r="I360" i="4"/>
  <c r="I358" i="4"/>
  <c r="I356" i="4"/>
  <c r="I354" i="4"/>
  <c r="I352" i="4"/>
  <c r="I350" i="4"/>
  <c r="I348" i="4"/>
  <c r="I346" i="4"/>
  <c r="I344" i="4"/>
  <c r="I342" i="4"/>
  <c r="I340" i="4"/>
  <c r="I338" i="4"/>
  <c r="I336" i="4"/>
  <c r="I334" i="4"/>
  <c r="I332" i="4"/>
  <c r="I330" i="4"/>
  <c r="I328" i="4"/>
  <c r="I326" i="4"/>
  <c r="I324" i="4"/>
  <c r="I322" i="4"/>
  <c r="I320" i="4"/>
  <c r="I318" i="4"/>
  <c r="I316" i="4"/>
  <c r="I314" i="4"/>
  <c r="I312" i="4"/>
  <c r="I310" i="4"/>
  <c r="I308" i="4"/>
  <c r="I306" i="4"/>
  <c r="I304" i="4"/>
  <c r="I302" i="4"/>
  <c r="I300" i="4"/>
  <c r="I298" i="4"/>
  <c r="I296" i="4"/>
  <c r="I294" i="4"/>
  <c r="I292" i="4"/>
  <c r="I290" i="4"/>
  <c r="I288" i="4"/>
  <c r="I286" i="4"/>
  <c r="I284" i="4"/>
  <c r="I282" i="4"/>
  <c r="I280" i="4"/>
  <c r="I278" i="4"/>
  <c r="I276" i="4"/>
  <c r="I274" i="4"/>
  <c r="I272" i="4"/>
  <c r="I270" i="4"/>
  <c r="I268" i="4"/>
  <c r="I266" i="4"/>
  <c r="I264" i="4"/>
  <c r="I262" i="4"/>
  <c r="I260" i="4"/>
  <c r="I258" i="4"/>
  <c r="I256" i="4"/>
  <c r="I254" i="4"/>
  <c r="I252" i="4"/>
  <c r="I250" i="4"/>
  <c r="I248" i="4"/>
  <c r="I246" i="4"/>
  <c r="I244" i="4"/>
  <c r="I242" i="4"/>
  <c r="I240" i="4"/>
  <c r="I238" i="4"/>
  <c r="I236" i="4"/>
  <c r="I234" i="4"/>
  <c r="I232" i="4"/>
  <c r="I230" i="4"/>
  <c r="I228" i="4"/>
  <c r="I226" i="4"/>
  <c r="I224" i="4"/>
  <c r="I222" i="4"/>
  <c r="I220" i="4"/>
  <c r="I218" i="4"/>
  <c r="I216" i="4"/>
  <c r="I214" i="4"/>
  <c r="I212" i="4"/>
  <c r="I210" i="4"/>
  <c r="I208" i="4"/>
  <c r="I206" i="4"/>
  <c r="I204" i="4"/>
  <c r="I202" i="4"/>
  <c r="I200" i="4"/>
  <c r="I198" i="4"/>
  <c r="I196" i="4"/>
  <c r="I194" i="4"/>
  <c r="I192" i="4"/>
  <c r="I190" i="4"/>
  <c r="I188" i="4"/>
  <c r="I186" i="4"/>
  <c r="I184" i="4"/>
  <c r="I182" i="4"/>
  <c r="I180" i="4"/>
  <c r="I178" i="4"/>
  <c r="I176" i="4"/>
  <c r="I174" i="4"/>
  <c r="I172" i="4"/>
  <c r="I170" i="4"/>
  <c r="I168" i="4"/>
  <c r="I166" i="4"/>
  <c r="I164" i="4"/>
  <c r="I162" i="4"/>
  <c r="I160" i="4"/>
  <c r="I158" i="4"/>
  <c r="I156" i="4"/>
  <c r="I154" i="4"/>
  <c r="I152" i="4"/>
  <c r="I150" i="4"/>
  <c r="I148" i="4"/>
  <c r="I146" i="4"/>
  <c r="I144" i="4"/>
  <c r="I142" i="4"/>
  <c r="I140" i="4"/>
  <c r="I138" i="4"/>
  <c r="I136" i="4"/>
  <c r="I134" i="4"/>
  <c r="I132" i="4"/>
  <c r="I130" i="4"/>
  <c r="I128" i="4"/>
  <c r="I126" i="4"/>
  <c r="I124" i="4"/>
  <c r="I122" i="4"/>
  <c r="I120" i="4"/>
  <c r="I118" i="4"/>
  <c r="I116" i="4"/>
  <c r="I114" i="4"/>
  <c r="I112" i="4"/>
  <c r="I110" i="4"/>
  <c r="I108" i="4"/>
  <c r="I106" i="4"/>
  <c r="I104" i="4"/>
  <c r="I102" i="4"/>
  <c r="I100" i="4"/>
  <c r="I98" i="4"/>
  <c r="I96" i="4"/>
  <c r="I94" i="4"/>
  <c r="I92" i="4"/>
  <c r="I90" i="4"/>
  <c r="I88" i="4"/>
  <c r="I86" i="4"/>
  <c r="I84" i="4"/>
  <c r="I82" i="4"/>
  <c r="I80" i="4"/>
  <c r="I78" i="4"/>
  <c r="I76" i="4"/>
  <c r="I74" i="4"/>
  <c r="I72" i="4"/>
  <c r="I70" i="4"/>
  <c r="I68" i="4"/>
  <c r="I66" i="4"/>
  <c r="I64" i="4"/>
  <c r="I62" i="4"/>
  <c r="I60" i="4"/>
  <c r="I58" i="4"/>
  <c r="I56" i="4"/>
  <c r="I54" i="4"/>
  <c r="I52" i="4"/>
  <c r="I50" i="4"/>
  <c r="I48" i="4"/>
  <c r="I46" i="4"/>
  <c r="I44" i="4"/>
  <c r="I42" i="4"/>
  <c r="I40" i="4"/>
  <c r="I38" i="4"/>
  <c r="I36" i="4"/>
  <c r="I34" i="4"/>
  <c r="I32" i="4"/>
  <c r="I30" i="4"/>
  <c r="I28" i="4"/>
  <c r="I26" i="4"/>
  <c r="I24" i="4"/>
  <c r="I22" i="4"/>
  <c r="I20" i="4"/>
  <c r="I18" i="4"/>
  <c r="I16" i="4"/>
  <c r="I14" i="4"/>
  <c r="I12" i="4"/>
  <c r="I10" i="4"/>
  <c r="I8" i="4"/>
  <c r="I6" i="4"/>
  <c r="M2988" i="4"/>
  <c r="M2987" i="4"/>
  <c r="M2980" i="4"/>
  <c r="M2979" i="4"/>
  <c r="M2972" i="4"/>
  <c r="M2971" i="4"/>
  <c r="M2964" i="4"/>
  <c r="M2963" i="4"/>
  <c r="M2956" i="4"/>
  <c r="M2955" i="4"/>
  <c r="M2986" i="4"/>
  <c r="M2981" i="4"/>
  <c r="M2976" i="4"/>
  <c r="M2969" i="4"/>
  <c r="M2966" i="4"/>
  <c r="M2959" i="4"/>
  <c r="M2954" i="4"/>
  <c r="M2947" i="4"/>
  <c r="M2946" i="4"/>
  <c r="M2945" i="4"/>
  <c r="M2943" i="4"/>
  <c r="M2941" i="4"/>
  <c r="M2939" i="4"/>
  <c r="M2937" i="4"/>
  <c r="M2935" i="4"/>
  <c r="M2933" i="4"/>
  <c r="M2931" i="4"/>
  <c r="M2929" i="4"/>
  <c r="M2927" i="4"/>
  <c r="M2925" i="4"/>
  <c r="M2923" i="4"/>
  <c r="M2921" i="4"/>
  <c r="M2919" i="4"/>
  <c r="M2917" i="4"/>
  <c r="M2915" i="4"/>
  <c r="M2913" i="4"/>
  <c r="M2911" i="4"/>
  <c r="M2909" i="4"/>
  <c r="M2907" i="4"/>
  <c r="M2905" i="4"/>
  <c r="M2903" i="4"/>
  <c r="M2977" i="4"/>
  <c r="M2975" i="4"/>
  <c r="M2974" i="4"/>
  <c r="M2973" i="4"/>
  <c r="M2957" i="4"/>
  <c r="M2952" i="4"/>
  <c r="M2949" i="4"/>
  <c r="M2938" i="4"/>
  <c r="M2930" i="4"/>
  <c r="M2922" i="4"/>
  <c r="M2914" i="4"/>
  <c r="M2906" i="4"/>
  <c r="M2902" i="4"/>
  <c r="M2900" i="4"/>
  <c r="M2898" i="4"/>
  <c r="M2896" i="4"/>
  <c r="M2894" i="4"/>
  <c r="M2892" i="4"/>
  <c r="M2890" i="4"/>
  <c r="M2888" i="4"/>
  <c r="M2886" i="4"/>
  <c r="M2884" i="4"/>
  <c r="M2882" i="4"/>
  <c r="M2880" i="4"/>
  <c r="M2878" i="4"/>
  <c r="M2876" i="4"/>
  <c r="M2874" i="4"/>
  <c r="M2872" i="4"/>
  <c r="M2870" i="4"/>
  <c r="M2868" i="4"/>
  <c r="M2866" i="4"/>
  <c r="M2864" i="4"/>
  <c r="M2862" i="4"/>
  <c r="M2860" i="4"/>
  <c r="M2858" i="4"/>
  <c r="M2856" i="4"/>
  <c r="M2854" i="4"/>
  <c r="M2852" i="4"/>
  <c r="M2850" i="4"/>
  <c r="M2848" i="4"/>
  <c r="M2846" i="4"/>
  <c r="M2844" i="4"/>
  <c r="M2842" i="4"/>
  <c r="M2840" i="4"/>
  <c r="M2838" i="4"/>
  <c r="M2836" i="4"/>
  <c r="M2834" i="4"/>
  <c r="M2832" i="4"/>
  <c r="M2830" i="4"/>
  <c r="M2828" i="4"/>
  <c r="M2826" i="4"/>
  <c r="M2824" i="4"/>
  <c r="M2822" i="4"/>
  <c r="M2820" i="4"/>
  <c r="M2818" i="4"/>
  <c r="M2982" i="4"/>
  <c r="M2968" i="4"/>
  <c r="M2967" i="4"/>
  <c r="M2962" i="4"/>
  <c r="M2958" i="4"/>
  <c r="M2942" i="4"/>
  <c r="M2932" i="4"/>
  <c r="M2920" i="4"/>
  <c r="M2910" i="4"/>
  <c r="M2897" i="4"/>
  <c r="M2889" i="4"/>
  <c r="M2881" i="4"/>
  <c r="M2873" i="4"/>
  <c r="M2865" i="4"/>
  <c r="M2857" i="4"/>
  <c r="M2849" i="4"/>
  <c r="M2841" i="4"/>
  <c r="M2833" i="4"/>
  <c r="M2825" i="4"/>
  <c r="M2983" i="4"/>
  <c r="M2978" i="4"/>
  <c r="M2953" i="4"/>
  <c r="M2951" i="4"/>
  <c r="M2944" i="4"/>
  <c r="M2934" i="4"/>
  <c r="M2924" i="4"/>
  <c r="M2912" i="4"/>
  <c r="M2985" i="4"/>
  <c r="M2928" i="4"/>
  <c r="M2918" i="4"/>
  <c r="M2904" i="4"/>
  <c r="M2893" i="4"/>
  <c r="M2883" i="4"/>
  <c r="M2984" i="4"/>
  <c r="M2950" i="4"/>
  <c r="M2948" i="4"/>
  <c r="M2936" i="4"/>
  <c r="M2926" i="4"/>
  <c r="M2916" i="4"/>
  <c r="M2895" i="4"/>
  <c r="M2961" i="4"/>
  <c r="M2887" i="4"/>
  <c r="M2879" i="4"/>
  <c r="M2871" i="4"/>
  <c r="M2861" i="4"/>
  <c r="M2851" i="4"/>
  <c r="M2839" i="4"/>
  <c r="M2829" i="4"/>
  <c r="M2819" i="4"/>
  <c r="M2817" i="4"/>
  <c r="M2816" i="4"/>
  <c r="M2809" i="4"/>
  <c r="M2808" i="4"/>
  <c r="M2801" i="4"/>
  <c r="M2800" i="4"/>
  <c r="M2970" i="4"/>
  <c r="M2965" i="4"/>
  <c r="M2960" i="4"/>
  <c r="M2908" i="4"/>
  <c r="M2901" i="4"/>
  <c r="M2891" i="4"/>
  <c r="M2875" i="4"/>
  <c r="M2863" i="4"/>
  <c r="M2940" i="4"/>
  <c r="M2877" i="4"/>
  <c r="M2867" i="4"/>
  <c r="M2831" i="4"/>
  <c r="M2812" i="4"/>
  <c r="M2807" i="4"/>
  <c r="M2802" i="4"/>
  <c r="M2797" i="4"/>
  <c r="M2791" i="4"/>
  <c r="M2790" i="4"/>
  <c r="M2783" i="4"/>
  <c r="M2782" i="4"/>
  <c r="M2775" i="4"/>
  <c r="M2774" i="4"/>
  <c r="M2767" i="4"/>
  <c r="M2766" i="4"/>
  <c r="M2759" i="4"/>
  <c r="M2758" i="4"/>
  <c r="M2751" i="4"/>
  <c r="M2750" i="4"/>
  <c r="M2743" i="4"/>
  <c r="M2742" i="4"/>
  <c r="M2735" i="4"/>
  <c r="M2734" i="4"/>
  <c r="M2727" i="4"/>
  <c r="M2726" i="4"/>
  <c r="M2719" i="4"/>
  <c r="M2718" i="4"/>
  <c r="M2711" i="4"/>
  <c r="M2710" i="4"/>
  <c r="M2703" i="4"/>
  <c r="M2702" i="4"/>
  <c r="M2695" i="4"/>
  <c r="M2694" i="4"/>
  <c r="M2687" i="4"/>
  <c r="M2686" i="4"/>
  <c r="M2885" i="4"/>
  <c r="M2847" i="4"/>
  <c r="M2843" i="4"/>
  <c r="M2837" i="4"/>
  <c r="M2823" i="4"/>
  <c r="M2815" i="4"/>
  <c r="M2814" i="4"/>
  <c r="M2813" i="4"/>
  <c r="M2811" i="4"/>
  <c r="M2798" i="4"/>
  <c r="M2794" i="4"/>
  <c r="M2789" i="4"/>
  <c r="M2784" i="4"/>
  <c r="M2779" i="4"/>
  <c r="M2772" i="4"/>
  <c r="M2769" i="4"/>
  <c r="M2762" i="4"/>
  <c r="M2757" i="4"/>
  <c r="M2752" i="4"/>
  <c r="M2747" i="4"/>
  <c r="M2740" i="4"/>
  <c r="M2737" i="4"/>
  <c r="M2899" i="4"/>
  <c r="M2859" i="4"/>
  <c r="M2827" i="4"/>
  <c r="M2803" i="4"/>
  <c r="M2792" i="4"/>
  <c r="M2773" i="4"/>
  <c r="M2771" i="4"/>
  <c r="M2756" i="4"/>
  <c r="M2755" i="4"/>
  <c r="M2754" i="4"/>
  <c r="M2753" i="4"/>
  <c r="M2738" i="4"/>
  <c r="M2736" i="4"/>
  <c r="M2732" i="4"/>
  <c r="M2729" i="4"/>
  <c r="M2722" i="4"/>
  <c r="M2717" i="4"/>
  <c r="M2712" i="4"/>
  <c r="M2707" i="4"/>
  <c r="M2806" i="4"/>
  <c r="M2804" i="4"/>
  <c r="M2799" i="4"/>
  <c r="M2796" i="4"/>
  <c r="M2787" i="4"/>
  <c r="M2777" i="4"/>
  <c r="M2768" i="4"/>
  <c r="M2763" i="4"/>
  <c r="M2749" i="4"/>
  <c r="M2748" i="4"/>
  <c r="M2744" i="4"/>
  <c r="M2739" i="4"/>
  <c r="M2733" i="4"/>
  <c r="M2731" i="4"/>
  <c r="M2716" i="4"/>
  <c r="M2715" i="4"/>
  <c r="M2714" i="4"/>
  <c r="M2713" i="4"/>
  <c r="M2698" i="4"/>
  <c r="M2693" i="4"/>
  <c r="M2688" i="4"/>
  <c r="M2683" i="4"/>
  <c r="M2677" i="4"/>
  <c r="M2676" i="4"/>
  <c r="M2853" i="4"/>
  <c r="M2835" i="4"/>
  <c r="M2785" i="4"/>
  <c r="M2770" i="4"/>
  <c r="M2765" i="4"/>
  <c r="M2760" i="4"/>
  <c r="M2728" i="4"/>
  <c r="M2723" i="4"/>
  <c r="M2709" i="4"/>
  <c r="M2708" i="4"/>
  <c r="M2704" i="4"/>
  <c r="M2685" i="4"/>
  <c r="M2678" i="4"/>
  <c r="M2671" i="4"/>
  <c r="M2670" i="4"/>
  <c r="M2663" i="4"/>
  <c r="M2662" i="4"/>
  <c r="M2655" i="4"/>
  <c r="M2654" i="4"/>
  <c r="M2647" i="4"/>
  <c r="M2646" i="4"/>
  <c r="M2639" i="4"/>
  <c r="M2638" i="4"/>
  <c r="M2631" i="4"/>
  <c r="M2630" i="4"/>
  <c r="M2623" i="4"/>
  <c r="M2622" i="4"/>
  <c r="M2615" i="4"/>
  <c r="M2614" i="4"/>
  <c r="M2855" i="4"/>
  <c r="M2795" i="4"/>
  <c r="M2788" i="4"/>
  <c r="M2786" i="4"/>
  <c r="M2761" i="4"/>
  <c r="M2741" i="4"/>
  <c r="M2724" i="4"/>
  <c r="M2700" i="4"/>
  <c r="M2690" i="4"/>
  <c r="M2675" i="4"/>
  <c r="M2668" i="4"/>
  <c r="M2665" i="4"/>
  <c r="M2658" i="4"/>
  <c r="M2653" i="4"/>
  <c r="M2648" i="4"/>
  <c r="M2643" i="4"/>
  <c r="M2636" i="4"/>
  <c r="M2633" i="4"/>
  <c r="M2626" i="4"/>
  <c r="M2621" i="4"/>
  <c r="M2616" i="4"/>
  <c r="M2611" i="4"/>
  <c r="M2601" i="4"/>
  <c r="M2600" i="4"/>
  <c r="M2593" i="4"/>
  <c r="M2592" i="4"/>
  <c r="M2585" i="4"/>
  <c r="M2584" i="4"/>
  <c r="M2577" i="4"/>
  <c r="M2576" i="4"/>
  <c r="M2706" i="4"/>
  <c r="M2692" i="4"/>
  <c r="M2682" i="4"/>
  <c r="M2669" i="4"/>
  <c r="M2667" i="4"/>
  <c r="M2652" i="4"/>
  <c r="M2651" i="4"/>
  <c r="M2650" i="4"/>
  <c r="M2649" i="4"/>
  <c r="M2634" i="4"/>
  <c r="M2632" i="4"/>
  <c r="M2613" i="4"/>
  <c r="M2805" i="4"/>
  <c r="M2776" i="4"/>
  <c r="M2764" i="4"/>
  <c r="M2746" i="4"/>
  <c r="M2725" i="4"/>
  <c r="M2701" i="4"/>
  <c r="M2696" i="4"/>
  <c r="M2691" i="4"/>
  <c r="M2680" i="4"/>
  <c r="M2661" i="4"/>
  <c r="M2660" i="4"/>
  <c r="M2659" i="4"/>
  <c r="M2657" i="4"/>
  <c r="M2644" i="4"/>
  <c r="M2642" i="4"/>
  <c r="M2641" i="4"/>
  <c r="M2640" i="4"/>
  <c r="M2624" i="4"/>
  <c r="M2607" i="4"/>
  <c r="M2602" i="4"/>
  <c r="M2597" i="4"/>
  <c r="M2590" i="4"/>
  <c r="M2587" i="4"/>
  <c r="M2580" i="4"/>
  <c r="M2575" i="4"/>
  <c r="M2573" i="4"/>
  <c r="M2566" i="4"/>
  <c r="M2565" i="4"/>
  <c r="M2558" i="4"/>
  <c r="M2557" i="4"/>
  <c r="M2550" i="4"/>
  <c r="M2549" i="4"/>
  <c r="M2542" i="4"/>
  <c r="M2541" i="4"/>
  <c r="M2534" i="4"/>
  <c r="M2533" i="4"/>
  <c r="M2526" i="4"/>
  <c r="M2525" i="4"/>
  <c r="M2518" i="4"/>
  <c r="M2517" i="4"/>
  <c r="M2510" i="4"/>
  <c r="M2509" i="4"/>
  <c r="M2502" i="4"/>
  <c r="M2501" i="4"/>
  <c r="M2494" i="4"/>
  <c r="M2493" i="4"/>
  <c r="M2486" i="4"/>
  <c r="M2485" i="4"/>
  <c r="M2478" i="4"/>
  <c r="M2477" i="4"/>
  <c r="M2470" i="4"/>
  <c r="M2469" i="4"/>
  <c r="M2462" i="4"/>
  <c r="M2461" i="4"/>
  <c r="M2454" i="4"/>
  <c r="M2453" i="4"/>
  <c r="M2446" i="4"/>
  <c r="M2445" i="4"/>
  <c r="M2438" i="4"/>
  <c r="M2437" i="4"/>
  <c r="M2430" i="4"/>
  <c r="M2429" i="4"/>
  <c r="M2422" i="4"/>
  <c r="M2421" i="4"/>
  <c r="M2414" i="4"/>
  <c r="M2413" i="4"/>
  <c r="M2406" i="4"/>
  <c r="M2405" i="4"/>
  <c r="M2402" i="4"/>
  <c r="M2400" i="4"/>
  <c r="M2398" i="4"/>
  <c r="M2396" i="4"/>
  <c r="M2394" i="4"/>
  <c r="M2392" i="4"/>
  <c r="M2390" i="4"/>
  <c r="M2388" i="4"/>
  <c r="M2386" i="4"/>
  <c r="M2384" i="4"/>
  <c r="M2382" i="4"/>
  <c r="M2380" i="4"/>
  <c r="M2378" i="4"/>
  <c r="M2376" i="4"/>
  <c r="M2374" i="4"/>
  <c r="M2372" i="4"/>
  <c r="M2370" i="4"/>
  <c r="M2368" i="4"/>
  <c r="M2366" i="4"/>
  <c r="M2364" i="4"/>
  <c r="M2362" i="4"/>
  <c r="M2360" i="4"/>
  <c r="M2358" i="4"/>
  <c r="M2356" i="4"/>
  <c r="M2354" i="4"/>
  <c r="M2352" i="4"/>
  <c r="M2350" i="4"/>
  <c r="M2348" i="4"/>
  <c r="M2346" i="4"/>
  <c r="M2344" i="4"/>
  <c r="M2342" i="4"/>
  <c r="M2340" i="4"/>
  <c r="M2338" i="4"/>
  <c r="M2336" i="4"/>
  <c r="M2810" i="4"/>
  <c r="M2730" i="4"/>
  <c r="M2721" i="4"/>
  <c r="M2666" i="4"/>
  <c r="M2664" i="4"/>
  <c r="M2645" i="4"/>
  <c r="M2628" i="4"/>
  <c r="M2610" i="4"/>
  <c r="M2598" i="4"/>
  <c r="M2596" i="4"/>
  <c r="M2595" i="4"/>
  <c r="M2594" i="4"/>
  <c r="M2578" i="4"/>
  <c r="M2569" i="4"/>
  <c r="M2564" i="4"/>
  <c r="M2559" i="4"/>
  <c r="M2554" i="4"/>
  <c r="M2547" i="4"/>
  <c r="M2544" i="4"/>
  <c r="M2537" i="4"/>
  <c r="M2532" i="4"/>
  <c r="M2527" i="4"/>
  <c r="M2522" i="4"/>
  <c r="M2515" i="4"/>
  <c r="M2512" i="4"/>
  <c r="M2505" i="4"/>
  <c r="M2500" i="4"/>
  <c r="M2495" i="4"/>
  <c r="M2490" i="4"/>
  <c r="M2483" i="4"/>
  <c r="M2480" i="4"/>
  <c r="M2473" i="4"/>
  <c r="M2468" i="4"/>
  <c r="M2463" i="4"/>
  <c r="M2458" i="4"/>
  <c r="M2451" i="4"/>
  <c r="M2448" i="4"/>
  <c r="M2441" i="4"/>
  <c r="M2436" i="4"/>
  <c r="M2431" i="4"/>
  <c r="M2426" i="4"/>
  <c r="M2419" i="4"/>
  <c r="M2416" i="4"/>
  <c r="M2409" i="4"/>
  <c r="M2404" i="4"/>
  <c r="M2401" i="4"/>
  <c r="M2393" i="4"/>
  <c r="M2385" i="4"/>
  <c r="M2377" i="4"/>
  <c r="M2369" i="4"/>
  <c r="M2361" i="4"/>
  <c r="M2353" i="4"/>
  <c r="M2345" i="4"/>
  <c r="M2337" i="4"/>
  <c r="M2334" i="4"/>
  <c r="M2332" i="4"/>
  <c r="M2330" i="4"/>
  <c r="M2328" i="4"/>
  <c r="M2326" i="4"/>
  <c r="M2324" i="4"/>
  <c r="M2322" i="4"/>
  <c r="M2320" i="4"/>
  <c r="M2318" i="4"/>
  <c r="M2316" i="4"/>
  <c r="M2314" i="4"/>
  <c r="M2312" i="4"/>
  <c r="M2310" i="4"/>
  <c r="M2308" i="4"/>
  <c r="M2306" i="4"/>
  <c r="M2304" i="4"/>
  <c r="M2302" i="4"/>
  <c r="M2300" i="4"/>
  <c r="M2298" i="4"/>
  <c r="M2296" i="4"/>
  <c r="M2294" i="4"/>
  <c r="M2292" i="4"/>
  <c r="M2290" i="4"/>
  <c r="M2288" i="4"/>
  <c r="M2286" i="4"/>
  <c r="M2284" i="4"/>
  <c r="M2282" i="4"/>
  <c r="M2280" i="4"/>
  <c r="M2278" i="4"/>
  <c r="M2276" i="4"/>
  <c r="M2274" i="4"/>
  <c r="M2272" i="4"/>
  <c r="M2270" i="4"/>
  <c r="M2268" i="4"/>
  <c r="M2266" i="4"/>
  <c r="M2264" i="4"/>
  <c r="M2262" i="4"/>
  <c r="M2260" i="4"/>
  <c r="M2258" i="4"/>
  <c r="M2256" i="4"/>
  <c r="M2254" i="4"/>
  <c r="M2793" i="4"/>
  <c r="M2781" i="4"/>
  <c r="M2745" i="4"/>
  <c r="M2720" i="4"/>
  <c r="M2699" i="4"/>
  <c r="M2689" i="4"/>
  <c r="M2673" i="4"/>
  <c r="M2656" i="4"/>
  <c r="M2637" i="4"/>
  <c r="M2635" i="4"/>
  <c r="M2620" i="4"/>
  <c r="M2618" i="4"/>
  <c r="M2591" i="4"/>
  <c r="M2589" i="4"/>
  <c r="M2574" i="4"/>
  <c r="M2571" i="4"/>
  <c r="M2568" i="4"/>
  <c r="M2561" i="4"/>
  <c r="M2556" i="4"/>
  <c r="M2551" i="4"/>
  <c r="M2546" i="4"/>
  <c r="M2539" i="4"/>
  <c r="M2536" i="4"/>
  <c r="M2529" i="4"/>
  <c r="M2524" i="4"/>
  <c r="M2519" i="4"/>
  <c r="M2514" i="4"/>
  <c r="M2507" i="4"/>
  <c r="M2504" i="4"/>
  <c r="M2497" i="4"/>
  <c r="M2492" i="4"/>
  <c r="M2487" i="4"/>
  <c r="M2482" i="4"/>
  <c r="M2475" i="4"/>
  <c r="M2472" i="4"/>
  <c r="M2465" i="4"/>
  <c r="M2460" i="4"/>
  <c r="M2455" i="4"/>
  <c r="M2450" i="4"/>
  <c r="M2443" i="4"/>
  <c r="M2440" i="4"/>
  <c r="M2433" i="4"/>
  <c r="M2869" i="4"/>
  <c r="M2845" i="4"/>
  <c r="M2780" i="4"/>
  <c r="M2705" i="4"/>
  <c r="M2679" i="4"/>
  <c r="M2629" i="4"/>
  <c r="M2625" i="4"/>
  <c r="M2608" i="4"/>
  <c r="M2606" i="4"/>
  <c r="M2604" i="4"/>
  <c r="M2548" i="4"/>
  <c r="M2538" i="4"/>
  <c r="M2531" i="4"/>
  <c r="M2528" i="4"/>
  <c r="M2521" i="4"/>
  <c r="M2511" i="4"/>
  <c r="M2484" i="4"/>
  <c r="M2474" i="4"/>
  <c r="M2467" i="4"/>
  <c r="M2464" i="4"/>
  <c r="M2457" i="4"/>
  <c r="M2447" i="4"/>
  <c r="M2428" i="4"/>
  <c r="M2412" i="4"/>
  <c r="M2411" i="4"/>
  <c r="M2410" i="4"/>
  <c r="M2408" i="4"/>
  <c r="M2399" i="4"/>
  <c r="M2389" i="4"/>
  <c r="M2379" i="4"/>
  <c r="M2367" i="4"/>
  <c r="M2357" i="4"/>
  <c r="M2347" i="4"/>
  <c r="M2335" i="4"/>
  <c r="M2329" i="4"/>
  <c r="M2321" i="4"/>
  <c r="M2313" i="4"/>
  <c r="M2305" i="4"/>
  <c r="M2297" i="4"/>
  <c r="M2289" i="4"/>
  <c r="M2281" i="4"/>
  <c r="M2273" i="4"/>
  <c r="M2265" i="4"/>
  <c r="M2257" i="4"/>
  <c r="M2821" i="4"/>
  <c r="M2778" i="4"/>
  <c r="M2697" i="4"/>
  <c r="M2684" i="4"/>
  <c r="M2674" i="4"/>
  <c r="M2617" i="4"/>
  <c r="M2583" i="4"/>
  <c r="M2581" i="4"/>
  <c r="M2579" i="4"/>
  <c r="M2572" i="4"/>
  <c r="M2562" i="4"/>
  <c r="M2555" i="4"/>
  <c r="M2552" i="4"/>
  <c r="M2545" i="4"/>
  <c r="M2535" i="4"/>
  <c r="M2508" i="4"/>
  <c r="M2498" i="4"/>
  <c r="M2491" i="4"/>
  <c r="M2488" i="4"/>
  <c r="M2481" i="4"/>
  <c r="M2471" i="4"/>
  <c r="M2444" i="4"/>
  <c r="M2434" i="4"/>
  <c r="M2427" i="4"/>
  <c r="M2425" i="4"/>
  <c r="M2424" i="4"/>
  <c r="M2423" i="4"/>
  <c r="M2407" i="4"/>
  <c r="M2391" i="4"/>
  <c r="M2381" i="4"/>
  <c r="M2371" i="4"/>
  <c r="M2359" i="4"/>
  <c r="M2349" i="4"/>
  <c r="M2339" i="4"/>
  <c r="M2331" i="4"/>
  <c r="M2323" i="4"/>
  <c r="M2315" i="4"/>
  <c r="M2307" i="4"/>
  <c r="M2299" i="4"/>
  <c r="M2291" i="4"/>
  <c r="M2283" i="4"/>
  <c r="M2275" i="4"/>
  <c r="M2267" i="4"/>
  <c r="M2259" i="4"/>
  <c r="M2251" i="4"/>
  <c r="M2249" i="4"/>
  <c r="M2247" i="4"/>
  <c r="M2245" i="4"/>
  <c r="M2243" i="4"/>
  <c r="M2241" i="4"/>
  <c r="M2239" i="4"/>
  <c r="M2237" i="4"/>
  <c r="M2235" i="4"/>
  <c r="M2233" i="4"/>
  <c r="M2231" i="4"/>
  <c r="M2229" i="4"/>
  <c r="M2227" i="4"/>
  <c r="M2225" i="4"/>
  <c r="M2223" i="4"/>
  <c r="M2221" i="4"/>
  <c r="M2219" i="4"/>
  <c r="M2217" i="4"/>
  <c r="M2215" i="4"/>
  <c r="M2213" i="4"/>
  <c r="M2211" i="4"/>
  <c r="M2209" i="4"/>
  <c r="M2207" i="4"/>
  <c r="M2205" i="4"/>
  <c r="M2203" i="4"/>
  <c r="M2201" i="4"/>
  <c r="M2199" i="4"/>
  <c r="M2197" i="4"/>
  <c r="M2195" i="4"/>
  <c r="M2193" i="4"/>
  <c r="M2191" i="4"/>
  <c r="M2189" i="4"/>
  <c r="M2187" i="4"/>
  <c r="M2185" i="4"/>
  <c r="M2183" i="4"/>
  <c r="M2181" i="4"/>
  <c r="M2179" i="4"/>
  <c r="M2177" i="4"/>
  <c r="M2175" i="4"/>
  <c r="M2173" i="4"/>
  <c r="M2171" i="4"/>
  <c r="M2169" i="4"/>
  <c r="M2167" i="4"/>
  <c r="M2165" i="4"/>
  <c r="M2163" i="4"/>
  <c r="M2161" i="4"/>
  <c r="M2159" i="4"/>
  <c r="M2157" i="4"/>
  <c r="M2155" i="4"/>
  <c r="M2627" i="4"/>
  <c r="M2612" i="4"/>
  <c r="M2603" i="4"/>
  <c r="M2588" i="4"/>
  <c r="M2570" i="4"/>
  <c r="M2553" i="4"/>
  <c r="M2516" i="4"/>
  <c r="M2499" i="4"/>
  <c r="M2496" i="4"/>
  <c r="M2479" i="4"/>
  <c r="M2442" i="4"/>
  <c r="M2420" i="4"/>
  <c r="M2418" i="4"/>
  <c r="M2403" i="4"/>
  <c r="M2383" i="4"/>
  <c r="M2373" i="4"/>
  <c r="M2363" i="4"/>
  <c r="M2325" i="4"/>
  <c r="M2309" i="4"/>
  <c r="M2293" i="4"/>
  <c r="M2277" i="4"/>
  <c r="M2261" i="4"/>
  <c r="M2176" i="4"/>
  <c r="M2168" i="4"/>
  <c r="M2160" i="4"/>
  <c r="M2152" i="4"/>
  <c r="M2150" i="4"/>
  <c r="M2148" i="4"/>
  <c r="M2146" i="4"/>
  <c r="M2144" i="4"/>
  <c r="M2142" i="4"/>
  <c r="M2140" i="4"/>
  <c r="M2138" i="4"/>
  <c r="M2136" i="4"/>
  <c r="M2134" i="4"/>
  <c r="M2132" i="4"/>
  <c r="M2130" i="4"/>
  <c r="M2128" i="4"/>
  <c r="M2126" i="4"/>
  <c r="M2124" i="4"/>
  <c r="M2122" i="4"/>
  <c r="M2120" i="4"/>
  <c r="M2118" i="4"/>
  <c r="M2116" i="4"/>
  <c r="M2114" i="4"/>
  <c r="M2112" i="4"/>
  <c r="M2110" i="4"/>
  <c r="M2108" i="4"/>
  <c r="M2106" i="4"/>
  <c r="M2104" i="4"/>
  <c r="M2102" i="4"/>
  <c r="M2100" i="4"/>
  <c r="M2098" i="4"/>
  <c r="M2096" i="4"/>
  <c r="M2094" i="4"/>
  <c r="M2092" i="4"/>
  <c r="M2090" i="4"/>
  <c r="M2088" i="4"/>
  <c r="M2086" i="4"/>
  <c r="M2084" i="4"/>
  <c r="M2082" i="4"/>
  <c r="M2080" i="4"/>
  <c r="M2078" i="4"/>
  <c r="M2076" i="4"/>
  <c r="M2074" i="4"/>
  <c r="M2072" i="4"/>
  <c r="M2070" i="4"/>
  <c r="M2068" i="4"/>
  <c r="M2066" i="4"/>
  <c r="M2064" i="4"/>
  <c r="M2062" i="4"/>
  <c r="M2060" i="4"/>
  <c r="M2058" i="4"/>
  <c r="M2056" i="4"/>
  <c r="M2054" i="4"/>
  <c r="M2052" i="4"/>
  <c r="M2050" i="4"/>
  <c r="M2048" i="4"/>
  <c r="M2046" i="4"/>
  <c r="M2044" i="4"/>
  <c r="M2042" i="4"/>
  <c r="M2040" i="4"/>
  <c r="M2038" i="4"/>
  <c r="M2036" i="4"/>
  <c r="M2034" i="4"/>
  <c r="M2032" i="4"/>
  <c r="M2030" i="4"/>
  <c r="M2028" i="4"/>
  <c r="M2026" i="4"/>
  <c r="M2024" i="4"/>
  <c r="M2022" i="4"/>
  <c r="M2020" i="4"/>
  <c r="M2018" i="4"/>
  <c r="M2016" i="4"/>
  <c r="M2014" i="4"/>
  <c r="M2012" i="4"/>
  <c r="M2010" i="4"/>
  <c r="M2008" i="4"/>
  <c r="M2006" i="4"/>
  <c r="M2004" i="4"/>
  <c r="M2002" i="4"/>
  <c r="M2000" i="4"/>
  <c r="M1998" i="4"/>
  <c r="M1996" i="4"/>
  <c r="M1994" i="4"/>
  <c r="M1992" i="4"/>
  <c r="M1990" i="4"/>
  <c r="M1988" i="4"/>
  <c r="M1986" i="4"/>
  <c r="M1984" i="4"/>
  <c r="M1982" i="4"/>
  <c r="M1980" i="4"/>
  <c r="M1978" i="4"/>
  <c r="M1976" i="4"/>
  <c r="M1974" i="4"/>
  <c r="M1972" i="4"/>
  <c r="M1970" i="4"/>
  <c r="M1968" i="4"/>
  <c r="M1966" i="4"/>
  <c r="M1964" i="4"/>
  <c r="M1962" i="4"/>
  <c r="M1960" i="4"/>
  <c r="M1958" i="4"/>
  <c r="M1956" i="4"/>
  <c r="M1954" i="4"/>
  <c r="M1952" i="4"/>
  <c r="M1950" i="4"/>
  <c r="M1948" i="4"/>
  <c r="M1946" i="4"/>
  <c r="M1944" i="4"/>
  <c r="M1942" i="4"/>
  <c r="M1940" i="4"/>
  <c r="M1938" i="4"/>
  <c r="M1936" i="4"/>
  <c r="M1934" i="4"/>
  <c r="M1932" i="4"/>
  <c r="M1930" i="4"/>
  <c r="M1928" i="4"/>
  <c r="M1926" i="4"/>
  <c r="M1924" i="4"/>
  <c r="M1922" i="4"/>
  <c r="M1920" i="4"/>
  <c r="M1918" i="4"/>
  <c r="M1916" i="4"/>
  <c r="M1914" i="4"/>
  <c r="M1912" i="4"/>
  <c r="M1910" i="4"/>
  <c r="M1908" i="4"/>
  <c r="M1906" i="4"/>
  <c r="M1904" i="4"/>
  <c r="M1902" i="4"/>
  <c r="M1900" i="4"/>
  <c r="M1898" i="4"/>
  <c r="M1896" i="4"/>
  <c r="M1894" i="4"/>
  <c r="M1892" i="4"/>
  <c r="M1890" i="4"/>
  <c r="M1888" i="4"/>
  <c r="M1886" i="4"/>
  <c r="M1884" i="4"/>
  <c r="M1882" i="4"/>
  <c r="M1880" i="4"/>
  <c r="M1878" i="4"/>
  <c r="M1876" i="4"/>
  <c r="M1874" i="4"/>
  <c r="M1872" i="4"/>
  <c r="M1870" i="4"/>
  <c r="M1868" i="4"/>
  <c r="M1866" i="4"/>
  <c r="M1864" i="4"/>
  <c r="M1862" i="4"/>
  <c r="M1860" i="4"/>
  <c r="M1858" i="4"/>
  <c r="M1856" i="4"/>
  <c r="M1854" i="4"/>
  <c r="M1852" i="4"/>
  <c r="M1850" i="4"/>
  <c r="M1848" i="4"/>
  <c r="M1846" i="4"/>
  <c r="M1844" i="4"/>
  <c r="M1842" i="4"/>
  <c r="M1840" i="4"/>
  <c r="M1838" i="4"/>
  <c r="M1836" i="4"/>
  <c r="M1834" i="4"/>
  <c r="M1832" i="4"/>
  <c r="M1830" i="4"/>
  <c r="M1828" i="4"/>
  <c r="M1826" i="4"/>
  <c r="M1824" i="4"/>
  <c r="M1822" i="4"/>
  <c r="M1820" i="4"/>
  <c r="M1818" i="4"/>
  <c r="M1816" i="4"/>
  <c r="M1814" i="4"/>
  <c r="M1812" i="4"/>
  <c r="M1810" i="4"/>
  <c r="M1808" i="4"/>
  <c r="M1806" i="4"/>
  <c r="M1804" i="4"/>
  <c r="M1802" i="4"/>
  <c r="M1800" i="4"/>
  <c r="M1798" i="4"/>
  <c r="M1796" i="4"/>
  <c r="M1794" i="4"/>
  <c r="M1792" i="4"/>
  <c r="M1790" i="4"/>
  <c r="M1788" i="4"/>
  <c r="M1786" i="4"/>
  <c r="M1784" i="4"/>
  <c r="M1782" i="4"/>
  <c r="M1780" i="4"/>
  <c r="M1778" i="4"/>
  <c r="M1776" i="4"/>
  <c r="M1774" i="4"/>
  <c r="M1772" i="4"/>
  <c r="M1770" i="4"/>
  <c r="M1768" i="4"/>
  <c r="M1766" i="4"/>
  <c r="M1764" i="4"/>
  <c r="M1762" i="4"/>
  <c r="M1760" i="4"/>
  <c r="M1758" i="4"/>
  <c r="M1756" i="4"/>
  <c r="M1754" i="4"/>
  <c r="M1752" i="4"/>
  <c r="M2681" i="4"/>
  <c r="M2672" i="4"/>
  <c r="M2619" i="4"/>
  <c r="M2599" i="4"/>
  <c r="M2567" i="4"/>
  <c r="M2530" i="4"/>
  <c r="M2513" i="4"/>
  <c r="M2476" i="4"/>
  <c r="M2459" i="4"/>
  <c r="M2456" i="4"/>
  <c r="M2439" i="4"/>
  <c r="M2397" i="4"/>
  <c r="M2387" i="4"/>
  <c r="M2343" i="4"/>
  <c r="M2327" i="4"/>
  <c r="M2311" i="4"/>
  <c r="M2295" i="4"/>
  <c r="M2279" i="4"/>
  <c r="M2263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0" i="4"/>
  <c r="M2162" i="4"/>
  <c r="M2154" i="4"/>
  <c r="M2605" i="4"/>
  <c r="M2563" i="4"/>
  <c r="M2506" i="4"/>
  <c r="M2489" i="4"/>
  <c r="M2351" i="4"/>
  <c r="M2317" i="4"/>
  <c r="M2285" i="4"/>
  <c r="M2253" i="4"/>
  <c r="M2172" i="4"/>
  <c r="M2156" i="4"/>
  <c r="M2153" i="4"/>
  <c r="M2149" i="4"/>
  <c r="M2145" i="4"/>
  <c r="M2141" i="4"/>
  <c r="M2137" i="4"/>
  <c r="M2133" i="4"/>
  <c r="M2129" i="4"/>
  <c r="M2125" i="4"/>
  <c r="M2121" i="4"/>
  <c r="M2117" i="4"/>
  <c r="M2113" i="4"/>
  <c r="M2109" i="4"/>
  <c r="M2105" i="4"/>
  <c r="M2101" i="4"/>
  <c r="M2097" i="4"/>
  <c r="M2093" i="4"/>
  <c r="M2089" i="4"/>
  <c r="M2085" i="4"/>
  <c r="M2081" i="4"/>
  <c r="M2077" i="4"/>
  <c r="M2073" i="4"/>
  <c r="M2069" i="4"/>
  <c r="M2065" i="4"/>
  <c r="M2061" i="4"/>
  <c r="M2057" i="4"/>
  <c r="M2053" i="4"/>
  <c r="M2049" i="4"/>
  <c r="M2045" i="4"/>
  <c r="M2041" i="4"/>
  <c r="M2037" i="4"/>
  <c r="M2033" i="4"/>
  <c r="M2029" i="4"/>
  <c r="M2025" i="4"/>
  <c r="M2021" i="4"/>
  <c r="M2017" i="4"/>
  <c r="M2013" i="4"/>
  <c r="M2009" i="4"/>
  <c r="M2005" i="4"/>
  <c r="M2001" i="4"/>
  <c r="M1997" i="4"/>
  <c r="M1993" i="4"/>
  <c r="M1989" i="4"/>
  <c r="M1985" i="4"/>
  <c r="M1981" i="4"/>
  <c r="M1977" i="4"/>
  <c r="M1973" i="4"/>
  <c r="M1969" i="4"/>
  <c r="M1965" i="4"/>
  <c r="M1961" i="4"/>
  <c r="M1957" i="4"/>
  <c r="M1953" i="4"/>
  <c r="M1949" i="4"/>
  <c r="M1945" i="4"/>
  <c r="M1941" i="4"/>
  <c r="M1937" i="4"/>
  <c r="M1933" i="4"/>
  <c r="M1929" i="4"/>
  <c r="M1925" i="4"/>
  <c r="M1921" i="4"/>
  <c r="M1917" i="4"/>
  <c r="M1913" i="4"/>
  <c r="M1909" i="4"/>
  <c r="M1905" i="4"/>
  <c r="M1901" i="4"/>
  <c r="M1897" i="4"/>
  <c r="M1893" i="4"/>
  <c r="M1889" i="4"/>
  <c r="M1885" i="4"/>
  <c r="M1881" i="4"/>
  <c r="M1877" i="4"/>
  <c r="M1873" i="4"/>
  <c r="M1869" i="4"/>
  <c r="M1865" i="4"/>
  <c r="M1861" i="4"/>
  <c r="M1857" i="4"/>
  <c r="M1853" i="4"/>
  <c r="M1849" i="4"/>
  <c r="M1845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2582" i="4"/>
  <c r="M2540" i="4"/>
  <c r="M2523" i="4"/>
  <c r="M2466" i="4"/>
  <c r="M2449" i="4"/>
  <c r="M2432" i="4"/>
  <c r="M2417" i="4"/>
  <c r="M2365" i="4"/>
  <c r="M2319" i="4"/>
  <c r="M2287" i="4"/>
  <c r="M2255" i="4"/>
  <c r="M2248" i="4"/>
  <c r="M2240" i="4"/>
  <c r="M2232" i="4"/>
  <c r="M2224" i="4"/>
  <c r="M2216" i="4"/>
  <c r="M2208" i="4"/>
  <c r="M2200" i="4"/>
  <c r="M2192" i="4"/>
  <c r="M2184" i="4"/>
  <c r="M2174" i="4"/>
  <c r="M2158" i="4"/>
  <c r="M1749" i="4"/>
  <c r="M1747" i="4"/>
  <c r="M1745" i="4"/>
  <c r="M1743" i="4"/>
  <c r="M1741" i="4"/>
  <c r="M1739" i="4"/>
  <c r="M1737" i="4"/>
  <c r="M1735" i="4"/>
  <c r="M1733" i="4"/>
  <c r="M1731" i="4"/>
  <c r="M1729" i="4"/>
  <c r="M1727" i="4"/>
  <c r="M1725" i="4"/>
  <c r="M1723" i="4"/>
  <c r="M1721" i="4"/>
  <c r="M1719" i="4"/>
  <c r="M1717" i="4"/>
  <c r="M1715" i="4"/>
  <c r="M1713" i="4"/>
  <c r="M1711" i="4"/>
  <c r="M1709" i="4"/>
  <c r="M1707" i="4"/>
  <c r="M1705" i="4"/>
  <c r="M1703" i="4"/>
  <c r="M1701" i="4"/>
  <c r="M1699" i="4"/>
  <c r="M1697" i="4"/>
  <c r="M1695" i="4"/>
  <c r="M1693" i="4"/>
  <c r="M1691" i="4"/>
  <c r="M1689" i="4"/>
  <c r="M1687" i="4"/>
  <c r="M1685" i="4"/>
  <c r="M1683" i="4"/>
  <c r="M1681" i="4"/>
  <c r="M1679" i="4"/>
  <c r="M1677" i="4"/>
  <c r="M1675" i="4"/>
  <c r="M1673" i="4"/>
  <c r="M1671" i="4"/>
  <c r="M1669" i="4"/>
  <c r="M1667" i="4"/>
  <c r="M1665" i="4"/>
  <c r="M1663" i="4"/>
  <c r="M1661" i="4"/>
  <c r="M1659" i="4"/>
  <c r="M1657" i="4"/>
  <c r="M1655" i="4"/>
  <c r="M1653" i="4"/>
  <c r="M1651" i="4"/>
  <c r="M1649" i="4"/>
  <c r="M1647" i="4"/>
  <c r="M1645" i="4"/>
  <c r="M1643" i="4"/>
  <c r="M1641" i="4"/>
  <c r="M1639" i="4"/>
  <c r="M1637" i="4"/>
  <c r="M1635" i="4"/>
  <c r="M1633" i="4"/>
  <c r="M1631" i="4"/>
  <c r="M1629" i="4"/>
  <c r="M1627" i="4"/>
  <c r="M1625" i="4"/>
  <c r="M1623" i="4"/>
  <c r="M1621" i="4"/>
  <c r="M1619" i="4"/>
  <c r="M1617" i="4"/>
  <c r="M1615" i="4"/>
  <c r="M1613" i="4"/>
  <c r="M1611" i="4"/>
  <c r="M1609" i="4"/>
  <c r="M1607" i="4"/>
  <c r="M1605" i="4"/>
  <c r="M1603" i="4"/>
  <c r="M1601" i="4"/>
  <c r="M1599" i="4"/>
  <c r="M1597" i="4"/>
  <c r="M1595" i="4"/>
  <c r="M1593" i="4"/>
  <c r="M1591" i="4"/>
  <c r="M1589" i="4"/>
  <c r="M1587" i="4"/>
  <c r="M1585" i="4"/>
  <c r="M1583" i="4"/>
  <c r="M1581" i="4"/>
  <c r="M1579" i="4"/>
  <c r="M1577" i="4"/>
  <c r="M1575" i="4"/>
  <c r="M1573" i="4"/>
  <c r="M1571" i="4"/>
  <c r="M1569" i="4"/>
  <c r="M1567" i="4"/>
  <c r="M1565" i="4"/>
  <c r="M1563" i="4"/>
  <c r="M1561" i="4"/>
  <c r="M1559" i="4"/>
  <c r="M1557" i="4"/>
  <c r="M1555" i="4"/>
  <c r="M1553" i="4"/>
  <c r="M1551" i="4"/>
  <c r="M1549" i="4"/>
  <c r="M1547" i="4"/>
  <c r="M1545" i="4"/>
  <c r="M1543" i="4"/>
  <c r="M1541" i="4"/>
  <c r="M1539" i="4"/>
  <c r="M1537" i="4"/>
  <c r="M1535" i="4"/>
  <c r="M1533" i="4"/>
  <c r="M1531" i="4"/>
  <c r="M1529" i="4"/>
  <c r="M1527" i="4"/>
  <c r="M1525" i="4"/>
  <c r="M1523" i="4"/>
  <c r="M1521" i="4"/>
  <c r="M1519" i="4"/>
  <c r="M1517" i="4"/>
  <c r="M1515" i="4"/>
  <c r="M1513" i="4"/>
  <c r="M1511" i="4"/>
  <c r="M1509" i="4"/>
  <c r="M1507" i="4"/>
  <c r="M1505" i="4"/>
  <c r="M1503" i="4"/>
  <c r="M1501" i="4"/>
  <c r="M1499" i="4"/>
  <c r="M1497" i="4"/>
  <c r="M1495" i="4"/>
  <c r="M1493" i="4"/>
  <c r="M1491" i="4"/>
  <c r="M1489" i="4"/>
  <c r="M1487" i="4"/>
  <c r="M1485" i="4"/>
  <c r="M1483" i="4"/>
  <c r="M1481" i="4"/>
  <c r="M1479" i="4"/>
  <c r="M2543" i="4"/>
  <c r="M2452" i="4"/>
  <c r="M2395" i="4"/>
  <c r="M2333" i="4"/>
  <c r="M2269" i="4"/>
  <c r="M2164" i="4"/>
  <c r="M2147" i="4"/>
  <c r="M2139" i="4"/>
  <c r="M2131" i="4"/>
  <c r="M2123" i="4"/>
  <c r="M2115" i="4"/>
  <c r="M2107" i="4"/>
  <c r="M2099" i="4"/>
  <c r="M2091" i="4"/>
  <c r="M2083" i="4"/>
  <c r="M2075" i="4"/>
  <c r="M2067" i="4"/>
  <c r="M2059" i="4"/>
  <c r="M2051" i="4"/>
  <c r="M2043" i="4"/>
  <c r="M2035" i="4"/>
  <c r="M2027" i="4"/>
  <c r="M2019" i="4"/>
  <c r="M2011" i="4"/>
  <c r="M2003" i="4"/>
  <c r="M1995" i="4"/>
  <c r="M1987" i="4"/>
  <c r="M1979" i="4"/>
  <c r="M1971" i="4"/>
  <c r="M1963" i="4"/>
  <c r="M1955" i="4"/>
  <c r="M1947" i="4"/>
  <c r="M1939" i="4"/>
  <c r="M1931" i="4"/>
  <c r="M1923" i="4"/>
  <c r="M1915" i="4"/>
  <c r="M1907" i="4"/>
  <c r="M1899" i="4"/>
  <c r="M1891" i="4"/>
  <c r="M1883" i="4"/>
  <c r="M1875" i="4"/>
  <c r="M1867" i="4"/>
  <c r="M1859" i="4"/>
  <c r="M1851" i="4"/>
  <c r="M1843" i="4"/>
  <c r="M1835" i="4"/>
  <c r="M1827" i="4"/>
  <c r="M1819" i="4"/>
  <c r="M1811" i="4"/>
  <c r="M1803" i="4"/>
  <c r="M1795" i="4"/>
  <c r="M1787" i="4"/>
  <c r="M1779" i="4"/>
  <c r="M1771" i="4"/>
  <c r="M1763" i="4"/>
  <c r="M1755" i="4"/>
  <c r="M1558" i="4"/>
  <c r="M1550" i="4"/>
  <c r="M1542" i="4"/>
  <c r="M1534" i="4"/>
  <c r="M1526" i="4"/>
  <c r="M1518" i="4"/>
  <c r="M1510" i="4"/>
  <c r="M1502" i="4"/>
  <c r="M1494" i="4"/>
  <c r="M1486" i="4"/>
  <c r="M2609" i="4"/>
  <c r="M2520" i="4"/>
  <c r="M2415" i="4"/>
  <c r="M2355" i="4"/>
  <c r="M2303" i="4"/>
  <c r="M2252" i="4"/>
  <c r="M2236" i="4"/>
  <c r="M2220" i="4"/>
  <c r="M2204" i="4"/>
  <c r="M2188" i="4"/>
  <c r="M2166" i="4"/>
  <c r="M1748" i="4"/>
  <c r="M1744" i="4"/>
  <c r="M1740" i="4"/>
  <c r="M1736" i="4"/>
  <c r="M1732" i="4"/>
  <c r="M1728" i="4"/>
  <c r="M1724" i="4"/>
  <c r="M1720" i="4"/>
  <c r="M1716" i="4"/>
  <c r="M1712" i="4"/>
  <c r="M1708" i="4"/>
  <c r="M1704" i="4"/>
  <c r="M1700" i="4"/>
  <c r="M1696" i="4"/>
  <c r="M1692" i="4"/>
  <c r="M1688" i="4"/>
  <c r="M1684" i="4"/>
  <c r="M1680" i="4"/>
  <c r="M1676" i="4"/>
  <c r="M1672" i="4"/>
  <c r="M1668" i="4"/>
  <c r="M1664" i="4"/>
  <c r="M1660" i="4"/>
  <c r="M1656" i="4"/>
  <c r="M1652" i="4"/>
  <c r="M1648" i="4"/>
  <c r="M1644" i="4"/>
  <c r="M1640" i="4"/>
  <c r="M1636" i="4"/>
  <c r="M1632" i="4"/>
  <c r="M1628" i="4"/>
  <c r="M1624" i="4"/>
  <c r="M1620" i="4"/>
  <c r="M1616" i="4"/>
  <c r="M1612" i="4"/>
  <c r="M1608" i="4"/>
  <c r="M1604" i="4"/>
  <c r="M1600" i="4"/>
  <c r="M1596" i="4"/>
  <c r="M1592" i="4"/>
  <c r="M1588" i="4"/>
  <c r="M1584" i="4"/>
  <c r="M1580" i="4"/>
  <c r="M1576" i="4"/>
  <c r="M1572" i="4"/>
  <c r="M1568" i="4"/>
  <c r="M1560" i="4"/>
  <c r="M1552" i="4"/>
  <c r="M1544" i="4"/>
  <c r="M1536" i="4"/>
  <c r="M1528" i="4"/>
  <c r="M1520" i="4"/>
  <c r="M1512" i="4"/>
  <c r="M1504" i="4"/>
  <c r="M1496" i="4"/>
  <c r="M1488" i="4"/>
  <c r="M1480" i="4"/>
  <c r="M1478" i="4"/>
  <c r="M1476" i="4"/>
  <c r="M1474" i="4"/>
  <c r="M1472" i="4"/>
  <c r="M1470" i="4"/>
  <c r="M1468" i="4"/>
  <c r="M1466" i="4"/>
  <c r="M1464" i="4"/>
  <c r="M1462" i="4"/>
  <c r="M1460" i="4"/>
  <c r="M1458" i="4"/>
  <c r="M1456" i="4"/>
  <c r="M1454" i="4"/>
  <c r="M1452" i="4"/>
  <c r="M1450" i="4"/>
  <c r="M1448" i="4"/>
  <c r="M1446" i="4"/>
  <c r="M1444" i="4"/>
  <c r="M1442" i="4"/>
  <c r="M1440" i="4"/>
  <c r="M1438" i="4"/>
  <c r="M1436" i="4"/>
  <c r="M1434" i="4"/>
  <c r="M1432" i="4"/>
  <c r="M1430" i="4"/>
  <c r="M1428" i="4"/>
  <c r="M1426" i="4"/>
  <c r="M1424" i="4"/>
  <c r="M1422" i="4"/>
  <c r="M1420" i="4"/>
  <c r="M1418" i="4"/>
  <c r="M1416" i="4"/>
  <c r="M1414" i="4"/>
  <c r="M1412" i="4"/>
  <c r="M1410" i="4"/>
  <c r="M1408" i="4"/>
  <c r="M1406" i="4"/>
  <c r="M1404" i="4"/>
  <c r="M1402" i="4"/>
  <c r="M1400" i="4"/>
  <c r="M1398" i="4"/>
  <c r="M1396" i="4"/>
  <c r="M1394" i="4"/>
  <c r="M1392" i="4"/>
  <c r="M1390" i="4"/>
  <c r="M1388" i="4"/>
  <c r="M1386" i="4"/>
  <c r="M1384" i="4"/>
  <c r="M1382" i="4"/>
  <c r="M1380" i="4"/>
  <c r="M1378" i="4"/>
  <c r="M1376" i="4"/>
  <c r="M1374" i="4"/>
  <c r="M1372" i="4"/>
  <c r="M1370" i="4"/>
  <c r="M1368" i="4"/>
  <c r="M1366" i="4"/>
  <c r="M1364" i="4"/>
  <c r="M1362" i="4"/>
  <c r="M1360" i="4"/>
  <c r="M1358" i="4"/>
  <c r="M1356" i="4"/>
  <c r="M1354" i="4"/>
  <c r="M1352" i="4"/>
  <c r="M1350" i="4"/>
  <c r="M1348" i="4"/>
  <c r="M1346" i="4"/>
  <c r="M1344" i="4"/>
  <c r="M1342" i="4"/>
  <c r="M1340" i="4"/>
  <c r="M1338" i="4"/>
  <c r="M1336" i="4"/>
  <c r="M1334" i="4"/>
  <c r="M1332" i="4"/>
  <c r="M1330" i="4"/>
  <c r="M1328" i="4"/>
  <c r="M1326" i="4"/>
  <c r="M1324" i="4"/>
  <c r="M1322" i="4"/>
  <c r="M1320" i="4"/>
  <c r="M1318" i="4"/>
  <c r="M1316" i="4"/>
  <c r="M1314" i="4"/>
  <c r="M1312" i="4"/>
  <c r="M1310" i="4"/>
  <c r="M1308" i="4"/>
  <c r="M1306" i="4"/>
  <c r="M1304" i="4"/>
  <c r="M1302" i="4"/>
  <c r="M1300" i="4"/>
  <c r="M1298" i="4"/>
  <c r="M1296" i="4"/>
  <c r="M1294" i="4"/>
  <c r="M1292" i="4"/>
  <c r="M1290" i="4"/>
  <c r="M1288" i="4"/>
  <c r="M1286" i="4"/>
  <c r="M1284" i="4"/>
  <c r="M1282" i="4"/>
  <c r="M1280" i="4"/>
  <c r="M1278" i="4"/>
  <c r="M1276" i="4"/>
  <c r="M1274" i="4"/>
  <c r="M1272" i="4"/>
  <c r="M1270" i="4"/>
  <c r="M1268" i="4"/>
  <c r="M2586" i="4"/>
  <c r="M2560" i="4"/>
  <c r="M2435" i="4"/>
  <c r="M2341" i="4"/>
  <c r="M2301" i="4"/>
  <c r="M2151" i="4"/>
  <c r="M2143" i="4"/>
  <c r="M2135" i="4"/>
  <c r="M2127" i="4"/>
  <c r="M2119" i="4"/>
  <c r="M2111" i="4"/>
  <c r="M2103" i="4"/>
  <c r="M2095" i="4"/>
  <c r="M2087" i="4"/>
  <c r="M2079" i="4"/>
  <c r="M2071" i="4"/>
  <c r="M2063" i="4"/>
  <c r="M2055" i="4"/>
  <c r="M2047" i="4"/>
  <c r="M2039" i="4"/>
  <c r="M2031" i="4"/>
  <c r="M2023" i="4"/>
  <c r="M2015" i="4"/>
  <c r="M2007" i="4"/>
  <c r="M1999" i="4"/>
  <c r="M1991" i="4"/>
  <c r="M1983" i="4"/>
  <c r="M1975" i="4"/>
  <c r="M1967" i="4"/>
  <c r="M1959" i="4"/>
  <c r="M1951" i="4"/>
  <c r="M1943" i="4"/>
  <c r="M1935" i="4"/>
  <c r="M1927" i="4"/>
  <c r="M1919" i="4"/>
  <c r="M1911" i="4"/>
  <c r="M1903" i="4"/>
  <c r="M1895" i="4"/>
  <c r="M1887" i="4"/>
  <c r="M1879" i="4"/>
  <c r="M1871" i="4"/>
  <c r="M1863" i="4"/>
  <c r="M1855" i="4"/>
  <c r="M1847" i="4"/>
  <c r="M1839" i="4"/>
  <c r="M1831" i="4"/>
  <c r="M1823" i="4"/>
  <c r="M1815" i="4"/>
  <c r="M1807" i="4"/>
  <c r="M1799" i="4"/>
  <c r="M1791" i="4"/>
  <c r="M1783" i="4"/>
  <c r="M1775" i="4"/>
  <c r="M1767" i="4"/>
  <c r="M1759" i="4"/>
  <c r="M1751" i="4"/>
  <c r="M1562" i="4"/>
  <c r="M1554" i="4"/>
  <c r="M1546" i="4"/>
  <c r="M1538" i="4"/>
  <c r="M1530" i="4"/>
  <c r="M1522" i="4"/>
  <c r="M1514" i="4"/>
  <c r="M1506" i="4"/>
  <c r="M1498" i="4"/>
  <c r="M1490" i="4"/>
  <c r="M1482" i="4"/>
  <c r="M2503" i="4"/>
  <c r="M2244" i="4"/>
  <c r="M2180" i="4"/>
  <c r="M1742" i="4"/>
  <c r="M1726" i="4"/>
  <c r="M1710" i="4"/>
  <c r="M1694" i="4"/>
  <c r="M1678" i="4"/>
  <c r="M1662" i="4"/>
  <c r="M1646" i="4"/>
  <c r="M1630" i="4"/>
  <c r="M1614" i="4"/>
  <c r="M1598" i="4"/>
  <c r="M1582" i="4"/>
  <c r="M1566" i="4"/>
  <c r="M1540" i="4"/>
  <c r="M1508" i="4"/>
  <c r="M1475" i="4"/>
  <c r="M1467" i="4"/>
  <c r="M1459" i="4"/>
  <c r="M1451" i="4"/>
  <c r="M1443" i="4"/>
  <c r="M1435" i="4"/>
  <c r="M1427" i="4"/>
  <c r="M1419" i="4"/>
  <c r="M1411" i="4"/>
  <c r="M1403" i="4"/>
  <c r="M1395" i="4"/>
  <c r="M1387" i="4"/>
  <c r="M1379" i="4"/>
  <c r="M1371" i="4"/>
  <c r="M1363" i="4"/>
  <c r="M1355" i="4"/>
  <c r="M1347" i="4"/>
  <c r="M1339" i="4"/>
  <c r="M1331" i="4"/>
  <c r="M1323" i="4"/>
  <c r="M1315" i="4"/>
  <c r="M1307" i="4"/>
  <c r="M1299" i="4"/>
  <c r="M1291" i="4"/>
  <c r="M1283" i="4"/>
  <c r="M1275" i="4"/>
  <c r="M1262" i="4"/>
  <c r="M1261" i="4"/>
  <c r="M1254" i="4"/>
  <c r="M1253" i="4"/>
  <c r="M1246" i="4"/>
  <c r="M1245" i="4"/>
  <c r="M1238" i="4"/>
  <c r="M1237" i="4"/>
  <c r="M1230" i="4"/>
  <c r="M1229" i="4"/>
  <c r="M1222" i="4"/>
  <c r="M1221" i="4"/>
  <c r="M1214" i="4"/>
  <c r="M1213" i="4"/>
  <c r="M1206" i="4"/>
  <c r="M1205" i="4"/>
  <c r="M1198" i="4"/>
  <c r="M1197" i="4"/>
  <c r="M1190" i="4"/>
  <c r="M1189" i="4"/>
  <c r="M1182" i="4"/>
  <c r="M1181" i="4"/>
  <c r="M1174" i="4"/>
  <c r="M1173" i="4"/>
  <c r="M1166" i="4"/>
  <c r="M1165" i="4"/>
  <c r="M1158" i="4"/>
  <c r="M1157" i="4"/>
  <c r="M1150" i="4"/>
  <c r="M1149" i="4"/>
  <c r="M1142" i="4"/>
  <c r="M1141" i="4"/>
  <c r="M1134" i="4"/>
  <c r="M1133" i="4"/>
  <c r="M1126" i="4"/>
  <c r="M1125" i="4"/>
  <c r="M1118" i="4"/>
  <c r="M1117" i="4"/>
  <c r="M1110" i="4"/>
  <c r="M1109" i="4"/>
  <c r="M1102" i="4"/>
  <c r="M1101" i="4"/>
  <c r="M1094" i="4"/>
  <c r="M1093" i="4"/>
  <c r="M1086" i="4"/>
  <c r="M1085" i="4"/>
  <c r="M1078" i="4"/>
  <c r="M1077" i="4"/>
  <c r="M1070" i="4"/>
  <c r="M1069" i="4"/>
  <c r="M1062" i="4"/>
  <c r="M1061" i="4"/>
  <c r="M1054" i="4"/>
  <c r="M1053" i="4"/>
  <c r="M1046" i="4"/>
  <c r="M1045" i="4"/>
  <c r="M1038" i="4"/>
  <c r="M1037" i="4"/>
  <c r="M1030" i="4"/>
  <c r="M1029" i="4"/>
  <c r="M1022" i="4"/>
  <c r="M1021" i="4"/>
  <c r="M1014" i="4"/>
  <c r="M1013" i="4"/>
  <c r="M1006" i="4"/>
  <c r="M1005" i="4"/>
  <c r="M998" i="4"/>
  <c r="M997" i="4"/>
  <c r="M990" i="4"/>
  <c r="M989" i="4"/>
  <c r="M982" i="4"/>
  <c r="M981" i="4"/>
  <c r="M974" i="4"/>
  <c r="M973" i="4"/>
  <c r="M966" i="4"/>
  <c r="M965" i="4"/>
  <c r="M958" i="4"/>
  <c r="M957" i="4"/>
  <c r="M950" i="4"/>
  <c r="M949" i="4"/>
  <c r="M942" i="4"/>
  <c r="M941" i="4"/>
  <c r="M934" i="4"/>
  <c r="M933" i="4"/>
  <c r="M926" i="4"/>
  <c r="M925" i="4"/>
  <c r="M918" i="4"/>
  <c r="M917" i="4"/>
  <c r="M910" i="4"/>
  <c r="M909" i="4"/>
  <c r="M902" i="4"/>
  <c r="M901" i="4"/>
  <c r="M894" i="4"/>
  <c r="M893" i="4"/>
  <c r="M886" i="4"/>
  <c r="M885" i="4"/>
  <c r="M878" i="4"/>
  <c r="M877" i="4"/>
  <c r="M870" i="4"/>
  <c r="M869" i="4"/>
  <c r="M862" i="4"/>
  <c r="M861" i="4"/>
  <c r="M854" i="4"/>
  <c r="M853" i="4"/>
  <c r="M846" i="4"/>
  <c r="M845" i="4"/>
  <c r="M838" i="4"/>
  <c r="M837" i="4"/>
  <c r="M830" i="4"/>
  <c r="M829" i="4"/>
  <c r="M822" i="4"/>
  <c r="M821" i="4"/>
  <c r="M814" i="4"/>
  <c r="M813" i="4"/>
  <c r="M806" i="4"/>
  <c r="M805" i="4"/>
  <c r="M798" i="4"/>
  <c r="M797" i="4"/>
  <c r="M790" i="4"/>
  <c r="M789" i="4"/>
  <c r="M782" i="4"/>
  <c r="M781" i="4"/>
  <c r="M774" i="4"/>
  <c r="M773" i="4"/>
  <c r="M766" i="4"/>
  <c r="M765" i="4"/>
  <c r="M758" i="4"/>
  <c r="M757" i="4"/>
  <c r="M750" i="4"/>
  <c r="M749" i="4"/>
  <c r="M742" i="4"/>
  <c r="M741" i="4"/>
  <c r="M734" i="4"/>
  <c r="M733" i="4"/>
  <c r="M726" i="4"/>
  <c r="M725" i="4"/>
  <c r="M718" i="4"/>
  <c r="M717" i="4"/>
  <c r="M710" i="4"/>
  <c r="M709" i="4"/>
  <c r="M702" i="4"/>
  <c r="M701" i="4"/>
  <c r="M694" i="4"/>
  <c r="M2271" i="4"/>
  <c r="M2228" i="4"/>
  <c r="M1738" i="4"/>
  <c r="M1722" i="4"/>
  <c r="M1706" i="4"/>
  <c r="M1690" i="4"/>
  <c r="M1674" i="4"/>
  <c r="M1658" i="4"/>
  <c r="M1642" i="4"/>
  <c r="M1626" i="4"/>
  <c r="M1610" i="4"/>
  <c r="M1594" i="4"/>
  <c r="M1578" i="4"/>
  <c r="M1548" i="4"/>
  <c r="M1516" i="4"/>
  <c r="M1484" i="4"/>
  <c r="M1473" i="4"/>
  <c r="M1465" i="4"/>
  <c r="M1457" i="4"/>
  <c r="M1449" i="4"/>
  <c r="M1441" i="4"/>
  <c r="M1433" i="4"/>
  <c r="M1425" i="4"/>
  <c r="M1417" i="4"/>
  <c r="M1409" i="4"/>
  <c r="M1401" i="4"/>
  <c r="M1393" i="4"/>
  <c r="M1385" i="4"/>
  <c r="M1377" i="4"/>
  <c r="M1369" i="4"/>
  <c r="M1361" i="4"/>
  <c r="M1353" i="4"/>
  <c r="M1345" i="4"/>
  <c r="M1337" i="4"/>
  <c r="M1329" i="4"/>
  <c r="M1321" i="4"/>
  <c r="M1313" i="4"/>
  <c r="M1305" i="4"/>
  <c r="M1297" i="4"/>
  <c r="M1289" i="4"/>
  <c r="M1281" i="4"/>
  <c r="M1273" i="4"/>
  <c r="M1264" i="4"/>
  <c r="M1263" i="4"/>
  <c r="M1256" i="4"/>
  <c r="M1255" i="4"/>
  <c r="M1248" i="4"/>
  <c r="M1247" i="4"/>
  <c r="M1240" i="4"/>
  <c r="M1239" i="4"/>
  <c r="M1232" i="4"/>
  <c r="M1231" i="4"/>
  <c r="M1224" i="4"/>
  <c r="M1223" i="4"/>
  <c r="M1216" i="4"/>
  <c r="M1215" i="4"/>
  <c r="M1208" i="4"/>
  <c r="M1207" i="4"/>
  <c r="M1200" i="4"/>
  <c r="M1199" i="4"/>
  <c r="M1192" i="4"/>
  <c r="M1191" i="4"/>
  <c r="M1184" i="4"/>
  <c r="M1183" i="4"/>
  <c r="M1176" i="4"/>
  <c r="M1175" i="4"/>
  <c r="M1168" i="4"/>
  <c r="M1167" i="4"/>
  <c r="M1160" i="4"/>
  <c r="M1159" i="4"/>
  <c r="M1152" i="4"/>
  <c r="M1151" i="4"/>
  <c r="M1144" i="4"/>
  <c r="M1143" i="4"/>
  <c r="M1136" i="4"/>
  <c r="M1135" i="4"/>
  <c r="M1128" i="4"/>
  <c r="M1127" i="4"/>
  <c r="M1120" i="4"/>
  <c r="M1119" i="4"/>
  <c r="M1112" i="4"/>
  <c r="M1111" i="4"/>
  <c r="M1104" i="4"/>
  <c r="M1103" i="4"/>
  <c r="M1096" i="4"/>
  <c r="M1095" i="4"/>
  <c r="M1088" i="4"/>
  <c r="M1087" i="4"/>
  <c r="M1080" i="4"/>
  <c r="M1079" i="4"/>
  <c r="M1072" i="4"/>
  <c r="M1071" i="4"/>
  <c r="M1064" i="4"/>
  <c r="M1063" i="4"/>
  <c r="M1056" i="4"/>
  <c r="M1055" i="4"/>
  <c r="M1048" i="4"/>
  <c r="M1047" i="4"/>
  <c r="M1040" i="4"/>
  <c r="M1039" i="4"/>
  <c r="M1032" i="4"/>
  <c r="M1031" i="4"/>
  <c r="M1024" i="4"/>
  <c r="M1023" i="4"/>
  <c r="M1016" i="4"/>
  <c r="M1015" i="4"/>
  <c r="M1008" i="4"/>
  <c r="M1007" i="4"/>
  <c r="M1000" i="4"/>
  <c r="M999" i="4"/>
  <c r="M992" i="4"/>
  <c r="M991" i="4"/>
  <c r="M984" i="4"/>
  <c r="M983" i="4"/>
  <c r="M976" i="4"/>
  <c r="M975" i="4"/>
  <c r="M968" i="4"/>
  <c r="M967" i="4"/>
  <c r="M960" i="4"/>
  <c r="M959" i="4"/>
  <c r="M952" i="4"/>
  <c r="M951" i="4"/>
  <c r="M944" i="4"/>
  <c r="M943" i="4"/>
  <c r="M936" i="4"/>
  <c r="M935" i="4"/>
  <c r="M928" i="4"/>
  <c r="M927" i="4"/>
  <c r="M920" i="4"/>
  <c r="M919" i="4"/>
  <c r="M912" i="4"/>
  <c r="M911" i="4"/>
  <c r="M904" i="4"/>
  <c r="M903" i="4"/>
  <c r="M896" i="4"/>
  <c r="M895" i="4"/>
  <c r="M888" i="4"/>
  <c r="M887" i="4"/>
  <c r="M880" i="4"/>
  <c r="M879" i="4"/>
  <c r="M872" i="4"/>
  <c r="M871" i="4"/>
  <c r="M864" i="4"/>
  <c r="M863" i="4"/>
  <c r="M856" i="4"/>
  <c r="M855" i="4"/>
  <c r="M848" i="4"/>
  <c r="M847" i="4"/>
  <c r="M840" i="4"/>
  <c r="M839" i="4"/>
  <c r="M832" i="4"/>
  <c r="M831" i="4"/>
  <c r="M824" i="4"/>
  <c r="M823" i="4"/>
  <c r="M816" i="4"/>
  <c r="M815" i="4"/>
  <c r="M808" i="4"/>
  <c r="M807" i="4"/>
  <c r="M800" i="4"/>
  <c r="M799" i="4"/>
  <c r="M792" i="4"/>
  <c r="M791" i="4"/>
  <c r="M784" i="4"/>
  <c r="M783" i="4"/>
  <c r="M776" i="4"/>
  <c r="M775" i="4"/>
  <c r="M768" i="4"/>
  <c r="M767" i="4"/>
  <c r="M760" i="4"/>
  <c r="M759" i="4"/>
  <c r="M752" i="4"/>
  <c r="M751" i="4"/>
  <c r="M744" i="4"/>
  <c r="M743" i="4"/>
  <c r="M736" i="4"/>
  <c r="M735" i="4"/>
  <c r="M728" i="4"/>
  <c r="M727" i="4"/>
  <c r="M720" i="4"/>
  <c r="M719" i="4"/>
  <c r="M712" i="4"/>
  <c r="M711" i="4"/>
  <c r="M704" i="4"/>
  <c r="M703" i="4"/>
  <c r="M2212" i="4"/>
  <c r="M1750" i="4"/>
  <c r="M1734" i="4"/>
  <c r="M1718" i="4"/>
  <c r="M1702" i="4"/>
  <c r="M1686" i="4"/>
  <c r="M1670" i="4"/>
  <c r="M1654" i="4"/>
  <c r="M1638" i="4"/>
  <c r="M1622" i="4"/>
  <c r="M1606" i="4"/>
  <c r="M1590" i="4"/>
  <c r="M1574" i="4"/>
  <c r="M1556" i="4"/>
  <c r="M1524" i="4"/>
  <c r="M1492" i="4"/>
  <c r="M1471" i="4"/>
  <c r="M1463" i="4"/>
  <c r="M1455" i="4"/>
  <c r="M1447" i="4"/>
  <c r="M1439" i="4"/>
  <c r="M1431" i="4"/>
  <c r="M1423" i="4"/>
  <c r="M1415" i="4"/>
  <c r="M1407" i="4"/>
  <c r="M1399" i="4"/>
  <c r="M1391" i="4"/>
  <c r="M1383" i="4"/>
  <c r="M1375" i="4"/>
  <c r="M1367" i="4"/>
  <c r="M1359" i="4"/>
  <c r="M1351" i="4"/>
  <c r="M1343" i="4"/>
  <c r="M1335" i="4"/>
  <c r="M1327" i="4"/>
  <c r="M1319" i="4"/>
  <c r="M1311" i="4"/>
  <c r="M1303" i="4"/>
  <c r="M1295" i="4"/>
  <c r="M1287" i="4"/>
  <c r="M1279" i="4"/>
  <c r="M1271" i="4"/>
  <c r="M1267" i="4"/>
  <c r="M1265" i="4"/>
  <c r="M1258" i="4"/>
  <c r="M1257" i="4"/>
  <c r="M1250" i="4"/>
  <c r="M1249" i="4"/>
  <c r="M1242" i="4"/>
  <c r="M1241" i="4"/>
  <c r="M1234" i="4"/>
  <c r="M1233" i="4"/>
  <c r="M1226" i="4"/>
  <c r="M1225" i="4"/>
  <c r="M1218" i="4"/>
  <c r="M1217" i="4"/>
  <c r="M1210" i="4"/>
  <c r="M1209" i="4"/>
  <c r="M1202" i="4"/>
  <c r="M1201" i="4"/>
  <c r="M1194" i="4"/>
  <c r="M1193" i="4"/>
  <c r="M1186" i="4"/>
  <c r="M1185" i="4"/>
  <c r="M1178" i="4"/>
  <c r="M1177" i="4"/>
  <c r="M1170" i="4"/>
  <c r="M1169" i="4"/>
  <c r="M1162" i="4"/>
  <c r="M1161" i="4"/>
  <c r="M1154" i="4"/>
  <c r="M1153" i="4"/>
  <c r="M1146" i="4"/>
  <c r="M1145" i="4"/>
  <c r="M1138" i="4"/>
  <c r="M1137" i="4"/>
  <c r="M1130" i="4"/>
  <c r="M1129" i="4"/>
  <c r="M1122" i="4"/>
  <c r="M1121" i="4"/>
  <c r="M1114" i="4"/>
  <c r="M1113" i="4"/>
  <c r="M1106" i="4"/>
  <c r="M1105" i="4"/>
  <c r="M1098" i="4"/>
  <c r="M1097" i="4"/>
  <c r="M1090" i="4"/>
  <c r="M1089" i="4"/>
  <c r="M1082" i="4"/>
  <c r="M1081" i="4"/>
  <c r="M1074" i="4"/>
  <c r="M1073" i="4"/>
  <c r="M1066" i="4"/>
  <c r="M1065" i="4"/>
  <c r="M1058" i="4"/>
  <c r="M1057" i="4"/>
  <c r="M1050" i="4"/>
  <c r="M1049" i="4"/>
  <c r="M1042" i="4"/>
  <c r="M1041" i="4"/>
  <c r="M1034" i="4"/>
  <c r="M1033" i="4"/>
  <c r="M1026" i="4"/>
  <c r="M1025" i="4"/>
  <c r="M1018" i="4"/>
  <c r="M1017" i="4"/>
  <c r="M1010" i="4"/>
  <c r="M1009" i="4"/>
  <c r="M1002" i="4"/>
  <c r="M1001" i="4"/>
  <c r="M994" i="4"/>
  <c r="M993" i="4"/>
  <c r="M986" i="4"/>
  <c r="M985" i="4"/>
  <c r="M978" i="4"/>
  <c r="M977" i="4"/>
  <c r="M970" i="4"/>
  <c r="M969" i="4"/>
  <c r="M962" i="4"/>
  <c r="M961" i="4"/>
  <c r="M954" i="4"/>
  <c r="M953" i="4"/>
  <c r="M946" i="4"/>
  <c r="M945" i="4"/>
  <c r="M938" i="4"/>
  <c r="M937" i="4"/>
  <c r="M930" i="4"/>
  <c r="M929" i="4"/>
  <c r="M922" i="4"/>
  <c r="M921" i="4"/>
  <c r="M914" i="4"/>
  <c r="M913" i="4"/>
  <c r="M906" i="4"/>
  <c r="M905" i="4"/>
  <c r="M898" i="4"/>
  <c r="M897" i="4"/>
  <c r="M890" i="4"/>
  <c r="M889" i="4"/>
  <c r="M882" i="4"/>
  <c r="M881" i="4"/>
  <c r="M874" i="4"/>
  <c r="M873" i="4"/>
  <c r="M866" i="4"/>
  <c r="M865" i="4"/>
  <c r="M858" i="4"/>
  <c r="M857" i="4"/>
  <c r="M850" i="4"/>
  <c r="M849" i="4"/>
  <c r="M842" i="4"/>
  <c r="M841" i="4"/>
  <c r="M834" i="4"/>
  <c r="M833" i="4"/>
  <c r="M826" i="4"/>
  <c r="M825" i="4"/>
  <c r="M818" i="4"/>
  <c r="M817" i="4"/>
  <c r="M810" i="4"/>
  <c r="M809" i="4"/>
  <c r="M802" i="4"/>
  <c r="M801" i="4"/>
  <c r="M794" i="4"/>
  <c r="M793" i="4"/>
  <c r="M786" i="4"/>
  <c r="M785" i="4"/>
  <c r="M778" i="4"/>
  <c r="M777" i="4"/>
  <c r="M770" i="4"/>
  <c r="M769" i="4"/>
  <c r="M762" i="4"/>
  <c r="M761" i="4"/>
  <c r="M754" i="4"/>
  <c r="M753" i="4"/>
  <c r="M746" i="4"/>
  <c r="M745" i="4"/>
  <c r="M738" i="4"/>
  <c r="M737" i="4"/>
  <c r="M730" i="4"/>
  <c r="M729" i="4"/>
  <c r="M722" i="4"/>
  <c r="M721" i="4"/>
  <c r="M714" i="4"/>
  <c r="M713" i="4"/>
  <c r="M1753" i="4"/>
  <c r="M1714" i="4"/>
  <c r="M1650" i="4"/>
  <c r="M1586" i="4"/>
  <c r="M1477" i="4"/>
  <c r="M1445" i="4"/>
  <c r="M1413" i="4"/>
  <c r="M1381" i="4"/>
  <c r="M1349" i="4"/>
  <c r="M1317" i="4"/>
  <c r="M1285" i="4"/>
  <c r="M1260" i="4"/>
  <c r="M1243" i="4"/>
  <c r="M1228" i="4"/>
  <c r="M1211" i="4"/>
  <c r="M1196" i="4"/>
  <c r="M1179" i="4"/>
  <c r="M1164" i="4"/>
  <c r="M1147" i="4"/>
  <c r="M1132" i="4"/>
  <c r="M1115" i="4"/>
  <c r="M1100" i="4"/>
  <c r="M1083" i="4"/>
  <c r="M1068" i="4"/>
  <c r="M1051" i="4"/>
  <c r="M1036" i="4"/>
  <c r="M1019" i="4"/>
  <c r="M1004" i="4"/>
  <c r="M987" i="4"/>
  <c r="M972" i="4"/>
  <c r="M955" i="4"/>
  <c r="M940" i="4"/>
  <c r="M923" i="4"/>
  <c r="M908" i="4"/>
  <c r="M891" i="4"/>
  <c r="M876" i="4"/>
  <c r="M859" i="4"/>
  <c r="M844" i="4"/>
  <c r="M827" i="4"/>
  <c r="M812" i="4"/>
  <c r="M795" i="4"/>
  <c r="M780" i="4"/>
  <c r="M763" i="4"/>
  <c r="M748" i="4"/>
  <c r="M731" i="4"/>
  <c r="M716" i="4"/>
  <c r="M700" i="4"/>
  <c r="M699" i="4"/>
  <c r="M696" i="4"/>
  <c r="M690" i="4"/>
  <c r="M689" i="4"/>
  <c r="M682" i="4"/>
  <c r="M681" i="4"/>
  <c r="M679" i="4"/>
  <c r="M677" i="4"/>
  <c r="M675" i="4"/>
  <c r="M673" i="4"/>
  <c r="M671" i="4"/>
  <c r="M669" i="4"/>
  <c r="M667" i="4"/>
  <c r="M665" i="4"/>
  <c r="M663" i="4"/>
  <c r="M661" i="4"/>
  <c r="M659" i="4"/>
  <c r="M657" i="4"/>
  <c r="M655" i="4"/>
  <c r="M653" i="4"/>
  <c r="M651" i="4"/>
  <c r="M649" i="4"/>
  <c r="M647" i="4"/>
  <c r="M645" i="4"/>
  <c r="M643" i="4"/>
  <c r="M641" i="4"/>
  <c r="M639" i="4"/>
  <c r="M637" i="4"/>
  <c r="M635" i="4"/>
  <c r="M633" i="4"/>
  <c r="M631" i="4"/>
  <c r="M629" i="4"/>
  <c r="M627" i="4"/>
  <c r="M625" i="4"/>
  <c r="M623" i="4"/>
  <c r="M621" i="4"/>
  <c r="M619" i="4"/>
  <c r="M617" i="4"/>
  <c r="M615" i="4"/>
  <c r="M613" i="4"/>
  <c r="M611" i="4"/>
  <c r="M609" i="4"/>
  <c r="M607" i="4"/>
  <c r="M605" i="4"/>
  <c r="M603" i="4"/>
  <c r="M601" i="4"/>
  <c r="M599" i="4"/>
  <c r="M597" i="4"/>
  <c r="M595" i="4"/>
  <c r="M593" i="4"/>
  <c r="M591" i="4"/>
  <c r="M589" i="4"/>
  <c r="M587" i="4"/>
  <c r="M585" i="4"/>
  <c r="M583" i="4"/>
  <c r="M581" i="4"/>
  <c r="M579" i="4"/>
  <c r="M577" i="4"/>
  <c r="M575" i="4"/>
  <c r="M573" i="4"/>
  <c r="M571" i="4"/>
  <c r="M569" i="4"/>
  <c r="M567" i="4"/>
  <c r="M565" i="4"/>
  <c r="M563" i="4"/>
  <c r="M561" i="4"/>
  <c r="M559" i="4"/>
  <c r="M557" i="4"/>
  <c r="M555" i="4"/>
  <c r="M553" i="4"/>
  <c r="M551" i="4"/>
  <c r="M549" i="4"/>
  <c r="M547" i="4"/>
  <c r="M545" i="4"/>
  <c r="M543" i="4"/>
  <c r="M541" i="4"/>
  <c r="M539" i="4"/>
  <c r="M537" i="4"/>
  <c r="M535" i="4"/>
  <c r="M533" i="4"/>
  <c r="M531" i="4"/>
  <c r="M529" i="4"/>
  <c r="M527" i="4"/>
  <c r="M525" i="4"/>
  <c r="M523" i="4"/>
  <c r="M521" i="4"/>
  <c r="M519" i="4"/>
  <c r="M517" i="4"/>
  <c r="M515" i="4"/>
  <c r="M513" i="4"/>
  <c r="M511" i="4"/>
  <c r="M509" i="4"/>
  <c r="M507" i="4"/>
  <c r="M505" i="4"/>
  <c r="M503" i="4"/>
  <c r="M501" i="4"/>
  <c r="M499" i="4"/>
  <c r="M497" i="4"/>
  <c r="M495" i="4"/>
  <c r="M493" i="4"/>
  <c r="M491" i="4"/>
  <c r="M489" i="4"/>
  <c r="M487" i="4"/>
  <c r="M485" i="4"/>
  <c r="M483" i="4"/>
  <c r="M481" i="4"/>
  <c r="M479" i="4"/>
  <c r="M477" i="4"/>
  <c r="M475" i="4"/>
  <c r="M473" i="4"/>
  <c r="M471" i="4"/>
  <c r="M469" i="4"/>
  <c r="M467" i="4"/>
  <c r="M465" i="4"/>
  <c r="M463" i="4"/>
  <c r="M461" i="4"/>
  <c r="M459" i="4"/>
  <c r="M457" i="4"/>
  <c r="M455" i="4"/>
  <c r="M453" i="4"/>
  <c r="M451" i="4"/>
  <c r="M449" i="4"/>
  <c r="M447" i="4"/>
  <c r="M445" i="4"/>
  <c r="M443" i="4"/>
  <c r="M441" i="4"/>
  <c r="M439" i="4"/>
  <c r="M437" i="4"/>
  <c r="M435" i="4"/>
  <c r="M433" i="4"/>
  <c r="M431" i="4"/>
  <c r="M429" i="4"/>
  <c r="M427" i="4"/>
  <c r="M425" i="4"/>
  <c r="M423" i="4"/>
  <c r="M421" i="4"/>
  <c r="M419" i="4"/>
  <c r="M417" i="4"/>
  <c r="M415" i="4"/>
  <c r="M413" i="4"/>
  <c r="M411" i="4"/>
  <c r="M409" i="4"/>
  <c r="M407" i="4"/>
  <c r="M405" i="4"/>
  <c r="M403" i="4"/>
  <c r="M401" i="4"/>
  <c r="M399" i="4"/>
  <c r="M397" i="4"/>
  <c r="M395" i="4"/>
  <c r="M393" i="4"/>
  <c r="M391" i="4"/>
  <c r="M389" i="4"/>
  <c r="M387" i="4"/>
  <c r="M385" i="4"/>
  <c r="M383" i="4"/>
  <c r="M381" i="4"/>
  <c r="M379" i="4"/>
  <c r="M377" i="4"/>
  <c r="M375" i="4"/>
  <c r="M373" i="4"/>
  <c r="M371" i="4"/>
  <c r="M369" i="4"/>
  <c r="M367" i="4"/>
  <c r="M365" i="4"/>
  <c r="M363" i="4"/>
  <c r="M361" i="4"/>
  <c r="M359" i="4"/>
  <c r="M357" i="4"/>
  <c r="M355" i="4"/>
  <c r="M353" i="4"/>
  <c r="M351" i="4"/>
  <c r="M349" i="4"/>
  <c r="M347" i="4"/>
  <c r="M345" i="4"/>
  <c r="M343" i="4"/>
  <c r="M341" i="4"/>
  <c r="M339" i="4"/>
  <c r="M337" i="4"/>
  <c r="M335" i="4"/>
  <c r="M333" i="4"/>
  <c r="M331" i="4"/>
  <c r="M329" i="4"/>
  <c r="M327" i="4"/>
  <c r="M325" i="4"/>
  <c r="M323" i="4"/>
  <c r="M321" i="4"/>
  <c r="M319" i="4"/>
  <c r="M317" i="4"/>
  <c r="M315" i="4"/>
  <c r="M313" i="4"/>
  <c r="M311" i="4"/>
  <c r="M309" i="4"/>
  <c r="M307" i="4"/>
  <c r="M305" i="4"/>
  <c r="M303" i="4"/>
  <c r="M301" i="4"/>
  <c r="M299" i="4"/>
  <c r="M297" i="4"/>
  <c r="M295" i="4"/>
  <c r="M293" i="4"/>
  <c r="M291" i="4"/>
  <c r="M289" i="4"/>
  <c r="M287" i="4"/>
  <c r="M285" i="4"/>
  <c r="M283" i="4"/>
  <c r="M281" i="4"/>
  <c r="M279" i="4"/>
  <c r="M277" i="4"/>
  <c r="M275" i="4"/>
  <c r="M273" i="4"/>
  <c r="M271" i="4"/>
  <c r="M269" i="4"/>
  <c r="M267" i="4"/>
  <c r="M265" i="4"/>
  <c r="M263" i="4"/>
  <c r="M261" i="4"/>
  <c r="M259" i="4"/>
  <c r="M257" i="4"/>
  <c r="M255" i="4"/>
  <c r="M253" i="4"/>
  <c r="M251" i="4"/>
  <c r="M249" i="4"/>
  <c r="M247" i="4"/>
  <c r="M245" i="4"/>
  <c r="M243" i="4"/>
  <c r="M241" i="4"/>
  <c r="M239" i="4"/>
  <c r="M237" i="4"/>
  <c r="M235" i="4"/>
  <c r="M233" i="4"/>
  <c r="M231" i="4"/>
  <c r="M229" i="4"/>
  <c r="M227" i="4"/>
  <c r="M225" i="4"/>
  <c r="M223" i="4"/>
  <c r="M221" i="4"/>
  <c r="M219" i="4"/>
  <c r="M217" i="4"/>
  <c r="M215" i="4"/>
  <c r="M213" i="4"/>
  <c r="M211" i="4"/>
  <c r="M209" i="4"/>
  <c r="M207" i="4"/>
  <c r="M205" i="4"/>
  <c r="M203" i="4"/>
  <c r="M201" i="4"/>
  <c r="M199" i="4"/>
  <c r="M197" i="4"/>
  <c r="M195" i="4"/>
  <c r="M193" i="4"/>
  <c r="M191" i="4"/>
  <c r="M189" i="4"/>
  <c r="M187" i="4"/>
  <c r="M185" i="4"/>
  <c r="M183" i="4"/>
  <c r="M181" i="4"/>
  <c r="M179" i="4"/>
  <c r="M177" i="4"/>
  <c r="M175" i="4"/>
  <c r="M173" i="4"/>
  <c r="M171" i="4"/>
  <c r="M169" i="4"/>
  <c r="M167" i="4"/>
  <c r="M165" i="4"/>
  <c r="M163" i="4"/>
  <c r="M161" i="4"/>
  <c r="M159" i="4"/>
  <c r="M157" i="4"/>
  <c r="M155" i="4"/>
  <c r="M153" i="4"/>
  <c r="M151" i="4"/>
  <c r="M149" i="4"/>
  <c r="M147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09" i="4"/>
  <c r="M107" i="4"/>
  <c r="M105" i="4"/>
  <c r="M103" i="4"/>
  <c r="M101" i="4"/>
  <c r="M99" i="4"/>
  <c r="M97" i="4"/>
  <c r="M95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7" i="4"/>
  <c r="M15" i="4"/>
  <c r="M13" i="4"/>
  <c r="M11" i="4"/>
  <c r="M9" i="4"/>
  <c r="M7" i="4"/>
  <c r="M2196" i="4"/>
  <c r="M1698" i="4"/>
  <c r="M1634" i="4"/>
  <c r="M1570" i="4"/>
  <c r="M1500" i="4"/>
  <c r="M1469" i="4"/>
  <c r="M1437" i="4"/>
  <c r="M1405" i="4"/>
  <c r="M1373" i="4"/>
  <c r="M1341" i="4"/>
  <c r="M1309" i="4"/>
  <c r="M1277" i="4"/>
  <c r="M1266" i="4"/>
  <c r="M1251" i="4"/>
  <c r="M1236" i="4"/>
  <c r="M1219" i="4"/>
  <c r="M1204" i="4"/>
  <c r="M1187" i="4"/>
  <c r="M1172" i="4"/>
  <c r="M1155" i="4"/>
  <c r="M1140" i="4"/>
  <c r="M1123" i="4"/>
  <c r="M1108" i="4"/>
  <c r="M1091" i="4"/>
  <c r="M1076" i="4"/>
  <c r="M1059" i="4"/>
  <c r="M1044" i="4"/>
  <c r="M1027" i="4"/>
  <c r="M1012" i="4"/>
  <c r="M995" i="4"/>
  <c r="M980" i="4"/>
  <c r="M963" i="4"/>
  <c r="M948" i="4"/>
  <c r="M931" i="4"/>
  <c r="M916" i="4"/>
  <c r="M899" i="4"/>
  <c r="M884" i="4"/>
  <c r="M867" i="4"/>
  <c r="M852" i="4"/>
  <c r="M835" i="4"/>
  <c r="M820" i="4"/>
  <c r="M803" i="4"/>
  <c r="M788" i="4"/>
  <c r="M771" i="4"/>
  <c r="M756" i="4"/>
  <c r="M739" i="4"/>
  <c r="M724" i="4"/>
  <c r="M706" i="4"/>
  <c r="M705" i="4"/>
  <c r="M698" i="4"/>
  <c r="M692" i="4"/>
  <c r="M691" i="4"/>
  <c r="M684" i="4"/>
  <c r="M683" i="4"/>
  <c r="M2375" i="4"/>
  <c r="M1746" i="4"/>
  <c r="M1682" i="4"/>
  <c r="M1618" i="4"/>
  <c r="M1532" i="4"/>
  <c r="M1461" i="4"/>
  <c r="M1429" i="4"/>
  <c r="M1397" i="4"/>
  <c r="M1365" i="4"/>
  <c r="M1333" i="4"/>
  <c r="M1301" i="4"/>
  <c r="M1269" i="4"/>
  <c r="M1259" i="4"/>
  <c r="M1244" i="4"/>
  <c r="M1227" i="4"/>
  <c r="M1212" i="4"/>
  <c r="M1195" i="4"/>
  <c r="M1180" i="4"/>
  <c r="M1163" i="4"/>
  <c r="M1148" i="4"/>
  <c r="M1131" i="4"/>
  <c r="M1116" i="4"/>
  <c r="M1099" i="4"/>
  <c r="M1084" i="4"/>
  <c r="M1067" i="4"/>
  <c r="M1052" i="4"/>
  <c r="M1035" i="4"/>
  <c r="M1020" i="4"/>
  <c r="M1003" i="4"/>
  <c r="M988" i="4"/>
  <c r="M971" i="4"/>
  <c r="M956" i="4"/>
  <c r="M939" i="4"/>
  <c r="M924" i="4"/>
  <c r="M907" i="4"/>
  <c r="M892" i="4"/>
  <c r="M875" i="4"/>
  <c r="M860" i="4"/>
  <c r="M843" i="4"/>
  <c r="M828" i="4"/>
  <c r="M811" i="4"/>
  <c r="M796" i="4"/>
  <c r="M779" i="4"/>
  <c r="M764" i="4"/>
  <c r="M747" i="4"/>
  <c r="M732" i="4"/>
  <c r="M715" i="4"/>
  <c r="M707" i="4"/>
  <c r="M695" i="4"/>
  <c r="M693" i="4"/>
  <c r="M686" i="4"/>
  <c r="M685" i="4"/>
  <c r="M680" i="4"/>
  <c r="M678" i="4"/>
  <c r="M676" i="4"/>
  <c r="M674" i="4"/>
  <c r="M672" i="4"/>
  <c r="M670" i="4"/>
  <c r="M668" i="4"/>
  <c r="M666" i="4"/>
  <c r="M664" i="4"/>
  <c r="M662" i="4"/>
  <c r="M660" i="4"/>
  <c r="M658" i="4"/>
  <c r="M656" i="4"/>
  <c r="M654" i="4"/>
  <c r="M652" i="4"/>
  <c r="M650" i="4"/>
  <c r="M648" i="4"/>
  <c r="M646" i="4"/>
  <c r="M644" i="4"/>
  <c r="M642" i="4"/>
  <c r="M640" i="4"/>
  <c r="M638" i="4"/>
  <c r="M636" i="4"/>
  <c r="M634" i="4"/>
  <c r="M632" i="4"/>
  <c r="M630" i="4"/>
  <c r="M628" i="4"/>
  <c r="M626" i="4"/>
  <c r="M624" i="4"/>
  <c r="M622" i="4"/>
  <c r="M620" i="4"/>
  <c r="M618" i="4"/>
  <c r="M616" i="4"/>
  <c r="M614" i="4"/>
  <c r="M612" i="4"/>
  <c r="M610" i="4"/>
  <c r="M608" i="4"/>
  <c r="M606" i="4"/>
  <c r="M604" i="4"/>
  <c r="M602" i="4"/>
  <c r="M600" i="4"/>
  <c r="M598" i="4"/>
  <c r="M596" i="4"/>
  <c r="M594" i="4"/>
  <c r="M592" i="4"/>
  <c r="M590" i="4"/>
  <c r="M588" i="4"/>
  <c r="M586" i="4"/>
  <c r="M584" i="4"/>
  <c r="M582" i="4"/>
  <c r="M580" i="4"/>
  <c r="M578" i="4"/>
  <c r="M576" i="4"/>
  <c r="M574" i="4"/>
  <c r="M572" i="4"/>
  <c r="M570" i="4"/>
  <c r="M568" i="4"/>
  <c r="M566" i="4"/>
  <c r="M564" i="4"/>
  <c r="M562" i="4"/>
  <c r="M560" i="4"/>
  <c r="M558" i="4"/>
  <c r="M556" i="4"/>
  <c r="M554" i="4"/>
  <c r="M552" i="4"/>
  <c r="M550" i="4"/>
  <c r="M548" i="4"/>
  <c r="M546" i="4"/>
  <c r="M544" i="4"/>
  <c r="M542" i="4"/>
  <c r="M540" i="4"/>
  <c r="M538" i="4"/>
  <c r="M536" i="4"/>
  <c r="M534" i="4"/>
  <c r="M532" i="4"/>
  <c r="M530" i="4"/>
  <c r="M528" i="4"/>
  <c r="M526" i="4"/>
  <c r="M524" i="4"/>
  <c r="M522" i="4"/>
  <c r="M520" i="4"/>
  <c r="M518" i="4"/>
  <c r="M516" i="4"/>
  <c r="M514" i="4"/>
  <c r="M512" i="4"/>
  <c r="M510" i="4"/>
  <c r="M508" i="4"/>
  <c r="M506" i="4"/>
  <c r="M504" i="4"/>
  <c r="M502" i="4"/>
  <c r="M500" i="4"/>
  <c r="M498" i="4"/>
  <c r="M496" i="4"/>
  <c r="M494" i="4"/>
  <c r="M492" i="4"/>
  <c r="M490" i="4"/>
  <c r="M488" i="4"/>
  <c r="M486" i="4"/>
  <c r="M484" i="4"/>
  <c r="M482" i="4"/>
  <c r="M480" i="4"/>
  <c r="M478" i="4"/>
  <c r="M476" i="4"/>
  <c r="M474" i="4"/>
  <c r="M472" i="4"/>
  <c r="M470" i="4"/>
  <c r="M468" i="4"/>
  <c r="M466" i="4"/>
  <c r="M464" i="4"/>
  <c r="M462" i="4"/>
  <c r="M460" i="4"/>
  <c r="M458" i="4"/>
  <c r="M456" i="4"/>
  <c r="M454" i="4"/>
  <c r="M452" i="4"/>
  <c r="M450" i="4"/>
  <c r="M448" i="4"/>
  <c r="M446" i="4"/>
  <c r="M444" i="4"/>
  <c r="M442" i="4"/>
  <c r="M440" i="4"/>
  <c r="M438" i="4"/>
  <c r="M436" i="4"/>
  <c r="M434" i="4"/>
  <c r="M432" i="4"/>
  <c r="M430" i="4"/>
  <c r="M428" i="4"/>
  <c r="M426" i="4"/>
  <c r="M424" i="4"/>
  <c r="M422" i="4"/>
  <c r="M420" i="4"/>
  <c r="M418" i="4"/>
  <c r="M416" i="4"/>
  <c r="M414" i="4"/>
  <c r="M412" i="4"/>
  <c r="M410" i="4"/>
  <c r="M408" i="4"/>
  <c r="M406" i="4"/>
  <c r="M404" i="4"/>
  <c r="M402" i="4"/>
  <c r="M400" i="4"/>
  <c r="M398" i="4"/>
  <c r="M396" i="4"/>
  <c r="M394" i="4"/>
  <c r="M392" i="4"/>
  <c r="M390" i="4"/>
  <c r="M388" i="4"/>
  <c r="M386" i="4"/>
  <c r="M384" i="4"/>
  <c r="M382" i="4"/>
  <c r="M380" i="4"/>
  <c r="M378" i="4"/>
  <c r="M376" i="4"/>
  <c r="M374" i="4"/>
  <c r="M372" i="4"/>
  <c r="M370" i="4"/>
  <c r="M368" i="4"/>
  <c r="M366" i="4"/>
  <c r="M364" i="4"/>
  <c r="M362" i="4"/>
  <c r="M360" i="4"/>
  <c r="M358" i="4"/>
  <c r="M356" i="4"/>
  <c r="M354" i="4"/>
  <c r="M352" i="4"/>
  <c r="M350" i="4"/>
  <c r="M348" i="4"/>
  <c r="M346" i="4"/>
  <c r="M344" i="4"/>
  <c r="M342" i="4"/>
  <c r="M340" i="4"/>
  <c r="M338" i="4"/>
  <c r="M336" i="4"/>
  <c r="M334" i="4"/>
  <c r="M332" i="4"/>
  <c r="M330" i="4"/>
  <c r="M328" i="4"/>
  <c r="M326" i="4"/>
  <c r="M324" i="4"/>
  <c r="M322" i="4"/>
  <c r="M320" i="4"/>
  <c r="M318" i="4"/>
  <c r="M316" i="4"/>
  <c r="M314" i="4"/>
  <c r="M312" i="4"/>
  <c r="M310" i="4"/>
  <c r="M308" i="4"/>
  <c r="M306" i="4"/>
  <c r="M304" i="4"/>
  <c r="M302" i="4"/>
  <c r="M300" i="4"/>
  <c r="M298" i="4"/>
  <c r="M296" i="4"/>
  <c r="M294" i="4"/>
  <c r="M292" i="4"/>
  <c r="M290" i="4"/>
  <c r="M288" i="4"/>
  <c r="M286" i="4"/>
  <c r="M284" i="4"/>
  <c r="M282" i="4"/>
  <c r="M280" i="4"/>
  <c r="M278" i="4"/>
  <c r="M276" i="4"/>
  <c r="M274" i="4"/>
  <c r="M272" i="4"/>
  <c r="M270" i="4"/>
  <c r="M268" i="4"/>
  <c r="M266" i="4"/>
  <c r="M264" i="4"/>
  <c r="M262" i="4"/>
  <c r="M260" i="4"/>
  <c r="M258" i="4"/>
  <c r="M256" i="4"/>
  <c r="M254" i="4"/>
  <c r="M252" i="4"/>
  <c r="M250" i="4"/>
  <c r="M248" i="4"/>
  <c r="M246" i="4"/>
  <c r="M244" i="4"/>
  <c r="M242" i="4"/>
  <c r="M240" i="4"/>
  <c r="M238" i="4"/>
  <c r="M236" i="4"/>
  <c r="M234" i="4"/>
  <c r="M232" i="4"/>
  <c r="M230" i="4"/>
  <c r="M228" i="4"/>
  <c r="M226" i="4"/>
  <c r="M224" i="4"/>
  <c r="M222" i="4"/>
  <c r="M220" i="4"/>
  <c r="M218" i="4"/>
  <c r="M216" i="4"/>
  <c r="M214" i="4"/>
  <c r="M212" i="4"/>
  <c r="M210" i="4"/>
  <c r="M208" i="4"/>
  <c r="M206" i="4"/>
  <c r="M204" i="4"/>
  <c r="M202" i="4"/>
  <c r="M200" i="4"/>
  <c r="M198" i="4"/>
  <c r="M196" i="4"/>
  <c r="M194" i="4"/>
  <c r="M192" i="4"/>
  <c r="M190" i="4"/>
  <c r="M188" i="4"/>
  <c r="M186" i="4"/>
  <c r="M184" i="4"/>
  <c r="M182" i="4"/>
  <c r="M180" i="4"/>
  <c r="M178" i="4"/>
  <c r="M176" i="4"/>
  <c r="M174" i="4"/>
  <c r="M172" i="4"/>
  <c r="M170" i="4"/>
  <c r="M168" i="4"/>
  <c r="M166" i="4"/>
  <c r="M164" i="4"/>
  <c r="M162" i="4"/>
  <c r="M160" i="4"/>
  <c r="M158" i="4"/>
  <c r="M156" i="4"/>
  <c r="M154" i="4"/>
  <c r="M152" i="4"/>
  <c r="M150" i="4"/>
  <c r="M148" i="4"/>
  <c r="M146" i="4"/>
  <c r="M144" i="4"/>
  <c r="M142" i="4"/>
  <c r="M140" i="4"/>
  <c r="M138" i="4"/>
  <c r="M136" i="4"/>
  <c r="M134" i="4"/>
  <c r="M132" i="4"/>
  <c r="M130" i="4"/>
  <c r="M128" i="4"/>
  <c r="M126" i="4"/>
  <c r="M124" i="4"/>
  <c r="M122" i="4"/>
  <c r="M120" i="4"/>
  <c r="M118" i="4"/>
  <c r="M116" i="4"/>
  <c r="M114" i="4"/>
  <c r="M112" i="4"/>
  <c r="M110" i="4"/>
  <c r="M108" i="4"/>
  <c r="M106" i="4"/>
  <c r="M104" i="4"/>
  <c r="M102" i="4"/>
  <c r="M100" i="4"/>
  <c r="M98" i="4"/>
  <c r="M96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16" i="4"/>
  <c r="M14" i="4"/>
  <c r="M12" i="4"/>
  <c r="M10" i="4"/>
  <c r="M8" i="4"/>
  <c r="M6" i="4"/>
  <c r="H6" i="4"/>
  <c r="D8" i="4"/>
  <c r="C8" i="10" s="1"/>
  <c r="J9" i="4"/>
  <c r="F11" i="4"/>
  <c r="L12" i="4"/>
  <c r="H14" i="4"/>
  <c r="D16" i="4"/>
  <c r="C16" i="10" s="1"/>
  <c r="J17" i="4"/>
  <c r="F19" i="4"/>
  <c r="L20" i="4"/>
  <c r="H22" i="4"/>
  <c r="D24" i="4"/>
  <c r="C24" i="10" s="1"/>
  <c r="J25" i="4"/>
  <c r="F27" i="4"/>
  <c r="L28" i="4"/>
  <c r="H30" i="4"/>
  <c r="D32" i="4"/>
  <c r="C32" i="10" s="1"/>
  <c r="E32" i="10" s="1"/>
  <c r="F32" i="10" s="1"/>
  <c r="J33" i="4"/>
  <c r="F35" i="4"/>
  <c r="L36" i="4"/>
  <c r="H38" i="4"/>
  <c r="D40" i="4"/>
  <c r="C40" i="10" s="1"/>
  <c r="J41" i="4"/>
  <c r="F43" i="4"/>
  <c r="L44" i="4"/>
  <c r="H46" i="4"/>
  <c r="D48" i="4"/>
  <c r="C48" i="10" s="1"/>
  <c r="E48" i="10" s="1"/>
  <c r="F48" i="10" s="1"/>
  <c r="J49" i="4"/>
  <c r="F51" i="4"/>
  <c r="L52" i="4"/>
  <c r="H54" i="4"/>
  <c r="D56" i="4"/>
  <c r="C56" i="10" s="1"/>
  <c r="J57" i="4"/>
  <c r="F59" i="4"/>
  <c r="L60" i="4"/>
  <c r="H62" i="4"/>
  <c r="D64" i="4"/>
  <c r="C64" i="10" s="1"/>
  <c r="J65" i="4"/>
  <c r="F67" i="4"/>
  <c r="L68" i="4"/>
  <c r="H70" i="4"/>
  <c r="D72" i="4"/>
  <c r="C72" i="10" s="1"/>
  <c r="J73" i="4"/>
  <c r="F75" i="4"/>
  <c r="L76" i="4"/>
  <c r="H78" i="4"/>
  <c r="D80" i="4"/>
  <c r="C80" i="10" s="1"/>
  <c r="E80" i="10" s="1"/>
  <c r="F80" i="10" s="1"/>
  <c r="J81" i="4"/>
  <c r="F83" i="4"/>
  <c r="L84" i="4"/>
  <c r="H86" i="4"/>
  <c r="D88" i="4"/>
  <c r="C88" i="10" s="1"/>
  <c r="J89" i="4"/>
  <c r="F91" i="4"/>
  <c r="L92" i="4"/>
  <c r="H94" i="4"/>
  <c r="D96" i="4"/>
  <c r="C96" i="10" s="1"/>
  <c r="E96" i="10" s="1"/>
  <c r="F96" i="10" s="1"/>
  <c r="J97" i="4"/>
  <c r="F99" i="4"/>
  <c r="L100" i="4"/>
  <c r="H102" i="4"/>
  <c r="D104" i="4"/>
  <c r="C104" i="10" s="1"/>
  <c r="J105" i="4"/>
  <c r="F107" i="4"/>
  <c r="L108" i="4"/>
  <c r="H110" i="4"/>
  <c r="D112" i="4"/>
  <c r="C112" i="10" s="1"/>
  <c r="J113" i="4"/>
  <c r="F115" i="4"/>
  <c r="L116" i="4"/>
  <c r="H118" i="4"/>
  <c r="D120" i="4"/>
  <c r="C120" i="10" s="1"/>
  <c r="E120" i="10" s="1"/>
  <c r="F120" i="10" s="1"/>
  <c r="J121" i="4"/>
  <c r="F123" i="4"/>
  <c r="L124" i="4"/>
  <c r="H126" i="4"/>
  <c r="D128" i="4"/>
  <c r="C128" i="10" s="1"/>
  <c r="J129" i="4"/>
  <c r="F131" i="4"/>
  <c r="L132" i="4"/>
  <c r="H134" i="4"/>
  <c r="D136" i="4"/>
  <c r="C136" i="10" s="1"/>
  <c r="J137" i="4"/>
  <c r="F139" i="4"/>
  <c r="L140" i="4"/>
  <c r="H142" i="4"/>
  <c r="D144" i="4"/>
  <c r="C144" i="10" s="1"/>
  <c r="J145" i="4"/>
  <c r="F147" i="4"/>
  <c r="L148" i="4"/>
  <c r="H150" i="4"/>
  <c r="D152" i="4"/>
  <c r="C152" i="10" s="1"/>
  <c r="J153" i="4"/>
  <c r="F155" i="4"/>
  <c r="L156" i="4"/>
  <c r="H158" i="4"/>
  <c r="D160" i="4"/>
  <c r="C160" i="10" s="1"/>
  <c r="E160" i="10" s="1"/>
  <c r="F160" i="10" s="1"/>
  <c r="J161" i="4"/>
  <c r="F163" i="4"/>
  <c r="L164" i="4"/>
  <c r="H166" i="4"/>
  <c r="D168" i="4"/>
  <c r="C168" i="10" s="1"/>
  <c r="E168" i="10" s="1"/>
  <c r="F168" i="10" s="1"/>
  <c r="J169" i="4"/>
  <c r="F171" i="4"/>
  <c r="L172" i="4"/>
  <c r="H174" i="4"/>
  <c r="D176" i="4"/>
  <c r="C176" i="10" s="1"/>
  <c r="J177" i="4"/>
  <c r="F179" i="4"/>
  <c r="L180" i="4"/>
  <c r="H182" i="4"/>
  <c r="D184" i="4"/>
  <c r="C184" i="10" s="1"/>
  <c r="J185" i="4"/>
  <c r="F187" i="4"/>
  <c r="L188" i="4"/>
  <c r="H190" i="4"/>
  <c r="D192" i="4"/>
  <c r="C192" i="10" s="1"/>
  <c r="J193" i="4"/>
  <c r="F195" i="4"/>
  <c r="L196" i="4"/>
  <c r="H198" i="4"/>
  <c r="D200" i="4"/>
  <c r="C200" i="10" s="1"/>
  <c r="J201" i="4"/>
  <c r="F203" i="4"/>
  <c r="L204" i="4"/>
  <c r="H206" i="4"/>
  <c r="D208" i="4"/>
  <c r="C208" i="10" s="1"/>
  <c r="J209" i="4"/>
  <c r="F211" i="4"/>
  <c r="L212" i="4"/>
  <c r="H214" i="4"/>
  <c r="D216" i="4"/>
  <c r="C216" i="10" s="1"/>
  <c r="J217" i="4"/>
  <c r="F219" i="4"/>
  <c r="L220" i="4"/>
  <c r="H222" i="4"/>
  <c r="D224" i="4"/>
  <c r="C224" i="10" s="1"/>
  <c r="J225" i="4"/>
  <c r="F227" i="4"/>
  <c r="L228" i="4"/>
  <c r="H230" i="4"/>
  <c r="D232" i="4"/>
  <c r="C232" i="10" s="1"/>
  <c r="J233" i="4"/>
  <c r="F235" i="4"/>
  <c r="L236" i="4"/>
  <c r="H238" i="4"/>
  <c r="D240" i="4"/>
  <c r="C240" i="10" s="1"/>
  <c r="E240" i="10" s="1"/>
  <c r="F240" i="10" s="1"/>
  <c r="J241" i="4"/>
  <c r="F243" i="4"/>
  <c r="L244" i="4"/>
  <c r="H246" i="4"/>
  <c r="D248" i="4"/>
  <c r="C248" i="10" s="1"/>
  <c r="J249" i="4"/>
  <c r="F251" i="4"/>
  <c r="L252" i="4"/>
  <c r="H254" i="4"/>
  <c r="D256" i="4"/>
  <c r="C256" i="10" s="1"/>
  <c r="J257" i="4"/>
  <c r="F259" i="4"/>
  <c r="L260" i="4"/>
  <c r="H262" i="4"/>
  <c r="D264" i="4"/>
  <c r="C264" i="10" s="1"/>
  <c r="J265" i="4"/>
  <c r="F267" i="4"/>
  <c r="L268" i="4"/>
  <c r="H270" i="4"/>
  <c r="D272" i="4"/>
  <c r="C272" i="10" s="1"/>
  <c r="J273" i="4"/>
  <c r="F275" i="4"/>
  <c r="L276" i="4"/>
  <c r="H278" i="4"/>
  <c r="D280" i="4"/>
  <c r="C280" i="10" s="1"/>
  <c r="J281" i="4"/>
  <c r="F283" i="4"/>
  <c r="L284" i="4"/>
  <c r="H286" i="4"/>
  <c r="D288" i="4"/>
  <c r="C288" i="10" s="1"/>
  <c r="J289" i="4"/>
  <c r="F291" i="4"/>
  <c r="L292" i="4"/>
  <c r="H294" i="4"/>
  <c r="D296" i="4"/>
  <c r="C296" i="10" s="1"/>
  <c r="J297" i="4"/>
  <c r="F299" i="4"/>
  <c r="L300" i="4"/>
  <c r="H302" i="4"/>
  <c r="D304" i="4"/>
  <c r="C304" i="10" s="1"/>
  <c r="E304" i="10" s="1"/>
  <c r="F304" i="10" s="1"/>
  <c r="J305" i="4"/>
  <c r="F307" i="4"/>
  <c r="L308" i="4"/>
  <c r="H310" i="4"/>
  <c r="D312" i="4"/>
  <c r="C312" i="10" s="1"/>
  <c r="J313" i="4"/>
  <c r="F315" i="4"/>
  <c r="L316" i="4"/>
  <c r="H318" i="4"/>
  <c r="D320" i="4"/>
  <c r="C320" i="10" s="1"/>
  <c r="J321" i="4"/>
  <c r="F323" i="4"/>
  <c r="L324" i="4"/>
  <c r="H326" i="4"/>
  <c r="D328" i="4"/>
  <c r="C328" i="10" s="1"/>
  <c r="J329" i="4"/>
  <c r="F331" i="4"/>
  <c r="L332" i="4"/>
  <c r="H334" i="4"/>
  <c r="D336" i="4"/>
  <c r="C336" i="10" s="1"/>
  <c r="J337" i="4"/>
  <c r="F339" i="4"/>
  <c r="L340" i="4"/>
  <c r="H342" i="4"/>
  <c r="D344" i="4"/>
  <c r="C344" i="10" s="1"/>
  <c r="J345" i="4"/>
  <c r="F347" i="4"/>
  <c r="L348" i="4"/>
  <c r="H350" i="4"/>
  <c r="D352" i="4"/>
  <c r="C352" i="10" s="1"/>
  <c r="E352" i="10" s="1"/>
  <c r="F352" i="10" s="1"/>
  <c r="J353" i="4"/>
  <c r="F355" i="4"/>
  <c r="L356" i="4"/>
  <c r="H358" i="4"/>
  <c r="D360" i="4"/>
  <c r="C360" i="10" s="1"/>
  <c r="J361" i="4"/>
  <c r="F363" i="4"/>
  <c r="L364" i="4"/>
  <c r="H366" i="4"/>
  <c r="D368" i="4"/>
  <c r="C368" i="10" s="1"/>
  <c r="E368" i="10" s="1"/>
  <c r="F368" i="10" s="1"/>
  <c r="J369" i="4"/>
  <c r="F371" i="4"/>
  <c r="L372" i="4"/>
  <c r="H374" i="4"/>
  <c r="D376" i="4"/>
  <c r="C376" i="10" s="1"/>
  <c r="E376" i="10" s="1"/>
  <c r="F376" i="10" s="1"/>
  <c r="J377" i="4"/>
  <c r="F379" i="4"/>
  <c r="L380" i="4"/>
  <c r="H382" i="4"/>
  <c r="D384" i="4"/>
  <c r="C384" i="10" s="1"/>
  <c r="J385" i="4"/>
  <c r="F387" i="4"/>
  <c r="L388" i="4"/>
  <c r="H390" i="4"/>
  <c r="D392" i="4"/>
  <c r="C392" i="10" s="1"/>
  <c r="J393" i="4"/>
  <c r="F395" i="4"/>
  <c r="L396" i="4"/>
  <c r="H398" i="4"/>
  <c r="D400" i="4"/>
  <c r="C400" i="10" s="1"/>
  <c r="J401" i="4"/>
  <c r="F403" i="4"/>
  <c r="L404" i="4"/>
  <c r="H406" i="4"/>
  <c r="D408" i="4"/>
  <c r="C408" i="10" s="1"/>
  <c r="J409" i="4"/>
  <c r="F411" i="4"/>
  <c r="L412" i="4"/>
  <c r="H414" i="4"/>
  <c r="D416" i="4"/>
  <c r="C416" i="10" s="1"/>
  <c r="J417" i="4"/>
  <c r="F419" i="4"/>
  <c r="L420" i="4"/>
  <c r="H422" i="4"/>
  <c r="D424" i="4"/>
  <c r="C424" i="10" s="1"/>
  <c r="J425" i="4"/>
  <c r="F427" i="4"/>
  <c r="L428" i="4"/>
  <c r="H430" i="4"/>
  <c r="D432" i="4"/>
  <c r="C432" i="10" s="1"/>
  <c r="J433" i="4"/>
  <c r="F435" i="4"/>
  <c r="L436" i="4"/>
  <c r="H438" i="4"/>
  <c r="D440" i="4"/>
  <c r="C440" i="10" s="1"/>
  <c r="E440" i="10" s="1"/>
  <c r="F440" i="10" s="1"/>
  <c r="J441" i="4"/>
  <c r="F443" i="4"/>
  <c r="L444" i="4"/>
  <c r="H446" i="4"/>
  <c r="D448" i="4"/>
  <c r="C448" i="10" s="1"/>
  <c r="J449" i="4"/>
  <c r="F451" i="4"/>
  <c r="L452" i="4"/>
  <c r="H454" i="4"/>
  <c r="D456" i="4"/>
  <c r="C456" i="10" s="1"/>
  <c r="J457" i="4"/>
  <c r="F459" i="4"/>
  <c r="L460" i="4"/>
  <c r="H462" i="4"/>
  <c r="D464" i="4"/>
  <c r="C464" i="10" s="1"/>
  <c r="J465" i="4"/>
  <c r="F467" i="4"/>
  <c r="L468" i="4"/>
  <c r="H470" i="4"/>
  <c r="D472" i="4"/>
  <c r="C472" i="10" s="1"/>
  <c r="J473" i="4"/>
  <c r="F475" i="4"/>
  <c r="L476" i="4"/>
  <c r="H478" i="4"/>
  <c r="D480" i="4"/>
  <c r="C480" i="10" s="1"/>
  <c r="J481" i="4"/>
  <c r="F483" i="4"/>
  <c r="L484" i="4"/>
  <c r="H486" i="4"/>
  <c r="D488" i="4"/>
  <c r="C488" i="10" s="1"/>
  <c r="J489" i="4"/>
  <c r="F491" i="4"/>
  <c r="L492" i="4"/>
  <c r="H494" i="4"/>
  <c r="D496" i="4"/>
  <c r="C496" i="10" s="1"/>
  <c r="J497" i="4"/>
  <c r="F499" i="4"/>
  <c r="L500" i="4"/>
  <c r="H502" i="4"/>
  <c r="D504" i="4"/>
  <c r="C504" i="10" s="1"/>
  <c r="E504" i="10" s="1"/>
  <c r="F504" i="10" s="1"/>
  <c r="J505" i="4"/>
  <c r="F507" i="4"/>
  <c r="L508" i="4"/>
  <c r="H510" i="4"/>
  <c r="D512" i="4"/>
  <c r="C512" i="10" s="1"/>
  <c r="J513" i="4"/>
  <c r="F515" i="4"/>
  <c r="L516" i="4"/>
  <c r="H518" i="4"/>
  <c r="D520" i="4"/>
  <c r="C520" i="10" s="1"/>
  <c r="J521" i="4"/>
  <c r="F523" i="4"/>
  <c r="L524" i="4"/>
  <c r="H526" i="4"/>
  <c r="D528" i="4"/>
  <c r="C528" i="10" s="1"/>
  <c r="J529" i="4"/>
  <c r="F531" i="4"/>
  <c r="L532" i="4"/>
  <c r="H534" i="4"/>
  <c r="D536" i="4"/>
  <c r="C536" i="10" s="1"/>
  <c r="J537" i="4"/>
  <c r="F539" i="4"/>
  <c r="L540" i="4"/>
  <c r="H542" i="4"/>
  <c r="D544" i="4"/>
  <c r="C544" i="10" s="1"/>
  <c r="E544" i="10" s="1"/>
  <c r="F544" i="10" s="1"/>
  <c r="J545" i="4"/>
  <c r="F547" i="4"/>
  <c r="L548" i="4"/>
  <c r="H550" i="4"/>
  <c r="D552" i="4"/>
  <c r="C552" i="10" s="1"/>
  <c r="J553" i="4"/>
  <c r="F555" i="4"/>
  <c r="L556" i="4"/>
  <c r="H558" i="4"/>
  <c r="D560" i="4"/>
  <c r="C560" i="10" s="1"/>
  <c r="J561" i="4"/>
  <c r="F563" i="4"/>
  <c r="L564" i="4"/>
  <c r="H566" i="4"/>
  <c r="D568" i="4"/>
  <c r="C568" i="10" s="1"/>
  <c r="J569" i="4"/>
  <c r="F571" i="4"/>
  <c r="L572" i="4"/>
  <c r="H574" i="4"/>
  <c r="D576" i="4"/>
  <c r="C576" i="10" s="1"/>
  <c r="J577" i="4"/>
  <c r="F579" i="4"/>
  <c r="L580" i="4"/>
  <c r="H582" i="4"/>
  <c r="D584" i="4"/>
  <c r="C584" i="10" s="1"/>
  <c r="J585" i="4"/>
  <c r="F587" i="4"/>
  <c r="L588" i="4"/>
  <c r="H590" i="4"/>
  <c r="D592" i="4"/>
  <c r="C592" i="10" s="1"/>
  <c r="J593" i="4"/>
  <c r="F595" i="4"/>
  <c r="L596" i="4"/>
  <c r="H598" i="4"/>
  <c r="D600" i="4"/>
  <c r="C600" i="10" s="1"/>
  <c r="J601" i="4"/>
  <c r="F603" i="4"/>
  <c r="L604" i="4"/>
  <c r="H606" i="4"/>
  <c r="D608" i="4"/>
  <c r="C608" i="10" s="1"/>
  <c r="J609" i="4"/>
  <c r="F611" i="4"/>
  <c r="L612" i="4"/>
  <c r="H614" i="4"/>
  <c r="D616" i="4"/>
  <c r="C616" i="10" s="1"/>
  <c r="J617" i="4"/>
  <c r="F619" i="4"/>
  <c r="L620" i="4"/>
  <c r="H622" i="4"/>
  <c r="D624" i="4"/>
  <c r="C624" i="10" s="1"/>
  <c r="E624" i="10" s="1"/>
  <c r="F624" i="10" s="1"/>
  <c r="J625" i="4"/>
  <c r="F627" i="4"/>
  <c r="L628" i="4"/>
  <c r="H630" i="4"/>
  <c r="D632" i="4"/>
  <c r="C632" i="10" s="1"/>
  <c r="E632" i="10" s="1"/>
  <c r="F632" i="10" s="1"/>
  <c r="J633" i="4"/>
  <c r="F635" i="4"/>
  <c r="L636" i="4"/>
  <c r="H638" i="4"/>
  <c r="D640" i="4"/>
  <c r="C640" i="10" s="1"/>
  <c r="J641" i="4"/>
  <c r="F643" i="4"/>
  <c r="L644" i="4"/>
  <c r="H646" i="4"/>
  <c r="D648" i="4"/>
  <c r="C648" i="10" s="1"/>
  <c r="J649" i="4"/>
  <c r="F651" i="4"/>
  <c r="L652" i="4"/>
  <c r="H654" i="4"/>
  <c r="D656" i="4"/>
  <c r="C656" i="10" s="1"/>
  <c r="J657" i="4"/>
  <c r="F659" i="4"/>
  <c r="L660" i="4"/>
  <c r="H662" i="4"/>
  <c r="D664" i="4"/>
  <c r="C664" i="10" s="1"/>
  <c r="E664" i="10" s="1"/>
  <c r="F664" i="10" s="1"/>
  <c r="J665" i="4"/>
  <c r="F667" i="4"/>
  <c r="L668" i="4"/>
  <c r="H670" i="4"/>
  <c r="D672" i="4"/>
  <c r="C672" i="10" s="1"/>
  <c r="E672" i="10" s="1"/>
  <c r="F672" i="10" s="1"/>
  <c r="J673" i="4"/>
  <c r="F675" i="4"/>
  <c r="L676" i="4"/>
  <c r="H678" i="4"/>
  <c r="D680" i="4"/>
  <c r="C680" i="10" s="1"/>
  <c r="J681" i="4"/>
  <c r="J683" i="4"/>
  <c r="K685" i="4"/>
  <c r="M687" i="4"/>
  <c r="D690" i="4"/>
  <c r="C690" i="10" s="1"/>
  <c r="E692" i="4"/>
  <c r="G694" i="4"/>
  <c r="F697" i="4"/>
  <c r="D700" i="4"/>
  <c r="C700" i="10" s="1"/>
  <c r="G704" i="4"/>
  <c r="M708" i="4"/>
  <c r="I717" i="4"/>
  <c r="D726" i="4"/>
  <c r="C726" i="10" s="1"/>
  <c r="I734" i="4"/>
  <c r="E743" i="4"/>
  <c r="J751" i="4"/>
  <c r="E760" i="4"/>
  <c r="K768" i="4"/>
  <c r="F777" i="4"/>
  <c r="K785" i="4"/>
  <c r="G794" i="4"/>
  <c r="L802" i="4"/>
  <c r="G811" i="4"/>
  <c r="M819" i="4"/>
  <c r="H828" i="4"/>
  <c r="M836" i="4"/>
  <c r="I845" i="4"/>
  <c r="D854" i="4"/>
  <c r="C854" i="10" s="1"/>
  <c r="I862" i="4"/>
  <c r="E871" i="4"/>
  <c r="J879" i="4"/>
  <c r="E888" i="4"/>
  <c r="K896" i="4"/>
  <c r="F905" i="4"/>
  <c r="K913" i="4"/>
  <c r="G922" i="4"/>
  <c r="L930" i="4"/>
  <c r="G939" i="4"/>
  <c r="M947" i="4"/>
  <c r="H956" i="4"/>
  <c r="M964" i="4"/>
  <c r="I973" i="4"/>
  <c r="D982" i="4"/>
  <c r="C982" i="10" s="1"/>
  <c r="E982" i="10" s="1"/>
  <c r="F982" i="10" s="1"/>
  <c r="I990" i="4"/>
  <c r="E999" i="4"/>
  <c r="J1007" i="4"/>
  <c r="E1016" i="4"/>
  <c r="K1024" i="4"/>
  <c r="F1033" i="4"/>
  <c r="K1041" i="4"/>
  <c r="G1050" i="4"/>
  <c r="L1058" i="4"/>
  <c r="G1067" i="4"/>
  <c r="M1075" i="4"/>
  <c r="H1084" i="4"/>
  <c r="M1092" i="4"/>
  <c r="I1101" i="4"/>
  <c r="D1110" i="4"/>
  <c r="C1110" i="10" s="1"/>
  <c r="I1118" i="4"/>
  <c r="E1127" i="4"/>
  <c r="J1135" i="4"/>
  <c r="E1144" i="4"/>
  <c r="K1152" i="4"/>
  <c r="F1161" i="4"/>
  <c r="K1169" i="4"/>
  <c r="G1178" i="4"/>
  <c r="L1186" i="4"/>
  <c r="G1195" i="4"/>
  <c r="M1203" i="4"/>
  <c r="H1212" i="4"/>
  <c r="M1220" i="4"/>
  <c r="I1229" i="4"/>
  <c r="D1238" i="4"/>
  <c r="C1238" i="10" s="1"/>
  <c r="I1246" i="4"/>
  <c r="E1255" i="4"/>
  <c r="J1263" i="4"/>
  <c r="E1281" i="4"/>
  <c r="K1306" i="4"/>
  <c r="G1332" i="4"/>
  <c r="M1357" i="4"/>
  <c r="I1383" i="4"/>
  <c r="E1409" i="4"/>
  <c r="K1434" i="4"/>
  <c r="G1460" i="4"/>
  <c r="E1488" i="4"/>
  <c r="F1522" i="4"/>
  <c r="H1556" i="4"/>
  <c r="M1602" i="4"/>
  <c r="E1654" i="4"/>
  <c r="G1705" i="4"/>
  <c r="L1759" i="4"/>
  <c r="F1862" i="4"/>
  <c r="J1964" i="4"/>
  <c r="D2067" i="4"/>
  <c r="C2067" i="10" s="1"/>
  <c r="H2174" i="4"/>
  <c r="K2469" i="4"/>
  <c r="I2838" i="8" l="1"/>
  <c r="I3077" i="8"/>
  <c r="M2696" i="8"/>
  <c r="M1605" i="8"/>
  <c r="I1013" i="8"/>
  <c r="M519" i="8"/>
  <c r="H2302" i="8"/>
  <c r="H1202" i="8"/>
  <c r="M882" i="8"/>
  <c r="M502" i="8"/>
  <c r="M873" i="8"/>
  <c r="I1741" i="8"/>
  <c r="H1581" i="8"/>
  <c r="H2679" i="8"/>
  <c r="H1199" i="8"/>
  <c r="M2337" i="8"/>
  <c r="M1236" i="8"/>
  <c r="I1035" i="8"/>
  <c r="H855" i="8"/>
  <c r="M872" i="8"/>
  <c r="M1600" i="8"/>
  <c r="M520" i="8"/>
  <c r="M1593" i="8"/>
  <c r="I3231" i="8"/>
  <c r="H3031" i="8"/>
  <c r="H2671" i="8"/>
  <c r="I2111" i="8"/>
  <c r="H1931" i="8"/>
  <c r="H853" i="8"/>
  <c r="M3070" i="8"/>
  <c r="M2690" i="8"/>
  <c r="H1930" i="8"/>
  <c r="I670" i="8"/>
  <c r="M510" i="8"/>
  <c r="M2320" i="8"/>
  <c r="I1399" i="8"/>
  <c r="H1578" i="8"/>
  <c r="H113" i="8"/>
  <c r="I2108" i="8"/>
  <c r="I2107" i="8"/>
  <c r="I667" i="8"/>
  <c r="M2686" i="8"/>
  <c r="I1766" i="8"/>
  <c r="H1586" i="8"/>
  <c r="I3220" i="8"/>
  <c r="I1760" i="8"/>
  <c r="M135" i="8"/>
  <c r="I2859" i="8"/>
  <c r="H2678" i="8"/>
  <c r="I3216" i="8"/>
  <c r="H2676" i="8"/>
  <c r="M3074" i="8"/>
  <c r="H3025" i="8"/>
  <c r="H1585" i="8"/>
  <c r="I3224" i="8"/>
  <c r="I2480" i="8"/>
  <c r="M3063" i="8"/>
  <c r="I2483" i="8"/>
  <c r="I1383" i="8"/>
  <c r="M3062" i="8"/>
  <c r="I1382" i="8"/>
  <c r="M862" i="8"/>
  <c r="I301" i="8"/>
  <c r="H2317" i="8"/>
  <c r="H1216" i="8"/>
  <c r="M1615" i="8"/>
  <c r="I1034" i="8"/>
  <c r="H852" i="8"/>
  <c r="M3050" i="8"/>
  <c r="M1969" i="8"/>
  <c r="H1928" i="8"/>
  <c r="H468" i="8"/>
  <c r="M3067" i="8"/>
  <c r="H1927" i="8"/>
  <c r="H487" i="8"/>
  <c r="M153" i="8"/>
  <c r="H2666" i="8"/>
  <c r="I2106" i="8"/>
  <c r="M1446" i="8"/>
  <c r="F966" i="8"/>
  <c r="K546" i="8"/>
  <c r="K226" i="8"/>
  <c r="E2620" i="8"/>
  <c r="M880" i="8"/>
  <c r="E43" i="8"/>
  <c r="M1222" i="8"/>
  <c r="M513" i="8"/>
  <c r="M2710" i="8"/>
  <c r="M507" i="8"/>
  <c r="I3119" i="8"/>
  <c r="M3078" i="8"/>
  <c r="M3077" i="8"/>
  <c r="I3215" i="8"/>
  <c r="M2695" i="8"/>
  <c r="M3054" i="8"/>
  <c r="M2694" i="8"/>
  <c r="I1745" i="8"/>
  <c r="I305" i="8"/>
  <c r="I2479" i="8"/>
  <c r="M3064" i="8"/>
  <c r="I1764" i="8"/>
  <c r="I1376" i="8"/>
  <c r="H3043" i="8"/>
  <c r="I2123" i="8"/>
  <c r="H463" i="8"/>
  <c r="H842" i="8"/>
  <c r="H482" i="8"/>
  <c r="I2861" i="8"/>
  <c r="I661" i="8"/>
  <c r="I2499" i="8"/>
  <c r="I2477" i="8"/>
  <c r="I2496" i="8"/>
  <c r="M1975" i="8"/>
  <c r="M1595" i="8"/>
  <c r="H2294" i="8"/>
  <c r="I3213" i="8"/>
  <c r="I1012" i="8"/>
  <c r="H2300" i="8"/>
  <c r="I2118" i="8"/>
  <c r="M1611" i="8"/>
  <c r="M1251" i="8"/>
  <c r="H3020" i="8"/>
  <c r="H1220" i="8"/>
  <c r="H3030" i="8"/>
  <c r="H2670" i="8"/>
  <c r="M1250" i="8"/>
  <c r="H490" i="8"/>
  <c r="H1949" i="8"/>
  <c r="M509" i="8"/>
  <c r="I3207" i="8"/>
  <c r="E1146" i="8"/>
  <c r="M726" i="8"/>
  <c r="K526" i="8"/>
  <c r="M366" i="8"/>
  <c r="I2856" i="8"/>
  <c r="M1978" i="8"/>
  <c r="M875" i="8"/>
  <c r="M879" i="8"/>
  <c r="I648" i="8"/>
  <c r="I3206" i="8"/>
  <c r="I2839" i="8"/>
  <c r="D3238" i="8"/>
  <c r="D3238" i="10" s="1"/>
  <c r="M3238" i="10" s="1"/>
  <c r="M3058" i="8"/>
  <c r="H2658" i="8"/>
  <c r="M3057" i="8"/>
  <c r="H3034" i="8"/>
  <c r="I656" i="8"/>
  <c r="H2298" i="8"/>
  <c r="I3203" i="8"/>
  <c r="I1763" i="8"/>
  <c r="I1023" i="8"/>
  <c r="I663" i="8"/>
  <c r="I3202" i="8"/>
  <c r="I2482" i="8"/>
  <c r="M860" i="8"/>
  <c r="H100" i="8"/>
  <c r="M2701" i="8"/>
  <c r="H1561" i="8"/>
  <c r="I1021" i="8"/>
  <c r="M141" i="8"/>
  <c r="M2336" i="8"/>
  <c r="M1955" i="8"/>
  <c r="H1575" i="8"/>
  <c r="H835" i="8"/>
  <c r="M874" i="8"/>
  <c r="I2853" i="8"/>
  <c r="M2712" i="8"/>
  <c r="I2132" i="8"/>
  <c r="I2851" i="8"/>
  <c r="I2491" i="8"/>
  <c r="M1591" i="8"/>
  <c r="M1231" i="8"/>
  <c r="M511" i="8"/>
  <c r="I3230" i="8"/>
  <c r="M2330" i="8"/>
  <c r="M1610" i="8"/>
  <c r="M1230" i="8"/>
  <c r="I669" i="8"/>
  <c r="H1200" i="8"/>
  <c r="H3047" i="8"/>
  <c r="H1559" i="8"/>
  <c r="K3166" i="8"/>
  <c r="M1866" i="8"/>
  <c r="H1566" i="8"/>
  <c r="M946" i="8"/>
  <c r="M506" i="8"/>
  <c r="M206" i="8"/>
  <c r="M3220" i="8"/>
  <c r="I2580" i="8"/>
  <c r="M1760" i="8"/>
  <c r="M356" i="8"/>
  <c r="M42" i="8"/>
  <c r="I2129" i="8"/>
  <c r="L3119" i="8"/>
  <c r="E3237" i="8"/>
  <c r="H2675" i="8"/>
  <c r="H2674" i="8"/>
  <c r="H1565" i="8"/>
  <c r="M145" i="8"/>
  <c r="I3204" i="8"/>
  <c r="M1604" i="8"/>
  <c r="I304" i="8"/>
  <c r="H3042" i="8"/>
  <c r="I2122" i="8"/>
  <c r="H2681" i="8"/>
  <c r="I1018" i="8"/>
  <c r="M1617" i="8"/>
  <c r="I1015" i="8"/>
  <c r="M147" i="8"/>
  <c r="M3072" i="8"/>
  <c r="M2692" i="8"/>
  <c r="M1972" i="8"/>
  <c r="H832" i="8"/>
  <c r="I3211" i="8"/>
  <c r="H1571" i="8"/>
  <c r="H1211" i="8"/>
  <c r="I671" i="8"/>
  <c r="H119" i="8"/>
  <c r="M493" i="8"/>
  <c r="H2310" i="8"/>
  <c r="I1770" i="8"/>
  <c r="M1590" i="8"/>
  <c r="H1210" i="8"/>
  <c r="I650" i="8"/>
  <c r="H470" i="8"/>
  <c r="H856" i="8"/>
  <c r="I2109" i="8"/>
  <c r="H489" i="8"/>
  <c r="I2133" i="8"/>
  <c r="M148" i="8"/>
  <c r="I647" i="8"/>
  <c r="H467" i="8"/>
  <c r="M2318" i="8"/>
  <c r="I2866" i="8"/>
  <c r="I2486" i="8"/>
  <c r="I1746" i="8"/>
  <c r="J3238" i="8"/>
  <c r="I3217" i="8"/>
  <c r="I2836" i="8"/>
  <c r="I2855" i="8"/>
  <c r="M2705" i="8"/>
  <c r="M2345" i="8"/>
  <c r="M1979" i="8"/>
  <c r="H3044" i="8"/>
  <c r="H1584" i="8"/>
  <c r="H3023" i="8"/>
  <c r="M1603" i="8"/>
  <c r="I1762" i="8"/>
  <c r="I281" i="8"/>
  <c r="H121" i="8"/>
  <c r="H2297" i="8"/>
  <c r="M1977" i="8"/>
  <c r="M1597" i="8"/>
  <c r="M877" i="8"/>
  <c r="I657" i="8"/>
  <c r="I2135" i="8"/>
  <c r="M155" i="8"/>
  <c r="I1014" i="8"/>
  <c r="H854" i="8"/>
  <c r="I1753" i="8"/>
  <c r="M3052" i="8"/>
  <c r="I1400" i="8"/>
  <c r="M2331" i="8"/>
  <c r="H491" i="8"/>
  <c r="I2490" i="8"/>
  <c r="H1570" i="8"/>
  <c r="M150" i="8"/>
  <c r="H1929" i="8"/>
  <c r="I3228" i="8"/>
  <c r="M3068" i="8"/>
  <c r="I1768" i="8"/>
  <c r="M1248" i="8"/>
  <c r="M128" i="8"/>
  <c r="H3027" i="8"/>
  <c r="I1767" i="8"/>
  <c r="M136" i="8"/>
  <c r="F3146" i="8"/>
  <c r="I2206" i="8"/>
  <c r="K2066" i="8"/>
  <c r="I1126" i="8"/>
  <c r="K906" i="8"/>
  <c r="M706" i="8"/>
  <c r="H486" i="8"/>
  <c r="K186" i="8"/>
  <c r="K3100" i="8"/>
  <c r="E63" i="8"/>
  <c r="I3222" i="8"/>
  <c r="I1398" i="8"/>
  <c r="M3051" i="8"/>
  <c r="I1758" i="8"/>
  <c r="G3099" i="8"/>
  <c r="H3038" i="8"/>
  <c r="H3037" i="8"/>
  <c r="I2865" i="8"/>
  <c r="M2685" i="8"/>
  <c r="M2325" i="8"/>
  <c r="M885" i="8"/>
  <c r="I285" i="8"/>
  <c r="H125" i="8"/>
  <c r="H3024" i="8"/>
  <c r="I1744" i="8"/>
  <c r="M144" i="8"/>
  <c r="H1583" i="8"/>
  <c r="I303" i="8"/>
  <c r="I1020" i="8"/>
  <c r="H3022" i="8"/>
  <c r="M1602" i="8"/>
  <c r="I2841" i="8"/>
  <c r="M859" i="8"/>
  <c r="M1957" i="8"/>
  <c r="H1577" i="8"/>
  <c r="I1037" i="8"/>
  <c r="M857" i="8"/>
  <c r="H2316" i="8"/>
  <c r="H1935" i="8"/>
  <c r="M515" i="8"/>
  <c r="M1614" i="8"/>
  <c r="I2493" i="8"/>
  <c r="M2333" i="8"/>
  <c r="H3032" i="8"/>
  <c r="H1952" i="8"/>
  <c r="H2311" i="8"/>
  <c r="H2660" i="8"/>
  <c r="H110" i="8"/>
  <c r="H839" i="8"/>
  <c r="M3048" i="8"/>
  <c r="M2348" i="8"/>
  <c r="M1608" i="8"/>
  <c r="M1228" i="8"/>
  <c r="M868" i="8"/>
  <c r="H108" i="8"/>
  <c r="H1198" i="8"/>
  <c r="M1973" i="8"/>
  <c r="M886" i="8"/>
  <c r="M346" i="8"/>
  <c r="K166" i="8"/>
  <c r="M2340" i="8"/>
  <c r="H1560" i="8"/>
  <c r="I9" i="8"/>
  <c r="M522" i="8"/>
  <c r="D3318" i="8"/>
  <c r="D3318" i="10" s="1"/>
  <c r="M3318" i="10" s="1"/>
  <c r="I2854" i="8"/>
  <c r="H2665" i="8"/>
  <c r="H2305" i="8"/>
  <c r="M1245" i="8"/>
  <c r="M865" i="8"/>
  <c r="H124" i="8"/>
  <c r="H833" i="8"/>
  <c r="I1743" i="8"/>
  <c r="H1582" i="8"/>
  <c r="I1022" i="8"/>
  <c r="I662" i="8"/>
  <c r="I1379" i="8"/>
  <c r="H837" i="8"/>
  <c r="H477" i="8"/>
  <c r="I1755" i="8"/>
  <c r="M495" i="8"/>
  <c r="H115" i="8"/>
  <c r="M1974" i="8"/>
  <c r="M1594" i="8"/>
  <c r="H834" i="8"/>
  <c r="H2293" i="8"/>
  <c r="H2672" i="8"/>
  <c r="I2112" i="8"/>
  <c r="M2700" i="8"/>
  <c r="I1751" i="8"/>
  <c r="M151" i="8"/>
  <c r="I2119" i="8"/>
  <c r="I3210" i="8"/>
  <c r="I2850" i="8"/>
  <c r="H2290" i="8"/>
  <c r="I1380" i="8"/>
  <c r="M1249" i="8"/>
  <c r="I649" i="8"/>
  <c r="H469" i="8"/>
  <c r="H3028" i="8"/>
  <c r="M2708" i="8"/>
  <c r="M2328" i="8"/>
  <c r="M1588" i="8"/>
  <c r="H1208" i="8"/>
  <c r="I308" i="8"/>
  <c r="M2707" i="8"/>
  <c r="M2347" i="8"/>
  <c r="M1607" i="8"/>
  <c r="K237" i="8"/>
  <c r="M3286" i="8"/>
  <c r="K3146" i="8"/>
  <c r="M2846" i="8"/>
  <c r="I1846" i="8"/>
  <c r="M1726" i="8"/>
  <c r="M1526" i="8"/>
  <c r="I1106" i="8"/>
  <c r="M866" i="8"/>
  <c r="M3060" i="8"/>
  <c r="M1438" i="8"/>
  <c r="H1573" i="8"/>
  <c r="M112" i="8"/>
  <c r="I3223" i="8"/>
  <c r="I2474" i="8"/>
  <c r="E3318" i="8"/>
  <c r="K2898" i="8"/>
  <c r="H2655" i="8"/>
  <c r="M1225" i="8"/>
  <c r="H845" i="8"/>
  <c r="H1564" i="8"/>
  <c r="I284" i="8"/>
  <c r="H104" i="8"/>
  <c r="H836" i="8"/>
  <c r="M143" i="8"/>
  <c r="I302" i="8"/>
  <c r="H2661" i="8"/>
  <c r="H101" i="8"/>
  <c r="M2339" i="8"/>
  <c r="H1937" i="8"/>
  <c r="I2476" i="8"/>
  <c r="M1235" i="8"/>
  <c r="I2134" i="8"/>
  <c r="M1954" i="8"/>
  <c r="M1596" i="8"/>
  <c r="I651" i="8"/>
  <c r="H471" i="8"/>
  <c r="M131" i="8"/>
  <c r="I1750" i="8"/>
  <c r="I1030" i="8"/>
  <c r="M1609" i="8"/>
  <c r="M1229" i="8"/>
  <c r="H838" i="8"/>
  <c r="M2688" i="8"/>
  <c r="H2308" i="8"/>
  <c r="H848" i="8"/>
  <c r="M499" i="8"/>
  <c r="M2687" i="8"/>
  <c r="M2327" i="8"/>
  <c r="M1587" i="8"/>
  <c r="I307" i="8"/>
  <c r="M2559" i="8"/>
  <c r="M2966" i="8"/>
  <c r="M2606" i="8"/>
  <c r="M2026" i="8"/>
  <c r="J1846" i="8"/>
  <c r="F1706" i="8"/>
  <c r="E1526" i="8"/>
  <c r="M1386" i="8"/>
  <c r="J1106" i="8"/>
  <c r="M146" i="8"/>
  <c r="I2200" i="8"/>
  <c r="M62" i="8"/>
  <c r="I1377" i="8"/>
  <c r="I3218" i="8"/>
  <c r="I3214" i="8"/>
  <c r="M1965" i="8"/>
  <c r="H1205" i="8"/>
  <c r="H105" i="8"/>
  <c r="M1958" i="8"/>
  <c r="H1563" i="8"/>
  <c r="I658" i="8"/>
  <c r="I1742" i="8"/>
  <c r="M1981" i="8"/>
  <c r="M1241" i="8"/>
  <c r="I1039" i="8"/>
  <c r="H478" i="8"/>
  <c r="H2296" i="8"/>
  <c r="M1616" i="8"/>
  <c r="I1395" i="8"/>
  <c r="H1215" i="8"/>
  <c r="H475" i="8"/>
  <c r="H1574" i="8"/>
  <c r="M154" i="8"/>
  <c r="H1932" i="8"/>
  <c r="M1612" i="8"/>
  <c r="M1252" i="8"/>
  <c r="M1959" i="8"/>
  <c r="M517" i="8"/>
  <c r="M870" i="8"/>
  <c r="I279" i="8"/>
  <c r="I3229" i="8"/>
  <c r="M1589" i="8"/>
  <c r="H1209" i="8"/>
  <c r="H1219" i="8"/>
  <c r="I3208" i="8"/>
  <c r="H2668" i="8"/>
  <c r="I1748" i="8"/>
  <c r="H1568" i="8"/>
  <c r="H1939" i="8"/>
  <c r="H2307" i="8"/>
  <c r="I1747" i="8"/>
  <c r="H1567" i="8"/>
  <c r="M887" i="8"/>
  <c r="M127" i="8"/>
  <c r="I1019" i="8"/>
  <c r="I2846" i="8"/>
  <c r="I1386" i="8"/>
  <c r="H466" i="8"/>
  <c r="I3219" i="8"/>
  <c r="H98" i="8"/>
  <c r="I653" i="8"/>
  <c r="M884" i="8"/>
  <c r="I2863" i="8"/>
  <c r="I283" i="8"/>
  <c r="H123" i="8"/>
  <c r="M142" i="8"/>
  <c r="H480" i="8"/>
  <c r="I1038" i="8"/>
  <c r="M496" i="8"/>
  <c r="I3221" i="8"/>
  <c r="M2341" i="8"/>
  <c r="M1961" i="8"/>
  <c r="I1401" i="8"/>
  <c r="H1221" i="8"/>
  <c r="I1757" i="8"/>
  <c r="I1017" i="8"/>
  <c r="M1976" i="8"/>
  <c r="I2115" i="8"/>
  <c r="H1934" i="8"/>
  <c r="M514" i="8"/>
  <c r="M134" i="8"/>
  <c r="I2473" i="8"/>
  <c r="I2113" i="8"/>
  <c r="I3212" i="8"/>
  <c r="M1592" i="8"/>
  <c r="M1232" i="8"/>
  <c r="M152" i="8"/>
  <c r="I1016" i="8"/>
  <c r="I2471" i="8"/>
  <c r="H2291" i="8"/>
  <c r="I1391" i="8"/>
  <c r="H111" i="8"/>
  <c r="I1759" i="8"/>
  <c r="I1390" i="8"/>
  <c r="H850" i="8"/>
  <c r="M3069" i="8"/>
  <c r="M2709" i="8"/>
  <c r="I1769" i="8"/>
  <c r="M149" i="8"/>
  <c r="H1580" i="8"/>
  <c r="M1239" i="8"/>
  <c r="H476" i="8"/>
  <c r="H2667" i="8"/>
  <c r="M1247" i="8"/>
  <c r="M867" i="8"/>
  <c r="I1396" i="8"/>
  <c r="H1213" i="8"/>
  <c r="I306" i="8"/>
  <c r="M137" i="8"/>
  <c r="I3205" i="8"/>
  <c r="M3059" i="8"/>
  <c r="I2485" i="8"/>
  <c r="I2125" i="8"/>
  <c r="I2864" i="8"/>
  <c r="M2344" i="8"/>
  <c r="M1244" i="8"/>
  <c r="M864" i="8"/>
  <c r="M498" i="8"/>
  <c r="H1562" i="8"/>
  <c r="H122" i="8"/>
  <c r="M2321" i="8"/>
  <c r="H1941" i="8"/>
  <c r="M1956" i="8"/>
  <c r="I675" i="8"/>
  <c r="I295" i="8"/>
  <c r="M1234" i="8"/>
  <c r="M494" i="8"/>
  <c r="H114" i="8"/>
  <c r="I2852" i="8"/>
  <c r="I2492" i="8"/>
  <c r="H1572" i="8"/>
  <c r="H1212" i="8"/>
  <c r="I672" i="8"/>
  <c r="M512" i="8"/>
  <c r="M132" i="8"/>
  <c r="M1233" i="8"/>
  <c r="M3049" i="8"/>
  <c r="M2689" i="8"/>
  <c r="H1569" i="8"/>
  <c r="M869" i="8"/>
  <c r="I309" i="8"/>
  <c r="M129" i="8"/>
  <c r="I1388" i="8"/>
  <c r="I1028" i="8"/>
  <c r="I288" i="8"/>
  <c r="M1227" i="8"/>
  <c r="H847" i="8"/>
  <c r="H107" i="8"/>
  <c r="I666" i="8"/>
  <c r="K1320" i="8"/>
  <c r="H118" i="8"/>
  <c r="H1945" i="8"/>
  <c r="I1405" i="8"/>
  <c r="M2704" i="8"/>
  <c r="M2324" i="8"/>
  <c r="M1964" i="8"/>
  <c r="M1224" i="8"/>
  <c r="I280" i="8"/>
  <c r="I2862" i="8"/>
  <c r="M2702" i="8"/>
  <c r="I282" i="8"/>
  <c r="H102" i="8"/>
  <c r="M3061" i="8"/>
  <c r="I2501" i="8"/>
  <c r="H2301" i="8"/>
  <c r="M126" i="8"/>
  <c r="I2117" i="8"/>
  <c r="H1195" i="8"/>
  <c r="I2114" i="8"/>
  <c r="H1214" i="8"/>
  <c r="M2332" i="8"/>
  <c r="M492" i="8"/>
  <c r="H112" i="8"/>
  <c r="M1980" i="8"/>
  <c r="I1031" i="8"/>
  <c r="M871" i="8"/>
  <c r="I1010" i="8"/>
  <c r="I290" i="8"/>
  <c r="H3029" i="8"/>
  <c r="H2669" i="8"/>
  <c r="M2329" i="8"/>
  <c r="I299" i="8"/>
  <c r="H1207" i="8"/>
  <c r="I287" i="8"/>
  <c r="H2299" i="8"/>
  <c r="H3039" i="8"/>
  <c r="M2697" i="8"/>
  <c r="M3076" i="8"/>
  <c r="I2845" i="8"/>
  <c r="M505" i="8"/>
  <c r="M2684" i="8"/>
  <c r="I1404" i="8"/>
  <c r="H1204" i="8"/>
  <c r="H844" i="8"/>
  <c r="M2703" i="8"/>
  <c r="H103" i="8"/>
  <c r="H2682" i="8"/>
  <c r="H3041" i="8"/>
  <c r="H1201" i="8"/>
  <c r="M521" i="8"/>
  <c r="I1393" i="8"/>
  <c r="H1936" i="8"/>
  <c r="I2495" i="8"/>
  <c r="I1375" i="8"/>
  <c r="I1754" i="8"/>
  <c r="I1394" i="8"/>
  <c r="H474" i="8"/>
  <c r="M1953" i="8"/>
  <c r="H851" i="8"/>
  <c r="I291" i="8"/>
  <c r="I3209" i="8"/>
  <c r="H2309" i="8"/>
  <c r="H849" i="8"/>
  <c r="H109" i="8"/>
  <c r="M138" i="8"/>
  <c r="I2488" i="8"/>
  <c r="I2847" i="8"/>
  <c r="M878" i="8"/>
  <c r="M1966" i="8"/>
  <c r="I286" i="8"/>
  <c r="I2120" i="8"/>
  <c r="M2706" i="8"/>
  <c r="I2858" i="8"/>
  <c r="I2857" i="8"/>
  <c r="M3056" i="8"/>
  <c r="I665" i="8"/>
  <c r="H2664" i="8"/>
  <c r="H1944" i="8"/>
  <c r="M1598" i="8"/>
  <c r="I2843" i="8"/>
  <c r="M2683" i="8"/>
  <c r="I1378" i="8"/>
  <c r="I2842" i="8"/>
  <c r="I3201" i="8"/>
  <c r="I1381" i="8"/>
  <c r="M881" i="8"/>
  <c r="M501" i="8"/>
  <c r="M1237" i="8"/>
  <c r="I2136" i="8"/>
  <c r="I674" i="8"/>
  <c r="M1613" i="8"/>
  <c r="I1392" i="8"/>
  <c r="H472" i="8"/>
  <c r="I2500" i="8"/>
  <c r="M858" i="8"/>
  <c r="I2131" i="8"/>
  <c r="H117" i="8"/>
  <c r="I2130" i="8"/>
  <c r="H830" i="8"/>
  <c r="I1749" i="8"/>
  <c r="H479" i="8"/>
  <c r="M3066" i="8"/>
  <c r="M2346" i="8"/>
  <c r="H1946" i="8"/>
  <c r="I2840" i="8"/>
  <c r="M2691" i="8"/>
  <c r="M1606" i="8"/>
  <c r="H2779" i="8"/>
  <c r="G2738" i="8"/>
  <c r="H2677" i="8"/>
  <c r="I3225" i="8"/>
  <c r="H1925" i="8"/>
  <c r="I1025" i="8"/>
  <c r="H485" i="8"/>
  <c r="I2844" i="8"/>
  <c r="H2304" i="8"/>
  <c r="M504" i="8"/>
  <c r="M516" i="8"/>
  <c r="H2663" i="8"/>
  <c r="M2343" i="8"/>
  <c r="M1983" i="8"/>
  <c r="M1243" i="8"/>
  <c r="M883" i="8"/>
  <c r="M2319" i="8"/>
  <c r="M861" i="8"/>
  <c r="I2478" i="8"/>
  <c r="I1397" i="8"/>
  <c r="H1217" i="8"/>
  <c r="M2335" i="8"/>
  <c r="I655" i="8"/>
  <c r="I2494" i="8"/>
  <c r="H1194" i="8"/>
  <c r="I294" i="8"/>
  <c r="I2472" i="8"/>
  <c r="H2312" i="8"/>
  <c r="I1752" i="8"/>
  <c r="I652" i="8"/>
  <c r="M1970" i="8"/>
  <c r="I1029" i="8"/>
  <c r="I289" i="8"/>
  <c r="I668" i="8"/>
  <c r="I2487" i="8"/>
  <c r="M2326" i="8"/>
  <c r="I646" i="8"/>
  <c r="I2475" i="8"/>
  <c r="I2837" i="8"/>
  <c r="D3236" i="8"/>
  <c r="D3236" i="10" s="1"/>
  <c r="M3236" i="10" s="1"/>
  <c r="M3075" i="8"/>
  <c r="I1385" i="8"/>
  <c r="M130" i="8"/>
  <c r="I2860" i="8"/>
  <c r="H840" i="8"/>
  <c r="I659" i="8"/>
  <c r="M2323" i="8"/>
  <c r="M1963" i="8"/>
  <c r="M1223" i="8"/>
  <c r="M863" i="8"/>
  <c r="I1740" i="8"/>
  <c r="M1238" i="8"/>
  <c r="I296" i="8"/>
  <c r="H2662" i="8"/>
  <c r="M1982" i="8"/>
  <c r="I1402" i="8"/>
  <c r="I300" i="8"/>
  <c r="H3021" i="8"/>
  <c r="I2121" i="8"/>
  <c r="I1761" i="8"/>
  <c r="H841" i="8"/>
  <c r="H481" i="8"/>
  <c r="M2338" i="8"/>
  <c r="I1756" i="8"/>
  <c r="H2315" i="8"/>
  <c r="H2313" i="8"/>
  <c r="M3073" i="8"/>
  <c r="M2713" i="8"/>
  <c r="H2292" i="8"/>
  <c r="H3040" i="8"/>
  <c r="M1971" i="8"/>
  <c r="I1011" i="8"/>
  <c r="H831" i="8"/>
  <c r="M1960" i="8"/>
  <c r="M2699" i="8"/>
  <c r="M1599" i="8"/>
  <c r="I2489" i="8"/>
  <c r="I1389" i="8"/>
  <c r="H829" i="8"/>
  <c r="I2848" i="8"/>
  <c r="I2128" i="8"/>
  <c r="M1968" i="8"/>
  <c r="I2127" i="8"/>
  <c r="M1967" i="8"/>
  <c r="I3226" i="8"/>
  <c r="M1246" i="8"/>
  <c r="M2760" i="8"/>
  <c r="M1160" i="8"/>
  <c r="I3117" i="8"/>
  <c r="H3036" i="8"/>
  <c r="M3055" i="8"/>
  <c r="M3065" i="8"/>
  <c r="H1218" i="8"/>
  <c r="I2484" i="8"/>
  <c r="H1924" i="8"/>
  <c r="I1384" i="8"/>
  <c r="I1024" i="8"/>
  <c r="I664" i="8"/>
  <c r="H484" i="8"/>
  <c r="M139" i="8"/>
  <c r="H2303" i="8"/>
  <c r="H1943" i="8"/>
  <c r="I1403" i="8"/>
  <c r="H1203" i="8"/>
  <c r="M503" i="8"/>
  <c r="M2342" i="8"/>
  <c r="M1962" i="8"/>
  <c r="M1240" i="8"/>
  <c r="M497" i="8"/>
  <c r="I2481" i="8"/>
  <c r="H2656" i="8"/>
  <c r="M2334" i="8"/>
  <c r="M3053" i="8"/>
  <c r="M2693" i="8"/>
  <c r="I292" i="8"/>
  <c r="H99" i="8"/>
  <c r="I298" i="8"/>
  <c r="H1951" i="8"/>
  <c r="H1950" i="8"/>
  <c r="I2849" i="8"/>
  <c r="I2498" i="8"/>
  <c r="M508" i="8"/>
  <c r="K239" i="8"/>
  <c r="I673" i="8"/>
  <c r="M3226" i="8"/>
  <c r="H3046" i="8"/>
  <c r="K2726" i="8"/>
  <c r="M1226" i="8"/>
  <c r="I766" i="8"/>
  <c r="M606" i="8"/>
  <c r="K246" i="8"/>
  <c r="J3280" i="8"/>
  <c r="M2720" i="8"/>
  <c r="J24" i="8"/>
  <c r="I3199" i="8"/>
  <c r="I1364" i="8"/>
  <c r="I264" i="8"/>
  <c r="H3098" i="8"/>
  <c r="E3317" i="8"/>
  <c r="I3197" i="8"/>
  <c r="H1645" i="8"/>
  <c r="H2724" i="8"/>
  <c r="I2078" i="8"/>
  <c r="I623" i="8"/>
  <c r="H2742" i="8"/>
  <c r="I2462" i="8"/>
  <c r="H2741" i="8"/>
  <c r="H1261" i="8"/>
  <c r="H181" i="8"/>
  <c r="H1997" i="8"/>
  <c r="H1996" i="8"/>
  <c r="I2455" i="8"/>
  <c r="H535" i="8"/>
  <c r="I1734" i="8"/>
  <c r="I1352" i="8"/>
  <c r="H537" i="8"/>
  <c r="H173" i="8"/>
  <c r="I1710" i="8"/>
  <c r="H890" i="8"/>
  <c r="H900" i="8"/>
  <c r="H536" i="8"/>
  <c r="I2449" i="8"/>
  <c r="H2009" i="8"/>
  <c r="H1628" i="8"/>
  <c r="I2447" i="8"/>
  <c r="H1987" i="8"/>
  <c r="I627" i="8"/>
  <c r="I1719" i="8"/>
  <c r="H3106" i="8"/>
  <c r="J1526" i="8"/>
  <c r="M986" i="8"/>
  <c r="H1940" i="8"/>
  <c r="I622" i="8"/>
  <c r="I1727" i="8"/>
  <c r="D3199" i="8"/>
  <c r="D3199" i="10" s="1"/>
  <c r="M3199" i="10" s="1"/>
  <c r="H3079" i="8"/>
  <c r="E2838" i="8"/>
  <c r="H2738" i="8"/>
  <c r="F3317" i="8"/>
  <c r="H3096" i="8"/>
  <c r="I3195" i="8"/>
  <c r="H545" i="8"/>
  <c r="I1004" i="8"/>
  <c r="H524" i="8"/>
  <c r="H183" i="8"/>
  <c r="I981" i="8"/>
  <c r="I641" i="8"/>
  <c r="I1357" i="8"/>
  <c r="H175" i="8"/>
  <c r="I3192" i="8"/>
  <c r="H892" i="8"/>
  <c r="I1370" i="8"/>
  <c r="I630" i="8"/>
  <c r="I276" i="8"/>
  <c r="H909" i="8"/>
  <c r="I248" i="8"/>
  <c r="I2826" i="8"/>
  <c r="H1986" i="8"/>
  <c r="J2620" i="8"/>
  <c r="E3199" i="8"/>
  <c r="K3318" i="8"/>
  <c r="I3078" i="8"/>
  <c r="D3197" i="8"/>
  <c r="D3197" i="10" s="1"/>
  <c r="M3197" i="10" s="1"/>
  <c r="I3057" i="8"/>
  <c r="I2817" i="8"/>
  <c r="H2715" i="8"/>
  <c r="D1865" i="8"/>
  <c r="D1865" i="10" s="1"/>
  <c r="M1865" i="10" s="1"/>
  <c r="I1365" i="8"/>
  <c r="H2364" i="8"/>
  <c r="I1344" i="8"/>
  <c r="H538" i="8"/>
  <c r="H1642" i="8"/>
  <c r="I620" i="8"/>
  <c r="H1636" i="8"/>
  <c r="I1355" i="8"/>
  <c r="I2454" i="8"/>
  <c r="I1714" i="8"/>
  <c r="I632" i="8"/>
  <c r="H160" i="8"/>
  <c r="H2013" i="8"/>
  <c r="I2451" i="8"/>
  <c r="I271" i="8"/>
  <c r="H2370" i="8"/>
  <c r="H170" i="8"/>
  <c r="I2080" i="8"/>
  <c r="H178" i="8"/>
  <c r="I1729" i="8"/>
  <c r="H907" i="8"/>
  <c r="H3100" i="8"/>
  <c r="M1840" i="8"/>
  <c r="H1576" i="8"/>
  <c r="M553" i="8"/>
  <c r="M102" i="8"/>
  <c r="G3079" i="8"/>
  <c r="J2759" i="8"/>
  <c r="K3058" i="8"/>
  <c r="E3197" i="8"/>
  <c r="F2916" i="8"/>
  <c r="I3175" i="8"/>
  <c r="H2005" i="8"/>
  <c r="H1625" i="8"/>
  <c r="I265" i="8"/>
  <c r="H1639" i="8"/>
  <c r="H2004" i="8"/>
  <c r="I984" i="8"/>
  <c r="I3183" i="8"/>
  <c r="H1263" i="8"/>
  <c r="H1260" i="8"/>
  <c r="H898" i="8"/>
  <c r="H2722" i="8"/>
  <c r="I2442" i="8"/>
  <c r="I2102" i="8"/>
  <c r="I2461" i="8"/>
  <c r="H1641" i="8"/>
  <c r="I621" i="8"/>
  <c r="H161" i="8"/>
  <c r="H1637" i="8"/>
  <c r="I1374" i="8"/>
  <c r="I3172" i="8"/>
  <c r="H551" i="8"/>
  <c r="I1373" i="8"/>
  <c r="I1350" i="8"/>
  <c r="H3089" i="8"/>
  <c r="I629" i="8"/>
  <c r="H176" i="8"/>
  <c r="I2828" i="8"/>
  <c r="H1268" i="8"/>
  <c r="I1739" i="8"/>
  <c r="I3187" i="8"/>
  <c r="K596" i="8"/>
  <c r="K3206" i="8"/>
  <c r="H3086" i="8"/>
  <c r="I2806" i="8"/>
  <c r="J2606" i="8"/>
  <c r="M2466" i="8"/>
  <c r="J2246" i="8"/>
  <c r="K2126" i="8"/>
  <c r="M1946" i="8"/>
  <c r="J1126" i="8"/>
  <c r="K966" i="8"/>
  <c r="M746" i="8"/>
  <c r="M626" i="8"/>
  <c r="K306" i="8"/>
  <c r="J2580" i="8"/>
  <c r="I268" i="8"/>
  <c r="I3179" i="8"/>
  <c r="L3079" i="8"/>
  <c r="H2939" i="8"/>
  <c r="E2859" i="8"/>
  <c r="L2759" i="8"/>
  <c r="I3198" i="8"/>
  <c r="G2718" i="8"/>
  <c r="G3197" i="8"/>
  <c r="I2835" i="8"/>
  <c r="H3094" i="8"/>
  <c r="H2734" i="8"/>
  <c r="H3105" i="8"/>
  <c r="I1345" i="8"/>
  <c r="I1005" i="8"/>
  <c r="H525" i="8"/>
  <c r="I644" i="8"/>
  <c r="H902" i="8"/>
  <c r="H2721" i="8"/>
  <c r="H2358" i="8"/>
  <c r="H1995" i="8"/>
  <c r="H534" i="8"/>
  <c r="H174" i="8"/>
  <c r="I3193" i="8"/>
  <c r="I2832" i="8"/>
  <c r="H2372" i="8"/>
  <c r="I251" i="8"/>
  <c r="H1259" i="8"/>
  <c r="I3190" i="8"/>
  <c r="H1989" i="8"/>
  <c r="I1709" i="8"/>
  <c r="H889" i="8"/>
  <c r="H908" i="8"/>
  <c r="H158" i="8"/>
  <c r="I2466" i="8"/>
  <c r="M966" i="8"/>
  <c r="K606" i="8"/>
  <c r="J406" i="8"/>
  <c r="M2580" i="8"/>
  <c r="M1576" i="8"/>
  <c r="D3198" i="8"/>
  <c r="D3198" i="10" s="1"/>
  <c r="M3198" i="10" s="1"/>
  <c r="H2718" i="8"/>
  <c r="H3104" i="8"/>
  <c r="I1724" i="8"/>
  <c r="I1718" i="8"/>
  <c r="I2082" i="8"/>
  <c r="H1622" i="8"/>
  <c r="I262" i="8"/>
  <c r="I2441" i="8"/>
  <c r="I2101" i="8"/>
  <c r="I2093" i="8"/>
  <c r="I1354" i="8"/>
  <c r="H2352" i="8"/>
  <c r="H3080" i="8"/>
  <c r="H3091" i="8"/>
  <c r="I1720" i="8"/>
  <c r="I2090" i="8"/>
  <c r="I1369" i="8"/>
  <c r="I998" i="8"/>
  <c r="I2808" i="8"/>
  <c r="H2008" i="8"/>
  <c r="H167" i="8"/>
  <c r="H1279" i="8"/>
  <c r="D3279" i="8"/>
  <c r="D3279" i="10" s="1"/>
  <c r="M3279" i="10" s="1"/>
  <c r="L3059" i="8"/>
  <c r="G2759" i="8"/>
  <c r="I2818" i="8"/>
  <c r="F3297" i="8"/>
  <c r="I3177" i="8"/>
  <c r="H2896" i="8"/>
  <c r="H1985" i="8"/>
  <c r="I985" i="8"/>
  <c r="I1359" i="8"/>
  <c r="H913" i="8"/>
  <c r="I2824" i="8"/>
  <c r="I624" i="8"/>
  <c r="I273" i="8"/>
  <c r="H163" i="8"/>
  <c r="I1362" i="8"/>
  <c r="H3101" i="8"/>
  <c r="I1733" i="8"/>
  <c r="I3173" i="8"/>
  <c r="H2373" i="8"/>
  <c r="I2812" i="8"/>
  <c r="I2092" i="8"/>
  <c r="H1632" i="8"/>
  <c r="H177" i="8"/>
  <c r="H2011" i="8"/>
  <c r="H531" i="8"/>
  <c r="I3170" i="8"/>
  <c r="I2830" i="8"/>
  <c r="H2350" i="8"/>
  <c r="I990" i="8"/>
  <c r="I637" i="8"/>
  <c r="H169" i="8"/>
  <c r="I2468" i="8"/>
  <c r="I628" i="8"/>
  <c r="H159" i="8"/>
  <c r="I2087" i="8"/>
  <c r="I2446" i="8"/>
  <c r="H2839" i="8"/>
  <c r="H2759" i="8"/>
  <c r="I3178" i="8"/>
  <c r="G2898" i="8"/>
  <c r="I2815" i="8"/>
  <c r="H3085" i="8"/>
  <c r="I2825" i="8"/>
  <c r="I1725" i="8"/>
  <c r="H1984" i="8"/>
  <c r="I2463" i="8"/>
  <c r="H903" i="8"/>
  <c r="H3102" i="8"/>
  <c r="I2081" i="8"/>
  <c r="I1361" i="8"/>
  <c r="H1638" i="8"/>
  <c r="I277" i="8"/>
  <c r="H917" i="8"/>
  <c r="H1635" i="8"/>
  <c r="I2833" i="8"/>
  <c r="I992" i="8"/>
  <c r="I272" i="8"/>
  <c r="I979" i="8"/>
  <c r="H2731" i="8"/>
  <c r="I1731" i="8"/>
  <c r="I640" i="8"/>
  <c r="H2729" i="8"/>
  <c r="H2369" i="8"/>
  <c r="I1349" i="8"/>
  <c r="I1009" i="8"/>
  <c r="H3108" i="8"/>
  <c r="H888" i="8"/>
  <c r="I258" i="8"/>
  <c r="H2727" i="8"/>
  <c r="H2367" i="8"/>
  <c r="I3186" i="8"/>
  <c r="H1646" i="8"/>
  <c r="H906" i="8"/>
  <c r="I2460" i="8"/>
  <c r="I1001" i="8"/>
  <c r="G3279" i="8"/>
  <c r="E3039" i="8"/>
  <c r="H2818" i="8"/>
  <c r="H3065" i="8"/>
  <c r="H1633" i="8"/>
  <c r="H3084" i="8"/>
  <c r="H1643" i="8"/>
  <c r="H543" i="8"/>
  <c r="H542" i="8"/>
  <c r="H1621" i="8"/>
  <c r="H2377" i="8"/>
  <c r="H915" i="8"/>
  <c r="H1994" i="8"/>
  <c r="H1272" i="8"/>
  <c r="I2470" i="8"/>
  <c r="H2359" i="8"/>
  <c r="I2448" i="8"/>
  <c r="I1728" i="8"/>
  <c r="I256" i="8"/>
  <c r="I1358" i="8"/>
  <c r="M3186" i="8"/>
  <c r="H3026" i="8"/>
  <c r="M2566" i="8"/>
  <c r="M2226" i="8"/>
  <c r="M2086" i="8"/>
  <c r="M1306" i="8"/>
  <c r="J726" i="8"/>
  <c r="J2920" i="8"/>
  <c r="M2400" i="8"/>
  <c r="J6" i="8"/>
  <c r="H3259" i="8"/>
  <c r="H3139" i="8"/>
  <c r="F3039" i="8"/>
  <c r="D3178" i="8"/>
  <c r="D3178" i="10" s="1"/>
  <c r="M3178" i="10" s="1"/>
  <c r="G2997" i="8"/>
  <c r="G3316" i="8"/>
  <c r="I3196" i="8"/>
  <c r="H2736" i="8"/>
  <c r="H2714" i="8"/>
  <c r="I2805" i="8"/>
  <c r="I2465" i="8"/>
  <c r="H1264" i="8"/>
  <c r="H2743" i="8"/>
  <c r="I2443" i="8"/>
  <c r="I2103" i="8"/>
  <c r="I1356" i="8"/>
  <c r="I2822" i="8"/>
  <c r="I1360" i="8"/>
  <c r="I618" i="8"/>
  <c r="I2821" i="8"/>
  <c r="I261" i="8"/>
  <c r="H539" i="8"/>
  <c r="I2098" i="8"/>
  <c r="H2376" i="8"/>
  <c r="H914" i="8"/>
  <c r="I2813" i="8"/>
  <c r="H2353" i="8"/>
  <c r="I252" i="8"/>
  <c r="I980" i="8"/>
  <c r="I1711" i="8"/>
  <c r="I2810" i="8"/>
  <c r="I2089" i="8"/>
  <c r="I989" i="8"/>
  <c r="H1988" i="8"/>
  <c r="I999" i="8"/>
  <c r="I1367" i="8"/>
  <c r="M2766" i="8"/>
  <c r="K2426" i="8"/>
  <c r="I2086" i="8"/>
  <c r="M1646" i="8"/>
  <c r="M1286" i="8"/>
  <c r="J1086" i="8"/>
  <c r="M906" i="8"/>
  <c r="J386" i="8"/>
  <c r="F246" i="8"/>
  <c r="J3320" i="8"/>
  <c r="H2739" i="8"/>
  <c r="I625" i="8"/>
  <c r="I2464" i="8"/>
  <c r="H184" i="8"/>
  <c r="I263" i="8"/>
  <c r="I993" i="8"/>
  <c r="H3082" i="8"/>
  <c r="H2362" i="8"/>
  <c r="H3081" i="8"/>
  <c r="H901" i="8"/>
  <c r="H1619" i="8"/>
  <c r="I2097" i="8"/>
  <c r="H897" i="8"/>
  <c r="H2375" i="8"/>
  <c r="I635" i="8"/>
  <c r="I1371" i="8"/>
  <c r="H911" i="8"/>
  <c r="I2450" i="8"/>
  <c r="H1630" i="8"/>
  <c r="H1270" i="8"/>
  <c r="H2349" i="8"/>
  <c r="I638" i="8"/>
  <c r="H3088" i="8"/>
  <c r="H168" i="8"/>
  <c r="I617" i="8"/>
  <c r="H1266" i="8"/>
  <c r="L2819" i="8"/>
  <c r="I3176" i="8"/>
  <c r="H3095" i="8"/>
  <c r="I3185" i="8"/>
  <c r="I2445" i="8"/>
  <c r="I2105" i="8"/>
  <c r="H1265" i="8"/>
  <c r="H904" i="8"/>
  <c r="H1278" i="8"/>
  <c r="I2083" i="8"/>
  <c r="H523" i="8"/>
  <c r="I1738" i="8"/>
  <c r="I996" i="8"/>
  <c r="I1722" i="8"/>
  <c r="H541" i="8"/>
  <c r="I2459" i="8"/>
  <c r="H2357" i="8"/>
  <c r="I1737" i="8"/>
  <c r="H1277" i="8"/>
  <c r="H2356" i="8"/>
  <c r="I2096" i="8"/>
  <c r="H895" i="8"/>
  <c r="I275" i="8"/>
  <c r="H1634" i="8"/>
  <c r="I2452" i="8"/>
  <c r="I2440" i="8"/>
  <c r="H1991" i="8"/>
  <c r="I619" i="8"/>
  <c r="H540" i="8"/>
  <c r="H893" i="8"/>
  <c r="I3189" i="8"/>
  <c r="I257" i="8"/>
  <c r="I1347" i="8"/>
  <c r="I1007" i="8"/>
  <c r="H547" i="8"/>
  <c r="H2726" i="8"/>
  <c r="H526" i="8"/>
  <c r="L3139" i="8"/>
  <c r="G2919" i="8"/>
  <c r="J3158" i="8"/>
  <c r="I3194" i="8"/>
  <c r="I1353" i="8"/>
  <c r="I3184" i="8"/>
  <c r="I2444" i="8"/>
  <c r="H1623" i="8"/>
  <c r="I1363" i="8"/>
  <c r="I633" i="8"/>
  <c r="H2002" i="8"/>
  <c r="H2361" i="8"/>
  <c r="I1721" i="8"/>
  <c r="I2077" i="8"/>
  <c r="I1736" i="8"/>
  <c r="H1275" i="8"/>
  <c r="I615" i="8"/>
  <c r="H894" i="8"/>
  <c r="H533" i="8"/>
  <c r="H2371" i="8"/>
  <c r="I1351" i="8"/>
  <c r="I631" i="8"/>
  <c r="I270" i="8"/>
  <c r="H1280" i="8"/>
  <c r="H1258" i="8"/>
  <c r="H1629" i="8"/>
  <c r="I1368" i="8"/>
  <c r="H2378" i="8"/>
  <c r="H1647" i="8"/>
  <c r="I2819" i="8"/>
  <c r="H2719" i="8"/>
  <c r="H3117" i="8"/>
  <c r="H2716" i="8"/>
  <c r="I2085" i="8"/>
  <c r="H899" i="8"/>
  <c r="H1253" i="8"/>
  <c r="I2104" i="8"/>
  <c r="H164" i="8"/>
  <c r="H2723" i="8"/>
  <c r="H2000" i="8"/>
  <c r="I1717" i="8"/>
  <c r="I2076" i="8"/>
  <c r="H2355" i="8"/>
  <c r="I255" i="8"/>
  <c r="I634" i="8"/>
  <c r="H3092" i="8"/>
  <c r="I3191" i="8"/>
  <c r="H891" i="8"/>
  <c r="I259" i="8"/>
  <c r="H550" i="8"/>
  <c r="I278" i="8"/>
  <c r="H1998" i="8"/>
  <c r="H1627" i="8"/>
  <c r="I987" i="8"/>
  <c r="I267" i="8"/>
  <c r="H2737" i="8"/>
  <c r="I3174" i="8"/>
  <c r="H185" i="8"/>
  <c r="H3103" i="8"/>
  <c r="I3182" i="8"/>
  <c r="I1002" i="8"/>
  <c r="I3181" i="8"/>
  <c r="H1257" i="8"/>
  <c r="I1716" i="8"/>
  <c r="H1256" i="8"/>
  <c r="I2095" i="8"/>
  <c r="I274" i="8"/>
  <c r="H552" i="8"/>
  <c r="H2360" i="8"/>
  <c r="I253" i="8"/>
  <c r="H171" i="8"/>
  <c r="H530" i="8"/>
  <c r="I250" i="8"/>
  <c r="H1269" i="8"/>
  <c r="H549" i="8"/>
  <c r="I3188" i="8"/>
  <c r="H2728" i="8"/>
  <c r="I1348" i="8"/>
  <c r="I1008" i="8"/>
  <c r="H3107" i="8"/>
  <c r="H527" i="8"/>
  <c r="H3097" i="8"/>
  <c r="I2834" i="8"/>
  <c r="H905" i="8"/>
  <c r="I639" i="8"/>
  <c r="I2084" i="8"/>
  <c r="I997" i="8"/>
  <c r="I1735" i="8"/>
  <c r="H1255" i="8"/>
  <c r="H2374" i="8"/>
  <c r="H1274" i="8"/>
  <c r="I614" i="8"/>
  <c r="I1713" i="8"/>
  <c r="H2732" i="8"/>
  <c r="I2820" i="8"/>
  <c r="I616" i="8"/>
  <c r="I3171" i="8"/>
  <c r="H2351" i="8"/>
  <c r="H2010" i="8"/>
  <c r="H2368" i="8"/>
  <c r="I2088" i="8"/>
  <c r="I2079" i="8"/>
  <c r="H2366" i="8"/>
  <c r="H2720" i="8"/>
  <c r="H3319" i="8"/>
  <c r="L3219" i="8"/>
  <c r="H3099" i="8"/>
  <c r="E3238" i="8"/>
  <c r="I3097" i="8"/>
  <c r="J2857" i="8"/>
  <c r="I2676" i="8"/>
  <c r="I2814" i="8"/>
  <c r="H1620" i="8"/>
  <c r="H2363" i="8"/>
  <c r="I1003" i="8"/>
  <c r="H1282" i="8"/>
  <c r="I982" i="8"/>
  <c r="H182" i="8"/>
  <c r="I2100" i="8"/>
  <c r="H2001" i="8"/>
  <c r="I2075" i="8"/>
  <c r="I995" i="8"/>
  <c r="I254" i="8"/>
  <c r="H3093" i="8"/>
  <c r="I2453" i="8"/>
  <c r="H2012" i="8"/>
  <c r="I1732" i="8"/>
  <c r="I3200" i="8"/>
  <c r="I2831" i="8"/>
  <c r="I2091" i="8"/>
  <c r="H3090" i="8"/>
  <c r="I260" i="8"/>
  <c r="I2829" i="8"/>
  <c r="I269" i="8"/>
  <c r="I988" i="8"/>
  <c r="I2827" i="8"/>
  <c r="H2007" i="8"/>
  <c r="G2899" i="8"/>
  <c r="H2717" i="8"/>
  <c r="I2816" i="8"/>
  <c r="H165" i="8"/>
  <c r="H1644" i="8"/>
  <c r="H3083" i="8"/>
  <c r="I1723" i="8"/>
  <c r="I642" i="8"/>
  <c r="H1281" i="8"/>
  <c r="H896" i="8"/>
  <c r="H1276" i="8"/>
  <c r="I2456" i="8"/>
  <c r="I1715" i="8"/>
  <c r="H2354" i="8"/>
  <c r="I2094" i="8"/>
  <c r="H532" i="8"/>
  <c r="H172" i="8"/>
  <c r="I2458" i="8"/>
  <c r="H2730" i="8"/>
  <c r="H910" i="8"/>
  <c r="H1999" i="8"/>
  <c r="H529" i="8"/>
  <c r="H2006" i="8"/>
  <c r="I1726" i="8"/>
  <c r="M1320" i="8"/>
  <c r="K3119" i="8"/>
  <c r="H2959" i="8"/>
  <c r="F2899" i="8"/>
  <c r="M2460" i="8"/>
  <c r="D3319" i="8"/>
  <c r="D3319" i="10" s="1"/>
  <c r="M3319" i="10" s="1"/>
  <c r="L3259" i="8"/>
  <c r="G3199" i="8"/>
  <c r="F3099" i="8"/>
  <c r="I3039" i="8"/>
  <c r="J2879" i="8"/>
  <c r="E2819" i="8"/>
  <c r="I2759" i="8"/>
  <c r="D3298" i="8"/>
  <c r="D3298" i="10" s="1"/>
  <c r="M3298" i="10" s="1"/>
  <c r="F3138" i="8"/>
  <c r="I3058" i="8"/>
  <c r="G2878" i="8"/>
  <c r="K3177" i="8"/>
  <c r="J3057" i="8"/>
  <c r="F2917" i="8"/>
  <c r="K3296" i="8"/>
  <c r="G3176" i="8"/>
  <c r="L2855" i="8"/>
  <c r="F2066" i="8"/>
  <c r="H1926" i="8"/>
  <c r="K1686" i="8"/>
  <c r="K586" i="8"/>
  <c r="J1076" i="8"/>
  <c r="J48" i="8"/>
  <c r="E3319" i="8"/>
  <c r="G3259" i="8"/>
  <c r="D2879" i="8"/>
  <c r="D2879" i="10" s="1"/>
  <c r="M2879" i="10" s="1"/>
  <c r="H3298" i="8"/>
  <c r="J3138" i="8"/>
  <c r="K3038" i="8"/>
  <c r="G2938" i="8"/>
  <c r="E3175" i="8"/>
  <c r="M1206" i="8"/>
  <c r="H846" i="8"/>
  <c r="M586" i="8"/>
  <c r="J426" i="8"/>
  <c r="M186" i="8"/>
  <c r="G3319" i="8"/>
  <c r="H3239" i="8"/>
  <c r="G3179" i="8"/>
  <c r="L2939" i="8"/>
  <c r="H2879" i="8"/>
  <c r="K3138" i="8"/>
  <c r="H2938" i="8"/>
  <c r="I2658" i="8"/>
  <c r="L2837" i="8"/>
  <c r="J2756" i="8"/>
  <c r="J1506" i="8"/>
  <c r="J706" i="8"/>
  <c r="F586" i="8"/>
  <c r="H166" i="8"/>
  <c r="H1640" i="8"/>
  <c r="M104" i="8"/>
  <c r="H3299" i="8"/>
  <c r="G3019" i="8"/>
  <c r="J2799" i="8"/>
  <c r="G2739" i="8"/>
  <c r="H3218" i="8"/>
  <c r="F3277" i="8"/>
  <c r="G3276" i="8"/>
  <c r="K3134" i="8"/>
  <c r="I3180" i="8"/>
  <c r="J3239" i="8"/>
  <c r="E2939" i="8"/>
  <c r="M2879" i="8"/>
  <c r="E3138" i="8"/>
  <c r="L3038" i="8"/>
  <c r="K2938" i="8"/>
  <c r="J2858" i="8"/>
  <c r="G2778" i="8"/>
  <c r="H3337" i="8"/>
  <c r="G3037" i="8"/>
  <c r="D2955" i="8"/>
  <c r="D2955" i="10" s="1"/>
  <c r="M2955" i="10" s="1"/>
  <c r="M1366" i="8"/>
  <c r="M3180" i="8"/>
  <c r="G3159" i="8"/>
  <c r="D2999" i="8"/>
  <c r="D2999" i="10" s="1"/>
  <c r="M2999" i="10" s="1"/>
  <c r="G2939" i="8"/>
  <c r="J3118" i="8"/>
  <c r="E3038" i="8"/>
  <c r="J3257" i="8"/>
  <c r="D2917" i="8"/>
  <c r="D2917" i="10" s="1"/>
  <c r="M2917" i="10" s="1"/>
  <c r="I3136" i="8"/>
  <c r="E2956" i="8"/>
  <c r="E2835" i="8"/>
  <c r="F2046" i="8"/>
  <c r="I1366" i="8"/>
  <c r="M546" i="8"/>
  <c r="D3239" i="8"/>
  <c r="D3239" i="10" s="1"/>
  <c r="M3239" i="10" s="1"/>
  <c r="G2999" i="8"/>
  <c r="F2919" i="8"/>
  <c r="E2799" i="8"/>
  <c r="F3278" i="8"/>
  <c r="K3198" i="8"/>
  <c r="K3118" i="8"/>
  <c r="H1024" i="8"/>
  <c r="J1886" i="8"/>
  <c r="M1346" i="8"/>
  <c r="J1146" i="8"/>
  <c r="I1006" i="8"/>
  <c r="H106" i="8"/>
  <c r="F3140" i="8"/>
  <c r="M2680" i="8"/>
  <c r="M1560" i="8"/>
  <c r="J1438" i="8"/>
  <c r="J356" i="8"/>
  <c r="G3158" i="8"/>
  <c r="L3299" i="8"/>
  <c r="J3159" i="8"/>
  <c r="I3079" i="8"/>
  <c r="K2979" i="8"/>
  <c r="H2859" i="8"/>
  <c r="E3198" i="8"/>
  <c r="L3118" i="8"/>
  <c r="D2938" i="8"/>
  <c r="D2938" i="10" s="1"/>
  <c r="M2938" i="10" s="1"/>
  <c r="H3237" i="8"/>
  <c r="I3116" i="8"/>
  <c r="F2345" i="8"/>
  <c r="K2046" i="8"/>
  <c r="H1626" i="8"/>
  <c r="I1346" i="8"/>
  <c r="M1006" i="8"/>
  <c r="H546" i="8"/>
  <c r="H2680" i="8"/>
  <c r="G3239" i="8"/>
  <c r="K3278" i="8"/>
  <c r="D3018" i="8"/>
  <c r="D3018" i="10" s="1"/>
  <c r="M3018" i="10" s="1"/>
  <c r="F2938" i="8"/>
  <c r="F2997" i="8"/>
  <c r="J3116" i="8"/>
  <c r="L2836" i="8"/>
  <c r="G3095" i="8"/>
  <c r="I986" i="8"/>
  <c r="M526" i="8"/>
  <c r="I266" i="8"/>
  <c r="H3339" i="8"/>
  <c r="E3299" i="8"/>
  <c r="H3219" i="8"/>
  <c r="F3079" i="8"/>
  <c r="H2979" i="8"/>
  <c r="I3098" i="8"/>
  <c r="G3299" i="8"/>
  <c r="H3338" i="8"/>
  <c r="D2998" i="8"/>
  <c r="D2998" i="10" s="1"/>
  <c r="M2998" i="10" s="1"/>
  <c r="I2738" i="8"/>
  <c r="J3235" i="8"/>
  <c r="D3034" i="8"/>
  <c r="D3034" i="10" s="1"/>
  <c r="M3034" i="10" s="1"/>
  <c r="H3214" i="8"/>
  <c r="J1985" i="8"/>
  <c r="G3219" i="8"/>
  <c r="H3119" i="8"/>
  <c r="G3059" i="8"/>
  <c r="L2839" i="8"/>
  <c r="K2759" i="8"/>
  <c r="F3318" i="8"/>
  <c r="M3258" i="8"/>
  <c r="F3078" i="8"/>
  <c r="G3056" i="8"/>
  <c r="G2915" i="8"/>
  <c r="E2694" i="8"/>
  <c r="F2400" i="8"/>
  <c r="F557" i="8"/>
  <c r="F946" i="8"/>
  <c r="F553" i="8"/>
  <c r="F566" i="8"/>
  <c r="F2760" i="8"/>
  <c r="F926" i="8"/>
  <c r="F2020" i="8"/>
  <c r="F206" i="8"/>
  <c r="F1286" i="8"/>
  <c r="F1306" i="8"/>
  <c r="F1666" i="8"/>
  <c r="F927" i="8"/>
  <c r="F2018" i="8"/>
  <c r="F2766" i="8"/>
  <c r="F3126" i="8"/>
  <c r="F2386" i="8"/>
  <c r="F2026" i="8"/>
  <c r="F2406" i="8"/>
  <c r="F2746" i="8"/>
  <c r="F933" i="8"/>
  <c r="F187" i="8"/>
  <c r="F558" i="8"/>
  <c r="F947" i="8"/>
  <c r="F1287" i="8"/>
  <c r="F2407" i="8"/>
  <c r="F567" i="8"/>
  <c r="F2767" i="8"/>
  <c r="F3127" i="8"/>
  <c r="F2379" i="8"/>
  <c r="F1658" i="8"/>
  <c r="F2387" i="8"/>
  <c r="F2027" i="8"/>
  <c r="F2747" i="8"/>
  <c r="F579" i="8"/>
  <c r="F207" i="8"/>
  <c r="F1667" i="8"/>
  <c r="F939" i="8"/>
  <c r="F568" i="8"/>
  <c r="F2039" i="8"/>
  <c r="F1307" i="8"/>
  <c r="F208" i="8"/>
  <c r="F928" i="8"/>
  <c r="F1288" i="8"/>
  <c r="F2028" i="8"/>
  <c r="F1308" i="8"/>
  <c r="F948" i="8"/>
  <c r="F1659" i="8"/>
  <c r="F2408" i="8"/>
  <c r="F1668" i="8"/>
  <c r="F188" i="8"/>
  <c r="F2748" i="8"/>
  <c r="F213" i="8"/>
  <c r="F3128" i="8"/>
  <c r="F189" i="8"/>
  <c r="F2038" i="8"/>
  <c r="F2388" i="8"/>
  <c r="F576" i="8"/>
  <c r="F2768" i="8"/>
  <c r="F1309" i="8"/>
  <c r="F2399" i="8"/>
  <c r="F1648" i="8"/>
  <c r="F209" i="8"/>
  <c r="F2029" i="8"/>
  <c r="F929" i="8"/>
  <c r="F2769" i="8"/>
  <c r="F210" i="8"/>
  <c r="F2389" i="8"/>
  <c r="F2398" i="8"/>
  <c r="F569" i="8"/>
  <c r="F3129" i="8"/>
  <c r="F1649" i="8"/>
  <c r="F2749" i="8"/>
  <c r="F1289" i="8"/>
  <c r="F2409" i="8"/>
  <c r="F3109" i="8"/>
  <c r="F1669" i="8"/>
  <c r="F1650" i="8"/>
  <c r="F3130" i="8"/>
  <c r="F571" i="8"/>
  <c r="F190" i="8"/>
  <c r="F2033" i="8"/>
  <c r="F570" i="8"/>
  <c r="F2030" i="8"/>
  <c r="F197" i="8"/>
  <c r="F2390" i="8"/>
  <c r="F1660" i="8"/>
  <c r="F930" i="8"/>
  <c r="F559" i="8"/>
  <c r="F1670" i="8"/>
  <c r="F1673" i="8"/>
  <c r="F211" i="8"/>
  <c r="F2750" i="8"/>
  <c r="F1290" i="8"/>
  <c r="F1310" i="8"/>
  <c r="F918" i="8"/>
  <c r="F1311" i="8"/>
  <c r="F2391" i="8"/>
  <c r="F931" i="8"/>
  <c r="F1291" i="8"/>
  <c r="F200" i="8"/>
  <c r="F3110" i="8"/>
  <c r="F191" i="8"/>
  <c r="F556" i="8"/>
  <c r="F2770" i="8"/>
  <c r="F2031" i="8"/>
  <c r="F578" i="8"/>
  <c r="F1651" i="8"/>
  <c r="F3111" i="8"/>
  <c r="F2751" i="8"/>
  <c r="F1671" i="8"/>
  <c r="F3131" i="8"/>
  <c r="F1300" i="8"/>
  <c r="F3120" i="8"/>
  <c r="F2771" i="8"/>
  <c r="F1313" i="8"/>
  <c r="F192" i="8"/>
  <c r="F932" i="8"/>
  <c r="F214" i="8"/>
  <c r="F574" i="8"/>
  <c r="F2773" i="8"/>
  <c r="F212" i="8"/>
  <c r="F1312" i="8"/>
  <c r="F2032" i="8"/>
  <c r="F1652" i="8"/>
  <c r="F1292" i="8"/>
  <c r="F2772" i="8"/>
  <c r="F2392" i="8"/>
  <c r="F2752" i="8"/>
  <c r="F194" i="8"/>
  <c r="F3113" i="8"/>
  <c r="F1672" i="8"/>
  <c r="F2393" i="8"/>
  <c r="F2753" i="8"/>
  <c r="F572" i="8"/>
  <c r="F3112" i="8"/>
  <c r="F935" i="8"/>
  <c r="F554" i="8"/>
  <c r="F1294" i="8"/>
  <c r="F1295" i="8"/>
  <c r="F2014" i="8"/>
  <c r="F3132" i="8"/>
  <c r="F1654" i="8"/>
  <c r="F2034" i="8"/>
  <c r="F555" i="8"/>
  <c r="F934" i="8"/>
  <c r="F3133" i="8"/>
  <c r="F215" i="8"/>
  <c r="F1655" i="8"/>
  <c r="F2035" i="8"/>
  <c r="F2015" i="8"/>
  <c r="F2395" i="8"/>
  <c r="F1656" i="8"/>
  <c r="F1675" i="8"/>
  <c r="F2016" i="8"/>
  <c r="F575" i="8"/>
  <c r="F2394" i="8"/>
  <c r="F1296" i="8"/>
  <c r="F1677" i="8"/>
  <c r="F1676" i="8"/>
  <c r="F1674" i="8"/>
  <c r="F2036" i="8"/>
  <c r="F1301" i="8"/>
  <c r="F2396" i="8"/>
  <c r="F581" i="8"/>
  <c r="F2397" i="8"/>
  <c r="F1298" i="8"/>
  <c r="F2019" i="8"/>
  <c r="F1653" i="8"/>
  <c r="F1657" i="8"/>
  <c r="F2017" i="8"/>
  <c r="F1297" i="8"/>
  <c r="F216" i="8"/>
  <c r="F561" i="8"/>
  <c r="F195" i="8"/>
  <c r="F937" i="8"/>
  <c r="F1661" i="8"/>
  <c r="F2037" i="8"/>
  <c r="F2040" i="8"/>
  <c r="F941" i="8"/>
  <c r="F1662" i="8"/>
  <c r="F196" i="8"/>
  <c r="F582" i="8"/>
  <c r="F1678" i="8"/>
  <c r="F3121" i="8"/>
  <c r="F942" i="8"/>
  <c r="F560" i="8"/>
  <c r="F2041" i="8"/>
  <c r="F2381" i="8"/>
  <c r="F920" i="8"/>
  <c r="F2380" i="8"/>
  <c r="F940" i="8"/>
  <c r="F921" i="8"/>
  <c r="F217" i="8"/>
  <c r="F2042" i="8"/>
  <c r="F2401" i="8"/>
  <c r="F2021" i="8"/>
  <c r="F922" i="8"/>
  <c r="F201" i="8"/>
  <c r="F202" i="8"/>
  <c r="F563" i="8"/>
  <c r="F3123" i="8"/>
  <c r="F1663" i="8"/>
  <c r="F573" i="8"/>
  <c r="F938" i="8"/>
  <c r="F193" i="8"/>
  <c r="F1302" i="8"/>
  <c r="F2761" i="8"/>
  <c r="F943" i="8"/>
  <c r="F2022" i="8"/>
  <c r="F2382" i="8"/>
  <c r="F199" i="8"/>
  <c r="F919" i="8"/>
  <c r="F580" i="8"/>
  <c r="F1303" i="8"/>
  <c r="F583" i="8"/>
  <c r="F2762" i="8"/>
  <c r="F2402" i="8"/>
  <c r="F3122" i="8"/>
  <c r="F203" i="8"/>
  <c r="F1283" i="8"/>
  <c r="F1293" i="8"/>
  <c r="F204" i="8"/>
  <c r="F564" i="8"/>
  <c r="F923" i="8"/>
  <c r="F562" i="8"/>
  <c r="F2403" i="8"/>
  <c r="F2763" i="8"/>
  <c r="F1664" i="8"/>
  <c r="F1304" i="8"/>
  <c r="F2384" i="8"/>
  <c r="F565" i="8"/>
  <c r="F936" i="8"/>
  <c r="F944" i="8"/>
  <c r="F1284" i="8"/>
  <c r="F2404" i="8"/>
  <c r="F2023" i="8"/>
  <c r="F2044" i="8"/>
  <c r="F3124" i="8"/>
  <c r="F2043" i="8"/>
  <c r="F2383" i="8"/>
  <c r="F924" i="8"/>
  <c r="F1299" i="8"/>
  <c r="F2744" i="8"/>
  <c r="F205" i="8"/>
  <c r="F1285" i="8"/>
  <c r="F2756" i="8"/>
  <c r="F2758" i="8"/>
  <c r="F2764" i="8"/>
  <c r="F2774" i="8"/>
  <c r="F945" i="8"/>
  <c r="F2755" i="8"/>
  <c r="F2024" i="8"/>
  <c r="F198" i="8"/>
  <c r="F3125" i="8"/>
  <c r="F2754" i="8"/>
  <c r="F2405" i="8"/>
  <c r="F577" i="8"/>
  <c r="F1305" i="8"/>
  <c r="F2765" i="8"/>
  <c r="F3117" i="8"/>
  <c r="F2025" i="8"/>
  <c r="F2757" i="8"/>
  <c r="F925" i="8"/>
  <c r="F1665" i="8"/>
  <c r="F3135" i="8"/>
  <c r="F3136" i="8"/>
  <c r="K9" i="8"/>
  <c r="K1106" i="8"/>
  <c r="K386" i="8"/>
  <c r="K16" i="8"/>
  <c r="K766" i="8"/>
  <c r="K2580" i="8"/>
  <c r="K3320" i="8"/>
  <c r="K1486" i="8"/>
  <c r="K12" i="8"/>
  <c r="K2200" i="8"/>
  <c r="K32" i="8"/>
  <c r="K28" i="8"/>
  <c r="K1846" i="8"/>
  <c r="K6" i="8"/>
  <c r="K1840" i="8"/>
  <c r="K24" i="8"/>
  <c r="K746" i="8"/>
  <c r="K7" i="8"/>
  <c r="K376" i="8"/>
  <c r="K2566" i="8"/>
  <c r="K2226" i="8"/>
  <c r="K2946" i="8"/>
  <c r="K3306" i="8"/>
  <c r="K747" i="8"/>
  <c r="K27" i="8"/>
  <c r="K759" i="8"/>
  <c r="K1126" i="8"/>
  <c r="K2206" i="8"/>
  <c r="K2586" i="8"/>
  <c r="K373" i="8"/>
  <c r="K1107" i="8"/>
  <c r="K1487" i="8"/>
  <c r="K1847" i="8"/>
  <c r="K387" i="8"/>
  <c r="K760" i="8"/>
  <c r="K2207" i="8"/>
  <c r="K1493" i="8"/>
  <c r="K737" i="8"/>
  <c r="K1467" i="8"/>
  <c r="K26" i="8"/>
  <c r="K34" i="8"/>
  <c r="K1127" i="8"/>
  <c r="K2567" i="8"/>
  <c r="K2947" i="8"/>
  <c r="K2587" i="8"/>
  <c r="K3307" i="8"/>
  <c r="K1488" i="8"/>
  <c r="K2227" i="8"/>
  <c r="K1848" i="8"/>
  <c r="K2208" i="8"/>
  <c r="K1468" i="8"/>
  <c r="K1128" i="8"/>
  <c r="K19" i="8"/>
  <c r="K388" i="8"/>
  <c r="K1108" i="8"/>
  <c r="K748" i="8"/>
  <c r="K1839" i="8"/>
  <c r="K399" i="8"/>
  <c r="K3308" i="8"/>
  <c r="K379" i="8"/>
  <c r="K1129" i="8"/>
  <c r="K2569" i="8"/>
  <c r="K2948" i="8"/>
  <c r="K17" i="8"/>
  <c r="K1489" i="8"/>
  <c r="K2568" i="8"/>
  <c r="K1469" i="8"/>
  <c r="K749" i="8"/>
  <c r="K2588" i="8"/>
  <c r="K29" i="8"/>
  <c r="K2928" i="8"/>
  <c r="K2209" i="8"/>
  <c r="K1130" i="8"/>
  <c r="K1849" i="8"/>
  <c r="K1120" i="8"/>
  <c r="K2949" i="8"/>
  <c r="K389" i="8"/>
  <c r="K1109" i="8"/>
  <c r="K3309" i="8"/>
  <c r="K2929" i="8"/>
  <c r="K380" i="8"/>
  <c r="K1116" i="8"/>
  <c r="K8" i="8"/>
  <c r="K2198" i="8"/>
  <c r="K2589" i="8"/>
  <c r="K2579" i="8"/>
  <c r="K11" i="8"/>
  <c r="K2590" i="8"/>
  <c r="K1110" i="8"/>
  <c r="K2570" i="8"/>
  <c r="K1113" i="8"/>
  <c r="K750" i="8"/>
  <c r="K1490" i="8"/>
  <c r="K390" i="8"/>
  <c r="K1860" i="8"/>
  <c r="K758" i="8"/>
  <c r="K1850" i="8"/>
  <c r="K1478" i="8"/>
  <c r="K1470" i="8"/>
  <c r="K13" i="8"/>
  <c r="K2211" i="8"/>
  <c r="K2950" i="8"/>
  <c r="K391" i="8"/>
  <c r="K3310" i="8"/>
  <c r="K2210" i="8"/>
  <c r="K31" i="8"/>
  <c r="K751" i="8"/>
  <c r="K2930" i="8"/>
  <c r="K371" i="8"/>
  <c r="K1111" i="8"/>
  <c r="K1471" i="8"/>
  <c r="K2591" i="8"/>
  <c r="K22" i="8"/>
  <c r="K1832" i="8"/>
  <c r="K2219" i="8"/>
  <c r="K1851" i="8"/>
  <c r="K1131" i="8"/>
  <c r="K1491" i="8"/>
  <c r="K2931" i="8"/>
  <c r="K392" i="8"/>
  <c r="K752" i="8"/>
  <c r="K2571" i="8"/>
  <c r="K3311" i="8"/>
  <c r="K2951" i="8"/>
  <c r="K2220" i="8"/>
  <c r="K1492" i="8"/>
  <c r="K2213" i="8"/>
  <c r="K372" i="8"/>
  <c r="K2932" i="8"/>
  <c r="K2592" i="8"/>
  <c r="K1112" i="8"/>
  <c r="K1852" i="8"/>
  <c r="K2212" i="8"/>
  <c r="K1472" i="8"/>
  <c r="K2572" i="8"/>
  <c r="K3312" i="8"/>
  <c r="K1474" i="8"/>
  <c r="K3300" i="8"/>
  <c r="K2952" i="8"/>
  <c r="K1833" i="8"/>
  <c r="K2953" i="8"/>
  <c r="K2214" i="8"/>
  <c r="K2933" i="8"/>
  <c r="K1114" i="8"/>
  <c r="K374" i="8"/>
  <c r="K1854" i="8"/>
  <c r="K754" i="8"/>
  <c r="K3293" i="8"/>
  <c r="K394" i="8"/>
  <c r="K2573" i="8"/>
  <c r="K755" i="8"/>
  <c r="K1115" i="8"/>
  <c r="K1834" i="8"/>
  <c r="K1475" i="8"/>
  <c r="K1494" i="8"/>
  <c r="K3313" i="8"/>
  <c r="K2574" i="8"/>
  <c r="K2216" i="8"/>
  <c r="K757" i="8"/>
  <c r="K1477" i="8"/>
  <c r="K1837" i="8"/>
  <c r="K1117" i="8"/>
  <c r="K35" i="8"/>
  <c r="K395" i="8"/>
  <c r="K2575" i="8"/>
  <c r="K756" i="8"/>
  <c r="K1836" i="8"/>
  <c r="K1835" i="8"/>
  <c r="K1496" i="8"/>
  <c r="K15" i="8"/>
  <c r="K2215" i="8"/>
  <c r="K1855" i="8"/>
  <c r="K381" i="8"/>
  <c r="K741" i="8"/>
  <c r="K1856" i="8"/>
  <c r="K1119" i="8"/>
  <c r="K1853" i="8"/>
  <c r="K739" i="8"/>
  <c r="K1859" i="8"/>
  <c r="K2577" i="8"/>
  <c r="K753" i="8"/>
  <c r="K1495" i="8"/>
  <c r="K1121" i="8"/>
  <c r="K2576" i="8"/>
  <c r="K396" i="8"/>
  <c r="K14" i="8"/>
  <c r="K2217" i="8"/>
  <c r="K2578" i="8"/>
  <c r="K1476" i="8"/>
  <c r="K742" i="8"/>
  <c r="K1473" i="8"/>
  <c r="K382" i="8"/>
  <c r="K740" i="8"/>
  <c r="K3321" i="8"/>
  <c r="K1102" i="8"/>
  <c r="K1861" i="8"/>
  <c r="K393" i="8"/>
  <c r="K2221" i="8"/>
  <c r="K761" i="8"/>
  <c r="K400" i="8"/>
  <c r="K375" i="8"/>
  <c r="K762" i="8"/>
  <c r="K1857" i="8"/>
  <c r="K1841" i="8"/>
  <c r="K1481" i="8"/>
  <c r="K2581" i="8"/>
  <c r="K3301" i="8"/>
  <c r="K21" i="8"/>
  <c r="K2941" i="8"/>
  <c r="K1122" i="8"/>
  <c r="K1482" i="8"/>
  <c r="K2201" i="8"/>
  <c r="K1842" i="8"/>
  <c r="K2202" i="8"/>
  <c r="K1123" i="8"/>
  <c r="K3322" i="8"/>
  <c r="K2940" i="8"/>
  <c r="K2223" i="8"/>
  <c r="K1479" i="8"/>
  <c r="K2222" i="8"/>
  <c r="K743" i="8"/>
  <c r="K1103" i="8"/>
  <c r="K23" i="8"/>
  <c r="K383" i="8"/>
  <c r="K3302" i="8"/>
  <c r="K2582" i="8"/>
  <c r="K1480" i="8"/>
  <c r="K2203" i="8"/>
  <c r="K10" i="8"/>
  <c r="K398" i="8"/>
  <c r="K33" i="8"/>
  <c r="K378" i="8"/>
  <c r="K20" i="8"/>
  <c r="K18" i="8"/>
  <c r="K763" i="8"/>
  <c r="K1843" i="8"/>
  <c r="K30" i="8"/>
  <c r="K2563" i="8"/>
  <c r="K1838" i="8"/>
  <c r="K1104" i="8"/>
  <c r="K2584" i="8"/>
  <c r="K2944" i="8"/>
  <c r="K2942" i="8"/>
  <c r="K384" i="8"/>
  <c r="K765" i="8"/>
  <c r="K1485" i="8"/>
  <c r="K3303" i="8"/>
  <c r="K744" i="8"/>
  <c r="K1118" i="8"/>
  <c r="K2564" i="8"/>
  <c r="K1124" i="8"/>
  <c r="K1484" i="8"/>
  <c r="K1844" i="8"/>
  <c r="K2583" i="8"/>
  <c r="K2204" i="8"/>
  <c r="K25" i="8"/>
  <c r="K1858" i="8"/>
  <c r="K385" i="8"/>
  <c r="K745" i="8"/>
  <c r="K764" i="8"/>
  <c r="K377" i="8"/>
  <c r="K738" i="8"/>
  <c r="K397" i="8"/>
  <c r="K1483" i="8"/>
  <c r="K3304" i="8"/>
  <c r="K2943" i="8"/>
  <c r="K2199" i="8"/>
  <c r="K2224" i="8"/>
  <c r="K3294" i="8"/>
  <c r="K3316" i="8"/>
  <c r="K2218" i="8"/>
  <c r="K2934" i="8"/>
  <c r="K2955" i="8"/>
  <c r="K2205" i="8"/>
  <c r="K2937" i="8"/>
  <c r="K1845" i="8"/>
  <c r="K2565" i="8"/>
  <c r="K2954" i="8"/>
  <c r="K2935" i="8"/>
  <c r="K2225" i="8"/>
  <c r="K2936" i="8"/>
  <c r="K2957" i="8"/>
  <c r="K1105" i="8"/>
  <c r="K3295" i="8"/>
  <c r="K3317" i="8"/>
  <c r="K2945" i="8"/>
  <c r="K3305" i="8"/>
  <c r="K346" i="8"/>
  <c r="K3280" i="8"/>
  <c r="K2186" i="8"/>
  <c r="K356" i="8"/>
  <c r="K1466" i="8"/>
  <c r="K1826" i="8"/>
  <c r="K1076" i="8"/>
  <c r="K726" i="8"/>
  <c r="K1438" i="8"/>
  <c r="K366" i="8"/>
  <c r="K1806" i="8"/>
  <c r="K1446" i="8"/>
  <c r="K2920" i="8"/>
  <c r="K1086" i="8"/>
  <c r="K706" i="8"/>
  <c r="K2546" i="8"/>
  <c r="K718" i="8"/>
  <c r="K2538" i="8"/>
  <c r="K1818" i="8"/>
  <c r="K367" i="8"/>
  <c r="K3266" i="8"/>
  <c r="K2178" i="8"/>
  <c r="K707" i="8"/>
  <c r="K347" i="8"/>
  <c r="K2906" i="8"/>
  <c r="K2559" i="8"/>
  <c r="K2926" i="8"/>
  <c r="K1807" i="8"/>
  <c r="K2547" i="8"/>
  <c r="K1078" i="8"/>
  <c r="K3286" i="8"/>
  <c r="K1087" i="8"/>
  <c r="K2167" i="8"/>
  <c r="K1827" i="8"/>
  <c r="K2927" i="8"/>
  <c r="K3267" i="8"/>
  <c r="K1093" i="8"/>
  <c r="K2187" i="8"/>
  <c r="K1447" i="8"/>
  <c r="K3287" i="8"/>
  <c r="K716" i="8"/>
  <c r="K2907" i="8"/>
  <c r="K728" i="8"/>
  <c r="K727" i="8"/>
  <c r="K733" i="8"/>
  <c r="K368" i="8"/>
  <c r="K1448" i="8"/>
  <c r="K1808" i="8"/>
  <c r="K2168" i="8"/>
  <c r="K2548" i="8"/>
  <c r="K1088" i="8"/>
  <c r="K2539" i="8"/>
  <c r="K348" i="8"/>
  <c r="K1079" i="8"/>
  <c r="K1453" i="8"/>
  <c r="K2188" i="8"/>
  <c r="K708" i="8"/>
  <c r="K357" i="8"/>
  <c r="K3268" i="8"/>
  <c r="K1449" i="8"/>
  <c r="K349" i="8"/>
  <c r="K1089" i="8"/>
  <c r="K1828" i="8"/>
  <c r="K2908" i="8"/>
  <c r="K3288" i="8"/>
  <c r="K369" i="8"/>
  <c r="K2170" i="8"/>
  <c r="K2169" i="8"/>
  <c r="K2909" i="8"/>
  <c r="K3289" i="8"/>
  <c r="K1456" i="8"/>
  <c r="K709" i="8"/>
  <c r="K1829" i="8"/>
  <c r="K2189" i="8"/>
  <c r="K3269" i="8"/>
  <c r="K729" i="8"/>
  <c r="K1809" i="8"/>
  <c r="K2549" i="8"/>
  <c r="K720" i="8"/>
  <c r="K1090" i="8"/>
  <c r="K370" i="8"/>
  <c r="K1830" i="8"/>
  <c r="K1450" i="8"/>
  <c r="K710" i="8"/>
  <c r="K2190" i="8"/>
  <c r="K350" i="8"/>
  <c r="K358" i="8"/>
  <c r="K1819" i="8"/>
  <c r="K2550" i="8"/>
  <c r="K730" i="8"/>
  <c r="K1810" i="8"/>
  <c r="K1071" i="8"/>
  <c r="K2171" i="8"/>
  <c r="K1811" i="8"/>
  <c r="K731" i="8"/>
  <c r="K351" i="8"/>
  <c r="K3270" i="8"/>
  <c r="K1440" i="8"/>
  <c r="K2910" i="8"/>
  <c r="K2180" i="8"/>
  <c r="K711" i="8"/>
  <c r="K1831" i="8"/>
  <c r="K3290" i="8"/>
  <c r="K2911" i="8"/>
  <c r="K2560" i="8"/>
  <c r="K360" i="8"/>
  <c r="K2551" i="8"/>
  <c r="K3291" i="8"/>
  <c r="K1459" i="8"/>
  <c r="K1458" i="8"/>
  <c r="K712" i="8"/>
  <c r="K2552" i="8"/>
  <c r="K1072" i="8"/>
  <c r="K1091" i="8"/>
  <c r="K359" i="8"/>
  <c r="K352" i="8"/>
  <c r="K2191" i="8"/>
  <c r="K1451" i="8"/>
  <c r="K3271" i="8"/>
  <c r="K1092" i="8"/>
  <c r="K2192" i="8"/>
  <c r="K2173" i="8"/>
  <c r="K1452" i="8"/>
  <c r="K1812" i="8"/>
  <c r="K3292" i="8"/>
  <c r="K1813" i="8"/>
  <c r="K2533" i="8"/>
  <c r="K2172" i="8"/>
  <c r="K3272" i="8"/>
  <c r="K354" i="8"/>
  <c r="K2532" i="8"/>
  <c r="K2913" i="8"/>
  <c r="K2912" i="8"/>
  <c r="K2553" i="8"/>
  <c r="K732" i="8"/>
  <c r="K2556" i="8"/>
  <c r="K2174" i="8"/>
  <c r="K3273" i="8"/>
  <c r="K1814" i="8"/>
  <c r="K2193" i="8"/>
  <c r="K714" i="8"/>
  <c r="K1094" i="8"/>
  <c r="K715" i="8"/>
  <c r="K355" i="8"/>
  <c r="K2194" i="8"/>
  <c r="K713" i="8"/>
  <c r="K1075" i="8"/>
  <c r="K2534" i="8"/>
  <c r="K1074" i="8"/>
  <c r="K1454" i="8"/>
  <c r="K2554" i="8"/>
  <c r="K1437" i="8"/>
  <c r="K2535" i="8"/>
  <c r="K1455" i="8"/>
  <c r="K1095" i="8"/>
  <c r="K2195" i="8"/>
  <c r="K735" i="8"/>
  <c r="K734" i="8"/>
  <c r="K1097" i="8"/>
  <c r="K1815" i="8"/>
  <c r="K2555" i="8"/>
  <c r="K2176" i="8"/>
  <c r="K1077" i="8"/>
  <c r="K2175" i="8"/>
  <c r="K2536" i="8"/>
  <c r="K341" i="8"/>
  <c r="K1101" i="8"/>
  <c r="K2557" i="8"/>
  <c r="K719" i="8"/>
  <c r="K1460" i="8"/>
  <c r="K2900" i="8"/>
  <c r="K2196" i="8"/>
  <c r="K1457" i="8"/>
  <c r="K1817" i="8"/>
  <c r="K2197" i="8"/>
  <c r="K2537" i="8"/>
  <c r="K1816" i="8"/>
  <c r="K1439" i="8"/>
  <c r="K2177" i="8"/>
  <c r="K353" i="8"/>
  <c r="K1436" i="8"/>
  <c r="K2179" i="8"/>
  <c r="K2542" i="8"/>
  <c r="K1820" i="8"/>
  <c r="K1081" i="8"/>
  <c r="K342" i="8"/>
  <c r="K2182" i="8"/>
  <c r="K1822" i="8"/>
  <c r="K3281" i="8"/>
  <c r="K1461" i="8"/>
  <c r="K2181" i="8"/>
  <c r="K2561" i="8"/>
  <c r="K2921" i="8"/>
  <c r="K1821" i="8"/>
  <c r="K722" i="8"/>
  <c r="K1096" i="8"/>
  <c r="K2901" i="8"/>
  <c r="K362" i="8"/>
  <c r="K1100" i="8"/>
  <c r="K361" i="8"/>
  <c r="K2541" i="8"/>
  <c r="K721" i="8"/>
  <c r="K1082" i="8"/>
  <c r="K1442" i="8"/>
  <c r="K1801" i="8"/>
  <c r="K1441" i="8"/>
  <c r="K736" i="8"/>
  <c r="K1802" i="8"/>
  <c r="K2562" i="8"/>
  <c r="K1098" i="8"/>
  <c r="K2183" i="8"/>
  <c r="K2922" i="8"/>
  <c r="K3282" i="8"/>
  <c r="K2540" i="8"/>
  <c r="K343" i="8"/>
  <c r="K1463" i="8"/>
  <c r="K3262" i="8"/>
  <c r="K2923" i="8"/>
  <c r="K1080" i="8"/>
  <c r="K723" i="8"/>
  <c r="K363" i="8"/>
  <c r="K1803" i="8"/>
  <c r="K3283" i="8"/>
  <c r="K2184" i="8"/>
  <c r="K2904" i="8"/>
  <c r="K365" i="8"/>
  <c r="K725" i="8"/>
  <c r="K1445" i="8"/>
  <c r="K1084" i="8"/>
  <c r="K344" i="8"/>
  <c r="K1804" i="8"/>
  <c r="K1443" i="8"/>
  <c r="K2903" i="8"/>
  <c r="K1462" i="8"/>
  <c r="K717" i="8"/>
  <c r="K2558" i="8"/>
  <c r="K1444" i="8"/>
  <c r="K1083" i="8"/>
  <c r="K340" i="8"/>
  <c r="K3263" i="8"/>
  <c r="K345" i="8"/>
  <c r="K1465" i="8"/>
  <c r="K2902" i="8"/>
  <c r="K364" i="8"/>
  <c r="K1099" i="8"/>
  <c r="K724" i="8"/>
  <c r="K2544" i="8"/>
  <c r="K3264" i="8"/>
  <c r="K1073" i="8"/>
  <c r="K1823" i="8"/>
  <c r="K2543" i="8"/>
  <c r="K1824" i="8"/>
  <c r="K3284" i="8"/>
  <c r="K3276" i="8"/>
  <c r="K2924" i="8"/>
  <c r="K1085" i="8"/>
  <c r="K2925" i="8"/>
  <c r="K1805" i="8"/>
  <c r="K3285" i="8"/>
  <c r="K2185" i="8"/>
  <c r="K1464" i="8"/>
  <c r="K2917" i="8"/>
  <c r="K2545" i="8"/>
  <c r="K3277" i="8"/>
  <c r="K2905" i="8"/>
  <c r="K2914" i="8"/>
  <c r="K1825" i="8"/>
  <c r="K3265" i="8"/>
  <c r="G946" i="8"/>
  <c r="G2026" i="8"/>
  <c r="G557" i="8"/>
  <c r="G553" i="8"/>
  <c r="G566" i="8"/>
  <c r="G2760" i="8"/>
  <c r="G926" i="8"/>
  <c r="G2020" i="8"/>
  <c r="G206" i="8"/>
  <c r="G1286" i="8"/>
  <c r="G2386" i="8"/>
  <c r="G2766" i="8"/>
  <c r="G1306" i="8"/>
  <c r="G2400" i="8"/>
  <c r="G1666" i="8"/>
  <c r="G2406" i="8"/>
  <c r="G2746" i="8"/>
  <c r="G933" i="8"/>
  <c r="G207" i="8"/>
  <c r="G1287" i="8"/>
  <c r="G3126" i="8"/>
  <c r="G927" i="8"/>
  <c r="G187" i="8"/>
  <c r="G1658" i="8"/>
  <c r="G1307" i="8"/>
  <c r="G2018" i="8"/>
  <c r="G947" i="8"/>
  <c r="G567" i="8"/>
  <c r="G1667" i="8"/>
  <c r="G2387" i="8"/>
  <c r="G2379" i="8"/>
  <c r="G2027" i="8"/>
  <c r="G2407" i="8"/>
  <c r="G2747" i="8"/>
  <c r="G939" i="8"/>
  <c r="G568" i="8"/>
  <c r="G208" i="8"/>
  <c r="G928" i="8"/>
  <c r="G1288" i="8"/>
  <c r="G2767" i="8"/>
  <c r="G3127" i="8"/>
  <c r="G1648" i="8"/>
  <c r="G1308" i="8"/>
  <c r="G948" i="8"/>
  <c r="G2039" i="8"/>
  <c r="G2388" i="8"/>
  <c r="G1659" i="8"/>
  <c r="G579" i="8"/>
  <c r="G2408" i="8"/>
  <c r="G558" i="8"/>
  <c r="G188" i="8"/>
  <c r="G2028" i="8"/>
  <c r="G2748" i="8"/>
  <c r="G3128" i="8"/>
  <c r="G213" i="8"/>
  <c r="G189" i="8"/>
  <c r="G2038" i="8"/>
  <c r="G576" i="8"/>
  <c r="G569" i="8"/>
  <c r="G2768" i="8"/>
  <c r="G1309" i="8"/>
  <c r="G2399" i="8"/>
  <c r="G209" i="8"/>
  <c r="G1668" i="8"/>
  <c r="G929" i="8"/>
  <c r="G2769" i="8"/>
  <c r="G1660" i="8"/>
  <c r="G2389" i="8"/>
  <c r="G3129" i="8"/>
  <c r="G1649" i="8"/>
  <c r="G2390" i="8"/>
  <c r="G2749" i="8"/>
  <c r="G1289" i="8"/>
  <c r="G2409" i="8"/>
  <c r="G2033" i="8"/>
  <c r="G559" i="8"/>
  <c r="G2398" i="8"/>
  <c r="G3109" i="8"/>
  <c r="G1669" i="8"/>
  <c r="G2029" i="8"/>
  <c r="G190" i="8"/>
  <c r="G570" i="8"/>
  <c r="G2030" i="8"/>
  <c r="G3110" i="8"/>
  <c r="G197" i="8"/>
  <c r="G210" i="8"/>
  <c r="G930" i="8"/>
  <c r="G1670" i="8"/>
  <c r="G2750" i="8"/>
  <c r="G3130" i="8"/>
  <c r="G1290" i="8"/>
  <c r="G1310" i="8"/>
  <c r="G918" i="8"/>
  <c r="G1650" i="8"/>
  <c r="G1651" i="8"/>
  <c r="G931" i="8"/>
  <c r="G1291" i="8"/>
  <c r="G191" i="8"/>
  <c r="G556" i="8"/>
  <c r="G571" i="8"/>
  <c r="G1673" i="8"/>
  <c r="G2770" i="8"/>
  <c r="G2031" i="8"/>
  <c r="G211" i="8"/>
  <c r="G1311" i="8"/>
  <c r="G2752" i="8"/>
  <c r="G2391" i="8"/>
  <c r="G2771" i="8"/>
  <c r="G578" i="8"/>
  <c r="G572" i="8"/>
  <c r="G3111" i="8"/>
  <c r="G1313" i="8"/>
  <c r="G200" i="8"/>
  <c r="G2751" i="8"/>
  <c r="G1671" i="8"/>
  <c r="G3131" i="8"/>
  <c r="G1672" i="8"/>
  <c r="G1312" i="8"/>
  <c r="G1300" i="8"/>
  <c r="G192" i="8"/>
  <c r="G212" i="8"/>
  <c r="G3132" i="8"/>
  <c r="G2032" i="8"/>
  <c r="G2772" i="8"/>
  <c r="G2392" i="8"/>
  <c r="G3112" i="8"/>
  <c r="G3120" i="8"/>
  <c r="G1652" i="8"/>
  <c r="G3113" i="8"/>
  <c r="G2393" i="8"/>
  <c r="G2753" i="8"/>
  <c r="G932" i="8"/>
  <c r="G1292" i="8"/>
  <c r="G214" i="8"/>
  <c r="G574" i="8"/>
  <c r="G554" i="8"/>
  <c r="G1294" i="8"/>
  <c r="G1296" i="8"/>
  <c r="G2773" i="8"/>
  <c r="G2014" i="8"/>
  <c r="G194" i="8"/>
  <c r="G1654" i="8"/>
  <c r="G2034" i="8"/>
  <c r="G555" i="8"/>
  <c r="G934" i="8"/>
  <c r="G3133" i="8"/>
  <c r="G215" i="8"/>
  <c r="G1674" i="8"/>
  <c r="G935" i="8"/>
  <c r="G2395" i="8"/>
  <c r="G1295" i="8"/>
  <c r="G1656" i="8"/>
  <c r="G1675" i="8"/>
  <c r="G2016" i="8"/>
  <c r="G575" i="8"/>
  <c r="G2394" i="8"/>
  <c r="G2015" i="8"/>
  <c r="G2035" i="8"/>
  <c r="G1676" i="8"/>
  <c r="G1677" i="8"/>
  <c r="G2036" i="8"/>
  <c r="G195" i="8"/>
  <c r="G1301" i="8"/>
  <c r="G581" i="8"/>
  <c r="G920" i="8"/>
  <c r="G2397" i="8"/>
  <c r="G1298" i="8"/>
  <c r="G2019" i="8"/>
  <c r="G1653" i="8"/>
  <c r="G1657" i="8"/>
  <c r="G2017" i="8"/>
  <c r="G1297" i="8"/>
  <c r="G216" i="8"/>
  <c r="G1655" i="8"/>
  <c r="G937" i="8"/>
  <c r="G2037" i="8"/>
  <c r="G2040" i="8"/>
  <c r="G941" i="8"/>
  <c r="G196" i="8"/>
  <c r="G2021" i="8"/>
  <c r="G582" i="8"/>
  <c r="G2041" i="8"/>
  <c r="G1678" i="8"/>
  <c r="G2382" i="8"/>
  <c r="G3121" i="8"/>
  <c r="G2761" i="8"/>
  <c r="G560" i="8"/>
  <c r="G1302" i="8"/>
  <c r="G2396" i="8"/>
  <c r="G2381" i="8"/>
  <c r="G2380" i="8"/>
  <c r="G1661" i="8"/>
  <c r="G940" i="8"/>
  <c r="G921" i="8"/>
  <c r="G217" i="8"/>
  <c r="G562" i="8"/>
  <c r="G561" i="8"/>
  <c r="G2401" i="8"/>
  <c r="G2762" i="8"/>
  <c r="G922" i="8"/>
  <c r="G201" i="8"/>
  <c r="G202" i="8"/>
  <c r="G3123" i="8"/>
  <c r="G563" i="8"/>
  <c r="G1299" i="8"/>
  <c r="G1662" i="8"/>
  <c r="G1663" i="8"/>
  <c r="G573" i="8"/>
  <c r="G938" i="8"/>
  <c r="G193" i="8"/>
  <c r="G198" i="8"/>
  <c r="G942" i="8"/>
  <c r="G943" i="8"/>
  <c r="G2022" i="8"/>
  <c r="G3122" i="8"/>
  <c r="G199" i="8"/>
  <c r="G919" i="8"/>
  <c r="G580" i="8"/>
  <c r="G1303" i="8"/>
  <c r="G583" i="8"/>
  <c r="G2042" i="8"/>
  <c r="G2402" i="8"/>
  <c r="G203" i="8"/>
  <c r="G1283" i="8"/>
  <c r="G2043" i="8"/>
  <c r="G2763" i="8"/>
  <c r="G923" i="8"/>
  <c r="G2403" i="8"/>
  <c r="G564" i="8"/>
  <c r="G1304" i="8"/>
  <c r="G1293" i="8"/>
  <c r="G565" i="8"/>
  <c r="G936" i="8"/>
  <c r="G944" i="8"/>
  <c r="G3124" i="8"/>
  <c r="G2404" i="8"/>
  <c r="G2023" i="8"/>
  <c r="G2764" i="8"/>
  <c r="G1284" i="8"/>
  <c r="G1305" i="8"/>
  <c r="G2383" i="8"/>
  <c r="G924" i="8"/>
  <c r="G2744" i="8"/>
  <c r="G205" i="8"/>
  <c r="G1285" i="8"/>
  <c r="G2384" i="8"/>
  <c r="G204" i="8"/>
  <c r="G2024" i="8"/>
  <c r="G925" i="8"/>
  <c r="G2758" i="8"/>
  <c r="G2774" i="8"/>
  <c r="G945" i="8"/>
  <c r="G2755" i="8"/>
  <c r="G3137" i="8"/>
  <c r="G3125" i="8"/>
  <c r="G2044" i="8"/>
  <c r="G2405" i="8"/>
  <c r="G3114" i="8"/>
  <c r="G577" i="8"/>
  <c r="G2765" i="8"/>
  <c r="G1664" i="8"/>
  <c r="G3117" i="8"/>
  <c r="G2025" i="8"/>
  <c r="G2757" i="8"/>
  <c r="G1665" i="8"/>
  <c r="G3135" i="8"/>
  <c r="G2385" i="8"/>
  <c r="G2745" i="8"/>
  <c r="M3259" i="8"/>
  <c r="H3179" i="8"/>
  <c r="J3139" i="8"/>
  <c r="E3099" i="8"/>
  <c r="M3019" i="8"/>
  <c r="F2739" i="8"/>
  <c r="I3338" i="8"/>
  <c r="E3178" i="8"/>
  <c r="G3138" i="8"/>
  <c r="F2998" i="8"/>
  <c r="I2958" i="8"/>
  <c r="G2918" i="8"/>
  <c r="D2818" i="8"/>
  <c r="D2818" i="10" s="1"/>
  <c r="M2818" i="10" s="1"/>
  <c r="E2758" i="8"/>
  <c r="E2698" i="8"/>
  <c r="I3337" i="8"/>
  <c r="H3277" i="8"/>
  <c r="F3237" i="8"/>
  <c r="E3177" i="8"/>
  <c r="J3097" i="8"/>
  <c r="D2957" i="8"/>
  <c r="D2957" i="10" s="1"/>
  <c r="M2957" i="10" s="1"/>
  <c r="G2917" i="8"/>
  <c r="H2837" i="8"/>
  <c r="L2777" i="8"/>
  <c r="L3296" i="8"/>
  <c r="L3236" i="8"/>
  <c r="H3176" i="8"/>
  <c r="G2756" i="8"/>
  <c r="E3295" i="8"/>
  <c r="L3175" i="8"/>
  <c r="E2955" i="8"/>
  <c r="F2895" i="8"/>
  <c r="F2835" i="8"/>
  <c r="I2715" i="8"/>
  <c r="G3334" i="8"/>
  <c r="G2874" i="8"/>
  <c r="H2345" i="8"/>
  <c r="K2105" i="8"/>
  <c r="E1665" i="8"/>
  <c r="D2438" i="8"/>
  <c r="D2438" i="10" s="1"/>
  <c r="M2438" i="10" s="1"/>
  <c r="L1864" i="8"/>
  <c r="H2280" i="8"/>
  <c r="H2266" i="8"/>
  <c r="H826" i="8"/>
  <c r="H1186" i="8"/>
  <c r="H1546" i="8"/>
  <c r="H77" i="8"/>
  <c r="H3000" i="8"/>
  <c r="H73" i="8"/>
  <c r="H446" i="8"/>
  <c r="H813" i="8"/>
  <c r="H806" i="8"/>
  <c r="H1166" i="8"/>
  <c r="H86" i="8"/>
  <c r="H3006" i="8"/>
  <c r="H447" i="8"/>
  <c r="H2286" i="8"/>
  <c r="H2646" i="8"/>
  <c r="H1906" i="8"/>
  <c r="H1918" i="8"/>
  <c r="H1538" i="8"/>
  <c r="H2626" i="8"/>
  <c r="H87" i="8"/>
  <c r="H2287" i="8"/>
  <c r="H3007" i="8"/>
  <c r="H2267" i="8"/>
  <c r="H2627" i="8"/>
  <c r="H807" i="8"/>
  <c r="H1547" i="8"/>
  <c r="H1907" i="8"/>
  <c r="H2647" i="8"/>
  <c r="H1187" i="8"/>
  <c r="H67" i="8"/>
  <c r="H818" i="8"/>
  <c r="H88" i="8"/>
  <c r="H827" i="8"/>
  <c r="H1167" i="8"/>
  <c r="H68" i="8"/>
  <c r="H448" i="8"/>
  <c r="H1908" i="8"/>
  <c r="H808" i="8"/>
  <c r="H1548" i="8"/>
  <c r="H2628" i="8"/>
  <c r="H1168" i="8"/>
  <c r="H1528" i="8"/>
  <c r="H828" i="8"/>
  <c r="H1188" i="8"/>
  <c r="H2268" i="8"/>
  <c r="H2648" i="8"/>
  <c r="H2259" i="8"/>
  <c r="H2288" i="8"/>
  <c r="H458" i="8"/>
  <c r="H1169" i="8"/>
  <c r="H799" i="8"/>
  <c r="H2269" i="8"/>
  <c r="H79" i="8"/>
  <c r="H1189" i="8"/>
  <c r="H3008" i="8"/>
  <c r="H89" i="8"/>
  <c r="H2649" i="8"/>
  <c r="H1193" i="8"/>
  <c r="H1540" i="8"/>
  <c r="H2289" i="8"/>
  <c r="H440" i="8"/>
  <c r="H450" i="8"/>
  <c r="H2989" i="8"/>
  <c r="H438" i="8"/>
  <c r="H69" i="8"/>
  <c r="H1529" i="8"/>
  <c r="H80" i="8"/>
  <c r="H1909" i="8"/>
  <c r="H2630" i="8"/>
  <c r="H2629" i="8"/>
  <c r="H1549" i="8"/>
  <c r="H3009" i="8"/>
  <c r="H453" i="8"/>
  <c r="H449" i="8"/>
  <c r="H809" i="8"/>
  <c r="H93" i="8"/>
  <c r="H1170" i="8"/>
  <c r="H1910" i="8"/>
  <c r="H1530" i="8"/>
  <c r="H2650" i="8"/>
  <c r="H2990" i="8"/>
  <c r="H1190" i="8"/>
  <c r="H1550" i="8"/>
  <c r="H70" i="8"/>
  <c r="H90" i="8"/>
  <c r="H810" i="8"/>
  <c r="H3010" i="8"/>
  <c r="H1539" i="8"/>
  <c r="H811" i="8"/>
  <c r="H2270" i="8"/>
  <c r="H1178" i="8"/>
  <c r="H457" i="8"/>
  <c r="H2279" i="8"/>
  <c r="H71" i="8"/>
  <c r="H460" i="8"/>
  <c r="H451" i="8"/>
  <c r="H91" i="8"/>
  <c r="H2271" i="8"/>
  <c r="H439" i="8"/>
  <c r="H1911" i="8"/>
  <c r="H1191" i="8"/>
  <c r="H2272" i="8"/>
  <c r="H1171" i="8"/>
  <c r="H2639" i="8"/>
  <c r="H432" i="8"/>
  <c r="H1551" i="8"/>
  <c r="H2631" i="8"/>
  <c r="H1179" i="8"/>
  <c r="H2651" i="8"/>
  <c r="H3011" i="8"/>
  <c r="H1899" i="8"/>
  <c r="H820" i="8"/>
  <c r="H1900" i="8"/>
  <c r="H2640" i="8"/>
  <c r="H2991" i="8"/>
  <c r="H92" i="8"/>
  <c r="H1531" i="8"/>
  <c r="H2653" i="8"/>
  <c r="H2632" i="8"/>
  <c r="H1552" i="8"/>
  <c r="H452" i="8"/>
  <c r="H3012" i="8"/>
  <c r="H1912" i="8"/>
  <c r="H1172" i="8"/>
  <c r="H2652" i="8"/>
  <c r="H72" i="8"/>
  <c r="H812" i="8"/>
  <c r="H1532" i="8"/>
  <c r="H2993" i="8"/>
  <c r="H1192" i="8"/>
  <c r="H2992" i="8"/>
  <c r="H2633" i="8"/>
  <c r="H2654" i="8"/>
  <c r="H455" i="8"/>
  <c r="H454" i="8"/>
  <c r="H1554" i="8"/>
  <c r="H1914" i="8"/>
  <c r="H3013" i="8"/>
  <c r="H74" i="8"/>
  <c r="H1174" i="8"/>
  <c r="H1555" i="8"/>
  <c r="H434" i="8"/>
  <c r="H1534" i="8"/>
  <c r="H94" i="8"/>
  <c r="H2273" i="8"/>
  <c r="H1894" i="8"/>
  <c r="H815" i="8"/>
  <c r="H1175" i="8"/>
  <c r="H435" i="8"/>
  <c r="H96" i="8"/>
  <c r="H1557" i="8"/>
  <c r="H1915" i="8"/>
  <c r="H814" i="8"/>
  <c r="H2275" i="8"/>
  <c r="H2634" i="8"/>
  <c r="H1896" i="8"/>
  <c r="H75" i="8"/>
  <c r="H1537" i="8"/>
  <c r="H2635" i="8"/>
  <c r="H1535" i="8"/>
  <c r="H1895" i="8"/>
  <c r="H2274" i="8"/>
  <c r="H2636" i="8"/>
  <c r="H95" i="8"/>
  <c r="H2638" i="8"/>
  <c r="H81" i="8"/>
  <c r="H821" i="8"/>
  <c r="H1181" i="8"/>
  <c r="H1556" i="8"/>
  <c r="H1533" i="8"/>
  <c r="H798" i="8"/>
  <c r="H1917" i="8"/>
  <c r="H2277" i="8"/>
  <c r="H1916" i="8"/>
  <c r="H2276" i="8"/>
  <c r="H2637" i="8"/>
  <c r="H819" i="8"/>
  <c r="H1180" i="8"/>
  <c r="H1919" i="8"/>
  <c r="H1177" i="8"/>
  <c r="H456" i="8"/>
  <c r="H817" i="8"/>
  <c r="H1913" i="8"/>
  <c r="H461" i="8"/>
  <c r="H2641" i="8"/>
  <c r="H1542" i="8"/>
  <c r="H1558" i="8"/>
  <c r="H1901" i="8"/>
  <c r="H1902" i="8"/>
  <c r="H82" i="8"/>
  <c r="H3001" i="8"/>
  <c r="H437" i="8"/>
  <c r="H822" i="8"/>
  <c r="H1182" i="8"/>
  <c r="H2262" i="8"/>
  <c r="H2260" i="8"/>
  <c r="H462" i="8"/>
  <c r="H2261" i="8"/>
  <c r="H1921" i="8"/>
  <c r="H1173" i="8"/>
  <c r="H802" i="8"/>
  <c r="H2642" i="8"/>
  <c r="H2282" i="8"/>
  <c r="H801" i="8"/>
  <c r="H3002" i="8"/>
  <c r="H442" i="8"/>
  <c r="H1541" i="8"/>
  <c r="H441" i="8"/>
  <c r="H800" i="8"/>
  <c r="H1163" i="8"/>
  <c r="H3003" i="8"/>
  <c r="H84" i="8"/>
  <c r="H1543" i="8"/>
  <c r="H2278" i="8"/>
  <c r="H83" i="8"/>
  <c r="H823" i="8"/>
  <c r="H1183" i="8"/>
  <c r="H1898" i="8"/>
  <c r="H2643" i="8"/>
  <c r="H436" i="8"/>
  <c r="H803" i="8"/>
  <c r="H76" i="8"/>
  <c r="H1176" i="8"/>
  <c r="H443" i="8"/>
  <c r="H2281" i="8"/>
  <c r="H816" i="8"/>
  <c r="H1922" i="8"/>
  <c r="H1553" i="8"/>
  <c r="H2283" i="8"/>
  <c r="H78" i="8"/>
  <c r="H1903" i="8"/>
  <c r="H2264" i="8"/>
  <c r="H459" i="8"/>
  <c r="H1165" i="8"/>
  <c r="H824" i="8"/>
  <c r="H1923" i="8"/>
  <c r="H1164" i="8"/>
  <c r="H444" i="8"/>
  <c r="H1545" i="8"/>
  <c r="H2284" i="8"/>
  <c r="H85" i="8"/>
  <c r="H1920" i="8"/>
  <c r="H1185" i="8"/>
  <c r="H2263" i="8"/>
  <c r="H825" i="8"/>
  <c r="H804" i="8"/>
  <c r="H1904" i="8"/>
  <c r="H1544" i="8"/>
  <c r="H1536" i="8"/>
  <c r="H805" i="8"/>
  <c r="H1897" i="8"/>
  <c r="H2624" i="8"/>
  <c r="H1893" i="8"/>
  <c r="H2644" i="8"/>
  <c r="H2645" i="8"/>
  <c r="H3004" i="8"/>
  <c r="H2285" i="8"/>
  <c r="H2996" i="8"/>
  <c r="H3014" i="8"/>
  <c r="H1184" i="8"/>
  <c r="H3005" i="8"/>
  <c r="H2994" i="8"/>
  <c r="H3015" i="8"/>
  <c r="H2265" i="8"/>
  <c r="H2625" i="8"/>
  <c r="H445" i="8"/>
  <c r="H433" i="8"/>
  <c r="H1905" i="8"/>
  <c r="D678" i="8"/>
  <c r="D678" i="10" s="1"/>
  <c r="M678" i="10" s="1"/>
  <c r="D320" i="8"/>
  <c r="D320" i="10" s="1"/>
  <c r="M320" i="10" s="1"/>
  <c r="D1426" i="8"/>
  <c r="D1426" i="10" s="1"/>
  <c r="M1426" i="10" s="1"/>
  <c r="D2520" i="8"/>
  <c r="D2520" i="10" s="1"/>
  <c r="M2520" i="10" s="1"/>
  <c r="D680" i="8"/>
  <c r="D680" i="10" s="1"/>
  <c r="M680" i="10" s="1"/>
  <c r="D326" i="8"/>
  <c r="D326" i="10" s="1"/>
  <c r="M326" i="10" s="1"/>
  <c r="D337" i="8"/>
  <c r="D337" i="10" s="1"/>
  <c r="M337" i="10" s="1"/>
  <c r="D1406" i="8"/>
  <c r="D1406" i="10" s="1"/>
  <c r="M1406" i="10" s="1"/>
  <c r="D1420" i="8"/>
  <c r="D1420" i="10" s="1"/>
  <c r="M1420" i="10" s="1"/>
  <c r="D696" i="8"/>
  <c r="D696" i="10" s="1"/>
  <c r="M696" i="10" s="1"/>
  <c r="D1066" i="8"/>
  <c r="D1066" i="10" s="1"/>
  <c r="M1066" i="10" s="1"/>
  <c r="D1786" i="8"/>
  <c r="D1786" i="10" s="1"/>
  <c r="M1786" i="10" s="1"/>
  <c r="D327" i="8"/>
  <c r="D327" i="10" s="1"/>
  <c r="M327" i="10" s="1"/>
  <c r="D338" i="8"/>
  <c r="D338" i="10" s="1"/>
  <c r="M338" i="10" s="1"/>
  <c r="D2166" i="8"/>
  <c r="D2166" i="10" s="1"/>
  <c r="M2166" i="10" s="1"/>
  <c r="D2506" i="8"/>
  <c r="D2506" i="10" s="1"/>
  <c r="M2506" i="10" s="1"/>
  <c r="D3246" i="8"/>
  <c r="D3246" i="10" s="1"/>
  <c r="M3246" i="10" s="1"/>
  <c r="D2526" i="8"/>
  <c r="D2526" i="10" s="1"/>
  <c r="M2526" i="10" s="1"/>
  <c r="D1067" i="8"/>
  <c r="D1067" i="10" s="1"/>
  <c r="M1067" i="10" s="1"/>
  <c r="D2146" i="8"/>
  <c r="D2146" i="10" s="1"/>
  <c r="M2146" i="10" s="1"/>
  <c r="D1780" i="8"/>
  <c r="D1780" i="10" s="1"/>
  <c r="M1780" i="10" s="1"/>
  <c r="D686" i="8"/>
  <c r="D686" i="10" s="1"/>
  <c r="M686" i="10" s="1"/>
  <c r="D1046" i="8"/>
  <c r="D1046" i="10" s="1"/>
  <c r="M1046" i="10" s="1"/>
  <c r="D1427" i="8"/>
  <c r="D1427" i="10" s="1"/>
  <c r="M1427" i="10" s="1"/>
  <c r="D687" i="8"/>
  <c r="D687" i="10" s="1"/>
  <c r="M687" i="10" s="1"/>
  <c r="D1416" i="8"/>
  <c r="D1416" i="10" s="1"/>
  <c r="M1416" i="10" s="1"/>
  <c r="D2886" i="8"/>
  <c r="D2886" i="10" s="1"/>
  <c r="M2886" i="10" s="1"/>
  <c r="D1419" i="8"/>
  <c r="D1419" i="10" s="1"/>
  <c r="M1419" i="10" s="1"/>
  <c r="D1407" i="8"/>
  <c r="D1407" i="10" s="1"/>
  <c r="M1407" i="10" s="1"/>
  <c r="D1787" i="8"/>
  <c r="D1787" i="10" s="1"/>
  <c r="M1787" i="10" s="1"/>
  <c r="D2527" i="8"/>
  <c r="D2527" i="10" s="1"/>
  <c r="M2527" i="10" s="1"/>
  <c r="D2887" i="8"/>
  <c r="D2887" i="10" s="1"/>
  <c r="M2887" i="10" s="1"/>
  <c r="D679" i="8"/>
  <c r="D679" i="10" s="1"/>
  <c r="M679" i="10" s="1"/>
  <c r="D1047" i="8"/>
  <c r="D1047" i="10" s="1"/>
  <c r="M1047" i="10" s="1"/>
  <c r="D2867" i="8"/>
  <c r="D2867" i="10" s="1"/>
  <c r="M2867" i="10" s="1"/>
  <c r="D688" i="8"/>
  <c r="D688" i="10" s="1"/>
  <c r="M688" i="10" s="1"/>
  <c r="D333" i="8"/>
  <c r="D333" i="10" s="1"/>
  <c r="M333" i="10" s="1"/>
  <c r="D2507" i="8"/>
  <c r="D2507" i="10" s="1"/>
  <c r="M2507" i="10" s="1"/>
  <c r="D3247" i="8"/>
  <c r="D3247" i="10" s="1"/>
  <c r="M3247" i="10" s="1"/>
  <c r="D328" i="8"/>
  <c r="D328" i="10" s="1"/>
  <c r="M328" i="10" s="1"/>
  <c r="D2147" i="8"/>
  <c r="D2147" i="10" s="1"/>
  <c r="M2147" i="10" s="1"/>
  <c r="D1058" i="8"/>
  <c r="D1058" i="10" s="1"/>
  <c r="M1058" i="10" s="1"/>
  <c r="D1068" i="8"/>
  <c r="D1068" i="10" s="1"/>
  <c r="M1068" i="10" s="1"/>
  <c r="D1428" i="8"/>
  <c r="D1428" i="10" s="1"/>
  <c r="M1428" i="10" s="1"/>
  <c r="D1048" i="8"/>
  <c r="D1048" i="10" s="1"/>
  <c r="M1048" i="10" s="1"/>
  <c r="D2159" i="8"/>
  <c r="D2159" i="10" s="1"/>
  <c r="M2159" i="10" s="1"/>
  <c r="D1408" i="8"/>
  <c r="D1408" i="10" s="1"/>
  <c r="M1408" i="10" s="1"/>
  <c r="D2148" i="8"/>
  <c r="D2148" i="10" s="1"/>
  <c r="M2148" i="10" s="1"/>
  <c r="D3248" i="8"/>
  <c r="D3248" i="10" s="1"/>
  <c r="M3248" i="10" s="1"/>
  <c r="D2889" i="8"/>
  <c r="D2889" i="10" s="1"/>
  <c r="M2889" i="10" s="1"/>
  <c r="D697" i="8"/>
  <c r="D697" i="10" s="1"/>
  <c r="M697" i="10" s="1"/>
  <c r="D1779" i="8"/>
  <c r="D1779" i="10" s="1"/>
  <c r="M1779" i="10" s="1"/>
  <c r="D2508" i="8"/>
  <c r="D2508" i="10" s="1"/>
  <c r="M2508" i="10" s="1"/>
  <c r="D2868" i="8"/>
  <c r="D2868" i="10" s="1"/>
  <c r="M2868" i="10" s="1"/>
  <c r="D1788" i="8"/>
  <c r="D1788" i="10" s="1"/>
  <c r="M1788" i="10" s="1"/>
  <c r="D1069" i="8"/>
  <c r="D1069" i="10" s="1"/>
  <c r="M1069" i="10" s="1"/>
  <c r="D1789" i="8"/>
  <c r="D1789" i="10" s="1"/>
  <c r="M1789" i="10" s="1"/>
  <c r="D2509" i="8"/>
  <c r="D2509" i="10" s="1"/>
  <c r="M2509" i="10" s="1"/>
  <c r="D329" i="8"/>
  <c r="D329" i="10" s="1"/>
  <c r="M329" i="10" s="1"/>
  <c r="D2528" i="8"/>
  <c r="D2528" i="10" s="1"/>
  <c r="M2528" i="10" s="1"/>
  <c r="D1433" i="8"/>
  <c r="D1433" i="10" s="1"/>
  <c r="M1433" i="10" s="1"/>
  <c r="D2888" i="8"/>
  <c r="D2888" i="10" s="1"/>
  <c r="M2888" i="10" s="1"/>
  <c r="D3249" i="8"/>
  <c r="D3249" i="10" s="1"/>
  <c r="M3249" i="10" s="1"/>
  <c r="D689" i="8"/>
  <c r="D689" i="10" s="1"/>
  <c r="M689" i="10" s="1"/>
  <c r="D2519" i="8"/>
  <c r="D2519" i="10" s="1"/>
  <c r="M2519" i="10" s="1"/>
  <c r="D690" i="8"/>
  <c r="D690" i="10" s="1"/>
  <c r="M690" i="10" s="1"/>
  <c r="D1429" i="8"/>
  <c r="D1429" i="10" s="1"/>
  <c r="M1429" i="10" s="1"/>
  <c r="D2529" i="8"/>
  <c r="D2529" i="10" s="1"/>
  <c r="M2529" i="10" s="1"/>
  <c r="D1049" i="8"/>
  <c r="D1049" i="10" s="1"/>
  <c r="M1049" i="10" s="1"/>
  <c r="D2869" i="8"/>
  <c r="D2869" i="10" s="1"/>
  <c r="M2869" i="10" s="1"/>
  <c r="D2149" i="8"/>
  <c r="D2149" i="10" s="1"/>
  <c r="M2149" i="10" s="1"/>
  <c r="D2139" i="8"/>
  <c r="D2139" i="10" s="1"/>
  <c r="M2139" i="10" s="1"/>
  <c r="D1409" i="8"/>
  <c r="D1409" i="10" s="1"/>
  <c r="M1409" i="10" s="1"/>
  <c r="D2150" i="8"/>
  <c r="D2150" i="10" s="1"/>
  <c r="M2150" i="10" s="1"/>
  <c r="D693" i="8"/>
  <c r="D693" i="10" s="1"/>
  <c r="M693" i="10" s="1"/>
  <c r="D2138" i="8"/>
  <c r="D2138" i="10" s="1"/>
  <c r="M2138" i="10" s="1"/>
  <c r="D1790" i="8"/>
  <c r="D1790" i="10" s="1"/>
  <c r="M1790" i="10" s="1"/>
  <c r="D330" i="8"/>
  <c r="D330" i="10" s="1"/>
  <c r="M330" i="10" s="1"/>
  <c r="D1050" i="8"/>
  <c r="D1050" i="10" s="1"/>
  <c r="M1050" i="10" s="1"/>
  <c r="D1410" i="8"/>
  <c r="D1410" i="10" s="1"/>
  <c r="M1410" i="10" s="1"/>
  <c r="D1070" i="8"/>
  <c r="D1070" i="10" s="1"/>
  <c r="M1070" i="10" s="1"/>
  <c r="D2530" i="8"/>
  <c r="D2530" i="10" s="1"/>
  <c r="M2530" i="10" s="1"/>
  <c r="D1430" i="8"/>
  <c r="D1430" i="10" s="1"/>
  <c r="M1430" i="10" s="1"/>
  <c r="D310" i="8"/>
  <c r="D310" i="10" s="1"/>
  <c r="M310" i="10" s="1"/>
  <c r="D2890" i="8"/>
  <c r="D2890" i="10" s="1"/>
  <c r="M2890" i="10" s="1"/>
  <c r="D3250" i="8"/>
  <c r="D3250" i="10" s="1"/>
  <c r="M3250" i="10" s="1"/>
  <c r="D317" i="8"/>
  <c r="D317" i="10" s="1"/>
  <c r="M317" i="10" s="1"/>
  <c r="D1059" i="8"/>
  <c r="D1059" i="10" s="1"/>
  <c r="M1059" i="10" s="1"/>
  <c r="D1431" i="8"/>
  <c r="D1431" i="10" s="1"/>
  <c r="M1431" i="10" s="1"/>
  <c r="D2870" i="8"/>
  <c r="D2870" i="10" s="1"/>
  <c r="M2870" i="10" s="1"/>
  <c r="D1771" i="8"/>
  <c r="D1771" i="10" s="1"/>
  <c r="M1771" i="10" s="1"/>
  <c r="D311" i="8"/>
  <c r="D311" i="10" s="1"/>
  <c r="M311" i="10" s="1"/>
  <c r="D1051" i="8"/>
  <c r="D1051" i="10" s="1"/>
  <c r="M1051" i="10" s="1"/>
  <c r="D2510" i="8"/>
  <c r="D2510" i="10" s="1"/>
  <c r="M2510" i="10" s="1"/>
  <c r="D2151" i="8"/>
  <c r="D2151" i="10" s="1"/>
  <c r="M2151" i="10" s="1"/>
  <c r="D1791" i="8"/>
  <c r="D1791" i="10" s="1"/>
  <c r="M1791" i="10" s="1"/>
  <c r="D331" i="8"/>
  <c r="D331" i="10" s="1"/>
  <c r="M331" i="10" s="1"/>
  <c r="D1798" i="8"/>
  <c r="D1798" i="10" s="1"/>
  <c r="M1798" i="10" s="1"/>
  <c r="D313" i="8"/>
  <c r="D313" i="10" s="1"/>
  <c r="M313" i="10" s="1"/>
  <c r="D2152" i="8"/>
  <c r="D2152" i="10" s="1"/>
  <c r="M2152" i="10" s="1"/>
  <c r="D2512" i="8"/>
  <c r="D2512" i="10" s="1"/>
  <c r="M2512" i="10" s="1"/>
  <c r="D691" i="8"/>
  <c r="D691" i="10" s="1"/>
  <c r="M691" i="10" s="1"/>
  <c r="D1800" i="8"/>
  <c r="D1800" i="10" s="1"/>
  <c r="M1800" i="10" s="1"/>
  <c r="D2871" i="8"/>
  <c r="D2871" i="10" s="1"/>
  <c r="M2871" i="10" s="1"/>
  <c r="D332" i="8"/>
  <c r="D332" i="10" s="1"/>
  <c r="M332" i="10" s="1"/>
  <c r="D3251" i="8"/>
  <c r="D3251" i="10" s="1"/>
  <c r="M3251" i="10" s="1"/>
  <c r="D699" i="8"/>
  <c r="D699" i="10" s="1"/>
  <c r="M699" i="10" s="1"/>
  <c r="D2511" i="8"/>
  <c r="D2511" i="10" s="1"/>
  <c r="M2511" i="10" s="1"/>
  <c r="D1411" i="8"/>
  <c r="D1411" i="10" s="1"/>
  <c r="M1411" i="10" s="1"/>
  <c r="D2880" i="8"/>
  <c r="D2880" i="10" s="1"/>
  <c r="M2880" i="10" s="1"/>
  <c r="D312" i="8"/>
  <c r="D312" i="10" s="1"/>
  <c r="M312" i="10" s="1"/>
  <c r="D1792" i="8"/>
  <c r="D1792" i="10" s="1"/>
  <c r="M1792" i="10" s="1"/>
  <c r="D2891" i="8"/>
  <c r="D2891" i="10" s="1"/>
  <c r="M2891" i="10" s="1"/>
  <c r="D1053" i="8"/>
  <c r="D1053" i="10" s="1"/>
  <c r="M1053" i="10" s="1"/>
  <c r="D2531" i="8"/>
  <c r="D2531" i="10" s="1"/>
  <c r="M2531" i="10" s="1"/>
  <c r="D1778" i="8"/>
  <c r="D1778" i="10" s="1"/>
  <c r="M1778" i="10" s="1"/>
  <c r="D2873" i="8"/>
  <c r="D2873" i="10" s="1"/>
  <c r="M2873" i="10" s="1"/>
  <c r="D1414" i="8"/>
  <c r="D1414" i="10" s="1"/>
  <c r="M1414" i="10" s="1"/>
  <c r="D1412" i="8"/>
  <c r="D1412" i="10" s="1"/>
  <c r="M1412" i="10" s="1"/>
  <c r="D1772" i="8"/>
  <c r="D1772" i="10" s="1"/>
  <c r="M1772" i="10" s="1"/>
  <c r="D2892" i="8"/>
  <c r="D2892" i="10" s="1"/>
  <c r="M2892" i="10" s="1"/>
  <c r="D1052" i="8"/>
  <c r="D1052" i="10" s="1"/>
  <c r="M1052" i="10" s="1"/>
  <c r="D1773" i="8"/>
  <c r="D1773" i="10" s="1"/>
  <c r="M1773" i="10" s="1"/>
  <c r="D3253" i="8"/>
  <c r="D3253" i="10" s="1"/>
  <c r="M3253" i="10" s="1"/>
  <c r="D692" i="8"/>
  <c r="D692" i="10" s="1"/>
  <c r="M692" i="10" s="1"/>
  <c r="D2140" i="8"/>
  <c r="D2140" i="10" s="1"/>
  <c r="M2140" i="10" s="1"/>
  <c r="D1432" i="8"/>
  <c r="D1432" i="10" s="1"/>
  <c r="M1432" i="10" s="1"/>
  <c r="D3240" i="8"/>
  <c r="D3240" i="10" s="1"/>
  <c r="M3240" i="10" s="1"/>
  <c r="D1793" i="8"/>
  <c r="D1793" i="10" s="1"/>
  <c r="M1793" i="10" s="1"/>
  <c r="D3233" i="8"/>
  <c r="D3233" i="10" s="1"/>
  <c r="M3233" i="10" s="1"/>
  <c r="D2872" i="8"/>
  <c r="D2872" i="10" s="1"/>
  <c r="M2872" i="10" s="1"/>
  <c r="D3232" i="8"/>
  <c r="D3232" i="10" s="1"/>
  <c r="M3232" i="10" s="1"/>
  <c r="D2513" i="8"/>
  <c r="D2513" i="10" s="1"/>
  <c r="M2513" i="10" s="1"/>
  <c r="D335" i="8"/>
  <c r="D335" i="10" s="1"/>
  <c r="M335" i="10" s="1"/>
  <c r="D1775" i="8"/>
  <c r="D1775" i="10" s="1"/>
  <c r="M1775" i="10" s="1"/>
  <c r="D1796" i="8"/>
  <c r="D1796" i="10" s="1"/>
  <c r="M1796" i="10" s="1"/>
  <c r="D2156" i="8"/>
  <c r="D2156" i="10" s="1"/>
  <c r="M2156" i="10" s="1"/>
  <c r="D1774" i="8"/>
  <c r="D1774" i="10" s="1"/>
  <c r="M1774" i="10" s="1"/>
  <c r="D334" i="8"/>
  <c r="D334" i="10" s="1"/>
  <c r="M334" i="10" s="1"/>
  <c r="D694" i="8"/>
  <c r="D694" i="10" s="1"/>
  <c r="M694" i="10" s="1"/>
  <c r="D1434" i="8"/>
  <c r="D1434" i="10" s="1"/>
  <c r="M1434" i="10" s="1"/>
  <c r="D2154" i="8"/>
  <c r="D2154" i="10" s="1"/>
  <c r="M2154" i="10" s="1"/>
  <c r="D3252" i="8"/>
  <c r="D3252" i="10" s="1"/>
  <c r="M3252" i="10" s="1"/>
  <c r="D1794" i="8"/>
  <c r="D1794" i="10" s="1"/>
  <c r="M1794" i="10" s="1"/>
  <c r="D2514" i="8"/>
  <c r="D2514" i="10" s="1"/>
  <c r="M2514" i="10" s="1"/>
  <c r="D2893" i="8"/>
  <c r="D2893" i="10" s="1"/>
  <c r="M2893" i="10" s="1"/>
  <c r="D1054" i="8"/>
  <c r="D1054" i="10" s="1"/>
  <c r="M1054" i="10" s="1"/>
  <c r="D314" i="8"/>
  <c r="D314" i="10" s="1"/>
  <c r="M314" i="10" s="1"/>
  <c r="D1056" i="8"/>
  <c r="D1056" i="10" s="1"/>
  <c r="M1056" i="10" s="1"/>
  <c r="D1795" i="8"/>
  <c r="D1795" i="10" s="1"/>
  <c r="M1795" i="10" s="1"/>
  <c r="D1415" i="8"/>
  <c r="D1415" i="10" s="1"/>
  <c r="M1415" i="10" s="1"/>
  <c r="D1055" i="8"/>
  <c r="D1055" i="10" s="1"/>
  <c r="M1055" i="10" s="1"/>
  <c r="D1417" i="8"/>
  <c r="D1417" i="10" s="1"/>
  <c r="M1417" i="10" s="1"/>
  <c r="D2155" i="8"/>
  <c r="D2155" i="10" s="1"/>
  <c r="M2155" i="10" s="1"/>
  <c r="D1776" i="8"/>
  <c r="D1776" i="10" s="1"/>
  <c r="M1776" i="10" s="1"/>
  <c r="D1797" i="8"/>
  <c r="D1797" i="10" s="1"/>
  <c r="M1797" i="10" s="1"/>
  <c r="D315" i="8"/>
  <c r="D315" i="10" s="1"/>
  <c r="M315" i="10" s="1"/>
  <c r="D695" i="8"/>
  <c r="D695" i="10" s="1"/>
  <c r="M695" i="10" s="1"/>
  <c r="D1435" i="8"/>
  <c r="D1435" i="10" s="1"/>
  <c r="M1435" i="10" s="1"/>
  <c r="D2515" i="8"/>
  <c r="D2515" i="10" s="1"/>
  <c r="M2515" i="10" s="1"/>
  <c r="D339" i="8"/>
  <c r="D339" i="10" s="1"/>
  <c r="M339" i="10" s="1"/>
  <c r="D2137" i="8"/>
  <c r="D2137" i="10" s="1"/>
  <c r="M2137" i="10" s="1"/>
  <c r="D1421" i="8"/>
  <c r="D1421" i="10" s="1"/>
  <c r="M1421" i="10" s="1"/>
  <c r="D1777" i="8"/>
  <c r="D1777" i="10" s="1"/>
  <c r="M1777" i="10" s="1"/>
  <c r="D676" i="8"/>
  <c r="D676" i="10" s="1"/>
  <c r="M676" i="10" s="1"/>
  <c r="D1799" i="8"/>
  <c r="D1799" i="10" s="1"/>
  <c r="M1799" i="10" s="1"/>
  <c r="D681" i="8"/>
  <c r="D681" i="10" s="1"/>
  <c r="M681" i="10" s="1"/>
  <c r="D2157" i="8"/>
  <c r="D2157" i="10" s="1"/>
  <c r="M2157" i="10" s="1"/>
  <c r="D700" i="8"/>
  <c r="D700" i="10" s="1"/>
  <c r="M700" i="10" s="1"/>
  <c r="D2517" i="8"/>
  <c r="D2517" i="10" s="1"/>
  <c r="M2517" i="10" s="1"/>
  <c r="D1057" i="8"/>
  <c r="D1057" i="10" s="1"/>
  <c r="M1057" i="10" s="1"/>
  <c r="D2516" i="8"/>
  <c r="D2516" i="10" s="1"/>
  <c r="M2516" i="10" s="1"/>
  <c r="D701" i="8"/>
  <c r="D701" i="10" s="1"/>
  <c r="M701" i="10" s="1"/>
  <c r="D1061" i="8"/>
  <c r="D1061" i="10" s="1"/>
  <c r="M1061" i="10" s="1"/>
  <c r="D2141" i="8"/>
  <c r="D2141" i="10" s="1"/>
  <c r="M2141" i="10" s="1"/>
  <c r="D1782" i="8"/>
  <c r="D1782" i="10" s="1"/>
  <c r="M1782" i="10" s="1"/>
  <c r="D3241" i="8"/>
  <c r="D3241" i="10" s="1"/>
  <c r="M3241" i="10" s="1"/>
  <c r="D1062" i="8"/>
  <c r="D1062" i="10" s="1"/>
  <c r="M1062" i="10" s="1"/>
  <c r="D1422" i="8"/>
  <c r="D1422" i="10" s="1"/>
  <c r="M1422" i="10" s="1"/>
  <c r="D2521" i="8"/>
  <c r="D2521" i="10" s="1"/>
  <c r="M2521" i="10" s="1"/>
  <c r="D2881" i="8"/>
  <c r="D2881" i="10" s="1"/>
  <c r="M2881" i="10" s="1"/>
  <c r="D702" i="8"/>
  <c r="D702" i="10" s="1"/>
  <c r="M702" i="10" s="1"/>
  <c r="D1781" i="8"/>
  <c r="D1781" i="10" s="1"/>
  <c r="M1781" i="10" s="1"/>
  <c r="D2161" i="8"/>
  <c r="D2161" i="10" s="1"/>
  <c r="M2161" i="10" s="1"/>
  <c r="D318" i="8"/>
  <c r="D318" i="10" s="1"/>
  <c r="M318" i="10" s="1"/>
  <c r="D3260" i="8"/>
  <c r="D3260" i="10" s="1"/>
  <c r="M3260" i="10" s="1"/>
  <c r="D1041" i="8"/>
  <c r="D1041" i="10" s="1"/>
  <c r="M1041" i="10" s="1"/>
  <c r="D322" i="8"/>
  <c r="D322" i="10" s="1"/>
  <c r="M322" i="10" s="1"/>
  <c r="D3261" i="8"/>
  <c r="D3261" i="10" s="1"/>
  <c r="M3261" i="10" s="1"/>
  <c r="D2162" i="8"/>
  <c r="D2162" i="10" s="1"/>
  <c r="M2162" i="10" s="1"/>
  <c r="D682" i="8"/>
  <c r="D682" i="10" s="1"/>
  <c r="M682" i="10" s="1"/>
  <c r="D1042" i="8"/>
  <c r="D1042" i="10" s="1"/>
  <c r="M1042" i="10" s="1"/>
  <c r="D321" i="8"/>
  <c r="D321" i="10" s="1"/>
  <c r="M321" i="10" s="1"/>
  <c r="D2522" i="8"/>
  <c r="D2522" i="10" s="1"/>
  <c r="M2522" i="10" s="1"/>
  <c r="D1413" i="8"/>
  <c r="D1413" i="10" s="1"/>
  <c r="M1413" i="10" s="1"/>
  <c r="D2163" i="8"/>
  <c r="D2163" i="10" s="1"/>
  <c r="M2163" i="10" s="1"/>
  <c r="D2523" i="8"/>
  <c r="D2523" i="10" s="1"/>
  <c r="M2523" i="10" s="1"/>
  <c r="D2142" i="8"/>
  <c r="D2142" i="10" s="1"/>
  <c r="M2142" i="10" s="1"/>
  <c r="D683" i="8"/>
  <c r="D683" i="10" s="1"/>
  <c r="M683" i="10" s="1"/>
  <c r="D336" i="8"/>
  <c r="D336" i="10" s="1"/>
  <c r="M336" i="10" s="1"/>
  <c r="D2153" i="8"/>
  <c r="D2153" i="10" s="1"/>
  <c r="M2153" i="10" s="1"/>
  <c r="D2518" i="8"/>
  <c r="D2518" i="10" s="1"/>
  <c r="M2518" i="10" s="1"/>
  <c r="D703" i="8"/>
  <c r="D703" i="10" s="1"/>
  <c r="M703" i="10" s="1"/>
  <c r="D2502" i="8"/>
  <c r="D2502" i="10" s="1"/>
  <c r="M2502" i="10" s="1"/>
  <c r="D1063" i="8"/>
  <c r="D1063" i="10" s="1"/>
  <c r="M1063" i="10" s="1"/>
  <c r="D1423" i="8"/>
  <c r="D1423" i="10" s="1"/>
  <c r="M1423" i="10" s="1"/>
  <c r="D3242" i="8"/>
  <c r="D3242" i="10" s="1"/>
  <c r="M3242" i="10" s="1"/>
  <c r="D2882" i="8"/>
  <c r="D2882" i="10" s="1"/>
  <c r="M2882" i="10" s="1"/>
  <c r="D677" i="8"/>
  <c r="D677" i="10" s="1"/>
  <c r="M677" i="10" s="1"/>
  <c r="D2883" i="8"/>
  <c r="D2883" i="10" s="1"/>
  <c r="M2883" i="10" s="1"/>
  <c r="D323" i="8"/>
  <c r="D323" i="10" s="1"/>
  <c r="M323" i="10" s="1"/>
  <c r="D3243" i="8"/>
  <c r="D3243" i="10" s="1"/>
  <c r="M3243" i="10" s="1"/>
  <c r="D2160" i="8"/>
  <c r="D2160" i="10" s="1"/>
  <c r="M2160" i="10" s="1"/>
  <c r="D1043" i="8"/>
  <c r="D1043" i="10" s="1"/>
  <c r="M1043" i="10" s="1"/>
  <c r="D1045" i="8"/>
  <c r="D1045" i="10" s="1"/>
  <c r="M1045" i="10" s="1"/>
  <c r="D684" i="8"/>
  <c r="D684" i="10" s="1"/>
  <c r="M684" i="10" s="1"/>
  <c r="D2144" i="8"/>
  <c r="D2144" i="10" s="1"/>
  <c r="M2144" i="10" s="1"/>
  <c r="D316" i="8"/>
  <c r="D316" i="10" s="1"/>
  <c r="M316" i="10" s="1"/>
  <c r="D2884" i="8"/>
  <c r="D2884" i="10" s="1"/>
  <c r="M2884" i="10" s="1"/>
  <c r="D1783" i="8"/>
  <c r="D1783" i="10" s="1"/>
  <c r="M1783" i="10" s="1"/>
  <c r="D2164" i="8"/>
  <c r="D2164" i="10" s="1"/>
  <c r="M2164" i="10" s="1"/>
  <c r="D2524" i="8"/>
  <c r="D2524" i="10" s="1"/>
  <c r="M2524" i="10" s="1"/>
  <c r="D2503" i="8"/>
  <c r="D2503" i="10" s="1"/>
  <c r="M2503" i="10" s="1"/>
  <c r="D704" i="8"/>
  <c r="D704" i="10" s="1"/>
  <c r="M704" i="10" s="1"/>
  <c r="D324" i="8"/>
  <c r="D324" i="10" s="1"/>
  <c r="M324" i="10" s="1"/>
  <c r="D1044" i="8"/>
  <c r="D1044" i="10" s="1"/>
  <c r="M1044" i="10" s="1"/>
  <c r="D3244" i="8"/>
  <c r="D3244" i="10" s="1"/>
  <c r="M3244" i="10" s="1"/>
  <c r="D319" i="8"/>
  <c r="D319" i="10" s="1"/>
  <c r="M319" i="10" s="1"/>
  <c r="D1784" i="8"/>
  <c r="D1784" i="10" s="1"/>
  <c r="M1784" i="10" s="1"/>
  <c r="D1065" i="8"/>
  <c r="D1065" i="10" s="1"/>
  <c r="M1065" i="10" s="1"/>
  <c r="D1425" i="8"/>
  <c r="D1425" i="10" s="1"/>
  <c r="M1425" i="10" s="1"/>
  <c r="D2158" i="8"/>
  <c r="D2158" i="10" s="1"/>
  <c r="M2158" i="10" s="1"/>
  <c r="D1424" i="8"/>
  <c r="D1424" i="10" s="1"/>
  <c r="M1424" i="10" s="1"/>
  <c r="D1064" i="8"/>
  <c r="D1064" i="10" s="1"/>
  <c r="M1064" i="10" s="1"/>
  <c r="D2894" i="8"/>
  <c r="D2894" i="10" s="1"/>
  <c r="M2894" i="10" s="1"/>
  <c r="D3235" i="8"/>
  <c r="D3235" i="10" s="1"/>
  <c r="M3235" i="10" s="1"/>
  <c r="D3257" i="8"/>
  <c r="D3257" i="10" s="1"/>
  <c r="M3257" i="10" s="1"/>
  <c r="D2143" i="8"/>
  <c r="D2143" i="10" s="1"/>
  <c r="M2143" i="10" s="1"/>
  <c r="D1418" i="8"/>
  <c r="D1418" i="10" s="1"/>
  <c r="M1418" i="10" s="1"/>
  <c r="D3245" i="8"/>
  <c r="D3245" i="10" s="1"/>
  <c r="M3245" i="10" s="1"/>
  <c r="D685" i="8"/>
  <c r="D685" i="10" s="1"/>
  <c r="M685" i="10" s="1"/>
  <c r="D2885" i="8"/>
  <c r="D2885" i="10" s="1"/>
  <c r="M2885" i="10" s="1"/>
  <c r="D698" i="8"/>
  <c r="D698" i="10" s="1"/>
  <c r="M698" i="10" s="1"/>
  <c r="D2504" i="8"/>
  <c r="D2504" i="10" s="1"/>
  <c r="M2504" i="10" s="1"/>
  <c r="D2525" i="8"/>
  <c r="D2525" i="10" s="1"/>
  <c r="M2525" i="10" s="1"/>
  <c r="D2165" i="8"/>
  <c r="D2165" i="10" s="1"/>
  <c r="M2165" i="10" s="1"/>
  <c r="D3255" i="8"/>
  <c r="D3255" i="10" s="1"/>
  <c r="M3255" i="10" s="1"/>
  <c r="D705" i="8"/>
  <c r="D705" i="10" s="1"/>
  <c r="M705" i="10" s="1"/>
  <c r="D2874" i="8"/>
  <c r="D2874" i="10" s="1"/>
  <c r="M2874" i="10" s="1"/>
  <c r="D3234" i="8"/>
  <c r="D3234" i="10" s="1"/>
  <c r="M3234" i="10" s="1"/>
  <c r="D2895" i="8"/>
  <c r="D2895" i="10" s="1"/>
  <c r="M2895" i="10" s="1"/>
  <c r="D325" i="8"/>
  <c r="D325" i="10" s="1"/>
  <c r="M325" i="10" s="1"/>
  <c r="D1785" i="8"/>
  <c r="D1785" i="10" s="1"/>
  <c r="M1785" i="10" s="1"/>
  <c r="D1060" i="8"/>
  <c r="D1060" i="10" s="1"/>
  <c r="M1060" i="10" s="1"/>
  <c r="D2877" i="8"/>
  <c r="D2877" i="10" s="1"/>
  <c r="M2877" i="10" s="1"/>
  <c r="D2145" i="8"/>
  <c r="D2145" i="10" s="1"/>
  <c r="M2145" i="10" s="1"/>
  <c r="G3180" i="8"/>
  <c r="G986" i="8"/>
  <c r="G266" i="8"/>
  <c r="G1726" i="8"/>
  <c r="G2086" i="8"/>
  <c r="G2460" i="8"/>
  <c r="G1006" i="8"/>
  <c r="G1346" i="8"/>
  <c r="G1358" i="8"/>
  <c r="G1007" i="8"/>
  <c r="G2466" i="8"/>
  <c r="G626" i="8"/>
  <c r="G2826" i="8"/>
  <c r="G3186" i="8"/>
  <c r="G627" i="8"/>
  <c r="G1366" i="8"/>
  <c r="G2446" i="8"/>
  <c r="G1727" i="8"/>
  <c r="G2079" i="8"/>
  <c r="G1739" i="8"/>
  <c r="G987" i="8"/>
  <c r="G1719" i="8"/>
  <c r="G2087" i="8"/>
  <c r="G257" i="8"/>
  <c r="G2807" i="8"/>
  <c r="G2806" i="8"/>
  <c r="G999" i="8"/>
  <c r="G3187" i="8"/>
  <c r="G2447" i="8"/>
  <c r="G267" i="8"/>
  <c r="G1347" i="8"/>
  <c r="G258" i="8"/>
  <c r="G1367" i="8"/>
  <c r="G2467" i="8"/>
  <c r="G256" i="8"/>
  <c r="G2827" i="8"/>
  <c r="G248" i="8"/>
  <c r="G1008" i="8"/>
  <c r="G617" i="8"/>
  <c r="G1348" i="8"/>
  <c r="G268" i="8"/>
  <c r="G988" i="8"/>
  <c r="G628" i="8"/>
  <c r="G1368" i="8"/>
  <c r="G2448" i="8"/>
  <c r="G1728" i="8"/>
  <c r="G2449" i="8"/>
  <c r="G2808" i="8"/>
  <c r="G269" i="8"/>
  <c r="G3188" i="8"/>
  <c r="G989" i="8"/>
  <c r="G2828" i="8"/>
  <c r="G2088" i="8"/>
  <c r="G998" i="8"/>
  <c r="G2468" i="8"/>
  <c r="G249" i="8"/>
  <c r="G638" i="8"/>
  <c r="G278" i="8"/>
  <c r="G629" i="8"/>
  <c r="G1369" i="8"/>
  <c r="G2469" i="8"/>
  <c r="G637" i="8"/>
  <c r="G1729" i="8"/>
  <c r="G640" i="8"/>
  <c r="G2089" i="8"/>
  <c r="G630" i="8"/>
  <c r="G276" i="8"/>
  <c r="G260" i="8"/>
  <c r="G1710" i="8"/>
  <c r="G2829" i="8"/>
  <c r="G1349" i="8"/>
  <c r="G1009" i="8"/>
  <c r="G1709" i="8"/>
  <c r="G2809" i="8"/>
  <c r="G1000" i="8"/>
  <c r="G2080" i="8"/>
  <c r="G2450" i="8"/>
  <c r="G1720" i="8"/>
  <c r="G3189" i="8"/>
  <c r="G250" i="8"/>
  <c r="G2810" i="8"/>
  <c r="G1370" i="8"/>
  <c r="G270" i="8"/>
  <c r="G3170" i="8"/>
  <c r="G2830" i="8"/>
  <c r="G990" i="8"/>
  <c r="G1350" i="8"/>
  <c r="G1730" i="8"/>
  <c r="G259" i="8"/>
  <c r="G2470" i="8"/>
  <c r="G631" i="8"/>
  <c r="G1731" i="8"/>
  <c r="G2091" i="8"/>
  <c r="G271" i="8"/>
  <c r="G1371" i="8"/>
  <c r="G619" i="8"/>
  <c r="G3190" i="8"/>
  <c r="G1373" i="8"/>
  <c r="G2090" i="8"/>
  <c r="G1351" i="8"/>
  <c r="G251" i="8"/>
  <c r="G991" i="8"/>
  <c r="G253" i="8"/>
  <c r="G2440" i="8"/>
  <c r="G2820" i="8"/>
  <c r="G992" i="8"/>
  <c r="G1711" i="8"/>
  <c r="G2831" i="8"/>
  <c r="G980" i="8"/>
  <c r="G2451" i="8"/>
  <c r="G979" i="8"/>
  <c r="G2811" i="8"/>
  <c r="G3171" i="8"/>
  <c r="G1712" i="8"/>
  <c r="G632" i="8"/>
  <c r="G2458" i="8"/>
  <c r="G3191" i="8"/>
  <c r="G616" i="8"/>
  <c r="G3200" i="8"/>
  <c r="G272" i="8"/>
  <c r="G3192" i="8"/>
  <c r="G1713" i="8"/>
  <c r="G1372" i="8"/>
  <c r="G3172" i="8"/>
  <c r="G2812" i="8"/>
  <c r="G2813" i="8"/>
  <c r="G1732" i="8"/>
  <c r="G2453" i="8"/>
  <c r="G2832" i="8"/>
  <c r="G2092" i="8"/>
  <c r="G994" i="8"/>
  <c r="G252" i="8"/>
  <c r="G1352" i="8"/>
  <c r="G2452" i="8"/>
  <c r="G2833" i="8"/>
  <c r="G254" i="8"/>
  <c r="G614" i="8"/>
  <c r="G2094" i="8"/>
  <c r="G1716" i="8"/>
  <c r="G274" i="8"/>
  <c r="G1354" i="8"/>
  <c r="G1734" i="8"/>
  <c r="G3173" i="8"/>
  <c r="G635" i="8"/>
  <c r="G1733" i="8"/>
  <c r="G2096" i="8"/>
  <c r="G3193" i="8"/>
  <c r="G634" i="8"/>
  <c r="G1374" i="8"/>
  <c r="G255" i="8"/>
  <c r="G1714" i="8"/>
  <c r="G2454" i="8"/>
  <c r="G275" i="8"/>
  <c r="G2095" i="8"/>
  <c r="G1355" i="8"/>
  <c r="G1715" i="8"/>
  <c r="G615" i="8"/>
  <c r="G995" i="8"/>
  <c r="G2455" i="8"/>
  <c r="G2075" i="8"/>
  <c r="G1735" i="8"/>
  <c r="G1717" i="8"/>
  <c r="G2076" i="8"/>
  <c r="G1357" i="8"/>
  <c r="G1736" i="8"/>
  <c r="G997" i="8"/>
  <c r="G2098" i="8"/>
  <c r="G2097" i="8"/>
  <c r="G621" i="8"/>
  <c r="G277" i="8"/>
  <c r="G2099" i="8"/>
  <c r="G2077" i="8"/>
  <c r="G1737" i="8"/>
  <c r="G2457" i="8"/>
  <c r="G2093" i="8"/>
  <c r="G261" i="8"/>
  <c r="G981" i="8"/>
  <c r="G2081" i="8"/>
  <c r="G3182" i="8"/>
  <c r="G622" i="8"/>
  <c r="G2102" i="8"/>
  <c r="G1361" i="8"/>
  <c r="G641" i="8"/>
  <c r="G262" i="8"/>
  <c r="G2101" i="8"/>
  <c r="G2821" i="8"/>
  <c r="G2441" i="8"/>
  <c r="G1360" i="8"/>
  <c r="G1722" i="8"/>
  <c r="G2082" i="8"/>
  <c r="G2442" i="8"/>
  <c r="G2459" i="8"/>
  <c r="G1001" i="8"/>
  <c r="G1721" i="8"/>
  <c r="G620" i="8"/>
  <c r="G642" i="8"/>
  <c r="G2456" i="8"/>
  <c r="G3181" i="8"/>
  <c r="G2100" i="8"/>
  <c r="G2461" i="8"/>
  <c r="G618" i="8"/>
  <c r="G1002" i="8"/>
  <c r="G633" i="8"/>
  <c r="G2078" i="8"/>
  <c r="G1356" i="8"/>
  <c r="G263" i="8"/>
  <c r="G2103" i="8"/>
  <c r="G1362" i="8"/>
  <c r="G1738" i="8"/>
  <c r="G993" i="8"/>
  <c r="G983" i="8"/>
  <c r="G2822" i="8"/>
  <c r="G623" i="8"/>
  <c r="G2462" i="8"/>
  <c r="G1723" i="8"/>
  <c r="G2083" i="8"/>
  <c r="G643" i="8"/>
  <c r="G1363" i="8"/>
  <c r="G982" i="8"/>
  <c r="G1003" i="8"/>
  <c r="G636" i="8"/>
  <c r="G2443" i="8"/>
  <c r="G984" i="8"/>
  <c r="G1359" i="8"/>
  <c r="G264" i="8"/>
  <c r="G1364" i="8"/>
  <c r="G1724" i="8"/>
  <c r="G2084" i="8"/>
  <c r="G624" i="8"/>
  <c r="G3183" i="8"/>
  <c r="G996" i="8"/>
  <c r="G1004" i="8"/>
  <c r="G625" i="8"/>
  <c r="G1718" i="8"/>
  <c r="G2444" i="8"/>
  <c r="G1344" i="8"/>
  <c r="G1353" i="8"/>
  <c r="G2463" i="8"/>
  <c r="G3184" i="8"/>
  <c r="G273" i="8"/>
  <c r="G2823" i="8"/>
  <c r="G2464" i="8"/>
  <c r="G2104" i="8"/>
  <c r="G1365" i="8"/>
  <c r="G1345" i="8"/>
  <c r="G2817" i="8"/>
  <c r="G644" i="8"/>
  <c r="G2085" i="8"/>
  <c r="G3196" i="8"/>
  <c r="G2814" i="8"/>
  <c r="G1725" i="8"/>
  <c r="G2805" i="8"/>
  <c r="G2445" i="8"/>
  <c r="G639" i="8"/>
  <c r="G2105" i="8"/>
  <c r="G3185" i="8"/>
  <c r="G265" i="8"/>
  <c r="G985" i="8"/>
  <c r="G2465" i="8"/>
  <c r="G2825" i="8"/>
  <c r="G3194" i="8"/>
  <c r="G3195" i="8"/>
  <c r="I1940" i="8"/>
  <c r="I1586" i="8"/>
  <c r="I1573" i="8"/>
  <c r="I106" i="8"/>
  <c r="I1560" i="8"/>
  <c r="I118" i="8"/>
  <c r="I1206" i="8"/>
  <c r="I846" i="8"/>
  <c r="I1576" i="8"/>
  <c r="I2680" i="8"/>
  <c r="I466" i="8"/>
  <c r="I1946" i="8"/>
  <c r="I1566" i="8"/>
  <c r="I487" i="8"/>
  <c r="I1567" i="8"/>
  <c r="I3046" i="8"/>
  <c r="I479" i="8"/>
  <c r="I2299" i="8"/>
  <c r="I1213" i="8"/>
  <c r="I2306" i="8"/>
  <c r="I3026" i="8"/>
  <c r="I1198" i="8"/>
  <c r="I486" i="8"/>
  <c r="I1926" i="8"/>
  <c r="I2666" i="8"/>
  <c r="I847" i="8"/>
  <c r="I107" i="8"/>
  <c r="I1207" i="8"/>
  <c r="I1559" i="8"/>
  <c r="I1939" i="8"/>
  <c r="I467" i="8"/>
  <c r="I1196" i="8"/>
  <c r="I476" i="8"/>
  <c r="I2659" i="8"/>
  <c r="I1947" i="8"/>
  <c r="I468" i="8"/>
  <c r="I3047" i="8"/>
  <c r="I2667" i="8"/>
  <c r="I1927" i="8"/>
  <c r="I2307" i="8"/>
  <c r="I848" i="8"/>
  <c r="I1580" i="8"/>
  <c r="I3027" i="8"/>
  <c r="I1579" i="8"/>
  <c r="I1208" i="8"/>
  <c r="I838" i="8"/>
  <c r="I488" i="8"/>
  <c r="I1948" i="8"/>
  <c r="I108" i="8"/>
  <c r="I3028" i="8"/>
  <c r="I109" i="8"/>
  <c r="I1568" i="8"/>
  <c r="I1209" i="8"/>
  <c r="I2668" i="8"/>
  <c r="I1200" i="8"/>
  <c r="I1928" i="8"/>
  <c r="I2308" i="8"/>
  <c r="I1578" i="8"/>
  <c r="I1210" i="8"/>
  <c r="I2290" i="8"/>
  <c r="I469" i="8"/>
  <c r="I3029" i="8"/>
  <c r="I1219" i="8"/>
  <c r="I489" i="8"/>
  <c r="I829" i="8"/>
  <c r="I856" i="8"/>
  <c r="I1938" i="8"/>
  <c r="I1949" i="8"/>
  <c r="I2309" i="8"/>
  <c r="I849" i="8"/>
  <c r="I110" i="8"/>
  <c r="I839" i="8"/>
  <c r="I2669" i="8"/>
  <c r="I1569" i="8"/>
  <c r="I1929" i="8"/>
  <c r="I470" i="8"/>
  <c r="I1570" i="8"/>
  <c r="I113" i="8"/>
  <c r="I3030" i="8"/>
  <c r="I490" i="8"/>
  <c r="I830" i="8"/>
  <c r="I1930" i="8"/>
  <c r="I850" i="8"/>
  <c r="I2310" i="8"/>
  <c r="I117" i="8"/>
  <c r="I2670" i="8"/>
  <c r="I1950" i="8"/>
  <c r="I2311" i="8"/>
  <c r="I3031" i="8"/>
  <c r="I471" i="8"/>
  <c r="I851" i="8"/>
  <c r="I3020" i="8"/>
  <c r="I119" i="8"/>
  <c r="I491" i="8"/>
  <c r="I2660" i="8"/>
  <c r="I831" i="8"/>
  <c r="I853" i="8"/>
  <c r="I1220" i="8"/>
  <c r="I111" i="8"/>
  <c r="I1951" i="8"/>
  <c r="I2671" i="8"/>
  <c r="I112" i="8"/>
  <c r="I2300" i="8"/>
  <c r="I99" i="8"/>
  <c r="I1571" i="8"/>
  <c r="I1931" i="8"/>
  <c r="I1211" i="8"/>
  <c r="I1952" i="8"/>
  <c r="I2672" i="8"/>
  <c r="I2291" i="8"/>
  <c r="I2312" i="8"/>
  <c r="I2673" i="8"/>
  <c r="I3033" i="8"/>
  <c r="I832" i="8"/>
  <c r="I3040" i="8"/>
  <c r="I1212" i="8"/>
  <c r="I2292" i="8"/>
  <c r="I852" i="8"/>
  <c r="I472" i="8"/>
  <c r="I834" i="8"/>
  <c r="I114" i="8"/>
  <c r="I2293" i="8"/>
  <c r="I1932" i="8"/>
  <c r="I1572" i="8"/>
  <c r="I3032" i="8"/>
  <c r="I2316" i="8"/>
  <c r="I1194" i="8"/>
  <c r="I854" i="8"/>
  <c r="I474" i="8"/>
  <c r="I2313" i="8"/>
  <c r="I1214" i="8"/>
  <c r="I1574" i="8"/>
  <c r="I1195" i="8"/>
  <c r="I115" i="8"/>
  <c r="I1934" i="8"/>
  <c r="I2295" i="8"/>
  <c r="I837" i="8"/>
  <c r="I1197" i="8"/>
  <c r="I2296" i="8"/>
  <c r="I2294" i="8"/>
  <c r="I2314" i="8"/>
  <c r="I1936" i="8"/>
  <c r="I835" i="8"/>
  <c r="I1575" i="8"/>
  <c r="I2315" i="8"/>
  <c r="I1216" i="8"/>
  <c r="I855" i="8"/>
  <c r="I1935" i="8"/>
  <c r="I475" i="8"/>
  <c r="I1215" i="8"/>
  <c r="I477" i="8"/>
  <c r="I1221" i="8"/>
  <c r="I1577" i="8"/>
  <c r="I473" i="8"/>
  <c r="I1217" i="8"/>
  <c r="I2317" i="8"/>
  <c r="I478" i="8"/>
  <c r="I2297" i="8"/>
  <c r="I1199" i="8"/>
  <c r="I1937" i="8"/>
  <c r="I2656" i="8"/>
  <c r="I2301" i="8"/>
  <c r="I1201" i="8"/>
  <c r="I2681" i="8"/>
  <c r="I1942" i="8"/>
  <c r="I3041" i="8"/>
  <c r="I1582" i="8"/>
  <c r="I2679" i="8"/>
  <c r="I1941" i="8"/>
  <c r="I2662" i="8"/>
  <c r="I841" i="8"/>
  <c r="I1561" i="8"/>
  <c r="I481" i="8"/>
  <c r="I102" i="8"/>
  <c r="I482" i="8"/>
  <c r="I120" i="8"/>
  <c r="I101" i="8"/>
  <c r="I480" i="8"/>
  <c r="I1581" i="8"/>
  <c r="I3042" i="8"/>
  <c r="I1202" i="8"/>
  <c r="I2682" i="8"/>
  <c r="I122" i="8"/>
  <c r="I100" i="8"/>
  <c r="I3021" i="8"/>
  <c r="I842" i="8"/>
  <c r="I121" i="8"/>
  <c r="I2661" i="8"/>
  <c r="I123" i="8"/>
  <c r="I2663" i="8"/>
  <c r="I1583" i="8"/>
  <c r="I2302" i="8"/>
  <c r="I463" i="8"/>
  <c r="I3022" i="8"/>
  <c r="I116" i="8"/>
  <c r="I1562" i="8"/>
  <c r="I843" i="8"/>
  <c r="I1933" i="8"/>
  <c r="I103" i="8"/>
  <c r="I483" i="8"/>
  <c r="I124" i="8"/>
  <c r="I1563" i="8"/>
  <c r="I3043" i="8"/>
  <c r="I836" i="8"/>
  <c r="I2664" i="8"/>
  <c r="I104" i="8"/>
  <c r="I3023" i="8"/>
  <c r="I484" i="8"/>
  <c r="I1205" i="8"/>
  <c r="I1565" i="8"/>
  <c r="I125" i="8"/>
  <c r="I1924" i="8"/>
  <c r="I2298" i="8"/>
  <c r="I1564" i="8"/>
  <c r="I840" i="8"/>
  <c r="I1203" i="8"/>
  <c r="I833" i="8"/>
  <c r="I1943" i="8"/>
  <c r="I1204" i="8"/>
  <c r="I2303" i="8"/>
  <c r="I464" i="8"/>
  <c r="I3044" i="8"/>
  <c r="I1944" i="8"/>
  <c r="I2304" i="8"/>
  <c r="I3024" i="8"/>
  <c r="I845" i="8"/>
  <c r="I1584" i="8"/>
  <c r="I105" i="8"/>
  <c r="I2305" i="8"/>
  <c r="I3025" i="8"/>
  <c r="I465" i="8"/>
  <c r="I485" i="8"/>
  <c r="I1585" i="8"/>
  <c r="I1925" i="8"/>
  <c r="I3045" i="8"/>
  <c r="I3034" i="8"/>
  <c r="I98" i="8"/>
  <c r="I2674" i="8"/>
  <c r="I844" i="8"/>
  <c r="E680" i="8"/>
  <c r="E337" i="8"/>
  <c r="E320" i="8"/>
  <c r="E2520" i="8"/>
  <c r="E1420" i="8"/>
  <c r="E2166" i="8"/>
  <c r="E686" i="8"/>
  <c r="E1046" i="8"/>
  <c r="E1780" i="8"/>
  <c r="E687" i="8"/>
  <c r="E2506" i="8"/>
  <c r="E1066" i="8"/>
  <c r="E3246" i="8"/>
  <c r="E2886" i="8"/>
  <c r="E326" i="8"/>
  <c r="E1786" i="8"/>
  <c r="E1406" i="8"/>
  <c r="E2526" i="8"/>
  <c r="E678" i="8"/>
  <c r="E1426" i="8"/>
  <c r="E696" i="8"/>
  <c r="E2146" i="8"/>
  <c r="E1067" i="8"/>
  <c r="E2527" i="8"/>
  <c r="E338" i="8"/>
  <c r="E327" i="8"/>
  <c r="E1787" i="8"/>
  <c r="E2887" i="8"/>
  <c r="E1047" i="8"/>
  <c r="E3247" i="8"/>
  <c r="E1427" i="8"/>
  <c r="E333" i="8"/>
  <c r="E328" i="8"/>
  <c r="E679" i="8"/>
  <c r="E2159" i="8"/>
  <c r="E2507" i="8"/>
  <c r="E2147" i="8"/>
  <c r="E1058" i="8"/>
  <c r="E2867" i="8"/>
  <c r="E1416" i="8"/>
  <c r="E1407" i="8"/>
  <c r="E688" i="8"/>
  <c r="E1428" i="8"/>
  <c r="E2868" i="8"/>
  <c r="E1048" i="8"/>
  <c r="E1419" i="8"/>
  <c r="E1408" i="8"/>
  <c r="E1068" i="8"/>
  <c r="E1788" i="8"/>
  <c r="E2528" i="8"/>
  <c r="E2148" i="8"/>
  <c r="E1409" i="8"/>
  <c r="E2529" i="8"/>
  <c r="E1049" i="8"/>
  <c r="E2888" i="8"/>
  <c r="E1779" i="8"/>
  <c r="E2508" i="8"/>
  <c r="E1433" i="8"/>
  <c r="E697" i="8"/>
  <c r="E689" i="8"/>
  <c r="E2149" i="8"/>
  <c r="E3249" i="8"/>
  <c r="E1429" i="8"/>
  <c r="E690" i="8"/>
  <c r="E3248" i="8"/>
  <c r="E2509" i="8"/>
  <c r="E330" i="8"/>
  <c r="E2519" i="8"/>
  <c r="E1070" i="8"/>
  <c r="E1790" i="8"/>
  <c r="E329" i="8"/>
  <c r="E2869" i="8"/>
  <c r="E1789" i="8"/>
  <c r="E1069" i="8"/>
  <c r="E2889" i="8"/>
  <c r="E2139" i="8"/>
  <c r="E2890" i="8"/>
  <c r="E2138" i="8"/>
  <c r="E310" i="8"/>
  <c r="E1050" i="8"/>
  <c r="E1410" i="8"/>
  <c r="E2510" i="8"/>
  <c r="E2530" i="8"/>
  <c r="E313" i="8"/>
  <c r="E1430" i="8"/>
  <c r="E3250" i="8"/>
  <c r="E317" i="8"/>
  <c r="E2150" i="8"/>
  <c r="E2870" i="8"/>
  <c r="E2871" i="8"/>
  <c r="E1053" i="8"/>
  <c r="E1771" i="8"/>
  <c r="E691" i="8"/>
  <c r="E2531" i="8"/>
  <c r="E1798" i="8"/>
  <c r="E693" i="8"/>
  <c r="E1791" i="8"/>
  <c r="E331" i="8"/>
  <c r="E1431" i="8"/>
  <c r="E1059" i="8"/>
  <c r="E1051" i="8"/>
  <c r="E699" i="8"/>
  <c r="E312" i="8"/>
  <c r="E3251" i="8"/>
  <c r="E1778" i="8"/>
  <c r="E1411" i="8"/>
  <c r="E2151" i="8"/>
  <c r="E2511" i="8"/>
  <c r="E2891" i="8"/>
  <c r="E1432" i="8"/>
  <c r="E311" i="8"/>
  <c r="E1412" i="8"/>
  <c r="E1052" i="8"/>
  <c r="E2152" i="8"/>
  <c r="E1773" i="8"/>
  <c r="E692" i="8"/>
  <c r="E2892" i="8"/>
  <c r="E1800" i="8"/>
  <c r="E2140" i="8"/>
  <c r="E2880" i="8"/>
  <c r="E3240" i="8"/>
  <c r="E1772" i="8"/>
  <c r="E2512" i="8"/>
  <c r="E1793" i="8"/>
  <c r="E3233" i="8"/>
  <c r="E2872" i="8"/>
  <c r="E2513" i="8"/>
  <c r="E332" i="8"/>
  <c r="E3232" i="8"/>
  <c r="E1792" i="8"/>
  <c r="E2873" i="8"/>
  <c r="E314" i="8"/>
  <c r="E695" i="8"/>
  <c r="E1415" i="8"/>
  <c r="E694" i="8"/>
  <c r="E1434" i="8"/>
  <c r="E334" i="8"/>
  <c r="E1774" i="8"/>
  <c r="E3252" i="8"/>
  <c r="E3253" i="8"/>
  <c r="E2515" i="8"/>
  <c r="E2893" i="8"/>
  <c r="E1054" i="8"/>
  <c r="E2154" i="8"/>
  <c r="E1414" i="8"/>
  <c r="E1794" i="8"/>
  <c r="E1776" i="8"/>
  <c r="E2516" i="8"/>
  <c r="E335" i="8"/>
  <c r="E1056" i="8"/>
  <c r="E1795" i="8"/>
  <c r="E2156" i="8"/>
  <c r="E1796" i="8"/>
  <c r="E2514" i="8"/>
  <c r="E1055" i="8"/>
  <c r="E2155" i="8"/>
  <c r="E1775" i="8"/>
  <c r="E1435" i="8"/>
  <c r="E315" i="8"/>
  <c r="E2157" i="8"/>
  <c r="E339" i="8"/>
  <c r="E2137" i="8"/>
  <c r="E2517" i="8"/>
  <c r="E1417" i="8"/>
  <c r="E1777" i="8"/>
  <c r="E676" i="8"/>
  <c r="E1799" i="8"/>
  <c r="E700" i="8"/>
  <c r="E2161" i="8"/>
  <c r="E1057" i="8"/>
  <c r="E1061" i="8"/>
  <c r="E1797" i="8"/>
  <c r="E701" i="8"/>
  <c r="E3260" i="8"/>
  <c r="E1421" i="8"/>
  <c r="E3241" i="8"/>
  <c r="E1062" i="8"/>
  <c r="E1422" i="8"/>
  <c r="E2521" i="8"/>
  <c r="E2881" i="8"/>
  <c r="E681" i="8"/>
  <c r="E1781" i="8"/>
  <c r="E702" i="8"/>
  <c r="E1041" i="8"/>
  <c r="E3261" i="8"/>
  <c r="E2141" i="8"/>
  <c r="E2882" i="8"/>
  <c r="E318" i="8"/>
  <c r="E1042" i="8"/>
  <c r="E321" i="8"/>
  <c r="E682" i="8"/>
  <c r="E2522" i="8"/>
  <c r="E322" i="8"/>
  <c r="E683" i="8"/>
  <c r="E2142" i="8"/>
  <c r="E2153" i="8"/>
  <c r="E2518" i="8"/>
  <c r="E1063" i="8"/>
  <c r="E1783" i="8"/>
  <c r="E703" i="8"/>
  <c r="E1423" i="8"/>
  <c r="E2162" i="8"/>
  <c r="E2502" i="8"/>
  <c r="E3242" i="8"/>
  <c r="E677" i="8"/>
  <c r="E2883" i="8"/>
  <c r="E323" i="8"/>
  <c r="E3243" i="8"/>
  <c r="E2160" i="8"/>
  <c r="E1413" i="8"/>
  <c r="E2523" i="8"/>
  <c r="E1043" i="8"/>
  <c r="E1782" i="8"/>
  <c r="E684" i="8"/>
  <c r="E1044" i="8"/>
  <c r="E1045" i="8"/>
  <c r="E1784" i="8"/>
  <c r="E2144" i="8"/>
  <c r="E336" i="8"/>
  <c r="E2163" i="8"/>
  <c r="E2503" i="8"/>
  <c r="E2164" i="8"/>
  <c r="E704" i="8"/>
  <c r="E2884" i="8"/>
  <c r="E3244" i="8"/>
  <c r="E319" i="8"/>
  <c r="E324" i="8"/>
  <c r="E2158" i="8"/>
  <c r="E1424" i="8"/>
  <c r="E1064" i="8"/>
  <c r="E1418" i="8"/>
  <c r="E325" i="8"/>
  <c r="E3235" i="8"/>
  <c r="E3257" i="8"/>
  <c r="E2894" i="8"/>
  <c r="E2143" i="8"/>
  <c r="E2876" i="8"/>
  <c r="E3245" i="8"/>
  <c r="E685" i="8"/>
  <c r="E2885" i="8"/>
  <c r="E698" i="8"/>
  <c r="E2504" i="8"/>
  <c r="E2525" i="8"/>
  <c r="E2165" i="8"/>
  <c r="E1425" i="8"/>
  <c r="E2524" i="8"/>
  <c r="E705" i="8"/>
  <c r="E2874" i="8"/>
  <c r="E2895" i="8"/>
  <c r="E1785" i="8"/>
  <c r="E2896" i="8"/>
  <c r="E1060" i="8"/>
  <c r="E2877" i="8"/>
  <c r="E316" i="8"/>
  <c r="E3256" i="8"/>
  <c r="E2505" i="8"/>
  <c r="D3339" i="8"/>
  <c r="D3339" i="10" s="1"/>
  <c r="M3339" i="10" s="1"/>
  <c r="D3299" i="8"/>
  <c r="D3299" i="10" s="1"/>
  <c r="M3299" i="10" s="1"/>
  <c r="D3259" i="8"/>
  <c r="D3259" i="10" s="1"/>
  <c r="M3259" i="10" s="1"/>
  <c r="D3219" i="8"/>
  <c r="D3219" i="10" s="1"/>
  <c r="M3219" i="10" s="1"/>
  <c r="K3139" i="8"/>
  <c r="F3059" i="8"/>
  <c r="D2979" i="8"/>
  <c r="D2979" i="10" s="1"/>
  <c r="M2979" i="10" s="1"/>
  <c r="D2939" i="8"/>
  <c r="D2939" i="10" s="1"/>
  <c r="M2939" i="10" s="1"/>
  <c r="J2859" i="8"/>
  <c r="J3258" i="8"/>
  <c r="D3218" i="8"/>
  <c r="D3218" i="10" s="1"/>
  <c r="M3218" i="10" s="1"/>
  <c r="G3178" i="8"/>
  <c r="H3138" i="8"/>
  <c r="J3078" i="8"/>
  <c r="F3038" i="8"/>
  <c r="H2798" i="8"/>
  <c r="H2758" i="8"/>
  <c r="I3277" i="8"/>
  <c r="G3237" i="8"/>
  <c r="I3037" i="8"/>
  <c r="H2897" i="8"/>
  <c r="D3336" i="8"/>
  <c r="D3336" i="10" s="1"/>
  <c r="M3336" i="10" s="1"/>
  <c r="E3216" i="8"/>
  <c r="E3096" i="8"/>
  <c r="L2936" i="8"/>
  <c r="H2816" i="8"/>
  <c r="D2736" i="8"/>
  <c r="D2736" i="10" s="1"/>
  <c r="M2736" i="10" s="1"/>
  <c r="K2676" i="8"/>
  <c r="F3295" i="8"/>
  <c r="F3235" i="8"/>
  <c r="E3155" i="8"/>
  <c r="F3035" i="8"/>
  <c r="H2955" i="8"/>
  <c r="G2835" i="8"/>
  <c r="K2695" i="8"/>
  <c r="K3274" i="8"/>
  <c r="D3214" i="8"/>
  <c r="D3214" i="10" s="1"/>
  <c r="M3214" i="10" s="1"/>
  <c r="G3134" i="8"/>
  <c r="K2694" i="8"/>
  <c r="L3345" i="8"/>
  <c r="K2585" i="8"/>
  <c r="J2465" i="8"/>
  <c r="L1985" i="8"/>
  <c r="F866" i="8"/>
  <c r="F500" i="8"/>
  <c r="F1966" i="8"/>
  <c r="F886" i="8"/>
  <c r="F150" i="8"/>
  <c r="F2340" i="8"/>
  <c r="F126" i="8"/>
  <c r="F2326" i="8"/>
  <c r="F1246" i="8"/>
  <c r="F880" i="8"/>
  <c r="F3060" i="8"/>
  <c r="F146" i="8"/>
  <c r="F506" i="8"/>
  <c r="F1607" i="8"/>
  <c r="F2686" i="8"/>
  <c r="F127" i="8"/>
  <c r="F153" i="8"/>
  <c r="F1973" i="8"/>
  <c r="F1226" i="8"/>
  <c r="F2346" i="8"/>
  <c r="F876" i="8"/>
  <c r="F2706" i="8"/>
  <c r="F1606" i="8"/>
  <c r="F518" i="8"/>
  <c r="F507" i="8"/>
  <c r="F867" i="8"/>
  <c r="F3066" i="8"/>
  <c r="F878" i="8"/>
  <c r="F2318" i="8"/>
  <c r="F887" i="8"/>
  <c r="F147" i="8"/>
  <c r="F1247" i="8"/>
  <c r="F2687" i="8"/>
  <c r="F1967" i="8"/>
  <c r="F128" i="8"/>
  <c r="F1227" i="8"/>
  <c r="F499" i="8"/>
  <c r="F2347" i="8"/>
  <c r="F2707" i="8"/>
  <c r="F3067" i="8"/>
  <c r="F1587" i="8"/>
  <c r="F2328" i="8"/>
  <c r="F2327" i="8"/>
  <c r="F1248" i="8"/>
  <c r="F149" i="8"/>
  <c r="F508" i="8"/>
  <c r="F148" i="8"/>
  <c r="F868" i="8"/>
  <c r="F1608" i="8"/>
  <c r="F1228" i="8"/>
  <c r="F129" i="8"/>
  <c r="F2688" i="8"/>
  <c r="F1239" i="8"/>
  <c r="F1588" i="8"/>
  <c r="F509" i="8"/>
  <c r="F1968" i="8"/>
  <c r="F3068" i="8"/>
  <c r="F2348" i="8"/>
  <c r="F2708" i="8"/>
  <c r="F1229" i="8"/>
  <c r="F3048" i="8"/>
  <c r="F3050" i="8"/>
  <c r="F869" i="8"/>
  <c r="F2689" i="8"/>
  <c r="F130" i="8"/>
  <c r="F510" i="8"/>
  <c r="F3049" i="8"/>
  <c r="F1589" i="8"/>
  <c r="F2709" i="8"/>
  <c r="F1969" i="8"/>
  <c r="F1609" i="8"/>
  <c r="F2320" i="8"/>
  <c r="F3069" i="8"/>
  <c r="F1249" i="8"/>
  <c r="F2329" i="8"/>
  <c r="F1610" i="8"/>
  <c r="F870" i="8"/>
  <c r="F2690" i="8"/>
  <c r="F1230" i="8"/>
  <c r="F1970" i="8"/>
  <c r="F1599" i="8"/>
  <c r="F1233" i="8"/>
  <c r="F1960" i="8"/>
  <c r="F1590" i="8"/>
  <c r="F1250" i="8"/>
  <c r="F2710" i="8"/>
  <c r="F2330" i="8"/>
  <c r="F1959" i="8"/>
  <c r="F511" i="8"/>
  <c r="F131" i="8"/>
  <c r="F493" i="8"/>
  <c r="F156" i="8"/>
  <c r="F151" i="8"/>
  <c r="F879" i="8"/>
  <c r="F871" i="8"/>
  <c r="F3070" i="8"/>
  <c r="F517" i="8"/>
  <c r="F2699" i="8"/>
  <c r="F1591" i="8"/>
  <c r="F1596" i="8"/>
  <c r="F152" i="8"/>
  <c r="F872" i="8"/>
  <c r="F1232" i="8"/>
  <c r="F1980" i="8"/>
  <c r="F492" i="8"/>
  <c r="F2691" i="8"/>
  <c r="F3071" i="8"/>
  <c r="F520" i="8"/>
  <c r="F1611" i="8"/>
  <c r="F1971" i="8"/>
  <c r="F3051" i="8"/>
  <c r="F1593" i="8"/>
  <c r="F512" i="8"/>
  <c r="F1231" i="8"/>
  <c r="F858" i="8"/>
  <c r="F2331" i="8"/>
  <c r="F2711" i="8"/>
  <c r="F1251" i="8"/>
  <c r="F1592" i="8"/>
  <c r="F132" i="8"/>
  <c r="F1613" i="8"/>
  <c r="F1953" i="8"/>
  <c r="F1600" i="8"/>
  <c r="F1252" i="8"/>
  <c r="F2332" i="8"/>
  <c r="F2693" i="8"/>
  <c r="F3052" i="8"/>
  <c r="F2692" i="8"/>
  <c r="F1612" i="8"/>
  <c r="F2700" i="8"/>
  <c r="F3073" i="8"/>
  <c r="F2713" i="8"/>
  <c r="F154" i="8"/>
  <c r="F3072" i="8"/>
  <c r="F2712" i="8"/>
  <c r="F1972" i="8"/>
  <c r="F494" i="8"/>
  <c r="F1974" i="8"/>
  <c r="F135" i="8"/>
  <c r="F2333" i="8"/>
  <c r="F513" i="8"/>
  <c r="F514" i="8"/>
  <c r="F1594" i="8"/>
  <c r="F134" i="8"/>
  <c r="F874" i="8"/>
  <c r="F1954" i="8"/>
  <c r="F515" i="8"/>
  <c r="F1976" i="8"/>
  <c r="F1614" i="8"/>
  <c r="F875" i="8"/>
  <c r="F1234" i="8"/>
  <c r="F3053" i="8"/>
  <c r="F1235" i="8"/>
  <c r="F1595" i="8"/>
  <c r="F1236" i="8"/>
  <c r="F1616" i="8"/>
  <c r="F1615" i="8"/>
  <c r="F877" i="8"/>
  <c r="F155" i="8"/>
  <c r="F1975" i="8"/>
  <c r="F136" i="8"/>
  <c r="F2334" i="8"/>
  <c r="F857" i="8"/>
  <c r="F2336" i="8"/>
  <c r="F1237" i="8"/>
  <c r="F1957" i="8"/>
  <c r="F2335" i="8"/>
  <c r="F1955" i="8"/>
  <c r="F859" i="8"/>
  <c r="F501" i="8"/>
  <c r="F2338" i="8"/>
  <c r="F1978" i="8"/>
  <c r="F1977" i="8"/>
  <c r="F138" i="8"/>
  <c r="F137" i="8"/>
  <c r="F140" i="8"/>
  <c r="F1597" i="8"/>
  <c r="F521" i="8"/>
  <c r="F1601" i="8"/>
  <c r="F1617" i="8"/>
  <c r="F2339" i="8"/>
  <c r="F495" i="8"/>
  <c r="F1956" i="8"/>
  <c r="F141" i="8"/>
  <c r="F861" i="8"/>
  <c r="F2337" i="8"/>
  <c r="F502" i="8"/>
  <c r="F1982" i="8"/>
  <c r="F2341" i="8"/>
  <c r="F1961" i="8"/>
  <c r="F496" i="8"/>
  <c r="F142" i="8"/>
  <c r="F1241" i="8"/>
  <c r="F1240" i="8"/>
  <c r="F3061" i="8"/>
  <c r="F522" i="8"/>
  <c r="F2701" i="8"/>
  <c r="F1962" i="8"/>
  <c r="F2322" i="8"/>
  <c r="F1981" i="8"/>
  <c r="F2321" i="8"/>
  <c r="F1602" i="8"/>
  <c r="F881" i="8"/>
  <c r="F497" i="8"/>
  <c r="F882" i="8"/>
  <c r="F1242" i="8"/>
  <c r="F860" i="8"/>
  <c r="F519" i="8"/>
  <c r="F873" i="8"/>
  <c r="F862" i="8"/>
  <c r="F1223" i="8"/>
  <c r="F1983" i="8"/>
  <c r="F3063" i="8"/>
  <c r="F1598" i="8"/>
  <c r="F3062" i="8"/>
  <c r="F498" i="8"/>
  <c r="F143" i="8"/>
  <c r="F1222" i="8"/>
  <c r="F503" i="8"/>
  <c r="F863" i="8"/>
  <c r="F2702" i="8"/>
  <c r="F516" i="8"/>
  <c r="F2319" i="8"/>
  <c r="F1243" i="8"/>
  <c r="F1603" i="8"/>
  <c r="F1963" i="8"/>
  <c r="F2683" i="8"/>
  <c r="F2342" i="8"/>
  <c r="F1238" i="8"/>
  <c r="F883" i="8"/>
  <c r="F139" i="8"/>
  <c r="F2323" i="8"/>
  <c r="F1979" i="8"/>
  <c r="F2703" i="8"/>
  <c r="F885" i="8"/>
  <c r="F1958" i="8"/>
  <c r="F864" i="8"/>
  <c r="F2324" i="8"/>
  <c r="F2684" i="8"/>
  <c r="F1244" i="8"/>
  <c r="F1964" i="8"/>
  <c r="F504" i="8"/>
  <c r="F505" i="8"/>
  <c r="F865" i="8"/>
  <c r="F884" i="8"/>
  <c r="F2704" i="8"/>
  <c r="F144" i="8"/>
  <c r="F1224" i="8"/>
  <c r="F1245" i="8"/>
  <c r="F2344" i="8"/>
  <c r="F1605" i="8"/>
  <c r="F145" i="8"/>
  <c r="F133" i="8"/>
  <c r="F3065" i="8"/>
  <c r="F3075" i="8"/>
  <c r="F1604" i="8"/>
  <c r="F3054" i="8"/>
  <c r="F1965" i="8"/>
  <c r="F3076" i="8"/>
  <c r="F1225" i="8"/>
  <c r="F2694" i="8"/>
  <c r="F2685" i="8"/>
  <c r="F2325" i="8"/>
  <c r="F2343" i="8"/>
  <c r="F2695" i="8"/>
  <c r="F3058" i="8"/>
  <c r="F3055" i="8"/>
  <c r="F2705" i="8"/>
  <c r="F3056" i="8"/>
  <c r="F3077" i="8"/>
  <c r="F3064" i="8"/>
  <c r="D146" i="8"/>
  <c r="D146" i="10" s="1"/>
  <c r="M146" i="10" s="1"/>
  <c r="D506" i="8"/>
  <c r="D506" i="10" s="1"/>
  <c r="M506" i="10" s="1"/>
  <c r="D866" i="8"/>
  <c r="D866" i="10" s="1"/>
  <c r="M866" i="10" s="1"/>
  <c r="D2340" i="8"/>
  <c r="D2340" i="10" s="1"/>
  <c r="M2340" i="10" s="1"/>
  <c r="D3060" i="8"/>
  <c r="D3060" i="10" s="1"/>
  <c r="M3060" i="10" s="1"/>
  <c r="D500" i="8"/>
  <c r="D500" i="10" s="1"/>
  <c r="M500" i="10" s="1"/>
  <c r="D886" i="8"/>
  <c r="D886" i="10" s="1"/>
  <c r="M886" i="10" s="1"/>
  <c r="D126" i="8"/>
  <c r="D126" i="10" s="1"/>
  <c r="M126" i="10" s="1"/>
  <c r="D140" i="8"/>
  <c r="D140" i="10" s="1"/>
  <c r="M140" i="10" s="1"/>
  <c r="D880" i="8"/>
  <c r="D880" i="10" s="1"/>
  <c r="M880" i="10" s="1"/>
  <c r="D1967" i="8"/>
  <c r="D1967" i="10" s="1"/>
  <c r="M1967" i="10" s="1"/>
  <c r="D143" i="8"/>
  <c r="D143" i="10" s="1"/>
  <c r="M143" i="10" s="1"/>
  <c r="D1226" i="8"/>
  <c r="D1226" i="10" s="1"/>
  <c r="M1226" i="10" s="1"/>
  <c r="D2346" i="8"/>
  <c r="D2346" i="10" s="1"/>
  <c r="M2346" i="10" s="1"/>
  <c r="D876" i="8"/>
  <c r="D876" i="10" s="1"/>
  <c r="M876" i="10" s="1"/>
  <c r="D1973" i="8"/>
  <c r="D1973" i="10" s="1"/>
  <c r="M1973" i="10" s="1"/>
  <c r="D2686" i="8"/>
  <c r="D2686" i="10" s="1"/>
  <c r="M2686" i="10" s="1"/>
  <c r="D1246" i="8"/>
  <c r="D1246" i="10" s="1"/>
  <c r="M1246" i="10" s="1"/>
  <c r="D1966" i="8"/>
  <c r="D1966" i="10" s="1"/>
  <c r="M1966" i="10" s="1"/>
  <c r="D518" i="8"/>
  <c r="D518" i="10" s="1"/>
  <c r="M518" i="10" s="1"/>
  <c r="D2706" i="8"/>
  <c r="D2706" i="10" s="1"/>
  <c r="M2706" i="10" s="1"/>
  <c r="D147" i="8"/>
  <c r="D147" i="10" s="1"/>
  <c r="M147" i="10" s="1"/>
  <c r="D507" i="8"/>
  <c r="D507" i="10" s="1"/>
  <c r="M507" i="10" s="1"/>
  <c r="D1227" i="8"/>
  <c r="D1227" i="10" s="1"/>
  <c r="M1227" i="10" s="1"/>
  <c r="D2326" i="8"/>
  <c r="D2326" i="10" s="1"/>
  <c r="M2326" i="10" s="1"/>
  <c r="D136" i="8"/>
  <c r="D136" i="10" s="1"/>
  <c r="M136" i="10" s="1"/>
  <c r="D878" i="8"/>
  <c r="D878" i="10" s="1"/>
  <c r="M878" i="10" s="1"/>
  <c r="D2327" i="8"/>
  <c r="D2327" i="10" s="1"/>
  <c r="M2327" i="10" s="1"/>
  <c r="D1247" i="8"/>
  <c r="D1247" i="10" s="1"/>
  <c r="M1247" i="10" s="1"/>
  <c r="D1587" i="8"/>
  <c r="D1587" i="10" s="1"/>
  <c r="M1587" i="10" s="1"/>
  <c r="D2318" i="8"/>
  <c r="D2318" i="10" s="1"/>
  <c r="M2318" i="10" s="1"/>
  <c r="D3066" i="8"/>
  <c r="D3066" i="10" s="1"/>
  <c r="M3066" i="10" s="1"/>
  <c r="D887" i="8"/>
  <c r="D887" i="10" s="1"/>
  <c r="M887" i="10" s="1"/>
  <c r="D1606" i="8"/>
  <c r="D1606" i="10" s="1"/>
  <c r="M1606" i="10" s="1"/>
  <c r="D127" i="8"/>
  <c r="D127" i="10" s="1"/>
  <c r="M127" i="10" s="1"/>
  <c r="D1607" i="8"/>
  <c r="D1607" i="10" s="1"/>
  <c r="M1607" i="10" s="1"/>
  <c r="D499" i="8"/>
  <c r="D499" i="10" s="1"/>
  <c r="M499" i="10" s="1"/>
  <c r="D153" i="8"/>
  <c r="D153" i="10" s="1"/>
  <c r="M153" i="10" s="1"/>
  <c r="D2687" i="8"/>
  <c r="D2687" i="10" s="1"/>
  <c r="M2687" i="10" s="1"/>
  <c r="D867" i="8"/>
  <c r="D867" i="10" s="1"/>
  <c r="M867" i="10" s="1"/>
  <c r="D128" i="8"/>
  <c r="D128" i="10" s="1"/>
  <c r="M128" i="10" s="1"/>
  <c r="D2347" i="8"/>
  <c r="D2347" i="10" s="1"/>
  <c r="M2347" i="10" s="1"/>
  <c r="D3067" i="8"/>
  <c r="D3067" i="10" s="1"/>
  <c r="M3067" i="10" s="1"/>
  <c r="D1239" i="8"/>
  <c r="D1239" i="10" s="1"/>
  <c r="M1239" i="10" s="1"/>
  <c r="D2707" i="8"/>
  <c r="D2707" i="10" s="1"/>
  <c r="M2707" i="10" s="1"/>
  <c r="D1588" i="8"/>
  <c r="D1588" i="10" s="1"/>
  <c r="M1588" i="10" s="1"/>
  <c r="D2348" i="8"/>
  <c r="D2348" i="10" s="1"/>
  <c r="M2348" i="10" s="1"/>
  <c r="D1608" i="8"/>
  <c r="D1608" i="10" s="1"/>
  <c r="M1608" i="10" s="1"/>
  <c r="D508" i="8"/>
  <c r="D508" i="10" s="1"/>
  <c r="M508" i="10" s="1"/>
  <c r="D1228" i="8"/>
  <c r="D1228" i="10" s="1"/>
  <c r="M1228" i="10" s="1"/>
  <c r="D868" i="8"/>
  <c r="D868" i="10" s="1"/>
  <c r="M868" i="10" s="1"/>
  <c r="D1968" i="8"/>
  <c r="D1968" i="10" s="1"/>
  <c r="M1968" i="10" s="1"/>
  <c r="D2328" i="8"/>
  <c r="D2328" i="10" s="1"/>
  <c r="M2328" i="10" s="1"/>
  <c r="D1248" i="8"/>
  <c r="D1248" i="10" s="1"/>
  <c r="M1248" i="10" s="1"/>
  <c r="D138" i="8"/>
  <c r="D138" i="10" s="1"/>
  <c r="M138" i="10" s="1"/>
  <c r="D509" i="8"/>
  <c r="D509" i="10" s="1"/>
  <c r="M509" i="10" s="1"/>
  <c r="D2708" i="8"/>
  <c r="D2708" i="10" s="1"/>
  <c r="M2708" i="10" s="1"/>
  <c r="D3048" i="8"/>
  <c r="D3048" i="10" s="1"/>
  <c r="M3048" i="10" s="1"/>
  <c r="D869" i="8"/>
  <c r="D869" i="10" s="1"/>
  <c r="M869" i="10" s="1"/>
  <c r="D2688" i="8"/>
  <c r="D2688" i="10" s="1"/>
  <c r="M2688" i="10" s="1"/>
  <c r="D3068" i="8"/>
  <c r="D3068" i="10" s="1"/>
  <c r="M3068" i="10" s="1"/>
  <c r="D149" i="8"/>
  <c r="D149" i="10" s="1"/>
  <c r="M149" i="10" s="1"/>
  <c r="D2329" i="8"/>
  <c r="D2329" i="10" s="1"/>
  <c r="M2329" i="10" s="1"/>
  <c r="D130" i="8"/>
  <c r="D130" i="10" s="1"/>
  <c r="M130" i="10" s="1"/>
  <c r="D1249" i="8"/>
  <c r="D1249" i="10" s="1"/>
  <c r="M1249" i="10" s="1"/>
  <c r="D1589" i="8"/>
  <c r="D1589" i="10" s="1"/>
  <c r="M1589" i="10" s="1"/>
  <c r="D3049" i="8"/>
  <c r="D3049" i="10" s="1"/>
  <c r="M3049" i="10" s="1"/>
  <c r="D1599" i="8"/>
  <c r="D1599" i="10" s="1"/>
  <c r="M1599" i="10" s="1"/>
  <c r="D2689" i="8"/>
  <c r="D2689" i="10" s="1"/>
  <c r="M2689" i="10" s="1"/>
  <c r="D510" i="8"/>
  <c r="D510" i="10" s="1"/>
  <c r="M510" i="10" s="1"/>
  <c r="D2709" i="8"/>
  <c r="D2709" i="10" s="1"/>
  <c r="M2709" i="10" s="1"/>
  <c r="D1969" i="8"/>
  <c r="D1969" i="10" s="1"/>
  <c r="M1969" i="10" s="1"/>
  <c r="D3069" i="8"/>
  <c r="D3069" i="10" s="1"/>
  <c r="M3069" i="10" s="1"/>
  <c r="D1229" i="8"/>
  <c r="D1229" i="10" s="1"/>
  <c r="M1229" i="10" s="1"/>
  <c r="D1609" i="8"/>
  <c r="D1609" i="10" s="1"/>
  <c r="M1609" i="10" s="1"/>
  <c r="D1610" i="8"/>
  <c r="D1610" i="10" s="1"/>
  <c r="M1610" i="10" s="1"/>
  <c r="D1233" i="8"/>
  <c r="D1233" i="10" s="1"/>
  <c r="M1233" i="10" s="1"/>
  <c r="D1230" i="8"/>
  <c r="D1230" i="10" s="1"/>
  <c r="M1230" i="10" s="1"/>
  <c r="D2320" i="8"/>
  <c r="D2320" i="10" s="1"/>
  <c r="M2320" i="10" s="1"/>
  <c r="D870" i="8"/>
  <c r="D870" i="10" s="1"/>
  <c r="M870" i="10" s="1"/>
  <c r="D1250" i="8"/>
  <c r="D1250" i="10" s="1"/>
  <c r="M1250" i="10" s="1"/>
  <c r="D879" i="8"/>
  <c r="D879" i="10" s="1"/>
  <c r="M879" i="10" s="1"/>
  <c r="D2330" i="8"/>
  <c r="D2330" i="10" s="1"/>
  <c r="M2330" i="10" s="1"/>
  <c r="D1970" i="8"/>
  <c r="D1970" i="10" s="1"/>
  <c r="M1970" i="10" s="1"/>
  <c r="D3050" i="8"/>
  <c r="D3050" i="10" s="1"/>
  <c r="M3050" i="10" s="1"/>
  <c r="D2710" i="8"/>
  <c r="D2710" i="10" s="1"/>
  <c r="M2710" i="10" s="1"/>
  <c r="D1590" i="8"/>
  <c r="D1590" i="10" s="1"/>
  <c r="M1590" i="10" s="1"/>
  <c r="D156" i="8"/>
  <c r="D156" i="10" s="1"/>
  <c r="M156" i="10" s="1"/>
  <c r="D1231" i="8"/>
  <c r="D1231" i="10" s="1"/>
  <c r="M1231" i="10" s="1"/>
  <c r="D1971" i="8"/>
  <c r="D1971" i="10" s="1"/>
  <c r="M1971" i="10" s="1"/>
  <c r="D3051" i="8"/>
  <c r="D3051" i="10" s="1"/>
  <c r="M3051" i="10" s="1"/>
  <c r="D131" i="8"/>
  <c r="D131" i="10" s="1"/>
  <c r="M131" i="10" s="1"/>
  <c r="D1959" i="8"/>
  <c r="D1959" i="10" s="1"/>
  <c r="M1959" i="10" s="1"/>
  <c r="D1960" i="8"/>
  <c r="D1960" i="10" s="1"/>
  <c r="M1960" i="10" s="1"/>
  <c r="D3070" i="8"/>
  <c r="D3070" i="10" s="1"/>
  <c r="M3070" i="10" s="1"/>
  <c r="D493" i="8"/>
  <c r="D493" i="10" s="1"/>
  <c r="M493" i="10" s="1"/>
  <c r="D2711" i="8"/>
  <c r="D2711" i="10" s="1"/>
  <c r="M2711" i="10" s="1"/>
  <c r="D871" i="8"/>
  <c r="D871" i="10" s="1"/>
  <c r="M871" i="10" s="1"/>
  <c r="D517" i="8"/>
  <c r="D517" i="10" s="1"/>
  <c r="M517" i="10" s="1"/>
  <c r="D2690" i="8"/>
  <c r="D2690" i="10" s="1"/>
  <c r="M2690" i="10" s="1"/>
  <c r="D2699" i="8"/>
  <c r="D2699" i="10" s="1"/>
  <c r="M2699" i="10" s="1"/>
  <c r="D151" i="8"/>
  <c r="D151" i="10" s="1"/>
  <c r="M151" i="10" s="1"/>
  <c r="D1611" i="8"/>
  <c r="D1611" i="10" s="1"/>
  <c r="M1611" i="10" s="1"/>
  <c r="D2700" i="8"/>
  <c r="D2700" i="10" s="1"/>
  <c r="M2700" i="10" s="1"/>
  <c r="D1596" i="8"/>
  <c r="D1596" i="10" s="1"/>
  <c r="M1596" i="10" s="1"/>
  <c r="D1251" i="8"/>
  <c r="D1251" i="10" s="1"/>
  <c r="M1251" i="10" s="1"/>
  <c r="D3071" i="8"/>
  <c r="D3071" i="10" s="1"/>
  <c r="M3071" i="10" s="1"/>
  <c r="D2691" i="8"/>
  <c r="D2691" i="10" s="1"/>
  <c r="M2691" i="10" s="1"/>
  <c r="D1593" i="8"/>
  <c r="D1593" i="10" s="1"/>
  <c r="M1593" i="10" s="1"/>
  <c r="D1591" i="8"/>
  <c r="D1591" i="10" s="1"/>
  <c r="M1591" i="10" s="1"/>
  <c r="D511" i="8"/>
  <c r="D511" i="10" s="1"/>
  <c r="M511" i="10" s="1"/>
  <c r="D520" i="8"/>
  <c r="D520" i="10" s="1"/>
  <c r="M520" i="10" s="1"/>
  <c r="D1232" i="8"/>
  <c r="D1232" i="10" s="1"/>
  <c r="M1232" i="10" s="1"/>
  <c r="D512" i="8"/>
  <c r="D512" i="10" s="1"/>
  <c r="M512" i="10" s="1"/>
  <c r="D858" i="8"/>
  <c r="D858" i="10" s="1"/>
  <c r="M858" i="10" s="1"/>
  <c r="D2331" i="8"/>
  <c r="D2331" i="10" s="1"/>
  <c r="M2331" i="10" s="1"/>
  <c r="D1980" i="8"/>
  <c r="D1980" i="10" s="1"/>
  <c r="M1980" i="10" s="1"/>
  <c r="D2332" i="8"/>
  <c r="D2332" i="10" s="1"/>
  <c r="M2332" i="10" s="1"/>
  <c r="D132" i="8"/>
  <c r="D132" i="10" s="1"/>
  <c r="M132" i="10" s="1"/>
  <c r="D1972" i="8"/>
  <c r="D1972" i="10" s="1"/>
  <c r="M1972" i="10" s="1"/>
  <c r="D3052" i="8"/>
  <c r="D3052" i="10" s="1"/>
  <c r="M3052" i="10" s="1"/>
  <c r="D1953" i="8"/>
  <c r="D1953" i="10" s="1"/>
  <c r="M1953" i="10" s="1"/>
  <c r="D1592" i="8"/>
  <c r="D1592" i="10" s="1"/>
  <c r="M1592" i="10" s="1"/>
  <c r="D2692" i="8"/>
  <c r="D2692" i="10" s="1"/>
  <c r="M2692" i="10" s="1"/>
  <c r="D513" i="8"/>
  <c r="D513" i="10" s="1"/>
  <c r="M513" i="10" s="1"/>
  <c r="D3072" i="8"/>
  <c r="D3072" i="10" s="1"/>
  <c r="M3072" i="10" s="1"/>
  <c r="D872" i="8"/>
  <c r="D872" i="10" s="1"/>
  <c r="M872" i="10" s="1"/>
  <c r="D1612" i="8"/>
  <c r="D1612" i="10" s="1"/>
  <c r="M1612" i="10" s="1"/>
  <c r="D492" i="8"/>
  <c r="D492" i="10" s="1"/>
  <c r="M492" i="10" s="1"/>
  <c r="D1252" i="8"/>
  <c r="D1252" i="10" s="1"/>
  <c r="M1252" i="10" s="1"/>
  <c r="D2713" i="8"/>
  <c r="D2713" i="10" s="1"/>
  <c r="M2713" i="10" s="1"/>
  <c r="D1600" i="8"/>
  <c r="D1600" i="10" s="1"/>
  <c r="M1600" i="10" s="1"/>
  <c r="D2712" i="8"/>
  <c r="D2712" i="10" s="1"/>
  <c r="M2712" i="10" s="1"/>
  <c r="D2693" i="8"/>
  <c r="D2693" i="10" s="1"/>
  <c r="M2693" i="10" s="1"/>
  <c r="D1975" i="8"/>
  <c r="D1975" i="10" s="1"/>
  <c r="M1975" i="10" s="1"/>
  <c r="D3053" i="8"/>
  <c r="D3053" i="10" s="1"/>
  <c r="M3053" i="10" s="1"/>
  <c r="D3073" i="8"/>
  <c r="D3073" i="10" s="1"/>
  <c r="M3073" i="10" s="1"/>
  <c r="D1974" i="8"/>
  <c r="D1974" i="10" s="1"/>
  <c r="M1974" i="10" s="1"/>
  <c r="D514" i="8"/>
  <c r="D514" i="10" s="1"/>
  <c r="M514" i="10" s="1"/>
  <c r="D1594" i="8"/>
  <c r="D1594" i="10" s="1"/>
  <c r="M1594" i="10" s="1"/>
  <c r="D134" i="8"/>
  <c r="D134" i="10" s="1"/>
  <c r="M134" i="10" s="1"/>
  <c r="D1613" i="8"/>
  <c r="D1613" i="10" s="1"/>
  <c r="M1613" i="10" s="1"/>
  <c r="D1614" i="8"/>
  <c r="D1614" i="10" s="1"/>
  <c r="M1614" i="10" s="1"/>
  <c r="D874" i="8"/>
  <c r="D874" i="10" s="1"/>
  <c r="M874" i="10" s="1"/>
  <c r="D515" i="8"/>
  <c r="D515" i="10" s="1"/>
  <c r="M515" i="10" s="1"/>
  <c r="D1234" i="8"/>
  <c r="D1234" i="10" s="1"/>
  <c r="M1234" i="10" s="1"/>
  <c r="D1954" i="8"/>
  <c r="D1954" i="10" s="1"/>
  <c r="M1954" i="10" s="1"/>
  <c r="D155" i="8"/>
  <c r="D155" i="10" s="1"/>
  <c r="M155" i="10" s="1"/>
  <c r="D494" i="8"/>
  <c r="D494" i="10" s="1"/>
  <c r="M494" i="10" s="1"/>
  <c r="D2334" i="8"/>
  <c r="D2334" i="10" s="1"/>
  <c r="M2334" i="10" s="1"/>
  <c r="D154" i="8"/>
  <c r="D154" i="10" s="1"/>
  <c r="M154" i="10" s="1"/>
  <c r="D1955" i="8"/>
  <c r="D1955" i="10" s="1"/>
  <c r="M1955" i="10" s="1"/>
  <c r="D495" i="8"/>
  <c r="D495" i="10" s="1"/>
  <c r="M495" i="10" s="1"/>
  <c r="D1237" i="8"/>
  <c r="D1237" i="10" s="1"/>
  <c r="M1237" i="10" s="1"/>
  <c r="D1235" i="8"/>
  <c r="D1235" i="10" s="1"/>
  <c r="M1235" i="10" s="1"/>
  <c r="D135" i="8"/>
  <c r="D135" i="10" s="1"/>
  <c r="M135" i="10" s="1"/>
  <c r="D875" i="8"/>
  <c r="D875" i="10" s="1"/>
  <c r="M875" i="10" s="1"/>
  <c r="D1615" i="8"/>
  <c r="D1615" i="10" s="1"/>
  <c r="M1615" i="10" s="1"/>
  <c r="D1616" i="8"/>
  <c r="D1616" i="10" s="1"/>
  <c r="M1616" i="10" s="1"/>
  <c r="D148" i="8"/>
  <c r="D148" i="10" s="1"/>
  <c r="M148" i="10" s="1"/>
  <c r="D2336" i="8"/>
  <c r="D2336" i="10" s="1"/>
  <c r="M2336" i="10" s="1"/>
  <c r="D1976" i="8"/>
  <c r="D1976" i="10" s="1"/>
  <c r="M1976" i="10" s="1"/>
  <c r="D1617" i="8"/>
  <c r="D1617" i="10" s="1"/>
  <c r="M1617" i="10" s="1"/>
  <c r="D150" i="8"/>
  <c r="D150" i="10" s="1"/>
  <c r="M150" i="10" s="1"/>
  <c r="D1595" i="8"/>
  <c r="D1595" i="10" s="1"/>
  <c r="M1595" i="10" s="1"/>
  <c r="D1597" i="8"/>
  <c r="D1597" i="10" s="1"/>
  <c r="M1597" i="10" s="1"/>
  <c r="D1236" i="8"/>
  <c r="D1236" i="10" s="1"/>
  <c r="M1236" i="10" s="1"/>
  <c r="D877" i="8"/>
  <c r="D877" i="10" s="1"/>
  <c r="M877" i="10" s="1"/>
  <c r="D2333" i="8"/>
  <c r="D2333" i="10" s="1"/>
  <c r="M2333" i="10" s="1"/>
  <c r="D2337" i="8"/>
  <c r="D2337" i="10" s="1"/>
  <c r="M2337" i="10" s="1"/>
  <c r="D1957" i="8"/>
  <c r="D1957" i="10" s="1"/>
  <c r="M1957" i="10" s="1"/>
  <c r="D141" i="8"/>
  <c r="D141" i="10" s="1"/>
  <c r="M141" i="10" s="1"/>
  <c r="D859" i="8"/>
  <c r="D859" i="10" s="1"/>
  <c r="M859" i="10" s="1"/>
  <c r="D501" i="8"/>
  <c r="D501" i="10" s="1"/>
  <c r="M501" i="10" s="1"/>
  <c r="D2335" i="8"/>
  <c r="D2335" i="10" s="1"/>
  <c r="M2335" i="10" s="1"/>
  <c r="D857" i="8"/>
  <c r="D857" i="10" s="1"/>
  <c r="M857" i="10" s="1"/>
  <c r="D1977" i="8"/>
  <c r="D1977" i="10" s="1"/>
  <c r="M1977" i="10" s="1"/>
  <c r="D152" i="8"/>
  <c r="D152" i="10" s="1"/>
  <c r="M152" i="10" s="1"/>
  <c r="D1978" i="8"/>
  <c r="D1978" i="10" s="1"/>
  <c r="M1978" i="10" s="1"/>
  <c r="D1241" i="8"/>
  <c r="D1241" i="10" s="1"/>
  <c r="M1241" i="10" s="1"/>
  <c r="D2339" i="8"/>
  <c r="D2339" i="10" s="1"/>
  <c r="M2339" i="10" s="1"/>
  <c r="D1956" i="8"/>
  <c r="D1956" i="10" s="1"/>
  <c r="M1956" i="10" s="1"/>
  <c r="D2338" i="8"/>
  <c r="D2338" i="10" s="1"/>
  <c r="M2338" i="10" s="1"/>
  <c r="D137" i="8"/>
  <c r="D137" i="10" s="1"/>
  <c r="M137" i="10" s="1"/>
  <c r="D861" i="8"/>
  <c r="D861" i="10" s="1"/>
  <c r="M861" i="10" s="1"/>
  <c r="D521" i="8"/>
  <c r="D521" i="10" s="1"/>
  <c r="M521" i="10" s="1"/>
  <c r="D860" i="8"/>
  <c r="D860" i="10" s="1"/>
  <c r="M860" i="10" s="1"/>
  <c r="D1222" i="8"/>
  <c r="D1222" i="10" s="1"/>
  <c r="M1222" i="10" s="1"/>
  <c r="D2702" i="8"/>
  <c r="D2702" i="10" s="1"/>
  <c r="M2702" i="10" s="1"/>
  <c r="D1601" i="8"/>
  <c r="D1601" i="10" s="1"/>
  <c r="M1601" i="10" s="1"/>
  <c r="D873" i="8"/>
  <c r="D873" i="10" s="1"/>
  <c r="M873" i="10" s="1"/>
  <c r="D862" i="8"/>
  <c r="D862" i="10" s="1"/>
  <c r="M862" i="10" s="1"/>
  <c r="D3062" i="8"/>
  <c r="D3062" i="10" s="1"/>
  <c r="M3062" i="10" s="1"/>
  <c r="D502" i="8"/>
  <c r="D502" i="10" s="1"/>
  <c r="M502" i="10" s="1"/>
  <c r="D1240" i="8"/>
  <c r="D1240" i="10" s="1"/>
  <c r="M1240" i="10" s="1"/>
  <c r="D2341" i="8"/>
  <c r="D2341" i="10" s="1"/>
  <c r="M2341" i="10" s="1"/>
  <c r="D1961" i="8"/>
  <c r="D1961" i="10" s="1"/>
  <c r="M1961" i="10" s="1"/>
  <c r="D496" i="8"/>
  <c r="D496" i="10" s="1"/>
  <c r="M496" i="10" s="1"/>
  <c r="D142" i="8"/>
  <c r="D142" i="10" s="1"/>
  <c r="M142" i="10" s="1"/>
  <c r="D522" i="8"/>
  <c r="D522" i="10" s="1"/>
  <c r="M522" i="10" s="1"/>
  <c r="D2701" i="8"/>
  <c r="D2701" i="10" s="1"/>
  <c r="M2701" i="10" s="1"/>
  <c r="D129" i="8"/>
  <c r="D129" i="10" s="1"/>
  <c r="M129" i="10" s="1"/>
  <c r="D1981" i="8"/>
  <c r="D1981" i="10" s="1"/>
  <c r="M1981" i="10" s="1"/>
  <c r="D3061" i="8"/>
  <c r="D3061" i="10" s="1"/>
  <c r="M3061" i="10" s="1"/>
  <c r="D2321" i="8"/>
  <c r="D2321" i="10" s="1"/>
  <c r="M2321" i="10" s="1"/>
  <c r="D1602" i="8"/>
  <c r="D1602" i="10" s="1"/>
  <c r="M1602" i="10" s="1"/>
  <c r="D1962" i="8"/>
  <c r="D1962" i="10" s="1"/>
  <c r="M1962" i="10" s="1"/>
  <c r="D2323" i="8"/>
  <c r="D2323" i="10" s="1"/>
  <c r="M2323" i="10" s="1"/>
  <c r="D139" i="8"/>
  <c r="D139" i="10" s="1"/>
  <c r="M139" i="10" s="1"/>
  <c r="D883" i="8"/>
  <c r="D883" i="10" s="1"/>
  <c r="M883" i="10" s="1"/>
  <c r="D1243" i="8"/>
  <c r="D1243" i="10" s="1"/>
  <c r="M1243" i="10" s="1"/>
  <c r="D144" i="8"/>
  <c r="D144" i="10" s="1"/>
  <c r="M144" i="10" s="1"/>
  <c r="D519" i="8"/>
  <c r="D519" i="10" s="1"/>
  <c r="M519" i="10" s="1"/>
  <c r="D498" i="8"/>
  <c r="D498" i="10" s="1"/>
  <c r="M498" i="10" s="1"/>
  <c r="D881" i="8"/>
  <c r="D881" i="10" s="1"/>
  <c r="M881" i="10" s="1"/>
  <c r="D882" i="8"/>
  <c r="D882" i="10" s="1"/>
  <c r="M882" i="10" s="1"/>
  <c r="D2322" i="8"/>
  <c r="D2322" i="10" s="1"/>
  <c r="M2322" i="10" s="1"/>
  <c r="D1242" i="8"/>
  <c r="D1242" i="10" s="1"/>
  <c r="M1242" i="10" s="1"/>
  <c r="D503" i="8"/>
  <c r="D503" i="10" s="1"/>
  <c r="M503" i="10" s="1"/>
  <c r="D863" i="8"/>
  <c r="D863" i="10" s="1"/>
  <c r="M863" i="10" s="1"/>
  <c r="D1223" i="8"/>
  <c r="D1223" i="10" s="1"/>
  <c r="M1223" i="10" s="1"/>
  <c r="D497" i="8"/>
  <c r="D497" i="10" s="1"/>
  <c r="M497" i="10" s="1"/>
  <c r="D1238" i="8"/>
  <c r="D1238" i="10" s="1"/>
  <c r="M1238" i="10" s="1"/>
  <c r="D2342" i="8"/>
  <c r="D2342" i="10" s="1"/>
  <c r="M2342" i="10" s="1"/>
  <c r="D516" i="8"/>
  <c r="D516" i="10" s="1"/>
  <c r="M516" i="10" s="1"/>
  <c r="D2319" i="8"/>
  <c r="D2319" i="10" s="1"/>
  <c r="M2319" i="10" s="1"/>
  <c r="D1603" i="8"/>
  <c r="D1603" i="10" s="1"/>
  <c r="M1603" i="10" s="1"/>
  <c r="D1963" i="8"/>
  <c r="D1963" i="10" s="1"/>
  <c r="M1963" i="10" s="1"/>
  <c r="D1958" i="8"/>
  <c r="D1958" i="10" s="1"/>
  <c r="M1958" i="10" s="1"/>
  <c r="D1982" i="8"/>
  <c r="D1982" i="10" s="1"/>
  <c r="M1982" i="10" s="1"/>
  <c r="D2683" i="8"/>
  <c r="D2683" i="10" s="1"/>
  <c r="M2683" i="10" s="1"/>
  <c r="D884" i="8"/>
  <c r="D884" i="10" s="1"/>
  <c r="M884" i="10" s="1"/>
  <c r="D2343" i="8"/>
  <c r="D2343" i="10" s="1"/>
  <c r="M2343" i="10" s="1"/>
  <c r="D1979" i="8"/>
  <c r="D1979" i="10" s="1"/>
  <c r="M1979" i="10" s="1"/>
  <c r="D2703" i="8"/>
  <c r="D2703" i="10" s="1"/>
  <c r="M2703" i="10" s="1"/>
  <c r="D2324" i="8"/>
  <c r="D2324" i="10" s="1"/>
  <c r="M2324" i="10" s="1"/>
  <c r="D885" i="8"/>
  <c r="D885" i="10" s="1"/>
  <c r="M885" i="10" s="1"/>
  <c r="D1244" i="8"/>
  <c r="D1244" i="10" s="1"/>
  <c r="M1244" i="10" s="1"/>
  <c r="D1598" i="8"/>
  <c r="D1598" i="10" s="1"/>
  <c r="M1598" i="10" s="1"/>
  <c r="D864" i="8"/>
  <c r="D864" i="10" s="1"/>
  <c r="M864" i="10" s="1"/>
  <c r="D3063" i="8"/>
  <c r="D3063" i="10" s="1"/>
  <c r="M3063" i="10" s="1"/>
  <c r="D1604" i="8"/>
  <c r="D1604" i="10" s="1"/>
  <c r="M1604" i="10" s="1"/>
  <c r="D1964" i="8"/>
  <c r="D1964" i="10" s="1"/>
  <c r="M1964" i="10" s="1"/>
  <c r="D2344" i="8"/>
  <c r="D2344" i="10" s="1"/>
  <c r="M2344" i="10" s="1"/>
  <c r="D1983" i="8"/>
  <c r="D1983" i="10" s="1"/>
  <c r="M1983" i="10" s="1"/>
  <c r="D504" i="8"/>
  <c r="D504" i="10" s="1"/>
  <c r="M504" i="10" s="1"/>
  <c r="D145" i="8"/>
  <c r="D145" i="10" s="1"/>
  <c r="M145" i="10" s="1"/>
  <c r="D505" i="8"/>
  <c r="D505" i="10" s="1"/>
  <c r="M505" i="10" s="1"/>
  <c r="D865" i="8"/>
  <c r="D865" i="10" s="1"/>
  <c r="M865" i="10" s="1"/>
  <c r="D1225" i="8"/>
  <c r="D1225" i="10" s="1"/>
  <c r="M1225" i="10" s="1"/>
  <c r="D1224" i="8"/>
  <c r="D1224" i="10" s="1"/>
  <c r="M1224" i="10" s="1"/>
  <c r="D3064" i="8"/>
  <c r="D3064" i="10" s="1"/>
  <c r="M3064" i="10" s="1"/>
  <c r="D2704" i="8"/>
  <c r="D2704" i="10" s="1"/>
  <c r="M2704" i="10" s="1"/>
  <c r="D3054" i="8"/>
  <c r="D3054" i="10" s="1"/>
  <c r="M3054" i="10" s="1"/>
  <c r="D2345" i="8"/>
  <c r="D2345" i="10" s="1"/>
  <c r="M2345" i="10" s="1"/>
  <c r="D3076" i="8"/>
  <c r="D3076" i="10" s="1"/>
  <c r="M3076" i="10" s="1"/>
  <c r="D3057" i="8"/>
  <c r="D3057" i="10" s="1"/>
  <c r="M3057" i="10" s="1"/>
  <c r="D2685" i="8"/>
  <c r="D2685" i="10" s="1"/>
  <c r="M2685" i="10" s="1"/>
  <c r="D133" i="8"/>
  <c r="D133" i="10" s="1"/>
  <c r="M133" i="10" s="1"/>
  <c r="D1965" i="8"/>
  <c r="D1965" i="10" s="1"/>
  <c r="M1965" i="10" s="1"/>
  <c r="D2325" i="8"/>
  <c r="D2325" i="10" s="1"/>
  <c r="M2325" i="10" s="1"/>
  <c r="D2684" i="8"/>
  <c r="D2684" i="10" s="1"/>
  <c r="M2684" i="10" s="1"/>
  <c r="D3074" i="8"/>
  <c r="D3074" i="10" s="1"/>
  <c r="M3074" i="10" s="1"/>
  <c r="D1245" i="8"/>
  <c r="D1245" i="10" s="1"/>
  <c r="M1245" i="10" s="1"/>
  <c r="D2705" i="8"/>
  <c r="D2705" i="10" s="1"/>
  <c r="M2705" i="10" s="1"/>
  <c r="D2695" i="8"/>
  <c r="D2695" i="10" s="1"/>
  <c r="M2695" i="10" s="1"/>
  <c r="D1605" i="8"/>
  <c r="D1605" i="10" s="1"/>
  <c r="M1605" i="10" s="1"/>
  <c r="D3055" i="8"/>
  <c r="D3055" i="10" s="1"/>
  <c r="M3055" i="10" s="1"/>
  <c r="D3065" i="8"/>
  <c r="D3065" i="10" s="1"/>
  <c r="M3065" i="10" s="1"/>
  <c r="D2694" i="8"/>
  <c r="D2694" i="10" s="1"/>
  <c r="M2694" i="10" s="1"/>
  <c r="G1706" i="8"/>
  <c r="G2066" i="8"/>
  <c r="G226" i="8"/>
  <c r="G606" i="8"/>
  <c r="G3140" i="8"/>
  <c r="G1686" i="8"/>
  <c r="G2046" i="8"/>
  <c r="G966" i="8"/>
  <c r="G246" i="8"/>
  <c r="G967" i="8"/>
  <c r="G1326" i="8"/>
  <c r="G2426" i="8"/>
  <c r="G2786" i="8"/>
  <c r="G3146" i="8"/>
  <c r="G596" i="8"/>
  <c r="G1320" i="8"/>
  <c r="G586" i="8"/>
  <c r="G587" i="8"/>
  <c r="G247" i="8"/>
  <c r="G1687" i="8"/>
  <c r="G3166" i="8"/>
  <c r="G237" i="8"/>
  <c r="G607" i="8"/>
  <c r="G1327" i="8"/>
  <c r="G2047" i="8"/>
  <c r="G1318" i="8"/>
  <c r="G227" i="8"/>
  <c r="G1707" i="8"/>
  <c r="G239" i="8"/>
  <c r="G2067" i="8"/>
  <c r="G2787" i="8"/>
  <c r="G3147" i="8"/>
  <c r="G608" i="8"/>
  <c r="G2073" i="8"/>
  <c r="G2427" i="8"/>
  <c r="G1339" i="8"/>
  <c r="G968" i="8"/>
  <c r="G2048" i="8"/>
  <c r="G3167" i="8"/>
  <c r="G2428" i="8"/>
  <c r="G3148" i="8"/>
  <c r="G1338" i="8"/>
  <c r="G228" i="8"/>
  <c r="G588" i="8"/>
  <c r="G1328" i="8"/>
  <c r="G956" i="8"/>
  <c r="G973" i="8"/>
  <c r="G2068" i="8"/>
  <c r="G240" i="8"/>
  <c r="G1688" i="8"/>
  <c r="G1329" i="8"/>
  <c r="G229" i="8"/>
  <c r="G1708" i="8"/>
  <c r="G1698" i="8"/>
  <c r="G949" i="8"/>
  <c r="G2788" i="8"/>
  <c r="G1336" i="8"/>
  <c r="G3168" i="8"/>
  <c r="G613" i="8"/>
  <c r="G2429" i="8"/>
  <c r="G978" i="8"/>
  <c r="G1689" i="8"/>
  <c r="G3169" i="8"/>
  <c r="G2789" i="8"/>
  <c r="G590" i="8"/>
  <c r="G2049" i="8"/>
  <c r="G2070" i="8"/>
  <c r="G589" i="8"/>
  <c r="G3149" i="8"/>
  <c r="G969" i="8"/>
  <c r="G2069" i="8"/>
  <c r="G609" i="8"/>
  <c r="G2410" i="8"/>
  <c r="G3150" i="8"/>
  <c r="G970" i="8"/>
  <c r="G1330" i="8"/>
  <c r="G2050" i="8"/>
  <c r="G230" i="8"/>
  <c r="G2790" i="8"/>
  <c r="G976" i="8"/>
  <c r="G610" i="8"/>
  <c r="G950" i="8"/>
  <c r="G1690" i="8"/>
  <c r="G591" i="8"/>
  <c r="G1691" i="8"/>
  <c r="G2051" i="8"/>
  <c r="G231" i="8"/>
  <c r="G971" i="8"/>
  <c r="G2430" i="8"/>
  <c r="G953" i="8"/>
  <c r="G2420" i="8"/>
  <c r="G598" i="8"/>
  <c r="G960" i="8"/>
  <c r="G611" i="8"/>
  <c r="G2431" i="8"/>
  <c r="G951" i="8"/>
  <c r="G2439" i="8"/>
  <c r="G2418" i="8"/>
  <c r="G2071" i="8"/>
  <c r="G3160" i="8"/>
  <c r="G952" i="8"/>
  <c r="G3151" i="8"/>
  <c r="G2791" i="8"/>
  <c r="G1331" i="8"/>
  <c r="G2411" i="8"/>
  <c r="G236" i="8"/>
  <c r="G2059" i="8"/>
  <c r="G1700" i="8"/>
  <c r="G1679" i="8"/>
  <c r="G2419" i="8"/>
  <c r="G592" i="8"/>
  <c r="G2060" i="8"/>
  <c r="G232" i="8"/>
  <c r="G2072" i="8"/>
  <c r="G2412" i="8"/>
  <c r="G2413" i="8"/>
  <c r="G1692" i="8"/>
  <c r="G1332" i="8"/>
  <c r="G3152" i="8"/>
  <c r="G612" i="8"/>
  <c r="G2432" i="8"/>
  <c r="G2052" i="8"/>
  <c r="G2433" i="8"/>
  <c r="G3153" i="8"/>
  <c r="G972" i="8"/>
  <c r="G2792" i="8"/>
  <c r="G1333" i="8"/>
  <c r="G975" i="8"/>
  <c r="G2414" i="8"/>
  <c r="G1335" i="8"/>
  <c r="G2054" i="8"/>
  <c r="G234" i="8"/>
  <c r="G2793" i="8"/>
  <c r="G954" i="8"/>
  <c r="G1694" i="8"/>
  <c r="G1693" i="8"/>
  <c r="G2074" i="8"/>
  <c r="G595" i="8"/>
  <c r="G974" i="8"/>
  <c r="G1314" i="8"/>
  <c r="G594" i="8"/>
  <c r="G1334" i="8"/>
  <c r="G1317" i="8"/>
  <c r="G2435" i="8"/>
  <c r="G2055" i="8"/>
  <c r="G2436" i="8"/>
  <c r="G1316" i="8"/>
  <c r="G2434" i="8"/>
  <c r="G2056" i="8"/>
  <c r="G235" i="8"/>
  <c r="G1315" i="8"/>
  <c r="G955" i="8"/>
  <c r="G2415" i="8"/>
  <c r="G593" i="8"/>
  <c r="G2417" i="8"/>
  <c r="G1695" i="8"/>
  <c r="G957" i="8"/>
  <c r="G1696" i="8"/>
  <c r="G597" i="8"/>
  <c r="G959" i="8"/>
  <c r="G2057" i="8"/>
  <c r="G1319" i="8"/>
  <c r="G2416" i="8"/>
  <c r="G1337" i="8"/>
  <c r="G977" i="8"/>
  <c r="G2437" i="8"/>
  <c r="G218" i="8"/>
  <c r="G219" i="8"/>
  <c r="G2780" i="8"/>
  <c r="G221" i="8"/>
  <c r="G599" i="8"/>
  <c r="G1341" i="8"/>
  <c r="G1697" i="8"/>
  <c r="G1699" i="8"/>
  <c r="G2801" i="8"/>
  <c r="G2800" i="8"/>
  <c r="G2422" i="8"/>
  <c r="G3142" i="8"/>
  <c r="G601" i="8"/>
  <c r="G2421" i="8"/>
  <c r="G961" i="8"/>
  <c r="G2782" i="8"/>
  <c r="G3161" i="8"/>
  <c r="G1702" i="8"/>
  <c r="G1701" i="8"/>
  <c r="G2053" i="8"/>
  <c r="G2062" i="8"/>
  <c r="G222" i="8"/>
  <c r="G241" i="8"/>
  <c r="G2781" i="8"/>
  <c r="G220" i="8"/>
  <c r="G2061" i="8"/>
  <c r="G602" i="8"/>
  <c r="G3141" i="8"/>
  <c r="G1682" i="8"/>
  <c r="G1681" i="8"/>
  <c r="G1680" i="8"/>
  <c r="G1321" i="8"/>
  <c r="G242" i="8"/>
  <c r="G962" i="8"/>
  <c r="G603" i="8"/>
  <c r="G1323" i="8"/>
  <c r="G3163" i="8"/>
  <c r="G2802" i="8"/>
  <c r="G223" i="8"/>
  <c r="G1703" i="8"/>
  <c r="G2063" i="8"/>
  <c r="G1340" i="8"/>
  <c r="G2783" i="8"/>
  <c r="G2058" i="8"/>
  <c r="G1343" i="8"/>
  <c r="G3162" i="8"/>
  <c r="G1322" i="8"/>
  <c r="G238" i="8"/>
  <c r="G243" i="8"/>
  <c r="G1683" i="8"/>
  <c r="G2803" i="8"/>
  <c r="G600" i="8"/>
  <c r="G963" i="8"/>
  <c r="G1342" i="8"/>
  <c r="G2784" i="8"/>
  <c r="G605" i="8"/>
  <c r="G1325" i="8"/>
  <c r="G1324" i="8"/>
  <c r="G224" i="8"/>
  <c r="G1684" i="8"/>
  <c r="G2423" i="8"/>
  <c r="G584" i="8"/>
  <c r="G233" i="8"/>
  <c r="G585" i="8"/>
  <c r="G964" i="8"/>
  <c r="G244" i="8"/>
  <c r="G1704" i="8"/>
  <c r="G3144" i="8"/>
  <c r="G3143" i="8"/>
  <c r="G245" i="8"/>
  <c r="G2064" i="8"/>
  <c r="G2424" i="8"/>
  <c r="G2425" i="8"/>
  <c r="G2438" i="8"/>
  <c r="G2045" i="8"/>
  <c r="G2796" i="8"/>
  <c r="G1685" i="8"/>
  <c r="G965" i="8"/>
  <c r="G3165" i="8"/>
  <c r="G3154" i="8"/>
  <c r="G2804" i="8"/>
  <c r="G2065" i="8"/>
  <c r="G604" i="8"/>
  <c r="G958" i="8"/>
  <c r="G2785" i="8"/>
  <c r="G2776" i="8"/>
  <c r="G3157" i="8"/>
  <c r="G1705" i="8"/>
  <c r="G2794" i="8"/>
  <c r="G2798" i="8"/>
  <c r="D83" i="8"/>
  <c r="D83" i="10" s="1"/>
  <c r="M83" i="10" s="1"/>
  <c r="D89" i="8"/>
  <c r="D89" i="10" s="1"/>
  <c r="M89" i="10" s="1"/>
  <c r="D86" i="8"/>
  <c r="D86" i="10" s="1"/>
  <c r="M86" i="10" s="1"/>
  <c r="D3000" i="8"/>
  <c r="D3000" i="10" s="1"/>
  <c r="M3000" i="10" s="1"/>
  <c r="D69" i="8"/>
  <c r="D69" i="10" s="1"/>
  <c r="M69" i="10" s="1"/>
  <c r="D813" i="8"/>
  <c r="D813" i="10" s="1"/>
  <c r="M813" i="10" s="1"/>
  <c r="D1546" i="8"/>
  <c r="D1546" i="10" s="1"/>
  <c r="M1546" i="10" s="1"/>
  <c r="D806" i="8"/>
  <c r="D806" i="10" s="1"/>
  <c r="M806" i="10" s="1"/>
  <c r="D826" i="8"/>
  <c r="D826" i="10" s="1"/>
  <c r="M826" i="10" s="1"/>
  <c r="D2286" i="8"/>
  <c r="D2286" i="10" s="1"/>
  <c r="M2286" i="10" s="1"/>
  <c r="D2280" i="8"/>
  <c r="D2280" i="10" s="1"/>
  <c r="M2280" i="10" s="1"/>
  <c r="D3006" i="8"/>
  <c r="D3006" i="10" s="1"/>
  <c r="M3006" i="10" s="1"/>
  <c r="D2646" i="8"/>
  <c r="D2646" i="10" s="1"/>
  <c r="M2646" i="10" s="1"/>
  <c r="D446" i="8"/>
  <c r="D446" i="10" s="1"/>
  <c r="M446" i="10" s="1"/>
  <c r="D1186" i="8"/>
  <c r="D1186" i="10" s="1"/>
  <c r="M1186" i="10" s="1"/>
  <c r="D1906" i="8"/>
  <c r="D1906" i="10" s="1"/>
  <c r="M1906" i="10" s="1"/>
  <c r="D81" i="8"/>
  <c r="D81" i="10" s="1"/>
  <c r="M81" i="10" s="1"/>
  <c r="D1538" i="8"/>
  <c r="D1538" i="10" s="1"/>
  <c r="M1538" i="10" s="1"/>
  <c r="D91" i="8"/>
  <c r="D91" i="10" s="1"/>
  <c r="M91" i="10" s="1"/>
  <c r="D2266" i="8"/>
  <c r="D2266" i="10" s="1"/>
  <c r="M2266" i="10" s="1"/>
  <c r="D827" i="8"/>
  <c r="D827" i="10" s="1"/>
  <c r="M827" i="10" s="1"/>
  <c r="D1187" i="8"/>
  <c r="D1187" i="10" s="1"/>
  <c r="M1187" i="10" s="1"/>
  <c r="D1918" i="8"/>
  <c r="D1918" i="10" s="1"/>
  <c r="M1918" i="10" s="1"/>
  <c r="D1547" i="8"/>
  <c r="D1547" i="10" s="1"/>
  <c r="M1547" i="10" s="1"/>
  <c r="D71" i="8"/>
  <c r="D71" i="10" s="1"/>
  <c r="M71" i="10" s="1"/>
  <c r="D447" i="8"/>
  <c r="D447" i="10" s="1"/>
  <c r="M447" i="10" s="1"/>
  <c r="D1166" i="8"/>
  <c r="D1166" i="10" s="1"/>
  <c r="M1166" i="10" s="1"/>
  <c r="D2626" i="8"/>
  <c r="D2626" i="10" s="1"/>
  <c r="M2626" i="10" s="1"/>
  <c r="D807" i="8"/>
  <c r="D807" i="10" s="1"/>
  <c r="M807" i="10" s="1"/>
  <c r="D2287" i="8"/>
  <c r="D2287" i="10" s="1"/>
  <c r="M2287" i="10" s="1"/>
  <c r="D2647" i="8"/>
  <c r="D2647" i="10" s="1"/>
  <c r="M2647" i="10" s="1"/>
  <c r="D68" i="8"/>
  <c r="D68" i="10" s="1"/>
  <c r="M68" i="10" s="1"/>
  <c r="D2267" i="8"/>
  <c r="D2267" i="10" s="1"/>
  <c r="M2267" i="10" s="1"/>
  <c r="D818" i="8"/>
  <c r="D818" i="10" s="1"/>
  <c r="M818" i="10" s="1"/>
  <c r="D2627" i="8"/>
  <c r="D2627" i="10" s="1"/>
  <c r="M2627" i="10" s="1"/>
  <c r="D1907" i="8"/>
  <c r="D1907" i="10" s="1"/>
  <c r="M1907" i="10" s="1"/>
  <c r="D3007" i="8"/>
  <c r="D3007" i="10" s="1"/>
  <c r="M3007" i="10" s="1"/>
  <c r="D448" i="8"/>
  <c r="D448" i="10" s="1"/>
  <c r="M448" i="10" s="1"/>
  <c r="D2259" i="8"/>
  <c r="D2259" i="10" s="1"/>
  <c r="M2259" i="10" s="1"/>
  <c r="D1167" i="8"/>
  <c r="D1167" i="10" s="1"/>
  <c r="M1167" i="10" s="1"/>
  <c r="D808" i="8"/>
  <c r="D808" i="10" s="1"/>
  <c r="M808" i="10" s="1"/>
  <c r="D1168" i="8"/>
  <c r="D1168" i="10" s="1"/>
  <c r="M1168" i="10" s="1"/>
  <c r="D828" i="8"/>
  <c r="D828" i="10" s="1"/>
  <c r="M828" i="10" s="1"/>
  <c r="D1188" i="8"/>
  <c r="D1188" i="10" s="1"/>
  <c r="M1188" i="10" s="1"/>
  <c r="D1528" i="8"/>
  <c r="D1528" i="10" s="1"/>
  <c r="M1528" i="10" s="1"/>
  <c r="D2288" i="8"/>
  <c r="D2288" i="10" s="1"/>
  <c r="M2288" i="10" s="1"/>
  <c r="D88" i="8"/>
  <c r="D88" i="10" s="1"/>
  <c r="M88" i="10" s="1"/>
  <c r="D1548" i="8"/>
  <c r="D1548" i="10" s="1"/>
  <c r="M1548" i="10" s="1"/>
  <c r="D2648" i="8"/>
  <c r="D2648" i="10" s="1"/>
  <c r="M2648" i="10" s="1"/>
  <c r="D2289" i="8"/>
  <c r="D2289" i="10" s="1"/>
  <c r="M2289" i="10" s="1"/>
  <c r="D2268" i="8"/>
  <c r="D2268" i="10" s="1"/>
  <c r="M2268" i="10" s="1"/>
  <c r="D809" i="8"/>
  <c r="D809" i="10" s="1"/>
  <c r="M809" i="10" s="1"/>
  <c r="D1908" i="8"/>
  <c r="D1908" i="10" s="1"/>
  <c r="M1908" i="10" s="1"/>
  <c r="D458" i="8"/>
  <c r="D458" i="10" s="1"/>
  <c r="M458" i="10" s="1"/>
  <c r="D799" i="8"/>
  <c r="D799" i="10" s="1"/>
  <c r="M799" i="10" s="1"/>
  <c r="D2989" i="8"/>
  <c r="D2989" i="10" s="1"/>
  <c r="M2989" i="10" s="1"/>
  <c r="D3008" i="8"/>
  <c r="D3008" i="10" s="1"/>
  <c r="M3008" i="10" s="1"/>
  <c r="D2628" i="8"/>
  <c r="D2628" i="10" s="1"/>
  <c r="M2628" i="10" s="1"/>
  <c r="D449" i="8"/>
  <c r="D449" i="10" s="1"/>
  <c r="M449" i="10" s="1"/>
  <c r="D1529" i="8"/>
  <c r="D1529" i="10" s="1"/>
  <c r="M1529" i="10" s="1"/>
  <c r="D1170" i="8"/>
  <c r="D1170" i="10" s="1"/>
  <c r="M1170" i="10" s="1"/>
  <c r="D2649" i="8"/>
  <c r="D2649" i="10" s="1"/>
  <c r="M2649" i="10" s="1"/>
  <c r="D1193" i="8"/>
  <c r="D1193" i="10" s="1"/>
  <c r="M1193" i="10" s="1"/>
  <c r="D1189" i="8"/>
  <c r="D1189" i="10" s="1"/>
  <c r="M1189" i="10" s="1"/>
  <c r="D453" i="8"/>
  <c r="D453" i="10" s="1"/>
  <c r="M453" i="10" s="1"/>
  <c r="D450" i="8"/>
  <c r="D450" i="10" s="1"/>
  <c r="M450" i="10" s="1"/>
  <c r="D810" i="8"/>
  <c r="D810" i="10" s="1"/>
  <c r="M810" i="10" s="1"/>
  <c r="D1909" i="8"/>
  <c r="D1909" i="10" s="1"/>
  <c r="M1909" i="10" s="1"/>
  <c r="D1549" i="8"/>
  <c r="D1549" i="10" s="1"/>
  <c r="M1549" i="10" s="1"/>
  <c r="D438" i="8"/>
  <c r="D438" i="10" s="1"/>
  <c r="M438" i="10" s="1"/>
  <c r="D3009" i="8"/>
  <c r="D3009" i="10" s="1"/>
  <c r="M3009" i="10" s="1"/>
  <c r="D2269" i="8"/>
  <c r="D2269" i="10" s="1"/>
  <c r="M2269" i="10" s="1"/>
  <c r="D1540" i="8"/>
  <c r="D1540" i="10" s="1"/>
  <c r="M1540" i="10" s="1"/>
  <c r="D1169" i="8"/>
  <c r="D1169" i="10" s="1"/>
  <c r="M1169" i="10" s="1"/>
  <c r="D2629" i="8"/>
  <c r="D2629" i="10" s="1"/>
  <c r="M2629" i="10" s="1"/>
  <c r="D3010" i="8"/>
  <c r="D3010" i="10" s="1"/>
  <c r="M3010" i="10" s="1"/>
  <c r="D1190" i="8"/>
  <c r="D1190" i="10" s="1"/>
  <c r="M1190" i="10" s="1"/>
  <c r="D1910" i="8"/>
  <c r="D1910" i="10" s="1"/>
  <c r="M1910" i="10" s="1"/>
  <c r="D1530" i="8"/>
  <c r="D1530" i="10" s="1"/>
  <c r="M1530" i="10" s="1"/>
  <c r="D70" i="8"/>
  <c r="D70" i="10" s="1"/>
  <c r="M70" i="10" s="1"/>
  <c r="D1550" i="8"/>
  <c r="D1550" i="10" s="1"/>
  <c r="M1550" i="10" s="1"/>
  <c r="D80" i="8"/>
  <c r="D80" i="10" s="1"/>
  <c r="M80" i="10" s="1"/>
  <c r="D440" i="8"/>
  <c r="D440" i="10" s="1"/>
  <c r="M440" i="10" s="1"/>
  <c r="D90" i="8"/>
  <c r="D90" i="10" s="1"/>
  <c r="M90" i="10" s="1"/>
  <c r="D2630" i="8"/>
  <c r="D2630" i="10" s="1"/>
  <c r="M2630" i="10" s="1"/>
  <c r="D97" i="8"/>
  <c r="D97" i="10" s="1"/>
  <c r="M97" i="10" s="1"/>
  <c r="D1191" i="8"/>
  <c r="D1191" i="10" s="1"/>
  <c r="M1191" i="10" s="1"/>
  <c r="D2271" i="8"/>
  <c r="D2271" i="10" s="1"/>
  <c r="M2271" i="10" s="1"/>
  <c r="D1900" i="8"/>
  <c r="D1900" i="10" s="1"/>
  <c r="M1900" i="10" s="1"/>
  <c r="D1531" i="8"/>
  <c r="D1531" i="10" s="1"/>
  <c r="M1531" i="10" s="1"/>
  <c r="D2270" i="8"/>
  <c r="D2270" i="10" s="1"/>
  <c r="M2270" i="10" s="1"/>
  <c r="D3011" i="8"/>
  <c r="D3011" i="10" s="1"/>
  <c r="M3011" i="10" s="1"/>
  <c r="D811" i="8"/>
  <c r="D811" i="10" s="1"/>
  <c r="M811" i="10" s="1"/>
  <c r="D2650" i="8"/>
  <c r="D2650" i="10" s="1"/>
  <c r="M2650" i="10" s="1"/>
  <c r="D457" i="8"/>
  <c r="D457" i="10" s="1"/>
  <c r="M457" i="10" s="1"/>
  <c r="D1178" i="8"/>
  <c r="D1178" i="10" s="1"/>
  <c r="M1178" i="10" s="1"/>
  <c r="D1539" i="8"/>
  <c r="D1539" i="10" s="1"/>
  <c r="M1539" i="10" s="1"/>
  <c r="D2279" i="8"/>
  <c r="D2279" i="10" s="1"/>
  <c r="M2279" i="10" s="1"/>
  <c r="D1911" i="8"/>
  <c r="D1911" i="10" s="1"/>
  <c r="M1911" i="10" s="1"/>
  <c r="D1899" i="8"/>
  <c r="D1899" i="10" s="1"/>
  <c r="M1899" i="10" s="1"/>
  <c r="D67" i="8"/>
  <c r="D67" i="10" s="1"/>
  <c r="M67" i="10" s="1"/>
  <c r="D460" i="8"/>
  <c r="D460" i="10" s="1"/>
  <c r="M460" i="10" s="1"/>
  <c r="D2991" i="8"/>
  <c r="D2991" i="10" s="1"/>
  <c r="M2991" i="10" s="1"/>
  <c r="D77" i="8"/>
  <c r="D77" i="10" s="1"/>
  <c r="M77" i="10" s="1"/>
  <c r="D451" i="8"/>
  <c r="D451" i="10" s="1"/>
  <c r="M451" i="10" s="1"/>
  <c r="D2990" i="8"/>
  <c r="D2990" i="10" s="1"/>
  <c r="M2990" i="10" s="1"/>
  <c r="D87" i="8"/>
  <c r="D87" i="10" s="1"/>
  <c r="M87" i="10" s="1"/>
  <c r="D439" i="8"/>
  <c r="D439" i="10" s="1"/>
  <c r="M439" i="10" s="1"/>
  <c r="D2631" i="8"/>
  <c r="D2631" i="10" s="1"/>
  <c r="M2631" i="10" s="1"/>
  <c r="D1171" i="8"/>
  <c r="D1171" i="10" s="1"/>
  <c r="M1171" i="10" s="1"/>
  <c r="D1551" i="8"/>
  <c r="D1551" i="10" s="1"/>
  <c r="M1551" i="10" s="1"/>
  <c r="D1179" i="8"/>
  <c r="D1179" i="10" s="1"/>
  <c r="M1179" i="10" s="1"/>
  <c r="D2639" i="8"/>
  <c r="D2639" i="10" s="1"/>
  <c r="M2639" i="10" s="1"/>
  <c r="D820" i="8"/>
  <c r="D820" i="10" s="1"/>
  <c r="M820" i="10" s="1"/>
  <c r="D2651" i="8"/>
  <c r="D2651" i="10" s="1"/>
  <c r="M2651" i="10" s="1"/>
  <c r="D72" i="8"/>
  <c r="D72" i="10" s="1"/>
  <c r="M72" i="10" s="1"/>
  <c r="D1192" i="8"/>
  <c r="D1192" i="10" s="1"/>
  <c r="M1192" i="10" s="1"/>
  <c r="D2640" i="8"/>
  <c r="D2640" i="10" s="1"/>
  <c r="M2640" i="10" s="1"/>
  <c r="D432" i="8"/>
  <c r="D432" i="10" s="1"/>
  <c r="M432" i="10" s="1"/>
  <c r="D92" i="8"/>
  <c r="D92" i="10" s="1"/>
  <c r="M92" i="10" s="1"/>
  <c r="D2992" i="8"/>
  <c r="D2992" i="10" s="1"/>
  <c r="M2992" i="10" s="1"/>
  <c r="D454" i="8"/>
  <c r="D454" i="10" s="1"/>
  <c r="M454" i="10" s="1"/>
  <c r="D1532" i="8"/>
  <c r="D1532" i="10" s="1"/>
  <c r="M1532" i="10" s="1"/>
  <c r="D2632" i="8"/>
  <c r="D2632" i="10" s="1"/>
  <c r="M2632" i="10" s="1"/>
  <c r="D3013" i="8"/>
  <c r="D3013" i="10" s="1"/>
  <c r="M3013" i="10" s="1"/>
  <c r="D3012" i="8"/>
  <c r="D3012" i="10" s="1"/>
  <c r="M3012" i="10" s="1"/>
  <c r="D452" i="8"/>
  <c r="D452" i="10" s="1"/>
  <c r="M452" i="10" s="1"/>
  <c r="D1552" i="8"/>
  <c r="D1552" i="10" s="1"/>
  <c r="M1552" i="10" s="1"/>
  <c r="D94" i="8"/>
  <c r="D94" i="10" s="1"/>
  <c r="M94" i="10" s="1"/>
  <c r="D1172" i="8"/>
  <c r="D1172" i="10" s="1"/>
  <c r="M1172" i="10" s="1"/>
  <c r="D2993" i="8"/>
  <c r="D2993" i="10" s="1"/>
  <c r="M2993" i="10" s="1"/>
  <c r="D1912" i="8"/>
  <c r="D1912" i="10" s="1"/>
  <c r="M1912" i="10" s="1"/>
  <c r="D2272" i="8"/>
  <c r="D2272" i="10" s="1"/>
  <c r="M2272" i="10" s="1"/>
  <c r="D2652" i="8"/>
  <c r="D2652" i="10" s="1"/>
  <c r="M2652" i="10" s="1"/>
  <c r="D812" i="8"/>
  <c r="D812" i="10" s="1"/>
  <c r="M812" i="10" s="1"/>
  <c r="D2273" i="8"/>
  <c r="D2273" i="10" s="1"/>
  <c r="M2273" i="10" s="1"/>
  <c r="D814" i="8"/>
  <c r="D814" i="10" s="1"/>
  <c r="M814" i="10" s="1"/>
  <c r="D1894" i="8"/>
  <c r="D1894" i="10" s="1"/>
  <c r="M1894" i="10" s="1"/>
  <c r="D1174" i="8"/>
  <c r="D1174" i="10" s="1"/>
  <c r="M1174" i="10" s="1"/>
  <c r="D1554" i="8"/>
  <c r="D1554" i="10" s="1"/>
  <c r="M1554" i="10" s="1"/>
  <c r="D2633" i="8"/>
  <c r="D2633" i="10" s="1"/>
  <c r="M2633" i="10" s="1"/>
  <c r="D2274" i="8"/>
  <c r="D2274" i="10" s="1"/>
  <c r="M2274" i="10" s="1"/>
  <c r="D73" i="8"/>
  <c r="D73" i="10" s="1"/>
  <c r="M73" i="10" s="1"/>
  <c r="D1914" i="8"/>
  <c r="D1914" i="10" s="1"/>
  <c r="M1914" i="10" s="1"/>
  <c r="D74" i="8"/>
  <c r="D74" i="10" s="1"/>
  <c r="M74" i="10" s="1"/>
  <c r="D93" i="8"/>
  <c r="D93" i="10" s="1"/>
  <c r="M93" i="10" s="1"/>
  <c r="D434" i="8"/>
  <c r="D434" i="10" s="1"/>
  <c r="M434" i="10" s="1"/>
  <c r="D2634" i="8"/>
  <c r="D2634" i="10" s="1"/>
  <c r="M2634" i="10" s="1"/>
  <c r="D2653" i="8"/>
  <c r="D2653" i="10" s="1"/>
  <c r="M2653" i="10" s="1"/>
  <c r="D435" i="8"/>
  <c r="D435" i="10" s="1"/>
  <c r="M435" i="10" s="1"/>
  <c r="D815" i="8"/>
  <c r="D815" i="10" s="1"/>
  <c r="M815" i="10" s="1"/>
  <c r="D2636" i="8"/>
  <c r="D2636" i="10" s="1"/>
  <c r="M2636" i="10" s="1"/>
  <c r="D1915" i="8"/>
  <c r="D1915" i="10" s="1"/>
  <c r="M1915" i="10" s="1"/>
  <c r="D1175" i="8"/>
  <c r="D1175" i="10" s="1"/>
  <c r="M1175" i="10" s="1"/>
  <c r="D1534" i="8"/>
  <c r="D1534" i="10" s="1"/>
  <c r="M1534" i="10" s="1"/>
  <c r="D96" i="8"/>
  <c r="D96" i="10" s="1"/>
  <c r="M96" i="10" s="1"/>
  <c r="D1916" i="8"/>
  <c r="D1916" i="10" s="1"/>
  <c r="M1916" i="10" s="1"/>
  <c r="D455" i="8"/>
  <c r="D455" i="10" s="1"/>
  <c r="M455" i="10" s="1"/>
  <c r="D2635" i="8"/>
  <c r="D2635" i="10" s="1"/>
  <c r="M2635" i="10" s="1"/>
  <c r="D1535" i="8"/>
  <c r="D1535" i="10" s="1"/>
  <c r="M1535" i="10" s="1"/>
  <c r="D1895" i="8"/>
  <c r="D1895" i="10" s="1"/>
  <c r="M1895" i="10" s="1"/>
  <c r="D2275" i="8"/>
  <c r="D2275" i="10" s="1"/>
  <c r="M2275" i="10" s="1"/>
  <c r="D1177" i="8"/>
  <c r="D1177" i="10" s="1"/>
  <c r="M1177" i="10" s="1"/>
  <c r="D2654" i="8"/>
  <c r="D2654" i="10" s="1"/>
  <c r="M2654" i="10" s="1"/>
  <c r="D1557" i="8"/>
  <c r="D1557" i="10" s="1"/>
  <c r="M1557" i="10" s="1"/>
  <c r="D1896" i="8"/>
  <c r="D1896" i="10" s="1"/>
  <c r="M1896" i="10" s="1"/>
  <c r="D79" i="8"/>
  <c r="D79" i="10" s="1"/>
  <c r="M79" i="10" s="1"/>
  <c r="D2260" i="8"/>
  <c r="D2260" i="10" s="1"/>
  <c r="M2260" i="10" s="1"/>
  <c r="D817" i="8"/>
  <c r="D817" i="10" s="1"/>
  <c r="M817" i="10" s="1"/>
  <c r="D461" i="8"/>
  <c r="D461" i="10" s="1"/>
  <c r="M461" i="10" s="1"/>
  <c r="D1533" i="8"/>
  <c r="D1533" i="10" s="1"/>
  <c r="M1533" i="10" s="1"/>
  <c r="D1181" i="8"/>
  <c r="D1181" i="10" s="1"/>
  <c r="M1181" i="10" s="1"/>
  <c r="D1917" i="8"/>
  <c r="D1917" i="10" s="1"/>
  <c r="M1917" i="10" s="1"/>
  <c r="D2276" i="8"/>
  <c r="D2276" i="10" s="1"/>
  <c r="M2276" i="10" s="1"/>
  <c r="D1537" i="8"/>
  <c r="D1537" i="10" s="1"/>
  <c r="M1537" i="10" s="1"/>
  <c r="D1556" i="8"/>
  <c r="D1556" i="10" s="1"/>
  <c r="M1556" i="10" s="1"/>
  <c r="D819" i="8"/>
  <c r="D819" i="10" s="1"/>
  <c r="M819" i="10" s="1"/>
  <c r="D1919" i="8"/>
  <c r="D1919" i="10" s="1"/>
  <c r="M1919" i="10" s="1"/>
  <c r="D2638" i="8"/>
  <c r="D2638" i="10" s="1"/>
  <c r="M2638" i="10" s="1"/>
  <c r="D798" i="8"/>
  <c r="D798" i="10" s="1"/>
  <c r="M798" i="10" s="1"/>
  <c r="D2277" i="8"/>
  <c r="D2277" i="10" s="1"/>
  <c r="M2277" i="10" s="1"/>
  <c r="D1913" i="8"/>
  <c r="D1913" i="10" s="1"/>
  <c r="M1913" i="10" s="1"/>
  <c r="D1897" i="8"/>
  <c r="D1897" i="10" s="1"/>
  <c r="M1897" i="10" s="1"/>
  <c r="D821" i="8"/>
  <c r="D821" i="10" s="1"/>
  <c r="M821" i="10" s="1"/>
  <c r="D1180" i="8"/>
  <c r="D1180" i="10" s="1"/>
  <c r="M1180" i="10" s="1"/>
  <c r="D441" i="8"/>
  <c r="D441" i="10" s="1"/>
  <c r="M441" i="10" s="1"/>
  <c r="D3001" i="8"/>
  <c r="D3001" i="10" s="1"/>
  <c r="M3001" i="10" s="1"/>
  <c r="D462" i="8"/>
  <c r="D462" i="10" s="1"/>
  <c r="M462" i="10" s="1"/>
  <c r="D2262" i="8"/>
  <c r="D2262" i="10" s="1"/>
  <c r="M2262" i="10" s="1"/>
  <c r="D816" i="8"/>
  <c r="D816" i="10" s="1"/>
  <c r="M816" i="10" s="1"/>
  <c r="D2641" i="8"/>
  <c r="D2641" i="10" s="1"/>
  <c r="M2641" i="10" s="1"/>
  <c r="D1542" i="8"/>
  <c r="D1542" i="10" s="1"/>
  <c r="M1542" i="10" s="1"/>
  <c r="D456" i="8"/>
  <c r="D456" i="10" s="1"/>
  <c r="M456" i="10" s="1"/>
  <c r="D437" i="8"/>
  <c r="D437" i="10" s="1"/>
  <c r="M437" i="10" s="1"/>
  <c r="D82" i="8"/>
  <c r="D82" i="10" s="1"/>
  <c r="M82" i="10" s="1"/>
  <c r="D1921" i="8"/>
  <c r="D1921" i="10" s="1"/>
  <c r="M1921" i="10" s="1"/>
  <c r="D822" i="8"/>
  <c r="D822" i="10" s="1"/>
  <c r="M822" i="10" s="1"/>
  <c r="D2261" i="8"/>
  <c r="D2261" i="10" s="1"/>
  <c r="M2261" i="10" s="1"/>
  <c r="D1555" i="8"/>
  <c r="D1555" i="10" s="1"/>
  <c r="M1555" i="10" s="1"/>
  <c r="D2637" i="8"/>
  <c r="D2637" i="10" s="1"/>
  <c r="M2637" i="10" s="1"/>
  <c r="D1173" i="8"/>
  <c r="D1173" i="10" s="1"/>
  <c r="M1173" i="10" s="1"/>
  <c r="D442" i="8"/>
  <c r="D442" i="10" s="1"/>
  <c r="M442" i="10" s="1"/>
  <c r="D1541" i="8"/>
  <c r="D1541" i="10" s="1"/>
  <c r="M1541" i="10" s="1"/>
  <c r="D1922" i="8"/>
  <c r="D1922" i="10" s="1"/>
  <c r="M1922" i="10" s="1"/>
  <c r="D1901" i="8"/>
  <c r="D1901" i="10" s="1"/>
  <c r="M1901" i="10" s="1"/>
  <c r="D2281" i="8"/>
  <c r="D2281" i="10" s="1"/>
  <c r="M2281" i="10" s="1"/>
  <c r="D802" i="8"/>
  <c r="D802" i="10" s="1"/>
  <c r="M802" i="10" s="1"/>
  <c r="D2642" i="8"/>
  <c r="D2642" i="10" s="1"/>
  <c r="M2642" i="10" s="1"/>
  <c r="D801" i="8"/>
  <c r="D801" i="10" s="1"/>
  <c r="M801" i="10" s="1"/>
  <c r="D443" i="8"/>
  <c r="D443" i="10" s="1"/>
  <c r="M443" i="10" s="1"/>
  <c r="D1163" i="8"/>
  <c r="D1163" i="10" s="1"/>
  <c r="M1163" i="10" s="1"/>
  <c r="D78" i="8"/>
  <c r="D78" i="10" s="1"/>
  <c r="M78" i="10" s="1"/>
  <c r="D1543" i="8"/>
  <c r="D1543" i="10" s="1"/>
  <c r="M1543" i="10" s="1"/>
  <c r="D823" i="8"/>
  <c r="D823" i="10" s="1"/>
  <c r="M823" i="10" s="1"/>
  <c r="D1903" i="8"/>
  <c r="D1903" i="10" s="1"/>
  <c r="M1903" i="10" s="1"/>
  <c r="D800" i="8"/>
  <c r="D800" i="10" s="1"/>
  <c r="M800" i="10" s="1"/>
  <c r="D436" i="8"/>
  <c r="D436" i="10" s="1"/>
  <c r="M436" i="10" s="1"/>
  <c r="D2278" i="8"/>
  <c r="D2278" i="10" s="1"/>
  <c r="M2278" i="10" s="1"/>
  <c r="D75" i="8"/>
  <c r="D75" i="10" s="1"/>
  <c r="M75" i="10" s="1"/>
  <c r="D1183" i="8"/>
  <c r="D1183" i="10" s="1"/>
  <c r="M1183" i="10" s="1"/>
  <c r="D1902" i="8"/>
  <c r="D1902" i="10" s="1"/>
  <c r="M1902" i="10" s="1"/>
  <c r="D1558" i="8"/>
  <c r="D1558" i="10" s="1"/>
  <c r="M1558" i="10" s="1"/>
  <c r="D85" i="8"/>
  <c r="D85" i="10" s="1"/>
  <c r="M85" i="10" s="1"/>
  <c r="D1923" i="8"/>
  <c r="D1923" i="10" s="1"/>
  <c r="M1923" i="10" s="1"/>
  <c r="D1553" i="8"/>
  <c r="D1553" i="10" s="1"/>
  <c r="M1553" i="10" s="1"/>
  <c r="D95" i="8"/>
  <c r="D95" i="10" s="1"/>
  <c r="M95" i="10" s="1"/>
  <c r="D1898" i="8"/>
  <c r="D1898" i="10" s="1"/>
  <c r="M1898" i="10" s="1"/>
  <c r="D2283" i="8"/>
  <c r="D2283" i="10" s="1"/>
  <c r="M2283" i="10" s="1"/>
  <c r="D2643" i="8"/>
  <c r="D2643" i="10" s="1"/>
  <c r="M2643" i="10" s="1"/>
  <c r="D3003" i="8"/>
  <c r="D3003" i="10" s="1"/>
  <c r="M3003" i="10" s="1"/>
  <c r="D1182" i="8"/>
  <c r="D1182" i="10" s="1"/>
  <c r="M1182" i="10" s="1"/>
  <c r="D803" i="8"/>
  <c r="D803" i="10" s="1"/>
  <c r="M803" i="10" s="1"/>
  <c r="D804" i="8"/>
  <c r="D804" i="10" s="1"/>
  <c r="M804" i="10" s="1"/>
  <c r="D2263" i="8"/>
  <c r="D2263" i="10" s="1"/>
  <c r="M2263" i="10" s="1"/>
  <c r="D1920" i="8"/>
  <c r="D1920" i="10" s="1"/>
  <c r="M1920" i="10" s="1"/>
  <c r="D84" i="8"/>
  <c r="D84" i="10" s="1"/>
  <c r="M84" i="10" s="1"/>
  <c r="D1544" i="8"/>
  <c r="D1544" i="10" s="1"/>
  <c r="M1544" i="10" s="1"/>
  <c r="D1536" i="8"/>
  <c r="D1536" i="10" s="1"/>
  <c r="M1536" i="10" s="1"/>
  <c r="D445" i="8"/>
  <c r="D445" i="10" s="1"/>
  <c r="M445" i="10" s="1"/>
  <c r="D805" i="8"/>
  <c r="D805" i="10" s="1"/>
  <c r="M805" i="10" s="1"/>
  <c r="D1904" i="8"/>
  <c r="D1904" i="10" s="1"/>
  <c r="M1904" i="10" s="1"/>
  <c r="D2284" i="8"/>
  <c r="D2284" i="10" s="1"/>
  <c r="M2284" i="10" s="1"/>
  <c r="D2282" i="8"/>
  <c r="D2282" i="10" s="1"/>
  <c r="M2282" i="10" s="1"/>
  <c r="D824" i="8"/>
  <c r="D824" i="10" s="1"/>
  <c r="M824" i="10" s="1"/>
  <c r="D3002" i="8"/>
  <c r="D3002" i="10" s="1"/>
  <c r="M3002" i="10" s="1"/>
  <c r="D1176" i="8"/>
  <c r="D1176" i="10" s="1"/>
  <c r="M1176" i="10" s="1"/>
  <c r="D444" i="8"/>
  <c r="D444" i="10" s="1"/>
  <c r="M444" i="10" s="1"/>
  <c r="D1164" i="8"/>
  <c r="D1164" i="10" s="1"/>
  <c r="M1164" i="10" s="1"/>
  <c r="D3004" i="8"/>
  <c r="D3004" i="10" s="1"/>
  <c r="M3004" i="10" s="1"/>
  <c r="D1893" i="8"/>
  <c r="D1893" i="10" s="1"/>
  <c r="M1893" i="10" s="1"/>
  <c r="D1185" i="8"/>
  <c r="D1185" i="10" s="1"/>
  <c r="M1185" i="10" s="1"/>
  <c r="D1184" i="8"/>
  <c r="D1184" i="10" s="1"/>
  <c r="M1184" i="10" s="1"/>
  <c r="D2264" i="8"/>
  <c r="D2264" i="10" s="1"/>
  <c r="M2264" i="10" s="1"/>
  <c r="D76" i="8"/>
  <c r="D76" i="10" s="1"/>
  <c r="M76" i="10" s="1"/>
  <c r="D2644" i="8"/>
  <c r="D2644" i="10" s="1"/>
  <c r="M2644" i="10" s="1"/>
  <c r="D2265" i="8"/>
  <c r="D2265" i="10" s="1"/>
  <c r="M2265" i="10" s="1"/>
  <c r="D2995" i="8"/>
  <c r="D2995" i="10" s="1"/>
  <c r="M2995" i="10" s="1"/>
  <c r="D3017" i="8"/>
  <c r="D3017" i="10" s="1"/>
  <c r="M3017" i="10" s="1"/>
  <c r="D2996" i="8"/>
  <c r="D2996" i="10" s="1"/>
  <c r="M2996" i="10" s="1"/>
  <c r="D459" i="8"/>
  <c r="D459" i="10" s="1"/>
  <c r="M459" i="10" s="1"/>
  <c r="D3014" i="8"/>
  <c r="D3014" i="10" s="1"/>
  <c r="M3014" i="10" s="1"/>
  <c r="D3005" i="8"/>
  <c r="D3005" i="10" s="1"/>
  <c r="M3005" i="10" s="1"/>
  <c r="D2285" i="8"/>
  <c r="D2285" i="10" s="1"/>
  <c r="M2285" i="10" s="1"/>
  <c r="D825" i="8"/>
  <c r="D825" i="10" s="1"/>
  <c r="M825" i="10" s="1"/>
  <c r="D1545" i="8"/>
  <c r="D1545" i="10" s="1"/>
  <c r="M1545" i="10" s="1"/>
  <c r="D1165" i="8"/>
  <c r="D1165" i="10" s="1"/>
  <c r="M1165" i="10" s="1"/>
  <c r="D2645" i="8"/>
  <c r="D2645" i="10" s="1"/>
  <c r="M2645" i="10" s="1"/>
  <c r="D3015" i="8"/>
  <c r="D3015" i="10" s="1"/>
  <c r="M3015" i="10" s="1"/>
  <c r="D3016" i="8"/>
  <c r="D3016" i="10" s="1"/>
  <c r="M3016" i="10" s="1"/>
  <c r="D2625" i="8"/>
  <c r="D2625" i="10" s="1"/>
  <c r="M2625" i="10" s="1"/>
  <c r="D1905" i="8"/>
  <c r="D1905" i="10" s="1"/>
  <c r="M1905" i="10" s="1"/>
  <c r="D433" i="8"/>
  <c r="D433" i="10" s="1"/>
  <c r="M433" i="10" s="1"/>
  <c r="L466" i="8"/>
  <c r="L1946" i="8"/>
  <c r="L108" i="8"/>
  <c r="L1940" i="8"/>
  <c r="L118" i="8"/>
  <c r="L1560" i="8"/>
  <c r="L846" i="8"/>
  <c r="L1206" i="8"/>
  <c r="L1573" i="8"/>
  <c r="L1576" i="8"/>
  <c r="L102" i="8"/>
  <c r="L2680" i="8"/>
  <c r="L1586" i="8"/>
  <c r="L2306" i="8"/>
  <c r="L2666" i="8"/>
  <c r="L479" i="8"/>
  <c r="L1927" i="8"/>
  <c r="L3046" i="8"/>
  <c r="L1213" i="8"/>
  <c r="L3026" i="8"/>
  <c r="L1198" i="8"/>
  <c r="L107" i="8"/>
  <c r="L1566" i="8"/>
  <c r="L487" i="8"/>
  <c r="L486" i="8"/>
  <c r="L1926" i="8"/>
  <c r="L2667" i="8"/>
  <c r="L847" i="8"/>
  <c r="L467" i="8"/>
  <c r="L1947" i="8"/>
  <c r="L2299" i="8"/>
  <c r="L1567" i="8"/>
  <c r="L488" i="8"/>
  <c r="L3047" i="8"/>
  <c r="L1939" i="8"/>
  <c r="L1579" i="8"/>
  <c r="L1559" i="8"/>
  <c r="L1196" i="8"/>
  <c r="L2307" i="8"/>
  <c r="L848" i="8"/>
  <c r="L1580" i="8"/>
  <c r="L2659" i="8"/>
  <c r="L3027" i="8"/>
  <c r="L1928" i="8"/>
  <c r="L1207" i="8"/>
  <c r="L2668" i="8"/>
  <c r="L1219" i="8"/>
  <c r="L1948" i="8"/>
  <c r="L476" i="8"/>
  <c r="L468" i="8"/>
  <c r="L1208" i="8"/>
  <c r="L106" i="8"/>
  <c r="L1209" i="8"/>
  <c r="L1568" i="8"/>
  <c r="L1200" i="8"/>
  <c r="L116" i="8"/>
  <c r="L3028" i="8"/>
  <c r="L849" i="8"/>
  <c r="L2308" i="8"/>
  <c r="L829" i="8"/>
  <c r="L469" i="8"/>
  <c r="L109" i="8"/>
  <c r="L838" i="8"/>
  <c r="L3029" i="8"/>
  <c r="L856" i="8"/>
  <c r="L1569" i="8"/>
  <c r="L490" i="8"/>
  <c r="L489" i="8"/>
  <c r="L1949" i="8"/>
  <c r="L2309" i="8"/>
  <c r="L113" i="8"/>
  <c r="L1938" i="8"/>
  <c r="L2669" i="8"/>
  <c r="L1929" i="8"/>
  <c r="L1578" i="8"/>
  <c r="L1220" i="8"/>
  <c r="L1570" i="8"/>
  <c r="L470" i="8"/>
  <c r="L1950" i="8"/>
  <c r="L830" i="8"/>
  <c r="L850" i="8"/>
  <c r="L1210" i="8"/>
  <c r="L3020" i="8"/>
  <c r="L1930" i="8"/>
  <c r="L2670" i="8"/>
  <c r="L2290" i="8"/>
  <c r="L839" i="8"/>
  <c r="L119" i="8"/>
  <c r="L853" i="8"/>
  <c r="L3030" i="8"/>
  <c r="L851" i="8"/>
  <c r="L491" i="8"/>
  <c r="L2660" i="8"/>
  <c r="L831" i="8"/>
  <c r="L117" i="8"/>
  <c r="L2310" i="8"/>
  <c r="L111" i="8"/>
  <c r="L1951" i="8"/>
  <c r="L471" i="8"/>
  <c r="L2291" i="8"/>
  <c r="L472" i="8"/>
  <c r="L832" i="8"/>
  <c r="L99" i="8"/>
  <c r="L1931" i="8"/>
  <c r="L1571" i="8"/>
  <c r="L1211" i="8"/>
  <c r="L2311" i="8"/>
  <c r="L3031" i="8"/>
  <c r="L2671" i="8"/>
  <c r="L3040" i="8"/>
  <c r="L1212" i="8"/>
  <c r="L1932" i="8"/>
  <c r="L2292" i="8"/>
  <c r="L2672" i="8"/>
  <c r="L2300" i="8"/>
  <c r="L852" i="8"/>
  <c r="L1572" i="8"/>
  <c r="L1952" i="8"/>
  <c r="L3032" i="8"/>
  <c r="L112" i="8"/>
  <c r="L2312" i="8"/>
  <c r="L2673" i="8"/>
  <c r="L2293" i="8"/>
  <c r="L3033" i="8"/>
  <c r="L1575" i="8"/>
  <c r="L1215" i="8"/>
  <c r="L1934" i="8"/>
  <c r="L2294" i="8"/>
  <c r="L2313" i="8"/>
  <c r="L1214" i="8"/>
  <c r="L834" i="8"/>
  <c r="L1574" i="8"/>
  <c r="L474" i="8"/>
  <c r="L115" i="8"/>
  <c r="L854" i="8"/>
  <c r="L1194" i="8"/>
  <c r="L98" i="8"/>
  <c r="L2315" i="8"/>
  <c r="L2656" i="8"/>
  <c r="L2314" i="8"/>
  <c r="L1216" i="8"/>
  <c r="L1195" i="8"/>
  <c r="L475" i="8"/>
  <c r="L835" i="8"/>
  <c r="L1936" i="8"/>
  <c r="L1937" i="8"/>
  <c r="L855" i="8"/>
  <c r="L477" i="8"/>
  <c r="L1935" i="8"/>
  <c r="L2295" i="8"/>
  <c r="L837" i="8"/>
  <c r="L1197" i="8"/>
  <c r="L473" i="8"/>
  <c r="L2297" i="8"/>
  <c r="L2316" i="8"/>
  <c r="L478" i="8"/>
  <c r="L2679" i="8"/>
  <c r="L1577" i="8"/>
  <c r="L101" i="8"/>
  <c r="L2317" i="8"/>
  <c r="L104" i="8"/>
  <c r="L1217" i="8"/>
  <c r="L114" i="8"/>
  <c r="L1199" i="8"/>
  <c r="L2296" i="8"/>
  <c r="L1221" i="8"/>
  <c r="L1941" i="8"/>
  <c r="L480" i="8"/>
  <c r="L1582" i="8"/>
  <c r="L2662" i="8"/>
  <c r="L2681" i="8"/>
  <c r="L2302" i="8"/>
  <c r="L481" i="8"/>
  <c r="L2301" i="8"/>
  <c r="L120" i="8"/>
  <c r="L841" i="8"/>
  <c r="L1561" i="8"/>
  <c r="L842" i="8"/>
  <c r="L122" i="8"/>
  <c r="L121" i="8"/>
  <c r="L2661" i="8"/>
  <c r="L3021" i="8"/>
  <c r="L1201" i="8"/>
  <c r="L482" i="8"/>
  <c r="L2298" i="8"/>
  <c r="L1942" i="8"/>
  <c r="L463" i="8"/>
  <c r="L2682" i="8"/>
  <c r="L1583" i="8"/>
  <c r="L1562" i="8"/>
  <c r="L3022" i="8"/>
  <c r="L103" i="8"/>
  <c r="L483" i="8"/>
  <c r="L3043" i="8"/>
  <c r="L124" i="8"/>
  <c r="L1581" i="8"/>
  <c r="L1563" i="8"/>
  <c r="L1203" i="8"/>
  <c r="L836" i="8"/>
  <c r="L3041" i="8"/>
  <c r="L123" i="8"/>
  <c r="L484" i="8"/>
  <c r="L843" i="8"/>
  <c r="L2304" i="8"/>
  <c r="L125" i="8"/>
  <c r="L3023" i="8"/>
  <c r="L840" i="8"/>
  <c r="L1204" i="8"/>
  <c r="L833" i="8"/>
  <c r="L1202" i="8"/>
  <c r="L1943" i="8"/>
  <c r="L2303" i="8"/>
  <c r="L1924" i="8"/>
  <c r="L3044" i="8"/>
  <c r="L844" i="8"/>
  <c r="L1564" i="8"/>
  <c r="L1933" i="8"/>
  <c r="L1584" i="8"/>
  <c r="L2664" i="8"/>
  <c r="L105" i="8"/>
  <c r="L2663" i="8"/>
  <c r="L464" i="8"/>
  <c r="L485" i="8"/>
  <c r="L845" i="8"/>
  <c r="L1565" i="8"/>
  <c r="L1205" i="8"/>
  <c r="L1945" i="8"/>
  <c r="L3036" i="8"/>
  <c r="L3035" i="8"/>
  <c r="L2676" i="8"/>
  <c r="L1925" i="8"/>
  <c r="L3024" i="8"/>
  <c r="L1585" i="8"/>
  <c r="L3045" i="8"/>
  <c r="L2674" i="8"/>
  <c r="L3034" i="8"/>
  <c r="L3037" i="8"/>
  <c r="L1944" i="8"/>
  <c r="L2655" i="8"/>
  <c r="L100" i="8"/>
  <c r="L1218" i="8"/>
  <c r="L2665" i="8"/>
  <c r="L465" i="8"/>
  <c r="L2305" i="8"/>
  <c r="E3259" i="8"/>
  <c r="E3219" i="8"/>
  <c r="D3179" i="8"/>
  <c r="D3179" i="10" s="1"/>
  <c r="M3179" i="10" s="1"/>
  <c r="E3019" i="8"/>
  <c r="G2819" i="8"/>
  <c r="L2779" i="8"/>
  <c r="K3338" i="8"/>
  <c r="K3298" i="8"/>
  <c r="H3178" i="8"/>
  <c r="F3118" i="8"/>
  <c r="K3078" i="8"/>
  <c r="I3038" i="8"/>
  <c r="K2998" i="8"/>
  <c r="D2958" i="8"/>
  <c r="D2958" i="10" s="1"/>
  <c r="M2958" i="10" s="1"/>
  <c r="L2858" i="8"/>
  <c r="J2738" i="8"/>
  <c r="G2698" i="8"/>
  <c r="K3337" i="8"/>
  <c r="H3217" i="8"/>
  <c r="I3017" i="8"/>
  <c r="D2777" i="8"/>
  <c r="D2777" i="10" s="1"/>
  <c r="M2777" i="10" s="1"/>
  <c r="I2717" i="8"/>
  <c r="D3276" i="8"/>
  <c r="D3276" i="10" s="1"/>
  <c r="M3276" i="10" s="1"/>
  <c r="F3016" i="8"/>
  <c r="L2876" i="8"/>
  <c r="H3215" i="8"/>
  <c r="K3015" i="8"/>
  <c r="H2835" i="8"/>
  <c r="G2775" i="8"/>
  <c r="L3334" i="8"/>
  <c r="F3114" i="8"/>
  <c r="G3034" i="8"/>
  <c r="E2954" i="8"/>
  <c r="H2874" i="8"/>
  <c r="J2774" i="8"/>
  <c r="G2674" i="8"/>
  <c r="L2945" i="8"/>
  <c r="L2465" i="8"/>
  <c r="L2158" i="8"/>
  <c r="E1013" i="8"/>
  <c r="L2683" i="8"/>
  <c r="I2998" i="8"/>
  <c r="G9" i="8"/>
  <c r="G11" i="8"/>
  <c r="G31" i="8"/>
  <c r="G26" i="8"/>
  <c r="G746" i="8"/>
  <c r="G23" i="8"/>
  <c r="G27" i="8"/>
  <c r="G1840" i="8"/>
  <c r="G1126" i="8"/>
  <c r="G766" i="8"/>
  <c r="G3320" i="8"/>
  <c r="G2206" i="8"/>
  <c r="G2200" i="8"/>
  <c r="G2580" i="8"/>
  <c r="G1106" i="8"/>
  <c r="G33" i="8"/>
  <c r="G21" i="8"/>
  <c r="G2226" i="8"/>
  <c r="G2586" i="8"/>
  <c r="G737" i="8"/>
  <c r="G1846" i="8"/>
  <c r="G2566" i="8"/>
  <c r="G1486" i="8"/>
  <c r="G759" i="8"/>
  <c r="G373" i="8"/>
  <c r="G387" i="8"/>
  <c r="G2946" i="8"/>
  <c r="G3306" i="8"/>
  <c r="G1493" i="8"/>
  <c r="G760" i="8"/>
  <c r="G386" i="8"/>
  <c r="G1127" i="8"/>
  <c r="G1487" i="8"/>
  <c r="G6" i="8"/>
  <c r="G376" i="8"/>
  <c r="G747" i="8"/>
  <c r="G1467" i="8"/>
  <c r="G2567" i="8"/>
  <c r="G1107" i="8"/>
  <c r="G2227" i="8"/>
  <c r="G2947" i="8"/>
  <c r="G1847" i="8"/>
  <c r="G2587" i="8"/>
  <c r="G3307" i="8"/>
  <c r="G2207" i="8"/>
  <c r="G1839" i="8"/>
  <c r="G399" i="8"/>
  <c r="G16" i="8"/>
  <c r="G2208" i="8"/>
  <c r="G388" i="8"/>
  <c r="G28" i="8"/>
  <c r="G1488" i="8"/>
  <c r="G1128" i="8"/>
  <c r="G1108" i="8"/>
  <c r="G1848" i="8"/>
  <c r="G1468" i="8"/>
  <c r="G748" i="8"/>
  <c r="G2209" i="8"/>
  <c r="G758" i="8"/>
  <c r="G389" i="8"/>
  <c r="G3308" i="8"/>
  <c r="G2948" i="8"/>
  <c r="G749" i="8"/>
  <c r="G2589" i="8"/>
  <c r="G2568" i="8"/>
  <c r="G2588" i="8"/>
  <c r="G379" i="8"/>
  <c r="G2928" i="8"/>
  <c r="G2949" i="8"/>
  <c r="G2198" i="8"/>
  <c r="G20" i="8"/>
  <c r="G1109" i="8"/>
  <c r="G2569" i="8"/>
  <c r="G1489" i="8"/>
  <c r="G3309" i="8"/>
  <c r="G1110" i="8"/>
  <c r="G2590" i="8"/>
  <c r="G2929" i="8"/>
  <c r="G1129" i="8"/>
  <c r="G1860" i="8"/>
  <c r="G1469" i="8"/>
  <c r="G8" i="8"/>
  <c r="G1849" i="8"/>
  <c r="G2930" i="8"/>
  <c r="G2210" i="8"/>
  <c r="G10" i="8"/>
  <c r="G1490" i="8"/>
  <c r="G30" i="8"/>
  <c r="G390" i="8"/>
  <c r="G1120" i="8"/>
  <c r="G380" i="8"/>
  <c r="G750" i="8"/>
  <c r="G1470" i="8"/>
  <c r="G1850" i="8"/>
  <c r="G2950" i="8"/>
  <c r="G1116" i="8"/>
  <c r="G1130" i="8"/>
  <c r="G1131" i="8"/>
  <c r="G1491" i="8"/>
  <c r="G2579" i="8"/>
  <c r="G3310" i="8"/>
  <c r="G2570" i="8"/>
  <c r="G391" i="8"/>
  <c r="G1478" i="8"/>
  <c r="G1113" i="8"/>
  <c r="G371" i="8"/>
  <c r="G751" i="8"/>
  <c r="G1471" i="8"/>
  <c r="G1112" i="8"/>
  <c r="G2591" i="8"/>
  <c r="G2931" i="8"/>
  <c r="G2211" i="8"/>
  <c r="G2219" i="8"/>
  <c r="G1851" i="8"/>
  <c r="G3311" i="8"/>
  <c r="G2571" i="8"/>
  <c r="G2951" i="8"/>
  <c r="G2592" i="8"/>
  <c r="G3300" i="8"/>
  <c r="G392" i="8"/>
  <c r="G32" i="8"/>
  <c r="G752" i="8"/>
  <c r="G1111" i="8"/>
  <c r="G2572" i="8"/>
  <c r="G1854" i="8"/>
  <c r="G2933" i="8"/>
  <c r="G3293" i="8"/>
  <c r="G17" i="8"/>
  <c r="G1852" i="8"/>
  <c r="G2573" i="8"/>
  <c r="G372" i="8"/>
  <c r="G12" i="8"/>
  <c r="G1472" i="8"/>
  <c r="G2932" i="8"/>
  <c r="G2212" i="8"/>
  <c r="G2220" i="8"/>
  <c r="G394" i="8"/>
  <c r="G1492" i="8"/>
  <c r="G2952" i="8"/>
  <c r="G1833" i="8"/>
  <c r="G3312" i="8"/>
  <c r="G1832" i="8"/>
  <c r="G374" i="8"/>
  <c r="G1114" i="8"/>
  <c r="G1855" i="8"/>
  <c r="G34" i="8"/>
  <c r="G1474" i="8"/>
  <c r="G2953" i="8"/>
  <c r="G1494" i="8"/>
  <c r="G3313" i="8"/>
  <c r="G754" i="8"/>
  <c r="G1834" i="8"/>
  <c r="G14" i="8"/>
  <c r="G395" i="8"/>
  <c r="G2213" i="8"/>
  <c r="G2215" i="8"/>
  <c r="G2214" i="8"/>
  <c r="G2575" i="8"/>
  <c r="G1835" i="8"/>
  <c r="G1475" i="8"/>
  <c r="G2574" i="8"/>
  <c r="G756" i="8"/>
  <c r="G1496" i="8"/>
  <c r="G1857" i="8"/>
  <c r="G1115" i="8"/>
  <c r="G2576" i="8"/>
  <c r="G1856" i="8"/>
  <c r="G1117" i="8"/>
  <c r="G375" i="8"/>
  <c r="G757" i="8"/>
  <c r="G755" i="8"/>
  <c r="G1495" i="8"/>
  <c r="G2216" i="8"/>
  <c r="G396" i="8"/>
  <c r="G13" i="8"/>
  <c r="G2217" i="8"/>
  <c r="G1853" i="8"/>
  <c r="G2578" i="8"/>
  <c r="G739" i="8"/>
  <c r="G1859" i="8"/>
  <c r="G753" i="8"/>
  <c r="G2577" i="8"/>
  <c r="G1477" i="8"/>
  <c r="G1837" i="8"/>
  <c r="G381" i="8"/>
  <c r="G741" i="8"/>
  <c r="G1836" i="8"/>
  <c r="G1119" i="8"/>
  <c r="G1861" i="8"/>
  <c r="G2221" i="8"/>
  <c r="G2201" i="8"/>
  <c r="G19" i="8"/>
  <c r="G378" i="8"/>
  <c r="G761" i="8"/>
  <c r="G29" i="8"/>
  <c r="G18" i="8"/>
  <c r="G2582" i="8"/>
  <c r="G22" i="8"/>
  <c r="G382" i="8"/>
  <c r="G2941" i="8"/>
  <c r="G3301" i="8"/>
  <c r="G393" i="8"/>
  <c r="G1121" i="8"/>
  <c r="G1481" i="8"/>
  <c r="G1841" i="8"/>
  <c r="G400" i="8"/>
  <c r="G740" i="8"/>
  <c r="G2202" i="8"/>
  <c r="G1476" i="8"/>
  <c r="G1473" i="8"/>
  <c r="G762" i="8"/>
  <c r="G3321" i="8"/>
  <c r="G7" i="8"/>
  <c r="G2581" i="8"/>
  <c r="G1843" i="8"/>
  <c r="G2222" i="8"/>
  <c r="G397" i="8"/>
  <c r="G1103" i="8"/>
  <c r="G2583" i="8"/>
  <c r="G2943" i="8"/>
  <c r="G3303" i="8"/>
  <c r="G1482" i="8"/>
  <c r="G383" i="8"/>
  <c r="G743" i="8"/>
  <c r="G3322" i="8"/>
  <c r="G2940" i="8"/>
  <c r="G1480" i="8"/>
  <c r="G1102" i="8"/>
  <c r="G1123" i="8"/>
  <c r="G2942" i="8"/>
  <c r="G763" i="8"/>
  <c r="G2563" i="8"/>
  <c r="G738" i="8"/>
  <c r="G1122" i="8"/>
  <c r="G1483" i="8"/>
  <c r="G742" i="8"/>
  <c r="G1842" i="8"/>
  <c r="G3302" i="8"/>
  <c r="G2203" i="8"/>
  <c r="G1479" i="8"/>
  <c r="G2199" i="8"/>
  <c r="G764" i="8"/>
  <c r="G2223" i="8"/>
  <c r="G2944" i="8"/>
  <c r="G398" i="8"/>
  <c r="G1484" i="8"/>
  <c r="G24" i="8"/>
  <c r="G1844" i="8"/>
  <c r="G2204" i="8"/>
  <c r="G1118" i="8"/>
  <c r="G744" i="8"/>
  <c r="G1124" i="8"/>
  <c r="G2224" i="8"/>
  <c r="G2584" i="8"/>
  <c r="G2218" i="8"/>
  <c r="G1125" i="8"/>
  <c r="G1104" i="8"/>
  <c r="G765" i="8"/>
  <c r="G1838" i="8"/>
  <c r="G1485" i="8"/>
  <c r="G2956" i="8"/>
  <c r="G745" i="8"/>
  <c r="G2565" i="8"/>
  <c r="G15" i="8"/>
  <c r="G2564" i="8"/>
  <c r="G25" i="8"/>
  <c r="G2205" i="8"/>
  <c r="G1105" i="8"/>
  <c r="G1858" i="8"/>
  <c r="G1845" i="8"/>
  <c r="G3304" i="8"/>
  <c r="G2945" i="8"/>
  <c r="G3305" i="8"/>
  <c r="G384" i="8"/>
  <c r="G2585" i="8"/>
  <c r="G385" i="8"/>
  <c r="G2954" i="8"/>
  <c r="G3314" i="8"/>
  <c r="G2936" i="8"/>
  <c r="G3296" i="8"/>
  <c r="G2225" i="8"/>
  <c r="G2955" i="8"/>
  <c r="G3315" i="8"/>
  <c r="G2937" i="8"/>
  <c r="G3297" i="8"/>
  <c r="F1076" i="8"/>
  <c r="F1438" i="8"/>
  <c r="F346" i="8"/>
  <c r="F706" i="8"/>
  <c r="F3280" i="8"/>
  <c r="F356" i="8"/>
  <c r="F2920" i="8"/>
  <c r="F1086" i="8"/>
  <c r="F366" i="8"/>
  <c r="F726" i="8"/>
  <c r="F1806" i="8"/>
  <c r="F1466" i="8"/>
  <c r="F1447" i="8"/>
  <c r="F1807" i="8"/>
  <c r="F2926" i="8"/>
  <c r="F1078" i="8"/>
  <c r="F1826" i="8"/>
  <c r="F2186" i="8"/>
  <c r="F3286" i="8"/>
  <c r="F2906" i="8"/>
  <c r="F2559" i="8"/>
  <c r="F3266" i="8"/>
  <c r="F2546" i="8"/>
  <c r="F1446" i="8"/>
  <c r="F367" i="8"/>
  <c r="F1087" i="8"/>
  <c r="F707" i="8"/>
  <c r="F2538" i="8"/>
  <c r="F1827" i="8"/>
  <c r="F2178" i="8"/>
  <c r="F347" i="8"/>
  <c r="F1818" i="8"/>
  <c r="F718" i="8"/>
  <c r="F727" i="8"/>
  <c r="F1093" i="8"/>
  <c r="F2167" i="8"/>
  <c r="F3287" i="8"/>
  <c r="F2907" i="8"/>
  <c r="F1453" i="8"/>
  <c r="F733" i="8"/>
  <c r="F2187" i="8"/>
  <c r="F716" i="8"/>
  <c r="F2927" i="8"/>
  <c r="F3267" i="8"/>
  <c r="F2547" i="8"/>
  <c r="F728" i="8"/>
  <c r="F2168" i="8"/>
  <c r="F368" i="8"/>
  <c r="F2908" i="8"/>
  <c r="F709" i="8"/>
  <c r="F2539" i="8"/>
  <c r="F708" i="8"/>
  <c r="F1079" i="8"/>
  <c r="F1088" i="8"/>
  <c r="F1448" i="8"/>
  <c r="F348" i="8"/>
  <c r="F357" i="8"/>
  <c r="F1808" i="8"/>
  <c r="F2548" i="8"/>
  <c r="F729" i="8"/>
  <c r="F1828" i="8"/>
  <c r="F3268" i="8"/>
  <c r="F369" i="8"/>
  <c r="F3288" i="8"/>
  <c r="F2188" i="8"/>
  <c r="F1456" i="8"/>
  <c r="F370" i="8"/>
  <c r="F1809" i="8"/>
  <c r="F3269" i="8"/>
  <c r="F2169" i="8"/>
  <c r="F1449" i="8"/>
  <c r="F2909" i="8"/>
  <c r="F350" i="8"/>
  <c r="F710" i="8"/>
  <c r="F349" i="8"/>
  <c r="F1829" i="8"/>
  <c r="F2189" i="8"/>
  <c r="F1819" i="8"/>
  <c r="F2549" i="8"/>
  <c r="F3289" i="8"/>
  <c r="F1089" i="8"/>
  <c r="F1450" i="8"/>
  <c r="F730" i="8"/>
  <c r="F1830" i="8"/>
  <c r="F2910" i="8"/>
  <c r="F3270" i="8"/>
  <c r="F1810" i="8"/>
  <c r="F1090" i="8"/>
  <c r="F2190" i="8"/>
  <c r="F358" i="8"/>
  <c r="F3290" i="8"/>
  <c r="F2550" i="8"/>
  <c r="F720" i="8"/>
  <c r="F351" i="8"/>
  <c r="F731" i="8"/>
  <c r="F1440" i="8"/>
  <c r="F1451" i="8"/>
  <c r="F2171" i="8"/>
  <c r="F2170" i="8"/>
  <c r="F2180" i="8"/>
  <c r="F711" i="8"/>
  <c r="F2551" i="8"/>
  <c r="F1831" i="8"/>
  <c r="F352" i="8"/>
  <c r="F2191" i="8"/>
  <c r="F3291" i="8"/>
  <c r="F1071" i="8"/>
  <c r="F360" i="8"/>
  <c r="F1458" i="8"/>
  <c r="F1459" i="8"/>
  <c r="F359" i="8"/>
  <c r="F1091" i="8"/>
  <c r="F3271" i="8"/>
  <c r="F1811" i="8"/>
  <c r="F2911" i="8"/>
  <c r="F712" i="8"/>
  <c r="F1072" i="8"/>
  <c r="F2532" i="8"/>
  <c r="F713" i="8"/>
  <c r="F732" i="8"/>
  <c r="F2560" i="8"/>
  <c r="F1812" i="8"/>
  <c r="F2172" i="8"/>
  <c r="F2552" i="8"/>
  <c r="F2912" i="8"/>
  <c r="F2553" i="8"/>
  <c r="F1092" i="8"/>
  <c r="F2193" i="8"/>
  <c r="F1452" i="8"/>
  <c r="F2192" i="8"/>
  <c r="F3272" i="8"/>
  <c r="F2913" i="8"/>
  <c r="F3273" i="8"/>
  <c r="F2174" i="8"/>
  <c r="F1455" i="8"/>
  <c r="F2175" i="8"/>
  <c r="F1813" i="8"/>
  <c r="F3292" i="8"/>
  <c r="F1074" i="8"/>
  <c r="F2534" i="8"/>
  <c r="F734" i="8"/>
  <c r="F1094" i="8"/>
  <c r="F2173" i="8"/>
  <c r="F1814" i="8"/>
  <c r="F2194" i="8"/>
  <c r="F2554" i="8"/>
  <c r="F2195" i="8"/>
  <c r="F1454" i="8"/>
  <c r="F354" i="8"/>
  <c r="F714" i="8"/>
  <c r="F1095" i="8"/>
  <c r="F715" i="8"/>
  <c r="F2556" i="8"/>
  <c r="F2176" i="8"/>
  <c r="F2535" i="8"/>
  <c r="F735" i="8"/>
  <c r="F355" i="8"/>
  <c r="F2533" i="8"/>
  <c r="F2555" i="8"/>
  <c r="F2537" i="8"/>
  <c r="F1816" i="8"/>
  <c r="F1077" i="8"/>
  <c r="F1075" i="8"/>
  <c r="F1437" i="8"/>
  <c r="F719" i="8"/>
  <c r="F2900" i="8"/>
  <c r="F2196" i="8"/>
  <c r="F1457" i="8"/>
  <c r="F1817" i="8"/>
  <c r="F2177" i="8"/>
  <c r="F2536" i="8"/>
  <c r="F1097" i="8"/>
  <c r="F2179" i="8"/>
  <c r="F1439" i="8"/>
  <c r="F1815" i="8"/>
  <c r="F353" i="8"/>
  <c r="F1436" i="8"/>
  <c r="F1820" i="8"/>
  <c r="F2197" i="8"/>
  <c r="F2557" i="8"/>
  <c r="F341" i="8"/>
  <c r="F1101" i="8"/>
  <c r="F1460" i="8"/>
  <c r="F1821" i="8"/>
  <c r="F2541" i="8"/>
  <c r="F1462" i="8"/>
  <c r="F2902" i="8"/>
  <c r="F1461" i="8"/>
  <c r="F2561" i="8"/>
  <c r="F342" i="8"/>
  <c r="F2901" i="8"/>
  <c r="F361" i="8"/>
  <c r="F2181" i="8"/>
  <c r="F721" i="8"/>
  <c r="F1801" i="8"/>
  <c r="F1096" i="8"/>
  <c r="F1441" i="8"/>
  <c r="F2922" i="8"/>
  <c r="F1081" i="8"/>
  <c r="F362" i="8"/>
  <c r="F722" i="8"/>
  <c r="F1802" i="8"/>
  <c r="F2562" i="8"/>
  <c r="F1080" i="8"/>
  <c r="F1082" i="8"/>
  <c r="F717" i="8"/>
  <c r="F343" i="8"/>
  <c r="F3263" i="8"/>
  <c r="F3282" i="8"/>
  <c r="F1442" i="8"/>
  <c r="F1822" i="8"/>
  <c r="F1098" i="8"/>
  <c r="F363" i="8"/>
  <c r="F1083" i="8"/>
  <c r="F1803" i="8"/>
  <c r="F3283" i="8"/>
  <c r="F364" i="8"/>
  <c r="F3281" i="8"/>
  <c r="F723" i="8"/>
  <c r="F2921" i="8"/>
  <c r="F2540" i="8"/>
  <c r="F1443" i="8"/>
  <c r="F1073" i="8"/>
  <c r="F2182" i="8"/>
  <c r="F2542" i="8"/>
  <c r="F2923" i="8"/>
  <c r="F3262" i="8"/>
  <c r="F3264" i="8"/>
  <c r="F1823" i="8"/>
  <c r="F2543" i="8"/>
  <c r="F344" i="8"/>
  <c r="F2903" i="8"/>
  <c r="F1444" i="8"/>
  <c r="F1084" i="8"/>
  <c r="F1463" i="8"/>
  <c r="F2183" i="8"/>
  <c r="F736" i="8"/>
  <c r="F2558" i="8"/>
  <c r="F1464" i="8"/>
  <c r="F2904" i="8"/>
  <c r="F340" i="8"/>
  <c r="F1100" i="8"/>
  <c r="F2184" i="8"/>
  <c r="F365" i="8"/>
  <c r="F1085" i="8"/>
  <c r="F724" i="8"/>
  <c r="F725" i="8"/>
  <c r="F345" i="8"/>
  <c r="F2905" i="8"/>
  <c r="F2915" i="8"/>
  <c r="F2918" i="8"/>
  <c r="F2545" i="8"/>
  <c r="F1804" i="8"/>
  <c r="F2924" i="8"/>
  <c r="F1805" i="8"/>
  <c r="F2925" i="8"/>
  <c r="F3285" i="8"/>
  <c r="F1465" i="8"/>
  <c r="F3284" i="8"/>
  <c r="F1824" i="8"/>
  <c r="F2914" i="8"/>
  <c r="F1825" i="8"/>
  <c r="F3265" i="8"/>
  <c r="F1445" i="8"/>
  <c r="F3274" i="8"/>
  <c r="F2544" i="8"/>
  <c r="F2185" i="8"/>
  <c r="F2897" i="8"/>
  <c r="J226" i="8"/>
  <c r="J586" i="8"/>
  <c r="J1320" i="8"/>
  <c r="J1326" i="8"/>
  <c r="J246" i="8"/>
  <c r="J966" i="8"/>
  <c r="J606" i="8"/>
  <c r="J3140" i="8"/>
  <c r="J2066" i="8"/>
  <c r="J1706" i="8"/>
  <c r="J2426" i="8"/>
  <c r="J3166" i="8"/>
  <c r="J1686" i="8"/>
  <c r="J3146" i="8"/>
  <c r="J227" i="8"/>
  <c r="J2046" i="8"/>
  <c r="J2786" i="8"/>
  <c r="J596" i="8"/>
  <c r="J237" i="8"/>
  <c r="J239" i="8"/>
  <c r="J967" i="8"/>
  <c r="J2047" i="8"/>
  <c r="J247" i="8"/>
  <c r="J607" i="8"/>
  <c r="J1327" i="8"/>
  <c r="J587" i="8"/>
  <c r="J2073" i="8"/>
  <c r="J1339" i="8"/>
  <c r="J1687" i="8"/>
  <c r="J2067" i="8"/>
  <c r="J2787" i="8"/>
  <c r="J3147" i="8"/>
  <c r="J1707" i="8"/>
  <c r="J2427" i="8"/>
  <c r="J3167" i="8"/>
  <c r="J1318" i="8"/>
  <c r="J608" i="8"/>
  <c r="J1688" i="8"/>
  <c r="J589" i="8"/>
  <c r="J2048" i="8"/>
  <c r="J228" i="8"/>
  <c r="J968" i="8"/>
  <c r="J2068" i="8"/>
  <c r="J1708" i="8"/>
  <c r="J240" i="8"/>
  <c r="J588" i="8"/>
  <c r="J1328" i="8"/>
  <c r="J2788" i="8"/>
  <c r="J973" i="8"/>
  <c r="J3168" i="8"/>
  <c r="J2428" i="8"/>
  <c r="J609" i="8"/>
  <c r="J1698" i="8"/>
  <c r="J1338" i="8"/>
  <c r="J956" i="8"/>
  <c r="J613" i="8"/>
  <c r="J3148" i="8"/>
  <c r="J2069" i="8"/>
  <c r="J2429" i="8"/>
  <c r="J3169" i="8"/>
  <c r="J978" i="8"/>
  <c r="J610" i="8"/>
  <c r="J949" i="8"/>
  <c r="J1336" i="8"/>
  <c r="J2789" i="8"/>
  <c r="J1329" i="8"/>
  <c r="J230" i="8"/>
  <c r="J229" i="8"/>
  <c r="J1689" i="8"/>
  <c r="J2049" i="8"/>
  <c r="J3149" i="8"/>
  <c r="J969" i="8"/>
  <c r="J970" i="8"/>
  <c r="J2050" i="8"/>
  <c r="J1330" i="8"/>
  <c r="J2420" i="8"/>
  <c r="J590" i="8"/>
  <c r="J2410" i="8"/>
  <c r="J960" i="8"/>
  <c r="J950" i="8"/>
  <c r="J2070" i="8"/>
  <c r="J1690" i="8"/>
  <c r="J971" i="8"/>
  <c r="J976" i="8"/>
  <c r="J2430" i="8"/>
  <c r="J953" i="8"/>
  <c r="J231" i="8"/>
  <c r="J3150" i="8"/>
  <c r="J2791" i="8"/>
  <c r="J598" i="8"/>
  <c r="J2418" i="8"/>
  <c r="J591" i="8"/>
  <c r="J2439" i="8"/>
  <c r="J2071" i="8"/>
  <c r="J2790" i="8"/>
  <c r="J1691" i="8"/>
  <c r="J2431" i="8"/>
  <c r="J952" i="8"/>
  <c r="J3151" i="8"/>
  <c r="J1679" i="8"/>
  <c r="J1331" i="8"/>
  <c r="J611" i="8"/>
  <c r="J236" i="8"/>
  <c r="J2411" i="8"/>
  <c r="J2419" i="8"/>
  <c r="J2072" i="8"/>
  <c r="J951" i="8"/>
  <c r="J2051" i="8"/>
  <c r="J2059" i="8"/>
  <c r="J232" i="8"/>
  <c r="J1700" i="8"/>
  <c r="J592" i="8"/>
  <c r="J2412" i="8"/>
  <c r="J1334" i="8"/>
  <c r="J2060" i="8"/>
  <c r="J2413" i="8"/>
  <c r="J1332" i="8"/>
  <c r="J2432" i="8"/>
  <c r="J1692" i="8"/>
  <c r="J2052" i="8"/>
  <c r="J3153" i="8"/>
  <c r="J2792" i="8"/>
  <c r="J2433" i="8"/>
  <c r="J234" i="8"/>
  <c r="J594" i="8"/>
  <c r="J2793" i="8"/>
  <c r="J972" i="8"/>
  <c r="J1333" i="8"/>
  <c r="J612" i="8"/>
  <c r="J3152" i="8"/>
  <c r="J1693" i="8"/>
  <c r="J3160" i="8"/>
  <c r="J954" i="8"/>
  <c r="J1694" i="8"/>
  <c r="J2074" i="8"/>
  <c r="J1314" i="8"/>
  <c r="J1315" i="8"/>
  <c r="J2435" i="8"/>
  <c r="J974" i="8"/>
  <c r="J235" i="8"/>
  <c r="J2054" i="8"/>
  <c r="J1335" i="8"/>
  <c r="J1695" i="8"/>
  <c r="J1316" i="8"/>
  <c r="J1696" i="8"/>
  <c r="J2056" i="8"/>
  <c r="J2434" i="8"/>
  <c r="J593" i="8"/>
  <c r="J955" i="8"/>
  <c r="J2055" i="8"/>
  <c r="J2415" i="8"/>
  <c r="J2416" i="8"/>
  <c r="J957" i="8"/>
  <c r="J595" i="8"/>
  <c r="J975" i="8"/>
  <c r="J2414" i="8"/>
  <c r="J1317" i="8"/>
  <c r="J221" i="8"/>
  <c r="J1341" i="8"/>
  <c r="J977" i="8"/>
  <c r="J1337" i="8"/>
  <c r="J1697" i="8"/>
  <c r="J2437" i="8"/>
  <c r="J218" i="8"/>
  <c r="J1699" i="8"/>
  <c r="J1319" i="8"/>
  <c r="J2057" i="8"/>
  <c r="J599" i="8"/>
  <c r="J2436" i="8"/>
  <c r="J597" i="8"/>
  <c r="J219" i="8"/>
  <c r="J2417" i="8"/>
  <c r="J959" i="8"/>
  <c r="J2421" i="8"/>
  <c r="J3161" i="8"/>
  <c r="J1680" i="8"/>
  <c r="J2062" i="8"/>
  <c r="J2782" i="8"/>
  <c r="J1702" i="8"/>
  <c r="J2801" i="8"/>
  <c r="J1681" i="8"/>
  <c r="J222" i="8"/>
  <c r="J220" i="8"/>
  <c r="J2053" i="8"/>
  <c r="J3141" i="8"/>
  <c r="J1701" i="8"/>
  <c r="J2780" i="8"/>
  <c r="J2781" i="8"/>
  <c r="J242" i="8"/>
  <c r="J1322" i="8"/>
  <c r="J1321" i="8"/>
  <c r="J2800" i="8"/>
  <c r="J241" i="8"/>
  <c r="J601" i="8"/>
  <c r="J602" i="8"/>
  <c r="J2061" i="8"/>
  <c r="J962" i="8"/>
  <c r="J2802" i="8"/>
  <c r="J1683" i="8"/>
  <c r="J2422" i="8"/>
  <c r="J3142" i="8"/>
  <c r="J2803" i="8"/>
  <c r="J600" i="8"/>
  <c r="J1682" i="8"/>
  <c r="J238" i="8"/>
  <c r="J223" i="8"/>
  <c r="J1343" i="8"/>
  <c r="J1703" i="8"/>
  <c r="J3162" i="8"/>
  <c r="J963" i="8"/>
  <c r="J961" i="8"/>
  <c r="J603" i="8"/>
  <c r="J3163" i="8"/>
  <c r="J1704" i="8"/>
  <c r="J3144" i="8"/>
  <c r="J1325" i="8"/>
  <c r="J2423" i="8"/>
  <c r="J245" i="8"/>
  <c r="J1685" i="8"/>
  <c r="J243" i="8"/>
  <c r="J1323" i="8"/>
  <c r="J604" i="8"/>
  <c r="J1324" i="8"/>
  <c r="J2783" i="8"/>
  <c r="J1342" i="8"/>
  <c r="J2804" i="8"/>
  <c r="J224" i="8"/>
  <c r="J3143" i="8"/>
  <c r="J964" i="8"/>
  <c r="J2438" i="8"/>
  <c r="J225" i="8"/>
  <c r="J584" i="8"/>
  <c r="J2064" i="8"/>
  <c r="J2424" i="8"/>
  <c r="J965" i="8"/>
  <c r="J2063" i="8"/>
  <c r="J2784" i="8"/>
  <c r="J605" i="8"/>
  <c r="J1340" i="8"/>
  <c r="J2796" i="8"/>
  <c r="J2777" i="8"/>
  <c r="J1705" i="8"/>
  <c r="J3155" i="8"/>
  <c r="J2058" i="8"/>
  <c r="J3165" i="8"/>
  <c r="J3164" i="8"/>
  <c r="J244" i="8"/>
  <c r="J233" i="8"/>
  <c r="J2045" i="8"/>
  <c r="J2794" i="8"/>
  <c r="J958" i="8"/>
  <c r="J2797" i="8"/>
  <c r="J585" i="8"/>
  <c r="J2785" i="8"/>
  <c r="J3145" i="8"/>
  <c r="J3154" i="8"/>
  <c r="J1684" i="8"/>
  <c r="J2775" i="8"/>
  <c r="F3299" i="8"/>
  <c r="F3259" i="8"/>
  <c r="E3179" i="8"/>
  <c r="D3139" i="8"/>
  <c r="D3139" i="10" s="1"/>
  <c r="M3139" i="10" s="1"/>
  <c r="D3099" i="8"/>
  <c r="D3099" i="10" s="1"/>
  <c r="M3099" i="10" s="1"/>
  <c r="D3059" i="8"/>
  <c r="D3059" i="10" s="1"/>
  <c r="M3059" i="10" s="1"/>
  <c r="F3019" i="8"/>
  <c r="F2939" i="8"/>
  <c r="H2899" i="8"/>
  <c r="H2819" i="8"/>
  <c r="G2779" i="8"/>
  <c r="I2739" i="8"/>
  <c r="L3338" i="8"/>
  <c r="L3298" i="8"/>
  <c r="L3258" i="8"/>
  <c r="L3198" i="8"/>
  <c r="I3118" i="8"/>
  <c r="L2998" i="8"/>
  <c r="J2798" i="8"/>
  <c r="H2698" i="8"/>
  <c r="D3097" i="8"/>
  <c r="D3097" i="10" s="1"/>
  <c r="M3097" i="10" s="1"/>
  <c r="L2957" i="8"/>
  <c r="J3156" i="8"/>
  <c r="G3016" i="8"/>
  <c r="M2876" i="8"/>
  <c r="H3275" i="8"/>
  <c r="G3155" i="8"/>
  <c r="H2695" i="8"/>
  <c r="J3194" i="8"/>
  <c r="H2954" i="8"/>
  <c r="G2854" i="8"/>
  <c r="H2705" i="8"/>
  <c r="G665" i="8"/>
  <c r="L25" i="8"/>
  <c r="G154" i="8"/>
  <c r="H786" i="8"/>
  <c r="H2620" i="8"/>
  <c r="H426" i="8"/>
  <c r="H46" i="8"/>
  <c r="H66" i="8"/>
  <c r="H2606" i="8"/>
  <c r="H2246" i="8"/>
  <c r="H1160" i="8"/>
  <c r="H1506" i="8"/>
  <c r="H60" i="8"/>
  <c r="H1886" i="8"/>
  <c r="H3326" i="8"/>
  <c r="H47" i="8"/>
  <c r="H406" i="8"/>
  <c r="H1146" i="8"/>
  <c r="H2966" i="8"/>
  <c r="H3346" i="8"/>
  <c r="H1866" i="8"/>
  <c r="H427" i="8"/>
  <c r="H1136" i="8"/>
  <c r="H1879" i="8"/>
  <c r="H1526" i="8"/>
  <c r="H1527" i="8"/>
  <c r="H1887" i="8"/>
  <c r="H787" i="8"/>
  <c r="H2986" i="8"/>
  <c r="H1867" i="8"/>
  <c r="H2247" i="8"/>
  <c r="H407" i="8"/>
  <c r="H2607" i="8"/>
  <c r="H2238" i="8"/>
  <c r="H779" i="8"/>
  <c r="H767" i="8"/>
  <c r="H2987" i="8"/>
  <c r="H1159" i="8"/>
  <c r="H3327" i="8"/>
  <c r="H1147" i="8"/>
  <c r="H2967" i="8"/>
  <c r="H1499" i="8"/>
  <c r="H3347" i="8"/>
  <c r="H1507" i="8"/>
  <c r="H428" i="8"/>
  <c r="H1868" i="8"/>
  <c r="H2248" i="8"/>
  <c r="H768" i="8"/>
  <c r="H48" i="8"/>
  <c r="H408" i="8"/>
  <c r="H1148" i="8"/>
  <c r="H1158" i="8"/>
  <c r="H788" i="8"/>
  <c r="H3328" i="8"/>
  <c r="H2608" i="8"/>
  <c r="H2988" i="8"/>
  <c r="H3348" i="8"/>
  <c r="H1498" i="8"/>
  <c r="H429" i="8"/>
  <c r="H49" i="8"/>
  <c r="H36" i="8"/>
  <c r="H416" i="8"/>
  <c r="H2228" i="8"/>
  <c r="H2229" i="8"/>
  <c r="H2968" i="8"/>
  <c r="H1878" i="8"/>
  <c r="H2258" i="8"/>
  <c r="H1508" i="8"/>
  <c r="H1888" i="8"/>
  <c r="H2249" i="8"/>
  <c r="H2609" i="8"/>
  <c r="H3329" i="8"/>
  <c r="H1513" i="8"/>
  <c r="H1149" i="8"/>
  <c r="H790" i="8"/>
  <c r="H409" i="8"/>
  <c r="H769" i="8"/>
  <c r="H789" i="8"/>
  <c r="H1509" i="8"/>
  <c r="H1139" i="8"/>
  <c r="H1869" i="8"/>
  <c r="H2969" i="8"/>
  <c r="H3349" i="8"/>
  <c r="H780" i="8"/>
  <c r="H776" i="8"/>
  <c r="H2619" i="8"/>
  <c r="H1889" i="8"/>
  <c r="H1510" i="8"/>
  <c r="H1870" i="8"/>
  <c r="H2250" i="8"/>
  <c r="H2970" i="8"/>
  <c r="H50" i="8"/>
  <c r="H2239" i="8"/>
  <c r="H1150" i="8"/>
  <c r="H1890" i="8"/>
  <c r="H430" i="8"/>
  <c r="H2600" i="8"/>
  <c r="H2960" i="8"/>
  <c r="H2230" i="8"/>
  <c r="H410" i="8"/>
  <c r="H770" i="8"/>
  <c r="H3351" i="8"/>
  <c r="H1500" i="8"/>
  <c r="H3350" i="8"/>
  <c r="H51" i="8"/>
  <c r="H1873" i="8"/>
  <c r="H2251" i="8"/>
  <c r="H2611" i="8"/>
  <c r="H1516" i="8"/>
  <c r="H771" i="8"/>
  <c r="H431" i="8"/>
  <c r="H791" i="8"/>
  <c r="H411" i="8"/>
  <c r="H1871" i="8"/>
  <c r="H3330" i="8"/>
  <c r="H1511" i="8"/>
  <c r="H2231" i="8"/>
  <c r="H2610" i="8"/>
  <c r="H58" i="8"/>
  <c r="H1151" i="8"/>
  <c r="H417" i="8"/>
  <c r="H793" i="8"/>
  <c r="H52" i="8"/>
  <c r="H2980" i="8"/>
  <c r="H1138" i="8"/>
  <c r="H2971" i="8"/>
  <c r="H3331" i="8"/>
  <c r="H1140" i="8"/>
  <c r="H1891" i="8"/>
  <c r="H1152" i="8"/>
  <c r="H3340" i="8"/>
  <c r="H1892" i="8"/>
  <c r="H3353" i="8"/>
  <c r="H2972" i="8"/>
  <c r="H2253" i="8"/>
  <c r="H792" i="8"/>
  <c r="H1512" i="8"/>
  <c r="H1872" i="8"/>
  <c r="H2252" i="8"/>
  <c r="H2233" i="8"/>
  <c r="H1132" i="8"/>
  <c r="H2593" i="8"/>
  <c r="H772" i="8"/>
  <c r="H2612" i="8"/>
  <c r="H3352" i="8"/>
  <c r="H412" i="8"/>
  <c r="H2232" i="8"/>
  <c r="H774" i="8"/>
  <c r="H2255" i="8"/>
  <c r="H1514" i="8"/>
  <c r="H2254" i="8"/>
  <c r="H2613" i="8"/>
  <c r="H54" i="8"/>
  <c r="H414" i="8"/>
  <c r="H3333" i="8"/>
  <c r="H1134" i="8"/>
  <c r="H1874" i="8"/>
  <c r="H794" i="8"/>
  <c r="H3332" i="8"/>
  <c r="H1515" i="8"/>
  <c r="H2234" i="8"/>
  <c r="H1155" i="8"/>
  <c r="H775" i="8"/>
  <c r="H2615" i="8"/>
  <c r="H2614" i="8"/>
  <c r="H1876" i="8"/>
  <c r="H1517" i="8"/>
  <c r="H2256" i="8"/>
  <c r="H1157" i="8"/>
  <c r="H1154" i="8"/>
  <c r="H1875" i="8"/>
  <c r="H55" i="8"/>
  <c r="H1135" i="8"/>
  <c r="H2235" i="8"/>
  <c r="H2973" i="8"/>
  <c r="H795" i="8"/>
  <c r="H1137" i="8"/>
  <c r="H2594" i="8"/>
  <c r="H415" i="8"/>
  <c r="H2236" i="8"/>
  <c r="H2595" i="8"/>
  <c r="H797" i="8"/>
  <c r="H2596" i="8"/>
  <c r="H1153" i="8"/>
  <c r="H421" i="8"/>
  <c r="H2617" i="8"/>
  <c r="H1141" i="8"/>
  <c r="H777" i="8"/>
  <c r="H1519" i="8"/>
  <c r="H2616" i="8"/>
  <c r="H59" i="8"/>
  <c r="H1877" i="8"/>
  <c r="H1156" i="8"/>
  <c r="H2237" i="8"/>
  <c r="H2598" i="8"/>
  <c r="H419" i="8"/>
  <c r="H2599" i="8"/>
  <c r="H1497" i="8"/>
  <c r="H61" i="8"/>
  <c r="H781" i="8"/>
  <c r="H1501" i="8"/>
  <c r="H56" i="8"/>
  <c r="H2597" i="8"/>
  <c r="H413" i="8"/>
  <c r="H2618" i="8"/>
  <c r="H1862" i="8"/>
  <c r="H2622" i="8"/>
  <c r="H41" i="8"/>
  <c r="H2601" i="8"/>
  <c r="H422" i="8"/>
  <c r="H782" i="8"/>
  <c r="H1880" i="8"/>
  <c r="H1142" i="8"/>
  <c r="H2961" i="8"/>
  <c r="H401" i="8"/>
  <c r="H1520" i="8"/>
  <c r="H2257" i="8"/>
  <c r="H37" i="8"/>
  <c r="H1881" i="8"/>
  <c r="H1161" i="8"/>
  <c r="H1521" i="8"/>
  <c r="H42" i="8"/>
  <c r="H2621" i="8"/>
  <c r="H402" i="8"/>
  <c r="H420" i="8"/>
  <c r="H2981" i="8"/>
  <c r="H62" i="8"/>
  <c r="H1522" i="8"/>
  <c r="H3341" i="8"/>
  <c r="H2241" i="8"/>
  <c r="H1162" i="8"/>
  <c r="H2242" i="8"/>
  <c r="H1883" i="8"/>
  <c r="H3323" i="8"/>
  <c r="H2962" i="8"/>
  <c r="H53" i="8"/>
  <c r="H63" i="8"/>
  <c r="H783" i="8"/>
  <c r="H1503" i="8"/>
  <c r="H1882" i="8"/>
  <c r="H2240" i="8"/>
  <c r="H423" i="8"/>
  <c r="H778" i="8"/>
  <c r="H796" i="8"/>
  <c r="H1143" i="8"/>
  <c r="H3342" i="8"/>
  <c r="H2982" i="8"/>
  <c r="H2243" i="8"/>
  <c r="H404" i="8"/>
  <c r="H57" i="8"/>
  <c r="H403" i="8"/>
  <c r="H2603" i="8"/>
  <c r="H1502" i="8"/>
  <c r="H2602" i="8"/>
  <c r="H43" i="8"/>
  <c r="H2963" i="8"/>
  <c r="H40" i="8"/>
  <c r="H1523" i="8"/>
  <c r="H45" i="8"/>
  <c r="H424" i="8"/>
  <c r="H1504" i="8"/>
  <c r="H773" i="8"/>
  <c r="H1525" i="8"/>
  <c r="H2623" i="8"/>
  <c r="H405" i="8"/>
  <c r="H1884" i="8"/>
  <c r="H784" i="8"/>
  <c r="H44" i="8"/>
  <c r="H1524" i="8"/>
  <c r="H2964" i="8"/>
  <c r="H2244" i="8"/>
  <c r="H1863" i="8"/>
  <c r="H38" i="8"/>
  <c r="H2983" i="8"/>
  <c r="H64" i="8"/>
  <c r="H1145" i="8"/>
  <c r="H1864" i="8"/>
  <c r="H418" i="8"/>
  <c r="H1518" i="8"/>
  <c r="H1144" i="8"/>
  <c r="H39" i="8"/>
  <c r="H2985" i="8"/>
  <c r="H3345" i="8"/>
  <c r="H3344" i="8"/>
  <c r="H2605" i="8"/>
  <c r="H3334" i="8"/>
  <c r="H2245" i="8"/>
  <c r="H2965" i="8"/>
  <c r="H65" i="8"/>
  <c r="H1133" i="8"/>
  <c r="H1885" i="8"/>
  <c r="H425" i="8"/>
  <c r="H3343" i="8"/>
  <c r="H3325" i="8"/>
  <c r="H2604" i="8"/>
  <c r="H2976" i="8"/>
  <c r="H3336" i="8"/>
  <c r="H2975" i="8"/>
  <c r="H785" i="8"/>
  <c r="H1505" i="8"/>
  <c r="H2984" i="8"/>
  <c r="J2720" i="8"/>
  <c r="J1266" i="8"/>
  <c r="J546" i="8"/>
  <c r="J3100" i="8"/>
  <c r="J906" i="8"/>
  <c r="J1993" i="8"/>
  <c r="J166" i="8"/>
  <c r="J526" i="8"/>
  <c r="J1273" i="8"/>
  <c r="J1640" i="8"/>
  <c r="J1986" i="8"/>
  <c r="J167" i="8"/>
  <c r="J2007" i="8"/>
  <c r="J1646" i="8"/>
  <c r="J2006" i="8"/>
  <c r="J2726" i="8"/>
  <c r="J3086" i="8"/>
  <c r="J2366" i="8"/>
  <c r="J3106" i="8"/>
  <c r="J158" i="8"/>
  <c r="J1279" i="8"/>
  <c r="J186" i="8"/>
  <c r="J1626" i="8"/>
  <c r="J547" i="8"/>
  <c r="J1627" i="8"/>
  <c r="J2727" i="8"/>
  <c r="J527" i="8"/>
  <c r="J1647" i="8"/>
  <c r="J2367" i="8"/>
  <c r="J907" i="8"/>
  <c r="J528" i="8"/>
  <c r="J916" i="8"/>
  <c r="J2378" i="8"/>
  <c r="J3087" i="8"/>
  <c r="J3107" i="8"/>
  <c r="J1267" i="8"/>
  <c r="J168" i="8"/>
  <c r="J1987" i="8"/>
  <c r="J1998" i="8"/>
  <c r="J159" i="8"/>
  <c r="J549" i="8"/>
  <c r="J548" i="8"/>
  <c r="J908" i="8"/>
  <c r="J1268" i="8"/>
  <c r="J3088" i="8"/>
  <c r="J888" i="8"/>
  <c r="J1988" i="8"/>
  <c r="J1618" i="8"/>
  <c r="J1628" i="8"/>
  <c r="J169" i="8"/>
  <c r="J1999" i="8"/>
  <c r="J2368" i="8"/>
  <c r="J2008" i="8"/>
  <c r="J2728" i="8"/>
  <c r="J2349" i="8"/>
  <c r="J176" i="8"/>
  <c r="J1269" i="8"/>
  <c r="J909" i="8"/>
  <c r="J3108" i="8"/>
  <c r="J540" i="8"/>
  <c r="J530" i="8"/>
  <c r="J1629" i="8"/>
  <c r="J893" i="8"/>
  <c r="J1989" i="8"/>
  <c r="J3089" i="8"/>
  <c r="J1270" i="8"/>
  <c r="J889" i="8"/>
  <c r="J178" i="8"/>
  <c r="J529" i="8"/>
  <c r="J2359" i="8"/>
  <c r="J2369" i="8"/>
  <c r="J180" i="8"/>
  <c r="J1280" i="8"/>
  <c r="J2009" i="8"/>
  <c r="J2729" i="8"/>
  <c r="J536" i="8"/>
  <c r="J170" i="8"/>
  <c r="J910" i="8"/>
  <c r="J900" i="8"/>
  <c r="J2730" i="8"/>
  <c r="J1258" i="8"/>
  <c r="J1630" i="8"/>
  <c r="J890" i="8"/>
  <c r="J2370" i="8"/>
  <c r="J1259" i="8"/>
  <c r="J550" i="8"/>
  <c r="J1990" i="8"/>
  <c r="J3090" i="8"/>
  <c r="J171" i="8"/>
  <c r="J1991" i="8"/>
  <c r="J2350" i="8"/>
  <c r="J2371" i="8"/>
  <c r="J891" i="8"/>
  <c r="J531" i="8"/>
  <c r="J173" i="8"/>
  <c r="J2010" i="8"/>
  <c r="J2351" i="8"/>
  <c r="J911" i="8"/>
  <c r="J551" i="8"/>
  <c r="J1271" i="8"/>
  <c r="J1631" i="8"/>
  <c r="J537" i="8"/>
  <c r="J177" i="8"/>
  <c r="J2011" i="8"/>
  <c r="J160" i="8"/>
  <c r="J533" i="8"/>
  <c r="J2352" i="8"/>
  <c r="J2013" i="8"/>
  <c r="J2731" i="8"/>
  <c r="J912" i="8"/>
  <c r="J3091" i="8"/>
  <c r="J552" i="8"/>
  <c r="J2372" i="8"/>
  <c r="J2733" i="8"/>
  <c r="J1632" i="8"/>
  <c r="J3093" i="8"/>
  <c r="J2373" i="8"/>
  <c r="J892" i="8"/>
  <c r="J2360" i="8"/>
  <c r="J1272" i="8"/>
  <c r="J1992" i="8"/>
  <c r="J3080" i="8"/>
  <c r="J172" i="8"/>
  <c r="J2732" i="8"/>
  <c r="J532" i="8"/>
  <c r="J1274" i="8"/>
  <c r="J2012" i="8"/>
  <c r="J2353" i="8"/>
  <c r="J2740" i="8"/>
  <c r="J175" i="8"/>
  <c r="J2375" i="8"/>
  <c r="J2356" i="8"/>
  <c r="J3092" i="8"/>
  <c r="J174" i="8"/>
  <c r="J914" i="8"/>
  <c r="J1254" i="8"/>
  <c r="J1994" i="8"/>
  <c r="J1275" i="8"/>
  <c r="J1256" i="8"/>
  <c r="J534" i="8"/>
  <c r="J894" i="8"/>
  <c r="J2374" i="8"/>
  <c r="J1634" i="8"/>
  <c r="J1277" i="8"/>
  <c r="J915" i="8"/>
  <c r="J1637" i="8"/>
  <c r="J2355" i="8"/>
  <c r="J1255" i="8"/>
  <c r="J895" i="8"/>
  <c r="J1636" i="8"/>
  <c r="J897" i="8"/>
  <c r="J535" i="8"/>
  <c r="J1635" i="8"/>
  <c r="J2354" i="8"/>
  <c r="J1995" i="8"/>
  <c r="J1996" i="8"/>
  <c r="J1997" i="8"/>
  <c r="J539" i="8"/>
  <c r="J1261" i="8"/>
  <c r="J901" i="8"/>
  <c r="J157" i="8"/>
  <c r="J2357" i="8"/>
  <c r="J917" i="8"/>
  <c r="J2358" i="8"/>
  <c r="J2376" i="8"/>
  <c r="J2377" i="8"/>
  <c r="J1276" i="8"/>
  <c r="J1619" i="8"/>
  <c r="J1638" i="8"/>
  <c r="J541" i="8"/>
  <c r="J896" i="8"/>
  <c r="J182" i="8"/>
  <c r="J2742" i="8"/>
  <c r="J1262" i="8"/>
  <c r="J1281" i="8"/>
  <c r="J1641" i="8"/>
  <c r="J902" i="8"/>
  <c r="J1257" i="8"/>
  <c r="J161" i="8"/>
  <c r="J3081" i="8"/>
  <c r="J542" i="8"/>
  <c r="J2741" i="8"/>
  <c r="J181" i="8"/>
  <c r="J2001" i="8"/>
  <c r="J2361" i="8"/>
  <c r="J3101" i="8"/>
  <c r="J162" i="8"/>
  <c r="J1282" i="8"/>
  <c r="J1642" i="8"/>
  <c r="J1621" i="8"/>
  <c r="J2722" i="8"/>
  <c r="J2721" i="8"/>
  <c r="J1260" i="8"/>
  <c r="J2362" i="8"/>
  <c r="J538" i="8"/>
  <c r="J3102" i="8"/>
  <c r="J543" i="8"/>
  <c r="J2000" i="8"/>
  <c r="J1263" i="8"/>
  <c r="J183" i="8"/>
  <c r="J1622" i="8"/>
  <c r="J903" i="8"/>
  <c r="J2723" i="8"/>
  <c r="J2003" i="8"/>
  <c r="J1620" i="8"/>
  <c r="J164" i="8"/>
  <c r="J523" i="8"/>
  <c r="J3082" i="8"/>
  <c r="J163" i="8"/>
  <c r="J2363" i="8"/>
  <c r="J3083" i="8"/>
  <c r="J898" i="8"/>
  <c r="J2002" i="8"/>
  <c r="J1643" i="8"/>
  <c r="J3103" i="8"/>
  <c r="J3104" i="8"/>
  <c r="J899" i="8"/>
  <c r="J524" i="8"/>
  <c r="J1644" i="8"/>
  <c r="J2004" i="8"/>
  <c r="J2364" i="8"/>
  <c r="J904" i="8"/>
  <c r="J184" i="8"/>
  <c r="J1278" i="8"/>
  <c r="J1265" i="8"/>
  <c r="J185" i="8"/>
  <c r="J905" i="8"/>
  <c r="J2743" i="8"/>
  <c r="J1984" i="8"/>
  <c r="J1639" i="8"/>
  <c r="J1624" i="8"/>
  <c r="J544" i="8"/>
  <c r="J1623" i="8"/>
  <c r="J525" i="8"/>
  <c r="J3084" i="8"/>
  <c r="J3105" i="8"/>
  <c r="J2725" i="8"/>
  <c r="J1633" i="8"/>
  <c r="J165" i="8"/>
  <c r="J545" i="8"/>
  <c r="J1625" i="8"/>
  <c r="J2005" i="8"/>
  <c r="J2365" i="8"/>
  <c r="J2734" i="8"/>
  <c r="J3094" i="8"/>
  <c r="J1645" i="8"/>
  <c r="J3085" i="8"/>
  <c r="J179" i="8"/>
  <c r="J1253" i="8"/>
  <c r="J913" i="8"/>
  <c r="J3095" i="8"/>
  <c r="J2724" i="8"/>
  <c r="J3096" i="8"/>
  <c r="J1264" i="8"/>
  <c r="J2715" i="8"/>
  <c r="J2737" i="8"/>
  <c r="D1573" i="8"/>
  <c r="D1573" i="10" s="1"/>
  <c r="M1573" i="10" s="1"/>
  <c r="D1560" i="8"/>
  <c r="D1560" i="10" s="1"/>
  <c r="M1560" i="10" s="1"/>
  <c r="D1586" i="8"/>
  <c r="D1586" i="10" s="1"/>
  <c r="M1586" i="10" s="1"/>
  <c r="D109" i="8"/>
  <c r="D109" i="10" s="1"/>
  <c r="M109" i="10" s="1"/>
  <c r="D466" i="8"/>
  <c r="D466" i="10" s="1"/>
  <c r="M466" i="10" s="1"/>
  <c r="D1940" i="8"/>
  <c r="D1940" i="10" s="1"/>
  <c r="M1940" i="10" s="1"/>
  <c r="D106" i="8"/>
  <c r="D106" i="10" s="1"/>
  <c r="M106" i="10" s="1"/>
  <c r="D117" i="8"/>
  <c r="D117" i="10" s="1"/>
  <c r="M117" i="10" s="1"/>
  <c r="D2680" i="8"/>
  <c r="D2680" i="10" s="1"/>
  <c r="M2680" i="10" s="1"/>
  <c r="D1566" i="8"/>
  <c r="D1566" i="10" s="1"/>
  <c r="M1566" i="10" s="1"/>
  <c r="D486" i="8"/>
  <c r="D486" i="10" s="1"/>
  <c r="M486" i="10" s="1"/>
  <c r="D846" i="8"/>
  <c r="D846" i="10" s="1"/>
  <c r="M846" i="10" s="1"/>
  <c r="D118" i="8"/>
  <c r="D118" i="10" s="1"/>
  <c r="M118" i="10" s="1"/>
  <c r="D1576" i="8"/>
  <c r="D1576" i="10" s="1"/>
  <c r="M1576" i="10" s="1"/>
  <c r="D1926" i="8"/>
  <c r="D1926" i="10" s="1"/>
  <c r="M1926" i="10" s="1"/>
  <c r="D1559" i="8"/>
  <c r="D1559" i="10" s="1"/>
  <c r="M1559" i="10" s="1"/>
  <c r="D1946" i="8"/>
  <c r="D1946" i="10" s="1"/>
  <c r="M1946" i="10" s="1"/>
  <c r="D2306" i="8"/>
  <c r="D2306" i="10" s="1"/>
  <c r="M2306" i="10" s="1"/>
  <c r="D1213" i="8"/>
  <c r="D1213" i="10" s="1"/>
  <c r="M1213" i="10" s="1"/>
  <c r="D1198" i="8"/>
  <c r="D1198" i="10" s="1"/>
  <c r="M1198" i="10" s="1"/>
  <c r="D2666" i="8"/>
  <c r="D2666" i="10" s="1"/>
  <c r="M2666" i="10" s="1"/>
  <c r="D3026" i="8"/>
  <c r="D3026" i="10" s="1"/>
  <c r="M3026" i="10" s="1"/>
  <c r="D101" i="8"/>
  <c r="D101" i="10" s="1"/>
  <c r="M101" i="10" s="1"/>
  <c r="D467" i="8"/>
  <c r="D467" i="10" s="1"/>
  <c r="M467" i="10" s="1"/>
  <c r="D1206" i="8"/>
  <c r="D1206" i="10" s="1"/>
  <c r="M1206" i="10" s="1"/>
  <c r="D1567" i="8"/>
  <c r="D1567" i="10" s="1"/>
  <c r="M1567" i="10" s="1"/>
  <c r="D111" i="8"/>
  <c r="D111" i="10" s="1"/>
  <c r="M111" i="10" s="1"/>
  <c r="D3046" i="8"/>
  <c r="D3046" i="10" s="1"/>
  <c r="M3046" i="10" s="1"/>
  <c r="D1207" i="8"/>
  <c r="D1207" i="10" s="1"/>
  <c r="M1207" i="10" s="1"/>
  <c r="D3027" i="8"/>
  <c r="D3027" i="10" s="1"/>
  <c r="M3027" i="10" s="1"/>
  <c r="D1579" i="8"/>
  <c r="D1579" i="10" s="1"/>
  <c r="M1579" i="10" s="1"/>
  <c r="D479" i="8"/>
  <c r="D479" i="10" s="1"/>
  <c r="M479" i="10" s="1"/>
  <c r="D487" i="8"/>
  <c r="D487" i="10" s="1"/>
  <c r="M487" i="10" s="1"/>
  <c r="D847" i="8"/>
  <c r="D847" i="10" s="1"/>
  <c r="M847" i="10" s="1"/>
  <c r="D1196" i="8"/>
  <c r="D1196" i="10" s="1"/>
  <c r="M1196" i="10" s="1"/>
  <c r="D2299" i="8"/>
  <c r="D2299" i="10" s="1"/>
  <c r="M2299" i="10" s="1"/>
  <c r="D1927" i="8"/>
  <c r="D1927" i="10" s="1"/>
  <c r="M1927" i="10" s="1"/>
  <c r="D2667" i="8"/>
  <c r="D2667" i="10" s="1"/>
  <c r="M2667" i="10" s="1"/>
  <c r="D1939" i="8"/>
  <c r="D1939" i="10" s="1"/>
  <c r="M1939" i="10" s="1"/>
  <c r="D3047" i="8"/>
  <c r="D3047" i="10" s="1"/>
  <c r="M3047" i="10" s="1"/>
  <c r="D2659" i="8"/>
  <c r="D2659" i="10" s="1"/>
  <c r="M2659" i="10" s="1"/>
  <c r="D476" i="8"/>
  <c r="D476" i="10" s="1"/>
  <c r="M476" i="10" s="1"/>
  <c r="D1580" i="8"/>
  <c r="D1580" i="10" s="1"/>
  <c r="M1580" i="10" s="1"/>
  <c r="D2307" i="8"/>
  <c r="D2307" i="10" s="1"/>
  <c r="M2307" i="10" s="1"/>
  <c r="D108" i="8"/>
  <c r="D108" i="10" s="1"/>
  <c r="M108" i="10" s="1"/>
  <c r="D1947" i="8"/>
  <c r="D1947" i="10" s="1"/>
  <c r="M1947" i="10" s="1"/>
  <c r="D1568" i="8"/>
  <c r="D1568" i="10" s="1"/>
  <c r="M1568" i="10" s="1"/>
  <c r="D848" i="8"/>
  <c r="D848" i="10" s="1"/>
  <c r="M848" i="10" s="1"/>
  <c r="D2308" i="8"/>
  <c r="D2308" i="10" s="1"/>
  <c r="M2308" i="10" s="1"/>
  <c r="D468" i="8"/>
  <c r="D468" i="10" s="1"/>
  <c r="M468" i="10" s="1"/>
  <c r="D489" i="8"/>
  <c r="D489" i="10" s="1"/>
  <c r="M489" i="10" s="1"/>
  <c r="D1928" i="8"/>
  <c r="D1928" i="10" s="1"/>
  <c r="M1928" i="10" s="1"/>
  <c r="D488" i="8"/>
  <c r="D488" i="10" s="1"/>
  <c r="M488" i="10" s="1"/>
  <c r="D1208" i="8"/>
  <c r="D1208" i="10" s="1"/>
  <c r="M1208" i="10" s="1"/>
  <c r="D1219" i="8"/>
  <c r="D1219" i="10" s="1"/>
  <c r="M1219" i="10" s="1"/>
  <c r="D3028" i="8"/>
  <c r="D3028" i="10" s="1"/>
  <c r="M3028" i="10" s="1"/>
  <c r="D1200" i="8"/>
  <c r="D1200" i="10" s="1"/>
  <c r="M1200" i="10" s="1"/>
  <c r="D469" i="8"/>
  <c r="D469" i="10" s="1"/>
  <c r="M469" i="10" s="1"/>
  <c r="D2668" i="8"/>
  <c r="D2668" i="10" s="1"/>
  <c r="M2668" i="10" s="1"/>
  <c r="D838" i="8"/>
  <c r="D838" i="10" s="1"/>
  <c r="M838" i="10" s="1"/>
  <c r="D1949" i="8"/>
  <c r="D1949" i="10" s="1"/>
  <c r="M1949" i="10" s="1"/>
  <c r="D2309" i="8"/>
  <c r="D2309" i="10" s="1"/>
  <c r="M2309" i="10" s="1"/>
  <c r="D2669" i="8"/>
  <c r="D2669" i="10" s="1"/>
  <c r="M2669" i="10" s="1"/>
  <c r="D3029" i="8"/>
  <c r="D3029" i="10" s="1"/>
  <c r="M3029" i="10" s="1"/>
  <c r="D1948" i="8"/>
  <c r="D1948" i="10" s="1"/>
  <c r="M1948" i="10" s="1"/>
  <c r="D839" i="8"/>
  <c r="D839" i="10" s="1"/>
  <c r="M839" i="10" s="1"/>
  <c r="D850" i="8"/>
  <c r="D850" i="10" s="1"/>
  <c r="M850" i="10" s="1"/>
  <c r="D123" i="8"/>
  <c r="D123" i="10" s="1"/>
  <c r="M123" i="10" s="1"/>
  <c r="D856" i="8"/>
  <c r="D856" i="10" s="1"/>
  <c r="M856" i="10" s="1"/>
  <c r="D1578" i="8"/>
  <c r="D1578" i="10" s="1"/>
  <c r="M1578" i="10" s="1"/>
  <c r="D1209" i="8"/>
  <c r="D1209" i="10" s="1"/>
  <c r="M1209" i="10" s="1"/>
  <c r="D2670" i="8"/>
  <c r="D2670" i="10" s="1"/>
  <c r="M2670" i="10" s="1"/>
  <c r="D829" i="8"/>
  <c r="D829" i="10" s="1"/>
  <c r="M829" i="10" s="1"/>
  <c r="D1929" i="8"/>
  <c r="D1929" i="10" s="1"/>
  <c r="M1929" i="10" s="1"/>
  <c r="D1938" i="8"/>
  <c r="D1938" i="10" s="1"/>
  <c r="M1938" i="10" s="1"/>
  <c r="D849" i="8"/>
  <c r="D849" i="10" s="1"/>
  <c r="M849" i="10" s="1"/>
  <c r="D1569" i="8"/>
  <c r="D1569" i="10" s="1"/>
  <c r="M1569" i="10" s="1"/>
  <c r="D110" i="8"/>
  <c r="D110" i="10" s="1"/>
  <c r="M110" i="10" s="1"/>
  <c r="D830" i="8"/>
  <c r="D830" i="10" s="1"/>
  <c r="M830" i="10" s="1"/>
  <c r="D1950" i="8"/>
  <c r="D1950" i="10" s="1"/>
  <c r="M1950" i="10" s="1"/>
  <c r="D470" i="8"/>
  <c r="D470" i="10" s="1"/>
  <c r="M470" i="10" s="1"/>
  <c r="D1570" i="8"/>
  <c r="D1570" i="10" s="1"/>
  <c r="M1570" i="10" s="1"/>
  <c r="D490" i="8"/>
  <c r="D490" i="10" s="1"/>
  <c r="M490" i="10" s="1"/>
  <c r="D1210" i="8"/>
  <c r="D1210" i="10" s="1"/>
  <c r="M1210" i="10" s="1"/>
  <c r="D2290" i="8"/>
  <c r="D2290" i="10" s="1"/>
  <c r="M2290" i="10" s="1"/>
  <c r="D1930" i="8"/>
  <c r="D1930" i="10" s="1"/>
  <c r="M1930" i="10" s="1"/>
  <c r="D831" i="8"/>
  <c r="D831" i="10" s="1"/>
  <c r="M831" i="10" s="1"/>
  <c r="D1571" i="8"/>
  <c r="D1571" i="10" s="1"/>
  <c r="M1571" i="10" s="1"/>
  <c r="D107" i="8"/>
  <c r="D107" i="10" s="1"/>
  <c r="M107" i="10" s="1"/>
  <c r="D3030" i="8"/>
  <c r="D3030" i="10" s="1"/>
  <c r="M3030" i="10" s="1"/>
  <c r="D3020" i="8"/>
  <c r="D3020" i="10" s="1"/>
  <c r="M3020" i="10" s="1"/>
  <c r="D471" i="8"/>
  <c r="D471" i="10" s="1"/>
  <c r="M471" i="10" s="1"/>
  <c r="D853" i="8"/>
  <c r="D853" i="10" s="1"/>
  <c r="M853" i="10" s="1"/>
  <c r="D851" i="8"/>
  <c r="D851" i="10" s="1"/>
  <c r="M851" i="10" s="1"/>
  <c r="D1931" i="8"/>
  <c r="D1931" i="10" s="1"/>
  <c r="M1931" i="10" s="1"/>
  <c r="D2310" i="8"/>
  <c r="D2310" i="10" s="1"/>
  <c r="M2310" i="10" s="1"/>
  <c r="D491" i="8"/>
  <c r="D491" i="10" s="1"/>
  <c r="M491" i="10" s="1"/>
  <c r="D1951" i="8"/>
  <c r="D1951" i="10" s="1"/>
  <c r="M1951" i="10" s="1"/>
  <c r="D3031" i="8"/>
  <c r="D3031" i="10" s="1"/>
  <c r="M3031" i="10" s="1"/>
  <c r="D1220" i="8"/>
  <c r="D1220" i="10" s="1"/>
  <c r="M1220" i="10" s="1"/>
  <c r="D2660" i="8"/>
  <c r="D2660" i="10" s="1"/>
  <c r="M2660" i="10" s="1"/>
  <c r="D2291" i="8"/>
  <c r="D2291" i="10" s="1"/>
  <c r="M2291" i="10" s="1"/>
  <c r="D2300" i="8"/>
  <c r="D2300" i="10" s="1"/>
  <c r="M2300" i="10" s="1"/>
  <c r="D832" i="8"/>
  <c r="D832" i="10" s="1"/>
  <c r="M832" i="10" s="1"/>
  <c r="D2311" i="8"/>
  <c r="D2311" i="10" s="1"/>
  <c r="M2311" i="10" s="1"/>
  <c r="D1211" i="8"/>
  <c r="D1211" i="10" s="1"/>
  <c r="M1211" i="10" s="1"/>
  <c r="D3040" i="8"/>
  <c r="D3040" i="10" s="1"/>
  <c r="M3040" i="10" s="1"/>
  <c r="D2671" i="8"/>
  <c r="D2671" i="10" s="1"/>
  <c r="M2671" i="10" s="1"/>
  <c r="D2292" i="8"/>
  <c r="D2292" i="10" s="1"/>
  <c r="M2292" i="10" s="1"/>
  <c r="D1212" i="8"/>
  <c r="D1212" i="10" s="1"/>
  <c r="M1212" i="10" s="1"/>
  <c r="D1932" i="8"/>
  <c r="D1932" i="10" s="1"/>
  <c r="M1932" i="10" s="1"/>
  <c r="D852" i="8"/>
  <c r="D852" i="10" s="1"/>
  <c r="M852" i="10" s="1"/>
  <c r="D2312" i="8"/>
  <c r="D2312" i="10" s="1"/>
  <c r="M2312" i="10" s="1"/>
  <c r="D472" i="8"/>
  <c r="D472" i="10" s="1"/>
  <c r="M472" i="10" s="1"/>
  <c r="D1952" i="8"/>
  <c r="D1952" i="10" s="1"/>
  <c r="M1952" i="10" s="1"/>
  <c r="D2293" i="8"/>
  <c r="D2293" i="10" s="1"/>
  <c r="M2293" i="10" s="1"/>
  <c r="D3033" i="8"/>
  <c r="D3033" i="10" s="1"/>
  <c r="M3033" i="10" s="1"/>
  <c r="D1572" i="8"/>
  <c r="D1572" i="10" s="1"/>
  <c r="M1572" i="10" s="1"/>
  <c r="D3032" i="8"/>
  <c r="D3032" i="10" s="1"/>
  <c r="M3032" i="10" s="1"/>
  <c r="D2673" i="8"/>
  <c r="D2673" i="10" s="1"/>
  <c r="M2673" i="10" s="1"/>
  <c r="D2672" i="8"/>
  <c r="D2672" i="10" s="1"/>
  <c r="M2672" i="10" s="1"/>
  <c r="D112" i="8"/>
  <c r="D112" i="10" s="1"/>
  <c r="M112" i="10" s="1"/>
  <c r="D114" i="8"/>
  <c r="D114" i="10" s="1"/>
  <c r="M114" i="10" s="1"/>
  <c r="D1935" i="8"/>
  <c r="D1935" i="10" s="1"/>
  <c r="M1935" i="10" s="1"/>
  <c r="D854" i="8"/>
  <c r="D854" i="10" s="1"/>
  <c r="M854" i="10" s="1"/>
  <c r="D855" i="8"/>
  <c r="D855" i="10" s="1"/>
  <c r="M855" i="10" s="1"/>
  <c r="D1934" i="8"/>
  <c r="D1934" i="10" s="1"/>
  <c r="M1934" i="10" s="1"/>
  <c r="D1214" i="8"/>
  <c r="D1214" i="10" s="1"/>
  <c r="M1214" i="10" s="1"/>
  <c r="D474" i="8"/>
  <c r="D474" i="10" s="1"/>
  <c r="M474" i="10" s="1"/>
  <c r="D834" i="8"/>
  <c r="D834" i="10" s="1"/>
  <c r="M834" i="10" s="1"/>
  <c r="D2313" i="8"/>
  <c r="D2313" i="10" s="1"/>
  <c r="M2313" i="10" s="1"/>
  <c r="D1194" i="8"/>
  <c r="D1194" i="10" s="1"/>
  <c r="M1194" i="10" s="1"/>
  <c r="D1574" i="8"/>
  <c r="D1574" i="10" s="1"/>
  <c r="M1574" i="10" s="1"/>
  <c r="D2294" i="8"/>
  <c r="D2294" i="10" s="1"/>
  <c r="M2294" i="10" s="1"/>
  <c r="D103" i="8"/>
  <c r="D103" i="10" s="1"/>
  <c r="M103" i="10" s="1"/>
  <c r="D113" i="8"/>
  <c r="D113" i="10" s="1"/>
  <c r="M113" i="10" s="1"/>
  <c r="D477" i="8"/>
  <c r="D477" i="10" s="1"/>
  <c r="M477" i="10" s="1"/>
  <c r="D2316" i="8"/>
  <c r="D2316" i="10" s="1"/>
  <c r="M2316" i="10" s="1"/>
  <c r="D1197" i="8"/>
  <c r="D1197" i="10" s="1"/>
  <c r="M1197" i="10" s="1"/>
  <c r="D2314" i="8"/>
  <c r="D2314" i="10" s="1"/>
  <c r="M2314" i="10" s="1"/>
  <c r="D835" i="8"/>
  <c r="D835" i="10" s="1"/>
  <c r="M835" i="10" s="1"/>
  <c r="D1575" i="8"/>
  <c r="D1575" i="10" s="1"/>
  <c r="M1575" i="10" s="1"/>
  <c r="D1216" i="8"/>
  <c r="D1216" i="10" s="1"/>
  <c r="M1216" i="10" s="1"/>
  <c r="D2315" i="8"/>
  <c r="D2315" i="10" s="1"/>
  <c r="M2315" i="10" s="1"/>
  <c r="D1195" i="8"/>
  <c r="D1195" i="10" s="1"/>
  <c r="M1195" i="10" s="1"/>
  <c r="D2656" i="8"/>
  <c r="D2656" i="10" s="1"/>
  <c r="M2656" i="10" s="1"/>
  <c r="D2296" i="8"/>
  <c r="D2296" i="10" s="1"/>
  <c r="M2296" i="10" s="1"/>
  <c r="D1217" i="8"/>
  <c r="D1217" i="10" s="1"/>
  <c r="M1217" i="10" s="1"/>
  <c r="D2297" i="8"/>
  <c r="D2297" i="10" s="1"/>
  <c r="M2297" i="10" s="1"/>
  <c r="D1936" i="8"/>
  <c r="D1936" i="10" s="1"/>
  <c r="M1936" i="10" s="1"/>
  <c r="D475" i="8"/>
  <c r="D475" i="10" s="1"/>
  <c r="M475" i="10" s="1"/>
  <c r="D2295" i="8"/>
  <c r="D2295" i="10" s="1"/>
  <c r="M2295" i="10" s="1"/>
  <c r="D837" i="8"/>
  <c r="D837" i="10" s="1"/>
  <c r="M837" i="10" s="1"/>
  <c r="D1215" i="8"/>
  <c r="D1215" i="10" s="1"/>
  <c r="M1215" i="10" s="1"/>
  <c r="D1577" i="8"/>
  <c r="D1577" i="10" s="1"/>
  <c r="M1577" i="10" s="1"/>
  <c r="D99" i="8"/>
  <c r="D99" i="10" s="1"/>
  <c r="M99" i="10" s="1"/>
  <c r="D1221" i="8"/>
  <c r="D1221" i="10" s="1"/>
  <c r="M1221" i="10" s="1"/>
  <c r="D119" i="8"/>
  <c r="D119" i="10" s="1"/>
  <c r="M119" i="10" s="1"/>
  <c r="D2317" i="8"/>
  <c r="D2317" i="10" s="1"/>
  <c r="M2317" i="10" s="1"/>
  <c r="D473" i="8"/>
  <c r="D473" i="10" s="1"/>
  <c r="M473" i="10" s="1"/>
  <c r="D1937" i="8"/>
  <c r="D1937" i="10" s="1"/>
  <c r="M1937" i="10" s="1"/>
  <c r="D481" i="8"/>
  <c r="D481" i="10" s="1"/>
  <c r="M481" i="10" s="1"/>
  <c r="D1201" i="8"/>
  <c r="D1201" i="10" s="1"/>
  <c r="M1201" i="10" s="1"/>
  <c r="D478" i="8"/>
  <c r="D478" i="10" s="1"/>
  <c r="M478" i="10" s="1"/>
  <c r="D120" i="8"/>
  <c r="D120" i="10" s="1"/>
  <c r="M120" i="10" s="1"/>
  <c r="D1199" i="8"/>
  <c r="D1199" i="10" s="1"/>
  <c r="M1199" i="10" s="1"/>
  <c r="D122" i="8"/>
  <c r="D122" i="10" s="1"/>
  <c r="M122" i="10" s="1"/>
  <c r="D100" i="8"/>
  <c r="D100" i="10" s="1"/>
  <c r="M100" i="10" s="1"/>
  <c r="D1561" i="8"/>
  <c r="D1561" i="10" s="1"/>
  <c r="M1561" i="10" s="1"/>
  <c r="D2681" i="8"/>
  <c r="D2681" i="10" s="1"/>
  <c r="M2681" i="10" s="1"/>
  <c r="D2679" i="8"/>
  <c r="D2679" i="10" s="1"/>
  <c r="M2679" i="10" s="1"/>
  <c r="D3041" i="8"/>
  <c r="D3041" i="10" s="1"/>
  <c r="M3041" i="10" s="1"/>
  <c r="D841" i="8"/>
  <c r="D841" i="10" s="1"/>
  <c r="M841" i="10" s="1"/>
  <c r="D2301" i="8"/>
  <c r="D2301" i="10" s="1"/>
  <c r="M2301" i="10" s="1"/>
  <c r="D1581" i="8"/>
  <c r="D1581" i="10" s="1"/>
  <c r="M1581" i="10" s="1"/>
  <c r="D3021" i="8"/>
  <c r="D3021" i="10" s="1"/>
  <c r="M3021" i="10" s="1"/>
  <c r="D102" i="8"/>
  <c r="D102" i="10" s="1"/>
  <c r="M102" i="10" s="1"/>
  <c r="D482" i="8"/>
  <c r="D482" i="10" s="1"/>
  <c r="M482" i="10" s="1"/>
  <c r="D2661" i="8"/>
  <c r="D2661" i="10" s="1"/>
  <c r="M2661" i="10" s="1"/>
  <c r="D480" i="8"/>
  <c r="D480" i="10" s="1"/>
  <c r="M480" i="10" s="1"/>
  <c r="D1562" i="8"/>
  <c r="D1562" i="10" s="1"/>
  <c r="M1562" i="10" s="1"/>
  <c r="D1941" i="8"/>
  <c r="D1941" i="10" s="1"/>
  <c r="M1941" i="10" s="1"/>
  <c r="D1202" i="8"/>
  <c r="D1202" i="10" s="1"/>
  <c r="M1202" i="10" s="1"/>
  <c r="D1582" i="8"/>
  <c r="D1582" i="10" s="1"/>
  <c r="M1582" i="10" s="1"/>
  <c r="D3042" i="8"/>
  <c r="D3042" i="10" s="1"/>
  <c r="M3042" i="10" s="1"/>
  <c r="D124" i="8"/>
  <c r="D124" i="10" s="1"/>
  <c r="M124" i="10" s="1"/>
  <c r="D2662" i="8"/>
  <c r="D2662" i="10" s="1"/>
  <c r="M2662" i="10" s="1"/>
  <c r="D843" i="8"/>
  <c r="D843" i="10" s="1"/>
  <c r="M843" i="10" s="1"/>
  <c r="D1203" i="8"/>
  <c r="D1203" i="10" s="1"/>
  <c r="M1203" i="10" s="1"/>
  <c r="D1583" i="8"/>
  <c r="D1583" i="10" s="1"/>
  <c r="M1583" i="10" s="1"/>
  <c r="D2302" i="8"/>
  <c r="D2302" i="10" s="1"/>
  <c r="M2302" i="10" s="1"/>
  <c r="D2682" i="8"/>
  <c r="D2682" i="10" s="1"/>
  <c r="M2682" i="10" s="1"/>
  <c r="D1942" i="8"/>
  <c r="D1942" i="10" s="1"/>
  <c r="M1942" i="10" s="1"/>
  <c r="D3022" i="8"/>
  <c r="D3022" i="10" s="1"/>
  <c r="M3022" i="10" s="1"/>
  <c r="D463" i="8"/>
  <c r="D463" i="10" s="1"/>
  <c r="M463" i="10" s="1"/>
  <c r="D1563" i="8"/>
  <c r="D1563" i="10" s="1"/>
  <c r="M1563" i="10" s="1"/>
  <c r="D833" i="8"/>
  <c r="D833" i="10" s="1"/>
  <c r="M833" i="10" s="1"/>
  <c r="D121" i="8"/>
  <c r="D121" i="10" s="1"/>
  <c r="M121" i="10" s="1"/>
  <c r="D116" i="8"/>
  <c r="D116" i="10" s="1"/>
  <c r="M116" i="10" s="1"/>
  <c r="D836" i="8"/>
  <c r="D836" i="10" s="1"/>
  <c r="M836" i="10" s="1"/>
  <c r="D3043" i="8"/>
  <c r="D3043" i="10" s="1"/>
  <c r="M3043" i="10" s="1"/>
  <c r="D842" i="8"/>
  <c r="D842" i="10" s="1"/>
  <c r="M842" i="10" s="1"/>
  <c r="D105" i="8"/>
  <c r="D105" i="10" s="1"/>
  <c r="M105" i="10" s="1"/>
  <c r="D115" i="8"/>
  <c r="D115" i="10" s="1"/>
  <c r="M115" i="10" s="1"/>
  <c r="D464" i="8"/>
  <c r="D464" i="10" s="1"/>
  <c r="M464" i="10" s="1"/>
  <c r="D1584" i="8"/>
  <c r="D1584" i="10" s="1"/>
  <c r="M1584" i="10" s="1"/>
  <c r="D1944" i="8"/>
  <c r="D1944" i="10" s="1"/>
  <c r="M1944" i="10" s="1"/>
  <c r="D485" i="8"/>
  <c r="D485" i="10" s="1"/>
  <c r="M485" i="10" s="1"/>
  <c r="D2298" i="8"/>
  <c r="D2298" i="10" s="1"/>
  <c r="M2298" i="10" s="1"/>
  <c r="D484" i="8"/>
  <c r="D484" i="10" s="1"/>
  <c r="M484" i="10" s="1"/>
  <c r="D1204" i="8"/>
  <c r="D1204" i="10" s="1"/>
  <c r="M1204" i="10" s="1"/>
  <c r="D3044" i="8"/>
  <c r="D3044" i="10" s="1"/>
  <c r="M3044" i="10" s="1"/>
  <c r="D483" i="8"/>
  <c r="D483" i="10" s="1"/>
  <c r="M483" i="10" s="1"/>
  <c r="D1943" i="8"/>
  <c r="D1943" i="10" s="1"/>
  <c r="M1943" i="10" s="1"/>
  <c r="D104" i="8"/>
  <c r="D104" i="10" s="1"/>
  <c r="M104" i="10" s="1"/>
  <c r="D2303" i="8"/>
  <c r="D2303" i="10" s="1"/>
  <c r="M2303" i="10" s="1"/>
  <c r="D1933" i="8"/>
  <c r="D1933" i="10" s="1"/>
  <c r="M1933" i="10" s="1"/>
  <c r="D1564" i="8"/>
  <c r="D1564" i="10" s="1"/>
  <c r="M1564" i="10" s="1"/>
  <c r="D465" i="8"/>
  <c r="D465" i="10" s="1"/>
  <c r="M465" i="10" s="1"/>
  <c r="D840" i="8"/>
  <c r="D840" i="10" s="1"/>
  <c r="M840" i="10" s="1"/>
  <c r="D1924" i="8"/>
  <c r="D1924" i="10" s="1"/>
  <c r="M1924" i="10" s="1"/>
  <c r="D98" i="8"/>
  <c r="D98" i="10" s="1"/>
  <c r="M98" i="10" s="1"/>
  <c r="D2663" i="8"/>
  <c r="D2663" i="10" s="1"/>
  <c r="M2663" i="10" s="1"/>
  <c r="D2304" i="8"/>
  <c r="D2304" i="10" s="1"/>
  <c r="M2304" i="10" s="1"/>
  <c r="D1565" i="8"/>
  <c r="D1565" i="10" s="1"/>
  <c r="M1565" i="10" s="1"/>
  <c r="D3023" i="8"/>
  <c r="D3023" i="10" s="1"/>
  <c r="M3023" i="10" s="1"/>
  <c r="D844" i="8"/>
  <c r="D844" i="10" s="1"/>
  <c r="M844" i="10" s="1"/>
  <c r="D3036" i="8"/>
  <c r="D3036" i="10" s="1"/>
  <c r="M3036" i="10" s="1"/>
  <c r="D3035" i="8"/>
  <c r="D3035" i="10" s="1"/>
  <c r="M3035" i="10" s="1"/>
  <c r="D3045" i="8"/>
  <c r="D3045" i="10" s="1"/>
  <c r="M3045" i="10" s="1"/>
  <c r="D1205" i="8"/>
  <c r="D1205" i="10" s="1"/>
  <c r="M1205" i="10" s="1"/>
  <c r="D1585" i="8"/>
  <c r="D1585" i="10" s="1"/>
  <c r="M1585" i="10" s="1"/>
  <c r="D2657" i="8"/>
  <c r="D2657" i="10" s="1"/>
  <c r="M2657" i="10" s="1"/>
  <c r="D1925" i="8"/>
  <c r="D1925" i="10" s="1"/>
  <c r="M1925" i="10" s="1"/>
  <c r="D2664" i="8"/>
  <c r="D2664" i="10" s="1"/>
  <c r="M2664" i="10" s="1"/>
  <c r="D3024" i="8"/>
  <c r="D3024" i="10" s="1"/>
  <c r="M3024" i="10" s="1"/>
  <c r="D2674" i="8"/>
  <c r="D2674" i="10" s="1"/>
  <c r="M2674" i="10" s="1"/>
  <c r="D2665" i="8"/>
  <c r="D2665" i="10" s="1"/>
  <c r="M2665" i="10" s="1"/>
  <c r="D2655" i="8"/>
  <c r="D2655" i="10" s="1"/>
  <c r="M2655" i="10" s="1"/>
  <c r="D1945" i="8"/>
  <c r="D1945" i="10" s="1"/>
  <c r="M1945" i="10" s="1"/>
  <c r="D2305" i="8"/>
  <c r="D2305" i="10" s="1"/>
  <c r="M2305" i="10" s="1"/>
  <c r="D3025" i="8"/>
  <c r="D3025" i="10" s="1"/>
  <c r="M3025" i="10" s="1"/>
  <c r="D2677" i="8"/>
  <c r="D2677" i="10" s="1"/>
  <c r="M2677" i="10" s="1"/>
  <c r="D2658" i="8"/>
  <c r="D2658" i="10" s="1"/>
  <c r="M2658" i="10" s="1"/>
  <c r="I706" i="8"/>
  <c r="I346" i="8"/>
  <c r="I3280" i="8"/>
  <c r="I356" i="8"/>
  <c r="I1076" i="8"/>
  <c r="I726" i="8"/>
  <c r="I1086" i="8"/>
  <c r="I1438" i="8"/>
  <c r="I366" i="8"/>
  <c r="I1446" i="8"/>
  <c r="I2920" i="8"/>
  <c r="I1826" i="8"/>
  <c r="I1078" i="8"/>
  <c r="I3286" i="8"/>
  <c r="I1818" i="8"/>
  <c r="I2546" i="8"/>
  <c r="I718" i="8"/>
  <c r="I2926" i="8"/>
  <c r="I1466" i="8"/>
  <c r="I2906" i="8"/>
  <c r="I3266" i="8"/>
  <c r="I1806" i="8"/>
  <c r="I2178" i="8"/>
  <c r="I347" i="8"/>
  <c r="I2559" i="8"/>
  <c r="I727" i="8"/>
  <c r="I1447" i="8"/>
  <c r="I367" i="8"/>
  <c r="I2186" i="8"/>
  <c r="I2538" i="8"/>
  <c r="I1079" i="8"/>
  <c r="I1087" i="8"/>
  <c r="I2167" i="8"/>
  <c r="I2547" i="8"/>
  <c r="I1827" i="8"/>
  <c r="I3267" i="8"/>
  <c r="I1093" i="8"/>
  <c r="I1453" i="8"/>
  <c r="I2187" i="8"/>
  <c r="I707" i="8"/>
  <c r="I3287" i="8"/>
  <c r="I1807" i="8"/>
  <c r="I2907" i="8"/>
  <c r="I2539" i="8"/>
  <c r="I728" i="8"/>
  <c r="I2927" i="8"/>
  <c r="I708" i="8"/>
  <c r="I2168" i="8"/>
  <c r="I1828" i="8"/>
  <c r="I2548" i="8"/>
  <c r="I1088" i="8"/>
  <c r="I348" i="8"/>
  <c r="I716" i="8"/>
  <c r="I3288" i="8"/>
  <c r="I1448" i="8"/>
  <c r="I1808" i="8"/>
  <c r="I368" i="8"/>
  <c r="I733" i="8"/>
  <c r="I1089" i="8"/>
  <c r="I3268" i="8"/>
  <c r="I349" i="8"/>
  <c r="I709" i="8"/>
  <c r="I2908" i="8"/>
  <c r="I357" i="8"/>
  <c r="I2188" i="8"/>
  <c r="I369" i="8"/>
  <c r="I1809" i="8"/>
  <c r="I370" i="8"/>
  <c r="I2549" i="8"/>
  <c r="I2909" i="8"/>
  <c r="I3289" i="8"/>
  <c r="I2169" i="8"/>
  <c r="I1449" i="8"/>
  <c r="I1456" i="8"/>
  <c r="I2550" i="8"/>
  <c r="I729" i="8"/>
  <c r="I1829" i="8"/>
  <c r="I2189" i="8"/>
  <c r="I3269" i="8"/>
  <c r="I1819" i="8"/>
  <c r="I730" i="8"/>
  <c r="I1830" i="8"/>
  <c r="I1090" i="8"/>
  <c r="I3270" i="8"/>
  <c r="I1450" i="8"/>
  <c r="I1810" i="8"/>
  <c r="I710" i="8"/>
  <c r="I2910" i="8"/>
  <c r="I3290" i="8"/>
  <c r="I2190" i="8"/>
  <c r="I350" i="8"/>
  <c r="I358" i="8"/>
  <c r="I2551" i="8"/>
  <c r="I731" i="8"/>
  <c r="I1451" i="8"/>
  <c r="I2171" i="8"/>
  <c r="I1091" i="8"/>
  <c r="I351" i="8"/>
  <c r="I1440" i="8"/>
  <c r="I711" i="8"/>
  <c r="I2191" i="8"/>
  <c r="I2911" i="8"/>
  <c r="I1458" i="8"/>
  <c r="I1071" i="8"/>
  <c r="I2170" i="8"/>
  <c r="I2180" i="8"/>
  <c r="I1831" i="8"/>
  <c r="I720" i="8"/>
  <c r="I3271" i="8"/>
  <c r="I2560" i="8"/>
  <c r="I360" i="8"/>
  <c r="I1459" i="8"/>
  <c r="I3291" i="8"/>
  <c r="I1811" i="8"/>
  <c r="I359" i="8"/>
  <c r="I352" i="8"/>
  <c r="I732" i="8"/>
  <c r="I2532" i="8"/>
  <c r="I734" i="8"/>
  <c r="I1812" i="8"/>
  <c r="I713" i="8"/>
  <c r="I2192" i="8"/>
  <c r="I1452" i="8"/>
  <c r="I2552" i="8"/>
  <c r="I1072" i="8"/>
  <c r="I712" i="8"/>
  <c r="I2193" i="8"/>
  <c r="I1092" i="8"/>
  <c r="I2172" i="8"/>
  <c r="I3272" i="8"/>
  <c r="I2913" i="8"/>
  <c r="I2912" i="8"/>
  <c r="I2553" i="8"/>
  <c r="I3273" i="8"/>
  <c r="I3292" i="8"/>
  <c r="I354" i="8"/>
  <c r="I1454" i="8"/>
  <c r="I1814" i="8"/>
  <c r="I2534" i="8"/>
  <c r="I2173" i="8"/>
  <c r="I2194" i="8"/>
  <c r="I714" i="8"/>
  <c r="I1094" i="8"/>
  <c r="I355" i="8"/>
  <c r="I2533" i="8"/>
  <c r="I2174" i="8"/>
  <c r="I2555" i="8"/>
  <c r="I2176" i="8"/>
  <c r="I1077" i="8"/>
  <c r="I1813" i="8"/>
  <c r="I2554" i="8"/>
  <c r="I2535" i="8"/>
  <c r="I2175" i="8"/>
  <c r="I1074" i="8"/>
  <c r="I735" i="8"/>
  <c r="I1095" i="8"/>
  <c r="I2195" i="8"/>
  <c r="I1816" i="8"/>
  <c r="I2196" i="8"/>
  <c r="I1437" i="8"/>
  <c r="I1815" i="8"/>
  <c r="I2556" i="8"/>
  <c r="I2177" i="8"/>
  <c r="I353" i="8"/>
  <c r="I1436" i="8"/>
  <c r="I715" i="8"/>
  <c r="I1075" i="8"/>
  <c r="I1455" i="8"/>
  <c r="I341" i="8"/>
  <c r="I2536" i="8"/>
  <c r="I2179" i="8"/>
  <c r="I1101" i="8"/>
  <c r="I2537" i="8"/>
  <c r="I1097" i="8"/>
  <c r="I2900" i="8"/>
  <c r="I1439" i="8"/>
  <c r="I1820" i="8"/>
  <c r="I1817" i="8"/>
  <c r="I2197" i="8"/>
  <c r="I361" i="8"/>
  <c r="I1081" i="8"/>
  <c r="I2561" i="8"/>
  <c r="I2557" i="8"/>
  <c r="I719" i="8"/>
  <c r="I1461" i="8"/>
  <c r="I2921" i="8"/>
  <c r="I1822" i="8"/>
  <c r="I1821" i="8"/>
  <c r="I1096" i="8"/>
  <c r="I342" i="8"/>
  <c r="I2182" i="8"/>
  <c r="I2542" i="8"/>
  <c r="I3281" i="8"/>
  <c r="I721" i="8"/>
  <c r="I1441" i="8"/>
  <c r="I2181" i="8"/>
  <c r="I3282" i="8"/>
  <c r="I2901" i="8"/>
  <c r="I362" i="8"/>
  <c r="I1457" i="8"/>
  <c r="I1460" i="8"/>
  <c r="I2541" i="8"/>
  <c r="I1100" i="8"/>
  <c r="I1802" i="8"/>
  <c r="I1082" i="8"/>
  <c r="I1442" i="8"/>
  <c r="I363" i="8"/>
  <c r="I1803" i="8"/>
  <c r="I3283" i="8"/>
  <c r="I717" i="8"/>
  <c r="I1462" i="8"/>
  <c r="I2902" i="8"/>
  <c r="I1083" i="8"/>
  <c r="I1073" i="8"/>
  <c r="I1463" i="8"/>
  <c r="I2903" i="8"/>
  <c r="I736" i="8"/>
  <c r="I2562" i="8"/>
  <c r="I2922" i="8"/>
  <c r="I2183" i="8"/>
  <c r="I722" i="8"/>
  <c r="I1801" i="8"/>
  <c r="I1098" i="8"/>
  <c r="I343" i="8"/>
  <c r="I723" i="8"/>
  <c r="I1443" i="8"/>
  <c r="I2540" i="8"/>
  <c r="I724" i="8"/>
  <c r="I3262" i="8"/>
  <c r="I2923" i="8"/>
  <c r="I1080" i="8"/>
  <c r="I364" i="8"/>
  <c r="I1085" i="8"/>
  <c r="I1464" i="8"/>
  <c r="I365" i="8"/>
  <c r="I1084" i="8"/>
  <c r="I2924" i="8"/>
  <c r="I344" i="8"/>
  <c r="I1804" i="8"/>
  <c r="I2558" i="8"/>
  <c r="I1444" i="8"/>
  <c r="I340" i="8"/>
  <c r="I3263" i="8"/>
  <c r="I2184" i="8"/>
  <c r="I345" i="8"/>
  <c r="I1824" i="8"/>
  <c r="I1099" i="8"/>
  <c r="I725" i="8"/>
  <c r="I1445" i="8"/>
  <c r="I2544" i="8"/>
  <c r="I3264" i="8"/>
  <c r="I1825" i="8"/>
  <c r="I3265" i="8"/>
  <c r="I1465" i="8"/>
  <c r="I3284" i="8"/>
  <c r="I3276" i="8"/>
  <c r="I2925" i="8"/>
  <c r="I1805" i="8"/>
  <c r="I3285" i="8"/>
  <c r="I2914" i="8"/>
  <c r="I3274" i="8"/>
  <c r="I2185" i="8"/>
  <c r="I2904" i="8"/>
  <c r="I2917" i="8"/>
  <c r="I2898" i="8"/>
  <c r="I2545" i="8"/>
  <c r="I2543" i="8"/>
  <c r="I2918" i="8"/>
  <c r="G3339" i="8"/>
  <c r="L3179" i="8"/>
  <c r="L3099" i="8"/>
  <c r="G2979" i="8"/>
  <c r="I2899" i="8"/>
  <c r="J2739" i="8"/>
  <c r="J3198" i="8"/>
  <c r="H2858" i="8"/>
  <c r="D2678" i="8"/>
  <c r="D2678" i="10" s="1"/>
  <c r="M2678" i="10" s="1"/>
  <c r="J3217" i="8"/>
  <c r="K3017" i="8"/>
  <c r="K2897" i="8"/>
  <c r="G2777" i="8"/>
  <c r="D2697" i="8"/>
  <c r="D2697" i="10" s="1"/>
  <c r="M2697" i="10" s="1"/>
  <c r="F3276" i="8"/>
  <c r="K3076" i="8"/>
  <c r="M3016" i="8"/>
  <c r="H2936" i="8"/>
  <c r="L2796" i="8"/>
  <c r="J2736" i="8"/>
  <c r="H3335" i="8"/>
  <c r="I3275" i="8"/>
  <c r="H3155" i="8"/>
  <c r="D3095" i="8"/>
  <c r="D3095" i="10" s="1"/>
  <c r="M3095" i="10" s="1"/>
  <c r="E3015" i="8"/>
  <c r="L2835" i="8"/>
  <c r="D2755" i="8"/>
  <c r="D2755" i="10" s="1"/>
  <c r="M2755" i="10" s="1"/>
  <c r="I2695" i="8"/>
  <c r="D3314" i="8"/>
  <c r="D3314" i="10" s="1"/>
  <c r="M3314" i="10" s="1"/>
  <c r="D3254" i="8"/>
  <c r="D3254" i="10" s="1"/>
  <c r="M3254" i="10" s="1"/>
  <c r="E3114" i="8"/>
  <c r="G3014" i="8"/>
  <c r="D2934" i="8"/>
  <c r="D2934" i="10" s="1"/>
  <c r="M2934" i="10" s="1"/>
  <c r="L2705" i="8"/>
  <c r="K2305" i="8"/>
  <c r="J2065" i="8"/>
  <c r="J1385" i="8"/>
  <c r="G785" i="8"/>
  <c r="G418" i="8"/>
  <c r="G1013" i="8"/>
  <c r="G3164" i="8"/>
  <c r="K504" i="8"/>
  <c r="L2823" i="8"/>
  <c r="L3042" i="8"/>
  <c r="F546" i="8"/>
  <c r="F1986" i="8"/>
  <c r="F1626" i="8"/>
  <c r="F186" i="8"/>
  <c r="F906" i="8"/>
  <c r="F2720" i="8"/>
  <c r="F3100" i="8"/>
  <c r="F526" i="8"/>
  <c r="F1273" i="8"/>
  <c r="F1640" i="8"/>
  <c r="F2366" i="8"/>
  <c r="F1993" i="8"/>
  <c r="F166" i="8"/>
  <c r="F3086" i="8"/>
  <c r="F1646" i="8"/>
  <c r="F2006" i="8"/>
  <c r="F1279" i="8"/>
  <c r="F1266" i="8"/>
  <c r="F3106" i="8"/>
  <c r="F547" i="8"/>
  <c r="F2726" i="8"/>
  <c r="F158" i="8"/>
  <c r="F1267" i="8"/>
  <c r="F167" i="8"/>
  <c r="F2367" i="8"/>
  <c r="F3087" i="8"/>
  <c r="F527" i="8"/>
  <c r="F2727" i="8"/>
  <c r="F2007" i="8"/>
  <c r="F1627" i="8"/>
  <c r="F916" i="8"/>
  <c r="F907" i="8"/>
  <c r="F1647" i="8"/>
  <c r="F1618" i="8"/>
  <c r="F1987" i="8"/>
  <c r="F3107" i="8"/>
  <c r="F528" i="8"/>
  <c r="F1998" i="8"/>
  <c r="F159" i="8"/>
  <c r="F168" i="8"/>
  <c r="F888" i="8"/>
  <c r="F2368" i="8"/>
  <c r="F2378" i="8"/>
  <c r="F908" i="8"/>
  <c r="F1268" i="8"/>
  <c r="F1628" i="8"/>
  <c r="F548" i="8"/>
  <c r="F1988" i="8"/>
  <c r="F2009" i="8"/>
  <c r="F2729" i="8"/>
  <c r="F178" i="8"/>
  <c r="F1258" i="8"/>
  <c r="F3088" i="8"/>
  <c r="F1269" i="8"/>
  <c r="F2728" i="8"/>
  <c r="F909" i="8"/>
  <c r="F2008" i="8"/>
  <c r="F176" i="8"/>
  <c r="F3108" i="8"/>
  <c r="F1280" i="8"/>
  <c r="F1629" i="8"/>
  <c r="F549" i="8"/>
  <c r="F1989" i="8"/>
  <c r="F1999" i="8"/>
  <c r="F893" i="8"/>
  <c r="F889" i="8"/>
  <c r="F2349" i="8"/>
  <c r="F3089" i="8"/>
  <c r="F536" i="8"/>
  <c r="F540" i="8"/>
  <c r="F2369" i="8"/>
  <c r="F169" i="8"/>
  <c r="F529" i="8"/>
  <c r="F2359" i="8"/>
  <c r="F180" i="8"/>
  <c r="F531" i="8"/>
  <c r="F3090" i="8"/>
  <c r="F910" i="8"/>
  <c r="F1990" i="8"/>
  <c r="F530" i="8"/>
  <c r="F1270" i="8"/>
  <c r="F890" i="8"/>
  <c r="F2010" i="8"/>
  <c r="F1630" i="8"/>
  <c r="F171" i="8"/>
  <c r="F550" i="8"/>
  <c r="F170" i="8"/>
  <c r="F900" i="8"/>
  <c r="F2370" i="8"/>
  <c r="F2350" i="8"/>
  <c r="F1259" i="8"/>
  <c r="F551" i="8"/>
  <c r="F2730" i="8"/>
  <c r="F173" i="8"/>
  <c r="F1991" i="8"/>
  <c r="F911" i="8"/>
  <c r="F2013" i="8"/>
  <c r="F912" i="8"/>
  <c r="F1272" i="8"/>
  <c r="F2731" i="8"/>
  <c r="F1631" i="8"/>
  <c r="F891" i="8"/>
  <c r="F177" i="8"/>
  <c r="F2011" i="8"/>
  <c r="F1271" i="8"/>
  <c r="F2351" i="8"/>
  <c r="F537" i="8"/>
  <c r="F2371" i="8"/>
  <c r="F1632" i="8"/>
  <c r="F160" i="8"/>
  <c r="F3091" i="8"/>
  <c r="F2360" i="8"/>
  <c r="F552" i="8"/>
  <c r="F533" i="8"/>
  <c r="F2012" i="8"/>
  <c r="F534" i="8"/>
  <c r="F1254" i="8"/>
  <c r="F892" i="8"/>
  <c r="F2732" i="8"/>
  <c r="F2372" i="8"/>
  <c r="F532" i="8"/>
  <c r="F3092" i="8"/>
  <c r="F3080" i="8"/>
  <c r="F1992" i="8"/>
  <c r="F172" i="8"/>
  <c r="F2740" i="8"/>
  <c r="F2352" i="8"/>
  <c r="F2353" i="8"/>
  <c r="F1634" i="8"/>
  <c r="F174" i="8"/>
  <c r="F3093" i="8"/>
  <c r="F914" i="8"/>
  <c r="F2733" i="8"/>
  <c r="F1994" i="8"/>
  <c r="F1995" i="8"/>
  <c r="F2373" i="8"/>
  <c r="F1274" i="8"/>
  <c r="F2354" i="8"/>
  <c r="F175" i="8"/>
  <c r="F1255" i="8"/>
  <c r="F917" i="8"/>
  <c r="F1996" i="8"/>
  <c r="F1276" i="8"/>
  <c r="F2374" i="8"/>
  <c r="F2355" i="8"/>
  <c r="F895" i="8"/>
  <c r="F1635" i="8"/>
  <c r="F1256" i="8"/>
  <c r="F897" i="8"/>
  <c r="F1275" i="8"/>
  <c r="F2375" i="8"/>
  <c r="F1277" i="8"/>
  <c r="F1637" i="8"/>
  <c r="F535" i="8"/>
  <c r="F915" i="8"/>
  <c r="F1636" i="8"/>
  <c r="F2376" i="8"/>
  <c r="F1638" i="8"/>
  <c r="F1997" i="8"/>
  <c r="F541" i="8"/>
  <c r="F901" i="8"/>
  <c r="F539" i="8"/>
  <c r="F2357" i="8"/>
  <c r="F1619" i="8"/>
  <c r="F2356" i="8"/>
  <c r="F1257" i="8"/>
  <c r="F181" i="8"/>
  <c r="F1261" i="8"/>
  <c r="F1621" i="8"/>
  <c r="F894" i="8"/>
  <c r="F2358" i="8"/>
  <c r="F2721" i="8"/>
  <c r="F3081" i="8"/>
  <c r="F542" i="8"/>
  <c r="F161" i="8"/>
  <c r="F1622" i="8"/>
  <c r="F2742" i="8"/>
  <c r="F182" i="8"/>
  <c r="F2001" i="8"/>
  <c r="F2377" i="8"/>
  <c r="F896" i="8"/>
  <c r="F2741" i="8"/>
  <c r="F2361" i="8"/>
  <c r="F3082" i="8"/>
  <c r="F162" i="8"/>
  <c r="F3101" i="8"/>
  <c r="F1282" i="8"/>
  <c r="F157" i="8"/>
  <c r="F1641" i="8"/>
  <c r="F2362" i="8"/>
  <c r="F3083" i="8"/>
  <c r="F1281" i="8"/>
  <c r="F3102" i="8"/>
  <c r="F183" i="8"/>
  <c r="F1263" i="8"/>
  <c r="F1623" i="8"/>
  <c r="F1278" i="8"/>
  <c r="F1260" i="8"/>
  <c r="F543" i="8"/>
  <c r="F903" i="8"/>
  <c r="F902" i="8"/>
  <c r="F1642" i="8"/>
  <c r="F163" i="8"/>
  <c r="F1643" i="8"/>
  <c r="F2000" i="8"/>
  <c r="F2363" i="8"/>
  <c r="F2723" i="8"/>
  <c r="F1262" i="8"/>
  <c r="F523" i="8"/>
  <c r="F2722" i="8"/>
  <c r="F898" i="8"/>
  <c r="F1624" i="8"/>
  <c r="F179" i="8"/>
  <c r="F3104" i="8"/>
  <c r="F524" i="8"/>
  <c r="F1253" i="8"/>
  <c r="F1633" i="8"/>
  <c r="F2003" i="8"/>
  <c r="F164" i="8"/>
  <c r="F525" i="8"/>
  <c r="F2724" i="8"/>
  <c r="F3103" i="8"/>
  <c r="F904" i="8"/>
  <c r="F1644" i="8"/>
  <c r="F2004" i="8"/>
  <c r="F2002" i="8"/>
  <c r="F1620" i="8"/>
  <c r="F2364" i="8"/>
  <c r="F538" i="8"/>
  <c r="F544" i="8"/>
  <c r="F184" i="8"/>
  <c r="F545" i="8"/>
  <c r="F905" i="8"/>
  <c r="F1264" i="8"/>
  <c r="F165" i="8"/>
  <c r="F1645" i="8"/>
  <c r="F2743" i="8"/>
  <c r="F1984" i="8"/>
  <c r="F2718" i="8"/>
  <c r="F2715" i="8"/>
  <c r="F3097" i="8"/>
  <c r="F3084" i="8"/>
  <c r="F2737" i="8"/>
  <c r="F2716" i="8"/>
  <c r="F2725" i="8"/>
  <c r="F3085" i="8"/>
  <c r="F185" i="8"/>
  <c r="F2005" i="8"/>
  <c r="F2365" i="8"/>
  <c r="F1639" i="8"/>
  <c r="F2717" i="8"/>
  <c r="F2735" i="8"/>
  <c r="F899" i="8"/>
  <c r="F1985" i="8"/>
  <c r="F913" i="8"/>
  <c r="F1265" i="8"/>
  <c r="F2736" i="8"/>
  <c r="F1625" i="8"/>
  <c r="E506" i="8"/>
  <c r="E866" i="8"/>
  <c r="E3060" i="8"/>
  <c r="E500" i="8"/>
  <c r="E886" i="8"/>
  <c r="E1606" i="8"/>
  <c r="E2340" i="8"/>
  <c r="E126" i="8"/>
  <c r="E1966" i="8"/>
  <c r="E2326" i="8"/>
  <c r="E140" i="8"/>
  <c r="E880" i="8"/>
  <c r="E876" i="8"/>
  <c r="E153" i="8"/>
  <c r="E1973" i="8"/>
  <c r="E1226" i="8"/>
  <c r="E2346" i="8"/>
  <c r="E2686" i="8"/>
  <c r="E127" i="8"/>
  <c r="E1246" i="8"/>
  <c r="E3066" i="8"/>
  <c r="E146" i="8"/>
  <c r="E147" i="8"/>
  <c r="E518" i="8"/>
  <c r="E2706" i="8"/>
  <c r="E507" i="8"/>
  <c r="E878" i="8"/>
  <c r="E2707" i="8"/>
  <c r="E2318" i="8"/>
  <c r="E1247" i="8"/>
  <c r="E867" i="8"/>
  <c r="E2687" i="8"/>
  <c r="E2327" i="8"/>
  <c r="E128" i="8"/>
  <c r="E1607" i="8"/>
  <c r="E887" i="8"/>
  <c r="E1227" i="8"/>
  <c r="E2347" i="8"/>
  <c r="E1967" i="8"/>
  <c r="E499" i="8"/>
  <c r="E3067" i="8"/>
  <c r="E1587" i="8"/>
  <c r="E2328" i="8"/>
  <c r="E1588" i="8"/>
  <c r="E1248" i="8"/>
  <c r="E1608" i="8"/>
  <c r="E508" i="8"/>
  <c r="E148" i="8"/>
  <c r="E868" i="8"/>
  <c r="E1228" i="8"/>
  <c r="E1239" i="8"/>
  <c r="E2689" i="8"/>
  <c r="E509" i="8"/>
  <c r="E1609" i="8"/>
  <c r="E1968" i="8"/>
  <c r="E2348" i="8"/>
  <c r="E133" i="8"/>
  <c r="E2708" i="8"/>
  <c r="E129" i="8"/>
  <c r="E138" i="8"/>
  <c r="E3069" i="8"/>
  <c r="E3048" i="8"/>
  <c r="E2688" i="8"/>
  <c r="E3068" i="8"/>
  <c r="E1610" i="8"/>
  <c r="E2330" i="8"/>
  <c r="E869" i="8"/>
  <c r="E1589" i="8"/>
  <c r="E1229" i="8"/>
  <c r="E2709" i="8"/>
  <c r="E3049" i="8"/>
  <c r="E1969" i="8"/>
  <c r="E150" i="8"/>
  <c r="E149" i="8"/>
  <c r="E2320" i="8"/>
  <c r="E1249" i="8"/>
  <c r="E2329" i="8"/>
  <c r="E1959" i="8"/>
  <c r="E131" i="8"/>
  <c r="E130" i="8"/>
  <c r="E870" i="8"/>
  <c r="E1230" i="8"/>
  <c r="E879" i="8"/>
  <c r="E1599" i="8"/>
  <c r="E1233" i="8"/>
  <c r="E1970" i="8"/>
  <c r="E1590" i="8"/>
  <c r="E510" i="8"/>
  <c r="E1250" i="8"/>
  <c r="E156" i="8"/>
  <c r="E2710" i="8"/>
  <c r="E3050" i="8"/>
  <c r="E1591" i="8"/>
  <c r="E2711" i="8"/>
  <c r="E3071" i="8"/>
  <c r="E1251" i="8"/>
  <c r="E1971" i="8"/>
  <c r="E511" i="8"/>
  <c r="E1960" i="8"/>
  <c r="E3070" i="8"/>
  <c r="E493" i="8"/>
  <c r="E151" i="8"/>
  <c r="E871" i="8"/>
  <c r="E1231" i="8"/>
  <c r="E1596" i="8"/>
  <c r="E517" i="8"/>
  <c r="E2690" i="8"/>
  <c r="E2699" i="8"/>
  <c r="E1592" i="8"/>
  <c r="E152" i="8"/>
  <c r="E872" i="8"/>
  <c r="E1232" i="8"/>
  <c r="E1600" i="8"/>
  <c r="E2691" i="8"/>
  <c r="E520" i="8"/>
  <c r="E3051" i="8"/>
  <c r="E1593" i="8"/>
  <c r="E512" i="8"/>
  <c r="E858" i="8"/>
  <c r="E2331" i="8"/>
  <c r="E1611" i="8"/>
  <c r="E494" i="8"/>
  <c r="E132" i="8"/>
  <c r="E1972" i="8"/>
  <c r="E1953" i="8"/>
  <c r="E1252" i="8"/>
  <c r="E2332" i="8"/>
  <c r="E2693" i="8"/>
  <c r="E3052" i="8"/>
  <c r="E2692" i="8"/>
  <c r="E3072" i="8"/>
  <c r="E874" i="8"/>
  <c r="E3073" i="8"/>
  <c r="E2700" i="8"/>
  <c r="E1612" i="8"/>
  <c r="E492" i="8"/>
  <c r="E2713" i="8"/>
  <c r="E2712" i="8"/>
  <c r="E1980" i="8"/>
  <c r="E3053" i="8"/>
  <c r="E136" i="8"/>
  <c r="E135" i="8"/>
  <c r="E2333" i="8"/>
  <c r="E513" i="8"/>
  <c r="E1974" i="8"/>
  <c r="E514" i="8"/>
  <c r="E1594" i="8"/>
  <c r="E134" i="8"/>
  <c r="E1613" i="8"/>
  <c r="E1614" i="8"/>
  <c r="E1954" i="8"/>
  <c r="E875" i="8"/>
  <c r="E154" i="8"/>
  <c r="E1234" i="8"/>
  <c r="E1235" i="8"/>
  <c r="E1595" i="8"/>
  <c r="E495" i="8"/>
  <c r="E1236" i="8"/>
  <c r="E1616" i="8"/>
  <c r="E1956" i="8"/>
  <c r="E155" i="8"/>
  <c r="E1615" i="8"/>
  <c r="E1975" i="8"/>
  <c r="E515" i="8"/>
  <c r="E1976" i="8"/>
  <c r="E1617" i="8"/>
  <c r="E2334" i="8"/>
  <c r="E2336" i="8"/>
  <c r="E877" i="8"/>
  <c r="E1237" i="8"/>
  <c r="E1597" i="8"/>
  <c r="E2335" i="8"/>
  <c r="E1957" i="8"/>
  <c r="E859" i="8"/>
  <c r="E501" i="8"/>
  <c r="E2338" i="8"/>
  <c r="E857" i="8"/>
  <c r="E1977" i="8"/>
  <c r="E1978" i="8"/>
  <c r="E137" i="8"/>
  <c r="E1955" i="8"/>
  <c r="E521" i="8"/>
  <c r="E2339" i="8"/>
  <c r="E141" i="8"/>
  <c r="E861" i="8"/>
  <c r="E2702" i="8"/>
  <c r="E2337" i="8"/>
  <c r="E1601" i="8"/>
  <c r="E502" i="8"/>
  <c r="E873" i="8"/>
  <c r="E2341" i="8"/>
  <c r="E1961" i="8"/>
  <c r="E496" i="8"/>
  <c r="E142" i="8"/>
  <c r="E1241" i="8"/>
  <c r="E1240" i="8"/>
  <c r="E3061" i="8"/>
  <c r="E522" i="8"/>
  <c r="E2701" i="8"/>
  <c r="E2322" i="8"/>
  <c r="E1981" i="8"/>
  <c r="E2321" i="8"/>
  <c r="E1602" i="8"/>
  <c r="E1962" i="8"/>
  <c r="E881" i="8"/>
  <c r="E497" i="8"/>
  <c r="E882" i="8"/>
  <c r="E1242" i="8"/>
  <c r="E883" i="8"/>
  <c r="E3062" i="8"/>
  <c r="E862" i="8"/>
  <c r="E1223" i="8"/>
  <c r="E1983" i="8"/>
  <c r="E498" i="8"/>
  <c r="E519" i="8"/>
  <c r="E143" i="8"/>
  <c r="E1222" i="8"/>
  <c r="E503" i="8"/>
  <c r="E863" i="8"/>
  <c r="E516" i="8"/>
  <c r="E860" i="8"/>
  <c r="E2319" i="8"/>
  <c r="E1243" i="8"/>
  <c r="E1603" i="8"/>
  <c r="E1963" i="8"/>
  <c r="E1958" i="8"/>
  <c r="E1982" i="8"/>
  <c r="E2683" i="8"/>
  <c r="E2342" i="8"/>
  <c r="E1238" i="8"/>
  <c r="E139" i="8"/>
  <c r="E1979" i="8"/>
  <c r="E2703" i="8"/>
  <c r="E885" i="8"/>
  <c r="E1598" i="8"/>
  <c r="E864" i="8"/>
  <c r="E2324" i="8"/>
  <c r="E2684" i="8"/>
  <c r="E3063" i="8"/>
  <c r="E1244" i="8"/>
  <c r="E1604" i="8"/>
  <c r="E1964" i="8"/>
  <c r="E504" i="8"/>
  <c r="E505" i="8"/>
  <c r="E865" i="8"/>
  <c r="E2323" i="8"/>
  <c r="E3064" i="8"/>
  <c r="E884" i="8"/>
  <c r="E2704" i="8"/>
  <c r="E144" i="8"/>
  <c r="E1224" i="8"/>
  <c r="E1245" i="8"/>
  <c r="E2345" i="8"/>
  <c r="E3076" i="8"/>
  <c r="E145" i="8"/>
  <c r="E3057" i="8"/>
  <c r="E3075" i="8"/>
  <c r="E3054" i="8"/>
  <c r="E1965" i="8"/>
  <c r="E1225" i="8"/>
  <c r="E2325" i="8"/>
  <c r="E2685" i="8"/>
  <c r="E1605" i="8"/>
  <c r="E2343" i="8"/>
  <c r="E2695" i="8"/>
  <c r="E3055" i="8"/>
  <c r="E2705" i="8"/>
  <c r="E3077" i="8"/>
  <c r="E2344" i="8"/>
  <c r="G1940" i="8"/>
  <c r="G101" i="8"/>
  <c r="G121" i="8"/>
  <c r="G111" i="8"/>
  <c r="G1573" i="8"/>
  <c r="G106" i="8"/>
  <c r="G1560" i="8"/>
  <c r="G486" i="8"/>
  <c r="G118" i="8"/>
  <c r="G2680" i="8"/>
  <c r="G1206" i="8"/>
  <c r="G846" i="8"/>
  <c r="G1566" i="8"/>
  <c r="G107" i="8"/>
  <c r="G1576" i="8"/>
  <c r="G466" i="8"/>
  <c r="G103" i="8"/>
  <c r="G1213" i="8"/>
  <c r="G1559" i="8"/>
  <c r="G1946" i="8"/>
  <c r="G1586" i="8"/>
  <c r="G3026" i="8"/>
  <c r="G2306" i="8"/>
  <c r="G1198" i="8"/>
  <c r="G1926" i="8"/>
  <c r="G2666" i="8"/>
  <c r="G1207" i="8"/>
  <c r="G3046" i="8"/>
  <c r="G1567" i="8"/>
  <c r="G1927" i="8"/>
  <c r="G479" i="8"/>
  <c r="G487" i="8"/>
  <c r="G2307" i="8"/>
  <c r="G1939" i="8"/>
  <c r="G3047" i="8"/>
  <c r="G2299" i="8"/>
  <c r="G847" i="8"/>
  <c r="G1580" i="8"/>
  <c r="G476" i="8"/>
  <c r="G2659" i="8"/>
  <c r="G2667" i="8"/>
  <c r="G467" i="8"/>
  <c r="G3027" i="8"/>
  <c r="G488" i="8"/>
  <c r="G1947" i="8"/>
  <c r="G1208" i="8"/>
  <c r="G108" i="8"/>
  <c r="G1196" i="8"/>
  <c r="G1579" i="8"/>
  <c r="G468" i="8"/>
  <c r="G1568" i="8"/>
  <c r="G1200" i="8"/>
  <c r="G848" i="8"/>
  <c r="G1948" i="8"/>
  <c r="G838" i="8"/>
  <c r="G1569" i="8"/>
  <c r="G469" i="8"/>
  <c r="G3028" i="8"/>
  <c r="G2668" i="8"/>
  <c r="G1928" i="8"/>
  <c r="G1219" i="8"/>
  <c r="G2308" i="8"/>
  <c r="G850" i="8"/>
  <c r="G1949" i="8"/>
  <c r="G1578" i="8"/>
  <c r="G1209" i="8"/>
  <c r="G829" i="8"/>
  <c r="G856" i="8"/>
  <c r="G489" i="8"/>
  <c r="G1929" i="8"/>
  <c r="G2309" i="8"/>
  <c r="G849" i="8"/>
  <c r="G2669" i="8"/>
  <c r="G110" i="8"/>
  <c r="G3029" i="8"/>
  <c r="G839" i="8"/>
  <c r="G491" i="8"/>
  <c r="G470" i="8"/>
  <c r="G1950" i="8"/>
  <c r="G830" i="8"/>
  <c r="G2310" i="8"/>
  <c r="G1570" i="8"/>
  <c r="G490" i="8"/>
  <c r="G1930" i="8"/>
  <c r="G2670" i="8"/>
  <c r="G1938" i="8"/>
  <c r="G1210" i="8"/>
  <c r="G853" i="8"/>
  <c r="G1220" i="8"/>
  <c r="G1211" i="8"/>
  <c r="G1931" i="8"/>
  <c r="G2291" i="8"/>
  <c r="G3030" i="8"/>
  <c r="G2290" i="8"/>
  <c r="G2311" i="8"/>
  <c r="G2660" i="8"/>
  <c r="G831" i="8"/>
  <c r="G112" i="8"/>
  <c r="G3020" i="8"/>
  <c r="G2300" i="8"/>
  <c r="G3031" i="8"/>
  <c r="G471" i="8"/>
  <c r="G1951" i="8"/>
  <c r="G1571" i="8"/>
  <c r="G472" i="8"/>
  <c r="G2671" i="8"/>
  <c r="G851" i="8"/>
  <c r="G2313" i="8"/>
  <c r="G3040" i="8"/>
  <c r="G832" i="8"/>
  <c r="G1212" i="8"/>
  <c r="G1952" i="8"/>
  <c r="G2292" i="8"/>
  <c r="G852" i="8"/>
  <c r="G3032" i="8"/>
  <c r="G2312" i="8"/>
  <c r="G2673" i="8"/>
  <c r="G2293" i="8"/>
  <c r="G1572" i="8"/>
  <c r="G1932" i="8"/>
  <c r="G2672" i="8"/>
  <c r="G114" i="8"/>
  <c r="G1194" i="8"/>
  <c r="G474" i="8"/>
  <c r="G3033" i="8"/>
  <c r="G834" i="8"/>
  <c r="G1214" i="8"/>
  <c r="G1574" i="8"/>
  <c r="G2314" i="8"/>
  <c r="G835" i="8"/>
  <c r="G475" i="8"/>
  <c r="G117" i="8"/>
  <c r="G854" i="8"/>
  <c r="G2294" i="8"/>
  <c r="G1195" i="8"/>
  <c r="G477" i="8"/>
  <c r="G837" i="8"/>
  <c r="G2315" i="8"/>
  <c r="G1935" i="8"/>
  <c r="G1575" i="8"/>
  <c r="G1936" i="8"/>
  <c r="G1215" i="8"/>
  <c r="G1216" i="8"/>
  <c r="G1577" i="8"/>
  <c r="G2295" i="8"/>
  <c r="G1197" i="8"/>
  <c r="G2296" i="8"/>
  <c r="G1934" i="8"/>
  <c r="G855" i="8"/>
  <c r="G2656" i="8"/>
  <c r="G1217" i="8"/>
  <c r="G2679" i="8"/>
  <c r="G113" i="8"/>
  <c r="G473" i="8"/>
  <c r="G119" i="8"/>
  <c r="G1199" i="8"/>
  <c r="G2317" i="8"/>
  <c r="G1937" i="8"/>
  <c r="G478" i="8"/>
  <c r="G120" i="8"/>
  <c r="G841" i="8"/>
  <c r="G1221" i="8"/>
  <c r="G2316" i="8"/>
  <c r="G2297" i="8"/>
  <c r="G3022" i="8"/>
  <c r="G1942" i="8"/>
  <c r="G3041" i="8"/>
  <c r="G2681" i="8"/>
  <c r="G1561" i="8"/>
  <c r="G3021" i="8"/>
  <c r="G102" i="8"/>
  <c r="G481" i="8"/>
  <c r="G2301" i="8"/>
  <c r="G482" i="8"/>
  <c r="G2661" i="8"/>
  <c r="G99" i="8"/>
  <c r="G109" i="8"/>
  <c r="G1201" i="8"/>
  <c r="G480" i="8"/>
  <c r="G842" i="8"/>
  <c r="G1562" i="8"/>
  <c r="G1941" i="8"/>
  <c r="G1581" i="8"/>
  <c r="G1202" i="8"/>
  <c r="G122" i="8"/>
  <c r="G100" i="8"/>
  <c r="G2682" i="8"/>
  <c r="G1563" i="8"/>
  <c r="G3043" i="8"/>
  <c r="G483" i="8"/>
  <c r="G123" i="8"/>
  <c r="G1943" i="8"/>
  <c r="G3023" i="8"/>
  <c r="G1583" i="8"/>
  <c r="G2302" i="8"/>
  <c r="G463" i="8"/>
  <c r="G116" i="8"/>
  <c r="G1203" i="8"/>
  <c r="G836" i="8"/>
  <c r="G3042" i="8"/>
  <c r="G843" i="8"/>
  <c r="G1582" i="8"/>
  <c r="G2298" i="8"/>
  <c r="G2662" i="8"/>
  <c r="G845" i="8"/>
  <c r="G2664" i="8"/>
  <c r="G104" i="8"/>
  <c r="G484" i="8"/>
  <c r="G485" i="8"/>
  <c r="G3044" i="8"/>
  <c r="G2303" i="8"/>
  <c r="G1924" i="8"/>
  <c r="G1933" i="8"/>
  <c r="G124" i="8"/>
  <c r="G1564" i="8"/>
  <c r="G840" i="8"/>
  <c r="G2663" i="8"/>
  <c r="G833" i="8"/>
  <c r="G1204" i="8"/>
  <c r="G465" i="8"/>
  <c r="G464" i="8"/>
  <c r="G844" i="8"/>
  <c r="G3024" i="8"/>
  <c r="G1205" i="8"/>
  <c r="G1944" i="8"/>
  <c r="G2304" i="8"/>
  <c r="G2676" i="8"/>
  <c r="G2657" i="8"/>
  <c r="G1218" i="8"/>
  <c r="G1565" i="8"/>
  <c r="G2665" i="8"/>
  <c r="G105" i="8"/>
  <c r="G2675" i="8"/>
  <c r="G115" i="8"/>
  <c r="G1925" i="8"/>
  <c r="G3045" i="8"/>
  <c r="G1585" i="8"/>
  <c r="G2655" i="8"/>
  <c r="G1945" i="8"/>
  <c r="G3025" i="8"/>
  <c r="G2677" i="8"/>
  <c r="G98" i="8"/>
  <c r="G125" i="8"/>
  <c r="G2305" i="8"/>
  <c r="G3035" i="8"/>
  <c r="H3279" i="8"/>
  <c r="H3199" i="8"/>
  <c r="E3159" i="8"/>
  <c r="D3039" i="8"/>
  <c r="D3039" i="10" s="1"/>
  <c r="M3039" i="10" s="1"/>
  <c r="I2999" i="8"/>
  <c r="D2919" i="8"/>
  <c r="D2919" i="10" s="1"/>
  <c r="M2919" i="10" s="1"/>
  <c r="D2799" i="8"/>
  <c r="D2799" i="10" s="1"/>
  <c r="M2799" i="10" s="1"/>
  <c r="D3278" i="8"/>
  <c r="D3278" i="10" s="1"/>
  <c r="M3278" i="10" s="1"/>
  <c r="D3038" i="8"/>
  <c r="D3038" i="10" s="1"/>
  <c r="M3038" i="10" s="1"/>
  <c r="E2998" i="8"/>
  <c r="G2678" i="8"/>
  <c r="J3157" i="8"/>
  <c r="H3017" i="8"/>
  <c r="F2957" i="8"/>
  <c r="E2697" i="8"/>
  <c r="K3336" i="8"/>
  <c r="J2876" i="8"/>
  <c r="F3015" i="8"/>
  <c r="F2955" i="8"/>
  <c r="G2875" i="8"/>
  <c r="L2755" i="8"/>
  <c r="J2695" i="8"/>
  <c r="E3254" i="8"/>
  <c r="L3194" i="8"/>
  <c r="H3114" i="8"/>
  <c r="L3025" i="8"/>
  <c r="D2825" i="8"/>
  <c r="D2825" i="10" s="1"/>
  <c r="M2825" i="10" s="1"/>
  <c r="F2305" i="8"/>
  <c r="I525" i="8"/>
  <c r="L110" i="8"/>
  <c r="D1760" i="8"/>
  <c r="D1760" i="10" s="1"/>
  <c r="M1760" i="10" s="1"/>
  <c r="D1386" i="8"/>
  <c r="D1386" i="10" s="1"/>
  <c r="M1386" i="10" s="1"/>
  <c r="D2840" i="8"/>
  <c r="D2840" i="10" s="1"/>
  <c r="M2840" i="10" s="1"/>
  <c r="D666" i="8"/>
  <c r="D666" i="10" s="1"/>
  <c r="M666" i="10" s="1"/>
  <c r="D1033" i="8"/>
  <c r="D1033" i="10" s="1"/>
  <c r="M1033" i="10" s="1"/>
  <c r="D1026" i="8"/>
  <c r="D1026" i="10" s="1"/>
  <c r="M1026" i="10" s="1"/>
  <c r="D1040" i="8"/>
  <c r="D1040" i="10" s="1"/>
  <c r="M1040" i="10" s="1"/>
  <c r="D2120" i="8"/>
  <c r="D2120" i="10" s="1"/>
  <c r="M2120" i="10" s="1"/>
  <c r="D286" i="8"/>
  <c r="D286" i="10" s="1"/>
  <c r="M286" i="10" s="1"/>
  <c r="D3220" i="8"/>
  <c r="D3220" i="10" s="1"/>
  <c r="M3220" i="10" s="1"/>
  <c r="D646" i="8"/>
  <c r="D646" i="10" s="1"/>
  <c r="M646" i="10" s="1"/>
  <c r="D293" i="8"/>
  <c r="D293" i="10" s="1"/>
  <c r="M293" i="10" s="1"/>
  <c r="D306" i="8"/>
  <c r="D306" i="10" s="1"/>
  <c r="M306" i="10" s="1"/>
  <c r="D1746" i="8"/>
  <c r="D1746" i="10" s="1"/>
  <c r="M1746" i="10" s="1"/>
  <c r="D1766" i="8"/>
  <c r="D1766" i="10" s="1"/>
  <c r="M1766" i="10" s="1"/>
  <c r="D287" i="8"/>
  <c r="D287" i="10" s="1"/>
  <c r="M287" i="10" s="1"/>
  <c r="D1767" i="8"/>
  <c r="D1767" i="10" s="1"/>
  <c r="M1767" i="10" s="1"/>
  <c r="D2106" i="8"/>
  <c r="D2106" i="10" s="1"/>
  <c r="M2106" i="10" s="1"/>
  <c r="D2846" i="8"/>
  <c r="D2846" i="10" s="1"/>
  <c r="M2846" i="10" s="1"/>
  <c r="D1396" i="8"/>
  <c r="D1396" i="10" s="1"/>
  <c r="M1396" i="10" s="1"/>
  <c r="D2866" i="8"/>
  <c r="D2866" i="10" s="1"/>
  <c r="M2866" i="10" s="1"/>
  <c r="D3226" i="8"/>
  <c r="D3226" i="10" s="1"/>
  <c r="M3226" i="10" s="1"/>
  <c r="D673" i="8"/>
  <c r="D673" i="10" s="1"/>
  <c r="M673" i="10" s="1"/>
  <c r="D1758" i="8"/>
  <c r="D1758" i="10" s="1"/>
  <c r="M1758" i="10" s="1"/>
  <c r="D2486" i="8"/>
  <c r="D2486" i="10" s="1"/>
  <c r="M2486" i="10" s="1"/>
  <c r="D667" i="8"/>
  <c r="D667" i="10" s="1"/>
  <c r="M667" i="10" s="1"/>
  <c r="D3206" i="8"/>
  <c r="D3206" i="10" s="1"/>
  <c r="M3206" i="10" s="1"/>
  <c r="D307" i="8"/>
  <c r="D307" i="10" s="1"/>
  <c r="M307" i="10" s="1"/>
  <c r="D1387" i="8"/>
  <c r="D1387" i="10" s="1"/>
  <c r="M1387" i="10" s="1"/>
  <c r="D2107" i="8"/>
  <c r="D2107" i="10" s="1"/>
  <c r="M2107" i="10" s="1"/>
  <c r="D3227" i="8"/>
  <c r="D3227" i="10" s="1"/>
  <c r="M3227" i="10" s="1"/>
  <c r="D647" i="8"/>
  <c r="D647" i="10" s="1"/>
  <c r="M647" i="10" s="1"/>
  <c r="D2847" i="8"/>
  <c r="D2847" i="10" s="1"/>
  <c r="M2847" i="10" s="1"/>
  <c r="D1019" i="8"/>
  <c r="D1019" i="10" s="1"/>
  <c r="M1019" i="10" s="1"/>
  <c r="D1747" i="8"/>
  <c r="D1747" i="10" s="1"/>
  <c r="M1747" i="10" s="1"/>
  <c r="D2487" i="8"/>
  <c r="D2487" i="10" s="1"/>
  <c r="M2487" i="10" s="1"/>
  <c r="D2126" i="8"/>
  <c r="D2126" i="10" s="1"/>
  <c r="M2126" i="10" s="1"/>
  <c r="D648" i="8"/>
  <c r="D648" i="10" s="1"/>
  <c r="M648" i="10" s="1"/>
  <c r="D2127" i="8"/>
  <c r="D2127" i="10" s="1"/>
  <c r="M2127" i="10" s="1"/>
  <c r="D299" i="8"/>
  <c r="D299" i="10" s="1"/>
  <c r="M299" i="10" s="1"/>
  <c r="D1027" i="8"/>
  <c r="D1027" i="10" s="1"/>
  <c r="M1027" i="10" s="1"/>
  <c r="D3207" i="8"/>
  <c r="D3207" i="10" s="1"/>
  <c r="M3207" i="10" s="1"/>
  <c r="D288" i="8"/>
  <c r="D288" i="10" s="1"/>
  <c r="M288" i="10" s="1"/>
  <c r="D3228" i="8"/>
  <c r="D3228" i="10" s="1"/>
  <c r="M3228" i="10" s="1"/>
  <c r="D669" i="8"/>
  <c r="D669" i="10" s="1"/>
  <c r="M669" i="10" s="1"/>
  <c r="D1028" i="8"/>
  <c r="D1028" i="10" s="1"/>
  <c r="M1028" i="10" s="1"/>
  <c r="D1388" i="8"/>
  <c r="D1388" i="10" s="1"/>
  <c r="M1388" i="10" s="1"/>
  <c r="D668" i="8"/>
  <c r="D668" i="10" s="1"/>
  <c r="M668" i="10" s="1"/>
  <c r="D308" i="8"/>
  <c r="D308" i="10" s="1"/>
  <c r="M308" i="10" s="1"/>
  <c r="D1768" i="8"/>
  <c r="D1768" i="10" s="1"/>
  <c r="M1768" i="10" s="1"/>
  <c r="D2108" i="8"/>
  <c r="D2108" i="10" s="1"/>
  <c r="M2108" i="10" s="1"/>
  <c r="D2133" i="8"/>
  <c r="D2133" i="10" s="1"/>
  <c r="M2133" i="10" s="1"/>
  <c r="D2129" i="8"/>
  <c r="D2129" i="10" s="1"/>
  <c r="M2129" i="10" s="1"/>
  <c r="D309" i="8"/>
  <c r="D309" i="10" s="1"/>
  <c r="M309" i="10" s="1"/>
  <c r="D2488" i="8"/>
  <c r="D2488" i="10" s="1"/>
  <c r="M2488" i="10" s="1"/>
  <c r="D2128" i="8"/>
  <c r="D2128" i="10" s="1"/>
  <c r="M2128" i="10" s="1"/>
  <c r="D2848" i="8"/>
  <c r="D2848" i="10" s="1"/>
  <c r="M2848" i="10" s="1"/>
  <c r="D2498" i="8"/>
  <c r="D2498" i="10" s="1"/>
  <c r="M2498" i="10" s="1"/>
  <c r="D1749" i="8"/>
  <c r="D1749" i="10" s="1"/>
  <c r="M1749" i="10" s="1"/>
  <c r="D2109" i="8"/>
  <c r="D2109" i="10" s="1"/>
  <c r="M2109" i="10" s="1"/>
  <c r="D3229" i="8"/>
  <c r="D3229" i="10" s="1"/>
  <c r="M3229" i="10" s="1"/>
  <c r="D1029" i="8"/>
  <c r="D1029" i="10" s="1"/>
  <c r="M1029" i="10" s="1"/>
  <c r="D289" i="8"/>
  <c r="D289" i="10" s="1"/>
  <c r="M289" i="10" s="1"/>
  <c r="D3208" i="8"/>
  <c r="D3208" i="10" s="1"/>
  <c r="M3208" i="10" s="1"/>
  <c r="D1748" i="8"/>
  <c r="D1748" i="10" s="1"/>
  <c r="M1748" i="10" s="1"/>
  <c r="D650" i="8"/>
  <c r="D650" i="10" s="1"/>
  <c r="M650" i="10" s="1"/>
  <c r="D1399" i="8"/>
  <c r="D1399" i="10" s="1"/>
  <c r="M1399" i="10" s="1"/>
  <c r="D3209" i="8"/>
  <c r="D3209" i="10" s="1"/>
  <c r="M3209" i="10" s="1"/>
  <c r="D1769" i="8"/>
  <c r="D1769" i="10" s="1"/>
  <c r="M1769" i="10" s="1"/>
  <c r="D2489" i="8"/>
  <c r="D2489" i="10" s="1"/>
  <c r="M2489" i="10" s="1"/>
  <c r="D649" i="8"/>
  <c r="D649" i="10" s="1"/>
  <c r="M649" i="10" s="1"/>
  <c r="D1389" i="8"/>
  <c r="D1389" i="10" s="1"/>
  <c r="M1389" i="10" s="1"/>
  <c r="D2849" i="8"/>
  <c r="D2849" i="10" s="1"/>
  <c r="M2849" i="10" s="1"/>
  <c r="D279" i="8"/>
  <c r="D279" i="10" s="1"/>
  <c r="M279" i="10" s="1"/>
  <c r="D670" i="8"/>
  <c r="D670" i="10" s="1"/>
  <c r="M670" i="10" s="1"/>
  <c r="D1750" i="8"/>
  <c r="D1750" i="10" s="1"/>
  <c r="M1750" i="10" s="1"/>
  <c r="D1010" i="8"/>
  <c r="D1010" i="10" s="1"/>
  <c r="M1010" i="10" s="1"/>
  <c r="D290" i="8"/>
  <c r="D290" i="10" s="1"/>
  <c r="M290" i="10" s="1"/>
  <c r="D1770" i="8"/>
  <c r="D1770" i="10" s="1"/>
  <c r="M1770" i="10" s="1"/>
  <c r="D1030" i="8"/>
  <c r="D1030" i="10" s="1"/>
  <c r="M1030" i="10" s="1"/>
  <c r="D1380" i="8"/>
  <c r="D1380" i="10" s="1"/>
  <c r="M1380" i="10" s="1"/>
  <c r="D2490" i="8"/>
  <c r="D2490" i="10" s="1"/>
  <c r="M2490" i="10" s="1"/>
  <c r="D1390" i="8"/>
  <c r="D1390" i="10" s="1"/>
  <c r="M1390" i="10" s="1"/>
  <c r="D1391" i="8"/>
  <c r="D1391" i="10" s="1"/>
  <c r="M1391" i="10" s="1"/>
  <c r="D2471" i="8"/>
  <c r="D2471" i="10" s="1"/>
  <c r="M2471" i="10" s="1"/>
  <c r="D660" i="8"/>
  <c r="D660" i="10" s="1"/>
  <c r="M660" i="10" s="1"/>
  <c r="D2110" i="8"/>
  <c r="D2110" i="10" s="1"/>
  <c r="M2110" i="10" s="1"/>
  <c r="D1759" i="8"/>
  <c r="D1759" i="10" s="1"/>
  <c r="M1759" i="10" s="1"/>
  <c r="D651" i="8"/>
  <c r="D651" i="10" s="1"/>
  <c r="M651" i="10" s="1"/>
  <c r="D1011" i="8"/>
  <c r="D1011" i="10" s="1"/>
  <c r="M1011" i="10" s="1"/>
  <c r="D3210" i="8"/>
  <c r="D3210" i="10" s="1"/>
  <c r="M3210" i="10" s="1"/>
  <c r="D2130" i="8"/>
  <c r="D2130" i="10" s="1"/>
  <c r="M2130" i="10" s="1"/>
  <c r="D671" i="8"/>
  <c r="D671" i="10" s="1"/>
  <c r="M671" i="10" s="1"/>
  <c r="D3230" i="8"/>
  <c r="D3230" i="10" s="1"/>
  <c r="M3230" i="10" s="1"/>
  <c r="D1751" i="8"/>
  <c r="D1751" i="10" s="1"/>
  <c r="M1751" i="10" s="1"/>
  <c r="D2111" i="8"/>
  <c r="D2111" i="10" s="1"/>
  <c r="M2111" i="10" s="1"/>
  <c r="D291" i="8"/>
  <c r="D291" i="10" s="1"/>
  <c r="M291" i="10" s="1"/>
  <c r="D1031" i="8"/>
  <c r="D1031" i="10" s="1"/>
  <c r="M1031" i="10" s="1"/>
  <c r="D2850" i="8"/>
  <c r="D2850" i="10" s="1"/>
  <c r="M2850" i="10" s="1"/>
  <c r="D2119" i="8"/>
  <c r="D2119" i="10" s="1"/>
  <c r="M2119" i="10" s="1"/>
  <c r="D2131" i="8"/>
  <c r="D2131" i="10" s="1"/>
  <c r="M2131" i="10" s="1"/>
  <c r="D2491" i="8"/>
  <c r="D2491" i="10" s="1"/>
  <c r="M2491" i="10" s="1"/>
  <c r="D292" i="8"/>
  <c r="D292" i="10" s="1"/>
  <c r="M292" i="10" s="1"/>
  <c r="D3211" i="8"/>
  <c r="D3211" i="10" s="1"/>
  <c r="M3211" i="10" s="1"/>
  <c r="D1016" i="8"/>
  <c r="D1016" i="10" s="1"/>
  <c r="M1016" i="10" s="1"/>
  <c r="D298" i="8"/>
  <c r="D298" i="10" s="1"/>
  <c r="M298" i="10" s="1"/>
  <c r="D2118" i="8"/>
  <c r="D2118" i="10" s="1"/>
  <c r="M2118" i="10" s="1"/>
  <c r="D1752" i="8"/>
  <c r="D1752" i="10" s="1"/>
  <c r="M1752" i="10" s="1"/>
  <c r="D3231" i="8"/>
  <c r="D3231" i="10" s="1"/>
  <c r="M3231" i="10" s="1"/>
  <c r="D2851" i="8"/>
  <c r="D2851" i="10" s="1"/>
  <c r="M2851" i="10" s="1"/>
  <c r="D2500" i="8"/>
  <c r="D2500" i="10" s="1"/>
  <c r="M2500" i="10" s="1"/>
  <c r="D672" i="8"/>
  <c r="D672" i="10" s="1"/>
  <c r="M672" i="10" s="1"/>
  <c r="D1032" i="8"/>
  <c r="D1032" i="10" s="1"/>
  <c r="M1032" i="10" s="1"/>
  <c r="D3212" i="8"/>
  <c r="D3212" i="10" s="1"/>
  <c r="M3212" i="10" s="1"/>
  <c r="D2853" i="8"/>
  <c r="D2853" i="10" s="1"/>
  <c r="M2853" i="10" s="1"/>
  <c r="D3213" i="8"/>
  <c r="D3213" i="10" s="1"/>
  <c r="M3213" i="10" s="1"/>
  <c r="D2112" i="8"/>
  <c r="D2112" i="10" s="1"/>
  <c r="M2112" i="10" s="1"/>
  <c r="D1400" i="8"/>
  <c r="D1400" i="10" s="1"/>
  <c r="M1400" i="10" s="1"/>
  <c r="D2472" i="8"/>
  <c r="D2472" i="10" s="1"/>
  <c r="M2472" i="10" s="1"/>
  <c r="D1012" i="8"/>
  <c r="D1012" i="10" s="1"/>
  <c r="M1012" i="10" s="1"/>
  <c r="D2852" i="8"/>
  <c r="D2852" i="10" s="1"/>
  <c r="M2852" i="10" s="1"/>
  <c r="D652" i="8"/>
  <c r="D652" i="10" s="1"/>
  <c r="M652" i="10" s="1"/>
  <c r="D1392" i="8"/>
  <c r="D1392" i="10" s="1"/>
  <c r="M1392" i="10" s="1"/>
  <c r="D2132" i="8"/>
  <c r="D2132" i="10" s="1"/>
  <c r="M2132" i="10" s="1"/>
  <c r="D1753" i="8"/>
  <c r="D1753" i="10" s="1"/>
  <c r="M1753" i="10" s="1"/>
  <c r="D2113" i="8"/>
  <c r="D2113" i="10" s="1"/>
  <c r="M2113" i="10" s="1"/>
  <c r="D2473" i="8"/>
  <c r="D2473" i="10" s="1"/>
  <c r="M2473" i="10" s="1"/>
  <c r="D2492" i="8"/>
  <c r="D2492" i="10" s="1"/>
  <c r="M2492" i="10" s="1"/>
  <c r="D295" i="8"/>
  <c r="D295" i="10" s="1"/>
  <c r="M295" i="10" s="1"/>
  <c r="D1756" i="8"/>
  <c r="D1756" i="10" s="1"/>
  <c r="M1756" i="10" s="1"/>
  <c r="D2494" i="8"/>
  <c r="D2494" i="10" s="1"/>
  <c r="M2494" i="10" s="1"/>
  <c r="D2134" i="8"/>
  <c r="D2134" i="10" s="1"/>
  <c r="M2134" i="10" s="1"/>
  <c r="D654" i="8"/>
  <c r="D654" i="10" s="1"/>
  <c r="M654" i="10" s="1"/>
  <c r="D1034" i="8"/>
  <c r="D1034" i="10" s="1"/>
  <c r="M1034" i="10" s="1"/>
  <c r="D294" i="8"/>
  <c r="D294" i="10" s="1"/>
  <c r="M294" i="10" s="1"/>
  <c r="D1394" i="8"/>
  <c r="D1394" i="10" s="1"/>
  <c r="M1394" i="10" s="1"/>
  <c r="D2493" i="8"/>
  <c r="D2493" i="10" s="1"/>
  <c r="M2493" i="10" s="1"/>
  <c r="D1035" i="8"/>
  <c r="D1035" i="10" s="1"/>
  <c r="M1035" i="10" s="1"/>
  <c r="D2475" i="8"/>
  <c r="D2475" i="10" s="1"/>
  <c r="M2475" i="10" s="1"/>
  <c r="D1754" i="8"/>
  <c r="D1754" i="10" s="1"/>
  <c r="M1754" i="10" s="1"/>
  <c r="D2114" i="8"/>
  <c r="D2114" i="10" s="1"/>
  <c r="M2114" i="10" s="1"/>
  <c r="D2474" i="8"/>
  <c r="D2474" i="10" s="1"/>
  <c r="M2474" i="10" s="1"/>
  <c r="D674" i="8"/>
  <c r="D674" i="10" s="1"/>
  <c r="M674" i="10" s="1"/>
  <c r="D1014" i="8"/>
  <c r="D1014" i="10" s="1"/>
  <c r="M1014" i="10" s="1"/>
  <c r="D1037" i="8"/>
  <c r="D1037" i="10" s="1"/>
  <c r="M1037" i="10" s="1"/>
  <c r="D2476" i="8"/>
  <c r="D2476" i="10" s="1"/>
  <c r="M2476" i="10" s="1"/>
  <c r="D655" i="8"/>
  <c r="D655" i="10" s="1"/>
  <c r="M655" i="10" s="1"/>
  <c r="D1395" i="8"/>
  <c r="D1395" i="10" s="1"/>
  <c r="M1395" i="10" s="1"/>
  <c r="D2135" i="8"/>
  <c r="D2135" i="10" s="1"/>
  <c r="M2135" i="10" s="1"/>
  <c r="D1755" i="8"/>
  <c r="D1755" i="10" s="1"/>
  <c r="M1755" i="10" s="1"/>
  <c r="D675" i="8"/>
  <c r="D675" i="10" s="1"/>
  <c r="M675" i="10" s="1"/>
  <c r="D2495" i="8"/>
  <c r="D2495" i="10" s="1"/>
  <c r="M2495" i="10" s="1"/>
  <c r="D1377" i="8"/>
  <c r="D1377" i="10" s="1"/>
  <c r="M1377" i="10" s="1"/>
  <c r="D2115" i="8"/>
  <c r="D2115" i="10" s="1"/>
  <c r="M2115" i="10" s="1"/>
  <c r="D1375" i="8"/>
  <c r="D1375" i="10" s="1"/>
  <c r="M1375" i="10" s="1"/>
  <c r="D1015" i="8"/>
  <c r="D1015" i="10" s="1"/>
  <c r="M1015" i="10" s="1"/>
  <c r="D1757" i="8"/>
  <c r="D1757" i="10" s="1"/>
  <c r="M1757" i="10" s="1"/>
  <c r="D2116" i="8"/>
  <c r="D2116" i="10" s="1"/>
  <c r="M2116" i="10" s="1"/>
  <c r="D1021" i="8"/>
  <c r="D1021" i="10" s="1"/>
  <c r="M1021" i="10" s="1"/>
  <c r="D2477" i="8"/>
  <c r="D2477" i="10" s="1"/>
  <c r="M2477" i="10" s="1"/>
  <c r="D1398" i="8"/>
  <c r="D1398" i="10" s="1"/>
  <c r="M1398" i="10" s="1"/>
  <c r="D1018" i="8"/>
  <c r="D1018" i="10" s="1"/>
  <c r="M1018" i="10" s="1"/>
  <c r="D1017" i="8"/>
  <c r="D1017" i="10" s="1"/>
  <c r="M1017" i="10" s="1"/>
  <c r="D661" i="8"/>
  <c r="D661" i="10" s="1"/>
  <c r="M661" i="10" s="1"/>
  <c r="D1381" i="8"/>
  <c r="D1381" i="10" s="1"/>
  <c r="M1381" i="10" s="1"/>
  <c r="D1397" i="8"/>
  <c r="D1397" i="10" s="1"/>
  <c r="M1397" i="10" s="1"/>
  <c r="D2497" i="8"/>
  <c r="D2497" i="10" s="1"/>
  <c r="M2497" i="10" s="1"/>
  <c r="D2496" i="8"/>
  <c r="D2496" i="10" s="1"/>
  <c r="M2496" i="10" s="1"/>
  <c r="D2499" i="8"/>
  <c r="D2499" i="10" s="1"/>
  <c r="M2499" i="10" s="1"/>
  <c r="D2136" i="8"/>
  <c r="D2136" i="10" s="1"/>
  <c r="M2136" i="10" s="1"/>
  <c r="D2117" i="8"/>
  <c r="D2117" i="10" s="1"/>
  <c r="M2117" i="10" s="1"/>
  <c r="D1401" i="8"/>
  <c r="D1401" i="10" s="1"/>
  <c r="M1401" i="10" s="1"/>
  <c r="D2481" i="8"/>
  <c r="D2481" i="10" s="1"/>
  <c r="M2481" i="10" s="1"/>
  <c r="D657" i="8"/>
  <c r="D657" i="10" s="1"/>
  <c r="M657" i="10" s="1"/>
  <c r="D2478" i="8"/>
  <c r="D2478" i="10" s="1"/>
  <c r="M2478" i="10" s="1"/>
  <c r="D1393" i="8"/>
  <c r="D1393" i="10" s="1"/>
  <c r="M1393" i="10" s="1"/>
  <c r="D1039" i="8"/>
  <c r="D1039" i="10" s="1"/>
  <c r="M1039" i="10" s="1"/>
  <c r="D301" i="8"/>
  <c r="D301" i="10" s="1"/>
  <c r="M301" i="10" s="1"/>
  <c r="D302" i="8"/>
  <c r="D302" i="10" s="1"/>
  <c r="M302" i="10" s="1"/>
  <c r="D1742" i="8"/>
  <c r="D1742" i="10" s="1"/>
  <c r="M1742" i="10" s="1"/>
  <c r="D3222" i="8"/>
  <c r="D3222" i="10" s="1"/>
  <c r="M3222" i="10" s="1"/>
  <c r="D3201" i="8"/>
  <c r="D3201" i="10" s="1"/>
  <c r="M3201" i="10" s="1"/>
  <c r="D2121" i="8"/>
  <c r="D2121" i="10" s="1"/>
  <c r="M2121" i="10" s="1"/>
  <c r="D1382" i="8"/>
  <c r="D1382" i="10" s="1"/>
  <c r="M1382" i="10" s="1"/>
  <c r="D281" i="8"/>
  <c r="D281" i="10" s="1"/>
  <c r="M281" i="10" s="1"/>
  <c r="D1741" i="8"/>
  <c r="D1741" i="10" s="1"/>
  <c r="M1741" i="10" s="1"/>
  <c r="D2841" i="8"/>
  <c r="D2841" i="10" s="1"/>
  <c r="M2841" i="10" s="1"/>
  <c r="D662" i="8"/>
  <c r="D662" i="10" s="1"/>
  <c r="M662" i="10" s="1"/>
  <c r="D2861" i="8"/>
  <c r="D2861" i="10" s="1"/>
  <c r="M2861" i="10" s="1"/>
  <c r="D282" i="8"/>
  <c r="D282" i="10" s="1"/>
  <c r="M282" i="10" s="1"/>
  <c r="D3221" i="8"/>
  <c r="D3221" i="10" s="1"/>
  <c r="M3221" i="10" s="1"/>
  <c r="D300" i="8"/>
  <c r="D300" i="10" s="1"/>
  <c r="M300" i="10" s="1"/>
  <c r="D296" i="8"/>
  <c r="D296" i="10" s="1"/>
  <c r="M296" i="10" s="1"/>
  <c r="D2501" i="8"/>
  <c r="D2501" i="10" s="1"/>
  <c r="M2501" i="10" s="1"/>
  <c r="D1038" i="8"/>
  <c r="D1038" i="10" s="1"/>
  <c r="M1038" i="10" s="1"/>
  <c r="D1379" i="8"/>
  <c r="D1379" i="10" s="1"/>
  <c r="M1379" i="10" s="1"/>
  <c r="D1761" i="8"/>
  <c r="D1761" i="10" s="1"/>
  <c r="M1761" i="10" s="1"/>
  <c r="D2122" i="8"/>
  <c r="D2122" i="10" s="1"/>
  <c r="M2122" i="10" s="1"/>
  <c r="D658" i="8"/>
  <c r="D658" i="10" s="1"/>
  <c r="M658" i="10" s="1"/>
  <c r="D2860" i="8"/>
  <c r="D2860" i="10" s="1"/>
  <c r="M2860" i="10" s="1"/>
  <c r="D1740" i="8"/>
  <c r="D1740" i="10" s="1"/>
  <c r="M1740" i="10" s="1"/>
  <c r="D1403" i="8"/>
  <c r="D1403" i="10" s="1"/>
  <c r="M1403" i="10" s="1"/>
  <c r="D1378" i="8"/>
  <c r="D1378" i="10" s="1"/>
  <c r="M1378" i="10" s="1"/>
  <c r="D1376" i="8"/>
  <c r="D1376" i="10" s="1"/>
  <c r="M1376" i="10" s="1"/>
  <c r="D3202" i="8"/>
  <c r="D3202" i="10" s="1"/>
  <c r="M3202" i="10" s="1"/>
  <c r="D663" i="8"/>
  <c r="D663" i="10" s="1"/>
  <c r="M663" i="10" s="1"/>
  <c r="D1022" i="8"/>
  <c r="D1022" i="10" s="1"/>
  <c r="M1022" i="10" s="1"/>
  <c r="D303" i="8"/>
  <c r="D303" i="10" s="1"/>
  <c r="M303" i="10" s="1"/>
  <c r="D2862" i="8"/>
  <c r="D2862" i="10" s="1"/>
  <c r="M2862" i="10" s="1"/>
  <c r="D1762" i="8"/>
  <c r="D1762" i="10" s="1"/>
  <c r="M1762" i="10" s="1"/>
  <c r="D1023" i="8"/>
  <c r="D1023" i="10" s="1"/>
  <c r="M1023" i="10" s="1"/>
  <c r="D1383" i="8"/>
  <c r="D1383" i="10" s="1"/>
  <c r="M1383" i="10" s="1"/>
  <c r="D2483" i="8"/>
  <c r="D2483" i="10" s="1"/>
  <c r="M2483" i="10" s="1"/>
  <c r="D297" i="8"/>
  <c r="D297" i="10" s="1"/>
  <c r="M297" i="10" s="1"/>
  <c r="D659" i="8"/>
  <c r="D659" i="10" s="1"/>
  <c r="M659" i="10" s="1"/>
  <c r="D2842" i="8"/>
  <c r="D2842" i="10" s="1"/>
  <c r="M2842" i="10" s="1"/>
  <c r="D1020" i="8"/>
  <c r="D1020" i="10" s="1"/>
  <c r="M1020" i="10" s="1"/>
  <c r="D283" i="8"/>
  <c r="D283" i="10" s="1"/>
  <c r="M283" i="10" s="1"/>
  <c r="D1763" i="8"/>
  <c r="D1763" i="10" s="1"/>
  <c r="M1763" i="10" s="1"/>
  <c r="D2123" i="8"/>
  <c r="D2123" i="10" s="1"/>
  <c r="M2123" i="10" s="1"/>
  <c r="D2843" i="8"/>
  <c r="D2843" i="10" s="1"/>
  <c r="M2843" i="10" s="1"/>
  <c r="D3203" i="8"/>
  <c r="D3203" i="10" s="1"/>
  <c r="M3203" i="10" s="1"/>
  <c r="D280" i="8"/>
  <c r="D280" i="10" s="1"/>
  <c r="M280" i="10" s="1"/>
  <c r="D2482" i="8"/>
  <c r="D2482" i="10" s="1"/>
  <c r="M2482" i="10" s="1"/>
  <c r="D645" i="8"/>
  <c r="D645" i="10" s="1"/>
  <c r="M645" i="10" s="1"/>
  <c r="D304" i="8"/>
  <c r="D304" i="10" s="1"/>
  <c r="M304" i="10" s="1"/>
  <c r="D1024" i="8"/>
  <c r="D1024" i="10" s="1"/>
  <c r="M1024" i="10" s="1"/>
  <c r="D1764" i="8"/>
  <c r="D1764" i="10" s="1"/>
  <c r="M1764" i="10" s="1"/>
  <c r="D2480" i="8"/>
  <c r="D2480" i="10" s="1"/>
  <c r="M2480" i="10" s="1"/>
  <c r="D1404" i="8"/>
  <c r="D1404" i="10" s="1"/>
  <c r="M1404" i="10" s="1"/>
  <c r="D2863" i="8"/>
  <c r="D2863" i="10" s="1"/>
  <c r="M2863" i="10" s="1"/>
  <c r="D1025" i="8"/>
  <c r="D1025" i="10" s="1"/>
  <c r="M1025" i="10" s="1"/>
  <c r="D284" i="8"/>
  <c r="D284" i="10" s="1"/>
  <c r="M284" i="10" s="1"/>
  <c r="D2124" i="8"/>
  <c r="D2124" i="10" s="1"/>
  <c r="M2124" i="10" s="1"/>
  <c r="D664" i="8"/>
  <c r="D664" i="10" s="1"/>
  <c r="M664" i="10" s="1"/>
  <c r="D653" i="8"/>
  <c r="D653" i="10" s="1"/>
  <c r="M653" i="10" s="1"/>
  <c r="D665" i="8"/>
  <c r="D665" i="10" s="1"/>
  <c r="M665" i="10" s="1"/>
  <c r="D1744" i="8"/>
  <c r="D1744" i="10" s="1"/>
  <c r="M1744" i="10" s="1"/>
  <c r="D3224" i="8"/>
  <c r="D3224" i="10" s="1"/>
  <c r="M3224" i="10" s="1"/>
  <c r="D1385" i="8"/>
  <c r="D1385" i="10" s="1"/>
  <c r="M1385" i="10" s="1"/>
  <c r="D1402" i="8"/>
  <c r="D1402" i="10" s="1"/>
  <c r="M1402" i="10" s="1"/>
  <c r="D1384" i="8"/>
  <c r="D1384" i="10" s="1"/>
  <c r="M1384" i="10" s="1"/>
  <c r="D3223" i="8"/>
  <c r="D3223" i="10" s="1"/>
  <c r="M3223" i="10" s="1"/>
  <c r="D1013" i="8"/>
  <c r="D1013" i="10" s="1"/>
  <c r="M1013" i="10" s="1"/>
  <c r="D656" i="8"/>
  <c r="D656" i="10" s="1"/>
  <c r="M656" i="10" s="1"/>
  <c r="D285" i="8"/>
  <c r="D285" i="10" s="1"/>
  <c r="M285" i="10" s="1"/>
  <c r="D3217" i="8"/>
  <c r="D3217" i="10" s="1"/>
  <c r="M3217" i="10" s="1"/>
  <c r="D1743" i="8"/>
  <c r="D1743" i="10" s="1"/>
  <c r="M1743" i="10" s="1"/>
  <c r="D2484" i="8"/>
  <c r="D2484" i="10" s="1"/>
  <c r="M2484" i="10" s="1"/>
  <c r="D2845" i="8"/>
  <c r="D2845" i="10" s="1"/>
  <c r="M2845" i="10" s="1"/>
  <c r="D2836" i="8"/>
  <c r="D2836" i="10" s="1"/>
  <c r="M2836" i="10" s="1"/>
  <c r="D2485" i="8"/>
  <c r="D2485" i="10" s="1"/>
  <c r="M2485" i="10" s="1"/>
  <c r="D2125" i="8"/>
  <c r="D2125" i="10" s="1"/>
  <c r="M2125" i="10" s="1"/>
  <c r="D3205" i="8"/>
  <c r="D3205" i="10" s="1"/>
  <c r="M3205" i="10" s="1"/>
  <c r="D2864" i="8"/>
  <c r="D2864" i="10" s="1"/>
  <c r="M2864" i="10" s="1"/>
  <c r="D1405" i="8"/>
  <c r="D1405" i="10" s="1"/>
  <c r="M1405" i="10" s="1"/>
  <c r="D1765" i="8"/>
  <c r="D1765" i="10" s="1"/>
  <c r="M1765" i="10" s="1"/>
  <c r="D2854" i="8"/>
  <c r="D2854" i="10" s="1"/>
  <c r="M2854" i="10" s="1"/>
  <c r="D2479" i="8"/>
  <c r="D2479" i="10" s="1"/>
  <c r="M2479" i="10" s="1"/>
  <c r="D305" i="8"/>
  <c r="D305" i="10" s="1"/>
  <c r="M305" i="10" s="1"/>
  <c r="D1036" i="8"/>
  <c r="D1036" i="10" s="1"/>
  <c r="M1036" i="10" s="1"/>
  <c r="D3215" i="8"/>
  <c r="D3215" i="10" s="1"/>
  <c r="M3215" i="10" s="1"/>
  <c r="D3204" i="8"/>
  <c r="D3204" i="10" s="1"/>
  <c r="M3204" i="10" s="1"/>
  <c r="D3225" i="8"/>
  <c r="D3225" i="10" s="1"/>
  <c r="M3225" i="10" s="1"/>
  <c r="D2855" i="8"/>
  <c r="D2855" i="10" s="1"/>
  <c r="M2855" i="10" s="1"/>
  <c r="D2858" i="8"/>
  <c r="D2858" i="10" s="1"/>
  <c r="M2858" i="10" s="1"/>
  <c r="D1745" i="8"/>
  <c r="D1745" i="10" s="1"/>
  <c r="M1745" i="10" s="1"/>
  <c r="D2865" i="8"/>
  <c r="D2865" i="10" s="1"/>
  <c r="M2865" i="10" s="1"/>
  <c r="D2837" i="8"/>
  <c r="D2837" i="10" s="1"/>
  <c r="M2837" i="10" s="1"/>
  <c r="D2857" i="8"/>
  <c r="D2857" i="10" s="1"/>
  <c r="M2857" i="10" s="1"/>
  <c r="L320" i="8"/>
  <c r="L1426" i="8"/>
  <c r="L1066" i="8"/>
  <c r="L1046" i="8"/>
  <c r="L326" i="8"/>
  <c r="L696" i="8"/>
  <c r="L337" i="8"/>
  <c r="L1406" i="8"/>
  <c r="L678" i="8"/>
  <c r="L1420" i="8"/>
  <c r="L2166" i="8"/>
  <c r="L2146" i="8"/>
  <c r="L680" i="8"/>
  <c r="L2886" i="8"/>
  <c r="L1780" i="8"/>
  <c r="L327" i="8"/>
  <c r="L2526" i="8"/>
  <c r="L1786" i="8"/>
  <c r="L2520" i="8"/>
  <c r="L1427" i="8"/>
  <c r="L1787" i="8"/>
  <c r="L2506" i="8"/>
  <c r="L686" i="8"/>
  <c r="L3246" i="8"/>
  <c r="L1067" i="8"/>
  <c r="L687" i="8"/>
  <c r="L338" i="8"/>
  <c r="L679" i="8"/>
  <c r="L2159" i="8"/>
  <c r="L2527" i="8"/>
  <c r="L1047" i="8"/>
  <c r="L3247" i="8"/>
  <c r="L328" i="8"/>
  <c r="L333" i="8"/>
  <c r="L2507" i="8"/>
  <c r="L2887" i="8"/>
  <c r="L2147" i="8"/>
  <c r="L2867" i="8"/>
  <c r="L1407" i="8"/>
  <c r="L1416" i="8"/>
  <c r="L1058" i="8"/>
  <c r="L1428" i="8"/>
  <c r="L1048" i="8"/>
  <c r="L1788" i="8"/>
  <c r="L688" i="8"/>
  <c r="L1419" i="8"/>
  <c r="L329" i="8"/>
  <c r="L1408" i="8"/>
  <c r="L1068" i="8"/>
  <c r="L2508" i="8"/>
  <c r="L697" i="8"/>
  <c r="L1409" i="8"/>
  <c r="L689" i="8"/>
  <c r="L1049" i="8"/>
  <c r="L2148" i="8"/>
  <c r="L1779" i="8"/>
  <c r="L2528" i="8"/>
  <c r="L1433" i="8"/>
  <c r="L3248" i="8"/>
  <c r="L1069" i="8"/>
  <c r="L2868" i="8"/>
  <c r="L2888" i="8"/>
  <c r="L2509" i="8"/>
  <c r="L1410" i="8"/>
  <c r="L2890" i="8"/>
  <c r="L3249" i="8"/>
  <c r="L1429" i="8"/>
  <c r="L2519" i="8"/>
  <c r="L310" i="8"/>
  <c r="L2869" i="8"/>
  <c r="L2529" i="8"/>
  <c r="L1789" i="8"/>
  <c r="L2149" i="8"/>
  <c r="L2889" i="8"/>
  <c r="L2139" i="8"/>
  <c r="L1059" i="8"/>
  <c r="L317" i="8"/>
  <c r="L690" i="8"/>
  <c r="L1790" i="8"/>
  <c r="L330" i="8"/>
  <c r="L1070" i="8"/>
  <c r="L2870" i="8"/>
  <c r="L2150" i="8"/>
  <c r="L1050" i="8"/>
  <c r="L1430" i="8"/>
  <c r="L2138" i="8"/>
  <c r="L2510" i="8"/>
  <c r="L1778" i="8"/>
  <c r="L1798" i="8"/>
  <c r="L3250" i="8"/>
  <c r="L691" i="8"/>
  <c r="L311" i="8"/>
  <c r="L2530" i="8"/>
  <c r="L2511" i="8"/>
  <c r="L693" i="8"/>
  <c r="L2151" i="8"/>
  <c r="L1431" i="8"/>
  <c r="L1791" i="8"/>
  <c r="L331" i="8"/>
  <c r="L313" i="8"/>
  <c r="L1771" i="8"/>
  <c r="L2531" i="8"/>
  <c r="L3240" i="8"/>
  <c r="L1051" i="8"/>
  <c r="L2871" i="8"/>
  <c r="L332" i="8"/>
  <c r="L1411" i="8"/>
  <c r="L3251" i="8"/>
  <c r="L699" i="8"/>
  <c r="L2891" i="8"/>
  <c r="L2152" i="8"/>
  <c r="L312" i="8"/>
  <c r="L2880" i="8"/>
  <c r="L1053" i="8"/>
  <c r="L692" i="8"/>
  <c r="L3252" i="8"/>
  <c r="L2893" i="8"/>
  <c r="L1772" i="8"/>
  <c r="L2512" i="8"/>
  <c r="L1412" i="8"/>
  <c r="L2140" i="8"/>
  <c r="L1800" i="8"/>
  <c r="L2892" i="8"/>
  <c r="L1432" i="8"/>
  <c r="L1792" i="8"/>
  <c r="L1793" i="8"/>
  <c r="L2513" i="8"/>
  <c r="L3233" i="8"/>
  <c r="L1052" i="8"/>
  <c r="L3232" i="8"/>
  <c r="L2872" i="8"/>
  <c r="L1056" i="8"/>
  <c r="L314" i="8"/>
  <c r="L335" i="8"/>
  <c r="L1773" i="8"/>
  <c r="L2873" i="8"/>
  <c r="L334" i="8"/>
  <c r="L1054" i="8"/>
  <c r="L1434" i="8"/>
  <c r="L2154" i="8"/>
  <c r="L1774" i="8"/>
  <c r="L315" i="8"/>
  <c r="L1435" i="8"/>
  <c r="L2155" i="8"/>
  <c r="L3253" i="8"/>
  <c r="L694" i="8"/>
  <c r="L1414" i="8"/>
  <c r="L1796" i="8"/>
  <c r="L2514" i="8"/>
  <c r="L1415" i="8"/>
  <c r="L1795" i="8"/>
  <c r="L2515" i="8"/>
  <c r="L2156" i="8"/>
  <c r="L695" i="8"/>
  <c r="L1055" i="8"/>
  <c r="L1794" i="8"/>
  <c r="L1776" i="8"/>
  <c r="L2516" i="8"/>
  <c r="L1775" i="8"/>
  <c r="L701" i="8"/>
  <c r="L1061" i="8"/>
  <c r="L676" i="8"/>
  <c r="L339" i="8"/>
  <c r="L2137" i="8"/>
  <c r="L1417" i="8"/>
  <c r="L3260" i="8"/>
  <c r="L1041" i="8"/>
  <c r="L1777" i="8"/>
  <c r="L1799" i="8"/>
  <c r="L2157" i="8"/>
  <c r="L2517" i="8"/>
  <c r="L1057" i="8"/>
  <c r="L1797" i="8"/>
  <c r="L321" i="8"/>
  <c r="L681" i="8"/>
  <c r="L1782" i="8"/>
  <c r="L3241" i="8"/>
  <c r="L2521" i="8"/>
  <c r="L1422" i="8"/>
  <c r="L2161" i="8"/>
  <c r="L1781" i="8"/>
  <c r="L1421" i="8"/>
  <c r="L322" i="8"/>
  <c r="L3261" i="8"/>
  <c r="L2141" i="8"/>
  <c r="L318" i="8"/>
  <c r="L2162" i="8"/>
  <c r="L700" i="8"/>
  <c r="L2142" i="8"/>
  <c r="L1043" i="8"/>
  <c r="L702" i="8"/>
  <c r="L2502" i="8"/>
  <c r="L3242" i="8"/>
  <c r="L336" i="8"/>
  <c r="L2153" i="8"/>
  <c r="L1423" i="8"/>
  <c r="L2881" i="8"/>
  <c r="L1042" i="8"/>
  <c r="L2522" i="8"/>
  <c r="L1063" i="8"/>
  <c r="L703" i="8"/>
  <c r="L2882" i="8"/>
  <c r="L2163" i="8"/>
  <c r="L677" i="8"/>
  <c r="L324" i="8"/>
  <c r="L1413" i="8"/>
  <c r="L683" i="8"/>
  <c r="L2883" i="8"/>
  <c r="L682" i="8"/>
  <c r="L2518" i="8"/>
  <c r="L323" i="8"/>
  <c r="L2523" i="8"/>
  <c r="L3243" i="8"/>
  <c r="L2160" i="8"/>
  <c r="L1062" i="8"/>
  <c r="L1418" i="8"/>
  <c r="L325" i="8"/>
  <c r="L2143" i="8"/>
  <c r="L685" i="8"/>
  <c r="L1784" i="8"/>
  <c r="L704" i="8"/>
  <c r="L2524" i="8"/>
  <c r="L316" i="8"/>
  <c r="L698" i="8"/>
  <c r="L1060" i="8"/>
  <c r="L1045" i="8"/>
  <c r="L1044" i="8"/>
  <c r="L2884" i="8"/>
  <c r="L2503" i="8"/>
  <c r="L1783" i="8"/>
  <c r="L705" i="8"/>
  <c r="L2144" i="8"/>
  <c r="L2504" i="8"/>
  <c r="L684" i="8"/>
  <c r="L319" i="8"/>
  <c r="L2145" i="8"/>
  <c r="L1424" i="8"/>
  <c r="L2525" i="8"/>
  <c r="L2894" i="8"/>
  <c r="L3235" i="8"/>
  <c r="L3257" i="8"/>
  <c r="L2165" i="8"/>
  <c r="L1064" i="8"/>
  <c r="L3244" i="8"/>
  <c r="L3245" i="8"/>
  <c r="L2885" i="8"/>
  <c r="L2164" i="8"/>
  <c r="L1425" i="8"/>
  <c r="L2505" i="8"/>
  <c r="L3255" i="8"/>
  <c r="L3237" i="8"/>
  <c r="L3234" i="8"/>
  <c r="L2874" i="8"/>
  <c r="L2896" i="8"/>
  <c r="J1033" i="8"/>
  <c r="J2120" i="8"/>
  <c r="J306" i="8"/>
  <c r="J1386" i="8"/>
  <c r="J1746" i="8"/>
  <c r="J1026" i="8"/>
  <c r="J1040" i="8"/>
  <c r="J2840" i="8"/>
  <c r="J1760" i="8"/>
  <c r="J286" i="8"/>
  <c r="J1766" i="8"/>
  <c r="J3220" i="8"/>
  <c r="J646" i="8"/>
  <c r="J293" i="8"/>
  <c r="J2106" i="8"/>
  <c r="J1019" i="8"/>
  <c r="J2126" i="8"/>
  <c r="J2846" i="8"/>
  <c r="J2486" i="8"/>
  <c r="J3226" i="8"/>
  <c r="J1396" i="8"/>
  <c r="J666" i="8"/>
  <c r="J2866" i="8"/>
  <c r="J307" i="8"/>
  <c r="J1758" i="8"/>
  <c r="J2487" i="8"/>
  <c r="J1027" i="8"/>
  <c r="J1387" i="8"/>
  <c r="J673" i="8"/>
  <c r="J647" i="8"/>
  <c r="J3206" i="8"/>
  <c r="J299" i="8"/>
  <c r="J667" i="8"/>
  <c r="J287" i="8"/>
  <c r="J2127" i="8"/>
  <c r="J2107" i="8"/>
  <c r="J1767" i="8"/>
  <c r="J3227" i="8"/>
  <c r="J2847" i="8"/>
  <c r="J288" i="8"/>
  <c r="J648" i="8"/>
  <c r="J3207" i="8"/>
  <c r="J1747" i="8"/>
  <c r="J1768" i="8"/>
  <c r="J2128" i="8"/>
  <c r="J668" i="8"/>
  <c r="J1388" i="8"/>
  <c r="J308" i="8"/>
  <c r="J1028" i="8"/>
  <c r="J2133" i="8"/>
  <c r="J2489" i="8"/>
  <c r="J2498" i="8"/>
  <c r="J1748" i="8"/>
  <c r="J3208" i="8"/>
  <c r="J649" i="8"/>
  <c r="J309" i="8"/>
  <c r="J3228" i="8"/>
  <c r="J669" i="8"/>
  <c r="J2108" i="8"/>
  <c r="J289" i="8"/>
  <c r="J2488" i="8"/>
  <c r="J2848" i="8"/>
  <c r="J2109" i="8"/>
  <c r="J1399" i="8"/>
  <c r="J1010" i="8"/>
  <c r="J650" i="8"/>
  <c r="J1769" i="8"/>
  <c r="J3209" i="8"/>
  <c r="J670" i="8"/>
  <c r="J1390" i="8"/>
  <c r="J1389" i="8"/>
  <c r="J2129" i="8"/>
  <c r="J3229" i="8"/>
  <c r="J2849" i="8"/>
  <c r="J1749" i="8"/>
  <c r="J1029" i="8"/>
  <c r="J1380" i="8"/>
  <c r="J2130" i="8"/>
  <c r="J3230" i="8"/>
  <c r="J279" i="8"/>
  <c r="J1750" i="8"/>
  <c r="J1030" i="8"/>
  <c r="J290" i="8"/>
  <c r="J3210" i="8"/>
  <c r="J2110" i="8"/>
  <c r="J1770" i="8"/>
  <c r="J2850" i="8"/>
  <c r="J291" i="8"/>
  <c r="J2111" i="8"/>
  <c r="J1016" i="8"/>
  <c r="J1011" i="8"/>
  <c r="J2490" i="8"/>
  <c r="J2119" i="8"/>
  <c r="J651" i="8"/>
  <c r="J660" i="8"/>
  <c r="J671" i="8"/>
  <c r="J1751" i="8"/>
  <c r="J1391" i="8"/>
  <c r="J3231" i="8"/>
  <c r="J1032" i="8"/>
  <c r="J2131" i="8"/>
  <c r="J2491" i="8"/>
  <c r="J2118" i="8"/>
  <c r="J1759" i="8"/>
  <c r="J2471" i="8"/>
  <c r="J3211" i="8"/>
  <c r="J2112" i="8"/>
  <c r="J1031" i="8"/>
  <c r="J2851" i="8"/>
  <c r="J298" i="8"/>
  <c r="J672" i="8"/>
  <c r="J654" i="8"/>
  <c r="J292" i="8"/>
  <c r="J2493" i="8"/>
  <c r="J2852" i="8"/>
  <c r="J3212" i="8"/>
  <c r="J2132" i="8"/>
  <c r="J1400" i="8"/>
  <c r="J652" i="8"/>
  <c r="J1012" i="8"/>
  <c r="J2472" i="8"/>
  <c r="J1752" i="8"/>
  <c r="J2492" i="8"/>
  <c r="J2113" i="8"/>
  <c r="J2500" i="8"/>
  <c r="J1753" i="8"/>
  <c r="J1392" i="8"/>
  <c r="J655" i="8"/>
  <c r="J2495" i="8"/>
  <c r="J2116" i="8"/>
  <c r="J2853" i="8"/>
  <c r="J3213" i="8"/>
  <c r="J1034" i="8"/>
  <c r="J2114" i="8"/>
  <c r="J1394" i="8"/>
  <c r="J674" i="8"/>
  <c r="J294" i="8"/>
  <c r="J1014" i="8"/>
  <c r="J675" i="8"/>
  <c r="J1395" i="8"/>
  <c r="J1754" i="8"/>
  <c r="J2134" i="8"/>
  <c r="J2494" i="8"/>
  <c r="J2115" i="8"/>
  <c r="J2136" i="8"/>
  <c r="J1035" i="8"/>
  <c r="J1757" i="8"/>
  <c r="J1397" i="8"/>
  <c r="J2135" i="8"/>
  <c r="J1756" i="8"/>
  <c r="J1755" i="8"/>
  <c r="J295" i="8"/>
  <c r="J1015" i="8"/>
  <c r="J1377" i="8"/>
  <c r="J1037" i="8"/>
  <c r="J1375" i="8"/>
  <c r="J2475" i="8"/>
  <c r="J2473" i="8"/>
  <c r="J2474" i="8"/>
  <c r="J301" i="8"/>
  <c r="J1398" i="8"/>
  <c r="J2476" i="8"/>
  <c r="J2478" i="8"/>
  <c r="J1039" i="8"/>
  <c r="J2496" i="8"/>
  <c r="J2497" i="8"/>
  <c r="J657" i="8"/>
  <c r="J1393" i="8"/>
  <c r="J2499" i="8"/>
  <c r="J1021" i="8"/>
  <c r="J2117" i="8"/>
  <c r="J1017" i="8"/>
  <c r="J1018" i="8"/>
  <c r="J661" i="8"/>
  <c r="J2501" i="8"/>
  <c r="J1761" i="8"/>
  <c r="J2841" i="8"/>
  <c r="J662" i="8"/>
  <c r="J2862" i="8"/>
  <c r="J2477" i="8"/>
  <c r="J302" i="8"/>
  <c r="J1382" i="8"/>
  <c r="J1742" i="8"/>
  <c r="J1401" i="8"/>
  <c r="J2121" i="8"/>
  <c r="J3201" i="8"/>
  <c r="J2481" i="8"/>
  <c r="J281" i="8"/>
  <c r="J1741" i="8"/>
  <c r="J1038" i="8"/>
  <c r="J2861" i="8"/>
  <c r="J282" i="8"/>
  <c r="J1762" i="8"/>
  <c r="J1379" i="8"/>
  <c r="J2482" i="8"/>
  <c r="J3221" i="8"/>
  <c r="J1402" i="8"/>
  <c r="J1381" i="8"/>
  <c r="J300" i="8"/>
  <c r="J280" i="8"/>
  <c r="J2483" i="8"/>
  <c r="J2123" i="8"/>
  <c r="J1023" i="8"/>
  <c r="J1378" i="8"/>
  <c r="J1740" i="8"/>
  <c r="J1022" i="8"/>
  <c r="J663" i="8"/>
  <c r="J3202" i="8"/>
  <c r="J303" i="8"/>
  <c r="J1743" i="8"/>
  <c r="J1383" i="8"/>
  <c r="J1020" i="8"/>
  <c r="J2122" i="8"/>
  <c r="J658" i="8"/>
  <c r="J3222" i="8"/>
  <c r="J297" i="8"/>
  <c r="J2842" i="8"/>
  <c r="J1403" i="8"/>
  <c r="J2843" i="8"/>
  <c r="J2864" i="8"/>
  <c r="J3223" i="8"/>
  <c r="J1013" i="8"/>
  <c r="J1384" i="8"/>
  <c r="J285" i="8"/>
  <c r="J1765" i="8"/>
  <c r="J2124" i="8"/>
  <c r="J1763" i="8"/>
  <c r="J659" i="8"/>
  <c r="J664" i="8"/>
  <c r="J1764" i="8"/>
  <c r="J304" i="8"/>
  <c r="J2480" i="8"/>
  <c r="J1404" i="8"/>
  <c r="J283" i="8"/>
  <c r="J656" i="8"/>
  <c r="J2479" i="8"/>
  <c r="J305" i="8"/>
  <c r="J3203" i="8"/>
  <c r="J2863" i="8"/>
  <c r="J1744" i="8"/>
  <c r="J296" i="8"/>
  <c r="J284" i="8"/>
  <c r="J653" i="8"/>
  <c r="J1024" i="8"/>
  <c r="J665" i="8"/>
  <c r="J1745" i="8"/>
  <c r="J2865" i="8"/>
  <c r="J2844" i="8"/>
  <c r="J2838" i="8"/>
  <c r="J3224" i="8"/>
  <c r="J2854" i="8"/>
  <c r="J3214" i="8"/>
  <c r="J1025" i="8"/>
  <c r="J2845" i="8"/>
  <c r="J2484" i="8"/>
  <c r="J1405" i="8"/>
  <c r="J2485" i="8"/>
  <c r="J1036" i="8"/>
  <c r="J2125" i="8"/>
  <c r="J3205" i="8"/>
  <c r="J2837" i="8"/>
  <c r="J2856" i="8"/>
  <c r="J1376" i="8"/>
  <c r="J2855" i="8"/>
  <c r="J645" i="8"/>
  <c r="J3215" i="8"/>
  <c r="J2860" i="8"/>
  <c r="J3204" i="8"/>
  <c r="L1986" i="8"/>
  <c r="L3100" i="8"/>
  <c r="L546" i="8"/>
  <c r="L186" i="8"/>
  <c r="L166" i="8"/>
  <c r="L526" i="8"/>
  <c r="L1273" i="8"/>
  <c r="L1640" i="8"/>
  <c r="L2366" i="8"/>
  <c r="L1993" i="8"/>
  <c r="L906" i="8"/>
  <c r="L1266" i="8"/>
  <c r="L1646" i="8"/>
  <c r="L3086" i="8"/>
  <c r="L2726" i="8"/>
  <c r="L167" i="8"/>
  <c r="L2006" i="8"/>
  <c r="L2720" i="8"/>
  <c r="L3106" i="8"/>
  <c r="L907" i="8"/>
  <c r="L158" i="8"/>
  <c r="L1279" i="8"/>
  <c r="L1626" i="8"/>
  <c r="L527" i="8"/>
  <c r="L547" i="8"/>
  <c r="L1627" i="8"/>
  <c r="L1987" i="8"/>
  <c r="L3087" i="8"/>
  <c r="L1647" i="8"/>
  <c r="L2367" i="8"/>
  <c r="L2007" i="8"/>
  <c r="L159" i="8"/>
  <c r="L168" i="8"/>
  <c r="L2727" i="8"/>
  <c r="L3107" i="8"/>
  <c r="L1267" i="8"/>
  <c r="L1998" i="8"/>
  <c r="L916" i="8"/>
  <c r="L908" i="8"/>
  <c r="L1988" i="8"/>
  <c r="L2378" i="8"/>
  <c r="L548" i="8"/>
  <c r="L1268" i="8"/>
  <c r="L528" i="8"/>
  <c r="L888" i="8"/>
  <c r="L3088" i="8"/>
  <c r="L169" i="8"/>
  <c r="L1618" i="8"/>
  <c r="L1628" i="8"/>
  <c r="L2368" i="8"/>
  <c r="L529" i="8"/>
  <c r="L889" i="8"/>
  <c r="L2728" i="8"/>
  <c r="L2008" i="8"/>
  <c r="L549" i="8"/>
  <c r="L3108" i="8"/>
  <c r="L176" i="8"/>
  <c r="L536" i="8"/>
  <c r="L530" i="8"/>
  <c r="L2729" i="8"/>
  <c r="L3089" i="8"/>
  <c r="L900" i="8"/>
  <c r="L1629" i="8"/>
  <c r="L2349" i="8"/>
  <c r="L1269" i="8"/>
  <c r="L1989" i="8"/>
  <c r="L1999" i="8"/>
  <c r="L1258" i="8"/>
  <c r="L2369" i="8"/>
  <c r="L180" i="8"/>
  <c r="L1280" i="8"/>
  <c r="L2009" i="8"/>
  <c r="L909" i="8"/>
  <c r="L1270" i="8"/>
  <c r="L171" i="8"/>
  <c r="L540" i="8"/>
  <c r="L890" i="8"/>
  <c r="L173" i="8"/>
  <c r="L178" i="8"/>
  <c r="L170" i="8"/>
  <c r="L893" i="8"/>
  <c r="L910" i="8"/>
  <c r="L1630" i="8"/>
  <c r="L2010" i="8"/>
  <c r="L2359" i="8"/>
  <c r="L550" i="8"/>
  <c r="L3090" i="8"/>
  <c r="L1990" i="8"/>
  <c r="L911" i="8"/>
  <c r="L2730" i="8"/>
  <c r="L1259" i="8"/>
  <c r="L531" i="8"/>
  <c r="L2350" i="8"/>
  <c r="L2370" i="8"/>
  <c r="L2013" i="8"/>
  <c r="L551" i="8"/>
  <c r="L1271" i="8"/>
  <c r="L1631" i="8"/>
  <c r="L1991" i="8"/>
  <c r="L2351" i="8"/>
  <c r="L891" i="8"/>
  <c r="L537" i="8"/>
  <c r="L552" i="8"/>
  <c r="L2731" i="8"/>
  <c r="L172" i="8"/>
  <c r="L3080" i="8"/>
  <c r="L177" i="8"/>
  <c r="L2011" i="8"/>
  <c r="L2371" i="8"/>
  <c r="L3091" i="8"/>
  <c r="L533" i="8"/>
  <c r="L912" i="8"/>
  <c r="L1272" i="8"/>
  <c r="L2740" i="8"/>
  <c r="L160" i="8"/>
  <c r="L2360" i="8"/>
  <c r="L1632" i="8"/>
  <c r="L174" i="8"/>
  <c r="L3093" i="8"/>
  <c r="L2373" i="8"/>
  <c r="L2372" i="8"/>
  <c r="L1992" i="8"/>
  <c r="L2732" i="8"/>
  <c r="L532" i="8"/>
  <c r="L1634" i="8"/>
  <c r="L2352" i="8"/>
  <c r="L2012" i="8"/>
  <c r="L892" i="8"/>
  <c r="L1636" i="8"/>
  <c r="L2374" i="8"/>
  <c r="L895" i="8"/>
  <c r="L1255" i="8"/>
  <c r="L175" i="8"/>
  <c r="L914" i="8"/>
  <c r="L1254" i="8"/>
  <c r="L2353" i="8"/>
  <c r="L1994" i="8"/>
  <c r="L2733" i="8"/>
  <c r="L1274" i="8"/>
  <c r="L894" i="8"/>
  <c r="L915" i="8"/>
  <c r="L534" i="8"/>
  <c r="L3092" i="8"/>
  <c r="L1637" i="8"/>
  <c r="L2355" i="8"/>
  <c r="L2356" i="8"/>
  <c r="L1995" i="8"/>
  <c r="L917" i="8"/>
  <c r="L1256" i="8"/>
  <c r="L2375" i="8"/>
  <c r="L535" i="8"/>
  <c r="L2376" i="8"/>
  <c r="L1996" i="8"/>
  <c r="L1276" i="8"/>
  <c r="L2354" i="8"/>
  <c r="L1275" i="8"/>
  <c r="L1635" i="8"/>
  <c r="L1277" i="8"/>
  <c r="L2358" i="8"/>
  <c r="L157" i="8"/>
  <c r="L2357" i="8"/>
  <c r="L897" i="8"/>
  <c r="L2377" i="8"/>
  <c r="L896" i="8"/>
  <c r="L1619" i="8"/>
  <c r="L1638" i="8"/>
  <c r="L541" i="8"/>
  <c r="L1257" i="8"/>
  <c r="L1997" i="8"/>
  <c r="L539" i="8"/>
  <c r="L181" i="8"/>
  <c r="L1261" i="8"/>
  <c r="L1641" i="8"/>
  <c r="L902" i="8"/>
  <c r="L1262" i="8"/>
  <c r="L1622" i="8"/>
  <c r="L1281" i="8"/>
  <c r="L2721" i="8"/>
  <c r="L901" i="8"/>
  <c r="L161" i="8"/>
  <c r="L3101" i="8"/>
  <c r="L182" i="8"/>
  <c r="L542" i="8"/>
  <c r="L2001" i="8"/>
  <c r="L2361" i="8"/>
  <c r="L162" i="8"/>
  <c r="L1642" i="8"/>
  <c r="L3082" i="8"/>
  <c r="L1621" i="8"/>
  <c r="L2741" i="8"/>
  <c r="L2002" i="8"/>
  <c r="L2722" i="8"/>
  <c r="L3081" i="8"/>
  <c r="L1282" i="8"/>
  <c r="L163" i="8"/>
  <c r="L3102" i="8"/>
  <c r="L543" i="8"/>
  <c r="L3103" i="8"/>
  <c r="L2362" i="8"/>
  <c r="L2743" i="8"/>
  <c r="L2742" i="8"/>
  <c r="L1263" i="8"/>
  <c r="L183" i="8"/>
  <c r="L903" i="8"/>
  <c r="L1623" i="8"/>
  <c r="L2000" i="8"/>
  <c r="L523" i="8"/>
  <c r="L3083" i="8"/>
  <c r="L898" i="8"/>
  <c r="L2363" i="8"/>
  <c r="L1643" i="8"/>
  <c r="L1260" i="8"/>
  <c r="L2723" i="8"/>
  <c r="L1278" i="8"/>
  <c r="L2003" i="8"/>
  <c r="L1620" i="8"/>
  <c r="L524" i="8"/>
  <c r="L165" i="8"/>
  <c r="L179" i="8"/>
  <c r="L184" i="8"/>
  <c r="L1644" i="8"/>
  <c r="L2004" i="8"/>
  <c r="L2364" i="8"/>
  <c r="L2724" i="8"/>
  <c r="L538" i="8"/>
  <c r="L1639" i="8"/>
  <c r="L544" i="8"/>
  <c r="L1264" i="8"/>
  <c r="L525" i="8"/>
  <c r="L1624" i="8"/>
  <c r="L913" i="8"/>
  <c r="L904" i="8"/>
  <c r="L1984" i="8"/>
  <c r="L3084" i="8"/>
  <c r="L1633" i="8"/>
  <c r="L545" i="8"/>
  <c r="L3085" i="8"/>
  <c r="L3094" i="8"/>
  <c r="L1625" i="8"/>
  <c r="L2005" i="8"/>
  <c r="L2365" i="8"/>
  <c r="L2734" i="8"/>
  <c r="L2715" i="8"/>
  <c r="L3104" i="8"/>
  <c r="L1253" i="8"/>
  <c r="L2725" i="8"/>
  <c r="L3105" i="8"/>
  <c r="L164" i="8"/>
  <c r="L185" i="8"/>
  <c r="L905" i="8"/>
  <c r="L1645" i="8"/>
  <c r="L3096" i="8"/>
  <c r="L2714" i="8"/>
  <c r="L2735" i="8"/>
  <c r="L2717" i="8"/>
  <c r="L2738" i="8"/>
  <c r="L899" i="8"/>
  <c r="L1265" i="8"/>
  <c r="L3097" i="8"/>
  <c r="E1320" i="8"/>
  <c r="E586" i="8"/>
  <c r="E226" i="8"/>
  <c r="E3140" i="8"/>
  <c r="E606" i="8"/>
  <c r="E966" i="8"/>
  <c r="E1326" i="8"/>
  <c r="E1686" i="8"/>
  <c r="E2426" i="8"/>
  <c r="E1327" i="8"/>
  <c r="E1706" i="8"/>
  <c r="E2066" i="8"/>
  <c r="E3146" i="8"/>
  <c r="E246" i="8"/>
  <c r="E237" i="8"/>
  <c r="E239" i="8"/>
  <c r="E596" i="8"/>
  <c r="E247" i="8"/>
  <c r="E2046" i="8"/>
  <c r="E587" i="8"/>
  <c r="E3166" i="8"/>
  <c r="E607" i="8"/>
  <c r="E2786" i="8"/>
  <c r="E227" i="8"/>
  <c r="E1707" i="8"/>
  <c r="E2427" i="8"/>
  <c r="E3167" i="8"/>
  <c r="E2067" i="8"/>
  <c r="E1318" i="8"/>
  <c r="E2787" i="8"/>
  <c r="E3147" i="8"/>
  <c r="E240" i="8"/>
  <c r="E967" i="8"/>
  <c r="E2047" i="8"/>
  <c r="E2073" i="8"/>
  <c r="E1339" i="8"/>
  <c r="E1687" i="8"/>
  <c r="E2068" i="8"/>
  <c r="E229" i="8"/>
  <c r="E608" i="8"/>
  <c r="E1688" i="8"/>
  <c r="E2428" i="8"/>
  <c r="E228" i="8"/>
  <c r="E1708" i="8"/>
  <c r="E588" i="8"/>
  <c r="E968" i="8"/>
  <c r="E1328" i="8"/>
  <c r="E1336" i="8"/>
  <c r="E589" i="8"/>
  <c r="E969" i="8"/>
  <c r="E2048" i="8"/>
  <c r="E973" i="8"/>
  <c r="E3148" i="8"/>
  <c r="E956" i="8"/>
  <c r="E1338" i="8"/>
  <c r="E613" i="8"/>
  <c r="E3168" i="8"/>
  <c r="E2788" i="8"/>
  <c r="E609" i="8"/>
  <c r="E2429" i="8"/>
  <c r="E978" i="8"/>
  <c r="E1329" i="8"/>
  <c r="E1689" i="8"/>
  <c r="E3169" i="8"/>
  <c r="E2049" i="8"/>
  <c r="E590" i="8"/>
  <c r="E949" i="8"/>
  <c r="E2789" i="8"/>
  <c r="E230" i="8"/>
  <c r="E1698" i="8"/>
  <c r="E3149" i="8"/>
  <c r="E2069" i="8"/>
  <c r="E1690" i="8"/>
  <c r="E3150" i="8"/>
  <c r="E970" i="8"/>
  <c r="E2050" i="8"/>
  <c r="E2790" i="8"/>
  <c r="E2439" i="8"/>
  <c r="E1330" i="8"/>
  <c r="E2410" i="8"/>
  <c r="E976" i="8"/>
  <c r="E610" i="8"/>
  <c r="E950" i="8"/>
  <c r="E2418" i="8"/>
  <c r="E2420" i="8"/>
  <c r="E591" i="8"/>
  <c r="E1691" i="8"/>
  <c r="E1331" i="8"/>
  <c r="E231" i="8"/>
  <c r="E953" i="8"/>
  <c r="E2070" i="8"/>
  <c r="E2430" i="8"/>
  <c r="E598" i="8"/>
  <c r="E960" i="8"/>
  <c r="E611" i="8"/>
  <c r="E2071" i="8"/>
  <c r="E951" i="8"/>
  <c r="E2072" i="8"/>
  <c r="E2432" i="8"/>
  <c r="E971" i="8"/>
  <c r="E232" i="8"/>
  <c r="E3160" i="8"/>
  <c r="E3151" i="8"/>
  <c r="E2791" i="8"/>
  <c r="E2411" i="8"/>
  <c r="E236" i="8"/>
  <c r="E1700" i="8"/>
  <c r="E2431" i="8"/>
  <c r="E1679" i="8"/>
  <c r="E2419" i="8"/>
  <c r="E2051" i="8"/>
  <c r="E2060" i="8"/>
  <c r="E952" i="8"/>
  <c r="E2059" i="8"/>
  <c r="E2412" i="8"/>
  <c r="E1692" i="8"/>
  <c r="E592" i="8"/>
  <c r="E1332" i="8"/>
  <c r="E3152" i="8"/>
  <c r="E1693" i="8"/>
  <c r="E972" i="8"/>
  <c r="E1333" i="8"/>
  <c r="E612" i="8"/>
  <c r="E2052" i="8"/>
  <c r="E2433" i="8"/>
  <c r="E2793" i="8"/>
  <c r="E3153" i="8"/>
  <c r="E2792" i="8"/>
  <c r="E1335" i="8"/>
  <c r="E2413" i="8"/>
  <c r="E1334" i="8"/>
  <c r="E2414" i="8"/>
  <c r="E954" i="8"/>
  <c r="E2054" i="8"/>
  <c r="E234" i="8"/>
  <c r="E1694" i="8"/>
  <c r="E955" i="8"/>
  <c r="E1314" i="8"/>
  <c r="E2434" i="8"/>
  <c r="E2416" i="8"/>
  <c r="E2074" i="8"/>
  <c r="E595" i="8"/>
  <c r="E974" i="8"/>
  <c r="E975" i="8"/>
  <c r="E1696" i="8"/>
  <c r="E2435" i="8"/>
  <c r="E2055" i="8"/>
  <c r="E594" i="8"/>
  <c r="E1316" i="8"/>
  <c r="E2056" i="8"/>
  <c r="E593" i="8"/>
  <c r="E235" i="8"/>
  <c r="E1315" i="8"/>
  <c r="E2057" i="8"/>
  <c r="E2415" i="8"/>
  <c r="E1317" i="8"/>
  <c r="E1695" i="8"/>
  <c r="E957" i="8"/>
  <c r="E1697" i="8"/>
  <c r="E1699" i="8"/>
  <c r="E1337" i="8"/>
  <c r="E2437" i="8"/>
  <c r="E1319" i="8"/>
  <c r="E959" i="8"/>
  <c r="E977" i="8"/>
  <c r="E218" i="8"/>
  <c r="E219" i="8"/>
  <c r="E2417" i="8"/>
  <c r="E601" i="8"/>
  <c r="E2436" i="8"/>
  <c r="E221" i="8"/>
  <c r="E599" i="8"/>
  <c r="E597" i="8"/>
  <c r="E1341" i="8"/>
  <c r="E2801" i="8"/>
  <c r="E1342" i="8"/>
  <c r="E2422" i="8"/>
  <c r="E2782" i="8"/>
  <c r="E961" i="8"/>
  <c r="E2421" i="8"/>
  <c r="E3161" i="8"/>
  <c r="E1701" i="8"/>
  <c r="E222" i="8"/>
  <c r="E2780" i="8"/>
  <c r="E241" i="8"/>
  <c r="E220" i="8"/>
  <c r="E1321" i="8"/>
  <c r="E2053" i="8"/>
  <c r="E2800" i="8"/>
  <c r="E602" i="8"/>
  <c r="E2802" i="8"/>
  <c r="E2061" i="8"/>
  <c r="E3141" i="8"/>
  <c r="E962" i="8"/>
  <c r="E2781" i="8"/>
  <c r="E1681" i="8"/>
  <c r="E1680" i="8"/>
  <c r="E1322" i="8"/>
  <c r="E1682" i="8"/>
  <c r="E242" i="8"/>
  <c r="E223" i="8"/>
  <c r="E1703" i="8"/>
  <c r="E2063" i="8"/>
  <c r="E3162" i="8"/>
  <c r="E2058" i="8"/>
  <c r="E1343" i="8"/>
  <c r="E238" i="8"/>
  <c r="E243" i="8"/>
  <c r="E1683" i="8"/>
  <c r="E1702" i="8"/>
  <c r="E1323" i="8"/>
  <c r="E2803" i="8"/>
  <c r="E3142" i="8"/>
  <c r="E2062" i="8"/>
  <c r="E963" i="8"/>
  <c r="E603" i="8"/>
  <c r="E3163" i="8"/>
  <c r="E965" i="8"/>
  <c r="E604" i="8"/>
  <c r="E2064" i="8"/>
  <c r="E958" i="8"/>
  <c r="E1340" i="8"/>
  <c r="E2424" i="8"/>
  <c r="E2438" i="8"/>
  <c r="E605" i="8"/>
  <c r="E2423" i="8"/>
  <c r="E224" i="8"/>
  <c r="E1684" i="8"/>
  <c r="E1324" i="8"/>
  <c r="E2783" i="8"/>
  <c r="E584" i="8"/>
  <c r="E3143" i="8"/>
  <c r="E964" i="8"/>
  <c r="E233" i="8"/>
  <c r="E585" i="8"/>
  <c r="E2784" i="8"/>
  <c r="E3144" i="8"/>
  <c r="E244" i="8"/>
  <c r="E1704" i="8"/>
  <c r="E245" i="8"/>
  <c r="E3164" i="8"/>
  <c r="E3156" i="8"/>
  <c r="E2798" i="8"/>
  <c r="E225" i="8"/>
  <c r="E2795" i="8"/>
  <c r="E2777" i="8"/>
  <c r="E1685" i="8"/>
  <c r="E2045" i="8"/>
  <c r="E600" i="8"/>
  <c r="E3165" i="8"/>
  <c r="E2775" i="8"/>
  <c r="E2778" i="8"/>
  <c r="E2804" i="8"/>
  <c r="E1325" i="8"/>
  <c r="E2065" i="8"/>
  <c r="E2797" i="8"/>
  <c r="E3157" i="8"/>
  <c r="E1705" i="8"/>
  <c r="E2425" i="8"/>
  <c r="I3279" i="8"/>
  <c r="L2959" i="8"/>
  <c r="J2839" i="8"/>
  <c r="L2719" i="8"/>
  <c r="L3078" i="8"/>
  <c r="I2678" i="8"/>
  <c r="D3157" i="8"/>
  <c r="D3157" i="10" s="1"/>
  <c r="M3157" i="10" s="1"/>
  <c r="F3017" i="8"/>
  <c r="G2957" i="8"/>
  <c r="L2817" i="8"/>
  <c r="E2757" i="8"/>
  <c r="L3336" i="8"/>
  <c r="D3216" i="8"/>
  <c r="D3216" i="10" s="1"/>
  <c r="M3216" i="10" s="1"/>
  <c r="G3156" i="8"/>
  <c r="I3076" i="8"/>
  <c r="D2936" i="8"/>
  <c r="D2936" i="10" s="1"/>
  <c r="M2936" i="10" s="1"/>
  <c r="D2856" i="8"/>
  <c r="D2856" i="10" s="1"/>
  <c r="M2856" i="10" s="1"/>
  <c r="L2736" i="8"/>
  <c r="K3275" i="8"/>
  <c r="E3215" i="8"/>
  <c r="H3075" i="8"/>
  <c r="G3015" i="8"/>
  <c r="D2935" i="8"/>
  <c r="D2935" i="10" s="1"/>
  <c r="M2935" i="10" s="1"/>
  <c r="H2875" i="8"/>
  <c r="D2815" i="8"/>
  <c r="D2815" i="10" s="1"/>
  <c r="M2815" i="10" s="1"/>
  <c r="D2675" i="8"/>
  <c r="D2675" i="10" s="1"/>
  <c r="M2675" i="10" s="1"/>
  <c r="F3254" i="8"/>
  <c r="F3094" i="8"/>
  <c r="L3014" i="8"/>
  <c r="G2934" i="8"/>
  <c r="F2674" i="8"/>
  <c r="E3145" i="8"/>
  <c r="J2825" i="8"/>
  <c r="L2065" i="8"/>
  <c r="G1505" i="8"/>
  <c r="D1123" i="8"/>
  <c r="D1123" i="10" s="1"/>
  <c r="M1123" i="10" s="1"/>
  <c r="K3182" i="8"/>
  <c r="K3000" i="8"/>
  <c r="K1186" i="8"/>
  <c r="K1546" i="8"/>
  <c r="K68" i="8"/>
  <c r="K77" i="8"/>
  <c r="K74" i="8"/>
  <c r="K73" i="8"/>
  <c r="K2280" i="8"/>
  <c r="K806" i="8"/>
  <c r="K88" i="8"/>
  <c r="K446" i="8"/>
  <c r="K72" i="8"/>
  <c r="K2286" i="8"/>
  <c r="K92" i="8"/>
  <c r="K84" i="8"/>
  <c r="K813" i="8"/>
  <c r="K826" i="8"/>
  <c r="K2626" i="8"/>
  <c r="K2266" i="8"/>
  <c r="K2646" i="8"/>
  <c r="K1166" i="8"/>
  <c r="K1906" i="8"/>
  <c r="K1187" i="8"/>
  <c r="K1538" i="8"/>
  <c r="K3006" i="8"/>
  <c r="K87" i="8"/>
  <c r="K1918" i="8"/>
  <c r="K1167" i="8"/>
  <c r="K827" i="8"/>
  <c r="K76" i="8"/>
  <c r="K67" i="8"/>
  <c r="K818" i="8"/>
  <c r="K807" i="8"/>
  <c r="K2647" i="8"/>
  <c r="K2287" i="8"/>
  <c r="K1907" i="8"/>
  <c r="K3007" i="8"/>
  <c r="K1547" i="8"/>
  <c r="K2627" i="8"/>
  <c r="K86" i="8"/>
  <c r="K96" i="8"/>
  <c r="K808" i="8"/>
  <c r="K2267" i="8"/>
  <c r="K447" i="8"/>
  <c r="K1528" i="8"/>
  <c r="K2628" i="8"/>
  <c r="K1168" i="8"/>
  <c r="K448" i="8"/>
  <c r="K828" i="8"/>
  <c r="K1188" i="8"/>
  <c r="K2259" i="8"/>
  <c r="K3008" i="8"/>
  <c r="K458" i="8"/>
  <c r="K799" i="8"/>
  <c r="K2288" i="8"/>
  <c r="K1548" i="8"/>
  <c r="K1169" i="8"/>
  <c r="K2268" i="8"/>
  <c r="K809" i="8"/>
  <c r="K1908" i="8"/>
  <c r="K69" i="8"/>
  <c r="K449" i="8"/>
  <c r="K89" i="8"/>
  <c r="K2648" i="8"/>
  <c r="K1189" i="8"/>
  <c r="K2289" i="8"/>
  <c r="K438" i="8"/>
  <c r="K2649" i="8"/>
  <c r="K1529" i="8"/>
  <c r="K1909" i="8"/>
  <c r="K2989" i="8"/>
  <c r="K2269" i="8"/>
  <c r="K79" i="8"/>
  <c r="K1549" i="8"/>
  <c r="K3009" i="8"/>
  <c r="K453" i="8"/>
  <c r="K2629" i="8"/>
  <c r="K1540" i="8"/>
  <c r="K1193" i="8"/>
  <c r="K3010" i="8"/>
  <c r="K2650" i="8"/>
  <c r="K1190" i="8"/>
  <c r="K1910" i="8"/>
  <c r="K1530" i="8"/>
  <c r="K460" i="8"/>
  <c r="K451" i="8"/>
  <c r="K810" i="8"/>
  <c r="K2990" i="8"/>
  <c r="K440" i="8"/>
  <c r="K2630" i="8"/>
  <c r="K450" i="8"/>
  <c r="K1550" i="8"/>
  <c r="K1170" i="8"/>
  <c r="K2279" i="8"/>
  <c r="K2991" i="8"/>
  <c r="K1178" i="8"/>
  <c r="K457" i="8"/>
  <c r="K2270" i="8"/>
  <c r="K93" i="8"/>
  <c r="K71" i="8"/>
  <c r="K811" i="8"/>
  <c r="K91" i="8"/>
  <c r="K439" i="8"/>
  <c r="K2631" i="8"/>
  <c r="K1911" i="8"/>
  <c r="K1539" i="8"/>
  <c r="K1191" i="8"/>
  <c r="K1551" i="8"/>
  <c r="K1179" i="8"/>
  <c r="K3011" i="8"/>
  <c r="K2639" i="8"/>
  <c r="K452" i="8"/>
  <c r="K2651" i="8"/>
  <c r="K2271" i="8"/>
  <c r="K1899" i="8"/>
  <c r="K82" i="8"/>
  <c r="K820" i="8"/>
  <c r="K2632" i="8"/>
  <c r="K432" i="8"/>
  <c r="K1171" i="8"/>
  <c r="K1900" i="8"/>
  <c r="K1531" i="8"/>
  <c r="K1552" i="8"/>
  <c r="K1532" i="8"/>
  <c r="K2993" i="8"/>
  <c r="K1174" i="8"/>
  <c r="K1172" i="8"/>
  <c r="K2652" i="8"/>
  <c r="K2640" i="8"/>
  <c r="K812" i="8"/>
  <c r="K434" i="8"/>
  <c r="K1912" i="8"/>
  <c r="K1192" i="8"/>
  <c r="K2633" i="8"/>
  <c r="K2272" i="8"/>
  <c r="K2992" i="8"/>
  <c r="K454" i="8"/>
  <c r="K1554" i="8"/>
  <c r="K75" i="8"/>
  <c r="K1894" i="8"/>
  <c r="K3012" i="8"/>
  <c r="K3013" i="8"/>
  <c r="K1534" i="8"/>
  <c r="K2653" i="8"/>
  <c r="K2273" i="8"/>
  <c r="K1914" i="8"/>
  <c r="K2274" i="8"/>
  <c r="K814" i="8"/>
  <c r="K2654" i="8"/>
  <c r="K455" i="8"/>
  <c r="K1555" i="8"/>
  <c r="K815" i="8"/>
  <c r="K1915" i="8"/>
  <c r="K2275" i="8"/>
  <c r="K78" i="8"/>
  <c r="K2634" i="8"/>
  <c r="K2635" i="8"/>
  <c r="K1535" i="8"/>
  <c r="K1895" i="8"/>
  <c r="K817" i="8"/>
  <c r="K94" i="8"/>
  <c r="K2636" i="8"/>
  <c r="K95" i="8"/>
  <c r="K1896" i="8"/>
  <c r="K1175" i="8"/>
  <c r="K1917" i="8"/>
  <c r="K456" i="8"/>
  <c r="K1556" i="8"/>
  <c r="K2260" i="8"/>
  <c r="K798" i="8"/>
  <c r="K2277" i="8"/>
  <c r="K2638" i="8"/>
  <c r="K2276" i="8"/>
  <c r="K435" i="8"/>
  <c r="K819" i="8"/>
  <c r="K1916" i="8"/>
  <c r="K1533" i="8"/>
  <c r="K1919" i="8"/>
  <c r="K801" i="8"/>
  <c r="K1537" i="8"/>
  <c r="K2641" i="8"/>
  <c r="K1177" i="8"/>
  <c r="K461" i="8"/>
  <c r="K1913" i="8"/>
  <c r="K1557" i="8"/>
  <c r="K1897" i="8"/>
  <c r="K2637" i="8"/>
  <c r="K81" i="8"/>
  <c r="K821" i="8"/>
  <c r="K1901" i="8"/>
  <c r="K1541" i="8"/>
  <c r="K437" i="8"/>
  <c r="K822" i="8"/>
  <c r="K1182" i="8"/>
  <c r="K462" i="8"/>
  <c r="K2261" i="8"/>
  <c r="K3001" i="8"/>
  <c r="K1180" i="8"/>
  <c r="K1921" i="8"/>
  <c r="K1173" i="8"/>
  <c r="K802" i="8"/>
  <c r="K1181" i="8"/>
  <c r="K442" i="8"/>
  <c r="K441" i="8"/>
  <c r="K2281" i="8"/>
  <c r="K816" i="8"/>
  <c r="K1922" i="8"/>
  <c r="K3002" i="8"/>
  <c r="K803" i="8"/>
  <c r="K2282" i="8"/>
  <c r="K2263" i="8"/>
  <c r="K1553" i="8"/>
  <c r="K1543" i="8"/>
  <c r="K1542" i="8"/>
  <c r="K83" i="8"/>
  <c r="K1903" i="8"/>
  <c r="K823" i="8"/>
  <c r="K1183" i="8"/>
  <c r="K2642" i="8"/>
  <c r="K436" i="8"/>
  <c r="K1176" i="8"/>
  <c r="K1902" i="8"/>
  <c r="K1558" i="8"/>
  <c r="K443" i="8"/>
  <c r="K444" i="8"/>
  <c r="K2283" i="8"/>
  <c r="K1898" i="8"/>
  <c r="K2278" i="8"/>
  <c r="K1163" i="8"/>
  <c r="K1923" i="8"/>
  <c r="K2262" i="8"/>
  <c r="K800" i="8"/>
  <c r="K2643" i="8"/>
  <c r="K3003" i="8"/>
  <c r="K1904" i="8"/>
  <c r="K459" i="8"/>
  <c r="K1184" i="8"/>
  <c r="K1544" i="8"/>
  <c r="K433" i="8"/>
  <c r="K97" i="8"/>
  <c r="K805" i="8"/>
  <c r="K70" i="8"/>
  <c r="K2644" i="8"/>
  <c r="K3004" i="8"/>
  <c r="K80" i="8"/>
  <c r="K90" i="8"/>
  <c r="K824" i="8"/>
  <c r="K2284" i="8"/>
  <c r="K825" i="8"/>
  <c r="K1164" i="8"/>
  <c r="K804" i="8"/>
  <c r="K1536" i="8"/>
  <c r="K2624" i="8"/>
  <c r="K1893" i="8"/>
  <c r="K445" i="8"/>
  <c r="K3014" i="8"/>
  <c r="K2645" i="8"/>
  <c r="K1920" i="8"/>
  <c r="K2264" i="8"/>
  <c r="K85" i="8"/>
  <c r="K1165" i="8"/>
  <c r="K2285" i="8"/>
  <c r="K3005" i="8"/>
  <c r="K1545" i="8"/>
  <c r="K2265" i="8"/>
  <c r="K3016" i="8"/>
  <c r="K2997" i="8"/>
  <c r="K1905" i="8"/>
  <c r="I786" i="8"/>
  <c r="I1146" i="8"/>
  <c r="I1506" i="8"/>
  <c r="I46" i="8"/>
  <c r="I2620" i="8"/>
  <c r="I66" i="8"/>
  <c r="I2246" i="8"/>
  <c r="I406" i="8"/>
  <c r="I1526" i="8"/>
  <c r="I1160" i="8"/>
  <c r="I426" i="8"/>
  <c r="I1866" i="8"/>
  <c r="I60" i="8"/>
  <c r="I1886" i="8"/>
  <c r="I3326" i="8"/>
  <c r="I47" i="8"/>
  <c r="I407" i="8"/>
  <c r="I2966" i="8"/>
  <c r="I2606" i="8"/>
  <c r="I2986" i="8"/>
  <c r="I3346" i="8"/>
  <c r="I1147" i="8"/>
  <c r="I1867" i="8"/>
  <c r="I427" i="8"/>
  <c r="I1136" i="8"/>
  <c r="I767" i="8"/>
  <c r="I787" i="8"/>
  <c r="I2247" i="8"/>
  <c r="I2238" i="8"/>
  <c r="I2967" i="8"/>
  <c r="I2607" i="8"/>
  <c r="I1159" i="8"/>
  <c r="I428" i="8"/>
  <c r="I1887" i="8"/>
  <c r="I779" i="8"/>
  <c r="I2987" i="8"/>
  <c r="I1527" i="8"/>
  <c r="I3327" i="8"/>
  <c r="I1499" i="8"/>
  <c r="I1879" i="8"/>
  <c r="I768" i="8"/>
  <c r="I3347" i="8"/>
  <c r="I1507" i="8"/>
  <c r="I2988" i="8"/>
  <c r="I776" i="8"/>
  <c r="I1868" i="8"/>
  <c r="I2248" i="8"/>
  <c r="I1508" i="8"/>
  <c r="I408" i="8"/>
  <c r="I48" i="8"/>
  <c r="I788" i="8"/>
  <c r="I3328" i="8"/>
  <c r="I2228" i="8"/>
  <c r="I1148" i="8"/>
  <c r="I1498" i="8"/>
  <c r="I429" i="8"/>
  <c r="I1889" i="8"/>
  <c r="I49" i="8"/>
  <c r="I2608" i="8"/>
  <c r="I36" i="8"/>
  <c r="I789" i="8"/>
  <c r="I409" i="8"/>
  <c r="I1878" i="8"/>
  <c r="I2258" i="8"/>
  <c r="I2968" i="8"/>
  <c r="I1888" i="8"/>
  <c r="I2249" i="8"/>
  <c r="I2960" i="8"/>
  <c r="I2250" i="8"/>
  <c r="I3348" i="8"/>
  <c r="I2239" i="8"/>
  <c r="I769" i="8"/>
  <c r="I3329" i="8"/>
  <c r="I1513" i="8"/>
  <c r="I1149" i="8"/>
  <c r="I416" i="8"/>
  <c r="I1139" i="8"/>
  <c r="I2609" i="8"/>
  <c r="I2229" i="8"/>
  <c r="I1509" i="8"/>
  <c r="I1869" i="8"/>
  <c r="I2969" i="8"/>
  <c r="I3349" i="8"/>
  <c r="I780" i="8"/>
  <c r="I50" i="8"/>
  <c r="I2619" i="8"/>
  <c r="I1158" i="8"/>
  <c r="I1510" i="8"/>
  <c r="I1870" i="8"/>
  <c r="I2970" i="8"/>
  <c r="I1516" i="8"/>
  <c r="I430" i="8"/>
  <c r="I790" i="8"/>
  <c r="I1150" i="8"/>
  <c r="I2600" i="8"/>
  <c r="I2610" i="8"/>
  <c r="I2230" i="8"/>
  <c r="I3330" i="8"/>
  <c r="I410" i="8"/>
  <c r="I770" i="8"/>
  <c r="I3350" i="8"/>
  <c r="I1871" i="8"/>
  <c r="I771" i="8"/>
  <c r="I51" i="8"/>
  <c r="I1873" i="8"/>
  <c r="I431" i="8"/>
  <c r="I1891" i="8"/>
  <c r="I1511" i="8"/>
  <c r="I2231" i="8"/>
  <c r="I417" i="8"/>
  <c r="I1890" i="8"/>
  <c r="I58" i="8"/>
  <c r="I1151" i="8"/>
  <c r="I411" i="8"/>
  <c r="I793" i="8"/>
  <c r="I2251" i="8"/>
  <c r="I1500" i="8"/>
  <c r="I791" i="8"/>
  <c r="I52" i="8"/>
  <c r="I412" i="8"/>
  <c r="I2980" i="8"/>
  <c r="I1138" i="8"/>
  <c r="I3340" i="8"/>
  <c r="I2971" i="8"/>
  <c r="I3331" i="8"/>
  <c r="I2611" i="8"/>
  <c r="I1872" i="8"/>
  <c r="I3351" i="8"/>
  <c r="I774" i="8"/>
  <c r="I1134" i="8"/>
  <c r="I1152" i="8"/>
  <c r="I2253" i="8"/>
  <c r="I1140" i="8"/>
  <c r="I792" i="8"/>
  <c r="I2252" i="8"/>
  <c r="I2972" i="8"/>
  <c r="I1512" i="8"/>
  <c r="I2233" i="8"/>
  <c r="I1132" i="8"/>
  <c r="I2593" i="8"/>
  <c r="I772" i="8"/>
  <c r="I3352" i="8"/>
  <c r="I2232" i="8"/>
  <c r="I2612" i="8"/>
  <c r="I1892" i="8"/>
  <c r="I3353" i="8"/>
  <c r="I1514" i="8"/>
  <c r="I2254" i="8"/>
  <c r="I1876" i="8"/>
  <c r="I415" i="8"/>
  <c r="I2613" i="8"/>
  <c r="I2614" i="8"/>
  <c r="I54" i="8"/>
  <c r="I3333" i="8"/>
  <c r="I1874" i="8"/>
  <c r="I794" i="8"/>
  <c r="I3332" i="8"/>
  <c r="I2234" i="8"/>
  <c r="I2594" i="8"/>
  <c r="I1155" i="8"/>
  <c r="I2973" i="8"/>
  <c r="I414" i="8"/>
  <c r="I1154" i="8"/>
  <c r="I55" i="8"/>
  <c r="I2256" i="8"/>
  <c r="I775" i="8"/>
  <c r="I1135" i="8"/>
  <c r="I1875" i="8"/>
  <c r="I1515" i="8"/>
  <c r="I2615" i="8"/>
  <c r="I2235" i="8"/>
  <c r="I795" i="8"/>
  <c r="I2236" i="8"/>
  <c r="I2595" i="8"/>
  <c r="I797" i="8"/>
  <c r="I2596" i="8"/>
  <c r="I2255" i="8"/>
  <c r="I2597" i="8"/>
  <c r="I2618" i="8"/>
  <c r="I777" i="8"/>
  <c r="I1137" i="8"/>
  <c r="I1519" i="8"/>
  <c r="I1517" i="8"/>
  <c r="I59" i="8"/>
  <c r="I2617" i="8"/>
  <c r="I1156" i="8"/>
  <c r="I2616" i="8"/>
  <c r="I1157" i="8"/>
  <c r="I1877" i="8"/>
  <c r="I2237" i="8"/>
  <c r="I2598" i="8"/>
  <c r="I419" i="8"/>
  <c r="I1497" i="8"/>
  <c r="I61" i="8"/>
  <c r="I1881" i="8"/>
  <c r="I781" i="8"/>
  <c r="I56" i="8"/>
  <c r="I413" i="8"/>
  <c r="I1153" i="8"/>
  <c r="I420" i="8"/>
  <c r="I2257" i="8"/>
  <c r="I1862" i="8"/>
  <c r="I1141" i="8"/>
  <c r="I41" i="8"/>
  <c r="I2601" i="8"/>
  <c r="I782" i="8"/>
  <c r="I1880" i="8"/>
  <c r="I1142" i="8"/>
  <c r="I2961" i="8"/>
  <c r="I401" i="8"/>
  <c r="I1520" i="8"/>
  <c r="I37" i="8"/>
  <c r="I1161" i="8"/>
  <c r="I1521" i="8"/>
  <c r="I42" i="8"/>
  <c r="I402" i="8"/>
  <c r="I421" i="8"/>
  <c r="I2621" i="8"/>
  <c r="I62" i="8"/>
  <c r="I1522" i="8"/>
  <c r="I1501" i="8"/>
  <c r="I3341" i="8"/>
  <c r="I2241" i="8"/>
  <c r="I2981" i="8"/>
  <c r="I1162" i="8"/>
  <c r="I2242" i="8"/>
  <c r="I3323" i="8"/>
  <c r="I403" i="8"/>
  <c r="I2603" i="8"/>
  <c r="I53" i="8"/>
  <c r="I2599" i="8"/>
  <c r="I63" i="8"/>
  <c r="I783" i="8"/>
  <c r="I1503" i="8"/>
  <c r="I1882" i="8"/>
  <c r="I2240" i="8"/>
  <c r="I778" i="8"/>
  <c r="I2962" i="8"/>
  <c r="I796" i="8"/>
  <c r="I423" i="8"/>
  <c r="I1143" i="8"/>
  <c r="I2622" i="8"/>
  <c r="I3342" i="8"/>
  <c r="I2982" i="8"/>
  <c r="I2243" i="8"/>
  <c r="I57" i="8"/>
  <c r="I64" i="8"/>
  <c r="I1502" i="8"/>
  <c r="I2602" i="8"/>
  <c r="I43" i="8"/>
  <c r="I2963" i="8"/>
  <c r="I422" i="8"/>
  <c r="I1523" i="8"/>
  <c r="I1883" i="8"/>
  <c r="I1504" i="8"/>
  <c r="I773" i="8"/>
  <c r="I1525" i="8"/>
  <c r="I2623" i="8"/>
  <c r="I405" i="8"/>
  <c r="I40" i="8"/>
  <c r="I1884" i="8"/>
  <c r="I784" i="8"/>
  <c r="I44" i="8"/>
  <c r="I404" i="8"/>
  <c r="I2244" i="8"/>
  <c r="I1863" i="8"/>
  <c r="I38" i="8"/>
  <c r="I2983" i="8"/>
  <c r="I418" i="8"/>
  <c r="I424" i="8"/>
  <c r="I1864" i="8"/>
  <c r="I425" i="8"/>
  <c r="I1518" i="8"/>
  <c r="I1144" i="8"/>
  <c r="I1133" i="8"/>
  <c r="I39" i="8"/>
  <c r="I2984" i="8"/>
  <c r="I3344" i="8"/>
  <c r="I3345" i="8"/>
  <c r="I45" i="8"/>
  <c r="I2605" i="8"/>
  <c r="I3334" i="8"/>
  <c r="I2245" i="8"/>
  <c r="I65" i="8"/>
  <c r="I1145" i="8"/>
  <c r="I2974" i="8"/>
  <c r="I1885" i="8"/>
  <c r="I1524" i="8"/>
  <c r="I3343" i="8"/>
  <c r="I2965" i="8"/>
  <c r="I2604" i="8"/>
  <c r="I3336" i="8"/>
  <c r="I2964" i="8"/>
  <c r="I2976" i="8"/>
  <c r="I785" i="8"/>
  <c r="I1505" i="8"/>
  <c r="I3324" i="8"/>
  <c r="I1865" i="8"/>
  <c r="I3335" i="8"/>
  <c r="D426" i="8"/>
  <c r="D426" i="10" s="1"/>
  <c r="M426" i="10" s="1"/>
  <c r="D1506" i="8"/>
  <c r="D1506" i="10" s="1"/>
  <c r="M1506" i="10" s="1"/>
  <c r="D59" i="8"/>
  <c r="D59" i="10" s="1"/>
  <c r="M59" i="10" s="1"/>
  <c r="D2620" i="8"/>
  <c r="D2620" i="10" s="1"/>
  <c r="M2620" i="10" s="1"/>
  <c r="D786" i="8"/>
  <c r="D786" i="10" s="1"/>
  <c r="M786" i="10" s="1"/>
  <c r="D63" i="8"/>
  <c r="D63" i="10" s="1"/>
  <c r="M63" i="10" s="1"/>
  <c r="D46" i="8"/>
  <c r="D46" i="10" s="1"/>
  <c r="M46" i="10" s="1"/>
  <c r="D406" i="8"/>
  <c r="D406" i="10" s="1"/>
  <c r="M406" i="10" s="1"/>
  <c r="D1526" i="8"/>
  <c r="D1526" i="10" s="1"/>
  <c r="M1526" i="10" s="1"/>
  <c r="D49" i="8"/>
  <c r="D49" i="10" s="1"/>
  <c r="M49" i="10" s="1"/>
  <c r="D1886" i="8"/>
  <c r="D1886" i="10" s="1"/>
  <c r="M1886" i="10" s="1"/>
  <c r="D66" i="8"/>
  <c r="D66" i="10" s="1"/>
  <c r="M66" i="10" s="1"/>
  <c r="D43" i="8"/>
  <c r="D43" i="10" s="1"/>
  <c r="M43" i="10" s="1"/>
  <c r="D1160" i="8"/>
  <c r="D1160" i="10" s="1"/>
  <c r="M1160" i="10" s="1"/>
  <c r="D2238" i="8"/>
  <c r="D2238" i="10" s="1"/>
  <c r="M2238" i="10" s="1"/>
  <c r="D1879" i="8"/>
  <c r="D1879" i="10" s="1"/>
  <c r="M1879" i="10" s="1"/>
  <c r="D41" i="8"/>
  <c r="D41" i="10" s="1"/>
  <c r="M41" i="10" s="1"/>
  <c r="D1146" i="8"/>
  <c r="D1146" i="10" s="1"/>
  <c r="M1146" i="10" s="1"/>
  <c r="D3326" i="8"/>
  <c r="D3326" i="10" s="1"/>
  <c r="M3326" i="10" s="1"/>
  <c r="D51" i="8"/>
  <c r="D51" i="10" s="1"/>
  <c r="M51" i="10" s="1"/>
  <c r="D61" i="8"/>
  <c r="D61" i="10" s="1"/>
  <c r="M61" i="10" s="1"/>
  <c r="D2606" i="8"/>
  <c r="D2606" i="10" s="1"/>
  <c r="M2606" i="10" s="1"/>
  <c r="D2246" i="8"/>
  <c r="D2246" i="10" s="1"/>
  <c r="M2246" i="10" s="1"/>
  <c r="D787" i="8"/>
  <c r="D787" i="10" s="1"/>
  <c r="M787" i="10" s="1"/>
  <c r="D2986" i="8"/>
  <c r="D2986" i="10" s="1"/>
  <c r="M2986" i="10" s="1"/>
  <c r="D3346" i="8"/>
  <c r="D3346" i="10" s="1"/>
  <c r="M3346" i="10" s="1"/>
  <c r="D427" i="8"/>
  <c r="D427" i="10" s="1"/>
  <c r="M427" i="10" s="1"/>
  <c r="D1147" i="8"/>
  <c r="D1147" i="10" s="1"/>
  <c r="M1147" i="10" s="1"/>
  <c r="D1507" i="8"/>
  <c r="D1507" i="10" s="1"/>
  <c r="M1507" i="10" s="1"/>
  <c r="D1527" i="8"/>
  <c r="D1527" i="10" s="1"/>
  <c r="M1527" i="10" s="1"/>
  <c r="D1866" i="8"/>
  <c r="D1866" i="10" s="1"/>
  <c r="M1866" i="10" s="1"/>
  <c r="D2966" i="8"/>
  <c r="D2966" i="10" s="1"/>
  <c r="M2966" i="10" s="1"/>
  <c r="D407" i="8"/>
  <c r="D407" i="10" s="1"/>
  <c r="M407" i="10" s="1"/>
  <c r="D2987" i="8"/>
  <c r="D2987" i="10" s="1"/>
  <c r="M2987" i="10" s="1"/>
  <c r="D3347" i="8"/>
  <c r="D3347" i="10" s="1"/>
  <c r="M3347" i="10" s="1"/>
  <c r="D2607" i="8"/>
  <c r="D2607" i="10" s="1"/>
  <c r="M2607" i="10" s="1"/>
  <c r="D1867" i="8"/>
  <c r="D1867" i="10" s="1"/>
  <c r="M1867" i="10" s="1"/>
  <c r="D767" i="8"/>
  <c r="D767" i="10" s="1"/>
  <c r="M767" i="10" s="1"/>
  <c r="D1136" i="8"/>
  <c r="D1136" i="10" s="1"/>
  <c r="M1136" i="10" s="1"/>
  <c r="D1499" i="8"/>
  <c r="D1499" i="10" s="1"/>
  <c r="M1499" i="10" s="1"/>
  <c r="D3327" i="8"/>
  <c r="D3327" i="10" s="1"/>
  <c r="M3327" i="10" s="1"/>
  <c r="D1159" i="8"/>
  <c r="D1159" i="10" s="1"/>
  <c r="M1159" i="10" s="1"/>
  <c r="D1887" i="8"/>
  <c r="D1887" i="10" s="1"/>
  <c r="M1887" i="10" s="1"/>
  <c r="D60" i="8"/>
  <c r="D60" i="10" s="1"/>
  <c r="M60" i="10" s="1"/>
  <c r="D2247" i="8"/>
  <c r="D2247" i="10" s="1"/>
  <c r="M2247" i="10" s="1"/>
  <c r="D408" i="8"/>
  <c r="D408" i="10" s="1"/>
  <c r="M408" i="10" s="1"/>
  <c r="D2967" i="8"/>
  <c r="D2967" i="10" s="1"/>
  <c r="M2967" i="10" s="1"/>
  <c r="D48" i="8"/>
  <c r="D48" i="10" s="1"/>
  <c r="M48" i="10" s="1"/>
  <c r="D428" i="8"/>
  <c r="D428" i="10" s="1"/>
  <c r="M428" i="10" s="1"/>
  <c r="D768" i="8"/>
  <c r="D768" i="10" s="1"/>
  <c r="M768" i="10" s="1"/>
  <c r="D1498" i="8"/>
  <c r="D1498" i="10" s="1"/>
  <c r="M1498" i="10" s="1"/>
  <c r="D2258" i="8"/>
  <c r="D2258" i="10" s="1"/>
  <c r="M2258" i="10" s="1"/>
  <c r="D409" i="8"/>
  <c r="D409" i="10" s="1"/>
  <c r="M409" i="10" s="1"/>
  <c r="D1148" i="8"/>
  <c r="D1148" i="10" s="1"/>
  <c r="M1148" i="10" s="1"/>
  <c r="D779" i="8"/>
  <c r="D779" i="10" s="1"/>
  <c r="M779" i="10" s="1"/>
  <c r="D1888" i="8"/>
  <c r="D1888" i="10" s="1"/>
  <c r="M1888" i="10" s="1"/>
  <c r="D788" i="8"/>
  <c r="D788" i="10" s="1"/>
  <c r="M788" i="10" s="1"/>
  <c r="D1508" i="8"/>
  <c r="D1508" i="10" s="1"/>
  <c r="M1508" i="10" s="1"/>
  <c r="D2248" i="8"/>
  <c r="D2248" i="10" s="1"/>
  <c r="M2248" i="10" s="1"/>
  <c r="D416" i="8"/>
  <c r="D416" i="10" s="1"/>
  <c r="M416" i="10" s="1"/>
  <c r="D429" i="8"/>
  <c r="D429" i="10" s="1"/>
  <c r="M429" i="10" s="1"/>
  <c r="D2609" i="8"/>
  <c r="D2609" i="10" s="1"/>
  <c r="M2609" i="10" s="1"/>
  <c r="D2239" i="8"/>
  <c r="D2239" i="10" s="1"/>
  <c r="M2239" i="10" s="1"/>
  <c r="D1158" i="8"/>
  <c r="D1158" i="10" s="1"/>
  <c r="M1158" i="10" s="1"/>
  <c r="D1878" i="8"/>
  <c r="D1878" i="10" s="1"/>
  <c r="M1878" i="10" s="1"/>
  <c r="D769" i="8"/>
  <c r="D769" i="10" s="1"/>
  <c r="M769" i="10" s="1"/>
  <c r="D2608" i="8"/>
  <c r="D2608" i="10" s="1"/>
  <c r="M2608" i="10" s="1"/>
  <c r="D776" i="8"/>
  <c r="D776" i="10" s="1"/>
  <c r="M776" i="10" s="1"/>
  <c r="D3348" i="8"/>
  <c r="D3348" i="10" s="1"/>
  <c r="M3348" i="10" s="1"/>
  <c r="D2988" i="8"/>
  <c r="D2988" i="10" s="1"/>
  <c r="M2988" i="10" s="1"/>
  <c r="D1869" i="8"/>
  <c r="D1869" i="10" s="1"/>
  <c r="M1869" i="10" s="1"/>
  <c r="D2228" i="8"/>
  <c r="D2228" i="10" s="1"/>
  <c r="M2228" i="10" s="1"/>
  <c r="D36" i="8"/>
  <c r="D36" i="10" s="1"/>
  <c r="M36" i="10" s="1"/>
  <c r="D3328" i="8"/>
  <c r="D3328" i="10" s="1"/>
  <c r="M3328" i="10" s="1"/>
  <c r="D1868" i="8"/>
  <c r="D1868" i="10" s="1"/>
  <c r="M1868" i="10" s="1"/>
  <c r="D2968" i="8"/>
  <c r="D2968" i="10" s="1"/>
  <c r="M2968" i="10" s="1"/>
  <c r="D3329" i="8"/>
  <c r="D3329" i="10" s="1"/>
  <c r="M3329" i="10" s="1"/>
  <c r="D50" i="8"/>
  <c r="D50" i="10" s="1"/>
  <c r="M50" i="10" s="1"/>
  <c r="D770" i="8"/>
  <c r="D770" i="10" s="1"/>
  <c r="M770" i="10" s="1"/>
  <c r="D780" i="8"/>
  <c r="D780" i="10" s="1"/>
  <c r="M780" i="10" s="1"/>
  <c r="D2249" i="8"/>
  <c r="D2249" i="10" s="1"/>
  <c r="M2249" i="10" s="1"/>
  <c r="D1513" i="8"/>
  <c r="D1513" i="10" s="1"/>
  <c r="M1513" i="10" s="1"/>
  <c r="D410" i="8"/>
  <c r="D410" i="10" s="1"/>
  <c r="M410" i="10" s="1"/>
  <c r="D2600" i="8"/>
  <c r="D2600" i="10" s="1"/>
  <c r="M2600" i="10" s="1"/>
  <c r="D430" i="8"/>
  <c r="D430" i="10" s="1"/>
  <c r="M430" i="10" s="1"/>
  <c r="D1149" i="8"/>
  <c r="D1149" i="10" s="1"/>
  <c r="M1149" i="10" s="1"/>
  <c r="D2229" i="8"/>
  <c r="D2229" i="10" s="1"/>
  <c r="M2229" i="10" s="1"/>
  <c r="D789" i="8"/>
  <c r="D789" i="10" s="1"/>
  <c r="M789" i="10" s="1"/>
  <c r="D2960" i="8"/>
  <c r="D2960" i="10" s="1"/>
  <c r="M2960" i="10" s="1"/>
  <c r="D1889" i="8"/>
  <c r="D1889" i="10" s="1"/>
  <c r="M1889" i="10" s="1"/>
  <c r="D2969" i="8"/>
  <c r="D2969" i="10" s="1"/>
  <c r="M2969" i="10" s="1"/>
  <c r="D1509" i="8"/>
  <c r="D1509" i="10" s="1"/>
  <c r="M1509" i="10" s="1"/>
  <c r="D57" i="8"/>
  <c r="D57" i="10" s="1"/>
  <c r="M57" i="10" s="1"/>
  <c r="D2250" i="8"/>
  <c r="D2250" i="10" s="1"/>
  <c r="M2250" i="10" s="1"/>
  <c r="D1139" i="8"/>
  <c r="D1139" i="10" s="1"/>
  <c r="M1139" i="10" s="1"/>
  <c r="D2619" i="8"/>
  <c r="D2619" i="10" s="1"/>
  <c r="M2619" i="10" s="1"/>
  <c r="D1870" i="8"/>
  <c r="D1870" i="10" s="1"/>
  <c r="M1870" i="10" s="1"/>
  <c r="D790" i="8"/>
  <c r="D790" i="10" s="1"/>
  <c r="M790" i="10" s="1"/>
  <c r="D1150" i="8"/>
  <c r="D1150" i="10" s="1"/>
  <c r="M1150" i="10" s="1"/>
  <c r="D1510" i="8"/>
  <c r="D1510" i="10" s="1"/>
  <c r="M1510" i="10" s="1"/>
  <c r="D1890" i="8"/>
  <c r="D1890" i="10" s="1"/>
  <c r="M1890" i="10" s="1"/>
  <c r="D37" i="8"/>
  <c r="D37" i="10" s="1"/>
  <c r="M37" i="10" s="1"/>
  <c r="D3349" i="8"/>
  <c r="D3349" i="10" s="1"/>
  <c r="M3349" i="10" s="1"/>
  <c r="D2230" i="8"/>
  <c r="D2230" i="10" s="1"/>
  <c r="M2230" i="10" s="1"/>
  <c r="D2970" i="8"/>
  <c r="D2970" i="10" s="1"/>
  <c r="M2970" i="10" s="1"/>
  <c r="D47" i="8"/>
  <c r="D47" i="10" s="1"/>
  <c r="M47" i="10" s="1"/>
  <c r="D3330" i="8"/>
  <c r="D3330" i="10" s="1"/>
  <c r="M3330" i="10" s="1"/>
  <c r="D58" i="8"/>
  <c r="D58" i="10" s="1"/>
  <c r="M58" i="10" s="1"/>
  <c r="D1891" i="8"/>
  <c r="D1891" i="10" s="1"/>
  <c r="M1891" i="10" s="1"/>
  <c r="D3350" i="8"/>
  <c r="D3350" i="10" s="1"/>
  <c r="M3350" i="10" s="1"/>
  <c r="D1873" i="8"/>
  <c r="D1873" i="10" s="1"/>
  <c r="M1873" i="10" s="1"/>
  <c r="D431" i="8"/>
  <c r="D431" i="10" s="1"/>
  <c r="M431" i="10" s="1"/>
  <c r="D1516" i="8"/>
  <c r="D1516" i="10" s="1"/>
  <c r="M1516" i="10" s="1"/>
  <c r="D1871" i="8"/>
  <c r="D1871" i="10" s="1"/>
  <c r="M1871" i="10" s="1"/>
  <c r="D2610" i="8"/>
  <c r="D2610" i="10" s="1"/>
  <c r="M2610" i="10" s="1"/>
  <c r="D791" i="8"/>
  <c r="D791" i="10" s="1"/>
  <c r="M791" i="10" s="1"/>
  <c r="D411" i="8"/>
  <c r="D411" i="10" s="1"/>
  <c r="M411" i="10" s="1"/>
  <c r="D1151" i="8"/>
  <c r="D1151" i="10" s="1"/>
  <c r="M1151" i="10" s="1"/>
  <c r="D3331" i="8"/>
  <c r="D3331" i="10" s="1"/>
  <c r="M3331" i="10" s="1"/>
  <c r="D1138" i="8"/>
  <c r="D1138" i="10" s="1"/>
  <c r="M1138" i="10" s="1"/>
  <c r="D793" i="8"/>
  <c r="D793" i="10" s="1"/>
  <c r="M793" i="10" s="1"/>
  <c r="D2251" i="8"/>
  <c r="D2251" i="10" s="1"/>
  <c r="M2251" i="10" s="1"/>
  <c r="D2971" i="8"/>
  <c r="D2971" i="10" s="1"/>
  <c r="M2971" i="10" s="1"/>
  <c r="D1511" i="8"/>
  <c r="D1511" i="10" s="1"/>
  <c r="M1511" i="10" s="1"/>
  <c r="D3351" i="8"/>
  <c r="D3351" i="10" s="1"/>
  <c r="M3351" i="10" s="1"/>
  <c r="D1140" i="8"/>
  <c r="D1140" i="10" s="1"/>
  <c r="M1140" i="10" s="1"/>
  <c r="D2611" i="8"/>
  <c r="D2611" i="10" s="1"/>
  <c r="M2611" i="10" s="1"/>
  <c r="D2231" i="8"/>
  <c r="D2231" i="10" s="1"/>
  <c r="M2231" i="10" s="1"/>
  <c r="D417" i="8"/>
  <c r="D417" i="10" s="1"/>
  <c r="M417" i="10" s="1"/>
  <c r="D1500" i="8"/>
  <c r="D1500" i="10" s="1"/>
  <c r="M1500" i="10" s="1"/>
  <c r="D771" i="8"/>
  <c r="D771" i="10" s="1"/>
  <c r="M771" i="10" s="1"/>
  <c r="D792" i="8"/>
  <c r="D792" i="10" s="1"/>
  <c r="M792" i="10" s="1"/>
  <c r="D412" i="8"/>
  <c r="D412" i="10" s="1"/>
  <c r="M412" i="10" s="1"/>
  <c r="D3352" i="8"/>
  <c r="D3352" i="10" s="1"/>
  <c r="M3352" i="10" s="1"/>
  <c r="D2233" i="8"/>
  <c r="D2233" i="10" s="1"/>
  <c r="M2233" i="10" s="1"/>
  <c r="D772" i="8"/>
  <c r="D772" i="10" s="1"/>
  <c r="M772" i="10" s="1"/>
  <c r="D1152" i="8"/>
  <c r="D1152" i="10" s="1"/>
  <c r="M1152" i="10" s="1"/>
  <c r="D3340" i="8"/>
  <c r="D3340" i="10" s="1"/>
  <c r="M3340" i="10" s="1"/>
  <c r="D3333" i="8"/>
  <c r="D3333" i="10" s="1"/>
  <c r="M3333" i="10" s="1"/>
  <c r="D2252" i="8"/>
  <c r="D2252" i="10" s="1"/>
  <c r="M2252" i="10" s="1"/>
  <c r="D1892" i="8"/>
  <c r="D1892" i="10" s="1"/>
  <c r="M1892" i="10" s="1"/>
  <c r="D2972" i="8"/>
  <c r="D2972" i="10" s="1"/>
  <c r="M2972" i="10" s="1"/>
  <c r="D1512" i="8"/>
  <c r="D1512" i="10" s="1"/>
  <c r="M1512" i="10" s="1"/>
  <c r="D52" i="8"/>
  <c r="D52" i="10" s="1"/>
  <c r="M52" i="10" s="1"/>
  <c r="D1132" i="8"/>
  <c r="D1132" i="10" s="1"/>
  <c r="M1132" i="10" s="1"/>
  <c r="D3353" i="8"/>
  <c r="D3353" i="10" s="1"/>
  <c r="M3353" i="10" s="1"/>
  <c r="D1872" i="8"/>
  <c r="D1872" i="10" s="1"/>
  <c r="M1872" i="10" s="1"/>
  <c r="D2612" i="8"/>
  <c r="D2612" i="10" s="1"/>
  <c r="M2612" i="10" s="1"/>
  <c r="D2980" i="8"/>
  <c r="D2980" i="10" s="1"/>
  <c r="M2980" i="10" s="1"/>
  <c r="D2232" i="8"/>
  <c r="D2232" i="10" s="1"/>
  <c r="M2232" i="10" s="1"/>
  <c r="D2593" i="8"/>
  <c r="D2593" i="10" s="1"/>
  <c r="M2593" i="10" s="1"/>
  <c r="D2973" i="8"/>
  <c r="D2973" i="10" s="1"/>
  <c r="M2973" i="10" s="1"/>
  <c r="D2614" i="8"/>
  <c r="D2614" i="10" s="1"/>
  <c r="M2614" i="10" s="1"/>
  <c r="D414" i="8"/>
  <c r="D414" i="10" s="1"/>
  <c r="M414" i="10" s="1"/>
  <c r="D1154" i="8"/>
  <c r="D1154" i="10" s="1"/>
  <c r="M1154" i="10" s="1"/>
  <c r="D774" i="8"/>
  <c r="D774" i="10" s="1"/>
  <c r="M774" i="10" s="1"/>
  <c r="D1514" i="8"/>
  <c r="D1514" i="10" s="1"/>
  <c r="M1514" i="10" s="1"/>
  <c r="D2613" i="8"/>
  <c r="D2613" i="10" s="1"/>
  <c r="M2613" i="10" s="1"/>
  <c r="D54" i="8"/>
  <c r="D54" i="10" s="1"/>
  <c r="M54" i="10" s="1"/>
  <c r="D2234" i="8"/>
  <c r="D2234" i="10" s="1"/>
  <c r="M2234" i="10" s="1"/>
  <c r="D795" i="8"/>
  <c r="D795" i="10" s="1"/>
  <c r="M795" i="10" s="1"/>
  <c r="D2253" i="8"/>
  <c r="D2253" i="10" s="1"/>
  <c r="M2253" i="10" s="1"/>
  <c r="D1134" i="8"/>
  <c r="D1134" i="10" s="1"/>
  <c r="M1134" i="10" s="1"/>
  <c r="D794" i="8"/>
  <c r="D794" i="10" s="1"/>
  <c r="M794" i="10" s="1"/>
  <c r="D1874" i="8"/>
  <c r="D1874" i="10" s="1"/>
  <c r="M1874" i="10" s="1"/>
  <c r="D1155" i="8"/>
  <c r="D1155" i="10" s="1"/>
  <c r="M1155" i="10" s="1"/>
  <c r="D3332" i="8"/>
  <c r="D3332" i="10" s="1"/>
  <c r="M3332" i="10" s="1"/>
  <c r="D1515" i="8"/>
  <c r="D1515" i="10" s="1"/>
  <c r="M1515" i="10" s="1"/>
  <c r="D2596" i="8"/>
  <c r="D2596" i="10" s="1"/>
  <c r="M2596" i="10" s="1"/>
  <c r="D2255" i="8"/>
  <c r="D2255" i="10" s="1"/>
  <c r="M2255" i="10" s="1"/>
  <c r="D1157" i="8"/>
  <c r="D1157" i="10" s="1"/>
  <c r="M1157" i="10" s="1"/>
  <c r="D775" i="8"/>
  <c r="D775" i="10" s="1"/>
  <c r="M775" i="10" s="1"/>
  <c r="D1876" i="8"/>
  <c r="D1876" i="10" s="1"/>
  <c r="M1876" i="10" s="1"/>
  <c r="D1875" i="8"/>
  <c r="D1875" i="10" s="1"/>
  <c r="M1875" i="10" s="1"/>
  <c r="D2236" i="8"/>
  <c r="D2236" i="10" s="1"/>
  <c r="M2236" i="10" s="1"/>
  <c r="D1135" i="8"/>
  <c r="D1135" i="10" s="1"/>
  <c r="M1135" i="10" s="1"/>
  <c r="D2254" i="8"/>
  <c r="D2254" i="10" s="1"/>
  <c r="M2254" i="10" s="1"/>
  <c r="D1137" i="8"/>
  <c r="D1137" i="10" s="1"/>
  <c r="M1137" i="10" s="1"/>
  <c r="D1497" i="8"/>
  <c r="D1497" i="10" s="1"/>
  <c r="M1497" i="10" s="1"/>
  <c r="D2257" i="8"/>
  <c r="D2257" i="10" s="1"/>
  <c r="M2257" i="10" s="1"/>
  <c r="D2235" i="8"/>
  <c r="D2235" i="10" s="1"/>
  <c r="M2235" i="10" s="1"/>
  <c r="D1517" i="8"/>
  <c r="D1517" i="10" s="1"/>
  <c r="M1517" i="10" s="1"/>
  <c r="D415" i="8"/>
  <c r="D415" i="10" s="1"/>
  <c r="M415" i="10" s="1"/>
  <c r="D2594" i="8"/>
  <c r="D2594" i="10" s="1"/>
  <c r="M2594" i="10" s="1"/>
  <c r="D2595" i="8"/>
  <c r="D2595" i="10" s="1"/>
  <c r="M2595" i="10" s="1"/>
  <c r="D2256" i="8"/>
  <c r="D2256" i="10" s="1"/>
  <c r="M2256" i="10" s="1"/>
  <c r="D2597" i="8"/>
  <c r="D2597" i="10" s="1"/>
  <c r="M2597" i="10" s="1"/>
  <c r="D56" i="8"/>
  <c r="D56" i="10" s="1"/>
  <c r="M56" i="10" s="1"/>
  <c r="D1153" i="8"/>
  <c r="D1153" i="10" s="1"/>
  <c r="M1153" i="10" s="1"/>
  <c r="D2618" i="8"/>
  <c r="D2618" i="10" s="1"/>
  <c r="M2618" i="10" s="1"/>
  <c r="D1141" i="8"/>
  <c r="D1141" i="10" s="1"/>
  <c r="M1141" i="10" s="1"/>
  <c r="D420" i="8"/>
  <c r="D420" i="10" s="1"/>
  <c r="M420" i="10" s="1"/>
  <c r="D53" i="8"/>
  <c r="D53" i="10" s="1"/>
  <c r="M53" i="10" s="1"/>
  <c r="D2617" i="8"/>
  <c r="D2617" i="10" s="1"/>
  <c r="M2617" i="10" s="1"/>
  <c r="D777" i="8"/>
  <c r="D777" i="10" s="1"/>
  <c r="M777" i="10" s="1"/>
  <c r="D2598" i="8"/>
  <c r="D2598" i="10" s="1"/>
  <c r="M2598" i="10" s="1"/>
  <c r="D2616" i="8"/>
  <c r="D2616" i="10" s="1"/>
  <c r="M2616" i="10" s="1"/>
  <c r="D1156" i="8"/>
  <c r="D1156" i="10" s="1"/>
  <c r="M1156" i="10" s="1"/>
  <c r="D797" i="8"/>
  <c r="D797" i="10" s="1"/>
  <c r="M797" i="10" s="1"/>
  <c r="D1877" i="8"/>
  <c r="D1877" i="10" s="1"/>
  <c r="M1877" i="10" s="1"/>
  <c r="D1161" i="8"/>
  <c r="D1161" i="10" s="1"/>
  <c r="M1161" i="10" s="1"/>
  <c r="D2615" i="8"/>
  <c r="D2615" i="10" s="1"/>
  <c r="M2615" i="10" s="1"/>
  <c r="D401" i="8"/>
  <c r="D401" i="10" s="1"/>
  <c r="M401" i="10" s="1"/>
  <c r="D2241" i="8"/>
  <c r="D2241" i="10" s="1"/>
  <c r="M2241" i="10" s="1"/>
  <c r="D2237" i="8"/>
  <c r="D2237" i="10" s="1"/>
  <c r="M2237" i="10" s="1"/>
  <c r="D413" i="8"/>
  <c r="D413" i="10" s="1"/>
  <c r="M413" i="10" s="1"/>
  <c r="D419" i="8"/>
  <c r="D419" i="10" s="1"/>
  <c r="M419" i="10" s="1"/>
  <c r="D39" i="8"/>
  <c r="D39" i="10" s="1"/>
  <c r="M39" i="10" s="1"/>
  <c r="D421" i="8"/>
  <c r="D421" i="10" s="1"/>
  <c r="M421" i="10" s="1"/>
  <c r="D1519" i="8"/>
  <c r="D1519" i="10" s="1"/>
  <c r="M1519" i="10" s="1"/>
  <c r="D2961" i="8"/>
  <c r="D2961" i="10" s="1"/>
  <c r="M2961" i="10" s="1"/>
  <c r="D62" i="8"/>
  <c r="D62" i="10" s="1"/>
  <c r="M62" i="10" s="1"/>
  <c r="D2601" i="8"/>
  <c r="D2601" i="10" s="1"/>
  <c r="M2601" i="10" s="1"/>
  <c r="D1520" i="8"/>
  <c r="D1520" i="10" s="1"/>
  <c r="M1520" i="10" s="1"/>
  <c r="D1502" i="8"/>
  <c r="D1502" i="10" s="1"/>
  <c r="M1502" i="10" s="1"/>
  <c r="D1501" i="8"/>
  <c r="D1501" i="10" s="1"/>
  <c r="M1501" i="10" s="1"/>
  <c r="D1521" i="8"/>
  <c r="D1521" i="10" s="1"/>
  <c r="M1521" i="10" s="1"/>
  <c r="D422" i="8"/>
  <c r="D422" i="10" s="1"/>
  <c r="M422" i="10" s="1"/>
  <c r="D781" i="8"/>
  <c r="D781" i="10" s="1"/>
  <c r="M781" i="10" s="1"/>
  <c r="D1881" i="8"/>
  <c r="D1881" i="10" s="1"/>
  <c r="M1881" i="10" s="1"/>
  <c r="D2981" i="8"/>
  <c r="D2981" i="10" s="1"/>
  <c r="M2981" i="10" s="1"/>
  <c r="D3341" i="8"/>
  <c r="D3341" i="10" s="1"/>
  <c r="M3341" i="10" s="1"/>
  <c r="D1880" i="8"/>
  <c r="D1880" i="10" s="1"/>
  <c r="M1880" i="10" s="1"/>
  <c r="D42" i="8"/>
  <c r="D42" i="10" s="1"/>
  <c r="M42" i="10" s="1"/>
  <c r="D1162" i="8"/>
  <c r="D1162" i="10" s="1"/>
  <c r="M1162" i="10" s="1"/>
  <c r="D1882" i="8"/>
  <c r="D1882" i="10" s="1"/>
  <c r="M1882" i="10" s="1"/>
  <c r="D2599" i="8"/>
  <c r="D2599" i="10" s="1"/>
  <c r="M2599" i="10" s="1"/>
  <c r="D402" i="8"/>
  <c r="D402" i="10" s="1"/>
  <c r="M402" i="10" s="1"/>
  <c r="D2602" i="8"/>
  <c r="D2602" i="10" s="1"/>
  <c r="M2602" i="10" s="1"/>
  <c r="D2962" i="8"/>
  <c r="D2962" i="10" s="1"/>
  <c r="M2962" i="10" s="1"/>
  <c r="D1862" i="8"/>
  <c r="D1862" i="10" s="1"/>
  <c r="M1862" i="10" s="1"/>
  <c r="D403" i="8"/>
  <c r="D403" i="10" s="1"/>
  <c r="M403" i="10" s="1"/>
  <c r="D1883" i="8"/>
  <c r="D1883" i="10" s="1"/>
  <c r="M1883" i="10" s="1"/>
  <c r="D64" i="8"/>
  <c r="D64" i="10" s="1"/>
  <c r="M64" i="10" s="1"/>
  <c r="D40" i="8"/>
  <c r="D40" i="10" s="1"/>
  <c r="M40" i="10" s="1"/>
  <c r="D1142" i="8"/>
  <c r="D1142" i="10" s="1"/>
  <c r="M1142" i="10" s="1"/>
  <c r="D45" i="8"/>
  <c r="D45" i="10" s="1"/>
  <c r="M45" i="10" s="1"/>
  <c r="D782" i="8"/>
  <c r="D782" i="10" s="1"/>
  <c r="M782" i="10" s="1"/>
  <c r="D2622" i="8"/>
  <c r="D2622" i="10" s="1"/>
  <c r="M2622" i="10" s="1"/>
  <c r="D1863" i="8"/>
  <c r="D1863" i="10" s="1"/>
  <c r="M1863" i="10" s="1"/>
  <c r="D55" i="8"/>
  <c r="D55" i="10" s="1"/>
  <c r="M55" i="10" s="1"/>
  <c r="D783" i="8"/>
  <c r="D783" i="10" s="1"/>
  <c r="M783" i="10" s="1"/>
  <c r="D65" i="8"/>
  <c r="D65" i="10" s="1"/>
  <c r="M65" i="10" s="1"/>
  <c r="D2621" i="8"/>
  <c r="D2621" i="10" s="1"/>
  <c r="M2621" i="10" s="1"/>
  <c r="D2982" i="8"/>
  <c r="D2982" i="10" s="1"/>
  <c r="M2982" i="10" s="1"/>
  <c r="D778" i="8"/>
  <c r="D778" i="10" s="1"/>
  <c r="M778" i="10" s="1"/>
  <c r="D423" i="8"/>
  <c r="D423" i="10" s="1"/>
  <c r="M423" i="10" s="1"/>
  <c r="D2242" i="8"/>
  <c r="D2242" i="10" s="1"/>
  <c r="M2242" i="10" s="1"/>
  <c r="D1143" i="8"/>
  <c r="D1143" i="10" s="1"/>
  <c r="M1143" i="10" s="1"/>
  <c r="D1503" i="8"/>
  <c r="D1503" i="10" s="1"/>
  <c r="M1503" i="10" s="1"/>
  <c r="D796" i="8"/>
  <c r="D796" i="10" s="1"/>
  <c r="M796" i="10" s="1"/>
  <c r="D1523" i="8"/>
  <c r="D1523" i="10" s="1"/>
  <c r="M1523" i="10" s="1"/>
  <c r="D44" i="8"/>
  <c r="D44" i="10" s="1"/>
  <c r="M44" i="10" s="1"/>
  <c r="D2603" i="8"/>
  <c r="D2603" i="10" s="1"/>
  <c r="M2603" i="10" s="1"/>
  <c r="D3323" i="8"/>
  <c r="D3323" i="10" s="1"/>
  <c r="M3323" i="10" s="1"/>
  <c r="D38" i="8"/>
  <c r="D38" i="10" s="1"/>
  <c r="M38" i="10" s="1"/>
  <c r="D3342" i="8"/>
  <c r="D3342" i="10" s="1"/>
  <c r="M3342" i="10" s="1"/>
  <c r="D2243" i="8"/>
  <c r="D2243" i="10" s="1"/>
  <c r="M2243" i="10" s="1"/>
  <c r="D2963" i="8"/>
  <c r="D2963" i="10" s="1"/>
  <c r="M2963" i="10" s="1"/>
  <c r="D1133" i="8"/>
  <c r="D1133" i="10" s="1"/>
  <c r="M1133" i="10" s="1"/>
  <c r="D405" i="8"/>
  <c r="D405" i="10" s="1"/>
  <c r="M405" i="10" s="1"/>
  <c r="D1144" i="8"/>
  <c r="D1144" i="10" s="1"/>
  <c r="M1144" i="10" s="1"/>
  <c r="D1864" i="8"/>
  <c r="D1864" i="10" s="1"/>
  <c r="M1864" i="10" s="1"/>
  <c r="D2240" i="8"/>
  <c r="D2240" i="10" s="1"/>
  <c r="M2240" i="10" s="1"/>
  <c r="D3344" i="8"/>
  <c r="D3344" i="10" s="1"/>
  <c r="M3344" i="10" s="1"/>
  <c r="D418" i="8"/>
  <c r="D418" i="10" s="1"/>
  <c r="M418" i="10" s="1"/>
  <c r="D1518" i="8"/>
  <c r="D1518" i="10" s="1"/>
  <c r="M1518" i="10" s="1"/>
  <c r="D1524" i="8"/>
  <c r="D1524" i="10" s="1"/>
  <c r="M1524" i="10" s="1"/>
  <c r="D2244" i="8"/>
  <c r="D2244" i="10" s="1"/>
  <c r="M2244" i="10" s="1"/>
  <c r="D2623" i="8"/>
  <c r="D2623" i="10" s="1"/>
  <c r="M2623" i="10" s="1"/>
  <c r="D2983" i="8"/>
  <c r="D2983" i="10" s="1"/>
  <c r="M2983" i="10" s="1"/>
  <c r="D2964" i="8"/>
  <c r="D2964" i="10" s="1"/>
  <c r="M2964" i="10" s="1"/>
  <c r="D784" i="8"/>
  <c r="D784" i="10" s="1"/>
  <c r="M784" i="10" s="1"/>
  <c r="D1884" i="8"/>
  <c r="D1884" i="10" s="1"/>
  <c r="M1884" i="10" s="1"/>
  <c r="D1145" i="8"/>
  <c r="D1145" i="10" s="1"/>
  <c r="M1145" i="10" s="1"/>
  <c r="D2604" i="8"/>
  <c r="D2604" i="10" s="1"/>
  <c r="M2604" i="10" s="1"/>
  <c r="D3324" i="8"/>
  <c r="D3324" i="10" s="1"/>
  <c r="M3324" i="10" s="1"/>
  <c r="D425" i="8"/>
  <c r="D425" i="10" s="1"/>
  <c r="M425" i="10" s="1"/>
  <c r="D3343" i="8"/>
  <c r="D3343" i="10" s="1"/>
  <c r="M3343" i="10" s="1"/>
  <c r="D404" i="8"/>
  <c r="D404" i="10" s="1"/>
  <c r="M404" i="10" s="1"/>
  <c r="D1505" i="8"/>
  <c r="D1505" i="10" s="1"/>
  <c r="M1505" i="10" s="1"/>
  <c r="D1525" i="8"/>
  <c r="D1525" i="10" s="1"/>
  <c r="M1525" i="10" s="1"/>
  <c r="D1504" i="8"/>
  <c r="D1504" i="10" s="1"/>
  <c r="M1504" i="10" s="1"/>
  <c r="D785" i="8"/>
  <c r="D785" i="10" s="1"/>
  <c r="M785" i="10" s="1"/>
  <c r="D2977" i="8"/>
  <c r="D2977" i="10" s="1"/>
  <c r="M2977" i="10" s="1"/>
  <c r="D3337" i="8"/>
  <c r="D3337" i="10" s="1"/>
  <c r="M3337" i="10" s="1"/>
  <c r="D424" i="8"/>
  <c r="D424" i="10" s="1"/>
  <c r="M424" i="10" s="1"/>
  <c r="D3325" i="8"/>
  <c r="D3325" i="10" s="1"/>
  <c r="M3325" i="10" s="1"/>
  <c r="D773" i="8"/>
  <c r="D773" i="10" s="1"/>
  <c r="M773" i="10" s="1"/>
  <c r="D1522" i="8"/>
  <c r="D1522" i="10" s="1"/>
  <c r="M1522" i="10" s="1"/>
  <c r="D2245" i="8"/>
  <c r="D2245" i="10" s="1"/>
  <c r="M2245" i="10" s="1"/>
  <c r="D1885" i="8"/>
  <c r="D1885" i="10" s="1"/>
  <c r="M1885" i="10" s="1"/>
  <c r="D2605" i="8"/>
  <c r="D2605" i="10" s="1"/>
  <c r="M2605" i="10" s="1"/>
  <c r="D2965" i="8"/>
  <c r="D2965" i="10" s="1"/>
  <c r="M2965" i="10" s="1"/>
  <c r="D2975" i="8"/>
  <c r="D2975" i="10" s="1"/>
  <c r="M2975" i="10" s="1"/>
  <c r="D3335" i="8"/>
  <c r="D3335" i="10" s="1"/>
  <c r="M3335" i="10" s="1"/>
  <c r="D2976" i="8"/>
  <c r="D2976" i="10" s="1"/>
  <c r="M2976" i="10" s="1"/>
  <c r="D2985" i="8"/>
  <c r="D2985" i="10" s="1"/>
  <c r="M2985" i="10" s="1"/>
  <c r="D3345" i="8"/>
  <c r="D3345" i="10" s="1"/>
  <c r="M3345" i="10" s="1"/>
  <c r="D1466" i="8"/>
  <c r="D1466" i="10" s="1"/>
  <c r="M1466" i="10" s="1"/>
  <c r="D1826" i="8"/>
  <c r="D1826" i="10" s="1"/>
  <c r="M1826" i="10" s="1"/>
  <c r="D356" i="8"/>
  <c r="D356" i="10" s="1"/>
  <c r="M356" i="10" s="1"/>
  <c r="D1076" i="8"/>
  <c r="D1076" i="10" s="1"/>
  <c r="M1076" i="10" s="1"/>
  <c r="D706" i="8"/>
  <c r="D706" i="10" s="1"/>
  <c r="M706" i="10" s="1"/>
  <c r="D1438" i="8"/>
  <c r="D1438" i="10" s="1"/>
  <c r="M1438" i="10" s="1"/>
  <c r="D3280" i="8"/>
  <c r="D3280" i="10" s="1"/>
  <c r="M3280" i="10" s="1"/>
  <c r="D366" i="8"/>
  <c r="D366" i="10" s="1"/>
  <c r="M366" i="10" s="1"/>
  <c r="D1446" i="8"/>
  <c r="D1446" i="10" s="1"/>
  <c r="M1446" i="10" s="1"/>
  <c r="D726" i="8"/>
  <c r="D726" i="10" s="1"/>
  <c r="M726" i="10" s="1"/>
  <c r="D1086" i="8"/>
  <c r="D1086" i="10" s="1"/>
  <c r="M1086" i="10" s="1"/>
  <c r="D2920" i="8"/>
  <c r="D2920" i="10" s="1"/>
  <c r="M2920" i="10" s="1"/>
  <c r="D346" i="8"/>
  <c r="D346" i="10" s="1"/>
  <c r="M346" i="10" s="1"/>
  <c r="D2546" i="8"/>
  <c r="D2546" i="10" s="1"/>
  <c r="M2546" i="10" s="1"/>
  <c r="D367" i="8"/>
  <c r="D367" i="10" s="1"/>
  <c r="M367" i="10" s="1"/>
  <c r="D1087" i="8"/>
  <c r="D1087" i="10" s="1"/>
  <c r="M1087" i="10" s="1"/>
  <c r="D2926" i="8"/>
  <c r="D2926" i="10" s="1"/>
  <c r="M2926" i="10" s="1"/>
  <c r="D2186" i="8"/>
  <c r="D2186" i="10" s="1"/>
  <c r="M2186" i="10" s="1"/>
  <c r="D3286" i="8"/>
  <c r="D3286" i="10" s="1"/>
  <c r="M3286" i="10" s="1"/>
  <c r="D1806" i="8"/>
  <c r="D1806" i="10" s="1"/>
  <c r="M1806" i="10" s="1"/>
  <c r="D2178" i="8"/>
  <c r="D2178" i="10" s="1"/>
  <c r="M2178" i="10" s="1"/>
  <c r="D3266" i="8"/>
  <c r="D3266" i="10" s="1"/>
  <c r="M3266" i="10" s="1"/>
  <c r="D1818" i="8"/>
  <c r="D1818" i="10" s="1"/>
  <c r="M1818" i="10" s="1"/>
  <c r="D2167" i="8"/>
  <c r="D2167" i="10" s="1"/>
  <c r="M2167" i="10" s="1"/>
  <c r="D1078" i="8"/>
  <c r="D1078" i="10" s="1"/>
  <c r="M1078" i="10" s="1"/>
  <c r="D2559" i="8"/>
  <c r="D2559" i="10" s="1"/>
  <c r="M2559" i="10" s="1"/>
  <c r="D3267" i="8"/>
  <c r="D3267" i="10" s="1"/>
  <c r="M3267" i="10" s="1"/>
  <c r="D1093" i="8"/>
  <c r="D1093" i="10" s="1"/>
  <c r="M1093" i="10" s="1"/>
  <c r="D1447" i="8"/>
  <c r="D1447" i="10" s="1"/>
  <c r="M1447" i="10" s="1"/>
  <c r="D707" i="8"/>
  <c r="D707" i="10" s="1"/>
  <c r="M707" i="10" s="1"/>
  <c r="D718" i="8"/>
  <c r="D718" i="10" s="1"/>
  <c r="M718" i="10" s="1"/>
  <c r="D2538" i="8"/>
  <c r="D2538" i="10" s="1"/>
  <c r="M2538" i="10" s="1"/>
  <c r="D2927" i="8"/>
  <c r="D2927" i="10" s="1"/>
  <c r="M2927" i="10" s="1"/>
  <c r="D2906" i="8"/>
  <c r="D2906" i="10" s="1"/>
  <c r="M2906" i="10" s="1"/>
  <c r="D347" i="8"/>
  <c r="D347" i="10" s="1"/>
  <c r="M347" i="10" s="1"/>
  <c r="D1827" i="8"/>
  <c r="D1827" i="10" s="1"/>
  <c r="M1827" i="10" s="1"/>
  <c r="D2547" i="8"/>
  <c r="D2547" i="10" s="1"/>
  <c r="M2547" i="10" s="1"/>
  <c r="D2907" i="8"/>
  <c r="D2907" i="10" s="1"/>
  <c r="M2907" i="10" s="1"/>
  <c r="D3287" i="8"/>
  <c r="D3287" i="10" s="1"/>
  <c r="M3287" i="10" s="1"/>
  <c r="D733" i="8"/>
  <c r="D733" i="10" s="1"/>
  <c r="M733" i="10" s="1"/>
  <c r="D2187" i="8"/>
  <c r="D2187" i="10" s="1"/>
  <c r="M2187" i="10" s="1"/>
  <c r="D727" i="8"/>
  <c r="D727" i="10" s="1"/>
  <c r="M727" i="10" s="1"/>
  <c r="D368" i="8"/>
  <c r="D368" i="10" s="1"/>
  <c r="M368" i="10" s="1"/>
  <c r="D1453" i="8"/>
  <c r="D1453" i="10" s="1"/>
  <c r="M1453" i="10" s="1"/>
  <c r="D1079" i="8"/>
  <c r="D1079" i="10" s="1"/>
  <c r="M1079" i="10" s="1"/>
  <c r="D716" i="8"/>
  <c r="D716" i="10" s="1"/>
  <c r="M716" i="10" s="1"/>
  <c r="D1807" i="8"/>
  <c r="D1807" i="10" s="1"/>
  <c r="M1807" i="10" s="1"/>
  <c r="D1088" i="8"/>
  <c r="D1088" i="10" s="1"/>
  <c r="M1088" i="10" s="1"/>
  <c r="D2539" i="8"/>
  <c r="D2539" i="10" s="1"/>
  <c r="M2539" i="10" s="1"/>
  <c r="D348" i="8"/>
  <c r="D348" i="10" s="1"/>
  <c r="M348" i="10" s="1"/>
  <c r="D708" i="8"/>
  <c r="D708" i="10" s="1"/>
  <c r="M708" i="10" s="1"/>
  <c r="D1448" i="8"/>
  <c r="D1448" i="10" s="1"/>
  <c r="M1448" i="10" s="1"/>
  <c r="D728" i="8"/>
  <c r="D728" i="10" s="1"/>
  <c r="M728" i="10" s="1"/>
  <c r="D2188" i="8"/>
  <c r="D2188" i="10" s="1"/>
  <c r="M2188" i="10" s="1"/>
  <c r="D1808" i="8"/>
  <c r="D1808" i="10" s="1"/>
  <c r="M1808" i="10" s="1"/>
  <c r="D2168" i="8"/>
  <c r="D2168" i="10" s="1"/>
  <c r="M2168" i="10" s="1"/>
  <c r="D2169" i="8"/>
  <c r="D2169" i="10" s="1"/>
  <c r="M2169" i="10" s="1"/>
  <c r="D2548" i="8"/>
  <c r="D2548" i="10" s="1"/>
  <c r="M2548" i="10" s="1"/>
  <c r="D349" i="8"/>
  <c r="D349" i="10" s="1"/>
  <c r="M349" i="10" s="1"/>
  <c r="D1828" i="8"/>
  <c r="D1828" i="10" s="1"/>
  <c r="M1828" i="10" s="1"/>
  <c r="D2908" i="8"/>
  <c r="D2908" i="10" s="1"/>
  <c r="M2908" i="10" s="1"/>
  <c r="D357" i="8"/>
  <c r="D357" i="10" s="1"/>
  <c r="M357" i="10" s="1"/>
  <c r="D3268" i="8"/>
  <c r="D3268" i="10" s="1"/>
  <c r="M3268" i="10" s="1"/>
  <c r="D709" i="8"/>
  <c r="D709" i="10" s="1"/>
  <c r="M709" i="10" s="1"/>
  <c r="D3288" i="8"/>
  <c r="D3288" i="10" s="1"/>
  <c r="M3288" i="10" s="1"/>
  <c r="D369" i="8"/>
  <c r="D369" i="10" s="1"/>
  <c r="M369" i="10" s="1"/>
  <c r="D3289" i="8"/>
  <c r="D3289" i="10" s="1"/>
  <c r="M3289" i="10" s="1"/>
  <c r="D730" i="8"/>
  <c r="D730" i="10" s="1"/>
  <c r="M730" i="10" s="1"/>
  <c r="D2909" i="8"/>
  <c r="D2909" i="10" s="1"/>
  <c r="M2909" i="10" s="1"/>
  <c r="D2549" i="8"/>
  <c r="D2549" i="10" s="1"/>
  <c r="M2549" i="10" s="1"/>
  <c r="D1089" i="8"/>
  <c r="D1089" i="10" s="1"/>
  <c r="M1089" i="10" s="1"/>
  <c r="D1456" i="8"/>
  <c r="D1456" i="10" s="1"/>
  <c r="M1456" i="10" s="1"/>
  <c r="D1809" i="8"/>
  <c r="D1809" i="10" s="1"/>
  <c r="M1809" i="10" s="1"/>
  <c r="D2190" i="8"/>
  <c r="D2190" i="10" s="1"/>
  <c r="M2190" i="10" s="1"/>
  <c r="D729" i="8"/>
  <c r="D729" i="10" s="1"/>
  <c r="M729" i="10" s="1"/>
  <c r="D1449" i="8"/>
  <c r="D1449" i="10" s="1"/>
  <c r="M1449" i="10" s="1"/>
  <c r="D1829" i="8"/>
  <c r="D1829" i="10" s="1"/>
  <c r="M1829" i="10" s="1"/>
  <c r="D2189" i="8"/>
  <c r="D2189" i="10" s="1"/>
  <c r="M2189" i="10" s="1"/>
  <c r="D1819" i="8"/>
  <c r="D1819" i="10" s="1"/>
  <c r="M1819" i="10" s="1"/>
  <c r="D370" i="8"/>
  <c r="D370" i="10" s="1"/>
  <c r="M370" i="10" s="1"/>
  <c r="D2170" i="8"/>
  <c r="D2170" i="10" s="1"/>
  <c r="M2170" i="10" s="1"/>
  <c r="D2550" i="8"/>
  <c r="D2550" i="10" s="1"/>
  <c r="M2550" i="10" s="1"/>
  <c r="D1450" i="8"/>
  <c r="D1450" i="10" s="1"/>
  <c r="M1450" i="10" s="1"/>
  <c r="D1830" i="8"/>
  <c r="D1830" i="10" s="1"/>
  <c r="M1830" i="10" s="1"/>
  <c r="D350" i="8"/>
  <c r="D350" i="10" s="1"/>
  <c r="M350" i="10" s="1"/>
  <c r="D358" i="8"/>
  <c r="D358" i="10" s="1"/>
  <c r="M358" i="10" s="1"/>
  <c r="D710" i="8"/>
  <c r="D710" i="10" s="1"/>
  <c r="M710" i="10" s="1"/>
  <c r="D1810" i="8"/>
  <c r="D1810" i="10" s="1"/>
  <c r="M1810" i="10" s="1"/>
  <c r="D1090" i="8"/>
  <c r="D1090" i="10" s="1"/>
  <c r="M1090" i="10" s="1"/>
  <c r="D3269" i="8"/>
  <c r="D3269" i="10" s="1"/>
  <c r="M3269" i="10" s="1"/>
  <c r="D3290" i="8"/>
  <c r="D3290" i="10" s="1"/>
  <c r="M3290" i="10" s="1"/>
  <c r="D1831" i="8"/>
  <c r="D1831" i="10" s="1"/>
  <c r="M1831" i="10" s="1"/>
  <c r="D1459" i="8"/>
  <c r="D1459" i="10" s="1"/>
  <c r="M1459" i="10" s="1"/>
  <c r="D720" i="8"/>
  <c r="D720" i="10" s="1"/>
  <c r="M720" i="10" s="1"/>
  <c r="D1440" i="8"/>
  <c r="D1440" i="10" s="1"/>
  <c r="M1440" i="10" s="1"/>
  <c r="D2910" i="8"/>
  <c r="D2910" i="10" s="1"/>
  <c r="M2910" i="10" s="1"/>
  <c r="D3270" i="8"/>
  <c r="D3270" i="10" s="1"/>
  <c r="M3270" i="10" s="1"/>
  <c r="D2180" i="8"/>
  <c r="D2180" i="10" s="1"/>
  <c r="M2180" i="10" s="1"/>
  <c r="D711" i="8"/>
  <c r="D711" i="10" s="1"/>
  <c r="M711" i="10" s="1"/>
  <c r="D1071" i="8"/>
  <c r="D1071" i="10" s="1"/>
  <c r="M1071" i="10" s="1"/>
  <c r="D360" i="8"/>
  <c r="D360" i="10" s="1"/>
  <c r="M360" i="10" s="1"/>
  <c r="D2552" i="8"/>
  <c r="D2552" i="10" s="1"/>
  <c r="M2552" i="10" s="1"/>
  <c r="D712" i="8"/>
  <c r="D712" i="10" s="1"/>
  <c r="M712" i="10" s="1"/>
  <c r="D1072" i="8"/>
  <c r="D1072" i="10" s="1"/>
  <c r="M1072" i="10" s="1"/>
  <c r="D3291" i="8"/>
  <c r="D3291" i="10" s="1"/>
  <c r="M3291" i="10" s="1"/>
  <c r="D351" i="8"/>
  <c r="D351" i="10" s="1"/>
  <c r="M351" i="10" s="1"/>
  <c r="D731" i="8"/>
  <c r="D731" i="10" s="1"/>
  <c r="M731" i="10" s="1"/>
  <c r="D2551" i="8"/>
  <c r="D2551" i="10" s="1"/>
  <c r="M2551" i="10" s="1"/>
  <c r="D1458" i="8"/>
  <c r="D1458" i="10" s="1"/>
  <c r="M1458" i="10" s="1"/>
  <c r="D359" i="8"/>
  <c r="D359" i="10" s="1"/>
  <c r="M359" i="10" s="1"/>
  <c r="D352" i="8"/>
  <c r="D352" i="10" s="1"/>
  <c r="M352" i="10" s="1"/>
  <c r="D2192" i="8"/>
  <c r="D2192" i="10" s="1"/>
  <c r="M2192" i="10" s="1"/>
  <c r="D2171" i="8"/>
  <c r="D2171" i="10" s="1"/>
  <c r="M2171" i="10" s="1"/>
  <c r="D2911" i="8"/>
  <c r="D2911" i="10" s="1"/>
  <c r="M2911" i="10" s="1"/>
  <c r="D3271" i="8"/>
  <c r="D3271" i="10" s="1"/>
  <c r="M3271" i="10" s="1"/>
  <c r="D1811" i="8"/>
  <c r="D1811" i="10" s="1"/>
  <c r="M1811" i="10" s="1"/>
  <c r="D1091" i="8"/>
  <c r="D1091" i="10" s="1"/>
  <c r="M1091" i="10" s="1"/>
  <c r="D2191" i="8"/>
  <c r="D2191" i="10" s="1"/>
  <c r="M2191" i="10" s="1"/>
  <c r="D1451" i="8"/>
  <c r="D1451" i="10" s="1"/>
  <c r="M1451" i="10" s="1"/>
  <c r="D1452" i="8"/>
  <c r="D1452" i="10" s="1"/>
  <c r="M1452" i="10" s="1"/>
  <c r="D3272" i="8"/>
  <c r="D3272" i="10" s="1"/>
  <c r="M3272" i="10" s="1"/>
  <c r="D2553" i="8"/>
  <c r="D2553" i="10" s="1"/>
  <c r="M2553" i="10" s="1"/>
  <c r="D1454" i="8"/>
  <c r="D1454" i="10" s="1"/>
  <c r="M1454" i="10" s="1"/>
  <c r="D1814" i="8"/>
  <c r="D1814" i="10" s="1"/>
  <c r="M1814" i="10" s="1"/>
  <c r="D2173" i="8"/>
  <c r="D2173" i="10" s="1"/>
  <c r="M2173" i="10" s="1"/>
  <c r="D732" i="8"/>
  <c r="D732" i="10" s="1"/>
  <c r="M732" i="10" s="1"/>
  <c r="D2560" i="8"/>
  <c r="D2560" i="10" s="1"/>
  <c r="M2560" i="10" s="1"/>
  <c r="D1812" i="8"/>
  <c r="D1812" i="10" s="1"/>
  <c r="M1812" i="10" s="1"/>
  <c r="D2172" i="8"/>
  <c r="D2172" i="10" s="1"/>
  <c r="M2172" i="10" s="1"/>
  <c r="D2912" i="8"/>
  <c r="D2912" i="10" s="1"/>
  <c r="M2912" i="10" s="1"/>
  <c r="D3273" i="8"/>
  <c r="D3273" i="10" s="1"/>
  <c r="M3273" i="10" s="1"/>
  <c r="D2532" i="8"/>
  <c r="D2532" i="10" s="1"/>
  <c r="M2532" i="10" s="1"/>
  <c r="D1092" i="8"/>
  <c r="D1092" i="10" s="1"/>
  <c r="M1092" i="10" s="1"/>
  <c r="D2193" i="8"/>
  <c r="D2193" i="10" s="1"/>
  <c r="M2193" i="10" s="1"/>
  <c r="D2533" i="8"/>
  <c r="D2533" i="10" s="1"/>
  <c r="M2533" i="10" s="1"/>
  <c r="D735" i="8"/>
  <c r="D735" i="10" s="1"/>
  <c r="M735" i="10" s="1"/>
  <c r="D734" i="8"/>
  <c r="D734" i="10" s="1"/>
  <c r="M734" i="10" s="1"/>
  <c r="D3292" i="8"/>
  <c r="D3292" i="10" s="1"/>
  <c r="M3292" i="10" s="1"/>
  <c r="D1813" i="8"/>
  <c r="D1813" i="10" s="1"/>
  <c r="M1813" i="10" s="1"/>
  <c r="D1074" i="8"/>
  <c r="D1074" i="10" s="1"/>
  <c r="M1074" i="10" s="1"/>
  <c r="D2174" i="8"/>
  <c r="D2174" i="10" s="1"/>
  <c r="M2174" i="10" s="1"/>
  <c r="D1094" i="8"/>
  <c r="D1094" i="10" s="1"/>
  <c r="M1094" i="10" s="1"/>
  <c r="D713" i="8"/>
  <c r="D713" i="10" s="1"/>
  <c r="M713" i="10" s="1"/>
  <c r="D1075" i="8"/>
  <c r="D1075" i="10" s="1"/>
  <c r="M1075" i="10" s="1"/>
  <c r="D714" i="8"/>
  <c r="D714" i="10" s="1"/>
  <c r="M714" i="10" s="1"/>
  <c r="D354" i="8"/>
  <c r="D354" i="10" s="1"/>
  <c r="M354" i="10" s="1"/>
  <c r="D2554" i="8"/>
  <c r="D2554" i="10" s="1"/>
  <c r="M2554" i="10" s="1"/>
  <c r="D2913" i="8"/>
  <c r="D2913" i="10" s="1"/>
  <c r="M2913" i="10" s="1"/>
  <c r="D1077" i="8"/>
  <c r="D1077" i="10" s="1"/>
  <c r="M1077" i="10" s="1"/>
  <c r="D2535" i="8"/>
  <c r="D2535" i="10" s="1"/>
  <c r="M2535" i="10" s="1"/>
  <c r="D715" i="8"/>
  <c r="D715" i="10" s="1"/>
  <c r="M715" i="10" s="1"/>
  <c r="D2175" i="8"/>
  <c r="D2175" i="10" s="1"/>
  <c r="M2175" i="10" s="1"/>
  <c r="D2556" i="8"/>
  <c r="D2556" i="10" s="1"/>
  <c r="M2556" i="10" s="1"/>
  <c r="D1455" i="8"/>
  <c r="D1455" i="10" s="1"/>
  <c r="M1455" i="10" s="1"/>
  <c r="D2196" i="8"/>
  <c r="D2196" i="10" s="1"/>
  <c r="M2196" i="10" s="1"/>
  <c r="D355" i="8"/>
  <c r="D355" i="10" s="1"/>
  <c r="M355" i="10" s="1"/>
  <c r="D1095" i="8"/>
  <c r="D1095" i="10" s="1"/>
  <c r="M1095" i="10" s="1"/>
  <c r="D1815" i="8"/>
  <c r="D1815" i="10" s="1"/>
  <c r="M1815" i="10" s="1"/>
  <c r="D2536" i="8"/>
  <c r="D2536" i="10" s="1"/>
  <c r="M2536" i="10" s="1"/>
  <c r="D1457" i="8"/>
  <c r="D1457" i="10" s="1"/>
  <c r="M1457" i="10" s="1"/>
  <c r="D2195" i="8"/>
  <c r="D2195" i="10" s="1"/>
  <c r="M2195" i="10" s="1"/>
  <c r="D2555" i="8"/>
  <c r="D2555" i="10" s="1"/>
  <c r="M2555" i="10" s="1"/>
  <c r="D2194" i="8"/>
  <c r="D2194" i="10" s="1"/>
  <c r="M2194" i="10" s="1"/>
  <c r="D1816" i="8"/>
  <c r="D1816" i="10" s="1"/>
  <c r="M1816" i="10" s="1"/>
  <c r="D2534" i="8"/>
  <c r="D2534" i="10" s="1"/>
  <c r="M2534" i="10" s="1"/>
  <c r="D2179" i="8"/>
  <c r="D2179" i="10" s="1"/>
  <c r="M2179" i="10" s="1"/>
  <c r="D1460" i="8"/>
  <c r="D1460" i="10" s="1"/>
  <c r="M1460" i="10" s="1"/>
  <c r="D2176" i="8"/>
  <c r="D2176" i="10" s="1"/>
  <c r="M2176" i="10" s="1"/>
  <c r="D2900" i="8"/>
  <c r="D2900" i="10" s="1"/>
  <c r="M2900" i="10" s="1"/>
  <c r="D719" i="8"/>
  <c r="D719" i="10" s="1"/>
  <c r="M719" i="10" s="1"/>
  <c r="D1461" i="8"/>
  <c r="D1461" i="10" s="1"/>
  <c r="M1461" i="10" s="1"/>
  <c r="D1817" i="8"/>
  <c r="D1817" i="10" s="1"/>
  <c r="M1817" i="10" s="1"/>
  <c r="D2177" i="8"/>
  <c r="D2177" i="10" s="1"/>
  <c r="M2177" i="10" s="1"/>
  <c r="D1097" i="8"/>
  <c r="D1097" i="10" s="1"/>
  <c r="M1097" i="10" s="1"/>
  <c r="D2537" i="8"/>
  <c r="D2537" i="10" s="1"/>
  <c r="M2537" i="10" s="1"/>
  <c r="D1441" i="8"/>
  <c r="D1441" i="10" s="1"/>
  <c r="M1441" i="10" s="1"/>
  <c r="D353" i="8"/>
  <c r="D353" i="10" s="1"/>
  <c r="M353" i="10" s="1"/>
  <c r="D1436" i="8"/>
  <c r="D1436" i="10" s="1"/>
  <c r="M1436" i="10" s="1"/>
  <c r="D1820" i="8"/>
  <c r="D1820" i="10" s="1"/>
  <c r="M1820" i="10" s="1"/>
  <c r="D2197" i="8"/>
  <c r="D2197" i="10" s="1"/>
  <c r="M2197" i="10" s="1"/>
  <c r="D1439" i="8"/>
  <c r="D1439" i="10" s="1"/>
  <c r="M1439" i="10" s="1"/>
  <c r="D341" i="8"/>
  <c r="D341" i="10" s="1"/>
  <c r="M341" i="10" s="1"/>
  <c r="D1437" i="8"/>
  <c r="D1437" i="10" s="1"/>
  <c r="M1437" i="10" s="1"/>
  <c r="D2181" i="8"/>
  <c r="D2181" i="10" s="1"/>
  <c r="M2181" i="10" s="1"/>
  <c r="D1081" i="8"/>
  <c r="D1081" i="10" s="1"/>
  <c r="M1081" i="10" s="1"/>
  <c r="D342" i="8"/>
  <c r="D342" i="10" s="1"/>
  <c r="M342" i="10" s="1"/>
  <c r="D2182" i="8"/>
  <c r="D2182" i="10" s="1"/>
  <c r="M2182" i="10" s="1"/>
  <c r="D3281" i="8"/>
  <c r="D3281" i="10" s="1"/>
  <c r="M3281" i="10" s="1"/>
  <c r="D1100" i="8"/>
  <c r="D1100" i="10" s="1"/>
  <c r="M1100" i="10" s="1"/>
  <c r="D1462" i="8"/>
  <c r="D1462" i="10" s="1"/>
  <c r="M1462" i="10" s="1"/>
  <c r="D2902" i="8"/>
  <c r="D2902" i="10" s="1"/>
  <c r="M2902" i="10" s="1"/>
  <c r="D2921" i="8"/>
  <c r="D2921" i="10" s="1"/>
  <c r="M2921" i="10" s="1"/>
  <c r="D1821" i="8"/>
  <c r="D1821" i="10" s="1"/>
  <c r="M1821" i="10" s="1"/>
  <c r="D2561" i="8"/>
  <c r="D2561" i="10" s="1"/>
  <c r="M2561" i="10" s="1"/>
  <c r="D1101" i="8"/>
  <c r="D1101" i="10" s="1"/>
  <c r="M1101" i="10" s="1"/>
  <c r="D1096" i="8"/>
  <c r="D1096" i="10" s="1"/>
  <c r="M1096" i="10" s="1"/>
  <c r="D2901" i="8"/>
  <c r="D2901" i="10" s="1"/>
  <c r="M2901" i="10" s="1"/>
  <c r="D362" i="8"/>
  <c r="D362" i="10" s="1"/>
  <c r="M362" i="10" s="1"/>
  <c r="D361" i="8"/>
  <c r="D361" i="10" s="1"/>
  <c r="M361" i="10" s="1"/>
  <c r="D721" i="8"/>
  <c r="D721" i="10" s="1"/>
  <c r="M721" i="10" s="1"/>
  <c r="D1801" i="8"/>
  <c r="D1801" i="10" s="1"/>
  <c r="M1801" i="10" s="1"/>
  <c r="D722" i="8"/>
  <c r="D722" i="10" s="1"/>
  <c r="M722" i="10" s="1"/>
  <c r="D2562" i="8"/>
  <c r="D2562" i="10" s="1"/>
  <c r="M2562" i="10" s="1"/>
  <c r="D2557" i="8"/>
  <c r="D2557" i="10" s="1"/>
  <c r="M2557" i="10" s="1"/>
  <c r="D2541" i="8"/>
  <c r="D2541" i="10" s="1"/>
  <c r="M2541" i="10" s="1"/>
  <c r="D1802" i="8"/>
  <c r="D1802" i="10" s="1"/>
  <c r="M1802" i="10" s="1"/>
  <c r="D2542" i="8"/>
  <c r="D2542" i="10" s="1"/>
  <c r="M2542" i="10" s="1"/>
  <c r="D3262" i="8"/>
  <c r="D3262" i="10" s="1"/>
  <c r="M3262" i="10" s="1"/>
  <c r="D1443" i="8"/>
  <c r="D1443" i="10" s="1"/>
  <c r="M1443" i="10" s="1"/>
  <c r="D1082" i="8"/>
  <c r="D1082" i="10" s="1"/>
  <c r="M1082" i="10" s="1"/>
  <c r="D1823" i="8"/>
  <c r="D1823" i="10" s="1"/>
  <c r="M1823" i="10" s="1"/>
  <c r="D2543" i="8"/>
  <c r="D2543" i="10" s="1"/>
  <c r="M2543" i="10" s="1"/>
  <c r="D1073" i="8"/>
  <c r="D1073" i="10" s="1"/>
  <c r="M1073" i="10" s="1"/>
  <c r="D343" i="8"/>
  <c r="D343" i="10" s="1"/>
  <c r="M343" i="10" s="1"/>
  <c r="D1098" i="8"/>
  <c r="D1098" i="10" s="1"/>
  <c r="M1098" i="10" s="1"/>
  <c r="D3282" i="8"/>
  <c r="D3282" i="10" s="1"/>
  <c r="M3282" i="10" s="1"/>
  <c r="D2922" i="8"/>
  <c r="D2922" i="10" s="1"/>
  <c r="M2922" i="10" s="1"/>
  <c r="D1442" i="8"/>
  <c r="D1442" i="10" s="1"/>
  <c r="M1442" i="10" s="1"/>
  <c r="D1822" i="8"/>
  <c r="D1822" i="10" s="1"/>
  <c r="M1822" i="10" s="1"/>
  <c r="D2540" i="8"/>
  <c r="D2540" i="10" s="1"/>
  <c r="M2540" i="10" s="1"/>
  <c r="D1463" i="8"/>
  <c r="D1463" i="10" s="1"/>
  <c r="M1463" i="10" s="1"/>
  <c r="D1080" i="8"/>
  <c r="D1080" i="10" s="1"/>
  <c r="M1080" i="10" s="1"/>
  <c r="D363" i="8"/>
  <c r="D363" i="10" s="1"/>
  <c r="M363" i="10" s="1"/>
  <c r="D1803" i="8"/>
  <c r="D1803" i="10" s="1"/>
  <c r="M1803" i="10" s="1"/>
  <c r="D3283" i="8"/>
  <c r="D3283" i="10" s="1"/>
  <c r="M3283" i="10" s="1"/>
  <c r="D2558" i="8"/>
  <c r="D2558" i="10" s="1"/>
  <c r="M2558" i="10" s="1"/>
  <c r="D723" i="8"/>
  <c r="D723" i="10" s="1"/>
  <c r="M723" i="10" s="1"/>
  <c r="D1083" i="8"/>
  <c r="D1083" i="10" s="1"/>
  <c r="M1083" i="10" s="1"/>
  <c r="D2544" i="8"/>
  <c r="D2544" i="10" s="1"/>
  <c r="M2544" i="10" s="1"/>
  <c r="D1824" i="8"/>
  <c r="D1824" i="10" s="1"/>
  <c r="M1824" i="10" s="1"/>
  <c r="D3264" i="8"/>
  <c r="D3264" i="10" s="1"/>
  <c r="M3264" i="10" s="1"/>
  <c r="D1085" i="8"/>
  <c r="D1085" i="10" s="1"/>
  <c r="M1085" i="10" s="1"/>
  <c r="D1804" i="8"/>
  <c r="D1804" i="10" s="1"/>
  <c r="M1804" i="10" s="1"/>
  <c r="D2903" i="8"/>
  <c r="D2903" i="10" s="1"/>
  <c r="M2903" i="10" s="1"/>
  <c r="D717" i="8"/>
  <c r="D717" i="10" s="1"/>
  <c r="M717" i="10" s="1"/>
  <c r="D1444" i="8"/>
  <c r="D1444" i="10" s="1"/>
  <c r="M1444" i="10" s="1"/>
  <c r="D3263" i="8"/>
  <c r="D3263" i="10" s="1"/>
  <c r="M3263" i="10" s="1"/>
  <c r="D340" i="8"/>
  <c r="D340" i="10" s="1"/>
  <c r="M340" i="10" s="1"/>
  <c r="D364" i="8"/>
  <c r="D364" i="10" s="1"/>
  <c r="M364" i="10" s="1"/>
  <c r="D2923" i="8"/>
  <c r="D2923" i="10" s="1"/>
  <c r="M2923" i="10" s="1"/>
  <c r="D1084" i="8"/>
  <c r="D1084" i="10" s="1"/>
  <c r="M1084" i="10" s="1"/>
  <c r="D2924" i="8"/>
  <c r="D2924" i="10" s="1"/>
  <c r="M2924" i="10" s="1"/>
  <c r="D3284" i="8"/>
  <c r="D3284" i="10" s="1"/>
  <c r="M3284" i="10" s="1"/>
  <c r="D2183" i="8"/>
  <c r="D2183" i="10" s="1"/>
  <c r="M2183" i="10" s="1"/>
  <c r="D1465" i="8"/>
  <c r="D1465" i="10" s="1"/>
  <c r="M1465" i="10" s="1"/>
  <c r="D736" i="8"/>
  <c r="D736" i="10" s="1"/>
  <c r="M736" i="10" s="1"/>
  <c r="D1464" i="8"/>
  <c r="D1464" i="10" s="1"/>
  <c r="M1464" i="10" s="1"/>
  <c r="D2904" i="8"/>
  <c r="D2904" i="10" s="1"/>
  <c r="M2904" i="10" s="1"/>
  <c r="D1099" i="8"/>
  <c r="D1099" i="10" s="1"/>
  <c r="M1099" i="10" s="1"/>
  <c r="D1445" i="8"/>
  <c r="D1445" i="10" s="1"/>
  <c r="M1445" i="10" s="1"/>
  <c r="D2185" i="8"/>
  <c r="D2185" i="10" s="1"/>
  <c r="M2185" i="10" s="1"/>
  <c r="D2897" i="8"/>
  <c r="D2897" i="10" s="1"/>
  <c r="M2897" i="10" s="1"/>
  <c r="D3275" i="8"/>
  <c r="D3275" i="10" s="1"/>
  <c r="M3275" i="10" s="1"/>
  <c r="D2916" i="8"/>
  <c r="D2916" i="10" s="1"/>
  <c r="M2916" i="10" s="1"/>
  <c r="D345" i="8"/>
  <c r="D345" i="10" s="1"/>
  <c r="M345" i="10" s="1"/>
  <c r="D344" i="8"/>
  <c r="D344" i="10" s="1"/>
  <c r="M344" i="10" s="1"/>
  <c r="D1805" i="8"/>
  <c r="D1805" i="10" s="1"/>
  <c r="M1805" i="10" s="1"/>
  <c r="D3285" i="8"/>
  <c r="D3285" i="10" s="1"/>
  <c r="M3285" i="10" s="1"/>
  <c r="D365" i="8"/>
  <c r="D365" i="10" s="1"/>
  <c r="M365" i="10" s="1"/>
  <c r="D2925" i="8"/>
  <c r="D2925" i="10" s="1"/>
  <c r="M2925" i="10" s="1"/>
  <c r="D2914" i="8"/>
  <c r="D2914" i="10" s="1"/>
  <c r="M2914" i="10" s="1"/>
  <c r="D2905" i="8"/>
  <c r="D2905" i="10" s="1"/>
  <c r="M2905" i="10" s="1"/>
  <c r="D2184" i="8"/>
  <c r="D2184" i="10" s="1"/>
  <c r="M2184" i="10" s="1"/>
  <c r="D724" i="8"/>
  <c r="D724" i="10" s="1"/>
  <c r="M724" i="10" s="1"/>
  <c r="D1825" i="8"/>
  <c r="D1825" i="10" s="1"/>
  <c r="M1825" i="10" s="1"/>
  <c r="D3265" i="8"/>
  <c r="D3265" i="10" s="1"/>
  <c r="M3265" i="10" s="1"/>
  <c r="D2545" i="8"/>
  <c r="D2545" i="10" s="1"/>
  <c r="M2545" i="10" s="1"/>
  <c r="D2915" i="8"/>
  <c r="D2915" i="10" s="1"/>
  <c r="M2915" i="10" s="1"/>
  <c r="J3199" i="8"/>
  <c r="E3119" i="8"/>
  <c r="K2999" i="8"/>
  <c r="D2839" i="8"/>
  <c r="D2839" i="10" s="1"/>
  <c r="M2839" i="10" s="1"/>
  <c r="F3238" i="8"/>
  <c r="F3198" i="8"/>
  <c r="L3158" i="8"/>
  <c r="G3038" i="8"/>
  <c r="D2898" i="8"/>
  <c r="D2898" i="10" s="1"/>
  <c r="M2898" i="10" s="1"/>
  <c r="D3077" i="8"/>
  <c r="D3077" i="10" s="1"/>
  <c r="M3077" i="10" s="1"/>
  <c r="H2997" i="8"/>
  <c r="D2937" i="8"/>
  <c r="D2937" i="10" s="1"/>
  <c r="M2937" i="10" s="1"/>
  <c r="F2697" i="8"/>
  <c r="J3076" i="8"/>
  <c r="L2996" i="8"/>
  <c r="G2916" i="8"/>
  <c r="E2716" i="8"/>
  <c r="I3075" i="8"/>
  <c r="I2995" i="8"/>
  <c r="D2875" i="8"/>
  <c r="D2875" i="10" s="1"/>
  <c r="M2875" i="10" s="1"/>
  <c r="E2755" i="8"/>
  <c r="K2675" i="8"/>
  <c r="K3314" i="8"/>
  <c r="G3254" i="8"/>
  <c r="F3174" i="8"/>
  <c r="D2994" i="8"/>
  <c r="D2994" i="10" s="1"/>
  <c r="M2994" i="10" s="1"/>
  <c r="E2754" i="8"/>
  <c r="E2674" i="8"/>
  <c r="K3325" i="8"/>
  <c r="J3225" i="8"/>
  <c r="I2665" i="8"/>
  <c r="J2425" i="8"/>
  <c r="I1945" i="8"/>
  <c r="E1625" i="8"/>
  <c r="G145" i="8"/>
  <c r="L63" i="8"/>
  <c r="L1706" i="8"/>
  <c r="L1320" i="8"/>
  <c r="L586" i="8"/>
  <c r="L966" i="8"/>
  <c r="L246" i="8"/>
  <c r="L1326" i="8"/>
  <c r="L3140" i="8"/>
  <c r="L2426" i="8"/>
  <c r="L606" i="8"/>
  <c r="L2046" i="8"/>
  <c r="L226" i="8"/>
  <c r="L3166" i="8"/>
  <c r="L247" i="8"/>
  <c r="L2066" i="8"/>
  <c r="L2786" i="8"/>
  <c r="L3146" i="8"/>
  <c r="L227" i="8"/>
  <c r="L1707" i="8"/>
  <c r="L237" i="8"/>
  <c r="L239" i="8"/>
  <c r="L1686" i="8"/>
  <c r="L607" i="8"/>
  <c r="L967" i="8"/>
  <c r="L596" i="8"/>
  <c r="L3167" i="8"/>
  <c r="L1327" i="8"/>
  <c r="L587" i="8"/>
  <c r="L1339" i="8"/>
  <c r="L1687" i="8"/>
  <c r="L608" i="8"/>
  <c r="L3147" i="8"/>
  <c r="L2787" i="8"/>
  <c r="L2067" i="8"/>
  <c r="L2427" i="8"/>
  <c r="L2047" i="8"/>
  <c r="L1318" i="8"/>
  <c r="L2073" i="8"/>
  <c r="L1328" i="8"/>
  <c r="L1688" i="8"/>
  <c r="L968" i="8"/>
  <c r="L228" i="8"/>
  <c r="L240" i="8"/>
  <c r="L3168" i="8"/>
  <c r="L588" i="8"/>
  <c r="L2068" i="8"/>
  <c r="L973" i="8"/>
  <c r="L2048" i="8"/>
  <c r="L2049" i="8"/>
  <c r="L2428" i="8"/>
  <c r="L609" i="8"/>
  <c r="L1329" i="8"/>
  <c r="L1689" i="8"/>
  <c r="L956" i="8"/>
  <c r="L1338" i="8"/>
  <c r="L229" i="8"/>
  <c r="L1698" i="8"/>
  <c r="L1708" i="8"/>
  <c r="L613" i="8"/>
  <c r="L3148" i="8"/>
  <c r="L589" i="8"/>
  <c r="L2788" i="8"/>
  <c r="L1336" i="8"/>
  <c r="L2069" i="8"/>
  <c r="L3169" i="8"/>
  <c r="L969" i="8"/>
  <c r="L230" i="8"/>
  <c r="L2429" i="8"/>
  <c r="L2789" i="8"/>
  <c r="L949" i="8"/>
  <c r="L2070" i="8"/>
  <c r="L953" i="8"/>
  <c r="L610" i="8"/>
  <c r="L1690" i="8"/>
  <c r="L978" i="8"/>
  <c r="L970" i="8"/>
  <c r="L3150" i="8"/>
  <c r="L1330" i="8"/>
  <c r="L3149" i="8"/>
  <c r="L590" i="8"/>
  <c r="L950" i="8"/>
  <c r="L2439" i="8"/>
  <c r="L2431" i="8"/>
  <c r="L611" i="8"/>
  <c r="L2050" i="8"/>
  <c r="L960" i="8"/>
  <c r="L2430" i="8"/>
  <c r="L2420" i="8"/>
  <c r="L231" i="8"/>
  <c r="L2418" i="8"/>
  <c r="L591" i="8"/>
  <c r="L2790" i="8"/>
  <c r="L598" i="8"/>
  <c r="L2410" i="8"/>
  <c r="L976" i="8"/>
  <c r="L951" i="8"/>
  <c r="L2071" i="8"/>
  <c r="L592" i="8"/>
  <c r="L1331" i="8"/>
  <c r="L971" i="8"/>
  <c r="L236" i="8"/>
  <c r="L2791" i="8"/>
  <c r="L2411" i="8"/>
  <c r="L952" i="8"/>
  <c r="L2059" i="8"/>
  <c r="L232" i="8"/>
  <c r="L2060" i="8"/>
  <c r="L3151" i="8"/>
  <c r="L1700" i="8"/>
  <c r="L1691" i="8"/>
  <c r="L2051" i="8"/>
  <c r="L1679" i="8"/>
  <c r="L2419" i="8"/>
  <c r="L612" i="8"/>
  <c r="L1333" i="8"/>
  <c r="L2433" i="8"/>
  <c r="L2072" i="8"/>
  <c r="L2432" i="8"/>
  <c r="L972" i="8"/>
  <c r="L1692" i="8"/>
  <c r="L2792" i="8"/>
  <c r="L1332" i="8"/>
  <c r="L1314" i="8"/>
  <c r="L2793" i="8"/>
  <c r="L3152" i="8"/>
  <c r="L1693" i="8"/>
  <c r="L3160" i="8"/>
  <c r="L2412" i="8"/>
  <c r="L2052" i="8"/>
  <c r="L2415" i="8"/>
  <c r="L2436" i="8"/>
  <c r="L954" i="8"/>
  <c r="L3153" i="8"/>
  <c r="L594" i="8"/>
  <c r="L2054" i="8"/>
  <c r="L2413" i="8"/>
  <c r="L593" i="8"/>
  <c r="L1334" i="8"/>
  <c r="L234" i="8"/>
  <c r="L974" i="8"/>
  <c r="L1694" i="8"/>
  <c r="L2074" i="8"/>
  <c r="L235" i="8"/>
  <c r="L955" i="8"/>
  <c r="L1315" i="8"/>
  <c r="L2414" i="8"/>
  <c r="L1695" i="8"/>
  <c r="L2435" i="8"/>
  <c r="L1696" i="8"/>
  <c r="L957" i="8"/>
  <c r="L2434" i="8"/>
  <c r="L975" i="8"/>
  <c r="L1317" i="8"/>
  <c r="L2055" i="8"/>
  <c r="L1316" i="8"/>
  <c r="L595" i="8"/>
  <c r="L1341" i="8"/>
  <c r="L1337" i="8"/>
  <c r="L1697" i="8"/>
  <c r="L2437" i="8"/>
  <c r="L1699" i="8"/>
  <c r="L2416" i="8"/>
  <c r="L1335" i="8"/>
  <c r="L1319" i="8"/>
  <c r="L2057" i="8"/>
  <c r="L959" i="8"/>
  <c r="L599" i="8"/>
  <c r="L977" i="8"/>
  <c r="L2056" i="8"/>
  <c r="L218" i="8"/>
  <c r="L597" i="8"/>
  <c r="L961" i="8"/>
  <c r="L219" i="8"/>
  <c r="L2417" i="8"/>
  <c r="L2780" i="8"/>
  <c r="L1681" i="8"/>
  <c r="L222" i="8"/>
  <c r="L1342" i="8"/>
  <c r="L2062" i="8"/>
  <c r="L220" i="8"/>
  <c r="L221" i="8"/>
  <c r="L2053" i="8"/>
  <c r="L2801" i="8"/>
  <c r="L3141" i="8"/>
  <c r="L1701" i="8"/>
  <c r="L2781" i="8"/>
  <c r="L242" i="8"/>
  <c r="L241" i="8"/>
  <c r="L601" i="8"/>
  <c r="L1321" i="8"/>
  <c r="L2061" i="8"/>
  <c r="L2802" i="8"/>
  <c r="L3161" i="8"/>
  <c r="L1680" i="8"/>
  <c r="L602" i="8"/>
  <c r="L963" i="8"/>
  <c r="L3143" i="8"/>
  <c r="L2800" i="8"/>
  <c r="L2058" i="8"/>
  <c r="L1682" i="8"/>
  <c r="L962" i="8"/>
  <c r="L223" i="8"/>
  <c r="L1343" i="8"/>
  <c r="L1703" i="8"/>
  <c r="L3162" i="8"/>
  <c r="L2421" i="8"/>
  <c r="L1322" i="8"/>
  <c r="L238" i="8"/>
  <c r="L603" i="8"/>
  <c r="L3163" i="8"/>
  <c r="L1702" i="8"/>
  <c r="L244" i="8"/>
  <c r="L2782" i="8"/>
  <c r="L243" i="8"/>
  <c r="L1323" i="8"/>
  <c r="L1683" i="8"/>
  <c r="L604" i="8"/>
  <c r="L2423" i="8"/>
  <c r="L2424" i="8"/>
  <c r="L245" i="8"/>
  <c r="L600" i="8"/>
  <c r="L2783" i="8"/>
  <c r="L965" i="8"/>
  <c r="L1340" i="8"/>
  <c r="L2804" i="8"/>
  <c r="L224" i="8"/>
  <c r="L964" i="8"/>
  <c r="L1684" i="8"/>
  <c r="L3142" i="8"/>
  <c r="L1324" i="8"/>
  <c r="L2803" i="8"/>
  <c r="L2063" i="8"/>
  <c r="L958" i="8"/>
  <c r="L584" i="8"/>
  <c r="L605" i="8"/>
  <c r="L2784" i="8"/>
  <c r="L233" i="8"/>
  <c r="L1704" i="8"/>
  <c r="L2785" i="8"/>
  <c r="L2422" i="8"/>
  <c r="L3165" i="8"/>
  <c r="L3164" i="8"/>
  <c r="L3156" i="8"/>
  <c r="L2798" i="8"/>
  <c r="L225" i="8"/>
  <c r="L2438" i="8"/>
  <c r="L2045" i="8"/>
  <c r="L2794" i="8"/>
  <c r="L1685" i="8"/>
  <c r="L585" i="8"/>
  <c r="L3145" i="8"/>
  <c r="L2064" i="8"/>
  <c r="L3154" i="8"/>
  <c r="L2775" i="8"/>
  <c r="L2778" i="8"/>
  <c r="L3144" i="8"/>
  <c r="L2425" i="8"/>
  <c r="L2776" i="8"/>
  <c r="L3155" i="8"/>
  <c r="H3019" i="8"/>
  <c r="K1226" i="8"/>
  <c r="K506" i="8"/>
  <c r="K146" i="8"/>
  <c r="K131" i="8"/>
  <c r="K145" i="8"/>
  <c r="K886" i="8"/>
  <c r="K126" i="8"/>
  <c r="K1246" i="8"/>
  <c r="K880" i="8"/>
  <c r="K149" i="8"/>
  <c r="K1966" i="8"/>
  <c r="K3060" i="8"/>
  <c r="K500" i="8"/>
  <c r="K147" i="8"/>
  <c r="K2340" i="8"/>
  <c r="K876" i="8"/>
  <c r="K2686" i="8"/>
  <c r="K1973" i="8"/>
  <c r="K866" i="8"/>
  <c r="K2346" i="8"/>
  <c r="K878" i="8"/>
  <c r="K1227" i="8"/>
  <c r="K1606" i="8"/>
  <c r="K3066" i="8"/>
  <c r="K136" i="8"/>
  <c r="K2318" i="8"/>
  <c r="K2706" i="8"/>
  <c r="K518" i="8"/>
  <c r="K867" i="8"/>
  <c r="K2326" i="8"/>
  <c r="K1587" i="8"/>
  <c r="K127" i="8"/>
  <c r="K507" i="8"/>
  <c r="K887" i="8"/>
  <c r="K2327" i="8"/>
  <c r="K1607" i="8"/>
  <c r="K153" i="8"/>
  <c r="K1967" i="8"/>
  <c r="K1247" i="8"/>
  <c r="K2347" i="8"/>
  <c r="K2687" i="8"/>
  <c r="K3067" i="8"/>
  <c r="K2707" i="8"/>
  <c r="K499" i="8"/>
  <c r="K1968" i="8"/>
  <c r="K1239" i="8"/>
  <c r="K2328" i="8"/>
  <c r="K2708" i="8"/>
  <c r="K1248" i="8"/>
  <c r="K868" i="8"/>
  <c r="K508" i="8"/>
  <c r="K148" i="8"/>
  <c r="K1228" i="8"/>
  <c r="K3048" i="8"/>
  <c r="K1588" i="8"/>
  <c r="K1249" i="8"/>
  <c r="K138" i="8"/>
  <c r="K129" i="8"/>
  <c r="K1608" i="8"/>
  <c r="K2688" i="8"/>
  <c r="K1589" i="8"/>
  <c r="K509" i="8"/>
  <c r="K2348" i="8"/>
  <c r="K3068" i="8"/>
  <c r="K869" i="8"/>
  <c r="K2689" i="8"/>
  <c r="K1599" i="8"/>
  <c r="K1590" i="8"/>
  <c r="K1229" i="8"/>
  <c r="K1609" i="8"/>
  <c r="K2709" i="8"/>
  <c r="K2329" i="8"/>
  <c r="K1969" i="8"/>
  <c r="K3069" i="8"/>
  <c r="K2320" i="8"/>
  <c r="K3049" i="8"/>
  <c r="K3050" i="8"/>
  <c r="K2690" i="8"/>
  <c r="K130" i="8"/>
  <c r="K1230" i="8"/>
  <c r="K1610" i="8"/>
  <c r="K150" i="8"/>
  <c r="K1250" i="8"/>
  <c r="K156" i="8"/>
  <c r="K1970" i="8"/>
  <c r="K510" i="8"/>
  <c r="K870" i="8"/>
  <c r="K2710" i="8"/>
  <c r="K1593" i="8"/>
  <c r="K2330" i="8"/>
  <c r="K493" i="8"/>
  <c r="K1233" i="8"/>
  <c r="K1971" i="8"/>
  <c r="K1960" i="8"/>
  <c r="K517" i="8"/>
  <c r="K1959" i="8"/>
  <c r="K151" i="8"/>
  <c r="K879" i="8"/>
  <c r="K2699" i="8"/>
  <c r="K3071" i="8"/>
  <c r="K3070" i="8"/>
  <c r="K1231" i="8"/>
  <c r="K1591" i="8"/>
  <c r="K511" i="8"/>
  <c r="K871" i="8"/>
  <c r="K1251" i="8"/>
  <c r="K512" i="8"/>
  <c r="K1600" i="8"/>
  <c r="K2691" i="8"/>
  <c r="K858" i="8"/>
  <c r="K2331" i="8"/>
  <c r="K2711" i="8"/>
  <c r="K872" i="8"/>
  <c r="K1611" i="8"/>
  <c r="K1596" i="8"/>
  <c r="K3051" i="8"/>
  <c r="K520" i="8"/>
  <c r="K152" i="8"/>
  <c r="K2712" i="8"/>
  <c r="K2713" i="8"/>
  <c r="K1972" i="8"/>
  <c r="K492" i="8"/>
  <c r="K1592" i="8"/>
  <c r="K2333" i="8"/>
  <c r="K3052" i="8"/>
  <c r="K1613" i="8"/>
  <c r="K132" i="8"/>
  <c r="K2332" i="8"/>
  <c r="K1232" i="8"/>
  <c r="K2692" i="8"/>
  <c r="K1612" i="8"/>
  <c r="K2700" i="8"/>
  <c r="K3073" i="8"/>
  <c r="K1980" i="8"/>
  <c r="K1252" i="8"/>
  <c r="K3072" i="8"/>
  <c r="K3053" i="8"/>
  <c r="K1615" i="8"/>
  <c r="K2693" i="8"/>
  <c r="K1594" i="8"/>
  <c r="K1974" i="8"/>
  <c r="K135" i="8"/>
  <c r="K874" i="8"/>
  <c r="K514" i="8"/>
  <c r="K1614" i="8"/>
  <c r="K134" i="8"/>
  <c r="K1953" i="8"/>
  <c r="K1235" i="8"/>
  <c r="K1595" i="8"/>
  <c r="K1954" i="8"/>
  <c r="K154" i="8"/>
  <c r="K513" i="8"/>
  <c r="K494" i="8"/>
  <c r="K1234" i="8"/>
  <c r="K2334" i="8"/>
  <c r="K495" i="8"/>
  <c r="K2336" i="8"/>
  <c r="K1597" i="8"/>
  <c r="K1955" i="8"/>
  <c r="K1956" i="8"/>
  <c r="K875" i="8"/>
  <c r="K515" i="8"/>
  <c r="K1616" i="8"/>
  <c r="K155" i="8"/>
  <c r="K1975" i="8"/>
  <c r="K2335" i="8"/>
  <c r="K1236" i="8"/>
  <c r="K1957" i="8"/>
  <c r="K861" i="8"/>
  <c r="K859" i="8"/>
  <c r="K128" i="8"/>
  <c r="K1978" i="8"/>
  <c r="K2339" i="8"/>
  <c r="K1977" i="8"/>
  <c r="K857" i="8"/>
  <c r="K1237" i="8"/>
  <c r="K137" i="8"/>
  <c r="K2337" i="8"/>
  <c r="K501" i="8"/>
  <c r="K877" i="8"/>
  <c r="K1617" i="8"/>
  <c r="K141" i="8"/>
  <c r="K1981" i="8"/>
  <c r="K862" i="8"/>
  <c r="K881" i="8"/>
  <c r="K2341" i="8"/>
  <c r="K142" i="8"/>
  <c r="K1222" i="8"/>
  <c r="K2702" i="8"/>
  <c r="K1601" i="8"/>
  <c r="K502" i="8"/>
  <c r="K1240" i="8"/>
  <c r="K1976" i="8"/>
  <c r="K1241" i="8"/>
  <c r="K1961" i="8"/>
  <c r="K497" i="8"/>
  <c r="K2321" i="8"/>
  <c r="K496" i="8"/>
  <c r="K2338" i="8"/>
  <c r="K3061" i="8"/>
  <c r="K860" i="8"/>
  <c r="K522" i="8"/>
  <c r="K521" i="8"/>
  <c r="K873" i="8"/>
  <c r="K2322" i="8"/>
  <c r="K2701" i="8"/>
  <c r="K1962" i="8"/>
  <c r="K1603" i="8"/>
  <c r="K2683" i="8"/>
  <c r="K1598" i="8"/>
  <c r="K140" i="8"/>
  <c r="K1602" i="8"/>
  <c r="K503" i="8"/>
  <c r="K863" i="8"/>
  <c r="K3062" i="8"/>
  <c r="K882" i="8"/>
  <c r="K498" i="8"/>
  <c r="K1223" i="8"/>
  <c r="K1983" i="8"/>
  <c r="K2319" i="8"/>
  <c r="K143" i="8"/>
  <c r="K1242" i="8"/>
  <c r="K883" i="8"/>
  <c r="K1958" i="8"/>
  <c r="K1982" i="8"/>
  <c r="K2323" i="8"/>
  <c r="K519" i="8"/>
  <c r="K1243" i="8"/>
  <c r="K2342" i="8"/>
  <c r="K1963" i="8"/>
  <c r="K139" i="8"/>
  <c r="K2704" i="8"/>
  <c r="K1245" i="8"/>
  <c r="K1605" i="8"/>
  <c r="K3064" i="8"/>
  <c r="K864" i="8"/>
  <c r="K1604" i="8"/>
  <c r="K2703" i="8"/>
  <c r="K516" i="8"/>
  <c r="K1244" i="8"/>
  <c r="K1238" i="8"/>
  <c r="K2324" i="8"/>
  <c r="K2684" i="8"/>
  <c r="K3063" i="8"/>
  <c r="K144" i="8"/>
  <c r="K884" i="8"/>
  <c r="K2343" i="8"/>
  <c r="K865" i="8"/>
  <c r="K2697" i="8"/>
  <c r="K133" i="8"/>
  <c r="K3057" i="8"/>
  <c r="K2325" i="8"/>
  <c r="K885" i="8"/>
  <c r="K1965" i="8"/>
  <c r="K1225" i="8"/>
  <c r="K505" i="8"/>
  <c r="K2685" i="8"/>
  <c r="K3056" i="8"/>
  <c r="K1224" i="8"/>
  <c r="K2345" i="8"/>
  <c r="K3065" i="8"/>
  <c r="K3074" i="8"/>
  <c r="K2698" i="8"/>
  <c r="K2705" i="8"/>
  <c r="I946" i="8"/>
  <c r="I553" i="8"/>
  <c r="I1666" i="8"/>
  <c r="I2400" i="8"/>
  <c r="I2760" i="8"/>
  <c r="I926" i="8"/>
  <c r="I2020" i="8"/>
  <c r="I206" i="8"/>
  <c r="I1286" i="8"/>
  <c r="I567" i="8"/>
  <c r="I2766" i="8"/>
  <c r="I2018" i="8"/>
  <c r="I1306" i="8"/>
  <c r="I3126" i="8"/>
  <c r="I2386" i="8"/>
  <c r="I2746" i="8"/>
  <c r="I557" i="8"/>
  <c r="I2026" i="8"/>
  <c r="I566" i="8"/>
  <c r="I933" i="8"/>
  <c r="I187" i="8"/>
  <c r="I927" i="8"/>
  <c r="I1307" i="8"/>
  <c r="I1667" i="8"/>
  <c r="I1658" i="8"/>
  <c r="I2027" i="8"/>
  <c r="I947" i="8"/>
  <c r="I207" i="8"/>
  <c r="I2407" i="8"/>
  <c r="I2767" i="8"/>
  <c r="I2379" i="8"/>
  <c r="I2406" i="8"/>
  <c r="I3127" i="8"/>
  <c r="I1287" i="8"/>
  <c r="I1659" i="8"/>
  <c r="I2387" i="8"/>
  <c r="I2747" i="8"/>
  <c r="I2039" i="8"/>
  <c r="I928" i="8"/>
  <c r="I208" i="8"/>
  <c r="I939" i="8"/>
  <c r="I2388" i="8"/>
  <c r="I568" i="8"/>
  <c r="I579" i="8"/>
  <c r="I1308" i="8"/>
  <c r="I1668" i="8"/>
  <c r="I2768" i="8"/>
  <c r="I2028" i="8"/>
  <c r="I558" i="8"/>
  <c r="I188" i="8"/>
  <c r="I1288" i="8"/>
  <c r="I948" i="8"/>
  <c r="I213" i="8"/>
  <c r="I209" i="8"/>
  <c r="I2038" i="8"/>
  <c r="I3128" i="8"/>
  <c r="I576" i="8"/>
  <c r="I189" i="8"/>
  <c r="I1648" i="8"/>
  <c r="I2408" i="8"/>
  <c r="I2748" i="8"/>
  <c r="I210" i="8"/>
  <c r="I2770" i="8"/>
  <c r="I1669" i="8"/>
  <c r="I569" i="8"/>
  <c r="I3129" i="8"/>
  <c r="I2029" i="8"/>
  <c r="I2749" i="8"/>
  <c r="I559" i="8"/>
  <c r="I2389" i="8"/>
  <c r="I2399" i="8"/>
  <c r="I1289" i="8"/>
  <c r="I2409" i="8"/>
  <c r="I2769" i="8"/>
  <c r="I3109" i="8"/>
  <c r="I1649" i="8"/>
  <c r="I1309" i="8"/>
  <c r="I2033" i="8"/>
  <c r="I197" i="8"/>
  <c r="I929" i="8"/>
  <c r="I570" i="8"/>
  <c r="I556" i="8"/>
  <c r="I211" i="8"/>
  <c r="I3130" i="8"/>
  <c r="I2398" i="8"/>
  <c r="I1310" i="8"/>
  <c r="I1650" i="8"/>
  <c r="I930" i="8"/>
  <c r="I1670" i="8"/>
  <c r="I1660" i="8"/>
  <c r="I1290" i="8"/>
  <c r="I2030" i="8"/>
  <c r="I190" i="8"/>
  <c r="I1673" i="8"/>
  <c r="I931" i="8"/>
  <c r="I1291" i="8"/>
  <c r="I200" i="8"/>
  <c r="I3110" i="8"/>
  <c r="I571" i="8"/>
  <c r="I2750" i="8"/>
  <c r="I2390" i="8"/>
  <c r="I191" i="8"/>
  <c r="I918" i="8"/>
  <c r="I1671" i="8"/>
  <c r="I2391" i="8"/>
  <c r="I578" i="8"/>
  <c r="I572" i="8"/>
  <c r="I3111" i="8"/>
  <c r="I2751" i="8"/>
  <c r="I1651" i="8"/>
  <c r="I2031" i="8"/>
  <c r="I3131" i="8"/>
  <c r="I2771" i="8"/>
  <c r="I1311" i="8"/>
  <c r="I1300" i="8"/>
  <c r="I192" i="8"/>
  <c r="I1313" i="8"/>
  <c r="I3120" i="8"/>
  <c r="I212" i="8"/>
  <c r="I1312" i="8"/>
  <c r="I3112" i="8"/>
  <c r="I2393" i="8"/>
  <c r="I934" i="8"/>
  <c r="I2773" i="8"/>
  <c r="I1672" i="8"/>
  <c r="I2032" i="8"/>
  <c r="I3133" i="8"/>
  <c r="I2772" i="8"/>
  <c r="I2392" i="8"/>
  <c r="I1652" i="8"/>
  <c r="I3113" i="8"/>
  <c r="I932" i="8"/>
  <c r="I1292" i="8"/>
  <c r="I2752" i="8"/>
  <c r="I214" i="8"/>
  <c r="I575" i="8"/>
  <c r="I1674" i="8"/>
  <c r="I1294" i="8"/>
  <c r="I3132" i="8"/>
  <c r="I574" i="8"/>
  <c r="I1654" i="8"/>
  <c r="I2034" i="8"/>
  <c r="I194" i="8"/>
  <c r="I2035" i="8"/>
  <c r="I195" i="8"/>
  <c r="I2753" i="8"/>
  <c r="I554" i="8"/>
  <c r="I2014" i="8"/>
  <c r="I1295" i="8"/>
  <c r="I1296" i="8"/>
  <c r="I1677" i="8"/>
  <c r="I935" i="8"/>
  <c r="I1655" i="8"/>
  <c r="I1656" i="8"/>
  <c r="I2396" i="8"/>
  <c r="I555" i="8"/>
  <c r="I2016" i="8"/>
  <c r="I215" i="8"/>
  <c r="I2394" i="8"/>
  <c r="I2015" i="8"/>
  <c r="I1676" i="8"/>
  <c r="I1653" i="8"/>
  <c r="I1675" i="8"/>
  <c r="I1657" i="8"/>
  <c r="I2036" i="8"/>
  <c r="I2395" i="8"/>
  <c r="I2397" i="8"/>
  <c r="I920" i="8"/>
  <c r="I2019" i="8"/>
  <c r="I1298" i="8"/>
  <c r="I2017" i="8"/>
  <c r="I1297" i="8"/>
  <c r="I216" i="8"/>
  <c r="I937" i="8"/>
  <c r="I201" i="8"/>
  <c r="I2040" i="8"/>
  <c r="I2037" i="8"/>
  <c r="I1301" i="8"/>
  <c r="I941" i="8"/>
  <c r="I581" i="8"/>
  <c r="I3121" i="8"/>
  <c r="I2022" i="8"/>
  <c r="I560" i="8"/>
  <c r="I942" i="8"/>
  <c r="I1302" i="8"/>
  <c r="I2381" i="8"/>
  <c r="I2041" i="8"/>
  <c r="I940" i="8"/>
  <c r="I2380" i="8"/>
  <c r="I561" i="8"/>
  <c r="I921" i="8"/>
  <c r="I2401" i="8"/>
  <c r="I562" i="8"/>
  <c r="I1661" i="8"/>
  <c r="I202" i="8"/>
  <c r="I2761" i="8"/>
  <c r="I196" i="8"/>
  <c r="I217" i="8"/>
  <c r="I2402" i="8"/>
  <c r="I1662" i="8"/>
  <c r="I203" i="8"/>
  <c r="I198" i="8"/>
  <c r="I1303" i="8"/>
  <c r="I943" i="8"/>
  <c r="I936" i="8"/>
  <c r="I1678" i="8"/>
  <c r="I583" i="8"/>
  <c r="I919" i="8"/>
  <c r="I580" i="8"/>
  <c r="I2382" i="8"/>
  <c r="I2023" i="8"/>
  <c r="I2762" i="8"/>
  <c r="I1663" i="8"/>
  <c r="I2042" i="8"/>
  <c r="I193" i="8"/>
  <c r="I923" i="8"/>
  <c r="I2403" i="8"/>
  <c r="I2763" i="8"/>
  <c r="I924" i="8"/>
  <c r="I3122" i="8"/>
  <c r="I199" i="8"/>
  <c r="I563" i="8"/>
  <c r="I2043" i="8"/>
  <c r="I3123" i="8"/>
  <c r="I573" i="8"/>
  <c r="I2021" i="8"/>
  <c r="I204" i="8"/>
  <c r="I2384" i="8"/>
  <c r="I577" i="8"/>
  <c r="I938" i="8"/>
  <c r="I1285" i="8"/>
  <c r="I2404" i="8"/>
  <c r="I205" i="8"/>
  <c r="I582" i="8"/>
  <c r="I2044" i="8"/>
  <c r="I2764" i="8"/>
  <c r="I922" i="8"/>
  <c r="I1284" i="8"/>
  <c r="I2383" i="8"/>
  <c r="I1299" i="8"/>
  <c r="I3124" i="8"/>
  <c r="I2744" i="8"/>
  <c r="I2024" i="8"/>
  <c r="I925" i="8"/>
  <c r="I1283" i="8"/>
  <c r="I945" i="8"/>
  <c r="I1304" i="8"/>
  <c r="I1665" i="8"/>
  <c r="I2025" i="8"/>
  <c r="I3137" i="8"/>
  <c r="I2405" i="8"/>
  <c r="I2765" i="8"/>
  <c r="I3115" i="8"/>
  <c r="I564" i="8"/>
  <c r="I1305" i="8"/>
  <c r="I3125" i="8"/>
  <c r="I944" i="8"/>
  <c r="I3134" i="8"/>
  <c r="I565" i="8"/>
  <c r="I1293" i="8"/>
  <c r="I1664" i="8"/>
  <c r="I2745" i="8"/>
  <c r="I3135" i="8"/>
  <c r="I2385" i="8"/>
  <c r="I2754" i="8"/>
  <c r="I3114" i="8"/>
  <c r="I2755" i="8"/>
  <c r="I2758" i="8"/>
  <c r="G3100" i="8"/>
  <c r="G1626" i="8"/>
  <c r="G186" i="8"/>
  <c r="G906" i="8"/>
  <c r="G2720" i="8"/>
  <c r="G526" i="8"/>
  <c r="G1273" i="8"/>
  <c r="G1640" i="8"/>
  <c r="G2006" i="8"/>
  <c r="G1993" i="8"/>
  <c r="G166" i="8"/>
  <c r="G1646" i="8"/>
  <c r="G546" i="8"/>
  <c r="G3106" i="8"/>
  <c r="G1266" i="8"/>
  <c r="G2366" i="8"/>
  <c r="G547" i="8"/>
  <c r="G1986" i="8"/>
  <c r="G2726" i="8"/>
  <c r="G167" i="8"/>
  <c r="G1647" i="8"/>
  <c r="G3086" i="8"/>
  <c r="G1267" i="8"/>
  <c r="G1987" i="8"/>
  <c r="G2378" i="8"/>
  <c r="G907" i="8"/>
  <c r="G2727" i="8"/>
  <c r="G527" i="8"/>
  <c r="G158" i="8"/>
  <c r="G3087" i="8"/>
  <c r="G1279" i="8"/>
  <c r="G1998" i="8"/>
  <c r="G2007" i="8"/>
  <c r="G1627" i="8"/>
  <c r="G916" i="8"/>
  <c r="G2367" i="8"/>
  <c r="G3107" i="8"/>
  <c r="G528" i="8"/>
  <c r="G159" i="8"/>
  <c r="G168" i="8"/>
  <c r="G888" i="8"/>
  <c r="G3108" i="8"/>
  <c r="G908" i="8"/>
  <c r="G1268" i="8"/>
  <c r="G1628" i="8"/>
  <c r="G1618" i="8"/>
  <c r="G2368" i="8"/>
  <c r="G548" i="8"/>
  <c r="G1988" i="8"/>
  <c r="G2369" i="8"/>
  <c r="G3088" i="8"/>
  <c r="G529" i="8"/>
  <c r="G2728" i="8"/>
  <c r="G2008" i="8"/>
  <c r="G176" i="8"/>
  <c r="G169" i="8"/>
  <c r="G1629" i="8"/>
  <c r="G2729" i="8"/>
  <c r="G2730" i="8"/>
  <c r="G170" i="8"/>
  <c r="G549" i="8"/>
  <c r="G1989" i="8"/>
  <c r="G1269" i="8"/>
  <c r="G1999" i="8"/>
  <c r="G890" i="8"/>
  <c r="G893" i="8"/>
  <c r="G889" i="8"/>
  <c r="G900" i="8"/>
  <c r="G550" i="8"/>
  <c r="G2349" i="8"/>
  <c r="G1630" i="8"/>
  <c r="G2009" i="8"/>
  <c r="G536" i="8"/>
  <c r="G909" i="8"/>
  <c r="G1258" i="8"/>
  <c r="G540" i="8"/>
  <c r="G178" i="8"/>
  <c r="G2359" i="8"/>
  <c r="G180" i="8"/>
  <c r="G910" i="8"/>
  <c r="G1990" i="8"/>
  <c r="G530" i="8"/>
  <c r="G1270" i="8"/>
  <c r="G3089" i="8"/>
  <c r="G3090" i="8"/>
  <c r="G1280" i="8"/>
  <c r="G2370" i="8"/>
  <c r="G2011" i="8"/>
  <c r="G1259" i="8"/>
  <c r="G551" i="8"/>
  <c r="G891" i="8"/>
  <c r="G2731" i="8"/>
  <c r="G2350" i="8"/>
  <c r="G173" i="8"/>
  <c r="G531" i="8"/>
  <c r="G911" i="8"/>
  <c r="G1991" i="8"/>
  <c r="G2010" i="8"/>
  <c r="G171" i="8"/>
  <c r="G2352" i="8"/>
  <c r="G1631" i="8"/>
  <c r="G3080" i="8"/>
  <c r="G177" i="8"/>
  <c r="G1271" i="8"/>
  <c r="G2351" i="8"/>
  <c r="G532" i="8"/>
  <c r="G537" i="8"/>
  <c r="G2371" i="8"/>
  <c r="G160" i="8"/>
  <c r="G3091" i="8"/>
  <c r="G2360" i="8"/>
  <c r="G2740" i="8"/>
  <c r="G552" i="8"/>
  <c r="G533" i="8"/>
  <c r="G2013" i="8"/>
  <c r="G912" i="8"/>
  <c r="G1272" i="8"/>
  <c r="G2372" i="8"/>
  <c r="G3092" i="8"/>
  <c r="G2732" i="8"/>
  <c r="G2733" i="8"/>
  <c r="G892" i="8"/>
  <c r="G1992" i="8"/>
  <c r="G172" i="8"/>
  <c r="G914" i="8"/>
  <c r="G1632" i="8"/>
  <c r="G2353" i="8"/>
  <c r="G2012" i="8"/>
  <c r="G534" i="8"/>
  <c r="G174" i="8"/>
  <c r="G1634" i="8"/>
  <c r="G3093" i="8"/>
  <c r="G1254" i="8"/>
  <c r="G1994" i="8"/>
  <c r="G2354" i="8"/>
  <c r="G2373" i="8"/>
  <c r="G2355" i="8"/>
  <c r="G175" i="8"/>
  <c r="G894" i="8"/>
  <c r="G1995" i="8"/>
  <c r="G1996" i="8"/>
  <c r="G1276" i="8"/>
  <c r="G2374" i="8"/>
  <c r="G1274" i="8"/>
  <c r="G1255" i="8"/>
  <c r="G895" i="8"/>
  <c r="G1635" i="8"/>
  <c r="G1256" i="8"/>
  <c r="G1275" i="8"/>
  <c r="G2376" i="8"/>
  <c r="G2375" i="8"/>
  <c r="G1277" i="8"/>
  <c r="G1637" i="8"/>
  <c r="G535" i="8"/>
  <c r="G915" i="8"/>
  <c r="G917" i="8"/>
  <c r="G1636" i="8"/>
  <c r="G1997" i="8"/>
  <c r="G541" i="8"/>
  <c r="G539" i="8"/>
  <c r="G2357" i="8"/>
  <c r="G1619" i="8"/>
  <c r="G2356" i="8"/>
  <c r="G1257" i="8"/>
  <c r="G181" i="8"/>
  <c r="G1261" i="8"/>
  <c r="G901" i="8"/>
  <c r="G2358" i="8"/>
  <c r="G157" i="8"/>
  <c r="G2377" i="8"/>
  <c r="G896" i="8"/>
  <c r="G3102" i="8"/>
  <c r="G898" i="8"/>
  <c r="G2721" i="8"/>
  <c r="G3081" i="8"/>
  <c r="G542" i="8"/>
  <c r="G161" i="8"/>
  <c r="G1638" i="8"/>
  <c r="G182" i="8"/>
  <c r="G2001" i="8"/>
  <c r="G897" i="8"/>
  <c r="G1621" i="8"/>
  <c r="G2741" i="8"/>
  <c r="G2361" i="8"/>
  <c r="G3101" i="8"/>
  <c r="G162" i="8"/>
  <c r="G1282" i="8"/>
  <c r="G1641" i="8"/>
  <c r="G2362" i="8"/>
  <c r="G1281" i="8"/>
  <c r="G1642" i="8"/>
  <c r="G2002" i="8"/>
  <c r="G2742" i="8"/>
  <c r="G2363" i="8"/>
  <c r="G183" i="8"/>
  <c r="G1263" i="8"/>
  <c r="G1623" i="8"/>
  <c r="G1278" i="8"/>
  <c r="G1260" i="8"/>
  <c r="G903" i="8"/>
  <c r="G3082" i="8"/>
  <c r="G543" i="8"/>
  <c r="G1622" i="8"/>
  <c r="G902" i="8"/>
  <c r="G163" i="8"/>
  <c r="G1643" i="8"/>
  <c r="G2000" i="8"/>
  <c r="G2723" i="8"/>
  <c r="G1620" i="8"/>
  <c r="G1262" i="8"/>
  <c r="G2003" i="8"/>
  <c r="G2722" i="8"/>
  <c r="G538" i="8"/>
  <c r="G524" i="8"/>
  <c r="G1253" i="8"/>
  <c r="G1633" i="8"/>
  <c r="G899" i="8"/>
  <c r="G525" i="8"/>
  <c r="G164" i="8"/>
  <c r="G1264" i="8"/>
  <c r="G2724" i="8"/>
  <c r="G3084" i="8"/>
  <c r="G3103" i="8"/>
  <c r="G2364" i="8"/>
  <c r="G904" i="8"/>
  <c r="G2004" i="8"/>
  <c r="G544" i="8"/>
  <c r="G184" i="8"/>
  <c r="G1644" i="8"/>
  <c r="G545" i="8"/>
  <c r="G523" i="8"/>
  <c r="G913" i="8"/>
  <c r="G3104" i="8"/>
  <c r="G2743" i="8"/>
  <c r="G165" i="8"/>
  <c r="G1984" i="8"/>
  <c r="G3097" i="8"/>
  <c r="G2737" i="8"/>
  <c r="G2716" i="8"/>
  <c r="G3083" i="8"/>
  <c r="G2725" i="8"/>
  <c r="G3085" i="8"/>
  <c r="G1624" i="8"/>
  <c r="G1645" i="8"/>
  <c r="G185" i="8"/>
  <c r="G2005" i="8"/>
  <c r="G2365" i="8"/>
  <c r="G179" i="8"/>
  <c r="G1639" i="8"/>
  <c r="G905" i="8"/>
  <c r="G2735" i="8"/>
  <c r="G1985" i="8"/>
  <c r="G2714" i="8"/>
  <c r="G1265" i="8"/>
  <c r="G2736" i="8"/>
  <c r="G3105" i="8"/>
  <c r="G2734" i="8"/>
  <c r="K3319" i="8"/>
  <c r="K3279" i="8"/>
  <c r="K3199" i="8"/>
  <c r="H3159" i="8"/>
  <c r="F3119" i="8"/>
  <c r="J3079" i="8"/>
  <c r="L3039" i="8"/>
  <c r="L2999" i="8"/>
  <c r="H2919" i="8"/>
  <c r="E2879" i="8"/>
  <c r="E2719" i="8"/>
  <c r="G3318" i="8"/>
  <c r="G3278" i="8"/>
  <c r="G3198" i="8"/>
  <c r="D3118" i="8"/>
  <c r="D3118" i="10" s="1"/>
  <c r="M3118" i="10" s="1"/>
  <c r="E3078" i="8"/>
  <c r="H2978" i="8"/>
  <c r="F2898" i="8"/>
  <c r="G2838" i="8"/>
  <c r="J2778" i="8"/>
  <c r="F2738" i="8"/>
  <c r="L2678" i="8"/>
  <c r="G3277" i="8"/>
  <c r="H3197" i="8"/>
  <c r="K3137" i="8"/>
  <c r="L3077" i="8"/>
  <c r="E2937" i="8"/>
  <c r="F2877" i="8"/>
  <c r="D2817" i="8"/>
  <c r="D2817" i="10" s="1"/>
  <c r="M2817" i="10" s="1"/>
  <c r="K2757" i="8"/>
  <c r="D3316" i="8"/>
  <c r="D3316" i="10" s="1"/>
  <c r="M3316" i="10" s="1"/>
  <c r="G3076" i="8"/>
  <c r="I2996" i="8"/>
  <c r="I2916" i="8"/>
  <c r="G3215" i="8"/>
  <c r="D3155" i="8"/>
  <c r="D3155" i="10" s="1"/>
  <c r="M3155" i="10" s="1"/>
  <c r="J3075" i="8"/>
  <c r="K2995" i="8"/>
  <c r="E2875" i="8"/>
  <c r="G2815" i="8"/>
  <c r="K2755" i="8"/>
  <c r="L2675" i="8"/>
  <c r="L3314" i="8"/>
  <c r="G2754" i="8"/>
  <c r="J154" i="8"/>
  <c r="G3145" i="8"/>
  <c r="F2665" i="8"/>
  <c r="G1625" i="8"/>
  <c r="D385" i="8"/>
  <c r="D385" i="10" s="1"/>
  <c r="M385" i="10" s="1"/>
  <c r="H319" i="8"/>
  <c r="I1823" i="8"/>
  <c r="H9" i="8"/>
  <c r="H26" i="8"/>
  <c r="H746" i="8"/>
  <c r="H386" i="8"/>
  <c r="H1840" i="8"/>
  <c r="H766" i="8"/>
  <c r="H3320" i="8"/>
  <c r="H1126" i="8"/>
  <c r="H1486" i="8"/>
  <c r="H2206" i="8"/>
  <c r="H2200" i="8"/>
  <c r="H2580" i="8"/>
  <c r="H2226" i="8"/>
  <c r="H373" i="8"/>
  <c r="H2566" i="8"/>
  <c r="H1846" i="8"/>
  <c r="H737" i="8"/>
  <c r="H2946" i="8"/>
  <c r="H3306" i="8"/>
  <c r="H1106" i="8"/>
  <c r="H1493" i="8"/>
  <c r="H27" i="8"/>
  <c r="H1107" i="8"/>
  <c r="H759" i="8"/>
  <c r="H6" i="8"/>
  <c r="H376" i="8"/>
  <c r="H1847" i="8"/>
  <c r="H2227" i="8"/>
  <c r="H2586" i="8"/>
  <c r="H387" i="8"/>
  <c r="H747" i="8"/>
  <c r="H1127" i="8"/>
  <c r="H760" i="8"/>
  <c r="H1467" i="8"/>
  <c r="H2567" i="8"/>
  <c r="H2207" i="8"/>
  <c r="H3307" i="8"/>
  <c r="H2947" i="8"/>
  <c r="H2587" i="8"/>
  <c r="H1487" i="8"/>
  <c r="H19" i="8"/>
  <c r="H1839" i="8"/>
  <c r="H399" i="8"/>
  <c r="H388" i="8"/>
  <c r="H2588" i="8"/>
  <c r="H28" i="8"/>
  <c r="H1468" i="8"/>
  <c r="H1128" i="8"/>
  <c r="H2568" i="8"/>
  <c r="H1848" i="8"/>
  <c r="H1488" i="8"/>
  <c r="H1108" i="8"/>
  <c r="H748" i="8"/>
  <c r="H16" i="8"/>
  <c r="H2208" i="8"/>
  <c r="H389" i="8"/>
  <c r="H3308" i="8"/>
  <c r="H379" i="8"/>
  <c r="H1129" i="8"/>
  <c r="H2948" i="8"/>
  <c r="H17" i="8"/>
  <c r="H1109" i="8"/>
  <c r="H2928" i="8"/>
  <c r="H2198" i="8"/>
  <c r="H29" i="8"/>
  <c r="H2949" i="8"/>
  <c r="H2209" i="8"/>
  <c r="H749" i="8"/>
  <c r="H2569" i="8"/>
  <c r="H10" i="8"/>
  <c r="H1489" i="8"/>
  <c r="H1849" i="8"/>
  <c r="H1120" i="8"/>
  <c r="H750" i="8"/>
  <c r="H2929" i="8"/>
  <c r="H758" i="8"/>
  <c r="H1860" i="8"/>
  <c r="H2589" i="8"/>
  <c r="H3309" i="8"/>
  <c r="H1469" i="8"/>
  <c r="H8" i="8"/>
  <c r="H380" i="8"/>
  <c r="H1130" i="8"/>
  <c r="H1478" i="8"/>
  <c r="H1470" i="8"/>
  <c r="H2590" i="8"/>
  <c r="H30" i="8"/>
  <c r="H1110" i="8"/>
  <c r="H20" i="8"/>
  <c r="H1490" i="8"/>
  <c r="H1850" i="8"/>
  <c r="H390" i="8"/>
  <c r="H1116" i="8"/>
  <c r="H2930" i="8"/>
  <c r="H371" i="8"/>
  <c r="H3311" i="8"/>
  <c r="H2211" i="8"/>
  <c r="H2931" i="8"/>
  <c r="H2950" i="8"/>
  <c r="H3310" i="8"/>
  <c r="H2570" i="8"/>
  <c r="H391" i="8"/>
  <c r="H2210" i="8"/>
  <c r="H11" i="8"/>
  <c r="H2591" i="8"/>
  <c r="H2951" i="8"/>
  <c r="H1111" i="8"/>
  <c r="H31" i="8"/>
  <c r="H1113" i="8"/>
  <c r="H751" i="8"/>
  <c r="H1112" i="8"/>
  <c r="H2592" i="8"/>
  <c r="H1471" i="8"/>
  <c r="H2579" i="8"/>
  <c r="H1491" i="8"/>
  <c r="H2219" i="8"/>
  <c r="H1851" i="8"/>
  <c r="H1131" i="8"/>
  <c r="H2571" i="8"/>
  <c r="H3300" i="8"/>
  <c r="H392" i="8"/>
  <c r="H2220" i="8"/>
  <c r="H32" i="8"/>
  <c r="H13" i="8"/>
  <c r="H3313" i="8"/>
  <c r="H1852" i="8"/>
  <c r="H2573" i="8"/>
  <c r="H1492" i="8"/>
  <c r="H2213" i="8"/>
  <c r="H372" i="8"/>
  <c r="H12" i="8"/>
  <c r="H2932" i="8"/>
  <c r="H752" i="8"/>
  <c r="H1832" i="8"/>
  <c r="H2212" i="8"/>
  <c r="H1472" i="8"/>
  <c r="H2952" i="8"/>
  <c r="H2572" i="8"/>
  <c r="H1833" i="8"/>
  <c r="H3312" i="8"/>
  <c r="H2953" i="8"/>
  <c r="H34" i="8"/>
  <c r="H1854" i="8"/>
  <c r="H2215" i="8"/>
  <c r="H2574" i="8"/>
  <c r="H2933" i="8"/>
  <c r="H2214" i="8"/>
  <c r="H374" i="8"/>
  <c r="H1474" i="8"/>
  <c r="H754" i="8"/>
  <c r="H1834" i="8"/>
  <c r="H3293" i="8"/>
  <c r="H35" i="8"/>
  <c r="H756" i="8"/>
  <c r="H14" i="8"/>
  <c r="H395" i="8"/>
  <c r="H755" i="8"/>
  <c r="H394" i="8"/>
  <c r="H1115" i="8"/>
  <c r="H1495" i="8"/>
  <c r="H15" i="8"/>
  <c r="H1117" i="8"/>
  <c r="H375" i="8"/>
  <c r="H2575" i="8"/>
  <c r="H1835" i="8"/>
  <c r="H1836" i="8"/>
  <c r="H2216" i="8"/>
  <c r="H757" i="8"/>
  <c r="H1475" i="8"/>
  <c r="H1856" i="8"/>
  <c r="H1855" i="8"/>
  <c r="H1477" i="8"/>
  <c r="H1837" i="8"/>
  <c r="H1114" i="8"/>
  <c r="H1494" i="8"/>
  <c r="H1496" i="8"/>
  <c r="H2217" i="8"/>
  <c r="H1853" i="8"/>
  <c r="H2578" i="8"/>
  <c r="H1859" i="8"/>
  <c r="H1857" i="8"/>
  <c r="H21" i="8"/>
  <c r="H381" i="8"/>
  <c r="H741" i="8"/>
  <c r="H1119" i="8"/>
  <c r="H2577" i="8"/>
  <c r="H739" i="8"/>
  <c r="H753" i="8"/>
  <c r="H396" i="8"/>
  <c r="H761" i="8"/>
  <c r="H2576" i="8"/>
  <c r="H2942" i="8"/>
  <c r="H1861" i="8"/>
  <c r="H18" i="8"/>
  <c r="H33" i="8"/>
  <c r="H2582" i="8"/>
  <c r="H1476" i="8"/>
  <c r="H742" i="8"/>
  <c r="H22" i="8"/>
  <c r="H382" i="8"/>
  <c r="H393" i="8"/>
  <c r="H740" i="8"/>
  <c r="H3321" i="8"/>
  <c r="H1481" i="8"/>
  <c r="H2221" i="8"/>
  <c r="H400" i="8"/>
  <c r="H2941" i="8"/>
  <c r="H762" i="8"/>
  <c r="H1121" i="8"/>
  <c r="H1473" i="8"/>
  <c r="H1841" i="8"/>
  <c r="H2581" i="8"/>
  <c r="H3301" i="8"/>
  <c r="H1122" i="8"/>
  <c r="H1482" i="8"/>
  <c r="H2202" i="8"/>
  <c r="H1843" i="8"/>
  <c r="H397" i="8"/>
  <c r="H1123" i="8"/>
  <c r="H3322" i="8"/>
  <c r="H2201" i="8"/>
  <c r="H2222" i="8"/>
  <c r="H743" i="8"/>
  <c r="H1103" i="8"/>
  <c r="H1102" i="8"/>
  <c r="H23" i="8"/>
  <c r="H383" i="8"/>
  <c r="H2563" i="8"/>
  <c r="H1483" i="8"/>
  <c r="H1118" i="8"/>
  <c r="H2218" i="8"/>
  <c r="H1842" i="8"/>
  <c r="H3302" i="8"/>
  <c r="H1480" i="8"/>
  <c r="H2203" i="8"/>
  <c r="H2940" i="8"/>
  <c r="H1479" i="8"/>
  <c r="H7" i="8"/>
  <c r="H378" i="8"/>
  <c r="H1838" i="8"/>
  <c r="H2199" i="8"/>
  <c r="H2223" i="8"/>
  <c r="H398" i="8"/>
  <c r="H2584" i="8"/>
  <c r="H1125" i="8"/>
  <c r="H24" i="8"/>
  <c r="H1844" i="8"/>
  <c r="H2204" i="8"/>
  <c r="H3303" i="8"/>
  <c r="H744" i="8"/>
  <c r="H763" i="8"/>
  <c r="H1124" i="8"/>
  <c r="H1484" i="8"/>
  <c r="H2583" i="8"/>
  <c r="H2943" i="8"/>
  <c r="H1105" i="8"/>
  <c r="H25" i="8"/>
  <c r="H745" i="8"/>
  <c r="H1104" i="8"/>
  <c r="H764" i="8"/>
  <c r="H2944" i="8"/>
  <c r="H377" i="8"/>
  <c r="H1485" i="8"/>
  <c r="H738" i="8"/>
  <c r="H384" i="8"/>
  <c r="H2956" i="8"/>
  <c r="H3305" i="8"/>
  <c r="H2565" i="8"/>
  <c r="H2224" i="8"/>
  <c r="H2564" i="8"/>
  <c r="H3294" i="8"/>
  <c r="H3316" i="8"/>
  <c r="H2205" i="8"/>
  <c r="H1858" i="8"/>
  <c r="H1845" i="8"/>
  <c r="H3304" i="8"/>
  <c r="H2585" i="8"/>
  <c r="H385" i="8"/>
  <c r="H3314" i="8"/>
  <c r="H3296" i="8"/>
  <c r="H765" i="8"/>
  <c r="H2225" i="8"/>
  <c r="H2945" i="8"/>
  <c r="H2935" i="8"/>
  <c r="H2957" i="8"/>
  <c r="H2934" i="8"/>
  <c r="G678" i="8"/>
  <c r="G1066" i="8"/>
  <c r="G1786" i="8"/>
  <c r="G2146" i="8"/>
  <c r="G680" i="8"/>
  <c r="G2520" i="8"/>
  <c r="G337" i="8"/>
  <c r="G320" i="8"/>
  <c r="G1420" i="8"/>
  <c r="G686" i="8"/>
  <c r="G1046" i="8"/>
  <c r="G326" i="8"/>
  <c r="G696" i="8"/>
  <c r="G1426" i="8"/>
  <c r="G1047" i="8"/>
  <c r="G2166" i="8"/>
  <c r="G2506" i="8"/>
  <c r="G3246" i="8"/>
  <c r="G2886" i="8"/>
  <c r="G1406" i="8"/>
  <c r="G2526" i="8"/>
  <c r="G327" i="8"/>
  <c r="G338" i="8"/>
  <c r="G2527" i="8"/>
  <c r="G3247" i="8"/>
  <c r="G1780" i="8"/>
  <c r="G1427" i="8"/>
  <c r="G2159" i="8"/>
  <c r="G2887" i="8"/>
  <c r="G687" i="8"/>
  <c r="G1787" i="8"/>
  <c r="G2507" i="8"/>
  <c r="G2147" i="8"/>
  <c r="G1067" i="8"/>
  <c r="G2867" i="8"/>
  <c r="G1416" i="8"/>
  <c r="G679" i="8"/>
  <c r="G1407" i="8"/>
  <c r="G328" i="8"/>
  <c r="G1048" i="8"/>
  <c r="G333" i="8"/>
  <c r="G2508" i="8"/>
  <c r="G1058" i="8"/>
  <c r="G1419" i="8"/>
  <c r="G1408" i="8"/>
  <c r="G1068" i="8"/>
  <c r="G2528" i="8"/>
  <c r="G688" i="8"/>
  <c r="G2148" i="8"/>
  <c r="G1428" i="8"/>
  <c r="G689" i="8"/>
  <c r="G2888" i="8"/>
  <c r="G1779" i="8"/>
  <c r="G1433" i="8"/>
  <c r="G329" i="8"/>
  <c r="G2869" i="8"/>
  <c r="G1788" i="8"/>
  <c r="G2868" i="8"/>
  <c r="G697" i="8"/>
  <c r="G3248" i="8"/>
  <c r="G1429" i="8"/>
  <c r="G690" i="8"/>
  <c r="G2529" i="8"/>
  <c r="G1049" i="8"/>
  <c r="G1789" i="8"/>
  <c r="G1069" i="8"/>
  <c r="G2889" i="8"/>
  <c r="G2139" i="8"/>
  <c r="G1409" i="8"/>
  <c r="G2509" i="8"/>
  <c r="G2149" i="8"/>
  <c r="G3249" i="8"/>
  <c r="G2519" i="8"/>
  <c r="G310" i="8"/>
  <c r="G1050" i="8"/>
  <c r="G1790" i="8"/>
  <c r="G2510" i="8"/>
  <c r="G1410" i="8"/>
  <c r="G330" i="8"/>
  <c r="G1070" i="8"/>
  <c r="G693" i="8"/>
  <c r="G1430" i="8"/>
  <c r="G2530" i="8"/>
  <c r="G3250" i="8"/>
  <c r="G317" i="8"/>
  <c r="G2150" i="8"/>
  <c r="G1059" i="8"/>
  <c r="G1771" i="8"/>
  <c r="G2870" i="8"/>
  <c r="G691" i="8"/>
  <c r="G311" i="8"/>
  <c r="G1411" i="8"/>
  <c r="G1051" i="8"/>
  <c r="G2890" i="8"/>
  <c r="G2138" i="8"/>
  <c r="G331" i="8"/>
  <c r="G1431" i="8"/>
  <c r="G313" i="8"/>
  <c r="G1798" i="8"/>
  <c r="G2871" i="8"/>
  <c r="G3251" i="8"/>
  <c r="G1800" i="8"/>
  <c r="G2140" i="8"/>
  <c r="G1791" i="8"/>
  <c r="G2151" i="8"/>
  <c r="G2891" i="8"/>
  <c r="G2511" i="8"/>
  <c r="G1053" i="8"/>
  <c r="G2531" i="8"/>
  <c r="G1778" i="8"/>
  <c r="G699" i="8"/>
  <c r="G2880" i="8"/>
  <c r="G312" i="8"/>
  <c r="G1412" i="8"/>
  <c r="G2152" i="8"/>
  <c r="G1773" i="8"/>
  <c r="G3253" i="8"/>
  <c r="G1052" i="8"/>
  <c r="G2892" i="8"/>
  <c r="G1772" i="8"/>
  <c r="G3240" i="8"/>
  <c r="G692" i="8"/>
  <c r="G1432" i="8"/>
  <c r="G2512" i="8"/>
  <c r="G2872" i="8"/>
  <c r="G3232" i="8"/>
  <c r="G2513" i="8"/>
  <c r="G1794" i="8"/>
  <c r="G332" i="8"/>
  <c r="G1792" i="8"/>
  <c r="G2873" i="8"/>
  <c r="G334" i="8"/>
  <c r="G1055" i="8"/>
  <c r="G694" i="8"/>
  <c r="G1434" i="8"/>
  <c r="G3233" i="8"/>
  <c r="G1774" i="8"/>
  <c r="G3252" i="8"/>
  <c r="G1793" i="8"/>
  <c r="G2893" i="8"/>
  <c r="G1054" i="8"/>
  <c r="G2154" i="8"/>
  <c r="G1414" i="8"/>
  <c r="G2514" i="8"/>
  <c r="G314" i="8"/>
  <c r="G695" i="8"/>
  <c r="G2515" i="8"/>
  <c r="G1056" i="8"/>
  <c r="G335" i="8"/>
  <c r="G1795" i="8"/>
  <c r="G2516" i="8"/>
  <c r="G1415" i="8"/>
  <c r="G1796" i="8"/>
  <c r="G2155" i="8"/>
  <c r="G1775" i="8"/>
  <c r="G1435" i="8"/>
  <c r="G1797" i="8"/>
  <c r="G315" i="8"/>
  <c r="G2137" i="8"/>
  <c r="G2517" i="8"/>
  <c r="G1776" i="8"/>
  <c r="G1417" i="8"/>
  <c r="G1777" i="8"/>
  <c r="G676" i="8"/>
  <c r="G1799" i="8"/>
  <c r="G2157" i="8"/>
  <c r="G2156" i="8"/>
  <c r="G1057" i="8"/>
  <c r="G1061" i="8"/>
  <c r="G701" i="8"/>
  <c r="G3260" i="8"/>
  <c r="G700" i="8"/>
  <c r="G1421" i="8"/>
  <c r="G339" i="8"/>
  <c r="G1781" i="8"/>
  <c r="G2161" i="8"/>
  <c r="G2142" i="8"/>
  <c r="G2881" i="8"/>
  <c r="G1041" i="8"/>
  <c r="G2521" i="8"/>
  <c r="G3261" i="8"/>
  <c r="G2141" i="8"/>
  <c r="G318" i="8"/>
  <c r="G321" i="8"/>
  <c r="G682" i="8"/>
  <c r="G2522" i="8"/>
  <c r="G322" i="8"/>
  <c r="G681" i="8"/>
  <c r="G3241" i="8"/>
  <c r="G1042" i="8"/>
  <c r="G2518" i="8"/>
  <c r="G2883" i="8"/>
  <c r="G1063" i="8"/>
  <c r="G1783" i="8"/>
  <c r="G1422" i="8"/>
  <c r="G703" i="8"/>
  <c r="G702" i="8"/>
  <c r="G1423" i="8"/>
  <c r="G2143" i="8"/>
  <c r="G2162" i="8"/>
  <c r="G2502" i="8"/>
  <c r="G3242" i="8"/>
  <c r="G2153" i="8"/>
  <c r="G677" i="8"/>
  <c r="G2882" i="8"/>
  <c r="G323" i="8"/>
  <c r="G3243" i="8"/>
  <c r="G1413" i="8"/>
  <c r="G683" i="8"/>
  <c r="G2523" i="8"/>
  <c r="G1782" i="8"/>
  <c r="G1043" i="8"/>
  <c r="G1062" i="8"/>
  <c r="G2163" i="8"/>
  <c r="G684" i="8"/>
  <c r="G2160" i="8"/>
  <c r="G336" i="8"/>
  <c r="G2504" i="8"/>
  <c r="G2503" i="8"/>
  <c r="G2164" i="8"/>
  <c r="G1044" i="8"/>
  <c r="G698" i="8"/>
  <c r="G324" i="8"/>
  <c r="G704" i="8"/>
  <c r="G2524" i="8"/>
  <c r="G1424" i="8"/>
  <c r="G1064" i="8"/>
  <c r="G1418" i="8"/>
  <c r="G325" i="8"/>
  <c r="G685" i="8"/>
  <c r="G2505" i="8"/>
  <c r="G2876" i="8"/>
  <c r="G3245" i="8"/>
  <c r="G2885" i="8"/>
  <c r="G2144" i="8"/>
  <c r="G2165" i="8"/>
  <c r="G1425" i="8"/>
  <c r="G3244" i="8"/>
  <c r="G705" i="8"/>
  <c r="G2525" i="8"/>
  <c r="G3234" i="8"/>
  <c r="G2884" i="8"/>
  <c r="G1045" i="8"/>
  <c r="G1785" i="8"/>
  <c r="G1060" i="8"/>
  <c r="G2896" i="8"/>
  <c r="G316" i="8"/>
  <c r="G3256" i="8"/>
  <c r="G2877" i="8"/>
  <c r="G319" i="8"/>
  <c r="G1065" i="8"/>
  <c r="G2145" i="8"/>
  <c r="G2158" i="8"/>
  <c r="G2895" i="8"/>
  <c r="G3235" i="8"/>
  <c r="G3257" i="8"/>
  <c r="E2840" i="8"/>
  <c r="E1760" i="8"/>
  <c r="E1033" i="8"/>
  <c r="E666" i="8"/>
  <c r="E1026" i="8"/>
  <c r="E306" i="8"/>
  <c r="E1040" i="8"/>
  <c r="E2120" i="8"/>
  <c r="E646" i="8"/>
  <c r="E293" i="8"/>
  <c r="E3220" i="8"/>
  <c r="E2126" i="8"/>
  <c r="E2106" i="8"/>
  <c r="E2846" i="8"/>
  <c r="E1396" i="8"/>
  <c r="E1386" i="8"/>
  <c r="E1766" i="8"/>
  <c r="E3206" i="8"/>
  <c r="E2866" i="8"/>
  <c r="E2486" i="8"/>
  <c r="E673" i="8"/>
  <c r="E1027" i="8"/>
  <c r="E3226" i="8"/>
  <c r="E286" i="8"/>
  <c r="E1746" i="8"/>
  <c r="E307" i="8"/>
  <c r="E1767" i="8"/>
  <c r="E647" i="8"/>
  <c r="E2847" i="8"/>
  <c r="E1758" i="8"/>
  <c r="E1019" i="8"/>
  <c r="E287" i="8"/>
  <c r="E1747" i="8"/>
  <c r="E3207" i="8"/>
  <c r="E2127" i="8"/>
  <c r="E667" i="8"/>
  <c r="E288" i="8"/>
  <c r="E3227" i="8"/>
  <c r="E299" i="8"/>
  <c r="E1387" i="8"/>
  <c r="E2107" i="8"/>
  <c r="E2487" i="8"/>
  <c r="E648" i="8"/>
  <c r="E309" i="8"/>
  <c r="E1028" i="8"/>
  <c r="E1388" i="8"/>
  <c r="E1768" i="8"/>
  <c r="E668" i="8"/>
  <c r="E1748" i="8"/>
  <c r="E2848" i="8"/>
  <c r="E2133" i="8"/>
  <c r="E2488" i="8"/>
  <c r="E308" i="8"/>
  <c r="E2108" i="8"/>
  <c r="E2128" i="8"/>
  <c r="E2498" i="8"/>
  <c r="E3228" i="8"/>
  <c r="E649" i="8"/>
  <c r="E289" i="8"/>
  <c r="E3209" i="8"/>
  <c r="E1029" i="8"/>
  <c r="E1769" i="8"/>
  <c r="E1380" i="8"/>
  <c r="E290" i="8"/>
  <c r="E1389" i="8"/>
  <c r="E2129" i="8"/>
  <c r="E2489" i="8"/>
  <c r="E1750" i="8"/>
  <c r="E1749" i="8"/>
  <c r="E670" i="8"/>
  <c r="E2849" i="8"/>
  <c r="E3208" i="8"/>
  <c r="E669" i="8"/>
  <c r="E2109" i="8"/>
  <c r="E279" i="8"/>
  <c r="E1399" i="8"/>
  <c r="E3210" i="8"/>
  <c r="E2110" i="8"/>
  <c r="E1010" i="8"/>
  <c r="E3229" i="8"/>
  <c r="E650" i="8"/>
  <c r="E1030" i="8"/>
  <c r="E1770" i="8"/>
  <c r="E2490" i="8"/>
  <c r="E1390" i="8"/>
  <c r="E671" i="8"/>
  <c r="E3230" i="8"/>
  <c r="E1759" i="8"/>
  <c r="E2131" i="8"/>
  <c r="E2491" i="8"/>
  <c r="E2130" i="8"/>
  <c r="E1751" i="8"/>
  <c r="E2111" i="8"/>
  <c r="E3231" i="8"/>
  <c r="E298" i="8"/>
  <c r="E2118" i="8"/>
  <c r="E291" i="8"/>
  <c r="E1391" i="8"/>
  <c r="E1031" i="8"/>
  <c r="E2850" i="8"/>
  <c r="E2119" i="8"/>
  <c r="E2112" i="8"/>
  <c r="E1400" i="8"/>
  <c r="E3211" i="8"/>
  <c r="E660" i="8"/>
  <c r="E1011" i="8"/>
  <c r="E2851" i="8"/>
  <c r="E1016" i="8"/>
  <c r="E651" i="8"/>
  <c r="E1392" i="8"/>
  <c r="E2471" i="8"/>
  <c r="E672" i="8"/>
  <c r="E1032" i="8"/>
  <c r="E2500" i="8"/>
  <c r="E2473" i="8"/>
  <c r="E1752" i="8"/>
  <c r="E3213" i="8"/>
  <c r="E3212" i="8"/>
  <c r="E292" i="8"/>
  <c r="E2472" i="8"/>
  <c r="E1012" i="8"/>
  <c r="E2852" i="8"/>
  <c r="E652" i="8"/>
  <c r="E1753" i="8"/>
  <c r="E2113" i="8"/>
  <c r="E2132" i="8"/>
  <c r="E2492" i="8"/>
  <c r="E1754" i="8"/>
  <c r="E2135" i="8"/>
  <c r="E1375" i="8"/>
  <c r="E2853" i="8"/>
  <c r="E2134" i="8"/>
  <c r="E654" i="8"/>
  <c r="E1034" i="8"/>
  <c r="E1394" i="8"/>
  <c r="E2493" i="8"/>
  <c r="E294" i="8"/>
  <c r="E1035" i="8"/>
  <c r="E2114" i="8"/>
  <c r="E2474" i="8"/>
  <c r="E674" i="8"/>
  <c r="E1014" i="8"/>
  <c r="E655" i="8"/>
  <c r="E2476" i="8"/>
  <c r="E1395" i="8"/>
  <c r="E2494" i="8"/>
  <c r="E1755" i="8"/>
  <c r="E675" i="8"/>
  <c r="E2495" i="8"/>
  <c r="E295" i="8"/>
  <c r="E1756" i="8"/>
  <c r="E657" i="8"/>
  <c r="E2115" i="8"/>
  <c r="E2497" i="8"/>
  <c r="E2496" i="8"/>
  <c r="E1015" i="8"/>
  <c r="E2116" i="8"/>
  <c r="E1397" i="8"/>
  <c r="E1398" i="8"/>
  <c r="E1018" i="8"/>
  <c r="E661" i="8"/>
  <c r="E1017" i="8"/>
  <c r="E1757" i="8"/>
  <c r="E2477" i="8"/>
  <c r="E2475" i="8"/>
  <c r="E1037" i="8"/>
  <c r="E1393" i="8"/>
  <c r="E2136" i="8"/>
  <c r="E2117" i="8"/>
  <c r="E2478" i="8"/>
  <c r="E1039" i="8"/>
  <c r="E1377" i="8"/>
  <c r="E2499" i="8"/>
  <c r="E301" i="8"/>
  <c r="E1381" i="8"/>
  <c r="E3201" i="8"/>
  <c r="E1021" i="8"/>
  <c r="E1401" i="8"/>
  <c r="E2121" i="8"/>
  <c r="E300" i="8"/>
  <c r="E1382" i="8"/>
  <c r="E281" i="8"/>
  <c r="E1741" i="8"/>
  <c r="E2841" i="8"/>
  <c r="E302" i="8"/>
  <c r="E2861" i="8"/>
  <c r="E3221" i="8"/>
  <c r="E1379" i="8"/>
  <c r="E2481" i="8"/>
  <c r="E2501" i="8"/>
  <c r="E1038" i="8"/>
  <c r="E1761" i="8"/>
  <c r="E2122" i="8"/>
  <c r="E282" i="8"/>
  <c r="E1762" i="8"/>
  <c r="E1740" i="8"/>
  <c r="E1378" i="8"/>
  <c r="E1376" i="8"/>
  <c r="E1022" i="8"/>
  <c r="E2862" i="8"/>
  <c r="E296" i="8"/>
  <c r="E303" i="8"/>
  <c r="E1743" i="8"/>
  <c r="E280" i="8"/>
  <c r="E1742" i="8"/>
  <c r="E3202" i="8"/>
  <c r="E1383" i="8"/>
  <c r="E1023" i="8"/>
  <c r="E663" i="8"/>
  <c r="E297" i="8"/>
  <c r="E2842" i="8"/>
  <c r="E3222" i="8"/>
  <c r="E1020" i="8"/>
  <c r="E283" i="8"/>
  <c r="E1763" i="8"/>
  <c r="E2123" i="8"/>
  <c r="E2843" i="8"/>
  <c r="E3203" i="8"/>
  <c r="E662" i="8"/>
  <c r="E1403" i="8"/>
  <c r="E2482" i="8"/>
  <c r="E2483" i="8"/>
  <c r="E1402" i="8"/>
  <c r="E653" i="8"/>
  <c r="E2860" i="8"/>
  <c r="E1744" i="8"/>
  <c r="E1024" i="8"/>
  <c r="E304" i="8"/>
  <c r="E1404" i="8"/>
  <c r="E2844" i="8"/>
  <c r="E2863" i="8"/>
  <c r="E659" i="8"/>
  <c r="E1764" i="8"/>
  <c r="E2124" i="8"/>
  <c r="E2480" i="8"/>
  <c r="E664" i="8"/>
  <c r="E665" i="8"/>
  <c r="E658" i="8"/>
  <c r="E284" i="8"/>
  <c r="E1384" i="8"/>
  <c r="E3223" i="8"/>
  <c r="E3224" i="8"/>
  <c r="E2864" i="8"/>
  <c r="E2479" i="8"/>
  <c r="E285" i="8"/>
  <c r="E656" i="8"/>
  <c r="E3217" i="8"/>
  <c r="E2484" i="8"/>
  <c r="E3214" i="8"/>
  <c r="E1405" i="8"/>
  <c r="E2836" i="8"/>
  <c r="E2485" i="8"/>
  <c r="E2125" i="8"/>
  <c r="E3205" i="8"/>
  <c r="E1765" i="8"/>
  <c r="E2854" i="8"/>
  <c r="E305" i="8"/>
  <c r="E1025" i="8"/>
  <c r="E1036" i="8"/>
  <c r="E2845" i="8"/>
  <c r="E2855" i="8"/>
  <c r="E645" i="8"/>
  <c r="E3225" i="8"/>
  <c r="E2858" i="8"/>
  <c r="E3204" i="8"/>
  <c r="E1385" i="8"/>
  <c r="E1745" i="8"/>
  <c r="E2865" i="8"/>
  <c r="E2837" i="8"/>
  <c r="E2856" i="8"/>
  <c r="J553" i="8"/>
  <c r="J946" i="8"/>
  <c r="J1666" i="8"/>
  <c r="J1306" i="8"/>
  <c r="J2400" i="8"/>
  <c r="J2760" i="8"/>
  <c r="J2020" i="8"/>
  <c r="J206" i="8"/>
  <c r="J1286" i="8"/>
  <c r="J926" i="8"/>
  <c r="J566" i="8"/>
  <c r="J557" i="8"/>
  <c r="J2026" i="8"/>
  <c r="J2386" i="8"/>
  <c r="J2766" i="8"/>
  <c r="J2018" i="8"/>
  <c r="J3126" i="8"/>
  <c r="J2406" i="8"/>
  <c r="J187" i="8"/>
  <c r="J933" i="8"/>
  <c r="J1658" i="8"/>
  <c r="J1667" i="8"/>
  <c r="J1307" i="8"/>
  <c r="J2387" i="8"/>
  <c r="J939" i="8"/>
  <c r="J927" i="8"/>
  <c r="J2746" i="8"/>
  <c r="J947" i="8"/>
  <c r="J567" i="8"/>
  <c r="J207" i="8"/>
  <c r="J2767" i="8"/>
  <c r="J1287" i="8"/>
  <c r="J579" i="8"/>
  <c r="J2027" i="8"/>
  <c r="J2407" i="8"/>
  <c r="J2747" i="8"/>
  <c r="J2039" i="8"/>
  <c r="J558" i="8"/>
  <c r="J208" i="8"/>
  <c r="J1659" i="8"/>
  <c r="J3127" i="8"/>
  <c r="J2379" i="8"/>
  <c r="J568" i="8"/>
  <c r="J2748" i="8"/>
  <c r="J948" i="8"/>
  <c r="J2388" i="8"/>
  <c r="J1648" i="8"/>
  <c r="J1308" i="8"/>
  <c r="J928" i="8"/>
  <c r="J576" i="8"/>
  <c r="J2028" i="8"/>
  <c r="J188" i="8"/>
  <c r="J1288" i="8"/>
  <c r="J1668" i="8"/>
  <c r="J197" i="8"/>
  <c r="J209" i="8"/>
  <c r="J1649" i="8"/>
  <c r="J2038" i="8"/>
  <c r="J1289" i="8"/>
  <c r="J569" i="8"/>
  <c r="J3128" i="8"/>
  <c r="J2768" i="8"/>
  <c r="J213" i="8"/>
  <c r="J2389" i="8"/>
  <c r="J189" i="8"/>
  <c r="J2408" i="8"/>
  <c r="J2399" i="8"/>
  <c r="J1309" i="8"/>
  <c r="J3109" i="8"/>
  <c r="J930" i="8"/>
  <c r="J1290" i="8"/>
  <c r="J2769" i="8"/>
  <c r="J929" i="8"/>
  <c r="J1669" i="8"/>
  <c r="J3129" i="8"/>
  <c r="J570" i="8"/>
  <c r="J2029" i="8"/>
  <c r="J559" i="8"/>
  <c r="J190" i="8"/>
  <c r="J1670" i="8"/>
  <c r="J2749" i="8"/>
  <c r="J2409" i="8"/>
  <c r="J2033" i="8"/>
  <c r="J1673" i="8"/>
  <c r="J2770" i="8"/>
  <c r="J2398" i="8"/>
  <c r="J1310" i="8"/>
  <c r="J1650" i="8"/>
  <c r="J2390" i="8"/>
  <c r="J210" i="8"/>
  <c r="J1660" i="8"/>
  <c r="J2030" i="8"/>
  <c r="J2750" i="8"/>
  <c r="J3130" i="8"/>
  <c r="J200" i="8"/>
  <c r="J211" i="8"/>
  <c r="J3110" i="8"/>
  <c r="J571" i="8"/>
  <c r="J931" i="8"/>
  <c r="J191" i="8"/>
  <c r="J556" i="8"/>
  <c r="J2391" i="8"/>
  <c r="J2751" i="8"/>
  <c r="J1311" i="8"/>
  <c r="J918" i="8"/>
  <c r="J1671" i="8"/>
  <c r="J1312" i="8"/>
  <c r="J3111" i="8"/>
  <c r="J1313" i="8"/>
  <c r="J578" i="8"/>
  <c r="J1651" i="8"/>
  <c r="J2031" i="8"/>
  <c r="J3131" i="8"/>
  <c r="J1291" i="8"/>
  <c r="J2032" i="8"/>
  <c r="J2392" i="8"/>
  <c r="J1300" i="8"/>
  <c r="J192" i="8"/>
  <c r="J2771" i="8"/>
  <c r="J3120" i="8"/>
  <c r="J3113" i="8"/>
  <c r="J1672" i="8"/>
  <c r="J572" i="8"/>
  <c r="J3133" i="8"/>
  <c r="J2772" i="8"/>
  <c r="J3132" i="8"/>
  <c r="J1652" i="8"/>
  <c r="J2393" i="8"/>
  <c r="J2753" i="8"/>
  <c r="J1292" i="8"/>
  <c r="J2752" i="8"/>
  <c r="J932" i="8"/>
  <c r="J3112" i="8"/>
  <c r="J212" i="8"/>
  <c r="J2773" i="8"/>
  <c r="J1655" i="8"/>
  <c r="J2036" i="8"/>
  <c r="J1674" i="8"/>
  <c r="J554" i="8"/>
  <c r="J1654" i="8"/>
  <c r="J2034" i="8"/>
  <c r="J194" i="8"/>
  <c r="J1294" i="8"/>
  <c r="J574" i="8"/>
  <c r="J195" i="8"/>
  <c r="J934" i="8"/>
  <c r="J2014" i="8"/>
  <c r="J1296" i="8"/>
  <c r="J1656" i="8"/>
  <c r="J2396" i="8"/>
  <c r="J555" i="8"/>
  <c r="J1295" i="8"/>
  <c r="J1677" i="8"/>
  <c r="J2016" i="8"/>
  <c r="J215" i="8"/>
  <c r="J2395" i="8"/>
  <c r="J935" i="8"/>
  <c r="J575" i="8"/>
  <c r="J2394" i="8"/>
  <c r="J2015" i="8"/>
  <c r="J1676" i="8"/>
  <c r="J1657" i="8"/>
  <c r="J1675" i="8"/>
  <c r="J2035" i="8"/>
  <c r="J2019" i="8"/>
  <c r="J2037" i="8"/>
  <c r="J920" i="8"/>
  <c r="J2397" i="8"/>
  <c r="J214" i="8"/>
  <c r="J216" i="8"/>
  <c r="J1297" i="8"/>
  <c r="J937" i="8"/>
  <c r="J1298" i="8"/>
  <c r="J1653" i="8"/>
  <c r="J2017" i="8"/>
  <c r="J2040" i="8"/>
  <c r="J941" i="8"/>
  <c r="J581" i="8"/>
  <c r="J1301" i="8"/>
  <c r="J3121" i="8"/>
  <c r="J2022" i="8"/>
  <c r="J2382" i="8"/>
  <c r="J1302" i="8"/>
  <c r="J2381" i="8"/>
  <c r="J2761" i="8"/>
  <c r="J201" i="8"/>
  <c r="J2041" i="8"/>
  <c r="J2380" i="8"/>
  <c r="J582" i="8"/>
  <c r="J561" i="8"/>
  <c r="J940" i="8"/>
  <c r="J2401" i="8"/>
  <c r="J560" i="8"/>
  <c r="J1661" i="8"/>
  <c r="J202" i="8"/>
  <c r="J921" i="8"/>
  <c r="J922" i="8"/>
  <c r="J562" i="8"/>
  <c r="J196" i="8"/>
  <c r="J217" i="8"/>
  <c r="J2402" i="8"/>
  <c r="J2021" i="8"/>
  <c r="J1678" i="8"/>
  <c r="J923" i="8"/>
  <c r="J198" i="8"/>
  <c r="J938" i="8"/>
  <c r="J943" i="8"/>
  <c r="J942" i="8"/>
  <c r="J583" i="8"/>
  <c r="J2762" i="8"/>
  <c r="J1663" i="8"/>
  <c r="J2042" i="8"/>
  <c r="J193" i="8"/>
  <c r="J3122" i="8"/>
  <c r="J199" i="8"/>
  <c r="J919" i="8"/>
  <c r="J563" i="8"/>
  <c r="J2403" i="8"/>
  <c r="J580" i="8"/>
  <c r="J2043" i="8"/>
  <c r="J2763" i="8"/>
  <c r="J3123" i="8"/>
  <c r="J573" i="8"/>
  <c r="J1283" i="8"/>
  <c r="J204" i="8"/>
  <c r="J925" i="8"/>
  <c r="J1285" i="8"/>
  <c r="J2744" i="8"/>
  <c r="J205" i="8"/>
  <c r="J936" i="8"/>
  <c r="J944" i="8"/>
  <c r="J564" i="8"/>
  <c r="J2044" i="8"/>
  <c r="J2764" i="8"/>
  <c r="J2023" i="8"/>
  <c r="J1284" i="8"/>
  <c r="J2383" i="8"/>
  <c r="J2404" i="8"/>
  <c r="J924" i="8"/>
  <c r="J2024" i="8"/>
  <c r="J2384" i="8"/>
  <c r="J1299" i="8"/>
  <c r="J203" i="8"/>
  <c r="J1664" i="8"/>
  <c r="J1304" i="8"/>
  <c r="J565" i="8"/>
  <c r="J2025" i="8"/>
  <c r="J2755" i="8"/>
  <c r="J3137" i="8"/>
  <c r="J3115" i="8"/>
  <c r="J1665" i="8"/>
  <c r="J3125" i="8"/>
  <c r="J3134" i="8"/>
  <c r="J1662" i="8"/>
  <c r="J577" i="8"/>
  <c r="J2405" i="8"/>
  <c r="J1293" i="8"/>
  <c r="J2765" i="8"/>
  <c r="J1305" i="8"/>
  <c r="J2757" i="8"/>
  <c r="J3135" i="8"/>
  <c r="J3124" i="8"/>
  <c r="J2385" i="8"/>
  <c r="J2754" i="8"/>
  <c r="J3114" i="8"/>
  <c r="J3136" i="8"/>
  <c r="J1303" i="8"/>
  <c r="J2745" i="8"/>
  <c r="J3117" i="8"/>
  <c r="L3319" i="8"/>
  <c r="L3239" i="8"/>
  <c r="L3199" i="8"/>
  <c r="H2999" i="8"/>
  <c r="D2959" i="8"/>
  <c r="D2959" i="10" s="1"/>
  <c r="M2959" i="10" s="1"/>
  <c r="I2919" i="8"/>
  <c r="L2799" i="8"/>
  <c r="D2759" i="8"/>
  <c r="D2759" i="10" s="1"/>
  <c r="M2759" i="10" s="1"/>
  <c r="G2719" i="8"/>
  <c r="H3318" i="8"/>
  <c r="H3278" i="8"/>
  <c r="H3238" i="8"/>
  <c r="H3198" i="8"/>
  <c r="D3158" i="8"/>
  <c r="D3158" i="10" s="1"/>
  <c r="M3158" i="10" s="1"/>
  <c r="E3118" i="8"/>
  <c r="F3018" i="8"/>
  <c r="I2978" i="8"/>
  <c r="L2838" i="8"/>
  <c r="I2718" i="8"/>
  <c r="H3257" i="8"/>
  <c r="F3057" i="8"/>
  <c r="D2997" i="8"/>
  <c r="D2997" i="10" s="1"/>
  <c r="M2997" i="10" s="1"/>
  <c r="H2937" i="8"/>
  <c r="F2817" i="8"/>
  <c r="E3316" i="8"/>
  <c r="D3256" i="8"/>
  <c r="D3256" i="10" s="1"/>
  <c r="M3256" i="10" s="1"/>
  <c r="H3196" i="8"/>
  <c r="E3136" i="8"/>
  <c r="E3056" i="8"/>
  <c r="E2776" i="8"/>
  <c r="L2716" i="8"/>
  <c r="H3195" i="8"/>
  <c r="E3135" i="8"/>
  <c r="K3075" i="8"/>
  <c r="H2815" i="8"/>
  <c r="K3174" i="8"/>
  <c r="G3094" i="8"/>
  <c r="K2994" i="8"/>
  <c r="F2934" i="8"/>
  <c r="L3225" i="8"/>
  <c r="G2905" i="8"/>
  <c r="D2425" i="8"/>
  <c r="D2425" i="10" s="1"/>
  <c r="M2425" i="10" s="1"/>
  <c r="L1065" i="8"/>
  <c r="D125" i="8"/>
  <c r="D125" i="10" s="1"/>
  <c r="M125" i="10" s="1"/>
  <c r="H557" i="8"/>
  <c r="H946" i="8"/>
  <c r="H2026" i="8"/>
  <c r="H553" i="8"/>
  <c r="H2400" i="8"/>
  <c r="H566" i="8"/>
  <c r="H2760" i="8"/>
  <c r="H926" i="8"/>
  <c r="H2020" i="8"/>
  <c r="H206" i="8"/>
  <c r="H1286" i="8"/>
  <c r="H2386" i="8"/>
  <c r="H2766" i="8"/>
  <c r="H1306" i="8"/>
  <c r="H1666" i="8"/>
  <c r="H2406" i="8"/>
  <c r="H2746" i="8"/>
  <c r="H1307" i="8"/>
  <c r="H933" i="8"/>
  <c r="H187" i="8"/>
  <c r="H3126" i="8"/>
  <c r="H1658" i="8"/>
  <c r="H1667" i="8"/>
  <c r="H2018" i="8"/>
  <c r="H567" i="8"/>
  <c r="H947" i="8"/>
  <c r="H207" i="8"/>
  <c r="H3127" i="8"/>
  <c r="H2387" i="8"/>
  <c r="H2379" i="8"/>
  <c r="H2027" i="8"/>
  <c r="H2407" i="8"/>
  <c r="H927" i="8"/>
  <c r="H558" i="8"/>
  <c r="H2747" i="8"/>
  <c r="H939" i="8"/>
  <c r="H568" i="8"/>
  <c r="H1287" i="8"/>
  <c r="H2039" i="8"/>
  <c r="H1659" i="8"/>
  <c r="H208" i="8"/>
  <c r="H2767" i="8"/>
  <c r="H1648" i="8"/>
  <c r="H948" i="8"/>
  <c r="H213" i="8"/>
  <c r="H2388" i="8"/>
  <c r="H579" i="8"/>
  <c r="H1308" i="8"/>
  <c r="H1668" i="8"/>
  <c r="H928" i="8"/>
  <c r="H2408" i="8"/>
  <c r="H2768" i="8"/>
  <c r="H188" i="8"/>
  <c r="H1288" i="8"/>
  <c r="H2028" i="8"/>
  <c r="H3129" i="8"/>
  <c r="H2033" i="8"/>
  <c r="H2398" i="8"/>
  <c r="H209" i="8"/>
  <c r="H1289" i="8"/>
  <c r="H2038" i="8"/>
  <c r="H569" i="8"/>
  <c r="H576" i="8"/>
  <c r="H3109" i="8"/>
  <c r="H189" i="8"/>
  <c r="H2748" i="8"/>
  <c r="H3128" i="8"/>
  <c r="H929" i="8"/>
  <c r="H1309" i="8"/>
  <c r="H210" i="8"/>
  <c r="H1660" i="8"/>
  <c r="H1669" i="8"/>
  <c r="H2389" i="8"/>
  <c r="H2029" i="8"/>
  <c r="H2749" i="8"/>
  <c r="H559" i="8"/>
  <c r="H190" i="8"/>
  <c r="H2399" i="8"/>
  <c r="H1649" i="8"/>
  <c r="H2409" i="8"/>
  <c r="H2769" i="8"/>
  <c r="H1673" i="8"/>
  <c r="H570" i="8"/>
  <c r="H556" i="8"/>
  <c r="H2030" i="8"/>
  <c r="H3110" i="8"/>
  <c r="H2770" i="8"/>
  <c r="H930" i="8"/>
  <c r="H197" i="8"/>
  <c r="H1670" i="8"/>
  <c r="H2750" i="8"/>
  <c r="H3130" i="8"/>
  <c r="H1290" i="8"/>
  <c r="H918" i="8"/>
  <c r="H1310" i="8"/>
  <c r="H1650" i="8"/>
  <c r="H1671" i="8"/>
  <c r="H3111" i="8"/>
  <c r="H931" i="8"/>
  <c r="H211" i="8"/>
  <c r="H200" i="8"/>
  <c r="H571" i="8"/>
  <c r="H2031" i="8"/>
  <c r="H1313" i="8"/>
  <c r="H1300" i="8"/>
  <c r="H2390" i="8"/>
  <c r="H191" i="8"/>
  <c r="H1311" i="8"/>
  <c r="H1672" i="8"/>
  <c r="H2391" i="8"/>
  <c r="H578" i="8"/>
  <c r="H572" i="8"/>
  <c r="H1291" i="8"/>
  <c r="H2751" i="8"/>
  <c r="H1651" i="8"/>
  <c r="H1312" i="8"/>
  <c r="H3131" i="8"/>
  <c r="H192" i="8"/>
  <c r="H2771" i="8"/>
  <c r="H1654" i="8"/>
  <c r="H212" i="8"/>
  <c r="H3132" i="8"/>
  <c r="H2772" i="8"/>
  <c r="H2032" i="8"/>
  <c r="H2392" i="8"/>
  <c r="H3120" i="8"/>
  <c r="H1652" i="8"/>
  <c r="H3113" i="8"/>
  <c r="H2393" i="8"/>
  <c r="H2753" i="8"/>
  <c r="H932" i="8"/>
  <c r="H1292" i="8"/>
  <c r="H2752" i="8"/>
  <c r="H1295" i="8"/>
  <c r="H2773" i="8"/>
  <c r="H214" i="8"/>
  <c r="H2014" i="8"/>
  <c r="H575" i="8"/>
  <c r="H3112" i="8"/>
  <c r="H1674" i="8"/>
  <c r="H1294" i="8"/>
  <c r="H574" i="8"/>
  <c r="H194" i="8"/>
  <c r="H2034" i="8"/>
  <c r="H2395" i="8"/>
  <c r="H934" i="8"/>
  <c r="H3133" i="8"/>
  <c r="H195" i="8"/>
  <c r="H935" i="8"/>
  <c r="H2035" i="8"/>
  <c r="H554" i="8"/>
  <c r="H1655" i="8"/>
  <c r="H2396" i="8"/>
  <c r="H555" i="8"/>
  <c r="H1656" i="8"/>
  <c r="H215" i="8"/>
  <c r="H2016" i="8"/>
  <c r="H2394" i="8"/>
  <c r="H2015" i="8"/>
  <c r="H1296" i="8"/>
  <c r="H1676" i="8"/>
  <c r="H1653" i="8"/>
  <c r="H2040" i="8"/>
  <c r="H1675" i="8"/>
  <c r="H2036" i="8"/>
  <c r="H2397" i="8"/>
  <c r="H920" i="8"/>
  <c r="H2019" i="8"/>
  <c r="H1298" i="8"/>
  <c r="H2017" i="8"/>
  <c r="H216" i="8"/>
  <c r="H1657" i="8"/>
  <c r="H937" i="8"/>
  <c r="H1297" i="8"/>
  <c r="H201" i="8"/>
  <c r="H2037" i="8"/>
  <c r="H941" i="8"/>
  <c r="H1677" i="8"/>
  <c r="H581" i="8"/>
  <c r="H1301" i="8"/>
  <c r="H2021" i="8"/>
  <c r="H582" i="8"/>
  <c r="H1678" i="8"/>
  <c r="H2382" i="8"/>
  <c r="H3121" i="8"/>
  <c r="H2761" i="8"/>
  <c r="H560" i="8"/>
  <c r="H942" i="8"/>
  <c r="H1302" i="8"/>
  <c r="H2381" i="8"/>
  <c r="H2380" i="8"/>
  <c r="H2041" i="8"/>
  <c r="H940" i="8"/>
  <c r="H561" i="8"/>
  <c r="H921" i="8"/>
  <c r="H562" i="8"/>
  <c r="H2401" i="8"/>
  <c r="H922" i="8"/>
  <c r="H1661" i="8"/>
  <c r="H202" i="8"/>
  <c r="H2042" i="8"/>
  <c r="H1283" i="8"/>
  <c r="H938" i="8"/>
  <c r="H1299" i="8"/>
  <c r="H1662" i="8"/>
  <c r="H203" i="8"/>
  <c r="H198" i="8"/>
  <c r="H943" i="8"/>
  <c r="H2022" i="8"/>
  <c r="H3122" i="8"/>
  <c r="H583" i="8"/>
  <c r="H919" i="8"/>
  <c r="H580" i="8"/>
  <c r="H1303" i="8"/>
  <c r="H217" i="8"/>
  <c r="H2762" i="8"/>
  <c r="H1663" i="8"/>
  <c r="H2402" i="8"/>
  <c r="H193" i="8"/>
  <c r="H923" i="8"/>
  <c r="H196" i="8"/>
  <c r="H199" i="8"/>
  <c r="H2403" i="8"/>
  <c r="H563" i="8"/>
  <c r="H2763" i="8"/>
  <c r="H2043" i="8"/>
  <c r="H573" i="8"/>
  <c r="H1293" i="8"/>
  <c r="H944" i="8"/>
  <c r="H204" i="8"/>
  <c r="H577" i="8"/>
  <c r="H936" i="8"/>
  <c r="H3124" i="8"/>
  <c r="H2404" i="8"/>
  <c r="H2023" i="8"/>
  <c r="H3123" i="8"/>
  <c r="H2044" i="8"/>
  <c r="H924" i="8"/>
  <c r="H1284" i="8"/>
  <c r="H1305" i="8"/>
  <c r="H2383" i="8"/>
  <c r="H2744" i="8"/>
  <c r="H2384" i="8"/>
  <c r="H2024" i="8"/>
  <c r="H925" i="8"/>
  <c r="H1664" i="8"/>
  <c r="H2764" i="8"/>
  <c r="H2774" i="8"/>
  <c r="H945" i="8"/>
  <c r="H2755" i="8"/>
  <c r="H1304" i="8"/>
  <c r="H3137" i="8"/>
  <c r="H1285" i="8"/>
  <c r="H2765" i="8"/>
  <c r="H1665" i="8"/>
  <c r="H564" i="8"/>
  <c r="H3125" i="8"/>
  <c r="H565" i="8"/>
  <c r="H2405" i="8"/>
  <c r="H2025" i="8"/>
  <c r="H2757" i="8"/>
  <c r="H3135" i="8"/>
  <c r="H205" i="8"/>
  <c r="H3134" i="8"/>
  <c r="H2756" i="8"/>
  <c r="H3116" i="8"/>
  <c r="H3118" i="8"/>
  <c r="D3180" i="8"/>
  <c r="D3180" i="10" s="1"/>
  <c r="M3180" i="10" s="1"/>
  <c r="D626" i="8"/>
  <c r="D626" i="10" s="1"/>
  <c r="M626" i="10" s="1"/>
  <c r="D986" i="8"/>
  <c r="D986" i="10" s="1"/>
  <c r="M986" i="10" s="1"/>
  <c r="D1366" i="8"/>
  <c r="D1366" i="10" s="1"/>
  <c r="M1366" i="10" s="1"/>
  <c r="D2446" i="8"/>
  <c r="D2446" i="10" s="1"/>
  <c r="M2446" i="10" s="1"/>
  <c r="D2460" i="8"/>
  <c r="D2460" i="10" s="1"/>
  <c r="M2460" i="10" s="1"/>
  <c r="D266" i="8"/>
  <c r="D266" i="10" s="1"/>
  <c r="M266" i="10" s="1"/>
  <c r="D1346" i="8"/>
  <c r="D1346" i="10" s="1"/>
  <c r="M1346" i="10" s="1"/>
  <c r="D2466" i="8"/>
  <c r="D2466" i="10" s="1"/>
  <c r="M2466" i="10" s="1"/>
  <c r="D1727" i="8"/>
  <c r="D1727" i="10" s="1"/>
  <c r="M1727" i="10" s="1"/>
  <c r="D2806" i="8"/>
  <c r="D2806" i="10" s="1"/>
  <c r="M2806" i="10" s="1"/>
  <c r="D1358" i="8"/>
  <c r="D1358" i="10" s="1"/>
  <c r="M1358" i="10" s="1"/>
  <c r="D2826" i="8"/>
  <c r="D2826" i="10" s="1"/>
  <c r="M2826" i="10" s="1"/>
  <c r="D3186" i="8"/>
  <c r="D3186" i="10" s="1"/>
  <c r="M3186" i="10" s="1"/>
  <c r="D1006" i="8"/>
  <c r="D1006" i="10" s="1"/>
  <c r="M1006" i="10" s="1"/>
  <c r="D1726" i="8"/>
  <c r="D1726" i="10" s="1"/>
  <c r="M1726" i="10" s="1"/>
  <c r="D1719" i="8"/>
  <c r="D1719" i="10" s="1"/>
  <c r="M1719" i="10" s="1"/>
  <c r="D2079" i="8"/>
  <c r="D2079" i="10" s="1"/>
  <c r="M2079" i="10" s="1"/>
  <c r="D2086" i="8"/>
  <c r="D2086" i="10" s="1"/>
  <c r="M2086" i="10" s="1"/>
  <c r="D1347" i="8"/>
  <c r="D1347" i="10" s="1"/>
  <c r="M1347" i="10" s="1"/>
  <c r="D267" i="8"/>
  <c r="D267" i="10" s="1"/>
  <c r="M267" i="10" s="1"/>
  <c r="D987" i="8"/>
  <c r="D987" i="10" s="1"/>
  <c r="M987" i="10" s="1"/>
  <c r="D1367" i="8"/>
  <c r="D1367" i="10" s="1"/>
  <c r="M1367" i="10" s="1"/>
  <c r="D2087" i="8"/>
  <c r="D2087" i="10" s="1"/>
  <c r="M2087" i="10" s="1"/>
  <c r="D1007" i="8"/>
  <c r="D1007" i="10" s="1"/>
  <c r="M1007" i="10" s="1"/>
  <c r="D2827" i="8"/>
  <c r="D2827" i="10" s="1"/>
  <c r="M2827" i="10" s="1"/>
  <c r="D2447" i="8"/>
  <c r="D2447" i="10" s="1"/>
  <c r="M2447" i="10" s="1"/>
  <c r="D258" i="8"/>
  <c r="D258" i="10" s="1"/>
  <c r="M258" i="10" s="1"/>
  <c r="D1739" i="8"/>
  <c r="D1739" i="10" s="1"/>
  <c r="M1739" i="10" s="1"/>
  <c r="D3187" i="8"/>
  <c r="D3187" i="10" s="1"/>
  <c r="M3187" i="10" s="1"/>
  <c r="D999" i="8"/>
  <c r="D999" i="10" s="1"/>
  <c r="M999" i="10" s="1"/>
  <c r="D257" i="8"/>
  <c r="D257" i="10" s="1"/>
  <c r="M257" i="10" s="1"/>
  <c r="D248" i="8"/>
  <c r="D248" i="10" s="1"/>
  <c r="M248" i="10" s="1"/>
  <c r="D627" i="8"/>
  <c r="D627" i="10" s="1"/>
  <c r="M627" i="10" s="1"/>
  <c r="D2807" i="8"/>
  <c r="D2807" i="10" s="1"/>
  <c r="M2807" i="10" s="1"/>
  <c r="D2467" i="8"/>
  <c r="D2467" i="10" s="1"/>
  <c r="M2467" i="10" s="1"/>
  <c r="D617" i="8"/>
  <c r="D617" i="10" s="1"/>
  <c r="M617" i="10" s="1"/>
  <c r="D2468" i="8"/>
  <c r="D2468" i="10" s="1"/>
  <c r="M2468" i="10" s="1"/>
  <c r="D2828" i="8"/>
  <c r="D2828" i="10" s="1"/>
  <c r="M2828" i="10" s="1"/>
  <c r="D3188" i="8"/>
  <c r="D3188" i="10" s="1"/>
  <c r="M3188" i="10" s="1"/>
  <c r="D1348" i="8"/>
  <c r="D1348" i="10" s="1"/>
  <c r="M1348" i="10" s="1"/>
  <c r="D1728" i="8"/>
  <c r="D1728" i="10" s="1"/>
  <c r="M1728" i="10" s="1"/>
  <c r="D256" i="8"/>
  <c r="D256" i="10" s="1"/>
  <c r="M256" i="10" s="1"/>
  <c r="D988" i="8"/>
  <c r="D988" i="10" s="1"/>
  <c r="M988" i="10" s="1"/>
  <c r="D628" i="8"/>
  <c r="D628" i="10" s="1"/>
  <c r="M628" i="10" s="1"/>
  <c r="D1008" i="8"/>
  <c r="D1008" i="10" s="1"/>
  <c r="M1008" i="10" s="1"/>
  <c r="D1368" i="8"/>
  <c r="D1368" i="10" s="1"/>
  <c r="M1368" i="10" s="1"/>
  <c r="D268" i="8"/>
  <c r="D268" i="10" s="1"/>
  <c r="M268" i="10" s="1"/>
  <c r="D2448" i="8"/>
  <c r="D2448" i="10" s="1"/>
  <c r="M2448" i="10" s="1"/>
  <c r="D2808" i="8"/>
  <c r="D2808" i="10" s="1"/>
  <c r="M2808" i="10" s="1"/>
  <c r="D269" i="8"/>
  <c r="D269" i="10" s="1"/>
  <c r="M269" i="10" s="1"/>
  <c r="D638" i="8"/>
  <c r="D638" i="10" s="1"/>
  <c r="M638" i="10" s="1"/>
  <c r="D1709" i="8"/>
  <c r="D1709" i="10" s="1"/>
  <c r="M1709" i="10" s="1"/>
  <c r="D3189" i="8"/>
  <c r="D3189" i="10" s="1"/>
  <c r="M3189" i="10" s="1"/>
  <c r="D989" i="8"/>
  <c r="D989" i="10" s="1"/>
  <c r="M989" i="10" s="1"/>
  <c r="D2088" i="8"/>
  <c r="D2088" i="10" s="1"/>
  <c r="M2088" i="10" s="1"/>
  <c r="D998" i="8"/>
  <c r="D998" i="10" s="1"/>
  <c r="M998" i="10" s="1"/>
  <c r="D249" i="8"/>
  <c r="D249" i="10" s="1"/>
  <c r="M249" i="10" s="1"/>
  <c r="D2450" i="8"/>
  <c r="D2450" i="10" s="1"/>
  <c r="M2450" i="10" s="1"/>
  <c r="D278" i="8"/>
  <c r="D278" i="10" s="1"/>
  <c r="M278" i="10" s="1"/>
  <c r="D2809" i="8"/>
  <c r="D2809" i="10" s="1"/>
  <c r="M2809" i="10" s="1"/>
  <c r="D276" i="8"/>
  <c r="D276" i="10" s="1"/>
  <c r="M276" i="10" s="1"/>
  <c r="D1369" i="8"/>
  <c r="D1369" i="10" s="1"/>
  <c r="M1369" i="10" s="1"/>
  <c r="D260" i="8"/>
  <c r="D260" i="10" s="1"/>
  <c r="M260" i="10" s="1"/>
  <c r="D629" i="8"/>
  <c r="D629" i="10" s="1"/>
  <c r="M629" i="10" s="1"/>
  <c r="D1729" i="8"/>
  <c r="D1729" i="10" s="1"/>
  <c r="M1729" i="10" s="1"/>
  <c r="D2469" i="8"/>
  <c r="D2469" i="10" s="1"/>
  <c r="M2469" i="10" s="1"/>
  <c r="D2829" i="8"/>
  <c r="D2829" i="10" s="1"/>
  <c r="M2829" i="10" s="1"/>
  <c r="D637" i="8"/>
  <c r="D637" i="10" s="1"/>
  <c r="M637" i="10" s="1"/>
  <c r="D640" i="8"/>
  <c r="D640" i="10" s="1"/>
  <c r="M640" i="10" s="1"/>
  <c r="D2089" i="8"/>
  <c r="D2089" i="10" s="1"/>
  <c r="M2089" i="10" s="1"/>
  <c r="D1009" i="8"/>
  <c r="D1009" i="10" s="1"/>
  <c r="M1009" i="10" s="1"/>
  <c r="D2449" i="8"/>
  <c r="D2449" i="10" s="1"/>
  <c r="M2449" i="10" s="1"/>
  <c r="D1349" i="8"/>
  <c r="D1349" i="10" s="1"/>
  <c r="M1349" i="10" s="1"/>
  <c r="D259" i="8"/>
  <c r="D259" i="10" s="1"/>
  <c r="M259" i="10" s="1"/>
  <c r="D1730" i="8"/>
  <c r="D1730" i="10" s="1"/>
  <c r="M1730" i="10" s="1"/>
  <c r="D2470" i="8"/>
  <c r="D2470" i="10" s="1"/>
  <c r="M2470" i="10" s="1"/>
  <c r="D1000" i="8"/>
  <c r="D1000" i="10" s="1"/>
  <c r="M1000" i="10" s="1"/>
  <c r="D2080" i="8"/>
  <c r="D2080" i="10" s="1"/>
  <c r="M2080" i="10" s="1"/>
  <c r="D270" i="8"/>
  <c r="D270" i="10" s="1"/>
  <c r="M270" i="10" s="1"/>
  <c r="D630" i="8"/>
  <c r="D630" i="10" s="1"/>
  <c r="M630" i="10" s="1"/>
  <c r="D1370" i="8"/>
  <c r="D1370" i="10" s="1"/>
  <c r="M1370" i="10" s="1"/>
  <c r="D1710" i="8"/>
  <c r="D1710" i="10" s="1"/>
  <c r="M1710" i="10" s="1"/>
  <c r="D2090" i="8"/>
  <c r="D2090" i="10" s="1"/>
  <c r="M2090" i="10" s="1"/>
  <c r="D990" i="8"/>
  <c r="D990" i="10" s="1"/>
  <c r="M990" i="10" s="1"/>
  <c r="D3170" i="8"/>
  <c r="D3170" i="10" s="1"/>
  <c r="M3170" i="10" s="1"/>
  <c r="D250" i="8"/>
  <c r="D250" i="10" s="1"/>
  <c r="M250" i="10" s="1"/>
  <c r="D1350" i="8"/>
  <c r="D1350" i="10" s="1"/>
  <c r="M1350" i="10" s="1"/>
  <c r="D2810" i="8"/>
  <c r="D2810" i="10" s="1"/>
  <c r="M2810" i="10" s="1"/>
  <c r="D1351" i="8"/>
  <c r="D1351" i="10" s="1"/>
  <c r="M1351" i="10" s="1"/>
  <c r="D3190" i="8"/>
  <c r="D3190" i="10" s="1"/>
  <c r="M3190" i="10" s="1"/>
  <c r="D619" i="8"/>
  <c r="D619" i="10" s="1"/>
  <c r="M619" i="10" s="1"/>
  <c r="D1731" i="8"/>
  <c r="D1731" i="10" s="1"/>
  <c r="M1731" i="10" s="1"/>
  <c r="D2091" i="8"/>
  <c r="D2091" i="10" s="1"/>
  <c r="M2091" i="10" s="1"/>
  <c r="D2451" i="8"/>
  <c r="D2451" i="10" s="1"/>
  <c r="M2451" i="10" s="1"/>
  <c r="D271" i="8"/>
  <c r="D271" i="10" s="1"/>
  <c r="M271" i="10" s="1"/>
  <c r="D2830" i="8"/>
  <c r="D2830" i="10" s="1"/>
  <c r="M2830" i="10" s="1"/>
  <c r="D1373" i="8"/>
  <c r="D1373" i="10" s="1"/>
  <c r="M1373" i="10" s="1"/>
  <c r="D1711" i="8"/>
  <c r="D1711" i="10" s="1"/>
  <c r="M1711" i="10" s="1"/>
  <c r="D1720" i="8"/>
  <c r="D1720" i="10" s="1"/>
  <c r="M1720" i="10" s="1"/>
  <c r="D251" i="8"/>
  <c r="D251" i="10" s="1"/>
  <c r="M251" i="10" s="1"/>
  <c r="D991" i="8"/>
  <c r="D991" i="10" s="1"/>
  <c r="M991" i="10" s="1"/>
  <c r="D631" i="8"/>
  <c r="D631" i="10" s="1"/>
  <c r="M631" i="10" s="1"/>
  <c r="D616" i="8"/>
  <c r="D616" i="10" s="1"/>
  <c r="M616" i="10" s="1"/>
  <c r="D2820" i="8"/>
  <c r="D2820" i="10" s="1"/>
  <c r="M2820" i="10" s="1"/>
  <c r="D980" i="8"/>
  <c r="D980" i="10" s="1"/>
  <c r="M980" i="10" s="1"/>
  <c r="D253" i="8"/>
  <c r="D253" i="10" s="1"/>
  <c r="M253" i="10" s="1"/>
  <c r="D2440" i="8"/>
  <c r="D2440" i="10" s="1"/>
  <c r="M2440" i="10" s="1"/>
  <c r="D252" i="8"/>
  <c r="D252" i="10" s="1"/>
  <c r="M252" i="10" s="1"/>
  <c r="D2831" i="8"/>
  <c r="D2831" i="10" s="1"/>
  <c r="M2831" i="10" s="1"/>
  <c r="D3171" i="8"/>
  <c r="D3171" i="10" s="1"/>
  <c r="M3171" i="10" s="1"/>
  <c r="D979" i="8"/>
  <c r="D979" i="10" s="1"/>
  <c r="M979" i="10" s="1"/>
  <c r="D272" i="8"/>
  <c r="D272" i="10" s="1"/>
  <c r="M272" i="10" s="1"/>
  <c r="D1352" i="8"/>
  <c r="D1352" i="10" s="1"/>
  <c r="M1352" i="10" s="1"/>
  <c r="D2811" i="8"/>
  <c r="D2811" i="10" s="1"/>
  <c r="M2811" i="10" s="1"/>
  <c r="D1371" i="8"/>
  <c r="D1371" i="10" s="1"/>
  <c r="M1371" i="10" s="1"/>
  <c r="D2458" i="8"/>
  <c r="D2458" i="10" s="1"/>
  <c r="M2458" i="10" s="1"/>
  <c r="D3191" i="8"/>
  <c r="D3191" i="10" s="1"/>
  <c r="M3191" i="10" s="1"/>
  <c r="D992" i="8"/>
  <c r="D992" i="10" s="1"/>
  <c r="M992" i="10" s="1"/>
  <c r="D1374" i="8"/>
  <c r="D1374" i="10" s="1"/>
  <c r="M1374" i="10" s="1"/>
  <c r="D3200" i="8"/>
  <c r="D3200" i="10" s="1"/>
  <c r="M3200" i="10" s="1"/>
  <c r="D632" i="8"/>
  <c r="D632" i="10" s="1"/>
  <c r="M632" i="10" s="1"/>
  <c r="D3173" i="8"/>
  <c r="D3173" i="10" s="1"/>
  <c r="M3173" i="10" s="1"/>
  <c r="D3172" i="8"/>
  <c r="D3172" i="10" s="1"/>
  <c r="M3172" i="10" s="1"/>
  <c r="D1713" i="8"/>
  <c r="D1713" i="10" s="1"/>
  <c r="M1713" i="10" s="1"/>
  <c r="D1372" i="8"/>
  <c r="D1372" i="10" s="1"/>
  <c r="M1372" i="10" s="1"/>
  <c r="D1732" i="8"/>
  <c r="D1732" i="10" s="1"/>
  <c r="M1732" i="10" s="1"/>
  <c r="D2812" i="8"/>
  <c r="D2812" i="10" s="1"/>
  <c r="M2812" i="10" s="1"/>
  <c r="D3192" i="8"/>
  <c r="D3192" i="10" s="1"/>
  <c r="M3192" i="10" s="1"/>
  <c r="D3193" i="8"/>
  <c r="D3193" i="10" s="1"/>
  <c r="M3193" i="10" s="1"/>
  <c r="D1712" i="8"/>
  <c r="D1712" i="10" s="1"/>
  <c r="M1712" i="10" s="1"/>
  <c r="D2092" i="8"/>
  <c r="D2092" i="10" s="1"/>
  <c r="M2092" i="10" s="1"/>
  <c r="D2452" i="8"/>
  <c r="D2452" i="10" s="1"/>
  <c r="M2452" i="10" s="1"/>
  <c r="D2832" i="8"/>
  <c r="D2832" i="10" s="1"/>
  <c r="M2832" i="10" s="1"/>
  <c r="D2833" i="8"/>
  <c r="D2833" i="10" s="1"/>
  <c r="M2833" i="10" s="1"/>
  <c r="D274" i="8"/>
  <c r="D274" i="10" s="1"/>
  <c r="M274" i="10" s="1"/>
  <c r="D2454" i="8"/>
  <c r="D2454" i="10" s="1"/>
  <c r="M2454" i="10" s="1"/>
  <c r="D255" i="8"/>
  <c r="D255" i="10" s="1"/>
  <c r="M255" i="10" s="1"/>
  <c r="D1735" i="8"/>
  <c r="D1735" i="10" s="1"/>
  <c r="M1735" i="10" s="1"/>
  <c r="D2095" i="8"/>
  <c r="D2095" i="10" s="1"/>
  <c r="M2095" i="10" s="1"/>
  <c r="D1714" i="8"/>
  <c r="D1714" i="10" s="1"/>
  <c r="M1714" i="10" s="1"/>
  <c r="D2094" i="8"/>
  <c r="D2094" i="10" s="1"/>
  <c r="M2094" i="10" s="1"/>
  <c r="D994" i="8"/>
  <c r="D994" i="10" s="1"/>
  <c r="M994" i="10" s="1"/>
  <c r="D614" i="8"/>
  <c r="D614" i="10" s="1"/>
  <c r="M614" i="10" s="1"/>
  <c r="D1354" i="8"/>
  <c r="D1354" i="10" s="1"/>
  <c r="M1354" i="10" s="1"/>
  <c r="D2813" i="8"/>
  <c r="D2813" i="10" s="1"/>
  <c r="M2813" i="10" s="1"/>
  <c r="D254" i="8"/>
  <c r="D254" i="10" s="1"/>
  <c r="M254" i="10" s="1"/>
  <c r="D1734" i="8"/>
  <c r="D1734" i="10" s="1"/>
  <c r="M1734" i="10" s="1"/>
  <c r="D995" i="8"/>
  <c r="D995" i="10" s="1"/>
  <c r="M995" i="10" s="1"/>
  <c r="D2453" i="8"/>
  <c r="D2453" i="10" s="1"/>
  <c r="M2453" i="10" s="1"/>
  <c r="D634" i="8"/>
  <c r="D634" i="10" s="1"/>
  <c r="M634" i="10" s="1"/>
  <c r="D2076" i="8"/>
  <c r="D2076" i="10" s="1"/>
  <c r="M2076" i="10" s="1"/>
  <c r="D997" i="8"/>
  <c r="D997" i="10" s="1"/>
  <c r="M997" i="10" s="1"/>
  <c r="D275" i="8"/>
  <c r="D275" i="10" s="1"/>
  <c r="M275" i="10" s="1"/>
  <c r="D1355" i="8"/>
  <c r="D1355" i="10" s="1"/>
  <c r="M1355" i="10" s="1"/>
  <c r="D1715" i="8"/>
  <c r="D1715" i="10" s="1"/>
  <c r="M1715" i="10" s="1"/>
  <c r="D615" i="8"/>
  <c r="D615" i="10" s="1"/>
  <c r="M615" i="10" s="1"/>
  <c r="D1716" i="8"/>
  <c r="D1716" i="10" s="1"/>
  <c r="M1716" i="10" s="1"/>
  <c r="D2096" i="8"/>
  <c r="D2096" i="10" s="1"/>
  <c r="M2096" i="10" s="1"/>
  <c r="D2456" i="8"/>
  <c r="D2456" i="10" s="1"/>
  <c r="M2456" i="10" s="1"/>
  <c r="D2455" i="8"/>
  <c r="D2455" i="10" s="1"/>
  <c r="M2455" i="10" s="1"/>
  <c r="D2075" i="8"/>
  <c r="D2075" i="10" s="1"/>
  <c r="M2075" i="10" s="1"/>
  <c r="D1733" i="8"/>
  <c r="D1733" i="10" s="1"/>
  <c r="M1733" i="10" s="1"/>
  <c r="D635" i="8"/>
  <c r="D635" i="10" s="1"/>
  <c r="M635" i="10" s="1"/>
  <c r="D1717" i="8"/>
  <c r="D1717" i="10" s="1"/>
  <c r="M1717" i="10" s="1"/>
  <c r="D2459" i="8"/>
  <c r="D2459" i="10" s="1"/>
  <c r="M2459" i="10" s="1"/>
  <c r="D621" i="8"/>
  <c r="D621" i="10" s="1"/>
  <c r="M621" i="10" s="1"/>
  <c r="D981" i="8"/>
  <c r="D981" i="10" s="1"/>
  <c r="M981" i="10" s="1"/>
  <c r="D2097" i="8"/>
  <c r="D2097" i="10" s="1"/>
  <c r="M2097" i="10" s="1"/>
  <c r="D277" i="8"/>
  <c r="D277" i="10" s="1"/>
  <c r="M277" i="10" s="1"/>
  <c r="D1357" i="8"/>
  <c r="D1357" i="10" s="1"/>
  <c r="M1357" i="10" s="1"/>
  <c r="D1361" i="8"/>
  <c r="D1361" i="10" s="1"/>
  <c r="M1361" i="10" s="1"/>
  <c r="D2441" i="8"/>
  <c r="D2441" i="10" s="1"/>
  <c r="M2441" i="10" s="1"/>
  <c r="D2077" i="8"/>
  <c r="D2077" i="10" s="1"/>
  <c r="M2077" i="10" s="1"/>
  <c r="D1737" i="8"/>
  <c r="D1737" i="10" s="1"/>
  <c r="M1737" i="10" s="1"/>
  <c r="D2457" i="8"/>
  <c r="D2457" i="10" s="1"/>
  <c r="M2457" i="10" s="1"/>
  <c r="D2093" i="8"/>
  <c r="D2093" i="10" s="1"/>
  <c r="M2093" i="10" s="1"/>
  <c r="D2098" i="8"/>
  <c r="D2098" i="10" s="1"/>
  <c r="M2098" i="10" s="1"/>
  <c r="D261" i="8"/>
  <c r="D261" i="10" s="1"/>
  <c r="M261" i="10" s="1"/>
  <c r="D262" i="8"/>
  <c r="D262" i="10" s="1"/>
  <c r="M262" i="10" s="1"/>
  <c r="D618" i="8"/>
  <c r="D618" i="10" s="1"/>
  <c r="M618" i="10" s="1"/>
  <c r="D2100" i="8"/>
  <c r="D2100" i="10" s="1"/>
  <c r="M2100" i="10" s="1"/>
  <c r="D2099" i="8"/>
  <c r="D2099" i="10" s="1"/>
  <c r="M2099" i="10" s="1"/>
  <c r="D2081" i="8"/>
  <c r="D2081" i="10" s="1"/>
  <c r="M2081" i="10" s="1"/>
  <c r="D622" i="8"/>
  <c r="D622" i="10" s="1"/>
  <c r="M622" i="10" s="1"/>
  <c r="D641" i="8"/>
  <c r="D641" i="10" s="1"/>
  <c r="M641" i="10" s="1"/>
  <c r="D3181" i="8"/>
  <c r="D3181" i="10" s="1"/>
  <c r="M3181" i="10" s="1"/>
  <c r="D2101" i="8"/>
  <c r="D2101" i="10" s="1"/>
  <c r="M2101" i="10" s="1"/>
  <c r="D633" i="8"/>
  <c r="D633" i="10" s="1"/>
  <c r="M633" i="10" s="1"/>
  <c r="D1360" i="8"/>
  <c r="D1360" i="10" s="1"/>
  <c r="M1360" i="10" s="1"/>
  <c r="D2442" i="8"/>
  <c r="D2442" i="10" s="1"/>
  <c r="M2442" i="10" s="1"/>
  <c r="D1736" i="8"/>
  <c r="D1736" i="10" s="1"/>
  <c r="M1736" i="10" s="1"/>
  <c r="D2821" i="8"/>
  <c r="D2821" i="10" s="1"/>
  <c r="M2821" i="10" s="1"/>
  <c r="D1002" i="8"/>
  <c r="D1002" i="10" s="1"/>
  <c r="M1002" i="10" s="1"/>
  <c r="D1001" i="8"/>
  <c r="D1001" i="10" s="1"/>
  <c r="M1001" i="10" s="1"/>
  <c r="D1721" i="8"/>
  <c r="D1721" i="10" s="1"/>
  <c r="M1721" i="10" s="1"/>
  <c r="D620" i="8"/>
  <c r="D620" i="10" s="1"/>
  <c r="M620" i="10" s="1"/>
  <c r="D642" i="8"/>
  <c r="D642" i="10" s="1"/>
  <c r="M642" i="10" s="1"/>
  <c r="D1722" i="8"/>
  <c r="D1722" i="10" s="1"/>
  <c r="M1722" i="10" s="1"/>
  <c r="D2082" i="8"/>
  <c r="D2082" i="10" s="1"/>
  <c r="M2082" i="10" s="1"/>
  <c r="D643" i="8"/>
  <c r="D643" i="10" s="1"/>
  <c r="M643" i="10" s="1"/>
  <c r="D636" i="8"/>
  <c r="D636" i="10" s="1"/>
  <c r="M636" i="10" s="1"/>
  <c r="D996" i="8"/>
  <c r="D996" i="10" s="1"/>
  <c r="M996" i="10" s="1"/>
  <c r="D1363" i="8"/>
  <c r="D1363" i="10" s="1"/>
  <c r="M1363" i="10" s="1"/>
  <c r="D2443" i="8"/>
  <c r="D2443" i="10" s="1"/>
  <c r="M2443" i="10" s="1"/>
  <c r="D2822" i="8"/>
  <c r="D2822" i="10" s="1"/>
  <c r="M2822" i="10" s="1"/>
  <c r="D1356" i="8"/>
  <c r="D1356" i="10" s="1"/>
  <c r="M1356" i="10" s="1"/>
  <c r="D263" i="8"/>
  <c r="D263" i="10" s="1"/>
  <c r="M263" i="10" s="1"/>
  <c r="D1362" i="8"/>
  <c r="D1362" i="10" s="1"/>
  <c r="M1362" i="10" s="1"/>
  <c r="D993" i="8"/>
  <c r="D993" i="10" s="1"/>
  <c r="M993" i="10" s="1"/>
  <c r="D1738" i="8"/>
  <c r="D1738" i="10" s="1"/>
  <c r="M1738" i="10" s="1"/>
  <c r="D983" i="8"/>
  <c r="D983" i="10" s="1"/>
  <c r="M983" i="10" s="1"/>
  <c r="D623" i="8"/>
  <c r="D623" i="10" s="1"/>
  <c r="M623" i="10" s="1"/>
  <c r="D2102" i="8"/>
  <c r="D2102" i="10" s="1"/>
  <c r="M2102" i="10" s="1"/>
  <c r="D982" i="8"/>
  <c r="D982" i="10" s="1"/>
  <c r="M982" i="10" s="1"/>
  <c r="D2462" i="8"/>
  <c r="D2462" i="10" s="1"/>
  <c r="M2462" i="10" s="1"/>
  <c r="D1723" i="8"/>
  <c r="D1723" i="10" s="1"/>
  <c r="M1723" i="10" s="1"/>
  <c r="D2083" i="8"/>
  <c r="D2083" i="10" s="1"/>
  <c r="M2083" i="10" s="1"/>
  <c r="D1718" i="8"/>
  <c r="D1718" i="10" s="1"/>
  <c r="M1718" i="10" s="1"/>
  <c r="D3182" i="8"/>
  <c r="D3182" i="10" s="1"/>
  <c r="M3182" i="10" s="1"/>
  <c r="D2461" i="8"/>
  <c r="D2461" i="10" s="1"/>
  <c r="M2461" i="10" s="1"/>
  <c r="D1003" i="8"/>
  <c r="D1003" i="10" s="1"/>
  <c r="M1003" i="10" s="1"/>
  <c r="D644" i="8"/>
  <c r="D644" i="10" s="1"/>
  <c r="M644" i="10" s="1"/>
  <c r="D2104" i="8"/>
  <c r="D2104" i="10" s="1"/>
  <c r="M2104" i="10" s="1"/>
  <c r="D1353" i="8"/>
  <c r="D1353" i="10" s="1"/>
  <c r="M1353" i="10" s="1"/>
  <c r="D1005" i="8"/>
  <c r="D1005" i="10" s="1"/>
  <c r="M1005" i="10" s="1"/>
  <c r="D2823" i="8"/>
  <c r="D2823" i="10" s="1"/>
  <c r="M2823" i="10" s="1"/>
  <c r="D3183" i="8"/>
  <c r="D3183" i="10" s="1"/>
  <c r="M3183" i="10" s="1"/>
  <c r="D264" i="8"/>
  <c r="D264" i="10" s="1"/>
  <c r="M264" i="10" s="1"/>
  <c r="D984" i="8"/>
  <c r="D984" i="10" s="1"/>
  <c r="M984" i="10" s="1"/>
  <c r="D2103" i="8"/>
  <c r="D2103" i="10" s="1"/>
  <c r="M2103" i="10" s="1"/>
  <c r="D2444" i="8"/>
  <c r="D2444" i="10" s="1"/>
  <c r="M2444" i="10" s="1"/>
  <c r="D1364" i="8"/>
  <c r="D1364" i="10" s="1"/>
  <c r="M1364" i="10" s="1"/>
  <c r="D1724" i="8"/>
  <c r="D1724" i="10" s="1"/>
  <c r="M1724" i="10" s="1"/>
  <c r="D624" i="8"/>
  <c r="D624" i="10" s="1"/>
  <c r="M624" i="10" s="1"/>
  <c r="D985" i="8"/>
  <c r="D985" i="10" s="1"/>
  <c r="M985" i="10" s="1"/>
  <c r="D2084" i="8"/>
  <c r="D2084" i="10" s="1"/>
  <c r="M2084" i="10" s="1"/>
  <c r="D639" i="8"/>
  <c r="D639" i="10" s="1"/>
  <c r="M639" i="10" s="1"/>
  <c r="D1004" i="8"/>
  <c r="D1004" i="10" s="1"/>
  <c r="M1004" i="10" s="1"/>
  <c r="D2824" i="8"/>
  <c r="D2824" i="10" s="1"/>
  <c r="M2824" i="10" s="1"/>
  <c r="D2078" i="8"/>
  <c r="D2078" i="10" s="1"/>
  <c r="M2078" i="10" s="1"/>
  <c r="D1344" i="8"/>
  <c r="D1344" i="10" s="1"/>
  <c r="M1344" i="10" s="1"/>
  <c r="D2464" i="8"/>
  <c r="D2464" i="10" s="1"/>
  <c r="M2464" i="10" s="1"/>
  <c r="D625" i="8"/>
  <c r="D625" i="10" s="1"/>
  <c r="M625" i="10" s="1"/>
  <c r="D1345" i="8"/>
  <c r="D1345" i="10" s="1"/>
  <c r="M1345" i="10" s="1"/>
  <c r="D3184" i="8"/>
  <c r="D3184" i="10" s="1"/>
  <c r="M3184" i="10" s="1"/>
  <c r="D2463" i="8"/>
  <c r="D2463" i="10" s="1"/>
  <c r="M2463" i="10" s="1"/>
  <c r="D2465" i="8"/>
  <c r="D2465" i="10" s="1"/>
  <c r="M2465" i="10" s="1"/>
  <c r="D3177" i="8"/>
  <c r="D3177" i="10" s="1"/>
  <c r="M3177" i="10" s="1"/>
  <c r="D3174" i="8"/>
  <c r="D3174" i="10" s="1"/>
  <c r="M3174" i="10" s="1"/>
  <c r="D3195" i="8"/>
  <c r="D3195" i="10" s="1"/>
  <c r="M3195" i="10" s="1"/>
  <c r="D2835" i="8"/>
  <c r="D2835" i="10" s="1"/>
  <c r="M2835" i="10" s="1"/>
  <c r="D2085" i="8"/>
  <c r="D2085" i="10" s="1"/>
  <c r="M2085" i="10" s="1"/>
  <c r="D2814" i="8"/>
  <c r="D2814" i="10" s="1"/>
  <c r="M2814" i="10" s="1"/>
  <c r="D1725" i="8"/>
  <c r="D1725" i="10" s="1"/>
  <c r="M1725" i="10" s="1"/>
  <c r="D1359" i="8"/>
  <c r="D1359" i="10" s="1"/>
  <c r="M1359" i="10" s="1"/>
  <c r="D3194" i="8"/>
  <c r="D3194" i="10" s="1"/>
  <c r="M3194" i="10" s="1"/>
  <c r="D1365" i="8"/>
  <c r="D1365" i="10" s="1"/>
  <c r="M1365" i="10" s="1"/>
  <c r="D2445" i="8"/>
  <c r="D2445" i="10" s="1"/>
  <c r="M2445" i="10" s="1"/>
  <c r="D2805" i="8"/>
  <c r="D2805" i="10" s="1"/>
  <c r="M2805" i="10" s="1"/>
  <c r="D3176" i="8"/>
  <c r="D3176" i="10" s="1"/>
  <c r="M3176" i="10" s="1"/>
  <c r="D2816" i="8"/>
  <c r="D2816" i="10" s="1"/>
  <c r="M2816" i="10" s="1"/>
  <c r="D2105" i="8"/>
  <c r="D2105" i="10" s="1"/>
  <c r="M2105" i="10" s="1"/>
  <c r="D265" i="8"/>
  <c r="D265" i="10" s="1"/>
  <c r="M265" i="10" s="1"/>
  <c r="D3185" i="8"/>
  <c r="D3185" i="10" s="1"/>
  <c r="M3185" i="10" s="1"/>
  <c r="F86" i="8"/>
  <c r="F1906" i="8"/>
  <c r="F2280" i="8"/>
  <c r="F826" i="8"/>
  <c r="F83" i="8"/>
  <c r="F3000" i="8"/>
  <c r="F69" i="8"/>
  <c r="F85" i="8"/>
  <c r="F2286" i="8"/>
  <c r="F813" i="8"/>
  <c r="F446" i="8"/>
  <c r="F806" i="8"/>
  <c r="F1166" i="8"/>
  <c r="F2266" i="8"/>
  <c r="F807" i="8"/>
  <c r="F3006" i="8"/>
  <c r="F2646" i="8"/>
  <c r="F1186" i="8"/>
  <c r="F1546" i="8"/>
  <c r="F1918" i="8"/>
  <c r="F1538" i="8"/>
  <c r="F2626" i="8"/>
  <c r="F1167" i="8"/>
  <c r="F2647" i="8"/>
  <c r="F827" i="8"/>
  <c r="F1907" i="8"/>
  <c r="F447" i="8"/>
  <c r="F1187" i="8"/>
  <c r="F1547" i="8"/>
  <c r="F2267" i="8"/>
  <c r="F818" i="8"/>
  <c r="F2287" i="8"/>
  <c r="F3007" i="8"/>
  <c r="F2627" i="8"/>
  <c r="F2259" i="8"/>
  <c r="F68" i="8"/>
  <c r="F448" i="8"/>
  <c r="F808" i="8"/>
  <c r="F1168" i="8"/>
  <c r="F71" i="8"/>
  <c r="F1908" i="8"/>
  <c r="F2288" i="8"/>
  <c r="F828" i="8"/>
  <c r="F1528" i="8"/>
  <c r="F88" i="8"/>
  <c r="F1188" i="8"/>
  <c r="F1548" i="8"/>
  <c r="F453" i="8"/>
  <c r="F458" i="8"/>
  <c r="F799" i="8"/>
  <c r="F1189" i="8"/>
  <c r="F2628" i="8"/>
  <c r="F2629" i="8"/>
  <c r="F81" i="8"/>
  <c r="F3008" i="8"/>
  <c r="F91" i="8"/>
  <c r="F2648" i="8"/>
  <c r="F2268" i="8"/>
  <c r="F449" i="8"/>
  <c r="F809" i="8"/>
  <c r="F450" i="8"/>
  <c r="F1529" i="8"/>
  <c r="F1909" i="8"/>
  <c r="F70" i="8"/>
  <c r="F438" i="8"/>
  <c r="F2649" i="8"/>
  <c r="F3009" i="8"/>
  <c r="F1549" i="8"/>
  <c r="F80" i="8"/>
  <c r="F1910" i="8"/>
  <c r="F1169" i="8"/>
  <c r="F2269" i="8"/>
  <c r="F1540" i="8"/>
  <c r="F1193" i="8"/>
  <c r="F2289" i="8"/>
  <c r="F2989" i="8"/>
  <c r="F1530" i="8"/>
  <c r="F1190" i="8"/>
  <c r="F440" i="8"/>
  <c r="F1550" i="8"/>
  <c r="F457" i="8"/>
  <c r="F1170" i="8"/>
  <c r="F90" i="8"/>
  <c r="F810" i="8"/>
  <c r="F3010" i="8"/>
  <c r="F2639" i="8"/>
  <c r="F2270" i="8"/>
  <c r="F2630" i="8"/>
  <c r="F811" i="8"/>
  <c r="F1531" i="8"/>
  <c r="F2650" i="8"/>
  <c r="F1178" i="8"/>
  <c r="F460" i="8"/>
  <c r="F2279" i="8"/>
  <c r="F1539" i="8"/>
  <c r="F2990" i="8"/>
  <c r="F451" i="8"/>
  <c r="F1551" i="8"/>
  <c r="F439" i="8"/>
  <c r="F1911" i="8"/>
  <c r="F1192" i="8"/>
  <c r="F2632" i="8"/>
  <c r="F2631" i="8"/>
  <c r="F1191" i="8"/>
  <c r="F1899" i="8"/>
  <c r="F2651" i="8"/>
  <c r="F2271" i="8"/>
  <c r="F2991" i="8"/>
  <c r="F2272" i="8"/>
  <c r="F820" i="8"/>
  <c r="F1900" i="8"/>
  <c r="F432" i="8"/>
  <c r="F1171" i="8"/>
  <c r="F1179" i="8"/>
  <c r="F92" i="8"/>
  <c r="F3011" i="8"/>
  <c r="F2640" i="8"/>
  <c r="F3013" i="8"/>
  <c r="F3012" i="8"/>
  <c r="F2653" i="8"/>
  <c r="F452" i="8"/>
  <c r="F1552" i="8"/>
  <c r="F1912" i="8"/>
  <c r="F1172" i="8"/>
  <c r="F2633" i="8"/>
  <c r="F2652" i="8"/>
  <c r="F2992" i="8"/>
  <c r="F97" i="8"/>
  <c r="F72" i="8"/>
  <c r="F812" i="8"/>
  <c r="F1532" i="8"/>
  <c r="F1894" i="8"/>
  <c r="F2273" i="8"/>
  <c r="F815" i="8"/>
  <c r="F2276" i="8"/>
  <c r="F814" i="8"/>
  <c r="F2654" i="8"/>
  <c r="F454" i="8"/>
  <c r="F2993" i="8"/>
  <c r="F67" i="8"/>
  <c r="F1554" i="8"/>
  <c r="F77" i="8"/>
  <c r="F87" i="8"/>
  <c r="F434" i="8"/>
  <c r="F1914" i="8"/>
  <c r="F74" i="8"/>
  <c r="F1174" i="8"/>
  <c r="F2634" i="8"/>
  <c r="F435" i="8"/>
  <c r="F2635" i="8"/>
  <c r="F1896" i="8"/>
  <c r="F1534" i="8"/>
  <c r="F94" i="8"/>
  <c r="F1175" i="8"/>
  <c r="F1916" i="8"/>
  <c r="F93" i="8"/>
  <c r="F1555" i="8"/>
  <c r="F96" i="8"/>
  <c r="F455" i="8"/>
  <c r="F1895" i="8"/>
  <c r="F2275" i="8"/>
  <c r="F2274" i="8"/>
  <c r="F1557" i="8"/>
  <c r="F1535" i="8"/>
  <c r="F2636" i="8"/>
  <c r="F89" i="8"/>
  <c r="F461" i="8"/>
  <c r="F821" i="8"/>
  <c r="F1917" i="8"/>
  <c r="F73" i="8"/>
  <c r="F1556" i="8"/>
  <c r="F1915" i="8"/>
  <c r="F1533" i="8"/>
  <c r="F1919" i="8"/>
  <c r="F1537" i="8"/>
  <c r="F2638" i="8"/>
  <c r="F798" i="8"/>
  <c r="F1177" i="8"/>
  <c r="F2277" i="8"/>
  <c r="F1913" i="8"/>
  <c r="F441" i="8"/>
  <c r="F1897" i="8"/>
  <c r="F2637" i="8"/>
  <c r="F819" i="8"/>
  <c r="F1180" i="8"/>
  <c r="F1181" i="8"/>
  <c r="F456" i="8"/>
  <c r="F79" i="8"/>
  <c r="F2260" i="8"/>
  <c r="F817" i="8"/>
  <c r="F2262" i="8"/>
  <c r="F2281" i="8"/>
  <c r="F816" i="8"/>
  <c r="F2641" i="8"/>
  <c r="F1542" i="8"/>
  <c r="F1902" i="8"/>
  <c r="F82" i="8"/>
  <c r="F1921" i="8"/>
  <c r="F1173" i="8"/>
  <c r="F437" i="8"/>
  <c r="F2261" i="8"/>
  <c r="F1922" i="8"/>
  <c r="F1901" i="8"/>
  <c r="F802" i="8"/>
  <c r="F801" i="8"/>
  <c r="F442" i="8"/>
  <c r="F1541" i="8"/>
  <c r="F2282" i="8"/>
  <c r="F3002" i="8"/>
  <c r="F78" i="8"/>
  <c r="F2283" i="8"/>
  <c r="F823" i="8"/>
  <c r="F1903" i="8"/>
  <c r="F800" i="8"/>
  <c r="F1183" i="8"/>
  <c r="F462" i="8"/>
  <c r="F1543" i="8"/>
  <c r="F3001" i="8"/>
  <c r="F2278" i="8"/>
  <c r="F1923" i="8"/>
  <c r="F822" i="8"/>
  <c r="F1898" i="8"/>
  <c r="F1163" i="8"/>
  <c r="F2643" i="8"/>
  <c r="F3003" i="8"/>
  <c r="F2642" i="8"/>
  <c r="F436" i="8"/>
  <c r="F1182" i="8"/>
  <c r="F803" i="8"/>
  <c r="F1558" i="8"/>
  <c r="F443" i="8"/>
  <c r="F76" i="8"/>
  <c r="F1176" i="8"/>
  <c r="F1184" i="8"/>
  <c r="F2624" i="8"/>
  <c r="F445" i="8"/>
  <c r="F2284" i="8"/>
  <c r="F824" i="8"/>
  <c r="F1553" i="8"/>
  <c r="F1164" i="8"/>
  <c r="F444" i="8"/>
  <c r="F3004" i="8"/>
  <c r="F1893" i="8"/>
  <c r="F2644" i="8"/>
  <c r="F2264" i="8"/>
  <c r="F75" i="8"/>
  <c r="F1920" i="8"/>
  <c r="F1165" i="8"/>
  <c r="F804" i="8"/>
  <c r="F1904" i="8"/>
  <c r="F95" i="8"/>
  <c r="F2996" i="8"/>
  <c r="F3014" i="8"/>
  <c r="F805" i="8"/>
  <c r="F3005" i="8"/>
  <c r="F2263" i="8"/>
  <c r="F459" i="8"/>
  <c r="F2285" i="8"/>
  <c r="F84" i="8"/>
  <c r="F825" i="8"/>
  <c r="F2645" i="8"/>
  <c r="F1544" i="8"/>
  <c r="F1905" i="8"/>
  <c r="F1536" i="8"/>
  <c r="F1185" i="8"/>
  <c r="F433" i="8"/>
  <c r="F1545" i="8"/>
  <c r="F2994" i="8"/>
  <c r="G81" i="8"/>
  <c r="G2280" i="8"/>
  <c r="G71" i="8"/>
  <c r="G91" i="8"/>
  <c r="G826" i="8"/>
  <c r="G3000" i="8"/>
  <c r="G97" i="8"/>
  <c r="G83" i="8"/>
  <c r="G446" i="8"/>
  <c r="G813" i="8"/>
  <c r="G806" i="8"/>
  <c r="G1166" i="8"/>
  <c r="G67" i="8"/>
  <c r="G87" i="8"/>
  <c r="G3006" i="8"/>
  <c r="G2286" i="8"/>
  <c r="G2646" i="8"/>
  <c r="G86" i="8"/>
  <c r="G1186" i="8"/>
  <c r="G1546" i="8"/>
  <c r="G1918" i="8"/>
  <c r="G2266" i="8"/>
  <c r="G1538" i="8"/>
  <c r="G2626" i="8"/>
  <c r="G1167" i="8"/>
  <c r="G1906" i="8"/>
  <c r="G827" i="8"/>
  <c r="G1187" i="8"/>
  <c r="G447" i="8"/>
  <c r="G807" i="8"/>
  <c r="G1547" i="8"/>
  <c r="G3007" i="8"/>
  <c r="G1907" i="8"/>
  <c r="G2287" i="8"/>
  <c r="G818" i="8"/>
  <c r="G88" i="8"/>
  <c r="G2627" i="8"/>
  <c r="G448" i="8"/>
  <c r="G2267" i="8"/>
  <c r="G2647" i="8"/>
  <c r="G68" i="8"/>
  <c r="G808" i="8"/>
  <c r="G1168" i="8"/>
  <c r="G2288" i="8"/>
  <c r="G1908" i="8"/>
  <c r="G1548" i="8"/>
  <c r="G449" i="8"/>
  <c r="G828" i="8"/>
  <c r="G1188" i="8"/>
  <c r="G2259" i="8"/>
  <c r="G458" i="8"/>
  <c r="G799" i="8"/>
  <c r="G2628" i="8"/>
  <c r="G1549" i="8"/>
  <c r="G3008" i="8"/>
  <c r="G1528" i="8"/>
  <c r="G2648" i="8"/>
  <c r="G2268" i="8"/>
  <c r="G809" i="8"/>
  <c r="G453" i="8"/>
  <c r="G438" i="8"/>
  <c r="G2650" i="8"/>
  <c r="G1529" i="8"/>
  <c r="G1540" i="8"/>
  <c r="G810" i="8"/>
  <c r="G440" i="8"/>
  <c r="G70" i="8"/>
  <c r="G2649" i="8"/>
  <c r="G3009" i="8"/>
  <c r="G1909" i="8"/>
  <c r="G90" i="8"/>
  <c r="G1169" i="8"/>
  <c r="G2269" i="8"/>
  <c r="G2629" i="8"/>
  <c r="G1193" i="8"/>
  <c r="G1189" i="8"/>
  <c r="G2289" i="8"/>
  <c r="G2989" i="8"/>
  <c r="G1539" i="8"/>
  <c r="G2630" i="8"/>
  <c r="G1910" i="8"/>
  <c r="G1530" i="8"/>
  <c r="G2270" i="8"/>
  <c r="G1190" i="8"/>
  <c r="G1550" i="8"/>
  <c r="G457" i="8"/>
  <c r="G80" i="8"/>
  <c r="G450" i="8"/>
  <c r="G439" i="8"/>
  <c r="G1170" i="8"/>
  <c r="G3010" i="8"/>
  <c r="G1171" i="8"/>
  <c r="G811" i="8"/>
  <c r="G1531" i="8"/>
  <c r="G1178" i="8"/>
  <c r="G460" i="8"/>
  <c r="G2279" i="8"/>
  <c r="G2990" i="8"/>
  <c r="G1551" i="8"/>
  <c r="G451" i="8"/>
  <c r="G1911" i="8"/>
  <c r="G2631" i="8"/>
  <c r="G1191" i="8"/>
  <c r="G452" i="8"/>
  <c r="G2651" i="8"/>
  <c r="G2639" i="8"/>
  <c r="G2271" i="8"/>
  <c r="G2991" i="8"/>
  <c r="G1899" i="8"/>
  <c r="G432" i="8"/>
  <c r="G820" i="8"/>
  <c r="G1900" i="8"/>
  <c r="G1179" i="8"/>
  <c r="G92" i="8"/>
  <c r="G3011" i="8"/>
  <c r="G2640" i="8"/>
  <c r="G1192" i="8"/>
  <c r="G2633" i="8"/>
  <c r="G3013" i="8"/>
  <c r="G3012" i="8"/>
  <c r="G2653" i="8"/>
  <c r="G2632" i="8"/>
  <c r="G1552" i="8"/>
  <c r="G1912" i="8"/>
  <c r="G1172" i="8"/>
  <c r="G2272" i="8"/>
  <c r="G2652" i="8"/>
  <c r="G2992" i="8"/>
  <c r="G1554" i="8"/>
  <c r="G72" i="8"/>
  <c r="G812" i="8"/>
  <c r="G1532" i="8"/>
  <c r="G2654" i="8"/>
  <c r="G2993" i="8"/>
  <c r="G814" i="8"/>
  <c r="G2274" i="8"/>
  <c r="G434" i="8"/>
  <c r="G1914" i="8"/>
  <c r="G74" i="8"/>
  <c r="G1174" i="8"/>
  <c r="G2634" i="8"/>
  <c r="G435" i="8"/>
  <c r="G1555" i="8"/>
  <c r="G77" i="8"/>
  <c r="G1534" i="8"/>
  <c r="G94" i="8"/>
  <c r="G454" i="8"/>
  <c r="G2273" i="8"/>
  <c r="G1916" i="8"/>
  <c r="G1917" i="8"/>
  <c r="G2636" i="8"/>
  <c r="G96" i="8"/>
  <c r="G455" i="8"/>
  <c r="G1915" i="8"/>
  <c r="G2275" i="8"/>
  <c r="G1894" i="8"/>
  <c r="G1896" i="8"/>
  <c r="G1537" i="8"/>
  <c r="G2635" i="8"/>
  <c r="G1535" i="8"/>
  <c r="G1175" i="8"/>
  <c r="G1895" i="8"/>
  <c r="G2277" i="8"/>
  <c r="G1556" i="8"/>
  <c r="G1897" i="8"/>
  <c r="G461" i="8"/>
  <c r="G821" i="8"/>
  <c r="G73" i="8"/>
  <c r="G815" i="8"/>
  <c r="G93" i="8"/>
  <c r="G2276" i="8"/>
  <c r="G1533" i="8"/>
  <c r="G798" i="8"/>
  <c r="G1177" i="8"/>
  <c r="G2637" i="8"/>
  <c r="G2638" i="8"/>
  <c r="G456" i="8"/>
  <c r="G819" i="8"/>
  <c r="G1180" i="8"/>
  <c r="G1181" i="8"/>
  <c r="G1919" i="8"/>
  <c r="G2260" i="8"/>
  <c r="G817" i="8"/>
  <c r="G1913" i="8"/>
  <c r="G1541" i="8"/>
  <c r="G2261" i="8"/>
  <c r="G441" i="8"/>
  <c r="G2281" i="8"/>
  <c r="G816" i="8"/>
  <c r="G462" i="8"/>
  <c r="G78" i="8"/>
  <c r="G2641" i="8"/>
  <c r="G1542" i="8"/>
  <c r="G1901" i="8"/>
  <c r="G1902" i="8"/>
  <c r="G82" i="8"/>
  <c r="G1173" i="8"/>
  <c r="G69" i="8"/>
  <c r="G79" i="8"/>
  <c r="G89" i="8"/>
  <c r="G437" i="8"/>
  <c r="G442" i="8"/>
  <c r="G1921" i="8"/>
  <c r="G1557" i="8"/>
  <c r="G802" i="8"/>
  <c r="G2282" i="8"/>
  <c r="G2642" i="8"/>
  <c r="G801" i="8"/>
  <c r="G3001" i="8"/>
  <c r="G443" i="8"/>
  <c r="G1923" i="8"/>
  <c r="G2643" i="8"/>
  <c r="G800" i="8"/>
  <c r="G1183" i="8"/>
  <c r="G3002" i="8"/>
  <c r="G436" i="8"/>
  <c r="G1543" i="8"/>
  <c r="G2278" i="8"/>
  <c r="G823" i="8"/>
  <c r="G822" i="8"/>
  <c r="G1898" i="8"/>
  <c r="G1163" i="8"/>
  <c r="G3003" i="8"/>
  <c r="G1182" i="8"/>
  <c r="G2262" i="8"/>
  <c r="G803" i="8"/>
  <c r="G1558" i="8"/>
  <c r="G76" i="8"/>
  <c r="G1176" i="8"/>
  <c r="G1922" i="8"/>
  <c r="G1553" i="8"/>
  <c r="G2624" i="8"/>
  <c r="G1903" i="8"/>
  <c r="G2283" i="8"/>
  <c r="G445" i="8"/>
  <c r="G2284" i="8"/>
  <c r="G444" i="8"/>
  <c r="G824" i="8"/>
  <c r="G1164" i="8"/>
  <c r="G2644" i="8"/>
  <c r="G1545" i="8"/>
  <c r="G2264" i="8"/>
  <c r="G1920" i="8"/>
  <c r="G2263" i="8"/>
  <c r="G1165" i="8"/>
  <c r="G1904" i="8"/>
  <c r="G84" i="8"/>
  <c r="G1544" i="8"/>
  <c r="G1536" i="8"/>
  <c r="G805" i="8"/>
  <c r="G459" i="8"/>
  <c r="G3005" i="8"/>
  <c r="G3004" i="8"/>
  <c r="G2285" i="8"/>
  <c r="G825" i="8"/>
  <c r="G1893" i="8"/>
  <c r="G1184" i="8"/>
  <c r="G2645" i="8"/>
  <c r="G804" i="8"/>
  <c r="G1185" i="8"/>
  <c r="G433" i="8"/>
  <c r="G2994" i="8"/>
  <c r="G75" i="8"/>
  <c r="G2265" i="8"/>
  <c r="G2625" i="8"/>
  <c r="G2995" i="8"/>
  <c r="G3017" i="8"/>
  <c r="M1426" i="8"/>
  <c r="M678" i="8"/>
  <c r="M2520" i="8"/>
  <c r="M1066" i="8"/>
  <c r="M680" i="8"/>
  <c r="M337" i="8"/>
  <c r="M1406" i="8"/>
  <c r="M686" i="8"/>
  <c r="M1420" i="8"/>
  <c r="M2166" i="8"/>
  <c r="M696" i="8"/>
  <c r="M1786" i="8"/>
  <c r="M2886" i="8"/>
  <c r="M338" i="8"/>
  <c r="M327" i="8"/>
  <c r="M326" i="8"/>
  <c r="M2526" i="8"/>
  <c r="M2146" i="8"/>
  <c r="M1046" i="8"/>
  <c r="M1780" i="8"/>
  <c r="M3246" i="8"/>
  <c r="M320" i="8"/>
  <c r="M2506" i="8"/>
  <c r="M2887" i="8"/>
  <c r="M1067" i="8"/>
  <c r="M687" i="8"/>
  <c r="M1407" i="8"/>
  <c r="M1787" i="8"/>
  <c r="M2527" i="8"/>
  <c r="M1047" i="8"/>
  <c r="M1427" i="8"/>
  <c r="M2507" i="8"/>
  <c r="M333" i="8"/>
  <c r="M2159" i="8"/>
  <c r="M1058" i="8"/>
  <c r="M3247" i="8"/>
  <c r="M2147" i="8"/>
  <c r="M2867" i="8"/>
  <c r="M1416" i="8"/>
  <c r="M679" i="8"/>
  <c r="M328" i="8"/>
  <c r="M1428" i="8"/>
  <c r="M1048" i="8"/>
  <c r="M1788" i="8"/>
  <c r="M1419" i="8"/>
  <c r="M1408" i="8"/>
  <c r="M1068" i="8"/>
  <c r="M688" i="8"/>
  <c r="M2528" i="8"/>
  <c r="M3249" i="8"/>
  <c r="M2888" i="8"/>
  <c r="M1049" i="8"/>
  <c r="M2148" i="8"/>
  <c r="M1779" i="8"/>
  <c r="M689" i="8"/>
  <c r="M2508" i="8"/>
  <c r="M2868" i="8"/>
  <c r="M3248" i="8"/>
  <c r="M1069" i="8"/>
  <c r="M1429" i="8"/>
  <c r="M1433" i="8"/>
  <c r="M329" i="8"/>
  <c r="M690" i="8"/>
  <c r="M2149" i="8"/>
  <c r="M2869" i="8"/>
  <c r="M1430" i="8"/>
  <c r="M2510" i="8"/>
  <c r="M2529" i="8"/>
  <c r="M1789" i="8"/>
  <c r="M2889" i="8"/>
  <c r="M1409" i="8"/>
  <c r="M2139" i="8"/>
  <c r="M697" i="8"/>
  <c r="M2509" i="8"/>
  <c r="M317" i="8"/>
  <c r="M2519" i="8"/>
  <c r="M1790" i="8"/>
  <c r="M2890" i="8"/>
  <c r="M330" i="8"/>
  <c r="M1410" i="8"/>
  <c r="M1070" i="8"/>
  <c r="M2150" i="8"/>
  <c r="M313" i="8"/>
  <c r="M693" i="8"/>
  <c r="M310" i="8"/>
  <c r="M1050" i="8"/>
  <c r="M1059" i="8"/>
  <c r="M3250" i="8"/>
  <c r="M2870" i="8"/>
  <c r="M691" i="8"/>
  <c r="M311" i="8"/>
  <c r="M2138" i="8"/>
  <c r="M2151" i="8"/>
  <c r="M1791" i="8"/>
  <c r="M1798" i="8"/>
  <c r="M331" i="8"/>
  <c r="M2530" i="8"/>
  <c r="M1431" i="8"/>
  <c r="M3240" i="8"/>
  <c r="M1800" i="8"/>
  <c r="M1051" i="8"/>
  <c r="M2871" i="8"/>
  <c r="M332" i="8"/>
  <c r="M3251" i="8"/>
  <c r="M699" i="8"/>
  <c r="M1411" i="8"/>
  <c r="M2891" i="8"/>
  <c r="M2511" i="8"/>
  <c r="M2880" i="8"/>
  <c r="M1053" i="8"/>
  <c r="M1778" i="8"/>
  <c r="M2531" i="8"/>
  <c r="M1771" i="8"/>
  <c r="M2513" i="8"/>
  <c r="M3252" i="8"/>
  <c r="M2893" i="8"/>
  <c r="M1772" i="8"/>
  <c r="M1412" i="8"/>
  <c r="M312" i="8"/>
  <c r="M2140" i="8"/>
  <c r="M692" i="8"/>
  <c r="M2512" i="8"/>
  <c r="M2892" i="8"/>
  <c r="M1432" i="8"/>
  <c r="M1792" i="8"/>
  <c r="M1793" i="8"/>
  <c r="M2873" i="8"/>
  <c r="M1052" i="8"/>
  <c r="M2152" i="8"/>
  <c r="M2872" i="8"/>
  <c r="M335" i="8"/>
  <c r="M695" i="8"/>
  <c r="M1774" i="8"/>
  <c r="M3232" i="8"/>
  <c r="M334" i="8"/>
  <c r="M1773" i="8"/>
  <c r="M2154" i="8"/>
  <c r="M694" i="8"/>
  <c r="M1054" i="8"/>
  <c r="M1434" i="8"/>
  <c r="M3233" i="8"/>
  <c r="M1794" i="8"/>
  <c r="M3253" i="8"/>
  <c r="M2514" i="8"/>
  <c r="M1435" i="8"/>
  <c r="M314" i="8"/>
  <c r="M1414" i="8"/>
  <c r="M1796" i="8"/>
  <c r="M1795" i="8"/>
  <c r="M1415" i="8"/>
  <c r="M2515" i="8"/>
  <c r="M2156" i="8"/>
  <c r="M1055" i="8"/>
  <c r="M1776" i="8"/>
  <c r="M1057" i="8"/>
  <c r="M2155" i="8"/>
  <c r="M1775" i="8"/>
  <c r="M1056" i="8"/>
  <c r="M1797" i="8"/>
  <c r="M1421" i="8"/>
  <c r="M339" i="8"/>
  <c r="M2137" i="8"/>
  <c r="M676" i="8"/>
  <c r="M315" i="8"/>
  <c r="M3260" i="8"/>
  <c r="M1417" i="8"/>
  <c r="M1777" i="8"/>
  <c r="M1799" i="8"/>
  <c r="M681" i="8"/>
  <c r="M2521" i="8"/>
  <c r="M2157" i="8"/>
  <c r="M2517" i="8"/>
  <c r="M700" i="8"/>
  <c r="M2516" i="8"/>
  <c r="M1781" i="8"/>
  <c r="M2153" i="8"/>
  <c r="M3241" i="8"/>
  <c r="M1422" i="8"/>
  <c r="M2502" i="8"/>
  <c r="M2161" i="8"/>
  <c r="M2142" i="8"/>
  <c r="M702" i="8"/>
  <c r="M701" i="8"/>
  <c r="M318" i="8"/>
  <c r="M322" i="8"/>
  <c r="M1041" i="8"/>
  <c r="M3261" i="8"/>
  <c r="M1061" i="8"/>
  <c r="M2141" i="8"/>
  <c r="M2522" i="8"/>
  <c r="M2162" i="8"/>
  <c r="M2882" i="8"/>
  <c r="M2881" i="8"/>
  <c r="M682" i="8"/>
  <c r="M336" i="8"/>
  <c r="M3242" i="8"/>
  <c r="M2523" i="8"/>
  <c r="M2518" i="8"/>
  <c r="M1783" i="8"/>
  <c r="M1042" i="8"/>
  <c r="M1063" i="8"/>
  <c r="M703" i="8"/>
  <c r="M1423" i="8"/>
  <c r="M1062" i="8"/>
  <c r="M321" i="8"/>
  <c r="M1782" i="8"/>
  <c r="M677" i="8"/>
  <c r="M683" i="8"/>
  <c r="M2883" i="8"/>
  <c r="M323" i="8"/>
  <c r="M3243" i="8"/>
  <c r="M1413" i="8"/>
  <c r="M2163" i="8"/>
  <c r="M2143" i="8"/>
  <c r="M2504" i="8"/>
  <c r="M1060" i="8"/>
  <c r="M685" i="8"/>
  <c r="M316" i="8"/>
  <c r="M2160" i="8"/>
  <c r="M2158" i="8"/>
  <c r="M1045" i="8"/>
  <c r="M1043" i="8"/>
  <c r="M3244" i="8"/>
  <c r="M1044" i="8"/>
  <c r="M2164" i="8"/>
  <c r="M324" i="8"/>
  <c r="M2503" i="8"/>
  <c r="M704" i="8"/>
  <c r="M1425" i="8"/>
  <c r="M2884" i="8"/>
  <c r="M1784" i="8"/>
  <c r="M319" i="8"/>
  <c r="M1424" i="8"/>
  <c r="M2525" i="8"/>
  <c r="M2894" i="8"/>
  <c r="M3235" i="8"/>
  <c r="M2165" i="8"/>
  <c r="M1064" i="8"/>
  <c r="M1418" i="8"/>
  <c r="M3245" i="8"/>
  <c r="M2144" i="8"/>
  <c r="M2885" i="8"/>
  <c r="M698" i="8"/>
  <c r="M684" i="8"/>
  <c r="M2505" i="8"/>
  <c r="M3255" i="8"/>
  <c r="M3237" i="8"/>
  <c r="M2524" i="8"/>
  <c r="M705" i="8"/>
  <c r="M325" i="8"/>
  <c r="M2874" i="8"/>
  <c r="M2896" i="8"/>
  <c r="M1785" i="8"/>
  <c r="M1065" i="8"/>
  <c r="M3254" i="8"/>
  <c r="M2875" i="8"/>
  <c r="M3236" i="8"/>
  <c r="M3238" i="8"/>
  <c r="M3239" i="8"/>
  <c r="J3119" i="8"/>
  <c r="E3079" i="8"/>
  <c r="G3039" i="8"/>
  <c r="M2999" i="8"/>
  <c r="G2879" i="8"/>
  <c r="G2839" i="8"/>
  <c r="F2759" i="8"/>
  <c r="D2719" i="8"/>
  <c r="D2719" i="10" s="1"/>
  <c r="M2719" i="10" s="1"/>
  <c r="I3278" i="8"/>
  <c r="E3158" i="8"/>
  <c r="G3118" i="8"/>
  <c r="H3018" i="8"/>
  <c r="L2938" i="8"/>
  <c r="M2878" i="8"/>
  <c r="J2718" i="8"/>
  <c r="D3317" i="8"/>
  <c r="D3317" i="10" s="1"/>
  <c r="M3317" i="10" s="1"/>
  <c r="H3057" i="8"/>
  <c r="I2757" i="8"/>
  <c r="F3316" i="8"/>
  <c r="K3196" i="8"/>
  <c r="G3136" i="8"/>
  <c r="K2916" i="8"/>
  <c r="L2856" i="8"/>
  <c r="H3315" i="8"/>
  <c r="F3275" i="8"/>
  <c r="H2995" i="8"/>
  <c r="L2935" i="8"/>
  <c r="D3294" i="8"/>
  <c r="D3294" i="10" s="1"/>
  <c r="M3294" i="10" s="1"/>
  <c r="L3254" i="8"/>
  <c r="M2994" i="8"/>
  <c r="G2834" i="8"/>
  <c r="I2985" i="8"/>
  <c r="I2905" i="8"/>
  <c r="M2145" i="8"/>
  <c r="K1185" i="8"/>
  <c r="E1065" i="8"/>
  <c r="K1979" i="8"/>
  <c r="J1353" i="8"/>
  <c r="F2084" i="8"/>
  <c r="E3303" i="8"/>
  <c r="F1066" i="8"/>
  <c r="F1786" i="8"/>
  <c r="F680" i="8"/>
  <c r="F337" i="8"/>
  <c r="F320" i="8"/>
  <c r="F2520" i="8"/>
  <c r="F1420" i="8"/>
  <c r="F2166" i="8"/>
  <c r="F686" i="8"/>
  <c r="F1046" i="8"/>
  <c r="F326" i="8"/>
  <c r="F696" i="8"/>
  <c r="F678" i="8"/>
  <c r="F1426" i="8"/>
  <c r="F2506" i="8"/>
  <c r="F1407" i="8"/>
  <c r="F3246" i="8"/>
  <c r="F2146" i="8"/>
  <c r="F2886" i="8"/>
  <c r="F338" i="8"/>
  <c r="F2867" i="8"/>
  <c r="F1047" i="8"/>
  <c r="F2526" i="8"/>
  <c r="F1406" i="8"/>
  <c r="F1780" i="8"/>
  <c r="F1427" i="8"/>
  <c r="F333" i="8"/>
  <c r="F2159" i="8"/>
  <c r="F687" i="8"/>
  <c r="F2887" i="8"/>
  <c r="F3247" i="8"/>
  <c r="F1787" i="8"/>
  <c r="F2507" i="8"/>
  <c r="F2147" i="8"/>
  <c r="F1067" i="8"/>
  <c r="F2527" i="8"/>
  <c r="F327" i="8"/>
  <c r="F1416" i="8"/>
  <c r="F679" i="8"/>
  <c r="F688" i="8"/>
  <c r="F328" i="8"/>
  <c r="F1048" i="8"/>
  <c r="F1058" i="8"/>
  <c r="F1419" i="8"/>
  <c r="F1408" i="8"/>
  <c r="F1068" i="8"/>
  <c r="F2148" i="8"/>
  <c r="F1428" i="8"/>
  <c r="F1049" i="8"/>
  <c r="F689" i="8"/>
  <c r="F1779" i="8"/>
  <c r="F2508" i="8"/>
  <c r="F1069" i="8"/>
  <c r="F1429" i="8"/>
  <c r="F1433" i="8"/>
  <c r="F1788" i="8"/>
  <c r="F2868" i="8"/>
  <c r="F2528" i="8"/>
  <c r="F2888" i="8"/>
  <c r="F697" i="8"/>
  <c r="F3248" i="8"/>
  <c r="F2530" i="8"/>
  <c r="F2519" i="8"/>
  <c r="F330" i="8"/>
  <c r="F2869" i="8"/>
  <c r="F329" i="8"/>
  <c r="F1789" i="8"/>
  <c r="F2529" i="8"/>
  <c r="F310" i="8"/>
  <c r="F2889" i="8"/>
  <c r="F2139" i="8"/>
  <c r="F1409" i="8"/>
  <c r="F2509" i="8"/>
  <c r="F2149" i="8"/>
  <c r="F1050" i="8"/>
  <c r="F1790" i="8"/>
  <c r="F1410" i="8"/>
  <c r="F690" i="8"/>
  <c r="F1070" i="8"/>
  <c r="F313" i="8"/>
  <c r="F331" i="8"/>
  <c r="F693" i="8"/>
  <c r="F3249" i="8"/>
  <c r="F1430" i="8"/>
  <c r="F2150" i="8"/>
  <c r="F2890" i="8"/>
  <c r="F2138" i="8"/>
  <c r="F1059" i="8"/>
  <c r="F1798" i="8"/>
  <c r="F2151" i="8"/>
  <c r="F2511" i="8"/>
  <c r="F691" i="8"/>
  <c r="F311" i="8"/>
  <c r="F1411" i="8"/>
  <c r="F3250" i="8"/>
  <c r="F2510" i="8"/>
  <c r="F1431" i="8"/>
  <c r="F317" i="8"/>
  <c r="F2870" i="8"/>
  <c r="F1051" i="8"/>
  <c r="F1778" i="8"/>
  <c r="F699" i="8"/>
  <c r="F312" i="8"/>
  <c r="F1792" i="8"/>
  <c r="F3251" i="8"/>
  <c r="F1800" i="8"/>
  <c r="F2871" i="8"/>
  <c r="F1791" i="8"/>
  <c r="F2891" i="8"/>
  <c r="F1053" i="8"/>
  <c r="F1432" i="8"/>
  <c r="F2531" i="8"/>
  <c r="F1771" i="8"/>
  <c r="F334" i="8"/>
  <c r="F1412" i="8"/>
  <c r="F1052" i="8"/>
  <c r="F2152" i="8"/>
  <c r="F2892" i="8"/>
  <c r="F1773" i="8"/>
  <c r="F2880" i="8"/>
  <c r="F3240" i="8"/>
  <c r="F692" i="8"/>
  <c r="F1772" i="8"/>
  <c r="F2140" i="8"/>
  <c r="F2512" i="8"/>
  <c r="F2872" i="8"/>
  <c r="F3232" i="8"/>
  <c r="F2513" i="8"/>
  <c r="F332" i="8"/>
  <c r="F2873" i="8"/>
  <c r="F1415" i="8"/>
  <c r="F1055" i="8"/>
  <c r="F694" i="8"/>
  <c r="F1434" i="8"/>
  <c r="F3233" i="8"/>
  <c r="F1774" i="8"/>
  <c r="F3252" i="8"/>
  <c r="F3253" i="8"/>
  <c r="F1793" i="8"/>
  <c r="F2893" i="8"/>
  <c r="F1054" i="8"/>
  <c r="F2154" i="8"/>
  <c r="F1414" i="8"/>
  <c r="F1794" i="8"/>
  <c r="F335" i="8"/>
  <c r="F1776" i="8"/>
  <c r="F2516" i="8"/>
  <c r="F1056" i="8"/>
  <c r="F1795" i="8"/>
  <c r="F1796" i="8"/>
  <c r="F2514" i="8"/>
  <c r="F314" i="8"/>
  <c r="F2155" i="8"/>
  <c r="F695" i="8"/>
  <c r="F1775" i="8"/>
  <c r="F1435" i="8"/>
  <c r="F1797" i="8"/>
  <c r="F315" i="8"/>
  <c r="F2515" i="8"/>
  <c r="F2137" i="8"/>
  <c r="F2517" i="8"/>
  <c r="F1417" i="8"/>
  <c r="F1777" i="8"/>
  <c r="F676" i="8"/>
  <c r="F1799" i="8"/>
  <c r="F2157" i="8"/>
  <c r="F700" i="8"/>
  <c r="F2156" i="8"/>
  <c r="F1057" i="8"/>
  <c r="F1061" i="8"/>
  <c r="F701" i="8"/>
  <c r="F3260" i="8"/>
  <c r="F1422" i="8"/>
  <c r="F1781" i="8"/>
  <c r="F2161" i="8"/>
  <c r="F1421" i="8"/>
  <c r="F2881" i="8"/>
  <c r="F1041" i="8"/>
  <c r="F3261" i="8"/>
  <c r="F2521" i="8"/>
  <c r="F2141" i="8"/>
  <c r="F318" i="8"/>
  <c r="F1042" i="8"/>
  <c r="F339" i="8"/>
  <c r="F321" i="8"/>
  <c r="F682" i="8"/>
  <c r="F2522" i="8"/>
  <c r="F322" i="8"/>
  <c r="F2163" i="8"/>
  <c r="F681" i="8"/>
  <c r="F2142" i="8"/>
  <c r="F2153" i="8"/>
  <c r="F2518" i="8"/>
  <c r="F1063" i="8"/>
  <c r="F1783" i="8"/>
  <c r="F703" i="8"/>
  <c r="F702" i="8"/>
  <c r="F2162" i="8"/>
  <c r="F2502" i="8"/>
  <c r="F3242" i="8"/>
  <c r="F3241" i="8"/>
  <c r="F2882" i="8"/>
  <c r="F677" i="8"/>
  <c r="F323" i="8"/>
  <c r="F3243" i="8"/>
  <c r="F2160" i="8"/>
  <c r="F324" i="8"/>
  <c r="F1413" i="8"/>
  <c r="F683" i="8"/>
  <c r="F2883" i="8"/>
  <c r="F2523" i="8"/>
  <c r="F1043" i="8"/>
  <c r="F1062" i="8"/>
  <c r="F1782" i="8"/>
  <c r="F1784" i="8"/>
  <c r="F2144" i="8"/>
  <c r="F1423" i="8"/>
  <c r="F684" i="8"/>
  <c r="F336" i="8"/>
  <c r="F2884" i="8"/>
  <c r="F2503" i="8"/>
  <c r="F2164" i="8"/>
  <c r="F704" i="8"/>
  <c r="F1044" i="8"/>
  <c r="F698" i="8"/>
  <c r="F2158" i="8"/>
  <c r="F1424" i="8"/>
  <c r="F1064" i="8"/>
  <c r="F1418" i="8"/>
  <c r="F325" i="8"/>
  <c r="F2143" i="8"/>
  <c r="F2504" i="8"/>
  <c r="F685" i="8"/>
  <c r="F2876" i="8"/>
  <c r="F3245" i="8"/>
  <c r="F2875" i="8"/>
  <c r="F2885" i="8"/>
  <c r="F2525" i="8"/>
  <c r="F2165" i="8"/>
  <c r="F1425" i="8"/>
  <c r="F2524" i="8"/>
  <c r="F3244" i="8"/>
  <c r="F705" i="8"/>
  <c r="F2874" i="8"/>
  <c r="F3234" i="8"/>
  <c r="F1045" i="8"/>
  <c r="F1785" i="8"/>
  <c r="F1060" i="8"/>
  <c r="F316" i="8"/>
  <c r="F3256" i="8"/>
  <c r="F319" i="8"/>
  <c r="F1065" i="8"/>
  <c r="F2145" i="8"/>
  <c r="K1573" i="8"/>
  <c r="K466" i="8"/>
  <c r="K1940" i="8"/>
  <c r="K1560" i="8"/>
  <c r="K846" i="8"/>
  <c r="K1206" i="8"/>
  <c r="K1566" i="8"/>
  <c r="K486" i="8"/>
  <c r="K1576" i="8"/>
  <c r="K2680" i="8"/>
  <c r="K1926" i="8"/>
  <c r="K104" i="8"/>
  <c r="K112" i="8"/>
  <c r="K3046" i="8"/>
  <c r="K479" i="8"/>
  <c r="K2299" i="8"/>
  <c r="K1946" i="8"/>
  <c r="K1586" i="8"/>
  <c r="K2306" i="8"/>
  <c r="K3026" i="8"/>
  <c r="K107" i="8"/>
  <c r="K1207" i="8"/>
  <c r="K1559" i="8"/>
  <c r="K1213" i="8"/>
  <c r="K847" i="8"/>
  <c r="K1198" i="8"/>
  <c r="K467" i="8"/>
  <c r="K2666" i="8"/>
  <c r="K1947" i="8"/>
  <c r="K488" i="8"/>
  <c r="K487" i="8"/>
  <c r="K1579" i="8"/>
  <c r="K2667" i="8"/>
  <c r="K3047" i="8"/>
  <c r="K476" i="8"/>
  <c r="K1927" i="8"/>
  <c r="K2307" i="8"/>
  <c r="K1567" i="8"/>
  <c r="K106" i="8"/>
  <c r="K3027" i="8"/>
  <c r="K116" i="8"/>
  <c r="K2659" i="8"/>
  <c r="K1580" i="8"/>
  <c r="K1928" i="8"/>
  <c r="K1939" i="8"/>
  <c r="K1948" i="8"/>
  <c r="K1208" i="8"/>
  <c r="K1568" i="8"/>
  <c r="K468" i="8"/>
  <c r="K848" i="8"/>
  <c r="K1196" i="8"/>
  <c r="K1938" i="8"/>
  <c r="K1209" i="8"/>
  <c r="K2668" i="8"/>
  <c r="K1200" i="8"/>
  <c r="K489" i="8"/>
  <c r="K2308" i="8"/>
  <c r="K469" i="8"/>
  <c r="K1219" i="8"/>
  <c r="K3028" i="8"/>
  <c r="K3029" i="8"/>
  <c r="K490" i="8"/>
  <c r="K1929" i="8"/>
  <c r="K856" i="8"/>
  <c r="K839" i="8"/>
  <c r="K829" i="8"/>
  <c r="K1578" i="8"/>
  <c r="K1949" i="8"/>
  <c r="K2309" i="8"/>
  <c r="K113" i="8"/>
  <c r="K470" i="8"/>
  <c r="K838" i="8"/>
  <c r="K109" i="8"/>
  <c r="K2669" i="8"/>
  <c r="K849" i="8"/>
  <c r="K1569" i="8"/>
  <c r="K2660" i="8"/>
  <c r="K830" i="8"/>
  <c r="K1570" i="8"/>
  <c r="K1950" i="8"/>
  <c r="K850" i="8"/>
  <c r="K119" i="8"/>
  <c r="K491" i="8"/>
  <c r="K1210" i="8"/>
  <c r="K1930" i="8"/>
  <c r="K2290" i="8"/>
  <c r="K2670" i="8"/>
  <c r="K3020" i="8"/>
  <c r="K3030" i="8"/>
  <c r="K851" i="8"/>
  <c r="K1571" i="8"/>
  <c r="K1931" i="8"/>
  <c r="K831" i="8"/>
  <c r="K117" i="8"/>
  <c r="K1220" i="8"/>
  <c r="K2310" i="8"/>
  <c r="K853" i="8"/>
  <c r="K111" i="8"/>
  <c r="K1951" i="8"/>
  <c r="K471" i="8"/>
  <c r="K2672" i="8"/>
  <c r="K99" i="8"/>
  <c r="K1211" i="8"/>
  <c r="K2311" i="8"/>
  <c r="K3031" i="8"/>
  <c r="K102" i="8"/>
  <c r="K832" i="8"/>
  <c r="K472" i="8"/>
  <c r="K3040" i="8"/>
  <c r="K2291" i="8"/>
  <c r="K2671" i="8"/>
  <c r="K2300" i="8"/>
  <c r="K1212" i="8"/>
  <c r="K1932" i="8"/>
  <c r="K2292" i="8"/>
  <c r="K852" i="8"/>
  <c r="K1952" i="8"/>
  <c r="K2293" i="8"/>
  <c r="K3033" i="8"/>
  <c r="K1572" i="8"/>
  <c r="K3032" i="8"/>
  <c r="K2312" i="8"/>
  <c r="K2673" i="8"/>
  <c r="K855" i="8"/>
  <c r="K1575" i="8"/>
  <c r="K1934" i="8"/>
  <c r="K2294" i="8"/>
  <c r="K834" i="8"/>
  <c r="K2313" i="8"/>
  <c r="K474" i="8"/>
  <c r="K1214" i="8"/>
  <c r="K2314" i="8"/>
  <c r="K1195" i="8"/>
  <c r="K115" i="8"/>
  <c r="K854" i="8"/>
  <c r="K1574" i="8"/>
  <c r="K2296" i="8"/>
  <c r="K98" i="8"/>
  <c r="K835" i="8"/>
  <c r="K108" i="8"/>
  <c r="K1216" i="8"/>
  <c r="K2315" i="8"/>
  <c r="K1194" i="8"/>
  <c r="K118" i="8"/>
  <c r="K475" i="8"/>
  <c r="K1935" i="8"/>
  <c r="K1936" i="8"/>
  <c r="K1215" i="8"/>
  <c r="K477" i="8"/>
  <c r="K2295" i="8"/>
  <c r="K114" i="8"/>
  <c r="K2297" i="8"/>
  <c r="K2316" i="8"/>
  <c r="K2679" i="8"/>
  <c r="K473" i="8"/>
  <c r="K101" i="8"/>
  <c r="K837" i="8"/>
  <c r="K1217" i="8"/>
  <c r="K1577" i="8"/>
  <c r="K2317" i="8"/>
  <c r="K1199" i="8"/>
  <c r="K1937" i="8"/>
  <c r="K2656" i="8"/>
  <c r="K478" i="8"/>
  <c r="K3041" i="8"/>
  <c r="K1941" i="8"/>
  <c r="K480" i="8"/>
  <c r="K2662" i="8"/>
  <c r="K1221" i="8"/>
  <c r="K1561" i="8"/>
  <c r="K1582" i="8"/>
  <c r="K2302" i="8"/>
  <c r="K2681" i="8"/>
  <c r="K481" i="8"/>
  <c r="K2301" i="8"/>
  <c r="K120" i="8"/>
  <c r="K841" i="8"/>
  <c r="K3021" i="8"/>
  <c r="K1581" i="8"/>
  <c r="K122" i="8"/>
  <c r="K482" i="8"/>
  <c r="K1197" i="8"/>
  <c r="K121" i="8"/>
  <c r="K2661" i="8"/>
  <c r="K1562" i="8"/>
  <c r="K1201" i="8"/>
  <c r="K1202" i="8"/>
  <c r="K2298" i="8"/>
  <c r="K1942" i="8"/>
  <c r="K463" i="8"/>
  <c r="K1583" i="8"/>
  <c r="K2682" i="8"/>
  <c r="K1943" i="8"/>
  <c r="K3022" i="8"/>
  <c r="K103" i="8"/>
  <c r="K110" i="8"/>
  <c r="K483" i="8"/>
  <c r="K843" i="8"/>
  <c r="K3043" i="8"/>
  <c r="K124" i="8"/>
  <c r="K3042" i="8"/>
  <c r="K1563" i="8"/>
  <c r="K842" i="8"/>
  <c r="K1203" i="8"/>
  <c r="K123" i="8"/>
  <c r="K1944" i="8"/>
  <c r="K3024" i="8"/>
  <c r="K1205" i="8"/>
  <c r="K2304" i="8"/>
  <c r="K125" i="8"/>
  <c r="K1584" i="8"/>
  <c r="K1564" i="8"/>
  <c r="K840" i="8"/>
  <c r="K833" i="8"/>
  <c r="K1204" i="8"/>
  <c r="K484" i="8"/>
  <c r="K2303" i="8"/>
  <c r="K100" i="8"/>
  <c r="K844" i="8"/>
  <c r="K1218" i="8"/>
  <c r="K1933" i="8"/>
  <c r="K2664" i="8"/>
  <c r="K105" i="8"/>
  <c r="K2663" i="8"/>
  <c r="K464" i="8"/>
  <c r="K485" i="8"/>
  <c r="K3036" i="8"/>
  <c r="K2678" i="8"/>
  <c r="K836" i="8"/>
  <c r="K3045" i="8"/>
  <c r="K1925" i="8"/>
  <c r="K1585" i="8"/>
  <c r="K1924" i="8"/>
  <c r="K2677" i="8"/>
  <c r="K3023" i="8"/>
  <c r="K3044" i="8"/>
  <c r="K2674" i="8"/>
  <c r="K845" i="8"/>
  <c r="K2665" i="8"/>
  <c r="K3034" i="8"/>
  <c r="K3037" i="8"/>
  <c r="K1945" i="8"/>
  <c r="K2655" i="8"/>
  <c r="D1666" i="8"/>
  <c r="D1666" i="10" s="1"/>
  <c r="M1666" i="10" s="1"/>
  <c r="D2400" i="8"/>
  <c r="D2400" i="10" s="1"/>
  <c r="M2400" i="10" s="1"/>
  <c r="D557" i="8"/>
  <c r="D557" i="10" s="1"/>
  <c r="M557" i="10" s="1"/>
  <c r="D946" i="8"/>
  <c r="D946" i="10" s="1"/>
  <c r="M946" i="10" s="1"/>
  <c r="D553" i="8"/>
  <c r="D553" i="10" s="1"/>
  <c r="M553" i="10" s="1"/>
  <c r="D206" i="8"/>
  <c r="D206" i="10" s="1"/>
  <c r="M206" i="10" s="1"/>
  <c r="D566" i="8"/>
  <c r="D566" i="10" s="1"/>
  <c r="M566" i="10" s="1"/>
  <c r="D2020" i="8"/>
  <c r="D2020" i="10" s="1"/>
  <c r="M2020" i="10" s="1"/>
  <c r="D2760" i="8"/>
  <c r="D2760" i="10" s="1"/>
  <c r="M2760" i="10" s="1"/>
  <c r="D2386" i="8"/>
  <c r="D2386" i="10" s="1"/>
  <c r="M2386" i="10" s="1"/>
  <c r="D3126" i="8"/>
  <c r="D3126" i="10" s="1"/>
  <c r="M3126" i="10" s="1"/>
  <c r="D207" i="8"/>
  <c r="D207" i="10" s="1"/>
  <c r="M207" i="10" s="1"/>
  <c r="D1306" i="8"/>
  <c r="D1306" i="10" s="1"/>
  <c r="M1306" i="10" s="1"/>
  <c r="D1658" i="8"/>
  <c r="D1658" i="10" s="1"/>
  <c r="M1658" i="10" s="1"/>
  <c r="D2766" i="8"/>
  <c r="D2766" i="10" s="1"/>
  <c r="M2766" i="10" s="1"/>
  <c r="D2746" i="8"/>
  <c r="D2746" i="10" s="1"/>
  <c r="M2746" i="10" s="1"/>
  <c r="D2026" i="8"/>
  <c r="D2026" i="10" s="1"/>
  <c r="M2026" i="10" s="1"/>
  <c r="D2406" i="8"/>
  <c r="D2406" i="10" s="1"/>
  <c r="M2406" i="10" s="1"/>
  <c r="D1307" i="8"/>
  <c r="D1307" i="10" s="1"/>
  <c r="M1307" i="10" s="1"/>
  <c r="D926" i="8"/>
  <c r="D926" i="10" s="1"/>
  <c r="M926" i="10" s="1"/>
  <c r="D1286" i="8"/>
  <c r="D1286" i="10" s="1"/>
  <c r="M1286" i="10" s="1"/>
  <c r="D2018" i="8"/>
  <c r="D2018" i="10" s="1"/>
  <c r="M2018" i="10" s="1"/>
  <c r="D187" i="8"/>
  <c r="D187" i="10" s="1"/>
  <c r="M187" i="10" s="1"/>
  <c r="D933" i="8"/>
  <c r="D933" i="10" s="1"/>
  <c r="M933" i="10" s="1"/>
  <c r="D567" i="8"/>
  <c r="D567" i="10" s="1"/>
  <c r="M567" i="10" s="1"/>
  <c r="D947" i="8"/>
  <c r="D947" i="10" s="1"/>
  <c r="M947" i="10" s="1"/>
  <c r="D2767" i="8"/>
  <c r="D2767" i="10" s="1"/>
  <c r="M2767" i="10" s="1"/>
  <c r="D2407" i="8"/>
  <c r="D2407" i="10" s="1"/>
  <c r="M2407" i="10" s="1"/>
  <c r="D2387" i="8"/>
  <c r="D2387" i="10" s="1"/>
  <c r="M2387" i="10" s="1"/>
  <c r="D2379" i="8"/>
  <c r="D2379" i="10" s="1"/>
  <c r="M2379" i="10" s="1"/>
  <c r="D2027" i="8"/>
  <c r="D2027" i="10" s="1"/>
  <c r="M2027" i="10" s="1"/>
  <c r="D927" i="8"/>
  <c r="D927" i="10" s="1"/>
  <c r="M927" i="10" s="1"/>
  <c r="D558" i="8"/>
  <c r="D558" i="10" s="1"/>
  <c r="M558" i="10" s="1"/>
  <c r="D208" i="8"/>
  <c r="D208" i="10" s="1"/>
  <c r="M208" i="10" s="1"/>
  <c r="D1287" i="8"/>
  <c r="D1287" i="10" s="1"/>
  <c r="M1287" i="10" s="1"/>
  <c r="D2747" i="8"/>
  <c r="D2747" i="10" s="1"/>
  <c r="M2747" i="10" s="1"/>
  <c r="D3127" i="8"/>
  <c r="D3127" i="10" s="1"/>
  <c r="M3127" i="10" s="1"/>
  <c r="D1667" i="8"/>
  <c r="D1667" i="10" s="1"/>
  <c r="M1667" i="10" s="1"/>
  <c r="D939" i="8"/>
  <c r="D939" i="10" s="1"/>
  <c r="M939" i="10" s="1"/>
  <c r="D1659" i="8"/>
  <c r="D1659" i="10" s="1"/>
  <c r="M1659" i="10" s="1"/>
  <c r="D2388" i="8"/>
  <c r="D2388" i="10" s="1"/>
  <c r="M2388" i="10" s="1"/>
  <c r="D188" i="8"/>
  <c r="D188" i="10" s="1"/>
  <c r="M188" i="10" s="1"/>
  <c r="D1648" i="8"/>
  <c r="D1648" i="10" s="1"/>
  <c r="M1648" i="10" s="1"/>
  <c r="D2028" i="8"/>
  <c r="D2028" i="10" s="1"/>
  <c r="M2028" i="10" s="1"/>
  <c r="D2039" i="8"/>
  <c r="D2039" i="10" s="1"/>
  <c r="M2039" i="10" s="1"/>
  <c r="D948" i="8"/>
  <c r="D948" i="10" s="1"/>
  <c r="M948" i="10" s="1"/>
  <c r="D568" i="8"/>
  <c r="D568" i="10" s="1"/>
  <c r="M568" i="10" s="1"/>
  <c r="D579" i="8"/>
  <c r="D579" i="10" s="1"/>
  <c r="M579" i="10" s="1"/>
  <c r="D1308" i="8"/>
  <c r="D1308" i="10" s="1"/>
  <c r="M1308" i="10" s="1"/>
  <c r="D1668" i="8"/>
  <c r="D1668" i="10" s="1"/>
  <c r="M1668" i="10" s="1"/>
  <c r="D213" i="8"/>
  <c r="D213" i="10" s="1"/>
  <c r="M213" i="10" s="1"/>
  <c r="D928" i="8"/>
  <c r="D928" i="10" s="1"/>
  <c r="M928" i="10" s="1"/>
  <c r="D1288" i="8"/>
  <c r="D1288" i="10" s="1"/>
  <c r="M1288" i="10" s="1"/>
  <c r="D2408" i="8"/>
  <c r="D2408" i="10" s="1"/>
  <c r="M2408" i="10" s="1"/>
  <c r="D2748" i="8"/>
  <c r="D2748" i="10" s="1"/>
  <c r="M2748" i="10" s="1"/>
  <c r="D2409" i="8"/>
  <c r="D2409" i="10" s="1"/>
  <c r="M2409" i="10" s="1"/>
  <c r="D3128" i="8"/>
  <c r="D3128" i="10" s="1"/>
  <c r="M3128" i="10" s="1"/>
  <c r="D929" i="8"/>
  <c r="D929" i="10" s="1"/>
  <c r="M929" i="10" s="1"/>
  <c r="D189" i="8"/>
  <c r="D189" i="10" s="1"/>
  <c r="M189" i="10" s="1"/>
  <c r="D2768" i="8"/>
  <c r="D2768" i="10" s="1"/>
  <c r="M2768" i="10" s="1"/>
  <c r="D1669" i="8"/>
  <c r="D1669" i="10" s="1"/>
  <c r="M1669" i="10" s="1"/>
  <c r="D2029" i="8"/>
  <c r="D2029" i="10" s="1"/>
  <c r="M2029" i="10" s="1"/>
  <c r="D576" i="8"/>
  <c r="D576" i="10" s="1"/>
  <c r="M576" i="10" s="1"/>
  <c r="D2399" i="8"/>
  <c r="D2399" i="10" s="1"/>
  <c r="M2399" i="10" s="1"/>
  <c r="D570" i="8"/>
  <c r="D570" i="10" s="1"/>
  <c r="M570" i="10" s="1"/>
  <c r="D1650" i="8"/>
  <c r="D1650" i="10" s="1"/>
  <c r="M1650" i="10" s="1"/>
  <c r="D3129" i="8"/>
  <c r="D3129" i="10" s="1"/>
  <c r="M3129" i="10" s="1"/>
  <c r="D2038" i="8"/>
  <c r="D2038" i="10" s="1"/>
  <c r="M2038" i="10" s="1"/>
  <c r="D209" i="8"/>
  <c r="D209" i="10" s="1"/>
  <c r="M209" i="10" s="1"/>
  <c r="D569" i="8"/>
  <c r="D569" i="10" s="1"/>
  <c r="M569" i="10" s="1"/>
  <c r="D1660" i="8"/>
  <c r="D1660" i="10" s="1"/>
  <c r="M1660" i="10" s="1"/>
  <c r="D2389" i="8"/>
  <c r="D2389" i="10" s="1"/>
  <c r="M2389" i="10" s="1"/>
  <c r="D2398" i="8"/>
  <c r="D2398" i="10" s="1"/>
  <c r="M2398" i="10" s="1"/>
  <c r="D2749" i="8"/>
  <c r="D2749" i="10" s="1"/>
  <c r="M2749" i="10" s="1"/>
  <c r="D190" i="8"/>
  <c r="D190" i="10" s="1"/>
  <c r="M190" i="10" s="1"/>
  <c r="D1649" i="8"/>
  <c r="D1649" i="10" s="1"/>
  <c r="M1649" i="10" s="1"/>
  <c r="D3109" i="8"/>
  <c r="D3109" i="10" s="1"/>
  <c r="M3109" i="10" s="1"/>
  <c r="D197" i="8"/>
  <c r="D197" i="10" s="1"/>
  <c r="M197" i="10" s="1"/>
  <c r="D1289" i="8"/>
  <c r="D1289" i="10" s="1"/>
  <c r="M1289" i="10" s="1"/>
  <c r="D2769" i="8"/>
  <c r="D2769" i="10" s="1"/>
  <c r="M2769" i="10" s="1"/>
  <c r="D2033" i="8"/>
  <c r="D2033" i="10" s="1"/>
  <c r="M2033" i="10" s="1"/>
  <c r="D1309" i="8"/>
  <c r="D1309" i="10" s="1"/>
  <c r="M1309" i="10" s="1"/>
  <c r="D1310" i="8"/>
  <c r="D1310" i="10" s="1"/>
  <c r="M1310" i="10" s="1"/>
  <c r="D200" i="8"/>
  <c r="D200" i="10" s="1"/>
  <c r="M200" i="10" s="1"/>
  <c r="D918" i="8"/>
  <c r="D918" i="10" s="1"/>
  <c r="M918" i="10" s="1"/>
  <c r="D2390" i="8"/>
  <c r="D2390" i="10" s="1"/>
  <c r="M2390" i="10" s="1"/>
  <c r="D210" i="8"/>
  <c r="D210" i="10" s="1"/>
  <c r="M210" i="10" s="1"/>
  <c r="D1670" i="8"/>
  <c r="D1670" i="10" s="1"/>
  <c r="M1670" i="10" s="1"/>
  <c r="D1290" i="8"/>
  <c r="D1290" i="10" s="1"/>
  <c r="M1290" i="10" s="1"/>
  <c r="D930" i="8"/>
  <c r="D930" i="10" s="1"/>
  <c r="M930" i="10" s="1"/>
  <c r="D559" i="8"/>
  <c r="D559" i="10" s="1"/>
  <c r="M559" i="10" s="1"/>
  <c r="D3130" i="8"/>
  <c r="D3130" i="10" s="1"/>
  <c r="M3130" i="10" s="1"/>
  <c r="D2030" i="8"/>
  <c r="D2030" i="10" s="1"/>
  <c r="M2030" i="10" s="1"/>
  <c r="D2031" i="8"/>
  <c r="D2031" i="10" s="1"/>
  <c r="M2031" i="10" s="1"/>
  <c r="D2751" i="8"/>
  <c r="D2751" i="10" s="1"/>
  <c r="M2751" i="10" s="1"/>
  <c r="D578" i="8"/>
  <c r="D578" i="10" s="1"/>
  <c r="M578" i="10" s="1"/>
  <c r="D3110" i="8"/>
  <c r="D3110" i="10" s="1"/>
  <c r="M3110" i="10" s="1"/>
  <c r="D2750" i="8"/>
  <c r="D2750" i="10" s="1"/>
  <c r="M2750" i="10" s="1"/>
  <c r="D191" i="8"/>
  <c r="D191" i="10" s="1"/>
  <c r="M191" i="10" s="1"/>
  <c r="D571" i="8"/>
  <c r="D571" i="10" s="1"/>
  <c r="M571" i="10" s="1"/>
  <c r="D2770" i="8"/>
  <c r="D2770" i="10" s="1"/>
  <c r="M2770" i="10" s="1"/>
  <c r="D556" i="8"/>
  <c r="D556" i="10" s="1"/>
  <c r="M556" i="10" s="1"/>
  <c r="D1311" i="8"/>
  <c r="D1311" i="10" s="1"/>
  <c r="M1311" i="10" s="1"/>
  <c r="D1673" i="8"/>
  <c r="D1673" i="10" s="1"/>
  <c r="M1673" i="10" s="1"/>
  <c r="D1671" i="8"/>
  <c r="D1671" i="10" s="1"/>
  <c r="M1671" i="10" s="1"/>
  <c r="D211" i="8"/>
  <c r="D211" i="10" s="1"/>
  <c r="M211" i="10" s="1"/>
  <c r="D1300" i="8"/>
  <c r="D1300" i="10" s="1"/>
  <c r="M1300" i="10" s="1"/>
  <c r="D3111" i="8"/>
  <c r="D3111" i="10" s="1"/>
  <c r="M3111" i="10" s="1"/>
  <c r="D1313" i="8"/>
  <c r="D1313" i="10" s="1"/>
  <c r="M1313" i="10" s="1"/>
  <c r="D192" i="8"/>
  <c r="D192" i="10" s="1"/>
  <c r="M192" i="10" s="1"/>
  <c r="D212" i="8"/>
  <c r="D212" i="10" s="1"/>
  <c r="M212" i="10" s="1"/>
  <c r="D1651" i="8"/>
  <c r="D1651" i="10" s="1"/>
  <c r="M1651" i="10" s="1"/>
  <c r="D3131" i="8"/>
  <c r="D3131" i="10" s="1"/>
  <c r="M3131" i="10" s="1"/>
  <c r="D1291" i="8"/>
  <c r="D1291" i="10" s="1"/>
  <c r="M1291" i="10" s="1"/>
  <c r="D931" i="8"/>
  <c r="D931" i="10" s="1"/>
  <c r="M931" i="10" s="1"/>
  <c r="D3120" i="8"/>
  <c r="D3120" i="10" s="1"/>
  <c r="M3120" i="10" s="1"/>
  <c r="D2771" i="8"/>
  <c r="D2771" i="10" s="1"/>
  <c r="M2771" i="10" s="1"/>
  <c r="D2391" i="8"/>
  <c r="D2391" i="10" s="1"/>
  <c r="M2391" i="10" s="1"/>
  <c r="D1294" i="8"/>
  <c r="D1294" i="10" s="1"/>
  <c r="M1294" i="10" s="1"/>
  <c r="D572" i="8"/>
  <c r="D572" i="10" s="1"/>
  <c r="M572" i="10" s="1"/>
  <c r="D932" i="8"/>
  <c r="D932" i="10" s="1"/>
  <c r="M932" i="10" s="1"/>
  <c r="D1312" i="8"/>
  <c r="D1312" i="10" s="1"/>
  <c r="M1312" i="10" s="1"/>
  <c r="D3133" i="8"/>
  <c r="D3133" i="10" s="1"/>
  <c r="M3133" i="10" s="1"/>
  <c r="D1672" i="8"/>
  <c r="D1672" i="10" s="1"/>
  <c r="M1672" i="10" s="1"/>
  <c r="D3132" i="8"/>
  <c r="D3132" i="10" s="1"/>
  <c r="M3132" i="10" s="1"/>
  <c r="D2773" i="8"/>
  <c r="D2773" i="10" s="1"/>
  <c r="M2773" i="10" s="1"/>
  <c r="D2772" i="8"/>
  <c r="D2772" i="10" s="1"/>
  <c r="M2772" i="10" s="1"/>
  <c r="D2032" i="8"/>
  <c r="D2032" i="10" s="1"/>
  <c r="M2032" i="10" s="1"/>
  <c r="D1652" i="8"/>
  <c r="D1652" i="10" s="1"/>
  <c r="M1652" i="10" s="1"/>
  <c r="D2392" i="8"/>
  <c r="D2392" i="10" s="1"/>
  <c r="M2392" i="10" s="1"/>
  <c r="D1292" i="8"/>
  <c r="D1292" i="10" s="1"/>
  <c r="M1292" i="10" s="1"/>
  <c r="D2753" i="8"/>
  <c r="D2753" i="10" s="1"/>
  <c r="M2753" i="10" s="1"/>
  <c r="D1674" i="8"/>
  <c r="D1674" i="10" s="1"/>
  <c r="M1674" i="10" s="1"/>
  <c r="D2752" i="8"/>
  <c r="D2752" i="10" s="1"/>
  <c r="M2752" i="10" s="1"/>
  <c r="D3112" i="8"/>
  <c r="D3112" i="10" s="1"/>
  <c r="M3112" i="10" s="1"/>
  <c r="D2393" i="8"/>
  <c r="D2393" i="10" s="1"/>
  <c r="M2393" i="10" s="1"/>
  <c r="D215" i="8"/>
  <c r="D215" i="10" s="1"/>
  <c r="M215" i="10" s="1"/>
  <c r="D2396" i="8"/>
  <c r="D2396" i="10" s="1"/>
  <c r="M2396" i="10" s="1"/>
  <c r="D554" i="8"/>
  <c r="D554" i="10" s="1"/>
  <c r="M554" i="10" s="1"/>
  <c r="D2014" i="8"/>
  <c r="D2014" i="10" s="1"/>
  <c r="M2014" i="10" s="1"/>
  <c r="D2034" i="8"/>
  <c r="D2034" i="10" s="1"/>
  <c r="M2034" i="10" s="1"/>
  <c r="D574" i="8"/>
  <c r="D574" i="10" s="1"/>
  <c r="M574" i="10" s="1"/>
  <c r="D194" i="8"/>
  <c r="D194" i="10" s="1"/>
  <c r="M194" i="10" s="1"/>
  <c r="D3113" i="8"/>
  <c r="D3113" i="10" s="1"/>
  <c r="M3113" i="10" s="1"/>
  <c r="D1654" i="8"/>
  <c r="D1654" i="10" s="1"/>
  <c r="M1654" i="10" s="1"/>
  <c r="D214" i="8"/>
  <c r="D214" i="10" s="1"/>
  <c r="M214" i="10" s="1"/>
  <c r="D195" i="8"/>
  <c r="D195" i="10" s="1"/>
  <c r="M195" i="10" s="1"/>
  <c r="D2395" i="8"/>
  <c r="D2395" i="10" s="1"/>
  <c r="M2395" i="10" s="1"/>
  <c r="D1656" i="8"/>
  <c r="D1656" i="10" s="1"/>
  <c r="M1656" i="10" s="1"/>
  <c r="D934" i="8"/>
  <c r="D934" i="10" s="1"/>
  <c r="M934" i="10" s="1"/>
  <c r="D1655" i="8"/>
  <c r="D1655" i="10" s="1"/>
  <c r="M1655" i="10" s="1"/>
  <c r="D555" i="8"/>
  <c r="D555" i="10" s="1"/>
  <c r="M555" i="10" s="1"/>
  <c r="D2015" i="8"/>
  <c r="D2015" i="10" s="1"/>
  <c r="M2015" i="10" s="1"/>
  <c r="D1295" i="8"/>
  <c r="D1295" i="10" s="1"/>
  <c r="M1295" i="10" s="1"/>
  <c r="D2394" i="8"/>
  <c r="D2394" i="10" s="1"/>
  <c r="M2394" i="10" s="1"/>
  <c r="D935" i="8"/>
  <c r="D935" i="10" s="1"/>
  <c r="M935" i="10" s="1"/>
  <c r="D1676" i="8"/>
  <c r="D1676" i="10" s="1"/>
  <c r="M1676" i="10" s="1"/>
  <c r="D1675" i="8"/>
  <c r="D1675" i="10" s="1"/>
  <c r="M1675" i="10" s="1"/>
  <c r="D2016" i="8"/>
  <c r="D2016" i="10" s="1"/>
  <c r="M2016" i="10" s="1"/>
  <c r="D937" i="8"/>
  <c r="D937" i="10" s="1"/>
  <c r="M937" i="10" s="1"/>
  <c r="D575" i="8"/>
  <c r="D575" i="10" s="1"/>
  <c r="M575" i="10" s="1"/>
  <c r="D1297" i="8"/>
  <c r="D1297" i="10" s="1"/>
  <c r="M1297" i="10" s="1"/>
  <c r="D2017" i="8"/>
  <c r="D2017" i="10" s="1"/>
  <c r="M2017" i="10" s="1"/>
  <c r="D1653" i="8"/>
  <c r="D1653" i="10" s="1"/>
  <c r="M1653" i="10" s="1"/>
  <c r="D2035" i="8"/>
  <c r="D2035" i="10" s="1"/>
  <c r="M2035" i="10" s="1"/>
  <c r="D1296" i="8"/>
  <c r="D1296" i="10" s="1"/>
  <c r="M1296" i="10" s="1"/>
  <c r="D1677" i="8"/>
  <c r="D1677" i="10" s="1"/>
  <c r="M1677" i="10" s="1"/>
  <c r="D581" i="8"/>
  <c r="D581" i="10" s="1"/>
  <c r="M581" i="10" s="1"/>
  <c r="D941" i="8"/>
  <c r="D941" i="10" s="1"/>
  <c r="M941" i="10" s="1"/>
  <c r="D216" i="8"/>
  <c r="D216" i="10" s="1"/>
  <c r="M216" i="10" s="1"/>
  <c r="D1301" i="8"/>
  <c r="D1301" i="10" s="1"/>
  <c r="M1301" i="10" s="1"/>
  <c r="D2036" i="8"/>
  <c r="D2036" i="10" s="1"/>
  <c r="M2036" i="10" s="1"/>
  <c r="D1298" i="8"/>
  <c r="D1298" i="10" s="1"/>
  <c r="M1298" i="10" s="1"/>
  <c r="D2397" i="8"/>
  <c r="D2397" i="10" s="1"/>
  <c r="M2397" i="10" s="1"/>
  <c r="D1657" i="8"/>
  <c r="D1657" i="10" s="1"/>
  <c r="M1657" i="10" s="1"/>
  <c r="D2041" i="8"/>
  <c r="D2041" i="10" s="1"/>
  <c r="M2041" i="10" s="1"/>
  <c r="D2401" i="8"/>
  <c r="D2401" i="10" s="1"/>
  <c r="M2401" i="10" s="1"/>
  <c r="D2037" i="8"/>
  <c r="D2037" i="10" s="1"/>
  <c r="M2037" i="10" s="1"/>
  <c r="D2381" i="8"/>
  <c r="D2381" i="10" s="1"/>
  <c r="M2381" i="10" s="1"/>
  <c r="D2019" i="8"/>
  <c r="D2019" i="10" s="1"/>
  <c r="M2019" i="10" s="1"/>
  <c r="D2040" i="8"/>
  <c r="D2040" i="10" s="1"/>
  <c r="M2040" i="10" s="1"/>
  <c r="D2380" i="8"/>
  <c r="D2380" i="10" s="1"/>
  <c r="M2380" i="10" s="1"/>
  <c r="D1662" i="8"/>
  <c r="D1662" i="10" s="1"/>
  <c r="M1662" i="10" s="1"/>
  <c r="D196" i="8"/>
  <c r="D196" i="10" s="1"/>
  <c r="M196" i="10" s="1"/>
  <c r="D2022" i="8"/>
  <c r="D2022" i="10" s="1"/>
  <c r="M2022" i="10" s="1"/>
  <c r="D582" i="8"/>
  <c r="D582" i="10" s="1"/>
  <c r="M582" i="10" s="1"/>
  <c r="D1678" i="8"/>
  <c r="D1678" i="10" s="1"/>
  <c r="M1678" i="10" s="1"/>
  <c r="D920" i="8"/>
  <c r="D920" i="10" s="1"/>
  <c r="M920" i="10" s="1"/>
  <c r="D2761" i="8"/>
  <c r="D2761" i="10" s="1"/>
  <c r="M2761" i="10" s="1"/>
  <c r="D560" i="8"/>
  <c r="D560" i="10" s="1"/>
  <c r="M560" i="10" s="1"/>
  <c r="D1661" i="8"/>
  <c r="D1661" i="10" s="1"/>
  <c r="M1661" i="10" s="1"/>
  <c r="D202" i="8"/>
  <c r="D202" i="10" s="1"/>
  <c r="M202" i="10" s="1"/>
  <c r="D561" i="8"/>
  <c r="D561" i="10" s="1"/>
  <c r="M561" i="10" s="1"/>
  <c r="D940" i="8"/>
  <c r="D940" i="10" s="1"/>
  <c r="M940" i="10" s="1"/>
  <c r="D217" i="8"/>
  <c r="D217" i="10" s="1"/>
  <c r="M217" i="10" s="1"/>
  <c r="D2402" i="8"/>
  <c r="D2402" i="10" s="1"/>
  <c r="M2402" i="10" s="1"/>
  <c r="D562" i="8"/>
  <c r="D562" i="10" s="1"/>
  <c r="M562" i="10" s="1"/>
  <c r="D921" i="8"/>
  <c r="D921" i="10" s="1"/>
  <c r="M921" i="10" s="1"/>
  <c r="D2042" i="8"/>
  <c r="D2042" i="10" s="1"/>
  <c r="M2042" i="10" s="1"/>
  <c r="D2021" i="8"/>
  <c r="D2021" i="10" s="1"/>
  <c r="M2021" i="10" s="1"/>
  <c r="D922" i="8"/>
  <c r="D922" i="10" s="1"/>
  <c r="M922" i="10" s="1"/>
  <c r="D2762" i="8"/>
  <c r="D2762" i="10" s="1"/>
  <c r="M2762" i="10" s="1"/>
  <c r="D923" i="8"/>
  <c r="D923" i="10" s="1"/>
  <c r="M923" i="10" s="1"/>
  <c r="D1283" i="8"/>
  <c r="D1283" i="10" s="1"/>
  <c r="M1283" i="10" s="1"/>
  <c r="D2043" i="8"/>
  <c r="D2043" i="10" s="1"/>
  <c r="M2043" i="10" s="1"/>
  <c r="D2763" i="8"/>
  <c r="D2763" i="10" s="1"/>
  <c r="M2763" i="10" s="1"/>
  <c r="D573" i="8"/>
  <c r="D573" i="10" s="1"/>
  <c r="M573" i="10" s="1"/>
  <c r="D942" i="8"/>
  <c r="D942" i="10" s="1"/>
  <c r="M942" i="10" s="1"/>
  <c r="D2023" i="8"/>
  <c r="D2023" i="10" s="1"/>
  <c r="M2023" i="10" s="1"/>
  <c r="D1302" i="8"/>
  <c r="D1302" i="10" s="1"/>
  <c r="M1302" i="10" s="1"/>
  <c r="D2382" i="8"/>
  <c r="D2382" i="10" s="1"/>
  <c r="M2382" i="10" s="1"/>
  <c r="D193" i="8"/>
  <c r="D193" i="10" s="1"/>
  <c r="M193" i="10" s="1"/>
  <c r="D3121" i="8"/>
  <c r="D3121" i="10" s="1"/>
  <c r="M3121" i="10" s="1"/>
  <c r="D943" i="8"/>
  <c r="D943" i="10" s="1"/>
  <c r="M943" i="10" s="1"/>
  <c r="D3122" i="8"/>
  <c r="D3122" i="10" s="1"/>
  <c r="M3122" i="10" s="1"/>
  <c r="D583" i="8"/>
  <c r="D583" i="10" s="1"/>
  <c r="M583" i="10" s="1"/>
  <c r="D199" i="8"/>
  <c r="D199" i="10" s="1"/>
  <c r="M199" i="10" s="1"/>
  <c r="D580" i="8"/>
  <c r="D580" i="10" s="1"/>
  <c r="M580" i="10" s="1"/>
  <c r="D1303" i="8"/>
  <c r="D1303" i="10" s="1"/>
  <c r="M1303" i="10" s="1"/>
  <c r="D1663" i="8"/>
  <c r="D1663" i="10" s="1"/>
  <c r="M1663" i="10" s="1"/>
  <c r="D201" i="8"/>
  <c r="D201" i="10" s="1"/>
  <c r="M201" i="10" s="1"/>
  <c r="D2403" i="8"/>
  <c r="D2403" i="10" s="1"/>
  <c r="M2403" i="10" s="1"/>
  <c r="D3123" i="8"/>
  <c r="D3123" i="10" s="1"/>
  <c r="M3123" i="10" s="1"/>
  <c r="D919" i="8"/>
  <c r="D919" i="10" s="1"/>
  <c r="M919" i="10" s="1"/>
  <c r="D203" i="8"/>
  <c r="D203" i="10" s="1"/>
  <c r="M203" i="10" s="1"/>
  <c r="D198" i="8"/>
  <c r="D198" i="10" s="1"/>
  <c r="M198" i="10" s="1"/>
  <c r="D2024" i="8"/>
  <c r="D2024" i="10" s="1"/>
  <c r="M2024" i="10" s="1"/>
  <c r="D564" i="8"/>
  <c r="D564" i="10" s="1"/>
  <c r="M564" i="10" s="1"/>
  <c r="D944" i="8"/>
  <c r="D944" i="10" s="1"/>
  <c r="M944" i="10" s="1"/>
  <c r="D1664" i="8"/>
  <c r="D1664" i="10" s="1"/>
  <c r="M1664" i="10" s="1"/>
  <c r="D925" i="8"/>
  <c r="D925" i="10" s="1"/>
  <c r="M925" i="10" s="1"/>
  <c r="D1293" i="8"/>
  <c r="D1293" i="10" s="1"/>
  <c r="M1293" i="10" s="1"/>
  <c r="D938" i="8"/>
  <c r="D938" i="10" s="1"/>
  <c r="M938" i="10" s="1"/>
  <c r="D1284" i="8"/>
  <c r="D1284" i="10" s="1"/>
  <c r="M1284" i="10" s="1"/>
  <c r="D2044" i="8"/>
  <c r="D2044" i="10" s="1"/>
  <c r="M2044" i="10" s="1"/>
  <c r="D936" i="8"/>
  <c r="D936" i="10" s="1"/>
  <c r="M936" i="10" s="1"/>
  <c r="D945" i="8"/>
  <c r="D945" i="10" s="1"/>
  <c r="M945" i="10" s="1"/>
  <c r="D2404" i="8"/>
  <c r="D2404" i="10" s="1"/>
  <c r="M2404" i="10" s="1"/>
  <c r="D2764" i="8"/>
  <c r="D2764" i="10" s="1"/>
  <c r="M2764" i="10" s="1"/>
  <c r="D2384" i="8"/>
  <c r="D2384" i="10" s="1"/>
  <c r="M2384" i="10" s="1"/>
  <c r="D1299" i="8"/>
  <c r="D1299" i="10" s="1"/>
  <c r="M1299" i="10" s="1"/>
  <c r="D1304" i="8"/>
  <c r="D1304" i="10" s="1"/>
  <c r="M1304" i="10" s="1"/>
  <c r="D924" i="8"/>
  <c r="D924" i="10" s="1"/>
  <c r="M924" i="10" s="1"/>
  <c r="D2383" i="8"/>
  <c r="D2383" i="10" s="1"/>
  <c r="M2383" i="10" s="1"/>
  <c r="D204" i="8"/>
  <c r="D204" i="10" s="1"/>
  <c r="M204" i="10" s="1"/>
  <c r="D563" i="8"/>
  <c r="D563" i="10" s="1"/>
  <c r="M563" i="10" s="1"/>
  <c r="D2385" i="8"/>
  <c r="D2385" i="10" s="1"/>
  <c r="M2385" i="10" s="1"/>
  <c r="D2745" i="8"/>
  <c r="D2745" i="10" s="1"/>
  <c r="M2745" i="10" s="1"/>
  <c r="D3134" i="8"/>
  <c r="D3134" i="10" s="1"/>
  <c r="M3134" i="10" s="1"/>
  <c r="D3116" i="8"/>
  <c r="D3116" i="10" s="1"/>
  <c r="M3116" i="10" s="1"/>
  <c r="D2756" i="8"/>
  <c r="D2756" i="10" s="1"/>
  <c r="M2756" i="10" s="1"/>
  <c r="D3125" i="8"/>
  <c r="D3125" i="10" s="1"/>
  <c r="M3125" i="10" s="1"/>
  <c r="D1285" i="8"/>
  <c r="D1285" i="10" s="1"/>
  <c r="M1285" i="10" s="1"/>
  <c r="D2405" i="8"/>
  <c r="D2405" i="10" s="1"/>
  <c r="M2405" i="10" s="1"/>
  <c r="D2765" i="8"/>
  <c r="D2765" i="10" s="1"/>
  <c r="M2765" i="10" s="1"/>
  <c r="D2774" i="8"/>
  <c r="D2774" i="10" s="1"/>
  <c r="M2774" i="10" s="1"/>
  <c r="D1305" i="8"/>
  <c r="D1305" i="10" s="1"/>
  <c r="M1305" i="10" s="1"/>
  <c r="D577" i="8"/>
  <c r="D577" i="10" s="1"/>
  <c r="M577" i="10" s="1"/>
  <c r="D3124" i="8"/>
  <c r="D3124" i="10" s="1"/>
  <c r="M3124" i="10" s="1"/>
  <c r="D565" i="8"/>
  <c r="D565" i="10" s="1"/>
  <c r="M565" i="10" s="1"/>
  <c r="D2754" i="8"/>
  <c r="D2754" i="10" s="1"/>
  <c r="M2754" i="10" s="1"/>
  <c r="D3114" i="8"/>
  <c r="D3114" i="10" s="1"/>
  <c r="M3114" i="10" s="1"/>
  <c r="D3136" i="8"/>
  <c r="D3136" i="10" s="1"/>
  <c r="M3136" i="10" s="1"/>
  <c r="D205" i="8"/>
  <c r="D205" i="10" s="1"/>
  <c r="M205" i="10" s="1"/>
  <c r="D2025" i="8"/>
  <c r="D2025" i="10" s="1"/>
  <c r="M2025" i="10" s="1"/>
  <c r="D2744" i="8"/>
  <c r="D2744" i="10" s="1"/>
  <c r="M2744" i="10" s="1"/>
  <c r="D1665" i="8"/>
  <c r="D1665" i="10" s="1"/>
  <c r="M1665" i="10" s="1"/>
  <c r="L44" i="8"/>
  <c r="L426" i="8"/>
  <c r="L1866" i="8"/>
  <c r="L36" i="8"/>
  <c r="L48" i="8"/>
  <c r="L64" i="8"/>
  <c r="L1160" i="8"/>
  <c r="L42" i="8"/>
  <c r="L2246" i="8"/>
  <c r="L62" i="8"/>
  <c r="L406" i="8"/>
  <c r="L1526" i="8"/>
  <c r="L1886" i="8"/>
  <c r="L786" i="8"/>
  <c r="L1146" i="8"/>
  <c r="L2966" i="8"/>
  <c r="L2606" i="8"/>
  <c r="L1506" i="8"/>
  <c r="L3346" i="8"/>
  <c r="L1136" i="8"/>
  <c r="L2986" i="8"/>
  <c r="L2620" i="8"/>
  <c r="L407" i="8"/>
  <c r="L3326" i="8"/>
  <c r="L2238" i="8"/>
  <c r="L427" i="8"/>
  <c r="L767" i="8"/>
  <c r="L2247" i="8"/>
  <c r="L1879" i="8"/>
  <c r="L1527" i="8"/>
  <c r="L47" i="8"/>
  <c r="L1507" i="8"/>
  <c r="L2967" i="8"/>
  <c r="L3327" i="8"/>
  <c r="L1147" i="8"/>
  <c r="L1887" i="8"/>
  <c r="L2987" i="8"/>
  <c r="L1159" i="8"/>
  <c r="L788" i="8"/>
  <c r="L2607" i="8"/>
  <c r="L787" i="8"/>
  <c r="L3347" i="8"/>
  <c r="L408" i="8"/>
  <c r="L1867" i="8"/>
  <c r="L1888" i="8"/>
  <c r="L1499" i="8"/>
  <c r="L3348" i="8"/>
  <c r="L1508" i="8"/>
  <c r="L2248" i="8"/>
  <c r="L768" i="8"/>
  <c r="L1148" i="8"/>
  <c r="L779" i="8"/>
  <c r="L428" i="8"/>
  <c r="L66" i="8"/>
  <c r="L49" i="8"/>
  <c r="L2969" i="8"/>
  <c r="L416" i="8"/>
  <c r="L769" i="8"/>
  <c r="L2988" i="8"/>
  <c r="L409" i="8"/>
  <c r="L3328" i="8"/>
  <c r="L46" i="8"/>
  <c r="L1868" i="8"/>
  <c r="L2228" i="8"/>
  <c r="L56" i="8"/>
  <c r="L789" i="8"/>
  <c r="L1149" i="8"/>
  <c r="L1509" i="8"/>
  <c r="L776" i="8"/>
  <c r="L2258" i="8"/>
  <c r="L429" i="8"/>
  <c r="L2608" i="8"/>
  <c r="L2968" i="8"/>
  <c r="L1158" i="8"/>
  <c r="L1878" i="8"/>
  <c r="L3329" i="8"/>
  <c r="L2249" i="8"/>
  <c r="L2609" i="8"/>
  <c r="L1513" i="8"/>
  <c r="L1498" i="8"/>
  <c r="L1869" i="8"/>
  <c r="L3349" i="8"/>
  <c r="L2619" i="8"/>
  <c r="L2229" i="8"/>
  <c r="L2960" i="8"/>
  <c r="L1889" i="8"/>
  <c r="L3350" i="8"/>
  <c r="L1139" i="8"/>
  <c r="L410" i="8"/>
  <c r="L790" i="8"/>
  <c r="L1150" i="8"/>
  <c r="L1870" i="8"/>
  <c r="L2250" i="8"/>
  <c r="L2600" i="8"/>
  <c r="L430" i="8"/>
  <c r="L780" i="8"/>
  <c r="L2239" i="8"/>
  <c r="L770" i="8"/>
  <c r="L1890" i="8"/>
  <c r="L1510" i="8"/>
  <c r="L2970" i="8"/>
  <c r="L1873" i="8"/>
  <c r="L431" i="8"/>
  <c r="L791" i="8"/>
  <c r="L1151" i="8"/>
  <c r="L1891" i="8"/>
  <c r="L2251" i="8"/>
  <c r="L3330" i="8"/>
  <c r="L1516" i="8"/>
  <c r="L411" i="8"/>
  <c r="L2610" i="8"/>
  <c r="L2230" i="8"/>
  <c r="L1871" i="8"/>
  <c r="L1511" i="8"/>
  <c r="L51" i="8"/>
  <c r="L771" i="8"/>
  <c r="L3340" i="8"/>
  <c r="L3331" i="8"/>
  <c r="L1140" i="8"/>
  <c r="L793" i="8"/>
  <c r="L2971" i="8"/>
  <c r="L417" i="8"/>
  <c r="L2611" i="8"/>
  <c r="L1152" i="8"/>
  <c r="L3351" i="8"/>
  <c r="L2231" i="8"/>
  <c r="L1500" i="8"/>
  <c r="L1138" i="8"/>
  <c r="L2980" i="8"/>
  <c r="L2232" i="8"/>
  <c r="L792" i="8"/>
  <c r="L3332" i="8"/>
  <c r="L2613" i="8"/>
  <c r="L1892" i="8"/>
  <c r="L2252" i="8"/>
  <c r="L2972" i="8"/>
  <c r="L2612" i="8"/>
  <c r="L1132" i="8"/>
  <c r="L1512" i="8"/>
  <c r="L772" i="8"/>
  <c r="L1872" i="8"/>
  <c r="L412" i="8"/>
  <c r="L3353" i="8"/>
  <c r="L2233" i="8"/>
  <c r="L2973" i="8"/>
  <c r="L3333" i="8"/>
  <c r="L52" i="8"/>
  <c r="L414" i="8"/>
  <c r="L794" i="8"/>
  <c r="L1134" i="8"/>
  <c r="L1514" i="8"/>
  <c r="L2253" i="8"/>
  <c r="L1874" i="8"/>
  <c r="L2235" i="8"/>
  <c r="L2256" i="8"/>
  <c r="L2593" i="8"/>
  <c r="L795" i="8"/>
  <c r="L2234" i="8"/>
  <c r="L55" i="8"/>
  <c r="L1155" i="8"/>
  <c r="L1154" i="8"/>
  <c r="L2614" i="8"/>
  <c r="L774" i="8"/>
  <c r="L3352" i="8"/>
  <c r="L2255" i="8"/>
  <c r="L797" i="8"/>
  <c r="L1157" i="8"/>
  <c r="L1515" i="8"/>
  <c r="L2616" i="8"/>
  <c r="L1135" i="8"/>
  <c r="L775" i="8"/>
  <c r="L2615" i="8"/>
  <c r="L1875" i="8"/>
  <c r="L415" i="8"/>
  <c r="L2595" i="8"/>
  <c r="L2594" i="8"/>
  <c r="L2254" i="8"/>
  <c r="L2596" i="8"/>
  <c r="L38" i="8"/>
  <c r="L58" i="8"/>
  <c r="L1519" i="8"/>
  <c r="L1501" i="8"/>
  <c r="L1137" i="8"/>
  <c r="L2257" i="8"/>
  <c r="L59" i="8"/>
  <c r="L1517" i="8"/>
  <c r="L1156" i="8"/>
  <c r="L781" i="8"/>
  <c r="L1141" i="8"/>
  <c r="L420" i="8"/>
  <c r="L1876" i="8"/>
  <c r="L1877" i="8"/>
  <c r="L2598" i="8"/>
  <c r="L777" i="8"/>
  <c r="L2617" i="8"/>
  <c r="L419" i="8"/>
  <c r="L413" i="8"/>
  <c r="L2237" i="8"/>
  <c r="L2597" i="8"/>
  <c r="L1161" i="8"/>
  <c r="L421" i="8"/>
  <c r="L2236" i="8"/>
  <c r="L2618" i="8"/>
  <c r="L2599" i="8"/>
  <c r="L1153" i="8"/>
  <c r="L401" i="8"/>
  <c r="L1142" i="8"/>
  <c r="L3342" i="8"/>
  <c r="L2241" i="8"/>
  <c r="L2961" i="8"/>
  <c r="L2982" i="8"/>
  <c r="L1520" i="8"/>
  <c r="L37" i="8"/>
  <c r="L1502" i="8"/>
  <c r="L61" i="8"/>
  <c r="L1521" i="8"/>
  <c r="L2601" i="8"/>
  <c r="L1497" i="8"/>
  <c r="L1880" i="8"/>
  <c r="L1881" i="8"/>
  <c r="L3341" i="8"/>
  <c r="L2981" i="8"/>
  <c r="L1882" i="8"/>
  <c r="L2242" i="8"/>
  <c r="L2621" i="8"/>
  <c r="L402" i="8"/>
  <c r="L782" i="8"/>
  <c r="L1522" i="8"/>
  <c r="L2240" i="8"/>
  <c r="L2963" i="8"/>
  <c r="L422" i="8"/>
  <c r="L1862" i="8"/>
  <c r="L2622" i="8"/>
  <c r="L778" i="8"/>
  <c r="L423" i="8"/>
  <c r="L2623" i="8"/>
  <c r="L796" i="8"/>
  <c r="L2962" i="8"/>
  <c r="L54" i="8"/>
  <c r="L1162" i="8"/>
  <c r="L1143" i="8"/>
  <c r="L1503" i="8"/>
  <c r="L783" i="8"/>
  <c r="L57" i="8"/>
  <c r="L403" i="8"/>
  <c r="L41" i="8"/>
  <c r="L43" i="8"/>
  <c r="L2602" i="8"/>
  <c r="L1523" i="8"/>
  <c r="L1883" i="8"/>
  <c r="L3323" i="8"/>
  <c r="L2243" i="8"/>
  <c r="L2603" i="8"/>
  <c r="L53" i="8"/>
  <c r="L424" i="8"/>
  <c r="L2984" i="8"/>
  <c r="L1518" i="8"/>
  <c r="L784" i="8"/>
  <c r="L65" i="8"/>
  <c r="L2604" i="8"/>
  <c r="L2964" i="8"/>
  <c r="L404" i="8"/>
  <c r="L1524" i="8"/>
  <c r="L1884" i="8"/>
  <c r="L2244" i="8"/>
  <c r="L1863" i="8"/>
  <c r="L2983" i="8"/>
  <c r="L1505" i="8"/>
  <c r="L60" i="8"/>
  <c r="L785" i="8"/>
  <c r="L1145" i="8"/>
  <c r="L39" i="8"/>
  <c r="L1144" i="8"/>
  <c r="L3344" i="8"/>
  <c r="L3343" i="8"/>
  <c r="L405" i="8"/>
  <c r="L45" i="8"/>
  <c r="L1133" i="8"/>
  <c r="L418" i="8"/>
  <c r="L2958" i="8"/>
  <c r="L1504" i="8"/>
  <c r="L1865" i="8"/>
  <c r="L2985" i="8"/>
  <c r="L2977" i="8"/>
  <c r="L3337" i="8"/>
  <c r="L1525" i="8"/>
  <c r="L425" i="8"/>
  <c r="L2965" i="8"/>
  <c r="L773" i="8"/>
  <c r="L2605" i="8"/>
  <c r="L1885" i="8"/>
  <c r="L2245" i="8"/>
  <c r="L2978" i="8"/>
  <c r="L3324" i="8"/>
  <c r="L40" i="8"/>
  <c r="L3335" i="8"/>
  <c r="L50" i="8"/>
  <c r="L2975" i="8"/>
  <c r="L2976" i="8"/>
  <c r="E2400" i="8"/>
  <c r="E557" i="8"/>
  <c r="E946" i="8"/>
  <c r="E553" i="8"/>
  <c r="E566" i="8"/>
  <c r="E926" i="8"/>
  <c r="E2020" i="8"/>
  <c r="E2760" i="8"/>
  <c r="E1306" i="8"/>
  <c r="E206" i="8"/>
  <c r="E1286" i="8"/>
  <c r="E2386" i="8"/>
  <c r="E2766" i="8"/>
  <c r="E1666" i="8"/>
  <c r="E2026" i="8"/>
  <c r="E947" i="8"/>
  <c r="E2746" i="8"/>
  <c r="E933" i="8"/>
  <c r="E2406" i="8"/>
  <c r="E2767" i="8"/>
  <c r="E927" i="8"/>
  <c r="E2018" i="8"/>
  <c r="E187" i="8"/>
  <c r="E1658" i="8"/>
  <c r="E207" i="8"/>
  <c r="E567" i="8"/>
  <c r="E1287" i="8"/>
  <c r="E2407" i="8"/>
  <c r="E3126" i="8"/>
  <c r="E2387" i="8"/>
  <c r="E208" i="8"/>
  <c r="E3127" i="8"/>
  <c r="E2379" i="8"/>
  <c r="E2027" i="8"/>
  <c r="E1659" i="8"/>
  <c r="E2747" i="8"/>
  <c r="E579" i="8"/>
  <c r="E1667" i="8"/>
  <c r="E939" i="8"/>
  <c r="E1307" i="8"/>
  <c r="E188" i="8"/>
  <c r="E2399" i="8"/>
  <c r="E189" i="8"/>
  <c r="E2028" i="8"/>
  <c r="E1308" i="8"/>
  <c r="E2039" i="8"/>
  <c r="E948" i="8"/>
  <c r="E568" i="8"/>
  <c r="E213" i="8"/>
  <c r="E928" i="8"/>
  <c r="E558" i="8"/>
  <c r="E1288" i="8"/>
  <c r="E1668" i="8"/>
  <c r="E929" i="8"/>
  <c r="E559" i="8"/>
  <c r="E3128" i="8"/>
  <c r="E2748" i="8"/>
  <c r="E2768" i="8"/>
  <c r="E2038" i="8"/>
  <c r="E2388" i="8"/>
  <c r="E1648" i="8"/>
  <c r="E209" i="8"/>
  <c r="E2408" i="8"/>
  <c r="E2033" i="8"/>
  <c r="E2029" i="8"/>
  <c r="E1309" i="8"/>
  <c r="E2769" i="8"/>
  <c r="E210" i="8"/>
  <c r="E2389" i="8"/>
  <c r="E2398" i="8"/>
  <c r="E569" i="8"/>
  <c r="E3129" i="8"/>
  <c r="E1649" i="8"/>
  <c r="E2749" i="8"/>
  <c r="E1289" i="8"/>
  <c r="E2409" i="8"/>
  <c r="E197" i="8"/>
  <c r="E576" i="8"/>
  <c r="E3109" i="8"/>
  <c r="E1669" i="8"/>
  <c r="E918" i="8"/>
  <c r="E1650" i="8"/>
  <c r="E190" i="8"/>
  <c r="E570" i="8"/>
  <c r="E1310" i="8"/>
  <c r="E2770" i="8"/>
  <c r="E1660" i="8"/>
  <c r="E1290" i="8"/>
  <c r="E930" i="8"/>
  <c r="E1670" i="8"/>
  <c r="E1673" i="8"/>
  <c r="E3130" i="8"/>
  <c r="E2030" i="8"/>
  <c r="E3110" i="8"/>
  <c r="E1651" i="8"/>
  <c r="E2750" i="8"/>
  <c r="E200" i="8"/>
  <c r="E191" i="8"/>
  <c r="E556" i="8"/>
  <c r="E571" i="8"/>
  <c r="E1671" i="8"/>
  <c r="E211" i="8"/>
  <c r="E2390" i="8"/>
  <c r="E2031" i="8"/>
  <c r="E1313" i="8"/>
  <c r="E192" i="8"/>
  <c r="E578" i="8"/>
  <c r="E3111" i="8"/>
  <c r="E931" i="8"/>
  <c r="E2751" i="8"/>
  <c r="E2752" i="8"/>
  <c r="E1291" i="8"/>
  <c r="E2771" i="8"/>
  <c r="E3131" i="8"/>
  <c r="E1311" i="8"/>
  <c r="E2391" i="8"/>
  <c r="E1300" i="8"/>
  <c r="E572" i="8"/>
  <c r="E932" i="8"/>
  <c r="E1312" i="8"/>
  <c r="E3132" i="8"/>
  <c r="E2773" i="8"/>
  <c r="E212" i="8"/>
  <c r="E2772" i="8"/>
  <c r="E2032" i="8"/>
  <c r="E1652" i="8"/>
  <c r="E1292" i="8"/>
  <c r="E3112" i="8"/>
  <c r="E3120" i="8"/>
  <c r="E194" i="8"/>
  <c r="E2392" i="8"/>
  <c r="E1672" i="8"/>
  <c r="E2393" i="8"/>
  <c r="E2753" i="8"/>
  <c r="E1674" i="8"/>
  <c r="E1676" i="8"/>
  <c r="E935" i="8"/>
  <c r="E554" i="8"/>
  <c r="E1294" i="8"/>
  <c r="E2014" i="8"/>
  <c r="E574" i="8"/>
  <c r="E1654" i="8"/>
  <c r="E1656" i="8"/>
  <c r="E3113" i="8"/>
  <c r="E2034" i="8"/>
  <c r="E2394" i="8"/>
  <c r="E555" i="8"/>
  <c r="E214" i="8"/>
  <c r="E934" i="8"/>
  <c r="E195" i="8"/>
  <c r="E1655" i="8"/>
  <c r="E2035" i="8"/>
  <c r="E2395" i="8"/>
  <c r="E3133" i="8"/>
  <c r="E215" i="8"/>
  <c r="E1295" i="8"/>
  <c r="E2015" i="8"/>
  <c r="E1675" i="8"/>
  <c r="E575" i="8"/>
  <c r="E1297" i="8"/>
  <c r="E1296" i="8"/>
  <c r="E2036" i="8"/>
  <c r="E2037" i="8"/>
  <c r="E1301" i="8"/>
  <c r="E581" i="8"/>
  <c r="E2016" i="8"/>
  <c r="E2397" i="8"/>
  <c r="E1298" i="8"/>
  <c r="E2019" i="8"/>
  <c r="E1653" i="8"/>
  <c r="E1657" i="8"/>
  <c r="E2017" i="8"/>
  <c r="E216" i="8"/>
  <c r="E561" i="8"/>
  <c r="E937" i="8"/>
  <c r="E1677" i="8"/>
  <c r="E2396" i="8"/>
  <c r="E2040" i="8"/>
  <c r="E2021" i="8"/>
  <c r="E1662" i="8"/>
  <c r="E196" i="8"/>
  <c r="E2022" i="8"/>
  <c r="E582" i="8"/>
  <c r="E1678" i="8"/>
  <c r="E920" i="8"/>
  <c r="E2761" i="8"/>
  <c r="E3121" i="8"/>
  <c r="E560" i="8"/>
  <c r="E2041" i="8"/>
  <c r="E2381" i="8"/>
  <c r="E1661" i="8"/>
  <c r="E2380" i="8"/>
  <c r="E940" i="8"/>
  <c r="E921" i="8"/>
  <c r="E217" i="8"/>
  <c r="E562" i="8"/>
  <c r="E2042" i="8"/>
  <c r="E2401" i="8"/>
  <c r="E941" i="8"/>
  <c r="E922" i="8"/>
  <c r="E2762" i="8"/>
  <c r="E201" i="8"/>
  <c r="E202" i="8"/>
  <c r="E2043" i="8"/>
  <c r="E2763" i="8"/>
  <c r="E573" i="8"/>
  <c r="E942" i="8"/>
  <c r="E2023" i="8"/>
  <c r="E1299" i="8"/>
  <c r="E1663" i="8"/>
  <c r="E193" i="8"/>
  <c r="E1302" i="8"/>
  <c r="E943" i="8"/>
  <c r="E3122" i="8"/>
  <c r="E583" i="8"/>
  <c r="E2382" i="8"/>
  <c r="E199" i="8"/>
  <c r="E919" i="8"/>
  <c r="E580" i="8"/>
  <c r="E1303" i="8"/>
  <c r="E2402" i="8"/>
  <c r="E203" i="8"/>
  <c r="E1283" i="8"/>
  <c r="E923" i="8"/>
  <c r="E563" i="8"/>
  <c r="E2403" i="8"/>
  <c r="E3123" i="8"/>
  <c r="E924" i="8"/>
  <c r="E564" i="8"/>
  <c r="E944" i="8"/>
  <c r="E1664" i="8"/>
  <c r="E1293" i="8"/>
  <c r="E938" i="8"/>
  <c r="E2384" i="8"/>
  <c r="E577" i="8"/>
  <c r="E565" i="8"/>
  <c r="E936" i="8"/>
  <c r="E1284" i="8"/>
  <c r="E2404" i="8"/>
  <c r="E2764" i="8"/>
  <c r="E2044" i="8"/>
  <c r="E1304" i="8"/>
  <c r="E1305" i="8"/>
  <c r="E2383" i="8"/>
  <c r="E2744" i="8"/>
  <c r="E205" i="8"/>
  <c r="E1285" i="8"/>
  <c r="E204" i="8"/>
  <c r="E2745" i="8"/>
  <c r="E3134" i="8"/>
  <c r="E3116" i="8"/>
  <c r="E2385" i="8"/>
  <c r="E2756" i="8"/>
  <c r="E2405" i="8"/>
  <c r="E2774" i="8"/>
  <c r="E945" i="8"/>
  <c r="E2765" i="8"/>
  <c r="E2024" i="8"/>
  <c r="E198" i="8"/>
  <c r="E3124" i="8"/>
  <c r="E3125" i="8"/>
  <c r="E3117" i="8"/>
  <c r="E2025" i="8"/>
  <c r="E925" i="8"/>
  <c r="F2719" i="8"/>
  <c r="I3018" i="8"/>
  <c r="L2877" i="8"/>
  <c r="D2737" i="8"/>
  <c r="D2737" i="10" s="1"/>
  <c r="M2737" i="10" s="1"/>
  <c r="H3136" i="8"/>
  <c r="D3056" i="8"/>
  <c r="D3056" i="10" s="1"/>
  <c r="M3056" i="10" s="1"/>
  <c r="J3195" i="8"/>
  <c r="D3135" i="8"/>
  <c r="D3135" i="10" s="1"/>
  <c r="M3135" i="10" s="1"/>
  <c r="D3075" i="8"/>
  <c r="D3075" i="10" s="1"/>
  <c r="M3075" i="10" s="1"/>
  <c r="F2935" i="8"/>
  <c r="L2875" i="8"/>
  <c r="H2795" i="8"/>
  <c r="I2675" i="8"/>
  <c r="E3234" i="8"/>
  <c r="G3174" i="8"/>
  <c r="F3074" i="8"/>
  <c r="H2974" i="8"/>
  <c r="G95" i="8"/>
  <c r="E2145" i="8"/>
  <c r="L1705" i="8"/>
  <c r="E86" i="8"/>
  <c r="E83" i="8"/>
  <c r="E2280" i="8"/>
  <c r="E826" i="8"/>
  <c r="E3000" i="8"/>
  <c r="E69" i="8"/>
  <c r="E2286" i="8"/>
  <c r="E813" i="8"/>
  <c r="E446" i="8"/>
  <c r="E806" i="8"/>
  <c r="E1166" i="8"/>
  <c r="E89" i="8"/>
  <c r="E3006" i="8"/>
  <c r="E2646" i="8"/>
  <c r="E1906" i="8"/>
  <c r="E1186" i="8"/>
  <c r="E1546" i="8"/>
  <c r="E2266" i="8"/>
  <c r="E1538" i="8"/>
  <c r="E1547" i="8"/>
  <c r="E2626" i="8"/>
  <c r="E1167" i="8"/>
  <c r="E1918" i="8"/>
  <c r="E827" i="8"/>
  <c r="E447" i="8"/>
  <c r="E1187" i="8"/>
  <c r="E807" i="8"/>
  <c r="E2287" i="8"/>
  <c r="E2647" i="8"/>
  <c r="E3007" i="8"/>
  <c r="E68" i="8"/>
  <c r="E448" i="8"/>
  <c r="E2267" i="8"/>
  <c r="E818" i="8"/>
  <c r="E1907" i="8"/>
  <c r="E71" i="8"/>
  <c r="E81" i="8"/>
  <c r="E2627" i="8"/>
  <c r="E91" i="8"/>
  <c r="E2259" i="8"/>
  <c r="E2288" i="8"/>
  <c r="E808" i="8"/>
  <c r="E1168" i="8"/>
  <c r="E828" i="8"/>
  <c r="E1528" i="8"/>
  <c r="E88" i="8"/>
  <c r="E1188" i="8"/>
  <c r="E1548" i="8"/>
  <c r="E2268" i="8"/>
  <c r="E809" i="8"/>
  <c r="E1908" i="8"/>
  <c r="E458" i="8"/>
  <c r="E799" i="8"/>
  <c r="E3008" i="8"/>
  <c r="E2628" i="8"/>
  <c r="E449" i="8"/>
  <c r="E2648" i="8"/>
  <c r="E2989" i="8"/>
  <c r="E79" i="8"/>
  <c r="E453" i="8"/>
  <c r="E1529" i="8"/>
  <c r="E1909" i="8"/>
  <c r="E438" i="8"/>
  <c r="E2649" i="8"/>
  <c r="E3009" i="8"/>
  <c r="E1550" i="8"/>
  <c r="E1549" i="8"/>
  <c r="E1169" i="8"/>
  <c r="E2269" i="8"/>
  <c r="E2629" i="8"/>
  <c r="E1540" i="8"/>
  <c r="E1193" i="8"/>
  <c r="E1189" i="8"/>
  <c r="E2289" i="8"/>
  <c r="E1530" i="8"/>
  <c r="E1910" i="8"/>
  <c r="E1190" i="8"/>
  <c r="E70" i="8"/>
  <c r="E80" i="8"/>
  <c r="E440" i="8"/>
  <c r="E1170" i="8"/>
  <c r="E90" i="8"/>
  <c r="E2630" i="8"/>
  <c r="E450" i="8"/>
  <c r="E810" i="8"/>
  <c r="E2631" i="8"/>
  <c r="E2270" i="8"/>
  <c r="E1171" i="8"/>
  <c r="E2650" i="8"/>
  <c r="E1178" i="8"/>
  <c r="E457" i="8"/>
  <c r="E460" i="8"/>
  <c r="E2279" i="8"/>
  <c r="E1539" i="8"/>
  <c r="E1191" i="8"/>
  <c r="E2991" i="8"/>
  <c r="E87" i="8"/>
  <c r="E451" i="8"/>
  <c r="E1551" i="8"/>
  <c r="E2990" i="8"/>
  <c r="E439" i="8"/>
  <c r="E3010" i="8"/>
  <c r="E1552" i="8"/>
  <c r="E1912" i="8"/>
  <c r="E1911" i="8"/>
  <c r="E1192" i="8"/>
  <c r="E2639" i="8"/>
  <c r="E1899" i="8"/>
  <c r="E811" i="8"/>
  <c r="E67" i="8"/>
  <c r="E77" i="8"/>
  <c r="E97" i="8"/>
  <c r="E2271" i="8"/>
  <c r="E2651" i="8"/>
  <c r="E2640" i="8"/>
  <c r="E820" i="8"/>
  <c r="E1531" i="8"/>
  <c r="E1179" i="8"/>
  <c r="E92" i="8"/>
  <c r="E3011" i="8"/>
  <c r="E1900" i="8"/>
  <c r="E1532" i="8"/>
  <c r="E432" i="8"/>
  <c r="E3013" i="8"/>
  <c r="E2632" i="8"/>
  <c r="E452" i="8"/>
  <c r="E1172" i="8"/>
  <c r="E2993" i="8"/>
  <c r="E2272" i="8"/>
  <c r="E2652" i="8"/>
  <c r="E2992" i="8"/>
  <c r="E72" i="8"/>
  <c r="E812" i="8"/>
  <c r="E454" i="8"/>
  <c r="E2273" i="8"/>
  <c r="E815" i="8"/>
  <c r="E814" i="8"/>
  <c r="E2654" i="8"/>
  <c r="E1894" i="8"/>
  <c r="E3012" i="8"/>
  <c r="E1554" i="8"/>
  <c r="E2633" i="8"/>
  <c r="E2274" i="8"/>
  <c r="E434" i="8"/>
  <c r="E2653" i="8"/>
  <c r="E74" i="8"/>
  <c r="E1174" i="8"/>
  <c r="E2634" i="8"/>
  <c r="E1914" i="8"/>
  <c r="E435" i="8"/>
  <c r="E1555" i="8"/>
  <c r="E1534" i="8"/>
  <c r="E1915" i="8"/>
  <c r="E73" i="8"/>
  <c r="E93" i="8"/>
  <c r="E96" i="8"/>
  <c r="E1916" i="8"/>
  <c r="E94" i="8"/>
  <c r="E455" i="8"/>
  <c r="E1895" i="8"/>
  <c r="E2275" i="8"/>
  <c r="E2635" i="8"/>
  <c r="E1917" i="8"/>
  <c r="E1896" i="8"/>
  <c r="E1175" i="8"/>
  <c r="E1535" i="8"/>
  <c r="E2637" i="8"/>
  <c r="E817" i="8"/>
  <c r="E461" i="8"/>
  <c r="E2276" i="8"/>
  <c r="E1556" i="8"/>
  <c r="E1533" i="8"/>
  <c r="E1919" i="8"/>
  <c r="E1537" i="8"/>
  <c r="E2638" i="8"/>
  <c r="E798" i="8"/>
  <c r="E1177" i="8"/>
  <c r="E2277" i="8"/>
  <c r="E1913" i="8"/>
  <c r="E441" i="8"/>
  <c r="E2281" i="8"/>
  <c r="E2636" i="8"/>
  <c r="E1897" i="8"/>
  <c r="E821" i="8"/>
  <c r="E819" i="8"/>
  <c r="E1180" i="8"/>
  <c r="E1557" i="8"/>
  <c r="E1181" i="8"/>
  <c r="E456" i="8"/>
  <c r="E3001" i="8"/>
  <c r="E1541" i="8"/>
  <c r="E2262" i="8"/>
  <c r="E816" i="8"/>
  <c r="E2260" i="8"/>
  <c r="E2641" i="8"/>
  <c r="E1542" i="8"/>
  <c r="E437" i="8"/>
  <c r="E82" i="8"/>
  <c r="E1921" i="8"/>
  <c r="E1173" i="8"/>
  <c r="E462" i="8"/>
  <c r="E2261" i="8"/>
  <c r="E1901" i="8"/>
  <c r="E802" i="8"/>
  <c r="E2642" i="8"/>
  <c r="E801" i="8"/>
  <c r="E442" i="8"/>
  <c r="E1922" i="8"/>
  <c r="E2282" i="8"/>
  <c r="E1553" i="8"/>
  <c r="E78" i="8"/>
  <c r="E2283" i="8"/>
  <c r="E823" i="8"/>
  <c r="E1903" i="8"/>
  <c r="E800" i="8"/>
  <c r="E1183" i="8"/>
  <c r="E436" i="8"/>
  <c r="E1543" i="8"/>
  <c r="E2278" i="8"/>
  <c r="E1923" i="8"/>
  <c r="E822" i="8"/>
  <c r="E1902" i="8"/>
  <c r="E1163" i="8"/>
  <c r="E2643" i="8"/>
  <c r="E3003" i="8"/>
  <c r="E1182" i="8"/>
  <c r="E803" i="8"/>
  <c r="E1898" i="8"/>
  <c r="E3002" i="8"/>
  <c r="E1558" i="8"/>
  <c r="E443" i="8"/>
  <c r="E76" i="8"/>
  <c r="E1176" i="8"/>
  <c r="E444" i="8"/>
  <c r="E1184" i="8"/>
  <c r="E1904" i="8"/>
  <c r="E2624" i="8"/>
  <c r="E3004" i="8"/>
  <c r="E75" i="8"/>
  <c r="E2284" i="8"/>
  <c r="E85" i="8"/>
  <c r="E824" i="8"/>
  <c r="E95" i="8"/>
  <c r="E2644" i="8"/>
  <c r="E1164" i="8"/>
  <c r="E1893" i="8"/>
  <c r="E1545" i="8"/>
  <c r="E2264" i="8"/>
  <c r="E1165" i="8"/>
  <c r="E2265" i="8"/>
  <c r="E2995" i="8"/>
  <c r="E3017" i="8"/>
  <c r="E2996" i="8"/>
  <c r="E3014" i="8"/>
  <c r="E805" i="8"/>
  <c r="E3005" i="8"/>
  <c r="E2263" i="8"/>
  <c r="E459" i="8"/>
  <c r="E2285" i="8"/>
  <c r="E84" i="8"/>
  <c r="E825" i="8"/>
  <c r="E1920" i="8"/>
  <c r="E804" i="8"/>
  <c r="E2645" i="8"/>
  <c r="E1544" i="8"/>
  <c r="E3016" i="8"/>
  <c r="E2625" i="8"/>
  <c r="E1905" i="8"/>
  <c r="E1536" i="8"/>
  <c r="E1185" i="8"/>
  <c r="E433" i="8"/>
  <c r="E2994" i="8"/>
  <c r="H706" i="8"/>
  <c r="H346" i="8"/>
  <c r="H3280" i="8"/>
  <c r="H356" i="8"/>
  <c r="H1076" i="8"/>
  <c r="H2920" i="8"/>
  <c r="H726" i="8"/>
  <c r="H1438" i="8"/>
  <c r="H366" i="8"/>
  <c r="H1826" i="8"/>
  <c r="H2926" i="8"/>
  <c r="H1078" i="8"/>
  <c r="H3286" i="8"/>
  <c r="H1818" i="8"/>
  <c r="H2538" i="8"/>
  <c r="H1446" i="8"/>
  <c r="H2906" i="8"/>
  <c r="H1086" i="8"/>
  <c r="H2186" i="8"/>
  <c r="H3266" i="8"/>
  <c r="H2546" i="8"/>
  <c r="H2178" i="8"/>
  <c r="H347" i="8"/>
  <c r="H1806" i="8"/>
  <c r="H727" i="8"/>
  <c r="H1447" i="8"/>
  <c r="H367" i="8"/>
  <c r="H1466" i="8"/>
  <c r="H718" i="8"/>
  <c r="H707" i="8"/>
  <c r="H1087" i="8"/>
  <c r="H2167" i="8"/>
  <c r="H2559" i="8"/>
  <c r="H2927" i="8"/>
  <c r="H1827" i="8"/>
  <c r="H3267" i="8"/>
  <c r="H1093" i="8"/>
  <c r="H1453" i="8"/>
  <c r="H2187" i="8"/>
  <c r="H3287" i="8"/>
  <c r="H716" i="8"/>
  <c r="H1807" i="8"/>
  <c r="H2907" i="8"/>
  <c r="H1079" i="8"/>
  <c r="H2547" i="8"/>
  <c r="H733" i="8"/>
  <c r="H1088" i="8"/>
  <c r="H1808" i="8"/>
  <c r="H2539" i="8"/>
  <c r="H708" i="8"/>
  <c r="H2548" i="8"/>
  <c r="H2168" i="8"/>
  <c r="H1828" i="8"/>
  <c r="H348" i="8"/>
  <c r="H728" i="8"/>
  <c r="H3288" i="8"/>
  <c r="H1448" i="8"/>
  <c r="H368" i="8"/>
  <c r="H2908" i="8"/>
  <c r="H1089" i="8"/>
  <c r="H3268" i="8"/>
  <c r="H349" i="8"/>
  <c r="H729" i="8"/>
  <c r="H357" i="8"/>
  <c r="H2188" i="8"/>
  <c r="H369" i="8"/>
  <c r="H1809" i="8"/>
  <c r="H370" i="8"/>
  <c r="H2909" i="8"/>
  <c r="H3289" i="8"/>
  <c r="H2169" i="8"/>
  <c r="H1449" i="8"/>
  <c r="H710" i="8"/>
  <c r="H709" i="8"/>
  <c r="H1829" i="8"/>
  <c r="H1819" i="8"/>
  <c r="H2189" i="8"/>
  <c r="H2549" i="8"/>
  <c r="H3269" i="8"/>
  <c r="H2550" i="8"/>
  <c r="H730" i="8"/>
  <c r="H1830" i="8"/>
  <c r="H1456" i="8"/>
  <c r="H1090" i="8"/>
  <c r="H1450" i="8"/>
  <c r="H1810" i="8"/>
  <c r="H2190" i="8"/>
  <c r="H350" i="8"/>
  <c r="H720" i="8"/>
  <c r="H3271" i="8"/>
  <c r="H359" i="8"/>
  <c r="H358" i="8"/>
  <c r="H731" i="8"/>
  <c r="H2910" i="8"/>
  <c r="H3270" i="8"/>
  <c r="H351" i="8"/>
  <c r="H1440" i="8"/>
  <c r="H2911" i="8"/>
  <c r="H1071" i="8"/>
  <c r="H711" i="8"/>
  <c r="H2170" i="8"/>
  <c r="H3290" i="8"/>
  <c r="H2180" i="8"/>
  <c r="H1831" i="8"/>
  <c r="H2191" i="8"/>
  <c r="H2551" i="8"/>
  <c r="H2560" i="8"/>
  <c r="H360" i="8"/>
  <c r="H1459" i="8"/>
  <c r="H3291" i="8"/>
  <c r="H2171" i="8"/>
  <c r="H1451" i="8"/>
  <c r="H1811" i="8"/>
  <c r="H1458" i="8"/>
  <c r="H1091" i="8"/>
  <c r="H352" i="8"/>
  <c r="H3273" i="8"/>
  <c r="H732" i="8"/>
  <c r="H1812" i="8"/>
  <c r="H2172" i="8"/>
  <c r="H2552" i="8"/>
  <c r="H1452" i="8"/>
  <c r="H3292" i="8"/>
  <c r="H1072" i="8"/>
  <c r="H2912" i="8"/>
  <c r="H712" i="8"/>
  <c r="H1092" i="8"/>
  <c r="H2192" i="8"/>
  <c r="H2532" i="8"/>
  <c r="H3272" i="8"/>
  <c r="H2193" i="8"/>
  <c r="H2913" i="8"/>
  <c r="H1813" i="8"/>
  <c r="H1074" i="8"/>
  <c r="H354" i="8"/>
  <c r="H734" i="8"/>
  <c r="H1454" i="8"/>
  <c r="H2553" i="8"/>
  <c r="H2173" i="8"/>
  <c r="H1814" i="8"/>
  <c r="H2194" i="8"/>
  <c r="H714" i="8"/>
  <c r="H2176" i="8"/>
  <c r="H715" i="8"/>
  <c r="H1094" i="8"/>
  <c r="H355" i="8"/>
  <c r="H713" i="8"/>
  <c r="H2533" i="8"/>
  <c r="H2174" i="8"/>
  <c r="H1455" i="8"/>
  <c r="H1075" i="8"/>
  <c r="H1816" i="8"/>
  <c r="H1077" i="8"/>
  <c r="H2554" i="8"/>
  <c r="H2535" i="8"/>
  <c r="H2175" i="8"/>
  <c r="H1095" i="8"/>
  <c r="H2555" i="8"/>
  <c r="H735" i="8"/>
  <c r="H1817" i="8"/>
  <c r="H2196" i="8"/>
  <c r="H2534" i="8"/>
  <c r="H1437" i="8"/>
  <c r="H2195" i="8"/>
  <c r="H1815" i="8"/>
  <c r="H2556" i="8"/>
  <c r="H1457" i="8"/>
  <c r="H2900" i="8"/>
  <c r="H2177" i="8"/>
  <c r="H353" i="8"/>
  <c r="H1436" i="8"/>
  <c r="H2536" i="8"/>
  <c r="H341" i="8"/>
  <c r="H2179" i="8"/>
  <c r="H719" i="8"/>
  <c r="H2537" i="8"/>
  <c r="H1097" i="8"/>
  <c r="H1439" i="8"/>
  <c r="H1820" i="8"/>
  <c r="H2557" i="8"/>
  <c r="H361" i="8"/>
  <c r="H721" i="8"/>
  <c r="H1081" i="8"/>
  <c r="H1801" i="8"/>
  <c r="H2197" i="8"/>
  <c r="H1461" i="8"/>
  <c r="H1101" i="8"/>
  <c r="H2561" i="8"/>
  <c r="H2921" i="8"/>
  <c r="H1821" i="8"/>
  <c r="H2542" i="8"/>
  <c r="H1822" i="8"/>
  <c r="H1096" i="8"/>
  <c r="H342" i="8"/>
  <c r="H3281" i="8"/>
  <c r="H1441" i="8"/>
  <c r="H722" i="8"/>
  <c r="H2562" i="8"/>
  <c r="H2181" i="8"/>
  <c r="H1802" i="8"/>
  <c r="H2901" i="8"/>
  <c r="H362" i="8"/>
  <c r="H1460" i="8"/>
  <c r="H1100" i="8"/>
  <c r="H1442" i="8"/>
  <c r="H363" i="8"/>
  <c r="H1803" i="8"/>
  <c r="H3283" i="8"/>
  <c r="H1462" i="8"/>
  <c r="H1073" i="8"/>
  <c r="H1463" i="8"/>
  <c r="H1098" i="8"/>
  <c r="H2922" i="8"/>
  <c r="H3282" i="8"/>
  <c r="H1823" i="8"/>
  <c r="H2540" i="8"/>
  <c r="H343" i="8"/>
  <c r="H2541" i="8"/>
  <c r="H2182" i="8"/>
  <c r="H1443" i="8"/>
  <c r="H2923" i="8"/>
  <c r="H2902" i="8"/>
  <c r="H1083" i="8"/>
  <c r="H3262" i="8"/>
  <c r="H1080" i="8"/>
  <c r="H723" i="8"/>
  <c r="H2543" i="8"/>
  <c r="H2903" i="8"/>
  <c r="H1085" i="8"/>
  <c r="H1464" i="8"/>
  <c r="H2924" i="8"/>
  <c r="H1082" i="8"/>
  <c r="H344" i="8"/>
  <c r="H1804" i="8"/>
  <c r="H2183" i="8"/>
  <c r="H1084" i="8"/>
  <c r="H736" i="8"/>
  <c r="H717" i="8"/>
  <c r="H2558" i="8"/>
  <c r="H1444" i="8"/>
  <c r="H340" i="8"/>
  <c r="H2904" i="8"/>
  <c r="H3263" i="8"/>
  <c r="H2184" i="8"/>
  <c r="H345" i="8"/>
  <c r="H364" i="8"/>
  <c r="H724" i="8"/>
  <c r="H2544" i="8"/>
  <c r="H1099" i="8"/>
  <c r="H1445" i="8"/>
  <c r="H725" i="8"/>
  <c r="H1825" i="8"/>
  <c r="H2185" i="8"/>
  <c r="H3265" i="8"/>
  <c r="H1465" i="8"/>
  <c r="H2915" i="8"/>
  <c r="H3284" i="8"/>
  <c r="H3276" i="8"/>
  <c r="H2925" i="8"/>
  <c r="H1824" i="8"/>
  <c r="H365" i="8"/>
  <c r="H1805" i="8"/>
  <c r="H3285" i="8"/>
  <c r="H2545" i="8"/>
  <c r="H3274" i="8"/>
  <c r="H3264" i="8"/>
  <c r="H2917" i="8"/>
  <c r="H2905" i="8"/>
  <c r="H2916" i="8"/>
  <c r="L77" i="8"/>
  <c r="L826" i="8"/>
  <c r="L68" i="8"/>
  <c r="L1906" i="8"/>
  <c r="L73" i="8"/>
  <c r="L3000" i="8"/>
  <c r="L2280" i="8"/>
  <c r="L1166" i="8"/>
  <c r="L446" i="8"/>
  <c r="L82" i="8"/>
  <c r="L88" i="8"/>
  <c r="L2286" i="8"/>
  <c r="L813" i="8"/>
  <c r="L84" i="8"/>
  <c r="L1186" i="8"/>
  <c r="L2266" i="8"/>
  <c r="L2646" i="8"/>
  <c r="L3006" i="8"/>
  <c r="L1546" i="8"/>
  <c r="L2626" i="8"/>
  <c r="L1538" i="8"/>
  <c r="L1918" i="8"/>
  <c r="L447" i="8"/>
  <c r="L806" i="8"/>
  <c r="L827" i="8"/>
  <c r="L1167" i="8"/>
  <c r="L67" i="8"/>
  <c r="L1187" i="8"/>
  <c r="L807" i="8"/>
  <c r="L2287" i="8"/>
  <c r="L3007" i="8"/>
  <c r="L87" i="8"/>
  <c r="L1907" i="8"/>
  <c r="L1547" i="8"/>
  <c r="L2627" i="8"/>
  <c r="L2647" i="8"/>
  <c r="L448" i="8"/>
  <c r="L818" i="8"/>
  <c r="L1528" i="8"/>
  <c r="L2267" i="8"/>
  <c r="L2288" i="8"/>
  <c r="L808" i="8"/>
  <c r="L1168" i="8"/>
  <c r="L89" i="8"/>
  <c r="L1908" i="8"/>
  <c r="L1188" i="8"/>
  <c r="L828" i="8"/>
  <c r="L2259" i="8"/>
  <c r="L1548" i="8"/>
  <c r="L2628" i="8"/>
  <c r="L1529" i="8"/>
  <c r="L2268" i="8"/>
  <c r="L458" i="8"/>
  <c r="L69" i="8"/>
  <c r="L449" i="8"/>
  <c r="L79" i="8"/>
  <c r="L1909" i="8"/>
  <c r="L3008" i="8"/>
  <c r="L2648" i="8"/>
  <c r="L76" i="8"/>
  <c r="L86" i="8"/>
  <c r="L96" i="8"/>
  <c r="L2289" i="8"/>
  <c r="L3010" i="8"/>
  <c r="L799" i="8"/>
  <c r="L809" i="8"/>
  <c r="L2649" i="8"/>
  <c r="L2989" i="8"/>
  <c r="L438" i="8"/>
  <c r="L440" i="8"/>
  <c r="L2269" i="8"/>
  <c r="L1169" i="8"/>
  <c r="L1549" i="8"/>
  <c r="L453" i="8"/>
  <c r="L2629" i="8"/>
  <c r="L1540" i="8"/>
  <c r="L1193" i="8"/>
  <c r="L1189" i="8"/>
  <c r="L1190" i="8"/>
  <c r="L2650" i="8"/>
  <c r="L1910" i="8"/>
  <c r="L1530" i="8"/>
  <c r="L810" i="8"/>
  <c r="L2990" i="8"/>
  <c r="L3009" i="8"/>
  <c r="L1170" i="8"/>
  <c r="L2630" i="8"/>
  <c r="L2270" i="8"/>
  <c r="L450" i="8"/>
  <c r="L1550" i="8"/>
  <c r="L93" i="8"/>
  <c r="L1178" i="8"/>
  <c r="L457" i="8"/>
  <c r="L1171" i="8"/>
  <c r="L1531" i="8"/>
  <c r="L91" i="8"/>
  <c r="L451" i="8"/>
  <c r="L439" i="8"/>
  <c r="L2639" i="8"/>
  <c r="L1911" i="8"/>
  <c r="L1539" i="8"/>
  <c r="L1191" i="8"/>
  <c r="L460" i="8"/>
  <c r="L1551" i="8"/>
  <c r="L1179" i="8"/>
  <c r="L432" i="8"/>
  <c r="L3011" i="8"/>
  <c r="L1899" i="8"/>
  <c r="L811" i="8"/>
  <c r="L820" i="8"/>
  <c r="L2271" i="8"/>
  <c r="L2651" i="8"/>
  <c r="L71" i="8"/>
  <c r="L1192" i="8"/>
  <c r="L2279" i="8"/>
  <c r="L2991" i="8"/>
  <c r="L1900" i="8"/>
  <c r="L2631" i="8"/>
  <c r="L452" i="8"/>
  <c r="L1172" i="8"/>
  <c r="L3012" i="8"/>
  <c r="L2652" i="8"/>
  <c r="L1552" i="8"/>
  <c r="L2640" i="8"/>
  <c r="L812" i="8"/>
  <c r="L1912" i="8"/>
  <c r="L92" i="8"/>
  <c r="L2633" i="8"/>
  <c r="L2272" i="8"/>
  <c r="L2992" i="8"/>
  <c r="L1532" i="8"/>
  <c r="L2632" i="8"/>
  <c r="L2993" i="8"/>
  <c r="L1895" i="8"/>
  <c r="L1554" i="8"/>
  <c r="L75" i="8"/>
  <c r="L1175" i="8"/>
  <c r="L1894" i="8"/>
  <c r="L1174" i="8"/>
  <c r="L72" i="8"/>
  <c r="L3013" i="8"/>
  <c r="L1534" i="8"/>
  <c r="L2653" i="8"/>
  <c r="L434" i="8"/>
  <c r="L1914" i="8"/>
  <c r="L2274" i="8"/>
  <c r="L2275" i="8"/>
  <c r="L814" i="8"/>
  <c r="L2654" i="8"/>
  <c r="L1555" i="8"/>
  <c r="L78" i="8"/>
  <c r="L815" i="8"/>
  <c r="L1915" i="8"/>
  <c r="L455" i="8"/>
  <c r="L1916" i="8"/>
  <c r="L2634" i="8"/>
  <c r="L1535" i="8"/>
  <c r="L454" i="8"/>
  <c r="L817" i="8"/>
  <c r="L2636" i="8"/>
  <c r="L1556" i="8"/>
  <c r="L95" i="8"/>
  <c r="L1896" i="8"/>
  <c r="L2273" i="8"/>
  <c r="L2635" i="8"/>
  <c r="L435" i="8"/>
  <c r="L1557" i="8"/>
  <c r="L456" i="8"/>
  <c r="L2260" i="8"/>
  <c r="L798" i="8"/>
  <c r="L94" i="8"/>
  <c r="L1917" i="8"/>
  <c r="L2638" i="8"/>
  <c r="L2276" i="8"/>
  <c r="L1180" i="8"/>
  <c r="L2277" i="8"/>
  <c r="L1533" i="8"/>
  <c r="L1537" i="8"/>
  <c r="L1177" i="8"/>
  <c r="L461" i="8"/>
  <c r="L1913" i="8"/>
  <c r="L1897" i="8"/>
  <c r="L2637" i="8"/>
  <c r="L81" i="8"/>
  <c r="L821" i="8"/>
  <c r="L819" i="8"/>
  <c r="L1181" i="8"/>
  <c r="L437" i="8"/>
  <c r="L822" i="8"/>
  <c r="L1182" i="8"/>
  <c r="L1898" i="8"/>
  <c r="L801" i="8"/>
  <c r="L74" i="8"/>
  <c r="L3001" i="8"/>
  <c r="L462" i="8"/>
  <c r="L1921" i="8"/>
  <c r="L2641" i="8"/>
  <c r="L1173" i="8"/>
  <c r="L2261" i="8"/>
  <c r="L442" i="8"/>
  <c r="L441" i="8"/>
  <c r="L2281" i="8"/>
  <c r="L816" i="8"/>
  <c r="L1922" i="8"/>
  <c r="L1919" i="8"/>
  <c r="L2282" i="8"/>
  <c r="L1553" i="8"/>
  <c r="L1543" i="8"/>
  <c r="L3002" i="8"/>
  <c r="L1901" i="8"/>
  <c r="L1542" i="8"/>
  <c r="L83" i="8"/>
  <c r="L823" i="8"/>
  <c r="L1183" i="8"/>
  <c r="L1541" i="8"/>
  <c r="L802" i="8"/>
  <c r="L2642" i="8"/>
  <c r="L436" i="8"/>
  <c r="L1902" i="8"/>
  <c r="L1558" i="8"/>
  <c r="L443" i="8"/>
  <c r="L2283" i="8"/>
  <c r="L2278" i="8"/>
  <c r="L1923" i="8"/>
  <c r="L2262" i="8"/>
  <c r="L800" i="8"/>
  <c r="L2643" i="8"/>
  <c r="L3003" i="8"/>
  <c r="L1163" i="8"/>
  <c r="L824" i="8"/>
  <c r="L1544" i="8"/>
  <c r="L433" i="8"/>
  <c r="L97" i="8"/>
  <c r="L1165" i="8"/>
  <c r="L805" i="8"/>
  <c r="L2644" i="8"/>
  <c r="L1164" i="8"/>
  <c r="L444" i="8"/>
  <c r="L2284" i="8"/>
  <c r="L1176" i="8"/>
  <c r="L3004" i="8"/>
  <c r="L804" i="8"/>
  <c r="L1536" i="8"/>
  <c r="L2624" i="8"/>
  <c r="L70" i="8"/>
  <c r="L803" i="8"/>
  <c r="L1184" i="8"/>
  <c r="L1893" i="8"/>
  <c r="L80" i="8"/>
  <c r="L445" i="8"/>
  <c r="L90" i="8"/>
  <c r="L2263" i="8"/>
  <c r="L1920" i="8"/>
  <c r="L2264" i="8"/>
  <c r="L459" i="8"/>
  <c r="L3017" i="8"/>
  <c r="L2645" i="8"/>
  <c r="L1904" i="8"/>
  <c r="L85" i="8"/>
  <c r="L2285" i="8"/>
  <c r="L3005" i="8"/>
  <c r="L2994" i="8"/>
  <c r="L825" i="8"/>
  <c r="L1545" i="8"/>
  <c r="L3018" i="8"/>
  <c r="L1903" i="8"/>
  <c r="L3016" i="8"/>
  <c r="L2997" i="8"/>
  <c r="L1905" i="8"/>
  <c r="L1185" i="8"/>
  <c r="L3015" i="8"/>
  <c r="L2265" i="8"/>
  <c r="L2625" i="8"/>
  <c r="H986" i="8"/>
  <c r="H266" i="8"/>
  <c r="H1006" i="8"/>
  <c r="H2460" i="8"/>
  <c r="H1366" i="8"/>
  <c r="H1726" i="8"/>
  <c r="H626" i="8"/>
  <c r="H2466" i="8"/>
  <c r="H2826" i="8"/>
  <c r="H3180" i="8"/>
  <c r="H2446" i="8"/>
  <c r="H2086" i="8"/>
  <c r="H3186" i="8"/>
  <c r="H2079" i="8"/>
  <c r="H1346" i="8"/>
  <c r="H267" i="8"/>
  <c r="H2806" i="8"/>
  <c r="H2447" i="8"/>
  <c r="H2807" i="8"/>
  <c r="H1358" i="8"/>
  <c r="H1719" i="8"/>
  <c r="H1007" i="8"/>
  <c r="H627" i="8"/>
  <c r="H2087" i="8"/>
  <c r="H258" i="8"/>
  <c r="H999" i="8"/>
  <c r="H1347" i="8"/>
  <c r="H1367" i="8"/>
  <c r="H2467" i="8"/>
  <c r="H3187" i="8"/>
  <c r="H257" i="8"/>
  <c r="H1727" i="8"/>
  <c r="H617" i="8"/>
  <c r="H256" i="8"/>
  <c r="H2827" i="8"/>
  <c r="H987" i="8"/>
  <c r="H268" i="8"/>
  <c r="H1728" i="8"/>
  <c r="H2468" i="8"/>
  <c r="H628" i="8"/>
  <c r="H1348" i="8"/>
  <c r="H1008" i="8"/>
  <c r="H1739" i="8"/>
  <c r="H248" i="8"/>
  <c r="H2448" i="8"/>
  <c r="H1368" i="8"/>
  <c r="H988" i="8"/>
  <c r="H2828" i="8"/>
  <c r="H249" i="8"/>
  <c r="H3188" i="8"/>
  <c r="H1349" i="8"/>
  <c r="H2808" i="8"/>
  <c r="H2088" i="8"/>
  <c r="H638" i="8"/>
  <c r="H629" i="8"/>
  <c r="H278" i="8"/>
  <c r="H2810" i="8"/>
  <c r="H1709" i="8"/>
  <c r="H250" i="8"/>
  <c r="H640" i="8"/>
  <c r="H989" i="8"/>
  <c r="H2829" i="8"/>
  <c r="H276" i="8"/>
  <c r="H637" i="8"/>
  <c r="H990" i="8"/>
  <c r="H1729" i="8"/>
  <c r="H2449" i="8"/>
  <c r="H1009" i="8"/>
  <c r="H2089" i="8"/>
  <c r="H998" i="8"/>
  <c r="H2809" i="8"/>
  <c r="H1000" i="8"/>
  <c r="H269" i="8"/>
  <c r="H3189" i="8"/>
  <c r="H1369" i="8"/>
  <c r="H2469" i="8"/>
  <c r="H1730" i="8"/>
  <c r="H1350" i="8"/>
  <c r="H630" i="8"/>
  <c r="H260" i="8"/>
  <c r="H270" i="8"/>
  <c r="H2090" i="8"/>
  <c r="H2470" i="8"/>
  <c r="H2830" i="8"/>
  <c r="H1710" i="8"/>
  <c r="H1370" i="8"/>
  <c r="H2080" i="8"/>
  <c r="H2450" i="8"/>
  <c r="H1711" i="8"/>
  <c r="H3191" i="8"/>
  <c r="H619" i="8"/>
  <c r="H1720" i="8"/>
  <c r="H3190" i="8"/>
  <c r="H251" i="8"/>
  <c r="H1373" i="8"/>
  <c r="H259" i="8"/>
  <c r="H271" i="8"/>
  <c r="H991" i="8"/>
  <c r="H979" i="8"/>
  <c r="H2831" i="8"/>
  <c r="H3170" i="8"/>
  <c r="H631" i="8"/>
  <c r="H980" i="8"/>
  <c r="H2451" i="8"/>
  <c r="H2458" i="8"/>
  <c r="H1351" i="8"/>
  <c r="H2091" i="8"/>
  <c r="H253" i="8"/>
  <c r="H1371" i="8"/>
  <c r="H1731" i="8"/>
  <c r="H2811" i="8"/>
  <c r="H3171" i="8"/>
  <c r="H632" i="8"/>
  <c r="H3200" i="8"/>
  <c r="H616" i="8"/>
  <c r="H272" i="8"/>
  <c r="H1352" i="8"/>
  <c r="H992" i="8"/>
  <c r="H3193" i="8"/>
  <c r="H3172" i="8"/>
  <c r="H1712" i="8"/>
  <c r="H2812" i="8"/>
  <c r="H2453" i="8"/>
  <c r="H2813" i="8"/>
  <c r="H2820" i="8"/>
  <c r="H1372" i="8"/>
  <c r="H2832" i="8"/>
  <c r="H2440" i="8"/>
  <c r="H1732" i="8"/>
  <c r="H2092" i="8"/>
  <c r="H252" i="8"/>
  <c r="H1354" i="8"/>
  <c r="H2833" i="8"/>
  <c r="H2452" i="8"/>
  <c r="H3192" i="8"/>
  <c r="H1713" i="8"/>
  <c r="H1714" i="8"/>
  <c r="H1374" i="8"/>
  <c r="H615" i="8"/>
  <c r="H994" i="8"/>
  <c r="H614" i="8"/>
  <c r="H274" i="8"/>
  <c r="H1734" i="8"/>
  <c r="H3173" i="8"/>
  <c r="H634" i="8"/>
  <c r="H2456" i="8"/>
  <c r="H275" i="8"/>
  <c r="H2454" i="8"/>
  <c r="H254" i="8"/>
  <c r="H1733" i="8"/>
  <c r="H255" i="8"/>
  <c r="H1735" i="8"/>
  <c r="H1355" i="8"/>
  <c r="H2095" i="8"/>
  <c r="H2455" i="8"/>
  <c r="H995" i="8"/>
  <c r="H1715" i="8"/>
  <c r="H1737" i="8"/>
  <c r="H635" i="8"/>
  <c r="H1716" i="8"/>
  <c r="H2076" i="8"/>
  <c r="H1357" i="8"/>
  <c r="H1736" i="8"/>
  <c r="H997" i="8"/>
  <c r="H2094" i="8"/>
  <c r="H2075" i="8"/>
  <c r="H2093" i="8"/>
  <c r="H261" i="8"/>
  <c r="H2097" i="8"/>
  <c r="H2457" i="8"/>
  <c r="H1717" i="8"/>
  <c r="H2098" i="8"/>
  <c r="H277" i="8"/>
  <c r="H2099" i="8"/>
  <c r="H641" i="8"/>
  <c r="H1721" i="8"/>
  <c r="H981" i="8"/>
  <c r="H2096" i="8"/>
  <c r="H2077" i="8"/>
  <c r="H621" i="8"/>
  <c r="H1360" i="8"/>
  <c r="H622" i="8"/>
  <c r="H2102" i="8"/>
  <c r="H1361" i="8"/>
  <c r="H982" i="8"/>
  <c r="H2822" i="8"/>
  <c r="H262" i="8"/>
  <c r="H2441" i="8"/>
  <c r="H2081" i="8"/>
  <c r="H2821" i="8"/>
  <c r="H2459" i="8"/>
  <c r="H1001" i="8"/>
  <c r="H620" i="8"/>
  <c r="H1002" i="8"/>
  <c r="H642" i="8"/>
  <c r="H3181" i="8"/>
  <c r="H2100" i="8"/>
  <c r="H1362" i="8"/>
  <c r="H2461" i="8"/>
  <c r="H1722" i="8"/>
  <c r="H2101" i="8"/>
  <c r="H618" i="8"/>
  <c r="H1723" i="8"/>
  <c r="H2082" i="8"/>
  <c r="H2463" i="8"/>
  <c r="H2823" i="8"/>
  <c r="H993" i="8"/>
  <c r="H983" i="8"/>
  <c r="H2442" i="8"/>
  <c r="H1738" i="8"/>
  <c r="H623" i="8"/>
  <c r="H1356" i="8"/>
  <c r="H2462" i="8"/>
  <c r="H263" i="8"/>
  <c r="H1363" i="8"/>
  <c r="H2443" i="8"/>
  <c r="H273" i="8"/>
  <c r="H1718" i="8"/>
  <c r="H644" i="8"/>
  <c r="H3182" i="8"/>
  <c r="H1003" i="8"/>
  <c r="H633" i="8"/>
  <c r="H636" i="8"/>
  <c r="H996" i="8"/>
  <c r="H643" i="8"/>
  <c r="H2083" i="8"/>
  <c r="H1359" i="8"/>
  <c r="H2103" i="8"/>
  <c r="H2084" i="8"/>
  <c r="H624" i="8"/>
  <c r="H3183" i="8"/>
  <c r="H1004" i="8"/>
  <c r="H2078" i="8"/>
  <c r="H264" i="8"/>
  <c r="H1364" i="8"/>
  <c r="H2444" i="8"/>
  <c r="H1724" i="8"/>
  <c r="H1353" i="8"/>
  <c r="H3184" i="8"/>
  <c r="H639" i="8"/>
  <c r="H265" i="8"/>
  <c r="H2104" i="8"/>
  <c r="H1365" i="8"/>
  <c r="H1005" i="8"/>
  <c r="H2105" i="8"/>
  <c r="H2445" i="8"/>
  <c r="H2805" i="8"/>
  <c r="H3177" i="8"/>
  <c r="H625" i="8"/>
  <c r="H1344" i="8"/>
  <c r="H2085" i="8"/>
  <c r="H1725" i="8"/>
  <c r="H984" i="8"/>
  <c r="H985" i="8"/>
  <c r="H2465" i="8"/>
  <c r="H2825" i="8"/>
  <c r="H3194" i="8"/>
  <c r="H2824" i="8"/>
  <c r="H3175" i="8"/>
  <c r="H2464" i="8"/>
  <c r="H3174" i="8"/>
  <c r="G41" i="8"/>
  <c r="G1866" i="8"/>
  <c r="G61" i="8"/>
  <c r="G51" i="8"/>
  <c r="G1146" i="8"/>
  <c r="G786" i="8"/>
  <c r="G37" i="8"/>
  <c r="G57" i="8"/>
  <c r="G39" i="8"/>
  <c r="G46" i="8"/>
  <c r="G47" i="8"/>
  <c r="G2620" i="8"/>
  <c r="G406" i="8"/>
  <c r="G1160" i="8"/>
  <c r="G66" i="8"/>
  <c r="G43" i="8"/>
  <c r="G1506" i="8"/>
  <c r="G63" i="8"/>
  <c r="G426" i="8"/>
  <c r="G53" i="8"/>
  <c r="G2238" i="8"/>
  <c r="G1879" i="8"/>
  <c r="G60" i="8"/>
  <c r="G1886" i="8"/>
  <c r="G3326" i="8"/>
  <c r="G1526" i="8"/>
  <c r="G2966" i="8"/>
  <c r="G2246" i="8"/>
  <c r="G2986" i="8"/>
  <c r="G3346" i="8"/>
  <c r="G1136" i="8"/>
  <c r="G427" i="8"/>
  <c r="G1527" i="8"/>
  <c r="G1887" i="8"/>
  <c r="G787" i="8"/>
  <c r="G1507" i="8"/>
  <c r="G2606" i="8"/>
  <c r="G2967" i="8"/>
  <c r="G3327" i="8"/>
  <c r="G767" i="8"/>
  <c r="G1147" i="8"/>
  <c r="G1867" i="8"/>
  <c r="G779" i="8"/>
  <c r="G407" i="8"/>
  <c r="G2607" i="8"/>
  <c r="G2247" i="8"/>
  <c r="G3347" i="8"/>
  <c r="G1499" i="8"/>
  <c r="G1159" i="8"/>
  <c r="G2987" i="8"/>
  <c r="G408" i="8"/>
  <c r="G416" i="8"/>
  <c r="G789" i="8"/>
  <c r="G1868" i="8"/>
  <c r="G768" i="8"/>
  <c r="G48" i="8"/>
  <c r="G1888" i="8"/>
  <c r="G2608" i="8"/>
  <c r="G1878" i="8"/>
  <c r="G428" i="8"/>
  <c r="G788" i="8"/>
  <c r="G1508" i="8"/>
  <c r="G2248" i="8"/>
  <c r="G1148" i="8"/>
  <c r="G2249" i="8"/>
  <c r="G2988" i="8"/>
  <c r="G3348" i="8"/>
  <c r="G776" i="8"/>
  <c r="G429" i="8"/>
  <c r="G1158" i="8"/>
  <c r="G2228" i="8"/>
  <c r="G36" i="8"/>
  <c r="G2968" i="8"/>
  <c r="G3328" i="8"/>
  <c r="G1498" i="8"/>
  <c r="G409" i="8"/>
  <c r="G1889" i="8"/>
  <c r="G2610" i="8"/>
  <c r="G1149" i="8"/>
  <c r="G2960" i="8"/>
  <c r="G2609" i="8"/>
  <c r="G1139" i="8"/>
  <c r="G2600" i="8"/>
  <c r="G2258" i="8"/>
  <c r="G769" i="8"/>
  <c r="G2239" i="8"/>
  <c r="G3349" i="8"/>
  <c r="G1513" i="8"/>
  <c r="G1869" i="8"/>
  <c r="G2969" i="8"/>
  <c r="G2229" i="8"/>
  <c r="G1509" i="8"/>
  <c r="G3329" i="8"/>
  <c r="G780" i="8"/>
  <c r="G410" i="8"/>
  <c r="G770" i="8"/>
  <c r="G1870" i="8"/>
  <c r="G2970" i="8"/>
  <c r="G430" i="8"/>
  <c r="G1150" i="8"/>
  <c r="G2619" i="8"/>
  <c r="G790" i="8"/>
  <c r="G50" i="8"/>
  <c r="G1510" i="8"/>
  <c r="G1890" i="8"/>
  <c r="G3330" i="8"/>
  <c r="G2250" i="8"/>
  <c r="G3350" i="8"/>
  <c r="G771" i="8"/>
  <c r="G431" i="8"/>
  <c r="G1873" i="8"/>
  <c r="G1516" i="8"/>
  <c r="G2230" i="8"/>
  <c r="G791" i="8"/>
  <c r="G411" i="8"/>
  <c r="G1871" i="8"/>
  <c r="G1511" i="8"/>
  <c r="G58" i="8"/>
  <c r="G1152" i="8"/>
  <c r="G2971" i="8"/>
  <c r="G792" i="8"/>
  <c r="G2251" i="8"/>
  <c r="G793" i="8"/>
  <c r="G52" i="8"/>
  <c r="G1138" i="8"/>
  <c r="G3351" i="8"/>
  <c r="G2611" i="8"/>
  <c r="G1151" i="8"/>
  <c r="G1500" i="8"/>
  <c r="G1512" i="8"/>
  <c r="G2231" i="8"/>
  <c r="G417" i="8"/>
  <c r="G1891" i="8"/>
  <c r="G3331" i="8"/>
  <c r="G3340" i="8"/>
  <c r="G1892" i="8"/>
  <c r="G2973" i="8"/>
  <c r="G3333" i="8"/>
  <c r="G2252" i="8"/>
  <c r="G2972" i="8"/>
  <c r="G1872" i="8"/>
  <c r="G2612" i="8"/>
  <c r="G2232" i="8"/>
  <c r="G2233" i="8"/>
  <c r="G2980" i="8"/>
  <c r="G1132" i="8"/>
  <c r="G3352" i="8"/>
  <c r="G2593" i="8"/>
  <c r="G412" i="8"/>
  <c r="G772" i="8"/>
  <c r="G1140" i="8"/>
  <c r="G414" i="8"/>
  <c r="G1154" i="8"/>
  <c r="G1514" i="8"/>
  <c r="G2614" i="8"/>
  <c r="G2613" i="8"/>
  <c r="G54" i="8"/>
  <c r="G774" i="8"/>
  <c r="G2234" i="8"/>
  <c r="G2253" i="8"/>
  <c r="G3353" i="8"/>
  <c r="G1134" i="8"/>
  <c r="G1874" i="8"/>
  <c r="G3332" i="8"/>
  <c r="G1875" i="8"/>
  <c r="G2595" i="8"/>
  <c r="G1515" i="8"/>
  <c r="G794" i="8"/>
  <c r="G2254" i="8"/>
  <c r="G1135" i="8"/>
  <c r="G2615" i="8"/>
  <c r="G1876" i="8"/>
  <c r="G1517" i="8"/>
  <c r="G775" i="8"/>
  <c r="G1155" i="8"/>
  <c r="G2235" i="8"/>
  <c r="G795" i="8"/>
  <c r="G2594" i="8"/>
  <c r="G1157" i="8"/>
  <c r="G2256" i="8"/>
  <c r="G797" i="8"/>
  <c r="G415" i="8"/>
  <c r="G2596" i="8"/>
  <c r="G2255" i="8"/>
  <c r="G2237" i="8"/>
  <c r="G2257" i="8"/>
  <c r="G420" i="8"/>
  <c r="G421" i="8"/>
  <c r="G2617" i="8"/>
  <c r="G777" i="8"/>
  <c r="G2618" i="8"/>
  <c r="G1519" i="8"/>
  <c r="G1156" i="8"/>
  <c r="G2616" i="8"/>
  <c r="G1877" i="8"/>
  <c r="G2236" i="8"/>
  <c r="G413" i="8"/>
  <c r="G1153" i="8"/>
  <c r="G2598" i="8"/>
  <c r="G2599" i="8"/>
  <c r="G1141" i="8"/>
  <c r="G1497" i="8"/>
  <c r="G1137" i="8"/>
  <c r="G781" i="8"/>
  <c r="G56" i="8"/>
  <c r="G419" i="8"/>
  <c r="G2597" i="8"/>
  <c r="G1862" i="8"/>
  <c r="G401" i="8"/>
  <c r="G1161" i="8"/>
  <c r="G49" i="8"/>
  <c r="G2601" i="8"/>
  <c r="G422" i="8"/>
  <c r="G59" i="8"/>
  <c r="G1880" i="8"/>
  <c r="G2981" i="8"/>
  <c r="G3341" i="8"/>
  <c r="G1520" i="8"/>
  <c r="G782" i="8"/>
  <c r="G1881" i="8"/>
  <c r="G1521" i="8"/>
  <c r="G42" i="8"/>
  <c r="G2621" i="8"/>
  <c r="G402" i="8"/>
  <c r="G1162" i="8"/>
  <c r="G2602" i="8"/>
  <c r="G1501" i="8"/>
  <c r="G62" i="8"/>
  <c r="G1522" i="8"/>
  <c r="G2961" i="8"/>
  <c r="G1142" i="8"/>
  <c r="G1143" i="8"/>
  <c r="G2983" i="8"/>
  <c r="G3343" i="8"/>
  <c r="G2962" i="8"/>
  <c r="G783" i="8"/>
  <c r="G1503" i="8"/>
  <c r="G1882" i="8"/>
  <c r="G423" i="8"/>
  <c r="G2622" i="8"/>
  <c r="G2242" i="8"/>
  <c r="G778" i="8"/>
  <c r="G1502" i="8"/>
  <c r="G796" i="8"/>
  <c r="G2241" i="8"/>
  <c r="G2603" i="8"/>
  <c r="G2963" i="8"/>
  <c r="G3323" i="8"/>
  <c r="G38" i="8"/>
  <c r="G3342" i="8"/>
  <c r="G2982" i="8"/>
  <c r="G2240" i="8"/>
  <c r="G2243" i="8"/>
  <c r="G403" i="8"/>
  <c r="G64" i="8"/>
  <c r="G40" i="8"/>
  <c r="G2984" i="8"/>
  <c r="G424" i="8"/>
  <c r="G1523" i="8"/>
  <c r="G2244" i="8"/>
  <c r="G773" i="8"/>
  <c r="G2623" i="8"/>
  <c r="G1884" i="8"/>
  <c r="G2604" i="8"/>
  <c r="G1863" i="8"/>
  <c r="G404" i="8"/>
  <c r="G44" i="8"/>
  <c r="G784" i="8"/>
  <c r="G1133" i="8"/>
  <c r="G1524" i="8"/>
  <c r="G2964" i="8"/>
  <c r="G1504" i="8"/>
  <c r="G1864" i="8"/>
  <c r="G1518" i="8"/>
  <c r="G1145" i="8"/>
  <c r="G2974" i="8"/>
  <c r="G1144" i="8"/>
  <c r="G2965" i="8"/>
  <c r="G3325" i="8"/>
  <c r="G3344" i="8"/>
  <c r="G2605" i="8"/>
  <c r="G405" i="8"/>
  <c r="G2245" i="8"/>
  <c r="G1525" i="8"/>
  <c r="G1885" i="8"/>
  <c r="G45" i="8"/>
  <c r="G425" i="8"/>
  <c r="G55" i="8"/>
  <c r="G1883" i="8"/>
  <c r="G2985" i="8"/>
  <c r="G3345" i="8"/>
  <c r="G65" i="8"/>
  <c r="G3336" i="8"/>
  <c r="G3324" i="8"/>
  <c r="G1865" i="8"/>
  <c r="G2977" i="8"/>
  <c r="G3337" i="8"/>
  <c r="E2999" i="8"/>
  <c r="I2959" i="8"/>
  <c r="J3098" i="8"/>
  <c r="L3058" i="8"/>
  <c r="D2978" i="8"/>
  <c r="D2978" i="10" s="1"/>
  <c r="M2978" i="10" s="1"/>
  <c r="L2878" i="8"/>
  <c r="D2838" i="8"/>
  <c r="D2838" i="10" s="1"/>
  <c r="M2838" i="10" s="1"/>
  <c r="H2778" i="8"/>
  <c r="L2718" i="8"/>
  <c r="D3137" i="8"/>
  <c r="D3137" i="10" s="1"/>
  <c r="M3137" i="10" s="1"/>
  <c r="L2797" i="8"/>
  <c r="L3256" i="8"/>
  <c r="H2856" i="8"/>
  <c r="J2716" i="8"/>
  <c r="L3135" i="8"/>
  <c r="H3055" i="8"/>
  <c r="F2995" i="8"/>
  <c r="G2935" i="8"/>
  <c r="J2795" i="8"/>
  <c r="I2735" i="8"/>
  <c r="F3294" i="8"/>
  <c r="H2834" i="8"/>
  <c r="F2734" i="8"/>
  <c r="G85" i="8"/>
  <c r="E2785" i="8"/>
  <c r="D2505" i="8"/>
  <c r="D2505" i="10" s="1"/>
  <c r="M2505" i="10" s="1"/>
  <c r="G1905" i="8"/>
  <c r="H1345" i="8"/>
  <c r="I1218" i="8"/>
  <c r="G377" i="8"/>
  <c r="D273" i="8"/>
  <c r="D273" i="10" s="1"/>
  <c r="M273" i="10" s="1"/>
  <c r="K266" i="8"/>
  <c r="K3180" i="8"/>
  <c r="K626" i="8"/>
  <c r="K2460" i="8"/>
  <c r="K1366" i="8"/>
  <c r="K2806" i="8"/>
  <c r="K986" i="8"/>
  <c r="K1726" i="8"/>
  <c r="K1006" i="8"/>
  <c r="K2086" i="8"/>
  <c r="K1346" i="8"/>
  <c r="K267" i="8"/>
  <c r="K2446" i="8"/>
  <c r="K2826" i="8"/>
  <c r="K1719" i="8"/>
  <c r="K2466" i="8"/>
  <c r="K1347" i="8"/>
  <c r="K2079" i="8"/>
  <c r="K3186" i="8"/>
  <c r="K987" i="8"/>
  <c r="K1367" i="8"/>
  <c r="K627" i="8"/>
  <c r="K258" i="8"/>
  <c r="K1358" i="8"/>
  <c r="K2827" i="8"/>
  <c r="K1007" i="8"/>
  <c r="K2447" i="8"/>
  <c r="K3187" i="8"/>
  <c r="K1727" i="8"/>
  <c r="K2087" i="8"/>
  <c r="K2807" i="8"/>
  <c r="K2467" i="8"/>
  <c r="K256" i="8"/>
  <c r="K248" i="8"/>
  <c r="K1368" i="8"/>
  <c r="K1728" i="8"/>
  <c r="K638" i="8"/>
  <c r="K2468" i="8"/>
  <c r="K2088" i="8"/>
  <c r="K1348" i="8"/>
  <c r="K999" i="8"/>
  <c r="K257" i="8"/>
  <c r="K1008" i="8"/>
  <c r="K617" i="8"/>
  <c r="K1739" i="8"/>
  <c r="K628" i="8"/>
  <c r="K268" i="8"/>
  <c r="K988" i="8"/>
  <c r="K1369" i="8"/>
  <c r="K2808" i="8"/>
  <c r="K2448" i="8"/>
  <c r="K269" i="8"/>
  <c r="K998" i="8"/>
  <c r="K3188" i="8"/>
  <c r="K278" i="8"/>
  <c r="K629" i="8"/>
  <c r="K1709" i="8"/>
  <c r="K1349" i="8"/>
  <c r="K2828" i="8"/>
  <c r="K2809" i="8"/>
  <c r="K2469" i="8"/>
  <c r="K276" i="8"/>
  <c r="K637" i="8"/>
  <c r="K1729" i="8"/>
  <c r="K989" i="8"/>
  <c r="K2470" i="8"/>
  <c r="K2089" i="8"/>
  <c r="K2829" i="8"/>
  <c r="K2449" i="8"/>
  <c r="K249" i="8"/>
  <c r="K630" i="8"/>
  <c r="K1000" i="8"/>
  <c r="K3189" i="8"/>
  <c r="K1009" i="8"/>
  <c r="K1350" i="8"/>
  <c r="K2810" i="8"/>
  <c r="K260" i="8"/>
  <c r="K3190" i="8"/>
  <c r="K640" i="8"/>
  <c r="K2090" i="8"/>
  <c r="K270" i="8"/>
  <c r="K1710" i="8"/>
  <c r="K990" i="8"/>
  <c r="K1370" i="8"/>
  <c r="K1730" i="8"/>
  <c r="K2450" i="8"/>
  <c r="K2830" i="8"/>
  <c r="K2080" i="8"/>
  <c r="K250" i="8"/>
  <c r="K619" i="8"/>
  <c r="K991" i="8"/>
  <c r="K1731" i="8"/>
  <c r="K259" i="8"/>
  <c r="K271" i="8"/>
  <c r="K1373" i="8"/>
  <c r="K616" i="8"/>
  <c r="K980" i="8"/>
  <c r="K631" i="8"/>
  <c r="K1711" i="8"/>
  <c r="K3170" i="8"/>
  <c r="K1720" i="8"/>
  <c r="K1351" i="8"/>
  <c r="K251" i="8"/>
  <c r="K2831" i="8"/>
  <c r="K3191" i="8"/>
  <c r="K2451" i="8"/>
  <c r="K253" i="8"/>
  <c r="K3171" i="8"/>
  <c r="K2091" i="8"/>
  <c r="K992" i="8"/>
  <c r="K1371" i="8"/>
  <c r="K979" i="8"/>
  <c r="K272" i="8"/>
  <c r="K632" i="8"/>
  <c r="K2811" i="8"/>
  <c r="K2458" i="8"/>
  <c r="K2452" i="8"/>
  <c r="K3200" i="8"/>
  <c r="K2820" i="8"/>
  <c r="K3172" i="8"/>
  <c r="K1372" i="8"/>
  <c r="K2812" i="8"/>
  <c r="K1732" i="8"/>
  <c r="K2092" i="8"/>
  <c r="K252" i="8"/>
  <c r="K274" i="8"/>
  <c r="K2440" i="8"/>
  <c r="K2832" i="8"/>
  <c r="K3192" i="8"/>
  <c r="K1352" i="8"/>
  <c r="K1712" i="8"/>
  <c r="K634" i="8"/>
  <c r="K994" i="8"/>
  <c r="K2454" i="8"/>
  <c r="K1374" i="8"/>
  <c r="K1734" i="8"/>
  <c r="K3173" i="8"/>
  <c r="K614" i="8"/>
  <c r="K275" i="8"/>
  <c r="K1715" i="8"/>
  <c r="K2813" i="8"/>
  <c r="K1355" i="8"/>
  <c r="K254" i="8"/>
  <c r="K1354" i="8"/>
  <c r="K1714" i="8"/>
  <c r="K2094" i="8"/>
  <c r="K1713" i="8"/>
  <c r="K2453" i="8"/>
  <c r="K2833" i="8"/>
  <c r="K3193" i="8"/>
  <c r="K615" i="8"/>
  <c r="K2075" i="8"/>
  <c r="K1717" i="8"/>
  <c r="K1736" i="8"/>
  <c r="K2096" i="8"/>
  <c r="K1357" i="8"/>
  <c r="K997" i="8"/>
  <c r="K2455" i="8"/>
  <c r="K2095" i="8"/>
  <c r="K635" i="8"/>
  <c r="K995" i="8"/>
  <c r="K1716" i="8"/>
  <c r="K2076" i="8"/>
  <c r="K2457" i="8"/>
  <c r="K255" i="8"/>
  <c r="K1733" i="8"/>
  <c r="K1735" i="8"/>
  <c r="K261" i="8"/>
  <c r="K2459" i="8"/>
  <c r="K981" i="8"/>
  <c r="K2097" i="8"/>
  <c r="K2098" i="8"/>
  <c r="K277" i="8"/>
  <c r="K1001" i="8"/>
  <c r="K2077" i="8"/>
  <c r="K621" i="8"/>
  <c r="K2456" i="8"/>
  <c r="K2099" i="8"/>
  <c r="K2093" i="8"/>
  <c r="K1737" i="8"/>
  <c r="K1721" i="8"/>
  <c r="K620" i="8"/>
  <c r="K982" i="8"/>
  <c r="K2822" i="8"/>
  <c r="K2461" i="8"/>
  <c r="K618" i="8"/>
  <c r="K262" i="8"/>
  <c r="K2462" i="8"/>
  <c r="K2081" i="8"/>
  <c r="K622" i="8"/>
  <c r="K1361" i="8"/>
  <c r="K2441" i="8"/>
  <c r="K641" i="8"/>
  <c r="K3181" i="8"/>
  <c r="K2100" i="8"/>
  <c r="K2821" i="8"/>
  <c r="K2101" i="8"/>
  <c r="K1360" i="8"/>
  <c r="K1362" i="8"/>
  <c r="K2442" i="8"/>
  <c r="K2082" i="8"/>
  <c r="K1738" i="8"/>
  <c r="K2083" i="8"/>
  <c r="K1003" i="8"/>
  <c r="K623" i="8"/>
  <c r="K2102" i="8"/>
  <c r="K642" i="8"/>
  <c r="K1356" i="8"/>
  <c r="K263" i="8"/>
  <c r="K993" i="8"/>
  <c r="K983" i="8"/>
  <c r="K633" i="8"/>
  <c r="K636" i="8"/>
  <c r="K996" i="8"/>
  <c r="K643" i="8"/>
  <c r="K2443" i="8"/>
  <c r="K1002" i="8"/>
  <c r="K1722" i="8"/>
  <c r="K1723" i="8"/>
  <c r="K273" i="8"/>
  <c r="K2464" i="8"/>
  <c r="K1365" i="8"/>
  <c r="K2084" i="8"/>
  <c r="K3183" i="8"/>
  <c r="K264" i="8"/>
  <c r="K1004" i="8"/>
  <c r="K2078" i="8"/>
  <c r="K2444" i="8"/>
  <c r="K2103" i="8"/>
  <c r="K1718" i="8"/>
  <c r="K1364" i="8"/>
  <c r="K1724" i="8"/>
  <c r="K1363" i="8"/>
  <c r="K265" i="8"/>
  <c r="K2463" i="8"/>
  <c r="K1345" i="8"/>
  <c r="K2104" i="8"/>
  <c r="K985" i="8"/>
  <c r="K624" i="8"/>
  <c r="K1344" i="8"/>
  <c r="K2824" i="8"/>
  <c r="K644" i="8"/>
  <c r="K984" i="8"/>
  <c r="K2823" i="8"/>
  <c r="K2814" i="8"/>
  <c r="K2835" i="8"/>
  <c r="K1005" i="8"/>
  <c r="K2817" i="8"/>
  <c r="K625" i="8"/>
  <c r="K2445" i="8"/>
  <c r="K1359" i="8"/>
  <c r="K2085" i="8"/>
  <c r="K2805" i="8"/>
  <c r="K3184" i="8"/>
  <c r="K639" i="8"/>
  <c r="K1725" i="8"/>
  <c r="K3175" i="8"/>
  <c r="K3185" i="8"/>
  <c r="K2834" i="8"/>
  <c r="K2815" i="8"/>
  <c r="K3176" i="8"/>
  <c r="K3197" i="8"/>
  <c r="K2816" i="8"/>
  <c r="K2825" i="8"/>
  <c r="K3194" i="8"/>
  <c r="K1353" i="8"/>
  <c r="K2465" i="8"/>
  <c r="F123" i="8"/>
  <c r="F1560" i="8"/>
  <c r="F466" i="8"/>
  <c r="F1946" i="8"/>
  <c r="F1586" i="8"/>
  <c r="F1940" i="8"/>
  <c r="F125" i="8"/>
  <c r="F1573" i="8"/>
  <c r="F106" i="8"/>
  <c r="F486" i="8"/>
  <c r="F103" i="8"/>
  <c r="F118" i="8"/>
  <c r="F1926" i="8"/>
  <c r="F105" i="8"/>
  <c r="F1206" i="8"/>
  <c r="F2680" i="8"/>
  <c r="F1566" i="8"/>
  <c r="F487" i="8"/>
  <c r="F3046" i="8"/>
  <c r="F1213" i="8"/>
  <c r="F1559" i="8"/>
  <c r="F1576" i="8"/>
  <c r="F846" i="8"/>
  <c r="F2666" i="8"/>
  <c r="F2306" i="8"/>
  <c r="F3026" i="8"/>
  <c r="F467" i="8"/>
  <c r="F1198" i="8"/>
  <c r="F479" i="8"/>
  <c r="F1947" i="8"/>
  <c r="F1579" i="8"/>
  <c r="F2299" i="8"/>
  <c r="F847" i="8"/>
  <c r="F1927" i="8"/>
  <c r="F1567" i="8"/>
  <c r="F1207" i="8"/>
  <c r="F3047" i="8"/>
  <c r="F476" i="8"/>
  <c r="F1580" i="8"/>
  <c r="F2659" i="8"/>
  <c r="F2667" i="8"/>
  <c r="F2307" i="8"/>
  <c r="F3027" i="8"/>
  <c r="F1196" i="8"/>
  <c r="F488" i="8"/>
  <c r="F848" i="8"/>
  <c r="F1939" i="8"/>
  <c r="F1208" i="8"/>
  <c r="F1948" i="8"/>
  <c r="F108" i="8"/>
  <c r="F1568" i="8"/>
  <c r="F468" i="8"/>
  <c r="F469" i="8"/>
  <c r="F849" i="8"/>
  <c r="F111" i="8"/>
  <c r="F838" i="8"/>
  <c r="F3028" i="8"/>
  <c r="F1200" i="8"/>
  <c r="F2668" i="8"/>
  <c r="F2308" i="8"/>
  <c r="F1928" i="8"/>
  <c r="F489" i="8"/>
  <c r="F829" i="8"/>
  <c r="F1219" i="8"/>
  <c r="F1569" i="8"/>
  <c r="F1949" i="8"/>
  <c r="F1578" i="8"/>
  <c r="F1209" i="8"/>
  <c r="F101" i="8"/>
  <c r="F830" i="8"/>
  <c r="F1950" i="8"/>
  <c r="F2669" i="8"/>
  <c r="F1929" i="8"/>
  <c r="F2309" i="8"/>
  <c r="F3029" i="8"/>
  <c r="F839" i="8"/>
  <c r="F110" i="8"/>
  <c r="F2290" i="8"/>
  <c r="F470" i="8"/>
  <c r="F1570" i="8"/>
  <c r="F853" i="8"/>
  <c r="F490" i="8"/>
  <c r="F1930" i="8"/>
  <c r="F856" i="8"/>
  <c r="F3030" i="8"/>
  <c r="F2670" i="8"/>
  <c r="F850" i="8"/>
  <c r="F1938" i="8"/>
  <c r="F1210" i="8"/>
  <c r="F1220" i="8"/>
  <c r="F851" i="8"/>
  <c r="F1571" i="8"/>
  <c r="F3020" i="8"/>
  <c r="F471" i="8"/>
  <c r="F491" i="8"/>
  <c r="F2671" i="8"/>
  <c r="F2310" i="8"/>
  <c r="F2660" i="8"/>
  <c r="F831" i="8"/>
  <c r="F1931" i="8"/>
  <c r="F112" i="8"/>
  <c r="F2300" i="8"/>
  <c r="F2311" i="8"/>
  <c r="F1211" i="8"/>
  <c r="F3031" i="8"/>
  <c r="F1951" i="8"/>
  <c r="F3040" i="8"/>
  <c r="F472" i="8"/>
  <c r="F2291" i="8"/>
  <c r="F832" i="8"/>
  <c r="F1932" i="8"/>
  <c r="F2672" i="8"/>
  <c r="F2293" i="8"/>
  <c r="F1214" i="8"/>
  <c r="F1212" i="8"/>
  <c r="F1952" i="8"/>
  <c r="F2292" i="8"/>
  <c r="F852" i="8"/>
  <c r="F3032" i="8"/>
  <c r="F2312" i="8"/>
  <c r="F2673" i="8"/>
  <c r="F107" i="8"/>
  <c r="F1572" i="8"/>
  <c r="F117" i="8"/>
  <c r="F1934" i="8"/>
  <c r="F2294" i="8"/>
  <c r="F114" i="8"/>
  <c r="F474" i="8"/>
  <c r="F2313" i="8"/>
  <c r="F475" i="8"/>
  <c r="F3033" i="8"/>
  <c r="F834" i="8"/>
  <c r="F1936" i="8"/>
  <c r="F1574" i="8"/>
  <c r="F2314" i="8"/>
  <c r="F835" i="8"/>
  <c r="F1194" i="8"/>
  <c r="F1215" i="8"/>
  <c r="F113" i="8"/>
  <c r="F1195" i="8"/>
  <c r="F2315" i="8"/>
  <c r="F1935" i="8"/>
  <c r="F854" i="8"/>
  <c r="F1575" i="8"/>
  <c r="F1216" i="8"/>
  <c r="F837" i="8"/>
  <c r="F2295" i="8"/>
  <c r="F1197" i="8"/>
  <c r="F2296" i="8"/>
  <c r="F855" i="8"/>
  <c r="F1581" i="8"/>
  <c r="F2656" i="8"/>
  <c r="F119" i="8"/>
  <c r="F1217" i="8"/>
  <c r="F1577" i="8"/>
  <c r="F99" i="8"/>
  <c r="F2317" i="8"/>
  <c r="F109" i="8"/>
  <c r="F477" i="8"/>
  <c r="F473" i="8"/>
  <c r="F1199" i="8"/>
  <c r="F1937" i="8"/>
  <c r="F478" i="8"/>
  <c r="F120" i="8"/>
  <c r="F1221" i="8"/>
  <c r="F2316" i="8"/>
  <c r="F2297" i="8"/>
  <c r="F2302" i="8"/>
  <c r="F1942" i="8"/>
  <c r="F3041" i="8"/>
  <c r="F2679" i="8"/>
  <c r="F841" i="8"/>
  <c r="F2301" i="8"/>
  <c r="F2681" i="8"/>
  <c r="F1561" i="8"/>
  <c r="F3021" i="8"/>
  <c r="F102" i="8"/>
  <c r="F481" i="8"/>
  <c r="F482" i="8"/>
  <c r="F2661" i="8"/>
  <c r="F1201" i="8"/>
  <c r="F480" i="8"/>
  <c r="F842" i="8"/>
  <c r="F1562" i="8"/>
  <c r="F1941" i="8"/>
  <c r="F1202" i="8"/>
  <c r="F122" i="8"/>
  <c r="F2682" i="8"/>
  <c r="F1943" i="8"/>
  <c r="F3023" i="8"/>
  <c r="F3022" i="8"/>
  <c r="F100" i="8"/>
  <c r="F463" i="8"/>
  <c r="F1583" i="8"/>
  <c r="F116" i="8"/>
  <c r="F1203" i="8"/>
  <c r="F836" i="8"/>
  <c r="F3043" i="8"/>
  <c r="F3042" i="8"/>
  <c r="F483" i="8"/>
  <c r="F843" i="8"/>
  <c r="F1582" i="8"/>
  <c r="F2298" i="8"/>
  <c r="F124" i="8"/>
  <c r="F115" i="8"/>
  <c r="F845" i="8"/>
  <c r="F104" i="8"/>
  <c r="F484" i="8"/>
  <c r="F2303" i="8"/>
  <c r="F1204" i="8"/>
  <c r="F3044" i="8"/>
  <c r="F1924" i="8"/>
  <c r="F1933" i="8"/>
  <c r="F1564" i="8"/>
  <c r="F1563" i="8"/>
  <c r="F840" i="8"/>
  <c r="F2663" i="8"/>
  <c r="F833" i="8"/>
  <c r="F465" i="8"/>
  <c r="F844" i="8"/>
  <c r="F3024" i="8"/>
  <c r="F1205" i="8"/>
  <c r="F1944" i="8"/>
  <c r="F2304" i="8"/>
  <c r="F2664" i="8"/>
  <c r="F1584" i="8"/>
  <c r="F1565" i="8"/>
  <c r="F2662" i="8"/>
  <c r="F2657" i="8"/>
  <c r="F1218" i="8"/>
  <c r="F1925" i="8"/>
  <c r="F2675" i="8"/>
  <c r="F3045" i="8"/>
  <c r="F121" i="8"/>
  <c r="F485" i="8"/>
  <c r="F464" i="8"/>
  <c r="F1585" i="8"/>
  <c r="F3034" i="8"/>
  <c r="F2655" i="8"/>
  <c r="F1945" i="8"/>
  <c r="F3025" i="8"/>
  <c r="F2658" i="8"/>
  <c r="F2677" i="8"/>
  <c r="F98" i="8"/>
  <c r="F2676" i="8"/>
  <c r="K2620" i="8"/>
  <c r="K1506" i="8"/>
  <c r="K426" i="8"/>
  <c r="K48" i="8"/>
  <c r="K64" i="8"/>
  <c r="K2246" i="8"/>
  <c r="K406" i="8"/>
  <c r="K52" i="8"/>
  <c r="K1160" i="8"/>
  <c r="K40" i="8"/>
  <c r="K44" i="8"/>
  <c r="K786" i="8"/>
  <c r="K1887" i="8"/>
  <c r="K1146" i="8"/>
  <c r="K2966" i="8"/>
  <c r="K2606" i="8"/>
  <c r="K1886" i="8"/>
  <c r="K1526" i="8"/>
  <c r="K2986" i="8"/>
  <c r="K3346" i="8"/>
  <c r="K1136" i="8"/>
  <c r="K1866" i="8"/>
  <c r="K2238" i="8"/>
  <c r="K2967" i="8"/>
  <c r="K427" i="8"/>
  <c r="K1879" i="8"/>
  <c r="K1527" i="8"/>
  <c r="K787" i="8"/>
  <c r="K47" i="8"/>
  <c r="K2247" i="8"/>
  <c r="K407" i="8"/>
  <c r="K2607" i="8"/>
  <c r="K3326" i="8"/>
  <c r="K1507" i="8"/>
  <c r="K767" i="8"/>
  <c r="K1147" i="8"/>
  <c r="K36" i="8"/>
  <c r="K1159" i="8"/>
  <c r="K1499" i="8"/>
  <c r="K2987" i="8"/>
  <c r="K46" i="8"/>
  <c r="K3327" i="8"/>
  <c r="K56" i="8"/>
  <c r="K66" i="8"/>
  <c r="K768" i="8"/>
  <c r="K3347" i="8"/>
  <c r="K408" i="8"/>
  <c r="K1867" i="8"/>
  <c r="K2248" i="8"/>
  <c r="K1888" i="8"/>
  <c r="K1508" i="8"/>
  <c r="K788" i="8"/>
  <c r="K2228" i="8"/>
  <c r="K779" i="8"/>
  <c r="K428" i="8"/>
  <c r="K1148" i="8"/>
  <c r="K1889" i="8"/>
  <c r="K49" i="8"/>
  <c r="K1158" i="8"/>
  <c r="K416" i="8"/>
  <c r="K769" i="8"/>
  <c r="K2988" i="8"/>
  <c r="K409" i="8"/>
  <c r="K3328" i="8"/>
  <c r="K789" i="8"/>
  <c r="K1509" i="8"/>
  <c r="K1868" i="8"/>
  <c r="K3348" i="8"/>
  <c r="K776" i="8"/>
  <c r="K2258" i="8"/>
  <c r="K429" i="8"/>
  <c r="K2608" i="8"/>
  <c r="K2968" i="8"/>
  <c r="K1878" i="8"/>
  <c r="K3329" i="8"/>
  <c r="K1513" i="8"/>
  <c r="K2600" i="8"/>
  <c r="K410" i="8"/>
  <c r="K1149" i="8"/>
  <c r="K2609" i="8"/>
  <c r="K1139" i="8"/>
  <c r="K2229" i="8"/>
  <c r="K2230" i="8"/>
  <c r="K1498" i="8"/>
  <c r="K1869" i="8"/>
  <c r="K2969" i="8"/>
  <c r="K3349" i="8"/>
  <c r="K780" i="8"/>
  <c r="K2619" i="8"/>
  <c r="K2249" i="8"/>
  <c r="K2960" i="8"/>
  <c r="K790" i="8"/>
  <c r="K1870" i="8"/>
  <c r="K2239" i="8"/>
  <c r="K1150" i="8"/>
  <c r="K430" i="8"/>
  <c r="K411" i="8"/>
  <c r="K770" i="8"/>
  <c r="K1510" i="8"/>
  <c r="K1890" i="8"/>
  <c r="K2970" i="8"/>
  <c r="K2250" i="8"/>
  <c r="K51" i="8"/>
  <c r="K1138" i="8"/>
  <c r="K1873" i="8"/>
  <c r="K431" i="8"/>
  <c r="K2251" i="8"/>
  <c r="K2971" i="8"/>
  <c r="K771" i="8"/>
  <c r="K3330" i="8"/>
  <c r="K1516" i="8"/>
  <c r="K793" i="8"/>
  <c r="K2610" i="8"/>
  <c r="K1151" i="8"/>
  <c r="K3350" i="8"/>
  <c r="K791" i="8"/>
  <c r="K1871" i="8"/>
  <c r="K1511" i="8"/>
  <c r="K2232" i="8"/>
  <c r="K2980" i="8"/>
  <c r="K3340" i="8"/>
  <c r="K42" i="8"/>
  <c r="K3331" i="8"/>
  <c r="K62" i="8"/>
  <c r="K2611" i="8"/>
  <c r="K2231" i="8"/>
  <c r="K417" i="8"/>
  <c r="K792" i="8"/>
  <c r="K1152" i="8"/>
  <c r="K1891" i="8"/>
  <c r="K3351" i="8"/>
  <c r="K1500" i="8"/>
  <c r="K1512" i="8"/>
  <c r="K2253" i="8"/>
  <c r="K1140" i="8"/>
  <c r="K3332" i="8"/>
  <c r="K2613" i="8"/>
  <c r="K1892" i="8"/>
  <c r="K2252" i="8"/>
  <c r="K2972" i="8"/>
  <c r="K2612" i="8"/>
  <c r="K1132" i="8"/>
  <c r="K772" i="8"/>
  <c r="K3352" i="8"/>
  <c r="K1874" i="8"/>
  <c r="K412" i="8"/>
  <c r="K1872" i="8"/>
  <c r="K38" i="8"/>
  <c r="K2596" i="8"/>
  <c r="K1135" i="8"/>
  <c r="K2233" i="8"/>
  <c r="K2973" i="8"/>
  <c r="K2254" i="8"/>
  <c r="K3333" i="8"/>
  <c r="K1154" i="8"/>
  <c r="K414" i="8"/>
  <c r="K794" i="8"/>
  <c r="K1514" i="8"/>
  <c r="K3353" i="8"/>
  <c r="K1134" i="8"/>
  <c r="K2594" i="8"/>
  <c r="K2593" i="8"/>
  <c r="K795" i="8"/>
  <c r="K55" i="8"/>
  <c r="K2614" i="8"/>
  <c r="K774" i="8"/>
  <c r="K415" i="8"/>
  <c r="K58" i="8"/>
  <c r="K1875" i="8"/>
  <c r="K797" i="8"/>
  <c r="K1515" i="8"/>
  <c r="K2615" i="8"/>
  <c r="K2234" i="8"/>
  <c r="K2235" i="8"/>
  <c r="K1876" i="8"/>
  <c r="K775" i="8"/>
  <c r="K2595" i="8"/>
  <c r="K777" i="8"/>
  <c r="K1155" i="8"/>
  <c r="K2255" i="8"/>
  <c r="K1517" i="8"/>
  <c r="K1157" i="8"/>
  <c r="K1137" i="8"/>
  <c r="K1497" i="8"/>
  <c r="K2256" i="8"/>
  <c r="K1519" i="8"/>
  <c r="K781" i="8"/>
  <c r="K59" i="8"/>
  <c r="K2616" i="8"/>
  <c r="K1156" i="8"/>
  <c r="K1877" i="8"/>
  <c r="K2598" i="8"/>
  <c r="K2237" i="8"/>
  <c r="K54" i="8"/>
  <c r="K2617" i="8"/>
  <c r="K419" i="8"/>
  <c r="K413" i="8"/>
  <c r="K2597" i="8"/>
  <c r="K421" i="8"/>
  <c r="K2236" i="8"/>
  <c r="K2257" i="8"/>
  <c r="K2618" i="8"/>
  <c r="K1153" i="8"/>
  <c r="K2599" i="8"/>
  <c r="K1141" i="8"/>
  <c r="K41" i="8"/>
  <c r="K782" i="8"/>
  <c r="K2622" i="8"/>
  <c r="K401" i="8"/>
  <c r="K1501" i="8"/>
  <c r="K1142" i="8"/>
  <c r="K2961" i="8"/>
  <c r="K1520" i="8"/>
  <c r="K1862" i="8"/>
  <c r="K37" i="8"/>
  <c r="K61" i="8"/>
  <c r="K1161" i="8"/>
  <c r="K1521" i="8"/>
  <c r="K2601" i="8"/>
  <c r="K422" i="8"/>
  <c r="K1880" i="8"/>
  <c r="K402" i="8"/>
  <c r="K1522" i="8"/>
  <c r="K1881" i="8"/>
  <c r="K3341" i="8"/>
  <c r="K2241" i="8"/>
  <c r="K2981" i="8"/>
  <c r="K2242" i="8"/>
  <c r="K2962" i="8"/>
  <c r="K420" i="8"/>
  <c r="K2621" i="8"/>
  <c r="K1882" i="8"/>
  <c r="K63" i="8"/>
  <c r="K50" i="8"/>
  <c r="K2240" i="8"/>
  <c r="K60" i="8"/>
  <c r="K778" i="8"/>
  <c r="K423" i="8"/>
  <c r="K796" i="8"/>
  <c r="K1143" i="8"/>
  <c r="K1162" i="8"/>
  <c r="K1863" i="8"/>
  <c r="K1503" i="8"/>
  <c r="K3342" i="8"/>
  <c r="K783" i="8"/>
  <c r="K2982" i="8"/>
  <c r="K2243" i="8"/>
  <c r="K57" i="8"/>
  <c r="K403" i="8"/>
  <c r="K1502" i="8"/>
  <c r="K43" i="8"/>
  <c r="K2602" i="8"/>
  <c r="K1523" i="8"/>
  <c r="K1883" i="8"/>
  <c r="K3323" i="8"/>
  <c r="K2623" i="8"/>
  <c r="K1144" i="8"/>
  <c r="K784" i="8"/>
  <c r="K65" i="8"/>
  <c r="K2963" i="8"/>
  <c r="K2604" i="8"/>
  <c r="K2964" i="8"/>
  <c r="K404" i="8"/>
  <c r="K1524" i="8"/>
  <c r="K1884" i="8"/>
  <c r="K2244" i="8"/>
  <c r="K2983" i="8"/>
  <c r="K53" i="8"/>
  <c r="K1505" i="8"/>
  <c r="K1518" i="8"/>
  <c r="K785" i="8"/>
  <c r="K39" i="8"/>
  <c r="K424" i="8"/>
  <c r="K2984" i="8"/>
  <c r="K3344" i="8"/>
  <c r="K1133" i="8"/>
  <c r="K3343" i="8"/>
  <c r="K405" i="8"/>
  <c r="K2603" i="8"/>
  <c r="K45" i="8"/>
  <c r="K2974" i="8"/>
  <c r="K3334" i="8"/>
  <c r="K2958" i="8"/>
  <c r="K1504" i="8"/>
  <c r="K2245" i="8"/>
  <c r="K1145" i="8"/>
  <c r="K1525" i="8"/>
  <c r="K1885" i="8"/>
  <c r="K425" i="8"/>
  <c r="K2965" i="8"/>
  <c r="K773" i="8"/>
  <c r="K2605" i="8"/>
  <c r="K3324" i="8"/>
  <c r="K1865" i="8"/>
  <c r="K3335" i="8"/>
  <c r="K2975" i="8"/>
  <c r="K2976" i="8"/>
  <c r="K1864" i="8"/>
  <c r="K418" i="8"/>
  <c r="K3345" i="8"/>
  <c r="H1066" i="8"/>
  <c r="H1786" i="8"/>
  <c r="H2520" i="8"/>
  <c r="H2146" i="8"/>
  <c r="H680" i="8"/>
  <c r="H320" i="8"/>
  <c r="H686" i="8"/>
  <c r="H1046" i="8"/>
  <c r="H326" i="8"/>
  <c r="H696" i="8"/>
  <c r="H337" i="8"/>
  <c r="H1406" i="8"/>
  <c r="H678" i="8"/>
  <c r="H1420" i="8"/>
  <c r="H2166" i="8"/>
  <c r="H3246" i="8"/>
  <c r="H2526" i="8"/>
  <c r="H1426" i="8"/>
  <c r="H2506" i="8"/>
  <c r="H2886" i="8"/>
  <c r="H687" i="8"/>
  <c r="H338" i="8"/>
  <c r="H2147" i="8"/>
  <c r="H333" i="8"/>
  <c r="H1407" i="8"/>
  <c r="H327" i="8"/>
  <c r="H1047" i="8"/>
  <c r="H1427" i="8"/>
  <c r="H2887" i="8"/>
  <c r="H679" i="8"/>
  <c r="H1416" i="8"/>
  <c r="H1419" i="8"/>
  <c r="H2507" i="8"/>
  <c r="H1787" i="8"/>
  <c r="H2867" i="8"/>
  <c r="H1780" i="8"/>
  <c r="H2527" i="8"/>
  <c r="H3247" i="8"/>
  <c r="H1067" i="8"/>
  <c r="H2159" i="8"/>
  <c r="H2508" i="8"/>
  <c r="H328" i="8"/>
  <c r="H1058" i="8"/>
  <c r="H1048" i="8"/>
  <c r="H1428" i="8"/>
  <c r="H688" i="8"/>
  <c r="H3248" i="8"/>
  <c r="H2148" i="8"/>
  <c r="H1408" i="8"/>
  <c r="H1068" i="8"/>
  <c r="H2868" i="8"/>
  <c r="H697" i="8"/>
  <c r="H1429" i="8"/>
  <c r="H1433" i="8"/>
  <c r="H1788" i="8"/>
  <c r="H2528" i="8"/>
  <c r="H2888" i="8"/>
  <c r="H329" i="8"/>
  <c r="H3250" i="8"/>
  <c r="H2519" i="8"/>
  <c r="H330" i="8"/>
  <c r="H689" i="8"/>
  <c r="H2869" i="8"/>
  <c r="H3249" i="8"/>
  <c r="H1049" i="8"/>
  <c r="H2529" i="8"/>
  <c r="H1779" i="8"/>
  <c r="H2150" i="8"/>
  <c r="H2889" i="8"/>
  <c r="H1409" i="8"/>
  <c r="H1069" i="8"/>
  <c r="H2509" i="8"/>
  <c r="H1789" i="8"/>
  <c r="H2149" i="8"/>
  <c r="H693" i="8"/>
  <c r="H310" i="8"/>
  <c r="H1050" i="8"/>
  <c r="H313" i="8"/>
  <c r="H1430" i="8"/>
  <c r="H2139" i="8"/>
  <c r="H2870" i="8"/>
  <c r="H690" i="8"/>
  <c r="H1070" i="8"/>
  <c r="H1790" i="8"/>
  <c r="H1410" i="8"/>
  <c r="H2890" i="8"/>
  <c r="H1791" i="8"/>
  <c r="H331" i="8"/>
  <c r="H317" i="8"/>
  <c r="H1051" i="8"/>
  <c r="H2891" i="8"/>
  <c r="H2138" i="8"/>
  <c r="H2510" i="8"/>
  <c r="H691" i="8"/>
  <c r="H311" i="8"/>
  <c r="H2871" i="8"/>
  <c r="H2530" i="8"/>
  <c r="H1798" i="8"/>
  <c r="H1059" i="8"/>
  <c r="H2151" i="8"/>
  <c r="H2140" i="8"/>
  <c r="H1411" i="8"/>
  <c r="H1771" i="8"/>
  <c r="H699" i="8"/>
  <c r="H2511" i="8"/>
  <c r="H1431" i="8"/>
  <c r="H3251" i="8"/>
  <c r="H1053" i="8"/>
  <c r="H2531" i="8"/>
  <c r="H1778" i="8"/>
  <c r="H312" i="8"/>
  <c r="H2152" i="8"/>
  <c r="H1793" i="8"/>
  <c r="H3233" i="8"/>
  <c r="H1052" i="8"/>
  <c r="H2892" i="8"/>
  <c r="H692" i="8"/>
  <c r="H3252" i="8"/>
  <c r="H1772" i="8"/>
  <c r="H2512" i="8"/>
  <c r="H3240" i="8"/>
  <c r="H1800" i="8"/>
  <c r="H2880" i="8"/>
  <c r="H1412" i="8"/>
  <c r="H2872" i="8"/>
  <c r="H3232" i="8"/>
  <c r="H332" i="8"/>
  <c r="H2873" i="8"/>
  <c r="H1432" i="8"/>
  <c r="H1792" i="8"/>
  <c r="H1414" i="8"/>
  <c r="H694" i="8"/>
  <c r="H314" i="8"/>
  <c r="H1774" i="8"/>
  <c r="H1773" i="8"/>
  <c r="H2893" i="8"/>
  <c r="H1054" i="8"/>
  <c r="H2513" i="8"/>
  <c r="H334" i="8"/>
  <c r="H1434" i="8"/>
  <c r="H2154" i="8"/>
  <c r="H1794" i="8"/>
  <c r="H315" i="8"/>
  <c r="H3253" i="8"/>
  <c r="H1415" i="8"/>
  <c r="H1775" i="8"/>
  <c r="H335" i="8"/>
  <c r="H1796" i="8"/>
  <c r="H2514" i="8"/>
  <c r="H2156" i="8"/>
  <c r="H1055" i="8"/>
  <c r="H1795" i="8"/>
  <c r="H1435" i="8"/>
  <c r="H1777" i="8"/>
  <c r="H695" i="8"/>
  <c r="H2155" i="8"/>
  <c r="H1776" i="8"/>
  <c r="H2516" i="8"/>
  <c r="H2517" i="8"/>
  <c r="H1797" i="8"/>
  <c r="H701" i="8"/>
  <c r="H1417" i="8"/>
  <c r="H676" i="8"/>
  <c r="H339" i="8"/>
  <c r="H1056" i="8"/>
  <c r="H2157" i="8"/>
  <c r="H1057" i="8"/>
  <c r="H321" i="8"/>
  <c r="H3260" i="8"/>
  <c r="H1421" i="8"/>
  <c r="H2515" i="8"/>
  <c r="H1799" i="8"/>
  <c r="H1061" i="8"/>
  <c r="H2161" i="8"/>
  <c r="H700" i="8"/>
  <c r="H2142" i="8"/>
  <c r="H2502" i="8"/>
  <c r="H681" i="8"/>
  <c r="H702" i="8"/>
  <c r="H1782" i="8"/>
  <c r="H2881" i="8"/>
  <c r="H1041" i="8"/>
  <c r="H2137" i="8"/>
  <c r="H2521" i="8"/>
  <c r="H3241" i="8"/>
  <c r="H2141" i="8"/>
  <c r="H1781" i="8"/>
  <c r="H318" i="8"/>
  <c r="H682" i="8"/>
  <c r="H1042" i="8"/>
  <c r="H322" i="8"/>
  <c r="H3261" i="8"/>
  <c r="H2518" i="8"/>
  <c r="H2883" i="8"/>
  <c r="H323" i="8"/>
  <c r="H3243" i="8"/>
  <c r="H2160" i="8"/>
  <c r="H1423" i="8"/>
  <c r="H2143" i="8"/>
  <c r="H2503" i="8"/>
  <c r="H2162" i="8"/>
  <c r="H1422" i="8"/>
  <c r="H3242" i="8"/>
  <c r="H2882" i="8"/>
  <c r="H2153" i="8"/>
  <c r="H703" i="8"/>
  <c r="H677" i="8"/>
  <c r="H1063" i="8"/>
  <c r="H1783" i="8"/>
  <c r="H2522" i="8"/>
  <c r="H1413" i="8"/>
  <c r="H2523" i="8"/>
  <c r="H1043" i="8"/>
  <c r="H1418" i="8"/>
  <c r="H1062" i="8"/>
  <c r="H2163" i="8"/>
  <c r="H336" i="8"/>
  <c r="H1424" i="8"/>
  <c r="H2884" i="8"/>
  <c r="H2164" i="8"/>
  <c r="H2524" i="8"/>
  <c r="H704" i="8"/>
  <c r="H1044" i="8"/>
  <c r="H1064" i="8"/>
  <c r="H1065" i="8"/>
  <c r="H705" i="8"/>
  <c r="H683" i="8"/>
  <c r="H2504" i="8"/>
  <c r="H324" i="8"/>
  <c r="H2144" i="8"/>
  <c r="H2158" i="8"/>
  <c r="H1045" i="8"/>
  <c r="H1785" i="8"/>
  <c r="H2505" i="8"/>
  <c r="H2885" i="8"/>
  <c r="H3254" i="8"/>
  <c r="H3236" i="8"/>
  <c r="H698" i="8"/>
  <c r="H2165" i="8"/>
  <c r="H684" i="8"/>
  <c r="H685" i="8"/>
  <c r="H1425" i="8"/>
  <c r="H3244" i="8"/>
  <c r="H2525" i="8"/>
  <c r="H3245" i="8"/>
  <c r="H1060" i="8"/>
  <c r="H316" i="8"/>
  <c r="H3256" i="8"/>
  <c r="H2877" i="8"/>
  <c r="H2145" i="8"/>
  <c r="H2895" i="8"/>
  <c r="H1784" i="8"/>
  <c r="H325" i="8"/>
  <c r="H2894" i="8"/>
  <c r="H2876" i="8"/>
  <c r="H2878" i="8"/>
  <c r="E1560" i="8"/>
  <c r="E466" i="8"/>
  <c r="E1573" i="8"/>
  <c r="E1940" i="8"/>
  <c r="E106" i="8"/>
  <c r="E109" i="8"/>
  <c r="E486" i="8"/>
  <c r="E846" i="8"/>
  <c r="E118" i="8"/>
  <c r="E1576" i="8"/>
  <c r="E2680" i="8"/>
  <c r="E1206" i="8"/>
  <c r="E1926" i="8"/>
  <c r="E3046" i="8"/>
  <c r="E1213" i="8"/>
  <c r="E1946" i="8"/>
  <c r="E1586" i="8"/>
  <c r="E2666" i="8"/>
  <c r="E2306" i="8"/>
  <c r="E3026" i="8"/>
  <c r="E467" i="8"/>
  <c r="E1566" i="8"/>
  <c r="E479" i="8"/>
  <c r="E1559" i="8"/>
  <c r="E487" i="8"/>
  <c r="E476" i="8"/>
  <c r="E1198" i="8"/>
  <c r="E111" i="8"/>
  <c r="E2659" i="8"/>
  <c r="E1580" i="8"/>
  <c r="E3047" i="8"/>
  <c r="E2299" i="8"/>
  <c r="E1927" i="8"/>
  <c r="E1567" i="8"/>
  <c r="E1207" i="8"/>
  <c r="E2667" i="8"/>
  <c r="E1939" i="8"/>
  <c r="E2307" i="8"/>
  <c r="E3027" i="8"/>
  <c r="E101" i="8"/>
  <c r="E1196" i="8"/>
  <c r="E488" i="8"/>
  <c r="E847" i="8"/>
  <c r="E1947" i="8"/>
  <c r="E1568" i="8"/>
  <c r="E848" i="8"/>
  <c r="E3028" i="8"/>
  <c r="E108" i="8"/>
  <c r="E1579" i="8"/>
  <c r="E1208" i="8"/>
  <c r="E1948" i="8"/>
  <c r="E468" i="8"/>
  <c r="E1928" i="8"/>
  <c r="E469" i="8"/>
  <c r="E849" i="8"/>
  <c r="E838" i="8"/>
  <c r="E1569" i="8"/>
  <c r="E1200" i="8"/>
  <c r="E2668" i="8"/>
  <c r="E2308" i="8"/>
  <c r="E489" i="8"/>
  <c r="E829" i="8"/>
  <c r="E1219" i="8"/>
  <c r="E1949" i="8"/>
  <c r="E856" i="8"/>
  <c r="E1578" i="8"/>
  <c r="E1209" i="8"/>
  <c r="E2309" i="8"/>
  <c r="E2669" i="8"/>
  <c r="E470" i="8"/>
  <c r="E1929" i="8"/>
  <c r="E1938" i="8"/>
  <c r="E3029" i="8"/>
  <c r="E1210" i="8"/>
  <c r="E110" i="8"/>
  <c r="E830" i="8"/>
  <c r="E2290" i="8"/>
  <c r="E1950" i="8"/>
  <c r="E1570" i="8"/>
  <c r="E490" i="8"/>
  <c r="E2670" i="8"/>
  <c r="E850" i="8"/>
  <c r="E1930" i="8"/>
  <c r="E839" i="8"/>
  <c r="E1220" i="8"/>
  <c r="E853" i="8"/>
  <c r="E851" i="8"/>
  <c r="E1211" i="8"/>
  <c r="E1931" i="8"/>
  <c r="E3030" i="8"/>
  <c r="E123" i="8"/>
  <c r="E1571" i="8"/>
  <c r="E3020" i="8"/>
  <c r="E471" i="8"/>
  <c r="E2310" i="8"/>
  <c r="E1951" i="8"/>
  <c r="E3031" i="8"/>
  <c r="E2660" i="8"/>
  <c r="E2671" i="8"/>
  <c r="E491" i="8"/>
  <c r="E831" i="8"/>
  <c r="E1952" i="8"/>
  <c r="E112" i="8"/>
  <c r="E2311" i="8"/>
  <c r="E107" i="8"/>
  <c r="E117" i="8"/>
  <c r="E3040" i="8"/>
  <c r="E2291" i="8"/>
  <c r="E472" i="8"/>
  <c r="E832" i="8"/>
  <c r="E2300" i="8"/>
  <c r="E2672" i="8"/>
  <c r="E1932" i="8"/>
  <c r="E1212" i="8"/>
  <c r="E2292" i="8"/>
  <c r="E852" i="8"/>
  <c r="E3033" i="8"/>
  <c r="E1572" i="8"/>
  <c r="E3032" i="8"/>
  <c r="E2312" i="8"/>
  <c r="E2673" i="8"/>
  <c r="E854" i="8"/>
  <c r="E125" i="8"/>
  <c r="E2295" i="8"/>
  <c r="E2294" i="8"/>
  <c r="E114" i="8"/>
  <c r="E1934" i="8"/>
  <c r="E834" i="8"/>
  <c r="E1214" i="8"/>
  <c r="E2313" i="8"/>
  <c r="E474" i="8"/>
  <c r="E2315" i="8"/>
  <c r="E2293" i="8"/>
  <c r="E1574" i="8"/>
  <c r="E475" i="8"/>
  <c r="E835" i="8"/>
  <c r="E1194" i="8"/>
  <c r="E477" i="8"/>
  <c r="E2314" i="8"/>
  <c r="E1195" i="8"/>
  <c r="E103" i="8"/>
  <c r="E113" i="8"/>
  <c r="E1935" i="8"/>
  <c r="E1575" i="8"/>
  <c r="E1215" i="8"/>
  <c r="E1216" i="8"/>
  <c r="E1936" i="8"/>
  <c r="E2296" i="8"/>
  <c r="E837" i="8"/>
  <c r="E1197" i="8"/>
  <c r="E2317" i="8"/>
  <c r="E2656" i="8"/>
  <c r="E1217" i="8"/>
  <c r="E119" i="8"/>
  <c r="E1577" i="8"/>
  <c r="E2679" i="8"/>
  <c r="E473" i="8"/>
  <c r="E1199" i="8"/>
  <c r="E855" i="8"/>
  <c r="E1937" i="8"/>
  <c r="E481" i="8"/>
  <c r="E1561" i="8"/>
  <c r="E2681" i="8"/>
  <c r="E478" i="8"/>
  <c r="E120" i="8"/>
  <c r="E1221" i="8"/>
  <c r="E100" i="8"/>
  <c r="E2302" i="8"/>
  <c r="E3022" i="8"/>
  <c r="E3041" i="8"/>
  <c r="E841" i="8"/>
  <c r="E2301" i="8"/>
  <c r="E3021" i="8"/>
  <c r="E102" i="8"/>
  <c r="E99" i="8"/>
  <c r="E482" i="8"/>
  <c r="E2661" i="8"/>
  <c r="E2316" i="8"/>
  <c r="E2297" i="8"/>
  <c r="E1201" i="8"/>
  <c r="E480" i="8"/>
  <c r="E842" i="8"/>
  <c r="E1562" i="8"/>
  <c r="E3042" i="8"/>
  <c r="E1581" i="8"/>
  <c r="E1941" i="8"/>
  <c r="E1202" i="8"/>
  <c r="E2662" i="8"/>
  <c r="E843" i="8"/>
  <c r="E1563" i="8"/>
  <c r="E3043" i="8"/>
  <c r="E2682" i="8"/>
  <c r="E1942" i="8"/>
  <c r="E1943" i="8"/>
  <c r="E463" i="8"/>
  <c r="E1583" i="8"/>
  <c r="E122" i="8"/>
  <c r="E833" i="8"/>
  <c r="E115" i="8"/>
  <c r="E484" i="8"/>
  <c r="E116" i="8"/>
  <c r="E1203" i="8"/>
  <c r="E836" i="8"/>
  <c r="E483" i="8"/>
  <c r="E464" i="8"/>
  <c r="E1584" i="8"/>
  <c r="E485" i="8"/>
  <c r="E121" i="8"/>
  <c r="E1944" i="8"/>
  <c r="E2298" i="8"/>
  <c r="E845" i="8"/>
  <c r="E104" i="8"/>
  <c r="E2303" i="8"/>
  <c r="E1204" i="8"/>
  <c r="E124" i="8"/>
  <c r="E1582" i="8"/>
  <c r="E1933" i="8"/>
  <c r="E105" i="8"/>
  <c r="E840" i="8"/>
  <c r="E1924" i="8"/>
  <c r="E98" i="8"/>
  <c r="E1218" i="8"/>
  <c r="E2663" i="8"/>
  <c r="E465" i="8"/>
  <c r="E1585" i="8"/>
  <c r="E3023" i="8"/>
  <c r="E844" i="8"/>
  <c r="E3024" i="8"/>
  <c r="E1205" i="8"/>
  <c r="E3035" i="8"/>
  <c r="E2678" i="8"/>
  <c r="E2676" i="8"/>
  <c r="E3036" i="8"/>
  <c r="E1565" i="8"/>
  <c r="E2657" i="8"/>
  <c r="E1925" i="8"/>
  <c r="E2675" i="8"/>
  <c r="E3045" i="8"/>
  <c r="E2664" i="8"/>
  <c r="E3044" i="8"/>
  <c r="E3034" i="8"/>
  <c r="E3037" i="8"/>
  <c r="E2304" i="8"/>
  <c r="E2655" i="8"/>
  <c r="E1945" i="8"/>
  <c r="E2305" i="8"/>
  <c r="E3025" i="8"/>
  <c r="E2658" i="8"/>
  <c r="E1564" i="8"/>
  <c r="E2665" i="8"/>
  <c r="J1226" i="8"/>
  <c r="J866" i="8"/>
  <c r="J506" i="8"/>
  <c r="J146" i="8"/>
  <c r="J126" i="8"/>
  <c r="J2340" i="8"/>
  <c r="J1246" i="8"/>
  <c r="J880" i="8"/>
  <c r="J140" i="8"/>
  <c r="J500" i="8"/>
  <c r="J886" i="8"/>
  <c r="J3060" i="8"/>
  <c r="J2346" i="8"/>
  <c r="J2326" i="8"/>
  <c r="J131" i="8"/>
  <c r="J876" i="8"/>
  <c r="J1966" i="8"/>
  <c r="J2706" i="8"/>
  <c r="J1973" i="8"/>
  <c r="J1606" i="8"/>
  <c r="J153" i="8"/>
  <c r="J3066" i="8"/>
  <c r="J136" i="8"/>
  <c r="J2318" i="8"/>
  <c r="J147" i="8"/>
  <c r="J518" i="8"/>
  <c r="J867" i="8"/>
  <c r="J2686" i="8"/>
  <c r="J878" i="8"/>
  <c r="J1587" i="8"/>
  <c r="J887" i="8"/>
  <c r="J2347" i="8"/>
  <c r="J3067" i="8"/>
  <c r="J127" i="8"/>
  <c r="J507" i="8"/>
  <c r="J1227" i="8"/>
  <c r="J2687" i="8"/>
  <c r="J2327" i="8"/>
  <c r="J1607" i="8"/>
  <c r="J499" i="8"/>
  <c r="J148" i="8"/>
  <c r="J1247" i="8"/>
  <c r="J1967" i="8"/>
  <c r="J2707" i="8"/>
  <c r="J128" i="8"/>
  <c r="J156" i="8"/>
  <c r="J509" i="8"/>
  <c r="J1239" i="8"/>
  <c r="J2348" i="8"/>
  <c r="J508" i="8"/>
  <c r="J1228" i="8"/>
  <c r="J868" i="8"/>
  <c r="J1588" i="8"/>
  <c r="J2328" i="8"/>
  <c r="J1248" i="8"/>
  <c r="J138" i="8"/>
  <c r="J129" i="8"/>
  <c r="J869" i="8"/>
  <c r="J1608" i="8"/>
  <c r="J3048" i="8"/>
  <c r="J2688" i="8"/>
  <c r="J1229" i="8"/>
  <c r="J149" i="8"/>
  <c r="J1968" i="8"/>
  <c r="J2708" i="8"/>
  <c r="J3068" i="8"/>
  <c r="J1249" i="8"/>
  <c r="J130" i="8"/>
  <c r="J1589" i="8"/>
  <c r="J3049" i="8"/>
  <c r="J133" i="8"/>
  <c r="J1599" i="8"/>
  <c r="J2709" i="8"/>
  <c r="J1230" i="8"/>
  <c r="J1609" i="8"/>
  <c r="J2329" i="8"/>
  <c r="J1969" i="8"/>
  <c r="J2689" i="8"/>
  <c r="J510" i="8"/>
  <c r="J870" i="8"/>
  <c r="J3069" i="8"/>
  <c r="J2330" i="8"/>
  <c r="J2690" i="8"/>
  <c r="J2320" i="8"/>
  <c r="J1610" i="8"/>
  <c r="J1970" i="8"/>
  <c r="J150" i="8"/>
  <c r="J1590" i="8"/>
  <c r="J2710" i="8"/>
  <c r="J1250" i="8"/>
  <c r="J145" i="8"/>
  <c r="J1233" i="8"/>
  <c r="J517" i="8"/>
  <c r="J1960" i="8"/>
  <c r="J493" i="8"/>
  <c r="J2331" i="8"/>
  <c r="J1251" i="8"/>
  <c r="J879" i="8"/>
  <c r="J3050" i="8"/>
  <c r="J2699" i="8"/>
  <c r="J1959" i="8"/>
  <c r="J858" i="8"/>
  <c r="J151" i="8"/>
  <c r="J3070" i="8"/>
  <c r="J1231" i="8"/>
  <c r="J511" i="8"/>
  <c r="J871" i="8"/>
  <c r="J1980" i="8"/>
  <c r="J2700" i="8"/>
  <c r="J2691" i="8"/>
  <c r="J1600" i="8"/>
  <c r="J3071" i="8"/>
  <c r="J1593" i="8"/>
  <c r="J2711" i="8"/>
  <c r="J1591" i="8"/>
  <c r="J132" i="8"/>
  <c r="J520" i="8"/>
  <c r="J1596" i="8"/>
  <c r="J1971" i="8"/>
  <c r="J1611" i="8"/>
  <c r="J3051" i="8"/>
  <c r="J3073" i="8"/>
  <c r="J1614" i="8"/>
  <c r="J1592" i="8"/>
  <c r="J2712" i="8"/>
  <c r="J2693" i="8"/>
  <c r="J3053" i="8"/>
  <c r="J512" i="8"/>
  <c r="J2333" i="8"/>
  <c r="J2332" i="8"/>
  <c r="J3052" i="8"/>
  <c r="J1232" i="8"/>
  <c r="J2692" i="8"/>
  <c r="J514" i="8"/>
  <c r="J1234" i="8"/>
  <c r="J1612" i="8"/>
  <c r="J1972" i="8"/>
  <c r="J872" i="8"/>
  <c r="J492" i="8"/>
  <c r="J135" i="8"/>
  <c r="J1252" i="8"/>
  <c r="J3072" i="8"/>
  <c r="J2335" i="8"/>
  <c r="J1594" i="8"/>
  <c r="J1613" i="8"/>
  <c r="J2713" i="8"/>
  <c r="J1954" i="8"/>
  <c r="J874" i="8"/>
  <c r="J134" i="8"/>
  <c r="J155" i="8"/>
  <c r="J1953" i="8"/>
  <c r="J1235" i="8"/>
  <c r="J1974" i="8"/>
  <c r="J513" i="8"/>
  <c r="J494" i="8"/>
  <c r="J877" i="8"/>
  <c r="J1237" i="8"/>
  <c r="J875" i="8"/>
  <c r="J1615" i="8"/>
  <c r="J1955" i="8"/>
  <c r="J1976" i="8"/>
  <c r="J515" i="8"/>
  <c r="J1616" i="8"/>
  <c r="J2334" i="8"/>
  <c r="J1975" i="8"/>
  <c r="J2336" i="8"/>
  <c r="J1595" i="8"/>
  <c r="J1597" i="8"/>
  <c r="J1956" i="8"/>
  <c r="J495" i="8"/>
  <c r="J1236" i="8"/>
  <c r="J861" i="8"/>
  <c r="J1957" i="8"/>
  <c r="J1978" i="8"/>
  <c r="J1977" i="8"/>
  <c r="J857" i="8"/>
  <c r="J137" i="8"/>
  <c r="J2337" i="8"/>
  <c r="J501" i="8"/>
  <c r="J1617" i="8"/>
  <c r="J2338" i="8"/>
  <c r="J141" i="8"/>
  <c r="J2342" i="8"/>
  <c r="J1981" i="8"/>
  <c r="J881" i="8"/>
  <c r="J2341" i="8"/>
  <c r="J142" i="8"/>
  <c r="J862" i="8"/>
  <c r="J1222" i="8"/>
  <c r="J2702" i="8"/>
  <c r="J859" i="8"/>
  <c r="J502" i="8"/>
  <c r="J1601" i="8"/>
  <c r="J1240" i="8"/>
  <c r="J2701" i="8"/>
  <c r="J496" i="8"/>
  <c r="J2339" i="8"/>
  <c r="J1241" i="8"/>
  <c r="J1961" i="8"/>
  <c r="J497" i="8"/>
  <c r="J882" i="8"/>
  <c r="J1242" i="8"/>
  <c r="J2321" i="8"/>
  <c r="J3061" i="8"/>
  <c r="J860" i="8"/>
  <c r="J522" i="8"/>
  <c r="J521" i="8"/>
  <c r="J873" i="8"/>
  <c r="J2322" i="8"/>
  <c r="J1603" i="8"/>
  <c r="J2703" i="8"/>
  <c r="J1602" i="8"/>
  <c r="J503" i="8"/>
  <c r="J863" i="8"/>
  <c r="J1962" i="8"/>
  <c r="J3062" i="8"/>
  <c r="J498" i="8"/>
  <c r="J2319" i="8"/>
  <c r="J1223" i="8"/>
  <c r="J143" i="8"/>
  <c r="J1982" i="8"/>
  <c r="J2683" i="8"/>
  <c r="J1238" i="8"/>
  <c r="J883" i="8"/>
  <c r="J2323" i="8"/>
  <c r="J516" i="8"/>
  <c r="J152" i="8"/>
  <c r="J519" i="8"/>
  <c r="J1243" i="8"/>
  <c r="J1598" i="8"/>
  <c r="J1958" i="8"/>
  <c r="J139" i="8"/>
  <c r="J2704" i="8"/>
  <c r="J1245" i="8"/>
  <c r="J3064" i="8"/>
  <c r="J1605" i="8"/>
  <c r="J1964" i="8"/>
  <c r="J1604" i="8"/>
  <c r="J864" i="8"/>
  <c r="J1244" i="8"/>
  <c r="J2684" i="8"/>
  <c r="J1225" i="8"/>
  <c r="J3063" i="8"/>
  <c r="J144" i="8"/>
  <c r="J1963" i="8"/>
  <c r="J2344" i="8"/>
  <c r="J504" i="8"/>
  <c r="J1983" i="8"/>
  <c r="J2343" i="8"/>
  <c r="J884" i="8"/>
  <c r="J1979" i="8"/>
  <c r="J2694" i="8"/>
  <c r="J865" i="8"/>
  <c r="J2685" i="8"/>
  <c r="J2325" i="8"/>
  <c r="J3054" i="8"/>
  <c r="J885" i="8"/>
  <c r="J1965" i="8"/>
  <c r="J505" i="8"/>
  <c r="J3055" i="8"/>
  <c r="J2705" i="8"/>
  <c r="J3077" i="8"/>
  <c r="J3056" i="8"/>
  <c r="J1224" i="8"/>
  <c r="J2345" i="8"/>
  <c r="J3065" i="8"/>
  <c r="J3074" i="8"/>
  <c r="J2698" i="8"/>
  <c r="J2696" i="8"/>
  <c r="J2697" i="8"/>
  <c r="F3319" i="8"/>
  <c r="F3279" i="8"/>
  <c r="F3239" i="8"/>
  <c r="F3199" i="8"/>
  <c r="D3159" i="8"/>
  <c r="D3159" i="10" s="1"/>
  <c r="M3159" i="10" s="1"/>
  <c r="D3119" i="8"/>
  <c r="D3119" i="10" s="1"/>
  <c r="M3119" i="10" s="1"/>
  <c r="F2999" i="8"/>
  <c r="L2879" i="8"/>
  <c r="E2759" i="8"/>
  <c r="L3318" i="8"/>
  <c r="L3238" i="8"/>
  <c r="F3178" i="8"/>
  <c r="I3138" i="8"/>
  <c r="F3098" i="8"/>
  <c r="K3018" i="8"/>
  <c r="F2878" i="8"/>
  <c r="D2778" i="8"/>
  <c r="D2778" i="10" s="1"/>
  <c r="M2778" i="10" s="1"/>
  <c r="G2658" i="8"/>
  <c r="G3317" i="8"/>
  <c r="M3257" i="8"/>
  <c r="F3197" i="8"/>
  <c r="H2977" i="8"/>
  <c r="F2937" i="8"/>
  <c r="I2677" i="8"/>
  <c r="M3256" i="8"/>
  <c r="D3196" i="8"/>
  <c r="D3196" i="10" s="1"/>
  <c r="M3196" i="10" s="1"/>
  <c r="F3116" i="8"/>
  <c r="G2976" i="8"/>
  <c r="J2776" i="8"/>
  <c r="K2696" i="8"/>
  <c r="K3315" i="8"/>
  <c r="E3115" i="8"/>
  <c r="K3055" i="8"/>
  <c r="I2975" i="8"/>
  <c r="I2915" i="8"/>
  <c r="J2735" i="8"/>
  <c r="G3294" i="8"/>
  <c r="H3234" i="8"/>
  <c r="E3074" i="8"/>
  <c r="D2974" i="8"/>
  <c r="D2974" i="10" s="1"/>
  <c r="M2974" i="10" s="1"/>
  <c r="H2814" i="8"/>
  <c r="J2714" i="8"/>
  <c r="F3105" i="8"/>
  <c r="K2625" i="8"/>
  <c r="F2505" i="8"/>
  <c r="F2385" i="8"/>
  <c r="K2025" i="8"/>
  <c r="H97" i="8"/>
  <c r="L2204" i="8"/>
  <c r="H143" i="8"/>
  <c r="H1226" i="8"/>
  <c r="H506" i="8"/>
  <c r="H866" i="8"/>
  <c r="H146" i="8"/>
  <c r="H3060" i="8"/>
  <c r="H886" i="8"/>
  <c r="H1606" i="8"/>
  <c r="H2340" i="8"/>
  <c r="H126" i="8"/>
  <c r="H2326" i="8"/>
  <c r="H1246" i="8"/>
  <c r="H880" i="8"/>
  <c r="H140" i="8"/>
  <c r="H500" i="8"/>
  <c r="H2686" i="8"/>
  <c r="H153" i="8"/>
  <c r="H3066" i="8"/>
  <c r="H2706" i="8"/>
  <c r="H2346" i="8"/>
  <c r="H1973" i="8"/>
  <c r="H1587" i="8"/>
  <c r="H878" i="8"/>
  <c r="H136" i="8"/>
  <c r="H2318" i="8"/>
  <c r="H518" i="8"/>
  <c r="H1247" i="8"/>
  <c r="H2687" i="8"/>
  <c r="H887" i="8"/>
  <c r="H1966" i="8"/>
  <c r="H127" i="8"/>
  <c r="H507" i="8"/>
  <c r="H876" i="8"/>
  <c r="H1607" i="8"/>
  <c r="H1227" i="8"/>
  <c r="H2327" i="8"/>
  <c r="H867" i="8"/>
  <c r="H499" i="8"/>
  <c r="H2347" i="8"/>
  <c r="H1967" i="8"/>
  <c r="H3067" i="8"/>
  <c r="H128" i="8"/>
  <c r="H2707" i="8"/>
  <c r="H1608" i="8"/>
  <c r="H1248" i="8"/>
  <c r="H1239" i="8"/>
  <c r="H148" i="8"/>
  <c r="H868" i="8"/>
  <c r="H508" i="8"/>
  <c r="H1228" i="8"/>
  <c r="H2688" i="8"/>
  <c r="H1588" i="8"/>
  <c r="H2328" i="8"/>
  <c r="H3068" i="8"/>
  <c r="H2348" i="8"/>
  <c r="H2708" i="8"/>
  <c r="H1599" i="8"/>
  <c r="H1249" i="8"/>
  <c r="H3048" i="8"/>
  <c r="H149" i="8"/>
  <c r="H509" i="8"/>
  <c r="H1968" i="8"/>
  <c r="H869" i="8"/>
  <c r="H1969" i="8"/>
  <c r="H2690" i="8"/>
  <c r="H2689" i="8"/>
  <c r="H3069" i="8"/>
  <c r="H2320" i="8"/>
  <c r="H2329" i="8"/>
  <c r="H1589" i="8"/>
  <c r="H145" i="8"/>
  <c r="H3049" i="8"/>
  <c r="H2709" i="8"/>
  <c r="H150" i="8"/>
  <c r="H1229" i="8"/>
  <c r="H1609" i="8"/>
  <c r="H1233" i="8"/>
  <c r="H517" i="8"/>
  <c r="H510" i="8"/>
  <c r="H870" i="8"/>
  <c r="H1610" i="8"/>
  <c r="H3070" i="8"/>
  <c r="H130" i="8"/>
  <c r="H1230" i="8"/>
  <c r="H2699" i="8"/>
  <c r="H1590" i="8"/>
  <c r="H3050" i="8"/>
  <c r="H1250" i="8"/>
  <c r="H2710" i="8"/>
  <c r="H2330" i="8"/>
  <c r="H511" i="8"/>
  <c r="H1960" i="8"/>
  <c r="H1970" i="8"/>
  <c r="H493" i="8"/>
  <c r="H1611" i="8"/>
  <c r="H156" i="8"/>
  <c r="H879" i="8"/>
  <c r="H1959" i="8"/>
  <c r="H151" i="8"/>
  <c r="H1591" i="8"/>
  <c r="H871" i="8"/>
  <c r="H1231" i="8"/>
  <c r="H3051" i="8"/>
  <c r="H1251" i="8"/>
  <c r="H1980" i="8"/>
  <c r="H2700" i="8"/>
  <c r="H2691" i="8"/>
  <c r="H3071" i="8"/>
  <c r="H1593" i="8"/>
  <c r="H858" i="8"/>
  <c r="H2331" i="8"/>
  <c r="H2711" i="8"/>
  <c r="H520" i="8"/>
  <c r="H132" i="8"/>
  <c r="H1596" i="8"/>
  <c r="H512" i="8"/>
  <c r="H872" i="8"/>
  <c r="H1971" i="8"/>
  <c r="H152" i="8"/>
  <c r="H1600" i="8"/>
  <c r="H1252" i="8"/>
  <c r="H3052" i="8"/>
  <c r="H2712" i="8"/>
  <c r="H3053" i="8"/>
  <c r="H1592" i="8"/>
  <c r="H1612" i="8"/>
  <c r="H2332" i="8"/>
  <c r="H2692" i="8"/>
  <c r="H2713" i="8"/>
  <c r="H154" i="8"/>
  <c r="H1232" i="8"/>
  <c r="H514" i="8"/>
  <c r="H1972" i="8"/>
  <c r="H3073" i="8"/>
  <c r="H492" i="8"/>
  <c r="H147" i="8"/>
  <c r="H1234" i="8"/>
  <c r="H2334" i="8"/>
  <c r="H495" i="8"/>
  <c r="H2333" i="8"/>
  <c r="H2693" i="8"/>
  <c r="H134" i="8"/>
  <c r="H1594" i="8"/>
  <c r="H1613" i="8"/>
  <c r="H874" i="8"/>
  <c r="H1954" i="8"/>
  <c r="H1614" i="8"/>
  <c r="H875" i="8"/>
  <c r="H1595" i="8"/>
  <c r="H1955" i="8"/>
  <c r="H155" i="8"/>
  <c r="H3072" i="8"/>
  <c r="H1953" i="8"/>
  <c r="H1235" i="8"/>
  <c r="H1974" i="8"/>
  <c r="H513" i="8"/>
  <c r="H1236" i="8"/>
  <c r="H877" i="8"/>
  <c r="H1597" i="8"/>
  <c r="H1237" i="8"/>
  <c r="H135" i="8"/>
  <c r="H1615" i="8"/>
  <c r="H1976" i="8"/>
  <c r="H515" i="8"/>
  <c r="H1616" i="8"/>
  <c r="H859" i="8"/>
  <c r="H1975" i="8"/>
  <c r="H2335" i="8"/>
  <c r="H2336" i="8"/>
  <c r="H494" i="8"/>
  <c r="H1956" i="8"/>
  <c r="H1617" i="8"/>
  <c r="H141" i="8"/>
  <c r="H2338" i="8"/>
  <c r="H861" i="8"/>
  <c r="H1957" i="8"/>
  <c r="H1978" i="8"/>
  <c r="H138" i="8"/>
  <c r="H2339" i="8"/>
  <c r="H881" i="8"/>
  <c r="H1961" i="8"/>
  <c r="H2321" i="8"/>
  <c r="H857" i="8"/>
  <c r="H1977" i="8"/>
  <c r="H2337" i="8"/>
  <c r="H137" i="8"/>
  <c r="H501" i="8"/>
  <c r="H860" i="8"/>
  <c r="H1982" i="8"/>
  <c r="H1981" i="8"/>
  <c r="H2342" i="8"/>
  <c r="H142" i="8"/>
  <c r="H502" i="8"/>
  <c r="H1601" i="8"/>
  <c r="H2341" i="8"/>
  <c r="H1240" i="8"/>
  <c r="H3061" i="8"/>
  <c r="H496" i="8"/>
  <c r="H129" i="8"/>
  <c r="H1241" i="8"/>
  <c r="H497" i="8"/>
  <c r="H1602" i="8"/>
  <c r="H882" i="8"/>
  <c r="H1242" i="8"/>
  <c r="H522" i="8"/>
  <c r="H2701" i="8"/>
  <c r="H873" i="8"/>
  <c r="H521" i="8"/>
  <c r="H519" i="8"/>
  <c r="H1243" i="8"/>
  <c r="H862" i="8"/>
  <c r="H3062" i="8"/>
  <c r="H1963" i="8"/>
  <c r="H2683" i="8"/>
  <c r="H1598" i="8"/>
  <c r="H1222" i="8"/>
  <c r="H863" i="8"/>
  <c r="H503" i="8"/>
  <c r="H1962" i="8"/>
  <c r="H498" i="8"/>
  <c r="H1223" i="8"/>
  <c r="H2322" i="8"/>
  <c r="H2319" i="8"/>
  <c r="H2702" i="8"/>
  <c r="H884" i="8"/>
  <c r="H883" i="8"/>
  <c r="H1238" i="8"/>
  <c r="H516" i="8"/>
  <c r="H2323" i="8"/>
  <c r="H1224" i="8"/>
  <c r="H2343" i="8"/>
  <c r="H1958" i="8"/>
  <c r="H864" i="8"/>
  <c r="H2684" i="8"/>
  <c r="H1964" i="8"/>
  <c r="H2703" i="8"/>
  <c r="H1604" i="8"/>
  <c r="H1244" i="8"/>
  <c r="H2324" i="8"/>
  <c r="H2704" i="8"/>
  <c r="H3064" i="8"/>
  <c r="H1225" i="8"/>
  <c r="H3063" i="8"/>
  <c r="H144" i="8"/>
  <c r="H1603" i="8"/>
  <c r="H2344" i="8"/>
  <c r="H504" i="8"/>
  <c r="H885" i="8"/>
  <c r="H1605" i="8"/>
  <c r="H1983" i="8"/>
  <c r="H1979" i="8"/>
  <c r="H2694" i="8"/>
  <c r="H2697" i="8"/>
  <c r="H865" i="8"/>
  <c r="H133" i="8"/>
  <c r="H2685" i="8"/>
  <c r="H131" i="8"/>
  <c r="H2325" i="8"/>
  <c r="H139" i="8"/>
  <c r="H1965" i="8"/>
  <c r="H1245" i="8"/>
  <c r="H2696" i="8"/>
  <c r="H505" i="8"/>
  <c r="H3077" i="8"/>
  <c r="H3054" i="8"/>
  <c r="H3076" i="8"/>
  <c r="H3078" i="8"/>
  <c r="D1320" i="8"/>
  <c r="D1320" i="10" s="1"/>
  <c r="M1320" i="10" s="1"/>
  <c r="D586" i="8"/>
  <c r="D586" i="10" s="1"/>
  <c r="M586" i="10" s="1"/>
  <c r="D2066" i="8"/>
  <c r="D2066" i="10" s="1"/>
  <c r="M2066" i="10" s="1"/>
  <c r="D246" i="8"/>
  <c r="D246" i="10" s="1"/>
  <c r="M246" i="10" s="1"/>
  <c r="D3140" i="8"/>
  <c r="D3140" i="10" s="1"/>
  <c r="M3140" i="10" s="1"/>
  <c r="D606" i="8"/>
  <c r="D606" i="10" s="1"/>
  <c r="M606" i="10" s="1"/>
  <c r="D2046" i="8"/>
  <c r="D2046" i="10" s="1"/>
  <c r="M2046" i="10" s="1"/>
  <c r="D226" i="8"/>
  <c r="D226" i="10" s="1"/>
  <c r="M226" i="10" s="1"/>
  <c r="D3166" i="8"/>
  <c r="D3166" i="10" s="1"/>
  <c r="M3166" i="10" s="1"/>
  <c r="D247" i="8"/>
  <c r="D247" i="10" s="1"/>
  <c r="M247" i="10" s="1"/>
  <c r="D1687" i="8"/>
  <c r="D1687" i="10" s="1"/>
  <c r="M1687" i="10" s="1"/>
  <c r="D966" i="8"/>
  <c r="D966" i="10" s="1"/>
  <c r="M966" i="10" s="1"/>
  <c r="D1706" i="8"/>
  <c r="D1706" i="10" s="1"/>
  <c r="M1706" i="10" s="1"/>
  <c r="D1326" i="8"/>
  <c r="D1326" i="10" s="1"/>
  <c r="M1326" i="10" s="1"/>
  <c r="D2786" i="8"/>
  <c r="D2786" i="10" s="1"/>
  <c r="M2786" i="10" s="1"/>
  <c r="D237" i="8"/>
  <c r="D237" i="10" s="1"/>
  <c r="M237" i="10" s="1"/>
  <c r="D239" i="8"/>
  <c r="D239" i="10" s="1"/>
  <c r="M239" i="10" s="1"/>
  <c r="D587" i="8"/>
  <c r="D587" i="10" s="1"/>
  <c r="M587" i="10" s="1"/>
  <c r="D596" i="8"/>
  <c r="D596" i="10" s="1"/>
  <c r="M596" i="10" s="1"/>
  <c r="D1686" i="8"/>
  <c r="D1686" i="10" s="1"/>
  <c r="M1686" i="10" s="1"/>
  <c r="D967" i="8"/>
  <c r="D967" i="10" s="1"/>
  <c r="M967" i="10" s="1"/>
  <c r="D2067" i="8"/>
  <c r="D2067" i="10" s="1"/>
  <c r="M2067" i="10" s="1"/>
  <c r="D607" i="8"/>
  <c r="D607" i="10" s="1"/>
  <c r="M607" i="10" s="1"/>
  <c r="D1327" i="8"/>
  <c r="D1327" i="10" s="1"/>
  <c r="M1327" i="10" s="1"/>
  <c r="D227" i="8"/>
  <c r="D227" i="10" s="1"/>
  <c r="M227" i="10" s="1"/>
  <c r="D2426" i="8"/>
  <c r="D2426" i="10" s="1"/>
  <c r="M2426" i="10" s="1"/>
  <c r="D1707" i="8"/>
  <c r="D1707" i="10" s="1"/>
  <c r="M1707" i="10" s="1"/>
  <c r="D2047" i="8"/>
  <c r="D2047" i="10" s="1"/>
  <c r="M2047" i="10" s="1"/>
  <c r="D3146" i="8"/>
  <c r="D3146" i="10" s="1"/>
  <c r="M3146" i="10" s="1"/>
  <c r="D2787" i="8"/>
  <c r="D2787" i="10" s="1"/>
  <c r="M2787" i="10" s="1"/>
  <c r="D1318" i="8"/>
  <c r="D1318" i="10" s="1"/>
  <c r="M1318" i="10" s="1"/>
  <c r="D1339" i="8"/>
  <c r="D1339" i="10" s="1"/>
  <c r="M1339" i="10" s="1"/>
  <c r="D228" i="8"/>
  <c r="D228" i="10" s="1"/>
  <c r="M228" i="10" s="1"/>
  <c r="D3147" i="8"/>
  <c r="D3147" i="10" s="1"/>
  <c r="M3147" i="10" s="1"/>
  <c r="D3167" i="8"/>
  <c r="D3167" i="10" s="1"/>
  <c r="M3167" i="10" s="1"/>
  <c r="D2073" i="8"/>
  <c r="D2073" i="10" s="1"/>
  <c r="M2073" i="10" s="1"/>
  <c r="D2427" i="8"/>
  <c r="D2427" i="10" s="1"/>
  <c r="M2427" i="10" s="1"/>
  <c r="D1336" i="8"/>
  <c r="D1336" i="10" s="1"/>
  <c r="M1336" i="10" s="1"/>
  <c r="D2068" i="8"/>
  <c r="D2068" i="10" s="1"/>
  <c r="M2068" i="10" s="1"/>
  <c r="D608" i="8"/>
  <c r="D608" i="10" s="1"/>
  <c r="M608" i="10" s="1"/>
  <c r="D1688" i="8"/>
  <c r="D1688" i="10" s="1"/>
  <c r="M1688" i="10" s="1"/>
  <c r="D2428" i="8"/>
  <c r="D2428" i="10" s="1"/>
  <c r="M2428" i="10" s="1"/>
  <c r="D240" i="8"/>
  <c r="D240" i="10" s="1"/>
  <c r="M240" i="10" s="1"/>
  <c r="D588" i="8"/>
  <c r="D588" i="10" s="1"/>
  <c r="M588" i="10" s="1"/>
  <c r="D968" i="8"/>
  <c r="D968" i="10" s="1"/>
  <c r="M968" i="10" s="1"/>
  <c r="D1328" i="8"/>
  <c r="D1328" i="10" s="1"/>
  <c r="M1328" i="10" s="1"/>
  <c r="D2788" i="8"/>
  <c r="D2788" i="10" s="1"/>
  <c r="M2788" i="10" s="1"/>
  <c r="D2048" i="8"/>
  <c r="D2048" i="10" s="1"/>
  <c r="M2048" i="10" s="1"/>
  <c r="D973" i="8"/>
  <c r="D973" i="10" s="1"/>
  <c r="M973" i="10" s="1"/>
  <c r="D1338" i="8"/>
  <c r="D1338" i="10" s="1"/>
  <c r="M1338" i="10" s="1"/>
  <c r="D229" i="8"/>
  <c r="D229" i="10" s="1"/>
  <c r="M229" i="10" s="1"/>
  <c r="D609" i="8"/>
  <c r="D609" i="10" s="1"/>
  <c r="M609" i="10" s="1"/>
  <c r="D1708" i="8"/>
  <c r="D1708" i="10" s="1"/>
  <c r="M1708" i="10" s="1"/>
  <c r="D3148" i="8"/>
  <c r="D3148" i="10" s="1"/>
  <c r="M3148" i="10" s="1"/>
  <c r="D2069" i="8"/>
  <c r="D2069" i="10" s="1"/>
  <c r="M2069" i="10" s="1"/>
  <c r="D2789" i="8"/>
  <c r="D2789" i="10" s="1"/>
  <c r="M2789" i="10" s="1"/>
  <c r="D1698" i="8"/>
  <c r="D1698" i="10" s="1"/>
  <c r="M1698" i="10" s="1"/>
  <c r="D949" i="8"/>
  <c r="D949" i="10" s="1"/>
  <c r="M949" i="10" s="1"/>
  <c r="D956" i="8"/>
  <c r="D956" i="10" s="1"/>
  <c r="M956" i="10" s="1"/>
  <c r="D613" i="8"/>
  <c r="D613" i="10" s="1"/>
  <c r="M613" i="10" s="1"/>
  <c r="D589" i="8"/>
  <c r="D589" i="10" s="1"/>
  <c r="M589" i="10" s="1"/>
  <c r="D610" i="8"/>
  <c r="D610" i="10" s="1"/>
  <c r="M610" i="10" s="1"/>
  <c r="D970" i="8"/>
  <c r="D970" i="10" s="1"/>
  <c r="M970" i="10" s="1"/>
  <c r="D2429" i="8"/>
  <c r="D2429" i="10" s="1"/>
  <c r="M2429" i="10" s="1"/>
  <c r="D3169" i="8"/>
  <c r="D3169" i="10" s="1"/>
  <c r="M3169" i="10" s="1"/>
  <c r="D3168" i="8"/>
  <c r="D3168" i="10" s="1"/>
  <c r="M3168" i="10" s="1"/>
  <c r="D978" i="8"/>
  <c r="D978" i="10" s="1"/>
  <c r="M978" i="10" s="1"/>
  <c r="D1689" i="8"/>
  <c r="D1689" i="10" s="1"/>
  <c r="M1689" i="10" s="1"/>
  <c r="D2049" i="8"/>
  <c r="D2049" i="10" s="1"/>
  <c r="M2049" i="10" s="1"/>
  <c r="D1329" i="8"/>
  <c r="D1329" i="10" s="1"/>
  <c r="M1329" i="10" s="1"/>
  <c r="D3149" i="8"/>
  <c r="D3149" i="10" s="1"/>
  <c r="M3149" i="10" s="1"/>
  <c r="D969" i="8"/>
  <c r="D969" i="10" s="1"/>
  <c r="M969" i="10" s="1"/>
  <c r="D950" i="8"/>
  <c r="D950" i="10" s="1"/>
  <c r="M950" i="10" s="1"/>
  <c r="D2070" i="8"/>
  <c r="D2070" i="10" s="1"/>
  <c r="M2070" i="10" s="1"/>
  <c r="D1690" i="8"/>
  <c r="D1690" i="10" s="1"/>
  <c r="M1690" i="10" s="1"/>
  <c r="D1330" i="8"/>
  <c r="D1330" i="10" s="1"/>
  <c r="M1330" i="10" s="1"/>
  <c r="D230" i="8"/>
  <c r="D230" i="10" s="1"/>
  <c r="M230" i="10" s="1"/>
  <c r="D590" i="8"/>
  <c r="D590" i="10" s="1"/>
  <c r="M590" i="10" s="1"/>
  <c r="D2050" i="8"/>
  <c r="D2050" i="10" s="1"/>
  <c r="M2050" i="10" s="1"/>
  <c r="D2790" i="8"/>
  <c r="D2790" i="10" s="1"/>
  <c r="M2790" i="10" s="1"/>
  <c r="D2439" i="8"/>
  <c r="D2439" i="10" s="1"/>
  <c r="M2439" i="10" s="1"/>
  <c r="D953" i="8"/>
  <c r="D953" i="10" s="1"/>
  <c r="M953" i="10" s="1"/>
  <c r="D2410" i="8"/>
  <c r="D2410" i="10" s="1"/>
  <c r="M2410" i="10" s="1"/>
  <c r="D976" i="8"/>
  <c r="D976" i="10" s="1"/>
  <c r="M976" i="10" s="1"/>
  <c r="D2791" i="8"/>
  <c r="D2791" i="10" s="1"/>
  <c r="M2791" i="10" s="1"/>
  <c r="D2420" i="8"/>
  <c r="D2420" i="10" s="1"/>
  <c r="M2420" i="10" s="1"/>
  <c r="D1691" i="8"/>
  <c r="D1691" i="10" s="1"/>
  <c r="M1691" i="10" s="1"/>
  <c r="D231" i="8"/>
  <c r="D231" i="10" s="1"/>
  <c r="M231" i="10" s="1"/>
  <c r="D971" i="8"/>
  <c r="D971" i="10" s="1"/>
  <c r="M971" i="10" s="1"/>
  <c r="D2051" i="8"/>
  <c r="D2051" i="10" s="1"/>
  <c r="M2051" i="10" s="1"/>
  <c r="D611" i="8"/>
  <c r="D611" i="10" s="1"/>
  <c r="M611" i="10" s="1"/>
  <c r="D3150" i="8"/>
  <c r="D3150" i="10" s="1"/>
  <c r="M3150" i="10" s="1"/>
  <c r="D2418" i="8"/>
  <c r="D2418" i="10" s="1"/>
  <c r="M2418" i="10" s="1"/>
  <c r="D2430" i="8"/>
  <c r="D2430" i="10" s="1"/>
  <c r="M2430" i="10" s="1"/>
  <c r="D598" i="8"/>
  <c r="D598" i="10" s="1"/>
  <c r="M598" i="10" s="1"/>
  <c r="D960" i="8"/>
  <c r="D960" i="10" s="1"/>
  <c r="M960" i="10" s="1"/>
  <c r="D2071" i="8"/>
  <c r="D2071" i="10" s="1"/>
  <c r="M2071" i="10" s="1"/>
  <c r="D951" i="8"/>
  <c r="D951" i="10" s="1"/>
  <c r="M951" i="10" s="1"/>
  <c r="D591" i="8"/>
  <c r="D591" i="10" s="1"/>
  <c r="M591" i="10" s="1"/>
  <c r="D2059" i="8"/>
  <c r="D2059" i="10" s="1"/>
  <c r="M2059" i="10" s="1"/>
  <c r="D3160" i="8"/>
  <c r="D3160" i="10" s="1"/>
  <c r="M3160" i="10" s="1"/>
  <c r="D1331" i="8"/>
  <c r="D1331" i="10" s="1"/>
  <c r="M1331" i="10" s="1"/>
  <c r="D236" i="8"/>
  <c r="D236" i="10" s="1"/>
  <c r="M236" i="10" s="1"/>
  <c r="D2411" i="8"/>
  <c r="D2411" i="10" s="1"/>
  <c r="M2411" i="10" s="1"/>
  <c r="D232" i="8"/>
  <c r="D232" i="10" s="1"/>
  <c r="M232" i="10" s="1"/>
  <c r="D1700" i="8"/>
  <c r="D1700" i="10" s="1"/>
  <c r="M1700" i="10" s="1"/>
  <c r="D2431" i="8"/>
  <c r="D2431" i="10" s="1"/>
  <c r="M2431" i="10" s="1"/>
  <c r="D1679" i="8"/>
  <c r="D1679" i="10" s="1"/>
  <c r="M1679" i="10" s="1"/>
  <c r="D2419" i="8"/>
  <c r="D2419" i="10" s="1"/>
  <c r="M2419" i="10" s="1"/>
  <c r="D3151" i="8"/>
  <c r="D3151" i="10" s="1"/>
  <c r="M3151" i="10" s="1"/>
  <c r="D2060" i="8"/>
  <c r="D2060" i="10" s="1"/>
  <c r="M2060" i="10" s="1"/>
  <c r="D952" i="8"/>
  <c r="D952" i="10" s="1"/>
  <c r="M952" i="10" s="1"/>
  <c r="D2792" i="8"/>
  <c r="D2792" i="10" s="1"/>
  <c r="M2792" i="10" s="1"/>
  <c r="D2412" i="8"/>
  <c r="D2412" i="10" s="1"/>
  <c r="M2412" i="10" s="1"/>
  <c r="D1692" i="8"/>
  <c r="D1692" i="10" s="1"/>
  <c r="M1692" i="10" s="1"/>
  <c r="D2072" i="8"/>
  <c r="D2072" i="10" s="1"/>
  <c r="M2072" i="10" s="1"/>
  <c r="D592" i="8"/>
  <c r="D592" i="10" s="1"/>
  <c r="M592" i="10" s="1"/>
  <c r="D1332" i="8"/>
  <c r="D1332" i="10" s="1"/>
  <c r="M1332" i="10" s="1"/>
  <c r="D2793" i="8"/>
  <c r="D2793" i="10" s="1"/>
  <c r="M2793" i="10" s="1"/>
  <c r="D954" i="8"/>
  <c r="D954" i="10" s="1"/>
  <c r="M954" i="10" s="1"/>
  <c r="D3152" i="8"/>
  <c r="D3152" i="10" s="1"/>
  <c r="M3152" i="10" s="1"/>
  <c r="D1693" i="8"/>
  <c r="D1693" i="10" s="1"/>
  <c r="M1693" i="10" s="1"/>
  <c r="D972" i="8"/>
  <c r="D972" i="10" s="1"/>
  <c r="M972" i="10" s="1"/>
  <c r="D2432" i="8"/>
  <c r="D2432" i="10" s="1"/>
  <c r="M2432" i="10" s="1"/>
  <c r="D612" i="8"/>
  <c r="D612" i="10" s="1"/>
  <c r="M612" i="10" s="1"/>
  <c r="D2052" i="8"/>
  <c r="D2052" i="10" s="1"/>
  <c r="M2052" i="10" s="1"/>
  <c r="D1333" i="8"/>
  <c r="D1333" i="10" s="1"/>
  <c r="M1333" i="10" s="1"/>
  <c r="D2433" i="8"/>
  <c r="D2433" i="10" s="1"/>
  <c r="M2433" i="10" s="1"/>
  <c r="D594" i="8"/>
  <c r="D594" i="10" s="1"/>
  <c r="M594" i="10" s="1"/>
  <c r="D2054" i="8"/>
  <c r="D2054" i="10" s="1"/>
  <c r="M2054" i="10" s="1"/>
  <c r="D1695" i="8"/>
  <c r="D1695" i="10" s="1"/>
  <c r="M1695" i="10" s="1"/>
  <c r="D2055" i="8"/>
  <c r="D2055" i="10" s="1"/>
  <c r="M2055" i="10" s="1"/>
  <c r="D3153" i="8"/>
  <c r="D3153" i="10" s="1"/>
  <c r="M3153" i="10" s="1"/>
  <c r="D234" i="8"/>
  <c r="D234" i="10" s="1"/>
  <c r="M234" i="10" s="1"/>
  <c r="D1334" i="8"/>
  <c r="D1334" i="10" s="1"/>
  <c r="M1334" i="10" s="1"/>
  <c r="D2413" i="8"/>
  <c r="D2413" i="10" s="1"/>
  <c r="M2413" i="10" s="1"/>
  <c r="D1694" i="8"/>
  <c r="D1694" i="10" s="1"/>
  <c r="M1694" i="10" s="1"/>
  <c r="D955" i="8"/>
  <c r="D955" i="10" s="1"/>
  <c r="M955" i="10" s="1"/>
  <c r="D1696" i="8"/>
  <c r="D1696" i="10" s="1"/>
  <c r="M1696" i="10" s="1"/>
  <c r="D2434" i="8"/>
  <c r="D2434" i="10" s="1"/>
  <c r="M2434" i="10" s="1"/>
  <c r="D2074" i="8"/>
  <c r="D2074" i="10" s="1"/>
  <c r="M2074" i="10" s="1"/>
  <c r="D974" i="8"/>
  <c r="D974" i="10" s="1"/>
  <c r="M974" i="10" s="1"/>
  <c r="D1314" i="8"/>
  <c r="D1314" i="10" s="1"/>
  <c r="M1314" i="10" s="1"/>
  <c r="D957" i="8"/>
  <c r="D957" i="10" s="1"/>
  <c r="M957" i="10" s="1"/>
  <c r="D595" i="8"/>
  <c r="D595" i="10" s="1"/>
  <c r="M595" i="10" s="1"/>
  <c r="D975" i="8"/>
  <c r="D975" i="10" s="1"/>
  <c r="M975" i="10" s="1"/>
  <c r="D1317" i="8"/>
  <c r="D1317" i="10" s="1"/>
  <c r="M1317" i="10" s="1"/>
  <c r="D2436" i="8"/>
  <c r="D2436" i="10" s="1"/>
  <c r="M2436" i="10" s="1"/>
  <c r="D2415" i="8"/>
  <c r="D2415" i="10" s="1"/>
  <c r="M2415" i="10" s="1"/>
  <c r="D1316" i="8"/>
  <c r="D1316" i="10" s="1"/>
  <c r="M1316" i="10" s="1"/>
  <c r="D593" i="8"/>
  <c r="D593" i="10" s="1"/>
  <c r="M593" i="10" s="1"/>
  <c r="D235" i="8"/>
  <c r="D235" i="10" s="1"/>
  <c r="M235" i="10" s="1"/>
  <c r="D1315" i="8"/>
  <c r="D1315" i="10" s="1"/>
  <c r="M1315" i="10" s="1"/>
  <c r="D2416" i="8"/>
  <c r="D2416" i="10" s="1"/>
  <c r="M2416" i="10" s="1"/>
  <c r="D1337" i="8"/>
  <c r="D1337" i="10" s="1"/>
  <c r="M1337" i="10" s="1"/>
  <c r="D1335" i="8"/>
  <c r="D1335" i="10" s="1"/>
  <c r="M1335" i="10" s="1"/>
  <c r="D2435" i="8"/>
  <c r="D2435" i="10" s="1"/>
  <c r="M2435" i="10" s="1"/>
  <c r="D2437" i="8"/>
  <c r="D2437" i="10" s="1"/>
  <c r="M2437" i="10" s="1"/>
  <c r="D1697" i="8"/>
  <c r="D1697" i="10" s="1"/>
  <c r="M1697" i="10" s="1"/>
  <c r="D1699" i="8"/>
  <c r="D1699" i="10" s="1"/>
  <c r="M1699" i="10" s="1"/>
  <c r="D2414" i="8"/>
  <c r="D2414" i="10" s="1"/>
  <c r="M2414" i="10" s="1"/>
  <c r="D218" i="8"/>
  <c r="D218" i="10" s="1"/>
  <c r="M218" i="10" s="1"/>
  <c r="D1319" i="8"/>
  <c r="D1319" i="10" s="1"/>
  <c r="M1319" i="10" s="1"/>
  <c r="D1341" i="8"/>
  <c r="D1341" i="10" s="1"/>
  <c r="M1341" i="10" s="1"/>
  <c r="D2057" i="8"/>
  <c r="D2057" i="10" s="1"/>
  <c r="M2057" i="10" s="1"/>
  <c r="D959" i="8"/>
  <c r="D959" i="10" s="1"/>
  <c r="M959" i="10" s="1"/>
  <c r="D977" i="8"/>
  <c r="D977" i="10" s="1"/>
  <c r="M977" i="10" s="1"/>
  <c r="D219" i="8"/>
  <c r="D219" i="10" s="1"/>
  <c r="M219" i="10" s="1"/>
  <c r="D2056" i="8"/>
  <c r="D2056" i="10" s="1"/>
  <c r="M2056" i="10" s="1"/>
  <c r="D2417" i="8"/>
  <c r="D2417" i="10" s="1"/>
  <c r="M2417" i="10" s="1"/>
  <c r="D1321" i="8"/>
  <c r="D1321" i="10" s="1"/>
  <c r="M1321" i="10" s="1"/>
  <c r="D599" i="8"/>
  <c r="D599" i="10" s="1"/>
  <c r="M599" i="10" s="1"/>
  <c r="D2780" i="8"/>
  <c r="D2780" i="10" s="1"/>
  <c r="M2780" i="10" s="1"/>
  <c r="D221" i="8"/>
  <c r="D221" i="10" s="1"/>
  <c r="M221" i="10" s="1"/>
  <c r="D2061" i="8"/>
  <c r="D2061" i="10" s="1"/>
  <c r="M2061" i="10" s="1"/>
  <c r="D601" i="8"/>
  <c r="D601" i="10" s="1"/>
  <c r="M601" i="10" s="1"/>
  <c r="D222" i="8"/>
  <c r="D222" i="10" s="1"/>
  <c r="M222" i="10" s="1"/>
  <c r="D1680" i="8"/>
  <c r="D1680" i="10" s="1"/>
  <c r="M1680" i="10" s="1"/>
  <c r="D2421" i="8"/>
  <c r="D2421" i="10" s="1"/>
  <c r="M2421" i="10" s="1"/>
  <c r="D220" i="8"/>
  <c r="D220" i="10" s="1"/>
  <c r="M220" i="10" s="1"/>
  <c r="D1342" i="8"/>
  <c r="D1342" i="10" s="1"/>
  <c r="M1342" i="10" s="1"/>
  <c r="D2422" i="8"/>
  <c r="D2422" i="10" s="1"/>
  <c r="M2422" i="10" s="1"/>
  <c r="D2801" i="8"/>
  <c r="D2801" i="10" s="1"/>
  <c r="M2801" i="10" s="1"/>
  <c r="D961" i="8"/>
  <c r="D961" i="10" s="1"/>
  <c r="M961" i="10" s="1"/>
  <c r="D597" i="8"/>
  <c r="D597" i="10" s="1"/>
  <c r="M597" i="10" s="1"/>
  <c r="D1701" i="8"/>
  <c r="D1701" i="10" s="1"/>
  <c r="M1701" i="10" s="1"/>
  <c r="D3141" i="8"/>
  <c r="D3141" i="10" s="1"/>
  <c r="M3141" i="10" s="1"/>
  <c r="D242" i="8"/>
  <c r="D242" i="10" s="1"/>
  <c r="M242" i="10" s="1"/>
  <c r="D241" i="8"/>
  <c r="D241" i="10" s="1"/>
  <c r="M241" i="10" s="1"/>
  <c r="D2053" i="8"/>
  <c r="D2053" i="10" s="1"/>
  <c r="M2053" i="10" s="1"/>
  <c r="D2800" i="8"/>
  <c r="D2800" i="10" s="1"/>
  <c r="M2800" i="10" s="1"/>
  <c r="D602" i="8"/>
  <c r="D602" i="10" s="1"/>
  <c r="M602" i="10" s="1"/>
  <c r="D962" i="8"/>
  <c r="D962" i="10" s="1"/>
  <c r="M962" i="10" s="1"/>
  <c r="D2781" i="8"/>
  <c r="D2781" i="10" s="1"/>
  <c r="M2781" i="10" s="1"/>
  <c r="D1681" i="8"/>
  <c r="D1681" i="10" s="1"/>
  <c r="M1681" i="10" s="1"/>
  <c r="D1682" i="8"/>
  <c r="D1682" i="10" s="1"/>
  <c r="M1682" i="10" s="1"/>
  <c r="D2802" i="8"/>
  <c r="D2802" i="10" s="1"/>
  <c r="M2802" i="10" s="1"/>
  <c r="D1323" i="8"/>
  <c r="D1323" i="10" s="1"/>
  <c r="M1323" i="10" s="1"/>
  <c r="D3143" i="8"/>
  <c r="D3143" i="10" s="1"/>
  <c r="M3143" i="10" s="1"/>
  <c r="D238" i="8"/>
  <c r="D238" i="10" s="1"/>
  <c r="M238" i="10" s="1"/>
  <c r="D223" i="8"/>
  <c r="D223" i="10" s="1"/>
  <c r="M223" i="10" s="1"/>
  <c r="D3162" i="8"/>
  <c r="D3162" i="10" s="1"/>
  <c r="M3162" i="10" s="1"/>
  <c r="D2058" i="8"/>
  <c r="D2058" i="10" s="1"/>
  <c r="M2058" i="10" s="1"/>
  <c r="D1322" i="8"/>
  <c r="D1322" i="10" s="1"/>
  <c r="M1322" i="10" s="1"/>
  <c r="D1343" i="8"/>
  <c r="D1343" i="10" s="1"/>
  <c r="M1343" i="10" s="1"/>
  <c r="D2782" i="8"/>
  <c r="D2782" i="10" s="1"/>
  <c r="M2782" i="10" s="1"/>
  <c r="D3163" i="8"/>
  <c r="D3163" i="10" s="1"/>
  <c r="M3163" i="10" s="1"/>
  <c r="D3161" i="8"/>
  <c r="D3161" i="10" s="1"/>
  <c r="M3161" i="10" s="1"/>
  <c r="D243" i="8"/>
  <c r="D243" i="10" s="1"/>
  <c r="M243" i="10" s="1"/>
  <c r="D1683" i="8"/>
  <c r="D1683" i="10" s="1"/>
  <c r="M1683" i="10" s="1"/>
  <c r="D1702" i="8"/>
  <c r="D1702" i="10" s="1"/>
  <c r="M1702" i="10" s="1"/>
  <c r="D3142" i="8"/>
  <c r="D3142" i="10" s="1"/>
  <c r="M3142" i="10" s="1"/>
  <c r="D2803" i="8"/>
  <c r="D2803" i="10" s="1"/>
  <c r="M2803" i="10" s="1"/>
  <c r="D600" i="8"/>
  <c r="D600" i="10" s="1"/>
  <c r="M600" i="10" s="1"/>
  <c r="D2062" i="8"/>
  <c r="D2062" i="10" s="1"/>
  <c r="M2062" i="10" s="1"/>
  <c r="D963" i="8"/>
  <c r="D963" i="10" s="1"/>
  <c r="M963" i="10" s="1"/>
  <c r="D964" i="8"/>
  <c r="D964" i="10" s="1"/>
  <c r="M964" i="10" s="1"/>
  <c r="D965" i="8"/>
  <c r="D965" i="10" s="1"/>
  <c r="M965" i="10" s="1"/>
  <c r="D603" i="8"/>
  <c r="D603" i="10" s="1"/>
  <c r="M603" i="10" s="1"/>
  <c r="D604" i="8"/>
  <c r="D604" i="10" s="1"/>
  <c r="M604" i="10" s="1"/>
  <c r="D2064" i="8"/>
  <c r="D2064" i="10" s="1"/>
  <c r="M2064" i="10" s="1"/>
  <c r="D958" i="8"/>
  <c r="D958" i="10" s="1"/>
  <c r="M958" i="10" s="1"/>
  <c r="D1325" i="8"/>
  <c r="D1325" i="10" s="1"/>
  <c r="M1325" i="10" s="1"/>
  <c r="D224" i="8"/>
  <c r="D224" i="10" s="1"/>
  <c r="M224" i="10" s="1"/>
  <c r="D2423" i="8"/>
  <c r="D2423" i="10" s="1"/>
  <c r="M2423" i="10" s="1"/>
  <c r="D1340" i="8"/>
  <c r="D1340" i="10" s="1"/>
  <c r="M1340" i="10" s="1"/>
  <c r="D1684" i="8"/>
  <c r="D1684" i="10" s="1"/>
  <c r="M1684" i="10" s="1"/>
  <c r="D1324" i="8"/>
  <c r="D1324" i="10" s="1"/>
  <c r="M1324" i="10" s="1"/>
  <c r="D2783" i="8"/>
  <c r="D2783" i="10" s="1"/>
  <c r="M2783" i="10" s="1"/>
  <c r="D1703" i="8"/>
  <c r="D1703" i="10" s="1"/>
  <c r="M1703" i="10" s="1"/>
  <c r="D2804" i="8"/>
  <c r="D2804" i="10" s="1"/>
  <c r="M2804" i="10" s="1"/>
  <c r="D584" i="8"/>
  <c r="D584" i="10" s="1"/>
  <c r="M584" i="10" s="1"/>
  <c r="D244" i="8"/>
  <c r="D244" i="10" s="1"/>
  <c r="M244" i="10" s="1"/>
  <c r="D2424" i="8"/>
  <c r="D2424" i="10" s="1"/>
  <c r="M2424" i="10" s="1"/>
  <c r="D233" i="8"/>
  <c r="D233" i="10" s="1"/>
  <c r="M233" i="10" s="1"/>
  <c r="D585" i="8"/>
  <c r="D585" i="10" s="1"/>
  <c r="M585" i="10" s="1"/>
  <c r="D2784" i="8"/>
  <c r="D2784" i="10" s="1"/>
  <c r="M2784" i="10" s="1"/>
  <c r="D3144" i="8"/>
  <c r="D3144" i="10" s="1"/>
  <c r="M3144" i="10" s="1"/>
  <c r="D1704" i="8"/>
  <c r="D1704" i="10" s="1"/>
  <c r="M1704" i="10" s="1"/>
  <c r="D3164" i="8"/>
  <c r="D3164" i="10" s="1"/>
  <c r="M3164" i="10" s="1"/>
  <c r="D3156" i="8"/>
  <c r="D3156" i="10" s="1"/>
  <c r="M3156" i="10" s="1"/>
  <c r="D2798" i="8"/>
  <c r="D2798" i="10" s="1"/>
  <c r="M2798" i="10" s="1"/>
  <c r="D225" i="8"/>
  <c r="D225" i="10" s="1"/>
  <c r="M225" i="10" s="1"/>
  <c r="D2795" i="8"/>
  <c r="D2795" i="10" s="1"/>
  <c r="M2795" i="10" s="1"/>
  <c r="D605" i="8"/>
  <c r="D605" i="10" s="1"/>
  <c r="M605" i="10" s="1"/>
  <c r="D3165" i="8"/>
  <c r="D3165" i="10" s="1"/>
  <c r="M3165" i="10" s="1"/>
  <c r="D2045" i="8"/>
  <c r="D2045" i="10" s="1"/>
  <c r="M2045" i="10" s="1"/>
  <c r="D245" i="8"/>
  <c r="D245" i="10" s="1"/>
  <c r="M245" i="10" s="1"/>
  <c r="D1685" i="8"/>
  <c r="D1685" i="10" s="1"/>
  <c r="M1685" i="10" s="1"/>
  <c r="D3154" i="8"/>
  <c r="D3154" i="10" s="1"/>
  <c r="M3154" i="10" s="1"/>
  <c r="D2063" i="8"/>
  <c r="D2063" i="10" s="1"/>
  <c r="M2063" i="10" s="1"/>
  <c r="D2775" i="8"/>
  <c r="D2775" i="10" s="1"/>
  <c r="M2775" i="10" s="1"/>
  <c r="D3145" i="8"/>
  <c r="D3145" i="10" s="1"/>
  <c r="M3145" i="10" s="1"/>
  <c r="D2794" i="8"/>
  <c r="D2794" i="10" s="1"/>
  <c r="M2794" i="10" s="1"/>
  <c r="D2065" i="8"/>
  <c r="D2065" i="10" s="1"/>
  <c r="M2065" i="10" s="1"/>
  <c r="D2797" i="8"/>
  <c r="D2797" i="10" s="1"/>
  <c r="M2797" i="10" s="1"/>
  <c r="D2785" i="8"/>
  <c r="D2785" i="10" s="1"/>
  <c r="M2785" i="10" s="1"/>
  <c r="D2796" i="8"/>
  <c r="D2796" i="10" s="1"/>
  <c r="M2796" i="10" s="1"/>
  <c r="D3100" i="8"/>
  <c r="D3100" i="10" s="1"/>
  <c r="M3100" i="10" s="1"/>
  <c r="D546" i="8"/>
  <c r="D546" i="10" s="1"/>
  <c r="M546" i="10" s="1"/>
  <c r="D186" i="8"/>
  <c r="D186" i="10" s="1"/>
  <c r="M186" i="10" s="1"/>
  <c r="D906" i="8"/>
  <c r="D906" i="10" s="1"/>
  <c r="M906" i="10" s="1"/>
  <c r="D2720" i="8"/>
  <c r="D2720" i="10" s="1"/>
  <c r="M2720" i="10" s="1"/>
  <c r="D166" i="8"/>
  <c r="D166" i="10" s="1"/>
  <c r="M166" i="10" s="1"/>
  <c r="D526" i="8"/>
  <c r="D526" i="10" s="1"/>
  <c r="M526" i="10" s="1"/>
  <c r="D1646" i="8"/>
  <c r="D1646" i="10" s="1"/>
  <c r="M1646" i="10" s="1"/>
  <c r="D1640" i="8"/>
  <c r="D1640" i="10" s="1"/>
  <c r="M1640" i="10" s="1"/>
  <c r="D2006" i="8"/>
  <c r="D2006" i="10" s="1"/>
  <c r="M2006" i="10" s="1"/>
  <c r="D1993" i="8"/>
  <c r="D1993" i="10" s="1"/>
  <c r="M1993" i="10" s="1"/>
  <c r="D1626" i="8"/>
  <c r="D1626" i="10" s="1"/>
  <c r="M1626" i="10" s="1"/>
  <c r="D1986" i="8"/>
  <c r="D1986" i="10" s="1"/>
  <c r="M1986" i="10" s="1"/>
  <c r="D2726" i="8"/>
  <c r="D2726" i="10" s="1"/>
  <c r="M2726" i="10" s="1"/>
  <c r="D3086" i="8"/>
  <c r="D3086" i="10" s="1"/>
  <c r="M3086" i="10" s="1"/>
  <c r="D1273" i="8"/>
  <c r="D1273" i="10" s="1"/>
  <c r="M1273" i="10" s="1"/>
  <c r="D1266" i="8"/>
  <c r="D1266" i="10" s="1"/>
  <c r="M1266" i="10" s="1"/>
  <c r="D2366" i="8"/>
  <c r="D2366" i="10" s="1"/>
  <c r="M2366" i="10" s="1"/>
  <c r="D158" i="8"/>
  <c r="D158" i="10" s="1"/>
  <c r="M158" i="10" s="1"/>
  <c r="D547" i="8"/>
  <c r="D547" i="10" s="1"/>
  <c r="M547" i="10" s="1"/>
  <c r="D907" i="8"/>
  <c r="D907" i="10" s="1"/>
  <c r="M907" i="10" s="1"/>
  <c r="D1267" i="8"/>
  <c r="D1267" i="10" s="1"/>
  <c r="M1267" i="10" s="1"/>
  <c r="D167" i="8"/>
  <c r="D167" i="10" s="1"/>
  <c r="M167" i="10" s="1"/>
  <c r="D2007" i="8"/>
  <c r="D2007" i="10" s="1"/>
  <c r="M2007" i="10" s="1"/>
  <c r="D2727" i="8"/>
  <c r="D2727" i="10" s="1"/>
  <c r="M2727" i="10" s="1"/>
  <c r="D1279" i="8"/>
  <c r="D1279" i="10" s="1"/>
  <c r="M1279" i="10" s="1"/>
  <c r="D1627" i="8"/>
  <c r="D1627" i="10" s="1"/>
  <c r="M1627" i="10" s="1"/>
  <c r="D3106" i="8"/>
  <c r="D3106" i="10" s="1"/>
  <c r="M3106" i="10" s="1"/>
  <c r="D1998" i="8"/>
  <c r="D1998" i="10" s="1"/>
  <c r="M1998" i="10" s="1"/>
  <c r="D2378" i="8"/>
  <c r="D2378" i="10" s="1"/>
  <c r="M2378" i="10" s="1"/>
  <c r="D3107" i="8"/>
  <c r="D3107" i="10" s="1"/>
  <c r="M3107" i="10" s="1"/>
  <c r="D1647" i="8"/>
  <c r="D1647" i="10" s="1"/>
  <c r="M1647" i="10" s="1"/>
  <c r="D1987" i="8"/>
  <c r="D1987" i="10" s="1"/>
  <c r="M1987" i="10" s="1"/>
  <c r="D2367" i="8"/>
  <c r="D2367" i="10" s="1"/>
  <c r="M2367" i="10" s="1"/>
  <c r="D527" i="8"/>
  <c r="D527" i="10" s="1"/>
  <c r="M527" i="10" s="1"/>
  <c r="D3087" i="8"/>
  <c r="D3087" i="10" s="1"/>
  <c r="M3087" i="10" s="1"/>
  <c r="D168" i="8"/>
  <c r="D168" i="10" s="1"/>
  <c r="M168" i="10" s="1"/>
  <c r="D548" i="8"/>
  <c r="D548" i="10" s="1"/>
  <c r="M548" i="10" s="1"/>
  <c r="D1988" i="8"/>
  <c r="D1988" i="10" s="1"/>
  <c r="M1988" i="10" s="1"/>
  <c r="D1268" i="8"/>
  <c r="D1268" i="10" s="1"/>
  <c r="M1268" i="10" s="1"/>
  <c r="D908" i="8"/>
  <c r="D908" i="10" s="1"/>
  <c r="M908" i="10" s="1"/>
  <c r="D528" i="8"/>
  <c r="D528" i="10" s="1"/>
  <c r="M528" i="10" s="1"/>
  <c r="D1618" i="8"/>
  <c r="D1618" i="10" s="1"/>
  <c r="M1618" i="10" s="1"/>
  <c r="D1628" i="8"/>
  <c r="D1628" i="10" s="1"/>
  <c r="M1628" i="10" s="1"/>
  <c r="D176" i="8"/>
  <c r="D176" i="10" s="1"/>
  <c r="M176" i="10" s="1"/>
  <c r="D916" i="8"/>
  <c r="D916" i="10" s="1"/>
  <c r="M916" i="10" s="1"/>
  <c r="D888" i="8"/>
  <c r="D888" i="10" s="1"/>
  <c r="M888" i="10" s="1"/>
  <c r="D549" i="8"/>
  <c r="D549" i="10" s="1"/>
  <c r="M549" i="10" s="1"/>
  <c r="D889" i="8"/>
  <c r="D889" i="10" s="1"/>
  <c r="M889" i="10" s="1"/>
  <c r="D2368" i="8"/>
  <c r="D2368" i="10" s="1"/>
  <c r="M2368" i="10" s="1"/>
  <c r="D3088" i="8"/>
  <c r="D3088" i="10" s="1"/>
  <c r="M3088" i="10" s="1"/>
  <c r="D169" i="8"/>
  <c r="D169" i="10" s="1"/>
  <c r="M169" i="10" s="1"/>
  <c r="D2008" i="8"/>
  <c r="D2008" i="10" s="1"/>
  <c r="M2008" i="10" s="1"/>
  <c r="D3108" i="8"/>
  <c r="D3108" i="10" s="1"/>
  <c r="M3108" i="10" s="1"/>
  <c r="D2728" i="8"/>
  <c r="D2728" i="10" s="1"/>
  <c r="M2728" i="10" s="1"/>
  <c r="D2359" i="8"/>
  <c r="D2359" i="10" s="1"/>
  <c r="M2359" i="10" s="1"/>
  <c r="D180" i="8"/>
  <c r="D180" i="10" s="1"/>
  <c r="M180" i="10" s="1"/>
  <c r="D890" i="8"/>
  <c r="D890" i="10" s="1"/>
  <c r="M890" i="10" s="1"/>
  <c r="D1989" i="8"/>
  <c r="D1989" i="10" s="1"/>
  <c r="M1989" i="10" s="1"/>
  <c r="D3089" i="8"/>
  <c r="D3089" i="10" s="1"/>
  <c r="M3089" i="10" s="1"/>
  <c r="D170" i="8"/>
  <c r="D170" i="10" s="1"/>
  <c r="M170" i="10" s="1"/>
  <c r="D2729" i="8"/>
  <c r="D2729" i="10" s="1"/>
  <c r="M2729" i="10" s="1"/>
  <c r="D2349" i="8"/>
  <c r="D2349" i="10" s="1"/>
  <c r="M2349" i="10" s="1"/>
  <c r="D1999" i="8"/>
  <c r="D1999" i="10" s="1"/>
  <c r="M1999" i="10" s="1"/>
  <c r="D1629" i="8"/>
  <c r="D1629" i="10" s="1"/>
  <c r="M1629" i="10" s="1"/>
  <c r="D1269" i="8"/>
  <c r="D1269" i="10" s="1"/>
  <c r="M1269" i="10" s="1"/>
  <c r="D893" i="8"/>
  <c r="D893" i="10" s="1"/>
  <c r="M893" i="10" s="1"/>
  <c r="D2009" i="8"/>
  <c r="D2009" i="10" s="1"/>
  <c r="M2009" i="10" s="1"/>
  <c r="D1280" i="8"/>
  <c r="D1280" i="10" s="1"/>
  <c r="M1280" i="10" s="1"/>
  <c r="D536" i="8"/>
  <c r="D536" i="10" s="1"/>
  <c r="M536" i="10" s="1"/>
  <c r="D529" i="8"/>
  <c r="D529" i="10" s="1"/>
  <c r="M529" i="10" s="1"/>
  <c r="D540" i="8"/>
  <c r="D540" i="10" s="1"/>
  <c r="M540" i="10" s="1"/>
  <c r="D909" i="8"/>
  <c r="D909" i="10" s="1"/>
  <c r="M909" i="10" s="1"/>
  <c r="D2369" i="8"/>
  <c r="D2369" i="10" s="1"/>
  <c r="M2369" i="10" s="1"/>
  <c r="D178" i="8"/>
  <c r="D178" i="10" s="1"/>
  <c r="M178" i="10" s="1"/>
  <c r="D900" i="8"/>
  <c r="D900" i="10" s="1"/>
  <c r="M900" i="10" s="1"/>
  <c r="D1270" i="8"/>
  <c r="D1270" i="10" s="1"/>
  <c r="M1270" i="10" s="1"/>
  <c r="D2350" i="8"/>
  <c r="D2350" i="10" s="1"/>
  <c r="M2350" i="10" s="1"/>
  <c r="D1990" i="8"/>
  <c r="D1990" i="10" s="1"/>
  <c r="M1990" i="10" s="1"/>
  <c r="D1258" i="8"/>
  <c r="D1258" i="10" s="1"/>
  <c r="M1258" i="10" s="1"/>
  <c r="D530" i="8"/>
  <c r="D530" i="10" s="1"/>
  <c r="M530" i="10" s="1"/>
  <c r="D1630" i="8"/>
  <c r="D1630" i="10" s="1"/>
  <c r="M1630" i="10" s="1"/>
  <c r="D2010" i="8"/>
  <c r="D2010" i="10" s="1"/>
  <c r="M2010" i="10" s="1"/>
  <c r="D2370" i="8"/>
  <c r="D2370" i="10" s="1"/>
  <c r="M2370" i="10" s="1"/>
  <c r="D550" i="8"/>
  <c r="D550" i="10" s="1"/>
  <c r="M550" i="10" s="1"/>
  <c r="D3090" i="8"/>
  <c r="D3090" i="10" s="1"/>
  <c r="M3090" i="10" s="1"/>
  <c r="D910" i="8"/>
  <c r="D910" i="10" s="1"/>
  <c r="M910" i="10" s="1"/>
  <c r="D1271" i="8"/>
  <c r="D1271" i="10" s="1"/>
  <c r="M1271" i="10" s="1"/>
  <c r="D2351" i="8"/>
  <c r="D2351" i="10" s="1"/>
  <c r="M2351" i="10" s="1"/>
  <c r="D551" i="8"/>
  <c r="D551" i="10" s="1"/>
  <c r="M551" i="10" s="1"/>
  <c r="D2730" i="8"/>
  <c r="D2730" i="10" s="1"/>
  <c r="M2730" i="10" s="1"/>
  <c r="D171" i="8"/>
  <c r="D171" i="10" s="1"/>
  <c r="M171" i="10" s="1"/>
  <c r="D2011" i="8"/>
  <c r="D2011" i="10" s="1"/>
  <c r="M2011" i="10" s="1"/>
  <c r="D159" i="8"/>
  <c r="D159" i="10" s="1"/>
  <c r="M159" i="10" s="1"/>
  <c r="D1259" i="8"/>
  <c r="D1259" i="10" s="1"/>
  <c r="M1259" i="10" s="1"/>
  <c r="D531" i="8"/>
  <c r="D531" i="10" s="1"/>
  <c r="M531" i="10" s="1"/>
  <c r="D173" i="8"/>
  <c r="D173" i="10" s="1"/>
  <c r="M173" i="10" s="1"/>
  <c r="D1991" i="8"/>
  <c r="D1991" i="10" s="1"/>
  <c r="M1991" i="10" s="1"/>
  <c r="D1631" i="8"/>
  <c r="D1631" i="10" s="1"/>
  <c r="M1631" i="10" s="1"/>
  <c r="D911" i="8"/>
  <c r="D911" i="10" s="1"/>
  <c r="M911" i="10" s="1"/>
  <c r="D2013" i="8"/>
  <c r="D2013" i="10" s="1"/>
  <c r="M2013" i="10" s="1"/>
  <c r="D3080" i="8"/>
  <c r="D3080" i="10" s="1"/>
  <c r="M3080" i="10" s="1"/>
  <c r="D891" i="8"/>
  <c r="D891" i="10" s="1"/>
  <c r="M891" i="10" s="1"/>
  <c r="D2731" i="8"/>
  <c r="D2731" i="10" s="1"/>
  <c r="M2731" i="10" s="1"/>
  <c r="D537" i="8"/>
  <c r="D537" i="10" s="1"/>
  <c r="M537" i="10" s="1"/>
  <c r="D3091" i="8"/>
  <c r="D3091" i="10" s="1"/>
  <c r="M3091" i="10" s="1"/>
  <c r="D177" i="8"/>
  <c r="D177" i="10" s="1"/>
  <c r="M177" i="10" s="1"/>
  <c r="D2371" i="8"/>
  <c r="D2371" i="10" s="1"/>
  <c r="M2371" i="10" s="1"/>
  <c r="D1272" i="8"/>
  <c r="D1272" i="10" s="1"/>
  <c r="M1272" i="10" s="1"/>
  <c r="D160" i="8"/>
  <c r="D160" i="10" s="1"/>
  <c r="M160" i="10" s="1"/>
  <c r="D533" i="8"/>
  <c r="D533" i="10" s="1"/>
  <c r="M533" i="10" s="1"/>
  <c r="D2740" i="8"/>
  <c r="D2740" i="10" s="1"/>
  <c r="M2740" i="10" s="1"/>
  <c r="D2353" i="8"/>
  <c r="D2353" i="10" s="1"/>
  <c r="M2353" i="10" s="1"/>
  <c r="D2012" i="8"/>
  <c r="D2012" i="10" s="1"/>
  <c r="M2012" i="10" s="1"/>
  <c r="D3093" i="8"/>
  <c r="D3093" i="10" s="1"/>
  <c r="M3093" i="10" s="1"/>
  <c r="D892" i="8"/>
  <c r="D892" i="10" s="1"/>
  <c r="M892" i="10" s="1"/>
  <c r="D3092" i="8"/>
  <c r="D3092" i="10" s="1"/>
  <c r="M3092" i="10" s="1"/>
  <c r="D2360" i="8"/>
  <c r="D2360" i="10" s="1"/>
  <c r="M2360" i="10" s="1"/>
  <c r="D1632" i="8"/>
  <c r="D1632" i="10" s="1"/>
  <c r="M1632" i="10" s="1"/>
  <c r="D2732" i="8"/>
  <c r="D2732" i="10" s="1"/>
  <c r="M2732" i="10" s="1"/>
  <c r="D532" i="8"/>
  <c r="D532" i="10" s="1"/>
  <c r="M532" i="10" s="1"/>
  <c r="D2352" i="8"/>
  <c r="D2352" i="10" s="1"/>
  <c r="M2352" i="10" s="1"/>
  <c r="D912" i="8"/>
  <c r="D912" i="10" s="1"/>
  <c r="M912" i="10" s="1"/>
  <c r="D1992" i="8"/>
  <c r="D1992" i="10" s="1"/>
  <c r="M1992" i="10" s="1"/>
  <c r="D172" i="8"/>
  <c r="D172" i="10" s="1"/>
  <c r="M172" i="10" s="1"/>
  <c r="D552" i="8"/>
  <c r="D552" i="10" s="1"/>
  <c r="M552" i="10" s="1"/>
  <c r="D2372" i="8"/>
  <c r="D2372" i="10" s="1"/>
  <c r="M2372" i="10" s="1"/>
  <c r="D174" i="8"/>
  <c r="D174" i="10" s="1"/>
  <c r="M174" i="10" s="1"/>
  <c r="D894" i="8"/>
  <c r="D894" i="10" s="1"/>
  <c r="M894" i="10" s="1"/>
  <c r="D1254" i="8"/>
  <c r="D1254" i="10" s="1"/>
  <c r="M1254" i="10" s="1"/>
  <c r="D1634" i="8"/>
  <c r="D1634" i="10" s="1"/>
  <c r="M1634" i="10" s="1"/>
  <c r="D914" i="8"/>
  <c r="D914" i="10" s="1"/>
  <c r="M914" i="10" s="1"/>
  <c r="D915" i="8"/>
  <c r="D915" i="10" s="1"/>
  <c r="M915" i="10" s="1"/>
  <c r="D534" i="8"/>
  <c r="D534" i="10" s="1"/>
  <c r="M534" i="10" s="1"/>
  <c r="D1274" i="8"/>
  <c r="D1274" i="10" s="1"/>
  <c r="M1274" i="10" s="1"/>
  <c r="D1635" i="8"/>
  <c r="D1635" i="10" s="1"/>
  <c r="M1635" i="10" s="1"/>
  <c r="D2733" i="8"/>
  <c r="D2733" i="10" s="1"/>
  <c r="M2733" i="10" s="1"/>
  <c r="D1994" i="8"/>
  <c r="D1994" i="10" s="1"/>
  <c r="M1994" i="10" s="1"/>
  <c r="D2373" i="8"/>
  <c r="D2373" i="10" s="1"/>
  <c r="M2373" i="10" s="1"/>
  <c r="D2374" i="8"/>
  <c r="D2374" i="10" s="1"/>
  <c r="M2374" i="10" s="1"/>
  <c r="D1275" i="8"/>
  <c r="D1275" i="10" s="1"/>
  <c r="M1275" i="10" s="1"/>
  <c r="D2356" i="8"/>
  <c r="D2356" i="10" s="1"/>
  <c r="M2356" i="10" s="1"/>
  <c r="D917" i="8"/>
  <c r="D917" i="10" s="1"/>
  <c r="M917" i="10" s="1"/>
  <c r="D1996" i="8"/>
  <c r="D1996" i="10" s="1"/>
  <c r="M1996" i="10" s="1"/>
  <c r="D1277" i="8"/>
  <c r="D1277" i="10" s="1"/>
  <c r="M1277" i="10" s="1"/>
  <c r="D1256" i="8"/>
  <c r="D1256" i="10" s="1"/>
  <c r="M1256" i="10" s="1"/>
  <c r="D2355" i="8"/>
  <c r="D2355" i="10" s="1"/>
  <c r="M2355" i="10" s="1"/>
  <c r="D895" i="8"/>
  <c r="D895" i="10" s="1"/>
  <c r="M895" i="10" s="1"/>
  <c r="D1255" i="8"/>
  <c r="D1255" i="10" s="1"/>
  <c r="M1255" i="10" s="1"/>
  <c r="D157" i="8"/>
  <c r="D157" i="10" s="1"/>
  <c r="M157" i="10" s="1"/>
  <c r="D1257" i="8"/>
  <c r="D1257" i="10" s="1"/>
  <c r="M1257" i="10" s="1"/>
  <c r="D1636" i="8"/>
  <c r="D1636" i="10" s="1"/>
  <c r="M1636" i="10" s="1"/>
  <c r="D2354" i="8"/>
  <c r="D2354" i="10" s="1"/>
  <c r="M2354" i="10" s="1"/>
  <c r="D1995" i="8"/>
  <c r="D1995" i="10" s="1"/>
  <c r="M1995" i="10" s="1"/>
  <c r="D1997" i="8"/>
  <c r="D1997" i="10" s="1"/>
  <c r="M1997" i="10" s="1"/>
  <c r="D175" i="8"/>
  <c r="D175" i="10" s="1"/>
  <c r="M175" i="10" s="1"/>
  <c r="D2375" i="8"/>
  <c r="D2375" i="10" s="1"/>
  <c r="M2375" i="10" s="1"/>
  <c r="D1276" i="8"/>
  <c r="D1276" i="10" s="1"/>
  <c r="M1276" i="10" s="1"/>
  <c r="D1637" i="8"/>
  <c r="D1637" i="10" s="1"/>
  <c r="M1637" i="10" s="1"/>
  <c r="D541" i="8"/>
  <c r="D541" i="10" s="1"/>
  <c r="M541" i="10" s="1"/>
  <c r="D535" i="8"/>
  <c r="D535" i="10" s="1"/>
  <c r="M535" i="10" s="1"/>
  <c r="D897" i="8"/>
  <c r="D897" i="10" s="1"/>
  <c r="M897" i="10" s="1"/>
  <c r="D896" i="8"/>
  <c r="D896" i="10" s="1"/>
  <c r="M896" i="10" s="1"/>
  <c r="D901" i="8"/>
  <c r="D901" i="10" s="1"/>
  <c r="M901" i="10" s="1"/>
  <c r="D1261" i="8"/>
  <c r="D1261" i="10" s="1"/>
  <c r="M1261" i="10" s="1"/>
  <c r="D539" i="8"/>
  <c r="D539" i="10" s="1"/>
  <c r="M539" i="10" s="1"/>
  <c r="D2357" i="8"/>
  <c r="D2357" i="10" s="1"/>
  <c r="M2357" i="10" s="1"/>
  <c r="D1619" i="8"/>
  <c r="D1619" i="10" s="1"/>
  <c r="M1619" i="10" s="1"/>
  <c r="D2358" i="8"/>
  <c r="D2358" i="10" s="1"/>
  <c r="M2358" i="10" s="1"/>
  <c r="D2376" i="8"/>
  <c r="D2376" i="10" s="1"/>
  <c r="M2376" i="10" s="1"/>
  <c r="D1638" i="8"/>
  <c r="D1638" i="10" s="1"/>
  <c r="M1638" i="10" s="1"/>
  <c r="D161" i="8"/>
  <c r="D161" i="10" s="1"/>
  <c r="M161" i="10" s="1"/>
  <c r="D1281" i="8"/>
  <c r="D1281" i="10" s="1"/>
  <c r="M1281" i="10" s="1"/>
  <c r="D2001" i="8"/>
  <c r="D2001" i="10" s="1"/>
  <c r="M2001" i="10" s="1"/>
  <c r="D2377" i="8"/>
  <c r="D2377" i="10" s="1"/>
  <c r="M2377" i="10" s="1"/>
  <c r="D181" i="8"/>
  <c r="D181" i="10" s="1"/>
  <c r="M181" i="10" s="1"/>
  <c r="D1262" i="8"/>
  <c r="D1262" i="10" s="1"/>
  <c r="M1262" i="10" s="1"/>
  <c r="D1641" i="8"/>
  <c r="D1641" i="10" s="1"/>
  <c r="M1641" i="10" s="1"/>
  <c r="D542" i="8"/>
  <c r="D542" i="10" s="1"/>
  <c r="M542" i="10" s="1"/>
  <c r="D2721" i="8"/>
  <c r="D2721" i="10" s="1"/>
  <c r="M2721" i="10" s="1"/>
  <c r="D182" i="8"/>
  <c r="D182" i="10" s="1"/>
  <c r="M182" i="10" s="1"/>
  <c r="D3101" i="8"/>
  <c r="D3101" i="10" s="1"/>
  <c r="M3101" i="10" s="1"/>
  <c r="D1621" i="8"/>
  <c r="D1621" i="10" s="1"/>
  <c r="M1621" i="10" s="1"/>
  <c r="D2002" i="8"/>
  <c r="D2002" i="10" s="1"/>
  <c r="M2002" i="10" s="1"/>
  <c r="D2722" i="8"/>
  <c r="D2722" i="10" s="1"/>
  <c r="M2722" i="10" s="1"/>
  <c r="D2361" i="8"/>
  <c r="D2361" i="10" s="1"/>
  <c r="M2361" i="10" s="1"/>
  <c r="D2741" i="8"/>
  <c r="D2741" i="10" s="1"/>
  <c r="M2741" i="10" s="1"/>
  <c r="D162" i="8"/>
  <c r="D162" i="10" s="1"/>
  <c r="M162" i="10" s="1"/>
  <c r="D2362" i="8"/>
  <c r="D2362" i="10" s="1"/>
  <c r="M2362" i="10" s="1"/>
  <c r="D898" i="8"/>
  <c r="D898" i="10" s="1"/>
  <c r="M898" i="10" s="1"/>
  <c r="D2723" i="8"/>
  <c r="D2723" i="10" s="1"/>
  <c r="M2723" i="10" s="1"/>
  <c r="D3081" i="8"/>
  <c r="D3081" i="10" s="1"/>
  <c r="M3081" i="10" s="1"/>
  <c r="D1282" i="8"/>
  <c r="D1282" i="10" s="1"/>
  <c r="M1282" i="10" s="1"/>
  <c r="D523" i="8"/>
  <c r="D523" i="10" s="1"/>
  <c r="M523" i="10" s="1"/>
  <c r="D1643" i="8"/>
  <c r="D1643" i="10" s="1"/>
  <c r="M1643" i="10" s="1"/>
  <c r="D2003" i="8"/>
  <c r="D2003" i="10" s="1"/>
  <c r="M2003" i="10" s="1"/>
  <c r="D538" i="8"/>
  <c r="D538" i="10" s="1"/>
  <c r="M538" i="10" s="1"/>
  <c r="D1620" i="8"/>
  <c r="D1620" i="10" s="1"/>
  <c r="M1620" i="10" s="1"/>
  <c r="D3103" i="8"/>
  <c r="D3103" i="10" s="1"/>
  <c r="M3103" i="10" s="1"/>
  <c r="D183" i="8"/>
  <c r="D183" i="10" s="1"/>
  <c r="M183" i="10" s="1"/>
  <c r="D2742" i="8"/>
  <c r="D2742" i="10" s="1"/>
  <c r="M2742" i="10" s="1"/>
  <c r="D903" i="8"/>
  <c r="D903" i="10" s="1"/>
  <c r="M903" i="10" s="1"/>
  <c r="D2000" i="8"/>
  <c r="D2000" i="10" s="1"/>
  <c r="M2000" i="10" s="1"/>
  <c r="D1622" i="8"/>
  <c r="D1622" i="10" s="1"/>
  <c r="M1622" i="10" s="1"/>
  <c r="D543" i="8"/>
  <c r="D543" i="10" s="1"/>
  <c r="M543" i="10" s="1"/>
  <c r="D1263" i="8"/>
  <c r="D1263" i="10" s="1"/>
  <c r="M1263" i="10" s="1"/>
  <c r="D1623" i="8"/>
  <c r="D1623" i="10" s="1"/>
  <c r="M1623" i="10" s="1"/>
  <c r="D3082" i="8"/>
  <c r="D3082" i="10" s="1"/>
  <c r="M3082" i="10" s="1"/>
  <c r="D3083" i="8"/>
  <c r="D3083" i="10" s="1"/>
  <c r="M3083" i="10" s="1"/>
  <c r="D902" i="8"/>
  <c r="D902" i="10" s="1"/>
  <c r="M902" i="10" s="1"/>
  <c r="D1642" i="8"/>
  <c r="D1642" i="10" s="1"/>
  <c r="M1642" i="10" s="1"/>
  <c r="D1260" i="8"/>
  <c r="D1260" i="10" s="1"/>
  <c r="M1260" i="10" s="1"/>
  <c r="D163" i="8"/>
  <c r="D163" i="10" s="1"/>
  <c r="M163" i="10" s="1"/>
  <c r="D2363" i="8"/>
  <c r="D2363" i="10" s="1"/>
  <c r="M2363" i="10" s="1"/>
  <c r="D1278" i="8"/>
  <c r="D1278" i="10" s="1"/>
  <c r="M1278" i="10" s="1"/>
  <c r="D913" i="8"/>
  <c r="D913" i="10" s="1"/>
  <c r="M913" i="10" s="1"/>
  <c r="D1624" i="8"/>
  <c r="D1624" i="10" s="1"/>
  <c r="M1624" i="10" s="1"/>
  <c r="D1984" i="8"/>
  <c r="D1984" i="10" s="1"/>
  <c r="M1984" i="10" s="1"/>
  <c r="D179" i="8"/>
  <c r="D179" i="10" s="1"/>
  <c r="M179" i="10" s="1"/>
  <c r="D525" i="8"/>
  <c r="D525" i="10" s="1"/>
  <c r="M525" i="10" s="1"/>
  <c r="D524" i="8"/>
  <c r="D524" i="10" s="1"/>
  <c r="M524" i="10" s="1"/>
  <c r="D2364" i="8"/>
  <c r="D2364" i="10" s="1"/>
  <c r="M2364" i="10" s="1"/>
  <c r="D164" i="8"/>
  <c r="D164" i="10" s="1"/>
  <c r="M164" i="10" s="1"/>
  <c r="D904" i="8"/>
  <c r="D904" i="10" s="1"/>
  <c r="M904" i="10" s="1"/>
  <c r="D3102" i="8"/>
  <c r="D3102" i="10" s="1"/>
  <c r="M3102" i="10" s="1"/>
  <c r="D3084" i="8"/>
  <c r="D3084" i="10" s="1"/>
  <c r="M3084" i="10" s="1"/>
  <c r="D2004" i="8"/>
  <c r="D2004" i="10" s="1"/>
  <c r="M2004" i="10" s="1"/>
  <c r="D1644" i="8"/>
  <c r="D1644" i="10" s="1"/>
  <c r="M1644" i="10" s="1"/>
  <c r="D544" i="8"/>
  <c r="D544" i="10" s="1"/>
  <c r="M544" i="10" s="1"/>
  <c r="D184" i="8"/>
  <c r="D184" i="10" s="1"/>
  <c r="M184" i="10" s="1"/>
  <c r="D545" i="8"/>
  <c r="D545" i="10" s="1"/>
  <c r="M545" i="10" s="1"/>
  <c r="D905" i="8"/>
  <c r="D905" i="10" s="1"/>
  <c r="M905" i="10" s="1"/>
  <c r="D1265" i="8"/>
  <c r="D1265" i="10" s="1"/>
  <c r="M1265" i="10" s="1"/>
  <c r="D1264" i="8"/>
  <c r="D1264" i="10" s="1"/>
  <c r="M1264" i="10" s="1"/>
  <c r="D3104" i="8"/>
  <c r="D3104" i="10" s="1"/>
  <c r="M3104" i="10" s="1"/>
  <c r="D1639" i="8"/>
  <c r="D1639" i="10" s="1"/>
  <c r="M1639" i="10" s="1"/>
  <c r="D1625" i="8"/>
  <c r="D1625" i="10" s="1"/>
  <c r="M1625" i="10" s="1"/>
  <c r="D2734" i="8"/>
  <c r="D2734" i="10" s="1"/>
  <c r="M2734" i="10" s="1"/>
  <c r="D3094" i="8"/>
  <c r="D3094" i="10" s="1"/>
  <c r="M3094" i="10" s="1"/>
  <c r="D3085" i="8"/>
  <c r="D3085" i="10" s="1"/>
  <c r="M3085" i="10" s="1"/>
  <c r="D1633" i="8"/>
  <c r="D1633" i="10" s="1"/>
  <c r="M1633" i="10" s="1"/>
  <c r="D165" i="8"/>
  <c r="D165" i="10" s="1"/>
  <c r="M165" i="10" s="1"/>
  <c r="D2743" i="8"/>
  <c r="D2743" i="10" s="1"/>
  <c r="M2743" i="10" s="1"/>
  <c r="D2725" i="8"/>
  <c r="D2725" i="10" s="1"/>
  <c r="M2725" i="10" s="1"/>
  <c r="D185" i="8"/>
  <c r="D185" i="10" s="1"/>
  <c r="M185" i="10" s="1"/>
  <c r="D1645" i="8"/>
  <c r="D1645" i="10" s="1"/>
  <c r="M1645" i="10" s="1"/>
  <c r="D2005" i="8"/>
  <c r="D2005" i="10" s="1"/>
  <c r="M2005" i="10" s="1"/>
  <c r="D2365" i="8"/>
  <c r="D2365" i="10" s="1"/>
  <c r="M2365" i="10" s="1"/>
  <c r="D3096" i="8"/>
  <c r="D3096" i="10" s="1"/>
  <c r="M3096" i="10" s="1"/>
  <c r="D3105" i="8"/>
  <c r="D3105" i="10" s="1"/>
  <c r="M3105" i="10" s="1"/>
  <c r="D2717" i="8"/>
  <c r="D2717" i="10" s="1"/>
  <c r="M2717" i="10" s="1"/>
  <c r="D2738" i="8"/>
  <c r="D2738" i="10" s="1"/>
  <c r="M2738" i="10" s="1"/>
  <c r="D2724" i="8"/>
  <c r="D2724" i="10" s="1"/>
  <c r="M2724" i="10" s="1"/>
  <c r="D899" i="8"/>
  <c r="D899" i="10" s="1"/>
  <c r="M899" i="10" s="1"/>
  <c r="D2735" i="8"/>
  <c r="D2735" i="10" s="1"/>
  <c r="M2735" i="10" s="1"/>
  <c r="D1253" i="8"/>
  <c r="D1253" i="10" s="1"/>
  <c r="M1253" i="10" s="1"/>
  <c r="D1985" i="8"/>
  <c r="D1985" i="10" s="1"/>
  <c r="M1985" i="10" s="1"/>
  <c r="D2716" i="8"/>
  <c r="D2716" i="10" s="1"/>
  <c r="M2716" i="10" s="1"/>
  <c r="E3100" i="8"/>
  <c r="E546" i="8"/>
  <c r="E1626" i="8"/>
  <c r="E186" i="8"/>
  <c r="E906" i="8"/>
  <c r="E2720" i="8"/>
  <c r="E166" i="8"/>
  <c r="E526" i="8"/>
  <c r="E1646" i="8"/>
  <c r="E1273" i="8"/>
  <c r="E1640" i="8"/>
  <c r="E2006" i="8"/>
  <c r="E1993" i="8"/>
  <c r="E3106" i="8"/>
  <c r="E158" i="8"/>
  <c r="E1279" i="8"/>
  <c r="E1266" i="8"/>
  <c r="E2366" i="8"/>
  <c r="E1627" i="8"/>
  <c r="E2726" i="8"/>
  <c r="E1267" i="8"/>
  <c r="E1987" i="8"/>
  <c r="E1618" i="8"/>
  <c r="E3086" i="8"/>
  <c r="E1986" i="8"/>
  <c r="E907" i="8"/>
  <c r="E167" i="8"/>
  <c r="E3087" i="8"/>
  <c r="E2007" i="8"/>
  <c r="E916" i="8"/>
  <c r="E2727" i="8"/>
  <c r="E1647" i="8"/>
  <c r="E2367" i="8"/>
  <c r="E527" i="8"/>
  <c r="E3107" i="8"/>
  <c r="E528" i="8"/>
  <c r="E1998" i="8"/>
  <c r="E159" i="8"/>
  <c r="E168" i="8"/>
  <c r="E547" i="8"/>
  <c r="E1988" i="8"/>
  <c r="E2378" i="8"/>
  <c r="E908" i="8"/>
  <c r="E1268" i="8"/>
  <c r="E176" i="8"/>
  <c r="E888" i="8"/>
  <c r="E2368" i="8"/>
  <c r="E548" i="8"/>
  <c r="E549" i="8"/>
  <c r="E889" i="8"/>
  <c r="E3088" i="8"/>
  <c r="E2008" i="8"/>
  <c r="E909" i="8"/>
  <c r="E1989" i="8"/>
  <c r="E1628" i="8"/>
  <c r="E3108" i="8"/>
  <c r="E529" i="8"/>
  <c r="E2728" i="8"/>
  <c r="E180" i="8"/>
  <c r="E890" i="8"/>
  <c r="E2010" i="8"/>
  <c r="E1280" i="8"/>
  <c r="E1629" i="8"/>
  <c r="E170" i="8"/>
  <c r="E1269" i="8"/>
  <c r="E2729" i="8"/>
  <c r="E1999" i="8"/>
  <c r="E3089" i="8"/>
  <c r="E893" i="8"/>
  <c r="E900" i="8"/>
  <c r="E550" i="8"/>
  <c r="E2349" i="8"/>
  <c r="E2009" i="8"/>
  <c r="E536" i="8"/>
  <c r="E1258" i="8"/>
  <c r="E540" i="8"/>
  <c r="E2369" i="8"/>
  <c r="E178" i="8"/>
  <c r="E169" i="8"/>
  <c r="E2370" i="8"/>
  <c r="E2730" i="8"/>
  <c r="E530" i="8"/>
  <c r="E1270" i="8"/>
  <c r="E2350" i="8"/>
  <c r="E3090" i="8"/>
  <c r="E1630" i="8"/>
  <c r="E910" i="8"/>
  <c r="E2359" i="8"/>
  <c r="E551" i="8"/>
  <c r="E2011" i="8"/>
  <c r="E1259" i="8"/>
  <c r="E891" i="8"/>
  <c r="E173" i="8"/>
  <c r="E1990" i="8"/>
  <c r="E1271" i="8"/>
  <c r="E1631" i="8"/>
  <c r="E531" i="8"/>
  <c r="E911" i="8"/>
  <c r="E1991" i="8"/>
  <c r="E171" i="8"/>
  <c r="E1992" i="8"/>
  <c r="E2013" i="8"/>
  <c r="E912" i="8"/>
  <c r="E1272" i="8"/>
  <c r="E3080" i="8"/>
  <c r="E2731" i="8"/>
  <c r="E177" i="8"/>
  <c r="E2351" i="8"/>
  <c r="E537" i="8"/>
  <c r="E2371" i="8"/>
  <c r="E160" i="8"/>
  <c r="E2740" i="8"/>
  <c r="E3091" i="8"/>
  <c r="E533" i="8"/>
  <c r="E2360" i="8"/>
  <c r="E552" i="8"/>
  <c r="E2012" i="8"/>
  <c r="E892" i="8"/>
  <c r="E3092" i="8"/>
  <c r="E2732" i="8"/>
  <c r="E2372" i="8"/>
  <c r="E532" i="8"/>
  <c r="E2352" i="8"/>
  <c r="E172" i="8"/>
  <c r="E1632" i="8"/>
  <c r="E2353" i="8"/>
  <c r="E894" i="8"/>
  <c r="E895" i="8"/>
  <c r="E1634" i="8"/>
  <c r="E1254" i="8"/>
  <c r="E914" i="8"/>
  <c r="E3093" i="8"/>
  <c r="E534" i="8"/>
  <c r="E2376" i="8"/>
  <c r="E2733" i="8"/>
  <c r="E1994" i="8"/>
  <c r="E2354" i="8"/>
  <c r="E2373" i="8"/>
  <c r="E1274" i="8"/>
  <c r="E1995" i="8"/>
  <c r="E1996" i="8"/>
  <c r="E1255" i="8"/>
  <c r="E2374" i="8"/>
  <c r="E2355" i="8"/>
  <c r="E175" i="8"/>
  <c r="E1635" i="8"/>
  <c r="E1256" i="8"/>
  <c r="E1636" i="8"/>
  <c r="E174" i="8"/>
  <c r="E1275" i="8"/>
  <c r="E2375" i="8"/>
  <c r="E1277" i="8"/>
  <c r="E915" i="8"/>
  <c r="E917" i="8"/>
  <c r="E535" i="8"/>
  <c r="E157" i="8"/>
  <c r="E897" i="8"/>
  <c r="E896" i="8"/>
  <c r="E1637" i="8"/>
  <c r="E1638" i="8"/>
  <c r="E541" i="8"/>
  <c r="E539" i="8"/>
  <c r="E2357" i="8"/>
  <c r="E1619" i="8"/>
  <c r="E2356" i="8"/>
  <c r="E1257" i="8"/>
  <c r="E2377" i="8"/>
  <c r="E1997" i="8"/>
  <c r="E181" i="8"/>
  <c r="E1261" i="8"/>
  <c r="E1276" i="8"/>
  <c r="E901" i="8"/>
  <c r="E1621" i="8"/>
  <c r="E1281" i="8"/>
  <c r="E3081" i="8"/>
  <c r="E542" i="8"/>
  <c r="E161" i="8"/>
  <c r="E2721" i="8"/>
  <c r="E182" i="8"/>
  <c r="E2358" i="8"/>
  <c r="E2001" i="8"/>
  <c r="E3101" i="8"/>
  <c r="E2362" i="8"/>
  <c r="E2722" i="8"/>
  <c r="E2361" i="8"/>
  <c r="E2741" i="8"/>
  <c r="E162" i="8"/>
  <c r="E1282" i="8"/>
  <c r="E2002" i="8"/>
  <c r="E523" i="8"/>
  <c r="E2003" i="8"/>
  <c r="E538" i="8"/>
  <c r="E1620" i="8"/>
  <c r="E3083" i="8"/>
  <c r="E183" i="8"/>
  <c r="E1263" i="8"/>
  <c r="E2742" i="8"/>
  <c r="E1260" i="8"/>
  <c r="E903" i="8"/>
  <c r="E1622" i="8"/>
  <c r="E543" i="8"/>
  <c r="E1623" i="8"/>
  <c r="E3082" i="8"/>
  <c r="E524" i="8"/>
  <c r="E902" i="8"/>
  <c r="E1642" i="8"/>
  <c r="E163" i="8"/>
  <c r="E1643" i="8"/>
  <c r="E2000" i="8"/>
  <c r="E2363" i="8"/>
  <c r="E1262" i="8"/>
  <c r="E3102" i="8"/>
  <c r="E164" i="8"/>
  <c r="E1641" i="8"/>
  <c r="E1624" i="8"/>
  <c r="E1984" i="8"/>
  <c r="E179" i="8"/>
  <c r="E3103" i="8"/>
  <c r="E899" i="8"/>
  <c r="E898" i="8"/>
  <c r="E904" i="8"/>
  <c r="E1253" i="8"/>
  <c r="E1633" i="8"/>
  <c r="E2724" i="8"/>
  <c r="E1644" i="8"/>
  <c r="E2004" i="8"/>
  <c r="E2364" i="8"/>
  <c r="E2723" i="8"/>
  <c r="E1639" i="8"/>
  <c r="E544" i="8"/>
  <c r="E1278" i="8"/>
  <c r="E184" i="8"/>
  <c r="E545" i="8"/>
  <c r="E913" i="8"/>
  <c r="E3104" i="8"/>
  <c r="E1264" i="8"/>
  <c r="E165" i="8"/>
  <c r="E525" i="8"/>
  <c r="E2734" i="8"/>
  <c r="E3094" i="8"/>
  <c r="E2718" i="8"/>
  <c r="E3097" i="8"/>
  <c r="E2743" i="8"/>
  <c r="E1645" i="8"/>
  <c r="E3085" i="8"/>
  <c r="E2725" i="8"/>
  <c r="E2714" i="8"/>
  <c r="E185" i="8"/>
  <c r="E2005" i="8"/>
  <c r="E2365" i="8"/>
  <c r="E905" i="8"/>
  <c r="E3095" i="8"/>
  <c r="E2717" i="8"/>
  <c r="E2738" i="8"/>
  <c r="E2735" i="8"/>
  <c r="E1985" i="8"/>
  <c r="E1265" i="8"/>
  <c r="E2736" i="8"/>
  <c r="E3105" i="8"/>
  <c r="L146" i="8"/>
  <c r="L154" i="8"/>
  <c r="L506" i="8"/>
  <c r="L886" i="8"/>
  <c r="L126" i="8"/>
  <c r="L880" i="8"/>
  <c r="L3060" i="8"/>
  <c r="L1606" i="8"/>
  <c r="L144" i="8"/>
  <c r="L500" i="8"/>
  <c r="L2340" i="8"/>
  <c r="L866" i="8"/>
  <c r="L1226" i="8"/>
  <c r="L876" i="8"/>
  <c r="L2686" i="8"/>
  <c r="L1246" i="8"/>
  <c r="L2346" i="8"/>
  <c r="L153" i="8"/>
  <c r="L3066" i="8"/>
  <c r="L878" i="8"/>
  <c r="L136" i="8"/>
  <c r="L2318" i="8"/>
  <c r="L1966" i="8"/>
  <c r="L2706" i="8"/>
  <c r="L147" i="8"/>
  <c r="L2326" i="8"/>
  <c r="L867" i="8"/>
  <c r="L1587" i="8"/>
  <c r="L499" i="8"/>
  <c r="L518" i="8"/>
  <c r="L887" i="8"/>
  <c r="L1227" i="8"/>
  <c r="L2327" i="8"/>
  <c r="L1607" i="8"/>
  <c r="L1973" i="8"/>
  <c r="L1247" i="8"/>
  <c r="L2347" i="8"/>
  <c r="L127" i="8"/>
  <c r="L507" i="8"/>
  <c r="L3067" i="8"/>
  <c r="L1967" i="8"/>
  <c r="L2687" i="8"/>
  <c r="L128" i="8"/>
  <c r="L2707" i="8"/>
  <c r="L1968" i="8"/>
  <c r="L868" i="8"/>
  <c r="L2348" i="8"/>
  <c r="L1228" i="8"/>
  <c r="L508" i="8"/>
  <c r="L148" i="8"/>
  <c r="L1588" i="8"/>
  <c r="L3048" i="8"/>
  <c r="L138" i="8"/>
  <c r="L1248" i="8"/>
  <c r="L1239" i="8"/>
  <c r="L2328" i="8"/>
  <c r="L2708" i="8"/>
  <c r="L1249" i="8"/>
  <c r="L129" i="8"/>
  <c r="L1608" i="8"/>
  <c r="L1589" i="8"/>
  <c r="L2688" i="8"/>
  <c r="L149" i="8"/>
  <c r="L509" i="8"/>
  <c r="L869" i="8"/>
  <c r="L3068" i="8"/>
  <c r="L130" i="8"/>
  <c r="L2689" i="8"/>
  <c r="L1599" i="8"/>
  <c r="L150" i="8"/>
  <c r="L1229" i="8"/>
  <c r="L2709" i="8"/>
  <c r="L3069" i="8"/>
  <c r="L2329" i="8"/>
  <c r="L1969" i="8"/>
  <c r="L2320" i="8"/>
  <c r="L1609" i="8"/>
  <c r="L3050" i="8"/>
  <c r="L2330" i="8"/>
  <c r="L1230" i="8"/>
  <c r="L510" i="8"/>
  <c r="L1610" i="8"/>
  <c r="L3070" i="8"/>
  <c r="L1250" i="8"/>
  <c r="L1590" i="8"/>
  <c r="L1970" i="8"/>
  <c r="L133" i="8"/>
  <c r="L1233" i="8"/>
  <c r="L517" i="8"/>
  <c r="L870" i="8"/>
  <c r="L3049" i="8"/>
  <c r="L493" i="8"/>
  <c r="L1611" i="8"/>
  <c r="L2691" i="8"/>
  <c r="L156" i="8"/>
  <c r="L1960" i="8"/>
  <c r="L1959" i="8"/>
  <c r="L151" i="8"/>
  <c r="L2690" i="8"/>
  <c r="L879" i="8"/>
  <c r="L2699" i="8"/>
  <c r="L2711" i="8"/>
  <c r="L1231" i="8"/>
  <c r="L1591" i="8"/>
  <c r="L511" i="8"/>
  <c r="L871" i="8"/>
  <c r="L2710" i="8"/>
  <c r="L512" i="8"/>
  <c r="L3071" i="8"/>
  <c r="L858" i="8"/>
  <c r="L2331" i="8"/>
  <c r="L1593" i="8"/>
  <c r="L872" i="8"/>
  <c r="L1232" i="8"/>
  <c r="L1592" i="8"/>
  <c r="L2712" i="8"/>
  <c r="L1596" i="8"/>
  <c r="L1971" i="8"/>
  <c r="L3051" i="8"/>
  <c r="L520" i="8"/>
  <c r="L152" i="8"/>
  <c r="L131" i="8"/>
  <c r="L1251" i="8"/>
  <c r="L1972" i="8"/>
  <c r="L492" i="8"/>
  <c r="L2333" i="8"/>
  <c r="L132" i="8"/>
  <c r="L513" i="8"/>
  <c r="L2332" i="8"/>
  <c r="L2692" i="8"/>
  <c r="L1612" i="8"/>
  <c r="L2700" i="8"/>
  <c r="L3072" i="8"/>
  <c r="L1252" i="8"/>
  <c r="L1980" i="8"/>
  <c r="L1600" i="8"/>
  <c r="L2713" i="8"/>
  <c r="L1594" i="8"/>
  <c r="L1615" i="8"/>
  <c r="L1236" i="8"/>
  <c r="L494" i="8"/>
  <c r="L2693" i="8"/>
  <c r="L1974" i="8"/>
  <c r="L135" i="8"/>
  <c r="L3073" i="8"/>
  <c r="L1613" i="8"/>
  <c r="L874" i="8"/>
  <c r="L514" i="8"/>
  <c r="L134" i="8"/>
  <c r="L1953" i="8"/>
  <c r="L1954" i="8"/>
  <c r="L1616" i="8"/>
  <c r="L3052" i="8"/>
  <c r="L1234" i="8"/>
  <c r="L1614" i="8"/>
  <c r="L2334" i="8"/>
  <c r="L1956" i="8"/>
  <c r="L875" i="8"/>
  <c r="L1235" i="8"/>
  <c r="L515" i="8"/>
  <c r="L1955" i="8"/>
  <c r="L155" i="8"/>
  <c r="L1975" i="8"/>
  <c r="L1976" i="8"/>
  <c r="L2335" i="8"/>
  <c r="L1977" i="8"/>
  <c r="L2338" i="8"/>
  <c r="L3053" i="8"/>
  <c r="L495" i="8"/>
  <c r="L1595" i="8"/>
  <c r="L877" i="8"/>
  <c r="L1237" i="8"/>
  <c r="L141" i="8"/>
  <c r="L2336" i="8"/>
  <c r="L859" i="8"/>
  <c r="L1957" i="8"/>
  <c r="L1978" i="8"/>
  <c r="L2339" i="8"/>
  <c r="L857" i="8"/>
  <c r="L1597" i="8"/>
  <c r="L137" i="8"/>
  <c r="L2337" i="8"/>
  <c r="L501" i="8"/>
  <c r="L1617" i="8"/>
  <c r="L862" i="8"/>
  <c r="L1222" i="8"/>
  <c r="L881" i="8"/>
  <c r="L2341" i="8"/>
  <c r="L873" i="8"/>
  <c r="L2342" i="8"/>
  <c r="L2702" i="8"/>
  <c r="L1601" i="8"/>
  <c r="L1240" i="8"/>
  <c r="L502" i="8"/>
  <c r="L1241" i="8"/>
  <c r="L1961" i="8"/>
  <c r="L497" i="8"/>
  <c r="L2701" i="8"/>
  <c r="L2321" i="8"/>
  <c r="L496" i="8"/>
  <c r="L3061" i="8"/>
  <c r="L860" i="8"/>
  <c r="L521" i="8"/>
  <c r="L861" i="8"/>
  <c r="L1962" i="8"/>
  <c r="L522" i="8"/>
  <c r="L2322" i="8"/>
  <c r="L1602" i="8"/>
  <c r="L503" i="8"/>
  <c r="L139" i="8"/>
  <c r="L2343" i="8"/>
  <c r="L3062" i="8"/>
  <c r="L882" i="8"/>
  <c r="L1223" i="8"/>
  <c r="L2319" i="8"/>
  <c r="L143" i="8"/>
  <c r="L863" i="8"/>
  <c r="L1242" i="8"/>
  <c r="L498" i="8"/>
  <c r="L1238" i="8"/>
  <c r="L1981" i="8"/>
  <c r="L1982" i="8"/>
  <c r="L2323" i="8"/>
  <c r="L519" i="8"/>
  <c r="L1243" i="8"/>
  <c r="L140" i="8"/>
  <c r="L1603" i="8"/>
  <c r="L1963" i="8"/>
  <c r="L1598" i="8"/>
  <c r="L516" i="8"/>
  <c r="L864" i="8"/>
  <c r="L2344" i="8"/>
  <c r="L883" i="8"/>
  <c r="L1244" i="8"/>
  <c r="L1604" i="8"/>
  <c r="L2703" i="8"/>
  <c r="L1958" i="8"/>
  <c r="L2324" i="8"/>
  <c r="L1964" i="8"/>
  <c r="L3063" i="8"/>
  <c r="L884" i="8"/>
  <c r="L145" i="8"/>
  <c r="L1224" i="8"/>
  <c r="L1983" i="8"/>
  <c r="L3064" i="8"/>
  <c r="L865" i="8"/>
  <c r="L2697" i="8"/>
  <c r="L3076" i="8"/>
  <c r="L2325" i="8"/>
  <c r="L2694" i="8"/>
  <c r="L142" i="8"/>
  <c r="L885" i="8"/>
  <c r="L1965" i="8"/>
  <c r="L1225" i="8"/>
  <c r="L2684" i="8"/>
  <c r="L505" i="8"/>
  <c r="L2685" i="8"/>
  <c r="L1245" i="8"/>
  <c r="L3056" i="8"/>
  <c r="L2704" i="8"/>
  <c r="L3065" i="8"/>
  <c r="L3074" i="8"/>
  <c r="L2345" i="8"/>
  <c r="L2698" i="8"/>
  <c r="L1605" i="8"/>
  <c r="L2696" i="8"/>
  <c r="L504" i="8"/>
  <c r="L2695" i="8"/>
  <c r="L1979" i="8"/>
  <c r="L3075" i="8"/>
  <c r="H226" i="8"/>
  <c r="H1320" i="8"/>
  <c r="H606" i="8"/>
  <c r="H3140" i="8"/>
  <c r="H966" i="8"/>
  <c r="H246" i="8"/>
  <c r="H1326" i="8"/>
  <c r="H1686" i="8"/>
  <c r="H586" i="8"/>
  <c r="H1706" i="8"/>
  <c r="H2066" i="8"/>
  <c r="H2426" i="8"/>
  <c r="H2786" i="8"/>
  <c r="H596" i="8"/>
  <c r="H227" i="8"/>
  <c r="H2046" i="8"/>
  <c r="H3166" i="8"/>
  <c r="H239" i="8"/>
  <c r="H1707" i="8"/>
  <c r="H247" i="8"/>
  <c r="H237" i="8"/>
  <c r="H1327" i="8"/>
  <c r="H1687" i="8"/>
  <c r="H2047" i="8"/>
  <c r="H3146" i="8"/>
  <c r="H967" i="8"/>
  <c r="H1318" i="8"/>
  <c r="H587" i="8"/>
  <c r="H2073" i="8"/>
  <c r="H2067" i="8"/>
  <c r="H607" i="8"/>
  <c r="H2787" i="8"/>
  <c r="H3147" i="8"/>
  <c r="H2427" i="8"/>
  <c r="H608" i="8"/>
  <c r="H1339" i="8"/>
  <c r="H3167" i="8"/>
  <c r="H228" i="8"/>
  <c r="H588" i="8"/>
  <c r="H968" i="8"/>
  <c r="H973" i="8"/>
  <c r="H2068" i="8"/>
  <c r="H1328" i="8"/>
  <c r="H1708" i="8"/>
  <c r="H240" i="8"/>
  <c r="H2428" i="8"/>
  <c r="H3148" i="8"/>
  <c r="H3169" i="8"/>
  <c r="H2048" i="8"/>
  <c r="H1336" i="8"/>
  <c r="H1688" i="8"/>
  <c r="H956" i="8"/>
  <c r="H229" i="8"/>
  <c r="H2788" i="8"/>
  <c r="H613" i="8"/>
  <c r="H589" i="8"/>
  <c r="H3168" i="8"/>
  <c r="H2429" i="8"/>
  <c r="H2050" i="8"/>
  <c r="H978" i="8"/>
  <c r="H1338" i="8"/>
  <c r="H2069" i="8"/>
  <c r="H1329" i="8"/>
  <c r="H949" i="8"/>
  <c r="H2789" i="8"/>
  <c r="H950" i="8"/>
  <c r="H1689" i="8"/>
  <c r="H2049" i="8"/>
  <c r="H3149" i="8"/>
  <c r="H609" i="8"/>
  <c r="H969" i="8"/>
  <c r="H1698" i="8"/>
  <c r="H1690" i="8"/>
  <c r="H2430" i="8"/>
  <c r="H970" i="8"/>
  <c r="H590" i="8"/>
  <c r="H230" i="8"/>
  <c r="H1330" i="8"/>
  <c r="H960" i="8"/>
  <c r="H953" i="8"/>
  <c r="H976" i="8"/>
  <c r="H610" i="8"/>
  <c r="H2410" i="8"/>
  <c r="H2070" i="8"/>
  <c r="H2790" i="8"/>
  <c r="H3151" i="8"/>
  <c r="H1700" i="8"/>
  <c r="H971" i="8"/>
  <c r="H2051" i="8"/>
  <c r="H2420" i="8"/>
  <c r="H611" i="8"/>
  <c r="H598" i="8"/>
  <c r="H3150" i="8"/>
  <c r="H231" i="8"/>
  <c r="H951" i="8"/>
  <c r="H2439" i="8"/>
  <c r="H2418" i="8"/>
  <c r="H2071" i="8"/>
  <c r="H591" i="8"/>
  <c r="H3160" i="8"/>
  <c r="H1691" i="8"/>
  <c r="H1679" i="8"/>
  <c r="H612" i="8"/>
  <c r="H2411" i="8"/>
  <c r="H2791" i="8"/>
  <c r="H236" i="8"/>
  <c r="H2419" i="8"/>
  <c r="H2060" i="8"/>
  <c r="H592" i="8"/>
  <c r="H2431" i="8"/>
  <c r="H2059" i="8"/>
  <c r="H232" i="8"/>
  <c r="H1331" i="8"/>
  <c r="H2052" i="8"/>
  <c r="H1693" i="8"/>
  <c r="H2072" i="8"/>
  <c r="H2412" i="8"/>
  <c r="H2413" i="8"/>
  <c r="H952" i="8"/>
  <c r="H1332" i="8"/>
  <c r="H2432" i="8"/>
  <c r="H972" i="8"/>
  <c r="H1692" i="8"/>
  <c r="H3153" i="8"/>
  <c r="H2792" i="8"/>
  <c r="H2793" i="8"/>
  <c r="H2414" i="8"/>
  <c r="H1334" i="8"/>
  <c r="H954" i="8"/>
  <c r="H3152" i="8"/>
  <c r="H2433" i="8"/>
  <c r="H2074" i="8"/>
  <c r="H234" i="8"/>
  <c r="H1314" i="8"/>
  <c r="H1694" i="8"/>
  <c r="H974" i="8"/>
  <c r="H1315" i="8"/>
  <c r="H594" i="8"/>
  <c r="H235" i="8"/>
  <c r="H1335" i="8"/>
  <c r="H2436" i="8"/>
  <c r="H1333" i="8"/>
  <c r="H1695" i="8"/>
  <c r="H2434" i="8"/>
  <c r="H1696" i="8"/>
  <c r="H2056" i="8"/>
  <c r="H2415" i="8"/>
  <c r="H2054" i="8"/>
  <c r="H593" i="8"/>
  <c r="H1316" i="8"/>
  <c r="H955" i="8"/>
  <c r="H2055" i="8"/>
  <c r="H1697" i="8"/>
  <c r="H2416" i="8"/>
  <c r="H957" i="8"/>
  <c r="H2435" i="8"/>
  <c r="H595" i="8"/>
  <c r="H975" i="8"/>
  <c r="H959" i="8"/>
  <c r="H221" i="8"/>
  <c r="H977" i="8"/>
  <c r="H218" i="8"/>
  <c r="H1699" i="8"/>
  <c r="H2057" i="8"/>
  <c r="H2417" i="8"/>
  <c r="H599" i="8"/>
  <c r="H241" i="8"/>
  <c r="H1681" i="8"/>
  <c r="H1341" i="8"/>
  <c r="H1317" i="8"/>
  <c r="H597" i="8"/>
  <c r="H219" i="8"/>
  <c r="H961" i="8"/>
  <c r="H2782" i="8"/>
  <c r="H3161" i="8"/>
  <c r="H2062" i="8"/>
  <c r="H222" i="8"/>
  <c r="H2780" i="8"/>
  <c r="H220" i="8"/>
  <c r="H1321" i="8"/>
  <c r="H2053" i="8"/>
  <c r="H602" i="8"/>
  <c r="H1319" i="8"/>
  <c r="H3141" i="8"/>
  <c r="H1701" i="8"/>
  <c r="H962" i="8"/>
  <c r="H1682" i="8"/>
  <c r="H2781" i="8"/>
  <c r="H1680" i="8"/>
  <c r="H2437" i="8"/>
  <c r="H242" i="8"/>
  <c r="H1322" i="8"/>
  <c r="H1337" i="8"/>
  <c r="H2800" i="8"/>
  <c r="H601" i="8"/>
  <c r="H2421" i="8"/>
  <c r="H2802" i="8"/>
  <c r="H1342" i="8"/>
  <c r="H2058" i="8"/>
  <c r="H243" i="8"/>
  <c r="H1683" i="8"/>
  <c r="H1343" i="8"/>
  <c r="H2423" i="8"/>
  <c r="H2061" i="8"/>
  <c r="H3162" i="8"/>
  <c r="H238" i="8"/>
  <c r="H223" i="8"/>
  <c r="H1703" i="8"/>
  <c r="H2801" i="8"/>
  <c r="H1323" i="8"/>
  <c r="H2803" i="8"/>
  <c r="H600" i="8"/>
  <c r="H1702" i="8"/>
  <c r="H963" i="8"/>
  <c r="H3142" i="8"/>
  <c r="H2422" i="8"/>
  <c r="H603" i="8"/>
  <c r="H3163" i="8"/>
  <c r="H244" i="8"/>
  <c r="H233" i="8"/>
  <c r="H1704" i="8"/>
  <c r="H3164" i="8"/>
  <c r="H1340" i="8"/>
  <c r="H2783" i="8"/>
  <c r="H1324" i="8"/>
  <c r="H584" i="8"/>
  <c r="H964" i="8"/>
  <c r="H224" i="8"/>
  <c r="H1684" i="8"/>
  <c r="H2804" i="8"/>
  <c r="H3144" i="8"/>
  <c r="H3143" i="8"/>
  <c r="H225" i="8"/>
  <c r="H2064" i="8"/>
  <c r="H2424" i="8"/>
  <c r="H1325" i="8"/>
  <c r="H958" i="8"/>
  <c r="H965" i="8"/>
  <c r="H605" i="8"/>
  <c r="H2438" i="8"/>
  <c r="H2065" i="8"/>
  <c r="H2777" i="8"/>
  <c r="H2796" i="8"/>
  <c r="H1705" i="8"/>
  <c r="H2784" i="8"/>
  <c r="H2045" i="8"/>
  <c r="H3165" i="8"/>
  <c r="H2063" i="8"/>
  <c r="H604" i="8"/>
  <c r="H245" i="8"/>
  <c r="H2776" i="8"/>
  <c r="H3157" i="8"/>
  <c r="H1685" i="8"/>
  <c r="H2425" i="8"/>
  <c r="H2794" i="8"/>
  <c r="H585" i="8"/>
  <c r="H2785" i="8"/>
  <c r="H2775" i="8"/>
  <c r="H3145" i="8"/>
  <c r="H3156" i="8"/>
  <c r="H3158" i="8"/>
  <c r="L3159" i="8"/>
  <c r="K3039" i="8"/>
  <c r="G2959" i="8"/>
  <c r="J2719" i="8"/>
  <c r="J3218" i="8"/>
  <c r="E3058" i="8"/>
  <c r="G2978" i="8"/>
  <c r="D2918" i="8"/>
  <c r="D2918" i="10" s="1"/>
  <c r="M2918" i="10" s="1"/>
  <c r="D2718" i="8"/>
  <c r="D2718" i="10" s="1"/>
  <c r="M2718" i="10" s="1"/>
  <c r="F3257" i="8"/>
  <c r="I2977" i="8"/>
  <c r="L2737" i="8"/>
  <c r="L3316" i="8"/>
  <c r="E3255" i="8"/>
  <c r="F3115" i="8"/>
  <c r="L3055" i="8"/>
  <c r="L2795" i="8"/>
  <c r="D2715" i="8"/>
  <c r="D2715" i="10" s="1"/>
  <c r="M2715" i="10" s="1"/>
  <c r="I2655" i="8"/>
  <c r="H3074" i="8"/>
  <c r="H2914" i="8"/>
  <c r="F2625" i="8"/>
  <c r="H2385" i="8"/>
  <c r="L1325" i="8"/>
  <c r="D845" i="8"/>
  <c r="D845" i="10" s="1"/>
  <c r="M845" i="10" s="1"/>
  <c r="D725" i="8"/>
  <c r="D725" i="10" s="1"/>
  <c r="M725" i="10" s="1"/>
  <c r="K465" i="8"/>
  <c r="D1218" i="8"/>
  <c r="D1218" i="10" s="1"/>
  <c r="M1218" i="10" s="1"/>
  <c r="H3324" i="8"/>
  <c r="D2844" i="8"/>
  <c r="D2844" i="10" s="1"/>
  <c r="M2844" i="10" s="1"/>
  <c r="G1784" i="8"/>
  <c r="F626" i="8"/>
  <c r="F1346" i="8"/>
  <c r="F986" i="8"/>
  <c r="F266" i="8"/>
  <c r="F3180" i="8"/>
  <c r="F2460" i="8"/>
  <c r="F1726" i="8"/>
  <c r="F1006" i="8"/>
  <c r="F2086" i="8"/>
  <c r="F2806" i="8"/>
  <c r="F1367" i="8"/>
  <c r="F1358" i="8"/>
  <c r="F2446" i="8"/>
  <c r="F3186" i="8"/>
  <c r="F2466" i="8"/>
  <c r="F627" i="8"/>
  <c r="F1366" i="8"/>
  <c r="F1347" i="8"/>
  <c r="F1727" i="8"/>
  <c r="F2079" i="8"/>
  <c r="F2467" i="8"/>
  <c r="F267" i="8"/>
  <c r="F987" i="8"/>
  <c r="F1719" i="8"/>
  <c r="F2087" i="8"/>
  <c r="F2447" i="8"/>
  <c r="F1007" i="8"/>
  <c r="F2826" i="8"/>
  <c r="F617" i="8"/>
  <c r="F1739" i="8"/>
  <c r="F999" i="8"/>
  <c r="F2827" i="8"/>
  <c r="F257" i="8"/>
  <c r="F3187" i="8"/>
  <c r="F2807" i="8"/>
  <c r="F256" i="8"/>
  <c r="F248" i="8"/>
  <c r="F1008" i="8"/>
  <c r="F2088" i="8"/>
  <c r="F268" i="8"/>
  <c r="F988" i="8"/>
  <c r="F1348" i="8"/>
  <c r="F628" i="8"/>
  <c r="F1368" i="8"/>
  <c r="F258" i="8"/>
  <c r="F1728" i="8"/>
  <c r="F2468" i="8"/>
  <c r="F1009" i="8"/>
  <c r="F2808" i="8"/>
  <c r="F269" i="8"/>
  <c r="F2448" i="8"/>
  <c r="F3188" i="8"/>
  <c r="F1349" i="8"/>
  <c r="F2469" i="8"/>
  <c r="F2829" i="8"/>
  <c r="F2828" i="8"/>
  <c r="F998" i="8"/>
  <c r="F249" i="8"/>
  <c r="F638" i="8"/>
  <c r="F278" i="8"/>
  <c r="F1730" i="8"/>
  <c r="F1369" i="8"/>
  <c r="F2809" i="8"/>
  <c r="F1729" i="8"/>
  <c r="F250" i="8"/>
  <c r="F629" i="8"/>
  <c r="F637" i="8"/>
  <c r="F989" i="8"/>
  <c r="F2089" i="8"/>
  <c r="F276" i="8"/>
  <c r="F2080" i="8"/>
  <c r="F2449" i="8"/>
  <c r="F270" i="8"/>
  <c r="F1709" i="8"/>
  <c r="F1000" i="8"/>
  <c r="F3189" i="8"/>
  <c r="F1350" i="8"/>
  <c r="F640" i="8"/>
  <c r="F630" i="8"/>
  <c r="F260" i="8"/>
  <c r="F1370" i="8"/>
  <c r="F1710" i="8"/>
  <c r="F251" i="8"/>
  <c r="F990" i="8"/>
  <c r="F3170" i="8"/>
  <c r="F259" i="8"/>
  <c r="F631" i="8"/>
  <c r="F3190" i="8"/>
  <c r="F271" i="8"/>
  <c r="F1371" i="8"/>
  <c r="F2810" i="8"/>
  <c r="F2830" i="8"/>
  <c r="F1373" i="8"/>
  <c r="F2450" i="8"/>
  <c r="F1720" i="8"/>
  <c r="F1351" i="8"/>
  <c r="F991" i="8"/>
  <c r="F2090" i="8"/>
  <c r="F2470" i="8"/>
  <c r="F272" i="8"/>
  <c r="F253" i="8"/>
  <c r="F980" i="8"/>
  <c r="F2440" i="8"/>
  <c r="F2820" i="8"/>
  <c r="F1711" i="8"/>
  <c r="F2831" i="8"/>
  <c r="F2091" i="8"/>
  <c r="F1731" i="8"/>
  <c r="F2451" i="8"/>
  <c r="F979" i="8"/>
  <c r="F3171" i="8"/>
  <c r="F2458" i="8"/>
  <c r="F2811" i="8"/>
  <c r="F632" i="8"/>
  <c r="F619" i="8"/>
  <c r="F3191" i="8"/>
  <c r="F616" i="8"/>
  <c r="F3200" i="8"/>
  <c r="F254" i="8"/>
  <c r="F614" i="8"/>
  <c r="F992" i="8"/>
  <c r="F1352" i="8"/>
  <c r="F1713" i="8"/>
  <c r="F1372" i="8"/>
  <c r="F2812" i="8"/>
  <c r="F3173" i="8"/>
  <c r="F1732" i="8"/>
  <c r="F2832" i="8"/>
  <c r="F3192" i="8"/>
  <c r="F252" i="8"/>
  <c r="F1712" i="8"/>
  <c r="F2452" i="8"/>
  <c r="F2833" i="8"/>
  <c r="F2092" i="8"/>
  <c r="F274" i="8"/>
  <c r="F2094" i="8"/>
  <c r="F994" i="8"/>
  <c r="F1354" i="8"/>
  <c r="F1734" i="8"/>
  <c r="F2813" i="8"/>
  <c r="F2453" i="8"/>
  <c r="F3172" i="8"/>
  <c r="F635" i="8"/>
  <c r="F3193" i="8"/>
  <c r="F634" i="8"/>
  <c r="F2454" i="8"/>
  <c r="F1374" i="8"/>
  <c r="F255" i="8"/>
  <c r="F275" i="8"/>
  <c r="F2095" i="8"/>
  <c r="F1714" i="8"/>
  <c r="F1355" i="8"/>
  <c r="F1715" i="8"/>
  <c r="F615" i="8"/>
  <c r="F1716" i="8"/>
  <c r="F995" i="8"/>
  <c r="F2455" i="8"/>
  <c r="F2075" i="8"/>
  <c r="F1733" i="8"/>
  <c r="F1735" i="8"/>
  <c r="F1717" i="8"/>
  <c r="F1357" i="8"/>
  <c r="F1736" i="8"/>
  <c r="F2076" i="8"/>
  <c r="F997" i="8"/>
  <c r="F2096" i="8"/>
  <c r="F2097" i="8"/>
  <c r="F621" i="8"/>
  <c r="F277" i="8"/>
  <c r="F2459" i="8"/>
  <c r="F2099" i="8"/>
  <c r="F2077" i="8"/>
  <c r="F1737" i="8"/>
  <c r="F2457" i="8"/>
  <c r="F2093" i="8"/>
  <c r="F2098" i="8"/>
  <c r="F2456" i="8"/>
  <c r="F261" i="8"/>
  <c r="F981" i="8"/>
  <c r="F993" i="8"/>
  <c r="F2081" i="8"/>
  <c r="F622" i="8"/>
  <c r="F982" i="8"/>
  <c r="F1361" i="8"/>
  <c r="F641" i="8"/>
  <c r="F262" i="8"/>
  <c r="F2101" i="8"/>
  <c r="F2441" i="8"/>
  <c r="F1360" i="8"/>
  <c r="F1002" i="8"/>
  <c r="F1722" i="8"/>
  <c r="F1001" i="8"/>
  <c r="F1721" i="8"/>
  <c r="F2821" i="8"/>
  <c r="F620" i="8"/>
  <c r="F642" i="8"/>
  <c r="F2082" i="8"/>
  <c r="F3181" i="8"/>
  <c r="F2461" i="8"/>
  <c r="F996" i="8"/>
  <c r="F633" i="8"/>
  <c r="F3182" i="8"/>
  <c r="F2442" i="8"/>
  <c r="F1356" i="8"/>
  <c r="F263" i="8"/>
  <c r="F2103" i="8"/>
  <c r="F1362" i="8"/>
  <c r="F1738" i="8"/>
  <c r="F983" i="8"/>
  <c r="F2462" i="8"/>
  <c r="F2102" i="8"/>
  <c r="F2822" i="8"/>
  <c r="F623" i="8"/>
  <c r="F1723" i="8"/>
  <c r="F2083" i="8"/>
  <c r="F1363" i="8"/>
  <c r="F1003" i="8"/>
  <c r="F618" i="8"/>
  <c r="F2100" i="8"/>
  <c r="F643" i="8"/>
  <c r="F2823" i="8"/>
  <c r="F2104" i="8"/>
  <c r="F2824" i="8"/>
  <c r="F636" i="8"/>
  <c r="F644" i="8"/>
  <c r="F3184" i="8"/>
  <c r="F1359" i="8"/>
  <c r="F3183" i="8"/>
  <c r="F2444" i="8"/>
  <c r="F264" i="8"/>
  <c r="F984" i="8"/>
  <c r="F1364" i="8"/>
  <c r="F1724" i="8"/>
  <c r="F2443" i="8"/>
  <c r="F624" i="8"/>
  <c r="F2078" i="8"/>
  <c r="F1004" i="8"/>
  <c r="F625" i="8"/>
  <c r="F1718" i="8"/>
  <c r="F2464" i="8"/>
  <c r="F1353" i="8"/>
  <c r="F2463" i="8"/>
  <c r="F639" i="8"/>
  <c r="F273" i="8"/>
  <c r="F1005" i="8"/>
  <c r="F3185" i="8"/>
  <c r="F1345" i="8"/>
  <c r="F2085" i="8"/>
  <c r="F3196" i="8"/>
  <c r="F2814" i="8"/>
  <c r="F1725" i="8"/>
  <c r="F1365" i="8"/>
  <c r="F2445" i="8"/>
  <c r="F1344" i="8"/>
  <c r="F2805" i="8"/>
  <c r="F2834" i="8"/>
  <c r="F3175" i="8"/>
  <c r="F2816" i="8"/>
  <c r="F2105" i="8"/>
  <c r="F265" i="8"/>
  <c r="F985" i="8"/>
  <c r="F2465" i="8"/>
  <c r="F3194" i="8"/>
  <c r="F2815" i="8"/>
  <c r="F2825" i="8"/>
  <c r="L3180" i="8"/>
  <c r="L626" i="8"/>
  <c r="L1006" i="8"/>
  <c r="L1366" i="8"/>
  <c r="L2460" i="8"/>
  <c r="L986" i="8"/>
  <c r="L2806" i="8"/>
  <c r="L2466" i="8"/>
  <c r="L3186" i="8"/>
  <c r="L266" i="8"/>
  <c r="L267" i="8"/>
  <c r="L2446" i="8"/>
  <c r="L2826" i="8"/>
  <c r="L2086" i="8"/>
  <c r="L1346" i="8"/>
  <c r="L1719" i="8"/>
  <c r="L2079" i="8"/>
  <c r="L2807" i="8"/>
  <c r="L1347" i="8"/>
  <c r="L1726" i="8"/>
  <c r="L987" i="8"/>
  <c r="L1367" i="8"/>
  <c r="L627" i="8"/>
  <c r="L256" i="8"/>
  <c r="L1358" i="8"/>
  <c r="L257" i="8"/>
  <c r="L2827" i="8"/>
  <c r="L248" i="8"/>
  <c r="L1007" i="8"/>
  <c r="L2447" i="8"/>
  <c r="L3187" i="8"/>
  <c r="L1727" i="8"/>
  <c r="L2087" i="8"/>
  <c r="L617" i="8"/>
  <c r="L2467" i="8"/>
  <c r="L2088" i="8"/>
  <c r="L1728" i="8"/>
  <c r="L268" i="8"/>
  <c r="L999" i="8"/>
  <c r="L1008" i="8"/>
  <c r="L1739" i="8"/>
  <c r="L1348" i="8"/>
  <c r="L249" i="8"/>
  <c r="L628" i="8"/>
  <c r="L2808" i="8"/>
  <c r="L258" i="8"/>
  <c r="L1368" i="8"/>
  <c r="L988" i="8"/>
  <c r="L2089" i="8"/>
  <c r="L1369" i="8"/>
  <c r="L1729" i="8"/>
  <c r="L1009" i="8"/>
  <c r="L2448" i="8"/>
  <c r="L269" i="8"/>
  <c r="L998" i="8"/>
  <c r="L3188" i="8"/>
  <c r="L1349" i="8"/>
  <c r="L2828" i="8"/>
  <c r="L2468" i="8"/>
  <c r="L3170" i="8"/>
  <c r="L629" i="8"/>
  <c r="L2469" i="8"/>
  <c r="L276" i="8"/>
  <c r="L637" i="8"/>
  <c r="L278" i="8"/>
  <c r="L260" i="8"/>
  <c r="L638" i="8"/>
  <c r="L270" i="8"/>
  <c r="L2829" i="8"/>
  <c r="L640" i="8"/>
  <c r="L989" i="8"/>
  <c r="L1000" i="8"/>
  <c r="L3189" i="8"/>
  <c r="L2449" i="8"/>
  <c r="L1709" i="8"/>
  <c r="L2809" i="8"/>
  <c r="L2470" i="8"/>
  <c r="L2080" i="8"/>
  <c r="L1373" i="8"/>
  <c r="L630" i="8"/>
  <c r="L1710" i="8"/>
  <c r="L990" i="8"/>
  <c r="L1370" i="8"/>
  <c r="L2450" i="8"/>
  <c r="L250" i="8"/>
  <c r="L619" i="8"/>
  <c r="L1350" i="8"/>
  <c r="L1730" i="8"/>
  <c r="L2831" i="8"/>
  <c r="L2458" i="8"/>
  <c r="L979" i="8"/>
  <c r="L3190" i="8"/>
  <c r="L2810" i="8"/>
  <c r="L259" i="8"/>
  <c r="L271" i="8"/>
  <c r="L2830" i="8"/>
  <c r="L631" i="8"/>
  <c r="L2090" i="8"/>
  <c r="L1711" i="8"/>
  <c r="L1720" i="8"/>
  <c r="L1351" i="8"/>
  <c r="L251" i="8"/>
  <c r="L991" i="8"/>
  <c r="L3191" i="8"/>
  <c r="L632" i="8"/>
  <c r="L616" i="8"/>
  <c r="L252" i="8"/>
  <c r="L2451" i="8"/>
  <c r="L253" i="8"/>
  <c r="L3171" i="8"/>
  <c r="L1731" i="8"/>
  <c r="L2091" i="8"/>
  <c r="L1371" i="8"/>
  <c r="L992" i="8"/>
  <c r="L272" i="8"/>
  <c r="L3200" i="8"/>
  <c r="L2811" i="8"/>
  <c r="L980" i="8"/>
  <c r="L2832" i="8"/>
  <c r="L3173" i="8"/>
  <c r="L2452" i="8"/>
  <c r="L2820" i="8"/>
  <c r="L3172" i="8"/>
  <c r="L1372" i="8"/>
  <c r="L2812" i="8"/>
  <c r="L1732" i="8"/>
  <c r="L1714" i="8"/>
  <c r="L2440" i="8"/>
  <c r="L2092" i="8"/>
  <c r="L3192" i="8"/>
  <c r="L3193" i="8"/>
  <c r="L1352" i="8"/>
  <c r="L1712" i="8"/>
  <c r="L994" i="8"/>
  <c r="L2455" i="8"/>
  <c r="L2094" i="8"/>
  <c r="L2454" i="8"/>
  <c r="L255" i="8"/>
  <c r="L1374" i="8"/>
  <c r="L274" i="8"/>
  <c r="L1734" i="8"/>
  <c r="L614" i="8"/>
  <c r="L275" i="8"/>
  <c r="L1355" i="8"/>
  <c r="L2813" i="8"/>
  <c r="L254" i="8"/>
  <c r="L1354" i="8"/>
  <c r="L995" i="8"/>
  <c r="L1713" i="8"/>
  <c r="L2453" i="8"/>
  <c r="L2833" i="8"/>
  <c r="L1736" i="8"/>
  <c r="L997" i="8"/>
  <c r="L615" i="8"/>
  <c r="L2095" i="8"/>
  <c r="L635" i="8"/>
  <c r="L1715" i="8"/>
  <c r="L1716" i="8"/>
  <c r="L2456" i="8"/>
  <c r="L634" i="8"/>
  <c r="L1733" i="8"/>
  <c r="L2076" i="8"/>
  <c r="L1735" i="8"/>
  <c r="L2077" i="8"/>
  <c r="L2096" i="8"/>
  <c r="L2459" i="8"/>
  <c r="L981" i="8"/>
  <c r="L2097" i="8"/>
  <c r="L2075" i="8"/>
  <c r="L277" i="8"/>
  <c r="L1357" i="8"/>
  <c r="L1717" i="8"/>
  <c r="L2457" i="8"/>
  <c r="L1001" i="8"/>
  <c r="L2098" i="8"/>
  <c r="L621" i="8"/>
  <c r="L2099" i="8"/>
  <c r="L2093" i="8"/>
  <c r="L1737" i="8"/>
  <c r="L2101" i="8"/>
  <c r="L982" i="8"/>
  <c r="L2822" i="8"/>
  <c r="L636" i="8"/>
  <c r="L2461" i="8"/>
  <c r="L262" i="8"/>
  <c r="L2462" i="8"/>
  <c r="L2081" i="8"/>
  <c r="L618" i="8"/>
  <c r="L1361" i="8"/>
  <c r="L2441" i="8"/>
  <c r="L3181" i="8"/>
  <c r="L622" i="8"/>
  <c r="L641" i="8"/>
  <c r="L2821" i="8"/>
  <c r="L996" i="8"/>
  <c r="L1722" i="8"/>
  <c r="L2082" i="8"/>
  <c r="L1360" i="8"/>
  <c r="L1362" i="8"/>
  <c r="L2442" i="8"/>
  <c r="L2100" i="8"/>
  <c r="L1003" i="8"/>
  <c r="L623" i="8"/>
  <c r="L3183" i="8"/>
  <c r="L2078" i="8"/>
  <c r="L261" i="8"/>
  <c r="L1738" i="8"/>
  <c r="L1356" i="8"/>
  <c r="L263" i="8"/>
  <c r="L2102" i="8"/>
  <c r="L620" i="8"/>
  <c r="L993" i="8"/>
  <c r="L642" i="8"/>
  <c r="L983" i="8"/>
  <c r="L1721" i="8"/>
  <c r="L633" i="8"/>
  <c r="L643" i="8"/>
  <c r="L2443" i="8"/>
  <c r="L1002" i="8"/>
  <c r="L1363" i="8"/>
  <c r="L1723" i="8"/>
  <c r="L3182" i="8"/>
  <c r="L273" i="8"/>
  <c r="L2464" i="8"/>
  <c r="L2824" i="8"/>
  <c r="L1365" i="8"/>
  <c r="L644" i="8"/>
  <c r="L1344" i="8"/>
  <c r="L2083" i="8"/>
  <c r="L1005" i="8"/>
  <c r="L264" i="8"/>
  <c r="L1004" i="8"/>
  <c r="L2103" i="8"/>
  <c r="L1364" i="8"/>
  <c r="L1724" i="8"/>
  <c r="L2084" i="8"/>
  <c r="L2463" i="8"/>
  <c r="L1345" i="8"/>
  <c r="L985" i="8"/>
  <c r="L1718" i="8"/>
  <c r="L624" i="8"/>
  <c r="L984" i="8"/>
  <c r="L1353" i="8"/>
  <c r="L639" i="8"/>
  <c r="L2104" i="8"/>
  <c r="L2825" i="8"/>
  <c r="L3174" i="8"/>
  <c r="L3195" i="8"/>
  <c r="L625" i="8"/>
  <c r="L2445" i="8"/>
  <c r="L1359" i="8"/>
  <c r="L2085" i="8"/>
  <c r="L2805" i="8"/>
  <c r="L3184" i="8"/>
  <c r="L1725" i="8"/>
  <c r="L2834" i="8"/>
  <c r="L2815" i="8"/>
  <c r="L3176" i="8"/>
  <c r="L3197" i="8"/>
  <c r="L2444" i="8"/>
  <c r="L2816" i="8"/>
  <c r="L2818" i="8"/>
  <c r="L2105" i="8"/>
  <c r="L265" i="8"/>
  <c r="L3177" i="8"/>
  <c r="L9" i="8"/>
  <c r="L34" i="8"/>
  <c r="L1106" i="8"/>
  <c r="L386" i="8"/>
  <c r="L24" i="8"/>
  <c r="L2226" i="8"/>
  <c r="L1126" i="8"/>
  <c r="L2580" i="8"/>
  <c r="L22" i="8"/>
  <c r="L3320" i="8"/>
  <c r="L2200" i="8"/>
  <c r="L1840" i="8"/>
  <c r="L28" i="8"/>
  <c r="L746" i="8"/>
  <c r="L376" i="8"/>
  <c r="L2566" i="8"/>
  <c r="L2946" i="8"/>
  <c r="L3306" i="8"/>
  <c r="L766" i="8"/>
  <c r="L1846" i="8"/>
  <c r="L27" i="8"/>
  <c r="L1107" i="8"/>
  <c r="L1467" i="8"/>
  <c r="L6" i="8"/>
  <c r="L2586" i="8"/>
  <c r="L2206" i="8"/>
  <c r="L747" i="8"/>
  <c r="L1486" i="8"/>
  <c r="L7" i="8"/>
  <c r="L373" i="8"/>
  <c r="L1493" i="8"/>
  <c r="L1487" i="8"/>
  <c r="L1847" i="8"/>
  <c r="L2947" i="8"/>
  <c r="L760" i="8"/>
  <c r="L1127" i="8"/>
  <c r="L759" i="8"/>
  <c r="L19" i="8"/>
  <c r="L737" i="8"/>
  <c r="L2567" i="8"/>
  <c r="L748" i="8"/>
  <c r="L2227" i="8"/>
  <c r="L387" i="8"/>
  <c r="L2587" i="8"/>
  <c r="L3307" i="8"/>
  <c r="L2207" i="8"/>
  <c r="L1848" i="8"/>
  <c r="L2208" i="8"/>
  <c r="L1128" i="8"/>
  <c r="L2948" i="8"/>
  <c r="L3308" i="8"/>
  <c r="L1468" i="8"/>
  <c r="L388" i="8"/>
  <c r="L1488" i="8"/>
  <c r="L1839" i="8"/>
  <c r="L1108" i="8"/>
  <c r="L399" i="8"/>
  <c r="L2588" i="8"/>
  <c r="L2929" i="8"/>
  <c r="L1849" i="8"/>
  <c r="L17" i="8"/>
  <c r="L2568" i="8"/>
  <c r="L16" i="8"/>
  <c r="L26" i="8"/>
  <c r="L2928" i="8"/>
  <c r="L749" i="8"/>
  <c r="L29" i="8"/>
  <c r="L1469" i="8"/>
  <c r="L1490" i="8"/>
  <c r="L2210" i="8"/>
  <c r="L2949" i="8"/>
  <c r="L2198" i="8"/>
  <c r="L389" i="8"/>
  <c r="L2209" i="8"/>
  <c r="L1489" i="8"/>
  <c r="L758" i="8"/>
  <c r="L2569" i="8"/>
  <c r="L1109" i="8"/>
  <c r="L3309" i="8"/>
  <c r="L380" i="8"/>
  <c r="L1116" i="8"/>
  <c r="L379" i="8"/>
  <c r="L1129" i="8"/>
  <c r="L2589" i="8"/>
  <c r="L1860" i="8"/>
  <c r="L3310" i="8"/>
  <c r="L1120" i="8"/>
  <c r="L750" i="8"/>
  <c r="L2950" i="8"/>
  <c r="L390" i="8"/>
  <c r="L1110" i="8"/>
  <c r="L1130" i="8"/>
  <c r="L1850" i="8"/>
  <c r="L2590" i="8"/>
  <c r="L1470" i="8"/>
  <c r="L2930" i="8"/>
  <c r="L751" i="8"/>
  <c r="L391" i="8"/>
  <c r="L2570" i="8"/>
  <c r="L1851" i="8"/>
  <c r="L8" i="8"/>
  <c r="L1491" i="8"/>
  <c r="L2579" i="8"/>
  <c r="L11" i="8"/>
  <c r="L1478" i="8"/>
  <c r="L31" i="8"/>
  <c r="L1113" i="8"/>
  <c r="L371" i="8"/>
  <c r="L1471" i="8"/>
  <c r="L1111" i="8"/>
  <c r="L372" i="8"/>
  <c r="L2591" i="8"/>
  <c r="L2931" i="8"/>
  <c r="L2219" i="8"/>
  <c r="L2211" i="8"/>
  <c r="L1131" i="8"/>
  <c r="L2571" i="8"/>
  <c r="L3311" i="8"/>
  <c r="L13" i="8"/>
  <c r="L2951" i="8"/>
  <c r="L2220" i="8"/>
  <c r="L392" i="8"/>
  <c r="L1492" i="8"/>
  <c r="L2592" i="8"/>
  <c r="L12" i="8"/>
  <c r="L2933" i="8"/>
  <c r="L32" i="8"/>
  <c r="L1112" i="8"/>
  <c r="L1852" i="8"/>
  <c r="L2212" i="8"/>
  <c r="L752" i="8"/>
  <c r="L1472" i="8"/>
  <c r="L2932" i="8"/>
  <c r="L2572" i="8"/>
  <c r="L2953" i="8"/>
  <c r="L3300" i="8"/>
  <c r="L3313" i="8"/>
  <c r="L1832" i="8"/>
  <c r="L2952" i="8"/>
  <c r="L1833" i="8"/>
  <c r="L2214" i="8"/>
  <c r="L1854" i="8"/>
  <c r="L15" i="8"/>
  <c r="L1114" i="8"/>
  <c r="L374" i="8"/>
  <c r="L3312" i="8"/>
  <c r="L754" i="8"/>
  <c r="L1474" i="8"/>
  <c r="L3293" i="8"/>
  <c r="L2573" i="8"/>
  <c r="L394" i="8"/>
  <c r="L1834" i="8"/>
  <c r="L1475" i="8"/>
  <c r="L2216" i="8"/>
  <c r="L1494" i="8"/>
  <c r="L755" i="8"/>
  <c r="L2574" i="8"/>
  <c r="L2213" i="8"/>
  <c r="L1496" i="8"/>
  <c r="L757" i="8"/>
  <c r="L1477" i="8"/>
  <c r="L1837" i="8"/>
  <c r="L1117" i="8"/>
  <c r="L35" i="8"/>
  <c r="L2215" i="8"/>
  <c r="L395" i="8"/>
  <c r="L2575" i="8"/>
  <c r="L756" i="8"/>
  <c r="L1836" i="8"/>
  <c r="L1835" i="8"/>
  <c r="L2217" i="8"/>
  <c r="L2577" i="8"/>
  <c r="L18" i="8"/>
  <c r="L1115" i="8"/>
  <c r="L1855" i="8"/>
  <c r="L375" i="8"/>
  <c r="L1495" i="8"/>
  <c r="L1856" i="8"/>
  <c r="L14" i="8"/>
  <c r="L741" i="8"/>
  <c r="L1853" i="8"/>
  <c r="L1859" i="8"/>
  <c r="L1119" i="8"/>
  <c r="L753" i="8"/>
  <c r="L739" i="8"/>
  <c r="L2576" i="8"/>
  <c r="L1841" i="8"/>
  <c r="L396" i="8"/>
  <c r="L2578" i="8"/>
  <c r="L1857" i="8"/>
  <c r="L21" i="8"/>
  <c r="L3302" i="8"/>
  <c r="L2201" i="8"/>
  <c r="L382" i="8"/>
  <c r="L740" i="8"/>
  <c r="L3321" i="8"/>
  <c r="L1102" i="8"/>
  <c r="L1861" i="8"/>
  <c r="L393" i="8"/>
  <c r="L2222" i="8"/>
  <c r="L761" i="8"/>
  <c r="L400" i="8"/>
  <c r="L2221" i="8"/>
  <c r="L1481" i="8"/>
  <c r="L2581" i="8"/>
  <c r="L3301" i="8"/>
  <c r="L2941" i="8"/>
  <c r="L1482" i="8"/>
  <c r="L1842" i="8"/>
  <c r="L1121" i="8"/>
  <c r="L381" i="8"/>
  <c r="L2202" i="8"/>
  <c r="L33" i="8"/>
  <c r="L3322" i="8"/>
  <c r="L2940" i="8"/>
  <c r="L378" i="8"/>
  <c r="L763" i="8"/>
  <c r="L1479" i="8"/>
  <c r="L383" i="8"/>
  <c r="L1476" i="8"/>
  <c r="L1473" i="8"/>
  <c r="L1103" i="8"/>
  <c r="L2582" i="8"/>
  <c r="L23" i="8"/>
  <c r="L742" i="8"/>
  <c r="L1480" i="8"/>
  <c r="L743" i="8"/>
  <c r="L1118" i="8"/>
  <c r="L1122" i="8"/>
  <c r="L398" i="8"/>
  <c r="L1123" i="8"/>
  <c r="L1843" i="8"/>
  <c r="L762" i="8"/>
  <c r="L2563" i="8"/>
  <c r="L2942" i="8"/>
  <c r="L397" i="8"/>
  <c r="L1483" i="8"/>
  <c r="L2203" i="8"/>
  <c r="L1104" i="8"/>
  <c r="L1125" i="8"/>
  <c r="L384" i="8"/>
  <c r="L765" i="8"/>
  <c r="L1485" i="8"/>
  <c r="L3303" i="8"/>
  <c r="L744" i="8"/>
  <c r="L2199" i="8"/>
  <c r="L1124" i="8"/>
  <c r="L2564" i="8"/>
  <c r="L2223" i="8"/>
  <c r="L1484" i="8"/>
  <c r="L1844" i="8"/>
  <c r="L2583" i="8"/>
  <c r="L1858" i="8"/>
  <c r="L745" i="8"/>
  <c r="L764" i="8"/>
  <c r="L377" i="8"/>
  <c r="L738" i="8"/>
  <c r="L2584" i="8"/>
  <c r="L2944" i="8"/>
  <c r="L3304" i="8"/>
  <c r="L2943" i="8"/>
  <c r="L2224" i="8"/>
  <c r="L2218" i="8"/>
  <c r="L2934" i="8"/>
  <c r="L2955" i="8"/>
  <c r="L2937" i="8"/>
  <c r="L3315" i="8"/>
  <c r="L2956" i="8"/>
  <c r="L3297" i="8"/>
  <c r="L1845" i="8"/>
  <c r="L2565" i="8"/>
  <c r="L10" i="8"/>
  <c r="L20" i="8"/>
  <c r="L30" i="8"/>
  <c r="L2205" i="8"/>
  <c r="L385" i="8"/>
  <c r="L1105" i="8"/>
  <c r="L3295" i="8"/>
  <c r="L3317" i="8"/>
  <c r="L1838" i="8"/>
  <c r="L2585" i="8"/>
  <c r="J1346" i="8"/>
  <c r="J266" i="8"/>
  <c r="J986" i="8"/>
  <c r="J626" i="8"/>
  <c r="J3180" i="8"/>
  <c r="J2460" i="8"/>
  <c r="J1366" i="8"/>
  <c r="J1006" i="8"/>
  <c r="J2806" i="8"/>
  <c r="J1726" i="8"/>
  <c r="J3186" i="8"/>
  <c r="J267" i="8"/>
  <c r="J2446" i="8"/>
  <c r="J2826" i="8"/>
  <c r="J1719" i="8"/>
  <c r="J1007" i="8"/>
  <c r="J2466" i="8"/>
  <c r="J2087" i="8"/>
  <c r="J987" i="8"/>
  <c r="J1347" i="8"/>
  <c r="J2086" i="8"/>
  <c r="J2079" i="8"/>
  <c r="J1739" i="8"/>
  <c r="J1358" i="8"/>
  <c r="J1367" i="8"/>
  <c r="J627" i="8"/>
  <c r="J2447" i="8"/>
  <c r="J2807" i="8"/>
  <c r="J2827" i="8"/>
  <c r="J258" i="8"/>
  <c r="J3187" i="8"/>
  <c r="J257" i="8"/>
  <c r="J1727" i="8"/>
  <c r="J617" i="8"/>
  <c r="J2467" i="8"/>
  <c r="J256" i="8"/>
  <c r="J248" i="8"/>
  <c r="J999" i="8"/>
  <c r="J1728" i="8"/>
  <c r="J988" i="8"/>
  <c r="J629" i="8"/>
  <c r="J2468" i="8"/>
  <c r="J2088" i="8"/>
  <c r="J1348" i="8"/>
  <c r="J1008" i="8"/>
  <c r="J628" i="8"/>
  <c r="J268" i="8"/>
  <c r="J1368" i="8"/>
  <c r="J1369" i="8"/>
  <c r="J2808" i="8"/>
  <c r="J2448" i="8"/>
  <c r="J269" i="8"/>
  <c r="J638" i="8"/>
  <c r="J3188" i="8"/>
  <c r="J278" i="8"/>
  <c r="J2828" i="8"/>
  <c r="J1000" i="8"/>
  <c r="J989" i="8"/>
  <c r="J2809" i="8"/>
  <c r="J2080" i="8"/>
  <c r="J2829" i="8"/>
  <c r="J2469" i="8"/>
  <c r="J276" i="8"/>
  <c r="J1729" i="8"/>
  <c r="J637" i="8"/>
  <c r="J270" i="8"/>
  <c r="J1350" i="8"/>
  <c r="J1009" i="8"/>
  <c r="J2089" i="8"/>
  <c r="J2449" i="8"/>
  <c r="J249" i="8"/>
  <c r="J998" i="8"/>
  <c r="J3189" i="8"/>
  <c r="J1349" i="8"/>
  <c r="J1709" i="8"/>
  <c r="J250" i="8"/>
  <c r="J619" i="8"/>
  <c r="J2810" i="8"/>
  <c r="J260" i="8"/>
  <c r="J3190" i="8"/>
  <c r="J1710" i="8"/>
  <c r="J640" i="8"/>
  <c r="J630" i="8"/>
  <c r="J1370" i="8"/>
  <c r="J2830" i="8"/>
  <c r="J990" i="8"/>
  <c r="J1730" i="8"/>
  <c r="J2450" i="8"/>
  <c r="J3170" i="8"/>
  <c r="J251" i="8"/>
  <c r="J259" i="8"/>
  <c r="J271" i="8"/>
  <c r="J2090" i="8"/>
  <c r="J1373" i="8"/>
  <c r="J631" i="8"/>
  <c r="J2470" i="8"/>
  <c r="J1711" i="8"/>
  <c r="J1720" i="8"/>
  <c r="J1351" i="8"/>
  <c r="J2458" i="8"/>
  <c r="J992" i="8"/>
  <c r="J1352" i="8"/>
  <c r="J2831" i="8"/>
  <c r="J616" i="8"/>
  <c r="J3191" i="8"/>
  <c r="J980" i="8"/>
  <c r="J2440" i="8"/>
  <c r="J991" i="8"/>
  <c r="J2451" i="8"/>
  <c r="J253" i="8"/>
  <c r="J979" i="8"/>
  <c r="J1731" i="8"/>
  <c r="J3171" i="8"/>
  <c r="J2091" i="8"/>
  <c r="J3200" i="8"/>
  <c r="J2811" i="8"/>
  <c r="J1371" i="8"/>
  <c r="J272" i="8"/>
  <c r="J632" i="8"/>
  <c r="J1712" i="8"/>
  <c r="J2453" i="8"/>
  <c r="J2452" i="8"/>
  <c r="J2820" i="8"/>
  <c r="J3172" i="8"/>
  <c r="J2812" i="8"/>
  <c r="J1732" i="8"/>
  <c r="J2092" i="8"/>
  <c r="J252" i="8"/>
  <c r="J1372" i="8"/>
  <c r="J2833" i="8"/>
  <c r="J274" i="8"/>
  <c r="J634" i="8"/>
  <c r="J2832" i="8"/>
  <c r="J3192" i="8"/>
  <c r="J3193" i="8"/>
  <c r="J1733" i="8"/>
  <c r="J2076" i="8"/>
  <c r="J994" i="8"/>
  <c r="J1734" i="8"/>
  <c r="J614" i="8"/>
  <c r="J3173" i="8"/>
  <c r="J1354" i="8"/>
  <c r="J275" i="8"/>
  <c r="J2813" i="8"/>
  <c r="J1355" i="8"/>
  <c r="J254" i="8"/>
  <c r="J1714" i="8"/>
  <c r="J2094" i="8"/>
  <c r="J1713" i="8"/>
  <c r="J1735" i="8"/>
  <c r="J2075" i="8"/>
  <c r="J1717" i="8"/>
  <c r="J1736" i="8"/>
  <c r="J2096" i="8"/>
  <c r="J1357" i="8"/>
  <c r="J615" i="8"/>
  <c r="J995" i="8"/>
  <c r="J2455" i="8"/>
  <c r="J2095" i="8"/>
  <c r="J2454" i="8"/>
  <c r="J1715" i="8"/>
  <c r="J635" i="8"/>
  <c r="J1716" i="8"/>
  <c r="J997" i="8"/>
  <c r="J1374" i="8"/>
  <c r="J255" i="8"/>
  <c r="J261" i="8"/>
  <c r="J2459" i="8"/>
  <c r="J2097" i="8"/>
  <c r="J2098" i="8"/>
  <c r="J277" i="8"/>
  <c r="J2457" i="8"/>
  <c r="J641" i="8"/>
  <c r="J981" i="8"/>
  <c r="J2077" i="8"/>
  <c r="J621" i="8"/>
  <c r="J2456" i="8"/>
  <c r="J2099" i="8"/>
  <c r="J2093" i="8"/>
  <c r="J2102" i="8"/>
  <c r="J1721" i="8"/>
  <c r="J620" i="8"/>
  <c r="J1360" i="8"/>
  <c r="J2822" i="8"/>
  <c r="J2461" i="8"/>
  <c r="J618" i="8"/>
  <c r="J262" i="8"/>
  <c r="J2462" i="8"/>
  <c r="J2081" i="8"/>
  <c r="J622" i="8"/>
  <c r="J1361" i="8"/>
  <c r="J2441" i="8"/>
  <c r="J1001" i="8"/>
  <c r="J3181" i="8"/>
  <c r="J2100" i="8"/>
  <c r="J642" i="8"/>
  <c r="J1362" i="8"/>
  <c r="J1737" i="8"/>
  <c r="J2821" i="8"/>
  <c r="J2101" i="8"/>
  <c r="J1002" i="8"/>
  <c r="J3182" i="8"/>
  <c r="J1363" i="8"/>
  <c r="J2082" i="8"/>
  <c r="J1738" i="8"/>
  <c r="J2083" i="8"/>
  <c r="J993" i="8"/>
  <c r="J636" i="8"/>
  <c r="J983" i="8"/>
  <c r="J2442" i="8"/>
  <c r="J623" i="8"/>
  <c r="J263" i="8"/>
  <c r="J1356" i="8"/>
  <c r="J1003" i="8"/>
  <c r="J982" i="8"/>
  <c r="J633" i="8"/>
  <c r="J643" i="8"/>
  <c r="J2443" i="8"/>
  <c r="J2078" i="8"/>
  <c r="J996" i="8"/>
  <c r="J2823" i="8"/>
  <c r="J984" i="8"/>
  <c r="J3184" i="8"/>
  <c r="J273" i="8"/>
  <c r="J2464" i="8"/>
  <c r="J1725" i="8"/>
  <c r="J644" i="8"/>
  <c r="J2084" i="8"/>
  <c r="J3183" i="8"/>
  <c r="J264" i="8"/>
  <c r="J1722" i="8"/>
  <c r="J2444" i="8"/>
  <c r="J2103" i="8"/>
  <c r="J1718" i="8"/>
  <c r="J1004" i="8"/>
  <c r="J1364" i="8"/>
  <c r="J265" i="8"/>
  <c r="J2463" i="8"/>
  <c r="J624" i="8"/>
  <c r="J639" i="8"/>
  <c r="J2104" i="8"/>
  <c r="J1723" i="8"/>
  <c r="J1005" i="8"/>
  <c r="J1344" i="8"/>
  <c r="J2824" i="8"/>
  <c r="J3196" i="8"/>
  <c r="J3185" i="8"/>
  <c r="J2814" i="8"/>
  <c r="J2835" i="8"/>
  <c r="J3177" i="8"/>
  <c r="J2817" i="8"/>
  <c r="J1724" i="8"/>
  <c r="J1345" i="8"/>
  <c r="J3174" i="8"/>
  <c r="J625" i="8"/>
  <c r="J2445" i="8"/>
  <c r="J1359" i="8"/>
  <c r="J2085" i="8"/>
  <c r="J1365" i="8"/>
  <c r="J2805" i="8"/>
  <c r="J985" i="8"/>
  <c r="J3175" i="8"/>
  <c r="J2834" i="8"/>
  <c r="J2815" i="8"/>
  <c r="J3176" i="8"/>
  <c r="J3197" i="8"/>
  <c r="J2816" i="8"/>
  <c r="J2105" i="8"/>
  <c r="J3179" i="8"/>
  <c r="H3059" i="8"/>
  <c r="D2779" i="8"/>
  <c r="D2779" i="10" s="1"/>
  <c r="M2779" i="10" s="1"/>
  <c r="D2739" i="8"/>
  <c r="D2739" i="10" s="1"/>
  <c r="M2739" i="10" s="1"/>
  <c r="D3338" i="8"/>
  <c r="D3338" i="10" s="1"/>
  <c r="M3338" i="10" s="1"/>
  <c r="J3178" i="8"/>
  <c r="L3098" i="8"/>
  <c r="E3018" i="8"/>
  <c r="H2918" i="8"/>
  <c r="D2758" i="8"/>
  <c r="D2758" i="10" s="1"/>
  <c r="M2758" i="10" s="1"/>
  <c r="D3037" i="8"/>
  <c r="D3037" i="10" s="1"/>
  <c r="M3037" i="10" s="1"/>
  <c r="E3236" i="8"/>
  <c r="F3176" i="8"/>
  <c r="K3116" i="8"/>
  <c r="F3036" i="8"/>
  <c r="D2776" i="8"/>
  <c r="D2776" i="10" s="1"/>
  <c r="M2776" i="10" s="1"/>
  <c r="D2696" i="8"/>
  <c r="D2696" i="10" s="1"/>
  <c r="M2696" i="10" s="1"/>
  <c r="F3315" i="8"/>
  <c r="F3255" i="8"/>
  <c r="G3175" i="8"/>
  <c r="G3115" i="8"/>
  <c r="K2915" i="8"/>
  <c r="E2715" i="8"/>
  <c r="M3234" i="8"/>
  <c r="L3054" i="8"/>
  <c r="G2894" i="8"/>
  <c r="L2814" i="8"/>
  <c r="K1565" i="8"/>
  <c r="E445" i="8"/>
  <c r="E3084" i="8"/>
  <c r="I2280" i="8"/>
  <c r="I3000" i="8"/>
  <c r="I826" i="8"/>
  <c r="I1186" i="8"/>
  <c r="I1546" i="8"/>
  <c r="I77" i="8"/>
  <c r="I73" i="8"/>
  <c r="I813" i="8"/>
  <c r="I806" i="8"/>
  <c r="I1166" i="8"/>
  <c r="I86" i="8"/>
  <c r="I1906" i="8"/>
  <c r="I447" i="8"/>
  <c r="I2286" i="8"/>
  <c r="I2646" i="8"/>
  <c r="I446" i="8"/>
  <c r="I1918" i="8"/>
  <c r="I1547" i="8"/>
  <c r="I2626" i="8"/>
  <c r="I87" i="8"/>
  <c r="I2266" i="8"/>
  <c r="I807" i="8"/>
  <c r="I1538" i="8"/>
  <c r="I1167" i="8"/>
  <c r="I1187" i="8"/>
  <c r="I3006" i="8"/>
  <c r="I67" i="8"/>
  <c r="I818" i="8"/>
  <c r="I88" i="8"/>
  <c r="I2287" i="8"/>
  <c r="I2627" i="8"/>
  <c r="I1907" i="8"/>
  <c r="I3007" i="8"/>
  <c r="I827" i="8"/>
  <c r="I808" i="8"/>
  <c r="I2267" i="8"/>
  <c r="I68" i="8"/>
  <c r="I2647" i="8"/>
  <c r="I1548" i="8"/>
  <c r="I1168" i="8"/>
  <c r="I448" i="8"/>
  <c r="I828" i="8"/>
  <c r="I1188" i="8"/>
  <c r="I1528" i="8"/>
  <c r="I79" i="8"/>
  <c r="I2259" i="8"/>
  <c r="I2288" i="8"/>
  <c r="I1908" i="8"/>
  <c r="I458" i="8"/>
  <c r="I1193" i="8"/>
  <c r="I80" i="8"/>
  <c r="I1169" i="8"/>
  <c r="I799" i="8"/>
  <c r="I2268" i="8"/>
  <c r="I2628" i="8"/>
  <c r="I69" i="8"/>
  <c r="I449" i="8"/>
  <c r="I1189" i="8"/>
  <c r="I3008" i="8"/>
  <c r="I89" i="8"/>
  <c r="I2648" i="8"/>
  <c r="I70" i="8"/>
  <c r="I2289" i="8"/>
  <c r="I2989" i="8"/>
  <c r="I2649" i="8"/>
  <c r="I1529" i="8"/>
  <c r="I1909" i="8"/>
  <c r="I90" i="8"/>
  <c r="I2269" i="8"/>
  <c r="I2270" i="8"/>
  <c r="I2629" i="8"/>
  <c r="I1549" i="8"/>
  <c r="I3009" i="8"/>
  <c r="I453" i="8"/>
  <c r="I809" i="8"/>
  <c r="I1170" i="8"/>
  <c r="I1910" i="8"/>
  <c r="I71" i="8"/>
  <c r="I1530" i="8"/>
  <c r="I1540" i="8"/>
  <c r="I1190" i="8"/>
  <c r="I440" i="8"/>
  <c r="I450" i="8"/>
  <c r="I438" i="8"/>
  <c r="I810" i="8"/>
  <c r="I3010" i="8"/>
  <c r="I2630" i="8"/>
  <c r="I1550" i="8"/>
  <c r="I93" i="8"/>
  <c r="I1551" i="8"/>
  <c r="I811" i="8"/>
  <c r="I2650" i="8"/>
  <c r="I1178" i="8"/>
  <c r="I2651" i="8"/>
  <c r="I457" i="8"/>
  <c r="I2279" i="8"/>
  <c r="I460" i="8"/>
  <c r="I2990" i="8"/>
  <c r="I451" i="8"/>
  <c r="I91" i="8"/>
  <c r="I2271" i="8"/>
  <c r="I439" i="8"/>
  <c r="I1911" i="8"/>
  <c r="I1539" i="8"/>
  <c r="I1191" i="8"/>
  <c r="I1531" i="8"/>
  <c r="I2631" i="8"/>
  <c r="I1179" i="8"/>
  <c r="I452" i="8"/>
  <c r="I3011" i="8"/>
  <c r="I2639" i="8"/>
  <c r="I1899" i="8"/>
  <c r="I820" i="8"/>
  <c r="I2640" i="8"/>
  <c r="I1912" i="8"/>
  <c r="I2991" i="8"/>
  <c r="I92" i="8"/>
  <c r="I1552" i="8"/>
  <c r="I1171" i="8"/>
  <c r="I814" i="8"/>
  <c r="I432" i="8"/>
  <c r="I2632" i="8"/>
  <c r="I3012" i="8"/>
  <c r="I1172" i="8"/>
  <c r="I2652" i="8"/>
  <c r="I72" i="8"/>
  <c r="I812" i="8"/>
  <c r="I2992" i="8"/>
  <c r="I1900" i="8"/>
  <c r="I1532" i="8"/>
  <c r="I2993" i="8"/>
  <c r="I1192" i="8"/>
  <c r="I2633" i="8"/>
  <c r="I2272" i="8"/>
  <c r="I455" i="8"/>
  <c r="I1916" i="8"/>
  <c r="I1535" i="8"/>
  <c r="I1554" i="8"/>
  <c r="I434" i="8"/>
  <c r="I1914" i="8"/>
  <c r="I3013" i="8"/>
  <c r="I74" i="8"/>
  <c r="I1174" i="8"/>
  <c r="I1915" i="8"/>
  <c r="I1534" i="8"/>
  <c r="I2653" i="8"/>
  <c r="I94" i="8"/>
  <c r="I2273" i="8"/>
  <c r="I454" i="8"/>
  <c r="I1894" i="8"/>
  <c r="I435" i="8"/>
  <c r="I96" i="8"/>
  <c r="I1557" i="8"/>
  <c r="I1555" i="8"/>
  <c r="I2275" i="8"/>
  <c r="I2634" i="8"/>
  <c r="I1896" i="8"/>
  <c r="I75" i="8"/>
  <c r="I2654" i="8"/>
  <c r="I2635" i="8"/>
  <c r="I1913" i="8"/>
  <c r="I1895" i="8"/>
  <c r="I2274" i="8"/>
  <c r="I2636" i="8"/>
  <c r="I95" i="8"/>
  <c r="I815" i="8"/>
  <c r="I1181" i="8"/>
  <c r="I1175" i="8"/>
  <c r="I1556" i="8"/>
  <c r="I1533" i="8"/>
  <c r="I798" i="8"/>
  <c r="I1917" i="8"/>
  <c r="I2277" i="8"/>
  <c r="I2638" i="8"/>
  <c r="I2276" i="8"/>
  <c r="I2637" i="8"/>
  <c r="I819" i="8"/>
  <c r="I456" i="8"/>
  <c r="I1919" i="8"/>
  <c r="I1177" i="8"/>
  <c r="I1537" i="8"/>
  <c r="I817" i="8"/>
  <c r="I461" i="8"/>
  <c r="I1897" i="8"/>
  <c r="I1901" i="8"/>
  <c r="I1902" i="8"/>
  <c r="I2278" i="8"/>
  <c r="I82" i="8"/>
  <c r="I437" i="8"/>
  <c r="I822" i="8"/>
  <c r="I1182" i="8"/>
  <c r="I2262" i="8"/>
  <c r="I821" i="8"/>
  <c r="I2260" i="8"/>
  <c r="I2261" i="8"/>
  <c r="I2641" i="8"/>
  <c r="I3001" i="8"/>
  <c r="I442" i="8"/>
  <c r="I81" i="8"/>
  <c r="I1921" i="8"/>
  <c r="I1173" i="8"/>
  <c r="I1180" i="8"/>
  <c r="I2282" i="8"/>
  <c r="I801" i="8"/>
  <c r="I1541" i="8"/>
  <c r="I441" i="8"/>
  <c r="I2281" i="8"/>
  <c r="I816" i="8"/>
  <c r="I2643" i="8"/>
  <c r="I3003" i="8"/>
  <c r="I84" i="8"/>
  <c r="I3002" i="8"/>
  <c r="I462" i="8"/>
  <c r="I436" i="8"/>
  <c r="I1543" i="8"/>
  <c r="I1542" i="8"/>
  <c r="I83" i="8"/>
  <c r="I1183" i="8"/>
  <c r="I1903" i="8"/>
  <c r="I802" i="8"/>
  <c r="I823" i="8"/>
  <c r="I1898" i="8"/>
  <c r="I803" i="8"/>
  <c r="I2642" i="8"/>
  <c r="I804" i="8"/>
  <c r="I76" i="8"/>
  <c r="I1176" i="8"/>
  <c r="I1558" i="8"/>
  <c r="I443" i="8"/>
  <c r="I1922" i="8"/>
  <c r="I1553" i="8"/>
  <c r="I1163" i="8"/>
  <c r="I2283" i="8"/>
  <c r="I78" i="8"/>
  <c r="I1923" i="8"/>
  <c r="I2264" i="8"/>
  <c r="I1165" i="8"/>
  <c r="I800" i="8"/>
  <c r="I459" i="8"/>
  <c r="I824" i="8"/>
  <c r="I444" i="8"/>
  <c r="I1164" i="8"/>
  <c r="I2644" i="8"/>
  <c r="I2284" i="8"/>
  <c r="I85" i="8"/>
  <c r="I1185" i="8"/>
  <c r="I1920" i="8"/>
  <c r="I2263" i="8"/>
  <c r="I825" i="8"/>
  <c r="I1904" i="8"/>
  <c r="I1544" i="8"/>
  <c r="I1536" i="8"/>
  <c r="I805" i="8"/>
  <c r="I2624" i="8"/>
  <c r="I1893" i="8"/>
  <c r="I1184" i="8"/>
  <c r="I3004" i="8"/>
  <c r="I3014" i="8"/>
  <c r="I2645" i="8"/>
  <c r="I2285" i="8"/>
  <c r="I3005" i="8"/>
  <c r="I433" i="8"/>
  <c r="I2994" i="8"/>
  <c r="I1545" i="8"/>
  <c r="I2265" i="8"/>
  <c r="I2625" i="8"/>
  <c r="I445" i="8"/>
  <c r="I3015" i="8"/>
  <c r="I97" i="8"/>
  <c r="I3016" i="8"/>
  <c r="I2997" i="8"/>
  <c r="E9" i="8"/>
  <c r="E386" i="8"/>
  <c r="E7" i="8"/>
  <c r="E26" i="8"/>
  <c r="E29" i="8"/>
  <c r="E746" i="8"/>
  <c r="E23" i="8"/>
  <c r="E2580" i="8"/>
  <c r="E1126" i="8"/>
  <c r="E1846" i="8"/>
  <c r="E2200" i="8"/>
  <c r="E3320" i="8"/>
  <c r="E1840" i="8"/>
  <c r="E2226" i="8"/>
  <c r="E737" i="8"/>
  <c r="E1106" i="8"/>
  <c r="E376" i="8"/>
  <c r="E2566" i="8"/>
  <c r="E760" i="8"/>
  <c r="E1486" i="8"/>
  <c r="E759" i="8"/>
  <c r="E766" i="8"/>
  <c r="E2586" i="8"/>
  <c r="E373" i="8"/>
  <c r="E2946" i="8"/>
  <c r="E3306" i="8"/>
  <c r="E387" i="8"/>
  <c r="E1493" i="8"/>
  <c r="E1487" i="8"/>
  <c r="E6" i="8"/>
  <c r="E1127" i="8"/>
  <c r="E747" i="8"/>
  <c r="E2206" i="8"/>
  <c r="E21" i="8"/>
  <c r="E1467" i="8"/>
  <c r="E2567" i="8"/>
  <c r="E2207" i="8"/>
  <c r="E399" i="8"/>
  <c r="E1107" i="8"/>
  <c r="E11" i="8"/>
  <c r="E31" i="8"/>
  <c r="E388" i="8"/>
  <c r="E2227" i="8"/>
  <c r="E1847" i="8"/>
  <c r="E2947" i="8"/>
  <c r="E2587" i="8"/>
  <c r="E3307" i="8"/>
  <c r="E2588" i="8"/>
  <c r="E8" i="8"/>
  <c r="E16" i="8"/>
  <c r="E748" i="8"/>
  <c r="E2208" i="8"/>
  <c r="E1128" i="8"/>
  <c r="E28" i="8"/>
  <c r="E1488" i="8"/>
  <c r="E1839" i="8"/>
  <c r="E2568" i="8"/>
  <c r="E2928" i="8"/>
  <c r="E1108" i="8"/>
  <c r="E1848" i="8"/>
  <c r="E1468" i="8"/>
  <c r="E1489" i="8"/>
  <c r="E389" i="8"/>
  <c r="E3308" i="8"/>
  <c r="E2948" i="8"/>
  <c r="E379" i="8"/>
  <c r="E749" i="8"/>
  <c r="E2589" i="8"/>
  <c r="E1860" i="8"/>
  <c r="E380" i="8"/>
  <c r="E2198" i="8"/>
  <c r="E1109" i="8"/>
  <c r="E2209" i="8"/>
  <c r="E2569" i="8"/>
  <c r="E10" i="8"/>
  <c r="E390" i="8"/>
  <c r="E2949" i="8"/>
  <c r="E3309" i="8"/>
  <c r="E1116" i="8"/>
  <c r="E30" i="8"/>
  <c r="E1129" i="8"/>
  <c r="E758" i="8"/>
  <c r="E1849" i="8"/>
  <c r="E2929" i="8"/>
  <c r="E1469" i="8"/>
  <c r="E2930" i="8"/>
  <c r="E1490" i="8"/>
  <c r="E1120" i="8"/>
  <c r="E1110" i="8"/>
  <c r="E20" i="8"/>
  <c r="E750" i="8"/>
  <c r="E1478" i="8"/>
  <c r="E1470" i="8"/>
  <c r="E2570" i="8"/>
  <c r="E1130" i="8"/>
  <c r="E1850" i="8"/>
  <c r="E2590" i="8"/>
  <c r="E2591" i="8"/>
  <c r="E2579" i="8"/>
  <c r="E1131" i="8"/>
  <c r="E2571" i="8"/>
  <c r="E2210" i="8"/>
  <c r="E2950" i="8"/>
  <c r="E3310" i="8"/>
  <c r="E391" i="8"/>
  <c r="E371" i="8"/>
  <c r="E1111" i="8"/>
  <c r="E3311" i="8"/>
  <c r="E1113" i="8"/>
  <c r="E751" i="8"/>
  <c r="E1471" i="8"/>
  <c r="E32" i="8"/>
  <c r="E392" i="8"/>
  <c r="E752" i="8"/>
  <c r="E1851" i="8"/>
  <c r="E27" i="8"/>
  <c r="E1491" i="8"/>
  <c r="E2931" i="8"/>
  <c r="E2219" i="8"/>
  <c r="E2211" i="8"/>
  <c r="E1112" i="8"/>
  <c r="E12" i="8"/>
  <c r="E1472" i="8"/>
  <c r="E2951" i="8"/>
  <c r="E3300" i="8"/>
  <c r="E17" i="8"/>
  <c r="E2953" i="8"/>
  <c r="E2592" i="8"/>
  <c r="E2573" i="8"/>
  <c r="E372" i="8"/>
  <c r="E1852" i="8"/>
  <c r="E2932" i="8"/>
  <c r="E2212" i="8"/>
  <c r="E3313" i="8"/>
  <c r="E1832" i="8"/>
  <c r="E34" i="8"/>
  <c r="E2220" i="8"/>
  <c r="E2952" i="8"/>
  <c r="E1492" i="8"/>
  <c r="E2572" i="8"/>
  <c r="E3312" i="8"/>
  <c r="E2213" i="8"/>
  <c r="E1495" i="8"/>
  <c r="E1114" i="8"/>
  <c r="E2574" i="8"/>
  <c r="E374" i="8"/>
  <c r="E1474" i="8"/>
  <c r="E1854" i="8"/>
  <c r="E1833" i="8"/>
  <c r="E2933" i="8"/>
  <c r="E3293" i="8"/>
  <c r="E1494" i="8"/>
  <c r="E1834" i="8"/>
  <c r="E394" i="8"/>
  <c r="E754" i="8"/>
  <c r="E14" i="8"/>
  <c r="E2214" i="8"/>
  <c r="E33" i="8"/>
  <c r="E2215" i="8"/>
  <c r="E2575" i="8"/>
  <c r="E395" i="8"/>
  <c r="E1835" i="8"/>
  <c r="E1836" i="8"/>
  <c r="E1475" i="8"/>
  <c r="E1855" i="8"/>
  <c r="E756" i="8"/>
  <c r="E1496" i="8"/>
  <c r="E1837" i="8"/>
  <c r="E1115" i="8"/>
  <c r="E1856" i="8"/>
  <c r="E375" i="8"/>
  <c r="E1117" i="8"/>
  <c r="E757" i="8"/>
  <c r="E755" i="8"/>
  <c r="E13" i="8"/>
  <c r="E1477" i="8"/>
  <c r="E1853" i="8"/>
  <c r="E1119" i="8"/>
  <c r="E2217" i="8"/>
  <c r="E2578" i="8"/>
  <c r="E739" i="8"/>
  <c r="E753" i="8"/>
  <c r="E2577" i="8"/>
  <c r="E396" i="8"/>
  <c r="E2216" i="8"/>
  <c r="E1857" i="8"/>
  <c r="E381" i="8"/>
  <c r="E741" i="8"/>
  <c r="E3321" i="8"/>
  <c r="E1102" i="8"/>
  <c r="E2222" i="8"/>
  <c r="E761" i="8"/>
  <c r="E2201" i="8"/>
  <c r="E400" i="8"/>
  <c r="E18" i="8"/>
  <c r="E22" i="8"/>
  <c r="E740" i="8"/>
  <c r="E382" i="8"/>
  <c r="E742" i="8"/>
  <c r="E1841" i="8"/>
  <c r="E3301" i="8"/>
  <c r="E393" i="8"/>
  <c r="E1121" i="8"/>
  <c r="E1481" i="8"/>
  <c r="E2581" i="8"/>
  <c r="E2941" i="8"/>
  <c r="E1859" i="8"/>
  <c r="E2221" i="8"/>
  <c r="E2202" i="8"/>
  <c r="E1476" i="8"/>
  <c r="E1842" i="8"/>
  <c r="E1473" i="8"/>
  <c r="E762" i="8"/>
  <c r="E378" i="8"/>
  <c r="E1479" i="8"/>
  <c r="E2203" i="8"/>
  <c r="E384" i="8"/>
  <c r="E1838" i="8"/>
  <c r="E397" i="8"/>
  <c r="E1103" i="8"/>
  <c r="E1482" i="8"/>
  <c r="E383" i="8"/>
  <c r="E743" i="8"/>
  <c r="E3322" i="8"/>
  <c r="E1480" i="8"/>
  <c r="E2582" i="8"/>
  <c r="E2576" i="8"/>
  <c r="E1843" i="8"/>
  <c r="E2942" i="8"/>
  <c r="E1123" i="8"/>
  <c r="E15" i="8"/>
  <c r="E1118" i="8"/>
  <c r="E2218" i="8"/>
  <c r="E2199" i="8"/>
  <c r="E763" i="8"/>
  <c r="E2563" i="8"/>
  <c r="E738" i="8"/>
  <c r="E1122" i="8"/>
  <c r="E1483" i="8"/>
  <c r="E25" i="8"/>
  <c r="E1861" i="8"/>
  <c r="E3302" i="8"/>
  <c r="E2940" i="8"/>
  <c r="E35" i="8"/>
  <c r="E2943" i="8"/>
  <c r="E2224" i="8"/>
  <c r="E3304" i="8"/>
  <c r="E1124" i="8"/>
  <c r="E398" i="8"/>
  <c r="E1484" i="8"/>
  <c r="E2583" i="8"/>
  <c r="E2223" i="8"/>
  <c r="E24" i="8"/>
  <c r="E2204" i="8"/>
  <c r="E744" i="8"/>
  <c r="E2584" i="8"/>
  <c r="E1125" i="8"/>
  <c r="E3315" i="8"/>
  <c r="E3297" i="8"/>
  <c r="E377" i="8"/>
  <c r="E2225" i="8"/>
  <c r="E764" i="8"/>
  <c r="E1845" i="8"/>
  <c r="E2564" i="8"/>
  <c r="E745" i="8"/>
  <c r="E2565" i="8"/>
  <c r="E2934" i="8"/>
  <c r="E2944" i="8"/>
  <c r="E2205" i="8"/>
  <c r="E19" i="8"/>
  <c r="E765" i="8"/>
  <c r="E1105" i="8"/>
  <c r="E1485" i="8"/>
  <c r="E2936" i="8"/>
  <c r="E1858" i="8"/>
  <c r="E2938" i="8"/>
  <c r="E1844" i="8"/>
  <c r="E1104" i="8"/>
  <c r="E3305" i="8"/>
  <c r="E2585" i="8"/>
  <c r="E385" i="8"/>
  <c r="E2945" i="8"/>
  <c r="E3314" i="8"/>
  <c r="E2935" i="8"/>
  <c r="E3296" i="8"/>
  <c r="E2957" i="8"/>
  <c r="L1040" i="8"/>
  <c r="L2840" i="8"/>
  <c r="L2106" i="8"/>
  <c r="L1760" i="8"/>
  <c r="L2120" i="8"/>
  <c r="L1033" i="8"/>
  <c r="L286" i="8"/>
  <c r="L646" i="8"/>
  <c r="L293" i="8"/>
  <c r="L3220" i="8"/>
  <c r="L666" i="8"/>
  <c r="L1026" i="8"/>
  <c r="L306" i="8"/>
  <c r="L647" i="8"/>
  <c r="L1766" i="8"/>
  <c r="L287" i="8"/>
  <c r="L3206" i="8"/>
  <c r="L2486" i="8"/>
  <c r="L2846" i="8"/>
  <c r="L673" i="8"/>
  <c r="L1386" i="8"/>
  <c r="L2126" i="8"/>
  <c r="L307" i="8"/>
  <c r="L1387" i="8"/>
  <c r="L1747" i="8"/>
  <c r="L1746" i="8"/>
  <c r="L3226" i="8"/>
  <c r="L1758" i="8"/>
  <c r="L1396" i="8"/>
  <c r="L2847" i="8"/>
  <c r="L1767" i="8"/>
  <c r="L2866" i="8"/>
  <c r="L1027" i="8"/>
  <c r="L667" i="8"/>
  <c r="L1019" i="8"/>
  <c r="L3207" i="8"/>
  <c r="L2487" i="8"/>
  <c r="L288" i="8"/>
  <c r="L668" i="8"/>
  <c r="L3227" i="8"/>
  <c r="L2127" i="8"/>
  <c r="L648" i="8"/>
  <c r="L2128" i="8"/>
  <c r="L2107" i="8"/>
  <c r="L1768" i="8"/>
  <c r="L2498" i="8"/>
  <c r="L1388" i="8"/>
  <c r="L289" i="8"/>
  <c r="L1028" i="8"/>
  <c r="L299" i="8"/>
  <c r="L2108" i="8"/>
  <c r="L308" i="8"/>
  <c r="L1748" i="8"/>
  <c r="L3208" i="8"/>
  <c r="L1769" i="8"/>
  <c r="L2133" i="8"/>
  <c r="L2848" i="8"/>
  <c r="L309" i="8"/>
  <c r="L649" i="8"/>
  <c r="L3228" i="8"/>
  <c r="L2488" i="8"/>
  <c r="L279" i="8"/>
  <c r="L1770" i="8"/>
  <c r="L2849" i="8"/>
  <c r="L1029" i="8"/>
  <c r="L3209" i="8"/>
  <c r="L1380" i="8"/>
  <c r="L1389" i="8"/>
  <c r="L2129" i="8"/>
  <c r="L2489" i="8"/>
  <c r="L3229" i="8"/>
  <c r="L1749" i="8"/>
  <c r="L669" i="8"/>
  <c r="L2109" i="8"/>
  <c r="L1010" i="8"/>
  <c r="L651" i="8"/>
  <c r="L1390" i="8"/>
  <c r="L2850" i="8"/>
  <c r="L1399" i="8"/>
  <c r="L1750" i="8"/>
  <c r="L1030" i="8"/>
  <c r="L290" i="8"/>
  <c r="L1759" i="8"/>
  <c r="L650" i="8"/>
  <c r="L670" i="8"/>
  <c r="L2110" i="8"/>
  <c r="L3210" i="8"/>
  <c r="L2490" i="8"/>
  <c r="L2119" i="8"/>
  <c r="L2130" i="8"/>
  <c r="L2131" i="8"/>
  <c r="L671" i="8"/>
  <c r="L1391" i="8"/>
  <c r="L1751" i="8"/>
  <c r="L3230" i="8"/>
  <c r="L291" i="8"/>
  <c r="L2111" i="8"/>
  <c r="L1031" i="8"/>
  <c r="L2491" i="8"/>
  <c r="L292" i="8"/>
  <c r="L1016" i="8"/>
  <c r="L1400" i="8"/>
  <c r="L3211" i="8"/>
  <c r="L2118" i="8"/>
  <c r="L1011" i="8"/>
  <c r="L2851" i="8"/>
  <c r="L1032" i="8"/>
  <c r="L2471" i="8"/>
  <c r="L3231" i="8"/>
  <c r="L298" i="8"/>
  <c r="L660" i="8"/>
  <c r="L2852" i="8"/>
  <c r="L1012" i="8"/>
  <c r="L2112" i="8"/>
  <c r="L2472" i="8"/>
  <c r="L652" i="8"/>
  <c r="L2132" i="8"/>
  <c r="L1752" i="8"/>
  <c r="L2492" i="8"/>
  <c r="L672" i="8"/>
  <c r="L2113" i="8"/>
  <c r="L2500" i="8"/>
  <c r="L1392" i="8"/>
  <c r="L1753" i="8"/>
  <c r="L2473" i="8"/>
  <c r="L3213" i="8"/>
  <c r="L1754" i="8"/>
  <c r="L2134" i="8"/>
  <c r="L295" i="8"/>
  <c r="L2853" i="8"/>
  <c r="L2493" i="8"/>
  <c r="L654" i="8"/>
  <c r="L674" i="8"/>
  <c r="L1014" i="8"/>
  <c r="L294" i="8"/>
  <c r="L1394" i="8"/>
  <c r="L2114" i="8"/>
  <c r="L1395" i="8"/>
  <c r="L675" i="8"/>
  <c r="L1035" i="8"/>
  <c r="L2494" i="8"/>
  <c r="L1034" i="8"/>
  <c r="L1037" i="8"/>
  <c r="L655" i="8"/>
  <c r="L2495" i="8"/>
  <c r="L1756" i="8"/>
  <c r="L3212" i="8"/>
  <c r="L1755" i="8"/>
  <c r="L2135" i="8"/>
  <c r="L1375" i="8"/>
  <c r="L2474" i="8"/>
  <c r="L2475" i="8"/>
  <c r="L2116" i="8"/>
  <c r="L2476" i="8"/>
  <c r="L2115" i="8"/>
  <c r="L2117" i="8"/>
  <c r="L1397" i="8"/>
  <c r="L661" i="8"/>
  <c r="L1021" i="8"/>
  <c r="L1017" i="8"/>
  <c r="L1398" i="8"/>
  <c r="L1757" i="8"/>
  <c r="L2478" i="8"/>
  <c r="L2496" i="8"/>
  <c r="L2497" i="8"/>
  <c r="L2136" i="8"/>
  <c r="L1393" i="8"/>
  <c r="L2499" i="8"/>
  <c r="L1015" i="8"/>
  <c r="L1018" i="8"/>
  <c r="L657" i="8"/>
  <c r="L1377" i="8"/>
  <c r="L1039" i="8"/>
  <c r="L2477" i="8"/>
  <c r="L1022" i="8"/>
  <c r="L302" i="8"/>
  <c r="L1742" i="8"/>
  <c r="L1401" i="8"/>
  <c r="L2121" i="8"/>
  <c r="L3201" i="8"/>
  <c r="L2481" i="8"/>
  <c r="L281" i="8"/>
  <c r="L1038" i="8"/>
  <c r="L1741" i="8"/>
  <c r="L2861" i="8"/>
  <c r="L1379" i="8"/>
  <c r="L282" i="8"/>
  <c r="L301" i="8"/>
  <c r="L1381" i="8"/>
  <c r="L3221" i="8"/>
  <c r="L3202" i="8"/>
  <c r="L300" i="8"/>
  <c r="L1402" i="8"/>
  <c r="L2501" i="8"/>
  <c r="L2122" i="8"/>
  <c r="L1761" i="8"/>
  <c r="L2841" i="8"/>
  <c r="L1740" i="8"/>
  <c r="L2480" i="8"/>
  <c r="L2862" i="8"/>
  <c r="L1378" i="8"/>
  <c r="L1020" i="8"/>
  <c r="L303" i="8"/>
  <c r="L1383" i="8"/>
  <c r="L1743" i="8"/>
  <c r="L1762" i="8"/>
  <c r="L663" i="8"/>
  <c r="L1023" i="8"/>
  <c r="L662" i="8"/>
  <c r="L658" i="8"/>
  <c r="L1382" i="8"/>
  <c r="L2860" i="8"/>
  <c r="L2482" i="8"/>
  <c r="L3222" i="8"/>
  <c r="L297" i="8"/>
  <c r="L659" i="8"/>
  <c r="L284" i="8"/>
  <c r="L2842" i="8"/>
  <c r="L2843" i="8"/>
  <c r="L296" i="8"/>
  <c r="L283" i="8"/>
  <c r="L1403" i="8"/>
  <c r="L1763" i="8"/>
  <c r="L3203" i="8"/>
  <c r="L280" i="8"/>
  <c r="L2483" i="8"/>
  <c r="L285" i="8"/>
  <c r="L1405" i="8"/>
  <c r="L1744" i="8"/>
  <c r="L1036" i="8"/>
  <c r="L645" i="8"/>
  <c r="L2484" i="8"/>
  <c r="L664" i="8"/>
  <c r="L304" i="8"/>
  <c r="L1404" i="8"/>
  <c r="L2124" i="8"/>
  <c r="L2844" i="8"/>
  <c r="L2863" i="8"/>
  <c r="L1764" i="8"/>
  <c r="L1025" i="8"/>
  <c r="L2123" i="8"/>
  <c r="L1376" i="8"/>
  <c r="L1024" i="8"/>
  <c r="L2864" i="8"/>
  <c r="L3224" i="8"/>
  <c r="L653" i="8"/>
  <c r="L656" i="8"/>
  <c r="L2854" i="8"/>
  <c r="L3214" i="8"/>
  <c r="L1013" i="8"/>
  <c r="L3217" i="8"/>
  <c r="L3223" i="8"/>
  <c r="L2479" i="8"/>
  <c r="L2125" i="8"/>
  <c r="L3205" i="8"/>
  <c r="L1765" i="8"/>
  <c r="L2845" i="8"/>
  <c r="L305" i="8"/>
  <c r="L2485" i="8"/>
  <c r="L3215" i="8"/>
  <c r="L3204" i="8"/>
  <c r="L3216" i="8"/>
  <c r="L1384" i="8"/>
  <c r="L1385" i="8"/>
  <c r="L665" i="8"/>
  <c r="L1745" i="8"/>
  <c r="L2865" i="8"/>
  <c r="I1226" i="8"/>
  <c r="I866" i="8"/>
  <c r="I146" i="8"/>
  <c r="I500" i="8"/>
  <c r="I1606" i="8"/>
  <c r="I2340" i="8"/>
  <c r="I126" i="8"/>
  <c r="I2326" i="8"/>
  <c r="I1246" i="8"/>
  <c r="I880" i="8"/>
  <c r="I3060" i="8"/>
  <c r="I506" i="8"/>
  <c r="I2706" i="8"/>
  <c r="I153" i="8"/>
  <c r="I1966" i="8"/>
  <c r="I886" i="8"/>
  <c r="I878" i="8"/>
  <c r="I3066" i="8"/>
  <c r="I136" i="8"/>
  <c r="I2318" i="8"/>
  <c r="I147" i="8"/>
  <c r="I887" i="8"/>
  <c r="I1587" i="8"/>
  <c r="I518" i="8"/>
  <c r="I2346" i="8"/>
  <c r="I127" i="8"/>
  <c r="I507" i="8"/>
  <c r="I876" i="8"/>
  <c r="I1607" i="8"/>
  <c r="I1227" i="8"/>
  <c r="I1239" i="8"/>
  <c r="I2687" i="8"/>
  <c r="I867" i="8"/>
  <c r="I1973" i="8"/>
  <c r="I2686" i="8"/>
  <c r="I499" i="8"/>
  <c r="I508" i="8"/>
  <c r="I148" i="8"/>
  <c r="I1247" i="8"/>
  <c r="I1967" i="8"/>
  <c r="I2347" i="8"/>
  <c r="I2707" i="8"/>
  <c r="I2327" i="8"/>
  <c r="I3067" i="8"/>
  <c r="I128" i="8"/>
  <c r="I1608" i="8"/>
  <c r="I868" i="8"/>
  <c r="I1228" i="8"/>
  <c r="I1588" i="8"/>
  <c r="I2328" i="8"/>
  <c r="I1248" i="8"/>
  <c r="I3068" i="8"/>
  <c r="I1609" i="8"/>
  <c r="I1249" i="8"/>
  <c r="I3048" i="8"/>
  <c r="I2688" i="8"/>
  <c r="I1229" i="8"/>
  <c r="I149" i="8"/>
  <c r="I509" i="8"/>
  <c r="I1968" i="8"/>
  <c r="I2348" i="8"/>
  <c r="I2708" i="8"/>
  <c r="I2689" i="8"/>
  <c r="I3069" i="8"/>
  <c r="I2320" i="8"/>
  <c r="I1250" i="8"/>
  <c r="I2329" i="8"/>
  <c r="I130" i="8"/>
  <c r="I1589" i="8"/>
  <c r="I3049" i="8"/>
  <c r="I2709" i="8"/>
  <c r="I870" i="8"/>
  <c r="I869" i="8"/>
  <c r="I1969" i="8"/>
  <c r="I1610" i="8"/>
  <c r="I1230" i="8"/>
  <c r="I150" i="8"/>
  <c r="I1599" i="8"/>
  <c r="I1590" i="8"/>
  <c r="I2710" i="8"/>
  <c r="I156" i="8"/>
  <c r="I510" i="8"/>
  <c r="I2330" i="8"/>
  <c r="I3050" i="8"/>
  <c r="I1233" i="8"/>
  <c r="I517" i="8"/>
  <c r="I1960" i="8"/>
  <c r="I1970" i="8"/>
  <c r="I493" i="8"/>
  <c r="I131" i="8"/>
  <c r="I879" i="8"/>
  <c r="I2699" i="8"/>
  <c r="I3070" i="8"/>
  <c r="I1591" i="8"/>
  <c r="I2690" i="8"/>
  <c r="I1959" i="8"/>
  <c r="I151" i="8"/>
  <c r="I1231" i="8"/>
  <c r="I511" i="8"/>
  <c r="I3051" i="8"/>
  <c r="I2712" i="8"/>
  <c r="I1251" i="8"/>
  <c r="I1980" i="8"/>
  <c r="I2700" i="8"/>
  <c r="I492" i="8"/>
  <c r="I2691" i="8"/>
  <c r="I3071" i="8"/>
  <c r="I1593" i="8"/>
  <c r="I520" i="8"/>
  <c r="I2711" i="8"/>
  <c r="I858" i="8"/>
  <c r="I2331" i="8"/>
  <c r="I132" i="8"/>
  <c r="I1596" i="8"/>
  <c r="I871" i="8"/>
  <c r="I1611" i="8"/>
  <c r="I1971" i="8"/>
  <c r="I1600" i="8"/>
  <c r="I1252" i="8"/>
  <c r="I3072" i="8"/>
  <c r="I134" i="8"/>
  <c r="I1592" i="8"/>
  <c r="I2693" i="8"/>
  <c r="I3053" i="8"/>
  <c r="I512" i="8"/>
  <c r="I1612" i="8"/>
  <c r="I2332" i="8"/>
  <c r="I1232" i="8"/>
  <c r="I2692" i="8"/>
  <c r="I1972" i="8"/>
  <c r="I3073" i="8"/>
  <c r="I872" i="8"/>
  <c r="I2334" i="8"/>
  <c r="I495" i="8"/>
  <c r="I1956" i="8"/>
  <c r="I514" i="8"/>
  <c r="I1594" i="8"/>
  <c r="I2333" i="8"/>
  <c r="I1613" i="8"/>
  <c r="I2713" i="8"/>
  <c r="I1954" i="8"/>
  <c r="I1614" i="8"/>
  <c r="I3052" i="8"/>
  <c r="I874" i="8"/>
  <c r="I155" i="8"/>
  <c r="I2336" i="8"/>
  <c r="I1953" i="8"/>
  <c r="I494" i="8"/>
  <c r="I1235" i="8"/>
  <c r="I154" i="8"/>
  <c r="I1974" i="8"/>
  <c r="I513" i="8"/>
  <c r="I875" i="8"/>
  <c r="I1237" i="8"/>
  <c r="I1955" i="8"/>
  <c r="I135" i="8"/>
  <c r="I1615" i="8"/>
  <c r="I1976" i="8"/>
  <c r="I515" i="8"/>
  <c r="I1616" i="8"/>
  <c r="I1975" i="8"/>
  <c r="I2337" i="8"/>
  <c r="I2335" i="8"/>
  <c r="I877" i="8"/>
  <c r="I1595" i="8"/>
  <c r="I1234" i="8"/>
  <c r="I2338" i="8"/>
  <c r="I138" i="8"/>
  <c r="I1957" i="8"/>
  <c r="I1978" i="8"/>
  <c r="I857" i="8"/>
  <c r="I1597" i="8"/>
  <c r="I1236" i="8"/>
  <c r="I1977" i="8"/>
  <c r="I861" i="8"/>
  <c r="I137" i="8"/>
  <c r="I2339" i="8"/>
  <c r="I501" i="8"/>
  <c r="I859" i="8"/>
  <c r="I1982" i="8"/>
  <c r="I1617" i="8"/>
  <c r="I141" i="8"/>
  <c r="I1981" i="8"/>
  <c r="I496" i="8"/>
  <c r="I862" i="8"/>
  <c r="I1222" i="8"/>
  <c r="I1601" i="8"/>
  <c r="I2341" i="8"/>
  <c r="I1240" i="8"/>
  <c r="I3061" i="8"/>
  <c r="I2701" i="8"/>
  <c r="I522" i="8"/>
  <c r="I1241" i="8"/>
  <c r="I1961" i="8"/>
  <c r="I497" i="8"/>
  <c r="I1602" i="8"/>
  <c r="I873" i="8"/>
  <c r="I882" i="8"/>
  <c r="I1242" i="8"/>
  <c r="I881" i="8"/>
  <c r="I140" i="8"/>
  <c r="I860" i="8"/>
  <c r="I521" i="8"/>
  <c r="I1963" i="8"/>
  <c r="I2321" i="8"/>
  <c r="I152" i="8"/>
  <c r="I498" i="8"/>
  <c r="I863" i="8"/>
  <c r="I2703" i="8"/>
  <c r="I503" i="8"/>
  <c r="I1962" i="8"/>
  <c r="I3062" i="8"/>
  <c r="I1223" i="8"/>
  <c r="I502" i="8"/>
  <c r="I2322" i="8"/>
  <c r="I2319" i="8"/>
  <c r="I2702" i="8"/>
  <c r="I143" i="8"/>
  <c r="I883" i="8"/>
  <c r="I2683" i="8"/>
  <c r="I1238" i="8"/>
  <c r="I129" i="8"/>
  <c r="I2323" i="8"/>
  <c r="I1603" i="8"/>
  <c r="I1224" i="8"/>
  <c r="I2344" i="8"/>
  <c r="I2343" i="8"/>
  <c r="I1958" i="8"/>
  <c r="I139" i="8"/>
  <c r="I2704" i="8"/>
  <c r="I1245" i="8"/>
  <c r="I142" i="8"/>
  <c r="I1964" i="8"/>
  <c r="I516" i="8"/>
  <c r="I1598" i="8"/>
  <c r="I1604" i="8"/>
  <c r="I519" i="8"/>
  <c r="I864" i="8"/>
  <c r="I504" i="8"/>
  <c r="I1244" i="8"/>
  <c r="I2342" i="8"/>
  <c r="I2324" i="8"/>
  <c r="I1243" i="8"/>
  <c r="I2684" i="8"/>
  <c r="I1225" i="8"/>
  <c r="I3063" i="8"/>
  <c r="I144" i="8"/>
  <c r="I884" i="8"/>
  <c r="I145" i="8"/>
  <c r="I885" i="8"/>
  <c r="I1983" i="8"/>
  <c r="I1979" i="8"/>
  <c r="I2694" i="8"/>
  <c r="I3054" i="8"/>
  <c r="I133" i="8"/>
  <c r="I2685" i="8"/>
  <c r="I2325" i="8"/>
  <c r="I1965" i="8"/>
  <c r="I2696" i="8"/>
  <c r="I505" i="8"/>
  <c r="I3055" i="8"/>
  <c r="I2705" i="8"/>
  <c r="I3056" i="8"/>
  <c r="I3064" i="8"/>
  <c r="I1605" i="8"/>
  <c r="I2345" i="8"/>
  <c r="I3065" i="8"/>
  <c r="I3074" i="8"/>
  <c r="I865" i="8"/>
  <c r="G1438" i="8"/>
  <c r="G346" i="8"/>
  <c r="G706" i="8"/>
  <c r="G3280" i="8"/>
  <c r="G356" i="8"/>
  <c r="G1076" i="8"/>
  <c r="G2920" i="8"/>
  <c r="G1086" i="8"/>
  <c r="G366" i="8"/>
  <c r="G726" i="8"/>
  <c r="G1806" i="8"/>
  <c r="G1466" i="8"/>
  <c r="G2926" i="8"/>
  <c r="G1078" i="8"/>
  <c r="G1826" i="8"/>
  <c r="G3286" i="8"/>
  <c r="G2186" i="8"/>
  <c r="G2906" i="8"/>
  <c r="G3266" i="8"/>
  <c r="G2546" i="8"/>
  <c r="G2178" i="8"/>
  <c r="G367" i="8"/>
  <c r="G1087" i="8"/>
  <c r="G1446" i="8"/>
  <c r="G1807" i="8"/>
  <c r="G1447" i="8"/>
  <c r="G2187" i="8"/>
  <c r="G2907" i="8"/>
  <c r="G1079" i="8"/>
  <c r="G707" i="8"/>
  <c r="G2538" i="8"/>
  <c r="G2927" i="8"/>
  <c r="G3287" i="8"/>
  <c r="G347" i="8"/>
  <c r="G1818" i="8"/>
  <c r="G718" i="8"/>
  <c r="G727" i="8"/>
  <c r="G716" i="8"/>
  <c r="G2559" i="8"/>
  <c r="G2167" i="8"/>
  <c r="G1827" i="8"/>
  <c r="G733" i="8"/>
  <c r="G3267" i="8"/>
  <c r="G2547" i="8"/>
  <c r="G1093" i="8"/>
  <c r="G368" i="8"/>
  <c r="G1088" i="8"/>
  <c r="G2539" i="8"/>
  <c r="G1808" i="8"/>
  <c r="G708" i="8"/>
  <c r="G2168" i="8"/>
  <c r="G1453" i="8"/>
  <c r="G1448" i="8"/>
  <c r="G348" i="8"/>
  <c r="G728" i="8"/>
  <c r="G357" i="8"/>
  <c r="G1828" i="8"/>
  <c r="G1809" i="8"/>
  <c r="G3268" i="8"/>
  <c r="G369" i="8"/>
  <c r="G2189" i="8"/>
  <c r="G2908" i="8"/>
  <c r="G3288" i="8"/>
  <c r="G2188" i="8"/>
  <c r="G2548" i="8"/>
  <c r="G1456" i="8"/>
  <c r="G709" i="8"/>
  <c r="G2909" i="8"/>
  <c r="G3269" i="8"/>
  <c r="G2169" i="8"/>
  <c r="G1449" i="8"/>
  <c r="G729" i="8"/>
  <c r="G349" i="8"/>
  <c r="G1829" i="8"/>
  <c r="G1819" i="8"/>
  <c r="G2549" i="8"/>
  <c r="G3289" i="8"/>
  <c r="G1089" i="8"/>
  <c r="G2550" i="8"/>
  <c r="G1450" i="8"/>
  <c r="G730" i="8"/>
  <c r="G370" i="8"/>
  <c r="G1830" i="8"/>
  <c r="G1810" i="8"/>
  <c r="G1090" i="8"/>
  <c r="G2910" i="8"/>
  <c r="G710" i="8"/>
  <c r="G3290" i="8"/>
  <c r="G2190" i="8"/>
  <c r="G350" i="8"/>
  <c r="G358" i="8"/>
  <c r="G2170" i="8"/>
  <c r="G2180" i="8"/>
  <c r="G1091" i="8"/>
  <c r="G351" i="8"/>
  <c r="G731" i="8"/>
  <c r="G1440" i="8"/>
  <c r="G1451" i="8"/>
  <c r="G1811" i="8"/>
  <c r="G3270" i="8"/>
  <c r="G711" i="8"/>
  <c r="G1831" i="8"/>
  <c r="G1459" i="8"/>
  <c r="G2191" i="8"/>
  <c r="G3291" i="8"/>
  <c r="G2551" i="8"/>
  <c r="G1071" i="8"/>
  <c r="G360" i="8"/>
  <c r="G1458" i="8"/>
  <c r="G359" i="8"/>
  <c r="G2171" i="8"/>
  <c r="G3271" i="8"/>
  <c r="G720" i="8"/>
  <c r="G2911" i="8"/>
  <c r="G712" i="8"/>
  <c r="G1072" i="8"/>
  <c r="G352" i="8"/>
  <c r="G2532" i="8"/>
  <c r="G2533" i="8"/>
  <c r="G713" i="8"/>
  <c r="G732" i="8"/>
  <c r="G2560" i="8"/>
  <c r="G1812" i="8"/>
  <c r="G2172" i="8"/>
  <c r="G2552" i="8"/>
  <c r="G2193" i="8"/>
  <c r="G1092" i="8"/>
  <c r="G1452" i="8"/>
  <c r="G2192" i="8"/>
  <c r="G3272" i="8"/>
  <c r="G2912" i="8"/>
  <c r="G2913" i="8"/>
  <c r="G3292" i="8"/>
  <c r="G1074" i="8"/>
  <c r="G1813" i="8"/>
  <c r="G2553" i="8"/>
  <c r="G734" i="8"/>
  <c r="G2173" i="8"/>
  <c r="G1814" i="8"/>
  <c r="G2194" i="8"/>
  <c r="G1454" i="8"/>
  <c r="G354" i="8"/>
  <c r="G714" i="8"/>
  <c r="G2554" i="8"/>
  <c r="G1094" i="8"/>
  <c r="G735" i="8"/>
  <c r="G715" i="8"/>
  <c r="G1455" i="8"/>
  <c r="G2556" i="8"/>
  <c r="G3273" i="8"/>
  <c r="G2175" i="8"/>
  <c r="G2535" i="8"/>
  <c r="G2176" i="8"/>
  <c r="G1095" i="8"/>
  <c r="G355" i="8"/>
  <c r="G2174" i="8"/>
  <c r="G2195" i="8"/>
  <c r="G2555" i="8"/>
  <c r="G1816" i="8"/>
  <c r="G1817" i="8"/>
  <c r="G1077" i="8"/>
  <c r="G2196" i="8"/>
  <c r="G1075" i="8"/>
  <c r="G1815" i="8"/>
  <c r="G1457" i="8"/>
  <c r="G2177" i="8"/>
  <c r="G2534" i="8"/>
  <c r="G2536" i="8"/>
  <c r="G1097" i="8"/>
  <c r="G2537" i="8"/>
  <c r="G2179" i="8"/>
  <c r="G2900" i="8"/>
  <c r="G1439" i="8"/>
  <c r="G2197" i="8"/>
  <c r="G353" i="8"/>
  <c r="G1436" i="8"/>
  <c r="G1437" i="8"/>
  <c r="G1820" i="8"/>
  <c r="G2557" i="8"/>
  <c r="G341" i="8"/>
  <c r="G1101" i="8"/>
  <c r="G1461" i="8"/>
  <c r="G1460" i="8"/>
  <c r="G2561" i="8"/>
  <c r="G1821" i="8"/>
  <c r="G1096" i="8"/>
  <c r="G342" i="8"/>
  <c r="G361" i="8"/>
  <c r="G721" i="8"/>
  <c r="G719" i="8"/>
  <c r="G1801" i="8"/>
  <c r="G2541" i="8"/>
  <c r="G1441" i="8"/>
  <c r="G2181" i="8"/>
  <c r="G1802" i="8"/>
  <c r="G1081" i="8"/>
  <c r="G362" i="8"/>
  <c r="G722" i="8"/>
  <c r="G2901" i="8"/>
  <c r="G2562" i="8"/>
  <c r="G2921" i="8"/>
  <c r="G3281" i="8"/>
  <c r="G1100" i="8"/>
  <c r="G1082" i="8"/>
  <c r="G717" i="8"/>
  <c r="G2902" i="8"/>
  <c r="G343" i="8"/>
  <c r="G2543" i="8"/>
  <c r="G3263" i="8"/>
  <c r="G1463" i="8"/>
  <c r="G1098" i="8"/>
  <c r="G2922" i="8"/>
  <c r="G3282" i="8"/>
  <c r="G1442" i="8"/>
  <c r="G1822" i="8"/>
  <c r="G363" i="8"/>
  <c r="G1083" i="8"/>
  <c r="G1803" i="8"/>
  <c r="G2923" i="8"/>
  <c r="G3283" i="8"/>
  <c r="G723" i="8"/>
  <c r="G2182" i="8"/>
  <c r="G2540" i="8"/>
  <c r="G1443" i="8"/>
  <c r="G1073" i="8"/>
  <c r="G1462" i="8"/>
  <c r="G3262" i="8"/>
  <c r="G1823" i="8"/>
  <c r="G344" i="8"/>
  <c r="G2903" i="8"/>
  <c r="G724" i="8"/>
  <c r="G1824" i="8"/>
  <c r="G1444" i="8"/>
  <c r="G1084" i="8"/>
  <c r="G2183" i="8"/>
  <c r="G1804" i="8"/>
  <c r="G2924" i="8"/>
  <c r="G364" i="8"/>
  <c r="G736" i="8"/>
  <c r="G2558" i="8"/>
  <c r="G1464" i="8"/>
  <c r="G340" i="8"/>
  <c r="G2184" i="8"/>
  <c r="G365" i="8"/>
  <c r="G1085" i="8"/>
  <c r="G1080" i="8"/>
  <c r="G725" i="8"/>
  <c r="G1445" i="8"/>
  <c r="G2542" i="8"/>
  <c r="G2897" i="8"/>
  <c r="G1805" i="8"/>
  <c r="G2925" i="8"/>
  <c r="G3285" i="8"/>
  <c r="G1465" i="8"/>
  <c r="G3284" i="8"/>
  <c r="G1825" i="8"/>
  <c r="G3265" i="8"/>
  <c r="G2545" i="8"/>
  <c r="G2914" i="8"/>
  <c r="G3274" i="8"/>
  <c r="G2185" i="8"/>
  <c r="G2904" i="8"/>
  <c r="G3264" i="8"/>
  <c r="G1099" i="8"/>
  <c r="G3275" i="8"/>
  <c r="G866" i="8"/>
  <c r="G127" i="8"/>
  <c r="G500" i="8"/>
  <c r="G3060" i="8"/>
  <c r="G886" i="8"/>
  <c r="G1606" i="8"/>
  <c r="G2340" i="8"/>
  <c r="G126" i="8"/>
  <c r="G1246" i="8"/>
  <c r="G150" i="8"/>
  <c r="G880" i="8"/>
  <c r="G140" i="8"/>
  <c r="G146" i="8"/>
  <c r="G506" i="8"/>
  <c r="G887" i="8"/>
  <c r="G2686" i="8"/>
  <c r="G2326" i="8"/>
  <c r="G153" i="8"/>
  <c r="G1973" i="8"/>
  <c r="G1226" i="8"/>
  <c r="G2346" i="8"/>
  <c r="G3066" i="8"/>
  <c r="G876" i="8"/>
  <c r="G1966" i="8"/>
  <c r="G518" i="8"/>
  <c r="G507" i="8"/>
  <c r="G878" i="8"/>
  <c r="G136" i="8"/>
  <c r="G2318" i="8"/>
  <c r="G1247" i="8"/>
  <c r="G1607" i="8"/>
  <c r="G2706" i="8"/>
  <c r="G1239" i="8"/>
  <c r="G1227" i="8"/>
  <c r="G499" i="8"/>
  <c r="G147" i="8"/>
  <c r="G1967" i="8"/>
  <c r="G2707" i="8"/>
  <c r="G867" i="8"/>
  <c r="G2347" i="8"/>
  <c r="G2687" i="8"/>
  <c r="G3067" i="8"/>
  <c r="G1587" i="8"/>
  <c r="G2327" i="8"/>
  <c r="G1248" i="8"/>
  <c r="G128" i="8"/>
  <c r="G3068" i="8"/>
  <c r="G508" i="8"/>
  <c r="G148" i="8"/>
  <c r="G868" i="8"/>
  <c r="G1608" i="8"/>
  <c r="G1228" i="8"/>
  <c r="G1588" i="8"/>
  <c r="G2328" i="8"/>
  <c r="G1968" i="8"/>
  <c r="G2329" i="8"/>
  <c r="G3049" i="8"/>
  <c r="G2348" i="8"/>
  <c r="G2708" i="8"/>
  <c r="G129" i="8"/>
  <c r="G3048" i="8"/>
  <c r="G138" i="8"/>
  <c r="G149" i="8"/>
  <c r="G869" i="8"/>
  <c r="G2709" i="8"/>
  <c r="G2688" i="8"/>
  <c r="G3069" i="8"/>
  <c r="G1599" i="8"/>
  <c r="G2689" i="8"/>
  <c r="G1229" i="8"/>
  <c r="G1589" i="8"/>
  <c r="G509" i="8"/>
  <c r="G1969" i="8"/>
  <c r="G1609" i="8"/>
  <c r="G2320" i="8"/>
  <c r="G1249" i="8"/>
  <c r="G517" i="8"/>
  <c r="G870" i="8"/>
  <c r="G3070" i="8"/>
  <c r="G130" i="8"/>
  <c r="G1230" i="8"/>
  <c r="G2699" i="8"/>
  <c r="G1590" i="8"/>
  <c r="G3050" i="8"/>
  <c r="G1250" i="8"/>
  <c r="G2710" i="8"/>
  <c r="G156" i="8"/>
  <c r="G510" i="8"/>
  <c r="G2330" i="8"/>
  <c r="G1610" i="8"/>
  <c r="G871" i="8"/>
  <c r="G1233" i="8"/>
  <c r="G1251" i="8"/>
  <c r="G1611" i="8"/>
  <c r="G1971" i="8"/>
  <c r="G131" i="8"/>
  <c r="G511" i="8"/>
  <c r="G1970" i="8"/>
  <c r="G493" i="8"/>
  <c r="G1959" i="8"/>
  <c r="G151" i="8"/>
  <c r="G879" i="8"/>
  <c r="G2690" i="8"/>
  <c r="G1591" i="8"/>
  <c r="G1980" i="8"/>
  <c r="G492" i="8"/>
  <c r="G2700" i="8"/>
  <c r="G1960" i="8"/>
  <c r="G2691" i="8"/>
  <c r="G3071" i="8"/>
  <c r="G3051" i="8"/>
  <c r="G1593" i="8"/>
  <c r="G512" i="8"/>
  <c r="G1231" i="8"/>
  <c r="G858" i="8"/>
  <c r="G2331" i="8"/>
  <c r="G2711" i="8"/>
  <c r="G1596" i="8"/>
  <c r="G872" i="8"/>
  <c r="G1232" i="8"/>
  <c r="G1613" i="8"/>
  <c r="G1953" i="8"/>
  <c r="G1600" i="8"/>
  <c r="G1252" i="8"/>
  <c r="G2332" i="8"/>
  <c r="G3052" i="8"/>
  <c r="G3053" i="8"/>
  <c r="G1592" i="8"/>
  <c r="G2692" i="8"/>
  <c r="G520" i="8"/>
  <c r="G1612" i="8"/>
  <c r="G3072" i="8"/>
  <c r="G1594" i="8"/>
  <c r="G2713" i="8"/>
  <c r="G2712" i="8"/>
  <c r="G1972" i="8"/>
  <c r="G3073" i="8"/>
  <c r="G132" i="8"/>
  <c r="G2333" i="8"/>
  <c r="G513" i="8"/>
  <c r="G1234" i="8"/>
  <c r="G514" i="8"/>
  <c r="G2334" i="8"/>
  <c r="G2693" i="8"/>
  <c r="G134" i="8"/>
  <c r="G874" i="8"/>
  <c r="G1954" i="8"/>
  <c r="G1614" i="8"/>
  <c r="G875" i="8"/>
  <c r="G494" i="8"/>
  <c r="G515" i="8"/>
  <c r="G495" i="8"/>
  <c r="G1236" i="8"/>
  <c r="G1616" i="8"/>
  <c r="G135" i="8"/>
  <c r="G1615" i="8"/>
  <c r="G877" i="8"/>
  <c r="G1597" i="8"/>
  <c r="G155" i="8"/>
  <c r="G1975" i="8"/>
  <c r="G1976" i="8"/>
  <c r="G857" i="8"/>
  <c r="G1237" i="8"/>
  <c r="G2335" i="8"/>
  <c r="G1955" i="8"/>
  <c r="G2336" i="8"/>
  <c r="G1956" i="8"/>
  <c r="G859" i="8"/>
  <c r="G2338" i="8"/>
  <c r="G861" i="8"/>
  <c r="G1595" i="8"/>
  <c r="G1978" i="8"/>
  <c r="G1977" i="8"/>
  <c r="G1235" i="8"/>
  <c r="G137" i="8"/>
  <c r="G1617" i="8"/>
  <c r="G2339" i="8"/>
  <c r="G881" i="8"/>
  <c r="G141" i="8"/>
  <c r="G1974" i="8"/>
  <c r="G2337" i="8"/>
  <c r="G2341" i="8"/>
  <c r="G1601" i="8"/>
  <c r="G502" i="8"/>
  <c r="G3062" i="8"/>
  <c r="G1238" i="8"/>
  <c r="G1982" i="8"/>
  <c r="G2342" i="8"/>
  <c r="G1957" i="8"/>
  <c r="G1961" i="8"/>
  <c r="G496" i="8"/>
  <c r="G142" i="8"/>
  <c r="G1241" i="8"/>
  <c r="G1240" i="8"/>
  <c r="G3061" i="8"/>
  <c r="G522" i="8"/>
  <c r="G501" i="8"/>
  <c r="G2701" i="8"/>
  <c r="G1981" i="8"/>
  <c r="G2321" i="8"/>
  <c r="G1602" i="8"/>
  <c r="G497" i="8"/>
  <c r="G882" i="8"/>
  <c r="G1242" i="8"/>
  <c r="G152" i="8"/>
  <c r="G860" i="8"/>
  <c r="G873" i="8"/>
  <c r="G2323" i="8"/>
  <c r="G521" i="8"/>
  <c r="G862" i="8"/>
  <c r="G1223" i="8"/>
  <c r="G1983" i="8"/>
  <c r="G3063" i="8"/>
  <c r="G1598" i="8"/>
  <c r="G498" i="8"/>
  <c r="G519" i="8"/>
  <c r="G143" i="8"/>
  <c r="G1222" i="8"/>
  <c r="G863" i="8"/>
  <c r="G1962" i="8"/>
  <c r="G503" i="8"/>
  <c r="G2322" i="8"/>
  <c r="G2319" i="8"/>
  <c r="G1243" i="8"/>
  <c r="G1603" i="8"/>
  <c r="G1963" i="8"/>
  <c r="G2702" i="8"/>
  <c r="G2683" i="8"/>
  <c r="G883" i="8"/>
  <c r="G2703" i="8"/>
  <c r="G885" i="8"/>
  <c r="G1224" i="8"/>
  <c r="G2343" i="8"/>
  <c r="G1958" i="8"/>
  <c r="G864" i="8"/>
  <c r="G2324" i="8"/>
  <c r="G2684" i="8"/>
  <c r="G516" i="8"/>
  <c r="G1964" i="8"/>
  <c r="G1604" i="8"/>
  <c r="G504" i="8"/>
  <c r="G865" i="8"/>
  <c r="G1244" i="8"/>
  <c r="G884" i="8"/>
  <c r="G2704" i="8"/>
  <c r="G3064" i="8"/>
  <c r="G144" i="8"/>
  <c r="G1245" i="8"/>
  <c r="G1605" i="8"/>
  <c r="G2344" i="8"/>
  <c r="G139" i="8"/>
  <c r="G133" i="8"/>
  <c r="G3065" i="8"/>
  <c r="G3075" i="8"/>
  <c r="G3057" i="8"/>
  <c r="G2705" i="8"/>
  <c r="G1965" i="8"/>
  <c r="G2694" i="8"/>
  <c r="G2697" i="8"/>
  <c r="G1225" i="8"/>
  <c r="G2685" i="8"/>
  <c r="G2325" i="8"/>
  <c r="G3074" i="8"/>
  <c r="G2695" i="8"/>
  <c r="G3055" i="8"/>
  <c r="G2696" i="8"/>
  <c r="G505" i="8"/>
  <c r="G3077" i="8"/>
  <c r="G1979" i="8"/>
  <c r="G2345" i="8"/>
  <c r="I3339" i="8"/>
  <c r="K3179" i="8"/>
  <c r="E3139" i="8"/>
  <c r="I3059" i="8"/>
  <c r="K3019" i="8"/>
  <c r="L2979" i="8"/>
  <c r="D2899" i="8"/>
  <c r="D2899" i="10" s="1"/>
  <c r="M2899" i="10" s="1"/>
  <c r="L2859" i="8"/>
  <c r="D2819" i="8"/>
  <c r="D2819" i="10" s="1"/>
  <c r="M2819" i="10" s="1"/>
  <c r="E2779" i="8"/>
  <c r="E2739" i="8"/>
  <c r="E3298" i="8"/>
  <c r="E3258" i="8"/>
  <c r="L3218" i="8"/>
  <c r="K3178" i="8"/>
  <c r="L3138" i="8"/>
  <c r="D3058" i="8"/>
  <c r="D3058" i="10" s="1"/>
  <c r="M3058" i="10" s="1"/>
  <c r="G3018" i="8"/>
  <c r="G2958" i="8"/>
  <c r="J2758" i="8"/>
  <c r="D3117" i="8"/>
  <c r="D3117" i="10" s="1"/>
  <c r="M3117" i="10" s="1"/>
  <c r="K2977" i="8"/>
  <c r="G2797" i="8"/>
  <c r="K2657" i="8"/>
  <c r="F3236" i="8"/>
  <c r="I3036" i="8"/>
  <c r="E2696" i="8"/>
  <c r="H3295" i="8"/>
  <c r="G3255" i="8"/>
  <c r="H3115" i="8"/>
  <c r="G2715" i="8"/>
  <c r="L3294" i="8"/>
  <c r="E3154" i="8"/>
  <c r="L2974" i="8"/>
  <c r="G35" i="8"/>
  <c r="H3185" i="8"/>
  <c r="F2745" i="8"/>
  <c r="L2225" i="8"/>
  <c r="J1785" i="8"/>
  <c r="G2824" i="8"/>
  <c r="M68" i="8"/>
  <c r="M92" i="8"/>
  <c r="M1906" i="8"/>
  <c r="M88" i="8"/>
  <c r="M77" i="8"/>
  <c r="M2280" i="8"/>
  <c r="M78" i="8"/>
  <c r="M96" i="8"/>
  <c r="M73" i="8"/>
  <c r="M76" i="8"/>
  <c r="M446" i="8"/>
  <c r="M806" i="8"/>
  <c r="M2646" i="8"/>
  <c r="M84" i="8"/>
  <c r="M72" i="8"/>
  <c r="M813" i="8"/>
  <c r="M826" i="8"/>
  <c r="M1186" i="8"/>
  <c r="M1546" i="8"/>
  <c r="M1167" i="8"/>
  <c r="M447" i="8"/>
  <c r="M2286" i="8"/>
  <c r="M1166" i="8"/>
  <c r="M827" i="8"/>
  <c r="M2626" i="8"/>
  <c r="M1918" i="8"/>
  <c r="M87" i="8"/>
  <c r="M3006" i="8"/>
  <c r="M82" i="8"/>
  <c r="M3000" i="8"/>
  <c r="M2266" i="8"/>
  <c r="M1187" i="8"/>
  <c r="M2287" i="8"/>
  <c r="M818" i="8"/>
  <c r="M1907" i="8"/>
  <c r="M807" i="8"/>
  <c r="M2647" i="8"/>
  <c r="M67" i="8"/>
  <c r="M448" i="8"/>
  <c r="M828" i="8"/>
  <c r="M3007" i="8"/>
  <c r="M1547" i="8"/>
  <c r="M2627" i="8"/>
  <c r="M2267" i="8"/>
  <c r="M2288" i="8"/>
  <c r="M1538" i="8"/>
  <c r="M808" i="8"/>
  <c r="M1908" i="8"/>
  <c r="M1188" i="8"/>
  <c r="M1528" i="8"/>
  <c r="M1548" i="8"/>
  <c r="M2268" i="8"/>
  <c r="M2648" i="8"/>
  <c r="M458" i="8"/>
  <c r="M2259" i="8"/>
  <c r="M1168" i="8"/>
  <c r="M1529" i="8"/>
  <c r="M3009" i="8"/>
  <c r="M3008" i="8"/>
  <c r="M1189" i="8"/>
  <c r="M2628" i="8"/>
  <c r="M799" i="8"/>
  <c r="M449" i="8"/>
  <c r="M79" i="8"/>
  <c r="M1549" i="8"/>
  <c r="M89" i="8"/>
  <c r="M810" i="8"/>
  <c r="M1530" i="8"/>
  <c r="M2989" i="8"/>
  <c r="M86" i="8"/>
  <c r="M438" i="8"/>
  <c r="M809" i="8"/>
  <c r="M69" i="8"/>
  <c r="M2649" i="8"/>
  <c r="M1909" i="8"/>
  <c r="M2269" i="8"/>
  <c r="M1169" i="8"/>
  <c r="M2629" i="8"/>
  <c r="M2289" i="8"/>
  <c r="M1193" i="8"/>
  <c r="M2630" i="8"/>
  <c r="M451" i="8"/>
  <c r="M93" i="8"/>
  <c r="M1190" i="8"/>
  <c r="M1910" i="8"/>
  <c r="M1540" i="8"/>
  <c r="M453" i="8"/>
  <c r="M1550" i="8"/>
  <c r="M1170" i="8"/>
  <c r="M439" i="8"/>
  <c r="M440" i="8"/>
  <c r="M2270" i="8"/>
  <c r="M450" i="8"/>
  <c r="M3010" i="8"/>
  <c r="M1178" i="8"/>
  <c r="M1911" i="8"/>
  <c r="M1899" i="8"/>
  <c r="M1171" i="8"/>
  <c r="M811" i="8"/>
  <c r="M2650" i="8"/>
  <c r="M457" i="8"/>
  <c r="M2279" i="8"/>
  <c r="M71" i="8"/>
  <c r="M2990" i="8"/>
  <c r="M1539" i="8"/>
  <c r="M1191" i="8"/>
  <c r="M460" i="8"/>
  <c r="M91" i="8"/>
  <c r="M1551" i="8"/>
  <c r="M2271" i="8"/>
  <c r="M3011" i="8"/>
  <c r="M2639" i="8"/>
  <c r="M820" i="8"/>
  <c r="M2651" i="8"/>
  <c r="M2991" i="8"/>
  <c r="M1900" i="8"/>
  <c r="M2631" i="8"/>
  <c r="M2640" i="8"/>
  <c r="M1531" i="8"/>
  <c r="M1179" i="8"/>
  <c r="M432" i="8"/>
  <c r="M2272" i="8"/>
  <c r="M3012" i="8"/>
  <c r="M2653" i="8"/>
  <c r="M1552" i="8"/>
  <c r="M2632" i="8"/>
  <c r="M1172" i="8"/>
  <c r="M452" i="8"/>
  <c r="M2992" i="8"/>
  <c r="M1912" i="8"/>
  <c r="M2652" i="8"/>
  <c r="M1532" i="8"/>
  <c r="M812" i="8"/>
  <c r="M2633" i="8"/>
  <c r="M1192" i="8"/>
  <c r="M2993" i="8"/>
  <c r="M814" i="8"/>
  <c r="M1554" i="8"/>
  <c r="M1175" i="8"/>
  <c r="M1894" i="8"/>
  <c r="M1174" i="8"/>
  <c r="M3013" i="8"/>
  <c r="M1534" i="8"/>
  <c r="M434" i="8"/>
  <c r="M2274" i="8"/>
  <c r="M95" i="8"/>
  <c r="M435" i="8"/>
  <c r="M454" i="8"/>
  <c r="M2273" i="8"/>
  <c r="M815" i="8"/>
  <c r="M2636" i="8"/>
  <c r="M1916" i="8"/>
  <c r="M455" i="8"/>
  <c r="M1555" i="8"/>
  <c r="M1915" i="8"/>
  <c r="M2275" i="8"/>
  <c r="M2634" i="8"/>
  <c r="M2276" i="8"/>
  <c r="M1914" i="8"/>
  <c r="M75" i="8"/>
  <c r="M1896" i="8"/>
  <c r="M2654" i="8"/>
  <c r="M2635" i="8"/>
  <c r="M1535" i="8"/>
  <c r="M1557" i="8"/>
  <c r="M1895" i="8"/>
  <c r="M1541" i="8"/>
  <c r="M1897" i="8"/>
  <c r="M1556" i="8"/>
  <c r="M81" i="8"/>
  <c r="M817" i="8"/>
  <c r="M821" i="8"/>
  <c r="M798" i="8"/>
  <c r="M1917" i="8"/>
  <c r="M2277" i="8"/>
  <c r="M1533" i="8"/>
  <c r="M1537" i="8"/>
  <c r="M1177" i="8"/>
  <c r="M2638" i="8"/>
  <c r="M456" i="8"/>
  <c r="M2637" i="8"/>
  <c r="M819" i="8"/>
  <c r="M1919" i="8"/>
  <c r="M1181" i="8"/>
  <c r="M801" i="8"/>
  <c r="M3001" i="8"/>
  <c r="M461" i="8"/>
  <c r="M1901" i="8"/>
  <c r="M462" i="8"/>
  <c r="M1902" i="8"/>
  <c r="M2641" i="8"/>
  <c r="M2260" i="8"/>
  <c r="M74" i="8"/>
  <c r="M1173" i="8"/>
  <c r="M1180" i="8"/>
  <c r="M2261" i="8"/>
  <c r="M437" i="8"/>
  <c r="M94" i="8"/>
  <c r="M442" i="8"/>
  <c r="M1921" i="8"/>
  <c r="M2281" i="8"/>
  <c r="M816" i="8"/>
  <c r="M802" i="8"/>
  <c r="M1922" i="8"/>
  <c r="M2642" i="8"/>
  <c r="M1913" i="8"/>
  <c r="M2282" i="8"/>
  <c r="M800" i="8"/>
  <c r="M1923" i="8"/>
  <c r="M1553" i="8"/>
  <c r="M1542" i="8"/>
  <c r="M823" i="8"/>
  <c r="M1543" i="8"/>
  <c r="M436" i="8"/>
  <c r="M822" i="8"/>
  <c r="M1558" i="8"/>
  <c r="M83" i="8"/>
  <c r="M1182" i="8"/>
  <c r="M2283" i="8"/>
  <c r="M1898" i="8"/>
  <c r="M2278" i="8"/>
  <c r="M2262" i="8"/>
  <c r="M1163" i="8"/>
  <c r="M441" i="8"/>
  <c r="M2643" i="8"/>
  <c r="M3003" i="8"/>
  <c r="M3002" i="8"/>
  <c r="M803" i="8"/>
  <c r="M443" i="8"/>
  <c r="M824" i="8"/>
  <c r="M445" i="8"/>
  <c r="M805" i="8"/>
  <c r="M2264" i="8"/>
  <c r="M1903" i="8"/>
  <c r="M1164" i="8"/>
  <c r="M3004" i="8"/>
  <c r="M1183" i="8"/>
  <c r="M444" i="8"/>
  <c r="M2284" i="8"/>
  <c r="M1176" i="8"/>
  <c r="M1536" i="8"/>
  <c r="M1184" i="8"/>
  <c r="M1544" i="8"/>
  <c r="M85" i="8"/>
  <c r="M2263" i="8"/>
  <c r="M1920" i="8"/>
  <c r="M804" i="8"/>
  <c r="M1905" i="8"/>
  <c r="M2625" i="8"/>
  <c r="M2644" i="8"/>
  <c r="M2285" i="8"/>
  <c r="M2995" i="8"/>
  <c r="M3017" i="8"/>
  <c r="M2645" i="8"/>
  <c r="M459" i="8"/>
  <c r="M1904" i="8"/>
  <c r="M3005" i="8"/>
  <c r="M1893" i="8"/>
  <c r="M1165" i="8"/>
  <c r="M825" i="8"/>
  <c r="M1545" i="8"/>
  <c r="M3015" i="8"/>
  <c r="M2997" i="8"/>
  <c r="M70" i="8"/>
  <c r="M1185" i="8"/>
  <c r="M80" i="8"/>
  <c r="M2624" i="8"/>
  <c r="M97" i="8"/>
  <c r="M90" i="8"/>
  <c r="M3014" i="8"/>
  <c r="M2996" i="8"/>
  <c r="M2998" i="8"/>
  <c r="I186" i="8"/>
  <c r="I906" i="8"/>
  <c r="I2720" i="8"/>
  <c r="I1266" i="8"/>
  <c r="I3100" i="8"/>
  <c r="I1646" i="8"/>
  <c r="I1993" i="8"/>
  <c r="I166" i="8"/>
  <c r="I1273" i="8"/>
  <c r="I546" i="8"/>
  <c r="I1640" i="8"/>
  <c r="I1986" i="8"/>
  <c r="I527" i="8"/>
  <c r="I526" i="8"/>
  <c r="I2006" i="8"/>
  <c r="I2726" i="8"/>
  <c r="I3086" i="8"/>
  <c r="I1627" i="8"/>
  <c r="I1626" i="8"/>
  <c r="I2366" i="8"/>
  <c r="I3106" i="8"/>
  <c r="I158" i="8"/>
  <c r="I1279" i="8"/>
  <c r="I547" i="8"/>
  <c r="I916" i="8"/>
  <c r="I1267" i="8"/>
  <c r="I907" i="8"/>
  <c r="I2727" i="8"/>
  <c r="I3087" i="8"/>
  <c r="I1647" i="8"/>
  <c r="I2007" i="8"/>
  <c r="I159" i="8"/>
  <c r="I548" i="8"/>
  <c r="I1618" i="8"/>
  <c r="I3107" i="8"/>
  <c r="I167" i="8"/>
  <c r="I168" i="8"/>
  <c r="I1987" i="8"/>
  <c r="I2367" i="8"/>
  <c r="I2008" i="8"/>
  <c r="I1998" i="8"/>
  <c r="I908" i="8"/>
  <c r="I2378" i="8"/>
  <c r="I1268" i="8"/>
  <c r="I528" i="8"/>
  <c r="I888" i="8"/>
  <c r="I1988" i="8"/>
  <c r="I2368" i="8"/>
  <c r="I1628" i="8"/>
  <c r="I169" i="8"/>
  <c r="I3088" i="8"/>
  <c r="I529" i="8"/>
  <c r="I2728" i="8"/>
  <c r="I1629" i="8"/>
  <c r="I176" i="8"/>
  <c r="I1269" i="8"/>
  <c r="I549" i="8"/>
  <c r="I3108" i="8"/>
  <c r="I893" i="8"/>
  <c r="I889" i="8"/>
  <c r="I2349" i="8"/>
  <c r="I1989" i="8"/>
  <c r="I3089" i="8"/>
  <c r="I2350" i="8"/>
  <c r="I909" i="8"/>
  <c r="I178" i="8"/>
  <c r="I2359" i="8"/>
  <c r="I180" i="8"/>
  <c r="I1280" i="8"/>
  <c r="I2009" i="8"/>
  <c r="I2729" i="8"/>
  <c r="I2369" i="8"/>
  <c r="I1990" i="8"/>
  <c r="I3090" i="8"/>
  <c r="I1999" i="8"/>
  <c r="I1270" i="8"/>
  <c r="I2730" i="8"/>
  <c r="I530" i="8"/>
  <c r="I536" i="8"/>
  <c r="I1258" i="8"/>
  <c r="I1630" i="8"/>
  <c r="I550" i="8"/>
  <c r="I890" i="8"/>
  <c r="I170" i="8"/>
  <c r="I910" i="8"/>
  <c r="I900" i="8"/>
  <c r="I2370" i="8"/>
  <c r="I540" i="8"/>
  <c r="I1631" i="8"/>
  <c r="I171" i="8"/>
  <c r="I891" i="8"/>
  <c r="I1259" i="8"/>
  <c r="I531" i="8"/>
  <c r="I173" i="8"/>
  <c r="I2010" i="8"/>
  <c r="I551" i="8"/>
  <c r="I1271" i="8"/>
  <c r="I1991" i="8"/>
  <c r="I2351" i="8"/>
  <c r="I532" i="8"/>
  <c r="I537" i="8"/>
  <c r="I911" i="8"/>
  <c r="I2011" i="8"/>
  <c r="I177" i="8"/>
  <c r="I160" i="8"/>
  <c r="I3091" i="8"/>
  <c r="I533" i="8"/>
  <c r="I2371" i="8"/>
  <c r="I2013" i="8"/>
  <c r="I2731" i="8"/>
  <c r="I894" i="8"/>
  <c r="I2733" i="8"/>
  <c r="I1632" i="8"/>
  <c r="I3093" i="8"/>
  <c r="I2372" i="8"/>
  <c r="I892" i="8"/>
  <c r="I3092" i="8"/>
  <c r="I2360" i="8"/>
  <c r="I1272" i="8"/>
  <c r="I1992" i="8"/>
  <c r="I3080" i="8"/>
  <c r="I172" i="8"/>
  <c r="I912" i="8"/>
  <c r="I2732" i="8"/>
  <c r="I552" i="8"/>
  <c r="I2012" i="8"/>
  <c r="I2353" i="8"/>
  <c r="I2352" i="8"/>
  <c r="I2740" i="8"/>
  <c r="I535" i="8"/>
  <c r="I174" i="8"/>
  <c r="I2374" i="8"/>
  <c r="I914" i="8"/>
  <c r="I1254" i="8"/>
  <c r="I534" i="8"/>
  <c r="I1994" i="8"/>
  <c r="I2373" i="8"/>
  <c r="I1275" i="8"/>
  <c r="I1274" i="8"/>
  <c r="I1276" i="8"/>
  <c r="I1277" i="8"/>
  <c r="I2355" i="8"/>
  <c r="I895" i="8"/>
  <c r="I1256" i="8"/>
  <c r="I1255" i="8"/>
  <c r="I1634" i="8"/>
  <c r="I2375" i="8"/>
  <c r="I1636" i="8"/>
  <c r="I157" i="8"/>
  <c r="I2377" i="8"/>
  <c r="I915" i="8"/>
  <c r="I1635" i="8"/>
  <c r="I917" i="8"/>
  <c r="I175" i="8"/>
  <c r="I2376" i="8"/>
  <c r="I1995" i="8"/>
  <c r="I1996" i="8"/>
  <c r="I1257" i="8"/>
  <c r="I181" i="8"/>
  <c r="I539" i="8"/>
  <c r="I1261" i="8"/>
  <c r="I1637" i="8"/>
  <c r="I2356" i="8"/>
  <c r="I2357" i="8"/>
  <c r="I2354" i="8"/>
  <c r="I901" i="8"/>
  <c r="I896" i="8"/>
  <c r="I2358" i="8"/>
  <c r="I1619" i="8"/>
  <c r="I897" i="8"/>
  <c r="I1638" i="8"/>
  <c r="I541" i="8"/>
  <c r="I182" i="8"/>
  <c r="I902" i="8"/>
  <c r="I1622" i="8"/>
  <c r="I2742" i="8"/>
  <c r="I2001" i="8"/>
  <c r="I1262" i="8"/>
  <c r="I1281" i="8"/>
  <c r="I1641" i="8"/>
  <c r="I3081" i="8"/>
  <c r="I2741" i="8"/>
  <c r="I1997" i="8"/>
  <c r="I161" i="8"/>
  <c r="I1621" i="8"/>
  <c r="I3101" i="8"/>
  <c r="I162" i="8"/>
  <c r="I1282" i="8"/>
  <c r="I2362" i="8"/>
  <c r="I1642" i="8"/>
  <c r="I2002" i="8"/>
  <c r="I2361" i="8"/>
  <c r="I2722" i="8"/>
  <c r="I1278" i="8"/>
  <c r="I1260" i="8"/>
  <c r="I903" i="8"/>
  <c r="I2743" i="8"/>
  <c r="I3102" i="8"/>
  <c r="I543" i="8"/>
  <c r="I1623" i="8"/>
  <c r="I1263" i="8"/>
  <c r="I183" i="8"/>
  <c r="I2000" i="8"/>
  <c r="I542" i="8"/>
  <c r="I3082" i="8"/>
  <c r="I2723" i="8"/>
  <c r="I2003" i="8"/>
  <c r="I1620" i="8"/>
  <c r="I164" i="8"/>
  <c r="I898" i="8"/>
  <c r="I523" i="8"/>
  <c r="I163" i="8"/>
  <c r="I538" i="8"/>
  <c r="I3083" i="8"/>
  <c r="I524" i="8"/>
  <c r="I1264" i="8"/>
  <c r="I3104" i="8"/>
  <c r="I904" i="8"/>
  <c r="I1643" i="8"/>
  <c r="I165" i="8"/>
  <c r="I2721" i="8"/>
  <c r="I3103" i="8"/>
  <c r="I1644" i="8"/>
  <c r="I2363" i="8"/>
  <c r="I2364" i="8"/>
  <c r="I544" i="8"/>
  <c r="I184" i="8"/>
  <c r="I2724" i="8"/>
  <c r="I3084" i="8"/>
  <c r="I913" i="8"/>
  <c r="I2004" i="8"/>
  <c r="I1265" i="8"/>
  <c r="I185" i="8"/>
  <c r="I1984" i="8"/>
  <c r="I1625" i="8"/>
  <c r="I1624" i="8"/>
  <c r="I1985" i="8"/>
  <c r="I2716" i="8"/>
  <c r="I2725" i="8"/>
  <c r="I1633" i="8"/>
  <c r="I545" i="8"/>
  <c r="I2005" i="8"/>
  <c r="I2365" i="8"/>
  <c r="I2734" i="8"/>
  <c r="I3094" i="8"/>
  <c r="I905" i="8"/>
  <c r="I1645" i="8"/>
  <c r="I3085" i="8"/>
  <c r="I899" i="8"/>
  <c r="I2736" i="8"/>
  <c r="I1253" i="8"/>
  <c r="I179" i="8"/>
  <c r="I2714" i="8"/>
  <c r="I3105" i="8"/>
  <c r="I1639" i="8"/>
  <c r="I3095" i="8"/>
  <c r="I3096" i="8"/>
  <c r="F9" i="8"/>
  <c r="F386" i="8"/>
  <c r="F26" i="8"/>
  <c r="F746" i="8"/>
  <c r="F25" i="8"/>
  <c r="F7" i="8"/>
  <c r="F29" i="8"/>
  <c r="F2200" i="8"/>
  <c r="F1846" i="8"/>
  <c r="F1840" i="8"/>
  <c r="F1126" i="8"/>
  <c r="F766" i="8"/>
  <c r="F23" i="8"/>
  <c r="F3320" i="8"/>
  <c r="F2580" i="8"/>
  <c r="F1106" i="8"/>
  <c r="F2226" i="8"/>
  <c r="F1487" i="8"/>
  <c r="F2586" i="8"/>
  <c r="F737" i="8"/>
  <c r="F376" i="8"/>
  <c r="F1486" i="8"/>
  <c r="F759" i="8"/>
  <c r="F2206" i="8"/>
  <c r="F373" i="8"/>
  <c r="F2946" i="8"/>
  <c r="F3306" i="8"/>
  <c r="F387" i="8"/>
  <c r="F1493" i="8"/>
  <c r="F2207" i="8"/>
  <c r="F2566" i="8"/>
  <c r="F6" i="8"/>
  <c r="F1127" i="8"/>
  <c r="F2587" i="8"/>
  <c r="F760" i="8"/>
  <c r="F1467" i="8"/>
  <c r="F2567" i="8"/>
  <c r="F1107" i="8"/>
  <c r="F2947" i="8"/>
  <c r="F1847" i="8"/>
  <c r="F2227" i="8"/>
  <c r="F16" i="8"/>
  <c r="F3307" i="8"/>
  <c r="F1839" i="8"/>
  <c r="F399" i="8"/>
  <c r="F747" i="8"/>
  <c r="F749" i="8"/>
  <c r="F1128" i="8"/>
  <c r="F388" i="8"/>
  <c r="F28" i="8"/>
  <c r="F1488" i="8"/>
  <c r="F1108" i="8"/>
  <c r="F2928" i="8"/>
  <c r="F31" i="8"/>
  <c r="F1848" i="8"/>
  <c r="F1468" i="8"/>
  <c r="F2208" i="8"/>
  <c r="F2568" i="8"/>
  <c r="F748" i="8"/>
  <c r="F389" i="8"/>
  <c r="F3308" i="8"/>
  <c r="F11" i="8"/>
  <c r="F2948" i="8"/>
  <c r="F21" i="8"/>
  <c r="F1109" i="8"/>
  <c r="F1469" i="8"/>
  <c r="F8" i="8"/>
  <c r="F2588" i="8"/>
  <c r="F379" i="8"/>
  <c r="F380" i="8"/>
  <c r="F2930" i="8"/>
  <c r="F2949" i="8"/>
  <c r="F20" i="8"/>
  <c r="F2569" i="8"/>
  <c r="F1489" i="8"/>
  <c r="F2209" i="8"/>
  <c r="F3309" i="8"/>
  <c r="F1120" i="8"/>
  <c r="F2929" i="8"/>
  <c r="F750" i="8"/>
  <c r="F1129" i="8"/>
  <c r="F2589" i="8"/>
  <c r="F758" i="8"/>
  <c r="F2198" i="8"/>
  <c r="F1860" i="8"/>
  <c r="F1849" i="8"/>
  <c r="F2210" i="8"/>
  <c r="F10" i="8"/>
  <c r="F1490" i="8"/>
  <c r="F3310" i="8"/>
  <c r="F30" i="8"/>
  <c r="F390" i="8"/>
  <c r="F1110" i="8"/>
  <c r="F2570" i="8"/>
  <c r="F1478" i="8"/>
  <c r="F371" i="8"/>
  <c r="F1470" i="8"/>
  <c r="F1850" i="8"/>
  <c r="F2950" i="8"/>
  <c r="F1116" i="8"/>
  <c r="F1130" i="8"/>
  <c r="F2590" i="8"/>
  <c r="F1851" i="8"/>
  <c r="F391" i="8"/>
  <c r="F1491" i="8"/>
  <c r="F2579" i="8"/>
  <c r="F1113" i="8"/>
  <c r="F751" i="8"/>
  <c r="F1471" i="8"/>
  <c r="F1111" i="8"/>
  <c r="F1131" i="8"/>
  <c r="F2931" i="8"/>
  <c r="F2591" i="8"/>
  <c r="F2219" i="8"/>
  <c r="F2211" i="8"/>
  <c r="F3311" i="8"/>
  <c r="F2571" i="8"/>
  <c r="F2951" i="8"/>
  <c r="F12" i="8"/>
  <c r="F1472" i="8"/>
  <c r="F3300" i="8"/>
  <c r="F392" i="8"/>
  <c r="F32" i="8"/>
  <c r="F752" i="8"/>
  <c r="F374" i="8"/>
  <c r="F2932" i="8"/>
  <c r="F2592" i="8"/>
  <c r="F17" i="8"/>
  <c r="F2933" i="8"/>
  <c r="F1112" i="8"/>
  <c r="F1852" i="8"/>
  <c r="F27" i="8"/>
  <c r="F2573" i="8"/>
  <c r="F2212" i="8"/>
  <c r="F372" i="8"/>
  <c r="F2952" i="8"/>
  <c r="F1832" i="8"/>
  <c r="F34" i="8"/>
  <c r="F1834" i="8"/>
  <c r="F2220" i="8"/>
  <c r="F394" i="8"/>
  <c r="F1492" i="8"/>
  <c r="F2572" i="8"/>
  <c r="F3312" i="8"/>
  <c r="F1495" i="8"/>
  <c r="F2575" i="8"/>
  <c r="F1496" i="8"/>
  <c r="F1114" i="8"/>
  <c r="F1854" i="8"/>
  <c r="F1474" i="8"/>
  <c r="F1833" i="8"/>
  <c r="F3293" i="8"/>
  <c r="F2953" i="8"/>
  <c r="F1494" i="8"/>
  <c r="F1856" i="8"/>
  <c r="F3313" i="8"/>
  <c r="F754" i="8"/>
  <c r="F14" i="8"/>
  <c r="F2214" i="8"/>
  <c r="F395" i="8"/>
  <c r="F375" i="8"/>
  <c r="F2215" i="8"/>
  <c r="F2213" i="8"/>
  <c r="F1835" i="8"/>
  <c r="F1836" i="8"/>
  <c r="F1475" i="8"/>
  <c r="F2574" i="8"/>
  <c r="F1855" i="8"/>
  <c r="F756" i="8"/>
  <c r="F13" i="8"/>
  <c r="F1115" i="8"/>
  <c r="F33" i="8"/>
  <c r="F1117" i="8"/>
  <c r="F757" i="8"/>
  <c r="F755" i="8"/>
  <c r="F2216" i="8"/>
  <c r="F1477" i="8"/>
  <c r="F19" i="8"/>
  <c r="F2217" i="8"/>
  <c r="F2578" i="8"/>
  <c r="F739" i="8"/>
  <c r="F753" i="8"/>
  <c r="F2577" i="8"/>
  <c r="F1837" i="8"/>
  <c r="F396" i="8"/>
  <c r="F1857" i="8"/>
  <c r="F381" i="8"/>
  <c r="F741" i="8"/>
  <c r="F2576" i="8"/>
  <c r="F1859" i="8"/>
  <c r="F2222" i="8"/>
  <c r="F1853" i="8"/>
  <c r="F761" i="8"/>
  <c r="F2201" i="8"/>
  <c r="F400" i="8"/>
  <c r="F2942" i="8"/>
  <c r="F18" i="8"/>
  <c r="F1119" i="8"/>
  <c r="F2582" i="8"/>
  <c r="F22" i="8"/>
  <c r="F740" i="8"/>
  <c r="F2941" i="8"/>
  <c r="F3301" i="8"/>
  <c r="F393" i="8"/>
  <c r="F1121" i="8"/>
  <c r="F1481" i="8"/>
  <c r="F2581" i="8"/>
  <c r="F1841" i="8"/>
  <c r="F2221" i="8"/>
  <c r="F1842" i="8"/>
  <c r="F1476" i="8"/>
  <c r="F1473" i="8"/>
  <c r="F762" i="8"/>
  <c r="F1861" i="8"/>
  <c r="F1838" i="8"/>
  <c r="F3321" i="8"/>
  <c r="F397" i="8"/>
  <c r="F1103" i="8"/>
  <c r="F2583" i="8"/>
  <c r="F2943" i="8"/>
  <c r="F3303" i="8"/>
  <c r="F1482" i="8"/>
  <c r="F383" i="8"/>
  <c r="F743" i="8"/>
  <c r="F3322" i="8"/>
  <c r="F1102" i="8"/>
  <c r="F1480" i="8"/>
  <c r="F382" i="8"/>
  <c r="F1123" i="8"/>
  <c r="F1843" i="8"/>
  <c r="F2199" i="8"/>
  <c r="F763" i="8"/>
  <c r="F2563" i="8"/>
  <c r="F738" i="8"/>
  <c r="F1122" i="8"/>
  <c r="F1483" i="8"/>
  <c r="F742" i="8"/>
  <c r="F3302" i="8"/>
  <c r="F2202" i="8"/>
  <c r="F2940" i="8"/>
  <c r="F3304" i="8"/>
  <c r="F2204" i="8"/>
  <c r="F398" i="8"/>
  <c r="F1484" i="8"/>
  <c r="F2223" i="8"/>
  <c r="F24" i="8"/>
  <c r="F744" i="8"/>
  <c r="F1844" i="8"/>
  <c r="F1118" i="8"/>
  <c r="F378" i="8"/>
  <c r="F2564" i="8"/>
  <c r="F1479" i="8"/>
  <c r="F1124" i="8"/>
  <c r="F2224" i="8"/>
  <c r="F2584" i="8"/>
  <c r="F2218" i="8"/>
  <c r="F1125" i="8"/>
  <c r="F764" i="8"/>
  <c r="F1104" i="8"/>
  <c r="F2944" i="8"/>
  <c r="F765" i="8"/>
  <c r="F377" i="8"/>
  <c r="F2225" i="8"/>
  <c r="F1845" i="8"/>
  <c r="F745" i="8"/>
  <c r="F2565" i="8"/>
  <c r="F2205" i="8"/>
  <c r="F15" i="8"/>
  <c r="F1105" i="8"/>
  <c r="F2954" i="8"/>
  <c r="F1485" i="8"/>
  <c r="F1858" i="8"/>
  <c r="F35" i="8"/>
  <c r="F2945" i="8"/>
  <c r="F3305" i="8"/>
  <c r="F384" i="8"/>
  <c r="F2585" i="8"/>
  <c r="F2203" i="8"/>
  <c r="F385" i="8"/>
  <c r="F3314" i="8"/>
  <c r="F2936" i="8"/>
  <c r="F3296" i="8"/>
  <c r="L553" i="8"/>
  <c r="L1306" i="8"/>
  <c r="L2026" i="8"/>
  <c r="L2400" i="8"/>
  <c r="L926" i="8"/>
  <c r="L206" i="8"/>
  <c r="L2020" i="8"/>
  <c r="L566" i="8"/>
  <c r="L2760" i="8"/>
  <c r="L557" i="8"/>
  <c r="L946" i="8"/>
  <c r="L933" i="8"/>
  <c r="L3126" i="8"/>
  <c r="L1658" i="8"/>
  <c r="L207" i="8"/>
  <c r="L2386" i="8"/>
  <c r="L187" i="8"/>
  <c r="L1667" i="8"/>
  <c r="L2406" i="8"/>
  <c r="L2746" i="8"/>
  <c r="L567" i="8"/>
  <c r="L1286" i="8"/>
  <c r="L2766" i="8"/>
  <c r="L1307" i="8"/>
  <c r="L927" i="8"/>
  <c r="L3127" i="8"/>
  <c r="L947" i="8"/>
  <c r="L939" i="8"/>
  <c r="L1287" i="8"/>
  <c r="L1666" i="8"/>
  <c r="L208" i="8"/>
  <c r="L568" i="8"/>
  <c r="L188" i="8"/>
  <c r="L2407" i="8"/>
  <c r="L2747" i="8"/>
  <c r="L2018" i="8"/>
  <c r="L2027" i="8"/>
  <c r="L1659" i="8"/>
  <c r="L2767" i="8"/>
  <c r="L558" i="8"/>
  <c r="L2379" i="8"/>
  <c r="L2387" i="8"/>
  <c r="L2408" i="8"/>
  <c r="L1648" i="8"/>
  <c r="L579" i="8"/>
  <c r="L1308" i="8"/>
  <c r="L2039" i="8"/>
  <c r="L928" i="8"/>
  <c r="L209" i="8"/>
  <c r="L1288" i="8"/>
  <c r="L1668" i="8"/>
  <c r="L3128" i="8"/>
  <c r="L948" i="8"/>
  <c r="L2028" i="8"/>
  <c r="L1289" i="8"/>
  <c r="L569" i="8"/>
  <c r="L2768" i="8"/>
  <c r="L2038" i="8"/>
  <c r="L213" i="8"/>
  <c r="L2388" i="8"/>
  <c r="L576" i="8"/>
  <c r="L2748" i="8"/>
  <c r="L2769" i="8"/>
  <c r="L3130" i="8"/>
  <c r="L1669" i="8"/>
  <c r="L2389" i="8"/>
  <c r="L3129" i="8"/>
  <c r="L189" i="8"/>
  <c r="L1309" i="8"/>
  <c r="L2029" i="8"/>
  <c r="L929" i="8"/>
  <c r="L559" i="8"/>
  <c r="L2749" i="8"/>
  <c r="L2398" i="8"/>
  <c r="L1649" i="8"/>
  <c r="L2399" i="8"/>
  <c r="L3109" i="8"/>
  <c r="L2033" i="8"/>
  <c r="L190" i="8"/>
  <c r="L2409" i="8"/>
  <c r="L197" i="8"/>
  <c r="L2770" i="8"/>
  <c r="L2030" i="8"/>
  <c r="L1310" i="8"/>
  <c r="L1650" i="8"/>
  <c r="L930" i="8"/>
  <c r="L210" i="8"/>
  <c r="L570" i="8"/>
  <c r="L1670" i="8"/>
  <c r="L1660" i="8"/>
  <c r="L1290" i="8"/>
  <c r="L918" i="8"/>
  <c r="L2750" i="8"/>
  <c r="L200" i="8"/>
  <c r="L211" i="8"/>
  <c r="L3110" i="8"/>
  <c r="L1651" i="8"/>
  <c r="L2771" i="8"/>
  <c r="L1291" i="8"/>
  <c r="L191" i="8"/>
  <c r="L2751" i="8"/>
  <c r="L1311" i="8"/>
  <c r="L2390" i="8"/>
  <c r="L1673" i="8"/>
  <c r="L556" i="8"/>
  <c r="L1671" i="8"/>
  <c r="L2031" i="8"/>
  <c r="L3111" i="8"/>
  <c r="L2032" i="8"/>
  <c r="L1300" i="8"/>
  <c r="L1313" i="8"/>
  <c r="L212" i="8"/>
  <c r="L3131" i="8"/>
  <c r="L578" i="8"/>
  <c r="L931" i="8"/>
  <c r="L192" i="8"/>
  <c r="L3120" i="8"/>
  <c r="L2391" i="8"/>
  <c r="L571" i="8"/>
  <c r="L3133" i="8"/>
  <c r="L2772" i="8"/>
  <c r="L1312" i="8"/>
  <c r="L572" i="8"/>
  <c r="L3132" i="8"/>
  <c r="L1652" i="8"/>
  <c r="L932" i="8"/>
  <c r="L1292" i="8"/>
  <c r="L554" i="8"/>
  <c r="L2392" i="8"/>
  <c r="L2752" i="8"/>
  <c r="L3112" i="8"/>
  <c r="L1672" i="8"/>
  <c r="L2753" i="8"/>
  <c r="L2014" i="8"/>
  <c r="L215" i="8"/>
  <c r="L2773" i="8"/>
  <c r="L1294" i="8"/>
  <c r="L1654" i="8"/>
  <c r="L3113" i="8"/>
  <c r="L934" i="8"/>
  <c r="L195" i="8"/>
  <c r="L1675" i="8"/>
  <c r="L194" i="8"/>
  <c r="L574" i="8"/>
  <c r="L2394" i="8"/>
  <c r="L2016" i="8"/>
  <c r="L1674" i="8"/>
  <c r="L214" i="8"/>
  <c r="L2393" i="8"/>
  <c r="L555" i="8"/>
  <c r="L2395" i="8"/>
  <c r="L1656" i="8"/>
  <c r="L2036" i="8"/>
  <c r="L935" i="8"/>
  <c r="L1295" i="8"/>
  <c r="L2034" i="8"/>
  <c r="L1655" i="8"/>
  <c r="L575" i="8"/>
  <c r="L2015" i="8"/>
  <c r="L1676" i="8"/>
  <c r="L2035" i="8"/>
  <c r="L1296" i="8"/>
  <c r="L2396" i="8"/>
  <c r="L2397" i="8"/>
  <c r="L941" i="8"/>
  <c r="L216" i="8"/>
  <c r="L1297" i="8"/>
  <c r="L1298" i="8"/>
  <c r="L1653" i="8"/>
  <c r="L2017" i="8"/>
  <c r="L1657" i="8"/>
  <c r="L921" i="8"/>
  <c r="L581" i="8"/>
  <c r="L937" i="8"/>
  <c r="L2040" i="8"/>
  <c r="L1677" i="8"/>
  <c r="L1301" i="8"/>
  <c r="L2019" i="8"/>
  <c r="L920" i="8"/>
  <c r="L2381" i="8"/>
  <c r="L2761" i="8"/>
  <c r="L942" i="8"/>
  <c r="L201" i="8"/>
  <c r="L940" i="8"/>
  <c r="L1662" i="8"/>
  <c r="L2382" i="8"/>
  <c r="L561" i="8"/>
  <c r="L582" i="8"/>
  <c r="L1661" i="8"/>
  <c r="L2041" i="8"/>
  <c r="L2401" i="8"/>
  <c r="L560" i="8"/>
  <c r="L2380" i="8"/>
  <c r="L202" i="8"/>
  <c r="L2037" i="8"/>
  <c r="L2021" i="8"/>
  <c r="L196" i="8"/>
  <c r="L217" i="8"/>
  <c r="L2402" i="8"/>
  <c r="L2762" i="8"/>
  <c r="L1678" i="8"/>
  <c r="L2042" i="8"/>
  <c r="L3121" i="8"/>
  <c r="L562" i="8"/>
  <c r="L2403" i="8"/>
  <c r="L936" i="8"/>
  <c r="L583" i="8"/>
  <c r="L2383" i="8"/>
  <c r="L2022" i="8"/>
  <c r="L1303" i="8"/>
  <c r="L1663" i="8"/>
  <c r="L1302" i="8"/>
  <c r="L193" i="8"/>
  <c r="L943" i="8"/>
  <c r="L3122" i="8"/>
  <c r="L199" i="8"/>
  <c r="L919" i="8"/>
  <c r="L563" i="8"/>
  <c r="L3123" i="8"/>
  <c r="L580" i="8"/>
  <c r="L2043" i="8"/>
  <c r="L2763" i="8"/>
  <c r="L573" i="8"/>
  <c r="L204" i="8"/>
  <c r="L1283" i="8"/>
  <c r="L922" i="8"/>
  <c r="L203" i="8"/>
  <c r="L938" i="8"/>
  <c r="L923" i="8"/>
  <c r="L198" i="8"/>
  <c r="L1299" i="8"/>
  <c r="L2744" i="8"/>
  <c r="L205" i="8"/>
  <c r="L2024" i="8"/>
  <c r="L2764" i="8"/>
  <c r="L1284" i="8"/>
  <c r="L2023" i="8"/>
  <c r="L1293" i="8"/>
  <c r="L564" i="8"/>
  <c r="L2044" i="8"/>
  <c r="L924" i="8"/>
  <c r="L2404" i="8"/>
  <c r="L945" i="8"/>
  <c r="L1664" i="8"/>
  <c r="L1304" i="8"/>
  <c r="L565" i="8"/>
  <c r="L944" i="8"/>
  <c r="L577" i="8"/>
  <c r="L1665" i="8"/>
  <c r="L1285" i="8"/>
  <c r="L3125" i="8"/>
  <c r="L3134" i="8"/>
  <c r="L3116" i="8"/>
  <c r="L2384" i="8"/>
  <c r="L2774" i="8"/>
  <c r="L1305" i="8"/>
  <c r="L2405" i="8"/>
  <c r="L2765" i="8"/>
  <c r="L3124" i="8"/>
  <c r="L2385" i="8"/>
  <c r="L2754" i="8"/>
  <c r="L3114" i="8"/>
  <c r="L3136" i="8"/>
  <c r="L2745" i="8"/>
  <c r="L2757" i="8"/>
  <c r="L925" i="8"/>
  <c r="L2025" i="8"/>
  <c r="L3115" i="8"/>
  <c r="L3137" i="8"/>
  <c r="E3180" i="8"/>
  <c r="E626" i="8"/>
  <c r="E1346" i="8"/>
  <c r="E986" i="8"/>
  <c r="E266" i="8"/>
  <c r="E2460" i="8"/>
  <c r="E1006" i="8"/>
  <c r="E1726" i="8"/>
  <c r="E2086" i="8"/>
  <c r="E2806" i="8"/>
  <c r="E2466" i="8"/>
  <c r="E1358" i="8"/>
  <c r="E2446" i="8"/>
  <c r="E2826" i="8"/>
  <c r="E1719" i="8"/>
  <c r="E2079" i="8"/>
  <c r="E987" i="8"/>
  <c r="E3186" i="8"/>
  <c r="E1366" i="8"/>
  <c r="E1347" i="8"/>
  <c r="E1727" i="8"/>
  <c r="E2827" i="8"/>
  <c r="E267" i="8"/>
  <c r="E1367" i="8"/>
  <c r="E2087" i="8"/>
  <c r="E257" i="8"/>
  <c r="E2447" i="8"/>
  <c r="E2807" i="8"/>
  <c r="E1007" i="8"/>
  <c r="E248" i="8"/>
  <c r="E1739" i="8"/>
  <c r="E3187" i="8"/>
  <c r="E999" i="8"/>
  <c r="E2467" i="8"/>
  <c r="E627" i="8"/>
  <c r="E617" i="8"/>
  <c r="E256" i="8"/>
  <c r="E1728" i="8"/>
  <c r="E269" i="8"/>
  <c r="E268" i="8"/>
  <c r="E988" i="8"/>
  <c r="E1348" i="8"/>
  <c r="E628" i="8"/>
  <c r="E1008" i="8"/>
  <c r="E1368" i="8"/>
  <c r="E258" i="8"/>
  <c r="E1369" i="8"/>
  <c r="E1009" i="8"/>
  <c r="E2808" i="8"/>
  <c r="E638" i="8"/>
  <c r="E3188" i="8"/>
  <c r="E2448" i="8"/>
  <c r="E2828" i="8"/>
  <c r="E2088" i="8"/>
  <c r="E998" i="8"/>
  <c r="E249" i="8"/>
  <c r="E2468" i="8"/>
  <c r="E278" i="8"/>
  <c r="E2469" i="8"/>
  <c r="E1000" i="8"/>
  <c r="E1729" i="8"/>
  <c r="E250" i="8"/>
  <c r="E629" i="8"/>
  <c r="E637" i="8"/>
  <c r="E989" i="8"/>
  <c r="E2089" i="8"/>
  <c r="E630" i="8"/>
  <c r="E2829" i="8"/>
  <c r="E3189" i="8"/>
  <c r="E1349" i="8"/>
  <c r="E2449" i="8"/>
  <c r="E270" i="8"/>
  <c r="E1709" i="8"/>
  <c r="E2809" i="8"/>
  <c r="E259" i="8"/>
  <c r="E1730" i="8"/>
  <c r="E2080" i="8"/>
  <c r="E1350" i="8"/>
  <c r="E276" i="8"/>
  <c r="E640" i="8"/>
  <c r="E260" i="8"/>
  <c r="E3190" i="8"/>
  <c r="E1370" i="8"/>
  <c r="E1710" i="8"/>
  <c r="E3170" i="8"/>
  <c r="E2450" i="8"/>
  <c r="E990" i="8"/>
  <c r="E2810" i="8"/>
  <c r="E980" i="8"/>
  <c r="E2470" i="8"/>
  <c r="E631" i="8"/>
  <c r="E1731" i="8"/>
  <c r="E2091" i="8"/>
  <c r="E2811" i="8"/>
  <c r="E619" i="8"/>
  <c r="E2830" i="8"/>
  <c r="E1373" i="8"/>
  <c r="E1711" i="8"/>
  <c r="E3191" i="8"/>
  <c r="E1720" i="8"/>
  <c r="E251" i="8"/>
  <c r="E1351" i="8"/>
  <c r="E991" i="8"/>
  <c r="E2090" i="8"/>
  <c r="E272" i="8"/>
  <c r="E253" i="8"/>
  <c r="E2440" i="8"/>
  <c r="E2451" i="8"/>
  <c r="E2820" i="8"/>
  <c r="E2831" i="8"/>
  <c r="E3171" i="8"/>
  <c r="E271" i="8"/>
  <c r="E1371" i="8"/>
  <c r="E979" i="8"/>
  <c r="E1352" i="8"/>
  <c r="E2458" i="8"/>
  <c r="E992" i="8"/>
  <c r="E616" i="8"/>
  <c r="E3200" i="8"/>
  <c r="E2452" i="8"/>
  <c r="E632" i="8"/>
  <c r="E3173" i="8"/>
  <c r="E3172" i="8"/>
  <c r="E1713" i="8"/>
  <c r="E1372" i="8"/>
  <c r="E2813" i="8"/>
  <c r="E2812" i="8"/>
  <c r="E1732" i="8"/>
  <c r="E3193" i="8"/>
  <c r="E2832" i="8"/>
  <c r="E3192" i="8"/>
  <c r="E252" i="8"/>
  <c r="E1712" i="8"/>
  <c r="E2092" i="8"/>
  <c r="E2833" i="8"/>
  <c r="E1714" i="8"/>
  <c r="E274" i="8"/>
  <c r="E2094" i="8"/>
  <c r="E994" i="8"/>
  <c r="E614" i="8"/>
  <c r="E1354" i="8"/>
  <c r="E1734" i="8"/>
  <c r="E995" i="8"/>
  <c r="E2453" i="8"/>
  <c r="E254" i="8"/>
  <c r="E1736" i="8"/>
  <c r="E635" i="8"/>
  <c r="E634" i="8"/>
  <c r="E1374" i="8"/>
  <c r="E275" i="8"/>
  <c r="E2095" i="8"/>
  <c r="E1355" i="8"/>
  <c r="E1715" i="8"/>
  <c r="E615" i="8"/>
  <c r="E1716" i="8"/>
  <c r="E2096" i="8"/>
  <c r="E2454" i="8"/>
  <c r="E2455" i="8"/>
  <c r="E2075" i="8"/>
  <c r="E1733" i="8"/>
  <c r="E255" i="8"/>
  <c r="E1735" i="8"/>
  <c r="E1357" i="8"/>
  <c r="E2456" i="8"/>
  <c r="E2097" i="8"/>
  <c r="E621" i="8"/>
  <c r="E277" i="8"/>
  <c r="E1717" i="8"/>
  <c r="E2099" i="8"/>
  <c r="E2077" i="8"/>
  <c r="E997" i="8"/>
  <c r="E1737" i="8"/>
  <c r="E2457" i="8"/>
  <c r="E2093" i="8"/>
  <c r="E2098" i="8"/>
  <c r="E2076" i="8"/>
  <c r="E261" i="8"/>
  <c r="E2461" i="8"/>
  <c r="E618" i="8"/>
  <c r="E2100" i="8"/>
  <c r="E996" i="8"/>
  <c r="E2081" i="8"/>
  <c r="E622" i="8"/>
  <c r="E1361" i="8"/>
  <c r="E641" i="8"/>
  <c r="E262" i="8"/>
  <c r="E981" i="8"/>
  <c r="E3181" i="8"/>
  <c r="E2821" i="8"/>
  <c r="E2101" i="8"/>
  <c r="E2441" i="8"/>
  <c r="E1360" i="8"/>
  <c r="E2442" i="8"/>
  <c r="E2459" i="8"/>
  <c r="E1002" i="8"/>
  <c r="E1001" i="8"/>
  <c r="E1721" i="8"/>
  <c r="E620" i="8"/>
  <c r="E642" i="8"/>
  <c r="E1722" i="8"/>
  <c r="E2082" i="8"/>
  <c r="E636" i="8"/>
  <c r="E2443" i="8"/>
  <c r="E3183" i="8"/>
  <c r="E1356" i="8"/>
  <c r="E263" i="8"/>
  <c r="E2103" i="8"/>
  <c r="E1362" i="8"/>
  <c r="E993" i="8"/>
  <c r="E1738" i="8"/>
  <c r="E983" i="8"/>
  <c r="E623" i="8"/>
  <c r="E2102" i="8"/>
  <c r="E2822" i="8"/>
  <c r="E982" i="8"/>
  <c r="E2462" i="8"/>
  <c r="E1723" i="8"/>
  <c r="E2083" i="8"/>
  <c r="E1718" i="8"/>
  <c r="E3182" i="8"/>
  <c r="E1363" i="8"/>
  <c r="E1003" i="8"/>
  <c r="E644" i="8"/>
  <c r="E1004" i="8"/>
  <c r="E1344" i="8"/>
  <c r="E1005" i="8"/>
  <c r="E984" i="8"/>
  <c r="E2104" i="8"/>
  <c r="E2824" i="8"/>
  <c r="E1359" i="8"/>
  <c r="E2444" i="8"/>
  <c r="E264" i="8"/>
  <c r="E1364" i="8"/>
  <c r="E633" i="8"/>
  <c r="E1724" i="8"/>
  <c r="E643" i="8"/>
  <c r="E624" i="8"/>
  <c r="E2084" i="8"/>
  <c r="E639" i="8"/>
  <c r="E2078" i="8"/>
  <c r="E625" i="8"/>
  <c r="E3184" i="8"/>
  <c r="E1353" i="8"/>
  <c r="E2463" i="8"/>
  <c r="E2823" i="8"/>
  <c r="E273" i="8"/>
  <c r="E2464" i="8"/>
  <c r="E3174" i="8"/>
  <c r="E3195" i="8"/>
  <c r="E2817" i="8"/>
  <c r="E1345" i="8"/>
  <c r="E2085" i="8"/>
  <c r="E2805" i="8"/>
  <c r="E2814" i="8"/>
  <c r="E1725" i="8"/>
  <c r="E1365" i="8"/>
  <c r="E2445" i="8"/>
  <c r="E3194" i="8"/>
  <c r="E2815" i="8"/>
  <c r="E2816" i="8"/>
  <c r="E2818" i="8"/>
  <c r="E2105" i="8"/>
  <c r="E265" i="8"/>
  <c r="E2825" i="8"/>
  <c r="E3185" i="8"/>
  <c r="E985" i="8"/>
  <c r="E2465" i="8"/>
  <c r="E2834" i="8"/>
  <c r="J3219" i="8"/>
  <c r="F3139" i="8"/>
  <c r="I3099" i="8"/>
  <c r="J3059" i="8"/>
  <c r="L3019" i="8"/>
  <c r="I2979" i="8"/>
  <c r="F2819" i="8"/>
  <c r="F3298" i="8"/>
  <c r="F3258" i="8"/>
  <c r="E3218" i="8"/>
  <c r="L3178" i="8"/>
  <c r="D3098" i="8"/>
  <c r="D3098" i="10" s="1"/>
  <c r="M3098" i="10" s="1"/>
  <c r="G3058" i="8"/>
  <c r="M3018" i="8"/>
  <c r="H2958" i="8"/>
  <c r="K2918" i="8"/>
  <c r="D2878" i="8"/>
  <c r="D2878" i="10" s="1"/>
  <c r="M2878" i="10" s="1"/>
  <c r="F2818" i="8"/>
  <c r="D2698" i="8"/>
  <c r="D2698" i="10" s="1"/>
  <c r="M2698" i="10" s="1"/>
  <c r="K2658" i="8"/>
  <c r="K3297" i="8"/>
  <c r="F3177" i="8"/>
  <c r="L3117" i="8"/>
  <c r="H2797" i="8"/>
  <c r="I2737" i="8"/>
  <c r="L2657" i="8"/>
  <c r="G3236" i="8"/>
  <c r="G3116" i="8"/>
  <c r="D2896" i="8"/>
  <c r="D2896" i="10" s="1"/>
  <c r="M2896" i="10" s="1"/>
  <c r="F2696" i="8"/>
  <c r="H3235" i="8"/>
  <c r="I3035" i="8"/>
  <c r="G2795" i="8"/>
  <c r="D3334" i="8"/>
  <c r="D3334" i="10" s="1"/>
  <c r="M3334" i="10" s="1"/>
  <c r="H3154" i="8"/>
  <c r="K3054" i="8"/>
  <c r="E2794" i="8"/>
  <c r="D2714" i="8"/>
  <c r="D2714" i="10" s="1"/>
  <c r="M2714" i="10" s="1"/>
  <c r="H2745" i="8"/>
  <c r="G345" i="8"/>
  <c r="M433" i="8"/>
  <c r="K2344" i="8"/>
  <c r="K553" i="8"/>
  <c r="K1666" i="8"/>
  <c r="K1306" i="8"/>
  <c r="K2400" i="8"/>
  <c r="K2020" i="8"/>
  <c r="K206" i="8"/>
  <c r="K1286" i="8"/>
  <c r="K566" i="8"/>
  <c r="K2406" i="8"/>
  <c r="K2760" i="8"/>
  <c r="K557" i="8"/>
  <c r="K2018" i="8"/>
  <c r="K3126" i="8"/>
  <c r="K1658" i="8"/>
  <c r="K207" i="8"/>
  <c r="K2386" i="8"/>
  <c r="K2026" i="8"/>
  <c r="K2746" i="8"/>
  <c r="K187" i="8"/>
  <c r="K926" i="8"/>
  <c r="K933" i="8"/>
  <c r="K946" i="8"/>
  <c r="K1667" i="8"/>
  <c r="K1307" i="8"/>
  <c r="K927" i="8"/>
  <c r="K2747" i="8"/>
  <c r="K567" i="8"/>
  <c r="K2766" i="8"/>
  <c r="K939" i="8"/>
  <c r="K947" i="8"/>
  <c r="K1287" i="8"/>
  <c r="K2407" i="8"/>
  <c r="K2767" i="8"/>
  <c r="K188" i="8"/>
  <c r="K2027" i="8"/>
  <c r="K558" i="8"/>
  <c r="K208" i="8"/>
  <c r="K1659" i="8"/>
  <c r="K3127" i="8"/>
  <c r="K2379" i="8"/>
  <c r="K568" i="8"/>
  <c r="K2387" i="8"/>
  <c r="K1288" i="8"/>
  <c r="K2038" i="8"/>
  <c r="K1648" i="8"/>
  <c r="K579" i="8"/>
  <c r="K1308" i="8"/>
  <c r="K2039" i="8"/>
  <c r="K928" i="8"/>
  <c r="K2028" i="8"/>
  <c r="K1668" i="8"/>
  <c r="K948" i="8"/>
  <c r="K209" i="8"/>
  <c r="K1649" i="8"/>
  <c r="K929" i="8"/>
  <c r="K569" i="8"/>
  <c r="K3128" i="8"/>
  <c r="K2768" i="8"/>
  <c r="K213" i="8"/>
  <c r="K1309" i="8"/>
  <c r="K2749" i="8"/>
  <c r="K2388" i="8"/>
  <c r="K1669" i="8"/>
  <c r="K2408" i="8"/>
  <c r="K576" i="8"/>
  <c r="K2399" i="8"/>
  <c r="K2748" i="8"/>
  <c r="K2389" i="8"/>
  <c r="K570" i="8"/>
  <c r="K189" i="8"/>
  <c r="K2029" i="8"/>
  <c r="K559" i="8"/>
  <c r="K1660" i="8"/>
  <c r="K1289" i="8"/>
  <c r="K2033" i="8"/>
  <c r="K2769" i="8"/>
  <c r="K197" i="8"/>
  <c r="K2409" i="8"/>
  <c r="K2770" i="8"/>
  <c r="K2398" i="8"/>
  <c r="K1310" i="8"/>
  <c r="K1650" i="8"/>
  <c r="K930" i="8"/>
  <c r="K210" i="8"/>
  <c r="K3109" i="8"/>
  <c r="K1670" i="8"/>
  <c r="K3129" i="8"/>
  <c r="K1290" i="8"/>
  <c r="K571" i="8"/>
  <c r="K918" i="8"/>
  <c r="K2030" i="8"/>
  <c r="K190" i="8"/>
  <c r="K3130" i="8"/>
  <c r="K1673" i="8"/>
  <c r="K1300" i="8"/>
  <c r="K200" i="8"/>
  <c r="K211" i="8"/>
  <c r="K3110" i="8"/>
  <c r="K3131" i="8"/>
  <c r="K2750" i="8"/>
  <c r="K191" i="8"/>
  <c r="K2391" i="8"/>
  <c r="K3111" i="8"/>
  <c r="K1311" i="8"/>
  <c r="K2390" i="8"/>
  <c r="K556" i="8"/>
  <c r="K1671" i="8"/>
  <c r="K2031" i="8"/>
  <c r="K2392" i="8"/>
  <c r="K2771" i="8"/>
  <c r="K1313" i="8"/>
  <c r="K578" i="8"/>
  <c r="K1651" i="8"/>
  <c r="K931" i="8"/>
  <c r="K1291" i="8"/>
  <c r="K2751" i="8"/>
  <c r="K192" i="8"/>
  <c r="K3120" i="8"/>
  <c r="K1312" i="8"/>
  <c r="K1672" i="8"/>
  <c r="K2753" i="8"/>
  <c r="K572" i="8"/>
  <c r="K2032" i="8"/>
  <c r="K2772" i="8"/>
  <c r="K3132" i="8"/>
  <c r="K1652" i="8"/>
  <c r="K2393" i="8"/>
  <c r="K932" i="8"/>
  <c r="K1292" i="8"/>
  <c r="K2752" i="8"/>
  <c r="K3112" i="8"/>
  <c r="K212" i="8"/>
  <c r="K3113" i="8"/>
  <c r="K3133" i="8"/>
  <c r="K554" i="8"/>
  <c r="K2034" i="8"/>
  <c r="K194" i="8"/>
  <c r="K1294" i="8"/>
  <c r="K1654" i="8"/>
  <c r="K934" i="8"/>
  <c r="K195" i="8"/>
  <c r="K1675" i="8"/>
  <c r="K574" i="8"/>
  <c r="K2394" i="8"/>
  <c r="K2014" i="8"/>
  <c r="K1674" i="8"/>
  <c r="K214" i="8"/>
  <c r="K575" i="8"/>
  <c r="K1295" i="8"/>
  <c r="K2396" i="8"/>
  <c r="K1677" i="8"/>
  <c r="K555" i="8"/>
  <c r="K2395" i="8"/>
  <c r="K1656" i="8"/>
  <c r="K215" i="8"/>
  <c r="K935" i="8"/>
  <c r="K1655" i="8"/>
  <c r="K2015" i="8"/>
  <c r="K1676" i="8"/>
  <c r="K2036" i="8"/>
  <c r="K2035" i="8"/>
  <c r="K2037" i="8"/>
  <c r="K2016" i="8"/>
  <c r="K941" i="8"/>
  <c r="K216" i="8"/>
  <c r="K1297" i="8"/>
  <c r="K2397" i="8"/>
  <c r="K1298" i="8"/>
  <c r="K1653" i="8"/>
  <c r="K2017" i="8"/>
  <c r="K2040" i="8"/>
  <c r="K2773" i="8"/>
  <c r="K1657" i="8"/>
  <c r="K581" i="8"/>
  <c r="K937" i="8"/>
  <c r="K1296" i="8"/>
  <c r="K1661" i="8"/>
  <c r="K1678" i="8"/>
  <c r="K1302" i="8"/>
  <c r="K199" i="8"/>
  <c r="K2381" i="8"/>
  <c r="K2761" i="8"/>
  <c r="K942" i="8"/>
  <c r="K201" i="8"/>
  <c r="K920" i="8"/>
  <c r="K940" i="8"/>
  <c r="K1662" i="8"/>
  <c r="K2382" i="8"/>
  <c r="K582" i="8"/>
  <c r="K561" i="8"/>
  <c r="K2380" i="8"/>
  <c r="K3121" i="8"/>
  <c r="K1301" i="8"/>
  <c r="K2041" i="8"/>
  <c r="K2401" i="8"/>
  <c r="K560" i="8"/>
  <c r="K202" i="8"/>
  <c r="K921" i="8"/>
  <c r="K2021" i="8"/>
  <c r="K562" i="8"/>
  <c r="K3122" i="8"/>
  <c r="K196" i="8"/>
  <c r="K217" i="8"/>
  <c r="K2402" i="8"/>
  <c r="K2403" i="8"/>
  <c r="K936" i="8"/>
  <c r="K2022" i="8"/>
  <c r="K583" i="8"/>
  <c r="K1303" i="8"/>
  <c r="K2762" i="8"/>
  <c r="K1663" i="8"/>
  <c r="K2019" i="8"/>
  <c r="K2042" i="8"/>
  <c r="K193" i="8"/>
  <c r="K943" i="8"/>
  <c r="K1293" i="8"/>
  <c r="K919" i="8"/>
  <c r="K563" i="8"/>
  <c r="K580" i="8"/>
  <c r="K2043" i="8"/>
  <c r="K2763" i="8"/>
  <c r="K3123" i="8"/>
  <c r="K573" i="8"/>
  <c r="K1283" i="8"/>
  <c r="K922" i="8"/>
  <c r="K203" i="8"/>
  <c r="K938" i="8"/>
  <c r="K925" i="8"/>
  <c r="K1285" i="8"/>
  <c r="K2744" i="8"/>
  <c r="K205" i="8"/>
  <c r="K564" i="8"/>
  <c r="K2044" i="8"/>
  <c r="K2764" i="8"/>
  <c r="K2023" i="8"/>
  <c r="K923" i="8"/>
  <c r="K1284" i="8"/>
  <c r="K2383" i="8"/>
  <c r="K3124" i="8"/>
  <c r="K924" i="8"/>
  <c r="K1299" i="8"/>
  <c r="K2024" i="8"/>
  <c r="K945" i="8"/>
  <c r="K1664" i="8"/>
  <c r="K1304" i="8"/>
  <c r="K565" i="8"/>
  <c r="K198" i="8"/>
  <c r="K204" i="8"/>
  <c r="K3115" i="8"/>
  <c r="K1665" i="8"/>
  <c r="K2756" i="8"/>
  <c r="K944" i="8"/>
  <c r="K2384" i="8"/>
  <c r="K577" i="8"/>
  <c r="K2774" i="8"/>
  <c r="K1305" i="8"/>
  <c r="K2405" i="8"/>
  <c r="K2404" i="8"/>
  <c r="K2765" i="8"/>
  <c r="K3125" i="8"/>
  <c r="K3135" i="8"/>
  <c r="K2385" i="8"/>
  <c r="K2754" i="8"/>
  <c r="K3114" i="8"/>
  <c r="K3136" i="8"/>
  <c r="K2745" i="8"/>
  <c r="K3117" i="8"/>
  <c r="G1760" i="8"/>
  <c r="G2106" i="8"/>
  <c r="G1033" i="8"/>
  <c r="G2120" i="8"/>
  <c r="G666" i="8"/>
  <c r="G1026" i="8"/>
  <c r="G306" i="8"/>
  <c r="G1040" i="8"/>
  <c r="G2840" i="8"/>
  <c r="G293" i="8"/>
  <c r="G2126" i="8"/>
  <c r="G2486" i="8"/>
  <c r="G286" i="8"/>
  <c r="G646" i="8"/>
  <c r="G1766" i="8"/>
  <c r="G1386" i="8"/>
  <c r="G3220" i="8"/>
  <c r="G1396" i="8"/>
  <c r="G3206" i="8"/>
  <c r="G673" i="8"/>
  <c r="G1019" i="8"/>
  <c r="G3226" i="8"/>
  <c r="G1758" i="8"/>
  <c r="G2866" i="8"/>
  <c r="G1746" i="8"/>
  <c r="G287" i="8"/>
  <c r="G307" i="8"/>
  <c r="G1767" i="8"/>
  <c r="G647" i="8"/>
  <c r="G2846" i="8"/>
  <c r="G1027" i="8"/>
  <c r="G299" i="8"/>
  <c r="G667" i="8"/>
  <c r="G1747" i="8"/>
  <c r="G3207" i="8"/>
  <c r="G2127" i="8"/>
  <c r="G2487" i="8"/>
  <c r="G1387" i="8"/>
  <c r="G2847" i="8"/>
  <c r="G2107" i="8"/>
  <c r="G288" i="8"/>
  <c r="G3227" i="8"/>
  <c r="G2128" i="8"/>
  <c r="G668" i="8"/>
  <c r="G3208" i="8"/>
  <c r="G2108" i="8"/>
  <c r="G308" i="8"/>
  <c r="G648" i="8"/>
  <c r="G1768" i="8"/>
  <c r="G2488" i="8"/>
  <c r="G1028" i="8"/>
  <c r="G1388" i="8"/>
  <c r="G309" i="8"/>
  <c r="G2848" i="8"/>
  <c r="G649" i="8"/>
  <c r="G2498" i="8"/>
  <c r="G3228" i="8"/>
  <c r="G1029" i="8"/>
  <c r="G1748" i="8"/>
  <c r="G2133" i="8"/>
  <c r="G1769" i="8"/>
  <c r="G1389" i="8"/>
  <c r="G2129" i="8"/>
  <c r="G3229" i="8"/>
  <c r="G2110" i="8"/>
  <c r="G1749" i="8"/>
  <c r="G669" i="8"/>
  <c r="G2489" i="8"/>
  <c r="G2109" i="8"/>
  <c r="G279" i="8"/>
  <c r="G1399" i="8"/>
  <c r="G289" i="8"/>
  <c r="G2849" i="8"/>
  <c r="G670" i="8"/>
  <c r="G2850" i="8"/>
  <c r="G1010" i="8"/>
  <c r="G3209" i="8"/>
  <c r="G1750" i="8"/>
  <c r="G2130" i="8"/>
  <c r="G650" i="8"/>
  <c r="G1030" i="8"/>
  <c r="G651" i="8"/>
  <c r="G1770" i="8"/>
  <c r="G290" i="8"/>
  <c r="G2490" i="8"/>
  <c r="G1380" i="8"/>
  <c r="G1390" i="8"/>
  <c r="G1011" i="8"/>
  <c r="G3210" i="8"/>
  <c r="G671" i="8"/>
  <c r="G291" i="8"/>
  <c r="G1391" i="8"/>
  <c r="G1031" i="8"/>
  <c r="G2471" i="8"/>
  <c r="G2119" i="8"/>
  <c r="G3230" i="8"/>
  <c r="G1759" i="8"/>
  <c r="G672" i="8"/>
  <c r="G1032" i="8"/>
  <c r="G1400" i="8"/>
  <c r="G3211" i="8"/>
  <c r="G660" i="8"/>
  <c r="G2851" i="8"/>
  <c r="G1016" i="8"/>
  <c r="G2118" i="8"/>
  <c r="G1751" i="8"/>
  <c r="G2111" i="8"/>
  <c r="G2472" i="8"/>
  <c r="G3231" i="8"/>
  <c r="G2500" i="8"/>
  <c r="G298" i="8"/>
  <c r="G2131" i="8"/>
  <c r="G2491" i="8"/>
  <c r="G2492" i="8"/>
  <c r="G3213" i="8"/>
  <c r="G2112" i="8"/>
  <c r="G2853" i="8"/>
  <c r="G292" i="8"/>
  <c r="G2852" i="8"/>
  <c r="G652" i="8"/>
  <c r="G1012" i="8"/>
  <c r="G2132" i="8"/>
  <c r="G1392" i="8"/>
  <c r="G674" i="8"/>
  <c r="G1034" i="8"/>
  <c r="G1754" i="8"/>
  <c r="G2473" i="8"/>
  <c r="G1752" i="8"/>
  <c r="G294" i="8"/>
  <c r="G2134" i="8"/>
  <c r="G2494" i="8"/>
  <c r="G1015" i="8"/>
  <c r="G1753" i="8"/>
  <c r="G3212" i="8"/>
  <c r="G654" i="8"/>
  <c r="G2493" i="8"/>
  <c r="G1394" i="8"/>
  <c r="G2114" i="8"/>
  <c r="G2474" i="8"/>
  <c r="G2136" i="8"/>
  <c r="G1014" i="8"/>
  <c r="G2113" i="8"/>
  <c r="G295" i="8"/>
  <c r="G655" i="8"/>
  <c r="G2475" i="8"/>
  <c r="G2135" i="8"/>
  <c r="G1755" i="8"/>
  <c r="G1035" i="8"/>
  <c r="G675" i="8"/>
  <c r="G2495" i="8"/>
  <c r="G1375" i="8"/>
  <c r="G1756" i="8"/>
  <c r="G2115" i="8"/>
  <c r="G2116" i="8"/>
  <c r="G1757" i="8"/>
  <c r="G1397" i="8"/>
  <c r="G2476" i="8"/>
  <c r="G1037" i="8"/>
  <c r="G1393" i="8"/>
  <c r="G2477" i="8"/>
  <c r="G2499" i="8"/>
  <c r="G657" i="8"/>
  <c r="G2117" i="8"/>
  <c r="G2478" i="8"/>
  <c r="G1039" i="8"/>
  <c r="G2496" i="8"/>
  <c r="G1377" i="8"/>
  <c r="G2497" i="8"/>
  <c r="G1395" i="8"/>
  <c r="G301" i="8"/>
  <c r="G661" i="8"/>
  <c r="G1381" i="8"/>
  <c r="G1021" i="8"/>
  <c r="G1398" i="8"/>
  <c r="G1018" i="8"/>
  <c r="G281" i="8"/>
  <c r="G1741" i="8"/>
  <c r="G2862" i="8"/>
  <c r="G2841" i="8"/>
  <c r="G1017" i="8"/>
  <c r="G662" i="8"/>
  <c r="G302" i="8"/>
  <c r="G3221" i="8"/>
  <c r="G1379" i="8"/>
  <c r="G2481" i="8"/>
  <c r="G1038" i="8"/>
  <c r="G1761" i="8"/>
  <c r="G2122" i="8"/>
  <c r="G1762" i="8"/>
  <c r="G282" i="8"/>
  <c r="G2861" i="8"/>
  <c r="G2501" i="8"/>
  <c r="G3201" i="8"/>
  <c r="G2482" i="8"/>
  <c r="G2842" i="8"/>
  <c r="G3222" i="8"/>
  <c r="G1378" i="8"/>
  <c r="G1376" i="8"/>
  <c r="G1401" i="8"/>
  <c r="G2843" i="8"/>
  <c r="G2860" i="8"/>
  <c r="G296" i="8"/>
  <c r="G303" i="8"/>
  <c r="G1743" i="8"/>
  <c r="G2863" i="8"/>
  <c r="G3223" i="8"/>
  <c r="G1742" i="8"/>
  <c r="G280" i="8"/>
  <c r="G663" i="8"/>
  <c r="G1383" i="8"/>
  <c r="G1023" i="8"/>
  <c r="G1022" i="8"/>
  <c r="G2121" i="8"/>
  <c r="G1382" i="8"/>
  <c r="G3202" i="8"/>
  <c r="G1020" i="8"/>
  <c r="G283" i="8"/>
  <c r="G1763" i="8"/>
  <c r="G2123" i="8"/>
  <c r="G3203" i="8"/>
  <c r="G1403" i="8"/>
  <c r="G2483" i="8"/>
  <c r="G1402" i="8"/>
  <c r="G658" i="8"/>
  <c r="G300" i="8"/>
  <c r="G1740" i="8"/>
  <c r="G1024" i="8"/>
  <c r="G3224" i="8"/>
  <c r="G304" i="8"/>
  <c r="G2864" i="8"/>
  <c r="G1404" i="8"/>
  <c r="G659" i="8"/>
  <c r="G2844" i="8"/>
  <c r="G2484" i="8"/>
  <c r="G2124" i="8"/>
  <c r="G1764" i="8"/>
  <c r="G2480" i="8"/>
  <c r="G664" i="8"/>
  <c r="G3204" i="8"/>
  <c r="G653" i="8"/>
  <c r="G284" i="8"/>
  <c r="G1384" i="8"/>
  <c r="G2479" i="8"/>
  <c r="G285" i="8"/>
  <c r="G656" i="8"/>
  <c r="G645" i="8"/>
  <c r="G1405" i="8"/>
  <c r="G2836" i="8"/>
  <c r="G2125" i="8"/>
  <c r="G3205" i="8"/>
  <c r="G2857" i="8"/>
  <c r="G1765" i="8"/>
  <c r="G305" i="8"/>
  <c r="G1025" i="8"/>
  <c r="G2845" i="8"/>
  <c r="G1036" i="8"/>
  <c r="G2485" i="8"/>
  <c r="G1744" i="8"/>
  <c r="G3225" i="8"/>
  <c r="G3216" i="8"/>
  <c r="G2858" i="8"/>
  <c r="G3218" i="8"/>
  <c r="G1385" i="8"/>
  <c r="G1745" i="8"/>
  <c r="G2865" i="8"/>
  <c r="G2837" i="8"/>
  <c r="G297" i="8"/>
  <c r="G2856" i="8"/>
  <c r="G3217" i="8"/>
  <c r="H666" i="8"/>
  <c r="H1026" i="8"/>
  <c r="H1033" i="8"/>
  <c r="H2120" i="8"/>
  <c r="H1040" i="8"/>
  <c r="H306" i="8"/>
  <c r="H1386" i="8"/>
  <c r="H1746" i="8"/>
  <c r="H1760" i="8"/>
  <c r="H3220" i="8"/>
  <c r="H286" i="8"/>
  <c r="H1019" i="8"/>
  <c r="H1766" i="8"/>
  <c r="H3206" i="8"/>
  <c r="H2126" i="8"/>
  <c r="H2866" i="8"/>
  <c r="H673" i="8"/>
  <c r="H646" i="8"/>
  <c r="H2486" i="8"/>
  <c r="H2840" i="8"/>
  <c r="H1758" i="8"/>
  <c r="H667" i="8"/>
  <c r="H3226" i="8"/>
  <c r="H307" i="8"/>
  <c r="H2846" i="8"/>
  <c r="H293" i="8"/>
  <c r="H2106" i="8"/>
  <c r="H1396" i="8"/>
  <c r="H1027" i="8"/>
  <c r="H647" i="8"/>
  <c r="H2127" i="8"/>
  <c r="H2487" i="8"/>
  <c r="H299" i="8"/>
  <c r="H1387" i="8"/>
  <c r="H1747" i="8"/>
  <c r="H1767" i="8"/>
  <c r="H3227" i="8"/>
  <c r="H2847" i="8"/>
  <c r="H287" i="8"/>
  <c r="H2107" i="8"/>
  <c r="H3207" i="8"/>
  <c r="H2128" i="8"/>
  <c r="H668" i="8"/>
  <c r="H1388" i="8"/>
  <c r="H288" i="8"/>
  <c r="H2108" i="8"/>
  <c r="H2488" i="8"/>
  <c r="H308" i="8"/>
  <c r="H648" i="8"/>
  <c r="H1028" i="8"/>
  <c r="H1768" i="8"/>
  <c r="H2498" i="8"/>
  <c r="H649" i="8"/>
  <c r="H3228" i="8"/>
  <c r="H1389" i="8"/>
  <c r="H309" i="8"/>
  <c r="H669" i="8"/>
  <c r="H1748" i="8"/>
  <c r="H3208" i="8"/>
  <c r="H2133" i="8"/>
  <c r="H2848" i="8"/>
  <c r="H1029" i="8"/>
  <c r="H2490" i="8"/>
  <c r="H290" i="8"/>
  <c r="H2109" i="8"/>
  <c r="H289" i="8"/>
  <c r="H2129" i="8"/>
  <c r="H279" i="8"/>
  <c r="H650" i="8"/>
  <c r="H1769" i="8"/>
  <c r="H3209" i="8"/>
  <c r="H670" i="8"/>
  <c r="H1030" i="8"/>
  <c r="H2489" i="8"/>
  <c r="H1399" i="8"/>
  <c r="H3229" i="8"/>
  <c r="H2849" i="8"/>
  <c r="H1749" i="8"/>
  <c r="H1770" i="8"/>
  <c r="H1390" i="8"/>
  <c r="H1380" i="8"/>
  <c r="H1010" i="8"/>
  <c r="H1750" i="8"/>
  <c r="H2119" i="8"/>
  <c r="H3210" i="8"/>
  <c r="H2110" i="8"/>
  <c r="H2850" i="8"/>
  <c r="H1751" i="8"/>
  <c r="H3231" i="8"/>
  <c r="H2131" i="8"/>
  <c r="H291" i="8"/>
  <c r="H1011" i="8"/>
  <c r="H2130" i="8"/>
  <c r="H1759" i="8"/>
  <c r="H651" i="8"/>
  <c r="H1031" i="8"/>
  <c r="H2471" i="8"/>
  <c r="H3230" i="8"/>
  <c r="H2111" i="8"/>
  <c r="H671" i="8"/>
  <c r="H1392" i="8"/>
  <c r="H2472" i="8"/>
  <c r="H660" i="8"/>
  <c r="H1016" i="8"/>
  <c r="H2118" i="8"/>
  <c r="H3211" i="8"/>
  <c r="H2500" i="8"/>
  <c r="H2851" i="8"/>
  <c r="H298" i="8"/>
  <c r="H2491" i="8"/>
  <c r="H1391" i="8"/>
  <c r="H1753" i="8"/>
  <c r="H2112" i="8"/>
  <c r="H2852" i="8"/>
  <c r="H2853" i="8"/>
  <c r="H292" i="8"/>
  <c r="H2492" i="8"/>
  <c r="H2493" i="8"/>
  <c r="H1012" i="8"/>
  <c r="H652" i="8"/>
  <c r="H2132" i="8"/>
  <c r="H1400" i="8"/>
  <c r="H1394" i="8"/>
  <c r="H2473" i="8"/>
  <c r="H1032" i="8"/>
  <c r="H1752" i="8"/>
  <c r="H672" i="8"/>
  <c r="H2113" i="8"/>
  <c r="H654" i="8"/>
  <c r="H655" i="8"/>
  <c r="H3212" i="8"/>
  <c r="H1034" i="8"/>
  <c r="H3213" i="8"/>
  <c r="H2114" i="8"/>
  <c r="H1014" i="8"/>
  <c r="H674" i="8"/>
  <c r="H294" i="8"/>
  <c r="H1754" i="8"/>
  <c r="H1375" i="8"/>
  <c r="H2494" i="8"/>
  <c r="H2135" i="8"/>
  <c r="H2136" i="8"/>
  <c r="H1035" i="8"/>
  <c r="H2134" i="8"/>
  <c r="H1756" i="8"/>
  <c r="H675" i="8"/>
  <c r="H2495" i="8"/>
  <c r="H1755" i="8"/>
  <c r="H2116" i="8"/>
  <c r="H2496" i="8"/>
  <c r="H2474" i="8"/>
  <c r="H295" i="8"/>
  <c r="H1015" i="8"/>
  <c r="H1397" i="8"/>
  <c r="H2115" i="8"/>
  <c r="H1037" i="8"/>
  <c r="H1395" i="8"/>
  <c r="H2475" i="8"/>
  <c r="H2476" i="8"/>
  <c r="H2477" i="8"/>
  <c r="H301" i="8"/>
  <c r="H1398" i="8"/>
  <c r="H1757" i="8"/>
  <c r="H1393" i="8"/>
  <c r="H2499" i="8"/>
  <c r="H2478" i="8"/>
  <c r="H1039" i="8"/>
  <c r="H1377" i="8"/>
  <c r="H2497" i="8"/>
  <c r="H657" i="8"/>
  <c r="H281" i="8"/>
  <c r="H1761" i="8"/>
  <c r="H1381" i="8"/>
  <c r="H1018" i="8"/>
  <c r="H1021" i="8"/>
  <c r="H2117" i="8"/>
  <c r="H1017" i="8"/>
  <c r="H661" i="8"/>
  <c r="H2841" i="8"/>
  <c r="H662" i="8"/>
  <c r="H1022" i="8"/>
  <c r="H1742" i="8"/>
  <c r="H302" i="8"/>
  <c r="H2121" i="8"/>
  <c r="H3201" i="8"/>
  <c r="H1379" i="8"/>
  <c r="H2481" i="8"/>
  <c r="H1038" i="8"/>
  <c r="H1741" i="8"/>
  <c r="H1762" i="8"/>
  <c r="H2861" i="8"/>
  <c r="H282" i="8"/>
  <c r="H2501" i="8"/>
  <c r="H3221" i="8"/>
  <c r="H1402" i="8"/>
  <c r="H2482" i="8"/>
  <c r="H1401" i="8"/>
  <c r="H300" i="8"/>
  <c r="H2862" i="8"/>
  <c r="H2843" i="8"/>
  <c r="H296" i="8"/>
  <c r="H283" i="8"/>
  <c r="H1763" i="8"/>
  <c r="H3203" i="8"/>
  <c r="H280" i="8"/>
  <c r="H1383" i="8"/>
  <c r="H1023" i="8"/>
  <c r="H1378" i="8"/>
  <c r="H663" i="8"/>
  <c r="H3202" i="8"/>
  <c r="H1020" i="8"/>
  <c r="H2842" i="8"/>
  <c r="H303" i="8"/>
  <c r="H1743" i="8"/>
  <c r="H1382" i="8"/>
  <c r="H1403" i="8"/>
  <c r="H2483" i="8"/>
  <c r="H2122" i="8"/>
  <c r="H658" i="8"/>
  <c r="H1740" i="8"/>
  <c r="H2123" i="8"/>
  <c r="H3224" i="8"/>
  <c r="H1384" i="8"/>
  <c r="H3223" i="8"/>
  <c r="H2844" i="8"/>
  <c r="H1013" i="8"/>
  <c r="H297" i="8"/>
  <c r="H2124" i="8"/>
  <c r="H659" i="8"/>
  <c r="H664" i="8"/>
  <c r="H1764" i="8"/>
  <c r="H3222" i="8"/>
  <c r="H304" i="8"/>
  <c r="H3204" i="8"/>
  <c r="H1404" i="8"/>
  <c r="H2484" i="8"/>
  <c r="H2864" i="8"/>
  <c r="H2480" i="8"/>
  <c r="H656" i="8"/>
  <c r="H2479" i="8"/>
  <c r="H305" i="8"/>
  <c r="H2860" i="8"/>
  <c r="H2863" i="8"/>
  <c r="H1405" i="8"/>
  <c r="H1376" i="8"/>
  <c r="H645" i="8"/>
  <c r="H665" i="8"/>
  <c r="H3225" i="8"/>
  <c r="H2857" i="8"/>
  <c r="H653" i="8"/>
  <c r="H1745" i="8"/>
  <c r="H285" i="8"/>
  <c r="H1025" i="8"/>
  <c r="H2845" i="8"/>
  <c r="H1036" i="8"/>
  <c r="H2485" i="8"/>
  <c r="H1744" i="8"/>
  <c r="H2125" i="8"/>
  <c r="H1765" i="8"/>
  <c r="H3205" i="8"/>
  <c r="H1385" i="8"/>
  <c r="H2865" i="8"/>
  <c r="H3216" i="8"/>
  <c r="H2854" i="8"/>
  <c r="H2836" i="8"/>
  <c r="H2838" i="8"/>
  <c r="J680" i="8"/>
  <c r="J2520" i="8"/>
  <c r="J320" i="8"/>
  <c r="J1426" i="8"/>
  <c r="J686" i="8"/>
  <c r="J326" i="8"/>
  <c r="J696" i="8"/>
  <c r="J1046" i="8"/>
  <c r="J337" i="8"/>
  <c r="J1406" i="8"/>
  <c r="J678" i="8"/>
  <c r="J1420" i="8"/>
  <c r="J3246" i="8"/>
  <c r="J1066" i="8"/>
  <c r="J2886" i="8"/>
  <c r="J338" i="8"/>
  <c r="J1780" i="8"/>
  <c r="J2526" i="8"/>
  <c r="J2146" i="8"/>
  <c r="J2506" i="8"/>
  <c r="J1047" i="8"/>
  <c r="J2166" i="8"/>
  <c r="J687" i="8"/>
  <c r="J1067" i="8"/>
  <c r="J327" i="8"/>
  <c r="J1407" i="8"/>
  <c r="J2887" i="8"/>
  <c r="J1787" i="8"/>
  <c r="J2527" i="8"/>
  <c r="J1786" i="8"/>
  <c r="J1416" i="8"/>
  <c r="J1427" i="8"/>
  <c r="J2159" i="8"/>
  <c r="J333" i="8"/>
  <c r="J2507" i="8"/>
  <c r="J2147" i="8"/>
  <c r="J1058" i="8"/>
  <c r="J3247" i="8"/>
  <c r="J328" i="8"/>
  <c r="J2867" i="8"/>
  <c r="J679" i="8"/>
  <c r="J1408" i="8"/>
  <c r="J2508" i="8"/>
  <c r="J1428" i="8"/>
  <c r="J1048" i="8"/>
  <c r="J1419" i="8"/>
  <c r="J688" i="8"/>
  <c r="J1779" i="8"/>
  <c r="J2888" i="8"/>
  <c r="J1068" i="8"/>
  <c r="J2519" i="8"/>
  <c r="J697" i="8"/>
  <c r="J1409" i="8"/>
  <c r="J689" i="8"/>
  <c r="J2148" i="8"/>
  <c r="J2149" i="8"/>
  <c r="J2868" i="8"/>
  <c r="J2528" i="8"/>
  <c r="J1788" i="8"/>
  <c r="J3248" i="8"/>
  <c r="J1433" i="8"/>
  <c r="J329" i="8"/>
  <c r="J2139" i="8"/>
  <c r="J1050" i="8"/>
  <c r="J2509" i="8"/>
  <c r="J2869" i="8"/>
  <c r="J3249" i="8"/>
  <c r="J1429" i="8"/>
  <c r="J1049" i="8"/>
  <c r="J2529" i="8"/>
  <c r="J310" i="8"/>
  <c r="J1789" i="8"/>
  <c r="J1069" i="8"/>
  <c r="J2889" i="8"/>
  <c r="J1430" i="8"/>
  <c r="J2150" i="8"/>
  <c r="J2510" i="8"/>
  <c r="J2890" i="8"/>
  <c r="J690" i="8"/>
  <c r="J1070" i="8"/>
  <c r="J1790" i="8"/>
  <c r="J330" i="8"/>
  <c r="J1410" i="8"/>
  <c r="J2138" i="8"/>
  <c r="J3250" i="8"/>
  <c r="J2870" i="8"/>
  <c r="J313" i="8"/>
  <c r="J693" i="8"/>
  <c r="J317" i="8"/>
  <c r="J1051" i="8"/>
  <c r="J1798" i="8"/>
  <c r="J1411" i="8"/>
  <c r="J691" i="8"/>
  <c r="J311" i="8"/>
  <c r="J2530" i="8"/>
  <c r="J1059" i="8"/>
  <c r="J2151" i="8"/>
  <c r="J1791" i="8"/>
  <c r="J331" i="8"/>
  <c r="J1431" i="8"/>
  <c r="J2531" i="8"/>
  <c r="J2140" i="8"/>
  <c r="J1771" i="8"/>
  <c r="J1778" i="8"/>
  <c r="J699" i="8"/>
  <c r="J3240" i="8"/>
  <c r="J2891" i="8"/>
  <c r="J2511" i="8"/>
  <c r="J3251" i="8"/>
  <c r="J1053" i="8"/>
  <c r="J312" i="8"/>
  <c r="J2880" i="8"/>
  <c r="J2871" i="8"/>
  <c r="J1432" i="8"/>
  <c r="J3232" i="8"/>
  <c r="J1774" i="8"/>
  <c r="J692" i="8"/>
  <c r="J2892" i="8"/>
  <c r="J3252" i="8"/>
  <c r="J2893" i="8"/>
  <c r="J1052" i="8"/>
  <c r="J1772" i="8"/>
  <c r="J2512" i="8"/>
  <c r="J1412" i="8"/>
  <c r="J332" i="8"/>
  <c r="J1800" i="8"/>
  <c r="J2873" i="8"/>
  <c r="J314" i="8"/>
  <c r="J1792" i="8"/>
  <c r="J2872" i="8"/>
  <c r="J2152" i="8"/>
  <c r="J1793" i="8"/>
  <c r="J2513" i="8"/>
  <c r="J3233" i="8"/>
  <c r="J694" i="8"/>
  <c r="J1773" i="8"/>
  <c r="J334" i="8"/>
  <c r="J1434" i="8"/>
  <c r="J2154" i="8"/>
  <c r="J1054" i="8"/>
  <c r="J1776" i="8"/>
  <c r="J1794" i="8"/>
  <c r="J315" i="8"/>
  <c r="J1435" i="8"/>
  <c r="J3253" i="8"/>
  <c r="J1056" i="8"/>
  <c r="J1797" i="8"/>
  <c r="J1414" i="8"/>
  <c r="J335" i="8"/>
  <c r="J1796" i="8"/>
  <c r="J2514" i="8"/>
  <c r="J1055" i="8"/>
  <c r="J1415" i="8"/>
  <c r="J1795" i="8"/>
  <c r="J1417" i="8"/>
  <c r="J2515" i="8"/>
  <c r="J2156" i="8"/>
  <c r="J695" i="8"/>
  <c r="J2155" i="8"/>
  <c r="J2516" i="8"/>
  <c r="J2517" i="8"/>
  <c r="J701" i="8"/>
  <c r="J1061" i="8"/>
  <c r="J2137" i="8"/>
  <c r="J676" i="8"/>
  <c r="J339" i="8"/>
  <c r="J1775" i="8"/>
  <c r="J1057" i="8"/>
  <c r="J3260" i="8"/>
  <c r="J1777" i="8"/>
  <c r="J1799" i="8"/>
  <c r="J2157" i="8"/>
  <c r="J700" i="8"/>
  <c r="J2142" i="8"/>
  <c r="J2881" i="8"/>
  <c r="J702" i="8"/>
  <c r="J2502" i="8"/>
  <c r="J321" i="8"/>
  <c r="J681" i="8"/>
  <c r="J1062" i="8"/>
  <c r="J1782" i="8"/>
  <c r="J1041" i="8"/>
  <c r="J3241" i="8"/>
  <c r="J2521" i="8"/>
  <c r="J1781" i="8"/>
  <c r="J318" i="8"/>
  <c r="J1421" i="8"/>
  <c r="J322" i="8"/>
  <c r="J3261" i="8"/>
  <c r="J2141" i="8"/>
  <c r="J1042" i="8"/>
  <c r="J2162" i="8"/>
  <c r="J2882" i="8"/>
  <c r="J1422" i="8"/>
  <c r="J3242" i="8"/>
  <c r="J2153" i="8"/>
  <c r="J1063" i="8"/>
  <c r="J703" i="8"/>
  <c r="J1423" i="8"/>
  <c r="J1783" i="8"/>
  <c r="J2522" i="8"/>
  <c r="J1043" i="8"/>
  <c r="J2163" i="8"/>
  <c r="J2161" i="8"/>
  <c r="J677" i="8"/>
  <c r="J683" i="8"/>
  <c r="J2883" i="8"/>
  <c r="J682" i="8"/>
  <c r="J1424" i="8"/>
  <c r="J1418" i="8"/>
  <c r="J1064" i="8"/>
  <c r="J2158" i="8"/>
  <c r="J2143" i="8"/>
  <c r="J1060" i="8"/>
  <c r="J325" i="8"/>
  <c r="J685" i="8"/>
  <c r="J2160" i="8"/>
  <c r="J2518" i="8"/>
  <c r="J3243" i="8"/>
  <c r="J704" i="8"/>
  <c r="J2524" i="8"/>
  <c r="J2503" i="8"/>
  <c r="J1044" i="8"/>
  <c r="J1413" i="8"/>
  <c r="J2164" i="8"/>
  <c r="J705" i="8"/>
  <c r="J2523" i="8"/>
  <c r="J324" i="8"/>
  <c r="J2144" i="8"/>
  <c r="J2504" i="8"/>
  <c r="J1045" i="8"/>
  <c r="J684" i="8"/>
  <c r="J1784" i="8"/>
  <c r="J319" i="8"/>
  <c r="J1065" i="8"/>
  <c r="J2145" i="8"/>
  <c r="J3254" i="8"/>
  <c r="J2875" i="8"/>
  <c r="J3236" i="8"/>
  <c r="J2878" i="8"/>
  <c r="J698" i="8"/>
  <c r="J2165" i="8"/>
  <c r="J2525" i="8"/>
  <c r="J2894" i="8"/>
  <c r="J3244" i="8"/>
  <c r="J3245" i="8"/>
  <c r="J2884" i="8"/>
  <c r="J2885" i="8"/>
  <c r="J316" i="8"/>
  <c r="J2895" i="8"/>
  <c r="J2896" i="8"/>
  <c r="J3256" i="8"/>
  <c r="J2877" i="8"/>
  <c r="J323" i="8"/>
  <c r="J1425" i="8"/>
  <c r="J2874" i="8"/>
  <c r="J2505" i="8"/>
  <c r="J3255" i="8"/>
  <c r="J3237" i="8"/>
  <c r="J336" i="8"/>
  <c r="J3234" i="8"/>
  <c r="D29" i="8"/>
  <c r="D29" i="10" s="1"/>
  <c r="M29" i="10" s="1"/>
  <c r="D9" i="8"/>
  <c r="D9" i="10" s="1"/>
  <c r="M9" i="10" s="1"/>
  <c r="D746" i="8"/>
  <c r="D746" i="10" s="1"/>
  <c r="M746" i="10" s="1"/>
  <c r="D26" i="8"/>
  <c r="D26" i="10" s="1"/>
  <c r="M26" i="10" s="1"/>
  <c r="D23" i="8"/>
  <c r="D23" i="10" s="1"/>
  <c r="M23" i="10" s="1"/>
  <c r="D1486" i="8"/>
  <c r="D1486" i="10" s="1"/>
  <c r="M1486" i="10" s="1"/>
  <c r="D2206" i="8"/>
  <c r="D2206" i="10" s="1"/>
  <c r="M2206" i="10" s="1"/>
  <c r="D766" i="8"/>
  <c r="D766" i="10" s="1"/>
  <c r="M766" i="10" s="1"/>
  <c r="D2580" i="8"/>
  <c r="D2580" i="10" s="1"/>
  <c r="M2580" i="10" s="1"/>
  <c r="D1840" i="8"/>
  <c r="D1840" i="10" s="1"/>
  <c r="M1840" i="10" s="1"/>
  <c r="D7" i="8"/>
  <c r="D7" i="10" s="1"/>
  <c r="M7" i="10" s="1"/>
  <c r="D386" i="8"/>
  <c r="D386" i="10" s="1"/>
  <c r="M386" i="10" s="1"/>
  <c r="D2200" i="8"/>
  <c r="D2200" i="10" s="1"/>
  <c r="M2200" i="10" s="1"/>
  <c r="D3320" i="8"/>
  <c r="D3320" i="10" s="1"/>
  <c r="M3320" i="10" s="1"/>
  <c r="D2586" i="8"/>
  <c r="D2586" i="10" s="1"/>
  <c r="M2586" i="10" s="1"/>
  <c r="D21" i="8"/>
  <c r="D21" i="10" s="1"/>
  <c r="M21" i="10" s="1"/>
  <c r="D1847" i="8"/>
  <c r="D1847" i="10" s="1"/>
  <c r="M1847" i="10" s="1"/>
  <c r="D1493" i="8"/>
  <c r="D1493" i="10" s="1"/>
  <c r="M1493" i="10" s="1"/>
  <c r="D376" i="8"/>
  <c r="D376" i="10" s="1"/>
  <c r="M376" i="10" s="1"/>
  <c r="D31" i="8"/>
  <c r="D31" i="10" s="1"/>
  <c r="M31" i="10" s="1"/>
  <c r="D2226" i="8"/>
  <c r="D2226" i="10" s="1"/>
  <c r="M2226" i="10" s="1"/>
  <c r="D1846" i="8"/>
  <c r="D1846" i="10" s="1"/>
  <c r="M1846" i="10" s="1"/>
  <c r="D2566" i="8"/>
  <c r="D2566" i="10" s="1"/>
  <c r="M2566" i="10" s="1"/>
  <c r="D760" i="8"/>
  <c r="D760" i="10" s="1"/>
  <c r="M760" i="10" s="1"/>
  <c r="D1106" i="8"/>
  <c r="D1106" i="10" s="1"/>
  <c r="M1106" i="10" s="1"/>
  <c r="D759" i="8"/>
  <c r="D759" i="10" s="1"/>
  <c r="M759" i="10" s="1"/>
  <c r="D373" i="8"/>
  <c r="D373" i="10" s="1"/>
  <c r="M373" i="10" s="1"/>
  <c r="D2946" i="8"/>
  <c r="D2946" i="10" s="1"/>
  <c r="M2946" i="10" s="1"/>
  <c r="D3306" i="8"/>
  <c r="D3306" i="10" s="1"/>
  <c r="M3306" i="10" s="1"/>
  <c r="D387" i="8"/>
  <c r="D387" i="10" s="1"/>
  <c r="M387" i="10" s="1"/>
  <c r="D1467" i="8"/>
  <c r="D1467" i="10" s="1"/>
  <c r="M1467" i="10" s="1"/>
  <c r="D11" i="8"/>
  <c r="D11" i="10" s="1"/>
  <c r="M11" i="10" s="1"/>
  <c r="D1126" i="8"/>
  <c r="D1126" i="10" s="1"/>
  <c r="M1126" i="10" s="1"/>
  <c r="D6" i="8"/>
  <c r="D6" i="10" s="1"/>
  <c r="M6" i="10" s="1"/>
  <c r="D3307" i="8"/>
  <c r="D3307" i="10" s="1"/>
  <c r="M3307" i="10" s="1"/>
  <c r="D747" i="8"/>
  <c r="D747" i="10" s="1"/>
  <c r="M747" i="10" s="1"/>
  <c r="D737" i="8"/>
  <c r="D737" i="10" s="1"/>
  <c r="M737" i="10" s="1"/>
  <c r="D1127" i="8"/>
  <c r="D1127" i="10" s="1"/>
  <c r="M1127" i="10" s="1"/>
  <c r="D1107" i="8"/>
  <c r="D1107" i="10" s="1"/>
  <c r="M1107" i="10" s="1"/>
  <c r="D2947" i="8"/>
  <c r="D2947" i="10" s="1"/>
  <c r="M2947" i="10" s="1"/>
  <c r="D2227" i="8"/>
  <c r="D2227" i="10" s="1"/>
  <c r="M2227" i="10" s="1"/>
  <c r="D2567" i="8"/>
  <c r="D2567" i="10" s="1"/>
  <c r="M2567" i="10" s="1"/>
  <c r="D16" i="8"/>
  <c r="D16" i="10" s="1"/>
  <c r="M16" i="10" s="1"/>
  <c r="D2207" i="8"/>
  <c r="D2207" i="10" s="1"/>
  <c r="M2207" i="10" s="1"/>
  <c r="D1487" i="8"/>
  <c r="D1487" i="10" s="1"/>
  <c r="M1487" i="10" s="1"/>
  <c r="D1839" i="8"/>
  <c r="D1839" i="10" s="1"/>
  <c r="M1839" i="10" s="1"/>
  <c r="D2587" i="8"/>
  <c r="D2587" i="10" s="1"/>
  <c r="M2587" i="10" s="1"/>
  <c r="D399" i="8"/>
  <c r="D399" i="10" s="1"/>
  <c r="M399" i="10" s="1"/>
  <c r="D1468" i="8"/>
  <c r="D1468" i="10" s="1"/>
  <c r="M1468" i="10" s="1"/>
  <c r="D389" i="8"/>
  <c r="D389" i="10" s="1"/>
  <c r="M389" i="10" s="1"/>
  <c r="D2588" i="8"/>
  <c r="D2588" i="10" s="1"/>
  <c r="M2588" i="10" s="1"/>
  <c r="D748" i="8"/>
  <c r="D748" i="10" s="1"/>
  <c r="M748" i="10" s="1"/>
  <c r="D2208" i="8"/>
  <c r="D2208" i="10" s="1"/>
  <c r="M2208" i="10" s="1"/>
  <c r="D1128" i="8"/>
  <c r="D1128" i="10" s="1"/>
  <c r="M1128" i="10" s="1"/>
  <c r="D388" i="8"/>
  <c r="D388" i="10" s="1"/>
  <c r="M388" i="10" s="1"/>
  <c r="D28" i="8"/>
  <c r="D28" i="10" s="1"/>
  <c r="M28" i="10" s="1"/>
  <c r="D1488" i="8"/>
  <c r="D1488" i="10" s="1"/>
  <c r="M1488" i="10" s="1"/>
  <c r="D1108" i="8"/>
  <c r="D1108" i="10" s="1"/>
  <c r="M1108" i="10" s="1"/>
  <c r="D1848" i="8"/>
  <c r="D1848" i="10" s="1"/>
  <c r="M1848" i="10" s="1"/>
  <c r="D2948" i="8"/>
  <c r="D2948" i="10" s="1"/>
  <c r="M2948" i="10" s="1"/>
  <c r="D3308" i="8"/>
  <c r="D3308" i="10" s="1"/>
  <c r="M3308" i="10" s="1"/>
  <c r="D2568" i="8"/>
  <c r="D2568" i="10" s="1"/>
  <c r="M2568" i="10" s="1"/>
  <c r="D2949" i="8"/>
  <c r="D2949" i="10" s="1"/>
  <c r="M2949" i="10" s="1"/>
  <c r="D8" i="8"/>
  <c r="D8" i="10" s="1"/>
  <c r="M8" i="10" s="1"/>
  <c r="D2928" i="8"/>
  <c r="D2928" i="10" s="1"/>
  <c r="M2928" i="10" s="1"/>
  <c r="D379" i="8"/>
  <c r="D379" i="10" s="1"/>
  <c r="M379" i="10" s="1"/>
  <c r="D1129" i="8"/>
  <c r="D1129" i="10" s="1"/>
  <c r="M1129" i="10" s="1"/>
  <c r="D1849" i="8"/>
  <c r="D1849" i="10" s="1"/>
  <c r="M1849" i="10" s="1"/>
  <c r="D1116" i="8"/>
  <c r="D1116" i="10" s="1"/>
  <c r="M1116" i="10" s="1"/>
  <c r="D1850" i="8"/>
  <c r="D1850" i="10" s="1"/>
  <c r="M1850" i="10" s="1"/>
  <c r="D749" i="8"/>
  <c r="D749" i="10" s="1"/>
  <c r="M749" i="10" s="1"/>
  <c r="D2589" i="8"/>
  <c r="D2589" i="10" s="1"/>
  <c r="M2589" i="10" s="1"/>
  <c r="D1860" i="8"/>
  <c r="D1860" i="10" s="1"/>
  <c r="M1860" i="10" s="1"/>
  <c r="D1469" i="8"/>
  <c r="D1469" i="10" s="1"/>
  <c r="M1469" i="10" s="1"/>
  <c r="D2198" i="8"/>
  <c r="D2198" i="10" s="1"/>
  <c r="M2198" i="10" s="1"/>
  <c r="D2209" i="8"/>
  <c r="D2209" i="10" s="1"/>
  <c r="M2209" i="10" s="1"/>
  <c r="D1109" i="8"/>
  <c r="D1109" i="10" s="1"/>
  <c r="M1109" i="10" s="1"/>
  <c r="D1489" i="8"/>
  <c r="D1489" i="10" s="1"/>
  <c r="M1489" i="10" s="1"/>
  <c r="D2569" i="8"/>
  <c r="D2569" i="10" s="1"/>
  <c r="M2569" i="10" s="1"/>
  <c r="D380" i="8"/>
  <c r="D380" i="10" s="1"/>
  <c r="M380" i="10" s="1"/>
  <c r="D2929" i="8"/>
  <c r="D2929" i="10" s="1"/>
  <c r="M2929" i="10" s="1"/>
  <c r="D758" i="8"/>
  <c r="D758" i="10" s="1"/>
  <c r="M758" i="10" s="1"/>
  <c r="D30" i="8"/>
  <c r="D30" i="10" s="1"/>
  <c r="M30" i="10" s="1"/>
  <c r="D1130" i="8"/>
  <c r="D1130" i="10" s="1"/>
  <c r="M1130" i="10" s="1"/>
  <c r="D2210" i="8"/>
  <c r="D2210" i="10" s="1"/>
  <c r="M2210" i="10" s="1"/>
  <c r="D10" i="8"/>
  <c r="D10" i="10" s="1"/>
  <c r="M10" i="10" s="1"/>
  <c r="D1490" i="8"/>
  <c r="D1490" i="10" s="1"/>
  <c r="M1490" i="10" s="1"/>
  <c r="D3309" i="8"/>
  <c r="D3309" i="10" s="1"/>
  <c r="M3309" i="10" s="1"/>
  <c r="D390" i="8"/>
  <c r="D390" i="10" s="1"/>
  <c r="M390" i="10" s="1"/>
  <c r="D1120" i="8"/>
  <c r="D1120" i="10" s="1"/>
  <c r="M1120" i="10" s="1"/>
  <c r="D750" i="8"/>
  <c r="D750" i="10" s="1"/>
  <c r="M750" i="10" s="1"/>
  <c r="D1110" i="8"/>
  <c r="D1110" i="10" s="1"/>
  <c r="M1110" i="10" s="1"/>
  <c r="D20" i="8"/>
  <c r="D20" i="10" s="1"/>
  <c r="M20" i="10" s="1"/>
  <c r="D2570" i="8"/>
  <c r="D2570" i="10" s="1"/>
  <c r="M2570" i="10" s="1"/>
  <c r="D27" i="8"/>
  <c r="D27" i="10" s="1"/>
  <c r="M27" i="10" s="1"/>
  <c r="D1470" i="8"/>
  <c r="D1470" i="10" s="1"/>
  <c r="M1470" i="10" s="1"/>
  <c r="D2930" i="8"/>
  <c r="D2930" i="10" s="1"/>
  <c r="M2930" i="10" s="1"/>
  <c r="D2590" i="8"/>
  <c r="D2590" i="10" s="1"/>
  <c r="M2590" i="10" s="1"/>
  <c r="D2579" i="8"/>
  <c r="D2579" i="10" s="1"/>
  <c r="M2579" i="10" s="1"/>
  <c r="D2950" i="8"/>
  <c r="D2950" i="10" s="1"/>
  <c r="M2950" i="10" s="1"/>
  <c r="D1471" i="8"/>
  <c r="D1471" i="10" s="1"/>
  <c r="M1471" i="10" s="1"/>
  <c r="D2219" i="8"/>
  <c r="D2219" i="10" s="1"/>
  <c r="M2219" i="10" s="1"/>
  <c r="D391" i="8"/>
  <c r="D391" i="10" s="1"/>
  <c r="M391" i="10" s="1"/>
  <c r="D17" i="8"/>
  <c r="D17" i="10" s="1"/>
  <c r="M17" i="10" s="1"/>
  <c r="D3310" i="8"/>
  <c r="D3310" i="10" s="1"/>
  <c r="M3310" i="10" s="1"/>
  <c r="D1478" i="8"/>
  <c r="D1478" i="10" s="1"/>
  <c r="M1478" i="10" s="1"/>
  <c r="D371" i="8"/>
  <c r="D371" i="10" s="1"/>
  <c r="M371" i="10" s="1"/>
  <c r="D751" i="8"/>
  <c r="D751" i="10" s="1"/>
  <c r="M751" i="10" s="1"/>
  <c r="D1111" i="8"/>
  <c r="D1111" i="10" s="1"/>
  <c r="M1111" i="10" s="1"/>
  <c r="D1113" i="8"/>
  <c r="D1113" i="10" s="1"/>
  <c r="M1113" i="10" s="1"/>
  <c r="D32" i="8"/>
  <c r="D32" i="10" s="1"/>
  <c r="M32" i="10" s="1"/>
  <c r="D392" i="8"/>
  <c r="D392" i="10" s="1"/>
  <c r="M392" i="10" s="1"/>
  <c r="D752" i="8"/>
  <c r="D752" i="10" s="1"/>
  <c r="M752" i="10" s="1"/>
  <c r="D372" i="8"/>
  <c r="D372" i="10" s="1"/>
  <c r="M372" i="10" s="1"/>
  <c r="D2591" i="8"/>
  <c r="D2591" i="10" s="1"/>
  <c r="M2591" i="10" s="1"/>
  <c r="D2211" i="8"/>
  <c r="D2211" i="10" s="1"/>
  <c r="M2211" i="10" s="1"/>
  <c r="D2931" i="8"/>
  <c r="D2931" i="10" s="1"/>
  <c r="M2931" i="10" s="1"/>
  <c r="D1851" i="8"/>
  <c r="D1851" i="10" s="1"/>
  <c r="M1851" i="10" s="1"/>
  <c r="D1131" i="8"/>
  <c r="D1131" i="10" s="1"/>
  <c r="M1131" i="10" s="1"/>
  <c r="D1491" i="8"/>
  <c r="D1491" i="10" s="1"/>
  <c r="M1491" i="10" s="1"/>
  <c r="D3311" i="8"/>
  <c r="D3311" i="10" s="1"/>
  <c r="M3311" i="10" s="1"/>
  <c r="D2220" i="8"/>
  <c r="D2220" i="10" s="1"/>
  <c r="M2220" i="10" s="1"/>
  <c r="D1112" i="8"/>
  <c r="D1112" i="10" s="1"/>
  <c r="M1112" i="10" s="1"/>
  <c r="D12" i="8"/>
  <c r="D12" i="10" s="1"/>
  <c r="M12" i="10" s="1"/>
  <c r="D2951" i="8"/>
  <c r="D2951" i="10" s="1"/>
  <c r="M2951" i="10" s="1"/>
  <c r="D2571" i="8"/>
  <c r="D2571" i="10" s="1"/>
  <c r="M2571" i="10" s="1"/>
  <c r="D3300" i="8"/>
  <c r="D3300" i="10" s="1"/>
  <c r="M3300" i="10" s="1"/>
  <c r="D3312" i="8"/>
  <c r="D3312" i="10" s="1"/>
  <c r="M3312" i="10" s="1"/>
  <c r="D1494" i="8"/>
  <c r="D1494" i="10" s="1"/>
  <c r="M1494" i="10" s="1"/>
  <c r="D2932" i="8"/>
  <c r="D2932" i="10" s="1"/>
  <c r="M2932" i="10" s="1"/>
  <c r="D1852" i="8"/>
  <c r="D1852" i="10" s="1"/>
  <c r="M1852" i="10" s="1"/>
  <c r="D2592" i="8"/>
  <c r="D2592" i="10" s="1"/>
  <c r="M2592" i="10" s="1"/>
  <c r="D3293" i="8"/>
  <c r="D3293" i="10" s="1"/>
  <c r="M3293" i="10" s="1"/>
  <c r="D1472" i="8"/>
  <c r="D1472" i="10" s="1"/>
  <c r="M1472" i="10" s="1"/>
  <c r="D2212" i="8"/>
  <c r="D2212" i="10" s="1"/>
  <c r="M2212" i="10" s="1"/>
  <c r="D2952" i="8"/>
  <c r="D2952" i="10" s="1"/>
  <c r="M2952" i="10" s="1"/>
  <c r="D1833" i="8"/>
  <c r="D1833" i="10" s="1"/>
  <c r="M1833" i="10" s="1"/>
  <c r="D1114" i="8"/>
  <c r="D1114" i="10" s="1"/>
  <c r="M1114" i="10" s="1"/>
  <c r="D3313" i="8"/>
  <c r="D3313" i="10" s="1"/>
  <c r="M3313" i="10" s="1"/>
  <c r="D1832" i="8"/>
  <c r="D1832" i="10" s="1"/>
  <c r="M1832" i="10" s="1"/>
  <c r="D2953" i="8"/>
  <c r="D2953" i="10" s="1"/>
  <c r="M2953" i="10" s="1"/>
  <c r="D1492" i="8"/>
  <c r="D1492" i="10" s="1"/>
  <c r="M1492" i="10" s="1"/>
  <c r="D2572" i="8"/>
  <c r="D2572" i="10" s="1"/>
  <c r="M2572" i="10" s="1"/>
  <c r="D375" i="8"/>
  <c r="D375" i="10" s="1"/>
  <c r="M375" i="10" s="1"/>
  <c r="D2213" i="8"/>
  <c r="D2213" i="10" s="1"/>
  <c r="M2213" i="10" s="1"/>
  <c r="D34" i="8"/>
  <c r="D34" i="10" s="1"/>
  <c r="M34" i="10" s="1"/>
  <c r="D374" i="8"/>
  <c r="D374" i="10" s="1"/>
  <c r="M374" i="10" s="1"/>
  <c r="D2574" i="8"/>
  <c r="D2574" i="10" s="1"/>
  <c r="M2574" i="10" s="1"/>
  <c r="D1474" i="8"/>
  <c r="D1474" i="10" s="1"/>
  <c r="M1474" i="10" s="1"/>
  <c r="D1854" i="8"/>
  <c r="D1854" i="10" s="1"/>
  <c r="M1854" i="10" s="1"/>
  <c r="D2933" i="8"/>
  <c r="D2933" i="10" s="1"/>
  <c r="M2933" i="10" s="1"/>
  <c r="D2573" i="8"/>
  <c r="D2573" i="10" s="1"/>
  <c r="M2573" i="10" s="1"/>
  <c r="D754" i="8"/>
  <c r="D754" i="10" s="1"/>
  <c r="M754" i="10" s="1"/>
  <c r="D394" i="8"/>
  <c r="D394" i="10" s="1"/>
  <c r="M394" i="10" s="1"/>
  <c r="D1834" i="8"/>
  <c r="D1834" i="10" s="1"/>
  <c r="M1834" i="10" s="1"/>
  <c r="D14" i="8"/>
  <c r="D14" i="10" s="1"/>
  <c r="M14" i="10" s="1"/>
  <c r="D2214" i="8"/>
  <c r="D2214" i="10" s="1"/>
  <c r="M2214" i="10" s="1"/>
  <c r="D1115" i="8"/>
  <c r="D1115" i="10" s="1"/>
  <c r="M1115" i="10" s="1"/>
  <c r="D1495" i="8"/>
  <c r="D1495" i="10" s="1"/>
  <c r="M1495" i="10" s="1"/>
  <c r="D2215" i="8"/>
  <c r="D2215" i="10" s="1"/>
  <c r="M2215" i="10" s="1"/>
  <c r="D395" i="8"/>
  <c r="D395" i="10" s="1"/>
  <c r="M395" i="10" s="1"/>
  <c r="D1835" i="8"/>
  <c r="D1835" i="10" s="1"/>
  <c r="M1835" i="10" s="1"/>
  <c r="D2575" i="8"/>
  <c r="D2575" i="10" s="1"/>
  <c r="M2575" i="10" s="1"/>
  <c r="D1836" i="8"/>
  <c r="D1836" i="10" s="1"/>
  <c r="M1836" i="10" s="1"/>
  <c r="D2576" i="8"/>
  <c r="D2576" i="10" s="1"/>
  <c r="M2576" i="10" s="1"/>
  <c r="D1857" i="8"/>
  <c r="D1857" i="10" s="1"/>
  <c r="M1857" i="10" s="1"/>
  <c r="D2578" i="8"/>
  <c r="D2578" i="10" s="1"/>
  <c r="M2578" i="10" s="1"/>
  <c r="D1475" i="8"/>
  <c r="D1475" i="10" s="1"/>
  <c r="M1475" i="10" s="1"/>
  <c r="D1496" i="8"/>
  <c r="D1496" i="10" s="1"/>
  <c r="M1496" i="10" s="1"/>
  <c r="D13" i="8"/>
  <c r="D13" i="10" s="1"/>
  <c r="M13" i="10" s="1"/>
  <c r="D1855" i="8"/>
  <c r="D1855" i="10" s="1"/>
  <c r="M1855" i="10" s="1"/>
  <c r="D756" i="8"/>
  <c r="D756" i="10" s="1"/>
  <c r="M756" i="10" s="1"/>
  <c r="D1856" i="8"/>
  <c r="D1856" i="10" s="1"/>
  <c r="M1856" i="10" s="1"/>
  <c r="D33" i="8"/>
  <c r="D33" i="10" s="1"/>
  <c r="M33" i="10" s="1"/>
  <c r="D2216" i="8"/>
  <c r="D2216" i="10" s="1"/>
  <c r="M2216" i="10" s="1"/>
  <c r="D757" i="8"/>
  <c r="D757" i="10" s="1"/>
  <c r="M757" i="10" s="1"/>
  <c r="D1117" i="8"/>
  <c r="D1117" i="10" s="1"/>
  <c r="M1117" i="10" s="1"/>
  <c r="D1837" i="8"/>
  <c r="D1837" i="10" s="1"/>
  <c r="M1837" i="10" s="1"/>
  <c r="D2577" i="8"/>
  <c r="D2577" i="10" s="1"/>
  <c r="M2577" i="10" s="1"/>
  <c r="D1853" i="8"/>
  <c r="D1853" i="10" s="1"/>
  <c r="M1853" i="10" s="1"/>
  <c r="D1859" i="8"/>
  <c r="D1859" i="10" s="1"/>
  <c r="M1859" i="10" s="1"/>
  <c r="D2217" i="8"/>
  <c r="D2217" i="10" s="1"/>
  <c r="M2217" i="10" s="1"/>
  <c r="D739" i="8"/>
  <c r="D739" i="10" s="1"/>
  <c r="M739" i="10" s="1"/>
  <c r="D753" i="8"/>
  <c r="D753" i="10" s="1"/>
  <c r="M753" i="10" s="1"/>
  <c r="D1119" i="8"/>
  <c r="D1119" i="10" s="1"/>
  <c r="M1119" i="10" s="1"/>
  <c r="D396" i="8"/>
  <c r="D396" i="10" s="1"/>
  <c r="M396" i="10" s="1"/>
  <c r="D755" i="8"/>
  <c r="D755" i="10" s="1"/>
  <c r="M755" i="10" s="1"/>
  <c r="D1477" i="8"/>
  <c r="D1477" i="10" s="1"/>
  <c r="M1477" i="10" s="1"/>
  <c r="D1481" i="8"/>
  <c r="D1481" i="10" s="1"/>
  <c r="M1481" i="10" s="1"/>
  <c r="D19" i="8"/>
  <c r="D19" i="10" s="1"/>
  <c r="M19" i="10" s="1"/>
  <c r="D381" i="8"/>
  <c r="D381" i="10" s="1"/>
  <c r="M381" i="10" s="1"/>
  <c r="D741" i="8"/>
  <c r="D741" i="10" s="1"/>
  <c r="M741" i="10" s="1"/>
  <c r="D382" i="8"/>
  <c r="D382" i="10" s="1"/>
  <c r="M382" i="10" s="1"/>
  <c r="D3321" i="8"/>
  <c r="D3321" i="10" s="1"/>
  <c r="M3321" i="10" s="1"/>
  <c r="D1102" i="8"/>
  <c r="D1102" i="10" s="1"/>
  <c r="M1102" i="10" s="1"/>
  <c r="D1861" i="8"/>
  <c r="D1861" i="10" s="1"/>
  <c r="M1861" i="10" s="1"/>
  <c r="D2222" i="8"/>
  <c r="D2222" i="10" s="1"/>
  <c r="M2222" i="10" s="1"/>
  <c r="D1473" i="8"/>
  <c r="D1473" i="10" s="1"/>
  <c r="M1473" i="10" s="1"/>
  <c r="D761" i="8"/>
  <c r="D761" i="10" s="1"/>
  <c r="M761" i="10" s="1"/>
  <c r="D2201" i="8"/>
  <c r="D2201" i="10" s="1"/>
  <c r="M2201" i="10" s="1"/>
  <c r="D400" i="8"/>
  <c r="D400" i="10" s="1"/>
  <c r="M400" i="10" s="1"/>
  <c r="D742" i="8"/>
  <c r="D742" i="10" s="1"/>
  <c r="M742" i="10" s="1"/>
  <c r="D18" i="8"/>
  <c r="D18" i="10" s="1"/>
  <c r="M18" i="10" s="1"/>
  <c r="D22" i="8"/>
  <c r="D22" i="10" s="1"/>
  <c r="M22" i="10" s="1"/>
  <c r="D740" i="8"/>
  <c r="D740" i="10" s="1"/>
  <c r="M740" i="10" s="1"/>
  <c r="D2941" i="8"/>
  <c r="D2941" i="10" s="1"/>
  <c r="M2941" i="10" s="1"/>
  <c r="D3301" i="8"/>
  <c r="D3301" i="10" s="1"/>
  <c r="M3301" i="10" s="1"/>
  <c r="D393" i="8"/>
  <c r="D393" i="10" s="1"/>
  <c r="M393" i="10" s="1"/>
  <c r="D1841" i="8"/>
  <c r="D1841" i="10" s="1"/>
  <c r="M1841" i="10" s="1"/>
  <c r="D2581" i="8"/>
  <c r="D2581" i="10" s="1"/>
  <c r="M2581" i="10" s="1"/>
  <c r="D1122" i="8"/>
  <c r="D1122" i="10" s="1"/>
  <c r="M1122" i="10" s="1"/>
  <c r="D25" i="8"/>
  <c r="D25" i="10" s="1"/>
  <c r="M25" i="10" s="1"/>
  <c r="D2221" i="8"/>
  <c r="D2221" i="10" s="1"/>
  <c r="M2221" i="10" s="1"/>
  <c r="D762" i="8"/>
  <c r="D762" i="10" s="1"/>
  <c r="M762" i="10" s="1"/>
  <c r="D1121" i="8"/>
  <c r="D1121" i="10" s="1"/>
  <c r="M1121" i="10" s="1"/>
  <c r="D2202" i="8"/>
  <c r="D2202" i="10" s="1"/>
  <c r="M2202" i="10" s="1"/>
  <c r="D1476" i="8"/>
  <c r="D1476" i="10" s="1"/>
  <c r="M1476" i="10" s="1"/>
  <c r="D1842" i="8"/>
  <c r="D1842" i="10" s="1"/>
  <c r="M1842" i="10" s="1"/>
  <c r="D15" i="8"/>
  <c r="D15" i="10" s="1"/>
  <c r="M15" i="10" s="1"/>
  <c r="D1483" i="8"/>
  <c r="D1483" i="10" s="1"/>
  <c r="M1483" i="10" s="1"/>
  <c r="D2203" i="8"/>
  <c r="D2203" i="10" s="1"/>
  <c r="M2203" i="10" s="1"/>
  <c r="D2563" i="8"/>
  <c r="D2563" i="10" s="1"/>
  <c r="M2563" i="10" s="1"/>
  <c r="D1838" i="8"/>
  <c r="D1838" i="10" s="1"/>
  <c r="M1838" i="10" s="1"/>
  <c r="D35" i="8"/>
  <c r="D35" i="10" s="1"/>
  <c r="M35" i="10" s="1"/>
  <c r="D1479" i="8"/>
  <c r="D1479" i="10" s="1"/>
  <c r="M1479" i="10" s="1"/>
  <c r="D1482" i="8"/>
  <c r="D1482" i="10" s="1"/>
  <c r="M1482" i="10" s="1"/>
  <c r="D383" i="8"/>
  <c r="D383" i="10" s="1"/>
  <c r="M383" i="10" s="1"/>
  <c r="D743" i="8"/>
  <c r="D743" i="10" s="1"/>
  <c r="M743" i="10" s="1"/>
  <c r="D397" i="8"/>
  <c r="D397" i="10" s="1"/>
  <c r="M397" i="10" s="1"/>
  <c r="D3322" i="8"/>
  <c r="D3322" i="10" s="1"/>
  <c r="M3322" i="10" s="1"/>
  <c r="D1480" i="8"/>
  <c r="D1480" i="10" s="1"/>
  <c r="M1480" i="10" s="1"/>
  <c r="D1103" i="8"/>
  <c r="D1103" i="10" s="1"/>
  <c r="M1103" i="10" s="1"/>
  <c r="D2582" i="8"/>
  <c r="D2582" i="10" s="1"/>
  <c r="M2582" i="10" s="1"/>
  <c r="D378" i="8"/>
  <c r="D378" i="10" s="1"/>
  <c r="M378" i="10" s="1"/>
  <c r="D1843" i="8"/>
  <c r="D1843" i="10" s="1"/>
  <c r="M1843" i="10" s="1"/>
  <c r="D2942" i="8"/>
  <c r="D2942" i="10" s="1"/>
  <c r="M2942" i="10" s="1"/>
  <c r="D1118" i="8"/>
  <c r="D1118" i="10" s="1"/>
  <c r="M1118" i="10" s="1"/>
  <c r="D2218" i="8"/>
  <c r="D2218" i="10" s="1"/>
  <c r="M2218" i="10" s="1"/>
  <c r="D2199" i="8"/>
  <c r="D2199" i="10" s="1"/>
  <c r="M2199" i="10" s="1"/>
  <c r="D763" i="8"/>
  <c r="D763" i="10" s="1"/>
  <c r="M763" i="10" s="1"/>
  <c r="D3302" i="8"/>
  <c r="D3302" i="10" s="1"/>
  <c r="M3302" i="10" s="1"/>
  <c r="D3303" i="8"/>
  <c r="D3303" i="10" s="1"/>
  <c r="M3303" i="10" s="1"/>
  <c r="D398" i="8"/>
  <c r="D398" i="10" s="1"/>
  <c r="M398" i="10" s="1"/>
  <c r="D2224" i="8"/>
  <c r="D2224" i="10" s="1"/>
  <c r="M2224" i="10" s="1"/>
  <c r="D3304" i="8"/>
  <c r="D3304" i="10" s="1"/>
  <c r="M3304" i="10" s="1"/>
  <c r="D2223" i="8"/>
  <c r="D2223" i="10" s="1"/>
  <c r="M2223" i="10" s="1"/>
  <c r="D1124" i="8"/>
  <c r="D1124" i="10" s="1"/>
  <c r="M1124" i="10" s="1"/>
  <c r="D1484" i="8"/>
  <c r="D1484" i="10" s="1"/>
  <c r="M1484" i="10" s="1"/>
  <c r="D2583" i="8"/>
  <c r="D2583" i="10" s="1"/>
  <c r="M2583" i="10" s="1"/>
  <c r="D24" i="8"/>
  <c r="D24" i="10" s="1"/>
  <c r="M24" i="10" s="1"/>
  <c r="D2204" i="8"/>
  <c r="D2204" i="10" s="1"/>
  <c r="M2204" i="10" s="1"/>
  <c r="D2940" i="8"/>
  <c r="D2940" i="10" s="1"/>
  <c r="M2940" i="10" s="1"/>
  <c r="D744" i="8"/>
  <c r="D744" i="10" s="1"/>
  <c r="M744" i="10" s="1"/>
  <c r="D2564" i="8"/>
  <c r="D2564" i="10" s="1"/>
  <c r="M2564" i="10" s="1"/>
  <c r="D1844" i="8"/>
  <c r="D1844" i="10" s="1"/>
  <c r="M1844" i="10" s="1"/>
  <c r="D2943" i="8"/>
  <c r="D2943" i="10" s="1"/>
  <c r="M2943" i="10" s="1"/>
  <c r="D1105" i="8"/>
  <c r="D1105" i="10" s="1"/>
  <c r="M1105" i="10" s="1"/>
  <c r="D384" i="8"/>
  <c r="D384" i="10" s="1"/>
  <c r="M384" i="10" s="1"/>
  <c r="D2584" i="8"/>
  <c r="D2584" i="10" s="1"/>
  <c r="M2584" i="10" s="1"/>
  <c r="D1125" i="8"/>
  <c r="D1125" i="10" s="1"/>
  <c r="M1125" i="10" s="1"/>
  <c r="D2945" i="8"/>
  <c r="D2945" i="10" s="1"/>
  <c r="M2945" i="10" s="1"/>
  <c r="D3315" i="8"/>
  <c r="D3315" i="10" s="1"/>
  <c r="M3315" i="10" s="1"/>
  <c r="D3297" i="8"/>
  <c r="D3297" i="10" s="1"/>
  <c r="M3297" i="10" s="1"/>
  <c r="D377" i="8"/>
  <c r="D377" i="10" s="1"/>
  <c r="M377" i="10" s="1"/>
  <c r="D764" i="8"/>
  <c r="D764" i="10" s="1"/>
  <c r="M764" i="10" s="1"/>
  <c r="D745" i="8"/>
  <c r="D745" i="10" s="1"/>
  <c r="M745" i="10" s="1"/>
  <c r="D2944" i="8"/>
  <c r="D2944" i="10" s="1"/>
  <c r="M2944" i="10" s="1"/>
  <c r="D2205" i="8"/>
  <c r="D2205" i="10" s="1"/>
  <c r="M2205" i="10" s="1"/>
  <c r="D2565" i="8"/>
  <c r="D2565" i="10" s="1"/>
  <c r="M2565" i="10" s="1"/>
  <c r="D765" i="8"/>
  <c r="D765" i="10" s="1"/>
  <c r="M765" i="10" s="1"/>
  <c r="D1845" i="8"/>
  <c r="D1845" i="10" s="1"/>
  <c r="M1845" i="10" s="1"/>
  <c r="D3295" i="8"/>
  <c r="D3295" i="10" s="1"/>
  <c r="M3295" i="10" s="1"/>
  <c r="D1858" i="8"/>
  <c r="D1858" i="10" s="1"/>
  <c r="M1858" i="10" s="1"/>
  <c r="D1485" i="8"/>
  <c r="D1485" i="10" s="1"/>
  <c r="M1485" i="10" s="1"/>
  <c r="D1104" i="8"/>
  <c r="D1104" i="10" s="1"/>
  <c r="M1104" i="10" s="1"/>
  <c r="D3305" i="8"/>
  <c r="D3305" i="10" s="1"/>
  <c r="M3305" i="10" s="1"/>
  <c r="D2954" i="8"/>
  <c r="D2954" i="10" s="1"/>
  <c r="M2954" i="10" s="1"/>
  <c r="D738" i="8"/>
  <c r="D738" i="10" s="1"/>
  <c r="M738" i="10" s="1"/>
  <c r="D2585" i="8"/>
  <c r="D2585" i="10" s="1"/>
  <c r="M2585" i="10" s="1"/>
  <c r="D2956" i="8"/>
  <c r="D2956" i="10" s="1"/>
  <c r="M2956" i="10" s="1"/>
  <c r="F3179" i="8"/>
  <c r="G3139" i="8"/>
  <c r="J3099" i="8"/>
  <c r="I3019" i="8"/>
  <c r="K2939" i="8"/>
  <c r="K2899" i="8"/>
  <c r="G2859" i="8"/>
  <c r="J2819" i="8"/>
  <c r="L2739" i="8"/>
  <c r="G3338" i="8"/>
  <c r="G3298" i="8"/>
  <c r="G3258" i="8"/>
  <c r="D3138" i="8"/>
  <c r="D3138" i="10" s="1"/>
  <c r="M3138" i="10" s="1"/>
  <c r="E3098" i="8"/>
  <c r="H3058" i="8"/>
  <c r="H2998" i="8"/>
  <c r="G2818" i="8"/>
  <c r="L2758" i="8"/>
  <c r="I2698" i="8"/>
  <c r="L2658" i="8"/>
  <c r="D3237" i="8"/>
  <c r="D3237" i="10" s="1"/>
  <c r="M3237" i="10" s="1"/>
  <c r="G3177" i="8"/>
  <c r="F3037" i="8"/>
  <c r="G2717" i="8"/>
  <c r="E3176" i="8"/>
  <c r="F3096" i="8"/>
  <c r="G3036" i="8"/>
  <c r="K2956" i="8"/>
  <c r="F2896" i="8"/>
  <c r="J2836" i="8"/>
  <c r="I2756" i="8"/>
  <c r="D3175" i="8"/>
  <c r="D3175" i="10" s="1"/>
  <c r="M3175" i="10" s="1"/>
  <c r="D3115" i="8"/>
  <c r="D3115" i="10" s="1"/>
  <c r="M3115" i="10" s="1"/>
  <c r="G2975" i="8"/>
  <c r="D3274" i="8"/>
  <c r="D3274" i="10" s="1"/>
  <c r="M3274" i="10" s="1"/>
  <c r="G3214" i="8"/>
  <c r="F3134" i="8"/>
  <c r="G3054" i="8"/>
  <c r="L2954" i="8"/>
  <c r="F2894" i="8"/>
  <c r="F2714" i="8"/>
  <c r="L3185" i="8"/>
  <c r="E3065" i="8"/>
  <c r="D2225" i="8"/>
  <c r="D2225" i="10" s="1"/>
  <c r="M2225" i="10" s="1"/>
  <c r="L1785" i="8"/>
  <c r="K1125" i="8"/>
  <c r="G1005" i="8"/>
  <c r="G225" i="8"/>
  <c r="D2624" i="8"/>
  <c r="D2624" i="10" s="1"/>
  <c r="M2624" i="10" s="1"/>
  <c r="J2324" i="8"/>
  <c r="H284" i="8"/>
  <c r="M500" i="8"/>
  <c r="H1273" i="8"/>
  <c r="I293" i="8"/>
  <c r="M6" i="8"/>
  <c r="M140" i="8"/>
  <c r="M124" i="8"/>
  <c r="J8" i="8"/>
  <c r="H1993" i="8"/>
  <c r="J44" i="8"/>
  <c r="M156" i="8"/>
  <c r="M98" i="8"/>
  <c r="J28" i="8"/>
  <c r="M22" i="8"/>
  <c r="M18" i="8"/>
  <c r="M12" i="8"/>
  <c r="M28" i="8"/>
  <c r="E1174" i="10"/>
  <c r="F1174" i="10" s="1"/>
  <c r="E25" i="10"/>
  <c r="F25" i="10" s="1"/>
  <c r="E105" i="10"/>
  <c r="F105" i="10" s="1"/>
  <c r="E225" i="10"/>
  <c r="F225" i="10" s="1"/>
  <c r="E265" i="10"/>
  <c r="F265" i="10" s="1"/>
  <c r="E345" i="10"/>
  <c r="F345" i="10" s="1"/>
  <c r="E385" i="10"/>
  <c r="F385" i="10" s="1"/>
  <c r="E465" i="10"/>
  <c r="F465" i="10" s="1"/>
  <c r="E545" i="10"/>
  <c r="F545" i="10" s="1"/>
  <c r="E585" i="10"/>
  <c r="F585" i="10" s="1"/>
  <c r="E625" i="10"/>
  <c r="F625" i="10" s="1"/>
  <c r="E665" i="10"/>
  <c r="F665" i="10" s="1"/>
  <c r="E966" i="10"/>
  <c r="F966" i="10" s="1"/>
  <c r="E798" i="10"/>
  <c r="F798" i="10" s="1"/>
  <c r="E716" i="10"/>
  <c r="F716" i="10" s="1"/>
  <c r="E1036" i="10"/>
  <c r="F1036" i="10" s="1"/>
  <c r="E1196" i="10"/>
  <c r="F1196" i="10" s="1"/>
  <c r="E954" i="10"/>
  <c r="F954" i="10" s="1"/>
  <c r="E848" i="10"/>
  <c r="F848" i="10" s="1"/>
  <c r="E1008" i="10"/>
  <c r="F1008" i="10" s="1"/>
  <c r="E1835" i="10"/>
  <c r="F1835" i="10" s="1"/>
  <c r="E1286" i="10"/>
  <c r="F1286" i="10" s="1"/>
  <c r="E1326" i="10"/>
  <c r="F1326" i="10" s="1"/>
  <c r="E1406" i="10"/>
  <c r="F1406" i="10"/>
  <c r="E1446" i="10"/>
  <c r="F1446" i="10" s="1"/>
  <c r="E1651" i="10"/>
  <c r="F1651" i="10" s="1"/>
  <c r="E2047" i="10"/>
  <c r="F2047" i="10" s="1"/>
  <c r="E723" i="10"/>
  <c r="F723" i="10" s="1"/>
  <c r="E763" i="10"/>
  <c r="F763" i="10" s="1"/>
  <c r="E803" i="10"/>
  <c r="F803" i="10" s="1"/>
  <c r="E843" i="10"/>
  <c r="F843" i="10" s="1"/>
  <c r="E1003" i="10"/>
  <c r="F1003" i="10" s="1"/>
  <c r="E1163" i="10"/>
  <c r="F1163" i="10" s="1"/>
  <c r="E1203" i="10"/>
  <c r="F1203" i="10" s="1"/>
  <c r="E1243" i="10"/>
  <c r="F1243" i="10" s="1"/>
  <c r="E1283" i="10"/>
  <c r="F1283" i="10" s="1"/>
  <c r="E1323" i="10"/>
  <c r="F1323" i="10" s="1"/>
  <c r="E1363" i="10"/>
  <c r="F1363" i="10" s="1"/>
  <c r="E1443" i="10"/>
  <c r="F1443" i="10" s="1"/>
  <c r="E1481" i="10"/>
  <c r="F1481" i="10" s="1"/>
  <c r="E1561" i="10"/>
  <c r="F1561" i="10" s="1"/>
  <c r="E1645" i="10"/>
  <c r="F1645" i="10" s="1"/>
  <c r="E1933" i="10"/>
  <c r="F1933" i="10" s="1"/>
  <c r="E2013" i="10"/>
  <c r="F2013" i="10" s="1"/>
  <c r="E2093" i="10"/>
  <c r="F2093" i="10" s="1"/>
  <c r="E1582" i="10"/>
  <c r="F1582" i="10" s="1"/>
  <c r="E1622" i="10"/>
  <c r="F1622" i="10" s="1"/>
  <c r="E2288" i="10"/>
  <c r="F2288" i="10" s="1"/>
  <c r="E1850" i="10"/>
  <c r="F1850" i="10" s="1"/>
  <c r="E1890" i="10"/>
  <c r="F1890" i="10" s="1"/>
  <c r="E1930" i="10"/>
  <c r="F1930" i="10"/>
  <c r="E1970" i="10"/>
  <c r="F1970" i="10" s="1"/>
  <c r="E2010" i="10"/>
  <c r="F2010" i="10" s="1"/>
  <c r="E2050" i="10"/>
  <c r="F2050" i="10" s="1"/>
  <c r="E2265" i="10"/>
  <c r="F2265" i="10" s="1"/>
  <c r="E2635" i="10"/>
  <c r="F2635" i="10" s="1"/>
  <c r="E2381" i="10"/>
  <c r="F2381" i="10" s="1"/>
  <c r="E2394" i="10"/>
  <c r="F2394" i="10" s="1"/>
  <c r="E2186" i="10"/>
  <c r="F2186" i="10" s="1"/>
  <c r="E2226" i="10"/>
  <c r="F2226" i="10" s="1"/>
  <c r="E2283" i="10"/>
  <c r="F2283" i="10" s="1"/>
  <c r="E2370" i="10"/>
  <c r="F2370" i="10" s="1"/>
  <c r="E2693" i="10"/>
  <c r="F2693" i="10" s="1"/>
  <c r="E2403" i="10"/>
  <c r="F2403" i="10" s="1"/>
  <c r="E2663" i="10"/>
  <c r="F2663" i="10" s="1"/>
  <c r="E2552" i="10"/>
  <c r="F2552" i="10" s="1"/>
  <c r="E2711" i="10"/>
  <c r="F2711" i="10" s="1"/>
  <c r="E2473" i="10"/>
  <c r="F2473" i="10" s="1"/>
  <c r="E2671" i="10"/>
  <c r="F2671" i="10" s="1"/>
  <c r="E2604" i="10"/>
  <c r="F2604" i="10" s="1"/>
  <c r="E2781" i="10"/>
  <c r="F2781" i="10" s="1"/>
  <c r="E2640" i="10"/>
  <c r="F2640" i="10" s="1"/>
  <c r="E2691" i="10"/>
  <c r="F2691" i="10" s="1"/>
  <c r="E2809" i="10"/>
  <c r="F2809" i="10" s="1"/>
  <c r="E2894" i="10"/>
  <c r="F2894" i="10" s="1"/>
  <c r="E2815" i="10"/>
  <c r="F2815" i="10" s="1"/>
  <c r="E2986" i="10"/>
  <c r="F2986" i="10" s="1"/>
  <c r="E2888" i="10"/>
  <c r="F2888" i="10" s="1"/>
  <c r="E2708" i="10"/>
  <c r="F2708" i="10" s="1"/>
  <c r="E2835" i="10"/>
  <c r="F2835" i="10" s="1"/>
  <c r="E2918" i="10"/>
  <c r="F2918" i="10" s="1"/>
  <c r="E2949" i="10"/>
  <c r="F2949" i="10" s="1"/>
  <c r="E466" i="10"/>
  <c r="F466" i="10" s="1"/>
  <c r="E626" i="10"/>
  <c r="F626" i="10"/>
  <c r="E514" i="10"/>
  <c r="F514" i="10" s="1"/>
  <c r="E680" i="10"/>
  <c r="F680" i="10"/>
  <c r="E648" i="10"/>
  <c r="F648" i="10" s="1"/>
  <c r="E616" i="10"/>
  <c r="F616" i="10" s="1"/>
  <c r="E584" i="10"/>
  <c r="F584" i="10" s="1"/>
  <c r="E552" i="10"/>
  <c r="F552" i="10" s="1"/>
  <c r="E520" i="10"/>
  <c r="F520" i="10" s="1"/>
  <c r="E488" i="10"/>
  <c r="F488" i="10" s="1"/>
  <c r="E456" i="10"/>
  <c r="F456" i="10" s="1"/>
  <c r="E424" i="10"/>
  <c r="F424" i="10" s="1"/>
  <c r="E392" i="10"/>
  <c r="F392" i="10" s="1"/>
  <c r="E360" i="10"/>
  <c r="F360" i="10" s="1"/>
  <c r="E328" i="10"/>
  <c r="F328" i="10" s="1"/>
  <c r="E296" i="10"/>
  <c r="F296" i="10" s="1"/>
  <c r="E264" i="10"/>
  <c r="F264" i="10" s="1"/>
  <c r="E232" i="10"/>
  <c r="F232" i="10" s="1"/>
  <c r="E200" i="10"/>
  <c r="F200" i="10" s="1"/>
  <c r="E136" i="10"/>
  <c r="F136" i="10" s="1"/>
  <c r="E104" i="10"/>
  <c r="F104" i="10" s="1"/>
  <c r="E72" i="10"/>
  <c r="F72" i="10" s="1"/>
  <c r="E40" i="10"/>
  <c r="F40" i="10" s="1"/>
  <c r="E8" i="10"/>
  <c r="F8" i="10" s="1"/>
  <c r="E67" i="10"/>
  <c r="F67" i="10" s="1"/>
  <c r="E107" i="10"/>
  <c r="F107" i="10" s="1"/>
  <c r="E147" i="10"/>
  <c r="F147" i="10" s="1"/>
  <c r="E267" i="10"/>
  <c r="F267" i="10" s="1"/>
  <c r="E307" i="10"/>
  <c r="F307" i="10" s="1"/>
  <c r="E347" i="10"/>
  <c r="F347" i="10" s="1"/>
  <c r="E387" i="10"/>
  <c r="F387" i="10" s="1"/>
  <c r="E427" i="10"/>
  <c r="F427" i="10" s="1"/>
  <c r="E467" i="10"/>
  <c r="F467" i="10" s="1"/>
  <c r="E507" i="10"/>
  <c r="F507" i="10" s="1"/>
  <c r="E547" i="10"/>
  <c r="F547" i="10" s="1"/>
  <c r="E587" i="10"/>
  <c r="F587" i="10" s="1"/>
  <c r="E627" i="10"/>
  <c r="F627" i="10" s="1"/>
  <c r="E667" i="10"/>
  <c r="F667" i="10" s="1"/>
  <c r="E998" i="10"/>
  <c r="F998" i="10" s="1"/>
  <c r="E830" i="10"/>
  <c r="F830" i="10" s="1"/>
  <c r="E724" i="10"/>
  <c r="F724" i="10" s="1"/>
  <c r="E1044" i="10"/>
  <c r="F1044" i="10" s="1"/>
  <c r="E1204" i="10"/>
  <c r="F1204" i="10" s="1"/>
  <c r="E1979" i="10"/>
  <c r="F1979" i="10" s="1"/>
  <c r="E802" i="10"/>
  <c r="F802" i="10" s="1"/>
  <c r="E1122" i="10"/>
  <c r="F1122" i="10" s="1"/>
  <c r="E1502" i="10"/>
  <c r="F1502" i="10" s="1"/>
  <c r="E696" i="10"/>
  <c r="F696" i="10" s="1"/>
  <c r="E856" i="10"/>
  <c r="F856" i="10" s="1"/>
  <c r="E1016" i="10"/>
  <c r="F1016" i="10" s="1"/>
  <c r="E1176" i="10"/>
  <c r="F1176" i="10" s="1"/>
  <c r="E1288" i="10"/>
  <c r="F1288" i="10" s="1"/>
  <c r="E1328" i="10"/>
  <c r="F1328" i="10" s="1"/>
  <c r="E1368" i="10"/>
  <c r="F1368" i="10" s="1"/>
  <c r="E1408" i="10"/>
  <c r="F1408" i="10" s="1"/>
  <c r="E1500" i="10"/>
  <c r="F1500" i="10" s="1"/>
  <c r="E2763" i="10"/>
  <c r="F2763" i="10" s="1"/>
  <c r="E1895" i="10"/>
  <c r="F1895" i="10" s="1"/>
  <c r="E2055" i="10"/>
  <c r="F2055" i="10" s="1"/>
  <c r="E725" i="10"/>
  <c r="F725" i="10" s="1"/>
  <c r="E805" i="10"/>
  <c r="F805" i="10" s="1"/>
  <c r="E845" i="10"/>
  <c r="F845" i="10" s="1"/>
  <c r="E885" i="10"/>
  <c r="F885" i="10" s="1"/>
  <c r="E925" i="10"/>
  <c r="F925" i="10" s="1"/>
  <c r="E1005" i="10"/>
  <c r="F1005" i="10" s="1"/>
  <c r="E1045" i="10"/>
  <c r="F1045" i="10" s="1"/>
  <c r="E1085" i="10"/>
  <c r="F1085" i="10" s="1"/>
  <c r="E1125" i="10"/>
  <c r="F1125" i="10" s="1"/>
  <c r="E1165" i="10"/>
  <c r="F1165" i="10" s="1"/>
  <c r="E1245" i="10"/>
  <c r="F1245" i="10" s="1"/>
  <c r="E1285" i="10"/>
  <c r="F1285" i="10" s="1"/>
  <c r="E1325" i="10"/>
  <c r="F1325" i="10" s="1"/>
  <c r="E1365" i="10"/>
  <c r="F1365" i="10" s="1"/>
  <c r="E1445" i="10"/>
  <c r="F1445" i="10" s="1"/>
  <c r="E1569" i="10"/>
  <c r="F1569" i="10" s="1"/>
  <c r="E1649" i="10"/>
  <c r="F1649" i="10" s="1"/>
  <c r="E1777" i="10"/>
  <c r="F1777" i="10" s="1"/>
  <c r="E2017" i="10"/>
  <c r="F2017" i="10" s="1"/>
  <c r="E2097" i="10"/>
  <c r="F2097" i="10" s="1"/>
  <c r="E2273" i="10"/>
  <c r="F2273" i="10" s="1"/>
  <c r="E1584" i="10"/>
  <c r="F1584" i="10" s="1"/>
  <c r="E1664" i="10"/>
  <c r="F1664" i="10" s="1"/>
  <c r="E2303" i="10"/>
  <c r="F2303" i="10" s="1"/>
  <c r="E1812" i="10"/>
  <c r="F1812" i="10" s="1"/>
  <c r="E1852" i="10"/>
  <c r="F1852" i="10" s="1"/>
  <c r="E1892" i="10"/>
  <c r="F1892" i="10" s="1"/>
  <c r="E2012" i="10"/>
  <c r="F2012" i="10" s="1"/>
  <c r="E2092" i="10"/>
  <c r="F2092" i="10" s="1"/>
  <c r="E2132" i="10"/>
  <c r="F2132" i="10" s="1"/>
  <c r="E2266" i="10"/>
  <c r="F2266" i="10" s="1"/>
  <c r="E2695" i="10"/>
  <c r="F2695" i="10" s="1"/>
  <c r="E2391" i="10"/>
  <c r="F2391" i="10" s="1"/>
  <c r="E2302" i="10"/>
  <c r="F2302" i="10" s="1"/>
  <c r="E2399" i="10"/>
  <c r="F2399" i="10" s="1"/>
  <c r="E2188" i="10"/>
  <c r="F2188" i="10" s="1"/>
  <c r="E2375" i="10"/>
  <c r="F2375" i="10" s="1"/>
  <c r="E2446" i="10"/>
  <c r="F2446" i="10" s="1"/>
  <c r="E2412" i="10"/>
  <c r="F2412" i="10" s="1"/>
  <c r="E2862" i="10"/>
  <c r="F2862" i="10" s="1"/>
  <c r="E2560" i="10"/>
  <c r="F2560" i="10" s="1"/>
  <c r="E2435" i="10"/>
  <c r="F2435" i="10" s="1"/>
  <c r="E2475" i="10"/>
  <c r="F2475" i="10" s="1"/>
  <c r="E2515" i="10"/>
  <c r="F2515" i="10" s="1"/>
  <c r="E2751" i="10"/>
  <c r="F2751" i="10" s="1"/>
  <c r="E2606" i="10"/>
  <c r="F2606" i="10" s="1"/>
  <c r="E2807" i="10"/>
  <c r="F2807" i="10" s="1"/>
  <c r="E2701" i="10"/>
  <c r="F2701" i="10" s="1"/>
  <c r="E2821" i="10"/>
  <c r="F2821" i="10" s="1"/>
  <c r="E2910" i="10"/>
  <c r="F2910" i="10" s="1"/>
  <c r="E2829" i="10"/>
  <c r="F2829" i="10" s="1"/>
  <c r="E2803" i="10"/>
  <c r="F2803" i="10" s="1"/>
  <c r="E2893" i="10"/>
  <c r="F2893" i="10" s="1"/>
  <c r="E2930" i="10"/>
  <c r="F2930" i="10" s="1"/>
  <c r="E2710" i="10"/>
  <c r="F2710" i="10" s="1"/>
  <c r="E2750" i="10"/>
  <c r="F2750" i="10" s="1"/>
  <c r="E2923" i="10"/>
  <c r="F2923" i="10" s="1"/>
  <c r="E2962" i="10"/>
  <c r="F2962" i="10" s="1"/>
  <c r="E2973" i="10"/>
  <c r="F2973" i="10" s="1"/>
  <c r="E218" i="10"/>
  <c r="F218" i="10" s="1"/>
  <c r="E522" i="10"/>
  <c r="F522" i="10" s="1"/>
  <c r="E682" i="10"/>
  <c r="F682" i="10" s="1"/>
  <c r="E546" i="10"/>
  <c r="F546" i="10" s="1"/>
  <c r="E1702" i="10"/>
  <c r="F1702" i="10" s="1"/>
  <c r="E1134" i="10"/>
  <c r="F1134" i="10" s="1"/>
  <c r="E29" i="10"/>
  <c r="F29" i="10" s="1"/>
  <c r="E149" i="10"/>
  <c r="F149" i="10" s="1"/>
  <c r="E189" i="10"/>
  <c r="F189" i="10" s="1"/>
  <c r="E229" i="10"/>
  <c r="F229" i="10" s="1"/>
  <c r="E269" i="10"/>
  <c r="F269" i="10" s="1"/>
  <c r="E309" i="10"/>
  <c r="F309" i="10" s="1"/>
  <c r="E389" i="10"/>
  <c r="F389" i="10" s="1"/>
  <c r="E469" i="10"/>
  <c r="F469" i="10" s="1"/>
  <c r="E509" i="10"/>
  <c r="F509" i="10" s="1"/>
  <c r="E629" i="10"/>
  <c r="F629" i="10" s="1"/>
  <c r="E1030" i="10"/>
  <c r="F1030" i="10" s="1"/>
  <c r="E862" i="10"/>
  <c r="F862" i="10" s="1"/>
  <c r="E892" i="10"/>
  <c r="F892" i="10" s="1"/>
  <c r="E1052" i="10"/>
  <c r="F1052" i="10" s="1"/>
  <c r="E2011" i="10"/>
  <c r="F2011" i="10" s="1"/>
  <c r="E810" i="10"/>
  <c r="F810" i="10" s="1"/>
  <c r="E970" i="10"/>
  <c r="F970" i="10" s="1"/>
  <c r="E1130" i="10"/>
  <c r="F1130" i="10" s="1"/>
  <c r="E1519" i="10"/>
  <c r="F1519" i="10" s="1"/>
  <c r="E704" i="10"/>
  <c r="F704" i="10" s="1"/>
  <c r="E864" i="10"/>
  <c r="F864" i="10" s="1"/>
  <c r="E1024" i="10"/>
  <c r="F1024" i="10"/>
  <c r="E1184" i="10"/>
  <c r="F1184" i="10" s="1"/>
  <c r="E1290" i="10"/>
  <c r="F1290" i="10" s="1"/>
  <c r="E1330" i="10"/>
  <c r="F1330" i="10" s="1"/>
  <c r="E1370" i="10"/>
  <c r="F1370" i="10" s="1"/>
  <c r="E1450" i="10"/>
  <c r="F1450" i="10" s="1"/>
  <c r="E1501" i="10"/>
  <c r="F1501" i="10" s="1"/>
  <c r="E1579" i="10"/>
  <c r="F1579" i="10" s="1"/>
  <c r="E1659" i="10"/>
  <c r="F1659" i="10" s="1"/>
  <c r="E1739" i="10"/>
  <c r="F1739" i="10" s="1"/>
  <c r="E1482" i="10"/>
  <c r="F1482" i="10" s="1"/>
  <c r="E1562" i="10"/>
  <c r="F1562" i="10" s="1"/>
  <c r="E1903" i="10"/>
  <c r="F1903" i="10" s="1"/>
  <c r="E2063" i="10"/>
  <c r="F2063" i="10" s="1"/>
  <c r="E687" i="10"/>
  <c r="F687" i="10" s="1"/>
  <c r="E727" i="10"/>
  <c r="F727" i="10" s="1"/>
  <c r="E767" i="10"/>
  <c r="F767" i="10" s="1"/>
  <c r="E807" i="10"/>
  <c r="F807" i="10" s="1"/>
  <c r="E847" i="10"/>
  <c r="F847" i="10" s="1"/>
  <c r="E887" i="10"/>
  <c r="F887" i="10" s="1"/>
  <c r="E927" i="10"/>
  <c r="F927" i="10" s="1"/>
  <c r="E967" i="10"/>
  <c r="F967" i="10" s="1"/>
  <c r="E1047" i="10"/>
  <c r="F1047" i="10" s="1"/>
  <c r="E1167" i="10"/>
  <c r="F1167" i="10" s="1"/>
  <c r="E1207" i="10"/>
  <c r="F1207" i="10" s="1"/>
  <c r="E1247" i="10"/>
  <c r="F1247" i="10" s="1"/>
  <c r="E1327" i="10"/>
  <c r="F1327" i="10" s="1"/>
  <c r="E1367" i="10"/>
  <c r="F1367" i="10" s="1"/>
  <c r="E1489" i="10"/>
  <c r="F1489" i="10" s="1"/>
  <c r="E1733" i="10"/>
  <c r="F1733" i="10" s="1"/>
  <c r="E1781" i="10"/>
  <c r="F1781" i="10" s="1"/>
  <c r="E1861" i="10"/>
  <c r="F1861" i="10" s="1"/>
  <c r="E1941" i="10"/>
  <c r="F1941" i="10" s="1"/>
  <c r="E2021" i="10"/>
  <c r="F2021" i="10" s="1"/>
  <c r="E2101" i="10"/>
  <c r="F2101" i="10" s="1"/>
  <c r="E2290" i="10"/>
  <c r="F2290" i="10" s="1"/>
  <c r="E1586" i="10"/>
  <c r="F1586" i="10" s="1"/>
  <c r="E1626" i="10"/>
  <c r="F1626" i="10" s="1"/>
  <c r="E1666" i="10"/>
  <c r="F1666" i="10" s="1"/>
  <c r="E1706" i="10"/>
  <c r="F1706" i="10" s="1"/>
  <c r="E1746" i="10"/>
  <c r="F1746" i="10" s="1"/>
  <c r="E1774" i="10"/>
  <c r="F1774" i="10" s="1"/>
  <c r="E1814" i="10"/>
  <c r="F1814" i="10" s="1"/>
  <c r="E1854" i="10"/>
  <c r="F1854" i="10" s="1"/>
  <c r="E1974" i="10"/>
  <c r="F1974" i="10" s="1"/>
  <c r="E2014" i="10"/>
  <c r="F2014" i="10" s="1"/>
  <c r="E2094" i="10"/>
  <c r="F2094" i="10"/>
  <c r="E2281" i="10"/>
  <c r="F2281" i="10" s="1"/>
  <c r="E2235" i="10"/>
  <c r="F2235" i="10"/>
  <c r="E2309" i="10"/>
  <c r="F2309" i="10" s="1"/>
  <c r="E2404" i="10"/>
  <c r="F2404" i="10" s="1"/>
  <c r="E2190" i="10"/>
  <c r="F2190" i="10" s="1"/>
  <c r="E2230" i="10"/>
  <c r="F2230" i="10" s="1"/>
  <c r="E2291" i="10"/>
  <c r="F2291" i="10" s="1"/>
  <c r="E2382" i="10"/>
  <c r="F2382" i="10" s="1"/>
  <c r="E2422" i="10"/>
  <c r="F2422" i="10" s="1"/>
  <c r="E2408" i="10"/>
  <c r="F2408" i="10" s="1"/>
  <c r="E2757" i="10"/>
  <c r="F2757" i="10" s="1"/>
  <c r="E2437" i="10"/>
  <c r="F2437" i="10" s="1"/>
  <c r="E2517" i="10"/>
  <c r="F2517" i="10" s="1"/>
  <c r="E2840" i="10"/>
  <c r="F2840" i="10" s="1"/>
  <c r="E2608" i="10"/>
  <c r="F2608" i="10" s="1"/>
  <c r="E2824" i="10"/>
  <c r="F2824" i="10" s="1"/>
  <c r="E2644" i="10"/>
  <c r="F2644" i="10" s="1"/>
  <c r="E2823" i="10"/>
  <c r="F2823" i="10" s="1"/>
  <c r="E2678" i="10"/>
  <c r="F2678" i="10" s="1"/>
  <c r="E2830" i="10"/>
  <c r="F2830" i="10" s="1"/>
  <c r="E2811" i="10"/>
  <c r="F2811" i="10" s="1"/>
  <c r="E2937" i="10"/>
  <c r="F2937" i="10" s="1"/>
  <c r="E2712" i="10"/>
  <c r="F2712" i="10" s="1"/>
  <c r="E2752" i="10"/>
  <c r="F2752" i="10" s="1"/>
  <c r="E2792" i="10"/>
  <c r="F2792" i="10" s="1"/>
  <c r="E2928" i="10"/>
  <c r="F2928" i="10" s="1"/>
  <c r="E2972" i="10"/>
  <c r="F2972" i="10" s="1"/>
  <c r="E2975" i="10"/>
  <c r="F2975" i="10" s="1"/>
  <c r="E538" i="10"/>
  <c r="F538" i="10" s="1"/>
  <c r="E822" i="10"/>
  <c r="F822" i="10" s="1"/>
  <c r="E578" i="10"/>
  <c r="F578" i="10" s="1"/>
  <c r="E758" i="10"/>
  <c r="F758" i="10" s="1"/>
  <c r="E1731" i="10"/>
  <c r="F1731" i="10" s="1"/>
  <c r="E1110" i="10"/>
  <c r="F1110" i="10" s="1"/>
  <c r="E670" i="10"/>
  <c r="F670" i="10" s="1"/>
  <c r="E638" i="10"/>
  <c r="F638" i="10" s="1"/>
  <c r="E606" i="10"/>
  <c r="F606" i="10" s="1"/>
  <c r="E542" i="10"/>
  <c r="F542" i="10" s="1"/>
  <c r="E510" i="10"/>
  <c r="F510" i="10" s="1"/>
  <c r="E478" i="10"/>
  <c r="F478" i="10" s="1"/>
  <c r="E382" i="10"/>
  <c r="F382" i="10" s="1"/>
  <c r="E350" i="10"/>
  <c r="F350" i="10" s="1"/>
  <c r="E254" i="10"/>
  <c r="F254" i="10" s="1"/>
  <c r="E222" i="10"/>
  <c r="F222" i="10" s="1"/>
  <c r="E190" i="10"/>
  <c r="F190" i="10" s="1"/>
  <c r="E126" i="10"/>
  <c r="F126" i="10" s="1"/>
  <c r="E94" i="10"/>
  <c r="F94" i="10" s="1"/>
  <c r="E62" i="10"/>
  <c r="F62" i="10" s="1"/>
  <c r="E30" i="10"/>
  <c r="F30" i="10" s="1"/>
  <c r="E652" i="10"/>
  <c r="F652" i="10" s="1"/>
  <c r="E588" i="10"/>
  <c r="F588" i="10" s="1"/>
  <c r="E492" i="10"/>
  <c r="F492" i="10" s="1"/>
  <c r="E460" i="10"/>
  <c r="F460" i="10" s="1"/>
  <c r="E428" i="10"/>
  <c r="F428" i="10" s="1"/>
  <c r="E396" i="10"/>
  <c r="F396" i="10" s="1"/>
  <c r="E332" i="10"/>
  <c r="F332" i="10" s="1"/>
  <c r="E300" i="10"/>
  <c r="F300" i="10" s="1"/>
  <c r="E268" i="10"/>
  <c r="F268" i="10" s="1"/>
  <c r="E204" i="10"/>
  <c r="F204" i="10" s="1"/>
  <c r="E172" i="10"/>
  <c r="F172" i="10" s="1"/>
  <c r="E76" i="10"/>
  <c r="F76" i="10"/>
  <c r="E44" i="10"/>
  <c r="F44" i="10" s="1"/>
  <c r="E151" i="10"/>
  <c r="F151" i="10" s="1"/>
  <c r="E191" i="10"/>
  <c r="F191" i="10" s="1"/>
  <c r="E231" i="10"/>
  <c r="F231" i="10" s="1"/>
  <c r="E271" i="10"/>
  <c r="F271" i="10" s="1"/>
  <c r="E311" i="10"/>
  <c r="F311" i="10" s="1"/>
  <c r="E431" i="10"/>
  <c r="F431" i="10" s="1"/>
  <c r="E551" i="10"/>
  <c r="F551" i="10" s="1"/>
  <c r="E591" i="10"/>
  <c r="F591" i="10" s="1"/>
  <c r="E631" i="10"/>
  <c r="F631" i="10" s="1"/>
  <c r="E671" i="10"/>
  <c r="F671" i="10" s="1"/>
  <c r="E1062" i="10"/>
  <c r="F1062" i="10" s="1"/>
  <c r="E894" i="10"/>
  <c r="F894" i="10" s="1"/>
  <c r="E740" i="10"/>
  <c r="F740" i="10" s="1"/>
  <c r="E900" i="10"/>
  <c r="F900" i="10" s="1"/>
  <c r="E2043" i="10"/>
  <c r="F2043" i="10" s="1"/>
  <c r="E818" i="10"/>
  <c r="F818" i="10" s="1"/>
  <c r="E1534" i="10"/>
  <c r="F1534" i="10" s="1"/>
  <c r="E712" i="10"/>
  <c r="F712" i="10" s="1"/>
  <c r="E872" i="10"/>
  <c r="F872" i="10" s="1"/>
  <c r="E1192" i="10"/>
  <c r="F1192" i="10" s="1"/>
  <c r="E1931" i="10"/>
  <c r="F1931" i="10" s="1"/>
  <c r="E1292" i="10"/>
  <c r="F1292" i="10" s="1"/>
  <c r="E1332" i="10"/>
  <c r="F1332" i="10" s="1"/>
  <c r="E1372" i="10"/>
  <c r="F1372" i="10" s="1"/>
  <c r="E1508" i="10"/>
  <c r="F1508" i="10" s="1"/>
  <c r="E1663" i="10"/>
  <c r="F1663" i="10" s="1"/>
  <c r="E1563" i="10"/>
  <c r="F1563" i="10" s="1"/>
  <c r="E1911" i="10"/>
  <c r="F1911" i="10" s="1"/>
  <c r="E2071" i="10"/>
  <c r="F2071" i="10" s="1"/>
  <c r="E689" i="10"/>
  <c r="F689" i="10" s="1"/>
  <c r="E729" i="10"/>
  <c r="F729" i="10" s="1"/>
  <c r="E769" i="10"/>
  <c r="F769" i="10" s="1"/>
  <c r="E809" i="10"/>
  <c r="F809" i="10" s="1"/>
  <c r="E849" i="10"/>
  <c r="F849" i="10" s="1"/>
  <c r="E889" i="10"/>
  <c r="F889" i="10" s="1"/>
  <c r="E929" i="10"/>
  <c r="F929" i="10" s="1"/>
  <c r="E969" i="10"/>
  <c r="F969" i="10" s="1"/>
  <c r="E1009" i="10"/>
  <c r="F1009" i="10" s="1"/>
  <c r="E1049" i="10"/>
  <c r="F1049" i="10" s="1"/>
  <c r="E1169" i="10"/>
  <c r="F1169" i="10" s="1"/>
  <c r="E1209" i="10"/>
  <c r="F1209" i="10" s="1"/>
  <c r="E1249" i="10"/>
  <c r="F1249" i="10" s="1"/>
  <c r="E1289" i="10"/>
  <c r="F1289" i="10" s="1"/>
  <c r="E1329" i="10"/>
  <c r="F1329" i="10" s="1"/>
  <c r="E1369" i="10"/>
  <c r="F1369" i="10" s="1"/>
  <c r="E1496" i="10"/>
  <c r="F1496" i="10" s="1"/>
  <c r="E1577" i="10"/>
  <c r="F1577" i="10" s="1"/>
  <c r="E1657" i="10"/>
  <c r="F1657" i="10" s="1"/>
  <c r="E1737" i="10"/>
  <c r="F1737" i="10" s="1"/>
  <c r="E1785" i="10"/>
  <c r="F1785" i="10" s="1"/>
  <c r="E1865" i="10"/>
  <c r="F1865" i="10" s="1"/>
  <c r="E1945" i="10"/>
  <c r="F1945" i="10" s="1"/>
  <c r="E1588" i="10"/>
  <c r="F1588" i="10" s="1"/>
  <c r="E1628" i="10"/>
  <c r="F1628" i="10" s="1"/>
  <c r="E1708" i="10"/>
  <c r="F1708" i="10" s="1"/>
  <c r="E2335" i="10"/>
  <c r="F2335" i="10" s="1"/>
  <c r="E1816" i="10"/>
  <c r="F1816" i="10" s="1"/>
  <c r="E1856" i="10"/>
  <c r="F1856" i="10" s="1"/>
  <c r="E1896" i="10"/>
  <c r="F1896" i="10" s="1"/>
  <c r="E1936" i="10"/>
  <c r="F1936" i="10" s="1"/>
  <c r="E2056" i="10"/>
  <c r="F2056" i="10" s="1"/>
  <c r="E2136" i="10"/>
  <c r="F2136" i="10" s="1"/>
  <c r="E2239" i="10"/>
  <c r="F2239" i="10" s="1"/>
  <c r="E2406" i="10"/>
  <c r="F2406" i="10" s="1"/>
  <c r="E2192" i="10"/>
  <c r="F2192" i="10" s="1"/>
  <c r="E2468" i="10"/>
  <c r="F2468" i="10" s="1"/>
  <c r="E2897" i="10"/>
  <c r="F2897" i="10" s="1"/>
  <c r="E2434" i="10"/>
  <c r="F2434" i="10" s="1"/>
  <c r="E2416" i="10"/>
  <c r="F2416" i="10" s="1"/>
  <c r="E2872" i="10"/>
  <c r="F2872" i="10" s="1"/>
  <c r="E2479" i="10"/>
  <c r="F2479" i="10" s="1"/>
  <c r="E2609" i="10"/>
  <c r="F2609" i="10" s="1"/>
  <c r="E2845" i="10"/>
  <c r="F2845" i="10" s="1"/>
  <c r="E2646" i="10"/>
  <c r="F2646" i="10" s="1"/>
  <c r="E2733" i="10"/>
  <c r="F2733" i="10" s="1"/>
  <c r="E2680" i="10"/>
  <c r="F2680" i="10" s="1"/>
  <c r="E2831" i="10"/>
  <c r="F2831" i="10" s="1"/>
  <c r="E2822" i="10"/>
  <c r="F2822" i="10" s="1"/>
  <c r="E2942" i="10"/>
  <c r="F2942" i="10" s="1"/>
  <c r="E2714" i="10"/>
  <c r="F2714" i="10" s="1"/>
  <c r="E2754" i="10"/>
  <c r="F2754" i="10" s="1"/>
  <c r="E2794" i="10"/>
  <c r="F2794" i="10" s="1"/>
  <c r="E2844" i="10"/>
  <c r="F2844" i="10" s="1"/>
  <c r="E2935" i="10"/>
  <c r="F2935" i="10" s="1"/>
  <c r="E2984" i="10"/>
  <c r="F2984" i="10" s="1"/>
  <c r="E2977" i="10"/>
  <c r="F2977" i="10" s="1"/>
  <c r="E594" i="10"/>
  <c r="F594" i="10" s="1"/>
  <c r="E950" i="10"/>
  <c r="F950" i="10" s="1"/>
  <c r="E610" i="10"/>
  <c r="F610" i="10" s="1"/>
  <c r="E658" i="10"/>
  <c r="F658" i="10" s="1"/>
  <c r="E1571" i="10"/>
  <c r="F1571" i="10" s="1"/>
  <c r="E33" i="10"/>
  <c r="F33" i="10" s="1"/>
  <c r="E73" i="10"/>
  <c r="F73" i="10" s="1"/>
  <c r="E113" i="10"/>
  <c r="F113" i="10" s="1"/>
  <c r="E153" i="10"/>
  <c r="F153" i="10" s="1"/>
  <c r="E193" i="10"/>
  <c r="F193" i="10" s="1"/>
  <c r="E233" i="10"/>
  <c r="F233" i="10" s="1"/>
  <c r="E273" i="10"/>
  <c r="F273" i="10" s="1"/>
  <c r="E313" i="10"/>
  <c r="F313" i="10" s="1"/>
  <c r="E353" i="10"/>
  <c r="F353" i="10" s="1"/>
  <c r="E393" i="10"/>
  <c r="F393" i="10" s="1"/>
  <c r="E433" i="10"/>
  <c r="F433" i="10" s="1"/>
  <c r="E473" i="10"/>
  <c r="F473" i="10" s="1"/>
  <c r="E593" i="10"/>
  <c r="F593" i="10" s="1"/>
  <c r="E633" i="10"/>
  <c r="F633" i="10" s="1"/>
  <c r="E673" i="10"/>
  <c r="F673" i="10" s="1"/>
  <c r="E1094" i="10"/>
  <c r="F1094" i="10" s="1"/>
  <c r="E926" i="10"/>
  <c r="F926" i="10" s="1"/>
  <c r="E748" i="10"/>
  <c r="F748" i="10" s="1"/>
  <c r="E908" i="10"/>
  <c r="F908" i="10" s="1"/>
  <c r="E2075" i="10"/>
  <c r="F2075" i="10" s="1"/>
  <c r="E826" i="10"/>
  <c r="F826" i="10" s="1"/>
  <c r="E986" i="10"/>
  <c r="F986" i="10" s="1"/>
  <c r="E1146" i="10"/>
  <c r="F1146" i="10" s="1"/>
  <c r="E1551" i="10"/>
  <c r="F1551" i="10" s="1"/>
  <c r="E720" i="10"/>
  <c r="F720" i="10" s="1"/>
  <c r="E880" i="10"/>
  <c r="F880" i="10" s="1"/>
  <c r="E1200" i="10"/>
  <c r="F1200" i="10" s="1"/>
  <c r="E1963" i="10"/>
  <c r="F1963" i="10" s="1"/>
  <c r="E1294" i="10"/>
  <c r="F1294" i="10" s="1"/>
  <c r="E1334" i="10"/>
  <c r="F1334" i="10" s="1"/>
  <c r="E1374" i="10"/>
  <c r="F1374" i="10" s="1"/>
  <c r="E1454" i="10"/>
  <c r="F1454" i="10" s="1"/>
  <c r="E1509" i="10"/>
  <c r="F1509" i="10" s="1"/>
  <c r="E1587" i="10"/>
  <c r="F1587" i="10" s="1"/>
  <c r="E1667" i="10"/>
  <c r="F1667" i="10" s="1"/>
  <c r="E1490" i="10"/>
  <c r="F1490" i="10" s="1"/>
  <c r="E1759" i="10"/>
  <c r="F1759" i="10" s="1"/>
  <c r="E2079" i="10"/>
  <c r="F2079" i="10" s="1"/>
  <c r="E691" i="10"/>
  <c r="F691" i="10" s="1"/>
  <c r="E731" i="10"/>
  <c r="F731" i="10" s="1"/>
  <c r="E771" i="10"/>
  <c r="F771" i="10" s="1"/>
  <c r="E811" i="10"/>
  <c r="F811" i="10" s="1"/>
  <c r="E851" i="10"/>
  <c r="F851" i="10" s="1"/>
  <c r="E891" i="10"/>
  <c r="F891" i="10" s="1"/>
  <c r="E971" i="10"/>
  <c r="F971" i="10" s="1"/>
  <c r="E1011" i="10"/>
  <c r="F1011" i="10" s="1"/>
  <c r="E1051" i="10"/>
  <c r="F1051" i="10" s="1"/>
  <c r="E1091" i="10"/>
  <c r="F1091" i="10" s="1"/>
  <c r="E1131" i="10"/>
  <c r="F1131" i="10" s="1"/>
  <c r="E1171" i="10"/>
  <c r="F1171" i="10" s="1"/>
  <c r="E1291" i="10"/>
  <c r="F1291" i="10" s="1"/>
  <c r="E1331" i="10"/>
  <c r="F1331" i="10" s="1"/>
  <c r="E1371" i="10"/>
  <c r="F1371" i="10" s="1"/>
  <c r="E1411" i="10"/>
  <c r="F1411" i="10"/>
  <c r="E1497" i="10"/>
  <c r="F1497" i="10" s="1"/>
  <c r="E1581" i="10"/>
  <c r="F1581" i="10" s="1"/>
  <c r="E1661" i="10"/>
  <c r="F1661" i="10" s="1"/>
  <c r="E1869" i="10"/>
  <c r="F1869" i="10" s="1"/>
  <c r="E1949" i="10"/>
  <c r="F1949" i="10" s="1"/>
  <c r="E2029" i="10"/>
  <c r="F2029" i="10" s="1"/>
  <c r="E2109" i="10"/>
  <c r="F2109" i="10" s="1"/>
  <c r="E1590" i="10"/>
  <c r="F1590" i="10" s="1"/>
  <c r="E1710" i="10"/>
  <c r="F1710" i="10" s="1"/>
  <c r="E2349" i="10"/>
  <c r="F2349" i="10" s="1"/>
  <c r="E1818" i="10"/>
  <c r="F1818" i="10" s="1"/>
  <c r="E1898" i="10"/>
  <c r="F1898" i="10" s="1"/>
  <c r="E1938" i="10"/>
  <c r="F1938" i="10" s="1"/>
  <c r="E1978" i="10"/>
  <c r="F1978" i="10" s="1"/>
  <c r="E2018" i="10"/>
  <c r="F2018" i="10" s="1"/>
  <c r="E2058" i="10"/>
  <c r="F2058" i="10" s="1"/>
  <c r="E2138" i="10"/>
  <c r="F2138" i="10" s="1"/>
  <c r="E2297" i="10"/>
  <c r="F2297" i="10" s="1"/>
  <c r="E2163" i="10"/>
  <c r="F2163" i="10" s="1"/>
  <c r="E2243" i="10"/>
  <c r="F2243" i="10" s="1"/>
  <c r="E2460" i="10"/>
  <c r="F2460" i="10" s="1"/>
  <c r="E2442" i="10"/>
  <c r="F2442" i="10" s="1"/>
  <c r="E2234" i="10"/>
  <c r="F2234" i="10" s="1"/>
  <c r="E2299" i="10"/>
  <c r="F2299" i="10" s="1"/>
  <c r="E2339" i="10"/>
  <c r="F2339" i="10" s="1"/>
  <c r="E2444" i="10"/>
  <c r="F2444" i="10" s="1"/>
  <c r="E2880" i="10"/>
  <c r="F2880" i="10" s="1"/>
  <c r="E2441" i="10"/>
  <c r="F2441" i="10" s="1"/>
  <c r="E2481" i="10"/>
  <c r="F2481" i="10" s="1"/>
  <c r="E2521" i="10"/>
  <c r="F2521" i="10" s="1"/>
  <c r="E2561" i="10"/>
  <c r="F2561" i="10" s="1"/>
  <c r="E2870" i="10"/>
  <c r="F2870" i="10" s="1"/>
  <c r="E2617" i="10"/>
  <c r="F2617" i="10"/>
  <c r="E2863" i="10"/>
  <c r="F2863" i="10" s="1"/>
  <c r="E2648" i="10"/>
  <c r="F2648" i="10" s="1"/>
  <c r="E2759" i="10"/>
  <c r="F2759" i="10" s="1"/>
  <c r="E2838" i="10"/>
  <c r="F2838" i="10" s="1"/>
  <c r="E2682" i="10"/>
  <c r="F2682" i="10" s="1"/>
  <c r="E2833" i="10"/>
  <c r="F2833" i="10" s="1"/>
  <c r="E2825" i="10"/>
  <c r="F2825" i="10" s="1"/>
  <c r="E2756" i="10"/>
  <c r="F2756" i="10" s="1"/>
  <c r="E2796" i="10"/>
  <c r="F2796" i="10" s="1"/>
  <c r="E2851" i="10"/>
  <c r="F2851" i="10" s="1"/>
  <c r="E2938" i="10"/>
  <c r="F2938" i="10" s="1"/>
  <c r="E2948" i="10"/>
  <c r="F2948" i="10" s="1"/>
  <c r="E2979" i="10"/>
  <c r="F2979" i="10" s="1"/>
  <c r="E650" i="10"/>
  <c r="F650" i="10" s="1"/>
  <c r="E642" i="10"/>
  <c r="F642" i="10" s="1"/>
  <c r="E90" i="10"/>
  <c r="F90" i="10" s="1"/>
  <c r="E886" i="10"/>
  <c r="F886" i="10"/>
  <c r="E790" i="10"/>
  <c r="F790" i="10" s="1"/>
  <c r="E1230" i="10"/>
  <c r="F1230" i="10" s="1"/>
  <c r="E35" i="10"/>
  <c r="F35" i="10" s="1"/>
  <c r="E115" i="10"/>
  <c r="F115" i="10" s="1"/>
  <c r="E275" i="10"/>
  <c r="F275" i="10" s="1"/>
  <c r="E315" i="10"/>
  <c r="F315" i="10" s="1"/>
  <c r="E355" i="10"/>
  <c r="F355" i="10" s="1"/>
  <c r="E395" i="10"/>
  <c r="F395" i="10" s="1"/>
  <c r="E475" i="10"/>
  <c r="F475" i="10" s="1"/>
  <c r="E515" i="10"/>
  <c r="F515" i="10" s="1"/>
  <c r="E555" i="10"/>
  <c r="F555" i="10" s="1"/>
  <c r="E595" i="10"/>
  <c r="F595" i="10" s="1"/>
  <c r="E635" i="10"/>
  <c r="F635" i="10" s="1"/>
  <c r="E1126" i="10"/>
  <c r="F1126" i="10" s="1"/>
  <c r="E958" i="10"/>
  <c r="F958" i="10" s="1"/>
  <c r="E756" i="10"/>
  <c r="F756" i="10" s="1"/>
  <c r="E916" i="10"/>
  <c r="F916" i="10" s="1"/>
  <c r="E1076" i="10"/>
  <c r="F1076" i="10" s="1"/>
  <c r="E1236" i="10"/>
  <c r="F1236" i="10" s="1"/>
  <c r="E2107" i="10"/>
  <c r="F2107" i="10" s="1"/>
  <c r="E994" i="10"/>
  <c r="F994" i="10" s="1"/>
  <c r="E1154" i="10"/>
  <c r="F1154" i="10" s="1"/>
  <c r="E1763" i="10"/>
  <c r="F1763" i="10" s="1"/>
  <c r="E728" i="10"/>
  <c r="F728" i="10"/>
  <c r="E888" i="10"/>
  <c r="F888" i="10" s="1"/>
  <c r="E1048" i="10"/>
  <c r="F1048" i="10" s="1"/>
  <c r="E1208" i="10"/>
  <c r="F1208" i="10" s="1"/>
  <c r="E1995" i="10"/>
  <c r="F1995" i="10" s="1"/>
  <c r="E1296" i="10"/>
  <c r="F1296" i="10" s="1"/>
  <c r="E1416" i="10"/>
  <c r="F1416" i="10" s="1"/>
  <c r="E1516" i="10"/>
  <c r="F1516" i="10" s="1"/>
  <c r="E1591" i="10"/>
  <c r="F1591" i="10" s="1"/>
  <c r="E1671" i="10"/>
  <c r="F1671" i="10" s="1"/>
  <c r="E1491" i="10"/>
  <c r="F1491" i="10" s="1"/>
  <c r="E2087" i="10"/>
  <c r="F2087" i="10" s="1"/>
  <c r="E733" i="10"/>
  <c r="F733" i="10" s="1"/>
  <c r="E773" i="10"/>
  <c r="F773" i="10" s="1"/>
  <c r="E813" i="10"/>
  <c r="F813" i="10" s="1"/>
  <c r="E933" i="10"/>
  <c r="F933" i="10"/>
  <c r="E973" i="10"/>
  <c r="F973" i="10" s="1"/>
  <c r="E1013" i="10"/>
  <c r="F1013" i="10" s="1"/>
  <c r="E1093" i="10"/>
  <c r="F1093" i="10" s="1"/>
  <c r="E1173" i="10"/>
  <c r="F1173" i="10" s="1"/>
  <c r="E1213" i="10"/>
  <c r="F1213" i="10" s="1"/>
  <c r="E1253" i="10"/>
  <c r="F1253" i="10" s="1"/>
  <c r="E1293" i="10"/>
  <c r="F1293" i="10" s="1"/>
  <c r="E1373" i="10"/>
  <c r="F1373" i="10" s="1"/>
  <c r="E1413" i="10"/>
  <c r="F1413" i="10" s="1"/>
  <c r="E1504" i="10"/>
  <c r="F1504" i="10" s="1"/>
  <c r="E1585" i="10"/>
  <c r="F1585" i="10" s="1"/>
  <c r="E1745" i="10"/>
  <c r="F1745" i="10" s="1"/>
  <c r="E1793" i="10"/>
  <c r="F1793" i="10" s="1"/>
  <c r="E1873" i="10"/>
  <c r="F1873" i="10" s="1"/>
  <c r="E1953" i="10"/>
  <c r="F1953" i="10" s="1"/>
  <c r="E2033" i="10"/>
  <c r="F2033" i="10" s="1"/>
  <c r="E2113" i="10"/>
  <c r="F2113" i="10" s="1"/>
  <c r="E1592" i="10"/>
  <c r="F1592" i="10" s="1"/>
  <c r="E1632" i="10"/>
  <c r="F1632" i="10" s="1"/>
  <c r="E1672" i="10"/>
  <c r="F1672" i="10" s="1"/>
  <c r="E1712" i="10"/>
  <c r="F1712" i="10"/>
  <c r="E2158" i="10"/>
  <c r="F2158" i="10" s="1"/>
  <c r="E2366" i="10"/>
  <c r="F2366" i="10" s="1"/>
  <c r="E1860" i="10"/>
  <c r="F1860" i="10" s="1"/>
  <c r="E1900" i="10"/>
  <c r="F1900" i="10" s="1"/>
  <c r="E1940" i="10"/>
  <c r="F1940" i="10" s="1"/>
  <c r="E1980" i="10"/>
  <c r="F1980" i="10" s="1"/>
  <c r="E2020" i="10"/>
  <c r="F2020" i="10" s="1"/>
  <c r="E2060" i="10"/>
  <c r="F2060" i="10" s="1"/>
  <c r="E2298" i="10"/>
  <c r="F2298" i="10" s="1"/>
  <c r="E2514" i="10"/>
  <c r="F2514" i="10" s="1"/>
  <c r="E2452" i="10"/>
  <c r="F2452" i="10" s="1"/>
  <c r="E2196" i="10"/>
  <c r="F2196" i="10" s="1"/>
  <c r="E2236" i="10"/>
  <c r="F2236" i="10" s="1"/>
  <c r="E2397" i="10"/>
  <c r="F2397" i="10" s="1"/>
  <c r="E2490" i="10"/>
  <c r="F2490" i="10"/>
  <c r="E2340" i="10"/>
  <c r="F2340" i="10" s="1"/>
  <c r="E2454" i="10"/>
  <c r="F2454" i="10" s="1"/>
  <c r="E2432" i="10"/>
  <c r="F2432" i="10" s="1"/>
  <c r="E2605" i="10"/>
  <c r="F2605" i="10" s="1"/>
  <c r="E2912" i="10"/>
  <c r="F2912" i="10" s="1"/>
  <c r="E2443" i="10"/>
  <c r="F2443" i="10" s="1"/>
  <c r="E2483" i="10"/>
  <c r="F2483" i="10" s="1"/>
  <c r="E2563" i="10"/>
  <c r="F2563" i="10" s="1"/>
  <c r="E2929" i="10"/>
  <c r="F2929" i="10" s="1"/>
  <c r="E2625" i="10"/>
  <c r="F2625" i="10" s="1"/>
  <c r="E2610" i="10"/>
  <c r="F2610" i="10" s="1"/>
  <c r="E2650" i="10"/>
  <c r="F2650" i="10" s="1"/>
  <c r="E2779" i="10"/>
  <c r="F2779" i="10" s="1"/>
  <c r="E2689" i="10"/>
  <c r="F2689" i="10" s="1"/>
  <c r="E2832" i="10"/>
  <c r="F2832" i="10" s="1"/>
  <c r="E2944" i="10"/>
  <c r="F2944" i="10" s="1"/>
  <c r="E2718" i="10"/>
  <c r="F2718" i="10" s="1"/>
  <c r="E2798" i="10"/>
  <c r="F2798" i="10" s="1"/>
  <c r="E2852" i="10"/>
  <c r="F2852" i="10" s="1"/>
  <c r="E2945" i="10"/>
  <c r="F2945" i="10" s="1"/>
  <c r="E2950" i="10"/>
  <c r="F2950" i="10" s="1"/>
  <c r="E2981" i="10"/>
  <c r="F2981" i="10" s="1"/>
  <c r="E362" i="10"/>
  <c r="F362" i="10" s="1"/>
  <c r="E666" i="10"/>
  <c r="F666" i="10" s="1"/>
  <c r="E34" i="10"/>
  <c r="F34" i="10" s="1"/>
  <c r="E674" i="10"/>
  <c r="F674" i="10" s="1"/>
  <c r="E122" i="10"/>
  <c r="F122" i="10" s="1"/>
  <c r="E146" i="10"/>
  <c r="F146" i="10" s="1"/>
  <c r="E1662" i="10"/>
  <c r="F1662" i="10" s="1"/>
  <c r="E640" i="10"/>
  <c r="F640" i="10" s="1"/>
  <c r="E608" i="10"/>
  <c r="F608" i="10" s="1"/>
  <c r="E576" i="10"/>
  <c r="F576" i="10" s="1"/>
  <c r="E512" i="10"/>
  <c r="F512" i="10" s="1"/>
  <c r="E480" i="10"/>
  <c r="F480" i="10" s="1"/>
  <c r="E448" i="10"/>
  <c r="F448" i="10" s="1"/>
  <c r="E416" i="10"/>
  <c r="F416" i="10" s="1"/>
  <c r="E384" i="10"/>
  <c r="F384" i="10" s="1"/>
  <c r="E320" i="10"/>
  <c r="F320" i="10" s="1"/>
  <c r="E288" i="10"/>
  <c r="F288" i="10" s="1"/>
  <c r="E256" i="10"/>
  <c r="F256" i="10" s="1"/>
  <c r="E224" i="10"/>
  <c r="F224" i="10" s="1"/>
  <c r="E192" i="10"/>
  <c r="F192" i="10" s="1"/>
  <c r="E128" i="10"/>
  <c r="F128" i="10" s="1"/>
  <c r="E64" i="10"/>
  <c r="F64" i="10" s="1"/>
  <c r="E1262" i="10"/>
  <c r="F1262" i="10" s="1"/>
  <c r="E77" i="10"/>
  <c r="F77" i="10" s="1"/>
  <c r="E117" i="10"/>
  <c r="F117" i="10" s="1"/>
  <c r="E157" i="10"/>
  <c r="F157" i="10" s="1"/>
  <c r="E277" i="10"/>
  <c r="F277" i="10" s="1"/>
  <c r="E317" i="10"/>
  <c r="F317" i="10" s="1"/>
  <c r="E357" i="10"/>
  <c r="F357" i="10" s="1"/>
  <c r="E397" i="10"/>
  <c r="F397" i="10" s="1"/>
  <c r="E437" i="10"/>
  <c r="F437" i="10" s="1"/>
  <c r="E477" i="10"/>
  <c r="F477" i="10" s="1"/>
  <c r="E517" i="10"/>
  <c r="F517" i="10" s="1"/>
  <c r="E557" i="10"/>
  <c r="F557" i="10" s="1"/>
  <c r="E597" i="10"/>
  <c r="F597" i="10" s="1"/>
  <c r="E637" i="10"/>
  <c r="F637" i="10"/>
  <c r="E677" i="10"/>
  <c r="F677" i="10" s="1"/>
  <c r="E1158" i="10"/>
  <c r="F1158" i="10" s="1"/>
  <c r="E990" i="10"/>
  <c r="F990" i="10" s="1"/>
  <c r="E764" i="10"/>
  <c r="F764" i="10"/>
  <c r="E924" i="10"/>
  <c r="F924" i="10" s="1"/>
  <c r="E1084" i="10"/>
  <c r="F1084" i="10" s="1"/>
  <c r="E1244" i="10"/>
  <c r="F1244" i="10" s="1"/>
  <c r="E842" i="10"/>
  <c r="F842" i="10" s="1"/>
  <c r="E1002" i="10"/>
  <c r="F1002" i="10" s="1"/>
  <c r="E1795" i="10"/>
  <c r="F1795" i="10" s="1"/>
  <c r="E736" i="10"/>
  <c r="F736" i="10" s="1"/>
  <c r="E1056" i="10"/>
  <c r="F1056" i="10" s="1"/>
  <c r="E1216" i="10"/>
  <c r="F1216" i="10" s="1"/>
  <c r="E1298" i="10"/>
  <c r="F1298" i="10" s="1"/>
  <c r="E1338" i="10"/>
  <c r="F1338" i="10" s="1"/>
  <c r="E1378" i="10"/>
  <c r="F1378" i="10" s="1"/>
  <c r="E1418" i="10"/>
  <c r="F1418" i="10" s="1"/>
  <c r="E1517" i="10"/>
  <c r="F1517" i="10" s="1"/>
  <c r="E1595" i="10"/>
  <c r="F1595" i="10" s="1"/>
  <c r="E1753" i="10"/>
  <c r="F1753" i="10" s="1"/>
  <c r="E1498" i="10"/>
  <c r="F1498" i="10" s="1"/>
  <c r="E1935" i="10"/>
  <c r="F1935" i="10" s="1"/>
  <c r="E695" i="10"/>
  <c r="F695" i="10" s="1"/>
  <c r="E735" i="10"/>
  <c r="F735" i="10" s="1"/>
  <c r="E775" i="10"/>
  <c r="F775" i="10" s="1"/>
  <c r="E815" i="10"/>
  <c r="F815" i="10" s="1"/>
  <c r="E855" i="10"/>
  <c r="F855" i="10" s="1"/>
  <c r="E895" i="10"/>
  <c r="F895" i="10" s="1"/>
  <c r="E935" i="10"/>
  <c r="F935" i="10" s="1"/>
  <c r="E1055" i="10"/>
  <c r="F1055" i="10" s="1"/>
  <c r="E1135" i="10"/>
  <c r="F1135" i="10" s="1"/>
  <c r="E1175" i="10"/>
  <c r="F1175" i="10" s="1"/>
  <c r="E1295" i="10"/>
  <c r="F1295" i="10" s="1"/>
  <c r="E1335" i="10"/>
  <c r="F1335" i="10" s="1"/>
  <c r="E1375" i="10"/>
  <c r="F1375" i="10" s="1"/>
  <c r="E1415" i="10"/>
  <c r="F1415" i="10" s="1"/>
  <c r="E1455" i="10"/>
  <c r="F1455" i="10" s="1"/>
  <c r="E1589" i="10"/>
  <c r="F1589" i="10" s="1"/>
  <c r="E1797" i="10"/>
  <c r="F1797" i="10" s="1"/>
  <c r="E1957" i="10"/>
  <c r="F1957" i="10" s="1"/>
  <c r="E2037" i="10"/>
  <c r="F2037" i="10" s="1"/>
  <c r="E2117" i="10"/>
  <c r="F2117" i="10" s="1"/>
  <c r="E2383" i="10"/>
  <c r="F2383" i="10" s="1"/>
  <c r="E1634" i="10"/>
  <c r="F1634" i="10" s="1"/>
  <c r="E1674" i="10"/>
  <c r="F1674" i="10" s="1"/>
  <c r="E1714" i="10"/>
  <c r="F1714" i="10" s="1"/>
  <c r="E2369" i="10"/>
  <c r="F2369" i="10" s="1"/>
  <c r="E1822" i="10"/>
  <c r="F1822" i="10" s="1"/>
  <c r="E1862" i="10"/>
  <c r="F1862" i="10" s="1"/>
  <c r="E1942" i="10"/>
  <c r="F1942" i="10" s="1"/>
  <c r="E1982" i="10"/>
  <c r="F1982" i="10" s="1"/>
  <c r="E2022" i="10"/>
  <c r="F2022" i="10" s="1"/>
  <c r="E2062" i="10"/>
  <c r="F2062" i="10" s="1"/>
  <c r="E2142" i="10"/>
  <c r="F2142" i="10" s="1"/>
  <c r="E2313" i="10"/>
  <c r="F2313" i="10" s="1"/>
  <c r="E2171" i="10"/>
  <c r="F2171" i="10" s="1"/>
  <c r="E2251" i="10"/>
  <c r="F2251" i="10" s="1"/>
  <c r="E2462" i="10"/>
  <c r="F2462" i="10" s="1"/>
  <c r="E2198" i="10"/>
  <c r="F2198" i="10" s="1"/>
  <c r="E2238" i="10"/>
  <c r="F2238" i="10" s="1"/>
  <c r="E2402" i="10"/>
  <c r="F2402" i="10" s="1"/>
  <c r="E2500" i="10"/>
  <c r="F2500" i="10" s="1"/>
  <c r="E2347" i="10"/>
  <c r="F2347" i="10" s="1"/>
  <c r="E2466" i="10"/>
  <c r="F2466" i="10" s="1"/>
  <c r="E2440" i="10"/>
  <c r="F2440" i="10" s="1"/>
  <c r="E2621" i="10"/>
  <c r="F2621" i="10"/>
  <c r="E2445" i="10"/>
  <c r="F2445" i="10" s="1"/>
  <c r="E2485" i="10"/>
  <c r="F2485" i="10" s="1"/>
  <c r="E2525" i="10"/>
  <c r="F2525" i="10" s="1"/>
  <c r="E2565" i="10"/>
  <c r="F2565" i="10" s="1"/>
  <c r="E2576" i="10"/>
  <c r="F2576" i="10" s="1"/>
  <c r="E2633" i="10"/>
  <c r="F2633" i="10" s="1"/>
  <c r="E2612" i="10"/>
  <c r="F2612" i="10" s="1"/>
  <c r="E2783" i="10"/>
  <c r="F2783" i="10" s="1"/>
  <c r="E2743" i="10"/>
  <c r="F2743" i="10" s="1"/>
  <c r="E2848" i="10"/>
  <c r="F2848" i="10" s="1"/>
  <c r="E2837" i="10"/>
  <c r="F2837" i="10" s="1"/>
  <c r="E2947" i="10"/>
  <c r="F2947" i="10" s="1"/>
  <c r="E2960" i="10"/>
  <c r="F2960" i="10" s="1"/>
  <c r="E2720" i="10"/>
  <c r="F2720" i="10" s="1"/>
  <c r="E2760" i="10"/>
  <c r="F2760" i="10" s="1"/>
  <c r="E2800" i="10"/>
  <c r="F2800" i="10" s="1"/>
  <c r="E2859" i="10"/>
  <c r="F2859" i="10" s="1"/>
  <c r="E2964" i="10"/>
  <c r="F2964" i="10" s="1"/>
  <c r="E2952" i="10"/>
  <c r="F2952" i="10" s="1"/>
  <c r="E2983" i="10"/>
  <c r="F2983" i="10" s="1"/>
  <c r="E74" i="10"/>
  <c r="F74" i="10" s="1"/>
  <c r="E1206" i="10"/>
  <c r="F1206" i="10" s="1"/>
  <c r="E602" i="10"/>
  <c r="F602" i="10" s="1"/>
  <c r="E2553" i="10"/>
  <c r="F2553" i="10" s="1"/>
  <c r="E688" i="10"/>
  <c r="F688" i="10" s="1"/>
  <c r="E39" i="10"/>
  <c r="F39" i="10" s="1"/>
  <c r="E79" i="10"/>
  <c r="F79" i="10" s="1"/>
  <c r="E239" i="10"/>
  <c r="F239" i="10" s="1"/>
  <c r="E319" i="10"/>
  <c r="F319" i="10" s="1"/>
  <c r="E399" i="10"/>
  <c r="F399" i="10" s="1"/>
  <c r="E439" i="10"/>
  <c r="F439" i="10"/>
  <c r="E479" i="10"/>
  <c r="F479" i="10" s="1"/>
  <c r="E599" i="10"/>
  <c r="F599" i="10" s="1"/>
  <c r="E679" i="10"/>
  <c r="F679" i="10" s="1"/>
  <c r="E1190" i="10"/>
  <c r="F1190" i="10"/>
  <c r="E772" i="10"/>
  <c r="F772" i="10" s="1"/>
  <c r="E932" i="10"/>
  <c r="F932" i="10" s="1"/>
  <c r="E1092" i="10"/>
  <c r="F1092" i="10" s="1"/>
  <c r="E2168" i="10"/>
  <c r="F2168" i="10" s="1"/>
  <c r="E850" i="10"/>
  <c r="F850" i="10" s="1"/>
  <c r="E1010" i="10"/>
  <c r="F1010" i="10" s="1"/>
  <c r="E1170" i="10"/>
  <c r="F1170" i="10" s="1"/>
  <c r="E744" i="10"/>
  <c r="F744" i="10" s="1"/>
  <c r="E904" i="10"/>
  <c r="F904" i="10" s="1"/>
  <c r="E1224" i="10"/>
  <c r="F1224" i="10" s="1"/>
  <c r="E1340" i="10"/>
  <c r="F1340" i="10" s="1"/>
  <c r="E1380" i="10"/>
  <c r="F1380" i="10" s="1"/>
  <c r="E1420" i="10"/>
  <c r="F1420" i="10" s="1"/>
  <c r="E1524" i="10"/>
  <c r="F1524" i="10" s="1"/>
  <c r="E1679" i="10"/>
  <c r="F1679" i="10"/>
  <c r="E1499" i="10"/>
  <c r="F1499" i="10" s="1"/>
  <c r="E1943" i="10"/>
  <c r="F1943" i="10" s="1"/>
  <c r="E2103" i="10"/>
  <c r="F2103" i="10" s="1"/>
  <c r="E697" i="10"/>
  <c r="F697" i="10" s="1"/>
  <c r="E737" i="10"/>
  <c r="F737" i="10" s="1"/>
  <c r="E777" i="10"/>
  <c r="F777" i="10" s="1"/>
  <c r="E817" i="10"/>
  <c r="F817" i="10" s="1"/>
  <c r="E857" i="10"/>
  <c r="F857" i="10" s="1"/>
  <c r="E897" i="10"/>
  <c r="F897" i="10" s="1"/>
  <c r="E937" i="10"/>
  <c r="F937" i="10" s="1"/>
  <c r="E977" i="10"/>
  <c r="F977" i="10" s="1"/>
  <c r="E1017" i="10"/>
  <c r="F1017" i="10" s="1"/>
  <c r="E1137" i="10"/>
  <c r="F1137" i="10" s="1"/>
  <c r="E1177" i="10"/>
  <c r="F1177" i="10" s="1"/>
  <c r="E1217" i="10"/>
  <c r="F1217" i="10" s="1"/>
  <c r="E1257" i="10"/>
  <c r="F1257" i="10" s="1"/>
  <c r="E1297" i="10"/>
  <c r="F1297" i="10" s="1"/>
  <c r="E1337" i="10"/>
  <c r="F1337" i="10" s="1"/>
  <c r="E1377" i="10"/>
  <c r="F1377" i="10" s="1"/>
  <c r="E1457" i="10"/>
  <c r="F1457" i="10"/>
  <c r="E1512" i="10"/>
  <c r="F1512" i="10" s="1"/>
  <c r="E1593" i="10"/>
  <c r="F1593" i="10" s="1"/>
  <c r="E1673" i="10"/>
  <c r="F1673" i="10" s="1"/>
  <c r="E2167" i="10"/>
  <c r="F2167" i="10" s="1"/>
  <c r="E1801" i="10"/>
  <c r="F1801" i="10" s="1"/>
  <c r="E1881" i="10"/>
  <c r="F1881" i="10" s="1"/>
  <c r="E1961" i="10"/>
  <c r="F1961" i="10" s="1"/>
  <c r="E2041" i="10"/>
  <c r="F2041" i="10" s="1"/>
  <c r="E2400" i="10"/>
  <c r="F2400" i="10" s="1"/>
  <c r="E1596" i="10"/>
  <c r="F1596" i="10" s="1"/>
  <c r="E1716" i="10"/>
  <c r="F1716" i="10" s="1"/>
  <c r="E2386" i="10"/>
  <c r="F2386" i="10" s="1"/>
  <c r="E1784" i="10"/>
  <c r="F1784" i="10" s="1"/>
  <c r="E1824" i="10"/>
  <c r="F1824" i="10" s="1"/>
  <c r="E1864" i="10"/>
  <c r="F1864" i="10" s="1"/>
  <c r="E1904" i="10"/>
  <c r="F1904" i="10" s="1"/>
  <c r="E1984" i="10"/>
  <c r="F1984" i="10" s="1"/>
  <c r="E2024" i="10"/>
  <c r="F2024" i="10" s="1"/>
  <c r="E2064" i="10"/>
  <c r="F2064" i="10" s="1"/>
  <c r="E2314" i="10"/>
  <c r="F2314" i="10" s="1"/>
  <c r="E2178" i="10"/>
  <c r="F2178" i="10" s="1"/>
  <c r="E2263" i="10"/>
  <c r="F2263" i="10" s="1"/>
  <c r="E2585" i="10"/>
  <c r="F2585" i="10" s="1"/>
  <c r="E2506" i="10"/>
  <c r="F2506" i="10" s="1"/>
  <c r="E2200" i="10"/>
  <c r="F2200" i="10" s="1"/>
  <c r="E2410" i="10"/>
  <c r="F2410" i="10" s="1"/>
  <c r="E2510" i="10"/>
  <c r="F2510" i="10" s="1"/>
  <c r="E2348" i="10"/>
  <c r="F2348" i="10" s="1"/>
  <c r="E2448" i="10"/>
  <c r="F2448" i="10" s="1"/>
  <c r="E2623" i="10"/>
  <c r="F2623" i="10" s="1"/>
  <c r="E2407" i="10"/>
  <c r="F2407" i="10" s="1"/>
  <c r="E2447" i="10"/>
  <c r="F2447" i="10" s="1"/>
  <c r="E2567" i="10"/>
  <c r="F2567" i="10" s="1"/>
  <c r="E2641" i="10"/>
  <c r="F2641" i="10" s="1"/>
  <c r="E2654" i="10"/>
  <c r="F2654" i="10" s="1"/>
  <c r="E2817" i="10"/>
  <c r="F2817" i="10" s="1"/>
  <c r="E2755" i="10"/>
  <c r="F2755" i="10" s="1"/>
  <c r="E2705" i="10"/>
  <c r="F2705" i="10" s="1"/>
  <c r="E2849" i="10"/>
  <c r="F2849" i="10" s="1"/>
  <c r="E2842" i="10"/>
  <c r="F2842" i="10" s="1"/>
  <c r="E2980" i="10"/>
  <c r="F2980" i="10" s="1"/>
  <c r="E2970" i="10"/>
  <c r="F2970" i="10" s="1"/>
  <c r="E2722" i="10"/>
  <c r="F2722" i="10" s="1"/>
  <c r="E2762" i="10"/>
  <c r="F2762" i="10" s="1"/>
  <c r="E2802" i="10"/>
  <c r="F2802" i="10" s="1"/>
  <c r="E2860" i="10"/>
  <c r="F2860" i="10" s="1"/>
  <c r="E2954" i="10"/>
  <c r="F2954" i="10" s="1"/>
  <c r="E2985" i="10"/>
  <c r="F2985" i="10" s="1"/>
  <c r="E58" i="10"/>
  <c r="F58" i="10" s="1"/>
  <c r="E98" i="10"/>
  <c r="F98" i="10" s="1"/>
  <c r="E202" i="10"/>
  <c r="F202" i="10" s="1"/>
  <c r="E1238" i="10"/>
  <c r="F1238" i="10" s="1"/>
  <c r="E726" i="10"/>
  <c r="F726" i="10" s="1"/>
  <c r="E662" i="10"/>
  <c r="F662" i="10" s="1"/>
  <c r="E630" i="10"/>
  <c r="F630" i="10" s="1"/>
  <c r="E598" i="10"/>
  <c r="F598" i="10" s="1"/>
  <c r="E566" i="10"/>
  <c r="F566" i="10" s="1"/>
  <c r="E534" i="10"/>
  <c r="F534" i="10" s="1"/>
  <c r="E502" i="10"/>
  <c r="F502" i="10" s="1"/>
  <c r="E470" i="10"/>
  <c r="F470" i="10" s="1"/>
  <c r="E438" i="10"/>
  <c r="F438" i="10" s="1"/>
  <c r="E406" i="10"/>
  <c r="F406" i="10" s="1"/>
  <c r="E374" i="10"/>
  <c r="F374" i="10" s="1"/>
  <c r="E342" i="10"/>
  <c r="F342" i="10" s="1"/>
  <c r="E310" i="10"/>
  <c r="F310" i="10" s="1"/>
  <c r="E278" i="10"/>
  <c r="F278" i="10" s="1"/>
  <c r="E246" i="10"/>
  <c r="F246" i="10" s="1"/>
  <c r="E214" i="10"/>
  <c r="F214" i="10" s="1"/>
  <c r="E182" i="10"/>
  <c r="F182" i="10" s="1"/>
  <c r="E86" i="10"/>
  <c r="F86" i="10" s="1"/>
  <c r="E22" i="10"/>
  <c r="F22" i="10"/>
  <c r="E676" i="10"/>
  <c r="F676" i="10" s="1"/>
  <c r="E644" i="10"/>
  <c r="F644" i="10" s="1"/>
  <c r="E612" i="10"/>
  <c r="F612" i="10" s="1"/>
  <c r="E580" i="10"/>
  <c r="F580" i="10" s="1"/>
  <c r="E548" i="10"/>
  <c r="F548" i="10" s="1"/>
  <c r="E452" i="10"/>
  <c r="F452" i="10" s="1"/>
  <c r="E388" i="10"/>
  <c r="F388" i="10" s="1"/>
  <c r="E324" i="10"/>
  <c r="F324" i="10" s="1"/>
  <c r="E292" i="10"/>
  <c r="F292" i="10"/>
  <c r="E228" i="10"/>
  <c r="F228" i="10" s="1"/>
  <c r="E196" i="10"/>
  <c r="F196" i="10" s="1"/>
  <c r="E132" i="10"/>
  <c r="F132" i="10" s="1"/>
  <c r="E68" i="10"/>
  <c r="F68" i="10" s="1"/>
  <c r="E36" i="10"/>
  <c r="F36" i="10" s="1"/>
  <c r="E698" i="10"/>
  <c r="F698" i="10" s="1"/>
  <c r="E1843" i="10"/>
  <c r="F1843" i="10" s="1"/>
  <c r="E41" i="10"/>
  <c r="F41" i="10" s="1"/>
  <c r="E121" i="10"/>
  <c r="F121" i="10" s="1"/>
  <c r="E201" i="10"/>
  <c r="F201" i="10" s="1"/>
  <c r="E241" i="10"/>
  <c r="F241" i="10" s="1"/>
  <c r="E321" i="10"/>
  <c r="F321" i="10" s="1"/>
  <c r="E361" i="10"/>
  <c r="F361" i="10" s="1"/>
  <c r="E441" i="10"/>
  <c r="F441" i="10" s="1"/>
  <c r="E481" i="10"/>
  <c r="F481" i="10" s="1"/>
  <c r="E561" i="10"/>
  <c r="F561" i="10" s="1"/>
  <c r="E601" i="10"/>
  <c r="F601" i="10" s="1"/>
  <c r="E641" i="10"/>
  <c r="F641" i="10" s="1"/>
  <c r="E681" i="10"/>
  <c r="F681" i="10" s="1"/>
  <c r="E1222" i="10"/>
  <c r="F1222" i="10" s="1"/>
  <c r="E1054" i="10"/>
  <c r="F1054" i="10" s="1"/>
  <c r="E780" i="10"/>
  <c r="F780" i="10" s="1"/>
  <c r="E940" i="10"/>
  <c r="F940" i="10" s="1"/>
  <c r="E1100" i="10"/>
  <c r="F1100" i="10" s="1"/>
  <c r="E1260" i="10"/>
  <c r="F1260" i="10" s="1"/>
  <c r="E858" i="10"/>
  <c r="F858" i="10" s="1"/>
  <c r="E1018" i="10"/>
  <c r="F1018" i="10" s="1"/>
  <c r="E1178" i="10"/>
  <c r="F1178" i="10" s="1"/>
  <c r="E1859" i="10"/>
  <c r="F1859" i="10" s="1"/>
  <c r="E912" i="10"/>
  <c r="F912" i="10" s="1"/>
  <c r="E1072" i="10"/>
  <c r="F1072" i="10" s="1"/>
  <c r="E1232" i="10"/>
  <c r="F1232" i="10" s="1"/>
  <c r="E1302" i="10"/>
  <c r="F1302" i="10" s="1"/>
  <c r="E1342" i="10"/>
  <c r="F1342" i="10" s="1"/>
  <c r="E1382" i="10"/>
  <c r="F1382" i="10" s="1"/>
  <c r="E1462" i="10"/>
  <c r="F1462" i="10" s="1"/>
  <c r="E1525" i="10"/>
  <c r="F1525" i="10" s="1"/>
  <c r="E1603" i="10"/>
  <c r="F1603" i="10" s="1"/>
  <c r="E2166" i="10"/>
  <c r="F2166" i="10" s="1"/>
  <c r="E1506" i="10"/>
  <c r="F1506" i="10" s="1"/>
  <c r="E1791" i="10"/>
  <c r="F1791" i="10" s="1"/>
  <c r="E1951" i="10"/>
  <c r="F1951" i="10" s="1"/>
  <c r="E699" i="10"/>
  <c r="F699" i="10" s="1"/>
  <c r="E779" i="10"/>
  <c r="F779" i="10" s="1"/>
  <c r="E859" i="10"/>
  <c r="F859" i="10" s="1"/>
  <c r="E899" i="10"/>
  <c r="F899" i="10" s="1"/>
  <c r="E939" i="10"/>
  <c r="F939" i="10" s="1"/>
  <c r="E979" i="10"/>
  <c r="F979" i="10" s="1"/>
  <c r="E1019" i="10"/>
  <c r="F1019" i="10" s="1"/>
  <c r="E1059" i="10"/>
  <c r="F1059" i="10" s="1"/>
  <c r="E1139" i="10"/>
  <c r="F1139" i="10" s="1"/>
  <c r="E1179" i="10"/>
  <c r="F1179" i="10" s="1"/>
  <c r="E1219" i="10"/>
  <c r="F1219" i="10" s="1"/>
  <c r="E1259" i="10"/>
  <c r="F1259" i="10" s="1"/>
  <c r="E1299" i="10"/>
  <c r="F1299" i="10" s="1"/>
  <c r="E1339" i="10"/>
  <c r="F1339" i="10" s="1"/>
  <c r="E1419" i="10"/>
  <c r="F1419" i="10" s="1"/>
  <c r="E1459" i="10"/>
  <c r="F1459" i="10" s="1"/>
  <c r="E1677" i="10"/>
  <c r="F1677" i="10" s="1"/>
  <c r="E1805" i="10"/>
  <c r="F1805" i="10" s="1"/>
  <c r="E1885" i="10"/>
  <c r="F1885" i="10" s="1"/>
  <c r="E1965" i="10"/>
  <c r="F1965" i="10" s="1"/>
  <c r="E2045" i="10"/>
  <c r="F2045" i="10" s="1"/>
  <c r="E2414" i="10"/>
  <c r="F2414" i="10" s="1"/>
  <c r="E1598" i="10"/>
  <c r="F1598" i="10" s="1"/>
  <c r="E1638" i="10"/>
  <c r="F1638" i="10" s="1"/>
  <c r="E1678" i="10"/>
  <c r="F1678" i="10" s="1"/>
  <c r="E2175" i="10"/>
  <c r="F2175" i="10" s="1"/>
  <c r="E2418" i="10"/>
  <c r="F2418" i="10" s="1"/>
  <c r="E1786" i="10"/>
  <c r="F1786" i="10" s="1"/>
  <c r="E1826" i="10"/>
  <c r="F1826" i="10" s="1"/>
  <c r="E1866" i="10"/>
  <c r="F1866" i="10" s="1"/>
  <c r="E1906" i="10"/>
  <c r="F1906" i="10" s="1"/>
  <c r="E1946" i="10"/>
  <c r="F1946" i="10" s="1"/>
  <c r="E1986" i="10"/>
  <c r="F1986" i="10" s="1"/>
  <c r="E2026" i="10"/>
  <c r="F2026" i="10" s="1"/>
  <c r="E2146" i="10"/>
  <c r="F2146" i="10" s="1"/>
  <c r="E2329" i="10"/>
  <c r="F2329" i="10" s="1"/>
  <c r="E2264" i="10"/>
  <c r="F2264" i="10" s="1"/>
  <c r="E2643" i="10"/>
  <c r="F2643" i="10" s="1"/>
  <c r="E2333" i="10"/>
  <c r="F2333" i="10" s="1"/>
  <c r="E2242" i="10"/>
  <c r="F2242" i="10" s="1"/>
  <c r="E2522" i="10"/>
  <c r="F2522" i="10" s="1"/>
  <c r="E2355" i="10"/>
  <c r="F2355" i="10" s="1"/>
  <c r="E2486" i="10"/>
  <c r="F2486" i="10" s="1"/>
  <c r="E2456" i="10"/>
  <c r="F2456" i="10" s="1"/>
  <c r="E2659" i="10"/>
  <c r="F2659" i="10" s="1"/>
  <c r="E2409" i="10"/>
  <c r="F2409" i="10" s="1"/>
  <c r="E2449" i="10"/>
  <c r="F2449" i="10" s="1"/>
  <c r="E2569" i="10"/>
  <c r="F2569" i="10" s="1"/>
  <c r="E2580" i="10"/>
  <c r="F2580" i="10" s="1"/>
  <c r="E2649" i="10"/>
  <c r="F2649" i="10" s="1"/>
  <c r="E2616" i="10"/>
  <c r="F2616" i="10" s="1"/>
  <c r="E2656" i="10"/>
  <c r="F2656" i="10" s="1"/>
  <c r="E2841" i="10"/>
  <c r="F2841" i="10" s="1"/>
  <c r="E2765" i="10"/>
  <c r="F2765" i="10"/>
  <c r="E2713" i="10"/>
  <c r="F2713" i="10" s="1"/>
  <c r="E2850" i="10"/>
  <c r="F2850" i="10" s="1"/>
  <c r="E2684" i="10"/>
  <c r="F2684" i="10" s="1"/>
  <c r="E2724" i="10"/>
  <c r="F2724" i="10" s="1"/>
  <c r="E2804" i="10"/>
  <c r="F2804" i="10" s="1"/>
  <c r="E2867" i="10"/>
  <c r="F2867" i="10" s="1"/>
  <c r="E2988" i="10"/>
  <c r="F2988" i="10" s="1"/>
  <c r="E2958" i="10"/>
  <c r="F2958" i="10" s="1"/>
  <c r="E2987" i="10"/>
  <c r="F2987" i="10" s="1"/>
  <c r="E586" i="10"/>
  <c r="F586" i="10" s="1"/>
  <c r="E18" i="10"/>
  <c r="F18" i="10" s="1"/>
  <c r="E130" i="10"/>
  <c r="F130" i="10" s="1"/>
  <c r="E2067" i="10"/>
  <c r="F2067" i="10" s="1"/>
  <c r="E718" i="10"/>
  <c r="F718" i="10" s="1"/>
  <c r="E43" i="10"/>
  <c r="F43" i="10" s="1"/>
  <c r="E83" i="10"/>
  <c r="F83" i="10" s="1"/>
  <c r="E203" i="10"/>
  <c r="F203" i="10" s="1"/>
  <c r="E243" i="10"/>
  <c r="F243" i="10" s="1"/>
  <c r="E283" i="10"/>
  <c r="F283" i="10"/>
  <c r="E323" i="10"/>
  <c r="F323" i="10" s="1"/>
  <c r="E363" i="10"/>
  <c r="F363" i="10" s="1"/>
  <c r="E403" i="10"/>
  <c r="F403" i="10" s="1"/>
  <c r="E443" i="10"/>
  <c r="F443" i="10" s="1"/>
  <c r="E483" i="10"/>
  <c r="F483" i="10" s="1"/>
  <c r="E523" i="10"/>
  <c r="F523" i="10" s="1"/>
  <c r="E603" i="10"/>
  <c r="F603" i="10" s="1"/>
  <c r="E643" i="10"/>
  <c r="F643" i="10" s="1"/>
  <c r="E686" i="10"/>
  <c r="F686" i="10" s="1"/>
  <c r="E1254" i="10"/>
  <c r="F1254" i="10" s="1"/>
  <c r="E1086" i="10"/>
  <c r="F1086" i="10" s="1"/>
  <c r="E788" i="10"/>
  <c r="F788" i="10" s="1"/>
  <c r="E948" i="10"/>
  <c r="F948" i="10"/>
  <c r="E1108" i="10"/>
  <c r="F1108" i="10" s="1"/>
  <c r="E1495" i="10"/>
  <c r="F1495" i="10"/>
  <c r="E706" i="10"/>
  <c r="F706" i="10"/>
  <c r="E866" i="10"/>
  <c r="F866" i="10" s="1"/>
  <c r="E1026" i="10"/>
  <c r="F1026" i="10" s="1"/>
  <c r="E1891" i="10"/>
  <c r="F1891" i="10" s="1"/>
  <c r="E760" i="10"/>
  <c r="F760" i="10" s="1"/>
  <c r="E920" i="10"/>
  <c r="F920" i="10" s="1"/>
  <c r="E1080" i="10"/>
  <c r="F1080" i="10" s="1"/>
  <c r="E1240" i="10"/>
  <c r="F1240" i="10" s="1"/>
  <c r="E2123" i="10"/>
  <c r="F2123" i="10" s="1"/>
  <c r="E1344" i="10"/>
  <c r="F1344" i="10" s="1"/>
  <c r="E1384" i="10"/>
  <c r="F1384" i="10" s="1"/>
  <c r="E1464" i="10"/>
  <c r="F1464" i="10" s="1"/>
  <c r="E1532" i="10"/>
  <c r="F1532" i="10" s="1"/>
  <c r="E1607" i="10"/>
  <c r="F1607" i="10" s="1"/>
  <c r="E1687" i="10"/>
  <c r="F1687" i="10" s="1"/>
  <c r="E2181" i="10"/>
  <c r="F2181" i="10" s="1"/>
  <c r="E1507" i="10"/>
  <c r="F1507" i="10" s="1"/>
  <c r="E2119" i="10"/>
  <c r="F2119" i="10" s="1"/>
  <c r="E701" i="10"/>
  <c r="F701" i="10" s="1"/>
  <c r="E741" i="10"/>
  <c r="F741" i="10" s="1"/>
  <c r="E781" i="10"/>
  <c r="F781" i="10" s="1"/>
  <c r="E861" i="10"/>
  <c r="F861" i="10" s="1"/>
  <c r="E901" i="10"/>
  <c r="F901" i="10" s="1"/>
  <c r="E941" i="10"/>
  <c r="F941" i="10" s="1"/>
  <c r="E981" i="10"/>
  <c r="F981" i="10" s="1"/>
  <c r="E1021" i="10"/>
  <c r="F1021" i="10" s="1"/>
  <c r="E1061" i="10"/>
  <c r="F1061" i="10" s="1"/>
  <c r="E1101" i="10"/>
  <c r="F1101" i="10" s="1"/>
  <c r="E1141" i="10"/>
  <c r="F1141" i="10" s="1"/>
  <c r="E1181" i="10"/>
  <c r="F1181" i="10" s="1"/>
  <c r="E1261" i="10"/>
  <c r="F1261" i="10" s="1"/>
  <c r="E1301" i="10"/>
  <c r="F1301" i="10" s="1"/>
  <c r="E1381" i="10"/>
  <c r="F1381" i="10" s="1"/>
  <c r="E1421" i="10"/>
  <c r="F1421" i="10" s="1"/>
  <c r="E1461" i="10"/>
  <c r="F1461" i="10" s="1"/>
  <c r="E1520" i="10"/>
  <c r="F1520" i="10" s="1"/>
  <c r="E1601" i="10"/>
  <c r="F1601" i="10" s="1"/>
  <c r="E1681" i="10"/>
  <c r="F1681" i="10" s="1"/>
  <c r="E2205" i="10"/>
  <c r="F2205" i="10" s="1"/>
  <c r="E1969" i="10"/>
  <c r="F1969" i="10" s="1"/>
  <c r="E2049" i="10"/>
  <c r="F2049" i="10" s="1"/>
  <c r="E2129" i="10"/>
  <c r="F2129" i="10" s="1"/>
  <c r="E1680" i="10"/>
  <c r="F1680" i="10" s="1"/>
  <c r="E2185" i="10"/>
  <c r="F2185" i="10" s="1"/>
  <c r="E2450" i="10"/>
  <c r="F2450" i="10" s="1"/>
  <c r="E1788" i="10"/>
  <c r="F1788" i="10" s="1"/>
  <c r="E1828" i="10"/>
  <c r="F1828" i="10" s="1"/>
  <c r="E1908" i="10"/>
  <c r="F1908" i="10" s="1"/>
  <c r="E1948" i="10"/>
  <c r="F1948" i="10" s="1"/>
  <c r="E1988" i="10"/>
  <c r="F1988" i="10" s="1"/>
  <c r="E2028" i="10"/>
  <c r="F2028" i="10" s="1"/>
  <c r="E2068" i="10"/>
  <c r="F2068" i="10" s="1"/>
  <c r="E2108" i="10"/>
  <c r="F2108" i="10" s="1"/>
  <c r="E2148" i="10"/>
  <c r="F2148" i="10" s="1"/>
  <c r="E2183" i="10"/>
  <c r="F2183" i="10" s="1"/>
  <c r="E2279" i="10"/>
  <c r="F2279" i="10"/>
  <c r="E2254" i="10"/>
  <c r="F2254" i="10" s="1"/>
  <c r="E2526" i="10"/>
  <c r="F2526" i="10" s="1"/>
  <c r="E2244" i="10"/>
  <c r="F2244" i="10" s="1"/>
  <c r="E2316" i="10"/>
  <c r="F2316" i="10" s="1"/>
  <c r="E2428" i="10"/>
  <c r="F2428" i="10" s="1"/>
  <c r="E2532" i="10"/>
  <c r="F2532" i="10" s="1"/>
  <c r="E2464" i="10"/>
  <c r="F2464" i="10" s="1"/>
  <c r="E2451" i="10"/>
  <c r="F2451" i="10" s="1"/>
  <c r="E2491" i="10"/>
  <c r="F2491" i="10" s="1"/>
  <c r="E2571" i="10"/>
  <c r="F2571" i="10" s="1"/>
  <c r="E2582" i="10"/>
  <c r="F2582" i="10" s="1"/>
  <c r="E2657" i="10"/>
  <c r="F2657" i="10" s="1"/>
  <c r="E2618" i="10"/>
  <c r="F2618" i="10" s="1"/>
  <c r="E2658" i="10"/>
  <c r="F2658" i="10" s="1"/>
  <c r="E2775" i="10"/>
  <c r="F2775" i="10" s="1"/>
  <c r="E2885" i="10"/>
  <c r="F2885" i="10" s="1"/>
  <c r="E2854" i="10"/>
  <c r="F2854" i="10" s="1"/>
  <c r="E2889" i="10"/>
  <c r="F2889" i="10" s="1"/>
  <c r="E2726" i="10"/>
  <c r="F2726" i="10" s="1"/>
  <c r="E2766" i="10"/>
  <c r="F2766" i="10" s="1"/>
  <c r="E2806" i="10"/>
  <c r="F2806" i="10" s="1"/>
  <c r="E2868" i="10"/>
  <c r="F2868" i="10" s="1"/>
  <c r="E2908" i="10"/>
  <c r="F2908" i="10" s="1"/>
  <c r="E2966" i="10"/>
  <c r="F2966" i="10" s="1"/>
  <c r="E250" i="10"/>
  <c r="F250" i="10" s="1"/>
  <c r="E10" i="10"/>
  <c r="F10" i="10" s="1"/>
  <c r="E162" i="10"/>
  <c r="F162" i="10" s="1"/>
  <c r="E490" i="10"/>
  <c r="F490" i="10" s="1"/>
  <c r="E918" i="10"/>
  <c r="F918" i="10" s="1"/>
  <c r="E750" i="10"/>
  <c r="F750" i="10" s="1"/>
  <c r="E2099" i="10"/>
  <c r="F2099" i="10" s="1"/>
  <c r="E205" i="10"/>
  <c r="F205" i="10" s="1"/>
  <c r="E245" i="10"/>
  <c r="F245" i="10" s="1"/>
  <c r="E285" i="10"/>
  <c r="F285" i="10" s="1"/>
  <c r="E365" i="10"/>
  <c r="F365" i="10" s="1"/>
  <c r="E445" i="10"/>
  <c r="F445" i="10" s="1"/>
  <c r="E485" i="10"/>
  <c r="F485" i="10" s="1"/>
  <c r="E525" i="10"/>
  <c r="F525" i="10" s="1"/>
  <c r="E565" i="10"/>
  <c r="F565" i="10"/>
  <c r="E605" i="10"/>
  <c r="F605" i="10" s="1"/>
  <c r="E645" i="10"/>
  <c r="F645" i="10" s="1"/>
  <c r="E694" i="10"/>
  <c r="F694" i="10" s="1"/>
  <c r="E1518" i="10"/>
  <c r="F1518" i="10" s="1"/>
  <c r="E1118" i="10"/>
  <c r="F1118" i="10" s="1"/>
  <c r="E796" i="10"/>
  <c r="F796" i="10" s="1"/>
  <c r="E956" i="10"/>
  <c r="F956" i="10" s="1"/>
  <c r="E1116" i="10"/>
  <c r="F1116" i="10" s="1"/>
  <c r="E714" i="10"/>
  <c r="F714" i="10" s="1"/>
  <c r="E874" i="10"/>
  <c r="F874" i="10" s="1"/>
  <c r="E1034" i="10"/>
  <c r="F1034" i="10" s="1"/>
  <c r="E768" i="10"/>
  <c r="F768" i="10" s="1"/>
  <c r="E928" i="10"/>
  <c r="F928" i="10"/>
  <c r="E1088" i="10"/>
  <c r="F1088" i="10" s="1"/>
  <c r="E1248" i="10"/>
  <c r="F1248" i="10" s="1"/>
  <c r="E1306" i="10"/>
  <c r="F1306" i="10" s="1"/>
  <c r="E1346" i="10"/>
  <c r="F1346" i="10" s="1"/>
  <c r="E1386" i="10"/>
  <c r="F1386" i="10" s="1"/>
  <c r="E1426" i="10"/>
  <c r="F1426" i="10" s="1"/>
  <c r="E1533" i="10"/>
  <c r="F1533" i="10" s="1"/>
  <c r="E1611" i="10"/>
  <c r="F1611" i="10" s="1"/>
  <c r="E1691" i="10"/>
  <c r="F1691" i="10" s="1"/>
  <c r="E2197" i="10"/>
  <c r="F2197" i="10" s="1"/>
  <c r="E1514" i="10"/>
  <c r="F1514" i="10" s="1"/>
  <c r="E1807" i="10"/>
  <c r="F1807" i="10" s="1"/>
  <c r="E1967" i="10"/>
  <c r="F1967" i="10" s="1"/>
  <c r="E2127" i="10"/>
  <c r="F2127" i="10" s="1"/>
  <c r="E703" i="10"/>
  <c r="F703" i="10" s="1"/>
  <c r="E743" i="10"/>
  <c r="F743" i="10" s="1"/>
  <c r="E783" i="10"/>
  <c r="F783" i="10" s="1"/>
  <c r="E863" i="10"/>
  <c r="F863" i="10" s="1"/>
  <c r="E903" i="10"/>
  <c r="F903" i="10" s="1"/>
  <c r="E943" i="10"/>
  <c r="F943" i="10" s="1"/>
  <c r="E983" i="10"/>
  <c r="F983" i="10" s="1"/>
  <c r="E1023" i="10"/>
  <c r="F1023" i="10" s="1"/>
  <c r="E1063" i="10"/>
  <c r="F1063" i="10" s="1"/>
  <c r="E1103" i="10"/>
  <c r="F1103" i="10" s="1"/>
  <c r="E1183" i="10"/>
  <c r="F1183" i="10" s="1"/>
  <c r="E1223" i="10"/>
  <c r="F1223" i="10" s="1"/>
  <c r="E1263" i="10"/>
  <c r="F1263" i="10" s="1"/>
  <c r="E1303" i="10"/>
  <c r="F1303" i="10" s="1"/>
  <c r="E1343" i="10"/>
  <c r="F1343" i="10" s="1"/>
  <c r="E1383" i="10"/>
  <c r="F1383" i="10" s="1"/>
  <c r="E1423" i="10"/>
  <c r="F1423" i="10" s="1"/>
  <c r="E1521" i="10"/>
  <c r="F1521" i="10" s="1"/>
  <c r="E1605" i="10"/>
  <c r="F1605" i="10" s="1"/>
  <c r="E1685" i="10"/>
  <c r="F1685" i="10" s="1"/>
  <c r="E1973" i="10"/>
  <c r="F1973" i="10" s="1"/>
  <c r="E2053" i="10"/>
  <c r="F2053" i="10" s="1"/>
  <c r="E2133" i="10"/>
  <c r="F2133" i="10" s="1"/>
  <c r="E2558" i="10"/>
  <c r="F2558" i="10" s="1"/>
  <c r="E1602" i="10"/>
  <c r="F1602" i="10" s="1"/>
  <c r="E1642" i="10"/>
  <c r="F1642" i="10" s="1"/>
  <c r="E2193" i="10"/>
  <c r="F2193" i="10" s="1"/>
  <c r="E2524" i="10"/>
  <c r="F2524" i="10"/>
  <c r="E1790" i="10"/>
  <c r="F1790" i="10" s="1"/>
  <c r="E1830" i="10"/>
  <c r="F1830" i="10" s="1"/>
  <c r="E1950" i="10"/>
  <c r="F1950" i="10" s="1"/>
  <c r="E1990" i="10"/>
  <c r="F1990" i="10"/>
  <c r="E2070" i="10"/>
  <c r="F2070" i="10" s="1"/>
  <c r="E2341" i="10"/>
  <c r="F2341" i="10" s="1"/>
  <c r="E2206" i="10"/>
  <c r="F2206" i="10" s="1"/>
  <c r="E2246" i="10"/>
  <c r="F2246" i="10" s="1"/>
  <c r="E2430" i="10"/>
  <c r="F2430" i="10" s="1"/>
  <c r="E2542" i="10"/>
  <c r="F2542" i="10" s="1"/>
  <c r="E2363" i="10"/>
  <c r="F2363" i="10" s="1"/>
  <c r="E2508" i="10"/>
  <c r="F2508" i="10" s="1"/>
  <c r="E2472" i="10"/>
  <c r="F2472" i="10" s="1"/>
  <c r="E2717" i="10"/>
  <c r="F2717" i="10" s="1"/>
  <c r="E2413" i="10"/>
  <c r="F2413" i="10" s="1"/>
  <c r="E2453" i="10"/>
  <c r="F2453" i="10" s="1"/>
  <c r="E2573" i="10"/>
  <c r="F2573" i="10" s="1"/>
  <c r="E2665" i="10"/>
  <c r="F2665" i="10" s="1"/>
  <c r="E2620" i="10"/>
  <c r="F2620" i="10" s="1"/>
  <c r="E2660" i="10"/>
  <c r="F2660" i="10" s="1"/>
  <c r="E2882" i="10"/>
  <c r="F2882" i="10" s="1"/>
  <c r="E2787" i="10"/>
  <c r="F2787" i="10" s="1"/>
  <c r="E2890" i="10"/>
  <c r="F2890" i="10" s="1"/>
  <c r="E2857" i="10"/>
  <c r="F2857" i="10" s="1"/>
  <c r="E2896" i="10"/>
  <c r="F2896" i="10" s="1"/>
  <c r="E2688" i="10"/>
  <c r="F2688" i="10" s="1"/>
  <c r="E2728" i="10"/>
  <c r="F2728" i="10" s="1"/>
  <c r="E2808" i="10"/>
  <c r="F2808" i="10" s="1"/>
  <c r="E2875" i="10"/>
  <c r="F2875" i="10" s="1"/>
  <c r="E2974" i="10"/>
  <c r="F2974" i="10" s="1"/>
  <c r="E530" i="10"/>
  <c r="F530" i="10"/>
  <c r="E26" i="10"/>
  <c r="F26" i="10" s="1"/>
  <c r="E186" i="10"/>
  <c r="F186" i="10" s="1"/>
  <c r="E194" i="10"/>
  <c r="F194" i="10" s="1"/>
  <c r="E434" i="10"/>
  <c r="F434" i="10" s="1"/>
  <c r="E505" i="10"/>
  <c r="F505" i="10" s="1"/>
  <c r="E125" i="10"/>
  <c r="F125" i="10" s="1"/>
  <c r="E600" i="10"/>
  <c r="F600" i="10" s="1"/>
  <c r="E568" i="10"/>
  <c r="F568" i="10" s="1"/>
  <c r="E536" i="10"/>
  <c r="F536" i="10" s="1"/>
  <c r="E472" i="10"/>
  <c r="F472" i="10" s="1"/>
  <c r="E408" i="10"/>
  <c r="F408" i="10" s="1"/>
  <c r="E344" i="10"/>
  <c r="F344" i="10" s="1"/>
  <c r="E312" i="10"/>
  <c r="F312" i="10" s="1"/>
  <c r="E280" i="10"/>
  <c r="F280" i="10" s="1"/>
  <c r="E248" i="10"/>
  <c r="F248" i="10"/>
  <c r="E216" i="10"/>
  <c r="F216" i="10" s="1"/>
  <c r="E184" i="10"/>
  <c r="F184" i="10" s="1"/>
  <c r="E152" i="10"/>
  <c r="F152" i="10" s="1"/>
  <c r="E88" i="10"/>
  <c r="F88" i="10" s="1"/>
  <c r="E56" i="10"/>
  <c r="F56" i="10" s="1"/>
  <c r="E24" i="10"/>
  <c r="F24" i="10" s="1"/>
  <c r="E7" i="10"/>
  <c r="F7" i="10" s="1"/>
  <c r="E47" i="10"/>
  <c r="F47" i="10" s="1"/>
  <c r="E87" i="10"/>
  <c r="F87" i="10"/>
  <c r="E127" i="10"/>
  <c r="F127" i="10" s="1"/>
  <c r="E167" i="10"/>
  <c r="F167" i="10" s="1"/>
  <c r="E247" i="10"/>
  <c r="F247" i="10" s="1"/>
  <c r="E287" i="10"/>
  <c r="F287" i="10" s="1"/>
  <c r="E327" i="10"/>
  <c r="F327" i="10" s="1"/>
  <c r="E367" i="10"/>
  <c r="F367" i="10" s="1"/>
  <c r="E407" i="10"/>
  <c r="F407" i="10" s="1"/>
  <c r="E447" i="10"/>
  <c r="F447" i="10" s="1"/>
  <c r="E487" i="10"/>
  <c r="F487" i="10" s="1"/>
  <c r="E527" i="10"/>
  <c r="F527" i="10" s="1"/>
  <c r="E567" i="10"/>
  <c r="F567" i="10" s="1"/>
  <c r="E607" i="10"/>
  <c r="F607" i="10" s="1"/>
  <c r="E647" i="10"/>
  <c r="F647" i="10" s="1"/>
  <c r="E1535" i="10"/>
  <c r="F1535" i="10" s="1"/>
  <c r="E1150" i="10"/>
  <c r="F1150" i="10" s="1"/>
  <c r="E804" i="10"/>
  <c r="F804" i="10" s="1"/>
  <c r="E1124" i="10"/>
  <c r="F1124" i="10" s="1"/>
  <c r="E1527" i="10"/>
  <c r="F1527" i="10" s="1"/>
  <c r="E722" i="10"/>
  <c r="F722" i="10" s="1"/>
  <c r="E882" i="10"/>
  <c r="F882" i="10" s="1"/>
  <c r="E1955" i="10"/>
  <c r="F1955" i="10" s="1"/>
  <c r="E776" i="10"/>
  <c r="F776" i="10" s="1"/>
  <c r="E936" i="10"/>
  <c r="F936" i="10" s="1"/>
  <c r="E1096" i="10"/>
  <c r="F1096" i="10" s="1"/>
  <c r="E1268" i="10"/>
  <c r="F1268" i="10" s="1"/>
  <c r="E1308" i="10"/>
  <c r="F1308" i="10" s="1"/>
  <c r="E1348" i="10"/>
  <c r="F1348" i="10" s="1"/>
  <c r="E1388" i="10"/>
  <c r="F1388" i="10" s="1"/>
  <c r="E1540" i="10"/>
  <c r="F1540" i="10" s="1"/>
  <c r="E1695" i="10"/>
  <c r="F1695" i="10" s="1"/>
  <c r="E1515" i="10"/>
  <c r="F1515" i="10" s="1"/>
  <c r="E1815" i="10"/>
  <c r="F1815" i="10" s="1"/>
  <c r="E1975" i="10"/>
  <c r="F1975" i="10" s="1"/>
  <c r="E705" i="10"/>
  <c r="F705" i="10" s="1"/>
  <c r="E745" i="10"/>
  <c r="F745" i="10" s="1"/>
  <c r="E785" i="10"/>
  <c r="F785" i="10" s="1"/>
  <c r="E825" i="10"/>
  <c r="F825" i="10" s="1"/>
  <c r="E865" i="10"/>
  <c r="F865" i="10" s="1"/>
  <c r="E905" i="10"/>
  <c r="F905" i="10" s="1"/>
  <c r="E945" i="10"/>
  <c r="F945" i="10" s="1"/>
  <c r="E985" i="10"/>
  <c r="F985" i="10" s="1"/>
  <c r="E1025" i="10"/>
  <c r="F1025" i="10" s="1"/>
  <c r="E1065" i="10"/>
  <c r="F1065" i="10" s="1"/>
  <c r="E1105" i="10"/>
  <c r="F1105" i="10" s="1"/>
  <c r="E1145" i="10"/>
  <c r="F1145" i="10"/>
  <c r="E1185" i="10"/>
  <c r="F1185" i="10" s="1"/>
  <c r="E1225" i="10"/>
  <c r="F1225" i="10" s="1"/>
  <c r="E1265" i="10"/>
  <c r="F1265" i="10" s="1"/>
  <c r="E1385" i="10"/>
  <c r="F1385" i="10" s="1"/>
  <c r="E1425" i="10"/>
  <c r="F1425" i="10" s="1"/>
  <c r="E1465" i="10"/>
  <c r="F1465" i="10" s="1"/>
  <c r="E1528" i="10"/>
  <c r="F1528" i="10" s="1"/>
  <c r="E1609" i="10"/>
  <c r="F1609" i="10" s="1"/>
  <c r="E1817" i="10"/>
  <c r="F1817" i="10" s="1"/>
  <c r="E2057" i="10"/>
  <c r="F2057" i="10" s="1"/>
  <c r="E2137" i="10"/>
  <c r="F2137" i="10" s="1"/>
  <c r="E2677" i="10"/>
  <c r="F2677" i="10" s="1"/>
  <c r="E1684" i="10"/>
  <c r="F1684" i="10" s="1"/>
  <c r="E2647" i="10"/>
  <c r="F2647" i="10" s="1"/>
  <c r="E1872" i="10"/>
  <c r="F1872" i="10" s="1"/>
  <c r="E1952" i="10"/>
  <c r="F1952" i="10" s="1"/>
  <c r="E2072" i="10"/>
  <c r="F2072" i="10" s="1"/>
  <c r="E2112" i="10"/>
  <c r="F2112" i="10" s="1"/>
  <c r="E2152" i="10"/>
  <c r="F2152" i="10" s="1"/>
  <c r="E2191" i="10"/>
  <c r="F2191" i="10" s="1"/>
  <c r="E2262" i="10"/>
  <c r="F2262" i="10" s="1"/>
  <c r="E2345" i="10"/>
  <c r="F2345" i="10" s="1"/>
  <c r="E2597" i="10"/>
  <c r="F2597" i="10" s="1"/>
  <c r="E2324" i="10"/>
  <c r="F2324" i="10" s="1"/>
  <c r="E2438" i="10"/>
  <c r="F2438" i="10" s="1"/>
  <c r="E2518" i="10"/>
  <c r="F2518" i="10" s="1"/>
  <c r="E2480" i="10"/>
  <c r="F2480" i="10" s="1"/>
  <c r="E2741" i="10"/>
  <c r="F2741" i="10" s="1"/>
  <c r="E2415" i="10"/>
  <c r="F2415" i="10" s="1"/>
  <c r="E2455" i="10"/>
  <c r="F2455" i="10" s="1"/>
  <c r="E2586" i="10"/>
  <c r="F2586" i="10" s="1"/>
  <c r="E2673" i="10"/>
  <c r="F2673" i="10" s="1"/>
  <c r="E2622" i="10"/>
  <c r="F2622" i="10" s="1"/>
  <c r="E2887" i="10"/>
  <c r="F2887" i="10" s="1"/>
  <c r="E2797" i="10"/>
  <c r="F2797" i="10" s="1"/>
  <c r="E2737" i="10"/>
  <c r="F2737" i="10" s="1"/>
  <c r="E2866" i="10"/>
  <c r="F2866" i="10" s="1"/>
  <c r="E2864" i="10"/>
  <c r="F2864" i="10" s="1"/>
  <c r="E2901" i="10"/>
  <c r="F2901" i="10" s="1"/>
  <c r="E2690" i="10"/>
  <c r="F2690" i="10" s="1"/>
  <c r="E2770" i="10"/>
  <c r="F2770" i="10" s="1"/>
  <c r="E2810" i="10"/>
  <c r="F2810" i="10" s="1"/>
  <c r="E2876" i="10"/>
  <c r="F2876" i="10" s="1"/>
  <c r="E2916" i="10"/>
  <c r="F2916" i="10" s="1"/>
  <c r="E2982" i="10"/>
  <c r="F2982" i="10" s="1"/>
  <c r="E82" i="10"/>
  <c r="F82" i="10" s="1"/>
  <c r="E242" i="10"/>
  <c r="F242" i="10" s="1"/>
  <c r="E226" i="10"/>
  <c r="F226" i="10" s="1"/>
  <c r="E378" i="10"/>
  <c r="F378" i="10" s="1"/>
  <c r="E700" i="10"/>
  <c r="F700" i="10"/>
  <c r="E814" i="10"/>
  <c r="F814" i="10" s="1"/>
  <c r="E9" i="10"/>
  <c r="F9" i="10" s="1"/>
  <c r="E49" i="10"/>
  <c r="F49" i="10" s="1"/>
  <c r="E129" i="10"/>
  <c r="F129" i="10" s="1"/>
  <c r="E209" i="10"/>
  <c r="F209" i="10" s="1"/>
  <c r="E289" i="10"/>
  <c r="F289" i="10" s="1"/>
  <c r="E329" i="10"/>
  <c r="F329" i="10" s="1"/>
  <c r="E489" i="10"/>
  <c r="F489" i="10" s="1"/>
  <c r="E529" i="10"/>
  <c r="F529" i="10" s="1"/>
  <c r="E609" i="10"/>
  <c r="F609" i="10" s="1"/>
  <c r="E649" i="10"/>
  <c r="F649" i="10" s="1"/>
  <c r="E1875" i="10"/>
  <c r="F1875" i="10"/>
  <c r="E1182" i="10"/>
  <c r="F1182" i="10" s="1"/>
  <c r="E812" i="10"/>
  <c r="F812" i="10" s="1"/>
  <c r="E972" i="10"/>
  <c r="F972" i="10" s="1"/>
  <c r="E1132" i="10"/>
  <c r="F1132" i="10" s="1"/>
  <c r="E1542" i="10"/>
  <c r="F1542" i="10" s="1"/>
  <c r="E730" i="10"/>
  <c r="F730" i="10" s="1"/>
  <c r="E890" i="10"/>
  <c r="F890" i="10" s="1"/>
  <c r="E1050" i="10"/>
  <c r="F1050" i="10" s="1"/>
  <c r="E1210" i="10"/>
  <c r="F1210" i="10" s="1"/>
  <c r="E784" i="10"/>
  <c r="F784" i="10" s="1"/>
  <c r="E944" i="10"/>
  <c r="F944" i="10" s="1"/>
  <c r="E1264" i="10"/>
  <c r="F1264" i="10" s="1"/>
  <c r="E1270" i="10"/>
  <c r="F1270" i="10" s="1"/>
  <c r="E1350" i="10"/>
  <c r="F1350" i="10"/>
  <c r="E1699" i="10"/>
  <c r="F1699" i="10" s="1"/>
  <c r="E2229" i="10"/>
  <c r="F2229" i="10" s="1"/>
  <c r="E1522" i="10"/>
  <c r="F1522" i="10" s="1"/>
  <c r="E1823" i="10"/>
  <c r="F1823" i="10" s="1"/>
  <c r="E1983" i="10"/>
  <c r="F1983" i="10" s="1"/>
  <c r="E2143" i="10"/>
  <c r="F2143" i="10" s="1"/>
  <c r="E707" i="10"/>
  <c r="F707" i="10" s="1"/>
  <c r="E747" i="10"/>
  <c r="F747" i="10" s="1"/>
  <c r="E787" i="10"/>
  <c r="F787" i="10" s="1"/>
  <c r="E827" i="10"/>
  <c r="F827" i="10" s="1"/>
  <c r="E867" i="10"/>
  <c r="F867" i="10" s="1"/>
  <c r="E907" i="10"/>
  <c r="F907" i="10" s="1"/>
  <c r="E947" i="10"/>
  <c r="F947" i="10" s="1"/>
  <c r="E987" i="10"/>
  <c r="F987" i="10" s="1"/>
  <c r="E1067" i="10"/>
  <c r="F1067" i="10" s="1"/>
  <c r="E1187" i="10"/>
  <c r="F1187" i="10" s="1"/>
  <c r="E1227" i="10"/>
  <c r="F1227" i="10" s="1"/>
  <c r="E1267" i="10"/>
  <c r="F1267" i="10"/>
  <c r="E1307" i="10"/>
  <c r="F1307" i="10" s="1"/>
  <c r="E1347" i="10"/>
  <c r="F1347" i="10" s="1"/>
  <c r="E1387" i="10"/>
  <c r="F1387" i="10" s="1"/>
  <c r="E1427" i="10"/>
  <c r="F1427" i="10" s="1"/>
  <c r="E1467" i="10"/>
  <c r="F1467" i="10" s="1"/>
  <c r="E1529" i="10"/>
  <c r="F1529" i="10" s="1"/>
  <c r="E1613" i="10"/>
  <c r="F1613" i="10" s="1"/>
  <c r="E1693" i="10"/>
  <c r="F1693" i="10" s="1"/>
  <c r="E1821" i="10"/>
  <c r="F1821" i="10" s="1"/>
  <c r="E1901" i="10"/>
  <c r="F1901" i="10" s="1"/>
  <c r="E1981" i="10"/>
  <c r="F1981" i="10" s="1"/>
  <c r="E2061" i="10"/>
  <c r="F2061" i="10" s="1"/>
  <c r="E2141" i="10"/>
  <c r="F2141" i="10" s="1"/>
  <c r="E1566" i="10"/>
  <c r="F1566" i="10" s="1"/>
  <c r="E1606" i="10"/>
  <c r="F1606" i="10" s="1"/>
  <c r="E1646" i="10"/>
  <c r="F1646" i="10" s="1"/>
  <c r="E1686" i="10"/>
  <c r="F1686" i="10" s="1"/>
  <c r="E2209" i="10"/>
  <c r="F2209" i="10" s="1"/>
  <c r="E2856" i="10"/>
  <c r="F2856" i="10" s="1"/>
  <c r="E1834" i="10"/>
  <c r="F1834" i="10" s="1"/>
  <c r="E1874" i="10"/>
  <c r="F1874" i="10" s="1"/>
  <c r="E1914" i="10"/>
  <c r="F1914" i="10" s="1"/>
  <c r="E1954" i="10"/>
  <c r="F1954" i="10" s="1"/>
  <c r="E1994" i="10"/>
  <c r="F1994" i="10" s="1"/>
  <c r="E2074" i="10"/>
  <c r="F2074" i="10" s="1"/>
  <c r="E2114" i="10"/>
  <c r="F2114" i="10" s="1"/>
  <c r="E2154" i="10"/>
  <c r="F2154" i="10" s="1"/>
  <c r="E2195" i="10"/>
  <c r="F2195" i="10" s="1"/>
  <c r="E2296" i="10"/>
  <c r="F2296" i="10" s="1"/>
  <c r="E2269" i="10"/>
  <c r="F2269" i="10" s="1"/>
  <c r="E2352" i="10"/>
  <c r="F2352" i="10" s="1"/>
  <c r="E2599" i="10"/>
  <c r="F2599" i="10" s="1"/>
  <c r="E2210" i="10"/>
  <c r="F2210" i="10" s="1"/>
  <c r="E2250" i="10"/>
  <c r="F2250" i="10" s="1"/>
  <c r="E2331" i="10"/>
  <c r="F2331" i="10" s="1"/>
  <c r="E2530" i="10"/>
  <c r="F2530" i="10" s="1"/>
  <c r="E2488" i="10"/>
  <c r="F2488" i="10"/>
  <c r="E2795" i="10"/>
  <c r="F2795" i="10" s="1"/>
  <c r="E2417" i="10"/>
  <c r="F2417" i="10" s="1"/>
  <c r="E2457" i="10"/>
  <c r="F2457" i="10" s="1"/>
  <c r="E2497" i="10"/>
  <c r="F2497" i="10" s="1"/>
  <c r="E2537" i="10"/>
  <c r="F2537" i="10" s="1"/>
  <c r="E2587" i="10"/>
  <c r="F2587" i="10" s="1"/>
  <c r="E2588" i="10"/>
  <c r="F2588" i="10" s="1"/>
  <c r="E2681" i="10"/>
  <c r="F2681" i="10" s="1"/>
  <c r="E2624" i="10"/>
  <c r="F2624" i="10" s="1"/>
  <c r="E2664" i="10"/>
  <c r="F2664" i="10" s="1"/>
  <c r="E2715" i="10"/>
  <c r="F2715" i="10" s="1"/>
  <c r="E2813" i="10"/>
  <c r="F2813" i="10" s="1"/>
  <c r="E2745" i="10"/>
  <c r="F2745" i="10" s="1"/>
  <c r="E2869" i="10"/>
  <c r="F2869" i="10" s="1"/>
  <c r="E2904" i="10"/>
  <c r="F2904" i="10" s="1"/>
  <c r="E2692" i="10"/>
  <c r="F2692" i="10" s="1"/>
  <c r="E2772" i="10"/>
  <c r="F2772" i="10" s="1"/>
  <c r="E2812" i="10"/>
  <c r="F2812" i="10" s="1"/>
  <c r="E2883" i="10"/>
  <c r="F2883" i="10" s="1"/>
  <c r="E2955" i="10"/>
  <c r="F2955" i="10" s="1"/>
  <c r="E474" i="10"/>
  <c r="F474" i="10" s="1"/>
  <c r="E298" i="10"/>
  <c r="F298" i="10" s="1"/>
  <c r="E258" i="10"/>
  <c r="F258" i="10" s="1"/>
  <c r="E590" i="10"/>
  <c r="F590" i="10" s="1"/>
  <c r="E526" i="10"/>
  <c r="F526" i="10" s="1"/>
  <c r="E494" i="10"/>
  <c r="F494" i="10" s="1"/>
  <c r="E462" i="10"/>
  <c r="F462" i="10" s="1"/>
  <c r="E334" i="10"/>
  <c r="F334" i="10" s="1"/>
  <c r="E302" i="10"/>
  <c r="F302" i="10" s="1"/>
  <c r="E238" i="10"/>
  <c r="F238" i="10" s="1"/>
  <c r="E206" i="10"/>
  <c r="F206" i="10" s="1"/>
  <c r="E174" i="10"/>
  <c r="F174" i="10" s="1"/>
  <c r="E142" i="10"/>
  <c r="F142" i="10" s="1"/>
  <c r="E110" i="10"/>
  <c r="F110" i="10" s="1"/>
  <c r="E78" i="10"/>
  <c r="F78" i="10" s="1"/>
  <c r="E46" i="10"/>
  <c r="F46" i="10" s="1"/>
  <c r="E14" i="10"/>
  <c r="F14" i="10" s="1"/>
  <c r="E668" i="10"/>
  <c r="F668" i="10" s="1"/>
  <c r="E636" i="10"/>
  <c r="F636" i="10"/>
  <c r="E572" i="10"/>
  <c r="F572" i="10" s="1"/>
  <c r="E540" i="10"/>
  <c r="F540" i="10" s="1"/>
  <c r="E508" i="10"/>
  <c r="F508" i="10" s="1"/>
  <c r="E476" i="10"/>
  <c r="F476" i="10" s="1"/>
  <c r="E444" i="10"/>
  <c r="F444" i="10" s="1"/>
  <c r="E412" i="10"/>
  <c r="F412" i="10" s="1"/>
  <c r="E380" i="10"/>
  <c r="F380" i="10" s="1"/>
  <c r="E348" i="10"/>
  <c r="F348" i="10" s="1"/>
  <c r="E252" i="10"/>
  <c r="F252" i="10" s="1"/>
  <c r="E156" i="10"/>
  <c r="F156" i="10" s="1"/>
  <c r="E124" i="10"/>
  <c r="F124" i="10" s="1"/>
  <c r="E92" i="10"/>
  <c r="F92" i="10" s="1"/>
  <c r="E60" i="10"/>
  <c r="F60" i="10" s="1"/>
  <c r="E28" i="10"/>
  <c r="F28" i="10" s="1"/>
  <c r="E11" i="10"/>
  <c r="F11" i="10" s="1"/>
  <c r="E51" i="10"/>
  <c r="F51" i="10"/>
  <c r="E171" i="10"/>
  <c r="F171" i="10" s="1"/>
  <c r="E211" i="10"/>
  <c r="F211" i="10" s="1"/>
  <c r="E251" i="10"/>
  <c r="F251" i="10" s="1"/>
  <c r="E291" i="10"/>
  <c r="F291" i="10" s="1"/>
  <c r="E331" i="10"/>
  <c r="F331" i="10" s="1"/>
  <c r="E531" i="10"/>
  <c r="F531" i="10" s="1"/>
  <c r="E571" i="10"/>
  <c r="F571" i="10" s="1"/>
  <c r="E611" i="10"/>
  <c r="F611" i="10" s="1"/>
  <c r="E651" i="10"/>
  <c r="F651" i="10" s="1"/>
  <c r="E742" i="10"/>
  <c r="F742" i="10" s="1"/>
  <c r="E2003" i="10"/>
  <c r="F2003" i="10" s="1"/>
  <c r="E1214" i="10"/>
  <c r="F1214" i="10" s="1"/>
  <c r="E820" i="10"/>
  <c r="F820" i="10" s="1"/>
  <c r="E980" i="10"/>
  <c r="F980" i="10" s="1"/>
  <c r="E1140" i="10"/>
  <c r="F1140" i="10" s="1"/>
  <c r="E738" i="10"/>
  <c r="F738" i="10" s="1"/>
  <c r="E898" i="10"/>
  <c r="F898" i="10" s="1"/>
  <c r="E792" i="10"/>
  <c r="F792" i="10" s="1"/>
  <c r="E952" i="10"/>
  <c r="F952" i="10" s="1"/>
  <c r="E1494" i="10"/>
  <c r="F1494" i="10" s="1"/>
  <c r="E1272" i="10"/>
  <c r="F1272" i="10" s="1"/>
  <c r="E1352" i="10"/>
  <c r="F1352" i="10" s="1"/>
  <c r="E1472" i="10"/>
  <c r="F1472" i="10" s="1"/>
  <c r="E1548" i="10"/>
  <c r="F1548" i="10" s="1"/>
  <c r="E1703" i="10"/>
  <c r="F1703" i="10"/>
  <c r="E2245" i="10"/>
  <c r="F2245" i="10" s="1"/>
  <c r="E1831" i="10"/>
  <c r="F1831" i="10" s="1"/>
  <c r="E2151" i="10"/>
  <c r="F2151" i="10" s="1"/>
  <c r="E709" i="10"/>
  <c r="F709" i="10" s="1"/>
  <c r="E749" i="10"/>
  <c r="F749" i="10" s="1"/>
  <c r="E829" i="10"/>
  <c r="F829" i="10" s="1"/>
  <c r="E869" i="10"/>
  <c r="F869" i="10" s="1"/>
  <c r="E909" i="10"/>
  <c r="F909" i="10" s="1"/>
  <c r="E949" i="10"/>
  <c r="F949" i="10" s="1"/>
  <c r="E989" i="10"/>
  <c r="F989" i="10" s="1"/>
  <c r="E1029" i="10"/>
  <c r="F1029" i="10" s="1"/>
  <c r="E1109" i="10"/>
  <c r="F1109" i="10" s="1"/>
  <c r="E1149" i="10"/>
  <c r="F1149" i="10"/>
  <c r="E1189" i="10"/>
  <c r="F1189" i="10" s="1"/>
  <c r="E1229" i="10"/>
  <c r="F1229" i="10" s="1"/>
  <c r="E1269" i="10"/>
  <c r="F1269" i="10" s="1"/>
  <c r="E1309" i="10"/>
  <c r="F1309" i="10" s="1"/>
  <c r="E1349" i="10"/>
  <c r="F1349" i="10" s="1"/>
  <c r="E1429" i="10"/>
  <c r="F1429" i="10" s="1"/>
  <c r="E1469" i="10"/>
  <c r="F1469" i="10" s="1"/>
  <c r="E1536" i="10"/>
  <c r="F1536" i="10" s="1"/>
  <c r="E1617" i="10"/>
  <c r="F1617" i="10" s="1"/>
  <c r="E2287" i="10"/>
  <c r="F2287" i="10" s="1"/>
  <c r="E1825" i="10"/>
  <c r="F1825" i="10" s="1"/>
  <c r="E1905" i="10"/>
  <c r="F1905" i="10" s="1"/>
  <c r="E1985" i="10"/>
  <c r="F1985" i="10" s="1"/>
  <c r="E2065" i="10"/>
  <c r="F2065" i="10" s="1"/>
  <c r="E1608" i="10"/>
  <c r="F1608" i="10" s="1"/>
  <c r="E1648" i="10"/>
  <c r="F1648" i="10" s="1"/>
  <c r="E1688" i="10"/>
  <c r="F1688" i="10" s="1"/>
  <c r="E1728" i="10"/>
  <c r="F1728" i="10" s="1"/>
  <c r="E1756" i="10"/>
  <c r="F1756" i="10" s="1"/>
  <c r="E1796" i="10"/>
  <c r="F1796" i="10" s="1"/>
  <c r="E1836" i="10"/>
  <c r="F1836" i="10"/>
  <c r="E1916" i="10"/>
  <c r="F1916" i="10" s="1"/>
  <c r="E1956" i="10"/>
  <c r="F1956" i="10" s="1"/>
  <c r="E1996" i="10"/>
  <c r="F1996" i="10" s="1"/>
  <c r="E2036" i="10"/>
  <c r="F2036" i="10" s="1"/>
  <c r="E2116" i="10"/>
  <c r="F2116" i="10" s="1"/>
  <c r="E2156" i="10"/>
  <c r="F2156" i="10" s="1"/>
  <c r="E2311" i="10"/>
  <c r="F2311" i="10" s="1"/>
  <c r="E2270" i="10"/>
  <c r="F2270" i="10" s="1"/>
  <c r="E2357" i="10"/>
  <c r="F2357" i="10" s="1"/>
  <c r="E2601" i="10"/>
  <c r="F2601" i="10" s="1"/>
  <c r="E2212" i="10"/>
  <c r="F2212" i="10" s="1"/>
  <c r="E2252" i="10"/>
  <c r="F2252" i="10" s="1"/>
  <c r="E2332" i="10"/>
  <c r="F2332" i="10" s="1"/>
  <c r="E2574" i="10"/>
  <c r="F2574" i="10" s="1"/>
  <c r="E2540" i="10"/>
  <c r="F2540" i="10" s="1"/>
  <c r="E2496" i="10"/>
  <c r="F2496" i="10" s="1"/>
  <c r="E2921" i="10"/>
  <c r="F2921" i="10" s="1"/>
  <c r="E2419" i="10"/>
  <c r="F2419" i="10" s="1"/>
  <c r="E2459" i="10"/>
  <c r="F2459" i="10" s="1"/>
  <c r="E2499" i="10"/>
  <c r="F2499" i="10" s="1"/>
  <c r="E2539" i="10"/>
  <c r="F2539" i="10" s="1"/>
  <c r="E2595" i="10"/>
  <c r="F2595" i="10" s="1"/>
  <c r="E2590" i="10"/>
  <c r="F2590" i="10" s="1"/>
  <c r="E2685" i="10"/>
  <c r="F2685" i="10" s="1"/>
  <c r="E2626" i="10"/>
  <c r="F2626" i="10" s="1"/>
  <c r="E2725" i="10"/>
  <c r="F2725" i="10" s="1"/>
  <c r="E2834" i="10"/>
  <c r="F2834" i="10" s="1"/>
  <c r="E2753" i="10"/>
  <c r="F2753" i="10" s="1"/>
  <c r="E2878" i="10"/>
  <c r="F2878" i="10" s="1"/>
  <c r="E2926" i="10"/>
  <c r="F2926" i="10" s="1"/>
  <c r="E2694" i="10"/>
  <c r="F2694" i="10" s="1"/>
  <c r="E2814" i="10"/>
  <c r="F2814" i="10" s="1"/>
  <c r="E2884" i="10"/>
  <c r="F2884" i="10" s="1"/>
  <c r="E2924" i="10"/>
  <c r="F2924" i="10" s="1"/>
  <c r="E154" i="10"/>
  <c r="F154" i="10" s="1"/>
  <c r="E314" i="10"/>
  <c r="F314" i="10" s="1"/>
  <c r="E290" i="10"/>
  <c r="F290" i="10" s="1"/>
  <c r="E878" i="10"/>
  <c r="F878" i="10" s="1"/>
  <c r="E13" i="10"/>
  <c r="F13" i="10" s="1"/>
  <c r="E53" i="10"/>
  <c r="F53" i="10" s="1"/>
  <c r="E93" i="10"/>
  <c r="F93" i="10" s="1"/>
  <c r="E173" i="10"/>
  <c r="F173" i="10" s="1"/>
  <c r="E213" i="10"/>
  <c r="F213" i="10" s="1"/>
  <c r="E253" i="10"/>
  <c r="F253" i="10" s="1"/>
  <c r="E293" i="10"/>
  <c r="F293" i="10" s="1"/>
  <c r="E333" i="10"/>
  <c r="F333" i="10" s="1"/>
  <c r="E373" i="10"/>
  <c r="F373" i="10" s="1"/>
  <c r="E413" i="10"/>
  <c r="F413" i="10" s="1"/>
  <c r="E453" i="10"/>
  <c r="F453" i="10" s="1"/>
  <c r="E573" i="10"/>
  <c r="F573" i="10" s="1"/>
  <c r="E613" i="10"/>
  <c r="F613" i="10" s="1"/>
  <c r="E653" i="10"/>
  <c r="F653" i="10" s="1"/>
  <c r="E2131" i="10"/>
  <c r="F2131" i="10" s="1"/>
  <c r="E1246" i="10"/>
  <c r="F1246" i="10" s="1"/>
  <c r="E828" i="10"/>
  <c r="F828" i="10"/>
  <c r="E988" i="10"/>
  <c r="F988" i="10" s="1"/>
  <c r="E1148" i="10"/>
  <c r="F1148" i="10" s="1"/>
  <c r="E746" i="10"/>
  <c r="F746" i="10" s="1"/>
  <c r="E906" i="10"/>
  <c r="F906" i="10" s="1"/>
  <c r="E1066" i="10"/>
  <c r="F1066" i="10" s="1"/>
  <c r="E1226" i="10"/>
  <c r="F1226" i="10" s="1"/>
  <c r="E2051" i="10"/>
  <c r="F2051" i="10" s="1"/>
  <c r="E800" i="10"/>
  <c r="F800" i="10" s="1"/>
  <c r="E960" i="10"/>
  <c r="F960" i="10" s="1"/>
  <c r="E1120" i="10"/>
  <c r="F1120" i="10" s="1"/>
  <c r="E1274" i="10"/>
  <c r="F1274" i="10" s="1"/>
  <c r="E1314" i="10"/>
  <c r="F1314" i="10" s="1"/>
  <c r="E1354" i="10"/>
  <c r="F1354" i="10" s="1"/>
  <c r="E1394" i="10"/>
  <c r="F1394" i="10" s="1"/>
  <c r="E1474" i="10"/>
  <c r="F1474" i="10" s="1"/>
  <c r="E1549" i="10"/>
  <c r="F1549" i="10" s="1"/>
  <c r="E1627" i="10"/>
  <c r="F1627" i="10" s="1"/>
  <c r="E1707" i="10"/>
  <c r="F1707" i="10" s="1"/>
  <c r="E2255" i="10"/>
  <c r="F2255" i="10" s="1"/>
  <c r="E1839" i="10"/>
  <c r="F1839" i="10" s="1"/>
  <c r="E1999" i="10"/>
  <c r="F1999" i="10" s="1"/>
  <c r="E711" i="10"/>
  <c r="F711" i="10" s="1"/>
  <c r="E791" i="10"/>
  <c r="F791" i="10" s="1"/>
  <c r="E831" i="10"/>
  <c r="F831" i="10" s="1"/>
  <c r="E871" i="10"/>
  <c r="F871" i="10" s="1"/>
  <c r="E911" i="10"/>
  <c r="F911" i="10" s="1"/>
  <c r="E951" i="10"/>
  <c r="F951" i="10" s="1"/>
  <c r="E991" i="10"/>
  <c r="F991" i="10" s="1"/>
  <c r="E1031" i="10"/>
  <c r="F1031" i="10" s="1"/>
  <c r="E1071" i="10"/>
  <c r="F1071" i="10" s="1"/>
  <c r="E1111" i="10"/>
  <c r="F1111" i="10" s="1"/>
  <c r="E1151" i="10"/>
  <c r="F1151" i="10" s="1"/>
  <c r="E1191" i="10"/>
  <c r="F1191" i="10" s="1"/>
  <c r="E1271" i="10"/>
  <c r="F1271" i="10" s="1"/>
  <c r="E1311" i="10"/>
  <c r="F1311" i="10" s="1"/>
  <c r="E1351" i="10"/>
  <c r="F1351" i="10" s="1"/>
  <c r="E1391" i="10"/>
  <c r="F1391" i="10" s="1"/>
  <c r="E1431" i="10"/>
  <c r="F1431" i="10"/>
  <c r="E1537" i="10"/>
  <c r="F1537" i="10" s="1"/>
  <c r="E1621" i="10"/>
  <c r="F1621" i="10" s="1"/>
  <c r="E1701" i="10"/>
  <c r="F1701" i="10" s="1"/>
  <c r="E1829" i="10"/>
  <c r="F1829" i="10" s="1"/>
  <c r="E1909" i="10"/>
  <c r="F1909" i="10" s="1"/>
  <c r="E1989" i="10"/>
  <c r="F1989" i="10" s="1"/>
  <c r="E2069" i="10"/>
  <c r="F2069" i="10" s="1"/>
  <c r="E1690" i="10"/>
  <c r="F1690" i="10" s="1"/>
  <c r="E1730" i="10"/>
  <c r="F1730" i="10" s="1"/>
  <c r="E2225" i="10"/>
  <c r="F2225" i="10" s="1"/>
  <c r="E1758" i="10"/>
  <c r="F1758" i="10" s="1"/>
  <c r="E1798" i="10"/>
  <c r="F1798" i="10" s="1"/>
  <c r="E1838" i="10"/>
  <c r="F1838" i="10" s="1"/>
  <c r="E1958" i="10"/>
  <c r="F1958" i="10" s="1"/>
  <c r="E1998" i="10"/>
  <c r="F1998" i="10" s="1"/>
  <c r="E2038" i="10"/>
  <c r="F2038" i="10" s="1"/>
  <c r="E2078" i="10"/>
  <c r="F2078" i="10" s="1"/>
  <c r="E2118" i="10"/>
  <c r="F2118" i="10" s="1"/>
  <c r="E2157" i="10"/>
  <c r="F2157" i="10" s="1"/>
  <c r="E2368" i="10"/>
  <c r="F2368" i="10"/>
  <c r="E2203" i="10"/>
  <c r="F2203" i="10" s="1"/>
  <c r="E2611" i="10"/>
  <c r="F2611" i="10" s="1"/>
  <c r="E2214" i="10"/>
  <c r="F2214" i="10" s="1"/>
  <c r="E2259" i="10"/>
  <c r="F2259" i="10" s="1"/>
  <c r="E2338" i="10"/>
  <c r="F2338" i="10" s="1"/>
  <c r="E2502" i="10"/>
  <c r="F2502" i="10" s="1"/>
  <c r="E2589" i="10"/>
  <c r="F2589" i="10" s="1"/>
  <c r="E2550" i="10"/>
  <c r="F2550" i="10" s="1"/>
  <c r="E2504" i="10"/>
  <c r="F2504" i="10" s="1"/>
  <c r="E2613" i="10"/>
  <c r="F2613" i="10" s="1"/>
  <c r="E2461" i="10"/>
  <c r="F2461" i="10" s="1"/>
  <c r="E2501" i="10"/>
  <c r="F2501" i="10" s="1"/>
  <c r="E2541" i="10"/>
  <c r="F2541" i="10" s="1"/>
  <c r="E2603" i="10"/>
  <c r="F2603" i="10" s="1"/>
  <c r="E2592" i="10"/>
  <c r="F2592" i="10" s="1"/>
  <c r="E2628" i="10"/>
  <c r="F2628" i="10" s="1"/>
  <c r="E2668" i="10"/>
  <c r="F2668" i="10" s="1"/>
  <c r="E2735" i="10"/>
  <c r="F2735" i="10" s="1"/>
  <c r="E2839" i="10"/>
  <c r="F2839" i="10" s="1"/>
  <c r="E2905" i="10"/>
  <c r="F2905" i="10" s="1"/>
  <c r="E2936" i="10"/>
  <c r="F2936" i="10" s="1"/>
  <c r="E2736" i="10"/>
  <c r="F2736" i="10" s="1"/>
  <c r="E2776" i="10"/>
  <c r="F2776" i="10" s="1"/>
  <c r="E2816" i="10"/>
  <c r="F2816" i="10" s="1"/>
  <c r="E2891" i="10"/>
  <c r="F2891" i="10" s="1"/>
  <c r="E2959" i="10"/>
  <c r="F2959" i="10" s="1"/>
  <c r="E106" i="10"/>
  <c r="F106" i="10" s="1"/>
  <c r="E210" i="10"/>
  <c r="F210" i="10" s="1"/>
  <c r="E370" i="10"/>
  <c r="F370" i="10" s="1"/>
  <c r="E322" i="10"/>
  <c r="F322" i="10" s="1"/>
  <c r="E963" i="10"/>
  <c r="F963" i="10" s="1"/>
  <c r="E1046" i="10"/>
  <c r="F1046" i="10" s="1"/>
  <c r="E910" i="10"/>
  <c r="F910" i="10" s="1"/>
  <c r="E15" i="10"/>
  <c r="F15" i="10" s="1"/>
  <c r="E55" i="10"/>
  <c r="F55" i="10" s="1"/>
  <c r="E215" i="10"/>
  <c r="F215" i="10" s="1"/>
  <c r="E295" i="10"/>
  <c r="F295" i="10" s="1"/>
  <c r="E335" i="10"/>
  <c r="F335" i="10" s="1"/>
  <c r="E375" i="10"/>
  <c r="F375" i="10" s="1"/>
  <c r="E455" i="10"/>
  <c r="F455" i="10" s="1"/>
  <c r="E495" i="10"/>
  <c r="F495" i="10" s="1"/>
  <c r="E535" i="10"/>
  <c r="F535" i="10" s="1"/>
  <c r="E575" i="10"/>
  <c r="F575" i="10" s="1"/>
  <c r="E615" i="10"/>
  <c r="F615" i="10" s="1"/>
  <c r="E655" i="10"/>
  <c r="F655" i="10" s="1"/>
  <c r="E806" i="10"/>
  <c r="F806" i="10"/>
  <c r="E684" i="10"/>
  <c r="F684" i="10" s="1"/>
  <c r="E1486" i="10"/>
  <c r="F1486" i="10" s="1"/>
  <c r="E836" i="10"/>
  <c r="F836" i="10" s="1"/>
  <c r="E1156" i="10"/>
  <c r="F1156" i="10" s="1"/>
  <c r="E1787" i="10"/>
  <c r="F1787" i="10" s="1"/>
  <c r="E754" i="10"/>
  <c r="F754" i="10" s="1"/>
  <c r="E914" i="10"/>
  <c r="F914" i="10" s="1"/>
  <c r="E1074" i="10"/>
  <c r="F1074" i="10" s="1"/>
  <c r="E1234" i="10"/>
  <c r="F1234" i="10" s="1"/>
  <c r="E2083" i="10"/>
  <c r="F2083" i="10" s="1"/>
  <c r="E808" i="10"/>
  <c r="F808" i="10" s="1"/>
  <c r="E968" i="10"/>
  <c r="F968" i="10" s="1"/>
  <c r="E1276" i="10"/>
  <c r="F1276" i="10" s="1"/>
  <c r="E1316" i="10"/>
  <c r="F1316" i="10"/>
  <c r="E1396" i="10"/>
  <c r="F1396" i="10" s="1"/>
  <c r="E1436" i="10"/>
  <c r="F1436" i="10" s="1"/>
  <c r="E1476" i="10"/>
  <c r="F1476" i="10" s="1"/>
  <c r="E1556" i="10"/>
  <c r="F1556" i="10" s="1"/>
  <c r="E1631" i="10"/>
  <c r="F1631" i="10" s="1"/>
  <c r="E1711" i="10"/>
  <c r="F1711" i="10" s="1"/>
  <c r="E1531" i="10"/>
  <c r="F1531" i="10" s="1"/>
  <c r="E1847" i="10"/>
  <c r="F1847" i="10" s="1"/>
  <c r="E2007" i="10"/>
  <c r="F2007" i="10" s="1"/>
  <c r="E753" i="10"/>
  <c r="F753" i="10" s="1"/>
  <c r="E793" i="10"/>
  <c r="F793" i="10" s="1"/>
  <c r="E833" i="10"/>
  <c r="F833" i="10" s="1"/>
  <c r="E873" i="10"/>
  <c r="F873" i="10" s="1"/>
  <c r="E913" i="10"/>
  <c r="F913" i="10" s="1"/>
  <c r="E953" i="10"/>
  <c r="F953" i="10" s="1"/>
  <c r="E993" i="10"/>
  <c r="F993" i="10" s="1"/>
  <c r="E1033" i="10"/>
  <c r="F1033" i="10" s="1"/>
  <c r="E1073" i="10"/>
  <c r="F1073" i="10" s="1"/>
  <c r="E1233" i="10"/>
  <c r="F1233" i="10" s="1"/>
  <c r="E1273" i="10"/>
  <c r="F1273" i="10" s="1"/>
  <c r="E1313" i="10"/>
  <c r="F1313" i="10" s="1"/>
  <c r="E1353" i="10"/>
  <c r="F1353" i="10" s="1"/>
  <c r="E1393" i="10"/>
  <c r="F1393" i="10" s="1"/>
  <c r="E1544" i="10"/>
  <c r="F1544" i="10" s="1"/>
  <c r="E1625" i="10"/>
  <c r="F1625" i="10" s="1"/>
  <c r="E1705" i="10"/>
  <c r="F1705" i="10" s="1"/>
  <c r="E1752" i="10"/>
  <c r="F1752" i="10" s="1"/>
  <c r="E1833" i="10"/>
  <c r="F1833" i="10" s="1"/>
  <c r="E1913" i="10"/>
  <c r="F1913" i="10" s="1"/>
  <c r="E1993" i="10"/>
  <c r="F1993" i="10" s="1"/>
  <c r="E2073" i="10"/>
  <c r="F2073" i="10" s="1"/>
  <c r="E2153" i="10"/>
  <c r="F2153" i="10" s="1"/>
  <c r="E1572" i="10"/>
  <c r="F1572" i="10" s="1"/>
  <c r="E1612" i="10"/>
  <c r="F1612" i="10" s="1"/>
  <c r="E1652" i="10"/>
  <c r="F1652" i="10" s="1"/>
  <c r="E1692" i="10"/>
  <c r="F1692" i="10" s="1"/>
  <c r="E1732" i="10"/>
  <c r="F1732" i="10" s="1"/>
  <c r="E1760" i="10"/>
  <c r="F1760" i="10"/>
  <c r="E1800" i="10"/>
  <c r="F1800" i="10" s="1"/>
  <c r="E1840" i="10"/>
  <c r="F1840" i="10" s="1"/>
  <c r="E1880" i="10"/>
  <c r="F1880" i="10" s="1"/>
  <c r="E2000" i="10"/>
  <c r="F2000" i="10" s="1"/>
  <c r="E2040" i="10"/>
  <c r="F2040" i="10" s="1"/>
  <c r="E2080" i="10"/>
  <c r="F2080" i="10" s="1"/>
  <c r="E2207" i="10"/>
  <c r="F2207" i="10" s="1"/>
  <c r="E2327" i="10"/>
  <c r="F2327" i="10" s="1"/>
  <c r="E2278" i="10"/>
  <c r="F2278" i="10" s="1"/>
  <c r="E2367" i="10"/>
  <c r="F2367" i="10" s="1"/>
  <c r="E2637" i="10"/>
  <c r="F2637" i="10" s="1"/>
  <c r="E2216" i="10"/>
  <c r="F2216" i="10" s="1"/>
  <c r="E2260" i="10"/>
  <c r="F2260" i="10" s="1"/>
  <c r="E2343" i="10"/>
  <c r="F2343" i="10"/>
  <c r="E2546" i="10"/>
  <c r="F2546" i="10" s="1"/>
  <c r="E2591" i="10"/>
  <c r="F2591" i="10" s="1"/>
  <c r="E2380" i="10"/>
  <c r="F2380" i="10" s="1"/>
  <c r="E2562" i="10"/>
  <c r="F2562" i="10" s="1"/>
  <c r="E2615" i="10"/>
  <c r="F2615" i="10" s="1"/>
  <c r="E2423" i="10"/>
  <c r="F2423" i="10" s="1"/>
  <c r="E2463" i="10"/>
  <c r="F2463" i="10" s="1"/>
  <c r="E2503" i="10"/>
  <c r="F2503" i="10" s="1"/>
  <c r="E2543" i="10"/>
  <c r="F2543" i="10" s="1"/>
  <c r="E2619" i="10"/>
  <c r="F2619" i="10" s="1"/>
  <c r="E2594" i="10"/>
  <c r="F2594" i="10" s="1"/>
  <c r="E2703" i="10"/>
  <c r="F2703" i="10" s="1"/>
  <c r="E2630" i="10"/>
  <c r="F2630" i="10" s="1"/>
  <c r="E2670" i="10"/>
  <c r="F2670" i="10" s="1"/>
  <c r="E2771" i="10"/>
  <c r="F2771" i="10" s="1"/>
  <c r="E2769" i="10"/>
  <c r="F2769" i="10" s="1"/>
  <c r="E2907" i="10"/>
  <c r="F2907" i="10" s="1"/>
  <c r="E2895" i="10"/>
  <c r="F2895" i="10" s="1"/>
  <c r="E2943" i="10"/>
  <c r="F2943" i="10" s="1"/>
  <c r="E2698" i="10"/>
  <c r="F2698" i="10" s="1"/>
  <c r="E2738" i="10"/>
  <c r="F2738" i="10" s="1"/>
  <c r="E2778" i="10"/>
  <c r="F2778" i="10" s="1"/>
  <c r="E2818" i="10"/>
  <c r="F2818" i="10" s="1"/>
  <c r="E2892" i="10"/>
  <c r="F2892" i="10" s="1"/>
  <c r="E2961" i="10"/>
  <c r="F2961" i="10" s="1"/>
  <c r="E426" i="10"/>
  <c r="F426" i="10" s="1"/>
  <c r="E354" i="10"/>
  <c r="F354" i="10" s="1"/>
  <c r="E883" i="10"/>
  <c r="F883" i="10" s="1"/>
  <c r="E1870" i="10"/>
  <c r="F1870" i="10" s="1"/>
  <c r="E690" i="10"/>
  <c r="F690" i="10" s="1"/>
  <c r="E656" i="10"/>
  <c r="F656" i="10" s="1"/>
  <c r="E592" i="10"/>
  <c r="F592" i="10" s="1"/>
  <c r="E560" i="10"/>
  <c r="F560" i="10" s="1"/>
  <c r="E528" i="10"/>
  <c r="F528" i="10" s="1"/>
  <c r="E496" i="10"/>
  <c r="F496" i="10" s="1"/>
  <c r="E464" i="10"/>
  <c r="F464" i="10" s="1"/>
  <c r="E432" i="10"/>
  <c r="F432" i="10" s="1"/>
  <c r="E400" i="10"/>
  <c r="F400" i="10" s="1"/>
  <c r="E336" i="10"/>
  <c r="F336" i="10" s="1"/>
  <c r="E272" i="10"/>
  <c r="F272" i="10" s="1"/>
  <c r="E208" i="10"/>
  <c r="F208" i="10" s="1"/>
  <c r="E176" i="10"/>
  <c r="F176" i="10" s="1"/>
  <c r="E144" i="10"/>
  <c r="F144" i="10" s="1"/>
  <c r="E112" i="10"/>
  <c r="F112" i="10" s="1"/>
  <c r="E16" i="10"/>
  <c r="F16" i="10" s="1"/>
  <c r="E1811" i="10"/>
  <c r="F1811" i="10" s="1"/>
  <c r="E942" i="10"/>
  <c r="F942" i="10" s="1"/>
  <c r="E17" i="10"/>
  <c r="F17" i="10" s="1"/>
  <c r="E57" i="10"/>
  <c r="F57" i="10" s="1"/>
  <c r="E97" i="10"/>
  <c r="F97" i="10" s="1"/>
  <c r="E217" i="10"/>
  <c r="F217" i="10" s="1"/>
  <c r="E257" i="10"/>
  <c r="F257" i="10" s="1"/>
  <c r="E297" i="10"/>
  <c r="F297" i="10" s="1"/>
  <c r="E337" i="10"/>
  <c r="F337" i="10" s="1"/>
  <c r="E377" i="10"/>
  <c r="F377" i="10" s="1"/>
  <c r="E417" i="10"/>
  <c r="F417" i="10" s="1"/>
  <c r="E457" i="10"/>
  <c r="F457" i="10" s="1"/>
  <c r="E497" i="10"/>
  <c r="F497" i="10"/>
  <c r="E537" i="10"/>
  <c r="F537" i="10" s="1"/>
  <c r="E577" i="10"/>
  <c r="F577" i="10" s="1"/>
  <c r="E617" i="10"/>
  <c r="F617" i="10" s="1"/>
  <c r="E657" i="10"/>
  <c r="F657" i="10" s="1"/>
  <c r="E838" i="10"/>
  <c r="F838" i="10" s="1"/>
  <c r="E692" i="10"/>
  <c r="F692" i="10" s="1"/>
  <c r="E1503" i="10"/>
  <c r="F1503" i="10" s="1"/>
  <c r="E844" i="10"/>
  <c r="F844" i="10" s="1"/>
  <c r="E1004" i="10"/>
  <c r="F1004" i="10" s="1"/>
  <c r="E1164" i="10"/>
  <c r="F1164" i="10" s="1"/>
  <c r="E1819" i="10"/>
  <c r="F1819" i="10" s="1"/>
  <c r="E762" i="10"/>
  <c r="F762" i="10" s="1"/>
  <c r="E922" i="10"/>
  <c r="F922" i="10" s="1"/>
  <c r="E1242" i="10"/>
  <c r="F1242" i="10" s="1"/>
  <c r="E816" i="10"/>
  <c r="F816" i="10" s="1"/>
  <c r="E976" i="10"/>
  <c r="F976" i="10" s="1"/>
  <c r="E1136" i="10"/>
  <c r="F1136" i="10" s="1"/>
  <c r="E1543" i="10"/>
  <c r="F1543" i="10" s="1"/>
  <c r="E1278" i="10"/>
  <c r="F1278" i="10" s="1"/>
  <c r="E1318" i="10"/>
  <c r="F1318" i="10" s="1"/>
  <c r="E1398" i="10"/>
  <c r="F1398" i="10" s="1"/>
  <c r="E1438" i="10"/>
  <c r="F1438" i="10" s="1"/>
  <c r="E1557" i="10"/>
  <c r="F1557" i="10" s="1"/>
  <c r="E1715" i="10"/>
  <c r="F1715" i="10" s="1"/>
  <c r="E2319" i="10"/>
  <c r="F2319" i="10" s="1"/>
  <c r="E1538" i="10"/>
  <c r="F1538" i="10" s="1"/>
  <c r="E1855" i="10"/>
  <c r="F1855" i="10" s="1"/>
  <c r="E2015" i="10"/>
  <c r="F2015" i="10" s="1"/>
  <c r="E2274" i="10"/>
  <c r="F2274" i="10" s="1"/>
  <c r="E715" i="10"/>
  <c r="F715" i="10" s="1"/>
  <c r="E755" i="10"/>
  <c r="F755" i="10" s="1"/>
  <c r="E835" i="10"/>
  <c r="F835" i="10" s="1"/>
  <c r="E875" i="10"/>
  <c r="F875" i="10" s="1"/>
  <c r="E1035" i="10"/>
  <c r="F1035" i="10" s="1"/>
  <c r="E1075" i="10"/>
  <c r="F1075" i="10" s="1"/>
  <c r="E1115" i="10"/>
  <c r="F1115" i="10" s="1"/>
  <c r="E1155" i="10"/>
  <c r="F1155" i="10" s="1"/>
  <c r="E1195" i="10"/>
  <c r="F1195" i="10" s="1"/>
  <c r="E1275" i="10"/>
  <c r="F1275" i="10" s="1"/>
  <c r="E1395" i="10"/>
  <c r="F1395" i="10" s="1"/>
  <c r="E1435" i="10"/>
  <c r="F1435" i="10" s="1"/>
  <c r="E1545" i="10"/>
  <c r="F1545" i="10" s="1"/>
  <c r="E1629" i="10"/>
  <c r="F1629" i="10" s="1"/>
  <c r="E1709" i="10"/>
  <c r="F1709" i="10" s="1"/>
  <c r="E1757" i="10"/>
  <c r="F1757" i="10" s="1"/>
  <c r="E1837" i="10"/>
  <c r="F1837" i="10" s="1"/>
  <c r="E1917" i="10"/>
  <c r="F1917" i="10" s="1"/>
  <c r="E1997" i="10"/>
  <c r="F1997" i="10" s="1"/>
  <c r="E2077" i="10"/>
  <c r="F2077" i="10" s="1"/>
  <c r="E1654" i="10"/>
  <c r="F1654" i="10" s="1"/>
  <c r="E1694" i="10"/>
  <c r="F1694" i="10" s="1"/>
  <c r="E1734" i="10"/>
  <c r="F1734" i="10" s="1"/>
  <c r="E2241" i="10"/>
  <c r="F2241" i="10" s="1"/>
  <c r="E1762" i="10"/>
  <c r="F1762" i="10" s="1"/>
  <c r="E1802" i="10"/>
  <c r="F1802" i="10" s="1"/>
  <c r="E2002" i="10"/>
  <c r="F2002" i="10" s="1"/>
  <c r="E2042" i="10"/>
  <c r="F2042" i="10" s="1"/>
  <c r="E2082" i="10"/>
  <c r="F2082" i="10" s="1"/>
  <c r="E2122" i="10"/>
  <c r="F2122" i="10" s="1"/>
  <c r="E2474" i="10"/>
  <c r="F2474" i="10" s="1"/>
  <c r="E2211" i="10"/>
  <c r="F2211" i="10" s="1"/>
  <c r="E2285" i="10"/>
  <c r="F2285" i="10" s="1"/>
  <c r="E2374" i="10"/>
  <c r="F2374" i="10" s="1"/>
  <c r="E2218" i="10"/>
  <c r="F2218" i="10" s="1"/>
  <c r="E2267" i="10"/>
  <c r="F2267" i="10" s="1"/>
  <c r="E2556" i="10"/>
  <c r="F2556" i="10" s="1"/>
  <c r="E2607" i="10"/>
  <c r="F2607" i="10" s="1"/>
  <c r="E2387" i="10"/>
  <c r="F2387" i="10" s="1"/>
  <c r="E2572" i="10"/>
  <c r="F2572" i="10" s="1"/>
  <c r="E2465" i="10"/>
  <c r="F2465" i="10" s="1"/>
  <c r="E2545" i="10"/>
  <c r="F2545" i="10" s="1"/>
  <c r="E2629" i="10"/>
  <c r="F2629" i="10" s="1"/>
  <c r="E2719" i="10"/>
  <c r="F2719" i="10" s="1"/>
  <c r="E2632" i="10"/>
  <c r="F2632" i="10" s="1"/>
  <c r="E2672" i="10"/>
  <c r="F2672" i="10" s="1"/>
  <c r="E2773" i="10"/>
  <c r="F2773" i="10" s="1"/>
  <c r="E2777" i="10"/>
  <c r="F2777" i="10" s="1"/>
  <c r="E2919" i="10"/>
  <c r="F2919" i="10" s="1"/>
  <c r="E2902" i="10"/>
  <c r="F2902" i="10" s="1"/>
  <c r="E2700" i="10"/>
  <c r="F2700" i="10" s="1"/>
  <c r="E2740" i="10"/>
  <c r="F2740" i="10" s="1"/>
  <c r="E2780" i="10"/>
  <c r="F2780" i="10" s="1"/>
  <c r="E2899" i="10"/>
  <c r="F2899" i="10" s="1"/>
  <c r="E2933" i="10"/>
  <c r="F2933" i="10" s="1"/>
  <c r="E2963" i="10"/>
  <c r="F2963" i="10" s="1"/>
  <c r="E282" i="10"/>
  <c r="F282" i="10" s="1"/>
  <c r="E442" i="10"/>
  <c r="F442" i="10" s="1"/>
  <c r="E386" i="10"/>
  <c r="F386" i="10" s="1"/>
  <c r="E402" i="10"/>
  <c r="F402" i="10" s="1"/>
  <c r="E923" i="10"/>
  <c r="F923" i="10" s="1"/>
  <c r="E1014" i="10"/>
  <c r="F1014" i="10" s="1"/>
  <c r="E2030" i="10"/>
  <c r="F2030" i="10" s="1"/>
  <c r="E854" i="10"/>
  <c r="F854" i="10" s="1"/>
  <c r="E974" i="10"/>
  <c r="F974" i="10" s="1"/>
  <c r="E19" i="10"/>
  <c r="F19" i="10" s="1"/>
  <c r="E59" i="10"/>
  <c r="F59" i="10" s="1"/>
  <c r="E139" i="10"/>
  <c r="F139" i="10" s="1"/>
  <c r="E179" i="10"/>
  <c r="F179" i="10" s="1"/>
  <c r="E219" i="10"/>
  <c r="F219" i="10" s="1"/>
  <c r="E299" i="10"/>
  <c r="F299" i="10" s="1"/>
  <c r="E339" i="10"/>
  <c r="F339" i="10" s="1"/>
  <c r="E379" i="10"/>
  <c r="F379" i="10" s="1"/>
  <c r="E419" i="10"/>
  <c r="F419" i="10" s="1"/>
  <c r="E459" i="10"/>
  <c r="F459" i="10" s="1"/>
  <c r="E499" i="10"/>
  <c r="F499" i="10" s="1"/>
  <c r="E579" i="10"/>
  <c r="F579" i="10" s="1"/>
  <c r="E870" i="10"/>
  <c r="F870" i="10" s="1"/>
  <c r="E852" i="10"/>
  <c r="F852" i="10" s="1"/>
  <c r="E1172" i="10"/>
  <c r="F1172" i="10" s="1"/>
  <c r="E1851" i="10"/>
  <c r="F1851" i="10" s="1"/>
  <c r="E770" i="10"/>
  <c r="F770" i="10" s="1"/>
  <c r="E930" i="10"/>
  <c r="F930" i="10" s="1"/>
  <c r="E1090" i="10"/>
  <c r="F1090" i="10" s="1"/>
  <c r="E1250" i="10"/>
  <c r="F1250" i="10" s="1"/>
  <c r="E984" i="10"/>
  <c r="F984" i="10" s="1"/>
  <c r="E1144" i="10"/>
  <c r="F1144" i="10" s="1"/>
  <c r="E1558" i="10"/>
  <c r="F1558" i="10" s="1"/>
  <c r="E1320" i="10"/>
  <c r="F1320" i="10" s="1"/>
  <c r="E1360" i="10"/>
  <c r="F1360" i="10" s="1"/>
  <c r="E1400" i="10"/>
  <c r="F1400" i="10" s="1"/>
  <c r="E1440" i="10"/>
  <c r="F1440" i="10" s="1"/>
  <c r="E1484" i="10"/>
  <c r="F1484" i="10" s="1"/>
  <c r="E1564" i="10"/>
  <c r="F1564" i="10" s="1"/>
  <c r="E1639" i="10"/>
  <c r="F1639" i="10" s="1"/>
  <c r="E2023" i="10"/>
  <c r="F2023" i="10" s="1"/>
  <c r="E2321" i="10"/>
  <c r="F2321" i="10" s="1"/>
  <c r="E717" i="10"/>
  <c r="F717" i="10" s="1"/>
  <c r="E757" i="10"/>
  <c r="F757" i="10" s="1"/>
  <c r="E797" i="10"/>
  <c r="F797" i="10" s="1"/>
  <c r="E837" i="10"/>
  <c r="F837" i="10" s="1"/>
  <c r="E877" i="10"/>
  <c r="F877" i="10" s="1"/>
  <c r="E917" i="10"/>
  <c r="F917" i="10" s="1"/>
  <c r="E957" i="10"/>
  <c r="F957" i="10" s="1"/>
  <c r="E997" i="10"/>
  <c r="F997" i="10" s="1"/>
  <c r="E1037" i="10"/>
  <c r="F1037" i="10" s="1"/>
  <c r="E1117" i="10"/>
  <c r="F1117" i="10" s="1"/>
  <c r="E1157" i="10"/>
  <c r="F1157" i="10" s="1"/>
  <c r="E1197" i="10"/>
  <c r="F1197" i="10" s="1"/>
  <c r="E1237" i="10"/>
  <c r="F1237" i="10" s="1"/>
  <c r="E1277" i="10"/>
  <c r="F1277" i="10" s="1"/>
  <c r="E1357" i="10"/>
  <c r="F1357" i="10" s="1"/>
  <c r="E1397" i="10"/>
  <c r="F1397" i="10" s="1"/>
  <c r="E1477" i="10"/>
  <c r="F1477" i="10" s="1"/>
  <c r="E1552" i="10"/>
  <c r="F1552" i="10" s="1"/>
  <c r="E1633" i="10"/>
  <c r="F1633" i="10" s="1"/>
  <c r="E1713" i="10"/>
  <c r="F1713" i="10" s="1"/>
  <c r="E1761" i="10"/>
  <c r="F1761" i="10" s="1"/>
  <c r="E1921" i="10"/>
  <c r="F1921" i="10" s="1"/>
  <c r="E2001" i="10"/>
  <c r="F2001" i="10" s="1"/>
  <c r="E2081" i="10"/>
  <c r="F2081" i="10" s="1"/>
  <c r="E2161" i="10"/>
  <c r="F2161" i="10" s="1"/>
  <c r="E1616" i="10"/>
  <c r="F1616" i="10" s="1"/>
  <c r="E1656" i="10"/>
  <c r="F1656" i="10" s="1"/>
  <c r="E1696" i="10"/>
  <c r="F1696" i="10" s="1"/>
  <c r="E1736" i="10"/>
  <c r="F1736" i="10" s="1"/>
  <c r="E2249" i="10"/>
  <c r="F2249" i="10" s="1"/>
  <c r="E1804" i="10"/>
  <c r="F1804" i="10" s="1"/>
  <c r="E1844" i="10"/>
  <c r="F1844" i="10" s="1"/>
  <c r="E1964" i="10"/>
  <c r="F1964" i="10" s="1"/>
  <c r="E2044" i="10"/>
  <c r="F2044" i="10" s="1"/>
  <c r="E2084" i="10"/>
  <c r="F2084" i="10" s="1"/>
  <c r="E2215" i="10"/>
  <c r="F2215" i="10" s="1"/>
  <c r="E2286" i="10"/>
  <c r="F2286" i="10" s="1"/>
  <c r="E2377" i="10"/>
  <c r="F2377" i="10" s="1"/>
  <c r="E2767" i="10"/>
  <c r="F2767" i="10" s="1"/>
  <c r="E2220" i="10"/>
  <c r="F2220" i="10" s="1"/>
  <c r="E2268" i="10"/>
  <c r="F2268" i="10" s="1"/>
  <c r="E2566" i="10"/>
  <c r="F2566" i="10" s="1"/>
  <c r="E2653" i="10"/>
  <c r="F2653" i="10" s="1"/>
  <c r="E2388" i="10"/>
  <c r="F2388" i="10" s="1"/>
  <c r="E2575" i="10"/>
  <c r="F2575" i="10" s="1"/>
  <c r="E2427" i="10"/>
  <c r="F2427" i="10" s="1"/>
  <c r="E2467" i="10"/>
  <c r="F2467" i="10" s="1"/>
  <c r="E2507" i="10"/>
  <c r="F2507" i="10" s="1"/>
  <c r="E2547" i="10"/>
  <c r="F2547" i="10" s="1"/>
  <c r="E2639" i="10"/>
  <c r="F2639" i="10" s="1"/>
  <c r="E2598" i="10"/>
  <c r="F2598" i="10" s="1"/>
  <c r="E2634" i="10"/>
  <c r="F2634" i="10" s="1"/>
  <c r="E2674" i="10"/>
  <c r="F2674" i="10" s="1"/>
  <c r="E2873" i="10"/>
  <c r="F2873" i="10"/>
  <c r="E2922" i="10"/>
  <c r="F2922" i="10" s="1"/>
  <c r="E2911" i="10"/>
  <c r="F2911" i="10" s="1"/>
  <c r="E2702" i="10"/>
  <c r="F2702" i="10" s="1"/>
  <c r="E2742" i="10"/>
  <c r="F2742" i="10" s="1"/>
  <c r="E2782" i="10"/>
  <c r="F2782" i="10" s="1"/>
  <c r="E2900" i="10"/>
  <c r="F2900" i="10" s="1"/>
  <c r="E2940" i="10"/>
  <c r="F2940" i="10"/>
  <c r="E2965" i="10"/>
  <c r="F2965" i="10" s="1"/>
  <c r="E330" i="10"/>
  <c r="F330" i="10" s="1"/>
  <c r="E338" i="10"/>
  <c r="F338" i="10" s="1"/>
  <c r="E498" i="10"/>
  <c r="F498" i="10" s="1"/>
  <c r="E418" i="10"/>
  <c r="F418" i="10" s="1"/>
  <c r="E1083" i="10"/>
  <c r="F1083" i="10" s="1"/>
  <c r="E1194" i="10"/>
  <c r="F1194" i="10" s="1"/>
  <c r="E678" i="10"/>
  <c r="F678" i="10" s="1"/>
  <c r="E646" i="10"/>
  <c r="F646" i="10" s="1"/>
  <c r="E582" i="10"/>
  <c r="F582" i="10" s="1"/>
  <c r="E550" i="10"/>
  <c r="F550" i="10" s="1"/>
  <c r="E518" i="10"/>
  <c r="F518" i="10" s="1"/>
  <c r="E486" i="10"/>
  <c r="F486" i="10" s="1"/>
  <c r="E454" i="10"/>
  <c r="F454" i="10" s="1"/>
  <c r="E422" i="10"/>
  <c r="F422" i="10" s="1"/>
  <c r="E358" i="10"/>
  <c r="F358" i="10" s="1"/>
  <c r="E294" i="10"/>
  <c r="F294" i="10" s="1"/>
  <c r="E230" i="10"/>
  <c r="F230" i="10" s="1"/>
  <c r="E198" i="10"/>
  <c r="F198" i="10" s="1"/>
  <c r="E134" i="10"/>
  <c r="F134" i="10" s="1"/>
  <c r="E102" i="10"/>
  <c r="F102" i="10" s="1"/>
  <c r="E70" i="10"/>
  <c r="F70" i="10" s="1"/>
  <c r="E38" i="10"/>
  <c r="F38" i="10" s="1"/>
  <c r="E660" i="10"/>
  <c r="F660" i="10" s="1"/>
  <c r="E596" i="10"/>
  <c r="F596" i="10" s="1"/>
  <c r="E532" i="10"/>
  <c r="F532" i="10" s="1"/>
  <c r="E500" i="10"/>
  <c r="F500" i="10" s="1"/>
  <c r="E468" i="10"/>
  <c r="F468" i="10" s="1"/>
  <c r="E436" i="10"/>
  <c r="F436" i="10" s="1"/>
  <c r="E404" i="10"/>
  <c r="F404" i="10" s="1"/>
  <c r="E372" i="10"/>
  <c r="F372" i="10" s="1"/>
  <c r="E340" i="10"/>
  <c r="F340" i="10" s="1"/>
  <c r="E308" i="10"/>
  <c r="F308" i="10" s="1"/>
  <c r="E244" i="10"/>
  <c r="F244" i="10" s="1"/>
  <c r="E212" i="10"/>
  <c r="F212" i="10" s="1"/>
  <c r="E116" i="10"/>
  <c r="F116" i="10" s="1"/>
  <c r="E84" i="10"/>
  <c r="F84" i="10" s="1"/>
  <c r="E52" i="10"/>
  <c r="F52" i="10" s="1"/>
  <c r="E20" i="10"/>
  <c r="F20" i="10" s="1"/>
  <c r="E1006" i="10"/>
  <c r="F1006" i="10" s="1"/>
  <c r="E21" i="10"/>
  <c r="F21" i="10" s="1"/>
  <c r="E61" i="10"/>
  <c r="F61" i="10" s="1"/>
  <c r="E141" i="10"/>
  <c r="F141" i="10" s="1"/>
  <c r="E181" i="10"/>
  <c r="F181" i="10" s="1"/>
  <c r="E221" i="10"/>
  <c r="F221" i="10" s="1"/>
  <c r="E301" i="10"/>
  <c r="F301" i="10" s="1"/>
  <c r="E341" i="10"/>
  <c r="F341" i="10" s="1"/>
  <c r="E381" i="10"/>
  <c r="F381" i="10" s="1"/>
  <c r="E461" i="10"/>
  <c r="F461" i="10" s="1"/>
  <c r="E501" i="10"/>
  <c r="F501" i="10" s="1"/>
  <c r="E581" i="10"/>
  <c r="F581" i="10"/>
  <c r="E621" i="10"/>
  <c r="F621" i="10" s="1"/>
  <c r="E661" i="10"/>
  <c r="F661" i="10" s="1"/>
  <c r="E902" i="10"/>
  <c r="F902" i="10" s="1"/>
  <c r="E734" i="10"/>
  <c r="F734" i="10" s="1"/>
  <c r="E1907" i="10"/>
  <c r="F1907" i="10" s="1"/>
  <c r="E860" i="10"/>
  <c r="F860" i="10" s="1"/>
  <c r="E1020" i="10"/>
  <c r="F1020" i="10" s="1"/>
  <c r="E1180" i="10"/>
  <c r="F1180" i="10" s="1"/>
  <c r="E1883" i="10"/>
  <c r="F1883" i="10" s="1"/>
  <c r="E778" i="10"/>
  <c r="F778" i="10" s="1"/>
  <c r="E938" i="10"/>
  <c r="F938" i="10" s="1"/>
  <c r="E1098" i="10"/>
  <c r="F1098" i="10" s="1"/>
  <c r="E1258" i="10"/>
  <c r="F1258" i="10" s="1"/>
  <c r="E2289" i="10"/>
  <c r="F2289" i="10" s="1"/>
  <c r="E832" i="10"/>
  <c r="F832" i="10" s="1"/>
  <c r="E992" i="10"/>
  <c r="F992" i="10" s="1"/>
  <c r="E1152" i="10"/>
  <c r="F1152" i="10" s="1"/>
  <c r="E1771" i="10"/>
  <c r="F1771" i="10" s="1"/>
  <c r="E1282" i="10"/>
  <c r="F1282" i="10" s="1"/>
  <c r="E1322" i="10"/>
  <c r="F1322" i="10" s="1"/>
  <c r="E1402" i="10"/>
  <c r="F1402" i="10" s="1"/>
  <c r="E1442" i="10"/>
  <c r="F1442" i="10" s="1"/>
  <c r="E1485" i="10"/>
  <c r="F1485" i="10" s="1"/>
  <c r="E1565" i="10"/>
  <c r="F1565" i="10" s="1"/>
  <c r="E2376" i="10"/>
  <c r="F2376" i="10" s="1"/>
  <c r="E1546" i="10"/>
  <c r="F1546" i="10" s="1"/>
  <c r="E2031" i="10"/>
  <c r="F2031" i="10" s="1"/>
  <c r="E2373" i="10"/>
  <c r="F2373" i="10" s="1"/>
  <c r="E719" i="10"/>
  <c r="F719" i="10" s="1"/>
  <c r="E759" i="10"/>
  <c r="F759" i="10" s="1"/>
  <c r="E879" i="10"/>
  <c r="F879" i="10" s="1"/>
  <c r="E919" i="10"/>
  <c r="F919" i="10" s="1"/>
  <c r="E959" i="10"/>
  <c r="F959" i="10" s="1"/>
  <c r="E999" i="10"/>
  <c r="F999" i="10" s="1"/>
  <c r="E1039" i="10"/>
  <c r="F1039" i="10" s="1"/>
  <c r="E1079" i="10"/>
  <c r="F1079" i="10" s="1"/>
  <c r="E1159" i="10"/>
  <c r="F1159" i="10" s="1"/>
  <c r="E1199" i="10"/>
  <c r="F1199" i="10" s="1"/>
  <c r="E1239" i="10"/>
  <c r="F1239" i="10" s="1"/>
  <c r="E1279" i="10"/>
  <c r="F1279" i="10" s="1"/>
  <c r="E1319" i="10"/>
  <c r="F1319" i="10" s="1"/>
  <c r="E1359" i="10"/>
  <c r="F1359" i="10" s="1"/>
  <c r="E1399" i="10"/>
  <c r="F1399" i="10" s="1"/>
  <c r="E1479" i="10"/>
  <c r="F1479" i="10" s="1"/>
  <c r="E1553" i="10"/>
  <c r="F1553" i="10" s="1"/>
  <c r="E1637" i="10"/>
  <c r="F1637" i="10" s="1"/>
  <c r="E1765" i="10"/>
  <c r="F1765" i="10" s="1"/>
  <c r="E1845" i="10"/>
  <c r="F1845" i="10" s="1"/>
  <c r="E1925" i="10"/>
  <c r="F1925" i="10" s="1"/>
  <c r="E2085" i="10"/>
  <c r="F2085" i="10" s="1"/>
  <c r="E2176" i="10"/>
  <c r="F2176" i="10" s="1"/>
  <c r="E1578" i="10"/>
  <c r="F1578" i="10" s="1"/>
  <c r="E1618" i="10"/>
  <c r="F1618" i="10" s="1"/>
  <c r="E1698" i="10"/>
  <c r="F1698" i="10" s="1"/>
  <c r="E1738" i="10"/>
  <c r="F1738" i="10"/>
  <c r="E2256" i="10"/>
  <c r="F2256" i="10" s="1"/>
  <c r="E1766" i="10"/>
  <c r="F1766" i="10" s="1"/>
  <c r="E1806" i="10"/>
  <c r="F1806" i="10" s="1"/>
  <c r="E1846" i="10"/>
  <c r="F1846" i="10" s="1"/>
  <c r="E1926" i="10"/>
  <c r="F1926" i="10" s="1"/>
  <c r="E2006" i="10"/>
  <c r="F2006" i="10" s="1"/>
  <c r="E2086" i="10"/>
  <c r="F2086" i="10" s="1"/>
  <c r="E2126" i="10"/>
  <c r="F2126" i="10" s="1"/>
  <c r="E2173" i="10"/>
  <c r="F2173" i="10" s="1"/>
  <c r="E2548" i="10"/>
  <c r="F2548" i="10" s="1"/>
  <c r="E2219" i="10"/>
  <c r="F2219" i="10" s="1"/>
  <c r="E2293" i="10"/>
  <c r="F2293" i="10" s="1"/>
  <c r="E2384" i="10"/>
  <c r="F2384" i="10" s="1"/>
  <c r="E2182" i="10"/>
  <c r="F2182" i="10" s="1"/>
  <c r="E2222" i="10"/>
  <c r="F2222" i="10" s="1"/>
  <c r="E2275" i="10"/>
  <c r="F2275" i="10" s="1"/>
  <c r="E2645" i="10"/>
  <c r="F2645" i="10" s="1"/>
  <c r="E2655" i="10"/>
  <c r="F2655" i="10" s="1"/>
  <c r="E2395" i="10"/>
  <c r="F2395" i="10" s="1"/>
  <c r="E2577" i="10"/>
  <c r="F2577" i="10" s="1"/>
  <c r="E2536" i="10"/>
  <c r="F2536" i="10" s="1"/>
  <c r="E2669" i="10"/>
  <c r="F2669" i="10"/>
  <c r="E2429" i="10"/>
  <c r="F2429" i="10" s="1"/>
  <c r="E2469" i="10"/>
  <c r="F2469" i="10" s="1"/>
  <c r="E2509" i="10"/>
  <c r="F2509" i="10" s="1"/>
  <c r="E2549" i="10"/>
  <c r="F2549" i="10" s="1"/>
  <c r="E2600" i="10"/>
  <c r="F2600" i="10" s="1"/>
  <c r="E2747" i="10"/>
  <c r="F2747" i="10" s="1"/>
  <c r="E2636" i="10"/>
  <c r="F2636" i="10" s="1"/>
  <c r="E2791" i="10"/>
  <c r="F2791" i="10" s="1"/>
  <c r="E2877" i="10"/>
  <c r="F2877" i="10" s="1"/>
  <c r="E2793" i="10"/>
  <c r="F2793" i="10" s="1"/>
  <c r="E2939" i="10"/>
  <c r="F2939" i="10" s="1"/>
  <c r="E2914" i="10"/>
  <c r="F2914" i="10" s="1"/>
  <c r="E2915" i="10"/>
  <c r="F2915" i="10" s="1"/>
  <c r="E2704" i="10"/>
  <c r="F2704" i="10" s="1"/>
  <c r="E2784" i="10"/>
  <c r="F2784" i="10" s="1"/>
  <c r="E2906" i="10"/>
  <c r="F2906" i="10" s="1"/>
  <c r="E2941" i="10"/>
  <c r="F2941" i="10"/>
  <c r="E2967" i="10"/>
  <c r="F2967" i="10"/>
  <c r="E562" i="10"/>
  <c r="F562" i="10"/>
  <c r="E394" i="10"/>
  <c r="F394" i="10" s="1"/>
  <c r="E450" i="10"/>
  <c r="F450" i="10" s="1"/>
  <c r="E1043" i="10"/>
  <c r="F1043" i="10" s="1"/>
  <c r="E1038" i="10"/>
  <c r="F1038" i="10" s="1"/>
  <c r="E23" i="10"/>
  <c r="F23" i="10" s="1"/>
  <c r="E63" i="10"/>
  <c r="F63" i="10" s="1"/>
  <c r="E103" i="10"/>
  <c r="F103" i="10" s="1"/>
  <c r="E183" i="10"/>
  <c r="F183" i="10" s="1"/>
  <c r="E223" i="10"/>
  <c r="F223" i="10" s="1"/>
  <c r="E263" i="10"/>
  <c r="F263" i="10" s="1"/>
  <c r="E303" i="10"/>
  <c r="F303" i="10" s="1"/>
  <c r="E343" i="10"/>
  <c r="F343" i="10"/>
  <c r="E423" i="10"/>
  <c r="F423" i="10" s="1"/>
  <c r="E463" i="10"/>
  <c r="F463" i="10" s="1"/>
  <c r="E503" i="10"/>
  <c r="F503" i="10" s="1"/>
  <c r="E583" i="10"/>
  <c r="F583" i="10" s="1"/>
  <c r="E623" i="10"/>
  <c r="F623" i="10" s="1"/>
  <c r="E663" i="10"/>
  <c r="F663" i="10" s="1"/>
  <c r="E934" i="10"/>
  <c r="F934" i="10" s="1"/>
  <c r="E766" i="10"/>
  <c r="F766" i="10" s="1"/>
  <c r="E2035" i="10"/>
  <c r="F2035" i="10" s="1"/>
  <c r="E868" i="10"/>
  <c r="F868" i="10" s="1"/>
  <c r="E1028" i="10"/>
  <c r="F1028" i="10" s="1"/>
  <c r="E1188" i="10"/>
  <c r="F1188" i="10" s="1"/>
  <c r="E1915" i="10"/>
  <c r="F1915" i="10" s="1"/>
  <c r="E786" i="10"/>
  <c r="F786" i="10"/>
  <c r="E946" i="10"/>
  <c r="F946" i="10" s="1"/>
  <c r="E1106" i="10"/>
  <c r="F1106" i="10" s="1"/>
  <c r="E1266" i="10"/>
  <c r="F1266" i="10" s="1"/>
  <c r="E2306" i="10"/>
  <c r="F2306" i="10" s="1"/>
  <c r="E840" i="10"/>
  <c r="F840" i="10" s="1"/>
  <c r="E1000" i="10"/>
  <c r="F1000" i="10"/>
  <c r="E1160" i="10"/>
  <c r="F1160" i="10" s="1"/>
  <c r="E1284" i="10"/>
  <c r="F1284" i="10" s="1"/>
  <c r="E1324" i="10"/>
  <c r="F1324" i="10" s="1"/>
  <c r="E1404" i="10"/>
  <c r="F1404" i="10" s="1"/>
  <c r="E1444" i="10"/>
  <c r="F1444" i="10" s="1"/>
  <c r="E1567" i="10"/>
  <c r="F1567" i="10" s="1"/>
  <c r="E1727" i="10"/>
  <c r="F1727" i="10" s="1"/>
  <c r="E1547" i="10"/>
  <c r="F1547" i="10" s="1"/>
  <c r="E1879" i="10"/>
  <c r="F1879" i="10" s="1"/>
  <c r="E2039" i="10"/>
  <c r="F2039" i="10" s="1"/>
  <c r="E2390" i="10"/>
  <c r="F2390" i="10" s="1"/>
  <c r="E721" i="10"/>
  <c r="F721" i="10" s="1"/>
  <c r="E801" i="10"/>
  <c r="F801" i="10" s="1"/>
  <c r="E841" i="10"/>
  <c r="F841" i="10" s="1"/>
  <c r="E881" i="10"/>
  <c r="F881" i="10" s="1"/>
  <c r="E921" i="10"/>
  <c r="F921" i="10" s="1"/>
  <c r="E961" i="10"/>
  <c r="F961" i="10" s="1"/>
  <c r="E1001" i="10"/>
  <c r="F1001" i="10" s="1"/>
  <c r="E1041" i="10"/>
  <c r="F1041" i="10" s="1"/>
  <c r="E1081" i="10"/>
  <c r="F1081" i="10" s="1"/>
  <c r="E1121" i="10"/>
  <c r="F1121" i="10" s="1"/>
  <c r="E1161" i="10"/>
  <c r="F1161" i="10" s="1"/>
  <c r="E1201" i="10"/>
  <c r="F1201" i="10" s="1"/>
  <c r="E1321" i="10"/>
  <c r="F1321" i="10" s="1"/>
  <c r="E1361" i="10"/>
  <c r="F1361" i="10" s="1"/>
  <c r="E1401" i="10"/>
  <c r="F1401" i="10" s="1"/>
  <c r="E1441" i="10"/>
  <c r="F1441" i="10" s="1"/>
  <c r="E1480" i="10"/>
  <c r="F1480" i="10" s="1"/>
  <c r="E1929" i="10"/>
  <c r="F1929" i="10" s="1"/>
  <c r="E2089" i="10"/>
  <c r="F2089" i="10" s="1"/>
  <c r="E2177" i="10"/>
  <c r="F2177" i="10" s="1"/>
  <c r="E1580" i="10"/>
  <c r="F1580" i="10" s="1"/>
  <c r="E1620" i="10"/>
  <c r="F1620" i="10" s="1"/>
  <c r="E1700" i="10"/>
  <c r="F1700" i="10" s="1"/>
  <c r="E1740" i="10"/>
  <c r="F1740" i="10" s="1"/>
  <c r="E1848" i="10"/>
  <c r="F1848" i="10" s="1"/>
  <c r="E1888" i="10"/>
  <c r="F1888" i="10" s="1"/>
  <c r="E1928" i="10"/>
  <c r="F1928" i="10" s="1"/>
  <c r="E1968" i="10"/>
  <c r="F1968" i="10" s="1"/>
  <c r="E2008" i="10"/>
  <c r="F2008" i="10" s="1"/>
  <c r="E2048" i="10"/>
  <c r="F2048" i="10" s="1"/>
  <c r="E2088" i="10"/>
  <c r="F2088" i="10" s="1"/>
  <c r="E2128" i="10"/>
  <c r="F2128" i="10" s="1"/>
  <c r="E2180" i="10"/>
  <c r="F2180" i="10" s="1"/>
  <c r="E2581" i="10"/>
  <c r="F2581" i="10" s="1"/>
  <c r="E2354" i="10"/>
  <c r="F2354" i="10" s="1"/>
  <c r="E2294" i="10"/>
  <c r="F2294" i="10" s="1"/>
  <c r="E2389" i="10"/>
  <c r="F2389" i="10" s="1"/>
  <c r="E2224" i="10"/>
  <c r="F2224" i="10" s="1"/>
  <c r="E2365" i="10"/>
  <c r="F2365" i="10" s="1"/>
  <c r="E2699" i="10"/>
  <c r="F2699" i="10" s="1"/>
  <c r="E2683" i="10"/>
  <c r="F2683" i="10" s="1"/>
  <c r="E2627" i="10"/>
  <c r="F2627" i="10" s="1"/>
  <c r="E2544" i="10"/>
  <c r="F2544" i="10" s="1"/>
  <c r="E2709" i="10"/>
  <c r="F2709" i="10" s="1"/>
  <c r="E2431" i="10"/>
  <c r="F2431" i="10" s="1"/>
  <c r="E2471" i="10"/>
  <c r="F2471" i="10" s="1"/>
  <c r="E2511" i="10"/>
  <c r="F2511" i="10" s="1"/>
  <c r="E2551" i="10"/>
  <c r="F2551" i="10" s="1"/>
  <c r="E2661" i="10"/>
  <c r="F2661" i="10" s="1"/>
  <c r="E2602" i="10"/>
  <c r="F2602" i="10" s="1"/>
  <c r="E2749" i="10"/>
  <c r="F2749" i="10" s="1"/>
  <c r="E2638" i="10"/>
  <c r="F2638" i="10" s="1"/>
  <c r="E2679" i="10"/>
  <c r="F2679" i="10" s="1"/>
  <c r="E2881" i="10"/>
  <c r="F2881" i="10" s="1"/>
  <c r="E2976" i="10"/>
  <c r="F2976" i="10" s="1"/>
  <c r="E2931" i="10"/>
  <c r="F2931" i="10" s="1"/>
  <c r="E2920" i="10"/>
  <c r="F2920" i="10" s="1"/>
  <c r="E2786" i="10"/>
  <c r="F2786" i="10" s="1"/>
  <c r="E2828" i="10"/>
  <c r="F2828" i="10" s="1"/>
  <c r="E2913" i="10"/>
  <c r="F2913" i="10" s="1"/>
  <c r="E570" i="10"/>
  <c r="F570" i="10" s="1"/>
  <c r="E482" i="10"/>
  <c r="F482" i="10" s="1"/>
  <c r="E6" i="10"/>
  <c r="F6" i="10" s="1"/>
  <c r="G6" i="10" l="1"/>
  <c r="L6" i="10" s="1"/>
  <c r="I6" i="10" l="1"/>
  <c r="J6" i="10" s="1"/>
  <c r="H7" i="10" s="1"/>
  <c r="K6" i="10" l="1"/>
  <c r="N6" i="10" s="1"/>
  <c r="L7" i="10"/>
  <c r="I7" i="10" l="1"/>
  <c r="J7" i="10" l="1"/>
  <c r="H8" i="10" s="1"/>
  <c r="G8" i="10" s="1"/>
  <c r="K7" i="10"/>
  <c r="N7" i="10" s="1"/>
  <c r="L8" i="10" l="1"/>
  <c r="I8" i="10" l="1"/>
  <c r="J8" i="10" s="1"/>
  <c r="H9" i="10" s="1"/>
  <c r="G9" i="10" s="1"/>
  <c r="K8" i="10" l="1"/>
  <c r="N8" i="10" s="1"/>
  <c r="L9" i="10"/>
  <c r="I9" i="10" l="1"/>
  <c r="J9" i="10" s="1"/>
  <c r="H10" i="10" s="1"/>
  <c r="G10" i="10" s="1"/>
  <c r="K9" i="10" l="1"/>
  <c r="N9" i="10" s="1"/>
  <c r="L10" i="10"/>
  <c r="I10" i="10" l="1"/>
  <c r="K10" i="10" s="1"/>
  <c r="N10" i="10" s="1"/>
  <c r="J10" i="10" l="1"/>
  <c r="H11" i="10" s="1"/>
  <c r="L11" i="10" l="1"/>
  <c r="G11" i="10"/>
  <c r="I11" i="10"/>
  <c r="J11" i="10" s="1"/>
  <c r="H12" i="10" s="1"/>
  <c r="G12" i="10" s="1"/>
  <c r="K11" i="10" l="1"/>
  <c r="N11" i="10" s="1"/>
  <c r="L12" i="10"/>
  <c r="I12" i="10" l="1"/>
  <c r="J12" i="10" s="1"/>
  <c r="H13" i="10" s="1"/>
  <c r="G13" i="10" s="1"/>
  <c r="K12" i="10" l="1"/>
  <c r="N12" i="10" s="1"/>
  <c r="L13" i="10"/>
  <c r="I13" i="10" l="1"/>
  <c r="K13" i="10" s="1"/>
  <c r="N13" i="10" s="1"/>
  <c r="J13" i="10" l="1"/>
  <c r="H14" i="10" s="1"/>
  <c r="G14" i="10" l="1"/>
  <c r="I14" i="10" s="1"/>
  <c r="J14" i="10" s="1"/>
  <c r="H15" i="10" s="1"/>
  <c r="G15" i="10" s="1"/>
  <c r="L14" i="10" l="1"/>
  <c r="K14" i="10"/>
  <c r="N14" i="10" s="1"/>
  <c r="L15" i="10"/>
  <c r="I15" i="10"/>
  <c r="K15" i="10" l="1"/>
  <c r="N15" i="10" s="1"/>
  <c r="J15" i="10"/>
  <c r="H16" i="10" s="1"/>
  <c r="G16" i="10" s="1"/>
  <c r="L16" i="10" l="1"/>
  <c r="I16" i="10" l="1"/>
  <c r="J16" i="10" s="1"/>
  <c r="H17" i="10" s="1"/>
  <c r="G17" i="10" s="1"/>
  <c r="K16" i="10" l="1"/>
  <c r="N16" i="10" s="1"/>
  <c r="L17" i="10"/>
  <c r="I17" i="10" l="1"/>
  <c r="J17" i="10"/>
  <c r="H18" i="10" s="1"/>
  <c r="G18" i="10" s="1"/>
  <c r="K17" i="10"/>
  <c r="N17" i="10" s="1"/>
  <c r="L18" i="10" l="1"/>
  <c r="I18" i="10" l="1"/>
  <c r="K18" i="10" s="1"/>
  <c r="N18" i="10" s="1"/>
  <c r="J18" i="10"/>
  <c r="H19" i="10" s="1"/>
  <c r="G19" i="10" s="1"/>
  <c r="L19" i="10" l="1"/>
  <c r="I19" i="10" l="1"/>
  <c r="K19" i="10" s="1"/>
  <c r="N19" i="10" s="1"/>
  <c r="J19" i="10"/>
  <c r="H20" i="10" s="1"/>
  <c r="G20" i="10" s="1"/>
  <c r="L20" i="10" l="1"/>
  <c r="I20" i="10" l="1"/>
  <c r="K20" i="10" s="1"/>
  <c r="N20" i="10" s="1"/>
  <c r="J20" i="10" l="1"/>
  <c r="H21" i="10" s="1"/>
  <c r="L21" i="10" l="1"/>
  <c r="G21" i="10"/>
  <c r="I21" i="10"/>
  <c r="J21" i="10" s="1"/>
  <c r="H22" i="10" s="1"/>
  <c r="G22" i="10" s="1"/>
  <c r="K21" i="10" l="1"/>
  <c r="N21" i="10" s="1"/>
  <c r="L22" i="10"/>
  <c r="I22" i="10" l="1"/>
  <c r="K22" i="10" s="1"/>
  <c r="N22" i="10" s="1"/>
  <c r="J22" i="10" l="1"/>
  <c r="H23" i="10" s="1"/>
  <c r="G23" i="10" s="1"/>
  <c r="L23" i="10" s="1"/>
  <c r="I23" i="10" l="1"/>
  <c r="K23" i="10" s="1"/>
  <c r="N23" i="10" s="1"/>
  <c r="J23" i="10"/>
  <c r="H24" i="10" s="1"/>
  <c r="G24" i="10" s="1"/>
  <c r="L24" i="10" l="1"/>
  <c r="I24" i="10" l="1"/>
  <c r="J24" i="10" s="1"/>
  <c r="H25" i="10" s="1"/>
  <c r="G25" i="10" s="1"/>
  <c r="K24" i="10" l="1"/>
  <c r="N24" i="10" s="1"/>
  <c r="L25" i="10"/>
  <c r="I25" i="10" l="1"/>
  <c r="K25" i="10"/>
  <c r="N25" i="10" s="1"/>
  <c r="J25" i="10"/>
  <c r="H26" i="10" s="1"/>
  <c r="G26" i="10" s="1"/>
  <c r="L26" i="10" l="1"/>
  <c r="I26" i="10" l="1"/>
  <c r="J26" i="10"/>
  <c r="H27" i="10" s="1"/>
  <c r="G27" i="10" s="1"/>
  <c r="K26" i="10"/>
  <c r="N26" i="10" s="1"/>
  <c r="L27" i="10" l="1"/>
  <c r="I27" i="10" l="1"/>
  <c r="K27" i="10" s="1"/>
  <c r="N27" i="10" s="1"/>
  <c r="J27" i="10" l="1"/>
  <c r="H28" i="10" s="1"/>
  <c r="G28" i="10" s="1"/>
  <c r="L28" i="10" s="1"/>
  <c r="I28" i="10" l="1"/>
  <c r="K28" i="10" s="1"/>
  <c r="N28" i="10" s="1"/>
  <c r="J28" i="10"/>
  <c r="H29" i="10" s="1"/>
  <c r="G29" i="10" s="1"/>
  <c r="L29" i="10" l="1"/>
  <c r="I29" i="10" l="1"/>
  <c r="J29" i="10" s="1"/>
  <c r="H30" i="10" s="1"/>
  <c r="G30" i="10" s="1"/>
  <c r="K29" i="10" l="1"/>
  <c r="N29" i="10" s="1"/>
  <c r="L30" i="10"/>
  <c r="I30" i="10" l="1"/>
  <c r="K30" i="10" s="1"/>
  <c r="N30" i="10" s="1"/>
  <c r="J30" i="10" l="1"/>
  <c r="H31" i="10" s="1"/>
  <c r="G31" i="10" s="1"/>
  <c r="L31" i="10"/>
  <c r="I31" i="10" l="1"/>
  <c r="J31" i="10" s="1"/>
  <c r="H32" i="10" s="1"/>
  <c r="G32" i="10" s="1"/>
  <c r="K31" i="10" l="1"/>
  <c r="N31" i="10" s="1"/>
  <c r="L32" i="10"/>
  <c r="I32" i="10" l="1"/>
  <c r="K32" i="10" s="1"/>
  <c r="N32" i="10" s="1"/>
  <c r="J32" i="10" l="1"/>
  <c r="H33" i="10" s="1"/>
  <c r="G33" i="10" s="1"/>
  <c r="L33" i="10" s="1"/>
  <c r="I33" i="10" l="1"/>
  <c r="K33" i="10"/>
  <c r="N33" i="10" s="1"/>
  <c r="J33" i="10"/>
  <c r="H34" i="10" s="1"/>
  <c r="G34" i="10" s="1"/>
  <c r="L34" i="10" l="1"/>
  <c r="I34" i="10" l="1"/>
  <c r="K34" i="10"/>
  <c r="N34" i="10" s="1"/>
  <c r="J34" i="10"/>
  <c r="H35" i="10" s="1"/>
  <c r="G35" i="10" s="1"/>
  <c r="L35" i="10" l="1"/>
  <c r="I35" i="10" l="1"/>
  <c r="K35" i="10"/>
  <c r="N35" i="10" s="1"/>
  <c r="J35" i="10"/>
  <c r="H36" i="10" s="1"/>
  <c r="G36" i="10" s="1"/>
  <c r="L36" i="10" l="1"/>
  <c r="I36" i="10" l="1"/>
  <c r="K36" i="10" s="1"/>
  <c r="N36" i="10" s="1"/>
  <c r="J36" i="10"/>
  <c r="H37" i="10" s="1"/>
  <c r="G37" i="10" s="1"/>
  <c r="L37" i="10" l="1"/>
  <c r="I37" i="10" l="1"/>
  <c r="J37" i="10"/>
  <c r="H38" i="10" s="1"/>
  <c r="G38" i="10" s="1"/>
  <c r="K37" i="10"/>
  <c r="N37" i="10" s="1"/>
  <c r="L38" i="10" l="1"/>
  <c r="I38" i="10" l="1"/>
  <c r="K38" i="10"/>
  <c r="N38" i="10" s="1"/>
  <c r="J38" i="10"/>
  <c r="H39" i="10" s="1"/>
  <c r="G39" i="10" s="1"/>
  <c r="L39" i="10" l="1"/>
  <c r="I39" i="10" l="1"/>
  <c r="J39" i="10"/>
  <c r="H40" i="10" s="1"/>
  <c r="G40" i="10" s="1"/>
  <c r="K39" i="10"/>
  <c r="N39" i="10" s="1"/>
  <c r="L40" i="10" l="1"/>
  <c r="I40" i="10" l="1"/>
  <c r="J40" i="10"/>
  <c r="H41" i="10" s="1"/>
  <c r="G41" i="10" s="1"/>
  <c r="K40" i="10"/>
  <c r="N40" i="10" s="1"/>
  <c r="L41" i="10" l="1"/>
  <c r="I41" i="10" l="1"/>
  <c r="J41" i="10"/>
  <c r="H42" i="10" s="1"/>
  <c r="G42" i="10" s="1"/>
  <c r="K41" i="10"/>
  <c r="N41" i="10" s="1"/>
  <c r="L42" i="10" l="1"/>
  <c r="I42" i="10" l="1"/>
  <c r="J42" i="10" s="1"/>
  <c r="H43" i="10" s="1"/>
  <c r="G43" i="10" s="1"/>
  <c r="K42" i="10" l="1"/>
  <c r="N42" i="10" s="1"/>
  <c r="L43" i="10"/>
  <c r="I43" i="10" l="1"/>
  <c r="J43" i="10" s="1"/>
  <c r="H44" i="10" s="1"/>
  <c r="G44" i="10" s="1"/>
  <c r="K43" i="10"/>
  <c r="N43" i="10" s="1"/>
  <c r="L44" i="10" l="1"/>
  <c r="I44" i="10" l="1"/>
  <c r="K44" i="10" s="1"/>
  <c r="N44" i="10" s="1"/>
  <c r="J44" i="10" l="1"/>
  <c r="H45" i="10" s="1"/>
  <c r="G45" i="10" l="1"/>
  <c r="L45" i="10" s="1"/>
  <c r="I45" i="10"/>
  <c r="K45" i="10" s="1"/>
  <c r="N45" i="10" s="1"/>
  <c r="J45" i="10" l="1"/>
  <c r="H46" i="10" s="1"/>
  <c r="G46" i="10" s="1"/>
  <c r="L46" i="10" s="1"/>
  <c r="I46" i="10" l="1"/>
  <c r="K46" i="10" s="1"/>
  <c r="N46" i="10" s="1"/>
  <c r="J46" i="10" l="1"/>
  <c r="H47" i="10" s="1"/>
  <c r="G47" i="10" s="1"/>
  <c r="L47" i="10"/>
  <c r="I47" i="10" l="1"/>
  <c r="K47" i="10"/>
  <c r="N47" i="10" s="1"/>
  <c r="J47" i="10"/>
  <c r="H48" i="10" s="1"/>
  <c r="G48" i="10" s="1"/>
  <c r="L48" i="10" l="1"/>
  <c r="I48" i="10" l="1"/>
  <c r="J48" i="10"/>
  <c r="H49" i="10" s="1"/>
  <c r="G49" i="10" s="1"/>
  <c r="K48" i="10"/>
  <c r="N48" i="10" s="1"/>
  <c r="L49" i="10" l="1"/>
  <c r="I49" i="10" l="1"/>
  <c r="K49" i="10"/>
  <c r="N49" i="10" s="1"/>
  <c r="J49" i="10"/>
  <c r="H50" i="10" s="1"/>
  <c r="G50" i="10" s="1"/>
  <c r="L50" i="10" l="1"/>
  <c r="I50" i="10" l="1"/>
  <c r="K50" i="10"/>
  <c r="N50" i="10" s="1"/>
  <c r="J50" i="10"/>
  <c r="H51" i="10" s="1"/>
  <c r="G51" i="10" s="1"/>
  <c r="L51" i="10" l="1"/>
  <c r="I51" i="10" l="1"/>
  <c r="J51" i="10" s="1"/>
  <c r="H52" i="10" s="1"/>
  <c r="G52" i="10" s="1"/>
  <c r="K51" i="10"/>
  <c r="N51" i="10" s="1"/>
  <c r="L52" i="10" l="1"/>
  <c r="I52" i="10" l="1"/>
  <c r="K52" i="10"/>
  <c r="N52" i="10" s="1"/>
  <c r="J52" i="10"/>
  <c r="H53" i="10" s="1"/>
  <c r="G53" i="10" s="1"/>
  <c r="L53" i="10" l="1"/>
  <c r="I53" i="10" l="1"/>
  <c r="K53" i="10" s="1"/>
  <c r="N53" i="10" s="1"/>
  <c r="J53" i="10" l="1"/>
  <c r="H54" i="10" s="1"/>
  <c r="G54" i="10" s="1"/>
  <c r="L54" i="10"/>
  <c r="I54" i="10" l="1"/>
  <c r="J54" i="10"/>
  <c r="H55" i="10" s="1"/>
  <c r="G55" i="10" s="1"/>
  <c r="K54" i="10"/>
  <c r="N54" i="10" s="1"/>
  <c r="L55" i="10" l="1"/>
  <c r="I55" i="10" l="1"/>
  <c r="K55" i="10" s="1"/>
  <c r="N55" i="10" s="1"/>
  <c r="J55" i="10" l="1"/>
  <c r="H56" i="10" s="1"/>
  <c r="G56" i="10" l="1"/>
  <c r="L56" i="10" s="1"/>
  <c r="I56" i="10" l="1"/>
  <c r="J56" i="10" l="1"/>
  <c r="H57" i="10" s="1"/>
  <c r="G57" i="10" s="1"/>
  <c r="L57" i="10" s="1"/>
  <c r="K56" i="10"/>
  <c r="N56" i="10" s="1"/>
  <c r="I57" i="10" l="1"/>
  <c r="J57" i="10" l="1"/>
  <c r="H58" i="10" s="1"/>
  <c r="G58" i="10" s="1"/>
  <c r="L58" i="10" s="1"/>
  <c r="K57" i="10"/>
  <c r="N57" i="10" s="1"/>
  <c r="I58" i="10" l="1"/>
  <c r="K58" i="10" l="1"/>
  <c r="N58" i="10" s="1"/>
  <c r="J58" i="10"/>
  <c r="H59" i="10" s="1"/>
  <c r="G59" i="10" s="1"/>
  <c r="L59" i="10" s="1"/>
  <c r="I59" i="10" l="1"/>
  <c r="K59" i="10" l="1"/>
  <c r="N59" i="10" s="1"/>
  <c r="J59" i="10"/>
  <c r="H60" i="10" s="1"/>
  <c r="G60" i="10" s="1"/>
  <c r="L60" i="10" s="1"/>
  <c r="I60" i="10"/>
  <c r="K60" i="10" s="1"/>
  <c r="N60" i="10" s="1"/>
  <c r="J60" i="10"/>
  <c r="H61" i="10" s="1"/>
  <c r="G61" i="10" s="1"/>
  <c r="L61" i="10" l="1"/>
  <c r="I61" i="10" l="1"/>
  <c r="J61" i="10"/>
  <c r="H62" i="10" s="1"/>
  <c r="G62" i="10" s="1"/>
  <c r="K61" i="10"/>
  <c r="N61" i="10" s="1"/>
  <c r="L62" i="10" l="1"/>
  <c r="I62" i="10" l="1"/>
  <c r="J62" i="10" s="1"/>
  <c r="H63" i="10" s="1"/>
  <c r="G63" i="10" s="1"/>
  <c r="K62" i="10"/>
  <c r="N62" i="10" s="1"/>
  <c r="L63" i="10" l="1"/>
  <c r="I63" i="10" l="1"/>
  <c r="K63" i="10"/>
  <c r="N63" i="10" s="1"/>
  <c r="J63" i="10"/>
  <c r="H64" i="10" s="1"/>
  <c r="G64" i="10" s="1"/>
  <c r="L64" i="10" l="1"/>
  <c r="I64" i="10" l="1"/>
  <c r="J64" i="10" s="1"/>
  <c r="H65" i="10" s="1"/>
  <c r="G65" i="10" s="1"/>
  <c r="K64" i="10" l="1"/>
  <c r="N64" i="10" s="1"/>
  <c r="L65" i="10"/>
  <c r="I65" i="10" l="1"/>
  <c r="K65" i="10" s="1"/>
  <c r="N65" i="10" s="1"/>
  <c r="J65" i="10" l="1"/>
  <c r="H66" i="10" s="1"/>
  <c r="G66" i="10" s="1"/>
  <c r="L66" i="10" s="1"/>
  <c r="I66" i="10" l="1"/>
  <c r="J66" i="10"/>
  <c r="H67" i="10" s="1"/>
  <c r="G67" i="10" s="1"/>
  <c r="K66" i="10"/>
  <c r="N66" i="10" s="1"/>
  <c r="L67" i="10" l="1"/>
  <c r="I67" i="10" l="1"/>
  <c r="K67" i="10" s="1"/>
  <c r="N67" i="10" s="1"/>
  <c r="J67" i="10"/>
  <c r="H68" i="10" s="1"/>
  <c r="G68" i="10" s="1"/>
  <c r="L68" i="10" l="1"/>
  <c r="I68" i="10" l="1"/>
  <c r="J68" i="10"/>
  <c r="H69" i="10" s="1"/>
  <c r="G69" i="10" s="1"/>
  <c r="K68" i="10"/>
  <c r="N68" i="10" s="1"/>
  <c r="L69" i="10" l="1"/>
  <c r="I69" i="10" l="1"/>
  <c r="J69" i="10"/>
  <c r="H70" i="10" s="1"/>
  <c r="G70" i="10" s="1"/>
  <c r="K69" i="10"/>
  <c r="N69" i="10" s="1"/>
  <c r="L70" i="10" l="1"/>
  <c r="I70" i="10" l="1"/>
  <c r="J70" i="10"/>
  <c r="H71" i="10" s="1"/>
  <c r="G71" i="10" s="1"/>
  <c r="K70" i="10"/>
  <c r="N70" i="10" s="1"/>
  <c r="L71" i="10" l="1"/>
  <c r="I71" i="10" l="1"/>
  <c r="K71" i="10"/>
  <c r="N71" i="10" s="1"/>
  <c r="J71" i="10"/>
  <c r="H72" i="10" s="1"/>
  <c r="G72" i="10" s="1"/>
  <c r="L72" i="10" l="1"/>
  <c r="I72" i="10" l="1"/>
  <c r="J72" i="10"/>
  <c r="H73" i="10" s="1"/>
  <c r="G73" i="10" s="1"/>
  <c r="K72" i="10"/>
  <c r="N72" i="10" s="1"/>
  <c r="L73" i="10" l="1"/>
  <c r="I73" i="10" l="1"/>
  <c r="K73" i="10"/>
  <c r="N73" i="10" s="1"/>
  <c r="J73" i="10"/>
  <c r="H74" i="10" s="1"/>
  <c r="G74" i="10" s="1"/>
  <c r="L74" i="10" l="1"/>
  <c r="I74" i="10" l="1"/>
  <c r="K74" i="10"/>
  <c r="N74" i="10" s="1"/>
  <c r="J74" i="10"/>
  <c r="H75" i="10" s="1"/>
  <c r="G75" i="10" s="1"/>
  <c r="L75" i="10" l="1"/>
  <c r="I75" i="10" l="1"/>
  <c r="K75" i="10" s="1"/>
  <c r="N75" i="10" s="1"/>
  <c r="J75" i="10" l="1"/>
  <c r="H76" i="10" s="1"/>
  <c r="G76" i="10" s="1"/>
  <c r="L76" i="10"/>
  <c r="I76" i="10" l="1"/>
  <c r="J76" i="10"/>
  <c r="H77" i="10" s="1"/>
  <c r="G77" i="10" s="1"/>
  <c r="K76" i="10"/>
  <c r="N76" i="10" s="1"/>
  <c r="L77" i="10" l="1"/>
  <c r="I77" i="10" l="1"/>
  <c r="K77" i="10"/>
  <c r="N77" i="10" s="1"/>
  <c r="J77" i="10"/>
  <c r="H78" i="10" s="1"/>
  <c r="G78" i="10" s="1"/>
  <c r="L78" i="10" l="1"/>
  <c r="I78" i="10" l="1"/>
  <c r="K78" i="10"/>
  <c r="N78" i="10" s="1"/>
  <c r="J78" i="10"/>
  <c r="H79" i="10" s="1"/>
  <c r="G79" i="10" s="1"/>
  <c r="L79" i="10" l="1"/>
  <c r="I79" i="10" l="1"/>
  <c r="J79" i="10"/>
  <c r="H80" i="10" s="1"/>
  <c r="G80" i="10" s="1"/>
  <c r="K79" i="10"/>
  <c r="N79" i="10" s="1"/>
  <c r="L80" i="10" l="1"/>
  <c r="I80" i="10" l="1"/>
  <c r="K80" i="10"/>
  <c r="N80" i="10" s="1"/>
  <c r="J80" i="10"/>
  <c r="H81" i="10" s="1"/>
  <c r="G81" i="10" s="1"/>
  <c r="L81" i="10" l="1"/>
  <c r="I81" i="10" l="1"/>
  <c r="J81" i="10"/>
  <c r="H82" i="10" s="1"/>
  <c r="G82" i="10" s="1"/>
  <c r="K81" i="10"/>
  <c r="N81" i="10" s="1"/>
  <c r="L82" i="10" l="1"/>
  <c r="I82" i="10" l="1"/>
  <c r="K82" i="10"/>
  <c r="N82" i="10" s="1"/>
  <c r="J82" i="10"/>
  <c r="H83" i="10" s="1"/>
  <c r="G83" i="10" s="1"/>
  <c r="L83" i="10" l="1"/>
  <c r="I83" i="10" l="1"/>
  <c r="K83" i="10"/>
  <c r="N83" i="10" s="1"/>
  <c r="J83" i="10"/>
  <c r="H84" i="10" s="1"/>
  <c r="G84" i="10" s="1"/>
  <c r="L84" i="10" l="1"/>
  <c r="I84" i="10" l="1"/>
  <c r="K84" i="10"/>
  <c r="N84" i="10" s="1"/>
  <c r="J84" i="10"/>
  <c r="H85" i="10" s="1"/>
  <c r="G85" i="10" s="1"/>
  <c r="L85" i="10" l="1"/>
  <c r="I85" i="10"/>
  <c r="K85" i="10" l="1"/>
  <c r="N85" i="10" s="1"/>
  <c r="J85" i="10"/>
  <c r="H86" i="10" s="1"/>
  <c r="G86" i="10" s="1"/>
  <c r="L86" i="10" l="1"/>
  <c r="I86" i="10" l="1"/>
  <c r="K86" i="10"/>
  <c r="N86" i="10" s="1"/>
  <c r="J86" i="10"/>
  <c r="H87" i="10" s="1"/>
  <c r="G87" i="10" s="1"/>
  <c r="L87" i="10" l="1"/>
  <c r="I87" i="10" l="1"/>
  <c r="K87" i="10"/>
  <c r="N87" i="10" s="1"/>
  <c r="J87" i="10"/>
  <c r="H88" i="10" s="1"/>
  <c r="G88" i="10" s="1"/>
  <c r="L88" i="10" l="1"/>
  <c r="I88" i="10" l="1"/>
  <c r="K88" i="10"/>
  <c r="N88" i="10" s="1"/>
  <c r="J88" i="10"/>
  <c r="H89" i="10" s="1"/>
  <c r="G89" i="10" s="1"/>
  <c r="L89" i="10" l="1"/>
  <c r="I89" i="10" l="1"/>
  <c r="K89" i="10"/>
  <c r="N89" i="10" s="1"/>
  <c r="J89" i="10"/>
  <c r="H90" i="10" s="1"/>
  <c r="G90" i="10" s="1"/>
  <c r="L90" i="10" l="1"/>
  <c r="I90" i="10" l="1"/>
  <c r="K90" i="10"/>
  <c r="N90" i="10" s="1"/>
  <c r="J90" i="10"/>
  <c r="H91" i="10" s="1"/>
  <c r="G91" i="10" s="1"/>
  <c r="L91" i="10" l="1"/>
  <c r="I91" i="10" l="1"/>
  <c r="K91" i="10"/>
  <c r="N91" i="10" s="1"/>
  <c r="J91" i="10"/>
  <c r="H92" i="10" s="1"/>
  <c r="G92" i="10" s="1"/>
  <c r="L92" i="10" l="1"/>
  <c r="I92" i="10" l="1"/>
  <c r="K92" i="10"/>
  <c r="N92" i="10" s="1"/>
  <c r="J92" i="10"/>
  <c r="H93" i="10" s="1"/>
  <c r="G93" i="10" s="1"/>
  <c r="L93" i="10" l="1"/>
  <c r="I93" i="10" l="1"/>
  <c r="K93" i="10"/>
  <c r="N93" i="10" s="1"/>
  <c r="J93" i="10"/>
  <c r="H94" i="10" s="1"/>
  <c r="G94" i="10" s="1"/>
  <c r="L94" i="10" l="1"/>
  <c r="I94" i="10" l="1"/>
  <c r="J94" i="10"/>
  <c r="H95" i="10" s="1"/>
  <c r="G95" i="10" s="1"/>
  <c r="K94" i="10"/>
  <c r="N94" i="10" s="1"/>
  <c r="L95" i="10" l="1"/>
  <c r="I95" i="10" l="1"/>
  <c r="J95" i="10"/>
  <c r="H96" i="10" s="1"/>
  <c r="G96" i="10" s="1"/>
  <c r="K95" i="10"/>
  <c r="N95" i="10" s="1"/>
  <c r="L96" i="10" l="1"/>
  <c r="I96" i="10" l="1"/>
  <c r="K96" i="10"/>
  <c r="N96" i="10" s="1"/>
  <c r="J96" i="10"/>
  <c r="H97" i="10" s="1"/>
  <c r="G97" i="10" s="1"/>
  <c r="L97" i="10" l="1"/>
  <c r="I97" i="10" l="1"/>
  <c r="J97" i="10"/>
  <c r="H98" i="10" s="1"/>
  <c r="G98" i="10" s="1"/>
  <c r="K97" i="10"/>
  <c r="N97" i="10" s="1"/>
  <c r="L98" i="10" l="1"/>
  <c r="I98" i="10" l="1"/>
  <c r="K98" i="10"/>
  <c r="N98" i="10" s="1"/>
  <c r="J98" i="10"/>
  <c r="H99" i="10" s="1"/>
  <c r="G99" i="10" s="1"/>
  <c r="L99" i="10" l="1"/>
  <c r="I99" i="10" l="1"/>
  <c r="K99" i="10"/>
  <c r="N99" i="10" s="1"/>
  <c r="J99" i="10"/>
  <c r="H100" i="10" s="1"/>
  <c r="G100" i="10" s="1"/>
  <c r="L100" i="10" l="1"/>
  <c r="I100" i="10" l="1"/>
  <c r="J100" i="10"/>
  <c r="H101" i="10" s="1"/>
  <c r="G101" i="10" s="1"/>
  <c r="K100" i="10"/>
  <c r="N100" i="10" s="1"/>
  <c r="L101" i="10" l="1"/>
  <c r="I101" i="10" l="1"/>
  <c r="K101" i="10"/>
  <c r="N101" i="10" s="1"/>
  <c r="J101" i="10"/>
  <c r="H102" i="10" s="1"/>
  <c r="G102" i="10" s="1"/>
  <c r="L102" i="10" l="1"/>
  <c r="I102" i="10" l="1"/>
  <c r="J102" i="10"/>
  <c r="H103" i="10" s="1"/>
  <c r="G103" i="10" s="1"/>
  <c r="K102" i="10"/>
  <c r="N102" i="10" s="1"/>
  <c r="L103" i="10" l="1"/>
  <c r="I103" i="10" l="1"/>
  <c r="K103" i="10" s="1"/>
  <c r="N103" i="10" s="1"/>
  <c r="J103" i="10"/>
  <c r="H104" i="10" s="1"/>
  <c r="G104" i="10" s="1"/>
  <c r="L104" i="10" l="1"/>
  <c r="I104" i="10" l="1"/>
  <c r="J104" i="10"/>
  <c r="H105" i="10" s="1"/>
  <c r="G105" i="10" s="1"/>
  <c r="K104" i="10"/>
  <c r="N104" i="10" s="1"/>
  <c r="L105" i="10" l="1"/>
  <c r="I105" i="10" l="1"/>
  <c r="J105" i="10"/>
  <c r="H106" i="10" s="1"/>
  <c r="G106" i="10" s="1"/>
  <c r="K105" i="10"/>
  <c r="N105" i="10" s="1"/>
  <c r="L106" i="10" l="1"/>
  <c r="I106" i="10" l="1"/>
  <c r="K106" i="10" s="1"/>
  <c r="N106" i="10" s="1"/>
  <c r="J106" i="10"/>
  <c r="H107" i="10" s="1"/>
  <c r="G107" i="10" s="1"/>
  <c r="L107" i="10" l="1"/>
  <c r="I107" i="10"/>
  <c r="K107" i="10" l="1"/>
  <c r="N107" i="10" s="1"/>
  <c r="J107" i="10"/>
  <c r="H108" i="10" s="1"/>
  <c r="G108" i="10" s="1"/>
  <c r="L108" i="10" l="1"/>
  <c r="I108" i="10" l="1"/>
  <c r="J108" i="10" s="1"/>
  <c r="H109" i="10" s="1"/>
  <c r="G109" i="10" s="1"/>
  <c r="K108" i="10"/>
  <c r="N108" i="10" s="1"/>
  <c r="L109" i="10" l="1"/>
  <c r="I109" i="10" l="1"/>
  <c r="K109" i="10"/>
  <c r="N109" i="10" s="1"/>
  <c r="J109" i="10"/>
  <c r="H110" i="10" s="1"/>
  <c r="G110" i="10" s="1"/>
  <c r="L110" i="10" l="1"/>
  <c r="I110" i="10" l="1"/>
  <c r="J110" i="10"/>
  <c r="H111" i="10" s="1"/>
  <c r="G111" i="10" s="1"/>
  <c r="K110" i="10"/>
  <c r="N110" i="10" s="1"/>
  <c r="L111" i="10" l="1"/>
  <c r="I111" i="10" l="1"/>
  <c r="J111" i="10"/>
  <c r="H112" i="10" s="1"/>
  <c r="G112" i="10" s="1"/>
  <c r="K111" i="10"/>
  <c r="N111" i="10" s="1"/>
  <c r="L112" i="10" l="1"/>
  <c r="I112" i="10" l="1"/>
  <c r="K112" i="10"/>
  <c r="N112" i="10" s="1"/>
  <c r="J112" i="10"/>
  <c r="H113" i="10" s="1"/>
  <c r="G113" i="10" s="1"/>
  <c r="L113" i="10" l="1"/>
  <c r="I113" i="10" l="1"/>
  <c r="J113" i="10"/>
  <c r="H114" i="10" s="1"/>
  <c r="G114" i="10" s="1"/>
  <c r="K113" i="10"/>
  <c r="N113" i="10" s="1"/>
  <c r="L114" i="10" l="1"/>
  <c r="I114" i="10" l="1"/>
  <c r="K114" i="10" s="1"/>
  <c r="N114" i="10" s="1"/>
  <c r="J114" i="10" l="1"/>
  <c r="H115" i="10" s="1"/>
  <c r="G115" i="10" s="1"/>
  <c r="L115" i="10"/>
  <c r="I115" i="10" l="1"/>
  <c r="J115" i="10"/>
  <c r="H116" i="10" s="1"/>
  <c r="G116" i="10" s="1"/>
  <c r="K115" i="10"/>
  <c r="N115" i="10" s="1"/>
  <c r="L116" i="10" l="1"/>
  <c r="I116" i="10" l="1"/>
  <c r="K116" i="10"/>
  <c r="N116" i="10" s="1"/>
  <c r="J116" i="10"/>
  <c r="H117" i="10" s="1"/>
  <c r="G117" i="10" s="1"/>
  <c r="L117" i="10" l="1"/>
  <c r="I117" i="10" l="1"/>
  <c r="K117" i="10"/>
  <c r="N117" i="10" s="1"/>
  <c r="J117" i="10"/>
  <c r="H118" i="10" s="1"/>
  <c r="G118" i="10" s="1"/>
  <c r="L118" i="10" l="1"/>
  <c r="I118" i="10" l="1"/>
  <c r="K118" i="10"/>
  <c r="N118" i="10" s="1"/>
  <c r="J118" i="10"/>
  <c r="H119" i="10" s="1"/>
  <c r="G119" i="10" s="1"/>
  <c r="L119" i="10" l="1"/>
  <c r="I119" i="10" l="1"/>
  <c r="J119" i="10"/>
  <c r="H120" i="10" s="1"/>
  <c r="G120" i="10" s="1"/>
  <c r="K119" i="10"/>
  <c r="N119" i="10" s="1"/>
  <c r="L120" i="10" l="1"/>
  <c r="I120" i="10" l="1"/>
  <c r="K120" i="10" s="1"/>
  <c r="N120" i="10" s="1"/>
  <c r="J120" i="10"/>
  <c r="H121" i="10" s="1"/>
  <c r="G121" i="10" s="1"/>
  <c r="L121" i="10" l="1"/>
  <c r="I121" i="10" l="1"/>
  <c r="K121" i="10"/>
  <c r="N121" i="10" s="1"/>
  <c r="J121" i="10"/>
  <c r="H122" i="10" s="1"/>
  <c r="G122" i="10" s="1"/>
  <c r="L122" i="10" l="1"/>
  <c r="I122" i="10"/>
  <c r="K122" i="10" l="1"/>
  <c r="N122" i="10" s="1"/>
  <c r="J122" i="10"/>
  <c r="H123" i="10" s="1"/>
  <c r="G123" i="10" s="1"/>
  <c r="L123" i="10" l="1"/>
  <c r="I123" i="10" l="1"/>
  <c r="K123" i="10"/>
  <c r="N123" i="10" s="1"/>
  <c r="J123" i="10"/>
  <c r="H124" i="10" s="1"/>
  <c r="G124" i="10" s="1"/>
  <c r="L124" i="10" l="1"/>
  <c r="I124" i="10" l="1"/>
  <c r="K124" i="10"/>
  <c r="N124" i="10" s="1"/>
  <c r="J124" i="10"/>
  <c r="H125" i="10" s="1"/>
  <c r="G125" i="10" s="1"/>
  <c r="L125" i="10" l="1"/>
  <c r="I125" i="10"/>
  <c r="K125" i="10" l="1"/>
  <c r="N125" i="10" s="1"/>
  <c r="J125" i="10"/>
  <c r="H126" i="10" s="1"/>
  <c r="G126" i="10" s="1"/>
  <c r="L126" i="10" l="1"/>
  <c r="I126" i="10" l="1"/>
  <c r="K126" i="10" s="1"/>
  <c r="N126" i="10" s="1"/>
  <c r="J126" i="10" l="1"/>
  <c r="H127" i="10" s="1"/>
  <c r="G127" i="10" s="1"/>
  <c r="L127" i="10" s="1"/>
  <c r="I127" i="10" l="1"/>
  <c r="J127" i="10" s="1"/>
  <c r="H128" i="10" s="1"/>
  <c r="G128" i="10" s="1"/>
  <c r="K127" i="10" l="1"/>
  <c r="N127" i="10" s="1"/>
  <c r="L128" i="10"/>
  <c r="I128" i="10" l="1"/>
  <c r="K128" i="10" s="1"/>
  <c r="N128" i="10" s="1"/>
  <c r="J128" i="10" l="1"/>
  <c r="H129" i="10" s="1"/>
  <c r="G129" i="10" s="1"/>
  <c r="L129" i="10" s="1"/>
  <c r="I129" i="10" l="1"/>
  <c r="K129" i="10"/>
  <c r="N129" i="10" s="1"/>
  <c r="J129" i="10"/>
  <c r="H130" i="10" s="1"/>
  <c r="G130" i="10" s="1"/>
  <c r="L130" i="10" l="1"/>
  <c r="I130" i="10" l="1"/>
  <c r="K130" i="10" s="1"/>
  <c r="N130" i="10" s="1"/>
  <c r="J130" i="10" l="1"/>
  <c r="H131" i="10" s="1"/>
  <c r="G131" i="10" s="1"/>
  <c r="L131" i="10"/>
  <c r="I131" i="10"/>
  <c r="J131" i="10" l="1"/>
  <c r="H132" i="10" s="1"/>
  <c r="G132" i="10" s="1"/>
  <c r="K131" i="10"/>
  <c r="N131" i="10" s="1"/>
  <c r="L132" i="10" l="1"/>
  <c r="I132" i="10"/>
  <c r="K132" i="10" l="1"/>
  <c r="N132" i="10" s="1"/>
  <c r="J132" i="10"/>
  <c r="H133" i="10" s="1"/>
  <c r="G133" i="10" s="1"/>
  <c r="L133" i="10" l="1"/>
  <c r="I133" i="10"/>
  <c r="J133" i="10" l="1"/>
  <c r="H134" i="10" s="1"/>
  <c r="G134" i="10" s="1"/>
  <c r="K133" i="10"/>
  <c r="N133" i="10" s="1"/>
  <c r="L134" i="10" l="1"/>
  <c r="I134" i="10"/>
  <c r="K134" i="10" l="1"/>
  <c r="N134" i="10" s="1"/>
  <c r="J134" i="10"/>
  <c r="H135" i="10" s="1"/>
  <c r="G135" i="10" s="1"/>
  <c r="L135" i="10" l="1"/>
  <c r="I135" i="10"/>
  <c r="K135" i="10" l="1"/>
  <c r="N135" i="10" s="1"/>
  <c r="J135" i="10"/>
  <c r="H136" i="10" s="1"/>
  <c r="G136" i="10" s="1"/>
  <c r="L136" i="10" l="1"/>
  <c r="I136" i="10"/>
  <c r="K136" i="10" l="1"/>
  <c r="N136" i="10" s="1"/>
  <c r="J136" i="10"/>
  <c r="H137" i="10" s="1"/>
  <c r="G137" i="10" s="1"/>
  <c r="L137" i="10" l="1"/>
  <c r="I137" i="10" l="1"/>
  <c r="J137" i="10" s="1"/>
  <c r="H138" i="10" s="1"/>
  <c r="G138" i="10" s="1"/>
  <c r="K137" i="10" l="1"/>
  <c r="N137" i="10" s="1"/>
  <c r="L138" i="10"/>
  <c r="I138" i="10" l="1"/>
  <c r="K138" i="10"/>
  <c r="N138" i="10" s="1"/>
  <c r="J138" i="10"/>
  <c r="H139" i="10" s="1"/>
  <c r="G139" i="10" s="1"/>
  <c r="L139" i="10" l="1"/>
  <c r="I139" i="10"/>
  <c r="K139" i="10" l="1"/>
  <c r="N139" i="10" s="1"/>
  <c r="J139" i="10"/>
  <c r="H140" i="10" s="1"/>
  <c r="G140" i="10" s="1"/>
  <c r="L140" i="10" l="1"/>
  <c r="I140" i="10" l="1"/>
  <c r="J140" i="10"/>
  <c r="H141" i="10" s="1"/>
  <c r="G141" i="10" s="1"/>
  <c r="K140" i="10"/>
  <c r="N140" i="10" s="1"/>
  <c r="L141" i="10" l="1"/>
  <c r="I141" i="10" l="1"/>
  <c r="K141" i="10" s="1"/>
  <c r="N141" i="10" s="1"/>
  <c r="J141" i="10"/>
  <c r="H142" i="10" s="1"/>
  <c r="G142" i="10" s="1"/>
  <c r="L142" i="10" l="1"/>
  <c r="I142" i="10" l="1"/>
  <c r="J142" i="10"/>
  <c r="H143" i="10" s="1"/>
  <c r="G143" i="10" s="1"/>
  <c r="K142" i="10"/>
  <c r="N142" i="10" s="1"/>
  <c r="L143" i="10" l="1"/>
  <c r="I143" i="10" l="1"/>
  <c r="J143" i="10"/>
  <c r="H144" i="10" s="1"/>
  <c r="G144" i="10" s="1"/>
  <c r="K143" i="10"/>
  <c r="N143" i="10" s="1"/>
  <c r="L144" i="10" l="1"/>
  <c r="I144" i="10" l="1"/>
  <c r="J144" i="10"/>
  <c r="H145" i="10" s="1"/>
  <c r="G145" i="10" s="1"/>
  <c r="K144" i="10"/>
  <c r="N144" i="10" s="1"/>
  <c r="L145" i="10" l="1"/>
  <c r="I145" i="10" l="1"/>
  <c r="K145" i="10"/>
  <c r="N145" i="10" s="1"/>
  <c r="J145" i="10"/>
  <c r="H146" i="10" s="1"/>
  <c r="G146" i="10" s="1"/>
  <c r="L146" i="10" l="1"/>
  <c r="I146" i="10" l="1"/>
  <c r="J146" i="10"/>
  <c r="H147" i="10" s="1"/>
  <c r="G147" i="10" s="1"/>
  <c r="K146" i="10"/>
  <c r="N146" i="10" s="1"/>
  <c r="L147" i="10" l="1"/>
  <c r="I147" i="10" l="1"/>
  <c r="J147" i="10"/>
  <c r="H148" i="10" s="1"/>
  <c r="G148" i="10" s="1"/>
  <c r="K147" i="10"/>
  <c r="N147" i="10" s="1"/>
  <c r="L148" i="10" l="1"/>
  <c r="I148" i="10" l="1"/>
  <c r="J148" i="10" s="1"/>
  <c r="H149" i="10" s="1"/>
  <c r="G149" i="10" s="1"/>
  <c r="K148" i="10" l="1"/>
  <c r="N148" i="10" s="1"/>
  <c r="L149" i="10"/>
  <c r="I149" i="10" l="1"/>
  <c r="K149" i="10"/>
  <c r="N149" i="10" s="1"/>
  <c r="J149" i="10"/>
  <c r="H150" i="10" s="1"/>
  <c r="G150" i="10" s="1"/>
  <c r="L150" i="10" l="1"/>
  <c r="I150" i="10" l="1"/>
  <c r="J150" i="10"/>
  <c r="H151" i="10" s="1"/>
  <c r="G151" i="10" s="1"/>
  <c r="K150" i="10"/>
  <c r="N150" i="10" s="1"/>
  <c r="L151" i="10" l="1"/>
  <c r="I151" i="10" l="1"/>
  <c r="K151" i="10"/>
  <c r="N151" i="10" s="1"/>
  <c r="J151" i="10"/>
  <c r="H152" i="10" s="1"/>
  <c r="G152" i="10" s="1"/>
  <c r="L152" i="10" l="1"/>
  <c r="I152" i="10" l="1"/>
  <c r="J152" i="10"/>
  <c r="H153" i="10" s="1"/>
  <c r="G153" i="10" s="1"/>
  <c r="K152" i="10"/>
  <c r="N152" i="10" s="1"/>
  <c r="L153" i="10" l="1"/>
  <c r="I153" i="10"/>
  <c r="K153" i="10" l="1"/>
  <c r="N153" i="10" s="1"/>
  <c r="J153" i="10"/>
  <c r="H154" i="10" s="1"/>
  <c r="G154" i="10" s="1"/>
  <c r="L154" i="10" l="1"/>
  <c r="I154" i="10" l="1"/>
  <c r="J154" i="10"/>
  <c r="H155" i="10" s="1"/>
  <c r="G155" i="10" s="1"/>
  <c r="K154" i="10"/>
  <c r="N154" i="10" s="1"/>
  <c r="L155" i="10" l="1"/>
  <c r="I155" i="10"/>
  <c r="K155" i="10" l="1"/>
  <c r="N155" i="10" s="1"/>
  <c r="J155" i="10"/>
  <c r="H156" i="10" s="1"/>
  <c r="G156" i="10" s="1"/>
  <c r="L156" i="10" l="1"/>
  <c r="I156" i="10" l="1"/>
  <c r="J156" i="10"/>
  <c r="H157" i="10" s="1"/>
  <c r="G157" i="10" s="1"/>
  <c r="K156" i="10"/>
  <c r="N156" i="10" s="1"/>
  <c r="L157" i="10" l="1"/>
  <c r="I157" i="10" l="1"/>
  <c r="J157" i="10"/>
  <c r="H158" i="10" s="1"/>
  <c r="G158" i="10" s="1"/>
  <c r="K157" i="10"/>
  <c r="N157" i="10" s="1"/>
  <c r="L158" i="10" l="1"/>
  <c r="I158" i="10" l="1"/>
  <c r="J158" i="10"/>
  <c r="H159" i="10" s="1"/>
  <c r="G159" i="10" s="1"/>
  <c r="K158" i="10"/>
  <c r="N158" i="10" s="1"/>
  <c r="L159" i="10" l="1"/>
  <c r="I159" i="10" l="1"/>
  <c r="K159" i="10" s="1"/>
  <c r="N159" i="10" s="1"/>
  <c r="J159" i="10"/>
  <c r="H160" i="10" s="1"/>
  <c r="G160" i="10" s="1"/>
  <c r="L160" i="10" l="1"/>
  <c r="I160" i="10" l="1"/>
  <c r="K160" i="10"/>
  <c r="N160" i="10" s="1"/>
  <c r="J160" i="10"/>
  <c r="H161" i="10" s="1"/>
  <c r="G161" i="10" s="1"/>
  <c r="L161" i="10" l="1"/>
  <c r="I161" i="10" l="1"/>
  <c r="J161" i="10"/>
  <c r="H162" i="10" s="1"/>
  <c r="G162" i="10" s="1"/>
  <c r="K161" i="10"/>
  <c r="N161" i="10" s="1"/>
  <c r="L162" i="10" l="1"/>
  <c r="I162" i="10" l="1"/>
  <c r="K162" i="10"/>
  <c r="N162" i="10" s="1"/>
  <c r="J162" i="10"/>
  <c r="H163" i="10" s="1"/>
  <c r="G163" i="10" s="1"/>
  <c r="L163" i="10" l="1"/>
  <c r="I163" i="10" l="1"/>
  <c r="K163" i="10"/>
  <c r="N163" i="10" s="1"/>
  <c r="J163" i="10"/>
  <c r="H164" i="10" s="1"/>
  <c r="G164" i="10" s="1"/>
  <c r="L164" i="10" l="1"/>
  <c r="I164" i="10" l="1"/>
  <c r="K164" i="10"/>
  <c r="N164" i="10" s="1"/>
  <c r="J164" i="10"/>
  <c r="H165" i="10" s="1"/>
  <c r="G165" i="10" s="1"/>
  <c r="L165" i="10" l="1"/>
  <c r="I165" i="10"/>
  <c r="J165" i="10" l="1"/>
  <c r="H166" i="10" s="1"/>
  <c r="G166" i="10" s="1"/>
  <c r="K165" i="10"/>
  <c r="N165" i="10" s="1"/>
  <c r="L166" i="10" l="1"/>
  <c r="I166" i="10"/>
  <c r="K166" i="10" l="1"/>
  <c r="N166" i="10" s="1"/>
  <c r="J166" i="10"/>
  <c r="H167" i="10" s="1"/>
  <c r="G167" i="10" s="1"/>
  <c r="L167" i="10" l="1"/>
  <c r="I167" i="10" l="1"/>
  <c r="K167" i="10"/>
  <c r="N167" i="10" s="1"/>
  <c r="J167" i="10"/>
  <c r="H168" i="10" s="1"/>
  <c r="G168" i="10" s="1"/>
  <c r="L168" i="10" l="1"/>
  <c r="I168" i="10"/>
  <c r="K168" i="10" l="1"/>
  <c r="N168" i="10" s="1"/>
  <c r="J168" i="10"/>
  <c r="H169" i="10" s="1"/>
  <c r="G169" i="10" s="1"/>
  <c r="L169" i="10" l="1"/>
  <c r="I169" i="10"/>
  <c r="K169" i="10" l="1"/>
  <c r="N169" i="10" s="1"/>
  <c r="J169" i="10"/>
  <c r="H170" i="10" s="1"/>
  <c r="G170" i="10" s="1"/>
  <c r="L170" i="10" l="1"/>
  <c r="I170" i="10"/>
  <c r="K170" i="10" l="1"/>
  <c r="N170" i="10" s="1"/>
  <c r="J170" i="10"/>
  <c r="H171" i="10" s="1"/>
  <c r="G171" i="10" s="1"/>
  <c r="L171" i="10" l="1"/>
  <c r="I171" i="10" l="1"/>
  <c r="J171" i="10"/>
  <c r="H172" i="10" s="1"/>
  <c r="G172" i="10" s="1"/>
  <c r="K171" i="10"/>
  <c r="N171" i="10" s="1"/>
  <c r="L172" i="10" l="1"/>
  <c r="I172" i="10" l="1"/>
  <c r="K172" i="10" s="1"/>
  <c r="N172" i="10" s="1"/>
  <c r="J172" i="10"/>
  <c r="H173" i="10" s="1"/>
  <c r="G173" i="10" s="1"/>
  <c r="L173" i="10" l="1"/>
  <c r="I173" i="10"/>
  <c r="K173" i="10" l="1"/>
  <c r="N173" i="10" s="1"/>
  <c r="J173" i="10"/>
  <c r="H174" i="10" s="1"/>
  <c r="G174" i="10" s="1"/>
  <c r="L174" i="10" l="1"/>
  <c r="I174" i="10"/>
  <c r="K174" i="10" l="1"/>
  <c r="N174" i="10" s="1"/>
  <c r="J174" i="10"/>
  <c r="H175" i="10" s="1"/>
  <c r="G175" i="10" s="1"/>
  <c r="L175" i="10" l="1"/>
  <c r="I175" i="10"/>
  <c r="K175" i="10" l="1"/>
  <c r="N175" i="10" s="1"/>
  <c r="J175" i="10"/>
  <c r="H176" i="10" s="1"/>
  <c r="G176" i="10" s="1"/>
  <c r="L176" i="10" l="1"/>
  <c r="I176" i="10"/>
  <c r="K176" i="10" l="1"/>
  <c r="N176" i="10" s="1"/>
  <c r="J176" i="10"/>
  <c r="H177" i="10" s="1"/>
  <c r="G177" i="10" s="1"/>
  <c r="L177" i="10" l="1"/>
  <c r="I177" i="10" l="1"/>
  <c r="K177" i="10" s="1"/>
  <c r="N177" i="10" s="1"/>
  <c r="J177" i="10"/>
  <c r="H178" i="10" s="1"/>
  <c r="G178" i="10" s="1"/>
  <c r="L178" i="10" l="1"/>
  <c r="I178" i="10" l="1"/>
  <c r="K178" i="10"/>
  <c r="N178" i="10" s="1"/>
  <c r="J178" i="10"/>
  <c r="H179" i="10" s="1"/>
  <c r="G179" i="10" s="1"/>
  <c r="L179" i="10" l="1"/>
  <c r="I179" i="10"/>
  <c r="K179" i="10" l="1"/>
  <c r="N179" i="10" s="1"/>
  <c r="J179" i="10"/>
  <c r="H180" i="10" s="1"/>
  <c r="G180" i="10" s="1"/>
  <c r="L180" i="10" l="1"/>
  <c r="I180" i="10" l="1"/>
  <c r="K180" i="10"/>
  <c r="N180" i="10" s="1"/>
  <c r="J180" i="10"/>
  <c r="H181" i="10" s="1"/>
  <c r="G181" i="10" s="1"/>
  <c r="L181" i="10" l="1"/>
  <c r="I181" i="10"/>
  <c r="J181" i="10" l="1"/>
  <c r="H182" i="10" s="1"/>
  <c r="G182" i="10" s="1"/>
  <c r="K181" i="10"/>
  <c r="N181" i="10" s="1"/>
  <c r="L182" i="10" l="1"/>
  <c r="I182" i="10" l="1"/>
  <c r="K182" i="10"/>
  <c r="N182" i="10" s="1"/>
  <c r="J182" i="10"/>
  <c r="H183" i="10" s="1"/>
  <c r="G183" i="10" s="1"/>
  <c r="L183" i="10" l="1"/>
  <c r="I183" i="10" l="1"/>
  <c r="K183" i="10"/>
  <c r="N183" i="10" s="1"/>
  <c r="J183" i="10"/>
  <c r="H184" i="10" s="1"/>
  <c r="G184" i="10" s="1"/>
  <c r="L184" i="10" l="1"/>
  <c r="I184" i="10" l="1"/>
  <c r="K184" i="10" s="1"/>
  <c r="N184" i="10" s="1"/>
  <c r="J184" i="10" l="1"/>
  <c r="H185" i="10" s="1"/>
  <c r="G185" i="10" s="1"/>
  <c r="L185" i="10"/>
  <c r="I185" i="10"/>
  <c r="K185" i="10" l="1"/>
  <c r="N185" i="10" s="1"/>
  <c r="J185" i="10"/>
  <c r="H186" i="10" s="1"/>
  <c r="G186" i="10" s="1"/>
  <c r="L186" i="10" l="1"/>
  <c r="I186" i="10"/>
  <c r="J186" i="10" l="1"/>
  <c r="H187" i="10" s="1"/>
  <c r="G187" i="10" s="1"/>
  <c r="K186" i="10"/>
  <c r="N186" i="10" s="1"/>
  <c r="L187" i="10" l="1"/>
  <c r="I187" i="10"/>
  <c r="J187" i="10" l="1"/>
  <c r="H188" i="10" s="1"/>
  <c r="G188" i="10" s="1"/>
  <c r="K187" i="10"/>
  <c r="N187" i="10" s="1"/>
  <c r="L188" i="10" l="1"/>
  <c r="I188" i="10" l="1"/>
  <c r="K188" i="10"/>
  <c r="N188" i="10" s="1"/>
  <c r="J188" i="10"/>
  <c r="H189" i="10" s="1"/>
  <c r="G189" i="10" s="1"/>
  <c r="L189" i="10" l="1"/>
  <c r="I189" i="10" l="1"/>
  <c r="J189" i="10"/>
  <c r="H190" i="10" s="1"/>
  <c r="G190" i="10" s="1"/>
  <c r="K189" i="10"/>
  <c r="N189" i="10" s="1"/>
  <c r="L190" i="10" l="1"/>
  <c r="I190" i="10"/>
  <c r="K190" i="10" l="1"/>
  <c r="N190" i="10" s="1"/>
  <c r="J190" i="10"/>
  <c r="H191" i="10" s="1"/>
  <c r="G191" i="10" s="1"/>
  <c r="L191" i="10" l="1"/>
  <c r="I191" i="10"/>
  <c r="K191" i="10" l="1"/>
  <c r="N191" i="10" s="1"/>
  <c r="J191" i="10"/>
  <c r="H192" i="10" s="1"/>
  <c r="G192" i="10" s="1"/>
  <c r="L192" i="10" l="1"/>
  <c r="I192" i="10"/>
  <c r="K192" i="10" l="1"/>
  <c r="N192" i="10" s="1"/>
  <c r="J192" i="10"/>
  <c r="H193" i="10" s="1"/>
  <c r="G193" i="10" s="1"/>
  <c r="L193" i="10" l="1"/>
  <c r="I193" i="10" l="1"/>
  <c r="K193" i="10" s="1"/>
  <c r="N193" i="10" s="1"/>
  <c r="J193" i="10" l="1"/>
  <c r="H194" i="10" s="1"/>
  <c r="G194" i="10" l="1"/>
  <c r="L194" i="10" s="1"/>
  <c r="I194" i="10" l="1"/>
  <c r="K194" i="10" l="1"/>
  <c r="N194" i="10" s="1"/>
  <c r="J194" i="10"/>
  <c r="H195" i="10" s="1"/>
  <c r="G195" i="10" s="1"/>
  <c r="L195" i="10" s="1"/>
  <c r="I195" i="10" l="1"/>
  <c r="J195" i="10" l="1"/>
  <c r="H196" i="10" s="1"/>
  <c r="G196" i="10" s="1"/>
  <c r="L196" i="10" s="1"/>
  <c r="K195" i="10"/>
  <c r="N195" i="10" s="1"/>
  <c r="I196" i="10"/>
  <c r="K196" i="10"/>
  <c r="N196" i="10" s="1"/>
  <c r="J196" i="10"/>
  <c r="H197" i="10" s="1"/>
  <c r="G197" i="10" s="1"/>
  <c r="L197" i="10" l="1"/>
  <c r="I197" i="10" l="1"/>
  <c r="J197" i="10"/>
  <c r="H198" i="10" s="1"/>
  <c r="G198" i="10" s="1"/>
  <c r="K197" i="10"/>
  <c r="N197" i="10" s="1"/>
  <c r="L198" i="10" l="1"/>
  <c r="I198" i="10" l="1"/>
  <c r="K198" i="10" s="1"/>
  <c r="N198" i="10" s="1"/>
  <c r="J198" i="10"/>
  <c r="H199" i="10" s="1"/>
  <c r="G199" i="10" s="1"/>
  <c r="L199" i="10" l="1"/>
  <c r="I199" i="10" l="1"/>
  <c r="K199" i="10" s="1"/>
  <c r="N199" i="10" s="1"/>
  <c r="J199" i="10"/>
  <c r="H200" i="10" s="1"/>
  <c r="G200" i="10" s="1"/>
  <c r="L200" i="10" l="1"/>
  <c r="I200" i="10"/>
  <c r="K200" i="10" l="1"/>
  <c r="N200" i="10" s="1"/>
  <c r="J200" i="10"/>
  <c r="H201" i="10" s="1"/>
  <c r="G201" i="10" s="1"/>
  <c r="L201" i="10" l="1"/>
  <c r="I201" i="10" l="1"/>
  <c r="J201" i="10"/>
  <c r="H202" i="10" s="1"/>
  <c r="G202" i="10" s="1"/>
  <c r="K201" i="10"/>
  <c r="N201" i="10" s="1"/>
  <c r="L202" i="10" l="1"/>
  <c r="I202" i="10" l="1"/>
  <c r="J202" i="10"/>
  <c r="H203" i="10" s="1"/>
  <c r="G203" i="10" s="1"/>
  <c r="K202" i="10"/>
  <c r="N202" i="10" s="1"/>
  <c r="L203" i="10" l="1"/>
  <c r="I203" i="10"/>
  <c r="K203" i="10" l="1"/>
  <c r="N203" i="10" s="1"/>
  <c r="J203" i="10"/>
  <c r="H204" i="10" s="1"/>
  <c r="G204" i="10" s="1"/>
  <c r="L204" i="10" l="1"/>
  <c r="I204" i="10" l="1"/>
  <c r="J204" i="10" s="1"/>
  <c r="H205" i="10" s="1"/>
  <c r="G205" i="10" s="1"/>
  <c r="K204" i="10"/>
  <c r="N204" i="10" s="1"/>
  <c r="L205" i="10" l="1"/>
  <c r="I205" i="10" l="1"/>
  <c r="K205" i="10" s="1"/>
  <c r="N205" i="10" s="1"/>
  <c r="J205" i="10"/>
  <c r="H206" i="10" s="1"/>
  <c r="G206" i="10" s="1"/>
  <c r="L206" i="10" l="1"/>
  <c r="I206" i="10"/>
  <c r="J206" i="10" l="1"/>
  <c r="H207" i="10" s="1"/>
  <c r="G207" i="10" s="1"/>
  <c r="K206" i="10"/>
  <c r="N206" i="10" s="1"/>
  <c r="L207" i="10" l="1"/>
  <c r="I207" i="10" l="1"/>
  <c r="J207" i="10"/>
  <c r="H208" i="10" s="1"/>
  <c r="G208" i="10" s="1"/>
  <c r="K207" i="10"/>
  <c r="N207" i="10" s="1"/>
  <c r="L208" i="10" l="1"/>
  <c r="I208" i="10"/>
  <c r="K208" i="10" l="1"/>
  <c r="N208" i="10" s="1"/>
  <c r="J208" i="10"/>
  <c r="H209" i="10" s="1"/>
  <c r="G209" i="10" s="1"/>
  <c r="L209" i="10" l="1"/>
  <c r="I209" i="10"/>
  <c r="K209" i="10" l="1"/>
  <c r="N209" i="10" s="1"/>
  <c r="J209" i="10"/>
  <c r="H210" i="10" s="1"/>
  <c r="G210" i="10" s="1"/>
  <c r="L210" i="10" l="1"/>
  <c r="I210" i="10"/>
  <c r="K210" i="10" l="1"/>
  <c r="N210" i="10" s="1"/>
  <c r="J210" i="10"/>
  <c r="H211" i="10" s="1"/>
  <c r="G211" i="10" s="1"/>
  <c r="L211" i="10" l="1"/>
  <c r="I211" i="10"/>
  <c r="J211" i="10" l="1"/>
  <c r="H212" i="10" s="1"/>
  <c r="G212" i="10" s="1"/>
  <c r="K211" i="10"/>
  <c r="N211" i="10" s="1"/>
  <c r="L212" i="10" l="1"/>
  <c r="I212" i="10"/>
  <c r="K212" i="10" l="1"/>
  <c r="N212" i="10" s="1"/>
  <c r="J212" i="10"/>
  <c r="H213" i="10" s="1"/>
  <c r="G213" i="10" s="1"/>
  <c r="L213" i="10" l="1"/>
  <c r="I213" i="10"/>
  <c r="K213" i="10" l="1"/>
  <c r="N213" i="10" s="1"/>
  <c r="J213" i="10"/>
  <c r="H214" i="10" s="1"/>
  <c r="G214" i="10" s="1"/>
  <c r="L214" i="10" l="1"/>
  <c r="I214" i="10"/>
  <c r="K214" i="10" l="1"/>
  <c r="N214" i="10" s="1"/>
  <c r="J214" i="10"/>
  <c r="H215" i="10" s="1"/>
  <c r="G215" i="10" s="1"/>
  <c r="L215" i="10" l="1"/>
  <c r="I215" i="10"/>
  <c r="K215" i="10" l="1"/>
  <c r="N215" i="10" s="1"/>
  <c r="J215" i="10"/>
  <c r="H216" i="10" s="1"/>
  <c r="G216" i="10" s="1"/>
  <c r="L216" i="10" l="1"/>
  <c r="I216" i="10"/>
  <c r="K216" i="10" l="1"/>
  <c r="N216" i="10" s="1"/>
  <c r="J216" i="10"/>
  <c r="H217" i="10" s="1"/>
  <c r="G217" i="10" s="1"/>
  <c r="L217" i="10" l="1"/>
  <c r="I217" i="10"/>
  <c r="K217" i="10" l="1"/>
  <c r="N217" i="10" s="1"/>
  <c r="J217" i="10"/>
  <c r="H218" i="10" s="1"/>
  <c r="G218" i="10" s="1"/>
  <c r="L218" i="10" l="1"/>
  <c r="I218" i="10" l="1"/>
  <c r="K218" i="10"/>
  <c r="N218" i="10" s="1"/>
  <c r="J218" i="10"/>
  <c r="H219" i="10" s="1"/>
  <c r="G219" i="10" s="1"/>
  <c r="L219" i="10" l="1"/>
  <c r="I219" i="10"/>
  <c r="K219" i="10" l="1"/>
  <c r="N219" i="10" s="1"/>
  <c r="J219" i="10"/>
  <c r="H220" i="10" s="1"/>
  <c r="G220" i="10" s="1"/>
  <c r="L220" i="10" l="1"/>
  <c r="I220" i="10"/>
  <c r="K220" i="10" l="1"/>
  <c r="N220" i="10" s="1"/>
  <c r="J220" i="10"/>
  <c r="H221" i="10" s="1"/>
  <c r="G221" i="10" s="1"/>
  <c r="L221" i="10" l="1"/>
  <c r="I221" i="10"/>
  <c r="K221" i="10" l="1"/>
  <c r="N221" i="10" s="1"/>
  <c r="J221" i="10"/>
  <c r="H222" i="10" s="1"/>
  <c r="G222" i="10" s="1"/>
  <c r="L222" i="10" l="1"/>
  <c r="I222" i="10" l="1"/>
  <c r="J222" i="10"/>
  <c r="H223" i="10" s="1"/>
  <c r="G223" i="10" s="1"/>
  <c r="K222" i="10"/>
  <c r="N222" i="10" s="1"/>
  <c r="L223" i="10" l="1"/>
  <c r="I223" i="10"/>
  <c r="K223" i="10" l="1"/>
  <c r="N223" i="10" s="1"/>
  <c r="J223" i="10"/>
  <c r="H224" i="10" s="1"/>
  <c r="G224" i="10" s="1"/>
  <c r="L224" i="10" l="1"/>
  <c r="I224" i="10"/>
  <c r="K224" i="10" l="1"/>
  <c r="N224" i="10" s="1"/>
  <c r="J224" i="10"/>
  <c r="H225" i="10" s="1"/>
  <c r="G225" i="10" s="1"/>
  <c r="L225" i="10" l="1"/>
  <c r="I225" i="10" l="1"/>
  <c r="J225" i="10"/>
  <c r="H226" i="10" s="1"/>
  <c r="G226" i="10" s="1"/>
  <c r="K225" i="10"/>
  <c r="N225" i="10" s="1"/>
  <c r="L226" i="10" l="1"/>
  <c r="I226" i="10"/>
  <c r="J226" i="10" l="1"/>
  <c r="H227" i="10" s="1"/>
  <c r="G227" i="10" s="1"/>
  <c r="K226" i="10"/>
  <c r="N226" i="10" s="1"/>
  <c r="L227" i="10" l="1"/>
  <c r="I227" i="10"/>
  <c r="J227" i="10" l="1"/>
  <c r="H228" i="10" s="1"/>
  <c r="G228" i="10" s="1"/>
  <c r="K227" i="10"/>
  <c r="N227" i="10" s="1"/>
  <c r="L228" i="10" l="1"/>
  <c r="I228" i="10"/>
  <c r="K228" i="10" l="1"/>
  <c r="N228" i="10" s="1"/>
  <c r="J228" i="10"/>
  <c r="H229" i="10" s="1"/>
  <c r="G229" i="10" s="1"/>
  <c r="L229" i="10" l="1"/>
  <c r="I229" i="10"/>
  <c r="J229" i="10" l="1"/>
  <c r="H230" i="10" s="1"/>
  <c r="G230" i="10" s="1"/>
  <c r="K229" i="10"/>
  <c r="N229" i="10" s="1"/>
  <c r="L230" i="10" l="1"/>
  <c r="I230" i="10"/>
  <c r="K230" i="10" l="1"/>
  <c r="N230" i="10" s="1"/>
  <c r="J230" i="10"/>
  <c r="H231" i="10" s="1"/>
  <c r="G231" i="10" s="1"/>
  <c r="L231" i="10" l="1"/>
  <c r="I231" i="10"/>
  <c r="K231" i="10" l="1"/>
  <c r="N231" i="10" s="1"/>
  <c r="J231" i="10"/>
  <c r="H232" i="10" s="1"/>
  <c r="G232" i="10" s="1"/>
  <c r="L232" i="10" l="1"/>
  <c r="I232" i="10" l="1"/>
  <c r="K232" i="10"/>
  <c r="N232" i="10" s="1"/>
  <c r="J232" i="10"/>
  <c r="H233" i="10" s="1"/>
  <c r="G233" i="10" s="1"/>
  <c r="L233" i="10" l="1"/>
  <c r="I233" i="10"/>
  <c r="J233" i="10" l="1"/>
  <c r="H234" i="10" s="1"/>
  <c r="G234" i="10" s="1"/>
  <c r="K233" i="10"/>
  <c r="N233" i="10" s="1"/>
  <c r="L234" i="10" l="1"/>
  <c r="I234" i="10"/>
  <c r="K234" i="10" l="1"/>
  <c r="N234" i="10" s="1"/>
  <c r="J234" i="10"/>
  <c r="H235" i="10" s="1"/>
  <c r="G235" i="10" s="1"/>
  <c r="L235" i="10" l="1"/>
  <c r="I235" i="10"/>
  <c r="K235" i="10" l="1"/>
  <c r="N235" i="10" s="1"/>
  <c r="J235" i="10"/>
  <c r="H236" i="10" s="1"/>
  <c r="G236" i="10" s="1"/>
  <c r="L236" i="10" l="1"/>
  <c r="I236" i="10" l="1"/>
  <c r="K236" i="10"/>
  <c r="N236" i="10" s="1"/>
  <c r="J236" i="10"/>
  <c r="H237" i="10" s="1"/>
  <c r="G237" i="10" s="1"/>
  <c r="L237" i="10" l="1"/>
  <c r="I237" i="10"/>
  <c r="J237" i="10" l="1"/>
  <c r="H238" i="10" s="1"/>
  <c r="G238" i="10" s="1"/>
  <c r="K237" i="10"/>
  <c r="N237" i="10" s="1"/>
  <c r="L238" i="10" l="1"/>
  <c r="I238" i="10"/>
  <c r="K238" i="10" l="1"/>
  <c r="N238" i="10" s="1"/>
  <c r="J238" i="10"/>
  <c r="H239" i="10" s="1"/>
  <c r="G239" i="10" s="1"/>
  <c r="L239" i="10" l="1"/>
  <c r="I239" i="10"/>
  <c r="J239" i="10" l="1"/>
  <c r="H240" i="10" s="1"/>
  <c r="G240" i="10" s="1"/>
  <c r="K239" i="10"/>
  <c r="N239" i="10" s="1"/>
  <c r="L240" i="10" l="1"/>
  <c r="I240" i="10"/>
  <c r="J240" i="10" l="1"/>
  <c r="H241" i="10" s="1"/>
  <c r="G241" i="10" s="1"/>
  <c r="K240" i="10"/>
  <c r="N240" i="10" s="1"/>
  <c r="L241" i="10" l="1"/>
  <c r="I241" i="10"/>
  <c r="K241" i="10" l="1"/>
  <c r="N241" i="10" s="1"/>
  <c r="J241" i="10"/>
  <c r="H242" i="10" s="1"/>
  <c r="G242" i="10" s="1"/>
  <c r="L242" i="10" l="1"/>
  <c r="I242" i="10"/>
  <c r="K242" i="10" l="1"/>
  <c r="N242" i="10" s="1"/>
  <c r="J242" i="10"/>
  <c r="H243" i="10" s="1"/>
  <c r="G243" i="10" s="1"/>
  <c r="L243" i="10" l="1"/>
  <c r="I243" i="10"/>
  <c r="J243" i="10" l="1"/>
  <c r="H244" i="10" s="1"/>
  <c r="G244" i="10" s="1"/>
  <c r="K243" i="10"/>
  <c r="N243" i="10" s="1"/>
  <c r="L244" i="10" l="1"/>
  <c r="I244" i="10"/>
  <c r="J244" i="10" l="1"/>
  <c r="H245" i="10" s="1"/>
  <c r="G245" i="10" s="1"/>
  <c r="K244" i="10"/>
  <c r="N244" i="10" s="1"/>
  <c r="L245" i="10" l="1"/>
  <c r="I245" i="10"/>
  <c r="K245" i="10" l="1"/>
  <c r="N245" i="10" s="1"/>
  <c r="J245" i="10"/>
  <c r="H246" i="10" s="1"/>
  <c r="G246" i="10" s="1"/>
  <c r="L246" i="10" l="1"/>
  <c r="I246" i="10"/>
  <c r="J246" i="10" l="1"/>
  <c r="H247" i="10" s="1"/>
  <c r="G247" i="10" s="1"/>
  <c r="K246" i="10"/>
  <c r="N246" i="10" s="1"/>
  <c r="L247" i="10" l="1"/>
  <c r="I247" i="10"/>
  <c r="J247" i="10" l="1"/>
  <c r="H248" i="10" s="1"/>
  <c r="G248" i="10" s="1"/>
  <c r="K247" i="10"/>
  <c r="N247" i="10" s="1"/>
  <c r="L248" i="10" l="1"/>
  <c r="I248" i="10"/>
  <c r="J248" i="10" l="1"/>
  <c r="H249" i="10" s="1"/>
  <c r="G249" i="10" s="1"/>
  <c r="K248" i="10"/>
  <c r="N248" i="10" s="1"/>
  <c r="L249" i="10" l="1"/>
  <c r="I249" i="10"/>
  <c r="K249" i="10" l="1"/>
  <c r="N249" i="10" s="1"/>
  <c r="J249" i="10"/>
  <c r="H250" i="10" s="1"/>
  <c r="G250" i="10" s="1"/>
  <c r="L250" i="10" l="1"/>
  <c r="I250" i="10"/>
  <c r="J250" i="10" l="1"/>
  <c r="H251" i="10" s="1"/>
  <c r="G251" i="10" s="1"/>
  <c r="K250" i="10"/>
  <c r="N250" i="10" s="1"/>
  <c r="L251" i="10" l="1"/>
  <c r="I251" i="10"/>
  <c r="K251" i="10" l="1"/>
  <c r="N251" i="10" s="1"/>
  <c r="J251" i="10"/>
  <c r="H252" i="10" s="1"/>
  <c r="G252" i="10" s="1"/>
  <c r="L252" i="10" l="1"/>
  <c r="I252" i="10"/>
  <c r="K252" i="10" l="1"/>
  <c r="N252" i="10" s="1"/>
  <c r="J252" i="10"/>
  <c r="H253" i="10" s="1"/>
  <c r="G253" i="10" s="1"/>
  <c r="L253" i="10" l="1"/>
  <c r="I253" i="10"/>
  <c r="J253" i="10" l="1"/>
  <c r="H254" i="10" s="1"/>
  <c r="G254" i="10" s="1"/>
  <c r="K253" i="10"/>
  <c r="N253" i="10" s="1"/>
  <c r="L254" i="10" l="1"/>
  <c r="I254" i="10" l="1"/>
  <c r="K254" i="10"/>
  <c r="N254" i="10" s="1"/>
  <c r="J254" i="10"/>
  <c r="H255" i="10" s="1"/>
  <c r="G255" i="10" s="1"/>
  <c r="L255" i="10" l="1"/>
  <c r="I255" i="10"/>
  <c r="J255" i="10" l="1"/>
  <c r="H256" i="10" s="1"/>
  <c r="G256" i="10" s="1"/>
  <c r="K255" i="10"/>
  <c r="N255" i="10" s="1"/>
  <c r="L256" i="10" l="1"/>
  <c r="I256" i="10"/>
  <c r="K256" i="10" l="1"/>
  <c r="N256" i="10" s="1"/>
  <c r="J256" i="10"/>
  <c r="H257" i="10" s="1"/>
  <c r="G257" i="10" s="1"/>
  <c r="L257" i="10" l="1"/>
  <c r="I257" i="10"/>
  <c r="K257" i="10" l="1"/>
  <c r="N257" i="10" s="1"/>
  <c r="J257" i="10"/>
  <c r="H258" i="10" s="1"/>
  <c r="G258" i="10" s="1"/>
  <c r="L258" i="10" l="1"/>
  <c r="I258" i="10"/>
  <c r="J258" i="10" l="1"/>
  <c r="H259" i="10" s="1"/>
  <c r="G259" i="10" s="1"/>
  <c r="K258" i="10"/>
  <c r="N258" i="10" s="1"/>
  <c r="L259" i="10" l="1"/>
  <c r="I259" i="10" l="1"/>
  <c r="J259" i="10" s="1"/>
  <c r="H260" i="10" s="1"/>
  <c r="G260" i="10" s="1"/>
  <c r="K259" i="10" l="1"/>
  <c r="N259" i="10" s="1"/>
  <c r="L260" i="10"/>
  <c r="I260" i="10" l="1"/>
  <c r="J260" i="10"/>
  <c r="H261" i="10" s="1"/>
  <c r="G261" i="10" s="1"/>
  <c r="K260" i="10"/>
  <c r="N260" i="10" s="1"/>
  <c r="L261" i="10" l="1"/>
  <c r="I261" i="10"/>
  <c r="K261" i="10" l="1"/>
  <c r="N261" i="10" s="1"/>
  <c r="J261" i="10"/>
  <c r="H262" i="10" s="1"/>
  <c r="G262" i="10" s="1"/>
  <c r="L262" i="10" l="1"/>
  <c r="I262" i="10"/>
  <c r="K262" i="10" l="1"/>
  <c r="N262" i="10" s="1"/>
  <c r="J262" i="10"/>
  <c r="H263" i="10" s="1"/>
  <c r="G263" i="10" s="1"/>
  <c r="L263" i="10" l="1"/>
  <c r="I263" i="10"/>
  <c r="J263" i="10" l="1"/>
  <c r="H264" i="10" s="1"/>
  <c r="G264" i="10" s="1"/>
  <c r="K263" i="10"/>
  <c r="N263" i="10" s="1"/>
  <c r="L264" i="10" l="1"/>
  <c r="I264" i="10" l="1"/>
  <c r="J264" i="10"/>
  <c r="H265" i="10" s="1"/>
  <c r="G265" i="10" s="1"/>
  <c r="K264" i="10"/>
  <c r="N264" i="10" s="1"/>
  <c r="L265" i="10" l="1"/>
  <c r="I265" i="10" l="1"/>
  <c r="J265" i="10"/>
  <c r="H266" i="10" s="1"/>
  <c r="G266" i="10" s="1"/>
  <c r="K265" i="10"/>
  <c r="N265" i="10" s="1"/>
  <c r="L266" i="10" l="1"/>
  <c r="I266" i="10"/>
  <c r="J266" i="10" l="1"/>
  <c r="H267" i="10" s="1"/>
  <c r="G267" i="10" s="1"/>
  <c r="K266" i="10"/>
  <c r="N266" i="10" s="1"/>
  <c r="L267" i="10" l="1"/>
  <c r="I267" i="10"/>
  <c r="K267" i="10" l="1"/>
  <c r="N267" i="10" s="1"/>
  <c r="J267" i="10"/>
  <c r="H268" i="10" s="1"/>
  <c r="G268" i="10" s="1"/>
  <c r="L268" i="10" l="1"/>
  <c r="I268" i="10"/>
  <c r="K268" i="10" l="1"/>
  <c r="N268" i="10" s="1"/>
  <c r="J268" i="10"/>
  <c r="H269" i="10" s="1"/>
  <c r="G269" i="10" s="1"/>
  <c r="L269" i="10" l="1"/>
  <c r="I269" i="10" l="1"/>
  <c r="K269" i="10"/>
  <c r="N269" i="10" s="1"/>
  <c r="J269" i="10"/>
  <c r="H270" i="10" s="1"/>
  <c r="G270" i="10" s="1"/>
  <c r="L270" i="10" l="1"/>
  <c r="I270" i="10"/>
  <c r="J270" i="10" l="1"/>
  <c r="H271" i="10" s="1"/>
  <c r="G271" i="10" s="1"/>
  <c r="K270" i="10"/>
  <c r="N270" i="10" s="1"/>
  <c r="L271" i="10" l="1"/>
  <c r="I271" i="10"/>
  <c r="J271" i="10" l="1"/>
  <c r="H272" i="10" s="1"/>
  <c r="G272" i="10" s="1"/>
  <c r="K271" i="10"/>
  <c r="N271" i="10" s="1"/>
  <c r="L272" i="10" l="1"/>
  <c r="I272" i="10"/>
  <c r="K272" i="10" l="1"/>
  <c r="N272" i="10" s="1"/>
  <c r="J272" i="10"/>
  <c r="H273" i="10" s="1"/>
  <c r="G273" i="10" s="1"/>
  <c r="L273" i="10" l="1"/>
  <c r="I273" i="10"/>
  <c r="K273" i="10" l="1"/>
  <c r="N273" i="10" s="1"/>
  <c r="J273" i="10"/>
  <c r="H274" i="10" s="1"/>
  <c r="G274" i="10" s="1"/>
  <c r="L274" i="10" l="1"/>
  <c r="I274" i="10"/>
  <c r="J274" i="10" l="1"/>
  <c r="H275" i="10" s="1"/>
  <c r="G275" i="10" s="1"/>
  <c r="K274" i="10"/>
  <c r="N274" i="10" s="1"/>
  <c r="L275" i="10" l="1"/>
  <c r="I275" i="10"/>
  <c r="J275" i="10" l="1"/>
  <c r="H276" i="10" s="1"/>
  <c r="G276" i="10" s="1"/>
  <c r="K275" i="10"/>
  <c r="N275" i="10" s="1"/>
  <c r="L276" i="10" l="1"/>
  <c r="I276" i="10"/>
  <c r="K276" i="10" l="1"/>
  <c r="N276" i="10" s="1"/>
  <c r="J276" i="10"/>
  <c r="H277" i="10" s="1"/>
  <c r="G277" i="10" s="1"/>
  <c r="L277" i="10" l="1"/>
  <c r="I277" i="10"/>
  <c r="J277" i="10" l="1"/>
  <c r="H278" i="10" s="1"/>
  <c r="G278" i="10" s="1"/>
  <c r="K277" i="10"/>
  <c r="N277" i="10" s="1"/>
  <c r="L278" i="10" l="1"/>
  <c r="I278" i="10"/>
  <c r="K278" i="10" l="1"/>
  <c r="N278" i="10" s="1"/>
  <c r="J278" i="10"/>
  <c r="H279" i="10" s="1"/>
  <c r="G279" i="10" s="1"/>
  <c r="L279" i="10" l="1"/>
  <c r="I279" i="10"/>
  <c r="K279" i="10" l="1"/>
  <c r="N279" i="10" s="1"/>
  <c r="J279" i="10"/>
  <c r="H280" i="10" s="1"/>
  <c r="G280" i="10" s="1"/>
  <c r="L280" i="10" l="1"/>
  <c r="I280" i="10"/>
  <c r="J280" i="10" l="1"/>
  <c r="H281" i="10" s="1"/>
  <c r="G281" i="10" s="1"/>
  <c r="K280" i="10"/>
  <c r="N280" i="10" s="1"/>
  <c r="L281" i="10" l="1"/>
  <c r="I281" i="10" l="1"/>
  <c r="K281" i="10"/>
  <c r="N281" i="10" s="1"/>
  <c r="J281" i="10"/>
  <c r="H282" i="10" s="1"/>
  <c r="G282" i="10" s="1"/>
  <c r="L282" i="10" l="1"/>
  <c r="I282" i="10"/>
  <c r="J282" i="10" l="1"/>
  <c r="H283" i="10" s="1"/>
  <c r="G283" i="10" s="1"/>
  <c r="K282" i="10"/>
  <c r="N282" i="10" s="1"/>
  <c r="L283" i="10" l="1"/>
  <c r="I283" i="10"/>
  <c r="K283" i="10" l="1"/>
  <c r="N283" i="10" s="1"/>
  <c r="J283" i="10"/>
  <c r="H284" i="10" s="1"/>
  <c r="G284" i="10" s="1"/>
  <c r="L284" i="10" l="1"/>
  <c r="I284" i="10"/>
  <c r="K284" i="10" l="1"/>
  <c r="N284" i="10" s="1"/>
  <c r="J284" i="10"/>
  <c r="H285" i="10" s="1"/>
  <c r="G285" i="10" s="1"/>
  <c r="L285" i="10" l="1"/>
  <c r="I285" i="10" l="1"/>
  <c r="K285" i="10" s="1"/>
  <c r="N285" i="10" s="1"/>
  <c r="J285" i="10" l="1"/>
  <c r="H286" i="10" s="1"/>
  <c r="G286" i="10" s="1"/>
  <c r="L286" i="10"/>
  <c r="I286" i="10"/>
  <c r="K286" i="10" l="1"/>
  <c r="N286" i="10" s="1"/>
  <c r="J286" i="10"/>
  <c r="H287" i="10" s="1"/>
  <c r="G287" i="10" s="1"/>
  <c r="L287" i="10" l="1"/>
  <c r="I287" i="10"/>
  <c r="J287" i="10" l="1"/>
  <c r="H288" i="10" s="1"/>
  <c r="G288" i="10" s="1"/>
  <c r="K287" i="10"/>
  <c r="N287" i="10" s="1"/>
  <c r="L288" i="10" l="1"/>
  <c r="I288" i="10"/>
  <c r="K288" i="10" l="1"/>
  <c r="N288" i="10" s="1"/>
  <c r="J288" i="10"/>
  <c r="H289" i="10" s="1"/>
  <c r="G289" i="10" s="1"/>
  <c r="L289" i="10" l="1"/>
  <c r="I289" i="10" l="1"/>
  <c r="K289" i="10"/>
  <c r="N289" i="10" s="1"/>
  <c r="J289" i="10"/>
  <c r="H290" i="10" s="1"/>
  <c r="G290" i="10" s="1"/>
  <c r="L290" i="10" l="1"/>
  <c r="I290" i="10"/>
  <c r="K290" i="10" l="1"/>
  <c r="N290" i="10" s="1"/>
  <c r="J290" i="10"/>
  <c r="H291" i="10" s="1"/>
  <c r="G291" i="10" s="1"/>
  <c r="L291" i="10" l="1"/>
  <c r="I291" i="10"/>
  <c r="J291" i="10" l="1"/>
  <c r="H292" i="10" s="1"/>
  <c r="G292" i="10" s="1"/>
  <c r="K291" i="10"/>
  <c r="N291" i="10" s="1"/>
  <c r="L292" i="10" l="1"/>
  <c r="I292" i="10" l="1"/>
  <c r="K292" i="10"/>
  <c r="N292" i="10" s="1"/>
  <c r="J292" i="10"/>
  <c r="H293" i="10" s="1"/>
  <c r="G293" i="10" s="1"/>
  <c r="L293" i="10" l="1"/>
  <c r="I293" i="10"/>
  <c r="J293" i="10" l="1"/>
  <c r="H294" i="10" s="1"/>
  <c r="G294" i="10" s="1"/>
  <c r="K293" i="10"/>
  <c r="N293" i="10" s="1"/>
  <c r="L294" i="10" l="1"/>
  <c r="I294" i="10"/>
  <c r="J294" i="10" l="1"/>
  <c r="H295" i="10" s="1"/>
  <c r="G295" i="10" s="1"/>
  <c r="K294" i="10"/>
  <c r="N294" i="10" s="1"/>
  <c r="L295" i="10" l="1"/>
  <c r="I295" i="10" l="1"/>
  <c r="J295" i="10"/>
  <c r="H296" i="10" s="1"/>
  <c r="G296" i="10" s="1"/>
  <c r="K295" i="10"/>
  <c r="N295" i="10" s="1"/>
  <c r="L296" i="10" l="1"/>
  <c r="I296" i="10" l="1"/>
  <c r="K296" i="10"/>
  <c r="N296" i="10" s="1"/>
  <c r="J296" i="10"/>
  <c r="H297" i="10" s="1"/>
  <c r="G297" i="10" s="1"/>
  <c r="L297" i="10" l="1"/>
  <c r="I297" i="10"/>
  <c r="K297" i="10" l="1"/>
  <c r="N297" i="10" s="1"/>
  <c r="J297" i="10"/>
  <c r="H298" i="10" s="1"/>
  <c r="G298" i="10" s="1"/>
  <c r="L298" i="10" l="1"/>
  <c r="I298" i="10" l="1"/>
  <c r="K298" i="10"/>
  <c r="N298" i="10" s="1"/>
  <c r="J298" i="10"/>
  <c r="H299" i="10" s="1"/>
  <c r="G299" i="10" s="1"/>
  <c r="L299" i="10" l="1"/>
  <c r="I299" i="10"/>
  <c r="J299" i="10" l="1"/>
  <c r="H300" i="10" s="1"/>
  <c r="G300" i="10" s="1"/>
  <c r="K299" i="10"/>
  <c r="N299" i="10" s="1"/>
  <c r="L300" i="10" l="1"/>
  <c r="I300" i="10"/>
  <c r="J300" i="10" l="1"/>
  <c r="H301" i="10" s="1"/>
  <c r="G301" i="10" s="1"/>
  <c r="K300" i="10"/>
  <c r="N300" i="10" s="1"/>
  <c r="L301" i="10" l="1"/>
  <c r="I301" i="10"/>
  <c r="J301" i="10" l="1"/>
  <c r="H302" i="10" s="1"/>
  <c r="G302" i="10" s="1"/>
  <c r="K301" i="10"/>
  <c r="N301" i="10" s="1"/>
  <c r="L302" i="10" l="1"/>
  <c r="I302" i="10"/>
  <c r="K302" i="10" l="1"/>
  <c r="N302" i="10" s="1"/>
  <c r="J302" i="10"/>
  <c r="H303" i="10" s="1"/>
  <c r="G303" i="10" s="1"/>
  <c r="L303" i="10" l="1"/>
  <c r="I303" i="10"/>
  <c r="J303" i="10" l="1"/>
  <c r="H304" i="10" s="1"/>
  <c r="G304" i="10" s="1"/>
  <c r="K303" i="10"/>
  <c r="N303" i="10" s="1"/>
  <c r="L304" i="10" l="1"/>
  <c r="I304" i="10"/>
  <c r="K304" i="10" l="1"/>
  <c r="N304" i="10" s="1"/>
  <c r="J304" i="10"/>
  <c r="H305" i="10" s="1"/>
  <c r="G305" i="10" s="1"/>
  <c r="L305" i="10" l="1"/>
  <c r="I305" i="10"/>
  <c r="J305" i="10" l="1"/>
  <c r="H306" i="10" s="1"/>
  <c r="G306" i="10" s="1"/>
  <c r="K305" i="10"/>
  <c r="N305" i="10" s="1"/>
  <c r="L306" i="10" l="1"/>
  <c r="I306" i="10"/>
  <c r="J306" i="10" l="1"/>
  <c r="H307" i="10" s="1"/>
  <c r="G307" i="10" s="1"/>
  <c r="K306" i="10"/>
  <c r="N306" i="10" s="1"/>
  <c r="L307" i="10" l="1"/>
  <c r="I307" i="10"/>
  <c r="J307" i="10" l="1"/>
  <c r="H308" i="10" s="1"/>
  <c r="G308" i="10" s="1"/>
  <c r="K307" i="10"/>
  <c r="N307" i="10" s="1"/>
  <c r="L308" i="10" l="1"/>
  <c r="I308" i="10"/>
  <c r="K308" i="10" l="1"/>
  <c r="N308" i="10" s="1"/>
  <c r="J308" i="10"/>
  <c r="H309" i="10" s="1"/>
  <c r="G309" i="10" s="1"/>
  <c r="L309" i="10" l="1"/>
  <c r="I309" i="10"/>
  <c r="K309" i="10" l="1"/>
  <c r="N309" i="10" s="1"/>
  <c r="J309" i="10"/>
  <c r="H310" i="10" s="1"/>
  <c r="G310" i="10" s="1"/>
  <c r="L310" i="10" l="1"/>
  <c r="I310" i="10"/>
  <c r="J310" i="10" l="1"/>
  <c r="H311" i="10" s="1"/>
  <c r="G311" i="10" s="1"/>
  <c r="K310" i="10"/>
  <c r="N310" i="10" s="1"/>
  <c r="L311" i="10" l="1"/>
  <c r="I311" i="10" l="1"/>
  <c r="J311" i="10"/>
  <c r="H312" i="10" s="1"/>
  <c r="G312" i="10" s="1"/>
  <c r="K311" i="10"/>
  <c r="N311" i="10" s="1"/>
  <c r="L312" i="10" l="1"/>
  <c r="I312" i="10"/>
  <c r="J312" i="10" l="1"/>
  <c r="H313" i="10" s="1"/>
  <c r="G313" i="10" s="1"/>
  <c r="K312" i="10"/>
  <c r="N312" i="10" s="1"/>
  <c r="L313" i="10" l="1"/>
  <c r="I313" i="10"/>
  <c r="J313" i="10" l="1"/>
  <c r="H314" i="10" s="1"/>
  <c r="G314" i="10" s="1"/>
  <c r="K313" i="10"/>
  <c r="N313" i="10" s="1"/>
  <c r="L314" i="10" l="1"/>
  <c r="I314" i="10" l="1"/>
  <c r="J314" i="10" s="1"/>
  <c r="H315" i="10" s="1"/>
  <c r="G315" i="10" s="1"/>
  <c r="K314" i="10" l="1"/>
  <c r="N314" i="10" s="1"/>
  <c r="L315" i="10"/>
  <c r="I315" i="10"/>
  <c r="K315" i="10" l="1"/>
  <c r="N315" i="10" s="1"/>
  <c r="J315" i="10"/>
  <c r="H316" i="10" s="1"/>
  <c r="G316" i="10" s="1"/>
  <c r="L316" i="10" l="1"/>
  <c r="I316" i="10" l="1"/>
  <c r="K316" i="10" s="1"/>
  <c r="N316" i="10" s="1"/>
  <c r="J316" i="10"/>
  <c r="H317" i="10" s="1"/>
  <c r="G317" i="10" s="1"/>
  <c r="L317" i="10" l="1"/>
  <c r="I317" i="10" l="1"/>
  <c r="K317" i="10"/>
  <c r="N317" i="10" s="1"/>
  <c r="J317" i="10"/>
  <c r="H318" i="10" s="1"/>
  <c r="G318" i="10" s="1"/>
  <c r="L318" i="10" l="1"/>
  <c r="I318" i="10"/>
  <c r="K318" i="10" l="1"/>
  <c r="N318" i="10" s="1"/>
  <c r="J318" i="10"/>
  <c r="H319" i="10" s="1"/>
  <c r="G319" i="10" s="1"/>
  <c r="L319" i="10" l="1"/>
  <c r="I319" i="10"/>
  <c r="J319" i="10" l="1"/>
  <c r="H320" i="10" s="1"/>
  <c r="G320" i="10" s="1"/>
  <c r="K319" i="10"/>
  <c r="N319" i="10" s="1"/>
  <c r="L320" i="10" l="1"/>
  <c r="I320" i="10"/>
  <c r="J320" i="10" l="1"/>
  <c r="H321" i="10" s="1"/>
  <c r="G321" i="10" s="1"/>
  <c r="K320" i="10"/>
  <c r="N320" i="10" s="1"/>
  <c r="L321" i="10" l="1"/>
  <c r="I321" i="10"/>
  <c r="J321" i="10" l="1"/>
  <c r="H322" i="10" s="1"/>
  <c r="G322" i="10" s="1"/>
  <c r="K321" i="10"/>
  <c r="N321" i="10" s="1"/>
  <c r="L322" i="10" l="1"/>
  <c r="I322" i="10" l="1"/>
  <c r="K322" i="10"/>
  <c r="N322" i="10" s="1"/>
  <c r="J322" i="10"/>
  <c r="H323" i="10" s="1"/>
  <c r="G323" i="10" s="1"/>
  <c r="L323" i="10" l="1"/>
  <c r="I323" i="10"/>
  <c r="J323" i="10" l="1"/>
  <c r="H324" i="10" s="1"/>
  <c r="G324" i="10" s="1"/>
  <c r="K323" i="10"/>
  <c r="N323" i="10" s="1"/>
  <c r="L324" i="10" l="1"/>
  <c r="I324" i="10"/>
  <c r="J324" i="10" l="1"/>
  <c r="H325" i="10" s="1"/>
  <c r="G325" i="10" s="1"/>
  <c r="K324" i="10"/>
  <c r="N324" i="10" s="1"/>
  <c r="L325" i="10" l="1"/>
  <c r="I325" i="10"/>
  <c r="K325" i="10" l="1"/>
  <c r="N325" i="10" s="1"/>
  <c r="J325" i="10"/>
  <c r="H326" i="10" s="1"/>
  <c r="G326" i="10" s="1"/>
  <c r="L326" i="10" l="1"/>
  <c r="I326" i="10" l="1"/>
  <c r="K326" i="10"/>
  <c r="N326" i="10" s="1"/>
  <c r="J326" i="10"/>
  <c r="H327" i="10" s="1"/>
  <c r="G327" i="10" s="1"/>
  <c r="L327" i="10" l="1"/>
  <c r="I327" i="10"/>
  <c r="J327" i="10" l="1"/>
  <c r="H328" i="10" s="1"/>
  <c r="G328" i="10" s="1"/>
  <c r="K327" i="10"/>
  <c r="N327" i="10" s="1"/>
  <c r="L328" i="10" l="1"/>
  <c r="I328" i="10"/>
  <c r="J328" i="10" l="1"/>
  <c r="H329" i="10" s="1"/>
  <c r="G329" i="10" s="1"/>
  <c r="K328" i="10"/>
  <c r="N328" i="10" s="1"/>
  <c r="L329" i="10" l="1"/>
  <c r="I329" i="10"/>
  <c r="J329" i="10" l="1"/>
  <c r="H330" i="10" s="1"/>
  <c r="G330" i="10" s="1"/>
  <c r="K329" i="10"/>
  <c r="N329" i="10" s="1"/>
  <c r="L330" i="10" l="1"/>
  <c r="I330" i="10"/>
  <c r="J330" i="10" l="1"/>
  <c r="H331" i="10" s="1"/>
  <c r="G331" i="10" s="1"/>
  <c r="K330" i="10"/>
  <c r="N330" i="10" s="1"/>
  <c r="L331" i="10" l="1"/>
  <c r="I331" i="10"/>
  <c r="J331" i="10" l="1"/>
  <c r="H332" i="10" s="1"/>
  <c r="G332" i="10" s="1"/>
  <c r="K331" i="10"/>
  <c r="N331" i="10" s="1"/>
  <c r="L332" i="10" l="1"/>
  <c r="I332" i="10"/>
  <c r="K332" i="10" l="1"/>
  <c r="N332" i="10" s="1"/>
  <c r="J332" i="10"/>
  <c r="H333" i="10" s="1"/>
  <c r="G333" i="10" s="1"/>
  <c r="L333" i="10" l="1"/>
  <c r="I333" i="10" l="1"/>
  <c r="K333" i="10"/>
  <c r="N333" i="10" s="1"/>
  <c r="J333" i="10"/>
  <c r="H334" i="10" s="1"/>
  <c r="G334" i="10" s="1"/>
  <c r="L334" i="10" l="1"/>
  <c r="I334" i="10"/>
  <c r="K334" i="10" l="1"/>
  <c r="N334" i="10" s="1"/>
  <c r="J334" i="10"/>
  <c r="H335" i="10" s="1"/>
  <c r="G335" i="10" s="1"/>
  <c r="L335" i="10" l="1"/>
  <c r="I335" i="10" l="1"/>
  <c r="K335" i="10"/>
  <c r="N335" i="10" s="1"/>
  <c r="J335" i="10"/>
  <c r="H336" i="10" s="1"/>
  <c r="G336" i="10" s="1"/>
  <c r="L336" i="10" l="1"/>
  <c r="I336" i="10"/>
  <c r="K336" i="10" l="1"/>
  <c r="N336" i="10" s="1"/>
  <c r="J336" i="10"/>
  <c r="H337" i="10" s="1"/>
  <c r="G337" i="10" s="1"/>
  <c r="L337" i="10" l="1"/>
  <c r="I337" i="10"/>
  <c r="J337" i="10" l="1"/>
  <c r="H338" i="10" s="1"/>
  <c r="G338" i="10" s="1"/>
  <c r="K337" i="10"/>
  <c r="N337" i="10" s="1"/>
  <c r="L338" i="10" l="1"/>
  <c r="I338" i="10"/>
  <c r="K338" i="10" l="1"/>
  <c r="N338" i="10" s="1"/>
  <c r="J338" i="10"/>
  <c r="H339" i="10" s="1"/>
  <c r="G339" i="10" s="1"/>
  <c r="L339" i="10" l="1"/>
  <c r="I339" i="10"/>
  <c r="J339" i="10" l="1"/>
  <c r="H340" i="10" s="1"/>
  <c r="G340" i="10" s="1"/>
  <c r="K339" i="10"/>
  <c r="N339" i="10" s="1"/>
  <c r="L340" i="10" l="1"/>
  <c r="I340" i="10"/>
  <c r="J340" i="10" l="1"/>
  <c r="H341" i="10" s="1"/>
  <c r="G341" i="10" s="1"/>
  <c r="K340" i="10"/>
  <c r="N340" i="10" s="1"/>
  <c r="L341" i="10" l="1"/>
  <c r="I341" i="10"/>
  <c r="K341" i="10" l="1"/>
  <c r="N341" i="10" s="1"/>
  <c r="J341" i="10"/>
  <c r="H342" i="10" s="1"/>
  <c r="G342" i="10" s="1"/>
  <c r="L342" i="10" l="1"/>
  <c r="I342" i="10"/>
  <c r="K342" i="10" l="1"/>
  <c r="N342" i="10" s="1"/>
  <c r="J342" i="10"/>
  <c r="H343" i="10" s="1"/>
  <c r="G343" i="10" s="1"/>
  <c r="L343" i="10" l="1"/>
  <c r="I343" i="10" l="1"/>
  <c r="J343" i="10"/>
  <c r="H344" i="10" s="1"/>
  <c r="G344" i="10" s="1"/>
  <c r="K343" i="10"/>
  <c r="N343" i="10" s="1"/>
  <c r="L344" i="10" l="1"/>
  <c r="I344" i="10"/>
  <c r="K344" i="10" l="1"/>
  <c r="N344" i="10" s="1"/>
  <c r="J344" i="10"/>
  <c r="H345" i="10" s="1"/>
  <c r="G345" i="10" s="1"/>
  <c r="L345" i="10" l="1"/>
  <c r="I345" i="10"/>
  <c r="J345" i="10" l="1"/>
  <c r="H346" i="10" s="1"/>
  <c r="G346" i="10" s="1"/>
  <c r="K345" i="10"/>
  <c r="N345" i="10" s="1"/>
  <c r="L346" i="10" l="1"/>
  <c r="I346" i="10"/>
  <c r="K346" i="10" l="1"/>
  <c r="N346" i="10" s="1"/>
  <c r="J346" i="10"/>
  <c r="H347" i="10" s="1"/>
  <c r="G347" i="10" s="1"/>
  <c r="L347" i="10" l="1"/>
  <c r="I347" i="10" l="1"/>
  <c r="J347" i="10"/>
  <c r="H348" i="10" s="1"/>
  <c r="G348" i="10" s="1"/>
  <c r="K347" i="10"/>
  <c r="N347" i="10" s="1"/>
  <c r="L348" i="10" l="1"/>
  <c r="I348" i="10" l="1"/>
  <c r="J348" i="10"/>
  <c r="H349" i="10" s="1"/>
  <c r="G349" i="10" s="1"/>
  <c r="K348" i="10"/>
  <c r="N348" i="10" s="1"/>
  <c r="L349" i="10" l="1"/>
  <c r="I349" i="10"/>
  <c r="J349" i="10" l="1"/>
  <c r="H350" i="10" s="1"/>
  <c r="G350" i="10" s="1"/>
  <c r="K349" i="10"/>
  <c r="N349" i="10" s="1"/>
  <c r="L350" i="10" l="1"/>
  <c r="I350" i="10"/>
  <c r="J350" i="10" l="1"/>
  <c r="H351" i="10" s="1"/>
  <c r="G351" i="10" s="1"/>
  <c r="K350" i="10"/>
  <c r="N350" i="10" s="1"/>
  <c r="L351" i="10" l="1"/>
  <c r="I351" i="10"/>
  <c r="J351" i="10" l="1"/>
  <c r="H352" i="10" s="1"/>
  <c r="G352" i="10" s="1"/>
  <c r="K351" i="10"/>
  <c r="N351" i="10" s="1"/>
  <c r="L352" i="10" l="1"/>
  <c r="I352" i="10"/>
  <c r="K352" i="10" l="1"/>
  <c r="N352" i="10" s="1"/>
  <c r="J352" i="10"/>
  <c r="H353" i="10" s="1"/>
  <c r="G353" i="10" s="1"/>
  <c r="L353" i="10" l="1"/>
  <c r="I353" i="10"/>
  <c r="J353" i="10" l="1"/>
  <c r="H354" i="10" s="1"/>
  <c r="G354" i="10" s="1"/>
  <c r="K353" i="10"/>
  <c r="N353" i="10" s="1"/>
  <c r="L354" i="10" l="1"/>
  <c r="I354" i="10"/>
  <c r="K354" i="10" l="1"/>
  <c r="N354" i="10" s="1"/>
  <c r="J354" i="10"/>
  <c r="H355" i="10" s="1"/>
  <c r="G355" i="10" s="1"/>
  <c r="L355" i="10" l="1"/>
  <c r="I355" i="10" l="1"/>
  <c r="K355" i="10"/>
  <c r="N355" i="10" s="1"/>
  <c r="J355" i="10"/>
  <c r="H356" i="10" s="1"/>
  <c r="G356" i="10" s="1"/>
  <c r="L356" i="10" l="1"/>
  <c r="I356" i="10" l="1"/>
  <c r="J356" i="10" l="1"/>
  <c r="H357" i="10" s="1"/>
  <c r="G357" i="10" s="1"/>
  <c r="K356" i="10"/>
  <c r="N356" i="10" s="1"/>
  <c r="L357" i="10" l="1"/>
  <c r="I357" i="10" l="1"/>
  <c r="J357" i="10"/>
  <c r="H358" i="10" s="1"/>
  <c r="G358" i="10" s="1"/>
  <c r="K357" i="10"/>
  <c r="N357" i="10" s="1"/>
  <c r="L358" i="10" l="1"/>
  <c r="I358" i="10" l="1"/>
  <c r="J358" i="10"/>
  <c r="H359" i="10" s="1"/>
  <c r="G359" i="10" s="1"/>
  <c r="K358" i="10"/>
  <c r="N358" i="10" s="1"/>
  <c r="L359" i="10" l="1"/>
  <c r="I359" i="10"/>
  <c r="J359" i="10" l="1"/>
  <c r="H360" i="10" s="1"/>
  <c r="G360" i="10" s="1"/>
  <c r="K359" i="10"/>
  <c r="N359" i="10" s="1"/>
  <c r="L360" i="10" l="1"/>
  <c r="I360" i="10" l="1"/>
  <c r="J360" i="10"/>
  <c r="H361" i="10" s="1"/>
  <c r="G361" i="10" s="1"/>
  <c r="K360" i="10"/>
  <c r="N360" i="10" s="1"/>
  <c r="L361" i="10" l="1"/>
  <c r="I361" i="10" l="1"/>
  <c r="K361" i="10"/>
  <c r="N361" i="10" s="1"/>
  <c r="J361" i="10"/>
  <c r="H362" i="10" s="1"/>
  <c r="G362" i="10" s="1"/>
  <c r="L362" i="10" l="1"/>
  <c r="I362" i="10"/>
  <c r="K362" i="10" l="1"/>
  <c r="N362" i="10" s="1"/>
  <c r="J362" i="10"/>
  <c r="H363" i="10" s="1"/>
  <c r="G363" i="10" s="1"/>
  <c r="L363" i="10" l="1"/>
  <c r="I363" i="10"/>
  <c r="J363" i="10" l="1"/>
  <c r="H364" i="10" s="1"/>
  <c r="G364" i="10" s="1"/>
  <c r="K363" i="10"/>
  <c r="N363" i="10" s="1"/>
  <c r="L364" i="10" l="1"/>
  <c r="I364" i="10" l="1"/>
  <c r="K364" i="10"/>
  <c r="N364" i="10" s="1"/>
  <c r="J364" i="10"/>
  <c r="H365" i="10" s="1"/>
  <c r="G365" i="10" s="1"/>
  <c r="L365" i="10" l="1"/>
  <c r="I365" i="10"/>
  <c r="K365" i="10" l="1"/>
  <c r="N365" i="10" s="1"/>
  <c r="J365" i="10"/>
  <c r="H366" i="10" s="1"/>
  <c r="G366" i="10" s="1"/>
  <c r="L366" i="10" l="1"/>
  <c r="I366" i="10"/>
  <c r="K366" i="10" l="1"/>
  <c r="N366" i="10" s="1"/>
  <c r="J366" i="10"/>
  <c r="H367" i="10" s="1"/>
  <c r="G367" i="10" s="1"/>
  <c r="L367" i="10" l="1"/>
  <c r="I367" i="10" l="1"/>
  <c r="J367" i="10"/>
  <c r="H368" i="10" s="1"/>
  <c r="G368" i="10" s="1"/>
  <c r="K367" i="10"/>
  <c r="N367" i="10" s="1"/>
  <c r="L368" i="10" l="1"/>
  <c r="I368" i="10"/>
  <c r="J368" i="10" l="1"/>
  <c r="H369" i="10" s="1"/>
  <c r="G369" i="10" s="1"/>
  <c r="K368" i="10"/>
  <c r="N368" i="10" s="1"/>
  <c r="L369" i="10" l="1"/>
  <c r="I369" i="10"/>
  <c r="K369" i="10" l="1"/>
  <c r="N369" i="10" s="1"/>
  <c r="J369" i="10"/>
  <c r="H370" i="10" s="1"/>
  <c r="G370" i="10" s="1"/>
  <c r="L370" i="10" l="1"/>
  <c r="I370" i="10"/>
  <c r="K370" i="10" l="1"/>
  <c r="N370" i="10" s="1"/>
  <c r="J370" i="10"/>
  <c r="H371" i="10" s="1"/>
  <c r="G371" i="10" s="1"/>
  <c r="L371" i="10" l="1"/>
  <c r="I371" i="10" l="1"/>
  <c r="K371" i="10" s="1"/>
  <c r="N371" i="10" s="1"/>
  <c r="J371" i="10" l="1"/>
  <c r="H372" i="10" s="1"/>
  <c r="G372" i="10" l="1"/>
  <c r="L372" i="10" s="1"/>
  <c r="I372" i="10"/>
  <c r="J372" i="10" s="1"/>
  <c r="H373" i="10" s="1"/>
  <c r="G373" i="10" s="1"/>
  <c r="K372" i="10" l="1"/>
  <c r="N372" i="10" s="1"/>
  <c r="L373" i="10"/>
  <c r="I373" i="10"/>
  <c r="J373" i="10" l="1"/>
  <c r="H374" i="10" s="1"/>
  <c r="G374" i="10" s="1"/>
  <c r="K373" i="10"/>
  <c r="N373" i="10" s="1"/>
  <c r="L374" i="10" l="1"/>
  <c r="I374" i="10" l="1"/>
  <c r="K374" i="10" s="1"/>
  <c r="N374" i="10" s="1"/>
  <c r="J374" i="10" l="1"/>
  <c r="H375" i="10" s="1"/>
  <c r="G375" i="10" l="1"/>
  <c r="L375" i="10" s="1"/>
  <c r="I375" i="10"/>
  <c r="K375" i="10" s="1"/>
  <c r="N375" i="10" l="1"/>
  <c r="J375" i="10"/>
  <c r="H376" i="10" s="1"/>
  <c r="G376" i="10" l="1"/>
  <c r="L376" i="10" s="1"/>
  <c r="I376" i="10"/>
  <c r="K376" i="10" s="1"/>
  <c r="N376" i="10" l="1"/>
  <c r="J376" i="10"/>
  <c r="H377" i="10" s="1"/>
  <c r="G377" i="10" l="1"/>
  <c r="L377" i="10" s="1"/>
  <c r="I377" i="10" l="1"/>
  <c r="J377" i="10" s="1"/>
  <c r="H378" i="10" s="1"/>
  <c r="G378" i="10" s="1"/>
  <c r="K377" i="10"/>
  <c r="N377" i="10" s="1"/>
  <c r="L378" i="10"/>
  <c r="I378" i="10" l="1"/>
  <c r="J378" i="10" s="1"/>
  <c r="H379" i="10" s="1"/>
  <c r="G379" i="10" s="1"/>
  <c r="K378" i="10" l="1"/>
  <c r="N378" i="10" s="1"/>
  <c r="L379" i="10"/>
  <c r="I379" i="10" l="1"/>
  <c r="J379" i="10" s="1"/>
  <c r="H380" i="10" s="1"/>
  <c r="G380" i="10" s="1"/>
  <c r="K379" i="10" l="1"/>
  <c r="N379" i="10" s="1"/>
  <c r="L380" i="10"/>
  <c r="I380" i="10" l="1"/>
  <c r="K380" i="10"/>
  <c r="N380" i="10" s="1"/>
  <c r="J380" i="10"/>
  <c r="H381" i="10" s="1"/>
  <c r="G381" i="10" s="1"/>
  <c r="L381" i="10" l="1"/>
  <c r="I381" i="10" l="1"/>
  <c r="K381" i="10"/>
  <c r="N381" i="10" s="1"/>
  <c r="J381" i="10"/>
  <c r="H382" i="10" s="1"/>
  <c r="G382" i="10" s="1"/>
  <c r="L382" i="10" l="1"/>
  <c r="I382" i="10"/>
  <c r="K382" i="10" l="1"/>
  <c r="N382" i="10" s="1"/>
  <c r="J382" i="10"/>
  <c r="H383" i="10" s="1"/>
  <c r="G383" i="10" s="1"/>
  <c r="L383" i="10" l="1"/>
  <c r="I383" i="10" l="1"/>
  <c r="J383" i="10"/>
  <c r="H384" i="10" s="1"/>
  <c r="G384" i="10" s="1"/>
  <c r="K383" i="10"/>
  <c r="N383" i="10" s="1"/>
  <c r="L384" i="10" l="1"/>
  <c r="I384" i="10"/>
  <c r="K384" i="10" l="1"/>
  <c r="N384" i="10" s="1"/>
  <c r="J384" i="10"/>
  <c r="H385" i="10" s="1"/>
  <c r="G385" i="10" s="1"/>
  <c r="L385" i="10" l="1"/>
  <c r="I385" i="10" l="1"/>
  <c r="K385" i="10"/>
  <c r="N385" i="10" s="1"/>
  <c r="J385" i="10"/>
  <c r="H386" i="10" s="1"/>
  <c r="G386" i="10" s="1"/>
  <c r="L386" i="10" l="1"/>
  <c r="I386" i="10"/>
  <c r="K386" i="10" l="1"/>
  <c r="N386" i="10" s="1"/>
  <c r="J386" i="10"/>
  <c r="H387" i="10" s="1"/>
  <c r="G387" i="10" s="1"/>
  <c r="L387" i="10" l="1"/>
  <c r="I387" i="10"/>
  <c r="J387" i="10" l="1"/>
  <c r="H388" i="10" s="1"/>
  <c r="G388" i="10" s="1"/>
  <c r="K387" i="10"/>
  <c r="N387" i="10" s="1"/>
  <c r="L388" i="10" l="1"/>
  <c r="I388" i="10"/>
  <c r="K388" i="10" l="1"/>
  <c r="N388" i="10" s="1"/>
  <c r="J388" i="10"/>
  <c r="H389" i="10" s="1"/>
  <c r="G389" i="10" s="1"/>
  <c r="L389" i="10" l="1"/>
  <c r="I389" i="10"/>
  <c r="K389" i="10" l="1"/>
  <c r="N389" i="10" s="1"/>
  <c r="J389" i="10"/>
  <c r="H390" i="10" s="1"/>
  <c r="G390" i="10" s="1"/>
  <c r="L390" i="10" l="1"/>
  <c r="I390" i="10"/>
  <c r="K390" i="10" l="1"/>
  <c r="N390" i="10" s="1"/>
  <c r="J390" i="10"/>
  <c r="H391" i="10" s="1"/>
  <c r="G391" i="10" s="1"/>
  <c r="L391" i="10" l="1"/>
  <c r="I391" i="10" l="1"/>
  <c r="K391" i="10" s="1"/>
  <c r="N391" i="10" s="1"/>
  <c r="J391" i="10"/>
  <c r="H392" i="10" s="1"/>
  <c r="G392" i="10" s="1"/>
  <c r="L392" i="10" l="1"/>
  <c r="I392" i="10"/>
  <c r="K392" i="10" l="1"/>
  <c r="N392" i="10" s="1"/>
  <c r="J392" i="10"/>
  <c r="H393" i="10" s="1"/>
  <c r="G393" i="10" s="1"/>
  <c r="L393" i="10" l="1"/>
  <c r="I393" i="10"/>
  <c r="J393" i="10" l="1"/>
  <c r="H394" i="10" s="1"/>
  <c r="G394" i="10" s="1"/>
  <c r="K393" i="10"/>
  <c r="N393" i="10" s="1"/>
  <c r="L394" i="10" l="1"/>
  <c r="I394" i="10"/>
  <c r="K394" i="10" l="1"/>
  <c r="N394" i="10" s="1"/>
  <c r="J394" i="10"/>
  <c r="H395" i="10" s="1"/>
  <c r="G395" i="10" s="1"/>
  <c r="L395" i="10" l="1"/>
  <c r="I395" i="10"/>
  <c r="K395" i="10" l="1"/>
  <c r="N395" i="10" s="1"/>
  <c r="J395" i="10"/>
  <c r="H396" i="10" s="1"/>
  <c r="G396" i="10" s="1"/>
  <c r="L396" i="10" l="1"/>
  <c r="I396" i="10"/>
  <c r="K396" i="10" l="1"/>
  <c r="N396" i="10" s="1"/>
  <c r="J396" i="10"/>
  <c r="H397" i="10" s="1"/>
  <c r="G397" i="10" s="1"/>
  <c r="L397" i="10" l="1"/>
  <c r="I397" i="10" l="1"/>
  <c r="K397" i="10"/>
  <c r="N397" i="10" s="1"/>
  <c r="J397" i="10"/>
  <c r="H398" i="10" s="1"/>
  <c r="G398" i="10" s="1"/>
  <c r="L398" i="10" l="1"/>
  <c r="I398" i="10" l="1"/>
  <c r="J398" i="10"/>
  <c r="H399" i="10" s="1"/>
  <c r="G399" i="10" s="1"/>
  <c r="K398" i="10"/>
  <c r="N398" i="10" s="1"/>
  <c r="L399" i="10" l="1"/>
  <c r="I399" i="10" l="1"/>
  <c r="K399" i="10"/>
  <c r="N399" i="10" s="1"/>
  <c r="J399" i="10"/>
  <c r="H400" i="10" s="1"/>
  <c r="G400" i="10" s="1"/>
  <c r="L400" i="10" l="1"/>
  <c r="I400" i="10" l="1"/>
  <c r="K400" i="10"/>
  <c r="N400" i="10" s="1"/>
  <c r="J400" i="10"/>
  <c r="H401" i="10" s="1"/>
  <c r="G401" i="10" s="1"/>
  <c r="L401" i="10" l="1"/>
  <c r="I401" i="10"/>
  <c r="K401" i="10" l="1"/>
  <c r="N401" i="10" s="1"/>
  <c r="J401" i="10"/>
  <c r="H402" i="10" s="1"/>
  <c r="G402" i="10" s="1"/>
  <c r="L402" i="10" l="1"/>
  <c r="I402" i="10" l="1"/>
  <c r="K402" i="10"/>
  <c r="N402" i="10" s="1"/>
  <c r="J402" i="10"/>
  <c r="H403" i="10" s="1"/>
  <c r="G403" i="10" s="1"/>
  <c r="L403" i="10" l="1"/>
  <c r="I403" i="10"/>
  <c r="J403" i="10" l="1"/>
  <c r="H404" i="10" s="1"/>
  <c r="G404" i="10" s="1"/>
  <c r="K403" i="10"/>
  <c r="N403" i="10" s="1"/>
  <c r="L404" i="10" l="1"/>
  <c r="I404" i="10"/>
  <c r="K404" i="10" l="1"/>
  <c r="N404" i="10" s="1"/>
  <c r="J404" i="10"/>
  <c r="H405" i="10" s="1"/>
  <c r="G405" i="10" s="1"/>
  <c r="L405" i="10" l="1"/>
  <c r="I405" i="10" l="1"/>
  <c r="K405" i="10"/>
  <c r="N405" i="10" s="1"/>
  <c r="J405" i="10"/>
  <c r="H406" i="10" s="1"/>
  <c r="G406" i="10" s="1"/>
  <c r="L406" i="10" l="1"/>
  <c r="I406" i="10" l="1"/>
  <c r="K406" i="10"/>
  <c r="N406" i="10" s="1"/>
  <c r="J406" i="10"/>
  <c r="H407" i="10" s="1"/>
  <c r="G407" i="10" s="1"/>
  <c r="L407" i="10" l="1"/>
  <c r="I407" i="10"/>
  <c r="J407" i="10" l="1"/>
  <c r="H408" i="10" s="1"/>
  <c r="G408" i="10" s="1"/>
  <c r="K407" i="10"/>
  <c r="N407" i="10" s="1"/>
  <c r="L408" i="10" l="1"/>
  <c r="I408" i="10"/>
  <c r="J408" i="10" l="1"/>
  <c r="H409" i="10" s="1"/>
  <c r="G409" i="10" s="1"/>
  <c r="K408" i="10"/>
  <c r="N408" i="10" s="1"/>
  <c r="L409" i="10" l="1"/>
  <c r="I409" i="10"/>
  <c r="K409" i="10" l="1"/>
  <c r="N409" i="10" s="1"/>
  <c r="J409" i="10"/>
  <c r="H410" i="10" s="1"/>
  <c r="G410" i="10" s="1"/>
  <c r="L410" i="10" l="1"/>
  <c r="I410" i="10"/>
  <c r="K410" i="10" l="1"/>
  <c r="N410" i="10" s="1"/>
  <c r="J410" i="10"/>
  <c r="H411" i="10" s="1"/>
  <c r="G411" i="10" s="1"/>
  <c r="L411" i="10" l="1"/>
  <c r="I411" i="10"/>
  <c r="K411" i="10" l="1"/>
  <c r="N411" i="10" s="1"/>
  <c r="J411" i="10"/>
  <c r="H412" i="10" s="1"/>
  <c r="G412" i="10" s="1"/>
  <c r="L412" i="10" l="1"/>
  <c r="I412" i="10"/>
  <c r="K412" i="10" l="1"/>
  <c r="N412" i="10" s="1"/>
  <c r="J412" i="10"/>
  <c r="H413" i="10" s="1"/>
  <c r="G413" i="10" s="1"/>
  <c r="L413" i="10" l="1"/>
  <c r="I413" i="10"/>
  <c r="J413" i="10" l="1"/>
  <c r="H414" i="10" s="1"/>
  <c r="G414" i="10" s="1"/>
  <c r="K413" i="10"/>
  <c r="N413" i="10" s="1"/>
  <c r="L414" i="10" l="1"/>
  <c r="I414" i="10"/>
  <c r="J414" i="10" l="1"/>
  <c r="H415" i="10" s="1"/>
  <c r="G415" i="10" s="1"/>
  <c r="K414" i="10"/>
  <c r="N414" i="10" s="1"/>
  <c r="L415" i="10" l="1"/>
  <c r="I415" i="10"/>
  <c r="K415" i="10" l="1"/>
  <c r="N415" i="10" s="1"/>
  <c r="J415" i="10"/>
  <c r="H416" i="10" s="1"/>
  <c r="G416" i="10" s="1"/>
  <c r="L416" i="10" l="1"/>
  <c r="I416" i="10"/>
  <c r="J416" i="10" l="1"/>
  <c r="H417" i="10" s="1"/>
  <c r="G417" i="10" s="1"/>
  <c r="K416" i="10"/>
  <c r="N416" i="10" s="1"/>
  <c r="L417" i="10" l="1"/>
  <c r="I417" i="10"/>
  <c r="J417" i="10" l="1"/>
  <c r="H418" i="10" s="1"/>
  <c r="G418" i="10" s="1"/>
  <c r="K417" i="10"/>
  <c r="N417" i="10" s="1"/>
  <c r="L418" i="10" l="1"/>
  <c r="I418" i="10"/>
  <c r="K418" i="10" l="1"/>
  <c r="N418" i="10" s="1"/>
  <c r="J418" i="10"/>
  <c r="H419" i="10" s="1"/>
  <c r="G419" i="10" s="1"/>
  <c r="L419" i="10" l="1"/>
  <c r="I419" i="10"/>
  <c r="K419" i="10" l="1"/>
  <c r="N419" i="10" s="1"/>
  <c r="J419" i="10"/>
  <c r="H420" i="10" s="1"/>
  <c r="G420" i="10" s="1"/>
  <c r="L420" i="10" l="1"/>
  <c r="I420" i="10"/>
  <c r="K420" i="10" l="1"/>
  <c r="N420" i="10" s="1"/>
  <c r="J420" i="10"/>
  <c r="H421" i="10" s="1"/>
  <c r="G421" i="10" s="1"/>
  <c r="L421" i="10" l="1"/>
  <c r="I421" i="10"/>
  <c r="K421" i="10" l="1"/>
  <c r="N421" i="10" s="1"/>
  <c r="J421" i="10"/>
  <c r="H422" i="10" s="1"/>
  <c r="G422" i="10" s="1"/>
  <c r="L422" i="10" l="1"/>
  <c r="I422" i="10" l="1"/>
  <c r="K422" i="10"/>
  <c r="N422" i="10" s="1"/>
  <c r="J422" i="10"/>
  <c r="H423" i="10" s="1"/>
  <c r="G423" i="10" s="1"/>
  <c r="L423" i="10" l="1"/>
  <c r="I423" i="10"/>
  <c r="J423" i="10" l="1"/>
  <c r="H424" i="10" s="1"/>
  <c r="G424" i="10" s="1"/>
  <c r="K423" i="10"/>
  <c r="N423" i="10" s="1"/>
  <c r="L424" i="10" l="1"/>
  <c r="I424" i="10" l="1"/>
  <c r="K424" i="10"/>
  <c r="N424" i="10" s="1"/>
  <c r="J424" i="10"/>
  <c r="H425" i="10" s="1"/>
  <c r="G425" i="10" s="1"/>
  <c r="L425" i="10" l="1"/>
  <c r="I425" i="10"/>
  <c r="K425" i="10" l="1"/>
  <c r="N425" i="10" s="1"/>
  <c r="J425" i="10"/>
  <c r="H426" i="10" s="1"/>
  <c r="G426" i="10" s="1"/>
  <c r="L426" i="10" l="1"/>
  <c r="I426" i="10"/>
  <c r="K426" i="10" l="1"/>
  <c r="N426" i="10" s="1"/>
  <c r="J426" i="10"/>
  <c r="H427" i="10" s="1"/>
  <c r="G427" i="10" s="1"/>
  <c r="L427" i="10" l="1"/>
  <c r="I427" i="10" l="1"/>
  <c r="K427" i="10"/>
  <c r="N427" i="10" s="1"/>
  <c r="J427" i="10"/>
  <c r="H428" i="10" s="1"/>
  <c r="G428" i="10" s="1"/>
  <c r="L428" i="10" l="1"/>
  <c r="I428" i="10"/>
  <c r="J428" i="10" l="1"/>
  <c r="H429" i="10" s="1"/>
  <c r="G429" i="10" s="1"/>
  <c r="K428" i="10"/>
  <c r="N428" i="10" s="1"/>
  <c r="L429" i="10" l="1"/>
  <c r="I429" i="10"/>
  <c r="J429" i="10" l="1"/>
  <c r="H430" i="10" s="1"/>
  <c r="G430" i="10" s="1"/>
  <c r="K429" i="10"/>
  <c r="N429" i="10" s="1"/>
  <c r="L430" i="10" l="1"/>
  <c r="I430" i="10"/>
  <c r="K430" i="10" l="1"/>
  <c r="N430" i="10" s="1"/>
  <c r="J430" i="10"/>
  <c r="H431" i="10" s="1"/>
  <c r="G431" i="10" s="1"/>
  <c r="L431" i="10" l="1"/>
  <c r="I431" i="10" l="1"/>
  <c r="K431" i="10"/>
  <c r="N431" i="10" s="1"/>
  <c r="J431" i="10"/>
  <c r="H432" i="10" s="1"/>
  <c r="G432" i="10" s="1"/>
  <c r="L432" i="10" l="1"/>
  <c r="I432" i="10"/>
  <c r="K432" i="10" l="1"/>
  <c r="N432" i="10" s="1"/>
  <c r="J432" i="10"/>
  <c r="H433" i="10" s="1"/>
  <c r="G433" i="10" s="1"/>
  <c r="L433" i="10" l="1"/>
  <c r="I433" i="10"/>
  <c r="J433" i="10" l="1"/>
  <c r="H434" i="10" s="1"/>
  <c r="G434" i="10" s="1"/>
  <c r="K433" i="10"/>
  <c r="N433" i="10" s="1"/>
  <c r="L434" i="10" l="1"/>
  <c r="I434" i="10"/>
  <c r="K434" i="10" l="1"/>
  <c r="N434" i="10" s="1"/>
  <c r="J434" i="10"/>
  <c r="H435" i="10" s="1"/>
  <c r="G435" i="10" s="1"/>
  <c r="L435" i="10" l="1"/>
  <c r="I435" i="10"/>
  <c r="K435" i="10" l="1"/>
  <c r="N435" i="10" s="1"/>
  <c r="J435" i="10"/>
  <c r="H436" i="10" s="1"/>
  <c r="G436" i="10" s="1"/>
  <c r="L436" i="10" l="1"/>
  <c r="I436" i="10"/>
  <c r="K436" i="10" l="1"/>
  <c r="N436" i="10" s="1"/>
  <c r="J436" i="10"/>
  <c r="H437" i="10" s="1"/>
  <c r="G437" i="10" s="1"/>
  <c r="L437" i="10" l="1"/>
  <c r="I437" i="10"/>
  <c r="K437" i="10" l="1"/>
  <c r="N437" i="10" s="1"/>
  <c r="J437" i="10"/>
  <c r="H438" i="10" s="1"/>
  <c r="G438" i="10" s="1"/>
  <c r="L438" i="10" l="1"/>
  <c r="I438" i="10" l="1"/>
  <c r="J438" i="10"/>
  <c r="H439" i="10" s="1"/>
  <c r="G439" i="10" s="1"/>
  <c r="K438" i="10"/>
  <c r="N438" i="10" s="1"/>
  <c r="L439" i="10" l="1"/>
  <c r="I439" i="10"/>
  <c r="K439" i="10" l="1"/>
  <c r="N439" i="10" s="1"/>
  <c r="J439" i="10"/>
  <c r="H440" i="10" s="1"/>
  <c r="G440" i="10" s="1"/>
  <c r="L440" i="10" l="1"/>
  <c r="I440" i="10"/>
  <c r="K440" i="10" l="1"/>
  <c r="N440" i="10" s="1"/>
  <c r="J440" i="10"/>
  <c r="H441" i="10" s="1"/>
  <c r="G441" i="10" s="1"/>
  <c r="L441" i="10" l="1"/>
  <c r="I441" i="10"/>
  <c r="K441" i="10" l="1"/>
  <c r="N441" i="10" s="1"/>
  <c r="J441" i="10"/>
  <c r="H442" i="10" s="1"/>
  <c r="G442" i="10" s="1"/>
  <c r="L442" i="10" l="1"/>
  <c r="I442" i="10"/>
  <c r="K442" i="10" l="1"/>
  <c r="N442" i="10" s="1"/>
  <c r="J442" i="10"/>
  <c r="H443" i="10" s="1"/>
  <c r="G443" i="10" s="1"/>
  <c r="L443" i="10" l="1"/>
  <c r="I443" i="10" l="1"/>
  <c r="J443" i="10"/>
  <c r="H444" i="10" s="1"/>
  <c r="G444" i="10" s="1"/>
  <c r="K443" i="10"/>
  <c r="N443" i="10" s="1"/>
  <c r="L444" i="10" l="1"/>
  <c r="I444" i="10"/>
  <c r="J444" i="10" l="1"/>
  <c r="H445" i="10" s="1"/>
  <c r="G445" i="10" s="1"/>
  <c r="K444" i="10"/>
  <c r="N444" i="10" s="1"/>
  <c r="L445" i="10" l="1"/>
  <c r="I445" i="10"/>
  <c r="K445" i="10" l="1"/>
  <c r="N445" i="10" s="1"/>
  <c r="J445" i="10"/>
  <c r="H446" i="10" s="1"/>
  <c r="G446" i="10" s="1"/>
  <c r="L446" i="10" l="1"/>
  <c r="I446" i="10" l="1"/>
  <c r="K446" i="10"/>
  <c r="N446" i="10" s="1"/>
  <c r="J446" i="10"/>
  <c r="H447" i="10" s="1"/>
  <c r="G447" i="10" s="1"/>
  <c r="L447" i="10" l="1"/>
  <c r="I447" i="10"/>
  <c r="K447" i="10" l="1"/>
  <c r="N447" i="10" s="1"/>
  <c r="J447" i="10"/>
  <c r="H448" i="10" s="1"/>
  <c r="G448" i="10" s="1"/>
  <c r="L448" i="10" l="1"/>
  <c r="I448" i="10" l="1"/>
  <c r="J448" i="10"/>
  <c r="H449" i="10" s="1"/>
  <c r="G449" i="10" s="1"/>
  <c r="K448" i="10"/>
  <c r="N448" i="10" s="1"/>
  <c r="L449" i="10" l="1"/>
  <c r="I449" i="10" l="1"/>
  <c r="K449" i="10"/>
  <c r="N449" i="10" s="1"/>
  <c r="J449" i="10"/>
  <c r="H450" i="10" s="1"/>
  <c r="G450" i="10" s="1"/>
  <c r="L450" i="10" l="1"/>
  <c r="I450" i="10"/>
  <c r="J450" i="10" l="1"/>
  <c r="H451" i="10" s="1"/>
  <c r="G451" i="10" s="1"/>
  <c r="K450" i="10"/>
  <c r="N450" i="10" s="1"/>
  <c r="L451" i="10" l="1"/>
  <c r="I451" i="10"/>
  <c r="K451" i="10" l="1"/>
  <c r="N451" i="10" s="1"/>
  <c r="J451" i="10"/>
  <c r="H452" i="10" s="1"/>
  <c r="G452" i="10" s="1"/>
  <c r="L452" i="10" l="1"/>
  <c r="I452" i="10"/>
  <c r="K452" i="10" l="1"/>
  <c r="N452" i="10" s="1"/>
  <c r="J452" i="10"/>
  <c r="H453" i="10" s="1"/>
  <c r="G453" i="10" s="1"/>
  <c r="L453" i="10" l="1"/>
  <c r="I453" i="10" l="1"/>
  <c r="J453" i="10"/>
  <c r="H454" i="10" s="1"/>
  <c r="G454" i="10" s="1"/>
  <c r="K453" i="10"/>
  <c r="N453" i="10" s="1"/>
  <c r="L454" i="10" l="1"/>
  <c r="I454" i="10"/>
  <c r="J454" i="10" l="1"/>
  <c r="H455" i="10" s="1"/>
  <c r="G455" i="10" s="1"/>
  <c r="K454" i="10"/>
  <c r="N454" i="10" s="1"/>
  <c r="L455" i="10" l="1"/>
  <c r="I455" i="10" l="1"/>
  <c r="K455" i="10"/>
  <c r="N455" i="10" s="1"/>
  <c r="J455" i="10"/>
  <c r="H456" i="10" s="1"/>
  <c r="G456" i="10" s="1"/>
  <c r="L456" i="10" l="1"/>
  <c r="I456" i="10"/>
  <c r="K456" i="10" l="1"/>
  <c r="N456" i="10" s="1"/>
  <c r="J456" i="10"/>
  <c r="H457" i="10" s="1"/>
  <c r="G457" i="10" s="1"/>
  <c r="L457" i="10" l="1"/>
  <c r="I457" i="10"/>
  <c r="K457" i="10" l="1"/>
  <c r="N457" i="10" s="1"/>
  <c r="J457" i="10"/>
  <c r="H458" i="10" s="1"/>
  <c r="G458" i="10" s="1"/>
  <c r="L458" i="10" l="1"/>
  <c r="I458" i="10" l="1"/>
  <c r="K458" i="10"/>
  <c r="N458" i="10" s="1"/>
  <c r="J458" i="10"/>
  <c r="H459" i="10" s="1"/>
  <c r="G459" i="10" s="1"/>
  <c r="L459" i="10" l="1"/>
  <c r="I459" i="10"/>
  <c r="J459" i="10" l="1"/>
  <c r="H460" i="10" s="1"/>
  <c r="G460" i="10" s="1"/>
  <c r="K459" i="10"/>
  <c r="N459" i="10" s="1"/>
  <c r="L460" i="10" l="1"/>
  <c r="I460" i="10" l="1"/>
  <c r="K460" i="10"/>
  <c r="N460" i="10" s="1"/>
  <c r="J460" i="10"/>
  <c r="H461" i="10" s="1"/>
  <c r="G461" i="10" s="1"/>
  <c r="L461" i="10" l="1"/>
  <c r="I461" i="10"/>
  <c r="J461" i="10" l="1"/>
  <c r="H462" i="10" s="1"/>
  <c r="G462" i="10" s="1"/>
  <c r="K461" i="10"/>
  <c r="N461" i="10" s="1"/>
  <c r="L462" i="10" l="1"/>
  <c r="I462" i="10" l="1"/>
  <c r="K462" i="10"/>
  <c r="N462" i="10" s="1"/>
  <c r="J462" i="10"/>
  <c r="H463" i="10" s="1"/>
  <c r="G463" i="10" s="1"/>
  <c r="L463" i="10" l="1"/>
  <c r="I463" i="10"/>
  <c r="J463" i="10" l="1"/>
  <c r="H464" i="10" s="1"/>
  <c r="G464" i="10" s="1"/>
  <c r="K463" i="10"/>
  <c r="N463" i="10" s="1"/>
  <c r="L464" i="10" l="1"/>
  <c r="I464" i="10"/>
  <c r="K464" i="10" l="1"/>
  <c r="N464" i="10" s="1"/>
  <c r="J464" i="10"/>
  <c r="H465" i="10" s="1"/>
  <c r="G465" i="10" s="1"/>
  <c r="L465" i="10" l="1"/>
  <c r="I465" i="10"/>
  <c r="K465" i="10" l="1"/>
  <c r="N465" i="10" s="1"/>
  <c r="J465" i="10"/>
  <c r="H466" i="10" s="1"/>
  <c r="G466" i="10" s="1"/>
  <c r="L466" i="10" l="1"/>
  <c r="I466" i="10"/>
  <c r="K466" i="10" l="1"/>
  <c r="N466" i="10" s="1"/>
  <c r="J466" i="10"/>
  <c r="H467" i="10" s="1"/>
  <c r="G467" i="10" s="1"/>
  <c r="L467" i="10" l="1"/>
  <c r="I467" i="10"/>
  <c r="K467" i="10" l="1"/>
  <c r="N467" i="10" s="1"/>
  <c r="J467" i="10"/>
  <c r="H468" i="10" s="1"/>
  <c r="G468" i="10" s="1"/>
  <c r="L468" i="10" l="1"/>
  <c r="I468" i="10"/>
  <c r="J468" i="10" l="1"/>
  <c r="H469" i="10" s="1"/>
  <c r="G469" i="10" s="1"/>
  <c r="K468" i="10"/>
  <c r="N468" i="10" s="1"/>
  <c r="L469" i="10" l="1"/>
  <c r="I469" i="10" l="1"/>
  <c r="J469" i="10"/>
  <c r="H470" i="10" s="1"/>
  <c r="G470" i="10" s="1"/>
  <c r="K469" i="10"/>
  <c r="N469" i="10" s="1"/>
  <c r="L470" i="10" l="1"/>
  <c r="I470" i="10"/>
  <c r="J470" i="10" l="1"/>
  <c r="H471" i="10" s="1"/>
  <c r="G471" i="10" s="1"/>
  <c r="K470" i="10"/>
  <c r="N470" i="10" s="1"/>
  <c r="L471" i="10" l="1"/>
  <c r="I471" i="10" l="1"/>
  <c r="K471" i="10"/>
  <c r="N471" i="10" s="1"/>
  <c r="J471" i="10"/>
  <c r="H472" i="10" s="1"/>
  <c r="G472" i="10" s="1"/>
  <c r="L472" i="10" l="1"/>
  <c r="I472" i="10"/>
  <c r="J472" i="10" l="1"/>
  <c r="H473" i="10" s="1"/>
  <c r="G473" i="10" s="1"/>
  <c r="K472" i="10"/>
  <c r="N472" i="10" s="1"/>
  <c r="L473" i="10" l="1"/>
  <c r="I473" i="10"/>
  <c r="J473" i="10" l="1"/>
  <c r="H474" i="10" s="1"/>
  <c r="G474" i="10" s="1"/>
  <c r="K473" i="10"/>
  <c r="N473" i="10" s="1"/>
  <c r="L474" i="10" l="1"/>
  <c r="I474" i="10"/>
  <c r="K474" i="10" l="1"/>
  <c r="N474" i="10" s="1"/>
  <c r="J474" i="10"/>
  <c r="H475" i="10" s="1"/>
  <c r="G475" i="10" s="1"/>
  <c r="L475" i="10" l="1"/>
  <c r="I475" i="10"/>
  <c r="K475" i="10" l="1"/>
  <c r="N475" i="10" s="1"/>
  <c r="J475" i="10"/>
  <c r="H476" i="10" s="1"/>
  <c r="G476" i="10" s="1"/>
  <c r="L476" i="10" l="1"/>
  <c r="I476" i="10"/>
  <c r="K476" i="10" l="1"/>
  <c r="N476" i="10" s="1"/>
  <c r="J476" i="10"/>
  <c r="H477" i="10" s="1"/>
  <c r="G477" i="10" s="1"/>
  <c r="L477" i="10" l="1"/>
  <c r="I477" i="10"/>
  <c r="K477" i="10" l="1"/>
  <c r="N477" i="10" s="1"/>
  <c r="J477" i="10"/>
  <c r="H478" i="10" s="1"/>
  <c r="G478" i="10" s="1"/>
  <c r="L478" i="10" l="1"/>
  <c r="I478" i="10" l="1"/>
  <c r="J478" i="10"/>
  <c r="H479" i="10" s="1"/>
  <c r="G479" i="10" s="1"/>
  <c r="K478" i="10"/>
  <c r="N478" i="10" s="1"/>
  <c r="L479" i="10" l="1"/>
  <c r="I479" i="10"/>
  <c r="K479" i="10" l="1"/>
  <c r="N479" i="10" s="1"/>
  <c r="J479" i="10"/>
  <c r="H480" i="10" s="1"/>
  <c r="G480" i="10" s="1"/>
  <c r="L480" i="10" l="1"/>
  <c r="I480" i="10"/>
  <c r="K480" i="10" l="1"/>
  <c r="N480" i="10" s="1"/>
  <c r="J480" i="10"/>
  <c r="H481" i="10" s="1"/>
  <c r="G481" i="10" s="1"/>
  <c r="L481" i="10" l="1"/>
  <c r="I481" i="10" l="1"/>
  <c r="K481" i="10"/>
  <c r="N481" i="10" s="1"/>
  <c r="J481" i="10"/>
  <c r="H482" i="10" s="1"/>
  <c r="G482" i="10" s="1"/>
  <c r="L482" i="10" l="1"/>
  <c r="I482" i="10"/>
  <c r="K482" i="10" l="1"/>
  <c r="N482" i="10" s="1"/>
  <c r="J482" i="10"/>
  <c r="H483" i="10" s="1"/>
  <c r="G483" i="10" s="1"/>
  <c r="L483" i="10" l="1"/>
  <c r="I483" i="10"/>
  <c r="J483" i="10" l="1"/>
  <c r="H484" i="10" s="1"/>
  <c r="G484" i="10" s="1"/>
  <c r="K483" i="10"/>
  <c r="N483" i="10" s="1"/>
  <c r="L484" i="10" l="1"/>
  <c r="I484" i="10" l="1"/>
  <c r="K484" i="10" s="1"/>
  <c r="N484" i="10" s="1"/>
  <c r="J484" i="10"/>
  <c r="H485" i="10" s="1"/>
  <c r="G485" i="10" s="1"/>
  <c r="L485" i="10" l="1"/>
  <c r="I485" i="10"/>
  <c r="K485" i="10" l="1"/>
  <c r="N485" i="10" s="1"/>
  <c r="J485" i="10"/>
  <c r="H486" i="10" s="1"/>
  <c r="G486" i="10" s="1"/>
  <c r="L486" i="10" l="1"/>
  <c r="I486" i="10"/>
  <c r="K486" i="10" l="1"/>
  <c r="N486" i="10" s="1"/>
  <c r="J486" i="10"/>
  <c r="H487" i="10" s="1"/>
  <c r="G487" i="10" s="1"/>
  <c r="L487" i="10" l="1"/>
  <c r="I487" i="10"/>
  <c r="K487" i="10" l="1"/>
  <c r="N487" i="10" s="1"/>
  <c r="J487" i="10"/>
  <c r="H488" i="10" s="1"/>
  <c r="G488" i="10" s="1"/>
  <c r="L488" i="10" l="1"/>
  <c r="I488" i="10" l="1"/>
  <c r="J488" i="10"/>
  <c r="H489" i="10" s="1"/>
  <c r="G489" i="10" s="1"/>
  <c r="K488" i="10"/>
  <c r="N488" i="10" s="1"/>
  <c r="L489" i="10" l="1"/>
  <c r="I489" i="10"/>
  <c r="K489" i="10" l="1"/>
  <c r="N489" i="10" s="1"/>
  <c r="J489" i="10"/>
  <c r="H490" i="10" s="1"/>
  <c r="G490" i="10" s="1"/>
  <c r="L490" i="10" l="1"/>
  <c r="I490" i="10" l="1"/>
  <c r="K490" i="10"/>
  <c r="N490" i="10" s="1"/>
  <c r="J490" i="10"/>
  <c r="H491" i="10" s="1"/>
  <c r="G491" i="10" s="1"/>
  <c r="L491" i="10" l="1"/>
  <c r="I491" i="10"/>
  <c r="J491" i="10" l="1"/>
  <c r="H492" i="10" s="1"/>
  <c r="G492" i="10" s="1"/>
  <c r="K491" i="10"/>
  <c r="N491" i="10" s="1"/>
  <c r="L492" i="10" l="1"/>
  <c r="I492" i="10" l="1"/>
  <c r="K492" i="10"/>
  <c r="N492" i="10" s="1"/>
  <c r="J492" i="10"/>
  <c r="H493" i="10" s="1"/>
  <c r="G493" i="10" s="1"/>
  <c r="L493" i="10" l="1"/>
  <c r="I493" i="10" l="1"/>
  <c r="J493" i="10"/>
  <c r="H494" i="10" s="1"/>
  <c r="G494" i="10" s="1"/>
  <c r="K493" i="10"/>
  <c r="N493" i="10" s="1"/>
  <c r="L494" i="10" l="1"/>
  <c r="I494" i="10"/>
  <c r="K494" i="10" l="1"/>
  <c r="N494" i="10" s="1"/>
  <c r="J494" i="10"/>
  <c r="H495" i="10" s="1"/>
  <c r="G495" i="10" s="1"/>
  <c r="L495" i="10" l="1"/>
  <c r="I495" i="10"/>
  <c r="K495" i="10" l="1"/>
  <c r="N495" i="10" s="1"/>
  <c r="J495" i="10"/>
  <c r="H496" i="10" s="1"/>
  <c r="G496" i="10" s="1"/>
  <c r="L496" i="10" l="1"/>
  <c r="I496" i="10"/>
  <c r="K496" i="10" l="1"/>
  <c r="N496" i="10" s="1"/>
  <c r="J496" i="10"/>
  <c r="H497" i="10" s="1"/>
  <c r="G497" i="10" s="1"/>
  <c r="L497" i="10" l="1"/>
  <c r="I497" i="10" l="1"/>
  <c r="K497" i="10" s="1"/>
  <c r="N497" i="10" s="1"/>
  <c r="J497" i="10"/>
  <c r="H498" i="10" s="1"/>
  <c r="G498" i="10" s="1"/>
  <c r="L498" i="10" l="1"/>
  <c r="I498" i="10"/>
  <c r="J498" i="10" l="1"/>
  <c r="H499" i="10" s="1"/>
  <c r="G499" i="10" s="1"/>
  <c r="K498" i="10"/>
  <c r="N498" i="10" s="1"/>
  <c r="L499" i="10" l="1"/>
  <c r="I499" i="10"/>
  <c r="J499" i="10" l="1"/>
  <c r="H500" i="10" s="1"/>
  <c r="G500" i="10" s="1"/>
  <c r="K499" i="10"/>
  <c r="N499" i="10" s="1"/>
  <c r="L500" i="10" l="1"/>
  <c r="I500" i="10"/>
  <c r="K500" i="10" l="1"/>
  <c r="N500" i="10" s="1"/>
  <c r="J500" i="10"/>
  <c r="H501" i="10" s="1"/>
  <c r="G501" i="10" s="1"/>
  <c r="L501" i="10" l="1"/>
  <c r="I501" i="10"/>
  <c r="K501" i="10" l="1"/>
  <c r="N501" i="10" s="1"/>
  <c r="J501" i="10"/>
  <c r="H502" i="10" s="1"/>
  <c r="G502" i="10" s="1"/>
  <c r="L502" i="10" l="1"/>
  <c r="I502" i="10"/>
  <c r="K502" i="10" l="1"/>
  <c r="N502" i="10" s="1"/>
  <c r="J502" i="10"/>
  <c r="H503" i="10" s="1"/>
  <c r="G503" i="10" s="1"/>
  <c r="L503" i="10" l="1"/>
  <c r="I503" i="10"/>
  <c r="K503" i="10" l="1"/>
  <c r="N503" i="10" s="1"/>
  <c r="J503" i="10"/>
  <c r="H504" i="10" s="1"/>
  <c r="G504" i="10" s="1"/>
  <c r="L504" i="10" l="1"/>
  <c r="I504" i="10"/>
  <c r="K504" i="10" l="1"/>
  <c r="N504" i="10" s="1"/>
  <c r="J504" i="10"/>
  <c r="H505" i="10" s="1"/>
  <c r="G505" i="10" s="1"/>
  <c r="L505" i="10" l="1"/>
  <c r="I505" i="10"/>
  <c r="J505" i="10" l="1"/>
  <c r="H506" i="10" s="1"/>
  <c r="G506" i="10" s="1"/>
  <c r="K505" i="10"/>
  <c r="N505" i="10" s="1"/>
  <c r="L506" i="10" l="1"/>
  <c r="I506" i="10"/>
  <c r="K506" i="10" l="1"/>
  <c r="N506" i="10" s="1"/>
  <c r="J506" i="10"/>
  <c r="H507" i="10" s="1"/>
  <c r="G507" i="10" s="1"/>
  <c r="L507" i="10" l="1"/>
  <c r="I507" i="10"/>
  <c r="K507" i="10" l="1"/>
  <c r="N507" i="10" s="1"/>
  <c r="J507" i="10"/>
  <c r="H508" i="10" s="1"/>
  <c r="G508" i="10" s="1"/>
  <c r="L508" i="10" l="1"/>
  <c r="I508" i="10"/>
  <c r="K508" i="10" l="1"/>
  <c r="N508" i="10" s="1"/>
  <c r="J508" i="10"/>
  <c r="H509" i="10" s="1"/>
  <c r="G509" i="10" s="1"/>
  <c r="L509" i="10" l="1"/>
  <c r="I509" i="10"/>
  <c r="K509" i="10" l="1"/>
  <c r="N509" i="10" s="1"/>
  <c r="J509" i="10"/>
  <c r="H510" i="10" s="1"/>
  <c r="G510" i="10" s="1"/>
  <c r="L510" i="10" l="1"/>
  <c r="I510" i="10"/>
  <c r="K510" i="10" l="1"/>
  <c r="N510" i="10" s="1"/>
  <c r="J510" i="10"/>
  <c r="H511" i="10" s="1"/>
  <c r="G511" i="10" s="1"/>
  <c r="L511" i="10" l="1"/>
  <c r="I511" i="10"/>
  <c r="K511" i="10" l="1"/>
  <c r="N511" i="10" s="1"/>
  <c r="J511" i="10"/>
  <c r="H512" i="10" s="1"/>
  <c r="G512" i="10" s="1"/>
  <c r="L512" i="10" l="1"/>
  <c r="I512" i="10"/>
  <c r="J512" i="10" l="1"/>
  <c r="H513" i="10" s="1"/>
  <c r="G513" i="10" s="1"/>
  <c r="K512" i="10"/>
  <c r="N512" i="10" s="1"/>
  <c r="L513" i="10" l="1"/>
  <c r="I513" i="10" l="1"/>
  <c r="J513" i="10"/>
  <c r="H514" i="10" s="1"/>
  <c r="G514" i="10" s="1"/>
  <c r="K513" i="10"/>
  <c r="N513" i="10" s="1"/>
  <c r="L514" i="10" l="1"/>
  <c r="I514" i="10"/>
  <c r="J514" i="10" l="1"/>
  <c r="H515" i="10" s="1"/>
  <c r="G515" i="10" s="1"/>
  <c r="K514" i="10"/>
  <c r="N514" i="10" s="1"/>
  <c r="L515" i="10" l="1"/>
  <c r="I515" i="10"/>
  <c r="K515" i="10" l="1"/>
  <c r="N515" i="10" s="1"/>
  <c r="J515" i="10"/>
  <c r="H516" i="10" s="1"/>
  <c r="G516" i="10" s="1"/>
  <c r="L516" i="10" l="1"/>
  <c r="I516" i="10"/>
  <c r="K516" i="10" l="1"/>
  <c r="N516" i="10" s="1"/>
  <c r="J516" i="10"/>
  <c r="H517" i="10" s="1"/>
  <c r="G517" i="10" s="1"/>
  <c r="L517" i="10" l="1"/>
  <c r="I517" i="10"/>
  <c r="K517" i="10" l="1"/>
  <c r="N517" i="10" s="1"/>
  <c r="J517" i="10"/>
  <c r="H518" i="10" s="1"/>
  <c r="G518" i="10" s="1"/>
  <c r="L518" i="10" l="1"/>
  <c r="I518" i="10"/>
  <c r="J518" i="10" l="1"/>
  <c r="H519" i="10" s="1"/>
  <c r="G519" i="10" s="1"/>
  <c r="K518" i="10"/>
  <c r="N518" i="10" s="1"/>
  <c r="L519" i="10" l="1"/>
  <c r="I519" i="10"/>
  <c r="K519" i="10" l="1"/>
  <c r="N519" i="10" s="1"/>
  <c r="J519" i="10"/>
  <c r="H520" i="10" s="1"/>
  <c r="G520" i="10" s="1"/>
  <c r="L520" i="10" l="1"/>
  <c r="I520" i="10"/>
  <c r="K520" i="10" l="1"/>
  <c r="N520" i="10" s="1"/>
  <c r="J520" i="10"/>
  <c r="H521" i="10" s="1"/>
  <c r="G521" i="10" s="1"/>
  <c r="L521" i="10" l="1"/>
  <c r="I521" i="10" l="1"/>
  <c r="J521" i="10"/>
  <c r="H522" i="10" s="1"/>
  <c r="G522" i="10" s="1"/>
  <c r="K521" i="10"/>
  <c r="N521" i="10" s="1"/>
  <c r="L522" i="10" l="1"/>
  <c r="I522" i="10"/>
  <c r="K522" i="10" l="1"/>
  <c r="N522" i="10" s="1"/>
  <c r="J522" i="10"/>
  <c r="H523" i="10" s="1"/>
  <c r="G523" i="10" s="1"/>
  <c r="L523" i="10" l="1"/>
  <c r="I523" i="10"/>
  <c r="J523" i="10" l="1"/>
  <c r="H524" i="10" s="1"/>
  <c r="G524" i="10" s="1"/>
  <c r="K523" i="10"/>
  <c r="N523" i="10" s="1"/>
  <c r="L524" i="10" l="1"/>
  <c r="I524" i="10"/>
  <c r="J524" i="10" l="1"/>
  <c r="H525" i="10" s="1"/>
  <c r="G525" i="10" s="1"/>
  <c r="K524" i="10"/>
  <c r="N524" i="10" s="1"/>
  <c r="L525" i="10" l="1"/>
  <c r="I525" i="10" l="1"/>
  <c r="J525" i="10"/>
  <c r="H526" i="10" s="1"/>
  <c r="G526" i="10" s="1"/>
  <c r="K525" i="10"/>
  <c r="N525" i="10" s="1"/>
  <c r="L526" i="10" l="1"/>
  <c r="I526" i="10"/>
  <c r="J526" i="10" l="1"/>
  <c r="H527" i="10" s="1"/>
  <c r="G527" i="10" s="1"/>
  <c r="K526" i="10"/>
  <c r="N526" i="10" s="1"/>
  <c r="L527" i="10" l="1"/>
  <c r="I527" i="10"/>
  <c r="J527" i="10" l="1"/>
  <c r="H528" i="10" s="1"/>
  <c r="G528" i="10" s="1"/>
  <c r="K527" i="10"/>
  <c r="N527" i="10" s="1"/>
  <c r="L528" i="10" l="1"/>
  <c r="I528" i="10"/>
  <c r="J528" i="10" l="1"/>
  <c r="H529" i="10" s="1"/>
  <c r="G529" i="10" s="1"/>
  <c r="K528" i="10"/>
  <c r="N528" i="10" s="1"/>
  <c r="L529" i="10" l="1"/>
  <c r="I529" i="10"/>
  <c r="J529" i="10" l="1"/>
  <c r="H530" i="10" s="1"/>
  <c r="G530" i="10" s="1"/>
  <c r="K529" i="10"/>
  <c r="N529" i="10" s="1"/>
  <c r="L530" i="10" l="1"/>
  <c r="I530" i="10"/>
  <c r="K530" i="10" l="1"/>
  <c r="N530" i="10" s="1"/>
  <c r="J530" i="10"/>
  <c r="H531" i="10" s="1"/>
  <c r="G531" i="10" s="1"/>
  <c r="L531" i="10" l="1"/>
  <c r="I531" i="10"/>
  <c r="K531" i="10" l="1"/>
  <c r="N531" i="10" s="1"/>
  <c r="J531" i="10"/>
  <c r="H532" i="10" s="1"/>
  <c r="G532" i="10" s="1"/>
  <c r="L532" i="10" l="1"/>
  <c r="I532" i="10" l="1"/>
  <c r="K532" i="10"/>
  <c r="N532" i="10" s="1"/>
  <c r="J532" i="10"/>
  <c r="H533" i="10" s="1"/>
  <c r="G533" i="10" s="1"/>
  <c r="L533" i="10" l="1"/>
  <c r="I533" i="10" l="1"/>
  <c r="J533" i="10"/>
  <c r="H534" i="10" s="1"/>
  <c r="G534" i="10" s="1"/>
  <c r="K533" i="10"/>
  <c r="N533" i="10" s="1"/>
  <c r="L534" i="10" l="1"/>
  <c r="I534" i="10" l="1"/>
  <c r="K534" i="10"/>
  <c r="N534" i="10" s="1"/>
  <c r="J534" i="10"/>
  <c r="H535" i="10" s="1"/>
  <c r="G535" i="10" s="1"/>
  <c r="L535" i="10" l="1"/>
  <c r="I535" i="10"/>
  <c r="J535" i="10" l="1"/>
  <c r="H536" i="10" s="1"/>
  <c r="G536" i="10" s="1"/>
  <c r="K535" i="10"/>
  <c r="N535" i="10" s="1"/>
  <c r="L536" i="10" l="1"/>
  <c r="I536" i="10" l="1"/>
  <c r="K536" i="10"/>
  <c r="N536" i="10" s="1"/>
  <c r="J536" i="10"/>
  <c r="H537" i="10" s="1"/>
  <c r="G537" i="10" s="1"/>
  <c r="L537" i="10" l="1"/>
  <c r="I537" i="10" l="1"/>
  <c r="J537" i="10"/>
  <c r="H538" i="10" s="1"/>
  <c r="G538" i="10" s="1"/>
  <c r="K537" i="10"/>
  <c r="N537" i="10" s="1"/>
  <c r="L538" i="10" l="1"/>
  <c r="I538" i="10" l="1"/>
  <c r="J538" i="10"/>
  <c r="H539" i="10" s="1"/>
  <c r="G539" i="10" s="1"/>
  <c r="K538" i="10"/>
  <c r="N538" i="10" s="1"/>
  <c r="L539" i="10" l="1"/>
  <c r="I539" i="10"/>
  <c r="K539" i="10" l="1"/>
  <c r="N539" i="10" s="1"/>
  <c r="J539" i="10"/>
  <c r="H540" i="10" s="1"/>
  <c r="G540" i="10" s="1"/>
  <c r="L540" i="10" l="1"/>
  <c r="I540" i="10"/>
  <c r="K540" i="10" l="1"/>
  <c r="N540" i="10" s="1"/>
  <c r="J540" i="10"/>
  <c r="H541" i="10" s="1"/>
  <c r="G541" i="10" s="1"/>
  <c r="L541" i="10" l="1"/>
  <c r="I541" i="10"/>
  <c r="J541" i="10" l="1"/>
  <c r="H542" i="10" s="1"/>
  <c r="G542" i="10" s="1"/>
  <c r="K541" i="10"/>
  <c r="N541" i="10" s="1"/>
  <c r="L542" i="10" l="1"/>
  <c r="I542" i="10"/>
  <c r="K542" i="10" l="1"/>
  <c r="N542" i="10" s="1"/>
  <c r="J542" i="10"/>
  <c r="H543" i="10" s="1"/>
  <c r="G543" i="10" s="1"/>
  <c r="L543" i="10" l="1"/>
  <c r="I543" i="10"/>
  <c r="J543" i="10" l="1"/>
  <c r="H544" i="10" s="1"/>
  <c r="G544" i="10" s="1"/>
  <c r="K543" i="10"/>
  <c r="N543" i="10" s="1"/>
  <c r="L544" i="10" l="1"/>
  <c r="I544" i="10"/>
  <c r="K544" i="10" l="1"/>
  <c r="N544" i="10" s="1"/>
  <c r="J544" i="10"/>
  <c r="H545" i="10" s="1"/>
  <c r="G545" i="10" s="1"/>
  <c r="L545" i="10" l="1"/>
  <c r="I545" i="10" l="1"/>
  <c r="K545" i="10"/>
  <c r="N545" i="10" s="1"/>
  <c r="J545" i="10"/>
  <c r="H546" i="10" s="1"/>
  <c r="G546" i="10" s="1"/>
  <c r="L546" i="10" l="1"/>
  <c r="I546" i="10" l="1"/>
  <c r="K546" i="10"/>
  <c r="N546" i="10" s="1"/>
  <c r="J546" i="10"/>
  <c r="H547" i="10" s="1"/>
  <c r="G547" i="10" s="1"/>
  <c r="L547" i="10" l="1"/>
  <c r="I547" i="10"/>
  <c r="J547" i="10" l="1"/>
  <c r="H548" i="10" s="1"/>
  <c r="G548" i="10" s="1"/>
  <c r="K547" i="10"/>
  <c r="N547" i="10" s="1"/>
  <c r="L548" i="10" l="1"/>
  <c r="I548" i="10"/>
  <c r="J548" i="10" l="1"/>
  <c r="H549" i="10" s="1"/>
  <c r="G549" i="10" s="1"/>
  <c r="K548" i="10"/>
  <c r="N548" i="10" s="1"/>
  <c r="L549" i="10" l="1"/>
  <c r="I549" i="10"/>
  <c r="J549" i="10" l="1"/>
  <c r="H550" i="10" s="1"/>
  <c r="G550" i="10" s="1"/>
  <c r="K549" i="10"/>
  <c r="N549" i="10" s="1"/>
  <c r="L550" i="10" l="1"/>
  <c r="I550" i="10"/>
  <c r="J550" i="10" l="1"/>
  <c r="H551" i="10" s="1"/>
  <c r="G551" i="10" s="1"/>
  <c r="K550" i="10"/>
  <c r="N550" i="10" s="1"/>
  <c r="L551" i="10" l="1"/>
  <c r="I551" i="10" l="1"/>
  <c r="K551" i="10"/>
  <c r="N551" i="10" s="1"/>
  <c r="J551" i="10"/>
  <c r="H552" i="10" s="1"/>
  <c r="G552" i="10" s="1"/>
  <c r="L552" i="10" l="1"/>
  <c r="I552" i="10"/>
  <c r="J552" i="10" l="1"/>
  <c r="H553" i="10" s="1"/>
  <c r="G553" i="10" s="1"/>
  <c r="K552" i="10"/>
  <c r="N552" i="10" s="1"/>
  <c r="L553" i="10" l="1"/>
  <c r="I553" i="10" l="1"/>
  <c r="K553" i="10"/>
  <c r="N553" i="10" s="1"/>
  <c r="J553" i="10"/>
  <c r="H554" i="10" s="1"/>
  <c r="G554" i="10" s="1"/>
  <c r="L554" i="10" l="1"/>
  <c r="I554" i="10"/>
  <c r="J554" i="10" l="1"/>
  <c r="H555" i="10" s="1"/>
  <c r="G555" i="10" s="1"/>
  <c r="K554" i="10"/>
  <c r="N554" i="10" s="1"/>
  <c r="L555" i="10" l="1"/>
  <c r="I555" i="10"/>
  <c r="K555" i="10" l="1"/>
  <c r="N555" i="10" s="1"/>
  <c r="J555" i="10"/>
  <c r="H556" i="10" s="1"/>
  <c r="G556" i="10" s="1"/>
  <c r="L556" i="10" l="1"/>
  <c r="I556" i="10"/>
  <c r="K556" i="10" l="1"/>
  <c r="N556" i="10" s="1"/>
  <c r="J556" i="10"/>
  <c r="H557" i="10" s="1"/>
  <c r="G557" i="10" s="1"/>
  <c r="L557" i="10" l="1"/>
  <c r="I557" i="10"/>
  <c r="J557" i="10" l="1"/>
  <c r="H558" i="10" s="1"/>
  <c r="G558" i="10" s="1"/>
  <c r="K557" i="10"/>
  <c r="N557" i="10" s="1"/>
  <c r="L558" i="10" l="1"/>
  <c r="I558" i="10"/>
  <c r="J558" i="10" l="1"/>
  <c r="H559" i="10" s="1"/>
  <c r="G559" i="10" s="1"/>
  <c r="K558" i="10"/>
  <c r="N558" i="10" s="1"/>
  <c r="L559" i="10" l="1"/>
  <c r="I559" i="10"/>
  <c r="K559" i="10" l="1"/>
  <c r="N559" i="10" s="1"/>
  <c r="J559" i="10"/>
  <c r="H560" i="10" s="1"/>
  <c r="G560" i="10" s="1"/>
  <c r="L560" i="10" l="1"/>
  <c r="I560" i="10"/>
  <c r="J560" i="10" l="1"/>
  <c r="H561" i="10" s="1"/>
  <c r="G561" i="10" s="1"/>
  <c r="K560" i="10"/>
  <c r="N560" i="10" s="1"/>
  <c r="L561" i="10" l="1"/>
  <c r="I561" i="10"/>
  <c r="K561" i="10" l="1"/>
  <c r="N561" i="10" s="1"/>
  <c r="J561" i="10"/>
  <c r="H562" i="10" s="1"/>
  <c r="G562" i="10" s="1"/>
  <c r="L562" i="10" l="1"/>
  <c r="I562" i="10"/>
  <c r="J562" i="10" l="1"/>
  <c r="H563" i="10" s="1"/>
  <c r="G563" i="10" s="1"/>
  <c r="K562" i="10"/>
  <c r="N562" i="10" s="1"/>
  <c r="L563" i="10" l="1"/>
  <c r="I563" i="10"/>
  <c r="J563" i="10" l="1"/>
  <c r="H564" i="10" s="1"/>
  <c r="G564" i="10" s="1"/>
  <c r="K563" i="10"/>
  <c r="N563" i="10" s="1"/>
  <c r="L564" i="10" l="1"/>
  <c r="I564" i="10" l="1"/>
  <c r="K564" i="10"/>
  <c r="N564" i="10" s="1"/>
  <c r="J564" i="10"/>
  <c r="H565" i="10" s="1"/>
  <c r="G565" i="10" s="1"/>
  <c r="L565" i="10" l="1"/>
  <c r="I565" i="10" l="1"/>
  <c r="K565" i="10"/>
  <c r="N565" i="10" s="1"/>
  <c r="J565" i="10"/>
  <c r="H566" i="10" s="1"/>
  <c r="G566" i="10" s="1"/>
  <c r="L566" i="10" l="1"/>
  <c r="I566" i="10"/>
  <c r="K566" i="10" l="1"/>
  <c r="N566" i="10" s="1"/>
  <c r="J566" i="10"/>
  <c r="H567" i="10" s="1"/>
  <c r="G567" i="10" s="1"/>
  <c r="L567" i="10" l="1"/>
  <c r="I567" i="10"/>
  <c r="J567" i="10" l="1"/>
  <c r="H568" i="10" s="1"/>
  <c r="G568" i="10" s="1"/>
  <c r="K567" i="10"/>
  <c r="N567" i="10" s="1"/>
  <c r="L568" i="10" l="1"/>
  <c r="I568" i="10"/>
  <c r="J568" i="10" l="1"/>
  <c r="H569" i="10" s="1"/>
  <c r="G569" i="10" s="1"/>
  <c r="K568" i="10"/>
  <c r="N568" i="10" s="1"/>
  <c r="L569" i="10" l="1"/>
  <c r="I569" i="10"/>
  <c r="K569" i="10" l="1"/>
  <c r="N569" i="10" s="1"/>
  <c r="J569" i="10"/>
  <c r="H570" i="10" s="1"/>
  <c r="G570" i="10" s="1"/>
  <c r="L570" i="10" l="1"/>
  <c r="I570" i="10"/>
  <c r="K570" i="10" l="1"/>
  <c r="N570" i="10" s="1"/>
  <c r="J570" i="10"/>
  <c r="H571" i="10" s="1"/>
  <c r="G571" i="10" s="1"/>
  <c r="L571" i="10" l="1"/>
  <c r="I571" i="10"/>
  <c r="K571" i="10" l="1"/>
  <c r="N571" i="10" s="1"/>
  <c r="J571" i="10"/>
  <c r="H572" i="10" s="1"/>
  <c r="G572" i="10" s="1"/>
  <c r="L572" i="10" l="1"/>
  <c r="I572" i="10"/>
  <c r="J572" i="10" l="1"/>
  <c r="H573" i="10" s="1"/>
  <c r="G573" i="10" s="1"/>
  <c r="K572" i="10"/>
  <c r="N572" i="10" s="1"/>
  <c r="L573" i="10" l="1"/>
  <c r="I573" i="10" l="1"/>
  <c r="J573" i="10"/>
  <c r="H574" i="10" s="1"/>
  <c r="G574" i="10" s="1"/>
  <c r="K573" i="10"/>
  <c r="N573" i="10" s="1"/>
  <c r="L574" i="10" l="1"/>
  <c r="I574" i="10" l="1"/>
  <c r="K574" i="10"/>
  <c r="N574" i="10" s="1"/>
  <c r="J574" i="10"/>
  <c r="H575" i="10" s="1"/>
  <c r="G575" i="10" s="1"/>
  <c r="L575" i="10" l="1"/>
  <c r="I575" i="10"/>
  <c r="K575" i="10" l="1"/>
  <c r="N575" i="10" s="1"/>
  <c r="J575" i="10"/>
  <c r="H576" i="10" s="1"/>
  <c r="G576" i="10" s="1"/>
  <c r="L576" i="10" l="1"/>
  <c r="I576" i="10"/>
  <c r="J576" i="10" l="1"/>
  <c r="H577" i="10" s="1"/>
  <c r="G577" i="10" s="1"/>
  <c r="K576" i="10"/>
  <c r="N576" i="10" s="1"/>
  <c r="L577" i="10" l="1"/>
  <c r="I577" i="10"/>
  <c r="K577" i="10" l="1"/>
  <c r="N577" i="10" s="1"/>
  <c r="J577" i="10"/>
  <c r="H578" i="10" s="1"/>
  <c r="G578" i="10" s="1"/>
  <c r="L578" i="10" l="1"/>
  <c r="I578" i="10"/>
  <c r="J578" i="10" l="1"/>
  <c r="H579" i="10" s="1"/>
  <c r="G579" i="10" s="1"/>
  <c r="K578" i="10"/>
  <c r="N578" i="10" s="1"/>
  <c r="L579" i="10" l="1"/>
  <c r="I579" i="10"/>
  <c r="J579" i="10" l="1"/>
  <c r="H580" i="10" s="1"/>
  <c r="G580" i="10" s="1"/>
  <c r="K579" i="10"/>
  <c r="N579" i="10" s="1"/>
  <c r="L580" i="10" l="1"/>
  <c r="I580" i="10"/>
  <c r="J580" i="10" l="1"/>
  <c r="H581" i="10" s="1"/>
  <c r="G581" i="10" s="1"/>
  <c r="K580" i="10"/>
  <c r="N580" i="10" s="1"/>
  <c r="L581" i="10" l="1"/>
  <c r="I581" i="10"/>
  <c r="K581" i="10" l="1"/>
  <c r="N581" i="10" s="1"/>
  <c r="J581" i="10"/>
  <c r="H582" i="10" s="1"/>
  <c r="G582" i="10" s="1"/>
  <c r="L582" i="10" l="1"/>
  <c r="I582" i="10" l="1"/>
  <c r="K582" i="10"/>
  <c r="N582" i="10" s="1"/>
  <c r="J582" i="10"/>
  <c r="H583" i="10" s="1"/>
  <c r="G583" i="10" s="1"/>
  <c r="L583" i="10" l="1"/>
  <c r="I583" i="10" l="1"/>
  <c r="K583" i="10"/>
  <c r="N583" i="10" s="1"/>
  <c r="J583" i="10"/>
  <c r="H584" i="10" s="1"/>
  <c r="G584" i="10" s="1"/>
  <c r="L584" i="10" l="1"/>
  <c r="I584" i="10"/>
  <c r="K584" i="10" l="1"/>
  <c r="N584" i="10" s="1"/>
  <c r="J584" i="10"/>
  <c r="H585" i="10" s="1"/>
  <c r="G585" i="10" s="1"/>
  <c r="L585" i="10" l="1"/>
  <c r="I585" i="10"/>
  <c r="J585" i="10" l="1"/>
  <c r="H586" i="10" s="1"/>
  <c r="G586" i="10" s="1"/>
  <c r="K585" i="10"/>
  <c r="N585" i="10" s="1"/>
  <c r="L586" i="10" l="1"/>
  <c r="I586" i="10"/>
  <c r="J586" i="10" l="1"/>
  <c r="H587" i="10" s="1"/>
  <c r="G587" i="10" s="1"/>
  <c r="K586" i="10"/>
  <c r="N586" i="10" s="1"/>
  <c r="L587" i="10" l="1"/>
  <c r="I587" i="10" l="1"/>
  <c r="J587" i="10" s="1"/>
  <c r="H588" i="10" s="1"/>
  <c r="G588" i="10" s="1"/>
  <c r="K587" i="10" l="1"/>
  <c r="N587" i="10" s="1"/>
  <c r="L588" i="10"/>
  <c r="I588" i="10"/>
  <c r="K588" i="10" l="1"/>
  <c r="N588" i="10" s="1"/>
  <c r="J588" i="10"/>
  <c r="H589" i="10" s="1"/>
  <c r="G589" i="10" s="1"/>
  <c r="L589" i="10" l="1"/>
  <c r="I589" i="10" l="1"/>
  <c r="K589" i="10"/>
  <c r="N589" i="10" s="1"/>
  <c r="J589" i="10"/>
  <c r="H590" i="10" s="1"/>
  <c r="G590" i="10" s="1"/>
  <c r="L590" i="10" l="1"/>
  <c r="I590" i="10" l="1"/>
  <c r="K590" i="10"/>
  <c r="N590" i="10" s="1"/>
  <c r="J590" i="10"/>
  <c r="H591" i="10" s="1"/>
  <c r="G591" i="10" s="1"/>
  <c r="L591" i="10" l="1"/>
  <c r="I591" i="10" l="1"/>
  <c r="K591" i="10"/>
  <c r="N591" i="10" s="1"/>
  <c r="J591" i="10"/>
  <c r="H592" i="10" s="1"/>
  <c r="G592" i="10" s="1"/>
  <c r="L592" i="10" l="1"/>
  <c r="I592" i="10"/>
  <c r="J592" i="10" l="1"/>
  <c r="H593" i="10" s="1"/>
  <c r="G593" i="10" s="1"/>
  <c r="K592" i="10"/>
  <c r="N592" i="10" s="1"/>
  <c r="L593" i="10" l="1"/>
  <c r="I593" i="10"/>
  <c r="J593" i="10" l="1"/>
  <c r="H594" i="10" s="1"/>
  <c r="G594" i="10" s="1"/>
  <c r="K593" i="10"/>
  <c r="N593" i="10" s="1"/>
  <c r="L594" i="10" l="1"/>
  <c r="I594" i="10"/>
  <c r="K594" i="10" l="1"/>
  <c r="N594" i="10" s="1"/>
  <c r="J594" i="10"/>
  <c r="H595" i="10" s="1"/>
  <c r="G595" i="10" s="1"/>
  <c r="L595" i="10" l="1"/>
  <c r="I595" i="10"/>
  <c r="K595" i="10" l="1"/>
  <c r="N595" i="10" s="1"/>
  <c r="J595" i="10"/>
  <c r="H596" i="10" s="1"/>
  <c r="G596" i="10" s="1"/>
  <c r="L596" i="10" l="1"/>
  <c r="I596" i="10"/>
  <c r="J596" i="10" l="1"/>
  <c r="H597" i="10" s="1"/>
  <c r="G597" i="10" s="1"/>
  <c r="K596" i="10"/>
  <c r="N596" i="10" s="1"/>
  <c r="L597" i="10" l="1"/>
  <c r="I597" i="10"/>
  <c r="K597" i="10" l="1"/>
  <c r="N597" i="10" s="1"/>
  <c r="J597" i="10"/>
  <c r="H598" i="10" s="1"/>
  <c r="G598" i="10" s="1"/>
  <c r="L598" i="10" l="1"/>
  <c r="I598" i="10"/>
  <c r="K598" i="10" l="1"/>
  <c r="N598" i="10" s="1"/>
  <c r="J598" i="10"/>
  <c r="H599" i="10" s="1"/>
  <c r="G599" i="10" s="1"/>
  <c r="L599" i="10" l="1"/>
  <c r="I599" i="10"/>
  <c r="K599" i="10" l="1"/>
  <c r="N599" i="10" s="1"/>
  <c r="J599" i="10"/>
  <c r="H600" i="10" s="1"/>
  <c r="G600" i="10" s="1"/>
  <c r="L600" i="10" l="1"/>
  <c r="I600" i="10"/>
  <c r="J600" i="10" l="1"/>
  <c r="H601" i="10" s="1"/>
  <c r="G601" i="10" s="1"/>
  <c r="K600" i="10"/>
  <c r="N600" i="10" s="1"/>
  <c r="L601" i="10" l="1"/>
  <c r="I601" i="10"/>
  <c r="K601" i="10" l="1"/>
  <c r="N601" i="10" s="1"/>
  <c r="J601" i="10"/>
  <c r="H602" i="10" s="1"/>
  <c r="G602" i="10" s="1"/>
  <c r="L602" i="10" l="1"/>
  <c r="I602" i="10"/>
  <c r="K602" i="10" l="1"/>
  <c r="N602" i="10" s="1"/>
  <c r="J602" i="10"/>
  <c r="H603" i="10" s="1"/>
  <c r="G603" i="10" s="1"/>
  <c r="L603" i="10" l="1"/>
  <c r="I603" i="10"/>
  <c r="K603" i="10" l="1"/>
  <c r="N603" i="10" s="1"/>
  <c r="J603" i="10"/>
  <c r="H604" i="10" s="1"/>
  <c r="G604" i="10" s="1"/>
  <c r="L604" i="10" l="1"/>
  <c r="I604" i="10"/>
  <c r="K604" i="10" l="1"/>
  <c r="N604" i="10" s="1"/>
  <c r="J604" i="10"/>
  <c r="H605" i="10" s="1"/>
  <c r="G605" i="10" s="1"/>
  <c r="L605" i="10" l="1"/>
  <c r="I605" i="10"/>
  <c r="J605" i="10" l="1"/>
  <c r="H606" i="10" s="1"/>
  <c r="G606" i="10" s="1"/>
  <c r="K605" i="10"/>
  <c r="N605" i="10" s="1"/>
  <c r="L606" i="10" l="1"/>
  <c r="I606" i="10"/>
  <c r="K606" i="10" l="1"/>
  <c r="N606" i="10" s="1"/>
  <c r="J606" i="10"/>
  <c r="H607" i="10" s="1"/>
  <c r="G607" i="10" s="1"/>
  <c r="L607" i="10" l="1"/>
  <c r="I607" i="10"/>
  <c r="K607" i="10" l="1"/>
  <c r="N607" i="10" s="1"/>
  <c r="J607" i="10"/>
  <c r="H608" i="10" s="1"/>
  <c r="G608" i="10" s="1"/>
  <c r="L608" i="10" l="1"/>
  <c r="I608" i="10"/>
  <c r="J608" i="10" l="1"/>
  <c r="H609" i="10" s="1"/>
  <c r="G609" i="10" s="1"/>
  <c r="K608" i="10"/>
  <c r="N608" i="10" s="1"/>
  <c r="L609" i="10" l="1"/>
  <c r="I609" i="10"/>
  <c r="K609" i="10" l="1"/>
  <c r="N609" i="10" s="1"/>
  <c r="J609" i="10"/>
  <c r="H610" i="10" s="1"/>
  <c r="G610" i="10" s="1"/>
  <c r="L610" i="10" l="1"/>
  <c r="I610" i="10"/>
  <c r="K610" i="10" l="1"/>
  <c r="N610" i="10" s="1"/>
  <c r="J610" i="10"/>
  <c r="H611" i="10" s="1"/>
  <c r="G611" i="10" s="1"/>
  <c r="L611" i="10" l="1"/>
  <c r="I611" i="10"/>
  <c r="K611" i="10" l="1"/>
  <c r="N611" i="10" s="1"/>
  <c r="J611" i="10"/>
  <c r="H612" i="10" s="1"/>
  <c r="G612" i="10" s="1"/>
  <c r="L612" i="10" l="1"/>
  <c r="I612" i="10"/>
  <c r="K612" i="10" l="1"/>
  <c r="N612" i="10" s="1"/>
  <c r="J612" i="10"/>
  <c r="H613" i="10" s="1"/>
  <c r="G613" i="10" s="1"/>
  <c r="L613" i="10" l="1"/>
  <c r="I613" i="10"/>
  <c r="J613" i="10" l="1"/>
  <c r="H614" i="10" s="1"/>
  <c r="G614" i="10" s="1"/>
  <c r="K613" i="10"/>
  <c r="N613" i="10" s="1"/>
  <c r="L614" i="10" l="1"/>
  <c r="I614" i="10"/>
  <c r="K614" i="10" l="1"/>
  <c r="N614" i="10" s="1"/>
  <c r="J614" i="10"/>
  <c r="H615" i="10" s="1"/>
  <c r="G615" i="10" s="1"/>
  <c r="L615" i="10" l="1"/>
  <c r="I615" i="10"/>
  <c r="K615" i="10" l="1"/>
  <c r="N615" i="10" s="1"/>
  <c r="J615" i="10"/>
  <c r="H616" i="10" s="1"/>
  <c r="G616" i="10" s="1"/>
  <c r="L616" i="10" l="1"/>
  <c r="I616" i="10"/>
  <c r="K616" i="10" l="1"/>
  <c r="N616" i="10" s="1"/>
  <c r="J616" i="10"/>
  <c r="H617" i="10" s="1"/>
  <c r="G617" i="10" s="1"/>
  <c r="L617" i="10" l="1"/>
  <c r="I617" i="10"/>
  <c r="K617" i="10" l="1"/>
  <c r="N617" i="10" s="1"/>
  <c r="J617" i="10"/>
  <c r="H618" i="10" s="1"/>
  <c r="G618" i="10" s="1"/>
  <c r="L618" i="10" l="1"/>
  <c r="I618" i="10"/>
  <c r="J618" i="10" l="1"/>
  <c r="H619" i="10" s="1"/>
  <c r="G619" i="10" s="1"/>
  <c r="K618" i="10"/>
  <c r="N618" i="10" s="1"/>
  <c r="L619" i="10" l="1"/>
  <c r="I619" i="10"/>
  <c r="K619" i="10" l="1"/>
  <c r="N619" i="10" s="1"/>
  <c r="J619" i="10"/>
  <c r="H620" i="10" s="1"/>
  <c r="G620" i="10" s="1"/>
  <c r="L620" i="10" l="1"/>
  <c r="I620" i="10"/>
  <c r="J620" i="10" l="1"/>
  <c r="H621" i="10" s="1"/>
  <c r="G621" i="10" s="1"/>
  <c r="K620" i="10"/>
  <c r="N620" i="10" s="1"/>
  <c r="L621" i="10" l="1"/>
  <c r="I621" i="10"/>
  <c r="J621" i="10" l="1"/>
  <c r="H622" i="10" s="1"/>
  <c r="G622" i="10" s="1"/>
  <c r="K621" i="10"/>
  <c r="N621" i="10" s="1"/>
  <c r="L622" i="10" l="1"/>
  <c r="I622" i="10"/>
  <c r="K622" i="10" l="1"/>
  <c r="N622" i="10" s="1"/>
  <c r="J622" i="10"/>
  <c r="H623" i="10" s="1"/>
  <c r="G623" i="10" s="1"/>
  <c r="L623" i="10" l="1"/>
  <c r="I623" i="10"/>
  <c r="J623" i="10" l="1"/>
  <c r="H624" i="10" s="1"/>
  <c r="G624" i="10" s="1"/>
  <c r="K623" i="10"/>
  <c r="N623" i="10" s="1"/>
  <c r="L624" i="10" l="1"/>
  <c r="I624" i="10"/>
  <c r="J624" i="10" l="1"/>
  <c r="H625" i="10" s="1"/>
  <c r="G625" i="10" s="1"/>
  <c r="K624" i="10"/>
  <c r="N624" i="10" s="1"/>
  <c r="L625" i="10" l="1"/>
  <c r="I625" i="10"/>
  <c r="K625" i="10" l="1"/>
  <c r="N625" i="10" s="1"/>
  <c r="J625" i="10"/>
  <c r="H626" i="10" s="1"/>
  <c r="G626" i="10" s="1"/>
  <c r="L626" i="10" l="1"/>
  <c r="I626" i="10"/>
  <c r="K626" i="10" l="1"/>
  <c r="N626" i="10" s="1"/>
  <c r="J626" i="10"/>
  <c r="H627" i="10" s="1"/>
  <c r="G627" i="10" s="1"/>
  <c r="L627" i="10" l="1"/>
  <c r="I627" i="10"/>
  <c r="K627" i="10" l="1"/>
  <c r="N627" i="10" s="1"/>
  <c r="J627" i="10"/>
  <c r="H628" i="10" s="1"/>
  <c r="G628" i="10" s="1"/>
  <c r="L628" i="10" l="1"/>
  <c r="I628" i="10"/>
  <c r="K628" i="10" l="1"/>
  <c r="N628" i="10" s="1"/>
  <c r="J628" i="10"/>
  <c r="H629" i="10" s="1"/>
  <c r="G629" i="10" s="1"/>
  <c r="L629" i="10" l="1"/>
  <c r="I629" i="10"/>
  <c r="K629" i="10" l="1"/>
  <c r="N629" i="10" s="1"/>
  <c r="J629" i="10"/>
  <c r="H630" i="10" s="1"/>
  <c r="G630" i="10" s="1"/>
  <c r="L630" i="10" l="1"/>
  <c r="I630" i="10"/>
  <c r="J630" i="10" l="1"/>
  <c r="H631" i="10" s="1"/>
  <c r="G631" i="10" s="1"/>
  <c r="K630" i="10"/>
  <c r="N630" i="10" s="1"/>
  <c r="L631" i="10" l="1"/>
  <c r="I631" i="10"/>
  <c r="K631" i="10" l="1"/>
  <c r="N631" i="10" s="1"/>
  <c r="J631" i="10"/>
  <c r="H632" i="10" s="1"/>
  <c r="G632" i="10" s="1"/>
  <c r="L632" i="10" l="1"/>
  <c r="I632" i="10"/>
  <c r="K632" i="10" l="1"/>
  <c r="N632" i="10" s="1"/>
  <c r="J632" i="10"/>
  <c r="H633" i="10" s="1"/>
  <c r="G633" i="10" s="1"/>
  <c r="L633" i="10" l="1"/>
  <c r="I633" i="10"/>
  <c r="J633" i="10" l="1"/>
  <c r="H634" i="10" s="1"/>
  <c r="G634" i="10" s="1"/>
  <c r="K633" i="10"/>
  <c r="N633" i="10" s="1"/>
  <c r="L634" i="10" l="1"/>
  <c r="I634" i="10"/>
  <c r="J634" i="10" l="1"/>
  <c r="H635" i="10" s="1"/>
  <c r="G635" i="10" s="1"/>
  <c r="K634" i="10"/>
  <c r="N634" i="10" s="1"/>
  <c r="L635" i="10" l="1"/>
  <c r="I635" i="10"/>
  <c r="K635" i="10" l="1"/>
  <c r="N635" i="10" s="1"/>
  <c r="J635" i="10"/>
  <c r="H636" i="10" s="1"/>
  <c r="G636" i="10" s="1"/>
  <c r="L636" i="10" l="1"/>
  <c r="I636" i="10"/>
  <c r="J636" i="10" l="1"/>
  <c r="H637" i="10" s="1"/>
  <c r="G637" i="10" s="1"/>
  <c r="K636" i="10"/>
  <c r="N636" i="10" s="1"/>
  <c r="L637" i="10" l="1"/>
  <c r="I637" i="10"/>
  <c r="J637" i="10" l="1"/>
  <c r="H638" i="10" s="1"/>
  <c r="G638" i="10" s="1"/>
  <c r="K637" i="10"/>
  <c r="N637" i="10" s="1"/>
  <c r="L638" i="10" l="1"/>
  <c r="I638" i="10"/>
  <c r="J638" i="10" l="1"/>
  <c r="H639" i="10" s="1"/>
  <c r="G639" i="10" s="1"/>
  <c r="K638" i="10"/>
  <c r="N638" i="10" s="1"/>
  <c r="L639" i="10" l="1"/>
  <c r="I639" i="10"/>
  <c r="K639" i="10" l="1"/>
  <c r="N639" i="10" s="1"/>
  <c r="J639" i="10"/>
  <c r="H640" i="10" s="1"/>
  <c r="G640" i="10" s="1"/>
  <c r="L640" i="10" l="1"/>
  <c r="I640" i="10"/>
  <c r="K640" i="10" l="1"/>
  <c r="N640" i="10" s="1"/>
  <c r="J640" i="10"/>
  <c r="H641" i="10" s="1"/>
  <c r="G641" i="10" s="1"/>
  <c r="L641" i="10" l="1"/>
  <c r="I641" i="10"/>
  <c r="J641" i="10" l="1"/>
  <c r="H642" i="10" s="1"/>
  <c r="G642" i="10" s="1"/>
  <c r="K641" i="10"/>
  <c r="N641" i="10" s="1"/>
  <c r="L642" i="10" l="1"/>
  <c r="I642" i="10"/>
  <c r="J642" i="10" l="1"/>
  <c r="H643" i="10" s="1"/>
  <c r="G643" i="10" s="1"/>
  <c r="K642" i="10"/>
  <c r="N642" i="10" s="1"/>
  <c r="L643" i="10" l="1"/>
  <c r="I643" i="10"/>
  <c r="J643" i="10" l="1"/>
  <c r="H644" i="10" s="1"/>
  <c r="G644" i="10" s="1"/>
  <c r="K643" i="10"/>
  <c r="N643" i="10" s="1"/>
  <c r="L644" i="10" l="1"/>
  <c r="I644" i="10"/>
  <c r="J644" i="10" l="1"/>
  <c r="H645" i="10" s="1"/>
  <c r="G645" i="10" s="1"/>
  <c r="K644" i="10"/>
  <c r="N644" i="10" s="1"/>
  <c r="L645" i="10" l="1"/>
  <c r="I645" i="10"/>
  <c r="K645" i="10" l="1"/>
  <c r="N645" i="10" s="1"/>
  <c r="J645" i="10"/>
  <c r="H646" i="10" s="1"/>
  <c r="G646" i="10" s="1"/>
  <c r="L646" i="10" l="1"/>
  <c r="I646" i="10"/>
  <c r="J646" i="10" l="1"/>
  <c r="H647" i="10" s="1"/>
  <c r="G647" i="10" s="1"/>
  <c r="K646" i="10"/>
  <c r="N646" i="10" s="1"/>
  <c r="L647" i="10" l="1"/>
  <c r="I647" i="10"/>
  <c r="J647" i="10" l="1"/>
  <c r="H648" i="10" s="1"/>
  <c r="G648" i="10" s="1"/>
  <c r="K647" i="10"/>
  <c r="N647" i="10" s="1"/>
  <c r="L648" i="10" l="1"/>
  <c r="I648" i="10"/>
  <c r="J648" i="10" l="1"/>
  <c r="H649" i="10" s="1"/>
  <c r="G649" i="10" s="1"/>
  <c r="K648" i="10"/>
  <c r="N648" i="10" s="1"/>
  <c r="L649" i="10" l="1"/>
  <c r="I649" i="10"/>
  <c r="K649" i="10" l="1"/>
  <c r="N649" i="10" s="1"/>
  <c r="J649" i="10"/>
  <c r="H650" i="10" s="1"/>
  <c r="G650" i="10" s="1"/>
  <c r="L650" i="10" l="1"/>
  <c r="I650" i="10"/>
  <c r="K650" i="10" l="1"/>
  <c r="N650" i="10" s="1"/>
  <c r="J650" i="10"/>
  <c r="H651" i="10" s="1"/>
  <c r="G651" i="10" s="1"/>
  <c r="L651" i="10" l="1"/>
  <c r="I651" i="10" l="1"/>
  <c r="J651" i="10"/>
  <c r="H652" i="10" s="1"/>
  <c r="G652" i="10" s="1"/>
  <c r="K651" i="10"/>
  <c r="N651" i="10" s="1"/>
  <c r="L652" i="10" l="1"/>
  <c r="I652" i="10" l="1"/>
  <c r="J652" i="10"/>
  <c r="H653" i="10" s="1"/>
  <c r="G653" i="10" s="1"/>
  <c r="K652" i="10"/>
  <c r="N652" i="10" s="1"/>
  <c r="L653" i="10" l="1"/>
  <c r="I653" i="10"/>
  <c r="J653" i="10" l="1"/>
  <c r="H654" i="10" s="1"/>
  <c r="G654" i="10" s="1"/>
  <c r="K653" i="10"/>
  <c r="N653" i="10" s="1"/>
  <c r="L654" i="10" l="1"/>
  <c r="I654" i="10"/>
  <c r="K654" i="10" l="1"/>
  <c r="N654" i="10" s="1"/>
  <c r="J654" i="10"/>
  <c r="H655" i="10" s="1"/>
  <c r="G655" i="10" s="1"/>
  <c r="L655" i="10" l="1"/>
  <c r="I655" i="10"/>
  <c r="K655" i="10" l="1"/>
  <c r="N655" i="10" s="1"/>
  <c r="J655" i="10"/>
  <c r="H656" i="10" s="1"/>
  <c r="G656" i="10" s="1"/>
  <c r="L656" i="10" l="1"/>
  <c r="I656" i="10"/>
  <c r="J656" i="10" l="1"/>
  <c r="H657" i="10" s="1"/>
  <c r="G657" i="10" s="1"/>
  <c r="K656" i="10"/>
  <c r="N656" i="10" s="1"/>
  <c r="L657" i="10" l="1"/>
  <c r="I657" i="10"/>
  <c r="K657" i="10" l="1"/>
  <c r="N657" i="10" s="1"/>
  <c r="J657" i="10"/>
  <c r="H658" i="10" s="1"/>
  <c r="G658" i="10" s="1"/>
  <c r="L658" i="10" l="1"/>
  <c r="I658" i="10"/>
  <c r="J658" i="10" l="1"/>
  <c r="H659" i="10" s="1"/>
  <c r="G659" i="10" s="1"/>
  <c r="K658" i="10"/>
  <c r="N658" i="10" s="1"/>
  <c r="L659" i="10" l="1"/>
  <c r="I659" i="10"/>
  <c r="K659" i="10" l="1"/>
  <c r="N659" i="10" s="1"/>
  <c r="J659" i="10"/>
  <c r="H660" i="10" s="1"/>
  <c r="G660" i="10" s="1"/>
  <c r="L660" i="10" l="1"/>
  <c r="I660" i="10"/>
  <c r="J660" i="10" l="1"/>
  <c r="H661" i="10" s="1"/>
  <c r="G661" i="10" s="1"/>
  <c r="K660" i="10"/>
  <c r="N660" i="10" s="1"/>
  <c r="L661" i="10" l="1"/>
  <c r="I661" i="10"/>
  <c r="K661" i="10" l="1"/>
  <c r="N661" i="10" s="1"/>
  <c r="J661" i="10"/>
  <c r="H662" i="10" s="1"/>
  <c r="G662" i="10" s="1"/>
  <c r="L662" i="10" l="1"/>
  <c r="I662" i="10" l="1"/>
  <c r="K662" i="10" s="1"/>
  <c r="N662" i="10" s="1"/>
  <c r="J662" i="10"/>
  <c r="H663" i="10" s="1"/>
  <c r="G663" i="10" s="1"/>
  <c r="L663" i="10" l="1"/>
  <c r="I663" i="10"/>
  <c r="J663" i="10" l="1"/>
  <c r="H664" i="10" s="1"/>
  <c r="G664" i="10" s="1"/>
  <c r="K663" i="10"/>
  <c r="N663" i="10" s="1"/>
  <c r="L664" i="10" l="1"/>
  <c r="I664" i="10"/>
  <c r="K664" i="10" l="1"/>
  <c r="N664" i="10" s="1"/>
  <c r="J664" i="10"/>
  <c r="H665" i="10" s="1"/>
  <c r="G665" i="10" s="1"/>
  <c r="L665" i="10" l="1"/>
  <c r="I665" i="10"/>
  <c r="J665" i="10" l="1"/>
  <c r="H666" i="10" s="1"/>
  <c r="G666" i="10" s="1"/>
  <c r="K665" i="10"/>
  <c r="N665" i="10" s="1"/>
  <c r="L666" i="10" l="1"/>
  <c r="I666" i="10"/>
  <c r="J666" i="10" l="1"/>
  <c r="H667" i="10" s="1"/>
  <c r="G667" i="10" s="1"/>
  <c r="K666" i="10"/>
  <c r="N666" i="10" s="1"/>
  <c r="L667" i="10" l="1"/>
  <c r="I667" i="10"/>
  <c r="K667" i="10" l="1"/>
  <c r="N667" i="10" s="1"/>
  <c r="J667" i="10"/>
  <c r="H668" i="10" s="1"/>
  <c r="G668" i="10" s="1"/>
  <c r="L668" i="10" l="1"/>
  <c r="I668" i="10"/>
  <c r="J668" i="10" l="1"/>
  <c r="H669" i="10" s="1"/>
  <c r="G669" i="10" s="1"/>
  <c r="K668" i="10"/>
  <c r="N668" i="10" s="1"/>
  <c r="L669" i="10" l="1"/>
  <c r="I669" i="10"/>
  <c r="K669" i="10" l="1"/>
  <c r="N669" i="10" s="1"/>
  <c r="J669" i="10"/>
  <c r="H670" i="10" s="1"/>
  <c r="G670" i="10" s="1"/>
  <c r="L670" i="10" l="1"/>
  <c r="I670" i="10"/>
  <c r="K670" i="10" l="1"/>
  <c r="N670" i="10" s="1"/>
  <c r="J670" i="10"/>
  <c r="H671" i="10" s="1"/>
  <c r="G671" i="10" s="1"/>
  <c r="L671" i="10" l="1"/>
  <c r="I671" i="10"/>
  <c r="J671" i="10" l="1"/>
  <c r="H672" i="10" s="1"/>
  <c r="G672" i="10" s="1"/>
  <c r="K671" i="10"/>
  <c r="N671" i="10" s="1"/>
  <c r="L672" i="10" l="1"/>
  <c r="I672" i="10"/>
  <c r="J672" i="10" l="1"/>
  <c r="H673" i="10" s="1"/>
  <c r="G673" i="10" s="1"/>
  <c r="K672" i="10"/>
  <c r="N672" i="10" s="1"/>
  <c r="L673" i="10" l="1"/>
  <c r="I673" i="10"/>
  <c r="J673" i="10" l="1"/>
  <c r="H674" i="10" s="1"/>
  <c r="G674" i="10" s="1"/>
  <c r="K673" i="10"/>
  <c r="N673" i="10" s="1"/>
  <c r="L674" i="10" l="1"/>
  <c r="I674" i="10"/>
  <c r="J674" i="10" l="1"/>
  <c r="H675" i="10" s="1"/>
  <c r="G675" i="10" s="1"/>
  <c r="K674" i="10"/>
  <c r="N674" i="10" s="1"/>
  <c r="L675" i="10" l="1"/>
  <c r="I675" i="10"/>
  <c r="K675" i="10" l="1"/>
  <c r="N675" i="10" s="1"/>
  <c r="J675" i="10"/>
  <c r="H676" i="10" s="1"/>
  <c r="G676" i="10" s="1"/>
  <c r="L676" i="10" l="1"/>
  <c r="I676" i="10"/>
  <c r="J676" i="10" l="1"/>
  <c r="H677" i="10" s="1"/>
  <c r="G677" i="10" s="1"/>
  <c r="K676" i="10"/>
  <c r="N676" i="10" s="1"/>
  <c r="L677" i="10" l="1"/>
  <c r="I677" i="10"/>
  <c r="K677" i="10" l="1"/>
  <c r="N677" i="10" s="1"/>
  <c r="J677" i="10"/>
  <c r="H678" i="10" s="1"/>
  <c r="G678" i="10" s="1"/>
  <c r="L678" i="10" l="1"/>
  <c r="I678" i="10"/>
  <c r="J678" i="10" l="1"/>
  <c r="H679" i="10" s="1"/>
  <c r="G679" i="10" s="1"/>
  <c r="K678" i="10"/>
  <c r="N678" i="10" s="1"/>
  <c r="L679" i="10" l="1"/>
  <c r="I679" i="10"/>
  <c r="J679" i="10" l="1"/>
  <c r="H680" i="10" s="1"/>
  <c r="G680" i="10" s="1"/>
  <c r="K679" i="10"/>
  <c r="N679" i="10" s="1"/>
  <c r="L680" i="10" l="1"/>
  <c r="I680" i="10"/>
  <c r="K680" i="10" l="1"/>
  <c r="N680" i="10" s="1"/>
  <c r="J680" i="10"/>
  <c r="H681" i="10" s="1"/>
  <c r="G681" i="10" s="1"/>
  <c r="L681" i="10" l="1"/>
  <c r="I681" i="10"/>
  <c r="K681" i="10" l="1"/>
  <c r="N681" i="10" s="1"/>
  <c r="J681" i="10"/>
  <c r="H682" i="10" s="1"/>
  <c r="G682" i="10" s="1"/>
  <c r="L682" i="10" l="1"/>
  <c r="I682" i="10"/>
  <c r="K682" i="10" l="1"/>
  <c r="N682" i="10" s="1"/>
  <c r="J682" i="10"/>
  <c r="H683" i="10" s="1"/>
  <c r="G683" i="10" s="1"/>
  <c r="L683" i="10" l="1"/>
  <c r="I683" i="10"/>
  <c r="J683" i="10" l="1"/>
  <c r="H684" i="10" s="1"/>
  <c r="G684" i="10" s="1"/>
  <c r="K683" i="10"/>
  <c r="N683" i="10" s="1"/>
  <c r="L684" i="10" l="1"/>
  <c r="I684" i="10"/>
  <c r="K684" i="10" l="1"/>
  <c r="N684" i="10" s="1"/>
  <c r="J684" i="10"/>
  <c r="H685" i="10" s="1"/>
  <c r="G685" i="10" s="1"/>
  <c r="L685" i="10" l="1"/>
  <c r="I685" i="10"/>
  <c r="J685" i="10" l="1"/>
  <c r="H686" i="10" s="1"/>
  <c r="G686" i="10" s="1"/>
  <c r="K685" i="10"/>
  <c r="N685" i="10" s="1"/>
  <c r="L686" i="10" l="1"/>
  <c r="I686" i="10"/>
  <c r="J686" i="10" l="1"/>
  <c r="H687" i="10" s="1"/>
  <c r="G687" i="10" s="1"/>
  <c r="K686" i="10"/>
  <c r="N686" i="10" s="1"/>
  <c r="L687" i="10" l="1"/>
  <c r="I687" i="10"/>
  <c r="K687" i="10" l="1"/>
  <c r="N687" i="10" s="1"/>
  <c r="J687" i="10"/>
  <c r="H688" i="10" s="1"/>
  <c r="G688" i="10" s="1"/>
  <c r="L688" i="10" l="1"/>
  <c r="I688" i="10" l="1"/>
  <c r="K688" i="10"/>
  <c r="N688" i="10" s="1"/>
  <c r="J688" i="10"/>
  <c r="H689" i="10" s="1"/>
  <c r="G689" i="10" s="1"/>
  <c r="L689" i="10" l="1"/>
  <c r="I689" i="10"/>
  <c r="K689" i="10" l="1"/>
  <c r="N689" i="10" s="1"/>
  <c r="J689" i="10"/>
  <c r="H690" i="10" s="1"/>
  <c r="G690" i="10" s="1"/>
  <c r="L690" i="10" l="1"/>
  <c r="I690" i="10" l="1"/>
  <c r="K690" i="10"/>
  <c r="N690" i="10" s="1"/>
  <c r="J690" i="10"/>
  <c r="H691" i="10" s="1"/>
  <c r="G691" i="10" s="1"/>
  <c r="L691" i="10" l="1"/>
  <c r="I691" i="10"/>
  <c r="J691" i="10" l="1"/>
  <c r="H692" i="10" s="1"/>
  <c r="G692" i="10" s="1"/>
  <c r="K691" i="10"/>
  <c r="N691" i="10" s="1"/>
  <c r="L692" i="10" l="1"/>
  <c r="I692" i="10"/>
  <c r="K692" i="10" l="1"/>
  <c r="N692" i="10" s="1"/>
  <c r="J692" i="10"/>
  <c r="H693" i="10" s="1"/>
  <c r="G693" i="10" s="1"/>
  <c r="L693" i="10" l="1"/>
  <c r="I693" i="10"/>
  <c r="J693" i="10" l="1"/>
  <c r="H694" i="10" s="1"/>
  <c r="G694" i="10" s="1"/>
  <c r="K693" i="10"/>
  <c r="N693" i="10" s="1"/>
  <c r="L694" i="10" l="1"/>
  <c r="I694" i="10"/>
  <c r="K694" i="10" l="1"/>
  <c r="N694" i="10" s="1"/>
  <c r="J694" i="10"/>
  <c r="H695" i="10" s="1"/>
  <c r="G695" i="10" s="1"/>
  <c r="L695" i="10" l="1"/>
  <c r="I695" i="10"/>
  <c r="K695" i="10" l="1"/>
  <c r="N695" i="10" s="1"/>
  <c r="J695" i="10"/>
  <c r="H696" i="10" s="1"/>
  <c r="G696" i="10" s="1"/>
  <c r="L696" i="10" l="1"/>
  <c r="I696" i="10"/>
  <c r="J696" i="10" l="1"/>
  <c r="H697" i="10" s="1"/>
  <c r="G697" i="10" s="1"/>
  <c r="K696" i="10"/>
  <c r="N696" i="10" s="1"/>
  <c r="L697" i="10" l="1"/>
  <c r="I697" i="10"/>
  <c r="K697" i="10" l="1"/>
  <c r="N697" i="10" s="1"/>
  <c r="J697" i="10"/>
  <c r="H698" i="10" s="1"/>
  <c r="G698" i="10" s="1"/>
  <c r="L698" i="10" l="1"/>
  <c r="I698" i="10"/>
  <c r="J698" i="10" l="1"/>
  <c r="H699" i="10" s="1"/>
  <c r="G699" i="10" s="1"/>
  <c r="K698" i="10"/>
  <c r="N698" i="10" s="1"/>
  <c r="L699" i="10" l="1"/>
  <c r="I699" i="10"/>
  <c r="K699" i="10" l="1"/>
  <c r="N699" i="10" s="1"/>
  <c r="J699" i="10"/>
  <c r="H700" i="10" s="1"/>
  <c r="G700" i="10" s="1"/>
  <c r="L700" i="10" l="1"/>
  <c r="I700" i="10"/>
  <c r="K700" i="10" l="1"/>
  <c r="N700" i="10" s="1"/>
  <c r="J700" i="10"/>
  <c r="H701" i="10" s="1"/>
  <c r="G701" i="10" s="1"/>
  <c r="L701" i="10" l="1"/>
  <c r="I701" i="10"/>
  <c r="J701" i="10" l="1"/>
  <c r="H702" i="10" s="1"/>
  <c r="G702" i="10" s="1"/>
  <c r="K701" i="10"/>
  <c r="N701" i="10" s="1"/>
  <c r="L702" i="10" l="1"/>
  <c r="I702" i="10"/>
  <c r="K702" i="10" l="1"/>
  <c r="N702" i="10" s="1"/>
  <c r="J702" i="10"/>
  <c r="H703" i="10" s="1"/>
  <c r="G703" i="10" s="1"/>
  <c r="L703" i="10" l="1"/>
  <c r="I703" i="10"/>
  <c r="J703" i="10" l="1"/>
  <c r="H704" i="10" s="1"/>
  <c r="G704" i="10" s="1"/>
  <c r="K703" i="10"/>
  <c r="N703" i="10" s="1"/>
  <c r="L704" i="10" l="1"/>
  <c r="I704" i="10"/>
  <c r="J704" i="10" l="1"/>
  <c r="H705" i="10" s="1"/>
  <c r="G705" i="10" s="1"/>
  <c r="K704" i="10"/>
  <c r="N704" i="10" s="1"/>
  <c r="L705" i="10" l="1"/>
  <c r="I705" i="10"/>
  <c r="K705" i="10" l="1"/>
  <c r="N705" i="10" s="1"/>
  <c r="J705" i="10"/>
  <c r="H706" i="10" s="1"/>
  <c r="G706" i="10" s="1"/>
  <c r="L706" i="10" l="1"/>
  <c r="I706" i="10"/>
  <c r="J706" i="10" l="1"/>
  <c r="H707" i="10" s="1"/>
  <c r="G707" i="10" s="1"/>
  <c r="K706" i="10"/>
  <c r="N706" i="10" s="1"/>
  <c r="L707" i="10" l="1"/>
  <c r="I707" i="10"/>
  <c r="K707" i="10" l="1"/>
  <c r="N707" i="10" s="1"/>
  <c r="J707" i="10"/>
  <c r="H708" i="10" s="1"/>
  <c r="G708" i="10" s="1"/>
  <c r="L708" i="10" l="1"/>
  <c r="I708" i="10"/>
  <c r="J708" i="10" l="1"/>
  <c r="H709" i="10" s="1"/>
  <c r="G709" i="10" s="1"/>
  <c r="K708" i="10"/>
  <c r="N708" i="10" s="1"/>
  <c r="L709" i="10" l="1"/>
  <c r="I709" i="10"/>
  <c r="K709" i="10" l="1"/>
  <c r="N709" i="10" s="1"/>
  <c r="J709" i="10"/>
  <c r="H710" i="10" s="1"/>
  <c r="G710" i="10" s="1"/>
  <c r="L710" i="10" l="1"/>
  <c r="I710" i="10"/>
  <c r="J710" i="10" l="1"/>
  <c r="H711" i="10" s="1"/>
  <c r="G711" i="10" s="1"/>
  <c r="K710" i="10"/>
  <c r="N710" i="10" s="1"/>
  <c r="L711" i="10" l="1"/>
  <c r="I711" i="10"/>
  <c r="J711" i="10" l="1"/>
  <c r="H712" i="10" s="1"/>
  <c r="G712" i="10" s="1"/>
  <c r="K711" i="10"/>
  <c r="N711" i="10" s="1"/>
  <c r="L712" i="10" l="1"/>
  <c r="I712" i="10" l="1"/>
  <c r="K712" i="10"/>
  <c r="N712" i="10" s="1"/>
  <c r="J712" i="10"/>
  <c r="H713" i="10" s="1"/>
  <c r="G713" i="10" s="1"/>
  <c r="L713" i="10" l="1"/>
  <c r="I713" i="10"/>
  <c r="J713" i="10" l="1"/>
  <c r="H714" i="10" s="1"/>
  <c r="G714" i="10" s="1"/>
  <c r="K713" i="10"/>
  <c r="N713" i="10" s="1"/>
  <c r="L714" i="10" l="1"/>
  <c r="I714" i="10"/>
  <c r="J714" i="10" l="1"/>
  <c r="H715" i="10" s="1"/>
  <c r="G715" i="10" s="1"/>
  <c r="K714" i="10"/>
  <c r="N714" i="10" s="1"/>
  <c r="L715" i="10" l="1"/>
  <c r="I715" i="10"/>
  <c r="K715" i="10" l="1"/>
  <c r="N715" i="10" s="1"/>
  <c r="J715" i="10"/>
  <c r="H716" i="10" s="1"/>
  <c r="G716" i="10" s="1"/>
  <c r="L716" i="10" l="1"/>
  <c r="I716" i="10"/>
  <c r="J716" i="10" l="1"/>
  <c r="H717" i="10" s="1"/>
  <c r="G717" i="10" s="1"/>
  <c r="K716" i="10"/>
  <c r="N716" i="10" s="1"/>
  <c r="L717" i="10" l="1"/>
  <c r="I717" i="10" l="1"/>
  <c r="K717" i="10"/>
  <c r="N717" i="10" s="1"/>
  <c r="J717" i="10"/>
  <c r="H718" i="10" s="1"/>
  <c r="G718" i="10" s="1"/>
  <c r="L718" i="10" l="1"/>
  <c r="I718" i="10"/>
  <c r="K718" i="10" l="1"/>
  <c r="N718" i="10" s="1"/>
  <c r="J718" i="10"/>
  <c r="H719" i="10" s="1"/>
  <c r="G719" i="10" s="1"/>
  <c r="L719" i="10" l="1"/>
  <c r="I719" i="10" l="1"/>
  <c r="K719" i="10"/>
  <c r="N719" i="10" s="1"/>
  <c r="J719" i="10"/>
  <c r="H720" i="10" s="1"/>
  <c r="G720" i="10" s="1"/>
  <c r="L720" i="10" l="1"/>
  <c r="I720" i="10"/>
  <c r="K720" i="10" l="1"/>
  <c r="N720" i="10" s="1"/>
  <c r="J720" i="10"/>
  <c r="H721" i="10" s="1"/>
  <c r="G721" i="10" s="1"/>
  <c r="L721" i="10" l="1"/>
  <c r="I721" i="10" l="1"/>
  <c r="K721" i="10"/>
  <c r="N721" i="10" s="1"/>
  <c r="J721" i="10"/>
  <c r="H722" i="10" s="1"/>
  <c r="G722" i="10" s="1"/>
  <c r="L722" i="10" l="1"/>
  <c r="I722" i="10"/>
  <c r="K722" i="10" l="1"/>
  <c r="N722" i="10" s="1"/>
  <c r="J722" i="10"/>
  <c r="H723" i="10" s="1"/>
  <c r="G723" i="10" s="1"/>
  <c r="L723" i="10" l="1"/>
  <c r="I723" i="10"/>
  <c r="J723" i="10" l="1"/>
  <c r="H724" i="10" s="1"/>
  <c r="G724" i="10" s="1"/>
  <c r="K723" i="10"/>
  <c r="N723" i="10" s="1"/>
  <c r="L724" i="10" l="1"/>
  <c r="I724" i="10"/>
  <c r="K724" i="10" l="1"/>
  <c r="N724" i="10" s="1"/>
  <c r="J724" i="10"/>
  <c r="H725" i="10" s="1"/>
  <c r="G725" i="10" s="1"/>
  <c r="L725" i="10" l="1"/>
  <c r="I725" i="10" l="1"/>
  <c r="K725" i="10"/>
  <c r="N725" i="10" s="1"/>
  <c r="J725" i="10"/>
  <c r="H726" i="10" s="1"/>
  <c r="G726" i="10" s="1"/>
  <c r="L726" i="10" l="1"/>
  <c r="I726" i="10"/>
  <c r="K726" i="10" l="1"/>
  <c r="N726" i="10" s="1"/>
  <c r="J726" i="10"/>
  <c r="H727" i="10" s="1"/>
  <c r="G727" i="10" s="1"/>
  <c r="L727" i="10" l="1"/>
  <c r="I727" i="10"/>
  <c r="J727" i="10" l="1"/>
  <c r="H728" i="10" s="1"/>
  <c r="G728" i="10" s="1"/>
  <c r="K727" i="10"/>
  <c r="N727" i="10" s="1"/>
  <c r="L728" i="10" l="1"/>
  <c r="I728" i="10"/>
  <c r="K728" i="10" l="1"/>
  <c r="N728" i="10" s="1"/>
  <c r="J728" i="10"/>
  <c r="H729" i="10" s="1"/>
  <c r="G729" i="10" s="1"/>
  <c r="L729" i="10" l="1"/>
  <c r="I729" i="10"/>
  <c r="J729" i="10" l="1"/>
  <c r="H730" i="10" s="1"/>
  <c r="G730" i="10" s="1"/>
  <c r="K729" i="10"/>
  <c r="N729" i="10" s="1"/>
  <c r="L730" i="10" l="1"/>
  <c r="I730" i="10"/>
  <c r="K730" i="10" l="1"/>
  <c r="N730" i="10" s="1"/>
  <c r="J730" i="10"/>
  <c r="H731" i="10" s="1"/>
  <c r="G731" i="10" s="1"/>
  <c r="L731" i="10" l="1"/>
  <c r="I731" i="10"/>
  <c r="J731" i="10" l="1"/>
  <c r="H732" i="10" s="1"/>
  <c r="G732" i="10" s="1"/>
  <c r="K731" i="10"/>
  <c r="N731" i="10" s="1"/>
  <c r="L732" i="10" l="1"/>
  <c r="I732" i="10"/>
  <c r="K732" i="10" l="1"/>
  <c r="N732" i="10" s="1"/>
  <c r="J732" i="10"/>
  <c r="H733" i="10" s="1"/>
  <c r="G733" i="10" s="1"/>
  <c r="L733" i="10" l="1"/>
  <c r="I733" i="10" l="1"/>
  <c r="K733" i="10" s="1"/>
  <c r="N733" i="10" s="1"/>
  <c r="J733" i="10" l="1"/>
  <c r="H734" i="10" s="1"/>
  <c r="G734" i="10" l="1"/>
  <c r="L734" i="10" s="1"/>
  <c r="I734" i="10"/>
  <c r="J734" i="10"/>
  <c r="H735" i="10" s="1"/>
  <c r="G735" i="10" s="1"/>
  <c r="K734" i="10"/>
  <c r="N734" i="10" l="1"/>
  <c r="L735" i="10"/>
  <c r="I735" i="10"/>
  <c r="J735" i="10" l="1"/>
  <c r="H736" i="10" s="1"/>
  <c r="G736" i="10" s="1"/>
  <c r="K735" i="10"/>
  <c r="N735" i="10" s="1"/>
  <c r="L736" i="10" l="1"/>
  <c r="I736" i="10" l="1"/>
  <c r="J736" i="10"/>
  <c r="H737" i="10" s="1"/>
  <c r="G737" i="10" s="1"/>
  <c r="K736" i="10"/>
  <c r="N736" i="10" s="1"/>
  <c r="L737" i="10" l="1"/>
  <c r="I737" i="10" l="1"/>
  <c r="K737" i="10"/>
  <c r="N737" i="10" s="1"/>
  <c r="J737" i="10"/>
  <c r="H738" i="10" s="1"/>
  <c r="G738" i="10" s="1"/>
  <c r="L738" i="10" l="1"/>
  <c r="I738" i="10"/>
  <c r="K738" i="10" l="1"/>
  <c r="N738" i="10" s="1"/>
  <c r="J738" i="10"/>
  <c r="H739" i="10" s="1"/>
  <c r="G739" i="10" s="1"/>
  <c r="L739" i="10" l="1"/>
  <c r="I739" i="10" l="1"/>
  <c r="K739" i="10"/>
  <c r="N739" i="10" s="1"/>
  <c r="J739" i="10"/>
  <c r="H740" i="10" s="1"/>
  <c r="G740" i="10" s="1"/>
  <c r="L740" i="10" l="1"/>
  <c r="I740" i="10"/>
  <c r="J740" i="10" l="1"/>
  <c r="H741" i="10" s="1"/>
  <c r="G741" i="10" s="1"/>
  <c r="K740" i="10"/>
  <c r="N740" i="10" s="1"/>
  <c r="L741" i="10" l="1"/>
  <c r="I741" i="10"/>
  <c r="J741" i="10" l="1"/>
  <c r="H742" i="10" s="1"/>
  <c r="G742" i="10" s="1"/>
  <c r="K741" i="10"/>
  <c r="N741" i="10" s="1"/>
  <c r="L742" i="10" l="1"/>
  <c r="I742" i="10"/>
  <c r="J742" i="10" l="1"/>
  <c r="H743" i="10" s="1"/>
  <c r="G743" i="10" s="1"/>
  <c r="K742" i="10"/>
  <c r="N742" i="10" s="1"/>
  <c r="L743" i="10" l="1"/>
  <c r="I743" i="10"/>
  <c r="K743" i="10" l="1"/>
  <c r="N743" i="10" s="1"/>
  <c r="J743" i="10"/>
  <c r="H744" i="10" s="1"/>
  <c r="G744" i="10" s="1"/>
  <c r="L744" i="10" l="1"/>
  <c r="I744" i="10"/>
  <c r="J744" i="10" l="1"/>
  <c r="H745" i="10" s="1"/>
  <c r="G745" i="10" s="1"/>
  <c r="K744" i="10"/>
  <c r="N744" i="10" s="1"/>
  <c r="L745" i="10" l="1"/>
  <c r="I745" i="10"/>
  <c r="K745" i="10" l="1"/>
  <c r="N745" i="10" s="1"/>
  <c r="J745" i="10"/>
  <c r="H746" i="10" s="1"/>
  <c r="G746" i="10" s="1"/>
  <c r="L746" i="10" l="1"/>
  <c r="I746" i="10"/>
  <c r="J746" i="10" l="1"/>
  <c r="H747" i="10" s="1"/>
  <c r="G747" i="10" s="1"/>
  <c r="K746" i="10"/>
  <c r="N746" i="10" s="1"/>
  <c r="L747" i="10" l="1"/>
  <c r="I747" i="10"/>
  <c r="J747" i="10" l="1"/>
  <c r="H748" i="10" s="1"/>
  <c r="G748" i="10" s="1"/>
  <c r="K747" i="10"/>
  <c r="N747" i="10" s="1"/>
  <c r="L748" i="10" l="1"/>
  <c r="I748" i="10"/>
  <c r="K748" i="10" l="1"/>
  <c r="N748" i="10" s="1"/>
  <c r="J748" i="10"/>
  <c r="H749" i="10" s="1"/>
  <c r="G749" i="10" s="1"/>
  <c r="L749" i="10" l="1"/>
  <c r="I749" i="10"/>
  <c r="J749" i="10" l="1"/>
  <c r="H750" i="10" s="1"/>
  <c r="G750" i="10" s="1"/>
  <c r="K749" i="10"/>
  <c r="N749" i="10" s="1"/>
  <c r="L750" i="10" l="1"/>
  <c r="I750" i="10"/>
  <c r="K750" i="10" l="1"/>
  <c r="N750" i="10" s="1"/>
  <c r="J750" i="10"/>
  <c r="H751" i="10" s="1"/>
  <c r="G751" i="10" s="1"/>
  <c r="L751" i="10" l="1"/>
  <c r="I751" i="10" l="1"/>
  <c r="J751" i="10"/>
  <c r="H752" i="10" s="1"/>
  <c r="G752" i="10" s="1"/>
  <c r="K751" i="10"/>
  <c r="N751" i="10" s="1"/>
  <c r="L752" i="10" l="1"/>
  <c r="I752" i="10"/>
  <c r="J752" i="10" l="1"/>
  <c r="H753" i="10" s="1"/>
  <c r="G753" i="10" s="1"/>
  <c r="K752" i="10"/>
  <c r="N752" i="10" s="1"/>
  <c r="L753" i="10" l="1"/>
  <c r="I753" i="10"/>
  <c r="J753" i="10" l="1"/>
  <c r="H754" i="10" s="1"/>
  <c r="G754" i="10" s="1"/>
  <c r="K753" i="10"/>
  <c r="N753" i="10" s="1"/>
  <c r="L754" i="10" l="1"/>
  <c r="I754" i="10"/>
  <c r="J754" i="10" l="1"/>
  <c r="H755" i="10" s="1"/>
  <c r="G755" i="10" s="1"/>
  <c r="K754" i="10"/>
  <c r="N754" i="10" s="1"/>
  <c r="L755" i="10" l="1"/>
  <c r="I755" i="10"/>
  <c r="K755" i="10" l="1"/>
  <c r="N755" i="10" s="1"/>
  <c r="J755" i="10"/>
  <c r="H756" i="10" s="1"/>
  <c r="G756" i="10" s="1"/>
  <c r="L756" i="10" l="1"/>
  <c r="I756" i="10"/>
  <c r="J756" i="10" l="1"/>
  <c r="H757" i="10" s="1"/>
  <c r="G757" i="10" s="1"/>
  <c r="K756" i="10"/>
  <c r="N756" i="10" s="1"/>
  <c r="L757" i="10" l="1"/>
  <c r="I757" i="10"/>
  <c r="K757" i="10" l="1"/>
  <c r="N757" i="10" s="1"/>
  <c r="J757" i="10"/>
  <c r="H758" i="10" s="1"/>
  <c r="G758" i="10" s="1"/>
  <c r="L758" i="10" l="1"/>
  <c r="I758" i="10"/>
  <c r="K758" i="10" l="1"/>
  <c r="N758" i="10" s="1"/>
  <c r="J758" i="10"/>
  <c r="H759" i="10" s="1"/>
  <c r="G759" i="10" s="1"/>
  <c r="L759" i="10" l="1"/>
  <c r="I759" i="10"/>
  <c r="J759" i="10" l="1"/>
  <c r="H760" i="10" s="1"/>
  <c r="G760" i="10" s="1"/>
  <c r="K759" i="10"/>
  <c r="N759" i="10" s="1"/>
  <c r="L760" i="10" l="1"/>
  <c r="I760" i="10"/>
  <c r="K760" i="10" l="1"/>
  <c r="N760" i="10" s="1"/>
  <c r="J760" i="10"/>
  <c r="H761" i="10" s="1"/>
  <c r="G761" i="10" s="1"/>
  <c r="L761" i="10" l="1"/>
  <c r="I761" i="10"/>
  <c r="J761" i="10" l="1"/>
  <c r="H762" i="10" s="1"/>
  <c r="G762" i="10" s="1"/>
  <c r="K761" i="10"/>
  <c r="N761" i="10" s="1"/>
  <c r="L762" i="10" l="1"/>
  <c r="I762" i="10" l="1"/>
  <c r="K762" i="10"/>
  <c r="N762" i="10" s="1"/>
  <c r="J762" i="10"/>
  <c r="H763" i="10" s="1"/>
  <c r="G763" i="10" s="1"/>
  <c r="L763" i="10" l="1"/>
  <c r="I763" i="10"/>
  <c r="K763" i="10" l="1"/>
  <c r="N763" i="10" s="1"/>
  <c r="J763" i="10"/>
  <c r="H764" i="10" s="1"/>
  <c r="G764" i="10" s="1"/>
  <c r="L764" i="10" l="1"/>
  <c r="I764" i="10" l="1"/>
  <c r="J764" i="10"/>
  <c r="H765" i="10" s="1"/>
  <c r="G765" i="10" s="1"/>
  <c r="K764" i="10"/>
  <c r="N764" i="10" s="1"/>
  <c r="L765" i="10" l="1"/>
  <c r="I765" i="10"/>
  <c r="J765" i="10" l="1"/>
  <c r="H766" i="10" s="1"/>
  <c r="G766" i="10" s="1"/>
  <c r="K765" i="10"/>
  <c r="N765" i="10" s="1"/>
  <c r="L766" i="10" l="1"/>
  <c r="I766" i="10"/>
  <c r="J766" i="10" l="1"/>
  <c r="H767" i="10" s="1"/>
  <c r="G767" i="10" s="1"/>
  <c r="K766" i="10"/>
  <c r="N766" i="10" s="1"/>
  <c r="L767" i="10" l="1"/>
  <c r="I767" i="10" l="1"/>
  <c r="K767" i="10"/>
  <c r="N767" i="10" s="1"/>
  <c r="J767" i="10"/>
  <c r="H768" i="10" s="1"/>
  <c r="G768" i="10" s="1"/>
  <c r="L768" i="10" l="1"/>
  <c r="I768" i="10"/>
  <c r="J768" i="10" l="1"/>
  <c r="H769" i="10" s="1"/>
  <c r="G769" i="10" s="1"/>
  <c r="K768" i="10"/>
  <c r="N768" i="10" s="1"/>
  <c r="L769" i="10" l="1"/>
  <c r="I769" i="10"/>
  <c r="J769" i="10" l="1"/>
  <c r="H770" i="10" s="1"/>
  <c r="G770" i="10" s="1"/>
  <c r="K769" i="10"/>
  <c r="N769" i="10" s="1"/>
  <c r="L770" i="10" l="1"/>
  <c r="I770" i="10"/>
  <c r="K770" i="10" l="1"/>
  <c r="N770" i="10" s="1"/>
  <c r="J770" i="10"/>
  <c r="H771" i="10" s="1"/>
  <c r="G771" i="10" s="1"/>
  <c r="L771" i="10" l="1"/>
  <c r="I771" i="10"/>
  <c r="J771" i="10" l="1"/>
  <c r="H772" i="10" s="1"/>
  <c r="G772" i="10" s="1"/>
  <c r="K771" i="10"/>
  <c r="N771" i="10" s="1"/>
  <c r="L772" i="10" l="1"/>
  <c r="I772" i="10"/>
  <c r="K772" i="10" l="1"/>
  <c r="N772" i="10" s="1"/>
  <c r="J772" i="10"/>
  <c r="H773" i="10" s="1"/>
  <c r="G773" i="10" s="1"/>
  <c r="L773" i="10" l="1"/>
  <c r="I773" i="10"/>
  <c r="J773" i="10" l="1"/>
  <c r="H774" i="10" s="1"/>
  <c r="G774" i="10" s="1"/>
  <c r="K773" i="10"/>
  <c r="N773" i="10" s="1"/>
  <c r="L774" i="10" l="1"/>
  <c r="I774" i="10"/>
  <c r="J774" i="10" l="1"/>
  <c r="H775" i="10" s="1"/>
  <c r="G775" i="10" s="1"/>
  <c r="K774" i="10"/>
  <c r="N774" i="10" s="1"/>
  <c r="L775" i="10" l="1"/>
  <c r="I775" i="10"/>
  <c r="K775" i="10" l="1"/>
  <c r="N775" i="10" s="1"/>
  <c r="J775" i="10"/>
  <c r="H776" i="10" s="1"/>
  <c r="G776" i="10" s="1"/>
  <c r="L776" i="10" l="1"/>
  <c r="I776" i="10" l="1"/>
  <c r="K776" i="10"/>
  <c r="N776" i="10" s="1"/>
  <c r="J776" i="10"/>
  <c r="H777" i="10" s="1"/>
  <c r="G777" i="10" s="1"/>
  <c r="L777" i="10" l="1"/>
  <c r="I777" i="10"/>
  <c r="J777" i="10" l="1"/>
  <c r="H778" i="10" s="1"/>
  <c r="G778" i="10" s="1"/>
  <c r="K777" i="10"/>
  <c r="N777" i="10" s="1"/>
  <c r="L778" i="10" l="1"/>
  <c r="I778" i="10"/>
  <c r="J778" i="10" l="1"/>
  <c r="H779" i="10" s="1"/>
  <c r="G779" i="10" s="1"/>
  <c r="K778" i="10"/>
  <c r="N778" i="10" s="1"/>
  <c r="L779" i="10" l="1"/>
  <c r="I779" i="10"/>
  <c r="J779" i="10" l="1"/>
  <c r="H780" i="10" s="1"/>
  <c r="G780" i="10" s="1"/>
  <c r="K779" i="10"/>
  <c r="N779" i="10" s="1"/>
  <c r="L780" i="10" l="1"/>
  <c r="I780" i="10"/>
  <c r="K780" i="10" l="1"/>
  <c r="N780" i="10" s="1"/>
  <c r="J780" i="10"/>
  <c r="H781" i="10" s="1"/>
  <c r="G781" i="10" s="1"/>
  <c r="L781" i="10" l="1"/>
  <c r="I781" i="10"/>
  <c r="K781" i="10" l="1"/>
  <c r="N781" i="10" s="1"/>
  <c r="J781" i="10"/>
  <c r="H782" i="10" s="1"/>
  <c r="G782" i="10" s="1"/>
  <c r="L782" i="10" l="1"/>
  <c r="I782" i="10" l="1"/>
  <c r="K782" i="10"/>
  <c r="N782" i="10" s="1"/>
  <c r="J782" i="10"/>
  <c r="H783" i="10" s="1"/>
  <c r="G783" i="10" s="1"/>
  <c r="L783" i="10" l="1"/>
  <c r="I783" i="10" l="1"/>
  <c r="K783" i="10"/>
  <c r="N783" i="10" s="1"/>
  <c r="J783" i="10"/>
  <c r="H784" i="10" s="1"/>
  <c r="G784" i="10" s="1"/>
  <c r="L784" i="10" l="1"/>
  <c r="I784" i="10"/>
  <c r="J784" i="10" l="1"/>
  <c r="H785" i="10" s="1"/>
  <c r="G785" i="10" s="1"/>
  <c r="K784" i="10"/>
  <c r="N784" i="10" s="1"/>
  <c r="L785" i="10" l="1"/>
  <c r="I785" i="10"/>
  <c r="K785" i="10" l="1"/>
  <c r="N785" i="10" s="1"/>
  <c r="J785" i="10"/>
  <c r="H786" i="10" s="1"/>
  <c r="G786" i="10" s="1"/>
  <c r="L786" i="10" l="1"/>
  <c r="I786" i="10"/>
  <c r="J786" i="10" l="1"/>
  <c r="H787" i="10" s="1"/>
  <c r="G787" i="10" s="1"/>
  <c r="K786" i="10"/>
  <c r="N786" i="10" s="1"/>
  <c r="L787" i="10" l="1"/>
  <c r="I787" i="10"/>
  <c r="K787" i="10" l="1"/>
  <c r="N787" i="10" s="1"/>
  <c r="J787" i="10"/>
  <c r="H788" i="10" s="1"/>
  <c r="G788" i="10" s="1"/>
  <c r="L788" i="10" l="1"/>
  <c r="I788" i="10"/>
  <c r="K788" i="10" l="1"/>
  <c r="N788" i="10" s="1"/>
  <c r="J788" i="10"/>
  <c r="H789" i="10" s="1"/>
  <c r="G789" i="10" s="1"/>
  <c r="L789" i="10" l="1"/>
  <c r="I789" i="10"/>
  <c r="J789" i="10" l="1"/>
  <c r="H790" i="10" s="1"/>
  <c r="G790" i="10" s="1"/>
  <c r="K789" i="10"/>
  <c r="N789" i="10" s="1"/>
  <c r="L790" i="10" l="1"/>
  <c r="I790" i="10"/>
  <c r="K790" i="10" l="1"/>
  <c r="N790" i="10" s="1"/>
  <c r="J790" i="10"/>
  <c r="H791" i="10" s="1"/>
  <c r="G791" i="10" s="1"/>
  <c r="L791" i="10" l="1"/>
  <c r="I791" i="10"/>
  <c r="J791" i="10" l="1"/>
  <c r="H792" i="10" s="1"/>
  <c r="G792" i="10" s="1"/>
  <c r="K791" i="10"/>
  <c r="N791" i="10" s="1"/>
  <c r="L792" i="10" l="1"/>
  <c r="I792" i="10" l="1"/>
  <c r="J792" i="10"/>
  <c r="H793" i="10" s="1"/>
  <c r="G793" i="10" s="1"/>
  <c r="K792" i="10"/>
  <c r="N792" i="10" s="1"/>
  <c r="L793" i="10" l="1"/>
  <c r="I793" i="10"/>
  <c r="K793" i="10" l="1"/>
  <c r="N793" i="10" s="1"/>
  <c r="J793" i="10"/>
  <c r="H794" i="10" s="1"/>
  <c r="G794" i="10" s="1"/>
  <c r="L794" i="10" l="1"/>
  <c r="I794" i="10"/>
  <c r="J794" i="10" l="1"/>
  <c r="H795" i="10" s="1"/>
  <c r="G795" i="10" s="1"/>
  <c r="K794" i="10"/>
  <c r="N794" i="10" s="1"/>
  <c r="L795" i="10" l="1"/>
  <c r="I795" i="10" l="1"/>
  <c r="K795" i="10"/>
  <c r="N795" i="10" s="1"/>
  <c r="J795" i="10"/>
  <c r="H796" i="10" s="1"/>
  <c r="G796" i="10" s="1"/>
  <c r="L796" i="10" l="1"/>
  <c r="I796" i="10"/>
  <c r="J796" i="10" l="1"/>
  <c r="H797" i="10" s="1"/>
  <c r="G797" i="10" s="1"/>
  <c r="K796" i="10"/>
  <c r="N796" i="10" s="1"/>
  <c r="L797" i="10" l="1"/>
  <c r="I797" i="10"/>
  <c r="K797" i="10" l="1"/>
  <c r="N797" i="10" s="1"/>
  <c r="J797" i="10"/>
  <c r="H798" i="10" s="1"/>
  <c r="G798" i="10" s="1"/>
  <c r="L798" i="10" l="1"/>
  <c r="I798" i="10"/>
  <c r="K798" i="10" l="1"/>
  <c r="N798" i="10" s="1"/>
  <c r="J798" i="10"/>
  <c r="H799" i="10" s="1"/>
  <c r="G799" i="10" s="1"/>
  <c r="L799" i="10" l="1"/>
  <c r="I799" i="10"/>
  <c r="K799" i="10" l="1"/>
  <c r="N799" i="10" s="1"/>
  <c r="J799" i="10"/>
  <c r="H800" i="10" s="1"/>
  <c r="G800" i="10" s="1"/>
  <c r="L800" i="10" l="1"/>
  <c r="I800" i="10"/>
  <c r="J800" i="10" l="1"/>
  <c r="H801" i="10" s="1"/>
  <c r="G801" i="10" s="1"/>
  <c r="K800" i="10"/>
  <c r="N800" i="10" s="1"/>
  <c r="L801" i="10" l="1"/>
  <c r="I801" i="10"/>
  <c r="J801" i="10" l="1"/>
  <c r="H802" i="10" s="1"/>
  <c r="G802" i="10" s="1"/>
  <c r="K801" i="10"/>
  <c r="N801" i="10" s="1"/>
  <c r="L802" i="10" l="1"/>
  <c r="I802" i="10"/>
  <c r="J802" i="10" l="1"/>
  <c r="H803" i="10" s="1"/>
  <c r="G803" i="10" s="1"/>
  <c r="K802" i="10"/>
  <c r="N802" i="10" s="1"/>
  <c r="L803" i="10" l="1"/>
  <c r="I803" i="10"/>
  <c r="K803" i="10" l="1"/>
  <c r="N803" i="10" s="1"/>
  <c r="J803" i="10"/>
  <c r="H804" i="10" s="1"/>
  <c r="G804" i="10" s="1"/>
  <c r="L804" i="10" l="1"/>
  <c r="I804" i="10"/>
  <c r="J804" i="10" l="1"/>
  <c r="H805" i="10" s="1"/>
  <c r="G805" i="10" s="1"/>
  <c r="K804" i="10"/>
  <c r="N804" i="10" s="1"/>
  <c r="L805" i="10" l="1"/>
  <c r="I805" i="10"/>
  <c r="J805" i="10" l="1"/>
  <c r="H806" i="10" s="1"/>
  <c r="G806" i="10" s="1"/>
  <c r="K805" i="10"/>
  <c r="N805" i="10" s="1"/>
  <c r="L806" i="10" l="1"/>
  <c r="I806" i="10"/>
  <c r="J806" i="10" l="1"/>
  <c r="H807" i="10" s="1"/>
  <c r="G807" i="10" s="1"/>
  <c r="K806" i="10"/>
  <c r="N806" i="10" s="1"/>
  <c r="L807" i="10" l="1"/>
  <c r="I807" i="10" l="1"/>
  <c r="K807" i="10"/>
  <c r="N807" i="10" s="1"/>
  <c r="J807" i="10"/>
  <c r="H808" i="10" s="1"/>
  <c r="G808" i="10" s="1"/>
  <c r="L808" i="10" l="1"/>
  <c r="I808" i="10"/>
  <c r="K808" i="10" l="1"/>
  <c r="N808" i="10" s="1"/>
  <c r="J808" i="10"/>
  <c r="H809" i="10" s="1"/>
  <c r="G809" i="10" s="1"/>
  <c r="L809" i="10" l="1"/>
  <c r="I809" i="10"/>
  <c r="J809" i="10" l="1"/>
  <c r="H810" i="10" s="1"/>
  <c r="G810" i="10" s="1"/>
  <c r="K809" i="10"/>
  <c r="N809" i="10" s="1"/>
  <c r="L810" i="10" l="1"/>
  <c r="I810" i="10"/>
  <c r="K810" i="10" l="1"/>
  <c r="N810" i="10" s="1"/>
  <c r="J810" i="10"/>
  <c r="H811" i="10" s="1"/>
  <c r="G811" i="10" s="1"/>
  <c r="L811" i="10" l="1"/>
  <c r="I811" i="10"/>
  <c r="K811" i="10" l="1"/>
  <c r="N811" i="10" s="1"/>
  <c r="J811" i="10"/>
  <c r="H812" i="10" s="1"/>
  <c r="G812" i="10" s="1"/>
  <c r="L812" i="10" l="1"/>
  <c r="I812" i="10"/>
  <c r="K812" i="10" l="1"/>
  <c r="N812" i="10" s="1"/>
  <c r="J812" i="10"/>
  <c r="H813" i="10" s="1"/>
  <c r="G813" i="10" s="1"/>
  <c r="L813" i="10" l="1"/>
  <c r="I813" i="10"/>
  <c r="J813" i="10" l="1"/>
  <c r="H814" i="10" s="1"/>
  <c r="G814" i="10" s="1"/>
  <c r="K813" i="10"/>
  <c r="N813" i="10" s="1"/>
  <c r="L814" i="10" l="1"/>
  <c r="I814" i="10"/>
  <c r="J814" i="10" l="1"/>
  <c r="H815" i="10" s="1"/>
  <c r="G815" i="10" s="1"/>
  <c r="K814" i="10"/>
  <c r="N814" i="10" s="1"/>
  <c r="L815" i="10" l="1"/>
  <c r="I815" i="10"/>
  <c r="J815" i="10" l="1"/>
  <c r="H816" i="10" s="1"/>
  <c r="G816" i="10" s="1"/>
  <c r="K815" i="10"/>
  <c r="N815" i="10" s="1"/>
  <c r="L816" i="10" l="1"/>
  <c r="I816" i="10"/>
  <c r="J816" i="10" l="1"/>
  <c r="H817" i="10" s="1"/>
  <c r="G817" i="10" s="1"/>
  <c r="K816" i="10"/>
  <c r="N816" i="10" s="1"/>
  <c r="L817" i="10" l="1"/>
  <c r="I817" i="10"/>
  <c r="K817" i="10" l="1"/>
  <c r="N817" i="10" s="1"/>
  <c r="J817" i="10"/>
  <c r="H818" i="10" s="1"/>
  <c r="G818" i="10" s="1"/>
  <c r="L818" i="10" l="1"/>
  <c r="I818" i="10"/>
  <c r="K818" i="10" l="1"/>
  <c r="N818" i="10" s="1"/>
  <c r="J818" i="10"/>
  <c r="H819" i="10" s="1"/>
  <c r="G819" i="10" s="1"/>
  <c r="L819" i="10" l="1"/>
  <c r="I819" i="10"/>
  <c r="K819" i="10" l="1"/>
  <c r="N819" i="10" s="1"/>
  <c r="J819" i="10"/>
  <c r="H820" i="10" s="1"/>
  <c r="G820" i="10" s="1"/>
  <c r="L820" i="10" l="1"/>
  <c r="I820" i="10"/>
  <c r="J820" i="10" l="1"/>
  <c r="H821" i="10" s="1"/>
  <c r="G821" i="10" s="1"/>
  <c r="K820" i="10"/>
  <c r="N820" i="10" s="1"/>
  <c r="L821" i="10" l="1"/>
  <c r="I821" i="10"/>
  <c r="J821" i="10" l="1"/>
  <c r="H822" i="10" s="1"/>
  <c r="G822" i="10" s="1"/>
  <c r="K821" i="10"/>
  <c r="N821" i="10" s="1"/>
  <c r="L822" i="10" l="1"/>
  <c r="I822" i="10"/>
  <c r="K822" i="10" l="1"/>
  <c r="N822" i="10" s="1"/>
  <c r="J822" i="10"/>
  <c r="H823" i="10" s="1"/>
  <c r="G823" i="10" s="1"/>
  <c r="L823" i="10" l="1"/>
  <c r="I823" i="10"/>
  <c r="K823" i="10" l="1"/>
  <c r="N823" i="10" s="1"/>
  <c r="J823" i="10"/>
  <c r="H824" i="10" s="1"/>
  <c r="G824" i="10" s="1"/>
  <c r="L824" i="10" l="1"/>
  <c r="I824" i="10"/>
  <c r="K824" i="10" l="1"/>
  <c r="N824" i="10" s="1"/>
  <c r="J824" i="10"/>
  <c r="H825" i="10" s="1"/>
  <c r="G825" i="10" s="1"/>
  <c r="L825" i="10" l="1"/>
  <c r="I825" i="10"/>
  <c r="K825" i="10" l="1"/>
  <c r="N825" i="10" s="1"/>
  <c r="J825" i="10"/>
  <c r="H826" i="10" s="1"/>
  <c r="G826" i="10" s="1"/>
  <c r="L826" i="10" l="1"/>
  <c r="I826" i="10" l="1"/>
  <c r="J826" i="10"/>
  <c r="H827" i="10" s="1"/>
  <c r="G827" i="10" s="1"/>
  <c r="K826" i="10"/>
  <c r="N826" i="10" s="1"/>
  <c r="L827" i="10" l="1"/>
  <c r="I827" i="10"/>
  <c r="K827" i="10" l="1"/>
  <c r="N827" i="10" s="1"/>
  <c r="J827" i="10"/>
  <c r="H828" i="10" s="1"/>
  <c r="G828" i="10" s="1"/>
  <c r="L828" i="10" l="1"/>
  <c r="I828" i="10" l="1"/>
  <c r="K828" i="10"/>
  <c r="N828" i="10" s="1"/>
  <c r="J828" i="10"/>
  <c r="H829" i="10" s="1"/>
  <c r="G829" i="10" s="1"/>
  <c r="L829" i="10" l="1"/>
  <c r="I829" i="10"/>
  <c r="J829" i="10" l="1"/>
  <c r="H830" i="10" s="1"/>
  <c r="G830" i="10" s="1"/>
  <c r="K829" i="10"/>
  <c r="N829" i="10" s="1"/>
  <c r="L830" i="10" l="1"/>
  <c r="I830" i="10"/>
  <c r="J830" i="10" l="1"/>
  <c r="H831" i="10" s="1"/>
  <c r="G831" i="10" s="1"/>
  <c r="K830" i="10"/>
  <c r="N830" i="10" s="1"/>
  <c r="L831" i="10" l="1"/>
  <c r="I831" i="10"/>
  <c r="J831" i="10" l="1"/>
  <c r="H832" i="10" s="1"/>
  <c r="G832" i="10" s="1"/>
  <c r="K831" i="10"/>
  <c r="N831" i="10" s="1"/>
  <c r="L832" i="10" l="1"/>
  <c r="I832" i="10"/>
  <c r="K832" i="10" l="1"/>
  <c r="N832" i="10" s="1"/>
  <c r="J832" i="10"/>
  <c r="H833" i="10" s="1"/>
  <c r="G833" i="10" s="1"/>
  <c r="L833" i="10" l="1"/>
  <c r="I833" i="10" l="1"/>
  <c r="J833" i="10"/>
  <c r="H834" i="10" s="1"/>
  <c r="G834" i="10" s="1"/>
  <c r="K833" i="10"/>
  <c r="N833" i="10" s="1"/>
  <c r="L834" i="10" l="1"/>
  <c r="I834" i="10" l="1"/>
  <c r="J834" i="10"/>
  <c r="H835" i="10" s="1"/>
  <c r="G835" i="10" s="1"/>
  <c r="K834" i="10"/>
  <c r="N834" i="10" s="1"/>
  <c r="L835" i="10" l="1"/>
  <c r="I835" i="10" l="1"/>
  <c r="J835" i="10"/>
  <c r="H836" i="10" s="1"/>
  <c r="G836" i="10" s="1"/>
  <c r="K835" i="10"/>
  <c r="N835" i="10" s="1"/>
  <c r="L836" i="10" l="1"/>
  <c r="I836" i="10"/>
  <c r="J836" i="10" l="1"/>
  <c r="H837" i="10" s="1"/>
  <c r="G837" i="10" s="1"/>
  <c r="K836" i="10"/>
  <c r="N836" i="10" s="1"/>
  <c r="L837" i="10" l="1"/>
  <c r="I837" i="10"/>
  <c r="K837" i="10" l="1"/>
  <c r="N837" i="10" s="1"/>
  <c r="J837" i="10"/>
  <c r="H838" i="10" s="1"/>
  <c r="G838" i="10" s="1"/>
  <c r="L838" i="10" l="1"/>
  <c r="I838" i="10"/>
  <c r="J838" i="10" l="1"/>
  <c r="H839" i="10" s="1"/>
  <c r="G839" i="10" s="1"/>
  <c r="K838" i="10"/>
  <c r="N838" i="10" s="1"/>
  <c r="L839" i="10" l="1"/>
  <c r="I839" i="10"/>
  <c r="J839" i="10" l="1"/>
  <c r="H840" i="10" s="1"/>
  <c r="G840" i="10" s="1"/>
  <c r="K839" i="10"/>
  <c r="N839" i="10" s="1"/>
  <c r="L840" i="10" l="1"/>
  <c r="I840" i="10"/>
  <c r="K840" i="10" l="1"/>
  <c r="N840" i="10" s="1"/>
  <c r="J840" i="10"/>
  <c r="H841" i="10" s="1"/>
  <c r="G841" i="10" s="1"/>
  <c r="L841" i="10" l="1"/>
  <c r="I841" i="10"/>
  <c r="J841" i="10" l="1"/>
  <c r="H842" i="10" s="1"/>
  <c r="G842" i="10" s="1"/>
  <c r="K841" i="10"/>
  <c r="N841" i="10" s="1"/>
  <c r="L842" i="10" l="1"/>
  <c r="I842" i="10"/>
  <c r="K842" i="10" l="1"/>
  <c r="N842" i="10" s="1"/>
  <c r="J842" i="10"/>
  <c r="H843" i="10" s="1"/>
  <c r="G843" i="10" s="1"/>
  <c r="L843" i="10" l="1"/>
  <c r="I843" i="10"/>
  <c r="J843" i="10" l="1"/>
  <c r="H844" i="10" s="1"/>
  <c r="G844" i="10" s="1"/>
  <c r="K843" i="10"/>
  <c r="N843" i="10" s="1"/>
  <c r="L844" i="10" l="1"/>
  <c r="I844" i="10"/>
  <c r="J844" i="10" l="1"/>
  <c r="H845" i="10" s="1"/>
  <c r="G845" i="10" s="1"/>
  <c r="K844" i="10"/>
  <c r="N844" i="10" s="1"/>
  <c r="L845" i="10" l="1"/>
  <c r="I845" i="10"/>
  <c r="J845" i="10" l="1"/>
  <c r="H846" i="10" s="1"/>
  <c r="G846" i="10" s="1"/>
  <c r="K845" i="10"/>
  <c r="N845" i="10" s="1"/>
  <c r="L846" i="10" l="1"/>
  <c r="I846" i="10"/>
  <c r="J846" i="10" l="1"/>
  <c r="H847" i="10" s="1"/>
  <c r="G847" i="10" s="1"/>
  <c r="K846" i="10"/>
  <c r="N846" i="10" s="1"/>
  <c r="L847" i="10" l="1"/>
  <c r="I847" i="10"/>
  <c r="K847" i="10" l="1"/>
  <c r="N847" i="10" s="1"/>
  <c r="J847" i="10"/>
  <c r="H848" i="10" s="1"/>
  <c r="G848" i="10" s="1"/>
  <c r="L848" i="10" l="1"/>
  <c r="I848" i="10"/>
  <c r="J848" i="10" l="1"/>
  <c r="H849" i="10" s="1"/>
  <c r="G849" i="10" s="1"/>
  <c r="K848" i="10"/>
  <c r="N848" i="10" s="1"/>
  <c r="L849" i="10" l="1"/>
  <c r="I849" i="10"/>
  <c r="J849" i="10" l="1"/>
  <c r="H850" i="10" s="1"/>
  <c r="G850" i="10" s="1"/>
  <c r="K849" i="10"/>
  <c r="N849" i="10" s="1"/>
  <c r="L850" i="10" l="1"/>
  <c r="I850" i="10"/>
  <c r="J850" i="10" l="1"/>
  <c r="H851" i="10" s="1"/>
  <c r="G851" i="10" s="1"/>
  <c r="K850" i="10"/>
  <c r="N850" i="10" s="1"/>
  <c r="L851" i="10" l="1"/>
  <c r="I851" i="10"/>
  <c r="K851" i="10" l="1"/>
  <c r="N851" i="10" s="1"/>
  <c r="J851" i="10"/>
  <c r="H852" i="10" s="1"/>
  <c r="G852" i="10" s="1"/>
  <c r="L852" i="10" l="1"/>
  <c r="I852" i="10"/>
  <c r="K852" i="10" l="1"/>
  <c r="N852" i="10" s="1"/>
  <c r="J852" i="10"/>
  <c r="H853" i="10" s="1"/>
  <c r="G853" i="10" s="1"/>
  <c r="L853" i="10" l="1"/>
  <c r="I853" i="10"/>
  <c r="J853" i="10" l="1"/>
  <c r="H854" i="10" s="1"/>
  <c r="G854" i="10" s="1"/>
  <c r="K853" i="10"/>
  <c r="N853" i="10" s="1"/>
  <c r="L854" i="10" l="1"/>
  <c r="I854" i="10"/>
  <c r="J854" i="10" l="1"/>
  <c r="H855" i="10" s="1"/>
  <c r="G855" i="10" s="1"/>
  <c r="K854" i="10"/>
  <c r="N854" i="10" s="1"/>
  <c r="L855" i="10" l="1"/>
  <c r="I855" i="10"/>
  <c r="J855" i="10" l="1"/>
  <c r="H856" i="10" s="1"/>
  <c r="G856" i="10" s="1"/>
  <c r="K855" i="10"/>
  <c r="N855" i="10" s="1"/>
  <c r="L856" i="10" l="1"/>
  <c r="I856" i="10"/>
  <c r="J856" i="10" l="1"/>
  <c r="H857" i="10" s="1"/>
  <c r="G857" i="10" s="1"/>
  <c r="K856" i="10"/>
  <c r="N856" i="10" s="1"/>
  <c r="L857" i="10" l="1"/>
  <c r="I857" i="10"/>
  <c r="K857" i="10" l="1"/>
  <c r="N857" i="10" s="1"/>
  <c r="J857" i="10"/>
  <c r="H858" i="10" s="1"/>
  <c r="G858" i="10" s="1"/>
  <c r="L858" i="10" l="1"/>
  <c r="I858" i="10"/>
  <c r="K858" i="10" l="1"/>
  <c r="N858" i="10" s="1"/>
  <c r="J858" i="10"/>
  <c r="H859" i="10" s="1"/>
  <c r="G859" i="10" s="1"/>
  <c r="L859" i="10" l="1"/>
  <c r="I859" i="10"/>
  <c r="J859" i="10" l="1"/>
  <c r="H860" i="10" s="1"/>
  <c r="G860" i="10" s="1"/>
  <c r="K859" i="10"/>
  <c r="N859" i="10" s="1"/>
  <c r="L860" i="10" l="1"/>
  <c r="I860" i="10" l="1"/>
  <c r="K860" i="10"/>
  <c r="N860" i="10" s="1"/>
  <c r="J860" i="10"/>
  <c r="H861" i="10" s="1"/>
  <c r="G861" i="10" s="1"/>
  <c r="L861" i="10" l="1"/>
  <c r="I861" i="10" l="1"/>
  <c r="K861" i="10"/>
  <c r="N861" i="10" s="1"/>
  <c r="J861" i="10"/>
  <c r="H862" i="10" s="1"/>
  <c r="G862" i="10" s="1"/>
  <c r="L862" i="10" l="1"/>
  <c r="I862" i="10"/>
  <c r="K862" i="10" l="1"/>
  <c r="N862" i="10" s="1"/>
  <c r="J862" i="10"/>
  <c r="H863" i="10" s="1"/>
  <c r="G863" i="10" s="1"/>
  <c r="L863" i="10" l="1"/>
  <c r="I863" i="10"/>
  <c r="J863" i="10" l="1"/>
  <c r="H864" i="10" s="1"/>
  <c r="G864" i="10" s="1"/>
  <c r="K863" i="10"/>
  <c r="N863" i="10" s="1"/>
  <c r="L864" i="10" l="1"/>
  <c r="I864" i="10"/>
  <c r="K864" i="10" l="1"/>
  <c r="N864" i="10" s="1"/>
  <c r="J864" i="10"/>
  <c r="H865" i="10" s="1"/>
  <c r="G865" i="10" s="1"/>
  <c r="L865" i="10" l="1"/>
  <c r="I865" i="10"/>
  <c r="J865" i="10" l="1"/>
  <c r="H866" i="10" s="1"/>
  <c r="G866" i="10" s="1"/>
  <c r="K865" i="10"/>
  <c r="N865" i="10" s="1"/>
  <c r="L866" i="10" l="1"/>
  <c r="I866" i="10"/>
  <c r="K866" i="10" l="1"/>
  <c r="N866" i="10" s="1"/>
  <c r="J866" i="10"/>
  <c r="H867" i="10" s="1"/>
  <c r="G867" i="10" s="1"/>
  <c r="L867" i="10" l="1"/>
  <c r="I867" i="10"/>
  <c r="K867" i="10" l="1"/>
  <c r="N867" i="10" s="1"/>
  <c r="J867" i="10"/>
  <c r="H868" i="10" s="1"/>
  <c r="G868" i="10" s="1"/>
  <c r="L868" i="10" l="1"/>
  <c r="I868" i="10" l="1"/>
  <c r="J868" i="10"/>
  <c r="H869" i="10" s="1"/>
  <c r="G869" i="10" s="1"/>
  <c r="K868" i="10"/>
  <c r="N868" i="10" s="1"/>
  <c r="L869" i="10" l="1"/>
  <c r="I869" i="10"/>
  <c r="J869" i="10" l="1"/>
  <c r="H870" i="10" s="1"/>
  <c r="G870" i="10" s="1"/>
  <c r="K869" i="10"/>
  <c r="N869" i="10" s="1"/>
  <c r="L870" i="10" l="1"/>
  <c r="I870" i="10"/>
  <c r="K870" i="10" l="1"/>
  <c r="N870" i="10" s="1"/>
  <c r="J870" i="10"/>
  <c r="H871" i="10" s="1"/>
  <c r="G871" i="10" s="1"/>
  <c r="L871" i="10" l="1"/>
  <c r="I871" i="10"/>
  <c r="J871" i="10" l="1"/>
  <c r="H872" i="10" s="1"/>
  <c r="G872" i="10" s="1"/>
  <c r="K871" i="10"/>
  <c r="N871" i="10" s="1"/>
  <c r="L872" i="10" l="1"/>
  <c r="I872" i="10"/>
  <c r="K872" i="10" l="1"/>
  <c r="N872" i="10" s="1"/>
  <c r="J872" i="10"/>
  <c r="H873" i="10" s="1"/>
  <c r="G873" i="10" s="1"/>
  <c r="L873" i="10" l="1"/>
  <c r="I873" i="10"/>
  <c r="J873" i="10" l="1"/>
  <c r="H874" i="10" s="1"/>
  <c r="G874" i="10" s="1"/>
  <c r="K873" i="10"/>
  <c r="N873" i="10" s="1"/>
  <c r="L874" i="10" l="1"/>
  <c r="I874" i="10"/>
  <c r="J874" i="10" l="1"/>
  <c r="H875" i="10" s="1"/>
  <c r="G875" i="10" s="1"/>
  <c r="K874" i="10"/>
  <c r="N874" i="10" s="1"/>
  <c r="L875" i="10" l="1"/>
  <c r="I875" i="10"/>
  <c r="K875" i="10" l="1"/>
  <c r="N875" i="10" s="1"/>
  <c r="J875" i="10"/>
  <c r="H876" i="10" s="1"/>
  <c r="G876" i="10" s="1"/>
  <c r="L876" i="10" l="1"/>
  <c r="I876" i="10"/>
  <c r="J876" i="10" l="1"/>
  <c r="H877" i="10" s="1"/>
  <c r="G877" i="10" s="1"/>
  <c r="K876" i="10"/>
  <c r="N876" i="10" s="1"/>
  <c r="L877" i="10" l="1"/>
  <c r="I877" i="10"/>
  <c r="J877" i="10" l="1"/>
  <c r="H878" i="10" s="1"/>
  <c r="G878" i="10" s="1"/>
  <c r="K877" i="10"/>
  <c r="N877" i="10" s="1"/>
  <c r="L878" i="10" l="1"/>
  <c r="I878" i="10" l="1"/>
  <c r="J878" i="10"/>
  <c r="H879" i="10" s="1"/>
  <c r="G879" i="10" s="1"/>
  <c r="K878" i="10"/>
  <c r="N878" i="10" s="1"/>
  <c r="L879" i="10" l="1"/>
  <c r="I879" i="10"/>
  <c r="J879" i="10" l="1"/>
  <c r="H880" i="10" s="1"/>
  <c r="G880" i="10" s="1"/>
  <c r="K879" i="10"/>
  <c r="N879" i="10" s="1"/>
  <c r="L880" i="10" l="1"/>
  <c r="I880" i="10"/>
  <c r="K880" i="10" l="1"/>
  <c r="N880" i="10" s="1"/>
  <c r="J880" i="10"/>
  <c r="H881" i="10" s="1"/>
  <c r="G881" i="10" s="1"/>
  <c r="L881" i="10" l="1"/>
  <c r="I881" i="10"/>
  <c r="J881" i="10" l="1"/>
  <c r="H882" i="10" s="1"/>
  <c r="G882" i="10" s="1"/>
  <c r="K881" i="10"/>
  <c r="N881" i="10" s="1"/>
  <c r="L882" i="10" l="1"/>
  <c r="I882" i="10"/>
  <c r="J882" i="10" l="1"/>
  <c r="H883" i="10" s="1"/>
  <c r="G883" i="10" s="1"/>
  <c r="K882" i="10"/>
  <c r="N882" i="10" s="1"/>
  <c r="L883" i="10" l="1"/>
  <c r="I883" i="10"/>
  <c r="K883" i="10" l="1"/>
  <c r="N883" i="10" s="1"/>
  <c r="J883" i="10"/>
  <c r="H884" i="10" s="1"/>
  <c r="G884" i="10" s="1"/>
  <c r="L884" i="10" l="1"/>
  <c r="I884" i="10"/>
  <c r="J884" i="10" l="1"/>
  <c r="H885" i="10" s="1"/>
  <c r="G885" i="10" s="1"/>
  <c r="K884" i="10"/>
  <c r="N884" i="10" s="1"/>
  <c r="L885" i="10" l="1"/>
  <c r="I885" i="10"/>
  <c r="K885" i="10" l="1"/>
  <c r="N885" i="10" s="1"/>
  <c r="J885" i="10"/>
  <c r="H886" i="10" s="1"/>
  <c r="G886" i="10" s="1"/>
  <c r="L886" i="10" l="1"/>
  <c r="I886" i="10"/>
  <c r="J886" i="10" l="1"/>
  <c r="H887" i="10" s="1"/>
  <c r="G887" i="10" s="1"/>
  <c r="K886" i="10"/>
  <c r="N886" i="10" s="1"/>
  <c r="L887" i="10" l="1"/>
  <c r="I887" i="10" l="1"/>
  <c r="J887" i="10"/>
  <c r="H888" i="10" s="1"/>
  <c r="G888" i="10" s="1"/>
  <c r="K887" i="10"/>
  <c r="N887" i="10" s="1"/>
  <c r="L888" i="10" l="1"/>
  <c r="I888" i="10"/>
  <c r="J888" i="10" l="1"/>
  <c r="H889" i="10" s="1"/>
  <c r="G889" i="10" s="1"/>
  <c r="K888" i="10"/>
  <c r="N888" i="10" s="1"/>
  <c r="L889" i="10" l="1"/>
  <c r="I889" i="10"/>
  <c r="J889" i="10" l="1"/>
  <c r="H890" i="10" s="1"/>
  <c r="G890" i="10" s="1"/>
  <c r="K889" i="10"/>
  <c r="N889" i="10" s="1"/>
  <c r="L890" i="10" l="1"/>
  <c r="I890" i="10" l="1"/>
  <c r="K890" i="10"/>
  <c r="N890" i="10" s="1"/>
  <c r="J890" i="10"/>
  <c r="H891" i="10" s="1"/>
  <c r="G891" i="10" s="1"/>
  <c r="L891" i="10" l="1"/>
  <c r="I891" i="10"/>
  <c r="J891" i="10" l="1"/>
  <c r="H892" i="10" s="1"/>
  <c r="G892" i="10" s="1"/>
  <c r="K891" i="10"/>
  <c r="N891" i="10" s="1"/>
  <c r="L892" i="10" l="1"/>
  <c r="I892" i="10"/>
  <c r="K892" i="10" l="1"/>
  <c r="N892" i="10" s="1"/>
  <c r="J892" i="10"/>
  <c r="H893" i="10" s="1"/>
  <c r="G893" i="10" s="1"/>
  <c r="L893" i="10" l="1"/>
  <c r="I893" i="10"/>
  <c r="J893" i="10" l="1"/>
  <c r="H894" i="10" s="1"/>
  <c r="G894" i="10" s="1"/>
  <c r="K893" i="10"/>
  <c r="N893" i="10" s="1"/>
  <c r="L894" i="10" l="1"/>
  <c r="I894" i="10"/>
  <c r="J894" i="10" l="1"/>
  <c r="H895" i="10" s="1"/>
  <c r="G895" i="10" s="1"/>
  <c r="K894" i="10"/>
  <c r="N894" i="10" s="1"/>
  <c r="L895" i="10" l="1"/>
  <c r="I895" i="10"/>
  <c r="K895" i="10" l="1"/>
  <c r="N895" i="10" s="1"/>
  <c r="J895" i="10"/>
  <c r="H896" i="10" s="1"/>
  <c r="G896" i="10" s="1"/>
  <c r="L896" i="10" l="1"/>
  <c r="I896" i="10"/>
  <c r="J896" i="10" l="1"/>
  <c r="H897" i="10" s="1"/>
  <c r="G897" i="10" s="1"/>
  <c r="K896" i="10"/>
  <c r="N896" i="10" s="1"/>
  <c r="L897" i="10" l="1"/>
  <c r="I897" i="10"/>
  <c r="K897" i="10" l="1"/>
  <c r="N897" i="10" s="1"/>
  <c r="J897" i="10"/>
  <c r="H898" i="10" s="1"/>
  <c r="G898" i="10" s="1"/>
  <c r="L898" i="10" l="1"/>
  <c r="I898" i="10"/>
  <c r="J898" i="10" l="1"/>
  <c r="H899" i="10" s="1"/>
  <c r="G899" i="10" s="1"/>
  <c r="K898" i="10"/>
  <c r="N898" i="10" s="1"/>
  <c r="L899" i="10" l="1"/>
  <c r="I899" i="10"/>
  <c r="J899" i="10" l="1"/>
  <c r="H900" i="10" s="1"/>
  <c r="G900" i="10" s="1"/>
  <c r="K899" i="10"/>
  <c r="N899" i="10" s="1"/>
  <c r="L900" i="10" l="1"/>
  <c r="I900" i="10"/>
  <c r="K900" i="10" l="1"/>
  <c r="N900" i="10" s="1"/>
  <c r="J900" i="10"/>
  <c r="H901" i="10" s="1"/>
  <c r="G901" i="10" s="1"/>
  <c r="L901" i="10" l="1"/>
  <c r="I901" i="10"/>
  <c r="J901" i="10" l="1"/>
  <c r="H902" i="10" s="1"/>
  <c r="G902" i="10" s="1"/>
  <c r="K901" i="10"/>
  <c r="N901" i="10" s="1"/>
  <c r="L902" i="10" l="1"/>
  <c r="I902" i="10"/>
  <c r="K902" i="10" l="1"/>
  <c r="N902" i="10" s="1"/>
  <c r="J902" i="10"/>
  <c r="H903" i="10" s="1"/>
  <c r="G903" i="10" s="1"/>
  <c r="L903" i="10" l="1"/>
  <c r="I903" i="10"/>
  <c r="J903" i="10" l="1"/>
  <c r="H904" i="10" s="1"/>
  <c r="G904" i="10" s="1"/>
  <c r="K903" i="10"/>
  <c r="N903" i="10" s="1"/>
  <c r="L904" i="10" l="1"/>
  <c r="I904" i="10"/>
  <c r="J904" i="10" l="1"/>
  <c r="H905" i="10" s="1"/>
  <c r="G905" i="10" s="1"/>
  <c r="K904" i="10"/>
  <c r="N904" i="10" s="1"/>
  <c r="L905" i="10" l="1"/>
  <c r="I905" i="10"/>
  <c r="K905" i="10" l="1"/>
  <c r="N905" i="10" s="1"/>
  <c r="J905" i="10"/>
  <c r="H906" i="10" s="1"/>
  <c r="G906" i="10" s="1"/>
  <c r="L906" i="10" l="1"/>
  <c r="I906" i="10"/>
  <c r="J906" i="10" l="1"/>
  <c r="H907" i="10" s="1"/>
  <c r="G907" i="10" s="1"/>
  <c r="K906" i="10"/>
  <c r="N906" i="10" s="1"/>
  <c r="L907" i="10" l="1"/>
  <c r="I907" i="10"/>
  <c r="K907" i="10" l="1"/>
  <c r="N907" i="10" s="1"/>
  <c r="J907" i="10"/>
  <c r="H908" i="10" s="1"/>
  <c r="G908" i="10" s="1"/>
  <c r="L908" i="10" l="1"/>
  <c r="I908" i="10"/>
  <c r="K908" i="10" l="1"/>
  <c r="N908" i="10" s="1"/>
  <c r="J908" i="10"/>
  <c r="H909" i="10" s="1"/>
  <c r="G909" i="10" s="1"/>
  <c r="L909" i="10" l="1"/>
  <c r="I909" i="10"/>
  <c r="J909" i="10" l="1"/>
  <c r="H910" i="10" s="1"/>
  <c r="G910" i="10" s="1"/>
  <c r="K909" i="10"/>
  <c r="N909" i="10" s="1"/>
  <c r="L910" i="10" l="1"/>
  <c r="I910" i="10"/>
  <c r="K910" i="10" l="1"/>
  <c r="N910" i="10" s="1"/>
  <c r="J910" i="10"/>
  <c r="H911" i="10" s="1"/>
  <c r="G911" i="10" s="1"/>
  <c r="L911" i="10" l="1"/>
  <c r="I911" i="10"/>
  <c r="J911" i="10" l="1"/>
  <c r="H912" i="10" s="1"/>
  <c r="G912" i="10" s="1"/>
  <c r="K911" i="10"/>
  <c r="N911" i="10" s="1"/>
  <c r="L912" i="10" l="1"/>
  <c r="I912" i="10"/>
  <c r="K912" i="10" l="1"/>
  <c r="N912" i="10" s="1"/>
  <c r="J912" i="10"/>
  <c r="H913" i="10" s="1"/>
  <c r="G913" i="10" s="1"/>
  <c r="L913" i="10" l="1"/>
  <c r="I913" i="10"/>
  <c r="K913" i="10" l="1"/>
  <c r="N913" i="10" s="1"/>
  <c r="J913" i="10"/>
  <c r="H914" i="10" s="1"/>
  <c r="G914" i="10" s="1"/>
  <c r="L914" i="10" l="1"/>
  <c r="I914" i="10"/>
  <c r="K914" i="10" l="1"/>
  <c r="N914" i="10" s="1"/>
  <c r="J914" i="10"/>
  <c r="H915" i="10" s="1"/>
  <c r="G915" i="10" s="1"/>
  <c r="L915" i="10" l="1"/>
  <c r="I915" i="10"/>
  <c r="K915" i="10" l="1"/>
  <c r="N915" i="10" s="1"/>
  <c r="J915" i="10"/>
  <c r="H916" i="10" s="1"/>
  <c r="G916" i="10" s="1"/>
  <c r="L916" i="10" l="1"/>
  <c r="I916" i="10"/>
  <c r="J916" i="10" l="1"/>
  <c r="H917" i="10" s="1"/>
  <c r="G917" i="10" s="1"/>
  <c r="K916" i="10"/>
  <c r="N916" i="10" s="1"/>
  <c r="L917" i="10" l="1"/>
  <c r="I917" i="10"/>
  <c r="K917" i="10" l="1"/>
  <c r="N917" i="10" s="1"/>
  <c r="J917" i="10"/>
  <c r="H918" i="10" s="1"/>
  <c r="G918" i="10" s="1"/>
  <c r="L918" i="10" l="1"/>
  <c r="I918" i="10"/>
  <c r="K918" i="10" l="1"/>
  <c r="N918" i="10" s="1"/>
  <c r="J918" i="10"/>
  <c r="H919" i="10" s="1"/>
  <c r="G919" i="10" s="1"/>
  <c r="L919" i="10" l="1"/>
  <c r="I919" i="10"/>
  <c r="K919" i="10" l="1"/>
  <c r="N919" i="10" s="1"/>
  <c r="J919" i="10"/>
  <c r="H920" i="10" s="1"/>
  <c r="G920" i="10" s="1"/>
  <c r="L920" i="10" l="1"/>
  <c r="I920" i="10" l="1"/>
  <c r="K920" i="10"/>
  <c r="N920" i="10" s="1"/>
  <c r="J920" i="10"/>
  <c r="H921" i="10" s="1"/>
  <c r="G921" i="10" s="1"/>
  <c r="L921" i="10" l="1"/>
  <c r="I921" i="10"/>
  <c r="K921" i="10" l="1"/>
  <c r="N921" i="10" s="1"/>
  <c r="J921" i="10"/>
  <c r="H922" i="10" s="1"/>
  <c r="G922" i="10" s="1"/>
  <c r="L922" i="10" l="1"/>
  <c r="I922" i="10"/>
  <c r="J922" i="10" l="1"/>
  <c r="H923" i="10" s="1"/>
  <c r="G923" i="10" s="1"/>
  <c r="K922" i="10"/>
  <c r="N922" i="10" s="1"/>
  <c r="L923" i="10" l="1"/>
  <c r="I923" i="10" l="1"/>
  <c r="K923" i="10" s="1"/>
  <c r="N923" i="10" s="1"/>
  <c r="J923" i="10"/>
  <c r="H924" i="10" s="1"/>
  <c r="G924" i="10" s="1"/>
  <c r="L924" i="10" l="1"/>
  <c r="I924" i="10"/>
  <c r="J924" i="10" l="1"/>
  <c r="H925" i="10" s="1"/>
  <c r="G925" i="10" s="1"/>
  <c r="K924" i="10"/>
  <c r="N924" i="10" s="1"/>
  <c r="L925" i="10" l="1"/>
  <c r="I925" i="10" l="1"/>
  <c r="K925" i="10"/>
  <c r="N925" i="10" s="1"/>
  <c r="J925" i="10"/>
  <c r="H926" i="10" s="1"/>
  <c r="G926" i="10" s="1"/>
  <c r="L926" i="10" l="1"/>
  <c r="I926" i="10"/>
  <c r="J926" i="10" l="1"/>
  <c r="H927" i="10" s="1"/>
  <c r="G927" i="10" s="1"/>
  <c r="K926" i="10"/>
  <c r="N926" i="10" s="1"/>
  <c r="L927" i="10" l="1"/>
  <c r="I927" i="10"/>
  <c r="J927" i="10" l="1"/>
  <c r="H928" i="10" s="1"/>
  <c r="G928" i="10" s="1"/>
  <c r="K927" i="10"/>
  <c r="N927" i="10" s="1"/>
  <c r="L928" i="10" l="1"/>
  <c r="I928" i="10"/>
  <c r="K928" i="10" l="1"/>
  <c r="N928" i="10" s="1"/>
  <c r="J928" i="10"/>
  <c r="H929" i="10" s="1"/>
  <c r="G929" i="10" s="1"/>
  <c r="L929" i="10" l="1"/>
  <c r="I929" i="10" l="1"/>
  <c r="J929" i="10"/>
  <c r="H930" i="10" s="1"/>
  <c r="G930" i="10" s="1"/>
  <c r="K929" i="10"/>
  <c r="N929" i="10" s="1"/>
  <c r="L930" i="10" l="1"/>
  <c r="I930" i="10"/>
  <c r="K930" i="10" l="1"/>
  <c r="N930" i="10" s="1"/>
  <c r="J930" i="10"/>
  <c r="H931" i="10" s="1"/>
  <c r="G931" i="10" s="1"/>
  <c r="L931" i="10" l="1"/>
  <c r="I931" i="10"/>
  <c r="J931" i="10" l="1"/>
  <c r="H932" i="10" s="1"/>
  <c r="G932" i="10" s="1"/>
  <c r="K931" i="10"/>
  <c r="N931" i="10" s="1"/>
  <c r="L932" i="10" l="1"/>
  <c r="I932" i="10"/>
  <c r="K932" i="10" l="1"/>
  <c r="N932" i="10" s="1"/>
  <c r="J932" i="10"/>
  <c r="H933" i="10" s="1"/>
  <c r="G933" i="10" s="1"/>
  <c r="L933" i="10" l="1"/>
  <c r="I933" i="10"/>
  <c r="K933" i="10" l="1"/>
  <c r="N933" i="10" s="1"/>
  <c r="J933" i="10"/>
  <c r="H934" i="10" s="1"/>
  <c r="G934" i="10" s="1"/>
  <c r="L934" i="10" l="1"/>
  <c r="I934" i="10" l="1"/>
  <c r="J934" i="10"/>
  <c r="H935" i="10" s="1"/>
  <c r="G935" i="10" s="1"/>
  <c r="K934" i="10"/>
  <c r="N934" i="10" s="1"/>
  <c r="L935" i="10" l="1"/>
  <c r="I935" i="10"/>
  <c r="K935" i="10" l="1"/>
  <c r="N935" i="10" s="1"/>
  <c r="J935" i="10"/>
  <c r="H936" i="10" s="1"/>
  <c r="G936" i="10" s="1"/>
  <c r="L936" i="10" l="1"/>
  <c r="I936" i="10"/>
  <c r="J936" i="10" l="1"/>
  <c r="H937" i="10" s="1"/>
  <c r="G937" i="10" s="1"/>
  <c r="K936" i="10"/>
  <c r="N936" i="10" s="1"/>
  <c r="L937" i="10" l="1"/>
  <c r="I937" i="10"/>
  <c r="K937" i="10" l="1"/>
  <c r="N937" i="10" s="1"/>
  <c r="J937" i="10"/>
  <c r="H938" i="10" s="1"/>
  <c r="G938" i="10" s="1"/>
  <c r="L938" i="10" l="1"/>
  <c r="I938" i="10"/>
  <c r="K938" i="10" l="1"/>
  <c r="N938" i="10" s="1"/>
  <c r="J938" i="10"/>
  <c r="H939" i="10" s="1"/>
  <c r="G939" i="10" s="1"/>
  <c r="L939" i="10" l="1"/>
  <c r="I939" i="10"/>
  <c r="J939" i="10" l="1"/>
  <c r="H940" i="10" s="1"/>
  <c r="G940" i="10" s="1"/>
  <c r="K939" i="10"/>
  <c r="N939" i="10" s="1"/>
  <c r="L940" i="10" l="1"/>
  <c r="I940" i="10"/>
  <c r="K940" i="10" l="1"/>
  <c r="N940" i="10" s="1"/>
  <c r="J940" i="10"/>
  <c r="H941" i="10" s="1"/>
  <c r="G941" i="10" s="1"/>
  <c r="L941" i="10" l="1"/>
  <c r="I941" i="10" l="1"/>
  <c r="J941" i="10"/>
  <c r="H942" i="10" s="1"/>
  <c r="G942" i="10" s="1"/>
  <c r="K941" i="10"/>
  <c r="N941" i="10" s="1"/>
  <c r="L942" i="10" l="1"/>
  <c r="I942" i="10"/>
  <c r="K942" i="10" l="1"/>
  <c r="N942" i="10" s="1"/>
  <c r="J942" i="10"/>
  <c r="H943" i="10" s="1"/>
  <c r="G943" i="10" s="1"/>
  <c r="L943" i="10" l="1"/>
  <c r="I943" i="10"/>
  <c r="K943" i="10" l="1"/>
  <c r="N943" i="10" s="1"/>
  <c r="J943" i="10"/>
  <c r="H944" i="10" s="1"/>
  <c r="G944" i="10" s="1"/>
  <c r="L944" i="10" l="1"/>
  <c r="I944" i="10"/>
  <c r="J944" i="10" l="1"/>
  <c r="H945" i="10" s="1"/>
  <c r="G945" i="10" s="1"/>
  <c r="K944" i="10"/>
  <c r="N944" i="10" s="1"/>
  <c r="L945" i="10" l="1"/>
  <c r="I945" i="10"/>
  <c r="K945" i="10" l="1"/>
  <c r="N945" i="10" s="1"/>
  <c r="J945" i="10"/>
  <c r="H946" i="10" s="1"/>
  <c r="G946" i="10" s="1"/>
  <c r="L946" i="10" l="1"/>
  <c r="I946" i="10"/>
  <c r="J946" i="10" l="1"/>
  <c r="H947" i="10" s="1"/>
  <c r="G947" i="10" s="1"/>
  <c r="K946" i="10"/>
  <c r="N946" i="10" s="1"/>
  <c r="L947" i="10" l="1"/>
  <c r="I947" i="10"/>
  <c r="K947" i="10" l="1"/>
  <c r="N947" i="10" s="1"/>
  <c r="J947" i="10"/>
  <c r="H948" i="10" s="1"/>
  <c r="G948" i="10" s="1"/>
  <c r="L948" i="10" l="1"/>
  <c r="I948" i="10"/>
  <c r="K948" i="10" l="1"/>
  <c r="N948" i="10" s="1"/>
  <c r="J948" i="10"/>
  <c r="H949" i="10" s="1"/>
  <c r="G949" i="10" s="1"/>
  <c r="L949" i="10" l="1"/>
  <c r="I949" i="10"/>
  <c r="J949" i="10" l="1"/>
  <c r="H950" i="10" s="1"/>
  <c r="G950" i="10" s="1"/>
  <c r="K949" i="10"/>
  <c r="N949" i="10" s="1"/>
  <c r="L950" i="10" l="1"/>
  <c r="I950" i="10"/>
  <c r="K950" i="10" l="1"/>
  <c r="N950" i="10" s="1"/>
  <c r="J950" i="10"/>
  <c r="H951" i="10" s="1"/>
  <c r="G951" i="10" s="1"/>
  <c r="L951" i="10" l="1"/>
  <c r="I951" i="10"/>
  <c r="K951" i="10" l="1"/>
  <c r="N951" i="10" s="1"/>
  <c r="J951" i="10"/>
  <c r="H952" i="10" s="1"/>
  <c r="G952" i="10" s="1"/>
  <c r="L952" i="10" l="1"/>
  <c r="I952" i="10"/>
  <c r="J952" i="10" l="1"/>
  <c r="H953" i="10" s="1"/>
  <c r="G953" i="10" s="1"/>
  <c r="K952" i="10"/>
  <c r="N952" i="10" s="1"/>
  <c r="L953" i="10" l="1"/>
  <c r="I953" i="10"/>
  <c r="K953" i="10" l="1"/>
  <c r="N953" i="10" s="1"/>
  <c r="J953" i="10"/>
  <c r="H954" i="10" s="1"/>
  <c r="G954" i="10" s="1"/>
  <c r="L954" i="10" l="1"/>
  <c r="I954" i="10"/>
  <c r="J954" i="10" l="1"/>
  <c r="H955" i="10" s="1"/>
  <c r="G955" i="10" s="1"/>
  <c r="K954" i="10"/>
  <c r="N954" i="10" s="1"/>
  <c r="L955" i="10" l="1"/>
  <c r="I955" i="10"/>
  <c r="J955" i="10" l="1"/>
  <c r="H956" i="10" s="1"/>
  <c r="G956" i="10" s="1"/>
  <c r="K955" i="10"/>
  <c r="N955" i="10" s="1"/>
  <c r="L956" i="10" l="1"/>
  <c r="I956" i="10"/>
  <c r="K956" i="10" l="1"/>
  <c r="N956" i="10" s="1"/>
  <c r="J956" i="10"/>
  <c r="H957" i="10" s="1"/>
  <c r="G957" i="10" s="1"/>
  <c r="L957" i="10" l="1"/>
  <c r="I957" i="10"/>
  <c r="K957" i="10" l="1"/>
  <c r="N957" i="10" s="1"/>
  <c r="J957" i="10"/>
  <c r="H958" i="10" s="1"/>
  <c r="G958" i="10" s="1"/>
  <c r="L958" i="10" l="1"/>
  <c r="I958" i="10"/>
  <c r="J958" i="10" l="1"/>
  <c r="H959" i="10" s="1"/>
  <c r="G959" i="10" s="1"/>
  <c r="K958" i="10"/>
  <c r="N958" i="10" s="1"/>
  <c r="L959" i="10" l="1"/>
  <c r="I959" i="10"/>
  <c r="K959" i="10" l="1"/>
  <c r="N959" i="10" s="1"/>
  <c r="J959" i="10"/>
  <c r="H960" i="10" s="1"/>
  <c r="G960" i="10" s="1"/>
  <c r="L960" i="10" l="1"/>
  <c r="I960" i="10"/>
  <c r="J960" i="10" l="1"/>
  <c r="H961" i="10" s="1"/>
  <c r="G961" i="10" s="1"/>
  <c r="K960" i="10"/>
  <c r="N960" i="10" s="1"/>
  <c r="L961" i="10" l="1"/>
  <c r="I961" i="10"/>
  <c r="K961" i="10" l="1"/>
  <c r="N961" i="10" s="1"/>
  <c r="J961" i="10"/>
  <c r="H962" i="10" s="1"/>
  <c r="G962" i="10" s="1"/>
  <c r="L962" i="10" l="1"/>
  <c r="I962" i="10"/>
  <c r="J962" i="10" l="1"/>
  <c r="H963" i="10" s="1"/>
  <c r="G963" i="10" s="1"/>
  <c r="K962" i="10"/>
  <c r="N962" i="10" s="1"/>
  <c r="L963" i="10" l="1"/>
  <c r="I963" i="10"/>
  <c r="J963" i="10" l="1"/>
  <c r="H964" i="10" s="1"/>
  <c r="G964" i="10" s="1"/>
  <c r="K963" i="10"/>
  <c r="N963" i="10" s="1"/>
  <c r="L964" i="10" l="1"/>
  <c r="I964" i="10"/>
  <c r="K964" i="10" l="1"/>
  <c r="N964" i="10" s="1"/>
  <c r="J964" i="10"/>
  <c r="H965" i="10" s="1"/>
  <c r="G965" i="10" s="1"/>
  <c r="L965" i="10" l="1"/>
  <c r="I965" i="10"/>
  <c r="J965" i="10" l="1"/>
  <c r="H966" i="10" s="1"/>
  <c r="G966" i="10" s="1"/>
  <c r="K965" i="10"/>
  <c r="N965" i="10" s="1"/>
  <c r="L966" i="10" l="1"/>
  <c r="I966" i="10"/>
  <c r="K966" i="10" l="1"/>
  <c r="N966" i="10" s="1"/>
  <c r="J966" i="10"/>
  <c r="H967" i="10" s="1"/>
  <c r="G967" i="10" s="1"/>
  <c r="L967" i="10" l="1"/>
  <c r="I967" i="10"/>
  <c r="J967" i="10" l="1"/>
  <c r="H968" i="10" s="1"/>
  <c r="G968" i="10" s="1"/>
  <c r="K967" i="10"/>
  <c r="N967" i="10" s="1"/>
  <c r="L968" i="10" l="1"/>
  <c r="I968" i="10"/>
  <c r="K968" i="10" l="1"/>
  <c r="N968" i="10" s="1"/>
  <c r="J968" i="10"/>
  <c r="H969" i="10" s="1"/>
  <c r="G969" i="10" s="1"/>
  <c r="L969" i="10" l="1"/>
  <c r="I969" i="10"/>
  <c r="K969" i="10" l="1"/>
  <c r="N969" i="10" s="1"/>
  <c r="J969" i="10"/>
  <c r="H970" i="10" s="1"/>
  <c r="G970" i="10" s="1"/>
  <c r="L970" i="10" l="1"/>
  <c r="I970" i="10"/>
  <c r="K970" i="10" l="1"/>
  <c r="N970" i="10" s="1"/>
  <c r="J970" i="10"/>
  <c r="H971" i="10" s="1"/>
  <c r="G971" i="10" s="1"/>
  <c r="L971" i="10" l="1"/>
  <c r="I971" i="10"/>
  <c r="K971" i="10" l="1"/>
  <c r="N971" i="10" s="1"/>
  <c r="J971" i="10"/>
  <c r="H972" i="10" s="1"/>
  <c r="G972" i="10" s="1"/>
  <c r="L972" i="10" l="1"/>
  <c r="I972" i="10"/>
  <c r="J972" i="10" l="1"/>
  <c r="H973" i="10" s="1"/>
  <c r="G973" i="10" s="1"/>
  <c r="K972" i="10"/>
  <c r="N972" i="10" s="1"/>
  <c r="L973" i="10" l="1"/>
  <c r="I973" i="10"/>
  <c r="K973" i="10" l="1"/>
  <c r="N973" i="10" s="1"/>
  <c r="J973" i="10"/>
  <c r="H974" i="10" s="1"/>
  <c r="G974" i="10" s="1"/>
  <c r="L974" i="10" l="1"/>
  <c r="I974" i="10"/>
  <c r="K974" i="10" l="1"/>
  <c r="N974" i="10" s="1"/>
  <c r="J974" i="10"/>
  <c r="H975" i="10" s="1"/>
  <c r="G975" i="10" s="1"/>
  <c r="L975" i="10" l="1"/>
  <c r="I975" i="10"/>
  <c r="K975" i="10" l="1"/>
  <c r="N975" i="10" s="1"/>
  <c r="J975" i="10"/>
  <c r="H976" i="10" s="1"/>
  <c r="G976" i="10" s="1"/>
  <c r="L976" i="10" l="1"/>
  <c r="I976" i="10" l="1"/>
  <c r="K976" i="10"/>
  <c r="N976" i="10" s="1"/>
  <c r="J976" i="10"/>
  <c r="H977" i="10" s="1"/>
  <c r="G977" i="10" s="1"/>
  <c r="L977" i="10" l="1"/>
  <c r="I977" i="10"/>
  <c r="K977" i="10" l="1"/>
  <c r="N977" i="10" s="1"/>
  <c r="J977" i="10"/>
  <c r="H978" i="10" s="1"/>
  <c r="G978" i="10" s="1"/>
  <c r="L978" i="10" l="1"/>
  <c r="I978" i="10"/>
  <c r="K978" i="10" l="1"/>
  <c r="N978" i="10" s="1"/>
  <c r="J978" i="10"/>
  <c r="H979" i="10" s="1"/>
  <c r="G979" i="10" s="1"/>
  <c r="L979" i="10" l="1"/>
  <c r="I979" i="10"/>
  <c r="K979" i="10" l="1"/>
  <c r="N979" i="10" s="1"/>
  <c r="J979" i="10"/>
  <c r="H980" i="10" s="1"/>
  <c r="G980" i="10" s="1"/>
  <c r="L980" i="10" l="1"/>
  <c r="I980" i="10"/>
  <c r="K980" i="10" l="1"/>
  <c r="N980" i="10" s="1"/>
  <c r="J980" i="10"/>
  <c r="H981" i="10" s="1"/>
  <c r="G981" i="10" s="1"/>
  <c r="L981" i="10" l="1"/>
  <c r="I981" i="10"/>
  <c r="K981" i="10" l="1"/>
  <c r="N981" i="10" s="1"/>
  <c r="J981" i="10"/>
  <c r="H982" i="10" s="1"/>
  <c r="G982" i="10" s="1"/>
  <c r="L982" i="10" l="1"/>
  <c r="I982" i="10"/>
  <c r="J982" i="10" l="1"/>
  <c r="H983" i="10" s="1"/>
  <c r="G983" i="10" s="1"/>
  <c r="K982" i="10"/>
  <c r="N982" i="10" s="1"/>
  <c r="L983" i="10" l="1"/>
  <c r="I983" i="10"/>
  <c r="K983" i="10" l="1"/>
  <c r="N983" i="10" s="1"/>
  <c r="J983" i="10"/>
  <c r="H984" i="10" s="1"/>
  <c r="G984" i="10" s="1"/>
  <c r="L984" i="10" l="1"/>
  <c r="I984" i="10"/>
  <c r="J984" i="10" l="1"/>
  <c r="H985" i="10" s="1"/>
  <c r="G985" i="10" s="1"/>
  <c r="K984" i="10"/>
  <c r="N984" i="10" s="1"/>
  <c r="L985" i="10" l="1"/>
  <c r="I985" i="10" l="1"/>
  <c r="K985" i="10"/>
  <c r="N985" i="10" s="1"/>
  <c r="J985" i="10"/>
  <c r="H986" i="10" s="1"/>
  <c r="G986" i="10" s="1"/>
  <c r="L986" i="10" l="1"/>
  <c r="I986" i="10"/>
  <c r="K986" i="10" l="1"/>
  <c r="N986" i="10" s="1"/>
  <c r="J986" i="10"/>
  <c r="H987" i="10" s="1"/>
  <c r="G987" i="10" s="1"/>
  <c r="L987" i="10" l="1"/>
  <c r="I987" i="10"/>
  <c r="K987" i="10" l="1"/>
  <c r="N987" i="10" s="1"/>
  <c r="J987" i="10"/>
  <c r="H988" i="10" s="1"/>
  <c r="G988" i="10" s="1"/>
  <c r="L988" i="10" l="1"/>
  <c r="I988" i="10"/>
  <c r="K988" i="10" l="1"/>
  <c r="N988" i="10" s="1"/>
  <c r="J988" i="10"/>
  <c r="H989" i="10" s="1"/>
  <c r="G989" i="10" s="1"/>
  <c r="L989" i="10" l="1"/>
  <c r="I989" i="10"/>
  <c r="J989" i="10" l="1"/>
  <c r="H990" i="10" s="1"/>
  <c r="G990" i="10" s="1"/>
  <c r="K989" i="10"/>
  <c r="N989" i="10" s="1"/>
  <c r="L990" i="10" l="1"/>
  <c r="I990" i="10"/>
  <c r="K990" i="10" l="1"/>
  <c r="N990" i="10" s="1"/>
  <c r="J990" i="10"/>
  <c r="H991" i="10" s="1"/>
  <c r="G991" i="10" s="1"/>
  <c r="L991" i="10" l="1"/>
  <c r="I991" i="10"/>
  <c r="K991" i="10" l="1"/>
  <c r="N991" i="10" s="1"/>
  <c r="J991" i="10"/>
  <c r="H992" i="10" s="1"/>
  <c r="G992" i="10" s="1"/>
  <c r="L992" i="10" l="1"/>
  <c r="I992" i="10"/>
  <c r="J992" i="10" l="1"/>
  <c r="H993" i="10" s="1"/>
  <c r="G993" i="10" s="1"/>
  <c r="K992" i="10"/>
  <c r="N992" i="10" s="1"/>
  <c r="L993" i="10" l="1"/>
  <c r="I993" i="10"/>
  <c r="J993" i="10" l="1"/>
  <c r="H994" i="10" s="1"/>
  <c r="G994" i="10" s="1"/>
  <c r="K993" i="10"/>
  <c r="N993" i="10" s="1"/>
  <c r="L994" i="10" l="1"/>
  <c r="I994" i="10"/>
  <c r="J994" i="10" l="1"/>
  <c r="H995" i="10" s="1"/>
  <c r="G995" i="10" s="1"/>
  <c r="K994" i="10"/>
  <c r="N994" i="10" s="1"/>
  <c r="L995" i="10" l="1"/>
  <c r="I995" i="10"/>
  <c r="K995" i="10" l="1"/>
  <c r="N995" i="10" s="1"/>
  <c r="J995" i="10"/>
  <c r="H996" i="10" s="1"/>
  <c r="G996" i="10" s="1"/>
  <c r="L996" i="10" l="1"/>
  <c r="I996" i="10"/>
  <c r="K996" i="10" l="1"/>
  <c r="N996" i="10" s="1"/>
  <c r="J996" i="10"/>
  <c r="H997" i="10" s="1"/>
  <c r="G997" i="10" s="1"/>
  <c r="L997" i="10" l="1"/>
  <c r="I997" i="10"/>
  <c r="K997" i="10" l="1"/>
  <c r="N997" i="10" s="1"/>
  <c r="J997" i="10"/>
  <c r="H998" i="10" s="1"/>
  <c r="G998" i="10" s="1"/>
  <c r="L998" i="10" l="1"/>
  <c r="I998" i="10"/>
  <c r="K998" i="10" l="1"/>
  <c r="N998" i="10" s="1"/>
  <c r="J998" i="10"/>
  <c r="H999" i="10" s="1"/>
  <c r="G999" i="10" s="1"/>
  <c r="L999" i="10" l="1"/>
  <c r="I999" i="10"/>
  <c r="K999" i="10" l="1"/>
  <c r="N999" i="10" s="1"/>
  <c r="J999" i="10"/>
  <c r="H1000" i="10" s="1"/>
  <c r="G1000" i="10" s="1"/>
  <c r="L1000" i="10" l="1"/>
  <c r="I1000" i="10"/>
  <c r="J1000" i="10" l="1"/>
  <c r="H1001" i="10" s="1"/>
  <c r="G1001" i="10" s="1"/>
  <c r="K1000" i="10"/>
  <c r="N1000" i="10" s="1"/>
  <c r="L1001" i="10" l="1"/>
  <c r="I1001" i="10"/>
  <c r="K1001" i="10" l="1"/>
  <c r="N1001" i="10" s="1"/>
  <c r="J1001" i="10"/>
  <c r="H1002" i="10" s="1"/>
  <c r="G1002" i="10" s="1"/>
  <c r="L1002" i="10" l="1"/>
  <c r="I1002" i="10"/>
  <c r="K1002" i="10" l="1"/>
  <c r="N1002" i="10" s="1"/>
  <c r="J1002" i="10"/>
  <c r="H1003" i="10" s="1"/>
  <c r="G1003" i="10" s="1"/>
  <c r="L1003" i="10" l="1"/>
  <c r="I1003" i="10"/>
  <c r="K1003" i="10" l="1"/>
  <c r="N1003" i="10" s="1"/>
  <c r="J1003" i="10"/>
  <c r="H1004" i="10" s="1"/>
  <c r="G1004" i="10" s="1"/>
  <c r="L1004" i="10" l="1"/>
  <c r="I1004" i="10"/>
  <c r="K1004" i="10" l="1"/>
  <c r="N1004" i="10" s="1"/>
  <c r="J1004" i="10"/>
  <c r="H1005" i="10" s="1"/>
  <c r="G1005" i="10" s="1"/>
  <c r="L1005" i="10" l="1"/>
  <c r="I1005" i="10"/>
  <c r="K1005" i="10" l="1"/>
  <c r="N1005" i="10" s="1"/>
  <c r="J1005" i="10"/>
  <c r="H1006" i="10" s="1"/>
  <c r="G1006" i="10" s="1"/>
  <c r="L1006" i="10" l="1"/>
  <c r="I1006" i="10"/>
  <c r="K1006" i="10" l="1"/>
  <c r="N1006" i="10" s="1"/>
  <c r="J1006" i="10"/>
  <c r="H1007" i="10" s="1"/>
  <c r="G1007" i="10" s="1"/>
  <c r="L1007" i="10" l="1"/>
  <c r="I1007" i="10"/>
  <c r="K1007" i="10" l="1"/>
  <c r="N1007" i="10" s="1"/>
  <c r="J1007" i="10"/>
  <c r="H1008" i="10" s="1"/>
  <c r="G1008" i="10" s="1"/>
  <c r="L1008" i="10" l="1"/>
  <c r="I1008" i="10"/>
  <c r="K1008" i="10" l="1"/>
  <c r="N1008" i="10" s="1"/>
  <c r="J1008" i="10"/>
  <c r="H1009" i="10" s="1"/>
  <c r="G1009" i="10" s="1"/>
  <c r="L1009" i="10" l="1"/>
  <c r="I1009" i="10"/>
  <c r="J1009" i="10" l="1"/>
  <c r="H1010" i="10" s="1"/>
  <c r="G1010" i="10" s="1"/>
  <c r="K1009" i="10"/>
  <c r="N1009" i="10" s="1"/>
  <c r="L1010" i="10" l="1"/>
  <c r="I1010" i="10"/>
  <c r="K1010" i="10" l="1"/>
  <c r="N1010" i="10" s="1"/>
  <c r="J1010" i="10"/>
  <c r="H1011" i="10" s="1"/>
  <c r="G1011" i="10" s="1"/>
  <c r="L1011" i="10" l="1"/>
  <c r="I1011" i="10"/>
  <c r="K1011" i="10" l="1"/>
  <c r="N1011" i="10" s="1"/>
  <c r="J1011" i="10"/>
  <c r="H1012" i="10" s="1"/>
  <c r="G1012" i="10" s="1"/>
  <c r="L1012" i="10" l="1"/>
  <c r="I1012" i="10"/>
  <c r="K1012" i="10" l="1"/>
  <c r="N1012" i="10" s="1"/>
  <c r="J1012" i="10"/>
  <c r="H1013" i="10" s="1"/>
  <c r="G1013" i="10" s="1"/>
  <c r="L1013" i="10" l="1"/>
  <c r="I1013" i="10"/>
  <c r="K1013" i="10" l="1"/>
  <c r="N1013" i="10" s="1"/>
  <c r="J1013" i="10"/>
  <c r="H1014" i="10" s="1"/>
  <c r="G1014" i="10" s="1"/>
  <c r="L1014" i="10" l="1"/>
  <c r="I1014" i="10"/>
  <c r="J1014" i="10" l="1"/>
  <c r="H1015" i="10" s="1"/>
  <c r="G1015" i="10" s="1"/>
  <c r="K1014" i="10"/>
  <c r="N1014" i="10" s="1"/>
  <c r="L1015" i="10" l="1"/>
  <c r="I1015" i="10"/>
  <c r="J1015" i="10" l="1"/>
  <c r="H1016" i="10" s="1"/>
  <c r="G1016" i="10" s="1"/>
  <c r="K1015" i="10"/>
  <c r="N1015" i="10" s="1"/>
  <c r="L1016" i="10" l="1"/>
  <c r="I1016" i="10"/>
  <c r="K1016" i="10" l="1"/>
  <c r="N1016" i="10" s="1"/>
  <c r="J1016" i="10"/>
  <c r="H1017" i="10" s="1"/>
  <c r="G1017" i="10" s="1"/>
  <c r="L1017" i="10" l="1"/>
  <c r="I1017" i="10"/>
  <c r="K1017" i="10" l="1"/>
  <c r="N1017" i="10" s="1"/>
  <c r="J1017" i="10"/>
  <c r="H1018" i="10" s="1"/>
  <c r="G1018" i="10" s="1"/>
  <c r="L1018" i="10" l="1"/>
  <c r="I1018" i="10"/>
  <c r="K1018" i="10" l="1"/>
  <c r="N1018" i="10" s="1"/>
  <c r="J1018" i="10"/>
  <c r="H1019" i="10" s="1"/>
  <c r="G1019" i="10" s="1"/>
  <c r="L1019" i="10" l="1"/>
  <c r="I1019" i="10"/>
  <c r="K1019" i="10" l="1"/>
  <c r="N1019" i="10" s="1"/>
  <c r="J1019" i="10"/>
  <c r="H1020" i="10" s="1"/>
  <c r="G1020" i="10" s="1"/>
  <c r="L1020" i="10" l="1"/>
  <c r="I1020" i="10"/>
  <c r="K1020" i="10" l="1"/>
  <c r="N1020" i="10" s="1"/>
  <c r="J1020" i="10"/>
  <c r="H1021" i="10" s="1"/>
  <c r="G1021" i="10" s="1"/>
  <c r="L1021" i="10" l="1"/>
  <c r="I1021" i="10"/>
  <c r="K1021" i="10" l="1"/>
  <c r="N1021" i="10" s="1"/>
  <c r="J1021" i="10"/>
  <c r="H1022" i="10" s="1"/>
  <c r="G1022" i="10" s="1"/>
  <c r="L1022" i="10" l="1"/>
  <c r="I1022" i="10"/>
  <c r="J1022" i="10" l="1"/>
  <c r="H1023" i="10" s="1"/>
  <c r="G1023" i="10" s="1"/>
  <c r="K1022" i="10"/>
  <c r="N1022" i="10" s="1"/>
  <c r="L1023" i="10" l="1"/>
  <c r="I1023" i="10" l="1"/>
  <c r="K1023" i="10"/>
  <c r="N1023" i="10" s="1"/>
  <c r="J1023" i="10"/>
  <c r="H1024" i="10" s="1"/>
  <c r="G1024" i="10" s="1"/>
  <c r="L1024" i="10" l="1"/>
  <c r="I1024" i="10"/>
  <c r="J1024" i="10" l="1"/>
  <c r="H1025" i="10" s="1"/>
  <c r="G1025" i="10" s="1"/>
  <c r="K1024" i="10"/>
  <c r="N1024" i="10" s="1"/>
  <c r="L1025" i="10" l="1"/>
  <c r="I1025" i="10"/>
  <c r="K1025" i="10" l="1"/>
  <c r="N1025" i="10" s="1"/>
  <c r="J1025" i="10"/>
  <c r="H1026" i="10" s="1"/>
  <c r="G1026" i="10" s="1"/>
  <c r="L1026" i="10" l="1"/>
  <c r="I1026" i="10"/>
  <c r="K1026" i="10" l="1"/>
  <c r="N1026" i="10" s="1"/>
  <c r="J1026" i="10"/>
  <c r="H1027" i="10" s="1"/>
  <c r="G1027" i="10" s="1"/>
  <c r="L1027" i="10" l="1"/>
  <c r="I1027" i="10" l="1"/>
  <c r="K1027" i="10"/>
  <c r="N1027" i="10" s="1"/>
  <c r="J1027" i="10"/>
  <c r="H1028" i="10" s="1"/>
  <c r="G1028" i="10" s="1"/>
  <c r="L1028" i="10" l="1"/>
  <c r="I1028" i="10"/>
  <c r="K1028" i="10" l="1"/>
  <c r="N1028" i="10" s="1"/>
  <c r="J1028" i="10"/>
  <c r="H1029" i="10" s="1"/>
  <c r="G1029" i="10" s="1"/>
  <c r="L1029" i="10" l="1"/>
  <c r="I1029" i="10"/>
  <c r="K1029" i="10" l="1"/>
  <c r="N1029" i="10" s="1"/>
  <c r="J1029" i="10"/>
  <c r="H1030" i="10" s="1"/>
  <c r="G1030" i="10" s="1"/>
  <c r="L1030" i="10" l="1"/>
  <c r="I1030" i="10"/>
  <c r="K1030" i="10" l="1"/>
  <c r="N1030" i="10" s="1"/>
  <c r="J1030" i="10"/>
  <c r="H1031" i="10" s="1"/>
  <c r="G1031" i="10" s="1"/>
  <c r="L1031" i="10" l="1"/>
  <c r="I1031" i="10"/>
  <c r="J1031" i="10" l="1"/>
  <c r="H1032" i="10" s="1"/>
  <c r="G1032" i="10" s="1"/>
  <c r="K1031" i="10"/>
  <c r="N1031" i="10" s="1"/>
  <c r="L1032" i="10" l="1"/>
  <c r="I1032" i="10"/>
  <c r="K1032" i="10" l="1"/>
  <c r="N1032" i="10" s="1"/>
  <c r="J1032" i="10"/>
  <c r="H1033" i="10" s="1"/>
  <c r="G1033" i="10" s="1"/>
  <c r="L1033" i="10" l="1"/>
  <c r="I1033" i="10"/>
  <c r="K1033" i="10" l="1"/>
  <c r="N1033" i="10" s="1"/>
  <c r="J1033" i="10"/>
  <c r="H1034" i="10" s="1"/>
  <c r="G1034" i="10" s="1"/>
  <c r="L1034" i="10" l="1"/>
  <c r="I1034" i="10"/>
  <c r="J1034" i="10" l="1"/>
  <c r="H1035" i="10" s="1"/>
  <c r="G1035" i="10" s="1"/>
  <c r="K1034" i="10"/>
  <c r="N1034" i="10" s="1"/>
  <c r="L1035" i="10" l="1"/>
  <c r="I1035" i="10"/>
  <c r="K1035" i="10" l="1"/>
  <c r="N1035" i="10" s="1"/>
  <c r="J1035" i="10"/>
  <c r="H1036" i="10" s="1"/>
  <c r="G1036" i="10" s="1"/>
  <c r="L1036" i="10" l="1"/>
  <c r="I1036" i="10"/>
  <c r="J1036" i="10" l="1"/>
  <c r="H1037" i="10" s="1"/>
  <c r="G1037" i="10" s="1"/>
  <c r="K1036" i="10"/>
  <c r="N1036" i="10" s="1"/>
  <c r="L1037" i="10" l="1"/>
  <c r="I1037" i="10"/>
  <c r="K1037" i="10" l="1"/>
  <c r="N1037" i="10" s="1"/>
  <c r="J1037" i="10"/>
  <c r="H1038" i="10" s="1"/>
  <c r="G1038" i="10" s="1"/>
  <c r="L1038" i="10" l="1"/>
  <c r="I1038" i="10"/>
  <c r="K1038" i="10" l="1"/>
  <c r="N1038" i="10" s="1"/>
  <c r="J1038" i="10"/>
  <c r="H1039" i="10" s="1"/>
  <c r="G1039" i="10" s="1"/>
  <c r="L1039" i="10" l="1"/>
  <c r="I1039" i="10"/>
  <c r="J1039" i="10" l="1"/>
  <c r="H1040" i="10" s="1"/>
  <c r="G1040" i="10" s="1"/>
  <c r="K1039" i="10"/>
  <c r="N1039" i="10" s="1"/>
  <c r="L1040" i="10" l="1"/>
  <c r="I1040" i="10" l="1"/>
  <c r="K1040" i="10" s="1"/>
  <c r="N1040" i="10" s="1"/>
  <c r="J1040" i="10"/>
  <c r="H1041" i="10" s="1"/>
  <c r="G1041" i="10" s="1"/>
  <c r="L1041" i="10" l="1"/>
  <c r="I1041" i="10" l="1"/>
  <c r="K1041" i="10"/>
  <c r="N1041" i="10" s="1"/>
  <c r="J1041" i="10"/>
  <c r="H1042" i="10" s="1"/>
  <c r="G1042" i="10" s="1"/>
  <c r="L1042" i="10" l="1"/>
  <c r="I1042" i="10"/>
  <c r="K1042" i="10" l="1"/>
  <c r="N1042" i="10" s="1"/>
  <c r="J1042" i="10"/>
  <c r="H1043" i="10" s="1"/>
  <c r="G1043" i="10" s="1"/>
  <c r="L1043" i="10" l="1"/>
  <c r="I1043" i="10"/>
  <c r="K1043" i="10" l="1"/>
  <c r="N1043" i="10" s="1"/>
  <c r="J1043" i="10"/>
  <c r="H1044" i="10" s="1"/>
  <c r="G1044" i="10" s="1"/>
  <c r="L1044" i="10" l="1"/>
  <c r="I1044" i="10"/>
  <c r="K1044" i="10" l="1"/>
  <c r="N1044" i="10" s="1"/>
  <c r="J1044" i="10"/>
  <c r="H1045" i="10" s="1"/>
  <c r="G1045" i="10" s="1"/>
  <c r="L1045" i="10" l="1"/>
  <c r="I1045" i="10"/>
  <c r="K1045" i="10" l="1"/>
  <c r="N1045" i="10" s="1"/>
  <c r="J1045" i="10"/>
  <c r="H1046" i="10" s="1"/>
  <c r="G1046" i="10" s="1"/>
  <c r="L1046" i="10" l="1"/>
  <c r="I1046" i="10"/>
  <c r="K1046" i="10" l="1"/>
  <c r="N1046" i="10" s="1"/>
  <c r="J1046" i="10"/>
  <c r="H1047" i="10" s="1"/>
  <c r="G1047" i="10" s="1"/>
  <c r="L1047" i="10" l="1"/>
  <c r="I1047" i="10"/>
  <c r="K1047" i="10" l="1"/>
  <c r="N1047" i="10" s="1"/>
  <c r="J1047" i="10"/>
  <c r="H1048" i="10" s="1"/>
  <c r="G1048" i="10" s="1"/>
  <c r="L1048" i="10" l="1"/>
  <c r="I1048" i="10"/>
  <c r="K1048" i="10" l="1"/>
  <c r="N1048" i="10" s="1"/>
  <c r="J1048" i="10"/>
  <c r="H1049" i="10" s="1"/>
  <c r="G1049" i="10" s="1"/>
  <c r="L1049" i="10" l="1"/>
  <c r="I1049" i="10"/>
  <c r="K1049" i="10" l="1"/>
  <c r="N1049" i="10" s="1"/>
  <c r="J1049" i="10"/>
  <c r="H1050" i="10" s="1"/>
  <c r="G1050" i="10" s="1"/>
  <c r="L1050" i="10" l="1"/>
  <c r="I1050" i="10"/>
  <c r="K1050" i="10" l="1"/>
  <c r="N1050" i="10" s="1"/>
  <c r="J1050" i="10"/>
  <c r="H1051" i="10" s="1"/>
  <c r="G1051" i="10" s="1"/>
  <c r="L1051" i="10" l="1"/>
  <c r="I1051" i="10"/>
  <c r="K1051" i="10" l="1"/>
  <c r="N1051" i="10" s="1"/>
  <c r="J1051" i="10"/>
  <c r="H1052" i="10" s="1"/>
  <c r="G1052" i="10" s="1"/>
  <c r="L1052" i="10" l="1"/>
  <c r="I1052" i="10"/>
  <c r="J1052" i="10" l="1"/>
  <c r="H1053" i="10" s="1"/>
  <c r="G1053" i="10" s="1"/>
  <c r="K1052" i="10"/>
  <c r="N1052" i="10" s="1"/>
  <c r="L1053" i="10" l="1"/>
  <c r="I1053" i="10"/>
  <c r="K1053" i="10" l="1"/>
  <c r="N1053" i="10" s="1"/>
  <c r="J1053" i="10"/>
  <c r="H1054" i="10" s="1"/>
  <c r="G1054" i="10" s="1"/>
  <c r="L1054" i="10" l="1"/>
  <c r="I1054" i="10"/>
  <c r="K1054" i="10" l="1"/>
  <c r="N1054" i="10" s="1"/>
  <c r="J1054" i="10"/>
  <c r="H1055" i="10" s="1"/>
  <c r="G1055" i="10" s="1"/>
  <c r="L1055" i="10" l="1"/>
  <c r="I1055" i="10"/>
  <c r="K1055" i="10" l="1"/>
  <c r="N1055" i="10" s="1"/>
  <c r="J1055" i="10"/>
  <c r="H1056" i="10" s="1"/>
  <c r="G1056" i="10" s="1"/>
  <c r="L1056" i="10" l="1"/>
  <c r="I1056" i="10"/>
  <c r="K1056" i="10" l="1"/>
  <c r="N1056" i="10" s="1"/>
  <c r="J1056" i="10"/>
  <c r="H1057" i="10" s="1"/>
  <c r="G1057" i="10" s="1"/>
  <c r="L1057" i="10" l="1"/>
  <c r="I1057" i="10"/>
  <c r="J1057" i="10" l="1"/>
  <c r="H1058" i="10" s="1"/>
  <c r="G1058" i="10" s="1"/>
  <c r="K1057" i="10"/>
  <c r="N1057" i="10" s="1"/>
  <c r="L1058" i="10" l="1"/>
  <c r="I1058" i="10"/>
  <c r="K1058" i="10" l="1"/>
  <c r="N1058" i="10" s="1"/>
  <c r="J1058" i="10"/>
  <c r="H1059" i="10" s="1"/>
  <c r="G1059" i="10" s="1"/>
  <c r="L1059" i="10" l="1"/>
  <c r="I1059" i="10"/>
  <c r="J1059" i="10" l="1"/>
  <c r="H1060" i="10" s="1"/>
  <c r="G1060" i="10" s="1"/>
  <c r="K1059" i="10"/>
  <c r="N1059" i="10" s="1"/>
  <c r="L1060" i="10" l="1"/>
  <c r="I1060" i="10"/>
  <c r="K1060" i="10" l="1"/>
  <c r="N1060" i="10" s="1"/>
  <c r="J1060" i="10"/>
  <c r="H1061" i="10" s="1"/>
  <c r="G1061" i="10" s="1"/>
  <c r="L1061" i="10" l="1"/>
  <c r="I1061" i="10"/>
  <c r="K1061" i="10" l="1"/>
  <c r="N1061" i="10" s="1"/>
  <c r="J1061" i="10"/>
  <c r="H1062" i="10" s="1"/>
  <c r="G1062" i="10" s="1"/>
  <c r="L1062" i="10" l="1"/>
  <c r="I1062" i="10"/>
  <c r="K1062" i="10" l="1"/>
  <c r="N1062" i="10" s="1"/>
  <c r="J1062" i="10"/>
  <c r="H1063" i="10" s="1"/>
  <c r="G1063" i="10" s="1"/>
  <c r="L1063" i="10" l="1"/>
  <c r="I1063" i="10"/>
  <c r="K1063" i="10" l="1"/>
  <c r="N1063" i="10" s="1"/>
  <c r="J1063" i="10"/>
  <c r="H1064" i="10" s="1"/>
  <c r="G1064" i="10" s="1"/>
  <c r="L1064" i="10" l="1"/>
  <c r="I1064" i="10"/>
  <c r="K1064" i="10" l="1"/>
  <c r="N1064" i="10" s="1"/>
  <c r="J1064" i="10"/>
  <c r="H1065" i="10" s="1"/>
  <c r="G1065" i="10" s="1"/>
  <c r="L1065" i="10" l="1"/>
  <c r="I1065" i="10"/>
  <c r="K1065" i="10" l="1"/>
  <c r="N1065" i="10" s="1"/>
  <c r="J1065" i="10"/>
  <c r="H1066" i="10" s="1"/>
  <c r="G1066" i="10" s="1"/>
  <c r="L1066" i="10" l="1"/>
  <c r="I1066" i="10"/>
  <c r="K1066" i="10" l="1"/>
  <c r="N1066" i="10" s="1"/>
  <c r="J1066" i="10"/>
  <c r="H1067" i="10" s="1"/>
  <c r="G1067" i="10" s="1"/>
  <c r="L1067" i="10" l="1"/>
  <c r="I1067" i="10"/>
  <c r="J1067" i="10" l="1"/>
  <c r="H1068" i="10" s="1"/>
  <c r="G1068" i="10" s="1"/>
  <c r="K1067" i="10"/>
  <c r="N1067" i="10" s="1"/>
  <c r="L1068" i="10" l="1"/>
  <c r="I1068" i="10"/>
  <c r="K1068" i="10" l="1"/>
  <c r="N1068" i="10" s="1"/>
  <c r="J1068" i="10"/>
  <c r="H1069" i="10" s="1"/>
  <c r="G1069" i="10" s="1"/>
  <c r="L1069" i="10" l="1"/>
  <c r="I1069" i="10" l="1"/>
  <c r="K1069" i="10"/>
  <c r="N1069" i="10" s="1"/>
  <c r="J1069" i="10"/>
  <c r="H1070" i="10" s="1"/>
  <c r="G1070" i="10" s="1"/>
  <c r="L1070" i="10" l="1"/>
  <c r="I1070" i="10"/>
  <c r="J1070" i="10" l="1"/>
  <c r="H1071" i="10" s="1"/>
  <c r="G1071" i="10" s="1"/>
  <c r="K1070" i="10"/>
  <c r="N1070" i="10" s="1"/>
  <c r="L1071" i="10" l="1"/>
  <c r="I1071" i="10"/>
  <c r="K1071" i="10" l="1"/>
  <c r="N1071" i="10" s="1"/>
  <c r="J1071" i="10"/>
  <c r="H1072" i="10" s="1"/>
  <c r="G1072" i="10" s="1"/>
  <c r="L1072" i="10" l="1"/>
  <c r="I1072" i="10"/>
  <c r="K1072" i="10" l="1"/>
  <c r="N1072" i="10" s="1"/>
  <c r="J1072" i="10"/>
  <c r="H1073" i="10" s="1"/>
  <c r="G1073" i="10" s="1"/>
  <c r="L1073" i="10" l="1"/>
  <c r="I1073" i="10"/>
  <c r="K1073" i="10" l="1"/>
  <c r="N1073" i="10" s="1"/>
  <c r="J1073" i="10"/>
  <c r="H1074" i="10" s="1"/>
  <c r="G1074" i="10" s="1"/>
  <c r="L1074" i="10" l="1"/>
  <c r="I1074" i="10"/>
  <c r="K1074" i="10" l="1"/>
  <c r="N1074" i="10" s="1"/>
  <c r="J1074" i="10"/>
  <c r="H1075" i="10" s="1"/>
  <c r="G1075" i="10" s="1"/>
  <c r="L1075" i="10" l="1"/>
  <c r="I1075" i="10"/>
  <c r="K1075" i="10" l="1"/>
  <c r="N1075" i="10" s="1"/>
  <c r="J1075" i="10"/>
  <c r="H1076" i="10" s="1"/>
  <c r="G1076" i="10" s="1"/>
  <c r="L1076" i="10" l="1"/>
  <c r="I1076" i="10"/>
  <c r="K1076" i="10" l="1"/>
  <c r="N1076" i="10" s="1"/>
  <c r="J1076" i="10"/>
  <c r="H1077" i="10" s="1"/>
  <c r="G1077" i="10" s="1"/>
  <c r="L1077" i="10" l="1"/>
  <c r="I1077" i="10"/>
  <c r="J1077" i="10" l="1"/>
  <c r="H1078" i="10" s="1"/>
  <c r="G1078" i="10" s="1"/>
  <c r="K1077" i="10"/>
  <c r="N1077" i="10" s="1"/>
  <c r="L1078" i="10" l="1"/>
  <c r="I1078" i="10"/>
  <c r="K1078" i="10" l="1"/>
  <c r="N1078" i="10" s="1"/>
  <c r="J1078" i="10"/>
  <c r="H1079" i="10" s="1"/>
  <c r="G1079" i="10" s="1"/>
  <c r="L1079" i="10" l="1"/>
  <c r="I1079" i="10"/>
  <c r="K1079" i="10" l="1"/>
  <c r="N1079" i="10" s="1"/>
  <c r="J1079" i="10"/>
  <c r="H1080" i="10" s="1"/>
  <c r="G1080" i="10" s="1"/>
  <c r="L1080" i="10" l="1"/>
  <c r="I1080" i="10"/>
  <c r="K1080" i="10" l="1"/>
  <c r="N1080" i="10" s="1"/>
  <c r="J1080" i="10"/>
  <c r="H1081" i="10" s="1"/>
  <c r="G1081" i="10" s="1"/>
  <c r="L1081" i="10" l="1"/>
  <c r="I1081" i="10"/>
  <c r="J1081" i="10" l="1"/>
  <c r="H1082" i="10" s="1"/>
  <c r="G1082" i="10" s="1"/>
  <c r="K1081" i="10"/>
  <c r="N1081" i="10" s="1"/>
  <c r="L1082" i="10" l="1"/>
  <c r="I1082" i="10"/>
  <c r="K1082" i="10" l="1"/>
  <c r="N1082" i="10" s="1"/>
  <c r="J1082" i="10"/>
  <c r="H1083" i="10" s="1"/>
  <c r="G1083" i="10" s="1"/>
  <c r="L1083" i="10" l="1"/>
  <c r="I1083" i="10"/>
  <c r="K1083" i="10" l="1"/>
  <c r="N1083" i="10" s="1"/>
  <c r="J1083" i="10"/>
  <c r="H1084" i="10" s="1"/>
  <c r="G1084" i="10" s="1"/>
  <c r="L1084" i="10" l="1"/>
  <c r="I1084" i="10"/>
  <c r="K1084" i="10" l="1"/>
  <c r="N1084" i="10" s="1"/>
  <c r="J1084" i="10"/>
  <c r="H1085" i="10" s="1"/>
  <c r="G1085" i="10" s="1"/>
  <c r="L1085" i="10" l="1"/>
  <c r="I1085" i="10" l="1"/>
  <c r="K1085" i="10"/>
  <c r="N1085" i="10" s="1"/>
  <c r="J1085" i="10"/>
  <c r="H1086" i="10" s="1"/>
  <c r="G1086" i="10" s="1"/>
  <c r="L1086" i="10" l="1"/>
  <c r="I1086" i="10"/>
  <c r="K1086" i="10" l="1"/>
  <c r="N1086" i="10" s="1"/>
  <c r="J1086" i="10"/>
  <c r="H1087" i="10" s="1"/>
  <c r="G1087" i="10" s="1"/>
  <c r="L1087" i="10" l="1"/>
  <c r="I1087" i="10"/>
  <c r="K1087" i="10" l="1"/>
  <c r="N1087" i="10" s="1"/>
  <c r="J1087" i="10"/>
  <c r="H1088" i="10" s="1"/>
  <c r="G1088" i="10" s="1"/>
  <c r="L1088" i="10" l="1"/>
  <c r="I1088" i="10"/>
  <c r="K1088" i="10" l="1"/>
  <c r="N1088" i="10" s="1"/>
  <c r="J1088" i="10"/>
  <c r="H1089" i="10" s="1"/>
  <c r="G1089" i="10" s="1"/>
  <c r="L1089" i="10" l="1"/>
  <c r="I1089" i="10"/>
  <c r="K1089" i="10" l="1"/>
  <c r="N1089" i="10" s="1"/>
  <c r="J1089" i="10"/>
  <c r="H1090" i="10" s="1"/>
  <c r="G1090" i="10" s="1"/>
  <c r="L1090" i="10" l="1"/>
  <c r="I1090" i="10" l="1"/>
  <c r="J1090" i="10"/>
  <c r="H1091" i="10" s="1"/>
  <c r="G1091" i="10" s="1"/>
  <c r="K1090" i="10"/>
  <c r="N1090" i="10" s="1"/>
  <c r="L1091" i="10" l="1"/>
  <c r="I1091" i="10"/>
  <c r="K1091" i="10" l="1"/>
  <c r="N1091" i="10" s="1"/>
  <c r="J1091" i="10"/>
  <c r="H1092" i="10" s="1"/>
  <c r="G1092" i="10" s="1"/>
  <c r="L1092" i="10" l="1"/>
  <c r="I1092" i="10"/>
  <c r="K1092" i="10" l="1"/>
  <c r="N1092" i="10" s="1"/>
  <c r="J1092" i="10"/>
  <c r="H1093" i="10" s="1"/>
  <c r="G1093" i="10" s="1"/>
  <c r="L1093" i="10" l="1"/>
  <c r="I1093" i="10"/>
  <c r="K1093" i="10" l="1"/>
  <c r="N1093" i="10" s="1"/>
  <c r="J1093" i="10"/>
  <c r="H1094" i="10" s="1"/>
  <c r="G1094" i="10" s="1"/>
  <c r="L1094" i="10" l="1"/>
  <c r="I1094" i="10"/>
  <c r="J1094" i="10" l="1"/>
  <c r="H1095" i="10" s="1"/>
  <c r="G1095" i="10" s="1"/>
  <c r="K1094" i="10"/>
  <c r="N1094" i="10" s="1"/>
  <c r="L1095" i="10" l="1"/>
  <c r="I1095" i="10"/>
  <c r="J1095" i="10" l="1"/>
  <c r="H1096" i="10" s="1"/>
  <c r="G1096" i="10" s="1"/>
  <c r="K1095" i="10"/>
  <c r="N1095" i="10" s="1"/>
  <c r="L1096" i="10" l="1"/>
  <c r="I1096" i="10" l="1"/>
  <c r="K1096" i="10"/>
  <c r="N1096" i="10" s="1"/>
  <c r="J1096" i="10"/>
  <c r="H1097" i="10" s="1"/>
  <c r="G1097" i="10" s="1"/>
  <c r="L1097" i="10" l="1"/>
  <c r="I1097" i="10"/>
  <c r="K1097" i="10" l="1"/>
  <c r="N1097" i="10" s="1"/>
  <c r="J1097" i="10"/>
  <c r="H1098" i="10" s="1"/>
  <c r="G1098" i="10" s="1"/>
  <c r="L1098" i="10" l="1"/>
  <c r="I1098" i="10"/>
  <c r="K1098" i="10" l="1"/>
  <c r="N1098" i="10" s="1"/>
  <c r="J1098" i="10"/>
  <c r="H1099" i="10" s="1"/>
  <c r="G1099" i="10" s="1"/>
  <c r="L1099" i="10" l="1"/>
  <c r="I1099" i="10"/>
  <c r="J1099" i="10" l="1"/>
  <c r="H1100" i="10" s="1"/>
  <c r="G1100" i="10" s="1"/>
  <c r="K1099" i="10"/>
  <c r="N1099" i="10" s="1"/>
  <c r="L1100" i="10" l="1"/>
  <c r="I1100" i="10"/>
  <c r="J1100" i="10" l="1"/>
  <c r="H1101" i="10" s="1"/>
  <c r="G1101" i="10" s="1"/>
  <c r="K1100" i="10"/>
  <c r="N1100" i="10" s="1"/>
  <c r="L1101" i="10" l="1"/>
  <c r="I1101" i="10"/>
  <c r="J1101" i="10" l="1"/>
  <c r="H1102" i="10" s="1"/>
  <c r="G1102" i="10" s="1"/>
  <c r="K1101" i="10"/>
  <c r="N1101" i="10" s="1"/>
  <c r="L1102" i="10" l="1"/>
  <c r="I1102" i="10"/>
  <c r="K1102" i="10" l="1"/>
  <c r="N1102" i="10" s="1"/>
  <c r="J1102" i="10"/>
  <c r="H1103" i="10" s="1"/>
  <c r="G1103" i="10" s="1"/>
  <c r="L1103" i="10" l="1"/>
  <c r="I1103" i="10"/>
  <c r="J1103" i="10" l="1"/>
  <c r="H1104" i="10" s="1"/>
  <c r="G1104" i="10" s="1"/>
  <c r="K1103" i="10"/>
  <c r="N1103" i="10" s="1"/>
  <c r="L1104" i="10" l="1"/>
  <c r="I1104" i="10" l="1"/>
  <c r="K1104" i="10"/>
  <c r="N1104" i="10" s="1"/>
  <c r="J1104" i="10"/>
  <c r="H1105" i="10" s="1"/>
  <c r="G1105" i="10" s="1"/>
  <c r="L1105" i="10" l="1"/>
  <c r="I1105" i="10"/>
  <c r="K1105" i="10" l="1"/>
  <c r="N1105" i="10" s="1"/>
  <c r="J1105" i="10"/>
  <c r="H1106" i="10" s="1"/>
  <c r="G1106" i="10" s="1"/>
  <c r="L1106" i="10" l="1"/>
  <c r="I1106" i="10"/>
  <c r="J1106" i="10" l="1"/>
  <c r="H1107" i="10" s="1"/>
  <c r="G1107" i="10" s="1"/>
  <c r="K1106" i="10"/>
  <c r="N1106" i="10" s="1"/>
  <c r="L1107" i="10" l="1"/>
  <c r="I1107" i="10"/>
  <c r="K1107" i="10" l="1"/>
  <c r="N1107" i="10" s="1"/>
  <c r="J1107" i="10"/>
  <c r="H1108" i="10" s="1"/>
  <c r="G1108" i="10" s="1"/>
  <c r="L1108" i="10" l="1"/>
  <c r="I1108" i="10"/>
  <c r="J1108" i="10" l="1"/>
  <c r="H1109" i="10" s="1"/>
  <c r="G1109" i="10" s="1"/>
  <c r="K1108" i="10"/>
  <c r="N1108" i="10" s="1"/>
  <c r="L1109" i="10" l="1"/>
  <c r="I1109" i="10" l="1"/>
  <c r="K1109" i="10"/>
  <c r="N1109" i="10" s="1"/>
  <c r="J1109" i="10"/>
  <c r="H1110" i="10" s="1"/>
  <c r="G1110" i="10" s="1"/>
  <c r="L1110" i="10" l="1"/>
  <c r="I1110" i="10" l="1"/>
  <c r="K1110" i="10"/>
  <c r="N1110" i="10" s="1"/>
  <c r="J1110" i="10"/>
  <c r="H1111" i="10" s="1"/>
  <c r="G1111" i="10" s="1"/>
  <c r="L1111" i="10" l="1"/>
  <c r="I1111" i="10"/>
  <c r="K1111" i="10" l="1"/>
  <c r="N1111" i="10" s="1"/>
  <c r="J1111" i="10"/>
  <c r="H1112" i="10" s="1"/>
  <c r="G1112" i="10" s="1"/>
  <c r="L1112" i="10" l="1"/>
  <c r="I1112" i="10"/>
  <c r="J1112" i="10" l="1"/>
  <c r="H1113" i="10" s="1"/>
  <c r="G1113" i="10" s="1"/>
  <c r="K1112" i="10"/>
  <c r="N1112" i="10" s="1"/>
  <c r="L1113" i="10" l="1"/>
  <c r="I1113" i="10" l="1"/>
  <c r="K1113" i="10"/>
  <c r="N1113" i="10" s="1"/>
  <c r="J1113" i="10"/>
  <c r="H1114" i="10" s="1"/>
  <c r="G1114" i="10" s="1"/>
  <c r="L1114" i="10" l="1"/>
  <c r="I1114" i="10" l="1"/>
  <c r="K1114" i="10"/>
  <c r="N1114" i="10" s="1"/>
  <c r="J1114" i="10"/>
  <c r="H1115" i="10" s="1"/>
  <c r="G1115" i="10" s="1"/>
  <c r="L1115" i="10" l="1"/>
  <c r="I1115" i="10"/>
  <c r="K1115" i="10" l="1"/>
  <c r="N1115" i="10" s="1"/>
  <c r="J1115" i="10"/>
  <c r="H1116" i="10" s="1"/>
  <c r="G1116" i="10" s="1"/>
  <c r="L1116" i="10" l="1"/>
  <c r="I1116" i="10"/>
  <c r="K1116" i="10" l="1"/>
  <c r="N1116" i="10" s="1"/>
  <c r="J1116" i="10"/>
  <c r="H1117" i="10" s="1"/>
  <c r="G1117" i="10" s="1"/>
  <c r="L1117" i="10" l="1"/>
  <c r="I1117" i="10"/>
  <c r="K1117" i="10" l="1"/>
  <c r="N1117" i="10" s="1"/>
  <c r="J1117" i="10"/>
  <c r="H1118" i="10" s="1"/>
  <c r="G1118" i="10" s="1"/>
  <c r="L1118" i="10" l="1"/>
  <c r="I1118" i="10"/>
  <c r="K1118" i="10" l="1"/>
  <c r="N1118" i="10" s="1"/>
  <c r="J1118" i="10"/>
  <c r="H1119" i="10" s="1"/>
  <c r="G1119" i="10" s="1"/>
  <c r="L1119" i="10" l="1"/>
  <c r="I1119" i="10"/>
  <c r="K1119" i="10" l="1"/>
  <c r="N1119" i="10" s="1"/>
  <c r="J1119" i="10"/>
  <c r="H1120" i="10" s="1"/>
  <c r="G1120" i="10" s="1"/>
  <c r="L1120" i="10" l="1"/>
  <c r="I1120" i="10" l="1"/>
  <c r="K1120" i="10"/>
  <c r="N1120" i="10" s="1"/>
  <c r="J1120" i="10"/>
  <c r="H1121" i="10" s="1"/>
  <c r="G1121" i="10" s="1"/>
  <c r="L1121" i="10" l="1"/>
  <c r="I1121" i="10"/>
  <c r="K1121" i="10" l="1"/>
  <c r="N1121" i="10" s="1"/>
  <c r="J1121" i="10"/>
  <c r="H1122" i="10" s="1"/>
  <c r="G1122" i="10" s="1"/>
  <c r="L1122" i="10" l="1"/>
  <c r="I1122" i="10" l="1"/>
  <c r="K1122" i="10"/>
  <c r="N1122" i="10" s="1"/>
  <c r="J1122" i="10"/>
  <c r="H1123" i="10" s="1"/>
  <c r="G1123" i="10" s="1"/>
  <c r="L1123" i="10" l="1"/>
  <c r="I1123" i="10" l="1"/>
  <c r="K1123" i="10"/>
  <c r="N1123" i="10" s="1"/>
  <c r="J1123" i="10"/>
  <c r="H1124" i="10" s="1"/>
  <c r="G1124" i="10" s="1"/>
  <c r="L1124" i="10" l="1"/>
  <c r="I1124" i="10" l="1"/>
  <c r="K1124" i="10"/>
  <c r="N1124" i="10" s="1"/>
  <c r="J1124" i="10"/>
  <c r="H1125" i="10" s="1"/>
  <c r="G1125" i="10" s="1"/>
  <c r="L1125" i="10" l="1"/>
  <c r="I1125" i="10"/>
  <c r="K1125" i="10" l="1"/>
  <c r="N1125" i="10" s="1"/>
  <c r="J1125" i="10"/>
  <c r="H1126" i="10" s="1"/>
  <c r="G1126" i="10" s="1"/>
  <c r="L1126" i="10" l="1"/>
  <c r="I1126" i="10" l="1"/>
  <c r="K1126" i="10" s="1"/>
  <c r="N1126" i="10" s="1"/>
  <c r="J1126" i="10"/>
  <c r="H1127" i="10" s="1"/>
  <c r="G1127" i="10" s="1"/>
  <c r="L1127" i="10" l="1"/>
  <c r="I1127" i="10" l="1"/>
  <c r="J1127" i="10"/>
  <c r="H1128" i="10" s="1"/>
  <c r="G1128" i="10" s="1"/>
  <c r="K1127" i="10"/>
  <c r="N1127" i="10" s="1"/>
  <c r="L1128" i="10" l="1"/>
  <c r="I1128" i="10"/>
  <c r="K1128" i="10" l="1"/>
  <c r="N1128" i="10" s="1"/>
  <c r="J1128" i="10"/>
  <c r="H1129" i="10" s="1"/>
  <c r="G1129" i="10" s="1"/>
  <c r="L1129" i="10" l="1"/>
  <c r="I1129" i="10"/>
  <c r="K1129" i="10" l="1"/>
  <c r="N1129" i="10" s="1"/>
  <c r="J1129" i="10"/>
  <c r="H1130" i="10" s="1"/>
  <c r="G1130" i="10" s="1"/>
  <c r="L1130" i="10" l="1"/>
  <c r="I1130" i="10"/>
  <c r="K1130" i="10" l="1"/>
  <c r="N1130" i="10" s="1"/>
  <c r="J1130" i="10"/>
  <c r="H1131" i="10" s="1"/>
  <c r="G1131" i="10" s="1"/>
  <c r="L1131" i="10" l="1"/>
  <c r="I1131" i="10" l="1"/>
  <c r="J1131" i="10"/>
  <c r="H1132" i="10" s="1"/>
  <c r="G1132" i="10" s="1"/>
  <c r="K1131" i="10"/>
  <c r="N1131" i="10" s="1"/>
  <c r="L1132" i="10" l="1"/>
  <c r="I1132" i="10"/>
  <c r="K1132" i="10" l="1"/>
  <c r="N1132" i="10" s="1"/>
  <c r="J1132" i="10"/>
  <c r="H1133" i="10" s="1"/>
  <c r="G1133" i="10" s="1"/>
  <c r="L1133" i="10" l="1"/>
  <c r="I1133" i="10"/>
  <c r="J1133" i="10" l="1"/>
  <c r="H1134" i="10" s="1"/>
  <c r="G1134" i="10" s="1"/>
  <c r="K1133" i="10"/>
  <c r="N1133" i="10" s="1"/>
  <c r="L1134" i="10" l="1"/>
  <c r="I1134" i="10"/>
  <c r="K1134" i="10" l="1"/>
  <c r="N1134" i="10" s="1"/>
  <c r="J1134" i="10"/>
  <c r="H1135" i="10" s="1"/>
  <c r="G1135" i="10" s="1"/>
  <c r="L1135" i="10" l="1"/>
  <c r="I1135" i="10" l="1"/>
  <c r="J1135" i="10"/>
  <c r="H1136" i="10" s="1"/>
  <c r="G1136" i="10" s="1"/>
  <c r="K1135" i="10"/>
  <c r="N1135" i="10" s="1"/>
  <c r="L1136" i="10" l="1"/>
  <c r="I1136" i="10" l="1"/>
  <c r="K1136" i="10"/>
  <c r="N1136" i="10" s="1"/>
  <c r="J1136" i="10"/>
  <c r="H1137" i="10" s="1"/>
  <c r="G1137" i="10" s="1"/>
  <c r="L1137" i="10" l="1"/>
  <c r="I1137" i="10"/>
  <c r="K1137" i="10" l="1"/>
  <c r="N1137" i="10" s="1"/>
  <c r="J1137" i="10"/>
  <c r="H1138" i="10" s="1"/>
  <c r="G1138" i="10" s="1"/>
  <c r="L1138" i="10" l="1"/>
  <c r="I1138" i="10"/>
  <c r="K1138" i="10" l="1"/>
  <c r="N1138" i="10" s="1"/>
  <c r="J1138" i="10"/>
  <c r="H1139" i="10" s="1"/>
  <c r="G1139" i="10" s="1"/>
  <c r="L1139" i="10" l="1"/>
  <c r="I1139" i="10"/>
  <c r="J1139" i="10" l="1"/>
  <c r="H1140" i="10" s="1"/>
  <c r="G1140" i="10" s="1"/>
  <c r="K1139" i="10"/>
  <c r="N1139" i="10" s="1"/>
  <c r="L1140" i="10" l="1"/>
  <c r="I1140" i="10"/>
  <c r="K1140" i="10" l="1"/>
  <c r="N1140" i="10" s="1"/>
  <c r="J1140" i="10"/>
  <c r="H1141" i="10" s="1"/>
  <c r="G1141" i="10" s="1"/>
  <c r="L1141" i="10" l="1"/>
  <c r="I1141" i="10"/>
  <c r="J1141" i="10" l="1"/>
  <c r="H1142" i="10" s="1"/>
  <c r="G1142" i="10" s="1"/>
  <c r="K1141" i="10"/>
  <c r="N1141" i="10" s="1"/>
  <c r="L1142" i="10" l="1"/>
  <c r="I1142" i="10"/>
  <c r="K1142" i="10" l="1"/>
  <c r="N1142" i="10" s="1"/>
  <c r="J1142" i="10"/>
  <c r="H1143" i="10" s="1"/>
  <c r="G1143" i="10" s="1"/>
  <c r="L1143" i="10" l="1"/>
  <c r="I1143" i="10"/>
  <c r="J1143" i="10" l="1"/>
  <c r="H1144" i="10" s="1"/>
  <c r="G1144" i="10" s="1"/>
  <c r="K1143" i="10"/>
  <c r="N1143" i="10" s="1"/>
  <c r="L1144" i="10" l="1"/>
  <c r="I1144" i="10"/>
  <c r="K1144" i="10" l="1"/>
  <c r="N1144" i="10" s="1"/>
  <c r="J1144" i="10"/>
  <c r="H1145" i="10" s="1"/>
  <c r="G1145" i="10" s="1"/>
  <c r="L1145" i="10" l="1"/>
  <c r="I1145" i="10"/>
  <c r="K1145" i="10" l="1"/>
  <c r="N1145" i="10" s="1"/>
  <c r="J1145" i="10"/>
  <c r="H1146" i="10" s="1"/>
  <c r="G1146" i="10" s="1"/>
  <c r="L1146" i="10" l="1"/>
  <c r="I1146" i="10" l="1"/>
  <c r="J1146" i="10" s="1"/>
  <c r="H1147" i="10" s="1"/>
  <c r="G1147" i="10" s="1"/>
  <c r="K1146" i="10" l="1"/>
  <c r="N1146" i="10" s="1"/>
  <c r="L1147" i="10"/>
  <c r="I1147" i="10"/>
  <c r="K1147" i="10" l="1"/>
  <c r="N1147" i="10" s="1"/>
  <c r="J1147" i="10"/>
  <c r="H1148" i="10" s="1"/>
  <c r="G1148" i="10" s="1"/>
  <c r="L1148" i="10" l="1"/>
  <c r="I1148" i="10"/>
  <c r="J1148" i="10" l="1"/>
  <c r="H1149" i="10" s="1"/>
  <c r="G1149" i="10" s="1"/>
  <c r="K1148" i="10"/>
  <c r="N1148" i="10" s="1"/>
  <c r="L1149" i="10" l="1"/>
  <c r="I1149" i="10"/>
  <c r="K1149" i="10" l="1"/>
  <c r="N1149" i="10" s="1"/>
  <c r="J1149" i="10"/>
  <c r="H1150" i="10" s="1"/>
  <c r="G1150" i="10" s="1"/>
  <c r="L1150" i="10" l="1"/>
  <c r="I1150" i="10" l="1"/>
  <c r="K1150" i="10"/>
  <c r="N1150" i="10" s="1"/>
  <c r="J1150" i="10"/>
  <c r="H1151" i="10" s="1"/>
  <c r="G1151" i="10" s="1"/>
  <c r="L1151" i="10" l="1"/>
  <c r="I1151" i="10"/>
  <c r="K1151" i="10" l="1"/>
  <c r="N1151" i="10" s="1"/>
  <c r="J1151" i="10"/>
  <c r="H1152" i="10" s="1"/>
  <c r="G1152" i="10" s="1"/>
  <c r="L1152" i="10" l="1"/>
  <c r="I1152" i="10"/>
  <c r="K1152" i="10" l="1"/>
  <c r="N1152" i="10" s="1"/>
  <c r="J1152" i="10"/>
  <c r="H1153" i="10" s="1"/>
  <c r="G1153" i="10" s="1"/>
  <c r="L1153" i="10" l="1"/>
  <c r="I1153" i="10"/>
  <c r="J1153" i="10" l="1"/>
  <c r="H1154" i="10" s="1"/>
  <c r="G1154" i="10" s="1"/>
  <c r="K1153" i="10"/>
  <c r="N1153" i="10" s="1"/>
  <c r="L1154" i="10" l="1"/>
  <c r="I1154" i="10"/>
  <c r="K1154" i="10" l="1"/>
  <c r="N1154" i="10" s="1"/>
  <c r="J1154" i="10"/>
  <c r="H1155" i="10" s="1"/>
  <c r="G1155" i="10" s="1"/>
  <c r="L1155" i="10" l="1"/>
  <c r="I1155" i="10"/>
  <c r="K1155" i="10" l="1"/>
  <c r="N1155" i="10" s="1"/>
  <c r="J1155" i="10"/>
  <c r="H1156" i="10" s="1"/>
  <c r="G1156" i="10" s="1"/>
  <c r="L1156" i="10" l="1"/>
  <c r="I1156" i="10"/>
  <c r="K1156" i="10" l="1"/>
  <c r="N1156" i="10" s="1"/>
  <c r="J1156" i="10"/>
  <c r="H1157" i="10" s="1"/>
  <c r="G1157" i="10" s="1"/>
  <c r="L1157" i="10" l="1"/>
  <c r="I1157" i="10"/>
  <c r="J1157" i="10" l="1"/>
  <c r="H1158" i="10" s="1"/>
  <c r="G1158" i="10" s="1"/>
  <c r="K1157" i="10"/>
  <c r="N1157" i="10" s="1"/>
  <c r="L1158" i="10" l="1"/>
  <c r="I1158" i="10"/>
  <c r="J1158" i="10" l="1"/>
  <c r="H1159" i="10" s="1"/>
  <c r="G1159" i="10" s="1"/>
  <c r="K1158" i="10"/>
  <c r="N1158" i="10" s="1"/>
  <c r="L1159" i="10" l="1"/>
  <c r="I1159" i="10"/>
  <c r="K1159" i="10" l="1"/>
  <c r="N1159" i="10" s="1"/>
  <c r="J1159" i="10"/>
  <c r="H1160" i="10" s="1"/>
  <c r="G1160" i="10" s="1"/>
  <c r="L1160" i="10" l="1"/>
  <c r="I1160" i="10"/>
  <c r="K1160" i="10" l="1"/>
  <c r="N1160" i="10" s="1"/>
  <c r="J1160" i="10"/>
  <c r="H1161" i="10" s="1"/>
  <c r="G1161" i="10" s="1"/>
  <c r="L1161" i="10" l="1"/>
  <c r="I1161" i="10"/>
  <c r="K1161" i="10" l="1"/>
  <c r="N1161" i="10" s="1"/>
  <c r="J1161" i="10"/>
  <c r="H1162" i="10" s="1"/>
  <c r="G1162" i="10" s="1"/>
  <c r="L1162" i="10" l="1"/>
  <c r="I1162" i="10"/>
  <c r="J1162" i="10" l="1"/>
  <c r="H1163" i="10" s="1"/>
  <c r="G1163" i="10" s="1"/>
  <c r="K1162" i="10"/>
  <c r="N1162" i="10" s="1"/>
  <c r="L1163" i="10" l="1"/>
  <c r="I1163" i="10"/>
  <c r="J1163" i="10" l="1"/>
  <c r="H1164" i="10" s="1"/>
  <c r="G1164" i="10" s="1"/>
  <c r="K1163" i="10"/>
  <c r="N1163" i="10" s="1"/>
  <c r="L1164" i="10" l="1"/>
  <c r="I1164" i="10"/>
  <c r="K1164" i="10" l="1"/>
  <c r="N1164" i="10" s="1"/>
  <c r="J1164" i="10"/>
  <c r="H1165" i="10" s="1"/>
  <c r="G1165" i="10" s="1"/>
  <c r="L1165" i="10" l="1"/>
  <c r="I1165" i="10"/>
  <c r="K1165" i="10" l="1"/>
  <c r="N1165" i="10" s="1"/>
  <c r="J1165" i="10"/>
  <c r="H1166" i="10" s="1"/>
  <c r="G1166" i="10" s="1"/>
  <c r="L1166" i="10" l="1"/>
  <c r="I1166" i="10"/>
  <c r="J1166" i="10" l="1"/>
  <c r="H1167" i="10" s="1"/>
  <c r="G1167" i="10" s="1"/>
  <c r="K1166" i="10"/>
  <c r="N1166" i="10" s="1"/>
  <c r="L1167" i="10" l="1"/>
  <c r="I1167" i="10"/>
  <c r="J1167" i="10" l="1"/>
  <c r="H1168" i="10" s="1"/>
  <c r="G1168" i="10" s="1"/>
  <c r="K1167" i="10"/>
  <c r="N1167" i="10" s="1"/>
  <c r="L1168" i="10" l="1"/>
  <c r="I1168" i="10"/>
  <c r="K1168" i="10" l="1"/>
  <c r="N1168" i="10" s="1"/>
  <c r="J1168" i="10"/>
  <c r="H1169" i="10" s="1"/>
  <c r="G1169" i="10" s="1"/>
  <c r="L1169" i="10" l="1"/>
  <c r="I1169" i="10"/>
  <c r="K1169" i="10" l="1"/>
  <c r="N1169" i="10" s="1"/>
  <c r="J1169" i="10"/>
  <c r="H1170" i="10" s="1"/>
  <c r="G1170" i="10" s="1"/>
  <c r="L1170" i="10" l="1"/>
  <c r="I1170" i="10"/>
  <c r="K1170" i="10" l="1"/>
  <c r="N1170" i="10" s="1"/>
  <c r="J1170" i="10"/>
  <c r="H1171" i="10" s="1"/>
  <c r="G1171" i="10" s="1"/>
  <c r="L1171" i="10" l="1"/>
  <c r="I1171" i="10"/>
  <c r="J1171" i="10" l="1"/>
  <c r="H1172" i="10" s="1"/>
  <c r="G1172" i="10" s="1"/>
  <c r="K1171" i="10"/>
  <c r="N1171" i="10" s="1"/>
  <c r="L1172" i="10" l="1"/>
  <c r="I1172" i="10"/>
  <c r="J1172" i="10" l="1"/>
  <c r="H1173" i="10" s="1"/>
  <c r="G1173" i="10" s="1"/>
  <c r="K1172" i="10"/>
  <c r="N1172" i="10" s="1"/>
  <c r="L1173" i="10" l="1"/>
  <c r="I1173" i="10"/>
  <c r="J1173" i="10" l="1"/>
  <c r="H1174" i="10" s="1"/>
  <c r="G1174" i="10" s="1"/>
  <c r="K1173" i="10"/>
  <c r="N1173" i="10" s="1"/>
  <c r="L1174" i="10" l="1"/>
  <c r="I1174" i="10"/>
  <c r="J1174" i="10" l="1"/>
  <c r="H1175" i="10" s="1"/>
  <c r="G1175" i="10" s="1"/>
  <c r="K1174" i="10"/>
  <c r="N1174" i="10" s="1"/>
  <c r="L1175" i="10" l="1"/>
  <c r="I1175" i="10"/>
  <c r="K1175" i="10" l="1"/>
  <c r="N1175" i="10" s="1"/>
  <c r="J1175" i="10"/>
  <c r="H1176" i="10" s="1"/>
  <c r="G1176" i="10" s="1"/>
  <c r="L1176" i="10" l="1"/>
  <c r="I1176" i="10"/>
  <c r="J1176" i="10" l="1"/>
  <c r="H1177" i="10" s="1"/>
  <c r="G1177" i="10" s="1"/>
  <c r="K1176" i="10"/>
  <c r="N1176" i="10" s="1"/>
  <c r="L1177" i="10" l="1"/>
  <c r="I1177" i="10"/>
  <c r="J1177" i="10" l="1"/>
  <c r="H1178" i="10" s="1"/>
  <c r="G1178" i="10" s="1"/>
  <c r="K1177" i="10"/>
  <c r="N1177" i="10" s="1"/>
  <c r="L1178" i="10" l="1"/>
  <c r="I1178" i="10"/>
  <c r="J1178" i="10" l="1"/>
  <c r="H1179" i="10" s="1"/>
  <c r="G1179" i="10" s="1"/>
  <c r="K1178" i="10"/>
  <c r="N1178" i="10" s="1"/>
  <c r="L1179" i="10" l="1"/>
  <c r="I1179" i="10"/>
  <c r="J1179" i="10" l="1"/>
  <c r="H1180" i="10" s="1"/>
  <c r="G1180" i="10" s="1"/>
  <c r="K1179" i="10"/>
  <c r="N1179" i="10" s="1"/>
  <c r="L1180" i="10" l="1"/>
  <c r="I1180" i="10"/>
  <c r="K1180" i="10" l="1"/>
  <c r="N1180" i="10" s="1"/>
  <c r="J1180" i="10"/>
  <c r="H1181" i="10" s="1"/>
  <c r="G1181" i="10" s="1"/>
  <c r="L1181" i="10" l="1"/>
  <c r="I1181" i="10"/>
  <c r="K1181" i="10" l="1"/>
  <c r="N1181" i="10" s="1"/>
  <c r="J1181" i="10"/>
  <c r="H1182" i="10" s="1"/>
  <c r="G1182" i="10" s="1"/>
  <c r="L1182" i="10" l="1"/>
  <c r="I1182" i="10" l="1"/>
  <c r="J1182" i="10"/>
  <c r="H1183" i="10" s="1"/>
  <c r="G1183" i="10" s="1"/>
  <c r="K1182" i="10"/>
  <c r="N1182" i="10" s="1"/>
  <c r="L1183" i="10" l="1"/>
  <c r="I1183" i="10"/>
  <c r="K1183" i="10" l="1"/>
  <c r="N1183" i="10" s="1"/>
  <c r="J1183" i="10"/>
  <c r="H1184" i="10" s="1"/>
  <c r="G1184" i="10" s="1"/>
  <c r="L1184" i="10" l="1"/>
  <c r="I1184" i="10"/>
  <c r="K1184" i="10" l="1"/>
  <c r="N1184" i="10" s="1"/>
  <c r="J1184" i="10"/>
  <c r="H1185" i="10" s="1"/>
  <c r="G1185" i="10" s="1"/>
  <c r="L1185" i="10" l="1"/>
  <c r="I1185" i="10"/>
  <c r="K1185" i="10" l="1"/>
  <c r="N1185" i="10" s="1"/>
  <c r="J1185" i="10"/>
  <c r="H1186" i="10" s="1"/>
  <c r="G1186" i="10" s="1"/>
  <c r="L1186" i="10" l="1"/>
  <c r="I1186" i="10"/>
  <c r="K1186" i="10" l="1"/>
  <c r="N1186" i="10" s="1"/>
  <c r="J1186" i="10"/>
  <c r="H1187" i="10" s="1"/>
  <c r="G1187" i="10" s="1"/>
  <c r="L1187" i="10" l="1"/>
  <c r="I1187" i="10"/>
  <c r="J1187" i="10" l="1"/>
  <c r="H1188" i="10" s="1"/>
  <c r="G1188" i="10" s="1"/>
  <c r="K1187" i="10"/>
  <c r="N1187" i="10" s="1"/>
  <c r="L1188" i="10" l="1"/>
  <c r="I1188" i="10"/>
  <c r="J1188" i="10" l="1"/>
  <c r="H1189" i="10" s="1"/>
  <c r="G1189" i="10" s="1"/>
  <c r="K1188" i="10"/>
  <c r="N1188" i="10" s="1"/>
  <c r="L1189" i="10" l="1"/>
  <c r="I1189" i="10"/>
  <c r="K1189" i="10" l="1"/>
  <c r="N1189" i="10" s="1"/>
  <c r="J1189" i="10"/>
  <c r="H1190" i="10" s="1"/>
  <c r="G1190" i="10" s="1"/>
  <c r="L1190" i="10" l="1"/>
  <c r="I1190" i="10"/>
  <c r="K1190" i="10" l="1"/>
  <c r="N1190" i="10" s="1"/>
  <c r="J1190" i="10"/>
  <c r="H1191" i="10" s="1"/>
  <c r="G1191" i="10" s="1"/>
  <c r="L1191" i="10" l="1"/>
  <c r="I1191" i="10"/>
  <c r="K1191" i="10" l="1"/>
  <c r="N1191" i="10" s="1"/>
  <c r="J1191" i="10"/>
  <c r="H1192" i="10" s="1"/>
  <c r="G1192" i="10" s="1"/>
  <c r="L1192" i="10" l="1"/>
  <c r="I1192" i="10"/>
  <c r="J1192" i="10" l="1"/>
  <c r="H1193" i="10" s="1"/>
  <c r="G1193" i="10" s="1"/>
  <c r="K1192" i="10"/>
  <c r="N1192" i="10" s="1"/>
  <c r="L1193" i="10" l="1"/>
  <c r="I1193" i="10"/>
  <c r="K1193" i="10" l="1"/>
  <c r="N1193" i="10" s="1"/>
  <c r="J1193" i="10"/>
  <c r="H1194" i="10" s="1"/>
  <c r="G1194" i="10" s="1"/>
  <c r="L1194" i="10" l="1"/>
  <c r="I1194" i="10"/>
  <c r="K1194" i="10" l="1"/>
  <c r="N1194" i="10" s="1"/>
  <c r="J1194" i="10"/>
  <c r="H1195" i="10" s="1"/>
  <c r="G1195" i="10" s="1"/>
  <c r="L1195" i="10" l="1"/>
  <c r="I1195" i="10"/>
  <c r="K1195" i="10" l="1"/>
  <c r="N1195" i="10" s="1"/>
  <c r="J1195" i="10"/>
  <c r="H1196" i="10" s="1"/>
  <c r="G1196" i="10" s="1"/>
  <c r="L1196" i="10" l="1"/>
  <c r="I1196" i="10" l="1"/>
  <c r="K1196" i="10"/>
  <c r="N1196" i="10" s="1"/>
  <c r="J1196" i="10"/>
  <c r="H1197" i="10" s="1"/>
  <c r="G1197" i="10" s="1"/>
  <c r="L1197" i="10" l="1"/>
  <c r="I1197" i="10"/>
  <c r="J1197" i="10" l="1"/>
  <c r="H1198" i="10" s="1"/>
  <c r="G1198" i="10" s="1"/>
  <c r="K1197" i="10"/>
  <c r="N1197" i="10" s="1"/>
  <c r="L1198" i="10" l="1"/>
  <c r="I1198" i="10"/>
  <c r="J1198" i="10" l="1"/>
  <c r="H1199" i="10" s="1"/>
  <c r="G1199" i="10" s="1"/>
  <c r="K1198" i="10"/>
  <c r="N1198" i="10" s="1"/>
  <c r="L1199" i="10" l="1"/>
  <c r="I1199" i="10"/>
  <c r="K1199" i="10" l="1"/>
  <c r="N1199" i="10" s="1"/>
  <c r="J1199" i="10"/>
  <c r="H1200" i="10" s="1"/>
  <c r="G1200" i="10" s="1"/>
  <c r="L1200" i="10" l="1"/>
  <c r="I1200" i="10"/>
  <c r="K1200" i="10" l="1"/>
  <c r="N1200" i="10" s="1"/>
  <c r="J1200" i="10"/>
  <c r="H1201" i="10" s="1"/>
  <c r="G1201" i="10" s="1"/>
  <c r="L1201" i="10" l="1"/>
  <c r="I1201" i="10"/>
  <c r="K1201" i="10" l="1"/>
  <c r="N1201" i="10" s="1"/>
  <c r="J1201" i="10"/>
  <c r="H1202" i="10" s="1"/>
  <c r="G1202" i="10" s="1"/>
  <c r="L1202" i="10" l="1"/>
  <c r="I1202" i="10"/>
  <c r="J1202" i="10" l="1"/>
  <c r="H1203" i="10" s="1"/>
  <c r="G1203" i="10" s="1"/>
  <c r="K1202" i="10"/>
  <c r="N1202" i="10" s="1"/>
  <c r="L1203" i="10" l="1"/>
  <c r="I1203" i="10"/>
  <c r="J1203" i="10" l="1"/>
  <c r="H1204" i="10" s="1"/>
  <c r="G1204" i="10" s="1"/>
  <c r="K1203" i="10"/>
  <c r="N1203" i="10" s="1"/>
  <c r="L1204" i="10" l="1"/>
  <c r="I1204" i="10"/>
  <c r="K1204" i="10" l="1"/>
  <c r="N1204" i="10" s="1"/>
  <c r="J1204" i="10"/>
  <c r="H1205" i="10" s="1"/>
  <c r="G1205" i="10" s="1"/>
  <c r="L1205" i="10" l="1"/>
  <c r="I1205" i="10"/>
  <c r="K1205" i="10" l="1"/>
  <c r="N1205" i="10" s="1"/>
  <c r="J1205" i="10"/>
  <c r="H1206" i="10" s="1"/>
  <c r="G1206" i="10" s="1"/>
  <c r="L1206" i="10" l="1"/>
  <c r="I1206" i="10"/>
  <c r="J1206" i="10" l="1"/>
  <c r="H1207" i="10" s="1"/>
  <c r="G1207" i="10" s="1"/>
  <c r="K1206" i="10"/>
  <c r="N1206" i="10" s="1"/>
  <c r="L1207" i="10" l="1"/>
  <c r="I1207" i="10"/>
  <c r="J1207" i="10" l="1"/>
  <c r="H1208" i="10" s="1"/>
  <c r="G1208" i="10" s="1"/>
  <c r="K1207" i="10"/>
  <c r="N1207" i="10" s="1"/>
  <c r="L1208" i="10" l="1"/>
  <c r="I1208" i="10"/>
  <c r="K1208" i="10" l="1"/>
  <c r="N1208" i="10" s="1"/>
  <c r="J1208" i="10"/>
  <c r="H1209" i="10" s="1"/>
  <c r="G1209" i="10" s="1"/>
  <c r="L1209" i="10" l="1"/>
  <c r="I1209" i="10"/>
  <c r="K1209" i="10" l="1"/>
  <c r="N1209" i="10" s="1"/>
  <c r="J1209" i="10"/>
  <c r="H1210" i="10" s="1"/>
  <c r="G1210" i="10" s="1"/>
  <c r="L1210" i="10" l="1"/>
  <c r="I1210" i="10"/>
  <c r="K1210" i="10" l="1"/>
  <c r="N1210" i="10" s="1"/>
  <c r="J1210" i="10"/>
  <c r="H1211" i="10" s="1"/>
  <c r="G1211" i="10" s="1"/>
  <c r="L1211" i="10" l="1"/>
  <c r="I1211" i="10"/>
  <c r="K1211" i="10" l="1"/>
  <c r="N1211" i="10" s="1"/>
  <c r="J1211" i="10"/>
  <c r="H1212" i="10" s="1"/>
  <c r="G1212" i="10" s="1"/>
  <c r="L1212" i="10" l="1"/>
  <c r="I1212" i="10"/>
  <c r="K1212" i="10" l="1"/>
  <c r="N1212" i="10" s="1"/>
  <c r="J1212" i="10"/>
  <c r="H1213" i="10" s="1"/>
  <c r="G1213" i="10" s="1"/>
  <c r="L1213" i="10" l="1"/>
  <c r="I1213" i="10"/>
  <c r="K1213" i="10" l="1"/>
  <c r="N1213" i="10" s="1"/>
  <c r="J1213" i="10"/>
  <c r="H1214" i="10" s="1"/>
  <c r="G1214" i="10" s="1"/>
  <c r="L1214" i="10" l="1"/>
  <c r="I1214" i="10"/>
  <c r="K1214" i="10" l="1"/>
  <c r="N1214" i="10" s="1"/>
  <c r="J1214" i="10"/>
  <c r="H1215" i="10" s="1"/>
  <c r="G1215" i="10" s="1"/>
  <c r="L1215" i="10" l="1"/>
  <c r="I1215" i="10"/>
  <c r="K1215" i="10" l="1"/>
  <c r="N1215" i="10" s="1"/>
  <c r="J1215" i="10"/>
  <c r="H1216" i="10" s="1"/>
  <c r="G1216" i="10" s="1"/>
  <c r="L1216" i="10" l="1"/>
  <c r="I1216" i="10"/>
  <c r="K1216" i="10" l="1"/>
  <c r="N1216" i="10" s="1"/>
  <c r="J1216" i="10"/>
  <c r="H1217" i="10" s="1"/>
  <c r="G1217" i="10" s="1"/>
  <c r="L1217" i="10" l="1"/>
  <c r="I1217" i="10"/>
  <c r="K1217" i="10" l="1"/>
  <c r="N1217" i="10" s="1"/>
  <c r="J1217" i="10"/>
  <c r="H1218" i="10" s="1"/>
  <c r="G1218" i="10" s="1"/>
  <c r="L1218" i="10" l="1"/>
  <c r="I1218" i="10"/>
  <c r="K1218" i="10" l="1"/>
  <c r="N1218" i="10" s="1"/>
  <c r="J1218" i="10"/>
  <c r="H1219" i="10" s="1"/>
  <c r="G1219" i="10" s="1"/>
  <c r="L1219" i="10" l="1"/>
  <c r="I1219" i="10"/>
  <c r="K1219" i="10" l="1"/>
  <c r="N1219" i="10" s="1"/>
  <c r="J1219" i="10"/>
  <c r="H1220" i="10" s="1"/>
  <c r="G1220" i="10" s="1"/>
  <c r="L1220" i="10" l="1"/>
  <c r="I1220" i="10"/>
  <c r="K1220" i="10" l="1"/>
  <c r="N1220" i="10" s="1"/>
  <c r="J1220" i="10"/>
  <c r="H1221" i="10" s="1"/>
  <c r="G1221" i="10" s="1"/>
  <c r="L1221" i="10" l="1"/>
  <c r="I1221" i="10"/>
  <c r="K1221" i="10" l="1"/>
  <c r="N1221" i="10" s="1"/>
  <c r="J1221" i="10"/>
  <c r="H1222" i="10" s="1"/>
  <c r="G1222" i="10" s="1"/>
  <c r="L1222" i="10" l="1"/>
  <c r="I1222" i="10"/>
  <c r="K1222" i="10" l="1"/>
  <c r="N1222" i="10" s="1"/>
  <c r="J1222" i="10"/>
  <c r="H1223" i="10" s="1"/>
  <c r="G1223" i="10" s="1"/>
  <c r="L1223" i="10" l="1"/>
  <c r="I1223" i="10"/>
  <c r="K1223" i="10" l="1"/>
  <c r="N1223" i="10" s="1"/>
  <c r="J1223" i="10"/>
  <c r="H1224" i="10" s="1"/>
  <c r="G1224" i="10" s="1"/>
  <c r="L1224" i="10" l="1"/>
  <c r="I1224" i="10"/>
  <c r="K1224" i="10" l="1"/>
  <c r="N1224" i="10" s="1"/>
  <c r="J1224" i="10"/>
  <c r="H1225" i="10" s="1"/>
  <c r="G1225" i="10" s="1"/>
  <c r="L1225" i="10" l="1"/>
  <c r="I1225" i="10" l="1"/>
  <c r="K1225" i="10" l="1"/>
  <c r="N1225" i="10" s="1"/>
  <c r="J1225" i="10"/>
  <c r="H1226" i="10" s="1"/>
  <c r="G1226" i="10" s="1"/>
  <c r="L1226" i="10" l="1"/>
  <c r="I1226" i="10"/>
  <c r="K1226" i="10" l="1"/>
  <c r="N1226" i="10" s="1"/>
  <c r="J1226" i="10"/>
  <c r="H1227" i="10" s="1"/>
  <c r="G1227" i="10" s="1"/>
  <c r="L1227" i="10" l="1"/>
  <c r="I1227" i="10"/>
  <c r="K1227" i="10" l="1"/>
  <c r="N1227" i="10" s="1"/>
  <c r="J1227" i="10"/>
  <c r="H1228" i="10" s="1"/>
  <c r="G1228" i="10" s="1"/>
  <c r="L1228" i="10" l="1"/>
  <c r="I1228" i="10"/>
  <c r="K1228" i="10" l="1"/>
  <c r="N1228" i="10" s="1"/>
  <c r="J1228" i="10"/>
  <c r="H1229" i="10" s="1"/>
  <c r="G1229" i="10" s="1"/>
  <c r="L1229" i="10" l="1"/>
  <c r="I1229" i="10"/>
  <c r="K1229" i="10" l="1"/>
  <c r="N1229" i="10" s="1"/>
  <c r="J1229" i="10"/>
  <c r="H1230" i="10" s="1"/>
  <c r="G1230" i="10" s="1"/>
  <c r="L1230" i="10" l="1"/>
  <c r="I1230" i="10"/>
  <c r="J1230" i="10" l="1"/>
  <c r="H1231" i="10" s="1"/>
  <c r="G1231" i="10" s="1"/>
  <c r="K1230" i="10"/>
  <c r="N1230" i="10" s="1"/>
  <c r="L1231" i="10" l="1"/>
  <c r="I1231" i="10"/>
  <c r="K1231" i="10" l="1"/>
  <c r="N1231" i="10" s="1"/>
  <c r="J1231" i="10"/>
  <c r="H1232" i="10" s="1"/>
  <c r="G1232" i="10" s="1"/>
  <c r="L1232" i="10" l="1"/>
  <c r="I1232" i="10" l="1"/>
  <c r="J1232" i="10"/>
  <c r="H1233" i="10" s="1"/>
  <c r="G1233" i="10" s="1"/>
  <c r="K1232" i="10"/>
  <c r="N1232" i="10" s="1"/>
  <c r="L1233" i="10" l="1"/>
  <c r="I1233" i="10"/>
  <c r="J1233" i="10" l="1"/>
  <c r="H1234" i="10" s="1"/>
  <c r="G1234" i="10" s="1"/>
  <c r="K1233" i="10"/>
  <c r="N1233" i="10" s="1"/>
  <c r="L1234" i="10" l="1"/>
  <c r="I1234" i="10"/>
  <c r="K1234" i="10" l="1"/>
  <c r="N1234" i="10" s="1"/>
  <c r="J1234" i="10"/>
  <c r="H1235" i="10" s="1"/>
  <c r="G1235" i="10" s="1"/>
  <c r="L1235" i="10" l="1"/>
  <c r="I1235" i="10"/>
  <c r="K1235" i="10" l="1"/>
  <c r="N1235" i="10" s="1"/>
  <c r="J1235" i="10"/>
  <c r="H1236" i="10" s="1"/>
  <c r="G1236" i="10" s="1"/>
  <c r="L1236" i="10" l="1"/>
  <c r="I1236" i="10"/>
  <c r="K1236" i="10" l="1"/>
  <c r="N1236" i="10" s="1"/>
  <c r="J1236" i="10"/>
  <c r="H1237" i="10" s="1"/>
  <c r="G1237" i="10" s="1"/>
  <c r="L1237" i="10" l="1"/>
  <c r="I1237" i="10"/>
  <c r="J1237" i="10" l="1"/>
  <c r="H1238" i="10" s="1"/>
  <c r="G1238" i="10" s="1"/>
  <c r="K1237" i="10"/>
  <c r="N1237" i="10" s="1"/>
  <c r="L1238" i="10" l="1"/>
  <c r="I1238" i="10"/>
  <c r="K1238" i="10" l="1"/>
  <c r="N1238" i="10" s="1"/>
  <c r="J1238" i="10"/>
  <c r="H1239" i="10" s="1"/>
  <c r="G1239" i="10" s="1"/>
  <c r="L1239" i="10" l="1"/>
  <c r="I1239" i="10"/>
  <c r="K1239" i="10" l="1"/>
  <c r="N1239" i="10" s="1"/>
  <c r="J1239" i="10"/>
  <c r="H1240" i="10" s="1"/>
  <c r="G1240" i="10" s="1"/>
  <c r="L1240" i="10" l="1"/>
  <c r="I1240" i="10"/>
  <c r="K1240" i="10" l="1"/>
  <c r="N1240" i="10" s="1"/>
  <c r="J1240" i="10"/>
  <c r="H1241" i="10" s="1"/>
  <c r="G1241" i="10" s="1"/>
  <c r="L1241" i="10" l="1"/>
  <c r="I1241" i="10"/>
  <c r="K1241" i="10" l="1"/>
  <c r="N1241" i="10" s="1"/>
  <c r="J1241" i="10"/>
  <c r="H1242" i="10" s="1"/>
  <c r="G1242" i="10" s="1"/>
  <c r="L1242" i="10" l="1"/>
  <c r="I1242" i="10"/>
  <c r="J1242" i="10" l="1"/>
  <c r="H1243" i="10" s="1"/>
  <c r="G1243" i="10" s="1"/>
  <c r="K1242" i="10"/>
  <c r="N1242" i="10" s="1"/>
  <c r="L1243" i="10" l="1"/>
  <c r="I1243" i="10"/>
  <c r="K1243" i="10" l="1"/>
  <c r="N1243" i="10" s="1"/>
  <c r="J1243" i="10"/>
  <c r="H1244" i="10" s="1"/>
  <c r="G1244" i="10" s="1"/>
  <c r="L1244" i="10" l="1"/>
  <c r="I1244" i="10"/>
  <c r="J1244" i="10" l="1"/>
  <c r="H1245" i="10" s="1"/>
  <c r="G1245" i="10" s="1"/>
  <c r="K1244" i="10"/>
  <c r="N1244" i="10" s="1"/>
  <c r="L1245" i="10" l="1"/>
  <c r="I1245" i="10"/>
  <c r="K1245" i="10" l="1"/>
  <c r="N1245" i="10" s="1"/>
  <c r="J1245" i="10"/>
  <c r="H1246" i="10" s="1"/>
  <c r="G1246" i="10" s="1"/>
  <c r="L1246" i="10" l="1"/>
  <c r="I1246" i="10"/>
  <c r="J1246" i="10" l="1"/>
  <c r="H1247" i="10" s="1"/>
  <c r="G1247" i="10" s="1"/>
  <c r="K1246" i="10"/>
  <c r="N1246" i="10" s="1"/>
  <c r="L1247" i="10" l="1"/>
  <c r="I1247" i="10"/>
  <c r="K1247" i="10" l="1"/>
  <c r="N1247" i="10" s="1"/>
  <c r="J1247" i="10"/>
  <c r="H1248" i="10" s="1"/>
  <c r="G1248" i="10" s="1"/>
  <c r="L1248" i="10" l="1"/>
  <c r="I1248" i="10"/>
  <c r="K1248" i="10" l="1"/>
  <c r="N1248" i="10" s="1"/>
  <c r="J1248" i="10"/>
  <c r="H1249" i="10" s="1"/>
  <c r="G1249" i="10" s="1"/>
  <c r="L1249" i="10" l="1"/>
  <c r="I1249" i="10"/>
  <c r="K1249" i="10" l="1"/>
  <c r="N1249" i="10" s="1"/>
  <c r="J1249" i="10"/>
  <c r="H1250" i="10" s="1"/>
  <c r="G1250" i="10" s="1"/>
  <c r="L1250" i="10" l="1"/>
  <c r="I1250" i="10"/>
  <c r="K1250" i="10" l="1"/>
  <c r="N1250" i="10" s="1"/>
  <c r="J1250" i="10"/>
  <c r="H1251" i="10" s="1"/>
  <c r="G1251" i="10" s="1"/>
  <c r="L1251" i="10" l="1"/>
  <c r="I1251" i="10"/>
  <c r="K1251" i="10" l="1"/>
  <c r="N1251" i="10" s="1"/>
  <c r="J1251" i="10"/>
  <c r="H1252" i="10" s="1"/>
  <c r="G1252" i="10" s="1"/>
  <c r="L1252" i="10" l="1"/>
  <c r="I1252" i="10"/>
  <c r="J1252" i="10" l="1"/>
  <c r="H1253" i="10" s="1"/>
  <c r="G1253" i="10" s="1"/>
  <c r="K1252" i="10"/>
  <c r="N1252" i="10" s="1"/>
  <c r="L1253" i="10" l="1"/>
  <c r="I1253" i="10"/>
  <c r="K1253" i="10" l="1"/>
  <c r="N1253" i="10" s="1"/>
  <c r="J1253" i="10"/>
  <c r="H1254" i="10" s="1"/>
  <c r="G1254" i="10" s="1"/>
  <c r="L1254" i="10" l="1"/>
  <c r="I1254" i="10"/>
  <c r="K1254" i="10" l="1"/>
  <c r="N1254" i="10" s="1"/>
  <c r="J1254" i="10"/>
  <c r="H1255" i="10" s="1"/>
  <c r="G1255" i="10" s="1"/>
  <c r="L1255" i="10" l="1"/>
  <c r="I1255" i="10"/>
  <c r="J1255" i="10" l="1"/>
  <c r="H1256" i="10" s="1"/>
  <c r="G1256" i="10" s="1"/>
  <c r="K1255" i="10"/>
  <c r="N1255" i="10" s="1"/>
  <c r="L1256" i="10" l="1"/>
  <c r="I1256" i="10"/>
  <c r="K1256" i="10" l="1"/>
  <c r="N1256" i="10" s="1"/>
  <c r="J1256" i="10"/>
  <c r="H1257" i="10" s="1"/>
  <c r="G1257" i="10" s="1"/>
  <c r="L1257" i="10" l="1"/>
  <c r="I1257" i="10"/>
  <c r="J1257" i="10" l="1"/>
  <c r="H1258" i="10" s="1"/>
  <c r="G1258" i="10" s="1"/>
  <c r="K1257" i="10"/>
  <c r="N1257" i="10" s="1"/>
  <c r="L1258" i="10" l="1"/>
  <c r="I1258" i="10"/>
  <c r="K1258" i="10" l="1"/>
  <c r="N1258" i="10" s="1"/>
  <c r="J1258" i="10"/>
  <c r="H1259" i="10" s="1"/>
  <c r="G1259" i="10" s="1"/>
  <c r="L1259" i="10" l="1"/>
  <c r="I1259" i="10"/>
  <c r="K1259" i="10" l="1"/>
  <c r="N1259" i="10" s="1"/>
  <c r="J1259" i="10"/>
  <c r="H1260" i="10" s="1"/>
  <c r="G1260" i="10" s="1"/>
  <c r="L1260" i="10" l="1"/>
  <c r="I1260" i="10"/>
  <c r="K1260" i="10" l="1"/>
  <c r="N1260" i="10" s="1"/>
  <c r="J1260" i="10"/>
  <c r="H1261" i="10" s="1"/>
  <c r="G1261" i="10" s="1"/>
  <c r="L1261" i="10" l="1"/>
  <c r="I1261" i="10" l="1"/>
  <c r="J1261" i="10"/>
  <c r="H1262" i="10" s="1"/>
  <c r="G1262" i="10" s="1"/>
  <c r="K1261" i="10"/>
  <c r="N1261" i="10" s="1"/>
  <c r="L1262" i="10" l="1"/>
  <c r="I1262" i="10"/>
  <c r="K1262" i="10" l="1"/>
  <c r="N1262" i="10" s="1"/>
  <c r="J1262" i="10"/>
  <c r="H1263" i="10" s="1"/>
  <c r="G1263" i="10" s="1"/>
  <c r="L1263" i="10" l="1"/>
  <c r="I1263" i="10"/>
  <c r="K1263" i="10" l="1"/>
  <c r="N1263" i="10" s="1"/>
  <c r="J1263" i="10"/>
  <c r="H1264" i="10" s="1"/>
  <c r="G1264" i="10" s="1"/>
  <c r="L1264" i="10" l="1"/>
  <c r="I1264" i="10" l="1"/>
  <c r="K1264" i="10"/>
  <c r="N1264" i="10" s="1"/>
  <c r="J1264" i="10"/>
  <c r="H1265" i="10" s="1"/>
  <c r="G1265" i="10" s="1"/>
  <c r="L1265" i="10" l="1"/>
  <c r="I1265" i="10"/>
  <c r="K1265" i="10" l="1"/>
  <c r="N1265" i="10" s="1"/>
  <c r="J1265" i="10"/>
  <c r="H1266" i="10" s="1"/>
  <c r="G1266" i="10" s="1"/>
  <c r="L1266" i="10" l="1"/>
  <c r="I1266" i="10"/>
  <c r="J1266" i="10" l="1"/>
  <c r="H1267" i="10" s="1"/>
  <c r="G1267" i="10" s="1"/>
  <c r="K1266" i="10"/>
  <c r="N1266" i="10" s="1"/>
  <c r="L1267" i="10" l="1"/>
  <c r="I1267" i="10"/>
  <c r="J1267" i="10" l="1"/>
  <c r="H1268" i="10" s="1"/>
  <c r="G1268" i="10" s="1"/>
  <c r="K1267" i="10"/>
  <c r="N1267" i="10" s="1"/>
  <c r="L1268" i="10" l="1"/>
  <c r="I1268" i="10"/>
  <c r="K1268" i="10" l="1"/>
  <c r="N1268" i="10" s="1"/>
  <c r="J1268" i="10"/>
  <c r="H1269" i="10" s="1"/>
  <c r="G1269" i="10" s="1"/>
  <c r="L1269" i="10" l="1"/>
  <c r="I1269" i="10"/>
  <c r="K1269" i="10" l="1"/>
  <c r="N1269" i="10" s="1"/>
  <c r="J1269" i="10"/>
  <c r="H1270" i="10" s="1"/>
  <c r="G1270" i="10" s="1"/>
  <c r="L1270" i="10" l="1"/>
  <c r="I1270" i="10"/>
  <c r="J1270" i="10" l="1"/>
  <c r="H1271" i="10" s="1"/>
  <c r="G1271" i="10" s="1"/>
  <c r="K1270" i="10"/>
  <c r="N1270" i="10" s="1"/>
  <c r="L1271" i="10" l="1"/>
  <c r="I1271" i="10"/>
  <c r="K1271" i="10" l="1"/>
  <c r="N1271" i="10" s="1"/>
  <c r="J1271" i="10"/>
  <c r="H1272" i="10" s="1"/>
  <c r="G1272" i="10" s="1"/>
  <c r="L1272" i="10" l="1"/>
  <c r="I1272" i="10" l="1"/>
  <c r="K1272" i="10"/>
  <c r="N1272" i="10" s="1"/>
  <c r="J1272" i="10"/>
  <c r="H1273" i="10" s="1"/>
  <c r="G1273" i="10" s="1"/>
  <c r="L1273" i="10" l="1"/>
  <c r="I1273" i="10" l="1"/>
  <c r="K1273" i="10"/>
  <c r="N1273" i="10" s="1"/>
  <c r="J1273" i="10"/>
  <c r="H1274" i="10" s="1"/>
  <c r="G1274" i="10" s="1"/>
  <c r="L1274" i="10" l="1"/>
  <c r="I1274" i="10" l="1"/>
  <c r="J1274" i="10"/>
  <c r="H1275" i="10" s="1"/>
  <c r="G1275" i="10" s="1"/>
  <c r="K1274" i="10"/>
  <c r="N1274" i="10" s="1"/>
  <c r="L1275" i="10" l="1"/>
  <c r="I1275" i="10"/>
  <c r="K1275" i="10" l="1"/>
  <c r="N1275" i="10" s="1"/>
  <c r="J1275" i="10"/>
  <c r="H1276" i="10" s="1"/>
  <c r="G1276" i="10" s="1"/>
  <c r="L1276" i="10" l="1"/>
  <c r="I1276" i="10"/>
  <c r="K1276" i="10" l="1"/>
  <c r="N1276" i="10" s="1"/>
  <c r="J1276" i="10"/>
  <c r="H1277" i="10" s="1"/>
  <c r="G1277" i="10" s="1"/>
  <c r="L1277" i="10" l="1"/>
  <c r="I1277" i="10" l="1"/>
  <c r="J1277" i="10"/>
  <c r="H1278" i="10" s="1"/>
  <c r="G1278" i="10" s="1"/>
  <c r="K1277" i="10"/>
  <c r="N1277" i="10" s="1"/>
  <c r="L1278" i="10" l="1"/>
  <c r="I1278" i="10"/>
  <c r="J1278" i="10" l="1"/>
  <c r="H1279" i="10" s="1"/>
  <c r="G1279" i="10" s="1"/>
  <c r="K1278" i="10"/>
  <c r="N1278" i="10" s="1"/>
  <c r="L1279" i="10" l="1"/>
  <c r="I1279" i="10"/>
  <c r="K1279" i="10" l="1"/>
  <c r="N1279" i="10" s="1"/>
  <c r="J1279" i="10"/>
  <c r="H1280" i="10" s="1"/>
  <c r="G1280" i="10" s="1"/>
  <c r="L1280" i="10" l="1"/>
  <c r="I1280" i="10"/>
  <c r="K1280" i="10" l="1"/>
  <c r="N1280" i="10" s="1"/>
  <c r="J1280" i="10"/>
  <c r="H1281" i="10" s="1"/>
  <c r="G1281" i="10" s="1"/>
  <c r="L1281" i="10" l="1"/>
  <c r="I1281" i="10"/>
  <c r="K1281" i="10" l="1"/>
  <c r="N1281" i="10" s="1"/>
  <c r="J1281" i="10"/>
  <c r="H1282" i="10" s="1"/>
  <c r="G1282" i="10" s="1"/>
  <c r="L1282" i="10" l="1"/>
  <c r="I1282" i="10"/>
  <c r="K1282" i="10" l="1"/>
  <c r="N1282" i="10" s="1"/>
  <c r="J1282" i="10"/>
  <c r="H1283" i="10" s="1"/>
  <c r="G1283" i="10" s="1"/>
  <c r="L1283" i="10" l="1"/>
  <c r="I1283" i="10"/>
  <c r="K1283" i="10" l="1"/>
  <c r="N1283" i="10" s="1"/>
  <c r="J1283" i="10"/>
  <c r="H1284" i="10" s="1"/>
  <c r="G1284" i="10" s="1"/>
  <c r="L1284" i="10" l="1"/>
  <c r="I1284" i="10"/>
  <c r="K1284" i="10" l="1"/>
  <c r="N1284" i="10" s="1"/>
  <c r="J1284" i="10"/>
  <c r="H1285" i="10" s="1"/>
  <c r="G1285" i="10" s="1"/>
  <c r="L1285" i="10" l="1"/>
  <c r="I1285" i="10"/>
  <c r="K1285" i="10" l="1"/>
  <c r="N1285" i="10" s="1"/>
  <c r="J1285" i="10"/>
  <c r="H1286" i="10" s="1"/>
  <c r="G1286" i="10" s="1"/>
  <c r="L1286" i="10" l="1"/>
  <c r="I1286" i="10"/>
  <c r="K1286" i="10" l="1"/>
  <c r="N1286" i="10" s="1"/>
  <c r="J1286" i="10"/>
  <c r="H1287" i="10" s="1"/>
  <c r="G1287" i="10" s="1"/>
  <c r="L1287" i="10" l="1"/>
  <c r="I1287" i="10"/>
  <c r="K1287" i="10" l="1"/>
  <c r="N1287" i="10" s="1"/>
  <c r="J1287" i="10"/>
  <c r="H1288" i="10" s="1"/>
  <c r="G1288" i="10" s="1"/>
  <c r="L1288" i="10" l="1"/>
  <c r="I1288" i="10"/>
  <c r="K1288" i="10" l="1"/>
  <c r="N1288" i="10" s="1"/>
  <c r="J1288" i="10"/>
  <c r="H1289" i="10" s="1"/>
  <c r="G1289" i="10" s="1"/>
  <c r="L1289" i="10" l="1"/>
  <c r="I1289" i="10"/>
  <c r="K1289" i="10" l="1"/>
  <c r="N1289" i="10" s="1"/>
  <c r="J1289" i="10"/>
  <c r="H1290" i="10" s="1"/>
  <c r="G1290" i="10" s="1"/>
  <c r="L1290" i="10" l="1"/>
  <c r="I1290" i="10"/>
  <c r="K1290" i="10" l="1"/>
  <c r="N1290" i="10" s="1"/>
  <c r="J1290" i="10"/>
  <c r="H1291" i="10" s="1"/>
  <c r="G1291" i="10" s="1"/>
  <c r="L1291" i="10" l="1"/>
  <c r="I1291" i="10"/>
  <c r="K1291" i="10" l="1"/>
  <c r="N1291" i="10" s="1"/>
  <c r="J1291" i="10"/>
  <c r="H1292" i="10" s="1"/>
  <c r="G1292" i="10" s="1"/>
  <c r="L1292" i="10" l="1"/>
  <c r="I1292" i="10"/>
  <c r="K1292" i="10" l="1"/>
  <c r="N1292" i="10" s="1"/>
  <c r="J1292" i="10"/>
  <c r="H1293" i="10" s="1"/>
  <c r="G1293" i="10" s="1"/>
  <c r="L1293" i="10" l="1"/>
  <c r="I1293" i="10"/>
  <c r="K1293" i="10" l="1"/>
  <c r="N1293" i="10" s="1"/>
  <c r="J1293" i="10"/>
  <c r="H1294" i="10" s="1"/>
  <c r="G1294" i="10" s="1"/>
  <c r="L1294" i="10" l="1"/>
  <c r="I1294" i="10"/>
  <c r="J1294" i="10" l="1"/>
  <c r="H1295" i="10" s="1"/>
  <c r="G1295" i="10" s="1"/>
  <c r="K1294" i="10"/>
  <c r="N1294" i="10" s="1"/>
  <c r="L1295" i="10" l="1"/>
  <c r="I1295" i="10"/>
  <c r="J1295" i="10" l="1"/>
  <c r="H1296" i="10" s="1"/>
  <c r="G1296" i="10" s="1"/>
  <c r="K1295" i="10"/>
  <c r="N1295" i="10" s="1"/>
  <c r="L1296" i="10" l="1"/>
  <c r="I1296" i="10"/>
  <c r="K1296" i="10" l="1"/>
  <c r="N1296" i="10" s="1"/>
  <c r="J1296" i="10"/>
  <c r="H1297" i="10" s="1"/>
  <c r="G1297" i="10" s="1"/>
  <c r="L1297" i="10" l="1"/>
  <c r="I1297" i="10"/>
  <c r="J1297" i="10" l="1"/>
  <c r="H1298" i="10" s="1"/>
  <c r="G1298" i="10" s="1"/>
  <c r="K1297" i="10"/>
  <c r="N1297" i="10" s="1"/>
  <c r="L1298" i="10" l="1"/>
  <c r="I1298" i="10"/>
  <c r="K1298" i="10" l="1"/>
  <c r="N1298" i="10" s="1"/>
  <c r="J1298" i="10"/>
  <c r="H1299" i="10" s="1"/>
  <c r="G1299" i="10" s="1"/>
  <c r="L1299" i="10" l="1"/>
  <c r="I1299" i="10"/>
  <c r="K1299" i="10" l="1"/>
  <c r="N1299" i="10" s="1"/>
  <c r="J1299" i="10"/>
  <c r="H1300" i="10" s="1"/>
  <c r="G1300" i="10" s="1"/>
  <c r="L1300" i="10" l="1"/>
  <c r="I1300" i="10"/>
  <c r="K1300" i="10" l="1"/>
  <c r="N1300" i="10" s="1"/>
  <c r="J1300" i="10"/>
  <c r="H1301" i="10" s="1"/>
  <c r="G1301" i="10" s="1"/>
  <c r="L1301" i="10" l="1"/>
  <c r="I1301" i="10"/>
  <c r="K1301" i="10" l="1"/>
  <c r="N1301" i="10" s="1"/>
  <c r="J1301" i="10"/>
  <c r="H1302" i="10" s="1"/>
  <c r="G1302" i="10" s="1"/>
  <c r="L1302" i="10" l="1"/>
  <c r="I1302" i="10"/>
  <c r="J1302" i="10" l="1"/>
  <c r="H1303" i="10" s="1"/>
  <c r="G1303" i="10" s="1"/>
  <c r="K1302" i="10"/>
  <c r="N1302" i="10" s="1"/>
  <c r="L1303" i="10" l="1"/>
  <c r="I1303" i="10"/>
  <c r="J1303" i="10" l="1"/>
  <c r="H1304" i="10" s="1"/>
  <c r="G1304" i="10" s="1"/>
  <c r="K1303" i="10"/>
  <c r="N1303" i="10" s="1"/>
  <c r="L1304" i="10" l="1"/>
  <c r="I1304" i="10"/>
  <c r="K1304" i="10" l="1"/>
  <c r="N1304" i="10" s="1"/>
  <c r="J1304" i="10"/>
  <c r="H1305" i="10" s="1"/>
  <c r="G1305" i="10" s="1"/>
  <c r="L1305" i="10" l="1"/>
  <c r="I1305" i="10"/>
  <c r="J1305" i="10" l="1"/>
  <c r="H1306" i="10" s="1"/>
  <c r="G1306" i="10" s="1"/>
  <c r="K1305" i="10"/>
  <c r="N1305" i="10" s="1"/>
  <c r="L1306" i="10" l="1"/>
  <c r="I1306" i="10"/>
  <c r="K1306" i="10" l="1"/>
  <c r="N1306" i="10" s="1"/>
  <c r="J1306" i="10"/>
  <c r="H1307" i="10" s="1"/>
  <c r="G1307" i="10" s="1"/>
  <c r="L1307" i="10" l="1"/>
  <c r="I1307" i="10"/>
  <c r="J1307" i="10" l="1"/>
  <c r="H1308" i="10" s="1"/>
  <c r="G1308" i="10" s="1"/>
  <c r="K1307" i="10"/>
  <c r="N1307" i="10" s="1"/>
  <c r="L1308" i="10" l="1"/>
  <c r="I1308" i="10"/>
  <c r="K1308" i="10" l="1"/>
  <c r="N1308" i="10" s="1"/>
  <c r="J1308" i="10"/>
  <c r="H1309" i="10" s="1"/>
  <c r="G1309" i="10" s="1"/>
  <c r="L1309" i="10" l="1"/>
  <c r="I1309" i="10"/>
  <c r="K1309" i="10" l="1"/>
  <c r="N1309" i="10" s="1"/>
  <c r="J1309" i="10"/>
  <c r="H1310" i="10" s="1"/>
  <c r="G1310" i="10" s="1"/>
  <c r="L1310" i="10" l="1"/>
  <c r="I1310" i="10"/>
  <c r="K1310" i="10" l="1"/>
  <c r="N1310" i="10" s="1"/>
  <c r="J1310" i="10"/>
  <c r="H1311" i="10" s="1"/>
  <c r="G1311" i="10" s="1"/>
  <c r="L1311" i="10" l="1"/>
  <c r="I1311" i="10"/>
  <c r="K1311" i="10" l="1"/>
  <c r="N1311" i="10" s="1"/>
  <c r="J1311" i="10"/>
  <c r="H1312" i="10" s="1"/>
  <c r="G1312" i="10" s="1"/>
  <c r="L1312" i="10" l="1"/>
  <c r="I1312" i="10"/>
  <c r="K1312" i="10" l="1"/>
  <c r="N1312" i="10" s="1"/>
  <c r="J1312" i="10"/>
  <c r="H1313" i="10" s="1"/>
  <c r="G1313" i="10" s="1"/>
  <c r="L1313" i="10" l="1"/>
  <c r="I1313" i="10"/>
  <c r="J1313" i="10" l="1"/>
  <c r="H1314" i="10" s="1"/>
  <c r="G1314" i="10" s="1"/>
  <c r="K1313" i="10"/>
  <c r="N1313" i="10" s="1"/>
  <c r="L1314" i="10" l="1"/>
  <c r="I1314" i="10"/>
  <c r="K1314" i="10" l="1"/>
  <c r="N1314" i="10" s="1"/>
  <c r="J1314" i="10"/>
  <c r="H1315" i="10" s="1"/>
  <c r="G1315" i="10" s="1"/>
  <c r="L1315" i="10" l="1"/>
  <c r="I1315" i="10"/>
  <c r="J1315" i="10" l="1"/>
  <c r="H1316" i="10" s="1"/>
  <c r="G1316" i="10" s="1"/>
  <c r="K1315" i="10"/>
  <c r="N1315" i="10" s="1"/>
  <c r="L1316" i="10" l="1"/>
  <c r="I1316" i="10"/>
  <c r="J1316" i="10" l="1"/>
  <c r="H1317" i="10" s="1"/>
  <c r="G1317" i="10" s="1"/>
  <c r="K1316" i="10"/>
  <c r="N1316" i="10" s="1"/>
  <c r="L1317" i="10" l="1"/>
  <c r="I1317" i="10"/>
  <c r="K1317" i="10" l="1"/>
  <c r="N1317" i="10" s="1"/>
  <c r="J1317" i="10"/>
  <c r="H1318" i="10" s="1"/>
  <c r="G1318" i="10" s="1"/>
  <c r="L1318" i="10" l="1"/>
  <c r="I1318" i="10"/>
  <c r="K1318" i="10" l="1"/>
  <c r="N1318" i="10" s="1"/>
  <c r="J1318" i="10"/>
  <c r="H1319" i="10" s="1"/>
  <c r="G1319" i="10" s="1"/>
  <c r="L1319" i="10" l="1"/>
  <c r="I1319" i="10"/>
  <c r="K1319" i="10" l="1"/>
  <c r="N1319" i="10" s="1"/>
  <c r="J1319" i="10"/>
  <c r="H1320" i="10" s="1"/>
  <c r="G1320" i="10" s="1"/>
  <c r="L1320" i="10" l="1"/>
  <c r="I1320" i="10" l="1"/>
  <c r="K1320" i="10"/>
  <c r="N1320" i="10" s="1"/>
  <c r="J1320" i="10"/>
  <c r="H1321" i="10" s="1"/>
  <c r="G1321" i="10" s="1"/>
  <c r="L1321" i="10" l="1"/>
  <c r="I1321" i="10"/>
  <c r="J1321" i="10" l="1"/>
  <c r="H1322" i="10" s="1"/>
  <c r="G1322" i="10" s="1"/>
  <c r="K1321" i="10"/>
  <c r="N1321" i="10" s="1"/>
  <c r="L1322" i="10" l="1"/>
  <c r="I1322" i="10"/>
  <c r="J1322" i="10" l="1"/>
  <c r="H1323" i="10" s="1"/>
  <c r="G1323" i="10" s="1"/>
  <c r="K1322" i="10"/>
  <c r="N1322" i="10" s="1"/>
  <c r="L1323" i="10" l="1"/>
  <c r="I1323" i="10"/>
  <c r="K1323" i="10" l="1"/>
  <c r="N1323" i="10" s="1"/>
  <c r="J1323" i="10"/>
  <c r="H1324" i="10" s="1"/>
  <c r="G1324" i="10" s="1"/>
  <c r="L1324" i="10" l="1"/>
  <c r="I1324" i="10"/>
  <c r="K1324" i="10" l="1"/>
  <c r="N1324" i="10" s="1"/>
  <c r="J1324" i="10"/>
  <c r="H1325" i="10" s="1"/>
  <c r="G1325" i="10" s="1"/>
  <c r="L1325" i="10" l="1"/>
  <c r="I1325" i="10"/>
  <c r="J1325" i="10" l="1"/>
  <c r="H1326" i="10" s="1"/>
  <c r="G1326" i="10" s="1"/>
  <c r="K1325" i="10"/>
  <c r="N1325" i="10" s="1"/>
  <c r="L1326" i="10" l="1"/>
  <c r="I1326" i="10"/>
  <c r="K1326" i="10" l="1"/>
  <c r="N1326" i="10" s="1"/>
  <c r="J1326" i="10"/>
  <c r="H1327" i="10" s="1"/>
  <c r="G1327" i="10" s="1"/>
  <c r="L1327" i="10" l="1"/>
  <c r="I1327" i="10"/>
  <c r="K1327" i="10" l="1"/>
  <c r="N1327" i="10" s="1"/>
  <c r="J1327" i="10"/>
  <c r="H1328" i="10" s="1"/>
  <c r="G1328" i="10" s="1"/>
  <c r="L1328" i="10" l="1"/>
  <c r="I1328" i="10"/>
  <c r="K1328" i="10" l="1"/>
  <c r="N1328" i="10" s="1"/>
  <c r="J1328" i="10"/>
  <c r="H1329" i="10" s="1"/>
  <c r="G1329" i="10" s="1"/>
  <c r="L1329" i="10" l="1"/>
  <c r="I1329" i="10"/>
  <c r="J1329" i="10" l="1"/>
  <c r="H1330" i="10" s="1"/>
  <c r="G1330" i="10" s="1"/>
  <c r="K1329" i="10"/>
  <c r="N1329" i="10" s="1"/>
  <c r="L1330" i="10" l="1"/>
  <c r="I1330" i="10"/>
  <c r="K1330" i="10" l="1"/>
  <c r="N1330" i="10" s="1"/>
  <c r="J1330" i="10"/>
  <c r="H1331" i="10" s="1"/>
  <c r="G1331" i="10" s="1"/>
  <c r="L1331" i="10" l="1"/>
  <c r="I1331" i="10"/>
  <c r="K1331" i="10" l="1"/>
  <c r="N1331" i="10" s="1"/>
  <c r="J1331" i="10"/>
  <c r="H1332" i="10" s="1"/>
  <c r="G1332" i="10" s="1"/>
  <c r="L1332" i="10" l="1"/>
  <c r="I1332" i="10"/>
  <c r="K1332" i="10" l="1"/>
  <c r="N1332" i="10" s="1"/>
  <c r="J1332" i="10"/>
  <c r="H1333" i="10" s="1"/>
  <c r="G1333" i="10" s="1"/>
  <c r="L1333" i="10" l="1"/>
  <c r="I1333" i="10"/>
  <c r="J1333" i="10" l="1"/>
  <c r="H1334" i="10" s="1"/>
  <c r="G1334" i="10" s="1"/>
  <c r="K1333" i="10"/>
  <c r="N1333" i="10" s="1"/>
  <c r="L1334" i="10" l="1"/>
  <c r="I1334" i="10"/>
  <c r="K1334" i="10" l="1"/>
  <c r="N1334" i="10" s="1"/>
  <c r="J1334" i="10"/>
  <c r="H1335" i="10" s="1"/>
  <c r="G1335" i="10" s="1"/>
  <c r="L1335" i="10" l="1"/>
  <c r="I1335" i="10"/>
  <c r="J1335" i="10" l="1"/>
  <c r="H1336" i="10" s="1"/>
  <c r="G1336" i="10" s="1"/>
  <c r="K1335" i="10"/>
  <c r="N1335" i="10" s="1"/>
  <c r="L1336" i="10" l="1"/>
  <c r="I1336" i="10"/>
  <c r="J1336" i="10" l="1"/>
  <c r="H1337" i="10" s="1"/>
  <c r="G1337" i="10" s="1"/>
  <c r="K1336" i="10"/>
  <c r="N1336" i="10" s="1"/>
  <c r="L1337" i="10" l="1"/>
  <c r="I1337" i="10"/>
  <c r="K1337" i="10" l="1"/>
  <c r="N1337" i="10" s="1"/>
  <c r="J1337" i="10"/>
  <c r="H1338" i="10" s="1"/>
  <c r="G1338" i="10" s="1"/>
  <c r="L1338" i="10" l="1"/>
  <c r="I1338" i="10"/>
  <c r="J1338" i="10" l="1"/>
  <c r="H1339" i="10" s="1"/>
  <c r="G1339" i="10" s="1"/>
  <c r="K1338" i="10"/>
  <c r="N1338" i="10" s="1"/>
  <c r="L1339" i="10" l="1"/>
  <c r="I1339" i="10"/>
  <c r="K1339" i="10" l="1"/>
  <c r="N1339" i="10" s="1"/>
  <c r="J1339" i="10"/>
  <c r="H1340" i="10" s="1"/>
  <c r="G1340" i="10" s="1"/>
  <c r="L1340" i="10" l="1"/>
  <c r="I1340" i="10"/>
  <c r="J1340" i="10" l="1"/>
  <c r="H1341" i="10" s="1"/>
  <c r="G1341" i="10" s="1"/>
  <c r="K1340" i="10"/>
  <c r="N1340" i="10" s="1"/>
  <c r="L1341" i="10" l="1"/>
  <c r="I1341" i="10"/>
  <c r="K1341" i="10" l="1"/>
  <c r="N1341" i="10" s="1"/>
  <c r="J1341" i="10"/>
  <c r="H1342" i="10" s="1"/>
  <c r="G1342" i="10" s="1"/>
  <c r="L1342" i="10" l="1"/>
  <c r="I1342" i="10"/>
  <c r="J1342" i="10" l="1"/>
  <c r="H1343" i="10" s="1"/>
  <c r="G1343" i="10" s="1"/>
  <c r="K1342" i="10"/>
  <c r="N1342" i="10" s="1"/>
  <c r="L1343" i="10" l="1"/>
  <c r="I1343" i="10"/>
  <c r="K1343" i="10" l="1"/>
  <c r="N1343" i="10" s="1"/>
  <c r="J1343" i="10"/>
  <c r="H1344" i="10" s="1"/>
  <c r="G1344" i="10" s="1"/>
  <c r="L1344" i="10" l="1"/>
  <c r="I1344" i="10" l="1"/>
  <c r="J1344" i="10"/>
  <c r="H1345" i="10" s="1"/>
  <c r="G1345" i="10" s="1"/>
  <c r="K1344" i="10"/>
  <c r="N1344" i="10" s="1"/>
  <c r="L1345" i="10" l="1"/>
  <c r="I1345" i="10"/>
  <c r="J1345" i="10" l="1"/>
  <c r="H1346" i="10" s="1"/>
  <c r="G1346" i="10" s="1"/>
  <c r="K1345" i="10"/>
  <c r="N1345" i="10" s="1"/>
  <c r="L1346" i="10" l="1"/>
  <c r="I1346" i="10"/>
  <c r="K1346" i="10" l="1"/>
  <c r="N1346" i="10" s="1"/>
  <c r="J1346" i="10"/>
  <c r="H1347" i="10" s="1"/>
  <c r="G1347" i="10" s="1"/>
  <c r="L1347" i="10" l="1"/>
  <c r="I1347" i="10"/>
  <c r="K1347" i="10" l="1"/>
  <c r="N1347" i="10" s="1"/>
  <c r="J1347" i="10"/>
  <c r="H1348" i="10" s="1"/>
  <c r="G1348" i="10" s="1"/>
  <c r="L1348" i="10" l="1"/>
  <c r="I1348" i="10"/>
  <c r="J1348" i="10" l="1"/>
  <c r="H1349" i="10" s="1"/>
  <c r="G1349" i="10" s="1"/>
  <c r="K1348" i="10"/>
  <c r="N1348" i="10" s="1"/>
  <c r="L1349" i="10" l="1"/>
  <c r="I1349" i="10"/>
  <c r="K1349" i="10" l="1"/>
  <c r="N1349" i="10" s="1"/>
  <c r="J1349" i="10"/>
  <c r="H1350" i="10" s="1"/>
  <c r="G1350" i="10" s="1"/>
  <c r="L1350" i="10" l="1"/>
  <c r="I1350" i="10"/>
  <c r="J1350" i="10" l="1"/>
  <c r="H1351" i="10" s="1"/>
  <c r="G1351" i="10" s="1"/>
  <c r="K1350" i="10"/>
  <c r="N1350" i="10" s="1"/>
  <c r="L1351" i="10" l="1"/>
  <c r="I1351" i="10" l="1"/>
  <c r="K1351" i="10"/>
  <c r="N1351" i="10" s="1"/>
  <c r="J1351" i="10"/>
  <c r="H1352" i="10" s="1"/>
  <c r="G1352" i="10" s="1"/>
  <c r="L1352" i="10" l="1"/>
  <c r="I1352" i="10" l="1"/>
  <c r="K1352" i="10"/>
  <c r="N1352" i="10" s="1"/>
  <c r="J1352" i="10"/>
  <c r="H1353" i="10" s="1"/>
  <c r="G1353" i="10" s="1"/>
  <c r="L1353" i="10" l="1"/>
  <c r="I1353" i="10"/>
  <c r="K1353" i="10" l="1"/>
  <c r="N1353" i="10" s="1"/>
  <c r="J1353" i="10"/>
  <c r="H1354" i="10" s="1"/>
  <c r="G1354" i="10" s="1"/>
  <c r="L1354" i="10" l="1"/>
  <c r="I1354" i="10"/>
  <c r="J1354" i="10" l="1"/>
  <c r="H1355" i="10" s="1"/>
  <c r="G1355" i="10" s="1"/>
  <c r="K1354" i="10"/>
  <c r="N1354" i="10" s="1"/>
  <c r="L1355" i="10" l="1"/>
  <c r="I1355" i="10"/>
  <c r="J1355" i="10" l="1"/>
  <c r="H1356" i="10" s="1"/>
  <c r="G1356" i="10" s="1"/>
  <c r="K1355" i="10"/>
  <c r="N1355" i="10" s="1"/>
  <c r="L1356" i="10" l="1"/>
  <c r="I1356" i="10"/>
  <c r="J1356" i="10" l="1"/>
  <c r="H1357" i="10" s="1"/>
  <c r="G1357" i="10" s="1"/>
  <c r="K1356" i="10"/>
  <c r="N1356" i="10" s="1"/>
  <c r="L1357" i="10" l="1"/>
  <c r="I1357" i="10"/>
  <c r="J1357" i="10" l="1"/>
  <c r="H1358" i="10" s="1"/>
  <c r="G1358" i="10" s="1"/>
  <c r="K1357" i="10"/>
  <c r="N1357" i="10" s="1"/>
  <c r="L1358" i="10" l="1"/>
  <c r="I1358" i="10"/>
  <c r="K1358" i="10" l="1"/>
  <c r="N1358" i="10" s="1"/>
  <c r="J1358" i="10"/>
  <c r="H1359" i="10" s="1"/>
  <c r="G1359" i="10" s="1"/>
  <c r="L1359" i="10" l="1"/>
  <c r="I1359" i="10" l="1"/>
  <c r="K1359" i="10"/>
  <c r="N1359" i="10" s="1"/>
  <c r="J1359" i="10"/>
  <c r="H1360" i="10" s="1"/>
  <c r="G1360" i="10" s="1"/>
  <c r="L1360" i="10" l="1"/>
  <c r="I1360" i="10"/>
  <c r="K1360" i="10" l="1"/>
  <c r="N1360" i="10" s="1"/>
  <c r="J1360" i="10"/>
  <c r="H1361" i="10" s="1"/>
  <c r="G1361" i="10" s="1"/>
  <c r="L1361" i="10" l="1"/>
  <c r="I1361" i="10"/>
  <c r="K1361" i="10" l="1"/>
  <c r="N1361" i="10" s="1"/>
  <c r="J1361" i="10"/>
  <c r="H1362" i="10" s="1"/>
  <c r="G1362" i="10" s="1"/>
  <c r="L1362" i="10" l="1"/>
  <c r="I1362" i="10"/>
  <c r="J1362" i="10" l="1"/>
  <c r="H1363" i="10" s="1"/>
  <c r="G1363" i="10" s="1"/>
  <c r="K1362" i="10"/>
  <c r="N1362" i="10" s="1"/>
  <c r="L1363" i="10" l="1"/>
  <c r="I1363" i="10"/>
  <c r="J1363" i="10" l="1"/>
  <c r="H1364" i="10" s="1"/>
  <c r="G1364" i="10" s="1"/>
  <c r="K1363" i="10"/>
  <c r="N1363" i="10" s="1"/>
  <c r="L1364" i="10" l="1"/>
  <c r="I1364" i="10"/>
  <c r="K1364" i="10" l="1"/>
  <c r="N1364" i="10" s="1"/>
  <c r="J1364" i="10"/>
  <c r="H1365" i="10" s="1"/>
  <c r="G1365" i="10" s="1"/>
  <c r="L1365" i="10" l="1"/>
  <c r="I1365" i="10"/>
  <c r="K1365" i="10" l="1"/>
  <c r="N1365" i="10" s="1"/>
  <c r="J1365" i="10"/>
  <c r="H1366" i="10" s="1"/>
  <c r="G1366" i="10" s="1"/>
  <c r="L1366" i="10" l="1"/>
  <c r="I1366" i="10"/>
  <c r="K1366" i="10" l="1"/>
  <c r="N1366" i="10" s="1"/>
  <c r="J1366" i="10"/>
  <c r="H1367" i="10" s="1"/>
  <c r="G1367" i="10" s="1"/>
  <c r="L1367" i="10" l="1"/>
  <c r="I1367" i="10"/>
  <c r="J1367" i="10" l="1"/>
  <c r="H1368" i="10" s="1"/>
  <c r="G1368" i="10" s="1"/>
  <c r="K1367" i="10"/>
  <c r="N1367" i="10" s="1"/>
  <c r="L1368" i="10" l="1"/>
  <c r="I1368" i="10"/>
  <c r="K1368" i="10" l="1"/>
  <c r="N1368" i="10" s="1"/>
  <c r="J1368" i="10"/>
  <c r="H1369" i="10" s="1"/>
  <c r="G1369" i="10" s="1"/>
  <c r="L1369" i="10" l="1"/>
  <c r="I1369" i="10"/>
  <c r="J1369" i="10" l="1"/>
  <c r="H1370" i="10" s="1"/>
  <c r="G1370" i="10" s="1"/>
  <c r="K1369" i="10"/>
  <c r="N1369" i="10" s="1"/>
  <c r="L1370" i="10" l="1"/>
  <c r="I1370" i="10"/>
  <c r="K1370" i="10" l="1"/>
  <c r="N1370" i="10" s="1"/>
  <c r="J1370" i="10"/>
  <c r="H1371" i="10" s="1"/>
  <c r="G1371" i="10" s="1"/>
  <c r="L1371" i="10" l="1"/>
  <c r="I1371" i="10"/>
  <c r="K1371" i="10" l="1"/>
  <c r="N1371" i="10" s="1"/>
  <c r="J1371" i="10"/>
  <c r="H1372" i="10" s="1"/>
  <c r="G1372" i="10" s="1"/>
  <c r="L1372" i="10" l="1"/>
  <c r="I1372" i="10"/>
  <c r="K1372" i="10" l="1"/>
  <c r="N1372" i="10" s="1"/>
  <c r="J1372" i="10"/>
  <c r="H1373" i="10" s="1"/>
  <c r="G1373" i="10" s="1"/>
  <c r="L1373" i="10" l="1"/>
  <c r="I1373" i="10"/>
  <c r="K1373" i="10" l="1"/>
  <c r="N1373" i="10" s="1"/>
  <c r="J1373" i="10"/>
  <c r="H1374" i="10" s="1"/>
  <c r="G1374" i="10" s="1"/>
  <c r="L1374" i="10" l="1"/>
  <c r="I1374" i="10"/>
  <c r="K1374" i="10" l="1"/>
  <c r="N1374" i="10" s="1"/>
  <c r="J1374" i="10"/>
  <c r="H1375" i="10" s="1"/>
  <c r="G1375" i="10" s="1"/>
  <c r="L1375" i="10" l="1"/>
  <c r="I1375" i="10"/>
  <c r="K1375" i="10" l="1"/>
  <c r="N1375" i="10" s="1"/>
  <c r="J1375" i="10"/>
  <c r="H1376" i="10" s="1"/>
  <c r="G1376" i="10" s="1"/>
  <c r="L1376" i="10" l="1"/>
  <c r="I1376" i="10"/>
  <c r="K1376" i="10" l="1"/>
  <c r="N1376" i="10" s="1"/>
  <c r="J1376" i="10"/>
  <c r="H1377" i="10" s="1"/>
  <c r="G1377" i="10" s="1"/>
  <c r="L1377" i="10" l="1"/>
  <c r="I1377" i="10"/>
  <c r="J1377" i="10" l="1"/>
  <c r="H1378" i="10" s="1"/>
  <c r="G1378" i="10" s="1"/>
  <c r="K1377" i="10"/>
  <c r="N1377" i="10" s="1"/>
  <c r="L1378" i="10" l="1"/>
  <c r="I1378" i="10"/>
  <c r="K1378" i="10" l="1"/>
  <c r="N1378" i="10" s="1"/>
  <c r="J1378" i="10"/>
  <c r="H1379" i="10" s="1"/>
  <c r="G1379" i="10" s="1"/>
  <c r="L1379" i="10" l="1"/>
  <c r="I1379" i="10"/>
  <c r="K1379" i="10" l="1"/>
  <c r="N1379" i="10" s="1"/>
  <c r="J1379" i="10"/>
  <c r="H1380" i="10" s="1"/>
  <c r="G1380" i="10" s="1"/>
  <c r="L1380" i="10" l="1"/>
  <c r="I1380" i="10"/>
  <c r="K1380" i="10" l="1"/>
  <c r="N1380" i="10" s="1"/>
  <c r="J1380" i="10"/>
  <c r="H1381" i="10" s="1"/>
  <c r="G1381" i="10" s="1"/>
  <c r="L1381" i="10" l="1"/>
  <c r="I1381" i="10"/>
  <c r="K1381" i="10" l="1"/>
  <c r="N1381" i="10" s="1"/>
  <c r="J1381" i="10"/>
  <c r="H1382" i="10" s="1"/>
  <c r="G1382" i="10" s="1"/>
  <c r="L1382" i="10" l="1"/>
  <c r="I1382" i="10"/>
  <c r="J1382" i="10" l="1"/>
  <c r="H1383" i="10" s="1"/>
  <c r="G1383" i="10" s="1"/>
  <c r="K1382" i="10"/>
  <c r="N1382" i="10" s="1"/>
  <c r="L1383" i="10" l="1"/>
  <c r="I1383" i="10"/>
  <c r="J1383" i="10" l="1"/>
  <c r="H1384" i="10" s="1"/>
  <c r="G1384" i="10" s="1"/>
  <c r="K1383" i="10"/>
  <c r="N1383" i="10" s="1"/>
  <c r="L1384" i="10" l="1"/>
  <c r="I1384" i="10"/>
  <c r="K1384" i="10" l="1"/>
  <c r="N1384" i="10" s="1"/>
  <c r="J1384" i="10"/>
  <c r="H1385" i="10" s="1"/>
  <c r="G1385" i="10" s="1"/>
  <c r="L1385" i="10" l="1"/>
  <c r="I1385" i="10"/>
  <c r="K1385" i="10" l="1"/>
  <c r="N1385" i="10" s="1"/>
  <c r="J1385" i="10"/>
  <c r="H1386" i="10" s="1"/>
  <c r="G1386" i="10" s="1"/>
  <c r="L1386" i="10" l="1"/>
  <c r="I1386" i="10"/>
  <c r="J1386" i="10" l="1"/>
  <c r="H1387" i="10" s="1"/>
  <c r="G1387" i="10" s="1"/>
  <c r="K1386" i="10"/>
  <c r="N1386" i="10" s="1"/>
  <c r="L1387" i="10" l="1"/>
  <c r="I1387" i="10"/>
  <c r="K1387" i="10" l="1"/>
  <c r="N1387" i="10" s="1"/>
  <c r="J1387" i="10"/>
  <c r="H1388" i="10" s="1"/>
  <c r="G1388" i="10" s="1"/>
  <c r="L1388" i="10" l="1"/>
  <c r="I1388" i="10"/>
  <c r="K1388" i="10" l="1"/>
  <c r="N1388" i="10" s="1"/>
  <c r="J1388" i="10"/>
  <c r="H1389" i="10" s="1"/>
  <c r="G1389" i="10" s="1"/>
  <c r="L1389" i="10" l="1"/>
  <c r="I1389" i="10"/>
  <c r="J1389" i="10" l="1"/>
  <c r="H1390" i="10" s="1"/>
  <c r="G1390" i="10" s="1"/>
  <c r="K1389" i="10"/>
  <c r="N1389" i="10" s="1"/>
  <c r="L1390" i="10" l="1"/>
  <c r="I1390" i="10"/>
  <c r="K1390" i="10" l="1"/>
  <c r="N1390" i="10" s="1"/>
  <c r="J1390" i="10"/>
  <c r="H1391" i="10" s="1"/>
  <c r="G1391" i="10" s="1"/>
  <c r="L1391" i="10" l="1"/>
  <c r="I1391" i="10"/>
  <c r="J1391" i="10" l="1"/>
  <c r="H1392" i="10" s="1"/>
  <c r="G1392" i="10" s="1"/>
  <c r="K1391" i="10"/>
  <c r="N1391" i="10" s="1"/>
  <c r="L1392" i="10" l="1"/>
  <c r="I1392" i="10"/>
  <c r="K1392" i="10" l="1"/>
  <c r="N1392" i="10" s="1"/>
  <c r="J1392" i="10"/>
  <c r="H1393" i="10" s="1"/>
  <c r="G1393" i="10" s="1"/>
  <c r="L1393" i="10" l="1"/>
  <c r="I1393" i="10"/>
  <c r="K1393" i="10" l="1"/>
  <c r="N1393" i="10" s="1"/>
  <c r="J1393" i="10"/>
  <c r="H1394" i="10" s="1"/>
  <c r="G1394" i="10" s="1"/>
  <c r="L1394" i="10" l="1"/>
  <c r="I1394" i="10"/>
  <c r="K1394" i="10" l="1"/>
  <c r="N1394" i="10" s="1"/>
  <c r="J1394" i="10"/>
  <c r="H1395" i="10" s="1"/>
  <c r="G1395" i="10" s="1"/>
  <c r="L1395" i="10" l="1"/>
  <c r="I1395" i="10"/>
  <c r="K1395" i="10" l="1"/>
  <c r="N1395" i="10" s="1"/>
  <c r="J1395" i="10"/>
  <c r="H1396" i="10" s="1"/>
  <c r="G1396" i="10" s="1"/>
  <c r="L1396" i="10" l="1"/>
  <c r="I1396" i="10"/>
  <c r="K1396" i="10" l="1"/>
  <c r="N1396" i="10" s="1"/>
  <c r="J1396" i="10"/>
  <c r="H1397" i="10" s="1"/>
  <c r="G1397" i="10" s="1"/>
  <c r="L1397" i="10" l="1"/>
  <c r="I1397" i="10"/>
  <c r="K1397" i="10" l="1"/>
  <c r="N1397" i="10" s="1"/>
  <c r="J1397" i="10"/>
  <c r="H1398" i="10" s="1"/>
  <c r="G1398" i="10" s="1"/>
  <c r="L1398" i="10" l="1"/>
  <c r="I1398" i="10"/>
  <c r="K1398" i="10" l="1"/>
  <c r="N1398" i="10" s="1"/>
  <c r="J1398" i="10"/>
  <c r="H1399" i="10" s="1"/>
  <c r="G1399" i="10" s="1"/>
  <c r="L1399" i="10" l="1"/>
  <c r="I1399" i="10"/>
  <c r="K1399" i="10" l="1"/>
  <c r="N1399" i="10" s="1"/>
  <c r="J1399" i="10"/>
  <c r="H1400" i="10" s="1"/>
  <c r="G1400" i="10" s="1"/>
  <c r="L1400" i="10" l="1"/>
  <c r="I1400" i="10"/>
  <c r="K1400" i="10" l="1"/>
  <c r="N1400" i="10" s="1"/>
  <c r="J1400" i="10"/>
  <c r="H1401" i="10" s="1"/>
  <c r="G1401" i="10" s="1"/>
  <c r="L1401" i="10" l="1"/>
  <c r="I1401" i="10"/>
  <c r="K1401" i="10" l="1"/>
  <c r="N1401" i="10" s="1"/>
  <c r="J1401" i="10"/>
  <c r="H1402" i="10" s="1"/>
  <c r="G1402" i="10" s="1"/>
  <c r="L1402" i="10" l="1"/>
  <c r="I1402" i="10"/>
  <c r="J1402" i="10" l="1"/>
  <c r="H1403" i="10" s="1"/>
  <c r="G1403" i="10" s="1"/>
  <c r="K1402" i="10"/>
  <c r="N1402" i="10" s="1"/>
  <c r="L1403" i="10" l="1"/>
  <c r="I1403" i="10"/>
  <c r="J1403" i="10" l="1"/>
  <c r="H1404" i="10" s="1"/>
  <c r="G1404" i="10" s="1"/>
  <c r="K1403" i="10"/>
  <c r="N1403" i="10" s="1"/>
  <c r="L1404" i="10" l="1"/>
  <c r="I1404" i="10"/>
  <c r="J1404" i="10" l="1"/>
  <c r="H1405" i="10" s="1"/>
  <c r="G1405" i="10" s="1"/>
  <c r="K1404" i="10"/>
  <c r="N1404" i="10" s="1"/>
  <c r="L1405" i="10" l="1"/>
  <c r="I1405" i="10"/>
  <c r="K1405" i="10" l="1"/>
  <c r="N1405" i="10" s="1"/>
  <c r="J1405" i="10"/>
  <c r="H1406" i="10" s="1"/>
  <c r="G1406" i="10" s="1"/>
  <c r="L1406" i="10" l="1"/>
  <c r="I1406" i="10"/>
  <c r="K1406" i="10" l="1"/>
  <c r="N1406" i="10" s="1"/>
  <c r="J1406" i="10"/>
  <c r="H1407" i="10" s="1"/>
  <c r="G1407" i="10" s="1"/>
  <c r="L1407" i="10" l="1"/>
  <c r="I1407" i="10"/>
  <c r="J1407" i="10" l="1"/>
  <c r="H1408" i="10" s="1"/>
  <c r="G1408" i="10" s="1"/>
  <c r="K1407" i="10"/>
  <c r="N1407" i="10" s="1"/>
  <c r="L1408" i="10" l="1"/>
  <c r="I1408" i="10"/>
  <c r="K1408" i="10" l="1"/>
  <c r="N1408" i="10" s="1"/>
  <c r="J1408" i="10"/>
  <c r="H1409" i="10" s="1"/>
  <c r="G1409" i="10" s="1"/>
  <c r="L1409" i="10" l="1"/>
  <c r="I1409" i="10"/>
  <c r="K1409" i="10" l="1"/>
  <c r="N1409" i="10" s="1"/>
  <c r="J1409" i="10"/>
  <c r="H1410" i="10" s="1"/>
  <c r="G1410" i="10" s="1"/>
  <c r="L1410" i="10" l="1"/>
  <c r="I1410" i="10"/>
  <c r="J1410" i="10" l="1"/>
  <c r="H1411" i="10" s="1"/>
  <c r="G1411" i="10" s="1"/>
  <c r="K1410" i="10"/>
  <c r="N1410" i="10" s="1"/>
  <c r="L1411" i="10" l="1"/>
  <c r="I1411" i="10"/>
  <c r="J1411" i="10" l="1"/>
  <c r="H1412" i="10" s="1"/>
  <c r="G1412" i="10" s="1"/>
  <c r="K1411" i="10"/>
  <c r="N1411" i="10" s="1"/>
  <c r="L1412" i="10" l="1"/>
  <c r="I1412" i="10"/>
  <c r="K1412" i="10" l="1"/>
  <c r="N1412" i="10" s="1"/>
  <c r="J1412" i="10"/>
  <c r="H1413" i="10" s="1"/>
  <c r="G1413" i="10" s="1"/>
  <c r="L1413" i="10" l="1"/>
  <c r="I1413" i="10"/>
  <c r="K1413" i="10" l="1"/>
  <c r="N1413" i="10" s="1"/>
  <c r="J1413" i="10"/>
  <c r="H1414" i="10" s="1"/>
  <c r="G1414" i="10" s="1"/>
  <c r="L1414" i="10" l="1"/>
  <c r="I1414" i="10"/>
  <c r="J1414" i="10" l="1"/>
  <c r="H1415" i="10" s="1"/>
  <c r="G1415" i="10" s="1"/>
  <c r="K1414" i="10"/>
  <c r="N1414" i="10" s="1"/>
  <c r="L1415" i="10" l="1"/>
  <c r="I1415" i="10" l="1"/>
  <c r="K1415" i="10"/>
  <c r="N1415" i="10" s="1"/>
  <c r="J1415" i="10"/>
  <c r="H1416" i="10" s="1"/>
  <c r="G1416" i="10" s="1"/>
  <c r="L1416" i="10" l="1"/>
  <c r="I1416" i="10"/>
  <c r="K1416" i="10" l="1"/>
  <c r="N1416" i="10" s="1"/>
  <c r="J1416" i="10"/>
  <c r="H1417" i="10" s="1"/>
  <c r="G1417" i="10" s="1"/>
  <c r="L1417" i="10" l="1"/>
  <c r="I1417" i="10"/>
  <c r="K1417" i="10" l="1"/>
  <c r="N1417" i="10" s="1"/>
  <c r="J1417" i="10"/>
  <c r="H1418" i="10" s="1"/>
  <c r="G1418" i="10" s="1"/>
  <c r="L1418" i="10" l="1"/>
  <c r="I1418" i="10"/>
  <c r="K1418" i="10" l="1"/>
  <c r="N1418" i="10" s="1"/>
  <c r="J1418" i="10"/>
  <c r="H1419" i="10" s="1"/>
  <c r="G1419" i="10" s="1"/>
  <c r="L1419" i="10" l="1"/>
  <c r="I1419" i="10"/>
  <c r="K1419" i="10" l="1"/>
  <c r="N1419" i="10" s="1"/>
  <c r="J1419" i="10"/>
  <c r="H1420" i="10" s="1"/>
  <c r="G1420" i="10" s="1"/>
  <c r="L1420" i="10" l="1"/>
  <c r="I1420" i="10"/>
  <c r="J1420" i="10" l="1"/>
  <c r="H1421" i="10" s="1"/>
  <c r="G1421" i="10" s="1"/>
  <c r="K1420" i="10"/>
  <c r="N1420" i="10" s="1"/>
  <c r="L1421" i="10" l="1"/>
  <c r="I1421" i="10"/>
  <c r="J1421" i="10" l="1"/>
  <c r="H1422" i="10" s="1"/>
  <c r="G1422" i="10" s="1"/>
  <c r="K1421" i="10"/>
  <c r="N1421" i="10" s="1"/>
  <c r="L1422" i="10" l="1"/>
  <c r="I1422" i="10"/>
  <c r="K1422" i="10" l="1"/>
  <c r="N1422" i="10" s="1"/>
  <c r="J1422" i="10"/>
  <c r="H1423" i="10" s="1"/>
  <c r="G1423" i="10" s="1"/>
  <c r="L1423" i="10" l="1"/>
  <c r="I1423" i="10"/>
  <c r="K1423" i="10" l="1"/>
  <c r="N1423" i="10" s="1"/>
  <c r="J1423" i="10"/>
  <c r="H1424" i="10" s="1"/>
  <c r="G1424" i="10" s="1"/>
  <c r="L1424" i="10" l="1"/>
  <c r="I1424" i="10"/>
  <c r="K1424" i="10" l="1"/>
  <c r="N1424" i="10" s="1"/>
  <c r="J1424" i="10"/>
  <c r="H1425" i="10" s="1"/>
  <c r="G1425" i="10" s="1"/>
  <c r="L1425" i="10" l="1"/>
  <c r="I1425" i="10"/>
  <c r="K1425" i="10" l="1"/>
  <c r="N1425" i="10" s="1"/>
  <c r="J1425" i="10"/>
  <c r="H1426" i="10" s="1"/>
  <c r="G1426" i="10" s="1"/>
  <c r="L1426" i="10" l="1"/>
  <c r="I1426" i="10" l="1"/>
  <c r="K1426" i="10"/>
  <c r="N1426" i="10" s="1"/>
  <c r="J1426" i="10"/>
  <c r="H1427" i="10" s="1"/>
  <c r="G1427" i="10" s="1"/>
  <c r="L1427" i="10" l="1"/>
  <c r="I1427" i="10"/>
  <c r="K1427" i="10" l="1"/>
  <c r="N1427" i="10" s="1"/>
  <c r="J1427" i="10"/>
  <c r="H1428" i="10" s="1"/>
  <c r="G1428" i="10" s="1"/>
  <c r="L1428" i="10" l="1"/>
  <c r="I1428" i="10"/>
  <c r="K1428" i="10" l="1"/>
  <c r="N1428" i="10" s="1"/>
  <c r="J1428" i="10"/>
  <c r="H1429" i="10" s="1"/>
  <c r="G1429" i="10" s="1"/>
  <c r="L1429" i="10" l="1"/>
  <c r="I1429" i="10"/>
  <c r="J1429" i="10" l="1"/>
  <c r="H1430" i="10" s="1"/>
  <c r="G1430" i="10" s="1"/>
  <c r="K1429" i="10"/>
  <c r="N1429" i="10" s="1"/>
  <c r="L1430" i="10" l="1"/>
  <c r="I1430" i="10"/>
  <c r="K1430" i="10" l="1"/>
  <c r="N1430" i="10" s="1"/>
  <c r="J1430" i="10"/>
  <c r="H1431" i="10" s="1"/>
  <c r="G1431" i="10" s="1"/>
  <c r="L1431" i="10" l="1"/>
  <c r="I1431" i="10" l="1"/>
  <c r="J1431" i="10"/>
  <c r="H1432" i="10" s="1"/>
  <c r="G1432" i="10" s="1"/>
  <c r="K1431" i="10"/>
  <c r="N1431" i="10" s="1"/>
  <c r="L1432" i="10" l="1"/>
  <c r="I1432" i="10" l="1"/>
  <c r="K1432" i="10"/>
  <c r="N1432" i="10" s="1"/>
  <c r="J1432" i="10"/>
  <c r="H1433" i="10" s="1"/>
  <c r="G1433" i="10" s="1"/>
  <c r="L1433" i="10" l="1"/>
  <c r="I1433" i="10" l="1"/>
  <c r="K1433" i="10"/>
  <c r="N1433" i="10" s="1"/>
  <c r="J1433" i="10"/>
  <c r="H1434" i="10" s="1"/>
  <c r="G1434" i="10" s="1"/>
  <c r="L1434" i="10" l="1"/>
  <c r="I1434" i="10"/>
  <c r="K1434" i="10" l="1"/>
  <c r="N1434" i="10" s="1"/>
  <c r="J1434" i="10"/>
  <c r="H1435" i="10" s="1"/>
  <c r="G1435" i="10" s="1"/>
  <c r="L1435" i="10" l="1"/>
  <c r="I1435" i="10"/>
  <c r="K1435" i="10" l="1"/>
  <c r="N1435" i="10" s="1"/>
  <c r="J1435" i="10"/>
  <c r="H1436" i="10" s="1"/>
  <c r="G1436" i="10" s="1"/>
  <c r="L1436" i="10" l="1"/>
  <c r="I1436" i="10"/>
  <c r="K1436" i="10" l="1"/>
  <c r="N1436" i="10" s="1"/>
  <c r="J1436" i="10"/>
  <c r="H1437" i="10" s="1"/>
  <c r="G1437" i="10" s="1"/>
  <c r="L1437" i="10" l="1"/>
  <c r="I1437" i="10"/>
  <c r="K1437" i="10" l="1"/>
  <c r="N1437" i="10" s="1"/>
  <c r="J1437" i="10"/>
  <c r="H1438" i="10" s="1"/>
  <c r="G1438" i="10" s="1"/>
  <c r="L1438" i="10" l="1"/>
  <c r="I1438" i="10"/>
  <c r="K1438" i="10" l="1"/>
  <c r="N1438" i="10" s="1"/>
  <c r="J1438" i="10"/>
  <c r="H1439" i="10" s="1"/>
  <c r="G1439" i="10" s="1"/>
  <c r="L1439" i="10" l="1"/>
  <c r="I1439" i="10" l="1"/>
  <c r="K1439" i="10"/>
  <c r="N1439" i="10" s="1"/>
  <c r="J1439" i="10"/>
  <c r="H1440" i="10" s="1"/>
  <c r="G1440" i="10" s="1"/>
  <c r="L1440" i="10" l="1"/>
  <c r="I1440" i="10"/>
  <c r="K1440" i="10" l="1"/>
  <c r="N1440" i="10" s="1"/>
  <c r="J1440" i="10"/>
  <c r="H1441" i="10" s="1"/>
  <c r="G1441" i="10" s="1"/>
  <c r="L1441" i="10" l="1"/>
  <c r="I1441" i="10"/>
  <c r="K1441" i="10" l="1"/>
  <c r="N1441" i="10" s="1"/>
  <c r="J1441" i="10"/>
  <c r="H1442" i="10" s="1"/>
  <c r="G1442" i="10" s="1"/>
  <c r="L1442" i="10" l="1"/>
  <c r="I1442" i="10"/>
  <c r="J1442" i="10" l="1"/>
  <c r="H1443" i="10" s="1"/>
  <c r="G1443" i="10" s="1"/>
  <c r="K1442" i="10"/>
  <c r="N1442" i="10" s="1"/>
  <c r="L1443" i="10" l="1"/>
  <c r="I1443" i="10"/>
  <c r="K1443" i="10" l="1"/>
  <c r="N1443" i="10" s="1"/>
  <c r="J1443" i="10"/>
  <c r="H1444" i="10" s="1"/>
  <c r="G1444" i="10" s="1"/>
  <c r="L1444" i="10" l="1"/>
  <c r="I1444" i="10"/>
  <c r="J1444" i="10" l="1"/>
  <c r="H1445" i="10" s="1"/>
  <c r="G1445" i="10" s="1"/>
  <c r="K1444" i="10"/>
  <c r="N1444" i="10" s="1"/>
  <c r="L1445" i="10" l="1"/>
  <c r="I1445" i="10"/>
  <c r="K1445" i="10" l="1"/>
  <c r="N1445" i="10" s="1"/>
  <c r="J1445" i="10"/>
  <c r="H1446" i="10" s="1"/>
  <c r="G1446" i="10" s="1"/>
  <c r="L1446" i="10" l="1"/>
  <c r="I1446" i="10"/>
  <c r="K1446" i="10" l="1"/>
  <c r="N1446" i="10" s="1"/>
  <c r="J1446" i="10"/>
  <c r="H1447" i="10" s="1"/>
  <c r="G1447" i="10" s="1"/>
  <c r="L1447" i="10" l="1"/>
  <c r="I1447" i="10"/>
  <c r="K1447" i="10" l="1"/>
  <c r="N1447" i="10" s="1"/>
  <c r="J1447" i="10"/>
  <c r="H1448" i="10" s="1"/>
  <c r="G1448" i="10" s="1"/>
  <c r="L1448" i="10" l="1"/>
  <c r="I1448" i="10"/>
  <c r="J1448" i="10" l="1"/>
  <c r="H1449" i="10" s="1"/>
  <c r="G1449" i="10" s="1"/>
  <c r="K1448" i="10"/>
  <c r="N1448" i="10" s="1"/>
  <c r="L1449" i="10" l="1"/>
  <c r="I1449" i="10" l="1"/>
  <c r="J1449" i="10"/>
  <c r="H1450" i="10" s="1"/>
  <c r="G1450" i="10" s="1"/>
  <c r="K1449" i="10"/>
  <c r="N1449" i="10" s="1"/>
  <c r="L1450" i="10" l="1"/>
  <c r="I1450" i="10"/>
  <c r="K1450" i="10" l="1"/>
  <c r="N1450" i="10" s="1"/>
  <c r="J1450" i="10"/>
  <c r="H1451" i="10" s="1"/>
  <c r="G1451" i="10" s="1"/>
  <c r="L1451" i="10" l="1"/>
  <c r="I1451" i="10"/>
  <c r="K1451" i="10" l="1"/>
  <c r="N1451" i="10" s="1"/>
  <c r="J1451" i="10"/>
  <c r="H1452" i="10" s="1"/>
  <c r="G1452" i="10" s="1"/>
  <c r="L1452" i="10" l="1"/>
  <c r="I1452" i="10"/>
  <c r="K1452" i="10" l="1"/>
  <c r="N1452" i="10" s="1"/>
  <c r="J1452" i="10"/>
  <c r="H1453" i="10" s="1"/>
  <c r="G1453" i="10" s="1"/>
  <c r="L1453" i="10" l="1"/>
  <c r="I1453" i="10" l="1"/>
  <c r="K1453" i="10"/>
  <c r="N1453" i="10" s="1"/>
  <c r="J1453" i="10"/>
  <c r="H1454" i="10" s="1"/>
  <c r="G1454" i="10" s="1"/>
  <c r="L1454" i="10" l="1"/>
  <c r="I1454" i="10"/>
  <c r="K1454" i="10" l="1"/>
  <c r="N1454" i="10" s="1"/>
  <c r="J1454" i="10"/>
  <c r="H1455" i="10" s="1"/>
  <c r="G1455" i="10" s="1"/>
  <c r="L1455" i="10" l="1"/>
  <c r="I1455" i="10" l="1"/>
  <c r="J1455" i="10"/>
  <c r="H1456" i="10" s="1"/>
  <c r="G1456" i="10" s="1"/>
  <c r="K1455" i="10"/>
  <c r="N1455" i="10" s="1"/>
  <c r="L1456" i="10" l="1"/>
  <c r="I1456" i="10"/>
  <c r="J1456" i="10" l="1"/>
  <c r="H1457" i="10" s="1"/>
  <c r="G1457" i="10" s="1"/>
  <c r="K1456" i="10"/>
  <c r="N1456" i="10" s="1"/>
  <c r="L1457" i="10" l="1"/>
  <c r="I1457" i="10"/>
  <c r="K1457" i="10" l="1"/>
  <c r="N1457" i="10" s="1"/>
  <c r="J1457" i="10"/>
  <c r="H1458" i="10" s="1"/>
  <c r="G1458" i="10" s="1"/>
  <c r="L1458" i="10" l="1"/>
  <c r="I1458" i="10"/>
  <c r="K1458" i="10" l="1"/>
  <c r="N1458" i="10" s="1"/>
  <c r="J1458" i="10"/>
  <c r="H1459" i="10" s="1"/>
  <c r="G1459" i="10" s="1"/>
  <c r="L1459" i="10" l="1"/>
  <c r="I1459" i="10"/>
  <c r="J1459" i="10" l="1"/>
  <c r="H1460" i="10" s="1"/>
  <c r="G1460" i="10" s="1"/>
  <c r="K1459" i="10"/>
  <c r="N1459" i="10" s="1"/>
  <c r="L1460" i="10" l="1"/>
  <c r="I1460" i="10"/>
  <c r="K1460" i="10" l="1"/>
  <c r="N1460" i="10" s="1"/>
  <c r="J1460" i="10"/>
  <c r="H1461" i="10" s="1"/>
  <c r="G1461" i="10" s="1"/>
  <c r="L1461" i="10" l="1"/>
  <c r="I1461" i="10"/>
  <c r="J1461" i="10" l="1"/>
  <c r="H1462" i="10" s="1"/>
  <c r="G1462" i="10" s="1"/>
  <c r="K1461" i="10"/>
  <c r="N1461" i="10" s="1"/>
  <c r="L1462" i="10" l="1"/>
  <c r="I1462" i="10"/>
  <c r="K1462" i="10" l="1"/>
  <c r="N1462" i="10" s="1"/>
  <c r="J1462" i="10"/>
  <c r="H1463" i="10" s="1"/>
  <c r="G1463" i="10" s="1"/>
  <c r="L1463" i="10" l="1"/>
  <c r="I1463" i="10"/>
  <c r="K1463" i="10" l="1"/>
  <c r="N1463" i="10" s="1"/>
  <c r="J1463" i="10"/>
  <c r="H1464" i="10" s="1"/>
  <c r="G1464" i="10" s="1"/>
  <c r="L1464" i="10" l="1"/>
  <c r="I1464" i="10" l="1"/>
  <c r="K1464" i="10" s="1"/>
  <c r="N1464" i="10" s="1"/>
  <c r="J1464" i="10"/>
  <c r="H1465" i="10" s="1"/>
  <c r="G1465" i="10" s="1"/>
  <c r="L1465" i="10" l="1"/>
  <c r="I1465" i="10"/>
  <c r="K1465" i="10" l="1"/>
  <c r="N1465" i="10" s="1"/>
  <c r="J1465" i="10"/>
  <c r="H1466" i="10" s="1"/>
  <c r="G1466" i="10" s="1"/>
  <c r="L1466" i="10" l="1"/>
  <c r="I1466" i="10" l="1"/>
  <c r="J1466" i="10" s="1"/>
  <c r="H1467" i="10" s="1"/>
  <c r="G1467" i="10" s="1"/>
  <c r="K1466" i="10" l="1"/>
  <c r="N1466" i="10" s="1"/>
  <c r="L1467" i="10"/>
  <c r="I1467" i="10" l="1"/>
  <c r="K1467" i="10"/>
  <c r="N1467" i="10" s="1"/>
  <c r="J1467" i="10"/>
  <c r="H1468" i="10" s="1"/>
  <c r="G1468" i="10" s="1"/>
  <c r="L1468" i="10" l="1"/>
  <c r="I1468" i="10" l="1"/>
  <c r="K1468" i="10"/>
  <c r="N1468" i="10" s="1"/>
  <c r="J1468" i="10"/>
  <c r="H1469" i="10" s="1"/>
  <c r="G1469" i="10" s="1"/>
  <c r="L1469" i="10" l="1"/>
  <c r="I1469" i="10" l="1"/>
  <c r="K1469" i="10"/>
  <c r="N1469" i="10" s="1"/>
  <c r="J1469" i="10"/>
  <c r="H1470" i="10" s="1"/>
  <c r="G1470" i="10" s="1"/>
  <c r="L1470" i="10" l="1"/>
  <c r="I1470" i="10" l="1"/>
  <c r="K1470" i="10"/>
  <c r="N1470" i="10" s="1"/>
  <c r="J1470" i="10"/>
  <c r="H1471" i="10" s="1"/>
  <c r="G1471" i="10" s="1"/>
  <c r="L1471" i="10" l="1"/>
  <c r="I1471" i="10"/>
  <c r="K1471" i="10" l="1"/>
  <c r="N1471" i="10" s="1"/>
  <c r="J1471" i="10"/>
  <c r="H1472" i="10" s="1"/>
  <c r="G1472" i="10" s="1"/>
  <c r="L1472" i="10" l="1"/>
  <c r="I1472" i="10"/>
  <c r="K1472" i="10" l="1"/>
  <c r="N1472" i="10" s="1"/>
  <c r="J1472" i="10"/>
  <c r="H1473" i="10" s="1"/>
  <c r="G1473" i="10" s="1"/>
  <c r="L1473" i="10" l="1"/>
  <c r="I1473" i="10"/>
  <c r="K1473" i="10" l="1"/>
  <c r="N1473" i="10" s="1"/>
  <c r="J1473" i="10"/>
  <c r="H1474" i="10" s="1"/>
  <c r="G1474" i="10" s="1"/>
  <c r="L1474" i="10" l="1"/>
  <c r="I1474" i="10"/>
  <c r="K1474" i="10" l="1"/>
  <c r="N1474" i="10" s="1"/>
  <c r="J1474" i="10"/>
  <c r="H1475" i="10" s="1"/>
  <c r="G1475" i="10" s="1"/>
  <c r="L1475" i="10" l="1"/>
  <c r="I1475" i="10"/>
  <c r="J1475" i="10" l="1"/>
  <c r="H1476" i="10" s="1"/>
  <c r="G1476" i="10" s="1"/>
  <c r="K1475" i="10"/>
  <c r="N1475" i="10" s="1"/>
  <c r="L1476" i="10" l="1"/>
  <c r="I1476" i="10"/>
  <c r="K1476" i="10" l="1"/>
  <c r="N1476" i="10" s="1"/>
  <c r="J1476" i="10"/>
  <c r="H1477" i="10" s="1"/>
  <c r="G1477" i="10" s="1"/>
  <c r="L1477" i="10" l="1"/>
  <c r="I1477" i="10"/>
  <c r="J1477" i="10" l="1"/>
  <c r="H1478" i="10" s="1"/>
  <c r="G1478" i="10" s="1"/>
  <c r="K1477" i="10"/>
  <c r="N1477" i="10" s="1"/>
  <c r="L1478" i="10" l="1"/>
  <c r="I1478" i="10"/>
  <c r="K1478" i="10" l="1"/>
  <c r="N1478" i="10" s="1"/>
  <c r="J1478" i="10"/>
  <c r="H1479" i="10" s="1"/>
  <c r="G1479" i="10" s="1"/>
  <c r="L1479" i="10" l="1"/>
  <c r="I1479" i="10"/>
  <c r="K1479" i="10" l="1"/>
  <c r="N1479" i="10" s="1"/>
  <c r="J1479" i="10"/>
  <c r="H1480" i="10" s="1"/>
  <c r="G1480" i="10" s="1"/>
  <c r="L1480" i="10" l="1"/>
  <c r="I1480" i="10"/>
  <c r="J1480" i="10" l="1"/>
  <c r="H1481" i="10" s="1"/>
  <c r="G1481" i="10" s="1"/>
  <c r="K1480" i="10"/>
  <c r="N1480" i="10" s="1"/>
  <c r="L1481" i="10" l="1"/>
  <c r="I1481" i="10"/>
  <c r="K1481" i="10" l="1"/>
  <c r="N1481" i="10" s="1"/>
  <c r="J1481" i="10"/>
  <c r="H1482" i="10" s="1"/>
  <c r="G1482" i="10" s="1"/>
  <c r="L1482" i="10" l="1"/>
  <c r="I1482" i="10"/>
  <c r="K1482" i="10" l="1"/>
  <c r="N1482" i="10" s="1"/>
  <c r="J1482" i="10"/>
  <c r="H1483" i="10" s="1"/>
  <c r="G1483" i="10" s="1"/>
  <c r="L1483" i="10" l="1"/>
  <c r="I1483" i="10" l="1"/>
  <c r="J1483" i="10"/>
  <c r="H1484" i="10" s="1"/>
  <c r="G1484" i="10" s="1"/>
  <c r="K1483" i="10"/>
  <c r="N1483" i="10" s="1"/>
  <c r="L1484" i="10" l="1"/>
  <c r="I1484" i="10"/>
  <c r="J1484" i="10" l="1"/>
  <c r="H1485" i="10" s="1"/>
  <c r="G1485" i="10" s="1"/>
  <c r="K1484" i="10"/>
  <c r="N1484" i="10" s="1"/>
  <c r="L1485" i="10" l="1"/>
  <c r="I1485" i="10"/>
  <c r="K1485" i="10" l="1"/>
  <c r="N1485" i="10" s="1"/>
  <c r="J1485" i="10"/>
  <c r="H1486" i="10" s="1"/>
  <c r="G1486" i="10" s="1"/>
  <c r="L1486" i="10" l="1"/>
  <c r="I1486" i="10"/>
  <c r="K1486" i="10" l="1"/>
  <c r="N1486" i="10" s="1"/>
  <c r="J1486" i="10"/>
  <c r="H1487" i="10" s="1"/>
  <c r="G1487" i="10" s="1"/>
  <c r="L1487" i="10" l="1"/>
  <c r="I1487" i="10"/>
  <c r="K1487" i="10" l="1"/>
  <c r="N1487" i="10" s="1"/>
  <c r="J1487" i="10"/>
  <c r="H1488" i="10" s="1"/>
  <c r="G1488" i="10" s="1"/>
  <c r="L1488" i="10" l="1"/>
  <c r="I1488" i="10"/>
  <c r="K1488" i="10" l="1"/>
  <c r="N1488" i="10" s="1"/>
  <c r="J1488" i="10"/>
  <c r="H1489" i="10" s="1"/>
  <c r="G1489" i="10" s="1"/>
  <c r="L1489" i="10" l="1"/>
  <c r="I1489" i="10"/>
  <c r="K1489" i="10" l="1"/>
  <c r="N1489" i="10" s="1"/>
  <c r="J1489" i="10"/>
  <c r="H1490" i="10" s="1"/>
  <c r="G1490" i="10" s="1"/>
  <c r="L1490" i="10" l="1"/>
  <c r="I1490" i="10" l="1"/>
  <c r="J1490" i="10"/>
  <c r="H1491" i="10" s="1"/>
  <c r="G1491" i="10" s="1"/>
  <c r="K1490" i="10"/>
  <c r="N1490" i="10" s="1"/>
  <c r="L1491" i="10" l="1"/>
  <c r="I1491" i="10"/>
  <c r="K1491" i="10" l="1"/>
  <c r="N1491" i="10" s="1"/>
  <c r="J1491" i="10"/>
  <c r="H1492" i="10" s="1"/>
  <c r="G1492" i="10" s="1"/>
  <c r="L1492" i="10" l="1"/>
  <c r="I1492" i="10" l="1"/>
  <c r="K1492" i="10"/>
  <c r="N1492" i="10" s="1"/>
  <c r="J1492" i="10"/>
  <c r="H1493" i="10" s="1"/>
  <c r="G1493" i="10" s="1"/>
  <c r="L1493" i="10" l="1"/>
  <c r="I1493" i="10"/>
  <c r="K1493" i="10" l="1"/>
  <c r="N1493" i="10" s="1"/>
  <c r="J1493" i="10"/>
  <c r="H1494" i="10" s="1"/>
  <c r="G1494" i="10" s="1"/>
  <c r="L1494" i="10" l="1"/>
  <c r="I1494" i="10"/>
  <c r="K1494" i="10" l="1"/>
  <c r="N1494" i="10" s="1"/>
  <c r="J1494" i="10"/>
  <c r="H1495" i="10" s="1"/>
  <c r="G1495" i="10" s="1"/>
  <c r="L1495" i="10" l="1"/>
  <c r="I1495" i="10"/>
  <c r="K1495" i="10" l="1"/>
  <c r="N1495" i="10" s="1"/>
  <c r="J1495" i="10"/>
  <c r="H1496" i="10" s="1"/>
  <c r="G1496" i="10" s="1"/>
  <c r="L1496" i="10" l="1"/>
  <c r="I1496" i="10"/>
  <c r="K1496" i="10" l="1"/>
  <c r="N1496" i="10" s="1"/>
  <c r="J1496" i="10"/>
  <c r="H1497" i="10" s="1"/>
  <c r="G1497" i="10" s="1"/>
  <c r="L1497" i="10" l="1"/>
  <c r="I1497" i="10"/>
  <c r="J1497" i="10" l="1"/>
  <c r="H1498" i="10" s="1"/>
  <c r="G1498" i="10" s="1"/>
  <c r="K1497" i="10"/>
  <c r="N1497" i="10" s="1"/>
  <c r="L1498" i="10" l="1"/>
  <c r="I1498" i="10"/>
  <c r="K1498" i="10" l="1"/>
  <c r="N1498" i="10" s="1"/>
  <c r="J1498" i="10"/>
  <c r="H1499" i="10" s="1"/>
  <c r="G1499" i="10" s="1"/>
  <c r="L1499" i="10" l="1"/>
  <c r="I1499" i="10" l="1"/>
  <c r="K1499" i="10" s="1"/>
  <c r="N1499" i="10" s="1"/>
  <c r="J1499" i="10" l="1"/>
  <c r="H1500" i="10" s="1"/>
  <c r="G1500" i="10" s="1"/>
  <c r="L1500" i="10"/>
  <c r="I1500" i="10"/>
  <c r="J1500" i="10" l="1"/>
  <c r="H1501" i="10" s="1"/>
  <c r="G1501" i="10" s="1"/>
  <c r="K1500" i="10"/>
  <c r="N1500" i="10" s="1"/>
  <c r="L1501" i="10" l="1"/>
  <c r="I1501" i="10"/>
  <c r="K1501" i="10" l="1"/>
  <c r="N1501" i="10" s="1"/>
  <c r="J1501" i="10"/>
  <c r="H1502" i="10" s="1"/>
  <c r="G1502" i="10" s="1"/>
  <c r="L1502" i="10" l="1"/>
  <c r="I1502" i="10"/>
  <c r="K1502" i="10" l="1"/>
  <c r="N1502" i="10" s="1"/>
  <c r="J1502" i="10"/>
  <c r="H1503" i="10" s="1"/>
  <c r="G1503" i="10" s="1"/>
  <c r="L1503" i="10" l="1"/>
  <c r="I1503" i="10" l="1"/>
  <c r="K1503" i="10"/>
  <c r="N1503" i="10" s="1"/>
  <c r="J1503" i="10"/>
  <c r="H1504" i="10" s="1"/>
  <c r="G1504" i="10" s="1"/>
  <c r="L1504" i="10" l="1"/>
  <c r="I1504" i="10"/>
  <c r="J1504" i="10" l="1"/>
  <c r="H1505" i="10" s="1"/>
  <c r="G1505" i="10" s="1"/>
  <c r="K1504" i="10"/>
  <c r="N1504" i="10" s="1"/>
  <c r="L1505" i="10" l="1"/>
  <c r="I1505" i="10" l="1"/>
  <c r="J1505" i="10"/>
  <c r="H1506" i="10" s="1"/>
  <c r="G1506" i="10" s="1"/>
  <c r="K1505" i="10"/>
  <c r="N1505" i="10" s="1"/>
  <c r="L1506" i="10" l="1"/>
  <c r="I1506" i="10"/>
  <c r="K1506" i="10" l="1"/>
  <c r="N1506" i="10" s="1"/>
  <c r="J1506" i="10"/>
  <c r="H1507" i="10" s="1"/>
  <c r="G1507" i="10" s="1"/>
  <c r="L1507" i="10" l="1"/>
  <c r="I1507" i="10"/>
  <c r="J1507" i="10" l="1"/>
  <c r="H1508" i="10" s="1"/>
  <c r="G1508" i="10" s="1"/>
  <c r="K1507" i="10"/>
  <c r="N1507" i="10" s="1"/>
  <c r="L1508" i="10" l="1"/>
  <c r="I1508" i="10"/>
  <c r="K1508" i="10" l="1"/>
  <c r="N1508" i="10" s="1"/>
  <c r="J1508" i="10"/>
  <c r="H1509" i="10" s="1"/>
  <c r="G1509" i="10" s="1"/>
  <c r="L1509" i="10" l="1"/>
  <c r="I1509" i="10" l="1"/>
  <c r="J1509" i="10"/>
  <c r="H1510" i="10" s="1"/>
  <c r="G1510" i="10" s="1"/>
  <c r="K1509" i="10"/>
  <c r="N1509" i="10" s="1"/>
  <c r="L1510" i="10" l="1"/>
  <c r="I1510" i="10"/>
  <c r="J1510" i="10" l="1"/>
  <c r="H1511" i="10" s="1"/>
  <c r="G1511" i="10" s="1"/>
  <c r="K1510" i="10"/>
  <c r="N1510" i="10" s="1"/>
  <c r="L1511" i="10" l="1"/>
  <c r="I1511" i="10"/>
  <c r="K1511" i="10" l="1"/>
  <c r="N1511" i="10" s="1"/>
  <c r="J1511" i="10"/>
  <c r="H1512" i="10" s="1"/>
  <c r="G1512" i="10" s="1"/>
  <c r="L1512" i="10" l="1"/>
  <c r="I1512" i="10"/>
  <c r="K1512" i="10" l="1"/>
  <c r="N1512" i="10" s="1"/>
  <c r="J1512" i="10"/>
  <c r="H1513" i="10" s="1"/>
  <c r="G1513" i="10" s="1"/>
  <c r="L1513" i="10" l="1"/>
  <c r="I1513" i="10" l="1"/>
  <c r="K1513" i="10"/>
  <c r="N1513" i="10" s="1"/>
  <c r="J1513" i="10"/>
  <c r="H1514" i="10" s="1"/>
  <c r="G1514" i="10" s="1"/>
  <c r="L1514" i="10" l="1"/>
  <c r="I1514" i="10"/>
  <c r="K1514" i="10" l="1"/>
  <c r="N1514" i="10" s="1"/>
  <c r="J1514" i="10"/>
  <c r="H1515" i="10" s="1"/>
  <c r="G1515" i="10" s="1"/>
  <c r="L1515" i="10" l="1"/>
  <c r="I1515" i="10"/>
  <c r="J1515" i="10" l="1"/>
  <c r="H1516" i="10" s="1"/>
  <c r="G1516" i="10" s="1"/>
  <c r="K1515" i="10"/>
  <c r="N1515" i="10" s="1"/>
  <c r="L1516" i="10" l="1"/>
  <c r="I1516" i="10"/>
  <c r="K1516" i="10" l="1"/>
  <c r="N1516" i="10" s="1"/>
  <c r="J1516" i="10"/>
  <c r="H1517" i="10" s="1"/>
  <c r="G1517" i="10" s="1"/>
  <c r="L1517" i="10" l="1"/>
  <c r="I1517" i="10" l="1"/>
  <c r="K1517" i="10"/>
  <c r="N1517" i="10" s="1"/>
  <c r="J1517" i="10"/>
  <c r="H1518" i="10" s="1"/>
  <c r="G1518" i="10" s="1"/>
  <c r="L1518" i="10" l="1"/>
  <c r="I1518" i="10"/>
  <c r="J1518" i="10" l="1"/>
  <c r="H1519" i="10" s="1"/>
  <c r="G1519" i="10" s="1"/>
  <c r="K1518" i="10"/>
  <c r="N1518" i="10" s="1"/>
  <c r="L1519" i="10" l="1"/>
  <c r="I1519" i="10"/>
  <c r="J1519" i="10" l="1"/>
  <c r="H1520" i="10" s="1"/>
  <c r="G1520" i="10" s="1"/>
  <c r="K1519" i="10"/>
  <c r="N1519" i="10" s="1"/>
  <c r="L1520" i="10" l="1"/>
  <c r="I1520" i="10"/>
  <c r="K1520" i="10" l="1"/>
  <c r="N1520" i="10" s="1"/>
  <c r="J1520" i="10"/>
  <c r="H1521" i="10" s="1"/>
  <c r="G1521" i="10" s="1"/>
  <c r="L1521" i="10" l="1"/>
  <c r="I1521" i="10"/>
  <c r="K1521" i="10" l="1"/>
  <c r="N1521" i="10" s="1"/>
  <c r="J1521" i="10"/>
  <c r="H1522" i="10" s="1"/>
  <c r="G1522" i="10" s="1"/>
  <c r="L1522" i="10" l="1"/>
  <c r="I1522" i="10" l="1"/>
  <c r="K1522" i="10"/>
  <c r="N1522" i="10" s="1"/>
  <c r="J1522" i="10"/>
  <c r="H1523" i="10" s="1"/>
  <c r="G1523" i="10" s="1"/>
  <c r="L1523" i="10" l="1"/>
  <c r="I1523" i="10"/>
  <c r="K1523" i="10" l="1"/>
  <c r="N1523" i="10" s="1"/>
  <c r="J1523" i="10"/>
  <c r="H1524" i="10" s="1"/>
  <c r="G1524" i="10" s="1"/>
  <c r="L1524" i="10" l="1"/>
  <c r="I1524" i="10"/>
  <c r="J1524" i="10" l="1"/>
  <c r="H1525" i="10" s="1"/>
  <c r="G1525" i="10" s="1"/>
  <c r="K1524" i="10"/>
  <c r="N1524" i="10" s="1"/>
  <c r="L1525" i="10" l="1"/>
  <c r="I1525" i="10"/>
  <c r="J1525" i="10" l="1"/>
  <c r="H1526" i="10" s="1"/>
  <c r="G1526" i="10" s="1"/>
  <c r="K1525" i="10"/>
  <c r="N1525" i="10" s="1"/>
  <c r="L1526" i="10" l="1"/>
  <c r="I1526" i="10" l="1"/>
  <c r="K1526" i="10"/>
  <c r="N1526" i="10" s="1"/>
  <c r="J1526" i="10"/>
  <c r="H1527" i="10" s="1"/>
  <c r="G1527" i="10" s="1"/>
  <c r="L1527" i="10" l="1"/>
  <c r="I1527" i="10"/>
  <c r="K1527" i="10" l="1"/>
  <c r="N1527" i="10" s="1"/>
  <c r="J1527" i="10"/>
  <c r="H1528" i="10" s="1"/>
  <c r="G1528" i="10" s="1"/>
  <c r="L1528" i="10" l="1"/>
  <c r="I1528" i="10"/>
  <c r="J1528" i="10" l="1"/>
  <c r="H1529" i="10" s="1"/>
  <c r="G1529" i="10" s="1"/>
  <c r="K1528" i="10"/>
  <c r="N1528" i="10" s="1"/>
  <c r="L1529" i="10" l="1"/>
  <c r="I1529" i="10"/>
  <c r="K1529" i="10" l="1"/>
  <c r="N1529" i="10" s="1"/>
  <c r="J1529" i="10"/>
  <c r="H1530" i="10" s="1"/>
  <c r="G1530" i="10" s="1"/>
  <c r="L1530" i="10" l="1"/>
  <c r="I1530" i="10"/>
  <c r="J1530" i="10" l="1"/>
  <c r="H1531" i="10" s="1"/>
  <c r="G1531" i="10" s="1"/>
  <c r="K1530" i="10"/>
  <c r="N1530" i="10" s="1"/>
  <c r="L1531" i="10" l="1"/>
  <c r="I1531" i="10"/>
  <c r="J1531" i="10" l="1"/>
  <c r="H1532" i="10" s="1"/>
  <c r="G1532" i="10" s="1"/>
  <c r="K1531" i="10"/>
  <c r="N1531" i="10" s="1"/>
  <c r="L1532" i="10" l="1"/>
  <c r="I1532" i="10" l="1"/>
  <c r="J1532" i="10"/>
  <c r="H1533" i="10" s="1"/>
  <c r="G1533" i="10" s="1"/>
  <c r="K1532" i="10"/>
  <c r="N1532" i="10" s="1"/>
  <c r="L1533" i="10" l="1"/>
  <c r="I1533" i="10"/>
  <c r="K1533" i="10" l="1"/>
  <c r="N1533" i="10" s="1"/>
  <c r="J1533" i="10"/>
  <c r="H1534" i="10" s="1"/>
  <c r="G1534" i="10" s="1"/>
  <c r="L1534" i="10" l="1"/>
  <c r="I1534" i="10"/>
  <c r="K1534" i="10" l="1"/>
  <c r="N1534" i="10" s="1"/>
  <c r="J1534" i="10"/>
  <c r="H1535" i="10" s="1"/>
  <c r="G1535" i="10" s="1"/>
  <c r="L1535" i="10" l="1"/>
  <c r="I1535" i="10" l="1"/>
  <c r="J1535" i="10"/>
  <c r="H1536" i="10" s="1"/>
  <c r="G1536" i="10" s="1"/>
  <c r="K1535" i="10"/>
  <c r="N1535" i="10" s="1"/>
  <c r="L1536" i="10" l="1"/>
  <c r="I1536" i="10"/>
  <c r="K1536" i="10" l="1"/>
  <c r="N1536" i="10" s="1"/>
  <c r="J1536" i="10"/>
  <c r="H1537" i="10" s="1"/>
  <c r="G1537" i="10" s="1"/>
  <c r="L1537" i="10" l="1"/>
  <c r="I1537" i="10"/>
  <c r="K1537" i="10" l="1"/>
  <c r="N1537" i="10" s="1"/>
  <c r="J1537" i="10"/>
  <c r="H1538" i="10" s="1"/>
  <c r="G1538" i="10" s="1"/>
  <c r="L1538" i="10" l="1"/>
  <c r="I1538" i="10"/>
  <c r="K1538" i="10" l="1"/>
  <c r="N1538" i="10" s="1"/>
  <c r="J1538" i="10"/>
  <c r="H1539" i="10" s="1"/>
  <c r="G1539" i="10" s="1"/>
  <c r="L1539" i="10" l="1"/>
  <c r="I1539" i="10"/>
  <c r="K1539" i="10" l="1"/>
  <c r="N1539" i="10" s="1"/>
  <c r="J1539" i="10"/>
  <c r="H1540" i="10" s="1"/>
  <c r="G1540" i="10" s="1"/>
  <c r="L1540" i="10" l="1"/>
  <c r="I1540" i="10"/>
  <c r="K1540" i="10" l="1"/>
  <c r="N1540" i="10" s="1"/>
  <c r="J1540" i="10"/>
  <c r="H1541" i="10" s="1"/>
  <c r="G1541" i="10" s="1"/>
  <c r="L1541" i="10" l="1"/>
  <c r="I1541" i="10"/>
  <c r="K1541" i="10" l="1"/>
  <c r="N1541" i="10" s="1"/>
  <c r="J1541" i="10"/>
  <c r="H1542" i="10" s="1"/>
  <c r="G1542" i="10" s="1"/>
  <c r="L1542" i="10" l="1"/>
  <c r="I1542" i="10"/>
  <c r="K1542" i="10" l="1"/>
  <c r="N1542" i="10" s="1"/>
  <c r="J1542" i="10"/>
  <c r="H1543" i="10" s="1"/>
  <c r="G1543" i="10" s="1"/>
  <c r="L1543" i="10" l="1"/>
  <c r="I1543" i="10"/>
  <c r="J1543" i="10" l="1"/>
  <c r="H1544" i="10" s="1"/>
  <c r="G1544" i="10" s="1"/>
  <c r="K1543" i="10"/>
  <c r="N1543" i="10" s="1"/>
  <c r="L1544" i="10" l="1"/>
  <c r="I1544" i="10"/>
  <c r="J1544" i="10" l="1"/>
  <c r="H1545" i="10" s="1"/>
  <c r="G1545" i="10" s="1"/>
  <c r="K1544" i="10"/>
  <c r="N1544" i="10" s="1"/>
  <c r="L1545" i="10" l="1"/>
  <c r="I1545" i="10"/>
  <c r="J1545" i="10" l="1"/>
  <c r="H1546" i="10" s="1"/>
  <c r="G1546" i="10" s="1"/>
  <c r="K1545" i="10"/>
  <c r="N1545" i="10" s="1"/>
  <c r="L1546" i="10" l="1"/>
  <c r="I1546" i="10"/>
  <c r="J1546" i="10" l="1"/>
  <c r="H1547" i="10" s="1"/>
  <c r="G1547" i="10" s="1"/>
  <c r="K1546" i="10"/>
  <c r="N1546" i="10" s="1"/>
  <c r="L1547" i="10" l="1"/>
  <c r="I1547" i="10"/>
  <c r="J1547" i="10" l="1"/>
  <c r="H1548" i="10" s="1"/>
  <c r="G1548" i="10" s="1"/>
  <c r="K1547" i="10"/>
  <c r="N1547" i="10" s="1"/>
  <c r="L1548" i="10" l="1"/>
  <c r="I1548" i="10"/>
  <c r="K1548" i="10" l="1"/>
  <c r="N1548" i="10" s="1"/>
  <c r="J1548" i="10"/>
  <c r="H1549" i="10" s="1"/>
  <c r="G1549" i="10" s="1"/>
  <c r="L1549" i="10" l="1"/>
  <c r="I1549" i="10" l="1"/>
  <c r="K1549" i="10" s="1"/>
  <c r="N1549" i="10" s="1"/>
  <c r="J1549" i="10" l="1"/>
  <c r="H1550" i="10" s="1"/>
  <c r="G1550" i="10" l="1"/>
  <c r="L1550" i="10" s="1"/>
  <c r="I1550" i="10"/>
  <c r="J1550" i="10" s="1"/>
  <c r="H1551" i="10" s="1"/>
  <c r="G1551" i="10" s="1"/>
  <c r="K1550" i="10" l="1"/>
  <c r="N1550" i="10" s="1"/>
  <c r="L1551" i="10"/>
  <c r="I1551" i="10" l="1"/>
  <c r="K1551" i="10" s="1"/>
  <c r="N1551" i="10" s="1"/>
  <c r="J1551" i="10" l="1"/>
  <c r="H1552" i="10" s="1"/>
  <c r="G1552" i="10" l="1"/>
  <c r="L1552" i="10" s="1"/>
  <c r="I1552" i="10"/>
  <c r="K1552" i="10"/>
  <c r="J1552" i="10"/>
  <c r="H1553" i="10" s="1"/>
  <c r="G1553" i="10" s="1"/>
  <c r="N1552" i="10" l="1"/>
  <c r="L1553" i="10"/>
  <c r="I1553" i="10" l="1"/>
  <c r="K1553" i="10"/>
  <c r="N1553" i="10" s="1"/>
  <c r="J1553" i="10"/>
  <c r="H1554" i="10" s="1"/>
  <c r="G1554" i="10" s="1"/>
  <c r="L1554" i="10" l="1"/>
  <c r="I1554" i="10" l="1"/>
  <c r="J1554" i="10" s="1"/>
  <c r="H1555" i="10" s="1"/>
  <c r="G1555" i="10" s="1"/>
  <c r="K1554" i="10" l="1"/>
  <c r="N1554" i="10" s="1"/>
  <c r="L1555" i="10"/>
  <c r="I1555" i="10" l="1"/>
  <c r="J1555" i="10"/>
  <c r="H1556" i="10" s="1"/>
  <c r="G1556" i="10" s="1"/>
  <c r="K1555" i="10"/>
  <c r="N1555" i="10" s="1"/>
  <c r="L1556" i="10" l="1"/>
  <c r="I1556" i="10" l="1"/>
  <c r="K1556" i="10"/>
  <c r="N1556" i="10" s="1"/>
  <c r="J1556" i="10"/>
  <c r="H1557" i="10" s="1"/>
  <c r="G1557" i="10" s="1"/>
  <c r="L1557" i="10" l="1"/>
  <c r="I1557" i="10"/>
  <c r="K1557" i="10" l="1"/>
  <c r="N1557" i="10" s="1"/>
  <c r="J1557" i="10"/>
  <c r="H1558" i="10" s="1"/>
  <c r="G1558" i="10" s="1"/>
  <c r="L1558" i="10" l="1"/>
  <c r="I1558" i="10"/>
  <c r="K1558" i="10" l="1"/>
  <c r="N1558" i="10" s="1"/>
  <c r="J1558" i="10"/>
  <c r="H1559" i="10" s="1"/>
  <c r="G1559" i="10" s="1"/>
  <c r="L1559" i="10" l="1"/>
  <c r="I1559" i="10" l="1"/>
  <c r="J1559" i="10"/>
  <c r="H1560" i="10" s="1"/>
  <c r="G1560" i="10" s="1"/>
  <c r="K1559" i="10"/>
  <c r="N1559" i="10" s="1"/>
  <c r="L1560" i="10" l="1"/>
  <c r="I1560" i="10" l="1"/>
  <c r="J1560" i="10"/>
  <c r="H1561" i="10" s="1"/>
  <c r="G1561" i="10" s="1"/>
  <c r="K1560" i="10"/>
  <c r="N1560" i="10" s="1"/>
  <c r="L1561" i="10" l="1"/>
  <c r="I1561" i="10"/>
  <c r="K1561" i="10" l="1"/>
  <c r="N1561" i="10" s="1"/>
  <c r="J1561" i="10"/>
  <c r="H1562" i="10" s="1"/>
  <c r="G1562" i="10" s="1"/>
  <c r="L1562" i="10" l="1"/>
  <c r="I1562" i="10" l="1"/>
  <c r="K1562" i="10"/>
  <c r="N1562" i="10" s="1"/>
  <c r="J1562" i="10"/>
  <c r="H1563" i="10" s="1"/>
  <c r="G1563" i="10" s="1"/>
  <c r="L1563" i="10" l="1"/>
  <c r="I1563" i="10"/>
  <c r="K1563" i="10" l="1"/>
  <c r="N1563" i="10" s="1"/>
  <c r="J1563" i="10"/>
  <c r="H1564" i="10" s="1"/>
  <c r="G1564" i="10" s="1"/>
  <c r="L1564" i="10" l="1"/>
  <c r="I1564" i="10"/>
  <c r="K1564" i="10" l="1"/>
  <c r="N1564" i="10" s="1"/>
  <c r="J1564" i="10"/>
  <c r="H1565" i="10" s="1"/>
  <c r="G1565" i="10" s="1"/>
  <c r="L1565" i="10" l="1"/>
  <c r="I1565" i="10"/>
  <c r="J1565" i="10" l="1"/>
  <c r="H1566" i="10" s="1"/>
  <c r="G1566" i="10" s="1"/>
  <c r="K1565" i="10"/>
  <c r="N1565" i="10" s="1"/>
  <c r="L1566" i="10" l="1"/>
  <c r="I1566" i="10"/>
  <c r="K1566" i="10" l="1"/>
  <c r="N1566" i="10" s="1"/>
  <c r="J1566" i="10"/>
  <c r="H1567" i="10" s="1"/>
  <c r="G1567" i="10" s="1"/>
  <c r="L1567" i="10" l="1"/>
  <c r="I1567" i="10"/>
  <c r="K1567" i="10" l="1"/>
  <c r="N1567" i="10" s="1"/>
  <c r="J1567" i="10"/>
  <c r="H1568" i="10" s="1"/>
  <c r="G1568" i="10" s="1"/>
  <c r="L1568" i="10" l="1"/>
  <c r="I1568" i="10"/>
  <c r="J1568" i="10" l="1"/>
  <c r="H1569" i="10" s="1"/>
  <c r="G1569" i="10" s="1"/>
  <c r="K1568" i="10"/>
  <c r="N1568" i="10" s="1"/>
  <c r="L1569" i="10" l="1"/>
  <c r="I1569" i="10"/>
  <c r="J1569" i="10" l="1"/>
  <c r="H1570" i="10" s="1"/>
  <c r="G1570" i="10" s="1"/>
  <c r="K1569" i="10"/>
  <c r="N1569" i="10" s="1"/>
  <c r="L1570" i="10" l="1"/>
  <c r="I1570" i="10"/>
  <c r="J1570" i="10" l="1"/>
  <c r="H1571" i="10" s="1"/>
  <c r="G1571" i="10" s="1"/>
  <c r="K1570" i="10"/>
  <c r="N1570" i="10" s="1"/>
  <c r="L1571" i="10" l="1"/>
  <c r="I1571" i="10"/>
  <c r="K1571" i="10" l="1"/>
  <c r="N1571" i="10" s="1"/>
  <c r="J1571" i="10"/>
  <c r="H1572" i="10" s="1"/>
  <c r="G1572" i="10" s="1"/>
  <c r="L1572" i="10" l="1"/>
  <c r="I1572" i="10"/>
  <c r="K1572" i="10" l="1"/>
  <c r="N1572" i="10" s="1"/>
  <c r="J1572" i="10"/>
  <c r="H1573" i="10" s="1"/>
  <c r="G1573" i="10" s="1"/>
  <c r="L1573" i="10" l="1"/>
  <c r="I1573" i="10"/>
  <c r="K1573" i="10" l="1"/>
  <c r="N1573" i="10" s="1"/>
  <c r="J1573" i="10"/>
  <c r="H1574" i="10" s="1"/>
  <c r="G1574" i="10" s="1"/>
  <c r="L1574" i="10" l="1"/>
  <c r="I1574" i="10"/>
  <c r="K1574" i="10" l="1"/>
  <c r="N1574" i="10" s="1"/>
  <c r="J1574" i="10"/>
  <c r="H1575" i="10" s="1"/>
  <c r="G1575" i="10" s="1"/>
  <c r="L1575" i="10" l="1"/>
  <c r="I1575" i="10"/>
  <c r="J1575" i="10" l="1"/>
  <c r="H1576" i="10" s="1"/>
  <c r="G1576" i="10" s="1"/>
  <c r="K1575" i="10"/>
  <c r="N1575" i="10" s="1"/>
  <c r="L1576" i="10" l="1"/>
  <c r="I1576" i="10"/>
  <c r="K1576" i="10" l="1"/>
  <c r="N1576" i="10" s="1"/>
  <c r="J1576" i="10"/>
  <c r="H1577" i="10" s="1"/>
  <c r="G1577" i="10" s="1"/>
  <c r="L1577" i="10" l="1"/>
  <c r="I1577" i="10"/>
  <c r="K1577" i="10" l="1"/>
  <c r="N1577" i="10" s="1"/>
  <c r="J1577" i="10"/>
  <c r="H1578" i="10" s="1"/>
  <c r="G1578" i="10" s="1"/>
  <c r="L1578" i="10" l="1"/>
  <c r="I1578" i="10"/>
  <c r="K1578" i="10" l="1"/>
  <c r="N1578" i="10" s="1"/>
  <c r="J1578" i="10"/>
  <c r="H1579" i="10" s="1"/>
  <c r="G1579" i="10" s="1"/>
  <c r="L1579" i="10" l="1"/>
  <c r="I1579" i="10"/>
  <c r="J1579" i="10" l="1"/>
  <c r="H1580" i="10" s="1"/>
  <c r="G1580" i="10" s="1"/>
  <c r="K1579" i="10"/>
  <c r="N1579" i="10" s="1"/>
  <c r="L1580" i="10" l="1"/>
  <c r="I1580" i="10"/>
  <c r="J1580" i="10" l="1"/>
  <c r="H1581" i="10" s="1"/>
  <c r="G1581" i="10" s="1"/>
  <c r="K1580" i="10"/>
  <c r="N1580" i="10" s="1"/>
  <c r="L1581" i="10" l="1"/>
  <c r="I1581" i="10" l="1"/>
  <c r="K1581" i="10" l="1"/>
  <c r="N1581" i="10" s="1"/>
  <c r="J1581" i="10"/>
  <c r="H1582" i="10" s="1"/>
  <c r="G1582" i="10" s="1"/>
  <c r="L1582" i="10" l="1"/>
  <c r="I1582" i="10" l="1"/>
  <c r="K1582" i="10" l="1"/>
  <c r="N1582" i="10" s="1"/>
  <c r="J1582" i="10"/>
  <c r="H1583" i="10" s="1"/>
  <c r="G1583" i="10" s="1"/>
  <c r="L1583" i="10" l="1"/>
  <c r="I1583" i="10"/>
  <c r="K1583" i="10" l="1"/>
  <c r="N1583" i="10" s="1"/>
  <c r="J1583" i="10"/>
  <c r="H1584" i="10" s="1"/>
  <c r="G1584" i="10" s="1"/>
  <c r="L1584" i="10" l="1"/>
  <c r="I1584" i="10"/>
  <c r="J1584" i="10" l="1"/>
  <c r="H1585" i="10" s="1"/>
  <c r="G1585" i="10" s="1"/>
  <c r="K1584" i="10"/>
  <c r="N1584" i="10" s="1"/>
  <c r="L1585" i="10" l="1"/>
  <c r="I1585" i="10" l="1"/>
  <c r="J1585" i="10"/>
  <c r="H1586" i="10" s="1"/>
  <c r="G1586" i="10" s="1"/>
  <c r="K1585" i="10"/>
  <c r="N1585" i="10" s="1"/>
  <c r="L1586" i="10" l="1"/>
  <c r="I1586" i="10"/>
  <c r="K1586" i="10" l="1"/>
  <c r="N1586" i="10" s="1"/>
  <c r="J1586" i="10"/>
  <c r="H1587" i="10" s="1"/>
  <c r="G1587" i="10" s="1"/>
  <c r="L1587" i="10" l="1"/>
  <c r="I1587" i="10"/>
  <c r="K1587" i="10" l="1"/>
  <c r="N1587" i="10" s="1"/>
  <c r="J1587" i="10"/>
  <c r="H1588" i="10" s="1"/>
  <c r="G1588" i="10" s="1"/>
  <c r="L1588" i="10" l="1"/>
  <c r="I1588" i="10"/>
  <c r="K1588" i="10" l="1"/>
  <c r="N1588" i="10" s="1"/>
  <c r="J1588" i="10"/>
  <c r="H1589" i="10" s="1"/>
  <c r="G1589" i="10" s="1"/>
  <c r="L1589" i="10" l="1"/>
  <c r="I1589" i="10" l="1"/>
  <c r="J1589" i="10"/>
  <c r="H1590" i="10" s="1"/>
  <c r="G1590" i="10" s="1"/>
  <c r="K1589" i="10"/>
  <c r="N1589" i="10" s="1"/>
  <c r="L1590" i="10" l="1"/>
  <c r="I1590" i="10" l="1"/>
  <c r="K1590" i="10"/>
  <c r="N1590" i="10" s="1"/>
  <c r="J1590" i="10"/>
  <c r="H1591" i="10" s="1"/>
  <c r="G1591" i="10" s="1"/>
  <c r="L1591" i="10" l="1"/>
  <c r="I1591" i="10"/>
  <c r="K1591" i="10" l="1"/>
  <c r="N1591" i="10" s="1"/>
  <c r="J1591" i="10"/>
  <c r="H1592" i="10" s="1"/>
  <c r="G1592" i="10" s="1"/>
  <c r="L1592" i="10" l="1"/>
  <c r="I1592" i="10" l="1"/>
  <c r="J1592" i="10"/>
  <c r="H1593" i="10" s="1"/>
  <c r="G1593" i="10" s="1"/>
  <c r="K1592" i="10"/>
  <c r="N1592" i="10" s="1"/>
  <c r="L1593" i="10" l="1"/>
  <c r="I1593" i="10"/>
  <c r="K1593" i="10" l="1"/>
  <c r="N1593" i="10" s="1"/>
  <c r="J1593" i="10"/>
  <c r="H1594" i="10" s="1"/>
  <c r="G1594" i="10" s="1"/>
  <c r="L1594" i="10" l="1"/>
  <c r="I1594" i="10" l="1"/>
  <c r="J1594" i="10"/>
  <c r="H1595" i="10" s="1"/>
  <c r="G1595" i="10" s="1"/>
  <c r="K1594" i="10"/>
  <c r="N1594" i="10" s="1"/>
  <c r="L1595" i="10" l="1"/>
  <c r="I1595" i="10"/>
  <c r="J1595" i="10" l="1"/>
  <c r="H1596" i="10" s="1"/>
  <c r="G1596" i="10" s="1"/>
  <c r="K1595" i="10"/>
  <c r="N1595" i="10" s="1"/>
  <c r="L1596" i="10" l="1"/>
  <c r="I1596" i="10" l="1"/>
  <c r="K1596" i="10"/>
  <c r="N1596" i="10" s="1"/>
  <c r="J1596" i="10"/>
  <c r="H1597" i="10" s="1"/>
  <c r="G1597" i="10" s="1"/>
  <c r="L1597" i="10" l="1"/>
  <c r="I1597" i="10"/>
  <c r="K1597" i="10" l="1"/>
  <c r="N1597" i="10" s="1"/>
  <c r="J1597" i="10"/>
  <c r="H1598" i="10" s="1"/>
  <c r="G1598" i="10" s="1"/>
  <c r="L1598" i="10" l="1"/>
  <c r="I1598" i="10"/>
  <c r="K1598" i="10" l="1"/>
  <c r="N1598" i="10" s="1"/>
  <c r="J1598" i="10"/>
  <c r="H1599" i="10" s="1"/>
  <c r="G1599" i="10" s="1"/>
  <c r="L1599" i="10" l="1"/>
  <c r="I1599" i="10"/>
  <c r="K1599" i="10" l="1"/>
  <c r="N1599" i="10" s="1"/>
  <c r="J1599" i="10"/>
  <c r="H1600" i="10" s="1"/>
  <c r="G1600" i="10" s="1"/>
  <c r="L1600" i="10" l="1"/>
  <c r="I1600" i="10"/>
  <c r="K1600" i="10" l="1"/>
  <c r="N1600" i="10" s="1"/>
  <c r="J1600" i="10"/>
  <c r="H1601" i="10" s="1"/>
  <c r="G1601" i="10" s="1"/>
  <c r="L1601" i="10" l="1"/>
  <c r="I1601" i="10"/>
  <c r="K1601" i="10" l="1"/>
  <c r="N1601" i="10" s="1"/>
  <c r="J1601" i="10"/>
  <c r="H1602" i="10" s="1"/>
  <c r="G1602" i="10" s="1"/>
  <c r="L1602" i="10" l="1"/>
  <c r="I1602" i="10"/>
  <c r="K1602" i="10" l="1"/>
  <c r="N1602" i="10" s="1"/>
  <c r="J1602" i="10"/>
  <c r="H1603" i="10" s="1"/>
  <c r="G1603" i="10" s="1"/>
  <c r="L1603" i="10" l="1"/>
  <c r="I1603" i="10"/>
  <c r="K1603" i="10" l="1"/>
  <c r="N1603" i="10" s="1"/>
  <c r="J1603" i="10"/>
  <c r="H1604" i="10" s="1"/>
  <c r="G1604" i="10" s="1"/>
  <c r="L1604" i="10" l="1"/>
  <c r="I1604" i="10" l="1"/>
  <c r="J1604" i="10"/>
  <c r="H1605" i="10" s="1"/>
  <c r="G1605" i="10" s="1"/>
  <c r="K1604" i="10"/>
  <c r="N1604" i="10" s="1"/>
  <c r="L1605" i="10" l="1"/>
  <c r="I1605" i="10"/>
  <c r="J1605" i="10" l="1"/>
  <c r="H1606" i="10" s="1"/>
  <c r="G1606" i="10" s="1"/>
  <c r="K1605" i="10"/>
  <c r="N1605" i="10" s="1"/>
  <c r="L1606" i="10" l="1"/>
  <c r="I1606" i="10"/>
  <c r="K1606" i="10" l="1"/>
  <c r="N1606" i="10" s="1"/>
  <c r="J1606" i="10"/>
  <c r="H1607" i="10" s="1"/>
  <c r="G1607" i="10" s="1"/>
  <c r="L1607" i="10" l="1"/>
  <c r="I1607" i="10"/>
  <c r="K1607" i="10" l="1"/>
  <c r="N1607" i="10" s="1"/>
  <c r="J1607" i="10"/>
  <c r="H1608" i="10" s="1"/>
  <c r="G1608" i="10" s="1"/>
  <c r="L1608" i="10" l="1"/>
  <c r="I1608" i="10"/>
  <c r="K1608" i="10" l="1"/>
  <c r="N1608" i="10" s="1"/>
  <c r="J1608" i="10"/>
  <c r="H1609" i="10" s="1"/>
  <c r="G1609" i="10" s="1"/>
  <c r="L1609" i="10" l="1"/>
  <c r="I1609" i="10"/>
  <c r="J1609" i="10" l="1"/>
  <c r="H1610" i="10" s="1"/>
  <c r="G1610" i="10" s="1"/>
  <c r="K1609" i="10"/>
  <c r="N1609" i="10" s="1"/>
  <c r="L1610" i="10" l="1"/>
  <c r="I1610" i="10"/>
  <c r="J1610" i="10" l="1"/>
  <c r="H1611" i="10" s="1"/>
  <c r="G1611" i="10" s="1"/>
  <c r="K1610" i="10"/>
  <c r="N1610" i="10" s="1"/>
  <c r="L1611" i="10" l="1"/>
  <c r="I1611" i="10" l="1"/>
  <c r="K1611" i="10"/>
  <c r="N1611" i="10" s="1"/>
  <c r="J1611" i="10"/>
  <c r="H1612" i="10" s="1"/>
  <c r="G1612" i="10" s="1"/>
  <c r="L1612" i="10" l="1"/>
  <c r="I1612" i="10"/>
  <c r="K1612" i="10" l="1"/>
  <c r="N1612" i="10" s="1"/>
  <c r="J1612" i="10"/>
  <c r="H1613" i="10" s="1"/>
  <c r="G1613" i="10" s="1"/>
  <c r="L1613" i="10" l="1"/>
  <c r="I1613" i="10"/>
  <c r="K1613" i="10" l="1"/>
  <c r="N1613" i="10" s="1"/>
  <c r="J1613" i="10"/>
  <c r="H1614" i="10" s="1"/>
  <c r="G1614" i="10" s="1"/>
  <c r="L1614" i="10" l="1"/>
  <c r="I1614" i="10"/>
  <c r="J1614" i="10" l="1"/>
  <c r="H1615" i="10" s="1"/>
  <c r="G1615" i="10" s="1"/>
  <c r="K1614" i="10"/>
  <c r="N1614" i="10" s="1"/>
  <c r="L1615" i="10" l="1"/>
  <c r="I1615" i="10"/>
  <c r="J1615" i="10" l="1"/>
  <c r="H1616" i="10" s="1"/>
  <c r="G1616" i="10" s="1"/>
  <c r="K1615" i="10"/>
  <c r="N1615" i="10" s="1"/>
  <c r="L1616" i="10" l="1"/>
  <c r="I1616" i="10" l="1"/>
  <c r="K1616" i="10"/>
  <c r="N1616" i="10" s="1"/>
  <c r="J1616" i="10"/>
  <c r="H1617" i="10" s="1"/>
  <c r="G1617" i="10" s="1"/>
  <c r="L1617" i="10" l="1"/>
  <c r="I1617" i="10" l="1"/>
  <c r="K1617" i="10"/>
  <c r="N1617" i="10" s="1"/>
  <c r="J1617" i="10"/>
  <c r="H1618" i="10" s="1"/>
  <c r="G1618" i="10" s="1"/>
  <c r="L1618" i="10" l="1"/>
  <c r="I1618" i="10" l="1"/>
  <c r="K1618" i="10"/>
  <c r="N1618" i="10" s="1"/>
  <c r="J1618" i="10"/>
  <c r="H1619" i="10" s="1"/>
  <c r="G1619" i="10" s="1"/>
  <c r="L1619" i="10" l="1"/>
  <c r="I1619" i="10" l="1"/>
  <c r="J1619" i="10"/>
  <c r="H1620" i="10" s="1"/>
  <c r="G1620" i="10" s="1"/>
  <c r="K1619" i="10"/>
  <c r="N1619" i="10" s="1"/>
  <c r="L1620" i="10" l="1"/>
  <c r="I1620" i="10" l="1"/>
  <c r="J1620" i="10"/>
  <c r="H1621" i="10" s="1"/>
  <c r="G1621" i="10" s="1"/>
  <c r="K1620" i="10"/>
  <c r="N1620" i="10" s="1"/>
  <c r="L1621" i="10" l="1"/>
  <c r="I1621" i="10" l="1"/>
  <c r="K1621" i="10"/>
  <c r="N1621" i="10" s="1"/>
  <c r="J1621" i="10"/>
  <c r="H1622" i="10" s="1"/>
  <c r="G1622" i="10" s="1"/>
  <c r="L1622" i="10" l="1"/>
  <c r="I1622" i="10" l="1"/>
  <c r="J1622" i="10"/>
  <c r="H1623" i="10" s="1"/>
  <c r="G1623" i="10" s="1"/>
  <c r="K1622" i="10"/>
  <c r="N1622" i="10" s="1"/>
  <c r="L1623" i="10" l="1"/>
  <c r="I1623" i="10"/>
  <c r="K1623" i="10" l="1"/>
  <c r="N1623" i="10" s="1"/>
  <c r="J1623" i="10"/>
  <c r="H1624" i="10" s="1"/>
  <c r="G1624" i="10" s="1"/>
  <c r="L1624" i="10" l="1"/>
  <c r="I1624" i="10"/>
  <c r="K1624" i="10" l="1"/>
  <c r="N1624" i="10" s="1"/>
  <c r="J1624" i="10"/>
  <c r="H1625" i="10" s="1"/>
  <c r="G1625" i="10" s="1"/>
  <c r="L1625" i="10" l="1"/>
  <c r="I1625" i="10"/>
  <c r="J1625" i="10" l="1"/>
  <c r="H1626" i="10" s="1"/>
  <c r="G1626" i="10" s="1"/>
  <c r="K1625" i="10"/>
  <c r="N1625" i="10" s="1"/>
  <c r="L1626" i="10" l="1"/>
  <c r="I1626" i="10"/>
  <c r="K1626" i="10" l="1"/>
  <c r="N1626" i="10" s="1"/>
  <c r="J1626" i="10"/>
  <c r="H1627" i="10" s="1"/>
  <c r="G1627" i="10" s="1"/>
  <c r="L1627" i="10" l="1"/>
  <c r="I1627" i="10"/>
  <c r="J1627" i="10" l="1"/>
  <c r="H1628" i="10" s="1"/>
  <c r="G1628" i="10" s="1"/>
  <c r="K1627" i="10"/>
  <c r="N1627" i="10" s="1"/>
  <c r="L1628" i="10" l="1"/>
  <c r="I1628" i="10"/>
  <c r="K1628" i="10" l="1"/>
  <c r="N1628" i="10" s="1"/>
  <c r="J1628" i="10"/>
  <c r="H1629" i="10" s="1"/>
  <c r="G1629" i="10" s="1"/>
  <c r="L1629" i="10" l="1"/>
  <c r="I1629" i="10"/>
  <c r="J1629" i="10" l="1"/>
  <c r="H1630" i="10" s="1"/>
  <c r="G1630" i="10" s="1"/>
  <c r="K1629" i="10"/>
  <c r="N1629" i="10" s="1"/>
  <c r="L1630" i="10" l="1"/>
  <c r="I1630" i="10"/>
  <c r="J1630" i="10" l="1"/>
  <c r="H1631" i="10" s="1"/>
  <c r="G1631" i="10" s="1"/>
  <c r="K1630" i="10"/>
  <c r="N1630" i="10" s="1"/>
  <c r="L1631" i="10" l="1"/>
  <c r="I1631" i="10"/>
  <c r="J1631" i="10" l="1"/>
  <c r="H1632" i="10" s="1"/>
  <c r="G1632" i="10" s="1"/>
  <c r="K1631" i="10"/>
  <c r="N1631" i="10" s="1"/>
  <c r="L1632" i="10" l="1"/>
  <c r="I1632" i="10"/>
  <c r="K1632" i="10" l="1"/>
  <c r="N1632" i="10" s="1"/>
  <c r="J1632" i="10"/>
  <c r="H1633" i="10" s="1"/>
  <c r="G1633" i="10" s="1"/>
  <c r="L1633" i="10" l="1"/>
  <c r="I1633" i="10"/>
  <c r="K1633" i="10" l="1"/>
  <c r="N1633" i="10" s="1"/>
  <c r="J1633" i="10"/>
  <c r="H1634" i="10" s="1"/>
  <c r="G1634" i="10" s="1"/>
  <c r="L1634" i="10" l="1"/>
  <c r="I1634" i="10"/>
  <c r="J1634" i="10" l="1"/>
  <c r="H1635" i="10" s="1"/>
  <c r="G1635" i="10" s="1"/>
  <c r="K1634" i="10"/>
  <c r="N1634" i="10" s="1"/>
  <c r="L1635" i="10" l="1"/>
  <c r="I1635" i="10"/>
  <c r="J1635" i="10" l="1"/>
  <c r="H1636" i="10" s="1"/>
  <c r="G1636" i="10" s="1"/>
  <c r="K1635" i="10"/>
  <c r="N1635" i="10" s="1"/>
  <c r="L1636" i="10" l="1"/>
  <c r="I1636" i="10"/>
  <c r="K1636" i="10" l="1"/>
  <c r="N1636" i="10" s="1"/>
  <c r="J1636" i="10"/>
  <c r="H1637" i="10" s="1"/>
  <c r="G1637" i="10" s="1"/>
  <c r="L1637" i="10" l="1"/>
  <c r="I1637" i="10"/>
  <c r="K1637" i="10" l="1"/>
  <c r="N1637" i="10" s="1"/>
  <c r="J1637" i="10"/>
  <c r="H1638" i="10" s="1"/>
  <c r="G1638" i="10" s="1"/>
  <c r="L1638" i="10" l="1"/>
  <c r="I1638" i="10"/>
  <c r="J1638" i="10" l="1"/>
  <c r="H1639" i="10" s="1"/>
  <c r="G1639" i="10" s="1"/>
  <c r="K1638" i="10"/>
  <c r="N1638" i="10" s="1"/>
  <c r="L1639" i="10" l="1"/>
  <c r="I1639" i="10" l="1"/>
  <c r="J1639" i="10"/>
  <c r="H1640" i="10" s="1"/>
  <c r="G1640" i="10" s="1"/>
  <c r="K1639" i="10"/>
  <c r="N1639" i="10" s="1"/>
  <c r="L1640" i="10" l="1"/>
  <c r="I1640" i="10"/>
  <c r="K1640" i="10" l="1"/>
  <c r="N1640" i="10" s="1"/>
  <c r="J1640" i="10"/>
  <c r="H1641" i="10" s="1"/>
  <c r="G1641" i="10" s="1"/>
  <c r="L1641" i="10" l="1"/>
  <c r="I1641" i="10"/>
  <c r="K1641" i="10" l="1"/>
  <c r="N1641" i="10" s="1"/>
  <c r="J1641" i="10"/>
  <c r="H1642" i="10" s="1"/>
  <c r="G1642" i="10" s="1"/>
  <c r="L1642" i="10" l="1"/>
  <c r="I1642" i="10" l="1"/>
  <c r="K1642" i="10"/>
  <c r="N1642" i="10" s="1"/>
  <c r="J1642" i="10"/>
  <c r="H1643" i="10" s="1"/>
  <c r="G1643" i="10" s="1"/>
  <c r="L1643" i="10" l="1"/>
  <c r="I1643" i="10"/>
  <c r="K1643" i="10" l="1"/>
  <c r="N1643" i="10" s="1"/>
  <c r="J1643" i="10"/>
  <c r="H1644" i="10" s="1"/>
  <c r="G1644" i="10" s="1"/>
  <c r="L1644" i="10" l="1"/>
  <c r="I1644" i="10" l="1"/>
  <c r="J1644" i="10"/>
  <c r="H1645" i="10" s="1"/>
  <c r="G1645" i="10" s="1"/>
  <c r="K1644" i="10"/>
  <c r="N1644" i="10" s="1"/>
  <c r="L1645" i="10" l="1"/>
  <c r="I1645" i="10"/>
  <c r="J1645" i="10" l="1"/>
  <c r="H1646" i="10" s="1"/>
  <c r="G1646" i="10" s="1"/>
  <c r="K1645" i="10"/>
  <c r="N1645" i="10" s="1"/>
  <c r="L1646" i="10" l="1"/>
  <c r="I1646" i="10"/>
  <c r="K1646" i="10" l="1"/>
  <c r="N1646" i="10" s="1"/>
  <c r="J1646" i="10"/>
  <c r="H1647" i="10" s="1"/>
  <c r="G1647" i="10" s="1"/>
  <c r="L1647" i="10" l="1"/>
  <c r="I1647" i="10" l="1"/>
  <c r="K1647" i="10"/>
  <c r="N1647" i="10" s="1"/>
  <c r="J1647" i="10"/>
  <c r="H1648" i="10" s="1"/>
  <c r="G1648" i="10" s="1"/>
  <c r="L1648" i="10" l="1"/>
  <c r="I1648" i="10" l="1"/>
  <c r="K1648" i="10"/>
  <c r="N1648" i="10" s="1"/>
  <c r="J1648" i="10"/>
  <c r="H1649" i="10" s="1"/>
  <c r="G1649" i="10" s="1"/>
  <c r="L1649" i="10" l="1"/>
  <c r="I1649" i="10"/>
  <c r="J1649" i="10" l="1"/>
  <c r="H1650" i="10" s="1"/>
  <c r="G1650" i="10" s="1"/>
  <c r="K1649" i="10"/>
  <c r="N1649" i="10" s="1"/>
  <c r="L1650" i="10" l="1"/>
  <c r="I1650" i="10" l="1"/>
  <c r="J1650" i="10"/>
  <c r="H1651" i="10" s="1"/>
  <c r="G1651" i="10" s="1"/>
  <c r="K1650" i="10"/>
  <c r="N1650" i="10" s="1"/>
  <c r="L1651" i="10" l="1"/>
  <c r="I1651" i="10"/>
  <c r="K1651" i="10" l="1"/>
  <c r="N1651" i="10" s="1"/>
  <c r="J1651" i="10"/>
  <c r="H1652" i="10" s="1"/>
  <c r="G1652" i="10" s="1"/>
  <c r="L1652" i="10" l="1"/>
  <c r="I1652" i="10" l="1"/>
  <c r="K1652" i="10"/>
  <c r="N1652" i="10" s="1"/>
  <c r="J1652" i="10"/>
  <c r="H1653" i="10" s="1"/>
  <c r="G1653" i="10" s="1"/>
  <c r="L1653" i="10" l="1"/>
  <c r="I1653" i="10"/>
  <c r="K1653" i="10" l="1"/>
  <c r="N1653" i="10" s="1"/>
  <c r="J1653" i="10"/>
  <c r="H1654" i="10" s="1"/>
  <c r="G1654" i="10" s="1"/>
  <c r="L1654" i="10" l="1"/>
  <c r="I1654" i="10" l="1"/>
  <c r="J1654" i="10" s="1"/>
  <c r="H1655" i="10" s="1"/>
  <c r="G1655" i="10" s="1"/>
  <c r="K1654" i="10" l="1"/>
  <c r="N1654" i="10" s="1"/>
  <c r="L1655" i="10"/>
  <c r="I1655" i="10"/>
  <c r="J1655" i="10" l="1"/>
  <c r="H1656" i="10" s="1"/>
  <c r="G1656" i="10" s="1"/>
  <c r="K1655" i="10"/>
  <c r="N1655" i="10" s="1"/>
  <c r="L1656" i="10" l="1"/>
  <c r="I1656" i="10" l="1"/>
  <c r="K1656" i="10"/>
  <c r="N1656" i="10" s="1"/>
  <c r="J1656" i="10"/>
  <c r="H1657" i="10" s="1"/>
  <c r="G1657" i="10" s="1"/>
  <c r="L1657" i="10" l="1"/>
  <c r="I1657" i="10" l="1"/>
  <c r="K1657" i="10"/>
  <c r="N1657" i="10" s="1"/>
  <c r="J1657" i="10"/>
  <c r="H1658" i="10" s="1"/>
  <c r="G1658" i="10" s="1"/>
  <c r="L1658" i="10" l="1"/>
  <c r="I1658" i="10"/>
  <c r="K1658" i="10" l="1"/>
  <c r="N1658" i="10" s="1"/>
  <c r="J1658" i="10"/>
  <c r="H1659" i="10" s="1"/>
  <c r="G1659" i="10" s="1"/>
  <c r="L1659" i="10" l="1"/>
  <c r="I1659" i="10"/>
  <c r="K1659" i="10" l="1"/>
  <c r="N1659" i="10" s="1"/>
  <c r="J1659" i="10"/>
  <c r="H1660" i="10" s="1"/>
  <c r="G1660" i="10" s="1"/>
  <c r="L1660" i="10" l="1"/>
  <c r="I1660" i="10"/>
  <c r="J1660" i="10" l="1"/>
  <c r="H1661" i="10" s="1"/>
  <c r="G1661" i="10" s="1"/>
  <c r="K1660" i="10"/>
  <c r="N1660" i="10" s="1"/>
  <c r="L1661" i="10" l="1"/>
  <c r="I1661" i="10"/>
  <c r="K1661" i="10" l="1"/>
  <c r="N1661" i="10" s="1"/>
  <c r="J1661" i="10"/>
  <c r="H1662" i="10" s="1"/>
  <c r="G1662" i="10" s="1"/>
  <c r="L1662" i="10" l="1"/>
  <c r="I1662" i="10" l="1"/>
  <c r="K1662" i="10"/>
  <c r="N1662" i="10" s="1"/>
  <c r="J1662" i="10"/>
  <c r="H1663" i="10" s="1"/>
  <c r="G1663" i="10" s="1"/>
  <c r="L1663" i="10" l="1"/>
  <c r="I1663" i="10"/>
  <c r="K1663" i="10" l="1"/>
  <c r="N1663" i="10" s="1"/>
  <c r="J1663" i="10"/>
  <c r="H1664" i="10" s="1"/>
  <c r="G1664" i="10" s="1"/>
  <c r="L1664" i="10" l="1"/>
  <c r="I1664" i="10"/>
  <c r="K1664" i="10" l="1"/>
  <c r="N1664" i="10" s="1"/>
  <c r="J1664" i="10"/>
  <c r="H1665" i="10" s="1"/>
  <c r="G1665" i="10" s="1"/>
  <c r="L1665" i="10" l="1"/>
  <c r="I1665" i="10"/>
  <c r="J1665" i="10" l="1"/>
  <c r="H1666" i="10" s="1"/>
  <c r="G1666" i="10" s="1"/>
  <c r="K1665" i="10"/>
  <c r="N1665" i="10" s="1"/>
  <c r="L1666" i="10" l="1"/>
  <c r="I1666" i="10" l="1"/>
  <c r="J1666" i="10"/>
  <c r="H1667" i="10" s="1"/>
  <c r="G1667" i="10" s="1"/>
  <c r="K1666" i="10"/>
  <c r="N1666" i="10" s="1"/>
  <c r="L1667" i="10" l="1"/>
  <c r="I1667" i="10"/>
  <c r="K1667" i="10" l="1"/>
  <c r="N1667" i="10" s="1"/>
  <c r="J1667" i="10"/>
  <c r="H1668" i="10" s="1"/>
  <c r="G1668" i="10" s="1"/>
  <c r="L1668" i="10" l="1"/>
  <c r="I1668" i="10"/>
  <c r="K1668" i="10" l="1"/>
  <c r="N1668" i="10" s="1"/>
  <c r="J1668" i="10"/>
  <c r="H1669" i="10" s="1"/>
  <c r="G1669" i="10" s="1"/>
  <c r="L1669" i="10" l="1"/>
  <c r="I1669" i="10"/>
  <c r="J1669" i="10" l="1"/>
  <c r="H1670" i="10" s="1"/>
  <c r="G1670" i="10" s="1"/>
  <c r="K1669" i="10"/>
  <c r="N1669" i="10" s="1"/>
  <c r="L1670" i="10" l="1"/>
  <c r="I1670" i="10"/>
  <c r="K1670" i="10" l="1"/>
  <c r="N1670" i="10" s="1"/>
  <c r="J1670" i="10"/>
  <c r="H1671" i="10" s="1"/>
  <c r="G1671" i="10" s="1"/>
  <c r="L1671" i="10" l="1"/>
  <c r="I1671" i="10" l="1"/>
  <c r="K1671" i="10"/>
  <c r="N1671" i="10" s="1"/>
  <c r="J1671" i="10"/>
  <c r="H1672" i="10" s="1"/>
  <c r="G1672" i="10" s="1"/>
  <c r="L1672" i="10" l="1"/>
  <c r="I1672" i="10"/>
  <c r="K1672" i="10" l="1"/>
  <c r="N1672" i="10" s="1"/>
  <c r="J1672" i="10"/>
  <c r="H1673" i="10" s="1"/>
  <c r="G1673" i="10" s="1"/>
  <c r="L1673" i="10" l="1"/>
  <c r="I1673" i="10"/>
  <c r="J1673" i="10" l="1"/>
  <c r="H1674" i="10" s="1"/>
  <c r="G1674" i="10" s="1"/>
  <c r="K1673" i="10"/>
  <c r="N1673" i="10" s="1"/>
  <c r="L1674" i="10" l="1"/>
  <c r="I1674" i="10"/>
  <c r="J1674" i="10" l="1"/>
  <c r="H1675" i="10" s="1"/>
  <c r="G1675" i="10" s="1"/>
  <c r="K1674" i="10"/>
  <c r="N1674" i="10" s="1"/>
  <c r="L1675" i="10" l="1"/>
  <c r="I1675" i="10"/>
  <c r="K1675" i="10" l="1"/>
  <c r="N1675" i="10" s="1"/>
  <c r="J1675" i="10"/>
  <c r="H1676" i="10" s="1"/>
  <c r="G1676" i="10" s="1"/>
  <c r="L1676" i="10" l="1"/>
  <c r="I1676" i="10"/>
  <c r="K1676" i="10" l="1"/>
  <c r="N1676" i="10" s="1"/>
  <c r="J1676" i="10"/>
  <c r="H1677" i="10" s="1"/>
  <c r="G1677" i="10" s="1"/>
  <c r="L1677" i="10" l="1"/>
  <c r="I1677" i="10"/>
  <c r="K1677" i="10" l="1"/>
  <c r="N1677" i="10" s="1"/>
  <c r="J1677" i="10"/>
  <c r="H1678" i="10" s="1"/>
  <c r="G1678" i="10" s="1"/>
  <c r="L1678" i="10" l="1"/>
  <c r="I1678" i="10"/>
  <c r="K1678" i="10" l="1"/>
  <c r="N1678" i="10" s="1"/>
  <c r="J1678" i="10"/>
  <c r="H1679" i="10" s="1"/>
  <c r="G1679" i="10" s="1"/>
  <c r="L1679" i="10" l="1"/>
  <c r="I1679" i="10" l="1"/>
  <c r="J1679" i="10"/>
  <c r="H1680" i="10" s="1"/>
  <c r="G1680" i="10" s="1"/>
  <c r="K1679" i="10"/>
  <c r="N1679" i="10" s="1"/>
  <c r="L1680" i="10" l="1"/>
  <c r="I1680" i="10" l="1"/>
  <c r="J1680" i="10"/>
  <c r="H1681" i="10" s="1"/>
  <c r="G1681" i="10" s="1"/>
  <c r="K1680" i="10"/>
  <c r="N1680" i="10" s="1"/>
  <c r="L1681" i="10" l="1"/>
  <c r="I1681" i="10" l="1"/>
  <c r="K1681" i="10"/>
  <c r="N1681" i="10" s="1"/>
  <c r="J1681" i="10"/>
  <c r="H1682" i="10" s="1"/>
  <c r="G1682" i="10" s="1"/>
  <c r="L1682" i="10" l="1"/>
  <c r="I1682" i="10" l="1"/>
  <c r="K1682" i="10"/>
  <c r="N1682" i="10" s="1"/>
  <c r="J1682" i="10"/>
  <c r="H1683" i="10" s="1"/>
  <c r="G1683" i="10" s="1"/>
  <c r="L1683" i="10" l="1"/>
  <c r="I1683" i="10"/>
  <c r="K1683" i="10" l="1"/>
  <c r="N1683" i="10" s="1"/>
  <c r="J1683" i="10"/>
  <c r="H1684" i="10" s="1"/>
  <c r="G1684" i="10" s="1"/>
  <c r="L1684" i="10" l="1"/>
  <c r="I1684" i="10"/>
  <c r="J1684" i="10" l="1"/>
  <c r="H1685" i="10" s="1"/>
  <c r="G1685" i="10" s="1"/>
  <c r="K1684" i="10"/>
  <c r="N1684" i="10" s="1"/>
  <c r="L1685" i="10" l="1"/>
  <c r="I1685" i="10"/>
  <c r="J1685" i="10" l="1"/>
  <c r="H1686" i="10" s="1"/>
  <c r="G1686" i="10" s="1"/>
  <c r="K1685" i="10"/>
  <c r="N1685" i="10" s="1"/>
  <c r="L1686" i="10" l="1"/>
  <c r="I1686" i="10"/>
  <c r="K1686" i="10" l="1"/>
  <c r="N1686" i="10" s="1"/>
  <c r="J1686" i="10"/>
  <c r="H1687" i="10" s="1"/>
  <c r="G1687" i="10" s="1"/>
  <c r="L1687" i="10" l="1"/>
  <c r="I1687" i="10"/>
  <c r="K1687" i="10" l="1"/>
  <c r="N1687" i="10" s="1"/>
  <c r="J1687" i="10"/>
  <c r="H1688" i="10" s="1"/>
  <c r="G1688" i="10" s="1"/>
  <c r="L1688" i="10" l="1"/>
  <c r="I1688" i="10" l="1"/>
  <c r="K1688" i="10" s="1"/>
  <c r="N1688" i="10" s="1"/>
  <c r="J1688" i="10" l="1"/>
  <c r="H1689" i="10" s="1"/>
  <c r="G1689" i="10" l="1"/>
  <c r="L1689" i="10" s="1"/>
  <c r="I1689" i="10"/>
  <c r="J1689" i="10"/>
  <c r="H1690" i="10" s="1"/>
  <c r="G1690" i="10" s="1"/>
  <c r="K1689" i="10"/>
  <c r="N1689" i="10" l="1"/>
  <c r="L1690" i="10"/>
  <c r="I1690" i="10" l="1"/>
  <c r="K1690" i="10"/>
  <c r="N1690" i="10" s="1"/>
  <c r="J1690" i="10"/>
  <c r="H1691" i="10" s="1"/>
  <c r="G1691" i="10" s="1"/>
  <c r="L1691" i="10" l="1"/>
  <c r="I1691" i="10"/>
  <c r="K1691" i="10" l="1"/>
  <c r="N1691" i="10" s="1"/>
  <c r="J1691" i="10"/>
  <c r="H1692" i="10" s="1"/>
  <c r="G1692" i="10" s="1"/>
  <c r="L1692" i="10" l="1"/>
  <c r="I1692" i="10"/>
  <c r="J1692" i="10" l="1"/>
  <c r="H1693" i="10" s="1"/>
  <c r="G1693" i="10" s="1"/>
  <c r="K1692" i="10"/>
  <c r="N1692" i="10" s="1"/>
  <c r="L1693" i="10" l="1"/>
  <c r="I1693" i="10" l="1"/>
  <c r="J1693" i="10"/>
  <c r="H1694" i="10" s="1"/>
  <c r="G1694" i="10" s="1"/>
  <c r="K1693" i="10"/>
  <c r="N1693" i="10" s="1"/>
  <c r="L1694" i="10" l="1"/>
  <c r="I1694" i="10" l="1"/>
  <c r="J1694" i="10"/>
  <c r="H1695" i="10" s="1"/>
  <c r="G1695" i="10" s="1"/>
  <c r="K1694" i="10"/>
  <c r="N1694" i="10" s="1"/>
  <c r="L1695" i="10" l="1"/>
  <c r="I1695" i="10"/>
  <c r="J1695" i="10" l="1"/>
  <c r="H1696" i="10" s="1"/>
  <c r="G1696" i="10" s="1"/>
  <c r="K1695" i="10"/>
  <c r="N1695" i="10" s="1"/>
  <c r="L1696" i="10" l="1"/>
  <c r="I1696" i="10"/>
  <c r="K1696" i="10" l="1"/>
  <c r="N1696" i="10" s="1"/>
  <c r="J1696" i="10"/>
  <c r="H1697" i="10" s="1"/>
  <c r="G1697" i="10" s="1"/>
  <c r="L1697" i="10" l="1"/>
  <c r="I1697" i="10"/>
  <c r="K1697" i="10" l="1"/>
  <c r="N1697" i="10" s="1"/>
  <c r="J1697" i="10"/>
  <c r="H1698" i="10" s="1"/>
  <c r="G1698" i="10" s="1"/>
  <c r="L1698" i="10" l="1"/>
  <c r="I1698" i="10"/>
  <c r="K1698" i="10" l="1"/>
  <c r="N1698" i="10" s="1"/>
  <c r="J1698" i="10"/>
  <c r="H1699" i="10" s="1"/>
  <c r="G1699" i="10" s="1"/>
  <c r="L1699" i="10" l="1"/>
  <c r="I1699" i="10"/>
  <c r="J1699" i="10" l="1"/>
  <c r="H1700" i="10" s="1"/>
  <c r="G1700" i="10" s="1"/>
  <c r="K1699" i="10"/>
  <c r="N1699" i="10" s="1"/>
  <c r="L1700" i="10" l="1"/>
  <c r="I1700" i="10"/>
  <c r="K1700" i="10" l="1"/>
  <c r="N1700" i="10" s="1"/>
  <c r="J1700" i="10"/>
  <c r="H1701" i="10" s="1"/>
  <c r="G1701" i="10" s="1"/>
  <c r="L1701" i="10" l="1"/>
  <c r="I1701" i="10"/>
  <c r="K1701" i="10" l="1"/>
  <c r="N1701" i="10" s="1"/>
  <c r="J1701" i="10"/>
  <c r="H1702" i="10" s="1"/>
  <c r="G1702" i="10" s="1"/>
  <c r="L1702" i="10" l="1"/>
  <c r="I1702" i="10"/>
  <c r="J1702" i="10" l="1"/>
  <c r="H1703" i="10" s="1"/>
  <c r="G1703" i="10" s="1"/>
  <c r="K1702" i="10"/>
  <c r="N1702" i="10" s="1"/>
  <c r="L1703" i="10" l="1"/>
  <c r="I1703" i="10"/>
  <c r="K1703" i="10" l="1"/>
  <c r="N1703" i="10" s="1"/>
  <c r="J1703" i="10"/>
  <c r="H1704" i="10" s="1"/>
  <c r="G1704" i="10" s="1"/>
  <c r="L1704" i="10" l="1"/>
  <c r="I1704" i="10"/>
  <c r="J1704" i="10" l="1"/>
  <c r="H1705" i="10" s="1"/>
  <c r="G1705" i="10" s="1"/>
  <c r="K1704" i="10"/>
  <c r="N1704" i="10" s="1"/>
  <c r="L1705" i="10" l="1"/>
  <c r="I1705" i="10"/>
  <c r="K1705" i="10" l="1"/>
  <c r="N1705" i="10" s="1"/>
  <c r="J1705" i="10"/>
  <c r="H1706" i="10" s="1"/>
  <c r="G1706" i="10" s="1"/>
  <c r="L1706" i="10" l="1"/>
  <c r="I1706" i="10"/>
  <c r="K1706" i="10" l="1"/>
  <c r="N1706" i="10" s="1"/>
  <c r="J1706" i="10"/>
  <c r="H1707" i="10" s="1"/>
  <c r="G1707" i="10" s="1"/>
  <c r="L1707" i="10" l="1"/>
  <c r="I1707" i="10"/>
  <c r="K1707" i="10" l="1"/>
  <c r="N1707" i="10" s="1"/>
  <c r="J1707" i="10"/>
  <c r="H1708" i="10" s="1"/>
  <c r="G1708" i="10" s="1"/>
  <c r="L1708" i="10" l="1"/>
  <c r="I1708" i="10"/>
  <c r="K1708" i="10" l="1"/>
  <c r="N1708" i="10" s="1"/>
  <c r="J1708" i="10"/>
  <c r="H1709" i="10" s="1"/>
  <c r="G1709" i="10" s="1"/>
  <c r="L1709" i="10" l="1"/>
  <c r="I1709" i="10"/>
  <c r="J1709" i="10" l="1"/>
  <c r="H1710" i="10" s="1"/>
  <c r="G1710" i="10" s="1"/>
  <c r="K1709" i="10"/>
  <c r="N1709" i="10" s="1"/>
  <c r="L1710" i="10" l="1"/>
  <c r="I1710" i="10"/>
  <c r="K1710" i="10" l="1"/>
  <c r="N1710" i="10" s="1"/>
  <c r="J1710" i="10"/>
  <c r="H1711" i="10" s="1"/>
  <c r="G1711" i="10" s="1"/>
  <c r="L1711" i="10" l="1"/>
  <c r="I1711" i="10"/>
  <c r="K1711" i="10" l="1"/>
  <c r="N1711" i="10" s="1"/>
  <c r="J1711" i="10"/>
  <c r="H1712" i="10" s="1"/>
  <c r="G1712" i="10" s="1"/>
  <c r="L1712" i="10" l="1"/>
  <c r="I1712" i="10"/>
  <c r="K1712" i="10" l="1"/>
  <c r="N1712" i="10" s="1"/>
  <c r="J1712" i="10"/>
  <c r="H1713" i="10" s="1"/>
  <c r="G1713" i="10" s="1"/>
  <c r="L1713" i="10" l="1"/>
  <c r="I1713" i="10"/>
  <c r="J1713" i="10" l="1"/>
  <c r="H1714" i="10" s="1"/>
  <c r="G1714" i="10" s="1"/>
  <c r="K1713" i="10"/>
  <c r="N1713" i="10" s="1"/>
  <c r="L1714" i="10" l="1"/>
  <c r="I1714" i="10"/>
  <c r="J1714" i="10" l="1"/>
  <c r="H1715" i="10" s="1"/>
  <c r="G1715" i="10" s="1"/>
  <c r="K1714" i="10"/>
  <c r="N1714" i="10" s="1"/>
  <c r="L1715" i="10" l="1"/>
  <c r="I1715" i="10"/>
  <c r="K1715" i="10" l="1"/>
  <c r="N1715" i="10" s="1"/>
  <c r="J1715" i="10"/>
  <c r="H1716" i="10" s="1"/>
  <c r="G1716" i="10" s="1"/>
  <c r="L1716" i="10" l="1"/>
  <c r="I1716" i="10"/>
  <c r="K1716" i="10" l="1"/>
  <c r="N1716" i="10" s="1"/>
  <c r="J1716" i="10"/>
  <c r="H1717" i="10" s="1"/>
  <c r="G1717" i="10" s="1"/>
  <c r="L1717" i="10" l="1"/>
  <c r="I1717" i="10"/>
  <c r="K1717" i="10" l="1"/>
  <c r="N1717" i="10" s="1"/>
  <c r="J1717" i="10"/>
  <c r="H1718" i="10" s="1"/>
  <c r="G1718" i="10" s="1"/>
  <c r="L1718" i="10" l="1"/>
  <c r="I1718" i="10"/>
  <c r="K1718" i="10" l="1"/>
  <c r="N1718" i="10" s="1"/>
  <c r="J1718" i="10"/>
  <c r="H1719" i="10" s="1"/>
  <c r="G1719" i="10" s="1"/>
  <c r="L1719" i="10" l="1"/>
  <c r="I1719" i="10"/>
  <c r="K1719" i="10" l="1"/>
  <c r="N1719" i="10" s="1"/>
  <c r="J1719" i="10"/>
  <c r="H1720" i="10" s="1"/>
  <c r="G1720" i="10" s="1"/>
  <c r="L1720" i="10" l="1"/>
  <c r="I1720" i="10"/>
  <c r="K1720" i="10" l="1"/>
  <c r="N1720" i="10" s="1"/>
  <c r="J1720" i="10"/>
  <c r="H1721" i="10" s="1"/>
  <c r="G1721" i="10" s="1"/>
  <c r="L1721" i="10" l="1"/>
  <c r="I1721" i="10" l="1"/>
  <c r="K1721" i="10"/>
  <c r="N1721" i="10" s="1"/>
  <c r="J1721" i="10"/>
  <c r="H1722" i="10" s="1"/>
  <c r="G1722" i="10" s="1"/>
  <c r="L1722" i="10" l="1"/>
  <c r="I1722" i="10"/>
  <c r="J1722" i="10" l="1"/>
  <c r="H1723" i="10" s="1"/>
  <c r="G1723" i="10" s="1"/>
  <c r="K1722" i="10"/>
  <c r="N1722" i="10" s="1"/>
  <c r="L1723" i="10" l="1"/>
  <c r="I1723" i="10"/>
  <c r="K1723" i="10" l="1"/>
  <c r="N1723" i="10" s="1"/>
  <c r="J1723" i="10"/>
  <c r="H1724" i="10" s="1"/>
  <c r="G1724" i="10" s="1"/>
  <c r="L1724" i="10" l="1"/>
  <c r="I1724" i="10"/>
  <c r="K1724" i="10" l="1"/>
  <c r="N1724" i="10" s="1"/>
  <c r="J1724" i="10"/>
  <c r="H1725" i="10" s="1"/>
  <c r="G1725" i="10" s="1"/>
  <c r="L1725" i="10" l="1"/>
  <c r="I1725" i="10"/>
  <c r="K1725" i="10" l="1"/>
  <c r="N1725" i="10" s="1"/>
  <c r="J1725" i="10"/>
  <c r="H1726" i="10" s="1"/>
  <c r="G1726" i="10" s="1"/>
  <c r="L1726" i="10" l="1"/>
  <c r="I1726" i="10" l="1"/>
  <c r="K1726" i="10"/>
  <c r="N1726" i="10" s="1"/>
  <c r="J1726" i="10"/>
  <c r="H1727" i="10" s="1"/>
  <c r="G1727" i="10" s="1"/>
  <c r="L1727" i="10" l="1"/>
  <c r="I1727" i="10"/>
  <c r="K1727" i="10" l="1"/>
  <c r="N1727" i="10" s="1"/>
  <c r="J1727" i="10"/>
  <c r="H1728" i="10" s="1"/>
  <c r="G1728" i="10" s="1"/>
  <c r="L1728" i="10" l="1"/>
  <c r="I1728" i="10"/>
  <c r="J1728" i="10" l="1"/>
  <c r="H1729" i="10" s="1"/>
  <c r="G1729" i="10" s="1"/>
  <c r="K1728" i="10"/>
  <c r="N1728" i="10" s="1"/>
  <c r="L1729" i="10" l="1"/>
  <c r="I1729" i="10"/>
  <c r="K1729" i="10" l="1"/>
  <c r="N1729" i="10" s="1"/>
  <c r="J1729" i="10"/>
  <c r="H1730" i="10" s="1"/>
  <c r="G1730" i="10" s="1"/>
  <c r="L1730" i="10" l="1"/>
  <c r="I1730" i="10"/>
  <c r="J1730" i="10" l="1"/>
  <c r="H1731" i="10" s="1"/>
  <c r="G1731" i="10" s="1"/>
  <c r="K1730" i="10"/>
  <c r="N1730" i="10" s="1"/>
  <c r="L1731" i="10" l="1"/>
  <c r="I1731" i="10"/>
  <c r="K1731" i="10" l="1"/>
  <c r="N1731" i="10" s="1"/>
  <c r="J1731" i="10"/>
  <c r="H1732" i="10" s="1"/>
  <c r="G1732" i="10" s="1"/>
  <c r="L1732" i="10" l="1"/>
  <c r="I1732" i="10"/>
  <c r="K1732" i="10" l="1"/>
  <c r="N1732" i="10" s="1"/>
  <c r="J1732" i="10"/>
  <c r="H1733" i="10" s="1"/>
  <c r="G1733" i="10" s="1"/>
  <c r="L1733" i="10" l="1"/>
  <c r="I1733" i="10"/>
  <c r="J1733" i="10" l="1"/>
  <c r="H1734" i="10" s="1"/>
  <c r="G1734" i="10" s="1"/>
  <c r="K1733" i="10"/>
  <c r="N1733" i="10" s="1"/>
  <c r="L1734" i="10" l="1"/>
  <c r="I1734" i="10"/>
  <c r="K1734" i="10" l="1"/>
  <c r="N1734" i="10" s="1"/>
  <c r="J1734" i="10"/>
  <c r="H1735" i="10" s="1"/>
  <c r="G1735" i="10" s="1"/>
  <c r="L1735" i="10" l="1"/>
  <c r="I1735" i="10"/>
  <c r="K1735" i="10" l="1"/>
  <c r="N1735" i="10" s="1"/>
  <c r="J1735" i="10"/>
  <c r="H1736" i="10" s="1"/>
  <c r="G1736" i="10" s="1"/>
  <c r="L1736" i="10" l="1"/>
  <c r="I1736" i="10"/>
  <c r="K1736" i="10" l="1"/>
  <c r="N1736" i="10" s="1"/>
  <c r="J1736" i="10"/>
  <c r="H1737" i="10" s="1"/>
  <c r="G1737" i="10" s="1"/>
  <c r="L1737" i="10" l="1"/>
  <c r="I1737" i="10"/>
  <c r="K1737" i="10" l="1"/>
  <c r="N1737" i="10" s="1"/>
  <c r="J1737" i="10"/>
  <c r="H1738" i="10" s="1"/>
  <c r="G1738" i="10" s="1"/>
  <c r="L1738" i="10" l="1"/>
  <c r="I1738" i="10"/>
  <c r="K1738" i="10" l="1"/>
  <c r="N1738" i="10" s="1"/>
  <c r="J1738" i="10"/>
  <c r="H1739" i="10" s="1"/>
  <c r="G1739" i="10" s="1"/>
  <c r="L1739" i="10" l="1"/>
  <c r="I1739" i="10"/>
  <c r="J1739" i="10" l="1"/>
  <c r="H1740" i="10" s="1"/>
  <c r="G1740" i="10" s="1"/>
  <c r="K1739" i="10"/>
  <c r="N1739" i="10" s="1"/>
  <c r="L1740" i="10" l="1"/>
  <c r="I1740" i="10"/>
  <c r="K1740" i="10" l="1"/>
  <c r="N1740" i="10" s="1"/>
  <c r="J1740" i="10"/>
  <c r="H1741" i="10" s="1"/>
  <c r="G1741" i="10" s="1"/>
  <c r="L1741" i="10" l="1"/>
  <c r="I1741" i="10"/>
  <c r="K1741" i="10" l="1"/>
  <c r="N1741" i="10" s="1"/>
  <c r="J1741" i="10"/>
  <c r="H1742" i="10" s="1"/>
  <c r="G1742" i="10" s="1"/>
  <c r="L1742" i="10" l="1"/>
  <c r="I1742" i="10"/>
  <c r="K1742" i="10" l="1"/>
  <c r="N1742" i="10" s="1"/>
  <c r="J1742" i="10"/>
  <c r="H1743" i="10" s="1"/>
  <c r="G1743" i="10" s="1"/>
  <c r="L1743" i="10" l="1"/>
  <c r="I1743" i="10"/>
  <c r="K1743" i="10" l="1"/>
  <c r="N1743" i="10" s="1"/>
  <c r="J1743" i="10"/>
  <c r="H1744" i="10" s="1"/>
  <c r="G1744" i="10" s="1"/>
  <c r="L1744" i="10" l="1"/>
  <c r="I1744" i="10"/>
  <c r="K1744" i="10" l="1"/>
  <c r="N1744" i="10" s="1"/>
  <c r="J1744" i="10"/>
  <c r="H1745" i="10" s="1"/>
  <c r="G1745" i="10" s="1"/>
  <c r="L1745" i="10" l="1"/>
  <c r="I1745" i="10"/>
  <c r="K1745" i="10" l="1"/>
  <c r="N1745" i="10" s="1"/>
  <c r="J1745" i="10"/>
  <c r="H1746" i="10" s="1"/>
  <c r="G1746" i="10" s="1"/>
  <c r="L1746" i="10" l="1"/>
  <c r="I1746" i="10"/>
  <c r="K1746" i="10" l="1"/>
  <c r="N1746" i="10" s="1"/>
  <c r="J1746" i="10"/>
  <c r="H1747" i="10" s="1"/>
  <c r="G1747" i="10" s="1"/>
  <c r="L1747" i="10" l="1"/>
  <c r="I1747" i="10"/>
  <c r="K1747" i="10" l="1"/>
  <c r="N1747" i="10" s="1"/>
  <c r="J1747" i="10"/>
  <c r="H1748" i="10" s="1"/>
  <c r="G1748" i="10" s="1"/>
  <c r="L1748" i="10" l="1"/>
  <c r="I1748" i="10"/>
  <c r="K1748" i="10" l="1"/>
  <c r="N1748" i="10" s="1"/>
  <c r="J1748" i="10"/>
  <c r="H1749" i="10" s="1"/>
  <c r="G1749" i="10" s="1"/>
  <c r="L1749" i="10" l="1"/>
  <c r="I1749" i="10"/>
  <c r="K1749" i="10" l="1"/>
  <c r="N1749" i="10" s="1"/>
  <c r="J1749" i="10"/>
  <c r="H1750" i="10" s="1"/>
  <c r="G1750" i="10" s="1"/>
  <c r="L1750" i="10" l="1"/>
  <c r="I1750" i="10"/>
  <c r="K1750" i="10" l="1"/>
  <c r="N1750" i="10" s="1"/>
  <c r="J1750" i="10"/>
  <c r="H1751" i="10" s="1"/>
  <c r="G1751" i="10" s="1"/>
  <c r="L1751" i="10" l="1"/>
  <c r="I1751" i="10"/>
  <c r="J1751" i="10" l="1"/>
  <c r="H1752" i="10" s="1"/>
  <c r="G1752" i="10" s="1"/>
  <c r="K1751" i="10"/>
  <c r="N1751" i="10" s="1"/>
  <c r="L1752" i="10" l="1"/>
  <c r="I1752" i="10"/>
  <c r="K1752" i="10" l="1"/>
  <c r="N1752" i="10" s="1"/>
  <c r="J1752" i="10"/>
  <c r="H1753" i="10" s="1"/>
  <c r="G1753" i="10" s="1"/>
  <c r="L1753" i="10" l="1"/>
  <c r="I1753" i="10"/>
  <c r="K1753" i="10" l="1"/>
  <c r="N1753" i="10" s="1"/>
  <c r="J1753" i="10"/>
  <c r="H1754" i="10" s="1"/>
  <c r="G1754" i="10" s="1"/>
  <c r="L1754" i="10" l="1"/>
  <c r="I1754" i="10"/>
  <c r="K1754" i="10" l="1"/>
  <c r="N1754" i="10" s="1"/>
  <c r="J1754" i="10"/>
  <c r="H1755" i="10" s="1"/>
  <c r="G1755" i="10" s="1"/>
  <c r="L1755" i="10" l="1"/>
  <c r="I1755" i="10"/>
  <c r="K1755" i="10" l="1"/>
  <c r="N1755" i="10" s="1"/>
  <c r="J1755" i="10"/>
  <c r="H1756" i="10" s="1"/>
  <c r="G1756" i="10" s="1"/>
  <c r="L1756" i="10" l="1"/>
  <c r="I1756" i="10"/>
  <c r="K1756" i="10" l="1"/>
  <c r="N1756" i="10" s="1"/>
  <c r="J1756" i="10"/>
  <c r="H1757" i="10" s="1"/>
  <c r="G1757" i="10" s="1"/>
  <c r="L1757" i="10" l="1"/>
  <c r="I1757" i="10"/>
  <c r="K1757" i="10" l="1"/>
  <c r="N1757" i="10" s="1"/>
  <c r="J1757" i="10"/>
  <c r="H1758" i="10" s="1"/>
  <c r="G1758" i="10" s="1"/>
  <c r="L1758" i="10" l="1"/>
  <c r="I1758" i="10"/>
  <c r="K1758" i="10" l="1"/>
  <c r="N1758" i="10" s="1"/>
  <c r="J1758" i="10"/>
  <c r="H1759" i="10" s="1"/>
  <c r="G1759" i="10" s="1"/>
  <c r="L1759" i="10" l="1"/>
  <c r="I1759" i="10"/>
  <c r="K1759" i="10" l="1"/>
  <c r="N1759" i="10" s="1"/>
  <c r="J1759" i="10"/>
  <c r="H1760" i="10" s="1"/>
  <c r="G1760" i="10" s="1"/>
  <c r="L1760" i="10" l="1"/>
  <c r="I1760" i="10"/>
  <c r="K1760" i="10" l="1"/>
  <c r="N1760" i="10" s="1"/>
  <c r="J1760" i="10"/>
  <c r="H1761" i="10" s="1"/>
  <c r="G1761" i="10" s="1"/>
  <c r="L1761" i="10" l="1"/>
  <c r="I1761" i="10"/>
  <c r="J1761" i="10" l="1"/>
  <c r="H1762" i="10" s="1"/>
  <c r="G1762" i="10" s="1"/>
  <c r="K1761" i="10"/>
  <c r="N1761" i="10" s="1"/>
  <c r="L1762" i="10" l="1"/>
  <c r="I1762" i="10" l="1"/>
  <c r="K1762" i="10"/>
  <c r="N1762" i="10" s="1"/>
  <c r="J1762" i="10"/>
  <c r="H1763" i="10" s="1"/>
  <c r="G1763" i="10" s="1"/>
  <c r="L1763" i="10" l="1"/>
  <c r="I1763" i="10"/>
  <c r="K1763" i="10" l="1"/>
  <c r="N1763" i="10" s="1"/>
  <c r="J1763" i="10"/>
  <c r="H1764" i="10" s="1"/>
  <c r="G1764" i="10" s="1"/>
  <c r="L1764" i="10" l="1"/>
  <c r="I1764" i="10"/>
  <c r="K1764" i="10" l="1"/>
  <c r="N1764" i="10" s="1"/>
  <c r="J1764" i="10"/>
  <c r="H1765" i="10" s="1"/>
  <c r="G1765" i="10" s="1"/>
  <c r="L1765" i="10" l="1"/>
  <c r="I1765" i="10"/>
  <c r="K1765" i="10" l="1"/>
  <c r="N1765" i="10" s="1"/>
  <c r="J1765" i="10"/>
  <c r="H1766" i="10" s="1"/>
  <c r="G1766" i="10" s="1"/>
  <c r="L1766" i="10" l="1"/>
  <c r="I1766" i="10"/>
  <c r="K1766" i="10" l="1"/>
  <c r="N1766" i="10" s="1"/>
  <c r="J1766" i="10"/>
  <c r="H1767" i="10" s="1"/>
  <c r="G1767" i="10" s="1"/>
  <c r="L1767" i="10" l="1"/>
  <c r="I1767" i="10" l="1"/>
  <c r="K1767" i="10"/>
  <c r="N1767" i="10" s="1"/>
  <c r="J1767" i="10"/>
  <c r="H1768" i="10" s="1"/>
  <c r="G1768" i="10" s="1"/>
  <c r="L1768" i="10" l="1"/>
  <c r="I1768" i="10" l="1"/>
  <c r="K1768" i="10"/>
  <c r="N1768" i="10" s="1"/>
  <c r="J1768" i="10"/>
  <c r="H1769" i="10" s="1"/>
  <c r="G1769" i="10" s="1"/>
  <c r="L1769" i="10" l="1"/>
  <c r="I1769" i="10"/>
  <c r="K1769" i="10" l="1"/>
  <c r="N1769" i="10" s="1"/>
  <c r="J1769" i="10"/>
  <c r="H1770" i="10" s="1"/>
  <c r="G1770" i="10" s="1"/>
  <c r="L1770" i="10" l="1"/>
  <c r="I1770" i="10"/>
  <c r="K1770" i="10" l="1"/>
  <c r="N1770" i="10" s="1"/>
  <c r="J1770" i="10"/>
  <c r="H1771" i="10" s="1"/>
  <c r="G1771" i="10" s="1"/>
  <c r="L1771" i="10" l="1"/>
  <c r="I1771" i="10"/>
  <c r="K1771" i="10" l="1"/>
  <c r="N1771" i="10" s="1"/>
  <c r="J1771" i="10"/>
  <c r="H1772" i="10" s="1"/>
  <c r="G1772" i="10" s="1"/>
  <c r="L1772" i="10" l="1"/>
  <c r="I1772" i="10"/>
  <c r="K1772" i="10" l="1"/>
  <c r="N1772" i="10" s="1"/>
  <c r="J1772" i="10"/>
  <c r="H1773" i="10" s="1"/>
  <c r="G1773" i="10" s="1"/>
  <c r="L1773" i="10" l="1"/>
  <c r="I1773" i="10"/>
  <c r="K1773" i="10" l="1"/>
  <c r="N1773" i="10" s="1"/>
  <c r="J1773" i="10"/>
  <c r="H1774" i="10" s="1"/>
  <c r="G1774" i="10" s="1"/>
  <c r="L1774" i="10" l="1"/>
  <c r="I1774" i="10" l="1"/>
  <c r="K1774" i="10"/>
  <c r="N1774" i="10" s="1"/>
  <c r="J1774" i="10"/>
  <c r="H1775" i="10" s="1"/>
  <c r="G1775" i="10" s="1"/>
  <c r="L1775" i="10" l="1"/>
  <c r="I1775" i="10"/>
  <c r="K1775" i="10" l="1"/>
  <c r="N1775" i="10" s="1"/>
  <c r="J1775" i="10"/>
  <c r="H1776" i="10" s="1"/>
  <c r="G1776" i="10" s="1"/>
  <c r="L1776" i="10" l="1"/>
  <c r="I1776" i="10"/>
  <c r="K1776" i="10" l="1"/>
  <c r="N1776" i="10" s="1"/>
  <c r="J1776" i="10"/>
  <c r="H1777" i="10" s="1"/>
  <c r="G1777" i="10" s="1"/>
  <c r="L1777" i="10" l="1"/>
  <c r="I1777" i="10"/>
  <c r="J1777" i="10" l="1"/>
  <c r="H1778" i="10" s="1"/>
  <c r="G1778" i="10" s="1"/>
  <c r="K1777" i="10"/>
  <c r="N1777" i="10" s="1"/>
  <c r="L1778" i="10" l="1"/>
  <c r="I1778" i="10"/>
  <c r="K1778" i="10" l="1"/>
  <c r="N1778" i="10" s="1"/>
  <c r="J1778" i="10"/>
  <c r="H1779" i="10" s="1"/>
  <c r="G1779" i="10" s="1"/>
  <c r="L1779" i="10" l="1"/>
  <c r="I1779" i="10"/>
  <c r="K1779" i="10" l="1"/>
  <c r="N1779" i="10" s="1"/>
  <c r="J1779" i="10"/>
  <c r="H1780" i="10" s="1"/>
  <c r="G1780" i="10" s="1"/>
  <c r="L1780" i="10" l="1"/>
  <c r="I1780" i="10"/>
  <c r="K1780" i="10" l="1"/>
  <c r="N1780" i="10" s="1"/>
  <c r="J1780" i="10"/>
  <c r="H1781" i="10" s="1"/>
  <c r="G1781" i="10" s="1"/>
  <c r="L1781" i="10" l="1"/>
  <c r="I1781" i="10"/>
  <c r="K1781" i="10" l="1"/>
  <c r="N1781" i="10" s="1"/>
  <c r="J1781" i="10"/>
  <c r="H1782" i="10" s="1"/>
  <c r="G1782" i="10" s="1"/>
  <c r="L1782" i="10" l="1"/>
  <c r="I1782" i="10"/>
  <c r="K1782" i="10" l="1"/>
  <c r="N1782" i="10" s="1"/>
  <c r="J1782" i="10"/>
  <c r="H1783" i="10" s="1"/>
  <c r="G1783" i="10" s="1"/>
  <c r="L1783" i="10" l="1"/>
  <c r="I1783" i="10"/>
  <c r="K1783" i="10" l="1"/>
  <c r="N1783" i="10" s="1"/>
  <c r="J1783" i="10"/>
  <c r="H1784" i="10" s="1"/>
  <c r="G1784" i="10" s="1"/>
  <c r="L1784" i="10" l="1"/>
  <c r="I1784" i="10"/>
  <c r="K1784" i="10" l="1"/>
  <c r="N1784" i="10" s="1"/>
  <c r="J1784" i="10"/>
  <c r="H1785" i="10" s="1"/>
  <c r="G1785" i="10" s="1"/>
  <c r="L1785" i="10" l="1"/>
  <c r="I1785" i="10"/>
  <c r="K1785" i="10" l="1"/>
  <c r="N1785" i="10" s="1"/>
  <c r="J1785" i="10"/>
  <c r="H1786" i="10" s="1"/>
  <c r="G1786" i="10" s="1"/>
  <c r="L1786" i="10" l="1"/>
  <c r="I1786" i="10"/>
  <c r="K1786" i="10" l="1"/>
  <c r="N1786" i="10" s="1"/>
  <c r="J1786" i="10"/>
  <c r="H1787" i="10" s="1"/>
  <c r="G1787" i="10" s="1"/>
  <c r="L1787" i="10" l="1"/>
  <c r="I1787" i="10"/>
  <c r="K1787" i="10" l="1"/>
  <c r="N1787" i="10" s="1"/>
  <c r="J1787" i="10"/>
  <c r="H1788" i="10" s="1"/>
  <c r="G1788" i="10" s="1"/>
  <c r="L1788" i="10" l="1"/>
  <c r="I1788" i="10"/>
  <c r="K1788" i="10" l="1"/>
  <c r="N1788" i="10" s="1"/>
  <c r="J1788" i="10"/>
  <c r="H1789" i="10" s="1"/>
  <c r="G1789" i="10" s="1"/>
  <c r="L1789" i="10" l="1"/>
  <c r="I1789" i="10"/>
  <c r="K1789" i="10" l="1"/>
  <c r="N1789" i="10" s="1"/>
  <c r="J1789" i="10"/>
  <c r="H1790" i="10" s="1"/>
  <c r="G1790" i="10" s="1"/>
  <c r="L1790" i="10" l="1"/>
  <c r="I1790" i="10"/>
  <c r="K1790" i="10" l="1"/>
  <c r="N1790" i="10" s="1"/>
  <c r="J1790" i="10"/>
  <c r="H1791" i="10" s="1"/>
  <c r="G1791" i="10" s="1"/>
  <c r="L1791" i="10" l="1"/>
  <c r="I1791" i="10"/>
  <c r="K1791" i="10" l="1"/>
  <c r="N1791" i="10" s="1"/>
  <c r="J1791" i="10"/>
  <c r="H1792" i="10" s="1"/>
  <c r="G1792" i="10" s="1"/>
  <c r="L1792" i="10" l="1"/>
  <c r="I1792" i="10"/>
  <c r="K1792" i="10" l="1"/>
  <c r="N1792" i="10" s="1"/>
  <c r="J1792" i="10"/>
  <c r="H1793" i="10" s="1"/>
  <c r="G1793" i="10" s="1"/>
  <c r="L1793" i="10" l="1"/>
  <c r="I1793" i="10"/>
  <c r="K1793" i="10" l="1"/>
  <c r="N1793" i="10" s="1"/>
  <c r="J1793" i="10"/>
  <c r="H1794" i="10" s="1"/>
  <c r="G1794" i="10" s="1"/>
  <c r="L1794" i="10" l="1"/>
  <c r="I1794" i="10"/>
  <c r="J1794" i="10" l="1"/>
  <c r="H1795" i="10" s="1"/>
  <c r="G1795" i="10" s="1"/>
  <c r="K1794" i="10"/>
  <c r="N1794" i="10" s="1"/>
  <c r="L1795" i="10" l="1"/>
  <c r="I1795" i="10"/>
  <c r="J1795" i="10" l="1"/>
  <c r="H1796" i="10" s="1"/>
  <c r="G1796" i="10" s="1"/>
  <c r="K1795" i="10"/>
  <c r="N1795" i="10" s="1"/>
  <c r="L1796" i="10" l="1"/>
  <c r="I1796" i="10"/>
  <c r="K1796" i="10" l="1"/>
  <c r="N1796" i="10" s="1"/>
  <c r="J1796" i="10"/>
  <c r="H1797" i="10" s="1"/>
  <c r="G1797" i="10" s="1"/>
  <c r="L1797" i="10" l="1"/>
  <c r="I1797" i="10"/>
  <c r="K1797" i="10" l="1"/>
  <c r="N1797" i="10" s="1"/>
  <c r="J1797" i="10"/>
  <c r="H1798" i="10" s="1"/>
  <c r="G1798" i="10" s="1"/>
  <c r="L1798" i="10" l="1"/>
  <c r="I1798" i="10" l="1"/>
  <c r="K1798" i="10"/>
  <c r="N1798" i="10" s="1"/>
  <c r="J1798" i="10"/>
  <c r="H1799" i="10" s="1"/>
  <c r="G1799" i="10" s="1"/>
  <c r="L1799" i="10" l="1"/>
  <c r="I1799" i="10"/>
  <c r="J1799" i="10" l="1"/>
  <c r="H1800" i="10" s="1"/>
  <c r="G1800" i="10" s="1"/>
  <c r="K1799" i="10"/>
  <c r="N1799" i="10" s="1"/>
  <c r="L1800" i="10" l="1"/>
  <c r="I1800" i="10"/>
  <c r="K1800" i="10" l="1"/>
  <c r="N1800" i="10" s="1"/>
  <c r="J1800" i="10"/>
  <c r="H1801" i="10" s="1"/>
  <c r="G1801" i="10" s="1"/>
  <c r="L1801" i="10" l="1"/>
  <c r="I1801" i="10"/>
  <c r="K1801" i="10" l="1"/>
  <c r="N1801" i="10" s="1"/>
  <c r="J1801" i="10"/>
  <c r="H1802" i="10" s="1"/>
  <c r="G1802" i="10" s="1"/>
  <c r="L1802" i="10" l="1"/>
  <c r="I1802" i="10" l="1"/>
  <c r="J1802" i="10"/>
  <c r="H1803" i="10" s="1"/>
  <c r="G1803" i="10" s="1"/>
  <c r="K1802" i="10"/>
  <c r="N1802" i="10" s="1"/>
  <c r="L1803" i="10" l="1"/>
  <c r="I1803" i="10"/>
  <c r="K1803" i="10" l="1"/>
  <c r="N1803" i="10" s="1"/>
  <c r="J1803" i="10"/>
  <c r="H1804" i="10" s="1"/>
  <c r="G1804" i="10" s="1"/>
  <c r="L1804" i="10" l="1"/>
  <c r="I1804" i="10" l="1"/>
  <c r="J1804" i="10"/>
  <c r="H1805" i="10" s="1"/>
  <c r="G1805" i="10" s="1"/>
  <c r="K1804" i="10"/>
  <c r="N1804" i="10" s="1"/>
  <c r="L1805" i="10" l="1"/>
  <c r="I1805" i="10" l="1"/>
  <c r="K1805" i="10"/>
  <c r="N1805" i="10" s="1"/>
  <c r="J1805" i="10"/>
  <c r="H1806" i="10" s="1"/>
  <c r="G1806" i="10" s="1"/>
  <c r="L1806" i="10" l="1"/>
  <c r="I1806" i="10"/>
  <c r="J1806" i="10" l="1"/>
  <c r="H1807" i="10" s="1"/>
  <c r="G1807" i="10" s="1"/>
  <c r="K1806" i="10"/>
  <c r="N1806" i="10" s="1"/>
  <c r="L1807" i="10" l="1"/>
  <c r="I1807" i="10"/>
  <c r="J1807" i="10" l="1"/>
  <c r="H1808" i="10" s="1"/>
  <c r="G1808" i="10" s="1"/>
  <c r="K1807" i="10"/>
  <c r="N1807" i="10" s="1"/>
  <c r="L1808" i="10" l="1"/>
  <c r="I1808" i="10"/>
  <c r="K1808" i="10" l="1"/>
  <c r="N1808" i="10" s="1"/>
  <c r="J1808" i="10"/>
  <c r="H1809" i="10" s="1"/>
  <c r="G1809" i="10" s="1"/>
  <c r="L1809" i="10" l="1"/>
  <c r="I1809" i="10"/>
  <c r="K1809" i="10" l="1"/>
  <c r="N1809" i="10" s="1"/>
  <c r="J1809" i="10"/>
  <c r="H1810" i="10" s="1"/>
  <c r="G1810" i="10" s="1"/>
  <c r="L1810" i="10" l="1"/>
  <c r="I1810" i="10" l="1"/>
  <c r="K1810" i="10"/>
  <c r="N1810" i="10" s="1"/>
  <c r="J1810" i="10"/>
  <c r="H1811" i="10" s="1"/>
  <c r="G1811" i="10" s="1"/>
  <c r="L1811" i="10" l="1"/>
  <c r="I1811" i="10"/>
  <c r="J1811" i="10" l="1"/>
  <c r="H1812" i="10" s="1"/>
  <c r="G1812" i="10" s="1"/>
  <c r="K1811" i="10"/>
  <c r="N1811" i="10" s="1"/>
  <c r="L1812" i="10" l="1"/>
  <c r="I1812" i="10" l="1"/>
  <c r="J1812" i="10"/>
  <c r="H1813" i="10" s="1"/>
  <c r="G1813" i="10" s="1"/>
  <c r="K1812" i="10"/>
  <c r="N1812" i="10" s="1"/>
  <c r="L1813" i="10" l="1"/>
  <c r="I1813" i="10"/>
  <c r="K1813" i="10" l="1"/>
  <c r="N1813" i="10" s="1"/>
  <c r="J1813" i="10"/>
  <c r="H1814" i="10" s="1"/>
  <c r="G1814" i="10" s="1"/>
  <c r="L1814" i="10" l="1"/>
  <c r="I1814" i="10"/>
  <c r="K1814" i="10" l="1"/>
  <c r="N1814" i="10" s="1"/>
  <c r="J1814" i="10"/>
  <c r="H1815" i="10" s="1"/>
  <c r="G1815" i="10" s="1"/>
  <c r="L1815" i="10" l="1"/>
  <c r="I1815" i="10"/>
  <c r="K1815" i="10" l="1"/>
  <c r="N1815" i="10" s="1"/>
  <c r="J1815" i="10"/>
  <c r="H1816" i="10" s="1"/>
  <c r="G1816" i="10" s="1"/>
  <c r="L1816" i="10" l="1"/>
  <c r="I1816" i="10"/>
  <c r="J1816" i="10" l="1"/>
  <c r="H1817" i="10" s="1"/>
  <c r="G1817" i="10" s="1"/>
  <c r="K1816" i="10"/>
  <c r="N1816" i="10" s="1"/>
  <c r="L1817" i="10" l="1"/>
  <c r="I1817" i="10"/>
  <c r="K1817" i="10" l="1"/>
  <c r="N1817" i="10" s="1"/>
  <c r="J1817" i="10"/>
  <c r="H1818" i="10" s="1"/>
  <c r="G1818" i="10" s="1"/>
  <c r="L1818" i="10" l="1"/>
  <c r="I1818" i="10" l="1"/>
  <c r="J1818" i="10"/>
  <c r="H1819" i="10" s="1"/>
  <c r="G1819" i="10" s="1"/>
  <c r="K1818" i="10"/>
  <c r="N1818" i="10" s="1"/>
  <c r="L1819" i="10" l="1"/>
  <c r="I1819" i="10"/>
  <c r="K1819" i="10" l="1"/>
  <c r="N1819" i="10" s="1"/>
  <c r="J1819" i="10"/>
  <c r="H1820" i="10" s="1"/>
  <c r="G1820" i="10" s="1"/>
  <c r="L1820" i="10" l="1"/>
  <c r="I1820" i="10"/>
  <c r="J1820" i="10" l="1"/>
  <c r="H1821" i="10" s="1"/>
  <c r="G1821" i="10" s="1"/>
  <c r="K1820" i="10"/>
  <c r="N1820" i="10" s="1"/>
  <c r="L1821" i="10" l="1"/>
  <c r="I1821" i="10"/>
  <c r="K1821" i="10" l="1"/>
  <c r="N1821" i="10" s="1"/>
  <c r="J1821" i="10"/>
  <c r="H1822" i="10" s="1"/>
  <c r="G1822" i="10" s="1"/>
  <c r="L1822" i="10" l="1"/>
  <c r="I1822" i="10"/>
  <c r="K1822" i="10" l="1"/>
  <c r="N1822" i="10" s="1"/>
  <c r="J1822" i="10"/>
  <c r="H1823" i="10" s="1"/>
  <c r="G1823" i="10" s="1"/>
  <c r="L1823" i="10" l="1"/>
  <c r="I1823" i="10"/>
  <c r="K1823" i="10" l="1"/>
  <c r="N1823" i="10" s="1"/>
  <c r="J1823" i="10"/>
  <c r="H1824" i="10" s="1"/>
  <c r="G1824" i="10" s="1"/>
  <c r="L1824" i="10" l="1"/>
  <c r="I1824" i="10" l="1"/>
  <c r="J1824" i="10"/>
  <c r="H1825" i="10" s="1"/>
  <c r="G1825" i="10" s="1"/>
  <c r="K1824" i="10"/>
  <c r="N1824" i="10" s="1"/>
  <c r="L1825" i="10" l="1"/>
  <c r="I1825" i="10"/>
  <c r="K1825" i="10" l="1"/>
  <c r="N1825" i="10" s="1"/>
  <c r="J1825" i="10"/>
  <c r="H1826" i="10" s="1"/>
  <c r="G1826" i="10" s="1"/>
  <c r="L1826" i="10" l="1"/>
  <c r="I1826" i="10" l="1"/>
  <c r="J1826" i="10" s="1"/>
  <c r="H1827" i="10" s="1"/>
  <c r="G1827" i="10" s="1"/>
  <c r="K1826" i="10"/>
  <c r="N1826" i="10" s="1"/>
  <c r="L1827" i="10" l="1"/>
  <c r="I1827" i="10"/>
  <c r="J1827" i="10" l="1"/>
  <c r="H1828" i="10" s="1"/>
  <c r="G1828" i="10" s="1"/>
  <c r="K1827" i="10"/>
  <c r="N1827" i="10" s="1"/>
  <c r="L1828" i="10" l="1"/>
  <c r="I1828" i="10" l="1"/>
  <c r="J1828" i="10"/>
  <c r="H1829" i="10" s="1"/>
  <c r="G1829" i="10" s="1"/>
  <c r="K1828" i="10"/>
  <c r="N1828" i="10" s="1"/>
  <c r="L1829" i="10" l="1"/>
  <c r="I1829" i="10"/>
  <c r="K1829" i="10" l="1"/>
  <c r="N1829" i="10" s="1"/>
  <c r="J1829" i="10"/>
  <c r="H1830" i="10" s="1"/>
  <c r="G1830" i="10" s="1"/>
  <c r="L1830" i="10" l="1"/>
  <c r="I1830" i="10"/>
  <c r="K1830" i="10" l="1"/>
  <c r="N1830" i="10" s="1"/>
  <c r="J1830" i="10"/>
  <c r="H1831" i="10" s="1"/>
  <c r="G1831" i="10" s="1"/>
  <c r="L1831" i="10" l="1"/>
  <c r="I1831" i="10"/>
  <c r="K1831" i="10" l="1"/>
  <c r="N1831" i="10" s="1"/>
  <c r="J1831" i="10"/>
  <c r="H1832" i="10" s="1"/>
  <c r="G1832" i="10" s="1"/>
  <c r="L1832" i="10" l="1"/>
  <c r="I1832" i="10"/>
  <c r="J1832" i="10" l="1"/>
  <c r="H1833" i="10" s="1"/>
  <c r="G1833" i="10" s="1"/>
  <c r="K1832" i="10"/>
  <c r="N1832" i="10" s="1"/>
  <c r="L1833" i="10" l="1"/>
  <c r="I1833" i="10"/>
  <c r="K1833" i="10" l="1"/>
  <c r="N1833" i="10" s="1"/>
  <c r="J1833" i="10"/>
  <c r="H1834" i="10" s="1"/>
  <c r="G1834" i="10" s="1"/>
  <c r="L1834" i="10" l="1"/>
  <c r="I1834" i="10"/>
  <c r="K1834" i="10" l="1"/>
  <c r="N1834" i="10" s="1"/>
  <c r="J1834" i="10"/>
  <c r="H1835" i="10" s="1"/>
  <c r="G1835" i="10" s="1"/>
  <c r="L1835" i="10" l="1"/>
  <c r="I1835" i="10"/>
  <c r="K1835" i="10" l="1"/>
  <c r="N1835" i="10" s="1"/>
  <c r="J1835" i="10"/>
  <c r="H1836" i="10" s="1"/>
  <c r="G1836" i="10" s="1"/>
  <c r="L1836" i="10" l="1"/>
  <c r="I1836" i="10"/>
  <c r="K1836" i="10" l="1"/>
  <c r="N1836" i="10" s="1"/>
  <c r="J1836" i="10"/>
  <c r="H1837" i="10" s="1"/>
  <c r="G1837" i="10" s="1"/>
  <c r="L1837" i="10" l="1"/>
  <c r="I1837" i="10"/>
  <c r="K1837" i="10" l="1"/>
  <c r="N1837" i="10" s="1"/>
  <c r="J1837" i="10"/>
  <c r="H1838" i="10" s="1"/>
  <c r="G1838" i="10" s="1"/>
  <c r="L1838" i="10" l="1"/>
  <c r="I1838" i="10" l="1"/>
  <c r="K1838" i="10"/>
  <c r="N1838" i="10" s="1"/>
  <c r="J1838" i="10"/>
  <c r="H1839" i="10" s="1"/>
  <c r="G1839" i="10" s="1"/>
  <c r="L1839" i="10" l="1"/>
  <c r="I1839" i="10" l="1"/>
  <c r="K1839" i="10"/>
  <c r="N1839" i="10" s="1"/>
  <c r="J1839" i="10"/>
  <c r="H1840" i="10" s="1"/>
  <c r="G1840" i="10" s="1"/>
  <c r="L1840" i="10" l="1"/>
  <c r="I1840" i="10"/>
  <c r="K1840" i="10" l="1"/>
  <c r="N1840" i="10" s="1"/>
  <c r="J1840" i="10"/>
  <c r="H1841" i="10" s="1"/>
  <c r="G1841" i="10" s="1"/>
  <c r="L1841" i="10" l="1"/>
  <c r="I1841" i="10"/>
  <c r="K1841" i="10" l="1"/>
  <c r="N1841" i="10" s="1"/>
  <c r="J1841" i="10"/>
  <c r="H1842" i="10" s="1"/>
  <c r="G1842" i="10" s="1"/>
  <c r="L1842" i="10" l="1"/>
  <c r="I1842" i="10"/>
  <c r="K1842" i="10" l="1"/>
  <c r="N1842" i="10" s="1"/>
  <c r="J1842" i="10"/>
  <c r="H1843" i="10" s="1"/>
  <c r="G1843" i="10" s="1"/>
  <c r="L1843" i="10" l="1"/>
  <c r="I1843" i="10"/>
  <c r="J1843" i="10" l="1"/>
  <c r="H1844" i="10" s="1"/>
  <c r="G1844" i="10" s="1"/>
  <c r="K1843" i="10"/>
  <c r="N1843" i="10" s="1"/>
  <c r="L1844" i="10" l="1"/>
  <c r="I1844" i="10"/>
  <c r="J1844" i="10" l="1"/>
  <c r="H1845" i="10" s="1"/>
  <c r="G1845" i="10" s="1"/>
  <c r="K1844" i="10"/>
  <c r="N1844" i="10" s="1"/>
  <c r="L1845" i="10" l="1"/>
  <c r="I1845" i="10"/>
  <c r="J1845" i="10" l="1"/>
  <c r="H1846" i="10" s="1"/>
  <c r="G1846" i="10" s="1"/>
  <c r="K1845" i="10"/>
  <c r="N1845" i="10" s="1"/>
  <c r="L1846" i="10" l="1"/>
  <c r="I1846" i="10"/>
  <c r="K1846" i="10" l="1"/>
  <c r="N1846" i="10" s="1"/>
  <c r="J1846" i="10"/>
  <c r="H1847" i="10" s="1"/>
  <c r="G1847" i="10" s="1"/>
  <c r="L1847" i="10" l="1"/>
  <c r="I1847" i="10"/>
  <c r="J1847" i="10" l="1"/>
  <c r="H1848" i="10" s="1"/>
  <c r="G1848" i="10" s="1"/>
  <c r="K1847" i="10"/>
  <c r="N1847" i="10" s="1"/>
  <c r="L1848" i="10" l="1"/>
  <c r="I1848" i="10" l="1"/>
  <c r="K1848" i="10"/>
  <c r="N1848" i="10" s="1"/>
  <c r="J1848" i="10"/>
  <c r="H1849" i="10" s="1"/>
  <c r="G1849" i="10" s="1"/>
  <c r="L1849" i="10" l="1"/>
  <c r="I1849" i="10"/>
  <c r="J1849" i="10" l="1"/>
  <c r="H1850" i="10" s="1"/>
  <c r="G1850" i="10" s="1"/>
  <c r="K1849" i="10"/>
  <c r="N1849" i="10" s="1"/>
  <c r="L1850" i="10" l="1"/>
  <c r="I1850" i="10" l="1"/>
  <c r="K1850" i="10"/>
  <c r="N1850" i="10" s="1"/>
  <c r="J1850" i="10"/>
  <c r="H1851" i="10" s="1"/>
  <c r="G1851" i="10" s="1"/>
  <c r="L1851" i="10" l="1"/>
  <c r="I1851" i="10" l="1"/>
  <c r="K1851" i="10"/>
  <c r="N1851" i="10" s="1"/>
  <c r="J1851" i="10"/>
  <c r="H1852" i="10" s="1"/>
  <c r="G1852" i="10" s="1"/>
  <c r="L1852" i="10" l="1"/>
  <c r="I1852" i="10"/>
  <c r="J1852" i="10" l="1"/>
  <c r="H1853" i="10" s="1"/>
  <c r="G1853" i="10" s="1"/>
  <c r="K1852" i="10"/>
  <c r="N1852" i="10" s="1"/>
  <c r="L1853" i="10" l="1"/>
  <c r="I1853" i="10"/>
  <c r="J1853" i="10" l="1"/>
  <c r="H1854" i="10" s="1"/>
  <c r="G1854" i="10" s="1"/>
  <c r="K1853" i="10"/>
  <c r="N1853" i="10" s="1"/>
  <c r="L1854" i="10" l="1"/>
  <c r="I1854" i="10"/>
  <c r="J1854" i="10" l="1"/>
  <c r="H1855" i="10" s="1"/>
  <c r="G1855" i="10" s="1"/>
  <c r="K1854" i="10"/>
  <c r="N1854" i="10" s="1"/>
  <c r="L1855" i="10" l="1"/>
  <c r="I1855" i="10"/>
  <c r="J1855" i="10" l="1"/>
  <c r="H1856" i="10" s="1"/>
  <c r="G1856" i="10" s="1"/>
  <c r="K1855" i="10"/>
  <c r="N1855" i="10" s="1"/>
  <c r="L1856" i="10" l="1"/>
  <c r="I1856" i="10"/>
  <c r="K1856" i="10" l="1"/>
  <c r="N1856" i="10" s="1"/>
  <c r="J1856" i="10"/>
  <c r="H1857" i="10" s="1"/>
  <c r="G1857" i="10" s="1"/>
  <c r="L1857" i="10" l="1"/>
  <c r="I1857" i="10"/>
  <c r="K1857" i="10" l="1"/>
  <c r="N1857" i="10" s="1"/>
  <c r="J1857" i="10"/>
  <c r="H1858" i="10" s="1"/>
  <c r="G1858" i="10" s="1"/>
  <c r="L1858" i="10" l="1"/>
  <c r="I1858" i="10"/>
  <c r="J1858" i="10" l="1"/>
  <c r="H1859" i="10" s="1"/>
  <c r="G1859" i="10" s="1"/>
  <c r="K1858" i="10"/>
  <c r="N1858" i="10" s="1"/>
  <c r="L1859" i="10" l="1"/>
  <c r="I1859" i="10"/>
  <c r="K1859" i="10" l="1"/>
  <c r="N1859" i="10" s="1"/>
  <c r="J1859" i="10"/>
  <c r="H1860" i="10" s="1"/>
  <c r="G1860" i="10" s="1"/>
  <c r="L1860" i="10" l="1"/>
  <c r="I1860" i="10"/>
  <c r="J1860" i="10" l="1"/>
  <c r="H1861" i="10" s="1"/>
  <c r="G1861" i="10" s="1"/>
  <c r="K1860" i="10"/>
  <c r="N1860" i="10" s="1"/>
  <c r="L1861" i="10" l="1"/>
  <c r="I1861" i="10"/>
  <c r="K1861" i="10" l="1"/>
  <c r="N1861" i="10" s="1"/>
  <c r="J1861" i="10"/>
  <c r="H1862" i="10" s="1"/>
  <c r="G1862" i="10" s="1"/>
  <c r="L1862" i="10" l="1"/>
  <c r="I1862" i="10" l="1"/>
  <c r="J1862" i="10"/>
  <c r="H1863" i="10" s="1"/>
  <c r="G1863" i="10" s="1"/>
  <c r="K1862" i="10"/>
  <c r="N1862" i="10" s="1"/>
  <c r="L1863" i="10" l="1"/>
  <c r="I1863" i="10" l="1"/>
  <c r="J1863" i="10" s="1"/>
  <c r="H1864" i="10" s="1"/>
  <c r="G1864" i="10" s="1"/>
  <c r="K1863" i="10" l="1"/>
  <c r="N1863" i="10" s="1"/>
  <c r="L1864" i="10"/>
  <c r="I1864" i="10" l="1"/>
  <c r="J1864" i="10"/>
  <c r="H1865" i="10" s="1"/>
  <c r="G1865" i="10" s="1"/>
  <c r="K1864" i="10"/>
  <c r="N1864" i="10" s="1"/>
  <c r="L1865" i="10" l="1"/>
  <c r="I1865" i="10"/>
  <c r="K1865" i="10" l="1"/>
  <c r="N1865" i="10" s="1"/>
  <c r="J1865" i="10"/>
  <c r="H1866" i="10" s="1"/>
  <c r="G1866" i="10" s="1"/>
  <c r="L1866" i="10" l="1"/>
  <c r="I1866" i="10"/>
  <c r="K1866" i="10" l="1"/>
  <c r="N1866" i="10" s="1"/>
  <c r="J1866" i="10"/>
  <c r="H1867" i="10" s="1"/>
  <c r="G1867" i="10" s="1"/>
  <c r="L1867" i="10" l="1"/>
  <c r="I1867" i="10"/>
  <c r="K1867" i="10" l="1"/>
  <c r="N1867" i="10" s="1"/>
  <c r="J1867" i="10"/>
  <c r="H1868" i="10" s="1"/>
  <c r="G1868" i="10" s="1"/>
  <c r="L1868" i="10" l="1"/>
  <c r="I1868" i="10"/>
  <c r="J1868" i="10" l="1"/>
  <c r="H1869" i="10" s="1"/>
  <c r="G1869" i="10" s="1"/>
  <c r="K1868" i="10"/>
  <c r="N1868" i="10" s="1"/>
  <c r="L1869" i="10" l="1"/>
  <c r="I1869" i="10"/>
  <c r="K1869" i="10" l="1"/>
  <c r="N1869" i="10" s="1"/>
  <c r="J1869" i="10"/>
  <c r="H1870" i="10" s="1"/>
  <c r="G1870" i="10" s="1"/>
  <c r="L1870" i="10" l="1"/>
  <c r="I1870" i="10"/>
  <c r="J1870" i="10" l="1"/>
  <c r="H1871" i="10" s="1"/>
  <c r="G1871" i="10" s="1"/>
  <c r="K1870" i="10"/>
  <c r="N1870" i="10" s="1"/>
  <c r="L1871" i="10" l="1"/>
  <c r="I1871" i="10"/>
  <c r="K1871" i="10" l="1"/>
  <c r="N1871" i="10" s="1"/>
  <c r="J1871" i="10"/>
  <c r="H1872" i="10" s="1"/>
  <c r="G1872" i="10" s="1"/>
  <c r="L1872" i="10" l="1"/>
  <c r="I1872" i="10" l="1"/>
  <c r="K1872" i="10"/>
  <c r="N1872" i="10" s="1"/>
  <c r="J1872" i="10"/>
  <c r="H1873" i="10" s="1"/>
  <c r="G1873" i="10" s="1"/>
  <c r="L1873" i="10" l="1"/>
  <c r="I1873" i="10"/>
  <c r="J1873" i="10" l="1"/>
  <c r="H1874" i="10" s="1"/>
  <c r="G1874" i="10" s="1"/>
  <c r="K1873" i="10"/>
  <c r="N1873" i="10" s="1"/>
  <c r="L1874" i="10" l="1"/>
  <c r="I1874" i="10" l="1"/>
  <c r="J1874" i="10"/>
  <c r="H1875" i="10" s="1"/>
  <c r="G1875" i="10" s="1"/>
  <c r="K1874" i="10"/>
  <c r="N1874" i="10" s="1"/>
  <c r="L1875" i="10" l="1"/>
  <c r="I1875" i="10"/>
  <c r="K1875" i="10" l="1"/>
  <c r="N1875" i="10" s="1"/>
  <c r="J1875" i="10"/>
  <c r="H1876" i="10" s="1"/>
  <c r="G1876" i="10" s="1"/>
  <c r="L1876" i="10" l="1"/>
  <c r="I1876" i="10" l="1"/>
  <c r="K1876" i="10"/>
  <c r="N1876" i="10" s="1"/>
  <c r="J1876" i="10"/>
  <c r="H1877" i="10" s="1"/>
  <c r="G1877" i="10" s="1"/>
  <c r="L1877" i="10" l="1"/>
  <c r="I1877" i="10" l="1"/>
  <c r="K1877" i="10"/>
  <c r="N1877" i="10" s="1"/>
  <c r="J1877" i="10"/>
  <c r="H1878" i="10" s="1"/>
  <c r="G1878" i="10" s="1"/>
  <c r="L1878" i="10" l="1"/>
  <c r="I1878" i="10"/>
  <c r="J1878" i="10" l="1"/>
  <c r="H1879" i="10" s="1"/>
  <c r="G1879" i="10" s="1"/>
  <c r="K1878" i="10"/>
  <c r="N1878" i="10" s="1"/>
  <c r="L1879" i="10" l="1"/>
  <c r="I1879" i="10"/>
  <c r="J1879" i="10" l="1"/>
  <c r="H1880" i="10" s="1"/>
  <c r="G1880" i="10" s="1"/>
  <c r="K1879" i="10"/>
  <c r="N1879" i="10" s="1"/>
  <c r="L1880" i="10" l="1"/>
  <c r="I1880" i="10" l="1"/>
  <c r="K1880" i="10"/>
  <c r="N1880" i="10" s="1"/>
  <c r="J1880" i="10"/>
  <c r="H1881" i="10" s="1"/>
  <c r="G1881" i="10" s="1"/>
  <c r="L1881" i="10" l="1"/>
  <c r="I1881" i="10"/>
  <c r="K1881" i="10" l="1"/>
  <c r="N1881" i="10" s="1"/>
  <c r="J1881" i="10"/>
  <c r="H1882" i="10" s="1"/>
  <c r="G1882" i="10" s="1"/>
  <c r="L1882" i="10" l="1"/>
  <c r="I1882" i="10" l="1"/>
  <c r="K1882" i="10"/>
  <c r="N1882" i="10" s="1"/>
  <c r="J1882" i="10"/>
  <c r="H1883" i="10" s="1"/>
  <c r="G1883" i="10" s="1"/>
  <c r="L1883" i="10" l="1"/>
  <c r="I1883" i="10"/>
  <c r="K1883" i="10" l="1"/>
  <c r="N1883" i="10" s="1"/>
  <c r="J1883" i="10"/>
  <c r="H1884" i="10" s="1"/>
  <c r="G1884" i="10" s="1"/>
  <c r="L1884" i="10" l="1"/>
  <c r="I1884" i="10"/>
  <c r="K1884" i="10" l="1"/>
  <c r="N1884" i="10" s="1"/>
  <c r="J1884" i="10"/>
  <c r="H1885" i="10" s="1"/>
  <c r="G1885" i="10" s="1"/>
  <c r="L1885" i="10" l="1"/>
  <c r="I1885" i="10"/>
  <c r="K1885" i="10" l="1"/>
  <c r="N1885" i="10" s="1"/>
  <c r="J1885" i="10"/>
  <c r="H1886" i="10" s="1"/>
  <c r="G1886" i="10" s="1"/>
  <c r="L1886" i="10" l="1"/>
  <c r="I1886" i="10"/>
  <c r="K1886" i="10" l="1"/>
  <c r="N1886" i="10" s="1"/>
  <c r="J1886" i="10"/>
  <c r="H1887" i="10" s="1"/>
  <c r="G1887" i="10" s="1"/>
  <c r="L1887" i="10" l="1"/>
  <c r="I1887" i="10"/>
  <c r="K1887" i="10" l="1"/>
  <c r="N1887" i="10" s="1"/>
  <c r="J1887" i="10"/>
  <c r="H1888" i="10" s="1"/>
  <c r="G1888" i="10" s="1"/>
  <c r="L1888" i="10" l="1"/>
  <c r="I1888" i="10"/>
  <c r="J1888" i="10" l="1"/>
  <c r="H1889" i="10" s="1"/>
  <c r="G1889" i="10" s="1"/>
  <c r="K1888" i="10"/>
  <c r="N1888" i="10" s="1"/>
  <c r="L1889" i="10" l="1"/>
  <c r="I1889" i="10"/>
  <c r="K1889" i="10" l="1"/>
  <c r="N1889" i="10" s="1"/>
  <c r="J1889" i="10"/>
  <c r="H1890" i="10" s="1"/>
  <c r="G1890" i="10" s="1"/>
  <c r="L1890" i="10" l="1"/>
  <c r="I1890" i="10"/>
  <c r="K1890" i="10" l="1"/>
  <c r="N1890" i="10" s="1"/>
  <c r="J1890" i="10"/>
  <c r="H1891" i="10" s="1"/>
  <c r="G1891" i="10" s="1"/>
  <c r="L1891" i="10" l="1"/>
  <c r="I1891" i="10"/>
  <c r="J1891" i="10" l="1"/>
  <c r="H1892" i="10" s="1"/>
  <c r="G1892" i="10" s="1"/>
  <c r="K1891" i="10"/>
  <c r="N1891" i="10" s="1"/>
  <c r="L1892" i="10" l="1"/>
  <c r="I1892" i="10"/>
  <c r="K1892" i="10" l="1"/>
  <c r="N1892" i="10" s="1"/>
  <c r="J1892" i="10"/>
  <c r="H1893" i="10" s="1"/>
  <c r="G1893" i="10" s="1"/>
  <c r="L1893" i="10" l="1"/>
  <c r="I1893" i="10"/>
  <c r="J1893" i="10" l="1"/>
  <c r="H1894" i="10" s="1"/>
  <c r="G1894" i="10" s="1"/>
  <c r="K1893" i="10"/>
  <c r="N1893" i="10" s="1"/>
  <c r="L1894" i="10" l="1"/>
  <c r="I1894" i="10"/>
  <c r="K1894" i="10" l="1"/>
  <c r="N1894" i="10" s="1"/>
  <c r="J1894" i="10"/>
  <c r="H1895" i="10" s="1"/>
  <c r="G1895" i="10" s="1"/>
  <c r="L1895" i="10" l="1"/>
  <c r="I1895" i="10" l="1"/>
  <c r="K1895" i="10"/>
  <c r="N1895" i="10" s="1"/>
  <c r="J1895" i="10"/>
  <c r="H1896" i="10" s="1"/>
  <c r="G1896" i="10" s="1"/>
  <c r="L1896" i="10" l="1"/>
  <c r="I1896" i="10"/>
  <c r="K1896" i="10" l="1"/>
  <c r="N1896" i="10" s="1"/>
  <c r="J1896" i="10"/>
  <c r="H1897" i="10" s="1"/>
  <c r="G1897" i="10" s="1"/>
  <c r="L1897" i="10" l="1"/>
  <c r="I1897" i="10"/>
  <c r="K1897" i="10" l="1"/>
  <c r="N1897" i="10" s="1"/>
  <c r="J1897" i="10"/>
  <c r="H1898" i="10" s="1"/>
  <c r="G1898" i="10" s="1"/>
  <c r="L1898" i="10" l="1"/>
  <c r="I1898" i="10"/>
  <c r="J1898" i="10" l="1"/>
  <c r="H1899" i="10" s="1"/>
  <c r="G1899" i="10" s="1"/>
  <c r="K1898" i="10"/>
  <c r="N1898" i="10" s="1"/>
  <c r="L1899" i="10" l="1"/>
  <c r="I1899" i="10"/>
  <c r="K1899" i="10" l="1"/>
  <c r="N1899" i="10" s="1"/>
  <c r="J1899" i="10"/>
  <c r="H1900" i="10" s="1"/>
  <c r="G1900" i="10" s="1"/>
  <c r="L1900" i="10" l="1"/>
  <c r="I1900" i="10"/>
  <c r="K1900" i="10" l="1"/>
  <c r="N1900" i="10" s="1"/>
  <c r="J1900" i="10"/>
  <c r="H1901" i="10" s="1"/>
  <c r="G1901" i="10" s="1"/>
  <c r="L1901" i="10" l="1"/>
  <c r="I1901" i="10" l="1"/>
  <c r="K1901" i="10" s="1"/>
  <c r="N1901" i="10" s="1"/>
  <c r="J1901" i="10" l="1"/>
  <c r="H1902" i="10" s="1"/>
  <c r="G1902" i="10" s="1"/>
  <c r="L1902" i="10"/>
  <c r="I1902" i="10"/>
  <c r="K1902" i="10" l="1"/>
  <c r="N1902" i="10" s="1"/>
  <c r="J1902" i="10"/>
  <c r="H1903" i="10" s="1"/>
  <c r="G1903" i="10" s="1"/>
  <c r="L1903" i="10" l="1"/>
  <c r="I1903" i="10"/>
  <c r="J1903" i="10" l="1"/>
  <c r="H1904" i="10" s="1"/>
  <c r="G1904" i="10" s="1"/>
  <c r="K1903" i="10"/>
  <c r="N1903" i="10" s="1"/>
  <c r="L1904" i="10" l="1"/>
  <c r="I1904" i="10"/>
  <c r="J1904" i="10" l="1"/>
  <c r="H1905" i="10" s="1"/>
  <c r="G1905" i="10" s="1"/>
  <c r="K1904" i="10"/>
  <c r="N1904" i="10" s="1"/>
  <c r="L1905" i="10" l="1"/>
  <c r="I1905" i="10" l="1"/>
  <c r="K1905" i="10"/>
  <c r="N1905" i="10" s="1"/>
  <c r="J1905" i="10"/>
  <c r="H1906" i="10" s="1"/>
  <c r="G1906" i="10" s="1"/>
  <c r="L1906" i="10" l="1"/>
  <c r="I1906" i="10" l="1"/>
  <c r="K1906" i="10" s="1"/>
  <c r="N1906" i="10" s="1"/>
  <c r="J1906" i="10" l="1"/>
  <c r="H1907" i="10" s="1"/>
  <c r="G1907" i="10" s="1"/>
  <c r="L1907" i="10"/>
  <c r="I1907" i="10" l="1"/>
  <c r="K1907" i="10"/>
  <c r="N1907" i="10" s="1"/>
  <c r="J1907" i="10"/>
  <c r="H1908" i="10" s="1"/>
  <c r="G1908" i="10" s="1"/>
  <c r="L1908" i="10" l="1"/>
  <c r="I1908" i="10" l="1"/>
  <c r="J1908" i="10"/>
  <c r="H1909" i="10" s="1"/>
  <c r="G1909" i="10" s="1"/>
  <c r="K1908" i="10"/>
  <c r="N1908" i="10" s="1"/>
  <c r="L1909" i="10" l="1"/>
  <c r="I1909" i="10"/>
  <c r="J1909" i="10" l="1"/>
  <c r="H1910" i="10" s="1"/>
  <c r="G1910" i="10" s="1"/>
  <c r="K1909" i="10"/>
  <c r="N1909" i="10" s="1"/>
  <c r="L1910" i="10" l="1"/>
  <c r="I1910" i="10"/>
  <c r="K1910" i="10" l="1"/>
  <c r="N1910" i="10" s="1"/>
  <c r="J1910" i="10"/>
  <c r="H1911" i="10" s="1"/>
  <c r="G1911" i="10" s="1"/>
  <c r="L1911" i="10" l="1"/>
  <c r="I1911" i="10"/>
  <c r="K1911" i="10" l="1"/>
  <c r="N1911" i="10" s="1"/>
  <c r="J1911" i="10"/>
  <c r="H1912" i="10" s="1"/>
  <c r="G1912" i="10" s="1"/>
  <c r="L1912" i="10" l="1"/>
  <c r="I1912" i="10"/>
  <c r="J1912" i="10" l="1"/>
  <c r="H1913" i="10" s="1"/>
  <c r="G1913" i="10" s="1"/>
  <c r="K1912" i="10"/>
  <c r="N1912" i="10" s="1"/>
  <c r="L1913" i="10" l="1"/>
  <c r="I1913" i="10"/>
  <c r="K1913" i="10" l="1"/>
  <c r="N1913" i="10" s="1"/>
  <c r="J1913" i="10"/>
  <c r="H1914" i="10" s="1"/>
  <c r="G1914" i="10" s="1"/>
  <c r="L1914" i="10" l="1"/>
  <c r="I1914" i="10" l="1"/>
  <c r="K1914" i="10"/>
  <c r="N1914" i="10" s="1"/>
  <c r="J1914" i="10"/>
  <c r="H1915" i="10" s="1"/>
  <c r="G1915" i="10" s="1"/>
  <c r="L1915" i="10" l="1"/>
  <c r="I1915" i="10"/>
  <c r="K1915" i="10" l="1"/>
  <c r="N1915" i="10" s="1"/>
  <c r="J1915" i="10"/>
  <c r="H1916" i="10" s="1"/>
  <c r="G1916" i="10" s="1"/>
  <c r="L1916" i="10" l="1"/>
  <c r="I1916" i="10"/>
  <c r="K1916" i="10" l="1"/>
  <c r="N1916" i="10" s="1"/>
  <c r="J1916" i="10"/>
  <c r="H1917" i="10" s="1"/>
  <c r="G1917" i="10" s="1"/>
  <c r="L1917" i="10" l="1"/>
  <c r="I1917" i="10"/>
  <c r="K1917" i="10" l="1"/>
  <c r="N1917" i="10" s="1"/>
  <c r="J1917" i="10"/>
  <c r="H1918" i="10" s="1"/>
  <c r="G1918" i="10" s="1"/>
  <c r="L1918" i="10" l="1"/>
  <c r="I1918" i="10"/>
  <c r="K1918" i="10" l="1"/>
  <c r="N1918" i="10" s="1"/>
  <c r="J1918" i="10"/>
  <c r="H1919" i="10" s="1"/>
  <c r="G1919" i="10" s="1"/>
  <c r="L1919" i="10" l="1"/>
  <c r="I1919" i="10"/>
  <c r="K1919" i="10" l="1"/>
  <c r="N1919" i="10" s="1"/>
  <c r="J1919" i="10"/>
  <c r="H1920" i="10" s="1"/>
  <c r="G1920" i="10" s="1"/>
  <c r="L1920" i="10" l="1"/>
  <c r="I1920" i="10"/>
  <c r="J1920" i="10" l="1"/>
  <c r="H1921" i="10" s="1"/>
  <c r="G1921" i="10" s="1"/>
  <c r="K1920" i="10"/>
  <c r="N1920" i="10" s="1"/>
  <c r="L1921" i="10" l="1"/>
  <c r="I1921" i="10"/>
  <c r="J1921" i="10" l="1"/>
  <c r="H1922" i="10" s="1"/>
  <c r="G1922" i="10" s="1"/>
  <c r="K1921" i="10"/>
  <c r="N1921" i="10" s="1"/>
  <c r="L1922" i="10" l="1"/>
  <c r="I1922" i="10"/>
  <c r="K1922" i="10" l="1"/>
  <c r="N1922" i="10" s="1"/>
  <c r="J1922" i="10"/>
  <c r="H1923" i="10" s="1"/>
  <c r="G1923" i="10" s="1"/>
  <c r="L1923" i="10" l="1"/>
  <c r="I1923" i="10"/>
  <c r="K1923" i="10" l="1"/>
  <c r="N1923" i="10" s="1"/>
  <c r="J1923" i="10"/>
  <c r="H1924" i="10" s="1"/>
  <c r="G1924" i="10" s="1"/>
  <c r="L1924" i="10" l="1"/>
  <c r="I1924" i="10"/>
  <c r="K1924" i="10" l="1"/>
  <c r="N1924" i="10" s="1"/>
  <c r="J1924" i="10"/>
  <c r="H1925" i="10" s="1"/>
  <c r="G1925" i="10" s="1"/>
  <c r="L1925" i="10" l="1"/>
  <c r="I1925" i="10" l="1"/>
  <c r="K1925" i="10"/>
  <c r="N1925" i="10" s="1"/>
  <c r="J1925" i="10"/>
  <c r="H1926" i="10" s="1"/>
  <c r="G1926" i="10" s="1"/>
  <c r="L1926" i="10" l="1"/>
  <c r="I1926" i="10" l="1"/>
  <c r="J1926" i="10"/>
  <c r="H1927" i="10" s="1"/>
  <c r="G1927" i="10" s="1"/>
  <c r="K1926" i="10"/>
  <c r="N1926" i="10" s="1"/>
  <c r="L1927" i="10" l="1"/>
  <c r="I1927" i="10"/>
  <c r="K1927" i="10" l="1"/>
  <c r="N1927" i="10" s="1"/>
  <c r="J1927" i="10"/>
  <c r="H1928" i="10" s="1"/>
  <c r="G1928" i="10" s="1"/>
  <c r="L1928" i="10" l="1"/>
  <c r="I1928" i="10"/>
  <c r="J1928" i="10" l="1"/>
  <c r="H1929" i="10" s="1"/>
  <c r="G1929" i="10" s="1"/>
  <c r="K1928" i="10"/>
  <c r="N1928" i="10" s="1"/>
  <c r="L1929" i="10" l="1"/>
  <c r="I1929" i="10"/>
  <c r="K1929" i="10" l="1"/>
  <c r="N1929" i="10" s="1"/>
  <c r="J1929" i="10"/>
  <c r="H1930" i="10" s="1"/>
  <c r="G1930" i="10" s="1"/>
  <c r="L1930" i="10" l="1"/>
  <c r="I1930" i="10"/>
  <c r="K1930" i="10" l="1"/>
  <c r="N1930" i="10" s="1"/>
  <c r="J1930" i="10"/>
  <c r="H1931" i="10" s="1"/>
  <c r="G1931" i="10" s="1"/>
  <c r="L1931" i="10" l="1"/>
  <c r="I1931" i="10"/>
  <c r="J1931" i="10" l="1"/>
  <c r="H1932" i="10" s="1"/>
  <c r="G1932" i="10" s="1"/>
  <c r="K1931" i="10"/>
  <c r="N1931" i="10" s="1"/>
  <c r="L1932" i="10" l="1"/>
  <c r="I1932" i="10" l="1"/>
  <c r="J1932" i="10"/>
  <c r="H1933" i="10" s="1"/>
  <c r="G1933" i="10" s="1"/>
  <c r="K1932" i="10"/>
  <c r="N1932" i="10" s="1"/>
  <c r="L1933" i="10" l="1"/>
  <c r="I1933" i="10" l="1"/>
  <c r="K1933" i="10"/>
  <c r="N1933" i="10" s="1"/>
  <c r="J1933" i="10"/>
  <c r="H1934" i="10" s="1"/>
  <c r="G1934" i="10" s="1"/>
  <c r="L1934" i="10" l="1"/>
  <c r="I1934" i="10" l="1"/>
  <c r="J1934" i="10"/>
  <c r="H1935" i="10" s="1"/>
  <c r="G1935" i="10" s="1"/>
  <c r="K1934" i="10"/>
  <c r="N1934" i="10" s="1"/>
  <c r="L1935" i="10" l="1"/>
  <c r="I1935" i="10" l="1"/>
  <c r="K1935" i="10"/>
  <c r="N1935" i="10" s="1"/>
  <c r="J1935" i="10"/>
  <c r="H1936" i="10" s="1"/>
  <c r="G1936" i="10" s="1"/>
  <c r="L1936" i="10" l="1"/>
  <c r="I1936" i="10"/>
  <c r="J1936" i="10" l="1"/>
  <c r="H1937" i="10" s="1"/>
  <c r="G1937" i="10" s="1"/>
  <c r="K1936" i="10"/>
  <c r="N1936" i="10" s="1"/>
  <c r="L1937" i="10" l="1"/>
  <c r="I1937" i="10"/>
  <c r="K1937" i="10" l="1"/>
  <c r="N1937" i="10" s="1"/>
  <c r="J1937" i="10"/>
  <c r="H1938" i="10" s="1"/>
  <c r="G1938" i="10" s="1"/>
  <c r="L1938" i="10" l="1"/>
  <c r="I1938" i="10"/>
  <c r="K1938" i="10" l="1"/>
  <c r="N1938" i="10" s="1"/>
  <c r="J1938" i="10"/>
  <c r="H1939" i="10" s="1"/>
  <c r="G1939" i="10" s="1"/>
  <c r="L1939" i="10" l="1"/>
  <c r="I1939" i="10"/>
  <c r="K1939" i="10" l="1"/>
  <c r="N1939" i="10" s="1"/>
  <c r="J1939" i="10"/>
  <c r="H1940" i="10" s="1"/>
  <c r="G1940" i="10" s="1"/>
  <c r="L1940" i="10" l="1"/>
  <c r="I1940" i="10"/>
  <c r="K1940" i="10" l="1"/>
  <c r="N1940" i="10" s="1"/>
  <c r="J1940" i="10"/>
  <c r="H1941" i="10" s="1"/>
  <c r="G1941" i="10" s="1"/>
  <c r="L1941" i="10" l="1"/>
  <c r="I1941" i="10"/>
  <c r="J1941" i="10" l="1"/>
  <c r="H1942" i="10" s="1"/>
  <c r="G1942" i="10" s="1"/>
  <c r="K1941" i="10"/>
  <c r="N1941" i="10" s="1"/>
  <c r="L1942" i="10" l="1"/>
  <c r="I1942" i="10"/>
  <c r="J1942" i="10" l="1"/>
  <c r="H1943" i="10" s="1"/>
  <c r="G1943" i="10" s="1"/>
  <c r="K1942" i="10"/>
  <c r="N1942" i="10" s="1"/>
  <c r="L1943" i="10" l="1"/>
  <c r="I1943" i="10"/>
  <c r="K1943" i="10" l="1"/>
  <c r="N1943" i="10" s="1"/>
  <c r="J1943" i="10"/>
  <c r="H1944" i="10" s="1"/>
  <c r="G1944" i="10" s="1"/>
  <c r="L1944" i="10" l="1"/>
  <c r="I1944" i="10"/>
  <c r="K1944" i="10" l="1"/>
  <c r="N1944" i="10" s="1"/>
  <c r="J1944" i="10"/>
  <c r="H1945" i="10" s="1"/>
  <c r="G1945" i="10" s="1"/>
  <c r="L1945" i="10" l="1"/>
  <c r="I1945" i="10"/>
  <c r="K1945" i="10" l="1"/>
  <c r="N1945" i="10" s="1"/>
  <c r="J1945" i="10"/>
  <c r="H1946" i="10" s="1"/>
  <c r="G1946" i="10" s="1"/>
  <c r="L1946" i="10" l="1"/>
  <c r="I1946" i="10"/>
  <c r="J1946" i="10" l="1"/>
  <c r="H1947" i="10" s="1"/>
  <c r="G1947" i="10" s="1"/>
  <c r="K1946" i="10"/>
  <c r="N1946" i="10" s="1"/>
  <c r="L1947" i="10" l="1"/>
  <c r="I1947" i="10"/>
  <c r="K1947" i="10" l="1"/>
  <c r="N1947" i="10" s="1"/>
  <c r="J1947" i="10"/>
  <c r="H1948" i="10" s="1"/>
  <c r="G1948" i="10" s="1"/>
  <c r="L1948" i="10" l="1"/>
  <c r="I1948" i="10"/>
  <c r="K1948" i="10" l="1"/>
  <c r="N1948" i="10" s="1"/>
  <c r="J1948" i="10"/>
  <c r="H1949" i="10" s="1"/>
  <c r="G1949" i="10" s="1"/>
  <c r="L1949" i="10" l="1"/>
  <c r="I1949" i="10"/>
  <c r="K1949" i="10" l="1"/>
  <c r="N1949" i="10" s="1"/>
  <c r="J1949" i="10"/>
  <c r="H1950" i="10" s="1"/>
  <c r="G1950" i="10" s="1"/>
  <c r="L1950" i="10" l="1"/>
  <c r="I1950" i="10"/>
  <c r="K1950" i="10" l="1"/>
  <c r="N1950" i="10" s="1"/>
  <c r="J1950" i="10"/>
  <c r="H1951" i="10" s="1"/>
  <c r="G1951" i="10" s="1"/>
  <c r="L1951" i="10" l="1"/>
  <c r="I1951" i="10"/>
  <c r="K1951" i="10" l="1"/>
  <c r="N1951" i="10" s="1"/>
  <c r="J1951" i="10"/>
  <c r="H1952" i="10" s="1"/>
  <c r="G1952" i="10" s="1"/>
  <c r="L1952" i="10" l="1"/>
  <c r="I1952" i="10"/>
  <c r="K1952" i="10" l="1"/>
  <c r="N1952" i="10" s="1"/>
  <c r="J1952" i="10"/>
  <c r="H1953" i="10" s="1"/>
  <c r="G1953" i="10" s="1"/>
  <c r="L1953" i="10" l="1"/>
  <c r="I1953" i="10"/>
  <c r="K1953" i="10" l="1"/>
  <c r="N1953" i="10" s="1"/>
  <c r="J1953" i="10"/>
  <c r="H1954" i="10" s="1"/>
  <c r="G1954" i="10" s="1"/>
  <c r="L1954" i="10" l="1"/>
  <c r="I1954" i="10"/>
  <c r="K1954" i="10" l="1"/>
  <c r="N1954" i="10" s="1"/>
  <c r="J1954" i="10"/>
  <c r="H1955" i="10" s="1"/>
  <c r="G1955" i="10" s="1"/>
  <c r="L1955" i="10" l="1"/>
  <c r="I1955" i="10"/>
  <c r="J1955" i="10" l="1"/>
  <c r="H1956" i="10" s="1"/>
  <c r="G1956" i="10" s="1"/>
  <c r="K1955" i="10"/>
  <c r="N1955" i="10" s="1"/>
  <c r="L1956" i="10" l="1"/>
  <c r="I1956" i="10" l="1"/>
  <c r="K1956" i="10"/>
  <c r="N1956" i="10" s="1"/>
  <c r="J1956" i="10"/>
  <c r="H1957" i="10" s="1"/>
  <c r="G1957" i="10" s="1"/>
  <c r="L1957" i="10" l="1"/>
  <c r="I1957" i="10" l="1"/>
  <c r="K1957" i="10" s="1"/>
  <c r="N1957" i="10" s="1"/>
  <c r="J1957" i="10"/>
  <c r="H1958" i="10" s="1"/>
  <c r="G1958" i="10" s="1"/>
  <c r="L1958" i="10" l="1"/>
  <c r="I1958" i="10" l="1"/>
  <c r="K1958" i="10"/>
  <c r="N1958" i="10" s="1"/>
  <c r="J1958" i="10"/>
  <c r="H1959" i="10" s="1"/>
  <c r="G1959" i="10" s="1"/>
  <c r="L1959" i="10" l="1"/>
  <c r="I1959" i="10"/>
  <c r="K1959" i="10" l="1"/>
  <c r="N1959" i="10" s="1"/>
  <c r="J1959" i="10"/>
  <c r="H1960" i="10" s="1"/>
  <c r="G1960" i="10" s="1"/>
  <c r="L1960" i="10" l="1"/>
  <c r="I1960" i="10"/>
  <c r="K1960" i="10" l="1"/>
  <c r="N1960" i="10" s="1"/>
  <c r="J1960" i="10"/>
  <c r="H1961" i="10" s="1"/>
  <c r="G1961" i="10" s="1"/>
  <c r="L1961" i="10" l="1"/>
  <c r="I1961" i="10" l="1"/>
  <c r="K1961" i="10"/>
  <c r="N1961" i="10" s="1"/>
  <c r="J1961" i="10"/>
  <c r="H1962" i="10" s="1"/>
  <c r="G1962" i="10" s="1"/>
  <c r="L1962" i="10" l="1"/>
  <c r="I1962" i="10"/>
  <c r="K1962" i="10" l="1"/>
  <c r="N1962" i="10" s="1"/>
  <c r="J1962" i="10"/>
  <c r="H1963" i="10" s="1"/>
  <c r="G1963" i="10" s="1"/>
  <c r="L1963" i="10" l="1"/>
  <c r="I1963" i="10" l="1"/>
  <c r="K1963" i="10"/>
  <c r="N1963" i="10" s="1"/>
  <c r="J1963" i="10"/>
  <c r="H1964" i="10" s="1"/>
  <c r="G1964" i="10" s="1"/>
  <c r="L1964" i="10" l="1"/>
  <c r="I1964" i="10"/>
  <c r="K1964" i="10" l="1"/>
  <c r="N1964" i="10" s="1"/>
  <c r="J1964" i="10"/>
  <c r="H1965" i="10" s="1"/>
  <c r="G1965" i="10" s="1"/>
  <c r="L1965" i="10" l="1"/>
  <c r="I1965" i="10" l="1"/>
  <c r="K1965" i="10"/>
  <c r="N1965" i="10" s="1"/>
  <c r="J1965" i="10"/>
  <c r="H1966" i="10" s="1"/>
  <c r="G1966" i="10" s="1"/>
  <c r="L1966" i="10" l="1"/>
  <c r="I1966" i="10" l="1"/>
  <c r="K1966" i="10"/>
  <c r="N1966" i="10" s="1"/>
  <c r="J1966" i="10"/>
  <c r="H1967" i="10" s="1"/>
  <c r="G1967" i="10" s="1"/>
  <c r="L1967" i="10" l="1"/>
  <c r="I1967" i="10"/>
  <c r="K1967" i="10" l="1"/>
  <c r="N1967" i="10" s="1"/>
  <c r="J1967" i="10"/>
  <c r="H1968" i="10" s="1"/>
  <c r="G1968" i="10" s="1"/>
  <c r="L1968" i="10" l="1"/>
  <c r="I1968" i="10"/>
  <c r="K1968" i="10" l="1"/>
  <c r="N1968" i="10" s="1"/>
  <c r="J1968" i="10"/>
  <c r="H1969" i="10" s="1"/>
  <c r="G1969" i="10" s="1"/>
  <c r="L1969" i="10" l="1"/>
  <c r="I1969" i="10"/>
  <c r="K1969" i="10" l="1"/>
  <c r="N1969" i="10" s="1"/>
  <c r="J1969" i="10"/>
  <c r="H1970" i="10" s="1"/>
  <c r="G1970" i="10" s="1"/>
  <c r="L1970" i="10" l="1"/>
  <c r="I1970" i="10"/>
  <c r="K1970" i="10" l="1"/>
  <c r="N1970" i="10" s="1"/>
  <c r="J1970" i="10"/>
  <c r="H1971" i="10" s="1"/>
  <c r="G1971" i="10" s="1"/>
  <c r="L1971" i="10" l="1"/>
  <c r="I1971" i="10"/>
  <c r="K1971" i="10" l="1"/>
  <c r="N1971" i="10" s="1"/>
  <c r="J1971" i="10"/>
  <c r="H1972" i="10" s="1"/>
  <c r="G1972" i="10" s="1"/>
  <c r="L1972" i="10" l="1"/>
  <c r="I1972" i="10"/>
  <c r="K1972" i="10" l="1"/>
  <c r="N1972" i="10" s="1"/>
  <c r="J1972" i="10"/>
  <c r="H1973" i="10" s="1"/>
  <c r="G1973" i="10" s="1"/>
  <c r="L1973" i="10" l="1"/>
  <c r="I1973" i="10"/>
  <c r="K1973" i="10" l="1"/>
  <c r="N1973" i="10" s="1"/>
  <c r="J1973" i="10"/>
  <c r="H1974" i="10" s="1"/>
  <c r="G1974" i="10" s="1"/>
  <c r="L1974" i="10" l="1"/>
  <c r="I1974" i="10"/>
  <c r="J1974" i="10" l="1"/>
  <c r="H1975" i="10" s="1"/>
  <c r="G1975" i="10" s="1"/>
  <c r="K1974" i="10"/>
  <c r="N1974" i="10" s="1"/>
  <c r="L1975" i="10" l="1"/>
  <c r="I1975" i="10"/>
  <c r="K1975" i="10" l="1"/>
  <c r="N1975" i="10" s="1"/>
  <c r="J1975" i="10"/>
  <c r="H1976" i="10" s="1"/>
  <c r="G1976" i="10" s="1"/>
  <c r="L1976" i="10" l="1"/>
  <c r="I1976" i="10"/>
  <c r="K1976" i="10" l="1"/>
  <c r="N1976" i="10" s="1"/>
  <c r="J1976" i="10"/>
  <c r="H1977" i="10" s="1"/>
  <c r="G1977" i="10" s="1"/>
  <c r="L1977" i="10" l="1"/>
  <c r="I1977" i="10"/>
  <c r="K1977" i="10" l="1"/>
  <c r="N1977" i="10" s="1"/>
  <c r="J1977" i="10"/>
  <c r="H1978" i="10" s="1"/>
  <c r="G1978" i="10" s="1"/>
  <c r="L1978" i="10" l="1"/>
  <c r="I1978" i="10"/>
  <c r="K1978" i="10" l="1"/>
  <c r="N1978" i="10" s="1"/>
  <c r="J1978" i="10"/>
  <c r="H1979" i="10" s="1"/>
  <c r="G1979" i="10" s="1"/>
  <c r="L1979" i="10" l="1"/>
  <c r="I1979" i="10"/>
  <c r="J1979" i="10" l="1"/>
  <c r="H1980" i="10" s="1"/>
  <c r="G1980" i="10" s="1"/>
  <c r="K1979" i="10"/>
  <c r="N1979" i="10" s="1"/>
  <c r="L1980" i="10" l="1"/>
  <c r="I1980" i="10" l="1"/>
  <c r="K1980" i="10"/>
  <c r="N1980" i="10" s="1"/>
  <c r="J1980" i="10"/>
  <c r="H1981" i="10" s="1"/>
  <c r="G1981" i="10" s="1"/>
  <c r="L1981" i="10" l="1"/>
  <c r="I1981" i="10"/>
  <c r="K1981" i="10" l="1"/>
  <c r="N1981" i="10" s="1"/>
  <c r="J1981" i="10"/>
  <c r="H1982" i="10" s="1"/>
  <c r="G1982" i="10" s="1"/>
  <c r="L1982" i="10" l="1"/>
  <c r="I1982" i="10" l="1"/>
  <c r="K1982" i="10"/>
  <c r="N1982" i="10" s="1"/>
  <c r="J1982" i="10"/>
  <c r="H1983" i="10" s="1"/>
  <c r="G1983" i="10" s="1"/>
  <c r="L1983" i="10" l="1"/>
  <c r="I1983" i="10"/>
  <c r="K1983" i="10" l="1"/>
  <c r="N1983" i="10" s="1"/>
  <c r="J1983" i="10"/>
  <c r="H1984" i="10" s="1"/>
  <c r="G1984" i="10" s="1"/>
  <c r="L1984" i="10" l="1"/>
  <c r="I1984" i="10"/>
  <c r="K1984" i="10" l="1"/>
  <c r="N1984" i="10" s="1"/>
  <c r="J1984" i="10"/>
  <c r="H1985" i="10" s="1"/>
  <c r="G1985" i="10" s="1"/>
  <c r="L1985" i="10" l="1"/>
  <c r="I1985" i="10" l="1"/>
  <c r="K1985" i="10"/>
  <c r="N1985" i="10" s="1"/>
  <c r="J1985" i="10"/>
  <c r="H1986" i="10" s="1"/>
  <c r="G1986" i="10" s="1"/>
  <c r="L1986" i="10" l="1"/>
  <c r="I1986" i="10"/>
  <c r="K1986" i="10" l="1"/>
  <c r="N1986" i="10" s="1"/>
  <c r="J1986" i="10"/>
  <c r="H1987" i="10" s="1"/>
  <c r="G1987" i="10" s="1"/>
  <c r="L1987" i="10" l="1"/>
  <c r="I1987" i="10" l="1"/>
  <c r="K1987" i="10"/>
  <c r="N1987" i="10" s="1"/>
  <c r="J1987" i="10"/>
  <c r="H1988" i="10" s="1"/>
  <c r="G1988" i="10" s="1"/>
  <c r="L1988" i="10" l="1"/>
  <c r="I1988" i="10" l="1"/>
  <c r="K1988" i="10"/>
  <c r="N1988" i="10" s="1"/>
  <c r="J1988" i="10"/>
  <c r="H1989" i="10" s="1"/>
  <c r="G1989" i="10" s="1"/>
  <c r="L1989" i="10" l="1"/>
  <c r="I1989" i="10"/>
  <c r="K1989" i="10" l="1"/>
  <c r="N1989" i="10" s="1"/>
  <c r="J1989" i="10"/>
  <c r="H1990" i="10" s="1"/>
  <c r="G1990" i="10" s="1"/>
  <c r="L1990" i="10" l="1"/>
  <c r="I1990" i="10"/>
  <c r="K1990" i="10" l="1"/>
  <c r="N1990" i="10" s="1"/>
  <c r="J1990" i="10"/>
  <c r="H1991" i="10" s="1"/>
  <c r="G1991" i="10" s="1"/>
  <c r="L1991" i="10" l="1"/>
  <c r="I1991" i="10"/>
  <c r="K1991" i="10" l="1"/>
  <c r="N1991" i="10" s="1"/>
  <c r="J1991" i="10"/>
  <c r="H1992" i="10" s="1"/>
  <c r="G1992" i="10" s="1"/>
  <c r="L1992" i="10" l="1"/>
  <c r="I1992" i="10"/>
  <c r="K1992" i="10" l="1"/>
  <c r="N1992" i="10" s="1"/>
  <c r="J1992" i="10"/>
  <c r="H1993" i="10" s="1"/>
  <c r="G1993" i="10" s="1"/>
  <c r="L1993" i="10" l="1"/>
  <c r="I1993" i="10" l="1"/>
  <c r="K1993" i="10"/>
  <c r="N1993" i="10" s="1"/>
  <c r="J1993" i="10"/>
  <c r="H1994" i="10" s="1"/>
  <c r="G1994" i="10" s="1"/>
  <c r="L1994" i="10" l="1"/>
  <c r="I1994" i="10"/>
  <c r="K1994" i="10" l="1"/>
  <c r="N1994" i="10" s="1"/>
  <c r="J1994" i="10"/>
  <c r="H1995" i="10" s="1"/>
  <c r="G1995" i="10" s="1"/>
  <c r="L1995" i="10" l="1"/>
  <c r="I1995" i="10"/>
  <c r="K1995" i="10" l="1"/>
  <c r="N1995" i="10" s="1"/>
  <c r="J1995" i="10"/>
  <c r="H1996" i="10" s="1"/>
  <c r="G1996" i="10" s="1"/>
  <c r="L1996" i="10" l="1"/>
  <c r="I1996" i="10"/>
  <c r="K1996" i="10" l="1"/>
  <c r="N1996" i="10" s="1"/>
  <c r="J1996" i="10"/>
  <c r="H1997" i="10" s="1"/>
  <c r="G1997" i="10" s="1"/>
  <c r="L1997" i="10" l="1"/>
  <c r="I1997" i="10"/>
  <c r="K1997" i="10" l="1"/>
  <c r="N1997" i="10" s="1"/>
  <c r="J1997" i="10"/>
  <c r="H1998" i="10" s="1"/>
  <c r="G1998" i="10" s="1"/>
  <c r="L1998" i="10" l="1"/>
  <c r="I1998" i="10"/>
  <c r="K1998" i="10" l="1"/>
  <c r="N1998" i="10" s="1"/>
  <c r="J1998" i="10"/>
  <c r="H1999" i="10" s="1"/>
  <c r="G1999" i="10" s="1"/>
  <c r="L1999" i="10" l="1"/>
  <c r="I1999" i="10"/>
  <c r="J1999" i="10" l="1"/>
  <c r="H2000" i="10" s="1"/>
  <c r="G2000" i="10" s="1"/>
  <c r="K1999" i="10"/>
  <c r="N1999" i="10" s="1"/>
  <c r="L2000" i="10" l="1"/>
  <c r="I2000" i="10"/>
  <c r="K2000" i="10" l="1"/>
  <c r="N2000" i="10" s="1"/>
  <c r="J2000" i="10"/>
  <c r="H2001" i="10" s="1"/>
  <c r="G2001" i="10" s="1"/>
  <c r="L2001" i="10" l="1"/>
  <c r="I2001" i="10"/>
  <c r="K2001" i="10" l="1"/>
  <c r="N2001" i="10" s="1"/>
  <c r="J2001" i="10"/>
  <c r="H2002" i="10" s="1"/>
  <c r="G2002" i="10" s="1"/>
  <c r="L2002" i="10" l="1"/>
  <c r="I2002" i="10"/>
  <c r="K2002" i="10" l="1"/>
  <c r="N2002" i="10" s="1"/>
  <c r="J2002" i="10"/>
  <c r="H2003" i="10" s="1"/>
  <c r="G2003" i="10" s="1"/>
  <c r="L2003" i="10" l="1"/>
  <c r="I2003" i="10"/>
  <c r="K2003" i="10" l="1"/>
  <c r="N2003" i="10" s="1"/>
  <c r="J2003" i="10"/>
  <c r="H2004" i="10" s="1"/>
  <c r="G2004" i="10" s="1"/>
  <c r="L2004" i="10" l="1"/>
  <c r="I2004" i="10"/>
  <c r="K2004" i="10" l="1"/>
  <c r="N2004" i="10" s="1"/>
  <c r="J2004" i="10"/>
  <c r="H2005" i="10" s="1"/>
  <c r="G2005" i="10" s="1"/>
  <c r="L2005" i="10" l="1"/>
  <c r="I2005" i="10"/>
  <c r="J2005" i="10" l="1"/>
  <c r="H2006" i="10" s="1"/>
  <c r="G2006" i="10" s="1"/>
  <c r="K2005" i="10"/>
  <c r="N2005" i="10" s="1"/>
  <c r="L2006" i="10" l="1"/>
  <c r="I2006" i="10" l="1"/>
  <c r="K2006" i="10"/>
  <c r="N2006" i="10" s="1"/>
  <c r="J2006" i="10"/>
  <c r="H2007" i="10" s="1"/>
  <c r="G2007" i="10" s="1"/>
  <c r="L2007" i="10" l="1"/>
  <c r="I2007" i="10"/>
  <c r="K2007" i="10" l="1"/>
  <c r="N2007" i="10" s="1"/>
  <c r="J2007" i="10"/>
  <c r="H2008" i="10" s="1"/>
  <c r="G2008" i="10" s="1"/>
  <c r="L2008" i="10" l="1"/>
  <c r="I2008" i="10"/>
  <c r="K2008" i="10" l="1"/>
  <c r="N2008" i="10" s="1"/>
  <c r="J2008" i="10"/>
  <c r="H2009" i="10" s="1"/>
  <c r="G2009" i="10" s="1"/>
  <c r="L2009" i="10" l="1"/>
  <c r="I2009" i="10"/>
  <c r="K2009" i="10" l="1"/>
  <c r="N2009" i="10" s="1"/>
  <c r="J2009" i="10"/>
  <c r="H2010" i="10" s="1"/>
  <c r="G2010" i="10" s="1"/>
  <c r="L2010" i="10" l="1"/>
  <c r="I2010" i="10"/>
  <c r="J2010" i="10" l="1"/>
  <c r="H2011" i="10" s="1"/>
  <c r="G2011" i="10" s="1"/>
  <c r="K2010" i="10"/>
  <c r="N2010" i="10" s="1"/>
  <c r="L2011" i="10" l="1"/>
  <c r="I2011" i="10"/>
  <c r="J2011" i="10" l="1"/>
  <c r="H2012" i="10" s="1"/>
  <c r="G2012" i="10" s="1"/>
  <c r="K2011" i="10"/>
  <c r="N2011" i="10" s="1"/>
  <c r="L2012" i="10" l="1"/>
  <c r="I2012" i="10"/>
  <c r="J2012" i="10" l="1"/>
  <c r="H2013" i="10" s="1"/>
  <c r="G2013" i="10" s="1"/>
  <c r="K2012" i="10"/>
  <c r="N2012" i="10" s="1"/>
  <c r="L2013" i="10" l="1"/>
  <c r="I2013" i="10" l="1"/>
  <c r="K2013" i="10"/>
  <c r="N2013" i="10" s="1"/>
  <c r="J2013" i="10"/>
  <c r="H2014" i="10" s="1"/>
  <c r="G2014" i="10" s="1"/>
  <c r="L2014" i="10" l="1"/>
  <c r="I2014" i="10"/>
  <c r="K2014" i="10" l="1"/>
  <c r="N2014" i="10" s="1"/>
  <c r="J2014" i="10"/>
  <c r="H2015" i="10" s="1"/>
  <c r="G2015" i="10" s="1"/>
  <c r="L2015" i="10" l="1"/>
  <c r="I2015" i="10" l="1"/>
  <c r="K2015" i="10"/>
  <c r="N2015" i="10" s="1"/>
  <c r="J2015" i="10"/>
  <c r="H2016" i="10" s="1"/>
  <c r="G2016" i="10" s="1"/>
  <c r="L2016" i="10" l="1"/>
  <c r="I2016" i="10"/>
  <c r="J2016" i="10" l="1"/>
  <c r="H2017" i="10" s="1"/>
  <c r="G2017" i="10" s="1"/>
  <c r="K2016" i="10"/>
  <c r="N2016" i="10" s="1"/>
  <c r="L2017" i="10" l="1"/>
  <c r="I2017" i="10" l="1"/>
  <c r="J2017" i="10"/>
  <c r="H2018" i="10" s="1"/>
  <c r="G2018" i="10" s="1"/>
  <c r="K2017" i="10"/>
  <c r="N2017" i="10" s="1"/>
  <c r="L2018" i="10" l="1"/>
  <c r="I2018" i="10" l="1"/>
  <c r="K2018" i="10"/>
  <c r="N2018" i="10" s="1"/>
  <c r="J2018" i="10"/>
  <c r="H2019" i="10" s="1"/>
  <c r="G2019" i="10" s="1"/>
  <c r="L2019" i="10" l="1"/>
  <c r="I2019" i="10" l="1"/>
  <c r="K2019" i="10"/>
  <c r="N2019" i="10" s="1"/>
  <c r="J2019" i="10"/>
  <c r="H2020" i="10" s="1"/>
  <c r="G2020" i="10" s="1"/>
  <c r="L2020" i="10" l="1"/>
  <c r="I2020" i="10" l="1"/>
  <c r="K2020" i="10"/>
  <c r="N2020" i="10" s="1"/>
  <c r="J2020" i="10"/>
  <c r="H2021" i="10" s="1"/>
  <c r="G2021" i="10" s="1"/>
  <c r="L2021" i="10" l="1"/>
  <c r="I2021" i="10" l="1"/>
  <c r="J2021" i="10"/>
  <c r="H2022" i="10" s="1"/>
  <c r="G2022" i="10" s="1"/>
  <c r="K2021" i="10"/>
  <c r="N2021" i="10" s="1"/>
  <c r="L2022" i="10" l="1"/>
  <c r="I2022" i="10"/>
  <c r="K2022" i="10" l="1"/>
  <c r="N2022" i="10" s="1"/>
  <c r="J2022" i="10"/>
  <c r="H2023" i="10" s="1"/>
  <c r="G2023" i="10" s="1"/>
  <c r="L2023" i="10" l="1"/>
  <c r="I2023" i="10"/>
  <c r="K2023" i="10" l="1"/>
  <c r="N2023" i="10" s="1"/>
  <c r="J2023" i="10"/>
  <c r="H2024" i="10" s="1"/>
  <c r="G2024" i="10" s="1"/>
  <c r="L2024" i="10" l="1"/>
  <c r="I2024" i="10"/>
  <c r="K2024" i="10" l="1"/>
  <c r="N2024" i="10" s="1"/>
  <c r="J2024" i="10"/>
  <c r="H2025" i="10" s="1"/>
  <c r="G2025" i="10" s="1"/>
  <c r="L2025" i="10" l="1"/>
  <c r="I2025" i="10"/>
  <c r="K2025" i="10" l="1"/>
  <c r="N2025" i="10" s="1"/>
  <c r="J2025" i="10"/>
  <c r="H2026" i="10" s="1"/>
  <c r="G2026" i="10" s="1"/>
  <c r="L2026" i="10" l="1"/>
  <c r="I2026" i="10"/>
  <c r="K2026" i="10" l="1"/>
  <c r="N2026" i="10" s="1"/>
  <c r="J2026" i="10"/>
  <c r="H2027" i="10" s="1"/>
  <c r="G2027" i="10" s="1"/>
  <c r="L2027" i="10" l="1"/>
  <c r="I2027" i="10"/>
  <c r="J2027" i="10" l="1"/>
  <c r="H2028" i="10" s="1"/>
  <c r="G2028" i="10" s="1"/>
  <c r="K2027" i="10"/>
  <c r="N2027" i="10" s="1"/>
  <c r="L2028" i="10" l="1"/>
  <c r="I2028" i="10"/>
  <c r="K2028" i="10" l="1"/>
  <c r="N2028" i="10" s="1"/>
  <c r="J2028" i="10"/>
  <c r="H2029" i="10" s="1"/>
  <c r="G2029" i="10" s="1"/>
  <c r="L2029" i="10" l="1"/>
  <c r="I2029" i="10" l="1"/>
  <c r="K2029" i="10"/>
  <c r="N2029" i="10" s="1"/>
  <c r="J2029" i="10"/>
  <c r="H2030" i="10" s="1"/>
  <c r="G2030" i="10" s="1"/>
  <c r="L2030" i="10" l="1"/>
  <c r="I2030" i="10"/>
  <c r="J2030" i="10" l="1"/>
  <c r="H2031" i="10" s="1"/>
  <c r="G2031" i="10" s="1"/>
  <c r="K2030" i="10"/>
  <c r="N2030" i="10" s="1"/>
  <c r="L2031" i="10" l="1"/>
  <c r="I2031" i="10"/>
  <c r="J2031" i="10" l="1"/>
  <c r="H2032" i="10" s="1"/>
  <c r="G2032" i="10" s="1"/>
  <c r="K2031" i="10"/>
  <c r="N2031" i="10" s="1"/>
  <c r="L2032" i="10" l="1"/>
  <c r="I2032" i="10"/>
  <c r="K2032" i="10" l="1"/>
  <c r="N2032" i="10" s="1"/>
  <c r="J2032" i="10"/>
  <c r="H2033" i="10" s="1"/>
  <c r="G2033" i="10" s="1"/>
  <c r="L2033" i="10" l="1"/>
  <c r="I2033" i="10"/>
  <c r="K2033" i="10" l="1"/>
  <c r="N2033" i="10" s="1"/>
  <c r="J2033" i="10"/>
  <c r="H2034" i="10" s="1"/>
  <c r="G2034" i="10" s="1"/>
  <c r="L2034" i="10" l="1"/>
  <c r="I2034" i="10"/>
  <c r="J2034" i="10" l="1"/>
  <c r="H2035" i="10" s="1"/>
  <c r="G2035" i="10" s="1"/>
  <c r="K2034" i="10"/>
  <c r="N2034" i="10" s="1"/>
  <c r="L2035" i="10" l="1"/>
  <c r="I2035" i="10"/>
  <c r="K2035" i="10" l="1"/>
  <c r="N2035" i="10" s="1"/>
  <c r="J2035" i="10"/>
  <c r="H2036" i="10" s="1"/>
  <c r="G2036" i="10" s="1"/>
  <c r="L2036" i="10" l="1"/>
  <c r="I2036" i="10"/>
  <c r="K2036" i="10" l="1"/>
  <c r="N2036" i="10" s="1"/>
  <c r="J2036" i="10"/>
  <c r="H2037" i="10" s="1"/>
  <c r="G2037" i="10" s="1"/>
  <c r="L2037" i="10" l="1"/>
  <c r="I2037" i="10"/>
  <c r="J2037" i="10" l="1"/>
  <c r="H2038" i="10" s="1"/>
  <c r="G2038" i="10" s="1"/>
  <c r="K2037" i="10"/>
  <c r="N2037" i="10" s="1"/>
  <c r="L2038" i="10" l="1"/>
  <c r="I2038" i="10"/>
  <c r="J2038" i="10" l="1"/>
  <c r="H2039" i="10" s="1"/>
  <c r="G2039" i="10" s="1"/>
  <c r="K2038" i="10"/>
  <c r="N2038" i="10" s="1"/>
  <c r="L2039" i="10" l="1"/>
  <c r="I2039" i="10"/>
  <c r="K2039" i="10" l="1"/>
  <c r="N2039" i="10" s="1"/>
  <c r="J2039" i="10"/>
  <c r="H2040" i="10" s="1"/>
  <c r="G2040" i="10" s="1"/>
  <c r="L2040" i="10" l="1"/>
  <c r="I2040" i="10"/>
  <c r="K2040" i="10" l="1"/>
  <c r="N2040" i="10" s="1"/>
  <c r="J2040" i="10"/>
  <c r="H2041" i="10" s="1"/>
  <c r="G2041" i="10" s="1"/>
  <c r="L2041" i="10" l="1"/>
  <c r="I2041" i="10"/>
  <c r="K2041" i="10" l="1"/>
  <c r="N2041" i="10" s="1"/>
  <c r="J2041" i="10"/>
  <c r="H2042" i="10" s="1"/>
  <c r="G2042" i="10" s="1"/>
  <c r="L2042" i="10" l="1"/>
  <c r="I2042" i="10"/>
  <c r="K2042" i="10" l="1"/>
  <c r="N2042" i="10" s="1"/>
  <c r="J2042" i="10"/>
  <c r="H2043" i="10" s="1"/>
  <c r="G2043" i="10" s="1"/>
  <c r="L2043" i="10" l="1"/>
  <c r="I2043" i="10"/>
  <c r="K2043" i="10" l="1"/>
  <c r="N2043" i="10" s="1"/>
  <c r="J2043" i="10"/>
  <c r="H2044" i="10" s="1"/>
  <c r="G2044" i="10" s="1"/>
  <c r="L2044" i="10" l="1"/>
  <c r="I2044" i="10"/>
  <c r="J2044" i="10" l="1"/>
  <c r="H2045" i="10" s="1"/>
  <c r="G2045" i="10" s="1"/>
  <c r="K2044" i="10"/>
  <c r="N2044" i="10" s="1"/>
  <c r="L2045" i="10" l="1"/>
  <c r="I2045" i="10" l="1"/>
  <c r="K2045" i="10"/>
  <c r="N2045" i="10" s="1"/>
  <c r="J2045" i="10"/>
  <c r="H2046" i="10" s="1"/>
  <c r="G2046" i="10" s="1"/>
  <c r="L2046" i="10" l="1"/>
  <c r="I2046" i="10"/>
  <c r="K2046" i="10" l="1"/>
  <c r="N2046" i="10" s="1"/>
  <c r="J2046" i="10"/>
  <c r="H2047" i="10" s="1"/>
  <c r="G2047" i="10" s="1"/>
  <c r="L2047" i="10" l="1"/>
  <c r="I2047" i="10"/>
  <c r="K2047" i="10" l="1"/>
  <c r="N2047" i="10" s="1"/>
  <c r="J2047" i="10"/>
  <c r="H2048" i="10" s="1"/>
  <c r="G2048" i="10" s="1"/>
  <c r="L2048" i="10" l="1"/>
  <c r="I2048" i="10"/>
  <c r="K2048" i="10" l="1"/>
  <c r="N2048" i="10" s="1"/>
  <c r="J2048" i="10"/>
  <c r="H2049" i="10" s="1"/>
  <c r="G2049" i="10" s="1"/>
  <c r="L2049" i="10" l="1"/>
  <c r="I2049" i="10"/>
  <c r="K2049" i="10" l="1"/>
  <c r="N2049" i="10" s="1"/>
  <c r="J2049" i="10"/>
  <c r="H2050" i="10" s="1"/>
  <c r="G2050" i="10" s="1"/>
  <c r="L2050" i="10" l="1"/>
  <c r="I2050" i="10"/>
  <c r="J2050" i="10" l="1"/>
  <c r="H2051" i="10" s="1"/>
  <c r="G2051" i="10" s="1"/>
  <c r="K2050" i="10"/>
  <c r="N2050" i="10" s="1"/>
  <c r="L2051" i="10" l="1"/>
  <c r="I2051" i="10"/>
  <c r="K2051" i="10" l="1"/>
  <c r="N2051" i="10" s="1"/>
  <c r="J2051" i="10"/>
  <c r="H2052" i="10" s="1"/>
  <c r="G2052" i="10" s="1"/>
  <c r="L2052" i="10" l="1"/>
  <c r="I2052" i="10"/>
  <c r="K2052" i="10" l="1"/>
  <c r="N2052" i="10" s="1"/>
  <c r="J2052" i="10"/>
  <c r="H2053" i="10" s="1"/>
  <c r="G2053" i="10" s="1"/>
  <c r="L2053" i="10" l="1"/>
  <c r="I2053" i="10"/>
  <c r="K2053" i="10" l="1"/>
  <c r="N2053" i="10" s="1"/>
  <c r="J2053" i="10"/>
  <c r="H2054" i="10" s="1"/>
  <c r="G2054" i="10" s="1"/>
  <c r="L2054" i="10" l="1"/>
  <c r="I2054" i="10"/>
  <c r="K2054" i="10" l="1"/>
  <c r="N2054" i="10" s="1"/>
  <c r="J2054" i="10"/>
  <c r="H2055" i="10" s="1"/>
  <c r="G2055" i="10" s="1"/>
  <c r="L2055" i="10" l="1"/>
  <c r="I2055" i="10"/>
  <c r="K2055" i="10" l="1"/>
  <c r="N2055" i="10" s="1"/>
  <c r="J2055" i="10"/>
  <c r="H2056" i="10" s="1"/>
  <c r="G2056" i="10" s="1"/>
  <c r="L2056" i="10" l="1"/>
  <c r="I2056" i="10" l="1"/>
  <c r="K2056" i="10"/>
  <c r="N2056" i="10" s="1"/>
  <c r="J2056" i="10"/>
  <c r="H2057" i="10" s="1"/>
  <c r="G2057" i="10" s="1"/>
  <c r="L2057" i="10" l="1"/>
  <c r="I2057" i="10"/>
  <c r="K2057" i="10" l="1"/>
  <c r="N2057" i="10" s="1"/>
  <c r="J2057" i="10"/>
  <c r="H2058" i="10" s="1"/>
  <c r="G2058" i="10" s="1"/>
  <c r="L2058" i="10" l="1"/>
  <c r="I2058" i="10" l="1"/>
  <c r="K2058" i="10"/>
  <c r="N2058" i="10" s="1"/>
  <c r="J2058" i="10"/>
  <c r="H2059" i="10" s="1"/>
  <c r="G2059" i="10" s="1"/>
  <c r="L2059" i="10" l="1"/>
  <c r="I2059" i="10"/>
  <c r="K2059" i="10" l="1"/>
  <c r="N2059" i="10" s="1"/>
  <c r="J2059" i="10"/>
  <c r="H2060" i="10" s="1"/>
  <c r="G2060" i="10" s="1"/>
  <c r="L2060" i="10" l="1"/>
  <c r="I2060" i="10"/>
  <c r="K2060" i="10" l="1"/>
  <c r="N2060" i="10" s="1"/>
  <c r="J2060" i="10"/>
  <c r="H2061" i="10" s="1"/>
  <c r="G2061" i="10" s="1"/>
  <c r="L2061" i="10" l="1"/>
  <c r="I2061" i="10"/>
  <c r="K2061" i="10" l="1"/>
  <c r="N2061" i="10" s="1"/>
  <c r="J2061" i="10"/>
  <c r="H2062" i="10" s="1"/>
  <c r="G2062" i="10" s="1"/>
  <c r="L2062" i="10" l="1"/>
  <c r="I2062" i="10"/>
  <c r="K2062" i="10" l="1"/>
  <c r="N2062" i="10" s="1"/>
  <c r="J2062" i="10"/>
  <c r="H2063" i="10" s="1"/>
  <c r="G2063" i="10" s="1"/>
  <c r="L2063" i="10" l="1"/>
  <c r="I2063" i="10"/>
  <c r="K2063" i="10" l="1"/>
  <c r="N2063" i="10" s="1"/>
  <c r="J2063" i="10"/>
  <c r="H2064" i="10" s="1"/>
  <c r="G2064" i="10" s="1"/>
  <c r="L2064" i="10" l="1"/>
  <c r="I2064" i="10"/>
  <c r="K2064" i="10" l="1"/>
  <c r="N2064" i="10" s="1"/>
  <c r="J2064" i="10"/>
  <c r="H2065" i="10" s="1"/>
  <c r="G2065" i="10" s="1"/>
  <c r="L2065" i="10" l="1"/>
  <c r="I2065" i="10"/>
  <c r="K2065" i="10" l="1"/>
  <c r="N2065" i="10" s="1"/>
  <c r="J2065" i="10"/>
  <c r="H2066" i="10" s="1"/>
  <c r="G2066" i="10" s="1"/>
  <c r="L2066" i="10" l="1"/>
  <c r="I2066" i="10"/>
  <c r="K2066" i="10" l="1"/>
  <c r="N2066" i="10" s="1"/>
  <c r="J2066" i="10"/>
  <c r="H2067" i="10" s="1"/>
  <c r="G2067" i="10" s="1"/>
  <c r="L2067" i="10" l="1"/>
  <c r="I2067" i="10"/>
  <c r="K2067" i="10" l="1"/>
  <c r="N2067" i="10" s="1"/>
  <c r="J2067" i="10"/>
  <c r="H2068" i="10" s="1"/>
  <c r="G2068" i="10" s="1"/>
  <c r="L2068" i="10" l="1"/>
  <c r="I2068" i="10" l="1"/>
  <c r="K2068" i="10"/>
  <c r="N2068" i="10" s="1"/>
  <c r="J2068" i="10"/>
  <c r="H2069" i="10" s="1"/>
  <c r="G2069" i="10" s="1"/>
  <c r="L2069" i="10" l="1"/>
  <c r="I2069" i="10"/>
  <c r="K2069" i="10" l="1"/>
  <c r="N2069" i="10" s="1"/>
  <c r="J2069" i="10"/>
  <c r="H2070" i="10" s="1"/>
  <c r="G2070" i="10" s="1"/>
  <c r="L2070" i="10" l="1"/>
  <c r="I2070" i="10"/>
  <c r="J2070" i="10" l="1"/>
  <c r="H2071" i="10" s="1"/>
  <c r="G2071" i="10" s="1"/>
  <c r="K2070" i="10"/>
  <c r="N2070" i="10" s="1"/>
  <c r="L2071" i="10" l="1"/>
  <c r="I2071" i="10" l="1"/>
  <c r="K2071" i="10"/>
  <c r="N2071" i="10" s="1"/>
  <c r="J2071" i="10"/>
  <c r="H2072" i="10" s="1"/>
  <c r="G2072" i="10" s="1"/>
  <c r="L2072" i="10" l="1"/>
  <c r="I2072" i="10"/>
  <c r="K2072" i="10" l="1"/>
  <c r="N2072" i="10" s="1"/>
  <c r="J2072" i="10"/>
  <c r="H2073" i="10" s="1"/>
  <c r="G2073" i="10" s="1"/>
  <c r="L2073" i="10" l="1"/>
  <c r="I2073" i="10"/>
  <c r="J2073" i="10" l="1"/>
  <c r="H2074" i="10" s="1"/>
  <c r="G2074" i="10" s="1"/>
  <c r="K2073" i="10"/>
  <c r="N2073" i="10" s="1"/>
  <c r="L2074" i="10" l="1"/>
  <c r="I2074" i="10"/>
  <c r="K2074" i="10" l="1"/>
  <c r="N2074" i="10" s="1"/>
  <c r="J2074" i="10"/>
  <c r="H2075" i="10" s="1"/>
  <c r="G2075" i="10" s="1"/>
  <c r="L2075" i="10" l="1"/>
  <c r="I2075" i="10"/>
  <c r="J2075" i="10" l="1"/>
  <c r="H2076" i="10" s="1"/>
  <c r="G2076" i="10" s="1"/>
  <c r="K2075" i="10"/>
  <c r="N2075" i="10" s="1"/>
  <c r="L2076" i="10" l="1"/>
  <c r="I2076" i="10"/>
  <c r="K2076" i="10" l="1"/>
  <c r="N2076" i="10" s="1"/>
  <c r="J2076" i="10"/>
  <c r="H2077" i="10" s="1"/>
  <c r="G2077" i="10" s="1"/>
  <c r="L2077" i="10" l="1"/>
  <c r="I2077" i="10"/>
  <c r="K2077" i="10" l="1"/>
  <c r="N2077" i="10" s="1"/>
  <c r="J2077" i="10"/>
  <c r="H2078" i="10" s="1"/>
  <c r="G2078" i="10" s="1"/>
  <c r="L2078" i="10" l="1"/>
  <c r="I2078" i="10"/>
  <c r="K2078" i="10" l="1"/>
  <c r="N2078" i="10" s="1"/>
  <c r="J2078" i="10"/>
  <c r="H2079" i="10" s="1"/>
  <c r="G2079" i="10" s="1"/>
  <c r="L2079" i="10" l="1"/>
  <c r="I2079" i="10"/>
  <c r="J2079" i="10" l="1"/>
  <c r="H2080" i="10" s="1"/>
  <c r="G2080" i="10" s="1"/>
  <c r="K2079" i="10"/>
  <c r="N2079" i="10" s="1"/>
  <c r="L2080" i="10" l="1"/>
  <c r="I2080" i="10"/>
  <c r="J2080" i="10" l="1"/>
  <c r="H2081" i="10" s="1"/>
  <c r="G2081" i="10" s="1"/>
  <c r="K2080" i="10"/>
  <c r="N2080" i="10" s="1"/>
  <c r="L2081" i="10" l="1"/>
  <c r="I2081" i="10"/>
  <c r="K2081" i="10" l="1"/>
  <c r="N2081" i="10" s="1"/>
  <c r="J2081" i="10"/>
  <c r="H2082" i="10" s="1"/>
  <c r="G2082" i="10" s="1"/>
  <c r="L2082" i="10" l="1"/>
  <c r="I2082" i="10"/>
  <c r="K2082" i="10" l="1"/>
  <c r="N2082" i="10" s="1"/>
  <c r="J2082" i="10"/>
  <c r="H2083" i="10" s="1"/>
  <c r="G2083" i="10" s="1"/>
  <c r="L2083" i="10" l="1"/>
  <c r="I2083" i="10"/>
  <c r="K2083" i="10" l="1"/>
  <c r="N2083" i="10" s="1"/>
  <c r="J2083" i="10"/>
  <c r="H2084" i="10" s="1"/>
  <c r="G2084" i="10" s="1"/>
  <c r="L2084" i="10" l="1"/>
  <c r="I2084" i="10"/>
  <c r="J2084" i="10" l="1"/>
  <c r="H2085" i="10" s="1"/>
  <c r="G2085" i="10" s="1"/>
  <c r="K2084" i="10"/>
  <c r="N2084" i="10" s="1"/>
  <c r="L2085" i="10" l="1"/>
  <c r="I2085" i="10"/>
  <c r="J2085" i="10" l="1"/>
  <c r="H2086" i="10" s="1"/>
  <c r="G2086" i="10" s="1"/>
  <c r="K2085" i="10"/>
  <c r="N2085" i="10" s="1"/>
  <c r="L2086" i="10" l="1"/>
  <c r="I2086" i="10"/>
  <c r="K2086" i="10" l="1"/>
  <c r="N2086" i="10" s="1"/>
  <c r="J2086" i="10"/>
  <c r="H2087" i="10" s="1"/>
  <c r="G2087" i="10" s="1"/>
  <c r="L2087" i="10" l="1"/>
  <c r="I2087" i="10"/>
  <c r="K2087" i="10" l="1"/>
  <c r="N2087" i="10" s="1"/>
  <c r="J2087" i="10"/>
  <c r="H2088" i="10" s="1"/>
  <c r="G2088" i="10" s="1"/>
  <c r="L2088" i="10" l="1"/>
  <c r="I2088" i="10"/>
  <c r="K2088" i="10" l="1"/>
  <c r="N2088" i="10" s="1"/>
  <c r="J2088" i="10"/>
  <c r="H2089" i="10" s="1"/>
  <c r="G2089" i="10" s="1"/>
  <c r="L2089" i="10" l="1"/>
  <c r="I2089" i="10"/>
  <c r="K2089" i="10" l="1"/>
  <c r="N2089" i="10" s="1"/>
  <c r="J2089" i="10"/>
  <c r="H2090" i="10" s="1"/>
  <c r="G2090" i="10" s="1"/>
  <c r="L2090" i="10" l="1"/>
  <c r="I2090" i="10" l="1"/>
  <c r="J2090" i="10"/>
  <c r="H2091" i="10" s="1"/>
  <c r="G2091" i="10" s="1"/>
  <c r="K2090" i="10"/>
  <c r="N2090" i="10" s="1"/>
  <c r="L2091" i="10" l="1"/>
  <c r="I2091" i="10"/>
  <c r="J2091" i="10" l="1"/>
  <c r="H2092" i="10" s="1"/>
  <c r="G2092" i="10" s="1"/>
  <c r="K2091" i="10"/>
  <c r="N2091" i="10" s="1"/>
  <c r="L2092" i="10" l="1"/>
  <c r="I2092" i="10"/>
  <c r="K2092" i="10" l="1"/>
  <c r="N2092" i="10" s="1"/>
  <c r="J2092" i="10"/>
  <c r="H2093" i="10" s="1"/>
  <c r="G2093" i="10" s="1"/>
  <c r="L2093" i="10" l="1"/>
  <c r="I2093" i="10"/>
  <c r="J2093" i="10" l="1"/>
  <c r="H2094" i="10" s="1"/>
  <c r="G2094" i="10" s="1"/>
  <c r="K2093" i="10"/>
  <c r="N2093" i="10" s="1"/>
  <c r="L2094" i="10" l="1"/>
  <c r="I2094" i="10"/>
  <c r="K2094" i="10" l="1"/>
  <c r="N2094" i="10" s="1"/>
  <c r="J2094" i="10"/>
  <c r="H2095" i="10" s="1"/>
  <c r="G2095" i="10" s="1"/>
  <c r="L2095" i="10" l="1"/>
  <c r="I2095" i="10"/>
  <c r="K2095" i="10" l="1"/>
  <c r="N2095" i="10" s="1"/>
  <c r="J2095" i="10"/>
  <c r="H2096" i="10" s="1"/>
  <c r="G2096" i="10" s="1"/>
  <c r="L2096" i="10" l="1"/>
  <c r="I2096" i="10"/>
  <c r="K2096" i="10" l="1"/>
  <c r="N2096" i="10" s="1"/>
  <c r="J2096" i="10"/>
  <c r="H2097" i="10" s="1"/>
  <c r="G2097" i="10" s="1"/>
  <c r="L2097" i="10" l="1"/>
  <c r="I2097" i="10"/>
  <c r="K2097" i="10" l="1"/>
  <c r="N2097" i="10" s="1"/>
  <c r="J2097" i="10"/>
  <c r="H2098" i="10" s="1"/>
  <c r="G2098" i="10" s="1"/>
  <c r="L2098" i="10" l="1"/>
  <c r="I2098" i="10"/>
  <c r="J2098" i="10" l="1"/>
  <c r="H2099" i="10" s="1"/>
  <c r="G2099" i="10" s="1"/>
  <c r="K2098" i="10"/>
  <c r="N2098" i="10" s="1"/>
  <c r="L2099" i="10" l="1"/>
  <c r="I2099" i="10"/>
  <c r="K2099" i="10" l="1"/>
  <c r="N2099" i="10" s="1"/>
  <c r="J2099" i="10"/>
  <c r="H2100" i="10" s="1"/>
  <c r="G2100" i="10" s="1"/>
  <c r="L2100" i="10" l="1"/>
  <c r="I2100" i="10"/>
  <c r="K2100" i="10" l="1"/>
  <c r="N2100" i="10" s="1"/>
  <c r="J2100" i="10"/>
  <c r="H2101" i="10" s="1"/>
  <c r="G2101" i="10" s="1"/>
  <c r="L2101" i="10" l="1"/>
  <c r="I2101" i="10"/>
  <c r="K2101" i="10" l="1"/>
  <c r="N2101" i="10" s="1"/>
  <c r="J2101" i="10"/>
  <c r="H2102" i="10" s="1"/>
  <c r="G2102" i="10" s="1"/>
  <c r="L2102" i="10" l="1"/>
  <c r="I2102" i="10"/>
  <c r="J2102" i="10" l="1"/>
  <c r="H2103" i="10" s="1"/>
  <c r="G2103" i="10" s="1"/>
  <c r="K2102" i="10"/>
  <c r="N2102" i="10" s="1"/>
  <c r="L2103" i="10" l="1"/>
  <c r="I2103" i="10"/>
  <c r="J2103" i="10" l="1"/>
  <c r="H2104" i="10" s="1"/>
  <c r="G2104" i="10" s="1"/>
  <c r="K2103" i="10"/>
  <c r="N2103" i="10" s="1"/>
  <c r="L2104" i="10" l="1"/>
  <c r="I2104" i="10"/>
  <c r="K2104" i="10" l="1"/>
  <c r="N2104" i="10" s="1"/>
  <c r="J2104" i="10"/>
  <c r="H2105" i="10" s="1"/>
  <c r="G2105" i="10" s="1"/>
  <c r="L2105" i="10" l="1"/>
  <c r="I2105" i="10"/>
  <c r="J2105" i="10" l="1"/>
  <c r="H2106" i="10" s="1"/>
  <c r="G2106" i="10" s="1"/>
  <c r="K2105" i="10"/>
  <c r="N2105" i="10" s="1"/>
  <c r="L2106" i="10" l="1"/>
  <c r="I2106" i="10"/>
  <c r="K2106" i="10" l="1"/>
  <c r="N2106" i="10" s="1"/>
  <c r="J2106" i="10"/>
  <c r="H2107" i="10" s="1"/>
  <c r="G2107" i="10" s="1"/>
  <c r="L2107" i="10" l="1"/>
  <c r="I2107" i="10"/>
  <c r="K2107" i="10" l="1"/>
  <c r="N2107" i="10" s="1"/>
  <c r="J2107" i="10"/>
  <c r="H2108" i="10" s="1"/>
  <c r="G2108" i="10" s="1"/>
  <c r="L2108" i="10" l="1"/>
  <c r="I2108" i="10"/>
  <c r="J2108" i="10" l="1"/>
  <c r="H2109" i="10" s="1"/>
  <c r="G2109" i="10" s="1"/>
  <c r="K2108" i="10"/>
  <c r="N2108" i="10" s="1"/>
  <c r="L2109" i="10" l="1"/>
  <c r="I2109" i="10"/>
  <c r="J2109" i="10" l="1"/>
  <c r="H2110" i="10" s="1"/>
  <c r="G2110" i="10" s="1"/>
  <c r="K2109" i="10"/>
  <c r="N2109" i="10" s="1"/>
  <c r="L2110" i="10" l="1"/>
  <c r="I2110" i="10"/>
  <c r="J2110" i="10" l="1"/>
  <c r="H2111" i="10" s="1"/>
  <c r="G2111" i="10" s="1"/>
  <c r="K2110" i="10"/>
  <c r="N2110" i="10" s="1"/>
  <c r="L2111" i="10" l="1"/>
  <c r="I2111" i="10"/>
  <c r="K2111" i="10" l="1"/>
  <c r="N2111" i="10" s="1"/>
  <c r="J2111" i="10"/>
  <c r="H2112" i="10" s="1"/>
  <c r="G2112" i="10" s="1"/>
  <c r="L2112" i="10" l="1"/>
  <c r="I2112" i="10"/>
  <c r="K2112" i="10" l="1"/>
  <c r="N2112" i="10" s="1"/>
  <c r="J2112" i="10"/>
  <c r="H2113" i="10" s="1"/>
  <c r="G2113" i="10" s="1"/>
  <c r="L2113" i="10" l="1"/>
  <c r="I2113" i="10"/>
  <c r="J2113" i="10" l="1"/>
  <c r="H2114" i="10" s="1"/>
  <c r="G2114" i="10" s="1"/>
  <c r="K2113" i="10"/>
  <c r="N2113" i="10" s="1"/>
  <c r="L2114" i="10" l="1"/>
  <c r="I2114" i="10"/>
  <c r="K2114" i="10" l="1"/>
  <c r="N2114" i="10" s="1"/>
  <c r="J2114" i="10"/>
  <c r="H2115" i="10" s="1"/>
  <c r="G2115" i="10" s="1"/>
  <c r="L2115" i="10" l="1"/>
  <c r="I2115" i="10"/>
  <c r="J2115" i="10" l="1"/>
  <c r="H2116" i="10" s="1"/>
  <c r="G2116" i="10" s="1"/>
  <c r="K2115" i="10"/>
  <c r="N2115" i="10" s="1"/>
  <c r="L2116" i="10" l="1"/>
  <c r="I2116" i="10"/>
  <c r="K2116" i="10" l="1"/>
  <c r="N2116" i="10" s="1"/>
  <c r="J2116" i="10"/>
  <c r="H2117" i="10" s="1"/>
  <c r="G2117" i="10" s="1"/>
  <c r="L2117" i="10" l="1"/>
  <c r="I2117" i="10"/>
  <c r="K2117" i="10" l="1"/>
  <c r="N2117" i="10" s="1"/>
  <c r="J2117" i="10"/>
  <c r="H2118" i="10" s="1"/>
  <c r="G2118" i="10" s="1"/>
  <c r="L2118" i="10" l="1"/>
  <c r="I2118" i="10"/>
  <c r="K2118" i="10" l="1"/>
  <c r="N2118" i="10" s="1"/>
  <c r="J2118" i="10"/>
  <c r="H2119" i="10" s="1"/>
  <c r="G2119" i="10" s="1"/>
  <c r="L2119" i="10" l="1"/>
  <c r="I2119" i="10"/>
  <c r="K2119" i="10" l="1"/>
  <c r="N2119" i="10" s="1"/>
  <c r="J2119" i="10"/>
  <c r="H2120" i="10" s="1"/>
  <c r="G2120" i="10" s="1"/>
  <c r="L2120" i="10" l="1"/>
  <c r="I2120" i="10"/>
  <c r="K2120" i="10" l="1"/>
  <c r="N2120" i="10" s="1"/>
  <c r="J2120" i="10"/>
  <c r="H2121" i="10" s="1"/>
  <c r="G2121" i="10" s="1"/>
  <c r="L2121" i="10" l="1"/>
  <c r="I2121" i="10"/>
  <c r="K2121" i="10" l="1"/>
  <c r="N2121" i="10" s="1"/>
  <c r="J2121" i="10"/>
  <c r="H2122" i="10" s="1"/>
  <c r="G2122" i="10" s="1"/>
  <c r="L2122" i="10" l="1"/>
  <c r="I2122" i="10"/>
  <c r="K2122" i="10" l="1"/>
  <c r="N2122" i="10" s="1"/>
  <c r="J2122" i="10"/>
  <c r="H2123" i="10" s="1"/>
  <c r="G2123" i="10" s="1"/>
  <c r="L2123" i="10" l="1"/>
  <c r="I2123" i="10"/>
  <c r="K2123" i="10" l="1"/>
  <c r="N2123" i="10" s="1"/>
  <c r="J2123" i="10"/>
  <c r="H2124" i="10" s="1"/>
  <c r="G2124" i="10" s="1"/>
  <c r="L2124" i="10" l="1"/>
  <c r="I2124" i="10"/>
  <c r="K2124" i="10" l="1"/>
  <c r="N2124" i="10" s="1"/>
  <c r="J2124" i="10"/>
  <c r="H2125" i="10" s="1"/>
  <c r="G2125" i="10" s="1"/>
  <c r="L2125" i="10" l="1"/>
  <c r="I2125" i="10"/>
  <c r="J2125" i="10" l="1"/>
  <c r="H2126" i="10" s="1"/>
  <c r="G2126" i="10" s="1"/>
  <c r="K2125" i="10"/>
  <c r="N2125" i="10" s="1"/>
  <c r="L2126" i="10" l="1"/>
  <c r="I2126" i="10"/>
  <c r="K2126" i="10" l="1"/>
  <c r="N2126" i="10" s="1"/>
  <c r="J2126" i="10"/>
  <c r="H2127" i="10" s="1"/>
  <c r="G2127" i="10" s="1"/>
  <c r="L2127" i="10" l="1"/>
  <c r="I2127" i="10"/>
  <c r="J2127" i="10" l="1"/>
  <c r="H2128" i="10" s="1"/>
  <c r="G2128" i="10" s="1"/>
  <c r="K2127" i="10"/>
  <c r="N2127" i="10" s="1"/>
  <c r="L2128" i="10" l="1"/>
  <c r="I2128" i="10"/>
  <c r="K2128" i="10" l="1"/>
  <c r="N2128" i="10" s="1"/>
  <c r="J2128" i="10"/>
  <c r="H2129" i="10" s="1"/>
  <c r="G2129" i="10" s="1"/>
  <c r="L2129" i="10" l="1"/>
  <c r="I2129" i="10"/>
  <c r="K2129" i="10" l="1"/>
  <c r="N2129" i="10" s="1"/>
  <c r="J2129" i="10"/>
  <c r="H2130" i="10" s="1"/>
  <c r="G2130" i="10" s="1"/>
  <c r="L2130" i="10" l="1"/>
  <c r="I2130" i="10"/>
  <c r="K2130" i="10" l="1"/>
  <c r="N2130" i="10" s="1"/>
  <c r="J2130" i="10"/>
  <c r="H2131" i="10" s="1"/>
  <c r="G2131" i="10" s="1"/>
  <c r="L2131" i="10" l="1"/>
  <c r="I2131" i="10"/>
  <c r="K2131" i="10" l="1"/>
  <c r="N2131" i="10" s="1"/>
  <c r="J2131" i="10"/>
  <c r="H2132" i="10" s="1"/>
  <c r="G2132" i="10" s="1"/>
  <c r="L2132" i="10" l="1"/>
  <c r="I2132" i="10"/>
  <c r="K2132" i="10" l="1"/>
  <c r="N2132" i="10" s="1"/>
  <c r="J2132" i="10"/>
  <c r="H2133" i="10" s="1"/>
  <c r="G2133" i="10" s="1"/>
  <c r="L2133" i="10" l="1"/>
  <c r="I2133" i="10"/>
  <c r="K2133" i="10" l="1"/>
  <c r="N2133" i="10" s="1"/>
  <c r="J2133" i="10"/>
  <c r="H2134" i="10" s="1"/>
  <c r="G2134" i="10" s="1"/>
  <c r="L2134" i="10" l="1"/>
  <c r="I2134" i="10"/>
  <c r="K2134" i="10" l="1"/>
  <c r="N2134" i="10" s="1"/>
  <c r="J2134" i="10"/>
  <c r="H2135" i="10" s="1"/>
  <c r="G2135" i="10" s="1"/>
  <c r="L2135" i="10" l="1"/>
  <c r="I2135" i="10"/>
  <c r="K2135" i="10" l="1"/>
  <c r="N2135" i="10" s="1"/>
  <c r="J2135" i="10"/>
  <c r="H2136" i="10" s="1"/>
  <c r="G2136" i="10" s="1"/>
  <c r="L2136" i="10" l="1"/>
  <c r="I2136" i="10"/>
  <c r="K2136" i="10" l="1"/>
  <c r="N2136" i="10" s="1"/>
  <c r="J2136" i="10"/>
  <c r="H2137" i="10" s="1"/>
  <c r="G2137" i="10" s="1"/>
  <c r="L2137" i="10" l="1"/>
  <c r="I2137" i="10"/>
  <c r="K2137" i="10" l="1"/>
  <c r="N2137" i="10" s="1"/>
  <c r="J2137" i="10"/>
  <c r="H2138" i="10" s="1"/>
  <c r="G2138" i="10" s="1"/>
  <c r="L2138" i="10" l="1"/>
  <c r="I2138" i="10"/>
  <c r="K2138" i="10" l="1"/>
  <c r="N2138" i="10" s="1"/>
  <c r="J2138" i="10"/>
  <c r="H2139" i="10" s="1"/>
  <c r="G2139" i="10" s="1"/>
  <c r="L2139" i="10" l="1"/>
  <c r="I2139" i="10"/>
  <c r="K2139" i="10" l="1"/>
  <c r="N2139" i="10" s="1"/>
  <c r="J2139" i="10"/>
  <c r="H2140" i="10" s="1"/>
  <c r="G2140" i="10" s="1"/>
  <c r="L2140" i="10" l="1"/>
  <c r="I2140" i="10"/>
  <c r="K2140" i="10" l="1"/>
  <c r="N2140" i="10" s="1"/>
  <c r="J2140" i="10"/>
  <c r="H2141" i="10" s="1"/>
  <c r="G2141" i="10" s="1"/>
  <c r="L2141" i="10" l="1"/>
  <c r="I2141" i="10"/>
  <c r="K2141" i="10" l="1"/>
  <c r="N2141" i="10" s="1"/>
  <c r="J2141" i="10"/>
  <c r="H2142" i="10" s="1"/>
  <c r="G2142" i="10" s="1"/>
  <c r="L2142" i="10" l="1"/>
  <c r="I2142" i="10"/>
  <c r="K2142" i="10" l="1"/>
  <c r="N2142" i="10" s="1"/>
  <c r="J2142" i="10"/>
  <c r="H2143" i="10" s="1"/>
  <c r="G2143" i="10" s="1"/>
  <c r="L2143" i="10" l="1"/>
  <c r="I2143" i="10"/>
  <c r="J2143" i="10" l="1"/>
  <c r="H2144" i="10" s="1"/>
  <c r="G2144" i="10" s="1"/>
  <c r="K2143" i="10"/>
  <c r="N2143" i="10" s="1"/>
  <c r="L2144" i="10" l="1"/>
  <c r="I2144" i="10"/>
  <c r="K2144" i="10" l="1"/>
  <c r="N2144" i="10" s="1"/>
  <c r="J2144" i="10"/>
  <c r="H2145" i="10" s="1"/>
  <c r="G2145" i="10" s="1"/>
  <c r="L2145" i="10" l="1"/>
  <c r="I2145" i="10"/>
  <c r="K2145" i="10" l="1"/>
  <c r="N2145" i="10" s="1"/>
  <c r="J2145" i="10"/>
  <c r="H2146" i="10" s="1"/>
  <c r="G2146" i="10" s="1"/>
  <c r="L2146" i="10" l="1"/>
  <c r="I2146" i="10"/>
  <c r="K2146" i="10" l="1"/>
  <c r="N2146" i="10" s="1"/>
  <c r="J2146" i="10"/>
  <c r="H2147" i="10" s="1"/>
  <c r="G2147" i="10" s="1"/>
  <c r="L2147" i="10" l="1"/>
  <c r="I2147" i="10"/>
  <c r="K2147" i="10" l="1"/>
  <c r="N2147" i="10" s="1"/>
  <c r="J2147" i="10"/>
  <c r="H2148" i="10" s="1"/>
  <c r="G2148" i="10" s="1"/>
  <c r="L2148" i="10" l="1"/>
  <c r="I2148" i="10"/>
  <c r="K2148" i="10" l="1"/>
  <c r="N2148" i="10" s="1"/>
  <c r="J2148" i="10"/>
  <c r="H2149" i="10" s="1"/>
  <c r="G2149" i="10" s="1"/>
  <c r="L2149" i="10" l="1"/>
  <c r="I2149" i="10"/>
  <c r="K2149" i="10" l="1"/>
  <c r="N2149" i="10" s="1"/>
  <c r="J2149" i="10"/>
  <c r="H2150" i="10" s="1"/>
  <c r="G2150" i="10" s="1"/>
  <c r="L2150" i="10" l="1"/>
  <c r="I2150" i="10" l="1"/>
  <c r="K2150" i="10"/>
  <c r="N2150" i="10" s="1"/>
  <c r="J2150" i="10"/>
  <c r="H2151" i="10" s="1"/>
  <c r="G2151" i="10" s="1"/>
  <c r="L2151" i="10" l="1"/>
  <c r="I2151" i="10"/>
  <c r="K2151" i="10" l="1"/>
  <c r="N2151" i="10" s="1"/>
  <c r="J2151" i="10"/>
  <c r="H2152" i="10" s="1"/>
  <c r="G2152" i="10" s="1"/>
  <c r="L2152" i="10" l="1"/>
  <c r="I2152" i="10"/>
  <c r="K2152" i="10" l="1"/>
  <c r="N2152" i="10" s="1"/>
  <c r="J2152" i="10"/>
  <c r="H2153" i="10" s="1"/>
  <c r="G2153" i="10" s="1"/>
  <c r="L2153" i="10" l="1"/>
  <c r="I2153" i="10"/>
  <c r="K2153" i="10" l="1"/>
  <c r="N2153" i="10" s="1"/>
  <c r="J2153" i="10"/>
  <c r="H2154" i="10" s="1"/>
  <c r="G2154" i="10" s="1"/>
  <c r="L2154" i="10" l="1"/>
  <c r="I2154" i="10"/>
  <c r="K2154" i="10" l="1"/>
  <c r="N2154" i="10" s="1"/>
  <c r="J2154" i="10"/>
  <c r="H2155" i="10" s="1"/>
  <c r="G2155" i="10" s="1"/>
  <c r="L2155" i="10" l="1"/>
  <c r="I2155" i="10"/>
  <c r="K2155" i="10" l="1"/>
  <c r="N2155" i="10" s="1"/>
  <c r="J2155" i="10"/>
  <c r="H2156" i="10" s="1"/>
  <c r="G2156" i="10" s="1"/>
  <c r="L2156" i="10" l="1"/>
  <c r="I2156" i="10"/>
  <c r="K2156" i="10" l="1"/>
  <c r="N2156" i="10" s="1"/>
  <c r="J2156" i="10"/>
  <c r="H2157" i="10" s="1"/>
  <c r="G2157" i="10" s="1"/>
  <c r="L2157" i="10" l="1"/>
  <c r="I2157" i="10"/>
  <c r="J2157" i="10" l="1"/>
  <c r="H2158" i="10" s="1"/>
  <c r="G2158" i="10" s="1"/>
  <c r="K2157" i="10"/>
  <c r="N2157" i="10" s="1"/>
  <c r="L2158" i="10" l="1"/>
  <c r="I2158" i="10" l="1"/>
  <c r="K2158" i="10"/>
  <c r="N2158" i="10" s="1"/>
  <c r="J2158" i="10"/>
  <c r="H2159" i="10" s="1"/>
  <c r="G2159" i="10" s="1"/>
  <c r="L2159" i="10" l="1"/>
  <c r="I2159" i="10"/>
  <c r="K2159" i="10" l="1"/>
  <c r="N2159" i="10" s="1"/>
  <c r="J2159" i="10"/>
  <c r="H2160" i="10" s="1"/>
  <c r="G2160" i="10" s="1"/>
  <c r="L2160" i="10" l="1"/>
  <c r="I2160" i="10"/>
  <c r="K2160" i="10" l="1"/>
  <c r="N2160" i="10" s="1"/>
  <c r="J2160" i="10"/>
  <c r="H2161" i="10" s="1"/>
  <c r="G2161" i="10" s="1"/>
  <c r="L2161" i="10" l="1"/>
  <c r="I2161" i="10"/>
  <c r="K2161" i="10" l="1"/>
  <c r="N2161" i="10" s="1"/>
  <c r="J2161" i="10"/>
  <c r="H2162" i="10" s="1"/>
  <c r="G2162" i="10" s="1"/>
  <c r="L2162" i="10" l="1"/>
  <c r="I2162" i="10"/>
  <c r="J2162" i="10" l="1"/>
  <c r="H2163" i="10" s="1"/>
  <c r="G2163" i="10" s="1"/>
  <c r="K2162" i="10"/>
  <c r="N2162" i="10" s="1"/>
  <c r="L2163" i="10" l="1"/>
  <c r="I2163" i="10"/>
  <c r="K2163" i="10" l="1"/>
  <c r="N2163" i="10" s="1"/>
  <c r="J2163" i="10"/>
  <c r="H2164" i="10" s="1"/>
  <c r="G2164" i="10" s="1"/>
  <c r="L2164" i="10" l="1"/>
  <c r="I2164" i="10"/>
  <c r="K2164" i="10" l="1"/>
  <c r="N2164" i="10" s="1"/>
  <c r="J2164" i="10"/>
  <c r="H2165" i="10" s="1"/>
  <c r="G2165" i="10" s="1"/>
  <c r="L2165" i="10" l="1"/>
  <c r="I2165" i="10"/>
  <c r="K2165" i="10" l="1"/>
  <c r="N2165" i="10" s="1"/>
  <c r="J2165" i="10"/>
  <c r="H2166" i="10" s="1"/>
  <c r="G2166" i="10" s="1"/>
  <c r="L2166" i="10" l="1"/>
  <c r="I2166" i="10"/>
  <c r="J2166" i="10" l="1"/>
  <c r="H2167" i="10" s="1"/>
  <c r="G2167" i="10" s="1"/>
  <c r="K2166" i="10"/>
  <c r="N2166" i="10" s="1"/>
  <c r="L2167" i="10" l="1"/>
  <c r="I2167" i="10"/>
  <c r="K2167" i="10" l="1"/>
  <c r="N2167" i="10" s="1"/>
  <c r="J2167" i="10"/>
  <c r="H2168" i="10" s="1"/>
  <c r="G2168" i="10" s="1"/>
  <c r="L2168" i="10" l="1"/>
  <c r="I2168" i="10"/>
  <c r="K2168" i="10" l="1"/>
  <c r="N2168" i="10" s="1"/>
  <c r="J2168" i="10"/>
  <c r="H2169" i="10" s="1"/>
  <c r="G2169" i="10" s="1"/>
  <c r="L2169" i="10" l="1"/>
  <c r="I2169" i="10"/>
  <c r="K2169" i="10" l="1"/>
  <c r="N2169" i="10" s="1"/>
  <c r="J2169" i="10"/>
  <c r="H2170" i="10" s="1"/>
  <c r="G2170" i="10" s="1"/>
  <c r="L2170" i="10" l="1"/>
  <c r="I2170" i="10"/>
  <c r="K2170" i="10" l="1"/>
  <c r="N2170" i="10" s="1"/>
  <c r="J2170" i="10"/>
  <c r="H2171" i="10" s="1"/>
  <c r="G2171" i="10" s="1"/>
  <c r="L2171" i="10" l="1"/>
  <c r="I2171" i="10"/>
  <c r="K2171" i="10" l="1"/>
  <c r="N2171" i="10" s="1"/>
  <c r="J2171" i="10"/>
  <c r="H2172" i="10" s="1"/>
  <c r="G2172" i="10" s="1"/>
  <c r="L2172" i="10" l="1"/>
  <c r="I2172" i="10"/>
  <c r="K2172" i="10" l="1"/>
  <c r="N2172" i="10" s="1"/>
  <c r="J2172" i="10"/>
  <c r="H2173" i="10" s="1"/>
  <c r="G2173" i="10" s="1"/>
  <c r="L2173" i="10" l="1"/>
  <c r="I2173" i="10"/>
  <c r="K2173" i="10" l="1"/>
  <c r="N2173" i="10" s="1"/>
  <c r="J2173" i="10"/>
  <c r="H2174" i="10" s="1"/>
  <c r="G2174" i="10" s="1"/>
  <c r="L2174" i="10" l="1"/>
  <c r="I2174" i="10"/>
  <c r="K2174" i="10" l="1"/>
  <c r="N2174" i="10" s="1"/>
  <c r="J2174" i="10"/>
  <c r="H2175" i="10" s="1"/>
  <c r="G2175" i="10" s="1"/>
  <c r="L2175" i="10" l="1"/>
  <c r="I2175" i="10"/>
  <c r="J2175" i="10" l="1"/>
  <c r="H2176" i="10" s="1"/>
  <c r="G2176" i="10" s="1"/>
  <c r="K2175" i="10"/>
  <c r="N2175" i="10" s="1"/>
  <c r="L2176" i="10" l="1"/>
  <c r="I2176" i="10"/>
  <c r="K2176" i="10" l="1"/>
  <c r="N2176" i="10" s="1"/>
  <c r="J2176" i="10"/>
  <c r="H2177" i="10" s="1"/>
  <c r="G2177" i="10" s="1"/>
  <c r="L2177" i="10" l="1"/>
  <c r="I2177" i="10"/>
  <c r="K2177" i="10" l="1"/>
  <c r="N2177" i="10" s="1"/>
  <c r="J2177" i="10"/>
  <c r="H2178" i="10" s="1"/>
  <c r="G2178" i="10" s="1"/>
  <c r="L2178" i="10" l="1"/>
  <c r="I2178" i="10"/>
  <c r="K2178" i="10" l="1"/>
  <c r="N2178" i="10" s="1"/>
  <c r="J2178" i="10"/>
  <c r="H2179" i="10" s="1"/>
  <c r="G2179" i="10" s="1"/>
  <c r="L2179" i="10" l="1"/>
  <c r="I2179" i="10" l="1"/>
  <c r="K2179" i="10"/>
  <c r="N2179" i="10" s="1"/>
  <c r="J2179" i="10"/>
  <c r="H2180" i="10" s="1"/>
  <c r="G2180" i="10" s="1"/>
  <c r="L2180" i="10" l="1"/>
  <c r="I2180" i="10"/>
  <c r="K2180" i="10" l="1"/>
  <c r="N2180" i="10" s="1"/>
  <c r="J2180" i="10"/>
  <c r="H2181" i="10" s="1"/>
  <c r="G2181" i="10" s="1"/>
  <c r="L2181" i="10" l="1"/>
  <c r="I2181" i="10"/>
  <c r="K2181" i="10" l="1"/>
  <c r="N2181" i="10" s="1"/>
  <c r="J2181" i="10"/>
  <c r="H2182" i="10" s="1"/>
  <c r="G2182" i="10" s="1"/>
  <c r="L2182" i="10" l="1"/>
  <c r="I2182" i="10"/>
  <c r="K2182" i="10" l="1"/>
  <c r="N2182" i="10" s="1"/>
  <c r="J2182" i="10"/>
  <c r="H2183" i="10" s="1"/>
  <c r="G2183" i="10" s="1"/>
  <c r="L2183" i="10" l="1"/>
  <c r="I2183" i="10"/>
  <c r="K2183" i="10" l="1"/>
  <c r="N2183" i="10" s="1"/>
  <c r="J2183" i="10"/>
  <c r="H2184" i="10" s="1"/>
  <c r="G2184" i="10" s="1"/>
  <c r="L2184" i="10" l="1"/>
  <c r="I2184" i="10"/>
  <c r="K2184" i="10" l="1"/>
  <c r="N2184" i="10" s="1"/>
  <c r="J2184" i="10"/>
  <c r="H2185" i="10" s="1"/>
  <c r="G2185" i="10" s="1"/>
  <c r="L2185" i="10" l="1"/>
  <c r="I2185" i="10" l="1"/>
  <c r="K2185" i="10"/>
  <c r="N2185" i="10" s="1"/>
  <c r="J2185" i="10"/>
  <c r="H2186" i="10" s="1"/>
  <c r="G2186" i="10" s="1"/>
  <c r="L2186" i="10" l="1"/>
  <c r="I2186" i="10"/>
  <c r="K2186" i="10" l="1"/>
  <c r="N2186" i="10" s="1"/>
  <c r="J2186" i="10"/>
  <c r="H2187" i="10" s="1"/>
  <c r="G2187" i="10" s="1"/>
  <c r="L2187" i="10" l="1"/>
  <c r="I2187" i="10"/>
  <c r="K2187" i="10" l="1"/>
  <c r="N2187" i="10" s="1"/>
  <c r="J2187" i="10"/>
  <c r="H2188" i="10" s="1"/>
  <c r="G2188" i="10" s="1"/>
  <c r="L2188" i="10" l="1"/>
  <c r="I2188" i="10"/>
  <c r="J2188" i="10" l="1"/>
  <c r="H2189" i="10" s="1"/>
  <c r="G2189" i="10" s="1"/>
  <c r="K2188" i="10"/>
  <c r="N2188" i="10" s="1"/>
  <c r="L2189" i="10" l="1"/>
  <c r="I2189" i="10"/>
  <c r="K2189" i="10" l="1"/>
  <c r="N2189" i="10" s="1"/>
  <c r="J2189" i="10"/>
  <c r="H2190" i="10" s="1"/>
  <c r="G2190" i="10" s="1"/>
  <c r="L2190" i="10" l="1"/>
  <c r="I2190" i="10"/>
  <c r="K2190" i="10" l="1"/>
  <c r="N2190" i="10" s="1"/>
  <c r="J2190" i="10"/>
  <c r="H2191" i="10" s="1"/>
  <c r="G2191" i="10" s="1"/>
  <c r="L2191" i="10" l="1"/>
  <c r="I2191" i="10" l="1"/>
  <c r="J2191" i="10"/>
  <c r="H2192" i="10" s="1"/>
  <c r="G2192" i="10" s="1"/>
  <c r="K2191" i="10"/>
  <c r="N2191" i="10" s="1"/>
  <c r="L2192" i="10" l="1"/>
  <c r="I2192" i="10"/>
  <c r="K2192" i="10" l="1"/>
  <c r="N2192" i="10" s="1"/>
  <c r="J2192" i="10"/>
  <c r="H2193" i="10" s="1"/>
  <c r="G2193" i="10" s="1"/>
  <c r="L2193" i="10" l="1"/>
  <c r="I2193" i="10"/>
  <c r="K2193" i="10" l="1"/>
  <c r="N2193" i="10" s="1"/>
  <c r="J2193" i="10"/>
  <c r="H2194" i="10" s="1"/>
  <c r="G2194" i="10" s="1"/>
  <c r="L2194" i="10" l="1"/>
  <c r="I2194" i="10"/>
  <c r="K2194" i="10" l="1"/>
  <c r="N2194" i="10" s="1"/>
  <c r="J2194" i="10"/>
  <c r="H2195" i="10" s="1"/>
  <c r="G2195" i="10" s="1"/>
  <c r="L2195" i="10" l="1"/>
  <c r="I2195" i="10"/>
  <c r="K2195" i="10" l="1"/>
  <c r="N2195" i="10" s="1"/>
  <c r="J2195" i="10"/>
  <c r="H2196" i="10" s="1"/>
  <c r="G2196" i="10" s="1"/>
  <c r="L2196" i="10" l="1"/>
  <c r="I2196" i="10"/>
  <c r="J2196" i="10" l="1"/>
  <c r="H2197" i="10" s="1"/>
  <c r="G2197" i="10" s="1"/>
  <c r="K2196" i="10"/>
  <c r="N2196" i="10" s="1"/>
  <c r="L2197" i="10" l="1"/>
  <c r="I2197" i="10"/>
  <c r="J2197" i="10" l="1"/>
  <c r="H2198" i="10" s="1"/>
  <c r="G2198" i="10" s="1"/>
  <c r="K2197" i="10"/>
  <c r="N2197" i="10" s="1"/>
  <c r="L2198" i="10" l="1"/>
  <c r="I2198" i="10"/>
  <c r="K2198" i="10" l="1"/>
  <c r="N2198" i="10" s="1"/>
  <c r="J2198" i="10"/>
  <c r="H2199" i="10" s="1"/>
  <c r="G2199" i="10" s="1"/>
  <c r="L2199" i="10" l="1"/>
  <c r="I2199" i="10"/>
  <c r="K2199" i="10" l="1"/>
  <c r="N2199" i="10" s="1"/>
  <c r="J2199" i="10"/>
  <c r="H2200" i="10" s="1"/>
  <c r="G2200" i="10" s="1"/>
  <c r="L2200" i="10" l="1"/>
  <c r="I2200" i="10"/>
  <c r="K2200" i="10" l="1"/>
  <c r="N2200" i="10" s="1"/>
  <c r="J2200" i="10"/>
  <c r="H2201" i="10" s="1"/>
  <c r="G2201" i="10" s="1"/>
  <c r="L2201" i="10" l="1"/>
  <c r="I2201" i="10"/>
  <c r="K2201" i="10" l="1"/>
  <c r="N2201" i="10" s="1"/>
  <c r="J2201" i="10"/>
  <c r="H2202" i="10" s="1"/>
  <c r="G2202" i="10" s="1"/>
  <c r="L2202" i="10" l="1"/>
  <c r="I2202" i="10" l="1"/>
  <c r="K2202" i="10"/>
  <c r="N2202" i="10" s="1"/>
  <c r="J2202" i="10"/>
  <c r="H2203" i="10" s="1"/>
  <c r="G2203" i="10" s="1"/>
  <c r="L2203" i="10" l="1"/>
  <c r="I2203" i="10" l="1"/>
  <c r="J2203" i="10"/>
  <c r="H2204" i="10" s="1"/>
  <c r="G2204" i="10" s="1"/>
  <c r="K2203" i="10"/>
  <c r="N2203" i="10" s="1"/>
  <c r="L2204" i="10" l="1"/>
  <c r="I2204" i="10"/>
  <c r="K2204" i="10" l="1"/>
  <c r="N2204" i="10" s="1"/>
  <c r="J2204" i="10"/>
  <c r="H2205" i="10" s="1"/>
  <c r="G2205" i="10" s="1"/>
  <c r="L2205" i="10" l="1"/>
  <c r="I2205" i="10"/>
  <c r="K2205" i="10" l="1"/>
  <c r="N2205" i="10" s="1"/>
  <c r="J2205" i="10"/>
  <c r="H2206" i="10" s="1"/>
  <c r="G2206" i="10" s="1"/>
  <c r="L2206" i="10" l="1"/>
  <c r="I2206" i="10"/>
  <c r="K2206" i="10" l="1"/>
  <c r="N2206" i="10" s="1"/>
  <c r="J2206" i="10"/>
  <c r="H2207" i="10" s="1"/>
  <c r="G2207" i="10" s="1"/>
  <c r="L2207" i="10" l="1"/>
  <c r="I2207" i="10"/>
  <c r="K2207" i="10" l="1"/>
  <c r="N2207" i="10" s="1"/>
  <c r="J2207" i="10"/>
  <c r="H2208" i="10" s="1"/>
  <c r="G2208" i="10" s="1"/>
  <c r="L2208" i="10" l="1"/>
  <c r="I2208" i="10"/>
  <c r="J2208" i="10" l="1"/>
  <c r="H2209" i="10" s="1"/>
  <c r="G2209" i="10" s="1"/>
  <c r="K2208" i="10"/>
  <c r="N2208" i="10" s="1"/>
  <c r="L2209" i="10" l="1"/>
  <c r="I2209" i="10"/>
  <c r="K2209" i="10" l="1"/>
  <c r="N2209" i="10" s="1"/>
  <c r="J2209" i="10"/>
  <c r="H2210" i="10" s="1"/>
  <c r="G2210" i="10" s="1"/>
  <c r="L2210" i="10" l="1"/>
  <c r="I2210" i="10"/>
  <c r="K2210" i="10" l="1"/>
  <c r="N2210" i="10" s="1"/>
  <c r="J2210" i="10"/>
  <c r="H2211" i="10" s="1"/>
  <c r="G2211" i="10" s="1"/>
  <c r="L2211" i="10" l="1"/>
  <c r="I2211" i="10"/>
  <c r="J2211" i="10" l="1"/>
  <c r="H2212" i="10" s="1"/>
  <c r="G2212" i="10" s="1"/>
  <c r="K2211" i="10"/>
  <c r="N2211" i="10" s="1"/>
  <c r="L2212" i="10" l="1"/>
  <c r="I2212" i="10"/>
  <c r="K2212" i="10" l="1"/>
  <c r="N2212" i="10" s="1"/>
  <c r="J2212" i="10"/>
  <c r="H2213" i="10" s="1"/>
  <c r="G2213" i="10" s="1"/>
  <c r="L2213" i="10" l="1"/>
  <c r="I2213" i="10"/>
  <c r="K2213" i="10" l="1"/>
  <c r="N2213" i="10" s="1"/>
  <c r="J2213" i="10"/>
  <c r="H2214" i="10" s="1"/>
  <c r="G2214" i="10" s="1"/>
  <c r="L2214" i="10" l="1"/>
  <c r="I2214" i="10"/>
  <c r="K2214" i="10" l="1"/>
  <c r="N2214" i="10" s="1"/>
  <c r="J2214" i="10"/>
  <c r="H2215" i="10" s="1"/>
  <c r="G2215" i="10" s="1"/>
  <c r="L2215" i="10" l="1"/>
  <c r="I2215" i="10"/>
  <c r="K2215" i="10" l="1"/>
  <c r="N2215" i="10" s="1"/>
  <c r="J2215" i="10"/>
  <c r="H2216" i="10" s="1"/>
  <c r="G2216" i="10" s="1"/>
  <c r="L2216" i="10" l="1"/>
  <c r="I2216" i="10"/>
  <c r="K2216" i="10" l="1"/>
  <c r="N2216" i="10" s="1"/>
  <c r="J2216" i="10"/>
  <c r="H2217" i="10" s="1"/>
  <c r="G2217" i="10" s="1"/>
  <c r="L2217" i="10" l="1"/>
  <c r="I2217" i="10"/>
  <c r="J2217" i="10" l="1"/>
  <c r="H2218" i="10" s="1"/>
  <c r="G2218" i="10" s="1"/>
  <c r="K2217" i="10"/>
  <c r="N2217" i="10" s="1"/>
  <c r="L2218" i="10" l="1"/>
  <c r="I2218" i="10"/>
  <c r="K2218" i="10" l="1"/>
  <c r="N2218" i="10" s="1"/>
  <c r="J2218" i="10"/>
  <c r="H2219" i="10" s="1"/>
  <c r="G2219" i="10" s="1"/>
  <c r="L2219" i="10" l="1"/>
  <c r="I2219" i="10" l="1"/>
  <c r="K2219" i="10"/>
  <c r="N2219" i="10" s="1"/>
  <c r="J2219" i="10"/>
  <c r="H2220" i="10" s="1"/>
  <c r="G2220" i="10" s="1"/>
  <c r="L2220" i="10" l="1"/>
  <c r="I2220" i="10"/>
  <c r="K2220" i="10" l="1"/>
  <c r="N2220" i="10" s="1"/>
  <c r="J2220" i="10"/>
  <c r="H2221" i="10" s="1"/>
  <c r="G2221" i="10" s="1"/>
  <c r="L2221" i="10" l="1"/>
  <c r="I2221" i="10"/>
  <c r="K2221" i="10" l="1"/>
  <c r="N2221" i="10" s="1"/>
  <c r="J2221" i="10"/>
  <c r="H2222" i="10" s="1"/>
  <c r="G2222" i="10" s="1"/>
  <c r="L2222" i="10" l="1"/>
  <c r="I2222" i="10"/>
  <c r="J2222" i="10" l="1"/>
  <c r="H2223" i="10" s="1"/>
  <c r="G2223" i="10" s="1"/>
  <c r="K2222" i="10"/>
  <c r="N2222" i="10" s="1"/>
  <c r="L2223" i="10" l="1"/>
  <c r="I2223" i="10"/>
  <c r="J2223" i="10" l="1"/>
  <c r="H2224" i="10" s="1"/>
  <c r="G2224" i="10" s="1"/>
  <c r="K2223" i="10"/>
  <c r="N2223" i="10" s="1"/>
  <c r="L2224" i="10" l="1"/>
  <c r="I2224" i="10"/>
  <c r="K2224" i="10" l="1"/>
  <c r="N2224" i="10" s="1"/>
  <c r="J2224" i="10"/>
  <c r="H2225" i="10" s="1"/>
  <c r="G2225" i="10" s="1"/>
  <c r="L2225" i="10" l="1"/>
  <c r="I2225" i="10"/>
  <c r="K2225" i="10" l="1"/>
  <c r="N2225" i="10" s="1"/>
  <c r="J2225" i="10"/>
  <c r="H2226" i="10" s="1"/>
  <c r="G2226" i="10" s="1"/>
  <c r="L2226" i="10" l="1"/>
  <c r="I2226" i="10"/>
  <c r="K2226" i="10" l="1"/>
  <c r="N2226" i="10" s="1"/>
  <c r="J2226" i="10"/>
  <c r="H2227" i="10" s="1"/>
  <c r="G2227" i="10" s="1"/>
  <c r="L2227" i="10" l="1"/>
  <c r="I2227" i="10"/>
  <c r="J2227" i="10" l="1"/>
  <c r="H2228" i="10" s="1"/>
  <c r="G2228" i="10" s="1"/>
  <c r="K2227" i="10"/>
  <c r="N2227" i="10" s="1"/>
  <c r="L2228" i="10" l="1"/>
  <c r="I2228" i="10"/>
  <c r="K2228" i="10" l="1"/>
  <c r="N2228" i="10" s="1"/>
  <c r="J2228" i="10"/>
  <c r="H2229" i="10" s="1"/>
  <c r="G2229" i="10" s="1"/>
  <c r="L2229" i="10" l="1"/>
  <c r="I2229" i="10"/>
  <c r="K2229" i="10" l="1"/>
  <c r="N2229" i="10" s="1"/>
  <c r="J2229" i="10"/>
  <c r="H2230" i="10" s="1"/>
  <c r="G2230" i="10" s="1"/>
  <c r="L2230" i="10" l="1"/>
  <c r="I2230" i="10"/>
  <c r="J2230" i="10" l="1"/>
  <c r="H2231" i="10" s="1"/>
  <c r="G2231" i="10" s="1"/>
  <c r="K2230" i="10"/>
  <c r="N2230" i="10" s="1"/>
  <c r="L2231" i="10" l="1"/>
  <c r="I2231" i="10"/>
  <c r="J2231" i="10" l="1"/>
  <c r="H2232" i="10" s="1"/>
  <c r="G2232" i="10" s="1"/>
  <c r="K2231" i="10"/>
  <c r="N2231" i="10" s="1"/>
  <c r="L2232" i="10" l="1"/>
  <c r="I2232" i="10"/>
  <c r="J2232" i="10" l="1"/>
  <c r="H2233" i="10" s="1"/>
  <c r="G2233" i="10" s="1"/>
  <c r="K2232" i="10"/>
  <c r="N2232" i="10" s="1"/>
  <c r="L2233" i="10" l="1"/>
  <c r="I2233" i="10"/>
  <c r="K2233" i="10" l="1"/>
  <c r="N2233" i="10" s="1"/>
  <c r="J2233" i="10"/>
  <c r="H2234" i="10" s="1"/>
  <c r="G2234" i="10" s="1"/>
  <c r="L2234" i="10" l="1"/>
  <c r="I2234" i="10"/>
  <c r="J2234" i="10" l="1"/>
  <c r="H2235" i="10" s="1"/>
  <c r="G2235" i="10" s="1"/>
  <c r="K2234" i="10"/>
  <c r="N2234" i="10" s="1"/>
  <c r="L2235" i="10" l="1"/>
  <c r="I2235" i="10"/>
  <c r="K2235" i="10" l="1"/>
  <c r="N2235" i="10" s="1"/>
  <c r="J2235" i="10"/>
  <c r="H2236" i="10" s="1"/>
  <c r="G2236" i="10" s="1"/>
  <c r="L2236" i="10" l="1"/>
  <c r="I2236" i="10"/>
  <c r="K2236" i="10" l="1"/>
  <c r="N2236" i="10" s="1"/>
  <c r="J2236" i="10"/>
  <c r="H2237" i="10" s="1"/>
  <c r="G2237" i="10" s="1"/>
  <c r="L2237" i="10" l="1"/>
  <c r="I2237" i="10"/>
  <c r="J2237" i="10" l="1"/>
  <c r="H2238" i="10" s="1"/>
  <c r="G2238" i="10" s="1"/>
  <c r="K2237" i="10"/>
  <c r="N2237" i="10" s="1"/>
  <c r="L2238" i="10" l="1"/>
  <c r="I2238" i="10"/>
  <c r="K2238" i="10" l="1"/>
  <c r="N2238" i="10" s="1"/>
  <c r="J2238" i="10"/>
  <c r="H2239" i="10" s="1"/>
  <c r="G2239" i="10" s="1"/>
  <c r="L2239" i="10" l="1"/>
  <c r="I2239" i="10"/>
  <c r="K2239" i="10" l="1"/>
  <c r="N2239" i="10" s="1"/>
  <c r="J2239" i="10"/>
  <c r="H2240" i="10" s="1"/>
  <c r="G2240" i="10" s="1"/>
  <c r="L2240" i="10" l="1"/>
  <c r="I2240" i="10"/>
  <c r="K2240" i="10" l="1"/>
  <c r="N2240" i="10" s="1"/>
  <c r="J2240" i="10"/>
  <c r="H2241" i="10" s="1"/>
  <c r="G2241" i="10" s="1"/>
  <c r="L2241" i="10" l="1"/>
  <c r="I2241" i="10"/>
  <c r="K2241" i="10" l="1"/>
  <c r="N2241" i="10" s="1"/>
  <c r="J2241" i="10"/>
  <c r="H2242" i="10" s="1"/>
  <c r="G2242" i="10" s="1"/>
  <c r="L2242" i="10" l="1"/>
  <c r="I2242" i="10"/>
  <c r="J2242" i="10" l="1"/>
  <c r="H2243" i="10" s="1"/>
  <c r="G2243" i="10" s="1"/>
  <c r="K2242" i="10"/>
  <c r="N2242" i="10" s="1"/>
  <c r="L2243" i="10" l="1"/>
  <c r="I2243" i="10"/>
  <c r="K2243" i="10" l="1"/>
  <c r="N2243" i="10" s="1"/>
  <c r="J2243" i="10"/>
  <c r="H2244" i="10" s="1"/>
  <c r="G2244" i="10" s="1"/>
  <c r="L2244" i="10" l="1"/>
  <c r="I2244" i="10"/>
  <c r="K2244" i="10" l="1"/>
  <c r="N2244" i="10" s="1"/>
  <c r="J2244" i="10"/>
  <c r="H2245" i="10" s="1"/>
  <c r="G2245" i="10" s="1"/>
  <c r="L2245" i="10" l="1"/>
  <c r="I2245" i="10"/>
  <c r="K2245" i="10" l="1"/>
  <c r="N2245" i="10" s="1"/>
  <c r="J2245" i="10"/>
  <c r="H2246" i="10" s="1"/>
  <c r="G2246" i="10" s="1"/>
  <c r="L2246" i="10" l="1"/>
  <c r="I2246" i="10"/>
  <c r="J2246" i="10" l="1"/>
  <c r="H2247" i="10" s="1"/>
  <c r="G2247" i="10" s="1"/>
  <c r="K2246" i="10"/>
  <c r="N2246" i="10" s="1"/>
  <c r="L2247" i="10" l="1"/>
  <c r="I2247" i="10"/>
  <c r="J2247" i="10" l="1"/>
  <c r="H2248" i="10" s="1"/>
  <c r="G2248" i="10" s="1"/>
  <c r="K2247" i="10"/>
  <c r="N2247" i="10" s="1"/>
  <c r="L2248" i="10" l="1"/>
  <c r="I2248" i="10"/>
  <c r="K2248" i="10" l="1"/>
  <c r="N2248" i="10" s="1"/>
  <c r="J2248" i="10"/>
  <c r="H2249" i="10" s="1"/>
  <c r="G2249" i="10" s="1"/>
  <c r="L2249" i="10" l="1"/>
  <c r="I2249" i="10"/>
  <c r="K2249" i="10" l="1"/>
  <c r="N2249" i="10" s="1"/>
  <c r="J2249" i="10"/>
  <c r="H2250" i="10" s="1"/>
  <c r="G2250" i="10" s="1"/>
  <c r="L2250" i="10" l="1"/>
  <c r="I2250" i="10"/>
  <c r="K2250" i="10" l="1"/>
  <c r="N2250" i="10" s="1"/>
  <c r="J2250" i="10"/>
  <c r="H2251" i="10" s="1"/>
  <c r="G2251" i="10" s="1"/>
  <c r="L2251" i="10" l="1"/>
  <c r="I2251" i="10"/>
  <c r="J2251" i="10" l="1"/>
  <c r="H2252" i="10" s="1"/>
  <c r="G2252" i="10" s="1"/>
  <c r="K2251" i="10"/>
  <c r="N2251" i="10" s="1"/>
  <c r="L2252" i="10" l="1"/>
  <c r="I2252" i="10"/>
  <c r="J2252" i="10" l="1"/>
  <c r="H2253" i="10" s="1"/>
  <c r="G2253" i="10" s="1"/>
  <c r="K2252" i="10"/>
  <c r="N2252" i="10" s="1"/>
  <c r="L2253" i="10" l="1"/>
  <c r="I2253" i="10"/>
  <c r="J2253" i="10" l="1"/>
  <c r="H2254" i="10" s="1"/>
  <c r="G2254" i="10" s="1"/>
  <c r="K2253" i="10"/>
  <c r="N2253" i="10" s="1"/>
  <c r="L2254" i="10" l="1"/>
  <c r="I2254" i="10"/>
  <c r="K2254" i="10" l="1"/>
  <c r="N2254" i="10" s="1"/>
  <c r="J2254" i="10"/>
  <c r="H2255" i="10" s="1"/>
  <c r="G2255" i="10" s="1"/>
  <c r="L2255" i="10" l="1"/>
  <c r="I2255" i="10"/>
  <c r="K2255" i="10" l="1"/>
  <c r="N2255" i="10" s="1"/>
  <c r="J2255" i="10"/>
  <c r="H2256" i="10" s="1"/>
  <c r="G2256" i="10" s="1"/>
  <c r="L2256" i="10" l="1"/>
  <c r="I2256" i="10"/>
  <c r="K2256" i="10" l="1"/>
  <c r="N2256" i="10" s="1"/>
  <c r="J2256" i="10"/>
  <c r="H2257" i="10" s="1"/>
  <c r="G2257" i="10" s="1"/>
  <c r="L2257" i="10" l="1"/>
  <c r="I2257" i="10"/>
  <c r="J2257" i="10" l="1"/>
  <c r="H2258" i="10" s="1"/>
  <c r="G2258" i="10" s="1"/>
  <c r="K2257" i="10"/>
  <c r="N2257" i="10" s="1"/>
  <c r="L2258" i="10" l="1"/>
  <c r="I2258" i="10"/>
  <c r="J2258" i="10" l="1"/>
  <c r="H2259" i="10" s="1"/>
  <c r="G2259" i="10" s="1"/>
  <c r="K2258" i="10"/>
  <c r="N2258" i="10" s="1"/>
  <c r="L2259" i="10" l="1"/>
  <c r="I2259" i="10"/>
  <c r="K2259" i="10" l="1"/>
  <c r="N2259" i="10" s="1"/>
  <c r="J2259" i="10"/>
  <c r="H2260" i="10" s="1"/>
  <c r="G2260" i="10" s="1"/>
  <c r="L2260" i="10" l="1"/>
  <c r="I2260" i="10"/>
  <c r="K2260" i="10" l="1"/>
  <c r="N2260" i="10" s="1"/>
  <c r="J2260" i="10"/>
  <c r="H2261" i="10" s="1"/>
  <c r="G2261" i="10" s="1"/>
  <c r="L2261" i="10" l="1"/>
  <c r="I2261" i="10"/>
  <c r="J2261" i="10" l="1"/>
  <c r="H2262" i="10" s="1"/>
  <c r="G2262" i="10" s="1"/>
  <c r="K2261" i="10"/>
  <c r="N2261" i="10" s="1"/>
  <c r="L2262" i="10" l="1"/>
  <c r="I2262" i="10"/>
  <c r="J2262" i="10" l="1"/>
  <c r="H2263" i="10" s="1"/>
  <c r="G2263" i="10" s="1"/>
  <c r="K2262" i="10"/>
  <c r="N2262" i="10" s="1"/>
  <c r="L2263" i="10" l="1"/>
  <c r="I2263" i="10"/>
  <c r="K2263" i="10" l="1"/>
  <c r="N2263" i="10" s="1"/>
  <c r="J2263" i="10"/>
  <c r="H2264" i="10" s="1"/>
  <c r="G2264" i="10" s="1"/>
  <c r="L2264" i="10" l="1"/>
  <c r="I2264" i="10" l="1"/>
  <c r="J2264" i="10"/>
  <c r="H2265" i="10" s="1"/>
  <c r="G2265" i="10" s="1"/>
  <c r="K2264" i="10"/>
  <c r="N2264" i="10" s="1"/>
  <c r="L2265" i="10" l="1"/>
  <c r="I2265" i="10"/>
  <c r="K2265" i="10" l="1"/>
  <c r="N2265" i="10" s="1"/>
  <c r="J2265" i="10"/>
  <c r="H2266" i="10" s="1"/>
  <c r="G2266" i="10" s="1"/>
  <c r="L2266" i="10" l="1"/>
  <c r="I2266" i="10"/>
  <c r="K2266" i="10" l="1"/>
  <c r="N2266" i="10" s="1"/>
  <c r="J2266" i="10"/>
  <c r="H2267" i="10" s="1"/>
  <c r="G2267" i="10" s="1"/>
  <c r="L2267" i="10" l="1"/>
  <c r="I2267" i="10"/>
  <c r="K2267" i="10" l="1"/>
  <c r="N2267" i="10" s="1"/>
  <c r="J2267" i="10"/>
  <c r="H2268" i="10" s="1"/>
  <c r="G2268" i="10" s="1"/>
  <c r="L2268" i="10" l="1"/>
  <c r="I2268" i="10"/>
  <c r="K2268" i="10" l="1"/>
  <c r="N2268" i="10" s="1"/>
  <c r="J2268" i="10"/>
  <c r="H2269" i="10" s="1"/>
  <c r="G2269" i="10" s="1"/>
  <c r="L2269" i="10" l="1"/>
  <c r="I2269" i="10"/>
  <c r="K2269" i="10" l="1"/>
  <c r="N2269" i="10" s="1"/>
  <c r="J2269" i="10"/>
  <c r="H2270" i="10" s="1"/>
  <c r="G2270" i="10" s="1"/>
  <c r="L2270" i="10" l="1"/>
  <c r="I2270" i="10"/>
  <c r="J2270" i="10" l="1"/>
  <c r="H2271" i="10" s="1"/>
  <c r="G2271" i="10" s="1"/>
  <c r="K2270" i="10"/>
  <c r="N2270" i="10" s="1"/>
  <c r="L2271" i="10" l="1"/>
  <c r="I2271" i="10"/>
  <c r="J2271" i="10" l="1"/>
  <c r="H2272" i="10" s="1"/>
  <c r="G2272" i="10" s="1"/>
  <c r="K2271" i="10"/>
  <c r="N2271" i="10" s="1"/>
  <c r="L2272" i="10" l="1"/>
  <c r="I2272" i="10"/>
  <c r="J2272" i="10" l="1"/>
  <c r="H2273" i="10" s="1"/>
  <c r="G2273" i="10" s="1"/>
  <c r="K2272" i="10"/>
  <c r="N2272" i="10" s="1"/>
  <c r="L2273" i="10" l="1"/>
  <c r="I2273" i="10"/>
  <c r="K2273" i="10" l="1"/>
  <c r="N2273" i="10" s="1"/>
  <c r="J2273" i="10"/>
  <c r="H2274" i="10" s="1"/>
  <c r="G2274" i="10" s="1"/>
  <c r="L2274" i="10" l="1"/>
  <c r="I2274" i="10"/>
  <c r="J2274" i="10" l="1"/>
  <c r="H2275" i="10" s="1"/>
  <c r="G2275" i="10" s="1"/>
  <c r="K2274" i="10"/>
  <c r="N2274" i="10" s="1"/>
  <c r="L2275" i="10" l="1"/>
  <c r="I2275" i="10"/>
  <c r="K2275" i="10" l="1"/>
  <c r="N2275" i="10" s="1"/>
  <c r="J2275" i="10"/>
  <c r="H2276" i="10" s="1"/>
  <c r="G2276" i="10" s="1"/>
  <c r="L2276" i="10" l="1"/>
  <c r="I2276" i="10"/>
  <c r="J2276" i="10" l="1"/>
  <c r="H2277" i="10" s="1"/>
  <c r="G2277" i="10" s="1"/>
  <c r="K2276" i="10"/>
  <c r="N2276" i="10" s="1"/>
  <c r="L2277" i="10" l="1"/>
  <c r="I2277" i="10" l="1"/>
  <c r="J2277" i="10"/>
  <c r="H2278" i="10" s="1"/>
  <c r="G2278" i="10" s="1"/>
  <c r="K2277" i="10"/>
  <c r="N2277" i="10" s="1"/>
  <c r="L2278" i="10" l="1"/>
  <c r="I2278" i="10"/>
  <c r="K2278" i="10" l="1"/>
  <c r="N2278" i="10" s="1"/>
  <c r="J2278" i="10"/>
  <c r="H2279" i="10" s="1"/>
  <c r="G2279" i="10" s="1"/>
  <c r="L2279" i="10" l="1"/>
  <c r="I2279" i="10"/>
  <c r="J2279" i="10" l="1"/>
  <c r="H2280" i="10" s="1"/>
  <c r="G2280" i="10" s="1"/>
  <c r="K2279" i="10"/>
  <c r="N2279" i="10" s="1"/>
  <c r="L2280" i="10" l="1"/>
  <c r="I2280" i="10" l="1"/>
  <c r="J2280" i="10"/>
  <c r="H2281" i="10" s="1"/>
  <c r="G2281" i="10" s="1"/>
  <c r="K2280" i="10"/>
  <c r="N2280" i="10" s="1"/>
  <c r="L2281" i="10" l="1"/>
  <c r="I2281" i="10" l="1"/>
  <c r="K2281" i="10"/>
  <c r="N2281" i="10" s="1"/>
  <c r="J2281" i="10"/>
  <c r="H2282" i="10" s="1"/>
  <c r="G2282" i="10" s="1"/>
  <c r="L2282" i="10" l="1"/>
  <c r="I2282" i="10"/>
  <c r="J2282" i="10" l="1"/>
  <c r="H2283" i="10" s="1"/>
  <c r="G2283" i="10" s="1"/>
  <c r="K2282" i="10"/>
  <c r="N2282" i="10" s="1"/>
  <c r="L2283" i="10" l="1"/>
  <c r="I2283" i="10" l="1"/>
  <c r="K2283" i="10"/>
  <c r="N2283" i="10" s="1"/>
  <c r="J2283" i="10"/>
  <c r="H2284" i="10" s="1"/>
  <c r="G2284" i="10" s="1"/>
  <c r="L2284" i="10" l="1"/>
  <c r="I2284" i="10"/>
  <c r="K2284" i="10" l="1"/>
  <c r="N2284" i="10" s="1"/>
  <c r="J2284" i="10"/>
  <c r="H2285" i="10" s="1"/>
  <c r="G2285" i="10" s="1"/>
  <c r="L2285" i="10" l="1"/>
  <c r="I2285" i="10"/>
  <c r="J2285" i="10" l="1"/>
  <c r="H2286" i="10" s="1"/>
  <c r="G2286" i="10" s="1"/>
  <c r="K2285" i="10"/>
  <c r="N2285" i="10" s="1"/>
  <c r="L2286" i="10" l="1"/>
  <c r="I2286" i="10"/>
  <c r="J2286" i="10" l="1"/>
  <c r="H2287" i="10" s="1"/>
  <c r="G2287" i="10" s="1"/>
  <c r="K2286" i="10"/>
  <c r="N2286" i="10" s="1"/>
  <c r="L2287" i="10" l="1"/>
  <c r="I2287" i="10"/>
  <c r="J2287" i="10" l="1"/>
  <c r="H2288" i="10" s="1"/>
  <c r="G2288" i="10" s="1"/>
  <c r="K2287" i="10"/>
  <c r="N2287" i="10" s="1"/>
  <c r="L2288" i="10" l="1"/>
  <c r="I2288" i="10"/>
  <c r="K2288" i="10" l="1"/>
  <c r="N2288" i="10" s="1"/>
  <c r="J2288" i="10"/>
  <c r="H2289" i="10" s="1"/>
  <c r="G2289" i="10" s="1"/>
  <c r="L2289" i="10" l="1"/>
  <c r="I2289" i="10"/>
  <c r="J2289" i="10" l="1"/>
  <c r="H2290" i="10" s="1"/>
  <c r="G2290" i="10" s="1"/>
  <c r="K2289" i="10"/>
  <c r="N2289" i="10" s="1"/>
  <c r="L2290" i="10" l="1"/>
  <c r="I2290" i="10"/>
  <c r="K2290" i="10" l="1"/>
  <c r="N2290" i="10" s="1"/>
  <c r="J2290" i="10"/>
  <c r="H2291" i="10" s="1"/>
  <c r="G2291" i="10" s="1"/>
  <c r="L2291" i="10" l="1"/>
  <c r="I2291" i="10"/>
  <c r="K2291" i="10" l="1"/>
  <c r="N2291" i="10" s="1"/>
  <c r="J2291" i="10"/>
  <c r="H2292" i="10" s="1"/>
  <c r="G2292" i="10" s="1"/>
  <c r="L2292" i="10" l="1"/>
  <c r="I2292" i="10"/>
  <c r="J2292" i="10" l="1"/>
  <c r="H2293" i="10" s="1"/>
  <c r="G2293" i="10" s="1"/>
  <c r="K2292" i="10"/>
  <c r="N2292" i="10" s="1"/>
  <c r="L2293" i="10" l="1"/>
  <c r="I2293" i="10"/>
  <c r="K2293" i="10" l="1"/>
  <c r="N2293" i="10" s="1"/>
  <c r="J2293" i="10"/>
  <c r="H2294" i="10" s="1"/>
  <c r="G2294" i="10" s="1"/>
  <c r="L2294" i="10" l="1"/>
  <c r="I2294" i="10"/>
  <c r="J2294" i="10" l="1"/>
  <c r="H2295" i="10" s="1"/>
  <c r="G2295" i="10" s="1"/>
  <c r="K2294" i="10"/>
  <c r="N2294" i="10" s="1"/>
  <c r="L2295" i="10" l="1"/>
  <c r="I2295" i="10"/>
  <c r="J2295" i="10" l="1"/>
  <c r="H2296" i="10" s="1"/>
  <c r="G2296" i="10" s="1"/>
  <c r="K2295" i="10"/>
  <c r="N2295" i="10" s="1"/>
  <c r="L2296" i="10" l="1"/>
  <c r="I2296" i="10" l="1"/>
  <c r="K2296" i="10"/>
  <c r="N2296" i="10" s="1"/>
  <c r="J2296" i="10"/>
  <c r="H2297" i="10" s="1"/>
  <c r="G2297" i="10" s="1"/>
  <c r="L2297" i="10" l="1"/>
  <c r="I2297" i="10"/>
  <c r="K2297" i="10" l="1"/>
  <c r="N2297" i="10" s="1"/>
  <c r="J2297" i="10"/>
  <c r="H2298" i="10" s="1"/>
  <c r="G2298" i="10" s="1"/>
  <c r="L2298" i="10" l="1"/>
  <c r="I2298" i="10"/>
  <c r="K2298" i="10" l="1"/>
  <c r="N2298" i="10" s="1"/>
  <c r="J2298" i="10"/>
  <c r="H2299" i="10" s="1"/>
  <c r="G2299" i="10" s="1"/>
  <c r="L2299" i="10" l="1"/>
  <c r="I2299" i="10"/>
  <c r="J2299" i="10" l="1"/>
  <c r="H2300" i="10" s="1"/>
  <c r="G2300" i="10" s="1"/>
  <c r="K2299" i="10"/>
  <c r="N2299" i="10" s="1"/>
  <c r="L2300" i="10" l="1"/>
  <c r="I2300" i="10"/>
  <c r="K2300" i="10" l="1"/>
  <c r="N2300" i="10" s="1"/>
  <c r="J2300" i="10"/>
  <c r="H2301" i="10" s="1"/>
  <c r="G2301" i="10" s="1"/>
  <c r="L2301" i="10" l="1"/>
  <c r="I2301" i="10"/>
  <c r="K2301" i="10" l="1"/>
  <c r="N2301" i="10" s="1"/>
  <c r="J2301" i="10"/>
  <c r="H2302" i="10" s="1"/>
  <c r="G2302" i="10" s="1"/>
  <c r="L2302" i="10" l="1"/>
  <c r="I2302" i="10" l="1"/>
  <c r="J2302" i="10"/>
  <c r="H2303" i="10" s="1"/>
  <c r="G2303" i="10" s="1"/>
  <c r="K2302" i="10"/>
  <c r="N2302" i="10" s="1"/>
  <c r="L2303" i="10" l="1"/>
  <c r="I2303" i="10"/>
  <c r="J2303" i="10" l="1"/>
  <c r="H2304" i="10" s="1"/>
  <c r="G2304" i="10" s="1"/>
  <c r="K2303" i="10"/>
  <c r="N2303" i="10" s="1"/>
  <c r="L2304" i="10" l="1"/>
  <c r="I2304" i="10"/>
  <c r="J2304" i="10" l="1"/>
  <c r="H2305" i="10" s="1"/>
  <c r="G2305" i="10" s="1"/>
  <c r="K2304" i="10"/>
  <c r="N2304" i="10" s="1"/>
  <c r="L2305" i="10" l="1"/>
  <c r="I2305" i="10"/>
  <c r="K2305" i="10" l="1"/>
  <c r="N2305" i="10" s="1"/>
  <c r="J2305" i="10"/>
  <c r="H2306" i="10" s="1"/>
  <c r="G2306" i="10" s="1"/>
  <c r="L2306" i="10" l="1"/>
  <c r="I2306" i="10"/>
  <c r="K2306" i="10" l="1"/>
  <c r="N2306" i="10" s="1"/>
  <c r="J2306" i="10"/>
  <c r="H2307" i="10" s="1"/>
  <c r="G2307" i="10" s="1"/>
  <c r="L2307" i="10" l="1"/>
  <c r="I2307" i="10"/>
  <c r="K2307" i="10" l="1"/>
  <c r="N2307" i="10" s="1"/>
  <c r="J2307" i="10"/>
  <c r="H2308" i="10" s="1"/>
  <c r="G2308" i="10" s="1"/>
  <c r="L2308" i="10" l="1"/>
  <c r="I2308" i="10"/>
  <c r="K2308" i="10" l="1"/>
  <c r="N2308" i="10" s="1"/>
  <c r="J2308" i="10"/>
  <c r="H2309" i="10" s="1"/>
  <c r="G2309" i="10" s="1"/>
  <c r="L2309" i="10" l="1"/>
  <c r="I2309" i="10"/>
  <c r="J2309" i="10" l="1"/>
  <c r="H2310" i="10" s="1"/>
  <c r="G2310" i="10" s="1"/>
  <c r="K2309" i="10"/>
  <c r="N2309" i="10" s="1"/>
  <c r="L2310" i="10" l="1"/>
  <c r="I2310" i="10"/>
  <c r="K2310" i="10" l="1"/>
  <c r="N2310" i="10" s="1"/>
  <c r="J2310" i="10"/>
  <c r="H2311" i="10" s="1"/>
  <c r="G2311" i="10" s="1"/>
  <c r="L2311" i="10" l="1"/>
  <c r="I2311" i="10"/>
  <c r="K2311" i="10" l="1"/>
  <c r="N2311" i="10" s="1"/>
  <c r="J2311" i="10"/>
  <c r="H2312" i="10" s="1"/>
  <c r="G2312" i="10" s="1"/>
  <c r="L2312" i="10" l="1"/>
  <c r="I2312" i="10"/>
  <c r="J2312" i="10" l="1"/>
  <c r="H2313" i="10" s="1"/>
  <c r="G2313" i="10" s="1"/>
  <c r="K2312" i="10"/>
  <c r="N2312" i="10" s="1"/>
  <c r="L2313" i="10" l="1"/>
  <c r="I2313" i="10"/>
  <c r="K2313" i="10" l="1"/>
  <c r="N2313" i="10" s="1"/>
  <c r="J2313" i="10"/>
  <c r="H2314" i="10" s="1"/>
  <c r="G2314" i="10" s="1"/>
  <c r="L2314" i="10" l="1"/>
  <c r="I2314" i="10"/>
  <c r="K2314" i="10" l="1"/>
  <c r="N2314" i="10" s="1"/>
  <c r="J2314" i="10"/>
  <c r="H2315" i="10" s="1"/>
  <c r="G2315" i="10" s="1"/>
  <c r="L2315" i="10" l="1"/>
  <c r="I2315" i="10"/>
  <c r="K2315" i="10" l="1"/>
  <c r="N2315" i="10" s="1"/>
  <c r="J2315" i="10"/>
  <c r="H2316" i="10" s="1"/>
  <c r="G2316" i="10" s="1"/>
  <c r="L2316" i="10" l="1"/>
  <c r="I2316" i="10"/>
  <c r="K2316" i="10" l="1"/>
  <c r="N2316" i="10" s="1"/>
  <c r="J2316" i="10"/>
  <c r="H2317" i="10" s="1"/>
  <c r="G2317" i="10" s="1"/>
  <c r="L2317" i="10" l="1"/>
  <c r="I2317" i="10"/>
  <c r="J2317" i="10" l="1"/>
  <c r="H2318" i="10" s="1"/>
  <c r="G2318" i="10" s="1"/>
  <c r="K2317" i="10"/>
  <c r="N2317" i="10" s="1"/>
  <c r="L2318" i="10" l="1"/>
  <c r="I2318" i="10"/>
  <c r="J2318" i="10" l="1"/>
  <c r="H2319" i="10" s="1"/>
  <c r="G2319" i="10" s="1"/>
  <c r="K2318" i="10"/>
  <c r="N2318" i="10" s="1"/>
  <c r="L2319" i="10" l="1"/>
  <c r="I2319" i="10"/>
  <c r="K2319" i="10" l="1"/>
  <c r="N2319" i="10" s="1"/>
  <c r="J2319" i="10"/>
  <c r="H2320" i="10" s="1"/>
  <c r="G2320" i="10" s="1"/>
  <c r="L2320" i="10" l="1"/>
  <c r="I2320" i="10"/>
  <c r="K2320" i="10" l="1"/>
  <c r="N2320" i="10" s="1"/>
  <c r="J2320" i="10"/>
  <c r="H2321" i="10" s="1"/>
  <c r="G2321" i="10" s="1"/>
  <c r="L2321" i="10" l="1"/>
  <c r="I2321" i="10" l="1"/>
  <c r="K2321" i="10"/>
  <c r="N2321" i="10" s="1"/>
  <c r="J2321" i="10"/>
  <c r="H2322" i="10" s="1"/>
  <c r="G2322" i="10" s="1"/>
  <c r="L2322" i="10" l="1"/>
  <c r="I2322" i="10"/>
  <c r="J2322" i="10" l="1"/>
  <c r="H2323" i="10" s="1"/>
  <c r="G2323" i="10" s="1"/>
  <c r="K2322" i="10"/>
  <c r="N2322" i="10" s="1"/>
  <c r="L2323" i="10" l="1"/>
  <c r="I2323" i="10"/>
  <c r="K2323" i="10" l="1"/>
  <c r="N2323" i="10" s="1"/>
  <c r="J2323" i="10"/>
  <c r="H2324" i="10" s="1"/>
  <c r="G2324" i="10" s="1"/>
  <c r="L2324" i="10" l="1"/>
  <c r="I2324" i="10"/>
  <c r="K2324" i="10" l="1"/>
  <c r="N2324" i="10" s="1"/>
  <c r="J2324" i="10"/>
  <c r="H2325" i="10" s="1"/>
  <c r="G2325" i="10" s="1"/>
  <c r="L2325" i="10" l="1"/>
  <c r="I2325" i="10"/>
  <c r="K2325" i="10" l="1"/>
  <c r="N2325" i="10" s="1"/>
  <c r="J2325" i="10"/>
  <c r="H2326" i="10" s="1"/>
  <c r="G2326" i="10" s="1"/>
  <c r="L2326" i="10" l="1"/>
  <c r="I2326" i="10"/>
  <c r="K2326" i="10" l="1"/>
  <c r="N2326" i="10" s="1"/>
  <c r="J2326" i="10"/>
  <c r="H2327" i="10" s="1"/>
  <c r="G2327" i="10" s="1"/>
  <c r="L2327" i="10" l="1"/>
  <c r="I2327" i="10"/>
  <c r="J2327" i="10" l="1"/>
  <c r="H2328" i="10" s="1"/>
  <c r="G2328" i="10" s="1"/>
  <c r="K2327" i="10"/>
  <c r="N2327" i="10" s="1"/>
  <c r="L2328" i="10" l="1"/>
  <c r="I2328" i="10"/>
  <c r="K2328" i="10" l="1"/>
  <c r="N2328" i="10" s="1"/>
  <c r="J2328" i="10"/>
  <c r="H2329" i="10" s="1"/>
  <c r="G2329" i="10" s="1"/>
  <c r="L2329" i="10" l="1"/>
  <c r="I2329" i="10"/>
  <c r="J2329" i="10" l="1"/>
  <c r="H2330" i="10" s="1"/>
  <c r="G2330" i="10" s="1"/>
  <c r="K2329" i="10"/>
  <c r="N2329" i="10" s="1"/>
  <c r="L2330" i="10" l="1"/>
  <c r="I2330" i="10"/>
  <c r="K2330" i="10" l="1"/>
  <c r="N2330" i="10" s="1"/>
  <c r="J2330" i="10"/>
  <c r="H2331" i="10" s="1"/>
  <c r="G2331" i="10" s="1"/>
  <c r="L2331" i="10" l="1"/>
  <c r="I2331" i="10"/>
  <c r="J2331" i="10" l="1"/>
  <c r="H2332" i="10" s="1"/>
  <c r="G2332" i="10" s="1"/>
  <c r="K2331" i="10"/>
  <c r="N2331" i="10" s="1"/>
  <c r="L2332" i="10" l="1"/>
  <c r="I2332" i="10"/>
  <c r="K2332" i="10" l="1"/>
  <c r="N2332" i="10" s="1"/>
  <c r="J2332" i="10"/>
  <c r="H2333" i="10" s="1"/>
  <c r="G2333" i="10" s="1"/>
  <c r="L2333" i="10" l="1"/>
  <c r="I2333" i="10"/>
  <c r="K2333" i="10" l="1"/>
  <c r="N2333" i="10" s="1"/>
  <c r="J2333" i="10"/>
  <c r="H2334" i="10" s="1"/>
  <c r="G2334" i="10" s="1"/>
  <c r="L2334" i="10" l="1"/>
  <c r="I2334" i="10"/>
  <c r="K2334" i="10" l="1"/>
  <c r="N2334" i="10" s="1"/>
  <c r="J2334" i="10"/>
  <c r="H2335" i="10" s="1"/>
  <c r="G2335" i="10" s="1"/>
  <c r="L2335" i="10" l="1"/>
  <c r="I2335" i="10" l="1"/>
  <c r="K2335" i="10"/>
  <c r="N2335" i="10" s="1"/>
  <c r="J2335" i="10"/>
  <c r="H2336" i="10" s="1"/>
  <c r="G2336" i="10" s="1"/>
  <c r="L2336" i="10" l="1"/>
  <c r="I2336" i="10"/>
  <c r="J2336" i="10" l="1"/>
  <c r="H2337" i="10" s="1"/>
  <c r="G2337" i="10" s="1"/>
  <c r="K2336" i="10"/>
  <c r="N2336" i="10" s="1"/>
  <c r="L2337" i="10" l="1"/>
  <c r="I2337" i="10"/>
  <c r="K2337" i="10" l="1"/>
  <c r="N2337" i="10" s="1"/>
  <c r="J2337" i="10"/>
  <c r="H2338" i="10" s="1"/>
  <c r="G2338" i="10" s="1"/>
  <c r="L2338" i="10" l="1"/>
  <c r="I2338" i="10"/>
  <c r="K2338" i="10" l="1"/>
  <c r="N2338" i="10" s="1"/>
  <c r="J2338" i="10"/>
  <c r="H2339" i="10" s="1"/>
  <c r="G2339" i="10" s="1"/>
  <c r="L2339" i="10" l="1"/>
  <c r="I2339" i="10"/>
  <c r="K2339" i="10" l="1"/>
  <c r="N2339" i="10" s="1"/>
  <c r="J2339" i="10"/>
  <c r="H2340" i="10" s="1"/>
  <c r="G2340" i="10" s="1"/>
  <c r="L2340" i="10" l="1"/>
  <c r="I2340" i="10" l="1"/>
  <c r="K2340" i="10"/>
  <c r="N2340" i="10" s="1"/>
  <c r="J2340" i="10"/>
  <c r="H2341" i="10" s="1"/>
  <c r="G2341" i="10" s="1"/>
  <c r="L2341" i="10" l="1"/>
  <c r="I2341" i="10" l="1"/>
  <c r="K2341" i="10"/>
  <c r="N2341" i="10" s="1"/>
  <c r="J2341" i="10"/>
  <c r="H2342" i="10" s="1"/>
  <c r="G2342" i="10" s="1"/>
  <c r="L2342" i="10" l="1"/>
  <c r="I2342" i="10"/>
  <c r="K2342" i="10" l="1"/>
  <c r="N2342" i="10" s="1"/>
  <c r="J2342" i="10"/>
  <c r="H2343" i="10" s="1"/>
  <c r="G2343" i="10" s="1"/>
  <c r="L2343" i="10" l="1"/>
  <c r="I2343" i="10"/>
  <c r="K2343" i="10" l="1"/>
  <c r="N2343" i="10" s="1"/>
  <c r="J2343" i="10"/>
  <c r="H2344" i="10" s="1"/>
  <c r="G2344" i="10" s="1"/>
  <c r="L2344" i="10" l="1"/>
  <c r="I2344" i="10"/>
  <c r="K2344" i="10" l="1"/>
  <c r="N2344" i="10" s="1"/>
  <c r="J2344" i="10"/>
  <c r="H2345" i="10" s="1"/>
  <c r="G2345" i="10" s="1"/>
  <c r="L2345" i="10" l="1"/>
  <c r="I2345" i="10"/>
  <c r="K2345" i="10" l="1"/>
  <c r="N2345" i="10" s="1"/>
  <c r="J2345" i="10"/>
  <c r="H2346" i="10" s="1"/>
  <c r="G2346" i="10" s="1"/>
  <c r="L2346" i="10" l="1"/>
  <c r="I2346" i="10"/>
  <c r="K2346" i="10" l="1"/>
  <c r="N2346" i="10" s="1"/>
  <c r="J2346" i="10"/>
  <c r="H2347" i="10" s="1"/>
  <c r="G2347" i="10" s="1"/>
  <c r="L2347" i="10" l="1"/>
  <c r="I2347" i="10"/>
  <c r="J2347" i="10" l="1"/>
  <c r="H2348" i="10" s="1"/>
  <c r="G2348" i="10" s="1"/>
  <c r="K2347" i="10"/>
  <c r="N2347" i="10" s="1"/>
  <c r="L2348" i="10" l="1"/>
  <c r="I2348" i="10"/>
  <c r="K2348" i="10" l="1"/>
  <c r="N2348" i="10" s="1"/>
  <c r="J2348" i="10"/>
  <c r="H2349" i="10" s="1"/>
  <c r="G2349" i="10" s="1"/>
  <c r="L2349" i="10" l="1"/>
  <c r="I2349" i="10"/>
  <c r="K2349" i="10" l="1"/>
  <c r="N2349" i="10" s="1"/>
  <c r="J2349" i="10"/>
  <c r="H2350" i="10" s="1"/>
  <c r="G2350" i="10" s="1"/>
  <c r="L2350" i="10" l="1"/>
  <c r="I2350" i="10"/>
  <c r="J2350" i="10" l="1"/>
  <c r="H2351" i="10" s="1"/>
  <c r="G2351" i="10" s="1"/>
  <c r="K2350" i="10"/>
  <c r="N2350" i="10" s="1"/>
  <c r="L2351" i="10" l="1"/>
  <c r="I2351" i="10"/>
  <c r="K2351" i="10" l="1"/>
  <c r="N2351" i="10" s="1"/>
  <c r="J2351" i="10"/>
  <c r="H2352" i="10" s="1"/>
  <c r="G2352" i="10" s="1"/>
  <c r="L2352" i="10" l="1"/>
  <c r="I2352" i="10"/>
  <c r="K2352" i="10" l="1"/>
  <c r="N2352" i="10" s="1"/>
  <c r="J2352" i="10"/>
  <c r="H2353" i="10" s="1"/>
  <c r="G2353" i="10" s="1"/>
  <c r="L2353" i="10" l="1"/>
  <c r="I2353" i="10"/>
  <c r="J2353" i="10" l="1"/>
  <c r="H2354" i="10" s="1"/>
  <c r="G2354" i="10" s="1"/>
  <c r="K2353" i="10"/>
  <c r="N2353" i="10" s="1"/>
  <c r="L2354" i="10" l="1"/>
  <c r="I2354" i="10"/>
  <c r="K2354" i="10" l="1"/>
  <c r="N2354" i="10" s="1"/>
  <c r="J2354" i="10"/>
  <c r="H2355" i="10" s="1"/>
  <c r="G2355" i="10" s="1"/>
  <c r="L2355" i="10" l="1"/>
  <c r="I2355" i="10"/>
  <c r="K2355" i="10" l="1"/>
  <c r="N2355" i="10" s="1"/>
  <c r="J2355" i="10"/>
  <c r="H2356" i="10" s="1"/>
  <c r="G2356" i="10" s="1"/>
  <c r="L2356" i="10" l="1"/>
  <c r="I2356" i="10"/>
  <c r="J2356" i="10" l="1"/>
  <c r="H2357" i="10" s="1"/>
  <c r="G2357" i="10" s="1"/>
  <c r="K2356" i="10"/>
  <c r="N2356" i="10" s="1"/>
  <c r="L2357" i="10" l="1"/>
  <c r="I2357" i="10"/>
  <c r="J2357" i="10" l="1"/>
  <c r="H2358" i="10" s="1"/>
  <c r="G2358" i="10" s="1"/>
  <c r="K2357" i="10"/>
  <c r="N2357" i="10" s="1"/>
  <c r="L2358" i="10" l="1"/>
  <c r="I2358" i="10"/>
  <c r="K2358" i="10" l="1"/>
  <c r="N2358" i="10" s="1"/>
  <c r="J2358" i="10"/>
  <c r="H2359" i="10" s="1"/>
  <c r="G2359" i="10" s="1"/>
  <c r="L2359" i="10" l="1"/>
  <c r="I2359" i="10"/>
  <c r="K2359" i="10" l="1"/>
  <c r="N2359" i="10" s="1"/>
  <c r="J2359" i="10"/>
  <c r="H2360" i="10" s="1"/>
  <c r="G2360" i="10" s="1"/>
  <c r="L2360" i="10" l="1"/>
  <c r="I2360" i="10"/>
  <c r="K2360" i="10" l="1"/>
  <c r="N2360" i="10" s="1"/>
  <c r="J2360" i="10"/>
  <c r="H2361" i="10" s="1"/>
  <c r="G2361" i="10" s="1"/>
  <c r="L2361" i="10" l="1"/>
  <c r="I2361" i="10"/>
  <c r="K2361" i="10" l="1"/>
  <c r="N2361" i="10" s="1"/>
  <c r="J2361" i="10"/>
  <c r="H2362" i="10" s="1"/>
  <c r="G2362" i="10" s="1"/>
  <c r="L2362" i="10" l="1"/>
  <c r="I2362" i="10" l="1"/>
  <c r="K2362" i="10"/>
  <c r="N2362" i="10" s="1"/>
  <c r="J2362" i="10"/>
  <c r="H2363" i="10" s="1"/>
  <c r="G2363" i="10" s="1"/>
  <c r="L2363" i="10" l="1"/>
  <c r="I2363" i="10"/>
  <c r="K2363" i="10" l="1"/>
  <c r="N2363" i="10" s="1"/>
  <c r="J2363" i="10"/>
  <c r="H2364" i="10" s="1"/>
  <c r="G2364" i="10" s="1"/>
  <c r="L2364" i="10" l="1"/>
  <c r="I2364" i="10"/>
  <c r="J2364" i="10" l="1"/>
  <c r="H2365" i="10" s="1"/>
  <c r="G2365" i="10" s="1"/>
  <c r="K2364" i="10"/>
  <c r="N2364" i="10" s="1"/>
  <c r="L2365" i="10" l="1"/>
  <c r="I2365" i="10"/>
  <c r="K2365" i="10" l="1"/>
  <c r="N2365" i="10" s="1"/>
  <c r="J2365" i="10"/>
  <c r="H2366" i="10" s="1"/>
  <c r="G2366" i="10" s="1"/>
  <c r="L2366" i="10" l="1"/>
  <c r="I2366" i="10"/>
  <c r="K2366" i="10" l="1"/>
  <c r="N2366" i="10" s="1"/>
  <c r="J2366" i="10"/>
  <c r="H2367" i="10" s="1"/>
  <c r="G2367" i="10" s="1"/>
  <c r="L2367" i="10" l="1"/>
  <c r="I2367" i="10"/>
  <c r="J2367" i="10" l="1"/>
  <c r="H2368" i="10" s="1"/>
  <c r="G2368" i="10" s="1"/>
  <c r="K2367" i="10"/>
  <c r="N2367" i="10" s="1"/>
  <c r="L2368" i="10" l="1"/>
  <c r="I2368" i="10" l="1"/>
  <c r="K2368" i="10"/>
  <c r="N2368" i="10" s="1"/>
  <c r="J2368" i="10"/>
  <c r="H2369" i="10" s="1"/>
  <c r="G2369" i="10" s="1"/>
  <c r="L2369" i="10" l="1"/>
  <c r="I2369" i="10" l="1"/>
  <c r="K2369" i="10"/>
  <c r="N2369" i="10" s="1"/>
  <c r="J2369" i="10"/>
  <c r="H2370" i="10" s="1"/>
  <c r="G2370" i="10" s="1"/>
  <c r="L2370" i="10" l="1"/>
  <c r="I2370" i="10" l="1"/>
  <c r="K2370" i="10"/>
  <c r="N2370" i="10" s="1"/>
  <c r="J2370" i="10"/>
  <c r="H2371" i="10" s="1"/>
  <c r="G2371" i="10" s="1"/>
  <c r="L2371" i="10" l="1"/>
  <c r="I2371" i="10"/>
  <c r="J2371" i="10" l="1"/>
  <c r="H2372" i="10" s="1"/>
  <c r="G2372" i="10" s="1"/>
  <c r="K2371" i="10"/>
  <c r="N2371" i="10" s="1"/>
  <c r="L2372" i="10" l="1"/>
  <c r="I2372" i="10"/>
  <c r="K2372" i="10" l="1"/>
  <c r="N2372" i="10" s="1"/>
  <c r="J2372" i="10"/>
  <c r="H2373" i="10" s="1"/>
  <c r="G2373" i="10" s="1"/>
  <c r="L2373" i="10" l="1"/>
  <c r="I2373" i="10"/>
  <c r="K2373" i="10" l="1"/>
  <c r="N2373" i="10" s="1"/>
  <c r="J2373" i="10"/>
  <c r="H2374" i="10" s="1"/>
  <c r="G2374" i="10" s="1"/>
  <c r="L2374" i="10" l="1"/>
  <c r="I2374" i="10" l="1"/>
  <c r="K2374" i="10" s="1"/>
  <c r="N2374" i="10" s="1"/>
  <c r="J2374" i="10" l="1"/>
  <c r="H2375" i="10" s="1"/>
  <c r="G2375" i="10" l="1"/>
  <c r="L2375" i="10" s="1"/>
  <c r="I2375" i="10"/>
  <c r="K2375" i="10" s="1"/>
  <c r="N2375" i="10" l="1"/>
  <c r="J2375" i="10"/>
  <c r="H2376" i="10" s="1"/>
  <c r="G2376" i="10" l="1"/>
  <c r="L2376" i="10" s="1"/>
  <c r="I2376" i="10"/>
  <c r="J2376" i="10"/>
  <c r="H2377" i="10" s="1"/>
  <c r="G2377" i="10" s="1"/>
  <c r="K2376" i="10"/>
  <c r="N2376" i="10" l="1"/>
  <c r="L2377" i="10"/>
  <c r="I2377" i="10" l="1"/>
  <c r="K2377" i="10" s="1"/>
  <c r="N2377" i="10" s="1"/>
  <c r="J2377" i="10" l="1"/>
  <c r="H2378" i="10" s="1"/>
  <c r="G2378" i="10" l="1"/>
  <c r="L2378" i="10" s="1"/>
  <c r="I2378" i="10"/>
  <c r="K2378" i="10" s="1"/>
  <c r="N2378" i="10" l="1"/>
  <c r="J2378" i="10"/>
  <c r="H2379" i="10" s="1"/>
  <c r="G2379" i="10" l="1"/>
  <c r="L2379" i="10" s="1"/>
  <c r="I2379" i="10"/>
  <c r="K2379" i="10" s="1"/>
  <c r="N2379" i="10" l="1"/>
  <c r="J2379" i="10"/>
  <c r="H2380" i="10" s="1"/>
  <c r="G2380" i="10" l="1"/>
  <c r="L2380" i="10" s="1"/>
  <c r="I2380" i="10"/>
  <c r="K2380" i="10"/>
  <c r="J2380" i="10"/>
  <c r="H2381" i="10" s="1"/>
  <c r="G2381" i="10" s="1"/>
  <c r="N2380" i="10" l="1"/>
  <c r="L2381" i="10"/>
  <c r="I2381" i="10"/>
  <c r="K2381" i="10" l="1"/>
  <c r="N2381" i="10" s="1"/>
  <c r="J2381" i="10"/>
  <c r="H2382" i="10" s="1"/>
  <c r="G2382" i="10" s="1"/>
  <c r="L2382" i="10" l="1"/>
  <c r="I2382" i="10" l="1"/>
  <c r="K2382" i="10"/>
  <c r="N2382" i="10" s="1"/>
  <c r="J2382" i="10"/>
  <c r="H2383" i="10" s="1"/>
  <c r="G2383" i="10" s="1"/>
  <c r="L2383" i="10" l="1"/>
  <c r="I2383" i="10"/>
  <c r="K2383" i="10" l="1"/>
  <c r="N2383" i="10" s="1"/>
  <c r="J2383" i="10"/>
  <c r="H2384" i="10" s="1"/>
  <c r="G2384" i="10" s="1"/>
  <c r="L2384" i="10" l="1"/>
  <c r="I2384" i="10"/>
  <c r="K2384" i="10" l="1"/>
  <c r="N2384" i="10" s="1"/>
  <c r="J2384" i="10"/>
  <c r="H2385" i="10" s="1"/>
  <c r="G2385" i="10" s="1"/>
  <c r="L2385" i="10" l="1"/>
  <c r="I2385" i="10"/>
  <c r="J2385" i="10" l="1"/>
  <c r="H2386" i="10" s="1"/>
  <c r="G2386" i="10" s="1"/>
  <c r="K2385" i="10"/>
  <c r="N2385" i="10" s="1"/>
  <c r="L2386" i="10" l="1"/>
  <c r="I2386" i="10"/>
  <c r="K2386" i="10" l="1"/>
  <c r="N2386" i="10" s="1"/>
  <c r="J2386" i="10"/>
  <c r="H2387" i="10" s="1"/>
  <c r="G2387" i="10" s="1"/>
  <c r="L2387" i="10" l="1"/>
  <c r="I2387" i="10"/>
  <c r="K2387" i="10" l="1"/>
  <c r="N2387" i="10" s="1"/>
  <c r="J2387" i="10"/>
  <c r="H2388" i="10" s="1"/>
  <c r="G2388" i="10" s="1"/>
  <c r="L2388" i="10" l="1"/>
  <c r="I2388" i="10"/>
  <c r="K2388" i="10" l="1"/>
  <c r="N2388" i="10" s="1"/>
  <c r="J2388" i="10"/>
  <c r="H2389" i="10" s="1"/>
  <c r="G2389" i="10" s="1"/>
  <c r="L2389" i="10" l="1"/>
  <c r="I2389" i="10" l="1"/>
  <c r="K2389" i="10" s="1"/>
  <c r="N2389" i="10" s="1"/>
  <c r="J2389" i="10"/>
  <c r="H2390" i="10" s="1"/>
  <c r="G2390" i="10" s="1"/>
  <c r="L2390" i="10" l="1"/>
  <c r="I2390" i="10"/>
  <c r="K2390" i="10" l="1"/>
  <c r="N2390" i="10" s="1"/>
  <c r="J2390" i="10"/>
  <c r="H2391" i="10" s="1"/>
  <c r="G2391" i="10" s="1"/>
  <c r="L2391" i="10" l="1"/>
  <c r="I2391" i="10"/>
  <c r="K2391" i="10" l="1"/>
  <c r="N2391" i="10" s="1"/>
  <c r="J2391" i="10"/>
  <c r="H2392" i="10" s="1"/>
  <c r="G2392" i="10" s="1"/>
  <c r="L2392" i="10" l="1"/>
  <c r="I2392" i="10"/>
  <c r="J2392" i="10" l="1"/>
  <c r="H2393" i="10" s="1"/>
  <c r="G2393" i="10" s="1"/>
  <c r="K2392" i="10"/>
  <c r="N2392" i="10" s="1"/>
  <c r="L2393" i="10" l="1"/>
  <c r="I2393" i="10"/>
  <c r="K2393" i="10" l="1"/>
  <c r="N2393" i="10" s="1"/>
  <c r="J2393" i="10"/>
  <c r="H2394" i="10" s="1"/>
  <c r="G2394" i="10" s="1"/>
  <c r="L2394" i="10" l="1"/>
  <c r="I2394" i="10"/>
  <c r="K2394" i="10" l="1"/>
  <c r="N2394" i="10" s="1"/>
  <c r="J2394" i="10"/>
  <c r="H2395" i="10" s="1"/>
  <c r="G2395" i="10" s="1"/>
  <c r="L2395" i="10" l="1"/>
  <c r="I2395" i="10"/>
  <c r="J2395" i="10" l="1"/>
  <c r="H2396" i="10" s="1"/>
  <c r="G2396" i="10" s="1"/>
  <c r="K2395" i="10"/>
  <c r="N2395" i="10" s="1"/>
  <c r="L2396" i="10" l="1"/>
  <c r="I2396" i="10"/>
  <c r="K2396" i="10" l="1"/>
  <c r="N2396" i="10" s="1"/>
  <c r="J2396" i="10"/>
  <c r="H2397" i="10" s="1"/>
  <c r="G2397" i="10" s="1"/>
  <c r="L2397" i="10" l="1"/>
  <c r="I2397" i="10"/>
  <c r="K2397" i="10" l="1"/>
  <c r="N2397" i="10" s="1"/>
  <c r="J2397" i="10"/>
  <c r="H2398" i="10" s="1"/>
  <c r="G2398" i="10" s="1"/>
  <c r="L2398" i="10" l="1"/>
  <c r="I2398" i="10"/>
  <c r="K2398" i="10" l="1"/>
  <c r="N2398" i="10" s="1"/>
  <c r="J2398" i="10"/>
  <c r="H2399" i="10" s="1"/>
  <c r="G2399" i="10" s="1"/>
  <c r="L2399" i="10" l="1"/>
  <c r="I2399" i="10"/>
  <c r="K2399" i="10" l="1"/>
  <c r="N2399" i="10" s="1"/>
  <c r="J2399" i="10"/>
  <c r="H2400" i="10" s="1"/>
  <c r="G2400" i="10" s="1"/>
  <c r="L2400" i="10" l="1"/>
  <c r="I2400" i="10"/>
  <c r="J2400" i="10" l="1"/>
  <c r="H2401" i="10" s="1"/>
  <c r="G2401" i="10" s="1"/>
  <c r="K2400" i="10"/>
  <c r="N2400" i="10" s="1"/>
  <c r="L2401" i="10" l="1"/>
  <c r="I2401" i="10"/>
  <c r="K2401" i="10" l="1"/>
  <c r="N2401" i="10" s="1"/>
  <c r="J2401" i="10"/>
  <c r="H2402" i="10" s="1"/>
  <c r="G2402" i="10" s="1"/>
  <c r="L2402" i="10" l="1"/>
  <c r="I2402" i="10"/>
  <c r="K2402" i="10" l="1"/>
  <c r="N2402" i="10" s="1"/>
  <c r="J2402" i="10"/>
  <c r="H2403" i="10" s="1"/>
  <c r="G2403" i="10" s="1"/>
  <c r="L2403" i="10" l="1"/>
  <c r="I2403" i="10"/>
  <c r="K2403" i="10" l="1"/>
  <c r="N2403" i="10" s="1"/>
  <c r="J2403" i="10"/>
  <c r="H2404" i="10" s="1"/>
  <c r="G2404" i="10" s="1"/>
  <c r="L2404" i="10" l="1"/>
  <c r="I2404" i="10"/>
  <c r="K2404" i="10" l="1"/>
  <c r="N2404" i="10" s="1"/>
  <c r="J2404" i="10"/>
  <c r="H2405" i="10" s="1"/>
  <c r="G2405" i="10" s="1"/>
  <c r="L2405" i="10" l="1"/>
  <c r="I2405" i="10"/>
  <c r="J2405" i="10" l="1"/>
  <c r="H2406" i="10" s="1"/>
  <c r="G2406" i="10" s="1"/>
  <c r="K2405" i="10"/>
  <c r="N2405" i="10" s="1"/>
  <c r="L2406" i="10" l="1"/>
  <c r="I2406" i="10"/>
  <c r="K2406" i="10" l="1"/>
  <c r="N2406" i="10" s="1"/>
  <c r="J2406" i="10"/>
  <c r="H2407" i="10" s="1"/>
  <c r="G2407" i="10" s="1"/>
  <c r="L2407" i="10" l="1"/>
  <c r="I2407" i="10"/>
  <c r="J2407" i="10" l="1"/>
  <c r="H2408" i="10" s="1"/>
  <c r="G2408" i="10" s="1"/>
  <c r="K2407" i="10"/>
  <c r="N2407" i="10" s="1"/>
  <c r="L2408" i="10" l="1"/>
  <c r="I2408" i="10"/>
  <c r="J2408" i="10" l="1"/>
  <c r="H2409" i="10" s="1"/>
  <c r="G2409" i="10" s="1"/>
  <c r="K2408" i="10"/>
  <c r="N2408" i="10" s="1"/>
  <c r="L2409" i="10" l="1"/>
  <c r="I2409" i="10" l="1"/>
  <c r="J2409" i="10"/>
  <c r="H2410" i="10" s="1"/>
  <c r="G2410" i="10" s="1"/>
  <c r="K2409" i="10"/>
  <c r="N2409" i="10" s="1"/>
  <c r="L2410" i="10" l="1"/>
  <c r="I2410" i="10"/>
  <c r="K2410" i="10" l="1"/>
  <c r="N2410" i="10" s="1"/>
  <c r="J2410" i="10"/>
  <c r="H2411" i="10" s="1"/>
  <c r="G2411" i="10" s="1"/>
  <c r="L2411" i="10" l="1"/>
  <c r="I2411" i="10"/>
  <c r="K2411" i="10" l="1"/>
  <c r="N2411" i="10" s="1"/>
  <c r="J2411" i="10"/>
  <c r="H2412" i="10" s="1"/>
  <c r="G2412" i="10" s="1"/>
  <c r="L2412" i="10" l="1"/>
  <c r="I2412" i="10"/>
  <c r="K2412" i="10" l="1"/>
  <c r="N2412" i="10" s="1"/>
  <c r="J2412" i="10"/>
  <c r="H2413" i="10" s="1"/>
  <c r="G2413" i="10" s="1"/>
  <c r="L2413" i="10" l="1"/>
  <c r="I2413" i="10" l="1"/>
  <c r="K2413" i="10"/>
  <c r="N2413" i="10" s="1"/>
  <c r="J2413" i="10"/>
  <c r="H2414" i="10" s="1"/>
  <c r="G2414" i="10" s="1"/>
  <c r="L2414" i="10" l="1"/>
  <c r="I2414" i="10" l="1"/>
  <c r="K2414" i="10" s="1"/>
  <c r="N2414" i="10" s="1"/>
  <c r="J2414" i="10"/>
  <c r="H2415" i="10" s="1"/>
  <c r="G2415" i="10" s="1"/>
  <c r="L2415" i="10" l="1"/>
  <c r="I2415" i="10"/>
  <c r="J2415" i="10" l="1"/>
  <c r="H2416" i="10" s="1"/>
  <c r="G2416" i="10" s="1"/>
  <c r="K2415" i="10"/>
  <c r="N2415" i="10" s="1"/>
  <c r="L2416" i="10" l="1"/>
  <c r="I2416" i="10"/>
  <c r="K2416" i="10" l="1"/>
  <c r="N2416" i="10" s="1"/>
  <c r="J2416" i="10"/>
  <c r="H2417" i="10" s="1"/>
  <c r="G2417" i="10" s="1"/>
  <c r="L2417" i="10" l="1"/>
  <c r="I2417" i="10"/>
  <c r="K2417" i="10" l="1"/>
  <c r="N2417" i="10" s="1"/>
  <c r="J2417" i="10"/>
  <c r="H2418" i="10" s="1"/>
  <c r="G2418" i="10" s="1"/>
  <c r="L2418" i="10" l="1"/>
  <c r="I2418" i="10"/>
  <c r="K2418" i="10" l="1"/>
  <c r="N2418" i="10" s="1"/>
  <c r="J2418" i="10"/>
  <c r="H2419" i="10" s="1"/>
  <c r="G2419" i="10" s="1"/>
  <c r="L2419" i="10" l="1"/>
  <c r="I2419" i="10"/>
  <c r="K2419" i="10" l="1"/>
  <c r="N2419" i="10" s="1"/>
  <c r="J2419" i="10"/>
  <c r="H2420" i="10" s="1"/>
  <c r="G2420" i="10" s="1"/>
  <c r="L2420" i="10" l="1"/>
  <c r="I2420" i="10"/>
  <c r="K2420" i="10" l="1"/>
  <c r="N2420" i="10" s="1"/>
  <c r="J2420" i="10"/>
  <c r="H2421" i="10" s="1"/>
  <c r="G2421" i="10" s="1"/>
  <c r="L2421" i="10" l="1"/>
  <c r="I2421" i="10" l="1"/>
  <c r="K2421" i="10"/>
  <c r="N2421" i="10" s="1"/>
  <c r="J2421" i="10"/>
  <c r="H2422" i="10" s="1"/>
  <c r="G2422" i="10" s="1"/>
  <c r="L2422" i="10" l="1"/>
  <c r="I2422" i="10"/>
  <c r="K2422" i="10" l="1"/>
  <c r="N2422" i="10" s="1"/>
  <c r="J2422" i="10"/>
  <c r="H2423" i="10" s="1"/>
  <c r="G2423" i="10" s="1"/>
  <c r="L2423" i="10" l="1"/>
  <c r="I2423" i="10"/>
  <c r="K2423" i="10" l="1"/>
  <c r="N2423" i="10" s="1"/>
  <c r="J2423" i="10"/>
  <c r="H2424" i="10" s="1"/>
  <c r="G2424" i="10" s="1"/>
  <c r="L2424" i="10" l="1"/>
  <c r="I2424" i="10"/>
  <c r="K2424" i="10" l="1"/>
  <c r="N2424" i="10" s="1"/>
  <c r="J2424" i="10"/>
  <c r="H2425" i="10" s="1"/>
  <c r="G2425" i="10" s="1"/>
  <c r="L2425" i="10" l="1"/>
  <c r="I2425" i="10"/>
  <c r="K2425" i="10" l="1"/>
  <c r="N2425" i="10" s="1"/>
  <c r="J2425" i="10"/>
  <c r="H2426" i="10" s="1"/>
  <c r="G2426" i="10" s="1"/>
  <c r="L2426" i="10" l="1"/>
  <c r="I2426" i="10"/>
  <c r="K2426" i="10" l="1"/>
  <c r="N2426" i="10" s="1"/>
  <c r="J2426" i="10"/>
  <c r="H2427" i="10" s="1"/>
  <c r="G2427" i="10" s="1"/>
  <c r="L2427" i="10" l="1"/>
  <c r="I2427" i="10"/>
  <c r="K2427" i="10" l="1"/>
  <c r="N2427" i="10" s="1"/>
  <c r="J2427" i="10"/>
  <c r="H2428" i="10" s="1"/>
  <c r="G2428" i="10" s="1"/>
  <c r="L2428" i="10" l="1"/>
  <c r="I2428" i="10"/>
  <c r="K2428" i="10" l="1"/>
  <c r="N2428" i="10" s="1"/>
  <c r="J2428" i="10"/>
  <c r="H2429" i="10" s="1"/>
  <c r="G2429" i="10" s="1"/>
  <c r="L2429" i="10" l="1"/>
  <c r="I2429" i="10"/>
  <c r="K2429" i="10" l="1"/>
  <c r="N2429" i="10" s="1"/>
  <c r="J2429" i="10"/>
  <c r="H2430" i="10" s="1"/>
  <c r="G2430" i="10" s="1"/>
  <c r="L2430" i="10" l="1"/>
  <c r="I2430" i="10"/>
  <c r="K2430" i="10" l="1"/>
  <c r="N2430" i="10" s="1"/>
  <c r="J2430" i="10"/>
  <c r="H2431" i="10" s="1"/>
  <c r="G2431" i="10" s="1"/>
  <c r="L2431" i="10" l="1"/>
  <c r="I2431" i="10"/>
  <c r="K2431" i="10" l="1"/>
  <c r="N2431" i="10" s="1"/>
  <c r="J2431" i="10"/>
  <c r="H2432" i="10" s="1"/>
  <c r="G2432" i="10" s="1"/>
  <c r="L2432" i="10" l="1"/>
  <c r="I2432" i="10" l="1"/>
  <c r="K2432" i="10" s="1"/>
  <c r="N2432" i="10" s="1"/>
  <c r="J2432" i="10"/>
  <c r="H2433" i="10" s="1"/>
  <c r="G2433" i="10" s="1"/>
  <c r="L2433" i="10" l="1"/>
  <c r="I2433" i="10"/>
  <c r="K2433" i="10" l="1"/>
  <c r="N2433" i="10" s="1"/>
  <c r="J2433" i="10"/>
  <c r="H2434" i="10" s="1"/>
  <c r="G2434" i="10" s="1"/>
  <c r="L2434" i="10" l="1"/>
  <c r="I2434" i="10"/>
  <c r="K2434" i="10" l="1"/>
  <c r="N2434" i="10" s="1"/>
  <c r="J2434" i="10"/>
  <c r="H2435" i="10" s="1"/>
  <c r="G2435" i="10" s="1"/>
  <c r="L2435" i="10" l="1"/>
  <c r="I2435" i="10"/>
  <c r="J2435" i="10" l="1"/>
  <c r="H2436" i="10" s="1"/>
  <c r="G2436" i="10" s="1"/>
  <c r="K2435" i="10"/>
  <c r="N2435" i="10" s="1"/>
  <c r="L2436" i="10" l="1"/>
  <c r="I2436" i="10"/>
  <c r="K2436" i="10" l="1"/>
  <c r="N2436" i="10" s="1"/>
  <c r="J2436" i="10"/>
  <c r="H2437" i="10" s="1"/>
  <c r="G2437" i="10" s="1"/>
  <c r="L2437" i="10" l="1"/>
  <c r="I2437" i="10"/>
  <c r="K2437" i="10" l="1"/>
  <c r="N2437" i="10" s="1"/>
  <c r="J2437" i="10"/>
  <c r="H2438" i="10" s="1"/>
  <c r="G2438" i="10" s="1"/>
  <c r="L2438" i="10" l="1"/>
  <c r="I2438" i="10" l="1"/>
  <c r="K2438" i="10"/>
  <c r="N2438" i="10" s="1"/>
  <c r="J2438" i="10"/>
  <c r="H2439" i="10" s="1"/>
  <c r="G2439" i="10" s="1"/>
  <c r="L2439" i="10" l="1"/>
  <c r="I2439" i="10"/>
  <c r="K2439" i="10" l="1"/>
  <c r="N2439" i="10" s="1"/>
  <c r="J2439" i="10"/>
  <c r="H2440" i="10" s="1"/>
  <c r="G2440" i="10" s="1"/>
  <c r="L2440" i="10" l="1"/>
  <c r="I2440" i="10"/>
  <c r="K2440" i="10" l="1"/>
  <c r="N2440" i="10" s="1"/>
  <c r="J2440" i="10"/>
  <c r="H2441" i="10" s="1"/>
  <c r="G2441" i="10" s="1"/>
  <c r="L2441" i="10" l="1"/>
  <c r="I2441" i="10"/>
  <c r="K2441" i="10" l="1"/>
  <c r="N2441" i="10" s="1"/>
  <c r="J2441" i="10"/>
  <c r="H2442" i="10" s="1"/>
  <c r="G2442" i="10" s="1"/>
  <c r="L2442" i="10" l="1"/>
  <c r="I2442" i="10"/>
  <c r="K2442" i="10" l="1"/>
  <c r="N2442" i="10" s="1"/>
  <c r="J2442" i="10"/>
  <c r="H2443" i="10" s="1"/>
  <c r="G2443" i="10" s="1"/>
  <c r="L2443" i="10" l="1"/>
  <c r="I2443" i="10"/>
  <c r="K2443" i="10" l="1"/>
  <c r="N2443" i="10" s="1"/>
  <c r="J2443" i="10"/>
  <c r="H2444" i="10" s="1"/>
  <c r="G2444" i="10" s="1"/>
  <c r="L2444" i="10" l="1"/>
  <c r="I2444" i="10"/>
  <c r="K2444" i="10" l="1"/>
  <c r="N2444" i="10" s="1"/>
  <c r="J2444" i="10"/>
  <c r="H2445" i="10" s="1"/>
  <c r="G2445" i="10" s="1"/>
  <c r="L2445" i="10" l="1"/>
  <c r="I2445" i="10"/>
  <c r="K2445" i="10" l="1"/>
  <c r="N2445" i="10" s="1"/>
  <c r="J2445" i="10"/>
  <c r="H2446" i="10" s="1"/>
  <c r="G2446" i="10" s="1"/>
  <c r="L2446" i="10" l="1"/>
  <c r="I2446" i="10"/>
  <c r="K2446" i="10" l="1"/>
  <c r="N2446" i="10" s="1"/>
  <c r="J2446" i="10"/>
  <c r="H2447" i="10" s="1"/>
  <c r="G2447" i="10" s="1"/>
  <c r="L2447" i="10" l="1"/>
  <c r="I2447" i="10"/>
  <c r="K2447" i="10" l="1"/>
  <c r="N2447" i="10" s="1"/>
  <c r="J2447" i="10"/>
  <c r="H2448" i="10" s="1"/>
  <c r="G2448" i="10" s="1"/>
  <c r="L2448" i="10" l="1"/>
  <c r="I2448" i="10"/>
  <c r="K2448" i="10" l="1"/>
  <c r="N2448" i="10" s="1"/>
  <c r="J2448" i="10"/>
  <c r="H2449" i="10" s="1"/>
  <c r="G2449" i="10" s="1"/>
  <c r="L2449" i="10" l="1"/>
  <c r="I2449" i="10"/>
  <c r="K2449" i="10" l="1"/>
  <c r="N2449" i="10" s="1"/>
  <c r="J2449" i="10"/>
  <c r="H2450" i="10" s="1"/>
  <c r="G2450" i="10" s="1"/>
  <c r="L2450" i="10" l="1"/>
  <c r="I2450" i="10"/>
  <c r="K2450" i="10" l="1"/>
  <c r="N2450" i="10" s="1"/>
  <c r="J2450" i="10"/>
  <c r="H2451" i="10" s="1"/>
  <c r="G2451" i="10" s="1"/>
  <c r="L2451" i="10" l="1"/>
  <c r="I2451" i="10"/>
  <c r="K2451" i="10" l="1"/>
  <c r="N2451" i="10" s="1"/>
  <c r="J2451" i="10"/>
  <c r="H2452" i="10" s="1"/>
  <c r="G2452" i="10" s="1"/>
  <c r="L2452" i="10" l="1"/>
  <c r="I2452" i="10"/>
  <c r="K2452" i="10" l="1"/>
  <c r="N2452" i="10" s="1"/>
  <c r="J2452" i="10"/>
  <c r="H2453" i="10" s="1"/>
  <c r="G2453" i="10" s="1"/>
  <c r="L2453" i="10" l="1"/>
  <c r="I2453" i="10"/>
  <c r="K2453" i="10" l="1"/>
  <c r="N2453" i="10" s="1"/>
  <c r="J2453" i="10"/>
  <c r="H2454" i="10" s="1"/>
  <c r="G2454" i="10" s="1"/>
  <c r="L2454" i="10" l="1"/>
  <c r="I2454" i="10"/>
  <c r="K2454" i="10" l="1"/>
  <c r="N2454" i="10" s="1"/>
  <c r="J2454" i="10"/>
  <c r="H2455" i="10" s="1"/>
  <c r="G2455" i="10" s="1"/>
  <c r="L2455" i="10" l="1"/>
  <c r="I2455" i="10"/>
  <c r="K2455" i="10" l="1"/>
  <c r="N2455" i="10" s="1"/>
  <c r="J2455" i="10"/>
  <c r="H2456" i="10" s="1"/>
  <c r="G2456" i="10" s="1"/>
  <c r="L2456" i="10" l="1"/>
  <c r="I2456" i="10"/>
  <c r="K2456" i="10" l="1"/>
  <c r="N2456" i="10" s="1"/>
  <c r="J2456" i="10"/>
  <c r="H2457" i="10" s="1"/>
  <c r="G2457" i="10" s="1"/>
  <c r="L2457" i="10" l="1"/>
  <c r="I2457" i="10"/>
  <c r="K2457" i="10" l="1"/>
  <c r="N2457" i="10" s="1"/>
  <c r="J2457" i="10"/>
  <c r="H2458" i="10" s="1"/>
  <c r="G2458" i="10" s="1"/>
  <c r="L2458" i="10" l="1"/>
  <c r="I2458" i="10"/>
  <c r="J2458" i="10" l="1"/>
  <c r="H2459" i="10" s="1"/>
  <c r="G2459" i="10" s="1"/>
  <c r="K2458" i="10"/>
  <c r="N2458" i="10" s="1"/>
  <c r="L2459" i="10" l="1"/>
  <c r="I2459" i="10"/>
  <c r="K2459" i="10" l="1"/>
  <c r="N2459" i="10" s="1"/>
  <c r="J2459" i="10"/>
  <c r="H2460" i="10" s="1"/>
  <c r="G2460" i="10" s="1"/>
  <c r="L2460" i="10" l="1"/>
  <c r="I2460" i="10"/>
  <c r="K2460" i="10" l="1"/>
  <c r="N2460" i="10" s="1"/>
  <c r="J2460" i="10"/>
  <c r="H2461" i="10" s="1"/>
  <c r="G2461" i="10" s="1"/>
  <c r="L2461" i="10" l="1"/>
  <c r="I2461" i="10" l="1"/>
  <c r="K2461" i="10" l="1"/>
  <c r="N2461" i="10" s="1"/>
  <c r="J2461" i="10"/>
  <c r="H2462" i="10" s="1"/>
  <c r="G2462" i="10" s="1"/>
  <c r="L2462" i="10" l="1"/>
  <c r="I2462" i="10"/>
  <c r="J2462" i="10" l="1"/>
  <c r="H2463" i="10" s="1"/>
  <c r="G2463" i="10" s="1"/>
  <c r="K2462" i="10"/>
  <c r="N2462" i="10" s="1"/>
  <c r="L2463" i="10" l="1"/>
  <c r="I2463" i="10"/>
  <c r="K2463" i="10" l="1"/>
  <c r="N2463" i="10" s="1"/>
  <c r="J2463" i="10"/>
  <c r="H2464" i="10" s="1"/>
  <c r="G2464" i="10" s="1"/>
  <c r="L2464" i="10" l="1"/>
  <c r="I2464" i="10"/>
  <c r="K2464" i="10" l="1"/>
  <c r="N2464" i="10" s="1"/>
  <c r="J2464" i="10"/>
  <c r="H2465" i="10" s="1"/>
  <c r="G2465" i="10" s="1"/>
  <c r="L2465" i="10" l="1"/>
  <c r="I2465" i="10"/>
  <c r="J2465" i="10" l="1"/>
  <c r="H2466" i="10" s="1"/>
  <c r="G2466" i="10" s="1"/>
  <c r="K2465" i="10"/>
  <c r="N2465" i="10" s="1"/>
  <c r="L2466" i="10" l="1"/>
  <c r="I2466" i="10"/>
  <c r="J2466" i="10" l="1"/>
  <c r="H2467" i="10" s="1"/>
  <c r="G2467" i="10" s="1"/>
  <c r="K2466" i="10"/>
  <c r="N2466" i="10" s="1"/>
  <c r="L2467" i="10" l="1"/>
  <c r="I2467" i="10"/>
  <c r="K2467" i="10" l="1"/>
  <c r="N2467" i="10" s="1"/>
  <c r="J2467" i="10"/>
  <c r="H2468" i="10" s="1"/>
  <c r="G2468" i="10" s="1"/>
  <c r="L2468" i="10" l="1"/>
  <c r="I2468" i="10"/>
  <c r="J2468" i="10" l="1"/>
  <c r="H2469" i="10" s="1"/>
  <c r="G2469" i="10" s="1"/>
  <c r="K2468" i="10"/>
  <c r="N2468" i="10" s="1"/>
  <c r="L2469" i="10" l="1"/>
  <c r="I2469" i="10"/>
  <c r="J2469" i="10" l="1"/>
  <c r="H2470" i="10" s="1"/>
  <c r="G2470" i="10" s="1"/>
  <c r="K2469" i="10"/>
  <c r="N2469" i="10" s="1"/>
  <c r="L2470" i="10" l="1"/>
  <c r="I2470" i="10"/>
  <c r="J2470" i="10" l="1"/>
  <c r="H2471" i="10" s="1"/>
  <c r="G2471" i="10" s="1"/>
  <c r="K2470" i="10"/>
  <c r="N2470" i="10" s="1"/>
  <c r="L2471" i="10" l="1"/>
  <c r="I2471" i="10"/>
  <c r="J2471" i="10" l="1"/>
  <c r="H2472" i="10" s="1"/>
  <c r="G2472" i="10" s="1"/>
  <c r="K2471" i="10"/>
  <c r="N2471" i="10" s="1"/>
  <c r="L2472" i="10" l="1"/>
  <c r="I2472" i="10"/>
  <c r="K2472" i="10" l="1"/>
  <c r="N2472" i="10" s="1"/>
  <c r="J2472" i="10"/>
  <c r="H2473" i="10" s="1"/>
  <c r="G2473" i="10" s="1"/>
  <c r="L2473" i="10" l="1"/>
  <c r="I2473" i="10"/>
  <c r="J2473" i="10" l="1"/>
  <c r="H2474" i="10" s="1"/>
  <c r="G2474" i="10" s="1"/>
  <c r="K2473" i="10"/>
  <c r="N2473" i="10" s="1"/>
  <c r="L2474" i="10" l="1"/>
  <c r="I2474" i="10"/>
  <c r="J2474" i="10" l="1"/>
  <c r="H2475" i="10" s="1"/>
  <c r="G2475" i="10" s="1"/>
  <c r="K2474" i="10"/>
  <c r="N2474" i="10" s="1"/>
  <c r="L2475" i="10" l="1"/>
  <c r="I2475" i="10"/>
  <c r="J2475" i="10" l="1"/>
  <c r="H2476" i="10" s="1"/>
  <c r="G2476" i="10" s="1"/>
  <c r="K2475" i="10"/>
  <c r="N2475" i="10" s="1"/>
  <c r="L2476" i="10" l="1"/>
  <c r="I2476" i="10"/>
  <c r="K2476" i="10" l="1"/>
  <c r="N2476" i="10" s="1"/>
  <c r="J2476" i="10"/>
  <c r="H2477" i="10" s="1"/>
  <c r="G2477" i="10" s="1"/>
  <c r="L2477" i="10" l="1"/>
  <c r="I2477" i="10"/>
  <c r="J2477" i="10" l="1"/>
  <c r="H2478" i="10" s="1"/>
  <c r="G2478" i="10" s="1"/>
  <c r="K2477" i="10"/>
  <c r="N2477" i="10" s="1"/>
  <c r="L2478" i="10" l="1"/>
  <c r="I2478" i="10"/>
  <c r="J2478" i="10" l="1"/>
  <c r="H2479" i="10" s="1"/>
  <c r="G2479" i="10" s="1"/>
  <c r="K2478" i="10"/>
  <c r="N2478" i="10" s="1"/>
  <c r="L2479" i="10" l="1"/>
  <c r="I2479" i="10"/>
  <c r="K2479" i="10" l="1"/>
  <c r="N2479" i="10" s="1"/>
  <c r="J2479" i="10"/>
  <c r="H2480" i="10" s="1"/>
  <c r="G2480" i="10" s="1"/>
  <c r="L2480" i="10" l="1"/>
  <c r="I2480" i="10"/>
  <c r="K2480" i="10" l="1"/>
  <c r="N2480" i="10" s="1"/>
  <c r="J2480" i="10"/>
  <c r="H2481" i="10" s="1"/>
  <c r="G2481" i="10" s="1"/>
  <c r="L2481" i="10" l="1"/>
  <c r="I2481" i="10"/>
  <c r="K2481" i="10" l="1"/>
  <c r="N2481" i="10" s="1"/>
  <c r="J2481" i="10"/>
  <c r="H2482" i="10" s="1"/>
  <c r="G2482" i="10" s="1"/>
  <c r="L2482" i="10" l="1"/>
  <c r="I2482" i="10"/>
  <c r="K2482" i="10" l="1"/>
  <c r="N2482" i="10" s="1"/>
  <c r="J2482" i="10"/>
  <c r="H2483" i="10" s="1"/>
  <c r="G2483" i="10" s="1"/>
  <c r="L2483" i="10" l="1"/>
  <c r="I2483" i="10"/>
  <c r="K2483" i="10" l="1"/>
  <c r="N2483" i="10" s="1"/>
  <c r="J2483" i="10"/>
  <c r="H2484" i="10" s="1"/>
  <c r="G2484" i="10" s="1"/>
  <c r="L2484" i="10" l="1"/>
  <c r="I2484" i="10"/>
  <c r="K2484" i="10" l="1"/>
  <c r="N2484" i="10" s="1"/>
  <c r="J2484" i="10"/>
  <c r="H2485" i="10" s="1"/>
  <c r="G2485" i="10" s="1"/>
  <c r="L2485" i="10" l="1"/>
  <c r="I2485" i="10" l="1"/>
  <c r="J2485" i="10"/>
  <c r="H2486" i="10" s="1"/>
  <c r="G2486" i="10" s="1"/>
  <c r="K2485" i="10"/>
  <c r="N2485" i="10" s="1"/>
  <c r="L2486" i="10" l="1"/>
  <c r="I2486" i="10"/>
  <c r="K2486" i="10" l="1"/>
  <c r="N2486" i="10" s="1"/>
  <c r="J2486" i="10"/>
  <c r="H2487" i="10" s="1"/>
  <c r="G2487" i="10" s="1"/>
  <c r="L2487" i="10" l="1"/>
  <c r="I2487" i="10"/>
  <c r="K2487" i="10" l="1"/>
  <c r="N2487" i="10" s="1"/>
  <c r="J2487" i="10"/>
  <c r="H2488" i="10" s="1"/>
  <c r="G2488" i="10" s="1"/>
  <c r="L2488" i="10" l="1"/>
  <c r="I2488" i="10"/>
  <c r="K2488" i="10" l="1"/>
  <c r="N2488" i="10" s="1"/>
  <c r="J2488" i="10"/>
  <c r="H2489" i="10" s="1"/>
  <c r="G2489" i="10" s="1"/>
  <c r="L2489" i="10" l="1"/>
  <c r="I2489" i="10"/>
  <c r="K2489" i="10" l="1"/>
  <c r="N2489" i="10" s="1"/>
  <c r="J2489" i="10"/>
  <c r="H2490" i="10" s="1"/>
  <c r="G2490" i="10" s="1"/>
  <c r="L2490" i="10" l="1"/>
  <c r="I2490" i="10"/>
  <c r="K2490" i="10" l="1"/>
  <c r="N2490" i="10" s="1"/>
  <c r="J2490" i="10"/>
  <c r="H2491" i="10" s="1"/>
  <c r="G2491" i="10" s="1"/>
  <c r="L2491" i="10" l="1"/>
  <c r="I2491" i="10"/>
  <c r="J2491" i="10" l="1"/>
  <c r="H2492" i="10" s="1"/>
  <c r="G2492" i="10" s="1"/>
  <c r="K2491" i="10"/>
  <c r="N2491" i="10" s="1"/>
  <c r="L2492" i="10" l="1"/>
  <c r="I2492" i="10"/>
  <c r="K2492" i="10" l="1"/>
  <c r="N2492" i="10" s="1"/>
  <c r="J2492" i="10"/>
  <c r="H2493" i="10" s="1"/>
  <c r="G2493" i="10" s="1"/>
  <c r="L2493" i="10" l="1"/>
  <c r="I2493" i="10" l="1"/>
  <c r="K2493" i="10"/>
  <c r="N2493" i="10" s="1"/>
  <c r="J2493" i="10"/>
  <c r="H2494" i="10" s="1"/>
  <c r="G2494" i="10" s="1"/>
  <c r="L2494" i="10" l="1"/>
  <c r="I2494" i="10"/>
  <c r="K2494" i="10" l="1"/>
  <c r="N2494" i="10" s="1"/>
  <c r="J2494" i="10"/>
  <c r="H2495" i="10" s="1"/>
  <c r="G2495" i="10" s="1"/>
  <c r="L2495" i="10" l="1"/>
  <c r="I2495" i="10"/>
  <c r="K2495" i="10" l="1"/>
  <c r="N2495" i="10" s="1"/>
  <c r="J2495" i="10"/>
  <c r="H2496" i="10" s="1"/>
  <c r="G2496" i="10" s="1"/>
  <c r="L2496" i="10" l="1"/>
  <c r="I2496" i="10"/>
  <c r="K2496" i="10" l="1"/>
  <c r="N2496" i="10" s="1"/>
  <c r="J2496" i="10"/>
  <c r="H2497" i="10" s="1"/>
  <c r="G2497" i="10" s="1"/>
  <c r="L2497" i="10" l="1"/>
  <c r="I2497" i="10"/>
  <c r="K2497" i="10" l="1"/>
  <c r="N2497" i="10" s="1"/>
  <c r="J2497" i="10"/>
  <c r="H2498" i="10" s="1"/>
  <c r="G2498" i="10" s="1"/>
  <c r="L2498" i="10" l="1"/>
  <c r="I2498" i="10"/>
  <c r="J2498" i="10" l="1"/>
  <c r="H2499" i="10" s="1"/>
  <c r="G2499" i="10" s="1"/>
  <c r="K2498" i="10"/>
  <c r="N2498" i="10" s="1"/>
  <c r="L2499" i="10" l="1"/>
  <c r="I2499" i="10"/>
  <c r="K2499" i="10" l="1"/>
  <c r="N2499" i="10" s="1"/>
  <c r="J2499" i="10"/>
  <c r="H2500" i="10" s="1"/>
  <c r="G2500" i="10" s="1"/>
  <c r="L2500" i="10" l="1"/>
  <c r="I2500" i="10"/>
  <c r="K2500" i="10" l="1"/>
  <c r="N2500" i="10" s="1"/>
  <c r="J2500" i="10"/>
  <c r="H2501" i="10" s="1"/>
  <c r="G2501" i="10" s="1"/>
  <c r="L2501" i="10" l="1"/>
  <c r="I2501" i="10"/>
  <c r="K2501" i="10" l="1"/>
  <c r="N2501" i="10" s="1"/>
  <c r="J2501" i="10"/>
  <c r="H2502" i="10" s="1"/>
  <c r="G2502" i="10" s="1"/>
  <c r="L2502" i="10" l="1"/>
  <c r="I2502" i="10"/>
  <c r="K2502" i="10" l="1"/>
  <c r="N2502" i="10" s="1"/>
  <c r="J2502" i="10"/>
  <c r="H2503" i="10" s="1"/>
  <c r="G2503" i="10" s="1"/>
  <c r="L2503" i="10" l="1"/>
  <c r="I2503" i="10"/>
  <c r="K2503" i="10" l="1"/>
  <c r="N2503" i="10" s="1"/>
  <c r="J2503" i="10"/>
  <c r="H2504" i="10" s="1"/>
  <c r="G2504" i="10" s="1"/>
  <c r="L2504" i="10" l="1"/>
  <c r="I2504" i="10"/>
  <c r="K2504" i="10" l="1"/>
  <c r="N2504" i="10" s="1"/>
  <c r="J2504" i="10"/>
  <c r="H2505" i="10" s="1"/>
  <c r="G2505" i="10" s="1"/>
  <c r="L2505" i="10" l="1"/>
  <c r="I2505" i="10"/>
  <c r="K2505" i="10" l="1"/>
  <c r="N2505" i="10" s="1"/>
  <c r="J2505" i="10"/>
  <c r="H2506" i="10" s="1"/>
  <c r="G2506" i="10" s="1"/>
  <c r="L2506" i="10" l="1"/>
  <c r="I2506" i="10"/>
  <c r="J2506" i="10" l="1"/>
  <c r="H2507" i="10" s="1"/>
  <c r="G2507" i="10" s="1"/>
  <c r="K2506" i="10"/>
  <c r="N2506" i="10" s="1"/>
  <c r="L2507" i="10" l="1"/>
  <c r="I2507" i="10"/>
  <c r="K2507" i="10" l="1"/>
  <c r="N2507" i="10" s="1"/>
  <c r="J2507" i="10"/>
  <c r="H2508" i="10" s="1"/>
  <c r="G2508" i="10" s="1"/>
  <c r="L2508" i="10" l="1"/>
  <c r="I2508" i="10"/>
  <c r="K2508" i="10" l="1"/>
  <c r="N2508" i="10" s="1"/>
  <c r="J2508" i="10"/>
  <c r="H2509" i="10" s="1"/>
  <c r="G2509" i="10" s="1"/>
  <c r="L2509" i="10" l="1"/>
  <c r="I2509" i="10"/>
  <c r="J2509" i="10" l="1"/>
  <c r="H2510" i="10" s="1"/>
  <c r="G2510" i="10" s="1"/>
  <c r="K2509" i="10"/>
  <c r="N2509" i="10" s="1"/>
  <c r="L2510" i="10" l="1"/>
  <c r="I2510" i="10"/>
  <c r="K2510" i="10" l="1"/>
  <c r="N2510" i="10" s="1"/>
  <c r="J2510" i="10"/>
  <c r="H2511" i="10" s="1"/>
  <c r="G2511" i="10" s="1"/>
  <c r="L2511" i="10" l="1"/>
  <c r="I2511" i="10"/>
  <c r="K2511" i="10" l="1"/>
  <c r="N2511" i="10" s="1"/>
  <c r="J2511" i="10"/>
  <c r="H2512" i="10" s="1"/>
  <c r="G2512" i="10" s="1"/>
  <c r="L2512" i="10" l="1"/>
  <c r="I2512" i="10"/>
  <c r="J2512" i="10" l="1"/>
  <c r="H2513" i="10" s="1"/>
  <c r="G2513" i="10" s="1"/>
  <c r="K2512" i="10"/>
  <c r="N2512" i="10" s="1"/>
  <c r="L2513" i="10" l="1"/>
  <c r="I2513" i="10"/>
  <c r="K2513" i="10" l="1"/>
  <c r="N2513" i="10" s="1"/>
  <c r="J2513" i="10"/>
  <c r="H2514" i="10" s="1"/>
  <c r="G2514" i="10" s="1"/>
  <c r="L2514" i="10" l="1"/>
  <c r="I2514" i="10"/>
  <c r="K2514" i="10" l="1"/>
  <c r="N2514" i="10" s="1"/>
  <c r="J2514" i="10"/>
  <c r="H2515" i="10" s="1"/>
  <c r="G2515" i="10" s="1"/>
  <c r="L2515" i="10" l="1"/>
  <c r="I2515" i="10"/>
  <c r="K2515" i="10" l="1"/>
  <c r="N2515" i="10" s="1"/>
  <c r="J2515" i="10"/>
  <c r="H2516" i="10" s="1"/>
  <c r="G2516" i="10" s="1"/>
  <c r="L2516" i="10" l="1"/>
  <c r="I2516" i="10" l="1"/>
  <c r="K2516" i="10" s="1"/>
  <c r="N2516" i="10" s="1"/>
  <c r="J2516" i="10" l="1"/>
  <c r="H2517" i="10" s="1"/>
  <c r="G2517" i="10" l="1"/>
  <c r="L2517" i="10" s="1"/>
  <c r="I2517" i="10"/>
  <c r="J2517" i="10" s="1"/>
  <c r="H2518" i="10" s="1"/>
  <c r="G2518" i="10" s="1"/>
  <c r="K2517" i="10" l="1"/>
  <c r="N2517" i="10" s="1"/>
  <c r="L2518" i="10"/>
  <c r="I2518" i="10"/>
  <c r="K2518" i="10" l="1"/>
  <c r="N2518" i="10" s="1"/>
  <c r="J2518" i="10"/>
  <c r="H2519" i="10" s="1"/>
  <c r="G2519" i="10" s="1"/>
  <c r="L2519" i="10" l="1"/>
  <c r="I2519" i="10" l="1"/>
  <c r="K2519" i="10" s="1"/>
  <c r="N2519" i="10" s="1"/>
  <c r="J2519" i="10" l="1"/>
  <c r="H2520" i="10" s="1"/>
  <c r="G2520" i="10" l="1"/>
  <c r="L2520" i="10" s="1"/>
  <c r="I2520" i="10"/>
  <c r="J2520" i="10"/>
  <c r="H2521" i="10" s="1"/>
  <c r="G2521" i="10" s="1"/>
  <c r="K2520" i="10"/>
  <c r="N2520" i="10" l="1"/>
  <c r="L2521" i="10"/>
  <c r="I2521" i="10"/>
  <c r="K2521" i="10" l="1"/>
  <c r="N2521" i="10" s="1"/>
  <c r="J2521" i="10"/>
  <c r="H2522" i="10" s="1"/>
  <c r="G2522" i="10" s="1"/>
  <c r="L2522" i="10" l="1"/>
  <c r="I2522" i="10"/>
  <c r="K2522" i="10" l="1"/>
  <c r="N2522" i="10" s="1"/>
  <c r="J2522" i="10"/>
  <c r="H2523" i="10" s="1"/>
  <c r="G2523" i="10" s="1"/>
  <c r="L2523" i="10" l="1"/>
  <c r="I2523" i="10"/>
  <c r="K2523" i="10" l="1"/>
  <c r="N2523" i="10" s="1"/>
  <c r="J2523" i="10"/>
  <c r="H2524" i="10" s="1"/>
  <c r="G2524" i="10" s="1"/>
  <c r="L2524" i="10" l="1"/>
  <c r="I2524" i="10"/>
  <c r="K2524" i="10" l="1"/>
  <c r="N2524" i="10" s="1"/>
  <c r="J2524" i="10"/>
  <c r="H2525" i="10" s="1"/>
  <c r="G2525" i="10" s="1"/>
  <c r="L2525" i="10" l="1"/>
  <c r="I2525" i="10"/>
  <c r="J2525" i="10" l="1"/>
  <c r="H2526" i="10" s="1"/>
  <c r="G2526" i="10" s="1"/>
  <c r="K2525" i="10"/>
  <c r="N2525" i="10" s="1"/>
  <c r="L2526" i="10" l="1"/>
  <c r="I2526" i="10"/>
  <c r="K2526" i="10" l="1"/>
  <c r="N2526" i="10" s="1"/>
  <c r="J2526" i="10"/>
  <c r="H2527" i="10" s="1"/>
  <c r="G2527" i="10" s="1"/>
  <c r="L2527" i="10" l="1"/>
  <c r="I2527" i="10"/>
  <c r="K2527" i="10" l="1"/>
  <c r="N2527" i="10" s="1"/>
  <c r="J2527" i="10"/>
  <c r="H2528" i="10" s="1"/>
  <c r="G2528" i="10" s="1"/>
  <c r="L2528" i="10" l="1"/>
  <c r="I2528" i="10"/>
  <c r="J2528" i="10" l="1"/>
  <c r="H2529" i="10" s="1"/>
  <c r="G2529" i="10" s="1"/>
  <c r="K2528" i="10"/>
  <c r="N2528" i="10" s="1"/>
  <c r="L2529" i="10" l="1"/>
  <c r="I2529" i="10"/>
  <c r="K2529" i="10" l="1"/>
  <c r="N2529" i="10" s="1"/>
  <c r="J2529" i="10"/>
  <c r="H2530" i="10" s="1"/>
  <c r="G2530" i="10" s="1"/>
  <c r="L2530" i="10" l="1"/>
  <c r="I2530" i="10"/>
  <c r="J2530" i="10" l="1"/>
  <c r="H2531" i="10" s="1"/>
  <c r="G2531" i="10" s="1"/>
  <c r="K2530" i="10"/>
  <c r="N2530" i="10" s="1"/>
  <c r="L2531" i="10" l="1"/>
  <c r="I2531" i="10"/>
  <c r="K2531" i="10" l="1"/>
  <c r="N2531" i="10" s="1"/>
  <c r="J2531" i="10"/>
  <c r="H2532" i="10" s="1"/>
  <c r="G2532" i="10" s="1"/>
  <c r="L2532" i="10" l="1"/>
  <c r="I2532" i="10"/>
  <c r="K2532" i="10" l="1"/>
  <c r="N2532" i="10" s="1"/>
  <c r="J2532" i="10"/>
  <c r="H2533" i="10" s="1"/>
  <c r="G2533" i="10" s="1"/>
  <c r="L2533" i="10" l="1"/>
  <c r="I2533" i="10"/>
  <c r="K2533" i="10" l="1"/>
  <c r="N2533" i="10" s="1"/>
  <c r="J2533" i="10"/>
  <c r="H2534" i="10" s="1"/>
  <c r="G2534" i="10" s="1"/>
  <c r="L2534" i="10" l="1"/>
  <c r="I2534" i="10"/>
  <c r="K2534" i="10" l="1"/>
  <c r="N2534" i="10" s="1"/>
  <c r="J2534" i="10"/>
  <c r="H2535" i="10" s="1"/>
  <c r="G2535" i="10" s="1"/>
  <c r="L2535" i="10" l="1"/>
  <c r="I2535" i="10"/>
  <c r="J2535" i="10" l="1"/>
  <c r="H2536" i="10" s="1"/>
  <c r="G2536" i="10" s="1"/>
  <c r="K2535" i="10"/>
  <c r="N2535" i="10" s="1"/>
  <c r="L2536" i="10" l="1"/>
  <c r="I2536" i="10"/>
  <c r="K2536" i="10" l="1"/>
  <c r="N2536" i="10" s="1"/>
  <c r="J2536" i="10"/>
  <c r="H2537" i="10" s="1"/>
  <c r="G2537" i="10" s="1"/>
  <c r="L2537" i="10" l="1"/>
  <c r="I2537" i="10"/>
  <c r="K2537" i="10" l="1"/>
  <c r="N2537" i="10" s="1"/>
  <c r="J2537" i="10"/>
  <c r="H2538" i="10" s="1"/>
  <c r="G2538" i="10" s="1"/>
  <c r="L2538" i="10" l="1"/>
  <c r="I2538" i="10" l="1"/>
  <c r="K2538" i="10"/>
  <c r="N2538" i="10" s="1"/>
  <c r="J2538" i="10"/>
  <c r="H2539" i="10" s="1"/>
  <c r="G2539" i="10" s="1"/>
  <c r="L2539" i="10" l="1"/>
  <c r="I2539" i="10"/>
  <c r="K2539" i="10" l="1"/>
  <c r="N2539" i="10" s="1"/>
  <c r="J2539" i="10"/>
  <c r="H2540" i="10" s="1"/>
  <c r="G2540" i="10" s="1"/>
  <c r="L2540" i="10" l="1"/>
  <c r="I2540" i="10"/>
  <c r="J2540" i="10" l="1"/>
  <c r="H2541" i="10" s="1"/>
  <c r="G2541" i="10" s="1"/>
  <c r="K2540" i="10"/>
  <c r="N2540" i="10" s="1"/>
  <c r="L2541" i="10" l="1"/>
  <c r="I2541" i="10" l="1"/>
  <c r="K2541" i="10"/>
  <c r="N2541" i="10" s="1"/>
  <c r="J2541" i="10"/>
  <c r="H2542" i="10" s="1"/>
  <c r="G2542" i="10" s="1"/>
  <c r="L2542" i="10" l="1"/>
  <c r="I2542" i="10" l="1"/>
  <c r="K2542" i="10" s="1"/>
  <c r="N2542" i="10" s="1"/>
  <c r="J2542" i="10"/>
  <c r="H2543" i="10" s="1"/>
  <c r="G2543" i="10" s="1"/>
  <c r="L2543" i="10" l="1"/>
  <c r="I2543" i="10" l="1"/>
  <c r="K2543" i="10"/>
  <c r="N2543" i="10" s="1"/>
  <c r="J2543" i="10"/>
  <c r="H2544" i="10" s="1"/>
  <c r="G2544" i="10" s="1"/>
  <c r="L2544" i="10" l="1"/>
  <c r="I2544" i="10"/>
  <c r="J2544" i="10" l="1"/>
  <c r="H2545" i="10" s="1"/>
  <c r="G2545" i="10" s="1"/>
  <c r="K2544" i="10"/>
  <c r="N2544" i="10" s="1"/>
  <c r="L2545" i="10" l="1"/>
  <c r="I2545" i="10" l="1"/>
  <c r="J2545" i="10"/>
  <c r="H2546" i="10" s="1"/>
  <c r="G2546" i="10" s="1"/>
  <c r="K2545" i="10"/>
  <c r="N2545" i="10" s="1"/>
  <c r="L2546" i="10" l="1"/>
  <c r="I2546" i="10"/>
  <c r="K2546" i="10" l="1"/>
  <c r="N2546" i="10" s="1"/>
  <c r="J2546" i="10"/>
  <c r="H2547" i="10" s="1"/>
  <c r="G2547" i="10" s="1"/>
  <c r="L2547" i="10" l="1"/>
  <c r="I2547" i="10"/>
  <c r="K2547" i="10" l="1"/>
  <c r="N2547" i="10" s="1"/>
  <c r="J2547" i="10"/>
  <c r="H2548" i="10" s="1"/>
  <c r="G2548" i="10" s="1"/>
  <c r="L2548" i="10" l="1"/>
  <c r="I2548" i="10"/>
  <c r="J2548" i="10" l="1"/>
  <c r="H2549" i="10" s="1"/>
  <c r="G2549" i="10" s="1"/>
  <c r="K2548" i="10"/>
  <c r="N2548" i="10" s="1"/>
  <c r="L2549" i="10" l="1"/>
  <c r="I2549" i="10"/>
  <c r="J2549" i="10" l="1"/>
  <c r="H2550" i="10" s="1"/>
  <c r="G2550" i="10" s="1"/>
  <c r="K2549" i="10"/>
  <c r="N2549" i="10" s="1"/>
  <c r="L2550" i="10" l="1"/>
  <c r="I2550" i="10"/>
  <c r="J2550" i="10" l="1"/>
  <c r="H2551" i="10" s="1"/>
  <c r="G2551" i="10" s="1"/>
  <c r="K2550" i="10"/>
  <c r="N2550" i="10" s="1"/>
  <c r="L2551" i="10" l="1"/>
  <c r="I2551" i="10"/>
  <c r="J2551" i="10" l="1"/>
  <c r="H2552" i="10" s="1"/>
  <c r="G2552" i="10" s="1"/>
  <c r="K2551" i="10"/>
  <c r="N2551" i="10" s="1"/>
  <c r="L2552" i="10" l="1"/>
  <c r="I2552" i="10"/>
  <c r="K2552" i="10" l="1"/>
  <c r="N2552" i="10" s="1"/>
  <c r="J2552" i="10"/>
  <c r="H2553" i="10" s="1"/>
  <c r="G2553" i="10" s="1"/>
  <c r="L2553" i="10" l="1"/>
  <c r="I2553" i="10"/>
  <c r="K2553" i="10" l="1"/>
  <c r="N2553" i="10" s="1"/>
  <c r="J2553" i="10"/>
  <c r="H2554" i="10" s="1"/>
  <c r="G2554" i="10" s="1"/>
  <c r="L2554" i="10" l="1"/>
  <c r="I2554" i="10"/>
  <c r="K2554" i="10" l="1"/>
  <c r="N2554" i="10" s="1"/>
  <c r="J2554" i="10"/>
  <c r="H2555" i="10" s="1"/>
  <c r="G2555" i="10" s="1"/>
  <c r="L2555" i="10" l="1"/>
  <c r="I2555" i="10"/>
  <c r="K2555" i="10" l="1"/>
  <c r="N2555" i="10" s="1"/>
  <c r="J2555" i="10"/>
  <c r="H2556" i="10" s="1"/>
  <c r="G2556" i="10" s="1"/>
  <c r="L2556" i="10" l="1"/>
  <c r="I2556" i="10"/>
  <c r="J2556" i="10" l="1"/>
  <c r="H2557" i="10" s="1"/>
  <c r="G2557" i="10" s="1"/>
  <c r="K2556" i="10"/>
  <c r="N2556" i="10" s="1"/>
  <c r="L2557" i="10" l="1"/>
  <c r="I2557" i="10"/>
  <c r="K2557" i="10" l="1"/>
  <c r="N2557" i="10" s="1"/>
  <c r="J2557" i="10"/>
  <c r="H2558" i="10" s="1"/>
  <c r="G2558" i="10" s="1"/>
  <c r="L2558" i="10" l="1"/>
  <c r="I2558" i="10"/>
  <c r="J2558" i="10" l="1"/>
  <c r="H2559" i="10" s="1"/>
  <c r="G2559" i="10" s="1"/>
  <c r="K2558" i="10"/>
  <c r="N2558" i="10" s="1"/>
  <c r="L2559" i="10" l="1"/>
  <c r="I2559" i="10"/>
  <c r="K2559" i="10" l="1"/>
  <c r="N2559" i="10" s="1"/>
  <c r="J2559" i="10"/>
  <c r="H2560" i="10" s="1"/>
  <c r="G2560" i="10" s="1"/>
  <c r="L2560" i="10" l="1"/>
  <c r="I2560" i="10"/>
  <c r="K2560" i="10" l="1"/>
  <c r="N2560" i="10" s="1"/>
  <c r="J2560" i="10"/>
  <c r="H2561" i="10" s="1"/>
  <c r="G2561" i="10" s="1"/>
  <c r="L2561" i="10" l="1"/>
  <c r="I2561" i="10" l="1"/>
  <c r="J2561" i="10"/>
  <c r="H2562" i="10" s="1"/>
  <c r="G2562" i="10" s="1"/>
  <c r="K2561" i="10"/>
  <c r="N2561" i="10" s="1"/>
  <c r="L2562" i="10" l="1"/>
  <c r="I2562" i="10"/>
  <c r="K2562" i="10" l="1"/>
  <c r="N2562" i="10" s="1"/>
  <c r="J2562" i="10"/>
  <c r="H2563" i="10" s="1"/>
  <c r="G2563" i="10" s="1"/>
  <c r="L2563" i="10" l="1"/>
  <c r="I2563" i="10"/>
  <c r="K2563" i="10" l="1"/>
  <c r="N2563" i="10" s="1"/>
  <c r="J2563" i="10"/>
  <c r="H2564" i="10" s="1"/>
  <c r="G2564" i="10" s="1"/>
  <c r="L2564" i="10" l="1"/>
  <c r="I2564" i="10"/>
  <c r="K2564" i="10" l="1"/>
  <c r="N2564" i="10" s="1"/>
  <c r="J2564" i="10"/>
  <c r="H2565" i="10" s="1"/>
  <c r="G2565" i="10" s="1"/>
  <c r="L2565" i="10" l="1"/>
  <c r="I2565" i="10"/>
  <c r="K2565" i="10" l="1"/>
  <c r="N2565" i="10" s="1"/>
  <c r="J2565" i="10"/>
  <c r="H2566" i="10" s="1"/>
  <c r="G2566" i="10" s="1"/>
  <c r="L2566" i="10" l="1"/>
  <c r="I2566" i="10"/>
  <c r="K2566" i="10" l="1"/>
  <c r="N2566" i="10" s="1"/>
  <c r="J2566" i="10"/>
  <c r="H2567" i="10" s="1"/>
  <c r="G2567" i="10" s="1"/>
  <c r="L2567" i="10" l="1"/>
  <c r="I2567" i="10"/>
  <c r="K2567" i="10" l="1"/>
  <c r="N2567" i="10" s="1"/>
  <c r="J2567" i="10"/>
  <c r="H2568" i="10" s="1"/>
  <c r="G2568" i="10" s="1"/>
  <c r="L2568" i="10" l="1"/>
  <c r="I2568" i="10"/>
  <c r="J2568" i="10" l="1"/>
  <c r="H2569" i="10" s="1"/>
  <c r="G2569" i="10" s="1"/>
  <c r="K2568" i="10"/>
  <c r="N2568" i="10" s="1"/>
  <c r="L2569" i="10" l="1"/>
  <c r="I2569" i="10"/>
  <c r="K2569" i="10" l="1"/>
  <c r="N2569" i="10" s="1"/>
  <c r="J2569" i="10"/>
  <c r="H2570" i="10" s="1"/>
  <c r="G2570" i="10" s="1"/>
  <c r="L2570" i="10" l="1"/>
  <c r="I2570" i="10"/>
  <c r="K2570" i="10" l="1"/>
  <c r="N2570" i="10" s="1"/>
  <c r="J2570" i="10"/>
  <c r="H2571" i="10" s="1"/>
  <c r="G2571" i="10" s="1"/>
  <c r="L2571" i="10" l="1"/>
  <c r="I2571" i="10"/>
  <c r="J2571" i="10" l="1"/>
  <c r="H2572" i="10" s="1"/>
  <c r="G2572" i="10" s="1"/>
  <c r="K2571" i="10"/>
  <c r="N2571" i="10" s="1"/>
  <c r="L2572" i="10" l="1"/>
  <c r="I2572" i="10" l="1"/>
  <c r="K2572" i="10"/>
  <c r="N2572" i="10" s="1"/>
  <c r="J2572" i="10"/>
  <c r="H2573" i="10" s="1"/>
  <c r="G2573" i="10" s="1"/>
  <c r="L2573" i="10" l="1"/>
  <c r="I2573" i="10"/>
  <c r="K2573" i="10" l="1"/>
  <c r="N2573" i="10" s="1"/>
  <c r="J2573" i="10"/>
  <c r="H2574" i="10" s="1"/>
  <c r="G2574" i="10" s="1"/>
  <c r="L2574" i="10" l="1"/>
  <c r="I2574" i="10"/>
  <c r="J2574" i="10" l="1"/>
  <c r="H2575" i="10" s="1"/>
  <c r="G2575" i="10" s="1"/>
  <c r="K2574" i="10"/>
  <c r="N2574" i="10" s="1"/>
  <c r="L2575" i="10" l="1"/>
  <c r="I2575" i="10"/>
  <c r="K2575" i="10" l="1"/>
  <c r="N2575" i="10" s="1"/>
  <c r="J2575" i="10"/>
  <c r="H2576" i="10" s="1"/>
  <c r="G2576" i="10" s="1"/>
  <c r="L2576" i="10" l="1"/>
  <c r="I2576" i="10"/>
  <c r="J2576" i="10" l="1"/>
  <c r="H2577" i="10" s="1"/>
  <c r="G2577" i="10" s="1"/>
  <c r="K2576" i="10"/>
  <c r="N2576" i="10" s="1"/>
  <c r="L2577" i="10" l="1"/>
  <c r="I2577" i="10"/>
  <c r="K2577" i="10" l="1"/>
  <c r="N2577" i="10" s="1"/>
  <c r="J2577" i="10"/>
  <c r="H2578" i="10" s="1"/>
  <c r="G2578" i="10" s="1"/>
  <c r="L2578" i="10" l="1"/>
  <c r="I2578" i="10"/>
  <c r="K2578" i="10" l="1"/>
  <c r="N2578" i="10" s="1"/>
  <c r="J2578" i="10"/>
  <c r="H2579" i="10" s="1"/>
  <c r="G2579" i="10" s="1"/>
  <c r="L2579" i="10" l="1"/>
  <c r="I2579" i="10"/>
  <c r="K2579" i="10" l="1"/>
  <c r="N2579" i="10" s="1"/>
  <c r="J2579" i="10"/>
  <c r="H2580" i="10" s="1"/>
  <c r="G2580" i="10" s="1"/>
  <c r="L2580" i="10" l="1"/>
  <c r="I2580" i="10"/>
  <c r="K2580" i="10" l="1"/>
  <c r="N2580" i="10" s="1"/>
  <c r="J2580" i="10"/>
  <c r="H2581" i="10" s="1"/>
  <c r="G2581" i="10" s="1"/>
  <c r="L2581" i="10" l="1"/>
  <c r="I2581" i="10"/>
  <c r="J2581" i="10" l="1"/>
  <c r="H2582" i="10" s="1"/>
  <c r="G2582" i="10" s="1"/>
  <c r="K2581" i="10"/>
  <c r="N2581" i="10" s="1"/>
  <c r="L2582" i="10" l="1"/>
  <c r="I2582" i="10"/>
  <c r="K2582" i="10" l="1"/>
  <c r="N2582" i="10" s="1"/>
  <c r="J2582" i="10"/>
  <c r="H2583" i="10" s="1"/>
  <c r="G2583" i="10" s="1"/>
  <c r="L2583" i="10" l="1"/>
  <c r="I2583" i="10"/>
  <c r="K2583" i="10" l="1"/>
  <c r="N2583" i="10" s="1"/>
  <c r="J2583" i="10"/>
  <c r="H2584" i="10" s="1"/>
  <c r="G2584" i="10" s="1"/>
  <c r="L2584" i="10" l="1"/>
  <c r="I2584" i="10"/>
  <c r="K2584" i="10" l="1"/>
  <c r="N2584" i="10" s="1"/>
  <c r="J2584" i="10"/>
  <c r="H2585" i="10" s="1"/>
  <c r="G2585" i="10" s="1"/>
  <c r="L2585" i="10" l="1"/>
  <c r="I2585" i="10"/>
  <c r="J2585" i="10" l="1"/>
  <c r="H2586" i="10" s="1"/>
  <c r="G2586" i="10" s="1"/>
  <c r="K2585" i="10"/>
  <c r="N2585" i="10" s="1"/>
  <c r="L2586" i="10" l="1"/>
  <c r="I2586" i="10"/>
  <c r="J2586" i="10" l="1"/>
  <c r="H2587" i="10" s="1"/>
  <c r="G2587" i="10" s="1"/>
  <c r="K2586" i="10"/>
  <c r="N2586" i="10" s="1"/>
  <c r="L2587" i="10" l="1"/>
  <c r="I2587" i="10"/>
  <c r="K2587" i="10" l="1"/>
  <c r="N2587" i="10" s="1"/>
  <c r="J2587" i="10"/>
  <c r="H2588" i="10" s="1"/>
  <c r="G2588" i="10" s="1"/>
  <c r="L2588" i="10" l="1"/>
  <c r="I2588" i="10"/>
  <c r="J2588" i="10" l="1"/>
  <c r="H2589" i="10" s="1"/>
  <c r="G2589" i="10" s="1"/>
  <c r="K2588" i="10"/>
  <c r="N2588" i="10" s="1"/>
  <c r="L2589" i="10" l="1"/>
  <c r="I2589" i="10" l="1"/>
  <c r="K2589" i="10"/>
  <c r="N2589" i="10" s="1"/>
  <c r="J2589" i="10"/>
  <c r="H2590" i="10" s="1"/>
  <c r="G2590" i="10" s="1"/>
  <c r="L2590" i="10" l="1"/>
  <c r="I2590" i="10"/>
  <c r="K2590" i="10" l="1"/>
  <c r="N2590" i="10" s="1"/>
  <c r="J2590" i="10"/>
  <c r="H2591" i="10" s="1"/>
  <c r="G2591" i="10" s="1"/>
  <c r="L2591" i="10" l="1"/>
  <c r="I2591" i="10"/>
  <c r="K2591" i="10" l="1"/>
  <c r="N2591" i="10" s="1"/>
  <c r="J2591" i="10"/>
  <c r="H2592" i="10" s="1"/>
  <c r="G2592" i="10" s="1"/>
  <c r="L2592" i="10" l="1"/>
  <c r="I2592" i="10"/>
  <c r="J2592" i="10" l="1"/>
  <c r="H2593" i="10" s="1"/>
  <c r="G2593" i="10" s="1"/>
  <c r="K2592" i="10"/>
  <c r="N2592" i="10" s="1"/>
  <c r="L2593" i="10" l="1"/>
  <c r="I2593" i="10"/>
  <c r="K2593" i="10" l="1"/>
  <c r="N2593" i="10" s="1"/>
  <c r="J2593" i="10"/>
  <c r="H2594" i="10" s="1"/>
  <c r="G2594" i="10" s="1"/>
  <c r="L2594" i="10" l="1"/>
  <c r="I2594" i="10"/>
  <c r="K2594" i="10" l="1"/>
  <c r="N2594" i="10" s="1"/>
  <c r="J2594" i="10"/>
  <c r="H2595" i="10" s="1"/>
  <c r="G2595" i="10" s="1"/>
  <c r="L2595" i="10" l="1"/>
  <c r="I2595" i="10"/>
  <c r="K2595" i="10" l="1"/>
  <c r="N2595" i="10" s="1"/>
  <c r="J2595" i="10"/>
  <c r="H2596" i="10" s="1"/>
  <c r="G2596" i="10" s="1"/>
  <c r="L2596" i="10" l="1"/>
  <c r="I2596" i="10"/>
  <c r="J2596" i="10" l="1"/>
  <c r="H2597" i="10" s="1"/>
  <c r="G2597" i="10" s="1"/>
  <c r="K2596" i="10"/>
  <c r="N2596" i="10" s="1"/>
  <c r="L2597" i="10" l="1"/>
  <c r="I2597" i="10"/>
  <c r="K2597" i="10" l="1"/>
  <c r="N2597" i="10" s="1"/>
  <c r="J2597" i="10"/>
  <c r="H2598" i="10" s="1"/>
  <c r="G2598" i="10" s="1"/>
  <c r="L2598" i="10" l="1"/>
  <c r="I2598" i="10"/>
  <c r="K2598" i="10" l="1"/>
  <c r="N2598" i="10" s="1"/>
  <c r="J2598" i="10"/>
  <c r="H2599" i="10" s="1"/>
  <c r="G2599" i="10" s="1"/>
  <c r="L2599" i="10" l="1"/>
  <c r="I2599" i="10"/>
  <c r="K2599" i="10" l="1"/>
  <c r="N2599" i="10" s="1"/>
  <c r="J2599" i="10"/>
  <c r="H2600" i="10" s="1"/>
  <c r="G2600" i="10" s="1"/>
  <c r="L2600" i="10" l="1"/>
  <c r="I2600" i="10"/>
  <c r="K2600" i="10" l="1"/>
  <c r="N2600" i="10" s="1"/>
  <c r="J2600" i="10"/>
  <c r="H2601" i="10" s="1"/>
  <c r="G2601" i="10" s="1"/>
  <c r="L2601" i="10" l="1"/>
  <c r="I2601" i="10"/>
  <c r="K2601" i="10" l="1"/>
  <c r="N2601" i="10" s="1"/>
  <c r="J2601" i="10"/>
  <c r="H2602" i="10" s="1"/>
  <c r="G2602" i="10" s="1"/>
  <c r="L2602" i="10" l="1"/>
  <c r="I2602" i="10"/>
  <c r="K2602" i="10" l="1"/>
  <c r="N2602" i="10" s="1"/>
  <c r="J2602" i="10"/>
  <c r="H2603" i="10" s="1"/>
  <c r="G2603" i="10" s="1"/>
  <c r="L2603" i="10" l="1"/>
  <c r="I2603" i="10"/>
  <c r="K2603" i="10" l="1"/>
  <c r="N2603" i="10" s="1"/>
  <c r="J2603" i="10"/>
  <c r="H2604" i="10" s="1"/>
  <c r="G2604" i="10" s="1"/>
  <c r="L2604" i="10" l="1"/>
  <c r="I2604" i="10"/>
  <c r="K2604" i="10" l="1"/>
  <c r="N2604" i="10" s="1"/>
  <c r="J2604" i="10"/>
  <c r="H2605" i="10" s="1"/>
  <c r="G2605" i="10" s="1"/>
  <c r="L2605" i="10" l="1"/>
  <c r="I2605" i="10"/>
  <c r="K2605" i="10" l="1"/>
  <c r="N2605" i="10" s="1"/>
  <c r="J2605" i="10"/>
  <c r="H2606" i="10" s="1"/>
  <c r="G2606" i="10" s="1"/>
  <c r="L2606" i="10" l="1"/>
  <c r="I2606" i="10"/>
  <c r="K2606" i="10" l="1"/>
  <c r="N2606" i="10" s="1"/>
  <c r="J2606" i="10"/>
  <c r="H2607" i="10" s="1"/>
  <c r="G2607" i="10" s="1"/>
  <c r="L2607" i="10" l="1"/>
  <c r="I2607" i="10"/>
  <c r="K2607" i="10" l="1"/>
  <c r="N2607" i="10" s="1"/>
  <c r="J2607" i="10"/>
  <c r="H2608" i="10" s="1"/>
  <c r="G2608" i="10" s="1"/>
  <c r="L2608" i="10" l="1"/>
  <c r="I2608" i="10"/>
  <c r="K2608" i="10" l="1"/>
  <c r="N2608" i="10" s="1"/>
  <c r="J2608" i="10"/>
  <c r="H2609" i="10" s="1"/>
  <c r="G2609" i="10" s="1"/>
  <c r="L2609" i="10" l="1"/>
  <c r="I2609" i="10"/>
  <c r="K2609" i="10" l="1"/>
  <c r="N2609" i="10" s="1"/>
  <c r="J2609" i="10"/>
  <c r="H2610" i="10" s="1"/>
  <c r="G2610" i="10" s="1"/>
  <c r="L2610" i="10" l="1"/>
  <c r="I2610" i="10"/>
  <c r="J2610" i="10" l="1"/>
  <c r="H2611" i="10" s="1"/>
  <c r="G2611" i="10" s="1"/>
  <c r="K2610" i="10"/>
  <c r="N2610" i="10" s="1"/>
  <c r="L2611" i="10" l="1"/>
  <c r="I2611" i="10"/>
  <c r="J2611" i="10" l="1"/>
  <c r="H2612" i="10" s="1"/>
  <c r="G2612" i="10" s="1"/>
  <c r="K2611" i="10"/>
  <c r="N2611" i="10" s="1"/>
  <c r="L2612" i="10" l="1"/>
  <c r="I2612" i="10"/>
  <c r="J2612" i="10" l="1"/>
  <c r="H2613" i="10" s="1"/>
  <c r="G2613" i="10" s="1"/>
  <c r="K2612" i="10"/>
  <c r="N2612" i="10" s="1"/>
  <c r="L2613" i="10" l="1"/>
  <c r="I2613" i="10"/>
  <c r="K2613" i="10" l="1"/>
  <c r="N2613" i="10" s="1"/>
  <c r="J2613" i="10"/>
  <c r="H2614" i="10" s="1"/>
  <c r="G2614" i="10" s="1"/>
  <c r="L2614" i="10" l="1"/>
  <c r="I2614" i="10"/>
  <c r="K2614" i="10" l="1"/>
  <c r="N2614" i="10" s="1"/>
  <c r="J2614" i="10"/>
  <c r="H2615" i="10" s="1"/>
  <c r="G2615" i="10" s="1"/>
  <c r="L2615" i="10" l="1"/>
  <c r="I2615" i="10"/>
  <c r="K2615" i="10" l="1"/>
  <c r="N2615" i="10" s="1"/>
  <c r="J2615" i="10"/>
  <c r="H2616" i="10" s="1"/>
  <c r="G2616" i="10" s="1"/>
  <c r="L2616" i="10" l="1"/>
  <c r="I2616" i="10"/>
  <c r="J2616" i="10" l="1"/>
  <c r="H2617" i="10" s="1"/>
  <c r="G2617" i="10" s="1"/>
  <c r="K2616" i="10"/>
  <c r="N2616" i="10" s="1"/>
  <c r="L2617" i="10" l="1"/>
  <c r="I2617" i="10"/>
  <c r="J2617" i="10" l="1"/>
  <c r="H2618" i="10" s="1"/>
  <c r="G2618" i="10" s="1"/>
  <c r="K2617" i="10"/>
  <c r="N2617" i="10" s="1"/>
  <c r="L2618" i="10" l="1"/>
  <c r="I2618" i="10" l="1"/>
  <c r="J2618" i="10"/>
  <c r="H2619" i="10" s="1"/>
  <c r="G2619" i="10" s="1"/>
  <c r="K2618" i="10"/>
  <c r="N2618" i="10" s="1"/>
  <c r="L2619" i="10" l="1"/>
  <c r="I2619" i="10" l="1"/>
  <c r="K2619" i="10"/>
  <c r="N2619" i="10" s="1"/>
  <c r="J2619" i="10"/>
  <c r="H2620" i="10" s="1"/>
  <c r="G2620" i="10" s="1"/>
  <c r="L2620" i="10" l="1"/>
  <c r="I2620" i="10"/>
  <c r="J2620" i="10" l="1"/>
  <c r="H2621" i="10" s="1"/>
  <c r="G2621" i="10" s="1"/>
  <c r="K2620" i="10"/>
  <c r="N2620" i="10" s="1"/>
  <c r="L2621" i="10" l="1"/>
  <c r="I2621" i="10"/>
  <c r="J2621" i="10" l="1"/>
  <c r="H2622" i="10" s="1"/>
  <c r="G2622" i="10" s="1"/>
  <c r="K2621" i="10"/>
  <c r="N2621" i="10" s="1"/>
  <c r="L2622" i="10" l="1"/>
  <c r="I2622" i="10"/>
  <c r="K2622" i="10" l="1"/>
  <c r="N2622" i="10" s="1"/>
  <c r="J2622" i="10"/>
  <c r="H2623" i="10" s="1"/>
  <c r="G2623" i="10" s="1"/>
  <c r="L2623" i="10" l="1"/>
  <c r="I2623" i="10"/>
  <c r="J2623" i="10" l="1"/>
  <c r="H2624" i="10" s="1"/>
  <c r="G2624" i="10" s="1"/>
  <c r="K2623" i="10"/>
  <c r="N2623" i="10" s="1"/>
  <c r="L2624" i="10" l="1"/>
  <c r="I2624" i="10" l="1"/>
  <c r="K2624" i="10"/>
  <c r="N2624" i="10" s="1"/>
  <c r="J2624" i="10"/>
  <c r="H2625" i="10" s="1"/>
  <c r="G2625" i="10" s="1"/>
  <c r="L2625" i="10" l="1"/>
  <c r="I2625" i="10" l="1"/>
  <c r="K2625" i="10"/>
  <c r="N2625" i="10" s="1"/>
  <c r="J2625" i="10"/>
  <c r="H2626" i="10" s="1"/>
  <c r="G2626" i="10" s="1"/>
  <c r="L2626" i="10" l="1"/>
  <c r="I2626" i="10" l="1"/>
  <c r="J2626" i="10"/>
  <c r="H2627" i="10" s="1"/>
  <c r="G2627" i="10" s="1"/>
  <c r="K2626" i="10"/>
  <c r="N2626" i="10" s="1"/>
  <c r="L2627" i="10" l="1"/>
  <c r="I2627" i="10"/>
  <c r="K2627" i="10" l="1"/>
  <c r="N2627" i="10" s="1"/>
  <c r="J2627" i="10"/>
  <c r="H2628" i="10" s="1"/>
  <c r="G2628" i="10" s="1"/>
  <c r="L2628" i="10" l="1"/>
  <c r="I2628" i="10"/>
  <c r="J2628" i="10" l="1"/>
  <c r="H2629" i="10" s="1"/>
  <c r="G2629" i="10" s="1"/>
  <c r="K2628" i="10"/>
  <c r="N2628" i="10" s="1"/>
  <c r="L2629" i="10" l="1"/>
  <c r="I2629" i="10"/>
  <c r="J2629" i="10" l="1"/>
  <c r="H2630" i="10" s="1"/>
  <c r="G2630" i="10" s="1"/>
  <c r="K2629" i="10"/>
  <c r="N2629" i="10" s="1"/>
  <c r="L2630" i="10" l="1"/>
  <c r="I2630" i="10"/>
  <c r="J2630" i="10" l="1"/>
  <c r="H2631" i="10" s="1"/>
  <c r="G2631" i="10" s="1"/>
  <c r="K2630" i="10"/>
  <c r="N2630" i="10" s="1"/>
  <c r="L2631" i="10" l="1"/>
  <c r="I2631" i="10"/>
  <c r="J2631" i="10" l="1"/>
  <c r="H2632" i="10" s="1"/>
  <c r="G2632" i="10" s="1"/>
  <c r="K2631" i="10"/>
  <c r="N2631" i="10" s="1"/>
  <c r="L2632" i="10" l="1"/>
  <c r="I2632" i="10"/>
  <c r="K2632" i="10" l="1"/>
  <c r="N2632" i="10" s="1"/>
  <c r="J2632" i="10"/>
  <c r="H2633" i="10" s="1"/>
  <c r="G2633" i="10" s="1"/>
  <c r="L2633" i="10" l="1"/>
  <c r="I2633" i="10" l="1"/>
  <c r="K2633" i="10"/>
  <c r="N2633" i="10" s="1"/>
  <c r="J2633" i="10"/>
  <c r="H2634" i="10" s="1"/>
  <c r="G2634" i="10" s="1"/>
  <c r="L2634" i="10" l="1"/>
  <c r="I2634" i="10"/>
  <c r="J2634" i="10" l="1"/>
  <c r="H2635" i="10" s="1"/>
  <c r="G2635" i="10" s="1"/>
  <c r="K2634" i="10"/>
  <c r="N2634" i="10" s="1"/>
  <c r="L2635" i="10" l="1"/>
  <c r="I2635" i="10"/>
  <c r="J2635" i="10" l="1"/>
  <c r="H2636" i="10" s="1"/>
  <c r="G2636" i="10" s="1"/>
  <c r="K2635" i="10"/>
  <c r="N2635" i="10" s="1"/>
  <c r="L2636" i="10" l="1"/>
  <c r="I2636" i="10"/>
  <c r="J2636" i="10" l="1"/>
  <c r="H2637" i="10" s="1"/>
  <c r="G2637" i="10" s="1"/>
  <c r="K2636" i="10"/>
  <c r="N2636" i="10" s="1"/>
  <c r="L2637" i="10" l="1"/>
  <c r="I2637" i="10"/>
  <c r="K2637" i="10" l="1"/>
  <c r="N2637" i="10" s="1"/>
  <c r="J2637" i="10"/>
  <c r="H2638" i="10" s="1"/>
  <c r="G2638" i="10" s="1"/>
  <c r="L2638" i="10" l="1"/>
  <c r="I2638" i="10"/>
  <c r="J2638" i="10" l="1"/>
  <c r="H2639" i="10" s="1"/>
  <c r="G2639" i="10" s="1"/>
  <c r="K2638" i="10"/>
  <c r="N2638" i="10" s="1"/>
  <c r="L2639" i="10" l="1"/>
  <c r="I2639" i="10"/>
  <c r="K2639" i="10" l="1"/>
  <c r="N2639" i="10" s="1"/>
  <c r="J2639" i="10"/>
  <c r="H2640" i="10" s="1"/>
  <c r="G2640" i="10" s="1"/>
  <c r="L2640" i="10" l="1"/>
  <c r="I2640" i="10"/>
  <c r="J2640" i="10" l="1"/>
  <c r="H2641" i="10" s="1"/>
  <c r="G2641" i="10" s="1"/>
  <c r="K2640" i="10"/>
  <c r="N2640" i="10" s="1"/>
  <c r="L2641" i="10" l="1"/>
  <c r="I2641" i="10" l="1"/>
  <c r="J2641" i="10"/>
  <c r="H2642" i="10" s="1"/>
  <c r="G2642" i="10" s="1"/>
  <c r="K2641" i="10"/>
  <c r="N2641" i="10" s="1"/>
  <c r="L2642" i="10" l="1"/>
  <c r="I2642" i="10"/>
  <c r="K2642" i="10" l="1"/>
  <c r="N2642" i="10" s="1"/>
  <c r="J2642" i="10"/>
  <c r="H2643" i="10" s="1"/>
  <c r="G2643" i="10" s="1"/>
  <c r="L2643" i="10" l="1"/>
  <c r="I2643" i="10"/>
  <c r="J2643" i="10" l="1"/>
  <c r="H2644" i="10" s="1"/>
  <c r="G2644" i="10" s="1"/>
  <c r="K2643" i="10"/>
  <c r="N2643" i="10" s="1"/>
  <c r="L2644" i="10" l="1"/>
  <c r="I2644" i="10" l="1"/>
  <c r="K2644" i="10"/>
  <c r="N2644" i="10" s="1"/>
  <c r="J2644" i="10"/>
  <c r="H2645" i="10" s="1"/>
  <c r="G2645" i="10" s="1"/>
  <c r="L2645" i="10" l="1"/>
  <c r="I2645" i="10" l="1"/>
  <c r="K2645" i="10"/>
  <c r="N2645" i="10" s="1"/>
  <c r="J2645" i="10"/>
  <c r="H2646" i="10" s="1"/>
  <c r="G2646" i="10" s="1"/>
  <c r="L2646" i="10" l="1"/>
  <c r="I2646" i="10"/>
  <c r="J2646" i="10" l="1"/>
  <c r="H2647" i="10" s="1"/>
  <c r="G2647" i="10" s="1"/>
  <c r="K2646" i="10"/>
  <c r="N2646" i="10" s="1"/>
  <c r="L2647" i="10" l="1"/>
  <c r="I2647" i="10"/>
  <c r="J2647" i="10" l="1"/>
  <c r="H2648" i="10" s="1"/>
  <c r="G2648" i="10" s="1"/>
  <c r="K2647" i="10"/>
  <c r="N2647" i="10" s="1"/>
  <c r="L2648" i="10" l="1"/>
  <c r="I2648" i="10"/>
  <c r="J2648" i="10" l="1"/>
  <c r="H2649" i="10" s="1"/>
  <c r="G2649" i="10" s="1"/>
  <c r="K2648" i="10"/>
  <c r="N2648" i="10" s="1"/>
  <c r="L2649" i="10" l="1"/>
  <c r="I2649" i="10"/>
  <c r="K2649" i="10" l="1"/>
  <c r="N2649" i="10" s="1"/>
  <c r="J2649" i="10"/>
  <c r="H2650" i="10" s="1"/>
  <c r="G2650" i="10" s="1"/>
  <c r="L2650" i="10" l="1"/>
  <c r="I2650" i="10"/>
  <c r="J2650" i="10" l="1"/>
  <c r="H2651" i="10" s="1"/>
  <c r="G2651" i="10" s="1"/>
  <c r="K2650" i="10"/>
  <c r="N2650" i="10" s="1"/>
  <c r="L2651" i="10" l="1"/>
  <c r="I2651" i="10"/>
  <c r="K2651" i="10" l="1"/>
  <c r="N2651" i="10" s="1"/>
  <c r="J2651" i="10"/>
  <c r="H2652" i="10" s="1"/>
  <c r="G2652" i="10" s="1"/>
  <c r="L2652" i="10" l="1"/>
  <c r="I2652" i="10"/>
  <c r="K2652" i="10" l="1"/>
  <c r="N2652" i="10" s="1"/>
  <c r="J2652" i="10"/>
  <c r="H2653" i="10" s="1"/>
  <c r="G2653" i="10" s="1"/>
  <c r="L2653" i="10" l="1"/>
  <c r="I2653" i="10" l="1"/>
  <c r="K2653" i="10"/>
  <c r="N2653" i="10" s="1"/>
  <c r="J2653" i="10"/>
  <c r="H2654" i="10" s="1"/>
  <c r="G2654" i="10" s="1"/>
  <c r="L2654" i="10" l="1"/>
  <c r="I2654" i="10" l="1"/>
  <c r="J2654" i="10"/>
  <c r="H2655" i="10" s="1"/>
  <c r="G2655" i="10" s="1"/>
  <c r="K2654" i="10"/>
  <c r="N2654" i="10" s="1"/>
  <c r="L2655" i="10" l="1"/>
  <c r="I2655" i="10"/>
  <c r="K2655" i="10" l="1"/>
  <c r="N2655" i="10" s="1"/>
  <c r="J2655" i="10"/>
  <c r="H2656" i="10" s="1"/>
  <c r="G2656" i="10" s="1"/>
  <c r="L2656" i="10" l="1"/>
  <c r="I2656" i="10"/>
  <c r="J2656" i="10" l="1"/>
  <c r="H2657" i="10" s="1"/>
  <c r="G2657" i="10" s="1"/>
  <c r="K2656" i="10"/>
  <c r="N2656" i="10" s="1"/>
  <c r="L2657" i="10" l="1"/>
  <c r="I2657" i="10"/>
  <c r="J2657" i="10" l="1"/>
  <c r="H2658" i="10" s="1"/>
  <c r="G2658" i="10" s="1"/>
  <c r="K2657" i="10"/>
  <c r="N2657" i="10" s="1"/>
  <c r="L2658" i="10" l="1"/>
  <c r="I2658" i="10"/>
  <c r="K2658" i="10" l="1"/>
  <c r="N2658" i="10" s="1"/>
  <c r="J2658" i="10"/>
  <c r="H2659" i="10" s="1"/>
  <c r="G2659" i="10" s="1"/>
  <c r="L2659" i="10" l="1"/>
  <c r="I2659" i="10"/>
  <c r="J2659" i="10" l="1"/>
  <c r="H2660" i="10" s="1"/>
  <c r="G2660" i="10" s="1"/>
  <c r="K2659" i="10"/>
  <c r="N2659" i="10" s="1"/>
  <c r="L2660" i="10" l="1"/>
  <c r="I2660" i="10"/>
  <c r="K2660" i="10" l="1"/>
  <c r="N2660" i="10" s="1"/>
  <c r="J2660" i="10"/>
  <c r="H2661" i="10" s="1"/>
  <c r="G2661" i="10" s="1"/>
  <c r="L2661" i="10" l="1"/>
  <c r="I2661" i="10"/>
  <c r="K2661" i="10" l="1"/>
  <c r="N2661" i="10" s="1"/>
  <c r="J2661" i="10"/>
  <c r="H2662" i="10" s="1"/>
  <c r="G2662" i="10" s="1"/>
  <c r="L2662" i="10" l="1"/>
  <c r="I2662" i="10"/>
  <c r="J2662" i="10" l="1"/>
  <c r="H2663" i="10" s="1"/>
  <c r="G2663" i="10" s="1"/>
  <c r="K2662" i="10"/>
  <c r="N2662" i="10" s="1"/>
  <c r="L2663" i="10" l="1"/>
  <c r="I2663" i="10"/>
  <c r="J2663" i="10" l="1"/>
  <c r="H2664" i="10" s="1"/>
  <c r="G2664" i="10" s="1"/>
  <c r="K2663" i="10"/>
  <c r="N2663" i="10" s="1"/>
  <c r="L2664" i="10" l="1"/>
  <c r="I2664" i="10"/>
  <c r="J2664" i="10" l="1"/>
  <c r="H2665" i="10" s="1"/>
  <c r="G2665" i="10" s="1"/>
  <c r="K2664" i="10"/>
  <c r="N2664" i="10" s="1"/>
  <c r="L2665" i="10" l="1"/>
  <c r="I2665" i="10"/>
  <c r="K2665" i="10" l="1"/>
  <c r="N2665" i="10" s="1"/>
  <c r="J2665" i="10"/>
  <c r="H2666" i="10" s="1"/>
  <c r="G2666" i="10" s="1"/>
  <c r="L2666" i="10" l="1"/>
  <c r="I2666" i="10"/>
  <c r="J2666" i="10" l="1"/>
  <c r="H2667" i="10" s="1"/>
  <c r="G2667" i="10" s="1"/>
  <c r="K2666" i="10"/>
  <c r="N2666" i="10" s="1"/>
  <c r="L2667" i="10" l="1"/>
  <c r="I2667" i="10"/>
  <c r="K2667" i="10" l="1"/>
  <c r="N2667" i="10" s="1"/>
  <c r="J2667" i="10"/>
  <c r="H2668" i="10" s="1"/>
  <c r="G2668" i="10" s="1"/>
  <c r="L2668" i="10" l="1"/>
  <c r="I2668" i="10"/>
  <c r="J2668" i="10" l="1"/>
  <c r="H2669" i="10" s="1"/>
  <c r="G2669" i="10" s="1"/>
  <c r="K2668" i="10"/>
  <c r="N2668" i="10" s="1"/>
  <c r="L2669" i="10" l="1"/>
  <c r="I2669" i="10"/>
  <c r="K2669" i="10" l="1"/>
  <c r="N2669" i="10" s="1"/>
  <c r="J2669" i="10"/>
  <c r="H2670" i="10" s="1"/>
  <c r="G2670" i="10" s="1"/>
  <c r="L2670" i="10" l="1"/>
  <c r="I2670" i="10"/>
  <c r="K2670" i="10" l="1"/>
  <c r="N2670" i="10" s="1"/>
  <c r="J2670" i="10"/>
  <c r="H2671" i="10" s="1"/>
  <c r="G2671" i="10" s="1"/>
  <c r="L2671" i="10" l="1"/>
  <c r="I2671" i="10"/>
  <c r="J2671" i="10" l="1"/>
  <c r="H2672" i="10" s="1"/>
  <c r="G2672" i="10" s="1"/>
  <c r="K2671" i="10"/>
  <c r="N2671" i="10" s="1"/>
  <c r="L2672" i="10" l="1"/>
  <c r="I2672" i="10"/>
  <c r="J2672" i="10" l="1"/>
  <c r="H2673" i="10" s="1"/>
  <c r="G2673" i="10" s="1"/>
  <c r="K2672" i="10"/>
  <c r="N2672" i="10" s="1"/>
  <c r="L2673" i="10" l="1"/>
  <c r="I2673" i="10" l="1"/>
  <c r="J2673" i="10"/>
  <c r="H2674" i="10" s="1"/>
  <c r="G2674" i="10" s="1"/>
  <c r="K2673" i="10"/>
  <c r="N2673" i="10" s="1"/>
  <c r="L2674" i="10" l="1"/>
  <c r="I2674" i="10"/>
  <c r="J2674" i="10" l="1"/>
  <c r="H2675" i="10" s="1"/>
  <c r="G2675" i="10" s="1"/>
  <c r="K2674" i="10"/>
  <c r="N2674" i="10" s="1"/>
  <c r="L2675" i="10" l="1"/>
  <c r="I2675" i="10"/>
  <c r="K2675" i="10" l="1"/>
  <c r="N2675" i="10" s="1"/>
  <c r="J2675" i="10"/>
  <c r="H2676" i="10" s="1"/>
  <c r="G2676" i="10" s="1"/>
  <c r="L2676" i="10" l="1"/>
  <c r="I2676" i="10"/>
  <c r="J2676" i="10" l="1"/>
  <c r="H2677" i="10" s="1"/>
  <c r="G2677" i="10" s="1"/>
  <c r="K2676" i="10"/>
  <c r="N2676" i="10" s="1"/>
  <c r="L2677" i="10" l="1"/>
  <c r="I2677" i="10"/>
  <c r="K2677" i="10" l="1"/>
  <c r="N2677" i="10" s="1"/>
  <c r="J2677" i="10"/>
  <c r="H2678" i="10" s="1"/>
  <c r="G2678" i="10" s="1"/>
  <c r="L2678" i="10" l="1"/>
  <c r="I2678" i="10"/>
  <c r="K2678" i="10" l="1"/>
  <c r="N2678" i="10" s="1"/>
  <c r="J2678" i="10"/>
  <c r="H2679" i="10" s="1"/>
  <c r="G2679" i="10" s="1"/>
  <c r="L2679" i="10" l="1"/>
  <c r="I2679" i="10"/>
  <c r="K2679" i="10" l="1"/>
  <c r="N2679" i="10" s="1"/>
  <c r="J2679" i="10"/>
  <c r="H2680" i="10" s="1"/>
  <c r="G2680" i="10" s="1"/>
  <c r="L2680" i="10" l="1"/>
  <c r="I2680" i="10"/>
  <c r="K2680" i="10" l="1"/>
  <c r="N2680" i="10" s="1"/>
  <c r="J2680" i="10"/>
  <c r="H2681" i="10" s="1"/>
  <c r="G2681" i="10" s="1"/>
  <c r="L2681" i="10" l="1"/>
  <c r="I2681" i="10"/>
  <c r="K2681" i="10" l="1"/>
  <c r="N2681" i="10" s="1"/>
  <c r="J2681" i="10"/>
  <c r="H2682" i="10" s="1"/>
  <c r="G2682" i="10" s="1"/>
  <c r="L2682" i="10" l="1"/>
  <c r="I2682" i="10"/>
  <c r="K2682" i="10" l="1"/>
  <c r="N2682" i="10" s="1"/>
  <c r="J2682" i="10"/>
  <c r="H2683" i="10" s="1"/>
  <c r="G2683" i="10" s="1"/>
  <c r="L2683" i="10" l="1"/>
  <c r="I2683" i="10"/>
  <c r="K2683" i="10" l="1"/>
  <c r="N2683" i="10" s="1"/>
  <c r="J2683" i="10"/>
  <c r="H2684" i="10" s="1"/>
  <c r="G2684" i="10" s="1"/>
  <c r="L2684" i="10" l="1"/>
  <c r="I2684" i="10"/>
  <c r="K2684" i="10" l="1"/>
  <c r="N2684" i="10" s="1"/>
  <c r="J2684" i="10"/>
  <c r="H2685" i="10" s="1"/>
  <c r="G2685" i="10" s="1"/>
  <c r="L2685" i="10" l="1"/>
  <c r="I2685" i="10"/>
  <c r="K2685" i="10" l="1"/>
  <c r="N2685" i="10" s="1"/>
  <c r="J2685" i="10"/>
  <c r="H2686" i="10" s="1"/>
  <c r="G2686" i="10" s="1"/>
  <c r="L2686" i="10" l="1"/>
  <c r="I2686" i="10" l="1"/>
  <c r="K2686" i="10"/>
  <c r="N2686" i="10" s="1"/>
  <c r="J2686" i="10"/>
  <c r="H2687" i="10" s="1"/>
  <c r="G2687" i="10" s="1"/>
  <c r="L2687" i="10" l="1"/>
  <c r="I2687" i="10"/>
  <c r="J2687" i="10" l="1"/>
  <c r="H2688" i="10" s="1"/>
  <c r="G2688" i="10" s="1"/>
  <c r="K2687" i="10"/>
  <c r="N2687" i="10" s="1"/>
  <c r="L2688" i="10" l="1"/>
  <c r="I2688" i="10"/>
  <c r="J2688" i="10" l="1"/>
  <c r="H2689" i="10" s="1"/>
  <c r="G2689" i="10" s="1"/>
  <c r="K2688" i="10"/>
  <c r="N2688" i="10" s="1"/>
  <c r="L2689" i="10" l="1"/>
  <c r="I2689" i="10" l="1"/>
  <c r="J2689" i="10"/>
  <c r="H2690" i="10" s="1"/>
  <c r="G2690" i="10" s="1"/>
  <c r="K2689" i="10"/>
  <c r="N2689" i="10" s="1"/>
  <c r="L2690" i="10" l="1"/>
  <c r="I2690" i="10" l="1"/>
  <c r="K2690" i="10"/>
  <c r="N2690" i="10" s="1"/>
  <c r="J2690" i="10"/>
  <c r="H2691" i="10" s="1"/>
  <c r="G2691" i="10" s="1"/>
  <c r="L2691" i="10" l="1"/>
  <c r="I2691" i="10"/>
  <c r="K2691" i="10" l="1"/>
  <c r="N2691" i="10" s="1"/>
  <c r="J2691" i="10"/>
  <c r="H2692" i="10" s="1"/>
  <c r="G2692" i="10" s="1"/>
  <c r="L2692" i="10" l="1"/>
  <c r="I2692" i="10"/>
  <c r="K2692" i="10" l="1"/>
  <c r="N2692" i="10" s="1"/>
  <c r="J2692" i="10"/>
  <c r="H2693" i="10" s="1"/>
  <c r="G2693" i="10" s="1"/>
  <c r="L2693" i="10" l="1"/>
  <c r="I2693" i="10"/>
  <c r="J2693" i="10" l="1"/>
  <c r="H2694" i="10" s="1"/>
  <c r="G2694" i="10" s="1"/>
  <c r="K2693" i="10"/>
  <c r="N2693" i="10" s="1"/>
  <c r="L2694" i="10" l="1"/>
  <c r="I2694" i="10"/>
  <c r="K2694" i="10" l="1"/>
  <c r="N2694" i="10" s="1"/>
  <c r="J2694" i="10"/>
  <c r="H2695" i="10" s="1"/>
  <c r="G2695" i="10" s="1"/>
  <c r="L2695" i="10" l="1"/>
  <c r="I2695" i="10"/>
  <c r="K2695" i="10" l="1"/>
  <c r="N2695" i="10" s="1"/>
  <c r="J2695" i="10"/>
  <c r="H2696" i="10" s="1"/>
  <c r="G2696" i="10" s="1"/>
  <c r="L2696" i="10" l="1"/>
  <c r="I2696" i="10"/>
  <c r="K2696" i="10" l="1"/>
  <c r="N2696" i="10" s="1"/>
  <c r="J2696" i="10"/>
  <c r="H2697" i="10" s="1"/>
  <c r="G2697" i="10" s="1"/>
  <c r="L2697" i="10" l="1"/>
  <c r="I2697" i="10"/>
  <c r="K2697" i="10" l="1"/>
  <c r="N2697" i="10" s="1"/>
  <c r="J2697" i="10"/>
  <c r="H2698" i="10" s="1"/>
  <c r="G2698" i="10" s="1"/>
  <c r="L2698" i="10" l="1"/>
  <c r="I2698" i="10"/>
  <c r="K2698" i="10" l="1"/>
  <c r="N2698" i="10" s="1"/>
  <c r="J2698" i="10"/>
  <c r="H2699" i="10" s="1"/>
  <c r="G2699" i="10" s="1"/>
  <c r="L2699" i="10" l="1"/>
  <c r="I2699" i="10"/>
  <c r="K2699" i="10" l="1"/>
  <c r="N2699" i="10" s="1"/>
  <c r="J2699" i="10"/>
  <c r="H2700" i="10" s="1"/>
  <c r="G2700" i="10" s="1"/>
  <c r="L2700" i="10" l="1"/>
  <c r="I2700" i="10"/>
  <c r="K2700" i="10" l="1"/>
  <c r="N2700" i="10" s="1"/>
  <c r="J2700" i="10"/>
  <c r="H2701" i="10" s="1"/>
  <c r="G2701" i="10" s="1"/>
  <c r="L2701" i="10" l="1"/>
  <c r="I2701" i="10" l="1"/>
  <c r="K2701" i="10"/>
  <c r="N2701" i="10" s="1"/>
  <c r="J2701" i="10"/>
  <c r="H2702" i="10" s="1"/>
  <c r="G2702" i="10" s="1"/>
  <c r="L2702" i="10" l="1"/>
  <c r="I2702" i="10"/>
  <c r="K2702" i="10" l="1"/>
  <c r="N2702" i="10" s="1"/>
  <c r="J2702" i="10"/>
  <c r="H2703" i="10" s="1"/>
  <c r="G2703" i="10" s="1"/>
  <c r="L2703" i="10" l="1"/>
  <c r="I2703" i="10"/>
  <c r="K2703" i="10" l="1"/>
  <c r="N2703" i="10" s="1"/>
  <c r="J2703" i="10"/>
  <c r="H2704" i="10" s="1"/>
  <c r="G2704" i="10" s="1"/>
  <c r="L2704" i="10" l="1"/>
  <c r="I2704" i="10"/>
  <c r="K2704" i="10" l="1"/>
  <c r="N2704" i="10" s="1"/>
  <c r="J2704" i="10"/>
  <c r="H2705" i="10" s="1"/>
  <c r="G2705" i="10" s="1"/>
  <c r="L2705" i="10" l="1"/>
  <c r="I2705" i="10"/>
  <c r="K2705" i="10" l="1"/>
  <c r="N2705" i="10" s="1"/>
  <c r="J2705" i="10"/>
  <c r="H2706" i="10" s="1"/>
  <c r="G2706" i="10" s="1"/>
  <c r="L2706" i="10" l="1"/>
  <c r="I2706" i="10"/>
  <c r="K2706" i="10" l="1"/>
  <c r="N2706" i="10" s="1"/>
  <c r="J2706" i="10"/>
  <c r="H2707" i="10" s="1"/>
  <c r="G2707" i="10" s="1"/>
  <c r="L2707" i="10" l="1"/>
  <c r="I2707" i="10"/>
  <c r="K2707" i="10" l="1"/>
  <c r="N2707" i="10" s="1"/>
  <c r="J2707" i="10"/>
  <c r="H2708" i="10" s="1"/>
  <c r="G2708" i="10" s="1"/>
  <c r="L2708" i="10" l="1"/>
  <c r="I2708" i="10"/>
  <c r="K2708" i="10" l="1"/>
  <c r="N2708" i="10" s="1"/>
  <c r="J2708" i="10"/>
  <c r="H2709" i="10" s="1"/>
  <c r="G2709" i="10" s="1"/>
  <c r="L2709" i="10" l="1"/>
  <c r="I2709" i="10"/>
  <c r="K2709" i="10" l="1"/>
  <c r="N2709" i="10" s="1"/>
  <c r="J2709" i="10"/>
  <c r="H2710" i="10" s="1"/>
  <c r="G2710" i="10" s="1"/>
  <c r="L2710" i="10" l="1"/>
  <c r="I2710" i="10"/>
  <c r="J2710" i="10" l="1"/>
  <c r="H2711" i="10" s="1"/>
  <c r="G2711" i="10" s="1"/>
  <c r="K2710" i="10"/>
  <c r="N2710" i="10" s="1"/>
  <c r="L2711" i="10" l="1"/>
  <c r="I2711" i="10"/>
  <c r="K2711" i="10" l="1"/>
  <c r="N2711" i="10" s="1"/>
  <c r="J2711" i="10"/>
  <c r="H2712" i="10" s="1"/>
  <c r="G2712" i="10" s="1"/>
  <c r="L2712" i="10" l="1"/>
  <c r="I2712" i="10"/>
  <c r="K2712" i="10" l="1"/>
  <c r="N2712" i="10" s="1"/>
  <c r="J2712" i="10"/>
  <c r="H2713" i="10" s="1"/>
  <c r="G2713" i="10" s="1"/>
  <c r="L2713" i="10" l="1"/>
  <c r="I2713" i="10"/>
  <c r="K2713" i="10" l="1"/>
  <c r="N2713" i="10" s="1"/>
  <c r="J2713" i="10"/>
  <c r="H2714" i="10" s="1"/>
  <c r="G2714" i="10" s="1"/>
  <c r="L2714" i="10" l="1"/>
  <c r="I2714" i="10"/>
  <c r="K2714" i="10" l="1"/>
  <c r="N2714" i="10" s="1"/>
  <c r="J2714" i="10"/>
  <c r="H2715" i="10" s="1"/>
  <c r="G2715" i="10" s="1"/>
  <c r="L2715" i="10" l="1"/>
  <c r="I2715" i="10"/>
  <c r="K2715" i="10" l="1"/>
  <c r="N2715" i="10" s="1"/>
  <c r="J2715" i="10"/>
  <c r="H2716" i="10" s="1"/>
  <c r="G2716" i="10" s="1"/>
  <c r="L2716" i="10" l="1"/>
  <c r="I2716" i="10" l="1"/>
  <c r="J2716" i="10"/>
  <c r="H2717" i="10" s="1"/>
  <c r="G2717" i="10" s="1"/>
  <c r="K2716" i="10"/>
  <c r="N2716" i="10" s="1"/>
  <c r="L2717" i="10" l="1"/>
  <c r="I2717" i="10"/>
  <c r="J2717" i="10" l="1"/>
  <c r="H2718" i="10" s="1"/>
  <c r="G2718" i="10" s="1"/>
  <c r="K2717" i="10"/>
  <c r="N2717" i="10" s="1"/>
  <c r="L2718" i="10" l="1"/>
  <c r="I2718" i="10"/>
  <c r="J2718" i="10" l="1"/>
  <c r="H2719" i="10" s="1"/>
  <c r="G2719" i="10" s="1"/>
  <c r="K2718" i="10"/>
  <c r="N2718" i="10" s="1"/>
  <c r="L2719" i="10" l="1"/>
  <c r="I2719" i="10"/>
  <c r="K2719" i="10" l="1"/>
  <c r="N2719" i="10" s="1"/>
  <c r="J2719" i="10"/>
  <c r="H2720" i="10" s="1"/>
  <c r="G2720" i="10" s="1"/>
  <c r="L2720" i="10" l="1"/>
  <c r="I2720" i="10"/>
  <c r="K2720" i="10" l="1"/>
  <c r="N2720" i="10" s="1"/>
  <c r="J2720" i="10"/>
  <c r="H2721" i="10" s="1"/>
  <c r="G2721" i="10" s="1"/>
  <c r="L2721" i="10" l="1"/>
  <c r="I2721" i="10"/>
  <c r="K2721" i="10" l="1"/>
  <c r="N2721" i="10" s="1"/>
  <c r="J2721" i="10"/>
  <c r="H2722" i="10" s="1"/>
  <c r="G2722" i="10" s="1"/>
  <c r="L2722" i="10" l="1"/>
  <c r="I2722" i="10" l="1"/>
  <c r="K2722" i="10"/>
  <c r="N2722" i="10" s="1"/>
  <c r="J2722" i="10"/>
  <c r="H2723" i="10" s="1"/>
  <c r="G2723" i="10" s="1"/>
  <c r="L2723" i="10" l="1"/>
  <c r="I2723" i="10"/>
  <c r="K2723" i="10" l="1"/>
  <c r="N2723" i="10" s="1"/>
  <c r="J2723" i="10"/>
  <c r="H2724" i="10" s="1"/>
  <c r="G2724" i="10" s="1"/>
  <c r="L2724" i="10" l="1"/>
  <c r="I2724" i="10"/>
  <c r="K2724" i="10" l="1"/>
  <c r="N2724" i="10" s="1"/>
  <c r="J2724" i="10"/>
  <c r="H2725" i="10" s="1"/>
  <c r="G2725" i="10" s="1"/>
  <c r="L2725" i="10" l="1"/>
  <c r="I2725" i="10"/>
  <c r="K2725" i="10" l="1"/>
  <c r="N2725" i="10" s="1"/>
  <c r="J2725" i="10"/>
  <c r="H2726" i="10" s="1"/>
  <c r="G2726" i="10" s="1"/>
  <c r="L2726" i="10" l="1"/>
  <c r="I2726" i="10"/>
  <c r="K2726" i="10" l="1"/>
  <c r="N2726" i="10" s="1"/>
  <c r="J2726" i="10"/>
  <c r="H2727" i="10" s="1"/>
  <c r="G2727" i="10" s="1"/>
  <c r="L2727" i="10" l="1"/>
  <c r="I2727" i="10"/>
  <c r="K2727" i="10" l="1"/>
  <c r="N2727" i="10" s="1"/>
  <c r="J2727" i="10"/>
  <c r="H2728" i="10" s="1"/>
  <c r="G2728" i="10" s="1"/>
  <c r="L2728" i="10" l="1"/>
  <c r="I2728" i="10"/>
  <c r="K2728" i="10" l="1"/>
  <c r="N2728" i="10" s="1"/>
  <c r="J2728" i="10"/>
  <c r="H2729" i="10" s="1"/>
  <c r="G2729" i="10" s="1"/>
  <c r="L2729" i="10" l="1"/>
  <c r="I2729" i="10"/>
  <c r="K2729" i="10" l="1"/>
  <c r="N2729" i="10" s="1"/>
  <c r="J2729" i="10"/>
  <c r="H2730" i="10" s="1"/>
  <c r="G2730" i="10" s="1"/>
  <c r="L2730" i="10" l="1"/>
  <c r="I2730" i="10"/>
  <c r="K2730" i="10" l="1"/>
  <c r="N2730" i="10" s="1"/>
  <c r="J2730" i="10"/>
  <c r="H2731" i="10" s="1"/>
  <c r="G2731" i="10" s="1"/>
  <c r="L2731" i="10" l="1"/>
  <c r="I2731" i="10" l="1"/>
  <c r="J2731" i="10" s="1"/>
  <c r="H2732" i="10" s="1"/>
  <c r="G2732" i="10" s="1"/>
  <c r="K2731" i="10" l="1"/>
  <c r="N2731" i="10" s="1"/>
  <c r="L2732" i="10"/>
  <c r="I2732" i="10"/>
  <c r="J2732" i="10" l="1"/>
  <c r="H2733" i="10" s="1"/>
  <c r="G2733" i="10" s="1"/>
  <c r="K2732" i="10"/>
  <c r="N2732" i="10" s="1"/>
  <c r="L2733" i="10" l="1"/>
  <c r="I2733" i="10"/>
  <c r="J2733" i="10" l="1"/>
  <c r="H2734" i="10" s="1"/>
  <c r="G2734" i="10" s="1"/>
  <c r="K2733" i="10"/>
  <c r="N2733" i="10" s="1"/>
  <c r="L2734" i="10" l="1"/>
  <c r="I2734" i="10"/>
  <c r="J2734" i="10" l="1"/>
  <c r="H2735" i="10" s="1"/>
  <c r="G2735" i="10" s="1"/>
  <c r="K2734" i="10"/>
  <c r="N2734" i="10" s="1"/>
  <c r="L2735" i="10" l="1"/>
  <c r="I2735" i="10"/>
  <c r="K2735" i="10" l="1"/>
  <c r="N2735" i="10" s="1"/>
  <c r="J2735" i="10"/>
  <c r="H2736" i="10" s="1"/>
  <c r="G2736" i="10" s="1"/>
  <c r="L2736" i="10" l="1"/>
  <c r="I2736" i="10"/>
  <c r="J2736" i="10" l="1"/>
  <c r="H2737" i="10" s="1"/>
  <c r="G2737" i="10" s="1"/>
  <c r="K2736" i="10"/>
  <c r="N2736" i="10" s="1"/>
  <c r="L2737" i="10" l="1"/>
  <c r="I2737" i="10"/>
  <c r="J2737" i="10" l="1"/>
  <c r="H2738" i="10" s="1"/>
  <c r="G2738" i="10" s="1"/>
  <c r="K2737" i="10"/>
  <c r="N2737" i="10" s="1"/>
  <c r="L2738" i="10" l="1"/>
  <c r="I2738" i="10"/>
  <c r="K2738" i="10" l="1"/>
  <c r="N2738" i="10" s="1"/>
  <c r="J2738" i="10"/>
  <c r="H2739" i="10" s="1"/>
  <c r="G2739" i="10" s="1"/>
  <c r="L2739" i="10" l="1"/>
  <c r="I2739" i="10"/>
  <c r="K2739" i="10" l="1"/>
  <c r="N2739" i="10" s="1"/>
  <c r="J2739" i="10"/>
  <c r="H2740" i="10" s="1"/>
  <c r="G2740" i="10" s="1"/>
  <c r="L2740" i="10" l="1"/>
  <c r="I2740" i="10"/>
  <c r="K2740" i="10" l="1"/>
  <c r="N2740" i="10" s="1"/>
  <c r="J2740" i="10"/>
  <c r="H2741" i="10" s="1"/>
  <c r="G2741" i="10" s="1"/>
  <c r="L2741" i="10" l="1"/>
  <c r="I2741" i="10"/>
  <c r="J2741" i="10" l="1"/>
  <c r="H2742" i="10" s="1"/>
  <c r="G2742" i="10" s="1"/>
  <c r="K2741" i="10"/>
  <c r="N2741" i="10" s="1"/>
  <c r="L2742" i="10" l="1"/>
  <c r="I2742" i="10"/>
  <c r="K2742" i="10" l="1"/>
  <c r="N2742" i="10" s="1"/>
  <c r="J2742" i="10"/>
  <c r="H2743" i="10" s="1"/>
  <c r="G2743" i="10" s="1"/>
  <c r="L2743" i="10" l="1"/>
  <c r="I2743" i="10"/>
  <c r="K2743" i="10" l="1"/>
  <c r="N2743" i="10" s="1"/>
  <c r="J2743" i="10"/>
  <c r="H2744" i="10" s="1"/>
  <c r="G2744" i="10" s="1"/>
  <c r="L2744" i="10" l="1"/>
  <c r="I2744" i="10"/>
  <c r="K2744" i="10" l="1"/>
  <c r="N2744" i="10" s="1"/>
  <c r="J2744" i="10"/>
  <c r="H2745" i="10" s="1"/>
  <c r="G2745" i="10" s="1"/>
  <c r="L2745" i="10" l="1"/>
  <c r="I2745" i="10"/>
  <c r="J2745" i="10" l="1"/>
  <c r="H2746" i="10" s="1"/>
  <c r="G2746" i="10" s="1"/>
  <c r="K2745" i="10"/>
  <c r="N2745" i="10" s="1"/>
  <c r="L2746" i="10" l="1"/>
  <c r="I2746" i="10"/>
  <c r="J2746" i="10" l="1"/>
  <c r="H2747" i="10" s="1"/>
  <c r="G2747" i="10" s="1"/>
  <c r="K2746" i="10"/>
  <c r="N2746" i="10" s="1"/>
  <c r="L2747" i="10" l="1"/>
  <c r="I2747" i="10"/>
  <c r="J2747" i="10" l="1"/>
  <c r="H2748" i="10" s="1"/>
  <c r="G2748" i="10" s="1"/>
  <c r="K2747" i="10"/>
  <c r="N2747" i="10" s="1"/>
  <c r="L2748" i="10" l="1"/>
  <c r="I2748" i="10"/>
  <c r="K2748" i="10" l="1"/>
  <c r="N2748" i="10" s="1"/>
  <c r="J2748" i="10"/>
  <c r="H2749" i="10" s="1"/>
  <c r="G2749" i="10" s="1"/>
  <c r="L2749" i="10" l="1"/>
  <c r="I2749" i="10"/>
  <c r="K2749" i="10" l="1"/>
  <c r="N2749" i="10" s="1"/>
  <c r="J2749" i="10"/>
  <c r="H2750" i="10" s="1"/>
  <c r="G2750" i="10" s="1"/>
  <c r="L2750" i="10" l="1"/>
  <c r="I2750" i="10"/>
  <c r="K2750" i="10" l="1"/>
  <c r="N2750" i="10" s="1"/>
  <c r="J2750" i="10"/>
  <c r="H2751" i="10" s="1"/>
  <c r="G2751" i="10" s="1"/>
  <c r="L2751" i="10" l="1"/>
  <c r="I2751" i="10"/>
  <c r="K2751" i="10" l="1"/>
  <c r="N2751" i="10" s="1"/>
  <c r="J2751" i="10"/>
  <c r="H2752" i="10" s="1"/>
  <c r="G2752" i="10" s="1"/>
  <c r="L2752" i="10" l="1"/>
  <c r="I2752" i="10" l="1"/>
  <c r="K2752" i="10"/>
  <c r="N2752" i="10" s="1"/>
  <c r="J2752" i="10"/>
  <c r="H2753" i="10" s="1"/>
  <c r="G2753" i="10" s="1"/>
  <c r="L2753" i="10" l="1"/>
  <c r="I2753" i="10"/>
  <c r="J2753" i="10" l="1"/>
  <c r="H2754" i="10" s="1"/>
  <c r="G2754" i="10" s="1"/>
  <c r="K2753" i="10"/>
  <c r="N2753" i="10" s="1"/>
  <c r="L2754" i="10" l="1"/>
  <c r="I2754" i="10"/>
  <c r="J2754" i="10" l="1"/>
  <c r="H2755" i="10" s="1"/>
  <c r="G2755" i="10" s="1"/>
  <c r="K2754" i="10"/>
  <c r="N2754" i="10" s="1"/>
  <c r="L2755" i="10" l="1"/>
  <c r="I2755" i="10"/>
  <c r="K2755" i="10" l="1"/>
  <c r="N2755" i="10" s="1"/>
  <c r="J2755" i="10"/>
  <c r="H2756" i="10" s="1"/>
  <c r="G2756" i="10" s="1"/>
  <c r="L2756" i="10" l="1"/>
  <c r="I2756" i="10"/>
  <c r="K2756" i="10" l="1"/>
  <c r="N2756" i="10" s="1"/>
  <c r="J2756" i="10"/>
  <c r="H2757" i="10" s="1"/>
  <c r="G2757" i="10" s="1"/>
  <c r="L2757" i="10" l="1"/>
  <c r="I2757" i="10"/>
  <c r="K2757" i="10" l="1"/>
  <c r="N2757" i="10" s="1"/>
  <c r="J2757" i="10"/>
  <c r="H2758" i="10" s="1"/>
  <c r="G2758" i="10" s="1"/>
  <c r="L2758" i="10" l="1"/>
  <c r="I2758" i="10"/>
  <c r="J2758" i="10" l="1"/>
  <c r="H2759" i="10" s="1"/>
  <c r="G2759" i="10" s="1"/>
  <c r="K2758" i="10"/>
  <c r="N2758" i="10" s="1"/>
  <c r="L2759" i="10" l="1"/>
  <c r="I2759" i="10"/>
  <c r="K2759" i="10" l="1"/>
  <c r="N2759" i="10" s="1"/>
  <c r="J2759" i="10"/>
  <c r="H2760" i="10" s="1"/>
  <c r="G2760" i="10" s="1"/>
  <c r="L2760" i="10" l="1"/>
  <c r="I2760" i="10"/>
  <c r="K2760" i="10" l="1"/>
  <c r="N2760" i="10" s="1"/>
  <c r="J2760" i="10"/>
  <c r="H2761" i="10" s="1"/>
  <c r="G2761" i="10" s="1"/>
  <c r="L2761" i="10" l="1"/>
  <c r="I2761" i="10"/>
  <c r="K2761" i="10" l="1"/>
  <c r="N2761" i="10" s="1"/>
  <c r="J2761" i="10"/>
  <c r="H2762" i="10" s="1"/>
  <c r="G2762" i="10" s="1"/>
  <c r="L2762" i="10" l="1"/>
  <c r="I2762" i="10"/>
  <c r="J2762" i="10" l="1"/>
  <c r="H2763" i="10" s="1"/>
  <c r="G2763" i="10" s="1"/>
  <c r="K2762" i="10"/>
  <c r="N2762" i="10" s="1"/>
  <c r="L2763" i="10" l="1"/>
  <c r="I2763" i="10" l="1"/>
  <c r="K2763" i="10"/>
  <c r="N2763" i="10" s="1"/>
  <c r="J2763" i="10"/>
  <c r="H2764" i="10" s="1"/>
  <c r="G2764" i="10" s="1"/>
  <c r="L2764" i="10" l="1"/>
  <c r="I2764" i="10"/>
  <c r="K2764" i="10" l="1"/>
  <c r="N2764" i="10" s="1"/>
  <c r="J2764" i="10"/>
  <c r="H2765" i="10" s="1"/>
  <c r="G2765" i="10" s="1"/>
  <c r="L2765" i="10" l="1"/>
  <c r="I2765" i="10"/>
  <c r="K2765" i="10" l="1"/>
  <c r="N2765" i="10" s="1"/>
  <c r="J2765" i="10"/>
  <c r="H2766" i="10" s="1"/>
  <c r="G2766" i="10" s="1"/>
  <c r="L2766" i="10" l="1"/>
  <c r="I2766" i="10"/>
  <c r="K2766" i="10" l="1"/>
  <c r="N2766" i="10" s="1"/>
  <c r="J2766" i="10"/>
  <c r="H2767" i="10" s="1"/>
  <c r="G2767" i="10" s="1"/>
  <c r="L2767" i="10" l="1"/>
  <c r="I2767" i="10"/>
  <c r="K2767" i="10" l="1"/>
  <c r="N2767" i="10" s="1"/>
  <c r="J2767" i="10"/>
  <c r="H2768" i="10" s="1"/>
  <c r="G2768" i="10" s="1"/>
  <c r="L2768" i="10" l="1"/>
  <c r="I2768" i="10"/>
  <c r="K2768" i="10" l="1"/>
  <c r="N2768" i="10" s="1"/>
  <c r="J2768" i="10"/>
  <c r="H2769" i="10" s="1"/>
  <c r="G2769" i="10" s="1"/>
  <c r="L2769" i="10" l="1"/>
  <c r="I2769" i="10"/>
  <c r="K2769" i="10" l="1"/>
  <c r="N2769" i="10" s="1"/>
  <c r="J2769" i="10"/>
  <c r="H2770" i="10" s="1"/>
  <c r="G2770" i="10" s="1"/>
  <c r="L2770" i="10" l="1"/>
  <c r="I2770" i="10"/>
  <c r="K2770" i="10" l="1"/>
  <c r="N2770" i="10" s="1"/>
  <c r="J2770" i="10"/>
  <c r="H2771" i="10" s="1"/>
  <c r="G2771" i="10" s="1"/>
  <c r="L2771" i="10" l="1"/>
  <c r="I2771" i="10"/>
  <c r="K2771" i="10" l="1"/>
  <c r="N2771" i="10" s="1"/>
  <c r="J2771" i="10"/>
  <c r="H2772" i="10" s="1"/>
  <c r="G2772" i="10" s="1"/>
  <c r="L2772" i="10" l="1"/>
  <c r="I2772" i="10"/>
  <c r="K2772" i="10" l="1"/>
  <c r="N2772" i="10" s="1"/>
  <c r="J2772" i="10"/>
  <c r="H2773" i="10" s="1"/>
  <c r="G2773" i="10" s="1"/>
  <c r="L2773" i="10" l="1"/>
  <c r="I2773" i="10"/>
  <c r="K2773" i="10" l="1"/>
  <c r="N2773" i="10" s="1"/>
  <c r="J2773" i="10"/>
  <c r="H2774" i="10" s="1"/>
  <c r="G2774" i="10" s="1"/>
  <c r="L2774" i="10" l="1"/>
  <c r="I2774" i="10"/>
  <c r="K2774" i="10" l="1"/>
  <c r="N2774" i="10" s="1"/>
  <c r="J2774" i="10"/>
  <c r="H2775" i="10" s="1"/>
  <c r="G2775" i="10" s="1"/>
  <c r="L2775" i="10" l="1"/>
  <c r="I2775" i="10" l="1"/>
  <c r="J2775" i="10"/>
  <c r="H2776" i="10" s="1"/>
  <c r="G2776" i="10" s="1"/>
  <c r="K2775" i="10"/>
  <c r="N2775" i="10" s="1"/>
  <c r="L2776" i="10" l="1"/>
  <c r="I2776" i="10"/>
  <c r="K2776" i="10" l="1"/>
  <c r="N2776" i="10" s="1"/>
  <c r="J2776" i="10"/>
  <c r="H2777" i="10" s="1"/>
  <c r="G2777" i="10" s="1"/>
  <c r="L2777" i="10" l="1"/>
  <c r="I2777" i="10"/>
  <c r="J2777" i="10" l="1"/>
  <c r="H2778" i="10" s="1"/>
  <c r="G2778" i="10" s="1"/>
  <c r="K2777" i="10"/>
  <c r="N2777" i="10" s="1"/>
  <c r="L2778" i="10" l="1"/>
  <c r="I2778" i="10"/>
  <c r="K2778" i="10" l="1"/>
  <c r="N2778" i="10" s="1"/>
  <c r="J2778" i="10"/>
  <c r="H2779" i="10" s="1"/>
  <c r="G2779" i="10" s="1"/>
  <c r="L2779" i="10" l="1"/>
  <c r="I2779" i="10"/>
  <c r="K2779" i="10" l="1"/>
  <c r="N2779" i="10" s="1"/>
  <c r="J2779" i="10"/>
  <c r="H2780" i="10" s="1"/>
  <c r="G2780" i="10" s="1"/>
  <c r="L2780" i="10" l="1"/>
  <c r="I2780" i="10"/>
  <c r="K2780" i="10" l="1"/>
  <c r="N2780" i="10" s="1"/>
  <c r="J2780" i="10"/>
  <c r="H2781" i="10" s="1"/>
  <c r="G2781" i="10" s="1"/>
  <c r="L2781" i="10" l="1"/>
  <c r="I2781" i="10"/>
  <c r="K2781" i="10" l="1"/>
  <c r="N2781" i="10" s="1"/>
  <c r="J2781" i="10"/>
  <c r="H2782" i="10" s="1"/>
  <c r="G2782" i="10" s="1"/>
  <c r="L2782" i="10" l="1"/>
  <c r="I2782" i="10"/>
  <c r="J2782" i="10" l="1"/>
  <c r="H2783" i="10" s="1"/>
  <c r="G2783" i="10" s="1"/>
  <c r="K2782" i="10"/>
  <c r="N2782" i="10" s="1"/>
  <c r="L2783" i="10" l="1"/>
  <c r="I2783" i="10"/>
  <c r="K2783" i="10" l="1"/>
  <c r="N2783" i="10" s="1"/>
  <c r="J2783" i="10"/>
  <c r="H2784" i="10" s="1"/>
  <c r="G2784" i="10" s="1"/>
  <c r="L2784" i="10" l="1"/>
  <c r="I2784" i="10"/>
  <c r="K2784" i="10" l="1"/>
  <c r="N2784" i="10" s="1"/>
  <c r="J2784" i="10"/>
  <c r="H2785" i="10" s="1"/>
  <c r="G2785" i="10" s="1"/>
  <c r="L2785" i="10" l="1"/>
  <c r="I2785" i="10"/>
  <c r="J2785" i="10" l="1"/>
  <c r="H2786" i="10" s="1"/>
  <c r="G2786" i="10" s="1"/>
  <c r="K2785" i="10"/>
  <c r="N2785" i="10" s="1"/>
  <c r="L2786" i="10" l="1"/>
  <c r="I2786" i="10"/>
  <c r="K2786" i="10" l="1"/>
  <c r="N2786" i="10" s="1"/>
  <c r="J2786" i="10"/>
  <c r="H2787" i="10" s="1"/>
  <c r="G2787" i="10" s="1"/>
  <c r="L2787" i="10" l="1"/>
  <c r="I2787" i="10" l="1"/>
  <c r="K2787" i="10"/>
  <c r="N2787" i="10" s="1"/>
  <c r="J2787" i="10"/>
  <c r="H2788" i="10" s="1"/>
  <c r="G2788" i="10" s="1"/>
  <c r="L2788" i="10" l="1"/>
  <c r="I2788" i="10"/>
  <c r="K2788" i="10" l="1"/>
  <c r="N2788" i="10" s="1"/>
  <c r="J2788" i="10"/>
  <c r="H2789" i="10" s="1"/>
  <c r="G2789" i="10" s="1"/>
  <c r="L2789" i="10" l="1"/>
  <c r="I2789" i="10"/>
  <c r="J2789" i="10" l="1"/>
  <c r="H2790" i="10" s="1"/>
  <c r="G2790" i="10" s="1"/>
  <c r="K2789" i="10"/>
  <c r="N2789" i="10" s="1"/>
  <c r="L2790" i="10" l="1"/>
  <c r="I2790" i="10"/>
  <c r="K2790" i="10" l="1"/>
  <c r="N2790" i="10" s="1"/>
  <c r="J2790" i="10"/>
  <c r="H2791" i="10" s="1"/>
  <c r="G2791" i="10" s="1"/>
  <c r="L2791" i="10" l="1"/>
  <c r="I2791" i="10"/>
  <c r="J2791" i="10" l="1"/>
  <c r="H2792" i="10" s="1"/>
  <c r="G2792" i="10" s="1"/>
  <c r="K2791" i="10"/>
  <c r="N2791" i="10" s="1"/>
  <c r="L2792" i="10" l="1"/>
  <c r="I2792" i="10"/>
  <c r="K2792" i="10" l="1"/>
  <c r="N2792" i="10" s="1"/>
  <c r="J2792" i="10"/>
  <c r="H2793" i="10" s="1"/>
  <c r="G2793" i="10" s="1"/>
  <c r="L2793" i="10" l="1"/>
  <c r="I2793" i="10"/>
  <c r="K2793" i="10" l="1"/>
  <c r="N2793" i="10" s="1"/>
  <c r="J2793" i="10"/>
  <c r="H2794" i="10" s="1"/>
  <c r="G2794" i="10" s="1"/>
  <c r="L2794" i="10" l="1"/>
  <c r="I2794" i="10" l="1"/>
  <c r="J2794" i="10"/>
  <c r="H2795" i="10" s="1"/>
  <c r="G2795" i="10" s="1"/>
  <c r="K2794" i="10"/>
  <c r="N2794" i="10" s="1"/>
  <c r="L2795" i="10" l="1"/>
  <c r="I2795" i="10"/>
  <c r="K2795" i="10" l="1"/>
  <c r="N2795" i="10" s="1"/>
  <c r="J2795" i="10"/>
  <c r="H2796" i="10" s="1"/>
  <c r="G2796" i="10" s="1"/>
  <c r="L2796" i="10" l="1"/>
  <c r="I2796" i="10"/>
  <c r="K2796" i="10" l="1"/>
  <c r="N2796" i="10" s="1"/>
  <c r="J2796" i="10"/>
  <c r="H2797" i="10" s="1"/>
  <c r="G2797" i="10" s="1"/>
  <c r="L2797" i="10" l="1"/>
  <c r="I2797" i="10"/>
  <c r="K2797" i="10" l="1"/>
  <c r="N2797" i="10" s="1"/>
  <c r="J2797" i="10"/>
  <c r="H2798" i="10" s="1"/>
  <c r="G2798" i="10" s="1"/>
  <c r="L2798" i="10" l="1"/>
  <c r="I2798" i="10"/>
  <c r="K2798" i="10" l="1"/>
  <c r="N2798" i="10" s="1"/>
  <c r="J2798" i="10"/>
  <c r="H2799" i="10" s="1"/>
  <c r="G2799" i="10" s="1"/>
  <c r="L2799" i="10" l="1"/>
  <c r="I2799" i="10"/>
  <c r="K2799" i="10" l="1"/>
  <c r="N2799" i="10" s="1"/>
  <c r="J2799" i="10"/>
  <c r="H2800" i="10" s="1"/>
  <c r="G2800" i="10" s="1"/>
  <c r="L2800" i="10" l="1"/>
  <c r="I2800" i="10" l="1"/>
  <c r="K2800" i="10"/>
  <c r="N2800" i="10" s="1"/>
  <c r="J2800" i="10"/>
  <c r="H2801" i="10" s="1"/>
  <c r="G2801" i="10" s="1"/>
  <c r="L2801" i="10" l="1"/>
  <c r="I2801" i="10"/>
  <c r="K2801" i="10" l="1"/>
  <c r="N2801" i="10" s="1"/>
  <c r="J2801" i="10"/>
  <c r="H2802" i="10" s="1"/>
  <c r="G2802" i="10" s="1"/>
  <c r="L2802" i="10" l="1"/>
  <c r="I2802" i="10"/>
  <c r="J2802" i="10" l="1"/>
  <c r="H2803" i="10" s="1"/>
  <c r="G2803" i="10" s="1"/>
  <c r="K2802" i="10"/>
  <c r="N2802" i="10" s="1"/>
  <c r="L2803" i="10" l="1"/>
  <c r="I2803" i="10"/>
  <c r="K2803" i="10" l="1"/>
  <c r="N2803" i="10" s="1"/>
  <c r="J2803" i="10"/>
  <c r="H2804" i="10" s="1"/>
  <c r="G2804" i="10" s="1"/>
  <c r="L2804" i="10" l="1"/>
  <c r="I2804" i="10"/>
  <c r="K2804" i="10" l="1"/>
  <c r="N2804" i="10" s="1"/>
  <c r="J2804" i="10"/>
  <c r="H2805" i="10" s="1"/>
  <c r="G2805" i="10" s="1"/>
  <c r="L2805" i="10" l="1"/>
  <c r="I2805" i="10"/>
  <c r="K2805" i="10" l="1"/>
  <c r="N2805" i="10" s="1"/>
  <c r="J2805" i="10"/>
  <c r="H2806" i="10" s="1"/>
  <c r="G2806" i="10" s="1"/>
  <c r="L2806" i="10" l="1"/>
  <c r="I2806" i="10"/>
  <c r="J2806" i="10" l="1"/>
  <c r="H2807" i="10" s="1"/>
  <c r="G2807" i="10" s="1"/>
  <c r="K2806" i="10"/>
  <c r="N2806" i="10" s="1"/>
  <c r="L2807" i="10" l="1"/>
  <c r="I2807" i="10"/>
  <c r="K2807" i="10" l="1"/>
  <c r="N2807" i="10" s="1"/>
  <c r="J2807" i="10"/>
  <c r="H2808" i="10" s="1"/>
  <c r="G2808" i="10" s="1"/>
  <c r="L2808" i="10" l="1"/>
  <c r="I2808" i="10"/>
  <c r="K2808" i="10" l="1"/>
  <c r="N2808" i="10" s="1"/>
  <c r="J2808" i="10"/>
  <c r="H2809" i="10" s="1"/>
  <c r="G2809" i="10" s="1"/>
  <c r="L2809" i="10" l="1"/>
  <c r="I2809" i="10"/>
  <c r="K2809" i="10" l="1"/>
  <c r="N2809" i="10" s="1"/>
  <c r="J2809" i="10"/>
  <c r="H2810" i="10" s="1"/>
  <c r="G2810" i="10" s="1"/>
  <c r="L2810" i="10" l="1"/>
  <c r="I2810" i="10"/>
  <c r="K2810" i="10" l="1"/>
  <c r="N2810" i="10" s="1"/>
  <c r="J2810" i="10"/>
  <c r="H2811" i="10" s="1"/>
  <c r="G2811" i="10" s="1"/>
  <c r="L2811" i="10" l="1"/>
  <c r="I2811" i="10"/>
  <c r="J2811" i="10" l="1"/>
  <c r="H2812" i="10" s="1"/>
  <c r="G2812" i="10" s="1"/>
  <c r="K2811" i="10"/>
  <c r="N2811" i="10" s="1"/>
  <c r="L2812" i="10" l="1"/>
  <c r="I2812" i="10"/>
  <c r="J2812" i="10" l="1"/>
  <c r="H2813" i="10" s="1"/>
  <c r="G2813" i="10" s="1"/>
  <c r="K2812" i="10"/>
  <c r="N2812" i="10" s="1"/>
  <c r="L2813" i="10" l="1"/>
  <c r="I2813" i="10"/>
  <c r="K2813" i="10" l="1"/>
  <c r="N2813" i="10" s="1"/>
  <c r="J2813" i="10"/>
  <c r="H2814" i="10" s="1"/>
  <c r="G2814" i="10" s="1"/>
  <c r="L2814" i="10" l="1"/>
  <c r="I2814" i="10"/>
  <c r="K2814" i="10" l="1"/>
  <c r="N2814" i="10" s="1"/>
  <c r="J2814" i="10"/>
  <c r="H2815" i="10" s="1"/>
  <c r="G2815" i="10" s="1"/>
  <c r="L2815" i="10" l="1"/>
  <c r="I2815" i="10"/>
  <c r="J2815" i="10" l="1"/>
  <c r="H2816" i="10" s="1"/>
  <c r="G2816" i="10" s="1"/>
  <c r="K2815" i="10"/>
  <c r="N2815" i="10" s="1"/>
  <c r="L2816" i="10" l="1"/>
  <c r="I2816" i="10"/>
  <c r="J2816" i="10" l="1"/>
  <c r="H2817" i="10" s="1"/>
  <c r="G2817" i="10" s="1"/>
  <c r="K2816" i="10"/>
  <c r="N2816" i="10" s="1"/>
  <c r="L2817" i="10" l="1"/>
  <c r="I2817" i="10"/>
  <c r="K2817" i="10" l="1"/>
  <c r="N2817" i="10" s="1"/>
  <c r="J2817" i="10"/>
  <c r="H2818" i="10" s="1"/>
  <c r="G2818" i="10" s="1"/>
  <c r="L2818" i="10" l="1"/>
  <c r="I2818" i="10" l="1"/>
  <c r="K2818" i="10"/>
  <c r="N2818" i="10" s="1"/>
  <c r="J2818" i="10"/>
  <c r="H2819" i="10" s="1"/>
  <c r="G2819" i="10" s="1"/>
  <c r="L2819" i="10" l="1"/>
  <c r="I2819" i="10"/>
  <c r="J2819" i="10" l="1"/>
  <c r="H2820" i="10" s="1"/>
  <c r="G2820" i="10" s="1"/>
  <c r="K2819" i="10"/>
  <c r="N2819" i="10" s="1"/>
  <c r="L2820" i="10" l="1"/>
  <c r="I2820" i="10"/>
  <c r="J2820" i="10" l="1"/>
  <c r="H2821" i="10" s="1"/>
  <c r="G2821" i="10" s="1"/>
  <c r="K2820" i="10"/>
  <c r="N2820" i="10" s="1"/>
  <c r="L2821" i="10" l="1"/>
  <c r="I2821" i="10"/>
  <c r="J2821" i="10" l="1"/>
  <c r="H2822" i="10" s="1"/>
  <c r="G2822" i="10" s="1"/>
  <c r="K2821" i="10"/>
  <c r="N2821" i="10" s="1"/>
  <c r="L2822" i="10" l="1"/>
  <c r="I2822" i="10"/>
  <c r="J2822" i="10" l="1"/>
  <c r="H2823" i="10" s="1"/>
  <c r="G2823" i="10" s="1"/>
  <c r="K2822" i="10"/>
  <c r="N2822" i="10" s="1"/>
  <c r="L2823" i="10" l="1"/>
  <c r="I2823" i="10"/>
  <c r="K2823" i="10" l="1"/>
  <c r="N2823" i="10" s="1"/>
  <c r="J2823" i="10"/>
  <c r="H2824" i="10" s="1"/>
  <c r="G2824" i="10" s="1"/>
  <c r="L2824" i="10" l="1"/>
  <c r="I2824" i="10"/>
  <c r="K2824" i="10" l="1"/>
  <c r="N2824" i="10" s="1"/>
  <c r="J2824" i="10"/>
  <c r="H2825" i="10" s="1"/>
  <c r="G2825" i="10" s="1"/>
  <c r="L2825" i="10" l="1"/>
  <c r="I2825" i="10"/>
  <c r="J2825" i="10" l="1"/>
  <c r="H2826" i="10" s="1"/>
  <c r="G2826" i="10" s="1"/>
  <c r="K2825" i="10"/>
  <c r="N2825" i="10" s="1"/>
  <c r="L2826" i="10" l="1"/>
  <c r="I2826" i="10"/>
  <c r="K2826" i="10" l="1"/>
  <c r="N2826" i="10" s="1"/>
  <c r="J2826" i="10"/>
  <c r="H2827" i="10" s="1"/>
  <c r="G2827" i="10" s="1"/>
  <c r="L2827" i="10" l="1"/>
  <c r="I2827" i="10"/>
  <c r="K2827" i="10" l="1"/>
  <c r="N2827" i="10" s="1"/>
  <c r="J2827" i="10"/>
  <c r="H2828" i="10" s="1"/>
  <c r="G2828" i="10" s="1"/>
  <c r="L2828" i="10" l="1"/>
  <c r="I2828" i="10"/>
  <c r="J2828" i="10" l="1"/>
  <c r="H2829" i="10" s="1"/>
  <c r="G2829" i="10" s="1"/>
  <c r="K2828" i="10"/>
  <c r="N2828" i="10" s="1"/>
  <c r="L2829" i="10" l="1"/>
  <c r="I2829" i="10"/>
  <c r="J2829" i="10" l="1"/>
  <c r="H2830" i="10" s="1"/>
  <c r="G2830" i="10" s="1"/>
  <c r="K2829" i="10"/>
  <c r="N2829" i="10" s="1"/>
  <c r="L2830" i="10" l="1"/>
  <c r="I2830" i="10"/>
  <c r="K2830" i="10" l="1"/>
  <c r="N2830" i="10" s="1"/>
  <c r="J2830" i="10"/>
  <c r="H2831" i="10" s="1"/>
  <c r="G2831" i="10" s="1"/>
  <c r="L2831" i="10" l="1"/>
  <c r="I2831" i="10"/>
  <c r="K2831" i="10" l="1"/>
  <c r="N2831" i="10" s="1"/>
  <c r="J2831" i="10"/>
  <c r="H2832" i="10" s="1"/>
  <c r="G2832" i="10" s="1"/>
  <c r="L2832" i="10" l="1"/>
  <c r="I2832" i="10"/>
  <c r="K2832" i="10" l="1"/>
  <c r="N2832" i="10" s="1"/>
  <c r="J2832" i="10"/>
  <c r="H2833" i="10" s="1"/>
  <c r="G2833" i="10" s="1"/>
  <c r="L2833" i="10" l="1"/>
  <c r="I2833" i="10"/>
  <c r="K2833" i="10" l="1"/>
  <c r="N2833" i="10" s="1"/>
  <c r="J2833" i="10"/>
  <c r="H2834" i="10" s="1"/>
  <c r="G2834" i="10" s="1"/>
  <c r="L2834" i="10" l="1"/>
  <c r="I2834" i="10"/>
  <c r="K2834" i="10" l="1"/>
  <c r="N2834" i="10" s="1"/>
  <c r="J2834" i="10"/>
  <c r="H2835" i="10" s="1"/>
  <c r="G2835" i="10" s="1"/>
  <c r="L2835" i="10" l="1"/>
  <c r="I2835" i="10"/>
  <c r="J2835" i="10" l="1"/>
  <c r="H2836" i="10" s="1"/>
  <c r="G2836" i="10" s="1"/>
  <c r="K2835" i="10"/>
  <c r="N2835" i="10" s="1"/>
  <c r="L2836" i="10" l="1"/>
  <c r="I2836" i="10"/>
  <c r="K2836" i="10" l="1"/>
  <c r="N2836" i="10" s="1"/>
  <c r="J2836" i="10"/>
  <c r="H2837" i="10" s="1"/>
  <c r="G2837" i="10" s="1"/>
  <c r="L2837" i="10" l="1"/>
  <c r="I2837" i="10"/>
  <c r="J2837" i="10" l="1"/>
  <c r="H2838" i="10" s="1"/>
  <c r="G2838" i="10" s="1"/>
  <c r="K2837" i="10"/>
  <c r="N2837" i="10" s="1"/>
  <c r="L2838" i="10" l="1"/>
  <c r="I2838" i="10"/>
  <c r="J2838" i="10" l="1"/>
  <c r="H2839" i="10" s="1"/>
  <c r="G2839" i="10" s="1"/>
  <c r="K2838" i="10"/>
  <c r="N2838" i="10" s="1"/>
  <c r="L2839" i="10" l="1"/>
  <c r="I2839" i="10"/>
  <c r="K2839" i="10" l="1"/>
  <c r="N2839" i="10" s="1"/>
  <c r="J2839" i="10"/>
  <c r="H2840" i="10" s="1"/>
  <c r="G2840" i="10" s="1"/>
  <c r="L2840" i="10" l="1"/>
  <c r="I2840" i="10"/>
  <c r="K2840" i="10" l="1"/>
  <c r="N2840" i="10" s="1"/>
  <c r="J2840" i="10"/>
  <c r="H2841" i="10" s="1"/>
  <c r="G2841" i="10" s="1"/>
  <c r="L2841" i="10" l="1"/>
  <c r="I2841" i="10" l="1"/>
  <c r="J2841" i="10"/>
  <c r="H2842" i="10" s="1"/>
  <c r="G2842" i="10" s="1"/>
  <c r="K2841" i="10"/>
  <c r="N2841" i="10" s="1"/>
  <c r="L2842" i="10" l="1"/>
  <c r="I2842" i="10"/>
  <c r="J2842" i="10" l="1"/>
  <c r="H2843" i="10" s="1"/>
  <c r="G2843" i="10" s="1"/>
  <c r="K2842" i="10"/>
  <c r="N2842" i="10" s="1"/>
  <c r="L2843" i="10" l="1"/>
  <c r="I2843" i="10"/>
  <c r="K2843" i="10" l="1"/>
  <c r="N2843" i="10" s="1"/>
  <c r="J2843" i="10"/>
  <c r="H2844" i="10" s="1"/>
  <c r="G2844" i="10" s="1"/>
  <c r="L2844" i="10" l="1"/>
  <c r="I2844" i="10"/>
  <c r="J2844" i="10" l="1"/>
  <c r="H2845" i="10" s="1"/>
  <c r="G2845" i="10" s="1"/>
  <c r="K2844" i="10"/>
  <c r="N2844" i="10" s="1"/>
  <c r="L2845" i="10" l="1"/>
  <c r="I2845" i="10"/>
  <c r="J2845" i="10" l="1"/>
  <c r="H2846" i="10" s="1"/>
  <c r="G2846" i="10" s="1"/>
  <c r="K2845" i="10"/>
  <c r="N2845" i="10" s="1"/>
  <c r="L2846" i="10" l="1"/>
  <c r="I2846" i="10"/>
  <c r="J2846" i="10" l="1"/>
  <c r="H2847" i="10" s="1"/>
  <c r="G2847" i="10" s="1"/>
  <c r="K2846" i="10"/>
  <c r="N2846" i="10" s="1"/>
  <c r="L2847" i="10" l="1"/>
  <c r="I2847" i="10"/>
  <c r="J2847" i="10" l="1"/>
  <c r="H2848" i="10" s="1"/>
  <c r="G2848" i="10" s="1"/>
  <c r="K2847" i="10"/>
  <c r="N2847" i="10" s="1"/>
  <c r="L2848" i="10" l="1"/>
  <c r="I2848" i="10"/>
  <c r="K2848" i="10" l="1"/>
  <c r="N2848" i="10" s="1"/>
  <c r="J2848" i="10"/>
  <c r="H2849" i="10" s="1"/>
  <c r="G2849" i="10" s="1"/>
  <c r="L2849" i="10" l="1"/>
  <c r="I2849" i="10"/>
  <c r="J2849" i="10" l="1"/>
  <c r="H2850" i="10" s="1"/>
  <c r="G2850" i="10" s="1"/>
  <c r="K2849" i="10"/>
  <c r="N2849" i="10" s="1"/>
  <c r="L2850" i="10" l="1"/>
  <c r="I2850" i="10"/>
  <c r="J2850" i="10" l="1"/>
  <c r="H2851" i="10" s="1"/>
  <c r="G2851" i="10" s="1"/>
  <c r="K2850" i="10"/>
  <c r="N2850" i="10" s="1"/>
  <c r="L2851" i="10" l="1"/>
  <c r="I2851" i="10"/>
  <c r="J2851" i="10" l="1"/>
  <c r="H2852" i="10" s="1"/>
  <c r="G2852" i="10" s="1"/>
  <c r="K2851" i="10"/>
  <c r="N2851" i="10" s="1"/>
  <c r="L2852" i="10" l="1"/>
  <c r="I2852" i="10"/>
  <c r="J2852" i="10" l="1"/>
  <c r="H2853" i="10" s="1"/>
  <c r="G2853" i="10" s="1"/>
  <c r="K2852" i="10"/>
  <c r="N2852" i="10" s="1"/>
  <c r="L2853" i="10" l="1"/>
  <c r="I2853" i="10"/>
  <c r="J2853" i="10" l="1"/>
  <c r="H2854" i="10" s="1"/>
  <c r="G2854" i="10" s="1"/>
  <c r="K2853" i="10"/>
  <c r="N2853" i="10" s="1"/>
  <c r="L2854" i="10" l="1"/>
  <c r="I2854" i="10"/>
  <c r="K2854" i="10" l="1"/>
  <c r="N2854" i="10" s="1"/>
  <c r="J2854" i="10"/>
  <c r="H2855" i="10" s="1"/>
  <c r="G2855" i="10" s="1"/>
  <c r="L2855" i="10" l="1"/>
  <c r="I2855" i="10"/>
  <c r="K2855" i="10" l="1"/>
  <c r="N2855" i="10" s="1"/>
  <c r="J2855" i="10"/>
  <c r="H2856" i="10" s="1"/>
  <c r="G2856" i="10" s="1"/>
  <c r="L2856" i="10" l="1"/>
  <c r="I2856" i="10"/>
  <c r="J2856" i="10" l="1"/>
  <c r="H2857" i="10" s="1"/>
  <c r="G2857" i="10" s="1"/>
  <c r="K2856" i="10"/>
  <c r="N2856" i="10" s="1"/>
  <c r="L2857" i="10" l="1"/>
  <c r="I2857" i="10"/>
  <c r="J2857" i="10" l="1"/>
  <c r="H2858" i="10" s="1"/>
  <c r="G2858" i="10" s="1"/>
  <c r="K2857" i="10"/>
  <c r="N2857" i="10" s="1"/>
  <c r="L2858" i="10" l="1"/>
  <c r="I2858" i="10"/>
  <c r="J2858" i="10" l="1"/>
  <c r="H2859" i="10" s="1"/>
  <c r="G2859" i="10" s="1"/>
  <c r="K2858" i="10"/>
  <c r="N2858" i="10" s="1"/>
  <c r="L2859" i="10" l="1"/>
  <c r="I2859" i="10"/>
  <c r="K2859" i="10" l="1"/>
  <c r="N2859" i="10" s="1"/>
  <c r="J2859" i="10"/>
  <c r="H2860" i="10" s="1"/>
  <c r="G2860" i="10" s="1"/>
  <c r="L2860" i="10" l="1"/>
  <c r="I2860" i="10"/>
  <c r="K2860" i="10" l="1"/>
  <c r="N2860" i="10" s="1"/>
  <c r="J2860" i="10"/>
  <c r="H2861" i="10" s="1"/>
  <c r="G2861" i="10" s="1"/>
  <c r="L2861" i="10" l="1"/>
  <c r="I2861" i="10"/>
  <c r="J2861" i="10" l="1"/>
  <c r="H2862" i="10" s="1"/>
  <c r="G2862" i="10" s="1"/>
  <c r="K2861" i="10"/>
  <c r="N2861" i="10" s="1"/>
  <c r="L2862" i="10" l="1"/>
  <c r="I2862" i="10"/>
  <c r="K2862" i="10" l="1"/>
  <c r="N2862" i="10" s="1"/>
  <c r="J2862" i="10"/>
  <c r="H2863" i="10" s="1"/>
  <c r="G2863" i="10" s="1"/>
  <c r="L2863" i="10" l="1"/>
  <c r="I2863" i="10"/>
  <c r="J2863" i="10" l="1"/>
  <c r="H2864" i="10" s="1"/>
  <c r="G2864" i="10" s="1"/>
  <c r="K2863" i="10"/>
  <c r="N2863" i="10" s="1"/>
  <c r="L2864" i="10" l="1"/>
  <c r="I2864" i="10"/>
  <c r="J2864" i="10" l="1"/>
  <c r="H2865" i="10" s="1"/>
  <c r="G2865" i="10" s="1"/>
  <c r="K2864" i="10"/>
  <c r="N2864" i="10" s="1"/>
  <c r="L2865" i="10" l="1"/>
  <c r="I2865" i="10"/>
  <c r="K2865" i="10" l="1"/>
  <c r="N2865" i="10" s="1"/>
  <c r="J2865" i="10"/>
  <c r="H2866" i="10" s="1"/>
  <c r="G2866" i="10" s="1"/>
  <c r="L2866" i="10" l="1"/>
  <c r="I2866" i="10"/>
  <c r="K2866" i="10" l="1"/>
  <c r="N2866" i="10" s="1"/>
  <c r="J2866" i="10"/>
  <c r="H2867" i="10" s="1"/>
  <c r="G2867" i="10" s="1"/>
  <c r="L2867" i="10" l="1"/>
  <c r="I2867" i="10"/>
  <c r="K2867" i="10" l="1"/>
  <c r="N2867" i="10" s="1"/>
  <c r="J2867" i="10"/>
  <c r="H2868" i="10" s="1"/>
  <c r="G2868" i="10" s="1"/>
  <c r="L2868" i="10" l="1"/>
  <c r="I2868" i="10"/>
  <c r="K2868" i="10" l="1"/>
  <c r="N2868" i="10" s="1"/>
  <c r="J2868" i="10"/>
  <c r="H2869" i="10" s="1"/>
  <c r="G2869" i="10" s="1"/>
  <c r="L2869" i="10" l="1"/>
  <c r="I2869" i="10"/>
  <c r="J2869" i="10" l="1"/>
  <c r="H2870" i="10" s="1"/>
  <c r="G2870" i="10" s="1"/>
  <c r="K2869" i="10"/>
  <c r="N2869" i="10" s="1"/>
  <c r="L2870" i="10" l="1"/>
  <c r="I2870" i="10"/>
  <c r="K2870" i="10" l="1"/>
  <c r="N2870" i="10" s="1"/>
  <c r="J2870" i="10"/>
  <c r="H2871" i="10" s="1"/>
  <c r="G2871" i="10" s="1"/>
  <c r="L2871" i="10" l="1"/>
  <c r="I2871" i="10"/>
  <c r="J2871" i="10" l="1"/>
  <c r="H2872" i="10" s="1"/>
  <c r="G2872" i="10" s="1"/>
  <c r="K2871" i="10"/>
  <c r="N2871" i="10" s="1"/>
  <c r="L2872" i="10" l="1"/>
  <c r="I2872" i="10"/>
  <c r="K2872" i="10" l="1"/>
  <c r="N2872" i="10" s="1"/>
  <c r="J2872" i="10"/>
  <c r="H2873" i="10" s="1"/>
  <c r="G2873" i="10" s="1"/>
  <c r="L2873" i="10" l="1"/>
  <c r="I2873" i="10"/>
  <c r="K2873" i="10" l="1"/>
  <c r="N2873" i="10" s="1"/>
  <c r="J2873" i="10"/>
  <c r="H2874" i="10" s="1"/>
  <c r="G2874" i="10" s="1"/>
  <c r="L2874" i="10" l="1"/>
  <c r="I2874" i="10"/>
  <c r="K2874" i="10" l="1"/>
  <c r="N2874" i="10" s="1"/>
  <c r="J2874" i="10"/>
  <c r="H2875" i="10" s="1"/>
  <c r="G2875" i="10" s="1"/>
  <c r="L2875" i="10" l="1"/>
  <c r="I2875" i="10"/>
  <c r="K2875" i="10" l="1"/>
  <c r="N2875" i="10" s="1"/>
  <c r="J2875" i="10"/>
  <c r="H2876" i="10" s="1"/>
  <c r="G2876" i="10" s="1"/>
  <c r="L2876" i="10" l="1"/>
  <c r="I2876" i="10"/>
  <c r="K2876" i="10" l="1"/>
  <c r="N2876" i="10" s="1"/>
  <c r="J2876" i="10"/>
  <c r="H2877" i="10" s="1"/>
  <c r="G2877" i="10" s="1"/>
  <c r="L2877" i="10" l="1"/>
  <c r="I2877" i="10"/>
  <c r="K2877" i="10" l="1"/>
  <c r="N2877" i="10" s="1"/>
  <c r="J2877" i="10"/>
  <c r="H2878" i="10" s="1"/>
  <c r="G2878" i="10" s="1"/>
  <c r="L2878" i="10" l="1"/>
  <c r="I2878" i="10"/>
  <c r="K2878" i="10" l="1"/>
  <c r="N2878" i="10" s="1"/>
  <c r="J2878" i="10"/>
  <c r="H2879" i="10" s="1"/>
  <c r="G2879" i="10" s="1"/>
  <c r="L2879" i="10" l="1"/>
  <c r="I2879" i="10"/>
  <c r="K2879" i="10" l="1"/>
  <c r="N2879" i="10" s="1"/>
  <c r="J2879" i="10"/>
  <c r="H2880" i="10" s="1"/>
  <c r="G2880" i="10" s="1"/>
  <c r="L2880" i="10" l="1"/>
  <c r="I2880" i="10"/>
  <c r="J2880" i="10" l="1"/>
  <c r="H2881" i="10" s="1"/>
  <c r="G2881" i="10" s="1"/>
  <c r="K2880" i="10"/>
  <c r="N2880" i="10" s="1"/>
  <c r="L2881" i="10" l="1"/>
  <c r="I2881" i="10"/>
  <c r="J2881" i="10" l="1"/>
  <c r="H2882" i="10" s="1"/>
  <c r="G2882" i="10" s="1"/>
  <c r="K2881" i="10"/>
  <c r="N2881" i="10" s="1"/>
  <c r="L2882" i="10" l="1"/>
  <c r="I2882" i="10" l="1"/>
  <c r="K2882" i="10"/>
  <c r="N2882" i="10" s="1"/>
  <c r="J2882" i="10"/>
  <c r="H2883" i="10" s="1"/>
  <c r="G2883" i="10" s="1"/>
  <c r="L2883" i="10" l="1"/>
  <c r="I2883" i="10"/>
  <c r="J2883" i="10" l="1"/>
  <c r="H2884" i="10" s="1"/>
  <c r="G2884" i="10" s="1"/>
  <c r="K2883" i="10"/>
  <c r="N2883" i="10" s="1"/>
  <c r="L2884" i="10" l="1"/>
  <c r="I2884" i="10"/>
  <c r="J2884" i="10" l="1"/>
  <c r="H2885" i="10" s="1"/>
  <c r="G2885" i="10" s="1"/>
  <c r="K2884" i="10"/>
  <c r="N2884" i="10" s="1"/>
  <c r="L2885" i="10" l="1"/>
  <c r="I2885" i="10"/>
  <c r="K2885" i="10" l="1"/>
  <c r="N2885" i="10" s="1"/>
  <c r="J2885" i="10"/>
  <c r="H2886" i="10" s="1"/>
  <c r="G2886" i="10" s="1"/>
  <c r="L2886" i="10" l="1"/>
  <c r="I2886" i="10"/>
  <c r="K2886" i="10" l="1"/>
  <c r="N2886" i="10" s="1"/>
  <c r="J2886" i="10"/>
  <c r="H2887" i="10" s="1"/>
  <c r="G2887" i="10" s="1"/>
  <c r="L2887" i="10" l="1"/>
  <c r="I2887" i="10"/>
  <c r="K2887" i="10" l="1"/>
  <c r="N2887" i="10" s="1"/>
  <c r="J2887" i="10"/>
  <c r="H2888" i="10" s="1"/>
  <c r="G2888" i="10" s="1"/>
  <c r="L2888" i="10" l="1"/>
  <c r="I2888" i="10"/>
  <c r="J2888" i="10" l="1"/>
  <c r="H2889" i="10" s="1"/>
  <c r="G2889" i="10" s="1"/>
  <c r="K2888" i="10"/>
  <c r="N2888" i="10" s="1"/>
  <c r="L2889" i="10" l="1"/>
  <c r="I2889" i="10"/>
  <c r="J2889" i="10" l="1"/>
  <c r="H2890" i="10" s="1"/>
  <c r="G2890" i="10" s="1"/>
  <c r="K2889" i="10"/>
  <c r="N2889" i="10" s="1"/>
  <c r="L2890" i="10" l="1"/>
  <c r="I2890" i="10"/>
  <c r="K2890" i="10" l="1"/>
  <c r="N2890" i="10" s="1"/>
  <c r="J2890" i="10"/>
  <c r="H2891" i="10" s="1"/>
  <c r="G2891" i="10" s="1"/>
  <c r="L2891" i="10" l="1"/>
  <c r="I2891" i="10"/>
  <c r="K2891" i="10" l="1"/>
  <c r="N2891" i="10" s="1"/>
  <c r="J2891" i="10"/>
  <c r="H2892" i="10" s="1"/>
  <c r="G2892" i="10" s="1"/>
  <c r="L2892" i="10" l="1"/>
  <c r="I2892" i="10"/>
  <c r="K2892" i="10" l="1"/>
  <c r="N2892" i="10" s="1"/>
  <c r="J2892" i="10"/>
  <c r="H2893" i="10" s="1"/>
  <c r="G2893" i="10" s="1"/>
  <c r="L2893" i="10" l="1"/>
  <c r="I2893" i="10"/>
  <c r="K2893" i="10" l="1"/>
  <c r="N2893" i="10" s="1"/>
  <c r="J2893" i="10"/>
  <c r="H2894" i="10" s="1"/>
  <c r="G2894" i="10" s="1"/>
  <c r="L2894" i="10" l="1"/>
  <c r="I2894" i="10"/>
  <c r="J2894" i="10" l="1"/>
  <c r="H2895" i="10" s="1"/>
  <c r="G2895" i="10" s="1"/>
  <c r="K2894" i="10"/>
  <c r="N2894" i="10" s="1"/>
  <c r="L2895" i="10" l="1"/>
  <c r="I2895" i="10"/>
  <c r="J2895" i="10" l="1"/>
  <c r="H2896" i="10" s="1"/>
  <c r="G2896" i="10" s="1"/>
  <c r="K2895" i="10"/>
  <c r="N2895" i="10" s="1"/>
  <c r="L2896" i="10" l="1"/>
  <c r="I2896" i="10"/>
  <c r="K2896" i="10" l="1"/>
  <c r="N2896" i="10" s="1"/>
  <c r="J2896" i="10"/>
  <c r="H2897" i="10" s="1"/>
  <c r="G2897" i="10" s="1"/>
  <c r="L2897" i="10" l="1"/>
  <c r="I2897" i="10"/>
  <c r="J2897" i="10" l="1"/>
  <c r="H2898" i="10" s="1"/>
  <c r="G2898" i="10" s="1"/>
  <c r="K2897" i="10"/>
  <c r="N2897" i="10" s="1"/>
  <c r="L2898" i="10" l="1"/>
  <c r="I2898" i="10"/>
  <c r="K2898" i="10" l="1"/>
  <c r="N2898" i="10" s="1"/>
  <c r="J2898" i="10"/>
  <c r="H2899" i="10" s="1"/>
  <c r="G2899" i="10" s="1"/>
  <c r="L2899" i="10" l="1"/>
  <c r="I2899" i="10"/>
  <c r="K2899" i="10" l="1"/>
  <c r="N2899" i="10" s="1"/>
  <c r="J2899" i="10"/>
  <c r="H2900" i="10" s="1"/>
  <c r="G2900" i="10" s="1"/>
  <c r="L2900" i="10" l="1"/>
  <c r="I2900" i="10"/>
  <c r="J2900" i="10" l="1"/>
  <c r="H2901" i="10" s="1"/>
  <c r="G2901" i="10" s="1"/>
  <c r="K2900" i="10"/>
  <c r="N2900" i="10" s="1"/>
  <c r="L2901" i="10" l="1"/>
  <c r="I2901" i="10"/>
  <c r="K2901" i="10" l="1"/>
  <c r="N2901" i="10" s="1"/>
  <c r="J2901" i="10"/>
  <c r="H2902" i="10" s="1"/>
  <c r="G2902" i="10" s="1"/>
  <c r="L2902" i="10" l="1"/>
  <c r="I2902" i="10"/>
  <c r="J2902" i="10" l="1"/>
  <c r="H2903" i="10" s="1"/>
  <c r="G2903" i="10" s="1"/>
  <c r="K2902" i="10"/>
  <c r="N2902" i="10" s="1"/>
  <c r="L2903" i="10" l="1"/>
  <c r="I2903" i="10"/>
  <c r="J2903" i="10" l="1"/>
  <c r="H2904" i="10" s="1"/>
  <c r="G2904" i="10" s="1"/>
  <c r="K2903" i="10"/>
  <c r="N2903" i="10" s="1"/>
  <c r="L2904" i="10" l="1"/>
  <c r="I2904" i="10"/>
  <c r="K2904" i="10" l="1"/>
  <c r="N2904" i="10" s="1"/>
  <c r="J2904" i="10"/>
  <c r="H2905" i="10" s="1"/>
  <c r="G2905" i="10" s="1"/>
  <c r="L2905" i="10" l="1"/>
  <c r="I2905" i="10"/>
  <c r="K2905" i="10" l="1"/>
  <c r="N2905" i="10" s="1"/>
  <c r="J2905" i="10"/>
  <c r="H2906" i="10" s="1"/>
  <c r="G2906" i="10" s="1"/>
  <c r="L2906" i="10" l="1"/>
  <c r="I2906" i="10"/>
  <c r="K2906" i="10" l="1"/>
  <c r="N2906" i="10" s="1"/>
  <c r="J2906" i="10"/>
  <c r="H2907" i="10" s="1"/>
  <c r="G2907" i="10" s="1"/>
  <c r="L2907" i="10" l="1"/>
  <c r="I2907" i="10" l="1"/>
  <c r="K2907" i="10"/>
  <c r="N2907" i="10" s="1"/>
  <c r="J2907" i="10"/>
  <c r="H2908" i="10" s="1"/>
  <c r="G2908" i="10" s="1"/>
  <c r="L2908" i="10" l="1"/>
  <c r="I2908" i="10"/>
  <c r="K2908" i="10" l="1"/>
  <c r="N2908" i="10" s="1"/>
  <c r="J2908" i="10"/>
  <c r="H2909" i="10" s="1"/>
  <c r="G2909" i="10" s="1"/>
  <c r="L2909" i="10" l="1"/>
  <c r="I2909" i="10"/>
  <c r="J2909" i="10" l="1"/>
  <c r="H2910" i="10" s="1"/>
  <c r="G2910" i="10" s="1"/>
  <c r="K2909" i="10"/>
  <c r="N2909" i="10" s="1"/>
  <c r="L2910" i="10" l="1"/>
  <c r="I2910" i="10"/>
  <c r="J2910" i="10" l="1"/>
  <c r="H2911" i="10" s="1"/>
  <c r="G2911" i="10" s="1"/>
  <c r="K2910" i="10"/>
  <c r="N2910" i="10" s="1"/>
  <c r="L2911" i="10" l="1"/>
  <c r="I2911" i="10" l="1"/>
  <c r="K2911" i="10"/>
  <c r="N2911" i="10" s="1"/>
  <c r="J2911" i="10"/>
  <c r="H2912" i="10" s="1"/>
  <c r="G2912" i="10" s="1"/>
  <c r="L2912" i="10" l="1"/>
  <c r="I2912" i="10"/>
  <c r="J2912" i="10" l="1"/>
  <c r="H2913" i="10" s="1"/>
  <c r="G2913" i="10" s="1"/>
  <c r="K2912" i="10"/>
  <c r="N2912" i="10" s="1"/>
  <c r="L2913" i="10" l="1"/>
  <c r="I2913" i="10" l="1"/>
  <c r="K2913" i="10"/>
  <c r="N2913" i="10" s="1"/>
  <c r="J2913" i="10"/>
  <c r="H2914" i="10" s="1"/>
  <c r="G2914" i="10" s="1"/>
  <c r="L2914" i="10" l="1"/>
  <c r="I2914" i="10"/>
  <c r="J2914" i="10" l="1"/>
  <c r="H2915" i="10" s="1"/>
  <c r="G2915" i="10" s="1"/>
  <c r="K2914" i="10"/>
  <c r="N2914" i="10" s="1"/>
  <c r="L2915" i="10" l="1"/>
  <c r="I2915" i="10"/>
  <c r="K2915" i="10" l="1"/>
  <c r="N2915" i="10" s="1"/>
  <c r="J2915" i="10"/>
  <c r="H2916" i="10" s="1"/>
  <c r="G2916" i="10" s="1"/>
  <c r="L2916" i="10" l="1"/>
  <c r="I2916" i="10"/>
  <c r="K2916" i="10" l="1"/>
  <c r="N2916" i="10" s="1"/>
  <c r="J2916" i="10"/>
  <c r="H2917" i="10" s="1"/>
  <c r="G2917" i="10" s="1"/>
  <c r="L2917" i="10" l="1"/>
  <c r="I2917" i="10"/>
  <c r="K2917" i="10" l="1"/>
  <c r="N2917" i="10" s="1"/>
  <c r="J2917" i="10"/>
  <c r="H2918" i="10" s="1"/>
  <c r="G2918" i="10" s="1"/>
  <c r="L2918" i="10" l="1"/>
  <c r="I2918" i="10"/>
  <c r="K2918" i="10" l="1"/>
  <c r="N2918" i="10" s="1"/>
  <c r="J2918" i="10"/>
  <c r="H2919" i="10" s="1"/>
  <c r="G2919" i="10" s="1"/>
  <c r="L2919" i="10" l="1"/>
  <c r="I2919" i="10"/>
  <c r="K2919" i="10" l="1"/>
  <c r="N2919" i="10" s="1"/>
  <c r="J2919" i="10"/>
  <c r="H2920" i="10" s="1"/>
  <c r="G2920" i="10" s="1"/>
  <c r="L2920" i="10" l="1"/>
  <c r="I2920" i="10"/>
  <c r="K2920" i="10" l="1"/>
  <c r="N2920" i="10" s="1"/>
  <c r="J2920" i="10"/>
  <c r="H2921" i="10" s="1"/>
  <c r="G2921" i="10" s="1"/>
  <c r="L2921" i="10" l="1"/>
  <c r="I2921" i="10"/>
  <c r="K2921" i="10" l="1"/>
  <c r="N2921" i="10" s="1"/>
  <c r="J2921" i="10"/>
  <c r="H2922" i="10" s="1"/>
  <c r="G2922" i="10" s="1"/>
  <c r="L2922" i="10" l="1"/>
  <c r="I2922" i="10"/>
  <c r="K2922" i="10" l="1"/>
  <c r="N2922" i="10" s="1"/>
  <c r="J2922" i="10"/>
  <c r="H2923" i="10" s="1"/>
  <c r="G2923" i="10" s="1"/>
  <c r="L2923" i="10" l="1"/>
  <c r="I2923" i="10"/>
  <c r="J2923" i="10" l="1"/>
  <c r="H2924" i="10" s="1"/>
  <c r="G2924" i="10" s="1"/>
  <c r="K2923" i="10"/>
  <c r="N2923" i="10" s="1"/>
  <c r="L2924" i="10" l="1"/>
  <c r="I2924" i="10"/>
  <c r="K2924" i="10" l="1"/>
  <c r="N2924" i="10" s="1"/>
  <c r="J2924" i="10"/>
  <c r="H2925" i="10" s="1"/>
  <c r="G2925" i="10" s="1"/>
  <c r="L2925" i="10" l="1"/>
  <c r="I2925" i="10"/>
  <c r="K2925" i="10" l="1"/>
  <c r="N2925" i="10" s="1"/>
  <c r="J2925" i="10"/>
  <c r="H2926" i="10" s="1"/>
  <c r="G2926" i="10" s="1"/>
  <c r="L2926" i="10" l="1"/>
  <c r="I2926" i="10"/>
  <c r="J2926" i="10" l="1"/>
  <c r="H2927" i="10" s="1"/>
  <c r="G2927" i="10" s="1"/>
  <c r="K2926" i="10"/>
  <c r="N2926" i="10" s="1"/>
  <c r="L2927" i="10" l="1"/>
  <c r="I2927" i="10"/>
  <c r="J2927" i="10" l="1"/>
  <c r="H2928" i="10" s="1"/>
  <c r="G2928" i="10" s="1"/>
  <c r="K2927" i="10"/>
  <c r="N2927" i="10" s="1"/>
  <c r="L2928" i="10" l="1"/>
  <c r="I2928" i="10"/>
  <c r="K2928" i="10" l="1"/>
  <c r="N2928" i="10" s="1"/>
  <c r="J2928" i="10"/>
  <c r="H2929" i="10" s="1"/>
  <c r="G2929" i="10" s="1"/>
  <c r="L2929" i="10" l="1"/>
  <c r="I2929" i="10"/>
  <c r="K2929" i="10" l="1"/>
  <c r="N2929" i="10" s="1"/>
  <c r="J2929" i="10"/>
  <c r="H2930" i="10" s="1"/>
  <c r="G2930" i="10" s="1"/>
  <c r="L2930" i="10" l="1"/>
  <c r="I2930" i="10"/>
  <c r="J2930" i="10" l="1"/>
  <c r="H2931" i="10" s="1"/>
  <c r="G2931" i="10" s="1"/>
  <c r="K2930" i="10"/>
  <c r="N2930" i="10" s="1"/>
  <c r="L2931" i="10" l="1"/>
  <c r="I2931" i="10"/>
  <c r="K2931" i="10" l="1"/>
  <c r="N2931" i="10" s="1"/>
  <c r="J2931" i="10"/>
  <c r="H2932" i="10" s="1"/>
  <c r="G2932" i="10" s="1"/>
  <c r="L2932" i="10" l="1"/>
  <c r="I2932" i="10"/>
  <c r="J2932" i="10" l="1"/>
  <c r="H2933" i="10" s="1"/>
  <c r="G2933" i="10" s="1"/>
  <c r="K2932" i="10"/>
  <c r="N2932" i="10" s="1"/>
  <c r="L2933" i="10" l="1"/>
  <c r="I2933" i="10"/>
  <c r="K2933" i="10" l="1"/>
  <c r="N2933" i="10" s="1"/>
  <c r="J2933" i="10"/>
  <c r="H2934" i="10" s="1"/>
  <c r="G2934" i="10" s="1"/>
  <c r="L2934" i="10" l="1"/>
  <c r="I2934" i="10"/>
  <c r="K2934" i="10" l="1"/>
  <c r="N2934" i="10" s="1"/>
  <c r="J2934" i="10"/>
  <c r="H2935" i="10" s="1"/>
  <c r="G2935" i="10" s="1"/>
  <c r="L2935" i="10" l="1"/>
  <c r="I2935" i="10" l="1"/>
  <c r="J2935" i="10"/>
  <c r="H2936" i="10" s="1"/>
  <c r="G2936" i="10" s="1"/>
  <c r="K2935" i="10"/>
  <c r="N2935" i="10" s="1"/>
  <c r="L2936" i="10" l="1"/>
  <c r="I2936" i="10" l="1"/>
  <c r="K2936" i="10"/>
  <c r="N2936" i="10" s="1"/>
  <c r="J2936" i="10"/>
  <c r="H2937" i="10" s="1"/>
  <c r="G2937" i="10" s="1"/>
  <c r="L2937" i="10" l="1"/>
  <c r="I2937" i="10" l="1"/>
  <c r="J2937" i="10"/>
  <c r="H2938" i="10" s="1"/>
  <c r="G2938" i="10" s="1"/>
  <c r="K2937" i="10"/>
  <c r="N2937" i="10" s="1"/>
  <c r="L2938" i="10" l="1"/>
  <c r="I2938" i="10"/>
  <c r="K2938" i="10" l="1"/>
  <c r="N2938" i="10" s="1"/>
  <c r="J2938" i="10"/>
  <c r="H2939" i="10" s="1"/>
  <c r="G2939" i="10" s="1"/>
  <c r="L2939" i="10" l="1"/>
  <c r="I2939" i="10"/>
  <c r="K2939" i="10" l="1"/>
  <c r="N2939" i="10" s="1"/>
  <c r="J2939" i="10"/>
  <c r="H2940" i="10" s="1"/>
  <c r="G2940" i="10" s="1"/>
  <c r="L2940" i="10" l="1"/>
  <c r="I2940" i="10"/>
  <c r="K2940" i="10" l="1"/>
  <c r="N2940" i="10" s="1"/>
  <c r="J2940" i="10"/>
  <c r="H2941" i="10" s="1"/>
  <c r="G2941" i="10" s="1"/>
  <c r="L2941" i="10" l="1"/>
  <c r="I2941" i="10"/>
  <c r="K2941" i="10" l="1"/>
  <c r="N2941" i="10" s="1"/>
  <c r="J2941" i="10"/>
  <c r="H2942" i="10" s="1"/>
  <c r="G2942" i="10" s="1"/>
  <c r="L2942" i="10" l="1"/>
  <c r="I2942" i="10"/>
  <c r="J2942" i="10" l="1"/>
  <c r="H2943" i="10" s="1"/>
  <c r="G2943" i="10" s="1"/>
  <c r="K2942" i="10"/>
  <c r="N2942" i="10" s="1"/>
  <c r="L2943" i="10" l="1"/>
  <c r="I2943" i="10"/>
  <c r="K2943" i="10" l="1"/>
  <c r="N2943" i="10" s="1"/>
  <c r="J2943" i="10"/>
  <c r="H2944" i="10" s="1"/>
  <c r="G2944" i="10" s="1"/>
  <c r="L2944" i="10" l="1"/>
  <c r="I2944" i="10"/>
  <c r="J2944" i="10" l="1"/>
  <c r="H2945" i="10" s="1"/>
  <c r="G2945" i="10" s="1"/>
  <c r="K2944" i="10"/>
  <c r="N2944" i="10" s="1"/>
  <c r="L2945" i="10" l="1"/>
  <c r="I2945" i="10"/>
  <c r="K2945" i="10" l="1"/>
  <c r="N2945" i="10" s="1"/>
  <c r="J2945" i="10"/>
  <c r="H2946" i="10" s="1"/>
  <c r="G2946" i="10" s="1"/>
  <c r="L2946" i="10" l="1"/>
  <c r="I2946" i="10"/>
  <c r="K2946" i="10" l="1"/>
  <c r="N2946" i="10" s="1"/>
  <c r="J2946" i="10"/>
  <c r="H2947" i="10" s="1"/>
  <c r="G2947" i="10" s="1"/>
  <c r="L2947" i="10" l="1"/>
  <c r="I2947" i="10"/>
  <c r="K2947" i="10" l="1"/>
  <c r="N2947" i="10" s="1"/>
  <c r="J2947" i="10"/>
  <c r="H2948" i="10" s="1"/>
  <c r="G2948" i="10" s="1"/>
  <c r="L2948" i="10" l="1"/>
  <c r="I2948" i="10" l="1"/>
  <c r="J2948" i="10"/>
  <c r="H2949" i="10" s="1"/>
  <c r="G2949" i="10" s="1"/>
  <c r="K2948" i="10"/>
  <c r="N2948" i="10" s="1"/>
  <c r="L2949" i="10" l="1"/>
  <c r="I2949" i="10"/>
  <c r="J2949" i="10" l="1"/>
  <c r="H2950" i="10" s="1"/>
  <c r="G2950" i="10" s="1"/>
  <c r="K2949" i="10"/>
  <c r="N2949" i="10" s="1"/>
  <c r="L2950" i="10" l="1"/>
  <c r="I2950" i="10" l="1"/>
  <c r="J2950" i="10"/>
  <c r="H2951" i="10" s="1"/>
  <c r="G2951" i="10" s="1"/>
  <c r="K2950" i="10"/>
  <c r="N2950" i="10" s="1"/>
  <c r="L2951" i="10" l="1"/>
  <c r="I2951" i="10"/>
  <c r="J2951" i="10" l="1"/>
  <c r="H2952" i="10" s="1"/>
  <c r="G2952" i="10" s="1"/>
  <c r="K2951" i="10"/>
  <c r="N2951" i="10" s="1"/>
  <c r="L2952" i="10" l="1"/>
  <c r="I2952" i="10" l="1"/>
  <c r="K2952" i="10"/>
  <c r="N2952" i="10" s="1"/>
  <c r="J2952" i="10"/>
  <c r="H2953" i="10" s="1"/>
  <c r="G2953" i="10" s="1"/>
  <c r="L2953" i="10" l="1"/>
  <c r="I2953" i="10"/>
  <c r="K2953" i="10" l="1"/>
  <c r="N2953" i="10" s="1"/>
  <c r="J2953" i="10"/>
  <c r="H2954" i="10" s="1"/>
  <c r="G2954" i="10" s="1"/>
  <c r="L2954" i="10" l="1"/>
  <c r="I2954" i="10" l="1"/>
  <c r="K2954" i="10"/>
  <c r="N2954" i="10" s="1"/>
  <c r="J2954" i="10"/>
  <c r="H2955" i="10" s="1"/>
  <c r="G2955" i="10" s="1"/>
  <c r="L2955" i="10" l="1"/>
  <c r="I2955" i="10"/>
  <c r="J2955" i="10" l="1"/>
  <c r="H2956" i="10" s="1"/>
  <c r="G2956" i="10" s="1"/>
  <c r="K2955" i="10"/>
  <c r="N2955" i="10" s="1"/>
  <c r="L2956" i="10" l="1"/>
  <c r="I2956" i="10" l="1"/>
  <c r="K2956" i="10"/>
  <c r="N2956" i="10" s="1"/>
  <c r="J2956" i="10"/>
  <c r="H2957" i="10" s="1"/>
  <c r="G2957" i="10" s="1"/>
  <c r="L2957" i="10" l="1"/>
  <c r="I2957" i="10" l="1"/>
  <c r="J2957" i="10"/>
  <c r="H2958" i="10" s="1"/>
  <c r="G2958" i="10" s="1"/>
  <c r="K2957" i="10"/>
  <c r="N2957" i="10" s="1"/>
  <c r="L2958" i="10" l="1"/>
  <c r="I2958" i="10" l="1"/>
  <c r="K2958" i="10"/>
  <c r="N2958" i="10" s="1"/>
  <c r="J2958" i="10"/>
  <c r="H2959" i="10" s="1"/>
  <c r="G2959" i="10" s="1"/>
  <c r="L2959" i="10" l="1"/>
  <c r="I2959" i="10" l="1"/>
  <c r="J2959" i="10"/>
  <c r="H2960" i="10" s="1"/>
  <c r="G2960" i="10" s="1"/>
  <c r="K2959" i="10"/>
  <c r="N2959" i="10" s="1"/>
  <c r="L2960" i="10" l="1"/>
  <c r="I2960" i="10"/>
  <c r="J2960" i="10" l="1"/>
  <c r="H2961" i="10" s="1"/>
  <c r="G2961" i="10" s="1"/>
  <c r="K2960" i="10"/>
  <c r="N2960" i="10" s="1"/>
  <c r="L2961" i="10" l="1"/>
  <c r="I2961" i="10"/>
  <c r="K2961" i="10" l="1"/>
  <c r="N2961" i="10" s="1"/>
  <c r="J2961" i="10"/>
  <c r="H2962" i="10" s="1"/>
  <c r="G2962" i="10" s="1"/>
  <c r="L2962" i="10" l="1"/>
  <c r="I2962" i="10" l="1"/>
  <c r="K2962" i="10"/>
  <c r="N2962" i="10" s="1"/>
  <c r="J2962" i="10"/>
  <c r="H2963" i="10" s="1"/>
  <c r="G2963" i="10" s="1"/>
  <c r="L2963" i="10" l="1"/>
  <c r="I2963" i="10"/>
  <c r="K2963" i="10" l="1"/>
  <c r="N2963" i="10" s="1"/>
  <c r="J2963" i="10"/>
  <c r="H2964" i="10" s="1"/>
  <c r="G2964" i="10" s="1"/>
  <c r="L2964" i="10" l="1"/>
  <c r="I2964" i="10"/>
  <c r="J2964" i="10" l="1"/>
  <c r="H2965" i="10" s="1"/>
  <c r="G2965" i="10" s="1"/>
  <c r="K2964" i="10"/>
  <c r="N2964" i="10" s="1"/>
  <c r="L2965" i="10" l="1"/>
  <c r="I2965" i="10" l="1"/>
  <c r="J2965" i="10" l="1"/>
  <c r="H2966" i="10" s="1"/>
  <c r="G2966" i="10" s="1"/>
  <c r="K2965" i="10"/>
  <c r="N2965" i="10" s="1"/>
  <c r="L2966" i="10" l="1"/>
  <c r="I2966" i="10" l="1"/>
  <c r="J2966" i="10"/>
  <c r="H2967" i="10" s="1"/>
  <c r="G2967" i="10" s="1"/>
  <c r="K2966" i="10"/>
  <c r="N2966" i="10" s="1"/>
  <c r="L2967" i="10" l="1"/>
  <c r="I2967" i="10"/>
  <c r="J2967" i="10" l="1"/>
  <c r="H2968" i="10" s="1"/>
  <c r="G2968" i="10" s="1"/>
  <c r="K2967" i="10"/>
  <c r="N2967" i="10" s="1"/>
  <c r="L2968" i="10" l="1"/>
  <c r="I2968" i="10"/>
  <c r="K2968" i="10" l="1"/>
  <c r="N2968" i="10" s="1"/>
  <c r="J2968" i="10"/>
  <c r="H2969" i="10" s="1"/>
  <c r="G2969" i="10" s="1"/>
  <c r="L2969" i="10" l="1"/>
  <c r="I2969" i="10" l="1"/>
  <c r="K2969" i="10"/>
  <c r="N2969" i="10" s="1"/>
  <c r="J2969" i="10"/>
  <c r="H2970" i="10" s="1"/>
  <c r="G2970" i="10" s="1"/>
  <c r="L2970" i="10" l="1"/>
  <c r="I2970" i="10"/>
  <c r="K2970" i="10" l="1"/>
  <c r="N2970" i="10" s="1"/>
  <c r="J2970" i="10"/>
  <c r="H2971" i="10" s="1"/>
  <c r="G2971" i="10" s="1"/>
  <c r="L2971" i="10" l="1"/>
  <c r="I2971" i="10"/>
  <c r="J2971" i="10" l="1"/>
  <c r="H2972" i="10" s="1"/>
  <c r="G2972" i="10" s="1"/>
  <c r="K2971" i="10"/>
  <c r="N2971" i="10" s="1"/>
  <c r="L2972" i="10" l="1"/>
  <c r="I2972" i="10" l="1"/>
  <c r="J2972" i="10"/>
  <c r="H2973" i="10" s="1"/>
  <c r="G2973" i="10" s="1"/>
  <c r="K2972" i="10"/>
  <c r="N2972" i="10" s="1"/>
  <c r="L2973" i="10" l="1"/>
  <c r="I2973" i="10"/>
  <c r="K2973" i="10" l="1"/>
  <c r="N2973" i="10" s="1"/>
  <c r="J2973" i="10"/>
  <c r="H2974" i="10" s="1"/>
  <c r="G2974" i="10" s="1"/>
  <c r="L2974" i="10" l="1"/>
  <c r="I2974" i="10" l="1"/>
  <c r="K2974" i="10"/>
  <c r="N2974" i="10" s="1"/>
  <c r="J2974" i="10"/>
  <c r="H2975" i="10" s="1"/>
  <c r="G2975" i="10" s="1"/>
  <c r="L2975" i="10" l="1"/>
  <c r="I2975" i="10"/>
  <c r="K2975" i="10" l="1"/>
  <c r="N2975" i="10" s="1"/>
  <c r="J2975" i="10"/>
  <c r="H2976" i="10" s="1"/>
  <c r="G2976" i="10" s="1"/>
  <c r="L2976" i="10" l="1"/>
  <c r="I2976" i="10" l="1"/>
  <c r="K2976" i="10"/>
  <c r="N2976" i="10" s="1"/>
  <c r="J2976" i="10"/>
  <c r="H2977" i="10" s="1"/>
  <c r="G2977" i="10" s="1"/>
  <c r="L2977" i="10" l="1"/>
  <c r="I2977" i="10"/>
  <c r="K2977" i="10" l="1"/>
  <c r="N2977" i="10" s="1"/>
  <c r="J2977" i="10"/>
  <c r="H2978" i="10" s="1"/>
  <c r="G2978" i="10" s="1"/>
  <c r="L2978" i="10" l="1"/>
  <c r="I2978" i="10"/>
  <c r="K2978" i="10" l="1"/>
  <c r="N2978" i="10" s="1"/>
  <c r="J2978" i="10"/>
  <c r="H2979" i="10" s="1"/>
  <c r="G2979" i="10" s="1"/>
  <c r="L2979" i="10" l="1"/>
  <c r="I2979" i="10"/>
  <c r="J2979" i="10" l="1"/>
  <c r="H2980" i="10" s="1"/>
  <c r="G2980" i="10" s="1"/>
  <c r="K2979" i="10"/>
  <c r="N2979" i="10" s="1"/>
  <c r="L2980" i="10" l="1"/>
  <c r="I2980" i="10"/>
  <c r="K2980" i="10" l="1"/>
  <c r="N2980" i="10" s="1"/>
  <c r="J2980" i="10"/>
  <c r="H2981" i="10" s="1"/>
  <c r="G2981" i="10" s="1"/>
  <c r="L2981" i="10" l="1"/>
  <c r="I2981" i="10" l="1"/>
  <c r="J2981" i="10"/>
  <c r="H2982" i="10" s="1"/>
  <c r="G2982" i="10" s="1"/>
  <c r="K2981" i="10"/>
  <c r="N2981" i="10" s="1"/>
  <c r="L2982" i="10" l="1"/>
  <c r="I2982" i="10"/>
  <c r="J2982" i="10" l="1"/>
  <c r="H2983" i="10" s="1"/>
  <c r="G2983" i="10" s="1"/>
  <c r="K2982" i="10"/>
  <c r="N2982" i="10" s="1"/>
  <c r="L2983" i="10" l="1"/>
  <c r="I2983" i="10"/>
  <c r="K2983" i="10" l="1"/>
  <c r="N2983" i="10" s="1"/>
  <c r="J2983" i="10"/>
  <c r="H2984" i="10" s="1"/>
  <c r="G2984" i="10" s="1"/>
  <c r="L2984" i="10" l="1"/>
  <c r="I2984" i="10"/>
  <c r="K2984" i="10" l="1"/>
  <c r="N2984" i="10" s="1"/>
  <c r="J2984" i="10"/>
  <c r="H2985" i="10" s="1"/>
  <c r="G2985" i="10" s="1"/>
  <c r="L2985" i="10" l="1"/>
  <c r="I2985" i="10"/>
  <c r="J2985" i="10" l="1"/>
  <c r="H2986" i="10" s="1"/>
  <c r="G2986" i="10" s="1"/>
  <c r="K2985" i="10"/>
  <c r="N2985" i="10" s="1"/>
  <c r="L2986" i="10" l="1"/>
  <c r="I2986" i="10"/>
  <c r="K2986" i="10" l="1"/>
  <c r="N2986" i="10" s="1"/>
  <c r="J2986" i="10"/>
  <c r="H2987" i="10" s="1"/>
  <c r="G2987" i="10" s="1"/>
  <c r="L2987" i="10" l="1"/>
  <c r="I2987" i="10"/>
  <c r="K2987" i="10" l="1"/>
  <c r="N2987" i="10" s="1"/>
  <c r="J2987" i="10"/>
  <c r="H2988" i="10" s="1"/>
  <c r="G2988" i="10" s="1"/>
  <c r="L2988" i="10" l="1"/>
  <c r="I2988" i="10"/>
  <c r="J2988" i="10" l="1"/>
  <c r="H2989" i="10" s="1"/>
  <c r="G2989" i="10" s="1"/>
  <c r="K2988" i="10"/>
  <c r="N2988" i="10" s="1"/>
  <c r="L2989" i="10" l="1"/>
  <c r="I2989" i="10"/>
  <c r="J2989" i="10" l="1"/>
  <c r="H2990" i="10" s="1"/>
  <c r="G2990" i="10" s="1"/>
  <c r="K2989" i="10"/>
  <c r="N2989" i="10" s="1"/>
  <c r="L2990" i="10" l="1"/>
  <c r="I2990" i="10"/>
  <c r="J2990" i="10" l="1"/>
  <c r="H2991" i="10" s="1"/>
  <c r="G2991" i="10" s="1"/>
  <c r="K2990" i="10"/>
  <c r="N2990" i="10" s="1"/>
  <c r="L2991" i="10" l="1"/>
  <c r="I2991" i="10"/>
  <c r="K2991" i="10" l="1"/>
  <c r="N2991" i="10" s="1"/>
  <c r="J2991" i="10"/>
  <c r="H2992" i="10" s="1"/>
  <c r="G2992" i="10" s="1"/>
  <c r="L2992" i="10" l="1"/>
  <c r="I2992" i="10"/>
  <c r="J2992" i="10" l="1"/>
  <c r="H2993" i="10" s="1"/>
  <c r="G2993" i="10" s="1"/>
  <c r="K2992" i="10"/>
  <c r="N2992" i="10" s="1"/>
  <c r="L2993" i="10" l="1"/>
  <c r="I2993" i="10"/>
  <c r="J2993" i="10" l="1"/>
  <c r="H2994" i="10" s="1"/>
  <c r="G2994" i="10" s="1"/>
  <c r="K2993" i="10"/>
  <c r="N2993" i="10" s="1"/>
  <c r="L2994" i="10" l="1"/>
  <c r="I2994" i="10"/>
  <c r="K2994" i="10" l="1"/>
  <c r="N2994" i="10" s="1"/>
  <c r="J2994" i="10"/>
  <c r="H2995" i="10" s="1"/>
  <c r="G2995" i="10" s="1"/>
  <c r="L2995" i="10" l="1"/>
  <c r="I2995" i="10"/>
  <c r="K2995" i="10" l="1"/>
  <c r="N2995" i="10" s="1"/>
  <c r="J2995" i="10"/>
  <c r="H2996" i="10" s="1"/>
  <c r="G2996" i="10" s="1"/>
  <c r="L2996" i="10" l="1"/>
  <c r="I2996" i="10" l="1"/>
  <c r="J2996" i="10"/>
  <c r="H2997" i="10" s="1"/>
  <c r="G2997" i="10" s="1"/>
  <c r="K2996" i="10"/>
  <c r="N2996" i="10" s="1"/>
  <c r="L2997" i="10" l="1"/>
  <c r="I2997" i="10"/>
  <c r="K2997" i="10" l="1"/>
  <c r="N2997" i="10" s="1"/>
  <c r="J2997" i="10"/>
  <c r="H2998" i="10" s="1"/>
  <c r="G2998" i="10" s="1"/>
  <c r="L2998" i="10" l="1"/>
  <c r="I2998" i="10"/>
  <c r="K2998" i="10" l="1"/>
  <c r="N2998" i="10" s="1"/>
  <c r="J2998" i="10"/>
  <c r="H2999" i="10" s="1"/>
  <c r="G2999" i="10" s="1"/>
  <c r="L2999" i="10" l="1"/>
  <c r="I2999" i="10"/>
  <c r="K2999" i="10" l="1"/>
  <c r="N2999" i="10" s="1"/>
  <c r="J2999" i="10"/>
  <c r="H3000" i="10" s="1"/>
  <c r="G3000" i="10" s="1"/>
  <c r="L3000" i="10" l="1"/>
  <c r="I3000" i="10"/>
  <c r="K3000" i="10" l="1"/>
  <c r="N3000" i="10" s="1"/>
  <c r="J3000" i="10"/>
  <c r="H3001" i="10" s="1"/>
  <c r="G3001" i="10" s="1"/>
  <c r="L3001" i="10" l="1"/>
  <c r="I3001" i="10"/>
  <c r="K3001" i="10" l="1"/>
  <c r="N3001" i="10" s="1"/>
  <c r="J3001" i="10"/>
  <c r="H3002" i="10" s="1"/>
  <c r="G3002" i="10" s="1"/>
  <c r="L3002" i="10" l="1"/>
  <c r="I3002" i="10"/>
  <c r="K3002" i="10" l="1"/>
  <c r="N3002" i="10" s="1"/>
  <c r="J3002" i="10"/>
  <c r="H3003" i="10" s="1"/>
  <c r="G3003" i="10" s="1"/>
  <c r="L3003" i="10" l="1"/>
  <c r="I3003" i="10"/>
  <c r="J3003" i="10" l="1"/>
  <c r="H3004" i="10" s="1"/>
  <c r="G3004" i="10" s="1"/>
  <c r="K3003" i="10"/>
  <c r="N3003" i="10" s="1"/>
  <c r="L3004" i="10" l="1"/>
  <c r="I3004" i="10"/>
  <c r="J3004" i="10" l="1"/>
  <c r="H3005" i="10" s="1"/>
  <c r="G3005" i="10" s="1"/>
  <c r="K3004" i="10"/>
  <c r="N3004" i="10" s="1"/>
  <c r="L3005" i="10" l="1"/>
  <c r="I3005" i="10"/>
  <c r="K3005" i="10" l="1"/>
  <c r="N3005" i="10" s="1"/>
  <c r="J3005" i="10"/>
  <c r="H3006" i="10" s="1"/>
  <c r="G3006" i="10" s="1"/>
  <c r="L3006" i="10" l="1"/>
  <c r="I3006" i="10"/>
  <c r="K3006" i="10" l="1"/>
  <c r="N3006" i="10" s="1"/>
  <c r="J3006" i="10"/>
  <c r="H3007" i="10" s="1"/>
  <c r="G3007" i="10" s="1"/>
  <c r="L3007" i="10" l="1"/>
  <c r="I3007" i="10"/>
  <c r="K3007" i="10" l="1"/>
  <c r="N3007" i="10" s="1"/>
  <c r="J3007" i="10"/>
  <c r="H3008" i="10" s="1"/>
  <c r="G3008" i="10" s="1"/>
  <c r="L3008" i="10" l="1"/>
  <c r="I3008" i="10"/>
  <c r="K3008" i="10" l="1"/>
  <c r="N3008" i="10" s="1"/>
  <c r="J3008" i="10"/>
  <c r="H3009" i="10" s="1"/>
  <c r="G3009" i="10" s="1"/>
  <c r="L3009" i="10" l="1"/>
  <c r="I3009" i="10"/>
  <c r="K3009" i="10" l="1"/>
  <c r="N3009" i="10" s="1"/>
  <c r="J3009" i="10"/>
  <c r="H3010" i="10" s="1"/>
  <c r="G3010" i="10" s="1"/>
  <c r="L3010" i="10" l="1"/>
  <c r="I3010" i="10"/>
  <c r="J3010" i="10" l="1"/>
  <c r="H3011" i="10" s="1"/>
  <c r="G3011" i="10" s="1"/>
  <c r="K3010" i="10"/>
  <c r="N3010" i="10" s="1"/>
  <c r="L3011" i="10" l="1"/>
  <c r="I3011" i="10"/>
  <c r="K3011" i="10" l="1"/>
  <c r="N3011" i="10" s="1"/>
  <c r="J3011" i="10"/>
  <c r="H3012" i="10" s="1"/>
  <c r="G3012" i="10" s="1"/>
  <c r="L3012" i="10" l="1"/>
  <c r="I3012" i="10"/>
  <c r="K3012" i="10" l="1"/>
  <c r="N3012" i="10" s="1"/>
  <c r="J3012" i="10"/>
  <c r="H3013" i="10" s="1"/>
  <c r="G3013" i="10" s="1"/>
  <c r="L3013" i="10" l="1"/>
  <c r="I3013" i="10" l="1"/>
  <c r="J3013" i="10"/>
  <c r="H3014" i="10" s="1"/>
  <c r="G3014" i="10" s="1"/>
  <c r="K3013" i="10"/>
  <c r="N3013" i="10" s="1"/>
  <c r="L3014" i="10" l="1"/>
  <c r="I3014" i="10"/>
  <c r="K3014" i="10" l="1"/>
  <c r="N3014" i="10" s="1"/>
  <c r="J3014" i="10"/>
  <c r="H3015" i="10" s="1"/>
  <c r="G3015" i="10" s="1"/>
  <c r="L3015" i="10" l="1"/>
  <c r="I3015" i="10"/>
  <c r="K3015" i="10" l="1"/>
  <c r="N3015" i="10" s="1"/>
  <c r="J3015" i="10"/>
  <c r="H3016" i="10" s="1"/>
  <c r="G3016" i="10" s="1"/>
  <c r="L3016" i="10" l="1"/>
  <c r="I3016" i="10"/>
  <c r="K3016" i="10" l="1"/>
  <c r="N3016" i="10" s="1"/>
  <c r="J3016" i="10"/>
  <c r="H3017" i="10" s="1"/>
  <c r="G3017" i="10" s="1"/>
  <c r="L3017" i="10" l="1"/>
  <c r="I3017" i="10"/>
  <c r="K3017" i="10" l="1"/>
  <c r="N3017" i="10" s="1"/>
  <c r="J3017" i="10"/>
  <c r="H3018" i="10" s="1"/>
  <c r="G3018" i="10" s="1"/>
  <c r="L3018" i="10" l="1"/>
  <c r="I3018" i="10"/>
  <c r="J3018" i="10" l="1"/>
  <c r="H3019" i="10" s="1"/>
  <c r="G3019" i="10" s="1"/>
  <c r="K3018" i="10"/>
  <c r="N3018" i="10" s="1"/>
  <c r="L3019" i="10" l="1"/>
  <c r="I3019" i="10"/>
  <c r="K3019" i="10" l="1"/>
  <c r="N3019" i="10" s="1"/>
  <c r="J3019" i="10"/>
  <c r="H3020" i="10" s="1"/>
  <c r="G3020" i="10" s="1"/>
  <c r="L3020" i="10" l="1"/>
  <c r="I3020" i="10"/>
  <c r="K3020" i="10" l="1"/>
  <c r="N3020" i="10" s="1"/>
  <c r="J3020" i="10"/>
  <c r="H3021" i="10" s="1"/>
  <c r="G3021" i="10" s="1"/>
  <c r="L3021" i="10" l="1"/>
  <c r="I3021" i="10"/>
  <c r="K3021" i="10" l="1"/>
  <c r="N3021" i="10" s="1"/>
  <c r="J3021" i="10"/>
  <c r="H3022" i="10" s="1"/>
  <c r="G3022" i="10" s="1"/>
  <c r="L3022" i="10" l="1"/>
  <c r="I3022" i="10"/>
  <c r="K3022" i="10" l="1"/>
  <c r="N3022" i="10" s="1"/>
  <c r="J3022" i="10"/>
  <c r="H3023" i="10" s="1"/>
  <c r="G3023" i="10" s="1"/>
  <c r="L3023" i="10" l="1"/>
  <c r="I3023" i="10"/>
  <c r="J3023" i="10" l="1"/>
  <c r="H3024" i="10" s="1"/>
  <c r="G3024" i="10" s="1"/>
  <c r="K3023" i="10"/>
  <c r="N3023" i="10" s="1"/>
  <c r="L3024" i="10" l="1"/>
  <c r="I3024" i="10"/>
  <c r="K3024" i="10" l="1"/>
  <c r="N3024" i="10" s="1"/>
  <c r="J3024" i="10"/>
  <c r="H3025" i="10" s="1"/>
  <c r="G3025" i="10" s="1"/>
  <c r="L3025" i="10" l="1"/>
  <c r="I3025" i="10"/>
  <c r="K3025" i="10" l="1"/>
  <c r="N3025" i="10" s="1"/>
  <c r="J3025" i="10"/>
  <c r="H3026" i="10" s="1"/>
  <c r="G3026" i="10" s="1"/>
  <c r="L3026" i="10" l="1"/>
  <c r="I3026" i="10"/>
  <c r="K3026" i="10" l="1"/>
  <c r="N3026" i="10" s="1"/>
  <c r="J3026" i="10"/>
  <c r="H3027" i="10" s="1"/>
  <c r="G3027" i="10" s="1"/>
  <c r="L3027" i="10" l="1"/>
  <c r="I3027" i="10"/>
  <c r="J3027" i="10" l="1"/>
  <c r="H3028" i="10" s="1"/>
  <c r="G3028" i="10" s="1"/>
  <c r="K3027" i="10"/>
  <c r="N3027" i="10" s="1"/>
  <c r="L3028" i="10" l="1"/>
  <c r="I3028" i="10"/>
  <c r="J3028" i="10" l="1"/>
  <c r="H3029" i="10" s="1"/>
  <c r="G3029" i="10" s="1"/>
  <c r="K3028" i="10"/>
  <c r="N3028" i="10" s="1"/>
  <c r="L3029" i="10" l="1"/>
  <c r="I3029" i="10"/>
  <c r="J3029" i="10" l="1"/>
  <c r="H3030" i="10" s="1"/>
  <c r="G3030" i="10" s="1"/>
  <c r="K3029" i="10"/>
  <c r="N3029" i="10" s="1"/>
  <c r="L3030" i="10" l="1"/>
  <c r="I3030" i="10"/>
  <c r="K3030" i="10" l="1"/>
  <c r="N3030" i="10" s="1"/>
  <c r="J3030" i="10"/>
  <c r="H3031" i="10" s="1"/>
  <c r="G3031" i="10" s="1"/>
  <c r="L3031" i="10" l="1"/>
  <c r="I3031" i="10"/>
  <c r="J3031" i="10" l="1"/>
  <c r="H3032" i="10" s="1"/>
  <c r="G3032" i="10" s="1"/>
  <c r="K3031" i="10"/>
  <c r="N3031" i="10" s="1"/>
  <c r="L3032" i="10" l="1"/>
  <c r="I3032" i="10"/>
  <c r="J3032" i="10" l="1"/>
  <c r="H3033" i="10" s="1"/>
  <c r="G3033" i="10" s="1"/>
  <c r="K3032" i="10"/>
  <c r="N3032" i="10" s="1"/>
  <c r="L3033" i="10" l="1"/>
  <c r="I3033" i="10"/>
  <c r="K3033" i="10" l="1"/>
  <c r="N3033" i="10" s="1"/>
  <c r="J3033" i="10"/>
  <c r="H3034" i="10" s="1"/>
  <c r="G3034" i="10" s="1"/>
  <c r="L3034" i="10" l="1"/>
  <c r="I3034" i="10"/>
  <c r="K3034" i="10" l="1"/>
  <c r="N3034" i="10" s="1"/>
  <c r="J3034" i="10"/>
  <c r="H3035" i="10" s="1"/>
  <c r="G3035" i="10" s="1"/>
  <c r="L3035" i="10" l="1"/>
  <c r="I3035" i="10" l="1"/>
  <c r="J3035" i="10"/>
  <c r="H3036" i="10" s="1"/>
  <c r="G3036" i="10" s="1"/>
  <c r="K3035" i="10"/>
  <c r="N3035" i="10" s="1"/>
  <c r="L3036" i="10" l="1"/>
  <c r="I3036" i="10" l="1"/>
  <c r="K3036" i="10"/>
  <c r="N3036" i="10" s="1"/>
  <c r="J3036" i="10"/>
  <c r="H3037" i="10" s="1"/>
  <c r="G3037" i="10" s="1"/>
  <c r="L3037" i="10" l="1"/>
  <c r="I3037" i="10"/>
  <c r="K3037" i="10" l="1"/>
  <c r="N3037" i="10" s="1"/>
  <c r="J3037" i="10"/>
  <c r="H3038" i="10" s="1"/>
  <c r="G3038" i="10" s="1"/>
  <c r="L3038" i="10" l="1"/>
  <c r="I3038" i="10"/>
  <c r="K3038" i="10" l="1"/>
  <c r="N3038" i="10" s="1"/>
  <c r="J3038" i="10"/>
  <c r="H3039" i="10" s="1"/>
  <c r="G3039" i="10" s="1"/>
  <c r="L3039" i="10" l="1"/>
  <c r="I3039" i="10"/>
  <c r="J3039" i="10" l="1"/>
  <c r="H3040" i="10" s="1"/>
  <c r="G3040" i="10" s="1"/>
  <c r="K3039" i="10"/>
  <c r="N3039" i="10" s="1"/>
  <c r="L3040" i="10" l="1"/>
  <c r="I3040" i="10"/>
  <c r="K3040" i="10" l="1"/>
  <c r="N3040" i="10" s="1"/>
  <c r="J3040" i="10"/>
  <c r="H3041" i="10" s="1"/>
  <c r="G3041" i="10" s="1"/>
  <c r="L3041" i="10" l="1"/>
  <c r="I3041" i="10" l="1"/>
  <c r="K3041" i="10" s="1"/>
  <c r="N3041" i="10" s="1"/>
  <c r="J3041" i="10"/>
  <c r="H3042" i="10" s="1"/>
  <c r="G3042" i="10" s="1"/>
  <c r="L3042" i="10" l="1"/>
  <c r="I3042" i="10"/>
  <c r="J3042" i="10" l="1"/>
  <c r="H3043" i="10" s="1"/>
  <c r="G3043" i="10" s="1"/>
  <c r="K3042" i="10"/>
  <c r="N3042" i="10" s="1"/>
  <c r="L3043" i="10" l="1"/>
  <c r="I3043" i="10" l="1"/>
  <c r="K3043" i="10" s="1"/>
  <c r="N3043" i="10" s="1"/>
  <c r="J3043" i="10"/>
  <c r="H3044" i="10" s="1"/>
  <c r="G3044" i="10" s="1"/>
  <c r="L3044" i="10" l="1"/>
  <c r="I3044" i="10"/>
  <c r="K3044" i="10" l="1"/>
  <c r="N3044" i="10" s="1"/>
  <c r="J3044" i="10"/>
  <c r="H3045" i="10" s="1"/>
  <c r="G3045" i="10" s="1"/>
  <c r="L3045" i="10" l="1"/>
  <c r="I3045" i="10" l="1"/>
  <c r="K3045" i="10"/>
  <c r="N3045" i="10" s="1"/>
  <c r="J3045" i="10"/>
  <c r="H3046" i="10" s="1"/>
  <c r="G3046" i="10" s="1"/>
  <c r="L3046" i="10" l="1"/>
  <c r="I3046" i="10"/>
  <c r="J3046" i="10" l="1"/>
  <c r="H3047" i="10" s="1"/>
  <c r="G3047" i="10" s="1"/>
  <c r="K3046" i="10"/>
  <c r="N3046" i="10" s="1"/>
  <c r="L3047" i="10" l="1"/>
  <c r="I3047" i="10"/>
  <c r="J3047" i="10" l="1"/>
  <c r="H3048" i="10" s="1"/>
  <c r="G3048" i="10" s="1"/>
  <c r="K3047" i="10"/>
  <c r="N3047" i="10" s="1"/>
  <c r="L3048" i="10" l="1"/>
  <c r="I3048" i="10"/>
  <c r="J3048" i="10" l="1"/>
  <c r="H3049" i="10" s="1"/>
  <c r="G3049" i="10" s="1"/>
  <c r="K3048" i="10"/>
  <c r="N3048" i="10" s="1"/>
  <c r="L3049" i="10" l="1"/>
  <c r="I3049" i="10"/>
  <c r="K3049" i="10" l="1"/>
  <c r="N3049" i="10" s="1"/>
  <c r="J3049" i="10"/>
  <c r="H3050" i="10" s="1"/>
  <c r="G3050" i="10" s="1"/>
  <c r="L3050" i="10" l="1"/>
  <c r="I3050" i="10"/>
  <c r="K3050" i="10" l="1"/>
  <c r="N3050" i="10" s="1"/>
  <c r="J3050" i="10"/>
  <c r="H3051" i="10" s="1"/>
  <c r="G3051" i="10" s="1"/>
  <c r="L3051" i="10" l="1"/>
  <c r="I3051" i="10"/>
  <c r="J3051" i="10" l="1"/>
  <c r="H3052" i="10" s="1"/>
  <c r="G3052" i="10" s="1"/>
  <c r="K3051" i="10"/>
  <c r="N3051" i="10" s="1"/>
  <c r="L3052" i="10" l="1"/>
  <c r="I3052" i="10"/>
  <c r="K3052" i="10" l="1"/>
  <c r="N3052" i="10" s="1"/>
  <c r="J3052" i="10"/>
  <c r="H3053" i="10" s="1"/>
  <c r="G3053" i="10" s="1"/>
  <c r="L3053" i="10" l="1"/>
  <c r="I3053" i="10"/>
  <c r="K3053" i="10" l="1"/>
  <c r="N3053" i="10" s="1"/>
  <c r="J3053" i="10"/>
  <c r="H3054" i="10" s="1"/>
  <c r="G3054" i="10" s="1"/>
  <c r="L3054" i="10" l="1"/>
  <c r="I3054" i="10"/>
  <c r="J3054" i="10" l="1"/>
  <c r="H3055" i="10" s="1"/>
  <c r="G3055" i="10" s="1"/>
  <c r="K3054" i="10"/>
  <c r="N3054" i="10" s="1"/>
  <c r="L3055" i="10" l="1"/>
  <c r="I3055" i="10"/>
  <c r="K3055" i="10" l="1"/>
  <c r="N3055" i="10" s="1"/>
  <c r="J3055" i="10"/>
  <c r="H3056" i="10" s="1"/>
  <c r="G3056" i="10" s="1"/>
  <c r="L3056" i="10" l="1"/>
  <c r="I3056" i="10"/>
  <c r="J3056" i="10" l="1"/>
  <c r="H3057" i="10" s="1"/>
  <c r="G3057" i="10" s="1"/>
  <c r="K3056" i="10"/>
  <c r="N3056" i="10" s="1"/>
  <c r="L3057" i="10" l="1"/>
  <c r="I3057" i="10"/>
  <c r="K3057" i="10" l="1"/>
  <c r="N3057" i="10" s="1"/>
  <c r="J3057" i="10"/>
  <c r="H3058" i="10" s="1"/>
  <c r="G3058" i="10" s="1"/>
  <c r="L3058" i="10" l="1"/>
  <c r="I3058" i="10"/>
  <c r="J3058" i="10" l="1"/>
  <c r="H3059" i="10" s="1"/>
  <c r="G3059" i="10" s="1"/>
  <c r="K3058" i="10"/>
  <c r="N3058" i="10" s="1"/>
  <c r="L3059" i="10" l="1"/>
  <c r="I3059" i="10"/>
  <c r="J3059" i="10" l="1"/>
  <c r="H3060" i="10" s="1"/>
  <c r="G3060" i="10" s="1"/>
  <c r="K3059" i="10"/>
  <c r="N3059" i="10" s="1"/>
  <c r="L3060" i="10" l="1"/>
  <c r="I3060" i="10"/>
  <c r="K3060" i="10" l="1"/>
  <c r="N3060" i="10" s="1"/>
  <c r="J3060" i="10"/>
  <c r="H3061" i="10" s="1"/>
  <c r="G3061" i="10" s="1"/>
  <c r="L3061" i="10" l="1"/>
  <c r="I3061" i="10"/>
  <c r="J3061" i="10" l="1"/>
  <c r="H3062" i="10" s="1"/>
  <c r="G3062" i="10" s="1"/>
  <c r="K3061" i="10"/>
  <c r="N3061" i="10" s="1"/>
  <c r="L3062" i="10" l="1"/>
  <c r="I3062" i="10"/>
  <c r="K3062" i="10" l="1"/>
  <c r="N3062" i="10" s="1"/>
  <c r="J3062" i="10"/>
  <c r="H3063" i="10" s="1"/>
  <c r="G3063" i="10" s="1"/>
  <c r="L3063" i="10" l="1"/>
  <c r="I3063" i="10"/>
  <c r="K3063" i="10" l="1"/>
  <c r="N3063" i="10" s="1"/>
  <c r="J3063" i="10"/>
  <c r="H3064" i="10" s="1"/>
  <c r="G3064" i="10" s="1"/>
  <c r="L3064" i="10" l="1"/>
  <c r="I3064" i="10"/>
  <c r="K3064" i="10" l="1"/>
  <c r="N3064" i="10" s="1"/>
  <c r="J3064" i="10"/>
  <c r="H3065" i="10" s="1"/>
  <c r="G3065" i="10" s="1"/>
  <c r="L3065" i="10" l="1"/>
  <c r="I3065" i="10"/>
  <c r="K3065" i="10" l="1"/>
  <c r="N3065" i="10" s="1"/>
  <c r="J3065" i="10"/>
  <c r="H3066" i="10" s="1"/>
  <c r="G3066" i="10" s="1"/>
  <c r="L3066" i="10" l="1"/>
  <c r="I3066" i="10"/>
  <c r="K3066" i="10" l="1"/>
  <c r="N3066" i="10" s="1"/>
  <c r="J3066" i="10"/>
  <c r="H3067" i="10" s="1"/>
  <c r="G3067" i="10" s="1"/>
  <c r="L3067" i="10" l="1"/>
  <c r="I3067" i="10"/>
  <c r="J3067" i="10" l="1"/>
  <c r="H3068" i="10" s="1"/>
  <c r="G3068" i="10" s="1"/>
  <c r="K3067" i="10"/>
  <c r="N3067" i="10" s="1"/>
  <c r="L3068" i="10" l="1"/>
  <c r="I3068" i="10"/>
  <c r="K3068" i="10" l="1"/>
  <c r="N3068" i="10" s="1"/>
  <c r="J3068" i="10"/>
  <c r="H3069" i="10" s="1"/>
  <c r="G3069" i="10" s="1"/>
  <c r="L3069" i="10" l="1"/>
  <c r="I3069" i="10"/>
  <c r="K3069" i="10" l="1"/>
  <c r="N3069" i="10" s="1"/>
  <c r="J3069" i="10"/>
  <c r="H3070" i="10" s="1"/>
  <c r="G3070" i="10" s="1"/>
  <c r="L3070" i="10" l="1"/>
  <c r="I3070" i="10"/>
  <c r="K3070" i="10" l="1"/>
  <c r="N3070" i="10" s="1"/>
  <c r="J3070" i="10"/>
  <c r="H3071" i="10" s="1"/>
  <c r="G3071" i="10" s="1"/>
  <c r="L3071" i="10" l="1"/>
  <c r="I3071" i="10"/>
  <c r="J3071" i="10" l="1"/>
  <c r="H3072" i="10" s="1"/>
  <c r="G3072" i="10" s="1"/>
  <c r="K3071" i="10"/>
  <c r="N3071" i="10" s="1"/>
  <c r="L3072" i="10" l="1"/>
  <c r="I3072" i="10"/>
  <c r="K3072" i="10" l="1"/>
  <c r="N3072" i="10" s="1"/>
  <c r="J3072" i="10"/>
  <c r="H3073" i="10" s="1"/>
  <c r="G3073" i="10" s="1"/>
  <c r="L3073" i="10" l="1"/>
  <c r="I3073" i="10"/>
  <c r="K3073" i="10" l="1"/>
  <c r="N3073" i="10" s="1"/>
  <c r="J3073" i="10"/>
  <c r="H3074" i="10" s="1"/>
  <c r="G3074" i="10" s="1"/>
  <c r="L3074" i="10" l="1"/>
  <c r="I3074" i="10"/>
  <c r="J3074" i="10" l="1"/>
  <c r="H3075" i="10" s="1"/>
  <c r="G3075" i="10" s="1"/>
  <c r="K3074" i="10"/>
  <c r="N3074" i="10" s="1"/>
  <c r="L3075" i="10" l="1"/>
  <c r="I3075" i="10"/>
  <c r="K3075" i="10" l="1"/>
  <c r="N3075" i="10" s="1"/>
  <c r="J3075" i="10"/>
  <c r="H3076" i="10" s="1"/>
  <c r="G3076" i="10" s="1"/>
  <c r="L3076" i="10" l="1"/>
  <c r="I3076" i="10" l="1"/>
  <c r="J3076" i="10"/>
  <c r="H3077" i="10" s="1"/>
  <c r="G3077" i="10" s="1"/>
  <c r="K3076" i="10"/>
  <c r="N3076" i="10" s="1"/>
  <c r="L3077" i="10" l="1"/>
  <c r="I3077" i="10"/>
  <c r="K3077" i="10" l="1"/>
  <c r="N3077" i="10" s="1"/>
  <c r="J3077" i="10"/>
  <c r="H3078" i="10" s="1"/>
  <c r="G3078" i="10" s="1"/>
  <c r="L3078" i="10" l="1"/>
  <c r="I3078" i="10"/>
  <c r="K3078" i="10" l="1"/>
  <c r="N3078" i="10" s="1"/>
  <c r="J3078" i="10"/>
  <c r="H3079" i="10" s="1"/>
  <c r="G3079" i="10" s="1"/>
  <c r="L3079" i="10" l="1"/>
  <c r="I3079" i="10"/>
  <c r="K3079" i="10" l="1"/>
  <c r="N3079" i="10" s="1"/>
  <c r="J3079" i="10"/>
  <c r="H3080" i="10" s="1"/>
  <c r="G3080" i="10" s="1"/>
  <c r="L3080" i="10" l="1"/>
  <c r="I3080" i="10"/>
  <c r="J3080" i="10" l="1"/>
  <c r="H3081" i="10" s="1"/>
  <c r="G3081" i="10" s="1"/>
  <c r="K3080" i="10"/>
  <c r="N3080" i="10" s="1"/>
  <c r="L3081" i="10" l="1"/>
  <c r="I3081" i="10"/>
  <c r="J3081" i="10" l="1"/>
  <c r="H3082" i="10" s="1"/>
  <c r="G3082" i="10" s="1"/>
  <c r="K3081" i="10"/>
  <c r="N3081" i="10" s="1"/>
  <c r="L3082" i="10" l="1"/>
  <c r="I3082" i="10"/>
  <c r="K3082" i="10" l="1"/>
  <c r="N3082" i="10" s="1"/>
  <c r="J3082" i="10"/>
  <c r="H3083" i="10" s="1"/>
  <c r="G3083" i="10" s="1"/>
  <c r="L3083" i="10" l="1"/>
  <c r="I3083" i="10" l="1"/>
  <c r="J3083" i="10"/>
  <c r="H3084" i="10" s="1"/>
  <c r="G3084" i="10" s="1"/>
  <c r="K3083" i="10"/>
  <c r="N3083" i="10" s="1"/>
  <c r="L3084" i="10" l="1"/>
  <c r="I3084" i="10"/>
  <c r="J3084" i="10" l="1"/>
  <c r="H3085" i="10" s="1"/>
  <c r="G3085" i="10" s="1"/>
  <c r="K3084" i="10"/>
  <c r="N3084" i="10" s="1"/>
  <c r="L3085" i="10" l="1"/>
  <c r="I3085" i="10"/>
  <c r="J3085" i="10" l="1"/>
  <c r="H3086" i="10" s="1"/>
  <c r="G3086" i="10" s="1"/>
  <c r="K3085" i="10"/>
  <c r="N3085" i="10" s="1"/>
  <c r="L3086" i="10" l="1"/>
  <c r="I3086" i="10"/>
  <c r="J3086" i="10" l="1"/>
  <c r="H3087" i="10" s="1"/>
  <c r="G3087" i="10" s="1"/>
  <c r="K3086" i="10"/>
  <c r="N3086" i="10" s="1"/>
  <c r="L3087" i="10" l="1"/>
  <c r="I3087" i="10"/>
  <c r="J3087" i="10" l="1"/>
  <c r="H3088" i="10" s="1"/>
  <c r="G3088" i="10" s="1"/>
  <c r="K3087" i="10"/>
  <c r="N3087" i="10" s="1"/>
  <c r="L3088" i="10" l="1"/>
  <c r="I3088" i="10"/>
  <c r="J3088" i="10" l="1"/>
  <c r="H3089" i="10" s="1"/>
  <c r="G3089" i="10" s="1"/>
  <c r="K3088" i="10"/>
  <c r="N3088" i="10" s="1"/>
  <c r="L3089" i="10" l="1"/>
  <c r="I3089" i="10"/>
  <c r="J3089" i="10" l="1"/>
  <c r="H3090" i="10" s="1"/>
  <c r="G3090" i="10" s="1"/>
  <c r="K3089" i="10"/>
  <c r="N3089" i="10" s="1"/>
  <c r="L3090" i="10" l="1"/>
  <c r="I3090" i="10"/>
  <c r="K3090" i="10" l="1"/>
  <c r="N3090" i="10" s="1"/>
  <c r="J3090" i="10"/>
  <c r="H3091" i="10" s="1"/>
  <c r="G3091" i="10" s="1"/>
  <c r="L3091" i="10" l="1"/>
  <c r="I3091" i="10"/>
  <c r="J3091" i="10" l="1"/>
  <c r="H3092" i="10" s="1"/>
  <c r="G3092" i="10" s="1"/>
  <c r="K3091" i="10"/>
  <c r="N3091" i="10" s="1"/>
  <c r="L3092" i="10" l="1"/>
  <c r="I3092" i="10"/>
  <c r="K3092" i="10" l="1"/>
  <c r="N3092" i="10" s="1"/>
  <c r="J3092" i="10"/>
  <c r="H3093" i="10" s="1"/>
  <c r="G3093" i="10" s="1"/>
  <c r="L3093" i="10" l="1"/>
  <c r="I3093" i="10"/>
  <c r="J3093" i="10" l="1"/>
  <c r="H3094" i="10" s="1"/>
  <c r="G3094" i="10" s="1"/>
  <c r="K3093" i="10"/>
  <c r="N3093" i="10" s="1"/>
  <c r="L3094" i="10" l="1"/>
  <c r="I3094" i="10"/>
  <c r="J3094" i="10" l="1"/>
  <c r="H3095" i="10" s="1"/>
  <c r="G3095" i="10" s="1"/>
  <c r="K3094" i="10"/>
  <c r="N3094" i="10" s="1"/>
  <c r="L3095" i="10" l="1"/>
  <c r="I3095" i="10"/>
  <c r="K3095" i="10" l="1"/>
  <c r="N3095" i="10" s="1"/>
  <c r="J3095" i="10"/>
  <c r="H3096" i="10" s="1"/>
  <c r="G3096" i="10" s="1"/>
  <c r="L3096" i="10" l="1"/>
  <c r="I3096" i="10"/>
  <c r="K3096" i="10" l="1"/>
  <c r="N3096" i="10" s="1"/>
  <c r="J3096" i="10"/>
  <c r="H3097" i="10" s="1"/>
  <c r="G3097" i="10" s="1"/>
  <c r="L3097" i="10" l="1"/>
  <c r="I3097" i="10"/>
  <c r="J3097" i="10" l="1"/>
  <c r="H3098" i="10" s="1"/>
  <c r="G3098" i="10" s="1"/>
  <c r="K3097" i="10"/>
  <c r="N3097" i="10" s="1"/>
  <c r="L3098" i="10" l="1"/>
  <c r="I3098" i="10"/>
  <c r="K3098" i="10" l="1"/>
  <c r="N3098" i="10" s="1"/>
  <c r="J3098" i="10"/>
  <c r="H3099" i="10" s="1"/>
  <c r="G3099" i="10" s="1"/>
  <c r="L3099" i="10" l="1"/>
  <c r="I3099" i="10"/>
  <c r="K3099" i="10" l="1"/>
  <c r="N3099" i="10" s="1"/>
  <c r="J3099" i="10"/>
  <c r="H3100" i="10" s="1"/>
  <c r="G3100" i="10" s="1"/>
  <c r="L3100" i="10" l="1"/>
  <c r="I3100" i="10"/>
  <c r="J3100" i="10" l="1"/>
  <c r="H3101" i="10" s="1"/>
  <c r="G3101" i="10" s="1"/>
  <c r="K3100" i="10"/>
  <c r="N3100" i="10" s="1"/>
  <c r="L3101" i="10" l="1"/>
  <c r="I3101" i="10"/>
  <c r="K3101" i="10" l="1"/>
  <c r="N3101" i="10" s="1"/>
  <c r="J3101" i="10"/>
  <c r="H3102" i="10" s="1"/>
  <c r="G3102" i="10" s="1"/>
  <c r="L3102" i="10" l="1"/>
  <c r="I3102" i="10"/>
  <c r="J3102" i="10" l="1"/>
  <c r="H3103" i="10" s="1"/>
  <c r="G3103" i="10" s="1"/>
  <c r="K3102" i="10"/>
  <c r="N3102" i="10" s="1"/>
  <c r="L3103" i="10" l="1"/>
  <c r="I3103" i="10"/>
  <c r="J3103" i="10" l="1"/>
  <c r="H3104" i="10" s="1"/>
  <c r="G3104" i="10" s="1"/>
  <c r="K3103" i="10"/>
  <c r="N3103" i="10" s="1"/>
  <c r="L3104" i="10" l="1"/>
  <c r="I3104" i="10"/>
  <c r="K3104" i="10" l="1"/>
  <c r="N3104" i="10" s="1"/>
  <c r="J3104" i="10"/>
  <c r="H3105" i="10" s="1"/>
  <c r="G3105" i="10" s="1"/>
  <c r="L3105" i="10" l="1"/>
  <c r="I3105" i="10"/>
  <c r="J3105" i="10" l="1"/>
  <c r="H3106" i="10" s="1"/>
  <c r="G3106" i="10" s="1"/>
  <c r="K3105" i="10"/>
  <c r="N3105" i="10" s="1"/>
  <c r="L3106" i="10" l="1"/>
  <c r="I3106" i="10"/>
  <c r="K3106" i="10" l="1"/>
  <c r="N3106" i="10" s="1"/>
  <c r="J3106" i="10"/>
  <c r="H3107" i="10" s="1"/>
  <c r="G3107" i="10" s="1"/>
  <c r="L3107" i="10" l="1"/>
  <c r="I3107" i="10"/>
  <c r="K3107" i="10" l="1"/>
  <c r="N3107" i="10" s="1"/>
  <c r="J3107" i="10"/>
  <c r="H3108" i="10" s="1"/>
  <c r="G3108" i="10" s="1"/>
  <c r="L3108" i="10" l="1"/>
  <c r="I3108" i="10"/>
  <c r="K3108" i="10" l="1"/>
  <c r="N3108" i="10" s="1"/>
  <c r="J3108" i="10"/>
  <c r="H3109" i="10" s="1"/>
  <c r="G3109" i="10" s="1"/>
  <c r="L3109" i="10" l="1"/>
  <c r="I3109" i="10"/>
  <c r="K3109" i="10" l="1"/>
  <c r="N3109" i="10" s="1"/>
  <c r="J3109" i="10"/>
  <c r="H3110" i="10" s="1"/>
  <c r="G3110" i="10" s="1"/>
  <c r="L3110" i="10" l="1"/>
  <c r="I3110" i="10"/>
  <c r="J3110" i="10" l="1"/>
  <c r="H3111" i="10" s="1"/>
  <c r="G3111" i="10" s="1"/>
  <c r="K3110" i="10"/>
  <c r="N3110" i="10" s="1"/>
  <c r="L3111" i="10" l="1"/>
  <c r="I3111" i="10"/>
  <c r="J3111" i="10" l="1"/>
  <c r="H3112" i="10" s="1"/>
  <c r="G3112" i="10" s="1"/>
  <c r="K3111" i="10"/>
  <c r="N3111" i="10" s="1"/>
  <c r="L3112" i="10" l="1"/>
  <c r="I3112" i="10"/>
  <c r="K3112" i="10" l="1"/>
  <c r="N3112" i="10" s="1"/>
  <c r="J3112" i="10"/>
  <c r="H3113" i="10" s="1"/>
  <c r="G3113" i="10" s="1"/>
  <c r="L3113" i="10" l="1"/>
  <c r="I3113" i="10"/>
  <c r="J3113" i="10" l="1"/>
  <c r="H3114" i="10" s="1"/>
  <c r="G3114" i="10" s="1"/>
  <c r="K3113" i="10"/>
  <c r="N3113" i="10" s="1"/>
  <c r="L3114" i="10" l="1"/>
  <c r="I3114" i="10"/>
  <c r="K3114" i="10" l="1"/>
  <c r="N3114" i="10" s="1"/>
  <c r="J3114" i="10"/>
  <c r="H3115" i="10" s="1"/>
  <c r="G3115" i="10" s="1"/>
  <c r="L3115" i="10" l="1"/>
  <c r="I3115" i="10"/>
  <c r="K3115" i="10" l="1"/>
  <c r="N3115" i="10" s="1"/>
  <c r="J3115" i="10"/>
  <c r="H3116" i="10" s="1"/>
  <c r="G3116" i="10" s="1"/>
  <c r="L3116" i="10" l="1"/>
  <c r="I3116" i="10"/>
  <c r="K3116" i="10" l="1"/>
  <c r="N3116" i="10" s="1"/>
  <c r="J3116" i="10"/>
  <c r="H3117" i="10" s="1"/>
  <c r="G3117" i="10" s="1"/>
  <c r="L3117" i="10" l="1"/>
  <c r="I3117" i="10"/>
  <c r="K3117" i="10" l="1"/>
  <c r="N3117" i="10" s="1"/>
  <c r="J3117" i="10"/>
  <c r="H3118" i="10" s="1"/>
  <c r="G3118" i="10" s="1"/>
  <c r="L3118" i="10" l="1"/>
  <c r="I3118" i="10"/>
  <c r="K3118" i="10" l="1"/>
  <c r="N3118" i="10" s="1"/>
  <c r="J3118" i="10"/>
  <c r="H3119" i="10" s="1"/>
  <c r="G3119" i="10" s="1"/>
  <c r="L3119" i="10" l="1"/>
  <c r="I3119" i="10" l="1"/>
  <c r="J3119" i="10"/>
  <c r="H3120" i="10" s="1"/>
  <c r="G3120" i="10" s="1"/>
  <c r="K3119" i="10"/>
  <c r="N3119" i="10" s="1"/>
  <c r="L3120" i="10" l="1"/>
  <c r="I3120" i="10" l="1"/>
  <c r="K3120" i="10"/>
  <c r="N3120" i="10" s="1"/>
  <c r="J3120" i="10"/>
  <c r="H3121" i="10" s="1"/>
  <c r="G3121" i="10" s="1"/>
  <c r="L3121" i="10" l="1"/>
  <c r="I3121" i="10"/>
  <c r="K3121" i="10" l="1"/>
  <c r="N3121" i="10" s="1"/>
  <c r="J3121" i="10"/>
  <c r="H3122" i="10" s="1"/>
  <c r="G3122" i="10" s="1"/>
  <c r="L3122" i="10" l="1"/>
  <c r="I3122" i="10"/>
  <c r="K3122" i="10" l="1"/>
  <c r="N3122" i="10" s="1"/>
  <c r="J3122" i="10"/>
  <c r="H3123" i="10" s="1"/>
  <c r="G3123" i="10" s="1"/>
  <c r="L3123" i="10" l="1"/>
  <c r="I3123" i="10" l="1"/>
  <c r="J3123" i="10"/>
  <c r="H3124" i="10" s="1"/>
  <c r="G3124" i="10" s="1"/>
  <c r="K3123" i="10"/>
  <c r="N3123" i="10" s="1"/>
  <c r="L3124" i="10" l="1"/>
  <c r="I3124" i="10"/>
  <c r="K3124" i="10" l="1"/>
  <c r="N3124" i="10" s="1"/>
  <c r="J3124" i="10"/>
  <c r="H3125" i="10" s="1"/>
  <c r="G3125" i="10" s="1"/>
  <c r="L3125" i="10" l="1"/>
  <c r="I3125" i="10"/>
  <c r="J3125" i="10" l="1"/>
  <c r="H3126" i="10" s="1"/>
  <c r="G3126" i="10" s="1"/>
  <c r="K3125" i="10"/>
  <c r="N3125" i="10" s="1"/>
  <c r="L3126" i="10" l="1"/>
  <c r="I3126" i="10"/>
  <c r="J3126" i="10" l="1"/>
  <c r="H3127" i="10" s="1"/>
  <c r="G3127" i="10" s="1"/>
  <c r="K3126" i="10"/>
  <c r="N3126" i="10" s="1"/>
  <c r="L3127" i="10" l="1"/>
  <c r="I3127" i="10" l="1"/>
  <c r="J3127" i="10"/>
  <c r="H3128" i="10" s="1"/>
  <c r="G3128" i="10" s="1"/>
  <c r="K3127" i="10"/>
  <c r="N3127" i="10" s="1"/>
  <c r="L3128" i="10" l="1"/>
  <c r="I3128" i="10"/>
  <c r="K3128" i="10" l="1"/>
  <c r="N3128" i="10" s="1"/>
  <c r="J3128" i="10"/>
  <c r="H3129" i="10" s="1"/>
  <c r="G3129" i="10" s="1"/>
  <c r="L3129" i="10" l="1"/>
  <c r="I3129" i="10" l="1"/>
  <c r="J3129" i="10"/>
  <c r="H3130" i="10" s="1"/>
  <c r="G3130" i="10" s="1"/>
  <c r="K3129" i="10"/>
  <c r="N3129" i="10" s="1"/>
  <c r="L3130" i="10" l="1"/>
  <c r="I3130" i="10" l="1"/>
  <c r="K3130" i="10"/>
  <c r="N3130" i="10" s="1"/>
  <c r="J3130" i="10"/>
  <c r="H3131" i="10" s="1"/>
  <c r="G3131" i="10" s="1"/>
  <c r="L3131" i="10" l="1"/>
  <c r="I3131" i="10"/>
  <c r="K3131" i="10" l="1"/>
  <c r="N3131" i="10" s="1"/>
  <c r="J3131" i="10"/>
  <c r="H3132" i="10" s="1"/>
  <c r="G3132" i="10" s="1"/>
  <c r="L3132" i="10" l="1"/>
  <c r="I3132" i="10"/>
  <c r="K3132" i="10" l="1"/>
  <c r="N3132" i="10" s="1"/>
  <c r="J3132" i="10"/>
  <c r="H3133" i="10" s="1"/>
  <c r="G3133" i="10" s="1"/>
  <c r="L3133" i="10" l="1"/>
  <c r="I3133" i="10"/>
  <c r="K3133" i="10" l="1"/>
  <c r="N3133" i="10" s="1"/>
  <c r="J3133" i="10"/>
  <c r="H3134" i="10" s="1"/>
  <c r="G3134" i="10" s="1"/>
  <c r="L3134" i="10" l="1"/>
  <c r="I3134" i="10"/>
  <c r="K3134" i="10" l="1"/>
  <c r="N3134" i="10" s="1"/>
  <c r="J3134" i="10"/>
  <c r="H3135" i="10" s="1"/>
  <c r="G3135" i="10" s="1"/>
  <c r="L3135" i="10" l="1"/>
  <c r="I3135" i="10"/>
  <c r="K3135" i="10" l="1"/>
  <c r="N3135" i="10" s="1"/>
  <c r="J3135" i="10"/>
  <c r="H3136" i="10" s="1"/>
  <c r="G3136" i="10" s="1"/>
  <c r="L3136" i="10" l="1"/>
  <c r="I3136" i="10"/>
  <c r="K3136" i="10" l="1"/>
  <c r="N3136" i="10" s="1"/>
  <c r="J3136" i="10"/>
  <c r="H3137" i="10" s="1"/>
  <c r="G3137" i="10" s="1"/>
  <c r="L3137" i="10" l="1"/>
  <c r="I3137" i="10" l="1"/>
  <c r="K3137" i="10"/>
  <c r="N3137" i="10" s="1"/>
  <c r="J3137" i="10"/>
  <c r="H3138" i="10" s="1"/>
  <c r="G3138" i="10" s="1"/>
  <c r="L3138" i="10" l="1"/>
  <c r="I3138" i="10" l="1"/>
  <c r="J3138" i="10"/>
  <c r="H3139" i="10" s="1"/>
  <c r="G3139" i="10" s="1"/>
  <c r="K3138" i="10"/>
  <c r="N3138" i="10" s="1"/>
  <c r="L3139" i="10" l="1"/>
  <c r="I3139" i="10"/>
  <c r="J3139" i="10" l="1"/>
  <c r="H3140" i="10" s="1"/>
  <c r="G3140" i="10" s="1"/>
  <c r="K3139" i="10"/>
  <c r="N3139" i="10" s="1"/>
  <c r="L3140" i="10" l="1"/>
  <c r="I3140" i="10" l="1"/>
  <c r="J3140" i="10" s="1"/>
  <c r="H3141" i="10" s="1"/>
  <c r="G3141" i="10" s="1"/>
  <c r="K3140" i="10" l="1"/>
  <c r="N3140" i="10" s="1"/>
  <c r="L3141" i="10"/>
  <c r="I3141" i="10" l="1"/>
  <c r="K3141" i="10"/>
  <c r="N3141" i="10" s="1"/>
  <c r="J3141" i="10"/>
  <c r="H3142" i="10" s="1"/>
  <c r="G3142" i="10" s="1"/>
  <c r="L3142" i="10" l="1"/>
  <c r="I3142" i="10"/>
  <c r="J3142" i="10" l="1"/>
  <c r="H3143" i="10" s="1"/>
  <c r="G3143" i="10" s="1"/>
  <c r="K3142" i="10"/>
  <c r="N3142" i="10" s="1"/>
  <c r="L3143" i="10" l="1"/>
  <c r="I3143" i="10"/>
  <c r="K3143" i="10" l="1"/>
  <c r="N3143" i="10" s="1"/>
  <c r="J3143" i="10"/>
  <c r="H3144" i="10" s="1"/>
  <c r="G3144" i="10" s="1"/>
  <c r="L3144" i="10" l="1"/>
  <c r="I3144" i="10"/>
  <c r="K3144" i="10" l="1"/>
  <c r="N3144" i="10" s="1"/>
  <c r="J3144" i="10"/>
  <c r="H3145" i="10" s="1"/>
  <c r="G3145" i="10" s="1"/>
  <c r="L3145" i="10" l="1"/>
  <c r="I3145" i="10"/>
  <c r="K3145" i="10" l="1"/>
  <c r="N3145" i="10" s="1"/>
  <c r="J3145" i="10"/>
  <c r="H3146" i="10" s="1"/>
  <c r="G3146" i="10" s="1"/>
  <c r="L3146" i="10" l="1"/>
  <c r="I3146" i="10"/>
  <c r="K3146" i="10" l="1"/>
  <c r="N3146" i="10" s="1"/>
  <c r="J3146" i="10"/>
  <c r="H3147" i="10" s="1"/>
  <c r="G3147" i="10" s="1"/>
  <c r="L3147" i="10" l="1"/>
  <c r="I3147" i="10"/>
  <c r="K3147" i="10" l="1"/>
  <c r="N3147" i="10" s="1"/>
  <c r="J3147" i="10"/>
  <c r="H3148" i="10" s="1"/>
  <c r="G3148" i="10" s="1"/>
  <c r="L3148" i="10" l="1"/>
  <c r="I3148" i="10" l="1"/>
  <c r="K3148" i="10"/>
  <c r="N3148" i="10" s="1"/>
  <c r="J3148" i="10"/>
  <c r="H3149" i="10" s="1"/>
  <c r="G3149" i="10" s="1"/>
  <c r="L3149" i="10" l="1"/>
  <c r="I3149" i="10"/>
  <c r="J3149" i="10" l="1"/>
  <c r="H3150" i="10" s="1"/>
  <c r="G3150" i="10" s="1"/>
  <c r="K3149" i="10"/>
  <c r="N3149" i="10" s="1"/>
  <c r="L3150" i="10" l="1"/>
  <c r="I3150" i="10"/>
  <c r="K3150" i="10" l="1"/>
  <c r="N3150" i="10" s="1"/>
  <c r="J3150" i="10"/>
  <c r="H3151" i="10" s="1"/>
  <c r="G3151" i="10" s="1"/>
  <c r="L3151" i="10" l="1"/>
  <c r="I3151" i="10"/>
  <c r="K3151" i="10" l="1"/>
  <c r="N3151" i="10" s="1"/>
  <c r="J3151" i="10"/>
  <c r="H3152" i="10" s="1"/>
  <c r="G3152" i="10" s="1"/>
  <c r="L3152" i="10" l="1"/>
  <c r="I3152" i="10" l="1"/>
  <c r="J3152" i="10"/>
  <c r="H3153" i="10" s="1"/>
  <c r="G3153" i="10" s="1"/>
  <c r="K3152" i="10"/>
  <c r="N3152" i="10" s="1"/>
  <c r="L3153" i="10" l="1"/>
  <c r="I3153" i="10"/>
  <c r="K3153" i="10" l="1"/>
  <c r="N3153" i="10" s="1"/>
  <c r="J3153" i="10"/>
  <c r="H3154" i="10" s="1"/>
  <c r="G3154" i="10" s="1"/>
  <c r="L3154" i="10" l="1"/>
  <c r="I3154" i="10"/>
  <c r="J3154" i="10" l="1"/>
  <c r="H3155" i="10" s="1"/>
  <c r="G3155" i="10" s="1"/>
  <c r="K3154" i="10"/>
  <c r="N3154" i="10" s="1"/>
  <c r="L3155" i="10" l="1"/>
  <c r="I3155" i="10"/>
  <c r="K3155" i="10" l="1"/>
  <c r="N3155" i="10" s="1"/>
  <c r="J3155" i="10"/>
  <c r="H3156" i="10" s="1"/>
  <c r="G3156" i="10" s="1"/>
  <c r="L3156" i="10" l="1"/>
  <c r="I3156" i="10"/>
  <c r="J3156" i="10" l="1"/>
  <c r="H3157" i="10" s="1"/>
  <c r="G3157" i="10" s="1"/>
  <c r="K3156" i="10"/>
  <c r="N3156" i="10" s="1"/>
  <c r="L3157" i="10" l="1"/>
  <c r="I3157" i="10"/>
  <c r="K3157" i="10" l="1"/>
  <c r="N3157" i="10" s="1"/>
  <c r="J3157" i="10"/>
  <c r="H3158" i="10" s="1"/>
  <c r="G3158" i="10" s="1"/>
  <c r="L3158" i="10" l="1"/>
  <c r="I3158" i="10"/>
  <c r="K3158" i="10" l="1"/>
  <c r="N3158" i="10" s="1"/>
  <c r="J3158" i="10"/>
  <c r="H3159" i="10" s="1"/>
  <c r="G3159" i="10" s="1"/>
  <c r="L3159" i="10" l="1"/>
  <c r="I3159" i="10"/>
  <c r="J3159" i="10" l="1"/>
  <c r="H3160" i="10" s="1"/>
  <c r="G3160" i="10" s="1"/>
  <c r="K3159" i="10"/>
  <c r="N3159" i="10" s="1"/>
  <c r="L3160" i="10" l="1"/>
  <c r="I3160" i="10"/>
  <c r="K3160" i="10" l="1"/>
  <c r="N3160" i="10" s="1"/>
  <c r="J3160" i="10"/>
  <c r="H3161" i="10" s="1"/>
  <c r="G3161" i="10" s="1"/>
  <c r="L3161" i="10" l="1"/>
  <c r="I3161" i="10"/>
  <c r="J3161" i="10" l="1"/>
  <c r="H3162" i="10" s="1"/>
  <c r="G3162" i="10" s="1"/>
  <c r="K3161" i="10"/>
  <c r="N3161" i="10" s="1"/>
  <c r="L3162" i="10" l="1"/>
  <c r="I3162" i="10"/>
  <c r="J3162" i="10" l="1"/>
  <c r="H3163" i="10" s="1"/>
  <c r="G3163" i="10" s="1"/>
  <c r="K3162" i="10"/>
  <c r="N3162" i="10" s="1"/>
  <c r="L3163" i="10" l="1"/>
  <c r="I3163" i="10"/>
  <c r="K3163" i="10" l="1"/>
  <c r="N3163" i="10" s="1"/>
  <c r="J3163" i="10"/>
  <c r="H3164" i="10" s="1"/>
  <c r="G3164" i="10" s="1"/>
  <c r="L3164" i="10" l="1"/>
  <c r="I3164" i="10"/>
  <c r="J3164" i="10" l="1"/>
  <c r="H3165" i="10" s="1"/>
  <c r="G3165" i="10" s="1"/>
  <c r="K3164" i="10"/>
  <c r="N3164" i="10" s="1"/>
  <c r="L3165" i="10" l="1"/>
  <c r="I3165" i="10"/>
  <c r="K3165" i="10" l="1"/>
  <c r="N3165" i="10" s="1"/>
  <c r="J3165" i="10"/>
  <c r="H3166" i="10" s="1"/>
  <c r="G3166" i="10" s="1"/>
  <c r="L3166" i="10" l="1"/>
  <c r="I3166" i="10"/>
  <c r="K3166" i="10" l="1"/>
  <c r="N3166" i="10" s="1"/>
  <c r="J3166" i="10"/>
  <c r="H3167" i="10" s="1"/>
  <c r="G3167" i="10" s="1"/>
  <c r="L3167" i="10" l="1"/>
  <c r="I3167" i="10"/>
  <c r="K3167" i="10" l="1"/>
  <c r="N3167" i="10" s="1"/>
  <c r="J3167" i="10"/>
  <c r="H3168" i="10" s="1"/>
  <c r="G3168" i="10" s="1"/>
  <c r="L3168" i="10" l="1"/>
  <c r="I3168" i="10"/>
  <c r="K3168" i="10" l="1"/>
  <c r="N3168" i="10" s="1"/>
  <c r="J3168" i="10"/>
  <c r="H3169" i="10" s="1"/>
  <c r="G3169" i="10" s="1"/>
  <c r="L3169" i="10" l="1"/>
  <c r="I3169" i="10"/>
  <c r="K3169" i="10" l="1"/>
  <c r="N3169" i="10" s="1"/>
  <c r="J3169" i="10"/>
  <c r="H3170" i="10" s="1"/>
  <c r="G3170" i="10" s="1"/>
  <c r="L3170" i="10" l="1"/>
  <c r="I3170" i="10"/>
  <c r="K3170" i="10" l="1"/>
  <c r="N3170" i="10" s="1"/>
  <c r="J3170" i="10"/>
  <c r="H3171" i="10" s="1"/>
  <c r="G3171" i="10" s="1"/>
  <c r="L3171" i="10" l="1"/>
  <c r="I3171" i="10"/>
  <c r="K3171" i="10" l="1"/>
  <c r="N3171" i="10" s="1"/>
  <c r="J3171" i="10"/>
  <c r="H3172" i="10" s="1"/>
  <c r="G3172" i="10" s="1"/>
  <c r="L3172" i="10" l="1"/>
  <c r="I3172" i="10"/>
  <c r="K3172" i="10" l="1"/>
  <c r="N3172" i="10" s="1"/>
  <c r="J3172" i="10"/>
  <c r="H3173" i="10" s="1"/>
  <c r="G3173" i="10" s="1"/>
  <c r="L3173" i="10" l="1"/>
  <c r="I3173" i="10"/>
  <c r="K3173" i="10" l="1"/>
  <c r="N3173" i="10" s="1"/>
  <c r="J3173" i="10"/>
  <c r="H3174" i="10" s="1"/>
  <c r="G3174" i="10" s="1"/>
  <c r="L3174" i="10" l="1"/>
  <c r="I3174" i="10"/>
  <c r="K3174" i="10" l="1"/>
  <c r="N3174" i="10" s="1"/>
  <c r="J3174" i="10"/>
  <c r="H3175" i="10" s="1"/>
  <c r="G3175" i="10" s="1"/>
  <c r="L3175" i="10" l="1"/>
  <c r="I3175" i="10"/>
  <c r="J3175" i="10" l="1"/>
  <c r="H3176" i="10" s="1"/>
  <c r="G3176" i="10" s="1"/>
  <c r="K3175" i="10"/>
  <c r="N3175" i="10" s="1"/>
  <c r="L3176" i="10" l="1"/>
  <c r="I3176" i="10"/>
  <c r="K3176" i="10" l="1"/>
  <c r="N3176" i="10" s="1"/>
  <c r="J3176" i="10"/>
  <c r="H3177" i="10" s="1"/>
  <c r="G3177" i="10" s="1"/>
  <c r="L3177" i="10" l="1"/>
  <c r="I3177" i="10"/>
  <c r="J3177" i="10" l="1"/>
  <c r="H3178" i="10" s="1"/>
  <c r="G3178" i="10" s="1"/>
  <c r="K3177" i="10"/>
  <c r="N3177" i="10" s="1"/>
  <c r="L3178" i="10" l="1"/>
  <c r="I3178" i="10"/>
  <c r="J3178" i="10" l="1"/>
  <c r="H3179" i="10" s="1"/>
  <c r="G3179" i="10" s="1"/>
  <c r="K3178" i="10"/>
  <c r="N3178" i="10" s="1"/>
  <c r="L3179" i="10" l="1"/>
  <c r="I3179" i="10"/>
  <c r="K3179" i="10" l="1"/>
  <c r="N3179" i="10" s="1"/>
  <c r="J3179" i="10"/>
  <c r="H3180" i="10" s="1"/>
  <c r="G3180" i="10" s="1"/>
  <c r="L3180" i="10" l="1"/>
  <c r="I3180" i="10"/>
  <c r="K3180" i="10" l="1"/>
  <c r="N3180" i="10" s="1"/>
  <c r="J3180" i="10"/>
  <c r="H3181" i="10" s="1"/>
  <c r="G3181" i="10" s="1"/>
  <c r="L3181" i="10" l="1"/>
  <c r="I3181" i="10"/>
  <c r="K3181" i="10" l="1"/>
  <c r="N3181" i="10" s="1"/>
  <c r="J3181" i="10"/>
  <c r="H3182" i="10" s="1"/>
  <c r="G3182" i="10" s="1"/>
  <c r="L3182" i="10" l="1"/>
  <c r="I3182" i="10"/>
  <c r="K3182" i="10" l="1"/>
  <c r="N3182" i="10" s="1"/>
  <c r="J3182" i="10"/>
  <c r="H3183" i="10" s="1"/>
  <c r="G3183" i="10" s="1"/>
  <c r="L3183" i="10" l="1"/>
  <c r="I3183" i="10"/>
  <c r="K3183" i="10" l="1"/>
  <c r="N3183" i="10" s="1"/>
  <c r="J3183" i="10"/>
  <c r="H3184" i="10" s="1"/>
  <c r="G3184" i="10" s="1"/>
  <c r="L3184" i="10" l="1"/>
  <c r="I3184" i="10"/>
  <c r="K3184" i="10" l="1"/>
  <c r="N3184" i="10" s="1"/>
  <c r="J3184" i="10"/>
  <c r="H3185" i="10" s="1"/>
  <c r="G3185" i="10" s="1"/>
  <c r="L3185" i="10" l="1"/>
  <c r="I3185" i="10"/>
  <c r="J3185" i="10" l="1"/>
  <c r="H3186" i="10" s="1"/>
  <c r="G3186" i="10" s="1"/>
  <c r="K3185" i="10"/>
  <c r="N3185" i="10" s="1"/>
  <c r="L3186" i="10" l="1"/>
  <c r="I3186" i="10" l="1"/>
  <c r="K3186" i="10"/>
  <c r="N3186" i="10" s="1"/>
  <c r="J3186" i="10"/>
  <c r="H3187" i="10" s="1"/>
  <c r="G3187" i="10" s="1"/>
  <c r="L3187" i="10" l="1"/>
  <c r="I3187" i="10"/>
  <c r="J3187" i="10" l="1"/>
  <c r="H3188" i="10" s="1"/>
  <c r="G3188" i="10" s="1"/>
  <c r="K3187" i="10"/>
  <c r="N3187" i="10" s="1"/>
  <c r="L3188" i="10" l="1"/>
  <c r="I3188" i="10"/>
  <c r="K3188" i="10" l="1"/>
  <c r="N3188" i="10" s="1"/>
  <c r="J3188" i="10"/>
  <c r="H3189" i="10" s="1"/>
  <c r="G3189" i="10" s="1"/>
  <c r="L3189" i="10" l="1"/>
  <c r="I3189" i="10"/>
  <c r="K3189" i="10" l="1"/>
  <c r="N3189" i="10" s="1"/>
  <c r="J3189" i="10"/>
  <c r="H3190" i="10" s="1"/>
  <c r="G3190" i="10" s="1"/>
  <c r="L3190" i="10" l="1"/>
  <c r="I3190" i="10"/>
  <c r="J3190" i="10" l="1"/>
  <c r="H3191" i="10" s="1"/>
  <c r="G3191" i="10" s="1"/>
  <c r="K3190" i="10"/>
  <c r="N3190" i="10" s="1"/>
  <c r="L3191" i="10" l="1"/>
  <c r="I3191" i="10"/>
  <c r="J3191" i="10" l="1"/>
  <c r="H3192" i="10" s="1"/>
  <c r="G3192" i="10" s="1"/>
  <c r="K3191" i="10"/>
  <c r="N3191" i="10" s="1"/>
  <c r="L3192" i="10" l="1"/>
  <c r="I3192" i="10"/>
  <c r="K3192" i="10" l="1"/>
  <c r="N3192" i="10" s="1"/>
  <c r="J3192" i="10"/>
  <c r="H3193" i="10" s="1"/>
  <c r="G3193" i="10" s="1"/>
  <c r="L3193" i="10" l="1"/>
  <c r="I3193" i="10"/>
  <c r="J3193" i="10" l="1"/>
  <c r="H3194" i="10" s="1"/>
  <c r="G3194" i="10" s="1"/>
  <c r="K3193" i="10"/>
  <c r="N3193" i="10" s="1"/>
  <c r="L3194" i="10" l="1"/>
  <c r="I3194" i="10" l="1"/>
  <c r="K3194" i="10"/>
  <c r="N3194" i="10" s="1"/>
  <c r="J3194" i="10"/>
  <c r="H3195" i="10" s="1"/>
  <c r="G3195" i="10" s="1"/>
  <c r="L3195" i="10" l="1"/>
  <c r="I3195" i="10"/>
  <c r="K3195" i="10" l="1"/>
  <c r="N3195" i="10" s="1"/>
  <c r="J3195" i="10"/>
  <c r="H3196" i="10" s="1"/>
  <c r="G3196" i="10" s="1"/>
  <c r="L3196" i="10" l="1"/>
  <c r="I3196" i="10"/>
  <c r="K3196" i="10" l="1"/>
  <c r="N3196" i="10" s="1"/>
  <c r="J3196" i="10"/>
  <c r="H3197" i="10" s="1"/>
  <c r="G3197" i="10" s="1"/>
  <c r="L3197" i="10" l="1"/>
  <c r="I3197" i="10"/>
  <c r="J3197" i="10" l="1"/>
  <c r="H3198" i="10" s="1"/>
  <c r="G3198" i="10" s="1"/>
  <c r="K3197" i="10"/>
  <c r="N3197" i="10" s="1"/>
  <c r="L3198" i="10" l="1"/>
  <c r="I3198" i="10"/>
  <c r="K3198" i="10" l="1"/>
  <c r="N3198" i="10" s="1"/>
  <c r="J3198" i="10"/>
  <c r="H3199" i="10" s="1"/>
  <c r="G3199" i="10" s="1"/>
  <c r="L3199" i="10" l="1"/>
  <c r="I3199" i="10" l="1"/>
  <c r="K3199" i="10"/>
  <c r="N3199" i="10" s="1"/>
  <c r="J3199" i="10"/>
  <c r="H3200" i="10" s="1"/>
  <c r="G3200" i="10" s="1"/>
  <c r="L3200" i="10" l="1"/>
  <c r="I3200" i="10"/>
  <c r="K3200" i="10" l="1"/>
  <c r="N3200" i="10" s="1"/>
  <c r="J3200" i="10"/>
  <c r="H3201" i="10" s="1"/>
  <c r="G3201" i="10" s="1"/>
  <c r="L3201" i="10" l="1"/>
  <c r="I3201" i="10"/>
  <c r="K3201" i="10" l="1"/>
  <c r="N3201" i="10" s="1"/>
  <c r="J3201" i="10"/>
  <c r="H3202" i="10" s="1"/>
  <c r="G3202" i="10" s="1"/>
  <c r="L3202" i="10" l="1"/>
  <c r="I3202" i="10"/>
  <c r="K3202" i="10" l="1"/>
  <c r="N3202" i="10" s="1"/>
  <c r="J3202" i="10"/>
  <c r="H3203" i="10" s="1"/>
  <c r="G3203" i="10" s="1"/>
  <c r="L3203" i="10" l="1"/>
  <c r="I3203" i="10"/>
  <c r="K3203" i="10" l="1"/>
  <c r="N3203" i="10" s="1"/>
  <c r="J3203" i="10"/>
  <c r="H3204" i="10" s="1"/>
  <c r="G3204" i="10" s="1"/>
  <c r="L3204" i="10" l="1"/>
  <c r="I3204" i="10"/>
  <c r="K3204" i="10" l="1"/>
  <c r="N3204" i="10" s="1"/>
  <c r="J3204" i="10"/>
  <c r="H3205" i="10" s="1"/>
  <c r="G3205" i="10" s="1"/>
  <c r="L3205" i="10" l="1"/>
  <c r="I3205" i="10"/>
  <c r="J3205" i="10" l="1"/>
  <c r="H3206" i="10" s="1"/>
  <c r="G3206" i="10" s="1"/>
  <c r="K3205" i="10"/>
  <c r="N3205" i="10" s="1"/>
  <c r="L3206" i="10" l="1"/>
  <c r="I3206" i="10"/>
  <c r="K3206" i="10" l="1"/>
  <c r="N3206" i="10" s="1"/>
  <c r="J3206" i="10"/>
  <c r="H3207" i="10" s="1"/>
  <c r="G3207" i="10" s="1"/>
  <c r="L3207" i="10" l="1"/>
  <c r="I3207" i="10"/>
  <c r="K3207" i="10" l="1"/>
  <c r="N3207" i="10" s="1"/>
  <c r="J3207" i="10"/>
  <c r="H3208" i="10" s="1"/>
  <c r="G3208" i="10" s="1"/>
  <c r="L3208" i="10" l="1"/>
  <c r="I3208" i="10"/>
  <c r="K3208" i="10" l="1"/>
  <c r="N3208" i="10" s="1"/>
  <c r="J3208" i="10"/>
  <c r="H3209" i="10" s="1"/>
  <c r="G3209" i="10" s="1"/>
  <c r="L3209" i="10" l="1"/>
  <c r="I3209" i="10"/>
  <c r="J3209" i="10" l="1"/>
  <c r="H3210" i="10" s="1"/>
  <c r="G3210" i="10" s="1"/>
  <c r="K3209" i="10"/>
  <c r="N3209" i="10" s="1"/>
  <c r="L3210" i="10" l="1"/>
  <c r="I3210" i="10"/>
  <c r="J3210" i="10" l="1"/>
  <c r="H3211" i="10" s="1"/>
  <c r="G3211" i="10" s="1"/>
  <c r="K3210" i="10"/>
  <c r="N3210" i="10" s="1"/>
  <c r="L3211" i="10" l="1"/>
  <c r="I3211" i="10"/>
  <c r="K3211" i="10" l="1"/>
  <c r="N3211" i="10" s="1"/>
  <c r="J3211" i="10"/>
  <c r="H3212" i="10" s="1"/>
  <c r="G3212" i="10" s="1"/>
  <c r="L3212" i="10" l="1"/>
  <c r="I3212" i="10"/>
  <c r="K3212" i="10" l="1"/>
  <c r="N3212" i="10" s="1"/>
  <c r="J3212" i="10"/>
  <c r="H3213" i="10" s="1"/>
  <c r="G3213" i="10" s="1"/>
  <c r="L3213" i="10" l="1"/>
  <c r="I3213" i="10"/>
  <c r="K3213" i="10" l="1"/>
  <c r="N3213" i="10" s="1"/>
  <c r="J3213" i="10"/>
  <c r="H3214" i="10" s="1"/>
  <c r="G3214" i="10" s="1"/>
  <c r="L3214" i="10" l="1"/>
  <c r="I3214" i="10"/>
  <c r="K3214" i="10" l="1"/>
  <c r="N3214" i="10" s="1"/>
  <c r="J3214" i="10"/>
  <c r="H3215" i="10" s="1"/>
  <c r="G3215" i="10" s="1"/>
  <c r="L3215" i="10" l="1"/>
  <c r="I3215" i="10"/>
  <c r="J3215" i="10" l="1"/>
  <c r="H3216" i="10" s="1"/>
  <c r="G3216" i="10" s="1"/>
  <c r="K3215" i="10"/>
  <c r="N3215" i="10" s="1"/>
  <c r="L3216" i="10" l="1"/>
  <c r="I3216" i="10"/>
  <c r="K3216" i="10" l="1"/>
  <c r="N3216" i="10" s="1"/>
  <c r="J3216" i="10"/>
  <c r="H3217" i="10" s="1"/>
  <c r="G3217" i="10" s="1"/>
  <c r="L3217" i="10" l="1"/>
  <c r="I3217" i="10"/>
  <c r="J3217" i="10" l="1"/>
  <c r="H3218" i="10" s="1"/>
  <c r="G3218" i="10" s="1"/>
  <c r="K3217" i="10"/>
  <c r="N3217" i="10" s="1"/>
  <c r="L3218" i="10" l="1"/>
  <c r="I3218" i="10"/>
  <c r="K3218" i="10" l="1"/>
  <c r="N3218" i="10" s="1"/>
  <c r="J3218" i="10"/>
  <c r="H3219" i="10" s="1"/>
  <c r="G3219" i="10" s="1"/>
  <c r="L3219" i="10" l="1"/>
  <c r="I3219" i="10"/>
  <c r="K3219" i="10" l="1"/>
  <c r="N3219" i="10" s="1"/>
  <c r="J3219" i="10"/>
  <c r="H3220" i="10" s="1"/>
  <c r="G3220" i="10" s="1"/>
  <c r="L3220" i="10" l="1"/>
  <c r="I3220" i="10"/>
  <c r="K3220" i="10" l="1"/>
  <c r="N3220" i="10" s="1"/>
  <c r="J3220" i="10"/>
  <c r="H3221" i="10" s="1"/>
  <c r="G3221" i="10" s="1"/>
  <c r="L3221" i="10" l="1"/>
  <c r="I3221" i="10"/>
  <c r="K3221" i="10" l="1"/>
  <c r="N3221" i="10" s="1"/>
  <c r="J3221" i="10"/>
  <c r="H3222" i="10" s="1"/>
  <c r="G3222" i="10" s="1"/>
  <c r="L3222" i="10" l="1"/>
  <c r="I3222" i="10"/>
  <c r="K3222" i="10" l="1"/>
  <c r="N3222" i="10" s="1"/>
  <c r="J3222" i="10"/>
  <c r="H3223" i="10" s="1"/>
  <c r="G3223" i="10" s="1"/>
  <c r="L3223" i="10" l="1"/>
  <c r="I3223" i="10"/>
  <c r="K3223" i="10" l="1"/>
  <c r="N3223" i="10" s="1"/>
  <c r="J3223" i="10"/>
  <c r="H3224" i="10" s="1"/>
  <c r="G3224" i="10" s="1"/>
  <c r="L3224" i="10" l="1"/>
  <c r="I3224" i="10"/>
  <c r="K3224" i="10" l="1"/>
  <c r="N3224" i="10" s="1"/>
  <c r="J3224" i="10"/>
  <c r="H3225" i="10" s="1"/>
  <c r="G3225" i="10" s="1"/>
  <c r="L3225" i="10" l="1"/>
  <c r="I3225" i="10"/>
  <c r="K3225" i="10" l="1"/>
  <c r="N3225" i="10" s="1"/>
  <c r="J3225" i="10"/>
  <c r="H3226" i="10" s="1"/>
  <c r="G3226" i="10" s="1"/>
  <c r="L3226" i="10" l="1"/>
  <c r="I3226" i="10"/>
  <c r="K3226" i="10" l="1"/>
  <c r="N3226" i="10" s="1"/>
  <c r="J3226" i="10"/>
  <c r="H3227" i="10" s="1"/>
  <c r="G3227" i="10" s="1"/>
  <c r="L3227" i="10" l="1"/>
  <c r="I3227" i="10"/>
  <c r="K3227" i="10" l="1"/>
  <c r="N3227" i="10" s="1"/>
  <c r="J3227" i="10"/>
  <c r="H3228" i="10" s="1"/>
  <c r="G3228" i="10" s="1"/>
  <c r="L3228" i="10" l="1"/>
  <c r="I3228" i="10"/>
  <c r="J3228" i="10" l="1"/>
  <c r="H3229" i="10" s="1"/>
  <c r="G3229" i="10" s="1"/>
  <c r="K3228" i="10"/>
  <c r="N3228" i="10" s="1"/>
  <c r="L3229" i="10" l="1"/>
  <c r="I3229" i="10"/>
  <c r="K3229" i="10" l="1"/>
  <c r="N3229" i="10" s="1"/>
  <c r="J3229" i="10"/>
  <c r="H3230" i="10" s="1"/>
  <c r="G3230" i="10" s="1"/>
  <c r="L3230" i="10" l="1"/>
  <c r="I3230" i="10"/>
  <c r="J3230" i="10" l="1"/>
  <c r="H3231" i="10" s="1"/>
  <c r="G3231" i="10" s="1"/>
  <c r="K3230" i="10"/>
  <c r="N3230" i="10" s="1"/>
  <c r="L3231" i="10" l="1"/>
  <c r="I3231" i="10"/>
  <c r="J3231" i="10" l="1"/>
  <c r="H3232" i="10" s="1"/>
  <c r="G3232" i="10" s="1"/>
  <c r="K3231" i="10"/>
  <c r="N3231" i="10" s="1"/>
  <c r="L3232" i="10" l="1"/>
  <c r="I3232" i="10"/>
  <c r="J3232" i="10" l="1"/>
  <c r="H3233" i="10" s="1"/>
  <c r="G3233" i="10" s="1"/>
  <c r="K3232" i="10"/>
  <c r="N3232" i="10" s="1"/>
  <c r="L3233" i="10" l="1"/>
  <c r="I3233" i="10"/>
  <c r="K3233" i="10" l="1"/>
  <c r="N3233" i="10" s="1"/>
  <c r="J3233" i="10"/>
  <c r="H3234" i="10" s="1"/>
  <c r="G3234" i="10" s="1"/>
  <c r="L3234" i="10" l="1"/>
  <c r="I3234" i="10"/>
  <c r="K3234" i="10" l="1"/>
  <c r="N3234" i="10" s="1"/>
  <c r="J3234" i="10"/>
  <c r="H3235" i="10" s="1"/>
  <c r="G3235" i="10" s="1"/>
  <c r="L3235" i="10" l="1"/>
  <c r="I3235" i="10"/>
  <c r="K3235" i="10" l="1"/>
  <c r="N3235" i="10" s="1"/>
  <c r="J3235" i="10"/>
  <c r="H3236" i="10" s="1"/>
  <c r="G3236" i="10" s="1"/>
  <c r="L3236" i="10" l="1"/>
  <c r="I3236" i="10"/>
  <c r="K3236" i="10" l="1"/>
  <c r="N3236" i="10" s="1"/>
  <c r="J3236" i="10"/>
  <c r="H3237" i="10" s="1"/>
  <c r="G3237" i="10" s="1"/>
  <c r="L3237" i="10" l="1"/>
  <c r="I3237" i="10"/>
  <c r="K3237" i="10" l="1"/>
  <c r="N3237" i="10" s="1"/>
  <c r="J3237" i="10"/>
  <c r="H3238" i="10" s="1"/>
  <c r="G3238" i="10" s="1"/>
  <c r="L3238" i="10" l="1"/>
  <c r="I3238" i="10"/>
  <c r="J3238" i="10" l="1"/>
  <c r="H3239" i="10" s="1"/>
  <c r="G3239" i="10" s="1"/>
  <c r="K3238" i="10"/>
  <c r="N3238" i="10" s="1"/>
  <c r="L3239" i="10" l="1"/>
  <c r="I3239" i="10" l="1"/>
  <c r="K3239" i="10"/>
  <c r="N3239" i="10" s="1"/>
  <c r="J3239" i="10"/>
  <c r="H3240" i="10" s="1"/>
  <c r="G3240" i="10" s="1"/>
  <c r="L3240" i="10" l="1"/>
  <c r="I3240" i="10"/>
  <c r="K3240" i="10" l="1"/>
  <c r="N3240" i="10" s="1"/>
  <c r="J3240" i="10"/>
  <c r="H3241" i="10" s="1"/>
  <c r="G3241" i="10" s="1"/>
  <c r="L3241" i="10" l="1"/>
  <c r="I3241" i="10"/>
  <c r="J3241" i="10" l="1"/>
  <c r="H3242" i="10" s="1"/>
  <c r="G3242" i="10" s="1"/>
  <c r="K3241" i="10"/>
  <c r="N3241" i="10" s="1"/>
  <c r="L3242" i="10" l="1"/>
  <c r="I3242" i="10" l="1"/>
  <c r="K3242" i="10"/>
  <c r="N3242" i="10" s="1"/>
  <c r="J3242" i="10"/>
  <c r="H3243" i="10" s="1"/>
  <c r="G3243" i="10" s="1"/>
  <c r="L3243" i="10" l="1"/>
  <c r="I3243" i="10"/>
  <c r="J3243" i="10" l="1"/>
  <c r="H3244" i="10" s="1"/>
  <c r="G3244" i="10" s="1"/>
  <c r="K3243" i="10"/>
  <c r="N3243" i="10" s="1"/>
  <c r="L3244" i="10" l="1"/>
  <c r="I3244" i="10"/>
  <c r="K3244" i="10" l="1"/>
  <c r="N3244" i="10" s="1"/>
  <c r="J3244" i="10"/>
  <c r="H3245" i="10" s="1"/>
  <c r="G3245" i="10" s="1"/>
  <c r="L3245" i="10" l="1"/>
  <c r="I3245" i="10"/>
  <c r="K3245" i="10" l="1"/>
  <c r="N3245" i="10" s="1"/>
  <c r="J3245" i="10"/>
  <c r="H3246" i="10" s="1"/>
  <c r="G3246" i="10" s="1"/>
  <c r="L3246" i="10" l="1"/>
  <c r="I3246" i="10"/>
  <c r="J3246" i="10" l="1"/>
  <c r="H3247" i="10" s="1"/>
  <c r="G3247" i="10" s="1"/>
  <c r="K3246" i="10"/>
  <c r="N3246" i="10" s="1"/>
  <c r="L3247" i="10" l="1"/>
  <c r="I3247" i="10"/>
  <c r="J3247" i="10" l="1"/>
  <c r="H3248" i="10" s="1"/>
  <c r="G3248" i="10" s="1"/>
  <c r="K3247" i="10"/>
  <c r="N3247" i="10" s="1"/>
  <c r="L3248" i="10" l="1"/>
  <c r="I3248" i="10"/>
  <c r="K3248" i="10" l="1"/>
  <c r="N3248" i="10" s="1"/>
  <c r="J3248" i="10"/>
  <c r="H3249" i="10" s="1"/>
  <c r="G3249" i="10" s="1"/>
  <c r="L3249" i="10" l="1"/>
  <c r="I3249" i="10"/>
  <c r="K3249" i="10" l="1"/>
  <c r="N3249" i="10" s="1"/>
  <c r="J3249" i="10"/>
  <c r="H3250" i="10" s="1"/>
  <c r="G3250" i="10" s="1"/>
  <c r="L3250" i="10" l="1"/>
  <c r="I3250" i="10"/>
  <c r="J3250" i="10" l="1"/>
  <c r="H3251" i="10" s="1"/>
  <c r="G3251" i="10" s="1"/>
  <c r="K3250" i="10"/>
  <c r="N3250" i="10" s="1"/>
  <c r="L3251" i="10" l="1"/>
  <c r="I3251" i="10"/>
  <c r="J3251" i="10" l="1"/>
  <c r="H3252" i="10" s="1"/>
  <c r="G3252" i="10" s="1"/>
  <c r="K3251" i="10"/>
  <c r="N3251" i="10" s="1"/>
  <c r="L3252" i="10" l="1"/>
  <c r="I3252" i="10"/>
  <c r="K3252" i="10" l="1"/>
  <c r="N3252" i="10" s="1"/>
  <c r="J3252" i="10"/>
  <c r="H3253" i="10" s="1"/>
  <c r="G3253" i="10" s="1"/>
  <c r="L3253" i="10" l="1"/>
  <c r="I3253" i="10"/>
  <c r="K3253" i="10" l="1"/>
  <c r="N3253" i="10" s="1"/>
  <c r="J3253" i="10"/>
  <c r="H3254" i="10" s="1"/>
  <c r="G3254" i="10" s="1"/>
  <c r="L3254" i="10" l="1"/>
  <c r="I3254" i="10"/>
  <c r="J3254" i="10" l="1"/>
  <c r="H3255" i="10" s="1"/>
  <c r="G3255" i="10" s="1"/>
  <c r="K3254" i="10"/>
  <c r="N3254" i="10" s="1"/>
  <c r="L3255" i="10" l="1"/>
  <c r="I3255" i="10"/>
  <c r="J3255" i="10" l="1"/>
  <c r="H3256" i="10" s="1"/>
  <c r="G3256" i="10" s="1"/>
  <c r="K3255" i="10"/>
  <c r="N3255" i="10" s="1"/>
  <c r="L3256" i="10" l="1"/>
  <c r="I3256" i="10"/>
  <c r="J3256" i="10" l="1"/>
  <c r="H3257" i="10" s="1"/>
  <c r="G3257" i="10" s="1"/>
  <c r="K3256" i="10"/>
  <c r="N3256" i="10" s="1"/>
  <c r="L3257" i="10" l="1"/>
  <c r="I3257" i="10"/>
  <c r="K3257" i="10" l="1"/>
  <c r="N3257" i="10" s="1"/>
  <c r="J3257" i="10"/>
  <c r="H3258" i="10" s="1"/>
  <c r="G3258" i="10" s="1"/>
  <c r="L3258" i="10" l="1"/>
  <c r="I3258" i="10"/>
  <c r="K3258" i="10" l="1"/>
  <c r="N3258" i="10" s="1"/>
  <c r="J3258" i="10"/>
  <c r="H3259" i="10" s="1"/>
  <c r="G3259" i="10" s="1"/>
  <c r="L3259" i="10" l="1"/>
  <c r="I3259" i="10"/>
  <c r="K3259" i="10" l="1"/>
  <c r="N3259" i="10" s="1"/>
  <c r="J3259" i="10"/>
  <c r="H3260" i="10" s="1"/>
  <c r="G3260" i="10" s="1"/>
  <c r="L3260" i="10" l="1"/>
  <c r="I3260" i="10"/>
  <c r="K3260" i="10" l="1"/>
  <c r="N3260" i="10" s="1"/>
  <c r="J3260" i="10"/>
  <c r="H3261" i="10" s="1"/>
  <c r="G3261" i="10" s="1"/>
  <c r="L3261" i="10" l="1"/>
  <c r="I3261" i="10"/>
  <c r="K3261" i="10" l="1"/>
  <c r="N3261" i="10" s="1"/>
  <c r="J3261" i="10"/>
  <c r="H3262" i="10" s="1"/>
  <c r="G3262" i="10" s="1"/>
  <c r="L3262" i="10" l="1"/>
  <c r="I3262" i="10"/>
  <c r="K3262" i="10" l="1"/>
  <c r="N3262" i="10" s="1"/>
  <c r="J3262" i="10"/>
  <c r="H3263" i="10" s="1"/>
  <c r="G3263" i="10" s="1"/>
  <c r="L3263" i="10" l="1"/>
  <c r="I3263" i="10"/>
  <c r="J3263" i="10" l="1"/>
  <c r="H3264" i="10" s="1"/>
  <c r="G3264" i="10" s="1"/>
  <c r="K3263" i="10"/>
  <c r="N3263" i="10" s="1"/>
  <c r="L3264" i="10" l="1"/>
  <c r="I3264" i="10"/>
  <c r="J3264" i="10" l="1"/>
  <c r="H3265" i="10" s="1"/>
  <c r="G3265" i="10" s="1"/>
  <c r="K3264" i="10"/>
  <c r="N3264" i="10" s="1"/>
  <c r="L3265" i="10" l="1"/>
  <c r="I3265" i="10"/>
  <c r="K3265" i="10" l="1"/>
  <c r="N3265" i="10" s="1"/>
  <c r="J3265" i="10"/>
  <c r="H3266" i="10" s="1"/>
  <c r="G3266" i="10" s="1"/>
  <c r="L3266" i="10" l="1"/>
  <c r="I3266" i="10"/>
  <c r="J3266" i="10" l="1"/>
  <c r="H3267" i="10" s="1"/>
  <c r="G3267" i="10" s="1"/>
  <c r="K3266" i="10"/>
  <c r="N3266" i="10" s="1"/>
  <c r="L3267" i="10" l="1"/>
  <c r="I3267" i="10"/>
  <c r="J3267" i="10" l="1"/>
  <c r="H3268" i="10" s="1"/>
  <c r="G3268" i="10" s="1"/>
  <c r="K3267" i="10"/>
  <c r="N3267" i="10" s="1"/>
  <c r="L3268" i="10" l="1"/>
  <c r="I3268" i="10"/>
  <c r="K3268" i="10" l="1"/>
  <c r="N3268" i="10" s="1"/>
  <c r="J3268" i="10"/>
  <c r="H3269" i="10" s="1"/>
  <c r="G3269" i="10" s="1"/>
  <c r="L3269" i="10" l="1"/>
  <c r="I3269" i="10"/>
  <c r="K3269" i="10" l="1"/>
  <c r="N3269" i="10" s="1"/>
  <c r="J3269" i="10"/>
  <c r="H3270" i="10" s="1"/>
  <c r="G3270" i="10" s="1"/>
  <c r="L3270" i="10" l="1"/>
  <c r="I3270" i="10" l="1"/>
  <c r="K3270" i="10"/>
  <c r="N3270" i="10" s="1"/>
  <c r="J3270" i="10"/>
  <c r="H3271" i="10" s="1"/>
  <c r="G3271" i="10" s="1"/>
  <c r="L3271" i="10" l="1"/>
  <c r="I3271" i="10"/>
  <c r="K3271" i="10" l="1"/>
  <c r="N3271" i="10" s="1"/>
  <c r="J3271" i="10"/>
  <c r="H3272" i="10" s="1"/>
  <c r="G3272" i="10" s="1"/>
  <c r="L3272" i="10" l="1"/>
  <c r="I3272" i="10"/>
  <c r="K3272" i="10" l="1"/>
  <c r="N3272" i="10" s="1"/>
  <c r="J3272" i="10"/>
  <c r="H3273" i="10" s="1"/>
  <c r="G3273" i="10" s="1"/>
  <c r="L3273" i="10" l="1"/>
  <c r="I3273" i="10"/>
  <c r="K3273" i="10" l="1"/>
  <c r="N3273" i="10" s="1"/>
  <c r="J3273" i="10"/>
  <c r="H3274" i="10" s="1"/>
  <c r="G3274" i="10" s="1"/>
  <c r="L3274" i="10" l="1"/>
  <c r="I3274" i="10"/>
  <c r="J3274" i="10" l="1"/>
  <c r="H3275" i="10" s="1"/>
  <c r="G3275" i="10" s="1"/>
  <c r="K3274" i="10"/>
  <c r="N3274" i="10" s="1"/>
  <c r="L3275" i="10" l="1"/>
  <c r="I3275" i="10"/>
  <c r="J3275" i="10" l="1"/>
  <c r="H3276" i="10" s="1"/>
  <c r="G3276" i="10" s="1"/>
  <c r="K3275" i="10"/>
  <c r="N3275" i="10" s="1"/>
  <c r="L3276" i="10" l="1"/>
  <c r="I3276" i="10"/>
  <c r="K3276" i="10" l="1"/>
  <c r="N3276" i="10" s="1"/>
  <c r="J3276" i="10"/>
  <c r="H3277" i="10" s="1"/>
  <c r="G3277" i="10" s="1"/>
  <c r="L3277" i="10" l="1"/>
  <c r="I3277" i="10"/>
  <c r="J3277" i="10" l="1"/>
  <c r="H3278" i="10" s="1"/>
  <c r="G3278" i="10" s="1"/>
  <c r="K3277" i="10"/>
  <c r="N3277" i="10" s="1"/>
  <c r="L3278" i="10" l="1"/>
  <c r="I3278" i="10"/>
  <c r="J3278" i="10" l="1"/>
  <c r="H3279" i="10" s="1"/>
  <c r="G3279" i="10" s="1"/>
  <c r="K3278" i="10"/>
  <c r="N3278" i="10" s="1"/>
  <c r="L3279" i="10" l="1"/>
  <c r="I3279" i="10"/>
  <c r="K3279" i="10" l="1"/>
  <c r="N3279" i="10" s="1"/>
  <c r="J3279" i="10"/>
  <c r="H3280" i="10" s="1"/>
  <c r="G3280" i="10" s="1"/>
  <c r="L3280" i="10" l="1"/>
  <c r="I3280" i="10"/>
  <c r="K3280" i="10" l="1"/>
  <c r="N3280" i="10" s="1"/>
  <c r="J3280" i="10"/>
  <c r="H3281" i="10" s="1"/>
  <c r="G3281" i="10" s="1"/>
  <c r="L3281" i="10" l="1"/>
  <c r="I3281" i="10"/>
  <c r="J3281" i="10" l="1"/>
  <c r="H3282" i="10" s="1"/>
  <c r="G3282" i="10" s="1"/>
  <c r="K3281" i="10"/>
  <c r="N3281" i="10" s="1"/>
  <c r="L3282" i="10" l="1"/>
  <c r="I3282" i="10"/>
  <c r="K3282" i="10" l="1"/>
  <c r="N3282" i="10" s="1"/>
  <c r="J3282" i="10"/>
  <c r="H3283" i="10" s="1"/>
  <c r="G3283" i="10" s="1"/>
  <c r="L3283" i="10" l="1"/>
  <c r="I3283" i="10" l="1"/>
  <c r="J3283" i="10"/>
  <c r="H3284" i="10" s="1"/>
  <c r="G3284" i="10" s="1"/>
  <c r="K3283" i="10"/>
  <c r="N3283" i="10" s="1"/>
  <c r="L3284" i="10" l="1"/>
  <c r="I3284" i="10"/>
  <c r="K3284" i="10" l="1"/>
  <c r="N3284" i="10" s="1"/>
  <c r="J3284" i="10"/>
  <c r="H3285" i="10" s="1"/>
  <c r="G3285" i="10" s="1"/>
  <c r="L3285" i="10" l="1"/>
  <c r="I3285" i="10"/>
  <c r="K3285" i="10" l="1"/>
  <c r="N3285" i="10" s="1"/>
  <c r="J3285" i="10"/>
  <c r="H3286" i="10" s="1"/>
  <c r="G3286" i="10" s="1"/>
  <c r="L3286" i="10" l="1"/>
  <c r="I3286" i="10"/>
  <c r="K3286" i="10" l="1"/>
  <c r="N3286" i="10" s="1"/>
  <c r="J3286" i="10"/>
  <c r="H3287" i="10" s="1"/>
  <c r="G3287" i="10" s="1"/>
  <c r="L3287" i="10" l="1"/>
  <c r="I3287" i="10"/>
  <c r="K3287" i="10" l="1"/>
  <c r="N3287" i="10" s="1"/>
  <c r="J3287" i="10"/>
  <c r="H3288" i="10" s="1"/>
  <c r="G3288" i="10" s="1"/>
  <c r="L3288" i="10" l="1"/>
  <c r="I3288" i="10"/>
  <c r="K3288" i="10" l="1"/>
  <c r="N3288" i="10" s="1"/>
  <c r="J3288" i="10"/>
  <c r="H3289" i="10" s="1"/>
  <c r="G3289" i="10" s="1"/>
  <c r="L3289" i="10" l="1"/>
  <c r="I3289" i="10"/>
  <c r="K3289" i="10" l="1"/>
  <c r="N3289" i="10" s="1"/>
  <c r="J3289" i="10"/>
  <c r="H3290" i="10" s="1"/>
  <c r="G3290" i="10" s="1"/>
  <c r="L3290" i="10" l="1"/>
  <c r="I3290" i="10"/>
  <c r="J3290" i="10" l="1"/>
  <c r="H3291" i="10" s="1"/>
  <c r="G3291" i="10" s="1"/>
  <c r="K3290" i="10"/>
  <c r="N3290" i="10" s="1"/>
  <c r="L3291" i="10" l="1"/>
  <c r="I3291" i="10"/>
  <c r="J3291" i="10" l="1"/>
  <c r="H3292" i="10" s="1"/>
  <c r="G3292" i="10" s="1"/>
  <c r="K3291" i="10"/>
  <c r="N3291" i="10" s="1"/>
  <c r="L3292" i="10" l="1"/>
  <c r="I3292" i="10" l="1"/>
  <c r="K3292" i="10" l="1"/>
  <c r="N3292" i="10" s="1"/>
  <c r="J3292" i="10"/>
  <c r="H3293" i="10" s="1"/>
  <c r="G3293" i="10" s="1"/>
  <c r="L3293" i="10" l="1"/>
  <c r="I3293" i="10"/>
  <c r="J3293" i="10" l="1"/>
  <c r="H3294" i="10" s="1"/>
  <c r="G3294" i="10" s="1"/>
  <c r="K3293" i="10"/>
  <c r="N3293" i="10" s="1"/>
  <c r="L3294" i="10" l="1"/>
  <c r="I3294" i="10"/>
  <c r="K3294" i="10" l="1"/>
  <c r="N3294" i="10" s="1"/>
  <c r="J3294" i="10"/>
  <c r="H3295" i="10" s="1"/>
  <c r="G3295" i="10" s="1"/>
  <c r="L3295" i="10" l="1"/>
  <c r="I3295" i="10"/>
  <c r="K3295" i="10" l="1"/>
  <c r="N3295" i="10" s="1"/>
  <c r="J3295" i="10"/>
  <c r="H3296" i="10" s="1"/>
  <c r="G3296" i="10" s="1"/>
  <c r="L3296" i="10" l="1"/>
  <c r="I3296" i="10"/>
  <c r="K3296" i="10" l="1"/>
  <c r="N3296" i="10" s="1"/>
  <c r="J3296" i="10"/>
  <c r="H3297" i="10" s="1"/>
  <c r="G3297" i="10" s="1"/>
  <c r="L3297" i="10" l="1"/>
  <c r="I3297" i="10"/>
  <c r="K3297" i="10" l="1"/>
  <c r="N3297" i="10" s="1"/>
  <c r="J3297" i="10"/>
  <c r="H3298" i="10" s="1"/>
  <c r="G3298" i="10" s="1"/>
  <c r="L3298" i="10" l="1"/>
  <c r="I3298" i="10" l="1"/>
  <c r="K3298" i="10"/>
  <c r="N3298" i="10" s="1"/>
  <c r="J3298" i="10"/>
  <c r="H3299" i="10" s="1"/>
  <c r="G3299" i="10" s="1"/>
  <c r="L3299" i="10" l="1"/>
  <c r="I3299" i="10"/>
  <c r="K3299" i="10" l="1"/>
  <c r="N3299" i="10" s="1"/>
  <c r="J3299" i="10"/>
  <c r="H3300" i="10" s="1"/>
  <c r="G3300" i="10" s="1"/>
  <c r="L3300" i="10" l="1"/>
  <c r="I3300" i="10" l="1"/>
  <c r="K3300" i="10"/>
  <c r="N3300" i="10" s="1"/>
  <c r="J3300" i="10"/>
  <c r="H3301" i="10" s="1"/>
  <c r="G3301" i="10" s="1"/>
  <c r="L3301" i="10" l="1"/>
  <c r="I3301" i="10"/>
  <c r="K3301" i="10" l="1"/>
  <c r="N3301" i="10" s="1"/>
  <c r="J3301" i="10"/>
  <c r="H3302" i="10" s="1"/>
  <c r="G3302" i="10" s="1"/>
  <c r="L3302" i="10" l="1"/>
  <c r="I3302" i="10"/>
  <c r="K3302" i="10" l="1"/>
  <c r="N3302" i="10" s="1"/>
  <c r="J3302" i="10"/>
  <c r="H3303" i="10" s="1"/>
  <c r="G3303" i="10" s="1"/>
  <c r="L3303" i="10" l="1"/>
  <c r="I3303" i="10"/>
  <c r="J3303" i="10" l="1"/>
  <c r="H3304" i="10" s="1"/>
  <c r="G3304" i="10" s="1"/>
  <c r="K3303" i="10"/>
  <c r="N3303" i="10" s="1"/>
  <c r="L3304" i="10" l="1"/>
  <c r="I3304" i="10"/>
  <c r="K3304" i="10" l="1"/>
  <c r="N3304" i="10" s="1"/>
  <c r="J3304" i="10"/>
  <c r="H3305" i="10" s="1"/>
  <c r="G3305" i="10" s="1"/>
  <c r="L3305" i="10" l="1"/>
  <c r="I3305" i="10"/>
  <c r="J3305" i="10" l="1"/>
  <c r="H3306" i="10" s="1"/>
  <c r="G3306" i="10" s="1"/>
  <c r="K3305" i="10"/>
  <c r="N3305" i="10" s="1"/>
  <c r="L3306" i="10" l="1"/>
  <c r="I3306" i="10"/>
  <c r="K3306" i="10" l="1"/>
  <c r="N3306" i="10" s="1"/>
  <c r="J3306" i="10"/>
  <c r="H3307" i="10" s="1"/>
  <c r="G3307" i="10" s="1"/>
  <c r="L3307" i="10" l="1"/>
  <c r="I3307" i="10"/>
  <c r="K3307" i="10" l="1"/>
  <c r="N3307" i="10" s="1"/>
  <c r="J3307" i="10"/>
  <c r="H3308" i="10" s="1"/>
  <c r="G3308" i="10" s="1"/>
  <c r="L3308" i="10" l="1"/>
  <c r="I3308" i="10"/>
  <c r="J3308" i="10" l="1"/>
  <c r="H3309" i="10" s="1"/>
  <c r="G3309" i="10" s="1"/>
  <c r="K3308" i="10"/>
  <c r="N3308" i="10" s="1"/>
  <c r="L3309" i="10" l="1"/>
  <c r="I3309" i="10"/>
  <c r="K3309" i="10" l="1"/>
  <c r="N3309" i="10" s="1"/>
  <c r="J3309" i="10"/>
  <c r="H3310" i="10" s="1"/>
  <c r="G3310" i="10" s="1"/>
  <c r="L3310" i="10" l="1"/>
  <c r="I3310" i="10"/>
  <c r="J3310" i="10" l="1"/>
  <c r="H3311" i="10" s="1"/>
  <c r="G3311" i="10" s="1"/>
  <c r="K3310" i="10"/>
  <c r="N3310" i="10" s="1"/>
  <c r="L3311" i="10" l="1"/>
  <c r="I3311" i="10"/>
  <c r="K3311" i="10" l="1"/>
  <c r="N3311" i="10" s="1"/>
  <c r="J3311" i="10"/>
  <c r="H3312" i="10" s="1"/>
  <c r="G3312" i="10" s="1"/>
  <c r="L3312" i="10" l="1"/>
  <c r="I3312" i="10"/>
  <c r="J3312" i="10" l="1"/>
  <c r="H3313" i="10" s="1"/>
  <c r="G3313" i="10" s="1"/>
  <c r="K3312" i="10"/>
  <c r="N3312" i="10" s="1"/>
  <c r="L3313" i="10" l="1"/>
  <c r="I3313" i="10"/>
  <c r="K3313" i="10" l="1"/>
  <c r="N3313" i="10" s="1"/>
  <c r="J3313" i="10"/>
  <c r="H3314" i="10" s="1"/>
  <c r="G3314" i="10" s="1"/>
  <c r="L3314" i="10" l="1"/>
  <c r="I3314" i="10"/>
  <c r="K3314" i="10" l="1"/>
  <c r="N3314" i="10" s="1"/>
  <c r="J3314" i="10"/>
  <c r="H3315" i="10" s="1"/>
  <c r="G3315" i="10" s="1"/>
  <c r="L3315" i="10" l="1"/>
  <c r="I3315" i="10"/>
  <c r="K3315" i="10" l="1"/>
  <c r="N3315" i="10" s="1"/>
  <c r="J3315" i="10"/>
  <c r="H3316" i="10" s="1"/>
  <c r="G3316" i="10" s="1"/>
  <c r="L3316" i="10" l="1"/>
  <c r="I3316" i="10"/>
  <c r="J3316" i="10" l="1"/>
  <c r="H3317" i="10" s="1"/>
  <c r="G3317" i="10" s="1"/>
  <c r="K3316" i="10"/>
  <c r="N3316" i="10" s="1"/>
  <c r="L3317" i="10" l="1"/>
  <c r="I3317" i="10"/>
  <c r="K3317" i="10" l="1"/>
  <c r="N3317" i="10" s="1"/>
  <c r="J3317" i="10"/>
  <c r="H3318" i="10" s="1"/>
  <c r="G3318" i="10" s="1"/>
  <c r="L3318" i="10" l="1"/>
  <c r="I3318" i="10"/>
  <c r="J3318" i="10" l="1"/>
  <c r="H3319" i="10" s="1"/>
  <c r="G3319" i="10" s="1"/>
  <c r="K3318" i="10"/>
  <c r="N3318" i="10" s="1"/>
  <c r="L3319" i="10" l="1"/>
  <c r="I3319" i="10" l="1"/>
  <c r="K3319" i="10"/>
  <c r="N3319" i="10" s="1"/>
  <c r="J3319" i="10"/>
  <c r="H3320" i="10" s="1"/>
  <c r="G3320" i="10" s="1"/>
  <c r="L3320" i="10" l="1"/>
  <c r="I3320" i="10"/>
  <c r="J3320" i="10" l="1"/>
  <c r="H3321" i="10" s="1"/>
  <c r="G3321" i="10" s="1"/>
  <c r="K3320" i="10"/>
  <c r="N3320" i="10" s="1"/>
  <c r="L3321" i="10" l="1"/>
  <c r="I3321" i="10"/>
  <c r="K3321" i="10" l="1"/>
  <c r="N3321" i="10" s="1"/>
  <c r="J3321" i="10"/>
  <c r="H3322" i="10" s="1"/>
  <c r="G3322" i="10" s="1"/>
  <c r="L3322" i="10" l="1"/>
  <c r="I3322" i="10"/>
  <c r="K3322" i="10" l="1"/>
  <c r="N3322" i="10" s="1"/>
  <c r="J3322" i="10"/>
  <c r="H3323" i="10" s="1"/>
  <c r="G3323" i="10" s="1"/>
  <c r="L3323" i="10" l="1"/>
  <c r="I3323" i="10"/>
  <c r="J3323" i="10" l="1"/>
  <c r="H3324" i="10" s="1"/>
  <c r="G3324" i="10" s="1"/>
  <c r="K3323" i="10"/>
  <c r="N3323" i="10" s="1"/>
  <c r="L3324" i="10" l="1"/>
  <c r="I3324" i="10"/>
  <c r="K3324" i="10" l="1"/>
  <c r="N3324" i="10" s="1"/>
  <c r="J3324" i="10"/>
  <c r="H3325" i="10" s="1"/>
  <c r="G3325" i="10" s="1"/>
  <c r="L3325" i="10" l="1"/>
  <c r="I3325" i="10"/>
  <c r="K3325" i="10" l="1"/>
  <c r="N3325" i="10" s="1"/>
  <c r="J3325" i="10"/>
  <c r="H3326" i="10" s="1"/>
  <c r="G3326" i="10" s="1"/>
  <c r="L3326" i="10" l="1"/>
  <c r="I3326" i="10"/>
  <c r="J3326" i="10" l="1"/>
  <c r="H3327" i="10" s="1"/>
  <c r="G3327" i="10" s="1"/>
  <c r="K3326" i="10"/>
  <c r="N3326" i="10" s="1"/>
  <c r="L3327" i="10" l="1"/>
  <c r="I3327" i="10" l="1"/>
  <c r="K3327" i="10"/>
  <c r="N3327" i="10" s="1"/>
  <c r="J3327" i="10"/>
  <c r="H3328" i="10" s="1"/>
  <c r="G3328" i="10" s="1"/>
  <c r="L3328" i="10" l="1"/>
  <c r="I3328" i="10"/>
  <c r="J3328" i="10" l="1"/>
  <c r="H3329" i="10" s="1"/>
  <c r="G3329" i="10" s="1"/>
  <c r="K3328" i="10"/>
  <c r="N3328" i="10" s="1"/>
  <c r="L3329" i="10" l="1"/>
  <c r="I3329" i="10"/>
  <c r="K3329" i="10" l="1"/>
  <c r="N3329" i="10" s="1"/>
  <c r="J3329" i="10"/>
  <c r="H3330" i="10" s="1"/>
  <c r="G3330" i="10" s="1"/>
  <c r="L3330" i="10" l="1"/>
  <c r="I3330" i="10"/>
  <c r="K3330" i="10" l="1"/>
  <c r="N3330" i="10" s="1"/>
  <c r="J3330" i="10"/>
  <c r="H3331" i="10" s="1"/>
  <c r="G3331" i="10" s="1"/>
  <c r="L3331" i="10" l="1"/>
  <c r="I3331" i="10"/>
  <c r="J3331" i="10" l="1"/>
  <c r="H3332" i="10" s="1"/>
  <c r="G3332" i="10" s="1"/>
  <c r="K3331" i="10"/>
  <c r="N3331" i="10" s="1"/>
  <c r="L3332" i="10" l="1"/>
  <c r="I3332" i="10" l="1"/>
  <c r="K3332" i="10"/>
  <c r="N3332" i="10" s="1"/>
  <c r="J3332" i="10"/>
  <c r="H3333" i="10" s="1"/>
  <c r="G3333" i="10" s="1"/>
  <c r="L3333" i="10" l="1"/>
  <c r="I3333" i="10"/>
  <c r="K3333" i="10" l="1"/>
  <c r="N3333" i="10" s="1"/>
  <c r="J3333" i="10"/>
  <c r="H3334" i="10" s="1"/>
  <c r="G3334" i="10" s="1"/>
  <c r="L3334" i="10" l="1"/>
  <c r="I3334" i="10"/>
  <c r="K3334" i="10" l="1"/>
  <c r="N3334" i="10" s="1"/>
  <c r="J3334" i="10"/>
  <c r="H3335" i="10" s="1"/>
  <c r="G3335" i="10" s="1"/>
  <c r="L3335" i="10" l="1"/>
  <c r="I3335" i="10"/>
  <c r="K3335" i="10" l="1"/>
  <c r="N3335" i="10" s="1"/>
  <c r="J3335" i="10"/>
  <c r="H3336" i="10" s="1"/>
  <c r="G3336" i="10" s="1"/>
  <c r="L3336" i="10" l="1"/>
  <c r="I3336" i="10"/>
  <c r="K3336" i="10" l="1"/>
  <c r="N3336" i="10" s="1"/>
  <c r="J3336" i="10"/>
  <c r="H3337" i="10" s="1"/>
  <c r="G3337" i="10" s="1"/>
  <c r="L3337" i="10" l="1"/>
  <c r="I3337" i="10"/>
  <c r="K3337" i="10" l="1"/>
  <c r="N3337" i="10" s="1"/>
  <c r="J3337" i="10"/>
  <c r="H3338" i="10" s="1"/>
  <c r="G3338" i="10" s="1"/>
  <c r="L3338" i="10" l="1"/>
  <c r="I3338" i="10"/>
  <c r="K3338" i="10" l="1"/>
  <c r="N3338" i="10" s="1"/>
  <c r="J3338" i="10"/>
  <c r="H3339" i="10" s="1"/>
  <c r="G3339" i="10" s="1"/>
  <c r="L3339" i="10" l="1"/>
  <c r="I3339" i="10"/>
  <c r="K3339" i="10" l="1"/>
  <c r="N3339" i="10" s="1"/>
  <c r="J3339" i="10"/>
  <c r="H3340" i="10" s="1"/>
  <c r="G3340" i="10" s="1"/>
  <c r="L3340" i="10" l="1"/>
  <c r="I3340" i="10"/>
  <c r="K3340" i="10" l="1"/>
  <c r="N3340" i="10" s="1"/>
  <c r="J3340" i="10"/>
  <c r="H3341" i="10" s="1"/>
  <c r="G3341" i="10" s="1"/>
  <c r="L3341" i="10" l="1"/>
  <c r="I3341" i="10"/>
  <c r="K3341" i="10" l="1"/>
  <c r="N3341" i="10" s="1"/>
  <c r="J3341" i="10"/>
  <c r="H3342" i="10" s="1"/>
  <c r="G3342" i="10" s="1"/>
  <c r="L3342" i="10" l="1"/>
  <c r="I3342" i="10"/>
  <c r="J3342" i="10" l="1"/>
  <c r="H3343" i="10" s="1"/>
  <c r="G3343" i="10" s="1"/>
  <c r="K3342" i="10"/>
  <c r="N3342" i="10" s="1"/>
  <c r="L3343" i="10" l="1"/>
  <c r="I3343" i="10"/>
  <c r="K3343" i="10" l="1"/>
  <c r="N3343" i="10" s="1"/>
  <c r="J3343" i="10"/>
  <c r="H3344" i="10" s="1"/>
  <c r="G3344" i="10" s="1"/>
  <c r="L3344" i="10" l="1"/>
  <c r="I3344" i="10"/>
  <c r="K3344" i="10" l="1"/>
  <c r="N3344" i="10" s="1"/>
  <c r="J3344" i="10"/>
  <c r="H3345" i="10" s="1"/>
  <c r="G3345" i="10" s="1"/>
  <c r="L3345" i="10" l="1"/>
  <c r="I3345" i="10"/>
  <c r="J3345" i="10" l="1"/>
  <c r="H3346" i="10" s="1"/>
  <c r="G3346" i="10" s="1"/>
  <c r="K3345" i="10"/>
  <c r="N3345" i="10" s="1"/>
  <c r="L3346" i="10" l="1"/>
  <c r="I3346" i="10"/>
  <c r="J3346" i="10" l="1"/>
  <c r="H3347" i="10" s="1"/>
  <c r="G3347" i="10" s="1"/>
  <c r="K3346" i="10"/>
  <c r="N3346" i="10" s="1"/>
  <c r="L3347" i="10" l="1"/>
  <c r="I3347" i="10"/>
  <c r="J3347" i="10" l="1"/>
  <c r="H3348" i="10" s="1"/>
  <c r="G3348" i="10" s="1"/>
  <c r="K3347" i="10"/>
  <c r="N3347" i="10" s="1"/>
  <c r="L3348" i="10" l="1"/>
  <c r="I3348" i="10"/>
  <c r="J3348" i="10" l="1"/>
  <c r="H3349" i="10" s="1"/>
  <c r="G3349" i="10" s="1"/>
  <c r="K3348" i="10"/>
  <c r="N3348" i="10" s="1"/>
  <c r="L3349" i="10" l="1"/>
  <c r="I3349" i="10"/>
  <c r="K3349" i="10" l="1"/>
  <c r="N3349" i="10" s="1"/>
  <c r="J3349" i="10"/>
  <c r="H3350" i="10" s="1"/>
  <c r="G3350" i="10" s="1"/>
  <c r="L3350" i="10" l="1"/>
  <c r="I3350" i="10"/>
  <c r="K3350" i="10" l="1"/>
  <c r="N3350" i="10" s="1"/>
  <c r="J3350" i="10"/>
  <c r="H3351" i="10" s="1"/>
  <c r="G3351" i="10" s="1"/>
  <c r="L3351" i="10" l="1"/>
  <c r="I3351" i="10"/>
  <c r="K3351" i="10" l="1"/>
  <c r="N3351" i="10" s="1"/>
  <c r="J3351" i="10"/>
  <c r="H3352" i="10" s="1"/>
  <c r="G3352" i="10" s="1"/>
  <c r="L3352" i="10" l="1"/>
  <c r="I3352" i="10"/>
  <c r="J3352" i="10" l="1"/>
  <c r="H3353" i="10" s="1"/>
  <c r="G3353" i="10" s="1"/>
  <c r="K3352" i="10"/>
  <c r="N3352" i="10" s="1"/>
  <c r="L3353" i="10" l="1"/>
  <c r="I3353" i="10"/>
  <c r="K3353" i="10" l="1"/>
  <c r="N3353" i="10" s="1"/>
  <c r="J3353" i="10"/>
</calcChain>
</file>

<file path=xl/sharedStrings.xml><?xml version="1.0" encoding="utf-8"?>
<sst xmlns="http://schemas.openxmlformats.org/spreadsheetml/2006/main" count="235" uniqueCount="115">
  <si>
    <t>Name</t>
  </si>
  <si>
    <t>Total</t>
  </si>
  <si>
    <t>High MAP</t>
  </si>
  <si>
    <t>Low MAP</t>
  </si>
  <si>
    <t>Flow</t>
  </si>
  <si>
    <t>Dam Volume</t>
  </si>
  <si>
    <t>Composite</t>
  </si>
  <si>
    <t>Irrigation</t>
  </si>
  <si>
    <t>(k.m3)</t>
  </si>
  <si>
    <t>(%)</t>
  </si>
  <si>
    <t>(km2)</t>
  </si>
  <si>
    <t>Zuurvlakte</t>
  </si>
  <si>
    <t>ID</t>
  </si>
  <si>
    <t>Buffelspoort</t>
  </si>
  <si>
    <t>Yzterplaat</t>
  </si>
  <si>
    <t>Sandfontein</t>
  </si>
  <si>
    <t>Wabooms Rivier</t>
  </si>
  <si>
    <t>Tandfontein</t>
  </si>
  <si>
    <t>Kunje</t>
  </si>
  <si>
    <t>Kunje Rotsvas</t>
  </si>
  <si>
    <t>Suikerbossie</t>
  </si>
  <si>
    <t>yzter</t>
  </si>
  <si>
    <t>kunje</t>
  </si>
  <si>
    <t>twriv</t>
  </si>
  <si>
    <t>tandf</t>
  </si>
  <si>
    <t>Farm</t>
  </si>
  <si>
    <t>sandf</t>
  </si>
  <si>
    <t>buffp</t>
  </si>
  <si>
    <t>zuurv</t>
  </si>
  <si>
    <t>skbos</t>
  </si>
  <si>
    <t>wbriv</t>
  </si>
  <si>
    <t>kunrv</t>
  </si>
  <si>
    <t>Date</t>
  </si>
  <si>
    <t>E2H07</t>
  </si>
  <si>
    <t>(m3/s)</t>
  </si>
  <si>
    <t>Rain</t>
  </si>
  <si>
    <t>(mm)</t>
  </si>
  <si>
    <t>Logger A1</t>
  </si>
  <si>
    <t>Pitman</t>
  </si>
  <si>
    <t>Farm Runoff (m3/day)</t>
  </si>
  <si>
    <t>FarmID</t>
  </si>
  <si>
    <t>buff52</t>
  </si>
  <si>
    <t>buff53</t>
  </si>
  <si>
    <t>twee62</t>
  </si>
  <si>
    <t>sand48</t>
  </si>
  <si>
    <t>twee62_2</t>
  </si>
  <si>
    <t>tand402</t>
  </si>
  <si>
    <t>tand402_2</t>
  </si>
  <si>
    <t>keun56</t>
  </si>
  <si>
    <t>twee403</t>
  </si>
  <si>
    <t>sand</t>
  </si>
  <si>
    <t>keun56_2 (+ yzer55)</t>
  </si>
  <si>
    <t>Old ID</t>
  </si>
  <si>
    <t>Downstream</t>
  </si>
  <si>
    <t>Month</t>
  </si>
  <si>
    <t>Rainfall &amp; evaporation (mm)</t>
  </si>
  <si>
    <t>WR90 A-pan Evap</t>
  </si>
  <si>
    <t>Rainfall</t>
  </si>
  <si>
    <t>Crop factor</t>
  </si>
  <si>
    <t>Citrus</t>
  </si>
  <si>
    <t>Deciduous</t>
  </si>
  <si>
    <t>Onions</t>
  </si>
  <si>
    <t>Pasture</t>
  </si>
  <si>
    <t>Crop demand, gross (mm)</t>
  </si>
  <si>
    <t>Crop demand, net (mm)</t>
  </si>
  <si>
    <t>Crop Area (m2)</t>
  </si>
  <si>
    <t>Irrigation Demand, Gross (m3)</t>
  </si>
  <si>
    <t>Farm               Month</t>
  </si>
  <si>
    <t>Irrigation demand, Net (m3/day)</t>
  </si>
  <si>
    <t>Twee Riv Drift</t>
  </si>
  <si>
    <t>% Flow</t>
  </si>
  <si>
    <t>Runoff</t>
  </si>
  <si>
    <t>(m3/2)</t>
  </si>
  <si>
    <t>Net</t>
  </si>
  <si>
    <t xml:space="preserve">Irrigation </t>
  </si>
  <si>
    <t>Demand</t>
  </si>
  <si>
    <t>(m3)</t>
  </si>
  <si>
    <t>into Dam</t>
  </si>
  <si>
    <t xml:space="preserve">Runoff </t>
  </si>
  <si>
    <t>below Dam</t>
  </si>
  <si>
    <t>Diverted</t>
  </si>
  <si>
    <t>to Dam</t>
  </si>
  <si>
    <t>Storage</t>
  </si>
  <si>
    <t>start</t>
  </si>
  <si>
    <t>interim</t>
  </si>
  <si>
    <t>end</t>
  </si>
  <si>
    <t>Spill</t>
  </si>
  <si>
    <t xml:space="preserve"> not diverted</t>
  </si>
  <si>
    <t xml:space="preserve"> Return Flow</t>
  </si>
  <si>
    <t xml:space="preserve"> Outflow</t>
  </si>
  <si>
    <t>Water Balance Tool - conceptual model</t>
  </si>
  <si>
    <t>Upstream</t>
  </si>
  <si>
    <t>Farm Area</t>
  </si>
  <si>
    <t xml:space="preserve">% Farm </t>
  </si>
  <si>
    <t>of Dam</t>
  </si>
  <si>
    <t>% Total</t>
  </si>
  <si>
    <t>Catchment</t>
  </si>
  <si>
    <t>Diversion</t>
  </si>
  <si>
    <t>diversion</t>
  </si>
  <si>
    <t>(m3/day)</t>
  </si>
  <si>
    <t>Pump capacity</t>
  </si>
  <si>
    <t>to dams</t>
  </si>
  <si>
    <t>(assumed)</t>
  </si>
  <si>
    <t>to</t>
  </si>
  <si>
    <t>Dam</t>
  </si>
  <si>
    <t>Farm parameters &amp; data</t>
  </si>
  <si>
    <t>Crop irrigation demand</t>
  </si>
  <si>
    <t>Net Irrigation demand</t>
  </si>
  <si>
    <t>Farm crops &amp; gross irrigation demand</t>
  </si>
  <si>
    <t>Farm runoff daily</t>
  </si>
  <si>
    <t>Observed data, river flow &amp; rainfall</t>
  </si>
  <si>
    <t>Layout - Twee River, Koue Bokkeveld</t>
  </si>
  <si>
    <t xml:space="preserve">Catchment  </t>
  </si>
  <si>
    <t xml:space="preserve">Farm  </t>
  </si>
  <si>
    <t>Sumulation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</si>
</sst>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"/>
    <numFmt numFmtId="165" formatCode="yyyy\-mm\-dd"/>
    <numFmt numFmtId="166" formatCode="yyyy\-mm\-dd;@"/>
    <numFmt numFmtId="167" formatCode="0.0"/>
  </numFmts>
  <fonts count="27" x14ac:knownFonts="1">
    <font>
      <sz val="10"/>
      <color theme="1"/>
      <name val="Century Gothic"/>
      <family val="2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theme="2"/>
      <name val="Calibri"/>
      <family val="2"/>
      <scheme val="minor"/>
    </font>
    <font>
      <sz val="10"/>
      <color theme="1"/>
      <name val="Century Gothic"/>
      <family val="2"/>
    </font>
    <font>
      <b/>
      <sz val="11"/>
      <color theme="0"/>
      <name val="Calibri"/>
      <family val="2"/>
      <scheme val="minor"/>
    </font>
    <font>
      <b/>
      <sz val="10"/>
      <color theme="1"/>
      <name val="Century Gothic"/>
      <family val="2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0"/>
      <color theme="0"/>
      <name val="Century Gothic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b/>
      <sz val="14"/>
      <color theme="4" tint="-0.249977111117893"/>
      <name val="Calibri"/>
      <family val="2"/>
      <scheme val="minor"/>
    </font>
    <font>
      <b/>
      <sz val="10"/>
      <color theme="4" tint="0.39997558519241921"/>
      <name val="Calibri"/>
      <family val="2"/>
      <scheme val="minor"/>
    </font>
    <font>
      <sz val="14"/>
      <color theme="4" tint="-0.249977111117893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1"/>
      <name val="Century Gothic"/>
      <family val="2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indexed="64"/>
      </right>
      <top/>
      <bottom style="thin">
        <color theme="0" tint="-0.1499679555650502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/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43" fontId="9" fillId="0" borderId="0" applyFont="0" applyFill="0" applyBorder="0" applyAlignment="0" applyProtection="0"/>
  </cellStyleXfs>
  <cellXfs count="200">
    <xf numFmtId="0" fontId="0" fillId="0" borderId="0" xfId="0"/>
    <xf numFmtId="0" fontId="3" fillId="0" borderId="0" xfId="0" applyFont="1"/>
    <xf numFmtId="2" fontId="3" fillId="0" borderId="0" xfId="0" applyNumberFormat="1" applyFont="1"/>
    <xf numFmtId="164" fontId="3" fillId="0" borderId="0" xfId="0" applyNumberFormat="1" applyFont="1"/>
    <xf numFmtId="165" fontId="6" fillId="0" borderId="11" xfId="0" applyNumberFormat="1" applyFont="1" applyBorder="1" applyAlignment="1">
      <alignment vertical="center"/>
    </xf>
    <xf numFmtId="165" fontId="6" fillId="0" borderId="14" xfId="0" applyNumberFormat="1" applyFont="1" applyBorder="1" applyAlignment="1">
      <alignment vertical="center"/>
    </xf>
    <xf numFmtId="2" fontId="7" fillId="0" borderId="12" xfId="0" applyNumberFormat="1" applyFont="1" applyBorder="1" applyAlignment="1">
      <alignment horizontal="center"/>
    </xf>
    <xf numFmtId="166" fontId="7" fillId="0" borderId="11" xfId="0" applyNumberFormat="1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166" fontId="7" fillId="0" borderId="14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2" fontId="7" fillId="0" borderId="16" xfId="0" applyNumberFormat="1" applyFont="1" applyBorder="1" applyAlignment="1">
      <alignment horizontal="center"/>
    </xf>
    <xf numFmtId="0" fontId="7" fillId="0" borderId="0" xfId="0" applyFont="1"/>
    <xf numFmtId="2" fontId="7" fillId="0" borderId="0" xfId="0" applyNumberFormat="1" applyFont="1"/>
    <xf numFmtId="0" fontId="8" fillId="3" borderId="6" xfId="0" applyFont="1" applyFill="1" applyBorder="1" applyAlignment="1">
      <alignment horizontal="center" vertical="center"/>
    </xf>
    <xf numFmtId="2" fontId="8" fillId="3" borderId="7" xfId="0" applyNumberFormat="1" applyFont="1" applyFill="1" applyBorder="1" applyAlignment="1">
      <alignment horizontal="center" vertical="center"/>
    </xf>
    <xf numFmtId="2" fontId="8" fillId="3" borderId="8" xfId="0" applyNumberFormat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/>
    </xf>
    <xf numFmtId="164" fontId="7" fillId="0" borderId="16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2" applyFont="1" applyAlignment="1">
      <alignment horizontal="left"/>
    </xf>
    <xf numFmtId="0" fontId="7" fillId="0" borderId="0" xfId="2" applyFont="1"/>
    <xf numFmtId="0" fontId="10" fillId="2" borderId="1" xfId="2" applyFont="1" applyFill="1" applyBorder="1" applyAlignment="1">
      <alignment horizontal="left" vertical="center"/>
    </xf>
    <xf numFmtId="0" fontId="2" fillId="2" borderId="2" xfId="2" applyFont="1" applyFill="1" applyBorder="1"/>
    <xf numFmtId="0" fontId="2" fillId="2" borderId="3" xfId="2" applyFont="1" applyFill="1" applyBorder="1"/>
    <xf numFmtId="0" fontId="3" fillId="0" borderId="4" xfId="2" applyBorder="1" applyAlignment="1">
      <alignment horizontal="left" vertical="center" wrapText="1"/>
    </xf>
    <xf numFmtId="0" fontId="3" fillId="0" borderId="6" xfId="2" applyBorder="1" applyAlignment="1">
      <alignment horizontal="left"/>
    </xf>
    <xf numFmtId="2" fontId="7" fillId="0" borderId="7" xfId="2" applyNumberFormat="1" applyFont="1" applyBorder="1" applyAlignment="1">
      <alignment horizontal="right"/>
    </xf>
    <xf numFmtId="2" fontId="7" fillId="0" borderId="7" xfId="2" applyNumberFormat="1" applyFont="1" applyBorder="1" applyAlignment="1">
      <alignment horizontal="right" vertical="center" wrapText="1"/>
    </xf>
    <xf numFmtId="2" fontId="7" fillId="0" borderId="8" xfId="2" applyNumberFormat="1" applyFont="1" applyBorder="1" applyAlignment="1">
      <alignment horizontal="right"/>
    </xf>
    <xf numFmtId="2" fontId="7" fillId="0" borderId="0" xfId="2" applyNumberFormat="1" applyFont="1"/>
    <xf numFmtId="2" fontId="7" fillId="0" borderId="5" xfId="2" applyNumberFormat="1" applyFont="1" applyBorder="1"/>
    <xf numFmtId="0" fontId="3" fillId="0" borderId="6" xfId="2" applyBorder="1" applyAlignment="1">
      <alignment horizontal="left" vertical="center" wrapText="1"/>
    </xf>
    <xf numFmtId="2" fontId="7" fillId="0" borderId="7" xfId="2" applyNumberFormat="1" applyFont="1" applyBorder="1"/>
    <xf numFmtId="2" fontId="7" fillId="0" borderId="8" xfId="2" applyNumberFormat="1" applyFont="1" applyBorder="1"/>
    <xf numFmtId="2" fontId="3" fillId="0" borderId="5" xfId="2" applyNumberFormat="1" applyBorder="1" applyAlignment="1">
      <alignment horizontal="center" vertical="center"/>
    </xf>
    <xf numFmtId="2" fontId="3" fillId="0" borderId="7" xfId="2" applyNumberFormat="1" applyBorder="1" applyAlignment="1">
      <alignment horizontal="center" vertical="center"/>
    </xf>
    <xf numFmtId="2" fontId="3" fillId="0" borderId="8" xfId="2" applyNumberFormat="1" applyBorder="1" applyAlignment="1">
      <alignment horizontal="center" vertical="center"/>
    </xf>
    <xf numFmtId="167" fontId="7" fillId="0" borderId="5" xfId="2" applyNumberFormat="1" applyFont="1" applyBorder="1" applyAlignment="1">
      <alignment horizontal="right"/>
    </xf>
    <xf numFmtId="167" fontId="7" fillId="0" borderId="7" xfId="2" applyNumberFormat="1" applyFont="1" applyBorder="1" applyAlignment="1">
      <alignment horizontal="right"/>
    </xf>
    <xf numFmtId="167" fontId="7" fillId="0" borderId="8" xfId="2" applyNumberFormat="1" applyFont="1" applyBorder="1" applyAlignment="1">
      <alignment horizontal="right"/>
    </xf>
    <xf numFmtId="0" fontId="2" fillId="2" borderId="2" xfId="2" applyFont="1" applyFill="1" applyBorder="1" applyAlignment="1">
      <alignment horizontal="center" vertical="center" wrapText="1"/>
    </xf>
    <xf numFmtId="0" fontId="7" fillId="0" borderId="4" xfId="1" applyFont="1" applyBorder="1" applyAlignment="1">
      <alignment horizontal="left" vertical="center"/>
    </xf>
    <xf numFmtId="0" fontId="3" fillId="0" borderId="0" xfId="2"/>
    <xf numFmtId="2" fontId="3" fillId="0" borderId="0" xfId="2" applyNumberFormat="1" applyAlignment="1">
      <alignment horizontal="center" vertical="center"/>
    </xf>
    <xf numFmtId="2" fontId="7" fillId="0" borderId="0" xfId="2" applyNumberFormat="1" applyFont="1" applyAlignment="1">
      <alignment horizontal="right" vertical="center"/>
    </xf>
    <xf numFmtId="2" fontId="7" fillId="0" borderId="5" xfId="2" applyNumberFormat="1" applyFont="1" applyBorder="1" applyAlignment="1">
      <alignment horizontal="right" vertical="center"/>
    </xf>
    <xf numFmtId="0" fontId="0" fillId="0" borderId="0" xfId="0" applyAlignment="1">
      <alignment vertical="center"/>
    </xf>
    <xf numFmtId="167" fontId="7" fillId="0" borderId="0" xfId="2" applyNumberFormat="1" applyFont="1" applyAlignment="1">
      <alignment horizontal="right"/>
    </xf>
    <xf numFmtId="0" fontId="2" fillId="2" borderId="2" xfId="2" applyFont="1" applyFill="1" applyBorder="1" applyAlignment="1">
      <alignment horizontal="center" vertical="center"/>
    </xf>
    <xf numFmtId="1" fontId="7" fillId="0" borderId="0" xfId="2" applyNumberFormat="1" applyFont="1"/>
    <xf numFmtId="0" fontId="7" fillId="0" borderId="6" xfId="1" applyFont="1" applyBorder="1" applyAlignment="1">
      <alignment horizontal="left" vertical="center"/>
    </xf>
    <xf numFmtId="1" fontId="7" fillId="0" borderId="7" xfId="2" applyNumberFormat="1" applyFont="1" applyBorder="1"/>
    <xf numFmtId="0" fontId="14" fillId="0" borderId="0" xfId="2" applyFont="1"/>
    <xf numFmtId="1" fontId="7" fillId="0" borderId="5" xfId="2" applyNumberFormat="1" applyFont="1" applyBorder="1"/>
    <xf numFmtId="1" fontId="7" fillId="0" borderId="8" xfId="2" applyNumberFormat="1" applyFont="1" applyBorder="1"/>
    <xf numFmtId="1" fontId="7" fillId="0" borderId="0" xfId="0" applyNumberFormat="1" applyFont="1"/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/>
    <xf numFmtId="1" fontId="15" fillId="2" borderId="0" xfId="1" applyNumberFormat="1" applyFont="1" applyFill="1" applyAlignment="1">
      <alignment horizontal="center" vertical="center"/>
    </xf>
    <xf numFmtId="14" fontId="3" fillId="0" borderId="0" xfId="2" applyNumberFormat="1" applyAlignment="1">
      <alignment horizontal="center"/>
    </xf>
    <xf numFmtId="0" fontId="12" fillId="2" borderId="0" xfId="2" applyFont="1" applyFill="1" applyAlignment="1">
      <alignment horizontal="center" vertical="center" wrapText="1"/>
    </xf>
    <xf numFmtId="0" fontId="16" fillId="2" borderId="1" xfId="0" applyFont="1" applyFill="1" applyBorder="1"/>
    <xf numFmtId="0" fontId="16" fillId="2" borderId="2" xfId="0" applyFont="1" applyFill="1" applyBorder="1"/>
    <xf numFmtId="0" fontId="16" fillId="2" borderId="3" xfId="0" applyFont="1" applyFill="1" applyBorder="1"/>
    <xf numFmtId="1" fontId="7" fillId="0" borderId="18" xfId="0" applyNumberFormat="1" applyFont="1" applyBorder="1"/>
    <xf numFmtId="1" fontId="7" fillId="0" borderId="12" xfId="0" applyNumberFormat="1" applyFont="1" applyBorder="1"/>
    <xf numFmtId="1" fontId="7" fillId="0" borderId="19" xfId="0" applyNumberFormat="1" applyFont="1" applyBorder="1"/>
    <xf numFmtId="1" fontId="10" fillId="2" borderId="0" xfId="0" applyNumberFormat="1" applyFont="1" applyFill="1" applyAlignment="1">
      <alignment horizontal="left" vertical="center"/>
    </xf>
    <xf numFmtId="0" fontId="12" fillId="2" borderId="10" xfId="0" applyFont="1" applyFill="1" applyBorder="1" applyAlignment="1">
      <alignment horizontal="center" vertical="center"/>
    </xf>
    <xf numFmtId="0" fontId="10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center" vertical="center" wrapText="1"/>
    </xf>
    <xf numFmtId="0" fontId="10" fillId="2" borderId="5" xfId="1" applyFont="1" applyFill="1" applyBorder="1" applyAlignment="1">
      <alignment horizontal="center" vertical="center" wrapText="1"/>
    </xf>
    <xf numFmtId="0" fontId="17" fillId="0" borderId="0" xfId="0" applyFont="1"/>
    <xf numFmtId="0" fontId="7" fillId="0" borderId="0" xfId="0" applyFont="1" applyAlignment="1">
      <alignment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vertical="center"/>
    </xf>
    <xf numFmtId="0" fontId="12" fillId="2" borderId="3" xfId="0" applyFont="1" applyFill="1" applyBorder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/>
    <xf numFmtId="0" fontId="12" fillId="2" borderId="5" xfId="0" applyFont="1" applyFill="1" applyBorder="1"/>
    <xf numFmtId="0" fontId="12" fillId="2" borderId="4" xfId="2" applyFont="1" applyFill="1" applyBorder="1" applyAlignment="1">
      <alignment horizontal="center" vertical="center" wrapText="1"/>
    </xf>
    <xf numFmtId="0" fontId="12" fillId="2" borderId="5" xfId="2" applyFont="1" applyFill="1" applyBorder="1" applyAlignment="1">
      <alignment horizontal="center" vertical="center" wrapText="1"/>
    </xf>
    <xf numFmtId="0" fontId="10" fillId="2" borderId="2" xfId="2" applyFont="1" applyFill="1" applyBorder="1" applyAlignment="1">
      <alignment horizontal="center" vertical="center"/>
    </xf>
    <xf numFmtId="0" fontId="2" fillId="2" borderId="2" xfId="2" applyFont="1" applyFill="1" applyBorder="1" applyAlignment="1">
      <alignment vertical="center"/>
    </xf>
    <xf numFmtId="0" fontId="2" fillId="2" borderId="3" xfId="2" applyFont="1" applyFill="1" applyBorder="1" applyAlignment="1">
      <alignment vertical="center"/>
    </xf>
    <xf numFmtId="0" fontId="12" fillId="2" borderId="4" xfId="2" applyFont="1" applyFill="1" applyBorder="1" applyAlignment="1">
      <alignment vertical="center"/>
    </xf>
    <xf numFmtId="0" fontId="12" fillId="2" borderId="0" xfId="2" applyFont="1" applyFill="1" applyAlignment="1">
      <alignment vertical="center"/>
    </xf>
    <xf numFmtId="0" fontId="12" fillId="2" borderId="5" xfId="2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0" fillId="2" borderId="1" xfId="2" applyFont="1" applyFill="1" applyBorder="1" applyAlignment="1">
      <alignment vertical="center"/>
    </xf>
    <xf numFmtId="0" fontId="12" fillId="2" borderId="2" xfId="2" applyFont="1" applyFill="1" applyBorder="1" applyAlignment="1">
      <alignment horizontal="center" vertical="center"/>
    </xf>
    <xf numFmtId="0" fontId="12" fillId="2" borderId="3" xfId="2" applyFont="1" applyFill="1" applyBorder="1" applyAlignment="1">
      <alignment horizontal="center" vertical="center"/>
    </xf>
    <xf numFmtId="0" fontId="7" fillId="0" borderId="0" xfId="2" applyFont="1" applyAlignment="1">
      <alignment vertical="center"/>
    </xf>
    <xf numFmtId="0" fontId="17" fillId="0" borderId="0" xfId="2" applyFont="1" applyAlignment="1">
      <alignment vertical="center"/>
    </xf>
    <xf numFmtId="1" fontId="12" fillId="2" borderId="0" xfId="0" applyNumberFormat="1" applyFont="1" applyFill="1" applyAlignment="1">
      <alignment horizontal="center" vertical="center"/>
    </xf>
    <xf numFmtId="165" fontId="12" fillId="2" borderId="0" xfId="0" applyNumberFormat="1" applyFont="1" applyFill="1" applyAlignment="1">
      <alignment horizontal="center" vertical="center"/>
    </xf>
    <xf numFmtId="1" fontId="12" fillId="2" borderId="0" xfId="1" applyNumberFormat="1" applyFont="1" applyFill="1" applyAlignment="1">
      <alignment horizontal="center" vertical="center"/>
    </xf>
    <xf numFmtId="1" fontId="7" fillId="0" borderId="18" xfId="2" applyNumberFormat="1" applyFont="1" applyBorder="1" applyAlignment="1">
      <alignment horizontal="center"/>
    </xf>
    <xf numFmtId="1" fontId="3" fillId="0" borderId="18" xfId="2" applyNumberFormat="1" applyBorder="1" applyAlignment="1">
      <alignment horizontal="center"/>
    </xf>
    <xf numFmtId="0" fontId="3" fillId="0" borderId="0" xfId="0" applyFon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0" fontId="13" fillId="0" borderId="0" xfId="0" applyFont="1"/>
    <xf numFmtId="0" fontId="3" fillId="0" borderId="4" xfId="0" applyFont="1" applyBorder="1" applyAlignment="1">
      <alignment horizontal="right" vertical="center"/>
    </xf>
    <xf numFmtId="0" fontId="3" fillId="0" borderId="5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0" fontId="3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horizontal="righ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8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right" vertical="center"/>
    </xf>
    <xf numFmtId="2" fontId="3" fillId="0" borderId="5" xfId="0" applyNumberFormat="1" applyFont="1" applyBorder="1" applyAlignment="1">
      <alignment horizontal="right" vertical="center"/>
    </xf>
    <xf numFmtId="2" fontId="3" fillId="0" borderId="6" xfId="0" applyNumberFormat="1" applyFont="1" applyBorder="1" applyAlignment="1">
      <alignment horizontal="right" vertical="center"/>
    </xf>
    <xf numFmtId="2" fontId="3" fillId="0" borderId="8" xfId="0" applyNumberFormat="1" applyFont="1" applyBorder="1" applyAlignment="1">
      <alignment horizontal="right" vertical="center"/>
    </xf>
    <xf numFmtId="1" fontId="3" fillId="0" borderId="0" xfId="0" applyNumberFormat="1" applyFont="1" applyAlignment="1">
      <alignment horizontal="right" vertical="center"/>
    </xf>
    <xf numFmtId="1" fontId="3" fillId="0" borderId="5" xfId="0" applyNumberFormat="1" applyFont="1" applyBorder="1" applyAlignment="1">
      <alignment horizontal="right" vertical="center"/>
    </xf>
    <xf numFmtId="1" fontId="3" fillId="0" borderId="7" xfId="0" applyNumberFormat="1" applyFont="1" applyBorder="1" applyAlignment="1">
      <alignment horizontal="right" vertical="center"/>
    </xf>
    <xf numFmtId="2" fontId="3" fillId="0" borderId="7" xfId="0" applyNumberFormat="1" applyFont="1" applyBorder="1" applyAlignment="1">
      <alignment horizontal="right" vertical="center"/>
    </xf>
    <xf numFmtId="1" fontId="3" fillId="0" borderId="8" xfId="0" applyNumberFormat="1" applyFont="1" applyBorder="1" applyAlignment="1">
      <alignment horizontal="right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2" applyFont="1"/>
    <xf numFmtId="164" fontId="5" fillId="0" borderId="0" xfId="0" applyNumberFormat="1" applyFont="1"/>
    <xf numFmtId="0" fontId="17" fillId="0" borderId="5" xfId="2" applyFont="1" applyBorder="1"/>
    <xf numFmtId="1" fontId="17" fillId="0" borderId="8" xfId="3" applyNumberFormat="1" applyFont="1" applyFill="1" applyBorder="1"/>
    <xf numFmtId="0" fontId="17" fillId="0" borderId="6" xfId="2" applyFont="1" applyBorder="1"/>
    <xf numFmtId="1" fontId="17" fillId="0" borderId="7" xfId="3" applyNumberFormat="1" applyFont="1" applyFill="1" applyBorder="1"/>
    <xf numFmtId="1" fontId="20" fillId="0" borderId="18" xfId="2" applyNumberFormat="1" applyFont="1" applyBorder="1" applyAlignment="1">
      <alignment horizontal="center"/>
    </xf>
    <xf numFmtId="0" fontId="2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2" fillId="2" borderId="4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8" fillId="2" borderId="0" xfId="0" applyFont="1" applyFill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165" fontId="6" fillId="0" borderId="4" xfId="0" applyNumberFormat="1" applyFont="1" applyBorder="1" applyAlignment="1">
      <alignment vertic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 applyAlignment="1">
      <alignment horizontal="center"/>
    </xf>
    <xf numFmtId="14" fontId="12" fillId="2" borderId="1" xfId="2" applyNumberFormat="1" applyFont="1" applyFill="1" applyBorder="1" applyAlignment="1">
      <alignment horizontal="center" vertical="center" wrapText="1"/>
    </xf>
    <xf numFmtId="1" fontId="12" fillId="2" borderId="2" xfId="2" applyNumberFormat="1" applyFont="1" applyFill="1" applyBorder="1" applyAlignment="1">
      <alignment horizontal="center" vertical="center" wrapText="1"/>
    </xf>
    <xf numFmtId="0" fontId="12" fillId="2" borderId="2" xfId="2" applyFont="1" applyFill="1" applyBorder="1" applyAlignment="1">
      <alignment horizontal="center" vertical="center" wrapText="1"/>
    </xf>
    <xf numFmtId="0" fontId="12" fillId="2" borderId="3" xfId="2" applyFont="1" applyFill="1" applyBorder="1" applyAlignment="1">
      <alignment horizontal="center" vertical="center" wrapText="1"/>
    </xf>
    <xf numFmtId="14" fontId="12" fillId="2" borderId="4" xfId="2" applyNumberFormat="1" applyFont="1" applyFill="1" applyBorder="1" applyAlignment="1">
      <alignment horizontal="center" vertical="center" wrapText="1"/>
    </xf>
    <xf numFmtId="1" fontId="12" fillId="2" borderId="0" xfId="2" applyNumberFormat="1" applyFont="1" applyFill="1" applyAlignment="1">
      <alignment horizontal="center" vertical="center" wrapText="1"/>
    </xf>
    <xf numFmtId="1" fontId="3" fillId="0" borderId="20" xfId="2" applyNumberFormat="1" applyBorder="1" applyAlignment="1">
      <alignment horizontal="center"/>
    </xf>
    <xf numFmtId="14" fontId="3" fillId="0" borderId="6" xfId="2" applyNumberForma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22" fillId="0" borderId="0" xfId="2" applyFont="1" applyAlignment="1">
      <alignment horizontal="left" vertical="center"/>
    </xf>
    <xf numFmtId="0" fontId="23" fillId="0" borderId="0" xfId="2" applyFont="1" applyAlignment="1">
      <alignment horizontal="center" vertical="center"/>
    </xf>
    <xf numFmtId="0" fontId="23" fillId="0" borderId="0" xfId="2" applyFont="1" applyAlignment="1">
      <alignment horizontal="center" vertical="center" wrapText="1"/>
    </xf>
    <xf numFmtId="0" fontId="4" fillId="0" borderId="4" xfId="0" applyFont="1" applyBorder="1"/>
    <xf numFmtId="0" fontId="1" fillId="0" borderId="0" xfId="0" applyFont="1"/>
    <xf numFmtId="0" fontId="4" fillId="0" borderId="0" xfId="0" applyFont="1"/>
    <xf numFmtId="0" fontId="0" fillId="0" borderId="5" xfId="0" applyBorder="1"/>
    <xf numFmtId="0" fontId="24" fillId="0" borderId="4" xfId="0" applyFont="1" applyBorder="1"/>
    <xf numFmtId="0" fontId="24" fillId="0" borderId="0" xfId="0" applyFont="1"/>
    <xf numFmtId="0" fontId="24" fillId="0" borderId="5" xfId="0" applyFont="1" applyBorder="1"/>
    <xf numFmtId="0" fontId="24" fillId="0" borderId="6" xfId="0" applyFont="1" applyBorder="1"/>
    <xf numFmtId="0" fontId="24" fillId="0" borderId="7" xfId="0" applyFont="1" applyBorder="1"/>
    <xf numFmtId="0" fontId="24" fillId="0" borderId="8" xfId="0" applyFont="1" applyBorder="1"/>
    <xf numFmtId="0" fontId="4" fillId="4" borderId="21" xfId="0" applyFont="1" applyFill="1" applyBorder="1"/>
    <xf numFmtId="0" fontId="4" fillId="4" borderId="22" xfId="0" applyFont="1" applyFill="1" applyBorder="1"/>
    <xf numFmtId="0" fontId="4" fillId="4" borderId="24" xfId="0" applyFont="1" applyFill="1" applyBorder="1"/>
    <xf numFmtId="0" fontId="4" fillId="4" borderId="0" xfId="0" applyFont="1" applyFill="1"/>
    <xf numFmtId="0" fontId="0" fillId="4" borderId="25" xfId="0" applyFill="1" applyBorder="1"/>
    <xf numFmtId="0" fontId="4" fillId="4" borderId="26" xfId="0" applyFont="1" applyFill="1" applyBorder="1"/>
    <xf numFmtId="0" fontId="4" fillId="4" borderId="27" xfId="0" applyFont="1" applyFill="1" applyBorder="1"/>
    <xf numFmtId="0" fontId="0" fillId="4" borderId="28" xfId="0" applyFill="1" applyBorder="1"/>
    <xf numFmtId="0" fontId="0" fillId="0" borderId="1" xfId="0" applyBorder="1"/>
    <xf numFmtId="0" fontId="19" fillId="0" borderId="2" xfId="0" applyFont="1" applyBorder="1"/>
    <xf numFmtId="0" fontId="4" fillId="0" borderId="2" xfId="0" applyFont="1" applyBorder="1"/>
    <xf numFmtId="0" fontId="0" fillId="0" borderId="2" xfId="0" applyBorder="1"/>
    <xf numFmtId="0" fontId="0" fillId="0" borderId="4" xfId="0" applyBorder="1"/>
    <xf numFmtId="0" fontId="19" fillId="0" borderId="0" xfId="0" applyFont="1"/>
    <xf numFmtId="0" fontId="0" fillId="0" borderId="6" xfId="0" applyBorder="1"/>
    <xf numFmtId="0" fontId="25" fillId="0" borderId="3" xfId="0" applyFont="1" applyBorder="1" applyAlignment="1">
      <alignment horizontal="right"/>
    </xf>
    <xf numFmtId="0" fontId="25" fillId="4" borderId="23" xfId="0" applyFont="1" applyFill="1" applyBorder="1" applyAlignment="1">
      <alignment horizontal="right"/>
    </xf>
    <xf numFmtId="0" fontId="26" fillId="0" borderId="0" xfId="0" applyFont="1" applyAlignment="1">
      <alignment vertical="center"/>
    </xf>
    <xf numFmtId="0" fontId="12" fillId="2" borderId="4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0" fontId="18" fillId="2" borderId="4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3" fillId="0" borderId="0" xfId="2" applyFont="1" applyAlignment="1">
      <alignment horizontal="center"/>
    </xf>
  </cellXfs>
  <cellStyles count="4">
    <cellStyle name="Comma" xfId="3" builtinId="3"/>
    <cellStyle name="Normal" xfId="0" builtinId="0"/>
    <cellStyle name="Normal 2" xfId="2" xr:uid="{1811B4AD-6682-4100-84EE-4C785EC94E33}"/>
    <cellStyle name="Normal 3" xfId="1" xr:uid="{81DEA36D-6B45-46D4-9D2A-EF67C5B4F9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Zuurvlakte, farm outflow (m3/day)</a:t>
            </a:r>
          </a:p>
        </c:rich>
      </c:tx>
      <c:layout>
        <c:manualLayout>
          <c:xMode val="edge"/>
          <c:yMode val="edge"/>
          <c:x val="5.0162297128589266E-2"/>
          <c:y val="4.5239502199241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Outflow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Zuurvlakte!$B$6:$B$3353</c:f>
              <c:numCache>
                <c:formatCode>yyyy\-mm\-dd</c:formatCode>
                <c:ptCount val="3348"/>
                <c:pt idx="0">
                  <c:v>40483</c:v>
                </c:pt>
                <c:pt idx="1">
                  <c:v>40484</c:v>
                </c:pt>
                <c:pt idx="2">
                  <c:v>40485</c:v>
                </c:pt>
                <c:pt idx="3">
                  <c:v>40486</c:v>
                </c:pt>
                <c:pt idx="4">
                  <c:v>40487</c:v>
                </c:pt>
                <c:pt idx="5">
                  <c:v>40488</c:v>
                </c:pt>
                <c:pt idx="6">
                  <c:v>40489</c:v>
                </c:pt>
                <c:pt idx="7">
                  <c:v>40490</c:v>
                </c:pt>
                <c:pt idx="8">
                  <c:v>40491</c:v>
                </c:pt>
                <c:pt idx="9">
                  <c:v>40492</c:v>
                </c:pt>
                <c:pt idx="10">
                  <c:v>40493</c:v>
                </c:pt>
                <c:pt idx="11">
                  <c:v>40494</c:v>
                </c:pt>
                <c:pt idx="12">
                  <c:v>40495</c:v>
                </c:pt>
                <c:pt idx="13">
                  <c:v>40496</c:v>
                </c:pt>
                <c:pt idx="14">
                  <c:v>40497</c:v>
                </c:pt>
                <c:pt idx="15">
                  <c:v>40498</c:v>
                </c:pt>
                <c:pt idx="16">
                  <c:v>40499</c:v>
                </c:pt>
                <c:pt idx="17">
                  <c:v>40500</c:v>
                </c:pt>
                <c:pt idx="18">
                  <c:v>40501</c:v>
                </c:pt>
                <c:pt idx="19">
                  <c:v>40502</c:v>
                </c:pt>
                <c:pt idx="20">
                  <c:v>40503</c:v>
                </c:pt>
                <c:pt idx="21">
                  <c:v>40504</c:v>
                </c:pt>
                <c:pt idx="22">
                  <c:v>40505</c:v>
                </c:pt>
                <c:pt idx="23">
                  <c:v>40506</c:v>
                </c:pt>
                <c:pt idx="24">
                  <c:v>40507</c:v>
                </c:pt>
                <c:pt idx="25">
                  <c:v>40508</c:v>
                </c:pt>
                <c:pt idx="26">
                  <c:v>40509</c:v>
                </c:pt>
                <c:pt idx="27">
                  <c:v>40510</c:v>
                </c:pt>
                <c:pt idx="28">
                  <c:v>40511</c:v>
                </c:pt>
                <c:pt idx="29">
                  <c:v>40512</c:v>
                </c:pt>
                <c:pt idx="30">
                  <c:v>40513</c:v>
                </c:pt>
                <c:pt idx="31">
                  <c:v>40514</c:v>
                </c:pt>
                <c:pt idx="32">
                  <c:v>40515</c:v>
                </c:pt>
                <c:pt idx="33">
                  <c:v>40516</c:v>
                </c:pt>
                <c:pt idx="34">
                  <c:v>40517</c:v>
                </c:pt>
                <c:pt idx="35">
                  <c:v>40518</c:v>
                </c:pt>
                <c:pt idx="36">
                  <c:v>40519</c:v>
                </c:pt>
                <c:pt idx="37">
                  <c:v>40520</c:v>
                </c:pt>
                <c:pt idx="38">
                  <c:v>40521</c:v>
                </c:pt>
                <c:pt idx="39">
                  <c:v>40522</c:v>
                </c:pt>
                <c:pt idx="40">
                  <c:v>40523</c:v>
                </c:pt>
                <c:pt idx="41">
                  <c:v>40524</c:v>
                </c:pt>
                <c:pt idx="42">
                  <c:v>40525</c:v>
                </c:pt>
                <c:pt idx="43">
                  <c:v>40526</c:v>
                </c:pt>
                <c:pt idx="44">
                  <c:v>40527</c:v>
                </c:pt>
                <c:pt idx="45">
                  <c:v>40528</c:v>
                </c:pt>
                <c:pt idx="46">
                  <c:v>40529</c:v>
                </c:pt>
                <c:pt idx="47">
                  <c:v>40530</c:v>
                </c:pt>
                <c:pt idx="48">
                  <c:v>40531</c:v>
                </c:pt>
                <c:pt idx="49">
                  <c:v>40532</c:v>
                </c:pt>
                <c:pt idx="50">
                  <c:v>40533</c:v>
                </c:pt>
                <c:pt idx="51">
                  <c:v>40534</c:v>
                </c:pt>
                <c:pt idx="52">
                  <c:v>40535</c:v>
                </c:pt>
                <c:pt idx="53">
                  <c:v>40536</c:v>
                </c:pt>
                <c:pt idx="54">
                  <c:v>40537</c:v>
                </c:pt>
                <c:pt idx="55">
                  <c:v>40538</c:v>
                </c:pt>
                <c:pt idx="56">
                  <c:v>40539</c:v>
                </c:pt>
                <c:pt idx="57">
                  <c:v>40540</c:v>
                </c:pt>
                <c:pt idx="58">
                  <c:v>40541</c:v>
                </c:pt>
                <c:pt idx="59">
                  <c:v>40542</c:v>
                </c:pt>
                <c:pt idx="60">
                  <c:v>40543</c:v>
                </c:pt>
                <c:pt idx="61">
                  <c:v>40544</c:v>
                </c:pt>
                <c:pt idx="62">
                  <c:v>40545</c:v>
                </c:pt>
                <c:pt idx="63">
                  <c:v>40546</c:v>
                </c:pt>
                <c:pt idx="64">
                  <c:v>40547</c:v>
                </c:pt>
                <c:pt idx="65">
                  <c:v>40548</c:v>
                </c:pt>
                <c:pt idx="66">
                  <c:v>40549</c:v>
                </c:pt>
                <c:pt idx="67">
                  <c:v>40550</c:v>
                </c:pt>
                <c:pt idx="68">
                  <c:v>40551</c:v>
                </c:pt>
                <c:pt idx="69">
                  <c:v>40552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40558</c:v>
                </c:pt>
                <c:pt idx="76">
                  <c:v>40559</c:v>
                </c:pt>
                <c:pt idx="77">
                  <c:v>40560</c:v>
                </c:pt>
                <c:pt idx="78">
                  <c:v>40561</c:v>
                </c:pt>
                <c:pt idx="79">
                  <c:v>40562</c:v>
                </c:pt>
                <c:pt idx="80">
                  <c:v>40563</c:v>
                </c:pt>
                <c:pt idx="81">
                  <c:v>40564</c:v>
                </c:pt>
                <c:pt idx="82">
                  <c:v>40565</c:v>
                </c:pt>
                <c:pt idx="83">
                  <c:v>40566</c:v>
                </c:pt>
                <c:pt idx="84">
                  <c:v>40567</c:v>
                </c:pt>
                <c:pt idx="85">
                  <c:v>40568</c:v>
                </c:pt>
                <c:pt idx="86">
                  <c:v>40569</c:v>
                </c:pt>
                <c:pt idx="87">
                  <c:v>40570</c:v>
                </c:pt>
                <c:pt idx="88">
                  <c:v>40571</c:v>
                </c:pt>
                <c:pt idx="89">
                  <c:v>40572</c:v>
                </c:pt>
                <c:pt idx="90">
                  <c:v>40573</c:v>
                </c:pt>
                <c:pt idx="91">
                  <c:v>40574</c:v>
                </c:pt>
                <c:pt idx="92">
                  <c:v>40575</c:v>
                </c:pt>
                <c:pt idx="93">
                  <c:v>40576</c:v>
                </c:pt>
                <c:pt idx="94">
                  <c:v>40577</c:v>
                </c:pt>
                <c:pt idx="95">
                  <c:v>40578</c:v>
                </c:pt>
                <c:pt idx="96">
                  <c:v>40579</c:v>
                </c:pt>
                <c:pt idx="97">
                  <c:v>40580</c:v>
                </c:pt>
                <c:pt idx="98">
                  <c:v>40581</c:v>
                </c:pt>
                <c:pt idx="99">
                  <c:v>40582</c:v>
                </c:pt>
                <c:pt idx="100">
                  <c:v>40583</c:v>
                </c:pt>
                <c:pt idx="101">
                  <c:v>40584</c:v>
                </c:pt>
                <c:pt idx="102">
                  <c:v>40585</c:v>
                </c:pt>
                <c:pt idx="103">
                  <c:v>40586</c:v>
                </c:pt>
                <c:pt idx="104">
                  <c:v>40587</c:v>
                </c:pt>
                <c:pt idx="105">
                  <c:v>40588</c:v>
                </c:pt>
                <c:pt idx="106">
                  <c:v>40589</c:v>
                </c:pt>
                <c:pt idx="107">
                  <c:v>40590</c:v>
                </c:pt>
                <c:pt idx="108">
                  <c:v>40591</c:v>
                </c:pt>
                <c:pt idx="109">
                  <c:v>40592</c:v>
                </c:pt>
                <c:pt idx="110">
                  <c:v>40593</c:v>
                </c:pt>
                <c:pt idx="111">
                  <c:v>40594</c:v>
                </c:pt>
                <c:pt idx="112">
                  <c:v>40595</c:v>
                </c:pt>
                <c:pt idx="113">
                  <c:v>40596</c:v>
                </c:pt>
                <c:pt idx="114">
                  <c:v>40597</c:v>
                </c:pt>
                <c:pt idx="115">
                  <c:v>40598</c:v>
                </c:pt>
                <c:pt idx="116">
                  <c:v>40599</c:v>
                </c:pt>
                <c:pt idx="117">
                  <c:v>40600</c:v>
                </c:pt>
                <c:pt idx="118">
                  <c:v>40601</c:v>
                </c:pt>
                <c:pt idx="119">
                  <c:v>40602</c:v>
                </c:pt>
                <c:pt idx="120">
                  <c:v>40603</c:v>
                </c:pt>
                <c:pt idx="121">
                  <c:v>40604</c:v>
                </c:pt>
                <c:pt idx="122">
                  <c:v>40605</c:v>
                </c:pt>
                <c:pt idx="123">
                  <c:v>40606</c:v>
                </c:pt>
                <c:pt idx="124">
                  <c:v>40607</c:v>
                </c:pt>
                <c:pt idx="125">
                  <c:v>40608</c:v>
                </c:pt>
                <c:pt idx="126">
                  <c:v>40609</c:v>
                </c:pt>
                <c:pt idx="127">
                  <c:v>40610</c:v>
                </c:pt>
                <c:pt idx="128">
                  <c:v>40611</c:v>
                </c:pt>
                <c:pt idx="129">
                  <c:v>40612</c:v>
                </c:pt>
                <c:pt idx="130">
                  <c:v>40613</c:v>
                </c:pt>
                <c:pt idx="131">
                  <c:v>40614</c:v>
                </c:pt>
                <c:pt idx="132">
                  <c:v>40615</c:v>
                </c:pt>
                <c:pt idx="133">
                  <c:v>40616</c:v>
                </c:pt>
                <c:pt idx="134">
                  <c:v>40617</c:v>
                </c:pt>
                <c:pt idx="135">
                  <c:v>40618</c:v>
                </c:pt>
                <c:pt idx="136">
                  <c:v>40619</c:v>
                </c:pt>
                <c:pt idx="137">
                  <c:v>40620</c:v>
                </c:pt>
                <c:pt idx="138">
                  <c:v>40621</c:v>
                </c:pt>
                <c:pt idx="139">
                  <c:v>40622</c:v>
                </c:pt>
                <c:pt idx="140">
                  <c:v>40623</c:v>
                </c:pt>
                <c:pt idx="141">
                  <c:v>40624</c:v>
                </c:pt>
                <c:pt idx="142">
                  <c:v>40625</c:v>
                </c:pt>
                <c:pt idx="143">
                  <c:v>40626</c:v>
                </c:pt>
                <c:pt idx="144">
                  <c:v>40627</c:v>
                </c:pt>
                <c:pt idx="145">
                  <c:v>40628</c:v>
                </c:pt>
                <c:pt idx="146">
                  <c:v>40629</c:v>
                </c:pt>
                <c:pt idx="147">
                  <c:v>40630</c:v>
                </c:pt>
                <c:pt idx="148">
                  <c:v>40631</c:v>
                </c:pt>
                <c:pt idx="149">
                  <c:v>40632</c:v>
                </c:pt>
                <c:pt idx="150">
                  <c:v>40633</c:v>
                </c:pt>
                <c:pt idx="151">
                  <c:v>40634</c:v>
                </c:pt>
                <c:pt idx="152">
                  <c:v>40635</c:v>
                </c:pt>
                <c:pt idx="153">
                  <c:v>40636</c:v>
                </c:pt>
                <c:pt idx="154">
                  <c:v>40637</c:v>
                </c:pt>
                <c:pt idx="155">
                  <c:v>40638</c:v>
                </c:pt>
                <c:pt idx="156">
                  <c:v>40639</c:v>
                </c:pt>
                <c:pt idx="157">
                  <c:v>40640</c:v>
                </c:pt>
                <c:pt idx="158">
                  <c:v>40641</c:v>
                </c:pt>
                <c:pt idx="159">
                  <c:v>40642</c:v>
                </c:pt>
                <c:pt idx="160">
                  <c:v>40643</c:v>
                </c:pt>
                <c:pt idx="161">
                  <c:v>40644</c:v>
                </c:pt>
                <c:pt idx="162">
                  <c:v>40645</c:v>
                </c:pt>
                <c:pt idx="163">
                  <c:v>40646</c:v>
                </c:pt>
                <c:pt idx="164">
                  <c:v>40647</c:v>
                </c:pt>
                <c:pt idx="165">
                  <c:v>40648</c:v>
                </c:pt>
                <c:pt idx="166">
                  <c:v>40649</c:v>
                </c:pt>
                <c:pt idx="167">
                  <c:v>40650</c:v>
                </c:pt>
                <c:pt idx="168">
                  <c:v>40651</c:v>
                </c:pt>
                <c:pt idx="169">
                  <c:v>40652</c:v>
                </c:pt>
                <c:pt idx="170">
                  <c:v>40653</c:v>
                </c:pt>
                <c:pt idx="171">
                  <c:v>40654</c:v>
                </c:pt>
                <c:pt idx="172">
                  <c:v>40655</c:v>
                </c:pt>
                <c:pt idx="173">
                  <c:v>40656</c:v>
                </c:pt>
                <c:pt idx="174">
                  <c:v>40657</c:v>
                </c:pt>
                <c:pt idx="175">
                  <c:v>40658</c:v>
                </c:pt>
                <c:pt idx="176">
                  <c:v>40659</c:v>
                </c:pt>
                <c:pt idx="177">
                  <c:v>40660</c:v>
                </c:pt>
                <c:pt idx="178">
                  <c:v>40661</c:v>
                </c:pt>
                <c:pt idx="179">
                  <c:v>40662</c:v>
                </c:pt>
                <c:pt idx="180">
                  <c:v>40663</c:v>
                </c:pt>
                <c:pt idx="181">
                  <c:v>40664</c:v>
                </c:pt>
                <c:pt idx="182">
                  <c:v>40665</c:v>
                </c:pt>
                <c:pt idx="183">
                  <c:v>40666</c:v>
                </c:pt>
                <c:pt idx="184">
                  <c:v>40667</c:v>
                </c:pt>
                <c:pt idx="185">
                  <c:v>40668</c:v>
                </c:pt>
                <c:pt idx="186">
                  <c:v>40669</c:v>
                </c:pt>
                <c:pt idx="187">
                  <c:v>40670</c:v>
                </c:pt>
                <c:pt idx="188">
                  <c:v>40671</c:v>
                </c:pt>
                <c:pt idx="189">
                  <c:v>40672</c:v>
                </c:pt>
                <c:pt idx="190">
                  <c:v>40673</c:v>
                </c:pt>
                <c:pt idx="191">
                  <c:v>40674</c:v>
                </c:pt>
                <c:pt idx="192">
                  <c:v>40675</c:v>
                </c:pt>
                <c:pt idx="193">
                  <c:v>40676</c:v>
                </c:pt>
                <c:pt idx="194">
                  <c:v>40677</c:v>
                </c:pt>
                <c:pt idx="195">
                  <c:v>40678</c:v>
                </c:pt>
                <c:pt idx="196">
                  <c:v>40679</c:v>
                </c:pt>
                <c:pt idx="197">
                  <c:v>40680</c:v>
                </c:pt>
                <c:pt idx="198">
                  <c:v>40681</c:v>
                </c:pt>
                <c:pt idx="199">
                  <c:v>40682</c:v>
                </c:pt>
                <c:pt idx="200">
                  <c:v>40683</c:v>
                </c:pt>
                <c:pt idx="201">
                  <c:v>40684</c:v>
                </c:pt>
                <c:pt idx="202">
                  <c:v>40685</c:v>
                </c:pt>
                <c:pt idx="203">
                  <c:v>40686</c:v>
                </c:pt>
                <c:pt idx="204">
                  <c:v>40687</c:v>
                </c:pt>
                <c:pt idx="205">
                  <c:v>40688</c:v>
                </c:pt>
                <c:pt idx="206">
                  <c:v>40689</c:v>
                </c:pt>
                <c:pt idx="207">
                  <c:v>40690</c:v>
                </c:pt>
                <c:pt idx="208">
                  <c:v>40691</c:v>
                </c:pt>
                <c:pt idx="209">
                  <c:v>40692</c:v>
                </c:pt>
                <c:pt idx="210">
                  <c:v>40693</c:v>
                </c:pt>
                <c:pt idx="211">
                  <c:v>40694</c:v>
                </c:pt>
                <c:pt idx="212">
                  <c:v>40695</c:v>
                </c:pt>
                <c:pt idx="213">
                  <c:v>40696</c:v>
                </c:pt>
                <c:pt idx="214">
                  <c:v>40697</c:v>
                </c:pt>
                <c:pt idx="215">
                  <c:v>40698</c:v>
                </c:pt>
                <c:pt idx="216">
                  <c:v>40699</c:v>
                </c:pt>
                <c:pt idx="217">
                  <c:v>40700</c:v>
                </c:pt>
                <c:pt idx="218">
                  <c:v>40701</c:v>
                </c:pt>
                <c:pt idx="219">
                  <c:v>40702</c:v>
                </c:pt>
                <c:pt idx="220">
                  <c:v>40703</c:v>
                </c:pt>
                <c:pt idx="221">
                  <c:v>40704</c:v>
                </c:pt>
                <c:pt idx="222">
                  <c:v>40705</c:v>
                </c:pt>
                <c:pt idx="223">
                  <c:v>40706</c:v>
                </c:pt>
                <c:pt idx="224">
                  <c:v>40707</c:v>
                </c:pt>
                <c:pt idx="225">
                  <c:v>40708</c:v>
                </c:pt>
                <c:pt idx="226">
                  <c:v>40709</c:v>
                </c:pt>
                <c:pt idx="227">
                  <c:v>40710</c:v>
                </c:pt>
                <c:pt idx="228">
                  <c:v>40711</c:v>
                </c:pt>
                <c:pt idx="229">
                  <c:v>40712</c:v>
                </c:pt>
                <c:pt idx="230">
                  <c:v>40713</c:v>
                </c:pt>
                <c:pt idx="231">
                  <c:v>40714</c:v>
                </c:pt>
                <c:pt idx="232">
                  <c:v>40715</c:v>
                </c:pt>
                <c:pt idx="233">
                  <c:v>40716</c:v>
                </c:pt>
                <c:pt idx="234">
                  <c:v>40717</c:v>
                </c:pt>
                <c:pt idx="235">
                  <c:v>40718</c:v>
                </c:pt>
                <c:pt idx="236">
                  <c:v>40719</c:v>
                </c:pt>
                <c:pt idx="237">
                  <c:v>40720</c:v>
                </c:pt>
                <c:pt idx="238">
                  <c:v>40721</c:v>
                </c:pt>
                <c:pt idx="239">
                  <c:v>40722</c:v>
                </c:pt>
                <c:pt idx="240">
                  <c:v>40723</c:v>
                </c:pt>
                <c:pt idx="241">
                  <c:v>40724</c:v>
                </c:pt>
                <c:pt idx="242">
                  <c:v>40725</c:v>
                </c:pt>
                <c:pt idx="243">
                  <c:v>40726</c:v>
                </c:pt>
                <c:pt idx="244">
                  <c:v>40727</c:v>
                </c:pt>
                <c:pt idx="245">
                  <c:v>40728</c:v>
                </c:pt>
                <c:pt idx="246">
                  <c:v>40729</c:v>
                </c:pt>
                <c:pt idx="247">
                  <c:v>40730</c:v>
                </c:pt>
                <c:pt idx="248">
                  <c:v>40731</c:v>
                </c:pt>
                <c:pt idx="249">
                  <c:v>40732</c:v>
                </c:pt>
                <c:pt idx="250">
                  <c:v>40733</c:v>
                </c:pt>
                <c:pt idx="251">
                  <c:v>40734</c:v>
                </c:pt>
                <c:pt idx="252">
                  <c:v>40735</c:v>
                </c:pt>
                <c:pt idx="253">
                  <c:v>40736</c:v>
                </c:pt>
                <c:pt idx="254">
                  <c:v>40737</c:v>
                </c:pt>
                <c:pt idx="255">
                  <c:v>40738</c:v>
                </c:pt>
                <c:pt idx="256">
                  <c:v>40739</c:v>
                </c:pt>
                <c:pt idx="257">
                  <c:v>40740</c:v>
                </c:pt>
                <c:pt idx="258">
                  <c:v>40741</c:v>
                </c:pt>
                <c:pt idx="259">
                  <c:v>40742</c:v>
                </c:pt>
                <c:pt idx="260">
                  <c:v>40743</c:v>
                </c:pt>
                <c:pt idx="261">
                  <c:v>40744</c:v>
                </c:pt>
                <c:pt idx="262">
                  <c:v>40745</c:v>
                </c:pt>
                <c:pt idx="263">
                  <c:v>40746</c:v>
                </c:pt>
                <c:pt idx="264">
                  <c:v>40747</c:v>
                </c:pt>
                <c:pt idx="265">
                  <c:v>40748</c:v>
                </c:pt>
                <c:pt idx="266">
                  <c:v>40749</c:v>
                </c:pt>
                <c:pt idx="267">
                  <c:v>40750</c:v>
                </c:pt>
                <c:pt idx="268">
                  <c:v>40751</c:v>
                </c:pt>
                <c:pt idx="269">
                  <c:v>40752</c:v>
                </c:pt>
                <c:pt idx="270">
                  <c:v>40753</c:v>
                </c:pt>
                <c:pt idx="271">
                  <c:v>40754</c:v>
                </c:pt>
                <c:pt idx="272">
                  <c:v>40755</c:v>
                </c:pt>
                <c:pt idx="273">
                  <c:v>40756</c:v>
                </c:pt>
                <c:pt idx="274">
                  <c:v>40757</c:v>
                </c:pt>
                <c:pt idx="275">
                  <c:v>40758</c:v>
                </c:pt>
                <c:pt idx="276">
                  <c:v>40759</c:v>
                </c:pt>
                <c:pt idx="277">
                  <c:v>40760</c:v>
                </c:pt>
                <c:pt idx="278">
                  <c:v>40761</c:v>
                </c:pt>
                <c:pt idx="279">
                  <c:v>40762</c:v>
                </c:pt>
                <c:pt idx="280">
                  <c:v>40763</c:v>
                </c:pt>
                <c:pt idx="281">
                  <c:v>40764</c:v>
                </c:pt>
                <c:pt idx="282">
                  <c:v>40765</c:v>
                </c:pt>
                <c:pt idx="283">
                  <c:v>40766</c:v>
                </c:pt>
                <c:pt idx="284">
                  <c:v>40767</c:v>
                </c:pt>
                <c:pt idx="285">
                  <c:v>40768</c:v>
                </c:pt>
                <c:pt idx="286">
                  <c:v>40769</c:v>
                </c:pt>
                <c:pt idx="287">
                  <c:v>40770</c:v>
                </c:pt>
                <c:pt idx="288">
                  <c:v>40771</c:v>
                </c:pt>
                <c:pt idx="289">
                  <c:v>40772</c:v>
                </c:pt>
                <c:pt idx="290">
                  <c:v>40773</c:v>
                </c:pt>
                <c:pt idx="291">
                  <c:v>40774</c:v>
                </c:pt>
                <c:pt idx="292">
                  <c:v>40775</c:v>
                </c:pt>
                <c:pt idx="293">
                  <c:v>40776</c:v>
                </c:pt>
                <c:pt idx="294">
                  <c:v>40777</c:v>
                </c:pt>
                <c:pt idx="295">
                  <c:v>40778</c:v>
                </c:pt>
                <c:pt idx="296">
                  <c:v>40779</c:v>
                </c:pt>
                <c:pt idx="297">
                  <c:v>40780</c:v>
                </c:pt>
                <c:pt idx="298">
                  <c:v>40781</c:v>
                </c:pt>
                <c:pt idx="299">
                  <c:v>40782</c:v>
                </c:pt>
                <c:pt idx="300">
                  <c:v>40783</c:v>
                </c:pt>
                <c:pt idx="301">
                  <c:v>40784</c:v>
                </c:pt>
                <c:pt idx="302">
                  <c:v>40785</c:v>
                </c:pt>
                <c:pt idx="303">
                  <c:v>40786</c:v>
                </c:pt>
                <c:pt idx="304">
                  <c:v>40787</c:v>
                </c:pt>
                <c:pt idx="305">
                  <c:v>40788</c:v>
                </c:pt>
                <c:pt idx="306">
                  <c:v>40789</c:v>
                </c:pt>
                <c:pt idx="307">
                  <c:v>40790</c:v>
                </c:pt>
                <c:pt idx="308">
                  <c:v>40791</c:v>
                </c:pt>
                <c:pt idx="309">
                  <c:v>40792</c:v>
                </c:pt>
                <c:pt idx="310">
                  <c:v>40793</c:v>
                </c:pt>
                <c:pt idx="311">
                  <c:v>40794</c:v>
                </c:pt>
                <c:pt idx="312">
                  <c:v>40795</c:v>
                </c:pt>
                <c:pt idx="313">
                  <c:v>40796</c:v>
                </c:pt>
                <c:pt idx="314">
                  <c:v>40797</c:v>
                </c:pt>
                <c:pt idx="315">
                  <c:v>40798</c:v>
                </c:pt>
                <c:pt idx="316">
                  <c:v>40799</c:v>
                </c:pt>
                <c:pt idx="317">
                  <c:v>40800</c:v>
                </c:pt>
                <c:pt idx="318">
                  <c:v>40801</c:v>
                </c:pt>
                <c:pt idx="319">
                  <c:v>40802</c:v>
                </c:pt>
                <c:pt idx="320">
                  <c:v>40803</c:v>
                </c:pt>
                <c:pt idx="321">
                  <c:v>40804</c:v>
                </c:pt>
                <c:pt idx="322">
                  <c:v>40805</c:v>
                </c:pt>
                <c:pt idx="323">
                  <c:v>40806</c:v>
                </c:pt>
                <c:pt idx="324">
                  <c:v>40807</c:v>
                </c:pt>
                <c:pt idx="325">
                  <c:v>40808</c:v>
                </c:pt>
                <c:pt idx="326">
                  <c:v>40809</c:v>
                </c:pt>
                <c:pt idx="327">
                  <c:v>40810</c:v>
                </c:pt>
                <c:pt idx="328">
                  <c:v>40811</c:v>
                </c:pt>
                <c:pt idx="329">
                  <c:v>40812</c:v>
                </c:pt>
                <c:pt idx="330">
                  <c:v>40813</c:v>
                </c:pt>
                <c:pt idx="331">
                  <c:v>40814</c:v>
                </c:pt>
                <c:pt idx="332">
                  <c:v>40815</c:v>
                </c:pt>
                <c:pt idx="333">
                  <c:v>40816</c:v>
                </c:pt>
                <c:pt idx="334">
                  <c:v>40817</c:v>
                </c:pt>
                <c:pt idx="335">
                  <c:v>40818</c:v>
                </c:pt>
                <c:pt idx="336">
                  <c:v>40819</c:v>
                </c:pt>
                <c:pt idx="337">
                  <c:v>40820</c:v>
                </c:pt>
                <c:pt idx="338">
                  <c:v>40821</c:v>
                </c:pt>
                <c:pt idx="339">
                  <c:v>40822</c:v>
                </c:pt>
                <c:pt idx="340">
                  <c:v>40823</c:v>
                </c:pt>
                <c:pt idx="341">
                  <c:v>40824</c:v>
                </c:pt>
                <c:pt idx="342">
                  <c:v>40825</c:v>
                </c:pt>
                <c:pt idx="343">
                  <c:v>40826</c:v>
                </c:pt>
                <c:pt idx="344">
                  <c:v>40827</c:v>
                </c:pt>
                <c:pt idx="345">
                  <c:v>40828</c:v>
                </c:pt>
                <c:pt idx="346">
                  <c:v>40829</c:v>
                </c:pt>
                <c:pt idx="347">
                  <c:v>40830</c:v>
                </c:pt>
                <c:pt idx="348">
                  <c:v>40831</c:v>
                </c:pt>
                <c:pt idx="349">
                  <c:v>40832</c:v>
                </c:pt>
                <c:pt idx="350">
                  <c:v>40833</c:v>
                </c:pt>
                <c:pt idx="351">
                  <c:v>40834</c:v>
                </c:pt>
                <c:pt idx="352">
                  <c:v>40835</c:v>
                </c:pt>
                <c:pt idx="353">
                  <c:v>40836</c:v>
                </c:pt>
                <c:pt idx="354">
                  <c:v>40837</c:v>
                </c:pt>
                <c:pt idx="355">
                  <c:v>40838</c:v>
                </c:pt>
                <c:pt idx="356">
                  <c:v>40839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40845</c:v>
                </c:pt>
                <c:pt idx="363">
                  <c:v>40846</c:v>
                </c:pt>
                <c:pt idx="364">
                  <c:v>40847</c:v>
                </c:pt>
                <c:pt idx="365">
                  <c:v>40848</c:v>
                </c:pt>
                <c:pt idx="366">
                  <c:v>40849</c:v>
                </c:pt>
                <c:pt idx="367">
                  <c:v>40850</c:v>
                </c:pt>
                <c:pt idx="368">
                  <c:v>40851</c:v>
                </c:pt>
                <c:pt idx="369">
                  <c:v>40852</c:v>
                </c:pt>
                <c:pt idx="370">
                  <c:v>40853</c:v>
                </c:pt>
                <c:pt idx="371">
                  <c:v>40854</c:v>
                </c:pt>
                <c:pt idx="372">
                  <c:v>40855</c:v>
                </c:pt>
                <c:pt idx="373">
                  <c:v>40856</c:v>
                </c:pt>
                <c:pt idx="374">
                  <c:v>40857</c:v>
                </c:pt>
                <c:pt idx="375">
                  <c:v>40858</c:v>
                </c:pt>
                <c:pt idx="376">
                  <c:v>40859</c:v>
                </c:pt>
                <c:pt idx="377">
                  <c:v>40860</c:v>
                </c:pt>
                <c:pt idx="378">
                  <c:v>40861</c:v>
                </c:pt>
                <c:pt idx="379">
                  <c:v>40862</c:v>
                </c:pt>
                <c:pt idx="380">
                  <c:v>40863</c:v>
                </c:pt>
                <c:pt idx="381">
                  <c:v>40864</c:v>
                </c:pt>
                <c:pt idx="382">
                  <c:v>40865</c:v>
                </c:pt>
                <c:pt idx="383">
                  <c:v>40866</c:v>
                </c:pt>
                <c:pt idx="384">
                  <c:v>40867</c:v>
                </c:pt>
                <c:pt idx="385">
                  <c:v>40868</c:v>
                </c:pt>
                <c:pt idx="386">
                  <c:v>40869</c:v>
                </c:pt>
                <c:pt idx="387">
                  <c:v>40870</c:v>
                </c:pt>
                <c:pt idx="388">
                  <c:v>40871</c:v>
                </c:pt>
                <c:pt idx="389">
                  <c:v>40872</c:v>
                </c:pt>
                <c:pt idx="390">
                  <c:v>40873</c:v>
                </c:pt>
                <c:pt idx="391">
                  <c:v>40874</c:v>
                </c:pt>
                <c:pt idx="392">
                  <c:v>40875</c:v>
                </c:pt>
                <c:pt idx="393">
                  <c:v>40876</c:v>
                </c:pt>
                <c:pt idx="394">
                  <c:v>40877</c:v>
                </c:pt>
                <c:pt idx="395">
                  <c:v>40878</c:v>
                </c:pt>
                <c:pt idx="396">
                  <c:v>40879</c:v>
                </c:pt>
                <c:pt idx="397">
                  <c:v>40880</c:v>
                </c:pt>
                <c:pt idx="398">
                  <c:v>40881</c:v>
                </c:pt>
                <c:pt idx="399">
                  <c:v>40882</c:v>
                </c:pt>
                <c:pt idx="400">
                  <c:v>40883</c:v>
                </c:pt>
                <c:pt idx="401">
                  <c:v>40884</c:v>
                </c:pt>
                <c:pt idx="402">
                  <c:v>40885</c:v>
                </c:pt>
                <c:pt idx="403">
                  <c:v>40886</c:v>
                </c:pt>
                <c:pt idx="404">
                  <c:v>40887</c:v>
                </c:pt>
                <c:pt idx="405">
                  <c:v>40888</c:v>
                </c:pt>
                <c:pt idx="406">
                  <c:v>40889</c:v>
                </c:pt>
                <c:pt idx="407">
                  <c:v>40890</c:v>
                </c:pt>
                <c:pt idx="408">
                  <c:v>40891</c:v>
                </c:pt>
                <c:pt idx="409">
                  <c:v>40892</c:v>
                </c:pt>
                <c:pt idx="410">
                  <c:v>40893</c:v>
                </c:pt>
                <c:pt idx="411">
                  <c:v>40894</c:v>
                </c:pt>
                <c:pt idx="412">
                  <c:v>40895</c:v>
                </c:pt>
                <c:pt idx="413">
                  <c:v>40896</c:v>
                </c:pt>
                <c:pt idx="414">
                  <c:v>40897</c:v>
                </c:pt>
                <c:pt idx="415">
                  <c:v>40898</c:v>
                </c:pt>
                <c:pt idx="416">
                  <c:v>40899</c:v>
                </c:pt>
                <c:pt idx="417">
                  <c:v>40900</c:v>
                </c:pt>
                <c:pt idx="418">
                  <c:v>40901</c:v>
                </c:pt>
                <c:pt idx="419">
                  <c:v>40902</c:v>
                </c:pt>
                <c:pt idx="420">
                  <c:v>40903</c:v>
                </c:pt>
                <c:pt idx="421">
                  <c:v>40904</c:v>
                </c:pt>
                <c:pt idx="422">
                  <c:v>40905</c:v>
                </c:pt>
                <c:pt idx="423">
                  <c:v>40906</c:v>
                </c:pt>
                <c:pt idx="424">
                  <c:v>40907</c:v>
                </c:pt>
                <c:pt idx="425">
                  <c:v>40908</c:v>
                </c:pt>
                <c:pt idx="426">
                  <c:v>40909</c:v>
                </c:pt>
                <c:pt idx="427">
                  <c:v>40910</c:v>
                </c:pt>
                <c:pt idx="428">
                  <c:v>40911</c:v>
                </c:pt>
                <c:pt idx="429">
                  <c:v>40912</c:v>
                </c:pt>
                <c:pt idx="430">
                  <c:v>40913</c:v>
                </c:pt>
                <c:pt idx="431">
                  <c:v>40914</c:v>
                </c:pt>
                <c:pt idx="432">
                  <c:v>40915</c:v>
                </c:pt>
                <c:pt idx="433">
                  <c:v>40916</c:v>
                </c:pt>
                <c:pt idx="434">
                  <c:v>40917</c:v>
                </c:pt>
                <c:pt idx="435">
                  <c:v>40918</c:v>
                </c:pt>
                <c:pt idx="436">
                  <c:v>40919</c:v>
                </c:pt>
                <c:pt idx="437">
                  <c:v>40920</c:v>
                </c:pt>
                <c:pt idx="438">
                  <c:v>40921</c:v>
                </c:pt>
                <c:pt idx="439">
                  <c:v>40922</c:v>
                </c:pt>
                <c:pt idx="440">
                  <c:v>40923</c:v>
                </c:pt>
                <c:pt idx="441">
                  <c:v>40924</c:v>
                </c:pt>
                <c:pt idx="442">
                  <c:v>40925</c:v>
                </c:pt>
                <c:pt idx="443">
                  <c:v>40926</c:v>
                </c:pt>
                <c:pt idx="444">
                  <c:v>40927</c:v>
                </c:pt>
                <c:pt idx="445">
                  <c:v>40928</c:v>
                </c:pt>
                <c:pt idx="446">
                  <c:v>40929</c:v>
                </c:pt>
                <c:pt idx="447">
                  <c:v>40930</c:v>
                </c:pt>
                <c:pt idx="448">
                  <c:v>40931</c:v>
                </c:pt>
                <c:pt idx="449">
                  <c:v>40932</c:v>
                </c:pt>
                <c:pt idx="450">
                  <c:v>40933</c:v>
                </c:pt>
                <c:pt idx="451">
                  <c:v>40934</c:v>
                </c:pt>
                <c:pt idx="452">
                  <c:v>40935</c:v>
                </c:pt>
                <c:pt idx="453">
                  <c:v>40936</c:v>
                </c:pt>
                <c:pt idx="454">
                  <c:v>40937</c:v>
                </c:pt>
                <c:pt idx="455">
                  <c:v>40938</c:v>
                </c:pt>
                <c:pt idx="456">
                  <c:v>40939</c:v>
                </c:pt>
                <c:pt idx="457">
                  <c:v>40940</c:v>
                </c:pt>
                <c:pt idx="458">
                  <c:v>40941</c:v>
                </c:pt>
                <c:pt idx="459">
                  <c:v>40942</c:v>
                </c:pt>
                <c:pt idx="460">
                  <c:v>40943</c:v>
                </c:pt>
                <c:pt idx="461">
                  <c:v>40944</c:v>
                </c:pt>
                <c:pt idx="462">
                  <c:v>40945</c:v>
                </c:pt>
                <c:pt idx="463">
                  <c:v>40946</c:v>
                </c:pt>
                <c:pt idx="464">
                  <c:v>40947</c:v>
                </c:pt>
                <c:pt idx="465">
                  <c:v>40948</c:v>
                </c:pt>
                <c:pt idx="466">
                  <c:v>40949</c:v>
                </c:pt>
                <c:pt idx="467">
                  <c:v>40950</c:v>
                </c:pt>
                <c:pt idx="468">
                  <c:v>40951</c:v>
                </c:pt>
                <c:pt idx="469">
                  <c:v>40952</c:v>
                </c:pt>
                <c:pt idx="470">
                  <c:v>40953</c:v>
                </c:pt>
                <c:pt idx="471">
                  <c:v>40954</c:v>
                </c:pt>
                <c:pt idx="472">
                  <c:v>40955</c:v>
                </c:pt>
                <c:pt idx="473">
                  <c:v>40956</c:v>
                </c:pt>
                <c:pt idx="474">
                  <c:v>40957</c:v>
                </c:pt>
                <c:pt idx="475">
                  <c:v>40958</c:v>
                </c:pt>
                <c:pt idx="476">
                  <c:v>40959</c:v>
                </c:pt>
                <c:pt idx="477">
                  <c:v>40960</c:v>
                </c:pt>
                <c:pt idx="478">
                  <c:v>40961</c:v>
                </c:pt>
                <c:pt idx="479">
                  <c:v>40962</c:v>
                </c:pt>
                <c:pt idx="480">
                  <c:v>40963</c:v>
                </c:pt>
                <c:pt idx="481">
                  <c:v>40964</c:v>
                </c:pt>
                <c:pt idx="482">
                  <c:v>40965</c:v>
                </c:pt>
                <c:pt idx="483">
                  <c:v>40966</c:v>
                </c:pt>
                <c:pt idx="484">
                  <c:v>40967</c:v>
                </c:pt>
                <c:pt idx="485">
                  <c:v>40968</c:v>
                </c:pt>
                <c:pt idx="486">
                  <c:v>40969</c:v>
                </c:pt>
                <c:pt idx="487">
                  <c:v>40970</c:v>
                </c:pt>
                <c:pt idx="488">
                  <c:v>40971</c:v>
                </c:pt>
                <c:pt idx="489">
                  <c:v>40972</c:v>
                </c:pt>
                <c:pt idx="490">
                  <c:v>40973</c:v>
                </c:pt>
                <c:pt idx="491">
                  <c:v>40974</c:v>
                </c:pt>
                <c:pt idx="492">
                  <c:v>40975</c:v>
                </c:pt>
                <c:pt idx="493">
                  <c:v>40976</c:v>
                </c:pt>
                <c:pt idx="494">
                  <c:v>40977</c:v>
                </c:pt>
                <c:pt idx="495">
                  <c:v>40978</c:v>
                </c:pt>
                <c:pt idx="496">
                  <c:v>40979</c:v>
                </c:pt>
                <c:pt idx="497">
                  <c:v>40980</c:v>
                </c:pt>
                <c:pt idx="498">
                  <c:v>40981</c:v>
                </c:pt>
                <c:pt idx="499">
                  <c:v>40982</c:v>
                </c:pt>
                <c:pt idx="500">
                  <c:v>40983</c:v>
                </c:pt>
                <c:pt idx="501">
                  <c:v>40984</c:v>
                </c:pt>
                <c:pt idx="502">
                  <c:v>40985</c:v>
                </c:pt>
                <c:pt idx="503">
                  <c:v>40986</c:v>
                </c:pt>
                <c:pt idx="504">
                  <c:v>40987</c:v>
                </c:pt>
                <c:pt idx="505">
                  <c:v>40988</c:v>
                </c:pt>
                <c:pt idx="506">
                  <c:v>40989</c:v>
                </c:pt>
                <c:pt idx="507">
                  <c:v>40990</c:v>
                </c:pt>
                <c:pt idx="508">
                  <c:v>40991</c:v>
                </c:pt>
                <c:pt idx="509">
                  <c:v>40992</c:v>
                </c:pt>
                <c:pt idx="510">
                  <c:v>40993</c:v>
                </c:pt>
                <c:pt idx="511">
                  <c:v>40994</c:v>
                </c:pt>
                <c:pt idx="512">
                  <c:v>40995</c:v>
                </c:pt>
                <c:pt idx="513">
                  <c:v>40996</c:v>
                </c:pt>
                <c:pt idx="514">
                  <c:v>40997</c:v>
                </c:pt>
                <c:pt idx="515">
                  <c:v>40998</c:v>
                </c:pt>
                <c:pt idx="516">
                  <c:v>40999</c:v>
                </c:pt>
                <c:pt idx="517">
                  <c:v>41000</c:v>
                </c:pt>
                <c:pt idx="518">
                  <c:v>41001</c:v>
                </c:pt>
                <c:pt idx="519">
                  <c:v>41002</c:v>
                </c:pt>
                <c:pt idx="520">
                  <c:v>41003</c:v>
                </c:pt>
                <c:pt idx="521">
                  <c:v>41004</c:v>
                </c:pt>
                <c:pt idx="522">
                  <c:v>41005</c:v>
                </c:pt>
                <c:pt idx="523">
                  <c:v>41006</c:v>
                </c:pt>
                <c:pt idx="524">
                  <c:v>41007</c:v>
                </c:pt>
                <c:pt idx="525">
                  <c:v>41008</c:v>
                </c:pt>
                <c:pt idx="526">
                  <c:v>41009</c:v>
                </c:pt>
                <c:pt idx="527">
                  <c:v>41010</c:v>
                </c:pt>
                <c:pt idx="528">
                  <c:v>41011</c:v>
                </c:pt>
                <c:pt idx="529">
                  <c:v>41012</c:v>
                </c:pt>
                <c:pt idx="530">
                  <c:v>41013</c:v>
                </c:pt>
                <c:pt idx="531">
                  <c:v>41014</c:v>
                </c:pt>
                <c:pt idx="532">
                  <c:v>41015</c:v>
                </c:pt>
                <c:pt idx="533">
                  <c:v>41016</c:v>
                </c:pt>
                <c:pt idx="534">
                  <c:v>41017</c:v>
                </c:pt>
                <c:pt idx="535">
                  <c:v>41018</c:v>
                </c:pt>
                <c:pt idx="536">
                  <c:v>41019</c:v>
                </c:pt>
                <c:pt idx="537">
                  <c:v>41020</c:v>
                </c:pt>
                <c:pt idx="538">
                  <c:v>41021</c:v>
                </c:pt>
                <c:pt idx="539">
                  <c:v>41022</c:v>
                </c:pt>
                <c:pt idx="540">
                  <c:v>41023</c:v>
                </c:pt>
                <c:pt idx="541">
                  <c:v>41024</c:v>
                </c:pt>
                <c:pt idx="542">
                  <c:v>41025</c:v>
                </c:pt>
                <c:pt idx="543">
                  <c:v>41026</c:v>
                </c:pt>
                <c:pt idx="544">
                  <c:v>41027</c:v>
                </c:pt>
                <c:pt idx="545">
                  <c:v>41028</c:v>
                </c:pt>
                <c:pt idx="546">
                  <c:v>41029</c:v>
                </c:pt>
                <c:pt idx="547">
                  <c:v>41030</c:v>
                </c:pt>
                <c:pt idx="548">
                  <c:v>41031</c:v>
                </c:pt>
                <c:pt idx="549">
                  <c:v>41032</c:v>
                </c:pt>
                <c:pt idx="550">
                  <c:v>41033</c:v>
                </c:pt>
                <c:pt idx="551">
                  <c:v>41034</c:v>
                </c:pt>
                <c:pt idx="552">
                  <c:v>41035</c:v>
                </c:pt>
                <c:pt idx="553">
                  <c:v>41036</c:v>
                </c:pt>
                <c:pt idx="554">
                  <c:v>41037</c:v>
                </c:pt>
                <c:pt idx="555">
                  <c:v>41038</c:v>
                </c:pt>
                <c:pt idx="556">
                  <c:v>41039</c:v>
                </c:pt>
                <c:pt idx="557">
                  <c:v>41040</c:v>
                </c:pt>
                <c:pt idx="558">
                  <c:v>41041</c:v>
                </c:pt>
                <c:pt idx="559">
                  <c:v>41042</c:v>
                </c:pt>
                <c:pt idx="560">
                  <c:v>41043</c:v>
                </c:pt>
                <c:pt idx="561">
                  <c:v>41044</c:v>
                </c:pt>
                <c:pt idx="562">
                  <c:v>41045</c:v>
                </c:pt>
                <c:pt idx="563">
                  <c:v>41046</c:v>
                </c:pt>
                <c:pt idx="564">
                  <c:v>41047</c:v>
                </c:pt>
                <c:pt idx="565">
                  <c:v>41048</c:v>
                </c:pt>
                <c:pt idx="566">
                  <c:v>41049</c:v>
                </c:pt>
                <c:pt idx="567">
                  <c:v>41050</c:v>
                </c:pt>
                <c:pt idx="568">
                  <c:v>41051</c:v>
                </c:pt>
                <c:pt idx="569">
                  <c:v>41052</c:v>
                </c:pt>
                <c:pt idx="570">
                  <c:v>41053</c:v>
                </c:pt>
                <c:pt idx="571">
                  <c:v>41054</c:v>
                </c:pt>
                <c:pt idx="572">
                  <c:v>41055</c:v>
                </c:pt>
                <c:pt idx="573">
                  <c:v>41056</c:v>
                </c:pt>
                <c:pt idx="574">
                  <c:v>41057</c:v>
                </c:pt>
                <c:pt idx="575">
                  <c:v>41058</c:v>
                </c:pt>
                <c:pt idx="576">
                  <c:v>41059</c:v>
                </c:pt>
                <c:pt idx="577">
                  <c:v>41060</c:v>
                </c:pt>
                <c:pt idx="578">
                  <c:v>41061</c:v>
                </c:pt>
                <c:pt idx="579">
                  <c:v>41062</c:v>
                </c:pt>
                <c:pt idx="580">
                  <c:v>41063</c:v>
                </c:pt>
                <c:pt idx="581">
                  <c:v>41064</c:v>
                </c:pt>
                <c:pt idx="582">
                  <c:v>41065</c:v>
                </c:pt>
                <c:pt idx="583">
                  <c:v>41066</c:v>
                </c:pt>
                <c:pt idx="584">
                  <c:v>41067</c:v>
                </c:pt>
                <c:pt idx="585">
                  <c:v>41068</c:v>
                </c:pt>
                <c:pt idx="586">
                  <c:v>41069</c:v>
                </c:pt>
                <c:pt idx="587">
                  <c:v>41070</c:v>
                </c:pt>
                <c:pt idx="588">
                  <c:v>41071</c:v>
                </c:pt>
                <c:pt idx="589">
                  <c:v>41072</c:v>
                </c:pt>
                <c:pt idx="590">
                  <c:v>41073</c:v>
                </c:pt>
                <c:pt idx="591">
                  <c:v>41074</c:v>
                </c:pt>
                <c:pt idx="592">
                  <c:v>41075</c:v>
                </c:pt>
                <c:pt idx="593">
                  <c:v>41076</c:v>
                </c:pt>
                <c:pt idx="594">
                  <c:v>41077</c:v>
                </c:pt>
                <c:pt idx="595">
                  <c:v>41078</c:v>
                </c:pt>
                <c:pt idx="596">
                  <c:v>41079</c:v>
                </c:pt>
                <c:pt idx="597">
                  <c:v>41080</c:v>
                </c:pt>
                <c:pt idx="598">
                  <c:v>41081</c:v>
                </c:pt>
                <c:pt idx="599">
                  <c:v>41082</c:v>
                </c:pt>
                <c:pt idx="600">
                  <c:v>41083</c:v>
                </c:pt>
                <c:pt idx="601">
                  <c:v>41084</c:v>
                </c:pt>
                <c:pt idx="602">
                  <c:v>41085</c:v>
                </c:pt>
                <c:pt idx="603">
                  <c:v>41086</c:v>
                </c:pt>
                <c:pt idx="604">
                  <c:v>41087</c:v>
                </c:pt>
                <c:pt idx="605">
                  <c:v>41088</c:v>
                </c:pt>
                <c:pt idx="606">
                  <c:v>41089</c:v>
                </c:pt>
                <c:pt idx="607">
                  <c:v>41090</c:v>
                </c:pt>
                <c:pt idx="608">
                  <c:v>41091</c:v>
                </c:pt>
                <c:pt idx="609">
                  <c:v>41092</c:v>
                </c:pt>
                <c:pt idx="610">
                  <c:v>41093</c:v>
                </c:pt>
                <c:pt idx="611">
                  <c:v>41094</c:v>
                </c:pt>
                <c:pt idx="612">
                  <c:v>41095</c:v>
                </c:pt>
                <c:pt idx="613">
                  <c:v>41096</c:v>
                </c:pt>
                <c:pt idx="614">
                  <c:v>41097</c:v>
                </c:pt>
                <c:pt idx="615">
                  <c:v>41098</c:v>
                </c:pt>
                <c:pt idx="616">
                  <c:v>41099</c:v>
                </c:pt>
                <c:pt idx="617">
                  <c:v>41100</c:v>
                </c:pt>
                <c:pt idx="618">
                  <c:v>41101</c:v>
                </c:pt>
                <c:pt idx="619">
                  <c:v>41102</c:v>
                </c:pt>
                <c:pt idx="620">
                  <c:v>41103</c:v>
                </c:pt>
                <c:pt idx="621">
                  <c:v>41104</c:v>
                </c:pt>
                <c:pt idx="622">
                  <c:v>41105</c:v>
                </c:pt>
                <c:pt idx="623">
                  <c:v>41106</c:v>
                </c:pt>
                <c:pt idx="624">
                  <c:v>41107</c:v>
                </c:pt>
                <c:pt idx="625">
                  <c:v>41108</c:v>
                </c:pt>
                <c:pt idx="626">
                  <c:v>41109</c:v>
                </c:pt>
                <c:pt idx="627">
                  <c:v>41110</c:v>
                </c:pt>
                <c:pt idx="628">
                  <c:v>41111</c:v>
                </c:pt>
                <c:pt idx="629">
                  <c:v>41112</c:v>
                </c:pt>
                <c:pt idx="630">
                  <c:v>41113</c:v>
                </c:pt>
                <c:pt idx="631">
                  <c:v>41114</c:v>
                </c:pt>
                <c:pt idx="632">
                  <c:v>41115</c:v>
                </c:pt>
                <c:pt idx="633">
                  <c:v>41116</c:v>
                </c:pt>
                <c:pt idx="634">
                  <c:v>41117</c:v>
                </c:pt>
                <c:pt idx="635">
                  <c:v>41118</c:v>
                </c:pt>
                <c:pt idx="636">
                  <c:v>41119</c:v>
                </c:pt>
                <c:pt idx="637">
                  <c:v>41120</c:v>
                </c:pt>
                <c:pt idx="638">
                  <c:v>41121</c:v>
                </c:pt>
                <c:pt idx="639">
                  <c:v>41122</c:v>
                </c:pt>
                <c:pt idx="640">
                  <c:v>41123</c:v>
                </c:pt>
                <c:pt idx="641">
                  <c:v>41124</c:v>
                </c:pt>
                <c:pt idx="642">
                  <c:v>41125</c:v>
                </c:pt>
                <c:pt idx="643">
                  <c:v>41126</c:v>
                </c:pt>
                <c:pt idx="644">
                  <c:v>41127</c:v>
                </c:pt>
                <c:pt idx="645">
                  <c:v>41128</c:v>
                </c:pt>
                <c:pt idx="646">
                  <c:v>41129</c:v>
                </c:pt>
                <c:pt idx="647">
                  <c:v>41130</c:v>
                </c:pt>
                <c:pt idx="648">
                  <c:v>41131</c:v>
                </c:pt>
                <c:pt idx="649">
                  <c:v>41132</c:v>
                </c:pt>
                <c:pt idx="650">
                  <c:v>41133</c:v>
                </c:pt>
                <c:pt idx="651">
                  <c:v>41134</c:v>
                </c:pt>
                <c:pt idx="652">
                  <c:v>41135</c:v>
                </c:pt>
                <c:pt idx="653">
                  <c:v>41136</c:v>
                </c:pt>
                <c:pt idx="654">
                  <c:v>41137</c:v>
                </c:pt>
                <c:pt idx="655">
                  <c:v>41138</c:v>
                </c:pt>
                <c:pt idx="656">
                  <c:v>41139</c:v>
                </c:pt>
                <c:pt idx="657">
                  <c:v>41140</c:v>
                </c:pt>
                <c:pt idx="658">
                  <c:v>41141</c:v>
                </c:pt>
                <c:pt idx="659">
                  <c:v>41142</c:v>
                </c:pt>
                <c:pt idx="660">
                  <c:v>41143</c:v>
                </c:pt>
                <c:pt idx="661">
                  <c:v>41144</c:v>
                </c:pt>
                <c:pt idx="662">
                  <c:v>41145</c:v>
                </c:pt>
                <c:pt idx="663">
                  <c:v>41146</c:v>
                </c:pt>
                <c:pt idx="664">
                  <c:v>41147</c:v>
                </c:pt>
                <c:pt idx="665">
                  <c:v>41148</c:v>
                </c:pt>
                <c:pt idx="666">
                  <c:v>41149</c:v>
                </c:pt>
                <c:pt idx="667">
                  <c:v>41150</c:v>
                </c:pt>
                <c:pt idx="668">
                  <c:v>41151</c:v>
                </c:pt>
                <c:pt idx="669">
                  <c:v>41152</c:v>
                </c:pt>
                <c:pt idx="670">
                  <c:v>41153</c:v>
                </c:pt>
                <c:pt idx="671">
                  <c:v>41154</c:v>
                </c:pt>
                <c:pt idx="672">
                  <c:v>41155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41160</c:v>
                </c:pt>
                <c:pt idx="678">
                  <c:v>41161</c:v>
                </c:pt>
                <c:pt idx="679">
                  <c:v>41162</c:v>
                </c:pt>
                <c:pt idx="680">
                  <c:v>41163</c:v>
                </c:pt>
                <c:pt idx="681">
                  <c:v>41164</c:v>
                </c:pt>
                <c:pt idx="682">
                  <c:v>41165</c:v>
                </c:pt>
                <c:pt idx="683">
                  <c:v>41166</c:v>
                </c:pt>
                <c:pt idx="684">
                  <c:v>41167</c:v>
                </c:pt>
                <c:pt idx="685">
                  <c:v>41168</c:v>
                </c:pt>
                <c:pt idx="686">
                  <c:v>41169</c:v>
                </c:pt>
                <c:pt idx="687">
                  <c:v>41170</c:v>
                </c:pt>
                <c:pt idx="688">
                  <c:v>41171</c:v>
                </c:pt>
                <c:pt idx="689">
                  <c:v>41172</c:v>
                </c:pt>
                <c:pt idx="690">
                  <c:v>41173</c:v>
                </c:pt>
                <c:pt idx="691">
                  <c:v>41174</c:v>
                </c:pt>
                <c:pt idx="692">
                  <c:v>41175</c:v>
                </c:pt>
                <c:pt idx="693">
                  <c:v>41176</c:v>
                </c:pt>
                <c:pt idx="694">
                  <c:v>41177</c:v>
                </c:pt>
                <c:pt idx="695">
                  <c:v>41178</c:v>
                </c:pt>
                <c:pt idx="696">
                  <c:v>41179</c:v>
                </c:pt>
                <c:pt idx="697">
                  <c:v>41180</c:v>
                </c:pt>
                <c:pt idx="698">
                  <c:v>41181</c:v>
                </c:pt>
                <c:pt idx="699">
                  <c:v>41182</c:v>
                </c:pt>
                <c:pt idx="700">
                  <c:v>41183</c:v>
                </c:pt>
                <c:pt idx="701">
                  <c:v>41184</c:v>
                </c:pt>
                <c:pt idx="702">
                  <c:v>41185</c:v>
                </c:pt>
                <c:pt idx="703">
                  <c:v>41186</c:v>
                </c:pt>
                <c:pt idx="704">
                  <c:v>41187</c:v>
                </c:pt>
                <c:pt idx="705">
                  <c:v>41188</c:v>
                </c:pt>
                <c:pt idx="706">
                  <c:v>41189</c:v>
                </c:pt>
                <c:pt idx="707">
                  <c:v>41190</c:v>
                </c:pt>
                <c:pt idx="708">
                  <c:v>41191</c:v>
                </c:pt>
                <c:pt idx="709">
                  <c:v>41192</c:v>
                </c:pt>
                <c:pt idx="710">
                  <c:v>41193</c:v>
                </c:pt>
                <c:pt idx="711">
                  <c:v>41194</c:v>
                </c:pt>
                <c:pt idx="712">
                  <c:v>41195</c:v>
                </c:pt>
                <c:pt idx="713">
                  <c:v>41196</c:v>
                </c:pt>
                <c:pt idx="714">
                  <c:v>41197</c:v>
                </c:pt>
                <c:pt idx="715">
                  <c:v>41198</c:v>
                </c:pt>
                <c:pt idx="716">
                  <c:v>41199</c:v>
                </c:pt>
                <c:pt idx="717">
                  <c:v>41200</c:v>
                </c:pt>
                <c:pt idx="718">
                  <c:v>41201</c:v>
                </c:pt>
                <c:pt idx="719">
                  <c:v>41202</c:v>
                </c:pt>
                <c:pt idx="720">
                  <c:v>41203</c:v>
                </c:pt>
                <c:pt idx="721">
                  <c:v>41204</c:v>
                </c:pt>
                <c:pt idx="722">
                  <c:v>41205</c:v>
                </c:pt>
                <c:pt idx="723">
                  <c:v>41206</c:v>
                </c:pt>
                <c:pt idx="724">
                  <c:v>41207</c:v>
                </c:pt>
                <c:pt idx="725">
                  <c:v>41208</c:v>
                </c:pt>
                <c:pt idx="726">
                  <c:v>41209</c:v>
                </c:pt>
                <c:pt idx="727">
                  <c:v>41210</c:v>
                </c:pt>
                <c:pt idx="728">
                  <c:v>41211</c:v>
                </c:pt>
                <c:pt idx="729">
                  <c:v>41212</c:v>
                </c:pt>
                <c:pt idx="730">
                  <c:v>41213</c:v>
                </c:pt>
                <c:pt idx="731">
                  <c:v>41214</c:v>
                </c:pt>
                <c:pt idx="732">
                  <c:v>41215</c:v>
                </c:pt>
                <c:pt idx="733">
                  <c:v>41216</c:v>
                </c:pt>
                <c:pt idx="734">
                  <c:v>41217</c:v>
                </c:pt>
                <c:pt idx="735">
                  <c:v>41218</c:v>
                </c:pt>
                <c:pt idx="736">
                  <c:v>41219</c:v>
                </c:pt>
                <c:pt idx="737">
                  <c:v>41220</c:v>
                </c:pt>
                <c:pt idx="738">
                  <c:v>41221</c:v>
                </c:pt>
                <c:pt idx="739">
                  <c:v>41222</c:v>
                </c:pt>
                <c:pt idx="740">
                  <c:v>41223</c:v>
                </c:pt>
                <c:pt idx="741">
                  <c:v>41224</c:v>
                </c:pt>
                <c:pt idx="742">
                  <c:v>41225</c:v>
                </c:pt>
                <c:pt idx="743">
                  <c:v>41226</c:v>
                </c:pt>
                <c:pt idx="744">
                  <c:v>41227</c:v>
                </c:pt>
                <c:pt idx="745">
                  <c:v>41228</c:v>
                </c:pt>
                <c:pt idx="746">
                  <c:v>41229</c:v>
                </c:pt>
                <c:pt idx="747">
                  <c:v>41230</c:v>
                </c:pt>
                <c:pt idx="748">
                  <c:v>41231</c:v>
                </c:pt>
                <c:pt idx="749">
                  <c:v>41232</c:v>
                </c:pt>
                <c:pt idx="750">
                  <c:v>41233</c:v>
                </c:pt>
                <c:pt idx="751">
                  <c:v>41234</c:v>
                </c:pt>
                <c:pt idx="752">
                  <c:v>41235</c:v>
                </c:pt>
                <c:pt idx="753">
                  <c:v>41236</c:v>
                </c:pt>
                <c:pt idx="754">
                  <c:v>41237</c:v>
                </c:pt>
                <c:pt idx="755">
                  <c:v>41238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41244</c:v>
                </c:pt>
                <c:pt idx="762">
                  <c:v>41245</c:v>
                </c:pt>
                <c:pt idx="763">
                  <c:v>41246</c:v>
                </c:pt>
                <c:pt idx="764">
                  <c:v>41247</c:v>
                </c:pt>
                <c:pt idx="765">
                  <c:v>41248</c:v>
                </c:pt>
                <c:pt idx="766">
                  <c:v>41249</c:v>
                </c:pt>
                <c:pt idx="767">
                  <c:v>41250</c:v>
                </c:pt>
                <c:pt idx="768">
                  <c:v>41251</c:v>
                </c:pt>
                <c:pt idx="769">
                  <c:v>41252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41258</c:v>
                </c:pt>
                <c:pt idx="776">
                  <c:v>41259</c:v>
                </c:pt>
                <c:pt idx="777">
                  <c:v>41260</c:v>
                </c:pt>
                <c:pt idx="778">
                  <c:v>41261</c:v>
                </c:pt>
                <c:pt idx="779">
                  <c:v>41262</c:v>
                </c:pt>
                <c:pt idx="780">
                  <c:v>41263</c:v>
                </c:pt>
                <c:pt idx="781">
                  <c:v>41264</c:v>
                </c:pt>
                <c:pt idx="782">
                  <c:v>41265</c:v>
                </c:pt>
                <c:pt idx="783">
                  <c:v>41266</c:v>
                </c:pt>
                <c:pt idx="784">
                  <c:v>41267</c:v>
                </c:pt>
                <c:pt idx="785">
                  <c:v>41268</c:v>
                </c:pt>
                <c:pt idx="786">
                  <c:v>41269</c:v>
                </c:pt>
                <c:pt idx="787">
                  <c:v>41270</c:v>
                </c:pt>
                <c:pt idx="788">
                  <c:v>41271</c:v>
                </c:pt>
                <c:pt idx="789">
                  <c:v>41272</c:v>
                </c:pt>
                <c:pt idx="790">
                  <c:v>41273</c:v>
                </c:pt>
                <c:pt idx="791">
                  <c:v>41274</c:v>
                </c:pt>
                <c:pt idx="792">
                  <c:v>41275</c:v>
                </c:pt>
                <c:pt idx="793">
                  <c:v>41276</c:v>
                </c:pt>
                <c:pt idx="794">
                  <c:v>41277</c:v>
                </c:pt>
                <c:pt idx="795">
                  <c:v>41278</c:v>
                </c:pt>
                <c:pt idx="796">
                  <c:v>41279</c:v>
                </c:pt>
                <c:pt idx="797">
                  <c:v>41280</c:v>
                </c:pt>
                <c:pt idx="798">
                  <c:v>41281</c:v>
                </c:pt>
                <c:pt idx="799">
                  <c:v>41282</c:v>
                </c:pt>
                <c:pt idx="800">
                  <c:v>41283</c:v>
                </c:pt>
                <c:pt idx="801">
                  <c:v>41284</c:v>
                </c:pt>
                <c:pt idx="802">
                  <c:v>41285</c:v>
                </c:pt>
                <c:pt idx="803">
                  <c:v>41286</c:v>
                </c:pt>
                <c:pt idx="804">
                  <c:v>41287</c:v>
                </c:pt>
                <c:pt idx="805">
                  <c:v>41288</c:v>
                </c:pt>
                <c:pt idx="806">
                  <c:v>41289</c:v>
                </c:pt>
                <c:pt idx="807">
                  <c:v>41290</c:v>
                </c:pt>
                <c:pt idx="808">
                  <c:v>41291</c:v>
                </c:pt>
                <c:pt idx="809">
                  <c:v>41292</c:v>
                </c:pt>
                <c:pt idx="810">
                  <c:v>41293</c:v>
                </c:pt>
                <c:pt idx="811">
                  <c:v>41294</c:v>
                </c:pt>
                <c:pt idx="812">
                  <c:v>41295</c:v>
                </c:pt>
                <c:pt idx="813">
                  <c:v>41296</c:v>
                </c:pt>
                <c:pt idx="814">
                  <c:v>41297</c:v>
                </c:pt>
                <c:pt idx="815">
                  <c:v>41298</c:v>
                </c:pt>
                <c:pt idx="816">
                  <c:v>41299</c:v>
                </c:pt>
                <c:pt idx="817">
                  <c:v>41300</c:v>
                </c:pt>
                <c:pt idx="818">
                  <c:v>41301</c:v>
                </c:pt>
                <c:pt idx="819">
                  <c:v>41302</c:v>
                </c:pt>
                <c:pt idx="820">
                  <c:v>41303</c:v>
                </c:pt>
                <c:pt idx="821">
                  <c:v>41304</c:v>
                </c:pt>
                <c:pt idx="822">
                  <c:v>41305</c:v>
                </c:pt>
                <c:pt idx="823">
                  <c:v>41306</c:v>
                </c:pt>
                <c:pt idx="824">
                  <c:v>41307</c:v>
                </c:pt>
                <c:pt idx="825">
                  <c:v>41308</c:v>
                </c:pt>
                <c:pt idx="826">
                  <c:v>41309</c:v>
                </c:pt>
                <c:pt idx="827">
                  <c:v>41310</c:v>
                </c:pt>
                <c:pt idx="828">
                  <c:v>41311</c:v>
                </c:pt>
                <c:pt idx="829">
                  <c:v>41312</c:v>
                </c:pt>
                <c:pt idx="830">
                  <c:v>41313</c:v>
                </c:pt>
                <c:pt idx="831">
                  <c:v>41314</c:v>
                </c:pt>
                <c:pt idx="832">
                  <c:v>41315</c:v>
                </c:pt>
                <c:pt idx="833">
                  <c:v>41316</c:v>
                </c:pt>
                <c:pt idx="834">
                  <c:v>41317</c:v>
                </c:pt>
                <c:pt idx="835">
                  <c:v>41318</c:v>
                </c:pt>
                <c:pt idx="836">
                  <c:v>41319</c:v>
                </c:pt>
                <c:pt idx="837">
                  <c:v>41320</c:v>
                </c:pt>
                <c:pt idx="838">
                  <c:v>41321</c:v>
                </c:pt>
                <c:pt idx="839">
                  <c:v>41322</c:v>
                </c:pt>
                <c:pt idx="840">
                  <c:v>41323</c:v>
                </c:pt>
                <c:pt idx="841">
                  <c:v>41324</c:v>
                </c:pt>
                <c:pt idx="842">
                  <c:v>41325</c:v>
                </c:pt>
                <c:pt idx="843">
                  <c:v>41326</c:v>
                </c:pt>
                <c:pt idx="844">
                  <c:v>41327</c:v>
                </c:pt>
                <c:pt idx="845">
                  <c:v>41328</c:v>
                </c:pt>
                <c:pt idx="846">
                  <c:v>41329</c:v>
                </c:pt>
                <c:pt idx="847">
                  <c:v>41330</c:v>
                </c:pt>
                <c:pt idx="848">
                  <c:v>41331</c:v>
                </c:pt>
                <c:pt idx="849">
                  <c:v>41332</c:v>
                </c:pt>
                <c:pt idx="850">
                  <c:v>41333</c:v>
                </c:pt>
                <c:pt idx="851">
                  <c:v>41334</c:v>
                </c:pt>
                <c:pt idx="852">
                  <c:v>41335</c:v>
                </c:pt>
                <c:pt idx="853">
                  <c:v>41336</c:v>
                </c:pt>
                <c:pt idx="854">
                  <c:v>41337</c:v>
                </c:pt>
                <c:pt idx="855">
                  <c:v>41338</c:v>
                </c:pt>
                <c:pt idx="856">
                  <c:v>41339</c:v>
                </c:pt>
                <c:pt idx="857">
                  <c:v>41340</c:v>
                </c:pt>
                <c:pt idx="858">
                  <c:v>41341</c:v>
                </c:pt>
                <c:pt idx="859">
                  <c:v>41342</c:v>
                </c:pt>
                <c:pt idx="860">
                  <c:v>41343</c:v>
                </c:pt>
                <c:pt idx="861">
                  <c:v>41344</c:v>
                </c:pt>
                <c:pt idx="862">
                  <c:v>41345</c:v>
                </c:pt>
                <c:pt idx="863">
                  <c:v>41346</c:v>
                </c:pt>
                <c:pt idx="864">
                  <c:v>41347</c:v>
                </c:pt>
                <c:pt idx="865">
                  <c:v>41348</c:v>
                </c:pt>
                <c:pt idx="866">
                  <c:v>41349</c:v>
                </c:pt>
                <c:pt idx="867">
                  <c:v>41350</c:v>
                </c:pt>
                <c:pt idx="868">
                  <c:v>41351</c:v>
                </c:pt>
                <c:pt idx="869">
                  <c:v>41352</c:v>
                </c:pt>
                <c:pt idx="870">
                  <c:v>41353</c:v>
                </c:pt>
                <c:pt idx="871">
                  <c:v>41354</c:v>
                </c:pt>
                <c:pt idx="872">
                  <c:v>41355</c:v>
                </c:pt>
                <c:pt idx="873">
                  <c:v>41356</c:v>
                </c:pt>
                <c:pt idx="874">
                  <c:v>41357</c:v>
                </c:pt>
                <c:pt idx="875">
                  <c:v>41358</c:v>
                </c:pt>
                <c:pt idx="876">
                  <c:v>41359</c:v>
                </c:pt>
                <c:pt idx="877">
                  <c:v>41360</c:v>
                </c:pt>
                <c:pt idx="878">
                  <c:v>41361</c:v>
                </c:pt>
                <c:pt idx="879">
                  <c:v>41362</c:v>
                </c:pt>
                <c:pt idx="880">
                  <c:v>41363</c:v>
                </c:pt>
                <c:pt idx="881">
                  <c:v>41364</c:v>
                </c:pt>
                <c:pt idx="882">
                  <c:v>41365</c:v>
                </c:pt>
                <c:pt idx="883">
                  <c:v>41366</c:v>
                </c:pt>
                <c:pt idx="884">
                  <c:v>41367</c:v>
                </c:pt>
                <c:pt idx="885">
                  <c:v>41368</c:v>
                </c:pt>
                <c:pt idx="886">
                  <c:v>41369</c:v>
                </c:pt>
                <c:pt idx="887">
                  <c:v>41370</c:v>
                </c:pt>
                <c:pt idx="888">
                  <c:v>41371</c:v>
                </c:pt>
                <c:pt idx="889">
                  <c:v>41372</c:v>
                </c:pt>
                <c:pt idx="890">
                  <c:v>41373</c:v>
                </c:pt>
                <c:pt idx="891">
                  <c:v>41374</c:v>
                </c:pt>
                <c:pt idx="892">
                  <c:v>41375</c:v>
                </c:pt>
                <c:pt idx="893">
                  <c:v>41376</c:v>
                </c:pt>
                <c:pt idx="894">
                  <c:v>41377</c:v>
                </c:pt>
                <c:pt idx="895">
                  <c:v>41378</c:v>
                </c:pt>
                <c:pt idx="896">
                  <c:v>41379</c:v>
                </c:pt>
                <c:pt idx="897">
                  <c:v>41380</c:v>
                </c:pt>
                <c:pt idx="898">
                  <c:v>41381</c:v>
                </c:pt>
                <c:pt idx="899">
                  <c:v>41382</c:v>
                </c:pt>
                <c:pt idx="900">
                  <c:v>41383</c:v>
                </c:pt>
                <c:pt idx="901">
                  <c:v>41384</c:v>
                </c:pt>
                <c:pt idx="902">
                  <c:v>41385</c:v>
                </c:pt>
                <c:pt idx="903">
                  <c:v>41386</c:v>
                </c:pt>
                <c:pt idx="904">
                  <c:v>41387</c:v>
                </c:pt>
                <c:pt idx="905">
                  <c:v>41388</c:v>
                </c:pt>
                <c:pt idx="906">
                  <c:v>41389</c:v>
                </c:pt>
                <c:pt idx="907">
                  <c:v>41390</c:v>
                </c:pt>
                <c:pt idx="908">
                  <c:v>41391</c:v>
                </c:pt>
                <c:pt idx="909">
                  <c:v>41392</c:v>
                </c:pt>
                <c:pt idx="910">
                  <c:v>41393</c:v>
                </c:pt>
                <c:pt idx="911">
                  <c:v>41394</c:v>
                </c:pt>
                <c:pt idx="912">
                  <c:v>41395</c:v>
                </c:pt>
                <c:pt idx="913">
                  <c:v>41396</c:v>
                </c:pt>
                <c:pt idx="914">
                  <c:v>41397</c:v>
                </c:pt>
                <c:pt idx="915">
                  <c:v>41398</c:v>
                </c:pt>
                <c:pt idx="916">
                  <c:v>41399</c:v>
                </c:pt>
                <c:pt idx="917">
                  <c:v>41400</c:v>
                </c:pt>
                <c:pt idx="918">
                  <c:v>41401</c:v>
                </c:pt>
                <c:pt idx="919">
                  <c:v>41402</c:v>
                </c:pt>
                <c:pt idx="920">
                  <c:v>41403</c:v>
                </c:pt>
                <c:pt idx="921">
                  <c:v>41404</c:v>
                </c:pt>
                <c:pt idx="922">
                  <c:v>41405</c:v>
                </c:pt>
                <c:pt idx="923">
                  <c:v>41406</c:v>
                </c:pt>
                <c:pt idx="924">
                  <c:v>41407</c:v>
                </c:pt>
                <c:pt idx="925">
                  <c:v>41408</c:v>
                </c:pt>
                <c:pt idx="926">
                  <c:v>41409</c:v>
                </c:pt>
                <c:pt idx="927">
                  <c:v>41410</c:v>
                </c:pt>
                <c:pt idx="928">
                  <c:v>41411</c:v>
                </c:pt>
                <c:pt idx="929">
                  <c:v>41412</c:v>
                </c:pt>
                <c:pt idx="930">
                  <c:v>41413</c:v>
                </c:pt>
                <c:pt idx="931">
                  <c:v>41414</c:v>
                </c:pt>
                <c:pt idx="932">
                  <c:v>41415</c:v>
                </c:pt>
                <c:pt idx="933">
                  <c:v>41416</c:v>
                </c:pt>
                <c:pt idx="934">
                  <c:v>41417</c:v>
                </c:pt>
                <c:pt idx="935">
                  <c:v>41418</c:v>
                </c:pt>
                <c:pt idx="936">
                  <c:v>41419</c:v>
                </c:pt>
                <c:pt idx="937">
                  <c:v>41420</c:v>
                </c:pt>
                <c:pt idx="938">
                  <c:v>41421</c:v>
                </c:pt>
                <c:pt idx="939">
                  <c:v>41422</c:v>
                </c:pt>
                <c:pt idx="940">
                  <c:v>41423</c:v>
                </c:pt>
                <c:pt idx="941">
                  <c:v>41424</c:v>
                </c:pt>
                <c:pt idx="942">
                  <c:v>41425</c:v>
                </c:pt>
                <c:pt idx="943">
                  <c:v>41426</c:v>
                </c:pt>
                <c:pt idx="944">
                  <c:v>41427</c:v>
                </c:pt>
                <c:pt idx="945">
                  <c:v>41428</c:v>
                </c:pt>
                <c:pt idx="946">
                  <c:v>41429</c:v>
                </c:pt>
                <c:pt idx="947">
                  <c:v>41430</c:v>
                </c:pt>
                <c:pt idx="948">
                  <c:v>41431</c:v>
                </c:pt>
                <c:pt idx="949">
                  <c:v>41432</c:v>
                </c:pt>
                <c:pt idx="950">
                  <c:v>41433</c:v>
                </c:pt>
                <c:pt idx="951">
                  <c:v>41434</c:v>
                </c:pt>
                <c:pt idx="952">
                  <c:v>41435</c:v>
                </c:pt>
                <c:pt idx="953">
                  <c:v>41436</c:v>
                </c:pt>
                <c:pt idx="954">
                  <c:v>41437</c:v>
                </c:pt>
                <c:pt idx="955">
                  <c:v>41438</c:v>
                </c:pt>
                <c:pt idx="956">
                  <c:v>41439</c:v>
                </c:pt>
                <c:pt idx="957">
                  <c:v>41440</c:v>
                </c:pt>
                <c:pt idx="958">
                  <c:v>41441</c:v>
                </c:pt>
                <c:pt idx="959">
                  <c:v>41442</c:v>
                </c:pt>
                <c:pt idx="960">
                  <c:v>41443</c:v>
                </c:pt>
                <c:pt idx="961">
                  <c:v>41444</c:v>
                </c:pt>
                <c:pt idx="962">
                  <c:v>41445</c:v>
                </c:pt>
                <c:pt idx="963">
                  <c:v>41446</c:v>
                </c:pt>
                <c:pt idx="964">
                  <c:v>41447</c:v>
                </c:pt>
                <c:pt idx="965">
                  <c:v>41448</c:v>
                </c:pt>
                <c:pt idx="966">
                  <c:v>41449</c:v>
                </c:pt>
                <c:pt idx="967">
                  <c:v>41450</c:v>
                </c:pt>
                <c:pt idx="968">
                  <c:v>41451</c:v>
                </c:pt>
                <c:pt idx="969">
                  <c:v>41452</c:v>
                </c:pt>
                <c:pt idx="970">
                  <c:v>41453</c:v>
                </c:pt>
                <c:pt idx="971">
                  <c:v>41454</c:v>
                </c:pt>
                <c:pt idx="972">
                  <c:v>41455</c:v>
                </c:pt>
                <c:pt idx="973">
                  <c:v>41456</c:v>
                </c:pt>
                <c:pt idx="974">
                  <c:v>41457</c:v>
                </c:pt>
                <c:pt idx="975">
                  <c:v>41458</c:v>
                </c:pt>
                <c:pt idx="976">
                  <c:v>41459</c:v>
                </c:pt>
                <c:pt idx="977">
                  <c:v>41460</c:v>
                </c:pt>
                <c:pt idx="978">
                  <c:v>41461</c:v>
                </c:pt>
                <c:pt idx="979">
                  <c:v>41462</c:v>
                </c:pt>
                <c:pt idx="980">
                  <c:v>41463</c:v>
                </c:pt>
                <c:pt idx="981">
                  <c:v>41464</c:v>
                </c:pt>
                <c:pt idx="982">
                  <c:v>41465</c:v>
                </c:pt>
                <c:pt idx="983">
                  <c:v>41466</c:v>
                </c:pt>
                <c:pt idx="984">
                  <c:v>41467</c:v>
                </c:pt>
                <c:pt idx="985">
                  <c:v>41468</c:v>
                </c:pt>
                <c:pt idx="986">
                  <c:v>41469</c:v>
                </c:pt>
                <c:pt idx="987">
                  <c:v>41470</c:v>
                </c:pt>
                <c:pt idx="988">
                  <c:v>41471</c:v>
                </c:pt>
                <c:pt idx="989">
                  <c:v>41472</c:v>
                </c:pt>
                <c:pt idx="990">
                  <c:v>41473</c:v>
                </c:pt>
                <c:pt idx="991">
                  <c:v>41474</c:v>
                </c:pt>
                <c:pt idx="992">
                  <c:v>41475</c:v>
                </c:pt>
                <c:pt idx="993">
                  <c:v>41476</c:v>
                </c:pt>
                <c:pt idx="994">
                  <c:v>41477</c:v>
                </c:pt>
                <c:pt idx="995">
                  <c:v>41478</c:v>
                </c:pt>
                <c:pt idx="996">
                  <c:v>41479</c:v>
                </c:pt>
                <c:pt idx="997">
                  <c:v>41480</c:v>
                </c:pt>
                <c:pt idx="998">
                  <c:v>41481</c:v>
                </c:pt>
                <c:pt idx="999">
                  <c:v>41482</c:v>
                </c:pt>
                <c:pt idx="1000">
                  <c:v>41483</c:v>
                </c:pt>
                <c:pt idx="1001">
                  <c:v>41484</c:v>
                </c:pt>
                <c:pt idx="1002">
                  <c:v>41485</c:v>
                </c:pt>
                <c:pt idx="1003">
                  <c:v>41486</c:v>
                </c:pt>
                <c:pt idx="1004">
                  <c:v>41487</c:v>
                </c:pt>
                <c:pt idx="1005">
                  <c:v>41488</c:v>
                </c:pt>
                <c:pt idx="1006">
                  <c:v>41489</c:v>
                </c:pt>
                <c:pt idx="1007">
                  <c:v>41490</c:v>
                </c:pt>
                <c:pt idx="1008">
                  <c:v>41491</c:v>
                </c:pt>
                <c:pt idx="1009">
                  <c:v>41492</c:v>
                </c:pt>
                <c:pt idx="1010">
                  <c:v>41493</c:v>
                </c:pt>
                <c:pt idx="1011">
                  <c:v>41494</c:v>
                </c:pt>
                <c:pt idx="1012">
                  <c:v>41495</c:v>
                </c:pt>
                <c:pt idx="1013">
                  <c:v>41496</c:v>
                </c:pt>
                <c:pt idx="1014">
                  <c:v>41497</c:v>
                </c:pt>
                <c:pt idx="1015">
                  <c:v>41498</c:v>
                </c:pt>
                <c:pt idx="1016">
                  <c:v>41499</c:v>
                </c:pt>
                <c:pt idx="1017">
                  <c:v>41500</c:v>
                </c:pt>
                <c:pt idx="1018">
                  <c:v>41501</c:v>
                </c:pt>
                <c:pt idx="1019">
                  <c:v>41502</c:v>
                </c:pt>
                <c:pt idx="1020">
                  <c:v>41503</c:v>
                </c:pt>
                <c:pt idx="1021">
                  <c:v>41504</c:v>
                </c:pt>
                <c:pt idx="1022">
                  <c:v>41505</c:v>
                </c:pt>
                <c:pt idx="1023">
                  <c:v>41506</c:v>
                </c:pt>
                <c:pt idx="1024">
                  <c:v>41507</c:v>
                </c:pt>
                <c:pt idx="1025">
                  <c:v>41508</c:v>
                </c:pt>
                <c:pt idx="1026">
                  <c:v>41509</c:v>
                </c:pt>
                <c:pt idx="1027">
                  <c:v>41510</c:v>
                </c:pt>
                <c:pt idx="1028">
                  <c:v>41511</c:v>
                </c:pt>
                <c:pt idx="1029">
                  <c:v>41512</c:v>
                </c:pt>
                <c:pt idx="1030">
                  <c:v>41513</c:v>
                </c:pt>
                <c:pt idx="1031">
                  <c:v>41514</c:v>
                </c:pt>
                <c:pt idx="1032">
                  <c:v>41515</c:v>
                </c:pt>
                <c:pt idx="1033">
                  <c:v>41516</c:v>
                </c:pt>
                <c:pt idx="1034">
                  <c:v>41517</c:v>
                </c:pt>
                <c:pt idx="1035">
                  <c:v>41518</c:v>
                </c:pt>
                <c:pt idx="1036">
                  <c:v>41519</c:v>
                </c:pt>
                <c:pt idx="1037">
                  <c:v>41520</c:v>
                </c:pt>
                <c:pt idx="1038">
                  <c:v>41521</c:v>
                </c:pt>
                <c:pt idx="1039">
                  <c:v>41522</c:v>
                </c:pt>
                <c:pt idx="1040">
                  <c:v>41523</c:v>
                </c:pt>
                <c:pt idx="1041">
                  <c:v>41524</c:v>
                </c:pt>
                <c:pt idx="1042">
                  <c:v>41525</c:v>
                </c:pt>
                <c:pt idx="1043">
                  <c:v>41526</c:v>
                </c:pt>
                <c:pt idx="1044">
                  <c:v>41527</c:v>
                </c:pt>
                <c:pt idx="1045">
                  <c:v>41528</c:v>
                </c:pt>
                <c:pt idx="1046">
                  <c:v>41529</c:v>
                </c:pt>
                <c:pt idx="1047">
                  <c:v>41530</c:v>
                </c:pt>
                <c:pt idx="1048">
                  <c:v>41531</c:v>
                </c:pt>
                <c:pt idx="1049">
                  <c:v>41532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41538</c:v>
                </c:pt>
                <c:pt idx="1056">
                  <c:v>41539</c:v>
                </c:pt>
                <c:pt idx="1057">
                  <c:v>41540</c:v>
                </c:pt>
                <c:pt idx="1058">
                  <c:v>41541</c:v>
                </c:pt>
                <c:pt idx="1059">
                  <c:v>41542</c:v>
                </c:pt>
                <c:pt idx="1060">
                  <c:v>41543</c:v>
                </c:pt>
                <c:pt idx="1061">
                  <c:v>41544</c:v>
                </c:pt>
                <c:pt idx="1062">
                  <c:v>41545</c:v>
                </c:pt>
                <c:pt idx="1063">
                  <c:v>41546</c:v>
                </c:pt>
                <c:pt idx="1064">
                  <c:v>41547</c:v>
                </c:pt>
                <c:pt idx="1065">
                  <c:v>41548</c:v>
                </c:pt>
                <c:pt idx="1066">
                  <c:v>41549</c:v>
                </c:pt>
                <c:pt idx="1067">
                  <c:v>41550</c:v>
                </c:pt>
                <c:pt idx="1068">
                  <c:v>41551</c:v>
                </c:pt>
                <c:pt idx="1069">
                  <c:v>41552</c:v>
                </c:pt>
                <c:pt idx="1070">
                  <c:v>41553</c:v>
                </c:pt>
                <c:pt idx="1071">
                  <c:v>41554</c:v>
                </c:pt>
                <c:pt idx="1072">
                  <c:v>41555</c:v>
                </c:pt>
                <c:pt idx="1073">
                  <c:v>41556</c:v>
                </c:pt>
                <c:pt idx="1074">
                  <c:v>41557</c:v>
                </c:pt>
                <c:pt idx="1075">
                  <c:v>41558</c:v>
                </c:pt>
                <c:pt idx="1076">
                  <c:v>41559</c:v>
                </c:pt>
                <c:pt idx="1077">
                  <c:v>41560</c:v>
                </c:pt>
                <c:pt idx="1078">
                  <c:v>41561</c:v>
                </c:pt>
                <c:pt idx="1079">
                  <c:v>41562</c:v>
                </c:pt>
                <c:pt idx="1080">
                  <c:v>41563</c:v>
                </c:pt>
                <c:pt idx="1081">
                  <c:v>41564</c:v>
                </c:pt>
                <c:pt idx="1082">
                  <c:v>41565</c:v>
                </c:pt>
                <c:pt idx="1083">
                  <c:v>41566</c:v>
                </c:pt>
                <c:pt idx="1084">
                  <c:v>41567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41573</c:v>
                </c:pt>
                <c:pt idx="1091">
                  <c:v>41574</c:v>
                </c:pt>
                <c:pt idx="1092">
                  <c:v>41575</c:v>
                </c:pt>
                <c:pt idx="1093">
                  <c:v>41576</c:v>
                </c:pt>
                <c:pt idx="1094">
                  <c:v>41577</c:v>
                </c:pt>
                <c:pt idx="1095">
                  <c:v>41578</c:v>
                </c:pt>
                <c:pt idx="1096">
                  <c:v>41579</c:v>
                </c:pt>
                <c:pt idx="1097">
                  <c:v>41580</c:v>
                </c:pt>
                <c:pt idx="1098">
                  <c:v>41581</c:v>
                </c:pt>
                <c:pt idx="1099">
                  <c:v>41582</c:v>
                </c:pt>
                <c:pt idx="1100">
                  <c:v>41583</c:v>
                </c:pt>
                <c:pt idx="1101">
                  <c:v>41584</c:v>
                </c:pt>
                <c:pt idx="1102">
                  <c:v>41585</c:v>
                </c:pt>
                <c:pt idx="1103">
                  <c:v>41586</c:v>
                </c:pt>
                <c:pt idx="1104">
                  <c:v>41587</c:v>
                </c:pt>
                <c:pt idx="1105">
                  <c:v>41588</c:v>
                </c:pt>
                <c:pt idx="1106">
                  <c:v>41589</c:v>
                </c:pt>
                <c:pt idx="1107">
                  <c:v>41590</c:v>
                </c:pt>
                <c:pt idx="1108">
                  <c:v>41591</c:v>
                </c:pt>
                <c:pt idx="1109">
                  <c:v>41592</c:v>
                </c:pt>
                <c:pt idx="1110">
                  <c:v>41593</c:v>
                </c:pt>
                <c:pt idx="1111">
                  <c:v>41594</c:v>
                </c:pt>
                <c:pt idx="1112">
                  <c:v>41595</c:v>
                </c:pt>
                <c:pt idx="1113">
                  <c:v>41596</c:v>
                </c:pt>
                <c:pt idx="1114">
                  <c:v>41597</c:v>
                </c:pt>
                <c:pt idx="1115">
                  <c:v>41598</c:v>
                </c:pt>
                <c:pt idx="1116">
                  <c:v>41599</c:v>
                </c:pt>
                <c:pt idx="1117">
                  <c:v>41600</c:v>
                </c:pt>
                <c:pt idx="1118">
                  <c:v>41601</c:v>
                </c:pt>
                <c:pt idx="1119">
                  <c:v>41602</c:v>
                </c:pt>
                <c:pt idx="1120">
                  <c:v>41603</c:v>
                </c:pt>
                <c:pt idx="1121">
                  <c:v>41604</c:v>
                </c:pt>
                <c:pt idx="1122">
                  <c:v>41605</c:v>
                </c:pt>
                <c:pt idx="1123">
                  <c:v>41606</c:v>
                </c:pt>
                <c:pt idx="1124">
                  <c:v>41607</c:v>
                </c:pt>
                <c:pt idx="1125">
                  <c:v>41608</c:v>
                </c:pt>
                <c:pt idx="1126">
                  <c:v>41609</c:v>
                </c:pt>
                <c:pt idx="1127">
                  <c:v>41610</c:v>
                </c:pt>
                <c:pt idx="1128">
                  <c:v>41611</c:v>
                </c:pt>
                <c:pt idx="1129">
                  <c:v>41612</c:v>
                </c:pt>
                <c:pt idx="1130">
                  <c:v>41613</c:v>
                </c:pt>
                <c:pt idx="1131">
                  <c:v>41614</c:v>
                </c:pt>
                <c:pt idx="1132">
                  <c:v>41615</c:v>
                </c:pt>
                <c:pt idx="1133">
                  <c:v>41616</c:v>
                </c:pt>
                <c:pt idx="1134">
                  <c:v>41617</c:v>
                </c:pt>
                <c:pt idx="1135">
                  <c:v>41618</c:v>
                </c:pt>
                <c:pt idx="1136">
                  <c:v>41619</c:v>
                </c:pt>
                <c:pt idx="1137">
                  <c:v>41620</c:v>
                </c:pt>
                <c:pt idx="1138">
                  <c:v>41621</c:v>
                </c:pt>
                <c:pt idx="1139">
                  <c:v>41622</c:v>
                </c:pt>
                <c:pt idx="1140">
                  <c:v>41623</c:v>
                </c:pt>
                <c:pt idx="1141">
                  <c:v>41624</c:v>
                </c:pt>
                <c:pt idx="1142">
                  <c:v>41625</c:v>
                </c:pt>
                <c:pt idx="1143">
                  <c:v>41626</c:v>
                </c:pt>
                <c:pt idx="1144">
                  <c:v>41627</c:v>
                </c:pt>
                <c:pt idx="1145">
                  <c:v>41628</c:v>
                </c:pt>
                <c:pt idx="1146">
                  <c:v>41629</c:v>
                </c:pt>
                <c:pt idx="1147">
                  <c:v>41630</c:v>
                </c:pt>
                <c:pt idx="1148">
                  <c:v>41631</c:v>
                </c:pt>
                <c:pt idx="1149">
                  <c:v>41632</c:v>
                </c:pt>
                <c:pt idx="1150">
                  <c:v>41633</c:v>
                </c:pt>
                <c:pt idx="1151">
                  <c:v>41634</c:v>
                </c:pt>
                <c:pt idx="1152">
                  <c:v>41635</c:v>
                </c:pt>
                <c:pt idx="1153">
                  <c:v>41636</c:v>
                </c:pt>
                <c:pt idx="1154">
                  <c:v>41637</c:v>
                </c:pt>
                <c:pt idx="1155">
                  <c:v>41638</c:v>
                </c:pt>
                <c:pt idx="1156">
                  <c:v>41639</c:v>
                </c:pt>
                <c:pt idx="1157">
                  <c:v>41640</c:v>
                </c:pt>
                <c:pt idx="1158">
                  <c:v>41641</c:v>
                </c:pt>
                <c:pt idx="1159">
                  <c:v>41642</c:v>
                </c:pt>
                <c:pt idx="1160">
                  <c:v>41643</c:v>
                </c:pt>
                <c:pt idx="1161">
                  <c:v>41644</c:v>
                </c:pt>
                <c:pt idx="1162">
                  <c:v>41645</c:v>
                </c:pt>
                <c:pt idx="1163">
                  <c:v>41646</c:v>
                </c:pt>
                <c:pt idx="1164">
                  <c:v>41647</c:v>
                </c:pt>
                <c:pt idx="1165">
                  <c:v>41648</c:v>
                </c:pt>
                <c:pt idx="1166">
                  <c:v>41649</c:v>
                </c:pt>
                <c:pt idx="1167">
                  <c:v>41650</c:v>
                </c:pt>
                <c:pt idx="1168">
                  <c:v>41651</c:v>
                </c:pt>
                <c:pt idx="1169">
                  <c:v>41652</c:v>
                </c:pt>
                <c:pt idx="1170">
                  <c:v>41653</c:v>
                </c:pt>
                <c:pt idx="1171">
                  <c:v>41654</c:v>
                </c:pt>
                <c:pt idx="1172">
                  <c:v>41655</c:v>
                </c:pt>
                <c:pt idx="1173">
                  <c:v>41656</c:v>
                </c:pt>
                <c:pt idx="1174">
                  <c:v>41657</c:v>
                </c:pt>
                <c:pt idx="1175">
                  <c:v>41658</c:v>
                </c:pt>
                <c:pt idx="1176">
                  <c:v>41659</c:v>
                </c:pt>
                <c:pt idx="1177">
                  <c:v>41660</c:v>
                </c:pt>
                <c:pt idx="1178">
                  <c:v>41661</c:v>
                </c:pt>
                <c:pt idx="1179">
                  <c:v>41662</c:v>
                </c:pt>
                <c:pt idx="1180">
                  <c:v>41663</c:v>
                </c:pt>
                <c:pt idx="1181">
                  <c:v>41664</c:v>
                </c:pt>
                <c:pt idx="1182">
                  <c:v>41665</c:v>
                </c:pt>
                <c:pt idx="1183">
                  <c:v>41666</c:v>
                </c:pt>
                <c:pt idx="1184">
                  <c:v>41667</c:v>
                </c:pt>
                <c:pt idx="1185">
                  <c:v>41668</c:v>
                </c:pt>
                <c:pt idx="1186">
                  <c:v>41669</c:v>
                </c:pt>
                <c:pt idx="1187">
                  <c:v>41670</c:v>
                </c:pt>
                <c:pt idx="1188">
                  <c:v>41671</c:v>
                </c:pt>
                <c:pt idx="1189">
                  <c:v>41672</c:v>
                </c:pt>
                <c:pt idx="1190">
                  <c:v>41673</c:v>
                </c:pt>
                <c:pt idx="1191">
                  <c:v>41674</c:v>
                </c:pt>
                <c:pt idx="1192">
                  <c:v>41675</c:v>
                </c:pt>
                <c:pt idx="1193">
                  <c:v>41676</c:v>
                </c:pt>
                <c:pt idx="1194">
                  <c:v>41677</c:v>
                </c:pt>
                <c:pt idx="1195">
                  <c:v>41678</c:v>
                </c:pt>
                <c:pt idx="1196">
                  <c:v>41679</c:v>
                </c:pt>
                <c:pt idx="1197">
                  <c:v>41680</c:v>
                </c:pt>
                <c:pt idx="1198">
                  <c:v>41681</c:v>
                </c:pt>
                <c:pt idx="1199">
                  <c:v>41682</c:v>
                </c:pt>
                <c:pt idx="1200">
                  <c:v>41683</c:v>
                </c:pt>
                <c:pt idx="1201">
                  <c:v>41684</c:v>
                </c:pt>
                <c:pt idx="1202">
                  <c:v>41685</c:v>
                </c:pt>
                <c:pt idx="1203">
                  <c:v>41686</c:v>
                </c:pt>
                <c:pt idx="1204">
                  <c:v>41687</c:v>
                </c:pt>
                <c:pt idx="1205">
                  <c:v>41688</c:v>
                </c:pt>
                <c:pt idx="1206">
                  <c:v>41689</c:v>
                </c:pt>
                <c:pt idx="1207">
                  <c:v>41690</c:v>
                </c:pt>
                <c:pt idx="1208">
                  <c:v>41691</c:v>
                </c:pt>
                <c:pt idx="1209">
                  <c:v>41692</c:v>
                </c:pt>
                <c:pt idx="1210">
                  <c:v>41693</c:v>
                </c:pt>
                <c:pt idx="1211">
                  <c:v>41694</c:v>
                </c:pt>
                <c:pt idx="1212">
                  <c:v>41695</c:v>
                </c:pt>
                <c:pt idx="1213">
                  <c:v>41696</c:v>
                </c:pt>
                <c:pt idx="1214">
                  <c:v>41697</c:v>
                </c:pt>
                <c:pt idx="1215">
                  <c:v>41698</c:v>
                </c:pt>
                <c:pt idx="1216">
                  <c:v>41699</c:v>
                </c:pt>
                <c:pt idx="1217">
                  <c:v>41700</c:v>
                </c:pt>
                <c:pt idx="1218">
                  <c:v>41701</c:v>
                </c:pt>
                <c:pt idx="1219">
                  <c:v>41702</c:v>
                </c:pt>
                <c:pt idx="1220">
                  <c:v>41703</c:v>
                </c:pt>
                <c:pt idx="1221">
                  <c:v>41704</c:v>
                </c:pt>
                <c:pt idx="1222">
                  <c:v>41705</c:v>
                </c:pt>
                <c:pt idx="1223">
                  <c:v>41706</c:v>
                </c:pt>
                <c:pt idx="1224">
                  <c:v>41707</c:v>
                </c:pt>
                <c:pt idx="1225">
                  <c:v>41708</c:v>
                </c:pt>
                <c:pt idx="1226">
                  <c:v>41709</c:v>
                </c:pt>
                <c:pt idx="1227">
                  <c:v>41710</c:v>
                </c:pt>
                <c:pt idx="1228">
                  <c:v>41711</c:v>
                </c:pt>
                <c:pt idx="1229">
                  <c:v>41712</c:v>
                </c:pt>
                <c:pt idx="1230">
                  <c:v>41713</c:v>
                </c:pt>
                <c:pt idx="1231">
                  <c:v>41714</c:v>
                </c:pt>
                <c:pt idx="1232">
                  <c:v>41715</c:v>
                </c:pt>
                <c:pt idx="1233">
                  <c:v>41716</c:v>
                </c:pt>
                <c:pt idx="1234">
                  <c:v>41717</c:v>
                </c:pt>
                <c:pt idx="1235">
                  <c:v>41718</c:v>
                </c:pt>
                <c:pt idx="1236">
                  <c:v>41719</c:v>
                </c:pt>
                <c:pt idx="1237">
                  <c:v>41720</c:v>
                </c:pt>
                <c:pt idx="1238">
                  <c:v>41721</c:v>
                </c:pt>
                <c:pt idx="1239">
                  <c:v>41722</c:v>
                </c:pt>
                <c:pt idx="1240">
                  <c:v>41723</c:v>
                </c:pt>
                <c:pt idx="1241">
                  <c:v>41724</c:v>
                </c:pt>
                <c:pt idx="1242">
                  <c:v>41725</c:v>
                </c:pt>
                <c:pt idx="1243">
                  <c:v>41726</c:v>
                </c:pt>
                <c:pt idx="1244">
                  <c:v>41727</c:v>
                </c:pt>
                <c:pt idx="1245">
                  <c:v>41728</c:v>
                </c:pt>
                <c:pt idx="1246">
                  <c:v>41729</c:v>
                </c:pt>
                <c:pt idx="1247">
                  <c:v>41730</c:v>
                </c:pt>
                <c:pt idx="1248">
                  <c:v>41731</c:v>
                </c:pt>
                <c:pt idx="1249">
                  <c:v>41732</c:v>
                </c:pt>
                <c:pt idx="1250">
                  <c:v>41733</c:v>
                </c:pt>
                <c:pt idx="1251">
                  <c:v>41734</c:v>
                </c:pt>
                <c:pt idx="1252">
                  <c:v>41735</c:v>
                </c:pt>
                <c:pt idx="1253">
                  <c:v>41736</c:v>
                </c:pt>
                <c:pt idx="1254">
                  <c:v>41737</c:v>
                </c:pt>
                <c:pt idx="1255">
                  <c:v>41738</c:v>
                </c:pt>
                <c:pt idx="1256">
                  <c:v>41739</c:v>
                </c:pt>
                <c:pt idx="1257">
                  <c:v>41740</c:v>
                </c:pt>
                <c:pt idx="1258">
                  <c:v>41741</c:v>
                </c:pt>
                <c:pt idx="1259">
                  <c:v>41742</c:v>
                </c:pt>
                <c:pt idx="1260">
                  <c:v>41743</c:v>
                </c:pt>
                <c:pt idx="1261">
                  <c:v>41744</c:v>
                </c:pt>
                <c:pt idx="1262">
                  <c:v>41745</c:v>
                </c:pt>
                <c:pt idx="1263">
                  <c:v>41746</c:v>
                </c:pt>
                <c:pt idx="1264">
                  <c:v>41747</c:v>
                </c:pt>
                <c:pt idx="1265">
                  <c:v>41748</c:v>
                </c:pt>
                <c:pt idx="1266">
                  <c:v>41749</c:v>
                </c:pt>
                <c:pt idx="1267">
                  <c:v>41750</c:v>
                </c:pt>
                <c:pt idx="1268">
                  <c:v>41751</c:v>
                </c:pt>
                <c:pt idx="1269">
                  <c:v>41752</c:v>
                </c:pt>
                <c:pt idx="1270">
                  <c:v>41753</c:v>
                </c:pt>
                <c:pt idx="1271">
                  <c:v>41754</c:v>
                </c:pt>
                <c:pt idx="1272">
                  <c:v>41755</c:v>
                </c:pt>
                <c:pt idx="1273">
                  <c:v>41756</c:v>
                </c:pt>
                <c:pt idx="1274">
                  <c:v>41757</c:v>
                </c:pt>
                <c:pt idx="1275">
                  <c:v>41758</c:v>
                </c:pt>
                <c:pt idx="1276">
                  <c:v>41759</c:v>
                </c:pt>
                <c:pt idx="1277">
                  <c:v>41760</c:v>
                </c:pt>
                <c:pt idx="1278">
                  <c:v>41761</c:v>
                </c:pt>
                <c:pt idx="1279">
                  <c:v>41762</c:v>
                </c:pt>
                <c:pt idx="1280">
                  <c:v>41763</c:v>
                </c:pt>
                <c:pt idx="1281">
                  <c:v>41764</c:v>
                </c:pt>
                <c:pt idx="1282">
                  <c:v>41765</c:v>
                </c:pt>
                <c:pt idx="1283">
                  <c:v>41766</c:v>
                </c:pt>
                <c:pt idx="1284">
                  <c:v>41767</c:v>
                </c:pt>
                <c:pt idx="1285">
                  <c:v>41768</c:v>
                </c:pt>
                <c:pt idx="1286">
                  <c:v>41769</c:v>
                </c:pt>
                <c:pt idx="1287">
                  <c:v>41770</c:v>
                </c:pt>
                <c:pt idx="1288">
                  <c:v>41771</c:v>
                </c:pt>
                <c:pt idx="1289">
                  <c:v>41772</c:v>
                </c:pt>
                <c:pt idx="1290">
                  <c:v>41773</c:v>
                </c:pt>
                <c:pt idx="1291">
                  <c:v>41774</c:v>
                </c:pt>
                <c:pt idx="1292">
                  <c:v>41775</c:v>
                </c:pt>
                <c:pt idx="1293">
                  <c:v>41776</c:v>
                </c:pt>
                <c:pt idx="1294">
                  <c:v>41777</c:v>
                </c:pt>
                <c:pt idx="1295">
                  <c:v>41778</c:v>
                </c:pt>
                <c:pt idx="1296">
                  <c:v>41779</c:v>
                </c:pt>
                <c:pt idx="1297">
                  <c:v>41780</c:v>
                </c:pt>
                <c:pt idx="1298">
                  <c:v>41781</c:v>
                </c:pt>
                <c:pt idx="1299">
                  <c:v>41782</c:v>
                </c:pt>
                <c:pt idx="1300">
                  <c:v>41783</c:v>
                </c:pt>
                <c:pt idx="1301">
                  <c:v>41784</c:v>
                </c:pt>
                <c:pt idx="1302">
                  <c:v>41785</c:v>
                </c:pt>
                <c:pt idx="1303">
                  <c:v>41786</c:v>
                </c:pt>
                <c:pt idx="1304">
                  <c:v>41787</c:v>
                </c:pt>
                <c:pt idx="1305">
                  <c:v>41788</c:v>
                </c:pt>
                <c:pt idx="1306">
                  <c:v>41789</c:v>
                </c:pt>
                <c:pt idx="1307">
                  <c:v>41790</c:v>
                </c:pt>
                <c:pt idx="1308">
                  <c:v>41791</c:v>
                </c:pt>
                <c:pt idx="1309">
                  <c:v>41792</c:v>
                </c:pt>
                <c:pt idx="1310">
                  <c:v>41793</c:v>
                </c:pt>
                <c:pt idx="1311">
                  <c:v>41794</c:v>
                </c:pt>
                <c:pt idx="1312">
                  <c:v>41795</c:v>
                </c:pt>
                <c:pt idx="1313">
                  <c:v>41796</c:v>
                </c:pt>
                <c:pt idx="1314">
                  <c:v>41797</c:v>
                </c:pt>
                <c:pt idx="1315">
                  <c:v>41798</c:v>
                </c:pt>
                <c:pt idx="1316">
                  <c:v>41799</c:v>
                </c:pt>
                <c:pt idx="1317">
                  <c:v>41800</c:v>
                </c:pt>
                <c:pt idx="1318">
                  <c:v>41801</c:v>
                </c:pt>
                <c:pt idx="1319">
                  <c:v>41802</c:v>
                </c:pt>
                <c:pt idx="1320">
                  <c:v>41803</c:v>
                </c:pt>
                <c:pt idx="1321">
                  <c:v>41804</c:v>
                </c:pt>
                <c:pt idx="1322">
                  <c:v>41805</c:v>
                </c:pt>
                <c:pt idx="1323">
                  <c:v>41806</c:v>
                </c:pt>
                <c:pt idx="1324">
                  <c:v>41807</c:v>
                </c:pt>
                <c:pt idx="1325">
                  <c:v>41808</c:v>
                </c:pt>
                <c:pt idx="1326">
                  <c:v>41809</c:v>
                </c:pt>
                <c:pt idx="1327">
                  <c:v>41810</c:v>
                </c:pt>
                <c:pt idx="1328">
                  <c:v>41811</c:v>
                </c:pt>
                <c:pt idx="1329">
                  <c:v>41812</c:v>
                </c:pt>
                <c:pt idx="1330">
                  <c:v>41813</c:v>
                </c:pt>
                <c:pt idx="1331">
                  <c:v>41814</c:v>
                </c:pt>
                <c:pt idx="1332">
                  <c:v>41815</c:v>
                </c:pt>
                <c:pt idx="1333">
                  <c:v>41816</c:v>
                </c:pt>
                <c:pt idx="1334">
                  <c:v>41817</c:v>
                </c:pt>
                <c:pt idx="1335">
                  <c:v>41818</c:v>
                </c:pt>
                <c:pt idx="1336">
                  <c:v>41819</c:v>
                </c:pt>
                <c:pt idx="1337">
                  <c:v>41820</c:v>
                </c:pt>
                <c:pt idx="1338">
                  <c:v>41821</c:v>
                </c:pt>
                <c:pt idx="1339">
                  <c:v>41822</c:v>
                </c:pt>
                <c:pt idx="1340">
                  <c:v>41823</c:v>
                </c:pt>
                <c:pt idx="1341">
                  <c:v>41824</c:v>
                </c:pt>
                <c:pt idx="1342">
                  <c:v>41825</c:v>
                </c:pt>
                <c:pt idx="1343">
                  <c:v>41826</c:v>
                </c:pt>
                <c:pt idx="1344">
                  <c:v>41827</c:v>
                </c:pt>
                <c:pt idx="1345">
                  <c:v>41828</c:v>
                </c:pt>
                <c:pt idx="1346">
                  <c:v>41829</c:v>
                </c:pt>
                <c:pt idx="1347">
                  <c:v>41830</c:v>
                </c:pt>
                <c:pt idx="1348">
                  <c:v>41831</c:v>
                </c:pt>
                <c:pt idx="1349">
                  <c:v>41832</c:v>
                </c:pt>
                <c:pt idx="1350">
                  <c:v>41833</c:v>
                </c:pt>
                <c:pt idx="1351">
                  <c:v>41834</c:v>
                </c:pt>
                <c:pt idx="1352">
                  <c:v>41835</c:v>
                </c:pt>
                <c:pt idx="1353">
                  <c:v>41836</c:v>
                </c:pt>
                <c:pt idx="1354">
                  <c:v>41837</c:v>
                </c:pt>
                <c:pt idx="1355">
                  <c:v>41838</c:v>
                </c:pt>
                <c:pt idx="1356">
                  <c:v>41839</c:v>
                </c:pt>
                <c:pt idx="1357">
                  <c:v>41840</c:v>
                </c:pt>
                <c:pt idx="1358">
                  <c:v>41841</c:v>
                </c:pt>
                <c:pt idx="1359">
                  <c:v>41842</c:v>
                </c:pt>
                <c:pt idx="1360">
                  <c:v>41843</c:v>
                </c:pt>
                <c:pt idx="1361">
                  <c:v>41844</c:v>
                </c:pt>
                <c:pt idx="1362">
                  <c:v>41845</c:v>
                </c:pt>
                <c:pt idx="1363">
                  <c:v>41846</c:v>
                </c:pt>
                <c:pt idx="1364">
                  <c:v>41847</c:v>
                </c:pt>
                <c:pt idx="1365">
                  <c:v>41848</c:v>
                </c:pt>
                <c:pt idx="1366">
                  <c:v>41849</c:v>
                </c:pt>
                <c:pt idx="1367">
                  <c:v>41850</c:v>
                </c:pt>
                <c:pt idx="1368">
                  <c:v>41851</c:v>
                </c:pt>
                <c:pt idx="1369">
                  <c:v>41852</c:v>
                </c:pt>
                <c:pt idx="1370">
                  <c:v>41853</c:v>
                </c:pt>
                <c:pt idx="1371">
                  <c:v>41854</c:v>
                </c:pt>
                <c:pt idx="1372">
                  <c:v>41855</c:v>
                </c:pt>
                <c:pt idx="1373">
                  <c:v>41856</c:v>
                </c:pt>
                <c:pt idx="1374">
                  <c:v>41857</c:v>
                </c:pt>
                <c:pt idx="1375">
                  <c:v>41858</c:v>
                </c:pt>
                <c:pt idx="1376">
                  <c:v>41859</c:v>
                </c:pt>
                <c:pt idx="1377">
                  <c:v>41860</c:v>
                </c:pt>
                <c:pt idx="1378">
                  <c:v>41861</c:v>
                </c:pt>
                <c:pt idx="1379">
                  <c:v>41862</c:v>
                </c:pt>
                <c:pt idx="1380">
                  <c:v>41863</c:v>
                </c:pt>
                <c:pt idx="1381">
                  <c:v>41864</c:v>
                </c:pt>
                <c:pt idx="1382">
                  <c:v>41865</c:v>
                </c:pt>
                <c:pt idx="1383">
                  <c:v>41866</c:v>
                </c:pt>
                <c:pt idx="1384">
                  <c:v>41867</c:v>
                </c:pt>
                <c:pt idx="1385">
                  <c:v>41868</c:v>
                </c:pt>
                <c:pt idx="1386">
                  <c:v>41869</c:v>
                </c:pt>
                <c:pt idx="1387">
                  <c:v>41870</c:v>
                </c:pt>
                <c:pt idx="1388">
                  <c:v>41871</c:v>
                </c:pt>
                <c:pt idx="1389">
                  <c:v>41872</c:v>
                </c:pt>
                <c:pt idx="1390">
                  <c:v>41873</c:v>
                </c:pt>
                <c:pt idx="1391">
                  <c:v>41874</c:v>
                </c:pt>
                <c:pt idx="1392">
                  <c:v>41875</c:v>
                </c:pt>
                <c:pt idx="1393">
                  <c:v>41876</c:v>
                </c:pt>
                <c:pt idx="1394">
                  <c:v>41877</c:v>
                </c:pt>
                <c:pt idx="1395">
                  <c:v>41878</c:v>
                </c:pt>
                <c:pt idx="1396">
                  <c:v>41879</c:v>
                </c:pt>
                <c:pt idx="1397">
                  <c:v>41880</c:v>
                </c:pt>
                <c:pt idx="1398">
                  <c:v>41881</c:v>
                </c:pt>
                <c:pt idx="1399">
                  <c:v>41882</c:v>
                </c:pt>
                <c:pt idx="1400">
                  <c:v>41883</c:v>
                </c:pt>
                <c:pt idx="1401">
                  <c:v>41884</c:v>
                </c:pt>
                <c:pt idx="1402">
                  <c:v>41885</c:v>
                </c:pt>
                <c:pt idx="1403">
                  <c:v>41886</c:v>
                </c:pt>
                <c:pt idx="1404">
                  <c:v>41887</c:v>
                </c:pt>
                <c:pt idx="1405">
                  <c:v>41888</c:v>
                </c:pt>
                <c:pt idx="1406">
                  <c:v>41889</c:v>
                </c:pt>
                <c:pt idx="1407">
                  <c:v>41890</c:v>
                </c:pt>
                <c:pt idx="1408">
                  <c:v>41891</c:v>
                </c:pt>
                <c:pt idx="1409">
                  <c:v>41892</c:v>
                </c:pt>
                <c:pt idx="1410">
                  <c:v>41893</c:v>
                </c:pt>
                <c:pt idx="1411">
                  <c:v>41894</c:v>
                </c:pt>
                <c:pt idx="1412">
                  <c:v>41895</c:v>
                </c:pt>
                <c:pt idx="1413">
                  <c:v>41896</c:v>
                </c:pt>
                <c:pt idx="1414">
                  <c:v>41897</c:v>
                </c:pt>
                <c:pt idx="1415">
                  <c:v>41898</c:v>
                </c:pt>
                <c:pt idx="1416">
                  <c:v>41899</c:v>
                </c:pt>
                <c:pt idx="1417">
                  <c:v>41900</c:v>
                </c:pt>
                <c:pt idx="1418">
                  <c:v>41901</c:v>
                </c:pt>
                <c:pt idx="1419">
                  <c:v>41902</c:v>
                </c:pt>
                <c:pt idx="1420">
                  <c:v>41903</c:v>
                </c:pt>
                <c:pt idx="1421">
                  <c:v>41904</c:v>
                </c:pt>
                <c:pt idx="1422">
                  <c:v>41905</c:v>
                </c:pt>
                <c:pt idx="1423">
                  <c:v>41906</c:v>
                </c:pt>
                <c:pt idx="1424">
                  <c:v>41907</c:v>
                </c:pt>
                <c:pt idx="1425">
                  <c:v>41908</c:v>
                </c:pt>
                <c:pt idx="1426">
                  <c:v>41909</c:v>
                </c:pt>
                <c:pt idx="1427">
                  <c:v>41910</c:v>
                </c:pt>
                <c:pt idx="1428">
                  <c:v>41911</c:v>
                </c:pt>
                <c:pt idx="1429">
                  <c:v>41912</c:v>
                </c:pt>
                <c:pt idx="1430">
                  <c:v>41913</c:v>
                </c:pt>
                <c:pt idx="1431">
                  <c:v>41914</c:v>
                </c:pt>
                <c:pt idx="1432">
                  <c:v>41915</c:v>
                </c:pt>
                <c:pt idx="1433">
                  <c:v>41916</c:v>
                </c:pt>
                <c:pt idx="1434">
                  <c:v>41917</c:v>
                </c:pt>
                <c:pt idx="1435">
                  <c:v>41918</c:v>
                </c:pt>
                <c:pt idx="1436">
                  <c:v>41919</c:v>
                </c:pt>
                <c:pt idx="1437">
                  <c:v>41920</c:v>
                </c:pt>
                <c:pt idx="1438">
                  <c:v>41921</c:v>
                </c:pt>
                <c:pt idx="1439">
                  <c:v>41922</c:v>
                </c:pt>
                <c:pt idx="1440">
                  <c:v>41923</c:v>
                </c:pt>
                <c:pt idx="1441">
                  <c:v>41924</c:v>
                </c:pt>
                <c:pt idx="1442">
                  <c:v>41925</c:v>
                </c:pt>
                <c:pt idx="1443">
                  <c:v>41926</c:v>
                </c:pt>
                <c:pt idx="1444">
                  <c:v>41927</c:v>
                </c:pt>
                <c:pt idx="1445">
                  <c:v>41928</c:v>
                </c:pt>
                <c:pt idx="1446">
                  <c:v>41929</c:v>
                </c:pt>
                <c:pt idx="1447">
                  <c:v>41930</c:v>
                </c:pt>
                <c:pt idx="1448">
                  <c:v>41931</c:v>
                </c:pt>
                <c:pt idx="1449">
                  <c:v>41932</c:v>
                </c:pt>
                <c:pt idx="1450">
                  <c:v>41933</c:v>
                </c:pt>
                <c:pt idx="1451">
                  <c:v>41934</c:v>
                </c:pt>
                <c:pt idx="1452">
                  <c:v>41935</c:v>
                </c:pt>
                <c:pt idx="1453">
                  <c:v>41936</c:v>
                </c:pt>
                <c:pt idx="1454">
                  <c:v>41937</c:v>
                </c:pt>
                <c:pt idx="1455">
                  <c:v>41938</c:v>
                </c:pt>
                <c:pt idx="1456">
                  <c:v>41939</c:v>
                </c:pt>
                <c:pt idx="1457">
                  <c:v>41940</c:v>
                </c:pt>
                <c:pt idx="1458">
                  <c:v>41941</c:v>
                </c:pt>
                <c:pt idx="1459">
                  <c:v>41942</c:v>
                </c:pt>
                <c:pt idx="1460">
                  <c:v>41943</c:v>
                </c:pt>
                <c:pt idx="1461">
                  <c:v>41944</c:v>
                </c:pt>
                <c:pt idx="1462">
                  <c:v>41945</c:v>
                </c:pt>
                <c:pt idx="1463">
                  <c:v>41946</c:v>
                </c:pt>
                <c:pt idx="1464">
                  <c:v>41947</c:v>
                </c:pt>
                <c:pt idx="1465">
                  <c:v>41948</c:v>
                </c:pt>
                <c:pt idx="1466">
                  <c:v>41949</c:v>
                </c:pt>
                <c:pt idx="1467">
                  <c:v>41950</c:v>
                </c:pt>
                <c:pt idx="1468">
                  <c:v>41951</c:v>
                </c:pt>
                <c:pt idx="1469">
                  <c:v>41952</c:v>
                </c:pt>
                <c:pt idx="1470">
                  <c:v>41953</c:v>
                </c:pt>
                <c:pt idx="1471">
                  <c:v>41954</c:v>
                </c:pt>
                <c:pt idx="1472">
                  <c:v>41955</c:v>
                </c:pt>
                <c:pt idx="1473">
                  <c:v>41956</c:v>
                </c:pt>
                <c:pt idx="1474">
                  <c:v>41957</c:v>
                </c:pt>
                <c:pt idx="1475">
                  <c:v>41958</c:v>
                </c:pt>
                <c:pt idx="1476">
                  <c:v>41959</c:v>
                </c:pt>
                <c:pt idx="1477">
                  <c:v>41960</c:v>
                </c:pt>
                <c:pt idx="1478">
                  <c:v>41961</c:v>
                </c:pt>
                <c:pt idx="1479">
                  <c:v>41962</c:v>
                </c:pt>
                <c:pt idx="1480">
                  <c:v>41963</c:v>
                </c:pt>
                <c:pt idx="1481">
                  <c:v>41964</c:v>
                </c:pt>
                <c:pt idx="1482">
                  <c:v>41965</c:v>
                </c:pt>
                <c:pt idx="1483">
                  <c:v>41966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41970</c:v>
                </c:pt>
                <c:pt idx="1488">
                  <c:v>41971</c:v>
                </c:pt>
                <c:pt idx="1489">
                  <c:v>41972</c:v>
                </c:pt>
                <c:pt idx="1490">
                  <c:v>41973</c:v>
                </c:pt>
                <c:pt idx="1491">
                  <c:v>41974</c:v>
                </c:pt>
                <c:pt idx="1492">
                  <c:v>41975</c:v>
                </c:pt>
                <c:pt idx="1493">
                  <c:v>41976</c:v>
                </c:pt>
                <c:pt idx="1494">
                  <c:v>41977</c:v>
                </c:pt>
                <c:pt idx="1495">
                  <c:v>41978</c:v>
                </c:pt>
                <c:pt idx="1496">
                  <c:v>41979</c:v>
                </c:pt>
                <c:pt idx="1497">
                  <c:v>41980</c:v>
                </c:pt>
                <c:pt idx="1498">
                  <c:v>41981</c:v>
                </c:pt>
                <c:pt idx="1499">
                  <c:v>41982</c:v>
                </c:pt>
                <c:pt idx="1500">
                  <c:v>41983</c:v>
                </c:pt>
                <c:pt idx="1501">
                  <c:v>41984</c:v>
                </c:pt>
                <c:pt idx="1502">
                  <c:v>41985</c:v>
                </c:pt>
                <c:pt idx="1503">
                  <c:v>41986</c:v>
                </c:pt>
                <c:pt idx="1504">
                  <c:v>41987</c:v>
                </c:pt>
                <c:pt idx="1505">
                  <c:v>41988</c:v>
                </c:pt>
                <c:pt idx="1506">
                  <c:v>41989</c:v>
                </c:pt>
                <c:pt idx="1507">
                  <c:v>41990</c:v>
                </c:pt>
                <c:pt idx="1508">
                  <c:v>41991</c:v>
                </c:pt>
                <c:pt idx="1509">
                  <c:v>41992</c:v>
                </c:pt>
                <c:pt idx="1510">
                  <c:v>41993</c:v>
                </c:pt>
                <c:pt idx="1511">
                  <c:v>41994</c:v>
                </c:pt>
                <c:pt idx="1512">
                  <c:v>41995</c:v>
                </c:pt>
                <c:pt idx="1513">
                  <c:v>41996</c:v>
                </c:pt>
                <c:pt idx="1514">
                  <c:v>41997</c:v>
                </c:pt>
                <c:pt idx="1515">
                  <c:v>41998</c:v>
                </c:pt>
                <c:pt idx="1516">
                  <c:v>41999</c:v>
                </c:pt>
                <c:pt idx="1517">
                  <c:v>42000</c:v>
                </c:pt>
                <c:pt idx="1518">
                  <c:v>42001</c:v>
                </c:pt>
                <c:pt idx="1519">
                  <c:v>42002</c:v>
                </c:pt>
                <c:pt idx="1520">
                  <c:v>42003</c:v>
                </c:pt>
                <c:pt idx="1521">
                  <c:v>42004</c:v>
                </c:pt>
                <c:pt idx="1522">
                  <c:v>42005</c:v>
                </c:pt>
                <c:pt idx="1523">
                  <c:v>42006</c:v>
                </c:pt>
                <c:pt idx="1524">
                  <c:v>42007</c:v>
                </c:pt>
                <c:pt idx="1525">
                  <c:v>42008</c:v>
                </c:pt>
                <c:pt idx="1526">
                  <c:v>42009</c:v>
                </c:pt>
                <c:pt idx="1527">
                  <c:v>42010</c:v>
                </c:pt>
                <c:pt idx="1528">
                  <c:v>42011</c:v>
                </c:pt>
                <c:pt idx="1529">
                  <c:v>42012</c:v>
                </c:pt>
                <c:pt idx="1530">
                  <c:v>42013</c:v>
                </c:pt>
                <c:pt idx="1531">
                  <c:v>42014</c:v>
                </c:pt>
                <c:pt idx="1532">
                  <c:v>42015</c:v>
                </c:pt>
                <c:pt idx="1533">
                  <c:v>42016</c:v>
                </c:pt>
                <c:pt idx="1534">
                  <c:v>42017</c:v>
                </c:pt>
                <c:pt idx="1535">
                  <c:v>42018</c:v>
                </c:pt>
                <c:pt idx="1536">
                  <c:v>42019</c:v>
                </c:pt>
                <c:pt idx="1537">
                  <c:v>42020</c:v>
                </c:pt>
                <c:pt idx="1538">
                  <c:v>42021</c:v>
                </c:pt>
                <c:pt idx="1539">
                  <c:v>42022</c:v>
                </c:pt>
                <c:pt idx="1540">
                  <c:v>42023</c:v>
                </c:pt>
                <c:pt idx="1541">
                  <c:v>42024</c:v>
                </c:pt>
                <c:pt idx="1542">
                  <c:v>42025</c:v>
                </c:pt>
                <c:pt idx="1543">
                  <c:v>42026</c:v>
                </c:pt>
                <c:pt idx="1544">
                  <c:v>42027</c:v>
                </c:pt>
                <c:pt idx="1545">
                  <c:v>42028</c:v>
                </c:pt>
                <c:pt idx="1546">
                  <c:v>42029</c:v>
                </c:pt>
                <c:pt idx="1547">
                  <c:v>42030</c:v>
                </c:pt>
                <c:pt idx="1548">
                  <c:v>42031</c:v>
                </c:pt>
                <c:pt idx="1549">
                  <c:v>42032</c:v>
                </c:pt>
                <c:pt idx="1550">
                  <c:v>42033</c:v>
                </c:pt>
                <c:pt idx="1551">
                  <c:v>42034</c:v>
                </c:pt>
                <c:pt idx="1552">
                  <c:v>42035</c:v>
                </c:pt>
                <c:pt idx="1553">
                  <c:v>42036</c:v>
                </c:pt>
                <c:pt idx="1554">
                  <c:v>42037</c:v>
                </c:pt>
                <c:pt idx="1555">
                  <c:v>42038</c:v>
                </c:pt>
                <c:pt idx="1556">
                  <c:v>42039</c:v>
                </c:pt>
                <c:pt idx="1557">
                  <c:v>42040</c:v>
                </c:pt>
                <c:pt idx="1558">
                  <c:v>42041</c:v>
                </c:pt>
                <c:pt idx="1559">
                  <c:v>42042</c:v>
                </c:pt>
                <c:pt idx="1560">
                  <c:v>42043</c:v>
                </c:pt>
                <c:pt idx="1561">
                  <c:v>42044</c:v>
                </c:pt>
                <c:pt idx="1562">
                  <c:v>42045</c:v>
                </c:pt>
                <c:pt idx="1563">
                  <c:v>42046</c:v>
                </c:pt>
                <c:pt idx="1564">
                  <c:v>42047</c:v>
                </c:pt>
                <c:pt idx="1565">
                  <c:v>42048</c:v>
                </c:pt>
                <c:pt idx="1566">
                  <c:v>42049</c:v>
                </c:pt>
                <c:pt idx="1567">
                  <c:v>42050</c:v>
                </c:pt>
                <c:pt idx="1568">
                  <c:v>42051</c:v>
                </c:pt>
                <c:pt idx="1569">
                  <c:v>42052</c:v>
                </c:pt>
                <c:pt idx="1570">
                  <c:v>42053</c:v>
                </c:pt>
                <c:pt idx="1571">
                  <c:v>42054</c:v>
                </c:pt>
                <c:pt idx="1572">
                  <c:v>42055</c:v>
                </c:pt>
                <c:pt idx="1573">
                  <c:v>42056</c:v>
                </c:pt>
                <c:pt idx="1574">
                  <c:v>42057</c:v>
                </c:pt>
                <c:pt idx="1575">
                  <c:v>42058</c:v>
                </c:pt>
                <c:pt idx="1576">
                  <c:v>42059</c:v>
                </c:pt>
                <c:pt idx="1577">
                  <c:v>42060</c:v>
                </c:pt>
                <c:pt idx="1578">
                  <c:v>42061</c:v>
                </c:pt>
                <c:pt idx="1579">
                  <c:v>42062</c:v>
                </c:pt>
                <c:pt idx="1580">
                  <c:v>42063</c:v>
                </c:pt>
                <c:pt idx="1581">
                  <c:v>42064</c:v>
                </c:pt>
                <c:pt idx="1582">
                  <c:v>42065</c:v>
                </c:pt>
                <c:pt idx="1583">
                  <c:v>42066</c:v>
                </c:pt>
                <c:pt idx="1584">
                  <c:v>42067</c:v>
                </c:pt>
                <c:pt idx="1585">
                  <c:v>42068</c:v>
                </c:pt>
                <c:pt idx="1586">
                  <c:v>42069</c:v>
                </c:pt>
                <c:pt idx="1587">
                  <c:v>42070</c:v>
                </c:pt>
                <c:pt idx="1588">
                  <c:v>42071</c:v>
                </c:pt>
                <c:pt idx="1589">
                  <c:v>42072</c:v>
                </c:pt>
                <c:pt idx="1590">
                  <c:v>42073</c:v>
                </c:pt>
                <c:pt idx="1591">
                  <c:v>42074</c:v>
                </c:pt>
                <c:pt idx="1592">
                  <c:v>42075</c:v>
                </c:pt>
                <c:pt idx="1593">
                  <c:v>42076</c:v>
                </c:pt>
                <c:pt idx="1594">
                  <c:v>42077</c:v>
                </c:pt>
                <c:pt idx="1595">
                  <c:v>42078</c:v>
                </c:pt>
                <c:pt idx="1596">
                  <c:v>42079</c:v>
                </c:pt>
                <c:pt idx="1597">
                  <c:v>42080</c:v>
                </c:pt>
                <c:pt idx="1598">
                  <c:v>42081</c:v>
                </c:pt>
                <c:pt idx="1599">
                  <c:v>42082</c:v>
                </c:pt>
                <c:pt idx="1600">
                  <c:v>42083</c:v>
                </c:pt>
                <c:pt idx="1601">
                  <c:v>42084</c:v>
                </c:pt>
                <c:pt idx="1602">
                  <c:v>42085</c:v>
                </c:pt>
                <c:pt idx="1603">
                  <c:v>42086</c:v>
                </c:pt>
                <c:pt idx="1604">
                  <c:v>42087</c:v>
                </c:pt>
                <c:pt idx="1605">
                  <c:v>42088</c:v>
                </c:pt>
                <c:pt idx="1606">
                  <c:v>42089</c:v>
                </c:pt>
                <c:pt idx="1607">
                  <c:v>42090</c:v>
                </c:pt>
                <c:pt idx="1608">
                  <c:v>42091</c:v>
                </c:pt>
                <c:pt idx="1609">
                  <c:v>42092</c:v>
                </c:pt>
                <c:pt idx="1610">
                  <c:v>42093</c:v>
                </c:pt>
                <c:pt idx="1611">
                  <c:v>42094</c:v>
                </c:pt>
                <c:pt idx="1612">
                  <c:v>42095</c:v>
                </c:pt>
                <c:pt idx="1613">
                  <c:v>42096</c:v>
                </c:pt>
                <c:pt idx="1614">
                  <c:v>42097</c:v>
                </c:pt>
                <c:pt idx="1615">
                  <c:v>42098</c:v>
                </c:pt>
                <c:pt idx="1616">
                  <c:v>42099</c:v>
                </c:pt>
                <c:pt idx="1617">
                  <c:v>42100</c:v>
                </c:pt>
                <c:pt idx="1618">
                  <c:v>42101</c:v>
                </c:pt>
                <c:pt idx="1619">
                  <c:v>42102</c:v>
                </c:pt>
                <c:pt idx="1620">
                  <c:v>42103</c:v>
                </c:pt>
                <c:pt idx="1621">
                  <c:v>42104</c:v>
                </c:pt>
                <c:pt idx="1622">
                  <c:v>42105</c:v>
                </c:pt>
                <c:pt idx="1623">
                  <c:v>42106</c:v>
                </c:pt>
                <c:pt idx="1624">
                  <c:v>42107</c:v>
                </c:pt>
                <c:pt idx="1625">
                  <c:v>42108</c:v>
                </c:pt>
                <c:pt idx="1626">
                  <c:v>42109</c:v>
                </c:pt>
                <c:pt idx="1627">
                  <c:v>42110</c:v>
                </c:pt>
                <c:pt idx="1628">
                  <c:v>42111</c:v>
                </c:pt>
                <c:pt idx="1629">
                  <c:v>42112</c:v>
                </c:pt>
                <c:pt idx="1630">
                  <c:v>42113</c:v>
                </c:pt>
                <c:pt idx="1631">
                  <c:v>42114</c:v>
                </c:pt>
                <c:pt idx="1632">
                  <c:v>42115</c:v>
                </c:pt>
                <c:pt idx="1633">
                  <c:v>42116</c:v>
                </c:pt>
                <c:pt idx="1634">
                  <c:v>42117</c:v>
                </c:pt>
                <c:pt idx="1635">
                  <c:v>42118</c:v>
                </c:pt>
                <c:pt idx="1636">
                  <c:v>42119</c:v>
                </c:pt>
                <c:pt idx="1637">
                  <c:v>42120</c:v>
                </c:pt>
                <c:pt idx="1638">
                  <c:v>42121</c:v>
                </c:pt>
                <c:pt idx="1639">
                  <c:v>42122</c:v>
                </c:pt>
                <c:pt idx="1640">
                  <c:v>42123</c:v>
                </c:pt>
                <c:pt idx="1641">
                  <c:v>42124</c:v>
                </c:pt>
                <c:pt idx="1642">
                  <c:v>42125</c:v>
                </c:pt>
                <c:pt idx="1643">
                  <c:v>42126</c:v>
                </c:pt>
                <c:pt idx="1644">
                  <c:v>42127</c:v>
                </c:pt>
                <c:pt idx="1645">
                  <c:v>42128</c:v>
                </c:pt>
                <c:pt idx="1646">
                  <c:v>42129</c:v>
                </c:pt>
                <c:pt idx="1647">
                  <c:v>42130</c:v>
                </c:pt>
                <c:pt idx="1648">
                  <c:v>42131</c:v>
                </c:pt>
                <c:pt idx="1649">
                  <c:v>42132</c:v>
                </c:pt>
                <c:pt idx="1650">
                  <c:v>42133</c:v>
                </c:pt>
                <c:pt idx="1651">
                  <c:v>42134</c:v>
                </c:pt>
                <c:pt idx="1652">
                  <c:v>42135</c:v>
                </c:pt>
                <c:pt idx="1653">
                  <c:v>42136</c:v>
                </c:pt>
                <c:pt idx="1654">
                  <c:v>42137</c:v>
                </c:pt>
                <c:pt idx="1655">
                  <c:v>42138</c:v>
                </c:pt>
                <c:pt idx="1656">
                  <c:v>42139</c:v>
                </c:pt>
                <c:pt idx="1657">
                  <c:v>42140</c:v>
                </c:pt>
                <c:pt idx="1658">
                  <c:v>42141</c:v>
                </c:pt>
                <c:pt idx="1659">
                  <c:v>42142</c:v>
                </c:pt>
                <c:pt idx="1660">
                  <c:v>42143</c:v>
                </c:pt>
                <c:pt idx="1661">
                  <c:v>42144</c:v>
                </c:pt>
                <c:pt idx="1662">
                  <c:v>42145</c:v>
                </c:pt>
                <c:pt idx="1663">
                  <c:v>42146</c:v>
                </c:pt>
                <c:pt idx="1664">
                  <c:v>42147</c:v>
                </c:pt>
                <c:pt idx="1665">
                  <c:v>42148</c:v>
                </c:pt>
                <c:pt idx="1666">
                  <c:v>42149</c:v>
                </c:pt>
                <c:pt idx="1667">
                  <c:v>42150</c:v>
                </c:pt>
                <c:pt idx="1668">
                  <c:v>42151</c:v>
                </c:pt>
                <c:pt idx="1669">
                  <c:v>42152</c:v>
                </c:pt>
                <c:pt idx="1670">
                  <c:v>42153</c:v>
                </c:pt>
                <c:pt idx="1671">
                  <c:v>42154</c:v>
                </c:pt>
                <c:pt idx="1672">
                  <c:v>42155</c:v>
                </c:pt>
                <c:pt idx="1673">
                  <c:v>42156</c:v>
                </c:pt>
                <c:pt idx="1674">
                  <c:v>42157</c:v>
                </c:pt>
                <c:pt idx="1675">
                  <c:v>42158</c:v>
                </c:pt>
                <c:pt idx="1676">
                  <c:v>42159</c:v>
                </c:pt>
                <c:pt idx="1677">
                  <c:v>42160</c:v>
                </c:pt>
                <c:pt idx="1678">
                  <c:v>42161</c:v>
                </c:pt>
                <c:pt idx="1679">
                  <c:v>42162</c:v>
                </c:pt>
                <c:pt idx="1680">
                  <c:v>42163</c:v>
                </c:pt>
                <c:pt idx="1681">
                  <c:v>42164</c:v>
                </c:pt>
                <c:pt idx="1682">
                  <c:v>42165</c:v>
                </c:pt>
                <c:pt idx="1683">
                  <c:v>42166</c:v>
                </c:pt>
                <c:pt idx="1684">
                  <c:v>42167</c:v>
                </c:pt>
                <c:pt idx="1685">
                  <c:v>42168</c:v>
                </c:pt>
                <c:pt idx="1686">
                  <c:v>42169</c:v>
                </c:pt>
                <c:pt idx="1687">
                  <c:v>42170</c:v>
                </c:pt>
                <c:pt idx="1688">
                  <c:v>42171</c:v>
                </c:pt>
                <c:pt idx="1689">
                  <c:v>42172</c:v>
                </c:pt>
                <c:pt idx="1690">
                  <c:v>42173</c:v>
                </c:pt>
                <c:pt idx="1691">
                  <c:v>42174</c:v>
                </c:pt>
                <c:pt idx="1692">
                  <c:v>42175</c:v>
                </c:pt>
                <c:pt idx="1693">
                  <c:v>42176</c:v>
                </c:pt>
                <c:pt idx="1694">
                  <c:v>42177</c:v>
                </c:pt>
                <c:pt idx="1695">
                  <c:v>42178</c:v>
                </c:pt>
                <c:pt idx="1696">
                  <c:v>42179</c:v>
                </c:pt>
                <c:pt idx="1697">
                  <c:v>42180</c:v>
                </c:pt>
                <c:pt idx="1698">
                  <c:v>42181</c:v>
                </c:pt>
                <c:pt idx="1699">
                  <c:v>42182</c:v>
                </c:pt>
                <c:pt idx="1700">
                  <c:v>42183</c:v>
                </c:pt>
                <c:pt idx="1701">
                  <c:v>42184</c:v>
                </c:pt>
                <c:pt idx="1702">
                  <c:v>42185</c:v>
                </c:pt>
                <c:pt idx="1703">
                  <c:v>42186</c:v>
                </c:pt>
                <c:pt idx="1704">
                  <c:v>42187</c:v>
                </c:pt>
                <c:pt idx="1705">
                  <c:v>42188</c:v>
                </c:pt>
                <c:pt idx="1706">
                  <c:v>42189</c:v>
                </c:pt>
                <c:pt idx="1707">
                  <c:v>42190</c:v>
                </c:pt>
                <c:pt idx="1708">
                  <c:v>42191</c:v>
                </c:pt>
                <c:pt idx="1709">
                  <c:v>42192</c:v>
                </c:pt>
                <c:pt idx="1710">
                  <c:v>42193</c:v>
                </c:pt>
                <c:pt idx="1711">
                  <c:v>42194</c:v>
                </c:pt>
                <c:pt idx="1712">
                  <c:v>42195</c:v>
                </c:pt>
                <c:pt idx="1713">
                  <c:v>42196</c:v>
                </c:pt>
                <c:pt idx="1714">
                  <c:v>42197</c:v>
                </c:pt>
                <c:pt idx="1715">
                  <c:v>42198</c:v>
                </c:pt>
                <c:pt idx="1716">
                  <c:v>42199</c:v>
                </c:pt>
                <c:pt idx="1717">
                  <c:v>42200</c:v>
                </c:pt>
                <c:pt idx="1718">
                  <c:v>42201</c:v>
                </c:pt>
                <c:pt idx="1719">
                  <c:v>42202</c:v>
                </c:pt>
                <c:pt idx="1720">
                  <c:v>42203</c:v>
                </c:pt>
                <c:pt idx="1721">
                  <c:v>42204</c:v>
                </c:pt>
                <c:pt idx="1722">
                  <c:v>42205</c:v>
                </c:pt>
                <c:pt idx="1723">
                  <c:v>42206</c:v>
                </c:pt>
                <c:pt idx="1724">
                  <c:v>42207</c:v>
                </c:pt>
                <c:pt idx="1725">
                  <c:v>42208</c:v>
                </c:pt>
                <c:pt idx="1726">
                  <c:v>42209</c:v>
                </c:pt>
                <c:pt idx="1727">
                  <c:v>42210</c:v>
                </c:pt>
                <c:pt idx="1728">
                  <c:v>42211</c:v>
                </c:pt>
                <c:pt idx="1729">
                  <c:v>42212</c:v>
                </c:pt>
                <c:pt idx="1730">
                  <c:v>42213</c:v>
                </c:pt>
                <c:pt idx="1731">
                  <c:v>42214</c:v>
                </c:pt>
                <c:pt idx="1732">
                  <c:v>42215</c:v>
                </c:pt>
                <c:pt idx="1733">
                  <c:v>42216</c:v>
                </c:pt>
                <c:pt idx="1734">
                  <c:v>42217</c:v>
                </c:pt>
                <c:pt idx="1735">
                  <c:v>42218</c:v>
                </c:pt>
                <c:pt idx="1736">
                  <c:v>42219</c:v>
                </c:pt>
                <c:pt idx="1737">
                  <c:v>42220</c:v>
                </c:pt>
                <c:pt idx="1738">
                  <c:v>42221</c:v>
                </c:pt>
                <c:pt idx="1739">
                  <c:v>42222</c:v>
                </c:pt>
                <c:pt idx="1740">
                  <c:v>42223</c:v>
                </c:pt>
                <c:pt idx="1741">
                  <c:v>42224</c:v>
                </c:pt>
                <c:pt idx="1742">
                  <c:v>42225</c:v>
                </c:pt>
                <c:pt idx="1743">
                  <c:v>42226</c:v>
                </c:pt>
                <c:pt idx="1744">
                  <c:v>42227</c:v>
                </c:pt>
                <c:pt idx="1745">
                  <c:v>42228</c:v>
                </c:pt>
                <c:pt idx="1746">
                  <c:v>42229</c:v>
                </c:pt>
                <c:pt idx="1747">
                  <c:v>42230</c:v>
                </c:pt>
                <c:pt idx="1748">
                  <c:v>42231</c:v>
                </c:pt>
                <c:pt idx="1749">
                  <c:v>42232</c:v>
                </c:pt>
                <c:pt idx="1750">
                  <c:v>42233</c:v>
                </c:pt>
                <c:pt idx="1751">
                  <c:v>42234</c:v>
                </c:pt>
                <c:pt idx="1752">
                  <c:v>42235</c:v>
                </c:pt>
                <c:pt idx="1753">
                  <c:v>42236</c:v>
                </c:pt>
                <c:pt idx="1754">
                  <c:v>42237</c:v>
                </c:pt>
                <c:pt idx="1755">
                  <c:v>42238</c:v>
                </c:pt>
                <c:pt idx="1756">
                  <c:v>42239</c:v>
                </c:pt>
                <c:pt idx="1757">
                  <c:v>42240</c:v>
                </c:pt>
                <c:pt idx="1758">
                  <c:v>42241</c:v>
                </c:pt>
                <c:pt idx="1759">
                  <c:v>42242</c:v>
                </c:pt>
                <c:pt idx="1760">
                  <c:v>42243</c:v>
                </c:pt>
                <c:pt idx="1761">
                  <c:v>42244</c:v>
                </c:pt>
                <c:pt idx="1762">
                  <c:v>42245</c:v>
                </c:pt>
                <c:pt idx="1763">
                  <c:v>42246</c:v>
                </c:pt>
                <c:pt idx="1764">
                  <c:v>42247</c:v>
                </c:pt>
                <c:pt idx="1765">
                  <c:v>42248</c:v>
                </c:pt>
                <c:pt idx="1766">
                  <c:v>42249</c:v>
                </c:pt>
                <c:pt idx="1767">
                  <c:v>42250</c:v>
                </c:pt>
                <c:pt idx="1768">
                  <c:v>42251</c:v>
                </c:pt>
                <c:pt idx="1769">
                  <c:v>42252</c:v>
                </c:pt>
                <c:pt idx="1770">
                  <c:v>42253</c:v>
                </c:pt>
                <c:pt idx="1771">
                  <c:v>42254</c:v>
                </c:pt>
                <c:pt idx="1772">
                  <c:v>42255</c:v>
                </c:pt>
                <c:pt idx="1773">
                  <c:v>42256</c:v>
                </c:pt>
                <c:pt idx="1774">
                  <c:v>42257</c:v>
                </c:pt>
                <c:pt idx="1775">
                  <c:v>42258</c:v>
                </c:pt>
                <c:pt idx="1776">
                  <c:v>42259</c:v>
                </c:pt>
                <c:pt idx="1777">
                  <c:v>42260</c:v>
                </c:pt>
                <c:pt idx="1778">
                  <c:v>42261</c:v>
                </c:pt>
                <c:pt idx="1779">
                  <c:v>42262</c:v>
                </c:pt>
                <c:pt idx="1780">
                  <c:v>42263</c:v>
                </c:pt>
                <c:pt idx="1781">
                  <c:v>42264</c:v>
                </c:pt>
                <c:pt idx="1782">
                  <c:v>42265</c:v>
                </c:pt>
                <c:pt idx="1783">
                  <c:v>42266</c:v>
                </c:pt>
                <c:pt idx="1784">
                  <c:v>42267</c:v>
                </c:pt>
                <c:pt idx="1785">
                  <c:v>42268</c:v>
                </c:pt>
                <c:pt idx="1786">
                  <c:v>42269</c:v>
                </c:pt>
                <c:pt idx="1787">
                  <c:v>42270</c:v>
                </c:pt>
                <c:pt idx="1788">
                  <c:v>42271</c:v>
                </c:pt>
                <c:pt idx="1789">
                  <c:v>42272</c:v>
                </c:pt>
                <c:pt idx="1790">
                  <c:v>42273</c:v>
                </c:pt>
                <c:pt idx="1791">
                  <c:v>42274</c:v>
                </c:pt>
                <c:pt idx="1792">
                  <c:v>42275</c:v>
                </c:pt>
                <c:pt idx="1793">
                  <c:v>42276</c:v>
                </c:pt>
                <c:pt idx="1794">
                  <c:v>42277</c:v>
                </c:pt>
                <c:pt idx="1795">
                  <c:v>42278</c:v>
                </c:pt>
                <c:pt idx="1796">
                  <c:v>42279</c:v>
                </c:pt>
                <c:pt idx="1797">
                  <c:v>42280</c:v>
                </c:pt>
                <c:pt idx="1798">
                  <c:v>42281</c:v>
                </c:pt>
                <c:pt idx="1799">
                  <c:v>42282</c:v>
                </c:pt>
                <c:pt idx="1800">
                  <c:v>42283</c:v>
                </c:pt>
                <c:pt idx="1801">
                  <c:v>42284</c:v>
                </c:pt>
                <c:pt idx="1802">
                  <c:v>42285</c:v>
                </c:pt>
                <c:pt idx="1803">
                  <c:v>42286</c:v>
                </c:pt>
                <c:pt idx="1804">
                  <c:v>42287</c:v>
                </c:pt>
                <c:pt idx="1805">
                  <c:v>42288</c:v>
                </c:pt>
                <c:pt idx="1806">
                  <c:v>42289</c:v>
                </c:pt>
                <c:pt idx="1807">
                  <c:v>42290</c:v>
                </c:pt>
                <c:pt idx="1808">
                  <c:v>42291</c:v>
                </c:pt>
                <c:pt idx="1809">
                  <c:v>42292</c:v>
                </c:pt>
                <c:pt idx="1810">
                  <c:v>42293</c:v>
                </c:pt>
                <c:pt idx="1811">
                  <c:v>42294</c:v>
                </c:pt>
                <c:pt idx="1812">
                  <c:v>42295</c:v>
                </c:pt>
                <c:pt idx="1813">
                  <c:v>42296</c:v>
                </c:pt>
                <c:pt idx="1814">
                  <c:v>42297</c:v>
                </c:pt>
                <c:pt idx="1815">
                  <c:v>42298</c:v>
                </c:pt>
                <c:pt idx="1816">
                  <c:v>42299</c:v>
                </c:pt>
                <c:pt idx="1817">
                  <c:v>42300</c:v>
                </c:pt>
                <c:pt idx="1818">
                  <c:v>42301</c:v>
                </c:pt>
                <c:pt idx="1819">
                  <c:v>42302</c:v>
                </c:pt>
                <c:pt idx="1820">
                  <c:v>42303</c:v>
                </c:pt>
                <c:pt idx="1821">
                  <c:v>42304</c:v>
                </c:pt>
                <c:pt idx="1822">
                  <c:v>42305</c:v>
                </c:pt>
                <c:pt idx="1823">
                  <c:v>42306</c:v>
                </c:pt>
                <c:pt idx="1824">
                  <c:v>42307</c:v>
                </c:pt>
                <c:pt idx="1825">
                  <c:v>42308</c:v>
                </c:pt>
                <c:pt idx="1826">
                  <c:v>42309</c:v>
                </c:pt>
                <c:pt idx="1827">
                  <c:v>42310</c:v>
                </c:pt>
                <c:pt idx="1828">
                  <c:v>42311</c:v>
                </c:pt>
                <c:pt idx="1829">
                  <c:v>42312</c:v>
                </c:pt>
                <c:pt idx="1830">
                  <c:v>42313</c:v>
                </c:pt>
                <c:pt idx="1831">
                  <c:v>42314</c:v>
                </c:pt>
                <c:pt idx="1832">
                  <c:v>42315</c:v>
                </c:pt>
                <c:pt idx="1833">
                  <c:v>42316</c:v>
                </c:pt>
                <c:pt idx="1834">
                  <c:v>42317</c:v>
                </c:pt>
                <c:pt idx="1835">
                  <c:v>42318</c:v>
                </c:pt>
                <c:pt idx="1836">
                  <c:v>42319</c:v>
                </c:pt>
                <c:pt idx="1837">
                  <c:v>42320</c:v>
                </c:pt>
                <c:pt idx="1838">
                  <c:v>42321</c:v>
                </c:pt>
                <c:pt idx="1839">
                  <c:v>42322</c:v>
                </c:pt>
                <c:pt idx="1840">
                  <c:v>42323</c:v>
                </c:pt>
                <c:pt idx="1841">
                  <c:v>42324</c:v>
                </c:pt>
                <c:pt idx="1842">
                  <c:v>42325</c:v>
                </c:pt>
                <c:pt idx="1843">
                  <c:v>42326</c:v>
                </c:pt>
                <c:pt idx="1844">
                  <c:v>42327</c:v>
                </c:pt>
                <c:pt idx="1845">
                  <c:v>42328</c:v>
                </c:pt>
                <c:pt idx="1846">
                  <c:v>42329</c:v>
                </c:pt>
                <c:pt idx="1847">
                  <c:v>42330</c:v>
                </c:pt>
                <c:pt idx="1848">
                  <c:v>42331</c:v>
                </c:pt>
                <c:pt idx="1849">
                  <c:v>42332</c:v>
                </c:pt>
                <c:pt idx="1850">
                  <c:v>42333</c:v>
                </c:pt>
                <c:pt idx="1851">
                  <c:v>42334</c:v>
                </c:pt>
                <c:pt idx="1852">
                  <c:v>42335</c:v>
                </c:pt>
                <c:pt idx="1853">
                  <c:v>42336</c:v>
                </c:pt>
                <c:pt idx="1854">
                  <c:v>42337</c:v>
                </c:pt>
                <c:pt idx="1855">
                  <c:v>42338</c:v>
                </c:pt>
                <c:pt idx="1856">
                  <c:v>42339</c:v>
                </c:pt>
                <c:pt idx="1857">
                  <c:v>42340</c:v>
                </c:pt>
                <c:pt idx="1858">
                  <c:v>42341</c:v>
                </c:pt>
                <c:pt idx="1859">
                  <c:v>42342</c:v>
                </c:pt>
                <c:pt idx="1860">
                  <c:v>42343</c:v>
                </c:pt>
                <c:pt idx="1861">
                  <c:v>42344</c:v>
                </c:pt>
                <c:pt idx="1862">
                  <c:v>42345</c:v>
                </c:pt>
                <c:pt idx="1863">
                  <c:v>42346</c:v>
                </c:pt>
                <c:pt idx="1864">
                  <c:v>42347</c:v>
                </c:pt>
                <c:pt idx="1865">
                  <c:v>42348</c:v>
                </c:pt>
                <c:pt idx="1866">
                  <c:v>42349</c:v>
                </c:pt>
                <c:pt idx="1867">
                  <c:v>42350</c:v>
                </c:pt>
                <c:pt idx="1868">
                  <c:v>42351</c:v>
                </c:pt>
                <c:pt idx="1869">
                  <c:v>42352</c:v>
                </c:pt>
                <c:pt idx="1870">
                  <c:v>42353</c:v>
                </c:pt>
                <c:pt idx="1871">
                  <c:v>42354</c:v>
                </c:pt>
                <c:pt idx="1872">
                  <c:v>42355</c:v>
                </c:pt>
                <c:pt idx="1873">
                  <c:v>42356</c:v>
                </c:pt>
                <c:pt idx="1874">
                  <c:v>42357</c:v>
                </c:pt>
                <c:pt idx="1875">
                  <c:v>42358</c:v>
                </c:pt>
                <c:pt idx="1876">
                  <c:v>42359</c:v>
                </c:pt>
                <c:pt idx="1877">
                  <c:v>42360</c:v>
                </c:pt>
                <c:pt idx="1878">
                  <c:v>42361</c:v>
                </c:pt>
                <c:pt idx="1879">
                  <c:v>42362</c:v>
                </c:pt>
                <c:pt idx="1880">
                  <c:v>42363</c:v>
                </c:pt>
                <c:pt idx="1881">
                  <c:v>42364</c:v>
                </c:pt>
                <c:pt idx="1882">
                  <c:v>42365</c:v>
                </c:pt>
                <c:pt idx="1883">
                  <c:v>42366</c:v>
                </c:pt>
                <c:pt idx="1884">
                  <c:v>42367</c:v>
                </c:pt>
                <c:pt idx="1885">
                  <c:v>42368</c:v>
                </c:pt>
                <c:pt idx="1886">
                  <c:v>42369</c:v>
                </c:pt>
                <c:pt idx="1887">
                  <c:v>42370</c:v>
                </c:pt>
                <c:pt idx="1888">
                  <c:v>42371</c:v>
                </c:pt>
                <c:pt idx="1889">
                  <c:v>42372</c:v>
                </c:pt>
                <c:pt idx="1890">
                  <c:v>42373</c:v>
                </c:pt>
                <c:pt idx="1891">
                  <c:v>42374</c:v>
                </c:pt>
                <c:pt idx="1892">
                  <c:v>42375</c:v>
                </c:pt>
                <c:pt idx="1893">
                  <c:v>42376</c:v>
                </c:pt>
                <c:pt idx="1894">
                  <c:v>42377</c:v>
                </c:pt>
                <c:pt idx="1895">
                  <c:v>42378</c:v>
                </c:pt>
                <c:pt idx="1896">
                  <c:v>42379</c:v>
                </c:pt>
                <c:pt idx="1897">
                  <c:v>42380</c:v>
                </c:pt>
                <c:pt idx="1898">
                  <c:v>42381</c:v>
                </c:pt>
                <c:pt idx="1899">
                  <c:v>42382</c:v>
                </c:pt>
                <c:pt idx="1900">
                  <c:v>42383</c:v>
                </c:pt>
                <c:pt idx="1901">
                  <c:v>42384</c:v>
                </c:pt>
                <c:pt idx="1902">
                  <c:v>42385</c:v>
                </c:pt>
                <c:pt idx="1903">
                  <c:v>42386</c:v>
                </c:pt>
                <c:pt idx="1904">
                  <c:v>42387</c:v>
                </c:pt>
                <c:pt idx="1905">
                  <c:v>42388</c:v>
                </c:pt>
                <c:pt idx="1906">
                  <c:v>42389</c:v>
                </c:pt>
                <c:pt idx="1907">
                  <c:v>42390</c:v>
                </c:pt>
                <c:pt idx="1908">
                  <c:v>42391</c:v>
                </c:pt>
                <c:pt idx="1909">
                  <c:v>42392</c:v>
                </c:pt>
                <c:pt idx="1910">
                  <c:v>42393</c:v>
                </c:pt>
                <c:pt idx="1911">
                  <c:v>42394</c:v>
                </c:pt>
                <c:pt idx="1912">
                  <c:v>42395</c:v>
                </c:pt>
                <c:pt idx="1913">
                  <c:v>42396</c:v>
                </c:pt>
                <c:pt idx="1914">
                  <c:v>42397</c:v>
                </c:pt>
                <c:pt idx="1915">
                  <c:v>42398</c:v>
                </c:pt>
                <c:pt idx="1916">
                  <c:v>42399</c:v>
                </c:pt>
                <c:pt idx="1917">
                  <c:v>42400</c:v>
                </c:pt>
                <c:pt idx="1918">
                  <c:v>42401</c:v>
                </c:pt>
                <c:pt idx="1919">
                  <c:v>42402</c:v>
                </c:pt>
                <c:pt idx="1920">
                  <c:v>42403</c:v>
                </c:pt>
                <c:pt idx="1921">
                  <c:v>42404</c:v>
                </c:pt>
                <c:pt idx="1922">
                  <c:v>42405</c:v>
                </c:pt>
                <c:pt idx="1923">
                  <c:v>42406</c:v>
                </c:pt>
                <c:pt idx="1924">
                  <c:v>42407</c:v>
                </c:pt>
                <c:pt idx="1925">
                  <c:v>42408</c:v>
                </c:pt>
                <c:pt idx="1926">
                  <c:v>42409</c:v>
                </c:pt>
                <c:pt idx="1927">
                  <c:v>42410</c:v>
                </c:pt>
                <c:pt idx="1928">
                  <c:v>42411</c:v>
                </c:pt>
                <c:pt idx="1929">
                  <c:v>42412</c:v>
                </c:pt>
                <c:pt idx="1930">
                  <c:v>42413</c:v>
                </c:pt>
                <c:pt idx="1931">
                  <c:v>42414</c:v>
                </c:pt>
                <c:pt idx="1932">
                  <c:v>42415</c:v>
                </c:pt>
                <c:pt idx="1933">
                  <c:v>42416</c:v>
                </c:pt>
                <c:pt idx="1934">
                  <c:v>42417</c:v>
                </c:pt>
                <c:pt idx="1935">
                  <c:v>42418</c:v>
                </c:pt>
                <c:pt idx="1936">
                  <c:v>42419</c:v>
                </c:pt>
                <c:pt idx="1937">
                  <c:v>42420</c:v>
                </c:pt>
                <c:pt idx="1938">
                  <c:v>42421</c:v>
                </c:pt>
                <c:pt idx="1939">
                  <c:v>42422</c:v>
                </c:pt>
                <c:pt idx="1940">
                  <c:v>42423</c:v>
                </c:pt>
                <c:pt idx="1941">
                  <c:v>42424</c:v>
                </c:pt>
                <c:pt idx="1942">
                  <c:v>42425</c:v>
                </c:pt>
                <c:pt idx="1943">
                  <c:v>42426</c:v>
                </c:pt>
                <c:pt idx="1944">
                  <c:v>42427</c:v>
                </c:pt>
                <c:pt idx="1945">
                  <c:v>42428</c:v>
                </c:pt>
                <c:pt idx="1946">
                  <c:v>42429</c:v>
                </c:pt>
                <c:pt idx="1947">
                  <c:v>42430</c:v>
                </c:pt>
                <c:pt idx="1948">
                  <c:v>42431</c:v>
                </c:pt>
                <c:pt idx="1949">
                  <c:v>42432</c:v>
                </c:pt>
                <c:pt idx="1950">
                  <c:v>42433</c:v>
                </c:pt>
                <c:pt idx="1951">
                  <c:v>42434</c:v>
                </c:pt>
                <c:pt idx="1952">
                  <c:v>42435</c:v>
                </c:pt>
                <c:pt idx="1953">
                  <c:v>42436</c:v>
                </c:pt>
                <c:pt idx="1954">
                  <c:v>42437</c:v>
                </c:pt>
                <c:pt idx="1955">
                  <c:v>42438</c:v>
                </c:pt>
                <c:pt idx="1956">
                  <c:v>42439</c:v>
                </c:pt>
                <c:pt idx="1957">
                  <c:v>42440</c:v>
                </c:pt>
                <c:pt idx="1958">
                  <c:v>42441</c:v>
                </c:pt>
                <c:pt idx="1959">
                  <c:v>42442</c:v>
                </c:pt>
                <c:pt idx="1960">
                  <c:v>42443</c:v>
                </c:pt>
                <c:pt idx="1961">
                  <c:v>42444</c:v>
                </c:pt>
                <c:pt idx="1962">
                  <c:v>42445</c:v>
                </c:pt>
                <c:pt idx="1963">
                  <c:v>42446</c:v>
                </c:pt>
                <c:pt idx="1964">
                  <c:v>42447</c:v>
                </c:pt>
                <c:pt idx="1965">
                  <c:v>42448</c:v>
                </c:pt>
                <c:pt idx="1966">
                  <c:v>42449</c:v>
                </c:pt>
                <c:pt idx="1967">
                  <c:v>42450</c:v>
                </c:pt>
                <c:pt idx="1968">
                  <c:v>42451</c:v>
                </c:pt>
                <c:pt idx="1969">
                  <c:v>42452</c:v>
                </c:pt>
                <c:pt idx="1970">
                  <c:v>42453</c:v>
                </c:pt>
                <c:pt idx="1971">
                  <c:v>42454</c:v>
                </c:pt>
                <c:pt idx="1972">
                  <c:v>42455</c:v>
                </c:pt>
                <c:pt idx="1973">
                  <c:v>42456</c:v>
                </c:pt>
                <c:pt idx="1974">
                  <c:v>42457</c:v>
                </c:pt>
                <c:pt idx="1975">
                  <c:v>42458</c:v>
                </c:pt>
                <c:pt idx="1976">
                  <c:v>42459</c:v>
                </c:pt>
                <c:pt idx="1977">
                  <c:v>42460</c:v>
                </c:pt>
                <c:pt idx="1978">
                  <c:v>42461</c:v>
                </c:pt>
                <c:pt idx="1979">
                  <c:v>42462</c:v>
                </c:pt>
                <c:pt idx="1980">
                  <c:v>42463</c:v>
                </c:pt>
                <c:pt idx="1981">
                  <c:v>42464</c:v>
                </c:pt>
                <c:pt idx="1982">
                  <c:v>42465</c:v>
                </c:pt>
                <c:pt idx="1983">
                  <c:v>42466</c:v>
                </c:pt>
                <c:pt idx="1984">
                  <c:v>42467</c:v>
                </c:pt>
                <c:pt idx="1985">
                  <c:v>42468</c:v>
                </c:pt>
                <c:pt idx="1986">
                  <c:v>42469</c:v>
                </c:pt>
                <c:pt idx="1987">
                  <c:v>42470</c:v>
                </c:pt>
                <c:pt idx="1988">
                  <c:v>42471</c:v>
                </c:pt>
                <c:pt idx="1989">
                  <c:v>42472</c:v>
                </c:pt>
                <c:pt idx="1990">
                  <c:v>42473</c:v>
                </c:pt>
                <c:pt idx="1991">
                  <c:v>42474</c:v>
                </c:pt>
                <c:pt idx="1992">
                  <c:v>42475</c:v>
                </c:pt>
                <c:pt idx="1993">
                  <c:v>42476</c:v>
                </c:pt>
                <c:pt idx="1994">
                  <c:v>42477</c:v>
                </c:pt>
                <c:pt idx="1995">
                  <c:v>42478</c:v>
                </c:pt>
                <c:pt idx="1996">
                  <c:v>42479</c:v>
                </c:pt>
                <c:pt idx="1997">
                  <c:v>42480</c:v>
                </c:pt>
                <c:pt idx="1998">
                  <c:v>42481</c:v>
                </c:pt>
                <c:pt idx="1999">
                  <c:v>42482</c:v>
                </c:pt>
                <c:pt idx="2000">
                  <c:v>42483</c:v>
                </c:pt>
                <c:pt idx="2001">
                  <c:v>42484</c:v>
                </c:pt>
                <c:pt idx="2002">
                  <c:v>42485</c:v>
                </c:pt>
                <c:pt idx="2003">
                  <c:v>42486</c:v>
                </c:pt>
                <c:pt idx="2004">
                  <c:v>42487</c:v>
                </c:pt>
                <c:pt idx="2005">
                  <c:v>42488</c:v>
                </c:pt>
                <c:pt idx="2006">
                  <c:v>42489</c:v>
                </c:pt>
                <c:pt idx="2007">
                  <c:v>42490</c:v>
                </c:pt>
                <c:pt idx="2008">
                  <c:v>42491</c:v>
                </c:pt>
                <c:pt idx="2009">
                  <c:v>42492</c:v>
                </c:pt>
                <c:pt idx="2010">
                  <c:v>42493</c:v>
                </c:pt>
                <c:pt idx="2011">
                  <c:v>42494</c:v>
                </c:pt>
                <c:pt idx="2012">
                  <c:v>42495</c:v>
                </c:pt>
                <c:pt idx="2013">
                  <c:v>42496</c:v>
                </c:pt>
                <c:pt idx="2014">
                  <c:v>42497</c:v>
                </c:pt>
                <c:pt idx="2015">
                  <c:v>42498</c:v>
                </c:pt>
                <c:pt idx="2016">
                  <c:v>42499</c:v>
                </c:pt>
                <c:pt idx="2017">
                  <c:v>42500</c:v>
                </c:pt>
                <c:pt idx="2018">
                  <c:v>42501</c:v>
                </c:pt>
                <c:pt idx="2019">
                  <c:v>42502</c:v>
                </c:pt>
                <c:pt idx="2020">
                  <c:v>42503</c:v>
                </c:pt>
                <c:pt idx="2021">
                  <c:v>42504</c:v>
                </c:pt>
                <c:pt idx="2022">
                  <c:v>42505</c:v>
                </c:pt>
                <c:pt idx="2023">
                  <c:v>42506</c:v>
                </c:pt>
                <c:pt idx="2024">
                  <c:v>42507</c:v>
                </c:pt>
                <c:pt idx="2025">
                  <c:v>42508</c:v>
                </c:pt>
                <c:pt idx="2026">
                  <c:v>42509</c:v>
                </c:pt>
                <c:pt idx="2027">
                  <c:v>42510</c:v>
                </c:pt>
                <c:pt idx="2028">
                  <c:v>42511</c:v>
                </c:pt>
                <c:pt idx="2029">
                  <c:v>42512</c:v>
                </c:pt>
                <c:pt idx="2030">
                  <c:v>42513</c:v>
                </c:pt>
                <c:pt idx="2031">
                  <c:v>42514</c:v>
                </c:pt>
                <c:pt idx="2032">
                  <c:v>42515</c:v>
                </c:pt>
                <c:pt idx="2033">
                  <c:v>42516</c:v>
                </c:pt>
                <c:pt idx="2034">
                  <c:v>42517</c:v>
                </c:pt>
                <c:pt idx="2035">
                  <c:v>42518</c:v>
                </c:pt>
                <c:pt idx="2036">
                  <c:v>42519</c:v>
                </c:pt>
                <c:pt idx="2037">
                  <c:v>42520</c:v>
                </c:pt>
                <c:pt idx="2038">
                  <c:v>42521</c:v>
                </c:pt>
                <c:pt idx="2039">
                  <c:v>42522</c:v>
                </c:pt>
                <c:pt idx="2040">
                  <c:v>42523</c:v>
                </c:pt>
                <c:pt idx="2041">
                  <c:v>42524</c:v>
                </c:pt>
                <c:pt idx="2042">
                  <c:v>42525</c:v>
                </c:pt>
                <c:pt idx="2043">
                  <c:v>42526</c:v>
                </c:pt>
                <c:pt idx="2044">
                  <c:v>42527</c:v>
                </c:pt>
                <c:pt idx="2045">
                  <c:v>42528</c:v>
                </c:pt>
                <c:pt idx="2046">
                  <c:v>42529</c:v>
                </c:pt>
                <c:pt idx="2047">
                  <c:v>42530</c:v>
                </c:pt>
                <c:pt idx="2048">
                  <c:v>42531</c:v>
                </c:pt>
                <c:pt idx="2049">
                  <c:v>42532</c:v>
                </c:pt>
                <c:pt idx="2050">
                  <c:v>42533</c:v>
                </c:pt>
                <c:pt idx="2051">
                  <c:v>42534</c:v>
                </c:pt>
                <c:pt idx="2052">
                  <c:v>42535</c:v>
                </c:pt>
                <c:pt idx="2053">
                  <c:v>42536</c:v>
                </c:pt>
                <c:pt idx="2054">
                  <c:v>42537</c:v>
                </c:pt>
                <c:pt idx="2055">
                  <c:v>42538</c:v>
                </c:pt>
                <c:pt idx="2056">
                  <c:v>42539</c:v>
                </c:pt>
                <c:pt idx="2057">
                  <c:v>42540</c:v>
                </c:pt>
                <c:pt idx="2058">
                  <c:v>42541</c:v>
                </c:pt>
                <c:pt idx="2059">
                  <c:v>42542</c:v>
                </c:pt>
                <c:pt idx="2060">
                  <c:v>42543</c:v>
                </c:pt>
                <c:pt idx="2061">
                  <c:v>42544</c:v>
                </c:pt>
                <c:pt idx="2062">
                  <c:v>42545</c:v>
                </c:pt>
                <c:pt idx="2063">
                  <c:v>42546</c:v>
                </c:pt>
                <c:pt idx="2064">
                  <c:v>42547</c:v>
                </c:pt>
                <c:pt idx="2065">
                  <c:v>42548</c:v>
                </c:pt>
                <c:pt idx="2066">
                  <c:v>42549</c:v>
                </c:pt>
                <c:pt idx="2067">
                  <c:v>42550</c:v>
                </c:pt>
                <c:pt idx="2068">
                  <c:v>42551</c:v>
                </c:pt>
                <c:pt idx="2069">
                  <c:v>42552</c:v>
                </c:pt>
                <c:pt idx="2070">
                  <c:v>42553</c:v>
                </c:pt>
                <c:pt idx="2071">
                  <c:v>42554</c:v>
                </c:pt>
                <c:pt idx="2072">
                  <c:v>42555</c:v>
                </c:pt>
                <c:pt idx="2073">
                  <c:v>42556</c:v>
                </c:pt>
                <c:pt idx="2074">
                  <c:v>42557</c:v>
                </c:pt>
                <c:pt idx="2075">
                  <c:v>42558</c:v>
                </c:pt>
                <c:pt idx="2076">
                  <c:v>42559</c:v>
                </c:pt>
                <c:pt idx="2077">
                  <c:v>42560</c:v>
                </c:pt>
                <c:pt idx="2078">
                  <c:v>42561</c:v>
                </c:pt>
                <c:pt idx="2079">
                  <c:v>42562</c:v>
                </c:pt>
                <c:pt idx="2080">
                  <c:v>42563</c:v>
                </c:pt>
                <c:pt idx="2081">
                  <c:v>42564</c:v>
                </c:pt>
                <c:pt idx="2082">
                  <c:v>42565</c:v>
                </c:pt>
                <c:pt idx="2083">
                  <c:v>42566</c:v>
                </c:pt>
                <c:pt idx="2084">
                  <c:v>42567</c:v>
                </c:pt>
                <c:pt idx="2085">
                  <c:v>42568</c:v>
                </c:pt>
                <c:pt idx="2086">
                  <c:v>42569</c:v>
                </c:pt>
                <c:pt idx="2087">
                  <c:v>42570</c:v>
                </c:pt>
                <c:pt idx="2088">
                  <c:v>42571</c:v>
                </c:pt>
                <c:pt idx="2089">
                  <c:v>42572</c:v>
                </c:pt>
                <c:pt idx="2090">
                  <c:v>42573</c:v>
                </c:pt>
                <c:pt idx="2091">
                  <c:v>42574</c:v>
                </c:pt>
                <c:pt idx="2092">
                  <c:v>42575</c:v>
                </c:pt>
                <c:pt idx="2093">
                  <c:v>42576</c:v>
                </c:pt>
                <c:pt idx="2094">
                  <c:v>42577</c:v>
                </c:pt>
                <c:pt idx="2095">
                  <c:v>42578</c:v>
                </c:pt>
                <c:pt idx="2096">
                  <c:v>42579</c:v>
                </c:pt>
                <c:pt idx="2097">
                  <c:v>42580</c:v>
                </c:pt>
                <c:pt idx="2098">
                  <c:v>42581</c:v>
                </c:pt>
                <c:pt idx="2099">
                  <c:v>42582</c:v>
                </c:pt>
                <c:pt idx="2100">
                  <c:v>42583</c:v>
                </c:pt>
                <c:pt idx="2101">
                  <c:v>42584</c:v>
                </c:pt>
                <c:pt idx="2102">
                  <c:v>42585</c:v>
                </c:pt>
                <c:pt idx="2103">
                  <c:v>42586</c:v>
                </c:pt>
                <c:pt idx="2104">
                  <c:v>42587</c:v>
                </c:pt>
                <c:pt idx="2105">
                  <c:v>42588</c:v>
                </c:pt>
                <c:pt idx="2106">
                  <c:v>42589</c:v>
                </c:pt>
                <c:pt idx="2107">
                  <c:v>42590</c:v>
                </c:pt>
                <c:pt idx="2108">
                  <c:v>42591</c:v>
                </c:pt>
                <c:pt idx="2109">
                  <c:v>42592</c:v>
                </c:pt>
                <c:pt idx="2110">
                  <c:v>42593</c:v>
                </c:pt>
                <c:pt idx="2111">
                  <c:v>42594</c:v>
                </c:pt>
                <c:pt idx="2112">
                  <c:v>42595</c:v>
                </c:pt>
                <c:pt idx="2113">
                  <c:v>42596</c:v>
                </c:pt>
                <c:pt idx="2114">
                  <c:v>42597</c:v>
                </c:pt>
                <c:pt idx="2115">
                  <c:v>42598</c:v>
                </c:pt>
                <c:pt idx="2116">
                  <c:v>42599</c:v>
                </c:pt>
                <c:pt idx="2117">
                  <c:v>42600</c:v>
                </c:pt>
                <c:pt idx="2118">
                  <c:v>42601</c:v>
                </c:pt>
                <c:pt idx="2119">
                  <c:v>42602</c:v>
                </c:pt>
                <c:pt idx="2120">
                  <c:v>42603</c:v>
                </c:pt>
                <c:pt idx="2121">
                  <c:v>42604</c:v>
                </c:pt>
                <c:pt idx="2122">
                  <c:v>42605</c:v>
                </c:pt>
                <c:pt idx="2123">
                  <c:v>42606</c:v>
                </c:pt>
                <c:pt idx="2124">
                  <c:v>42607</c:v>
                </c:pt>
                <c:pt idx="2125">
                  <c:v>42608</c:v>
                </c:pt>
                <c:pt idx="2126">
                  <c:v>42609</c:v>
                </c:pt>
                <c:pt idx="2127">
                  <c:v>42610</c:v>
                </c:pt>
                <c:pt idx="2128">
                  <c:v>42611</c:v>
                </c:pt>
                <c:pt idx="2129">
                  <c:v>42612</c:v>
                </c:pt>
                <c:pt idx="2130">
                  <c:v>42613</c:v>
                </c:pt>
                <c:pt idx="2131">
                  <c:v>42614</c:v>
                </c:pt>
                <c:pt idx="2132">
                  <c:v>42615</c:v>
                </c:pt>
                <c:pt idx="2133">
                  <c:v>42616</c:v>
                </c:pt>
                <c:pt idx="2134">
                  <c:v>42617</c:v>
                </c:pt>
                <c:pt idx="2135">
                  <c:v>42618</c:v>
                </c:pt>
                <c:pt idx="2136">
                  <c:v>42619</c:v>
                </c:pt>
                <c:pt idx="2137">
                  <c:v>42620</c:v>
                </c:pt>
                <c:pt idx="2138">
                  <c:v>42621</c:v>
                </c:pt>
                <c:pt idx="2139">
                  <c:v>42622</c:v>
                </c:pt>
                <c:pt idx="2140">
                  <c:v>42623</c:v>
                </c:pt>
                <c:pt idx="2141">
                  <c:v>42624</c:v>
                </c:pt>
                <c:pt idx="2142">
                  <c:v>42625</c:v>
                </c:pt>
                <c:pt idx="2143">
                  <c:v>42626</c:v>
                </c:pt>
                <c:pt idx="2144">
                  <c:v>42627</c:v>
                </c:pt>
                <c:pt idx="2145">
                  <c:v>42628</c:v>
                </c:pt>
                <c:pt idx="2146">
                  <c:v>42629</c:v>
                </c:pt>
                <c:pt idx="2147">
                  <c:v>42630</c:v>
                </c:pt>
                <c:pt idx="2148">
                  <c:v>42631</c:v>
                </c:pt>
                <c:pt idx="2149">
                  <c:v>42632</c:v>
                </c:pt>
                <c:pt idx="2150">
                  <c:v>42633</c:v>
                </c:pt>
                <c:pt idx="2151">
                  <c:v>42634</c:v>
                </c:pt>
                <c:pt idx="2152">
                  <c:v>42635</c:v>
                </c:pt>
                <c:pt idx="2153">
                  <c:v>42636</c:v>
                </c:pt>
                <c:pt idx="2154">
                  <c:v>42637</c:v>
                </c:pt>
                <c:pt idx="2155">
                  <c:v>42638</c:v>
                </c:pt>
                <c:pt idx="2156">
                  <c:v>42639</c:v>
                </c:pt>
                <c:pt idx="2157">
                  <c:v>42640</c:v>
                </c:pt>
                <c:pt idx="2158">
                  <c:v>42641</c:v>
                </c:pt>
                <c:pt idx="2159">
                  <c:v>42642</c:v>
                </c:pt>
                <c:pt idx="2160">
                  <c:v>42643</c:v>
                </c:pt>
                <c:pt idx="2161">
                  <c:v>42644</c:v>
                </c:pt>
                <c:pt idx="2162">
                  <c:v>42645</c:v>
                </c:pt>
                <c:pt idx="2163">
                  <c:v>42646</c:v>
                </c:pt>
                <c:pt idx="2164">
                  <c:v>42647</c:v>
                </c:pt>
                <c:pt idx="2165">
                  <c:v>42648</c:v>
                </c:pt>
                <c:pt idx="2166">
                  <c:v>42649</c:v>
                </c:pt>
                <c:pt idx="2167">
                  <c:v>42650</c:v>
                </c:pt>
                <c:pt idx="2168">
                  <c:v>42651</c:v>
                </c:pt>
                <c:pt idx="2169">
                  <c:v>42652</c:v>
                </c:pt>
                <c:pt idx="2170">
                  <c:v>42653</c:v>
                </c:pt>
                <c:pt idx="2171">
                  <c:v>42654</c:v>
                </c:pt>
                <c:pt idx="2172">
                  <c:v>42655</c:v>
                </c:pt>
                <c:pt idx="2173">
                  <c:v>42656</c:v>
                </c:pt>
                <c:pt idx="2174">
                  <c:v>42657</c:v>
                </c:pt>
                <c:pt idx="2175">
                  <c:v>42658</c:v>
                </c:pt>
                <c:pt idx="2176">
                  <c:v>42659</c:v>
                </c:pt>
                <c:pt idx="2177">
                  <c:v>42660</c:v>
                </c:pt>
                <c:pt idx="2178">
                  <c:v>42661</c:v>
                </c:pt>
                <c:pt idx="2179">
                  <c:v>42662</c:v>
                </c:pt>
                <c:pt idx="2180">
                  <c:v>42663</c:v>
                </c:pt>
                <c:pt idx="2181">
                  <c:v>42664</c:v>
                </c:pt>
                <c:pt idx="2182">
                  <c:v>42665</c:v>
                </c:pt>
                <c:pt idx="2183">
                  <c:v>42666</c:v>
                </c:pt>
                <c:pt idx="2184">
                  <c:v>42667</c:v>
                </c:pt>
                <c:pt idx="2185">
                  <c:v>42668</c:v>
                </c:pt>
                <c:pt idx="2186">
                  <c:v>42669</c:v>
                </c:pt>
                <c:pt idx="2187">
                  <c:v>42670</c:v>
                </c:pt>
                <c:pt idx="2188">
                  <c:v>42671</c:v>
                </c:pt>
                <c:pt idx="2189">
                  <c:v>42672</c:v>
                </c:pt>
                <c:pt idx="2190">
                  <c:v>42673</c:v>
                </c:pt>
                <c:pt idx="2191">
                  <c:v>42674</c:v>
                </c:pt>
                <c:pt idx="2192">
                  <c:v>42675</c:v>
                </c:pt>
                <c:pt idx="2193">
                  <c:v>42676</c:v>
                </c:pt>
                <c:pt idx="2194">
                  <c:v>42677</c:v>
                </c:pt>
                <c:pt idx="2195">
                  <c:v>42678</c:v>
                </c:pt>
                <c:pt idx="2196">
                  <c:v>42679</c:v>
                </c:pt>
                <c:pt idx="2197">
                  <c:v>42680</c:v>
                </c:pt>
                <c:pt idx="2198">
                  <c:v>42681</c:v>
                </c:pt>
                <c:pt idx="2199">
                  <c:v>42682</c:v>
                </c:pt>
                <c:pt idx="2200">
                  <c:v>42683</c:v>
                </c:pt>
                <c:pt idx="2201">
                  <c:v>42684</c:v>
                </c:pt>
                <c:pt idx="2202">
                  <c:v>42685</c:v>
                </c:pt>
                <c:pt idx="2203">
                  <c:v>42686</c:v>
                </c:pt>
                <c:pt idx="2204">
                  <c:v>42687</c:v>
                </c:pt>
                <c:pt idx="2205">
                  <c:v>42688</c:v>
                </c:pt>
                <c:pt idx="2206">
                  <c:v>42689</c:v>
                </c:pt>
                <c:pt idx="2207">
                  <c:v>42690</c:v>
                </c:pt>
                <c:pt idx="2208">
                  <c:v>42691</c:v>
                </c:pt>
                <c:pt idx="2209">
                  <c:v>42692</c:v>
                </c:pt>
                <c:pt idx="2210">
                  <c:v>42693</c:v>
                </c:pt>
                <c:pt idx="2211">
                  <c:v>42694</c:v>
                </c:pt>
                <c:pt idx="2212">
                  <c:v>42695</c:v>
                </c:pt>
                <c:pt idx="2213">
                  <c:v>42696</c:v>
                </c:pt>
                <c:pt idx="2214">
                  <c:v>42697</c:v>
                </c:pt>
                <c:pt idx="2215">
                  <c:v>42698</c:v>
                </c:pt>
                <c:pt idx="2216">
                  <c:v>42699</c:v>
                </c:pt>
                <c:pt idx="2217">
                  <c:v>42700</c:v>
                </c:pt>
                <c:pt idx="2218">
                  <c:v>42701</c:v>
                </c:pt>
                <c:pt idx="2219">
                  <c:v>42702</c:v>
                </c:pt>
                <c:pt idx="2220">
                  <c:v>42703</c:v>
                </c:pt>
                <c:pt idx="2221">
                  <c:v>42704</c:v>
                </c:pt>
                <c:pt idx="2222">
                  <c:v>42705</c:v>
                </c:pt>
                <c:pt idx="2223">
                  <c:v>42706</c:v>
                </c:pt>
                <c:pt idx="2224">
                  <c:v>42707</c:v>
                </c:pt>
                <c:pt idx="2225">
                  <c:v>42708</c:v>
                </c:pt>
                <c:pt idx="2226">
                  <c:v>42709</c:v>
                </c:pt>
                <c:pt idx="2227">
                  <c:v>42710</c:v>
                </c:pt>
                <c:pt idx="2228">
                  <c:v>42711</c:v>
                </c:pt>
                <c:pt idx="2229">
                  <c:v>42712</c:v>
                </c:pt>
                <c:pt idx="2230">
                  <c:v>42713</c:v>
                </c:pt>
                <c:pt idx="2231">
                  <c:v>42714</c:v>
                </c:pt>
                <c:pt idx="2232">
                  <c:v>42715</c:v>
                </c:pt>
                <c:pt idx="2233">
                  <c:v>42716</c:v>
                </c:pt>
                <c:pt idx="2234">
                  <c:v>42717</c:v>
                </c:pt>
                <c:pt idx="2235">
                  <c:v>42718</c:v>
                </c:pt>
                <c:pt idx="2236">
                  <c:v>42719</c:v>
                </c:pt>
                <c:pt idx="2237">
                  <c:v>42720</c:v>
                </c:pt>
                <c:pt idx="2238">
                  <c:v>42721</c:v>
                </c:pt>
                <c:pt idx="2239">
                  <c:v>42722</c:v>
                </c:pt>
                <c:pt idx="2240">
                  <c:v>42723</c:v>
                </c:pt>
                <c:pt idx="2241">
                  <c:v>42724</c:v>
                </c:pt>
                <c:pt idx="2242">
                  <c:v>42725</c:v>
                </c:pt>
                <c:pt idx="2243">
                  <c:v>42726</c:v>
                </c:pt>
                <c:pt idx="2244">
                  <c:v>42727</c:v>
                </c:pt>
                <c:pt idx="2245">
                  <c:v>42728</c:v>
                </c:pt>
                <c:pt idx="2246">
                  <c:v>42729</c:v>
                </c:pt>
                <c:pt idx="2247">
                  <c:v>42730</c:v>
                </c:pt>
                <c:pt idx="2248">
                  <c:v>42731</c:v>
                </c:pt>
                <c:pt idx="2249">
                  <c:v>42732</c:v>
                </c:pt>
                <c:pt idx="2250">
                  <c:v>42733</c:v>
                </c:pt>
                <c:pt idx="2251">
                  <c:v>42734</c:v>
                </c:pt>
                <c:pt idx="2252">
                  <c:v>42735</c:v>
                </c:pt>
                <c:pt idx="2253">
                  <c:v>42736</c:v>
                </c:pt>
                <c:pt idx="2254">
                  <c:v>42737</c:v>
                </c:pt>
                <c:pt idx="2255">
                  <c:v>42738</c:v>
                </c:pt>
                <c:pt idx="2256">
                  <c:v>42739</c:v>
                </c:pt>
                <c:pt idx="2257">
                  <c:v>42740</c:v>
                </c:pt>
                <c:pt idx="2258">
                  <c:v>42741</c:v>
                </c:pt>
                <c:pt idx="2259">
                  <c:v>42742</c:v>
                </c:pt>
                <c:pt idx="2260">
                  <c:v>42743</c:v>
                </c:pt>
                <c:pt idx="2261">
                  <c:v>42744</c:v>
                </c:pt>
                <c:pt idx="2262">
                  <c:v>42745</c:v>
                </c:pt>
                <c:pt idx="2263">
                  <c:v>42746</c:v>
                </c:pt>
                <c:pt idx="2264">
                  <c:v>42747</c:v>
                </c:pt>
                <c:pt idx="2265">
                  <c:v>42748</c:v>
                </c:pt>
                <c:pt idx="2266">
                  <c:v>42749</c:v>
                </c:pt>
                <c:pt idx="2267">
                  <c:v>42750</c:v>
                </c:pt>
                <c:pt idx="2268">
                  <c:v>42751</c:v>
                </c:pt>
                <c:pt idx="2269">
                  <c:v>42752</c:v>
                </c:pt>
                <c:pt idx="2270">
                  <c:v>42753</c:v>
                </c:pt>
                <c:pt idx="2271">
                  <c:v>42754</c:v>
                </c:pt>
                <c:pt idx="2272">
                  <c:v>42755</c:v>
                </c:pt>
                <c:pt idx="2273">
                  <c:v>42756</c:v>
                </c:pt>
                <c:pt idx="2274">
                  <c:v>42757</c:v>
                </c:pt>
                <c:pt idx="2275">
                  <c:v>42758</c:v>
                </c:pt>
                <c:pt idx="2276">
                  <c:v>42759</c:v>
                </c:pt>
                <c:pt idx="2277">
                  <c:v>42760</c:v>
                </c:pt>
                <c:pt idx="2278">
                  <c:v>42761</c:v>
                </c:pt>
                <c:pt idx="2279">
                  <c:v>42762</c:v>
                </c:pt>
                <c:pt idx="2280">
                  <c:v>42763</c:v>
                </c:pt>
                <c:pt idx="2281">
                  <c:v>42764</c:v>
                </c:pt>
                <c:pt idx="2282">
                  <c:v>42765</c:v>
                </c:pt>
                <c:pt idx="2283">
                  <c:v>42766</c:v>
                </c:pt>
                <c:pt idx="2284">
                  <c:v>42767</c:v>
                </c:pt>
                <c:pt idx="2285">
                  <c:v>42768</c:v>
                </c:pt>
                <c:pt idx="2286">
                  <c:v>42769</c:v>
                </c:pt>
                <c:pt idx="2287">
                  <c:v>42770</c:v>
                </c:pt>
                <c:pt idx="2288">
                  <c:v>42771</c:v>
                </c:pt>
                <c:pt idx="2289">
                  <c:v>42772</c:v>
                </c:pt>
                <c:pt idx="2290">
                  <c:v>42773</c:v>
                </c:pt>
                <c:pt idx="2291">
                  <c:v>42774</c:v>
                </c:pt>
                <c:pt idx="2292">
                  <c:v>42775</c:v>
                </c:pt>
                <c:pt idx="2293">
                  <c:v>42776</c:v>
                </c:pt>
                <c:pt idx="2294">
                  <c:v>42777</c:v>
                </c:pt>
                <c:pt idx="2295">
                  <c:v>42778</c:v>
                </c:pt>
                <c:pt idx="2296">
                  <c:v>42779</c:v>
                </c:pt>
                <c:pt idx="2297">
                  <c:v>42780</c:v>
                </c:pt>
                <c:pt idx="2298">
                  <c:v>42781</c:v>
                </c:pt>
                <c:pt idx="2299">
                  <c:v>42782</c:v>
                </c:pt>
                <c:pt idx="2300">
                  <c:v>42783</c:v>
                </c:pt>
                <c:pt idx="2301">
                  <c:v>42784</c:v>
                </c:pt>
                <c:pt idx="2302">
                  <c:v>42785</c:v>
                </c:pt>
                <c:pt idx="2303">
                  <c:v>42786</c:v>
                </c:pt>
                <c:pt idx="2304">
                  <c:v>42787</c:v>
                </c:pt>
                <c:pt idx="2305">
                  <c:v>42788</c:v>
                </c:pt>
                <c:pt idx="2306">
                  <c:v>42789</c:v>
                </c:pt>
                <c:pt idx="2307">
                  <c:v>42790</c:v>
                </c:pt>
                <c:pt idx="2308">
                  <c:v>42791</c:v>
                </c:pt>
                <c:pt idx="2309">
                  <c:v>42792</c:v>
                </c:pt>
                <c:pt idx="2310">
                  <c:v>42793</c:v>
                </c:pt>
                <c:pt idx="2311">
                  <c:v>42794</c:v>
                </c:pt>
                <c:pt idx="2312">
                  <c:v>42795</c:v>
                </c:pt>
                <c:pt idx="2313">
                  <c:v>42796</c:v>
                </c:pt>
                <c:pt idx="2314">
                  <c:v>42797</c:v>
                </c:pt>
                <c:pt idx="2315">
                  <c:v>42798</c:v>
                </c:pt>
                <c:pt idx="2316">
                  <c:v>42799</c:v>
                </c:pt>
                <c:pt idx="2317">
                  <c:v>42800</c:v>
                </c:pt>
                <c:pt idx="2318">
                  <c:v>42801</c:v>
                </c:pt>
                <c:pt idx="2319">
                  <c:v>42802</c:v>
                </c:pt>
                <c:pt idx="2320">
                  <c:v>42803</c:v>
                </c:pt>
                <c:pt idx="2321">
                  <c:v>42804</c:v>
                </c:pt>
                <c:pt idx="2322">
                  <c:v>42805</c:v>
                </c:pt>
                <c:pt idx="2323">
                  <c:v>42806</c:v>
                </c:pt>
                <c:pt idx="2324">
                  <c:v>42807</c:v>
                </c:pt>
                <c:pt idx="2325">
                  <c:v>42808</c:v>
                </c:pt>
                <c:pt idx="2326">
                  <c:v>42809</c:v>
                </c:pt>
                <c:pt idx="2327">
                  <c:v>42810</c:v>
                </c:pt>
                <c:pt idx="2328">
                  <c:v>42811</c:v>
                </c:pt>
                <c:pt idx="2329">
                  <c:v>42812</c:v>
                </c:pt>
                <c:pt idx="2330">
                  <c:v>42813</c:v>
                </c:pt>
                <c:pt idx="2331">
                  <c:v>42814</c:v>
                </c:pt>
                <c:pt idx="2332">
                  <c:v>42815</c:v>
                </c:pt>
                <c:pt idx="2333">
                  <c:v>42816</c:v>
                </c:pt>
                <c:pt idx="2334">
                  <c:v>42817</c:v>
                </c:pt>
                <c:pt idx="2335">
                  <c:v>42818</c:v>
                </c:pt>
                <c:pt idx="2336">
                  <c:v>42819</c:v>
                </c:pt>
                <c:pt idx="2337">
                  <c:v>42820</c:v>
                </c:pt>
                <c:pt idx="2338">
                  <c:v>42821</c:v>
                </c:pt>
                <c:pt idx="2339">
                  <c:v>42822</c:v>
                </c:pt>
                <c:pt idx="2340">
                  <c:v>42823</c:v>
                </c:pt>
                <c:pt idx="2341">
                  <c:v>42824</c:v>
                </c:pt>
                <c:pt idx="2342">
                  <c:v>42825</c:v>
                </c:pt>
                <c:pt idx="2343">
                  <c:v>42826</c:v>
                </c:pt>
                <c:pt idx="2344">
                  <c:v>42827</c:v>
                </c:pt>
                <c:pt idx="2345">
                  <c:v>42828</c:v>
                </c:pt>
                <c:pt idx="2346">
                  <c:v>42829</c:v>
                </c:pt>
                <c:pt idx="2347">
                  <c:v>42830</c:v>
                </c:pt>
                <c:pt idx="2348">
                  <c:v>42831</c:v>
                </c:pt>
                <c:pt idx="2349">
                  <c:v>42832</c:v>
                </c:pt>
                <c:pt idx="2350">
                  <c:v>42833</c:v>
                </c:pt>
                <c:pt idx="2351">
                  <c:v>42834</c:v>
                </c:pt>
                <c:pt idx="2352">
                  <c:v>42835</c:v>
                </c:pt>
                <c:pt idx="2353">
                  <c:v>42836</c:v>
                </c:pt>
                <c:pt idx="2354">
                  <c:v>42837</c:v>
                </c:pt>
                <c:pt idx="2355">
                  <c:v>42838</c:v>
                </c:pt>
                <c:pt idx="2356">
                  <c:v>42839</c:v>
                </c:pt>
                <c:pt idx="2357">
                  <c:v>42840</c:v>
                </c:pt>
                <c:pt idx="2358">
                  <c:v>42841</c:v>
                </c:pt>
                <c:pt idx="2359">
                  <c:v>42842</c:v>
                </c:pt>
                <c:pt idx="2360">
                  <c:v>42843</c:v>
                </c:pt>
                <c:pt idx="2361">
                  <c:v>42844</c:v>
                </c:pt>
                <c:pt idx="2362">
                  <c:v>42845</c:v>
                </c:pt>
                <c:pt idx="2363">
                  <c:v>42846</c:v>
                </c:pt>
                <c:pt idx="2364">
                  <c:v>42847</c:v>
                </c:pt>
                <c:pt idx="2365">
                  <c:v>42848</c:v>
                </c:pt>
                <c:pt idx="2366">
                  <c:v>42849</c:v>
                </c:pt>
                <c:pt idx="2367">
                  <c:v>42850</c:v>
                </c:pt>
                <c:pt idx="2368">
                  <c:v>42851</c:v>
                </c:pt>
                <c:pt idx="2369">
                  <c:v>42852</c:v>
                </c:pt>
                <c:pt idx="2370">
                  <c:v>42853</c:v>
                </c:pt>
                <c:pt idx="2371">
                  <c:v>42854</c:v>
                </c:pt>
                <c:pt idx="2372">
                  <c:v>42855</c:v>
                </c:pt>
                <c:pt idx="2373">
                  <c:v>42856</c:v>
                </c:pt>
                <c:pt idx="2374">
                  <c:v>42857</c:v>
                </c:pt>
                <c:pt idx="2375">
                  <c:v>42858</c:v>
                </c:pt>
                <c:pt idx="2376">
                  <c:v>42859</c:v>
                </c:pt>
                <c:pt idx="2377">
                  <c:v>42860</c:v>
                </c:pt>
                <c:pt idx="2378">
                  <c:v>42861</c:v>
                </c:pt>
                <c:pt idx="2379">
                  <c:v>42862</c:v>
                </c:pt>
                <c:pt idx="2380">
                  <c:v>42863</c:v>
                </c:pt>
                <c:pt idx="2381">
                  <c:v>42864</c:v>
                </c:pt>
                <c:pt idx="2382">
                  <c:v>42865</c:v>
                </c:pt>
                <c:pt idx="2383">
                  <c:v>42866</c:v>
                </c:pt>
                <c:pt idx="2384">
                  <c:v>42867</c:v>
                </c:pt>
                <c:pt idx="2385">
                  <c:v>42868</c:v>
                </c:pt>
                <c:pt idx="2386">
                  <c:v>42869</c:v>
                </c:pt>
                <c:pt idx="2387">
                  <c:v>42870</c:v>
                </c:pt>
                <c:pt idx="2388">
                  <c:v>42871</c:v>
                </c:pt>
                <c:pt idx="2389">
                  <c:v>42872</c:v>
                </c:pt>
                <c:pt idx="2390">
                  <c:v>42873</c:v>
                </c:pt>
                <c:pt idx="2391">
                  <c:v>42874</c:v>
                </c:pt>
                <c:pt idx="2392">
                  <c:v>42875</c:v>
                </c:pt>
                <c:pt idx="2393">
                  <c:v>42876</c:v>
                </c:pt>
                <c:pt idx="2394">
                  <c:v>42877</c:v>
                </c:pt>
                <c:pt idx="2395">
                  <c:v>42878</c:v>
                </c:pt>
                <c:pt idx="2396">
                  <c:v>42879</c:v>
                </c:pt>
                <c:pt idx="2397">
                  <c:v>42880</c:v>
                </c:pt>
                <c:pt idx="2398">
                  <c:v>42881</c:v>
                </c:pt>
                <c:pt idx="2399">
                  <c:v>42882</c:v>
                </c:pt>
                <c:pt idx="2400">
                  <c:v>42883</c:v>
                </c:pt>
                <c:pt idx="2401">
                  <c:v>42884</c:v>
                </c:pt>
                <c:pt idx="2402">
                  <c:v>42885</c:v>
                </c:pt>
                <c:pt idx="2403">
                  <c:v>42886</c:v>
                </c:pt>
                <c:pt idx="2404">
                  <c:v>42887</c:v>
                </c:pt>
                <c:pt idx="2405">
                  <c:v>42888</c:v>
                </c:pt>
                <c:pt idx="2406">
                  <c:v>42889</c:v>
                </c:pt>
                <c:pt idx="2407">
                  <c:v>42890</c:v>
                </c:pt>
                <c:pt idx="2408">
                  <c:v>42891</c:v>
                </c:pt>
                <c:pt idx="2409">
                  <c:v>42892</c:v>
                </c:pt>
                <c:pt idx="2410">
                  <c:v>42893</c:v>
                </c:pt>
                <c:pt idx="2411">
                  <c:v>42894</c:v>
                </c:pt>
                <c:pt idx="2412">
                  <c:v>42895</c:v>
                </c:pt>
                <c:pt idx="2413">
                  <c:v>42896</c:v>
                </c:pt>
                <c:pt idx="2414">
                  <c:v>42897</c:v>
                </c:pt>
                <c:pt idx="2415">
                  <c:v>42898</c:v>
                </c:pt>
                <c:pt idx="2416">
                  <c:v>42899</c:v>
                </c:pt>
                <c:pt idx="2417">
                  <c:v>42900</c:v>
                </c:pt>
                <c:pt idx="2418">
                  <c:v>42901</c:v>
                </c:pt>
                <c:pt idx="2419">
                  <c:v>42902</c:v>
                </c:pt>
                <c:pt idx="2420">
                  <c:v>42903</c:v>
                </c:pt>
                <c:pt idx="2421">
                  <c:v>42904</c:v>
                </c:pt>
                <c:pt idx="2422">
                  <c:v>42905</c:v>
                </c:pt>
                <c:pt idx="2423">
                  <c:v>42906</c:v>
                </c:pt>
                <c:pt idx="2424">
                  <c:v>42907</c:v>
                </c:pt>
                <c:pt idx="2425">
                  <c:v>42908</c:v>
                </c:pt>
                <c:pt idx="2426">
                  <c:v>42909</c:v>
                </c:pt>
                <c:pt idx="2427">
                  <c:v>42910</c:v>
                </c:pt>
                <c:pt idx="2428">
                  <c:v>42911</c:v>
                </c:pt>
                <c:pt idx="2429">
                  <c:v>42912</c:v>
                </c:pt>
                <c:pt idx="2430">
                  <c:v>42913</c:v>
                </c:pt>
                <c:pt idx="2431">
                  <c:v>42914</c:v>
                </c:pt>
                <c:pt idx="2432">
                  <c:v>42915</c:v>
                </c:pt>
                <c:pt idx="2433">
                  <c:v>42916</c:v>
                </c:pt>
                <c:pt idx="2434">
                  <c:v>42917</c:v>
                </c:pt>
                <c:pt idx="2435">
                  <c:v>42918</c:v>
                </c:pt>
                <c:pt idx="2436">
                  <c:v>42919</c:v>
                </c:pt>
                <c:pt idx="2437">
                  <c:v>42920</c:v>
                </c:pt>
                <c:pt idx="2438">
                  <c:v>42921</c:v>
                </c:pt>
                <c:pt idx="2439">
                  <c:v>42922</c:v>
                </c:pt>
                <c:pt idx="2440">
                  <c:v>42923</c:v>
                </c:pt>
                <c:pt idx="2441">
                  <c:v>42924</c:v>
                </c:pt>
                <c:pt idx="2442">
                  <c:v>42925</c:v>
                </c:pt>
                <c:pt idx="2443">
                  <c:v>42926</c:v>
                </c:pt>
                <c:pt idx="2444">
                  <c:v>42927</c:v>
                </c:pt>
                <c:pt idx="2445">
                  <c:v>42928</c:v>
                </c:pt>
                <c:pt idx="2446">
                  <c:v>42929</c:v>
                </c:pt>
                <c:pt idx="2447">
                  <c:v>42930</c:v>
                </c:pt>
                <c:pt idx="2448">
                  <c:v>42931</c:v>
                </c:pt>
                <c:pt idx="2449">
                  <c:v>42932</c:v>
                </c:pt>
                <c:pt idx="2450">
                  <c:v>42933</c:v>
                </c:pt>
                <c:pt idx="2451">
                  <c:v>42934</c:v>
                </c:pt>
                <c:pt idx="2452">
                  <c:v>42935</c:v>
                </c:pt>
                <c:pt idx="2453">
                  <c:v>42936</c:v>
                </c:pt>
                <c:pt idx="2454">
                  <c:v>42937</c:v>
                </c:pt>
                <c:pt idx="2455">
                  <c:v>42938</c:v>
                </c:pt>
                <c:pt idx="2456">
                  <c:v>42939</c:v>
                </c:pt>
                <c:pt idx="2457">
                  <c:v>42940</c:v>
                </c:pt>
                <c:pt idx="2458">
                  <c:v>42941</c:v>
                </c:pt>
                <c:pt idx="2459">
                  <c:v>42942</c:v>
                </c:pt>
                <c:pt idx="2460">
                  <c:v>42943</c:v>
                </c:pt>
                <c:pt idx="2461">
                  <c:v>42944</c:v>
                </c:pt>
                <c:pt idx="2462">
                  <c:v>42945</c:v>
                </c:pt>
                <c:pt idx="2463">
                  <c:v>42946</c:v>
                </c:pt>
                <c:pt idx="2464">
                  <c:v>42947</c:v>
                </c:pt>
                <c:pt idx="2465">
                  <c:v>42948</c:v>
                </c:pt>
                <c:pt idx="2466">
                  <c:v>42949</c:v>
                </c:pt>
                <c:pt idx="2467">
                  <c:v>42950</c:v>
                </c:pt>
                <c:pt idx="2468">
                  <c:v>42951</c:v>
                </c:pt>
                <c:pt idx="2469">
                  <c:v>42952</c:v>
                </c:pt>
                <c:pt idx="2470">
                  <c:v>42953</c:v>
                </c:pt>
                <c:pt idx="2471">
                  <c:v>42954</c:v>
                </c:pt>
                <c:pt idx="2472">
                  <c:v>42955</c:v>
                </c:pt>
                <c:pt idx="2473">
                  <c:v>42956</c:v>
                </c:pt>
                <c:pt idx="2474">
                  <c:v>42957</c:v>
                </c:pt>
                <c:pt idx="2475">
                  <c:v>42958</c:v>
                </c:pt>
                <c:pt idx="2476">
                  <c:v>42959</c:v>
                </c:pt>
                <c:pt idx="2477">
                  <c:v>42960</c:v>
                </c:pt>
                <c:pt idx="2478">
                  <c:v>42961</c:v>
                </c:pt>
                <c:pt idx="2479">
                  <c:v>42962</c:v>
                </c:pt>
                <c:pt idx="2480">
                  <c:v>42963</c:v>
                </c:pt>
                <c:pt idx="2481">
                  <c:v>42964</c:v>
                </c:pt>
                <c:pt idx="2482">
                  <c:v>42965</c:v>
                </c:pt>
                <c:pt idx="2483">
                  <c:v>42966</c:v>
                </c:pt>
                <c:pt idx="2484">
                  <c:v>42967</c:v>
                </c:pt>
                <c:pt idx="2485">
                  <c:v>42968</c:v>
                </c:pt>
                <c:pt idx="2486">
                  <c:v>42969</c:v>
                </c:pt>
                <c:pt idx="2487">
                  <c:v>42970</c:v>
                </c:pt>
                <c:pt idx="2488">
                  <c:v>42971</c:v>
                </c:pt>
                <c:pt idx="2489">
                  <c:v>42972</c:v>
                </c:pt>
                <c:pt idx="2490">
                  <c:v>42973</c:v>
                </c:pt>
                <c:pt idx="2491">
                  <c:v>42974</c:v>
                </c:pt>
                <c:pt idx="2492">
                  <c:v>42975</c:v>
                </c:pt>
                <c:pt idx="2493">
                  <c:v>42976</c:v>
                </c:pt>
                <c:pt idx="2494">
                  <c:v>42977</c:v>
                </c:pt>
                <c:pt idx="2495">
                  <c:v>42978</c:v>
                </c:pt>
                <c:pt idx="2496">
                  <c:v>42979</c:v>
                </c:pt>
                <c:pt idx="2497">
                  <c:v>42980</c:v>
                </c:pt>
                <c:pt idx="2498">
                  <c:v>42981</c:v>
                </c:pt>
                <c:pt idx="2499">
                  <c:v>42982</c:v>
                </c:pt>
                <c:pt idx="2500">
                  <c:v>42983</c:v>
                </c:pt>
                <c:pt idx="2501">
                  <c:v>42984</c:v>
                </c:pt>
                <c:pt idx="2502">
                  <c:v>42985</c:v>
                </c:pt>
                <c:pt idx="2503">
                  <c:v>42986</c:v>
                </c:pt>
                <c:pt idx="2504">
                  <c:v>42987</c:v>
                </c:pt>
                <c:pt idx="2505">
                  <c:v>42988</c:v>
                </c:pt>
                <c:pt idx="2506">
                  <c:v>42989</c:v>
                </c:pt>
                <c:pt idx="2507">
                  <c:v>42990</c:v>
                </c:pt>
                <c:pt idx="2508">
                  <c:v>42991</c:v>
                </c:pt>
                <c:pt idx="2509">
                  <c:v>42992</c:v>
                </c:pt>
                <c:pt idx="2510">
                  <c:v>42993</c:v>
                </c:pt>
                <c:pt idx="2511">
                  <c:v>42994</c:v>
                </c:pt>
                <c:pt idx="2512">
                  <c:v>42995</c:v>
                </c:pt>
                <c:pt idx="2513">
                  <c:v>42996</c:v>
                </c:pt>
                <c:pt idx="2514">
                  <c:v>42997</c:v>
                </c:pt>
                <c:pt idx="2515">
                  <c:v>42998</c:v>
                </c:pt>
                <c:pt idx="2516">
                  <c:v>42999</c:v>
                </c:pt>
                <c:pt idx="2517">
                  <c:v>43000</c:v>
                </c:pt>
                <c:pt idx="2518">
                  <c:v>43001</c:v>
                </c:pt>
                <c:pt idx="2519">
                  <c:v>43002</c:v>
                </c:pt>
                <c:pt idx="2520">
                  <c:v>43003</c:v>
                </c:pt>
                <c:pt idx="2521">
                  <c:v>43004</c:v>
                </c:pt>
                <c:pt idx="2522">
                  <c:v>43005</c:v>
                </c:pt>
                <c:pt idx="2523">
                  <c:v>43006</c:v>
                </c:pt>
                <c:pt idx="2524">
                  <c:v>43007</c:v>
                </c:pt>
                <c:pt idx="2525">
                  <c:v>43008</c:v>
                </c:pt>
                <c:pt idx="2526">
                  <c:v>43009</c:v>
                </c:pt>
                <c:pt idx="2527">
                  <c:v>43010</c:v>
                </c:pt>
                <c:pt idx="2528">
                  <c:v>43011</c:v>
                </c:pt>
                <c:pt idx="2529">
                  <c:v>43012</c:v>
                </c:pt>
                <c:pt idx="2530">
                  <c:v>43013</c:v>
                </c:pt>
                <c:pt idx="2531">
                  <c:v>43014</c:v>
                </c:pt>
                <c:pt idx="2532">
                  <c:v>43015</c:v>
                </c:pt>
                <c:pt idx="2533">
                  <c:v>43016</c:v>
                </c:pt>
                <c:pt idx="2534">
                  <c:v>43017</c:v>
                </c:pt>
                <c:pt idx="2535">
                  <c:v>43018</c:v>
                </c:pt>
                <c:pt idx="2536">
                  <c:v>43019</c:v>
                </c:pt>
                <c:pt idx="2537">
                  <c:v>43020</c:v>
                </c:pt>
                <c:pt idx="2538">
                  <c:v>43021</c:v>
                </c:pt>
                <c:pt idx="2539">
                  <c:v>43022</c:v>
                </c:pt>
                <c:pt idx="2540">
                  <c:v>43023</c:v>
                </c:pt>
                <c:pt idx="2541">
                  <c:v>43024</c:v>
                </c:pt>
                <c:pt idx="2542">
                  <c:v>43025</c:v>
                </c:pt>
                <c:pt idx="2543">
                  <c:v>43026</c:v>
                </c:pt>
                <c:pt idx="2544">
                  <c:v>43027</c:v>
                </c:pt>
                <c:pt idx="2545">
                  <c:v>43028</c:v>
                </c:pt>
                <c:pt idx="2546">
                  <c:v>43029</c:v>
                </c:pt>
                <c:pt idx="2547">
                  <c:v>43030</c:v>
                </c:pt>
                <c:pt idx="2548">
                  <c:v>43031</c:v>
                </c:pt>
                <c:pt idx="2549">
                  <c:v>43032</c:v>
                </c:pt>
                <c:pt idx="2550">
                  <c:v>43033</c:v>
                </c:pt>
                <c:pt idx="2551">
                  <c:v>43034</c:v>
                </c:pt>
                <c:pt idx="2552">
                  <c:v>43035</c:v>
                </c:pt>
                <c:pt idx="2553">
                  <c:v>43036</c:v>
                </c:pt>
                <c:pt idx="2554">
                  <c:v>43037</c:v>
                </c:pt>
                <c:pt idx="2555">
                  <c:v>43038</c:v>
                </c:pt>
                <c:pt idx="2556">
                  <c:v>43039</c:v>
                </c:pt>
                <c:pt idx="2557">
                  <c:v>43040</c:v>
                </c:pt>
                <c:pt idx="2558">
                  <c:v>43041</c:v>
                </c:pt>
                <c:pt idx="2559">
                  <c:v>43042</c:v>
                </c:pt>
                <c:pt idx="2560">
                  <c:v>43043</c:v>
                </c:pt>
                <c:pt idx="2561">
                  <c:v>43044</c:v>
                </c:pt>
                <c:pt idx="2562">
                  <c:v>43045</c:v>
                </c:pt>
                <c:pt idx="2563">
                  <c:v>43046</c:v>
                </c:pt>
                <c:pt idx="2564">
                  <c:v>43047</c:v>
                </c:pt>
                <c:pt idx="2565">
                  <c:v>43048</c:v>
                </c:pt>
                <c:pt idx="2566">
                  <c:v>43049</c:v>
                </c:pt>
                <c:pt idx="2567">
                  <c:v>43050</c:v>
                </c:pt>
                <c:pt idx="2568">
                  <c:v>43051</c:v>
                </c:pt>
                <c:pt idx="2569">
                  <c:v>43052</c:v>
                </c:pt>
                <c:pt idx="2570">
                  <c:v>43053</c:v>
                </c:pt>
                <c:pt idx="2571">
                  <c:v>43054</c:v>
                </c:pt>
                <c:pt idx="2572">
                  <c:v>43055</c:v>
                </c:pt>
                <c:pt idx="2573">
                  <c:v>43056</c:v>
                </c:pt>
                <c:pt idx="2574">
                  <c:v>43057</c:v>
                </c:pt>
                <c:pt idx="2575">
                  <c:v>43058</c:v>
                </c:pt>
                <c:pt idx="2576">
                  <c:v>43059</c:v>
                </c:pt>
                <c:pt idx="2577">
                  <c:v>43060</c:v>
                </c:pt>
                <c:pt idx="2578">
                  <c:v>43061</c:v>
                </c:pt>
                <c:pt idx="2579">
                  <c:v>43062</c:v>
                </c:pt>
                <c:pt idx="2580">
                  <c:v>43063</c:v>
                </c:pt>
                <c:pt idx="2581">
                  <c:v>43064</c:v>
                </c:pt>
                <c:pt idx="2582">
                  <c:v>43065</c:v>
                </c:pt>
                <c:pt idx="2583">
                  <c:v>43066</c:v>
                </c:pt>
                <c:pt idx="2584">
                  <c:v>43067</c:v>
                </c:pt>
                <c:pt idx="2585">
                  <c:v>43068</c:v>
                </c:pt>
                <c:pt idx="2586">
                  <c:v>43069</c:v>
                </c:pt>
                <c:pt idx="2587">
                  <c:v>43070</c:v>
                </c:pt>
                <c:pt idx="2588">
                  <c:v>43071</c:v>
                </c:pt>
                <c:pt idx="2589">
                  <c:v>43072</c:v>
                </c:pt>
                <c:pt idx="2590">
                  <c:v>43073</c:v>
                </c:pt>
                <c:pt idx="2591">
                  <c:v>43074</c:v>
                </c:pt>
                <c:pt idx="2592">
                  <c:v>43075</c:v>
                </c:pt>
                <c:pt idx="2593">
                  <c:v>43076</c:v>
                </c:pt>
                <c:pt idx="2594">
                  <c:v>43077</c:v>
                </c:pt>
                <c:pt idx="2595">
                  <c:v>43078</c:v>
                </c:pt>
                <c:pt idx="2596">
                  <c:v>43079</c:v>
                </c:pt>
                <c:pt idx="2597">
                  <c:v>43080</c:v>
                </c:pt>
                <c:pt idx="2598">
                  <c:v>43081</c:v>
                </c:pt>
                <c:pt idx="2599">
                  <c:v>43082</c:v>
                </c:pt>
                <c:pt idx="2600">
                  <c:v>43083</c:v>
                </c:pt>
                <c:pt idx="2601">
                  <c:v>43084</c:v>
                </c:pt>
                <c:pt idx="2602">
                  <c:v>43085</c:v>
                </c:pt>
                <c:pt idx="2603">
                  <c:v>43086</c:v>
                </c:pt>
                <c:pt idx="2604">
                  <c:v>43087</c:v>
                </c:pt>
                <c:pt idx="2605">
                  <c:v>43088</c:v>
                </c:pt>
                <c:pt idx="2606">
                  <c:v>43089</c:v>
                </c:pt>
                <c:pt idx="2607">
                  <c:v>43090</c:v>
                </c:pt>
                <c:pt idx="2608">
                  <c:v>43091</c:v>
                </c:pt>
                <c:pt idx="2609">
                  <c:v>43092</c:v>
                </c:pt>
                <c:pt idx="2610">
                  <c:v>43093</c:v>
                </c:pt>
                <c:pt idx="2611">
                  <c:v>43094</c:v>
                </c:pt>
                <c:pt idx="2612">
                  <c:v>43095</c:v>
                </c:pt>
                <c:pt idx="2613">
                  <c:v>43096</c:v>
                </c:pt>
                <c:pt idx="2614">
                  <c:v>43097</c:v>
                </c:pt>
                <c:pt idx="2615">
                  <c:v>43098</c:v>
                </c:pt>
                <c:pt idx="2616">
                  <c:v>43099</c:v>
                </c:pt>
                <c:pt idx="2617">
                  <c:v>43100</c:v>
                </c:pt>
                <c:pt idx="2618">
                  <c:v>43101</c:v>
                </c:pt>
                <c:pt idx="2619">
                  <c:v>43102</c:v>
                </c:pt>
                <c:pt idx="2620">
                  <c:v>43103</c:v>
                </c:pt>
                <c:pt idx="2621">
                  <c:v>43104</c:v>
                </c:pt>
                <c:pt idx="2622">
                  <c:v>43105</c:v>
                </c:pt>
                <c:pt idx="2623">
                  <c:v>43106</c:v>
                </c:pt>
                <c:pt idx="2624">
                  <c:v>43107</c:v>
                </c:pt>
                <c:pt idx="2625">
                  <c:v>43108</c:v>
                </c:pt>
                <c:pt idx="2626">
                  <c:v>43109</c:v>
                </c:pt>
                <c:pt idx="2627">
                  <c:v>43110</c:v>
                </c:pt>
                <c:pt idx="2628">
                  <c:v>43111</c:v>
                </c:pt>
                <c:pt idx="2629">
                  <c:v>43112</c:v>
                </c:pt>
                <c:pt idx="2630">
                  <c:v>43113</c:v>
                </c:pt>
                <c:pt idx="2631">
                  <c:v>43114</c:v>
                </c:pt>
                <c:pt idx="2632">
                  <c:v>43115</c:v>
                </c:pt>
                <c:pt idx="2633">
                  <c:v>43116</c:v>
                </c:pt>
                <c:pt idx="2634">
                  <c:v>43117</c:v>
                </c:pt>
                <c:pt idx="2635">
                  <c:v>43118</c:v>
                </c:pt>
                <c:pt idx="2636">
                  <c:v>43119</c:v>
                </c:pt>
                <c:pt idx="2637">
                  <c:v>43120</c:v>
                </c:pt>
                <c:pt idx="2638">
                  <c:v>43121</c:v>
                </c:pt>
                <c:pt idx="2639">
                  <c:v>43122</c:v>
                </c:pt>
                <c:pt idx="2640">
                  <c:v>43123</c:v>
                </c:pt>
                <c:pt idx="2641">
                  <c:v>43124</c:v>
                </c:pt>
                <c:pt idx="2642">
                  <c:v>43125</c:v>
                </c:pt>
                <c:pt idx="2643">
                  <c:v>43126</c:v>
                </c:pt>
                <c:pt idx="2644">
                  <c:v>43127</c:v>
                </c:pt>
                <c:pt idx="2645">
                  <c:v>43128</c:v>
                </c:pt>
                <c:pt idx="2646">
                  <c:v>43129</c:v>
                </c:pt>
                <c:pt idx="2647">
                  <c:v>43130</c:v>
                </c:pt>
                <c:pt idx="2648">
                  <c:v>43131</c:v>
                </c:pt>
                <c:pt idx="2649">
                  <c:v>43132</c:v>
                </c:pt>
                <c:pt idx="2650">
                  <c:v>43133</c:v>
                </c:pt>
                <c:pt idx="2651">
                  <c:v>43134</c:v>
                </c:pt>
                <c:pt idx="2652">
                  <c:v>43135</c:v>
                </c:pt>
                <c:pt idx="2653">
                  <c:v>43136</c:v>
                </c:pt>
                <c:pt idx="2654">
                  <c:v>43137</c:v>
                </c:pt>
                <c:pt idx="2655">
                  <c:v>43138</c:v>
                </c:pt>
                <c:pt idx="2656">
                  <c:v>43139</c:v>
                </c:pt>
                <c:pt idx="2657">
                  <c:v>43140</c:v>
                </c:pt>
                <c:pt idx="2658">
                  <c:v>43141</c:v>
                </c:pt>
                <c:pt idx="2659">
                  <c:v>43142</c:v>
                </c:pt>
                <c:pt idx="2660">
                  <c:v>43143</c:v>
                </c:pt>
                <c:pt idx="2661">
                  <c:v>43144</c:v>
                </c:pt>
                <c:pt idx="2662">
                  <c:v>43145</c:v>
                </c:pt>
                <c:pt idx="2663">
                  <c:v>43146</c:v>
                </c:pt>
                <c:pt idx="2664">
                  <c:v>43147</c:v>
                </c:pt>
                <c:pt idx="2665">
                  <c:v>43148</c:v>
                </c:pt>
                <c:pt idx="2666">
                  <c:v>43149</c:v>
                </c:pt>
                <c:pt idx="2667">
                  <c:v>43150</c:v>
                </c:pt>
                <c:pt idx="2668">
                  <c:v>43151</c:v>
                </c:pt>
                <c:pt idx="2669">
                  <c:v>43152</c:v>
                </c:pt>
                <c:pt idx="2670">
                  <c:v>43153</c:v>
                </c:pt>
                <c:pt idx="2671">
                  <c:v>43154</c:v>
                </c:pt>
                <c:pt idx="2672">
                  <c:v>43155</c:v>
                </c:pt>
                <c:pt idx="2673">
                  <c:v>43156</c:v>
                </c:pt>
                <c:pt idx="2674">
                  <c:v>43157</c:v>
                </c:pt>
                <c:pt idx="2675">
                  <c:v>43158</c:v>
                </c:pt>
                <c:pt idx="2676">
                  <c:v>43159</c:v>
                </c:pt>
                <c:pt idx="2677">
                  <c:v>43160</c:v>
                </c:pt>
                <c:pt idx="2678">
                  <c:v>43161</c:v>
                </c:pt>
                <c:pt idx="2679">
                  <c:v>43162</c:v>
                </c:pt>
                <c:pt idx="2680">
                  <c:v>43163</c:v>
                </c:pt>
                <c:pt idx="2681">
                  <c:v>43164</c:v>
                </c:pt>
                <c:pt idx="2682">
                  <c:v>43165</c:v>
                </c:pt>
                <c:pt idx="2683">
                  <c:v>43166</c:v>
                </c:pt>
                <c:pt idx="2684">
                  <c:v>43167</c:v>
                </c:pt>
                <c:pt idx="2685">
                  <c:v>43168</c:v>
                </c:pt>
                <c:pt idx="2686">
                  <c:v>43169</c:v>
                </c:pt>
                <c:pt idx="2687">
                  <c:v>43170</c:v>
                </c:pt>
                <c:pt idx="2688">
                  <c:v>43171</c:v>
                </c:pt>
                <c:pt idx="2689">
                  <c:v>43172</c:v>
                </c:pt>
                <c:pt idx="2690">
                  <c:v>43173</c:v>
                </c:pt>
                <c:pt idx="2691">
                  <c:v>43174</c:v>
                </c:pt>
                <c:pt idx="2692">
                  <c:v>43175</c:v>
                </c:pt>
                <c:pt idx="2693">
                  <c:v>43176</c:v>
                </c:pt>
                <c:pt idx="2694">
                  <c:v>43177</c:v>
                </c:pt>
                <c:pt idx="2695">
                  <c:v>43178</c:v>
                </c:pt>
                <c:pt idx="2696">
                  <c:v>43179</c:v>
                </c:pt>
                <c:pt idx="2697">
                  <c:v>43180</c:v>
                </c:pt>
                <c:pt idx="2698">
                  <c:v>43181</c:v>
                </c:pt>
                <c:pt idx="2699">
                  <c:v>43182</c:v>
                </c:pt>
                <c:pt idx="2700">
                  <c:v>43183</c:v>
                </c:pt>
                <c:pt idx="2701">
                  <c:v>43184</c:v>
                </c:pt>
                <c:pt idx="2702">
                  <c:v>43185</c:v>
                </c:pt>
                <c:pt idx="2703">
                  <c:v>43186</c:v>
                </c:pt>
                <c:pt idx="2704">
                  <c:v>43187</c:v>
                </c:pt>
                <c:pt idx="2705">
                  <c:v>43188</c:v>
                </c:pt>
                <c:pt idx="2706">
                  <c:v>43189</c:v>
                </c:pt>
                <c:pt idx="2707">
                  <c:v>43190</c:v>
                </c:pt>
                <c:pt idx="2708">
                  <c:v>43191</c:v>
                </c:pt>
                <c:pt idx="2709">
                  <c:v>43192</c:v>
                </c:pt>
                <c:pt idx="2710">
                  <c:v>43193</c:v>
                </c:pt>
                <c:pt idx="2711">
                  <c:v>43194</c:v>
                </c:pt>
                <c:pt idx="2712">
                  <c:v>43195</c:v>
                </c:pt>
                <c:pt idx="2713">
                  <c:v>43196</c:v>
                </c:pt>
                <c:pt idx="2714">
                  <c:v>43197</c:v>
                </c:pt>
                <c:pt idx="2715">
                  <c:v>43198</c:v>
                </c:pt>
                <c:pt idx="2716">
                  <c:v>43199</c:v>
                </c:pt>
                <c:pt idx="2717">
                  <c:v>43200</c:v>
                </c:pt>
                <c:pt idx="2718">
                  <c:v>43201</c:v>
                </c:pt>
                <c:pt idx="2719">
                  <c:v>43202</c:v>
                </c:pt>
                <c:pt idx="2720">
                  <c:v>43203</c:v>
                </c:pt>
                <c:pt idx="2721">
                  <c:v>43204</c:v>
                </c:pt>
                <c:pt idx="2722">
                  <c:v>43205</c:v>
                </c:pt>
                <c:pt idx="2723">
                  <c:v>43206</c:v>
                </c:pt>
                <c:pt idx="2724">
                  <c:v>43207</c:v>
                </c:pt>
                <c:pt idx="2725">
                  <c:v>43208</c:v>
                </c:pt>
                <c:pt idx="2726">
                  <c:v>43209</c:v>
                </c:pt>
                <c:pt idx="2727">
                  <c:v>43210</c:v>
                </c:pt>
                <c:pt idx="2728">
                  <c:v>43211</c:v>
                </c:pt>
                <c:pt idx="2729">
                  <c:v>43212</c:v>
                </c:pt>
                <c:pt idx="2730">
                  <c:v>43213</c:v>
                </c:pt>
                <c:pt idx="2731">
                  <c:v>43214</c:v>
                </c:pt>
                <c:pt idx="2732">
                  <c:v>43215</c:v>
                </c:pt>
                <c:pt idx="2733">
                  <c:v>43216</c:v>
                </c:pt>
                <c:pt idx="2734">
                  <c:v>43217</c:v>
                </c:pt>
                <c:pt idx="2735">
                  <c:v>43218</c:v>
                </c:pt>
                <c:pt idx="2736">
                  <c:v>43219</c:v>
                </c:pt>
                <c:pt idx="2737">
                  <c:v>43220</c:v>
                </c:pt>
                <c:pt idx="2738">
                  <c:v>43221</c:v>
                </c:pt>
                <c:pt idx="2739">
                  <c:v>43222</c:v>
                </c:pt>
                <c:pt idx="2740">
                  <c:v>43223</c:v>
                </c:pt>
                <c:pt idx="2741">
                  <c:v>43224</c:v>
                </c:pt>
                <c:pt idx="2742">
                  <c:v>43225</c:v>
                </c:pt>
                <c:pt idx="2743">
                  <c:v>43226</c:v>
                </c:pt>
                <c:pt idx="2744">
                  <c:v>43227</c:v>
                </c:pt>
                <c:pt idx="2745">
                  <c:v>43228</c:v>
                </c:pt>
                <c:pt idx="2746">
                  <c:v>43229</c:v>
                </c:pt>
                <c:pt idx="2747">
                  <c:v>43230</c:v>
                </c:pt>
                <c:pt idx="2748">
                  <c:v>43231</c:v>
                </c:pt>
                <c:pt idx="2749">
                  <c:v>43232</c:v>
                </c:pt>
                <c:pt idx="2750">
                  <c:v>43233</c:v>
                </c:pt>
                <c:pt idx="2751">
                  <c:v>43234</c:v>
                </c:pt>
                <c:pt idx="2752">
                  <c:v>43235</c:v>
                </c:pt>
                <c:pt idx="2753">
                  <c:v>43236</c:v>
                </c:pt>
                <c:pt idx="2754">
                  <c:v>43237</c:v>
                </c:pt>
                <c:pt idx="2755">
                  <c:v>43238</c:v>
                </c:pt>
                <c:pt idx="2756">
                  <c:v>43239</c:v>
                </c:pt>
                <c:pt idx="2757">
                  <c:v>43240</c:v>
                </c:pt>
                <c:pt idx="2758">
                  <c:v>43241</c:v>
                </c:pt>
                <c:pt idx="2759">
                  <c:v>43242</c:v>
                </c:pt>
                <c:pt idx="2760">
                  <c:v>43243</c:v>
                </c:pt>
                <c:pt idx="2761">
                  <c:v>43244</c:v>
                </c:pt>
                <c:pt idx="2762">
                  <c:v>43245</c:v>
                </c:pt>
                <c:pt idx="2763">
                  <c:v>43246</c:v>
                </c:pt>
                <c:pt idx="2764">
                  <c:v>43247</c:v>
                </c:pt>
                <c:pt idx="2765">
                  <c:v>43248</c:v>
                </c:pt>
                <c:pt idx="2766">
                  <c:v>43249</c:v>
                </c:pt>
                <c:pt idx="2767">
                  <c:v>43250</c:v>
                </c:pt>
                <c:pt idx="2768">
                  <c:v>43251</c:v>
                </c:pt>
                <c:pt idx="2769">
                  <c:v>43252</c:v>
                </c:pt>
                <c:pt idx="2770">
                  <c:v>43253</c:v>
                </c:pt>
                <c:pt idx="2771">
                  <c:v>43254</c:v>
                </c:pt>
                <c:pt idx="2772">
                  <c:v>43255</c:v>
                </c:pt>
                <c:pt idx="2773">
                  <c:v>43256</c:v>
                </c:pt>
                <c:pt idx="2774">
                  <c:v>43257</c:v>
                </c:pt>
                <c:pt idx="2775">
                  <c:v>43258</c:v>
                </c:pt>
                <c:pt idx="2776">
                  <c:v>43259</c:v>
                </c:pt>
                <c:pt idx="2777">
                  <c:v>43260</c:v>
                </c:pt>
                <c:pt idx="2778">
                  <c:v>43261</c:v>
                </c:pt>
                <c:pt idx="2779">
                  <c:v>43262</c:v>
                </c:pt>
                <c:pt idx="2780">
                  <c:v>43263</c:v>
                </c:pt>
                <c:pt idx="2781">
                  <c:v>43264</c:v>
                </c:pt>
                <c:pt idx="2782">
                  <c:v>43265</c:v>
                </c:pt>
                <c:pt idx="2783">
                  <c:v>43266</c:v>
                </c:pt>
                <c:pt idx="2784">
                  <c:v>43267</c:v>
                </c:pt>
                <c:pt idx="2785">
                  <c:v>43268</c:v>
                </c:pt>
                <c:pt idx="2786">
                  <c:v>43269</c:v>
                </c:pt>
                <c:pt idx="2787">
                  <c:v>43270</c:v>
                </c:pt>
                <c:pt idx="2788">
                  <c:v>43271</c:v>
                </c:pt>
                <c:pt idx="2789">
                  <c:v>43272</c:v>
                </c:pt>
                <c:pt idx="2790">
                  <c:v>43273</c:v>
                </c:pt>
                <c:pt idx="2791">
                  <c:v>43274</c:v>
                </c:pt>
                <c:pt idx="2792">
                  <c:v>43275</c:v>
                </c:pt>
                <c:pt idx="2793">
                  <c:v>43276</c:v>
                </c:pt>
                <c:pt idx="2794">
                  <c:v>43277</c:v>
                </c:pt>
                <c:pt idx="2795">
                  <c:v>43278</c:v>
                </c:pt>
                <c:pt idx="2796">
                  <c:v>43279</c:v>
                </c:pt>
                <c:pt idx="2797">
                  <c:v>43280</c:v>
                </c:pt>
                <c:pt idx="2798">
                  <c:v>43281</c:v>
                </c:pt>
                <c:pt idx="2799">
                  <c:v>43282</c:v>
                </c:pt>
                <c:pt idx="2800">
                  <c:v>43283</c:v>
                </c:pt>
                <c:pt idx="2801">
                  <c:v>43284</c:v>
                </c:pt>
                <c:pt idx="2802">
                  <c:v>43285</c:v>
                </c:pt>
                <c:pt idx="2803">
                  <c:v>43286</c:v>
                </c:pt>
                <c:pt idx="2804">
                  <c:v>43287</c:v>
                </c:pt>
                <c:pt idx="2805">
                  <c:v>43288</c:v>
                </c:pt>
                <c:pt idx="2806">
                  <c:v>43289</c:v>
                </c:pt>
                <c:pt idx="2807">
                  <c:v>43290</c:v>
                </c:pt>
                <c:pt idx="2808">
                  <c:v>43291</c:v>
                </c:pt>
                <c:pt idx="2809">
                  <c:v>43292</c:v>
                </c:pt>
                <c:pt idx="2810">
                  <c:v>43293</c:v>
                </c:pt>
                <c:pt idx="2811">
                  <c:v>43294</c:v>
                </c:pt>
                <c:pt idx="2812">
                  <c:v>43295</c:v>
                </c:pt>
                <c:pt idx="2813">
                  <c:v>43296</c:v>
                </c:pt>
                <c:pt idx="2814">
                  <c:v>43297</c:v>
                </c:pt>
                <c:pt idx="2815">
                  <c:v>43298</c:v>
                </c:pt>
                <c:pt idx="2816">
                  <c:v>43299</c:v>
                </c:pt>
                <c:pt idx="2817">
                  <c:v>43300</c:v>
                </c:pt>
                <c:pt idx="2818">
                  <c:v>43301</c:v>
                </c:pt>
                <c:pt idx="2819">
                  <c:v>43302</c:v>
                </c:pt>
                <c:pt idx="2820">
                  <c:v>43303</c:v>
                </c:pt>
                <c:pt idx="2821">
                  <c:v>43304</c:v>
                </c:pt>
                <c:pt idx="2822">
                  <c:v>43305</c:v>
                </c:pt>
                <c:pt idx="2823">
                  <c:v>43306</c:v>
                </c:pt>
                <c:pt idx="2824">
                  <c:v>43307</c:v>
                </c:pt>
                <c:pt idx="2825">
                  <c:v>43308</c:v>
                </c:pt>
                <c:pt idx="2826">
                  <c:v>43309</c:v>
                </c:pt>
                <c:pt idx="2827">
                  <c:v>43310</c:v>
                </c:pt>
                <c:pt idx="2828">
                  <c:v>43311</c:v>
                </c:pt>
                <c:pt idx="2829">
                  <c:v>43312</c:v>
                </c:pt>
                <c:pt idx="2830">
                  <c:v>43313</c:v>
                </c:pt>
                <c:pt idx="2831">
                  <c:v>43314</c:v>
                </c:pt>
                <c:pt idx="2832">
                  <c:v>43315</c:v>
                </c:pt>
                <c:pt idx="2833">
                  <c:v>43316</c:v>
                </c:pt>
                <c:pt idx="2834">
                  <c:v>43317</c:v>
                </c:pt>
                <c:pt idx="2835">
                  <c:v>43318</c:v>
                </c:pt>
                <c:pt idx="2836">
                  <c:v>43319</c:v>
                </c:pt>
                <c:pt idx="2837">
                  <c:v>43320</c:v>
                </c:pt>
                <c:pt idx="2838">
                  <c:v>43321</c:v>
                </c:pt>
                <c:pt idx="2839">
                  <c:v>43322</c:v>
                </c:pt>
                <c:pt idx="2840">
                  <c:v>43323</c:v>
                </c:pt>
                <c:pt idx="2841">
                  <c:v>43324</c:v>
                </c:pt>
                <c:pt idx="2842">
                  <c:v>43325</c:v>
                </c:pt>
                <c:pt idx="2843">
                  <c:v>43326</c:v>
                </c:pt>
                <c:pt idx="2844">
                  <c:v>43327</c:v>
                </c:pt>
                <c:pt idx="2845">
                  <c:v>43328</c:v>
                </c:pt>
                <c:pt idx="2846">
                  <c:v>43329</c:v>
                </c:pt>
                <c:pt idx="2847">
                  <c:v>43330</c:v>
                </c:pt>
                <c:pt idx="2848">
                  <c:v>43331</c:v>
                </c:pt>
                <c:pt idx="2849">
                  <c:v>43332</c:v>
                </c:pt>
                <c:pt idx="2850">
                  <c:v>43333</c:v>
                </c:pt>
                <c:pt idx="2851">
                  <c:v>43334</c:v>
                </c:pt>
                <c:pt idx="2852">
                  <c:v>43335</c:v>
                </c:pt>
                <c:pt idx="2853">
                  <c:v>43336</c:v>
                </c:pt>
                <c:pt idx="2854">
                  <c:v>43337</c:v>
                </c:pt>
                <c:pt idx="2855">
                  <c:v>43338</c:v>
                </c:pt>
                <c:pt idx="2856">
                  <c:v>43339</c:v>
                </c:pt>
                <c:pt idx="2857">
                  <c:v>43340</c:v>
                </c:pt>
                <c:pt idx="2858">
                  <c:v>43341</c:v>
                </c:pt>
                <c:pt idx="2859">
                  <c:v>43342</c:v>
                </c:pt>
                <c:pt idx="2860">
                  <c:v>43343</c:v>
                </c:pt>
                <c:pt idx="2861">
                  <c:v>43344</c:v>
                </c:pt>
                <c:pt idx="2862">
                  <c:v>43345</c:v>
                </c:pt>
                <c:pt idx="2863">
                  <c:v>43346</c:v>
                </c:pt>
                <c:pt idx="2864">
                  <c:v>43347</c:v>
                </c:pt>
                <c:pt idx="2865">
                  <c:v>43348</c:v>
                </c:pt>
                <c:pt idx="2866">
                  <c:v>43349</c:v>
                </c:pt>
                <c:pt idx="2867">
                  <c:v>43350</c:v>
                </c:pt>
                <c:pt idx="2868">
                  <c:v>43351</c:v>
                </c:pt>
                <c:pt idx="2869">
                  <c:v>43352</c:v>
                </c:pt>
                <c:pt idx="2870">
                  <c:v>43353</c:v>
                </c:pt>
                <c:pt idx="2871">
                  <c:v>43354</c:v>
                </c:pt>
                <c:pt idx="2872">
                  <c:v>43355</c:v>
                </c:pt>
                <c:pt idx="2873">
                  <c:v>43356</c:v>
                </c:pt>
                <c:pt idx="2874">
                  <c:v>43357</c:v>
                </c:pt>
                <c:pt idx="2875">
                  <c:v>43358</c:v>
                </c:pt>
                <c:pt idx="2876">
                  <c:v>43359</c:v>
                </c:pt>
                <c:pt idx="2877">
                  <c:v>43360</c:v>
                </c:pt>
                <c:pt idx="2878">
                  <c:v>43361</c:v>
                </c:pt>
                <c:pt idx="2879">
                  <c:v>43362</c:v>
                </c:pt>
                <c:pt idx="2880">
                  <c:v>43363</c:v>
                </c:pt>
                <c:pt idx="2881">
                  <c:v>43364</c:v>
                </c:pt>
                <c:pt idx="2882">
                  <c:v>43365</c:v>
                </c:pt>
                <c:pt idx="2883">
                  <c:v>43366</c:v>
                </c:pt>
                <c:pt idx="2884">
                  <c:v>43367</c:v>
                </c:pt>
                <c:pt idx="2885">
                  <c:v>43368</c:v>
                </c:pt>
                <c:pt idx="2886">
                  <c:v>43369</c:v>
                </c:pt>
                <c:pt idx="2887">
                  <c:v>43370</c:v>
                </c:pt>
                <c:pt idx="2888">
                  <c:v>43371</c:v>
                </c:pt>
                <c:pt idx="2889">
                  <c:v>43372</c:v>
                </c:pt>
                <c:pt idx="2890">
                  <c:v>43373</c:v>
                </c:pt>
                <c:pt idx="2891">
                  <c:v>43374</c:v>
                </c:pt>
                <c:pt idx="2892">
                  <c:v>43375</c:v>
                </c:pt>
                <c:pt idx="2893">
                  <c:v>43376</c:v>
                </c:pt>
                <c:pt idx="2894">
                  <c:v>43377</c:v>
                </c:pt>
                <c:pt idx="2895">
                  <c:v>43378</c:v>
                </c:pt>
                <c:pt idx="2896">
                  <c:v>43379</c:v>
                </c:pt>
                <c:pt idx="2897">
                  <c:v>43380</c:v>
                </c:pt>
                <c:pt idx="2898">
                  <c:v>43381</c:v>
                </c:pt>
                <c:pt idx="2899">
                  <c:v>43382</c:v>
                </c:pt>
                <c:pt idx="2900">
                  <c:v>43383</c:v>
                </c:pt>
                <c:pt idx="2901">
                  <c:v>43384</c:v>
                </c:pt>
                <c:pt idx="2902">
                  <c:v>43385</c:v>
                </c:pt>
                <c:pt idx="2903">
                  <c:v>43386</c:v>
                </c:pt>
                <c:pt idx="2904">
                  <c:v>43387</c:v>
                </c:pt>
                <c:pt idx="2905">
                  <c:v>43388</c:v>
                </c:pt>
                <c:pt idx="2906">
                  <c:v>43389</c:v>
                </c:pt>
                <c:pt idx="2907">
                  <c:v>43390</c:v>
                </c:pt>
                <c:pt idx="2908">
                  <c:v>43391</c:v>
                </c:pt>
                <c:pt idx="2909">
                  <c:v>43392</c:v>
                </c:pt>
                <c:pt idx="2910">
                  <c:v>43393</c:v>
                </c:pt>
                <c:pt idx="2911">
                  <c:v>43394</c:v>
                </c:pt>
                <c:pt idx="2912">
                  <c:v>43395</c:v>
                </c:pt>
                <c:pt idx="2913">
                  <c:v>43396</c:v>
                </c:pt>
                <c:pt idx="2914">
                  <c:v>43397</c:v>
                </c:pt>
                <c:pt idx="2915">
                  <c:v>43398</c:v>
                </c:pt>
                <c:pt idx="2916">
                  <c:v>43399</c:v>
                </c:pt>
                <c:pt idx="2917">
                  <c:v>43400</c:v>
                </c:pt>
                <c:pt idx="2918">
                  <c:v>43401</c:v>
                </c:pt>
                <c:pt idx="2919">
                  <c:v>43402</c:v>
                </c:pt>
                <c:pt idx="2920">
                  <c:v>43403</c:v>
                </c:pt>
                <c:pt idx="2921">
                  <c:v>43404</c:v>
                </c:pt>
                <c:pt idx="2922">
                  <c:v>43405</c:v>
                </c:pt>
                <c:pt idx="2923">
                  <c:v>43406</c:v>
                </c:pt>
                <c:pt idx="2924">
                  <c:v>43407</c:v>
                </c:pt>
                <c:pt idx="2925">
                  <c:v>43408</c:v>
                </c:pt>
                <c:pt idx="2926">
                  <c:v>43409</c:v>
                </c:pt>
                <c:pt idx="2927">
                  <c:v>43410</c:v>
                </c:pt>
                <c:pt idx="2928">
                  <c:v>43411</c:v>
                </c:pt>
                <c:pt idx="2929">
                  <c:v>43412</c:v>
                </c:pt>
                <c:pt idx="2930">
                  <c:v>43413</c:v>
                </c:pt>
                <c:pt idx="2931">
                  <c:v>43414</c:v>
                </c:pt>
                <c:pt idx="2932">
                  <c:v>43415</c:v>
                </c:pt>
                <c:pt idx="2933">
                  <c:v>43416</c:v>
                </c:pt>
                <c:pt idx="2934">
                  <c:v>43417</c:v>
                </c:pt>
                <c:pt idx="2935">
                  <c:v>43418</c:v>
                </c:pt>
                <c:pt idx="2936">
                  <c:v>43419</c:v>
                </c:pt>
                <c:pt idx="2937">
                  <c:v>43420</c:v>
                </c:pt>
                <c:pt idx="2938">
                  <c:v>43421</c:v>
                </c:pt>
                <c:pt idx="2939">
                  <c:v>43422</c:v>
                </c:pt>
                <c:pt idx="2940">
                  <c:v>43423</c:v>
                </c:pt>
                <c:pt idx="2941">
                  <c:v>43424</c:v>
                </c:pt>
                <c:pt idx="2942">
                  <c:v>43425</c:v>
                </c:pt>
                <c:pt idx="2943">
                  <c:v>43426</c:v>
                </c:pt>
                <c:pt idx="2944">
                  <c:v>43427</c:v>
                </c:pt>
                <c:pt idx="2945">
                  <c:v>43428</c:v>
                </c:pt>
                <c:pt idx="2946">
                  <c:v>43429</c:v>
                </c:pt>
                <c:pt idx="2947">
                  <c:v>43430</c:v>
                </c:pt>
                <c:pt idx="2948">
                  <c:v>43431</c:v>
                </c:pt>
                <c:pt idx="2949">
                  <c:v>43432</c:v>
                </c:pt>
                <c:pt idx="2950">
                  <c:v>43433</c:v>
                </c:pt>
                <c:pt idx="2951">
                  <c:v>43434</c:v>
                </c:pt>
                <c:pt idx="2952">
                  <c:v>43435</c:v>
                </c:pt>
                <c:pt idx="2953">
                  <c:v>43436</c:v>
                </c:pt>
                <c:pt idx="2954">
                  <c:v>43437</c:v>
                </c:pt>
                <c:pt idx="2955">
                  <c:v>43438</c:v>
                </c:pt>
                <c:pt idx="2956">
                  <c:v>43439</c:v>
                </c:pt>
                <c:pt idx="2957">
                  <c:v>43440</c:v>
                </c:pt>
                <c:pt idx="2958">
                  <c:v>43441</c:v>
                </c:pt>
                <c:pt idx="2959">
                  <c:v>43442</c:v>
                </c:pt>
                <c:pt idx="2960">
                  <c:v>43443</c:v>
                </c:pt>
                <c:pt idx="2961">
                  <c:v>43444</c:v>
                </c:pt>
                <c:pt idx="2962">
                  <c:v>43445</c:v>
                </c:pt>
                <c:pt idx="2963">
                  <c:v>43446</c:v>
                </c:pt>
                <c:pt idx="2964">
                  <c:v>43447</c:v>
                </c:pt>
                <c:pt idx="2965">
                  <c:v>43448</c:v>
                </c:pt>
                <c:pt idx="2966">
                  <c:v>43449</c:v>
                </c:pt>
                <c:pt idx="2967">
                  <c:v>43450</c:v>
                </c:pt>
                <c:pt idx="2968">
                  <c:v>43451</c:v>
                </c:pt>
                <c:pt idx="2969">
                  <c:v>43452</c:v>
                </c:pt>
                <c:pt idx="2970">
                  <c:v>43453</c:v>
                </c:pt>
                <c:pt idx="2971">
                  <c:v>43454</c:v>
                </c:pt>
                <c:pt idx="2972">
                  <c:v>43455</c:v>
                </c:pt>
                <c:pt idx="2973">
                  <c:v>43456</c:v>
                </c:pt>
                <c:pt idx="2974">
                  <c:v>43457</c:v>
                </c:pt>
                <c:pt idx="2975">
                  <c:v>43458</c:v>
                </c:pt>
                <c:pt idx="2976">
                  <c:v>43459</c:v>
                </c:pt>
                <c:pt idx="2977">
                  <c:v>43460</c:v>
                </c:pt>
                <c:pt idx="2978">
                  <c:v>43461</c:v>
                </c:pt>
                <c:pt idx="2979">
                  <c:v>43462</c:v>
                </c:pt>
                <c:pt idx="2980">
                  <c:v>43463</c:v>
                </c:pt>
                <c:pt idx="2981">
                  <c:v>43464</c:v>
                </c:pt>
                <c:pt idx="2982">
                  <c:v>43465</c:v>
                </c:pt>
                <c:pt idx="2983">
                  <c:v>43466</c:v>
                </c:pt>
                <c:pt idx="2984">
                  <c:v>43467</c:v>
                </c:pt>
                <c:pt idx="2985">
                  <c:v>43468</c:v>
                </c:pt>
                <c:pt idx="2986">
                  <c:v>43469</c:v>
                </c:pt>
                <c:pt idx="2987">
                  <c:v>43470</c:v>
                </c:pt>
                <c:pt idx="2988">
                  <c:v>43471</c:v>
                </c:pt>
                <c:pt idx="2989">
                  <c:v>43472</c:v>
                </c:pt>
                <c:pt idx="2990">
                  <c:v>43473</c:v>
                </c:pt>
                <c:pt idx="2991">
                  <c:v>43474</c:v>
                </c:pt>
                <c:pt idx="2992">
                  <c:v>43475</c:v>
                </c:pt>
                <c:pt idx="2993">
                  <c:v>43476</c:v>
                </c:pt>
                <c:pt idx="2994">
                  <c:v>43477</c:v>
                </c:pt>
                <c:pt idx="2995">
                  <c:v>43478</c:v>
                </c:pt>
                <c:pt idx="2996">
                  <c:v>43479</c:v>
                </c:pt>
                <c:pt idx="2997">
                  <c:v>43480</c:v>
                </c:pt>
                <c:pt idx="2998">
                  <c:v>43481</c:v>
                </c:pt>
                <c:pt idx="2999">
                  <c:v>43482</c:v>
                </c:pt>
                <c:pt idx="3000">
                  <c:v>43483</c:v>
                </c:pt>
                <c:pt idx="3001">
                  <c:v>43484</c:v>
                </c:pt>
                <c:pt idx="3002">
                  <c:v>43485</c:v>
                </c:pt>
                <c:pt idx="3003">
                  <c:v>43486</c:v>
                </c:pt>
                <c:pt idx="3004">
                  <c:v>43487</c:v>
                </c:pt>
                <c:pt idx="3005">
                  <c:v>43488</c:v>
                </c:pt>
                <c:pt idx="3006">
                  <c:v>43489</c:v>
                </c:pt>
                <c:pt idx="3007">
                  <c:v>43490</c:v>
                </c:pt>
                <c:pt idx="3008">
                  <c:v>43491</c:v>
                </c:pt>
                <c:pt idx="3009">
                  <c:v>43492</c:v>
                </c:pt>
                <c:pt idx="3010">
                  <c:v>43493</c:v>
                </c:pt>
                <c:pt idx="3011">
                  <c:v>43494</c:v>
                </c:pt>
                <c:pt idx="3012">
                  <c:v>43495</c:v>
                </c:pt>
                <c:pt idx="3013">
                  <c:v>43496</c:v>
                </c:pt>
                <c:pt idx="3014">
                  <c:v>43497</c:v>
                </c:pt>
                <c:pt idx="3015">
                  <c:v>43498</c:v>
                </c:pt>
                <c:pt idx="3016">
                  <c:v>43499</c:v>
                </c:pt>
                <c:pt idx="3017">
                  <c:v>43500</c:v>
                </c:pt>
                <c:pt idx="3018">
                  <c:v>43501</c:v>
                </c:pt>
                <c:pt idx="3019">
                  <c:v>43502</c:v>
                </c:pt>
                <c:pt idx="3020">
                  <c:v>43503</c:v>
                </c:pt>
                <c:pt idx="3021">
                  <c:v>43504</c:v>
                </c:pt>
                <c:pt idx="3022">
                  <c:v>43505</c:v>
                </c:pt>
                <c:pt idx="3023">
                  <c:v>43506</c:v>
                </c:pt>
                <c:pt idx="3024">
                  <c:v>43507</c:v>
                </c:pt>
                <c:pt idx="3025">
                  <c:v>43508</c:v>
                </c:pt>
                <c:pt idx="3026">
                  <c:v>43509</c:v>
                </c:pt>
                <c:pt idx="3027">
                  <c:v>43510</c:v>
                </c:pt>
                <c:pt idx="3028">
                  <c:v>43511</c:v>
                </c:pt>
                <c:pt idx="3029">
                  <c:v>43512</c:v>
                </c:pt>
                <c:pt idx="3030">
                  <c:v>43513</c:v>
                </c:pt>
                <c:pt idx="3031">
                  <c:v>43514</c:v>
                </c:pt>
                <c:pt idx="3032">
                  <c:v>43515</c:v>
                </c:pt>
                <c:pt idx="3033">
                  <c:v>43516</c:v>
                </c:pt>
                <c:pt idx="3034">
                  <c:v>43517</c:v>
                </c:pt>
                <c:pt idx="3035">
                  <c:v>43518</c:v>
                </c:pt>
                <c:pt idx="3036">
                  <c:v>43519</c:v>
                </c:pt>
                <c:pt idx="3037">
                  <c:v>43520</c:v>
                </c:pt>
                <c:pt idx="3038">
                  <c:v>43521</c:v>
                </c:pt>
                <c:pt idx="3039">
                  <c:v>43522</c:v>
                </c:pt>
                <c:pt idx="3040">
                  <c:v>43523</c:v>
                </c:pt>
                <c:pt idx="3041">
                  <c:v>43524</c:v>
                </c:pt>
                <c:pt idx="3042">
                  <c:v>43525</c:v>
                </c:pt>
                <c:pt idx="3043">
                  <c:v>43526</c:v>
                </c:pt>
                <c:pt idx="3044">
                  <c:v>43527</c:v>
                </c:pt>
                <c:pt idx="3045">
                  <c:v>43528</c:v>
                </c:pt>
                <c:pt idx="3046">
                  <c:v>43529</c:v>
                </c:pt>
                <c:pt idx="3047">
                  <c:v>43530</c:v>
                </c:pt>
                <c:pt idx="3048">
                  <c:v>43531</c:v>
                </c:pt>
                <c:pt idx="3049">
                  <c:v>43532</c:v>
                </c:pt>
                <c:pt idx="3050">
                  <c:v>43533</c:v>
                </c:pt>
                <c:pt idx="3051">
                  <c:v>43534</c:v>
                </c:pt>
                <c:pt idx="3052">
                  <c:v>43535</c:v>
                </c:pt>
                <c:pt idx="3053">
                  <c:v>43536</c:v>
                </c:pt>
                <c:pt idx="3054">
                  <c:v>43537</c:v>
                </c:pt>
                <c:pt idx="3055">
                  <c:v>43538</c:v>
                </c:pt>
                <c:pt idx="3056">
                  <c:v>43539</c:v>
                </c:pt>
                <c:pt idx="3057">
                  <c:v>43540</c:v>
                </c:pt>
                <c:pt idx="3058">
                  <c:v>43541</c:v>
                </c:pt>
                <c:pt idx="3059">
                  <c:v>43542</c:v>
                </c:pt>
                <c:pt idx="3060">
                  <c:v>43543</c:v>
                </c:pt>
                <c:pt idx="3061">
                  <c:v>43544</c:v>
                </c:pt>
                <c:pt idx="3062">
                  <c:v>43545</c:v>
                </c:pt>
                <c:pt idx="3063">
                  <c:v>43546</c:v>
                </c:pt>
                <c:pt idx="3064">
                  <c:v>43547</c:v>
                </c:pt>
                <c:pt idx="3065">
                  <c:v>43548</c:v>
                </c:pt>
                <c:pt idx="3066">
                  <c:v>43549</c:v>
                </c:pt>
                <c:pt idx="3067">
                  <c:v>43550</c:v>
                </c:pt>
                <c:pt idx="3068">
                  <c:v>43551</c:v>
                </c:pt>
                <c:pt idx="3069">
                  <c:v>43552</c:v>
                </c:pt>
                <c:pt idx="3070">
                  <c:v>43553</c:v>
                </c:pt>
                <c:pt idx="3071">
                  <c:v>43554</c:v>
                </c:pt>
                <c:pt idx="3072">
                  <c:v>43555</c:v>
                </c:pt>
                <c:pt idx="3073">
                  <c:v>43556</c:v>
                </c:pt>
                <c:pt idx="3074">
                  <c:v>43557</c:v>
                </c:pt>
                <c:pt idx="3075">
                  <c:v>43558</c:v>
                </c:pt>
                <c:pt idx="3076">
                  <c:v>43559</c:v>
                </c:pt>
                <c:pt idx="3077">
                  <c:v>43560</c:v>
                </c:pt>
                <c:pt idx="3078">
                  <c:v>43561</c:v>
                </c:pt>
                <c:pt idx="3079">
                  <c:v>43562</c:v>
                </c:pt>
                <c:pt idx="3080">
                  <c:v>43563</c:v>
                </c:pt>
                <c:pt idx="3081">
                  <c:v>43564</c:v>
                </c:pt>
                <c:pt idx="3082">
                  <c:v>43565</c:v>
                </c:pt>
                <c:pt idx="3083">
                  <c:v>43566</c:v>
                </c:pt>
                <c:pt idx="3084">
                  <c:v>43567</c:v>
                </c:pt>
                <c:pt idx="3085">
                  <c:v>43568</c:v>
                </c:pt>
                <c:pt idx="3086">
                  <c:v>43569</c:v>
                </c:pt>
                <c:pt idx="3087">
                  <c:v>43570</c:v>
                </c:pt>
                <c:pt idx="3088">
                  <c:v>43571</c:v>
                </c:pt>
                <c:pt idx="3089">
                  <c:v>43572</c:v>
                </c:pt>
                <c:pt idx="3090">
                  <c:v>43573</c:v>
                </c:pt>
                <c:pt idx="3091">
                  <c:v>43574</c:v>
                </c:pt>
                <c:pt idx="3092">
                  <c:v>43575</c:v>
                </c:pt>
                <c:pt idx="3093">
                  <c:v>43576</c:v>
                </c:pt>
                <c:pt idx="3094">
                  <c:v>43577</c:v>
                </c:pt>
                <c:pt idx="3095">
                  <c:v>43578</c:v>
                </c:pt>
                <c:pt idx="3096">
                  <c:v>43579</c:v>
                </c:pt>
                <c:pt idx="3097">
                  <c:v>43580</c:v>
                </c:pt>
                <c:pt idx="3098">
                  <c:v>43581</c:v>
                </c:pt>
                <c:pt idx="3099">
                  <c:v>43582</c:v>
                </c:pt>
                <c:pt idx="3100">
                  <c:v>43583</c:v>
                </c:pt>
                <c:pt idx="3101">
                  <c:v>43584</c:v>
                </c:pt>
                <c:pt idx="3102">
                  <c:v>43585</c:v>
                </c:pt>
                <c:pt idx="3103">
                  <c:v>43586</c:v>
                </c:pt>
                <c:pt idx="3104">
                  <c:v>43587</c:v>
                </c:pt>
                <c:pt idx="3105">
                  <c:v>43588</c:v>
                </c:pt>
                <c:pt idx="3106">
                  <c:v>43589</c:v>
                </c:pt>
                <c:pt idx="3107">
                  <c:v>43590</c:v>
                </c:pt>
                <c:pt idx="3108">
                  <c:v>43591</c:v>
                </c:pt>
                <c:pt idx="3109">
                  <c:v>43592</c:v>
                </c:pt>
                <c:pt idx="3110">
                  <c:v>43593</c:v>
                </c:pt>
                <c:pt idx="3111">
                  <c:v>43594</c:v>
                </c:pt>
                <c:pt idx="3112">
                  <c:v>43595</c:v>
                </c:pt>
                <c:pt idx="3113">
                  <c:v>43596</c:v>
                </c:pt>
                <c:pt idx="3114">
                  <c:v>43597</c:v>
                </c:pt>
                <c:pt idx="3115">
                  <c:v>43598</c:v>
                </c:pt>
                <c:pt idx="3116">
                  <c:v>43599</c:v>
                </c:pt>
                <c:pt idx="3117">
                  <c:v>43600</c:v>
                </c:pt>
                <c:pt idx="3118">
                  <c:v>43601</c:v>
                </c:pt>
                <c:pt idx="3119">
                  <c:v>43602</c:v>
                </c:pt>
                <c:pt idx="3120">
                  <c:v>43603</c:v>
                </c:pt>
                <c:pt idx="3121">
                  <c:v>43604</c:v>
                </c:pt>
                <c:pt idx="3122">
                  <c:v>43605</c:v>
                </c:pt>
                <c:pt idx="3123">
                  <c:v>43606</c:v>
                </c:pt>
                <c:pt idx="3124">
                  <c:v>43607</c:v>
                </c:pt>
                <c:pt idx="3125">
                  <c:v>43608</c:v>
                </c:pt>
                <c:pt idx="3126">
                  <c:v>43609</c:v>
                </c:pt>
                <c:pt idx="3127">
                  <c:v>43610</c:v>
                </c:pt>
                <c:pt idx="3128">
                  <c:v>43611</c:v>
                </c:pt>
                <c:pt idx="3129">
                  <c:v>43612</c:v>
                </c:pt>
                <c:pt idx="3130">
                  <c:v>43613</c:v>
                </c:pt>
                <c:pt idx="3131">
                  <c:v>43614</c:v>
                </c:pt>
                <c:pt idx="3132">
                  <c:v>43615</c:v>
                </c:pt>
                <c:pt idx="3133">
                  <c:v>43616</c:v>
                </c:pt>
                <c:pt idx="3134">
                  <c:v>43617</c:v>
                </c:pt>
                <c:pt idx="3135">
                  <c:v>43618</c:v>
                </c:pt>
                <c:pt idx="3136">
                  <c:v>43619</c:v>
                </c:pt>
                <c:pt idx="3137">
                  <c:v>43620</c:v>
                </c:pt>
                <c:pt idx="3138">
                  <c:v>43621</c:v>
                </c:pt>
                <c:pt idx="3139">
                  <c:v>43622</c:v>
                </c:pt>
                <c:pt idx="3140">
                  <c:v>43623</c:v>
                </c:pt>
                <c:pt idx="3141">
                  <c:v>43624</c:v>
                </c:pt>
                <c:pt idx="3142">
                  <c:v>43625</c:v>
                </c:pt>
                <c:pt idx="3143">
                  <c:v>43626</c:v>
                </c:pt>
                <c:pt idx="3144">
                  <c:v>43627</c:v>
                </c:pt>
                <c:pt idx="3145">
                  <c:v>43628</c:v>
                </c:pt>
                <c:pt idx="3146">
                  <c:v>43629</c:v>
                </c:pt>
                <c:pt idx="3147">
                  <c:v>43630</c:v>
                </c:pt>
                <c:pt idx="3148">
                  <c:v>43631</c:v>
                </c:pt>
                <c:pt idx="3149">
                  <c:v>43632</c:v>
                </c:pt>
                <c:pt idx="3150">
                  <c:v>43633</c:v>
                </c:pt>
                <c:pt idx="3151">
                  <c:v>43634</c:v>
                </c:pt>
                <c:pt idx="3152">
                  <c:v>43635</c:v>
                </c:pt>
                <c:pt idx="3153">
                  <c:v>43636</c:v>
                </c:pt>
                <c:pt idx="3154">
                  <c:v>43637</c:v>
                </c:pt>
                <c:pt idx="3155">
                  <c:v>43638</c:v>
                </c:pt>
                <c:pt idx="3156">
                  <c:v>43639</c:v>
                </c:pt>
                <c:pt idx="3157">
                  <c:v>43640</c:v>
                </c:pt>
                <c:pt idx="3158">
                  <c:v>43641</c:v>
                </c:pt>
                <c:pt idx="3159">
                  <c:v>43642</c:v>
                </c:pt>
                <c:pt idx="3160">
                  <c:v>43643</c:v>
                </c:pt>
                <c:pt idx="3161">
                  <c:v>43644</c:v>
                </c:pt>
                <c:pt idx="3162">
                  <c:v>43645</c:v>
                </c:pt>
                <c:pt idx="3163">
                  <c:v>43646</c:v>
                </c:pt>
                <c:pt idx="3164">
                  <c:v>43647</c:v>
                </c:pt>
                <c:pt idx="3165">
                  <c:v>43648</c:v>
                </c:pt>
                <c:pt idx="3166">
                  <c:v>43649</c:v>
                </c:pt>
                <c:pt idx="3167">
                  <c:v>43650</c:v>
                </c:pt>
                <c:pt idx="3168">
                  <c:v>43651</c:v>
                </c:pt>
                <c:pt idx="3169">
                  <c:v>43652</c:v>
                </c:pt>
                <c:pt idx="3170">
                  <c:v>43653</c:v>
                </c:pt>
                <c:pt idx="3171">
                  <c:v>43654</c:v>
                </c:pt>
                <c:pt idx="3172">
                  <c:v>43655</c:v>
                </c:pt>
                <c:pt idx="3173">
                  <c:v>43656</c:v>
                </c:pt>
                <c:pt idx="3174">
                  <c:v>43657</c:v>
                </c:pt>
                <c:pt idx="3175">
                  <c:v>43658</c:v>
                </c:pt>
                <c:pt idx="3176">
                  <c:v>43659</c:v>
                </c:pt>
                <c:pt idx="3177">
                  <c:v>43660</c:v>
                </c:pt>
                <c:pt idx="3178">
                  <c:v>43661</c:v>
                </c:pt>
                <c:pt idx="3179">
                  <c:v>43662</c:v>
                </c:pt>
                <c:pt idx="3180">
                  <c:v>43663</c:v>
                </c:pt>
                <c:pt idx="3181">
                  <c:v>43664</c:v>
                </c:pt>
                <c:pt idx="3182">
                  <c:v>43665</c:v>
                </c:pt>
                <c:pt idx="3183">
                  <c:v>43666</c:v>
                </c:pt>
                <c:pt idx="3184">
                  <c:v>43667</c:v>
                </c:pt>
                <c:pt idx="3185">
                  <c:v>43668</c:v>
                </c:pt>
                <c:pt idx="3186">
                  <c:v>43669</c:v>
                </c:pt>
                <c:pt idx="3187">
                  <c:v>43670</c:v>
                </c:pt>
                <c:pt idx="3188">
                  <c:v>43671</c:v>
                </c:pt>
                <c:pt idx="3189">
                  <c:v>43672</c:v>
                </c:pt>
                <c:pt idx="3190">
                  <c:v>43673</c:v>
                </c:pt>
                <c:pt idx="3191">
                  <c:v>43674</c:v>
                </c:pt>
                <c:pt idx="3192">
                  <c:v>43675</c:v>
                </c:pt>
                <c:pt idx="3193">
                  <c:v>43676</c:v>
                </c:pt>
                <c:pt idx="3194">
                  <c:v>43677</c:v>
                </c:pt>
                <c:pt idx="3195">
                  <c:v>43678</c:v>
                </c:pt>
                <c:pt idx="3196">
                  <c:v>43679</c:v>
                </c:pt>
                <c:pt idx="3197">
                  <c:v>43680</c:v>
                </c:pt>
                <c:pt idx="3198">
                  <c:v>43681</c:v>
                </c:pt>
                <c:pt idx="3199">
                  <c:v>43682</c:v>
                </c:pt>
                <c:pt idx="3200">
                  <c:v>43683</c:v>
                </c:pt>
                <c:pt idx="3201">
                  <c:v>43684</c:v>
                </c:pt>
                <c:pt idx="3202">
                  <c:v>43685</c:v>
                </c:pt>
                <c:pt idx="3203">
                  <c:v>43686</c:v>
                </c:pt>
                <c:pt idx="3204">
                  <c:v>43687</c:v>
                </c:pt>
                <c:pt idx="3205">
                  <c:v>43688</c:v>
                </c:pt>
                <c:pt idx="3206">
                  <c:v>43689</c:v>
                </c:pt>
                <c:pt idx="3207">
                  <c:v>43690</c:v>
                </c:pt>
                <c:pt idx="3208">
                  <c:v>43691</c:v>
                </c:pt>
                <c:pt idx="3209">
                  <c:v>43692</c:v>
                </c:pt>
                <c:pt idx="3210">
                  <c:v>43693</c:v>
                </c:pt>
                <c:pt idx="3211">
                  <c:v>43694</c:v>
                </c:pt>
                <c:pt idx="3212">
                  <c:v>43695</c:v>
                </c:pt>
                <c:pt idx="3213">
                  <c:v>43696</c:v>
                </c:pt>
                <c:pt idx="3214">
                  <c:v>43697</c:v>
                </c:pt>
                <c:pt idx="3215">
                  <c:v>43698</c:v>
                </c:pt>
                <c:pt idx="3216">
                  <c:v>43699</c:v>
                </c:pt>
                <c:pt idx="3217">
                  <c:v>43700</c:v>
                </c:pt>
                <c:pt idx="3218">
                  <c:v>43701</c:v>
                </c:pt>
                <c:pt idx="3219">
                  <c:v>43702</c:v>
                </c:pt>
                <c:pt idx="3220">
                  <c:v>43703</c:v>
                </c:pt>
                <c:pt idx="3221">
                  <c:v>43704</c:v>
                </c:pt>
                <c:pt idx="3222">
                  <c:v>43705</c:v>
                </c:pt>
                <c:pt idx="3223">
                  <c:v>43706</c:v>
                </c:pt>
                <c:pt idx="3224">
                  <c:v>43707</c:v>
                </c:pt>
                <c:pt idx="3225">
                  <c:v>43708</c:v>
                </c:pt>
                <c:pt idx="3226">
                  <c:v>43709</c:v>
                </c:pt>
                <c:pt idx="3227">
                  <c:v>43710</c:v>
                </c:pt>
                <c:pt idx="3228">
                  <c:v>43711</c:v>
                </c:pt>
                <c:pt idx="3229">
                  <c:v>43712</c:v>
                </c:pt>
                <c:pt idx="3230">
                  <c:v>43713</c:v>
                </c:pt>
                <c:pt idx="3231">
                  <c:v>43714</c:v>
                </c:pt>
                <c:pt idx="3232">
                  <c:v>43715</c:v>
                </c:pt>
                <c:pt idx="3233">
                  <c:v>43716</c:v>
                </c:pt>
                <c:pt idx="3234">
                  <c:v>43717</c:v>
                </c:pt>
                <c:pt idx="3235">
                  <c:v>43718</c:v>
                </c:pt>
                <c:pt idx="3236">
                  <c:v>43719</c:v>
                </c:pt>
                <c:pt idx="3237">
                  <c:v>43720</c:v>
                </c:pt>
                <c:pt idx="3238">
                  <c:v>43721</c:v>
                </c:pt>
                <c:pt idx="3239">
                  <c:v>43722</c:v>
                </c:pt>
                <c:pt idx="3240">
                  <c:v>43723</c:v>
                </c:pt>
                <c:pt idx="3241">
                  <c:v>43724</c:v>
                </c:pt>
                <c:pt idx="3242">
                  <c:v>43725</c:v>
                </c:pt>
                <c:pt idx="3243">
                  <c:v>43726</c:v>
                </c:pt>
                <c:pt idx="3244">
                  <c:v>43727</c:v>
                </c:pt>
                <c:pt idx="3245">
                  <c:v>43728</c:v>
                </c:pt>
                <c:pt idx="3246">
                  <c:v>43729</c:v>
                </c:pt>
                <c:pt idx="3247">
                  <c:v>43730</c:v>
                </c:pt>
                <c:pt idx="3248">
                  <c:v>43731</c:v>
                </c:pt>
                <c:pt idx="3249">
                  <c:v>43732</c:v>
                </c:pt>
                <c:pt idx="3250">
                  <c:v>43733</c:v>
                </c:pt>
                <c:pt idx="3251">
                  <c:v>43734</c:v>
                </c:pt>
                <c:pt idx="3252">
                  <c:v>43735</c:v>
                </c:pt>
                <c:pt idx="3253">
                  <c:v>43736</c:v>
                </c:pt>
                <c:pt idx="3254">
                  <c:v>43737</c:v>
                </c:pt>
                <c:pt idx="3255">
                  <c:v>43738</c:v>
                </c:pt>
                <c:pt idx="3256">
                  <c:v>43739</c:v>
                </c:pt>
                <c:pt idx="3257">
                  <c:v>43740</c:v>
                </c:pt>
                <c:pt idx="3258">
                  <c:v>43741</c:v>
                </c:pt>
                <c:pt idx="3259">
                  <c:v>43742</c:v>
                </c:pt>
                <c:pt idx="3260">
                  <c:v>43743</c:v>
                </c:pt>
                <c:pt idx="3261">
                  <c:v>43744</c:v>
                </c:pt>
                <c:pt idx="3262">
                  <c:v>43745</c:v>
                </c:pt>
                <c:pt idx="3263">
                  <c:v>43746</c:v>
                </c:pt>
                <c:pt idx="3264">
                  <c:v>43747</c:v>
                </c:pt>
                <c:pt idx="3265">
                  <c:v>43748</c:v>
                </c:pt>
                <c:pt idx="3266">
                  <c:v>43749</c:v>
                </c:pt>
                <c:pt idx="3267">
                  <c:v>43750</c:v>
                </c:pt>
                <c:pt idx="3268">
                  <c:v>43751</c:v>
                </c:pt>
                <c:pt idx="3269">
                  <c:v>43752</c:v>
                </c:pt>
                <c:pt idx="3270">
                  <c:v>43753</c:v>
                </c:pt>
                <c:pt idx="3271">
                  <c:v>43754</c:v>
                </c:pt>
                <c:pt idx="3272">
                  <c:v>43755</c:v>
                </c:pt>
                <c:pt idx="3273">
                  <c:v>43756</c:v>
                </c:pt>
                <c:pt idx="3274">
                  <c:v>43757</c:v>
                </c:pt>
                <c:pt idx="3275">
                  <c:v>43758</c:v>
                </c:pt>
                <c:pt idx="3276">
                  <c:v>43759</c:v>
                </c:pt>
                <c:pt idx="3277">
                  <c:v>43760</c:v>
                </c:pt>
                <c:pt idx="3278">
                  <c:v>43761</c:v>
                </c:pt>
                <c:pt idx="3279">
                  <c:v>43762</c:v>
                </c:pt>
                <c:pt idx="3280">
                  <c:v>43763</c:v>
                </c:pt>
                <c:pt idx="3281">
                  <c:v>43764</c:v>
                </c:pt>
                <c:pt idx="3282">
                  <c:v>43765</c:v>
                </c:pt>
                <c:pt idx="3283">
                  <c:v>43766</c:v>
                </c:pt>
                <c:pt idx="3284">
                  <c:v>43767</c:v>
                </c:pt>
                <c:pt idx="3285">
                  <c:v>43768</c:v>
                </c:pt>
                <c:pt idx="3286">
                  <c:v>43769</c:v>
                </c:pt>
                <c:pt idx="3287">
                  <c:v>43770</c:v>
                </c:pt>
                <c:pt idx="3288">
                  <c:v>43771</c:v>
                </c:pt>
                <c:pt idx="3289">
                  <c:v>43772</c:v>
                </c:pt>
                <c:pt idx="3290">
                  <c:v>43773</c:v>
                </c:pt>
                <c:pt idx="3291">
                  <c:v>43774</c:v>
                </c:pt>
                <c:pt idx="3292">
                  <c:v>43775</c:v>
                </c:pt>
                <c:pt idx="3293">
                  <c:v>43776</c:v>
                </c:pt>
                <c:pt idx="3294">
                  <c:v>43777</c:v>
                </c:pt>
                <c:pt idx="3295">
                  <c:v>43778</c:v>
                </c:pt>
                <c:pt idx="3296">
                  <c:v>43779</c:v>
                </c:pt>
                <c:pt idx="3297">
                  <c:v>43780</c:v>
                </c:pt>
                <c:pt idx="3298">
                  <c:v>43781</c:v>
                </c:pt>
                <c:pt idx="3299">
                  <c:v>43782</c:v>
                </c:pt>
                <c:pt idx="3300">
                  <c:v>43783</c:v>
                </c:pt>
                <c:pt idx="3301">
                  <c:v>43784</c:v>
                </c:pt>
                <c:pt idx="3302">
                  <c:v>43785</c:v>
                </c:pt>
                <c:pt idx="3303">
                  <c:v>43786</c:v>
                </c:pt>
                <c:pt idx="3304">
                  <c:v>43787</c:v>
                </c:pt>
                <c:pt idx="3305">
                  <c:v>43788</c:v>
                </c:pt>
                <c:pt idx="3306">
                  <c:v>43789</c:v>
                </c:pt>
                <c:pt idx="3307">
                  <c:v>43790</c:v>
                </c:pt>
                <c:pt idx="3308">
                  <c:v>43791</c:v>
                </c:pt>
                <c:pt idx="3309">
                  <c:v>43792</c:v>
                </c:pt>
                <c:pt idx="3310">
                  <c:v>43793</c:v>
                </c:pt>
                <c:pt idx="3311">
                  <c:v>43794</c:v>
                </c:pt>
                <c:pt idx="3312">
                  <c:v>43795</c:v>
                </c:pt>
                <c:pt idx="3313">
                  <c:v>43796</c:v>
                </c:pt>
                <c:pt idx="3314">
                  <c:v>43797</c:v>
                </c:pt>
                <c:pt idx="3315">
                  <c:v>43798</c:v>
                </c:pt>
                <c:pt idx="3316">
                  <c:v>43799</c:v>
                </c:pt>
                <c:pt idx="3317">
                  <c:v>43800</c:v>
                </c:pt>
                <c:pt idx="3318">
                  <c:v>43801</c:v>
                </c:pt>
                <c:pt idx="3319">
                  <c:v>43802</c:v>
                </c:pt>
                <c:pt idx="3320">
                  <c:v>43803</c:v>
                </c:pt>
                <c:pt idx="3321">
                  <c:v>43804</c:v>
                </c:pt>
                <c:pt idx="3322">
                  <c:v>43805</c:v>
                </c:pt>
                <c:pt idx="3323">
                  <c:v>43806</c:v>
                </c:pt>
                <c:pt idx="3324">
                  <c:v>43807</c:v>
                </c:pt>
                <c:pt idx="3325">
                  <c:v>43808</c:v>
                </c:pt>
                <c:pt idx="3326">
                  <c:v>43809</c:v>
                </c:pt>
                <c:pt idx="3327">
                  <c:v>43810</c:v>
                </c:pt>
                <c:pt idx="3328">
                  <c:v>43811</c:v>
                </c:pt>
                <c:pt idx="3329">
                  <c:v>43812</c:v>
                </c:pt>
                <c:pt idx="3330">
                  <c:v>43813</c:v>
                </c:pt>
                <c:pt idx="3331">
                  <c:v>43814</c:v>
                </c:pt>
                <c:pt idx="3332">
                  <c:v>43815</c:v>
                </c:pt>
                <c:pt idx="3333">
                  <c:v>43816</c:v>
                </c:pt>
                <c:pt idx="3334">
                  <c:v>43817</c:v>
                </c:pt>
                <c:pt idx="3335">
                  <c:v>43818</c:v>
                </c:pt>
                <c:pt idx="3336">
                  <c:v>43819</c:v>
                </c:pt>
                <c:pt idx="3337">
                  <c:v>43820</c:v>
                </c:pt>
                <c:pt idx="3338">
                  <c:v>43821</c:v>
                </c:pt>
                <c:pt idx="3339">
                  <c:v>43822</c:v>
                </c:pt>
                <c:pt idx="3340">
                  <c:v>43823</c:v>
                </c:pt>
                <c:pt idx="3341">
                  <c:v>43824</c:v>
                </c:pt>
                <c:pt idx="3342">
                  <c:v>43825</c:v>
                </c:pt>
                <c:pt idx="3343">
                  <c:v>43826</c:v>
                </c:pt>
                <c:pt idx="3344">
                  <c:v>43827</c:v>
                </c:pt>
                <c:pt idx="3345">
                  <c:v>43828</c:v>
                </c:pt>
                <c:pt idx="3346">
                  <c:v>43829</c:v>
                </c:pt>
                <c:pt idx="3347">
                  <c:v>43830</c:v>
                </c:pt>
              </c:numCache>
            </c:numRef>
          </c:cat>
          <c:val>
            <c:numRef>
              <c:f>Zuurvlakte!$N$6:$N$3353</c:f>
              <c:numCache>
                <c:formatCode>0</c:formatCode>
                <c:ptCount val="3348"/>
                <c:pt idx="0">
                  <c:v>322.52379797979808</c:v>
                </c:pt>
                <c:pt idx="1">
                  <c:v>322.52379797979808</c:v>
                </c:pt>
                <c:pt idx="2">
                  <c:v>322.52379797979808</c:v>
                </c:pt>
                <c:pt idx="3">
                  <c:v>0</c:v>
                </c:pt>
                <c:pt idx="4">
                  <c:v>0</c:v>
                </c:pt>
                <c:pt idx="5">
                  <c:v>322.52379797979808</c:v>
                </c:pt>
                <c:pt idx="6">
                  <c:v>322.52379797979808</c:v>
                </c:pt>
                <c:pt idx="7">
                  <c:v>322.52379797979808</c:v>
                </c:pt>
                <c:pt idx="8">
                  <c:v>322.52379797979808</c:v>
                </c:pt>
                <c:pt idx="9">
                  <c:v>322.52379797979808</c:v>
                </c:pt>
                <c:pt idx="10">
                  <c:v>322.52379797979808</c:v>
                </c:pt>
                <c:pt idx="11">
                  <c:v>322.52379797979808</c:v>
                </c:pt>
                <c:pt idx="12">
                  <c:v>322.52379797979808</c:v>
                </c:pt>
                <c:pt idx="13">
                  <c:v>322.52379797979808</c:v>
                </c:pt>
                <c:pt idx="14">
                  <c:v>322.52379797979808</c:v>
                </c:pt>
                <c:pt idx="15">
                  <c:v>322.52379797979808</c:v>
                </c:pt>
                <c:pt idx="16">
                  <c:v>322.52379797979808</c:v>
                </c:pt>
                <c:pt idx="17">
                  <c:v>322.52379797979808</c:v>
                </c:pt>
                <c:pt idx="18">
                  <c:v>322.52379797979808</c:v>
                </c:pt>
                <c:pt idx="19">
                  <c:v>322.52379797979808</c:v>
                </c:pt>
                <c:pt idx="20">
                  <c:v>322.52379797979808</c:v>
                </c:pt>
                <c:pt idx="21">
                  <c:v>11.173797979798065</c:v>
                </c:pt>
                <c:pt idx="22">
                  <c:v>322.52379797979808</c:v>
                </c:pt>
                <c:pt idx="23">
                  <c:v>322.52379797979808</c:v>
                </c:pt>
                <c:pt idx="24">
                  <c:v>322.52379797979808</c:v>
                </c:pt>
                <c:pt idx="25">
                  <c:v>322.52379797979808</c:v>
                </c:pt>
                <c:pt idx="26">
                  <c:v>322.52379797979808</c:v>
                </c:pt>
                <c:pt idx="27">
                  <c:v>322.52379797979808</c:v>
                </c:pt>
                <c:pt idx="28">
                  <c:v>322.52379797979808</c:v>
                </c:pt>
                <c:pt idx="29">
                  <c:v>322.52379797979808</c:v>
                </c:pt>
                <c:pt idx="30">
                  <c:v>394.53888563049856</c:v>
                </c:pt>
                <c:pt idx="31">
                  <c:v>394.53888563049856</c:v>
                </c:pt>
                <c:pt idx="32">
                  <c:v>394.53888563049856</c:v>
                </c:pt>
                <c:pt idx="33">
                  <c:v>394.53888563049856</c:v>
                </c:pt>
                <c:pt idx="34">
                  <c:v>394.53888563049856</c:v>
                </c:pt>
                <c:pt idx="35">
                  <c:v>394.53888563049856</c:v>
                </c:pt>
                <c:pt idx="36">
                  <c:v>394.53888563049856</c:v>
                </c:pt>
                <c:pt idx="37">
                  <c:v>394.53888563049856</c:v>
                </c:pt>
                <c:pt idx="38">
                  <c:v>394.53888563049856</c:v>
                </c:pt>
                <c:pt idx="39">
                  <c:v>394.53888563049856</c:v>
                </c:pt>
                <c:pt idx="40">
                  <c:v>394.53888563049856</c:v>
                </c:pt>
                <c:pt idx="41">
                  <c:v>394.53888563049856</c:v>
                </c:pt>
                <c:pt idx="42">
                  <c:v>394.53888563049856</c:v>
                </c:pt>
                <c:pt idx="43">
                  <c:v>394.53888563049856</c:v>
                </c:pt>
                <c:pt idx="44">
                  <c:v>394.53888563049856</c:v>
                </c:pt>
                <c:pt idx="45">
                  <c:v>0</c:v>
                </c:pt>
                <c:pt idx="46">
                  <c:v>0</c:v>
                </c:pt>
                <c:pt idx="47">
                  <c:v>394.53888563049856</c:v>
                </c:pt>
                <c:pt idx="48">
                  <c:v>394.53888563049856</c:v>
                </c:pt>
                <c:pt idx="49">
                  <c:v>394.53888563049856</c:v>
                </c:pt>
                <c:pt idx="50">
                  <c:v>394.53888563049856</c:v>
                </c:pt>
                <c:pt idx="51">
                  <c:v>394.53888563049856</c:v>
                </c:pt>
                <c:pt idx="52">
                  <c:v>394.53888563049856</c:v>
                </c:pt>
                <c:pt idx="53">
                  <c:v>394.53888563049856</c:v>
                </c:pt>
                <c:pt idx="54">
                  <c:v>394.53888563049856</c:v>
                </c:pt>
                <c:pt idx="55">
                  <c:v>394.53888563049856</c:v>
                </c:pt>
                <c:pt idx="56">
                  <c:v>394.53888563049856</c:v>
                </c:pt>
                <c:pt idx="57">
                  <c:v>394.53888563049856</c:v>
                </c:pt>
                <c:pt idx="58">
                  <c:v>394.53888563049856</c:v>
                </c:pt>
                <c:pt idx="59">
                  <c:v>394.53888563049856</c:v>
                </c:pt>
                <c:pt idx="60">
                  <c:v>394.53888563049856</c:v>
                </c:pt>
                <c:pt idx="61">
                  <c:v>401.45595307917898</c:v>
                </c:pt>
                <c:pt idx="62">
                  <c:v>276.91595307917896</c:v>
                </c:pt>
                <c:pt idx="63">
                  <c:v>401.45595307917898</c:v>
                </c:pt>
                <c:pt idx="64">
                  <c:v>401.45595307917898</c:v>
                </c:pt>
                <c:pt idx="65">
                  <c:v>401.45595307917898</c:v>
                </c:pt>
                <c:pt idx="66">
                  <c:v>401.45595307917898</c:v>
                </c:pt>
                <c:pt idx="67">
                  <c:v>401.45595307917898</c:v>
                </c:pt>
                <c:pt idx="68">
                  <c:v>401.45595307917898</c:v>
                </c:pt>
                <c:pt idx="69">
                  <c:v>401.45595307917898</c:v>
                </c:pt>
                <c:pt idx="70">
                  <c:v>401.45595307917898</c:v>
                </c:pt>
                <c:pt idx="71">
                  <c:v>401.45595307917898</c:v>
                </c:pt>
                <c:pt idx="72">
                  <c:v>401.45595307917898</c:v>
                </c:pt>
                <c:pt idx="73">
                  <c:v>401.45595307917898</c:v>
                </c:pt>
                <c:pt idx="74">
                  <c:v>401.45595307917898</c:v>
                </c:pt>
                <c:pt idx="75">
                  <c:v>401.45595307917898</c:v>
                </c:pt>
                <c:pt idx="76">
                  <c:v>401.45595307917898</c:v>
                </c:pt>
                <c:pt idx="77">
                  <c:v>401.45595307917898</c:v>
                </c:pt>
                <c:pt idx="78">
                  <c:v>401.45595307917898</c:v>
                </c:pt>
                <c:pt idx="79">
                  <c:v>401.45595307917898</c:v>
                </c:pt>
                <c:pt idx="80">
                  <c:v>401.45595307917898</c:v>
                </c:pt>
                <c:pt idx="81">
                  <c:v>401.45595307917898</c:v>
                </c:pt>
                <c:pt idx="82">
                  <c:v>401.45595307917898</c:v>
                </c:pt>
                <c:pt idx="83">
                  <c:v>401.45595307917898</c:v>
                </c:pt>
                <c:pt idx="84">
                  <c:v>401.45595307917898</c:v>
                </c:pt>
                <c:pt idx="85">
                  <c:v>401.45595307917898</c:v>
                </c:pt>
                <c:pt idx="86">
                  <c:v>401.45595307917898</c:v>
                </c:pt>
                <c:pt idx="87">
                  <c:v>401.45595307917898</c:v>
                </c:pt>
                <c:pt idx="88">
                  <c:v>401.45595307917898</c:v>
                </c:pt>
                <c:pt idx="89">
                  <c:v>401.45595307917898</c:v>
                </c:pt>
                <c:pt idx="90">
                  <c:v>401.45595307917898</c:v>
                </c:pt>
                <c:pt idx="91">
                  <c:v>401.45595307917898</c:v>
                </c:pt>
                <c:pt idx="92">
                  <c:v>363.46387771520523</c:v>
                </c:pt>
                <c:pt idx="93">
                  <c:v>363.46387771520523</c:v>
                </c:pt>
                <c:pt idx="94">
                  <c:v>363.46387771520523</c:v>
                </c:pt>
                <c:pt idx="95">
                  <c:v>363.46387771520523</c:v>
                </c:pt>
                <c:pt idx="96">
                  <c:v>363.46387771520523</c:v>
                </c:pt>
                <c:pt idx="97">
                  <c:v>363.46387771520523</c:v>
                </c:pt>
                <c:pt idx="98">
                  <c:v>363.46387771520523</c:v>
                </c:pt>
                <c:pt idx="99">
                  <c:v>363.46387771520523</c:v>
                </c:pt>
                <c:pt idx="100">
                  <c:v>363.46387771520523</c:v>
                </c:pt>
                <c:pt idx="101">
                  <c:v>363.46387771520523</c:v>
                </c:pt>
                <c:pt idx="102">
                  <c:v>363.46387771520523</c:v>
                </c:pt>
                <c:pt idx="103">
                  <c:v>363.46387771520523</c:v>
                </c:pt>
                <c:pt idx="104">
                  <c:v>363.46387771520523</c:v>
                </c:pt>
                <c:pt idx="105">
                  <c:v>363.46387771520523</c:v>
                </c:pt>
                <c:pt idx="106">
                  <c:v>363.46387771520523</c:v>
                </c:pt>
                <c:pt idx="107">
                  <c:v>363.46387771520523</c:v>
                </c:pt>
                <c:pt idx="108">
                  <c:v>363.46387771520523</c:v>
                </c:pt>
                <c:pt idx="109">
                  <c:v>363.46387771520523</c:v>
                </c:pt>
                <c:pt idx="110">
                  <c:v>363.46387771520523</c:v>
                </c:pt>
                <c:pt idx="111">
                  <c:v>363.46387771520523</c:v>
                </c:pt>
                <c:pt idx="112">
                  <c:v>363.46387771520523</c:v>
                </c:pt>
                <c:pt idx="113">
                  <c:v>363.46387771520523</c:v>
                </c:pt>
                <c:pt idx="114">
                  <c:v>363.46387771520523</c:v>
                </c:pt>
                <c:pt idx="115">
                  <c:v>363.46387771520523</c:v>
                </c:pt>
                <c:pt idx="116">
                  <c:v>363.46387771520523</c:v>
                </c:pt>
                <c:pt idx="117">
                  <c:v>363.46387771520523</c:v>
                </c:pt>
                <c:pt idx="118">
                  <c:v>363.46387771520523</c:v>
                </c:pt>
                <c:pt idx="119">
                  <c:v>363.46387771520523</c:v>
                </c:pt>
                <c:pt idx="120">
                  <c:v>306.21325513196484</c:v>
                </c:pt>
                <c:pt idx="121">
                  <c:v>306.21325513196484</c:v>
                </c:pt>
                <c:pt idx="122">
                  <c:v>306.21325513196484</c:v>
                </c:pt>
                <c:pt idx="123">
                  <c:v>306.21325513196484</c:v>
                </c:pt>
                <c:pt idx="124">
                  <c:v>306.21325513196484</c:v>
                </c:pt>
                <c:pt idx="125">
                  <c:v>306.21325513196484</c:v>
                </c:pt>
                <c:pt idx="126">
                  <c:v>306.21325513196484</c:v>
                </c:pt>
                <c:pt idx="127">
                  <c:v>306.21325513196484</c:v>
                </c:pt>
                <c:pt idx="128">
                  <c:v>306.21325513196484</c:v>
                </c:pt>
                <c:pt idx="129">
                  <c:v>306.21325513196484</c:v>
                </c:pt>
                <c:pt idx="130">
                  <c:v>306.21325513196484</c:v>
                </c:pt>
                <c:pt idx="131">
                  <c:v>306.21325513196484</c:v>
                </c:pt>
                <c:pt idx="132">
                  <c:v>306.21325513196484</c:v>
                </c:pt>
                <c:pt idx="133">
                  <c:v>306.21325513196484</c:v>
                </c:pt>
                <c:pt idx="134">
                  <c:v>306.21325513196484</c:v>
                </c:pt>
                <c:pt idx="135">
                  <c:v>306.21325513196484</c:v>
                </c:pt>
                <c:pt idx="136">
                  <c:v>306.21325513196484</c:v>
                </c:pt>
                <c:pt idx="137">
                  <c:v>306.21325513196484</c:v>
                </c:pt>
                <c:pt idx="138">
                  <c:v>306.21325513196484</c:v>
                </c:pt>
                <c:pt idx="139">
                  <c:v>306.21325513196484</c:v>
                </c:pt>
                <c:pt idx="140">
                  <c:v>306.21325513196484</c:v>
                </c:pt>
                <c:pt idx="141">
                  <c:v>306.21325513196484</c:v>
                </c:pt>
                <c:pt idx="142">
                  <c:v>306.21325513196484</c:v>
                </c:pt>
                <c:pt idx="143">
                  <c:v>306.21325513196484</c:v>
                </c:pt>
                <c:pt idx="144">
                  <c:v>306.21325513196484</c:v>
                </c:pt>
                <c:pt idx="145">
                  <c:v>306.21325513196484</c:v>
                </c:pt>
                <c:pt idx="146">
                  <c:v>306.21325513196484</c:v>
                </c:pt>
                <c:pt idx="147">
                  <c:v>306.21325513196484</c:v>
                </c:pt>
                <c:pt idx="148">
                  <c:v>306.21325513196484</c:v>
                </c:pt>
                <c:pt idx="149">
                  <c:v>306.21325513196484</c:v>
                </c:pt>
                <c:pt idx="150">
                  <c:v>0</c:v>
                </c:pt>
                <c:pt idx="151">
                  <c:v>205.16787878787883</c:v>
                </c:pt>
                <c:pt idx="152">
                  <c:v>205.16787878787883</c:v>
                </c:pt>
                <c:pt idx="153">
                  <c:v>205.16787878787883</c:v>
                </c:pt>
                <c:pt idx="154">
                  <c:v>205.16787878787883</c:v>
                </c:pt>
                <c:pt idx="155">
                  <c:v>205.16787878787883</c:v>
                </c:pt>
                <c:pt idx="156">
                  <c:v>205.16787878787883</c:v>
                </c:pt>
                <c:pt idx="157">
                  <c:v>205.16787878787883</c:v>
                </c:pt>
                <c:pt idx="158">
                  <c:v>205.16787878787883</c:v>
                </c:pt>
                <c:pt idx="159">
                  <c:v>205.16787878787883</c:v>
                </c:pt>
                <c:pt idx="160">
                  <c:v>205.16787878787883</c:v>
                </c:pt>
                <c:pt idx="161">
                  <c:v>205.16787878787883</c:v>
                </c:pt>
                <c:pt idx="162">
                  <c:v>205.16787878787883</c:v>
                </c:pt>
                <c:pt idx="163">
                  <c:v>205.16787878787883</c:v>
                </c:pt>
                <c:pt idx="164">
                  <c:v>205.16787878787883</c:v>
                </c:pt>
                <c:pt idx="165">
                  <c:v>205.16787878787883</c:v>
                </c:pt>
                <c:pt idx="166">
                  <c:v>205.16787878787883</c:v>
                </c:pt>
                <c:pt idx="167">
                  <c:v>205.16787878787883</c:v>
                </c:pt>
                <c:pt idx="168">
                  <c:v>205.16787878787883</c:v>
                </c:pt>
                <c:pt idx="169">
                  <c:v>205.16787878787883</c:v>
                </c:pt>
                <c:pt idx="170">
                  <c:v>205.16787878787883</c:v>
                </c:pt>
                <c:pt idx="171">
                  <c:v>205.16787878787883</c:v>
                </c:pt>
                <c:pt idx="172">
                  <c:v>205.16787878787883</c:v>
                </c:pt>
                <c:pt idx="173">
                  <c:v>205.16787878787883</c:v>
                </c:pt>
                <c:pt idx="174">
                  <c:v>205.16787878787883</c:v>
                </c:pt>
                <c:pt idx="175">
                  <c:v>205.16787878787883</c:v>
                </c:pt>
                <c:pt idx="176">
                  <c:v>0</c:v>
                </c:pt>
                <c:pt idx="177">
                  <c:v>0</c:v>
                </c:pt>
                <c:pt idx="178">
                  <c:v>946.65242557003671</c:v>
                </c:pt>
                <c:pt idx="179">
                  <c:v>2086.1954115878784</c:v>
                </c:pt>
                <c:pt idx="180">
                  <c:v>539.49835810906529</c:v>
                </c:pt>
                <c:pt idx="181">
                  <c:v>657.37320657204305</c:v>
                </c:pt>
                <c:pt idx="182">
                  <c:v>229.62288805165113</c:v>
                </c:pt>
                <c:pt idx="183">
                  <c:v>2580.5952000000079</c:v>
                </c:pt>
                <c:pt idx="184">
                  <c:v>1951.1116001720432</c:v>
                </c:pt>
                <c:pt idx="185">
                  <c:v>1799.4396944516131</c:v>
                </c:pt>
                <c:pt idx="186">
                  <c:v>1951.1116001720432</c:v>
                </c:pt>
                <c:pt idx="187">
                  <c:v>2431.1896471398068</c:v>
                </c:pt>
                <c:pt idx="188">
                  <c:v>1627.677001772043</c:v>
                </c:pt>
                <c:pt idx="189">
                  <c:v>121.15268817204301</c:v>
                </c:pt>
                <c:pt idx="190">
                  <c:v>121.15268817204301</c:v>
                </c:pt>
                <c:pt idx="191">
                  <c:v>639.7058111311427</c:v>
                </c:pt>
                <c:pt idx="192">
                  <c:v>1840.4629217720428</c:v>
                </c:pt>
                <c:pt idx="193">
                  <c:v>2057.2275728516188</c:v>
                </c:pt>
                <c:pt idx="194">
                  <c:v>1517.0283233720431</c:v>
                </c:pt>
                <c:pt idx="195">
                  <c:v>121.15268817204301</c:v>
                </c:pt>
                <c:pt idx="196">
                  <c:v>190.32273039149837</c:v>
                </c:pt>
                <c:pt idx="197">
                  <c:v>657.37320657204305</c:v>
                </c:pt>
                <c:pt idx="198">
                  <c:v>121.15268817204301</c:v>
                </c:pt>
                <c:pt idx="199">
                  <c:v>1061.2962471913572</c:v>
                </c:pt>
                <c:pt idx="200">
                  <c:v>1951.1116001720432</c:v>
                </c:pt>
                <c:pt idx="201">
                  <c:v>1946.5788944516473</c:v>
                </c:pt>
                <c:pt idx="202">
                  <c:v>2433.4560000000038</c:v>
                </c:pt>
                <c:pt idx="203">
                  <c:v>4006.7136000000046</c:v>
                </c:pt>
                <c:pt idx="204">
                  <c:v>4153.8528000000088</c:v>
                </c:pt>
                <c:pt idx="205">
                  <c:v>23621.50079999998</c:v>
                </c:pt>
                <c:pt idx="206">
                  <c:v>99592.682047311886</c:v>
                </c:pt>
                <c:pt idx="207">
                  <c:v>90424.778047311862</c:v>
                </c:pt>
                <c:pt idx="208">
                  <c:v>72394.566847311857</c:v>
                </c:pt>
                <c:pt idx="209">
                  <c:v>56503.533247311854</c:v>
                </c:pt>
                <c:pt idx="210">
                  <c:v>54543.369599999969</c:v>
                </c:pt>
                <c:pt idx="211">
                  <c:v>849876.01919999986</c:v>
                </c:pt>
                <c:pt idx="212">
                  <c:v>90215.913438383854</c:v>
                </c:pt>
                <c:pt idx="213">
                  <c:v>45576.143838383861</c:v>
                </c:pt>
                <c:pt idx="214">
                  <c:v>29753.020638383827</c:v>
                </c:pt>
                <c:pt idx="215">
                  <c:v>22022.553438383842</c:v>
                </c:pt>
                <c:pt idx="216">
                  <c:v>16646.313438383873</c:v>
                </c:pt>
                <c:pt idx="217">
                  <c:v>13465.843038383864</c:v>
                </c:pt>
                <c:pt idx="218">
                  <c:v>10183.507038383839</c:v>
                </c:pt>
                <c:pt idx="219">
                  <c:v>7639.9200000000083</c:v>
                </c:pt>
                <c:pt idx="220">
                  <c:v>5226.0478383838545</c:v>
                </c:pt>
                <c:pt idx="221">
                  <c:v>3833.8846383838636</c:v>
                </c:pt>
                <c:pt idx="222">
                  <c:v>3211.3726383838411</c:v>
                </c:pt>
                <c:pt idx="223">
                  <c:v>3890.4766383838341</c:v>
                </c:pt>
                <c:pt idx="224">
                  <c:v>3618.8350383838479</c:v>
                </c:pt>
                <c:pt idx="225">
                  <c:v>2283.2638383838275</c:v>
                </c:pt>
                <c:pt idx="226">
                  <c:v>1901.4912000000149</c:v>
                </c:pt>
                <c:pt idx="227">
                  <c:v>75052.310400000017</c:v>
                </c:pt>
                <c:pt idx="228">
                  <c:v>426126.44160000008</c:v>
                </c:pt>
                <c:pt idx="229">
                  <c:v>179914.23343838382</c:v>
                </c:pt>
                <c:pt idx="230">
                  <c:v>85023.820800000001</c:v>
                </c:pt>
                <c:pt idx="231">
                  <c:v>59848.646238383881</c:v>
                </c:pt>
                <c:pt idx="232">
                  <c:v>45802.511838383864</c:v>
                </c:pt>
                <c:pt idx="233">
                  <c:v>36532.742238383827</c:v>
                </c:pt>
                <c:pt idx="234">
                  <c:v>124264.71359999999</c:v>
                </c:pt>
                <c:pt idx="235">
                  <c:v>439448.19839999988</c:v>
                </c:pt>
                <c:pt idx="236">
                  <c:v>516594.41280000005</c:v>
                </c:pt>
                <c:pt idx="237">
                  <c:v>222403.5070383838</c:v>
                </c:pt>
                <c:pt idx="238">
                  <c:v>113067.76303838388</c:v>
                </c:pt>
                <c:pt idx="239">
                  <c:v>79225.747038383866</c:v>
                </c:pt>
                <c:pt idx="240">
                  <c:v>66243.542238383845</c:v>
                </c:pt>
                <c:pt idx="241">
                  <c:v>108283.13280000002</c:v>
                </c:pt>
                <c:pt idx="242">
                  <c:v>60524.296708504393</c:v>
                </c:pt>
                <c:pt idx="243">
                  <c:v>52737.23750850439</c:v>
                </c:pt>
                <c:pt idx="244">
                  <c:v>89171.167108504378</c:v>
                </c:pt>
                <c:pt idx="245">
                  <c:v>94950.0576</c:v>
                </c:pt>
                <c:pt idx="246">
                  <c:v>67632.251908504375</c:v>
                </c:pt>
                <c:pt idx="247">
                  <c:v>51096.069508504384</c:v>
                </c:pt>
                <c:pt idx="248">
                  <c:v>41826.299908504399</c:v>
                </c:pt>
                <c:pt idx="249">
                  <c:v>35589.861508504371</c:v>
                </c:pt>
                <c:pt idx="250">
                  <c:v>31085.138308504382</c:v>
                </c:pt>
                <c:pt idx="251">
                  <c:v>27723.573508504363</c:v>
                </c:pt>
                <c:pt idx="252">
                  <c:v>24927.928708504398</c:v>
                </c:pt>
                <c:pt idx="253">
                  <c:v>23049.074308504409</c:v>
                </c:pt>
                <c:pt idx="254">
                  <c:v>21373.951108504389</c:v>
                </c:pt>
                <c:pt idx="255">
                  <c:v>19676.191108504408</c:v>
                </c:pt>
                <c:pt idx="256">
                  <c:v>18091.615108504364</c:v>
                </c:pt>
                <c:pt idx="257">
                  <c:v>16756.043908504402</c:v>
                </c:pt>
                <c:pt idx="258">
                  <c:v>15692.114308504366</c:v>
                </c:pt>
                <c:pt idx="259">
                  <c:v>14628.18470850439</c:v>
                </c:pt>
                <c:pt idx="260">
                  <c:v>13632.165508504366</c:v>
                </c:pt>
                <c:pt idx="261">
                  <c:v>12670.101508504404</c:v>
                </c:pt>
                <c:pt idx="262">
                  <c:v>11504.306308504412</c:v>
                </c:pt>
                <c:pt idx="263">
                  <c:v>9489.6311085043963</c:v>
                </c:pt>
                <c:pt idx="264">
                  <c:v>8878.4375085043557</c:v>
                </c:pt>
                <c:pt idx="265">
                  <c:v>8686.0247085043666</c:v>
                </c:pt>
                <c:pt idx="266">
                  <c:v>8233.2887085043694</c:v>
                </c:pt>
                <c:pt idx="267">
                  <c:v>8097.4679085044063</c:v>
                </c:pt>
                <c:pt idx="268">
                  <c:v>8074.8311085043824</c:v>
                </c:pt>
                <c:pt idx="269">
                  <c:v>8131.4231085044103</c:v>
                </c:pt>
                <c:pt idx="270">
                  <c:v>13865.04</c:v>
                </c:pt>
                <c:pt idx="271">
                  <c:v>21057.035908504356</c:v>
                </c:pt>
                <c:pt idx="272">
                  <c:v>20615.618308504403</c:v>
                </c:pt>
                <c:pt idx="273">
                  <c:v>13764.621635190604</c:v>
                </c:pt>
                <c:pt idx="274">
                  <c:v>11285.892035190613</c:v>
                </c:pt>
                <c:pt idx="275">
                  <c:v>10267.236035190561</c:v>
                </c:pt>
                <c:pt idx="276">
                  <c:v>9316.4904351905861</c:v>
                </c:pt>
                <c:pt idx="277">
                  <c:v>22208.148035190588</c:v>
                </c:pt>
                <c:pt idx="278">
                  <c:v>52428.276035190553</c:v>
                </c:pt>
                <c:pt idx="279">
                  <c:v>37103.162435190614</c:v>
                </c:pt>
                <c:pt idx="280">
                  <c:v>28229.536835190604</c:v>
                </c:pt>
                <c:pt idx="281">
                  <c:v>22977.79923519061</c:v>
                </c:pt>
                <c:pt idx="282">
                  <c:v>20001.060035190578</c:v>
                </c:pt>
                <c:pt idx="283">
                  <c:v>17431.783235190615</c:v>
                </c:pt>
                <c:pt idx="284">
                  <c:v>16026.854400000018</c:v>
                </c:pt>
                <c:pt idx="285">
                  <c:v>18065.613635190617</c:v>
                </c:pt>
                <c:pt idx="286">
                  <c:v>27154.288835190589</c:v>
                </c:pt>
                <c:pt idx="287">
                  <c:v>26112.996035190576</c:v>
                </c:pt>
                <c:pt idx="288">
                  <c:v>21947.824835190586</c:v>
                </c:pt>
                <c:pt idx="289">
                  <c:v>18846.58323519057</c:v>
                </c:pt>
                <c:pt idx="290">
                  <c:v>16458.400835190612</c:v>
                </c:pt>
                <c:pt idx="291">
                  <c:v>15698.620800000004</c:v>
                </c:pt>
                <c:pt idx="292">
                  <c:v>17748.698435190585</c:v>
                </c:pt>
                <c:pt idx="293">
                  <c:v>18903.1752351906</c:v>
                </c:pt>
                <c:pt idx="294">
                  <c:v>41289.523200000011</c:v>
                </c:pt>
                <c:pt idx="295">
                  <c:v>40091.22003519057</c:v>
                </c:pt>
                <c:pt idx="296">
                  <c:v>47550.045635190567</c:v>
                </c:pt>
                <c:pt idx="297">
                  <c:v>41098.557635190577</c:v>
                </c:pt>
                <c:pt idx="298">
                  <c:v>31704.285635190565</c:v>
                </c:pt>
                <c:pt idx="299">
                  <c:v>25716.852035190608</c:v>
                </c:pt>
                <c:pt idx="300">
                  <c:v>22445.834435190565</c:v>
                </c:pt>
                <c:pt idx="301">
                  <c:v>20317.975235190614</c:v>
                </c:pt>
                <c:pt idx="302">
                  <c:v>18857.901635190607</c:v>
                </c:pt>
                <c:pt idx="303">
                  <c:v>17533.648835190575</c:v>
                </c:pt>
                <c:pt idx="304">
                  <c:v>7044.8757010101035</c:v>
                </c:pt>
                <c:pt idx="305">
                  <c:v>55165.881599999986</c:v>
                </c:pt>
                <c:pt idx="306">
                  <c:v>92193.198901010095</c:v>
                </c:pt>
                <c:pt idx="307">
                  <c:v>39675.822901010113</c:v>
                </c:pt>
                <c:pt idx="308">
                  <c:v>25052.450101010127</c:v>
                </c:pt>
                <c:pt idx="309">
                  <c:v>18182.181301010092</c:v>
                </c:pt>
                <c:pt idx="310">
                  <c:v>14322.606901010091</c:v>
                </c:pt>
                <c:pt idx="311">
                  <c:v>12160.792501010132</c:v>
                </c:pt>
                <c:pt idx="312">
                  <c:v>11040.270901010128</c:v>
                </c:pt>
                <c:pt idx="313">
                  <c:v>10066.888501010124</c:v>
                </c:pt>
                <c:pt idx="314">
                  <c:v>9172.734901010117</c:v>
                </c:pt>
                <c:pt idx="315">
                  <c:v>8312.5365010101141</c:v>
                </c:pt>
                <c:pt idx="316">
                  <c:v>7441.0197010101292</c:v>
                </c:pt>
                <c:pt idx="317">
                  <c:v>6478.9557010101098</c:v>
                </c:pt>
                <c:pt idx="318">
                  <c:v>5754.5781010101291</c:v>
                </c:pt>
                <c:pt idx="319">
                  <c:v>5222.6133010101412</c:v>
                </c:pt>
                <c:pt idx="320">
                  <c:v>4634.0565010101236</c:v>
                </c:pt>
                <c:pt idx="321">
                  <c:v>4283.1861010100865</c:v>
                </c:pt>
                <c:pt idx="322">
                  <c:v>5546.0159999999996</c:v>
                </c:pt>
                <c:pt idx="323">
                  <c:v>6105.4485010101089</c:v>
                </c:pt>
                <c:pt idx="324">
                  <c:v>6184.6773010101015</c:v>
                </c:pt>
                <c:pt idx="325">
                  <c:v>5697.9861010101013</c:v>
                </c:pt>
                <c:pt idx="326">
                  <c:v>4826.4693010101155</c:v>
                </c:pt>
                <c:pt idx="327">
                  <c:v>4192.6389010101111</c:v>
                </c:pt>
                <c:pt idx="328">
                  <c:v>3819.7709307474747</c:v>
                </c:pt>
                <c:pt idx="329">
                  <c:v>3275.2092712727863</c:v>
                </c:pt>
                <c:pt idx="330">
                  <c:v>2985.650124347475</c:v>
                </c:pt>
                <c:pt idx="331">
                  <c:v>1766.4212776727184</c:v>
                </c:pt>
                <c:pt idx="332">
                  <c:v>2330.2694907474743</c:v>
                </c:pt>
                <c:pt idx="333">
                  <c:v>950.40991127278187</c:v>
                </c:pt>
                <c:pt idx="334">
                  <c:v>7972.7004340175918</c:v>
                </c:pt>
                <c:pt idx="335">
                  <c:v>9568.5948340176146</c:v>
                </c:pt>
                <c:pt idx="336">
                  <c:v>10032.64923401759</c:v>
                </c:pt>
                <c:pt idx="337">
                  <c:v>9036.6300340176258</c:v>
                </c:pt>
                <c:pt idx="338">
                  <c:v>7587.8748340176071</c:v>
                </c:pt>
                <c:pt idx="339">
                  <c:v>6591.8556340175819</c:v>
                </c:pt>
                <c:pt idx="340">
                  <c:v>5666.4162706956013</c:v>
                </c:pt>
                <c:pt idx="341">
                  <c:v>4167.0485973395771</c:v>
                </c:pt>
                <c:pt idx="342">
                  <c:v>4381.1893138956011</c:v>
                </c:pt>
                <c:pt idx="343">
                  <c:v>2475.5363541396005</c:v>
                </c:pt>
                <c:pt idx="344">
                  <c:v>3198.0995986956013</c:v>
                </c:pt>
                <c:pt idx="345">
                  <c:v>397.83689149560121</c:v>
                </c:pt>
                <c:pt idx="346">
                  <c:v>397.83689149560121</c:v>
                </c:pt>
                <c:pt idx="347">
                  <c:v>397.83689149560121</c:v>
                </c:pt>
                <c:pt idx="348">
                  <c:v>273.29689149560119</c:v>
                </c:pt>
                <c:pt idx="349">
                  <c:v>397.83689149560121</c:v>
                </c:pt>
                <c:pt idx="350">
                  <c:v>549.20538194958533</c:v>
                </c:pt>
                <c:pt idx="351">
                  <c:v>1700.0867218956009</c:v>
                </c:pt>
                <c:pt idx="352">
                  <c:v>568.14011212199694</c:v>
                </c:pt>
                <c:pt idx="353">
                  <c:v>23689.411199999988</c:v>
                </c:pt>
                <c:pt idx="354">
                  <c:v>32861.862034017584</c:v>
                </c:pt>
                <c:pt idx="355">
                  <c:v>27451.6668340176</c:v>
                </c:pt>
                <c:pt idx="356">
                  <c:v>20287.119634017614</c:v>
                </c:pt>
                <c:pt idx="357">
                  <c:v>14842.96923401763</c:v>
                </c:pt>
                <c:pt idx="358">
                  <c:v>10609.887634017628</c:v>
                </c:pt>
                <c:pt idx="359">
                  <c:v>8017.9740340175795</c:v>
                </c:pt>
                <c:pt idx="360">
                  <c:v>5887.713627495601</c:v>
                </c:pt>
                <c:pt idx="361">
                  <c:v>4375.8504405396307</c:v>
                </c:pt>
                <c:pt idx="362">
                  <c:v>4432.2579346956018</c:v>
                </c:pt>
                <c:pt idx="363">
                  <c:v>2582.9253333395832</c:v>
                </c:pt>
                <c:pt idx="364">
                  <c:v>3819.4344850956013</c:v>
                </c:pt>
                <c:pt idx="365">
                  <c:v>13977.839557002751</c:v>
                </c:pt>
                <c:pt idx="366">
                  <c:v>13254.048808080792</c:v>
                </c:pt>
                <c:pt idx="367">
                  <c:v>10175.444008080804</c:v>
                </c:pt>
                <c:pt idx="368">
                  <c:v>5704.6760080808208</c:v>
                </c:pt>
                <c:pt idx="369">
                  <c:v>2918.5120219797982</c:v>
                </c:pt>
                <c:pt idx="370">
                  <c:v>322.52379797979808</c:v>
                </c:pt>
                <c:pt idx="371">
                  <c:v>322.52379797979808</c:v>
                </c:pt>
                <c:pt idx="372">
                  <c:v>322.52379797979808</c:v>
                </c:pt>
                <c:pt idx="373">
                  <c:v>322.52379797979808</c:v>
                </c:pt>
                <c:pt idx="374">
                  <c:v>322.52379797979808</c:v>
                </c:pt>
                <c:pt idx="375">
                  <c:v>518.29224468684833</c:v>
                </c:pt>
                <c:pt idx="376">
                  <c:v>2075.879778779798</c:v>
                </c:pt>
                <c:pt idx="377">
                  <c:v>742.60422930098139</c:v>
                </c:pt>
                <c:pt idx="378">
                  <c:v>3480.2668507797985</c:v>
                </c:pt>
                <c:pt idx="379">
                  <c:v>6627.4691653818463</c:v>
                </c:pt>
                <c:pt idx="380">
                  <c:v>9337.8824080808226</c:v>
                </c:pt>
                <c:pt idx="381">
                  <c:v>9620.8424080807908</c:v>
                </c:pt>
                <c:pt idx="382">
                  <c:v>8873.8280080807854</c:v>
                </c:pt>
                <c:pt idx="383">
                  <c:v>6632.7848080807762</c:v>
                </c:pt>
                <c:pt idx="384">
                  <c:v>5331.1688080808181</c:v>
                </c:pt>
                <c:pt idx="385">
                  <c:v>6802.3584000000264</c:v>
                </c:pt>
                <c:pt idx="386">
                  <c:v>6078.1832080808217</c:v>
                </c:pt>
                <c:pt idx="387">
                  <c:v>7006.292008080778</c:v>
                </c:pt>
                <c:pt idx="388">
                  <c:v>8681.4152080807962</c:v>
                </c:pt>
                <c:pt idx="389">
                  <c:v>6723.3320080808098</c:v>
                </c:pt>
                <c:pt idx="390">
                  <c:v>4527.1735771797994</c:v>
                </c:pt>
                <c:pt idx="391">
                  <c:v>3056.5592389817916</c:v>
                </c:pt>
                <c:pt idx="392">
                  <c:v>2986.6035163797983</c:v>
                </c:pt>
                <c:pt idx="393">
                  <c:v>322.52379797979808</c:v>
                </c:pt>
                <c:pt idx="394">
                  <c:v>652.91990988281168</c:v>
                </c:pt>
                <c:pt idx="395">
                  <c:v>4837.5088952305005</c:v>
                </c:pt>
                <c:pt idx="396">
                  <c:v>2509.6552197255137</c:v>
                </c:pt>
                <c:pt idx="397">
                  <c:v>3356.5188920304977</c:v>
                </c:pt>
                <c:pt idx="398">
                  <c:v>1036.542822925438</c:v>
                </c:pt>
                <c:pt idx="399">
                  <c:v>3109.6872248304985</c:v>
                </c:pt>
                <c:pt idx="400">
                  <c:v>955.14089012542399</c:v>
                </c:pt>
                <c:pt idx="401">
                  <c:v>3109.6872248304985</c:v>
                </c:pt>
                <c:pt idx="402">
                  <c:v>2596.3088901254291</c:v>
                </c:pt>
                <c:pt idx="403">
                  <c:v>3356.5188920304977</c:v>
                </c:pt>
                <c:pt idx="404">
                  <c:v>1036.542822925438</c:v>
                </c:pt>
                <c:pt idx="405">
                  <c:v>3109.6872248304985</c:v>
                </c:pt>
                <c:pt idx="406">
                  <c:v>955.14089012542399</c:v>
                </c:pt>
                <c:pt idx="407">
                  <c:v>2862.8555576304984</c:v>
                </c:pt>
                <c:pt idx="408">
                  <c:v>1795.4272998475353</c:v>
                </c:pt>
                <c:pt idx="409">
                  <c:v>4923.5039999999772</c:v>
                </c:pt>
                <c:pt idx="410">
                  <c:v>4837.5088952305005</c:v>
                </c:pt>
                <c:pt idx="411">
                  <c:v>2509.6552197255137</c:v>
                </c:pt>
                <c:pt idx="412">
                  <c:v>3356.5188920304977</c:v>
                </c:pt>
                <c:pt idx="413">
                  <c:v>1036.542822925438</c:v>
                </c:pt>
                <c:pt idx="414">
                  <c:v>2862.8555576304984</c:v>
                </c:pt>
                <c:pt idx="415">
                  <c:v>545.50535732549042</c:v>
                </c:pt>
                <c:pt idx="416">
                  <c:v>2862.8555576304984</c:v>
                </c:pt>
                <c:pt idx="417">
                  <c:v>394.53888563049856</c:v>
                </c:pt>
                <c:pt idx="418">
                  <c:v>1198.679729173024</c:v>
                </c:pt>
                <c:pt idx="419">
                  <c:v>2616.0238904304993</c:v>
                </c:pt>
                <c:pt idx="420">
                  <c:v>394.53888563049856</c:v>
                </c:pt>
                <c:pt idx="421">
                  <c:v>789.04419637297406</c:v>
                </c:pt>
                <c:pt idx="422">
                  <c:v>2369.1922232304987</c:v>
                </c:pt>
                <c:pt idx="423">
                  <c:v>394.53888563049856</c:v>
                </c:pt>
                <c:pt idx="424">
                  <c:v>2020.5766635729292</c:v>
                </c:pt>
                <c:pt idx="425">
                  <c:v>2862.8555576304984</c:v>
                </c:pt>
                <c:pt idx="426">
                  <c:v>401.45595307917898</c:v>
                </c:pt>
                <c:pt idx="427">
                  <c:v>468.64052213485917</c:v>
                </c:pt>
                <c:pt idx="428">
                  <c:v>2239.9263018791789</c:v>
                </c:pt>
                <c:pt idx="429">
                  <c:v>401.45595307917898</c:v>
                </c:pt>
                <c:pt idx="430">
                  <c:v>401.45595307917898</c:v>
                </c:pt>
                <c:pt idx="431">
                  <c:v>401.45595307917898</c:v>
                </c:pt>
                <c:pt idx="432">
                  <c:v>401.45595307917898</c:v>
                </c:pt>
                <c:pt idx="433">
                  <c:v>401.45595307917898</c:v>
                </c:pt>
                <c:pt idx="434">
                  <c:v>401.45595307917898</c:v>
                </c:pt>
                <c:pt idx="435">
                  <c:v>401.45595307917898</c:v>
                </c:pt>
                <c:pt idx="436">
                  <c:v>401.45595307917898</c:v>
                </c:pt>
                <c:pt idx="437">
                  <c:v>401.45595307917898</c:v>
                </c:pt>
                <c:pt idx="438">
                  <c:v>401.45595307917898</c:v>
                </c:pt>
                <c:pt idx="439">
                  <c:v>401.45595307917898</c:v>
                </c:pt>
                <c:pt idx="440">
                  <c:v>401.45595307917898</c:v>
                </c:pt>
                <c:pt idx="441">
                  <c:v>401.45595307917898</c:v>
                </c:pt>
                <c:pt idx="442">
                  <c:v>401.45595307917898</c:v>
                </c:pt>
                <c:pt idx="443">
                  <c:v>401.45595307917898</c:v>
                </c:pt>
                <c:pt idx="444">
                  <c:v>401.45595307917898</c:v>
                </c:pt>
                <c:pt idx="445">
                  <c:v>401.45595307917898</c:v>
                </c:pt>
                <c:pt idx="446">
                  <c:v>401.45595307917898</c:v>
                </c:pt>
                <c:pt idx="447">
                  <c:v>985.8926963609606</c:v>
                </c:pt>
                <c:pt idx="448">
                  <c:v>2503.7808426791794</c:v>
                </c:pt>
                <c:pt idx="449">
                  <c:v>401.45595307917898</c:v>
                </c:pt>
                <c:pt idx="450">
                  <c:v>401.45595307917898</c:v>
                </c:pt>
                <c:pt idx="451">
                  <c:v>401.45595307917898</c:v>
                </c:pt>
                <c:pt idx="452">
                  <c:v>837.47463649961492</c:v>
                </c:pt>
                <c:pt idx="453">
                  <c:v>2503.7808426791794</c:v>
                </c:pt>
                <c:pt idx="454">
                  <c:v>928.47233268736954</c:v>
                </c:pt>
                <c:pt idx="455">
                  <c:v>2767.6353834791794</c:v>
                </c:pt>
                <c:pt idx="456">
                  <c:v>401.45595307917898</c:v>
                </c:pt>
                <c:pt idx="457">
                  <c:v>812.66312794740065</c:v>
                </c:pt>
                <c:pt idx="458">
                  <c:v>2133.8427321152053</c:v>
                </c:pt>
                <c:pt idx="459">
                  <c:v>363.46387771520523</c:v>
                </c:pt>
                <c:pt idx="460">
                  <c:v>363.46387771520523</c:v>
                </c:pt>
                <c:pt idx="461">
                  <c:v>740.71626901117838</c:v>
                </c:pt>
                <c:pt idx="462">
                  <c:v>2133.8427321152053</c:v>
                </c:pt>
                <c:pt idx="463">
                  <c:v>363.46387771520523</c:v>
                </c:pt>
                <c:pt idx="464">
                  <c:v>363.46387771520523</c:v>
                </c:pt>
                <c:pt idx="465">
                  <c:v>363.46387771520523</c:v>
                </c:pt>
                <c:pt idx="466">
                  <c:v>363.46387771520523</c:v>
                </c:pt>
                <c:pt idx="467">
                  <c:v>363.46387771520523</c:v>
                </c:pt>
                <c:pt idx="468">
                  <c:v>363.46387771520523</c:v>
                </c:pt>
                <c:pt idx="469">
                  <c:v>363.46387771520523</c:v>
                </c:pt>
                <c:pt idx="470">
                  <c:v>363.46387771520523</c:v>
                </c:pt>
                <c:pt idx="471">
                  <c:v>363.46387771520523</c:v>
                </c:pt>
                <c:pt idx="472">
                  <c:v>363.46387771520523</c:v>
                </c:pt>
                <c:pt idx="473">
                  <c:v>363.46387771520523</c:v>
                </c:pt>
                <c:pt idx="474">
                  <c:v>363.46387771520523</c:v>
                </c:pt>
                <c:pt idx="475">
                  <c:v>363.46387771520523</c:v>
                </c:pt>
                <c:pt idx="476">
                  <c:v>363.46387771520523</c:v>
                </c:pt>
                <c:pt idx="477">
                  <c:v>363.46387771520523</c:v>
                </c:pt>
                <c:pt idx="478">
                  <c:v>363.46387771520523</c:v>
                </c:pt>
                <c:pt idx="479">
                  <c:v>363.46387771520523</c:v>
                </c:pt>
                <c:pt idx="480">
                  <c:v>363.46387771520523</c:v>
                </c:pt>
                <c:pt idx="481">
                  <c:v>363.46387771520523</c:v>
                </c:pt>
                <c:pt idx="482">
                  <c:v>363.46387771520523</c:v>
                </c:pt>
                <c:pt idx="483">
                  <c:v>363.46387771520523</c:v>
                </c:pt>
                <c:pt idx="484">
                  <c:v>363.46387771520523</c:v>
                </c:pt>
                <c:pt idx="485">
                  <c:v>363.46387771520523</c:v>
                </c:pt>
                <c:pt idx="486">
                  <c:v>306.21325513196484</c:v>
                </c:pt>
                <c:pt idx="487">
                  <c:v>306.21325513196484</c:v>
                </c:pt>
                <c:pt idx="488">
                  <c:v>306.21325513196484</c:v>
                </c:pt>
                <c:pt idx="489">
                  <c:v>306.21325513196484</c:v>
                </c:pt>
                <c:pt idx="490">
                  <c:v>306.21325513196484</c:v>
                </c:pt>
                <c:pt idx="491">
                  <c:v>306.21325513196484</c:v>
                </c:pt>
                <c:pt idx="492">
                  <c:v>306.21325513196484</c:v>
                </c:pt>
                <c:pt idx="493">
                  <c:v>306.21325513196484</c:v>
                </c:pt>
                <c:pt idx="494">
                  <c:v>306.21325513196484</c:v>
                </c:pt>
                <c:pt idx="495">
                  <c:v>306.21325513196484</c:v>
                </c:pt>
                <c:pt idx="496">
                  <c:v>306.21325513196484</c:v>
                </c:pt>
                <c:pt idx="497">
                  <c:v>306.21325513196484</c:v>
                </c:pt>
                <c:pt idx="498">
                  <c:v>306.21325513196484</c:v>
                </c:pt>
                <c:pt idx="499">
                  <c:v>306.21325513196484</c:v>
                </c:pt>
                <c:pt idx="500">
                  <c:v>306.21325513196484</c:v>
                </c:pt>
                <c:pt idx="501">
                  <c:v>306.21325513196484</c:v>
                </c:pt>
                <c:pt idx="502">
                  <c:v>306.21325513196484</c:v>
                </c:pt>
                <c:pt idx="503">
                  <c:v>306.21325513196484</c:v>
                </c:pt>
                <c:pt idx="504">
                  <c:v>306.21325513196484</c:v>
                </c:pt>
                <c:pt idx="505">
                  <c:v>306.21325513196484</c:v>
                </c:pt>
                <c:pt idx="506">
                  <c:v>306.21325513196484</c:v>
                </c:pt>
                <c:pt idx="507">
                  <c:v>306.21325513196484</c:v>
                </c:pt>
                <c:pt idx="508">
                  <c:v>306.21325513196484</c:v>
                </c:pt>
                <c:pt idx="509">
                  <c:v>306.21325513196484</c:v>
                </c:pt>
                <c:pt idx="510">
                  <c:v>306.21325513196484</c:v>
                </c:pt>
                <c:pt idx="511">
                  <c:v>306.21325513196484</c:v>
                </c:pt>
                <c:pt idx="512">
                  <c:v>306.21325513196484</c:v>
                </c:pt>
                <c:pt idx="513">
                  <c:v>306.21325513196484</c:v>
                </c:pt>
                <c:pt idx="514">
                  <c:v>306.21325513196484</c:v>
                </c:pt>
                <c:pt idx="515">
                  <c:v>0</c:v>
                </c:pt>
                <c:pt idx="516">
                  <c:v>57.13325513196483</c:v>
                </c:pt>
                <c:pt idx="517">
                  <c:v>205.16787878787883</c:v>
                </c:pt>
                <c:pt idx="518">
                  <c:v>205.16787878787883</c:v>
                </c:pt>
                <c:pt idx="519">
                  <c:v>205.16787878787883</c:v>
                </c:pt>
                <c:pt idx="520">
                  <c:v>205.16787878787883</c:v>
                </c:pt>
                <c:pt idx="521">
                  <c:v>205.16787878787883</c:v>
                </c:pt>
                <c:pt idx="522">
                  <c:v>930.91346513162875</c:v>
                </c:pt>
                <c:pt idx="523">
                  <c:v>2348.7060848485312</c:v>
                </c:pt>
                <c:pt idx="524">
                  <c:v>3961.4400000000169</c:v>
                </c:pt>
                <c:pt idx="525">
                  <c:v>2422.1376000000214</c:v>
                </c:pt>
                <c:pt idx="526">
                  <c:v>1694.6693187878789</c:v>
                </c:pt>
                <c:pt idx="527">
                  <c:v>205.16787878787883</c:v>
                </c:pt>
                <c:pt idx="528">
                  <c:v>697.4730569696128</c:v>
                </c:pt>
                <c:pt idx="529">
                  <c:v>1362.723283587879</c:v>
                </c:pt>
                <c:pt idx="530">
                  <c:v>205.16787878787883</c:v>
                </c:pt>
                <c:pt idx="531">
                  <c:v>205.16787878787883</c:v>
                </c:pt>
                <c:pt idx="532">
                  <c:v>4191.3876982301317</c:v>
                </c:pt>
                <c:pt idx="533">
                  <c:v>6649.4724848484439</c:v>
                </c:pt>
                <c:pt idx="534">
                  <c:v>6649.4724848484439</c:v>
                </c:pt>
                <c:pt idx="535">
                  <c:v>7317.2580848484531</c:v>
                </c:pt>
                <c:pt idx="536">
                  <c:v>13474.467684848436</c:v>
                </c:pt>
                <c:pt idx="537">
                  <c:v>25777.568484848474</c:v>
                </c:pt>
                <c:pt idx="538">
                  <c:v>35896.218084848471</c:v>
                </c:pt>
                <c:pt idx="539">
                  <c:v>35454.800484848463</c:v>
                </c:pt>
                <c:pt idx="540">
                  <c:v>28641.123684848451</c:v>
                </c:pt>
                <c:pt idx="541">
                  <c:v>19620.358884848436</c:v>
                </c:pt>
                <c:pt idx="542">
                  <c:v>12365.264484848472</c:v>
                </c:pt>
                <c:pt idx="543">
                  <c:v>13033.050084848481</c:v>
                </c:pt>
                <c:pt idx="544">
                  <c:v>2681.9959875878785</c:v>
                </c:pt>
                <c:pt idx="545">
                  <c:v>724.66738210906783</c:v>
                </c:pt>
                <c:pt idx="546">
                  <c:v>1362.723283587879</c:v>
                </c:pt>
                <c:pt idx="547">
                  <c:v>0</c:v>
                </c:pt>
                <c:pt idx="548">
                  <c:v>8254.2504485723712</c:v>
                </c:pt>
                <c:pt idx="549">
                  <c:v>12112.768447311832</c:v>
                </c:pt>
                <c:pt idx="550">
                  <c:v>10163.923199999985</c:v>
                </c:pt>
                <c:pt idx="551">
                  <c:v>13369.110847311858</c:v>
                </c:pt>
                <c:pt idx="552">
                  <c:v>13289.882047311867</c:v>
                </c:pt>
                <c:pt idx="553">
                  <c:v>10290.50604731187</c:v>
                </c:pt>
                <c:pt idx="554">
                  <c:v>7506.1796473118256</c:v>
                </c:pt>
                <c:pt idx="555">
                  <c:v>5819.7380473118264</c:v>
                </c:pt>
                <c:pt idx="556">
                  <c:v>4121.9780473118444</c:v>
                </c:pt>
                <c:pt idx="557">
                  <c:v>2062.0292473118429</c:v>
                </c:pt>
                <c:pt idx="558">
                  <c:v>1372.333897772043</c:v>
                </c:pt>
                <c:pt idx="559">
                  <c:v>397.49739685163615</c:v>
                </c:pt>
                <c:pt idx="560">
                  <c:v>606.30458577204297</c:v>
                </c:pt>
                <c:pt idx="561">
                  <c:v>121.15268817204301</c:v>
                </c:pt>
                <c:pt idx="562">
                  <c:v>121.15268817204301</c:v>
                </c:pt>
                <c:pt idx="563">
                  <c:v>121.15268817204301</c:v>
                </c:pt>
                <c:pt idx="564">
                  <c:v>121.15268817204301</c:v>
                </c:pt>
                <c:pt idx="565">
                  <c:v>121.15268817204301</c:v>
                </c:pt>
                <c:pt idx="566">
                  <c:v>121.15268817204301</c:v>
                </c:pt>
                <c:pt idx="567">
                  <c:v>121.15268817204301</c:v>
                </c:pt>
                <c:pt idx="568">
                  <c:v>121.15268817204301</c:v>
                </c:pt>
                <c:pt idx="569">
                  <c:v>121.15268817204301</c:v>
                </c:pt>
                <c:pt idx="570">
                  <c:v>121.15268817204301</c:v>
                </c:pt>
                <c:pt idx="571">
                  <c:v>121.15268817204301</c:v>
                </c:pt>
                <c:pt idx="572">
                  <c:v>0</c:v>
                </c:pt>
                <c:pt idx="573">
                  <c:v>121.15268817204301</c:v>
                </c:pt>
                <c:pt idx="574">
                  <c:v>121.15268817204301</c:v>
                </c:pt>
                <c:pt idx="575">
                  <c:v>121.15268817204301</c:v>
                </c:pt>
                <c:pt idx="576">
                  <c:v>121.15268817204301</c:v>
                </c:pt>
                <c:pt idx="577">
                  <c:v>121.15268817204301</c:v>
                </c:pt>
                <c:pt idx="578">
                  <c:v>79.992040404040424</c:v>
                </c:pt>
                <c:pt idx="579">
                  <c:v>79.992040404040424</c:v>
                </c:pt>
                <c:pt idx="580">
                  <c:v>79.992040404040424</c:v>
                </c:pt>
                <c:pt idx="581">
                  <c:v>79.992040404040424</c:v>
                </c:pt>
                <c:pt idx="582">
                  <c:v>79.992040404040424</c:v>
                </c:pt>
                <c:pt idx="583">
                  <c:v>0</c:v>
                </c:pt>
                <c:pt idx="584">
                  <c:v>0</c:v>
                </c:pt>
                <c:pt idx="585">
                  <c:v>171231.61579767551</c:v>
                </c:pt>
                <c:pt idx="586">
                  <c:v>344882.96640000009</c:v>
                </c:pt>
                <c:pt idx="587">
                  <c:v>145630.79983838377</c:v>
                </c:pt>
                <c:pt idx="588">
                  <c:v>78852.239838383874</c:v>
                </c:pt>
                <c:pt idx="589">
                  <c:v>53306.61103838386</c:v>
                </c:pt>
                <c:pt idx="590">
                  <c:v>42440.947038383849</c:v>
                </c:pt>
                <c:pt idx="591">
                  <c:v>35966.822238383837</c:v>
                </c:pt>
                <c:pt idx="592">
                  <c:v>30907.497438383838</c:v>
                </c:pt>
                <c:pt idx="593">
                  <c:v>26448.047838383838</c:v>
                </c:pt>
                <c:pt idx="594">
                  <c:v>23075.164638383842</c:v>
                </c:pt>
                <c:pt idx="595">
                  <c:v>21040.905599999969</c:v>
                </c:pt>
                <c:pt idx="596">
                  <c:v>19283.500638383848</c:v>
                </c:pt>
                <c:pt idx="597">
                  <c:v>16136.985438383846</c:v>
                </c:pt>
                <c:pt idx="598">
                  <c:v>11903.903838383843</c:v>
                </c:pt>
                <c:pt idx="599">
                  <c:v>10658.879838383855</c:v>
                </c:pt>
                <c:pt idx="600">
                  <c:v>10707.206400000015</c:v>
                </c:pt>
                <c:pt idx="601">
                  <c:v>11748.499200000027</c:v>
                </c:pt>
                <c:pt idx="602">
                  <c:v>82658.275200000004</c:v>
                </c:pt>
                <c:pt idx="603">
                  <c:v>127091.26063838381</c:v>
                </c:pt>
                <c:pt idx="604">
                  <c:v>243379.55519999997</c:v>
                </c:pt>
                <c:pt idx="605">
                  <c:v>177050.67823838384</c:v>
                </c:pt>
                <c:pt idx="606">
                  <c:v>98059.564638383832</c:v>
                </c:pt>
                <c:pt idx="607">
                  <c:v>71246.275038383872</c:v>
                </c:pt>
                <c:pt idx="608">
                  <c:v>29093.099908504391</c:v>
                </c:pt>
                <c:pt idx="609">
                  <c:v>24893.97350850439</c:v>
                </c:pt>
                <c:pt idx="610">
                  <c:v>21385.269508504374</c:v>
                </c:pt>
                <c:pt idx="611">
                  <c:v>22376.476799999993</c:v>
                </c:pt>
                <c:pt idx="612">
                  <c:v>42063.986308504383</c:v>
                </c:pt>
                <c:pt idx="613">
                  <c:v>33835.509508504358</c:v>
                </c:pt>
                <c:pt idx="614">
                  <c:v>27492.393600000021</c:v>
                </c:pt>
                <c:pt idx="615">
                  <c:v>32280.076799999973</c:v>
                </c:pt>
                <c:pt idx="616">
                  <c:v>54090.633599999979</c:v>
                </c:pt>
                <c:pt idx="617">
                  <c:v>49296.443908504385</c:v>
                </c:pt>
                <c:pt idx="618">
                  <c:v>34242.971908504362</c:v>
                </c:pt>
                <c:pt idx="619">
                  <c:v>29545.835908504388</c:v>
                </c:pt>
                <c:pt idx="620">
                  <c:v>25142.978308504356</c:v>
                </c:pt>
                <c:pt idx="621">
                  <c:v>21928.552708504401</c:v>
                </c:pt>
                <c:pt idx="622">
                  <c:v>19234.773508504393</c:v>
                </c:pt>
                <c:pt idx="623">
                  <c:v>16552.312708504371</c:v>
                </c:pt>
                <c:pt idx="624">
                  <c:v>14515.000708504391</c:v>
                </c:pt>
                <c:pt idx="625">
                  <c:v>12862.514308504398</c:v>
                </c:pt>
                <c:pt idx="626">
                  <c:v>11628.808708504392</c:v>
                </c:pt>
                <c:pt idx="627">
                  <c:v>10327.192708504375</c:v>
                </c:pt>
                <c:pt idx="628">
                  <c:v>13333.075200000012</c:v>
                </c:pt>
                <c:pt idx="629">
                  <c:v>90151.056000000011</c:v>
                </c:pt>
                <c:pt idx="630">
                  <c:v>64191.458308504356</c:v>
                </c:pt>
                <c:pt idx="631">
                  <c:v>33450.683908504376</c:v>
                </c:pt>
                <c:pt idx="632">
                  <c:v>23592.357508504378</c:v>
                </c:pt>
                <c:pt idx="633">
                  <c:v>20106.29030850438</c:v>
                </c:pt>
                <c:pt idx="634">
                  <c:v>17480.421508504383</c:v>
                </c:pt>
                <c:pt idx="635">
                  <c:v>16009.029508504398</c:v>
                </c:pt>
                <c:pt idx="636">
                  <c:v>14503.682308504409</c:v>
                </c:pt>
                <c:pt idx="637">
                  <c:v>13020.971908504383</c:v>
                </c:pt>
                <c:pt idx="638">
                  <c:v>11787.266308504379</c:v>
                </c:pt>
                <c:pt idx="639">
                  <c:v>15066.237635190559</c:v>
                </c:pt>
                <c:pt idx="640">
                  <c:v>14975.690435190585</c:v>
                </c:pt>
                <c:pt idx="641">
                  <c:v>14953.053635190563</c:v>
                </c:pt>
                <c:pt idx="642">
                  <c:v>14409.770435190592</c:v>
                </c:pt>
                <c:pt idx="643">
                  <c:v>13232.656835190615</c:v>
                </c:pt>
                <c:pt idx="644">
                  <c:v>22059.561600000019</c:v>
                </c:pt>
                <c:pt idx="645">
                  <c:v>67742.071235190582</c:v>
                </c:pt>
                <c:pt idx="646">
                  <c:v>54058.125635190583</c:v>
                </c:pt>
                <c:pt idx="647">
                  <c:v>37465.351235190574</c:v>
                </c:pt>
                <c:pt idx="648">
                  <c:v>29927.296835190591</c:v>
                </c:pt>
                <c:pt idx="649">
                  <c:v>82148.947199999995</c:v>
                </c:pt>
                <c:pt idx="650">
                  <c:v>432543.97439999995</c:v>
                </c:pt>
                <c:pt idx="651">
                  <c:v>253228.01043519066</c:v>
                </c:pt>
                <c:pt idx="652">
                  <c:v>125748.87123519063</c:v>
                </c:pt>
                <c:pt idx="653">
                  <c:v>196181.82720000006</c:v>
                </c:pt>
                <c:pt idx="654">
                  <c:v>399437.65440000006</c:v>
                </c:pt>
                <c:pt idx="655">
                  <c:v>272254.24083519069</c:v>
                </c:pt>
                <c:pt idx="656">
                  <c:v>136716.40083519061</c:v>
                </c:pt>
                <c:pt idx="657">
                  <c:v>96366.304835190575</c:v>
                </c:pt>
                <c:pt idx="658">
                  <c:v>79987.132799999963</c:v>
                </c:pt>
                <c:pt idx="659">
                  <c:v>80418.679235190561</c:v>
                </c:pt>
                <c:pt idx="660">
                  <c:v>70118.935235190613</c:v>
                </c:pt>
                <c:pt idx="661">
                  <c:v>58992.948035190595</c:v>
                </c:pt>
                <c:pt idx="662">
                  <c:v>50006.138435190602</c:v>
                </c:pt>
                <c:pt idx="663">
                  <c:v>51600.585599999999</c:v>
                </c:pt>
                <c:pt idx="664">
                  <c:v>129086.35199999996</c:v>
                </c:pt>
                <c:pt idx="665">
                  <c:v>110831.22003519059</c:v>
                </c:pt>
                <c:pt idx="666">
                  <c:v>77679.626435190585</c:v>
                </c:pt>
                <c:pt idx="667">
                  <c:v>58166.70483519062</c:v>
                </c:pt>
                <c:pt idx="668">
                  <c:v>48308.378435190541</c:v>
                </c:pt>
                <c:pt idx="669">
                  <c:v>48319.696835190589</c:v>
                </c:pt>
                <c:pt idx="670">
                  <c:v>141751.64159999994</c:v>
                </c:pt>
                <c:pt idx="671">
                  <c:v>83262.981301010121</c:v>
                </c:pt>
                <c:pt idx="672">
                  <c:v>41690.498101010133</c:v>
                </c:pt>
                <c:pt idx="673">
                  <c:v>29398.715701010133</c:v>
                </c:pt>
                <c:pt idx="674">
                  <c:v>23015.138101010096</c:v>
                </c:pt>
                <c:pt idx="675">
                  <c:v>18872.603701010124</c:v>
                </c:pt>
                <c:pt idx="676">
                  <c:v>16495.739701010098</c:v>
                </c:pt>
                <c:pt idx="677">
                  <c:v>14548.97490101009</c:v>
                </c:pt>
                <c:pt idx="678">
                  <c:v>13519.000501010118</c:v>
                </c:pt>
                <c:pt idx="679">
                  <c:v>17254.072501010134</c:v>
                </c:pt>
                <c:pt idx="680">
                  <c:v>24407.301301010088</c:v>
                </c:pt>
                <c:pt idx="681">
                  <c:v>20672.229301010124</c:v>
                </c:pt>
                <c:pt idx="682">
                  <c:v>17084.296501010111</c:v>
                </c:pt>
                <c:pt idx="683">
                  <c:v>14186.78610101013</c:v>
                </c:pt>
                <c:pt idx="684">
                  <c:v>12228.702901010085</c:v>
                </c:pt>
                <c:pt idx="685">
                  <c:v>11062.907701010092</c:v>
                </c:pt>
                <c:pt idx="686">
                  <c:v>9976.3413010100921</c:v>
                </c:pt>
                <c:pt idx="687">
                  <c:v>9285.9189010101163</c:v>
                </c:pt>
                <c:pt idx="688">
                  <c:v>8289.899701010092</c:v>
                </c:pt>
                <c:pt idx="689">
                  <c:v>7927.7109010101303</c:v>
                </c:pt>
                <c:pt idx="690">
                  <c:v>7780.5717010101243</c:v>
                </c:pt>
                <c:pt idx="691">
                  <c:v>8783.0783999999785</c:v>
                </c:pt>
                <c:pt idx="692">
                  <c:v>7893.7557010101245</c:v>
                </c:pt>
                <c:pt idx="693">
                  <c:v>7882.4373010100844</c:v>
                </c:pt>
                <c:pt idx="694">
                  <c:v>7848.4821010101359</c:v>
                </c:pt>
                <c:pt idx="695">
                  <c:v>7690.0245010100916</c:v>
                </c:pt>
                <c:pt idx="696">
                  <c:v>8613.3024000000096</c:v>
                </c:pt>
                <c:pt idx="697">
                  <c:v>29359.929599999974</c:v>
                </c:pt>
                <c:pt idx="698">
                  <c:v>40406.68799999998</c:v>
                </c:pt>
                <c:pt idx="699">
                  <c:v>28266.875701010089</c:v>
                </c:pt>
                <c:pt idx="700">
                  <c:v>25006.892434017616</c:v>
                </c:pt>
                <c:pt idx="701">
                  <c:v>19630.652434017586</c:v>
                </c:pt>
                <c:pt idx="702">
                  <c:v>16121.948434017624</c:v>
                </c:pt>
                <c:pt idx="703">
                  <c:v>14084.636434017584</c:v>
                </c:pt>
                <c:pt idx="704">
                  <c:v>12692.473234017592</c:v>
                </c:pt>
                <c:pt idx="705">
                  <c:v>11628.543634017618</c:v>
                </c:pt>
                <c:pt idx="706">
                  <c:v>10338.246034017582</c:v>
                </c:pt>
                <c:pt idx="707">
                  <c:v>9353.5452340175998</c:v>
                </c:pt>
                <c:pt idx="708">
                  <c:v>8165.1132340175827</c:v>
                </c:pt>
                <c:pt idx="709">
                  <c:v>6818.2236340175805</c:v>
                </c:pt>
                <c:pt idx="710">
                  <c:v>6023.8966162956012</c:v>
                </c:pt>
                <c:pt idx="711">
                  <c:v>4862.1794517396265</c:v>
                </c:pt>
                <c:pt idx="712">
                  <c:v>4670.5781650956014</c:v>
                </c:pt>
                <c:pt idx="713">
                  <c:v>3159.5299029396051</c:v>
                </c:pt>
                <c:pt idx="714">
                  <c:v>3810.9230482956013</c:v>
                </c:pt>
                <c:pt idx="715">
                  <c:v>1574.4106197396545</c:v>
                </c:pt>
                <c:pt idx="716">
                  <c:v>3206.6110354956013</c:v>
                </c:pt>
                <c:pt idx="717">
                  <c:v>1080.8378325396702</c:v>
                </c:pt>
                <c:pt idx="718">
                  <c:v>3521.534197095601</c:v>
                </c:pt>
                <c:pt idx="719">
                  <c:v>3828.6542369220406</c:v>
                </c:pt>
                <c:pt idx="720">
                  <c:v>5351.4931090956006</c:v>
                </c:pt>
                <c:pt idx="721">
                  <c:v>4810.2053589395728</c:v>
                </c:pt>
                <c:pt idx="722">
                  <c:v>5079.1271314956011</c:v>
                </c:pt>
                <c:pt idx="723">
                  <c:v>2694.3889365395667</c:v>
                </c:pt>
                <c:pt idx="724">
                  <c:v>3130.0081042956012</c:v>
                </c:pt>
                <c:pt idx="725">
                  <c:v>397.83689149560121</c:v>
                </c:pt>
                <c:pt idx="726">
                  <c:v>662.28510626158857</c:v>
                </c:pt>
                <c:pt idx="727">
                  <c:v>1759.6667794956011</c:v>
                </c:pt>
                <c:pt idx="728">
                  <c:v>397.83689149560121</c:v>
                </c:pt>
                <c:pt idx="729">
                  <c:v>397.83689149560121</c:v>
                </c:pt>
                <c:pt idx="730">
                  <c:v>397.83689149560121</c:v>
                </c:pt>
                <c:pt idx="731">
                  <c:v>7274.4090901688196</c:v>
                </c:pt>
                <c:pt idx="732">
                  <c:v>4893.165359579798</c:v>
                </c:pt>
                <c:pt idx="733">
                  <c:v>1547.4090565818346</c:v>
                </c:pt>
                <c:pt idx="734">
                  <c:v>2952.557769179798</c:v>
                </c:pt>
                <c:pt idx="735">
                  <c:v>2752.3206469818119</c:v>
                </c:pt>
                <c:pt idx="736">
                  <c:v>2399.3143771797977</c:v>
                </c:pt>
                <c:pt idx="737">
                  <c:v>1460.6648389818015</c:v>
                </c:pt>
                <c:pt idx="738">
                  <c:v>5029.3483483797991</c:v>
                </c:pt>
                <c:pt idx="739">
                  <c:v>5089.7060677818245</c:v>
                </c:pt>
                <c:pt idx="740">
                  <c:v>5165.5313371797984</c:v>
                </c:pt>
                <c:pt idx="741">
                  <c:v>5315.711878981836</c:v>
                </c:pt>
                <c:pt idx="742">
                  <c:v>5331.1688080808181</c:v>
                </c:pt>
                <c:pt idx="743">
                  <c:v>5331.1688080808181</c:v>
                </c:pt>
                <c:pt idx="744">
                  <c:v>5165.5313371797984</c:v>
                </c:pt>
                <c:pt idx="745">
                  <c:v>5134.6174789818342</c:v>
                </c:pt>
                <c:pt idx="746">
                  <c:v>5331.1688080808181</c:v>
                </c:pt>
                <c:pt idx="747">
                  <c:v>5029.3483483797991</c:v>
                </c:pt>
                <c:pt idx="748">
                  <c:v>1592.3204677818444</c:v>
                </c:pt>
                <c:pt idx="749">
                  <c:v>2399.3143771797977</c:v>
                </c:pt>
                <c:pt idx="750">
                  <c:v>2569.8680389818487</c:v>
                </c:pt>
                <c:pt idx="751">
                  <c:v>4612.287945179799</c:v>
                </c:pt>
                <c:pt idx="752">
                  <c:v>4216.4688709817583</c:v>
                </c:pt>
                <c:pt idx="753">
                  <c:v>4612.287945179799</c:v>
                </c:pt>
                <c:pt idx="754">
                  <c:v>3661.8672709817633</c:v>
                </c:pt>
                <c:pt idx="755">
                  <c:v>4476.1049563797978</c:v>
                </c:pt>
                <c:pt idx="756">
                  <c:v>3990.4630597817463</c:v>
                </c:pt>
                <c:pt idx="757">
                  <c:v>3922.8615643797975</c:v>
                </c:pt>
                <c:pt idx="758">
                  <c:v>1227.4152517818598</c:v>
                </c:pt>
                <c:pt idx="759">
                  <c:v>2263.131388379798</c:v>
                </c:pt>
                <c:pt idx="760">
                  <c:v>322.52379797979808</c:v>
                </c:pt>
                <c:pt idx="761">
                  <c:v>394.53888563049856</c:v>
                </c:pt>
                <c:pt idx="762">
                  <c:v>394.53888563049856</c:v>
                </c:pt>
                <c:pt idx="763">
                  <c:v>394.53888563049856</c:v>
                </c:pt>
                <c:pt idx="764">
                  <c:v>546.48840282235187</c:v>
                </c:pt>
                <c:pt idx="765">
                  <c:v>2011.7118776304983</c:v>
                </c:pt>
                <c:pt idx="766">
                  <c:v>394.53888563049856</c:v>
                </c:pt>
                <c:pt idx="767">
                  <c:v>394.53888563049856</c:v>
                </c:pt>
                <c:pt idx="768">
                  <c:v>2510.5849810203713</c:v>
                </c:pt>
                <c:pt idx="769">
                  <c:v>4122.5482040304987</c:v>
                </c:pt>
                <c:pt idx="770">
                  <c:v>5719.5618534474634</c:v>
                </c:pt>
                <c:pt idx="771">
                  <c:v>5739.7211960304994</c:v>
                </c:pt>
                <c:pt idx="772">
                  <c:v>5319.8781189255014</c:v>
                </c:pt>
                <c:pt idx="773">
                  <c:v>5739.7211960304994</c:v>
                </c:pt>
                <c:pt idx="774">
                  <c:v>5319.8781189255014</c:v>
                </c:pt>
                <c:pt idx="775">
                  <c:v>5739.7211960304994</c:v>
                </c:pt>
                <c:pt idx="776">
                  <c:v>5319.8781189255014</c:v>
                </c:pt>
                <c:pt idx="777">
                  <c:v>5739.7211960304994</c:v>
                </c:pt>
                <c:pt idx="778">
                  <c:v>5319.8781189255014</c:v>
                </c:pt>
                <c:pt idx="779">
                  <c:v>4445.9828024304998</c:v>
                </c:pt>
                <c:pt idx="780">
                  <c:v>2312.6245125254559</c:v>
                </c:pt>
                <c:pt idx="781">
                  <c:v>3799.1136056304981</c:v>
                </c:pt>
                <c:pt idx="782">
                  <c:v>2314.3449093254808</c:v>
                </c:pt>
                <c:pt idx="783">
                  <c:v>3313.9617080304984</c:v>
                </c:pt>
                <c:pt idx="784">
                  <c:v>422.63280692545828</c:v>
                </c:pt>
                <c:pt idx="785">
                  <c:v>2658.5810744304986</c:v>
                </c:pt>
                <c:pt idx="786">
                  <c:v>394.53888563049856</c:v>
                </c:pt>
                <c:pt idx="787">
                  <c:v>2116.0134123729135</c:v>
                </c:pt>
                <c:pt idx="788">
                  <c:v>4607.7001016304985</c:v>
                </c:pt>
                <c:pt idx="789">
                  <c:v>2796.056013325468</c:v>
                </c:pt>
                <c:pt idx="790">
                  <c:v>4122.5482040304987</c:v>
                </c:pt>
                <c:pt idx="791">
                  <c:v>3066.1583109254775</c:v>
                </c:pt>
                <c:pt idx="792">
                  <c:v>3823.0535466791789</c:v>
                </c:pt>
                <c:pt idx="793">
                  <c:v>2065.2924286872926</c:v>
                </c:pt>
                <c:pt idx="794">
                  <c:v>3686.8705578791796</c:v>
                </c:pt>
                <c:pt idx="795">
                  <c:v>1477.097817487394</c:v>
                </c:pt>
                <c:pt idx="796">
                  <c:v>3414.5045802791788</c:v>
                </c:pt>
                <c:pt idx="797">
                  <c:v>843.99179508731095</c:v>
                </c:pt>
                <c:pt idx="798">
                  <c:v>2316.529233079179</c:v>
                </c:pt>
                <c:pt idx="799">
                  <c:v>401.45595307917898</c:v>
                </c:pt>
                <c:pt idx="800">
                  <c:v>401.45595307917898</c:v>
                </c:pt>
                <c:pt idx="801">
                  <c:v>401.45595307917898</c:v>
                </c:pt>
                <c:pt idx="802">
                  <c:v>2064.6300584163982</c:v>
                </c:pt>
                <c:pt idx="803">
                  <c:v>2180.3462442791783</c:v>
                </c:pt>
                <c:pt idx="804">
                  <c:v>401.45595307917898</c:v>
                </c:pt>
                <c:pt idx="805">
                  <c:v>401.45595307917898</c:v>
                </c:pt>
                <c:pt idx="806">
                  <c:v>401.45595307917898</c:v>
                </c:pt>
                <c:pt idx="807">
                  <c:v>594.98923489965591</c:v>
                </c:pt>
                <c:pt idx="808">
                  <c:v>2180.3462442791783</c:v>
                </c:pt>
                <c:pt idx="809">
                  <c:v>401.45595307917898</c:v>
                </c:pt>
                <c:pt idx="810">
                  <c:v>401.45595307917898</c:v>
                </c:pt>
                <c:pt idx="811">
                  <c:v>780.00660029556229</c:v>
                </c:pt>
                <c:pt idx="812">
                  <c:v>2180.3462442791783</c:v>
                </c:pt>
                <c:pt idx="813">
                  <c:v>401.45595307917898</c:v>
                </c:pt>
                <c:pt idx="814">
                  <c:v>401.45595307917898</c:v>
                </c:pt>
                <c:pt idx="815">
                  <c:v>401.45595307917898</c:v>
                </c:pt>
                <c:pt idx="816">
                  <c:v>401.45595307917898</c:v>
                </c:pt>
                <c:pt idx="817">
                  <c:v>401.45595307917898</c:v>
                </c:pt>
                <c:pt idx="818">
                  <c:v>401.45595307917898</c:v>
                </c:pt>
                <c:pt idx="819">
                  <c:v>401.45595307917898</c:v>
                </c:pt>
                <c:pt idx="820">
                  <c:v>401.45595307917898</c:v>
                </c:pt>
                <c:pt idx="821">
                  <c:v>401.45595307917898</c:v>
                </c:pt>
                <c:pt idx="822">
                  <c:v>401.45595307917898</c:v>
                </c:pt>
                <c:pt idx="823">
                  <c:v>363.46387771520523</c:v>
                </c:pt>
                <c:pt idx="824">
                  <c:v>363.46387771520523</c:v>
                </c:pt>
                <c:pt idx="825">
                  <c:v>363.46387771520523</c:v>
                </c:pt>
                <c:pt idx="826">
                  <c:v>363.46387771520523</c:v>
                </c:pt>
                <c:pt idx="827">
                  <c:v>363.46387771520523</c:v>
                </c:pt>
                <c:pt idx="828">
                  <c:v>363.46387771520523</c:v>
                </c:pt>
                <c:pt idx="829">
                  <c:v>363.46387771520523</c:v>
                </c:pt>
                <c:pt idx="830">
                  <c:v>363.46387771520523</c:v>
                </c:pt>
                <c:pt idx="831">
                  <c:v>1318.7427808367065</c:v>
                </c:pt>
                <c:pt idx="832">
                  <c:v>1992.0383999999906</c:v>
                </c:pt>
                <c:pt idx="833">
                  <c:v>1861.4767545152049</c:v>
                </c:pt>
                <c:pt idx="834">
                  <c:v>363.46387771520523</c:v>
                </c:pt>
                <c:pt idx="835">
                  <c:v>363.46387771520523</c:v>
                </c:pt>
                <c:pt idx="836">
                  <c:v>363.46387771520523</c:v>
                </c:pt>
                <c:pt idx="837">
                  <c:v>363.46387771520523</c:v>
                </c:pt>
                <c:pt idx="838">
                  <c:v>363.46387771520523</c:v>
                </c:pt>
                <c:pt idx="839">
                  <c:v>363.46387771520523</c:v>
                </c:pt>
                <c:pt idx="840">
                  <c:v>363.46387771520523</c:v>
                </c:pt>
                <c:pt idx="841">
                  <c:v>363.46387771520523</c:v>
                </c:pt>
                <c:pt idx="842">
                  <c:v>363.63631515511071</c:v>
                </c:pt>
                <c:pt idx="843">
                  <c:v>1674.225144915205</c:v>
                </c:pt>
                <c:pt idx="844">
                  <c:v>363.46387771520523</c:v>
                </c:pt>
                <c:pt idx="845">
                  <c:v>363.46387771520523</c:v>
                </c:pt>
                <c:pt idx="846">
                  <c:v>363.46387771520523</c:v>
                </c:pt>
                <c:pt idx="847">
                  <c:v>363.46387771520523</c:v>
                </c:pt>
                <c:pt idx="848">
                  <c:v>363.46387771520523</c:v>
                </c:pt>
                <c:pt idx="849">
                  <c:v>363.46387771520523</c:v>
                </c:pt>
                <c:pt idx="850">
                  <c:v>363.46387771520523</c:v>
                </c:pt>
                <c:pt idx="851">
                  <c:v>306.21325513196484</c:v>
                </c:pt>
                <c:pt idx="852">
                  <c:v>306.21325513196484</c:v>
                </c:pt>
                <c:pt idx="853">
                  <c:v>306.21325513196484</c:v>
                </c:pt>
                <c:pt idx="854">
                  <c:v>306.21325513196484</c:v>
                </c:pt>
                <c:pt idx="855">
                  <c:v>306.21325513196484</c:v>
                </c:pt>
                <c:pt idx="856">
                  <c:v>306.21325513196484</c:v>
                </c:pt>
                <c:pt idx="857">
                  <c:v>306.21325513196484</c:v>
                </c:pt>
                <c:pt idx="858">
                  <c:v>306.21325513196484</c:v>
                </c:pt>
                <c:pt idx="859">
                  <c:v>306.21325513196484</c:v>
                </c:pt>
                <c:pt idx="860">
                  <c:v>0</c:v>
                </c:pt>
                <c:pt idx="861">
                  <c:v>306.21325513196484</c:v>
                </c:pt>
                <c:pt idx="862">
                  <c:v>306.21325513196484</c:v>
                </c:pt>
                <c:pt idx="863">
                  <c:v>306.21325513196484</c:v>
                </c:pt>
                <c:pt idx="864">
                  <c:v>306.21325513196484</c:v>
                </c:pt>
                <c:pt idx="865">
                  <c:v>306.21325513196484</c:v>
                </c:pt>
                <c:pt idx="866">
                  <c:v>306.21325513196484</c:v>
                </c:pt>
                <c:pt idx="867">
                  <c:v>306.21325513196484</c:v>
                </c:pt>
                <c:pt idx="868">
                  <c:v>306.21325513196484</c:v>
                </c:pt>
                <c:pt idx="869">
                  <c:v>306.21325513196484</c:v>
                </c:pt>
                <c:pt idx="870">
                  <c:v>306.21325513196484</c:v>
                </c:pt>
                <c:pt idx="871">
                  <c:v>306.21325513196484</c:v>
                </c:pt>
                <c:pt idx="872">
                  <c:v>306.21325513196484</c:v>
                </c:pt>
                <c:pt idx="873">
                  <c:v>306.21325513196484</c:v>
                </c:pt>
                <c:pt idx="874">
                  <c:v>306.21325513196484</c:v>
                </c:pt>
                <c:pt idx="875">
                  <c:v>306.21325513196484</c:v>
                </c:pt>
                <c:pt idx="876">
                  <c:v>306.21325513196484</c:v>
                </c:pt>
                <c:pt idx="877">
                  <c:v>306.21325513196484</c:v>
                </c:pt>
                <c:pt idx="878">
                  <c:v>306.21325513196484</c:v>
                </c:pt>
                <c:pt idx="879">
                  <c:v>306.21325513196484</c:v>
                </c:pt>
                <c:pt idx="880">
                  <c:v>306.21325513196484</c:v>
                </c:pt>
                <c:pt idx="881">
                  <c:v>306.21325513196484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205.16787878787883</c:v>
                </c:pt>
                <c:pt idx="886">
                  <c:v>205.16787878787883</c:v>
                </c:pt>
                <c:pt idx="887">
                  <c:v>205.16787878787883</c:v>
                </c:pt>
                <c:pt idx="888">
                  <c:v>205.16787878787883</c:v>
                </c:pt>
                <c:pt idx="889">
                  <c:v>205.16787878787883</c:v>
                </c:pt>
                <c:pt idx="890">
                  <c:v>0</c:v>
                </c:pt>
                <c:pt idx="891">
                  <c:v>205.16787878787883</c:v>
                </c:pt>
                <c:pt idx="892">
                  <c:v>205.16787878787883</c:v>
                </c:pt>
                <c:pt idx="893">
                  <c:v>205.16787878787883</c:v>
                </c:pt>
                <c:pt idx="894">
                  <c:v>205.16787878787883</c:v>
                </c:pt>
                <c:pt idx="895">
                  <c:v>205.16787878787883</c:v>
                </c:pt>
                <c:pt idx="896">
                  <c:v>205.16787878787883</c:v>
                </c:pt>
                <c:pt idx="897">
                  <c:v>205.16787878787883</c:v>
                </c:pt>
                <c:pt idx="898">
                  <c:v>0</c:v>
                </c:pt>
                <c:pt idx="899">
                  <c:v>71242.450311972731</c:v>
                </c:pt>
                <c:pt idx="900">
                  <c:v>118611.08528484852</c:v>
                </c:pt>
                <c:pt idx="901">
                  <c:v>70892.710884848464</c:v>
                </c:pt>
                <c:pt idx="902">
                  <c:v>49897.078884848437</c:v>
                </c:pt>
                <c:pt idx="903">
                  <c:v>35239.750884848443</c:v>
                </c:pt>
                <c:pt idx="904">
                  <c:v>25664.384484848473</c:v>
                </c:pt>
                <c:pt idx="905">
                  <c:v>18047.101284848435</c:v>
                </c:pt>
                <c:pt idx="906">
                  <c:v>11754.070884848488</c:v>
                </c:pt>
                <c:pt idx="907">
                  <c:v>6558.9252848484675</c:v>
                </c:pt>
                <c:pt idx="908">
                  <c:v>3797.2356848484492</c:v>
                </c:pt>
                <c:pt idx="909">
                  <c:v>2026.615353987879</c:v>
                </c:pt>
                <c:pt idx="910">
                  <c:v>205.16787878787883</c:v>
                </c:pt>
                <c:pt idx="911">
                  <c:v>205.16787878787883</c:v>
                </c:pt>
                <c:pt idx="912">
                  <c:v>121.15268817204301</c:v>
                </c:pt>
                <c:pt idx="913">
                  <c:v>121.15268817204301</c:v>
                </c:pt>
                <c:pt idx="914">
                  <c:v>121.15268817204301</c:v>
                </c:pt>
                <c:pt idx="915">
                  <c:v>121.15268817204301</c:v>
                </c:pt>
                <c:pt idx="916">
                  <c:v>3183.5362268527178</c:v>
                </c:pt>
                <c:pt idx="917">
                  <c:v>8196.6020473118624</c:v>
                </c:pt>
                <c:pt idx="918">
                  <c:v>7042.1252473118493</c:v>
                </c:pt>
                <c:pt idx="919">
                  <c:v>5061.40524731184</c:v>
                </c:pt>
                <c:pt idx="920">
                  <c:v>3703.1972473118549</c:v>
                </c:pt>
                <c:pt idx="921">
                  <c:v>2231.8052473118119</c:v>
                </c:pt>
                <c:pt idx="922">
                  <c:v>1534.051196972043</c:v>
                </c:pt>
                <c:pt idx="923">
                  <c:v>948.83929765164169</c:v>
                </c:pt>
                <c:pt idx="924">
                  <c:v>1142.525104172043</c:v>
                </c:pt>
                <c:pt idx="925">
                  <c:v>400.93819045162775</c:v>
                </c:pt>
                <c:pt idx="926">
                  <c:v>827.60194257204296</c:v>
                </c:pt>
                <c:pt idx="927">
                  <c:v>121.15268817204301</c:v>
                </c:pt>
                <c:pt idx="928">
                  <c:v>211.96351119134593</c:v>
                </c:pt>
                <c:pt idx="929">
                  <c:v>750.99901137204301</c:v>
                </c:pt>
                <c:pt idx="930">
                  <c:v>121.15268817204301</c:v>
                </c:pt>
                <c:pt idx="931">
                  <c:v>186.70084239132953</c:v>
                </c:pt>
                <c:pt idx="932">
                  <c:v>750.99901137204301</c:v>
                </c:pt>
                <c:pt idx="933">
                  <c:v>121.15268817204301</c:v>
                </c:pt>
                <c:pt idx="934">
                  <c:v>186.70084239132953</c:v>
                </c:pt>
                <c:pt idx="935">
                  <c:v>750.99901137204301</c:v>
                </c:pt>
                <c:pt idx="936">
                  <c:v>121.15268817204301</c:v>
                </c:pt>
                <c:pt idx="937">
                  <c:v>288.56644239134869</c:v>
                </c:pt>
                <c:pt idx="938">
                  <c:v>2716.4159999999715</c:v>
                </c:pt>
                <c:pt idx="939">
                  <c:v>30267.48204731186</c:v>
                </c:pt>
                <c:pt idx="940">
                  <c:v>43668.467647311823</c:v>
                </c:pt>
                <c:pt idx="941">
                  <c:v>33832.778047311855</c:v>
                </c:pt>
                <c:pt idx="942">
                  <c:v>43872.198847311862</c:v>
                </c:pt>
                <c:pt idx="943">
                  <c:v>18290.534399999993</c:v>
                </c:pt>
                <c:pt idx="944">
                  <c:v>147241.06559999991</c:v>
                </c:pt>
                <c:pt idx="945">
                  <c:v>250985.52000000002</c:v>
                </c:pt>
                <c:pt idx="946">
                  <c:v>233883.41760000004</c:v>
                </c:pt>
                <c:pt idx="947">
                  <c:v>175228.41583838375</c:v>
                </c:pt>
                <c:pt idx="948">
                  <c:v>113803.45903838384</c:v>
                </c:pt>
                <c:pt idx="949">
                  <c:v>78331.593438383861</c:v>
                </c:pt>
                <c:pt idx="950">
                  <c:v>86299.747038383808</c:v>
                </c:pt>
                <c:pt idx="951">
                  <c:v>360875.86560000002</c:v>
                </c:pt>
                <c:pt idx="952">
                  <c:v>189500.91823838381</c:v>
                </c:pt>
                <c:pt idx="953">
                  <c:v>106039.03663838386</c:v>
                </c:pt>
                <c:pt idx="954">
                  <c:v>79112.563038383887</c:v>
                </c:pt>
                <c:pt idx="955">
                  <c:v>65360.707038383865</c:v>
                </c:pt>
                <c:pt idx="956">
                  <c:v>73962.69103838384</c:v>
                </c:pt>
                <c:pt idx="957">
                  <c:v>152877.62880000003</c:v>
                </c:pt>
                <c:pt idx="958">
                  <c:v>114403.33423838383</c:v>
                </c:pt>
                <c:pt idx="959">
                  <c:v>76396.147038383846</c:v>
                </c:pt>
                <c:pt idx="960">
                  <c:v>60618.297438383852</c:v>
                </c:pt>
                <c:pt idx="961">
                  <c:v>52423.77583838383</c:v>
                </c:pt>
                <c:pt idx="962">
                  <c:v>45768.556638383852</c:v>
                </c:pt>
                <c:pt idx="963">
                  <c:v>43391.692638383822</c:v>
                </c:pt>
                <c:pt idx="964">
                  <c:v>39339.705438383833</c:v>
                </c:pt>
                <c:pt idx="965">
                  <c:v>36623.289438383857</c:v>
                </c:pt>
                <c:pt idx="966">
                  <c:v>34076.649438383865</c:v>
                </c:pt>
                <c:pt idx="967">
                  <c:v>261500.31359999999</c:v>
                </c:pt>
                <c:pt idx="968">
                  <c:v>620233.94863838388</c:v>
                </c:pt>
                <c:pt idx="969">
                  <c:v>288967.01743838383</c:v>
                </c:pt>
                <c:pt idx="970">
                  <c:v>149524.32943838375</c:v>
                </c:pt>
                <c:pt idx="971">
                  <c:v>103752.71983838385</c:v>
                </c:pt>
                <c:pt idx="972">
                  <c:v>82587.31183838383</c:v>
                </c:pt>
                <c:pt idx="973">
                  <c:v>32341.480708504401</c:v>
                </c:pt>
                <c:pt idx="974">
                  <c:v>28753.547908504395</c:v>
                </c:pt>
                <c:pt idx="975">
                  <c:v>25165.615108504378</c:v>
                </c:pt>
                <c:pt idx="976">
                  <c:v>21781.413508504396</c:v>
                </c:pt>
                <c:pt idx="977">
                  <c:v>20723.990400000002</c:v>
                </c:pt>
                <c:pt idx="978">
                  <c:v>25720.216708504391</c:v>
                </c:pt>
                <c:pt idx="979">
                  <c:v>29115.736708504352</c:v>
                </c:pt>
                <c:pt idx="980">
                  <c:v>26274.818308504407</c:v>
                </c:pt>
                <c:pt idx="981">
                  <c:v>22879.298308504374</c:v>
                </c:pt>
                <c:pt idx="982">
                  <c:v>21951.189508504365</c:v>
                </c:pt>
                <c:pt idx="983">
                  <c:v>22788.751108504399</c:v>
                </c:pt>
                <c:pt idx="984">
                  <c:v>23524.44710850437</c:v>
                </c:pt>
                <c:pt idx="985">
                  <c:v>23524.44710850437</c:v>
                </c:pt>
                <c:pt idx="986">
                  <c:v>23309.397508504415</c:v>
                </c:pt>
                <c:pt idx="987">
                  <c:v>23610.182399999998</c:v>
                </c:pt>
                <c:pt idx="988">
                  <c:v>22879.298308504374</c:v>
                </c:pt>
                <c:pt idx="989">
                  <c:v>25380.664708504395</c:v>
                </c:pt>
                <c:pt idx="990">
                  <c:v>25697.579908504365</c:v>
                </c:pt>
                <c:pt idx="991">
                  <c:v>34695.707908504359</c:v>
                </c:pt>
                <c:pt idx="992">
                  <c:v>81730.166400000002</c:v>
                </c:pt>
                <c:pt idx="993">
                  <c:v>68481.13190850438</c:v>
                </c:pt>
                <c:pt idx="994">
                  <c:v>44225.800708504408</c:v>
                </c:pt>
                <c:pt idx="995">
                  <c:v>41769.707908504373</c:v>
                </c:pt>
                <c:pt idx="996">
                  <c:v>89193.8039085044</c:v>
                </c:pt>
                <c:pt idx="997">
                  <c:v>78712.965508504392</c:v>
                </c:pt>
                <c:pt idx="998">
                  <c:v>57717.333508504402</c:v>
                </c:pt>
                <c:pt idx="999">
                  <c:v>73841.241599999979</c:v>
                </c:pt>
                <c:pt idx="1000">
                  <c:v>246401.56800000003</c:v>
                </c:pt>
                <c:pt idx="1001">
                  <c:v>214839.36230850441</c:v>
                </c:pt>
                <c:pt idx="1002">
                  <c:v>116946.52070850437</c:v>
                </c:pt>
                <c:pt idx="1003">
                  <c:v>78746.920708504389</c:v>
                </c:pt>
                <c:pt idx="1004">
                  <c:v>54725.911235190601</c:v>
                </c:pt>
                <c:pt idx="1005">
                  <c:v>44709.127235190615</c:v>
                </c:pt>
                <c:pt idx="1006">
                  <c:v>37963.360835190622</c:v>
                </c:pt>
                <c:pt idx="1007">
                  <c:v>34341.472835190587</c:v>
                </c:pt>
                <c:pt idx="1008">
                  <c:v>31862.743235190603</c:v>
                </c:pt>
                <c:pt idx="1009">
                  <c:v>30051.799235190567</c:v>
                </c:pt>
                <c:pt idx="1010">
                  <c:v>28580.407235190582</c:v>
                </c:pt>
                <c:pt idx="1011">
                  <c:v>33570.374400000015</c:v>
                </c:pt>
                <c:pt idx="1012">
                  <c:v>36094.377599999993</c:v>
                </c:pt>
                <c:pt idx="1013">
                  <c:v>32711.623235190575</c:v>
                </c:pt>
                <c:pt idx="1014">
                  <c:v>30391.351235190567</c:v>
                </c:pt>
                <c:pt idx="1015">
                  <c:v>28986.422399999967</c:v>
                </c:pt>
                <c:pt idx="1016">
                  <c:v>103280.39999999998</c:v>
                </c:pt>
                <c:pt idx="1017">
                  <c:v>313168.80959999998</c:v>
                </c:pt>
                <c:pt idx="1018">
                  <c:v>257810.51520000002</c:v>
                </c:pt>
                <c:pt idx="1019">
                  <c:v>336394.16639999993</c:v>
                </c:pt>
                <c:pt idx="1020">
                  <c:v>321204.87360000005</c:v>
                </c:pt>
                <c:pt idx="1021">
                  <c:v>302644.14483519067</c:v>
                </c:pt>
                <c:pt idx="1022">
                  <c:v>177949.33203519072</c:v>
                </c:pt>
                <c:pt idx="1023">
                  <c:v>109767.29043519063</c:v>
                </c:pt>
                <c:pt idx="1024">
                  <c:v>118391.91123519059</c:v>
                </c:pt>
                <c:pt idx="1025">
                  <c:v>219612.36243519059</c:v>
                </c:pt>
                <c:pt idx="1026">
                  <c:v>124356.70803519074</c:v>
                </c:pt>
                <c:pt idx="1027">
                  <c:v>86406.112835190594</c:v>
                </c:pt>
                <c:pt idx="1028">
                  <c:v>71454.506435190589</c:v>
                </c:pt>
                <c:pt idx="1029">
                  <c:v>62309.239235190573</c:v>
                </c:pt>
                <c:pt idx="1030">
                  <c:v>54522.180035190569</c:v>
                </c:pt>
                <c:pt idx="1031">
                  <c:v>45376.912835190567</c:v>
                </c:pt>
                <c:pt idx="1032">
                  <c:v>306038.21759999997</c:v>
                </c:pt>
                <c:pt idx="1033">
                  <c:v>291346.93439999991</c:v>
                </c:pt>
                <c:pt idx="1034">
                  <c:v>290079.27359999996</c:v>
                </c:pt>
                <c:pt idx="1035">
                  <c:v>139963.33439999993</c:v>
                </c:pt>
                <c:pt idx="1036">
                  <c:v>90914.219701010094</c:v>
                </c:pt>
                <c:pt idx="1037">
                  <c:v>57615.486901010132</c:v>
                </c:pt>
                <c:pt idx="1038">
                  <c:v>48651.314101010088</c:v>
                </c:pt>
                <c:pt idx="1039">
                  <c:v>38476.072501010123</c:v>
                </c:pt>
                <c:pt idx="1040">
                  <c:v>31560.530101010096</c:v>
                </c:pt>
                <c:pt idx="1041">
                  <c:v>26908.667701010098</c:v>
                </c:pt>
                <c:pt idx="1042">
                  <c:v>23083.0485010101</c:v>
                </c:pt>
                <c:pt idx="1043">
                  <c:v>20513.771701010133</c:v>
                </c:pt>
                <c:pt idx="1044">
                  <c:v>18793.374901010135</c:v>
                </c:pt>
                <c:pt idx="1045">
                  <c:v>16654.197301010139</c:v>
                </c:pt>
                <c:pt idx="1046">
                  <c:v>15046.984501010131</c:v>
                </c:pt>
                <c:pt idx="1047">
                  <c:v>13813.278901010124</c:v>
                </c:pt>
                <c:pt idx="1048">
                  <c:v>12953.080501010125</c:v>
                </c:pt>
                <c:pt idx="1049">
                  <c:v>25160.803199999973</c:v>
                </c:pt>
                <c:pt idx="1050">
                  <c:v>79251.436799999996</c:v>
                </c:pt>
                <c:pt idx="1051">
                  <c:v>53253.072</c:v>
                </c:pt>
                <c:pt idx="1052">
                  <c:v>32171.723701010127</c:v>
                </c:pt>
                <c:pt idx="1053">
                  <c:v>23988.520501010094</c:v>
                </c:pt>
                <c:pt idx="1054">
                  <c:v>67145.579701010109</c:v>
                </c:pt>
                <c:pt idx="1055">
                  <c:v>101288.3616</c:v>
                </c:pt>
                <c:pt idx="1056">
                  <c:v>72838.734901010132</c:v>
                </c:pt>
                <c:pt idx="1057">
                  <c:v>47451.563701010091</c:v>
                </c:pt>
                <c:pt idx="1058">
                  <c:v>35352.194101010151</c:v>
                </c:pt>
                <c:pt idx="1059">
                  <c:v>28459.288501010138</c:v>
                </c:pt>
                <c:pt idx="1060">
                  <c:v>23750.834101010114</c:v>
                </c:pt>
                <c:pt idx="1061">
                  <c:v>25240.032000000025</c:v>
                </c:pt>
                <c:pt idx="1062">
                  <c:v>31775.579701010109</c:v>
                </c:pt>
                <c:pt idx="1063">
                  <c:v>27904.686901010125</c:v>
                </c:pt>
                <c:pt idx="1064">
                  <c:v>21170.238901010107</c:v>
                </c:pt>
                <c:pt idx="1065">
                  <c:v>31763.977234017599</c:v>
                </c:pt>
                <c:pt idx="1066">
                  <c:v>27349.801234017585</c:v>
                </c:pt>
                <c:pt idx="1067">
                  <c:v>23410.998034017593</c:v>
                </c:pt>
                <c:pt idx="1068">
                  <c:v>20490.850834017587</c:v>
                </c:pt>
                <c:pt idx="1069">
                  <c:v>18849.682834017578</c:v>
                </c:pt>
                <c:pt idx="1070">
                  <c:v>18080.031634017607</c:v>
                </c:pt>
                <c:pt idx="1071">
                  <c:v>16076.674834017576</c:v>
                </c:pt>
                <c:pt idx="1072">
                  <c:v>14231.775634017587</c:v>
                </c:pt>
                <c:pt idx="1073">
                  <c:v>12692.473234017592</c:v>
                </c:pt>
                <c:pt idx="1074">
                  <c:v>10983.394834017628</c:v>
                </c:pt>
                <c:pt idx="1075">
                  <c:v>9262.9980340176226</c:v>
                </c:pt>
                <c:pt idx="1076">
                  <c:v>7870.8348340175726</c:v>
                </c:pt>
                <c:pt idx="1077">
                  <c:v>8471.048434017639</c:v>
                </c:pt>
                <c:pt idx="1078">
                  <c:v>6381.3769618955994</c:v>
                </c:pt>
                <c:pt idx="1079">
                  <c:v>5398.8527061395944</c:v>
                </c:pt>
                <c:pt idx="1080">
                  <c:v>5325.9587986956003</c:v>
                </c:pt>
                <c:pt idx="1081">
                  <c:v>3805.7652693396453</c:v>
                </c:pt>
                <c:pt idx="1082">
                  <c:v>4074.7775890956009</c:v>
                </c:pt>
                <c:pt idx="1083">
                  <c:v>1751.9736789396052</c:v>
                </c:pt>
                <c:pt idx="1084">
                  <c:v>3538.5570706956009</c:v>
                </c:pt>
                <c:pt idx="1085">
                  <c:v>1122.3989973395733</c:v>
                </c:pt>
                <c:pt idx="1086">
                  <c:v>2840.6192530956014</c:v>
                </c:pt>
                <c:pt idx="1087">
                  <c:v>397.83689149560121</c:v>
                </c:pt>
                <c:pt idx="1088">
                  <c:v>838.48995746163598</c:v>
                </c:pt>
                <c:pt idx="1089">
                  <c:v>3189.5881618956014</c:v>
                </c:pt>
                <c:pt idx="1090">
                  <c:v>2972.168272121984</c:v>
                </c:pt>
                <c:pt idx="1091">
                  <c:v>4176.9148306956004</c:v>
                </c:pt>
                <c:pt idx="1092">
                  <c:v>2442.1244373395825</c:v>
                </c:pt>
                <c:pt idx="1093">
                  <c:v>3674.7400594956011</c:v>
                </c:pt>
                <c:pt idx="1094">
                  <c:v>1620.0464085396166</c:v>
                </c:pt>
                <c:pt idx="1095">
                  <c:v>3521.534197095601</c:v>
                </c:pt>
                <c:pt idx="1096">
                  <c:v>28876.273436922002</c:v>
                </c:pt>
                <c:pt idx="1097">
                  <c:v>27051.178408080785</c:v>
                </c:pt>
                <c:pt idx="1098">
                  <c:v>33615.850408080769</c:v>
                </c:pt>
                <c:pt idx="1099">
                  <c:v>27402.048808080821</c:v>
                </c:pt>
                <c:pt idx="1100">
                  <c:v>20146.954408080794</c:v>
                </c:pt>
                <c:pt idx="1101">
                  <c:v>14193.476008080788</c:v>
                </c:pt>
                <c:pt idx="1102">
                  <c:v>9032.2856080807742</c:v>
                </c:pt>
                <c:pt idx="1103">
                  <c:v>4995.3026011797992</c:v>
                </c:pt>
                <c:pt idx="1104">
                  <c:v>1354.7246149817815</c:v>
                </c:pt>
                <c:pt idx="1105">
                  <c:v>3812.2128859797981</c:v>
                </c:pt>
                <c:pt idx="1106">
                  <c:v>1575.7503301818374</c:v>
                </c:pt>
                <c:pt idx="1107">
                  <c:v>1241.758972379798</c:v>
                </c:pt>
                <c:pt idx="1108">
                  <c:v>322.52379797979808</c:v>
                </c:pt>
                <c:pt idx="1109">
                  <c:v>322.52379797979808</c:v>
                </c:pt>
                <c:pt idx="1110">
                  <c:v>322.52379797979808</c:v>
                </c:pt>
                <c:pt idx="1111">
                  <c:v>1028.5416660039336</c:v>
                </c:pt>
                <c:pt idx="1112">
                  <c:v>3871.7929435797982</c:v>
                </c:pt>
                <c:pt idx="1113">
                  <c:v>361.69347258178601</c:v>
                </c:pt>
                <c:pt idx="1114">
                  <c:v>918.32437397979811</c:v>
                </c:pt>
                <c:pt idx="1115">
                  <c:v>0</c:v>
                </c:pt>
                <c:pt idx="1116">
                  <c:v>322.52379797979808</c:v>
                </c:pt>
                <c:pt idx="1117">
                  <c:v>322.52379797979808</c:v>
                </c:pt>
                <c:pt idx="1118">
                  <c:v>322.52379797979808</c:v>
                </c:pt>
                <c:pt idx="1119">
                  <c:v>322.52379797979808</c:v>
                </c:pt>
                <c:pt idx="1120">
                  <c:v>322.52379797979808</c:v>
                </c:pt>
                <c:pt idx="1121">
                  <c:v>322.52379797979808</c:v>
                </c:pt>
                <c:pt idx="1122">
                  <c:v>322.52379797979808</c:v>
                </c:pt>
                <c:pt idx="1123">
                  <c:v>322.52379797979808</c:v>
                </c:pt>
                <c:pt idx="1124">
                  <c:v>322.52379797979808</c:v>
                </c:pt>
                <c:pt idx="1125">
                  <c:v>322.52379797979808</c:v>
                </c:pt>
                <c:pt idx="1126">
                  <c:v>394.53888563049856</c:v>
                </c:pt>
                <c:pt idx="1127">
                  <c:v>394.53888563049856</c:v>
                </c:pt>
                <c:pt idx="1128">
                  <c:v>394.53888563049856</c:v>
                </c:pt>
                <c:pt idx="1129">
                  <c:v>394.53888563049856</c:v>
                </c:pt>
                <c:pt idx="1130">
                  <c:v>1918.5756799788273</c:v>
                </c:pt>
                <c:pt idx="1131">
                  <c:v>3586.3276856304979</c:v>
                </c:pt>
                <c:pt idx="1132">
                  <c:v>1746.1612293254061</c:v>
                </c:pt>
                <c:pt idx="1133">
                  <c:v>3586.3276856304979</c:v>
                </c:pt>
                <c:pt idx="1134">
                  <c:v>1746.1612293254061</c:v>
                </c:pt>
                <c:pt idx="1135">
                  <c:v>4045.9452728304982</c:v>
                </c:pt>
                <c:pt idx="1136">
                  <c:v>1897.7372421254463</c:v>
                </c:pt>
                <c:pt idx="1137">
                  <c:v>3586.3276856304979</c:v>
                </c:pt>
                <c:pt idx="1138">
                  <c:v>1746.1612293254061</c:v>
                </c:pt>
                <c:pt idx="1139">
                  <c:v>3586.3276856304979</c:v>
                </c:pt>
                <c:pt idx="1140">
                  <c:v>1746.1612293254061</c:v>
                </c:pt>
                <c:pt idx="1141">
                  <c:v>4956.6690104304998</c:v>
                </c:pt>
                <c:pt idx="1142">
                  <c:v>2198.0823045254278</c:v>
                </c:pt>
                <c:pt idx="1143">
                  <c:v>3586.3276856304979</c:v>
                </c:pt>
                <c:pt idx="1144">
                  <c:v>1746.1612293254061</c:v>
                </c:pt>
                <c:pt idx="1145">
                  <c:v>3135.2215352304988</c:v>
                </c:pt>
                <c:pt idx="1146">
                  <c:v>997.51697972545526</c:v>
                </c:pt>
                <c:pt idx="1147">
                  <c:v>3135.2215352304988</c:v>
                </c:pt>
                <c:pt idx="1148">
                  <c:v>1597.3921797254065</c:v>
                </c:pt>
                <c:pt idx="1149">
                  <c:v>3135.2215352304988</c:v>
                </c:pt>
                <c:pt idx="1150">
                  <c:v>1597.3921797254065</c:v>
                </c:pt>
                <c:pt idx="1151">
                  <c:v>3586.3276856304979</c:v>
                </c:pt>
                <c:pt idx="1152">
                  <c:v>1746.1612293254061</c:v>
                </c:pt>
                <c:pt idx="1153">
                  <c:v>3586.3276856304979</c:v>
                </c:pt>
                <c:pt idx="1154">
                  <c:v>1146.2860293254548</c:v>
                </c:pt>
                <c:pt idx="1155">
                  <c:v>3586.3276856304979</c:v>
                </c:pt>
                <c:pt idx="1156">
                  <c:v>1746.1612293254061</c:v>
                </c:pt>
                <c:pt idx="1157">
                  <c:v>11365.062587683258</c:v>
                </c:pt>
                <c:pt idx="1158">
                  <c:v>11365.062587683258</c:v>
                </c:pt>
                <c:pt idx="1159">
                  <c:v>9508.844987683291</c:v>
                </c:pt>
                <c:pt idx="1160">
                  <c:v>9508.844987683291</c:v>
                </c:pt>
                <c:pt idx="1161">
                  <c:v>11365.062587683258</c:v>
                </c:pt>
                <c:pt idx="1162">
                  <c:v>13719.440187683298</c:v>
                </c:pt>
                <c:pt idx="1163">
                  <c:v>14827.104000000021</c:v>
                </c:pt>
                <c:pt idx="1164">
                  <c:v>63009.532799999972</c:v>
                </c:pt>
                <c:pt idx="1165">
                  <c:v>48432.822587683258</c:v>
                </c:pt>
                <c:pt idx="1166">
                  <c:v>9508.844987683291</c:v>
                </c:pt>
                <c:pt idx="1167">
                  <c:v>28048.384187683248</c:v>
                </c:pt>
                <c:pt idx="1168">
                  <c:v>76230.812987683239</c:v>
                </c:pt>
                <c:pt idx="1169">
                  <c:v>37306.835387683248</c:v>
                </c:pt>
                <c:pt idx="1170">
                  <c:v>9508.844987683291</c:v>
                </c:pt>
                <c:pt idx="1171">
                  <c:v>7663.9457876832457</c:v>
                </c:pt>
                <c:pt idx="1172">
                  <c:v>7663.9457876832457</c:v>
                </c:pt>
                <c:pt idx="1173">
                  <c:v>7663.9457876832457</c:v>
                </c:pt>
                <c:pt idx="1174">
                  <c:v>7663.9457876832457</c:v>
                </c:pt>
                <c:pt idx="1175">
                  <c:v>9508.844987683291</c:v>
                </c:pt>
                <c:pt idx="1176">
                  <c:v>9508.844987683291</c:v>
                </c:pt>
                <c:pt idx="1177">
                  <c:v>9508.844987683291</c:v>
                </c:pt>
                <c:pt idx="1178">
                  <c:v>9508.844987683291</c:v>
                </c:pt>
                <c:pt idx="1179">
                  <c:v>9508.844987683291</c:v>
                </c:pt>
                <c:pt idx="1180">
                  <c:v>9508.844987683291</c:v>
                </c:pt>
                <c:pt idx="1181">
                  <c:v>9508.844987683291</c:v>
                </c:pt>
                <c:pt idx="1182">
                  <c:v>9508.844987683291</c:v>
                </c:pt>
                <c:pt idx="1183">
                  <c:v>28048.384187683248</c:v>
                </c:pt>
                <c:pt idx="1184">
                  <c:v>11114.668800000025</c:v>
                </c:pt>
                <c:pt idx="1185">
                  <c:v>13221.280187683287</c:v>
                </c:pt>
                <c:pt idx="1186">
                  <c:v>15077.497787683258</c:v>
                </c:pt>
                <c:pt idx="1187">
                  <c:v>35461.936187683255</c:v>
                </c:pt>
                <c:pt idx="1188">
                  <c:v>7034.944489139205</c:v>
                </c:pt>
                <c:pt idx="1189">
                  <c:v>2014.6826169152052</c:v>
                </c:pt>
                <c:pt idx="1190">
                  <c:v>363.46387771520523</c:v>
                </c:pt>
                <c:pt idx="1191">
                  <c:v>363.46387771520523</c:v>
                </c:pt>
                <c:pt idx="1192">
                  <c:v>363.46387771520523</c:v>
                </c:pt>
                <c:pt idx="1193">
                  <c:v>604.49619563509464</c:v>
                </c:pt>
                <c:pt idx="1194">
                  <c:v>2014.6826169152052</c:v>
                </c:pt>
                <c:pt idx="1195">
                  <c:v>363.46387771520523</c:v>
                </c:pt>
                <c:pt idx="1196">
                  <c:v>363.46387771520523</c:v>
                </c:pt>
                <c:pt idx="1197">
                  <c:v>363.46387771520523</c:v>
                </c:pt>
                <c:pt idx="1198">
                  <c:v>604.49619563509464</c:v>
                </c:pt>
                <c:pt idx="1199">
                  <c:v>2218.9571001152049</c:v>
                </c:pt>
                <c:pt idx="1200">
                  <c:v>363.46387771520523</c:v>
                </c:pt>
                <c:pt idx="1201">
                  <c:v>363.46387771520523</c:v>
                </c:pt>
                <c:pt idx="1202">
                  <c:v>565.05470101113883</c:v>
                </c:pt>
                <c:pt idx="1203">
                  <c:v>1801.896696915205</c:v>
                </c:pt>
                <c:pt idx="1204">
                  <c:v>485.5378813631599</c:v>
                </c:pt>
                <c:pt idx="1205">
                  <c:v>1801.896696915205</c:v>
                </c:pt>
                <c:pt idx="1206">
                  <c:v>363.46387771520523</c:v>
                </c:pt>
                <c:pt idx="1207">
                  <c:v>363.46387771520523</c:v>
                </c:pt>
                <c:pt idx="1208">
                  <c:v>3155.2479042110849</c:v>
                </c:pt>
                <c:pt idx="1209">
                  <c:v>3453.1154361152053</c:v>
                </c:pt>
                <c:pt idx="1210">
                  <c:v>7606.079142163193</c:v>
                </c:pt>
                <c:pt idx="1211">
                  <c:v>5512.8831417152051</c:v>
                </c:pt>
                <c:pt idx="1212">
                  <c:v>363.46387771520523</c:v>
                </c:pt>
                <c:pt idx="1213">
                  <c:v>435.33764798709882</c:v>
                </c:pt>
                <c:pt idx="1214">
                  <c:v>1801.896696915205</c:v>
                </c:pt>
                <c:pt idx="1215">
                  <c:v>363.46387771520523</c:v>
                </c:pt>
                <c:pt idx="1216">
                  <c:v>306.21325513196484</c:v>
                </c:pt>
                <c:pt idx="1217">
                  <c:v>3240.4043074602359</c:v>
                </c:pt>
                <c:pt idx="1218">
                  <c:v>4561.9316551319644</c:v>
                </c:pt>
                <c:pt idx="1219">
                  <c:v>4148.3047038122877</c:v>
                </c:pt>
                <c:pt idx="1220">
                  <c:v>3838.459527131964</c:v>
                </c:pt>
                <c:pt idx="1221">
                  <c:v>306.21325513196484</c:v>
                </c:pt>
                <c:pt idx="1222">
                  <c:v>431.88175615243222</c:v>
                </c:pt>
                <c:pt idx="1223">
                  <c:v>4323.6114247319647</c:v>
                </c:pt>
                <c:pt idx="1224">
                  <c:v>4069.7097342123143</c:v>
                </c:pt>
                <c:pt idx="1225">
                  <c:v>4561.9316551319644</c:v>
                </c:pt>
                <c:pt idx="1226">
                  <c:v>4148.3047038122877</c:v>
                </c:pt>
                <c:pt idx="1227">
                  <c:v>4442.7715399319659</c:v>
                </c:pt>
                <c:pt idx="1228">
                  <c:v>3135.6248190122988</c:v>
                </c:pt>
                <c:pt idx="1229">
                  <c:v>2859.644295131965</c:v>
                </c:pt>
                <c:pt idx="1230">
                  <c:v>1481.6896638123419</c:v>
                </c:pt>
                <c:pt idx="1231">
                  <c:v>4323.6114247319647</c:v>
                </c:pt>
                <c:pt idx="1232">
                  <c:v>2134.263334212299</c:v>
                </c:pt>
                <c:pt idx="1233">
                  <c:v>2621.3240647319653</c:v>
                </c:pt>
                <c:pt idx="1234">
                  <c:v>3021.6258942122786</c:v>
                </c:pt>
                <c:pt idx="1235">
                  <c:v>2740.4841799319647</c:v>
                </c:pt>
                <c:pt idx="1236">
                  <c:v>797.2433790122725</c:v>
                </c:pt>
                <c:pt idx="1237">
                  <c:v>3225.6360775319645</c:v>
                </c:pt>
                <c:pt idx="1238">
                  <c:v>2247.5378814123087</c:v>
                </c:pt>
                <c:pt idx="1239">
                  <c:v>4076.7797575319646</c:v>
                </c:pt>
                <c:pt idx="1240">
                  <c:v>4803.2326014123373</c:v>
                </c:pt>
                <c:pt idx="1241">
                  <c:v>4689.6032071319642</c:v>
                </c:pt>
                <c:pt idx="1242">
                  <c:v>4190.409151812315</c:v>
                </c:pt>
                <c:pt idx="1243">
                  <c:v>2740.4841799319647</c:v>
                </c:pt>
                <c:pt idx="1244">
                  <c:v>306.21325513196484</c:v>
                </c:pt>
                <c:pt idx="1245">
                  <c:v>306.21325513196484</c:v>
                </c:pt>
                <c:pt idx="1246">
                  <c:v>306.21325513196484</c:v>
                </c:pt>
                <c:pt idx="1247">
                  <c:v>205.16787878787883</c:v>
                </c:pt>
                <c:pt idx="1248">
                  <c:v>205.16787878787883</c:v>
                </c:pt>
                <c:pt idx="1249">
                  <c:v>205.16787878787883</c:v>
                </c:pt>
                <c:pt idx="1250">
                  <c:v>205.16787878787883</c:v>
                </c:pt>
                <c:pt idx="1251">
                  <c:v>205.16787878787883</c:v>
                </c:pt>
                <c:pt idx="1252">
                  <c:v>205.16787878787883</c:v>
                </c:pt>
                <c:pt idx="1253">
                  <c:v>205.16787878787883</c:v>
                </c:pt>
                <c:pt idx="1254">
                  <c:v>205.16787878787883</c:v>
                </c:pt>
                <c:pt idx="1255">
                  <c:v>1893.0437058936529</c:v>
                </c:pt>
                <c:pt idx="1256">
                  <c:v>3423.7284848484474</c:v>
                </c:pt>
                <c:pt idx="1257">
                  <c:v>4895.1204848484904</c:v>
                </c:pt>
                <c:pt idx="1258">
                  <c:v>4249.9716848484459</c:v>
                </c:pt>
                <c:pt idx="1259">
                  <c:v>3604.8228848484573</c:v>
                </c:pt>
                <c:pt idx="1260">
                  <c:v>3333.1812848484719</c:v>
                </c:pt>
                <c:pt idx="1261">
                  <c:v>3184.1707587878786</c:v>
                </c:pt>
                <c:pt idx="1262">
                  <c:v>1625.9742109090164</c:v>
                </c:pt>
                <c:pt idx="1263">
                  <c:v>486.04529318787888</c:v>
                </c:pt>
                <c:pt idx="1264">
                  <c:v>736.16687650900144</c:v>
                </c:pt>
                <c:pt idx="1265">
                  <c:v>2979.8962755878783</c:v>
                </c:pt>
                <c:pt idx="1266">
                  <c:v>2758.3574941089914</c:v>
                </c:pt>
                <c:pt idx="1267">
                  <c:v>2911.8047811878787</c:v>
                </c:pt>
                <c:pt idx="1268">
                  <c:v>1072.0969885090324</c:v>
                </c:pt>
                <c:pt idx="1269">
                  <c:v>1107.3801795878787</c:v>
                </c:pt>
                <c:pt idx="1270">
                  <c:v>205.16787878787883</c:v>
                </c:pt>
                <c:pt idx="1271">
                  <c:v>205.16787878787883</c:v>
                </c:pt>
                <c:pt idx="1272">
                  <c:v>745.61400223025862</c:v>
                </c:pt>
                <c:pt idx="1273">
                  <c:v>2630.9273667878783</c:v>
                </c:pt>
                <c:pt idx="1274">
                  <c:v>2179.2176029090492</c:v>
                </c:pt>
                <c:pt idx="1275">
                  <c:v>1592.5320771878787</c:v>
                </c:pt>
                <c:pt idx="1276">
                  <c:v>205.16787878787883</c:v>
                </c:pt>
                <c:pt idx="1277">
                  <c:v>121.15268817204301</c:v>
                </c:pt>
                <c:pt idx="1278">
                  <c:v>121.15268817204301</c:v>
                </c:pt>
                <c:pt idx="1279">
                  <c:v>1735.0881793126257</c:v>
                </c:pt>
                <c:pt idx="1280">
                  <c:v>2028.0740473118374</c:v>
                </c:pt>
                <c:pt idx="1281">
                  <c:v>1287.2195297720432</c:v>
                </c:pt>
                <c:pt idx="1282">
                  <c:v>121.15268817204301</c:v>
                </c:pt>
                <c:pt idx="1283">
                  <c:v>465.40512399146348</c:v>
                </c:pt>
                <c:pt idx="1284">
                  <c:v>1125.5022305720429</c:v>
                </c:pt>
                <c:pt idx="1285">
                  <c:v>166.87581673980458</c:v>
                </c:pt>
                <c:pt idx="1286">
                  <c:v>77576.313599999994</c:v>
                </c:pt>
                <c:pt idx="1287">
                  <c:v>93797.661247311858</c:v>
                </c:pt>
                <c:pt idx="1288">
                  <c:v>66825.914047311831</c:v>
                </c:pt>
                <c:pt idx="1289">
                  <c:v>47245.082047311851</c:v>
                </c:pt>
                <c:pt idx="1290">
                  <c:v>35428.672447311816</c:v>
                </c:pt>
                <c:pt idx="1291">
                  <c:v>28105.667647311842</c:v>
                </c:pt>
                <c:pt idx="1292">
                  <c:v>21720.009600000027</c:v>
                </c:pt>
                <c:pt idx="1293">
                  <c:v>16730.675647311815</c:v>
                </c:pt>
                <c:pt idx="1294">
                  <c:v>14217.990847311821</c:v>
                </c:pt>
                <c:pt idx="1295">
                  <c:v>11454.220800000021</c:v>
                </c:pt>
                <c:pt idx="1296">
                  <c:v>7721.2292473118405</c:v>
                </c:pt>
                <c:pt idx="1297">
                  <c:v>5129.3156473118515</c:v>
                </c:pt>
                <c:pt idx="1298">
                  <c:v>3205.1876473118132</c:v>
                </c:pt>
                <c:pt idx="1299">
                  <c:v>1840.4629217720428</c:v>
                </c:pt>
                <c:pt idx="1300">
                  <c:v>812.20357285164312</c:v>
                </c:pt>
                <c:pt idx="1301">
                  <c:v>785.04475857204295</c:v>
                </c:pt>
                <c:pt idx="1302">
                  <c:v>121.15268817204301</c:v>
                </c:pt>
                <c:pt idx="1303">
                  <c:v>888.35109519147329</c:v>
                </c:pt>
                <c:pt idx="1304">
                  <c:v>2806.9632000000056</c:v>
                </c:pt>
                <c:pt idx="1305">
                  <c:v>18697.996800000001</c:v>
                </c:pt>
                <c:pt idx="1306">
                  <c:v>44664.486847311848</c:v>
                </c:pt>
                <c:pt idx="1307">
                  <c:v>43770.333247311843</c:v>
                </c:pt>
                <c:pt idx="1308">
                  <c:v>22184.063999999998</c:v>
                </c:pt>
                <c:pt idx="1309">
                  <c:v>40041.446238383855</c:v>
                </c:pt>
                <c:pt idx="1310">
                  <c:v>25123.795038383862</c:v>
                </c:pt>
                <c:pt idx="1311">
                  <c:v>60496.847999999976</c:v>
                </c:pt>
                <c:pt idx="1312">
                  <c:v>131915.95199999999</c:v>
                </c:pt>
                <c:pt idx="1313">
                  <c:v>92358.144000000029</c:v>
                </c:pt>
                <c:pt idx="1314">
                  <c:v>59180.860638383863</c:v>
                </c:pt>
                <c:pt idx="1315">
                  <c:v>37279.756638383835</c:v>
                </c:pt>
                <c:pt idx="1316">
                  <c:v>50978.073599999974</c:v>
                </c:pt>
                <c:pt idx="1317">
                  <c:v>109709.25120000003</c:v>
                </c:pt>
                <c:pt idx="1318">
                  <c:v>85507.459038383837</c:v>
                </c:pt>
                <c:pt idx="1319">
                  <c:v>53804.620638383829</c:v>
                </c:pt>
                <c:pt idx="1320">
                  <c:v>37302.393438383857</c:v>
                </c:pt>
                <c:pt idx="1321">
                  <c:v>30737.721438383869</c:v>
                </c:pt>
                <c:pt idx="1322">
                  <c:v>122691.45599999998</c:v>
                </c:pt>
                <c:pt idx="1323">
                  <c:v>184625.74079999994</c:v>
                </c:pt>
                <c:pt idx="1324">
                  <c:v>94664.044638383886</c:v>
                </c:pt>
                <c:pt idx="1325">
                  <c:v>56973.77263838386</c:v>
                </c:pt>
                <c:pt idx="1326">
                  <c:v>88102.425600000002</c:v>
                </c:pt>
                <c:pt idx="1327">
                  <c:v>78999.379038383879</c:v>
                </c:pt>
                <c:pt idx="1328">
                  <c:v>49831.862238383837</c:v>
                </c:pt>
                <c:pt idx="1329">
                  <c:v>35944.185438383873</c:v>
                </c:pt>
                <c:pt idx="1330">
                  <c:v>29798.294238383871</c:v>
                </c:pt>
                <c:pt idx="1331">
                  <c:v>25610.486238383855</c:v>
                </c:pt>
                <c:pt idx="1332">
                  <c:v>23901.407838383839</c:v>
                </c:pt>
                <c:pt idx="1333">
                  <c:v>31699.785438383831</c:v>
                </c:pt>
                <c:pt idx="1334">
                  <c:v>69834.52800000002</c:v>
                </c:pt>
                <c:pt idx="1335">
                  <c:v>69016.550238383847</c:v>
                </c:pt>
                <c:pt idx="1336">
                  <c:v>50431.73743838384</c:v>
                </c:pt>
                <c:pt idx="1337">
                  <c:v>39158.611038383817</c:v>
                </c:pt>
                <c:pt idx="1338">
                  <c:v>25414.619908504399</c:v>
                </c:pt>
                <c:pt idx="1339">
                  <c:v>22528.427908504396</c:v>
                </c:pt>
                <c:pt idx="1340">
                  <c:v>20559.026308504377</c:v>
                </c:pt>
                <c:pt idx="1341">
                  <c:v>19223.455108504415</c:v>
                </c:pt>
                <c:pt idx="1342">
                  <c:v>37921.451908504358</c:v>
                </c:pt>
                <c:pt idx="1343">
                  <c:v>58719.859200000006</c:v>
                </c:pt>
                <c:pt idx="1344">
                  <c:v>47582.553600000007</c:v>
                </c:pt>
                <c:pt idx="1345">
                  <c:v>34989.986308504369</c:v>
                </c:pt>
                <c:pt idx="1346">
                  <c:v>28810.139908504363</c:v>
                </c:pt>
                <c:pt idx="1347">
                  <c:v>25312.75430850438</c:v>
                </c:pt>
                <c:pt idx="1348">
                  <c:v>23037.755908504369</c:v>
                </c:pt>
                <c:pt idx="1349">
                  <c:v>21430.54310850436</c:v>
                </c:pt>
                <c:pt idx="1350">
                  <c:v>20174.200708504392</c:v>
                </c:pt>
                <c:pt idx="1351">
                  <c:v>18940.495108504387</c:v>
                </c:pt>
                <c:pt idx="1352">
                  <c:v>17865.247108504369</c:v>
                </c:pt>
                <c:pt idx="1353">
                  <c:v>16835.272708504395</c:v>
                </c:pt>
                <c:pt idx="1354">
                  <c:v>18804.674308504364</c:v>
                </c:pt>
                <c:pt idx="1355">
                  <c:v>155005.48799999998</c:v>
                </c:pt>
                <c:pt idx="1356">
                  <c:v>218988.4032</c:v>
                </c:pt>
                <c:pt idx="1357">
                  <c:v>194767.02720000001</c:v>
                </c:pt>
                <c:pt idx="1358">
                  <c:v>94841.68550850435</c:v>
                </c:pt>
                <c:pt idx="1359">
                  <c:v>60377.157508504388</c:v>
                </c:pt>
                <c:pt idx="1360">
                  <c:v>45640.600708504353</c:v>
                </c:pt>
                <c:pt idx="1361">
                  <c:v>37525.307908504394</c:v>
                </c:pt>
                <c:pt idx="1362">
                  <c:v>113104.77119999997</c:v>
                </c:pt>
                <c:pt idx="1363">
                  <c:v>301624.04159999988</c:v>
                </c:pt>
                <c:pt idx="1364">
                  <c:v>300843.07200000004</c:v>
                </c:pt>
                <c:pt idx="1365">
                  <c:v>199265.24390850434</c:v>
                </c:pt>
                <c:pt idx="1366">
                  <c:v>101745.90950850442</c:v>
                </c:pt>
                <c:pt idx="1367">
                  <c:v>67236.107908504389</c:v>
                </c:pt>
                <c:pt idx="1368">
                  <c:v>53065.471108504411</c:v>
                </c:pt>
                <c:pt idx="1369">
                  <c:v>47425.543235190584</c:v>
                </c:pt>
                <c:pt idx="1370">
                  <c:v>40419.453635190584</c:v>
                </c:pt>
                <c:pt idx="1371">
                  <c:v>35801.54643519059</c:v>
                </c:pt>
                <c:pt idx="1372">
                  <c:v>32609.757635190606</c:v>
                </c:pt>
                <c:pt idx="1373">
                  <c:v>37384.675200000027</c:v>
                </c:pt>
                <c:pt idx="1374">
                  <c:v>64052.272835190597</c:v>
                </c:pt>
                <c:pt idx="1375">
                  <c:v>62286.602435190616</c:v>
                </c:pt>
                <c:pt idx="1376">
                  <c:v>46961.488835190605</c:v>
                </c:pt>
                <c:pt idx="1377">
                  <c:v>38201.047235190592</c:v>
                </c:pt>
                <c:pt idx="1378">
                  <c:v>34430.572800000009</c:v>
                </c:pt>
                <c:pt idx="1379">
                  <c:v>31149.68403519061</c:v>
                </c:pt>
                <c:pt idx="1380">
                  <c:v>28886.004035190574</c:v>
                </c:pt>
                <c:pt idx="1381">
                  <c:v>27358.020035190562</c:v>
                </c:pt>
                <c:pt idx="1382">
                  <c:v>27605.577600000019</c:v>
                </c:pt>
                <c:pt idx="1383">
                  <c:v>28014.487235190591</c:v>
                </c:pt>
                <c:pt idx="1384">
                  <c:v>26803.418435190608</c:v>
                </c:pt>
                <c:pt idx="1385">
                  <c:v>24777.575235190583</c:v>
                </c:pt>
                <c:pt idx="1386">
                  <c:v>22932.525635190566</c:v>
                </c:pt>
                <c:pt idx="1387">
                  <c:v>21574.317635190586</c:v>
                </c:pt>
                <c:pt idx="1388">
                  <c:v>20929.168835190594</c:v>
                </c:pt>
                <c:pt idx="1389">
                  <c:v>29642.889600000002</c:v>
                </c:pt>
                <c:pt idx="1390">
                  <c:v>77712.13440000001</c:v>
                </c:pt>
                <c:pt idx="1391">
                  <c:v>71714.829635190588</c:v>
                </c:pt>
                <c:pt idx="1392">
                  <c:v>52043.450435190578</c:v>
                </c:pt>
                <c:pt idx="1393">
                  <c:v>42275.67123519061</c:v>
                </c:pt>
                <c:pt idx="1394">
                  <c:v>37352.167235190573</c:v>
                </c:pt>
                <c:pt idx="1395">
                  <c:v>41800.298435190591</c:v>
                </c:pt>
                <c:pt idx="1396">
                  <c:v>244624.57920000001</c:v>
                </c:pt>
                <c:pt idx="1397">
                  <c:v>306355.13280000002</c:v>
                </c:pt>
                <c:pt idx="1398">
                  <c:v>179284.90323519061</c:v>
                </c:pt>
                <c:pt idx="1399">
                  <c:v>96717.175235190574</c:v>
                </c:pt>
                <c:pt idx="1400">
                  <c:v>42380.920501010107</c:v>
                </c:pt>
                <c:pt idx="1401">
                  <c:v>33767.618101010099</c:v>
                </c:pt>
                <c:pt idx="1402">
                  <c:v>28730.930101010123</c:v>
                </c:pt>
                <c:pt idx="1403">
                  <c:v>24486.530101010139</c:v>
                </c:pt>
                <c:pt idx="1404">
                  <c:v>21668.24850101009</c:v>
                </c:pt>
                <c:pt idx="1405">
                  <c:v>19087.653301010141</c:v>
                </c:pt>
                <c:pt idx="1406">
                  <c:v>17491.758901010115</c:v>
                </c:pt>
                <c:pt idx="1407">
                  <c:v>15805.317301010118</c:v>
                </c:pt>
                <c:pt idx="1408">
                  <c:v>14424.47250101011</c:v>
                </c:pt>
                <c:pt idx="1409">
                  <c:v>12907.806901010137</c:v>
                </c:pt>
                <c:pt idx="1410">
                  <c:v>11923.106101010093</c:v>
                </c:pt>
                <c:pt idx="1411">
                  <c:v>10496.987701010097</c:v>
                </c:pt>
                <c:pt idx="1412">
                  <c:v>9274.6005010101326</c:v>
                </c:pt>
                <c:pt idx="1413">
                  <c:v>8799.2277010101134</c:v>
                </c:pt>
                <c:pt idx="1414">
                  <c:v>8120.1237010101222</c:v>
                </c:pt>
                <c:pt idx="1415">
                  <c:v>7452.3381010101111</c:v>
                </c:pt>
                <c:pt idx="1416">
                  <c:v>7248.6069010101373</c:v>
                </c:pt>
                <c:pt idx="1417">
                  <c:v>11300.594101010131</c:v>
                </c:pt>
                <c:pt idx="1418">
                  <c:v>58606.675200000012</c:v>
                </c:pt>
                <c:pt idx="1419">
                  <c:v>63032.169600000001</c:v>
                </c:pt>
                <c:pt idx="1420">
                  <c:v>41328.309301010107</c:v>
                </c:pt>
                <c:pt idx="1421">
                  <c:v>29455.307701010104</c:v>
                </c:pt>
                <c:pt idx="1422">
                  <c:v>22041.75570101009</c:v>
                </c:pt>
                <c:pt idx="1423">
                  <c:v>18091.634101010117</c:v>
                </c:pt>
                <c:pt idx="1424">
                  <c:v>15850.590901010106</c:v>
                </c:pt>
                <c:pt idx="1425">
                  <c:v>14005.691701010119</c:v>
                </c:pt>
                <c:pt idx="1426">
                  <c:v>12647.483701010133</c:v>
                </c:pt>
                <c:pt idx="1427">
                  <c:v>12319.250101010119</c:v>
                </c:pt>
                <c:pt idx="1428">
                  <c:v>11368.50450101014</c:v>
                </c:pt>
                <c:pt idx="1429">
                  <c:v>10327.211701010128</c:v>
                </c:pt>
                <c:pt idx="1430">
                  <c:v>23931.644434017599</c:v>
                </c:pt>
                <c:pt idx="1431">
                  <c:v>21950.924434017594</c:v>
                </c:pt>
                <c:pt idx="1432">
                  <c:v>20151.298834017594</c:v>
                </c:pt>
                <c:pt idx="1433">
                  <c:v>17717.842834017585</c:v>
                </c:pt>
                <c:pt idx="1434">
                  <c:v>16653.913234017611</c:v>
                </c:pt>
                <c:pt idx="1435">
                  <c:v>14763.740434017578</c:v>
                </c:pt>
                <c:pt idx="1436">
                  <c:v>11934.140434017609</c:v>
                </c:pt>
                <c:pt idx="1437">
                  <c:v>10790.982034017579</c:v>
                </c:pt>
                <c:pt idx="1438">
                  <c:v>8368.8444340176175</c:v>
                </c:pt>
                <c:pt idx="1439">
                  <c:v>7553.9196340176004</c:v>
                </c:pt>
                <c:pt idx="1440">
                  <c:v>6908.7708340176141</c:v>
                </c:pt>
                <c:pt idx="1441">
                  <c:v>7146.4572340175955</c:v>
                </c:pt>
                <c:pt idx="1442">
                  <c:v>5743.0192018956013</c:v>
                </c:pt>
                <c:pt idx="1443">
                  <c:v>4045.172066139618</c:v>
                </c:pt>
                <c:pt idx="1444">
                  <c:v>4551.4180498956002</c:v>
                </c:pt>
                <c:pt idx="1445">
                  <c:v>2837.2724181395974</c:v>
                </c:pt>
                <c:pt idx="1446">
                  <c:v>3249.1682194956015</c:v>
                </c:pt>
                <c:pt idx="1447">
                  <c:v>630.81824853955948</c:v>
                </c:pt>
                <c:pt idx="1448">
                  <c:v>3189.5881618956014</c:v>
                </c:pt>
                <c:pt idx="1449">
                  <c:v>397.83689149560121</c:v>
                </c:pt>
                <c:pt idx="1450">
                  <c:v>749.84424866157531</c:v>
                </c:pt>
                <c:pt idx="1451">
                  <c:v>1717.1095954956013</c:v>
                </c:pt>
                <c:pt idx="1452">
                  <c:v>397.83689149560121</c:v>
                </c:pt>
                <c:pt idx="1453">
                  <c:v>397.83689149560121</c:v>
                </c:pt>
                <c:pt idx="1454">
                  <c:v>397.83689149560121</c:v>
                </c:pt>
                <c:pt idx="1455">
                  <c:v>397.83689149560121</c:v>
                </c:pt>
                <c:pt idx="1456">
                  <c:v>397.83689149560121</c:v>
                </c:pt>
                <c:pt idx="1457">
                  <c:v>397.83689149560121</c:v>
                </c:pt>
                <c:pt idx="1458">
                  <c:v>397.83689149560121</c:v>
                </c:pt>
                <c:pt idx="1459">
                  <c:v>397.83689149560121</c:v>
                </c:pt>
                <c:pt idx="1460">
                  <c:v>397.83689149560121</c:v>
                </c:pt>
                <c:pt idx="1461">
                  <c:v>322.52379797979808</c:v>
                </c:pt>
                <c:pt idx="1462">
                  <c:v>322.52379797979808</c:v>
                </c:pt>
                <c:pt idx="1463">
                  <c:v>322.52379797979808</c:v>
                </c:pt>
                <c:pt idx="1464">
                  <c:v>10317.247359603689</c:v>
                </c:pt>
                <c:pt idx="1465">
                  <c:v>4612.287945179799</c:v>
                </c:pt>
                <c:pt idx="1466">
                  <c:v>4137.3904709817962</c:v>
                </c:pt>
                <c:pt idx="1467">
                  <c:v>3769.3800080808282</c:v>
                </c:pt>
                <c:pt idx="1468">
                  <c:v>3752.632828379798</c:v>
                </c:pt>
                <c:pt idx="1469">
                  <c:v>2789.8071877818306</c:v>
                </c:pt>
                <c:pt idx="1470">
                  <c:v>3752.632828379798</c:v>
                </c:pt>
                <c:pt idx="1471">
                  <c:v>2789.8071877818306</c:v>
                </c:pt>
                <c:pt idx="1472">
                  <c:v>3752.632828379798</c:v>
                </c:pt>
                <c:pt idx="1473">
                  <c:v>4079.9023797010304</c:v>
                </c:pt>
                <c:pt idx="1474">
                  <c:v>3752.632828379798</c:v>
                </c:pt>
                <c:pt idx="1475">
                  <c:v>2789.8071877818306</c:v>
                </c:pt>
                <c:pt idx="1476">
                  <c:v>3752.632828379798</c:v>
                </c:pt>
                <c:pt idx="1477">
                  <c:v>23310.066387781804</c:v>
                </c:pt>
                <c:pt idx="1478">
                  <c:v>61413.840808080779</c:v>
                </c:pt>
                <c:pt idx="1479">
                  <c:v>44877.658408080795</c:v>
                </c:pt>
                <c:pt idx="1480">
                  <c:v>27209.636008080764</c:v>
                </c:pt>
                <c:pt idx="1481">
                  <c:v>15234.768808080802</c:v>
                </c:pt>
                <c:pt idx="1482">
                  <c:v>3418.1567999999875</c:v>
                </c:pt>
                <c:pt idx="1483">
                  <c:v>2892.9777115797979</c:v>
                </c:pt>
                <c:pt idx="1484">
                  <c:v>1363.145504581787</c:v>
                </c:pt>
                <c:pt idx="1485">
                  <c:v>2467.4058715797983</c:v>
                </c:pt>
                <c:pt idx="1486">
                  <c:v>1222.7973445817929</c:v>
                </c:pt>
                <c:pt idx="1487">
                  <c:v>3995.3952000000218</c:v>
                </c:pt>
                <c:pt idx="1488">
                  <c:v>2892.9777115797979</c:v>
                </c:pt>
                <c:pt idx="1489">
                  <c:v>1363.145504581787</c:v>
                </c:pt>
                <c:pt idx="1490">
                  <c:v>2892.9777115797979</c:v>
                </c:pt>
                <c:pt idx="1491">
                  <c:v>1290.1347539789917</c:v>
                </c:pt>
                <c:pt idx="1492">
                  <c:v>3671.4420536304983</c:v>
                </c:pt>
                <c:pt idx="1493">
                  <c:v>1887.4148613254133</c:v>
                </c:pt>
                <c:pt idx="1494">
                  <c:v>3126.7100984304984</c:v>
                </c:pt>
                <c:pt idx="1495">
                  <c:v>983.39161652548364</c:v>
                </c:pt>
                <c:pt idx="1496">
                  <c:v>3126.7100984304984</c:v>
                </c:pt>
                <c:pt idx="1497">
                  <c:v>983.39161652548364</c:v>
                </c:pt>
                <c:pt idx="1498">
                  <c:v>3126.7100984304984</c:v>
                </c:pt>
                <c:pt idx="1499">
                  <c:v>983.39161652548364</c:v>
                </c:pt>
                <c:pt idx="1500">
                  <c:v>3126.7100984304984</c:v>
                </c:pt>
                <c:pt idx="1501">
                  <c:v>983.39161652548364</c:v>
                </c:pt>
                <c:pt idx="1502">
                  <c:v>3126.7100984304984</c:v>
                </c:pt>
                <c:pt idx="1503">
                  <c:v>983.39161652548364</c:v>
                </c:pt>
                <c:pt idx="1504">
                  <c:v>3126.7100984304984</c:v>
                </c:pt>
                <c:pt idx="1505">
                  <c:v>983.39161652548364</c:v>
                </c:pt>
                <c:pt idx="1506">
                  <c:v>3126.7100984304984</c:v>
                </c:pt>
                <c:pt idx="1507">
                  <c:v>983.39161652548364</c:v>
                </c:pt>
                <c:pt idx="1508">
                  <c:v>3126.7100984304984</c:v>
                </c:pt>
                <c:pt idx="1509">
                  <c:v>983.39161652548364</c:v>
                </c:pt>
                <c:pt idx="1510">
                  <c:v>3126.7100984304984</c:v>
                </c:pt>
                <c:pt idx="1511">
                  <c:v>983.39161652548364</c:v>
                </c:pt>
                <c:pt idx="1512">
                  <c:v>3126.7100984304984</c:v>
                </c:pt>
                <c:pt idx="1513">
                  <c:v>983.39161652548364</c:v>
                </c:pt>
                <c:pt idx="1514">
                  <c:v>3126.7100984304984</c:v>
                </c:pt>
                <c:pt idx="1515">
                  <c:v>983.39161652548364</c:v>
                </c:pt>
                <c:pt idx="1516">
                  <c:v>3126.7100984304984</c:v>
                </c:pt>
                <c:pt idx="1517">
                  <c:v>983.39161652548364</c:v>
                </c:pt>
                <c:pt idx="1518">
                  <c:v>3126.7100984304984</c:v>
                </c:pt>
                <c:pt idx="1519">
                  <c:v>394.53888563049856</c:v>
                </c:pt>
                <c:pt idx="1520">
                  <c:v>1195.1483883729729</c:v>
                </c:pt>
                <c:pt idx="1521">
                  <c:v>3126.7100984304984</c:v>
                </c:pt>
                <c:pt idx="1522">
                  <c:v>401.45595307917898</c:v>
                </c:pt>
                <c:pt idx="1523">
                  <c:v>612.24838133490039</c:v>
                </c:pt>
                <c:pt idx="1524">
                  <c:v>2393.1321642791791</c:v>
                </c:pt>
                <c:pt idx="1525">
                  <c:v>401.45595307917898</c:v>
                </c:pt>
                <c:pt idx="1526">
                  <c:v>401.45595307917898</c:v>
                </c:pt>
                <c:pt idx="1527">
                  <c:v>974.68308029564423</c:v>
                </c:pt>
                <c:pt idx="1528">
                  <c:v>2393.1321642791791</c:v>
                </c:pt>
                <c:pt idx="1529">
                  <c:v>401.45595307917898</c:v>
                </c:pt>
                <c:pt idx="1530">
                  <c:v>401.45595307917898</c:v>
                </c:pt>
                <c:pt idx="1531">
                  <c:v>974.68308029564423</c:v>
                </c:pt>
                <c:pt idx="1532">
                  <c:v>2393.1321642791791</c:v>
                </c:pt>
                <c:pt idx="1533">
                  <c:v>401.45595307917898</c:v>
                </c:pt>
                <c:pt idx="1534">
                  <c:v>401.45595307917898</c:v>
                </c:pt>
                <c:pt idx="1535">
                  <c:v>974.68308029564423</c:v>
                </c:pt>
                <c:pt idx="1536">
                  <c:v>1993.0946346791789</c:v>
                </c:pt>
                <c:pt idx="1537">
                  <c:v>1166.127953004092</c:v>
                </c:pt>
                <c:pt idx="1538">
                  <c:v>2393.1321642791791</c:v>
                </c:pt>
                <c:pt idx="1539">
                  <c:v>401.45595307917898</c:v>
                </c:pt>
                <c:pt idx="1540">
                  <c:v>401.45595307917898</c:v>
                </c:pt>
                <c:pt idx="1541">
                  <c:v>974.68308029564423</c:v>
                </c:pt>
                <c:pt idx="1542">
                  <c:v>2393.1321642791791</c:v>
                </c:pt>
                <c:pt idx="1543">
                  <c:v>401.45595307917898</c:v>
                </c:pt>
                <c:pt idx="1544">
                  <c:v>401.45595307917898</c:v>
                </c:pt>
                <c:pt idx="1545">
                  <c:v>442.71828029556997</c:v>
                </c:pt>
                <c:pt idx="1546">
                  <c:v>1993.0946346791789</c:v>
                </c:pt>
                <c:pt idx="1547">
                  <c:v>401.45595307917898</c:v>
                </c:pt>
                <c:pt idx="1548">
                  <c:v>401.45595307917898</c:v>
                </c:pt>
                <c:pt idx="1549">
                  <c:v>401.45595307917898</c:v>
                </c:pt>
                <c:pt idx="1550">
                  <c:v>401.45595307917898</c:v>
                </c:pt>
                <c:pt idx="1551">
                  <c:v>401.45595307917898</c:v>
                </c:pt>
                <c:pt idx="1552">
                  <c:v>401.45595307917898</c:v>
                </c:pt>
                <c:pt idx="1553">
                  <c:v>363.46387771520523</c:v>
                </c:pt>
                <c:pt idx="1554">
                  <c:v>363.46387771520523</c:v>
                </c:pt>
                <c:pt idx="1555">
                  <c:v>363.46387771520523</c:v>
                </c:pt>
                <c:pt idx="1556">
                  <c:v>363.46387771520523</c:v>
                </c:pt>
                <c:pt idx="1557">
                  <c:v>363.46387771520523</c:v>
                </c:pt>
                <c:pt idx="1558">
                  <c:v>363.46387771520523</c:v>
                </c:pt>
                <c:pt idx="1559">
                  <c:v>363.46387771520523</c:v>
                </c:pt>
                <c:pt idx="1560">
                  <c:v>363.46387771520523</c:v>
                </c:pt>
                <c:pt idx="1561">
                  <c:v>363.46387771520523</c:v>
                </c:pt>
                <c:pt idx="1562">
                  <c:v>363.46387771520523</c:v>
                </c:pt>
                <c:pt idx="1563">
                  <c:v>363.46387771520523</c:v>
                </c:pt>
                <c:pt idx="1564">
                  <c:v>363.46387771520523</c:v>
                </c:pt>
                <c:pt idx="1565">
                  <c:v>363.46387771520523</c:v>
                </c:pt>
                <c:pt idx="1566">
                  <c:v>363.46387771520523</c:v>
                </c:pt>
                <c:pt idx="1567">
                  <c:v>363.46387771520523</c:v>
                </c:pt>
                <c:pt idx="1568">
                  <c:v>52.11387771520522</c:v>
                </c:pt>
                <c:pt idx="1569">
                  <c:v>363.46387771520523</c:v>
                </c:pt>
                <c:pt idx="1570">
                  <c:v>363.46387771520523</c:v>
                </c:pt>
                <c:pt idx="1571">
                  <c:v>363.46387771520523</c:v>
                </c:pt>
                <c:pt idx="1572">
                  <c:v>363.46387771520523</c:v>
                </c:pt>
                <c:pt idx="1573">
                  <c:v>363.46387771520523</c:v>
                </c:pt>
                <c:pt idx="1574">
                  <c:v>363.46387771520523</c:v>
                </c:pt>
                <c:pt idx="1575">
                  <c:v>363.46387771520523</c:v>
                </c:pt>
                <c:pt idx="1576">
                  <c:v>363.46387771520523</c:v>
                </c:pt>
                <c:pt idx="1577">
                  <c:v>363.46387771520523</c:v>
                </c:pt>
                <c:pt idx="1578">
                  <c:v>363.46387771520523</c:v>
                </c:pt>
                <c:pt idx="1579">
                  <c:v>363.46387771520523</c:v>
                </c:pt>
                <c:pt idx="1580">
                  <c:v>363.46387771520523</c:v>
                </c:pt>
                <c:pt idx="1581">
                  <c:v>306.21325513196484</c:v>
                </c:pt>
                <c:pt idx="1582">
                  <c:v>306.21325513196484</c:v>
                </c:pt>
                <c:pt idx="1583">
                  <c:v>306.21325513196484</c:v>
                </c:pt>
                <c:pt idx="1584">
                  <c:v>306.21325513196484</c:v>
                </c:pt>
                <c:pt idx="1585">
                  <c:v>306.21325513196484</c:v>
                </c:pt>
                <c:pt idx="1586">
                  <c:v>306.21325513196484</c:v>
                </c:pt>
                <c:pt idx="1587">
                  <c:v>306.21325513196484</c:v>
                </c:pt>
                <c:pt idx="1588">
                  <c:v>306.21325513196484</c:v>
                </c:pt>
                <c:pt idx="1589">
                  <c:v>306.21325513196484</c:v>
                </c:pt>
                <c:pt idx="1590">
                  <c:v>306.21325513196484</c:v>
                </c:pt>
                <c:pt idx="1591">
                  <c:v>306.21325513196484</c:v>
                </c:pt>
                <c:pt idx="1592">
                  <c:v>306.21325513196484</c:v>
                </c:pt>
                <c:pt idx="1593">
                  <c:v>306.21325513196484</c:v>
                </c:pt>
                <c:pt idx="1594">
                  <c:v>306.21325513196484</c:v>
                </c:pt>
                <c:pt idx="1595">
                  <c:v>306.21325513196484</c:v>
                </c:pt>
                <c:pt idx="1596">
                  <c:v>306.21325513196484</c:v>
                </c:pt>
                <c:pt idx="1597">
                  <c:v>306.21325513196484</c:v>
                </c:pt>
                <c:pt idx="1598">
                  <c:v>306.21325513196484</c:v>
                </c:pt>
                <c:pt idx="1599">
                  <c:v>306.21325513196484</c:v>
                </c:pt>
                <c:pt idx="1600">
                  <c:v>306.21325513196484</c:v>
                </c:pt>
                <c:pt idx="1601">
                  <c:v>306.21325513196484</c:v>
                </c:pt>
                <c:pt idx="1602">
                  <c:v>306.21325513196484</c:v>
                </c:pt>
                <c:pt idx="1603">
                  <c:v>306.21325513196484</c:v>
                </c:pt>
                <c:pt idx="1604">
                  <c:v>306.21325513196484</c:v>
                </c:pt>
                <c:pt idx="1605">
                  <c:v>306.21325513196484</c:v>
                </c:pt>
                <c:pt idx="1606">
                  <c:v>306.21325513196484</c:v>
                </c:pt>
                <c:pt idx="1607">
                  <c:v>306.21325513196484</c:v>
                </c:pt>
                <c:pt idx="1608">
                  <c:v>306.21325513196484</c:v>
                </c:pt>
                <c:pt idx="1609">
                  <c:v>306.21325513196484</c:v>
                </c:pt>
                <c:pt idx="1610">
                  <c:v>306.21325513196484</c:v>
                </c:pt>
                <c:pt idx="1611">
                  <c:v>306.21325513196484</c:v>
                </c:pt>
                <c:pt idx="1612">
                  <c:v>205.16787878787883</c:v>
                </c:pt>
                <c:pt idx="1613">
                  <c:v>205.16787878787883</c:v>
                </c:pt>
                <c:pt idx="1614">
                  <c:v>205.16787878787883</c:v>
                </c:pt>
                <c:pt idx="1615">
                  <c:v>205.16787878787883</c:v>
                </c:pt>
                <c:pt idx="1616">
                  <c:v>205.16787878787883</c:v>
                </c:pt>
                <c:pt idx="1617">
                  <c:v>205.16787878787883</c:v>
                </c:pt>
                <c:pt idx="1618">
                  <c:v>205.16787878787883</c:v>
                </c:pt>
                <c:pt idx="1619">
                  <c:v>205.16787878787883</c:v>
                </c:pt>
                <c:pt idx="1620">
                  <c:v>205.16787878787883</c:v>
                </c:pt>
                <c:pt idx="1621">
                  <c:v>205.16787878787883</c:v>
                </c:pt>
                <c:pt idx="1622">
                  <c:v>205.16787878787883</c:v>
                </c:pt>
                <c:pt idx="1623">
                  <c:v>205.16787878787883</c:v>
                </c:pt>
                <c:pt idx="1624">
                  <c:v>205.16787878787883</c:v>
                </c:pt>
                <c:pt idx="1625">
                  <c:v>205.16787878787883</c:v>
                </c:pt>
                <c:pt idx="1626">
                  <c:v>205.16787878787883</c:v>
                </c:pt>
                <c:pt idx="1627">
                  <c:v>205.16787878787883</c:v>
                </c:pt>
                <c:pt idx="1628">
                  <c:v>205.16787878787883</c:v>
                </c:pt>
                <c:pt idx="1629">
                  <c:v>205.16787878787883</c:v>
                </c:pt>
                <c:pt idx="1630">
                  <c:v>205.16787878787883</c:v>
                </c:pt>
                <c:pt idx="1631">
                  <c:v>205.16787878787883</c:v>
                </c:pt>
                <c:pt idx="1632">
                  <c:v>205.16787878787883</c:v>
                </c:pt>
                <c:pt idx="1633">
                  <c:v>205.16787878787883</c:v>
                </c:pt>
                <c:pt idx="1634">
                  <c:v>205.16787878787883</c:v>
                </c:pt>
                <c:pt idx="1635">
                  <c:v>205.16787878787883</c:v>
                </c:pt>
                <c:pt idx="1636">
                  <c:v>205.16787878787883</c:v>
                </c:pt>
                <c:pt idx="1637">
                  <c:v>205.16787878787883</c:v>
                </c:pt>
                <c:pt idx="1638">
                  <c:v>205.16787878787883</c:v>
                </c:pt>
                <c:pt idx="1639">
                  <c:v>205.16787878787883</c:v>
                </c:pt>
                <c:pt idx="1640">
                  <c:v>205.16787878787883</c:v>
                </c:pt>
                <c:pt idx="1641">
                  <c:v>205.16787878787883</c:v>
                </c:pt>
                <c:pt idx="1642">
                  <c:v>121.15268817204301</c:v>
                </c:pt>
                <c:pt idx="1643">
                  <c:v>121.15268817204301</c:v>
                </c:pt>
                <c:pt idx="1644">
                  <c:v>121.15268817204301</c:v>
                </c:pt>
                <c:pt idx="1645">
                  <c:v>121.15268817204301</c:v>
                </c:pt>
                <c:pt idx="1646">
                  <c:v>121.15268817204301</c:v>
                </c:pt>
                <c:pt idx="1647">
                  <c:v>121.15268817204301</c:v>
                </c:pt>
                <c:pt idx="1648">
                  <c:v>121.15268817204301</c:v>
                </c:pt>
                <c:pt idx="1649">
                  <c:v>121.15268817204301</c:v>
                </c:pt>
                <c:pt idx="1650">
                  <c:v>121.15268817204301</c:v>
                </c:pt>
                <c:pt idx="1651">
                  <c:v>121.15268817204301</c:v>
                </c:pt>
                <c:pt idx="1652">
                  <c:v>121.15268817204301</c:v>
                </c:pt>
                <c:pt idx="1653">
                  <c:v>121.15268817204301</c:v>
                </c:pt>
                <c:pt idx="1654">
                  <c:v>121.15268817204301</c:v>
                </c:pt>
                <c:pt idx="1655">
                  <c:v>121.15268817204301</c:v>
                </c:pt>
                <c:pt idx="1656">
                  <c:v>121.15268817204301</c:v>
                </c:pt>
                <c:pt idx="1657">
                  <c:v>121.15268817204301</c:v>
                </c:pt>
                <c:pt idx="1658">
                  <c:v>121.15268817204301</c:v>
                </c:pt>
                <c:pt idx="1659">
                  <c:v>121.15268817204301</c:v>
                </c:pt>
                <c:pt idx="1660">
                  <c:v>121.15268817204301</c:v>
                </c:pt>
                <c:pt idx="1661">
                  <c:v>121.15268817204301</c:v>
                </c:pt>
                <c:pt idx="1662">
                  <c:v>121.15268817204301</c:v>
                </c:pt>
                <c:pt idx="1663">
                  <c:v>121.15268817204301</c:v>
                </c:pt>
                <c:pt idx="1664">
                  <c:v>121.15268817204301</c:v>
                </c:pt>
                <c:pt idx="1665">
                  <c:v>121.15268817204301</c:v>
                </c:pt>
                <c:pt idx="1666">
                  <c:v>121.15268817204301</c:v>
                </c:pt>
                <c:pt idx="1667">
                  <c:v>121.15268817204301</c:v>
                </c:pt>
                <c:pt idx="1668">
                  <c:v>121.15268817204301</c:v>
                </c:pt>
                <c:pt idx="1669">
                  <c:v>121.15268817204301</c:v>
                </c:pt>
                <c:pt idx="1670">
                  <c:v>121.15268817204301</c:v>
                </c:pt>
                <c:pt idx="1671">
                  <c:v>0</c:v>
                </c:pt>
                <c:pt idx="1672">
                  <c:v>121.15268817204301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79.992040404040424</c:v>
                </c:pt>
                <c:pt idx="1678">
                  <c:v>79.992040404040424</c:v>
                </c:pt>
                <c:pt idx="1679">
                  <c:v>79.992040404040424</c:v>
                </c:pt>
                <c:pt idx="1680">
                  <c:v>79.992040404040424</c:v>
                </c:pt>
                <c:pt idx="1681">
                  <c:v>79.992040404040424</c:v>
                </c:pt>
                <c:pt idx="1682">
                  <c:v>79.992040404040424</c:v>
                </c:pt>
                <c:pt idx="1683">
                  <c:v>79.992040404040424</c:v>
                </c:pt>
                <c:pt idx="1684">
                  <c:v>79.992040404040424</c:v>
                </c:pt>
                <c:pt idx="1685">
                  <c:v>79.992040404040424</c:v>
                </c:pt>
                <c:pt idx="1686">
                  <c:v>79.992040404040424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71373.706709238919</c:v>
                </c:pt>
                <c:pt idx="1691">
                  <c:v>57392.553438383846</c:v>
                </c:pt>
                <c:pt idx="1692">
                  <c:v>25350.163038383853</c:v>
                </c:pt>
                <c:pt idx="1693">
                  <c:v>8349.9262383838341</c:v>
                </c:pt>
                <c:pt idx="1694">
                  <c:v>1638.1150383838401</c:v>
                </c:pt>
                <c:pt idx="1695">
                  <c:v>1186.4788244040406</c:v>
                </c:pt>
                <c:pt idx="1696">
                  <c:v>84985.712852363635</c:v>
                </c:pt>
                <c:pt idx="1697">
                  <c:v>470661.29263838381</c:v>
                </c:pt>
                <c:pt idx="1698">
                  <c:v>216121.7950383838</c:v>
                </c:pt>
                <c:pt idx="1699">
                  <c:v>102994.38703838385</c:v>
                </c:pt>
                <c:pt idx="1700">
                  <c:v>59509.094238383805</c:v>
                </c:pt>
                <c:pt idx="1701">
                  <c:v>35808.36463838385</c:v>
                </c:pt>
                <c:pt idx="1702">
                  <c:v>18321.436638383835</c:v>
                </c:pt>
                <c:pt idx="1703">
                  <c:v>1476.2039085043875</c:v>
                </c:pt>
                <c:pt idx="1704">
                  <c:v>557.47324687390039</c:v>
                </c:pt>
                <c:pt idx="1705">
                  <c:v>89.344222873900321</c:v>
                </c:pt>
                <c:pt idx="1706">
                  <c:v>89.344222873900321</c:v>
                </c:pt>
                <c:pt idx="1707">
                  <c:v>89.344222873900321</c:v>
                </c:pt>
                <c:pt idx="1708">
                  <c:v>89.344222873900321</c:v>
                </c:pt>
                <c:pt idx="1709">
                  <c:v>89.344222873900321</c:v>
                </c:pt>
                <c:pt idx="1710">
                  <c:v>89.344222873900321</c:v>
                </c:pt>
                <c:pt idx="1711">
                  <c:v>89.344222873900321</c:v>
                </c:pt>
                <c:pt idx="1712">
                  <c:v>89.344222873900321</c:v>
                </c:pt>
                <c:pt idx="1713">
                  <c:v>89.344222873900321</c:v>
                </c:pt>
                <c:pt idx="1714">
                  <c:v>89.344222873900321</c:v>
                </c:pt>
                <c:pt idx="1715">
                  <c:v>10033.599517935072</c:v>
                </c:pt>
                <c:pt idx="1716">
                  <c:v>13020.971908504383</c:v>
                </c:pt>
                <c:pt idx="1717">
                  <c:v>5845.1063085044125</c:v>
                </c:pt>
                <c:pt idx="1718">
                  <c:v>1747.8455085043734</c:v>
                </c:pt>
                <c:pt idx="1719">
                  <c:v>642.58761487390041</c:v>
                </c:pt>
                <c:pt idx="1720">
                  <c:v>197823.86180213492</c:v>
                </c:pt>
                <c:pt idx="1721">
                  <c:v>114960.98880000002</c:v>
                </c:pt>
                <c:pt idx="1722">
                  <c:v>53823.803908504393</c:v>
                </c:pt>
                <c:pt idx="1723">
                  <c:v>30349.442308504364</c:v>
                </c:pt>
                <c:pt idx="1724">
                  <c:v>19698.827908504372</c:v>
                </c:pt>
                <c:pt idx="1725">
                  <c:v>17668.022399999973</c:v>
                </c:pt>
                <c:pt idx="1726">
                  <c:v>51498.719999999987</c:v>
                </c:pt>
                <c:pt idx="1727">
                  <c:v>56245.941508504366</c:v>
                </c:pt>
                <c:pt idx="1728">
                  <c:v>34639.115908504391</c:v>
                </c:pt>
                <c:pt idx="1729">
                  <c:v>20321.339908504393</c:v>
                </c:pt>
                <c:pt idx="1730">
                  <c:v>13371.842308504363</c:v>
                </c:pt>
                <c:pt idx="1731">
                  <c:v>9274.5815085043814</c:v>
                </c:pt>
                <c:pt idx="1732">
                  <c:v>182724.24959999998</c:v>
                </c:pt>
                <c:pt idx="1733">
                  <c:v>315058.98240000004</c:v>
                </c:pt>
                <c:pt idx="1734">
                  <c:v>73118.311235190631</c:v>
                </c:pt>
                <c:pt idx="1735">
                  <c:v>39038.608835190571</c:v>
                </c:pt>
                <c:pt idx="1736">
                  <c:v>15269.968835190593</c:v>
                </c:pt>
                <c:pt idx="1737">
                  <c:v>4765.0463999999902</c:v>
                </c:pt>
                <c:pt idx="1738">
                  <c:v>47774.966400000005</c:v>
                </c:pt>
                <c:pt idx="1739">
                  <c:v>28727.546435190587</c:v>
                </c:pt>
                <c:pt idx="1740">
                  <c:v>49406.263235190592</c:v>
                </c:pt>
                <c:pt idx="1741">
                  <c:v>27833.392835190585</c:v>
                </c:pt>
                <c:pt idx="1742">
                  <c:v>13470.343235190596</c:v>
                </c:pt>
                <c:pt idx="1743">
                  <c:v>9678.6792351906061</c:v>
                </c:pt>
                <c:pt idx="1744">
                  <c:v>7177.3128351905907</c:v>
                </c:pt>
                <c:pt idx="1745">
                  <c:v>6328.4328351905706</c:v>
                </c:pt>
                <c:pt idx="1746">
                  <c:v>5183.8271999999815</c:v>
                </c:pt>
                <c:pt idx="1747">
                  <c:v>5026.8168351906133</c:v>
                </c:pt>
                <c:pt idx="1748">
                  <c:v>10606.788035190619</c:v>
                </c:pt>
                <c:pt idx="1749">
                  <c:v>7528.1832351905687</c:v>
                </c:pt>
                <c:pt idx="1750">
                  <c:v>5196.5928351905823</c:v>
                </c:pt>
                <c:pt idx="1751">
                  <c:v>3589.3800351905761</c:v>
                </c:pt>
                <c:pt idx="1752">
                  <c:v>2966.8680351906119</c:v>
                </c:pt>
                <c:pt idx="1753">
                  <c:v>2016.486524002346</c:v>
                </c:pt>
                <c:pt idx="1754">
                  <c:v>555.68474637885299</c:v>
                </c:pt>
                <c:pt idx="1755">
                  <c:v>1250.4572120023463</c:v>
                </c:pt>
                <c:pt idx="1756">
                  <c:v>427.5604583788612</c:v>
                </c:pt>
                <c:pt idx="1757">
                  <c:v>1097.2513496023462</c:v>
                </c:pt>
                <c:pt idx="1758">
                  <c:v>229.89592077879425</c:v>
                </c:pt>
                <c:pt idx="1759">
                  <c:v>629.12232560234611</c:v>
                </c:pt>
                <c:pt idx="1760">
                  <c:v>135.45899120234608</c:v>
                </c:pt>
                <c:pt idx="1761">
                  <c:v>135.45899120234608</c:v>
                </c:pt>
                <c:pt idx="1762">
                  <c:v>135.45899120234608</c:v>
                </c:pt>
                <c:pt idx="1763">
                  <c:v>135.45899120234608</c:v>
                </c:pt>
                <c:pt idx="1764">
                  <c:v>0</c:v>
                </c:pt>
                <c:pt idx="1765">
                  <c:v>6741.3519865513917</c:v>
                </c:pt>
                <c:pt idx="1766">
                  <c:v>6263.906101010095</c:v>
                </c:pt>
                <c:pt idx="1767">
                  <c:v>6263.906101010095</c:v>
                </c:pt>
                <c:pt idx="1768">
                  <c:v>5539.5285010101143</c:v>
                </c:pt>
                <c:pt idx="1769">
                  <c:v>5539.5285010101143</c:v>
                </c:pt>
                <c:pt idx="1770">
                  <c:v>5539.5285010101143</c:v>
                </c:pt>
                <c:pt idx="1771">
                  <c:v>6263.906101010095</c:v>
                </c:pt>
                <c:pt idx="1772">
                  <c:v>7243.7759999999826</c:v>
                </c:pt>
                <c:pt idx="1773">
                  <c:v>6263.906101010095</c:v>
                </c:pt>
                <c:pt idx="1774">
                  <c:v>6263.906101010095</c:v>
                </c:pt>
                <c:pt idx="1775">
                  <c:v>6263.906101010095</c:v>
                </c:pt>
                <c:pt idx="1776">
                  <c:v>6263.906101010095</c:v>
                </c:pt>
                <c:pt idx="1777">
                  <c:v>6263.906101010095</c:v>
                </c:pt>
                <c:pt idx="1778">
                  <c:v>6263.906101010095</c:v>
                </c:pt>
                <c:pt idx="1779">
                  <c:v>5539.5285010101143</c:v>
                </c:pt>
                <c:pt idx="1780">
                  <c:v>4815.1509010101345</c:v>
                </c:pt>
                <c:pt idx="1781">
                  <c:v>5539.5285010101143</c:v>
                </c:pt>
                <c:pt idx="1782">
                  <c:v>4815.1509010101345</c:v>
                </c:pt>
                <c:pt idx="1783">
                  <c:v>4815.1509010101345</c:v>
                </c:pt>
                <c:pt idx="1784">
                  <c:v>5539.5285010101143</c:v>
                </c:pt>
                <c:pt idx="1785">
                  <c:v>5539.5285010101143</c:v>
                </c:pt>
                <c:pt idx="1786">
                  <c:v>5539.5285010101143</c:v>
                </c:pt>
                <c:pt idx="1787">
                  <c:v>4815.1509010101345</c:v>
                </c:pt>
                <c:pt idx="1788">
                  <c:v>4815.1509010101345</c:v>
                </c:pt>
                <c:pt idx="1789">
                  <c:v>4815.1509010101345</c:v>
                </c:pt>
                <c:pt idx="1790">
                  <c:v>5539.5285010101143</c:v>
                </c:pt>
                <c:pt idx="1791">
                  <c:v>4815.1509010101345</c:v>
                </c:pt>
                <c:pt idx="1792">
                  <c:v>5539.5285010101143</c:v>
                </c:pt>
                <c:pt idx="1793">
                  <c:v>5539.5285010101143</c:v>
                </c:pt>
                <c:pt idx="1794">
                  <c:v>6286.7685010101031</c:v>
                </c:pt>
                <c:pt idx="1795">
                  <c:v>4730.1582226955998</c:v>
                </c:pt>
                <c:pt idx="1796">
                  <c:v>2975.4474453396183</c:v>
                </c:pt>
                <c:pt idx="1797">
                  <c:v>4253.5177618956013</c:v>
                </c:pt>
                <c:pt idx="1798">
                  <c:v>3565.4975061396017</c:v>
                </c:pt>
                <c:pt idx="1799">
                  <c:v>4253.5177618956013</c:v>
                </c:pt>
                <c:pt idx="1800">
                  <c:v>2818.2575061396133</c:v>
                </c:pt>
                <c:pt idx="1801">
                  <c:v>4253.5177618956013</c:v>
                </c:pt>
                <c:pt idx="1802">
                  <c:v>2818.2575061396133</c:v>
                </c:pt>
                <c:pt idx="1803">
                  <c:v>4253.5177618956013</c:v>
                </c:pt>
                <c:pt idx="1804">
                  <c:v>2818.2575061396133</c:v>
                </c:pt>
                <c:pt idx="1805">
                  <c:v>4253.5177618956013</c:v>
                </c:pt>
                <c:pt idx="1806">
                  <c:v>2818.2575061396133</c:v>
                </c:pt>
                <c:pt idx="1807">
                  <c:v>4253.5177618956013</c:v>
                </c:pt>
                <c:pt idx="1808">
                  <c:v>2818.2575061396133</c:v>
                </c:pt>
                <c:pt idx="1809">
                  <c:v>4253.5177618956013</c:v>
                </c:pt>
                <c:pt idx="1810">
                  <c:v>2173.108706139647</c:v>
                </c:pt>
                <c:pt idx="1811">
                  <c:v>4253.5177618956013</c:v>
                </c:pt>
                <c:pt idx="1812">
                  <c:v>2818.2575061396133</c:v>
                </c:pt>
                <c:pt idx="1813">
                  <c:v>3768.3658642956007</c:v>
                </c:pt>
                <c:pt idx="1814">
                  <c:v>1379.2814037396242</c:v>
                </c:pt>
                <c:pt idx="1815">
                  <c:v>3768.3658642956007</c:v>
                </c:pt>
                <c:pt idx="1816">
                  <c:v>2013.1118037396595</c:v>
                </c:pt>
                <c:pt idx="1817">
                  <c:v>3768.3658642956007</c:v>
                </c:pt>
                <c:pt idx="1818">
                  <c:v>1379.2814037396242</c:v>
                </c:pt>
                <c:pt idx="1819">
                  <c:v>3768.3658642956007</c:v>
                </c:pt>
                <c:pt idx="1820">
                  <c:v>1379.2814037396242</c:v>
                </c:pt>
                <c:pt idx="1821">
                  <c:v>3291.7254034956013</c:v>
                </c:pt>
                <c:pt idx="1822">
                  <c:v>1222.0914645396192</c:v>
                </c:pt>
                <c:pt idx="1823">
                  <c:v>3291.7254034956013</c:v>
                </c:pt>
                <c:pt idx="1824">
                  <c:v>1222.0914645396192</c:v>
                </c:pt>
                <c:pt idx="1825">
                  <c:v>3291.7254034956013</c:v>
                </c:pt>
                <c:pt idx="1826">
                  <c:v>1138.518238602775</c:v>
                </c:pt>
                <c:pt idx="1827">
                  <c:v>2927.0234587797977</c:v>
                </c:pt>
                <c:pt idx="1828">
                  <c:v>1419.6469573817317</c:v>
                </c:pt>
                <c:pt idx="1829">
                  <c:v>2927.0234587797977</c:v>
                </c:pt>
                <c:pt idx="1830">
                  <c:v>1419.6469573817317</c:v>
                </c:pt>
                <c:pt idx="1831">
                  <c:v>2927.0234587797977</c:v>
                </c:pt>
                <c:pt idx="1832">
                  <c:v>1419.6469573817317</c:v>
                </c:pt>
                <c:pt idx="1833">
                  <c:v>2927.0234587797977</c:v>
                </c:pt>
                <c:pt idx="1834">
                  <c:v>1419.6469573817317</c:v>
                </c:pt>
                <c:pt idx="1835">
                  <c:v>2927.0234587797977</c:v>
                </c:pt>
                <c:pt idx="1836">
                  <c:v>1419.6469573817317</c:v>
                </c:pt>
                <c:pt idx="1837">
                  <c:v>2927.0234587797977</c:v>
                </c:pt>
                <c:pt idx="1838">
                  <c:v>1419.6469573817317</c:v>
                </c:pt>
                <c:pt idx="1839">
                  <c:v>2927.0234587797977</c:v>
                </c:pt>
                <c:pt idx="1840">
                  <c:v>1419.6469573817317</c:v>
                </c:pt>
                <c:pt idx="1841">
                  <c:v>2927.0234587797977</c:v>
                </c:pt>
                <c:pt idx="1842">
                  <c:v>1419.6469573817317</c:v>
                </c:pt>
                <c:pt idx="1843">
                  <c:v>2927.0234587797977</c:v>
                </c:pt>
                <c:pt idx="1844">
                  <c:v>842.40855738175878</c:v>
                </c:pt>
                <c:pt idx="1845">
                  <c:v>2927.0234587797977</c:v>
                </c:pt>
                <c:pt idx="1846">
                  <c:v>1985.5669573818318</c:v>
                </c:pt>
                <c:pt idx="1847">
                  <c:v>2927.0234587797977</c:v>
                </c:pt>
                <c:pt idx="1848">
                  <c:v>1419.6469573817317</c:v>
                </c:pt>
                <c:pt idx="1849">
                  <c:v>2927.0234587797977</c:v>
                </c:pt>
                <c:pt idx="1850">
                  <c:v>1419.6469573817317</c:v>
                </c:pt>
                <c:pt idx="1851">
                  <c:v>2492.9401819797981</c:v>
                </c:pt>
                <c:pt idx="1852">
                  <c:v>699.25343418178227</c:v>
                </c:pt>
                <c:pt idx="1853">
                  <c:v>2492.9401819797981</c:v>
                </c:pt>
                <c:pt idx="1854">
                  <c:v>699.25343418178227</c:v>
                </c:pt>
                <c:pt idx="1855">
                  <c:v>2492.9401819797981</c:v>
                </c:pt>
                <c:pt idx="1856">
                  <c:v>394.53888563049856</c:v>
                </c:pt>
                <c:pt idx="1857">
                  <c:v>394.53888563049856</c:v>
                </c:pt>
                <c:pt idx="1858">
                  <c:v>574.38342727389545</c:v>
                </c:pt>
                <c:pt idx="1859">
                  <c:v>2147.8948664304985</c:v>
                </c:pt>
                <c:pt idx="1860">
                  <c:v>394.53888563049856</c:v>
                </c:pt>
                <c:pt idx="1861">
                  <c:v>394.53888563049856</c:v>
                </c:pt>
                <c:pt idx="1862">
                  <c:v>394.53888563049856</c:v>
                </c:pt>
                <c:pt idx="1863">
                  <c:v>435.66276406782578</c:v>
                </c:pt>
                <c:pt idx="1864">
                  <c:v>2147.8948664304985</c:v>
                </c:pt>
                <c:pt idx="1865">
                  <c:v>394.53888563049856</c:v>
                </c:pt>
                <c:pt idx="1866">
                  <c:v>394.53888563049856</c:v>
                </c:pt>
                <c:pt idx="1867">
                  <c:v>394.53888563049856</c:v>
                </c:pt>
                <c:pt idx="1868">
                  <c:v>435.66276406782578</c:v>
                </c:pt>
                <c:pt idx="1869">
                  <c:v>2147.8948664304985</c:v>
                </c:pt>
                <c:pt idx="1870">
                  <c:v>394.53888563049856</c:v>
                </c:pt>
                <c:pt idx="1871">
                  <c:v>394.53888563049856</c:v>
                </c:pt>
                <c:pt idx="1872">
                  <c:v>394.53888563049856</c:v>
                </c:pt>
                <c:pt idx="1873">
                  <c:v>435.66276406782578</c:v>
                </c:pt>
                <c:pt idx="1874">
                  <c:v>2147.8948664304985</c:v>
                </c:pt>
                <c:pt idx="1875">
                  <c:v>394.53888563049856</c:v>
                </c:pt>
                <c:pt idx="1876">
                  <c:v>394.53888563049856</c:v>
                </c:pt>
                <c:pt idx="1877">
                  <c:v>394.53888563049856</c:v>
                </c:pt>
                <c:pt idx="1878">
                  <c:v>394.53888563049856</c:v>
                </c:pt>
                <c:pt idx="1879">
                  <c:v>394.53888563049856</c:v>
                </c:pt>
                <c:pt idx="1880">
                  <c:v>394.53888563049856</c:v>
                </c:pt>
                <c:pt idx="1881">
                  <c:v>394.53888563049856</c:v>
                </c:pt>
                <c:pt idx="1882">
                  <c:v>394.53888563049856</c:v>
                </c:pt>
                <c:pt idx="1883">
                  <c:v>394.53888563049856</c:v>
                </c:pt>
                <c:pt idx="1884">
                  <c:v>394.53888563049856</c:v>
                </c:pt>
                <c:pt idx="1885">
                  <c:v>394.53888563049856</c:v>
                </c:pt>
                <c:pt idx="1886">
                  <c:v>394.53888563049856</c:v>
                </c:pt>
                <c:pt idx="1887">
                  <c:v>401.45595307917898</c:v>
                </c:pt>
                <c:pt idx="1888">
                  <c:v>401.45595307917898</c:v>
                </c:pt>
                <c:pt idx="1889">
                  <c:v>401.45595307917898</c:v>
                </c:pt>
                <c:pt idx="1890">
                  <c:v>706.14214471281366</c:v>
                </c:pt>
                <c:pt idx="1891">
                  <c:v>2205.8805546791787</c:v>
                </c:pt>
                <c:pt idx="1892">
                  <c:v>401.45595307917898</c:v>
                </c:pt>
                <c:pt idx="1893">
                  <c:v>401.45595307917898</c:v>
                </c:pt>
                <c:pt idx="1894">
                  <c:v>401.45595307917898</c:v>
                </c:pt>
                <c:pt idx="1895">
                  <c:v>558.13652449952997</c:v>
                </c:pt>
                <c:pt idx="1896">
                  <c:v>2205.8805546791787</c:v>
                </c:pt>
                <c:pt idx="1897">
                  <c:v>401.45595307917898</c:v>
                </c:pt>
                <c:pt idx="1898">
                  <c:v>401.45595307917898</c:v>
                </c:pt>
                <c:pt idx="1899">
                  <c:v>401.45595307917898</c:v>
                </c:pt>
                <c:pt idx="1900">
                  <c:v>401.45595307917898</c:v>
                </c:pt>
                <c:pt idx="1901">
                  <c:v>401.45595307917898</c:v>
                </c:pt>
                <c:pt idx="1902">
                  <c:v>401.45595307917898</c:v>
                </c:pt>
                <c:pt idx="1903">
                  <c:v>401.45595307917898</c:v>
                </c:pt>
                <c:pt idx="1904">
                  <c:v>733.46847523248289</c:v>
                </c:pt>
                <c:pt idx="1905">
                  <c:v>1754.774404279179</c:v>
                </c:pt>
                <c:pt idx="1906">
                  <c:v>401.45595307917898</c:v>
                </c:pt>
                <c:pt idx="1907">
                  <c:v>401.45595307917898</c:v>
                </c:pt>
                <c:pt idx="1908">
                  <c:v>5222.221452612197</c:v>
                </c:pt>
                <c:pt idx="1909">
                  <c:v>3434.6590058791794</c:v>
                </c:pt>
                <c:pt idx="1910">
                  <c:v>1050.3557694873502</c:v>
                </c:pt>
                <c:pt idx="1911">
                  <c:v>2656.986705079179</c:v>
                </c:pt>
                <c:pt idx="1912">
                  <c:v>401.45595307917898</c:v>
                </c:pt>
                <c:pt idx="1913">
                  <c:v>1122.2139048914155</c:v>
                </c:pt>
                <c:pt idx="1914">
                  <c:v>2205.8805546791787</c:v>
                </c:pt>
                <c:pt idx="1915">
                  <c:v>401.45595307917898</c:v>
                </c:pt>
                <c:pt idx="1916">
                  <c:v>401.45595307917898</c:v>
                </c:pt>
                <c:pt idx="1917">
                  <c:v>401.45595307917898</c:v>
                </c:pt>
                <c:pt idx="1918">
                  <c:v>363.46387771520523</c:v>
                </c:pt>
                <c:pt idx="1919">
                  <c:v>363.46387771520523</c:v>
                </c:pt>
                <c:pt idx="1920">
                  <c:v>363.46387771520523</c:v>
                </c:pt>
                <c:pt idx="1921">
                  <c:v>363.46387771520523</c:v>
                </c:pt>
                <c:pt idx="1922">
                  <c:v>363.46387771520523</c:v>
                </c:pt>
                <c:pt idx="1923">
                  <c:v>363.46387771520523</c:v>
                </c:pt>
                <c:pt idx="1924">
                  <c:v>363.46387771520523</c:v>
                </c:pt>
                <c:pt idx="1925">
                  <c:v>363.46387771520523</c:v>
                </c:pt>
                <c:pt idx="1926">
                  <c:v>363.46387771520523</c:v>
                </c:pt>
                <c:pt idx="1927">
                  <c:v>363.46387771520523</c:v>
                </c:pt>
                <c:pt idx="1928">
                  <c:v>363.46387771520523</c:v>
                </c:pt>
                <c:pt idx="1929">
                  <c:v>363.46387771520523</c:v>
                </c:pt>
                <c:pt idx="1930">
                  <c:v>363.46387771520523</c:v>
                </c:pt>
                <c:pt idx="1931">
                  <c:v>363.46387771520523</c:v>
                </c:pt>
                <c:pt idx="1932">
                  <c:v>363.46387771520523</c:v>
                </c:pt>
                <c:pt idx="1933">
                  <c:v>363.46387771520523</c:v>
                </c:pt>
                <c:pt idx="1934">
                  <c:v>363.46387771520523</c:v>
                </c:pt>
                <c:pt idx="1935">
                  <c:v>363.46387771520523</c:v>
                </c:pt>
                <c:pt idx="1936">
                  <c:v>363.46387771520523</c:v>
                </c:pt>
                <c:pt idx="1937">
                  <c:v>363.46387771520523</c:v>
                </c:pt>
                <c:pt idx="1938">
                  <c:v>363.46387771520523</c:v>
                </c:pt>
                <c:pt idx="1939">
                  <c:v>363.46387771520523</c:v>
                </c:pt>
                <c:pt idx="1940">
                  <c:v>363.46387771520523</c:v>
                </c:pt>
                <c:pt idx="1941">
                  <c:v>363.46387771520523</c:v>
                </c:pt>
                <c:pt idx="1942">
                  <c:v>363.46387771520523</c:v>
                </c:pt>
                <c:pt idx="1943">
                  <c:v>363.46387771520523</c:v>
                </c:pt>
                <c:pt idx="1944">
                  <c:v>363.46387771520523</c:v>
                </c:pt>
                <c:pt idx="1945">
                  <c:v>363.46387771520523</c:v>
                </c:pt>
                <c:pt idx="1946">
                  <c:v>363.46387771520523</c:v>
                </c:pt>
                <c:pt idx="1947">
                  <c:v>306.21325513196484</c:v>
                </c:pt>
                <c:pt idx="1948">
                  <c:v>306.21325513196484</c:v>
                </c:pt>
                <c:pt idx="1949">
                  <c:v>306.21325513196484</c:v>
                </c:pt>
                <c:pt idx="1950">
                  <c:v>306.21325513196484</c:v>
                </c:pt>
                <c:pt idx="1951">
                  <c:v>306.21325513196484</c:v>
                </c:pt>
                <c:pt idx="1952">
                  <c:v>306.21325513196484</c:v>
                </c:pt>
                <c:pt idx="1953">
                  <c:v>306.21325513196484</c:v>
                </c:pt>
                <c:pt idx="1954">
                  <c:v>306.21325513196484</c:v>
                </c:pt>
                <c:pt idx="1955">
                  <c:v>306.21325513196484</c:v>
                </c:pt>
                <c:pt idx="1956">
                  <c:v>306.21325513196484</c:v>
                </c:pt>
                <c:pt idx="1957">
                  <c:v>306.21325513196484</c:v>
                </c:pt>
                <c:pt idx="1958">
                  <c:v>306.21325513196484</c:v>
                </c:pt>
                <c:pt idx="1959">
                  <c:v>306.21325513196484</c:v>
                </c:pt>
                <c:pt idx="1960">
                  <c:v>306.21325513196484</c:v>
                </c:pt>
                <c:pt idx="1961">
                  <c:v>306.21325513196484</c:v>
                </c:pt>
                <c:pt idx="1962">
                  <c:v>306.21325513196484</c:v>
                </c:pt>
                <c:pt idx="1963">
                  <c:v>306.21325513196484</c:v>
                </c:pt>
                <c:pt idx="1964">
                  <c:v>306.21325513196484</c:v>
                </c:pt>
                <c:pt idx="1965">
                  <c:v>306.21325513196484</c:v>
                </c:pt>
                <c:pt idx="1966">
                  <c:v>306.21325513196484</c:v>
                </c:pt>
                <c:pt idx="1967">
                  <c:v>306.21325513196484</c:v>
                </c:pt>
                <c:pt idx="1968">
                  <c:v>306.21325513196484</c:v>
                </c:pt>
                <c:pt idx="1969">
                  <c:v>306.21325513196484</c:v>
                </c:pt>
                <c:pt idx="1970">
                  <c:v>306.21325513196484</c:v>
                </c:pt>
                <c:pt idx="1971">
                  <c:v>306.21325513196484</c:v>
                </c:pt>
                <c:pt idx="1972">
                  <c:v>306.21325513196484</c:v>
                </c:pt>
                <c:pt idx="1973">
                  <c:v>0</c:v>
                </c:pt>
                <c:pt idx="1974">
                  <c:v>306.21325513196484</c:v>
                </c:pt>
                <c:pt idx="1975">
                  <c:v>306.21325513196484</c:v>
                </c:pt>
                <c:pt idx="1976">
                  <c:v>306.21325513196484</c:v>
                </c:pt>
                <c:pt idx="1977">
                  <c:v>306.21325513196484</c:v>
                </c:pt>
                <c:pt idx="1978">
                  <c:v>205.16787878787883</c:v>
                </c:pt>
                <c:pt idx="1979">
                  <c:v>205.16787878787883</c:v>
                </c:pt>
                <c:pt idx="1980">
                  <c:v>1017.6122952875755</c:v>
                </c:pt>
                <c:pt idx="1981">
                  <c:v>9863.8980848484553</c:v>
                </c:pt>
                <c:pt idx="1982">
                  <c:v>9863.8980848484553</c:v>
                </c:pt>
                <c:pt idx="1983">
                  <c:v>7192.7556848484728</c:v>
                </c:pt>
                <c:pt idx="1984">
                  <c:v>9863.8980848484553</c:v>
                </c:pt>
                <c:pt idx="1985">
                  <c:v>10684.569599999992</c:v>
                </c:pt>
                <c:pt idx="1986">
                  <c:v>9863.8980848484553</c:v>
                </c:pt>
                <c:pt idx="1987">
                  <c:v>9863.8980848484553</c:v>
                </c:pt>
                <c:pt idx="1988">
                  <c:v>9863.8980848484553</c:v>
                </c:pt>
                <c:pt idx="1989">
                  <c:v>9863.8980848484553</c:v>
                </c:pt>
                <c:pt idx="1990">
                  <c:v>9863.8980848484553</c:v>
                </c:pt>
                <c:pt idx="1991">
                  <c:v>9863.8980848484553</c:v>
                </c:pt>
                <c:pt idx="1992">
                  <c:v>9863.8980848484553</c:v>
                </c:pt>
                <c:pt idx="1993">
                  <c:v>9863.8980848484553</c:v>
                </c:pt>
                <c:pt idx="1994">
                  <c:v>9863.8980848484553</c:v>
                </c:pt>
                <c:pt idx="1995">
                  <c:v>9863.8980848484553</c:v>
                </c:pt>
                <c:pt idx="1996">
                  <c:v>9863.8980848484553</c:v>
                </c:pt>
                <c:pt idx="1997">
                  <c:v>9863.8980848484553</c:v>
                </c:pt>
                <c:pt idx="1998">
                  <c:v>9863.8980848484553</c:v>
                </c:pt>
                <c:pt idx="1999">
                  <c:v>17888.643684848445</c:v>
                </c:pt>
                <c:pt idx="2000">
                  <c:v>15217.501284848466</c:v>
                </c:pt>
                <c:pt idx="2001">
                  <c:v>9863.8980848484553</c:v>
                </c:pt>
                <c:pt idx="2002">
                  <c:v>10684.569599999992</c:v>
                </c:pt>
                <c:pt idx="2003">
                  <c:v>9863.8980848484553</c:v>
                </c:pt>
                <c:pt idx="2004">
                  <c:v>9863.8980848484553</c:v>
                </c:pt>
                <c:pt idx="2005">
                  <c:v>9863.8980848484553</c:v>
                </c:pt>
                <c:pt idx="2006">
                  <c:v>13367.030400000018</c:v>
                </c:pt>
                <c:pt idx="2007">
                  <c:v>9863.8980848484553</c:v>
                </c:pt>
                <c:pt idx="2008">
                  <c:v>1542.5626337720432</c:v>
                </c:pt>
                <c:pt idx="2009">
                  <c:v>4675.3998608516204</c:v>
                </c:pt>
                <c:pt idx="2010">
                  <c:v>836.11337937204291</c:v>
                </c:pt>
                <c:pt idx="2011">
                  <c:v>121.15268817204301</c:v>
                </c:pt>
                <c:pt idx="2012">
                  <c:v>121.15268817204301</c:v>
                </c:pt>
                <c:pt idx="2013">
                  <c:v>401.29503353112625</c:v>
                </c:pt>
                <c:pt idx="2014">
                  <c:v>972.29636817204289</c:v>
                </c:pt>
                <c:pt idx="2015">
                  <c:v>4860.8405264516268</c:v>
                </c:pt>
                <c:pt idx="2016">
                  <c:v>6510.1604473118605</c:v>
                </c:pt>
                <c:pt idx="2017">
                  <c:v>1324.2527999999802</c:v>
                </c:pt>
                <c:pt idx="2018">
                  <c:v>836.11337937204291</c:v>
                </c:pt>
                <c:pt idx="2019">
                  <c:v>1601.5035152516587</c:v>
                </c:pt>
                <c:pt idx="2020">
                  <c:v>20318.608447311832</c:v>
                </c:pt>
                <c:pt idx="2021">
                  <c:v>13516.250047311865</c:v>
                </c:pt>
                <c:pt idx="2022">
                  <c:v>7460.9060473118379</c:v>
                </c:pt>
                <c:pt idx="2023">
                  <c:v>836.11337937204291</c:v>
                </c:pt>
                <c:pt idx="2024">
                  <c:v>121.15268817204301</c:v>
                </c:pt>
                <c:pt idx="2025">
                  <c:v>1188.1528743913889</c:v>
                </c:pt>
                <c:pt idx="2026">
                  <c:v>836.11337937204291</c:v>
                </c:pt>
                <c:pt idx="2027">
                  <c:v>121.15268817204301</c:v>
                </c:pt>
                <c:pt idx="2028">
                  <c:v>441.13847439134508</c:v>
                </c:pt>
                <c:pt idx="2029">
                  <c:v>836.11337937204291</c:v>
                </c:pt>
                <c:pt idx="2030">
                  <c:v>580.76706793974154</c:v>
                </c:pt>
                <c:pt idx="2031">
                  <c:v>836.11337937204291</c:v>
                </c:pt>
                <c:pt idx="2032">
                  <c:v>121.15268817204301</c:v>
                </c:pt>
                <c:pt idx="2033">
                  <c:v>441.13847439134508</c:v>
                </c:pt>
                <c:pt idx="2034">
                  <c:v>836.11337937204291</c:v>
                </c:pt>
                <c:pt idx="2035">
                  <c:v>121.15268817204301</c:v>
                </c:pt>
                <c:pt idx="2036">
                  <c:v>441.13847439134508</c:v>
                </c:pt>
                <c:pt idx="2037">
                  <c:v>836.11337937204291</c:v>
                </c:pt>
                <c:pt idx="2038">
                  <c:v>121.15268817204301</c:v>
                </c:pt>
                <c:pt idx="2039">
                  <c:v>79.992040404040424</c:v>
                </c:pt>
                <c:pt idx="2040">
                  <c:v>79.992040404040424</c:v>
                </c:pt>
                <c:pt idx="2041">
                  <c:v>79.992040404040424</c:v>
                </c:pt>
                <c:pt idx="2042">
                  <c:v>79.992040404040424</c:v>
                </c:pt>
                <c:pt idx="2043">
                  <c:v>79.992040404040424</c:v>
                </c:pt>
                <c:pt idx="2044">
                  <c:v>79.992040404040424</c:v>
                </c:pt>
                <c:pt idx="2045">
                  <c:v>79.992040404040424</c:v>
                </c:pt>
                <c:pt idx="2046">
                  <c:v>79.992040404040424</c:v>
                </c:pt>
                <c:pt idx="2047">
                  <c:v>79.992040404040424</c:v>
                </c:pt>
                <c:pt idx="2048">
                  <c:v>0</c:v>
                </c:pt>
                <c:pt idx="2049">
                  <c:v>79.992040404040424</c:v>
                </c:pt>
                <c:pt idx="2050">
                  <c:v>79.992040404040424</c:v>
                </c:pt>
                <c:pt idx="2051">
                  <c:v>79.992040404040424</c:v>
                </c:pt>
                <c:pt idx="2052">
                  <c:v>0</c:v>
                </c:pt>
                <c:pt idx="2053">
                  <c:v>595469.46200283722</c:v>
                </c:pt>
                <c:pt idx="2054">
                  <c:v>457079.21263838385</c:v>
                </c:pt>
                <c:pt idx="2055">
                  <c:v>127566.63343838377</c:v>
                </c:pt>
                <c:pt idx="2056">
                  <c:v>63323.395038383831</c:v>
                </c:pt>
                <c:pt idx="2057">
                  <c:v>42576.767838383872</c:v>
                </c:pt>
                <c:pt idx="2058">
                  <c:v>187002.60479999997</c:v>
                </c:pt>
                <c:pt idx="2059">
                  <c:v>144114.13423838376</c:v>
                </c:pt>
                <c:pt idx="2060">
                  <c:v>98976.355038383874</c:v>
                </c:pt>
                <c:pt idx="2061">
                  <c:v>67250.879838383858</c:v>
                </c:pt>
                <c:pt idx="2062">
                  <c:v>49073.529438383848</c:v>
                </c:pt>
                <c:pt idx="2063">
                  <c:v>31314.959838383849</c:v>
                </c:pt>
                <c:pt idx="2064">
                  <c:v>26779.334400000022</c:v>
                </c:pt>
                <c:pt idx="2065">
                  <c:v>27760.982238383836</c:v>
                </c:pt>
                <c:pt idx="2066">
                  <c:v>117900.71983838381</c:v>
                </c:pt>
                <c:pt idx="2067">
                  <c:v>72434.707038383829</c:v>
                </c:pt>
                <c:pt idx="2068">
                  <c:v>41354.380638383853</c:v>
                </c:pt>
                <c:pt idx="2069">
                  <c:v>61175.951999999961</c:v>
                </c:pt>
                <c:pt idx="2070">
                  <c:v>103511.5799085044</c:v>
                </c:pt>
                <c:pt idx="2071">
                  <c:v>46953.535108504417</c:v>
                </c:pt>
                <c:pt idx="2072">
                  <c:v>28866.731908504393</c:v>
                </c:pt>
                <c:pt idx="2073">
                  <c:v>22534.934399999976</c:v>
                </c:pt>
                <c:pt idx="2074">
                  <c:v>91638.57830850438</c:v>
                </c:pt>
                <c:pt idx="2075">
                  <c:v>70020.43430850438</c:v>
                </c:pt>
                <c:pt idx="2076">
                  <c:v>34854.165508504411</c:v>
                </c:pt>
                <c:pt idx="2077">
                  <c:v>24486.511108504386</c:v>
                </c:pt>
                <c:pt idx="2078">
                  <c:v>19789.375108504406</c:v>
                </c:pt>
                <c:pt idx="2079">
                  <c:v>16009.029508504398</c:v>
                </c:pt>
                <c:pt idx="2080">
                  <c:v>13236.021508504398</c:v>
                </c:pt>
                <c:pt idx="2081">
                  <c:v>10666.744708504371</c:v>
                </c:pt>
                <c:pt idx="2082">
                  <c:v>8731.2983085044125</c:v>
                </c:pt>
                <c:pt idx="2083">
                  <c:v>7463.6375085044001</c:v>
                </c:pt>
                <c:pt idx="2084">
                  <c:v>6818.4887085043565</c:v>
                </c:pt>
                <c:pt idx="2085">
                  <c:v>6275.2055085043849</c:v>
                </c:pt>
                <c:pt idx="2086">
                  <c:v>4860.4055085043701</c:v>
                </c:pt>
                <c:pt idx="2087">
                  <c:v>4169.9831085043943</c:v>
                </c:pt>
                <c:pt idx="2088">
                  <c:v>3411.6503085044078</c:v>
                </c:pt>
                <c:pt idx="2089">
                  <c:v>45617.963908504389</c:v>
                </c:pt>
                <c:pt idx="2090">
                  <c:v>70393.941508504387</c:v>
                </c:pt>
                <c:pt idx="2091">
                  <c:v>43304.198400000023</c:v>
                </c:pt>
                <c:pt idx="2092">
                  <c:v>31322.824708504359</c:v>
                </c:pt>
                <c:pt idx="2093">
                  <c:v>21804.05030850436</c:v>
                </c:pt>
                <c:pt idx="2094">
                  <c:v>17039.003908504368</c:v>
                </c:pt>
                <c:pt idx="2095">
                  <c:v>15827.935108504389</c:v>
                </c:pt>
                <c:pt idx="2096">
                  <c:v>42460.130308504406</c:v>
                </c:pt>
                <c:pt idx="2097">
                  <c:v>308958.36479999998</c:v>
                </c:pt>
                <c:pt idx="2098">
                  <c:v>107008.96550850438</c:v>
                </c:pt>
                <c:pt idx="2099">
                  <c:v>55668.703108504385</c:v>
                </c:pt>
                <c:pt idx="2100">
                  <c:v>26735.5080351906</c:v>
                </c:pt>
                <c:pt idx="2101">
                  <c:v>21495.088835190589</c:v>
                </c:pt>
                <c:pt idx="2102">
                  <c:v>70977.686399999991</c:v>
                </c:pt>
                <c:pt idx="2103">
                  <c:v>68330.628035190603</c:v>
                </c:pt>
                <c:pt idx="2104">
                  <c:v>37171.072835190564</c:v>
                </c:pt>
                <c:pt idx="2105">
                  <c:v>26746.826435190578</c:v>
                </c:pt>
                <c:pt idx="2106">
                  <c:v>21902.551235190593</c:v>
                </c:pt>
                <c:pt idx="2107">
                  <c:v>18642.852035190597</c:v>
                </c:pt>
                <c:pt idx="2108">
                  <c:v>14704.048835190597</c:v>
                </c:pt>
                <c:pt idx="2109">
                  <c:v>13311.885635190607</c:v>
                </c:pt>
                <c:pt idx="2110">
                  <c:v>12202.682435190583</c:v>
                </c:pt>
                <c:pt idx="2111">
                  <c:v>9905.0472351906028</c:v>
                </c:pt>
                <c:pt idx="2112">
                  <c:v>9440.9928351905673</c:v>
                </c:pt>
                <c:pt idx="2113">
                  <c:v>11500.941635190569</c:v>
                </c:pt>
                <c:pt idx="2114">
                  <c:v>16977.599999999995</c:v>
                </c:pt>
                <c:pt idx="2115">
                  <c:v>14364.496835190601</c:v>
                </c:pt>
                <c:pt idx="2116">
                  <c:v>10470.967235190597</c:v>
                </c:pt>
                <c:pt idx="2117">
                  <c:v>9769.2264351905815</c:v>
                </c:pt>
                <c:pt idx="2118">
                  <c:v>8965.6200351906064</c:v>
                </c:pt>
                <c:pt idx="2119">
                  <c:v>8750.5704351905915</c:v>
                </c:pt>
                <c:pt idx="2120">
                  <c:v>9090.1224351905876</c:v>
                </c:pt>
                <c:pt idx="2121">
                  <c:v>60349.708799999979</c:v>
                </c:pt>
                <c:pt idx="2122">
                  <c:v>75936.592835190604</c:v>
                </c:pt>
                <c:pt idx="2123">
                  <c:v>43803.65523519057</c:v>
                </c:pt>
                <c:pt idx="2124">
                  <c:v>28093.71603519058</c:v>
                </c:pt>
                <c:pt idx="2125">
                  <c:v>21857.277635190607</c:v>
                </c:pt>
                <c:pt idx="2126">
                  <c:v>17827.927235190578</c:v>
                </c:pt>
                <c:pt idx="2127">
                  <c:v>14692.730435190619</c:v>
                </c:pt>
                <c:pt idx="2128">
                  <c:v>11897.085635190591</c:v>
                </c:pt>
                <c:pt idx="2129">
                  <c:v>9463.6296351905894</c:v>
                </c:pt>
                <c:pt idx="2130">
                  <c:v>7471.591235190599</c:v>
                </c:pt>
                <c:pt idx="2131">
                  <c:v>8686.0437010101177</c:v>
                </c:pt>
                <c:pt idx="2132">
                  <c:v>7622.1141010101383</c:v>
                </c:pt>
                <c:pt idx="2133">
                  <c:v>6716.6421010100903</c:v>
                </c:pt>
                <c:pt idx="2134">
                  <c:v>6286.5429010101179</c:v>
                </c:pt>
                <c:pt idx="2135">
                  <c:v>8998.1279999999933</c:v>
                </c:pt>
                <c:pt idx="2136">
                  <c:v>8391.7653010101076</c:v>
                </c:pt>
                <c:pt idx="2137">
                  <c:v>8606.8149010101224</c:v>
                </c:pt>
                <c:pt idx="2138">
                  <c:v>6795.8709010100838</c:v>
                </c:pt>
                <c:pt idx="2139">
                  <c:v>9643.2767999999796</c:v>
                </c:pt>
                <c:pt idx="2140">
                  <c:v>12466.389301010122</c:v>
                </c:pt>
                <c:pt idx="2141">
                  <c:v>10870.494901010097</c:v>
                </c:pt>
                <c:pt idx="2142">
                  <c:v>7542.8853010100875</c:v>
                </c:pt>
                <c:pt idx="2143">
                  <c:v>6195.9957010100852</c:v>
                </c:pt>
                <c:pt idx="2144">
                  <c:v>4939.6533010101139</c:v>
                </c:pt>
                <c:pt idx="2145">
                  <c:v>4713.2853010101162</c:v>
                </c:pt>
                <c:pt idx="2146">
                  <c:v>8142.760501010087</c:v>
                </c:pt>
                <c:pt idx="2147">
                  <c:v>28685.656501010129</c:v>
                </c:pt>
                <c:pt idx="2148">
                  <c:v>22596.357301010106</c:v>
                </c:pt>
                <c:pt idx="2149">
                  <c:v>14605.566901010119</c:v>
                </c:pt>
                <c:pt idx="2150">
                  <c:v>11255.320501010083</c:v>
                </c:pt>
                <c:pt idx="2151">
                  <c:v>7474.974901010135</c:v>
                </c:pt>
                <c:pt idx="2152">
                  <c:v>6365.7717010101132</c:v>
                </c:pt>
                <c:pt idx="2153">
                  <c:v>5233.931701010124</c:v>
                </c:pt>
                <c:pt idx="2154">
                  <c:v>4973.6085010101206</c:v>
                </c:pt>
                <c:pt idx="2155">
                  <c:v>5618.7573010101069</c:v>
                </c:pt>
                <c:pt idx="2156">
                  <c:v>4509.5541010100833</c:v>
                </c:pt>
                <c:pt idx="2157">
                  <c:v>7719.1488000000008</c:v>
                </c:pt>
                <c:pt idx="2158">
                  <c:v>59953.564800000015</c:v>
                </c:pt>
                <c:pt idx="2159">
                  <c:v>51922.331701010138</c:v>
                </c:pt>
                <c:pt idx="2160">
                  <c:v>30960.654901010097</c:v>
                </c:pt>
                <c:pt idx="2161">
                  <c:v>40637.602834017605</c:v>
                </c:pt>
                <c:pt idx="2162">
                  <c:v>33767.334034017629</c:v>
                </c:pt>
                <c:pt idx="2163">
                  <c:v>21600.054034017612</c:v>
                </c:pt>
                <c:pt idx="2164">
                  <c:v>15046.700434017603</c:v>
                </c:pt>
                <c:pt idx="2165">
                  <c:v>12556.652434017631</c:v>
                </c:pt>
                <c:pt idx="2166">
                  <c:v>9353.5452340175998</c:v>
                </c:pt>
                <c:pt idx="2167">
                  <c:v>9444.0924340175734</c:v>
                </c:pt>
                <c:pt idx="2168">
                  <c:v>7689.7404340176236</c:v>
                </c:pt>
                <c:pt idx="2169">
                  <c:v>8674.4412340176077</c:v>
                </c:pt>
                <c:pt idx="2170">
                  <c:v>7395.4620340176152</c:v>
                </c:pt>
                <c:pt idx="2171">
                  <c:v>7044.5916340175781</c:v>
                </c:pt>
                <c:pt idx="2172">
                  <c:v>4100.3118994956012</c:v>
                </c:pt>
                <c:pt idx="2173">
                  <c:v>2892.234568539578</c:v>
                </c:pt>
                <c:pt idx="2174">
                  <c:v>2449.0931602956011</c:v>
                </c:pt>
                <c:pt idx="2175">
                  <c:v>397.83689149560121</c:v>
                </c:pt>
                <c:pt idx="2176">
                  <c:v>397.83689149560121</c:v>
                </c:pt>
                <c:pt idx="2177">
                  <c:v>397.83689149560121</c:v>
                </c:pt>
                <c:pt idx="2178">
                  <c:v>397.83689149560121</c:v>
                </c:pt>
                <c:pt idx="2179">
                  <c:v>397.83689149560121</c:v>
                </c:pt>
                <c:pt idx="2180">
                  <c:v>397.83689149560121</c:v>
                </c:pt>
                <c:pt idx="2181">
                  <c:v>397.83689149560121</c:v>
                </c:pt>
                <c:pt idx="2182">
                  <c:v>397.83689149560121</c:v>
                </c:pt>
                <c:pt idx="2183">
                  <c:v>397.83689149560121</c:v>
                </c:pt>
                <c:pt idx="2184">
                  <c:v>397.83689149560121</c:v>
                </c:pt>
                <c:pt idx="2185">
                  <c:v>397.83689149560121</c:v>
                </c:pt>
                <c:pt idx="2186">
                  <c:v>397.83689149560121</c:v>
                </c:pt>
                <c:pt idx="2187">
                  <c:v>397.83689149560121</c:v>
                </c:pt>
                <c:pt idx="2188">
                  <c:v>397.83689149560121</c:v>
                </c:pt>
                <c:pt idx="2189">
                  <c:v>397.83689149560121</c:v>
                </c:pt>
                <c:pt idx="2190">
                  <c:v>397.83689149560121</c:v>
                </c:pt>
                <c:pt idx="2191">
                  <c:v>397.83689149560121</c:v>
                </c:pt>
                <c:pt idx="2192">
                  <c:v>322.52379797979808</c:v>
                </c:pt>
                <c:pt idx="2193">
                  <c:v>322.52379797979808</c:v>
                </c:pt>
                <c:pt idx="2194">
                  <c:v>322.52379797979808</c:v>
                </c:pt>
                <c:pt idx="2195">
                  <c:v>322.52379797979808</c:v>
                </c:pt>
                <c:pt idx="2196">
                  <c:v>322.52379797979808</c:v>
                </c:pt>
                <c:pt idx="2197">
                  <c:v>322.52379797979808</c:v>
                </c:pt>
                <c:pt idx="2198">
                  <c:v>322.52379797979808</c:v>
                </c:pt>
                <c:pt idx="2199">
                  <c:v>322.52379797979808</c:v>
                </c:pt>
                <c:pt idx="2200">
                  <c:v>322.52379797979808</c:v>
                </c:pt>
                <c:pt idx="2201">
                  <c:v>322.52379797979808</c:v>
                </c:pt>
                <c:pt idx="2202">
                  <c:v>322.52379797979808</c:v>
                </c:pt>
                <c:pt idx="2203">
                  <c:v>322.52379797979808</c:v>
                </c:pt>
                <c:pt idx="2204">
                  <c:v>322.52379797979808</c:v>
                </c:pt>
                <c:pt idx="2205">
                  <c:v>322.52379797979808</c:v>
                </c:pt>
                <c:pt idx="2206">
                  <c:v>322.52379797979808</c:v>
                </c:pt>
                <c:pt idx="2207">
                  <c:v>322.52379797979808</c:v>
                </c:pt>
                <c:pt idx="2208">
                  <c:v>322.52379797979808</c:v>
                </c:pt>
                <c:pt idx="2209">
                  <c:v>322.52379797979808</c:v>
                </c:pt>
                <c:pt idx="2210">
                  <c:v>322.52379797979808</c:v>
                </c:pt>
                <c:pt idx="2211">
                  <c:v>322.52379797979808</c:v>
                </c:pt>
                <c:pt idx="2212">
                  <c:v>322.52379797979808</c:v>
                </c:pt>
                <c:pt idx="2213">
                  <c:v>322.52379797979808</c:v>
                </c:pt>
                <c:pt idx="2214">
                  <c:v>73.443797979798049</c:v>
                </c:pt>
                <c:pt idx="2215">
                  <c:v>6206.6931369998947</c:v>
                </c:pt>
                <c:pt idx="2216">
                  <c:v>322.52379797979808</c:v>
                </c:pt>
                <c:pt idx="2217">
                  <c:v>322.52379797979808</c:v>
                </c:pt>
                <c:pt idx="2218">
                  <c:v>9983.5372282828193</c:v>
                </c:pt>
                <c:pt idx="2219">
                  <c:v>29145.082408080791</c:v>
                </c:pt>
                <c:pt idx="2220">
                  <c:v>14657.530408080827</c:v>
                </c:pt>
                <c:pt idx="2221">
                  <c:v>2501.4516187797985</c:v>
                </c:pt>
                <c:pt idx="2222">
                  <c:v>394.53888563049856</c:v>
                </c:pt>
                <c:pt idx="2223">
                  <c:v>394.53888563049856</c:v>
                </c:pt>
                <c:pt idx="2224">
                  <c:v>713.01119047392285</c:v>
                </c:pt>
                <c:pt idx="2225">
                  <c:v>2181.9406136304988</c:v>
                </c:pt>
                <c:pt idx="2226">
                  <c:v>394.53888563049856</c:v>
                </c:pt>
                <c:pt idx="2227">
                  <c:v>419.52107317286442</c:v>
                </c:pt>
                <c:pt idx="2228">
                  <c:v>2181.9406136304988</c:v>
                </c:pt>
                <c:pt idx="2229">
                  <c:v>394.53888563049856</c:v>
                </c:pt>
                <c:pt idx="2230">
                  <c:v>419.52107317286442</c:v>
                </c:pt>
                <c:pt idx="2231">
                  <c:v>2633.0467640304987</c:v>
                </c:pt>
                <c:pt idx="2232">
                  <c:v>394.53888563049856</c:v>
                </c:pt>
                <c:pt idx="2233">
                  <c:v>1168.1653227728152</c:v>
                </c:pt>
                <c:pt idx="2234">
                  <c:v>2633.0467640304987</c:v>
                </c:pt>
                <c:pt idx="2235">
                  <c:v>394.53888563049856</c:v>
                </c:pt>
                <c:pt idx="2236">
                  <c:v>568.29012277286392</c:v>
                </c:pt>
                <c:pt idx="2237">
                  <c:v>2181.9406136304988</c:v>
                </c:pt>
                <c:pt idx="2238">
                  <c:v>394.53888563049856</c:v>
                </c:pt>
                <c:pt idx="2239">
                  <c:v>419.52107317286442</c:v>
                </c:pt>
                <c:pt idx="2240">
                  <c:v>2633.0467640304987</c:v>
                </c:pt>
                <c:pt idx="2241">
                  <c:v>394.53888563049856</c:v>
                </c:pt>
                <c:pt idx="2242">
                  <c:v>1168.1653227728152</c:v>
                </c:pt>
                <c:pt idx="2243">
                  <c:v>3084.1529144304986</c:v>
                </c:pt>
                <c:pt idx="2244">
                  <c:v>912.76480052539273</c:v>
                </c:pt>
                <c:pt idx="2245">
                  <c:v>3084.1529144304986</c:v>
                </c:pt>
                <c:pt idx="2246">
                  <c:v>912.76480052539273</c:v>
                </c:pt>
                <c:pt idx="2247">
                  <c:v>3084.1529144304986</c:v>
                </c:pt>
                <c:pt idx="2248">
                  <c:v>912.76480052539273</c:v>
                </c:pt>
                <c:pt idx="2249">
                  <c:v>3084.1529144304986</c:v>
                </c:pt>
                <c:pt idx="2250">
                  <c:v>912.76480052539273</c:v>
                </c:pt>
                <c:pt idx="2251">
                  <c:v>3084.1529144304986</c:v>
                </c:pt>
                <c:pt idx="2252">
                  <c:v>394.53888563049856</c:v>
                </c:pt>
                <c:pt idx="2253">
                  <c:v>700.70930257814098</c:v>
                </c:pt>
                <c:pt idx="2254">
                  <c:v>2554.8494634791791</c:v>
                </c:pt>
                <c:pt idx="2255">
                  <c:v>401.45595307917898</c:v>
                </c:pt>
                <c:pt idx="2256">
                  <c:v>401.45595307917898</c:v>
                </c:pt>
                <c:pt idx="2257">
                  <c:v>722.41858109548548</c:v>
                </c:pt>
                <c:pt idx="2258">
                  <c:v>2197.3691178791792</c:v>
                </c:pt>
                <c:pt idx="2259">
                  <c:v>401.45595307917898</c:v>
                </c:pt>
                <c:pt idx="2260">
                  <c:v>401.45595307917898</c:v>
                </c:pt>
                <c:pt idx="2261">
                  <c:v>401.45595307917898</c:v>
                </c:pt>
                <c:pt idx="2262">
                  <c:v>510.05596129959082</c:v>
                </c:pt>
                <c:pt idx="2263">
                  <c:v>2197.3691178791792</c:v>
                </c:pt>
                <c:pt idx="2264">
                  <c:v>401.45595307917898</c:v>
                </c:pt>
                <c:pt idx="2265">
                  <c:v>401.45595307917898</c:v>
                </c:pt>
                <c:pt idx="2266">
                  <c:v>401.45595307917898</c:v>
                </c:pt>
                <c:pt idx="2267">
                  <c:v>510.05596129959082</c:v>
                </c:pt>
                <c:pt idx="2268">
                  <c:v>2197.3691178791792</c:v>
                </c:pt>
                <c:pt idx="2269">
                  <c:v>401.45595307917898</c:v>
                </c:pt>
                <c:pt idx="2270">
                  <c:v>401.45595307917898</c:v>
                </c:pt>
                <c:pt idx="2271">
                  <c:v>401.45595307917898</c:v>
                </c:pt>
                <c:pt idx="2272">
                  <c:v>401.45595307917898</c:v>
                </c:pt>
                <c:pt idx="2273">
                  <c:v>401.45595307917898</c:v>
                </c:pt>
                <c:pt idx="2274">
                  <c:v>401.45595307917898</c:v>
                </c:pt>
                <c:pt idx="2275">
                  <c:v>702.01826511179888</c:v>
                </c:pt>
                <c:pt idx="2276">
                  <c:v>2197.3691178791792</c:v>
                </c:pt>
                <c:pt idx="2277">
                  <c:v>401.45595307917898</c:v>
                </c:pt>
                <c:pt idx="2278">
                  <c:v>401.45595307917898</c:v>
                </c:pt>
                <c:pt idx="2279">
                  <c:v>401.45595307917898</c:v>
                </c:pt>
                <c:pt idx="2280">
                  <c:v>401.45595307917898</c:v>
                </c:pt>
                <c:pt idx="2281">
                  <c:v>401.45595307917898</c:v>
                </c:pt>
                <c:pt idx="2282">
                  <c:v>401.45595307917898</c:v>
                </c:pt>
                <c:pt idx="2283">
                  <c:v>401.45595307917898</c:v>
                </c:pt>
                <c:pt idx="2284">
                  <c:v>363.46387771520523</c:v>
                </c:pt>
                <c:pt idx="2285">
                  <c:v>363.46387771520523</c:v>
                </c:pt>
                <c:pt idx="2286">
                  <c:v>363.46387771520523</c:v>
                </c:pt>
                <c:pt idx="2287">
                  <c:v>363.46387771520523</c:v>
                </c:pt>
                <c:pt idx="2288">
                  <c:v>363.46387771520523</c:v>
                </c:pt>
                <c:pt idx="2289">
                  <c:v>363.46387771520523</c:v>
                </c:pt>
                <c:pt idx="2290">
                  <c:v>363.46387771520523</c:v>
                </c:pt>
                <c:pt idx="2291">
                  <c:v>363.46387771520523</c:v>
                </c:pt>
                <c:pt idx="2292">
                  <c:v>363.46387771520523</c:v>
                </c:pt>
                <c:pt idx="2293">
                  <c:v>363.46387771520523</c:v>
                </c:pt>
                <c:pt idx="2294">
                  <c:v>363.46387771520523</c:v>
                </c:pt>
                <c:pt idx="2295">
                  <c:v>363.46387771520523</c:v>
                </c:pt>
                <c:pt idx="2296">
                  <c:v>363.46387771520523</c:v>
                </c:pt>
                <c:pt idx="2297">
                  <c:v>363.46387771520523</c:v>
                </c:pt>
                <c:pt idx="2298">
                  <c:v>363.46387771520523</c:v>
                </c:pt>
                <c:pt idx="2299">
                  <c:v>363.46387771520523</c:v>
                </c:pt>
                <c:pt idx="2300">
                  <c:v>363.46387771520523</c:v>
                </c:pt>
                <c:pt idx="2301">
                  <c:v>363.46387771520523</c:v>
                </c:pt>
                <c:pt idx="2302">
                  <c:v>363.46387771520523</c:v>
                </c:pt>
                <c:pt idx="2303">
                  <c:v>363.46387771520523</c:v>
                </c:pt>
                <c:pt idx="2304">
                  <c:v>363.46387771520523</c:v>
                </c:pt>
                <c:pt idx="2305">
                  <c:v>363.46387771520523</c:v>
                </c:pt>
                <c:pt idx="2306">
                  <c:v>363.46387771520523</c:v>
                </c:pt>
                <c:pt idx="2307">
                  <c:v>363.46387771520523</c:v>
                </c:pt>
                <c:pt idx="2308">
                  <c:v>363.46387771520523</c:v>
                </c:pt>
                <c:pt idx="2309">
                  <c:v>363.46387771520523</c:v>
                </c:pt>
                <c:pt idx="2310">
                  <c:v>363.46387771520523</c:v>
                </c:pt>
                <c:pt idx="2311">
                  <c:v>363.46387771520523</c:v>
                </c:pt>
                <c:pt idx="2312">
                  <c:v>306.21325513196484</c:v>
                </c:pt>
                <c:pt idx="2313">
                  <c:v>306.21325513196484</c:v>
                </c:pt>
                <c:pt idx="2314">
                  <c:v>306.21325513196484</c:v>
                </c:pt>
                <c:pt idx="2315">
                  <c:v>306.21325513196484</c:v>
                </c:pt>
                <c:pt idx="2316">
                  <c:v>306.21325513196484</c:v>
                </c:pt>
                <c:pt idx="2317">
                  <c:v>306.21325513196484</c:v>
                </c:pt>
                <c:pt idx="2318">
                  <c:v>306.21325513196484</c:v>
                </c:pt>
                <c:pt idx="2319">
                  <c:v>306.21325513196484</c:v>
                </c:pt>
                <c:pt idx="2320">
                  <c:v>306.21325513196484</c:v>
                </c:pt>
                <c:pt idx="2321">
                  <c:v>306.21325513196484</c:v>
                </c:pt>
                <c:pt idx="2322">
                  <c:v>306.21325513196484</c:v>
                </c:pt>
                <c:pt idx="2323">
                  <c:v>306.21325513196484</c:v>
                </c:pt>
                <c:pt idx="2324">
                  <c:v>306.21325513196484</c:v>
                </c:pt>
                <c:pt idx="2325">
                  <c:v>306.21325513196484</c:v>
                </c:pt>
                <c:pt idx="2326">
                  <c:v>306.21325513196484</c:v>
                </c:pt>
                <c:pt idx="2327">
                  <c:v>306.21325513196484</c:v>
                </c:pt>
                <c:pt idx="2328">
                  <c:v>306.21325513196484</c:v>
                </c:pt>
                <c:pt idx="2329">
                  <c:v>306.21325513196484</c:v>
                </c:pt>
                <c:pt idx="2330">
                  <c:v>306.21325513196484</c:v>
                </c:pt>
                <c:pt idx="2331">
                  <c:v>306.21325513196484</c:v>
                </c:pt>
                <c:pt idx="2332">
                  <c:v>306.21325513196484</c:v>
                </c:pt>
                <c:pt idx="2333">
                  <c:v>306.21325513196484</c:v>
                </c:pt>
                <c:pt idx="2334">
                  <c:v>306.21325513196484</c:v>
                </c:pt>
                <c:pt idx="2335">
                  <c:v>306.21325513196484</c:v>
                </c:pt>
                <c:pt idx="2336">
                  <c:v>306.21325513196484</c:v>
                </c:pt>
                <c:pt idx="2337">
                  <c:v>306.21325513196484</c:v>
                </c:pt>
                <c:pt idx="2338">
                  <c:v>306.21325513196484</c:v>
                </c:pt>
                <c:pt idx="2339">
                  <c:v>306.21325513196484</c:v>
                </c:pt>
                <c:pt idx="2340">
                  <c:v>306.21325513196484</c:v>
                </c:pt>
                <c:pt idx="2341">
                  <c:v>306.21325513196484</c:v>
                </c:pt>
                <c:pt idx="2342">
                  <c:v>306.21325513196484</c:v>
                </c:pt>
                <c:pt idx="2343">
                  <c:v>205.16787878787883</c:v>
                </c:pt>
                <c:pt idx="2344">
                  <c:v>205.16787878787883</c:v>
                </c:pt>
                <c:pt idx="2345">
                  <c:v>205.16787878787883</c:v>
                </c:pt>
                <c:pt idx="2346">
                  <c:v>205.16787878787883</c:v>
                </c:pt>
                <c:pt idx="2347">
                  <c:v>205.16787878787883</c:v>
                </c:pt>
                <c:pt idx="2348">
                  <c:v>205.16787878787883</c:v>
                </c:pt>
                <c:pt idx="2349">
                  <c:v>205.16787878787883</c:v>
                </c:pt>
                <c:pt idx="2350">
                  <c:v>205.16787878787883</c:v>
                </c:pt>
                <c:pt idx="2351">
                  <c:v>205.16787878787883</c:v>
                </c:pt>
                <c:pt idx="2352">
                  <c:v>205.16787878787883</c:v>
                </c:pt>
                <c:pt idx="2353">
                  <c:v>205.16787878787883</c:v>
                </c:pt>
                <c:pt idx="2354">
                  <c:v>205.16787878787883</c:v>
                </c:pt>
                <c:pt idx="2355">
                  <c:v>205.16787878787883</c:v>
                </c:pt>
                <c:pt idx="2356">
                  <c:v>205.16787878787883</c:v>
                </c:pt>
                <c:pt idx="2357">
                  <c:v>205.16787878787883</c:v>
                </c:pt>
                <c:pt idx="2358">
                  <c:v>205.16787878787883</c:v>
                </c:pt>
                <c:pt idx="2359">
                  <c:v>205.16787878787883</c:v>
                </c:pt>
                <c:pt idx="2360">
                  <c:v>205.16787878787883</c:v>
                </c:pt>
                <c:pt idx="2361">
                  <c:v>205.16787878787883</c:v>
                </c:pt>
                <c:pt idx="2362">
                  <c:v>205.16787878787883</c:v>
                </c:pt>
                <c:pt idx="2363">
                  <c:v>205.16787878787883</c:v>
                </c:pt>
                <c:pt idx="2364">
                  <c:v>205.16787878787883</c:v>
                </c:pt>
                <c:pt idx="2365">
                  <c:v>205.16787878787883</c:v>
                </c:pt>
                <c:pt idx="2366">
                  <c:v>205.16787878787883</c:v>
                </c:pt>
                <c:pt idx="2367">
                  <c:v>205.16787878787883</c:v>
                </c:pt>
                <c:pt idx="2368">
                  <c:v>205.16787878787883</c:v>
                </c:pt>
                <c:pt idx="2369">
                  <c:v>205.16787878787883</c:v>
                </c:pt>
                <c:pt idx="2370">
                  <c:v>205.16787878787883</c:v>
                </c:pt>
                <c:pt idx="2371">
                  <c:v>205.16787878787883</c:v>
                </c:pt>
                <c:pt idx="2372">
                  <c:v>205.16787878787883</c:v>
                </c:pt>
                <c:pt idx="2373">
                  <c:v>121.15268817204301</c:v>
                </c:pt>
                <c:pt idx="2374">
                  <c:v>121.15268817204301</c:v>
                </c:pt>
                <c:pt idx="2375">
                  <c:v>121.15268817204301</c:v>
                </c:pt>
                <c:pt idx="2376">
                  <c:v>121.15268817204301</c:v>
                </c:pt>
                <c:pt idx="2377">
                  <c:v>121.15268817204301</c:v>
                </c:pt>
                <c:pt idx="2378">
                  <c:v>121.15268817204301</c:v>
                </c:pt>
                <c:pt idx="2379">
                  <c:v>121.15268817204301</c:v>
                </c:pt>
                <c:pt idx="2380">
                  <c:v>121.15268817204301</c:v>
                </c:pt>
                <c:pt idx="2381">
                  <c:v>121.15268817204301</c:v>
                </c:pt>
                <c:pt idx="2382">
                  <c:v>121.15268817204301</c:v>
                </c:pt>
                <c:pt idx="2383">
                  <c:v>121.15268817204301</c:v>
                </c:pt>
                <c:pt idx="2384">
                  <c:v>121.15268817204301</c:v>
                </c:pt>
                <c:pt idx="2385">
                  <c:v>121.15268817204301</c:v>
                </c:pt>
                <c:pt idx="2386">
                  <c:v>121.15268817204301</c:v>
                </c:pt>
                <c:pt idx="2387">
                  <c:v>121.15268817204301</c:v>
                </c:pt>
                <c:pt idx="2388">
                  <c:v>121.15268817204301</c:v>
                </c:pt>
                <c:pt idx="2389">
                  <c:v>121.15268817204301</c:v>
                </c:pt>
                <c:pt idx="2390">
                  <c:v>121.15268817204301</c:v>
                </c:pt>
                <c:pt idx="2391">
                  <c:v>121.15268817204301</c:v>
                </c:pt>
                <c:pt idx="2392">
                  <c:v>121.15268817204301</c:v>
                </c:pt>
                <c:pt idx="2393">
                  <c:v>121.15268817204301</c:v>
                </c:pt>
                <c:pt idx="2394">
                  <c:v>121.15268817204301</c:v>
                </c:pt>
                <c:pt idx="2395">
                  <c:v>121.15268817204301</c:v>
                </c:pt>
                <c:pt idx="2396">
                  <c:v>121.15268817204301</c:v>
                </c:pt>
                <c:pt idx="2397">
                  <c:v>121.15268817204301</c:v>
                </c:pt>
                <c:pt idx="2398">
                  <c:v>121.15268817204301</c:v>
                </c:pt>
                <c:pt idx="2399">
                  <c:v>121.15268817204301</c:v>
                </c:pt>
                <c:pt idx="2400">
                  <c:v>121.15268817204301</c:v>
                </c:pt>
                <c:pt idx="2401">
                  <c:v>121.15268817204301</c:v>
                </c:pt>
                <c:pt idx="2402">
                  <c:v>121.15268817204301</c:v>
                </c:pt>
                <c:pt idx="2403">
                  <c:v>121.15268817204301</c:v>
                </c:pt>
                <c:pt idx="2404">
                  <c:v>79.992040404040424</c:v>
                </c:pt>
                <c:pt idx="2405">
                  <c:v>79.992040404040424</c:v>
                </c:pt>
                <c:pt idx="2406">
                  <c:v>79.992040404040424</c:v>
                </c:pt>
                <c:pt idx="2407">
                  <c:v>0</c:v>
                </c:pt>
                <c:pt idx="2408">
                  <c:v>79.992040404040424</c:v>
                </c:pt>
                <c:pt idx="2409">
                  <c:v>79.992040404040424</c:v>
                </c:pt>
                <c:pt idx="2410">
                  <c:v>0</c:v>
                </c:pt>
                <c:pt idx="2411">
                  <c:v>0</c:v>
                </c:pt>
                <c:pt idx="2412">
                  <c:v>79.992040404040424</c:v>
                </c:pt>
                <c:pt idx="2413">
                  <c:v>79.992040404040424</c:v>
                </c:pt>
                <c:pt idx="2414">
                  <c:v>0</c:v>
                </c:pt>
                <c:pt idx="2415">
                  <c:v>79.992040404040424</c:v>
                </c:pt>
                <c:pt idx="2416">
                  <c:v>109858.73382382223</c:v>
                </c:pt>
                <c:pt idx="2417">
                  <c:v>134776.45423838371</c:v>
                </c:pt>
                <c:pt idx="2418">
                  <c:v>18389.347038383839</c:v>
                </c:pt>
                <c:pt idx="2419">
                  <c:v>5916.4702383838312</c:v>
                </c:pt>
                <c:pt idx="2420">
                  <c:v>5195.1456000000217</c:v>
                </c:pt>
                <c:pt idx="2421">
                  <c:v>4875.1774383838765</c:v>
                </c:pt>
                <c:pt idx="2422">
                  <c:v>4875.1774383838765</c:v>
                </c:pt>
                <c:pt idx="2423">
                  <c:v>36046.051038383834</c:v>
                </c:pt>
                <c:pt idx="2424">
                  <c:v>47477.635038383822</c:v>
                </c:pt>
                <c:pt idx="2425">
                  <c:v>64424.332799999996</c:v>
                </c:pt>
                <c:pt idx="2426">
                  <c:v>178420.20463838379</c:v>
                </c:pt>
                <c:pt idx="2427">
                  <c:v>305197.60303838376</c:v>
                </c:pt>
                <c:pt idx="2428">
                  <c:v>139971.59983838379</c:v>
                </c:pt>
                <c:pt idx="2429">
                  <c:v>62033.097438383862</c:v>
                </c:pt>
                <c:pt idx="2430">
                  <c:v>12152.908638383866</c:v>
                </c:pt>
                <c:pt idx="2431">
                  <c:v>31170.873600000014</c:v>
                </c:pt>
                <c:pt idx="2432">
                  <c:v>28779.638238383886</c:v>
                </c:pt>
                <c:pt idx="2433">
                  <c:v>11111.61583838385</c:v>
                </c:pt>
                <c:pt idx="2434">
                  <c:v>15420.472708504381</c:v>
                </c:pt>
                <c:pt idx="2435">
                  <c:v>4056.7991085043955</c:v>
                </c:pt>
                <c:pt idx="2436">
                  <c:v>22369.970308504358</c:v>
                </c:pt>
                <c:pt idx="2437">
                  <c:v>23003.800708504365</c:v>
                </c:pt>
                <c:pt idx="2438">
                  <c:v>28685.63750850438</c:v>
                </c:pt>
                <c:pt idx="2439">
                  <c:v>8482.29350850439</c:v>
                </c:pt>
                <c:pt idx="2440">
                  <c:v>4056.7991085043955</c:v>
                </c:pt>
                <c:pt idx="2441">
                  <c:v>2800.4567085043686</c:v>
                </c:pt>
                <c:pt idx="2442">
                  <c:v>2800.4567085043686</c:v>
                </c:pt>
                <c:pt idx="2443">
                  <c:v>3157.8335999999849</c:v>
                </c:pt>
                <c:pt idx="2444">
                  <c:v>2800.4567085043686</c:v>
                </c:pt>
                <c:pt idx="2445">
                  <c:v>2800.4567085043686</c:v>
                </c:pt>
                <c:pt idx="2446">
                  <c:v>2800.4567085043686</c:v>
                </c:pt>
                <c:pt idx="2447">
                  <c:v>2800.4567085043686</c:v>
                </c:pt>
                <c:pt idx="2448">
                  <c:v>3157.8335999999849</c:v>
                </c:pt>
                <c:pt idx="2449">
                  <c:v>2166.6263085043629</c:v>
                </c:pt>
                <c:pt idx="2450">
                  <c:v>2166.6263085043629</c:v>
                </c:pt>
                <c:pt idx="2451">
                  <c:v>2166.6263085043629</c:v>
                </c:pt>
                <c:pt idx="2452">
                  <c:v>2166.6263085043629</c:v>
                </c:pt>
                <c:pt idx="2453">
                  <c:v>2166.6263085043629</c:v>
                </c:pt>
                <c:pt idx="2454">
                  <c:v>2166.6263085043629</c:v>
                </c:pt>
                <c:pt idx="2455">
                  <c:v>2166.6263085043629</c:v>
                </c:pt>
                <c:pt idx="2456">
                  <c:v>2166.6263085043629</c:v>
                </c:pt>
                <c:pt idx="2457">
                  <c:v>2166.6263085043629</c:v>
                </c:pt>
                <c:pt idx="2458">
                  <c:v>2166.6263085043629</c:v>
                </c:pt>
                <c:pt idx="2459">
                  <c:v>2166.6263085043629</c:v>
                </c:pt>
                <c:pt idx="2460">
                  <c:v>2166.6263085043629</c:v>
                </c:pt>
                <c:pt idx="2461">
                  <c:v>2166.6263085043629</c:v>
                </c:pt>
                <c:pt idx="2462">
                  <c:v>2166.6263085043629</c:v>
                </c:pt>
                <c:pt idx="2463">
                  <c:v>2166.6263085043629</c:v>
                </c:pt>
                <c:pt idx="2464">
                  <c:v>2166.6263085043629</c:v>
                </c:pt>
                <c:pt idx="2465">
                  <c:v>382.29065840234614</c:v>
                </c:pt>
                <c:pt idx="2466">
                  <c:v>10.918991202346071</c:v>
                </c:pt>
                <c:pt idx="2467">
                  <c:v>135.45899120234608</c:v>
                </c:pt>
                <c:pt idx="2468">
                  <c:v>135.45899120234608</c:v>
                </c:pt>
                <c:pt idx="2469">
                  <c:v>135.45899120234608</c:v>
                </c:pt>
                <c:pt idx="2470">
                  <c:v>135.45899120234608</c:v>
                </c:pt>
                <c:pt idx="2471">
                  <c:v>135.45899120234608</c:v>
                </c:pt>
                <c:pt idx="2472">
                  <c:v>135.45899120234608</c:v>
                </c:pt>
                <c:pt idx="2473">
                  <c:v>135.45899120234608</c:v>
                </c:pt>
                <c:pt idx="2474">
                  <c:v>135.45899120234608</c:v>
                </c:pt>
                <c:pt idx="2475">
                  <c:v>0</c:v>
                </c:pt>
                <c:pt idx="2476">
                  <c:v>135.45899120234608</c:v>
                </c:pt>
                <c:pt idx="2477">
                  <c:v>135.45899120234608</c:v>
                </c:pt>
                <c:pt idx="2478">
                  <c:v>135.45899120234608</c:v>
                </c:pt>
                <c:pt idx="2479">
                  <c:v>135.45899120234608</c:v>
                </c:pt>
                <c:pt idx="2480">
                  <c:v>0</c:v>
                </c:pt>
                <c:pt idx="2481">
                  <c:v>135.45899120234608</c:v>
                </c:pt>
                <c:pt idx="2482">
                  <c:v>135.45899120234608</c:v>
                </c:pt>
                <c:pt idx="2483">
                  <c:v>135.45899120234608</c:v>
                </c:pt>
                <c:pt idx="2484">
                  <c:v>135.45899120234608</c:v>
                </c:pt>
                <c:pt idx="2485">
                  <c:v>0</c:v>
                </c:pt>
                <c:pt idx="2486">
                  <c:v>1802.0415597797205</c:v>
                </c:pt>
                <c:pt idx="2487">
                  <c:v>103383.71283519057</c:v>
                </c:pt>
                <c:pt idx="2488">
                  <c:v>64650.700799999984</c:v>
                </c:pt>
                <c:pt idx="2489">
                  <c:v>57474.835200000016</c:v>
                </c:pt>
                <c:pt idx="2490">
                  <c:v>30312.122435190573</c:v>
                </c:pt>
                <c:pt idx="2491">
                  <c:v>17341.236035190581</c:v>
                </c:pt>
                <c:pt idx="2492">
                  <c:v>15292.605635190615</c:v>
                </c:pt>
                <c:pt idx="2493">
                  <c:v>10391.738435190602</c:v>
                </c:pt>
                <c:pt idx="2494">
                  <c:v>7460.2728351906171</c:v>
                </c:pt>
                <c:pt idx="2495">
                  <c:v>8524.2024351905948</c:v>
                </c:pt>
                <c:pt idx="2496">
                  <c:v>46183.902901010144</c:v>
                </c:pt>
                <c:pt idx="2497">
                  <c:v>17548.350901010086</c:v>
                </c:pt>
                <c:pt idx="2498">
                  <c:v>9127.4613010101275</c:v>
                </c:pt>
                <c:pt idx="2499">
                  <c:v>8561.5413010101329</c:v>
                </c:pt>
                <c:pt idx="2500">
                  <c:v>8380.5597010100882</c:v>
                </c:pt>
                <c:pt idx="2501">
                  <c:v>10813.902901010129</c:v>
                </c:pt>
                <c:pt idx="2502">
                  <c:v>8006.9397010101238</c:v>
                </c:pt>
                <c:pt idx="2503">
                  <c:v>6320.4981010101237</c:v>
                </c:pt>
                <c:pt idx="2504">
                  <c:v>5199.9765010101182</c:v>
                </c:pt>
                <c:pt idx="2505">
                  <c:v>4068.136501010129</c:v>
                </c:pt>
                <c:pt idx="2506">
                  <c:v>3198.4360443474739</c:v>
                </c:pt>
                <c:pt idx="2507">
                  <c:v>1576.2721576727602</c:v>
                </c:pt>
                <c:pt idx="2508">
                  <c:v>1930.2319611474745</c:v>
                </c:pt>
                <c:pt idx="2509">
                  <c:v>592.11464087277648</c:v>
                </c:pt>
                <c:pt idx="2510">
                  <c:v>1930.2319611474745</c:v>
                </c:pt>
                <c:pt idx="2511">
                  <c:v>592.11464087277648</c:v>
                </c:pt>
                <c:pt idx="2512">
                  <c:v>1930.2319611474745</c:v>
                </c:pt>
                <c:pt idx="2513">
                  <c:v>592.11464087277648</c:v>
                </c:pt>
                <c:pt idx="2514">
                  <c:v>1930.2319611474745</c:v>
                </c:pt>
                <c:pt idx="2515">
                  <c:v>592.11464087277648</c:v>
                </c:pt>
                <c:pt idx="2516">
                  <c:v>1930.2319611474745</c:v>
                </c:pt>
                <c:pt idx="2517">
                  <c:v>592.11464087277648</c:v>
                </c:pt>
                <c:pt idx="2518">
                  <c:v>1930.2319611474745</c:v>
                </c:pt>
                <c:pt idx="2519">
                  <c:v>592.11464087277648</c:v>
                </c:pt>
                <c:pt idx="2520">
                  <c:v>1930.2319611474745</c:v>
                </c:pt>
                <c:pt idx="2521">
                  <c:v>592.11464087277648</c:v>
                </c:pt>
                <c:pt idx="2522">
                  <c:v>1930.2319611474745</c:v>
                </c:pt>
                <c:pt idx="2523">
                  <c:v>592.11464087277648</c:v>
                </c:pt>
                <c:pt idx="2524">
                  <c:v>1930.2319611474745</c:v>
                </c:pt>
                <c:pt idx="2525">
                  <c:v>592.11464087277648</c:v>
                </c:pt>
                <c:pt idx="2526">
                  <c:v>3904.5488530956013</c:v>
                </c:pt>
                <c:pt idx="2527">
                  <c:v>2239.1176149395546</c:v>
                </c:pt>
                <c:pt idx="2528">
                  <c:v>4663.1807999999746</c:v>
                </c:pt>
                <c:pt idx="2529">
                  <c:v>3904.5488530956013</c:v>
                </c:pt>
                <c:pt idx="2530">
                  <c:v>6890.980014939596</c:v>
                </c:pt>
                <c:pt idx="2531">
                  <c:v>6557.9004340175761</c:v>
                </c:pt>
                <c:pt idx="2532">
                  <c:v>5649.3933970956004</c:v>
                </c:pt>
                <c:pt idx="2533">
                  <c:v>3969.0218709395635</c:v>
                </c:pt>
                <c:pt idx="2534">
                  <c:v>4772.7154066956009</c:v>
                </c:pt>
                <c:pt idx="2535">
                  <c:v>3679.9046613395699</c:v>
                </c:pt>
                <c:pt idx="2536">
                  <c:v>4772.7154066956009</c:v>
                </c:pt>
                <c:pt idx="2537">
                  <c:v>3679.9046613395699</c:v>
                </c:pt>
                <c:pt idx="2538">
                  <c:v>4772.7154066956009</c:v>
                </c:pt>
                <c:pt idx="2539">
                  <c:v>3679.9046613395699</c:v>
                </c:pt>
                <c:pt idx="2540">
                  <c:v>4772.7154066956009</c:v>
                </c:pt>
                <c:pt idx="2541">
                  <c:v>3679.9046613395699</c:v>
                </c:pt>
                <c:pt idx="2542">
                  <c:v>5817.6575999999859</c:v>
                </c:pt>
                <c:pt idx="2543">
                  <c:v>5471.7100340175903</c:v>
                </c:pt>
                <c:pt idx="2544">
                  <c:v>3904.5488530956013</c:v>
                </c:pt>
                <c:pt idx="2545">
                  <c:v>2239.1176149395546</c:v>
                </c:pt>
                <c:pt idx="2546">
                  <c:v>3904.5488530956013</c:v>
                </c:pt>
                <c:pt idx="2547">
                  <c:v>2239.1176149395546</c:v>
                </c:pt>
                <c:pt idx="2548">
                  <c:v>3904.5488530956013</c:v>
                </c:pt>
                <c:pt idx="2549">
                  <c:v>2239.1176149395546</c:v>
                </c:pt>
                <c:pt idx="2550">
                  <c:v>3904.5488530956013</c:v>
                </c:pt>
                <c:pt idx="2551">
                  <c:v>2239.1176149395546</c:v>
                </c:pt>
                <c:pt idx="2552">
                  <c:v>3904.5488530956013</c:v>
                </c:pt>
                <c:pt idx="2553">
                  <c:v>2239.1176149395546</c:v>
                </c:pt>
                <c:pt idx="2554">
                  <c:v>3904.5488530956013</c:v>
                </c:pt>
                <c:pt idx="2555">
                  <c:v>2239.1176149395546</c:v>
                </c:pt>
                <c:pt idx="2556">
                  <c:v>3904.5488530956013</c:v>
                </c:pt>
                <c:pt idx="2557">
                  <c:v>1295.3459890027748</c:v>
                </c:pt>
                <c:pt idx="2558">
                  <c:v>3418.1567999999875</c:v>
                </c:pt>
                <c:pt idx="2559">
                  <c:v>2892.9777115797979</c:v>
                </c:pt>
                <c:pt idx="2560">
                  <c:v>1363.145504581787</c:v>
                </c:pt>
                <c:pt idx="2561">
                  <c:v>2892.9777115797979</c:v>
                </c:pt>
                <c:pt idx="2562">
                  <c:v>1363.145504581787</c:v>
                </c:pt>
                <c:pt idx="2563">
                  <c:v>2892.9777115797979</c:v>
                </c:pt>
                <c:pt idx="2564">
                  <c:v>1363.145504581787</c:v>
                </c:pt>
                <c:pt idx="2565">
                  <c:v>2892.9777115797979</c:v>
                </c:pt>
                <c:pt idx="2566">
                  <c:v>1363.145504581787</c:v>
                </c:pt>
                <c:pt idx="2567">
                  <c:v>2892.9777115797979</c:v>
                </c:pt>
                <c:pt idx="2568">
                  <c:v>1363.145504581787</c:v>
                </c:pt>
                <c:pt idx="2569">
                  <c:v>2892.9777115797979</c:v>
                </c:pt>
                <c:pt idx="2570">
                  <c:v>1363.145504581787</c:v>
                </c:pt>
                <c:pt idx="2571">
                  <c:v>2892.9777115797979</c:v>
                </c:pt>
                <c:pt idx="2572">
                  <c:v>1363.145504581787</c:v>
                </c:pt>
                <c:pt idx="2573">
                  <c:v>2892.9777115797979</c:v>
                </c:pt>
                <c:pt idx="2574">
                  <c:v>1363.145504581787</c:v>
                </c:pt>
                <c:pt idx="2575">
                  <c:v>2892.9777115797979</c:v>
                </c:pt>
                <c:pt idx="2576">
                  <c:v>1363.145504581787</c:v>
                </c:pt>
                <c:pt idx="2577">
                  <c:v>2892.9777115797979</c:v>
                </c:pt>
                <c:pt idx="2578">
                  <c:v>2653.2406965009868</c:v>
                </c:pt>
                <c:pt idx="2579">
                  <c:v>2246.108514779798</c:v>
                </c:pt>
                <c:pt idx="2580">
                  <c:v>322.52379797979808</c:v>
                </c:pt>
                <c:pt idx="2581">
                  <c:v>1234.9573114827958</c:v>
                </c:pt>
                <c:pt idx="2582">
                  <c:v>2246.108514779798</c:v>
                </c:pt>
                <c:pt idx="2583">
                  <c:v>322.52379797979808</c:v>
                </c:pt>
                <c:pt idx="2584">
                  <c:v>1234.9573114827958</c:v>
                </c:pt>
                <c:pt idx="2585">
                  <c:v>2246.108514779798</c:v>
                </c:pt>
                <c:pt idx="2586">
                  <c:v>322.52379797979808</c:v>
                </c:pt>
                <c:pt idx="2587">
                  <c:v>394.53888563049856</c:v>
                </c:pt>
                <c:pt idx="2588">
                  <c:v>394.53888563049856</c:v>
                </c:pt>
                <c:pt idx="2589">
                  <c:v>394.53888563049856</c:v>
                </c:pt>
                <c:pt idx="2590">
                  <c:v>394.53888563049856</c:v>
                </c:pt>
                <c:pt idx="2591">
                  <c:v>394.53888563049856</c:v>
                </c:pt>
                <c:pt idx="2592">
                  <c:v>394.53888563049856</c:v>
                </c:pt>
                <c:pt idx="2593">
                  <c:v>394.53888563049856</c:v>
                </c:pt>
                <c:pt idx="2594">
                  <c:v>394.53888563049856</c:v>
                </c:pt>
                <c:pt idx="2595">
                  <c:v>394.53888563049856</c:v>
                </c:pt>
                <c:pt idx="2596">
                  <c:v>394.53888563049856</c:v>
                </c:pt>
                <c:pt idx="2597">
                  <c:v>394.53888563049856</c:v>
                </c:pt>
                <c:pt idx="2598">
                  <c:v>394.53888563049856</c:v>
                </c:pt>
                <c:pt idx="2599">
                  <c:v>394.53888563049856</c:v>
                </c:pt>
                <c:pt idx="2600">
                  <c:v>394.53888563049856</c:v>
                </c:pt>
                <c:pt idx="2601">
                  <c:v>394.53888563049856</c:v>
                </c:pt>
                <c:pt idx="2602">
                  <c:v>394.53888563049856</c:v>
                </c:pt>
                <c:pt idx="2603">
                  <c:v>394.53888563049856</c:v>
                </c:pt>
                <c:pt idx="2604">
                  <c:v>394.53888563049856</c:v>
                </c:pt>
                <c:pt idx="2605">
                  <c:v>394.53888563049856</c:v>
                </c:pt>
                <c:pt idx="2606">
                  <c:v>394.53888563049856</c:v>
                </c:pt>
                <c:pt idx="2607">
                  <c:v>394.53888563049856</c:v>
                </c:pt>
                <c:pt idx="2608">
                  <c:v>394.53888563049856</c:v>
                </c:pt>
                <c:pt idx="2609">
                  <c:v>394.53888563049856</c:v>
                </c:pt>
                <c:pt idx="2610">
                  <c:v>394.53888563049856</c:v>
                </c:pt>
                <c:pt idx="2611">
                  <c:v>394.53888563049856</c:v>
                </c:pt>
                <c:pt idx="2612">
                  <c:v>394.53888563049856</c:v>
                </c:pt>
                <c:pt idx="2613">
                  <c:v>394.53888563049856</c:v>
                </c:pt>
                <c:pt idx="2614">
                  <c:v>394.53888563049856</c:v>
                </c:pt>
                <c:pt idx="2615">
                  <c:v>394.53888563049856</c:v>
                </c:pt>
                <c:pt idx="2616">
                  <c:v>394.53888563049856</c:v>
                </c:pt>
                <c:pt idx="2617">
                  <c:v>332.26888563049852</c:v>
                </c:pt>
                <c:pt idx="2618">
                  <c:v>401.45595307917898</c:v>
                </c:pt>
                <c:pt idx="2619">
                  <c:v>401.45595307917898</c:v>
                </c:pt>
                <c:pt idx="2620">
                  <c:v>401.45595307917898</c:v>
                </c:pt>
                <c:pt idx="2621">
                  <c:v>401.45595307917898</c:v>
                </c:pt>
                <c:pt idx="2622">
                  <c:v>1169.4011567742759</c:v>
                </c:pt>
                <c:pt idx="2623">
                  <c:v>2691.0324522791789</c:v>
                </c:pt>
                <c:pt idx="2624">
                  <c:v>401.45595307917898</c:v>
                </c:pt>
                <c:pt idx="2625">
                  <c:v>401.45595307917898</c:v>
                </c:pt>
                <c:pt idx="2626">
                  <c:v>401.45595307917898</c:v>
                </c:pt>
                <c:pt idx="2627">
                  <c:v>401.45595307917898</c:v>
                </c:pt>
                <c:pt idx="2628">
                  <c:v>401.45595307917898</c:v>
                </c:pt>
                <c:pt idx="2629">
                  <c:v>401.45595307917898</c:v>
                </c:pt>
                <c:pt idx="2630">
                  <c:v>401.45595307917898</c:v>
                </c:pt>
                <c:pt idx="2631">
                  <c:v>401.45595307917898</c:v>
                </c:pt>
                <c:pt idx="2632">
                  <c:v>401.45595307917898</c:v>
                </c:pt>
                <c:pt idx="2633">
                  <c:v>401.45595307917898</c:v>
                </c:pt>
                <c:pt idx="2634">
                  <c:v>401.45595307917898</c:v>
                </c:pt>
                <c:pt idx="2635">
                  <c:v>401.45595307917898</c:v>
                </c:pt>
                <c:pt idx="2636">
                  <c:v>401.45595307917898</c:v>
                </c:pt>
                <c:pt idx="2637">
                  <c:v>401.45595307917898</c:v>
                </c:pt>
                <c:pt idx="2638">
                  <c:v>401.45595307917898</c:v>
                </c:pt>
                <c:pt idx="2639">
                  <c:v>401.45595307917898</c:v>
                </c:pt>
                <c:pt idx="2640">
                  <c:v>401.45595307917898</c:v>
                </c:pt>
                <c:pt idx="2641">
                  <c:v>401.45595307917898</c:v>
                </c:pt>
                <c:pt idx="2642">
                  <c:v>401.45595307917898</c:v>
                </c:pt>
                <c:pt idx="2643">
                  <c:v>401.45595307917898</c:v>
                </c:pt>
                <c:pt idx="2644">
                  <c:v>401.45595307917898</c:v>
                </c:pt>
                <c:pt idx="2645">
                  <c:v>401.45595307917898</c:v>
                </c:pt>
                <c:pt idx="2646">
                  <c:v>401.45595307917898</c:v>
                </c:pt>
                <c:pt idx="2647">
                  <c:v>401.45595307917898</c:v>
                </c:pt>
                <c:pt idx="2648">
                  <c:v>401.45595307917898</c:v>
                </c:pt>
                <c:pt idx="2649">
                  <c:v>363.46387771520523</c:v>
                </c:pt>
                <c:pt idx="2650">
                  <c:v>363.46387771520523</c:v>
                </c:pt>
                <c:pt idx="2651">
                  <c:v>363.46387771520523</c:v>
                </c:pt>
                <c:pt idx="2652">
                  <c:v>363.46387771520523</c:v>
                </c:pt>
                <c:pt idx="2653">
                  <c:v>363.46387771520523</c:v>
                </c:pt>
                <c:pt idx="2654">
                  <c:v>363.46387771520523</c:v>
                </c:pt>
                <c:pt idx="2655">
                  <c:v>363.46387771520523</c:v>
                </c:pt>
                <c:pt idx="2656">
                  <c:v>363.46387771520523</c:v>
                </c:pt>
                <c:pt idx="2657">
                  <c:v>301.19387771520525</c:v>
                </c:pt>
                <c:pt idx="2658">
                  <c:v>363.46387771520523</c:v>
                </c:pt>
                <c:pt idx="2659">
                  <c:v>363.46387771520523</c:v>
                </c:pt>
                <c:pt idx="2660">
                  <c:v>301.19387771520525</c:v>
                </c:pt>
                <c:pt idx="2661">
                  <c:v>0</c:v>
                </c:pt>
                <c:pt idx="2662">
                  <c:v>363.46387771520523</c:v>
                </c:pt>
                <c:pt idx="2663">
                  <c:v>363.46387771520523</c:v>
                </c:pt>
                <c:pt idx="2664">
                  <c:v>363.46387771520523</c:v>
                </c:pt>
                <c:pt idx="2665">
                  <c:v>363.46387771520523</c:v>
                </c:pt>
                <c:pt idx="2666">
                  <c:v>363.46387771520523</c:v>
                </c:pt>
                <c:pt idx="2667">
                  <c:v>363.46387771520523</c:v>
                </c:pt>
                <c:pt idx="2668">
                  <c:v>363.46387771520523</c:v>
                </c:pt>
                <c:pt idx="2669">
                  <c:v>363.46387771520523</c:v>
                </c:pt>
                <c:pt idx="2670">
                  <c:v>363.46387771520523</c:v>
                </c:pt>
                <c:pt idx="2671">
                  <c:v>363.46387771520523</c:v>
                </c:pt>
                <c:pt idx="2672">
                  <c:v>363.46387771520523</c:v>
                </c:pt>
                <c:pt idx="2673">
                  <c:v>363.46387771520523</c:v>
                </c:pt>
                <c:pt idx="2674">
                  <c:v>363.46387771520523</c:v>
                </c:pt>
                <c:pt idx="2675">
                  <c:v>363.46387771520523</c:v>
                </c:pt>
                <c:pt idx="2676">
                  <c:v>363.46387771520523</c:v>
                </c:pt>
                <c:pt idx="2677">
                  <c:v>306.21325513196484</c:v>
                </c:pt>
                <c:pt idx="2678">
                  <c:v>306.21325513196484</c:v>
                </c:pt>
                <c:pt idx="2679">
                  <c:v>306.21325513196484</c:v>
                </c:pt>
                <c:pt idx="2680">
                  <c:v>306.21325513196484</c:v>
                </c:pt>
                <c:pt idx="2681">
                  <c:v>306.21325513196484</c:v>
                </c:pt>
                <c:pt idx="2682">
                  <c:v>306.21325513196484</c:v>
                </c:pt>
                <c:pt idx="2683">
                  <c:v>306.21325513196484</c:v>
                </c:pt>
                <c:pt idx="2684">
                  <c:v>306.21325513196484</c:v>
                </c:pt>
                <c:pt idx="2685">
                  <c:v>306.21325513196484</c:v>
                </c:pt>
                <c:pt idx="2686">
                  <c:v>306.21325513196484</c:v>
                </c:pt>
                <c:pt idx="2687">
                  <c:v>306.21325513196484</c:v>
                </c:pt>
                <c:pt idx="2688">
                  <c:v>306.21325513196484</c:v>
                </c:pt>
                <c:pt idx="2689">
                  <c:v>306.21325513196484</c:v>
                </c:pt>
                <c:pt idx="2690">
                  <c:v>306.21325513196484</c:v>
                </c:pt>
                <c:pt idx="2691">
                  <c:v>306.21325513196484</c:v>
                </c:pt>
                <c:pt idx="2692">
                  <c:v>306.21325513196484</c:v>
                </c:pt>
                <c:pt idx="2693">
                  <c:v>306.21325513196484</c:v>
                </c:pt>
                <c:pt idx="2694">
                  <c:v>306.21325513196484</c:v>
                </c:pt>
                <c:pt idx="2695">
                  <c:v>306.21325513196484</c:v>
                </c:pt>
                <c:pt idx="2696">
                  <c:v>306.21325513196484</c:v>
                </c:pt>
                <c:pt idx="2697">
                  <c:v>306.21325513196484</c:v>
                </c:pt>
                <c:pt idx="2698">
                  <c:v>306.21325513196484</c:v>
                </c:pt>
                <c:pt idx="2699">
                  <c:v>306.21325513196484</c:v>
                </c:pt>
                <c:pt idx="2700">
                  <c:v>306.21325513196484</c:v>
                </c:pt>
                <c:pt idx="2701">
                  <c:v>306.21325513196484</c:v>
                </c:pt>
                <c:pt idx="2702">
                  <c:v>306.21325513196484</c:v>
                </c:pt>
                <c:pt idx="2703">
                  <c:v>306.21325513196484</c:v>
                </c:pt>
                <c:pt idx="2704">
                  <c:v>306.21325513196484</c:v>
                </c:pt>
                <c:pt idx="2705">
                  <c:v>0</c:v>
                </c:pt>
                <c:pt idx="2706">
                  <c:v>306.21325513196484</c:v>
                </c:pt>
                <c:pt idx="2707">
                  <c:v>306.21325513196484</c:v>
                </c:pt>
                <c:pt idx="2708">
                  <c:v>205.16787878787883</c:v>
                </c:pt>
                <c:pt idx="2709">
                  <c:v>205.16787878787883</c:v>
                </c:pt>
                <c:pt idx="2710">
                  <c:v>205.16787878787883</c:v>
                </c:pt>
                <c:pt idx="2711">
                  <c:v>205.16787878787883</c:v>
                </c:pt>
                <c:pt idx="2712">
                  <c:v>205.16787878787883</c:v>
                </c:pt>
                <c:pt idx="2713">
                  <c:v>205.16787878787883</c:v>
                </c:pt>
                <c:pt idx="2714">
                  <c:v>205.16787878787883</c:v>
                </c:pt>
                <c:pt idx="2715">
                  <c:v>205.16787878787883</c:v>
                </c:pt>
                <c:pt idx="2716">
                  <c:v>205.16787878787883</c:v>
                </c:pt>
                <c:pt idx="2717">
                  <c:v>205.16787878787883</c:v>
                </c:pt>
                <c:pt idx="2718">
                  <c:v>205.16787878787883</c:v>
                </c:pt>
                <c:pt idx="2719">
                  <c:v>0</c:v>
                </c:pt>
                <c:pt idx="2720">
                  <c:v>205.16787878787883</c:v>
                </c:pt>
                <c:pt idx="2721">
                  <c:v>205.16787878787883</c:v>
                </c:pt>
                <c:pt idx="2722">
                  <c:v>205.16787878787883</c:v>
                </c:pt>
                <c:pt idx="2723">
                  <c:v>205.16787878787883</c:v>
                </c:pt>
                <c:pt idx="2724">
                  <c:v>205.16787878787883</c:v>
                </c:pt>
                <c:pt idx="2725">
                  <c:v>205.16787878787883</c:v>
                </c:pt>
                <c:pt idx="2726">
                  <c:v>205.16787878787883</c:v>
                </c:pt>
                <c:pt idx="2727">
                  <c:v>205.16787878787883</c:v>
                </c:pt>
                <c:pt idx="2728">
                  <c:v>205.16787878787883</c:v>
                </c:pt>
                <c:pt idx="2729">
                  <c:v>205.16787878787883</c:v>
                </c:pt>
                <c:pt idx="2730">
                  <c:v>0</c:v>
                </c:pt>
                <c:pt idx="2731">
                  <c:v>205.16787878787883</c:v>
                </c:pt>
                <c:pt idx="2732">
                  <c:v>205.16787878787883</c:v>
                </c:pt>
                <c:pt idx="2733">
                  <c:v>205.16787878787883</c:v>
                </c:pt>
                <c:pt idx="2734">
                  <c:v>205.16787878787883</c:v>
                </c:pt>
                <c:pt idx="2735">
                  <c:v>205.16787878787883</c:v>
                </c:pt>
                <c:pt idx="2736">
                  <c:v>205.16787878787883</c:v>
                </c:pt>
                <c:pt idx="2737">
                  <c:v>205.16787878787883</c:v>
                </c:pt>
                <c:pt idx="2738">
                  <c:v>121.15268817204301</c:v>
                </c:pt>
                <c:pt idx="2739">
                  <c:v>121.15268817204301</c:v>
                </c:pt>
                <c:pt idx="2740">
                  <c:v>121.15268817204301</c:v>
                </c:pt>
                <c:pt idx="2741">
                  <c:v>121.15268817204301</c:v>
                </c:pt>
                <c:pt idx="2742">
                  <c:v>121.15268817204301</c:v>
                </c:pt>
                <c:pt idx="2743">
                  <c:v>121.15268817204301</c:v>
                </c:pt>
                <c:pt idx="2744">
                  <c:v>121.15268817204301</c:v>
                </c:pt>
                <c:pt idx="2745">
                  <c:v>121.15268817204301</c:v>
                </c:pt>
                <c:pt idx="2746">
                  <c:v>121.15268817204301</c:v>
                </c:pt>
                <c:pt idx="2747">
                  <c:v>121.15268817204301</c:v>
                </c:pt>
                <c:pt idx="2748">
                  <c:v>121.15268817204301</c:v>
                </c:pt>
                <c:pt idx="2749">
                  <c:v>121.15268817204301</c:v>
                </c:pt>
                <c:pt idx="2750">
                  <c:v>121.15268817204301</c:v>
                </c:pt>
                <c:pt idx="2751">
                  <c:v>121.15268817204301</c:v>
                </c:pt>
                <c:pt idx="2752">
                  <c:v>121.15268817204301</c:v>
                </c:pt>
                <c:pt idx="2753">
                  <c:v>121.15268817204301</c:v>
                </c:pt>
                <c:pt idx="2754">
                  <c:v>0</c:v>
                </c:pt>
                <c:pt idx="2755">
                  <c:v>121.15268817204301</c:v>
                </c:pt>
                <c:pt idx="2756">
                  <c:v>121.15268817204301</c:v>
                </c:pt>
                <c:pt idx="2757">
                  <c:v>121.15268817204301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121.15268817204301</c:v>
                </c:pt>
                <c:pt idx="2762">
                  <c:v>121.15268817204301</c:v>
                </c:pt>
                <c:pt idx="2763">
                  <c:v>121.15268817204301</c:v>
                </c:pt>
                <c:pt idx="2764">
                  <c:v>121.15268817204301</c:v>
                </c:pt>
                <c:pt idx="2765">
                  <c:v>121.15268817204301</c:v>
                </c:pt>
                <c:pt idx="2766">
                  <c:v>0</c:v>
                </c:pt>
                <c:pt idx="2767">
                  <c:v>177046.60615377201</c:v>
                </c:pt>
                <c:pt idx="2768">
                  <c:v>194813.20216906001</c:v>
                </c:pt>
                <c:pt idx="2769">
                  <c:v>33106.319999999971</c:v>
                </c:pt>
                <c:pt idx="2770">
                  <c:v>39127.708799999993</c:v>
                </c:pt>
                <c:pt idx="2771">
                  <c:v>23776.905438383856</c:v>
                </c:pt>
                <c:pt idx="2772">
                  <c:v>18185.615838383867</c:v>
                </c:pt>
                <c:pt idx="2773">
                  <c:v>7184.1310383838409</c:v>
                </c:pt>
                <c:pt idx="2774">
                  <c:v>5293.958238383866</c:v>
                </c:pt>
                <c:pt idx="2775">
                  <c:v>3098.1886383838423</c:v>
                </c:pt>
                <c:pt idx="2776">
                  <c:v>1570.2046383838294</c:v>
                </c:pt>
                <c:pt idx="2777">
                  <c:v>633.83040000000506</c:v>
                </c:pt>
                <c:pt idx="2778">
                  <c:v>1423.065438383883</c:v>
                </c:pt>
                <c:pt idx="2779">
                  <c:v>4490.3518383838336</c:v>
                </c:pt>
                <c:pt idx="2780">
                  <c:v>2509.6318383838834</c:v>
                </c:pt>
                <c:pt idx="2781">
                  <c:v>1246.0588820040405</c:v>
                </c:pt>
                <c:pt idx="2782">
                  <c:v>19234.139194763655</c:v>
                </c:pt>
                <c:pt idx="2783">
                  <c:v>270407.89439999999</c:v>
                </c:pt>
                <c:pt idx="2784">
                  <c:v>119009.92303838384</c:v>
                </c:pt>
                <c:pt idx="2785">
                  <c:v>43697.289438383872</c:v>
                </c:pt>
                <c:pt idx="2786">
                  <c:v>150395.84623838379</c:v>
                </c:pt>
                <c:pt idx="2787">
                  <c:v>170542.59823838383</c:v>
                </c:pt>
                <c:pt idx="2788">
                  <c:v>85088.678238383844</c:v>
                </c:pt>
                <c:pt idx="2789">
                  <c:v>49809.225438383866</c:v>
                </c:pt>
                <c:pt idx="2790">
                  <c:v>36147.916638383838</c:v>
                </c:pt>
                <c:pt idx="2791">
                  <c:v>27421.43023838384</c:v>
                </c:pt>
                <c:pt idx="2792">
                  <c:v>24863.471838383855</c:v>
                </c:pt>
                <c:pt idx="2793">
                  <c:v>23437.35343838386</c:v>
                </c:pt>
                <c:pt idx="2794">
                  <c:v>17959.247838383872</c:v>
                </c:pt>
                <c:pt idx="2795">
                  <c:v>16193.577438383874</c:v>
                </c:pt>
                <c:pt idx="2796">
                  <c:v>21083.126238383848</c:v>
                </c:pt>
                <c:pt idx="2797">
                  <c:v>19057.132638383853</c:v>
                </c:pt>
                <c:pt idx="2798">
                  <c:v>40777.142238383873</c:v>
                </c:pt>
                <c:pt idx="2799">
                  <c:v>81916.072708504347</c:v>
                </c:pt>
                <c:pt idx="2800">
                  <c:v>322710.22080000001</c:v>
                </c:pt>
                <c:pt idx="2801">
                  <c:v>153273.77279999998</c:v>
                </c:pt>
                <c:pt idx="2802">
                  <c:v>61690.091908504401</c:v>
                </c:pt>
                <c:pt idx="2803">
                  <c:v>43546.696708504409</c:v>
                </c:pt>
                <c:pt idx="2804">
                  <c:v>37072.571908504397</c:v>
                </c:pt>
                <c:pt idx="2805">
                  <c:v>32126.431108504392</c:v>
                </c:pt>
                <c:pt idx="2806">
                  <c:v>28108.399108504407</c:v>
                </c:pt>
                <c:pt idx="2807">
                  <c:v>24463.874308504364</c:v>
                </c:pt>
                <c:pt idx="2808">
                  <c:v>21226.811908504384</c:v>
                </c:pt>
                <c:pt idx="2809">
                  <c:v>18827.311108504389</c:v>
                </c:pt>
                <c:pt idx="2810">
                  <c:v>16099.576708504375</c:v>
                </c:pt>
                <c:pt idx="2811">
                  <c:v>15024.328708504358</c:v>
                </c:pt>
                <c:pt idx="2812">
                  <c:v>19212.136708504375</c:v>
                </c:pt>
                <c:pt idx="2813">
                  <c:v>18770.71910850436</c:v>
                </c:pt>
                <c:pt idx="2814">
                  <c:v>14481.045508504385</c:v>
                </c:pt>
                <c:pt idx="2815">
                  <c:v>12058.907908504365</c:v>
                </c:pt>
                <c:pt idx="2816">
                  <c:v>10508.287108504386</c:v>
                </c:pt>
                <c:pt idx="2817">
                  <c:v>9342.4919085043912</c:v>
                </c:pt>
                <c:pt idx="2818">
                  <c:v>8217.1583999999839</c:v>
                </c:pt>
                <c:pt idx="2819">
                  <c:v>6920.3543085043721</c:v>
                </c:pt>
                <c:pt idx="2820">
                  <c:v>5754.5591085043779</c:v>
                </c:pt>
                <c:pt idx="2821">
                  <c:v>4962.2711085043857</c:v>
                </c:pt>
                <c:pt idx="2822">
                  <c:v>4452.9431085043625</c:v>
                </c:pt>
                <c:pt idx="2823">
                  <c:v>3422.9687085043911</c:v>
                </c:pt>
                <c:pt idx="2824">
                  <c:v>1713.890308504368</c:v>
                </c:pt>
                <c:pt idx="2825">
                  <c:v>1974.213508504371</c:v>
                </c:pt>
                <c:pt idx="2826">
                  <c:v>2211.8999085044088</c:v>
                </c:pt>
                <c:pt idx="2827">
                  <c:v>2608.0439085043763</c:v>
                </c:pt>
                <c:pt idx="2828">
                  <c:v>2664.6359085044051</c:v>
                </c:pt>
                <c:pt idx="2829">
                  <c:v>2834.411908504374</c:v>
                </c:pt>
                <c:pt idx="2830">
                  <c:v>4132.6632351906046</c:v>
                </c:pt>
                <c:pt idx="2831">
                  <c:v>3532.7880351906056</c:v>
                </c:pt>
                <c:pt idx="2832">
                  <c:v>2763.1368351905794</c:v>
                </c:pt>
                <c:pt idx="2833">
                  <c:v>3408.2856351905666</c:v>
                </c:pt>
                <c:pt idx="2834">
                  <c:v>3272.4648351906026</c:v>
                </c:pt>
                <c:pt idx="2835">
                  <c:v>2978.1864351905942</c:v>
                </c:pt>
                <c:pt idx="2836">
                  <c:v>60475.658435190577</c:v>
                </c:pt>
                <c:pt idx="2837">
                  <c:v>61538.140799999994</c:v>
                </c:pt>
                <c:pt idx="2838">
                  <c:v>34533.885635190585</c:v>
                </c:pt>
                <c:pt idx="2839">
                  <c:v>23079.664835190571</c:v>
                </c:pt>
                <c:pt idx="2840">
                  <c:v>17816.608835190596</c:v>
                </c:pt>
                <c:pt idx="2841">
                  <c:v>15915.117635190581</c:v>
                </c:pt>
                <c:pt idx="2842">
                  <c:v>12768.602435190578</c:v>
                </c:pt>
                <c:pt idx="2843">
                  <c:v>11308.528835190575</c:v>
                </c:pt>
                <c:pt idx="2844">
                  <c:v>9440.9928351905673</c:v>
                </c:pt>
                <c:pt idx="2845">
                  <c:v>9033.5304351906179</c:v>
                </c:pt>
                <c:pt idx="2846">
                  <c:v>10311.062399999992</c:v>
                </c:pt>
                <c:pt idx="2847">
                  <c:v>14579.546435190619</c:v>
                </c:pt>
                <c:pt idx="2848">
                  <c:v>13855.16883519058</c:v>
                </c:pt>
                <c:pt idx="2849">
                  <c:v>10233.280835190619</c:v>
                </c:pt>
                <c:pt idx="2850">
                  <c:v>9350.4456351905901</c:v>
                </c:pt>
                <c:pt idx="2851">
                  <c:v>8705.296835190602</c:v>
                </c:pt>
                <c:pt idx="2852">
                  <c:v>8671.341635190598</c:v>
                </c:pt>
                <c:pt idx="2853">
                  <c:v>6996.2184351905798</c:v>
                </c:pt>
                <c:pt idx="2854">
                  <c:v>6758.5320351906012</c:v>
                </c:pt>
                <c:pt idx="2855">
                  <c:v>85206.362435190575</c:v>
                </c:pt>
                <c:pt idx="2856">
                  <c:v>97994.70719999999</c:v>
                </c:pt>
                <c:pt idx="2857">
                  <c:v>111667.33440000001</c:v>
                </c:pt>
                <c:pt idx="2858">
                  <c:v>86960.714435190603</c:v>
                </c:pt>
                <c:pt idx="2859">
                  <c:v>61426.404035190608</c:v>
                </c:pt>
                <c:pt idx="2860">
                  <c:v>49111.984835190589</c:v>
                </c:pt>
                <c:pt idx="2861">
                  <c:v>18216.136501010096</c:v>
                </c:pt>
                <c:pt idx="2862">
                  <c:v>16801.336501010079</c:v>
                </c:pt>
                <c:pt idx="2863">
                  <c:v>21787.919999999976</c:v>
                </c:pt>
                <c:pt idx="2864">
                  <c:v>17729.445301010095</c:v>
                </c:pt>
                <c:pt idx="2865">
                  <c:v>24085.555200000017</c:v>
                </c:pt>
                <c:pt idx="2866">
                  <c:v>38561.788800000002</c:v>
                </c:pt>
                <c:pt idx="2867">
                  <c:v>26716.25490101011</c:v>
                </c:pt>
                <c:pt idx="2868">
                  <c:v>22200.213301010142</c:v>
                </c:pt>
                <c:pt idx="2869">
                  <c:v>19370.613301010111</c:v>
                </c:pt>
                <c:pt idx="2870">
                  <c:v>16337.282101010105</c:v>
                </c:pt>
                <c:pt idx="2871">
                  <c:v>14299.970101010129</c:v>
                </c:pt>
                <c:pt idx="2872">
                  <c:v>12432.43410101012</c:v>
                </c:pt>
                <c:pt idx="2873">
                  <c:v>12002.334901010086</c:v>
                </c:pt>
                <c:pt idx="2874">
                  <c:v>11040.270901010128</c:v>
                </c:pt>
                <c:pt idx="2875">
                  <c:v>10168.754101010141</c:v>
                </c:pt>
                <c:pt idx="2876">
                  <c:v>10304.574901010104</c:v>
                </c:pt>
                <c:pt idx="2877">
                  <c:v>10922.255999999972</c:v>
                </c:pt>
                <c:pt idx="2878">
                  <c:v>13219.891200000015</c:v>
                </c:pt>
                <c:pt idx="2879">
                  <c:v>55992.124799999998</c:v>
                </c:pt>
                <c:pt idx="2880">
                  <c:v>54819.842101010116</c:v>
                </c:pt>
                <c:pt idx="2881">
                  <c:v>32896.101301010116</c:v>
                </c:pt>
                <c:pt idx="2882">
                  <c:v>24577.077301010111</c:v>
                </c:pt>
                <c:pt idx="2883">
                  <c:v>21091.01010101011</c:v>
                </c:pt>
                <c:pt idx="2884">
                  <c:v>17537.032501010104</c:v>
                </c:pt>
                <c:pt idx="2885">
                  <c:v>15454.446901010138</c:v>
                </c:pt>
                <c:pt idx="2886">
                  <c:v>14288.651701010087</c:v>
                </c:pt>
                <c:pt idx="2887">
                  <c:v>14130.419701010085</c:v>
                </c:pt>
                <c:pt idx="2888">
                  <c:v>13389.667199999982</c:v>
                </c:pt>
                <c:pt idx="2889">
                  <c:v>13145.493301010116</c:v>
                </c:pt>
                <c:pt idx="2890">
                  <c:v>12149.474101010092</c:v>
                </c:pt>
                <c:pt idx="2891">
                  <c:v>45357.375634017611</c:v>
                </c:pt>
                <c:pt idx="2892">
                  <c:v>33586.239634017613</c:v>
                </c:pt>
                <c:pt idx="2893">
                  <c:v>20479.532434017601</c:v>
                </c:pt>
                <c:pt idx="2894">
                  <c:v>15578.665234017593</c:v>
                </c:pt>
                <c:pt idx="2895">
                  <c:v>12545.334034017591</c:v>
                </c:pt>
                <c:pt idx="2896">
                  <c:v>12262.374034017621</c:v>
                </c:pt>
                <c:pt idx="2897">
                  <c:v>12964.114834017581</c:v>
                </c:pt>
                <c:pt idx="2898">
                  <c:v>9342.2268340176161</c:v>
                </c:pt>
                <c:pt idx="2899">
                  <c:v>6750.3132340176289</c:v>
                </c:pt>
                <c:pt idx="2900">
                  <c:v>5283.401614695601</c:v>
                </c:pt>
                <c:pt idx="2901">
                  <c:v>2637.2536533396128</c:v>
                </c:pt>
                <c:pt idx="2902">
                  <c:v>3861.9916690956011</c:v>
                </c:pt>
                <c:pt idx="2903">
                  <c:v>2587.2715989395879</c:v>
                </c:pt>
                <c:pt idx="2904">
                  <c:v>4559.9294866956006</c:v>
                </c:pt>
                <c:pt idx="2905">
                  <c:v>893.31458133963349</c:v>
                </c:pt>
                <c:pt idx="2906">
                  <c:v>2534.2075282956016</c:v>
                </c:pt>
                <c:pt idx="2907">
                  <c:v>1119.4109397396464</c:v>
                </c:pt>
                <c:pt idx="2908">
                  <c:v>1980.9641362956013</c:v>
                </c:pt>
                <c:pt idx="2909">
                  <c:v>397.83689149560121</c:v>
                </c:pt>
                <c:pt idx="2910">
                  <c:v>397.83689149560121</c:v>
                </c:pt>
                <c:pt idx="2911">
                  <c:v>397.83689149560121</c:v>
                </c:pt>
                <c:pt idx="2912">
                  <c:v>397.83689149560121</c:v>
                </c:pt>
                <c:pt idx="2913">
                  <c:v>298.67846781003755</c:v>
                </c:pt>
                <c:pt idx="2914">
                  <c:v>1308.5606290956011</c:v>
                </c:pt>
                <c:pt idx="2915">
                  <c:v>397.83689149560121</c:v>
                </c:pt>
                <c:pt idx="2916">
                  <c:v>397.83689149560121</c:v>
                </c:pt>
                <c:pt idx="2917">
                  <c:v>397.83689149560121</c:v>
                </c:pt>
                <c:pt idx="2918">
                  <c:v>397.83689149560121</c:v>
                </c:pt>
                <c:pt idx="2919">
                  <c:v>397.83689149560121</c:v>
                </c:pt>
                <c:pt idx="2920">
                  <c:v>0</c:v>
                </c:pt>
                <c:pt idx="2921">
                  <c:v>397.83689149560121</c:v>
                </c:pt>
                <c:pt idx="2922">
                  <c:v>322.52379797979808</c:v>
                </c:pt>
                <c:pt idx="2923">
                  <c:v>8090.859678235649</c:v>
                </c:pt>
                <c:pt idx="2924">
                  <c:v>15302.679208080814</c:v>
                </c:pt>
                <c:pt idx="2925">
                  <c:v>16626.932008080792</c:v>
                </c:pt>
                <c:pt idx="2926">
                  <c:v>16626.932008080792</c:v>
                </c:pt>
                <c:pt idx="2927">
                  <c:v>2816.3747803797983</c:v>
                </c:pt>
                <c:pt idx="2928">
                  <c:v>1236.0172357817514</c:v>
                </c:pt>
                <c:pt idx="2929">
                  <c:v>2816.3747803797983</c:v>
                </c:pt>
                <c:pt idx="2930">
                  <c:v>1236.0172357817514</c:v>
                </c:pt>
                <c:pt idx="2931">
                  <c:v>2816.3747803797983</c:v>
                </c:pt>
                <c:pt idx="2932">
                  <c:v>1236.0172357817514</c:v>
                </c:pt>
                <c:pt idx="2933">
                  <c:v>2816.3747803797983</c:v>
                </c:pt>
                <c:pt idx="2934">
                  <c:v>579.55003578179594</c:v>
                </c:pt>
                <c:pt idx="2935">
                  <c:v>2322.7114459797976</c:v>
                </c:pt>
                <c:pt idx="2936">
                  <c:v>1073.2133701817816</c:v>
                </c:pt>
                <c:pt idx="2937">
                  <c:v>2322.7114459797976</c:v>
                </c:pt>
                <c:pt idx="2938">
                  <c:v>1073.2133701817816</c:v>
                </c:pt>
                <c:pt idx="2939">
                  <c:v>2816.3747803797983</c:v>
                </c:pt>
                <c:pt idx="2940">
                  <c:v>579.55003578179594</c:v>
                </c:pt>
                <c:pt idx="2941">
                  <c:v>2322.7114459797976</c:v>
                </c:pt>
                <c:pt idx="2942">
                  <c:v>416.74617018182613</c:v>
                </c:pt>
                <c:pt idx="2943">
                  <c:v>2322.7114459797976</c:v>
                </c:pt>
                <c:pt idx="2944">
                  <c:v>416.74617018182613</c:v>
                </c:pt>
                <c:pt idx="2945">
                  <c:v>2322.7114459797976</c:v>
                </c:pt>
                <c:pt idx="2946">
                  <c:v>416.74617018182613</c:v>
                </c:pt>
                <c:pt idx="2947">
                  <c:v>2322.7114459797976</c:v>
                </c:pt>
                <c:pt idx="2948">
                  <c:v>416.74617018182613</c:v>
                </c:pt>
                <c:pt idx="2949">
                  <c:v>2322.7114459797976</c:v>
                </c:pt>
                <c:pt idx="2950">
                  <c:v>416.74617018182613</c:v>
                </c:pt>
                <c:pt idx="2951">
                  <c:v>2322.7114459797976</c:v>
                </c:pt>
                <c:pt idx="2952">
                  <c:v>1328.436219578964</c:v>
                </c:pt>
                <c:pt idx="2953">
                  <c:v>3296.9388344304984</c:v>
                </c:pt>
                <c:pt idx="2954">
                  <c:v>1265.8988805254398</c:v>
                </c:pt>
                <c:pt idx="2955">
                  <c:v>3296.9388344304984</c:v>
                </c:pt>
                <c:pt idx="2956">
                  <c:v>1265.8988805254398</c:v>
                </c:pt>
                <c:pt idx="2957">
                  <c:v>3296.9388344304984</c:v>
                </c:pt>
                <c:pt idx="2958">
                  <c:v>5741.5648230474326</c:v>
                </c:pt>
                <c:pt idx="2959">
                  <c:v>4752.3945272305</c:v>
                </c:pt>
                <c:pt idx="2960">
                  <c:v>2719.2719877254626</c:v>
                </c:pt>
                <c:pt idx="2961">
                  <c:v>4028.9223992304992</c:v>
                </c:pt>
                <c:pt idx="2962">
                  <c:v>1507.2977157254413</c:v>
                </c:pt>
                <c:pt idx="2963">
                  <c:v>3296.9388344304984</c:v>
                </c:pt>
                <c:pt idx="2964">
                  <c:v>1265.8988805254398</c:v>
                </c:pt>
                <c:pt idx="2965">
                  <c:v>3296.9388344304984</c:v>
                </c:pt>
                <c:pt idx="2966">
                  <c:v>1265.8988805254398</c:v>
                </c:pt>
                <c:pt idx="2967">
                  <c:v>3296.9388344304984</c:v>
                </c:pt>
                <c:pt idx="2968">
                  <c:v>1265.8988805254398</c:v>
                </c:pt>
                <c:pt idx="2969">
                  <c:v>3296.9388344304984</c:v>
                </c:pt>
                <c:pt idx="2970">
                  <c:v>1265.8988805254398</c:v>
                </c:pt>
                <c:pt idx="2971">
                  <c:v>3296.9388344304984</c:v>
                </c:pt>
                <c:pt idx="2972">
                  <c:v>394.53888563049856</c:v>
                </c:pt>
                <c:pt idx="2973">
                  <c:v>1228.6508523728758</c:v>
                </c:pt>
                <c:pt idx="2974">
                  <c:v>2573.466706430499</c:v>
                </c:pt>
                <c:pt idx="2975">
                  <c:v>394.53888563049856</c:v>
                </c:pt>
                <c:pt idx="2976">
                  <c:v>990.05898037285669</c:v>
                </c:pt>
                <c:pt idx="2977">
                  <c:v>2573.466706430499</c:v>
                </c:pt>
                <c:pt idx="2978">
                  <c:v>563.40300852541941</c:v>
                </c:pt>
                <c:pt idx="2979">
                  <c:v>2573.466706430499</c:v>
                </c:pt>
                <c:pt idx="2980">
                  <c:v>394.53888563049856</c:v>
                </c:pt>
                <c:pt idx="2981">
                  <c:v>394.53888563049856</c:v>
                </c:pt>
                <c:pt idx="2982">
                  <c:v>394.53888563049856</c:v>
                </c:pt>
                <c:pt idx="2983">
                  <c:v>401.45595307917898</c:v>
                </c:pt>
                <c:pt idx="2984">
                  <c:v>401.45595307917898</c:v>
                </c:pt>
                <c:pt idx="2985">
                  <c:v>401.45595307917898</c:v>
                </c:pt>
                <c:pt idx="2986">
                  <c:v>401.45595307917898</c:v>
                </c:pt>
                <c:pt idx="2987">
                  <c:v>401.45595307917898</c:v>
                </c:pt>
                <c:pt idx="2988">
                  <c:v>401.45595307917898</c:v>
                </c:pt>
                <c:pt idx="2989">
                  <c:v>401.45595307917898</c:v>
                </c:pt>
                <c:pt idx="2990">
                  <c:v>401.45595307917898</c:v>
                </c:pt>
                <c:pt idx="2991">
                  <c:v>0</c:v>
                </c:pt>
                <c:pt idx="2992">
                  <c:v>401.45595307917898</c:v>
                </c:pt>
                <c:pt idx="2993">
                  <c:v>401.45595307917898</c:v>
                </c:pt>
                <c:pt idx="2994">
                  <c:v>401.45595307917898</c:v>
                </c:pt>
                <c:pt idx="2995">
                  <c:v>401.45595307917898</c:v>
                </c:pt>
                <c:pt idx="2996">
                  <c:v>401.45595307917898</c:v>
                </c:pt>
                <c:pt idx="2997">
                  <c:v>401.45595307917898</c:v>
                </c:pt>
                <c:pt idx="2998">
                  <c:v>401.45595307917898</c:v>
                </c:pt>
                <c:pt idx="2999">
                  <c:v>401.45595307917898</c:v>
                </c:pt>
                <c:pt idx="3000">
                  <c:v>401.45595307917898</c:v>
                </c:pt>
                <c:pt idx="3001">
                  <c:v>0</c:v>
                </c:pt>
                <c:pt idx="3002">
                  <c:v>401.45595307917898</c:v>
                </c:pt>
                <c:pt idx="3003">
                  <c:v>401.45595307917898</c:v>
                </c:pt>
                <c:pt idx="3004">
                  <c:v>401.45595307917898</c:v>
                </c:pt>
                <c:pt idx="3005">
                  <c:v>401.45595307917898</c:v>
                </c:pt>
                <c:pt idx="3006">
                  <c:v>401.45595307917898</c:v>
                </c:pt>
                <c:pt idx="3007">
                  <c:v>401.45595307917898</c:v>
                </c:pt>
                <c:pt idx="3008">
                  <c:v>401.45595307917898</c:v>
                </c:pt>
                <c:pt idx="3009">
                  <c:v>401.45595307917898</c:v>
                </c:pt>
                <c:pt idx="3010">
                  <c:v>401.45595307917898</c:v>
                </c:pt>
                <c:pt idx="3011">
                  <c:v>401.45595307917898</c:v>
                </c:pt>
                <c:pt idx="3012">
                  <c:v>401.45595307917898</c:v>
                </c:pt>
                <c:pt idx="3013">
                  <c:v>401.45595307917898</c:v>
                </c:pt>
                <c:pt idx="3014">
                  <c:v>363.46387771520523</c:v>
                </c:pt>
                <c:pt idx="3015">
                  <c:v>0</c:v>
                </c:pt>
                <c:pt idx="3016">
                  <c:v>363.46387771520523</c:v>
                </c:pt>
                <c:pt idx="3017">
                  <c:v>363.46387771520523</c:v>
                </c:pt>
                <c:pt idx="3018">
                  <c:v>363.46387771520523</c:v>
                </c:pt>
                <c:pt idx="3019">
                  <c:v>363.46387771520523</c:v>
                </c:pt>
                <c:pt idx="3020">
                  <c:v>363.46387771520523</c:v>
                </c:pt>
                <c:pt idx="3021">
                  <c:v>363.46387771520523</c:v>
                </c:pt>
                <c:pt idx="3022">
                  <c:v>363.46387771520523</c:v>
                </c:pt>
                <c:pt idx="3023">
                  <c:v>363.46387771520523</c:v>
                </c:pt>
                <c:pt idx="3024">
                  <c:v>363.46387771520523</c:v>
                </c:pt>
                <c:pt idx="3025">
                  <c:v>363.46387771520523</c:v>
                </c:pt>
                <c:pt idx="3026">
                  <c:v>363.46387771520523</c:v>
                </c:pt>
                <c:pt idx="3027">
                  <c:v>363.46387771520523</c:v>
                </c:pt>
                <c:pt idx="3028">
                  <c:v>363.46387771520523</c:v>
                </c:pt>
                <c:pt idx="3029">
                  <c:v>363.46387771520523</c:v>
                </c:pt>
                <c:pt idx="3030">
                  <c:v>363.46387771520523</c:v>
                </c:pt>
                <c:pt idx="3031">
                  <c:v>363.46387771520523</c:v>
                </c:pt>
                <c:pt idx="3032">
                  <c:v>363.46387771520523</c:v>
                </c:pt>
                <c:pt idx="3033">
                  <c:v>363.46387771520523</c:v>
                </c:pt>
                <c:pt idx="3034">
                  <c:v>363.46387771520523</c:v>
                </c:pt>
                <c:pt idx="3035">
                  <c:v>363.46387771520523</c:v>
                </c:pt>
                <c:pt idx="3036">
                  <c:v>363.46387771520523</c:v>
                </c:pt>
                <c:pt idx="3037">
                  <c:v>363.46387771520523</c:v>
                </c:pt>
                <c:pt idx="3038">
                  <c:v>363.46387771520523</c:v>
                </c:pt>
                <c:pt idx="3039">
                  <c:v>238.92387771520521</c:v>
                </c:pt>
                <c:pt idx="3040">
                  <c:v>363.46387771520523</c:v>
                </c:pt>
                <c:pt idx="3041">
                  <c:v>363.46387771520523</c:v>
                </c:pt>
                <c:pt idx="3042">
                  <c:v>306.21325513196484</c:v>
                </c:pt>
                <c:pt idx="3043">
                  <c:v>306.21325513196484</c:v>
                </c:pt>
                <c:pt idx="3044">
                  <c:v>306.21325513196484</c:v>
                </c:pt>
                <c:pt idx="3045">
                  <c:v>306.21325513196484</c:v>
                </c:pt>
                <c:pt idx="3046">
                  <c:v>306.21325513196484</c:v>
                </c:pt>
                <c:pt idx="3047">
                  <c:v>306.21325513196484</c:v>
                </c:pt>
                <c:pt idx="3048">
                  <c:v>306.21325513196484</c:v>
                </c:pt>
                <c:pt idx="3049">
                  <c:v>306.21325513196484</c:v>
                </c:pt>
                <c:pt idx="3050">
                  <c:v>306.21325513196484</c:v>
                </c:pt>
                <c:pt idx="3051">
                  <c:v>0</c:v>
                </c:pt>
                <c:pt idx="3052">
                  <c:v>0</c:v>
                </c:pt>
                <c:pt idx="3053">
                  <c:v>306.21325513196484</c:v>
                </c:pt>
                <c:pt idx="3054">
                  <c:v>306.21325513196484</c:v>
                </c:pt>
                <c:pt idx="3055">
                  <c:v>306.21325513196484</c:v>
                </c:pt>
                <c:pt idx="3056">
                  <c:v>306.21325513196484</c:v>
                </c:pt>
                <c:pt idx="3057">
                  <c:v>306.21325513196484</c:v>
                </c:pt>
                <c:pt idx="3058">
                  <c:v>306.21325513196484</c:v>
                </c:pt>
                <c:pt idx="3059">
                  <c:v>306.21325513196484</c:v>
                </c:pt>
                <c:pt idx="3060">
                  <c:v>306.21325513196484</c:v>
                </c:pt>
                <c:pt idx="3061">
                  <c:v>306.21325513196484</c:v>
                </c:pt>
                <c:pt idx="3062">
                  <c:v>306.21325513196484</c:v>
                </c:pt>
                <c:pt idx="3063">
                  <c:v>306.21325513196484</c:v>
                </c:pt>
                <c:pt idx="3064">
                  <c:v>306.21325513196484</c:v>
                </c:pt>
                <c:pt idx="3065">
                  <c:v>306.21325513196484</c:v>
                </c:pt>
                <c:pt idx="3066">
                  <c:v>306.21325513196484</c:v>
                </c:pt>
                <c:pt idx="3067">
                  <c:v>306.21325513196484</c:v>
                </c:pt>
                <c:pt idx="3068">
                  <c:v>306.21325513196484</c:v>
                </c:pt>
                <c:pt idx="3069">
                  <c:v>306.21325513196484</c:v>
                </c:pt>
                <c:pt idx="3070">
                  <c:v>306.21325513196484</c:v>
                </c:pt>
                <c:pt idx="3071">
                  <c:v>306.21325513196484</c:v>
                </c:pt>
                <c:pt idx="3072">
                  <c:v>306.21325513196484</c:v>
                </c:pt>
                <c:pt idx="3073">
                  <c:v>205.16787878787883</c:v>
                </c:pt>
                <c:pt idx="3074">
                  <c:v>205.16787878787883</c:v>
                </c:pt>
                <c:pt idx="3075">
                  <c:v>205.16787878787883</c:v>
                </c:pt>
                <c:pt idx="3076">
                  <c:v>205.16787878787883</c:v>
                </c:pt>
                <c:pt idx="3077">
                  <c:v>18.357878787878803</c:v>
                </c:pt>
                <c:pt idx="3078">
                  <c:v>205.16787878787883</c:v>
                </c:pt>
                <c:pt idx="3079">
                  <c:v>205.16787878787883</c:v>
                </c:pt>
                <c:pt idx="3080">
                  <c:v>205.16787878787883</c:v>
                </c:pt>
                <c:pt idx="3081">
                  <c:v>205.16787878787883</c:v>
                </c:pt>
                <c:pt idx="3082">
                  <c:v>205.16787878787883</c:v>
                </c:pt>
                <c:pt idx="3083">
                  <c:v>205.16787878787883</c:v>
                </c:pt>
                <c:pt idx="3084">
                  <c:v>205.16787878787883</c:v>
                </c:pt>
                <c:pt idx="3085">
                  <c:v>205.16787878787883</c:v>
                </c:pt>
                <c:pt idx="3086">
                  <c:v>80.627878787878814</c:v>
                </c:pt>
                <c:pt idx="3087">
                  <c:v>205.16787878787883</c:v>
                </c:pt>
                <c:pt idx="3088">
                  <c:v>205.16787878787883</c:v>
                </c:pt>
                <c:pt idx="3089">
                  <c:v>205.16787878787883</c:v>
                </c:pt>
                <c:pt idx="3090">
                  <c:v>205.16787878787883</c:v>
                </c:pt>
                <c:pt idx="3091">
                  <c:v>205.16787878787883</c:v>
                </c:pt>
                <c:pt idx="3092">
                  <c:v>205.16787878787883</c:v>
                </c:pt>
                <c:pt idx="3093">
                  <c:v>205.16787878787883</c:v>
                </c:pt>
                <c:pt idx="3094">
                  <c:v>205.16787878787883</c:v>
                </c:pt>
                <c:pt idx="3095">
                  <c:v>205.16787878787883</c:v>
                </c:pt>
                <c:pt idx="3096">
                  <c:v>205.16787878787883</c:v>
                </c:pt>
                <c:pt idx="3097">
                  <c:v>205.16787878787883</c:v>
                </c:pt>
                <c:pt idx="3098">
                  <c:v>205.16787878787883</c:v>
                </c:pt>
                <c:pt idx="3099">
                  <c:v>205.16787878787883</c:v>
                </c:pt>
                <c:pt idx="3100">
                  <c:v>205.16787878787883</c:v>
                </c:pt>
                <c:pt idx="3101">
                  <c:v>205.16787878787883</c:v>
                </c:pt>
                <c:pt idx="3102">
                  <c:v>205.16787878787883</c:v>
                </c:pt>
                <c:pt idx="3103">
                  <c:v>121.15268817204301</c:v>
                </c:pt>
                <c:pt idx="3104">
                  <c:v>121.15268817204301</c:v>
                </c:pt>
                <c:pt idx="3105">
                  <c:v>121.15268817204301</c:v>
                </c:pt>
                <c:pt idx="3106">
                  <c:v>121.15268817204301</c:v>
                </c:pt>
                <c:pt idx="3107">
                  <c:v>121.15268817204301</c:v>
                </c:pt>
                <c:pt idx="3108">
                  <c:v>121.15268817204301</c:v>
                </c:pt>
                <c:pt idx="3109">
                  <c:v>121.15268817204301</c:v>
                </c:pt>
                <c:pt idx="3110">
                  <c:v>0</c:v>
                </c:pt>
                <c:pt idx="3111">
                  <c:v>121.15268817204301</c:v>
                </c:pt>
                <c:pt idx="3112">
                  <c:v>121.15268817204301</c:v>
                </c:pt>
                <c:pt idx="3113">
                  <c:v>121.15268817204301</c:v>
                </c:pt>
                <c:pt idx="3114">
                  <c:v>121.15268817204301</c:v>
                </c:pt>
                <c:pt idx="3115">
                  <c:v>121.15268817204301</c:v>
                </c:pt>
                <c:pt idx="3116">
                  <c:v>121.15268817204301</c:v>
                </c:pt>
                <c:pt idx="3117">
                  <c:v>121.15268817204301</c:v>
                </c:pt>
                <c:pt idx="3118">
                  <c:v>121.15268817204301</c:v>
                </c:pt>
                <c:pt idx="3119">
                  <c:v>121.15268817204301</c:v>
                </c:pt>
                <c:pt idx="3120">
                  <c:v>121.15268817204301</c:v>
                </c:pt>
                <c:pt idx="3121">
                  <c:v>121.15268817204301</c:v>
                </c:pt>
                <c:pt idx="3122">
                  <c:v>0</c:v>
                </c:pt>
                <c:pt idx="3123">
                  <c:v>121.15268817204301</c:v>
                </c:pt>
                <c:pt idx="3124">
                  <c:v>121.15268817204301</c:v>
                </c:pt>
                <c:pt idx="3125">
                  <c:v>121.15268817204301</c:v>
                </c:pt>
                <c:pt idx="3126">
                  <c:v>121.15268817204301</c:v>
                </c:pt>
                <c:pt idx="3127">
                  <c:v>121.15268817204301</c:v>
                </c:pt>
                <c:pt idx="3128">
                  <c:v>121.15268817204301</c:v>
                </c:pt>
                <c:pt idx="3129">
                  <c:v>121.15268817204301</c:v>
                </c:pt>
                <c:pt idx="3130">
                  <c:v>121.15268817204301</c:v>
                </c:pt>
                <c:pt idx="3131">
                  <c:v>121.15268817204301</c:v>
                </c:pt>
                <c:pt idx="3132">
                  <c:v>121.15268817204301</c:v>
                </c:pt>
                <c:pt idx="3133">
                  <c:v>121.15268817204301</c:v>
                </c:pt>
                <c:pt idx="3134">
                  <c:v>79.992040404040424</c:v>
                </c:pt>
                <c:pt idx="3135">
                  <c:v>79.992040404040424</c:v>
                </c:pt>
                <c:pt idx="3136">
                  <c:v>79.992040404040424</c:v>
                </c:pt>
                <c:pt idx="3137">
                  <c:v>79.992040404040424</c:v>
                </c:pt>
                <c:pt idx="3138">
                  <c:v>0</c:v>
                </c:pt>
                <c:pt idx="3139">
                  <c:v>0</c:v>
                </c:pt>
                <c:pt idx="3140">
                  <c:v>79.992040404040424</c:v>
                </c:pt>
                <c:pt idx="3141">
                  <c:v>79.992040404040424</c:v>
                </c:pt>
                <c:pt idx="3142">
                  <c:v>79.992040404040424</c:v>
                </c:pt>
                <c:pt idx="3143">
                  <c:v>0</c:v>
                </c:pt>
                <c:pt idx="3144">
                  <c:v>79.992040404040424</c:v>
                </c:pt>
                <c:pt idx="3145">
                  <c:v>0</c:v>
                </c:pt>
                <c:pt idx="3146">
                  <c:v>79.992040404040424</c:v>
                </c:pt>
                <c:pt idx="3147">
                  <c:v>79.992040404040424</c:v>
                </c:pt>
                <c:pt idx="3148">
                  <c:v>79.992040404040424</c:v>
                </c:pt>
                <c:pt idx="3149">
                  <c:v>79.992040404040424</c:v>
                </c:pt>
                <c:pt idx="3150">
                  <c:v>79.992040404040424</c:v>
                </c:pt>
                <c:pt idx="3151">
                  <c:v>79.992040404040424</c:v>
                </c:pt>
                <c:pt idx="3152">
                  <c:v>79.992040404040424</c:v>
                </c:pt>
                <c:pt idx="3153">
                  <c:v>79.992040404040424</c:v>
                </c:pt>
                <c:pt idx="3154">
                  <c:v>0</c:v>
                </c:pt>
                <c:pt idx="3155">
                  <c:v>79.992040404040424</c:v>
                </c:pt>
                <c:pt idx="3156">
                  <c:v>79.992040404040424</c:v>
                </c:pt>
                <c:pt idx="3157">
                  <c:v>79.992040404040424</c:v>
                </c:pt>
                <c:pt idx="3158">
                  <c:v>79.992040404040424</c:v>
                </c:pt>
                <c:pt idx="3159">
                  <c:v>79.992040404040424</c:v>
                </c:pt>
                <c:pt idx="3160">
                  <c:v>79.992040404040424</c:v>
                </c:pt>
                <c:pt idx="3161">
                  <c:v>0</c:v>
                </c:pt>
                <c:pt idx="3162">
                  <c:v>79.992040404040424</c:v>
                </c:pt>
                <c:pt idx="3163">
                  <c:v>79.992040404040424</c:v>
                </c:pt>
                <c:pt idx="3164">
                  <c:v>0</c:v>
                </c:pt>
                <c:pt idx="3165">
                  <c:v>27.074222873900307</c:v>
                </c:pt>
                <c:pt idx="3166">
                  <c:v>89.344222873900321</c:v>
                </c:pt>
                <c:pt idx="3167">
                  <c:v>89.344222873900321</c:v>
                </c:pt>
                <c:pt idx="3168">
                  <c:v>89.344222873900321</c:v>
                </c:pt>
                <c:pt idx="3169">
                  <c:v>89.344222873900321</c:v>
                </c:pt>
                <c:pt idx="3170">
                  <c:v>0</c:v>
                </c:pt>
                <c:pt idx="3171">
                  <c:v>89.344222873900321</c:v>
                </c:pt>
                <c:pt idx="3172">
                  <c:v>89.344222873900321</c:v>
                </c:pt>
                <c:pt idx="3173">
                  <c:v>89.344222873900321</c:v>
                </c:pt>
                <c:pt idx="3174">
                  <c:v>89.344222873900321</c:v>
                </c:pt>
                <c:pt idx="3175">
                  <c:v>89.344222873900321</c:v>
                </c:pt>
                <c:pt idx="3176">
                  <c:v>89.344222873900321</c:v>
                </c:pt>
                <c:pt idx="3177">
                  <c:v>89.344222873900321</c:v>
                </c:pt>
                <c:pt idx="3178">
                  <c:v>89.344222873900321</c:v>
                </c:pt>
                <c:pt idx="3179">
                  <c:v>89.344222873900321</c:v>
                </c:pt>
                <c:pt idx="3180">
                  <c:v>89.344222873900321</c:v>
                </c:pt>
                <c:pt idx="3181">
                  <c:v>89.344222873900321</c:v>
                </c:pt>
                <c:pt idx="3182">
                  <c:v>0</c:v>
                </c:pt>
                <c:pt idx="3183">
                  <c:v>89.344222873900321</c:v>
                </c:pt>
                <c:pt idx="3184">
                  <c:v>89.344222873900321</c:v>
                </c:pt>
                <c:pt idx="3185">
                  <c:v>89.344222873900321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89.344222873900321</c:v>
                </c:pt>
                <c:pt idx="3190">
                  <c:v>89.344222873900321</c:v>
                </c:pt>
                <c:pt idx="3191">
                  <c:v>89.344222873900321</c:v>
                </c:pt>
                <c:pt idx="3192">
                  <c:v>89.344222873900321</c:v>
                </c:pt>
                <c:pt idx="3193">
                  <c:v>89.344222873900321</c:v>
                </c:pt>
                <c:pt idx="3194">
                  <c:v>0</c:v>
                </c:pt>
                <c:pt idx="3195">
                  <c:v>135.45899120234608</c:v>
                </c:pt>
                <c:pt idx="3196">
                  <c:v>135.45899120234608</c:v>
                </c:pt>
                <c:pt idx="3197">
                  <c:v>135.45899120234608</c:v>
                </c:pt>
                <c:pt idx="3198">
                  <c:v>135.45899120234608</c:v>
                </c:pt>
                <c:pt idx="3199">
                  <c:v>135.45899120234608</c:v>
                </c:pt>
                <c:pt idx="3200">
                  <c:v>0</c:v>
                </c:pt>
                <c:pt idx="3201">
                  <c:v>135.45899120234608</c:v>
                </c:pt>
                <c:pt idx="3202">
                  <c:v>0</c:v>
                </c:pt>
                <c:pt idx="3203">
                  <c:v>135.45899120234608</c:v>
                </c:pt>
                <c:pt idx="3204">
                  <c:v>135.45899120234608</c:v>
                </c:pt>
                <c:pt idx="3205">
                  <c:v>135.45899120234608</c:v>
                </c:pt>
                <c:pt idx="3206">
                  <c:v>135.45899120234608</c:v>
                </c:pt>
                <c:pt idx="3207">
                  <c:v>0</c:v>
                </c:pt>
                <c:pt idx="3208">
                  <c:v>135.45899120234608</c:v>
                </c:pt>
                <c:pt idx="3209">
                  <c:v>135.45899120234608</c:v>
                </c:pt>
                <c:pt idx="3210">
                  <c:v>135.45899120234608</c:v>
                </c:pt>
                <c:pt idx="3211">
                  <c:v>135.45899120234608</c:v>
                </c:pt>
                <c:pt idx="3212">
                  <c:v>135.45899120234608</c:v>
                </c:pt>
                <c:pt idx="3213">
                  <c:v>135.45899120234608</c:v>
                </c:pt>
                <c:pt idx="3214">
                  <c:v>135.45899120234608</c:v>
                </c:pt>
                <c:pt idx="3215">
                  <c:v>135.45899120234608</c:v>
                </c:pt>
                <c:pt idx="3216">
                  <c:v>135.45899120234608</c:v>
                </c:pt>
                <c:pt idx="3217">
                  <c:v>135.45899120234608</c:v>
                </c:pt>
                <c:pt idx="3218">
                  <c:v>135.45899120234608</c:v>
                </c:pt>
                <c:pt idx="3219">
                  <c:v>135.45899120234608</c:v>
                </c:pt>
                <c:pt idx="3220">
                  <c:v>135.45899120234608</c:v>
                </c:pt>
                <c:pt idx="3221">
                  <c:v>135.45899120234608</c:v>
                </c:pt>
                <c:pt idx="3222">
                  <c:v>135.45899120234608</c:v>
                </c:pt>
                <c:pt idx="3223">
                  <c:v>135.45899120234608</c:v>
                </c:pt>
                <c:pt idx="3224">
                  <c:v>135.45899120234608</c:v>
                </c:pt>
                <c:pt idx="3225">
                  <c:v>135.45899120234608</c:v>
                </c:pt>
                <c:pt idx="3226">
                  <c:v>0</c:v>
                </c:pt>
                <c:pt idx="3227">
                  <c:v>244.96747474747477</c:v>
                </c:pt>
                <c:pt idx="3228">
                  <c:v>244.96747474747477</c:v>
                </c:pt>
                <c:pt idx="3229">
                  <c:v>244.96747474747477</c:v>
                </c:pt>
                <c:pt idx="3230">
                  <c:v>244.96747474747477</c:v>
                </c:pt>
                <c:pt idx="3231">
                  <c:v>244.96747474747477</c:v>
                </c:pt>
                <c:pt idx="3232">
                  <c:v>244.96747474747477</c:v>
                </c:pt>
                <c:pt idx="3233">
                  <c:v>244.96747474747477</c:v>
                </c:pt>
                <c:pt idx="3234">
                  <c:v>244.96747474747477</c:v>
                </c:pt>
                <c:pt idx="3235">
                  <c:v>244.96747474747477</c:v>
                </c:pt>
                <c:pt idx="3236">
                  <c:v>244.96747474747477</c:v>
                </c:pt>
                <c:pt idx="3237">
                  <c:v>244.96747474747477</c:v>
                </c:pt>
                <c:pt idx="3238">
                  <c:v>0</c:v>
                </c:pt>
                <c:pt idx="3239">
                  <c:v>244.96747474747477</c:v>
                </c:pt>
                <c:pt idx="3240">
                  <c:v>244.96747474747477</c:v>
                </c:pt>
                <c:pt idx="3241">
                  <c:v>244.96747474747477</c:v>
                </c:pt>
                <c:pt idx="3242">
                  <c:v>244.96747474747477</c:v>
                </c:pt>
                <c:pt idx="3243">
                  <c:v>244.96747474747477</c:v>
                </c:pt>
                <c:pt idx="3244">
                  <c:v>244.96747474747477</c:v>
                </c:pt>
                <c:pt idx="3245">
                  <c:v>244.96747474747477</c:v>
                </c:pt>
                <c:pt idx="3246">
                  <c:v>244.96747474747477</c:v>
                </c:pt>
                <c:pt idx="3247">
                  <c:v>244.96747474747477</c:v>
                </c:pt>
                <c:pt idx="3248">
                  <c:v>244.96747474747477</c:v>
                </c:pt>
                <c:pt idx="3249">
                  <c:v>244.96747474747477</c:v>
                </c:pt>
                <c:pt idx="3250">
                  <c:v>244.96747474747477</c:v>
                </c:pt>
                <c:pt idx="3251">
                  <c:v>244.96747474747477</c:v>
                </c:pt>
                <c:pt idx="3252">
                  <c:v>244.96747474747477</c:v>
                </c:pt>
                <c:pt idx="3253">
                  <c:v>244.96747474747477</c:v>
                </c:pt>
                <c:pt idx="3254">
                  <c:v>244.96747474747477</c:v>
                </c:pt>
                <c:pt idx="3255">
                  <c:v>244.96747474747477</c:v>
                </c:pt>
                <c:pt idx="3256">
                  <c:v>397.83689149560121</c:v>
                </c:pt>
                <c:pt idx="3257">
                  <c:v>397.83689149560121</c:v>
                </c:pt>
                <c:pt idx="3258">
                  <c:v>397.83689149560121</c:v>
                </c:pt>
                <c:pt idx="3259">
                  <c:v>397.83689149560121</c:v>
                </c:pt>
                <c:pt idx="3260">
                  <c:v>397.83689149560121</c:v>
                </c:pt>
                <c:pt idx="3261">
                  <c:v>397.83689149560121</c:v>
                </c:pt>
                <c:pt idx="3262">
                  <c:v>397.83689149560121</c:v>
                </c:pt>
                <c:pt idx="3263">
                  <c:v>397.83689149560121</c:v>
                </c:pt>
                <c:pt idx="3264">
                  <c:v>397.83689149560121</c:v>
                </c:pt>
                <c:pt idx="3265">
                  <c:v>397.83689149560121</c:v>
                </c:pt>
                <c:pt idx="3266">
                  <c:v>397.83689149560121</c:v>
                </c:pt>
                <c:pt idx="3267">
                  <c:v>397.83689149560121</c:v>
                </c:pt>
                <c:pt idx="3268">
                  <c:v>397.83689149560121</c:v>
                </c:pt>
                <c:pt idx="3269">
                  <c:v>397.83689149560121</c:v>
                </c:pt>
                <c:pt idx="3270">
                  <c:v>397.83689149560121</c:v>
                </c:pt>
                <c:pt idx="3271">
                  <c:v>397.83689149560121</c:v>
                </c:pt>
                <c:pt idx="3272">
                  <c:v>397.83689149560121</c:v>
                </c:pt>
                <c:pt idx="3273">
                  <c:v>397.83689149560121</c:v>
                </c:pt>
                <c:pt idx="3274">
                  <c:v>397.83689149560121</c:v>
                </c:pt>
                <c:pt idx="3275">
                  <c:v>397.83689149560121</c:v>
                </c:pt>
                <c:pt idx="3276">
                  <c:v>397.83689149560121</c:v>
                </c:pt>
                <c:pt idx="3277">
                  <c:v>397.83689149560121</c:v>
                </c:pt>
                <c:pt idx="3278">
                  <c:v>397.83689149560121</c:v>
                </c:pt>
                <c:pt idx="3279">
                  <c:v>397.83689149560121</c:v>
                </c:pt>
                <c:pt idx="3280">
                  <c:v>397.83689149560121</c:v>
                </c:pt>
                <c:pt idx="3281">
                  <c:v>397.83689149560121</c:v>
                </c:pt>
                <c:pt idx="3282">
                  <c:v>397.83689149560121</c:v>
                </c:pt>
                <c:pt idx="3283">
                  <c:v>0</c:v>
                </c:pt>
                <c:pt idx="3284">
                  <c:v>0</c:v>
                </c:pt>
                <c:pt idx="3285">
                  <c:v>397.83689149560121</c:v>
                </c:pt>
                <c:pt idx="3286">
                  <c:v>397.83689149560121</c:v>
                </c:pt>
                <c:pt idx="3287">
                  <c:v>322.52379797979808</c:v>
                </c:pt>
                <c:pt idx="3288">
                  <c:v>322.52379797979808</c:v>
                </c:pt>
                <c:pt idx="3289">
                  <c:v>322.52379797979808</c:v>
                </c:pt>
                <c:pt idx="3290">
                  <c:v>322.52379797979808</c:v>
                </c:pt>
                <c:pt idx="3291">
                  <c:v>322.52379797979808</c:v>
                </c:pt>
                <c:pt idx="3292">
                  <c:v>322.52379797979808</c:v>
                </c:pt>
                <c:pt idx="3293">
                  <c:v>322.52379797979808</c:v>
                </c:pt>
                <c:pt idx="3294">
                  <c:v>322.52379797979808</c:v>
                </c:pt>
                <c:pt idx="3295">
                  <c:v>322.52379797979808</c:v>
                </c:pt>
                <c:pt idx="3296">
                  <c:v>322.52379797979808</c:v>
                </c:pt>
                <c:pt idx="3297">
                  <c:v>322.52379797979808</c:v>
                </c:pt>
                <c:pt idx="3298">
                  <c:v>322.52379797979808</c:v>
                </c:pt>
                <c:pt idx="3299">
                  <c:v>322.52379797979808</c:v>
                </c:pt>
                <c:pt idx="3300">
                  <c:v>322.52379797979808</c:v>
                </c:pt>
                <c:pt idx="3301">
                  <c:v>322.52379797979808</c:v>
                </c:pt>
                <c:pt idx="3302">
                  <c:v>322.52379797979808</c:v>
                </c:pt>
                <c:pt idx="3303">
                  <c:v>322.52379797979808</c:v>
                </c:pt>
                <c:pt idx="3304">
                  <c:v>322.52379797979808</c:v>
                </c:pt>
                <c:pt idx="3305">
                  <c:v>322.52379797979808</c:v>
                </c:pt>
                <c:pt idx="3306">
                  <c:v>322.52379797979808</c:v>
                </c:pt>
                <c:pt idx="3307">
                  <c:v>322.52379797979808</c:v>
                </c:pt>
                <c:pt idx="3308">
                  <c:v>322.52379797979808</c:v>
                </c:pt>
                <c:pt idx="3309">
                  <c:v>322.52379797979808</c:v>
                </c:pt>
                <c:pt idx="3310">
                  <c:v>322.52379797979808</c:v>
                </c:pt>
                <c:pt idx="3311">
                  <c:v>322.52379797979808</c:v>
                </c:pt>
                <c:pt idx="3312">
                  <c:v>322.52379797979808</c:v>
                </c:pt>
                <c:pt idx="3313">
                  <c:v>322.52379797979808</c:v>
                </c:pt>
                <c:pt idx="3314">
                  <c:v>322.52379797979808</c:v>
                </c:pt>
                <c:pt idx="3315">
                  <c:v>322.52379797979808</c:v>
                </c:pt>
                <c:pt idx="3316">
                  <c:v>322.52379797979808</c:v>
                </c:pt>
                <c:pt idx="3317">
                  <c:v>394.53888563049856</c:v>
                </c:pt>
                <c:pt idx="3318">
                  <c:v>394.53888563049856</c:v>
                </c:pt>
                <c:pt idx="3319">
                  <c:v>394.53888563049856</c:v>
                </c:pt>
                <c:pt idx="3320">
                  <c:v>394.53888563049856</c:v>
                </c:pt>
                <c:pt idx="3321">
                  <c:v>394.53888563049856</c:v>
                </c:pt>
                <c:pt idx="3322">
                  <c:v>394.53888563049856</c:v>
                </c:pt>
                <c:pt idx="3323">
                  <c:v>394.53888563049856</c:v>
                </c:pt>
                <c:pt idx="3324">
                  <c:v>394.53888563049856</c:v>
                </c:pt>
                <c:pt idx="3325">
                  <c:v>394.53888563049856</c:v>
                </c:pt>
                <c:pt idx="3326">
                  <c:v>394.53888563049856</c:v>
                </c:pt>
                <c:pt idx="3327">
                  <c:v>394.53888563049856</c:v>
                </c:pt>
                <c:pt idx="3328">
                  <c:v>394.53888563049856</c:v>
                </c:pt>
                <c:pt idx="3329">
                  <c:v>394.53888563049856</c:v>
                </c:pt>
                <c:pt idx="3330">
                  <c:v>394.53888563049856</c:v>
                </c:pt>
                <c:pt idx="3331">
                  <c:v>0</c:v>
                </c:pt>
                <c:pt idx="3332">
                  <c:v>394.53888563049856</c:v>
                </c:pt>
                <c:pt idx="3333">
                  <c:v>394.53888563049856</c:v>
                </c:pt>
                <c:pt idx="3334">
                  <c:v>0</c:v>
                </c:pt>
                <c:pt idx="3335">
                  <c:v>207.72888563049855</c:v>
                </c:pt>
                <c:pt idx="3336">
                  <c:v>394.53888563049856</c:v>
                </c:pt>
                <c:pt idx="3337">
                  <c:v>394.53888563049856</c:v>
                </c:pt>
                <c:pt idx="3338">
                  <c:v>394.53888563049856</c:v>
                </c:pt>
                <c:pt idx="3339">
                  <c:v>394.53888563049856</c:v>
                </c:pt>
                <c:pt idx="3340">
                  <c:v>394.53888563049856</c:v>
                </c:pt>
                <c:pt idx="3341">
                  <c:v>394.53888563049856</c:v>
                </c:pt>
                <c:pt idx="3342">
                  <c:v>394.53888563049856</c:v>
                </c:pt>
                <c:pt idx="3343">
                  <c:v>394.53888563049856</c:v>
                </c:pt>
                <c:pt idx="3344">
                  <c:v>394.53888563049856</c:v>
                </c:pt>
                <c:pt idx="3345">
                  <c:v>394.53888563049856</c:v>
                </c:pt>
                <c:pt idx="3346">
                  <c:v>394.53888563049856</c:v>
                </c:pt>
                <c:pt idx="3347">
                  <c:v>394.53888563049856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6B-49CB-BAA8-3FB651F2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229423"/>
        <c:axId val="1856435551"/>
      </c:lineChart>
      <c:dateAx>
        <c:axId val="1659229423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35551"/>
        <c:crosses val="autoZero"/>
        <c:auto val="1"/>
        <c:lblOffset val="100"/>
        <c:baseTimeUnit val="days"/>
      </c:dateAx>
      <c:valAx>
        <c:axId val="18564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29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Zuurvlakte, dam storage (m3)</a:t>
            </a:r>
          </a:p>
        </c:rich>
      </c:tx>
      <c:layout>
        <c:manualLayout>
          <c:xMode val="edge"/>
          <c:yMode val="edge"/>
          <c:x val="2.8679701554159668E-2"/>
          <c:y val="3.5186279488298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Dam storage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Zuurvlakte!$B$6:$B$3353</c:f>
              <c:numCache>
                <c:formatCode>yyyy\-mm\-dd</c:formatCode>
                <c:ptCount val="3348"/>
                <c:pt idx="0">
                  <c:v>40483</c:v>
                </c:pt>
                <c:pt idx="1">
                  <c:v>40484</c:v>
                </c:pt>
                <c:pt idx="2">
                  <c:v>40485</c:v>
                </c:pt>
                <c:pt idx="3">
                  <c:v>40486</c:v>
                </c:pt>
                <c:pt idx="4">
                  <c:v>40487</c:v>
                </c:pt>
                <c:pt idx="5">
                  <c:v>40488</c:v>
                </c:pt>
                <c:pt idx="6">
                  <c:v>40489</c:v>
                </c:pt>
                <c:pt idx="7">
                  <c:v>40490</c:v>
                </c:pt>
                <c:pt idx="8">
                  <c:v>40491</c:v>
                </c:pt>
                <c:pt idx="9">
                  <c:v>40492</c:v>
                </c:pt>
                <c:pt idx="10">
                  <c:v>40493</c:v>
                </c:pt>
                <c:pt idx="11">
                  <c:v>40494</c:v>
                </c:pt>
                <c:pt idx="12">
                  <c:v>40495</c:v>
                </c:pt>
                <c:pt idx="13">
                  <c:v>40496</c:v>
                </c:pt>
                <c:pt idx="14">
                  <c:v>40497</c:v>
                </c:pt>
                <c:pt idx="15">
                  <c:v>40498</c:v>
                </c:pt>
                <c:pt idx="16">
                  <c:v>40499</c:v>
                </c:pt>
                <c:pt idx="17">
                  <c:v>40500</c:v>
                </c:pt>
                <c:pt idx="18">
                  <c:v>40501</c:v>
                </c:pt>
                <c:pt idx="19">
                  <c:v>40502</c:v>
                </c:pt>
                <c:pt idx="20">
                  <c:v>40503</c:v>
                </c:pt>
                <c:pt idx="21">
                  <c:v>40504</c:v>
                </c:pt>
                <c:pt idx="22">
                  <c:v>40505</c:v>
                </c:pt>
                <c:pt idx="23">
                  <c:v>40506</c:v>
                </c:pt>
                <c:pt idx="24">
                  <c:v>40507</c:v>
                </c:pt>
                <c:pt idx="25">
                  <c:v>40508</c:v>
                </c:pt>
                <c:pt idx="26">
                  <c:v>40509</c:v>
                </c:pt>
                <c:pt idx="27">
                  <c:v>40510</c:v>
                </c:pt>
                <c:pt idx="28">
                  <c:v>40511</c:v>
                </c:pt>
                <c:pt idx="29">
                  <c:v>40512</c:v>
                </c:pt>
                <c:pt idx="30">
                  <c:v>40513</c:v>
                </c:pt>
                <c:pt idx="31">
                  <c:v>40514</c:v>
                </c:pt>
                <c:pt idx="32">
                  <c:v>40515</c:v>
                </c:pt>
                <c:pt idx="33">
                  <c:v>40516</c:v>
                </c:pt>
                <c:pt idx="34">
                  <c:v>40517</c:v>
                </c:pt>
                <c:pt idx="35">
                  <c:v>40518</c:v>
                </c:pt>
                <c:pt idx="36">
                  <c:v>40519</c:v>
                </c:pt>
                <c:pt idx="37">
                  <c:v>40520</c:v>
                </c:pt>
                <c:pt idx="38">
                  <c:v>40521</c:v>
                </c:pt>
                <c:pt idx="39">
                  <c:v>40522</c:v>
                </c:pt>
                <c:pt idx="40">
                  <c:v>40523</c:v>
                </c:pt>
                <c:pt idx="41">
                  <c:v>40524</c:v>
                </c:pt>
                <c:pt idx="42">
                  <c:v>40525</c:v>
                </c:pt>
                <c:pt idx="43">
                  <c:v>40526</c:v>
                </c:pt>
                <c:pt idx="44">
                  <c:v>40527</c:v>
                </c:pt>
                <c:pt idx="45">
                  <c:v>40528</c:v>
                </c:pt>
                <c:pt idx="46">
                  <c:v>40529</c:v>
                </c:pt>
                <c:pt idx="47">
                  <c:v>40530</c:v>
                </c:pt>
                <c:pt idx="48">
                  <c:v>40531</c:v>
                </c:pt>
                <c:pt idx="49">
                  <c:v>40532</c:v>
                </c:pt>
                <c:pt idx="50">
                  <c:v>40533</c:v>
                </c:pt>
                <c:pt idx="51">
                  <c:v>40534</c:v>
                </c:pt>
                <c:pt idx="52">
                  <c:v>40535</c:v>
                </c:pt>
                <c:pt idx="53">
                  <c:v>40536</c:v>
                </c:pt>
                <c:pt idx="54">
                  <c:v>40537</c:v>
                </c:pt>
                <c:pt idx="55">
                  <c:v>40538</c:v>
                </c:pt>
                <c:pt idx="56">
                  <c:v>40539</c:v>
                </c:pt>
                <c:pt idx="57">
                  <c:v>40540</c:v>
                </c:pt>
                <c:pt idx="58">
                  <c:v>40541</c:v>
                </c:pt>
                <c:pt idx="59">
                  <c:v>40542</c:v>
                </c:pt>
                <c:pt idx="60">
                  <c:v>40543</c:v>
                </c:pt>
                <c:pt idx="61">
                  <c:v>40544</c:v>
                </c:pt>
                <c:pt idx="62">
                  <c:v>40545</c:v>
                </c:pt>
                <c:pt idx="63">
                  <c:v>40546</c:v>
                </c:pt>
                <c:pt idx="64">
                  <c:v>40547</c:v>
                </c:pt>
                <c:pt idx="65">
                  <c:v>40548</c:v>
                </c:pt>
                <c:pt idx="66">
                  <c:v>40549</c:v>
                </c:pt>
                <c:pt idx="67">
                  <c:v>40550</c:v>
                </c:pt>
                <c:pt idx="68">
                  <c:v>40551</c:v>
                </c:pt>
                <c:pt idx="69">
                  <c:v>40552</c:v>
                </c:pt>
                <c:pt idx="70">
                  <c:v>40553</c:v>
                </c:pt>
                <c:pt idx="71">
                  <c:v>40554</c:v>
                </c:pt>
                <c:pt idx="72">
                  <c:v>40555</c:v>
                </c:pt>
                <c:pt idx="73">
                  <c:v>40556</c:v>
                </c:pt>
                <c:pt idx="74">
                  <c:v>40557</c:v>
                </c:pt>
                <c:pt idx="75">
                  <c:v>40558</c:v>
                </c:pt>
                <c:pt idx="76">
                  <c:v>40559</c:v>
                </c:pt>
                <c:pt idx="77">
                  <c:v>40560</c:v>
                </c:pt>
                <c:pt idx="78">
                  <c:v>40561</c:v>
                </c:pt>
                <c:pt idx="79">
                  <c:v>40562</c:v>
                </c:pt>
                <c:pt idx="80">
                  <c:v>40563</c:v>
                </c:pt>
                <c:pt idx="81">
                  <c:v>40564</c:v>
                </c:pt>
                <c:pt idx="82">
                  <c:v>40565</c:v>
                </c:pt>
                <c:pt idx="83">
                  <c:v>40566</c:v>
                </c:pt>
                <c:pt idx="84">
                  <c:v>40567</c:v>
                </c:pt>
                <c:pt idx="85">
                  <c:v>40568</c:v>
                </c:pt>
                <c:pt idx="86">
                  <c:v>40569</c:v>
                </c:pt>
                <c:pt idx="87">
                  <c:v>40570</c:v>
                </c:pt>
                <c:pt idx="88">
                  <c:v>40571</c:v>
                </c:pt>
                <c:pt idx="89">
                  <c:v>40572</c:v>
                </c:pt>
                <c:pt idx="90">
                  <c:v>40573</c:v>
                </c:pt>
                <c:pt idx="91">
                  <c:v>40574</c:v>
                </c:pt>
                <c:pt idx="92">
                  <c:v>40575</c:v>
                </c:pt>
                <c:pt idx="93">
                  <c:v>40576</c:v>
                </c:pt>
                <c:pt idx="94">
                  <c:v>40577</c:v>
                </c:pt>
                <c:pt idx="95">
                  <c:v>40578</c:v>
                </c:pt>
                <c:pt idx="96">
                  <c:v>40579</c:v>
                </c:pt>
                <c:pt idx="97">
                  <c:v>40580</c:v>
                </c:pt>
                <c:pt idx="98">
                  <c:v>40581</c:v>
                </c:pt>
                <c:pt idx="99">
                  <c:v>40582</c:v>
                </c:pt>
                <c:pt idx="100">
                  <c:v>40583</c:v>
                </c:pt>
                <c:pt idx="101">
                  <c:v>40584</c:v>
                </c:pt>
                <c:pt idx="102">
                  <c:v>40585</c:v>
                </c:pt>
                <c:pt idx="103">
                  <c:v>40586</c:v>
                </c:pt>
                <c:pt idx="104">
                  <c:v>40587</c:v>
                </c:pt>
                <c:pt idx="105">
                  <c:v>40588</c:v>
                </c:pt>
                <c:pt idx="106">
                  <c:v>40589</c:v>
                </c:pt>
                <c:pt idx="107">
                  <c:v>40590</c:v>
                </c:pt>
                <c:pt idx="108">
                  <c:v>40591</c:v>
                </c:pt>
                <c:pt idx="109">
                  <c:v>40592</c:v>
                </c:pt>
                <c:pt idx="110">
                  <c:v>40593</c:v>
                </c:pt>
                <c:pt idx="111">
                  <c:v>40594</c:v>
                </c:pt>
                <c:pt idx="112">
                  <c:v>40595</c:v>
                </c:pt>
                <c:pt idx="113">
                  <c:v>40596</c:v>
                </c:pt>
                <c:pt idx="114">
                  <c:v>40597</c:v>
                </c:pt>
                <c:pt idx="115">
                  <c:v>40598</c:v>
                </c:pt>
                <c:pt idx="116">
                  <c:v>40599</c:v>
                </c:pt>
                <c:pt idx="117">
                  <c:v>40600</c:v>
                </c:pt>
                <c:pt idx="118">
                  <c:v>40601</c:v>
                </c:pt>
                <c:pt idx="119">
                  <c:v>40602</c:v>
                </c:pt>
                <c:pt idx="120">
                  <c:v>40603</c:v>
                </c:pt>
                <c:pt idx="121">
                  <c:v>40604</c:v>
                </c:pt>
                <c:pt idx="122">
                  <c:v>40605</c:v>
                </c:pt>
                <c:pt idx="123">
                  <c:v>40606</c:v>
                </c:pt>
                <c:pt idx="124">
                  <c:v>40607</c:v>
                </c:pt>
                <c:pt idx="125">
                  <c:v>40608</c:v>
                </c:pt>
                <c:pt idx="126">
                  <c:v>40609</c:v>
                </c:pt>
                <c:pt idx="127">
                  <c:v>40610</c:v>
                </c:pt>
                <c:pt idx="128">
                  <c:v>40611</c:v>
                </c:pt>
                <c:pt idx="129">
                  <c:v>40612</c:v>
                </c:pt>
                <c:pt idx="130">
                  <c:v>40613</c:v>
                </c:pt>
                <c:pt idx="131">
                  <c:v>40614</c:v>
                </c:pt>
                <c:pt idx="132">
                  <c:v>40615</c:v>
                </c:pt>
                <c:pt idx="133">
                  <c:v>40616</c:v>
                </c:pt>
                <c:pt idx="134">
                  <c:v>40617</c:v>
                </c:pt>
                <c:pt idx="135">
                  <c:v>40618</c:v>
                </c:pt>
                <c:pt idx="136">
                  <c:v>40619</c:v>
                </c:pt>
                <c:pt idx="137">
                  <c:v>40620</c:v>
                </c:pt>
                <c:pt idx="138">
                  <c:v>40621</c:v>
                </c:pt>
                <c:pt idx="139">
                  <c:v>40622</c:v>
                </c:pt>
                <c:pt idx="140">
                  <c:v>40623</c:v>
                </c:pt>
                <c:pt idx="141">
                  <c:v>40624</c:v>
                </c:pt>
                <c:pt idx="142">
                  <c:v>40625</c:v>
                </c:pt>
                <c:pt idx="143">
                  <c:v>40626</c:v>
                </c:pt>
                <c:pt idx="144">
                  <c:v>40627</c:v>
                </c:pt>
                <c:pt idx="145">
                  <c:v>40628</c:v>
                </c:pt>
                <c:pt idx="146">
                  <c:v>40629</c:v>
                </c:pt>
                <c:pt idx="147">
                  <c:v>40630</c:v>
                </c:pt>
                <c:pt idx="148">
                  <c:v>40631</c:v>
                </c:pt>
                <c:pt idx="149">
                  <c:v>40632</c:v>
                </c:pt>
                <c:pt idx="150">
                  <c:v>40633</c:v>
                </c:pt>
                <c:pt idx="151">
                  <c:v>40634</c:v>
                </c:pt>
                <c:pt idx="152">
                  <c:v>40635</c:v>
                </c:pt>
                <c:pt idx="153">
                  <c:v>40636</c:v>
                </c:pt>
                <c:pt idx="154">
                  <c:v>40637</c:v>
                </c:pt>
                <c:pt idx="155">
                  <c:v>40638</c:v>
                </c:pt>
                <c:pt idx="156">
                  <c:v>40639</c:v>
                </c:pt>
                <c:pt idx="157">
                  <c:v>40640</c:v>
                </c:pt>
                <c:pt idx="158">
                  <c:v>40641</c:v>
                </c:pt>
                <c:pt idx="159">
                  <c:v>40642</c:v>
                </c:pt>
                <c:pt idx="160">
                  <c:v>40643</c:v>
                </c:pt>
                <c:pt idx="161">
                  <c:v>40644</c:v>
                </c:pt>
                <c:pt idx="162">
                  <c:v>40645</c:v>
                </c:pt>
                <c:pt idx="163">
                  <c:v>40646</c:v>
                </c:pt>
                <c:pt idx="164">
                  <c:v>40647</c:v>
                </c:pt>
                <c:pt idx="165">
                  <c:v>40648</c:v>
                </c:pt>
                <c:pt idx="166">
                  <c:v>40649</c:v>
                </c:pt>
                <c:pt idx="167">
                  <c:v>40650</c:v>
                </c:pt>
                <c:pt idx="168">
                  <c:v>40651</c:v>
                </c:pt>
                <c:pt idx="169">
                  <c:v>40652</c:v>
                </c:pt>
                <c:pt idx="170">
                  <c:v>40653</c:v>
                </c:pt>
                <c:pt idx="171">
                  <c:v>40654</c:v>
                </c:pt>
                <c:pt idx="172">
                  <c:v>40655</c:v>
                </c:pt>
                <c:pt idx="173">
                  <c:v>40656</c:v>
                </c:pt>
                <c:pt idx="174">
                  <c:v>40657</c:v>
                </c:pt>
                <c:pt idx="175">
                  <c:v>40658</c:v>
                </c:pt>
                <c:pt idx="176">
                  <c:v>40659</c:v>
                </c:pt>
                <c:pt idx="177">
                  <c:v>40660</c:v>
                </c:pt>
                <c:pt idx="178">
                  <c:v>40661</c:v>
                </c:pt>
                <c:pt idx="179">
                  <c:v>40662</c:v>
                </c:pt>
                <c:pt idx="180">
                  <c:v>40663</c:v>
                </c:pt>
                <c:pt idx="181">
                  <c:v>40664</c:v>
                </c:pt>
                <c:pt idx="182">
                  <c:v>40665</c:v>
                </c:pt>
                <c:pt idx="183">
                  <c:v>40666</c:v>
                </c:pt>
                <c:pt idx="184">
                  <c:v>40667</c:v>
                </c:pt>
                <c:pt idx="185">
                  <c:v>40668</c:v>
                </c:pt>
                <c:pt idx="186">
                  <c:v>40669</c:v>
                </c:pt>
                <c:pt idx="187">
                  <c:v>40670</c:v>
                </c:pt>
                <c:pt idx="188">
                  <c:v>40671</c:v>
                </c:pt>
                <c:pt idx="189">
                  <c:v>40672</c:v>
                </c:pt>
                <c:pt idx="190">
                  <c:v>40673</c:v>
                </c:pt>
                <c:pt idx="191">
                  <c:v>40674</c:v>
                </c:pt>
                <c:pt idx="192">
                  <c:v>40675</c:v>
                </c:pt>
                <c:pt idx="193">
                  <c:v>40676</c:v>
                </c:pt>
                <c:pt idx="194">
                  <c:v>40677</c:v>
                </c:pt>
                <c:pt idx="195">
                  <c:v>40678</c:v>
                </c:pt>
                <c:pt idx="196">
                  <c:v>40679</c:v>
                </c:pt>
                <c:pt idx="197">
                  <c:v>40680</c:v>
                </c:pt>
                <c:pt idx="198">
                  <c:v>40681</c:v>
                </c:pt>
                <c:pt idx="199">
                  <c:v>40682</c:v>
                </c:pt>
                <c:pt idx="200">
                  <c:v>40683</c:v>
                </c:pt>
                <c:pt idx="201">
                  <c:v>40684</c:v>
                </c:pt>
                <c:pt idx="202">
                  <c:v>40685</c:v>
                </c:pt>
                <c:pt idx="203">
                  <c:v>40686</c:v>
                </c:pt>
                <c:pt idx="204">
                  <c:v>40687</c:v>
                </c:pt>
                <c:pt idx="205">
                  <c:v>40688</c:v>
                </c:pt>
                <c:pt idx="206">
                  <c:v>40689</c:v>
                </c:pt>
                <c:pt idx="207">
                  <c:v>40690</c:v>
                </c:pt>
                <c:pt idx="208">
                  <c:v>40691</c:v>
                </c:pt>
                <c:pt idx="209">
                  <c:v>40692</c:v>
                </c:pt>
                <c:pt idx="210">
                  <c:v>40693</c:v>
                </c:pt>
                <c:pt idx="211">
                  <c:v>40694</c:v>
                </c:pt>
                <c:pt idx="212">
                  <c:v>40695</c:v>
                </c:pt>
                <c:pt idx="213">
                  <c:v>40696</c:v>
                </c:pt>
                <c:pt idx="214">
                  <c:v>40697</c:v>
                </c:pt>
                <c:pt idx="215">
                  <c:v>40698</c:v>
                </c:pt>
                <c:pt idx="216">
                  <c:v>40699</c:v>
                </c:pt>
                <c:pt idx="217">
                  <c:v>40700</c:v>
                </c:pt>
                <c:pt idx="218">
                  <c:v>40701</c:v>
                </c:pt>
                <c:pt idx="219">
                  <c:v>40702</c:v>
                </c:pt>
                <c:pt idx="220">
                  <c:v>40703</c:v>
                </c:pt>
                <c:pt idx="221">
                  <c:v>40704</c:v>
                </c:pt>
                <c:pt idx="222">
                  <c:v>40705</c:v>
                </c:pt>
                <c:pt idx="223">
                  <c:v>40706</c:v>
                </c:pt>
                <c:pt idx="224">
                  <c:v>40707</c:v>
                </c:pt>
                <c:pt idx="225">
                  <c:v>40708</c:v>
                </c:pt>
                <c:pt idx="226">
                  <c:v>40709</c:v>
                </c:pt>
                <c:pt idx="227">
                  <c:v>40710</c:v>
                </c:pt>
                <c:pt idx="228">
                  <c:v>40711</c:v>
                </c:pt>
                <c:pt idx="229">
                  <c:v>40712</c:v>
                </c:pt>
                <c:pt idx="230">
                  <c:v>40713</c:v>
                </c:pt>
                <c:pt idx="231">
                  <c:v>40714</c:v>
                </c:pt>
                <c:pt idx="232">
                  <c:v>40715</c:v>
                </c:pt>
                <c:pt idx="233">
                  <c:v>40716</c:v>
                </c:pt>
                <c:pt idx="234">
                  <c:v>40717</c:v>
                </c:pt>
                <c:pt idx="235">
                  <c:v>40718</c:v>
                </c:pt>
                <c:pt idx="236">
                  <c:v>40719</c:v>
                </c:pt>
                <c:pt idx="237">
                  <c:v>40720</c:v>
                </c:pt>
                <c:pt idx="238">
                  <c:v>40721</c:v>
                </c:pt>
                <c:pt idx="239">
                  <c:v>40722</c:v>
                </c:pt>
                <c:pt idx="240">
                  <c:v>40723</c:v>
                </c:pt>
                <c:pt idx="241">
                  <c:v>40724</c:v>
                </c:pt>
                <c:pt idx="242">
                  <c:v>40725</c:v>
                </c:pt>
                <c:pt idx="243">
                  <c:v>40726</c:v>
                </c:pt>
                <c:pt idx="244">
                  <c:v>40727</c:v>
                </c:pt>
                <c:pt idx="245">
                  <c:v>40728</c:v>
                </c:pt>
                <c:pt idx="246">
                  <c:v>40729</c:v>
                </c:pt>
                <c:pt idx="247">
                  <c:v>40730</c:v>
                </c:pt>
                <c:pt idx="248">
                  <c:v>40731</c:v>
                </c:pt>
                <c:pt idx="249">
                  <c:v>40732</c:v>
                </c:pt>
                <c:pt idx="250">
                  <c:v>40733</c:v>
                </c:pt>
                <c:pt idx="251">
                  <c:v>40734</c:v>
                </c:pt>
                <c:pt idx="252">
                  <c:v>40735</c:v>
                </c:pt>
                <c:pt idx="253">
                  <c:v>40736</c:v>
                </c:pt>
                <c:pt idx="254">
                  <c:v>40737</c:v>
                </c:pt>
                <c:pt idx="255">
                  <c:v>40738</c:v>
                </c:pt>
                <c:pt idx="256">
                  <c:v>40739</c:v>
                </c:pt>
                <c:pt idx="257">
                  <c:v>40740</c:v>
                </c:pt>
                <c:pt idx="258">
                  <c:v>40741</c:v>
                </c:pt>
                <c:pt idx="259">
                  <c:v>40742</c:v>
                </c:pt>
                <c:pt idx="260">
                  <c:v>40743</c:v>
                </c:pt>
                <c:pt idx="261">
                  <c:v>40744</c:v>
                </c:pt>
                <c:pt idx="262">
                  <c:v>40745</c:v>
                </c:pt>
                <c:pt idx="263">
                  <c:v>40746</c:v>
                </c:pt>
                <c:pt idx="264">
                  <c:v>40747</c:v>
                </c:pt>
                <c:pt idx="265">
                  <c:v>40748</c:v>
                </c:pt>
                <c:pt idx="266">
                  <c:v>40749</c:v>
                </c:pt>
                <c:pt idx="267">
                  <c:v>40750</c:v>
                </c:pt>
                <c:pt idx="268">
                  <c:v>40751</c:v>
                </c:pt>
                <c:pt idx="269">
                  <c:v>40752</c:v>
                </c:pt>
                <c:pt idx="270">
                  <c:v>40753</c:v>
                </c:pt>
                <c:pt idx="271">
                  <c:v>40754</c:v>
                </c:pt>
                <c:pt idx="272">
                  <c:v>40755</c:v>
                </c:pt>
                <c:pt idx="273">
                  <c:v>40756</c:v>
                </c:pt>
                <c:pt idx="274">
                  <c:v>40757</c:v>
                </c:pt>
                <c:pt idx="275">
                  <c:v>40758</c:v>
                </c:pt>
                <c:pt idx="276">
                  <c:v>40759</c:v>
                </c:pt>
                <c:pt idx="277">
                  <c:v>40760</c:v>
                </c:pt>
                <c:pt idx="278">
                  <c:v>40761</c:v>
                </c:pt>
                <c:pt idx="279">
                  <c:v>40762</c:v>
                </c:pt>
                <c:pt idx="280">
                  <c:v>40763</c:v>
                </c:pt>
                <c:pt idx="281">
                  <c:v>40764</c:v>
                </c:pt>
                <c:pt idx="282">
                  <c:v>40765</c:v>
                </c:pt>
                <c:pt idx="283">
                  <c:v>40766</c:v>
                </c:pt>
                <c:pt idx="284">
                  <c:v>40767</c:v>
                </c:pt>
                <c:pt idx="285">
                  <c:v>40768</c:v>
                </c:pt>
                <c:pt idx="286">
                  <c:v>40769</c:v>
                </c:pt>
                <c:pt idx="287">
                  <c:v>40770</c:v>
                </c:pt>
                <c:pt idx="288">
                  <c:v>40771</c:v>
                </c:pt>
                <c:pt idx="289">
                  <c:v>40772</c:v>
                </c:pt>
                <c:pt idx="290">
                  <c:v>40773</c:v>
                </c:pt>
                <c:pt idx="291">
                  <c:v>40774</c:v>
                </c:pt>
                <c:pt idx="292">
                  <c:v>40775</c:v>
                </c:pt>
                <c:pt idx="293">
                  <c:v>40776</c:v>
                </c:pt>
                <c:pt idx="294">
                  <c:v>40777</c:v>
                </c:pt>
                <c:pt idx="295">
                  <c:v>40778</c:v>
                </c:pt>
                <c:pt idx="296">
                  <c:v>40779</c:v>
                </c:pt>
                <c:pt idx="297">
                  <c:v>40780</c:v>
                </c:pt>
                <c:pt idx="298">
                  <c:v>40781</c:v>
                </c:pt>
                <c:pt idx="299">
                  <c:v>40782</c:v>
                </c:pt>
                <c:pt idx="300">
                  <c:v>40783</c:v>
                </c:pt>
                <c:pt idx="301">
                  <c:v>40784</c:v>
                </c:pt>
                <c:pt idx="302">
                  <c:v>40785</c:v>
                </c:pt>
                <c:pt idx="303">
                  <c:v>40786</c:v>
                </c:pt>
                <c:pt idx="304">
                  <c:v>40787</c:v>
                </c:pt>
                <c:pt idx="305">
                  <c:v>40788</c:v>
                </c:pt>
                <c:pt idx="306">
                  <c:v>40789</c:v>
                </c:pt>
                <c:pt idx="307">
                  <c:v>40790</c:v>
                </c:pt>
                <c:pt idx="308">
                  <c:v>40791</c:v>
                </c:pt>
                <c:pt idx="309">
                  <c:v>40792</c:v>
                </c:pt>
                <c:pt idx="310">
                  <c:v>40793</c:v>
                </c:pt>
                <c:pt idx="311">
                  <c:v>40794</c:v>
                </c:pt>
                <c:pt idx="312">
                  <c:v>40795</c:v>
                </c:pt>
                <c:pt idx="313">
                  <c:v>40796</c:v>
                </c:pt>
                <c:pt idx="314">
                  <c:v>40797</c:v>
                </c:pt>
                <c:pt idx="315">
                  <c:v>40798</c:v>
                </c:pt>
                <c:pt idx="316">
                  <c:v>40799</c:v>
                </c:pt>
                <c:pt idx="317">
                  <c:v>40800</c:v>
                </c:pt>
                <c:pt idx="318">
                  <c:v>40801</c:v>
                </c:pt>
                <c:pt idx="319">
                  <c:v>40802</c:v>
                </c:pt>
                <c:pt idx="320">
                  <c:v>40803</c:v>
                </c:pt>
                <c:pt idx="321">
                  <c:v>40804</c:v>
                </c:pt>
                <c:pt idx="322">
                  <c:v>40805</c:v>
                </c:pt>
                <c:pt idx="323">
                  <c:v>40806</c:v>
                </c:pt>
                <c:pt idx="324">
                  <c:v>40807</c:v>
                </c:pt>
                <c:pt idx="325">
                  <c:v>40808</c:v>
                </c:pt>
                <c:pt idx="326">
                  <c:v>40809</c:v>
                </c:pt>
                <c:pt idx="327">
                  <c:v>40810</c:v>
                </c:pt>
                <c:pt idx="328">
                  <c:v>40811</c:v>
                </c:pt>
                <c:pt idx="329">
                  <c:v>40812</c:v>
                </c:pt>
                <c:pt idx="330">
                  <c:v>40813</c:v>
                </c:pt>
                <c:pt idx="331">
                  <c:v>40814</c:v>
                </c:pt>
                <c:pt idx="332">
                  <c:v>40815</c:v>
                </c:pt>
                <c:pt idx="333">
                  <c:v>40816</c:v>
                </c:pt>
                <c:pt idx="334">
                  <c:v>40817</c:v>
                </c:pt>
                <c:pt idx="335">
                  <c:v>40818</c:v>
                </c:pt>
                <c:pt idx="336">
                  <c:v>40819</c:v>
                </c:pt>
                <c:pt idx="337">
                  <c:v>40820</c:v>
                </c:pt>
                <c:pt idx="338">
                  <c:v>40821</c:v>
                </c:pt>
                <c:pt idx="339">
                  <c:v>40822</c:v>
                </c:pt>
                <c:pt idx="340">
                  <c:v>40823</c:v>
                </c:pt>
                <c:pt idx="341">
                  <c:v>40824</c:v>
                </c:pt>
                <c:pt idx="342">
                  <c:v>40825</c:v>
                </c:pt>
                <c:pt idx="343">
                  <c:v>40826</c:v>
                </c:pt>
                <c:pt idx="344">
                  <c:v>40827</c:v>
                </c:pt>
                <c:pt idx="345">
                  <c:v>40828</c:v>
                </c:pt>
                <c:pt idx="346">
                  <c:v>40829</c:v>
                </c:pt>
                <c:pt idx="347">
                  <c:v>40830</c:v>
                </c:pt>
                <c:pt idx="348">
                  <c:v>40831</c:v>
                </c:pt>
                <c:pt idx="349">
                  <c:v>40832</c:v>
                </c:pt>
                <c:pt idx="350">
                  <c:v>40833</c:v>
                </c:pt>
                <c:pt idx="351">
                  <c:v>40834</c:v>
                </c:pt>
                <c:pt idx="352">
                  <c:v>40835</c:v>
                </c:pt>
                <c:pt idx="353">
                  <c:v>40836</c:v>
                </c:pt>
                <c:pt idx="354">
                  <c:v>40837</c:v>
                </c:pt>
                <c:pt idx="355">
                  <c:v>40838</c:v>
                </c:pt>
                <c:pt idx="356">
                  <c:v>40839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40845</c:v>
                </c:pt>
                <c:pt idx="363">
                  <c:v>40846</c:v>
                </c:pt>
                <c:pt idx="364">
                  <c:v>40847</c:v>
                </c:pt>
                <c:pt idx="365">
                  <c:v>40848</c:v>
                </c:pt>
                <c:pt idx="366">
                  <c:v>40849</c:v>
                </c:pt>
                <c:pt idx="367">
                  <c:v>40850</c:v>
                </c:pt>
                <c:pt idx="368">
                  <c:v>40851</c:v>
                </c:pt>
                <c:pt idx="369">
                  <c:v>40852</c:v>
                </c:pt>
                <c:pt idx="370">
                  <c:v>40853</c:v>
                </c:pt>
                <c:pt idx="371">
                  <c:v>40854</c:v>
                </c:pt>
                <c:pt idx="372">
                  <c:v>40855</c:v>
                </c:pt>
                <c:pt idx="373">
                  <c:v>40856</c:v>
                </c:pt>
                <c:pt idx="374">
                  <c:v>40857</c:v>
                </c:pt>
                <c:pt idx="375">
                  <c:v>40858</c:v>
                </c:pt>
                <c:pt idx="376">
                  <c:v>40859</c:v>
                </c:pt>
                <c:pt idx="377">
                  <c:v>40860</c:v>
                </c:pt>
                <c:pt idx="378">
                  <c:v>40861</c:v>
                </c:pt>
                <c:pt idx="379">
                  <c:v>40862</c:v>
                </c:pt>
                <c:pt idx="380">
                  <c:v>40863</c:v>
                </c:pt>
                <c:pt idx="381">
                  <c:v>40864</c:v>
                </c:pt>
                <c:pt idx="382">
                  <c:v>40865</c:v>
                </c:pt>
                <c:pt idx="383">
                  <c:v>40866</c:v>
                </c:pt>
                <c:pt idx="384">
                  <c:v>40867</c:v>
                </c:pt>
                <c:pt idx="385">
                  <c:v>40868</c:v>
                </c:pt>
                <c:pt idx="386">
                  <c:v>40869</c:v>
                </c:pt>
                <c:pt idx="387">
                  <c:v>40870</c:v>
                </c:pt>
                <c:pt idx="388">
                  <c:v>40871</c:v>
                </c:pt>
                <c:pt idx="389">
                  <c:v>40872</c:v>
                </c:pt>
                <c:pt idx="390">
                  <c:v>40873</c:v>
                </c:pt>
                <c:pt idx="391">
                  <c:v>40874</c:v>
                </c:pt>
                <c:pt idx="392">
                  <c:v>40875</c:v>
                </c:pt>
                <c:pt idx="393">
                  <c:v>40876</c:v>
                </c:pt>
                <c:pt idx="394">
                  <c:v>40877</c:v>
                </c:pt>
                <c:pt idx="395">
                  <c:v>40878</c:v>
                </c:pt>
                <c:pt idx="396">
                  <c:v>40879</c:v>
                </c:pt>
                <c:pt idx="397">
                  <c:v>40880</c:v>
                </c:pt>
                <c:pt idx="398">
                  <c:v>40881</c:v>
                </c:pt>
                <c:pt idx="399">
                  <c:v>40882</c:v>
                </c:pt>
                <c:pt idx="400">
                  <c:v>40883</c:v>
                </c:pt>
                <c:pt idx="401">
                  <c:v>40884</c:v>
                </c:pt>
                <c:pt idx="402">
                  <c:v>40885</c:v>
                </c:pt>
                <c:pt idx="403">
                  <c:v>40886</c:v>
                </c:pt>
                <c:pt idx="404">
                  <c:v>40887</c:v>
                </c:pt>
                <c:pt idx="405">
                  <c:v>40888</c:v>
                </c:pt>
                <c:pt idx="406">
                  <c:v>40889</c:v>
                </c:pt>
                <c:pt idx="407">
                  <c:v>40890</c:v>
                </c:pt>
                <c:pt idx="408">
                  <c:v>40891</c:v>
                </c:pt>
                <c:pt idx="409">
                  <c:v>40892</c:v>
                </c:pt>
                <c:pt idx="410">
                  <c:v>40893</c:v>
                </c:pt>
                <c:pt idx="411">
                  <c:v>40894</c:v>
                </c:pt>
                <c:pt idx="412">
                  <c:v>40895</c:v>
                </c:pt>
                <c:pt idx="413">
                  <c:v>40896</c:v>
                </c:pt>
                <c:pt idx="414">
                  <c:v>40897</c:v>
                </c:pt>
                <c:pt idx="415">
                  <c:v>40898</c:v>
                </c:pt>
                <c:pt idx="416">
                  <c:v>40899</c:v>
                </c:pt>
                <c:pt idx="417">
                  <c:v>40900</c:v>
                </c:pt>
                <c:pt idx="418">
                  <c:v>40901</c:v>
                </c:pt>
                <c:pt idx="419">
                  <c:v>40902</c:v>
                </c:pt>
                <c:pt idx="420">
                  <c:v>40903</c:v>
                </c:pt>
                <c:pt idx="421">
                  <c:v>40904</c:v>
                </c:pt>
                <c:pt idx="422">
                  <c:v>40905</c:v>
                </c:pt>
                <c:pt idx="423">
                  <c:v>40906</c:v>
                </c:pt>
                <c:pt idx="424">
                  <c:v>40907</c:v>
                </c:pt>
                <c:pt idx="425">
                  <c:v>40908</c:v>
                </c:pt>
                <c:pt idx="426">
                  <c:v>40909</c:v>
                </c:pt>
                <c:pt idx="427">
                  <c:v>40910</c:v>
                </c:pt>
                <c:pt idx="428">
                  <c:v>40911</c:v>
                </c:pt>
                <c:pt idx="429">
                  <c:v>40912</c:v>
                </c:pt>
                <c:pt idx="430">
                  <c:v>40913</c:v>
                </c:pt>
                <c:pt idx="431">
                  <c:v>40914</c:v>
                </c:pt>
                <c:pt idx="432">
                  <c:v>40915</c:v>
                </c:pt>
                <c:pt idx="433">
                  <c:v>40916</c:v>
                </c:pt>
                <c:pt idx="434">
                  <c:v>40917</c:v>
                </c:pt>
                <c:pt idx="435">
                  <c:v>40918</c:v>
                </c:pt>
                <c:pt idx="436">
                  <c:v>40919</c:v>
                </c:pt>
                <c:pt idx="437">
                  <c:v>40920</c:v>
                </c:pt>
                <c:pt idx="438">
                  <c:v>40921</c:v>
                </c:pt>
                <c:pt idx="439">
                  <c:v>40922</c:v>
                </c:pt>
                <c:pt idx="440">
                  <c:v>40923</c:v>
                </c:pt>
                <c:pt idx="441">
                  <c:v>40924</c:v>
                </c:pt>
                <c:pt idx="442">
                  <c:v>40925</c:v>
                </c:pt>
                <c:pt idx="443">
                  <c:v>40926</c:v>
                </c:pt>
                <c:pt idx="444">
                  <c:v>40927</c:v>
                </c:pt>
                <c:pt idx="445">
                  <c:v>40928</c:v>
                </c:pt>
                <c:pt idx="446">
                  <c:v>40929</c:v>
                </c:pt>
                <c:pt idx="447">
                  <c:v>40930</c:v>
                </c:pt>
                <c:pt idx="448">
                  <c:v>40931</c:v>
                </c:pt>
                <c:pt idx="449">
                  <c:v>40932</c:v>
                </c:pt>
                <c:pt idx="450">
                  <c:v>40933</c:v>
                </c:pt>
                <c:pt idx="451">
                  <c:v>40934</c:v>
                </c:pt>
                <c:pt idx="452">
                  <c:v>40935</c:v>
                </c:pt>
                <c:pt idx="453">
                  <c:v>40936</c:v>
                </c:pt>
                <c:pt idx="454">
                  <c:v>40937</c:v>
                </c:pt>
                <c:pt idx="455">
                  <c:v>40938</c:v>
                </c:pt>
                <c:pt idx="456">
                  <c:v>40939</c:v>
                </c:pt>
                <c:pt idx="457">
                  <c:v>40940</c:v>
                </c:pt>
                <c:pt idx="458">
                  <c:v>40941</c:v>
                </c:pt>
                <c:pt idx="459">
                  <c:v>40942</c:v>
                </c:pt>
                <c:pt idx="460">
                  <c:v>40943</c:v>
                </c:pt>
                <c:pt idx="461">
                  <c:v>40944</c:v>
                </c:pt>
                <c:pt idx="462">
                  <c:v>40945</c:v>
                </c:pt>
                <c:pt idx="463">
                  <c:v>40946</c:v>
                </c:pt>
                <c:pt idx="464">
                  <c:v>40947</c:v>
                </c:pt>
                <c:pt idx="465">
                  <c:v>40948</c:v>
                </c:pt>
                <c:pt idx="466">
                  <c:v>40949</c:v>
                </c:pt>
                <c:pt idx="467">
                  <c:v>40950</c:v>
                </c:pt>
                <c:pt idx="468">
                  <c:v>40951</c:v>
                </c:pt>
                <c:pt idx="469">
                  <c:v>40952</c:v>
                </c:pt>
                <c:pt idx="470">
                  <c:v>40953</c:v>
                </c:pt>
                <c:pt idx="471">
                  <c:v>40954</c:v>
                </c:pt>
                <c:pt idx="472">
                  <c:v>40955</c:v>
                </c:pt>
                <c:pt idx="473">
                  <c:v>40956</c:v>
                </c:pt>
                <c:pt idx="474">
                  <c:v>40957</c:v>
                </c:pt>
                <c:pt idx="475">
                  <c:v>40958</c:v>
                </c:pt>
                <c:pt idx="476">
                  <c:v>40959</c:v>
                </c:pt>
                <c:pt idx="477">
                  <c:v>40960</c:v>
                </c:pt>
                <c:pt idx="478">
                  <c:v>40961</c:v>
                </c:pt>
                <c:pt idx="479">
                  <c:v>40962</c:v>
                </c:pt>
                <c:pt idx="480">
                  <c:v>40963</c:v>
                </c:pt>
                <c:pt idx="481">
                  <c:v>40964</c:v>
                </c:pt>
                <c:pt idx="482">
                  <c:v>40965</c:v>
                </c:pt>
                <c:pt idx="483">
                  <c:v>40966</c:v>
                </c:pt>
                <c:pt idx="484">
                  <c:v>40967</c:v>
                </c:pt>
                <c:pt idx="485">
                  <c:v>40968</c:v>
                </c:pt>
                <c:pt idx="486">
                  <c:v>40969</c:v>
                </c:pt>
                <c:pt idx="487">
                  <c:v>40970</c:v>
                </c:pt>
                <c:pt idx="488">
                  <c:v>40971</c:v>
                </c:pt>
                <c:pt idx="489">
                  <c:v>40972</c:v>
                </c:pt>
                <c:pt idx="490">
                  <c:v>40973</c:v>
                </c:pt>
                <c:pt idx="491">
                  <c:v>40974</c:v>
                </c:pt>
                <c:pt idx="492">
                  <c:v>40975</c:v>
                </c:pt>
                <c:pt idx="493">
                  <c:v>40976</c:v>
                </c:pt>
                <c:pt idx="494">
                  <c:v>40977</c:v>
                </c:pt>
                <c:pt idx="495">
                  <c:v>40978</c:v>
                </c:pt>
                <c:pt idx="496">
                  <c:v>40979</c:v>
                </c:pt>
                <c:pt idx="497">
                  <c:v>40980</c:v>
                </c:pt>
                <c:pt idx="498">
                  <c:v>40981</c:v>
                </c:pt>
                <c:pt idx="499">
                  <c:v>40982</c:v>
                </c:pt>
                <c:pt idx="500">
                  <c:v>40983</c:v>
                </c:pt>
                <c:pt idx="501">
                  <c:v>40984</c:v>
                </c:pt>
                <c:pt idx="502">
                  <c:v>40985</c:v>
                </c:pt>
                <c:pt idx="503">
                  <c:v>40986</c:v>
                </c:pt>
                <c:pt idx="504">
                  <c:v>40987</c:v>
                </c:pt>
                <c:pt idx="505">
                  <c:v>40988</c:v>
                </c:pt>
                <c:pt idx="506">
                  <c:v>40989</c:v>
                </c:pt>
                <c:pt idx="507">
                  <c:v>40990</c:v>
                </c:pt>
                <c:pt idx="508">
                  <c:v>40991</c:v>
                </c:pt>
                <c:pt idx="509">
                  <c:v>40992</c:v>
                </c:pt>
                <c:pt idx="510">
                  <c:v>40993</c:v>
                </c:pt>
                <c:pt idx="511">
                  <c:v>40994</c:v>
                </c:pt>
                <c:pt idx="512">
                  <c:v>40995</c:v>
                </c:pt>
                <c:pt idx="513">
                  <c:v>40996</c:v>
                </c:pt>
                <c:pt idx="514">
                  <c:v>40997</c:v>
                </c:pt>
                <c:pt idx="515">
                  <c:v>40998</c:v>
                </c:pt>
                <c:pt idx="516">
                  <c:v>40999</c:v>
                </c:pt>
                <c:pt idx="517">
                  <c:v>41000</c:v>
                </c:pt>
                <c:pt idx="518">
                  <c:v>41001</c:v>
                </c:pt>
                <c:pt idx="519">
                  <c:v>41002</c:v>
                </c:pt>
                <c:pt idx="520">
                  <c:v>41003</c:v>
                </c:pt>
                <c:pt idx="521">
                  <c:v>41004</c:v>
                </c:pt>
                <c:pt idx="522">
                  <c:v>41005</c:v>
                </c:pt>
                <c:pt idx="523">
                  <c:v>41006</c:v>
                </c:pt>
                <c:pt idx="524">
                  <c:v>41007</c:v>
                </c:pt>
                <c:pt idx="525">
                  <c:v>41008</c:v>
                </c:pt>
                <c:pt idx="526">
                  <c:v>41009</c:v>
                </c:pt>
                <c:pt idx="527">
                  <c:v>41010</c:v>
                </c:pt>
                <c:pt idx="528">
                  <c:v>41011</c:v>
                </c:pt>
                <c:pt idx="529">
                  <c:v>41012</c:v>
                </c:pt>
                <c:pt idx="530">
                  <c:v>41013</c:v>
                </c:pt>
                <c:pt idx="531">
                  <c:v>41014</c:v>
                </c:pt>
                <c:pt idx="532">
                  <c:v>41015</c:v>
                </c:pt>
                <c:pt idx="533">
                  <c:v>41016</c:v>
                </c:pt>
                <c:pt idx="534">
                  <c:v>41017</c:v>
                </c:pt>
                <c:pt idx="535">
                  <c:v>41018</c:v>
                </c:pt>
                <c:pt idx="536">
                  <c:v>41019</c:v>
                </c:pt>
                <c:pt idx="537">
                  <c:v>41020</c:v>
                </c:pt>
                <c:pt idx="538">
                  <c:v>41021</c:v>
                </c:pt>
                <c:pt idx="539">
                  <c:v>41022</c:v>
                </c:pt>
                <c:pt idx="540">
                  <c:v>41023</c:v>
                </c:pt>
                <c:pt idx="541">
                  <c:v>41024</c:v>
                </c:pt>
                <c:pt idx="542">
                  <c:v>41025</c:v>
                </c:pt>
                <c:pt idx="543">
                  <c:v>41026</c:v>
                </c:pt>
                <c:pt idx="544">
                  <c:v>41027</c:v>
                </c:pt>
                <c:pt idx="545">
                  <c:v>41028</c:v>
                </c:pt>
                <c:pt idx="546">
                  <c:v>41029</c:v>
                </c:pt>
                <c:pt idx="547">
                  <c:v>41030</c:v>
                </c:pt>
                <c:pt idx="548">
                  <c:v>41031</c:v>
                </c:pt>
                <c:pt idx="549">
                  <c:v>41032</c:v>
                </c:pt>
                <c:pt idx="550">
                  <c:v>41033</c:v>
                </c:pt>
                <c:pt idx="551">
                  <c:v>41034</c:v>
                </c:pt>
                <c:pt idx="552">
                  <c:v>41035</c:v>
                </c:pt>
                <c:pt idx="553">
                  <c:v>41036</c:v>
                </c:pt>
                <c:pt idx="554">
                  <c:v>41037</c:v>
                </c:pt>
                <c:pt idx="555">
                  <c:v>41038</c:v>
                </c:pt>
                <c:pt idx="556">
                  <c:v>41039</c:v>
                </c:pt>
                <c:pt idx="557">
                  <c:v>41040</c:v>
                </c:pt>
                <c:pt idx="558">
                  <c:v>41041</c:v>
                </c:pt>
                <c:pt idx="559">
                  <c:v>41042</c:v>
                </c:pt>
                <c:pt idx="560">
                  <c:v>41043</c:v>
                </c:pt>
                <c:pt idx="561">
                  <c:v>41044</c:v>
                </c:pt>
                <c:pt idx="562">
                  <c:v>41045</c:v>
                </c:pt>
                <c:pt idx="563">
                  <c:v>41046</c:v>
                </c:pt>
                <c:pt idx="564">
                  <c:v>41047</c:v>
                </c:pt>
                <c:pt idx="565">
                  <c:v>41048</c:v>
                </c:pt>
                <c:pt idx="566">
                  <c:v>41049</c:v>
                </c:pt>
                <c:pt idx="567">
                  <c:v>41050</c:v>
                </c:pt>
                <c:pt idx="568">
                  <c:v>41051</c:v>
                </c:pt>
                <c:pt idx="569">
                  <c:v>41052</c:v>
                </c:pt>
                <c:pt idx="570">
                  <c:v>41053</c:v>
                </c:pt>
                <c:pt idx="571">
                  <c:v>41054</c:v>
                </c:pt>
                <c:pt idx="572">
                  <c:v>41055</c:v>
                </c:pt>
                <c:pt idx="573">
                  <c:v>41056</c:v>
                </c:pt>
                <c:pt idx="574">
                  <c:v>41057</c:v>
                </c:pt>
                <c:pt idx="575">
                  <c:v>41058</c:v>
                </c:pt>
                <c:pt idx="576">
                  <c:v>41059</c:v>
                </c:pt>
                <c:pt idx="577">
                  <c:v>41060</c:v>
                </c:pt>
                <c:pt idx="578">
                  <c:v>41061</c:v>
                </c:pt>
                <c:pt idx="579">
                  <c:v>41062</c:v>
                </c:pt>
                <c:pt idx="580">
                  <c:v>41063</c:v>
                </c:pt>
                <c:pt idx="581">
                  <c:v>41064</c:v>
                </c:pt>
                <c:pt idx="582">
                  <c:v>41065</c:v>
                </c:pt>
                <c:pt idx="583">
                  <c:v>41066</c:v>
                </c:pt>
                <c:pt idx="584">
                  <c:v>41067</c:v>
                </c:pt>
                <c:pt idx="585">
                  <c:v>41068</c:v>
                </c:pt>
                <c:pt idx="586">
                  <c:v>41069</c:v>
                </c:pt>
                <c:pt idx="587">
                  <c:v>41070</c:v>
                </c:pt>
                <c:pt idx="588">
                  <c:v>41071</c:v>
                </c:pt>
                <c:pt idx="589">
                  <c:v>41072</c:v>
                </c:pt>
                <c:pt idx="590">
                  <c:v>41073</c:v>
                </c:pt>
                <c:pt idx="591">
                  <c:v>41074</c:v>
                </c:pt>
                <c:pt idx="592">
                  <c:v>41075</c:v>
                </c:pt>
                <c:pt idx="593">
                  <c:v>41076</c:v>
                </c:pt>
                <c:pt idx="594">
                  <c:v>41077</c:v>
                </c:pt>
                <c:pt idx="595">
                  <c:v>41078</c:v>
                </c:pt>
                <c:pt idx="596">
                  <c:v>41079</c:v>
                </c:pt>
                <c:pt idx="597">
                  <c:v>41080</c:v>
                </c:pt>
                <c:pt idx="598">
                  <c:v>41081</c:v>
                </c:pt>
                <c:pt idx="599">
                  <c:v>41082</c:v>
                </c:pt>
                <c:pt idx="600">
                  <c:v>41083</c:v>
                </c:pt>
                <c:pt idx="601">
                  <c:v>41084</c:v>
                </c:pt>
                <c:pt idx="602">
                  <c:v>41085</c:v>
                </c:pt>
                <c:pt idx="603">
                  <c:v>41086</c:v>
                </c:pt>
                <c:pt idx="604">
                  <c:v>41087</c:v>
                </c:pt>
                <c:pt idx="605">
                  <c:v>41088</c:v>
                </c:pt>
                <c:pt idx="606">
                  <c:v>41089</c:v>
                </c:pt>
                <c:pt idx="607">
                  <c:v>41090</c:v>
                </c:pt>
                <c:pt idx="608">
                  <c:v>41091</c:v>
                </c:pt>
                <c:pt idx="609">
                  <c:v>41092</c:v>
                </c:pt>
                <c:pt idx="610">
                  <c:v>41093</c:v>
                </c:pt>
                <c:pt idx="611">
                  <c:v>41094</c:v>
                </c:pt>
                <c:pt idx="612">
                  <c:v>41095</c:v>
                </c:pt>
                <c:pt idx="613">
                  <c:v>41096</c:v>
                </c:pt>
                <c:pt idx="614">
                  <c:v>41097</c:v>
                </c:pt>
                <c:pt idx="615">
                  <c:v>41098</c:v>
                </c:pt>
                <c:pt idx="616">
                  <c:v>41099</c:v>
                </c:pt>
                <c:pt idx="617">
                  <c:v>41100</c:v>
                </c:pt>
                <c:pt idx="618">
                  <c:v>41101</c:v>
                </c:pt>
                <c:pt idx="619">
                  <c:v>41102</c:v>
                </c:pt>
                <c:pt idx="620">
                  <c:v>41103</c:v>
                </c:pt>
                <c:pt idx="621">
                  <c:v>41104</c:v>
                </c:pt>
                <c:pt idx="622">
                  <c:v>41105</c:v>
                </c:pt>
                <c:pt idx="623">
                  <c:v>41106</c:v>
                </c:pt>
                <c:pt idx="624">
                  <c:v>41107</c:v>
                </c:pt>
                <c:pt idx="625">
                  <c:v>41108</c:v>
                </c:pt>
                <c:pt idx="626">
                  <c:v>41109</c:v>
                </c:pt>
                <c:pt idx="627">
                  <c:v>41110</c:v>
                </c:pt>
                <c:pt idx="628">
                  <c:v>41111</c:v>
                </c:pt>
                <c:pt idx="629">
                  <c:v>41112</c:v>
                </c:pt>
                <c:pt idx="630">
                  <c:v>41113</c:v>
                </c:pt>
                <c:pt idx="631">
                  <c:v>41114</c:v>
                </c:pt>
                <c:pt idx="632">
                  <c:v>41115</c:v>
                </c:pt>
                <c:pt idx="633">
                  <c:v>41116</c:v>
                </c:pt>
                <c:pt idx="634">
                  <c:v>41117</c:v>
                </c:pt>
                <c:pt idx="635">
                  <c:v>41118</c:v>
                </c:pt>
                <c:pt idx="636">
                  <c:v>41119</c:v>
                </c:pt>
                <c:pt idx="637">
                  <c:v>41120</c:v>
                </c:pt>
                <c:pt idx="638">
                  <c:v>41121</c:v>
                </c:pt>
                <c:pt idx="639">
                  <c:v>41122</c:v>
                </c:pt>
                <c:pt idx="640">
                  <c:v>41123</c:v>
                </c:pt>
                <c:pt idx="641">
                  <c:v>41124</c:v>
                </c:pt>
                <c:pt idx="642">
                  <c:v>41125</c:v>
                </c:pt>
                <c:pt idx="643">
                  <c:v>41126</c:v>
                </c:pt>
                <c:pt idx="644">
                  <c:v>41127</c:v>
                </c:pt>
                <c:pt idx="645">
                  <c:v>41128</c:v>
                </c:pt>
                <c:pt idx="646">
                  <c:v>41129</c:v>
                </c:pt>
                <c:pt idx="647">
                  <c:v>41130</c:v>
                </c:pt>
                <c:pt idx="648">
                  <c:v>41131</c:v>
                </c:pt>
                <c:pt idx="649">
                  <c:v>41132</c:v>
                </c:pt>
                <c:pt idx="650">
                  <c:v>41133</c:v>
                </c:pt>
                <c:pt idx="651">
                  <c:v>41134</c:v>
                </c:pt>
                <c:pt idx="652">
                  <c:v>41135</c:v>
                </c:pt>
                <c:pt idx="653">
                  <c:v>41136</c:v>
                </c:pt>
                <c:pt idx="654">
                  <c:v>41137</c:v>
                </c:pt>
                <c:pt idx="655">
                  <c:v>41138</c:v>
                </c:pt>
                <c:pt idx="656">
                  <c:v>41139</c:v>
                </c:pt>
                <c:pt idx="657">
                  <c:v>41140</c:v>
                </c:pt>
                <c:pt idx="658">
                  <c:v>41141</c:v>
                </c:pt>
                <c:pt idx="659">
                  <c:v>41142</c:v>
                </c:pt>
                <c:pt idx="660">
                  <c:v>41143</c:v>
                </c:pt>
                <c:pt idx="661">
                  <c:v>41144</c:v>
                </c:pt>
                <c:pt idx="662">
                  <c:v>41145</c:v>
                </c:pt>
                <c:pt idx="663">
                  <c:v>41146</c:v>
                </c:pt>
                <c:pt idx="664">
                  <c:v>41147</c:v>
                </c:pt>
                <c:pt idx="665">
                  <c:v>41148</c:v>
                </c:pt>
                <c:pt idx="666">
                  <c:v>41149</c:v>
                </c:pt>
                <c:pt idx="667">
                  <c:v>41150</c:v>
                </c:pt>
                <c:pt idx="668">
                  <c:v>41151</c:v>
                </c:pt>
                <c:pt idx="669">
                  <c:v>41152</c:v>
                </c:pt>
                <c:pt idx="670">
                  <c:v>41153</c:v>
                </c:pt>
                <c:pt idx="671">
                  <c:v>41154</c:v>
                </c:pt>
                <c:pt idx="672">
                  <c:v>41155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41160</c:v>
                </c:pt>
                <c:pt idx="678">
                  <c:v>41161</c:v>
                </c:pt>
                <c:pt idx="679">
                  <c:v>41162</c:v>
                </c:pt>
                <c:pt idx="680">
                  <c:v>41163</c:v>
                </c:pt>
                <c:pt idx="681">
                  <c:v>41164</c:v>
                </c:pt>
                <c:pt idx="682">
                  <c:v>41165</c:v>
                </c:pt>
                <c:pt idx="683">
                  <c:v>41166</c:v>
                </c:pt>
                <c:pt idx="684">
                  <c:v>41167</c:v>
                </c:pt>
                <c:pt idx="685">
                  <c:v>41168</c:v>
                </c:pt>
                <c:pt idx="686">
                  <c:v>41169</c:v>
                </c:pt>
                <c:pt idx="687">
                  <c:v>41170</c:v>
                </c:pt>
                <c:pt idx="688">
                  <c:v>41171</c:v>
                </c:pt>
                <c:pt idx="689">
                  <c:v>41172</c:v>
                </c:pt>
                <c:pt idx="690">
                  <c:v>41173</c:v>
                </c:pt>
                <c:pt idx="691">
                  <c:v>41174</c:v>
                </c:pt>
                <c:pt idx="692">
                  <c:v>41175</c:v>
                </c:pt>
                <c:pt idx="693">
                  <c:v>41176</c:v>
                </c:pt>
                <c:pt idx="694">
                  <c:v>41177</c:v>
                </c:pt>
                <c:pt idx="695">
                  <c:v>41178</c:v>
                </c:pt>
                <c:pt idx="696">
                  <c:v>41179</c:v>
                </c:pt>
                <c:pt idx="697">
                  <c:v>41180</c:v>
                </c:pt>
                <c:pt idx="698">
                  <c:v>41181</c:v>
                </c:pt>
                <c:pt idx="699">
                  <c:v>41182</c:v>
                </c:pt>
                <c:pt idx="700">
                  <c:v>41183</c:v>
                </c:pt>
                <c:pt idx="701">
                  <c:v>41184</c:v>
                </c:pt>
                <c:pt idx="702">
                  <c:v>41185</c:v>
                </c:pt>
                <c:pt idx="703">
                  <c:v>41186</c:v>
                </c:pt>
                <c:pt idx="704">
                  <c:v>41187</c:v>
                </c:pt>
                <c:pt idx="705">
                  <c:v>41188</c:v>
                </c:pt>
                <c:pt idx="706">
                  <c:v>41189</c:v>
                </c:pt>
                <c:pt idx="707">
                  <c:v>41190</c:v>
                </c:pt>
                <c:pt idx="708">
                  <c:v>41191</c:v>
                </c:pt>
                <c:pt idx="709">
                  <c:v>41192</c:v>
                </c:pt>
                <c:pt idx="710">
                  <c:v>41193</c:v>
                </c:pt>
                <c:pt idx="711">
                  <c:v>41194</c:v>
                </c:pt>
                <c:pt idx="712">
                  <c:v>41195</c:v>
                </c:pt>
                <c:pt idx="713">
                  <c:v>41196</c:v>
                </c:pt>
                <c:pt idx="714">
                  <c:v>41197</c:v>
                </c:pt>
                <c:pt idx="715">
                  <c:v>41198</c:v>
                </c:pt>
                <c:pt idx="716">
                  <c:v>41199</c:v>
                </c:pt>
                <c:pt idx="717">
                  <c:v>41200</c:v>
                </c:pt>
                <c:pt idx="718">
                  <c:v>41201</c:v>
                </c:pt>
                <c:pt idx="719">
                  <c:v>41202</c:v>
                </c:pt>
                <c:pt idx="720">
                  <c:v>41203</c:v>
                </c:pt>
                <c:pt idx="721">
                  <c:v>41204</c:v>
                </c:pt>
                <c:pt idx="722">
                  <c:v>41205</c:v>
                </c:pt>
                <c:pt idx="723">
                  <c:v>41206</c:v>
                </c:pt>
                <c:pt idx="724">
                  <c:v>41207</c:v>
                </c:pt>
                <c:pt idx="725">
                  <c:v>41208</c:v>
                </c:pt>
                <c:pt idx="726">
                  <c:v>41209</c:v>
                </c:pt>
                <c:pt idx="727">
                  <c:v>41210</c:v>
                </c:pt>
                <c:pt idx="728">
                  <c:v>41211</c:v>
                </c:pt>
                <c:pt idx="729">
                  <c:v>41212</c:v>
                </c:pt>
                <c:pt idx="730">
                  <c:v>41213</c:v>
                </c:pt>
                <c:pt idx="731">
                  <c:v>41214</c:v>
                </c:pt>
                <c:pt idx="732">
                  <c:v>41215</c:v>
                </c:pt>
                <c:pt idx="733">
                  <c:v>41216</c:v>
                </c:pt>
                <c:pt idx="734">
                  <c:v>41217</c:v>
                </c:pt>
                <c:pt idx="735">
                  <c:v>41218</c:v>
                </c:pt>
                <c:pt idx="736">
                  <c:v>41219</c:v>
                </c:pt>
                <c:pt idx="737">
                  <c:v>41220</c:v>
                </c:pt>
                <c:pt idx="738">
                  <c:v>41221</c:v>
                </c:pt>
                <c:pt idx="739">
                  <c:v>41222</c:v>
                </c:pt>
                <c:pt idx="740">
                  <c:v>41223</c:v>
                </c:pt>
                <c:pt idx="741">
                  <c:v>41224</c:v>
                </c:pt>
                <c:pt idx="742">
                  <c:v>41225</c:v>
                </c:pt>
                <c:pt idx="743">
                  <c:v>41226</c:v>
                </c:pt>
                <c:pt idx="744">
                  <c:v>41227</c:v>
                </c:pt>
                <c:pt idx="745">
                  <c:v>41228</c:v>
                </c:pt>
                <c:pt idx="746">
                  <c:v>41229</c:v>
                </c:pt>
                <c:pt idx="747">
                  <c:v>41230</c:v>
                </c:pt>
                <c:pt idx="748">
                  <c:v>41231</c:v>
                </c:pt>
                <c:pt idx="749">
                  <c:v>41232</c:v>
                </c:pt>
                <c:pt idx="750">
                  <c:v>41233</c:v>
                </c:pt>
                <c:pt idx="751">
                  <c:v>41234</c:v>
                </c:pt>
                <c:pt idx="752">
                  <c:v>41235</c:v>
                </c:pt>
                <c:pt idx="753">
                  <c:v>41236</c:v>
                </c:pt>
                <c:pt idx="754">
                  <c:v>41237</c:v>
                </c:pt>
                <c:pt idx="755">
                  <c:v>41238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41244</c:v>
                </c:pt>
                <c:pt idx="762">
                  <c:v>41245</c:v>
                </c:pt>
                <c:pt idx="763">
                  <c:v>41246</c:v>
                </c:pt>
                <c:pt idx="764">
                  <c:v>41247</c:v>
                </c:pt>
                <c:pt idx="765">
                  <c:v>41248</c:v>
                </c:pt>
                <c:pt idx="766">
                  <c:v>41249</c:v>
                </c:pt>
                <c:pt idx="767">
                  <c:v>41250</c:v>
                </c:pt>
                <c:pt idx="768">
                  <c:v>41251</c:v>
                </c:pt>
                <c:pt idx="769">
                  <c:v>41252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41258</c:v>
                </c:pt>
                <c:pt idx="776">
                  <c:v>41259</c:v>
                </c:pt>
                <c:pt idx="777">
                  <c:v>41260</c:v>
                </c:pt>
                <c:pt idx="778">
                  <c:v>41261</c:v>
                </c:pt>
                <c:pt idx="779">
                  <c:v>41262</c:v>
                </c:pt>
                <c:pt idx="780">
                  <c:v>41263</c:v>
                </c:pt>
                <c:pt idx="781">
                  <c:v>41264</c:v>
                </c:pt>
                <c:pt idx="782">
                  <c:v>41265</c:v>
                </c:pt>
                <c:pt idx="783">
                  <c:v>41266</c:v>
                </c:pt>
                <c:pt idx="784">
                  <c:v>41267</c:v>
                </c:pt>
                <c:pt idx="785">
                  <c:v>41268</c:v>
                </c:pt>
                <c:pt idx="786">
                  <c:v>41269</c:v>
                </c:pt>
                <c:pt idx="787">
                  <c:v>41270</c:v>
                </c:pt>
                <c:pt idx="788">
                  <c:v>41271</c:v>
                </c:pt>
                <c:pt idx="789">
                  <c:v>41272</c:v>
                </c:pt>
                <c:pt idx="790">
                  <c:v>41273</c:v>
                </c:pt>
                <c:pt idx="791">
                  <c:v>41274</c:v>
                </c:pt>
                <c:pt idx="792">
                  <c:v>41275</c:v>
                </c:pt>
                <c:pt idx="793">
                  <c:v>41276</c:v>
                </c:pt>
                <c:pt idx="794">
                  <c:v>41277</c:v>
                </c:pt>
                <c:pt idx="795">
                  <c:v>41278</c:v>
                </c:pt>
                <c:pt idx="796">
                  <c:v>41279</c:v>
                </c:pt>
                <c:pt idx="797">
                  <c:v>41280</c:v>
                </c:pt>
                <c:pt idx="798">
                  <c:v>41281</c:v>
                </c:pt>
                <c:pt idx="799">
                  <c:v>41282</c:v>
                </c:pt>
                <c:pt idx="800">
                  <c:v>41283</c:v>
                </c:pt>
                <c:pt idx="801">
                  <c:v>41284</c:v>
                </c:pt>
                <c:pt idx="802">
                  <c:v>41285</c:v>
                </c:pt>
                <c:pt idx="803">
                  <c:v>41286</c:v>
                </c:pt>
                <c:pt idx="804">
                  <c:v>41287</c:v>
                </c:pt>
                <c:pt idx="805">
                  <c:v>41288</c:v>
                </c:pt>
                <c:pt idx="806">
                  <c:v>41289</c:v>
                </c:pt>
                <c:pt idx="807">
                  <c:v>41290</c:v>
                </c:pt>
                <c:pt idx="808">
                  <c:v>41291</c:v>
                </c:pt>
                <c:pt idx="809">
                  <c:v>41292</c:v>
                </c:pt>
                <c:pt idx="810">
                  <c:v>41293</c:v>
                </c:pt>
                <c:pt idx="811">
                  <c:v>41294</c:v>
                </c:pt>
                <c:pt idx="812">
                  <c:v>41295</c:v>
                </c:pt>
                <c:pt idx="813">
                  <c:v>41296</c:v>
                </c:pt>
                <c:pt idx="814">
                  <c:v>41297</c:v>
                </c:pt>
                <c:pt idx="815">
                  <c:v>41298</c:v>
                </c:pt>
                <c:pt idx="816">
                  <c:v>41299</c:v>
                </c:pt>
                <c:pt idx="817">
                  <c:v>41300</c:v>
                </c:pt>
                <c:pt idx="818">
                  <c:v>41301</c:v>
                </c:pt>
                <c:pt idx="819">
                  <c:v>41302</c:v>
                </c:pt>
                <c:pt idx="820">
                  <c:v>41303</c:v>
                </c:pt>
                <c:pt idx="821">
                  <c:v>41304</c:v>
                </c:pt>
                <c:pt idx="822">
                  <c:v>41305</c:v>
                </c:pt>
                <c:pt idx="823">
                  <c:v>41306</c:v>
                </c:pt>
                <c:pt idx="824">
                  <c:v>41307</c:v>
                </c:pt>
                <c:pt idx="825">
                  <c:v>41308</c:v>
                </c:pt>
                <c:pt idx="826">
                  <c:v>41309</c:v>
                </c:pt>
                <c:pt idx="827">
                  <c:v>41310</c:v>
                </c:pt>
                <c:pt idx="828">
                  <c:v>41311</c:v>
                </c:pt>
                <c:pt idx="829">
                  <c:v>41312</c:v>
                </c:pt>
                <c:pt idx="830">
                  <c:v>41313</c:v>
                </c:pt>
                <c:pt idx="831">
                  <c:v>41314</c:v>
                </c:pt>
                <c:pt idx="832">
                  <c:v>41315</c:v>
                </c:pt>
                <c:pt idx="833">
                  <c:v>41316</c:v>
                </c:pt>
                <c:pt idx="834">
                  <c:v>41317</c:v>
                </c:pt>
                <c:pt idx="835">
                  <c:v>41318</c:v>
                </c:pt>
                <c:pt idx="836">
                  <c:v>41319</c:v>
                </c:pt>
                <c:pt idx="837">
                  <c:v>41320</c:v>
                </c:pt>
                <c:pt idx="838">
                  <c:v>41321</c:v>
                </c:pt>
                <c:pt idx="839">
                  <c:v>41322</c:v>
                </c:pt>
                <c:pt idx="840">
                  <c:v>41323</c:v>
                </c:pt>
                <c:pt idx="841">
                  <c:v>41324</c:v>
                </c:pt>
                <c:pt idx="842">
                  <c:v>41325</c:v>
                </c:pt>
                <c:pt idx="843">
                  <c:v>41326</c:v>
                </c:pt>
                <c:pt idx="844">
                  <c:v>41327</c:v>
                </c:pt>
                <c:pt idx="845">
                  <c:v>41328</c:v>
                </c:pt>
                <c:pt idx="846">
                  <c:v>41329</c:v>
                </c:pt>
                <c:pt idx="847">
                  <c:v>41330</c:v>
                </c:pt>
                <c:pt idx="848">
                  <c:v>41331</c:v>
                </c:pt>
                <c:pt idx="849">
                  <c:v>41332</c:v>
                </c:pt>
                <c:pt idx="850">
                  <c:v>41333</c:v>
                </c:pt>
                <c:pt idx="851">
                  <c:v>41334</c:v>
                </c:pt>
                <c:pt idx="852">
                  <c:v>41335</c:v>
                </c:pt>
                <c:pt idx="853">
                  <c:v>41336</c:v>
                </c:pt>
                <c:pt idx="854">
                  <c:v>41337</c:v>
                </c:pt>
                <c:pt idx="855">
                  <c:v>41338</c:v>
                </c:pt>
                <c:pt idx="856">
                  <c:v>41339</c:v>
                </c:pt>
                <c:pt idx="857">
                  <c:v>41340</c:v>
                </c:pt>
                <c:pt idx="858">
                  <c:v>41341</c:v>
                </c:pt>
                <c:pt idx="859">
                  <c:v>41342</c:v>
                </c:pt>
                <c:pt idx="860">
                  <c:v>41343</c:v>
                </c:pt>
                <c:pt idx="861">
                  <c:v>41344</c:v>
                </c:pt>
                <c:pt idx="862">
                  <c:v>41345</c:v>
                </c:pt>
                <c:pt idx="863">
                  <c:v>41346</c:v>
                </c:pt>
                <c:pt idx="864">
                  <c:v>41347</c:v>
                </c:pt>
                <c:pt idx="865">
                  <c:v>41348</c:v>
                </c:pt>
                <c:pt idx="866">
                  <c:v>41349</c:v>
                </c:pt>
                <c:pt idx="867">
                  <c:v>41350</c:v>
                </c:pt>
                <c:pt idx="868">
                  <c:v>41351</c:v>
                </c:pt>
                <c:pt idx="869">
                  <c:v>41352</c:v>
                </c:pt>
                <c:pt idx="870">
                  <c:v>41353</c:v>
                </c:pt>
                <c:pt idx="871">
                  <c:v>41354</c:v>
                </c:pt>
                <c:pt idx="872">
                  <c:v>41355</c:v>
                </c:pt>
                <c:pt idx="873">
                  <c:v>41356</c:v>
                </c:pt>
                <c:pt idx="874">
                  <c:v>41357</c:v>
                </c:pt>
                <c:pt idx="875">
                  <c:v>41358</c:v>
                </c:pt>
                <c:pt idx="876">
                  <c:v>41359</c:v>
                </c:pt>
                <c:pt idx="877">
                  <c:v>41360</c:v>
                </c:pt>
                <c:pt idx="878">
                  <c:v>41361</c:v>
                </c:pt>
                <c:pt idx="879">
                  <c:v>41362</c:v>
                </c:pt>
                <c:pt idx="880">
                  <c:v>41363</c:v>
                </c:pt>
                <c:pt idx="881">
                  <c:v>41364</c:v>
                </c:pt>
                <c:pt idx="882">
                  <c:v>41365</c:v>
                </c:pt>
                <c:pt idx="883">
                  <c:v>41366</c:v>
                </c:pt>
                <c:pt idx="884">
                  <c:v>41367</c:v>
                </c:pt>
                <c:pt idx="885">
                  <c:v>41368</c:v>
                </c:pt>
                <c:pt idx="886">
                  <c:v>41369</c:v>
                </c:pt>
                <c:pt idx="887">
                  <c:v>41370</c:v>
                </c:pt>
                <c:pt idx="888">
                  <c:v>41371</c:v>
                </c:pt>
                <c:pt idx="889">
                  <c:v>41372</c:v>
                </c:pt>
                <c:pt idx="890">
                  <c:v>41373</c:v>
                </c:pt>
                <c:pt idx="891">
                  <c:v>41374</c:v>
                </c:pt>
                <c:pt idx="892">
                  <c:v>41375</c:v>
                </c:pt>
                <c:pt idx="893">
                  <c:v>41376</c:v>
                </c:pt>
                <c:pt idx="894">
                  <c:v>41377</c:v>
                </c:pt>
                <c:pt idx="895">
                  <c:v>41378</c:v>
                </c:pt>
                <c:pt idx="896">
                  <c:v>41379</c:v>
                </c:pt>
                <c:pt idx="897">
                  <c:v>41380</c:v>
                </c:pt>
                <c:pt idx="898">
                  <c:v>41381</c:v>
                </c:pt>
                <c:pt idx="899">
                  <c:v>41382</c:v>
                </c:pt>
                <c:pt idx="900">
                  <c:v>41383</c:v>
                </c:pt>
                <c:pt idx="901">
                  <c:v>41384</c:v>
                </c:pt>
                <c:pt idx="902">
                  <c:v>41385</c:v>
                </c:pt>
                <c:pt idx="903">
                  <c:v>41386</c:v>
                </c:pt>
                <c:pt idx="904">
                  <c:v>41387</c:v>
                </c:pt>
                <c:pt idx="905">
                  <c:v>41388</c:v>
                </c:pt>
                <c:pt idx="906">
                  <c:v>41389</c:v>
                </c:pt>
                <c:pt idx="907">
                  <c:v>41390</c:v>
                </c:pt>
                <c:pt idx="908">
                  <c:v>41391</c:v>
                </c:pt>
                <c:pt idx="909">
                  <c:v>41392</c:v>
                </c:pt>
                <c:pt idx="910">
                  <c:v>41393</c:v>
                </c:pt>
                <c:pt idx="911">
                  <c:v>41394</c:v>
                </c:pt>
                <c:pt idx="912">
                  <c:v>41395</c:v>
                </c:pt>
                <c:pt idx="913">
                  <c:v>41396</c:v>
                </c:pt>
                <c:pt idx="914">
                  <c:v>41397</c:v>
                </c:pt>
                <c:pt idx="915">
                  <c:v>41398</c:v>
                </c:pt>
                <c:pt idx="916">
                  <c:v>41399</c:v>
                </c:pt>
                <c:pt idx="917">
                  <c:v>41400</c:v>
                </c:pt>
                <c:pt idx="918">
                  <c:v>41401</c:v>
                </c:pt>
                <c:pt idx="919">
                  <c:v>41402</c:v>
                </c:pt>
                <c:pt idx="920">
                  <c:v>41403</c:v>
                </c:pt>
                <c:pt idx="921">
                  <c:v>41404</c:v>
                </c:pt>
                <c:pt idx="922">
                  <c:v>41405</c:v>
                </c:pt>
                <c:pt idx="923">
                  <c:v>41406</c:v>
                </c:pt>
                <c:pt idx="924">
                  <c:v>41407</c:v>
                </c:pt>
                <c:pt idx="925">
                  <c:v>41408</c:v>
                </c:pt>
                <c:pt idx="926">
                  <c:v>41409</c:v>
                </c:pt>
                <c:pt idx="927">
                  <c:v>41410</c:v>
                </c:pt>
                <c:pt idx="928">
                  <c:v>41411</c:v>
                </c:pt>
                <c:pt idx="929">
                  <c:v>41412</c:v>
                </c:pt>
                <c:pt idx="930">
                  <c:v>41413</c:v>
                </c:pt>
                <c:pt idx="931">
                  <c:v>41414</c:v>
                </c:pt>
                <c:pt idx="932">
                  <c:v>41415</c:v>
                </c:pt>
                <c:pt idx="933">
                  <c:v>41416</c:v>
                </c:pt>
                <c:pt idx="934">
                  <c:v>41417</c:v>
                </c:pt>
                <c:pt idx="935">
                  <c:v>41418</c:v>
                </c:pt>
                <c:pt idx="936">
                  <c:v>41419</c:v>
                </c:pt>
                <c:pt idx="937">
                  <c:v>41420</c:v>
                </c:pt>
                <c:pt idx="938">
                  <c:v>41421</c:v>
                </c:pt>
                <c:pt idx="939">
                  <c:v>41422</c:v>
                </c:pt>
                <c:pt idx="940">
                  <c:v>41423</c:v>
                </c:pt>
                <c:pt idx="941">
                  <c:v>41424</c:v>
                </c:pt>
                <c:pt idx="942">
                  <c:v>41425</c:v>
                </c:pt>
                <c:pt idx="943">
                  <c:v>41426</c:v>
                </c:pt>
                <c:pt idx="944">
                  <c:v>41427</c:v>
                </c:pt>
                <c:pt idx="945">
                  <c:v>41428</c:v>
                </c:pt>
                <c:pt idx="946">
                  <c:v>41429</c:v>
                </c:pt>
                <c:pt idx="947">
                  <c:v>41430</c:v>
                </c:pt>
                <c:pt idx="948">
                  <c:v>41431</c:v>
                </c:pt>
                <c:pt idx="949">
                  <c:v>41432</c:v>
                </c:pt>
                <c:pt idx="950">
                  <c:v>41433</c:v>
                </c:pt>
                <c:pt idx="951">
                  <c:v>41434</c:v>
                </c:pt>
                <c:pt idx="952">
                  <c:v>41435</c:v>
                </c:pt>
                <c:pt idx="953">
                  <c:v>41436</c:v>
                </c:pt>
                <c:pt idx="954">
                  <c:v>41437</c:v>
                </c:pt>
                <c:pt idx="955">
                  <c:v>41438</c:v>
                </c:pt>
                <c:pt idx="956">
                  <c:v>41439</c:v>
                </c:pt>
                <c:pt idx="957">
                  <c:v>41440</c:v>
                </c:pt>
                <c:pt idx="958">
                  <c:v>41441</c:v>
                </c:pt>
                <c:pt idx="959">
                  <c:v>41442</c:v>
                </c:pt>
                <c:pt idx="960">
                  <c:v>41443</c:v>
                </c:pt>
                <c:pt idx="961">
                  <c:v>41444</c:v>
                </c:pt>
                <c:pt idx="962">
                  <c:v>41445</c:v>
                </c:pt>
                <c:pt idx="963">
                  <c:v>41446</c:v>
                </c:pt>
                <c:pt idx="964">
                  <c:v>41447</c:v>
                </c:pt>
                <c:pt idx="965">
                  <c:v>41448</c:v>
                </c:pt>
                <c:pt idx="966">
                  <c:v>41449</c:v>
                </c:pt>
                <c:pt idx="967">
                  <c:v>41450</c:v>
                </c:pt>
                <c:pt idx="968">
                  <c:v>41451</c:v>
                </c:pt>
                <c:pt idx="969">
                  <c:v>41452</c:v>
                </c:pt>
                <c:pt idx="970">
                  <c:v>41453</c:v>
                </c:pt>
                <c:pt idx="971">
                  <c:v>41454</c:v>
                </c:pt>
                <c:pt idx="972">
                  <c:v>41455</c:v>
                </c:pt>
                <c:pt idx="973">
                  <c:v>41456</c:v>
                </c:pt>
                <c:pt idx="974">
                  <c:v>41457</c:v>
                </c:pt>
                <c:pt idx="975">
                  <c:v>41458</c:v>
                </c:pt>
                <c:pt idx="976">
                  <c:v>41459</c:v>
                </c:pt>
                <c:pt idx="977">
                  <c:v>41460</c:v>
                </c:pt>
                <c:pt idx="978">
                  <c:v>41461</c:v>
                </c:pt>
                <c:pt idx="979">
                  <c:v>41462</c:v>
                </c:pt>
                <c:pt idx="980">
                  <c:v>41463</c:v>
                </c:pt>
                <c:pt idx="981">
                  <c:v>41464</c:v>
                </c:pt>
                <c:pt idx="982">
                  <c:v>41465</c:v>
                </c:pt>
                <c:pt idx="983">
                  <c:v>41466</c:v>
                </c:pt>
                <c:pt idx="984">
                  <c:v>41467</c:v>
                </c:pt>
                <c:pt idx="985">
                  <c:v>41468</c:v>
                </c:pt>
                <c:pt idx="986">
                  <c:v>41469</c:v>
                </c:pt>
                <c:pt idx="987">
                  <c:v>41470</c:v>
                </c:pt>
                <c:pt idx="988">
                  <c:v>41471</c:v>
                </c:pt>
                <c:pt idx="989">
                  <c:v>41472</c:v>
                </c:pt>
                <c:pt idx="990">
                  <c:v>41473</c:v>
                </c:pt>
                <c:pt idx="991">
                  <c:v>41474</c:v>
                </c:pt>
                <c:pt idx="992">
                  <c:v>41475</c:v>
                </c:pt>
                <c:pt idx="993">
                  <c:v>41476</c:v>
                </c:pt>
                <c:pt idx="994">
                  <c:v>41477</c:v>
                </c:pt>
                <c:pt idx="995">
                  <c:v>41478</c:v>
                </c:pt>
                <c:pt idx="996">
                  <c:v>41479</c:v>
                </c:pt>
                <c:pt idx="997">
                  <c:v>41480</c:v>
                </c:pt>
                <c:pt idx="998">
                  <c:v>41481</c:v>
                </c:pt>
                <c:pt idx="999">
                  <c:v>41482</c:v>
                </c:pt>
                <c:pt idx="1000">
                  <c:v>41483</c:v>
                </c:pt>
                <c:pt idx="1001">
                  <c:v>41484</c:v>
                </c:pt>
                <c:pt idx="1002">
                  <c:v>41485</c:v>
                </c:pt>
                <c:pt idx="1003">
                  <c:v>41486</c:v>
                </c:pt>
                <c:pt idx="1004">
                  <c:v>41487</c:v>
                </c:pt>
                <c:pt idx="1005">
                  <c:v>41488</c:v>
                </c:pt>
                <c:pt idx="1006">
                  <c:v>41489</c:v>
                </c:pt>
                <c:pt idx="1007">
                  <c:v>41490</c:v>
                </c:pt>
                <c:pt idx="1008">
                  <c:v>41491</c:v>
                </c:pt>
                <c:pt idx="1009">
                  <c:v>41492</c:v>
                </c:pt>
                <c:pt idx="1010">
                  <c:v>41493</c:v>
                </c:pt>
                <c:pt idx="1011">
                  <c:v>41494</c:v>
                </c:pt>
                <c:pt idx="1012">
                  <c:v>41495</c:v>
                </c:pt>
                <c:pt idx="1013">
                  <c:v>41496</c:v>
                </c:pt>
                <c:pt idx="1014">
                  <c:v>41497</c:v>
                </c:pt>
                <c:pt idx="1015">
                  <c:v>41498</c:v>
                </c:pt>
                <c:pt idx="1016">
                  <c:v>41499</c:v>
                </c:pt>
                <c:pt idx="1017">
                  <c:v>41500</c:v>
                </c:pt>
                <c:pt idx="1018">
                  <c:v>41501</c:v>
                </c:pt>
                <c:pt idx="1019">
                  <c:v>41502</c:v>
                </c:pt>
                <c:pt idx="1020">
                  <c:v>41503</c:v>
                </c:pt>
                <c:pt idx="1021">
                  <c:v>41504</c:v>
                </c:pt>
                <c:pt idx="1022">
                  <c:v>41505</c:v>
                </c:pt>
                <c:pt idx="1023">
                  <c:v>41506</c:v>
                </c:pt>
                <c:pt idx="1024">
                  <c:v>41507</c:v>
                </c:pt>
                <c:pt idx="1025">
                  <c:v>41508</c:v>
                </c:pt>
                <c:pt idx="1026">
                  <c:v>41509</c:v>
                </c:pt>
                <c:pt idx="1027">
                  <c:v>41510</c:v>
                </c:pt>
                <c:pt idx="1028">
                  <c:v>41511</c:v>
                </c:pt>
                <c:pt idx="1029">
                  <c:v>41512</c:v>
                </c:pt>
                <c:pt idx="1030">
                  <c:v>41513</c:v>
                </c:pt>
                <c:pt idx="1031">
                  <c:v>41514</c:v>
                </c:pt>
                <c:pt idx="1032">
                  <c:v>41515</c:v>
                </c:pt>
                <c:pt idx="1033">
                  <c:v>41516</c:v>
                </c:pt>
                <c:pt idx="1034">
                  <c:v>41517</c:v>
                </c:pt>
                <c:pt idx="1035">
                  <c:v>41518</c:v>
                </c:pt>
                <c:pt idx="1036">
                  <c:v>41519</c:v>
                </c:pt>
                <c:pt idx="1037">
                  <c:v>41520</c:v>
                </c:pt>
                <c:pt idx="1038">
                  <c:v>41521</c:v>
                </c:pt>
                <c:pt idx="1039">
                  <c:v>41522</c:v>
                </c:pt>
                <c:pt idx="1040">
                  <c:v>41523</c:v>
                </c:pt>
                <c:pt idx="1041">
                  <c:v>41524</c:v>
                </c:pt>
                <c:pt idx="1042">
                  <c:v>41525</c:v>
                </c:pt>
                <c:pt idx="1043">
                  <c:v>41526</c:v>
                </c:pt>
                <c:pt idx="1044">
                  <c:v>41527</c:v>
                </c:pt>
                <c:pt idx="1045">
                  <c:v>41528</c:v>
                </c:pt>
                <c:pt idx="1046">
                  <c:v>41529</c:v>
                </c:pt>
                <c:pt idx="1047">
                  <c:v>41530</c:v>
                </c:pt>
                <c:pt idx="1048">
                  <c:v>41531</c:v>
                </c:pt>
                <c:pt idx="1049">
                  <c:v>41532</c:v>
                </c:pt>
                <c:pt idx="1050">
                  <c:v>41533</c:v>
                </c:pt>
                <c:pt idx="1051">
                  <c:v>41534</c:v>
                </c:pt>
                <c:pt idx="1052">
                  <c:v>41535</c:v>
                </c:pt>
                <c:pt idx="1053">
                  <c:v>41536</c:v>
                </c:pt>
                <c:pt idx="1054">
                  <c:v>41537</c:v>
                </c:pt>
                <c:pt idx="1055">
                  <c:v>41538</c:v>
                </c:pt>
                <c:pt idx="1056">
                  <c:v>41539</c:v>
                </c:pt>
                <c:pt idx="1057">
                  <c:v>41540</c:v>
                </c:pt>
                <c:pt idx="1058">
                  <c:v>41541</c:v>
                </c:pt>
                <c:pt idx="1059">
                  <c:v>41542</c:v>
                </c:pt>
                <c:pt idx="1060">
                  <c:v>41543</c:v>
                </c:pt>
                <c:pt idx="1061">
                  <c:v>41544</c:v>
                </c:pt>
                <c:pt idx="1062">
                  <c:v>41545</c:v>
                </c:pt>
                <c:pt idx="1063">
                  <c:v>41546</c:v>
                </c:pt>
                <c:pt idx="1064">
                  <c:v>41547</c:v>
                </c:pt>
                <c:pt idx="1065">
                  <c:v>41548</c:v>
                </c:pt>
                <c:pt idx="1066">
                  <c:v>41549</c:v>
                </c:pt>
                <c:pt idx="1067">
                  <c:v>41550</c:v>
                </c:pt>
                <c:pt idx="1068">
                  <c:v>41551</c:v>
                </c:pt>
                <c:pt idx="1069">
                  <c:v>41552</c:v>
                </c:pt>
                <c:pt idx="1070">
                  <c:v>41553</c:v>
                </c:pt>
                <c:pt idx="1071">
                  <c:v>41554</c:v>
                </c:pt>
                <c:pt idx="1072">
                  <c:v>41555</c:v>
                </c:pt>
                <c:pt idx="1073">
                  <c:v>41556</c:v>
                </c:pt>
                <c:pt idx="1074">
                  <c:v>41557</c:v>
                </c:pt>
                <c:pt idx="1075">
                  <c:v>41558</c:v>
                </c:pt>
                <c:pt idx="1076">
                  <c:v>41559</c:v>
                </c:pt>
                <c:pt idx="1077">
                  <c:v>41560</c:v>
                </c:pt>
                <c:pt idx="1078">
                  <c:v>41561</c:v>
                </c:pt>
                <c:pt idx="1079">
                  <c:v>41562</c:v>
                </c:pt>
                <c:pt idx="1080">
                  <c:v>41563</c:v>
                </c:pt>
                <c:pt idx="1081">
                  <c:v>41564</c:v>
                </c:pt>
                <c:pt idx="1082">
                  <c:v>41565</c:v>
                </c:pt>
                <c:pt idx="1083">
                  <c:v>41566</c:v>
                </c:pt>
                <c:pt idx="1084">
                  <c:v>41567</c:v>
                </c:pt>
                <c:pt idx="1085">
                  <c:v>41568</c:v>
                </c:pt>
                <c:pt idx="1086">
                  <c:v>41569</c:v>
                </c:pt>
                <c:pt idx="1087">
                  <c:v>41570</c:v>
                </c:pt>
                <c:pt idx="1088">
                  <c:v>41571</c:v>
                </c:pt>
                <c:pt idx="1089">
                  <c:v>41572</c:v>
                </c:pt>
                <c:pt idx="1090">
                  <c:v>41573</c:v>
                </c:pt>
                <c:pt idx="1091">
                  <c:v>41574</c:v>
                </c:pt>
                <c:pt idx="1092">
                  <c:v>41575</c:v>
                </c:pt>
                <c:pt idx="1093">
                  <c:v>41576</c:v>
                </c:pt>
                <c:pt idx="1094">
                  <c:v>41577</c:v>
                </c:pt>
                <c:pt idx="1095">
                  <c:v>41578</c:v>
                </c:pt>
                <c:pt idx="1096">
                  <c:v>41579</c:v>
                </c:pt>
                <c:pt idx="1097">
                  <c:v>41580</c:v>
                </c:pt>
                <c:pt idx="1098">
                  <c:v>41581</c:v>
                </c:pt>
                <c:pt idx="1099">
                  <c:v>41582</c:v>
                </c:pt>
                <c:pt idx="1100">
                  <c:v>41583</c:v>
                </c:pt>
                <c:pt idx="1101">
                  <c:v>41584</c:v>
                </c:pt>
                <c:pt idx="1102">
                  <c:v>41585</c:v>
                </c:pt>
                <c:pt idx="1103">
                  <c:v>41586</c:v>
                </c:pt>
                <c:pt idx="1104">
                  <c:v>41587</c:v>
                </c:pt>
                <c:pt idx="1105">
                  <c:v>41588</c:v>
                </c:pt>
                <c:pt idx="1106">
                  <c:v>41589</c:v>
                </c:pt>
                <c:pt idx="1107">
                  <c:v>41590</c:v>
                </c:pt>
                <c:pt idx="1108">
                  <c:v>41591</c:v>
                </c:pt>
                <c:pt idx="1109">
                  <c:v>41592</c:v>
                </c:pt>
                <c:pt idx="1110">
                  <c:v>41593</c:v>
                </c:pt>
                <c:pt idx="1111">
                  <c:v>41594</c:v>
                </c:pt>
                <c:pt idx="1112">
                  <c:v>41595</c:v>
                </c:pt>
                <c:pt idx="1113">
                  <c:v>41596</c:v>
                </c:pt>
                <c:pt idx="1114">
                  <c:v>41597</c:v>
                </c:pt>
                <c:pt idx="1115">
                  <c:v>41598</c:v>
                </c:pt>
                <c:pt idx="1116">
                  <c:v>41599</c:v>
                </c:pt>
                <c:pt idx="1117">
                  <c:v>41600</c:v>
                </c:pt>
                <c:pt idx="1118">
                  <c:v>41601</c:v>
                </c:pt>
                <c:pt idx="1119">
                  <c:v>41602</c:v>
                </c:pt>
                <c:pt idx="1120">
                  <c:v>41603</c:v>
                </c:pt>
                <c:pt idx="1121">
                  <c:v>41604</c:v>
                </c:pt>
                <c:pt idx="1122">
                  <c:v>41605</c:v>
                </c:pt>
                <c:pt idx="1123">
                  <c:v>41606</c:v>
                </c:pt>
                <c:pt idx="1124">
                  <c:v>41607</c:v>
                </c:pt>
                <c:pt idx="1125">
                  <c:v>41608</c:v>
                </c:pt>
                <c:pt idx="1126">
                  <c:v>41609</c:v>
                </c:pt>
                <c:pt idx="1127">
                  <c:v>41610</c:v>
                </c:pt>
                <c:pt idx="1128">
                  <c:v>41611</c:v>
                </c:pt>
                <c:pt idx="1129">
                  <c:v>41612</c:v>
                </c:pt>
                <c:pt idx="1130">
                  <c:v>41613</c:v>
                </c:pt>
                <c:pt idx="1131">
                  <c:v>41614</c:v>
                </c:pt>
                <c:pt idx="1132">
                  <c:v>41615</c:v>
                </c:pt>
                <c:pt idx="1133">
                  <c:v>41616</c:v>
                </c:pt>
                <c:pt idx="1134">
                  <c:v>41617</c:v>
                </c:pt>
                <c:pt idx="1135">
                  <c:v>41618</c:v>
                </c:pt>
                <c:pt idx="1136">
                  <c:v>41619</c:v>
                </c:pt>
                <c:pt idx="1137">
                  <c:v>41620</c:v>
                </c:pt>
                <c:pt idx="1138">
                  <c:v>41621</c:v>
                </c:pt>
                <c:pt idx="1139">
                  <c:v>41622</c:v>
                </c:pt>
                <c:pt idx="1140">
                  <c:v>41623</c:v>
                </c:pt>
                <c:pt idx="1141">
                  <c:v>41624</c:v>
                </c:pt>
                <c:pt idx="1142">
                  <c:v>41625</c:v>
                </c:pt>
                <c:pt idx="1143">
                  <c:v>41626</c:v>
                </c:pt>
                <c:pt idx="1144">
                  <c:v>41627</c:v>
                </c:pt>
                <c:pt idx="1145">
                  <c:v>41628</c:v>
                </c:pt>
                <c:pt idx="1146">
                  <c:v>41629</c:v>
                </c:pt>
                <c:pt idx="1147">
                  <c:v>41630</c:v>
                </c:pt>
                <c:pt idx="1148">
                  <c:v>41631</c:v>
                </c:pt>
                <c:pt idx="1149">
                  <c:v>41632</c:v>
                </c:pt>
                <c:pt idx="1150">
                  <c:v>41633</c:v>
                </c:pt>
                <c:pt idx="1151">
                  <c:v>41634</c:v>
                </c:pt>
                <c:pt idx="1152">
                  <c:v>41635</c:v>
                </c:pt>
                <c:pt idx="1153">
                  <c:v>41636</c:v>
                </c:pt>
                <c:pt idx="1154">
                  <c:v>41637</c:v>
                </c:pt>
                <c:pt idx="1155">
                  <c:v>41638</c:v>
                </c:pt>
                <c:pt idx="1156">
                  <c:v>41639</c:v>
                </c:pt>
                <c:pt idx="1157">
                  <c:v>41640</c:v>
                </c:pt>
                <c:pt idx="1158">
                  <c:v>41641</c:v>
                </c:pt>
                <c:pt idx="1159">
                  <c:v>41642</c:v>
                </c:pt>
                <c:pt idx="1160">
                  <c:v>41643</c:v>
                </c:pt>
                <c:pt idx="1161">
                  <c:v>41644</c:v>
                </c:pt>
                <c:pt idx="1162">
                  <c:v>41645</c:v>
                </c:pt>
                <c:pt idx="1163">
                  <c:v>41646</c:v>
                </c:pt>
                <c:pt idx="1164">
                  <c:v>41647</c:v>
                </c:pt>
                <c:pt idx="1165">
                  <c:v>41648</c:v>
                </c:pt>
                <c:pt idx="1166">
                  <c:v>41649</c:v>
                </c:pt>
                <c:pt idx="1167">
                  <c:v>41650</c:v>
                </c:pt>
                <c:pt idx="1168">
                  <c:v>41651</c:v>
                </c:pt>
                <c:pt idx="1169">
                  <c:v>41652</c:v>
                </c:pt>
                <c:pt idx="1170">
                  <c:v>41653</c:v>
                </c:pt>
                <c:pt idx="1171">
                  <c:v>41654</c:v>
                </c:pt>
                <c:pt idx="1172">
                  <c:v>41655</c:v>
                </c:pt>
                <c:pt idx="1173">
                  <c:v>41656</c:v>
                </c:pt>
                <c:pt idx="1174">
                  <c:v>41657</c:v>
                </c:pt>
                <c:pt idx="1175">
                  <c:v>41658</c:v>
                </c:pt>
                <c:pt idx="1176">
                  <c:v>41659</c:v>
                </c:pt>
                <c:pt idx="1177">
                  <c:v>41660</c:v>
                </c:pt>
                <c:pt idx="1178">
                  <c:v>41661</c:v>
                </c:pt>
                <c:pt idx="1179">
                  <c:v>41662</c:v>
                </c:pt>
                <c:pt idx="1180">
                  <c:v>41663</c:v>
                </c:pt>
                <c:pt idx="1181">
                  <c:v>41664</c:v>
                </c:pt>
                <c:pt idx="1182">
                  <c:v>41665</c:v>
                </c:pt>
                <c:pt idx="1183">
                  <c:v>41666</c:v>
                </c:pt>
                <c:pt idx="1184">
                  <c:v>41667</c:v>
                </c:pt>
                <c:pt idx="1185">
                  <c:v>41668</c:v>
                </c:pt>
                <c:pt idx="1186">
                  <c:v>41669</c:v>
                </c:pt>
                <c:pt idx="1187">
                  <c:v>41670</c:v>
                </c:pt>
                <c:pt idx="1188">
                  <c:v>41671</c:v>
                </c:pt>
                <c:pt idx="1189">
                  <c:v>41672</c:v>
                </c:pt>
                <c:pt idx="1190">
                  <c:v>41673</c:v>
                </c:pt>
                <c:pt idx="1191">
                  <c:v>41674</c:v>
                </c:pt>
                <c:pt idx="1192">
                  <c:v>41675</c:v>
                </c:pt>
                <c:pt idx="1193">
                  <c:v>41676</c:v>
                </c:pt>
                <c:pt idx="1194">
                  <c:v>41677</c:v>
                </c:pt>
                <c:pt idx="1195">
                  <c:v>41678</c:v>
                </c:pt>
                <c:pt idx="1196">
                  <c:v>41679</c:v>
                </c:pt>
                <c:pt idx="1197">
                  <c:v>41680</c:v>
                </c:pt>
                <c:pt idx="1198">
                  <c:v>41681</c:v>
                </c:pt>
                <c:pt idx="1199">
                  <c:v>41682</c:v>
                </c:pt>
                <c:pt idx="1200">
                  <c:v>41683</c:v>
                </c:pt>
                <c:pt idx="1201">
                  <c:v>41684</c:v>
                </c:pt>
                <c:pt idx="1202">
                  <c:v>41685</c:v>
                </c:pt>
                <c:pt idx="1203">
                  <c:v>41686</c:v>
                </c:pt>
                <c:pt idx="1204">
                  <c:v>41687</c:v>
                </c:pt>
                <c:pt idx="1205">
                  <c:v>41688</c:v>
                </c:pt>
                <c:pt idx="1206">
                  <c:v>41689</c:v>
                </c:pt>
                <c:pt idx="1207">
                  <c:v>41690</c:v>
                </c:pt>
                <c:pt idx="1208">
                  <c:v>41691</c:v>
                </c:pt>
                <c:pt idx="1209">
                  <c:v>41692</c:v>
                </c:pt>
                <c:pt idx="1210">
                  <c:v>41693</c:v>
                </c:pt>
                <c:pt idx="1211">
                  <c:v>41694</c:v>
                </c:pt>
                <c:pt idx="1212">
                  <c:v>41695</c:v>
                </c:pt>
                <c:pt idx="1213">
                  <c:v>41696</c:v>
                </c:pt>
                <c:pt idx="1214">
                  <c:v>41697</c:v>
                </c:pt>
                <c:pt idx="1215">
                  <c:v>41698</c:v>
                </c:pt>
                <c:pt idx="1216">
                  <c:v>41699</c:v>
                </c:pt>
                <c:pt idx="1217">
                  <c:v>41700</c:v>
                </c:pt>
                <c:pt idx="1218">
                  <c:v>41701</c:v>
                </c:pt>
                <c:pt idx="1219">
                  <c:v>41702</c:v>
                </c:pt>
                <c:pt idx="1220">
                  <c:v>41703</c:v>
                </c:pt>
                <c:pt idx="1221">
                  <c:v>41704</c:v>
                </c:pt>
                <c:pt idx="1222">
                  <c:v>41705</c:v>
                </c:pt>
                <c:pt idx="1223">
                  <c:v>41706</c:v>
                </c:pt>
                <c:pt idx="1224">
                  <c:v>41707</c:v>
                </c:pt>
                <c:pt idx="1225">
                  <c:v>41708</c:v>
                </c:pt>
                <c:pt idx="1226">
                  <c:v>41709</c:v>
                </c:pt>
                <c:pt idx="1227">
                  <c:v>41710</c:v>
                </c:pt>
                <c:pt idx="1228">
                  <c:v>41711</c:v>
                </c:pt>
                <c:pt idx="1229">
                  <c:v>41712</c:v>
                </c:pt>
                <c:pt idx="1230">
                  <c:v>41713</c:v>
                </c:pt>
                <c:pt idx="1231">
                  <c:v>41714</c:v>
                </c:pt>
                <c:pt idx="1232">
                  <c:v>41715</c:v>
                </c:pt>
                <c:pt idx="1233">
                  <c:v>41716</c:v>
                </c:pt>
                <c:pt idx="1234">
                  <c:v>41717</c:v>
                </c:pt>
                <c:pt idx="1235">
                  <c:v>41718</c:v>
                </c:pt>
                <c:pt idx="1236">
                  <c:v>41719</c:v>
                </c:pt>
                <c:pt idx="1237">
                  <c:v>41720</c:v>
                </c:pt>
                <c:pt idx="1238">
                  <c:v>41721</c:v>
                </c:pt>
                <c:pt idx="1239">
                  <c:v>41722</c:v>
                </c:pt>
                <c:pt idx="1240">
                  <c:v>41723</c:v>
                </c:pt>
                <c:pt idx="1241">
                  <c:v>41724</c:v>
                </c:pt>
                <c:pt idx="1242">
                  <c:v>41725</c:v>
                </c:pt>
                <c:pt idx="1243">
                  <c:v>41726</c:v>
                </c:pt>
                <c:pt idx="1244">
                  <c:v>41727</c:v>
                </c:pt>
                <c:pt idx="1245">
                  <c:v>41728</c:v>
                </c:pt>
                <c:pt idx="1246">
                  <c:v>41729</c:v>
                </c:pt>
                <c:pt idx="1247">
                  <c:v>41730</c:v>
                </c:pt>
                <c:pt idx="1248">
                  <c:v>41731</c:v>
                </c:pt>
                <c:pt idx="1249">
                  <c:v>41732</c:v>
                </c:pt>
                <c:pt idx="1250">
                  <c:v>41733</c:v>
                </c:pt>
                <c:pt idx="1251">
                  <c:v>41734</c:v>
                </c:pt>
                <c:pt idx="1252">
                  <c:v>41735</c:v>
                </c:pt>
                <c:pt idx="1253">
                  <c:v>41736</c:v>
                </c:pt>
                <c:pt idx="1254">
                  <c:v>41737</c:v>
                </c:pt>
                <c:pt idx="1255">
                  <c:v>41738</c:v>
                </c:pt>
                <c:pt idx="1256">
                  <c:v>41739</c:v>
                </c:pt>
                <c:pt idx="1257">
                  <c:v>41740</c:v>
                </c:pt>
                <c:pt idx="1258">
                  <c:v>41741</c:v>
                </c:pt>
                <c:pt idx="1259">
                  <c:v>41742</c:v>
                </c:pt>
                <c:pt idx="1260">
                  <c:v>41743</c:v>
                </c:pt>
                <c:pt idx="1261">
                  <c:v>41744</c:v>
                </c:pt>
                <c:pt idx="1262">
                  <c:v>41745</c:v>
                </c:pt>
                <c:pt idx="1263">
                  <c:v>41746</c:v>
                </c:pt>
                <c:pt idx="1264">
                  <c:v>41747</c:v>
                </c:pt>
                <c:pt idx="1265">
                  <c:v>41748</c:v>
                </c:pt>
                <c:pt idx="1266">
                  <c:v>41749</c:v>
                </c:pt>
                <c:pt idx="1267">
                  <c:v>41750</c:v>
                </c:pt>
                <c:pt idx="1268">
                  <c:v>41751</c:v>
                </c:pt>
                <c:pt idx="1269">
                  <c:v>41752</c:v>
                </c:pt>
                <c:pt idx="1270">
                  <c:v>41753</c:v>
                </c:pt>
                <c:pt idx="1271">
                  <c:v>41754</c:v>
                </c:pt>
                <c:pt idx="1272">
                  <c:v>41755</c:v>
                </c:pt>
                <c:pt idx="1273">
                  <c:v>41756</c:v>
                </c:pt>
                <c:pt idx="1274">
                  <c:v>41757</c:v>
                </c:pt>
                <c:pt idx="1275">
                  <c:v>41758</c:v>
                </c:pt>
                <c:pt idx="1276">
                  <c:v>41759</c:v>
                </c:pt>
                <c:pt idx="1277">
                  <c:v>41760</c:v>
                </c:pt>
                <c:pt idx="1278">
                  <c:v>41761</c:v>
                </c:pt>
                <c:pt idx="1279">
                  <c:v>41762</c:v>
                </c:pt>
                <c:pt idx="1280">
                  <c:v>41763</c:v>
                </c:pt>
                <c:pt idx="1281">
                  <c:v>41764</c:v>
                </c:pt>
                <c:pt idx="1282">
                  <c:v>41765</c:v>
                </c:pt>
                <c:pt idx="1283">
                  <c:v>41766</c:v>
                </c:pt>
                <c:pt idx="1284">
                  <c:v>41767</c:v>
                </c:pt>
                <c:pt idx="1285">
                  <c:v>41768</c:v>
                </c:pt>
                <c:pt idx="1286">
                  <c:v>41769</c:v>
                </c:pt>
                <c:pt idx="1287">
                  <c:v>41770</c:v>
                </c:pt>
                <c:pt idx="1288">
                  <c:v>41771</c:v>
                </c:pt>
                <c:pt idx="1289">
                  <c:v>41772</c:v>
                </c:pt>
                <c:pt idx="1290">
                  <c:v>41773</c:v>
                </c:pt>
                <c:pt idx="1291">
                  <c:v>41774</c:v>
                </c:pt>
                <c:pt idx="1292">
                  <c:v>41775</c:v>
                </c:pt>
                <c:pt idx="1293">
                  <c:v>41776</c:v>
                </c:pt>
                <c:pt idx="1294">
                  <c:v>41777</c:v>
                </c:pt>
                <c:pt idx="1295">
                  <c:v>41778</c:v>
                </c:pt>
                <c:pt idx="1296">
                  <c:v>41779</c:v>
                </c:pt>
                <c:pt idx="1297">
                  <c:v>41780</c:v>
                </c:pt>
                <c:pt idx="1298">
                  <c:v>41781</c:v>
                </c:pt>
                <c:pt idx="1299">
                  <c:v>41782</c:v>
                </c:pt>
                <c:pt idx="1300">
                  <c:v>41783</c:v>
                </c:pt>
                <c:pt idx="1301">
                  <c:v>41784</c:v>
                </c:pt>
                <c:pt idx="1302">
                  <c:v>41785</c:v>
                </c:pt>
                <c:pt idx="1303">
                  <c:v>41786</c:v>
                </c:pt>
                <c:pt idx="1304">
                  <c:v>41787</c:v>
                </c:pt>
                <c:pt idx="1305">
                  <c:v>41788</c:v>
                </c:pt>
                <c:pt idx="1306">
                  <c:v>41789</c:v>
                </c:pt>
                <c:pt idx="1307">
                  <c:v>41790</c:v>
                </c:pt>
                <c:pt idx="1308">
                  <c:v>41791</c:v>
                </c:pt>
                <c:pt idx="1309">
                  <c:v>41792</c:v>
                </c:pt>
                <c:pt idx="1310">
                  <c:v>41793</c:v>
                </c:pt>
                <c:pt idx="1311">
                  <c:v>41794</c:v>
                </c:pt>
                <c:pt idx="1312">
                  <c:v>41795</c:v>
                </c:pt>
                <c:pt idx="1313">
                  <c:v>41796</c:v>
                </c:pt>
                <c:pt idx="1314">
                  <c:v>41797</c:v>
                </c:pt>
                <c:pt idx="1315">
                  <c:v>41798</c:v>
                </c:pt>
                <c:pt idx="1316">
                  <c:v>41799</c:v>
                </c:pt>
                <c:pt idx="1317">
                  <c:v>41800</c:v>
                </c:pt>
                <c:pt idx="1318">
                  <c:v>41801</c:v>
                </c:pt>
                <c:pt idx="1319">
                  <c:v>41802</c:v>
                </c:pt>
                <c:pt idx="1320">
                  <c:v>41803</c:v>
                </c:pt>
                <c:pt idx="1321">
                  <c:v>41804</c:v>
                </c:pt>
                <c:pt idx="1322">
                  <c:v>41805</c:v>
                </c:pt>
                <c:pt idx="1323">
                  <c:v>41806</c:v>
                </c:pt>
                <c:pt idx="1324">
                  <c:v>41807</c:v>
                </c:pt>
                <c:pt idx="1325">
                  <c:v>41808</c:v>
                </c:pt>
                <c:pt idx="1326">
                  <c:v>41809</c:v>
                </c:pt>
                <c:pt idx="1327">
                  <c:v>41810</c:v>
                </c:pt>
                <c:pt idx="1328">
                  <c:v>41811</c:v>
                </c:pt>
                <c:pt idx="1329">
                  <c:v>41812</c:v>
                </c:pt>
                <c:pt idx="1330">
                  <c:v>41813</c:v>
                </c:pt>
                <c:pt idx="1331">
                  <c:v>41814</c:v>
                </c:pt>
                <c:pt idx="1332">
                  <c:v>41815</c:v>
                </c:pt>
                <c:pt idx="1333">
                  <c:v>41816</c:v>
                </c:pt>
                <c:pt idx="1334">
                  <c:v>41817</c:v>
                </c:pt>
                <c:pt idx="1335">
                  <c:v>41818</c:v>
                </c:pt>
                <c:pt idx="1336">
                  <c:v>41819</c:v>
                </c:pt>
                <c:pt idx="1337">
                  <c:v>41820</c:v>
                </c:pt>
                <c:pt idx="1338">
                  <c:v>41821</c:v>
                </c:pt>
                <c:pt idx="1339">
                  <c:v>41822</c:v>
                </c:pt>
                <c:pt idx="1340">
                  <c:v>41823</c:v>
                </c:pt>
                <c:pt idx="1341">
                  <c:v>41824</c:v>
                </c:pt>
                <c:pt idx="1342">
                  <c:v>41825</c:v>
                </c:pt>
                <c:pt idx="1343">
                  <c:v>41826</c:v>
                </c:pt>
                <c:pt idx="1344">
                  <c:v>41827</c:v>
                </c:pt>
                <c:pt idx="1345">
                  <c:v>41828</c:v>
                </c:pt>
                <c:pt idx="1346">
                  <c:v>41829</c:v>
                </c:pt>
                <c:pt idx="1347">
                  <c:v>41830</c:v>
                </c:pt>
                <c:pt idx="1348">
                  <c:v>41831</c:v>
                </c:pt>
                <c:pt idx="1349">
                  <c:v>41832</c:v>
                </c:pt>
                <c:pt idx="1350">
                  <c:v>41833</c:v>
                </c:pt>
                <c:pt idx="1351">
                  <c:v>41834</c:v>
                </c:pt>
                <c:pt idx="1352">
                  <c:v>41835</c:v>
                </c:pt>
                <c:pt idx="1353">
                  <c:v>41836</c:v>
                </c:pt>
                <c:pt idx="1354">
                  <c:v>41837</c:v>
                </c:pt>
                <c:pt idx="1355">
                  <c:v>41838</c:v>
                </c:pt>
                <c:pt idx="1356">
                  <c:v>41839</c:v>
                </c:pt>
                <c:pt idx="1357">
                  <c:v>41840</c:v>
                </c:pt>
                <c:pt idx="1358">
                  <c:v>41841</c:v>
                </c:pt>
                <c:pt idx="1359">
                  <c:v>41842</c:v>
                </c:pt>
                <c:pt idx="1360">
                  <c:v>41843</c:v>
                </c:pt>
                <c:pt idx="1361">
                  <c:v>41844</c:v>
                </c:pt>
                <c:pt idx="1362">
                  <c:v>41845</c:v>
                </c:pt>
                <c:pt idx="1363">
                  <c:v>41846</c:v>
                </c:pt>
                <c:pt idx="1364">
                  <c:v>41847</c:v>
                </c:pt>
                <c:pt idx="1365">
                  <c:v>41848</c:v>
                </c:pt>
                <c:pt idx="1366">
                  <c:v>41849</c:v>
                </c:pt>
                <c:pt idx="1367">
                  <c:v>41850</c:v>
                </c:pt>
                <c:pt idx="1368">
                  <c:v>41851</c:v>
                </c:pt>
                <c:pt idx="1369">
                  <c:v>41852</c:v>
                </c:pt>
                <c:pt idx="1370">
                  <c:v>41853</c:v>
                </c:pt>
                <c:pt idx="1371">
                  <c:v>41854</c:v>
                </c:pt>
                <c:pt idx="1372">
                  <c:v>41855</c:v>
                </c:pt>
                <c:pt idx="1373">
                  <c:v>41856</c:v>
                </c:pt>
                <c:pt idx="1374">
                  <c:v>41857</c:v>
                </c:pt>
                <c:pt idx="1375">
                  <c:v>41858</c:v>
                </c:pt>
                <c:pt idx="1376">
                  <c:v>41859</c:v>
                </c:pt>
                <c:pt idx="1377">
                  <c:v>41860</c:v>
                </c:pt>
                <c:pt idx="1378">
                  <c:v>41861</c:v>
                </c:pt>
                <c:pt idx="1379">
                  <c:v>41862</c:v>
                </c:pt>
                <c:pt idx="1380">
                  <c:v>41863</c:v>
                </c:pt>
                <c:pt idx="1381">
                  <c:v>41864</c:v>
                </c:pt>
                <c:pt idx="1382">
                  <c:v>41865</c:v>
                </c:pt>
                <c:pt idx="1383">
                  <c:v>41866</c:v>
                </c:pt>
                <c:pt idx="1384">
                  <c:v>41867</c:v>
                </c:pt>
                <c:pt idx="1385">
                  <c:v>41868</c:v>
                </c:pt>
                <c:pt idx="1386">
                  <c:v>41869</c:v>
                </c:pt>
                <c:pt idx="1387">
                  <c:v>41870</c:v>
                </c:pt>
                <c:pt idx="1388">
                  <c:v>41871</c:v>
                </c:pt>
                <c:pt idx="1389">
                  <c:v>41872</c:v>
                </c:pt>
                <c:pt idx="1390">
                  <c:v>41873</c:v>
                </c:pt>
                <c:pt idx="1391">
                  <c:v>41874</c:v>
                </c:pt>
                <c:pt idx="1392">
                  <c:v>41875</c:v>
                </c:pt>
                <c:pt idx="1393">
                  <c:v>41876</c:v>
                </c:pt>
                <c:pt idx="1394">
                  <c:v>41877</c:v>
                </c:pt>
                <c:pt idx="1395">
                  <c:v>41878</c:v>
                </c:pt>
                <c:pt idx="1396">
                  <c:v>41879</c:v>
                </c:pt>
                <c:pt idx="1397">
                  <c:v>41880</c:v>
                </c:pt>
                <c:pt idx="1398">
                  <c:v>41881</c:v>
                </c:pt>
                <c:pt idx="1399">
                  <c:v>41882</c:v>
                </c:pt>
                <c:pt idx="1400">
                  <c:v>41883</c:v>
                </c:pt>
                <c:pt idx="1401">
                  <c:v>41884</c:v>
                </c:pt>
                <c:pt idx="1402">
                  <c:v>41885</c:v>
                </c:pt>
                <c:pt idx="1403">
                  <c:v>41886</c:v>
                </c:pt>
                <c:pt idx="1404">
                  <c:v>41887</c:v>
                </c:pt>
                <c:pt idx="1405">
                  <c:v>41888</c:v>
                </c:pt>
                <c:pt idx="1406">
                  <c:v>41889</c:v>
                </c:pt>
                <c:pt idx="1407">
                  <c:v>41890</c:v>
                </c:pt>
                <c:pt idx="1408">
                  <c:v>41891</c:v>
                </c:pt>
                <c:pt idx="1409">
                  <c:v>41892</c:v>
                </c:pt>
                <c:pt idx="1410">
                  <c:v>41893</c:v>
                </c:pt>
                <c:pt idx="1411">
                  <c:v>41894</c:v>
                </c:pt>
                <c:pt idx="1412">
                  <c:v>41895</c:v>
                </c:pt>
                <c:pt idx="1413">
                  <c:v>41896</c:v>
                </c:pt>
                <c:pt idx="1414">
                  <c:v>41897</c:v>
                </c:pt>
                <c:pt idx="1415">
                  <c:v>41898</c:v>
                </c:pt>
                <c:pt idx="1416">
                  <c:v>41899</c:v>
                </c:pt>
                <c:pt idx="1417">
                  <c:v>41900</c:v>
                </c:pt>
                <c:pt idx="1418">
                  <c:v>41901</c:v>
                </c:pt>
                <c:pt idx="1419">
                  <c:v>41902</c:v>
                </c:pt>
                <c:pt idx="1420">
                  <c:v>41903</c:v>
                </c:pt>
                <c:pt idx="1421">
                  <c:v>41904</c:v>
                </c:pt>
                <c:pt idx="1422">
                  <c:v>41905</c:v>
                </c:pt>
                <c:pt idx="1423">
                  <c:v>41906</c:v>
                </c:pt>
                <c:pt idx="1424">
                  <c:v>41907</c:v>
                </c:pt>
                <c:pt idx="1425">
                  <c:v>41908</c:v>
                </c:pt>
                <c:pt idx="1426">
                  <c:v>41909</c:v>
                </c:pt>
                <c:pt idx="1427">
                  <c:v>41910</c:v>
                </c:pt>
                <c:pt idx="1428">
                  <c:v>41911</c:v>
                </c:pt>
                <c:pt idx="1429">
                  <c:v>41912</c:v>
                </c:pt>
                <c:pt idx="1430">
                  <c:v>41913</c:v>
                </c:pt>
                <c:pt idx="1431">
                  <c:v>41914</c:v>
                </c:pt>
                <c:pt idx="1432">
                  <c:v>41915</c:v>
                </c:pt>
                <c:pt idx="1433">
                  <c:v>41916</c:v>
                </c:pt>
                <c:pt idx="1434">
                  <c:v>41917</c:v>
                </c:pt>
                <c:pt idx="1435">
                  <c:v>41918</c:v>
                </c:pt>
                <c:pt idx="1436">
                  <c:v>41919</c:v>
                </c:pt>
                <c:pt idx="1437">
                  <c:v>41920</c:v>
                </c:pt>
                <c:pt idx="1438">
                  <c:v>41921</c:v>
                </c:pt>
                <c:pt idx="1439">
                  <c:v>41922</c:v>
                </c:pt>
                <c:pt idx="1440">
                  <c:v>41923</c:v>
                </c:pt>
                <c:pt idx="1441">
                  <c:v>41924</c:v>
                </c:pt>
                <c:pt idx="1442">
                  <c:v>41925</c:v>
                </c:pt>
                <c:pt idx="1443">
                  <c:v>41926</c:v>
                </c:pt>
                <c:pt idx="1444">
                  <c:v>41927</c:v>
                </c:pt>
                <c:pt idx="1445">
                  <c:v>41928</c:v>
                </c:pt>
                <c:pt idx="1446">
                  <c:v>41929</c:v>
                </c:pt>
                <c:pt idx="1447">
                  <c:v>41930</c:v>
                </c:pt>
                <c:pt idx="1448">
                  <c:v>41931</c:v>
                </c:pt>
                <c:pt idx="1449">
                  <c:v>41932</c:v>
                </c:pt>
                <c:pt idx="1450">
                  <c:v>41933</c:v>
                </c:pt>
                <c:pt idx="1451">
                  <c:v>41934</c:v>
                </c:pt>
                <c:pt idx="1452">
                  <c:v>41935</c:v>
                </c:pt>
                <c:pt idx="1453">
                  <c:v>41936</c:v>
                </c:pt>
                <c:pt idx="1454">
                  <c:v>41937</c:v>
                </c:pt>
                <c:pt idx="1455">
                  <c:v>41938</c:v>
                </c:pt>
                <c:pt idx="1456">
                  <c:v>41939</c:v>
                </c:pt>
                <c:pt idx="1457">
                  <c:v>41940</c:v>
                </c:pt>
                <c:pt idx="1458">
                  <c:v>41941</c:v>
                </c:pt>
                <c:pt idx="1459">
                  <c:v>41942</c:v>
                </c:pt>
                <c:pt idx="1460">
                  <c:v>41943</c:v>
                </c:pt>
                <c:pt idx="1461">
                  <c:v>41944</c:v>
                </c:pt>
                <c:pt idx="1462">
                  <c:v>41945</c:v>
                </c:pt>
                <c:pt idx="1463">
                  <c:v>41946</c:v>
                </c:pt>
                <c:pt idx="1464">
                  <c:v>41947</c:v>
                </c:pt>
                <c:pt idx="1465">
                  <c:v>41948</c:v>
                </c:pt>
                <c:pt idx="1466">
                  <c:v>41949</c:v>
                </c:pt>
                <c:pt idx="1467">
                  <c:v>41950</c:v>
                </c:pt>
                <c:pt idx="1468">
                  <c:v>41951</c:v>
                </c:pt>
                <c:pt idx="1469">
                  <c:v>41952</c:v>
                </c:pt>
                <c:pt idx="1470">
                  <c:v>41953</c:v>
                </c:pt>
                <c:pt idx="1471">
                  <c:v>41954</c:v>
                </c:pt>
                <c:pt idx="1472">
                  <c:v>41955</c:v>
                </c:pt>
                <c:pt idx="1473">
                  <c:v>41956</c:v>
                </c:pt>
                <c:pt idx="1474">
                  <c:v>41957</c:v>
                </c:pt>
                <c:pt idx="1475">
                  <c:v>41958</c:v>
                </c:pt>
                <c:pt idx="1476">
                  <c:v>41959</c:v>
                </c:pt>
                <c:pt idx="1477">
                  <c:v>41960</c:v>
                </c:pt>
                <c:pt idx="1478">
                  <c:v>41961</c:v>
                </c:pt>
                <c:pt idx="1479">
                  <c:v>41962</c:v>
                </c:pt>
                <c:pt idx="1480">
                  <c:v>41963</c:v>
                </c:pt>
                <c:pt idx="1481">
                  <c:v>41964</c:v>
                </c:pt>
                <c:pt idx="1482">
                  <c:v>41965</c:v>
                </c:pt>
                <c:pt idx="1483">
                  <c:v>41966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41970</c:v>
                </c:pt>
                <c:pt idx="1488">
                  <c:v>41971</c:v>
                </c:pt>
                <c:pt idx="1489">
                  <c:v>41972</c:v>
                </c:pt>
                <c:pt idx="1490">
                  <c:v>41973</c:v>
                </c:pt>
                <c:pt idx="1491">
                  <c:v>41974</c:v>
                </c:pt>
                <c:pt idx="1492">
                  <c:v>41975</c:v>
                </c:pt>
                <c:pt idx="1493">
                  <c:v>41976</c:v>
                </c:pt>
                <c:pt idx="1494">
                  <c:v>41977</c:v>
                </c:pt>
                <c:pt idx="1495">
                  <c:v>41978</c:v>
                </c:pt>
                <c:pt idx="1496">
                  <c:v>41979</c:v>
                </c:pt>
                <c:pt idx="1497">
                  <c:v>41980</c:v>
                </c:pt>
                <c:pt idx="1498">
                  <c:v>41981</c:v>
                </c:pt>
                <c:pt idx="1499">
                  <c:v>41982</c:v>
                </c:pt>
                <c:pt idx="1500">
                  <c:v>41983</c:v>
                </c:pt>
                <c:pt idx="1501">
                  <c:v>41984</c:v>
                </c:pt>
                <c:pt idx="1502">
                  <c:v>41985</c:v>
                </c:pt>
                <c:pt idx="1503">
                  <c:v>41986</c:v>
                </c:pt>
                <c:pt idx="1504">
                  <c:v>41987</c:v>
                </c:pt>
                <c:pt idx="1505">
                  <c:v>41988</c:v>
                </c:pt>
                <c:pt idx="1506">
                  <c:v>41989</c:v>
                </c:pt>
                <c:pt idx="1507">
                  <c:v>41990</c:v>
                </c:pt>
                <c:pt idx="1508">
                  <c:v>41991</c:v>
                </c:pt>
                <c:pt idx="1509">
                  <c:v>41992</c:v>
                </c:pt>
                <c:pt idx="1510">
                  <c:v>41993</c:v>
                </c:pt>
                <c:pt idx="1511">
                  <c:v>41994</c:v>
                </c:pt>
                <c:pt idx="1512">
                  <c:v>41995</c:v>
                </c:pt>
                <c:pt idx="1513">
                  <c:v>41996</c:v>
                </c:pt>
                <c:pt idx="1514">
                  <c:v>41997</c:v>
                </c:pt>
                <c:pt idx="1515">
                  <c:v>41998</c:v>
                </c:pt>
                <c:pt idx="1516">
                  <c:v>41999</c:v>
                </c:pt>
                <c:pt idx="1517">
                  <c:v>42000</c:v>
                </c:pt>
                <c:pt idx="1518">
                  <c:v>42001</c:v>
                </c:pt>
                <c:pt idx="1519">
                  <c:v>42002</c:v>
                </c:pt>
                <c:pt idx="1520">
                  <c:v>42003</c:v>
                </c:pt>
                <c:pt idx="1521">
                  <c:v>42004</c:v>
                </c:pt>
                <c:pt idx="1522">
                  <c:v>42005</c:v>
                </c:pt>
                <c:pt idx="1523">
                  <c:v>42006</c:v>
                </c:pt>
                <c:pt idx="1524">
                  <c:v>42007</c:v>
                </c:pt>
                <c:pt idx="1525">
                  <c:v>42008</c:v>
                </c:pt>
                <c:pt idx="1526">
                  <c:v>42009</c:v>
                </c:pt>
                <c:pt idx="1527">
                  <c:v>42010</c:v>
                </c:pt>
                <c:pt idx="1528">
                  <c:v>42011</c:v>
                </c:pt>
                <c:pt idx="1529">
                  <c:v>42012</c:v>
                </c:pt>
                <c:pt idx="1530">
                  <c:v>42013</c:v>
                </c:pt>
                <c:pt idx="1531">
                  <c:v>42014</c:v>
                </c:pt>
                <c:pt idx="1532">
                  <c:v>42015</c:v>
                </c:pt>
                <c:pt idx="1533">
                  <c:v>42016</c:v>
                </c:pt>
                <c:pt idx="1534">
                  <c:v>42017</c:v>
                </c:pt>
                <c:pt idx="1535">
                  <c:v>42018</c:v>
                </c:pt>
                <c:pt idx="1536">
                  <c:v>42019</c:v>
                </c:pt>
                <c:pt idx="1537">
                  <c:v>42020</c:v>
                </c:pt>
                <c:pt idx="1538">
                  <c:v>42021</c:v>
                </c:pt>
                <c:pt idx="1539">
                  <c:v>42022</c:v>
                </c:pt>
                <c:pt idx="1540">
                  <c:v>42023</c:v>
                </c:pt>
                <c:pt idx="1541">
                  <c:v>42024</c:v>
                </c:pt>
                <c:pt idx="1542">
                  <c:v>42025</c:v>
                </c:pt>
                <c:pt idx="1543">
                  <c:v>42026</c:v>
                </c:pt>
                <c:pt idx="1544">
                  <c:v>42027</c:v>
                </c:pt>
                <c:pt idx="1545">
                  <c:v>42028</c:v>
                </c:pt>
                <c:pt idx="1546">
                  <c:v>42029</c:v>
                </c:pt>
                <c:pt idx="1547">
                  <c:v>42030</c:v>
                </c:pt>
                <c:pt idx="1548">
                  <c:v>42031</c:v>
                </c:pt>
                <c:pt idx="1549">
                  <c:v>42032</c:v>
                </c:pt>
                <c:pt idx="1550">
                  <c:v>42033</c:v>
                </c:pt>
                <c:pt idx="1551">
                  <c:v>42034</c:v>
                </c:pt>
                <c:pt idx="1552">
                  <c:v>42035</c:v>
                </c:pt>
                <c:pt idx="1553">
                  <c:v>42036</c:v>
                </c:pt>
                <c:pt idx="1554">
                  <c:v>42037</c:v>
                </c:pt>
                <c:pt idx="1555">
                  <c:v>42038</c:v>
                </c:pt>
                <c:pt idx="1556">
                  <c:v>42039</c:v>
                </c:pt>
                <c:pt idx="1557">
                  <c:v>42040</c:v>
                </c:pt>
                <c:pt idx="1558">
                  <c:v>42041</c:v>
                </c:pt>
                <c:pt idx="1559">
                  <c:v>42042</c:v>
                </c:pt>
                <c:pt idx="1560">
                  <c:v>42043</c:v>
                </c:pt>
                <c:pt idx="1561">
                  <c:v>42044</c:v>
                </c:pt>
                <c:pt idx="1562">
                  <c:v>42045</c:v>
                </c:pt>
                <c:pt idx="1563">
                  <c:v>42046</c:v>
                </c:pt>
                <c:pt idx="1564">
                  <c:v>42047</c:v>
                </c:pt>
                <c:pt idx="1565">
                  <c:v>42048</c:v>
                </c:pt>
                <c:pt idx="1566">
                  <c:v>42049</c:v>
                </c:pt>
                <c:pt idx="1567">
                  <c:v>42050</c:v>
                </c:pt>
                <c:pt idx="1568">
                  <c:v>42051</c:v>
                </c:pt>
                <c:pt idx="1569">
                  <c:v>42052</c:v>
                </c:pt>
                <c:pt idx="1570">
                  <c:v>42053</c:v>
                </c:pt>
                <c:pt idx="1571">
                  <c:v>42054</c:v>
                </c:pt>
                <c:pt idx="1572">
                  <c:v>42055</c:v>
                </c:pt>
                <c:pt idx="1573">
                  <c:v>42056</c:v>
                </c:pt>
                <c:pt idx="1574">
                  <c:v>42057</c:v>
                </c:pt>
                <c:pt idx="1575">
                  <c:v>42058</c:v>
                </c:pt>
                <c:pt idx="1576">
                  <c:v>42059</c:v>
                </c:pt>
                <c:pt idx="1577">
                  <c:v>42060</c:v>
                </c:pt>
                <c:pt idx="1578">
                  <c:v>42061</c:v>
                </c:pt>
                <c:pt idx="1579">
                  <c:v>42062</c:v>
                </c:pt>
                <c:pt idx="1580">
                  <c:v>42063</c:v>
                </c:pt>
                <c:pt idx="1581">
                  <c:v>42064</c:v>
                </c:pt>
                <c:pt idx="1582">
                  <c:v>42065</c:v>
                </c:pt>
                <c:pt idx="1583">
                  <c:v>42066</c:v>
                </c:pt>
                <c:pt idx="1584">
                  <c:v>42067</c:v>
                </c:pt>
                <c:pt idx="1585">
                  <c:v>42068</c:v>
                </c:pt>
                <c:pt idx="1586">
                  <c:v>42069</c:v>
                </c:pt>
                <c:pt idx="1587">
                  <c:v>42070</c:v>
                </c:pt>
                <c:pt idx="1588">
                  <c:v>42071</c:v>
                </c:pt>
                <c:pt idx="1589">
                  <c:v>42072</c:v>
                </c:pt>
                <c:pt idx="1590">
                  <c:v>42073</c:v>
                </c:pt>
                <c:pt idx="1591">
                  <c:v>42074</c:v>
                </c:pt>
                <c:pt idx="1592">
                  <c:v>42075</c:v>
                </c:pt>
                <c:pt idx="1593">
                  <c:v>42076</c:v>
                </c:pt>
                <c:pt idx="1594">
                  <c:v>42077</c:v>
                </c:pt>
                <c:pt idx="1595">
                  <c:v>42078</c:v>
                </c:pt>
                <c:pt idx="1596">
                  <c:v>42079</c:v>
                </c:pt>
                <c:pt idx="1597">
                  <c:v>42080</c:v>
                </c:pt>
                <c:pt idx="1598">
                  <c:v>42081</c:v>
                </c:pt>
                <c:pt idx="1599">
                  <c:v>42082</c:v>
                </c:pt>
                <c:pt idx="1600">
                  <c:v>42083</c:v>
                </c:pt>
                <c:pt idx="1601">
                  <c:v>42084</c:v>
                </c:pt>
                <c:pt idx="1602">
                  <c:v>42085</c:v>
                </c:pt>
                <c:pt idx="1603">
                  <c:v>42086</c:v>
                </c:pt>
                <c:pt idx="1604">
                  <c:v>42087</c:v>
                </c:pt>
                <c:pt idx="1605">
                  <c:v>42088</c:v>
                </c:pt>
                <c:pt idx="1606">
                  <c:v>42089</c:v>
                </c:pt>
                <c:pt idx="1607">
                  <c:v>42090</c:v>
                </c:pt>
                <c:pt idx="1608">
                  <c:v>42091</c:v>
                </c:pt>
                <c:pt idx="1609">
                  <c:v>42092</c:v>
                </c:pt>
                <c:pt idx="1610">
                  <c:v>42093</c:v>
                </c:pt>
                <c:pt idx="1611">
                  <c:v>42094</c:v>
                </c:pt>
                <c:pt idx="1612">
                  <c:v>42095</c:v>
                </c:pt>
                <c:pt idx="1613">
                  <c:v>42096</c:v>
                </c:pt>
                <c:pt idx="1614">
                  <c:v>42097</c:v>
                </c:pt>
                <c:pt idx="1615">
                  <c:v>42098</c:v>
                </c:pt>
                <c:pt idx="1616">
                  <c:v>42099</c:v>
                </c:pt>
                <c:pt idx="1617">
                  <c:v>42100</c:v>
                </c:pt>
                <c:pt idx="1618">
                  <c:v>42101</c:v>
                </c:pt>
                <c:pt idx="1619">
                  <c:v>42102</c:v>
                </c:pt>
                <c:pt idx="1620">
                  <c:v>42103</c:v>
                </c:pt>
                <c:pt idx="1621">
                  <c:v>42104</c:v>
                </c:pt>
                <c:pt idx="1622">
                  <c:v>42105</c:v>
                </c:pt>
                <c:pt idx="1623">
                  <c:v>42106</c:v>
                </c:pt>
                <c:pt idx="1624">
                  <c:v>42107</c:v>
                </c:pt>
                <c:pt idx="1625">
                  <c:v>42108</c:v>
                </c:pt>
                <c:pt idx="1626">
                  <c:v>42109</c:v>
                </c:pt>
                <c:pt idx="1627">
                  <c:v>42110</c:v>
                </c:pt>
                <c:pt idx="1628">
                  <c:v>42111</c:v>
                </c:pt>
                <c:pt idx="1629">
                  <c:v>42112</c:v>
                </c:pt>
                <c:pt idx="1630">
                  <c:v>42113</c:v>
                </c:pt>
                <c:pt idx="1631">
                  <c:v>42114</c:v>
                </c:pt>
                <c:pt idx="1632">
                  <c:v>42115</c:v>
                </c:pt>
                <c:pt idx="1633">
                  <c:v>42116</c:v>
                </c:pt>
                <c:pt idx="1634">
                  <c:v>42117</c:v>
                </c:pt>
                <c:pt idx="1635">
                  <c:v>42118</c:v>
                </c:pt>
                <c:pt idx="1636">
                  <c:v>42119</c:v>
                </c:pt>
                <c:pt idx="1637">
                  <c:v>42120</c:v>
                </c:pt>
                <c:pt idx="1638">
                  <c:v>42121</c:v>
                </c:pt>
                <c:pt idx="1639">
                  <c:v>42122</c:v>
                </c:pt>
                <c:pt idx="1640">
                  <c:v>42123</c:v>
                </c:pt>
                <c:pt idx="1641">
                  <c:v>42124</c:v>
                </c:pt>
                <c:pt idx="1642">
                  <c:v>42125</c:v>
                </c:pt>
                <c:pt idx="1643">
                  <c:v>42126</c:v>
                </c:pt>
                <c:pt idx="1644">
                  <c:v>42127</c:v>
                </c:pt>
                <c:pt idx="1645">
                  <c:v>42128</c:v>
                </c:pt>
                <c:pt idx="1646">
                  <c:v>42129</c:v>
                </c:pt>
                <c:pt idx="1647">
                  <c:v>42130</c:v>
                </c:pt>
                <c:pt idx="1648">
                  <c:v>42131</c:v>
                </c:pt>
                <c:pt idx="1649">
                  <c:v>42132</c:v>
                </c:pt>
                <c:pt idx="1650">
                  <c:v>42133</c:v>
                </c:pt>
                <c:pt idx="1651">
                  <c:v>42134</c:v>
                </c:pt>
                <c:pt idx="1652">
                  <c:v>42135</c:v>
                </c:pt>
                <c:pt idx="1653">
                  <c:v>42136</c:v>
                </c:pt>
                <c:pt idx="1654">
                  <c:v>42137</c:v>
                </c:pt>
                <c:pt idx="1655">
                  <c:v>42138</c:v>
                </c:pt>
                <c:pt idx="1656">
                  <c:v>42139</c:v>
                </c:pt>
                <c:pt idx="1657">
                  <c:v>42140</c:v>
                </c:pt>
                <c:pt idx="1658">
                  <c:v>42141</c:v>
                </c:pt>
                <c:pt idx="1659">
                  <c:v>42142</c:v>
                </c:pt>
                <c:pt idx="1660">
                  <c:v>42143</c:v>
                </c:pt>
                <c:pt idx="1661">
                  <c:v>42144</c:v>
                </c:pt>
                <c:pt idx="1662">
                  <c:v>42145</c:v>
                </c:pt>
                <c:pt idx="1663">
                  <c:v>42146</c:v>
                </c:pt>
                <c:pt idx="1664">
                  <c:v>42147</c:v>
                </c:pt>
                <c:pt idx="1665">
                  <c:v>42148</c:v>
                </c:pt>
                <c:pt idx="1666">
                  <c:v>42149</c:v>
                </c:pt>
                <c:pt idx="1667">
                  <c:v>42150</c:v>
                </c:pt>
                <c:pt idx="1668">
                  <c:v>42151</c:v>
                </c:pt>
                <c:pt idx="1669">
                  <c:v>42152</c:v>
                </c:pt>
                <c:pt idx="1670">
                  <c:v>42153</c:v>
                </c:pt>
                <c:pt idx="1671">
                  <c:v>42154</c:v>
                </c:pt>
                <c:pt idx="1672">
                  <c:v>42155</c:v>
                </c:pt>
                <c:pt idx="1673">
                  <c:v>42156</c:v>
                </c:pt>
                <c:pt idx="1674">
                  <c:v>42157</c:v>
                </c:pt>
                <c:pt idx="1675">
                  <c:v>42158</c:v>
                </c:pt>
                <c:pt idx="1676">
                  <c:v>42159</c:v>
                </c:pt>
                <c:pt idx="1677">
                  <c:v>42160</c:v>
                </c:pt>
                <c:pt idx="1678">
                  <c:v>42161</c:v>
                </c:pt>
                <c:pt idx="1679">
                  <c:v>42162</c:v>
                </c:pt>
                <c:pt idx="1680">
                  <c:v>42163</c:v>
                </c:pt>
                <c:pt idx="1681">
                  <c:v>42164</c:v>
                </c:pt>
                <c:pt idx="1682">
                  <c:v>42165</c:v>
                </c:pt>
                <c:pt idx="1683">
                  <c:v>42166</c:v>
                </c:pt>
                <c:pt idx="1684">
                  <c:v>42167</c:v>
                </c:pt>
                <c:pt idx="1685">
                  <c:v>42168</c:v>
                </c:pt>
                <c:pt idx="1686">
                  <c:v>42169</c:v>
                </c:pt>
                <c:pt idx="1687">
                  <c:v>42170</c:v>
                </c:pt>
                <c:pt idx="1688">
                  <c:v>42171</c:v>
                </c:pt>
                <c:pt idx="1689">
                  <c:v>42172</c:v>
                </c:pt>
                <c:pt idx="1690">
                  <c:v>42173</c:v>
                </c:pt>
                <c:pt idx="1691">
                  <c:v>42174</c:v>
                </c:pt>
                <c:pt idx="1692">
                  <c:v>42175</c:v>
                </c:pt>
                <c:pt idx="1693">
                  <c:v>42176</c:v>
                </c:pt>
                <c:pt idx="1694">
                  <c:v>42177</c:v>
                </c:pt>
                <c:pt idx="1695">
                  <c:v>42178</c:v>
                </c:pt>
                <c:pt idx="1696">
                  <c:v>42179</c:v>
                </c:pt>
                <c:pt idx="1697">
                  <c:v>42180</c:v>
                </c:pt>
                <c:pt idx="1698">
                  <c:v>42181</c:v>
                </c:pt>
                <c:pt idx="1699">
                  <c:v>42182</c:v>
                </c:pt>
                <c:pt idx="1700">
                  <c:v>42183</c:v>
                </c:pt>
                <c:pt idx="1701">
                  <c:v>42184</c:v>
                </c:pt>
                <c:pt idx="1702">
                  <c:v>42185</c:v>
                </c:pt>
                <c:pt idx="1703">
                  <c:v>42186</c:v>
                </c:pt>
                <c:pt idx="1704">
                  <c:v>42187</c:v>
                </c:pt>
                <c:pt idx="1705">
                  <c:v>42188</c:v>
                </c:pt>
                <c:pt idx="1706">
                  <c:v>42189</c:v>
                </c:pt>
                <c:pt idx="1707">
                  <c:v>42190</c:v>
                </c:pt>
                <c:pt idx="1708">
                  <c:v>42191</c:v>
                </c:pt>
                <c:pt idx="1709">
                  <c:v>42192</c:v>
                </c:pt>
                <c:pt idx="1710">
                  <c:v>42193</c:v>
                </c:pt>
                <c:pt idx="1711">
                  <c:v>42194</c:v>
                </c:pt>
                <c:pt idx="1712">
                  <c:v>42195</c:v>
                </c:pt>
                <c:pt idx="1713">
                  <c:v>42196</c:v>
                </c:pt>
                <c:pt idx="1714">
                  <c:v>42197</c:v>
                </c:pt>
                <c:pt idx="1715">
                  <c:v>42198</c:v>
                </c:pt>
                <c:pt idx="1716">
                  <c:v>42199</c:v>
                </c:pt>
                <c:pt idx="1717">
                  <c:v>42200</c:v>
                </c:pt>
                <c:pt idx="1718">
                  <c:v>42201</c:v>
                </c:pt>
                <c:pt idx="1719">
                  <c:v>42202</c:v>
                </c:pt>
                <c:pt idx="1720">
                  <c:v>42203</c:v>
                </c:pt>
                <c:pt idx="1721">
                  <c:v>42204</c:v>
                </c:pt>
                <c:pt idx="1722">
                  <c:v>42205</c:v>
                </c:pt>
                <c:pt idx="1723">
                  <c:v>42206</c:v>
                </c:pt>
                <c:pt idx="1724">
                  <c:v>42207</c:v>
                </c:pt>
                <c:pt idx="1725">
                  <c:v>42208</c:v>
                </c:pt>
                <c:pt idx="1726">
                  <c:v>42209</c:v>
                </c:pt>
                <c:pt idx="1727">
                  <c:v>42210</c:v>
                </c:pt>
                <c:pt idx="1728">
                  <c:v>42211</c:v>
                </c:pt>
                <c:pt idx="1729">
                  <c:v>42212</c:v>
                </c:pt>
                <c:pt idx="1730">
                  <c:v>42213</c:v>
                </c:pt>
                <c:pt idx="1731">
                  <c:v>42214</c:v>
                </c:pt>
                <c:pt idx="1732">
                  <c:v>42215</c:v>
                </c:pt>
                <c:pt idx="1733">
                  <c:v>42216</c:v>
                </c:pt>
                <c:pt idx="1734">
                  <c:v>42217</c:v>
                </c:pt>
                <c:pt idx="1735">
                  <c:v>42218</c:v>
                </c:pt>
                <c:pt idx="1736">
                  <c:v>42219</c:v>
                </c:pt>
                <c:pt idx="1737">
                  <c:v>42220</c:v>
                </c:pt>
                <c:pt idx="1738">
                  <c:v>42221</c:v>
                </c:pt>
                <c:pt idx="1739">
                  <c:v>42222</c:v>
                </c:pt>
                <c:pt idx="1740">
                  <c:v>42223</c:v>
                </c:pt>
                <c:pt idx="1741">
                  <c:v>42224</c:v>
                </c:pt>
                <c:pt idx="1742">
                  <c:v>42225</c:v>
                </c:pt>
                <c:pt idx="1743">
                  <c:v>42226</c:v>
                </c:pt>
                <c:pt idx="1744">
                  <c:v>42227</c:v>
                </c:pt>
                <c:pt idx="1745">
                  <c:v>42228</c:v>
                </c:pt>
                <c:pt idx="1746">
                  <c:v>42229</c:v>
                </c:pt>
                <c:pt idx="1747">
                  <c:v>42230</c:v>
                </c:pt>
                <c:pt idx="1748">
                  <c:v>42231</c:v>
                </c:pt>
                <c:pt idx="1749">
                  <c:v>42232</c:v>
                </c:pt>
                <c:pt idx="1750">
                  <c:v>42233</c:v>
                </c:pt>
                <c:pt idx="1751">
                  <c:v>42234</c:v>
                </c:pt>
                <c:pt idx="1752">
                  <c:v>42235</c:v>
                </c:pt>
                <c:pt idx="1753">
                  <c:v>42236</c:v>
                </c:pt>
                <c:pt idx="1754">
                  <c:v>42237</c:v>
                </c:pt>
                <c:pt idx="1755">
                  <c:v>42238</c:v>
                </c:pt>
                <c:pt idx="1756">
                  <c:v>42239</c:v>
                </c:pt>
                <c:pt idx="1757">
                  <c:v>42240</c:v>
                </c:pt>
                <c:pt idx="1758">
                  <c:v>42241</c:v>
                </c:pt>
                <c:pt idx="1759">
                  <c:v>42242</c:v>
                </c:pt>
                <c:pt idx="1760">
                  <c:v>42243</c:v>
                </c:pt>
                <c:pt idx="1761">
                  <c:v>42244</c:v>
                </c:pt>
                <c:pt idx="1762">
                  <c:v>42245</c:v>
                </c:pt>
                <c:pt idx="1763">
                  <c:v>42246</c:v>
                </c:pt>
                <c:pt idx="1764">
                  <c:v>42247</c:v>
                </c:pt>
                <c:pt idx="1765">
                  <c:v>42248</c:v>
                </c:pt>
                <c:pt idx="1766">
                  <c:v>42249</c:v>
                </c:pt>
                <c:pt idx="1767">
                  <c:v>42250</c:v>
                </c:pt>
                <c:pt idx="1768">
                  <c:v>42251</c:v>
                </c:pt>
                <c:pt idx="1769">
                  <c:v>42252</c:v>
                </c:pt>
                <c:pt idx="1770">
                  <c:v>42253</c:v>
                </c:pt>
                <c:pt idx="1771">
                  <c:v>42254</c:v>
                </c:pt>
                <c:pt idx="1772">
                  <c:v>42255</c:v>
                </c:pt>
                <c:pt idx="1773">
                  <c:v>42256</c:v>
                </c:pt>
                <c:pt idx="1774">
                  <c:v>42257</c:v>
                </c:pt>
                <c:pt idx="1775">
                  <c:v>42258</c:v>
                </c:pt>
                <c:pt idx="1776">
                  <c:v>42259</c:v>
                </c:pt>
                <c:pt idx="1777">
                  <c:v>42260</c:v>
                </c:pt>
                <c:pt idx="1778">
                  <c:v>42261</c:v>
                </c:pt>
                <c:pt idx="1779">
                  <c:v>42262</c:v>
                </c:pt>
                <c:pt idx="1780">
                  <c:v>42263</c:v>
                </c:pt>
                <c:pt idx="1781">
                  <c:v>42264</c:v>
                </c:pt>
                <c:pt idx="1782">
                  <c:v>42265</c:v>
                </c:pt>
                <c:pt idx="1783">
                  <c:v>42266</c:v>
                </c:pt>
                <c:pt idx="1784">
                  <c:v>42267</c:v>
                </c:pt>
                <c:pt idx="1785">
                  <c:v>42268</c:v>
                </c:pt>
                <c:pt idx="1786">
                  <c:v>42269</c:v>
                </c:pt>
                <c:pt idx="1787">
                  <c:v>42270</c:v>
                </c:pt>
                <c:pt idx="1788">
                  <c:v>42271</c:v>
                </c:pt>
                <c:pt idx="1789">
                  <c:v>42272</c:v>
                </c:pt>
                <c:pt idx="1790">
                  <c:v>42273</c:v>
                </c:pt>
                <c:pt idx="1791">
                  <c:v>42274</c:v>
                </c:pt>
                <c:pt idx="1792">
                  <c:v>42275</c:v>
                </c:pt>
                <c:pt idx="1793">
                  <c:v>42276</c:v>
                </c:pt>
                <c:pt idx="1794">
                  <c:v>42277</c:v>
                </c:pt>
                <c:pt idx="1795">
                  <c:v>42278</c:v>
                </c:pt>
                <c:pt idx="1796">
                  <c:v>42279</c:v>
                </c:pt>
                <c:pt idx="1797">
                  <c:v>42280</c:v>
                </c:pt>
                <c:pt idx="1798">
                  <c:v>42281</c:v>
                </c:pt>
                <c:pt idx="1799">
                  <c:v>42282</c:v>
                </c:pt>
                <c:pt idx="1800">
                  <c:v>42283</c:v>
                </c:pt>
                <c:pt idx="1801">
                  <c:v>42284</c:v>
                </c:pt>
                <c:pt idx="1802">
                  <c:v>42285</c:v>
                </c:pt>
                <c:pt idx="1803">
                  <c:v>42286</c:v>
                </c:pt>
                <c:pt idx="1804">
                  <c:v>42287</c:v>
                </c:pt>
                <c:pt idx="1805">
                  <c:v>42288</c:v>
                </c:pt>
                <c:pt idx="1806">
                  <c:v>42289</c:v>
                </c:pt>
                <c:pt idx="1807">
                  <c:v>42290</c:v>
                </c:pt>
                <c:pt idx="1808">
                  <c:v>42291</c:v>
                </c:pt>
                <c:pt idx="1809">
                  <c:v>42292</c:v>
                </c:pt>
                <c:pt idx="1810">
                  <c:v>42293</c:v>
                </c:pt>
                <c:pt idx="1811">
                  <c:v>42294</c:v>
                </c:pt>
                <c:pt idx="1812">
                  <c:v>42295</c:v>
                </c:pt>
                <c:pt idx="1813">
                  <c:v>42296</c:v>
                </c:pt>
                <c:pt idx="1814">
                  <c:v>42297</c:v>
                </c:pt>
                <c:pt idx="1815">
                  <c:v>42298</c:v>
                </c:pt>
                <c:pt idx="1816">
                  <c:v>42299</c:v>
                </c:pt>
                <c:pt idx="1817">
                  <c:v>42300</c:v>
                </c:pt>
                <c:pt idx="1818">
                  <c:v>42301</c:v>
                </c:pt>
                <c:pt idx="1819">
                  <c:v>42302</c:v>
                </c:pt>
                <c:pt idx="1820">
                  <c:v>42303</c:v>
                </c:pt>
                <c:pt idx="1821">
                  <c:v>42304</c:v>
                </c:pt>
                <c:pt idx="1822">
                  <c:v>42305</c:v>
                </c:pt>
                <c:pt idx="1823">
                  <c:v>42306</c:v>
                </c:pt>
                <c:pt idx="1824">
                  <c:v>42307</c:v>
                </c:pt>
                <c:pt idx="1825">
                  <c:v>42308</c:v>
                </c:pt>
                <c:pt idx="1826">
                  <c:v>42309</c:v>
                </c:pt>
                <c:pt idx="1827">
                  <c:v>42310</c:v>
                </c:pt>
                <c:pt idx="1828">
                  <c:v>42311</c:v>
                </c:pt>
                <c:pt idx="1829">
                  <c:v>42312</c:v>
                </c:pt>
                <c:pt idx="1830">
                  <c:v>42313</c:v>
                </c:pt>
                <c:pt idx="1831">
                  <c:v>42314</c:v>
                </c:pt>
                <c:pt idx="1832">
                  <c:v>42315</c:v>
                </c:pt>
                <c:pt idx="1833">
                  <c:v>42316</c:v>
                </c:pt>
                <c:pt idx="1834">
                  <c:v>42317</c:v>
                </c:pt>
                <c:pt idx="1835">
                  <c:v>42318</c:v>
                </c:pt>
                <c:pt idx="1836">
                  <c:v>42319</c:v>
                </c:pt>
                <c:pt idx="1837">
                  <c:v>42320</c:v>
                </c:pt>
                <c:pt idx="1838">
                  <c:v>42321</c:v>
                </c:pt>
                <c:pt idx="1839">
                  <c:v>42322</c:v>
                </c:pt>
                <c:pt idx="1840">
                  <c:v>42323</c:v>
                </c:pt>
                <c:pt idx="1841">
                  <c:v>42324</c:v>
                </c:pt>
                <c:pt idx="1842">
                  <c:v>42325</c:v>
                </c:pt>
                <c:pt idx="1843">
                  <c:v>42326</c:v>
                </c:pt>
                <c:pt idx="1844">
                  <c:v>42327</c:v>
                </c:pt>
                <c:pt idx="1845">
                  <c:v>42328</c:v>
                </c:pt>
                <c:pt idx="1846">
                  <c:v>42329</c:v>
                </c:pt>
                <c:pt idx="1847">
                  <c:v>42330</c:v>
                </c:pt>
                <c:pt idx="1848">
                  <c:v>42331</c:v>
                </c:pt>
                <c:pt idx="1849">
                  <c:v>42332</c:v>
                </c:pt>
                <c:pt idx="1850">
                  <c:v>42333</c:v>
                </c:pt>
                <c:pt idx="1851">
                  <c:v>42334</c:v>
                </c:pt>
                <c:pt idx="1852">
                  <c:v>42335</c:v>
                </c:pt>
                <c:pt idx="1853">
                  <c:v>42336</c:v>
                </c:pt>
                <c:pt idx="1854">
                  <c:v>42337</c:v>
                </c:pt>
                <c:pt idx="1855">
                  <c:v>42338</c:v>
                </c:pt>
                <c:pt idx="1856">
                  <c:v>42339</c:v>
                </c:pt>
                <c:pt idx="1857">
                  <c:v>42340</c:v>
                </c:pt>
                <c:pt idx="1858">
                  <c:v>42341</c:v>
                </c:pt>
                <c:pt idx="1859">
                  <c:v>42342</c:v>
                </c:pt>
                <c:pt idx="1860">
                  <c:v>42343</c:v>
                </c:pt>
                <c:pt idx="1861">
                  <c:v>42344</c:v>
                </c:pt>
                <c:pt idx="1862">
                  <c:v>42345</c:v>
                </c:pt>
                <c:pt idx="1863">
                  <c:v>42346</c:v>
                </c:pt>
                <c:pt idx="1864">
                  <c:v>42347</c:v>
                </c:pt>
                <c:pt idx="1865">
                  <c:v>42348</c:v>
                </c:pt>
                <c:pt idx="1866">
                  <c:v>42349</c:v>
                </c:pt>
                <c:pt idx="1867">
                  <c:v>42350</c:v>
                </c:pt>
                <c:pt idx="1868">
                  <c:v>42351</c:v>
                </c:pt>
                <c:pt idx="1869">
                  <c:v>42352</c:v>
                </c:pt>
                <c:pt idx="1870">
                  <c:v>42353</c:v>
                </c:pt>
                <c:pt idx="1871">
                  <c:v>42354</c:v>
                </c:pt>
                <c:pt idx="1872">
                  <c:v>42355</c:v>
                </c:pt>
                <c:pt idx="1873">
                  <c:v>42356</c:v>
                </c:pt>
                <c:pt idx="1874">
                  <c:v>42357</c:v>
                </c:pt>
                <c:pt idx="1875">
                  <c:v>42358</c:v>
                </c:pt>
                <c:pt idx="1876">
                  <c:v>42359</c:v>
                </c:pt>
                <c:pt idx="1877">
                  <c:v>42360</c:v>
                </c:pt>
                <c:pt idx="1878">
                  <c:v>42361</c:v>
                </c:pt>
                <c:pt idx="1879">
                  <c:v>42362</c:v>
                </c:pt>
                <c:pt idx="1880">
                  <c:v>42363</c:v>
                </c:pt>
                <c:pt idx="1881">
                  <c:v>42364</c:v>
                </c:pt>
                <c:pt idx="1882">
                  <c:v>42365</c:v>
                </c:pt>
                <c:pt idx="1883">
                  <c:v>42366</c:v>
                </c:pt>
                <c:pt idx="1884">
                  <c:v>42367</c:v>
                </c:pt>
                <c:pt idx="1885">
                  <c:v>42368</c:v>
                </c:pt>
                <c:pt idx="1886">
                  <c:v>42369</c:v>
                </c:pt>
                <c:pt idx="1887">
                  <c:v>42370</c:v>
                </c:pt>
                <c:pt idx="1888">
                  <c:v>42371</c:v>
                </c:pt>
                <c:pt idx="1889">
                  <c:v>42372</c:v>
                </c:pt>
                <c:pt idx="1890">
                  <c:v>42373</c:v>
                </c:pt>
                <c:pt idx="1891">
                  <c:v>42374</c:v>
                </c:pt>
                <c:pt idx="1892">
                  <c:v>42375</c:v>
                </c:pt>
                <c:pt idx="1893">
                  <c:v>42376</c:v>
                </c:pt>
                <c:pt idx="1894">
                  <c:v>42377</c:v>
                </c:pt>
                <c:pt idx="1895">
                  <c:v>42378</c:v>
                </c:pt>
                <c:pt idx="1896">
                  <c:v>42379</c:v>
                </c:pt>
                <c:pt idx="1897">
                  <c:v>42380</c:v>
                </c:pt>
                <c:pt idx="1898">
                  <c:v>42381</c:v>
                </c:pt>
                <c:pt idx="1899">
                  <c:v>42382</c:v>
                </c:pt>
                <c:pt idx="1900">
                  <c:v>42383</c:v>
                </c:pt>
                <c:pt idx="1901">
                  <c:v>42384</c:v>
                </c:pt>
                <c:pt idx="1902">
                  <c:v>42385</c:v>
                </c:pt>
                <c:pt idx="1903">
                  <c:v>42386</c:v>
                </c:pt>
                <c:pt idx="1904">
                  <c:v>42387</c:v>
                </c:pt>
                <c:pt idx="1905">
                  <c:v>42388</c:v>
                </c:pt>
                <c:pt idx="1906">
                  <c:v>42389</c:v>
                </c:pt>
                <c:pt idx="1907">
                  <c:v>42390</c:v>
                </c:pt>
                <c:pt idx="1908">
                  <c:v>42391</c:v>
                </c:pt>
                <c:pt idx="1909">
                  <c:v>42392</c:v>
                </c:pt>
                <c:pt idx="1910">
                  <c:v>42393</c:v>
                </c:pt>
                <c:pt idx="1911">
                  <c:v>42394</c:v>
                </c:pt>
                <c:pt idx="1912">
                  <c:v>42395</c:v>
                </c:pt>
                <c:pt idx="1913">
                  <c:v>42396</c:v>
                </c:pt>
                <c:pt idx="1914">
                  <c:v>42397</c:v>
                </c:pt>
                <c:pt idx="1915">
                  <c:v>42398</c:v>
                </c:pt>
                <c:pt idx="1916">
                  <c:v>42399</c:v>
                </c:pt>
                <c:pt idx="1917">
                  <c:v>42400</c:v>
                </c:pt>
                <c:pt idx="1918">
                  <c:v>42401</c:v>
                </c:pt>
                <c:pt idx="1919">
                  <c:v>42402</c:v>
                </c:pt>
                <c:pt idx="1920">
                  <c:v>42403</c:v>
                </c:pt>
                <c:pt idx="1921">
                  <c:v>42404</c:v>
                </c:pt>
                <c:pt idx="1922">
                  <c:v>42405</c:v>
                </c:pt>
                <c:pt idx="1923">
                  <c:v>42406</c:v>
                </c:pt>
                <c:pt idx="1924">
                  <c:v>42407</c:v>
                </c:pt>
                <c:pt idx="1925">
                  <c:v>42408</c:v>
                </c:pt>
                <c:pt idx="1926">
                  <c:v>42409</c:v>
                </c:pt>
                <c:pt idx="1927">
                  <c:v>42410</c:v>
                </c:pt>
                <c:pt idx="1928">
                  <c:v>42411</c:v>
                </c:pt>
                <c:pt idx="1929">
                  <c:v>42412</c:v>
                </c:pt>
                <c:pt idx="1930">
                  <c:v>42413</c:v>
                </c:pt>
                <c:pt idx="1931">
                  <c:v>42414</c:v>
                </c:pt>
                <c:pt idx="1932">
                  <c:v>42415</c:v>
                </c:pt>
                <c:pt idx="1933">
                  <c:v>42416</c:v>
                </c:pt>
                <c:pt idx="1934">
                  <c:v>42417</c:v>
                </c:pt>
                <c:pt idx="1935">
                  <c:v>42418</c:v>
                </c:pt>
                <c:pt idx="1936">
                  <c:v>42419</c:v>
                </c:pt>
                <c:pt idx="1937">
                  <c:v>42420</c:v>
                </c:pt>
                <c:pt idx="1938">
                  <c:v>42421</c:v>
                </c:pt>
                <c:pt idx="1939">
                  <c:v>42422</c:v>
                </c:pt>
                <c:pt idx="1940">
                  <c:v>42423</c:v>
                </c:pt>
                <c:pt idx="1941">
                  <c:v>42424</c:v>
                </c:pt>
                <c:pt idx="1942">
                  <c:v>42425</c:v>
                </c:pt>
                <c:pt idx="1943">
                  <c:v>42426</c:v>
                </c:pt>
                <c:pt idx="1944">
                  <c:v>42427</c:v>
                </c:pt>
                <c:pt idx="1945">
                  <c:v>42428</c:v>
                </c:pt>
                <c:pt idx="1946">
                  <c:v>42429</c:v>
                </c:pt>
                <c:pt idx="1947">
                  <c:v>42430</c:v>
                </c:pt>
                <c:pt idx="1948">
                  <c:v>42431</c:v>
                </c:pt>
                <c:pt idx="1949">
                  <c:v>42432</c:v>
                </c:pt>
                <c:pt idx="1950">
                  <c:v>42433</c:v>
                </c:pt>
                <c:pt idx="1951">
                  <c:v>42434</c:v>
                </c:pt>
                <c:pt idx="1952">
                  <c:v>42435</c:v>
                </c:pt>
                <c:pt idx="1953">
                  <c:v>42436</c:v>
                </c:pt>
                <c:pt idx="1954">
                  <c:v>42437</c:v>
                </c:pt>
                <c:pt idx="1955">
                  <c:v>42438</c:v>
                </c:pt>
                <c:pt idx="1956">
                  <c:v>42439</c:v>
                </c:pt>
                <c:pt idx="1957">
                  <c:v>42440</c:v>
                </c:pt>
                <c:pt idx="1958">
                  <c:v>42441</c:v>
                </c:pt>
                <c:pt idx="1959">
                  <c:v>42442</c:v>
                </c:pt>
                <c:pt idx="1960">
                  <c:v>42443</c:v>
                </c:pt>
                <c:pt idx="1961">
                  <c:v>42444</c:v>
                </c:pt>
                <c:pt idx="1962">
                  <c:v>42445</c:v>
                </c:pt>
                <c:pt idx="1963">
                  <c:v>42446</c:v>
                </c:pt>
                <c:pt idx="1964">
                  <c:v>42447</c:v>
                </c:pt>
                <c:pt idx="1965">
                  <c:v>42448</c:v>
                </c:pt>
                <c:pt idx="1966">
                  <c:v>42449</c:v>
                </c:pt>
                <c:pt idx="1967">
                  <c:v>42450</c:v>
                </c:pt>
                <c:pt idx="1968">
                  <c:v>42451</c:v>
                </c:pt>
                <c:pt idx="1969">
                  <c:v>42452</c:v>
                </c:pt>
                <c:pt idx="1970">
                  <c:v>42453</c:v>
                </c:pt>
                <c:pt idx="1971">
                  <c:v>42454</c:v>
                </c:pt>
                <c:pt idx="1972">
                  <c:v>42455</c:v>
                </c:pt>
                <c:pt idx="1973">
                  <c:v>42456</c:v>
                </c:pt>
                <c:pt idx="1974">
                  <c:v>42457</c:v>
                </c:pt>
                <c:pt idx="1975">
                  <c:v>42458</c:v>
                </c:pt>
                <c:pt idx="1976">
                  <c:v>42459</c:v>
                </c:pt>
                <c:pt idx="1977">
                  <c:v>42460</c:v>
                </c:pt>
                <c:pt idx="1978">
                  <c:v>42461</c:v>
                </c:pt>
                <c:pt idx="1979">
                  <c:v>42462</c:v>
                </c:pt>
                <c:pt idx="1980">
                  <c:v>42463</c:v>
                </c:pt>
                <c:pt idx="1981">
                  <c:v>42464</c:v>
                </c:pt>
                <c:pt idx="1982">
                  <c:v>42465</c:v>
                </c:pt>
                <c:pt idx="1983">
                  <c:v>42466</c:v>
                </c:pt>
                <c:pt idx="1984">
                  <c:v>42467</c:v>
                </c:pt>
                <c:pt idx="1985">
                  <c:v>42468</c:v>
                </c:pt>
                <c:pt idx="1986">
                  <c:v>42469</c:v>
                </c:pt>
                <c:pt idx="1987">
                  <c:v>42470</c:v>
                </c:pt>
                <c:pt idx="1988">
                  <c:v>42471</c:v>
                </c:pt>
                <c:pt idx="1989">
                  <c:v>42472</c:v>
                </c:pt>
                <c:pt idx="1990">
                  <c:v>42473</c:v>
                </c:pt>
                <c:pt idx="1991">
                  <c:v>42474</c:v>
                </c:pt>
                <c:pt idx="1992">
                  <c:v>42475</c:v>
                </c:pt>
                <c:pt idx="1993">
                  <c:v>42476</c:v>
                </c:pt>
                <c:pt idx="1994">
                  <c:v>42477</c:v>
                </c:pt>
                <c:pt idx="1995">
                  <c:v>42478</c:v>
                </c:pt>
                <c:pt idx="1996">
                  <c:v>42479</c:v>
                </c:pt>
                <c:pt idx="1997">
                  <c:v>42480</c:v>
                </c:pt>
                <c:pt idx="1998">
                  <c:v>42481</c:v>
                </c:pt>
                <c:pt idx="1999">
                  <c:v>42482</c:v>
                </c:pt>
                <c:pt idx="2000">
                  <c:v>42483</c:v>
                </c:pt>
                <c:pt idx="2001">
                  <c:v>42484</c:v>
                </c:pt>
                <c:pt idx="2002">
                  <c:v>42485</c:v>
                </c:pt>
                <c:pt idx="2003">
                  <c:v>42486</c:v>
                </c:pt>
                <c:pt idx="2004">
                  <c:v>42487</c:v>
                </c:pt>
                <c:pt idx="2005">
                  <c:v>42488</c:v>
                </c:pt>
                <c:pt idx="2006">
                  <c:v>42489</c:v>
                </c:pt>
                <c:pt idx="2007">
                  <c:v>42490</c:v>
                </c:pt>
                <c:pt idx="2008">
                  <c:v>42491</c:v>
                </c:pt>
                <c:pt idx="2009">
                  <c:v>42492</c:v>
                </c:pt>
                <c:pt idx="2010">
                  <c:v>42493</c:v>
                </c:pt>
                <c:pt idx="2011">
                  <c:v>42494</c:v>
                </c:pt>
                <c:pt idx="2012">
                  <c:v>42495</c:v>
                </c:pt>
                <c:pt idx="2013">
                  <c:v>42496</c:v>
                </c:pt>
                <c:pt idx="2014">
                  <c:v>42497</c:v>
                </c:pt>
                <c:pt idx="2015">
                  <c:v>42498</c:v>
                </c:pt>
                <c:pt idx="2016">
                  <c:v>42499</c:v>
                </c:pt>
                <c:pt idx="2017">
                  <c:v>42500</c:v>
                </c:pt>
                <c:pt idx="2018">
                  <c:v>42501</c:v>
                </c:pt>
                <c:pt idx="2019">
                  <c:v>42502</c:v>
                </c:pt>
                <c:pt idx="2020">
                  <c:v>42503</c:v>
                </c:pt>
                <c:pt idx="2021">
                  <c:v>42504</c:v>
                </c:pt>
                <c:pt idx="2022">
                  <c:v>42505</c:v>
                </c:pt>
                <c:pt idx="2023">
                  <c:v>42506</c:v>
                </c:pt>
                <c:pt idx="2024">
                  <c:v>42507</c:v>
                </c:pt>
                <c:pt idx="2025">
                  <c:v>42508</c:v>
                </c:pt>
                <c:pt idx="2026">
                  <c:v>42509</c:v>
                </c:pt>
                <c:pt idx="2027">
                  <c:v>42510</c:v>
                </c:pt>
                <c:pt idx="2028">
                  <c:v>42511</c:v>
                </c:pt>
                <c:pt idx="2029">
                  <c:v>42512</c:v>
                </c:pt>
                <c:pt idx="2030">
                  <c:v>42513</c:v>
                </c:pt>
                <c:pt idx="2031">
                  <c:v>42514</c:v>
                </c:pt>
                <c:pt idx="2032">
                  <c:v>42515</c:v>
                </c:pt>
                <c:pt idx="2033">
                  <c:v>42516</c:v>
                </c:pt>
                <c:pt idx="2034">
                  <c:v>42517</c:v>
                </c:pt>
                <c:pt idx="2035">
                  <c:v>42518</c:v>
                </c:pt>
                <c:pt idx="2036">
                  <c:v>42519</c:v>
                </c:pt>
                <c:pt idx="2037">
                  <c:v>42520</c:v>
                </c:pt>
                <c:pt idx="2038">
                  <c:v>42521</c:v>
                </c:pt>
                <c:pt idx="2039">
                  <c:v>42522</c:v>
                </c:pt>
                <c:pt idx="2040">
                  <c:v>42523</c:v>
                </c:pt>
                <c:pt idx="2041">
                  <c:v>42524</c:v>
                </c:pt>
                <c:pt idx="2042">
                  <c:v>42525</c:v>
                </c:pt>
                <c:pt idx="2043">
                  <c:v>42526</c:v>
                </c:pt>
                <c:pt idx="2044">
                  <c:v>42527</c:v>
                </c:pt>
                <c:pt idx="2045">
                  <c:v>42528</c:v>
                </c:pt>
                <c:pt idx="2046">
                  <c:v>42529</c:v>
                </c:pt>
                <c:pt idx="2047">
                  <c:v>42530</c:v>
                </c:pt>
                <c:pt idx="2048">
                  <c:v>42531</c:v>
                </c:pt>
                <c:pt idx="2049">
                  <c:v>42532</c:v>
                </c:pt>
                <c:pt idx="2050">
                  <c:v>42533</c:v>
                </c:pt>
                <c:pt idx="2051">
                  <c:v>42534</c:v>
                </c:pt>
                <c:pt idx="2052">
                  <c:v>42535</c:v>
                </c:pt>
                <c:pt idx="2053">
                  <c:v>42536</c:v>
                </c:pt>
                <c:pt idx="2054">
                  <c:v>42537</c:v>
                </c:pt>
                <c:pt idx="2055">
                  <c:v>42538</c:v>
                </c:pt>
                <c:pt idx="2056">
                  <c:v>42539</c:v>
                </c:pt>
                <c:pt idx="2057">
                  <c:v>42540</c:v>
                </c:pt>
                <c:pt idx="2058">
                  <c:v>42541</c:v>
                </c:pt>
                <c:pt idx="2059">
                  <c:v>42542</c:v>
                </c:pt>
                <c:pt idx="2060">
                  <c:v>42543</c:v>
                </c:pt>
                <c:pt idx="2061">
                  <c:v>42544</c:v>
                </c:pt>
                <c:pt idx="2062">
                  <c:v>42545</c:v>
                </c:pt>
                <c:pt idx="2063">
                  <c:v>42546</c:v>
                </c:pt>
                <c:pt idx="2064">
                  <c:v>42547</c:v>
                </c:pt>
                <c:pt idx="2065">
                  <c:v>42548</c:v>
                </c:pt>
                <c:pt idx="2066">
                  <c:v>42549</c:v>
                </c:pt>
                <c:pt idx="2067">
                  <c:v>42550</c:v>
                </c:pt>
                <c:pt idx="2068">
                  <c:v>42551</c:v>
                </c:pt>
                <c:pt idx="2069">
                  <c:v>42552</c:v>
                </c:pt>
                <c:pt idx="2070">
                  <c:v>42553</c:v>
                </c:pt>
                <c:pt idx="2071">
                  <c:v>42554</c:v>
                </c:pt>
                <c:pt idx="2072">
                  <c:v>42555</c:v>
                </c:pt>
                <c:pt idx="2073">
                  <c:v>42556</c:v>
                </c:pt>
                <c:pt idx="2074">
                  <c:v>42557</c:v>
                </c:pt>
                <c:pt idx="2075">
                  <c:v>42558</c:v>
                </c:pt>
                <c:pt idx="2076">
                  <c:v>42559</c:v>
                </c:pt>
                <c:pt idx="2077">
                  <c:v>42560</c:v>
                </c:pt>
                <c:pt idx="2078">
                  <c:v>42561</c:v>
                </c:pt>
                <c:pt idx="2079">
                  <c:v>42562</c:v>
                </c:pt>
                <c:pt idx="2080">
                  <c:v>42563</c:v>
                </c:pt>
                <c:pt idx="2081">
                  <c:v>42564</c:v>
                </c:pt>
                <c:pt idx="2082">
                  <c:v>42565</c:v>
                </c:pt>
                <c:pt idx="2083">
                  <c:v>42566</c:v>
                </c:pt>
                <c:pt idx="2084">
                  <c:v>42567</c:v>
                </c:pt>
                <c:pt idx="2085">
                  <c:v>42568</c:v>
                </c:pt>
                <c:pt idx="2086">
                  <c:v>42569</c:v>
                </c:pt>
                <c:pt idx="2087">
                  <c:v>42570</c:v>
                </c:pt>
                <c:pt idx="2088">
                  <c:v>42571</c:v>
                </c:pt>
                <c:pt idx="2089">
                  <c:v>42572</c:v>
                </c:pt>
                <c:pt idx="2090">
                  <c:v>42573</c:v>
                </c:pt>
                <c:pt idx="2091">
                  <c:v>42574</c:v>
                </c:pt>
                <c:pt idx="2092">
                  <c:v>42575</c:v>
                </c:pt>
                <c:pt idx="2093">
                  <c:v>42576</c:v>
                </c:pt>
                <c:pt idx="2094">
                  <c:v>42577</c:v>
                </c:pt>
                <c:pt idx="2095">
                  <c:v>42578</c:v>
                </c:pt>
                <c:pt idx="2096">
                  <c:v>42579</c:v>
                </c:pt>
                <c:pt idx="2097">
                  <c:v>42580</c:v>
                </c:pt>
                <c:pt idx="2098">
                  <c:v>42581</c:v>
                </c:pt>
                <c:pt idx="2099">
                  <c:v>42582</c:v>
                </c:pt>
                <c:pt idx="2100">
                  <c:v>42583</c:v>
                </c:pt>
                <c:pt idx="2101">
                  <c:v>42584</c:v>
                </c:pt>
                <c:pt idx="2102">
                  <c:v>42585</c:v>
                </c:pt>
                <c:pt idx="2103">
                  <c:v>42586</c:v>
                </c:pt>
                <c:pt idx="2104">
                  <c:v>42587</c:v>
                </c:pt>
                <c:pt idx="2105">
                  <c:v>42588</c:v>
                </c:pt>
                <c:pt idx="2106">
                  <c:v>42589</c:v>
                </c:pt>
                <c:pt idx="2107">
                  <c:v>42590</c:v>
                </c:pt>
                <c:pt idx="2108">
                  <c:v>42591</c:v>
                </c:pt>
                <c:pt idx="2109">
                  <c:v>42592</c:v>
                </c:pt>
                <c:pt idx="2110">
                  <c:v>42593</c:v>
                </c:pt>
                <c:pt idx="2111">
                  <c:v>42594</c:v>
                </c:pt>
                <c:pt idx="2112">
                  <c:v>42595</c:v>
                </c:pt>
                <c:pt idx="2113">
                  <c:v>42596</c:v>
                </c:pt>
                <c:pt idx="2114">
                  <c:v>42597</c:v>
                </c:pt>
                <c:pt idx="2115">
                  <c:v>42598</c:v>
                </c:pt>
                <c:pt idx="2116">
                  <c:v>42599</c:v>
                </c:pt>
                <c:pt idx="2117">
                  <c:v>42600</c:v>
                </c:pt>
                <c:pt idx="2118">
                  <c:v>42601</c:v>
                </c:pt>
                <c:pt idx="2119">
                  <c:v>42602</c:v>
                </c:pt>
                <c:pt idx="2120">
                  <c:v>42603</c:v>
                </c:pt>
                <c:pt idx="2121">
                  <c:v>42604</c:v>
                </c:pt>
                <c:pt idx="2122">
                  <c:v>42605</c:v>
                </c:pt>
                <c:pt idx="2123">
                  <c:v>42606</c:v>
                </c:pt>
                <c:pt idx="2124">
                  <c:v>42607</c:v>
                </c:pt>
                <c:pt idx="2125">
                  <c:v>42608</c:v>
                </c:pt>
                <c:pt idx="2126">
                  <c:v>42609</c:v>
                </c:pt>
                <c:pt idx="2127">
                  <c:v>42610</c:v>
                </c:pt>
                <c:pt idx="2128">
                  <c:v>42611</c:v>
                </c:pt>
                <c:pt idx="2129">
                  <c:v>42612</c:v>
                </c:pt>
                <c:pt idx="2130">
                  <c:v>42613</c:v>
                </c:pt>
                <c:pt idx="2131">
                  <c:v>42614</c:v>
                </c:pt>
                <c:pt idx="2132">
                  <c:v>42615</c:v>
                </c:pt>
                <c:pt idx="2133">
                  <c:v>42616</c:v>
                </c:pt>
                <c:pt idx="2134">
                  <c:v>42617</c:v>
                </c:pt>
                <c:pt idx="2135">
                  <c:v>42618</c:v>
                </c:pt>
                <c:pt idx="2136">
                  <c:v>42619</c:v>
                </c:pt>
                <c:pt idx="2137">
                  <c:v>42620</c:v>
                </c:pt>
                <c:pt idx="2138">
                  <c:v>42621</c:v>
                </c:pt>
                <c:pt idx="2139">
                  <c:v>42622</c:v>
                </c:pt>
                <c:pt idx="2140">
                  <c:v>42623</c:v>
                </c:pt>
                <c:pt idx="2141">
                  <c:v>42624</c:v>
                </c:pt>
                <c:pt idx="2142">
                  <c:v>42625</c:v>
                </c:pt>
                <c:pt idx="2143">
                  <c:v>42626</c:v>
                </c:pt>
                <c:pt idx="2144">
                  <c:v>42627</c:v>
                </c:pt>
                <c:pt idx="2145">
                  <c:v>42628</c:v>
                </c:pt>
                <c:pt idx="2146">
                  <c:v>42629</c:v>
                </c:pt>
                <c:pt idx="2147">
                  <c:v>42630</c:v>
                </c:pt>
                <c:pt idx="2148">
                  <c:v>42631</c:v>
                </c:pt>
                <c:pt idx="2149">
                  <c:v>42632</c:v>
                </c:pt>
                <c:pt idx="2150">
                  <c:v>42633</c:v>
                </c:pt>
                <c:pt idx="2151">
                  <c:v>42634</c:v>
                </c:pt>
                <c:pt idx="2152">
                  <c:v>42635</c:v>
                </c:pt>
                <c:pt idx="2153">
                  <c:v>42636</c:v>
                </c:pt>
                <c:pt idx="2154">
                  <c:v>42637</c:v>
                </c:pt>
                <c:pt idx="2155">
                  <c:v>42638</c:v>
                </c:pt>
                <c:pt idx="2156">
                  <c:v>42639</c:v>
                </c:pt>
                <c:pt idx="2157">
                  <c:v>42640</c:v>
                </c:pt>
                <c:pt idx="2158">
                  <c:v>42641</c:v>
                </c:pt>
                <c:pt idx="2159">
                  <c:v>42642</c:v>
                </c:pt>
                <c:pt idx="2160">
                  <c:v>42643</c:v>
                </c:pt>
                <c:pt idx="2161">
                  <c:v>42644</c:v>
                </c:pt>
                <c:pt idx="2162">
                  <c:v>42645</c:v>
                </c:pt>
                <c:pt idx="2163">
                  <c:v>42646</c:v>
                </c:pt>
                <c:pt idx="2164">
                  <c:v>42647</c:v>
                </c:pt>
                <c:pt idx="2165">
                  <c:v>42648</c:v>
                </c:pt>
                <c:pt idx="2166">
                  <c:v>42649</c:v>
                </c:pt>
                <c:pt idx="2167">
                  <c:v>42650</c:v>
                </c:pt>
                <c:pt idx="2168">
                  <c:v>42651</c:v>
                </c:pt>
                <c:pt idx="2169">
                  <c:v>42652</c:v>
                </c:pt>
                <c:pt idx="2170">
                  <c:v>42653</c:v>
                </c:pt>
                <c:pt idx="2171">
                  <c:v>42654</c:v>
                </c:pt>
                <c:pt idx="2172">
                  <c:v>42655</c:v>
                </c:pt>
                <c:pt idx="2173">
                  <c:v>42656</c:v>
                </c:pt>
                <c:pt idx="2174">
                  <c:v>42657</c:v>
                </c:pt>
                <c:pt idx="2175">
                  <c:v>42658</c:v>
                </c:pt>
                <c:pt idx="2176">
                  <c:v>42659</c:v>
                </c:pt>
                <c:pt idx="2177">
                  <c:v>42660</c:v>
                </c:pt>
                <c:pt idx="2178">
                  <c:v>42661</c:v>
                </c:pt>
                <c:pt idx="2179">
                  <c:v>42662</c:v>
                </c:pt>
                <c:pt idx="2180">
                  <c:v>42663</c:v>
                </c:pt>
                <c:pt idx="2181">
                  <c:v>42664</c:v>
                </c:pt>
                <c:pt idx="2182">
                  <c:v>42665</c:v>
                </c:pt>
                <c:pt idx="2183">
                  <c:v>42666</c:v>
                </c:pt>
                <c:pt idx="2184">
                  <c:v>42667</c:v>
                </c:pt>
                <c:pt idx="2185">
                  <c:v>42668</c:v>
                </c:pt>
                <c:pt idx="2186">
                  <c:v>42669</c:v>
                </c:pt>
                <c:pt idx="2187">
                  <c:v>42670</c:v>
                </c:pt>
                <c:pt idx="2188">
                  <c:v>42671</c:v>
                </c:pt>
                <c:pt idx="2189">
                  <c:v>42672</c:v>
                </c:pt>
                <c:pt idx="2190">
                  <c:v>42673</c:v>
                </c:pt>
                <c:pt idx="2191">
                  <c:v>42674</c:v>
                </c:pt>
                <c:pt idx="2192">
                  <c:v>42675</c:v>
                </c:pt>
                <c:pt idx="2193">
                  <c:v>42676</c:v>
                </c:pt>
                <c:pt idx="2194">
                  <c:v>42677</c:v>
                </c:pt>
                <c:pt idx="2195">
                  <c:v>42678</c:v>
                </c:pt>
                <c:pt idx="2196">
                  <c:v>42679</c:v>
                </c:pt>
                <c:pt idx="2197">
                  <c:v>42680</c:v>
                </c:pt>
                <c:pt idx="2198">
                  <c:v>42681</c:v>
                </c:pt>
                <c:pt idx="2199">
                  <c:v>42682</c:v>
                </c:pt>
                <c:pt idx="2200">
                  <c:v>42683</c:v>
                </c:pt>
                <c:pt idx="2201">
                  <c:v>42684</c:v>
                </c:pt>
                <c:pt idx="2202">
                  <c:v>42685</c:v>
                </c:pt>
                <c:pt idx="2203">
                  <c:v>42686</c:v>
                </c:pt>
                <c:pt idx="2204">
                  <c:v>42687</c:v>
                </c:pt>
                <c:pt idx="2205">
                  <c:v>42688</c:v>
                </c:pt>
                <c:pt idx="2206">
                  <c:v>42689</c:v>
                </c:pt>
                <c:pt idx="2207">
                  <c:v>42690</c:v>
                </c:pt>
                <c:pt idx="2208">
                  <c:v>42691</c:v>
                </c:pt>
                <c:pt idx="2209">
                  <c:v>42692</c:v>
                </c:pt>
                <c:pt idx="2210">
                  <c:v>42693</c:v>
                </c:pt>
                <c:pt idx="2211">
                  <c:v>42694</c:v>
                </c:pt>
                <c:pt idx="2212">
                  <c:v>42695</c:v>
                </c:pt>
                <c:pt idx="2213">
                  <c:v>42696</c:v>
                </c:pt>
                <c:pt idx="2214">
                  <c:v>42697</c:v>
                </c:pt>
                <c:pt idx="2215">
                  <c:v>42698</c:v>
                </c:pt>
                <c:pt idx="2216">
                  <c:v>42699</c:v>
                </c:pt>
                <c:pt idx="2217">
                  <c:v>42700</c:v>
                </c:pt>
                <c:pt idx="2218">
                  <c:v>42701</c:v>
                </c:pt>
                <c:pt idx="2219">
                  <c:v>42702</c:v>
                </c:pt>
                <c:pt idx="2220">
                  <c:v>42703</c:v>
                </c:pt>
                <c:pt idx="2221">
                  <c:v>42704</c:v>
                </c:pt>
                <c:pt idx="2222">
                  <c:v>42705</c:v>
                </c:pt>
                <c:pt idx="2223">
                  <c:v>42706</c:v>
                </c:pt>
                <c:pt idx="2224">
                  <c:v>42707</c:v>
                </c:pt>
                <c:pt idx="2225">
                  <c:v>42708</c:v>
                </c:pt>
                <c:pt idx="2226">
                  <c:v>42709</c:v>
                </c:pt>
                <c:pt idx="2227">
                  <c:v>42710</c:v>
                </c:pt>
                <c:pt idx="2228">
                  <c:v>42711</c:v>
                </c:pt>
                <c:pt idx="2229">
                  <c:v>42712</c:v>
                </c:pt>
                <c:pt idx="2230">
                  <c:v>42713</c:v>
                </c:pt>
                <c:pt idx="2231">
                  <c:v>42714</c:v>
                </c:pt>
                <c:pt idx="2232">
                  <c:v>42715</c:v>
                </c:pt>
                <c:pt idx="2233">
                  <c:v>42716</c:v>
                </c:pt>
                <c:pt idx="2234">
                  <c:v>42717</c:v>
                </c:pt>
                <c:pt idx="2235">
                  <c:v>42718</c:v>
                </c:pt>
                <c:pt idx="2236">
                  <c:v>42719</c:v>
                </c:pt>
                <c:pt idx="2237">
                  <c:v>42720</c:v>
                </c:pt>
                <c:pt idx="2238">
                  <c:v>42721</c:v>
                </c:pt>
                <c:pt idx="2239">
                  <c:v>42722</c:v>
                </c:pt>
                <c:pt idx="2240">
                  <c:v>42723</c:v>
                </c:pt>
                <c:pt idx="2241">
                  <c:v>42724</c:v>
                </c:pt>
                <c:pt idx="2242">
                  <c:v>42725</c:v>
                </c:pt>
                <c:pt idx="2243">
                  <c:v>42726</c:v>
                </c:pt>
                <c:pt idx="2244">
                  <c:v>42727</c:v>
                </c:pt>
                <c:pt idx="2245">
                  <c:v>42728</c:v>
                </c:pt>
                <c:pt idx="2246">
                  <c:v>42729</c:v>
                </c:pt>
                <c:pt idx="2247">
                  <c:v>42730</c:v>
                </c:pt>
                <c:pt idx="2248">
                  <c:v>42731</c:v>
                </c:pt>
                <c:pt idx="2249">
                  <c:v>42732</c:v>
                </c:pt>
                <c:pt idx="2250">
                  <c:v>42733</c:v>
                </c:pt>
                <c:pt idx="2251">
                  <c:v>42734</c:v>
                </c:pt>
                <c:pt idx="2252">
                  <c:v>42735</c:v>
                </c:pt>
                <c:pt idx="2253">
                  <c:v>42736</c:v>
                </c:pt>
                <c:pt idx="2254">
                  <c:v>42737</c:v>
                </c:pt>
                <c:pt idx="2255">
                  <c:v>42738</c:v>
                </c:pt>
                <c:pt idx="2256">
                  <c:v>42739</c:v>
                </c:pt>
                <c:pt idx="2257">
                  <c:v>42740</c:v>
                </c:pt>
                <c:pt idx="2258">
                  <c:v>42741</c:v>
                </c:pt>
                <c:pt idx="2259">
                  <c:v>42742</c:v>
                </c:pt>
                <c:pt idx="2260">
                  <c:v>42743</c:v>
                </c:pt>
                <c:pt idx="2261">
                  <c:v>42744</c:v>
                </c:pt>
                <c:pt idx="2262">
                  <c:v>42745</c:v>
                </c:pt>
                <c:pt idx="2263">
                  <c:v>42746</c:v>
                </c:pt>
                <c:pt idx="2264">
                  <c:v>42747</c:v>
                </c:pt>
                <c:pt idx="2265">
                  <c:v>42748</c:v>
                </c:pt>
                <c:pt idx="2266">
                  <c:v>42749</c:v>
                </c:pt>
                <c:pt idx="2267">
                  <c:v>42750</c:v>
                </c:pt>
                <c:pt idx="2268">
                  <c:v>42751</c:v>
                </c:pt>
                <c:pt idx="2269">
                  <c:v>42752</c:v>
                </c:pt>
                <c:pt idx="2270">
                  <c:v>42753</c:v>
                </c:pt>
                <c:pt idx="2271">
                  <c:v>42754</c:v>
                </c:pt>
                <c:pt idx="2272">
                  <c:v>42755</c:v>
                </c:pt>
                <c:pt idx="2273">
                  <c:v>42756</c:v>
                </c:pt>
                <c:pt idx="2274">
                  <c:v>42757</c:v>
                </c:pt>
                <c:pt idx="2275">
                  <c:v>42758</c:v>
                </c:pt>
                <c:pt idx="2276">
                  <c:v>42759</c:v>
                </c:pt>
                <c:pt idx="2277">
                  <c:v>42760</c:v>
                </c:pt>
                <c:pt idx="2278">
                  <c:v>42761</c:v>
                </c:pt>
                <c:pt idx="2279">
                  <c:v>42762</c:v>
                </c:pt>
                <c:pt idx="2280">
                  <c:v>42763</c:v>
                </c:pt>
                <c:pt idx="2281">
                  <c:v>42764</c:v>
                </c:pt>
                <c:pt idx="2282">
                  <c:v>42765</c:v>
                </c:pt>
                <c:pt idx="2283">
                  <c:v>42766</c:v>
                </c:pt>
                <c:pt idx="2284">
                  <c:v>42767</c:v>
                </c:pt>
                <c:pt idx="2285">
                  <c:v>42768</c:v>
                </c:pt>
                <c:pt idx="2286">
                  <c:v>42769</c:v>
                </c:pt>
                <c:pt idx="2287">
                  <c:v>42770</c:v>
                </c:pt>
                <c:pt idx="2288">
                  <c:v>42771</c:v>
                </c:pt>
                <c:pt idx="2289">
                  <c:v>42772</c:v>
                </c:pt>
                <c:pt idx="2290">
                  <c:v>42773</c:v>
                </c:pt>
                <c:pt idx="2291">
                  <c:v>42774</c:v>
                </c:pt>
                <c:pt idx="2292">
                  <c:v>42775</c:v>
                </c:pt>
                <c:pt idx="2293">
                  <c:v>42776</c:v>
                </c:pt>
                <c:pt idx="2294">
                  <c:v>42777</c:v>
                </c:pt>
                <c:pt idx="2295">
                  <c:v>42778</c:v>
                </c:pt>
                <c:pt idx="2296">
                  <c:v>42779</c:v>
                </c:pt>
                <c:pt idx="2297">
                  <c:v>42780</c:v>
                </c:pt>
                <c:pt idx="2298">
                  <c:v>42781</c:v>
                </c:pt>
                <c:pt idx="2299">
                  <c:v>42782</c:v>
                </c:pt>
                <c:pt idx="2300">
                  <c:v>42783</c:v>
                </c:pt>
                <c:pt idx="2301">
                  <c:v>42784</c:v>
                </c:pt>
                <c:pt idx="2302">
                  <c:v>42785</c:v>
                </c:pt>
                <c:pt idx="2303">
                  <c:v>42786</c:v>
                </c:pt>
                <c:pt idx="2304">
                  <c:v>42787</c:v>
                </c:pt>
                <c:pt idx="2305">
                  <c:v>42788</c:v>
                </c:pt>
                <c:pt idx="2306">
                  <c:v>42789</c:v>
                </c:pt>
                <c:pt idx="2307">
                  <c:v>42790</c:v>
                </c:pt>
                <c:pt idx="2308">
                  <c:v>42791</c:v>
                </c:pt>
                <c:pt idx="2309">
                  <c:v>42792</c:v>
                </c:pt>
                <c:pt idx="2310">
                  <c:v>42793</c:v>
                </c:pt>
                <c:pt idx="2311">
                  <c:v>42794</c:v>
                </c:pt>
                <c:pt idx="2312">
                  <c:v>42795</c:v>
                </c:pt>
                <c:pt idx="2313">
                  <c:v>42796</c:v>
                </c:pt>
                <c:pt idx="2314">
                  <c:v>42797</c:v>
                </c:pt>
                <c:pt idx="2315">
                  <c:v>42798</c:v>
                </c:pt>
                <c:pt idx="2316">
                  <c:v>42799</c:v>
                </c:pt>
                <c:pt idx="2317">
                  <c:v>42800</c:v>
                </c:pt>
                <c:pt idx="2318">
                  <c:v>42801</c:v>
                </c:pt>
                <c:pt idx="2319">
                  <c:v>42802</c:v>
                </c:pt>
                <c:pt idx="2320">
                  <c:v>42803</c:v>
                </c:pt>
                <c:pt idx="2321">
                  <c:v>42804</c:v>
                </c:pt>
                <c:pt idx="2322">
                  <c:v>42805</c:v>
                </c:pt>
                <c:pt idx="2323">
                  <c:v>42806</c:v>
                </c:pt>
                <c:pt idx="2324">
                  <c:v>42807</c:v>
                </c:pt>
                <c:pt idx="2325">
                  <c:v>42808</c:v>
                </c:pt>
                <c:pt idx="2326">
                  <c:v>42809</c:v>
                </c:pt>
                <c:pt idx="2327">
                  <c:v>42810</c:v>
                </c:pt>
                <c:pt idx="2328">
                  <c:v>42811</c:v>
                </c:pt>
                <c:pt idx="2329">
                  <c:v>42812</c:v>
                </c:pt>
                <c:pt idx="2330">
                  <c:v>42813</c:v>
                </c:pt>
                <c:pt idx="2331">
                  <c:v>42814</c:v>
                </c:pt>
                <c:pt idx="2332">
                  <c:v>42815</c:v>
                </c:pt>
                <c:pt idx="2333">
                  <c:v>42816</c:v>
                </c:pt>
                <c:pt idx="2334">
                  <c:v>42817</c:v>
                </c:pt>
                <c:pt idx="2335">
                  <c:v>42818</c:v>
                </c:pt>
                <c:pt idx="2336">
                  <c:v>42819</c:v>
                </c:pt>
                <c:pt idx="2337">
                  <c:v>42820</c:v>
                </c:pt>
                <c:pt idx="2338">
                  <c:v>42821</c:v>
                </c:pt>
                <c:pt idx="2339">
                  <c:v>42822</c:v>
                </c:pt>
                <c:pt idx="2340">
                  <c:v>42823</c:v>
                </c:pt>
                <c:pt idx="2341">
                  <c:v>42824</c:v>
                </c:pt>
                <c:pt idx="2342">
                  <c:v>42825</c:v>
                </c:pt>
                <c:pt idx="2343">
                  <c:v>42826</c:v>
                </c:pt>
                <c:pt idx="2344">
                  <c:v>42827</c:v>
                </c:pt>
                <c:pt idx="2345">
                  <c:v>42828</c:v>
                </c:pt>
                <c:pt idx="2346">
                  <c:v>42829</c:v>
                </c:pt>
                <c:pt idx="2347">
                  <c:v>42830</c:v>
                </c:pt>
                <c:pt idx="2348">
                  <c:v>42831</c:v>
                </c:pt>
                <c:pt idx="2349">
                  <c:v>42832</c:v>
                </c:pt>
                <c:pt idx="2350">
                  <c:v>42833</c:v>
                </c:pt>
                <c:pt idx="2351">
                  <c:v>42834</c:v>
                </c:pt>
                <c:pt idx="2352">
                  <c:v>42835</c:v>
                </c:pt>
                <c:pt idx="2353">
                  <c:v>42836</c:v>
                </c:pt>
                <c:pt idx="2354">
                  <c:v>42837</c:v>
                </c:pt>
                <c:pt idx="2355">
                  <c:v>42838</c:v>
                </c:pt>
                <c:pt idx="2356">
                  <c:v>42839</c:v>
                </c:pt>
                <c:pt idx="2357">
                  <c:v>42840</c:v>
                </c:pt>
                <c:pt idx="2358">
                  <c:v>42841</c:v>
                </c:pt>
                <c:pt idx="2359">
                  <c:v>42842</c:v>
                </c:pt>
                <c:pt idx="2360">
                  <c:v>42843</c:v>
                </c:pt>
                <c:pt idx="2361">
                  <c:v>42844</c:v>
                </c:pt>
                <c:pt idx="2362">
                  <c:v>42845</c:v>
                </c:pt>
                <c:pt idx="2363">
                  <c:v>42846</c:v>
                </c:pt>
                <c:pt idx="2364">
                  <c:v>42847</c:v>
                </c:pt>
                <c:pt idx="2365">
                  <c:v>42848</c:v>
                </c:pt>
                <c:pt idx="2366">
                  <c:v>42849</c:v>
                </c:pt>
                <c:pt idx="2367">
                  <c:v>42850</c:v>
                </c:pt>
                <c:pt idx="2368">
                  <c:v>42851</c:v>
                </c:pt>
                <c:pt idx="2369">
                  <c:v>42852</c:v>
                </c:pt>
                <c:pt idx="2370">
                  <c:v>42853</c:v>
                </c:pt>
                <c:pt idx="2371">
                  <c:v>42854</c:v>
                </c:pt>
                <c:pt idx="2372">
                  <c:v>42855</c:v>
                </c:pt>
                <c:pt idx="2373">
                  <c:v>42856</c:v>
                </c:pt>
                <c:pt idx="2374">
                  <c:v>42857</c:v>
                </c:pt>
                <c:pt idx="2375">
                  <c:v>42858</c:v>
                </c:pt>
                <c:pt idx="2376">
                  <c:v>42859</c:v>
                </c:pt>
                <c:pt idx="2377">
                  <c:v>42860</c:v>
                </c:pt>
                <c:pt idx="2378">
                  <c:v>42861</c:v>
                </c:pt>
                <c:pt idx="2379">
                  <c:v>42862</c:v>
                </c:pt>
                <c:pt idx="2380">
                  <c:v>42863</c:v>
                </c:pt>
                <c:pt idx="2381">
                  <c:v>42864</c:v>
                </c:pt>
                <c:pt idx="2382">
                  <c:v>42865</c:v>
                </c:pt>
                <c:pt idx="2383">
                  <c:v>42866</c:v>
                </c:pt>
                <c:pt idx="2384">
                  <c:v>42867</c:v>
                </c:pt>
                <c:pt idx="2385">
                  <c:v>42868</c:v>
                </c:pt>
                <c:pt idx="2386">
                  <c:v>42869</c:v>
                </c:pt>
                <c:pt idx="2387">
                  <c:v>42870</c:v>
                </c:pt>
                <c:pt idx="2388">
                  <c:v>42871</c:v>
                </c:pt>
                <c:pt idx="2389">
                  <c:v>42872</c:v>
                </c:pt>
                <c:pt idx="2390">
                  <c:v>42873</c:v>
                </c:pt>
                <c:pt idx="2391">
                  <c:v>42874</c:v>
                </c:pt>
                <c:pt idx="2392">
                  <c:v>42875</c:v>
                </c:pt>
                <c:pt idx="2393">
                  <c:v>42876</c:v>
                </c:pt>
                <c:pt idx="2394">
                  <c:v>42877</c:v>
                </c:pt>
                <c:pt idx="2395">
                  <c:v>42878</c:v>
                </c:pt>
                <c:pt idx="2396">
                  <c:v>42879</c:v>
                </c:pt>
                <c:pt idx="2397">
                  <c:v>42880</c:v>
                </c:pt>
                <c:pt idx="2398">
                  <c:v>42881</c:v>
                </c:pt>
                <c:pt idx="2399">
                  <c:v>42882</c:v>
                </c:pt>
                <c:pt idx="2400">
                  <c:v>42883</c:v>
                </c:pt>
                <c:pt idx="2401">
                  <c:v>42884</c:v>
                </c:pt>
                <c:pt idx="2402">
                  <c:v>42885</c:v>
                </c:pt>
                <c:pt idx="2403">
                  <c:v>42886</c:v>
                </c:pt>
                <c:pt idx="2404">
                  <c:v>42887</c:v>
                </c:pt>
                <c:pt idx="2405">
                  <c:v>42888</c:v>
                </c:pt>
                <c:pt idx="2406">
                  <c:v>42889</c:v>
                </c:pt>
                <c:pt idx="2407">
                  <c:v>42890</c:v>
                </c:pt>
                <c:pt idx="2408">
                  <c:v>42891</c:v>
                </c:pt>
                <c:pt idx="2409">
                  <c:v>42892</c:v>
                </c:pt>
                <c:pt idx="2410">
                  <c:v>42893</c:v>
                </c:pt>
                <c:pt idx="2411">
                  <c:v>42894</c:v>
                </c:pt>
                <c:pt idx="2412">
                  <c:v>42895</c:v>
                </c:pt>
                <c:pt idx="2413">
                  <c:v>42896</c:v>
                </c:pt>
                <c:pt idx="2414">
                  <c:v>42897</c:v>
                </c:pt>
                <c:pt idx="2415">
                  <c:v>42898</c:v>
                </c:pt>
                <c:pt idx="2416">
                  <c:v>42899</c:v>
                </c:pt>
                <c:pt idx="2417">
                  <c:v>42900</c:v>
                </c:pt>
                <c:pt idx="2418">
                  <c:v>42901</c:v>
                </c:pt>
                <c:pt idx="2419">
                  <c:v>42902</c:v>
                </c:pt>
                <c:pt idx="2420">
                  <c:v>42903</c:v>
                </c:pt>
                <c:pt idx="2421">
                  <c:v>42904</c:v>
                </c:pt>
                <c:pt idx="2422">
                  <c:v>42905</c:v>
                </c:pt>
                <c:pt idx="2423">
                  <c:v>42906</c:v>
                </c:pt>
                <c:pt idx="2424">
                  <c:v>42907</c:v>
                </c:pt>
                <c:pt idx="2425">
                  <c:v>42908</c:v>
                </c:pt>
                <c:pt idx="2426">
                  <c:v>42909</c:v>
                </c:pt>
                <c:pt idx="2427">
                  <c:v>42910</c:v>
                </c:pt>
                <c:pt idx="2428">
                  <c:v>42911</c:v>
                </c:pt>
                <c:pt idx="2429">
                  <c:v>42912</c:v>
                </c:pt>
                <c:pt idx="2430">
                  <c:v>42913</c:v>
                </c:pt>
                <c:pt idx="2431">
                  <c:v>42914</c:v>
                </c:pt>
                <c:pt idx="2432">
                  <c:v>42915</c:v>
                </c:pt>
                <c:pt idx="2433">
                  <c:v>42916</c:v>
                </c:pt>
                <c:pt idx="2434">
                  <c:v>42917</c:v>
                </c:pt>
                <c:pt idx="2435">
                  <c:v>42918</c:v>
                </c:pt>
                <c:pt idx="2436">
                  <c:v>42919</c:v>
                </c:pt>
                <c:pt idx="2437">
                  <c:v>42920</c:v>
                </c:pt>
                <c:pt idx="2438">
                  <c:v>42921</c:v>
                </c:pt>
                <c:pt idx="2439">
                  <c:v>42922</c:v>
                </c:pt>
                <c:pt idx="2440">
                  <c:v>42923</c:v>
                </c:pt>
                <c:pt idx="2441">
                  <c:v>42924</c:v>
                </c:pt>
                <c:pt idx="2442">
                  <c:v>42925</c:v>
                </c:pt>
                <c:pt idx="2443">
                  <c:v>42926</c:v>
                </c:pt>
                <c:pt idx="2444">
                  <c:v>42927</c:v>
                </c:pt>
                <c:pt idx="2445">
                  <c:v>42928</c:v>
                </c:pt>
                <c:pt idx="2446">
                  <c:v>42929</c:v>
                </c:pt>
                <c:pt idx="2447">
                  <c:v>42930</c:v>
                </c:pt>
                <c:pt idx="2448">
                  <c:v>42931</c:v>
                </c:pt>
                <c:pt idx="2449">
                  <c:v>42932</c:v>
                </c:pt>
                <c:pt idx="2450">
                  <c:v>42933</c:v>
                </c:pt>
                <c:pt idx="2451">
                  <c:v>42934</c:v>
                </c:pt>
                <c:pt idx="2452">
                  <c:v>42935</c:v>
                </c:pt>
                <c:pt idx="2453">
                  <c:v>42936</c:v>
                </c:pt>
                <c:pt idx="2454">
                  <c:v>42937</c:v>
                </c:pt>
                <c:pt idx="2455">
                  <c:v>42938</c:v>
                </c:pt>
                <c:pt idx="2456">
                  <c:v>42939</c:v>
                </c:pt>
                <c:pt idx="2457">
                  <c:v>42940</c:v>
                </c:pt>
                <c:pt idx="2458">
                  <c:v>42941</c:v>
                </c:pt>
                <c:pt idx="2459">
                  <c:v>42942</c:v>
                </c:pt>
                <c:pt idx="2460">
                  <c:v>42943</c:v>
                </c:pt>
                <c:pt idx="2461">
                  <c:v>42944</c:v>
                </c:pt>
                <c:pt idx="2462">
                  <c:v>42945</c:v>
                </c:pt>
                <c:pt idx="2463">
                  <c:v>42946</c:v>
                </c:pt>
                <c:pt idx="2464">
                  <c:v>42947</c:v>
                </c:pt>
                <c:pt idx="2465">
                  <c:v>42948</c:v>
                </c:pt>
                <c:pt idx="2466">
                  <c:v>42949</c:v>
                </c:pt>
                <c:pt idx="2467">
                  <c:v>42950</c:v>
                </c:pt>
                <c:pt idx="2468">
                  <c:v>42951</c:v>
                </c:pt>
                <c:pt idx="2469">
                  <c:v>42952</c:v>
                </c:pt>
                <c:pt idx="2470">
                  <c:v>42953</c:v>
                </c:pt>
                <c:pt idx="2471">
                  <c:v>42954</c:v>
                </c:pt>
                <c:pt idx="2472">
                  <c:v>42955</c:v>
                </c:pt>
                <c:pt idx="2473">
                  <c:v>42956</c:v>
                </c:pt>
                <c:pt idx="2474">
                  <c:v>42957</c:v>
                </c:pt>
                <c:pt idx="2475">
                  <c:v>42958</c:v>
                </c:pt>
                <c:pt idx="2476">
                  <c:v>42959</c:v>
                </c:pt>
                <c:pt idx="2477">
                  <c:v>42960</c:v>
                </c:pt>
                <c:pt idx="2478">
                  <c:v>42961</c:v>
                </c:pt>
                <c:pt idx="2479">
                  <c:v>42962</c:v>
                </c:pt>
                <c:pt idx="2480">
                  <c:v>42963</c:v>
                </c:pt>
                <c:pt idx="2481">
                  <c:v>42964</c:v>
                </c:pt>
                <c:pt idx="2482">
                  <c:v>42965</c:v>
                </c:pt>
                <c:pt idx="2483">
                  <c:v>42966</c:v>
                </c:pt>
                <c:pt idx="2484">
                  <c:v>42967</c:v>
                </c:pt>
                <c:pt idx="2485">
                  <c:v>42968</c:v>
                </c:pt>
                <c:pt idx="2486">
                  <c:v>42969</c:v>
                </c:pt>
                <c:pt idx="2487">
                  <c:v>42970</c:v>
                </c:pt>
                <c:pt idx="2488">
                  <c:v>42971</c:v>
                </c:pt>
                <c:pt idx="2489">
                  <c:v>42972</c:v>
                </c:pt>
                <c:pt idx="2490">
                  <c:v>42973</c:v>
                </c:pt>
                <c:pt idx="2491">
                  <c:v>42974</c:v>
                </c:pt>
                <c:pt idx="2492">
                  <c:v>42975</c:v>
                </c:pt>
                <c:pt idx="2493">
                  <c:v>42976</c:v>
                </c:pt>
                <c:pt idx="2494">
                  <c:v>42977</c:v>
                </c:pt>
                <c:pt idx="2495">
                  <c:v>42978</c:v>
                </c:pt>
                <c:pt idx="2496">
                  <c:v>42979</c:v>
                </c:pt>
                <c:pt idx="2497">
                  <c:v>42980</c:v>
                </c:pt>
                <c:pt idx="2498">
                  <c:v>42981</c:v>
                </c:pt>
                <c:pt idx="2499">
                  <c:v>42982</c:v>
                </c:pt>
                <c:pt idx="2500">
                  <c:v>42983</c:v>
                </c:pt>
                <c:pt idx="2501">
                  <c:v>42984</c:v>
                </c:pt>
                <c:pt idx="2502">
                  <c:v>42985</c:v>
                </c:pt>
                <c:pt idx="2503">
                  <c:v>42986</c:v>
                </c:pt>
                <c:pt idx="2504">
                  <c:v>42987</c:v>
                </c:pt>
                <c:pt idx="2505">
                  <c:v>42988</c:v>
                </c:pt>
                <c:pt idx="2506">
                  <c:v>42989</c:v>
                </c:pt>
                <c:pt idx="2507">
                  <c:v>42990</c:v>
                </c:pt>
                <c:pt idx="2508">
                  <c:v>42991</c:v>
                </c:pt>
                <c:pt idx="2509">
                  <c:v>42992</c:v>
                </c:pt>
                <c:pt idx="2510">
                  <c:v>42993</c:v>
                </c:pt>
                <c:pt idx="2511">
                  <c:v>42994</c:v>
                </c:pt>
                <c:pt idx="2512">
                  <c:v>42995</c:v>
                </c:pt>
                <c:pt idx="2513">
                  <c:v>42996</c:v>
                </c:pt>
                <c:pt idx="2514">
                  <c:v>42997</c:v>
                </c:pt>
                <c:pt idx="2515">
                  <c:v>42998</c:v>
                </c:pt>
                <c:pt idx="2516">
                  <c:v>42999</c:v>
                </c:pt>
                <c:pt idx="2517">
                  <c:v>43000</c:v>
                </c:pt>
                <c:pt idx="2518">
                  <c:v>43001</c:v>
                </c:pt>
                <c:pt idx="2519">
                  <c:v>43002</c:v>
                </c:pt>
                <c:pt idx="2520">
                  <c:v>43003</c:v>
                </c:pt>
                <c:pt idx="2521">
                  <c:v>43004</c:v>
                </c:pt>
                <c:pt idx="2522">
                  <c:v>43005</c:v>
                </c:pt>
                <c:pt idx="2523">
                  <c:v>43006</c:v>
                </c:pt>
                <c:pt idx="2524">
                  <c:v>43007</c:v>
                </c:pt>
                <c:pt idx="2525">
                  <c:v>43008</c:v>
                </c:pt>
                <c:pt idx="2526">
                  <c:v>43009</c:v>
                </c:pt>
                <c:pt idx="2527">
                  <c:v>43010</c:v>
                </c:pt>
                <c:pt idx="2528">
                  <c:v>43011</c:v>
                </c:pt>
                <c:pt idx="2529">
                  <c:v>43012</c:v>
                </c:pt>
                <c:pt idx="2530">
                  <c:v>43013</c:v>
                </c:pt>
                <c:pt idx="2531">
                  <c:v>43014</c:v>
                </c:pt>
                <c:pt idx="2532">
                  <c:v>43015</c:v>
                </c:pt>
                <c:pt idx="2533">
                  <c:v>43016</c:v>
                </c:pt>
                <c:pt idx="2534">
                  <c:v>43017</c:v>
                </c:pt>
                <c:pt idx="2535">
                  <c:v>43018</c:v>
                </c:pt>
                <c:pt idx="2536">
                  <c:v>43019</c:v>
                </c:pt>
                <c:pt idx="2537">
                  <c:v>43020</c:v>
                </c:pt>
                <c:pt idx="2538">
                  <c:v>43021</c:v>
                </c:pt>
                <c:pt idx="2539">
                  <c:v>43022</c:v>
                </c:pt>
                <c:pt idx="2540">
                  <c:v>43023</c:v>
                </c:pt>
                <c:pt idx="2541">
                  <c:v>43024</c:v>
                </c:pt>
                <c:pt idx="2542">
                  <c:v>43025</c:v>
                </c:pt>
                <c:pt idx="2543">
                  <c:v>43026</c:v>
                </c:pt>
                <c:pt idx="2544">
                  <c:v>43027</c:v>
                </c:pt>
                <c:pt idx="2545">
                  <c:v>43028</c:v>
                </c:pt>
                <c:pt idx="2546">
                  <c:v>43029</c:v>
                </c:pt>
                <c:pt idx="2547">
                  <c:v>43030</c:v>
                </c:pt>
                <c:pt idx="2548">
                  <c:v>43031</c:v>
                </c:pt>
                <c:pt idx="2549">
                  <c:v>43032</c:v>
                </c:pt>
                <c:pt idx="2550">
                  <c:v>43033</c:v>
                </c:pt>
                <c:pt idx="2551">
                  <c:v>43034</c:v>
                </c:pt>
                <c:pt idx="2552">
                  <c:v>43035</c:v>
                </c:pt>
                <c:pt idx="2553">
                  <c:v>43036</c:v>
                </c:pt>
                <c:pt idx="2554">
                  <c:v>43037</c:v>
                </c:pt>
                <c:pt idx="2555">
                  <c:v>43038</c:v>
                </c:pt>
                <c:pt idx="2556">
                  <c:v>43039</c:v>
                </c:pt>
                <c:pt idx="2557">
                  <c:v>43040</c:v>
                </c:pt>
                <c:pt idx="2558">
                  <c:v>43041</c:v>
                </c:pt>
                <c:pt idx="2559">
                  <c:v>43042</c:v>
                </c:pt>
                <c:pt idx="2560">
                  <c:v>43043</c:v>
                </c:pt>
                <c:pt idx="2561">
                  <c:v>43044</c:v>
                </c:pt>
                <c:pt idx="2562">
                  <c:v>43045</c:v>
                </c:pt>
                <c:pt idx="2563">
                  <c:v>43046</c:v>
                </c:pt>
                <c:pt idx="2564">
                  <c:v>43047</c:v>
                </c:pt>
                <c:pt idx="2565">
                  <c:v>43048</c:v>
                </c:pt>
                <c:pt idx="2566">
                  <c:v>43049</c:v>
                </c:pt>
                <c:pt idx="2567">
                  <c:v>43050</c:v>
                </c:pt>
                <c:pt idx="2568">
                  <c:v>43051</c:v>
                </c:pt>
                <c:pt idx="2569">
                  <c:v>43052</c:v>
                </c:pt>
                <c:pt idx="2570">
                  <c:v>43053</c:v>
                </c:pt>
                <c:pt idx="2571">
                  <c:v>43054</c:v>
                </c:pt>
                <c:pt idx="2572">
                  <c:v>43055</c:v>
                </c:pt>
                <c:pt idx="2573">
                  <c:v>43056</c:v>
                </c:pt>
                <c:pt idx="2574">
                  <c:v>43057</c:v>
                </c:pt>
                <c:pt idx="2575">
                  <c:v>43058</c:v>
                </c:pt>
                <c:pt idx="2576">
                  <c:v>43059</c:v>
                </c:pt>
                <c:pt idx="2577">
                  <c:v>43060</c:v>
                </c:pt>
                <c:pt idx="2578">
                  <c:v>43061</c:v>
                </c:pt>
                <c:pt idx="2579">
                  <c:v>43062</c:v>
                </c:pt>
                <c:pt idx="2580">
                  <c:v>43063</c:v>
                </c:pt>
                <c:pt idx="2581">
                  <c:v>43064</c:v>
                </c:pt>
                <c:pt idx="2582">
                  <c:v>43065</c:v>
                </c:pt>
                <c:pt idx="2583">
                  <c:v>43066</c:v>
                </c:pt>
                <c:pt idx="2584">
                  <c:v>43067</c:v>
                </c:pt>
                <c:pt idx="2585">
                  <c:v>43068</c:v>
                </c:pt>
                <c:pt idx="2586">
                  <c:v>43069</c:v>
                </c:pt>
                <c:pt idx="2587">
                  <c:v>43070</c:v>
                </c:pt>
                <c:pt idx="2588">
                  <c:v>43071</c:v>
                </c:pt>
                <c:pt idx="2589">
                  <c:v>43072</c:v>
                </c:pt>
                <c:pt idx="2590">
                  <c:v>43073</c:v>
                </c:pt>
                <c:pt idx="2591">
                  <c:v>43074</c:v>
                </c:pt>
                <c:pt idx="2592">
                  <c:v>43075</c:v>
                </c:pt>
                <c:pt idx="2593">
                  <c:v>43076</c:v>
                </c:pt>
                <c:pt idx="2594">
                  <c:v>43077</c:v>
                </c:pt>
                <c:pt idx="2595">
                  <c:v>43078</c:v>
                </c:pt>
                <c:pt idx="2596">
                  <c:v>43079</c:v>
                </c:pt>
                <c:pt idx="2597">
                  <c:v>43080</c:v>
                </c:pt>
                <c:pt idx="2598">
                  <c:v>43081</c:v>
                </c:pt>
                <c:pt idx="2599">
                  <c:v>43082</c:v>
                </c:pt>
                <c:pt idx="2600">
                  <c:v>43083</c:v>
                </c:pt>
                <c:pt idx="2601">
                  <c:v>43084</c:v>
                </c:pt>
                <c:pt idx="2602">
                  <c:v>43085</c:v>
                </c:pt>
                <c:pt idx="2603">
                  <c:v>43086</c:v>
                </c:pt>
                <c:pt idx="2604">
                  <c:v>43087</c:v>
                </c:pt>
                <c:pt idx="2605">
                  <c:v>43088</c:v>
                </c:pt>
                <c:pt idx="2606">
                  <c:v>43089</c:v>
                </c:pt>
                <c:pt idx="2607">
                  <c:v>43090</c:v>
                </c:pt>
                <c:pt idx="2608">
                  <c:v>43091</c:v>
                </c:pt>
                <c:pt idx="2609">
                  <c:v>43092</c:v>
                </c:pt>
                <c:pt idx="2610">
                  <c:v>43093</c:v>
                </c:pt>
                <c:pt idx="2611">
                  <c:v>43094</c:v>
                </c:pt>
                <c:pt idx="2612">
                  <c:v>43095</c:v>
                </c:pt>
                <c:pt idx="2613">
                  <c:v>43096</c:v>
                </c:pt>
                <c:pt idx="2614">
                  <c:v>43097</c:v>
                </c:pt>
                <c:pt idx="2615">
                  <c:v>43098</c:v>
                </c:pt>
                <c:pt idx="2616">
                  <c:v>43099</c:v>
                </c:pt>
                <c:pt idx="2617">
                  <c:v>43100</c:v>
                </c:pt>
                <c:pt idx="2618">
                  <c:v>43101</c:v>
                </c:pt>
                <c:pt idx="2619">
                  <c:v>43102</c:v>
                </c:pt>
                <c:pt idx="2620">
                  <c:v>43103</c:v>
                </c:pt>
                <c:pt idx="2621">
                  <c:v>43104</c:v>
                </c:pt>
                <c:pt idx="2622">
                  <c:v>43105</c:v>
                </c:pt>
                <c:pt idx="2623">
                  <c:v>43106</c:v>
                </c:pt>
                <c:pt idx="2624">
                  <c:v>43107</c:v>
                </c:pt>
                <c:pt idx="2625">
                  <c:v>43108</c:v>
                </c:pt>
                <c:pt idx="2626">
                  <c:v>43109</c:v>
                </c:pt>
                <c:pt idx="2627">
                  <c:v>43110</c:v>
                </c:pt>
                <c:pt idx="2628">
                  <c:v>43111</c:v>
                </c:pt>
                <c:pt idx="2629">
                  <c:v>43112</c:v>
                </c:pt>
                <c:pt idx="2630">
                  <c:v>43113</c:v>
                </c:pt>
                <c:pt idx="2631">
                  <c:v>43114</c:v>
                </c:pt>
                <c:pt idx="2632">
                  <c:v>43115</c:v>
                </c:pt>
                <c:pt idx="2633">
                  <c:v>43116</c:v>
                </c:pt>
                <c:pt idx="2634">
                  <c:v>43117</c:v>
                </c:pt>
                <c:pt idx="2635">
                  <c:v>43118</c:v>
                </c:pt>
                <c:pt idx="2636">
                  <c:v>43119</c:v>
                </c:pt>
                <c:pt idx="2637">
                  <c:v>43120</c:v>
                </c:pt>
                <c:pt idx="2638">
                  <c:v>43121</c:v>
                </c:pt>
                <c:pt idx="2639">
                  <c:v>43122</c:v>
                </c:pt>
                <c:pt idx="2640">
                  <c:v>43123</c:v>
                </c:pt>
                <c:pt idx="2641">
                  <c:v>43124</c:v>
                </c:pt>
                <c:pt idx="2642">
                  <c:v>43125</c:v>
                </c:pt>
                <c:pt idx="2643">
                  <c:v>43126</c:v>
                </c:pt>
                <c:pt idx="2644">
                  <c:v>43127</c:v>
                </c:pt>
                <c:pt idx="2645">
                  <c:v>43128</c:v>
                </c:pt>
                <c:pt idx="2646">
                  <c:v>43129</c:v>
                </c:pt>
                <c:pt idx="2647">
                  <c:v>43130</c:v>
                </c:pt>
                <c:pt idx="2648">
                  <c:v>43131</c:v>
                </c:pt>
                <c:pt idx="2649">
                  <c:v>43132</c:v>
                </c:pt>
                <c:pt idx="2650">
                  <c:v>43133</c:v>
                </c:pt>
                <c:pt idx="2651">
                  <c:v>43134</c:v>
                </c:pt>
                <c:pt idx="2652">
                  <c:v>43135</c:v>
                </c:pt>
                <c:pt idx="2653">
                  <c:v>43136</c:v>
                </c:pt>
                <c:pt idx="2654">
                  <c:v>43137</c:v>
                </c:pt>
                <c:pt idx="2655">
                  <c:v>43138</c:v>
                </c:pt>
                <c:pt idx="2656">
                  <c:v>43139</c:v>
                </c:pt>
                <c:pt idx="2657">
                  <c:v>43140</c:v>
                </c:pt>
                <c:pt idx="2658">
                  <c:v>43141</c:v>
                </c:pt>
                <c:pt idx="2659">
                  <c:v>43142</c:v>
                </c:pt>
                <c:pt idx="2660">
                  <c:v>43143</c:v>
                </c:pt>
                <c:pt idx="2661">
                  <c:v>43144</c:v>
                </c:pt>
                <c:pt idx="2662">
                  <c:v>43145</c:v>
                </c:pt>
                <c:pt idx="2663">
                  <c:v>43146</c:v>
                </c:pt>
                <c:pt idx="2664">
                  <c:v>43147</c:v>
                </c:pt>
                <c:pt idx="2665">
                  <c:v>43148</c:v>
                </c:pt>
                <c:pt idx="2666">
                  <c:v>43149</c:v>
                </c:pt>
                <c:pt idx="2667">
                  <c:v>43150</c:v>
                </c:pt>
                <c:pt idx="2668">
                  <c:v>43151</c:v>
                </c:pt>
                <c:pt idx="2669">
                  <c:v>43152</c:v>
                </c:pt>
                <c:pt idx="2670">
                  <c:v>43153</c:v>
                </c:pt>
                <c:pt idx="2671">
                  <c:v>43154</c:v>
                </c:pt>
                <c:pt idx="2672">
                  <c:v>43155</c:v>
                </c:pt>
                <c:pt idx="2673">
                  <c:v>43156</c:v>
                </c:pt>
                <c:pt idx="2674">
                  <c:v>43157</c:v>
                </c:pt>
                <c:pt idx="2675">
                  <c:v>43158</c:v>
                </c:pt>
                <c:pt idx="2676">
                  <c:v>43159</c:v>
                </c:pt>
                <c:pt idx="2677">
                  <c:v>43160</c:v>
                </c:pt>
                <c:pt idx="2678">
                  <c:v>43161</c:v>
                </c:pt>
                <c:pt idx="2679">
                  <c:v>43162</c:v>
                </c:pt>
                <c:pt idx="2680">
                  <c:v>43163</c:v>
                </c:pt>
                <c:pt idx="2681">
                  <c:v>43164</c:v>
                </c:pt>
                <c:pt idx="2682">
                  <c:v>43165</c:v>
                </c:pt>
                <c:pt idx="2683">
                  <c:v>43166</c:v>
                </c:pt>
                <c:pt idx="2684">
                  <c:v>43167</c:v>
                </c:pt>
                <c:pt idx="2685">
                  <c:v>43168</c:v>
                </c:pt>
                <c:pt idx="2686">
                  <c:v>43169</c:v>
                </c:pt>
                <c:pt idx="2687">
                  <c:v>43170</c:v>
                </c:pt>
                <c:pt idx="2688">
                  <c:v>43171</c:v>
                </c:pt>
                <c:pt idx="2689">
                  <c:v>43172</c:v>
                </c:pt>
                <c:pt idx="2690">
                  <c:v>43173</c:v>
                </c:pt>
                <c:pt idx="2691">
                  <c:v>43174</c:v>
                </c:pt>
                <c:pt idx="2692">
                  <c:v>43175</c:v>
                </c:pt>
                <c:pt idx="2693">
                  <c:v>43176</c:v>
                </c:pt>
                <c:pt idx="2694">
                  <c:v>43177</c:v>
                </c:pt>
                <c:pt idx="2695">
                  <c:v>43178</c:v>
                </c:pt>
                <c:pt idx="2696">
                  <c:v>43179</c:v>
                </c:pt>
                <c:pt idx="2697">
                  <c:v>43180</c:v>
                </c:pt>
                <c:pt idx="2698">
                  <c:v>43181</c:v>
                </c:pt>
                <c:pt idx="2699">
                  <c:v>43182</c:v>
                </c:pt>
                <c:pt idx="2700">
                  <c:v>43183</c:v>
                </c:pt>
                <c:pt idx="2701">
                  <c:v>43184</c:v>
                </c:pt>
                <c:pt idx="2702">
                  <c:v>43185</c:v>
                </c:pt>
                <c:pt idx="2703">
                  <c:v>43186</c:v>
                </c:pt>
                <c:pt idx="2704">
                  <c:v>43187</c:v>
                </c:pt>
                <c:pt idx="2705">
                  <c:v>43188</c:v>
                </c:pt>
                <c:pt idx="2706">
                  <c:v>43189</c:v>
                </c:pt>
                <c:pt idx="2707">
                  <c:v>43190</c:v>
                </c:pt>
                <c:pt idx="2708">
                  <c:v>43191</c:v>
                </c:pt>
                <c:pt idx="2709">
                  <c:v>43192</c:v>
                </c:pt>
                <c:pt idx="2710">
                  <c:v>43193</c:v>
                </c:pt>
                <c:pt idx="2711">
                  <c:v>43194</c:v>
                </c:pt>
                <c:pt idx="2712">
                  <c:v>43195</c:v>
                </c:pt>
                <c:pt idx="2713">
                  <c:v>43196</c:v>
                </c:pt>
                <c:pt idx="2714">
                  <c:v>43197</c:v>
                </c:pt>
                <c:pt idx="2715">
                  <c:v>43198</c:v>
                </c:pt>
                <c:pt idx="2716">
                  <c:v>43199</c:v>
                </c:pt>
                <c:pt idx="2717">
                  <c:v>43200</c:v>
                </c:pt>
                <c:pt idx="2718">
                  <c:v>43201</c:v>
                </c:pt>
                <c:pt idx="2719">
                  <c:v>43202</c:v>
                </c:pt>
                <c:pt idx="2720">
                  <c:v>43203</c:v>
                </c:pt>
                <c:pt idx="2721">
                  <c:v>43204</c:v>
                </c:pt>
                <c:pt idx="2722">
                  <c:v>43205</c:v>
                </c:pt>
                <c:pt idx="2723">
                  <c:v>43206</c:v>
                </c:pt>
                <c:pt idx="2724">
                  <c:v>43207</c:v>
                </c:pt>
                <c:pt idx="2725">
                  <c:v>43208</c:v>
                </c:pt>
                <c:pt idx="2726">
                  <c:v>43209</c:v>
                </c:pt>
                <c:pt idx="2727">
                  <c:v>43210</c:v>
                </c:pt>
                <c:pt idx="2728">
                  <c:v>43211</c:v>
                </c:pt>
                <c:pt idx="2729">
                  <c:v>43212</c:v>
                </c:pt>
                <c:pt idx="2730">
                  <c:v>43213</c:v>
                </c:pt>
                <c:pt idx="2731">
                  <c:v>43214</c:v>
                </c:pt>
                <c:pt idx="2732">
                  <c:v>43215</c:v>
                </c:pt>
                <c:pt idx="2733">
                  <c:v>43216</c:v>
                </c:pt>
                <c:pt idx="2734">
                  <c:v>43217</c:v>
                </c:pt>
                <c:pt idx="2735">
                  <c:v>43218</c:v>
                </c:pt>
                <c:pt idx="2736">
                  <c:v>43219</c:v>
                </c:pt>
                <c:pt idx="2737">
                  <c:v>43220</c:v>
                </c:pt>
                <c:pt idx="2738">
                  <c:v>43221</c:v>
                </c:pt>
                <c:pt idx="2739">
                  <c:v>43222</c:v>
                </c:pt>
                <c:pt idx="2740">
                  <c:v>43223</c:v>
                </c:pt>
                <c:pt idx="2741">
                  <c:v>43224</c:v>
                </c:pt>
                <c:pt idx="2742">
                  <c:v>43225</c:v>
                </c:pt>
                <c:pt idx="2743">
                  <c:v>43226</c:v>
                </c:pt>
                <c:pt idx="2744">
                  <c:v>43227</c:v>
                </c:pt>
                <c:pt idx="2745">
                  <c:v>43228</c:v>
                </c:pt>
                <c:pt idx="2746">
                  <c:v>43229</c:v>
                </c:pt>
                <c:pt idx="2747">
                  <c:v>43230</c:v>
                </c:pt>
                <c:pt idx="2748">
                  <c:v>43231</c:v>
                </c:pt>
                <c:pt idx="2749">
                  <c:v>43232</c:v>
                </c:pt>
                <c:pt idx="2750">
                  <c:v>43233</c:v>
                </c:pt>
                <c:pt idx="2751">
                  <c:v>43234</c:v>
                </c:pt>
                <c:pt idx="2752">
                  <c:v>43235</c:v>
                </c:pt>
                <c:pt idx="2753">
                  <c:v>43236</c:v>
                </c:pt>
                <c:pt idx="2754">
                  <c:v>43237</c:v>
                </c:pt>
                <c:pt idx="2755">
                  <c:v>43238</c:v>
                </c:pt>
                <c:pt idx="2756">
                  <c:v>43239</c:v>
                </c:pt>
                <c:pt idx="2757">
                  <c:v>43240</c:v>
                </c:pt>
                <c:pt idx="2758">
                  <c:v>43241</c:v>
                </c:pt>
                <c:pt idx="2759">
                  <c:v>43242</c:v>
                </c:pt>
                <c:pt idx="2760">
                  <c:v>43243</c:v>
                </c:pt>
                <c:pt idx="2761">
                  <c:v>43244</c:v>
                </c:pt>
                <c:pt idx="2762">
                  <c:v>43245</c:v>
                </c:pt>
                <c:pt idx="2763">
                  <c:v>43246</c:v>
                </c:pt>
                <c:pt idx="2764">
                  <c:v>43247</c:v>
                </c:pt>
                <c:pt idx="2765">
                  <c:v>43248</c:v>
                </c:pt>
                <c:pt idx="2766">
                  <c:v>43249</c:v>
                </c:pt>
                <c:pt idx="2767">
                  <c:v>43250</c:v>
                </c:pt>
                <c:pt idx="2768">
                  <c:v>43251</c:v>
                </c:pt>
                <c:pt idx="2769">
                  <c:v>43252</c:v>
                </c:pt>
                <c:pt idx="2770">
                  <c:v>43253</c:v>
                </c:pt>
                <c:pt idx="2771">
                  <c:v>43254</c:v>
                </c:pt>
                <c:pt idx="2772">
                  <c:v>43255</c:v>
                </c:pt>
                <c:pt idx="2773">
                  <c:v>43256</c:v>
                </c:pt>
                <c:pt idx="2774">
                  <c:v>43257</c:v>
                </c:pt>
                <c:pt idx="2775">
                  <c:v>43258</c:v>
                </c:pt>
                <c:pt idx="2776">
                  <c:v>43259</c:v>
                </c:pt>
                <c:pt idx="2777">
                  <c:v>43260</c:v>
                </c:pt>
                <c:pt idx="2778">
                  <c:v>43261</c:v>
                </c:pt>
                <c:pt idx="2779">
                  <c:v>43262</c:v>
                </c:pt>
                <c:pt idx="2780">
                  <c:v>43263</c:v>
                </c:pt>
                <c:pt idx="2781">
                  <c:v>43264</c:v>
                </c:pt>
                <c:pt idx="2782">
                  <c:v>43265</c:v>
                </c:pt>
                <c:pt idx="2783">
                  <c:v>43266</c:v>
                </c:pt>
                <c:pt idx="2784">
                  <c:v>43267</c:v>
                </c:pt>
                <c:pt idx="2785">
                  <c:v>43268</c:v>
                </c:pt>
                <c:pt idx="2786">
                  <c:v>43269</c:v>
                </c:pt>
                <c:pt idx="2787">
                  <c:v>43270</c:v>
                </c:pt>
                <c:pt idx="2788">
                  <c:v>43271</c:v>
                </c:pt>
                <c:pt idx="2789">
                  <c:v>43272</c:v>
                </c:pt>
                <c:pt idx="2790">
                  <c:v>43273</c:v>
                </c:pt>
                <c:pt idx="2791">
                  <c:v>43274</c:v>
                </c:pt>
                <c:pt idx="2792">
                  <c:v>43275</c:v>
                </c:pt>
                <c:pt idx="2793">
                  <c:v>43276</c:v>
                </c:pt>
                <c:pt idx="2794">
                  <c:v>43277</c:v>
                </c:pt>
                <c:pt idx="2795">
                  <c:v>43278</c:v>
                </c:pt>
                <c:pt idx="2796">
                  <c:v>43279</c:v>
                </c:pt>
                <c:pt idx="2797">
                  <c:v>43280</c:v>
                </c:pt>
                <c:pt idx="2798">
                  <c:v>43281</c:v>
                </c:pt>
                <c:pt idx="2799">
                  <c:v>43282</c:v>
                </c:pt>
                <c:pt idx="2800">
                  <c:v>43283</c:v>
                </c:pt>
                <c:pt idx="2801">
                  <c:v>43284</c:v>
                </c:pt>
                <c:pt idx="2802">
                  <c:v>43285</c:v>
                </c:pt>
                <c:pt idx="2803">
                  <c:v>43286</c:v>
                </c:pt>
                <c:pt idx="2804">
                  <c:v>43287</c:v>
                </c:pt>
                <c:pt idx="2805">
                  <c:v>43288</c:v>
                </c:pt>
                <c:pt idx="2806">
                  <c:v>43289</c:v>
                </c:pt>
                <c:pt idx="2807">
                  <c:v>43290</c:v>
                </c:pt>
                <c:pt idx="2808">
                  <c:v>43291</c:v>
                </c:pt>
                <c:pt idx="2809">
                  <c:v>43292</c:v>
                </c:pt>
                <c:pt idx="2810">
                  <c:v>43293</c:v>
                </c:pt>
                <c:pt idx="2811">
                  <c:v>43294</c:v>
                </c:pt>
                <c:pt idx="2812">
                  <c:v>43295</c:v>
                </c:pt>
                <c:pt idx="2813">
                  <c:v>43296</c:v>
                </c:pt>
                <c:pt idx="2814">
                  <c:v>43297</c:v>
                </c:pt>
                <c:pt idx="2815">
                  <c:v>43298</c:v>
                </c:pt>
                <c:pt idx="2816">
                  <c:v>43299</c:v>
                </c:pt>
                <c:pt idx="2817">
                  <c:v>43300</c:v>
                </c:pt>
                <c:pt idx="2818">
                  <c:v>43301</c:v>
                </c:pt>
                <c:pt idx="2819">
                  <c:v>43302</c:v>
                </c:pt>
                <c:pt idx="2820">
                  <c:v>43303</c:v>
                </c:pt>
                <c:pt idx="2821">
                  <c:v>43304</c:v>
                </c:pt>
                <c:pt idx="2822">
                  <c:v>43305</c:v>
                </c:pt>
                <c:pt idx="2823">
                  <c:v>43306</c:v>
                </c:pt>
                <c:pt idx="2824">
                  <c:v>43307</c:v>
                </c:pt>
                <c:pt idx="2825">
                  <c:v>43308</c:v>
                </c:pt>
                <c:pt idx="2826">
                  <c:v>43309</c:v>
                </c:pt>
                <c:pt idx="2827">
                  <c:v>43310</c:v>
                </c:pt>
                <c:pt idx="2828">
                  <c:v>43311</c:v>
                </c:pt>
                <c:pt idx="2829">
                  <c:v>43312</c:v>
                </c:pt>
                <c:pt idx="2830">
                  <c:v>43313</c:v>
                </c:pt>
                <c:pt idx="2831">
                  <c:v>43314</c:v>
                </c:pt>
                <c:pt idx="2832">
                  <c:v>43315</c:v>
                </c:pt>
                <c:pt idx="2833">
                  <c:v>43316</c:v>
                </c:pt>
                <c:pt idx="2834">
                  <c:v>43317</c:v>
                </c:pt>
                <c:pt idx="2835">
                  <c:v>43318</c:v>
                </c:pt>
                <c:pt idx="2836">
                  <c:v>43319</c:v>
                </c:pt>
                <c:pt idx="2837">
                  <c:v>43320</c:v>
                </c:pt>
                <c:pt idx="2838">
                  <c:v>43321</c:v>
                </c:pt>
                <c:pt idx="2839">
                  <c:v>43322</c:v>
                </c:pt>
                <c:pt idx="2840">
                  <c:v>43323</c:v>
                </c:pt>
                <c:pt idx="2841">
                  <c:v>43324</c:v>
                </c:pt>
                <c:pt idx="2842">
                  <c:v>43325</c:v>
                </c:pt>
                <c:pt idx="2843">
                  <c:v>43326</c:v>
                </c:pt>
                <c:pt idx="2844">
                  <c:v>43327</c:v>
                </c:pt>
                <c:pt idx="2845">
                  <c:v>43328</c:v>
                </c:pt>
                <c:pt idx="2846">
                  <c:v>43329</c:v>
                </c:pt>
                <c:pt idx="2847">
                  <c:v>43330</c:v>
                </c:pt>
                <c:pt idx="2848">
                  <c:v>43331</c:v>
                </c:pt>
                <c:pt idx="2849">
                  <c:v>43332</c:v>
                </c:pt>
                <c:pt idx="2850">
                  <c:v>43333</c:v>
                </c:pt>
                <c:pt idx="2851">
                  <c:v>43334</c:v>
                </c:pt>
                <c:pt idx="2852">
                  <c:v>43335</c:v>
                </c:pt>
                <c:pt idx="2853">
                  <c:v>43336</c:v>
                </c:pt>
                <c:pt idx="2854">
                  <c:v>43337</c:v>
                </c:pt>
                <c:pt idx="2855">
                  <c:v>43338</c:v>
                </c:pt>
                <c:pt idx="2856">
                  <c:v>43339</c:v>
                </c:pt>
                <c:pt idx="2857">
                  <c:v>43340</c:v>
                </c:pt>
                <c:pt idx="2858">
                  <c:v>43341</c:v>
                </c:pt>
                <c:pt idx="2859">
                  <c:v>43342</c:v>
                </c:pt>
                <c:pt idx="2860">
                  <c:v>43343</c:v>
                </c:pt>
                <c:pt idx="2861">
                  <c:v>43344</c:v>
                </c:pt>
                <c:pt idx="2862">
                  <c:v>43345</c:v>
                </c:pt>
                <c:pt idx="2863">
                  <c:v>43346</c:v>
                </c:pt>
                <c:pt idx="2864">
                  <c:v>43347</c:v>
                </c:pt>
                <c:pt idx="2865">
                  <c:v>43348</c:v>
                </c:pt>
                <c:pt idx="2866">
                  <c:v>43349</c:v>
                </c:pt>
                <c:pt idx="2867">
                  <c:v>43350</c:v>
                </c:pt>
                <c:pt idx="2868">
                  <c:v>43351</c:v>
                </c:pt>
                <c:pt idx="2869">
                  <c:v>43352</c:v>
                </c:pt>
                <c:pt idx="2870">
                  <c:v>43353</c:v>
                </c:pt>
                <c:pt idx="2871">
                  <c:v>43354</c:v>
                </c:pt>
                <c:pt idx="2872">
                  <c:v>43355</c:v>
                </c:pt>
                <c:pt idx="2873">
                  <c:v>43356</c:v>
                </c:pt>
                <c:pt idx="2874">
                  <c:v>43357</c:v>
                </c:pt>
                <c:pt idx="2875">
                  <c:v>43358</c:v>
                </c:pt>
                <c:pt idx="2876">
                  <c:v>43359</c:v>
                </c:pt>
                <c:pt idx="2877">
                  <c:v>43360</c:v>
                </c:pt>
                <c:pt idx="2878">
                  <c:v>43361</c:v>
                </c:pt>
                <c:pt idx="2879">
                  <c:v>43362</c:v>
                </c:pt>
                <c:pt idx="2880">
                  <c:v>43363</c:v>
                </c:pt>
                <c:pt idx="2881">
                  <c:v>43364</c:v>
                </c:pt>
                <c:pt idx="2882">
                  <c:v>43365</c:v>
                </c:pt>
                <c:pt idx="2883">
                  <c:v>43366</c:v>
                </c:pt>
                <c:pt idx="2884">
                  <c:v>43367</c:v>
                </c:pt>
                <c:pt idx="2885">
                  <c:v>43368</c:v>
                </c:pt>
                <c:pt idx="2886">
                  <c:v>43369</c:v>
                </c:pt>
                <c:pt idx="2887">
                  <c:v>43370</c:v>
                </c:pt>
                <c:pt idx="2888">
                  <c:v>43371</c:v>
                </c:pt>
                <c:pt idx="2889">
                  <c:v>43372</c:v>
                </c:pt>
                <c:pt idx="2890">
                  <c:v>43373</c:v>
                </c:pt>
                <c:pt idx="2891">
                  <c:v>43374</c:v>
                </c:pt>
                <c:pt idx="2892">
                  <c:v>43375</c:v>
                </c:pt>
                <c:pt idx="2893">
                  <c:v>43376</c:v>
                </c:pt>
                <c:pt idx="2894">
                  <c:v>43377</c:v>
                </c:pt>
                <c:pt idx="2895">
                  <c:v>43378</c:v>
                </c:pt>
                <c:pt idx="2896">
                  <c:v>43379</c:v>
                </c:pt>
                <c:pt idx="2897">
                  <c:v>43380</c:v>
                </c:pt>
                <c:pt idx="2898">
                  <c:v>43381</c:v>
                </c:pt>
                <c:pt idx="2899">
                  <c:v>43382</c:v>
                </c:pt>
                <c:pt idx="2900">
                  <c:v>43383</c:v>
                </c:pt>
                <c:pt idx="2901">
                  <c:v>43384</c:v>
                </c:pt>
                <c:pt idx="2902">
                  <c:v>43385</c:v>
                </c:pt>
                <c:pt idx="2903">
                  <c:v>43386</c:v>
                </c:pt>
                <c:pt idx="2904">
                  <c:v>43387</c:v>
                </c:pt>
                <c:pt idx="2905">
                  <c:v>43388</c:v>
                </c:pt>
                <c:pt idx="2906">
                  <c:v>43389</c:v>
                </c:pt>
                <c:pt idx="2907">
                  <c:v>43390</c:v>
                </c:pt>
                <c:pt idx="2908">
                  <c:v>43391</c:v>
                </c:pt>
                <c:pt idx="2909">
                  <c:v>43392</c:v>
                </c:pt>
                <c:pt idx="2910">
                  <c:v>43393</c:v>
                </c:pt>
                <c:pt idx="2911">
                  <c:v>43394</c:v>
                </c:pt>
                <c:pt idx="2912">
                  <c:v>43395</c:v>
                </c:pt>
                <c:pt idx="2913">
                  <c:v>43396</c:v>
                </c:pt>
                <c:pt idx="2914">
                  <c:v>43397</c:v>
                </c:pt>
                <c:pt idx="2915">
                  <c:v>43398</c:v>
                </c:pt>
                <c:pt idx="2916">
                  <c:v>43399</c:v>
                </c:pt>
                <c:pt idx="2917">
                  <c:v>43400</c:v>
                </c:pt>
                <c:pt idx="2918">
                  <c:v>43401</c:v>
                </c:pt>
                <c:pt idx="2919">
                  <c:v>43402</c:v>
                </c:pt>
                <c:pt idx="2920">
                  <c:v>43403</c:v>
                </c:pt>
                <c:pt idx="2921">
                  <c:v>43404</c:v>
                </c:pt>
                <c:pt idx="2922">
                  <c:v>43405</c:v>
                </c:pt>
                <c:pt idx="2923">
                  <c:v>43406</c:v>
                </c:pt>
                <c:pt idx="2924">
                  <c:v>43407</c:v>
                </c:pt>
                <c:pt idx="2925">
                  <c:v>43408</c:v>
                </c:pt>
                <c:pt idx="2926">
                  <c:v>43409</c:v>
                </c:pt>
                <c:pt idx="2927">
                  <c:v>43410</c:v>
                </c:pt>
                <c:pt idx="2928">
                  <c:v>43411</c:v>
                </c:pt>
                <c:pt idx="2929">
                  <c:v>43412</c:v>
                </c:pt>
                <c:pt idx="2930">
                  <c:v>43413</c:v>
                </c:pt>
                <c:pt idx="2931">
                  <c:v>43414</c:v>
                </c:pt>
                <c:pt idx="2932">
                  <c:v>43415</c:v>
                </c:pt>
                <c:pt idx="2933">
                  <c:v>43416</c:v>
                </c:pt>
                <c:pt idx="2934">
                  <c:v>43417</c:v>
                </c:pt>
                <c:pt idx="2935">
                  <c:v>43418</c:v>
                </c:pt>
                <c:pt idx="2936">
                  <c:v>43419</c:v>
                </c:pt>
                <c:pt idx="2937">
                  <c:v>43420</c:v>
                </c:pt>
                <c:pt idx="2938">
                  <c:v>43421</c:v>
                </c:pt>
                <c:pt idx="2939">
                  <c:v>43422</c:v>
                </c:pt>
                <c:pt idx="2940">
                  <c:v>43423</c:v>
                </c:pt>
                <c:pt idx="2941">
                  <c:v>43424</c:v>
                </c:pt>
                <c:pt idx="2942">
                  <c:v>43425</c:v>
                </c:pt>
                <c:pt idx="2943">
                  <c:v>43426</c:v>
                </c:pt>
                <c:pt idx="2944">
                  <c:v>43427</c:v>
                </c:pt>
                <c:pt idx="2945">
                  <c:v>43428</c:v>
                </c:pt>
                <c:pt idx="2946">
                  <c:v>43429</c:v>
                </c:pt>
                <c:pt idx="2947">
                  <c:v>43430</c:v>
                </c:pt>
                <c:pt idx="2948">
                  <c:v>43431</c:v>
                </c:pt>
                <c:pt idx="2949">
                  <c:v>43432</c:v>
                </c:pt>
                <c:pt idx="2950">
                  <c:v>43433</c:v>
                </c:pt>
                <c:pt idx="2951">
                  <c:v>43434</c:v>
                </c:pt>
                <c:pt idx="2952">
                  <c:v>43435</c:v>
                </c:pt>
                <c:pt idx="2953">
                  <c:v>43436</c:v>
                </c:pt>
                <c:pt idx="2954">
                  <c:v>43437</c:v>
                </c:pt>
                <c:pt idx="2955">
                  <c:v>43438</c:v>
                </c:pt>
                <c:pt idx="2956">
                  <c:v>43439</c:v>
                </c:pt>
                <c:pt idx="2957">
                  <c:v>43440</c:v>
                </c:pt>
                <c:pt idx="2958">
                  <c:v>43441</c:v>
                </c:pt>
                <c:pt idx="2959">
                  <c:v>43442</c:v>
                </c:pt>
                <c:pt idx="2960">
                  <c:v>43443</c:v>
                </c:pt>
                <c:pt idx="2961">
                  <c:v>43444</c:v>
                </c:pt>
                <c:pt idx="2962">
                  <c:v>43445</c:v>
                </c:pt>
                <c:pt idx="2963">
                  <c:v>43446</c:v>
                </c:pt>
                <c:pt idx="2964">
                  <c:v>43447</c:v>
                </c:pt>
                <c:pt idx="2965">
                  <c:v>43448</c:v>
                </c:pt>
                <c:pt idx="2966">
                  <c:v>43449</c:v>
                </c:pt>
                <c:pt idx="2967">
                  <c:v>43450</c:v>
                </c:pt>
                <c:pt idx="2968">
                  <c:v>43451</c:v>
                </c:pt>
                <c:pt idx="2969">
                  <c:v>43452</c:v>
                </c:pt>
                <c:pt idx="2970">
                  <c:v>43453</c:v>
                </c:pt>
                <c:pt idx="2971">
                  <c:v>43454</c:v>
                </c:pt>
                <c:pt idx="2972">
                  <c:v>43455</c:v>
                </c:pt>
                <c:pt idx="2973">
                  <c:v>43456</c:v>
                </c:pt>
                <c:pt idx="2974">
                  <c:v>43457</c:v>
                </c:pt>
                <c:pt idx="2975">
                  <c:v>43458</c:v>
                </c:pt>
                <c:pt idx="2976">
                  <c:v>43459</c:v>
                </c:pt>
                <c:pt idx="2977">
                  <c:v>43460</c:v>
                </c:pt>
                <c:pt idx="2978">
                  <c:v>43461</c:v>
                </c:pt>
                <c:pt idx="2979">
                  <c:v>43462</c:v>
                </c:pt>
                <c:pt idx="2980">
                  <c:v>43463</c:v>
                </c:pt>
                <c:pt idx="2981">
                  <c:v>43464</c:v>
                </c:pt>
                <c:pt idx="2982">
                  <c:v>43465</c:v>
                </c:pt>
                <c:pt idx="2983">
                  <c:v>43466</c:v>
                </c:pt>
                <c:pt idx="2984">
                  <c:v>43467</c:v>
                </c:pt>
                <c:pt idx="2985">
                  <c:v>43468</c:v>
                </c:pt>
                <c:pt idx="2986">
                  <c:v>43469</c:v>
                </c:pt>
                <c:pt idx="2987">
                  <c:v>43470</c:v>
                </c:pt>
                <c:pt idx="2988">
                  <c:v>43471</c:v>
                </c:pt>
                <c:pt idx="2989">
                  <c:v>43472</c:v>
                </c:pt>
                <c:pt idx="2990">
                  <c:v>43473</c:v>
                </c:pt>
                <c:pt idx="2991">
                  <c:v>43474</c:v>
                </c:pt>
                <c:pt idx="2992">
                  <c:v>43475</c:v>
                </c:pt>
                <c:pt idx="2993">
                  <c:v>43476</c:v>
                </c:pt>
                <c:pt idx="2994">
                  <c:v>43477</c:v>
                </c:pt>
                <c:pt idx="2995">
                  <c:v>43478</c:v>
                </c:pt>
                <c:pt idx="2996">
                  <c:v>43479</c:v>
                </c:pt>
                <c:pt idx="2997">
                  <c:v>43480</c:v>
                </c:pt>
                <c:pt idx="2998">
                  <c:v>43481</c:v>
                </c:pt>
                <c:pt idx="2999">
                  <c:v>43482</c:v>
                </c:pt>
                <c:pt idx="3000">
                  <c:v>43483</c:v>
                </c:pt>
                <c:pt idx="3001">
                  <c:v>43484</c:v>
                </c:pt>
                <c:pt idx="3002">
                  <c:v>43485</c:v>
                </c:pt>
                <c:pt idx="3003">
                  <c:v>43486</c:v>
                </c:pt>
                <c:pt idx="3004">
                  <c:v>43487</c:v>
                </c:pt>
                <c:pt idx="3005">
                  <c:v>43488</c:v>
                </c:pt>
                <c:pt idx="3006">
                  <c:v>43489</c:v>
                </c:pt>
                <c:pt idx="3007">
                  <c:v>43490</c:v>
                </c:pt>
                <c:pt idx="3008">
                  <c:v>43491</c:v>
                </c:pt>
                <c:pt idx="3009">
                  <c:v>43492</c:v>
                </c:pt>
                <c:pt idx="3010">
                  <c:v>43493</c:v>
                </c:pt>
                <c:pt idx="3011">
                  <c:v>43494</c:v>
                </c:pt>
                <c:pt idx="3012">
                  <c:v>43495</c:v>
                </c:pt>
                <c:pt idx="3013">
                  <c:v>43496</c:v>
                </c:pt>
                <c:pt idx="3014">
                  <c:v>43497</c:v>
                </c:pt>
                <c:pt idx="3015">
                  <c:v>43498</c:v>
                </c:pt>
                <c:pt idx="3016">
                  <c:v>43499</c:v>
                </c:pt>
                <c:pt idx="3017">
                  <c:v>43500</c:v>
                </c:pt>
                <c:pt idx="3018">
                  <c:v>43501</c:v>
                </c:pt>
                <c:pt idx="3019">
                  <c:v>43502</c:v>
                </c:pt>
                <c:pt idx="3020">
                  <c:v>43503</c:v>
                </c:pt>
                <c:pt idx="3021">
                  <c:v>43504</c:v>
                </c:pt>
                <c:pt idx="3022">
                  <c:v>43505</c:v>
                </c:pt>
                <c:pt idx="3023">
                  <c:v>43506</c:v>
                </c:pt>
                <c:pt idx="3024">
                  <c:v>43507</c:v>
                </c:pt>
                <c:pt idx="3025">
                  <c:v>43508</c:v>
                </c:pt>
                <c:pt idx="3026">
                  <c:v>43509</c:v>
                </c:pt>
                <c:pt idx="3027">
                  <c:v>43510</c:v>
                </c:pt>
                <c:pt idx="3028">
                  <c:v>43511</c:v>
                </c:pt>
                <c:pt idx="3029">
                  <c:v>43512</c:v>
                </c:pt>
                <c:pt idx="3030">
                  <c:v>43513</c:v>
                </c:pt>
                <c:pt idx="3031">
                  <c:v>43514</c:v>
                </c:pt>
                <c:pt idx="3032">
                  <c:v>43515</c:v>
                </c:pt>
                <c:pt idx="3033">
                  <c:v>43516</c:v>
                </c:pt>
                <c:pt idx="3034">
                  <c:v>43517</c:v>
                </c:pt>
                <c:pt idx="3035">
                  <c:v>43518</c:v>
                </c:pt>
                <c:pt idx="3036">
                  <c:v>43519</c:v>
                </c:pt>
                <c:pt idx="3037">
                  <c:v>43520</c:v>
                </c:pt>
                <c:pt idx="3038">
                  <c:v>43521</c:v>
                </c:pt>
                <c:pt idx="3039">
                  <c:v>43522</c:v>
                </c:pt>
                <c:pt idx="3040">
                  <c:v>43523</c:v>
                </c:pt>
                <c:pt idx="3041">
                  <c:v>43524</c:v>
                </c:pt>
                <c:pt idx="3042">
                  <c:v>43525</c:v>
                </c:pt>
                <c:pt idx="3043">
                  <c:v>43526</c:v>
                </c:pt>
                <c:pt idx="3044">
                  <c:v>43527</c:v>
                </c:pt>
                <c:pt idx="3045">
                  <c:v>43528</c:v>
                </c:pt>
                <c:pt idx="3046">
                  <c:v>43529</c:v>
                </c:pt>
                <c:pt idx="3047">
                  <c:v>43530</c:v>
                </c:pt>
                <c:pt idx="3048">
                  <c:v>43531</c:v>
                </c:pt>
                <c:pt idx="3049">
                  <c:v>43532</c:v>
                </c:pt>
                <c:pt idx="3050">
                  <c:v>43533</c:v>
                </c:pt>
                <c:pt idx="3051">
                  <c:v>43534</c:v>
                </c:pt>
                <c:pt idx="3052">
                  <c:v>43535</c:v>
                </c:pt>
                <c:pt idx="3053">
                  <c:v>43536</c:v>
                </c:pt>
                <c:pt idx="3054">
                  <c:v>43537</c:v>
                </c:pt>
                <c:pt idx="3055">
                  <c:v>43538</c:v>
                </c:pt>
                <c:pt idx="3056">
                  <c:v>43539</c:v>
                </c:pt>
                <c:pt idx="3057">
                  <c:v>43540</c:v>
                </c:pt>
                <c:pt idx="3058">
                  <c:v>43541</c:v>
                </c:pt>
                <c:pt idx="3059">
                  <c:v>43542</c:v>
                </c:pt>
                <c:pt idx="3060">
                  <c:v>43543</c:v>
                </c:pt>
                <c:pt idx="3061">
                  <c:v>43544</c:v>
                </c:pt>
                <c:pt idx="3062">
                  <c:v>43545</c:v>
                </c:pt>
                <c:pt idx="3063">
                  <c:v>43546</c:v>
                </c:pt>
                <c:pt idx="3064">
                  <c:v>43547</c:v>
                </c:pt>
                <c:pt idx="3065">
                  <c:v>43548</c:v>
                </c:pt>
                <c:pt idx="3066">
                  <c:v>43549</c:v>
                </c:pt>
                <c:pt idx="3067">
                  <c:v>43550</c:v>
                </c:pt>
                <c:pt idx="3068">
                  <c:v>43551</c:v>
                </c:pt>
                <c:pt idx="3069">
                  <c:v>43552</c:v>
                </c:pt>
                <c:pt idx="3070">
                  <c:v>43553</c:v>
                </c:pt>
                <c:pt idx="3071">
                  <c:v>43554</c:v>
                </c:pt>
                <c:pt idx="3072">
                  <c:v>43555</c:v>
                </c:pt>
                <c:pt idx="3073">
                  <c:v>43556</c:v>
                </c:pt>
                <c:pt idx="3074">
                  <c:v>43557</c:v>
                </c:pt>
                <c:pt idx="3075">
                  <c:v>43558</c:v>
                </c:pt>
                <c:pt idx="3076">
                  <c:v>43559</c:v>
                </c:pt>
                <c:pt idx="3077">
                  <c:v>43560</c:v>
                </c:pt>
                <c:pt idx="3078">
                  <c:v>43561</c:v>
                </c:pt>
                <c:pt idx="3079">
                  <c:v>43562</c:v>
                </c:pt>
                <c:pt idx="3080">
                  <c:v>43563</c:v>
                </c:pt>
                <c:pt idx="3081">
                  <c:v>43564</c:v>
                </c:pt>
                <c:pt idx="3082">
                  <c:v>43565</c:v>
                </c:pt>
                <c:pt idx="3083">
                  <c:v>43566</c:v>
                </c:pt>
                <c:pt idx="3084">
                  <c:v>43567</c:v>
                </c:pt>
                <c:pt idx="3085">
                  <c:v>43568</c:v>
                </c:pt>
                <c:pt idx="3086">
                  <c:v>43569</c:v>
                </c:pt>
                <c:pt idx="3087">
                  <c:v>43570</c:v>
                </c:pt>
                <c:pt idx="3088">
                  <c:v>43571</c:v>
                </c:pt>
                <c:pt idx="3089">
                  <c:v>43572</c:v>
                </c:pt>
                <c:pt idx="3090">
                  <c:v>43573</c:v>
                </c:pt>
                <c:pt idx="3091">
                  <c:v>43574</c:v>
                </c:pt>
                <c:pt idx="3092">
                  <c:v>43575</c:v>
                </c:pt>
                <c:pt idx="3093">
                  <c:v>43576</c:v>
                </c:pt>
                <c:pt idx="3094">
                  <c:v>43577</c:v>
                </c:pt>
                <c:pt idx="3095">
                  <c:v>43578</c:v>
                </c:pt>
                <c:pt idx="3096">
                  <c:v>43579</c:v>
                </c:pt>
                <c:pt idx="3097">
                  <c:v>43580</c:v>
                </c:pt>
                <c:pt idx="3098">
                  <c:v>43581</c:v>
                </c:pt>
                <c:pt idx="3099">
                  <c:v>43582</c:v>
                </c:pt>
                <c:pt idx="3100">
                  <c:v>43583</c:v>
                </c:pt>
                <c:pt idx="3101">
                  <c:v>43584</c:v>
                </c:pt>
                <c:pt idx="3102">
                  <c:v>43585</c:v>
                </c:pt>
                <c:pt idx="3103">
                  <c:v>43586</c:v>
                </c:pt>
                <c:pt idx="3104">
                  <c:v>43587</c:v>
                </c:pt>
                <c:pt idx="3105">
                  <c:v>43588</c:v>
                </c:pt>
                <c:pt idx="3106">
                  <c:v>43589</c:v>
                </c:pt>
                <c:pt idx="3107">
                  <c:v>43590</c:v>
                </c:pt>
                <c:pt idx="3108">
                  <c:v>43591</c:v>
                </c:pt>
                <c:pt idx="3109">
                  <c:v>43592</c:v>
                </c:pt>
                <c:pt idx="3110">
                  <c:v>43593</c:v>
                </c:pt>
                <c:pt idx="3111">
                  <c:v>43594</c:v>
                </c:pt>
                <c:pt idx="3112">
                  <c:v>43595</c:v>
                </c:pt>
                <c:pt idx="3113">
                  <c:v>43596</c:v>
                </c:pt>
                <c:pt idx="3114">
                  <c:v>43597</c:v>
                </c:pt>
                <c:pt idx="3115">
                  <c:v>43598</c:v>
                </c:pt>
                <c:pt idx="3116">
                  <c:v>43599</c:v>
                </c:pt>
                <c:pt idx="3117">
                  <c:v>43600</c:v>
                </c:pt>
                <c:pt idx="3118">
                  <c:v>43601</c:v>
                </c:pt>
                <c:pt idx="3119">
                  <c:v>43602</c:v>
                </c:pt>
                <c:pt idx="3120">
                  <c:v>43603</c:v>
                </c:pt>
                <c:pt idx="3121">
                  <c:v>43604</c:v>
                </c:pt>
                <c:pt idx="3122">
                  <c:v>43605</c:v>
                </c:pt>
                <c:pt idx="3123">
                  <c:v>43606</c:v>
                </c:pt>
                <c:pt idx="3124">
                  <c:v>43607</c:v>
                </c:pt>
                <c:pt idx="3125">
                  <c:v>43608</c:v>
                </c:pt>
                <c:pt idx="3126">
                  <c:v>43609</c:v>
                </c:pt>
                <c:pt idx="3127">
                  <c:v>43610</c:v>
                </c:pt>
                <c:pt idx="3128">
                  <c:v>43611</c:v>
                </c:pt>
                <c:pt idx="3129">
                  <c:v>43612</c:v>
                </c:pt>
                <c:pt idx="3130">
                  <c:v>43613</c:v>
                </c:pt>
                <c:pt idx="3131">
                  <c:v>43614</c:v>
                </c:pt>
                <c:pt idx="3132">
                  <c:v>43615</c:v>
                </c:pt>
                <c:pt idx="3133">
                  <c:v>43616</c:v>
                </c:pt>
                <c:pt idx="3134">
                  <c:v>43617</c:v>
                </c:pt>
                <c:pt idx="3135">
                  <c:v>43618</c:v>
                </c:pt>
                <c:pt idx="3136">
                  <c:v>43619</c:v>
                </c:pt>
                <c:pt idx="3137">
                  <c:v>43620</c:v>
                </c:pt>
                <c:pt idx="3138">
                  <c:v>43621</c:v>
                </c:pt>
                <c:pt idx="3139">
                  <c:v>43622</c:v>
                </c:pt>
                <c:pt idx="3140">
                  <c:v>43623</c:v>
                </c:pt>
                <c:pt idx="3141">
                  <c:v>43624</c:v>
                </c:pt>
                <c:pt idx="3142">
                  <c:v>43625</c:v>
                </c:pt>
                <c:pt idx="3143">
                  <c:v>43626</c:v>
                </c:pt>
                <c:pt idx="3144">
                  <c:v>43627</c:v>
                </c:pt>
                <c:pt idx="3145">
                  <c:v>43628</c:v>
                </c:pt>
                <c:pt idx="3146">
                  <c:v>43629</c:v>
                </c:pt>
                <c:pt idx="3147">
                  <c:v>43630</c:v>
                </c:pt>
                <c:pt idx="3148">
                  <c:v>43631</c:v>
                </c:pt>
                <c:pt idx="3149">
                  <c:v>43632</c:v>
                </c:pt>
                <c:pt idx="3150">
                  <c:v>43633</c:v>
                </c:pt>
                <c:pt idx="3151">
                  <c:v>43634</c:v>
                </c:pt>
                <c:pt idx="3152">
                  <c:v>43635</c:v>
                </c:pt>
                <c:pt idx="3153">
                  <c:v>43636</c:v>
                </c:pt>
                <c:pt idx="3154">
                  <c:v>43637</c:v>
                </c:pt>
                <c:pt idx="3155">
                  <c:v>43638</c:v>
                </c:pt>
                <c:pt idx="3156">
                  <c:v>43639</c:v>
                </c:pt>
                <c:pt idx="3157">
                  <c:v>43640</c:v>
                </c:pt>
                <c:pt idx="3158">
                  <c:v>43641</c:v>
                </c:pt>
                <c:pt idx="3159">
                  <c:v>43642</c:v>
                </c:pt>
                <c:pt idx="3160">
                  <c:v>43643</c:v>
                </c:pt>
                <c:pt idx="3161">
                  <c:v>43644</c:v>
                </c:pt>
                <c:pt idx="3162">
                  <c:v>43645</c:v>
                </c:pt>
                <c:pt idx="3163">
                  <c:v>43646</c:v>
                </c:pt>
                <c:pt idx="3164">
                  <c:v>43647</c:v>
                </c:pt>
                <c:pt idx="3165">
                  <c:v>43648</c:v>
                </c:pt>
                <c:pt idx="3166">
                  <c:v>43649</c:v>
                </c:pt>
                <c:pt idx="3167">
                  <c:v>43650</c:v>
                </c:pt>
                <c:pt idx="3168">
                  <c:v>43651</c:v>
                </c:pt>
                <c:pt idx="3169">
                  <c:v>43652</c:v>
                </c:pt>
                <c:pt idx="3170">
                  <c:v>43653</c:v>
                </c:pt>
                <c:pt idx="3171">
                  <c:v>43654</c:v>
                </c:pt>
                <c:pt idx="3172">
                  <c:v>43655</c:v>
                </c:pt>
                <c:pt idx="3173">
                  <c:v>43656</c:v>
                </c:pt>
                <c:pt idx="3174">
                  <c:v>43657</c:v>
                </c:pt>
                <c:pt idx="3175">
                  <c:v>43658</c:v>
                </c:pt>
                <c:pt idx="3176">
                  <c:v>43659</c:v>
                </c:pt>
                <c:pt idx="3177">
                  <c:v>43660</c:v>
                </c:pt>
                <c:pt idx="3178">
                  <c:v>43661</c:v>
                </c:pt>
                <c:pt idx="3179">
                  <c:v>43662</c:v>
                </c:pt>
                <c:pt idx="3180">
                  <c:v>43663</c:v>
                </c:pt>
                <c:pt idx="3181">
                  <c:v>43664</c:v>
                </c:pt>
                <c:pt idx="3182">
                  <c:v>43665</c:v>
                </c:pt>
                <c:pt idx="3183">
                  <c:v>43666</c:v>
                </c:pt>
                <c:pt idx="3184">
                  <c:v>43667</c:v>
                </c:pt>
                <c:pt idx="3185">
                  <c:v>43668</c:v>
                </c:pt>
                <c:pt idx="3186">
                  <c:v>43669</c:v>
                </c:pt>
                <c:pt idx="3187">
                  <c:v>43670</c:v>
                </c:pt>
                <c:pt idx="3188">
                  <c:v>43671</c:v>
                </c:pt>
                <c:pt idx="3189">
                  <c:v>43672</c:v>
                </c:pt>
                <c:pt idx="3190">
                  <c:v>43673</c:v>
                </c:pt>
                <c:pt idx="3191">
                  <c:v>43674</c:v>
                </c:pt>
                <c:pt idx="3192">
                  <c:v>43675</c:v>
                </c:pt>
                <c:pt idx="3193">
                  <c:v>43676</c:v>
                </c:pt>
                <c:pt idx="3194">
                  <c:v>43677</c:v>
                </c:pt>
                <c:pt idx="3195">
                  <c:v>43678</c:v>
                </c:pt>
                <c:pt idx="3196">
                  <c:v>43679</c:v>
                </c:pt>
                <c:pt idx="3197">
                  <c:v>43680</c:v>
                </c:pt>
                <c:pt idx="3198">
                  <c:v>43681</c:v>
                </c:pt>
                <c:pt idx="3199">
                  <c:v>43682</c:v>
                </c:pt>
                <c:pt idx="3200">
                  <c:v>43683</c:v>
                </c:pt>
                <c:pt idx="3201">
                  <c:v>43684</c:v>
                </c:pt>
                <c:pt idx="3202">
                  <c:v>43685</c:v>
                </c:pt>
                <c:pt idx="3203">
                  <c:v>43686</c:v>
                </c:pt>
                <c:pt idx="3204">
                  <c:v>43687</c:v>
                </c:pt>
                <c:pt idx="3205">
                  <c:v>43688</c:v>
                </c:pt>
                <c:pt idx="3206">
                  <c:v>43689</c:v>
                </c:pt>
                <c:pt idx="3207">
                  <c:v>43690</c:v>
                </c:pt>
                <c:pt idx="3208">
                  <c:v>43691</c:v>
                </c:pt>
                <c:pt idx="3209">
                  <c:v>43692</c:v>
                </c:pt>
                <c:pt idx="3210">
                  <c:v>43693</c:v>
                </c:pt>
                <c:pt idx="3211">
                  <c:v>43694</c:v>
                </c:pt>
                <c:pt idx="3212">
                  <c:v>43695</c:v>
                </c:pt>
                <c:pt idx="3213">
                  <c:v>43696</c:v>
                </c:pt>
                <c:pt idx="3214">
                  <c:v>43697</c:v>
                </c:pt>
                <c:pt idx="3215">
                  <c:v>43698</c:v>
                </c:pt>
                <c:pt idx="3216">
                  <c:v>43699</c:v>
                </c:pt>
                <c:pt idx="3217">
                  <c:v>43700</c:v>
                </c:pt>
                <c:pt idx="3218">
                  <c:v>43701</c:v>
                </c:pt>
                <c:pt idx="3219">
                  <c:v>43702</c:v>
                </c:pt>
                <c:pt idx="3220">
                  <c:v>43703</c:v>
                </c:pt>
                <c:pt idx="3221">
                  <c:v>43704</c:v>
                </c:pt>
                <c:pt idx="3222">
                  <c:v>43705</c:v>
                </c:pt>
                <c:pt idx="3223">
                  <c:v>43706</c:v>
                </c:pt>
                <c:pt idx="3224">
                  <c:v>43707</c:v>
                </c:pt>
                <c:pt idx="3225">
                  <c:v>43708</c:v>
                </c:pt>
                <c:pt idx="3226">
                  <c:v>43709</c:v>
                </c:pt>
                <c:pt idx="3227">
                  <c:v>43710</c:v>
                </c:pt>
                <c:pt idx="3228">
                  <c:v>43711</c:v>
                </c:pt>
                <c:pt idx="3229">
                  <c:v>43712</c:v>
                </c:pt>
                <c:pt idx="3230">
                  <c:v>43713</c:v>
                </c:pt>
                <c:pt idx="3231">
                  <c:v>43714</c:v>
                </c:pt>
                <c:pt idx="3232">
                  <c:v>43715</c:v>
                </c:pt>
                <c:pt idx="3233">
                  <c:v>43716</c:v>
                </c:pt>
                <c:pt idx="3234">
                  <c:v>43717</c:v>
                </c:pt>
                <c:pt idx="3235">
                  <c:v>43718</c:v>
                </c:pt>
                <c:pt idx="3236">
                  <c:v>43719</c:v>
                </c:pt>
                <c:pt idx="3237">
                  <c:v>43720</c:v>
                </c:pt>
                <c:pt idx="3238">
                  <c:v>43721</c:v>
                </c:pt>
                <c:pt idx="3239">
                  <c:v>43722</c:v>
                </c:pt>
                <c:pt idx="3240">
                  <c:v>43723</c:v>
                </c:pt>
                <c:pt idx="3241">
                  <c:v>43724</c:v>
                </c:pt>
                <c:pt idx="3242">
                  <c:v>43725</c:v>
                </c:pt>
                <c:pt idx="3243">
                  <c:v>43726</c:v>
                </c:pt>
                <c:pt idx="3244">
                  <c:v>43727</c:v>
                </c:pt>
                <c:pt idx="3245">
                  <c:v>43728</c:v>
                </c:pt>
                <c:pt idx="3246">
                  <c:v>43729</c:v>
                </c:pt>
                <c:pt idx="3247">
                  <c:v>43730</c:v>
                </c:pt>
                <c:pt idx="3248">
                  <c:v>43731</c:v>
                </c:pt>
                <c:pt idx="3249">
                  <c:v>43732</c:v>
                </c:pt>
                <c:pt idx="3250">
                  <c:v>43733</c:v>
                </c:pt>
                <c:pt idx="3251">
                  <c:v>43734</c:v>
                </c:pt>
                <c:pt idx="3252">
                  <c:v>43735</c:v>
                </c:pt>
                <c:pt idx="3253">
                  <c:v>43736</c:v>
                </c:pt>
                <c:pt idx="3254">
                  <c:v>43737</c:v>
                </c:pt>
                <c:pt idx="3255">
                  <c:v>43738</c:v>
                </c:pt>
                <c:pt idx="3256">
                  <c:v>43739</c:v>
                </c:pt>
                <c:pt idx="3257">
                  <c:v>43740</c:v>
                </c:pt>
                <c:pt idx="3258">
                  <c:v>43741</c:v>
                </c:pt>
                <c:pt idx="3259">
                  <c:v>43742</c:v>
                </c:pt>
                <c:pt idx="3260">
                  <c:v>43743</c:v>
                </c:pt>
                <c:pt idx="3261">
                  <c:v>43744</c:v>
                </c:pt>
                <c:pt idx="3262">
                  <c:v>43745</c:v>
                </c:pt>
                <c:pt idx="3263">
                  <c:v>43746</c:v>
                </c:pt>
                <c:pt idx="3264">
                  <c:v>43747</c:v>
                </c:pt>
                <c:pt idx="3265">
                  <c:v>43748</c:v>
                </c:pt>
                <c:pt idx="3266">
                  <c:v>43749</c:v>
                </c:pt>
                <c:pt idx="3267">
                  <c:v>43750</c:v>
                </c:pt>
                <c:pt idx="3268">
                  <c:v>43751</c:v>
                </c:pt>
                <c:pt idx="3269">
                  <c:v>43752</c:v>
                </c:pt>
                <c:pt idx="3270">
                  <c:v>43753</c:v>
                </c:pt>
                <c:pt idx="3271">
                  <c:v>43754</c:v>
                </c:pt>
                <c:pt idx="3272">
                  <c:v>43755</c:v>
                </c:pt>
                <c:pt idx="3273">
                  <c:v>43756</c:v>
                </c:pt>
                <c:pt idx="3274">
                  <c:v>43757</c:v>
                </c:pt>
                <c:pt idx="3275">
                  <c:v>43758</c:v>
                </c:pt>
                <c:pt idx="3276">
                  <c:v>43759</c:v>
                </c:pt>
                <c:pt idx="3277">
                  <c:v>43760</c:v>
                </c:pt>
                <c:pt idx="3278">
                  <c:v>43761</c:v>
                </c:pt>
                <c:pt idx="3279">
                  <c:v>43762</c:v>
                </c:pt>
                <c:pt idx="3280">
                  <c:v>43763</c:v>
                </c:pt>
                <c:pt idx="3281">
                  <c:v>43764</c:v>
                </c:pt>
                <c:pt idx="3282">
                  <c:v>43765</c:v>
                </c:pt>
                <c:pt idx="3283">
                  <c:v>43766</c:v>
                </c:pt>
                <c:pt idx="3284">
                  <c:v>43767</c:v>
                </c:pt>
                <c:pt idx="3285">
                  <c:v>43768</c:v>
                </c:pt>
                <c:pt idx="3286">
                  <c:v>43769</c:v>
                </c:pt>
                <c:pt idx="3287">
                  <c:v>43770</c:v>
                </c:pt>
                <c:pt idx="3288">
                  <c:v>43771</c:v>
                </c:pt>
                <c:pt idx="3289">
                  <c:v>43772</c:v>
                </c:pt>
                <c:pt idx="3290">
                  <c:v>43773</c:v>
                </c:pt>
                <c:pt idx="3291">
                  <c:v>43774</c:v>
                </c:pt>
                <c:pt idx="3292">
                  <c:v>43775</c:v>
                </c:pt>
                <c:pt idx="3293">
                  <c:v>43776</c:v>
                </c:pt>
                <c:pt idx="3294">
                  <c:v>43777</c:v>
                </c:pt>
                <c:pt idx="3295">
                  <c:v>43778</c:v>
                </c:pt>
                <c:pt idx="3296">
                  <c:v>43779</c:v>
                </c:pt>
                <c:pt idx="3297">
                  <c:v>43780</c:v>
                </c:pt>
                <c:pt idx="3298">
                  <c:v>43781</c:v>
                </c:pt>
                <c:pt idx="3299">
                  <c:v>43782</c:v>
                </c:pt>
                <c:pt idx="3300">
                  <c:v>43783</c:v>
                </c:pt>
                <c:pt idx="3301">
                  <c:v>43784</c:v>
                </c:pt>
                <c:pt idx="3302">
                  <c:v>43785</c:v>
                </c:pt>
                <c:pt idx="3303">
                  <c:v>43786</c:v>
                </c:pt>
                <c:pt idx="3304">
                  <c:v>43787</c:v>
                </c:pt>
                <c:pt idx="3305">
                  <c:v>43788</c:v>
                </c:pt>
                <c:pt idx="3306">
                  <c:v>43789</c:v>
                </c:pt>
                <c:pt idx="3307">
                  <c:v>43790</c:v>
                </c:pt>
                <c:pt idx="3308">
                  <c:v>43791</c:v>
                </c:pt>
                <c:pt idx="3309">
                  <c:v>43792</c:v>
                </c:pt>
                <c:pt idx="3310">
                  <c:v>43793</c:v>
                </c:pt>
                <c:pt idx="3311">
                  <c:v>43794</c:v>
                </c:pt>
                <c:pt idx="3312">
                  <c:v>43795</c:v>
                </c:pt>
                <c:pt idx="3313">
                  <c:v>43796</c:v>
                </c:pt>
                <c:pt idx="3314">
                  <c:v>43797</c:v>
                </c:pt>
                <c:pt idx="3315">
                  <c:v>43798</c:v>
                </c:pt>
                <c:pt idx="3316">
                  <c:v>43799</c:v>
                </c:pt>
                <c:pt idx="3317">
                  <c:v>43800</c:v>
                </c:pt>
                <c:pt idx="3318">
                  <c:v>43801</c:v>
                </c:pt>
                <c:pt idx="3319">
                  <c:v>43802</c:v>
                </c:pt>
                <c:pt idx="3320">
                  <c:v>43803</c:v>
                </c:pt>
                <c:pt idx="3321">
                  <c:v>43804</c:v>
                </c:pt>
                <c:pt idx="3322">
                  <c:v>43805</c:v>
                </c:pt>
                <c:pt idx="3323">
                  <c:v>43806</c:v>
                </c:pt>
                <c:pt idx="3324">
                  <c:v>43807</c:v>
                </c:pt>
                <c:pt idx="3325">
                  <c:v>43808</c:v>
                </c:pt>
                <c:pt idx="3326">
                  <c:v>43809</c:v>
                </c:pt>
                <c:pt idx="3327">
                  <c:v>43810</c:v>
                </c:pt>
                <c:pt idx="3328">
                  <c:v>43811</c:v>
                </c:pt>
                <c:pt idx="3329">
                  <c:v>43812</c:v>
                </c:pt>
                <c:pt idx="3330">
                  <c:v>43813</c:v>
                </c:pt>
                <c:pt idx="3331">
                  <c:v>43814</c:v>
                </c:pt>
                <c:pt idx="3332">
                  <c:v>43815</c:v>
                </c:pt>
                <c:pt idx="3333">
                  <c:v>43816</c:v>
                </c:pt>
                <c:pt idx="3334">
                  <c:v>43817</c:v>
                </c:pt>
                <c:pt idx="3335">
                  <c:v>43818</c:v>
                </c:pt>
                <c:pt idx="3336">
                  <c:v>43819</c:v>
                </c:pt>
                <c:pt idx="3337">
                  <c:v>43820</c:v>
                </c:pt>
                <c:pt idx="3338">
                  <c:v>43821</c:v>
                </c:pt>
                <c:pt idx="3339">
                  <c:v>43822</c:v>
                </c:pt>
                <c:pt idx="3340">
                  <c:v>43823</c:v>
                </c:pt>
                <c:pt idx="3341">
                  <c:v>43824</c:v>
                </c:pt>
                <c:pt idx="3342">
                  <c:v>43825</c:v>
                </c:pt>
                <c:pt idx="3343">
                  <c:v>43826</c:v>
                </c:pt>
                <c:pt idx="3344">
                  <c:v>43827</c:v>
                </c:pt>
                <c:pt idx="3345">
                  <c:v>43828</c:v>
                </c:pt>
                <c:pt idx="3346">
                  <c:v>43829</c:v>
                </c:pt>
                <c:pt idx="3347">
                  <c:v>43830</c:v>
                </c:pt>
              </c:numCache>
            </c:numRef>
          </c:cat>
          <c:val>
            <c:numRef>
              <c:f>Zuurvlakte!$J$6:$J$3353</c:f>
              <c:numCache>
                <c:formatCode>0</c:formatCode>
                <c:ptCount val="3348"/>
                <c:pt idx="0">
                  <c:v>257998.069010101</c:v>
                </c:pt>
                <c:pt idx="1">
                  <c:v>267409.57162020198</c:v>
                </c:pt>
                <c:pt idx="2">
                  <c:v>275270.45343030302</c:v>
                </c:pt>
                <c:pt idx="3">
                  <c:v>283985.62143030303</c:v>
                </c:pt>
                <c:pt idx="4">
                  <c:v>294658.87263030303</c:v>
                </c:pt>
                <c:pt idx="5">
                  <c:v>305813.40884040407</c:v>
                </c:pt>
                <c:pt idx="6">
                  <c:v>318756.25225050503</c:v>
                </c:pt>
                <c:pt idx="7">
                  <c:v>330001.33566060604</c:v>
                </c:pt>
                <c:pt idx="8">
                  <c:v>338450.7742707071</c:v>
                </c:pt>
                <c:pt idx="9">
                  <c:v>345417.50248080812</c:v>
                </c:pt>
                <c:pt idx="10">
                  <c:v>351456.1218909091</c:v>
                </c:pt>
                <c:pt idx="11">
                  <c:v>356623.22450101009</c:v>
                </c:pt>
                <c:pt idx="12">
                  <c:v>360284.97991111112</c:v>
                </c:pt>
                <c:pt idx="13">
                  <c:v>362939.39772121212</c:v>
                </c:pt>
                <c:pt idx="14">
                  <c:v>364507.24913131312</c:v>
                </c:pt>
                <c:pt idx="15">
                  <c:v>365248.85734141414</c:v>
                </c:pt>
                <c:pt idx="16">
                  <c:v>365243.45115151512</c:v>
                </c:pt>
                <c:pt idx="17">
                  <c:v>364740.03536161617</c:v>
                </c:pt>
                <c:pt idx="18">
                  <c:v>363602.78917171719</c:v>
                </c:pt>
                <c:pt idx="19">
                  <c:v>362125.99098181824</c:v>
                </c:pt>
                <c:pt idx="20">
                  <c:v>360626.55599191925</c:v>
                </c:pt>
                <c:pt idx="21">
                  <c:v>360706.50780202029</c:v>
                </c:pt>
                <c:pt idx="22">
                  <c:v>359263.66481212131</c:v>
                </c:pt>
                <c:pt idx="23">
                  <c:v>357820.82182222232</c:v>
                </c:pt>
                <c:pt idx="24">
                  <c:v>356559.07323232328</c:v>
                </c:pt>
                <c:pt idx="25">
                  <c:v>355444.46384242427</c:v>
                </c:pt>
                <c:pt idx="26">
                  <c:v>354205.35205252527</c:v>
                </c:pt>
                <c:pt idx="27">
                  <c:v>353113.3794626263</c:v>
                </c:pt>
                <c:pt idx="28">
                  <c:v>351919.54127272731</c:v>
                </c:pt>
                <c:pt idx="29">
                  <c:v>350635.15588282835</c:v>
                </c:pt>
                <c:pt idx="30">
                  <c:v>354344.29825467587</c:v>
                </c:pt>
                <c:pt idx="31">
                  <c:v>358053.4406265234</c:v>
                </c:pt>
                <c:pt idx="32">
                  <c:v>362577.50779837085</c:v>
                </c:pt>
                <c:pt idx="33">
                  <c:v>367101.57497021829</c:v>
                </c:pt>
                <c:pt idx="34">
                  <c:v>371625.64214206574</c:v>
                </c:pt>
                <c:pt idx="35">
                  <c:v>375334.78451391327</c:v>
                </c:pt>
                <c:pt idx="36">
                  <c:v>374980.62128576072</c:v>
                </c:pt>
                <c:pt idx="37">
                  <c:v>375848.84525760822</c:v>
                </c:pt>
                <c:pt idx="38">
                  <c:v>379150.52522945573</c:v>
                </c:pt>
                <c:pt idx="39">
                  <c:v>382044.74280130322</c:v>
                </c:pt>
                <c:pt idx="40">
                  <c:v>384938.96037315071</c:v>
                </c:pt>
                <c:pt idx="41">
                  <c:v>388240.64034499822</c:v>
                </c:pt>
                <c:pt idx="42">
                  <c:v>390738.71391684568</c:v>
                </c:pt>
                <c:pt idx="43">
                  <c:v>392014.4002886932</c:v>
                </c:pt>
                <c:pt idx="44">
                  <c:v>393290.08666054072</c:v>
                </c:pt>
                <c:pt idx="45">
                  <c:v>407494.67866054073</c:v>
                </c:pt>
                <c:pt idx="46">
                  <c:v>420488.20186054072</c:v>
                </c:pt>
                <c:pt idx="47">
                  <c:v>427445.72503238817</c:v>
                </c:pt>
                <c:pt idx="48">
                  <c:v>431969.79220423562</c:v>
                </c:pt>
                <c:pt idx="49">
                  <c:v>434864.00977608311</c:v>
                </c:pt>
                <c:pt idx="50">
                  <c:v>437758.2273479306</c:v>
                </c:pt>
                <c:pt idx="51">
                  <c:v>441874.83211977803</c:v>
                </c:pt>
                <c:pt idx="52">
                  <c:v>446398.89929162548</c:v>
                </c:pt>
                <c:pt idx="53">
                  <c:v>450108.04166347301</c:v>
                </c:pt>
                <c:pt idx="54">
                  <c:v>450161.34083532047</c:v>
                </c:pt>
                <c:pt idx="55">
                  <c:v>449807.17760716792</c:v>
                </c:pt>
                <c:pt idx="56">
                  <c:v>449453.01437901537</c:v>
                </c:pt>
                <c:pt idx="57">
                  <c:v>449506.31355086283</c:v>
                </c:pt>
                <c:pt idx="58">
                  <c:v>449559.6127227103</c:v>
                </c:pt>
                <c:pt idx="59">
                  <c:v>449612.91189455776</c:v>
                </c:pt>
                <c:pt idx="60">
                  <c:v>449258.74866640521</c:v>
                </c:pt>
                <c:pt idx="61">
                  <c:v>448858.68170100928</c:v>
                </c:pt>
                <c:pt idx="62">
                  <c:v>449081.31473561336</c:v>
                </c:pt>
                <c:pt idx="63">
                  <c:v>448364.33257021743</c:v>
                </c:pt>
                <c:pt idx="64">
                  <c:v>447647.35040482151</c:v>
                </c:pt>
                <c:pt idx="65">
                  <c:v>446930.36823942559</c:v>
                </c:pt>
                <c:pt idx="66">
                  <c:v>447175.45007402968</c:v>
                </c:pt>
                <c:pt idx="67">
                  <c:v>449344.65990863374</c:v>
                </c:pt>
                <c:pt idx="68">
                  <c:v>451842.10334323783</c:v>
                </c:pt>
                <c:pt idx="69">
                  <c:v>451125.12117784191</c:v>
                </c:pt>
                <c:pt idx="70">
                  <c:v>450408.13901244599</c:v>
                </c:pt>
                <c:pt idx="71">
                  <c:v>449691.15684705006</c:v>
                </c:pt>
                <c:pt idx="72">
                  <c:v>448974.17468165414</c:v>
                </c:pt>
                <c:pt idx="73">
                  <c:v>448257.19251625822</c:v>
                </c:pt>
                <c:pt idx="74">
                  <c:v>449781.25355086231</c:v>
                </c:pt>
                <c:pt idx="75">
                  <c:v>451633.54818546638</c:v>
                </c:pt>
                <c:pt idx="76">
                  <c:v>450588.33242007048</c:v>
                </c:pt>
                <c:pt idx="77">
                  <c:v>449543.11665467458</c:v>
                </c:pt>
                <c:pt idx="78">
                  <c:v>451712.32648927864</c:v>
                </c:pt>
                <c:pt idx="79">
                  <c:v>456133.89792388276</c:v>
                </c:pt>
                <c:pt idx="80">
                  <c:v>458303.10775848682</c:v>
                </c:pt>
                <c:pt idx="81">
                  <c:v>457586.1255930909</c:v>
                </c:pt>
                <c:pt idx="82">
                  <c:v>456869.14342769497</c:v>
                </c:pt>
                <c:pt idx="83">
                  <c:v>455823.92766229907</c:v>
                </c:pt>
                <c:pt idx="84">
                  <c:v>454778.71189690317</c:v>
                </c:pt>
                <c:pt idx="85">
                  <c:v>453733.49613150727</c:v>
                </c:pt>
                <c:pt idx="86">
                  <c:v>452688.28036611137</c:v>
                </c:pt>
                <c:pt idx="87">
                  <c:v>454540.57500071544</c:v>
                </c:pt>
                <c:pt idx="88">
                  <c:v>458645.23123531952</c:v>
                </c:pt>
                <c:pt idx="89">
                  <c:v>460497.52586992359</c:v>
                </c:pt>
                <c:pt idx="90">
                  <c:v>459452.31010452769</c:v>
                </c:pt>
                <c:pt idx="91">
                  <c:v>458407.09433913179</c:v>
                </c:pt>
                <c:pt idx="92">
                  <c:v>457947.98295055574</c:v>
                </c:pt>
                <c:pt idx="93">
                  <c:v>459299.81556197972</c:v>
                </c:pt>
                <c:pt idx="94">
                  <c:v>466095.79857340368</c:v>
                </c:pt>
                <c:pt idx="95">
                  <c:v>469269.89358482766</c:v>
                </c:pt>
                <c:pt idx="96">
                  <c:v>468810.78219625162</c:v>
                </c:pt>
                <c:pt idx="97">
                  <c:v>468351.67080767557</c:v>
                </c:pt>
                <c:pt idx="98">
                  <c:v>467892.55941909953</c:v>
                </c:pt>
                <c:pt idx="99">
                  <c:v>467433.44803052349</c:v>
                </c:pt>
                <c:pt idx="100">
                  <c:v>466974.33664194745</c:v>
                </c:pt>
                <c:pt idx="101">
                  <c:v>466515.22525337141</c:v>
                </c:pt>
                <c:pt idx="102">
                  <c:v>467414.32186479535</c:v>
                </c:pt>
                <c:pt idx="103">
                  <c:v>470588.41687621933</c:v>
                </c:pt>
                <c:pt idx="104">
                  <c:v>470129.30548764329</c:v>
                </c:pt>
                <c:pt idx="105">
                  <c:v>469670.19409906724</c:v>
                </c:pt>
                <c:pt idx="106">
                  <c:v>468758.34671049123</c:v>
                </c:pt>
                <c:pt idx="107">
                  <c:v>467846.49932191521</c:v>
                </c:pt>
                <c:pt idx="108">
                  <c:v>470567.85833333916</c:v>
                </c:pt>
                <c:pt idx="109">
                  <c:v>476458.36934476317</c:v>
                </c:pt>
                <c:pt idx="110">
                  <c:v>479179.72835618712</c:v>
                </c:pt>
                <c:pt idx="111">
                  <c:v>478720.61696761107</c:v>
                </c:pt>
                <c:pt idx="112">
                  <c:v>478261.50557903503</c:v>
                </c:pt>
                <c:pt idx="113">
                  <c:v>477802.39419045899</c:v>
                </c:pt>
                <c:pt idx="114">
                  <c:v>477343.28280188295</c:v>
                </c:pt>
                <c:pt idx="115">
                  <c:v>476884.1714133069</c:v>
                </c:pt>
                <c:pt idx="116">
                  <c:v>479605.53042473085</c:v>
                </c:pt>
                <c:pt idx="117">
                  <c:v>479146.41903615481</c:v>
                </c:pt>
                <c:pt idx="118">
                  <c:v>478687.30764757877</c:v>
                </c:pt>
                <c:pt idx="119">
                  <c:v>478228.19625900273</c:v>
                </c:pt>
                <c:pt idx="120">
                  <c:v>477828.96998334286</c:v>
                </c:pt>
                <c:pt idx="121">
                  <c:v>477429.743707683</c:v>
                </c:pt>
                <c:pt idx="122">
                  <c:v>477030.51743202313</c:v>
                </c:pt>
                <c:pt idx="123">
                  <c:v>476631.29115636327</c:v>
                </c:pt>
                <c:pt idx="124">
                  <c:v>476232.0648807034</c:v>
                </c:pt>
                <c:pt idx="125">
                  <c:v>475448.01300504355</c:v>
                </c:pt>
                <c:pt idx="126">
                  <c:v>474663.96112938371</c:v>
                </c:pt>
                <c:pt idx="127">
                  <c:v>474264.73485372384</c:v>
                </c:pt>
                <c:pt idx="128">
                  <c:v>473865.50857806398</c:v>
                </c:pt>
                <c:pt idx="129">
                  <c:v>473466.28230240411</c:v>
                </c:pt>
                <c:pt idx="130">
                  <c:v>473067.05602674425</c:v>
                </c:pt>
                <c:pt idx="131">
                  <c:v>472667.82975108438</c:v>
                </c:pt>
                <c:pt idx="132">
                  <c:v>472268.60347542452</c:v>
                </c:pt>
                <c:pt idx="133">
                  <c:v>471869.37719976465</c:v>
                </c:pt>
                <c:pt idx="134">
                  <c:v>471470.15092410479</c:v>
                </c:pt>
                <c:pt idx="135">
                  <c:v>471070.92464844492</c:v>
                </c:pt>
                <c:pt idx="136">
                  <c:v>470671.69837278506</c:v>
                </c:pt>
                <c:pt idx="137">
                  <c:v>471392.99369712523</c:v>
                </c:pt>
                <c:pt idx="138">
                  <c:v>474377.96902146545</c:v>
                </c:pt>
                <c:pt idx="139">
                  <c:v>473978.74274580559</c:v>
                </c:pt>
                <c:pt idx="140">
                  <c:v>473579.51647014573</c:v>
                </c:pt>
                <c:pt idx="141">
                  <c:v>473180.29019448586</c:v>
                </c:pt>
                <c:pt idx="142">
                  <c:v>472781.063918826</c:v>
                </c:pt>
                <c:pt idx="143">
                  <c:v>472381.83764316613</c:v>
                </c:pt>
                <c:pt idx="144">
                  <c:v>473861.46576750628</c:v>
                </c:pt>
                <c:pt idx="145">
                  <c:v>475714.60109184642</c:v>
                </c:pt>
                <c:pt idx="146">
                  <c:v>475315.37481618655</c:v>
                </c:pt>
                <c:pt idx="147">
                  <c:v>474916.14854052669</c:v>
                </c:pt>
                <c:pt idx="148">
                  <c:v>474516.92226486682</c:v>
                </c:pt>
                <c:pt idx="149">
                  <c:v>474117.69598920696</c:v>
                </c:pt>
                <c:pt idx="150">
                  <c:v>475623.04318920698</c:v>
                </c:pt>
                <c:pt idx="151">
                  <c:v>475332.89979526756</c:v>
                </c:pt>
                <c:pt idx="152">
                  <c:v>476219.87000132812</c:v>
                </c:pt>
                <c:pt idx="153">
                  <c:v>477401.11860738869</c:v>
                </c:pt>
                <c:pt idx="154">
                  <c:v>477846.67121344927</c:v>
                </c:pt>
                <c:pt idx="155">
                  <c:v>477409.38861950987</c:v>
                </c:pt>
                <c:pt idx="156">
                  <c:v>476824.96682557045</c:v>
                </c:pt>
                <c:pt idx="157">
                  <c:v>476240.54503163102</c:v>
                </c:pt>
                <c:pt idx="158">
                  <c:v>475656.12323769159</c:v>
                </c:pt>
                <c:pt idx="159">
                  <c:v>475071.70144375216</c:v>
                </c:pt>
                <c:pt idx="160">
                  <c:v>474487.27964981273</c:v>
                </c:pt>
                <c:pt idx="161">
                  <c:v>473902.8578558733</c:v>
                </c:pt>
                <c:pt idx="162">
                  <c:v>473612.71446193388</c:v>
                </c:pt>
                <c:pt idx="163">
                  <c:v>474499.68466799444</c:v>
                </c:pt>
                <c:pt idx="164">
                  <c:v>475533.79407405504</c:v>
                </c:pt>
                <c:pt idx="165">
                  <c:v>476567.90348011564</c:v>
                </c:pt>
                <c:pt idx="166">
                  <c:v>477749.15208617621</c:v>
                </c:pt>
                <c:pt idx="167">
                  <c:v>478930.40069223678</c:v>
                </c:pt>
                <c:pt idx="168">
                  <c:v>480111.64929829736</c:v>
                </c:pt>
                <c:pt idx="169">
                  <c:v>481292.89790435793</c:v>
                </c:pt>
                <c:pt idx="170">
                  <c:v>482474.1465104185</c:v>
                </c:pt>
                <c:pt idx="171">
                  <c:v>483802.53431647911</c:v>
                </c:pt>
                <c:pt idx="172">
                  <c:v>485130.92212253972</c:v>
                </c:pt>
                <c:pt idx="173">
                  <c:v>486459.30992860033</c:v>
                </c:pt>
                <c:pt idx="174">
                  <c:v>487787.69773466093</c:v>
                </c:pt>
                <c:pt idx="175">
                  <c:v>489116.08554072154</c:v>
                </c:pt>
                <c:pt idx="176">
                  <c:v>491617.45194072154</c:v>
                </c:pt>
                <c:pt idx="177">
                  <c:v>494265.95754072157</c:v>
                </c:pt>
                <c:pt idx="178">
                  <c:v>495000</c:v>
                </c:pt>
                <c:pt idx="179">
                  <c:v>494594.4994732606</c:v>
                </c:pt>
                <c:pt idx="180">
                  <c:v>495000</c:v>
                </c:pt>
                <c:pt idx="181">
                  <c:v>494571.0752407398</c:v>
                </c:pt>
                <c:pt idx="182">
                  <c:v>495000</c:v>
                </c:pt>
                <c:pt idx="183">
                  <c:v>495000</c:v>
                </c:pt>
                <c:pt idx="184">
                  <c:v>494997.7336471398</c:v>
                </c:pt>
                <c:pt idx="185">
                  <c:v>495000</c:v>
                </c:pt>
                <c:pt idx="186">
                  <c:v>494997.7336471398</c:v>
                </c:pt>
                <c:pt idx="187">
                  <c:v>495000</c:v>
                </c:pt>
                <c:pt idx="188">
                  <c:v>494891.06904553977</c:v>
                </c:pt>
                <c:pt idx="189">
                  <c:v>494862.54400467954</c:v>
                </c:pt>
                <c:pt idx="190">
                  <c:v>494834.01896381931</c:v>
                </c:pt>
                <c:pt idx="191">
                  <c:v>495000</c:v>
                </c:pt>
                <c:pt idx="192">
                  <c:v>494961.2431255398</c:v>
                </c:pt>
                <c:pt idx="193">
                  <c:v>495000</c:v>
                </c:pt>
                <c:pt idx="194">
                  <c:v>494854.57852393982</c:v>
                </c:pt>
                <c:pt idx="195">
                  <c:v>494961.87428307964</c:v>
                </c:pt>
                <c:pt idx="196">
                  <c:v>495000</c:v>
                </c:pt>
                <c:pt idx="197">
                  <c:v>494571.0752407398</c:v>
                </c:pt>
                <c:pt idx="198">
                  <c:v>494542.55019987957</c:v>
                </c:pt>
                <c:pt idx="199">
                  <c:v>495000</c:v>
                </c:pt>
                <c:pt idx="200">
                  <c:v>494997.7336471398</c:v>
                </c:pt>
                <c:pt idx="201">
                  <c:v>495000</c:v>
                </c:pt>
                <c:pt idx="202">
                  <c:v>495000</c:v>
                </c:pt>
                <c:pt idx="203">
                  <c:v>495000</c:v>
                </c:pt>
                <c:pt idx="204">
                  <c:v>495000</c:v>
                </c:pt>
                <c:pt idx="205">
                  <c:v>495000</c:v>
                </c:pt>
                <c:pt idx="206">
                  <c:v>495000</c:v>
                </c:pt>
                <c:pt idx="207">
                  <c:v>495000</c:v>
                </c:pt>
                <c:pt idx="208">
                  <c:v>495000</c:v>
                </c:pt>
                <c:pt idx="209">
                  <c:v>495000</c:v>
                </c:pt>
                <c:pt idx="210">
                  <c:v>495000</c:v>
                </c:pt>
                <c:pt idx="211">
                  <c:v>495000</c:v>
                </c:pt>
                <c:pt idx="212">
                  <c:v>495000</c:v>
                </c:pt>
                <c:pt idx="213">
                  <c:v>495000</c:v>
                </c:pt>
                <c:pt idx="214">
                  <c:v>495000</c:v>
                </c:pt>
                <c:pt idx="215">
                  <c:v>495000</c:v>
                </c:pt>
                <c:pt idx="216">
                  <c:v>495000</c:v>
                </c:pt>
                <c:pt idx="217">
                  <c:v>495000</c:v>
                </c:pt>
                <c:pt idx="218">
                  <c:v>495000</c:v>
                </c:pt>
                <c:pt idx="219">
                  <c:v>495000</c:v>
                </c:pt>
                <c:pt idx="220">
                  <c:v>495000</c:v>
                </c:pt>
                <c:pt idx="221">
                  <c:v>495000</c:v>
                </c:pt>
                <c:pt idx="222">
                  <c:v>495000</c:v>
                </c:pt>
                <c:pt idx="223">
                  <c:v>495000</c:v>
                </c:pt>
                <c:pt idx="224">
                  <c:v>495000</c:v>
                </c:pt>
                <c:pt idx="225">
                  <c:v>495000</c:v>
                </c:pt>
                <c:pt idx="226">
                  <c:v>495000</c:v>
                </c:pt>
                <c:pt idx="227">
                  <c:v>495000</c:v>
                </c:pt>
                <c:pt idx="228">
                  <c:v>495000</c:v>
                </c:pt>
                <c:pt idx="229">
                  <c:v>495000</c:v>
                </c:pt>
                <c:pt idx="230">
                  <c:v>495000</c:v>
                </c:pt>
                <c:pt idx="231">
                  <c:v>495000</c:v>
                </c:pt>
                <c:pt idx="232">
                  <c:v>495000</c:v>
                </c:pt>
                <c:pt idx="233">
                  <c:v>495000</c:v>
                </c:pt>
                <c:pt idx="234">
                  <c:v>495000</c:v>
                </c:pt>
                <c:pt idx="235">
                  <c:v>495000</c:v>
                </c:pt>
                <c:pt idx="236">
                  <c:v>495000</c:v>
                </c:pt>
                <c:pt idx="237">
                  <c:v>495000</c:v>
                </c:pt>
                <c:pt idx="238">
                  <c:v>495000</c:v>
                </c:pt>
                <c:pt idx="239">
                  <c:v>495000</c:v>
                </c:pt>
                <c:pt idx="240">
                  <c:v>495000</c:v>
                </c:pt>
                <c:pt idx="241">
                  <c:v>495000</c:v>
                </c:pt>
                <c:pt idx="242">
                  <c:v>495000</c:v>
                </c:pt>
                <c:pt idx="243">
                  <c:v>495000</c:v>
                </c:pt>
                <c:pt idx="244">
                  <c:v>495000</c:v>
                </c:pt>
                <c:pt idx="245">
                  <c:v>495000</c:v>
                </c:pt>
                <c:pt idx="246">
                  <c:v>495000</c:v>
                </c:pt>
                <c:pt idx="247">
                  <c:v>495000</c:v>
                </c:pt>
                <c:pt idx="248">
                  <c:v>495000</c:v>
                </c:pt>
                <c:pt idx="249">
                  <c:v>495000</c:v>
                </c:pt>
                <c:pt idx="250">
                  <c:v>495000</c:v>
                </c:pt>
                <c:pt idx="251">
                  <c:v>495000</c:v>
                </c:pt>
                <c:pt idx="252">
                  <c:v>495000</c:v>
                </c:pt>
                <c:pt idx="253">
                  <c:v>495000</c:v>
                </c:pt>
                <c:pt idx="254">
                  <c:v>495000</c:v>
                </c:pt>
                <c:pt idx="255">
                  <c:v>495000</c:v>
                </c:pt>
                <c:pt idx="256">
                  <c:v>495000</c:v>
                </c:pt>
                <c:pt idx="257">
                  <c:v>495000</c:v>
                </c:pt>
                <c:pt idx="258">
                  <c:v>495000</c:v>
                </c:pt>
                <c:pt idx="259">
                  <c:v>495000</c:v>
                </c:pt>
                <c:pt idx="260">
                  <c:v>495000</c:v>
                </c:pt>
                <c:pt idx="261">
                  <c:v>495000</c:v>
                </c:pt>
                <c:pt idx="262">
                  <c:v>495000</c:v>
                </c:pt>
                <c:pt idx="263">
                  <c:v>495000</c:v>
                </c:pt>
                <c:pt idx="264">
                  <c:v>495000</c:v>
                </c:pt>
                <c:pt idx="265">
                  <c:v>495000</c:v>
                </c:pt>
                <c:pt idx="266">
                  <c:v>495000</c:v>
                </c:pt>
                <c:pt idx="267">
                  <c:v>495000</c:v>
                </c:pt>
                <c:pt idx="268">
                  <c:v>495000</c:v>
                </c:pt>
                <c:pt idx="269">
                  <c:v>495000</c:v>
                </c:pt>
                <c:pt idx="270">
                  <c:v>495000</c:v>
                </c:pt>
                <c:pt idx="271">
                  <c:v>495000</c:v>
                </c:pt>
                <c:pt idx="272">
                  <c:v>495000</c:v>
                </c:pt>
                <c:pt idx="273">
                  <c:v>495000</c:v>
                </c:pt>
                <c:pt idx="274">
                  <c:v>495000</c:v>
                </c:pt>
                <c:pt idx="275">
                  <c:v>495000</c:v>
                </c:pt>
                <c:pt idx="276">
                  <c:v>495000</c:v>
                </c:pt>
                <c:pt idx="277">
                  <c:v>495000</c:v>
                </c:pt>
                <c:pt idx="278">
                  <c:v>495000</c:v>
                </c:pt>
                <c:pt idx="279">
                  <c:v>495000</c:v>
                </c:pt>
                <c:pt idx="280">
                  <c:v>495000</c:v>
                </c:pt>
                <c:pt idx="281">
                  <c:v>495000</c:v>
                </c:pt>
                <c:pt idx="282">
                  <c:v>495000</c:v>
                </c:pt>
                <c:pt idx="283">
                  <c:v>495000</c:v>
                </c:pt>
                <c:pt idx="284">
                  <c:v>495000</c:v>
                </c:pt>
                <c:pt idx="285">
                  <c:v>495000</c:v>
                </c:pt>
                <c:pt idx="286">
                  <c:v>495000</c:v>
                </c:pt>
                <c:pt idx="287">
                  <c:v>495000</c:v>
                </c:pt>
                <c:pt idx="288">
                  <c:v>495000</c:v>
                </c:pt>
                <c:pt idx="289">
                  <c:v>495000</c:v>
                </c:pt>
                <c:pt idx="290">
                  <c:v>495000</c:v>
                </c:pt>
                <c:pt idx="291">
                  <c:v>495000</c:v>
                </c:pt>
                <c:pt idx="292">
                  <c:v>495000</c:v>
                </c:pt>
                <c:pt idx="293">
                  <c:v>495000</c:v>
                </c:pt>
                <c:pt idx="294">
                  <c:v>495000</c:v>
                </c:pt>
                <c:pt idx="295">
                  <c:v>495000</c:v>
                </c:pt>
                <c:pt idx="296">
                  <c:v>495000</c:v>
                </c:pt>
                <c:pt idx="297">
                  <c:v>495000</c:v>
                </c:pt>
                <c:pt idx="298">
                  <c:v>495000</c:v>
                </c:pt>
                <c:pt idx="299">
                  <c:v>495000</c:v>
                </c:pt>
                <c:pt idx="300">
                  <c:v>495000</c:v>
                </c:pt>
                <c:pt idx="301">
                  <c:v>495000</c:v>
                </c:pt>
                <c:pt idx="302">
                  <c:v>495000</c:v>
                </c:pt>
                <c:pt idx="303">
                  <c:v>495000</c:v>
                </c:pt>
                <c:pt idx="304">
                  <c:v>495000</c:v>
                </c:pt>
                <c:pt idx="305">
                  <c:v>495000</c:v>
                </c:pt>
                <c:pt idx="306">
                  <c:v>495000</c:v>
                </c:pt>
                <c:pt idx="307">
                  <c:v>495000</c:v>
                </c:pt>
                <c:pt idx="308">
                  <c:v>495000</c:v>
                </c:pt>
                <c:pt idx="309">
                  <c:v>495000</c:v>
                </c:pt>
                <c:pt idx="310">
                  <c:v>495000</c:v>
                </c:pt>
                <c:pt idx="311">
                  <c:v>495000</c:v>
                </c:pt>
                <c:pt idx="312">
                  <c:v>495000</c:v>
                </c:pt>
                <c:pt idx="313">
                  <c:v>495000</c:v>
                </c:pt>
                <c:pt idx="314">
                  <c:v>495000</c:v>
                </c:pt>
                <c:pt idx="315">
                  <c:v>495000</c:v>
                </c:pt>
                <c:pt idx="316">
                  <c:v>495000</c:v>
                </c:pt>
                <c:pt idx="317">
                  <c:v>495000</c:v>
                </c:pt>
                <c:pt idx="318">
                  <c:v>495000</c:v>
                </c:pt>
                <c:pt idx="319">
                  <c:v>495000</c:v>
                </c:pt>
                <c:pt idx="320">
                  <c:v>495000</c:v>
                </c:pt>
                <c:pt idx="321">
                  <c:v>495000</c:v>
                </c:pt>
                <c:pt idx="322">
                  <c:v>495000</c:v>
                </c:pt>
                <c:pt idx="323">
                  <c:v>495000</c:v>
                </c:pt>
                <c:pt idx="324">
                  <c:v>495000</c:v>
                </c:pt>
                <c:pt idx="325">
                  <c:v>495000</c:v>
                </c:pt>
                <c:pt idx="326">
                  <c:v>495000</c:v>
                </c:pt>
                <c:pt idx="327">
                  <c:v>495000</c:v>
                </c:pt>
                <c:pt idx="328">
                  <c:v>494954.08717026265</c:v>
                </c:pt>
                <c:pt idx="329">
                  <c:v>495000</c:v>
                </c:pt>
                <c:pt idx="330">
                  <c:v>494679.00477666262</c:v>
                </c:pt>
                <c:pt idx="331">
                  <c:v>495000</c:v>
                </c:pt>
                <c:pt idx="332">
                  <c:v>494462.86861026264</c:v>
                </c:pt>
                <c:pt idx="333">
                  <c:v>495000</c:v>
                </c:pt>
                <c:pt idx="334">
                  <c:v>495000</c:v>
                </c:pt>
                <c:pt idx="335">
                  <c:v>495000</c:v>
                </c:pt>
                <c:pt idx="336">
                  <c:v>495000</c:v>
                </c:pt>
                <c:pt idx="337">
                  <c:v>495000</c:v>
                </c:pt>
                <c:pt idx="338">
                  <c:v>495000</c:v>
                </c:pt>
                <c:pt idx="339">
                  <c:v>495000</c:v>
                </c:pt>
                <c:pt idx="340">
                  <c:v>494748.32576332201</c:v>
                </c:pt>
                <c:pt idx="341">
                  <c:v>495000</c:v>
                </c:pt>
                <c:pt idx="342">
                  <c:v>494324.47432012198</c:v>
                </c:pt>
                <c:pt idx="343">
                  <c:v>495000</c:v>
                </c:pt>
                <c:pt idx="344">
                  <c:v>493934.30643532198</c:v>
                </c:pt>
                <c:pt idx="345">
                  <c:v>494831.31397784397</c:v>
                </c:pt>
                <c:pt idx="346">
                  <c:v>494969.98872036597</c:v>
                </c:pt>
                <c:pt idx="347">
                  <c:v>494599.33546288795</c:v>
                </c:pt>
                <c:pt idx="348">
                  <c:v>494625.01420540997</c:v>
                </c:pt>
                <c:pt idx="349">
                  <c:v>494763.68894793198</c:v>
                </c:pt>
                <c:pt idx="350">
                  <c:v>495000</c:v>
                </c:pt>
                <c:pt idx="351">
                  <c:v>493440.28091212199</c:v>
                </c:pt>
                <c:pt idx="352">
                  <c:v>495000</c:v>
                </c:pt>
                <c:pt idx="353">
                  <c:v>495000</c:v>
                </c:pt>
                <c:pt idx="354">
                  <c:v>495000</c:v>
                </c:pt>
                <c:pt idx="355">
                  <c:v>495000</c:v>
                </c:pt>
                <c:pt idx="356">
                  <c:v>495000</c:v>
                </c:pt>
                <c:pt idx="357">
                  <c:v>495000</c:v>
                </c:pt>
                <c:pt idx="358">
                  <c:v>495000</c:v>
                </c:pt>
                <c:pt idx="359">
                  <c:v>495000</c:v>
                </c:pt>
                <c:pt idx="360">
                  <c:v>494821.30680652201</c:v>
                </c:pt>
                <c:pt idx="361">
                  <c:v>495000</c:v>
                </c:pt>
                <c:pt idx="362">
                  <c:v>494341.31609932199</c:v>
                </c:pt>
                <c:pt idx="363">
                  <c:v>495000</c:v>
                </c:pt>
                <c:pt idx="364">
                  <c:v>494139.21474892198</c:v>
                </c:pt>
                <c:pt idx="365">
                  <c:v>495000</c:v>
                </c:pt>
                <c:pt idx="366">
                  <c:v>495000</c:v>
                </c:pt>
                <c:pt idx="367">
                  <c:v>495000</c:v>
                </c:pt>
                <c:pt idx="368">
                  <c:v>495000</c:v>
                </c:pt>
                <c:pt idx="369">
                  <c:v>494243.504786101</c:v>
                </c:pt>
                <c:pt idx="370">
                  <c:v>494498.42179620202</c:v>
                </c:pt>
                <c:pt idx="371">
                  <c:v>494289.28440630302</c:v>
                </c:pt>
                <c:pt idx="372">
                  <c:v>493887.73421640403</c:v>
                </c:pt>
                <c:pt idx="373">
                  <c:v>493486.18402650504</c:v>
                </c:pt>
                <c:pt idx="374">
                  <c:v>493922.19543660607</c:v>
                </c:pt>
                <c:pt idx="375">
                  <c:v>495000</c:v>
                </c:pt>
                <c:pt idx="376">
                  <c:v>493965.61542930099</c:v>
                </c:pt>
                <c:pt idx="377">
                  <c:v>495000</c:v>
                </c:pt>
                <c:pt idx="378">
                  <c:v>494428.764357301</c:v>
                </c:pt>
                <c:pt idx="379">
                  <c:v>495000</c:v>
                </c:pt>
                <c:pt idx="380">
                  <c:v>495000</c:v>
                </c:pt>
                <c:pt idx="381">
                  <c:v>495000</c:v>
                </c:pt>
                <c:pt idx="382">
                  <c:v>495000</c:v>
                </c:pt>
                <c:pt idx="383">
                  <c:v>495000</c:v>
                </c:pt>
                <c:pt idx="384">
                  <c:v>495000</c:v>
                </c:pt>
                <c:pt idx="385">
                  <c:v>495000</c:v>
                </c:pt>
                <c:pt idx="386">
                  <c:v>495000</c:v>
                </c:pt>
                <c:pt idx="387">
                  <c:v>495000</c:v>
                </c:pt>
                <c:pt idx="388">
                  <c:v>495000</c:v>
                </c:pt>
                <c:pt idx="389">
                  <c:v>495000</c:v>
                </c:pt>
                <c:pt idx="390">
                  <c:v>494774.02083090099</c:v>
                </c:pt>
                <c:pt idx="391">
                  <c:v>495000</c:v>
                </c:pt>
                <c:pt idx="392">
                  <c:v>494265.96049170103</c:v>
                </c:pt>
                <c:pt idx="393">
                  <c:v>494984.93190180202</c:v>
                </c:pt>
                <c:pt idx="394">
                  <c:v>495000</c:v>
                </c:pt>
                <c:pt idx="395">
                  <c:v>494492.5403622475</c:v>
                </c:pt>
                <c:pt idx="396">
                  <c:v>495000</c:v>
                </c:pt>
                <c:pt idx="397">
                  <c:v>494004.12876544747</c:v>
                </c:pt>
                <c:pt idx="398">
                  <c:v>495000</c:v>
                </c:pt>
                <c:pt idx="399">
                  <c:v>493922.72683264746</c:v>
                </c:pt>
                <c:pt idx="400">
                  <c:v>495000</c:v>
                </c:pt>
                <c:pt idx="401">
                  <c:v>493922.72683264746</c:v>
                </c:pt>
                <c:pt idx="402">
                  <c:v>495000</c:v>
                </c:pt>
                <c:pt idx="403">
                  <c:v>494004.12876544747</c:v>
                </c:pt>
                <c:pt idx="404">
                  <c:v>495000</c:v>
                </c:pt>
                <c:pt idx="405">
                  <c:v>493922.72683264746</c:v>
                </c:pt>
                <c:pt idx="406">
                  <c:v>495000</c:v>
                </c:pt>
                <c:pt idx="407">
                  <c:v>493841.3248998475</c:v>
                </c:pt>
                <c:pt idx="408">
                  <c:v>495000</c:v>
                </c:pt>
                <c:pt idx="409">
                  <c:v>495000</c:v>
                </c:pt>
                <c:pt idx="410">
                  <c:v>494492.5403622475</c:v>
                </c:pt>
                <c:pt idx="411">
                  <c:v>495000</c:v>
                </c:pt>
                <c:pt idx="412">
                  <c:v>494004.12876544747</c:v>
                </c:pt>
                <c:pt idx="413">
                  <c:v>495000</c:v>
                </c:pt>
                <c:pt idx="414">
                  <c:v>493841.3248998475</c:v>
                </c:pt>
                <c:pt idx="415">
                  <c:v>495000</c:v>
                </c:pt>
                <c:pt idx="416">
                  <c:v>493841.3248998475</c:v>
                </c:pt>
                <c:pt idx="417">
                  <c:v>494822.73287169501</c:v>
                </c:pt>
                <c:pt idx="418">
                  <c:v>495000</c:v>
                </c:pt>
                <c:pt idx="419">
                  <c:v>493759.92296704749</c:v>
                </c:pt>
                <c:pt idx="420">
                  <c:v>494741.330938895</c:v>
                </c:pt>
                <c:pt idx="421">
                  <c:v>495000</c:v>
                </c:pt>
                <c:pt idx="422">
                  <c:v>493678.52103424747</c:v>
                </c:pt>
                <c:pt idx="423">
                  <c:v>494988.16260609496</c:v>
                </c:pt>
                <c:pt idx="424">
                  <c:v>495000</c:v>
                </c:pt>
                <c:pt idx="425">
                  <c:v>493841.3248998475</c:v>
                </c:pt>
                <c:pt idx="426">
                  <c:v>494629.6899344516</c:v>
                </c:pt>
                <c:pt idx="427">
                  <c:v>495000</c:v>
                </c:pt>
                <c:pt idx="428">
                  <c:v>493599.02428580407</c:v>
                </c:pt>
                <c:pt idx="429">
                  <c:v>493685.64852040814</c:v>
                </c:pt>
                <c:pt idx="430">
                  <c:v>493772.27275501221</c:v>
                </c:pt>
                <c:pt idx="431">
                  <c:v>493858.89698961627</c:v>
                </c:pt>
                <c:pt idx="432">
                  <c:v>493945.52122422034</c:v>
                </c:pt>
                <c:pt idx="433">
                  <c:v>494383.01585882442</c:v>
                </c:pt>
                <c:pt idx="434">
                  <c:v>494469.64009342849</c:v>
                </c:pt>
                <c:pt idx="435">
                  <c:v>494556.26432803256</c:v>
                </c:pt>
                <c:pt idx="436">
                  <c:v>494292.01816263667</c:v>
                </c:pt>
                <c:pt idx="437">
                  <c:v>494027.77199724078</c:v>
                </c:pt>
                <c:pt idx="438">
                  <c:v>494114.39623184485</c:v>
                </c:pt>
                <c:pt idx="439">
                  <c:v>494551.89086644893</c:v>
                </c:pt>
                <c:pt idx="440">
                  <c:v>494287.64470105304</c:v>
                </c:pt>
                <c:pt idx="441">
                  <c:v>494023.39853565715</c:v>
                </c:pt>
                <c:pt idx="442">
                  <c:v>493759.15237026126</c:v>
                </c:pt>
                <c:pt idx="443">
                  <c:v>493144.03580486536</c:v>
                </c:pt>
                <c:pt idx="444">
                  <c:v>492528.91923946945</c:v>
                </c:pt>
                <c:pt idx="445">
                  <c:v>492264.67307407357</c:v>
                </c:pt>
                <c:pt idx="446">
                  <c:v>494445.20130867767</c:v>
                </c:pt>
                <c:pt idx="447">
                  <c:v>495000</c:v>
                </c:pt>
                <c:pt idx="448">
                  <c:v>493686.04014500411</c:v>
                </c:pt>
                <c:pt idx="449">
                  <c:v>494123.53477960819</c:v>
                </c:pt>
                <c:pt idx="450">
                  <c:v>494561.02941421227</c:v>
                </c:pt>
                <c:pt idx="451">
                  <c:v>494998.52404881635</c:v>
                </c:pt>
                <c:pt idx="452">
                  <c:v>495000</c:v>
                </c:pt>
                <c:pt idx="453">
                  <c:v>493686.04014500411</c:v>
                </c:pt>
                <c:pt idx="454">
                  <c:v>495000</c:v>
                </c:pt>
                <c:pt idx="455">
                  <c:v>493773.05600420409</c:v>
                </c:pt>
                <c:pt idx="456">
                  <c:v>494912.2914388082</c:v>
                </c:pt>
                <c:pt idx="457">
                  <c:v>495000</c:v>
                </c:pt>
                <c:pt idx="458">
                  <c:v>493766.52895702398</c:v>
                </c:pt>
                <c:pt idx="459">
                  <c:v>494303.43676844798</c:v>
                </c:pt>
                <c:pt idx="460">
                  <c:v>494840.34457987198</c:v>
                </c:pt>
                <c:pt idx="461">
                  <c:v>495000</c:v>
                </c:pt>
                <c:pt idx="462">
                  <c:v>493766.52895702398</c:v>
                </c:pt>
                <c:pt idx="463">
                  <c:v>494303.43676844798</c:v>
                </c:pt>
                <c:pt idx="464">
                  <c:v>494546.06617987197</c:v>
                </c:pt>
                <c:pt idx="465">
                  <c:v>494494.41719129594</c:v>
                </c:pt>
                <c:pt idx="466">
                  <c:v>494148.48980271991</c:v>
                </c:pt>
                <c:pt idx="467">
                  <c:v>493802.56241414387</c:v>
                </c:pt>
                <c:pt idx="468">
                  <c:v>493456.63502556784</c:v>
                </c:pt>
                <c:pt idx="469">
                  <c:v>493110.70763699181</c:v>
                </c:pt>
                <c:pt idx="470">
                  <c:v>492764.78024841577</c:v>
                </c:pt>
                <c:pt idx="471">
                  <c:v>492418.85285983974</c:v>
                </c:pt>
                <c:pt idx="472">
                  <c:v>492072.9254712637</c:v>
                </c:pt>
                <c:pt idx="473">
                  <c:v>491726.99808268767</c:v>
                </c:pt>
                <c:pt idx="474">
                  <c:v>491381.07069411164</c:v>
                </c:pt>
                <c:pt idx="475">
                  <c:v>491035.1433055356</c:v>
                </c:pt>
                <c:pt idx="476">
                  <c:v>490689.21591695957</c:v>
                </c:pt>
                <c:pt idx="477">
                  <c:v>490343.28852838353</c:v>
                </c:pt>
                <c:pt idx="478">
                  <c:v>489997.3611398075</c:v>
                </c:pt>
                <c:pt idx="479">
                  <c:v>489651.43375123147</c:v>
                </c:pt>
                <c:pt idx="480">
                  <c:v>489305.50636265543</c:v>
                </c:pt>
                <c:pt idx="481">
                  <c:v>488959.5789740794</c:v>
                </c:pt>
                <c:pt idx="482">
                  <c:v>488613.65158550336</c:v>
                </c:pt>
                <c:pt idx="483">
                  <c:v>488267.72419692733</c:v>
                </c:pt>
                <c:pt idx="484">
                  <c:v>487921.7968083513</c:v>
                </c:pt>
                <c:pt idx="485">
                  <c:v>487575.86941977526</c:v>
                </c:pt>
                <c:pt idx="486">
                  <c:v>487018.18554411543</c:v>
                </c:pt>
                <c:pt idx="487">
                  <c:v>487230.15286845563</c:v>
                </c:pt>
                <c:pt idx="488">
                  <c:v>487634.53299279581</c:v>
                </c:pt>
                <c:pt idx="489">
                  <c:v>487654.08751713595</c:v>
                </c:pt>
                <c:pt idx="490">
                  <c:v>487481.2292414761</c:v>
                </c:pt>
                <c:pt idx="491">
                  <c:v>487308.37096581626</c:v>
                </c:pt>
                <c:pt idx="492">
                  <c:v>487135.51269015641</c:v>
                </c:pt>
                <c:pt idx="493">
                  <c:v>487347.4800144966</c:v>
                </c:pt>
                <c:pt idx="494">
                  <c:v>488148.00413883675</c:v>
                </c:pt>
                <c:pt idx="495">
                  <c:v>488744.79706317693</c:v>
                </c:pt>
                <c:pt idx="496">
                  <c:v>488764.35158751707</c:v>
                </c:pt>
                <c:pt idx="497">
                  <c:v>488591.49331185722</c:v>
                </c:pt>
                <c:pt idx="498">
                  <c:v>488226.22223619738</c:v>
                </c:pt>
                <c:pt idx="499">
                  <c:v>487860.95116053754</c:v>
                </c:pt>
                <c:pt idx="500">
                  <c:v>487495.68008487771</c:v>
                </c:pt>
                <c:pt idx="501">
                  <c:v>487900.06020921789</c:v>
                </c:pt>
                <c:pt idx="502">
                  <c:v>488496.85313355806</c:v>
                </c:pt>
                <c:pt idx="503">
                  <c:v>488516.40765789821</c:v>
                </c:pt>
                <c:pt idx="504">
                  <c:v>488343.54938223836</c:v>
                </c:pt>
                <c:pt idx="505">
                  <c:v>488170.69110657851</c:v>
                </c:pt>
                <c:pt idx="506">
                  <c:v>487997.83283091866</c:v>
                </c:pt>
                <c:pt idx="507">
                  <c:v>487824.97455525881</c:v>
                </c:pt>
                <c:pt idx="508">
                  <c:v>488036.94187959901</c:v>
                </c:pt>
                <c:pt idx="509">
                  <c:v>488441.32200393919</c:v>
                </c:pt>
                <c:pt idx="510">
                  <c:v>488460.87652827933</c:v>
                </c:pt>
                <c:pt idx="511">
                  <c:v>488288.01825261948</c:v>
                </c:pt>
                <c:pt idx="512">
                  <c:v>488115.15997695964</c:v>
                </c:pt>
                <c:pt idx="513">
                  <c:v>487942.30170129979</c:v>
                </c:pt>
                <c:pt idx="514">
                  <c:v>487769.44342563994</c:v>
                </c:pt>
                <c:pt idx="515">
                  <c:v>489897.30262563995</c:v>
                </c:pt>
                <c:pt idx="516">
                  <c:v>491354.66994998016</c:v>
                </c:pt>
                <c:pt idx="517">
                  <c:v>492083.18255604076</c:v>
                </c:pt>
                <c:pt idx="518">
                  <c:v>492811.69516210136</c:v>
                </c:pt>
                <c:pt idx="519">
                  <c:v>493540.20776816196</c:v>
                </c:pt>
                <c:pt idx="520">
                  <c:v>494268.72037422255</c:v>
                </c:pt>
                <c:pt idx="521">
                  <c:v>494997.23298028315</c:v>
                </c:pt>
                <c:pt idx="522">
                  <c:v>495000</c:v>
                </c:pt>
                <c:pt idx="523">
                  <c:v>495000</c:v>
                </c:pt>
                <c:pt idx="524">
                  <c:v>495000</c:v>
                </c:pt>
                <c:pt idx="525">
                  <c:v>495000</c:v>
                </c:pt>
                <c:pt idx="526">
                  <c:v>494465.37916606059</c:v>
                </c:pt>
                <c:pt idx="527">
                  <c:v>494978.84217212116</c:v>
                </c:pt>
                <c:pt idx="528">
                  <c:v>495000</c:v>
                </c:pt>
                <c:pt idx="529">
                  <c:v>494355.90760126058</c:v>
                </c:pt>
                <c:pt idx="530">
                  <c:v>494654.32100732112</c:v>
                </c:pt>
                <c:pt idx="531">
                  <c:v>494952.73441338167</c:v>
                </c:pt>
                <c:pt idx="532">
                  <c:v>495000</c:v>
                </c:pt>
                <c:pt idx="533">
                  <c:v>495000</c:v>
                </c:pt>
                <c:pt idx="534">
                  <c:v>495000</c:v>
                </c:pt>
                <c:pt idx="535">
                  <c:v>495000</c:v>
                </c:pt>
                <c:pt idx="536">
                  <c:v>495000</c:v>
                </c:pt>
                <c:pt idx="537">
                  <c:v>495000</c:v>
                </c:pt>
                <c:pt idx="538">
                  <c:v>495000</c:v>
                </c:pt>
                <c:pt idx="539">
                  <c:v>495000</c:v>
                </c:pt>
                <c:pt idx="540">
                  <c:v>495000</c:v>
                </c:pt>
                <c:pt idx="541">
                  <c:v>495000</c:v>
                </c:pt>
                <c:pt idx="542">
                  <c:v>495000</c:v>
                </c:pt>
                <c:pt idx="543">
                  <c:v>495000</c:v>
                </c:pt>
                <c:pt idx="544">
                  <c:v>494790.98689726059</c:v>
                </c:pt>
                <c:pt idx="545">
                  <c:v>495000</c:v>
                </c:pt>
                <c:pt idx="546">
                  <c:v>494355.90760126058</c:v>
                </c:pt>
                <c:pt idx="547">
                  <c:v>494514.36520126055</c:v>
                </c:pt>
                <c:pt idx="548">
                  <c:v>495000</c:v>
                </c:pt>
                <c:pt idx="549">
                  <c:v>495000</c:v>
                </c:pt>
                <c:pt idx="550">
                  <c:v>495000</c:v>
                </c:pt>
                <c:pt idx="551">
                  <c:v>495000</c:v>
                </c:pt>
                <c:pt idx="552">
                  <c:v>495000</c:v>
                </c:pt>
                <c:pt idx="553">
                  <c:v>495000</c:v>
                </c:pt>
                <c:pt idx="554">
                  <c:v>495000</c:v>
                </c:pt>
                <c:pt idx="555">
                  <c:v>495000</c:v>
                </c:pt>
                <c:pt idx="556">
                  <c:v>495000</c:v>
                </c:pt>
                <c:pt idx="557">
                  <c:v>495000</c:v>
                </c:pt>
                <c:pt idx="558">
                  <c:v>494806.86014953977</c:v>
                </c:pt>
                <c:pt idx="559">
                  <c:v>495000</c:v>
                </c:pt>
                <c:pt idx="560">
                  <c:v>494554.23346153978</c:v>
                </c:pt>
                <c:pt idx="561">
                  <c:v>494321.97722067958</c:v>
                </c:pt>
                <c:pt idx="562">
                  <c:v>493987.85537981935</c:v>
                </c:pt>
                <c:pt idx="563">
                  <c:v>493619.77833895915</c:v>
                </c:pt>
                <c:pt idx="564">
                  <c:v>493251.70129809895</c:v>
                </c:pt>
                <c:pt idx="565">
                  <c:v>492883.62425723876</c:v>
                </c:pt>
                <c:pt idx="566">
                  <c:v>492515.54721637856</c:v>
                </c:pt>
                <c:pt idx="567">
                  <c:v>492147.47017551836</c:v>
                </c:pt>
                <c:pt idx="568">
                  <c:v>491779.39313465817</c:v>
                </c:pt>
                <c:pt idx="569">
                  <c:v>491411.31609379797</c:v>
                </c:pt>
                <c:pt idx="570">
                  <c:v>491213.01505293779</c:v>
                </c:pt>
                <c:pt idx="571">
                  <c:v>491014.7140120776</c:v>
                </c:pt>
                <c:pt idx="572">
                  <c:v>491286.35561207758</c:v>
                </c:pt>
                <c:pt idx="573">
                  <c:v>490952.23377121735</c:v>
                </c:pt>
                <c:pt idx="574">
                  <c:v>490584.15673035715</c:v>
                </c:pt>
                <c:pt idx="575">
                  <c:v>491212.09888949693</c:v>
                </c:pt>
                <c:pt idx="576">
                  <c:v>492666.28424863674</c:v>
                </c:pt>
                <c:pt idx="577">
                  <c:v>492977.31120777654</c:v>
                </c:pt>
                <c:pt idx="578">
                  <c:v>492848.99260575633</c:v>
                </c:pt>
                <c:pt idx="579">
                  <c:v>492675.40040373616</c:v>
                </c:pt>
                <c:pt idx="580">
                  <c:v>492479.17140171595</c:v>
                </c:pt>
                <c:pt idx="581">
                  <c:v>492282.94239969575</c:v>
                </c:pt>
                <c:pt idx="582">
                  <c:v>492086.71339767554</c:v>
                </c:pt>
                <c:pt idx="583">
                  <c:v>492313.08139767556</c:v>
                </c:pt>
                <c:pt idx="584">
                  <c:v>492731.86219767557</c:v>
                </c:pt>
                <c:pt idx="585">
                  <c:v>495000</c:v>
                </c:pt>
                <c:pt idx="586">
                  <c:v>495000</c:v>
                </c:pt>
                <c:pt idx="587">
                  <c:v>495000</c:v>
                </c:pt>
                <c:pt idx="588">
                  <c:v>495000</c:v>
                </c:pt>
                <c:pt idx="589">
                  <c:v>495000</c:v>
                </c:pt>
                <c:pt idx="590">
                  <c:v>495000</c:v>
                </c:pt>
                <c:pt idx="591">
                  <c:v>495000</c:v>
                </c:pt>
                <c:pt idx="592">
                  <c:v>495000</c:v>
                </c:pt>
                <c:pt idx="593">
                  <c:v>495000</c:v>
                </c:pt>
                <c:pt idx="594">
                  <c:v>495000</c:v>
                </c:pt>
                <c:pt idx="595">
                  <c:v>495000</c:v>
                </c:pt>
                <c:pt idx="596">
                  <c:v>495000</c:v>
                </c:pt>
                <c:pt idx="597">
                  <c:v>495000</c:v>
                </c:pt>
                <c:pt idx="598">
                  <c:v>495000</c:v>
                </c:pt>
                <c:pt idx="599">
                  <c:v>495000</c:v>
                </c:pt>
                <c:pt idx="600">
                  <c:v>495000</c:v>
                </c:pt>
                <c:pt idx="601">
                  <c:v>495000</c:v>
                </c:pt>
                <c:pt idx="602">
                  <c:v>495000</c:v>
                </c:pt>
                <c:pt idx="603">
                  <c:v>495000</c:v>
                </c:pt>
                <c:pt idx="604">
                  <c:v>495000</c:v>
                </c:pt>
                <c:pt idx="605">
                  <c:v>495000</c:v>
                </c:pt>
                <c:pt idx="606">
                  <c:v>495000</c:v>
                </c:pt>
                <c:pt idx="607">
                  <c:v>495000</c:v>
                </c:pt>
                <c:pt idx="608">
                  <c:v>495000</c:v>
                </c:pt>
                <c:pt idx="609">
                  <c:v>495000</c:v>
                </c:pt>
                <c:pt idx="610">
                  <c:v>495000</c:v>
                </c:pt>
                <c:pt idx="611">
                  <c:v>495000</c:v>
                </c:pt>
                <c:pt idx="612">
                  <c:v>495000</c:v>
                </c:pt>
                <c:pt idx="613">
                  <c:v>495000</c:v>
                </c:pt>
                <c:pt idx="614">
                  <c:v>495000</c:v>
                </c:pt>
                <c:pt idx="615">
                  <c:v>495000</c:v>
                </c:pt>
                <c:pt idx="616">
                  <c:v>495000</c:v>
                </c:pt>
                <c:pt idx="617">
                  <c:v>495000</c:v>
                </c:pt>
                <c:pt idx="618">
                  <c:v>495000</c:v>
                </c:pt>
                <c:pt idx="619">
                  <c:v>495000</c:v>
                </c:pt>
                <c:pt idx="620">
                  <c:v>495000</c:v>
                </c:pt>
                <c:pt idx="621">
                  <c:v>495000</c:v>
                </c:pt>
                <c:pt idx="622">
                  <c:v>495000</c:v>
                </c:pt>
                <c:pt idx="623">
                  <c:v>495000</c:v>
                </c:pt>
                <c:pt idx="624">
                  <c:v>495000</c:v>
                </c:pt>
                <c:pt idx="625">
                  <c:v>495000</c:v>
                </c:pt>
                <c:pt idx="626">
                  <c:v>495000</c:v>
                </c:pt>
                <c:pt idx="627">
                  <c:v>495000</c:v>
                </c:pt>
                <c:pt idx="628">
                  <c:v>495000</c:v>
                </c:pt>
                <c:pt idx="629">
                  <c:v>495000</c:v>
                </c:pt>
                <c:pt idx="630">
                  <c:v>495000</c:v>
                </c:pt>
                <c:pt idx="631">
                  <c:v>495000</c:v>
                </c:pt>
                <c:pt idx="632">
                  <c:v>495000</c:v>
                </c:pt>
                <c:pt idx="633">
                  <c:v>495000</c:v>
                </c:pt>
                <c:pt idx="634">
                  <c:v>495000</c:v>
                </c:pt>
                <c:pt idx="635">
                  <c:v>495000</c:v>
                </c:pt>
                <c:pt idx="636">
                  <c:v>495000</c:v>
                </c:pt>
                <c:pt idx="637">
                  <c:v>495000</c:v>
                </c:pt>
                <c:pt idx="638">
                  <c:v>495000</c:v>
                </c:pt>
                <c:pt idx="639">
                  <c:v>495000</c:v>
                </c:pt>
                <c:pt idx="640">
                  <c:v>495000</c:v>
                </c:pt>
                <c:pt idx="641">
                  <c:v>495000</c:v>
                </c:pt>
                <c:pt idx="642">
                  <c:v>495000</c:v>
                </c:pt>
                <c:pt idx="643">
                  <c:v>495000</c:v>
                </c:pt>
                <c:pt idx="644">
                  <c:v>495000</c:v>
                </c:pt>
                <c:pt idx="645">
                  <c:v>495000</c:v>
                </c:pt>
                <c:pt idx="646">
                  <c:v>495000</c:v>
                </c:pt>
                <c:pt idx="647">
                  <c:v>495000</c:v>
                </c:pt>
                <c:pt idx="648">
                  <c:v>495000</c:v>
                </c:pt>
                <c:pt idx="649">
                  <c:v>495000</c:v>
                </c:pt>
                <c:pt idx="650">
                  <c:v>495000</c:v>
                </c:pt>
                <c:pt idx="651">
                  <c:v>495000</c:v>
                </c:pt>
                <c:pt idx="652">
                  <c:v>495000</c:v>
                </c:pt>
                <c:pt idx="653">
                  <c:v>495000</c:v>
                </c:pt>
                <c:pt idx="654">
                  <c:v>495000</c:v>
                </c:pt>
                <c:pt idx="655">
                  <c:v>495000</c:v>
                </c:pt>
                <c:pt idx="656">
                  <c:v>495000</c:v>
                </c:pt>
                <c:pt idx="657">
                  <c:v>495000</c:v>
                </c:pt>
                <c:pt idx="658">
                  <c:v>495000</c:v>
                </c:pt>
                <c:pt idx="659">
                  <c:v>495000</c:v>
                </c:pt>
                <c:pt idx="660">
                  <c:v>495000</c:v>
                </c:pt>
                <c:pt idx="661">
                  <c:v>495000</c:v>
                </c:pt>
                <c:pt idx="662">
                  <c:v>495000</c:v>
                </c:pt>
                <c:pt idx="663">
                  <c:v>495000</c:v>
                </c:pt>
                <c:pt idx="664">
                  <c:v>495000</c:v>
                </c:pt>
                <c:pt idx="665">
                  <c:v>495000</c:v>
                </c:pt>
                <c:pt idx="666">
                  <c:v>495000</c:v>
                </c:pt>
                <c:pt idx="667">
                  <c:v>495000</c:v>
                </c:pt>
                <c:pt idx="668">
                  <c:v>495000</c:v>
                </c:pt>
                <c:pt idx="669">
                  <c:v>495000</c:v>
                </c:pt>
                <c:pt idx="670">
                  <c:v>495000</c:v>
                </c:pt>
                <c:pt idx="671">
                  <c:v>495000</c:v>
                </c:pt>
                <c:pt idx="672">
                  <c:v>495000</c:v>
                </c:pt>
                <c:pt idx="673">
                  <c:v>495000</c:v>
                </c:pt>
                <c:pt idx="674">
                  <c:v>495000</c:v>
                </c:pt>
                <c:pt idx="675">
                  <c:v>495000</c:v>
                </c:pt>
                <c:pt idx="676">
                  <c:v>495000</c:v>
                </c:pt>
                <c:pt idx="677">
                  <c:v>495000</c:v>
                </c:pt>
                <c:pt idx="678">
                  <c:v>495000</c:v>
                </c:pt>
                <c:pt idx="679">
                  <c:v>495000</c:v>
                </c:pt>
                <c:pt idx="680">
                  <c:v>495000</c:v>
                </c:pt>
                <c:pt idx="681">
                  <c:v>495000</c:v>
                </c:pt>
                <c:pt idx="682">
                  <c:v>495000</c:v>
                </c:pt>
                <c:pt idx="683">
                  <c:v>495000</c:v>
                </c:pt>
                <c:pt idx="684">
                  <c:v>495000</c:v>
                </c:pt>
                <c:pt idx="685">
                  <c:v>495000</c:v>
                </c:pt>
                <c:pt idx="686">
                  <c:v>495000</c:v>
                </c:pt>
                <c:pt idx="687">
                  <c:v>495000</c:v>
                </c:pt>
                <c:pt idx="688">
                  <c:v>495000</c:v>
                </c:pt>
                <c:pt idx="689">
                  <c:v>495000</c:v>
                </c:pt>
                <c:pt idx="690">
                  <c:v>495000</c:v>
                </c:pt>
                <c:pt idx="691">
                  <c:v>495000</c:v>
                </c:pt>
                <c:pt idx="692">
                  <c:v>495000</c:v>
                </c:pt>
                <c:pt idx="693">
                  <c:v>495000</c:v>
                </c:pt>
                <c:pt idx="694">
                  <c:v>495000</c:v>
                </c:pt>
                <c:pt idx="695">
                  <c:v>495000</c:v>
                </c:pt>
                <c:pt idx="696">
                  <c:v>495000</c:v>
                </c:pt>
                <c:pt idx="697">
                  <c:v>495000</c:v>
                </c:pt>
                <c:pt idx="698">
                  <c:v>495000</c:v>
                </c:pt>
                <c:pt idx="699">
                  <c:v>495000</c:v>
                </c:pt>
                <c:pt idx="700">
                  <c:v>495000</c:v>
                </c:pt>
                <c:pt idx="701">
                  <c:v>495000</c:v>
                </c:pt>
                <c:pt idx="702">
                  <c:v>495000</c:v>
                </c:pt>
                <c:pt idx="703">
                  <c:v>495000</c:v>
                </c:pt>
                <c:pt idx="704">
                  <c:v>495000</c:v>
                </c:pt>
                <c:pt idx="705">
                  <c:v>495000</c:v>
                </c:pt>
                <c:pt idx="706">
                  <c:v>495000</c:v>
                </c:pt>
                <c:pt idx="707">
                  <c:v>495000</c:v>
                </c:pt>
                <c:pt idx="708">
                  <c:v>495000</c:v>
                </c:pt>
                <c:pt idx="709">
                  <c:v>495000</c:v>
                </c:pt>
                <c:pt idx="710">
                  <c:v>494866.21821772202</c:v>
                </c:pt>
                <c:pt idx="711">
                  <c:v>495000</c:v>
                </c:pt>
                <c:pt idx="712">
                  <c:v>494419.91106892203</c:v>
                </c:pt>
                <c:pt idx="713">
                  <c:v>495000</c:v>
                </c:pt>
                <c:pt idx="714">
                  <c:v>494136.407785722</c:v>
                </c:pt>
                <c:pt idx="715">
                  <c:v>495000</c:v>
                </c:pt>
                <c:pt idx="716">
                  <c:v>493937.11339852202</c:v>
                </c:pt>
                <c:pt idx="717">
                  <c:v>495000</c:v>
                </c:pt>
                <c:pt idx="718">
                  <c:v>494040.97103692201</c:v>
                </c:pt>
                <c:pt idx="719">
                  <c:v>495000</c:v>
                </c:pt>
                <c:pt idx="720">
                  <c:v>494644.46812492202</c:v>
                </c:pt>
                <c:pt idx="721">
                  <c:v>495000</c:v>
                </c:pt>
                <c:pt idx="722">
                  <c:v>494554.645302522</c:v>
                </c:pt>
                <c:pt idx="723">
                  <c:v>495000</c:v>
                </c:pt>
                <c:pt idx="724">
                  <c:v>493911.85072972201</c:v>
                </c:pt>
                <c:pt idx="725">
                  <c:v>494899.40547224396</c:v>
                </c:pt>
                <c:pt idx="726">
                  <c:v>495000</c:v>
                </c:pt>
                <c:pt idx="727">
                  <c:v>493459.92965452198</c:v>
                </c:pt>
                <c:pt idx="728">
                  <c:v>493010.04759704397</c:v>
                </c:pt>
                <c:pt idx="729">
                  <c:v>492130.06633956602</c:v>
                </c:pt>
                <c:pt idx="730">
                  <c:v>491046.35388208803</c:v>
                </c:pt>
                <c:pt idx="731">
                  <c:v>495000</c:v>
                </c:pt>
                <c:pt idx="732">
                  <c:v>494894.72024850099</c:v>
                </c:pt>
                <c:pt idx="733">
                  <c:v>495000</c:v>
                </c:pt>
                <c:pt idx="734">
                  <c:v>494254.73263890098</c:v>
                </c:pt>
                <c:pt idx="735">
                  <c:v>495000</c:v>
                </c:pt>
                <c:pt idx="736">
                  <c:v>494072.28003090102</c:v>
                </c:pt>
                <c:pt idx="737">
                  <c:v>495000</c:v>
                </c:pt>
                <c:pt idx="738">
                  <c:v>494939.631659701</c:v>
                </c:pt>
                <c:pt idx="739">
                  <c:v>495000</c:v>
                </c:pt>
                <c:pt idx="740">
                  <c:v>494984.54307090101</c:v>
                </c:pt>
                <c:pt idx="741">
                  <c:v>495000</c:v>
                </c:pt>
                <c:pt idx="742">
                  <c:v>495000</c:v>
                </c:pt>
                <c:pt idx="743">
                  <c:v>495000</c:v>
                </c:pt>
                <c:pt idx="744">
                  <c:v>494984.54307090101</c:v>
                </c:pt>
                <c:pt idx="745">
                  <c:v>495000</c:v>
                </c:pt>
                <c:pt idx="746">
                  <c:v>495000</c:v>
                </c:pt>
                <c:pt idx="747">
                  <c:v>494939.631659701</c:v>
                </c:pt>
                <c:pt idx="748">
                  <c:v>495000</c:v>
                </c:pt>
                <c:pt idx="749">
                  <c:v>494072.28003090102</c:v>
                </c:pt>
                <c:pt idx="750">
                  <c:v>495000</c:v>
                </c:pt>
                <c:pt idx="751">
                  <c:v>494802.09046290099</c:v>
                </c:pt>
                <c:pt idx="752">
                  <c:v>495000</c:v>
                </c:pt>
                <c:pt idx="753">
                  <c:v>494802.09046290099</c:v>
                </c:pt>
                <c:pt idx="754">
                  <c:v>495000</c:v>
                </c:pt>
                <c:pt idx="755">
                  <c:v>494757.17905170098</c:v>
                </c:pt>
                <c:pt idx="756">
                  <c:v>495000</c:v>
                </c:pt>
                <c:pt idx="757">
                  <c:v>494574.72644370102</c:v>
                </c:pt>
                <c:pt idx="758">
                  <c:v>495000</c:v>
                </c:pt>
                <c:pt idx="759">
                  <c:v>494027.36861970101</c:v>
                </c:pt>
                <c:pt idx="760">
                  <c:v>494440.743229802</c:v>
                </c:pt>
                <c:pt idx="761">
                  <c:v>494618.54480164946</c:v>
                </c:pt>
                <c:pt idx="762">
                  <c:v>494796.34637349693</c:v>
                </c:pt>
                <c:pt idx="763">
                  <c:v>494974.14794534439</c:v>
                </c:pt>
                <c:pt idx="764">
                  <c:v>495000</c:v>
                </c:pt>
                <c:pt idx="765">
                  <c:v>493560.62857984746</c:v>
                </c:pt>
                <c:pt idx="766">
                  <c:v>493738.43015169492</c:v>
                </c:pt>
                <c:pt idx="767">
                  <c:v>493916.23172354238</c:v>
                </c:pt>
                <c:pt idx="768">
                  <c:v>495000</c:v>
                </c:pt>
                <c:pt idx="769">
                  <c:v>494256.75545344746</c:v>
                </c:pt>
                <c:pt idx="770">
                  <c:v>495000</c:v>
                </c:pt>
                <c:pt idx="771">
                  <c:v>494790.0784614475</c:v>
                </c:pt>
                <c:pt idx="772">
                  <c:v>495000</c:v>
                </c:pt>
                <c:pt idx="773">
                  <c:v>494790.0784614475</c:v>
                </c:pt>
                <c:pt idx="774">
                  <c:v>495000</c:v>
                </c:pt>
                <c:pt idx="775">
                  <c:v>494790.0784614475</c:v>
                </c:pt>
                <c:pt idx="776">
                  <c:v>495000</c:v>
                </c:pt>
                <c:pt idx="777">
                  <c:v>494790.0784614475</c:v>
                </c:pt>
                <c:pt idx="778">
                  <c:v>495000</c:v>
                </c:pt>
                <c:pt idx="779">
                  <c:v>494363.42005504749</c:v>
                </c:pt>
                <c:pt idx="780">
                  <c:v>495000</c:v>
                </c:pt>
                <c:pt idx="781">
                  <c:v>494150.09085184749</c:v>
                </c:pt>
                <c:pt idx="782">
                  <c:v>495000</c:v>
                </c:pt>
                <c:pt idx="783">
                  <c:v>493990.0939494475</c:v>
                </c:pt>
                <c:pt idx="784">
                  <c:v>495000</c:v>
                </c:pt>
                <c:pt idx="785">
                  <c:v>493773.95778304746</c:v>
                </c:pt>
                <c:pt idx="786">
                  <c:v>494811.95775489492</c:v>
                </c:pt>
                <c:pt idx="787">
                  <c:v>495000</c:v>
                </c:pt>
                <c:pt idx="788">
                  <c:v>494416.75235584751</c:v>
                </c:pt>
                <c:pt idx="789">
                  <c:v>495000</c:v>
                </c:pt>
                <c:pt idx="790">
                  <c:v>494256.75545344746</c:v>
                </c:pt>
                <c:pt idx="791">
                  <c:v>495000</c:v>
                </c:pt>
                <c:pt idx="792">
                  <c:v>494121.11944100406</c:v>
                </c:pt>
                <c:pt idx="793">
                  <c:v>495000</c:v>
                </c:pt>
                <c:pt idx="794">
                  <c:v>494076.20802980411</c:v>
                </c:pt>
                <c:pt idx="795">
                  <c:v>495000</c:v>
                </c:pt>
                <c:pt idx="796">
                  <c:v>493986.38520740409</c:v>
                </c:pt>
                <c:pt idx="797">
                  <c:v>495000</c:v>
                </c:pt>
                <c:pt idx="798">
                  <c:v>493624.28695460409</c:v>
                </c:pt>
                <c:pt idx="799">
                  <c:v>493982.55278920819</c:v>
                </c:pt>
                <c:pt idx="800">
                  <c:v>494340.81862381229</c:v>
                </c:pt>
                <c:pt idx="801">
                  <c:v>494699.08445841639</c:v>
                </c:pt>
                <c:pt idx="802">
                  <c:v>495000</c:v>
                </c:pt>
                <c:pt idx="803">
                  <c:v>493579.37554340408</c:v>
                </c:pt>
                <c:pt idx="804">
                  <c:v>493937.64137800818</c:v>
                </c:pt>
                <c:pt idx="805">
                  <c:v>494295.90721261228</c:v>
                </c:pt>
                <c:pt idx="806">
                  <c:v>494654.17304721638</c:v>
                </c:pt>
                <c:pt idx="807">
                  <c:v>495000</c:v>
                </c:pt>
                <c:pt idx="808">
                  <c:v>493579.37554340408</c:v>
                </c:pt>
                <c:pt idx="809">
                  <c:v>494299.83017800818</c:v>
                </c:pt>
                <c:pt idx="810">
                  <c:v>494839.19041261228</c:v>
                </c:pt>
                <c:pt idx="811">
                  <c:v>495000</c:v>
                </c:pt>
                <c:pt idx="812">
                  <c:v>493579.37554340408</c:v>
                </c:pt>
                <c:pt idx="813">
                  <c:v>493937.64137800818</c:v>
                </c:pt>
                <c:pt idx="814">
                  <c:v>494114.81281261228</c:v>
                </c:pt>
                <c:pt idx="815">
                  <c:v>494291.98424721637</c:v>
                </c:pt>
                <c:pt idx="816">
                  <c:v>494288.06128182041</c:v>
                </c:pt>
                <c:pt idx="817">
                  <c:v>494284.13831642445</c:v>
                </c:pt>
                <c:pt idx="818">
                  <c:v>494280.21535102848</c:v>
                </c:pt>
                <c:pt idx="819">
                  <c:v>494276.29238563252</c:v>
                </c:pt>
                <c:pt idx="820">
                  <c:v>494272.36942023656</c:v>
                </c:pt>
                <c:pt idx="821">
                  <c:v>493906.25765484065</c:v>
                </c:pt>
                <c:pt idx="822">
                  <c:v>493177.95708944474</c:v>
                </c:pt>
                <c:pt idx="823">
                  <c:v>493103.67130086874</c:v>
                </c:pt>
                <c:pt idx="824">
                  <c:v>493278.39031229273</c:v>
                </c:pt>
                <c:pt idx="825">
                  <c:v>493453.10932371672</c:v>
                </c:pt>
                <c:pt idx="826">
                  <c:v>493627.82833514072</c:v>
                </c:pt>
                <c:pt idx="827">
                  <c:v>493802.54734656471</c:v>
                </c:pt>
                <c:pt idx="828">
                  <c:v>493977.2663579887</c:v>
                </c:pt>
                <c:pt idx="829">
                  <c:v>494151.98536941269</c:v>
                </c:pt>
                <c:pt idx="830">
                  <c:v>494326.70438083669</c:v>
                </c:pt>
                <c:pt idx="831">
                  <c:v>495000</c:v>
                </c:pt>
                <c:pt idx="832">
                  <c:v>495000</c:v>
                </c:pt>
                <c:pt idx="833">
                  <c:v>493676.70613462396</c:v>
                </c:pt>
                <c:pt idx="834">
                  <c:v>493851.42514604796</c:v>
                </c:pt>
                <c:pt idx="835">
                  <c:v>494026.14415747195</c:v>
                </c:pt>
                <c:pt idx="836">
                  <c:v>494200.86316889594</c:v>
                </c:pt>
                <c:pt idx="837">
                  <c:v>494375.58218031994</c:v>
                </c:pt>
                <c:pt idx="838">
                  <c:v>494550.30119174393</c:v>
                </c:pt>
                <c:pt idx="839">
                  <c:v>494725.02020316792</c:v>
                </c:pt>
                <c:pt idx="840">
                  <c:v>494899.73921459191</c:v>
                </c:pt>
                <c:pt idx="841">
                  <c:v>494825.45342601591</c:v>
                </c:pt>
                <c:pt idx="842">
                  <c:v>495000</c:v>
                </c:pt>
                <c:pt idx="843">
                  <c:v>493614.952944224</c:v>
                </c:pt>
                <c:pt idx="844">
                  <c:v>493789.67195564799</c:v>
                </c:pt>
                <c:pt idx="845">
                  <c:v>493964.39096707199</c:v>
                </c:pt>
                <c:pt idx="846">
                  <c:v>494139.10997849598</c:v>
                </c:pt>
                <c:pt idx="847">
                  <c:v>494313.82898991997</c:v>
                </c:pt>
                <c:pt idx="848">
                  <c:v>494488.54800134397</c:v>
                </c:pt>
                <c:pt idx="849">
                  <c:v>494663.26701276796</c:v>
                </c:pt>
                <c:pt idx="850">
                  <c:v>494837.98602419195</c:v>
                </c:pt>
                <c:pt idx="851">
                  <c:v>494574.58054853213</c:v>
                </c:pt>
                <c:pt idx="852">
                  <c:v>494311.17507287231</c:v>
                </c:pt>
                <c:pt idx="853">
                  <c:v>494047.76959721249</c:v>
                </c:pt>
                <c:pt idx="854">
                  <c:v>493784.36412155267</c:v>
                </c:pt>
                <c:pt idx="855">
                  <c:v>493520.95864589285</c:v>
                </c:pt>
                <c:pt idx="856">
                  <c:v>493257.55317023303</c:v>
                </c:pt>
                <c:pt idx="857">
                  <c:v>492994.14769457321</c:v>
                </c:pt>
                <c:pt idx="858">
                  <c:v>492730.74221891339</c:v>
                </c:pt>
                <c:pt idx="859">
                  <c:v>492467.33674325357</c:v>
                </c:pt>
                <c:pt idx="860">
                  <c:v>493734.99754325359</c:v>
                </c:pt>
                <c:pt idx="861">
                  <c:v>493471.59206759377</c:v>
                </c:pt>
                <c:pt idx="862">
                  <c:v>493208.18659193395</c:v>
                </c:pt>
                <c:pt idx="863">
                  <c:v>492944.78111627413</c:v>
                </c:pt>
                <c:pt idx="864">
                  <c:v>492681.37564061431</c:v>
                </c:pt>
                <c:pt idx="865">
                  <c:v>492417.97016495449</c:v>
                </c:pt>
                <c:pt idx="866">
                  <c:v>492154.56468929467</c:v>
                </c:pt>
                <c:pt idx="867">
                  <c:v>491891.15921363485</c:v>
                </c:pt>
                <c:pt idx="868">
                  <c:v>491627.75373797503</c:v>
                </c:pt>
                <c:pt idx="869">
                  <c:v>491364.34826231521</c:v>
                </c:pt>
                <c:pt idx="870">
                  <c:v>491100.94278665539</c:v>
                </c:pt>
                <c:pt idx="871">
                  <c:v>490837.53731099557</c:v>
                </c:pt>
                <c:pt idx="872">
                  <c:v>490574.13183533575</c:v>
                </c:pt>
                <c:pt idx="873">
                  <c:v>490310.72635967593</c:v>
                </c:pt>
                <c:pt idx="874">
                  <c:v>490047.32088401611</c:v>
                </c:pt>
                <c:pt idx="875">
                  <c:v>489783.91540835629</c:v>
                </c:pt>
                <c:pt idx="876">
                  <c:v>489362.0523326965</c:v>
                </c:pt>
                <c:pt idx="877">
                  <c:v>488781.73165703664</c:v>
                </c:pt>
                <c:pt idx="878">
                  <c:v>488993.69898137683</c:v>
                </c:pt>
                <c:pt idx="879">
                  <c:v>489522.58150571701</c:v>
                </c:pt>
                <c:pt idx="880">
                  <c:v>490209.92163005716</c:v>
                </c:pt>
                <c:pt idx="881">
                  <c:v>490897.2617543973</c:v>
                </c:pt>
                <c:pt idx="882">
                  <c:v>491825.37055439729</c:v>
                </c:pt>
                <c:pt idx="883">
                  <c:v>492923.25535439729</c:v>
                </c:pt>
                <c:pt idx="884">
                  <c:v>493500.49375439726</c:v>
                </c:pt>
                <c:pt idx="885">
                  <c:v>492995.30076045787</c:v>
                </c:pt>
                <c:pt idx="886">
                  <c:v>492490.10776651849</c:v>
                </c:pt>
                <c:pt idx="887">
                  <c:v>491928.32277257903</c:v>
                </c:pt>
                <c:pt idx="888">
                  <c:v>491366.53777863958</c:v>
                </c:pt>
                <c:pt idx="889">
                  <c:v>490804.75278470013</c:v>
                </c:pt>
                <c:pt idx="890">
                  <c:v>491268.8071847001</c:v>
                </c:pt>
                <c:pt idx="891">
                  <c:v>490707.02219076065</c:v>
                </c:pt>
                <c:pt idx="892">
                  <c:v>490371.60519682121</c:v>
                </c:pt>
                <c:pt idx="893">
                  <c:v>490092.78020288178</c:v>
                </c:pt>
                <c:pt idx="894">
                  <c:v>489644.17920894234</c:v>
                </c:pt>
                <c:pt idx="895">
                  <c:v>489138.98621500295</c:v>
                </c:pt>
                <c:pt idx="896">
                  <c:v>488633.79322106356</c:v>
                </c:pt>
                <c:pt idx="897">
                  <c:v>488072.00822712411</c:v>
                </c:pt>
                <c:pt idx="898">
                  <c:v>488592.65462712414</c:v>
                </c:pt>
                <c:pt idx="899">
                  <c:v>495000</c:v>
                </c:pt>
                <c:pt idx="900">
                  <c:v>495000</c:v>
                </c:pt>
                <c:pt idx="901">
                  <c:v>495000</c:v>
                </c:pt>
                <c:pt idx="902">
                  <c:v>495000</c:v>
                </c:pt>
                <c:pt idx="903">
                  <c:v>495000</c:v>
                </c:pt>
                <c:pt idx="904">
                  <c:v>495000</c:v>
                </c:pt>
                <c:pt idx="905">
                  <c:v>495000</c:v>
                </c:pt>
                <c:pt idx="906">
                  <c:v>495000</c:v>
                </c:pt>
                <c:pt idx="907">
                  <c:v>495000</c:v>
                </c:pt>
                <c:pt idx="908">
                  <c:v>495000</c:v>
                </c:pt>
                <c:pt idx="909">
                  <c:v>494574.85073086061</c:v>
                </c:pt>
                <c:pt idx="910">
                  <c:v>494477.12013692118</c:v>
                </c:pt>
                <c:pt idx="911">
                  <c:v>493971.92714298179</c:v>
                </c:pt>
                <c:pt idx="912">
                  <c:v>494203.72530212154</c:v>
                </c:pt>
                <c:pt idx="913">
                  <c:v>494435.5234612613</c:v>
                </c:pt>
                <c:pt idx="914">
                  <c:v>494565.45602040109</c:v>
                </c:pt>
                <c:pt idx="915">
                  <c:v>494695.38857954089</c:v>
                </c:pt>
                <c:pt idx="916">
                  <c:v>495000</c:v>
                </c:pt>
                <c:pt idx="917">
                  <c:v>495000</c:v>
                </c:pt>
                <c:pt idx="918">
                  <c:v>495000</c:v>
                </c:pt>
                <c:pt idx="919">
                  <c:v>495000</c:v>
                </c:pt>
                <c:pt idx="920">
                  <c:v>495000</c:v>
                </c:pt>
                <c:pt idx="921">
                  <c:v>495000</c:v>
                </c:pt>
                <c:pt idx="922">
                  <c:v>494860.19245033979</c:v>
                </c:pt>
                <c:pt idx="923">
                  <c:v>495000</c:v>
                </c:pt>
                <c:pt idx="924">
                  <c:v>494731.07214313978</c:v>
                </c:pt>
                <c:pt idx="925">
                  <c:v>495000</c:v>
                </c:pt>
                <c:pt idx="926">
                  <c:v>494627.21450473979</c:v>
                </c:pt>
                <c:pt idx="927">
                  <c:v>494859.01266387955</c:v>
                </c:pt>
                <c:pt idx="928">
                  <c:v>495000</c:v>
                </c:pt>
                <c:pt idx="929">
                  <c:v>494601.95183593978</c:v>
                </c:pt>
                <c:pt idx="930">
                  <c:v>494833.74999507953</c:v>
                </c:pt>
                <c:pt idx="931">
                  <c:v>495000</c:v>
                </c:pt>
                <c:pt idx="932">
                  <c:v>494601.95183593978</c:v>
                </c:pt>
                <c:pt idx="933">
                  <c:v>494833.74999507953</c:v>
                </c:pt>
                <c:pt idx="934">
                  <c:v>495000</c:v>
                </c:pt>
                <c:pt idx="935">
                  <c:v>494601.95183593978</c:v>
                </c:pt>
                <c:pt idx="936">
                  <c:v>494833.74999507953</c:v>
                </c:pt>
                <c:pt idx="937">
                  <c:v>495000</c:v>
                </c:pt>
                <c:pt idx="938">
                  <c:v>495000</c:v>
                </c:pt>
                <c:pt idx="939">
                  <c:v>495000</c:v>
                </c:pt>
                <c:pt idx="940">
                  <c:v>495000</c:v>
                </c:pt>
                <c:pt idx="941">
                  <c:v>495000</c:v>
                </c:pt>
                <c:pt idx="942">
                  <c:v>495000</c:v>
                </c:pt>
                <c:pt idx="943">
                  <c:v>495000</c:v>
                </c:pt>
                <c:pt idx="944">
                  <c:v>495000</c:v>
                </c:pt>
                <c:pt idx="945">
                  <c:v>495000</c:v>
                </c:pt>
                <c:pt idx="946">
                  <c:v>495000</c:v>
                </c:pt>
                <c:pt idx="947">
                  <c:v>495000</c:v>
                </c:pt>
                <c:pt idx="948">
                  <c:v>495000</c:v>
                </c:pt>
                <c:pt idx="949">
                  <c:v>495000</c:v>
                </c:pt>
                <c:pt idx="950">
                  <c:v>495000</c:v>
                </c:pt>
                <c:pt idx="951">
                  <c:v>495000</c:v>
                </c:pt>
                <c:pt idx="952">
                  <c:v>495000</c:v>
                </c:pt>
                <c:pt idx="953">
                  <c:v>495000</c:v>
                </c:pt>
                <c:pt idx="954">
                  <c:v>495000</c:v>
                </c:pt>
                <c:pt idx="955">
                  <c:v>495000</c:v>
                </c:pt>
                <c:pt idx="956">
                  <c:v>495000</c:v>
                </c:pt>
                <c:pt idx="957">
                  <c:v>495000</c:v>
                </c:pt>
                <c:pt idx="958">
                  <c:v>495000</c:v>
                </c:pt>
                <c:pt idx="959">
                  <c:v>495000</c:v>
                </c:pt>
                <c:pt idx="960">
                  <c:v>495000</c:v>
                </c:pt>
                <c:pt idx="961">
                  <c:v>495000</c:v>
                </c:pt>
                <c:pt idx="962">
                  <c:v>495000</c:v>
                </c:pt>
                <c:pt idx="963">
                  <c:v>495000</c:v>
                </c:pt>
                <c:pt idx="964">
                  <c:v>495000</c:v>
                </c:pt>
                <c:pt idx="965">
                  <c:v>495000</c:v>
                </c:pt>
                <c:pt idx="966">
                  <c:v>495000</c:v>
                </c:pt>
                <c:pt idx="967">
                  <c:v>495000</c:v>
                </c:pt>
                <c:pt idx="968">
                  <c:v>495000</c:v>
                </c:pt>
                <c:pt idx="969">
                  <c:v>495000</c:v>
                </c:pt>
                <c:pt idx="970">
                  <c:v>495000</c:v>
                </c:pt>
                <c:pt idx="971">
                  <c:v>495000</c:v>
                </c:pt>
                <c:pt idx="972">
                  <c:v>495000</c:v>
                </c:pt>
                <c:pt idx="973">
                  <c:v>495000</c:v>
                </c:pt>
                <c:pt idx="974">
                  <c:v>495000</c:v>
                </c:pt>
                <c:pt idx="975">
                  <c:v>495000</c:v>
                </c:pt>
                <c:pt idx="976">
                  <c:v>495000</c:v>
                </c:pt>
                <c:pt idx="977">
                  <c:v>495000</c:v>
                </c:pt>
                <c:pt idx="978">
                  <c:v>495000</c:v>
                </c:pt>
                <c:pt idx="979">
                  <c:v>495000</c:v>
                </c:pt>
                <c:pt idx="980">
                  <c:v>495000</c:v>
                </c:pt>
                <c:pt idx="981">
                  <c:v>495000</c:v>
                </c:pt>
                <c:pt idx="982">
                  <c:v>495000</c:v>
                </c:pt>
                <c:pt idx="983">
                  <c:v>495000</c:v>
                </c:pt>
                <c:pt idx="984">
                  <c:v>495000</c:v>
                </c:pt>
                <c:pt idx="985">
                  <c:v>495000</c:v>
                </c:pt>
                <c:pt idx="986">
                  <c:v>495000</c:v>
                </c:pt>
                <c:pt idx="987">
                  <c:v>495000</c:v>
                </c:pt>
                <c:pt idx="988">
                  <c:v>495000</c:v>
                </c:pt>
                <c:pt idx="989">
                  <c:v>495000</c:v>
                </c:pt>
                <c:pt idx="990">
                  <c:v>495000</c:v>
                </c:pt>
                <c:pt idx="991">
                  <c:v>495000</c:v>
                </c:pt>
                <c:pt idx="992">
                  <c:v>495000</c:v>
                </c:pt>
                <c:pt idx="993">
                  <c:v>495000</c:v>
                </c:pt>
                <c:pt idx="994">
                  <c:v>495000</c:v>
                </c:pt>
                <c:pt idx="995">
                  <c:v>495000</c:v>
                </c:pt>
                <c:pt idx="996">
                  <c:v>495000</c:v>
                </c:pt>
                <c:pt idx="997">
                  <c:v>495000</c:v>
                </c:pt>
                <c:pt idx="998">
                  <c:v>495000</c:v>
                </c:pt>
                <c:pt idx="999">
                  <c:v>495000</c:v>
                </c:pt>
                <c:pt idx="1000">
                  <c:v>495000</c:v>
                </c:pt>
                <c:pt idx="1001">
                  <c:v>495000</c:v>
                </c:pt>
                <c:pt idx="1002">
                  <c:v>495000</c:v>
                </c:pt>
                <c:pt idx="1003">
                  <c:v>495000</c:v>
                </c:pt>
                <c:pt idx="1004">
                  <c:v>495000</c:v>
                </c:pt>
                <c:pt idx="1005">
                  <c:v>495000</c:v>
                </c:pt>
                <c:pt idx="1006">
                  <c:v>495000</c:v>
                </c:pt>
                <c:pt idx="1007">
                  <c:v>495000</c:v>
                </c:pt>
                <c:pt idx="1008">
                  <c:v>495000</c:v>
                </c:pt>
                <c:pt idx="1009">
                  <c:v>495000</c:v>
                </c:pt>
                <c:pt idx="1010">
                  <c:v>495000</c:v>
                </c:pt>
                <c:pt idx="1011">
                  <c:v>495000</c:v>
                </c:pt>
                <c:pt idx="1012">
                  <c:v>495000</c:v>
                </c:pt>
                <c:pt idx="1013">
                  <c:v>495000</c:v>
                </c:pt>
                <c:pt idx="1014">
                  <c:v>495000</c:v>
                </c:pt>
                <c:pt idx="1015">
                  <c:v>495000</c:v>
                </c:pt>
                <c:pt idx="1016">
                  <c:v>495000</c:v>
                </c:pt>
                <c:pt idx="1017">
                  <c:v>495000</c:v>
                </c:pt>
                <c:pt idx="1018">
                  <c:v>495000</c:v>
                </c:pt>
                <c:pt idx="1019">
                  <c:v>495000</c:v>
                </c:pt>
                <c:pt idx="1020">
                  <c:v>495000</c:v>
                </c:pt>
                <c:pt idx="1021">
                  <c:v>495000</c:v>
                </c:pt>
                <c:pt idx="1022">
                  <c:v>495000</c:v>
                </c:pt>
                <c:pt idx="1023">
                  <c:v>495000</c:v>
                </c:pt>
                <c:pt idx="1024">
                  <c:v>495000</c:v>
                </c:pt>
                <c:pt idx="1025">
                  <c:v>495000</c:v>
                </c:pt>
                <c:pt idx="1026">
                  <c:v>495000</c:v>
                </c:pt>
                <c:pt idx="1027">
                  <c:v>495000</c:v>
                </c:pt>
                <c:pt idx="1028">
                  <c:v>495000</c:v>
                </c:pt>
                <c:pt idx="1029">
                  <c:v>495000</c:v>
                </c:pt>
                <c:pt idx="1030">
                  <c:v>495000</c:v>
                </c:pt>
                <c:pt idx="1031">
                  <c:v>495000</c:v>
                </c:pt>
                <c:pt idx="1032">
                  <c:v>495000</c:v>
                </c:pt>
                <c:pt idx="1033">
                  <c:v>495000</c:v>
                </c:pt>
                <c:pt idx="1034">
                  <c:v>495000</c:v>
                </c:pt>
                <c:pt idx="1035">
                  <c:v>495000</c:v>
                </c:pt>
                <c:pt idx="1036">
                  <c:v>495000</c:v>
                </c:pt>
                <c:pt idx="1037">
                  <c:v>495000</c:v>
                </c:pt>
                <c:pt idx="1038">
                  <c:v>495000</c:v>
                </c:pt>
                <c:pt idx="1039">
                  <c:v>495000</c:v>
                </c:pt>
                <c:pt idx="1040">
                  <c:v>495000</c:v>
                </c:pt>
                <c:pt idx="1041">
                  <c:v>495000</c:v>
                </c:pt>
                <c:pt idx="1042">
                  <c:v>495000</c:v>
                </c:pt>
                <c:pt idx="1043">
                  <c:v>495000</c:v>
                </c:pt>
                <c:pt idx="1044">
                  <c:v>495000</c:v>
                </c:pt>
                <c:pt idx="1045">
                  <c:v>495000</c:v>
                </c:pt>
                <c:pt idx="1046">
                  <c:v>495000</c:v>
                </c:pt>
                <c:pt idx="1047">
                  <c:v>495000</c:v>
                </c:pt>
                <c:pt idx="1048">
                  <c:v>495000</c:v>
                </c:pt>
                <c:pt idx="1049">
                  <c:v>495000</c:v>
                </c:pt>
                <c:pt idx="1050">
                  <c:v>495000</c:v>
                </c:pt>
                <c:pt idx="1051">
                  <c:v>495000</c:v>
                </c:pt>
                <c:pt idx="1052">
                  <c:v>495000</c:v>
                </c:pt>
                <c:pt idx="1053">
                  <c:v>495000</c:v>
                </c:pt>
                <c:pt idx="1054">
                  <c:v>495000</c:v>
                </c:pt>
                <c:pt idx="1055">
                  <c:v>495000</c:v>
                </c:pt>
                <c:pt idx="1056">
                  <c:v>495000</c:v>
                </c:pt>
                <c:pt idx="1057">
                  <c:v>495000</c:v>
                </c:pt>
                <c:pt idx="1058">
                  <c:v>495000</c:v>
                </c:pt>
                <c:pt idx="1059">
                  <c:v>495000</c:v>
                </c:pt>
                <c:pt idx="1060">
                  <c:v>495000</c:v>
                </c:pt>
                <c:pt idx="1061">
                  <c:v>495000</c:v>
                </c:pt>
                <c:pt idx="1062">
                  <c:v>495000</c:v>
                </c:pt>
                <c:pt idx="1063">
                  <c:v>495000</c:v>
                </c:pt>
                <c:pt idx="1064">
                  <c:v>495000</c:v>
                </c:pt>
                <c:pt idx="1065">
                  <c:v>495000</c:v>
                </c:pt>
                <c:pt idx="1066">
                  <c:v>495000</c:v>
                </c:pt>
                <c:pt idx="1067">
                  <c:v>495000</c:v>
                </c:pt>
                <c:pt idx="1068">
                  <c:v>495000</c:v>
                </c:pt>
                <c:pt idx="1069">
                  <c:v>495000</c:v>
                </c:pt>
                <c:pt idx="1070">
                  <c:v>495000</c:v>
                </c:pt>
                <c:pt idx="1071">
                  <c:v>495000</c:v>
                </c:pt>
                <c:pt idx="1072">
                  <c:v>495000</c:v>
                </c:pt>
                <c:pt idx="1073">
                  <c:v>495000</c:v>
                </c:pt>
                <c:pt idx="1074">
                  <c:v>495000</c:v>
                </c:pt>
                <c:pt idx="1075">
                  <c:v>495000</c:v>
                </c:pt>
                <c:pt idx="1076">
                  <c:v>495000</c:v>
                </c:pt>
                <c:pt idx="1077">
                  <c:v>495000</c:v>
                </c:pt>
                <c:pt idx="1078">
                  <c:v>494984.11067212198</c:v>
                </c:pt>
                <c:pt idx="1079">
                  <c:v>495000</c:v>
                </c:pt>
                <c:pt idx="1080">
                  <c:v>494636.04723532201</c:v>
                </c:pt>
                <c:pt idx="1081">
                  <c:v>495000</c:v>
                </c:pt>
                <c:pt idx="1082">
                  <c:v>494223.42364492198</c:v>
                </c:pt>
                <c:pt idx="1083">
                  <c:v>495000</c:v>
                </c:pt>
                <c:pt idx="1084">
                  <c:v>494046.58496332198</c:v>
                </c:pt>
                <c:pt idx="1085">
                  <c:v>495000</c:v>
                </c:pt>
                <c:pt idx="1086">
                  <c:v>493816.41398092202</c:v>
                </c:pt>
                <c:pt idx="1087">
                  <c:v>494758.69512344402</c:v>
                </c:pt>
                <c:pt idx="1088">
                  <c:v>495000</c:v>
                </c:pt>
                <c:pt idx="1089">
                  <c:v>493931.499472122</c:v>
                </c:pt>
                <c:pt idx="1090">
                  <c:v>495000</c:v>
                </c:pt>
                <c:pt idx="1091">
                  <c:v>494257.107203322</c:v>
                </c:pt>
                <c:pt idx="1092">
                  <c:v>495000</c:v>
                </c:pt>
                <c:pt idx="1093">
                  <c:v>494091.49637452199</c:v>
                </c:pt>
                <c:pt idx="1094">
                  <c:v>495000</c:v>
                </c:pt>
                <c:pt idx="1095">
                  <c:v>494040.97103692201</c:v>
                </c:pt>
                <c:pt idx="1096">
                  <c:v>495000</c:v>
                </c:pt>
                <c:pt idx="1097">
                  <c:v>495000</c:v>
                </c:pt>
                <c:pt idx="1098">
                  <c:v>495000</c:v>
                </c:pt>
                <c:pt idx="1099">
                  <c:v>495000</c:v>
                </c:pt>
                <c:pt idx="1100">
                  <c:v>495000</c:v>
                </c:pt>
                <c:pt idx="1101">
                  <c:v>495000</c:v>
                </c:pt>
                <c:pt idx="1102">
                  <c:v>495000</c:v>
                </c:pt>
                <c:pt idx="1103">
                  <c:v>494928.40380690101</c:v>
                </c:pt>
                <c:pt idx="1104">
                  <c:v>495000</c:v>
                </c:pt>
                <c:pt idx="1105">
                  <c:v>494538.23592210101</c:v>
                </c:pt>
                <c:pt idx="1106">
                  <c:v>495000</c:v>
                </c:pt>
                <c:pt idx="1107">
                  <c:v>493690.53303570102</c:v>
                </c:pt>
                <c:pt idx="1108">
                  <c:v>493130.52524580201</c:v>
                </c:pt>
                <c:pt idx="1109">
                  <c:v>492570.517455903</c:v>
                </c:pt>
                <c:pt idx="1110">
                  <c:v>492089.73846600397</c:v>
                </c:pt>
                <c:pt idx="1111">
                  <c:v>495000</c:v>
                </c:pt>
                <c:pt idx="1112">
                  <c:v>494557.88466450101</c:v>
                </c:pt>
                <c:pt idx="1113">
                  <c:v>495000</c:v>
                </c:pt>
                <c:pt idx="1114">
                  <c:v>493583.86843410099</c:v>
                </c:pt>
                <c:pt idx="1115">
                  <c:v>494455.38523410098</c:v>
                </c:pt>
                <c:pt idx="1116">
                  <c:v>493635.05424420198</c:v>
                </c:pt>
                <c:pt idx="1117">
                  <c:v>492814.72325430298</c:v>
                </c:pt>
                <c:pt idx="1118">
                  <c:v>491903.84506440401</c:v>
                </c:pt>
                <c:pt idx="1119">
                  <c:v>490992.96687450504</c:v>
                </c:pt>
                <c:pt idx="1120">
                  <c:v>489991.54148460604</c:v>
                </c:pt>
                <c:pt idx="1121">
                  <c:v>489080.66329470708</c:v>
                </c:pt>
                <c:pt idx="1122">
                  <c:v>488169.78510480811</c:v>
                </c:pt>
                <c:pt idx="1123">
                  <c:v>487168.35971490911</c:v>
                </c:pt>
                <c:pt idx="1124">
                  <c:v>486166.93432501011</c:v>
                </c:pt>
                <c:pt idx="1125">
                  <c:v>485165.50893511111</c:v>
                </c:pt>
                <c:pt idx="1126">
                  <c:v>487437.21450695855</c:v>
                </c:pt>
                <c:pt idx="1127">
                  <c:v>489708.920078806</c:v>
                </c:pt>
                <c:pt idx="1128">
                  <c:v>491980.62565065344</c:v>
                </c:pt>
                <c:pt idx="1129">
                  <c:v>494252.33122250088</c:v>
                </c:pt>
                <c:pt idx="1130">
                  <c:v>495000</c:v>
                </c:pt>
                <c:pt idx="1131">
                  <c:v>494079.91677184746</c:v>
                </c:pt>
                <c:pt idx="1132">
                  <c:v>495000</c:v>
                </c:pt>
                <c:pt idx="1133">
                  <c:v>494079.91677184746</c:v>
                </c:pt>
                <c:pt idx="1134">
                  <c:v>495000</c:v>
                </c:pt>
                <c:pt idx="1135">
                  <c:v>494231.4927846475</c:v>
                </c:pt>
                <c:pt idx="1136">
                  <c:v>495000</c:v>
                </c:pt>
                <c:pt idx="1137">
                  <c:v>494079.91677184746</c:v>
                </c:pt>
                <c:pt idx="1138">
                  <c:v>495000</c:v>
                </c:pt>
                <c:pt idx="1139">
                  <c:v>494079.91677184746</c:v>
                </c:pt>
                <c:pt idx="1140">
                  <c:v>495000</c:v>
                </c:pt>
                <c:pt idx="1141">
                  <c:v>494531.83784704749</c:v>
                </c:pt>
                <c:pt idx="1142">
                  <c:v>495000</c:v>
                </c:pt>
                <c:pt idx="1143">
                  <c:v>494079.91677184746</c:v>
                </c:pt>
                <c:pt idx="1144">
                  <c:v>495000</c:v>
                </c:pt>
                <c:pt idx="1145">
                  <c:v>493931.14772224746</c:v>
                </c:pt>
                <c:pt idx="1146">
                  <c:v>495000</c:v>
                </c:pt>
                <c:pt idx="1147">
                  <c:v>493931.14772224746</c:v>
                </c:pt>
                <c:pt idx="1148">
                  <c:v>495000</c:v>
                </c:pt>
                <c:pt idx="1149">
                  <c:v>493931.14772224746</c:v>
                </c:pt>
                <c:pt idx="1150">
                  <c:v>495000</c:v>
                </c:pt>
                <c:pt idx="1151">
                  <c:v>494079.91677184746</c:v>
                </c:pt>
                <c:pt idx="1152">
                  <c:v>495000</c:v>
                </c:pt>
                <c:pt idx="1153">
                  <c:v>494079.91677184746</c:v>
                </c:pt>
                <c:pt idx="1154">
                  <c:v>495000</c:v>
                </c:pt>
                <c:pt idx="1155">
                  <c:v>494079.91677184746</c:v>
                </c:pt>
                <c:pt idx="1156">
                  <c:v>495000</c:v>
                </c:pt>
                <c:pt idx="1157">
                  <c:v>495000</c:v>
                </c:pt>
                <c:pt idx="1158">
                  <c:v>495000</c:v>
                </c:pt>
                <c:pt idx="1159">
                  <c:v>495000</c:v>
                </c:pt>
                <c:pt idx="1160">
                  <c:v>495000</c:v>
                </c:pt>
                <c:pt idx="1161">
                  <c:v>495000</c:v>
                </c:pt>
                <c:pt idx="1162">
                  <c:v>495000</c:v>
                </c:pt>
                <c:pt idx="1163">
                  <c:v>495000</c:v>
                </c:pt>
                <c:pt idx="1164">
                  <c:v>495000</c:v>
                </c:pt>
                <c:pt idx="1165">
                  <c:v>495000</c:v>
                </c:pt>
                <c:pt idx="1166">
                  <c:v>495000</c:v>
                </c:pt>
                <c:pt idx="1167">
                  <c:v>495000</c:v>
                </c:pt>
                <c:pt idx="1168">
                  <c:v>495000</c:v>
                </c:pt>
                <c:pt idx="1169">
                  <c:v>495000</c:v>
                </c:pt>
                <c:pt idx="1170">
                  <c:v>495000</c:v>
                </c:pt>
                <c:pt idx="1171">
                  <c:v>495000</c:v>
                </c:pt>
                <c:pt idx="1172">
                  <c:v>495000</c:v>
                </c:pt>
                <c:pt idx="1173">
                  <c:v>495000</c:v>
                </c:pt>
                <c:pt idx="1174">
                  <c:v>495000</c:v>
                </c:pt>
                <c:pt idx="1175">
                  <c:v>495000</c:v>
                </c:pt>
                <c:pt idx="1176">
                  <c:v>495000</c:v>
                </c:pt>
                <c:pt idx="1177">
                  <c:v>495000</c:v>
                </c:pt>
                <c:pt idx="1178">
                  <c:v>495000</c:v>
                </c:pt>
                <c:pt idx="1179">
                  <c:v>495000</c:v>
                </c:pt>
                <c:pt idx="1180">
                  <c:v>495000</c:v>
                </c:pt>
                <c:pt idx="1181">
                  <c:v>495000</c:v>
                </c:pt>
                <c:pt idx="1182">
                  <c:v>495000</c:v>
                </c:pt>
                <c:pt idx="1183">
                  <c:v>495000</c:v>
                </c:pt>
                <c:pt idx="1184">
                  <c:v>495000</c:v>
                </c:pt>
                <c:pt idx="1185">
                  <c:v>495000</c:v>
                </c:pt>
                <c:pt idx="1186">
                  <c:v>495000</c:v>
                </c:pt>
                <c:pt idx="1187">
                  <c:v>495000</c:v>
                </c:pt>
                <c:pt idx="1188">
                  <c:v>495000</c:v>
                </c:pt>
                <c:pt idx="1189">
                  <c:v>493727.231472224</c:v>
                </c:pt>
                <c:pt idx="1190">
                  <c:v>494105.68168364797</c:v>
                </c:pt>
                <c:pt idx="1191">
                  <c:v>494484.13189507194</c:v>
                </c:pt>
                <c:pt idx="1192">
                  <c:v>494862.58210649592</c:v>
                </c:pt>
                <c:pt idx="1193">
                  <c:v>495000</c:v>
                </c:pt>
                <c:pt idx="1194">
                  <c:v>493727.231472224</c:v>
                </c:pt>
                <c:pt idx="1195">
                  <c:v>494105.68168364797</c:v>
                </c:pt>
                <c:pt idx="1196">
                  <c:v>494484.13189507194</c:v>
                </c:pt>
                <c:pt idx="1197">
                  <c:v>494862.58210649592</c:v>
                </c:pt>
                <c:pt idx="1198">
                  <c:v>495000</c:v>
                </c:pt>
                <c:pt idx="1199">
                  <c:v>493794.59858902398</c:v>
                </c:pt>
                <c:pt idx="1200">
                  <c:v>494444.69040044799</c:v>
                </c:pt>
                <c:pt idx="1201">
                  <c:v>494823.14061187196</c:v>
                </c:pt>
                <c:pt idx="1202">
                  <c:v>495000</c:v>
                </c:pt>
                <c:pt idx="1203">
                  <c:v>493657.05739222397</c:v>
                </c:pt>
                <c:pt idx="1204">
                  <c:v>495000</c:v>
                </c:pt>
                <c:pt idx="1205">
                  <c:v>493657.05739222397</c:v>
                </c:pt>
                <c:pt idx="1206">
                  <c:v>493752.54760364792</c:v>
                </c:pt>
                <c:pt idx="1207">
                  <c:v>494402.63941507193</c:v>
                </c:pt>
                <c:pt idx="1208">
                  <c:v>495000</c:v>
                </c:pt>
                <c:pt idx="1209">
                  <c:v>494201.60825302399</c:v>
                </c:pt>
                <c:pt idx="1210">
                  <c:v>495000</c:v>
                </c:pt>
                <c:pt idx="1211">
                  <c:v>494880.89334742399</c:v>
                </c:pt>
                <c:pt idx="1212">
                  <c:v>494976.38355884794</c:v>
                </c:pt>
                <c:pt idx="1213">
                  <c:v>495000</c:v>
                </c:pt>
                <c:pt idx="1214">
                  <c:v>493657.05739222397</c:v>
                </c:pt>
                <c:pt idx="1215">
                  <c:v>494035.50760364794</c:v>
                </c:pt>
                <c:pt idx="1216">
                  <c:v>494122.97252798808</c:v>
                </c:pt>
                <c:pt idx="1217">
                  <c:v>495000</c:v>
                </c:pt>
                <c:pt idx="1218">
                  <c:v>494872.41532434017</c:v>
                </c:pt>
                <c:pt idx="1219">
                  <c:v>495000</c:v>
                </c:pt>
                <c:pt idx="1220">
                  <c:v>494633.82345234015</c:v>
                </c:pt>
                <c:pt idx="1221">
                  <c:v>494393.05477668031</c:v>
                </c:pt>
                <c:pt idx="1222">
                  <c:v>495000</c:v>
                </c:pt>
                <c:pt idx="1223">
                  <c:v>494793.82035474019</c:v>
                </c:pt>
                <c:pt idx="1224">
                  <c:v>495000</c:v>
                </c:pt>
                <c:pt idx="1225">
                  <c:v>494872.41532434017</c:v>
                </c:pt>
                <c:pt idx="1226">
                  <c:v>495000</c:v>
                </c:pt>
                <c:pt idx="1227">
                  <c:v>494833.11783954018</c:v>
                </c:pt>
                <c:pt idx="1228">
                  <c:v>495000</c:v>
                </c:pt>
                <c:pt idx="1229">
                  <c:v>494311.02268434019</c:v>
                </c:pt>
                <c:pt idx="1230">
                  <c:v>495000</c:v>
                </c:pt>
                <c:pt idx="1231">
                  <c:v>494793.82035474019</c:v>
                </c:pt>
                <c:pt idx="1232">
                  <c:v>495000</c:v>
                </c:pt>
                <c:pt idx="1233">
                  <c:v>494232.42771474016</c:v>
                </c:pt>
                <c:pt idx="1234">
                  <c:v>495000</c:v>
                </c:pt>
                <c:pt idx="1235">
                  <c:v>494271.72519954015</c:v>
                </c:pt>
                <c:pt idx="1236">
                  <c:v>495000</c:v>
                </c:pt>
                <c:pt idx="1237">
                  <c:v>494431.72210194019</c:v>
                </c:pt>
                <c:pt idx="1238">
                  <c:v>495000</c:v>
                </c:pt>
                <c:pt idx="1239">
                  <c:v>494712.41842194018</c:v>
                </c:pt>
                <c:pt idx="1240">
                  <c:v>495000</c:v>
                </c:pt>
                <c:pt idx="1241">
                  <c:v>494914.51977234019</c:v>
                </c:pt>
                <c:pt idx="1242">
                  <c:v>495000</c:v>
                </c:pt>
                <c:pt idx="1243">
                  <c:v>494271.72519954015</c:v>
                </c:pt>
                <c:pt idx="1244">
                  <c:v>493544.2653238803</c:v>
                </c:pt>
                <c:pt idx="1245">
                  <c:v>492816.80544822046</c:v>
                </c:pt>
                <c:pt idx="1246">
                  <c:v>492089.34557256062</c:v>
                </c:pt>
                <c:pt idx="1247">
                  <c:v>491527.56057862117</c:v>
                </c:pt>
                <c:pt idx="1248">
                  <c:v>491237.41718468175</c:v>
                </c:pt>
                <c:pt idx="1249">
                  <c:v>490766.17939074233</c:v>
                </c:pt>
                <c:pt idx="1250">
                  <c:v>492139.84079680289</c:v>
                </c:pt>
                <c:pt idx="1251">
                  <c:v>493230.54220286343</c:v>
                </c:pt>
                <c:pt idx="1252">
                  <c:v>492668.75720892398</c:v>
                </c:pt>
                <c:pt idx="1253">
                  <c:v>492378.61381498456</c:v>
                </c:pt>
                <c:pt idx="1254">
                  <c:v>494578.51842104516</c:v>
                </c:pt>
                <c:pt idx="1255">
                  <c:v>495000</c:v>
                </c:pt>
                <c:pt idx="1256">
                  <c:v>495000</c:v>
                </c:pt>
                <c:pt idx="1257">
                  <c:v>495000</c:v>
                </c:pt>
                <c:pt idx="1258">
                  <c:v>495000</c:v>
                </c:pt>
                <c:pt idx="1259">
                  <c:v>495000</c:v>
                </c:pt>
                <c:pt idx="1260">
                  <c:v>495000</c:v>
                </c:pt>
                <c:pt idx="1261">
                  <c:v>494956.5977260606</c:v>
                </c:pt>
                <c:pt idx="1262">
                  <c:v>495000</c:v>
                </c:pt>
                <c:pt idx="1263">
                  <c:v>494066.79039166059</c:v>
                </c:pt>
                <c:pt idx="1264">
                  <c:v>495000</c:v>
                </c:pt>
                <c:pt idx="1265">
                  <c:v>494889.23060926056</c:v>
                </c:pt>
                <c:pt idx="1266">
                  <c:v>495000</c:v>
                </c:pt>
                <c:pt idx="1267">
                  <c:v>494866.77490366058</c:v>
                </c:pt>
                <c:pt idx="1268">
                  <c:v>495000</c:v>
                </c:pt>
                <c:pt idx="1269">
                  <c:v>494271.69870526058</c:v>
                </c:pt>
                <c:pt idx="1270">
                  <c:v>494264.51531132119</c:v>
                </c:pt>
                <c:pt idx="1271">
                  <c:v>494257.33191738179</c:v>
                </c:pt>
                <c:pt idx="1272">
                  <c:v>495000</c:v>
                </c:pt>
                <c:pt idx="1273">
                  <c:v>494774.14511806058</c:v>
                </c:pt>
                <c:pt idx="1274">
                  <c:v>495000</c:v>
                </c:pt>
                <c:pt idx="1275">
                  <c:v>494431.69560766057</c:v>
                </c:pt>
                <c:pt idx="1276">
                  <c:v>494515.0594137212</c:v>
                </c:pt>
                <c:pt idx="1277">
                  <c:v>494644.991972861</c:v>
                </c:pt>
                <c:pt idx="1278">
                  <c:v>494707.0141320008</c:v>
                </c:pt>
                <c:pt idx="1279">
                  <c:v>495000</c:v>
                </c:pt>
                <c:pt idx="1280">
                  <c:v>495000</c:v>
                </c:pt>
                <c:pt idx="1281">
                  <c:v>494778.79051753978</c:v>
                </c:pt>
                <c:pt idx="1282">
                  <c:v>494467.30547667958</c:v>
                </c:pt>
                <c:pt idx="1283">
                  <c:v>495000</c:v>
                </c:pt>
                <c:pt idx="1284">
                  <c:v>494725.45821673982</c:v>
                </c:pt>
                <c:pt idx="1285">
                  <c:v>495000</c:v>
                </c:pt>
                <c:pt idx="1286">
                  <c:v>495000</c:v>
                </c:pt>
                <c:pt idx="1287">
                  <c:v>495000</c:v>
                </c:pt>
                <c:pt idx="1288">
                  <c:v>495000</c:v>
                </c:pt>
                <c:pt idx="1289">
                  <c:v>495000</c:v>
                </c:pt>
                <c:pt idx="1290">
                  <c:v>495000</c:v>
                </c:pt>
                <c:pt idx="1291">
                  <c:v>495000</c:v>
                </c:pt>
                <c:pt idx="1292">
                  <c:v>495000</c:v>
                </c:pt>
                <c:pt idx="1293">
                  <c:v>495000</c:v>
                </c:pt>
                <c:pt idx="1294">
                  <c:v>495000</c:v>
                </c:pt>
                <c:pt idx="1295">
                  <c:v>495000</c:v>
                </c:pt>
                <c:pt idx="1296">
                  <c:v>495000</c:v>
                </c:pt>
                <c:pt idx="1297">
                  <c:v>495000</c:v>
                </c:pt>
                <c:pt idx="1298">
                  <c:v>495000</c:v>
                </c:pt>
                <c:pt idx="1299">
                  <c:v>494961.2431255398</c:v>
                </c:pt>
                <c:pt idx="1300">
                  <c:v>495000</c:v>
                </c:pt>
                <c:pt idx="1301">
                  <c:v>494613.17968873982</c:v>
                </c:pt>
                <c:pt idx="1302">
                  <c:v>494822.34104787966</c:v>
                </c:pt>
                <c:pt idx="1303">
                  <c:v>495000</c:v>
                </c:pt>
                <c:pt idx="1304">
                  <c:v>495000</c:v>
                </c:pt>
                <c:pt idx="1305">
                  <c:v>495000</c:v>
                </c:pt>
                <c:pt idx="1306">
                  <c:v>495000</c:v>
                </c:pt>
                <c:pt idx="1307">
                  <c:v>495000</c:v>
                </c:pt>
                <c:pt idx="1308">
                  <c:v>495000</c:v>
                </c:pt>
                <c:pt idx="1309">
                  <c:v>495000</c:v>
                </c:pt>
                <c:pt idx="1310">
                  <c:v>495000</c:v>
                </c:pt>
                <c:pt idx="1311">
                  <c:v>495000</c:v>
                </c:pt>
                <c:pt idx="1312">
                  <c:v>495000</c:v>
                </c:pt>
                <c:pt idx="1313">
                  <c:v>495000</c:v>
                </c:pt>
                <c:pt idx="1314">
                  <c:v>495000</c:v>
                </c:pt>
                <c:pt idx="1315">
                  <c:v>495000</c:v>
                </c:pt>
                <c:pt idx="1316">
                  <c:v>495000</c:v>
                </c:pt>
                <c:pt idx="1317">
                  <c:v>495000</c:v>
                </c:pt>
                <c:pt idx="1318">
                  <c:v>495000</c:v>
                </c:pt>
                <c:pt idx="1319">
                  <c:v>495000</c:v>
                </c:pt>
                <c:pt idx="1320">
                  <c:v>495000</c:v>
                </c:pt>
                <c:pt idx="1321">
                  <c:v>495000</c:v>
                </c:pt>
                <c:pt idx="1322">
                  <c:v>495000</c:v>
                </c:pt>
                <c:pt idx="1323">
                  <c:v>495000</c:v>
                </c:pt>
                <c:pt idx="1324">
                  <c:v>495000</c:v>
                </c:pt>
                <c:pt idx="1325">
                  <c:v>495000</c:v>
                </c:pt>
                <c:pt idx="1326">
                  <c:v>495000</c:v>
                </c:pt>
                <c:pt idx="1327">
                  <c:v>495000</c:v>
                </c:pt>
                <c:pt idx="1328">
                  <c:v>495000</c:v>
                </c:pt>
                <c:pt idx="1329">
                  <c:v>495000</c:v>
                </c:pt>
                <c:pt idx="1330">
                  <c:v>495000</c:v>
                </c:pt>
                <c:pt idx="1331">
                  <c:v>495000</c:v>
                </c:pt>
                <c:pt idx="1332">
                  <c:v>495000</c:v>
                </c:pt>
                <c:pt idx="1333">
                  <c:v>495000</c:v>
                </c:pt>
                <c:pt idx="1334">
                  <c:v>495000</c:v>
                </c:pt>
                <c:pt idx="1335">
                  <c:v>495000</c:v>
                </c:pt>
                <c:pt idx="1336">
                  <c:v>495000</c:v>
                </c:pt>
                <c:pt idx="1337">
                  <c:v>495000</c:v>
                </c:pt>
                <c:pt idx="1338">
                  <c:v>495000</c:v>
                </c:pt>
                <c:pt idx="1339">
                  <c:v>495000</c:v>
                </c:pt>
                <c:pt idx="1340">
                  <c:v>495000</c:v>
                </c:pt>
                <c:pt idx="1341">
                  <c:v>495000</c:v>
                </c:pt>
                <c:pt idx="1342">
                  <c:v>495000</c:v>
                </c:pt>
                <c:pt idx="1343">
                  <c:v>495000</c:v>
                </c:pt>
                <c:pt idx="1344">
                  <c:v>495000</c:v>
                </c:pt>
                <c:pt idx="1345">
                  <c:v>495000</c:v>
                </c:pt>
                <c:pt idx="1346">
                  <c:v>495000</c:v>
                </c:pt>
                <c:pt idx="1347">
                  <c:v>495000</c:v>
                </c:pt>
                <c:pt idx="1348">
                  <c:v>495000</c:v>
                </c:pt>
                <c:pt idx="1349">
                  <c:v>495000</c:v>
                </c:pt>
                <c:pt idx="1350">
                  <c:v>495000</c:v>
                </c:pt>
                <c:pt idx="1351">
                  <c:v>495000</c:v>
                </c:pt>
                <c:pt idx="1352">
                  <c:v>495000</c:v>
                </c:pt>
                <c:pt idx="1353">
                  <c:v>495000</c:v>
                </c:pt>
                <c:pt idx="1354">
                  <c:v>495000</c:v>
                </c:pt>
                <c:pt idx="1355">
                  <c:v>495000</c:v>
                </c:pt>
                <c:pt idx="1356">
                  <c:v>495000</c:v>
                </c:pt>
                <c:pt idx="1357">
                  <c:v>495000</c:v>
                </c:pt>
                <c:pt idx="1358">
                  <c:v>495000</c:v>
                </c:pt>
                <c:pt idx="1359">
                  <c:v>495000</c:v>
                </c:pt>
                <c:pt idx="1360">
                  <c:v>495000</c:v>
                </c:pt>
                <c:pt idx="1361">
                  <c:v>495000</c:v>
                </c:pt>
                <c:pt idx="1362">
                  <c:v>495000</c:v>
                </c:pt>
                <c:pt idx="1363">
                  <c:v>495000</c:v>
                </c:pt>
                <c:pt idx="1364">
                  <c:v>495000</c:v>
                </c:pt>
                <c:pt idx="1365">
                  <c:v>495000</c:v>
                </c:pt>
                <c:pt idx="1366">
                  <c:v>495000</c:v>
                </c:pt>
                <c:pt idx="1367">
                  <c:v>495000</c:v>
                </c:pt>
                <c:pt idx="1368">
                  <c:v>495000</c:v>
                </c:pt>
                <c:pt idx="1369">
                  <c:v>495000</c:v>
                </c:pt>
                <c:pt idx="1370">
                  <c:v>495000</c:v>
                </c:pt>
                <c:pt idx="1371">
                  <c:v>495000</c:v>
                </c:pt>
                <c:pt idx="1372">
                  <c:v>495000</c:v>
                </c:pt>
                <c:pt idx="1373">
                  <c:v>495000</c:v>
                </c:pt>
                <c:pt idx="1374">
                  <c:v>495000</c:v>
                </c:pt>
                <c:pt idx="1375">
                  <c:v>495000</c:v>
                </c:pt>
                <c:pt idx="1376">
                  <c:v>495000</c:v>
                </c:pt>
                <c:pt idx="1377">
                  <c:v>495000</c:v>
                </c:pt>
                <c:pt idx="1378">
                  <c:v>495000</c:v>
                </c:pt>
                <c:pt idx="1379">
                  <c:v>495000</c:v>
                </c:pt>
                <c:pt idx="1380">
                  <c:v>495000</c:v>
                </c:pt>
                <c:pt idx="1381">
                  <c:v>495000</c:v>
                </c:pt>
                <c:pt idx="1382">
                  <c:v>495000</c:v>
                </c:pt>
                <c:pt idx="1383">
                  <c:v>495000</c:v>
                </c:pt>
                <c:pt idx="1384">
                  <c:v>495000</c:v>
                </c:pt>
                <c:pt idx="1385">
                  <c:v>495000</c:v>
                </c:pt>
                <c:pt idx="1386">
                  <c:v>495000</c:v>
                </c:pt>
                <c:pt idx="1387">
                  <c:v>495000</c:v>
                </c:pt>
                <c:pt idx="1388">
                  <c:v>495000</c:v>
                </c:pt>
                <c:pt idx="1389">
                  <c:v>495000</c:v>
                </c:pt>
                <c:pt idx="1390">
                  <c:v>495000</c:v>
                </c:pt>
                <c:pt idx="1391">
                  <c:v>495000</c:v>
                </c:pt>
                <c:pt idx="1392">
                  <c:v>495000</c:v>
                </c:pt>
                <c:pt idx="1393">
                  <c:v>495000</c:v>
                </c:pt>
                <c:pt idx="1394">
                  <c:v>495000</c:v>
                </c:pt>
                <c:pt idx="1395">
                  <c:v>495000</c:v>
                </c:pt>
                <c:pt idx="1396">
                  <c:v>495000</c:v>
                </c:pt>
                <c:pt idx="1397">
                  <c:v>495000</c:v>
                </c:pt>
                <c:pt idx="1398">
                  <c:v>495000</c:v>
                </c:pt>
                <c:pt idx="1399">
                  <c:v>495000</c:v>
                </c:pt>
                <c:pt idx="1400">
                  <c:v>495000</c:v>
                </c:pt>
                <c:pt idx="1401">
                  <c:v>495000</c:v>
                </c:pt>
                <c:pt idx="1402">
                  <c:v>495000</c:v>
                </c:pt>
                <c:pt idx="1403">
                  <c:v>495000</c:v>
                </c:pt>
                <c:pt idx="1404">
                  <c:v>495000</c:v>
                </c:pt>
                <c:pt idx="1405">
                  <c:v>495000</c:v>
                </c:pt>
                <c:pt idx="1406">
                  <c:v>495000</c:v>
                </c:pt>
                <c:pt idx="1407">
                  <c:v>495000</c:v>
                </c:pt>
                <c:pt idx="1408">
                  <c:v>495000</c:v>
                </c:pt>
                <c:pt idx="1409">
                  <c:v>495000</c:v>
                </c:pt>
                <c:pt idx="1410">
                  <c:v>495000</c:v>
                </c:pt>
                <c:pt idx="1411">
                  <c:v>495000</c:v>
                </c:pt>
                <c:pt idx="1412">
                  <c:v>495000</c:v>
                </c:pt>
                <c:pt idx="1413">
                  <c:v>495000</c:v>
                </c:pt>
                <c:pt idx="1414">
                  <c:v>495000</c:v>
                </c:pt>
                <c:pt idx="1415">
                  <c:v>495000</c:v>
                </c:pt>
                <c:pt idx="1416">
                  <c:v>495000</c:v>
                </c:pt>
                <c:pt idx="1417">
                  <c:v>495000</c:v>
                </c:pt>
                <c:pt idx="1418">
                  <c:v>495000</c:v>
                </c:pt>
                <c:pt idx="1419">
                  <c:v>495000</c:v>
                </c:pt>
                <c:pt idx="1420">
                  <c:v>495000</c:v>
                </c:pt>
                <c:pt idx="1421">
                  <c:v>495000</c:v>
                </c:pt>
                <c:pt idx="1422">
                  <c:v>495000</c:v>
                </c:pt>
                <c:pt idx="1423">
                  <c:v>495000</c:v>
                </c:pt>
                <c:pt idx="1424">
                  <c:v>495000</c:v>
                </c:pt>
                <c:pt idx="1425">
                  <c:v>495000</c:v>
                </c:pt>
                <c:pt idx="1426">
                  <c:v>495000</c:v>
                </c:pt>
                <c:pt idx="1427">
                  <c:v>495000</c:v>
                </c:pt>
                <c:pt idx="1428">
                  <c:v>495000</c:v>
                </c:pt>
                <c:pt idx="1429">
                  <c:v>495000</c:v>
                </c:pt>
                <c:pt idx="1430">
                  <c:v>495000</c:v>
                </c:pt>
                <c:pt idx="1431">
                  <c:v>495000</c:v>
                </c:pt>
                <c:pt idx="1432">
                  <c:v>495000</c:v>
                </c:pt>
                <c:pt idx="1433">
                  <c:v>495000</c:v>
                </c:pt>
                <c:pt idx="1434">
                  <c:v>495000</c:v>
                </c:pt>
                <c:pt idx="1435">
                  <c:v>495000</c:v>
                </c:pt>
                <c:pt idx="1436">
                  <c:v>495000</c:v>
                </c:pt>
                <c:pt idx="1437">
                  <c:v>495000</c:v>
                </c:pt>
                <c:pt idx="1438">
                  <c:v>495000</c:v>
                </c:pt>
                <c:pt idx="1439">
                  <c:v>495000</c:v>
                </c:pt>
                <c:pt idx="1440">
                  <c:v>495000</c:v>
                </c:pt>
                <c:pt idx="1441">
                  <c:v>495000</c:v>
                </c:pt>
                <c:pt idx="1442">
                  <c:v>494773.58843212202</c:v>
                </c:pt>
                <c:pt idx="1443">
                  <c:v>495000</c:v>
                </c:pt>
                <c:pt idx="1444">
                  <c:v>494380.61358412198</c:v>
                </c:pt>
                <c:pt idx="1445">
                  <c:v>495000</c:v>
                </c:pt>
                <c:pt idx="1446">
                  <c:v>493951.14821452199</c:v>
                </c:pt>
                <c:pt idx="1447">
                  <c:v>495000</c:v>
                </c:pt>
                <c:pt idx="1448">
                  <c:v>493931.499472122</c:v>
                </c:pt>
                <c:pt idx="1449">
                  <c:v>494953.00941464398</c:v>
                </c:pt>
                <c:pt idx="1450">
                  <c:v>495000</c:v>
                </c:pt>
                <c:pt idx="1451">
                  <c:v>493445.89483852201</c:v>
                </c:pt>
                <c:pt idx="1452">
                  <c:v>492814.918381044</c:v>
                </c:pt>
                <c:pt idx="1453">
                  <c:v>491482.20112356602</c:v>
                </c:pt>
                <c:pt idx="1454">
                  <c:v>489696.747866088</c:v>
                </c:pt>
                <c:pt idx="1455">
                  <c:v>487911.29460860998</c:v>
                </c:pt>
                <c:pt idx="1456">
                  <c:v>486125.84135113197</c:v>
                </c:pt>
                <c:pt idx="1457">
                  <c:v>484340.38809365395</c:v>
                </c:pt>
                <c:pt idx="1458">
                  <c:v>482543.61643617594</c:v>
                </c:pt>
                <c:pt idx="1459">
                  <c:v>480746.84477869794</c:v>
                </c:pt>
                <c:pt idx="1460">
                  <c:v>478950.07312121993</c:v>
                </c:pt>
                <c:pt idx="1461">
                  <c:v>483041.9277313209</c:v>
                </c:pt>
                <c:pt idx="1462">
                  <c:v>487133.78234142187</c:v>
                </c:pt>
                <c:pt idx="1463">
                  <c:v>491791.55695152289</c:v>
                </c:pt>
                <c:pt idx="1464">
                  <c:v>495000</c:v>
                </c:pt>
                <c:pt idx="1465">
                  <c:v>494802.09046290099</c:v>
                </c:pt>
                <c:pt idx="1466">
                  <c:v>495000</c:v>
                </c:pt>
                <c:pt idx="1467">
                  <c:v>495000</c:v>
                </c:pt>
                <c:pt idx="1468">
                  <c:v>494518.58717970102</c:v>
                </c:pt>
                <c:pt idx="1469">
                  <c:v>495000</c:v>
                </c:pt>
                <c:pt idx="1470">
                  <c:v>494518.58717970102</c:v>
                </c:pt>
                <c:pt idx="1471">
                  <c:v>495000</c:v>
                </c:pt>
                <c:pt idx="1472">
                  <c:v>494518.58717970102</c:v>
                </c:pt>
                <c:pt idx="1473">
                  <c:v>495000</c:v>
                </c:pt>
                <c:pt idx="1474">
                  <c:v>494518.58717970102</c:v>
                </c:pt>
                <c:pt idx="1475">
                  <c:v>495000</c:v>
                </c:pt>
                <c:pt idx="1476">
                  <c:v>494518.58717970102</c:v>
                </c:pt>
                <c:pt idx="1477">
                  <c:v>495000</c:v>
                </c:pt>
                <c:pt idx="1478">
                  <c:v>495000</c:v>
                </c:pt>
                <c:pt idx="1479">
                  <c:v>495000</c:v>
                </c:pt>
                <c:pt idx="1480">
                  <c:v>495000</c:v>
                </c:pt>
                <c:pt idx="1481">
                  <c:v>495000</c:v>
                </c:pt>
                <c:pt idx="1482">
                  <c:v>495000</c:v>
                </c:pt>
                <c:pt idx="1483">
                  <c:v>494235.08389650099</c:v>
                </c:pt>
                <c:pt idx="1484">
                  <c:v>495000</c:v>
                </c:pt>
                <c:pt idx="1485">
                  <c:v>494094.735736501</c:v>
                </c:pt>
                <c:pt idx="1486">
                  <c:v>495000</c:v>
                </c:pt>
                <c:pt idx="1487">
                  <c:v>495000</c:v>
                </c:pt>
                <c:pt idx="1488">
                  <c:v>494235.08389650099</c:v>
                </c:pt>
                <c:pt idx="1489">
                  <c:v>495000</c:v>
                </c:pt>
                <c:pt idx="1490">
                  <c:v>494235.08389650099</c:v>
                </c:pt>
                <c:pt idx="1491">
                  <c:v>495000</c:v>
                </c:pt>
                <c:pt idx="1492">
                  <c:v>494107.98640384746</c:v>
                </c:pt>
                <c:pt idx="1493">
                  <c:v>495000</c:v>
                </c:pt>
                <c:pt idx="1494">
                  <c:v>493928.34075904748</c:v>
                </c:pt>
                <c:pt idx="1495">
                  <c:v>495000</c:v>
                </c:pt>
                <c:pt idx="1496">
                  <c:v>493928.34075904748</c:v>
                </c:pt>
                <c:pt idx="1497">
                  <c:v>495000</c:v>
                </c:pt>
                <c:pt idx="1498">
                  <c:v>493928.34075904748</c:v>
                </c:pt>
                <c:pt idx="1499">
                  <c:v>495000</c:v>
                </c:pt>
                <c:pt idx="1500">
                  <c:v>493928.34075904748</c:v>
                </c:pt>
                <c:pt idx="1501">
                  <c:v>495000</c:v>
                </c:pt>
                <c:pt idx="1502">
                  <c:v>493928.34075904748</c:v>
                </c:pt>
                <c:pt idx="1503">
                  <c:v>495000</c:v>
                </c:pt>
                <c:pt idx="1504">
                  <c:v>493928.34075904748</c:v>
                </c:pt>
                <c:pt idx="1505">
                  <c:v>495000</c:v>
                </c:pt>
                <c:pt idx="1506">
                  <c:v>493928.34075904748</c:v>
                </c:pt>
                <c:pt idx="1507">
                  <c:v>495000</c:v>
                </c:pt>
                <c:pt idx="1508">
                  <c:v>493928.34075904748</c:v>
                </c:pt>
                <c:pt idx="1509">
                  <c:v>495000</c:v>
                </c:pt>
                <c:pt idx="1510">
                  <c:v>493928.34075904748</c:v>
                </c:pt>
                <c:pt idx="1511">
                  <c:v>495000</c:v>
                </c:pt>
                <c:pt idx="1512">
                  <c:v>493928.34075904748</c:v>
                </c:pt>
                <c:pt idx="1513">
                  <c:v>495000</c:v>
                </c:pt>
                <c:pt idx="1514">
                  <c:v>493928.34075904748</c:v>
                </c:pt>
                <c:pt idx="1515">
                  <c:v>495000</c:v>
                </c:pt>
                <c:pt idx="1516">
                  <c:v>493928.34075904748</c:v>
                </c:pt>
                <c:pt idx="1517">
                  <c:v>495000</c:v>
                </c:pt>
                <c:pt idx="1518">
                  <c:v>493928.34075904748</c:v>
                </c:pt>
                <c:pt idx="1519">
                  <c:v>494864.47513089498</c:v>
                </c:pt>
                <c:pt idx="1520">
                  <c:v>495000</c:v>
                </c:pt>
                <c:pt idx="1521">
                  <c:v>493928.34075904748</c:v>
                </c:pt>
                <c:pt idx="1522">
                  <c:v>494569.5665936516</c:v>
                </c:pt>
                <c:pt idx="1523">
                  <c:v>495000</c:v>
                </c:pt>
                <c:pt idx="1524">
                  <c:v>493649.54962340411</c:v>
                </c:pt>
                <c:pt idx="1525">
                  <c:v>494290.77545800823</c:v>
                </c:pt>
                <c:pt idx="1526">
                  <c:v>494932.00129261235</c:v>
                </c:pt>
                <c:pt idx="1527">
                  <c:v>495000</c:v>
                </c:pt>
                <c:pt idx="1528">
                  <c:v>493649.54962340411</c:v>
                </c:pt>
                <c:pt idx="1529">
                  <c:v>494290.77545800823</c:v>
                </c:pt>
                <c:pt idx="1530">
                  <c:v>494932.00129261235</c:v>
                </c:pt>
                <c:pt idx="1531">
                  <c:v>495000</c:v>
                </c:pt>
                <c:pt idx="1532">
                  <c:v>493649.54962340411</c:v>
                </c:pt>
                <c:pt idx="1533">
                  <c:v>494290.77545800823</c:v>
                </c:pt>
                <c:pt idx="1534">
                  <c:v>494932.00129261235</c:v>
                </c:pt>
                <c:pt idx="1535">
                  <c:v>495000</c:v>
                </c:pt>
                <c:pt idx="1536">
                  <c:v>493517.62235300406</c:v>
                </c:pt>
                <c:pt idx="1537">
                  <c:v>495000</c:v>
                </c:pt>
                <c:pt idx="1538">
                  <c:v>493649.54962340411</c:v>
                </c:pt>
                <c:pt idx="1539">
                  <c:v>494290.77545800823</c:v>
                </c:pt>
                <c:pt idx="1540">
                  <c:v>494932.00129261235</c:v>
                </c:pt>
                <c:pt idx="1541">
                  <c:v>495000</c:v>
                </c:pt>
                <c:pt idx="1542">
                  <c:v>493649.54962340411</c:v>
                </c:pt>
                <c:pt idx="1543">
                  <c:v>494290.77545800823</c:v>
                </c:pt>
                <c:pt idx="1544">
                  <c:v>494400.03649261227</c:v>
                </c:pt>
                <c:pt idx="1545">
                  <c:v>495000</c:v>
                </c:pt>
                <c:pt idx="1546">
                  <c:v>493517.62235300406</c:v>
                </c:pt>
                <c:pt idx="1547">
                  <c:v>493626.8833876081</c:v>
                </c:pt>
                <c:pt idx="1548">
                  <c:v>493736.14442221215</c:v>
                </c:pt>
                <c:pt idx="1549">
                  <c:v>493845.4054568162</c:v>
                </c:pt>
                <c:pt idx="1550">
                  <c:v>493954.66649142024</c:v>
                </c:pt>
                <c:pt idx="1551">
                  <c:v>494063.92752602429</c:v>
                </c:pt>
                <c:pt idx="1552">
                  <c:v>494173.18856062833</c:v>
                </c:pt>
                <c:pt idx="1553">
                  <c:v>493849.89797205233</c:v>
                </c:pt>
                <c:pt idx="1554">
                  <c:v>493526.60738347634</c:v>
                </c:pt>
                <c:pt idx="1555">
                  <c:v>493203.31679490034</c:v>
                </c:pt>
                <c:pt idx="1556">
                  <c:v>492880.02620632434</c:v>
                </c:pt>
                <c:pt idx="1557">
                  <c:v>492556.73561774835</c:v>
                </c:pt>
                <c:pt idx="1558">
                  <c:v>492233.44502917235</c:v>
                </c:pt>
                <c:pt idx="1559">
                  <c:v>491910.15444059635</c:v>
                </c:pt>
                <c:pt idx="1560">
                  <c:v>491586.86385202035</c:v>
                </c:pt>
                <c:pt idx="1561">
                  <c:v>491263.57326344436</c:v>
                </c:pt>
                <c:pt idx="1562">
                  <c:v>490940.28267486836</c:v>
                </c:pt>
                <c:pt idx="1563">
                  <c:v>490616.99208629236</c:v>
                </c:pt>
                <c:pt idx="1564">
                  <c:v>490293.70149771636</c:v>
                </c:pt>
                <c:pt idx="1565">
                  <c:v>489970.41090914037</c:v>
                </c:pt>
                <c:pt idx="1566">
                  <c:v>489647.12032056437</c:v>
                </c:pt>
                <c:pt idx="1567">
                  <c:v>489323.82973198837</c:v>
                </c:pt>
                <c:pt idx="1568">
                  <c:v>490557.28914341237</c:v>
                </c:pt>
                <c:pt idx="1569">
                  <c:v>490233.99855483638</c:v>
                </c:pt>
                <c:pt idx="1570">
                  <c:v>490284.21516626037</c:v>
                </c:pt>
                <c:pt idx="1571">
                  <c:v>490334.43177768437</c:v>
                </c:pt>
                <c:pt idx="1572">
                  <c:v>490384.64838910836</c:v>
                </c:pt>
                <c:pt idx="1573">
                  <c:v>490434.86500053236</c:v>
                </c:pt>
                <c:pt idx="1574">
                  <c:v>490485.08161195635</c:v>
                </c:pt>
                <c:pt idx="1575">
                  <c:v>490908.80542338034</c:v>
                </c:pt>
                <c:pt idx="1576">
                  <c:v>491332.52923480433</c:v>
                </c:pt>
                <c:pt idx="1577">
                  <c:v>492129.76024622831</c:v>
                </c:pt>
                <c:pt idx="1578">
                  <c:v>492926.99125765229</c:v>
                </c:pt>
                <c:pt idx="1579">
                  <c:v>493724.22226907627</c:v>
                </c:pt>
                <c:pt idx="1580">
                  <c:v>494521.45328050025</c:v>
                </c:pt>
                <c:pt idx="1581">
                  <c:v>494212.77420484042</c:v>
                </c:pt>
                <c:pt idx="1582">
                  <c:v>493723.00072918058</c:v>
                </c:pt>
                <c:pt idx="1583">
                  <c:v>493233.22725352074</c:v>
                </c:pt>
                <c:pt idx="1584">
                  <c:v>492743.45377786091</c:v>
                </c:pt>
                <c:pt idx="1585">
                  <c:v>492434.77470220107</c:v>
                </c:pt>
                <c:pt idx="1586">
                  <c:v>492126.09562654124</c:v>
                </c:pt>
                <c:pt idx="1587">
                  <c:v>491817.4165508814</c:v>
                </c:pt>
                <c:pt idx="1588">
                  <c:v>491508.73747522157</c:v>
                </c:pt>
                <c:pt idx="1589">
                  <c:v>491200.05839956173</c:v>
                </c:pt>
                <c:pt idx="1590">
                  <c:v>490891.3793239019</c:v>
                </c:pt>
                <c:pt idx="1591">
                  <c:v>490582.70024824206</c:v>
                </c:pt>
                <c:pt idx="1592">
                  <c:v>490274.02117258223</c:v>
                </c:pt>
                <c:pt idx="1593">
                  <c:v>490135.11809692241</c:v>
                </c:pt>
                <c:pt idx="1594">
                  <c:v>489826.43902126257</c:v>
                </c:pt>
                <c:pt idx="1595">
                  <c:v>489517.75994560274</c:v>
                </c:pt>
                <c:pt idx="1596">
                  <c:v>489378.85686994292</c:v>
                </c:pt>
                <c:pt idx="1597">
                  <c:v>489239.95379428309</c:v>
                </c:pt>
                <c:pt idx="1598">
                  <c:v>489101.05071862327</c:v>
                </c:pt>
                <c:pt idx="1599">
                  <c:v>488611.27724296344</c:v>
                </c:pt>
                <c:pt idx="1600">
                  <c:v>487951.72776730359</c:v>
                </c:pt>
                <c:pt idx="1601">
                  <c:v>487461.95429164375</c:v>
                </c:pt>
                <c:pt idx="1602">
                  <c:v>486972.18081598391</c:v>
                </c:pt>
                <c:pt idx="1603">
                  <c:v>486482.40734032408</c:v>
                </c:pt>
                <c:pt idx="1604">
                  <c:v>485992.63386466424</c:v>
                </c:pt>
                <c:pt idx="1605">
                  <c:v>485502.8603890044</c:v>
                </c:pt>
                <c:pt idx="1606">
                  <c:v>485013.08691334457</c:v>
                </c:pt>
                <c:pt idx="1607">
                  <c:v>484523.31343768473</c:v>
                </c:pt>
                <c:pt idx="1608">
                  <c:v>484033.53996202489</c:v>
                </c:pt>
                <c:pt idx="1609">
                  <c:v>483543.76648636506</c:v>
                </c:pt>
                <c:pt idx="1610">
                  <c:v>483925.5098107052</c:v>
                </c:pt>
                <c:pt idx="1611">
                  <c:v>483786.60673504538</c:v>
                </c:pt>
                <c:pt idx="1612">
                  <c:v>483541.73694110598</c:v>
                </c:pt>
                <c:pt idx="1613">
                  <c:v>483296.86714716657</c:v>
                </c:pt>
                <c:pt idx="1614">
                  <c:v>483051.99735322717</c:v>
                </c:pt>
                <c:pt idx="1615">
                  <c:v>482807.12755928776</c:v>
                </c:pt>
                <c:pt idx="1616">
                  <c:v>482562.25776534836</c:v>
                </c:pt>
                <c:pt idx="1617">
                  <c:v>482317.38797140896</c:v>
                </c:pt>
                <c:pt idx="1618">
                  <c:v>482072.51817746955</c:v>
                </c:pt>
                <c:pt idx="1619">
                  <c:v>481827.64838353015</c:v>
                </c:pt>
                <c:pt idx="1620">
                  <c:v>481582.77858959074</c:v>
                </c:pt>
                <c:pt idx="1621">
                  <c:v>481337.90879565134</c:v>
                </c:pt>
                <c:pt idx="1622">
                  <c:v>481093.03900171194</c:v>
                </c:pt>
                <c:pt idx="1623">
                  <c:v>480848.16920777253</c:v>
                </c:pt>
                <c:pt idx="1624">
                  <c:v>480603.29941383313</c:v>
                </c:pt>
                <c:pt idx="1625">
                  <c:v>480358.42961989372</c:v>
                </c:pt>
                <c:pt idx="1626">
                  <c:v>480113.55982595432</c:v>
                </c:pt>
                <c:pt idx="1627">
                  <c:v>479868.69003201491</c:v>
                </c:pt>
                <c:pt idx="1628">
                  <c:v>479623.82023807551</c:v>
                </c:pt>
                <c:pt idx="1629">
                  <c:v>479378.95044413611</c:v>
                </c:pt>
                <c:pt idx="1630">
                  <c:v>479134.0806501967</c:v>
                </c:pt>
                <c:pt idx="1631">
                  <c:v>478889.2108562573</c:v>
                </c:pt>
                <c:pt idx="1632">
                  <c:v>478644.34106231789</c:v>
                </c:pt>
                <c:pt idx="1633">
                  <c:v>478399.47126837849</c:v>
                </c:pt>
                <c:pt idx="1634">
                  <c:v>478154.60147443908</c:v>
                </c:pt>
                <c:pt idx="1635">
                  <c:v>477909.73168049968</c:v>
                </c:pt>
                <c:pt idx="1636">
                  <c:v>477664.86188656028</c:v>
                </c:pt>
                <c:pt idx="1637">
                  <c:v>477419.99209262087</c:v>
                </c:pt>
                <c:pt idx="1638">
                  <c:v>477175.12229868147</c:v>
                </c:pt>
                <c:pt idx="1639">
                  <c:v>476930.25250474206</c:v>
                </c:pt>
                <c:pt idx="1640">
                  <c:v>476685.38271080266</c:v>
                </c:pt>
                <c:pt idx="1641">
                  <c:v>476440.51291686326</c:v>
                </c:pt>
                <c:pt idx="1642">
                  <c:v>476389.35107600305</c:v>
                </c:pt>
                <c:pt idx="1643">
                  <c:v>476338.18923514284</c:v>
                </c:pt>
                <c:pt idx="1644">
                  <c:v>476287.02739428263</c:v>
                </c:pt>
                <c:pt idx="1645">
                  <c:v>476235.86555342242</c:v>
                </c:pt>
                <c:pt idx="1646">
                  <c:v>476184.70371256222</c:v>
                </c:pt>
                <c:pt idx="1647">
                  <c:v>476133.54187170201</c:v>
                </c:pt>
                <c:pt idx="1648">
                  <c:v>476082.3800308418</c:v>
                </c:pt>
                <c:pt idx="1649">
                  <c:v>476031.21818998159</c:v>
                </c:pt>
                <c:pt idx="1650">
                  <c:v>475980.05634912138</c:v>
                </c:pt>
                <c:pt idx="1651">
                  <c:v>475928.89450826118</c:v>
                </c:pt>
                <c:pt idx="1652">
                  <c:v>475877.73266740097</c:v>
                </c:pt>
                <c:pt idx="1653">
                  <c:v>475826.57082654076</c:v>
                </c:pt>
                <c:pt idx="1654">
                  <c:v>475775.40898568055</c:v>
                </c:pt>
                <c:pt idx="1655">
                  <c:v>475724.24714482034</c:v>
                </c:pt>
                <c:pt idx="1656">
                  <c:v>475673.08530396014</c:v>
                </c:pt>
                <c:pt idx="1657">
                  <c:v>475621.92346309993</c:v>
                </c:pt>
                <c:pt idx="1658">
                  <c:v>475570.76162223972</c:v>
                </c:pt>
                <c:pt idx="1659">
                  <c:v>475519.59978137951</c:v>
                </c:pt>
                <c:pt idx="1660">
                  <c:v>475468.4379405193</c:v>
                </c:pt>
                <c:pt idx="1661">
                  <c:v>475417.2760996591</c:v>
                </c:pt>
                <c:pt idx="1662">
                  <c:v>475366.11425879889</c:v>
                </c:pt>
                <c:pt idx="1663">
                  <c:v>475314.95241793868</c:v>
                </c:pt>
                <c:pt idx="1664">
                  <c:v>475263.79057707847</c:v>
                </c:pt>
                <c:pt idx="1665">
                  <c:v>475212.62873621826</c:v>
                </c:pt>
                <c:pt idx="1666">
                  <c:v>476191.44129535806</c:v>
                </c:pt>
                <c:pt idx="1667">
                  <c:v>476887.2938544979</c:v>
                </c:pt>
                <c:pt idx="1668">
                  <c:v>476937.99761363771</c:v>
                </c:pt>
                <c:pt idx="1669">
                  <c:v>476886.8357727775</c:v>
                </c:pt>
                <c:pt idx="1670">
                  <c:v>476835.67393191729</c:v>
                </c:pt>
                <c:pt idx="1671">
                  <c:v>477390.27553191729</c:v>
                </c:pt>
                <c:pt idx="1672">
                  <c:v>477814.48649105703</c:v>
                </c:pt>
                <c:pt idx="1673">
                  <c:v>480429.03689105704</c:v>
                </c:pt>
                <c:pt idx="1674">
                  <c:v>483043.58729105705</c:v>
                </c:pt>
                <c:pt idx="1675">
                  <c:v>484186.74569105706</c:v>
                </c:pt>
                <c:pt idx="1676">
                  <c:v>485171.44649105705</c:v>
                </c:pt>
                <c:pt idx="1677">
                  <c:v>485756.18708903686</c:v>
                </c:pt>
                <c:pt idx="1678">
                  <c:v>486340.92768701667</c:v>
                </c:pt>
                <c:pt idx="1679">
                  <c:v>486925.66828499647</c:v>
                </c:pt>
                <c:pt idx="1680">
                  <c:v>487510.40888297628</c:v>
                </c:pt>
                <c:pt idx="1681">
                  <c:v>488095.14948095608</c:v>
                </c:pt>
                <c:pt idx="1682">
                  <c:v>488679.89007893589</c:v>
                </c:pt>
                <c:pt idx="1683">
                  <c:v>489264.63067691569</c:v>
                </c:pt>
                <c:pt idx="1684">
                  <c:v>489849.3712748955</c:v>
                </c:pt>
                <c:pt idx="1685">
                  <c:v>490434.11187287531</c:v>
                </c:pt>
                <c:pt idx="1686">
                  <c:v>490849.07647085516</c:v>
                </c:pt>
                <c:pt idx="1687">
                  <c:v>491664.00127085519</c:v>
                </c:pt>
                <c:pt idx="1688">
                  <c:v>492807.15967085521</c:v>
                </c:pt>
                <c:pt idx="1689">
                  <c:v>494278.5516708552</c:v>
                </c:pt>
                <c:pt idx="1690">
                  <c:v>495000</c:v>
                </c:pt>
                <c:pt idx="1691">
                  <c:v>495000</c:v>
                </c:pt>
                <c:pt idx="1692">
                  <c:v>495000</c:v>
                </c:pt>
                <c:pt idx="1693">
                  <c:v>495000</c:v>
                </c:pt>
                <c:pt idx="1694">
                  <c:v>495000</c:v>
                </c:pt>
                <c:pt idx="1695">
                  <c:v>494964.9450139798</c:v>
                </c:pt>
                <c:pt idx="1696">
                  <c:v>495000</c:v>
                </c:pt>
                <c:pt idx="1697">
                  <c:v>495000</c:v>
                </c:pt>
                <c:pt idx="1698">
                  <c:v>495000</c:v>
                </c:pt>
                <c:pt idx="1699">
                  <c:v>495000</c:v>
                </c:pt>
                <c:pt idx="1700">
                  <c:v>495000</c:v>
                </c:pt>
                <c:pt idx="1701">
                  <c:v>495000</c:v>
                </c:pt>
                <c:pt idx="1702">
                  <c:v>495000</c:v>
                </c:pt>
                <c:pt idx="1703">
                  <c:v>495000</c:v>
                </c:pt>
                <c:pt idx="1704">
                  <c:v>494707.66186163051</c:v>
                </c:pt>
                <c:pt idx="1705">
                  <c:v>494645.76634726097</c:v>
                </c:pt>
                <c:pt idx="1706">
                  <c:v>494583.87083289144</c:v>
                </c:pt>
                <c:pt idx="1707">
                  <c:v>494521.9753185219</c:v>
                </c:pt>
                <c:pt idx="1708">
                  <c:v>494460.07980415237</c:v>
                </c:pt>
                <c:pt idx="1709">
                  <c:v>494398.18428978283</c:v>
                </c:pt>
                <c:pt idx="1710">
                  <c:v>494336.2887754133</c:v>
                </c:pt>
                <c:pt idx="1711">
                  <c:v>494240.43806104374</c:v>
                </c:pt>
                <c:pt idx="1712">
                  <c:v>494144.58734667418</c:v>
                </c:pt>
                <c:pt idx="1713">
                  <c:v>494048.73663230462</c:v>
                </c:pt>
                <c:pt idx="1714">
                  <c:v>493952.88591793505</c:v>
                </c:pt>
                <c:pt idx="1715">
                  <c:v>495000</c:v>
                </c:pt>
                <c:pt idx="1716">
                  <c:v>495000</c:v>
                </c:pt>
                <c:pt idx="1717">
                  <c:v>495000</c:v>
                </c:pt>
                <c:pt idx="1718">
                  <c:v>495000</c:v>
                </c:pt>
                <c:pt idx="1719">
                  <c:v>494735.7314936305</c:v>
                </c:pt>
                <c:pt idx="1720">
                  <c:v>495000</c:v>
                </c:pt>
                <c:pt idx="1721">
                  <c:v>495000</c:v>
                </c:pt>
                <c:pt idx="1722">
                  <c:v>495000</c:v>
                </c:pt>
                <c:pt idx="1723">
                  <c:v>495000</c:v>
                </c:pt>
                <c:pt idx="1724">
                  <c:v>495000</c:v>
                </c:pt>
                <c:pt idx="1725">
                  <c:v>495000</c:v>
                </c:pt>
                <c:pt idx="1726">
                  <c:v>495000</c:v>
                </c:pt>
                <c:pt idx="1727">
                  <c:v>495000</c:v>
                </c:pt>
                <c:pt idx="1728">
                  <c:v>495000</c:v>
                </c:pt>
                <c:pt idx="1729">
                  <c:v>495000</c:v>
                </c:pt>
                <c:pt idx="1730">
                  <c:v>495000</c:v>
                </c:pt>
                <c:pt idx="1731">
                  <c:v>495000</c:v>
                </c:pt>
                <c:pt idx="1732">
                  <c:v>495000</c:v>
                </c:pt>
                <c:pt idx="1733">
                  <c:v>495000</c:v>
                </c:pt>
                <c:pt idx="1734">
                  <c:v>495000</c:v>
                </c:pt>
                <c:pt idx="1735">
                  <c:v>495000</c:v>
                </c:pt>
                <c:pt idx="1736">
                  <c:v>495000</c:v>
                </c:pt>
                <c:pt idx="1737">
                  <c:v>495000</c:v>
                </c:pt>
                <c:pt idx="1738">
                  <c:v>495000</c:v>
                </c:pt>
                <c:pt idx="1739">
                  <c:v>495000</c:v>
                </c:pt>
                <c:pt idx="1740">
                  <c:v>495000</c:v>
                </c:pt>
                <c:pt idx="1741">
                  <c:v>495000</c:v>
                </c:pt>
                <c:pt idx="1742">
                  <c:v>495000</c:v>
                </c:pt>
                <c:pt idx="1743">
                  <c:v>495000</c:v>
                </c:pt>
                <c:pt idx="1744">
                  <c:v>495000</c:v>
                </c:pt>
                <c:pt idx="1745">
                  <c:v>495000</c:v>
                </c:pt>
                <c:pt idx="1746">
                  <c:v>495000</c:v>
                </c:pt>
                <c:pt idx="1747">
                  <c:v>495000</c:v>
                </c:pt>
                <c:pt idx="1748">
                  <c:v>495000</c:v>
                </c:pt>
                <c:pt idx="1749">
                  <c:v>495000</c:v>
                </c:pt>
                <c:pt idx="1750">
                  <c:v>495000</c:v>
                </c:pt>
                <c:pt idx="1751">
                  <c:v>495000</c:v>
                </c:pt>
                <c:pt idx="1752">
                  <c:v>495000</c:v>
                </c:pt>
                <c:pt idx="1753">
                  <c:v>494943.04391118826</c:v>
                </c:pt>
                <c:pt idx="1754">
                  <c:v>495000</c:v>
                </c:pt>
                <c:pt idx="1755">
                  <c:v>494690.41722318827</c:v>
                </c:pt>
                <c:pt idx="1756">
                  <c:v>495000</c:v>
                </c:pt>
                <c:pt idx="1757">
                  <c:v>494639.89188558824</c:v>
                </c:pt>
                <c:pt idx="1758">
                  <c:v>495000</c:v>
                </c:pt>
                <c:pt idx="1759">
                  <c:v>494485.50890958827</c:v>
                </c:pt>
                <c:pt idx="1760">
                  <c:v>494306.22355357651</c:v>
                </c:pt>
                <c:pt idx="1761">
                  <c:v>494579.67419756472</c:v>
                </c:pt>
                <c:pt idx="1762">
                  <c:v>494298.52324155299</c:v>
                </c:pt>
                <c:pt idx="1763">
                  <c:v>494096.60108554125</c:v>
                </c:pt>
                <c:pt idx="1764">
                  <c:v>494753.06828554126</c:v>
                </c:pt>
                <c:pt idx="1765">
                  <c:v>495000</c:v>
                </c:pt>
                <c:pt idx="1766">
                  <c:v>495000</c:v>
                </c:pt>
                <c:pt idx="1767">
                  <c:v>495000</c:v>
                </c:pt>
                <c:pt idx="1768">
                  <c:v>495000</c:v>
                </c:pt>
                <c:pt idx="1769">
                  <c:v>495000</c:v>
                </c:pt>
                <c:pt idx="1770">
                  <c:v>495000</c:v>
                </c:pt>
                <c:pt idx="1771">
                  <c:v>495000</c:v>
                </c:pt>
                <c:pt idx="1772">
                  <c:v>495000</c:v>
                </c:pt>
                <c:pt idx="1773">
                  <c:v>495000</c:v>
                </c:pt>
                <c:pt idx="1774">
                  <c:v>495000</c:v>
                </c:pt>
                <c:pt idx="1775">
                  <c:v>495000</c:v>
                </c:pt>
                <c:pt idx="1776">
                  <c:v>495000</c:v>
                </c:pt>
                <c:pt idx="1777">
                  <c:v>495000</c:v>
                </c:pt>
                <c:pt idx="1778">
                  <c:v>495000</c:v>
                </c:pt>
                <c:pt idx="1779">
                  <c:v>495000</c:v>
                </c:pt>
                <c:pt idx="1780">
                  <c:v>495000</c:v>
                </c:pt>
                <c:pt idx="1781">
                  <c:v>495000</c:v>
                </c:pt>
                <c:pt idx="1782">
                  <c:v>495000</c:v>
                </c:pt>
                <c:pt idx="1783">
                  <c:v>495000</c:v>
                </c:pt>
                <c:pt idx="1784">
                  <c:v>495000</c:v>
                </c:pt>
                <c:pt idx="1785">
                  <c:v>495000</c:v>
                </c:pt>
                <c:pt idx="1786">
                  <c:v>495000</c:v>
                </c:pt>
                <c:pt idx="1787">
                  <c:v>495000</c:v>
                </c:pt>
                <c:pt idx="1788">
                  <c:v>495000</c:v>
                </c:pt>
                <c:pt idx="1789">
                  <c:v>495000</c:v>
                </c:pt>
                <c:pt idx="1790">
                  <c:v>495000</c:v>
                </c:pt>
                <c:pt idx="1791">
                  <c:v>495000</c:v>
                </c:pt>
                <c:pt idx="1792">
                  <c:v>495000</c:v>
                </c:pt>
                <c:pt idx="1793">
                  <c:v>495000</c:v>
                </c:pt>
                <c:pt idx="1794">
                  <c:v>495000</c:v>
                </c:pt>
                <c:pt idx="1795">
                  <c:v>494439.55981132202</c:v>
                </c:pt>
                <c:pt idx="1796">
                  <c:v>495000</c:v>
                </c:pt>
                <c:pt idx="1797">
                  <c:v>494282.36987212201</c:v>
                </c:pt>
                <c:pt idx="1798">
                  <c:v>495000</c:v>
                </c:pt>
                <c:pt idx="1799">
                  <c:v>494282.36987212201</c:v>
                </c:pt>
                <c:pt idx="1800">
                  <c:v>495000</c:v>
                </c:pt>
                <c:pt idx="1801">
                  <c:v>494282.36987212201</c:v>
                </c:pt>
                <c:pt idx="1802">
                  <c:v>495000</c:v>
                </c:pt>
                <c:pt idx="1803">
                  <c:v>494282.36987212201</c:v>
                </c:pt>
                <c:pt idx="1804">
                  <c:v>495000</c:v>
                </c:pt>
                <c:pt idx="1805">
                  <c:v>494282.36987212201</c:v>
                </c:pt>
                <c:pt idx="1806">
                  <c:v>495000</c:v>
                </c:pt>
                <c:pt idx="1807">
                  <c:v>494282.36987212201</c:v>
                </c:pt>
                <c:pt idx="1808">
                  <c:v>495000</c:v>
                </c:pt>
                <c:pt idx="1809">
                  <c:v>494282.36987212201</c:v>
                </c:pt>
                <c:pt idx="1810">
                  <c:v>495000</c:v>
                </c:pt>
                <c:pt idx="1811">
                  <c:v>494282.36987212201</c:v>
                </c:pt>
                <c:pt idx="1812">
                  <c:v>495000</c:v>
                </c:pt>
                <c:pt idx="1813">
                  <c:v>494122.37296972203</c:v>
                </c:pt>
                <c:pt idx="1814">
                  <c:v>495000</c:v>
                </c:pt>
                <c:pt idx="1815">
                  <c:v>494122.37296972203</c:v>
                </c:pt>
                <c:pt idx="1816">
                  <c:v>495000</c:v>
                </c:pt>
                <c:pt idx="1817">
                  <c:v>494122.37296972203</c:v>
                </c:pt>
                <c:pt idx="1818">
                  <c:v>495000</c:v>
                </c:pt>
                <c:pt idx="1819">
                  <c:v>494122.37296972203</c:v>
                </c:pt>
                <c:pt idx="1820">
                  <c:v>495000</c:v>
                </c:pt>
                <c:pt idx="1821">
                  <c:v>493965.18303052202</c:v>
                </c:pt>
                <c:pt idx="1822">
                  <c:v>495000</c:v>
                </c:pt>
                <c:pt idx="1823">
                  <c:v>493965.18303052202</c:v>
                </c:pt>
                <c:pt idx="1824">
                  <c:v>495000</c:v>
                </c:pt>
                <c:pt idx="1825">
                  <c:v>493965.18303052202</c:v>
                </c:pt>
                <c:pt idx="1826">
                  <c:v>495000</c:v>
                </c:pt>
                <c:pt idx="1827">
                  <c:v>494246.31174930098</c:v>
                </c:pt>
                <c:pt idx="1828">
                  <c:v>495000</c:v>
                </c:pt>
                <c:pt idx="1829">
                  <c:v>494246.31174930098</c:v>
                </c:pt>
                <c:pt idx="1830">
                  <c:v>495000</c:v>
                </c:pt>
                <c:pt idx="1831">
                  <c:v>494246.31174930098</c:v>
                </c:pt>
                <c:pt idx="1832">
                  <c:v>495000</c:v>
                </c:pt>
                <c:pt idx="1833">
                  <c:v>494246.31174930098</c:v>
                </c:pt>
                <c:pt idx="1834">
                  <c:v>495000</c:v>
                </c:pt>
                <c:pt idx="1835">
                  <c:v>494246.31174930098</c:v>
                </c:pt>
                <c:pt idx="1836">
                  <c:v>495000</c:v>
                </c:pt>
                <c:pt idx="1837">
                  <c:v>494246.31174930098</c:v>
                </c:pt>
                <c:pt idx="1838">
                  <c:v>495000</c:v>
                </c:pt>
                <c:pt idx="1839">
                  <c:v>494246.31174930098</c:v>
                </c:pt>
                <c:pt idx="1840">
                  <c:v>495000</c:v>
                </c:pt>
                <c:pt idx="1841">
                  <c:v>494246.31174930098</c:v>
                </c:pt>
                <c:pt idx="1842">
                  <c:v>495000</c:v>
                </c:pt>
                <c:pt idx="1843">
                  <c:v>494246.31174930098</c:v>
                </c:pt>
                <c:pt idx="1844">
                  <c:v>495000</c:v>
                </c:pt>
                <c:pt idx="1845">
                  <c:v>494246.31174930098</c:v>
                </c:pt>
                <c:pt idx="1846">
                  <c:v>495000</c:v>
                </c:pt>
                <c:pt idx="1847">
                  <c:v>494246.31174930098</c:v>
                </c:pt>
                <c:pt idx="1848">
                  <c:v>495000</c:v>
                </c:pt>
                <c:pt idx="1849">
                  <c:v>494246.31174930098</c:v>
                </c:pt>
                <c:pt idx="1850">
                  <c:v>495000</c:v>
                </c:pt>
                <c:pt idx="1851">
                  <c:v>494103.156626101</c:v>
                </c:pt>
                <c:pt idx="1852">
                  <c:v>495000</c:v>
                </c:pt>
                <c:pt idx="1853">
                  <c:v>494103.156626101</c:v>
                </c:pt>
                <c:pt idx="1854">
                  <c:v>495000</c:v>
                </c:pt>
                <c:pt idx="1855">
                  <c:v>494103.156626101</c:v>
                </c:pt>
                <c:pt idx="1856">
                  <c:v>494462.05259794847</c:v>
                </c:pt>
                <c:pt idx="1857">
                  <c:v>494820.94856979593</c:v>
                </c:pt>
                <c:pt idx="1858">
                  <c:v>495000</c:v>
                </c:pt>
                <c:pt idx="1859">
                  <c:v>493605.53999104747</c:v>
                </c:pt>
                <c:pt idx="1860">
                  <c:v>493964.43596289493</c:v>
                </c:pt>
                <c:pt idx="1861">
                  <c:v>494323.3319347424</c:v>
                </c:pt>
                <c:pt idx="1862">
                  <c:v>494682.22790658986</c:v>
                </c:pt>
                <c:pt idx="1863">
                  <c:v>495000</c:v>
                </c:pt>
                <c:pt idx="1864">
                  <c:v>493605.53999104747</c:v>
                </c:pt>
                <c:pt idx="1865">
                  <c:v>493964.43596289493</c:v>
                </c:pt>
                <c:pt idx="1866">
                  <c:v>494323.3319347424</c:v>
                </c:pt>
                <c:pt idx="1867">
                  <c:v>494682.22790658986</c:v>
                </c:pt>
                <c:pt idx="1868">
                  <c:v>495000</c:v>
                </c:pt>
                <c:pt idx="1869">
                  <c:v>493605.53999104747</c:v>
                </c:pt>
                <c:pt idx="1870">
                  <c:v>493964.43596289493</c:v>
                </c:pt>
                <c:pt idx="1871">
                  <c:v>494323.3319347424</c:v>
                </c:pt>
                <c:pt idx="1872">
                  <c:v>494682.22790658986</c:v>
                </c:pt>
                <c:pt idx="1873">
                  <c:v>495000</c:v>
                </c:pt>
                <c:pt idx="1874">
                  <c:v>493605.53999104747</c:v>
                </c:pt>
                <c:pt idx="1875">
                  <c:v>493964.43596289493</c:v>
                </c:pt>
                <c:pt idx="1876">
                  <c:v>494323.3319347424</c:v>
                </c:pt>
                <c:pt idx="1877">
                  <c:v>494682.22790658986</c:v>
                </c:pt>
                <c:pt idx="1878">
                  <c:v>494577.06947843736</c:v>
                </c:pt>
                <c:pt idx="1879">
                  <c:v>494471.91105028486</c:v>
                </c:pt>
                <c:pt idx="1880">
                  <c:v>494366.75262213236</c:v>
                </c:pt>
                <c:pt idx="1881">
                  <c:v>494261.59419397986</c:v>
                </c:pt>
                <c:pt idx="1882">
                  <c:v>494156.43576582737</c:v>
                </c:pt>
                <c:pt idx="1883">
                  <c:v>494051.27733767487</c:v>
                </c:pt>
                <c:pt idx="1884">
                  <c:v>493946.11890952237</c:v>
                </c:pt>
                <c:pt idx="1885">
                  <c:v>493840.96048136987</c:v>
                </c:pt>
                <c:pt idx="1886">
                  <c:v>493735.80205321737</c:v>
                </c:pt>
                <c:pt idx="1887">
                  <c:v>494128.02308782144</c:v>
                </c:pt>
                <c:pt idx="1888">
                  <c:v>494520.2441224255</c:v>
                </c:pt>
                <c:pt idx="1889">
                  <c:v>494912.46515702957</c:v>
                </c:pt>
                <c:pt idx="1890">
                  <c:v>495000</c:v>
                </c:pt>
                <c:pt idx="1891">
                  <c:v>493587.79643300408</c:v>
                </c:pt>
                <c:pt idx="1892">
                  <c:v>493980.01746760815</c:v>
                </c:pt>
                <c:pt idx="1893">
                  <c:v>494372.23850221222</c:v>
                </c:pt>
                <c:pt idx="1894">
                  <c:v>494764.45953681628</c:v>
                </c:pt>
                <c:pt idx="1895">
                  <c:v>495000</c:v>
                </c:pt>
                <c:pt idx="1896">
                  <c:v>493587.79643300408</c:v>
                </c:pt>
                <c:pt idx="1897">
                  <c:v>493380.14226760814</c:v>
                </c:pt>
                <c:pt idx="1898">
                  <c:v>493772.36330221221</c:v>
                </c:pt>
                <c:pt idx="1899">
                  <c:v>494164.58433681628</c:v>
                </c:pt>
                <c:pt idx="1900">
                  <c:v>493956.93017142033</c:v>
                </c:pt>
                <c:pt idx="1901">
                  <c:v>493749.27600602439</c:v>
                </c:pt>
                <c:pt idx="1902">
                  <c:v>493541.62184062845</c:v>
                </c:pt>
                <c:pt idx="1903">
                  <c:v>493933.84287523251</c:v>
                </c:pt>
                <c:pt idx="1904">
                  <c:v>495000</c:v>
                </c:pt>
                <c:pt idx="1905">
                  <c:v>493439.02738340409</c:v>
                </c:pt>
                <c:pt idx="1906">
                  <c:v>493231.37321800814</c:v>
                </c:pt>
                <c:pt idx="1907">
                  <c:v>493623.59425261221</c:v>
                </c:pt>
                <c:pt idx="1908">
                  <c:v>495000</c:v>
                </c:pt>
                <c:pt idx="1909">
                  <c:v>494656.8035818041</c:v>
                </c:pt>
                <c:pt idx="1910">
                  <c:v>495000</c:v>
                </c:pt>
                <c:pt idx="1911">
                  <c:v>493736.56548260408</c:v>
                </c:pt>
                <c:pt idx="1912">
                  <c:v>494728.66171720816</c:v>
                </c:pt>
                <c:pt idx="1913">
                  <c:v>495000</c:v>
                </c:pt>
                <c:pt idx="1914">
                  <c:v>493587.79643300408</c:v>
                </c:pt>
                <c:pt idx="1915">
                  <c:v>493980.01746760815</c:v>
                </c:pt>
                <c:pt idx="1916">
                  <c:v>494372.23850221222</c:v>
                </c:pt>
                <c:pt idx="1917">
                  <c:v>494764.45953681628</c:v>
                </c:pt>
                <c:pt idx="1918">
                  <c:v>494429.8505482403</c:v>
                </c:pt>
                <c:pt idx="1919">
                  <c:v>494468.7487596643</c:v>
                </c:pt>
                <c:pt idx="1920">
                  <c:v>494134.13977108832</c:v>
                </c:pt>
                <c:pt idx="1921">
                  <c:v>493799.53078251233</c:v>
                </c:pt>
                <c:pt idx="1922">
                  <c:v>493091.41459393635</c:v>
                </c:pt>
                <c:pt idx="1923">
                  <c:v>492383.29840536037</c:v>
                </c:pt>
                <c:pt idx="1924">
                  <c:v>491675.18221678439</c:v>
                </c:pt>
                <c:pt idx="1925">
                  <c:v>490967.06602820841</c:v>
                </c:pt>
                <c:pt idx="1926">
                  <c:v>490258.94983963243</c:v>
                </c:pt>
                <c:pt idx="1927">
                  <c:v>489550.83365105645</c:v>
                </c:pt>
                <c:pt idx="1928">
                  <c:v>488842.71746248048</c:v>
                </c:pt>
                <c:pt idx="1929">
                  <c:v>488134.6012739045</c:v>
                </c:pt>
                <c:pt idx="1930">
                  <c:v>487426.48508532852</c:v>
                </c:pt>
                <c:pt idx="1931">
                  <c:v>486718.36889675254</c:v>
                </c:pt>
                <c:pt idx="1932">
                  <c:v>486010.25270817656</c:v>
                </c:pt>
                <c:pt idx="1933">
                  <c:v>485302.13651960058</c:v>
                </c:pt>
                <c:pt idx="1934">
                  <c:v>484594.0203310246</c:v>
                </c:pt>
                <c:pt idx="1935">
                  <c:v>483885.90414244862</c:v>
                </c:pt>
                <c:pt idx="1936">
                  <c:v>483177.78795387264</c:v>
                </c:pt>
                <c:pt idx="1937">
                  <c:v>482469.67176529666</c:v>
                </c:pt>
                <c:pt idx="1938">
                  <c:v>481761.55557672068</c:v>
                </c:pt>
                <c:pt idx="1939">
                  <c:v>481053.4393881447</c:v>
                </c:pt>
                <c:pt idx="1940">
                  <c:v>480345.32319956872</c:v>
                </c:pt>
                <c:pt idx="1941">
                  <c:v>479637.20701099274</c:v>
                </c:pt>
                <c:pt idx="1942">
                  <c:v>478929.09082241677</c:v>
                </c:pt>
                <c:pt idx="1943">
                  <c:v>478220.97463384079</c:v>
                </c:pt>
                <c:pt idx="1944">
                  <c:v>477512.85844526481</c:v>
                </c:pt>
                <c:pt idx="1945">
                  <c:v>476804.74225668883</c:v>
                </c:pt>
                <c:pt idx="1946">
                  <c:v>476096.62606811285</c:v>
                </c:pt>
                <c:pt idx="1947">
                  <c:v>475584.21579245303</c:v>
                </c:pt>
                <c:pt idx="1948">
                  <c:v>475071.80551679322</c:v>
                </c:pt>
                <c:pt idx="1949">
                  <c:v>474559.3952411334</c:v>
                </c:pt>
                <c:pt idx="1950">
                  <c:v>474046.98496547359</c:v>
                </c:pt>
                <c:pt idx="1951">
                  <c:v>473534.57468981377</c:v>
                </c:pt>
                <c:pt idx="1952">
                  <c:v>473361.71641415393</c:v>
                </c:pt>
                <c:pt idx="1953">
                  <c:v>472849.30613849411</c:v>
                </c:pt>
                <c:pt idx="1954">
                  <c:v>472336.8958628343</c:v>
                </c:pt>
                <c:pt idx="1955">
                  <c:v>471824.48558717448</c:v>
                </c:pt>
                <c:pt idx="1956">
                  <c:v>471312.07531151467</c:v>
                </c:pt>
                <c:pt idx="1957">
                  <c:v>470799.66503585485</c:v>
                </c:pt>
                <c:pt idx="1958">
                  <c:v>470287.25476019504</c:v>
                </c:pt>
                <c:pt idx="1959">
                  <c:v>469774.84448453522</c:v>
                </c:pt>
                <c:pt idx="1960">
                  <c:v>469262.43420887541</c:v>
                </c:pt>
                <c:pt idx="1961">
                  <c:v>468750.02393321559</c:v>
                </c:pt>
                <c:pt idx="1962">
                  <c:v>468237.61365755578</c:v>
                </c:pt>
                <c:pt idx="1963">
                  <c:v>467725.20338189596</c:v>
                </c:pt>
                <c:pt idx="1964">
                  <c:v>467212.79310623615</c:v>
                </c:pt>
                <c:pt idx="1965">
                  <c:v>467039.9348305763</c:v>
                </c:pt>
                <c:pt idx="1966">
                  <c:v>466867.07655491645</c:v>
                </c:pt>
                <c:pt idx="1967">
                  <c:v>466694.2182792566</c:v>
                </c:pt>
                <c:pt idx="1968">
                  <c:v>466521.36000359675</c:v>
                </c:pt>
                <c:pt idx="1969">
                  <c:v>466348.50172793691</c:v>
                </c:pt>
                <c:pt idx="1970">
                  <c:v>466175.64345227706</c:v>
                </c:pt>
                <c:pt idx="1971">
                  <c:v>466002.78517661721</c:v>
                </c:pt>
                <c:pt idx="1972">
                  <c:v>465829.92690095736</c:v>
                </c:pt>
                <c:pt idx="1973">
                  <c:v>467527.68690095737</c:v>
                </c:pt>
                <c:pt idx="1974">
                  <c:v>467354.82862529752</c:v>
                </c:pt>
                <c:pt idx="1975">
                  <c:v>467181.97034963768</c:v>
                </c:pt>
                <c:pt idx="1976">
                  <c:v>467009.11207397783</c:v>
                </c:pt>
                <c:pt idx="1977">
                  <c:v>466836.25379831798</c:v>
                </c:pt>
                <c:pt idx="1978">
                  <c:v>476494.98400437855</c:v>
                </c:pt>
                <c:pt idx="1979">
                  <c:v>486153.71421043912</c:v>
                </c:pt>
                <c:pt idx="1980">
                  <c:v>495000</c:v>
                </c:pt>
                <c:pt idx="1981">
                  <c:v>495000</c:v>
                </c:pt>
                <c:pt idx="1982">
                  <c:v>495000</c:v>
                </c:pt>
                <c:pt idx="1983">
                  <c:v>495000</c:v>
                </c:pt>
                <c:pt idx="1984">
                  <c:v>495000</c:v>
                </c:pt>
                <c:pt idx="1985">
                  <c:v>495000</c:v>
                </c:pt>
                <c:pt idx="1986">
                  <c:v>495000</c:v>
                </c:pt>
                <c:pt idx="1987">
                  <c:v>495000</c:v>
                </c:pt>
                <c:pt idx="1988">
                  <c:v>495000</c:v>
                </c:pt>
                <c:pt idx="1989">
                  <c:v>495000</c:v>
                </c:pt>
                <c:pt idx="1990">
                  <c:v>495000</c:v>
                </c:pt>
                <c:pt idx="1991">
                  <c:v>495000</c:v>
                </c:pt>
                <c:pt idx="1992">
                  <c:v>495000</c:v>
                </c:pt>
                <c:pt idx="1993">
                  <c:v>495000</c:v>
                </c:pt>
                <c:pt idx="1994">
                  <c:v>495000</c:v>
                </c:pt>
                <c:pt idx="1995">
                  <c:v>495000</c:v>
                </c:pt>
                <c:pt idx="1996">
                  <c:v>495000</c:v>
                </c:pt>
                <c:pt idx="1997">
                  <c:v>495000</c:v>
                </c:pt>
                <c:pt idx="1998">
                  <c:v>495000</c:v>
                </c:pt>
                <c:pt idx="1999">
                  <c:v>495000</c:v>
                </c:pt>
                <c:pt idx="2000">
                  <c:v>495000</c:v>
                </c:pt>
                <c:pt idx="2001">
                  <c:v>495000</c:v>
                </c:pt>
                <c:pt idx="2002">
                  <c:v>495000</c:v>
                </c:pt>
                <c:pt idx="2003">
                  <c:v>495000</c:v>
                </c:pt>
                <c:pt idx="2004">
                  <c:v>495000</c:v>
                </c:pt>
                <c:pt idx="2005">
                  <c:v>495000</c:v>
                </c:pt>
                <c:pt idx="2006">
                  <c:v>495000</c:v>
                </c:pt>
                <c:pt idx="2007">
                  <c:v>495000</c:v>
                </c:pt>
                <c:pt idx="2008">
                  <c:v>494862.99941353977</c:v>
                </c:pt>
                <c:pt idx="2009">
                  <c:v>495000</c:v>
                </c:pt>
                <c:pt idx="2010">
                  <c:v>494630.02146793978</c:v>
                </c:pt>
                <c:pt idx="2011">
                  <c:v>494782.59082707955</c:v>
                </c:pt>
                <c:pt idx="2012">
                  <c:v>494935.16018621932</c:v>
                </c:pt>
                <c:pt idx="2013">
                  <c:v>495000</c:v>
                </c:pt>
                <c:pt idx="2014">
                  <c:v>494674.93287913979</c:v>
                </c:pt>
                <c:pt idx="2015">
                  <c:v>495000</c:v>
                </c:pt>
                <c:pt idx="2016">
                  <c:v>495000</c:v>
                </c:pt>
                <c:pt idx="2017">
                  <c:v>495000</c:v>
                </c:pt>
                <c:pt idx="2018">
                  <c:v>494630.02146793978</c:v>
                </c:pt>
                <c:pt idx="2019">
                  <c:v>495000</c:v>
                </c:pt>
                <c:pt idx="2020">
                  <c:v>495000</c:v>
                </c:pt>
                <c:pt idx="2021">
                  <c:v>495000</c:v>
                </c:pt>
                <c:pt idx="2022">
                  <c:v>495000</c:v>
                </c:pt>
                <c:pt idx="2023">
                  <c:v>494630.02146793978</c:v>
                </c:pt>
                <c:pt idx="2024">
                  <c:v>494975.00362707954</c:v>
                </c:pt>
                <c:pt idx="2025">
                  <c:v>495000</c:v>
                </c:pt>
                <c:pt idx="2026">
                  <c:v>494630.02146793978</c:v>
                </c:pt>
                <c:pt idx="2027">
                  <c:v>494975.00362707954</c:v>
                </c:pt>
                <c:pt idx="2028">
                  <c:v>495000</c:v>
                </c:pt>
                <c:pt idx="2029">
                  <c:v>494630.02146793978</c:v>
                </c:pt>
                <c:pt idx="2030">
                  <c:v>495000</c:v>
                </c:pt>
                <c:pt idx="2031">
                  <c:v>494630.02146793978</c:v>
                </c:pt>
                <c:pt idx="2032">
                  <c:v>494975.00362707954</c:v>
                </c:pt>
                <c:pt idx="2033">
                  <c:v>495000</c:v>
                </c:pt>
                <c:pt idx="2034">
                  <c:v>494630.02146793978</c:v>
                </c:pt>
                <c:pt idx="2035">
                  <c:v>494975.00362707954</c:v>
                </c:pt>
                <c:pt idx="2036">
                  <c:v>495000</c:v>
                </c:pt>
                <c:pt idx="2037">
                  <c:v>494630.02146793978</c:v>
                </c:pt>
                <c:pt idx="2038">
                  <c:v>494975.00362707954</c:v>
                </c:pt>
                <c:pt idx="2039">
                  <c:v>494767.45622505934</c:v>
                </c:pt>
                <c:pt idx="2040">
                  <c:v>494559.90882303915</c:v>
                </c:pt>
                <c:pt idx="2041">
                  <c:v>494352.36142101896</c:v>
                </c:pt>
                <c:pt idx="2042">
                  <c:v>494190.08761899878</c:v>
                </c:pt>
                <c:pt idx="2043">
                  <c:v>494027.8138169786</c:v>
                </c:pt>
                <c:pt idx="2044">
                  <c:v>493865.54001495842</c:v>
                </c:pt>
                <c:pt idx="2045">
                  <c:v>493657.99261293822</c:v>
                </c:pt>
                <c:pt idx="2046">
                  <c:v>493450.44521091803</c:v>
                </c:pt>
                <c:pt idx="2047">
                  <c:v>493242.89780889783</c:v>
                </c:pt>
                <c:pt idx="2048">
                  <c:v>493480.58420889784</c:v>
                </c:pt>
                <c:pt idx="2049">
                  <c:v>493318.31040687766</c:v>
                </c:pt>
                <c:pt idx="2050">
                  <c:v>493156.03660485748</c:v>
                </c:pt>
                <c:pt idx="2051">
                  <c:v>492993.7628028373</c:v>
                </c:pt>
                <c:pt idx="2052">
                  <c:v>493503.09080283734</c:v>
                </c:pt>
                <c:pt idx="2053">
                  <c:v>495000</c:v>
                </c:pt>
                <c:pt idx="2054">
                  <c:v>495000</c:v>
                </c:pt>
                <c:pt idx="2055">
                  <c:v>495000</c:v>
                </c:pt>
                <c:pt idx="2056">
                  <c:v>495000</c:v>
                </c:pt>
                <c:pt idx="2057">
                  <c:v>495000</c:v>
                </c:pt>
                <c:pt idx="2058">
                  <c:v>495000</c:v>
                </c:pt>
                <c:pt idx="2059">
                  <c:v>495000</c:v>
                </c:pt>
                <c:pt idx="2060">
                  <c:v>495000</c:v>
                </c:pt>
                <c:pt idx="2061">
                  <c:v>495000</c:v>
                </c:pt>
                <c:pt idx="2062">
                  <c:v>495000</c:v>
                </c:pt>
                <c:pt idx="2063">
                  <c:v>495000</c:v>
                </c:pt>
                <c:pt idx="2064">
                  <c:v>495000</c:v>
                </c:pt>
                <c:pt idx="2065">
                  <c:v>495000</c:v>
                </c:pt>
                <c:pt idx="2066">
                  <c:v>495000</c:v>
                </c:pt>
                <c:pt idx="2067">
                  <c:v>495000</c:v>
                </c:pt>
                <c:pt idx="2068">
                  <c:v>495000</c:v>
                </c:pt>
                <c:pt idx="2069">
                  <c:v>495000</c:v>
                </c:pt>
                <c:pt idx="2070">
                  <c:v>495000</c:v>
                </c:pt>
                <c:pt idx="2071">
                  <c:v>495000</c:v>
                </c:pt>
                <c:pt idx="2072">
                  <c:v>495000</c:v>
                </c:pt>
                <c:pt idx="2073">
                  <c:v>495000</c:v>
                </c:pt>
                <c:pt idx="2074">
                  <c:v>495000</c:v>
                </c:pt>
                <c:pt idx="2075">
                  <c:v>495000</c:v>
                </c:pt>
                <c:pt idx="2076">
                  <c:v>495000</c:v>
                </c:pt>
                <c:pt idx="2077">
                  <c:v>495000</c:v>
                </c:pt>
                <c:pt idx="2078">
                  <c:v>495000</c:v>
                </c:pt>
                <c:pt idx="2079">
                  <c:v>495000</c:v>
                </c:pt>
                <c:pt idx="2080">
                  <c:v>495000</c:v>
                </c:pt>
                <c:pt idx="2081">
                  <c:v>495000</c:v>
                </c:pt>
                <c:pt idx="2082">
                  <c:v>495000</c:v>
                </c:pt>
                <c:pt idx="2083">
                  <c:v>495000</c:v>
                </c:pt>
                <c:pt idx="2084">
                  <c:v>495000</c:v>
                </c:pt>
                <c:pt idx="2085">
                  <c:v>495000</c:v>
                </c:pt>
                <c:pt idx="2086">
                  <c:v>495000</c:v>
                </c:pt>
                <c:pt idx="2087">
                  <c:v>495000</c:v>
                </c:pt>
                <c:pt idx="2088">
                  <c:v>495000</c:v>
                </c:pt>
                <c:pt idx="2089">
                  <c:v>495000</c:v>
                </c:pt>
                <c:pt idx="2090">
                  <c:v>495000</c:v>
                </c:pt>
                <c:pt idx="2091">
                  <c:v>495000</c:v>
                </c:pt>
                <c:pt idx="2092">
                  <c:v>495000</c:v>
                </c:pt>
                <c:pt idx="2093">
                  <c:v>495000</c:v>
                </c:pt>
                <c:pt idx="2094">
                  <c:v>495000</c:v>
                </c:pt>
                <c:pt idx="2095">
                  <c:v>495000</c:v>
                </c:pt>
                <c:pt idx="2096">
                  <c:v>495000</c:v>
                </c:pt>
                <c:pt idx="2097">
                  <c:v>495000</c:v>
                </c:pt>
                <c:pt idx="2098">
                  <c:v>495000</c:v>
                </c:pt>
                <c:pt idx="2099">
                  <c:v>495000</c:v>
                </c:pt>
                <c:pt idx="2100">
                  <c:v>495000</c:v>
                </c:pt>
                <c:pt idx="2101">
                  <c:v>495000</c:v>
                </c:pt>
                <c:pt idx="2102">
                  <c:v>495000</c:v>
                </c:pt>
                <c:pt idx="2103">
                  <c:v>495000</c:v>
                </c:pt>
                <c:pt idx="2104">
                  <c:v>495000</c:v>
                </c:pt>
                <c:pt idx="2105">
                  <c:v>495000</c:v>
                </c:pt>
                <c:pt idx="2106">
                  <c:v>495000</c:v>
                </c:pt>
                <c:pt idx="2107">
                  <c:v>495000</c:v>
                </c:pt>
                <c:pt idx="2108">
                  <c:v>495000</c:v>
                </c:pt>
                <c:pt idx="2109">
                  <c:v>495000</c:v>
                </c:pt>
                <c:pt idx="2110">
                  <c:v>495000</c:v>
                </c:pt>
                <c:pt idx="2111">
                  <c:v>495000</c:v>
                </c:pt>
                <c:pt idx="2112">
                  <c:v>495000</c:v>
                </c:pt>
                <c:pt idx="2113">
                  <c:v>495000</c:v>
                </c:pt>
                <c:pt idx="2114">
                  <c:v>495000</c:v>
                </c:pt>
                <c:pt idx="2115">
                  <c:v>495000</c:v>
                </c:pt>
                <c:pt idx="2116">
                  <c:v>495000</c:v>
                </c:pt>
                <c:pt idx="2117">
                  <c:v>495000</c:v>
                </c:pt>
                <c:pt idx="2118">
                  <c:v>495000</c:v>
                </c:pt>
                <c:pt idx="2119">
                  <c:v>495000</c:v>
                </c:pt>
                <c:pt idx="2120">
                  <c:v>495000</c:v>
                </c:pt>
                <c:pt idx="2121">
                  <c:v>495000</c:v>
                </c:pt>
                <c:pt idx="2122">
                  <c:v>495000</c:v>
                </c:pt>
                <c:pt idx="2123">
                  <c:v>495000</c:v>
                </c:pt>
                <c:pt idx="2124">
                  <c:v>495000</c:v>
                </c:pt>
                <c:pt idx="2125">
                  <c:v>495000</c:v>
                </c:pt>
                <c:pt idx="2126">
                  <c:v>495000</c:v>
                </c:pt>
                <c:pt idx="2127">
                  <c:v>495000</c:v>
                </c:pt>
                <c:pt idx="2128">
                  <c:v>495000</c:v>
                </c:pt>
                <c:pt idx="2129">
                  <c:v>495000</c:v>
                </c:pt>
                <c:pt idx="2130">
                  <c:v>495000</c:v>
                </c:pt>
                <c:pt idx="2131">
                  <c:v>495000</c:v>
                </c:pt>
                <c:pt idx="2132">
                  <c:v>495000</c:v>
                </c:pt>
                <c:pt idx="2133">
                  <c:v>495000</c:v>
                </c:pt>
                <c:pt idx="2134">
                  <c:v>495000</c:v>
                </c:pt>
                <c:pt idx="2135">
                  <c:v>495000</c:v>
                </c:pt>
                <c:pt idx="2136">
                  <c:v>495000</c:v>
                </c:pt>
                <c:pt idx="2137">
                  <c:v>495000</c:v>
                </c:pt>
                <c:pt idx="2138">
                  <c:v>495000</c:v>
                </c:pt>
                <c:pt idx="2139">
                  <c:v>495000</c:v>
                </c:pt>
                <c:pt idx="2140">
                  <c:v>495000</c:v>
                </c:pt>
                <c:pt idx="2141">
                  <c:v>495000</c:v>
                </c:pt>
                <c:pt idx="2142">
                  <c:v>495000</c:v>
                </c:pt>
                <c:pt idx="2143">
                  <c:v>495000</c:v>
                </c:pt>
                <c:pt idx="2144">
                  <c:v>495000</c:v>
                </c:pt>
                <c:pt idx="2145">
                  <c:v>495000</c:v>
                </c:pt>
                <c:pt idx="2146">
                  <c:v>495000</c:v>
                </c:pt>
                <c:pt idx="2147">
                  <c:v>495000</c:v>
                </c:pt>
                <c:pt idx="2148">
                  <c:v>495000</c:v>
                </c:pt>
                <c:pt idx="2149">
                  <c:v>495000</c:v>
                </c:pt>
                <c:pt idx="2150">
                  <c:v>495000</c:v>
                </c:pt>
                <c:pt idx="2151">
                  <c:v>495000</c:v>
                </c:pt>
                <c:pt idx="2152">
                  <c:v>495000</c:v>
                </c:pt>
                <c:pt idx="2153">
                  <c:v>495000</c:v>
                </c:pt>
                <c:pt idx="2154">
                  <c:v>495000</c:v>
                </c:pt>
                <c:pt idx="2155">
                  <c:v>495000</c:v>
                </c:pt>
                <c:pt idx="2156">
                  <c:v>495000</c:v>
                </c:pt>
                <c:pt idx="2157">
                  <c:v>495000</c:v>
                </c:pt>
                <c:pt idx="2158">
                  <c:v>495000</c:v>
                </c:pt>
                <c:pt idx="2159">
                  <c:v>495000</c:v>
                </c:pt>
                <c:pt idx="2160">
                  <c:v>495000</c:v>
                </c:pt>
                <c:pt idx="2161">
                  <c:v>495000</c:v>
                </c:pt>
                <c:pt idx="2162">
                  <c:v>495000</c:v>
                </c:pt>
                <c:pt idx="2163">
                  <c:v>495000</c:v>
                </c:pt>
                <c:pt idx="2164">
                  <c:v>495000</c:v>
                </c:pt>
                <c:pt idx="2165">
                  <c:v>495000</c:v>
                </c:pt>
                <c:pt idx="2166">
                  <c:v>495000</c:v>
                </c:pt>
                <c:pt idx="2167">
                  <c:v>495000</c:v>
                </c:pt>
                <c:pt idx="2168">
                  <c:v>495000</c:v>
                </c:pt>
                <c:pt idx="2169">
                  <c:v>495000</c:v>
                </c:pt>
                <c:pt idx="2170">
                  <c:v>495000</c:v>
                </c:pt>
                <c:pt idx="2171">
                  <c:v>495000</c:v>
                </c:pt>
                <c:pt idx="2172">
                  <c:v>494231.84453452198</c:v>
                </c:pt>
                <c:pt idx="2173">
                  <c:v>495000</c:v>
                </c:pt>
                <c:pt idx="2174">
                  <c:v>493687.29367372202</c:v>
                </c:pt>
                <c:pt idx="2175">
                  <c:v>493067.63561624405</c:v>
                </c:pt>
                <c:pt idx="2176">
                  <c:v>494009.91675876605</c:v>
                </c:pt>
                <c:pt idx="2177">
                  <c:v>493356.30350128806</c:v>
                </c:pt>
                <c:pt idx="2178">
                  <c:v>491548.21344381006</c:v>
                </c:pt>
                <c:pt idx="2179">
                  <c:v>489649.57618633204</c:v>
                </c:pt>
                <c:pt idx="2180">
                  <c:v>487750.93892885401</c:v>
                </c:pt>
                <c:pt idx="2181">
                  <c:v>485761.75447137601</c:v>
                </c:pt>
                <c:pt idx="2182">
                  <c:v>483772.57001389802</c:v>
                </c:pt>
                <c:pt idx="2183">
                  <c:v>481783.38555642002</c:v>
                </c:pt>
                <c:pt idx="2184">
                  <c:v>479794.20109894202</c:v>
                </c:pt>
                <c:pt idx="2185">
                  <c:v>477805.01664146403</c:v>
                </c:pt>
                <c:pt idx="2186">
                  <c:v>475815.83218398603</c:v>
                </c:pt>
                <c:pt idx="2187">
                  <c:v>473826.64772650803</c:v>
                </c:pt>
                <c:pt idx="2188">
                  <c:v>471837.46326903004</c:v>
                </c:pt>
                <c:pt idx="2189">
                  <c:v>469848.27881155204</c:v>
                </c:pt>
                <c:pt idx="2190">
                  <c:v>467859.09435407404</c:v>
                </c:pt>
                <c:pt idx="2191">
                  <c:v>465869.90989659604</c:v>
                </c:pt>
                <c:pt idx="2192">
                  <c:v>464257.29090669705</c:v>
                </c:pt>
                <c:pt idx="2193">
                  <c:v>462644.67191679805</c:v>
                </c:pt>
                <c:pt idx="2194">
                  <c:v>461032.05292689905</c:v>
                </c:pt>
                <c:pt idx="2195">
                  <c:v>481162.08033700002</c:v>
                </c:pt>
                <c:pt idx="2196">
                  <c:v>480998.21654710104</c:v>
                </c:pt>
                <c:pt idx="2197">
                  <c:v>479385.59755720204</c:v>
                </c:pt>
                <c:pt idx="2198">
                  <c:v>477772.97856730304</c:v>
                </c:pt>
                <c:pt idx="2199">
                  <c:v>476160.35957740404</c:v>
                </c:pt>
                <c:pt idx="2200">
                  <c:v>474547.74058750505</c:v>
                </c:pt>
                <c:pt idx="2201">
                  <c:v>472935.12159760605</c:v>
                </c:pt>
                <c:pt idx="2202">
                  <c:v>471322.50260770705</c:v>
                </c:pt>
                <c:pt idx="2203">
                  <c:v>469709.88361780805</c:v>
                </c:pt>
                <c:pt idx="2204">
                  <c:v>468097.26462790905</c:v>
                </c:pt>
                <c:pt idx="2205">
                  <c:v>466484.64563801006</c:v>
                </c:pt>
                <c:pt idx="2206">
                  <c:v>464872.02664811106</c:v>
                </c:pt>
                <c:pt idx="2207">
                  <c:v>463259.40765821206</c:v>
                </c:pt>
                <c:pt idx="2208">
                  <c:v>461646.78866831306</c:v>
                </c:pt>
                <c:pt idx="2209">
                  <c:v>460034.16967841407</c:v>
                </c:pt>
                <c:pt idx="2210">
                  <c:v>458421.55068851507</c:v>
                </c:pt>
                <c:pt idx="2211">
                  <c:v>456808.93169861607</c:v>
                </c:pt>
                <c:pt idx="2212">
                  <c:v>475490.20390871709</c:v>
                </c:pt>
                <c:pt idx="2213">
                  <c:v>488376.4553188181</c:v>
                </c:pt>
                <c:pt idx="2214">
                  <c:v>490906.7467289191</c:v>
                </c:pt>
                <c:pt idx="2215">
                  <c:v>495000</c:v>
                </c:pt>
                <c:pt idx="2216">
                  <c:v>493387.381010101</c:v>
                </c:pt>
                <c:pt idx="2217">
                  <c:v>491774.762020202</c:v>
                </c:pt>
                <c:pt idx="2218">
                  <c:v>495000</c:v>
                </c:pt>
                <c:pt idx="2219">
                  <c:v>495000</c:v>
                </c:pt>
                <c:pt idx="2220">
                  <c:v>495000</c:v>
                </c:pt>
                <c:pt idx="2221">
                  <c:v>494105.96358930098</c:v>
                </c:pt>
                <c:pt idx="2222">
                  <c:v>494510.13316114846</c:v>
                </c:pt>
                <c:pt idx="2223">
                  <c:v>494914.30273299594</c:v>
                </c:pt>
                <c:pt idx="2224">
                  <c:v>495000</c:v>
                </c:pt>
                <c:pt idx="2225">
                  <c:v>493616.76784384745</c:v>
                </c:pt>
                <c:pt idx="2226">
                  <c:v>494620.81261569489</c:v>
                </c:pt>
                <c:pt idx="2227">
                  <c:v>495000</c:v>
                </c:pt>
                <c:pt idx="2228">
                  <c:v>493616.76784384745</c:v>
                </c:pt>
                <c:pt idx="2229">
                  <c:v>494020.93741569493</c:v>
                </c:pt>
                <c:pt idx="2230">
                  <c:v>495000</c:v>
                </c:pt>
                <c:pt idx="2231">
                  <c:v>493765.53689344745</c:v>
                </c:pt>
                <c:pt idx="2232">
                  <c:v>494769.58166529489</c:v>
                </c:pt>
                <c:pt idx="2233">
                  <c:v>495000</c:v>
                </c:pt>
                <c:pt idx="2234">
                  <c:v>493765.53689344745</c:v>
                </c:pt>
                <c:pt idx="2235">
                  <c:v>494769.58166529489</c:v>
                </c:pt>
                <c:pt idx="2236">
                  <c:v>495000</c:v>
                </c:pt>
                <c:pt idx="2237">
                  <c:v>493616.76784384745</c:v>
                </c:pt>
                <c:pt idx="2238">
                  <c:v>494020.93741569493</c:v>
                </c:pt>
                <c:pt idx="2239">
                  <c:v>495000</c:v>
                </c:pt>
                <c:pt idx="2240">
                  <c:v>493765.53689344745</c:v>
                </c:pt>
                <c:pt idx="2241">
                  <c:v>494769.58166529489</c:v>
                </c:pt>
                <c:pt idx="2242">
                  <c:v>495000</c:v>
                </c:pt>
                <c:pt idx="2243">
                  <c:v>493914.30594304745</c:v>
                </c:pt>
                <c:pt idx="2244">
                  <c:v>495000</c:v>
                </c:pt>
                <c:pt idx="2245">
                  <c:v>493914.30594304745</c:v>
                </c:pt>
                <c:pt idx="2246">
                  <c:v>495000</c:v>
                </c:pt>
                <c:pt idx="2247">
                  <c:v>493914.30594304745</c:v>
                </c:pt>
                <c:pt idx="2248">
                  <c:v>495000</c:v>
                </c:pt>
                <c:pt idx="2249">
                  <c:v>493914.30594304745</c:v>
                </c:pt>
                <c:pt idx="2250">
                  <c:v>495000</c:v>
                </c:pt>
                <c:pt idx="2251">
                  <c:v>493914.30594304745</c:v>
                </c:pt>
                <c:pt idx="2252">
                  <c:v>494918.35071489488</c:v>
                </c:pt>
                <c:pt idx="2253">
                  <c:v>495000</c:v>
                </c:pt>
                <c:pt idx="2254">
                  <c:v>493702.88192420406</c:v>
                </c:pt>
                <c:pt idx="2255">
                  <c:v>494559.15735880815</c:v>
                </c:pt>
                <c:pt idx="2256">
                  <c:v>494940.05999341223</c:v>
                </c:pt>
                <c:pt idx="2257">
                  <c:v>495000</c:v>
                </c:pt>
                <c:pt idx="2258">
                  <c:v>493584.9894698041</c:v>
                </c:pt>
                <c:pt idx="2259">
                  <c:v>493965.89210440818</c:v>
                </c:pt>
                <c:pt idx="2260">
                  <c:v>494346.79473901226</c:v>
                </c:pt>
                <c:pt idx="2261">
                  <c:v>494727.69737361633</c:v>
                </c:pt>
                <c:pt idx="2262">
                  <c:v>495000</c:v>
                </c:pt>
                <c:pt idx="2263">
                  <c:v>493584.9894698041</c:v>
                </c:pt>
                <c:pt idx="2264">
                  <c:v>493965.89210440818</c:v>
                </c:pt>
                <c:pt idx="2265">
                  <c:v>494346.79473901226</c:v>
                </c:pt>
                <c:pt idx="2266">
                  <c:v>494727.69737361633</c:v>
                </c:pt>
                <c:pt idx="2267">
                  <c:v>495000</c:v>
                </c:pt>
                <c:pt idx="2268">
                  <c:v>493584.9894698041</c:v>
                </c:pt>
                <c:pt idx="2269">
                  <c:v>493965.89210440818</c:v>
                </c:pt>
                <c:pt idx="2270">
                  <c:v>493871.42193901225</c:v>
                </c:pt>
                <c:pt idx="2271">
                  <c:v>493776.95177361631</c:v>
                </c:pt>
                <c:pt idx="2272">
                  <c:v>494157.85440822039</c:v>
                </c:pt>
                <c:pt idx="2273">
                  <c:v>494538.75704282447</c:v>
                </c:pt>
                <c:pt idx="2274">
                  <c:v>494919.65967742854</c:v>
                </c:pt>
                <c:pt idx="2275">
                  <c:v>495000</c:v>
                </c:pt>
                <c:pt idx="2276">
                  <c:v>493584.9894698041</c:v>
                </c:pt>
                <c:pt idx="2277">
                  <c:v>493965.89210440818</c:v>
                </c:pt>
                <c:pt idx="2278">
                  <c:v>493871.42193901225</c:v>
                </c:pt>
                <c:pt idx="2279">
                  <c:v>491864.14217361633</c:v>
                </c:pt>
                <c:pt idx="2280">
                  <c:v>489856.86240822042</c:v>
                </c:pt>
                <c:pt idx="2281">
                  <c:v>487849.58264282451</c:v>
                </c:pt>
                <c:pt idx="2282">
                  <c:v>485842.30287742859</c:v>
                </c:pt>
                <c:pt idx="2283">
                  <c:v>483835.02311203268</c:v>
                </c:pt>
                <c:pt idx="2284">
                  <c:v>482017.70372345665</c:v>
                </c:pt>
                <c:pt idx="2285">
                  <c:v>480200.38433488063</c:v>
                </c:pt>
                <c:pt idx="2286">
                  <c:v>478383.0649463046</c:v>
                </c:pt>
                <c:pt idx="2287">
                  <c:v>476565.74555772857</c:v>
                </c:pt>
                <c:pt idx="2288">
                  <c:v>474748.42616915255</c:v>
                </c:pt>
                <c:pt idx="2289">
                  <c:v>472931.10678057652</c:v>
                </c:pt>
                <c:pt idx="2290">
                  <c:v>471113.78739200049</c:v>
                </c:pt>
                <c:pt idx="2291">
                  <c:v>469296.46800342447</c:v>
                </c:pt>
                <c:pt idx="2292">
                  <c:v>467479.14861484844</c:v>
                </c:pt>
                <c:pt idx="2293">
                  <c:v>465661.82922627241</c:v>
                </c:pt>
                <c:pt idx="2294">
                  <c:v>463844.50983769639</c:v>
                </c:pt>
                <c:pt idx="2295">
                  <c:v>462027.19044912036</c:v>
                </c:pt>
                <c:pt idx="2296">
                  <c:v>460209.87106054433</c:v>
                </c:pt>
                <c:pt idx="2297">
                  <c:v>458392.55167196831</c:v>
                </c:pt>
                <c:pt idx="2298">
                  <c:v>460265.03068339225</c:v>
                </c:pt>
                <c:pt idx="2299">
                  <c:v>462137.5096948162</c:v>
                </c:pt>
                <c:pt idx="2300">
                  <c:v>464009.98870624014</c:v>
                </c:pt>
                <c:pt idx="2301">
                  <c:v>465882.46771766408</c:v>
                </c:pt>
                <c:pt idx="2302">
                  <c:v>467754.94672908803</c:v>
                </c:pt>
                <c:pt idx="2303">
                  <c:v>469627.42574051197</c:v>
                </c:pt>
                <c:pt idx="2304">
                  <c:v>471499.90475193592</c:v>
                </c:pt>
                <c:pt idx="2305">
                  <c:v>473372.38376335986</c:v>
                </c:pt>
                <c:pt idx="2306">
                  <c:v>475244.8627747838</c:v>
                </c:pt>
                <c:pt idx="2307">
                  <c:v>477117.34178620775</c:v>
                </c:pt>
                <c:pt idx="2308">
                  <c:v>476533.72799763171</c:v>
                </c:pt>
                <c:pt idx="2309">
                  <c:v>475950.11420905567</c:v>
                </c:pt>
                <c:pt idx="2310">
                  <c:v>475366.50042047963</c:v>
                </c:pt>
                <c:pt idx="2311">
                  <c:v>473549.1810319036</c:v>
                </c:pt>
                <c:pt idx="2312">
                  <c:v>472018.11475624377</c:v>
                </c:pt>
                <c:pt idx="2313">
                  <c:v>470487.04848058394</c:v>
                </c:pt>
                <c:pt idx="2314">
                  <c:v>468955.9822049241</c:v>
                </c:pt>
                <c:pt idx="2315">
                  <c:v>467424.91592926427</c:v>
                </c:pt>
                <c:pt idx="2316">
                  <c:v>465893.84965360444</c:v>
                </c:pt>
                <c:pt idx="2317">
                  <c:v>464362.78337794461</c:v>
                </c:pt>
                <c:pt idx="2318">
                  <c:v>462831.71710228478</c:v>
                </c:pt>
                <c:pt idx="2319">
                  <c:v>461300.65082662494</c:v>
                </c:pt>
                <c:pt idx="2320">
                  <c:v>459769.58455096511</c:v>
                </c:pt>
                <c:pt idx="2321">
                  <c:v>458238.51827530528</c:v>
                </c:pt>
                <c:pt idx="2322">
                  <c:v>456707.45199964545</c:v>
                </c:pt>
                <c:pt idx="2323">
                  <c:v>455176.38572398562</c:v>
                </c:pt>
                <c:pt idx="2324">
                  <c:v>453645.31944832578</c:v>
                </c:pt>
                <c:pt idx="2325">
                  <c:v>452114.25317266595</c:v>
                </c:pt>
                <c:pt idx="2326">
                  <c:v>450583.18689700612</c:v>
                </c:pt>
                <c:pt idx="2327">
                  <c:v>449052.12062134629</c:v>
                </c:pt>
                <c:pt idx="2328">
                  <c:v>447521.05434568645</c:v>
                </c:pt>
                <c:pt idx="2329">
                  <c:v>445989.98807002662</c:v>
                </c:pt>
                <c:pt idx="2330">
                  <c:v>444458.92179436679</c:v>
                </c:pt>
                <c:pt idx="2331">
                  <c:v>442927.85551870696</c:v>
                </c:pt>
                <c:pt idx="2332">
                  <c:v>441396.78924304713</c:v>
                </c:pt>
                <c:pt idx="2333">
                  <c:v>439865.72296738729</c:v>
                </c:pt>
                <c:pt idx="2334">
                  <c:v>439059.03429172747</c:v>
                </c:pt>
                <c:pt idx="2335">
                  <c:v>440425.47841606761</c:v>
                </c:pt>
                <c:pt idx="2336">
                  <c:v>442516.30014040781</c:v>
                </c:pt>
                <c:pt idx="2337">
                  <c:v>444607.12186474801</c:v>
                </c:pt>
                <c:pt idx="2338">
                  <c:v>446697.94358908822</c:v>
                </c:pt>
                <c:pt idx="2339">
                  <c:v>448788.76531342842</c:v>
                </c:pt>
                <c:pt idx="2340">
                  <c:v>450879.58703776862</c:v>
                </c:pt>
                <c:pt idx="2341">
                  <c:v>452246.03116210876</c:v>
                </c:pt>
                <c:pt idx="2342">
                  <c:v>453612.4752864489</c:v>
                </c:pt>
                <c:pt idx="2343">
                  <c:v>453129.91909250943</c:v>
                </c:pt>
                <c:pt idx="2344">
                  <c:v>452647.36289856996</c:v>
                </c:pt>
                <c:pt idx="2345">
                  <c:v>452164.80670463049</c:v>
                </c:pt>
                <c:pt idx="2346">
                  <c:v>451682.25051069102</c:v>
                </c:pt>
                <c:pt idx="2347">
                  <c:v>451199.69431675156</c:v>
                </c:pt>
                <c:pt idx="2348">
                  <c:v>450852.95892281213</c:v>
                </c:pt>
                <c:pt idx="2349">
                  <c:v>450506.22352887271</c:v>
                </c:pt>
                <c:pt idx="2350">
                  <c:v>450295.30893493333</c:v>
                </c:pt>
                <c:pt idx="2351">
                  <c:v>450356.03594099393</c:v>
                </c:pt>
                <c:pt idx="2352">
                  <c:v>450280.94214705448</c:v>
                </c:pt>
                <c:pt idx="2353">
                  <c:v>450205.84835311503</c:v>
                </c:pt>
                <c:pt idx="2354">
                  <c:v>449994.93375917565</c:v>
                </c:pt>
                <c:pt idx="2355">
                  <c:v>449240.73596523621</c:v>
                </c:pt>
                <c:pt idx="2356">
                  <c:v>448214.89657129679</c:v>
                </c:pt>
                <c:pt idx="2357">
                  <c:v>447189.05717735738</c:v>
                </c:pt>
                <c:pt idx="2358">
                  <c:v>446163.21778341796</c:v>
                </c:pt>
                <c:pt idx="2359">
                  <c:v>445137.37838947854</c:v>
                </c:pt>
                <c:pt idx="2360">
                  <c:v>444790.64299553912</c:v>
                </c:pt>
                <c:pt idx="2361">
                  <c:v>444851.37000159972</c:v>
                </c:pt>
                <c:pt idx="2362">
                  <c:v>444912.09700766031</c:v>
                </c:pt>
                <c:pt idx="2363">
                  <c:v>444972.82401372091</c:v>
                </c:pt>
                <c:pt idx="2364">
                  <c:v>445033.5510197815</c:v>
                </c:pt>
                <c:pt idx="2365">
                  <c:v>445094.2780258421</c:v>
                </c:pt>
                <c:pt idx="2366">
                  <c:v>445155.00503190269</c:v>
                </c:pt>
                <c:pt idx="2367">
                  <c:v>445215.73203796329</c:v>
                </c:pt>
                <c:pt idx="2368">
                  <c:v>445276.45904402388</c:v>
                </c:pt>
                <c:pt idx="2369">
                  <c:v>444793.90285008441</c:v>
                </c:pt>
                <c:pt idx="2370">
                  <c:v>444175.52585614502</c:v>
                </c:pt>
                <c:pt idx="2371">
                  <c:v>443421.32806220558</c:v>
                </c:pt>
                <c:pt idx="2372">
                  <c:v>442531.3094682662</c:v>
                </c:pt>
                <c:pt idx="2373">
                  <c:v>443385.61962740601</c:v>
                </c:pt>
                <c:pt idx="2374">
                  <c:v>444239.92978654581</c:v>
                </c:pt>
                <c:pt idx="2375">
                  <c:v>445094.23994568561</c:v>
                </c:pt>
                <c:pt idx="2376">
                  <c:v>445948.55010482541</c:v>
                </c:pt>
                <c:pt idx="2377">
                  <c:v>446802.86026396521</c:v>
                </c:pt>
                <c:pt idx="2378">
                  <c:v>447657.17042310501</c:v>
                </c:pt>
                <c:pt idx="2379">
                  <c:v>447051.40698224481</c:v>
                </c:pt>
                <c:pt idx="2380">
                  <c:v>446445.6435413846</c:v>
                </c:pt>
                <c:pt idx="2381">
                  <c:v>445839.8801005244</c:v>
                </c:pt>
                <c:pt idx="2382">
                  <c:v>445234.1166596642</c:v>
                </c:pt>
                <c:pt idx="2383">
                  <c:v>444628.353218804</c:v>
                </c:pt>
                <c:pt idx="2384">
                  <c:v>444022.58977794379</c:v>
                </c:pt>
                <c:pt idx="2385">
                  <c:v>443416.82633708359</c:v>
                </c:pt>
                <c:pt idx="2386">
                  <c:v>442811.06289622339</c:v>
                </c:pt>
                <c:pt idx="2387">
                  <c:v>442205.29945536319</c:v>
                </c:pt>
                <c:pt idx="2388">
                  <c:v>441599.53601450298</c:v>
                </c:pt>
                <c:pt idx="2389">
                  <c:v>440993.77257364278</c:v>
                </c:pt>
                <c:pt idx="2390">
                  <c:v>440388.00913278258</c:v>
                </c:pt>
                <c:pt idx="2391">
                  <c:v>439782.24569192238</c:v>
                </c:pt>
                <c:pt idx="2392">
                  <c:v>439176.48225106217</c:v>
                </c:pt>
                <c:pt idx="2393">
                  <c:v>438570.71881020197</c:v>
                </c:pt>
                <c:pt idx="2394">
                  <c:v>437964.95536934177</c:v>
                </c:pt>
                <c:pt idx="2395">
                  <c:v>437359.19192848157</c:v>
                </c:pt>
                <c:pt idx="2396">
                  <c:v>436753.42848762136</c:v>
                </c:pt>
                <c:pt idx="2397">
                  <c:v>436147.66504676116</c:v>
                </c:pt>
                <c:pt idx="2398">
                  <c:v>435541.90160590096</c:v>
                </c:pt>
                <c:pt idx="2399">
                  <c:v>434936.13816504076</c:v>
                </c:pt>
                <c:pt idx="2400">
                  <c:v>434330.37472418055</c:v>
                </c:pt>
                <c:pt idx="2401">
                  <c:v>435184.68488332035</c:v>
                </c:pt>
                <c:pt idx="2402">
                  <c:v>436038.99504246016</c:v>
                </c:pt>
                <c:pt idx="2403">
                  <c:v>436893.30520159996</c:v>
                </c:pt>
                <c:pt idx="2404">
                  <c:v>437534.63779957977</c:v>
                </c:pt>
                <c:pt idx="2405">
                  <c:v>438175.97039755958</c:v>
                </c:pt>
                <c:pt idx="2406">
                  <c:v>438817.30299553939</c:v>
                </c:pt>
                <c:pt idx="2407">
                  <c:v>440899.88859553944</c:v>
                </c:pt>
                <c:pt idx="2408">
                  <c:v>441541.22119351925</c:v>
                </c:pt>
                <c:pt idx="2409">
                  <c:v>443223.84659149911</c:v>
                </c:pt>
                <c:pt idx="2410">
                  <c:v>453614.13779149909</c:v>
                </c:pt>
                <c:pt idx="2411">
                  <c:v>465045.72179149906</c:v>
                </c:pt>
                <c:pt idx="2412">
                  <c:v>471923.49278947886</c:v>
                </c:pt>
                <c:pt idx="2413">
                  <c:v>477759.97098745866</c:v>
                </c:pt>
                <c:pt idx="2414">
                  <c:v>483996.40938745864</c:v>
                </c:pt>
                <c:pt idx="2415">
                  <c:v>489832.88758543844</c:v>
                </c:pt>
                <c:pt idx="2416">
                  <c:v>495000</c:v>
                </c:pt>
                <c:pt idx="2417">
                  <c:v>495000</c:v>
                </c:pt>
                <c:pt idx="2418">
                  <c:v>495000</c:v>
                </c:pt>
                <c:pt idx="2419">
                  <c:v>495000</c:v>
                </c:pt>
                <c:pt idx="2420">
                  <c:v>495000</c:v>
                </c:pt>
                <c:pt idx="2421">
                  <c:v>495000</c:v>
                </c:pt>
                <c:pt idx="2422">
                  <c:v>495000</c:v>
                </c:pt>
                <c:pt idx="2423">
                  <c:v>495000</c:v>
                </c:pt>
                <c:pt idx="2424">
                  <c:v>495000</c:v>
                </c:pt>
                <c:pt idx="2425">
                  <c:v>495000</c:v>
                </c:pt>
                <c:pt idx="2426">
                  <c:v>495000</c:v>
                </c:pt>
                <c:pt idx="2427">
                  <c:v>495000</c:v>
                </c:pt>
                <c:pt idx="2428">
                  <c:v>495000</c:v>
                </c:pt>
                <c:pt idx="2429">
                  <c:v>495000</c:v>
                </c:pt>
                <c:pt idx="2430">
                  <c:v>495000</c:v>
                </c:pt>
                <c:pt idx="2431">
                  <c:v>495000</c:v>
                </c:pt>
                <c:pt idx="2432">
                  <c:v>495000</c:v>
                </c:pt>
                <c:pt idx="2433">
                  <c:v>495000</c:v>
                </c:pt>
                <c:pt idx="2434">
                  <c:v>495000</c:v>
                </c:pt>
                <c:pt idx="2435">
                  <c:v>495000</c:v>
                </c:pt>
                <c:pt idx="2436">
                  <c:v>495000</c:v>
                </c:pt>
                <c:pt idx="2437">
                  <c:v>495000</c:v>
                </c:pt>
                <c:pt idx="2438">
                  <c:v>495000</c:v>
                </c:pt>
                <c:pt idx="2439">
                  <c:v>495000</c:v>
                </c:pt>
                <c:pt idx="2440">
                  <c:v>495000</c:v>
                </c:pt>
                <c:pt idx="2441">
                  <c:v>495000</c:v>
                </c:pt>
                <c:pt idx="2442">
                  <c:v>495000</c:v>
                </c:pt>
                <c:pt idx="2443">
                  <c:v>495000</c:v>
                </c:pt>
                <c:pt idx="2444">
                  <c:v>495000</c:v>
                </c:pt>
                <c:pt idx="2445">
                  <c:v>495000</c:v>
                </c:pt>
                <c:pt idx="2446">
                  <c:v>495000</c:v>
                </c:pt>
                <c:pt idx="2447">
                  <c:v>495000</c:v>
                </c:pt>
                <c:pt idx="2448">
                  <c:v>495000</c:v>
                </c:pt>
                <c:pt idx="2449">
                  <c:v>495000</c:v>
                </c:pt>
                <c:pt idx="2450">
                  <c:v>495000</c:v>
                </c:pt>
                <c:pt idx="2451">
                  <c:v>495000</c:v>
                </c:pt>
                <c:pt idx="2452">
                  <c:v>495000</c:v>
                </c:pt>
                <c:pt idx="2453">
                  <c:v>495000</c:v>
                </c:pt>
                <c:pt idx="2454">
                  <c:v>495000</c:v>
                </c:pt>
                <c:pt idx="2455">
                  <c:v>495000</c:v>
                </c:pt>
                <c:pt idx="2456">
                  <c:v>495000</c:v>
                </c:pt>
                <c:pt idx="2457">
                  <c:v>495000</c:v>
                </c:pt>
                <c:pt idx="2458">
                  <c:v>495000</c:v>
                </c:pt>
                <c:pt idx="2459">
                  <c:v>495000</c:v>
                </c:pt>
                <c:pt idx="2460">
                  <c:v>495000</c:v>
                </c:pt>
                <c:pt idx="2461">
                  <c:v>495000</c:v>
                </c:pt>
                <c:pt idx="2462">
                  <c:v>495000</c:v>
                </c:pt>
                <c:pt idx="2463">
                  <c:v>495000</c:v>
                </c:pt>
                <c:pt idx="2464">
                  <c:v>495000</c:v>
                </c:pt>
                <c:pt idx="2465">
                  <c:v>494404.10697678826</c:v>
                </c:pt>
                <c:pt idx="2466">
                  <c:v>494677.74562077655</c:v>
                </c:pt>
                <c:pt idx="2467">
                  <c:v>494328.68426476483</c:v>
                </c:pt>
                <c:pt idx="2468">
                  <c:v>493979.62290875311</c:v>
                </c:pt>
                <c:pt idx="2469">
                  <c:v>493630.56155274139</c:v>
                </c:pt>
                <c:pt idx="2470">
                  <c:v>493281.50019672967</c:v>
                </c:pt>
                <c:pt idx="2471">
                  <c:v>492932.43884071795</c:v>
                </c:pt>
                <c:pt idx="2472">
                  <c:v>492583.37748470623</c:v>
                </c:pt>
                <c:pt idx="2473">
                  <c:v>492234.31612869451</c:v>
                </c:pt>
                <c:pt idx="2474">
                  <c:v>491885.25477268279</c:v>
                </c:pt>
                <c:pt idx="2475">
                  <c:v>492213.48837268283</c:v>
                </c:pt>
                <c:pt idx="2476">
                  <c:v>491864.42701667111</c:v>
                </c:pt>
                <c:pt idx="2477">
                  <c:v>491515.36566065939</c:v>
                </c:pt>
                <c:pt idx="2478">
                  <c:v>491166.30430464767</c:v>
                </c:pt>
                <c:pt idx="2479">
                  <c:v>490817.24294863595</c:v>
                </c:pt>
                <c:pt idx="2480">
                  <c:v>491145.47654863598</c:v>
                </c:pt>
                <c:pt idx="2481">
                  <c:v>490796.41519262426</c:v>
                </c:pt>
                <c:pt idx="2482">
                  <c:v>490447.35383661254</c:v>
                </c:pt>
                <c:pt idx="2483">
                  <c:v>490098.29248060082</c:v>
                </c:pt>
                <c:pt idx="2484">
                  <c:v>489749.2311245891</c:v>
                </c:pt>
                <c:pt idx="2485">
                  <c:v>494401.09352458909</c:v>
                </c:pt>
                <c:pt idx="2486">
                  <c:v>495000</c:v>
                </c:pt>
                <c:pt idx="2487">
                  <c:v>495000</c:v>
                </c:pt>
                <c:pt idx="2488">
                  <c:v>495000</c:v>
                </c:pt>
                <c:pt idx="2489">
                  <c:v>495000</c:v>
                </c:pt>
                <c:pt idx="2490">
                  <c:v>495000</c:v>
                </c:pt>
                <c:pt idx="2491">
                  <c:v>495000</c:v>
                </c:pt>
                <c:pt idx="2492">
                  <c:v>495000</c:v>
                </c:pt>
                <c:pt idx="2493">
                  <c:v>495000</c:v>
                </c:pt>
                <c:pt idx="2494">
                  <c:v>495000</c:v>
                </c:pt>
                <c:pt idx="2495">
                  <c:v>495000</c:v>
                </c:pt>
                <c:pt idx="2496">
                  <c:v>495000</c:v>
                </c:pt>
                <c:pt idx="2497">
                  <c:v>495000</c:v>
                </c:pt>
                <c:pt idx="2498">
                  <c:v>495000</c:v>
                </c:pt>
                <c:pt idx="2499">
                  <c:v>495000</c:v>
                </c:pt>
                <c:pt idx="2500">
                  <c:v>495000</c:v>
                </c:pt>
                <c:pt idx="2501">
                  <c:v>495000</c:v>
                </c:pt>
                <c:pt idx="2502">
                  <c:v>495000</c:v>
                </c:pt>
                <c:pt idx="2503">
                  <c:v>495000</c:v>
                </c:pt>
                <c:pt idx="2504">
                  <c:v>495000</c:v>
                </c:pt>
                <c:pt idx="2505">
                  <c:v>495000</c:v>
                </c:pt>
                <c:pt idx="2506">
                  <c:v>494749.17885666265</c:v>
                </c:pt>
                <c:pt idx="2507">
                  <c:v>495000</c:v>
                </c:pt>
                <c:pt idx="2508">
                  <c:v>494330.94133986265</c:v>
                </c:pt>
                <c:pt idx="2509">
                  <c:v>495000</c:v>
                </c:pt>
                <c:pt idx="2510">
                  <c:v>494330.94133986265</c:v>
                </c:pt>
                <c:pt idx="2511">
                  <c:v>495000</c:v>
                </c:pt>
                <c:pt idx="2512">
                  <c:v>494330.94133986265</c:v>
                </c:pt>
                <c:pt idx="2513">
                  <c:v>495000</c:v>
                </c:pt>
                <c:pt idx="2514">
                  <c:v>494330.94133986265</c:v>
                </c:pt>
                <c:pt idx="2515">
                  <c:v>495000</c:v>
                </c:pt>
                <c:pt idx="2516">
                  <c:v>494330.94133986265</c:v>
                </c:pt>
                <c:pt idx="2517">
                  <c:v>495000</c:v>
                </c:pt>
                <c:pt idx="2518">
                  <c:v>494330.94133986265</c:v>
                </c:pt>
                <c:pt idx="2519">
                  <c:v>495000</c:v>
                </c:pt>
                <c:pt idx="2520">
                  <c:v>494330.94133986265</c:v>
                </c:pt>
                <c:pt idx="2521">
                  <c:v>495000</c:v>
                </c:pt>
                <c:pt idx="2522">
                  <c:v>494330.94133986265</c:v>
                </c:pt>
                <c:pt idx="2523">
                  <c:v>495000</c:v>
                </c:pt>
                <c:pt idx="2524">
                  <c:v>494330.94133986265</c:v>
                </c:pt>
                <c:pt idx="2525">
                  <c:v>495000</c:v>
                </c:pt>
                <c:pt idx="2526">
                  <c:v>494167.28438092198</c:v>
                </c:pt>
                <c:pt idx="2527">
                  <c:v>495000</c:v>
                </c:pt>
                <c:pt idx="2528">
                  <c:v>495000</c:v>
                </c:pt>
                <c:pt idx="2529">
                  <c:v>494167.28438092198</c:v>
                </c:pt>
                <c:pt idx="2530">
                  <c:v>495000</c:v>
                </c:pt>
                <c:pt idx="2531">
                  <c:v>495000</c:v>
                </c:pt>
                <c:pt idx="2532">
                  <c:v>494742.71183692198</c:v>
                </c:pt>
                <c:pt idx="2533">
                  <c:v>495000</c:v>
                </c:pt>
                <c:pt idx="2534">
                  <c:v>494453.59462732199</c:v>
                </c:pt>
                <c:pt idx="2535">
                  <c:v>495000</c:v>
                </c:pt>
                <c:pt idx="2536">
                  <c:v>494453.59462732199</c:v>
                </c:pt>
                <c:pt idx="2537">
                  <c:v>495000</c:v>
                </c:pt>
                <c:pt idx="2538">
                  <c:v>494453.59462732199</c:v>
                </c:pt>
                <c:pt idx="2539">
                  <c:v>495000</c:v>
                </c:pt>
                <c:pt idx="2540">
                  <c:v>494453.59462732199</c:v>
                </c:pt>
                <c:pt idx="2541">
                  <c:v>495000</c:v>
                </c:pt>
                <c:pt idx="2542">
                  <c:v>495000</c:v>
                </c:pt>
                <c:pt idx="2543">
                  <c:v>495000</c:v>
                </c:pt>
                <c:pt idx="2544">
                  <c:v>494167.28438092198</c:v>
                </c:pt>
                <c:pt idx="2545">
                  <c:v>495000</c:v>
                </c:pt>
                <c:pt idx="2546">
                  <c:v>494167.28438092198</c:v>
                </c:pt>
                <c:pt idx="2547">
                  <c:v>495000</c:v>
                </c:pt>
                <c:pt idx="2548">
                  <c:v>494167.28438092198</c:v>
                </c:pt>
                <c:pt idx="2549">
                  <c:v>495000</c:v>
                </c:pt>
                <c:pt idx="2550">
                  <c:v>494167.28438092198</c:v>
                </c:pt>
                <c:pt idx="2551">
                  <c:v>495000</c:v>
                </c:pt>
                <c:pt idx="2552">
                  <c:v>494167.28438092198</c:v>
                </c:pt>
                <c:pt idx="2553">
                  <c:v>495000</c:v>
                </c:pt>
                <c:pt idx="2554">
                  <c:v>494167.28438092198</c:v>
                </c:pt>
                <c:pt idx="2555">
                  <c:v>495000</c:v>
                </c:pt>
                <c:pt idx="2556">
                  <c:v>494167.28438092198</c:v>
                </c:pt>
                <c:pt idx="2557">
                  <c:v>495000</c:v>
                </c:pt>
                <c:pt idx="2558">
                  <c:v>495000</c:v>
                </c:pt>
                <c:pt idx="2559">
                  <c:v>494235.08389650099</c:v>
                </c:pt>
                <c:pt idx="2560">
                  <c:v>495000</c:v>
                </c:pt>
                <c:pt idx="2561">
                  <c:v>494235.08389650099</c:v>
                </c:pt>
                <c:pt idx="2562">
                  <c:v>495000</c:v>
                </c:pt>
                <c:pt idx="2563">
                  <c:v>494235.08389650099</c:v>
                </c:pt>
                <c:pt idx="2564">
                  <c:v>495000</c:v>
                </c:pt>
                <c:pt idx="2565">
                  <c:v>494235.08389650099</c:v>
                </c:pt>
                <c:pt idx="2566">
                  <c:v>495000</c:v>
                </c:pt>
                <c:pt idx="2567">
                  <c:v>494235.08389650099</c:v>
                </c:pt>
                <c:pt idx="2568">
                  <c:v>495000</c:v>
                </c:pt>
                <c:pt idx="2569">
                  <c:v>494235.08389650099</c:v>
                </c:pt>
                <c:pt idx="2570">
                  <c:v>495000</c:v>
                </c:pt>
                <c:pt idx="2571">
                  <c:v>494235.08389650099</c:v>
                </c:pt>
                <c:pt idx="2572">
                  <c:v>495000</c:v>
                </c:pt>
                <c:pt idx="2573">
                  <c:v>494235.08389650099</c:v>
                </c:pt>
                <c:pt idx="2574">
                  <c:v>495000</c:v>
                </c:pt>
                <c:pt idx="2575">
                  <c:v>494235.08389650099</c:v>
                </c:pt>
                <c:pt idx="2576">
                  <c:v>495000</c:v>
                </c:pt>
                <c:pt idx="2577">
                  <c:v>494235.08389650099</c:v>
                </c:pt>
                <c:pt idx="2578">
                  <c:v>495000</c:v>
                </c:pt>
                <c:pt idx="2579">
                  <c:v>494021.75469330099</c:v>
                </c:pt>
                <c:pt idx="2580">
                  <c:v>494967.09410340199</c:v>
                </c:pt>
                <c:pt idx="2581">
                  <c:v>495000</c:v>
                </c:pt>
                <c:pt idx="2582">
                  <c:v>494021.75469330099</c:v>
                </c:pt>
                <c:pt idx="2583">
                  <c:v>494967.09410340199</c:v>
                </c:pt>
                <c:pt idx="2584">
                  <c:v>495000</c:v>
                </c:pt>
                <c:pt idx="2585">
                  <c:v>494021.75469330099</c:v>
                </c:pt>
                <c:pt idx="2586">
                  <c:v>494967.09410340199</c:v>
                </c:pt>
                <c:pt idx="2587">
                  <c:v>494963.80127524951</c:v>
                </c:pt>
                <c:pt idx="2588">
                  <c:v>494960.50844709703</c:v>
                </c:pt>
                <c:pt idx="2589">
                  <c:v>494957.21561894455</c:v>
                </c:pt>
                <c:pt idx="2590">
                  <c:v>494953.92279079207</c:v>
                </c:pt>
                <c:pt idx="2591">
                  <c:v>494950.62996263959</c:v>
                </c:pt>
                <c:pt idx="2592">
                  <c:v>494947.33713448711</c:v>
                </c:pt>
                <c:pt idx="2593">
                  <c:v>494944.04430633463</c:v>
                </c:pt>
                <c:pt idx="2594">
                  <c:v>494940.75147818215</c:v>
                </c:pt>
                <c:pt idx="2595">
                  <c:v>494937.45865002967</c:v>
                </c:pt>
                <c:pt idx="2596">
                  <c:v>494934.16582187719</c:v>
                </c:pt>
                <c:pt idx="2597">
                  <c:v>494930.87299372471</c:v>
                </c:pt>
                <c:pt idx="2598">
                  <c:v>494927.58016557223</c:v>
                </c:pt>
                <c:pt idx="2599">
                  <c:v>494924.28733741975</c:v>
                </c:pt>
                <c:pt idx="2600">
                  <c:v>494920.99450926727</c:v>
                </c:pt>
                <c:pt idx="2601">
                  <c:v>494917.70168111479</c:v>
                </c:pt>
                <c:pt idx="2602">
                  <c:v>494914.40885296231</c:v>
                </c:pt>
                <c:pt idx="2603">
                  <c:v>494911.11602480983</c:v>
                </c:pt>
                <c:pt idx="2604">
                  <c:v>494907.82319665735</c:v>
                </c:pt>
                <c:pt idx="2605">
                  <c:v>494904.53036850487</c:v>
                </c:pt>
                <c:pt idx="2606">
                  <c:v>494901.23754035239</c:v>
                </c:pt>
                <c:pt idx="2607">
                  <c:v>494897.94471219991</c:v>
                </c:pt>
                <c:pt idx="2608">
                  <c:v>494894.65188404743</c:v>
                </c:pt>
                <c:pt idx="2609">
                  <c:v>494891.35905589495</c:v>
                </c:pt>
                <c:pt idx="2610">
                  <c:v>494888.06622774247</c:v>
                </c:pt>
                <c:pt idx="2611">
                  <c:v>494228.30619958992</c:v>
                </c:pt>
                <c:pt idx="2612">
                  <c:v>493568.54617143737</c:v>
                </c:pt>
                <c:pt idx="2613">
                  <c:v>492908.78614328481</c:v>
                </c:pt>
                <c:pt idx="2614">
                  <c:v>492249.02611513226</c:v>
                </c:pt>
                <c:pt idx="2615">
                  <c:v>491589.26608697971</c:v>
                </c:pt>
                <c:pt idx="2616">
                  <c:v>490929.50605882716</c:v>
                </c:pt>
                <c:pt idx="2617">
                  <c:v>490581.09603067464</c:v>
                </c:pt>
                <c:pt idx="2618">
                  <c:v>491618.46586527873</c:v>
                </c:pt>
                <c:pt idx="2619">
                  <c:v>492655.83569988282</c:v>
                </c:pt>
                <c:pt idx="2620">
                  <c:v>493693.20553448691</c:v>
                </c:pt>
                <c:pt idx="2621">
                  <c:v>494730.57536909101</c:v>
                </c:pt>
                <c:pt idx="2622">
                  <c:v>495000</c:v>
                </c:pt>
                <c:pt idx="2623">
                  <c:v>493747.79333540407</c:v>
                </c:pt>
                <c:pt idx="2624">
                  <c:v>494785.16317000816</c:v>
                </c:pt>
                <c:pt idx="2625">
                  <c:v>494294.5490046122</c:v>
                </c:pt>
                <c:pt idx="2626">
                  <c:v>493803.93483921624</c:v>
                </c:pt>
                <c:pt idx="2627">
                  <c:v>493313.32067382027</c:v>
                </c:pt>
                <c:pt idx="2628">
                  <c:v>492822.70650842431</c:v>
                </c:pt>
                <c:pt idx="2629">
                  <c:v>492332.09234302834</c:v>
                </c:pt>
                <c:pt idx="2630">
                  <c:v>490324.81257763243</c:v>
                </c:pt>
                <c:pt idx="2631">
                  <c:v>489834.19841223647</c:v>
                </c:pt>
                <c:pt idx="2632">
                  <c:v>489343.5842468405</c:v>
                </c:pt>
                <c:pt idx="2633">
                  <c:v>488852.97008144454</c:v>
                </c:pt>
                <c:pt idx="2634">
                  <c:v>488362.35591604857</c:v>
                </c:pt>
                <c:pt idx="2635">
                  <c:v>487871.74175065261</c:v>
                </c:pt>
                <c:pt idx="2636">
                  <c:v>485864.4619852567</c:v>
                </c:pt>
                <c:pt idx="2637">
                  <c:v>485373.84781986073</c:v>
                </c:pt>
                <c:pt idx="2638">
                  <c:v>483366.56805446482</c:v>
                </c:pt>
                <c:pt idx="2639">
                  <c:v>481359.28828906891</c:v>
                </c:pt>
                <c:pt idx="2640">
                  <c:v>479352.00852367299</c:v>
                </c:pt>
                <c:pt idx="2641">
                  <c:v>477344.72875827708</c:v>
                </c:pt>
                <c:pt idx="2642">
                  <c:v>475337.44899288117</c:v>
                </c:pt>
                <c:pt idx="2643">
                  <c:v>473330.16922748525</c:v>
                </c:pt>
                <c:pt idx="2644">
                  <c:v>471322.88946208934</c:v>
                </c:pt>
                <c:pt idx="2645">
                  <c:v>469315.60969669343</c:v>
                </c:pt>
                <c:pt idx="2646">
                  <c:v>467308.32993129751</c:v>
                </c:pt>
                <c:pt idx="2647">
                  <c:v>465301.0501659016</c:v>
                </c:pt>
                <c:pt idx="2648">
                  <c:v>463293.77040050569</c:v>
                </c:pt>
                <c:pt idx="2649">
                  <c:v>462415.87821192964</c:v>
                </c:pt>
                <c:pt idx="2650">
                  <c:v>461537.98602335359</c:v>
                </c:pt>
                <c:pt idx="2651">
                  <c:v>460660.09383477754</c:v>
                </c:pt>
                <c:pt idx="2652">
                  <c:v>459782.20164620149</c:v>
                </c:pt>
                <c:pt idx="2653">
                  <c:v>458904.30945762544</c:v>
                </c:pt>
                <c:pt idx="2654">
                  <c:v>458026.41726904939</c:v>
                </c:pt>
                <c:pt idx="2655">
                  <c:v>457148.52508047334</c:v>
                </c:pt>
                <c:pt idx="2656">
                  <c:v>456270.63289189729</c:v>
                </c:pt>
                <c:pt idx="2657">
                  <c:v>455704.09070332121</c:v>
                </c:pt>
                <c:pt idx="2658">
                  <c:v>454826.19851474516</c:v>
                </c:pt>
                <c:pt idx="2659">
                  <c:v>453948.30632616911</c:v>
                </c:pt>
                <c:pt idx="2660">
                  <c:v>453381.76413759304</c:v>
                </c:pt>
                <c:pt idx="2661">
                  <c:v>454321.19133759302</c:v>
                </c:pt>
                <c:pt idx="2662">
                  <c:v>453443.29914901697</c:v>
                </c:pt>
                <c:pt idx="2663">
                  <c:v>452565.40696044092</c:v>
                </c:pt>
                <c:pt idx="2664">
                  <c:v>451687.51477186487</c:v>
                </c:pt>
                <c:pt idx="2665">
                  <c:v>450809.62258328882</c:v>
                </c:pt>
                <c:pt idx="2666">
                  <c:v>449931.73039471277</c:v>
                </c:pt>
                <c:pt idx="2667">
                  <c:v>449053.83820613672</c:v>
                </c:pt>
                <c:pt idx="2668">
                  <c:v>448175.94601756067</c:v>
                </c:pt>
                <c:pt idx="2669">
                  <c:v>447298.05382898462</c:v>
                </c:pt>
                <c:pt idx="2670">
                  <c:v>446420.16164040857</c:v>
                </c:pt>
                <c:pt idx="2671">
                  <c:v>445542.26945183252</c:v>
                </c:pt>
                <c:pt idx="2672">
                  <c:v>444664.37726325647</c:v>
                </c:pt>
                <c:pt idx="2673">
                  <c:v>443786.48507468041</c:v>
                </c:pt>
                <c:pt idx="2674">
                  <c:v>442908.59288610436</c:v>
                </c:pt>
                <c:pt idx="2675">
                  <c:v>442030.70069752831</c:v>
                </c:pt>
                <c:pt idx="2676">
                  <c:v>441152.80850895226</c:v>
                </c:pt>
                <c:pt idx="2677">
                  <c:v>440334.80143329245</c:v>
                </c:pt>
                <c:pt idx="2678">
                  <c:v>439516.79435763264</c:v>
                </c:pt>
                <c:pt idx="2679">
                  <c:v>438698.78728197282</c:v>
                </c:pt>
                <c:pt idx="2680">
                  <c:v>437880.78020631301</c:v>
                </c:pt>
                <c:pt idx="2681">
                  <c:v>437062.77313065319</c:v>
                </c:pt>
                <c:pt idx="2682">
                  <c:v>436244.76605499338</c:v>
                </c:pt>
                <c:pt idx="2683">
                  <c:v>435426.75897933356</c:v>
                </c:pt>
                <c:pt idx="2684">
                  <c:v>434608.75190367375</c:v>
                </c:pt>
                <c:pt idx="2685">
                  <c:v>433790.74482801394</c:v>
                </c:pt>
                <c:pt idx="2686">
                  <c:v>432972.73775235412</c:v>
                </c:pt>
                <c:pt idx="2687">
                  <c:v>432154.73067669431</c:v>
                </c:pt>
                <c:pt idx="2688">
                  <c:v>431336.72360103449</c:v>
                </c:pt>
                <c:pt idx="2689">
                  <c:v>430518.71652537468</c:v>
                </c:pt>
                <c:pt idx="2690">
                  <c:v>429700.70944971486</c:v>
                </c:pt>
                <c:pt idx="2691">
                  <c:v>428882.70237405505</c:v>
                </c:pt>
                <c:pt idx="2692">
                  <c:v>428064.69529839524</c:v>
                </c:pt>
                <c:pt idx="2693">
                  <c:v>427246.68822273542</c:v>
                </c:pt>
                <c:pt idx="2694">
                  <c:v>426428.68114707561</c:v>
                </c:pt>
                <c:pt idx="2695">
                  <c:v>425610.67407141579</c:v>
                </c:pt>
                <c:pt idx="2696">
                  <c:v>424792.66699575598</c:v>
                </c:pt>
                <c:pt idx="2697">
                  <c:v>423974.65992009616</c:v>
                </c:pt>
                <c:pt idx="2698">
                  <c:v>423156.65284443635</c:v>
                </c:pt>
                <c:pt idx="2699">
                  <c:v>422338.64576877654</c:v>
                </c:pt>
                <c:pt idx="2700">
                  <c:v>421520.63869311672</c:v>
                </c:pt>
                <c:pt idx="2701">
                  <c:v>420702.63161745691</c:v>
                </c:pt>
                <c:pt idx="2702">
                  <c:v>419884.62454179709</c:v>
                </c:pt>
                <c:pt idx="2703">
                  <c:v>419066.61746613728</c:v>
                </c:pt>
                <c:pt idx="2704">
                  <c:v>418248.61039047746</c:v>
                </c:pt>
                <c:pt idx="2705">
                  <c:v>418961.66959047748</c:v>
                </c:pt>
                <c:pt idx="2706">
                  <c:v>418143.66251481767</c:v>
                </c:pt>
                <c:pt idx="2707">
                  <c:v>417325.65543915785</c:v>
                </c:pt>
                <c:pt idx="2708">
                  <c:v>417431.65604521841</c:v>
                </c:pt>
                <c:pt idx="2709">
                  <c:v>417537.65665127896</c:v>
                </c:pt>
                <c:pt idx="2710">
                  <c:v>417643.65725733951</c:v>
                </c:pt>
                <c:pt idx="2711">
                  <c:v>417749.65786340006</c:v>
                </c:pt>
                <c:pt idx="2712">
                  <c:v>417855.65846946061</c:v>
                </c:pt>
                <c:pt idx="2713">
                  <c:v>417961.65907552117</c:v>
                </c:pt>
                <c:pt idx="2714">
                  <c:v>418067.65968158172</c:v>
                </c:pt>
                <c:pt idx="2715">
                  <c:v>418173.66028764227</c:v>
                </c:pt>
                <c:pt idx="2716">
                  <c:v>418279.66089370282</c:v>
                </c:pt>
                <c:pt idx="2717">
                  <c:v>418385.66149976337</c:v>
                </c:pt>
                <c:pt idx="2718">
                  <c:v>418491.66210582393</c:v>
                </c:pt>
                <c:pt idx="2719">
                  <c:v>419623.50210582389</c:v>
                </c:pt>
                <c:pt idx="2720">
                  <c:v>419729.50271188444</c:v>
                </c:pt>
                <c:pt idx="2721">
                  <c:v>419835.503317945</c:v>
                </c:pt>
                <c:pt idx="2722">
                  <c:v>419941.50392400555</c:v>
                </c:pt>
                <c:pt idx="2723">
                  <c:v>420047.5045300661</c:v>
                </c:pt>
                <c:pt idx="2724">
                  <c:v>420153.50513612665</c:v>
                </c:pt>
                <c:pt idx="2725">
                  <c:v>420259.5057421872</c:v>
                </c:pt>
                <c:pt idx="2726">
                  <c:v>420365.50634824776</c:v>
                </c:pt>
                <c:pt idx="2727">
                  <c:v>420471.50695430831</c:v>
                </c:pt>
                <c:pt idx="2728">
                  <c:v>420577.50756036886</c:v>
                </c:pt>
                <c:pt idx="2729">
                  <c:v>420683.50816642941</c:v>
                </c:pt>
                <c:pt idx="2730">
                  <c:v>421815.34816642938</c:v>
                </c:pt>
                <c:pt idx="2731">
                  <c:v>421921.34877248993</c:v>
                </c:pt>
                <c:pt idx="2732">
                  <c:v>422027.34937855048</c:v>
                </c:pt>
                <c:pt idx="2733">
                  <c:v>422133.34998461104</c:v>
                </c:pt>
                <c:pt idx="2734">
                  <c:v>422239.35059067159</c:v>
                </c:pt>
                <c:pt idx="2735">
                  <c:v>422345.35119673214</c:v>
                </c:pt>
                <c:pt idx="2736">
                  <c:v>422451.35180279269</c:v>
                </c:pt>
                <c:pt idx="2737">
                  <c:v>422557.35240885324</c:v>
                </c:pt>
                <c:pt idx="2738">
                  <c:v>421951.58896799304</c:v>
                </c:pt>
                <c:pt idx="2739">
                  <c:v>421345.82552713284</c:v>
                </c:pt>
                <c:pt idx="2740">
                  <c:v>420740.06208627264</c:v>
                </c:pt>
                <c:pt idx="2741">
                  <c:v>420134.29864541243</c:v>
                </c:pt>
                <c:pt idx="2742">
                  <c:v>419528.53520455223</c:v>
                </c:pt>
                <c:pt idx="2743">
                  <c:v>418922.77176369203</c:v>
                </c:pt>
                <c:pt idx="2744">
                  <c:v>418317.00832283183</c:v>
                </c:pt>
                <c:pt idx="2745">
                  <c:v>417711.24488197162</c:v>
                </c:pt>
                <c:pt idx="2746">
                  <c:v>417105.48144111142</c:v>
                </c:pt>
                <c:pt idx="2747">
                  <c:v>416499.71800025122</c:v>
                </c:pt>
                <c:pt idx="2748">
                  <c:v>415893.95455939102</c:v>
                </c:pt>
                <c:pt idx="2749">
                  <c:v>415288.19111853081</c:v>
                </c:pt>
                <c:pt idx="2750">
                  <c:v>414682.42767767061</c:v>
                </c:pt>
                <c:pt idx="2751">
                  <c:v>414076.66423681041</c:v>
                </c:pt>
                <c:pt idx="2752">
                  <c:v>413470.90079595021</c:v>
                </c:pt>
                <c:pt idx="2753">
                  <c:v>412865.13735509</c:v>
                </c:pt>
                <c:pt idx="2754">
                  <c:v>412865.13735509</c:v>
                </c:pt>
                <c:pt idx="2755">
                  <c:v>412259.3739142298</c:v>
                </c:pt>
                <c:pt idx="2756">
                  <c:v>411653.6104733696</c:v>
                </c:pt>
                <c:pt idx="2757">
                  <c:v>411047.84703250939</c:v>
                </c:pt>
                <c:pt idx="2758">
                  <c:v>411047.84703250939</c:v>
                </c:pt>
                <c:pt idx="2759">
                  <c:v>411047.84703250939</c:v>
                </c:pt>
                <c:pt idx="2760">
                  <c:v>411047.84703250939</c:v>
                </c:pt>
                <c:pt idx="2761">
                  <c:v>410442.08359164919</c:v>
                </c:pt>
                <c:pt idx="2762">
                  <c:v>409836.32015078899</c:v>
                </c:pt>
                <c:pt idx="2763">
                  <c:v>409230.55670992879</c:v>
                </c:pt>
                <c:pt idx="2764">
                  <c:v>408624.79326906858</c:v>
                </c:pt>
                <c:pt idx="2765">
                  <c:v>408019.02982820838</c:v>
                </c:pt>
                <c:pt idx="2766">
                  <c:v>408019.02982820838</c:v>
                </c:pt>
                <c:pt idx="2767">
                  <c:v>488739.74572174816</c:v>
                </c:pt>
                <c:pt idx="2768">
                  <c:v>495000</c:v>
                </c:pt>
                <c:pt idx="2769">
                  <c:v>495000</c:v>
                </c:pt>
                <c:pt idx="2770">
                  <c:v>495000</c:v>
                </c:pt>
                <c:pt idx="2771">
                  <c:v>495000</c:v>
                </c:pt>
                <c:pt idx="2772">
                  <c:v>495000</c:v>
                </c:pt>
                <c:pt idx="2773">
                  <c:v>495000</c:v>
                </c:pt>
                <c:pt idx="2774">
                  <c:v>495000</c:v>
                </c:pt>
                <c:pt idx="2775">
                  <c:v>495000</c:v>
                </c:pt>
                <c:pt idx="2776">
                  <c:v>495000</c:v>
                </c:pt>
                <c:pt idx="2777">
                  <c:v>495000</c:v>
                </c:pt>
                <c:pt idx="2778">
                  <c:v>495000</c:v>
                </c:pt>
                <c:pt idx="2779">
                  <c:v>495000</c:v>
                </c:pt>
                <c:pt idx="2780">
                  <c:v>495000</c:v>
                </c:pt>
                <c:pt idx="2781">
                  <c:v>494984.59375637979</c:v>
                </c:pt>
                <c:pt idx="2782">
                  <c:v>495000</c:v>
                </c:pt>
                <c:pt idx="2783">
                  <c:v>495000</c:v>
                </c:pt>
                <c:pt idx="2784">
                  <c:v>495000</c:v>
                </c:pt>
                <c:pt idx="2785">
                  <c:v>495000</c:v>
                </c:pt>
                <c:pt idx="2786">
                  <c:v>495000</c:v>
                </c:pt>
                <c:pt idx="2787">
                  <c:v>495000</c:v>
                </c:pt>
                <c:pt idx="2788">
                  <c:v>495000</c:v>
                </c:pt>
                <c:pt idx="2789">
                  <c:v>495000</c:v>
                </c:pt>
                <c:pt idx="2790">
                  <c:v>495000</c:v>
                </c:pt>
                <c:pt idx="2791">
                  <c:v>495000</c:v>
                </c:pt>
                <c:pt idx="2792">
                  <c:v>495000</c:v>
                </c:pt>
                <c:pt idx="2793">
                  <c:v>495000</c:v>
                </c:pt>
                <c:pt idx="2794">
                  <c:v>495000</c:v>
                </c:pt>
                <c:pt idx="2795">
                  <c:v>495000</c:v>
                </c:pt>
                <c:pt idx="2796">
                  <c:v>495000</c:v>
                </c:pt>
                <c:pt idx="2797">
                  <c:v>495000</c:v>
                </c:pt>
                <c:pt idx="2798">
                  <c:v>495000</c:v>
                </c:pt>
                <c:pt idx="2799">
                  <c:v>495000</c:v>
                </c:pt>
                <c:pt idx="2800">
                  <c:v>495000</c:v>
                </c:pt>
                <c:pt idx="2801">
                  <c:v>495000</c:v>
                </c:pt>
                <c:pt idx="2802">
                  <c:v>495000</c:v>
                </c:pt>
                <c:pt idx="2803">
                  <c:v>495000</c:v>
                </c:pt>
                <c:pt idx="2804">
                  <c:v>495000</c:v>
                </c:pt>
                <c:pt idx="2805">
                  <c:v>495000</c:v>
                </c:pt>
                <c:pt idx="2806">
                  <c:v>495000</c:v>
                </c:pt>
                <c:pt idx="2807">
                  <c:v>495000</c:v>
                </c:pt>
                <c:pt idx="2808">
                  <c:v>495000</c:v>
                </c:pt>
                <c:pt idx="2809">
                  <c:v>495000</c:v>
                </c:pt>
                <c:pt idx="2810">
                  <c:v>495000</c:v>
                </c:pt>
                <c:pt idx="2811">
                  <c:v>495000</c:v>
                </c:pt>
                <c:pt idx="2812">
                  <c:v>495000</c:v>
                </c:pt>
                <c:pt idx="2813">
                  <c:v>495000</c:v>
                </c:pt>
                <c:pt idx="2814">
                  <c:v>495000</c:v>
                </c:pt>
                <c:pt idx="2815">
                  <c:v>495000</c:v>
                </c:pt>
                <c:pt idx="2816">
                  <c:v>495000</c:v>
                </c:pt>
                <c:pt idx="2817">
                  <c:v>495000</c:v>
                </c:pt>
                <c:pt idx="2818">
                  <c:v>495000</c:v>
                </c:pt>
                <c:pt idx="2819">
                  <c:v>495000</c:v>
                </c:pt>
                <c:pt idx="2820">
                  <c:v>495000</c:v>
                </c:pt>
                <c:pt idx="2821">
                  <c:v>495000</c:v>
                </c:pt>
                <c:pt idx="2822">
                  <c:v>495000</c:v>
                </c:pt>
                <c:pt idx="2823">
                  <c:v>495000</c:v>
                </c:pt>
                <c:pt idx="2824">
                  <c:v>495000</c:v>
                </c:pt>
                <c:pt idx="2825">
                  <c:v>495000</c:v>
                </c:pt>
                <c:pt idx="2826">
                  <c:v>495000</c:v>
                </c:pt>
                <c:pt idx="2827">
                  <c:v>495000</c:v>
                </c:pt>
                <c:pt idx="2828">
                  <c:v>495000</c:v>
                </c:pt>
                <c:pt idx="2829">
                  <c:v>495000</c:v>
                </c:pt>
                <c:pt idx="2830">
                  <c:v>495000</c:v>
                </c:pt>
                <c:pt idx="2831">
                  <c:v>495000</c:v>
                </c:pt>
                <c:pt idx="2832">
                  <c:v>495000</c:v>
                </c:pt>
                <c:pt idx="2833">
                  <c:v>495000</c:v>
                </c:pt>
                <c:pt idx="2834">
                  <c:v>495000</c:v>
                </c:pt>
                <c:pt idx="2835">
                  <c:v>495000</c:v>
                </c:pt>
                <c:pt idx="2836">
                  <c:v>495000</c:v>
                </c:pt>
                <c:pt idx="2837">
                  <c:v>495000</c:v>
                </c:pt>
                <c:pt idx="2838">
                  <c:v>495000</c:v>
                </c:pt>
                <c:pt idx="2839">
                  <c:v>495000</c:v>
                </c:pt>
                <c:pt idx="2840">
                  <c:v>495000</c:v>
                </c:pt>
                <c:pt idx="2841">
                  <c:v>495000</c:v>
                </c:pt>
                <c:pt idx="2842">
                  <c:v>495000</c:v>
                </c:pt>
                <c:pt idx="2843">
                  <c:v>495000</c:v>
                </c:pt>
                <c:pt idx="2844">
                  <c:v>495000</c:v>
                </c:pt>
                <c:pt idx="2845">
                  <c:v>495000</c:v>
                </c:pt>
                <c:pt idx="2846">
                  <c:v>495000</c:v>
                </c:pt>
                <c:pt idx="2847">
                  <c:v>495000</c:v>
                </c:pt>
                <c:pt idx="2848">
                  <c:v>495000</c:v>
                </c:pt>
                <c:pt idx="2849">
                  <c:v>495000</c:v>
                </c:pt>
                <c:pt idx="2850">
                  <c:v>495000</c:v>
                </c:pt>
                <c:pt idx="2851">
                  <c:v>495000</c:v>
                </c:pt>
                <c:pt idx="2852">
                  <c:v>495000</c:v>
                </c:pt>
                <c:pt idx="2853">
                  <c:v>495000</c:v>
                </c:pt>
                <c:pt idx="2854">
                  <c:v>495000</c:v>
                </c:pt>
                <c:pt idx="2855">
                  <c:v>495000</c:v>
                </c:pt>
                <c:pt idx="2856">
                  <c:v>495000</c:v>
                </c:pt>
                <c:pt idx="2857">
                  <c:v>495000</c:v>
                </c:pt>
                <c:pt idx="2858">
                  <c:v>495000</c:v>
                </c:pt>
                <c:pt idx="2859">
                  <c:v>495000</c:v>
                </c:pt>
                <c:pt idx="2860">
                  <c:v>495000</c:v>
                </c:pt>
                <c:pt idx="2861">
                  <c:v>495000</c:v>
                </c:pt>
                <c:pt idx="2862">
                  <c:v>495000</c:v>
                </c:pt>
                <c:pt idx="2863">
                  <c:v>495000</c:v>
                </c:pt>
                <c:pt idx="2864">
                  <c:v>495000</c:v>
                </c:pt>
                <c:pt idx="2865">
                  <c:v>495000</c:v>
                </c:pt>
                <c:pt idx="2866">
                  <c:v>495000</c:v>
                </c:pt>
                <c:pt idx="2867">
                  <c:v>495000</c:v>
                </c:pt>
                <c:pt idx="2868">
                  <c:v>495000</c:v>
                </c:pt>
                <c:pt idx="2869">
                  <c:v>495000</c:v>
                </c:pt>
                <c:pt idx="2870">
                  <c:v>495000</c:v>
                </c:pt>
                <c:pt idx="2871">
                  <c:v>495000</c:v>
                </c:pt>
                <c:pt idx="2872">
                  <c:v>495000</c:v>
                </c:pt>
                <c:pt idx="2873">
                  <c:v>495000</c:v>
                </c:pt>
                <c:pt idx="2874">
                  <c:v>495000</c:v>
                </c:pt>
                <c:pt idx="2875">
                  <c:v>495000</c:v>
                </c:pt>
                <c:pt idx="2876">
                  <c:v>495000</c:v>
                </c:pt>
                <c:pt idx="2877">
                  <c:v>495000</c:v>
                </c:pt>
                <c:pt idx="2878">
                  <c:v>495000</c:v>
                </c:pt>
                <c:pt idx="2879">
                  <c:v>495000</c:v>
                </c:pt>
                <c:pt idx="2880">
                  <c:v>495000</c:v>
                </c:pt>
                <c:pt idx="2881">
                  <c:v>495000</c:v>
                </c:pt>
                <c:pt idx="2882">
                  <c:v>495000</c:v>
                </c:pt>
                <c:pt idx="2883">
                  <c:v>495000</c:v>
                </c:pt>
                <c:pt idx="2884">
                  <c:v>495000</c:v>
                </c:pt>
                <c:pt idx="2885">
                  <c:v>495000</c:v>
                </c:pt>
                <c:pt idx="2886">
                  <c:v>495000</c:v>
                </c:pt>
                <c:pt idx="2887">
                  <c:v>495000</c:v>
                </c:pt>
                <c:pt idx="2888">
                  <c:v>495000</c:v>
                </c:pt>
                <c:pt idx="2889">
                  <c:v>495000</c:v>
                </c:pt>
                <c:pt idx="2890">
                  <c:v>495000</c:v>
                </c:pt>
                <c:pt idx="2891">
                  <c:v>495000</c:v>
                </c:pt>
                <c:pt idx="2892">
                  <c:v>495000</c:v>
                </c:pt>
                <c:pt idx="2893">
                  <c:v>495000</c:v>
                </c:pt>
                <c:pt idx="2894">
                  <c:v>495000</c:v>
                </c:pt>
                <c:pt idx="2895">
                  <c:v>495000</c:v>
                </c:pt>
                <c:pt idx="2896">
                  <c:v>495000</c:v>
                </c:pt>
                <c:pt idx="2897">
                  <c:v>495000</c:v>
                </c:pt>
                <c:pt idx="2898">
                  <c:v>495000</c:v>
                </c:pt>
                <c:pt idx="2899">
                  <c:v>495000</c:v>
                </c:pt>
                <c:pt idx="2900">
                  <c:v>494622.01241932198</c:v>
                </c:pt>
                <c:pt idx="2901">
                  <c:v>495000</c:v>
                </c:pt>
                <c:pt idx="2902">
                  <c:v>494153.24956492201</c:v>
                </c:pt>
                <c:pt idx="2903">
                  <c:v>495000</c:v>
                </c:pt>
                <c:pt idx="2904">
                  <c:v>494383.42054732202</c:v>
                </c:pt>
                <c:pt idx="2905">
                  <c:v>495000</c:v>
                </c:pt>
                <c:pt idx="2906">
                  <c:v>493715.36330572201</c:v>
                </c:pt>
                <c:pt idx="2907">
                  <c:v>495000</c:v>
                </c:pt>
                <c:pt idx="2908">
                  <c:v>493532.91069772199</c:v>
                </c:pt>
                <c:pt idx="2909">
                  <c:v>493909.27184024401</c:v>
                </c:pt>
                <c:pt idx="2910">
                  <c:v>493742.34978276602</c:v>
                </c:pt>
                <c:pt idx="2911">
                  <c:v>494084.75572528801</c:v>
                </c:pt>
                <c:pt idx="2912">
                  <c:v>493057.63526781002</c:v>
                </c:pt>
                <c:pt idx="2913">
                  <c:v>495000</c:v>
                </c:pt>
                <c:pt idx="2914">
                  <c:v>493311.16060492198</c:v>
                </c:pt>
                <c:pt idx="2915">
                  <c:v>491706.80174744397</c:v>
                </c:pt>
                <c:pt idx="2916">
                  <c:v>489808.16448996594</c:v>
                </c:pt>
                <c:pt idx="2917">
                  <c:v>487818.98003248795</c:v>
                </c:pt>
                <c:pt idx="2918">
                  <c:v>485829.79557500995</c:v>
                </c:pt>
                <c:pt idx="2919">
                  <c:v>483840.61111753195</c:v>
                </c:pt>
                <c:pt idx="2920">
                  <c:v>483931.15831753192</c:v>
                </c:pt>
                <c:pt idx="2921">
                  <c:v>482100.43146005389</c:v>
                </c:pt>
                <c:pt idx="2922">
                  <c:v>493764.29567015485</c:v>
                </c:pt>
                <c:pt idx="2923">
                  <c:v>495000</c:v>
                </c:pt>
                <c:pt idx="2924">
                  <c:v>495000</c:v>
                </c:pt>
                <c:pt idx="2925">
                  <c:v>495000</c:v>
                </c:pt>
                <c:pt idx="2926">
                  <c:v>495000</c:v>
                </c:pt>
                <c:pt idx="2927">
                  <c:v>494209.82122770097</c:v>
                </c:pt>
                <c:pt idx="2928">
                  <c:v>495000</c:v>
                </c:pt>
                <c:pt idx="2929">
                  <c:v>494209.82122770097</c:v>
                </c:pt>
                <c:pt idx="2930">
                  <c:v>495000</c:v>
                </c:pt>
                <c:pt idx="2931">
                  <c:v>494209.82122770097</c:v>
                </c:pt>
                <c:pt idx="2932">
                  <c:v>495000</c:v>
                </c:pt>
                <c:pt idx="2933">
                  <c:v>494209.82122770097</c:v>
                </c:pt>
                <c:pt idx="2934">
                  <c:v>495000</c:v>
                </c:pt>
                <c:pt idx="2935">
                  <c:v>494047.017362101</c:v>
                </c:pt>
                <c:pt idx="2936">
                  <c:v>495000</c:v>
                </c:pt>
                <c:pt idx="2937">
                  <c:v>494047.017362101</c:v>
                </c:pt>
                <c:pt idx="2938">
                  <c:v>495000</c:v>
                </c:pt>
                <c:pt idx="2939">
                  <c:v>494209.82122770097</c:v>
                </c:pt>
                <c:pt idx="2940">
                  <c:v>495000</c:v>
                </c:pt>
                <c:pt idx="2941">
                  <c:v>494047.017362101</c:v>
                </c:pt>
                <c:pt idx="2942">
                  <c:v>495000</c:v>
                </c:pt>
                <c:pt idx="2943">
                  <c:v>494047.017362101</c:v>
                </c:pt>
                <c:pt idx="2944">
                  <c:v>495000</c:v>
                </c:pt>
                <c:pt idx="2945">
                  <c:v>494047.017362101</c:v>
                </c:pt>
                <c:pt idx="2946">
                  <c:v>495000</c:v>
                </c:pt>
                <c:pt idx="2947">
                  <c:v>494047.017362101</c:v>
                </c:pt>
                <c:pt idx="2948">
                  <c:v>495000</c:v>
                </c:pt>
                <c:pt idx="2949">
                  <c:v>494047.017362101</c:v>
                </c:pt>
                <c:pt idx="2950">
                  <c:v>495000</c:v>
                </c:pt>
                <c:pt idx="2951">
                  <c:v>494047.017362101</c:v>
                </c:pt>
                <c:pt idx="2952">
                  <c:v>495000</c:v>
                </c:pt>
                <c:pt idx="2953">
                  <c:v>493984.48002304748</c:v>
                </c:pt>
                <c:pt idx="2954">
                  <c:v>495000</c:v>
                </c:pt>
                <c:pt idx="2955">
                  <c:v>493984.48002304748</c:v>
                </c:pt>
                <c:pt idx="2956">
                  <c:v>495000</c:v>
                </c:pt>
                <c:pt idx="2957">
                  <c:v>493984.48002304748</c:v>
                </c:pt>
                <c:pt idx="2958">
                  <c:v>495000</c:v>
                </c:pt>
                <c:pt idx="2959">
                  <c:v>494464.4707302475</c:v>
                </c:pt>
                <c:pt idx="2960">
                  <c:v>495000</c:v>
                </c:pt>
                <c:pt idx="2961">
                  <c:v>494225.87885824748</c:v>
                </c:pt>
                <c:pt idx="2962">
                  <c:v>495000</c:v>
                </c:pt>
                <c:pt idx="2963">
                  <c:v>493984.48002304748</c:v>
                </c:pt>
                <c:pt idx="2964">
                  <c:v>495000</c:v>
                </c:pt>
                <c:pt idx="2965">
                  <c:v>493984.48002304748</c:v>
                </c:pt>
                <c:pt idx="2966">
                  <c:v>495000</c:v>
                </c:pt>
                <c:pt idx="2967">
                  <c:v>493984.48002304748</c:v>
                </c:pt>
                <c:pt idx="2968">
                  <c:v>495000</c:v>
                </c:pt>
                <c:pt idx="2969">
                  <c:v>493984.48002304748</c:v>
                </c:pt>
                <c:pt idx="2970">
                  <c:v>495000</c:v>
                </c:pt>
                <c:pt idx="2971">
                  <c:v>493984.48002304748</c:v>
                </c:pt>
                <c:pt idx="2972">
                  <c:v>494909.29599489493</c:v>
                </c:pt>
                <c:pt idx="2973">
                  <c:v>495000</c:v>
                </c:pt>
                <c:pt idx="2974">
                  <c:v>493745.88815104746</c:v>
                </c:pt>
                <c:pt idx="2975">
                  <c:v>494670.70412289491</c:v>
                </c:pt>
                <c:pt idx="2976">
                  <c:v>495000</c:v>
                </c:pt>
                <c:pt idx="2977">
                  <c:v>493745.88815104746</c:v>
                </c:pt>
                <c:pt idx="2978">
                  <c:v>495000</c:v>
                </c:pt>
                <c:pt idx="2979">
                  <c:v>493745.88815104746</c:v>
                </c:pt>
                <c:pt idx="2980">
                  <c:v>493708.64012289495</c:v>
                </c:pt>
                <c:pt idx="2981">
                  <c:v>494633.4560947424</c:v>
                </c:pt>
                <c:pt idx="2982">
                  <c:v>494596.2080665899</c:v>
                </c:pt>
                <c:pt idx="2983">
                  <c:v>492588.92830119398</c:v>
                </c:pt>
                <c:pt idx="2984">
                  <c:v>490581.64853579807</c:v>
                </c:pt>
                <c:pt idx="2985">
                  <c:v>488574.36877040216</c:v>
                </c:pt>
                <c:pt idx="2986">
                  <c:v>486567.08900500624</c:v>
                </c:pt>
                <c:pt idx="2987">
                  <c:v>484559.80923961033</c:v>
                </c:pt>
                <c:pt idx="2988">
                  <c:v>482552.52947421442</c:v>
                </c:pt>
                <c:pt idx="2989">
                  <c:v>480545.2497088185</c:v>
                </c:pt>
                <c:pt idx="2990">
                  <c:v>478537.96994342259</c:v>
                </c:pt>
                <c:pt idx="2991">
                  <c:v>478537.96994342259</c:v>
                </c:pt>
                <c:pt idx="2992">
                  <c:v>476530.69017802668</c:v>
                </c:pt>
                <c:pt idx="2993">
                  <c:v>474523.41041263076</c:v>
                </c:pt>
                <c:pt idx="2994">
                  <c:v>472516.13064723485</c:v>
                </c:pt>
                <c:pt idx="2995">
                  <c:v>470508.85088183894</c:v>
                </c:pt>
                <c:pt idx="2996">
                  <c:v>468501.57111644302</c:v>
                </c:pt>
                <c:pt idx="2997">
                  <c:v>466494.29135104711</c:v>
                </c:pt>
                <c:pt idx="2998">
                  <c:v>464487.0115856512</c:v>
                </c:pt>
                <c:pt idx="2999">
                  <c:v>462479.73182025529</c:v>
                </c:pt>
                <c:pt idx="3000">
                  <c:v>460472.45205485937</c:v>
                </c:pt>
                <c:pt idx="3001">
                  <c:v>460472.45205485937</c:v>
                </c:pt>
                <c:pt idx="3002">
                  <c:v>458465.17228946346</c:v>
                </c:pt>
                <c:pt idx="3003">
                  <c:v>456457.89252406755</c:v>
                </c:pt>
                <c:pt idx="3004">
                  <c:v>454450.61275867163</c:v>
                </c:pt>
                <c:pt idx="3005">
                  <c:v>452443.33299327572</c:v>
                </c:pt>
                <c:pt idx="3006">
                  <c:v>450436.05322787981</c:v>
                </c:pt>
                <c:pt idx="3007">
                  <c:v>448428.77346248389</c:v>
                </c:pt>
                <c:pt idx="3008">
                  <c:v>446421.49369708798</c:v>
                </c:pt>
                <c:pt idx="3009">
                  <c:v>444414.21393169207</c:v>
                </c:pt>
                <c:pt idx="3010">
                  <c:v>442406.93416629615</c:v>
                </c:pt>
                <c:pt idx="3011">
                  <c:v>440399.65440090024</c:v>
                </c:pt>
                <c:pt idx="3012">
                  <c:v>438392.37463550433</c:v>
                </c:pt>
                <c:pt idx="3013">
                  <c:v>436385.09487010841</c:v>
                </c:pt>
                <c:pt idx="3014">
                  <c:v>434567.77548153239</c:v>
                </c:pt>
                <c:pt idx="3015">
                  <c:v>434567.77548153239</c:v>
                </c:pt>
                <c:pt idx="3016">
                  <c:v>432750.45609295636</c:v>
                </c:pt>
                <c:pt idx="3017">
                  <c:v>430933.13670438033</c:v>
                </c:pt>
                <c:pt idx="3018">
                  <c:v>429115.81731580431</c:v>
                </c:pt>
                <c:pt idx="3019">
                  <c:v>427298.49792722828</c:v>
                </c:pt>
                <c:pt idx="3020">
                  <c:v>425481.17853865225</c:v>
                </c:pt>
                <c:pt idx="3021">
                  <c:v>423663.85915007623</c:v>
                </c:pt>
                <c:pt idx="3022">
                  <c:v>421846.5397615002</c:v>
                </c:pt>
                <c:pt idx="3023">
                  <c:v>420029.22037292417</c:v>
                </c:pt>
                <c:pt idx="3024">
                  <c:v>418211.90098434815</c:v>
                </c:pt>
                <c:pt idx="3025">
                  <c:v>416394.58159577212</c:v>
                </c:pt>
                <c:pt idx="3026">
                  <c:v>414577.26220719609</c:v>
                </c:pt>
                <c:pt idx="3027">
                  <c:v>412759.94281862007</c:v>
                </c:pt>
                <c:pt idx="3028">
                  <c:v>410942.62343004404</c:v>
                </c:pt>
                <c:pt idx="3029">
                  <c:v>409125.30404146801</c:v>
                </c:pt>
                <c:pt idx="3030">
                  <c:v>407307.98465289199</c:v>
                </c:pt>
                <c:pt idx="3031">
                  <c:v>405490.66526431596</c:v>
                </c:pt>
                <c:pt idx="3032">
                  <c:v>403673.34587573993</c:v>
                </c:pt>
                <c:pt idx="3033">
                  <c:v>401856.02648716391</c:v>
                </c:pt>
                <c:pt idx="3034">
                  <c:v>400038.70709858788</c:v>
                </c:pt>
                <c:pt idx="3035">
                  <c:v>398221.38771001186</c:v>
                </c:pt>
                <c:pt idx="3036">
                  <c:v>396404.06832143583</c:v>
                </c:pt>
                <c:pt idx="3037">
                  <c:v>394586.7489328598</c:v>
                </c:pt>
                <c:pt idx="3038">
                  <c:v>392769.42954428378</c:v>
                </c:pt>
                <c:pt idx="3039">
                  <c:v>391574.81015570776</c:v>
                </c:pt>
                <c:pt idx="3040">
                  <c:v>389757.49076713173</c:v>
                </c:pt>
                <c:pt idx="3041">
                  <c:v>387940.17137855571</c:v>
                </c:pt>
                <c:pt idx="3042">
                  <c:v>386409.10510289588</c:v>
                </c:pt>
                <c:pt idx="3043">
                  <c:v>384878.03882723604</c:v>
                </c:pt>
                <c:pt idx="3044">
                  <c:v>383346.97255157621</c:v>
                </c:pt>
                <c:pt idx="3045">
                  <c:v>381815.90627591638</c:v>
                </c:pt>
                <c:pt idx="3046">
                  <c:v>380284.84000025655</c:v>
                </c:pt>
                <c:pt idx="3047">
                  <c:v>378753.77372459671</c:v>
                </c:pt>
                <c:pt idx="3048">
                  <c:v>377222.70744893688</c:v>
                </c:pt>
                <c:pt idx="3049">
                  <c:v>375691.64117327705</c:v>
                </c:pt>
                <c:pt idx="3050">
                  <c:v>374160.57489761722</c:v>
                </c:pt>
                <c:pt idx="3051">
                  <c:v>374160.57489761722</c:v>
                </c:pt>
                <c:pt idx="3052">
                  <c:v>374160.57489761722</c:v>
                </c:pt>
                <c:pt idx="3053">
                  <c:v>372629.50862195739</c:v>
                </c:pt>
                <c:pt idx="3054">
                  <c:v>371098.44234629755</c:v>
                </c:pt>
                <c:pt idx="3055">
                  <c:v>369567.37607063772</c:v>
                </c:pt>
                <c:pt idx="3056">
                  <c:v>368036.30979497789</c:v>
                </c:pt>
                <c:pt idx="3057">
                  <c:v>366505.24351931806</c:v>
                </c:pt>
                <c:pt idx="3058">
                  <c:v>364974.17724365823</c:v>
                </c:pt>
                <c:pt idx="3059">
                  <c:v>363443.11096799839</c:v>
                </c:pt>
                <c:pt idx="3060">
                  <c:v>361912.04469233856</c:v>
                </c:pt>
                <c:pt idx="3061">
                  <c:v>360380.97841667873</c:v>
                </c:pt>
                <c:pt idx="3062">
                  <c:v>358849.9121410189</c:v>
                </c:pt>
                <c:pt idx="3063">
                  <c:v>357318.84586535906</c:v>
                </c:pt>
                <c:pt idx="3064">
                  <c:v>355787.77958969923</c:v>
                </c:pt>
                <c:pt idx="3065">
                  <c:v>354256.7133140394</c:v>
                </c:pt>
                <c:pt idx="3066">
                  <c:v>352725.64703837957</c:v>
                </c:pt>
                <c:pt idx="3067">
                  <c:v>351194.58076271974</c:v>
                </c:pt>
                <c:pt idx="3068">
                  <c:v>349663.5144870599</c:v>
                </c:pt>
                <c:pt idx="3069">
                  <c:v>348132.44821140007</c:v>
                </c:pt>
                <c:pt idx="3070">
                  <c:v>346601.38193574024</c:v>
                </c:pt>
                <c:pt idx="3071">
                  <c:v>345070.31566008041</c:v>
                </c:pt>
                <c:pt idx="3072">
                  <c:v>343539.24938442057</c:v>
                </c:pt>
                <c:pt idx="3073">
                  <c:v>342513.40999048116</c:v>
                </c:pt>
                <c:pt idx="3074">
                  <c:v>341487.57059654174</c:v>
                </c:pt>
                <c:pt idx="3075">
                  <c:v>340461.73120260233</c:v>
                </c:pt>
                <c:pt idx="3076">
                  <c:v>339435.89180866291</c:v>
                </c:pt>
                <c:pt idx="3077">
                  <c:v>339344.10241472354</c:v>
                </c:pt>
                <c:pt idx="3078">
                  <c:v>338318.26302078413</c:v>
                </c:pt>
                <c:pt idx="3079">
                  <c:v>337292.42362684471</c:v>
                </c:pt>
                <c:pt idx="3080">
                  <c:v>336266.5842329053</c:v>
                </c:pt>
                <c:pt idx="3081">
                  <c:v>335240.74483896588</c:v>
                </c:pt>
                <c:pt idx="3082">
                  <c:v>334214.90544502647</c:v>
                </c:pt>
                <c:pt idx="3083">
                  <c:v>333189.06605108705</c:v>
                </c:pt>
                <c:pt idx="3084">
                  <c:v>332163.22665714764</c:v>
                </c:pt>
                <c:pt idx="3085">
                  <c:v>331137.38726320822</c:v>
                </c:pt>
                <c:pt idx="3086">
                  <c:v>330734.24786926882</c:v>
                </c:pt>
                <c:pt idx="3087">
                  <c:v>329708.4084753294</c:v>
                </c:pt>
                <c:pt idx="3088">
                  <c:v>328682.56908138999</c:v>
                </c:pt>
                <c:pt idx="3089">
                  <c:v>327656.72968745057</c:v>
                </c:pt>
                <c:pt idx="3090">
                  <c:v>326630.89029351115</c:v>
                </c:pt>
                <c:pt idx="3091">
                  <c:v>325605.05089957174</c:v>
                </c:pt>
                <c:pt idx="3092">
                  <c:v>324579.21150563232</c:v>
                </c:pt>
                <c:pt idx="3093">
                  <c:v>323553.37211169291</c:v>
                </c:pt>
                <c:pt idx="3094">
                  <c:v>322527.53271775349</c:v>
                </c:pt>
                <c:pt idx="3095">
                  <c:v>321501.69332381408</c:v>
                </c:pt>
                <c:pt idx="3096">
                  <c:v>320475.85392987466</c:v>
                </c:pt>
                <c:pt idx="3097">
                  <c:v>319450.01453593525</c:v>
                </c:pt>
                <c:pt idx="3098">
                  <c:v>318424.17514199583</c:v>
                </c:pt>
                <c:pt idx="3099">
                  <c:v>317398.33574805642</c:v>
                </c:pt>
                <c:pt idx="3100">
                  <c:v>316372.496354117</c:v>
                </c:pt>
                <c:pt idx="3101">
                  <c:v>315346.65696017758</c:v>
                </c:pt>
                <c:pt idx="3102">
                  <c:v>314320.81756623817</c:v>
                </c:pt>
                <c:pt idx="3103">
                  <c:v>313715.05412537797</c:v>
                </c:pt>
                <c:pt idx="3104">
                  <c:v>313109.29068451776</c:v>
                </c:pt>
                <c:pt idx="3105">
                  <c:v>312503.52724365756</c:v>
                </c:pt>
                <c:pt idx="3106">
                  <c:v>311897.76380279736</c:v>
                </c:pt>
                <c:pt idx="3107">
                  <c:v>311292.00036193716</c:v>
                </c:pt>
                <c:pt idx="3108">
                  <c:v>310686.23692107695</c:v>
                </c:pt>
                <c:pt idx="3109">
                  <c:v>310080.47348021675</c:v>
                </c:pt>
                <c:pt idx="3110">
                  <c:v>310080.47348021675</c:v>
                </c:pt>
                <c:pt idx="3111">
                  <c:v>309474.71003935655</c:v>
                </c:pt>
                <c:pt idx="3112">
                  <c:v>308868.94659849635</c:v>
                </c:pt>
                <c:pt idx="3113">
                  <c:v>308263.18315763614</c:v>
                </c:pt>
                <c:pt idx="3114">
                  <c:v>307657.41971677594</c:v>
                </c:pt>
                <c:pt idx="3115">
                  <c:v>307051.65627591574</c:v>
                </c:pt>
                <c:pt idx="3116">
                  <c:v>306445.89283505554</c:v>
                </c:pt>
                <c:pt idx="3117">
                  <c:v>305840.12939419533</c:v>
                </c:pt>
                <c:pt idx="3118">
                  <c:v>305234.36595333513</c:v>
                </c:pt>
                <c:pt idx="3119">
                  <c:v>304628.60251247493</c:v>
                </c:pt>
                <c:pt idx="3120">
                  <c:v>304022.83907161473</c:v>
                </c:pt>
                <c:pt idx="3121">
                  <c:v>303417.07563075452</c:v>
                </c:pt>
                <c:pt idx="3122">
                  <c:v>303417.07563075452</c:v>
                </c:pt>
                <c:pt idx="3123">
                  <c:v>302811.31218989432</c:v>
                </c:pt>
                <c:pt idx="3124">
                  <c:v>302205.54874903412</c:v>
                </c:pt>
                <c:pt idx="3125">
                  <c:v>301599.78530817392</c:v>
                </c:pt>
                <c:pt idx="3126">
                  <c:v>300994.02186731371</c:v>
                </c:pt>
                <c:pt idx="3127">
                  <c:v>300388.25842645351</c:v>
                </c:pt>
                <c:pt idx="3128">
                  <c:v>299782.49498559331</c:v>
                </c:pt>
                <c:pt idx="3129">
                  <c:v>299176.73154473311</c:v>
                </c:pt>
                <c:pt idx="3130">
                  <c:v>298570.9681038729</c:v>
                </c:pt>
                <c:pt idx="3131">
                  <c:v>297965.2046630127</c:v>
                </c:pt>
                <c:pt idx="3132">
                  <c:v>297359.4412221525</c:v>
                </c:pt>
                <c:pt idx="3133">
                  <c:v>296753.6777812923</c:v>
                </c:pt>
                <c:pt idx="3134">
                  <c:v>296353.71757927211</c:v>
                </c:pt>
                <c:pt idx="3135">
                  <c:v>295953.75737725192</c:v>
                </c:pt>
                <c:pt idx="3136">
                  <c:v>295553.79717523174</c:v>
                </c:pt>
                <c:pt idx="3137">
                  <c:v>295153.83697321155</c:v>
                </c:pt>
                <c:pt idx="3138">
                  <c:v>295153.83697321155</c:v>
                </c:pt>
                <c:pt idx="3139">
                  <c:v>295153.83697321155</c:v>
                </c:pt>
                <c:pt idx="3140">
                  <c:v>294753.87677119137</c:v>
                </c:pt>
                <c:pt idx="3141">
                  <c:v>294353.91656917118</c:v>
                </c:pt>
                <c:pt idx="3142">
                  <c:v>293953.956367151</c:v>
                </c:pt>
                <c:pt idx="3143">
                  <c:v>293953.956367151</c:v>
                </c:pt>
                <c:pt idx="3144">
                  <c:v>293553.99616513081</c:v>
                </c:pt>
                <c:pt idx="3145">
                  <c:v>293553.99616513081</c:v>
                </c:pt>
                <c:pt idx="3146">
                  <c:v>293154.03596311063</c:v>
                </c:pt>
                <c:pt idx="3147">
                  <c:v>292754.07576109044</c:v>
                </c:pt>
                <c:pt idx="3148">
                  <c:v>292354.11555907025</c:v>
                </c:pt>
                <c:pt idx="3149">
                  <c:v>291954.15535705007</c:v>
                </c:pt>
                <c:pt idx="3150">
                  <c:v>291554.19515502988</c:v>
                </c:pt>
                <c:pt idx="3151">
                  <c:v>291154.2349530097</c:v>
                </c:pt>
                <c:pt idx="3152">
                  <c:v>290754.27475098951</c:v>
                </c:pt>
                <c:pt idx="3153">
                  <c:v>290354.31454896933</c:v>
                </c:pt>
                <c:pt idx="3154">
                  <c:v>290354.31454896933</c:v>
                </c:pt>
                <c:pt idx="3155">
                  <c:v>289954.35434694914</c:v>
                </c:pt>
                <c:pt idx="3156">
                  <c:v>289554.39414492896</c:v>
                </c:pt>
                <c:pt idx="3157">
                  <c:v>289154.43394290877</c:v>
                </c:pt>
                <c:pt idx="3158">
                  <c:v>288754.47374088858</c:v>
                </c:pt>
                <c:pt idx="3159">
                  <c:v>288354.5135388684</c:v>
                </c:pt>
                <c:pt idx="3160">
                  <c:v>287954.55333684821</c:v>
                </c:pt>
                <c:pt idx="3161">
                  <c:v>287954.55333684821</c:v>
                </c:pt>
                <c:pt idx="3162">
                  <c:v>287554.59313482803</c:v>
                </c:pt>
                <c:pt idx="3163">
                  <c:v>287154.63293280784</c:v>
                </c:pt>
                <c:pt idx="3164">
                  <c:v>287154.63293280784</c:v>
                </c:pt>
                <c:pt idx="3165">
                  <c:v>287019.26181843836</c:v>
                </c:pt>
                <c:pt idx="3166">
                  <c:v>286572.54070406884</c:v>
                </c:pt>
                <c:pt idx="3167">
                  <c:v>286125.81958969933</c:v>
                </c:pt>
                <c:pt idx="3168">
                  <c:v>285679.09847532981</c:v>
                </c:pt>
                <c:pt idx="3169">
                  <c:v>285232.37736096029</c:v>
                </c:pt>
                <c:pt idx="3170">
                  <c:v>285232.37736096029</c:v>
                </c:pt>
                <c:pt idx="3171">
                  <c:v>284785.65624659078</c:v>
                </c:pt>
                <c:pt idx="3172">
                  <c:v>284338.93513222126</c:v>
                </c:pt>
                <c:pt idx="3173">
                  <c:v>283892.21401785174</c:v>
                </c:pt>
                <c:pt idx="3174">
                  <c:v>283445.49290348223</c:v>
                </c:pt>
                <c:pt idx="3175">
                  <c:v>282998.77178911271</c:v>
                </c:pt>
                <c:pt idx="3176">
                  <c:v>282552.05067474319</c:v>
                </c:pt>
                <c:pt idx="3177">
                  <c:v>282105.32956037368</c:v>
                </c:pt>
                <c:pt idx="3178">
                  <c:v>281658.60844600416</c:v>
                </c:pt>
                <c:pt idx="3179">
                  <c:v>281211.88733163464</c:v>
                </c:pt>
                <c:pt idx="3180">
                  <c:v>280765.16621726513</c:v>
                </c:pt>
                <c:pt idx="3181">
                  <c:v>280318.44510289561</c:v>
                </c:pt>
                <c:pt idx="3182">
                  <c:v>280318.44510289561</c:v>
                </c:pt>
                <c:pt idx="3183">
                  <c:v>279871.72398852609</c:v>
                </c:pt>
                <c:pt idx="3184">
                  <c:v>279425.00287415658</c:v>
                </c:pt>
                <c:pt idx="3185">
                  <c:v>278978.28175978706</c:v>
                </c:pt>
                <c:pt idx="3186">
                  <c:v>278978.28175978706</c:v>
                </c:pt>
                <c:pt idx="3187">
                  <c:v>278978.28175978706</c:v>
                </c:pt>
                <c:pt idx="3188">
                  <c:v>278978.28175978706</c:v>
                </c:pt>
                <c:pt idx="3189">
                  <c:v>278531.56064541754</c:v>
                </c:pt>
                <c:pt idx="3190">
                  <c:v>278084.83953104803</c:v>
                </c:pt>
                <c:pt idx="3191">
                  <c:v>277638.11841667851</c:v>
                </c:pt>
                <c:pt idx="3192">
                  <c:v>277191.39730230899</c:v>
                </c:pt>
                <c:pt idx="3193">
                  <c:v>276744.67618793948</c:v>
                </c:pt>
                <c:pt idx="3194">
                  <c:v>276744.67618793948</c:v>
                </c:pt>
                <c:pt idx="3195">
                  <c:v>276067.38123192772</c:v>
                </c:pt>
                <c:pt idx="3196">
                  <c:v>275390.08627591596</c:v>
                </c:pt>
                <c:pt idx="3197">
                  <c:v>274712.79131990421</c:v>
                </c:pt>
                <c:pt idx="3198">
                  <c:v>274035.49636389245</c:v>
                </c:pt>
                <c:pt idx="3199">
                  <c:v>273358.2014078807</c:v>
                </c:pt>
                <c:pt idx="3200">
                  <c:v>273358.2014078807</c:v>
                </c:pt>
                <c:pt idx="3201">
                  <c:v>272680.90645186894</c:v>
                </c:pt>
                <c:pt idx="3202">
                  <c:v>272680.90645186894</c:v>
                </c:pt>
                <c:pt idx="3203">
                  <c:v>272003.61149585719</c:v>
                </c:pt>
                <c:pt idx="3204">
                  <c:v>271326.31653984543</c:v>
                </c:pt>
                <c:pt idx="3205">
                  <c:v>270649.02158383367</c:v>
                </c:pt>
                <c:pt idx="3206">
                  <c:v>269971.72662782192</c:v>
                </c:pt>
                <c:pt idx="3207">
                  <c:v>269971.72662782192</c:v>
                </c:pt>
                <c:pt idx="3208">
                  <c:v>269294.43167181016</c:v>
                </c:pt>
                <c:pt idx="3209">
                  <c:v>268617.13671579841</c:v>
                </c:pt>
                <c:pt idx="3210">
                  <c:v>267939.84175978665</c:v>
                </c:pt>
                <c:pt idx="3211">
                  <c:v>267262.54680377489</c:v>
                </c:pt>
                <c:pt idx="3212">
                  <c:v>266585.25184776314</c:v>
                </c:pt>
                <c:pt idx="3213">
                  <c:v>265907.95689175138</c:v>
                </c:pt>
                <c:pt idx="3214">
                  <c:v>265230.66193573963</c:v>
                </c:pt>
                <c:pt idx="3215">
                  <c:v>264553.36697972787</c:v>
                </c:pt>
                <c:pt idx="3216">
                  <c:v>263876.07202371611</c:v>
                </c:pt>
                <c:pt idx="3217">
                  <c:v>263198.77706770436</c:v>
                </c:pt>
                <c:pt idx="3218">
                  <c:v>262521.4821116926</c:v>
                </c:pt>
                <c:pt idx="3219">
                  <c:v>261844.18715568088</c:v>
                </c:pt>
                <c:pt idx="3220">
                  <c:v>261166.89219966915</c:v>
                </c:pt>
                <c:pt idx="3221">
                  <c:v>260489.59724365742</c:v>
                </c:pt>
                <c:pt idx="3222">
                  <c:v>259812.3022876457</c:v>
                </c:pt>
                <c:pt idx="3223">
                  <c:v>259135.00733163397</c:v>
                </c:pt>
                <c:pt idx="3224">
                  <c:v>258457.71237562224</c:v>
                </c:pt>
                <c:pt idx="3225">
                  <c:v>257780.41741961052</c:v>
                </c:pt>
                <c:pt idx="3226">
                  <c:v>257780.41741961052</c:v>
                </c:pt>
                <c:pt idx="3227">
                  <c:v>256555.58004587315</c:v>
                </c:pt>
                <c:pt idx="3228">
                  <c:v>255330.74267213579</c:v>
                </c:pt>
                <c:pt idx="3229">
                  <c:v>254105.90529839843</c:v>
                </c:pt>
                <c:pt idx="3230">
                  <c:v>252881.06792466107</c:v>
                </c:pt>
                <c:pt idx="3231">
                  <c:v>251656.2305509237</c:v>
                </c:pt>
                <c:pt idx="3232">
                  <c:v>250431.39317718634</c:v>
                </c:pt>
                <c:pt idx="3233">
                  <c:v>249206.55580344898</c:v>
                </c:pt>
                <c:pt idx="3234">
                  <c:v>247981.71842971162</c:v>
                </c:pt>
                <c:pt idx="3235">
                  <c:v>246756.88105597426</c:v>
                </c:pt>
                <c:pt idx="3236">
                  <c:v>245532.04368223689</c:v>
                </c:pt>
                <c:pt idx="3237">
                  <c:v>244307.20630849953</c:v>
                </c:pt>
                <c:pt idx="3238">
                  <c:v>244307.20630849953</c:v>
                </c:pt>
                <c:pt idx="3239">
                  <c:v>243082.36893476217</c:v>
                </c:pt>
                <c:pt idx="3240">
                  <c:v>241857.53156102481</c:v>
                </c:pt>
                <c:pt idx="3241">
                  <c:v>240632.69418728744</c:v>
                </c:pt>
                <c:pt idx="3242">
                  <c:v>239407.85681355008</c:v>
                </c:pt>
                <c:pt idx="3243">
                  <c:v>238183.01943981272</c:v>
                </c:pt>
                <c:pt idx="3244">
                  <c:v>236958.18206607536</c:v>
                </c:pt>
                <c:pt idx="3245">
                  <c:v>235733.344692338</c:v>
                </c:pt>
                <c:pt idx="3246">
                  <c:v>234508.50731860063</c:v>
                </c:pt>
                <c:pt idx="3247">
                  <c:v>233283.66994486327</c:v>
                </c:pt>
                <c:pt idx="3248">
                  <c:v>232058.83257112591</c:v>
                </c:pt>
                <c:pt idx="3249">
                  <c:v>230833.99519738855</c:v>
                </c:pt>
                <c:pt idx="3250">
                  <c:v>229609.15782365119</c:v>
                </c:pt>
                <c:pt idx="3251">
                  <c:v>228384.32044991382</c:v>
                </c:pt>
                <c:pt idx="3252">
                  <c:v>227159.48307617646</c:v>
                </c:pt>
                <c:pt idx="3253">
                  <c:v>225934.6457024391</c:v>
                </c:pt>
                <c:pt idx="3254">
                  <c:v>224709.80832870174</c:v>
                </c:pt>
                <c:pt idx="3255">
                  <c:v>223484.97095496437</c:v>
                </c:pt>
                <c:pt idx="3256">
                  <c:v>221495.78649748638</c:v>
                </c:pt>
                <c:pt idx="3257">
                  <c:v>219506.60204000838</c:v>
                </c:pt>
                <c:pt idx="3258">
                  <c:v>217517.41758253038</c:v>
                </c:pt>
                <c:pt idx="3259">
                  <c:v>215528.23312505239</c:v>
                </c:pt>
                <c:pt idx="3260">
                  <c:v>213539.04866757439</c:v>
                </c:pt>
                <c:pt idx="3261">
                  <c:v>211549.86421009639</c:v>
                </c:pt>
                <c:pt idx="3262">
                  <c:v>209560.67975261839</c:v>
                </c:pt>
                <c:pt idx="3263">
                  <c:v>207571.4952951404</c:v>
                </c:pt>
                <c:pt idx="3264">
                  <c:v>205582.3108376624</c:v>
                </c:pt>
                <c:pt idx="3265">
                  <c:v>203593.1263801844</c:v>
                </c:pt>
                <c:pt idx="3266">
                  <c:v>201603.94192270641</c:v>
                </c:pt>
                <c:pt idx="3267">
                  <c:v>199614.75746522841</c:v>
                </c:pt>
                <c:pt idx="3268">
                  <c:v>197625.57300775041</c:v>
                </c:pt>
                <c:pt idx="3269">
                  <c:v>195636.38855027242</c:v>
                </c:pt>
                <c:pt idx="3270">
                  <c:v>193647.20409279442</c:v>
                </c:pt>
                <c:pt idx="3271">
                  <c:v>191658.01963531642</c:v>
                </c:pt>
                <c:pt idx="3272">
                  <c:v>189668.83517783842</c:v>
                </c:pt>
                <c:pt idx="3273">
                  <c:v>187679.65072036043</c:v>
                </c:pt>
                <c:pt idx="3274">
                  <c:v>185690.46626288243</c:v>
                </c:pt>
                <c:pt idx="3275">
                  <c:v>183701.28180540443</c:v>
                </c:pt>
                <c:pt idx="3276">
                  <c:v>181712.09734792644</c:v>
                </c:pt>
                <c:pt idx="3277">
                  <c:v>179722.91289044844</c:v>
                </c:pt>
                <c:pt idx="3278">
                  <c:v>177733.72843297044</c:v>
                </c:pt>
                <c:pt idx="3279">
                  <c:v>175744.54397549244</c:v>
                </c:pt>
                <c:pt idx="3280">
                  <c:v>173755.35951801445</c:v>
                </c:pt>
                <c:pt idx="3281">
                  <c:v>171766.17506053645</c:v>
                </c:pt>
                <c:pt idx="3282">
                  <c:v>169776.99060305845</c:v>
                </c:pt>
                <c:pt idx="3283">
                  <c:v>169776.99060305845</c:v>
                </c:pt>
                <c:pt idx="3284">
                  <c:v>169776.99060305845</c:v>
                </c:pt>
                <c:pt idx="3285">
                  <c:v>167787.80614558046</c:v>
                </c:pt>
                <c:pt idx="3286">
                  <c:v>165798.62168810246</c:v>
                </c:pt>
                <c:pt idx="3287">
                  <c:v>164186.00269820346</c:v>
                </c:pt>
                <c:pt idx="3288">
                  <c:v>162573.38370830446</c:v>
                </c:pt>
                <c:pt idx="3289">
                  <c:v>160960.76471840547</c:v>
                </c:pt>
                <c:pt idx="3290">
                  <c:v>159348.14572850647</c:v>
                </c:pt>
                <c:pt idx="3291">
                  <c:v>157735.52673860747</c:v>
                </c:pt>
                <c:pt idx="3292">
                  <c:v>156122.90774870847</c:v>
                </c:pt>
                <c:pt idx="3293">
                  <c:v>154510.28875880947</c:v>
                </c:pt>
                <c:pt idx="3294">
                  <c:v>152897.66976891048</c:v>
                </c:pt>
                <c:pt idx="3295">
                  <c:v>151285.05077901148</c:v>
                </c:pt>
                <c:pt idx="3296">
                  <c:v>149672.43178911248</c:v>
                </c:pt>
                <c:pt idx="3297">
                  <c:v>148059.81279921348</c:v>
                </c:pt>
                <c:pt idx="3298">
                  <c:v>146447.19380931449</c:v>
                </c:pt>
                <c:pt idx="3299">
                  <c:v>144834.57481941549</c:v>
                </c:pt>
                <c:pt idx="3300">
                  <c:v>143221.95582951649</c:v>
                </c:pt>
                <c:pt idx="3301">
                  <c:v>141609.33683961749</c:v>
                </c:pt>
                <c:pt idx="3302">
                  <c:v>139996.71784971849</c:v>
                </c:pt>
                <c:pt idx="3303">
                  <c:v>138384.0988598195</c:v>
                </c:pt>
                <c:pt idx="3304">
                  <c:v>136771.4798699205</c:v>
                </c:pt>
                <c:pt idx="3305">
                  <c:v>135158.8608800215</c:v>
                </c:pt>
                <c:pt idx="3306">
                  <c:v>133546.2418901225</c:v>
                </c:pt>
                <c:pt idx="3307">
                  <c:v>131933.6229002235</c:v>
                </c:pt>
                <c:pt idx="3308">
                  <c:v>130321.00391032452</c:v>
                </c:pt>
                <c:pt idx="3309">
                  <c:v>128708.38492042554</c:v>
                </c:pt>
                <c:pt idx="3310">
                  <c:v>127095.76593052656</c:v>
                </c:pt>
                <c:pt idx="3311">
                  <c:v>125483.14694062757</c:v>
                </c:pt>
                <c:pt idx="3312">
                  <c:v>123870.52795072859</c:v>
                </c:pt>
                <c:pt idx="3313">
                  <c:v>122257.90896082961</c:v>
                </c:pt>
                <c:pt idx="3314">
                  <c:v>120645.28997093062</c:v>
                </c:pt>
                <c:pt idx="3315">
                  <c:v>119032.67098103164</c:v>
                </c:pt>
                <c:pt idx="3316">
                  <c:v>117420.05199113266</c:v>
                </c:pt>
                <c:pt idx="3317">
                  <c:v>115447.35756298016</c:v>
                </c:pt>
                <c:pt idx="3318">
                  <c:v>113474.66313482767</c:v>
                </c:pt>
                <c:pt idx="3319">
                  <c:v>111501.96870667518</c:v>
                </c:pt>
                <c:pt idx="3320">
                  <c:v>109529.27427852269</c:v>
                </c:pt>
                <c:pt idx="3321">
                  <c:v>107556.5798503702</c:v>
                </c:pt>
                <c:pt idx="3322">
                  <c:v>105583.8854222177</c:v>
                </c:pt>
                <c:pt idx="3323">
                  <c:v>103611.19099406521</c:v>
                </c:pt>
                <c:pt idx="3324">
                  <c:v>101638.49656591272</c:v>
                </c:pt>
                <c:pt idx="3325">
                  <c:v>99665.802137760227</c:v>
                </c:pt>
                <c:pt idx="3326">
                  <c:v>97693.107709607735</c:v>
                </c:pt>
                <c:pt idx="3327">
                  <c:v>95720.413281455243</c:v>
                </c:pt>
                <c:pt idx="3328">
                  <c:v>93747.718853302751</c:v>
                </c:pt>
                <c:pt idx="3329">
                  <c:v>91775.024425150259</c:v>
                </c:pt>
                <c:pt idx="3330">
                  <c:v>89802.329996997767</c:v>
                </c:pt>
                <c:pt idx="3331">
                  <c:v>89802.329996997767</c:v>
                </c:pt>
                <c:pt idx="3332">
                  <c:v>87829.635568845275</c:v>
                </c:pt>
                <c:pt idx="3333">
                  <c:v>85856.941140692783</c:v>
                </c:pt>
                <c:pt idx="3334">
                  <c:v>85856.941140692783</c:v>
                </c:pt>
                <c:pt idx="3335">
                  <c:v>84818.296712540294</c:v>
                </c:pt>
                <c:pt idx="3336">
                  <c:v>82845.602284387802</c:v>
                </c:pt>
                <c:pt idx="3337">
                  <c:v>80872.90785623531</c:v>
                </c:pt>
                <c:pt idx="3338">
                  <c:v>78900.213428082818</c:v>
                </c:pt>
                <c:pt idx="3339">
                  <c:v>76927.518999930326</c:v>
                </c:pt>
                <c:pt idx="3340">
                  <c:v>74954.824571777834</c:v>
                </c:pt>
                <c:pt idx="3341">
                  <c:v>72982.130143625342</c:v>
                </c:pt>
                <c:pt idx="3342">
                  <c:v>71009.43571547285</c:v>
                </c:pt>
                <c:pt idx="3343">
                  <c:v>69036.741287320358</c:v>
                </c:pt>
                <c:pt idx="3344">
                  <c:v>67064.046859167865</c:v>
                </c:pt>
                <c:pt idx="3345">
                  <c:v>65091.352431015373</c:v>
                </c:pt>
                <c:pt idx="3346">
                  <c:v>63118.658002862881</c:v>
                </c:pt>
                <c:pt idx="3347">
                  <c:v>61145.963574710389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9-4B59-A0A4-D9889BCB2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229423"/>
        <c:axId val="1856435551"/>
      </c:lineChart>
      <c:dateAx>
        <c:axId val="1659229423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435551"/>
        <c:crosses val="autoZero"/>
        <c:auto val="1"/>
        <c:lblOffset val="100"/>
        <c:baseTimeUnit val="days"/>
      </c:dateAx>
      <c:valAx>
        <c:axId val="18564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29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428626</xdr:colOff>
      <xdr:row>7</xdr:row>
      <xdr:rowOff>28574</xdr:rowOff>
    </xdr:from>
    <xdr:to>
      <xdr:col>7</xdr:col>
      <xdr:colOff>469426</xdr:colOff>
      <xdr:row>8</xdr:row>
      <xdr:rowOff>54074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000F45FD-C339-469A-9AC6-BF5CB46F461B}"/>
            </a:ext>
          </a:extLst>
        </xdr:cNvPr>
        <xdr:cNvSpPr/>
      </xdr:nvSpPr>
      <xdr:spPr>
        <a:xfrm>
          <a:off x="5495926" y="1057274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Farm runoff</a:t>
          </a:r>
        </a:p>
      </xdr:txBody>
    </xdr:sp>
    <xdr:clientData/>
  </xdr:twoCellAnchor>
  <xdr:twoCellAnchor>
    <xdr:from>
      <xdr:col>7</xdr:col>
      <xdr:colOff>287655</xdr:colOff>
      <xdr:row>9</xdr:row>
      <xdr:rowOff>177165</xdr:rowOff>
    </xdr:from>
    <xdr:to>
      <xdr:col>9</xdr:col>
      <xdr:colOff>328455</xdr:colOff>
      <xdr:row>11</xdr:row>
      <xdr:rowOff>12165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93EA2C6B-20C1-453D-9D60-97BCDF28428E}"/>
            </a:ext>
          </a:extLst>
        </xdr:cNvPr>
        <xdr:cNvSpPr/>
      </xdr:nvSpPr>
      <xdr:spPr>
        <a:xfrm>
          <a:off x="6574155" y="1586865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Farm runoff, into dam</a:t>
          </a:r>
        </a:p>
        <a:p>
          <a:pPr algn="l"/>
          <a:endParaRPr lang="en-ZA" sz="1100"/>
        </a:p>
      </xdr:txBody>
    </xdr:sp>
    <xdr:clientData/>
  </xdr:twoCellAnchor>
  <xdr:twoCellAnchor>
    <xdr:from>
      <xdr:col>7</xdr:col>
      <xdr:colOff>295274</xdr:colOff>
      <xdr:row>27</xdr:row>
      <xdr:rowOff>161925</xdr:rowOff>
    </xdr:from>
    <xdr:to>
      <xdr:col>9</xdr:col>
      <xdr:colOff>336074</xdr:colOff>
      <xdr:row>28</xdr:row>
      <xdr:rowOff>187425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6809FF8B-6A89-4278-AB4D-A0444DAFEA4E}"/>
            </a:ext>
          </a:extLst>
        </xdr:cNvPr>
        <xdr:cNvSpPr/>
      </xdr:nvSpPr>
      <xdr:spPr>
        <a:xfrm>
          <a:off x="6581774" y="5000625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Farm outflow</a:t>
          </a:r>
        </a:p>
      </xdr:txBody>
    </xdr:sp>
    <xdr:clientData/>
  </xdr:twoCellAnchor>
  <xdr:twoCellAnchor>
    <xdr:from>
      <xdr:col>10</xdr:col>
      <xdr:colOff>438150</xdr:colOff>
      <xdr:row>24</xdr:row>
      <xdr:rowOff>95250</xdr:rowOff>
    </xdr:from>
    <xdr:to>
      <xdr:col>12</xdr:col>
      <xdr:colOff>478950</xdr:colOff>
      <xdr:row>25</xdr:row>
      <xdr:rowOff>120750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8CA392EC-D4FE-4736-B37F-CD80EAAF7251}"/>
            </a:ext>
          </a:extLst>
        </xdr:cNvPr>
        <xdr:cNvSpPr/>
      </xdr:nvSpPr>
      <xdr:spPr>
        <a:xfrm>
          <a:off x="5314950" y="4495800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Return flow</a:t>
          </a:r>
        </a:p>
      </xdr:txBody>
    </xdr:sp>
    <xdr:clientData/>
  </xdr:twoCellAnchor>
  <xdr:twoCellAnchor>
    <xdr:from>
      <xdr:col>7</xdr:col>
      <xdr:colOff>285751</xdr:colOff>
      <xdr:row>21</xdr:row>
      <xdr:rowOff>76200</xdr:rowOff>
    </xdr:from>
    <xdr:to>
      <xdr:col>9</xdr:col>
      <xdr:colOff>326551</xdr:colOff>
      <xdr:row>22</xdr:row>
      <xdr:rowOff>101700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C672B4A2-7265-4D33-AAB9-7DF6BD6791F1}"/>
            </a:ext>
          </a:extLst>
        </xdr:cNvPr>
        <xdr:cNvSpPr/>
      </xdr:nvSpPr>
      <xdr:spPr>
        <a:xfrm>
          <a:off x="6572251" y="3771900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Spill</a:t>
          </a:r>
        </a:p>
      </xdr:txBody>
    </xdr:sp>
    <xdr:clientData/>
  </xdr:twoCellAnchor>
  <xdr:twoCellAnchor>
    <xdr:from>
      <xdr:col>5</xdr:col>
      <xdr:colOff>114299</xdr:colOff>
      <xdr:row>17</xdr:row>
      <xdr:rowOff>95250</xdr:rowOff>
    </xdr:from>
    <xdr:to>
      <xdr:col>7</xdr:col>
      <xdr:colOff>155099</xdr:colOff>
      <xdr:row>18</xdr:row>
      <xdr:rowOff>120750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1D4004EE-DF5D-4ABE-88E9-2224CCDA0FF1}"/>
            </a:ext>
          </a:extLst>
        </xdr:cNvPr>
        <xdr:cNvSpPr/>
      </xdr:nvSpPr>
      <xdr:spPr>
        <a:xfrm>
          <a:off x="1943099" y="2952750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Pump to</a:t>
          </a:r>
          <a:r>
            <a:rPr lang="en-ZA" sz="1100" baseline="0"/>
            <a:t> dam</a:t>
          </a:r>
          <a:endParaRPr lang="en-ZA" sz="1100"/>
        </a:p>
        <a:p>
          <a:pPr algn="l"/>
          <a:endParaRPr lang="en-ZA" sz="1100"/>
        </a:p>
      </xdr:txBody>
    </xdr:sp>
    <xdr:clientData/>
  </xdr:twoCellAnchor>
  <xdr:twoCellAnchor>
    <xdr:from>
      <xdr:col>10</xdr:col>
      <xdr:colOff>419099</xdr:colOff>
      <xdr:row>18</xdr:row>
      <xdr:rowOff>19050</xdr:rowOff>
    </xdr:from>
    <xdr:to>
      <xdr:col>12</xdr:col>
      <xdr:colOff>504825</xdr:colOff>
      <xdr:row>19</xdr:row>
      <xdr:rowOff>28575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FB5D35B5-2BD2-4E11-B39D-E5CE06E5EF49}"/>
            </a:ext>
          </a:extLst>
        </xdr:cNvPr>
        <xdr:cNvSpPr/>
      </xdr:nvSpPr>
      <xdr:spPr>
        <a:xfrm>
          <a:off x="5295899" y="3067050"/>
          <a:ext cx="1304926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Irrigation</a:t>
          </a:r>
        </a:p>
      </xdr:txBody>
    </xdr:sp>
    <xdr:clientData/>
  </xdr:twoCellAnchor>
  <xdr:twoCellAnchor>
    <xdr:from>
      <xdr:col>3</xdr:col>
      <xdr:colOff>462915</xdr:colOff>
      <xdr:row>10</xdr:row>
      <xdr:rowOff>36195</xdr:rowOff>
    </xdr:from>
    <xdr:to>
      <xdr:col>5</xdr:col>
      <xdr:colOff>503715</xdr:colOff>
      <xdr:row>12</xdr:row>
      <xdr:rowOff>123825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351FFD4-6CCC-4BFD-AEB1-39C7516D672B}"/>
            </a:ext>
          </a:extLst>
        </xdr:cNvPr>
        <xdr:cNvSpPr/>
      </xdr:nvSpPr>
      <xdr:spPr>
        <a:xfrm>
          <a:off x="1072515" y="1560195"/>
          <a:ext cx="1260000" cy="4686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en-ZA" sz="1100"/>
            <a:t>Farm runoff, below dam</a:t>
          </a:r>
        </a:p>
        <a:p>
          <a:pPr algn="l"/>
          <a:endParaRPr lang="en-ZA" sz="1100"/>
        </a:p>
      </xdr:txBody>
    </xdr:sp>
    <xdr:clientData/>
  </xdr:twoCellAnchor>
  <xdr:twoCellAnchor>
    <xdr:from>
      <xdr:col>8</xdr:col>
      <xdr:colOff>308055</xdr:colOff>
      <xdr:row>11</xdr:row>
      <xdr:rowOff>12165</xdr:rowOff>
    </xdr:from>
    <xdr:to>
      <xdr:col>8</xdr:col>
      <xdr:colOff>309563</xdr:colOff>
      <xdr:row>12</xdr:row>
      <xdr:rowOff>95250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F6175017-FF4C-4077-83C0-3ED55BC3715B}"/>
            </a:ext>
          </a:extLst>
        </xdr:cNvPr>
        <xdr:cNvCxnSpPr>
          <a:stCxn id="227" idx="2"/>
          <a:endCxn id="257" idx="0"/>
        </xdr:cNvCxnSpPr>
      </xdr:nvCxnSpPr>
      <xdr:spPr>
        <a:xfrm>
          <a:off x="3965655" y="1726665"/>
          <a:ext cx="1508" cy="27358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483316</xdr:colOff>
      <xdr:row>7</xdr:row>
      <xdr:rowOff>136573</xdr:rowOff>
    </xdr:from>
    <xdr:to>
      <xdr:col>5</xdr:col>
      <xdr:colOff>428627</xdr:colOff>
      <xdr:row>10</xdr:row>
      <xdr:rowOff>36194</xdr:rowOff>
    </xdr:to>
    <xdr:cxnSp macro="">
      <xdr:nvCxnSpPr>
        <xdr:cNvPr id="235" name="Connector: Elbow 234">
          <a:extLst>
            <a:ext uri="{FF2B5EF4-FFF2-40B4-BE49-F238E27FC236}">
              <a16:creationId xmlns:a16="http://schemas.microsoft.com/office/drawing/2014/main" id="{8B0CDFB4-5773-461F-9A1E-83FEBE1D8692}"/>
            </a:ext>
          </a:extLst>
        </xdr:cNvPr>
        <xdr:cNvCxnSpPr>
          <a:stCxn id="226" idx="1"/>
          <a:endCxn id="233" idx="0"/>
        </xdr:cNvCxnSpPr>
      </xdr:nvCxnSpPr>
      <xdr:spPr>
        <a:xfrm rot="10800000" flipV="1">
          <a:off x="1702516" y="1089073"/>
          <a:ext cx="554911" cy="471121"/>
        </a:xfrm>
        <a:prstGeom prst="bentConnector2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306151</xdr:colOff>
      <xdr:row>20</xdr:row>
      <xdr:rowOff>57150</xdr:rowOff>
    </xdr:from>
    <xdr:to>
      <xdr:col>8</xdr:col>
      <xdr:colOff>309563</xdr:colOff>
      <xdr:row>21</xdr:row>
      <xdr:rowOff>76200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6192D140-E770-4489-9238-5B95E64B438D}"/>
            </a:ext>
          </a:extLst>
        </xdr:cNvPr>
        <xdr:cNvCxnSpPr>
          <a:stCxn id="257" idx="2"/>
          <a:endCxn id="230" idx="0"/>
        </xdr:cNvCxnSpPr>
      </xdr:nvCxnSpPr>
      <xdr:spPr>
        <a:xfrm flipH="1">
          <a:off x="3963751" y="3486150"/>
          <a:ext cx="3412" cy="209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116682</xdr:colOff>
      <xdr:row>16</xdr:row>
      <xdr:rowOff>76200</xdr:rowOff>
    </xdr:from>
    <xdr:to>
      <xdr:col>10</xdr:col>
      <xdr:colOff>419099</xdr:colOff>
      <xdr:row>18</xdr:row>
      <xdr:rowOff>119063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76F73CD2-7ED2-4BF5-8821-5D048F315D5A}"/>
            </a:ext>
          </a:extLst>
        </xdr:cNvPr>
        <xdr:cNvCxnSpPr>
          <a:stCxn id="257" idx="3"/>
          <a:endCxn id="232" idx="1"/>
        </xdr:cNvCxnSpPr>
      </xdr:nvCxnSpPr>
      <xdr:spPr>
        <a:xfrm>
          <a:off x="4383882" y="2743200"/>
          <a:ext cx="912017" cy="423863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24</xdr:row>
      <xdr:rowOff>123825</xdr:rowOff>
    </xdr:from>
    <xdr:to>
      <xdr:col>8</xdr:col>
      <xdr:colOff>390525</xdr:colOff>
      <xdr:row>25</xdr:row>
      <xdr:rowOff>95250</xdr:rowOff>
    </xdr:to>
    <xdr:sp macro="" textlink="">
      <xdr:nvSpPr>
        <xdr:cNvPr id="238" name="Oval 237">
          <a:extLst>
            <a:ext uri="{FF2B5EF4-FFF2-40B4-BE49-F238E27FC236}">
              <a16:creationId xmlns:a16="http://schemas.microsoft.com/office/drawing/2014/main" id="{5A22D61C-AABD-46D3-B137-AA38ADC10320}"/>
            </a:ext>
          </a:extLst>
        </xdr:cNvPr>
        <xdr:cNvSpPr/>
      </xdr:nvSpPr>
      <xdr:spPr>
        <a:xfrm>
          <a:off x="3886200" y="4524375"/>
          <a:ext cx="161925" cy="16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8</xdr:col>
      <xdr:colOff>390525</xdr:colOff>
      <xdr:row>25</xdr:row>
      <xdr:rowOff>12750</xdr:rowOff>
    </xdr:from>
    <xdr:to>
      <xdr:col>10</xdr:col>
      <xdr:colOff>438150</xdr:colOff>
      <xdr:row>25</xdr:row>
      <xdr:rowOff>14288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742A85D3-31CF-454D-898E-BEE093163035}"/>
            </a:ext>
          </a:extLst>
        </xdr:cNvPr>
        <xdr:cNvCxnSpPr>
          <a:stCxn id="229" idx="1"/>
          <a:endCxn id="238" idx="6"/>
        </xdr:cNvCxnSpPr>
      </xdr:nvCxnSpPr>
      <xdr:spPr>
        <a:xfrm flipH="1">
          <a:off x="4048125" y="4603800"/>
          <a:ext cx="1266825" cy="153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471488</xdr:colOff>
      <xdr:row>12</xdr:row>
      <xdr:rowOff>123825</xdr:rowOff>
    </xdr:from>
    <xdr:to>
      <xdr:col>4</xdr:col>
      <xdr:colOff>483315</xdr:colOff>
      <xdr:row>24</xdr:row>
      <xdr:rowOff>114300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257B5170-7888-47A6-AD90-3110AA8D3618}"/>
            </a:ext>
          </a:extLst>
        </xdr:cNvPr>
        <xdr:cNvCxnSpPr>
          <a:stCxn id="233" idx="2"/>
          <a:endCxn id="247" idx="0"/>
        </xdr:cNvCxnSpPr>
      </xdr:nvCxnSpPr>
      <xdr:spPr>
        <a:xfrm flipH="1">
          <a:off x="1690688" y="2238375"/>
          <a:ext cx="11827" cy="2276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309563</xdr:colOff>
      <xdr:row>25</xdr:row>
      <xdr:rowOff>95250</xdr:rowOff>
    </xdr:from>
    <xdr:to>
      <xdr:col>8</xdr:col>
      <xdr:colOff>315674</xdr:colOff>
      <xdr:row>27</xdr:row>
      <xdr:rowOff>161925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F17EEB85-0DA1-4F6F-BCD1-26D25865FC69}"/>
            </a:ext>
          </a:extLst>
        </xdr:cNvPr>
        <xdr:cNvCxnSpPr>
          <a:stCxn id="238" idx="4"/>
          <a:endCxn id="228" idx="0"/>
        </xdr:cNvCxnSpPr>
      </xdr:nvCxnSpPr>
      <xdr:spPr>
        <a:xfrm>
          <a:off x="3967163" y="4686300"/>
          <a:ext cx="6111" cy="447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2</xdr:row>
      <xdr:rowOff>114300</xdr:rowOff>
    </xdr:from>
    <xdr:to>
      <xdr:col>7</xdr:col>
      <xdr:colOff>469425</xdr:colOff>
      <xdr:row>3</xdr:row>
      <xdr:rowOff>92176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F0BE7D48-072B-4CA6-9CA2-8CAE4CFBE5F5}"/>
            </a:ext>
          </a:extLst>
        </xdr:cNvPr>
        <xdr:cNvSpPr/>
      </xdr:nvSpPr>
      <xdr:spPr>
        <a:xfrm>
          <a:off x="2638425" y="914400"/>
          <a:ext cx="1260000" cy="377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Catchment runoff</a:t>
          </a:r>
        </a:p>
      </xdr:txBody>
    </xdr:sp>
    <xdr:clientData/>
  </xdr:twoCellAnchor>
  <xdr:twoCellAnchor>
    <xdr:from>
      <xdr:col>6</xdr:col>
      <xdr:colOff>449025</xdr:colOff>
      <xdr:row>3</xdr:row>
      <xdr:rowOff>92176</xdr:rowOff>
    </xdr:from>
    <xdr:to>
      <xdr:col>6</xdr:col>
      <xdr:colOff>449026</xdr:colOff>
      <xdr:row>7</xdr:row>
      <xdr:rowOff>28574</xdr:rowOff>
    </xdr:to>
    <xdr:cxnSp macro="">
      <xdr:nvCxnSpPr>
        <xdr:cNvPr id="243" name="Straight Arrow Connector 242">
          <a:extLst>
            <a:ext uri="{FF2B5EF4-FFF2-40B4-BE49-F238E27FC236}">
              <a16:creationId xmlns:a16="http://schemas.microsoft.com/office/drawing/2014/main" id="{FEC4FE7E-9DE9-4164-97A4-16777AD80DE9}"/>
            </a:ext>
          </a:extLst>
        </xdr:cNvPr>
        <xdr:cNvCxnSpPr>
          <a:stCxn id="242" idx="2"/>
          <a:endCxn id="226" idx="0"/>
        </xdr:cNvCxnSpPr>
      </xdr:nvCxnSpPr>
      <xdr:spPr>
        <a:xfrm>
          <a:off x="3268425" y="1292326"/>
          <a:ext cx="1" cy="69839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201928</xdr:colOff>
      <xdr:row>6</xdr:row>
      <xdr:rowOff>15241</xdr:rowOff>
    </xdr:from>
    <xdr:to>
      <xdr:col>4</xdr:col>
      <xdr:colOff>242728</xdr:colOff>
      <xdr:row>7</xdr:row>
      <xdr:rowOff>40741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5522D675-279E-4B7F-89A2-6F8A28D490AE}"/>
            </a:ext>
          </a:extLst>
        </xdr:cNvPr>
        <xdr:cNvSpPr/>
      </xdr:nvSpPr>
      <xdr:spPr>
        <a:xfrm>
          <a:off x="3440428" y="853441"/>
          <a:ext cx="1260000" cy="21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Upstream inflow</a:t>
          </a:r>
        </a:p>
      </xdr:txBody>
    </xdr:sp>
    <xdr:clientData/>
  </xdr:twoCellAnchor>
  <xdr:twoCellAnchor>
    <xdr:from>
      <xdr:col>10</xdr:col>
      <xdr:colOff>400050</xdr:colOff>
      <xdr:row>13</xdr:row>
      <xdr:rowOff>190499</xdr:rowOff>
    </xdr:from>
    <xdr:to>
      <xdr:col>12</xdr:col>
      <xdr:colOff>514349</xdr:colOff>
      <xdr:row>15</xdr:row>
      <xdr:rowOff>161924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7BE045D8-5FD7-4430-8ED9-74A11AA1936B}"/>
            </a:ext>
          </a:extLst>
        </xdr:cNvPr>
        <xdr:cNvSpPr/>
      </xdr:nvSpPr>
      <xdr:spPr>
        <a:xfrm>
          <a:off x="5276850" y="2285999"/>
          <a:ext cx="1333499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Transfer, </a:t>
          </a:r>
          <a:r>
            <a:rPr lang="en-ZA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inter-farm </a:t>
          </a:r>
          <a:endParaRPr lang="en-ZA" sz="1100"/>
        </a:p>
      </xdr:txBody>
    </xdr:sp>
    <xdr:clientData/>
  </xdr:twoCellAnchor>
  <xdr:twoCellAnchor>
    <xdr:from>
      <xdr:col>9</xdr:col>
      <xdr:colOff>116682</xdr:colOff>
      <xdr:row>14</xdr:row>
      <xdr:rowOff>176212</xdr:rowOff>
    </xdr:from>
    <xdr:to>
      <xdr:col>10</xdr:col>
      <xdr:colOff>400050</xdr:colOff>
      <xdr:row>16</xdr:row>
      <xdr:rowOff>76200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EA72FEA7-4BB8-47FF-82A6-3C8D4FE0D0DF}"/>
            </a:ext>
          </a:extLst>
        </xdr:cNvPr>
        <xdr:cNvCxnSpPr>
          <a:stCxn id="257" idx="3"/>
          <a:endCxn id="245" idx="1"/>
        </xdr:cNvCxnSpPr>
      </xdr:nvCxnSpPr>
      <xdr:spPr>
        <a:xfrm flipV="1">
          <a:off x="4383882" y="2462212"/>
          <a:ext cx="892968" cy="28098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24</xdr:row>
      <xdr:rowOff>114300</xdr:rowOff>
    </xdr:from>
    <xdr:to>
      <xdr:col>4</xdr:col>
      <xdr:colOff>561975</xdr:colOff>
      <xdr:row>25</xdr:row>
      <xdr:rowOff>95250</xdr:rowOff>
    </xdr:to>
    <xdr:sp macro="" textlink="">
      <xdr:nvSpPr>
        <xdr:cNvPr id="247" name="Oval 246">
          <a:extLst>
            <a:ext uri="{FF2B5EF4-FFF2-40B4-BE49-F238E27FC236}">
              <a16:creationId xmlns:a16="http://schemas.microsoft.com/office/drawing/2014/main" id="{D84E1015-6985-4CBD-BD54-50BA8E6F2D2B}"/>
            </a:ext>
          </a:extLst>
        </xdr:cNvPr>
        <xdr:cNvSpPr/>
      </xdr:nvSpPr>
      <xdr:spPr>
        <a:xfrm>
          <a:off x="1600200" y="4514850"/>
          <a:ext cx="180975" cy="171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3</xdr:col>
      <xdr:colOff>222328</xdr:colOff>
      <xdr:row>7</xdr:row>
      <xdr:rowOff>40741</xdr:rowOff>
    </xdr:from>
    <xdr:to>
      <xdr:col>4</xdr:col>
      <xdr:colOff>381000</xdr:colOff>
      <xdr:row>25</xdr:row>
      <xdr:rowOff>9525</xdr:rowOff>
    </xdr:to>
    <xdr:cxnSp macro="">
      <xdr:nvCxnSpPr>
        <xdr:cNvPr id="248" name="Connector: Elbow 247">
          <a:extLst>
            <a:ext uri="{FF2B5EF4-FFF2-40B4-BE49-F238E27FC236}">
              <a16:creationId xmlns:a16="http://schemas.microsoft.com/office/drawing/2014/main" id="{FA1B92C7-1B2C-4753-A16B-2D96A34E5209}"/>
            </a:ext>
          </a:extLst>
        </xdr:cNvPr>
        <xdr:cNvCxnSpPr>
          <a:stCxn id="244" idx="2"/>
          <a:endCxn id="247" idx="2"/>
        </xdr:cNvCxnSpPr>
      </xdr:nvCxnSpPr>
      <xdr:spPr>
        <a:xfrm rot="16200000" flipH="1">
          <a:off x="-482828" y="2517547"/>
          <a:ext cx="3397784" cy="768272"/>
        </a:xfrm>
        <a:prstGeom prst="bentConnector2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535472</xdr:colOff>
      <xdr:row>18</xdr:row>
      <xdr:rowOff>120750</xdr:rowOff>
    </xdr:from>
    <xdr:to>
      <xdr:col>6</xdr:col>
      <xdr:colOff>134699</xdr:colOff>
      <xdr:row>24</xdr:row>
      <xdr:rowOff>139408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60CCFE50-A435-4775-9B59-208FFDAA4528}"/>
            </a:ext>
          </a:extLst>
        </xdr:cNvPr>
        <xdr:cNvCxnSpPr>
          <a:stCxn id="247" idx="7"/>
          <a:endCxn id="231" idx="2"/>
        </xdr:cNvCxnSpPr>
      </xdr:nvCxnSpPr>
      <xdr:spPr>
        <a:xfrm flipV="1">
          <a:off x="1754672" y="3378300"/>
          <a:ext cx="818427" cy="11616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155099</xdr:colOff>
      <xdr:row>16</xdr:row>
      <xdr:rowOff>76200</xdr:rowOff>
    </xdr:from>
    <xdr:to>
      <xdr:col>7</xdr:col>
      <xdr:colOff>502445</xdr:colOff>
      <xdr:row>18</xdr:row>
      <xdr:rowOff>12750</xdr:rowOff>
    </xdr:to>
    <xdr:cxnSp macro="">
      <xdr:nvCxnSpPr>
        <xdr:cNvPr id="250" name="Straight Arrow Connector 249">
          <a:extLst>
            <a:ext uri="{FF2B5EF4-FFF2-40B4-BE49-F238E27FC236}">
              <a16:creationId xmlns:a16="http://schemas.microsoft.com/office/drawing/2014/main" id="{F9B11835-D489-4640-AA5E-F5DE4C3C0073}"/>
            </a:ext>
          </a:extLst>
        </xdr:cNvPr>
        <xdr:cNvCxnSpPr>
          <a:stCxn id="231" idx="3"/>
          <a:endCxn id="257" idx="1"/>
        </xdr:cNvCxnSpPr>
      </xdr:nvCxnSpPr>
      <xdr:spPr>
        <a:xfrm flipV="1">
          <a:off x="3203099" y="2743200"/>
          <a:ext cx="347346" cy="317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306151</xdr:colOff>
      <xdr:row>22</xdr:row>
      <xdr:rowOff>101700</xdr:rowOff>
    </xdr:from>
    <xdr:to>
      <xdr:col>8</xdr:col>
      <xdr:colOff>309563</xdr:colOff>
      <xdr:row>24</xdr:row>
      <xdr:rowOff>123825</xdr:rowOff>
    </xdr:to>
    <xdr:cxnSp macro="">
      <xdr:nvCxnSpPr>
        <xdr:cNvPr id="251" name="Straight Arrow Connector 250">
          <a:extLst>
            <a:ext uri="{FF2B5EF4-FFF2-40B4-BE49-F238E27FC236}">
              <a16:creationId xmlns:a16="http://schemas.microsoft.com/office/drawing/2014/main" id="{2B7DCCA4-3869-4E73-975D-37DAA32252CD}"/>
            </a:ext>
          </a:extLst>
        </xdr:cNvPr>
        <xdr:cNvCxnSpPr>
          <a:stCxn id="230" idx="2"/>
          <a:endCxn id="238" idx="0"/>
        </xdr:cNvCxnSpPr>
      </xdr:nvCxnSpPr>
      <xdr:spPr>
        <a:xfrm>
          <a:off x="3963751" y="4121250"/>
          <a:ext cx="3412" cy="4031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25</xdr:row>
      <xdr:rowOff>9525</xdr:rowOff>
    </xdr:from>
    <xdr:to>
      <xdr:col>8</xdr:col>
      <xdr:colOff>228600</xdr:colOff>
      <xdr:row>25</xdr:row>
      <xdr:rowOff>14288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632B585D-341E-442F-8AF7-4747336B8559}"/>
            </a:ext>
          </a:extLst>
        </xdr:cNvPr>
        <xdr:cNvCxnSpPr>
          <a:stCxn id="247" idx="6"/>
          <a:endCxn id="238" idx="2"/>
        </xdr:cNvCxnSpPr>
      </xdr:nvCxnSpPr>
      <xdr:spPr>
        <a:xfrm>
          <a:off x="1781175" y="4600575"/>
          <a:ext cx="2105025" cy="4763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469426</xdr:colOff>
      <xdr:row>7</xdr:row>
      <xdr:rowOff>136574</xdr:rowOff>
    </xdr:from>
    <xdr:to>
      <xdr:col>8</xdr:col>
      <xdr:colOff>308055</xdr:colOff>
      <xdr:row>9</xdr:row>
      <xdr:rowOff>177165</xdr:rowOff>
    </xdr:to>
    <xdr:cxnSp macro="">
      <xdr:nvCxnSpPr>
        <xdr:cNvPr id="253" name="Connector: Elbow 252">
          <a:extLst>
            <a:ext uri="{FF2B5EF4-FFF2-40B4-BE49-F238E27FC236}">
              <a16:creationId xmlns:a16="http://schemas.microsoft.com/office/drawing/2014/main" id="{458200EC-6279-4BEC-886B-32E917C38FC7}"/>
            </a:ext>
          </a:extLst>
        </xdr:cNvPr>
        <xdr:cNvCxnSpPr>
          <a:stCxn id="226" idx="3"/>
          <a:endCxn id="227" idx="0"/>
        </xdr:cNvCxnSpPr>
      </xdr:nvCxnSpPr>
      <xdr:spPr>
        <a:xfrm>
          <a:off x="6755926" y="1165274"/>
          <a:ext cx="448229" cy="421591"/>
        </a:xfrm>
        <a:prstGeom prst="bentConnector2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458550</xdr:colOff>
      <xdr:row>19</xdr:row>
      <xdr:rowOff>28575</xdr:rowOff>
    </xdr:from>
    <xdr:to>
      <xdr:col>11</xdr:col>
      <xdr:colOff>461962</xdr:colOff>
      <xdr:row>24</xdr:row>
      <xdr:rowOff>95250</xdr:rowOff>
    </xdr:to>
    <xdr:cxnSp macro="">
      <xdr:nvCxnSpPr>
        <xdr:cNvPr id="254" name="Straight Arrow Connector 253">
          <a:extLst>
            <a:ext uri="{FF2B5EF4-FFF2-40B4-BE49-F238E27FC236}">
              <a16:creationId xmlns:a16="http://schemas.microsoft.com/office/drawing/2014/main" id="{D603468D-5EA5-4543-B5BB-153E2D89229E}"/>
            </a:ext>
          </a:extLst>
        </xdr:cNvPr>
        <xdr:cNvCxnSpPr>
          <a:stCxn id="232" idx="2"/>
          <a:endCxn id="229" idx="0"/>
        </xdr:cNvCxnSpPr>
      </xdr:nvCxnSpPr>
      <xdr:spPr>
        <a:xfrm flipH="1">
          <a:off x="5944950" y="3476625"/>
          <a:ext cx="3412" cy="10191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609599</xdr:colOff>
      <xdr:row>2</xdr:row>
      <xdr:rowOff>85725</xdr:rowOff>
    </xdr:from>
    <xdr:to>
      <xdr:col>11</xdr:col>
      <xdr:colOff>390525</xdr:colOff>
      <xdr:row>3</xdr:row>
      <xdr:rowOff>104774</xdr:rowOff>
    </xdr:to>
    <xdr:sp macro="" textlink="">
      <xdr:nvSpPr>
        <xdr:cNvPr id="255" name="Rectangle 254">
          <a:extLst>
            <a:ext uri="{FF2B5EF4-FFF2-40B4-BE49-F238E27FC236}">
              <a16:creationId xmlns:a16="http://schemas.microsoft.com/office/drawing/2014/main" id="{EBF25D09-48E8-48FD-ADFC-1311FD622808}"/>
            </a:ext>
          </a:extLst>
        </xdr:cNvPr>
        <xdr:cNvSpPr/>
      </xdr:nvSpPr>
      <xdr:spPr>
        <a:xfrm>
          <a:off x="4648199" y="885825"/>
          <a:ext cx="1609726" cy="4190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ZA" sz="1100"/>
            <a:t>Rainfall / runoff model</a:t>
          </a:r>
        </a:p>
        <a:p>
          <a:pPr algn="l"/>
          <a:endParaRPr lang="en-ZA" sz="1100"/>
        </a:p>
      </xdr:txBody>
    </xdr:sp>
    <xdr:clientData/>
  </xdr:twoCellAnchor>
  <xdr:twoCellAnchor>
    <xdr:from>
      <xdr:col>7</xdr:col>
      <xdr:colOff>469425</xdr:colOff>
      <xdr:row>2</xdr:row>
      <xdr:rowOff>295275</xdr:rowOff>
    </xdr:from>
    <xdr:to>
      <xdr:col>8</xdr:col>
      <xdr:colOff>609599</xdr:colOff>
      <xdr:row>2</xdr:row>
      <xdr:rowOff>303263</xdr:rowOff>
    </xdr:to>
    <xdr:cxnSp macro="">
      <xdr:nvCxnSpPr>
        <xdr:cNvPr id="256" name="Straight Arrow Connector 255">
          <a:extLst>
            <a:ext uri="{FF2B5EF4-FFF2-40B4-BE49-F238E27FC236}">
              <a16:creationId xmlns:a16="http://schemas.microsoft.com/office/drawing/2014/main" id="{995E5B6D-DD1F-480B-B1C9-1C23791D1E79}"/>
            </a:ext>
          </a:extLst>
        </xdr:cNvPr>
        <xdr:cNvCxnSpPr>
          <a:stCxn id="255" idx="1"/>
          <a:endCxn id="242" idx="3"/>
        </xdr:cNvCxnSpPr>
      </xdr:nvCxnSpPr>
      <xdr:spPr>
        <a:xfrm flipH="1">
          <a:off x="3898425" y="1095375"/>
          <a:ext cx="749774" cy="79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85726</xdr:colOff>
      <xdr:row>12</xdr:row>
      <xdr:rowOff>95250</xdr:rowOff>
    </xdr:from>
    <xdr:to>
      <xdr:col>9</xdr:col>
      <xdr:colOff>533400</xdr:colOff>
      <xdr:row>20</xdr:row>
      <xdr:rowOff>57150</xdr:rowOff>
    </xdr:to>
    <xdr:sp macro="" textlink="">
      <xdr:nvSpPr>
        <xdr:cNvPr id="257" name="Flowchart: Merge 256">
          <a:extLst>
            <a:ext uri="{FF2B5EF4-FFF2-40B4-BE49-F238E27FC236}">
              <a16:creationId xmlns:a16="http://schemas.microsoft.com/office/drawing/2014/main" id="{F7C95250-44E0-40D3-B736-117AA77B8A59}"/>
            </a:ext>
          </a:extLst>
        </xdr:cNvPr>
        <xdr:cNvSpPr/>
      </xdr:nvSpPr>
      <xdr:spPr>
        <a:xfrm>
          <a:off x="3133726" y="2000250"/>
          <a:ext cx="1666874" cy="14859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ZA" sz="1100"/>
            <a:t>Composite</a:t>
          </a:r>
        </a:p>
        <a:p>
          <a:pPr algn="l"/>
          <a:r>
            <a:rPr lang="en-ZA" sz="1100"/>
            <a:t>Farm Dam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504823</xdr:colOff>
      <xdr:row>2</xdr:row>
      <xdr:rowOff>13334</xdr:rowOff>
    </xdr:from>
    <xdr:to>
      <xdr:col>2</xdr:col>
      <xdr:colOff>400050</xdr:colOff>
      <xdr:row>5</xdr:row>
      <xdr:rowOff>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31AEBA4-2619-4630-8680-FD7E7E7D7A35}"/>
            </a:ext>
          </a:extLst>
        </xdr:cNvPr>
        <xdr:cNvSpPr/>
      </xdr:nvSpPr>
      <xdr:spPr>
        <a:xfrm>
          <a:off x="504823" y="203834"/>
          <a:ext cx="1019177" cy="559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Zuurvlakte</a:t>
          </a:r>
        </a:p>
        <a:p>
          <a:pPr algn="l"/>
          <a:r>
            <a:rPr lang="en-ZA" sz="1100"/>
            <a:t>- zuurv</a:t>
          </a:r>
        </a:p>
      </xdr:txBody>
    </xdr:sp>
    <xdr:clientData/>
  </xdr:twoCellAnchor>
  <xdr:twoCellAnchor>
    <xdr:from>
      <xdr:col>1</xdr:col>
      <xdr:colOff>3811</xdr:colOff>
      <xdr:row>9</xdr:row>
      <xdr:rowOff>182879</xdr:rowOff>
    </xdr:from>
    <xdr:to>
      <xdr:col>2</xdr:col>
      <xdr:colOff>402211</xdr:colOff>
      <xdr:row>12</xdr:row>
      <xdr:rowOff>147569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969AAE-7484-4357-B673-50123D608ADC}"/>
            </a:ext>
          </a:extLst>
        </xdr:cNvPr>
        <xdr:cNvSpPr/>
      </xdr:nvSpPr>
      <xdr:spPr>
        <a:xfrm>
          <a:off x="346711" y="2165984"/>
          <a:ext cx="1011810" cy="5361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Yzterplaat</a:t>
          </a:r>
        </a:p>
        <a:p>
          <a:pPr algn="l"/>
          <a:r>
            <a:rPr lang="en-ZA" sz="1100"/>
            <a:t>- yzter</a:t>
          </a:r>
        </a:p>
      </xdr:txBody>
    </xdr:sp>
    <xdr:clientData/>
  </xdr:twoCellAnchor>
  <xdr:twoCellAnchor>
    <xdr:from>
      <xdr:col>1</xdr:col>
      <xdr:colOff>0</xdr:colOff>
      <xdr:row>5</xdr:row>
      <xdr:rowOff>190499</xdr:rowOff>
    </xdr:from>
    <xdr:to>
      <xdr:col>2</xdr:col>
      <xdr:colOff>398400</xdr:colOff>
      <xdr:row>8</xdr:row>
      <xdr:rowOff>157094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C5BC3E0-D459-4C0D-81CC-05B5504BAA34}"/>
            </a:ext>
          </a:extLst>
        </xdr:cNvPr>
        <xdr:cNvSpPr/>
      </xdr:nvSpPr>
      <xdr:spPr>
        <a:xfrm>
          <a:off x="342900" y="1409699"/>
          <a:ext cx="1011810" cy="5380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Buffelspoort</a:t>
          </a:r>
        </a:p>
        <a:p>
          <a:pPr algn="l"/>
          <a:r>
            <a:rPr lang="en-ZA" sz="1100"/>
            <a:t>- buffp</a:t>
          </a:r>
        </a:p>
      </xdr:txBody>
    </xdr:sp>
    <xdr:clientData/>
  </xdr:twoCellAnchor>
  <xdr:twoCellAnchor>
    <xdr:from>
      <xdr:col>5</xdr:col>
      <xdr:colOff>434339</xdr:colOff>
      <xdr:row>18</xdr:row>
      <xdr:rowOff>28574</xdr:rowOff>
    </xdr:from>
    <xdr:to>
      <xdr:col>7</xdr:col>
      <xdr:colOff>116459</xdr:colOff>
      <xdr:row>20</xdr:row>
      <xdr:rowOff>185669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65E0207-5E4A-45A7-8057-1611E108CEE4}"/>
            </a:ext>
          </a:extLst>
        </xdr:cNvPr>
        <xdr:cNvSpPr/>
      </xdr:nvSpPr>
      <xdr:spPr>
        <a:xfrm>
          <a:off x="3387089" y="3267074"/>
          <a:ext cx="901320" cy="5380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Sandfontein</a:t>
          </a:r>
        </a:p>
        <a:p>
          <a:pPr algn="l"/>
          <a:r>
            <a:rPr lang="en-ZA" sz="1100"/>
            <a:t>- sandf</a:t>
          </a:r>
        </a:p>
      </xdr:txBody>
    </xdr:sp>
    <xdr:clientData/>
  </xdr:twoCellAnchor>
  <xdr:twoCellAnchor>
    <xdr:from>
      <xdr:col>2</xdr:col>
      <xdr:colOff>380996</xdr:colOff>
      <xdr:row>23</xdr:row>
      <xdr:rowOff>3809</xdr:rowOff>
    </xdr:from>
    <xdr:to>
      <xdr:col>4</xdr:col>
      <xdr:colOff>381000</xdr:colOff>
      <xdr:row>25</xdr:row>
      <xdr:rowOff>118110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BC0EACC-9CB4-4361-83DF-F4B9353D0AFE}"/>
            </a:ext>
          </a:extLst>
        </xdr:cNvPr>
        <xdr:cNvSpPr/>
      </xdr:nvSpPr>
      <xdr:spPr>
        <a:xfrm>
          <a:off x="1181096" y="4652009"/>
          <a:ext cx="1219204" cy="4953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Twee</a:t>
          </a:r>
          <a:r>
            <a:rPr lang="en-ZA" sz="1100" baseline="0"/>
            <a:t> Riv Drift</a:t>
          </a:r>
          <a:endParaRPr lang="en-ZA" sz="1100"/>
        </a:p>
        <a:p>
          <a:pPr algn="l"/>
          <a:r>
            <a:rPr lang="en-ZA" sz="1100"/>
            <a:t>- twriv</a:t>
          </a:r>
        </a:p>
      </xdr:txBody>
    </xdr:sp>
    <xdr:clientData/>
  </xdr:twoCellAnchor>
  <xdr:twoCellAnchor>
    <xdr:from>
      <xdr:col>1</xdr:col>
      <xdr:colOff>3809</xdr:colOff>
      <xdr:row>18</xdr:row>
      <xdr:rowOff>3809</xdr:rowOff>
    </xdr:from>
    <xdr:to>
      <xdr:col>2</xdr:col>
      <xdr:colOff>402209</xdr:colOff>
      <xdr:row>20</xdr:row>
      <xdr:rowOff>181859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1DA6418-C5D1-45DD-BB37-63A09D67F6F0}"/>
            </a:ext>
          </a:extLst>
        </xdr:cNvPr>
        <xdr:cNvSpPr/>
      </xdr:nvSpPr>
      <xdr:spPr>
        <a:xfrm>
          <a:off x="346709" y="3699509"/>
          <a:ext cx="1011810" cy="5609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Suikerbossie</a:t>
          </a:r>
        </a:p>
        <a:p>
          <a:pPr algn="l"/>
          <a:r>
            <a:rPr lang="en-ZA" sz="1100"/>
            <a:t>- skbos</a:t>
          </a:r>
        </a:p>
      </xdr:txBody>
    </xdr:sp>
    <xdr:clientData/>
  </xdr:twoCellAnchor>
  <xdr:twoCellAnchor>
    <xdr:from>
      <xdr:col>1</xdr:col>
      <xdr:colOff>500062</xdr:colOff>
      <xdr:row>5</xdr:row>
      <xdr:rowOff>884</xdr:rowOff>
    </xdr:from>
    <xdr:to>
      <xdr:col>1</xdr:col>
      <xdr:colOff>504000</xdr:colOff>
      <xdr:row>5</xdr:row>
      <xdr:rowOff>190499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94D867E-1B7F-4BAA-B395-6490BCB1393B}"/>
            </a:ext>
          </a:extLst>
        </xdr:cNvPr>
        <xdr:cNvCxnSpPr>
          <a:stCxn id="2" idx="2"/>
          <a:endCxn id="4" idx="0"/>
        </xdr:cNvCxnSpPr>
      </xdr:nvCxnSpPr>
      <xdr:spPr>
        <a:xfrm>
          <a:off x="1014412" y="762884"/>
          <a:ext cx="3938" cy="1896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505905</xdr:colOff>
      <xdr:row>8</xdr:row>
      <xdr:rowOff>157094</xdr:rowOff>
    </xdr:from>
    <xdr:to>
      <xdr:col>1</xdr:col>
      <xdr:colOff>509716</xdr:colOff>
      <xdr:row>9</xdr:row>
      <xdr:rowOff>184784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63AB7D-2BAC-473D-B05C-9D139AEB488B}"/>
            </a:ext>
          </a:extLst>
        </xdr:cNvPr>
        <xdr:cNvCxnSpPr>
          <a:stCxn id="4" idx="2"/>
          <a:endCxn id="3" idx="0"/>
        </xdr:cNvCxnSpPr>
      </xdr:nvCxnSpPr>
      <xdr:spPr>
        <a:xfrm>
          <a:off x="846900" y="1947794"/>
          <a:ext cx="9526" cy="2200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592451</xdr:colOff>
      <xdr:row>2</xdr:row>
      <xdr:rowOff>9524</xdr:rowOff>
    </xdr:from>
    <xdr:to>
      <xdr:col>5</xdr:col>
      <xdr:colOff>361950</xdr:colOff>
      <xdr:row>4</xdr:row>
      <xdr:rowOff>166619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8458836-67C8-4E5C-AE84-FE0A292377FF}"/>
            </a:ext>
          </a:extLst>
        </xdr:cNvPr>
        <xdr:cNvSpPr/>
      </xdr:nvSpPr>
      <xdr:spPr>
        <a:xfrm>
          <a:off x="2002151" y="657224"/>
          <a:ext cx="988699" cy="538095"/>
        </a:xfrm>
        <a:prstGeom prst="rect">
          <a:avLst/>
        </a:prstGeom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Wabooms Riv</a:t>
          </a:r>
          <a:endParaRPr lang="en-ZA" sz="1100" baseline="0"/>
        </a:p>
        <a:p>
          <a:pPr algn="l"/>
          <a:r>
            <a:rPr lang="en-ZA" sz="1100" baseline="0"/>
            <a:t>- wbriv</a:t>
          </a:r>
        </a:p>
        <a:p>
          <a:pPr algn="l"/>
          <a:endParaRPr lang="en-ZA" sz="1100"/>
        </a:p>
      </xdr:txBody>
    </xdr:sp>
    <xdr:clientData/>
  </xdr:twoCellAnchor>
  <xdr:twoCellAnchor>
    <xdr:from>
      <xdr:col>4</xdr:col>
      <xdr:colOff>1902</xdr:colOff>
      <xdr:row>10</xdr:row>
      <xdr:rowOff>5714</xdr:rowOff>
    </xdr:from>
    <xdr:to>
      <xdr:col>5</xdr:col>
      <xdr:colOff>361949</xdr:colOff>
      <xdr:row>12</xdr:row>
      <xdr:rowOff>176144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1EA9A7-ECED-408D-8849-B5A40513259D}"/>
            </a:ext>
          </a:extLst>
        </xdr:cNvPr>
        <xdr:cNvSpPr/>
      </xdr:nvSpPr>
      <xdr:spPr>
        <a:xfrm>
          <a:off x="2021202" y="2177414"/>
          <a:ext cx="969647" cy="5514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Kunje</a:t>
          </a:r>
        </a:p>
        <a:p>
          <a:pPr algn="l"/>
          <a:r>
            <a:rPr lang="en-ZA" sz="1100"/>
            <a:t>- kunje</a:t>
          </a:r>
        </a:p>
      </xdr:txBody>
    </xdr:sp>
    <xdr:clientData/>
  </xdr:twoCellAnchor>
  <xdr:twoCellAnchor>
    <xdr:from>
      <xdr:col>4</xdr:col>
      <xdr:colOff>5713</xdr:colOff>
      <xdr:row>6</xdr:row>
      <xdr:rowOff>32384</xdr:rowOff>
    </xdr:from>
    <xdr:to>
      <xdr:col>5</xdr:col>
      <xdr:colOff>352424</xdr:colOff>
      <xdr:row>8</xdr:row>
      <xdr:rowOff>187574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2502157-6569-4CEB-9D5F-123DD1222289}"/>
            </a:ext>
          </a:extLst>
        </xdr:cNvPr>
        <xdr:cNvSpPr/>
      </xdr:nvSpPr>
      <xdr:spPr>
        <a:xfrm>
          <a:off x="2025013" y="1442084"/>
          <a:ext cx="956311" cy="5361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Tandfontein</a:t>
          </a:r>
        </a:p>
        <a:p>
          <a:pPr algn="l"/>
          <a:r>
            <a:rPr lang="en-ZA" sz="1100"/>
            <a:t>- tandf</a:t>
          </a:r>
        </a:p>
        <a:p>
          <a:pPr algn="l"/>
          <a:endParaRPr lang="en-ZA" sz="1100"/>
        </a:p>
      </xdr:txBody>
    </xdr:sp>
    <xdr:clientData/>
  </xdr:twoCellAnchor>
  <xdr:twoCellAnchor>
    <xdr:from>
      <xdr:col>4</xdr:col>
      <xdr:colOff>477201</xdr:colOff>
      <xdr:row>4</xdr:row>
      <xdr:rowOff>166619</xdr:rowOff>
    </xdr:from>
    <xdr:to>
      <xdr:col>4</xdr:col>
      <xdr:colOff>483869</xdr:colOff>
      <xdr:row>6</xdr:row>
      <xdr:rowOff>32384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C5F4523-1B7B-4A93-8792-A111442D60E9}"/>
            </a:ext>
          </a:extLst>
        </xdr:cNvPr>
        <xdr:cNvCxnSpPr>
          <a:stCxn id="10" idx="2"/>
          <a:endCxn id="12" idx="0"/>
        </xdr:cNvCxnSpPr>
      </xdr:nvCxnSpPr>
      <xdr:spPr>
        <a:xfrm>
          <a:off x="2496501" y="1195319"/>
          <a:ext cx="6668" cy="246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483869</xdr:colOff>
      <xdr:row>8</xdr:row>
      <xdr:rowOff>187574</xdr:rowOff>
    </xdr:from>
    <xdr:to>
      <xdr:col>4</xdr:col>
      <xdr:colOff>486726</xdr:colOff>
      <xdr:row>10</xdr:row>
      <xdr:rowOff>5714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C786B2-2650-47BC-871A-EE7658ABF0CA}"/>
            </a:ext>
          </a:extLst>
        </xdr:cNvPr>
        <xdr:cNvCxnSpPr>
          <a:stCxn id="12" idx="2"/>
          <a:endCxn id="11" idx="0"/>
        </xdr:cNvCxnSpPr>
      </xdr:nvCxnSpPr>
      <xdr:spPr>
        <a:xfrm>
          <a:off x="2503169" y="1978274"/>
          <a:ext cx="2857" cy="199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</xdr:colOff>
      <xdr:row>13</xdr:row>
      <xdr:rowOff>180974</xdr:rowOff>
    </xdr:from>
    <xdr:to>
      <xdr:col>5</xdr:col>
      <xdr:colOff>371475</xdr:colOff>
      <xdr:row>16</xdr:row>
      <xdr:rowOff>145664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D5B61DE-B7AA-4666-82AB-90B14468A9CE}"/>
            </a:ext>
          </a:extLst>
        </xdr:cNvPr>
        <xdr:cNvSpPr/>
      </xdr:nvSpPr>
      <xdr:spPr>
        <a:xfrm>
          <a:off x="2023109" y="2924174"/>
          <a:ext cx="977266" cy="53619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Kunje Rotsvas</a:t>
          </a:r>
        </a:p>
        <a:p>
          <a:pPr algn="l"/>
          <a:r>
            <a:rPr lang="en-ZA" sz="1100"/>
            <a:t>- kunrv</a:t>
          </a:r>
        </a:p>
      </xdr:txBody>
    </xdr:sp>
    <xdr:clientData/>
  </xdr:twoCellAnchor>
  <xdr:twoCellAnchor>
    <xdr:from>
      <xdr:col>4</xdr:col>
      <xdr:colOff>486726</xdr:colOff>
      <xdr:row>12</xdr:row>
      <xdr:rowOff>176144</xdr:rowOff>
    </xdr:from>
    <xdr:to>
      <xdr:col>4</xdr:col>
      <xdr:colOff>492442</xdr:colOff>
      <xdr:row>13</xdr:row>
      <xdr:rowOff>180974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B344F-856B-49C1-9561-4422427D2F6A}"/>
            </a:ext>
          </a:extLst>
        </xdr:cNvPr>
        <xdr:cNvCxnSpPr>
          <a:stCxn id="11" idx="2"/>
          <a:endCxn id="15" idx="0"/>
        </xdr:cNvCxnSpPr>
      </xdr:nvCxnSpPr>
      <xdr:spPr>
        <a:xfrm>
          <a:off x="2506026" y="2728844"/>
          <a:ext cx="5716" cy="1953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507809</xdr:colOff>
      <xdr:row>16</xdr:row>
      <xdr:rowOff>145664</xdr:rowOff>
    </xdr:from>
    <xdr:to>
      <xdr:col>4</xdr:col>
      <xdr:colOff>492442</xdr:colOff>
      <xdr:row>18</xdr:row>
      <xdr:rowOff>3809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69F0629-0BF4-4D4F-93EC-6945C06E190F}"/>
            </a:ext>
          </a:extLst>
        </xdr:cNvPr>
        <xdr:cNvCxnSpPr>
          <a:stCxn id="15" idx="2"/>
          <a:endCxn id="7" idx="0"/>
        </xdr:cNvCxnSpPr>
      </xdr:nvCxnSpPr>
      <xdr:spPr>
        <a:xfrm flipH="1">
          <a:off x="698309" y="3460364"/>
          <a:ext cx="1813433" cy="239145"/>
        </a:xfrm>
        <a:prstGeom prst="straightConnector1">
          <a:avLst/>
        </a:prstGeom>
        <a:ln>
          <a:headEnd type="diamond" w="med" len="med"/>
          <a:tailEnd type="triangle" w="med" len="med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507809</xdr:colOff>
      <xdr:row>20</xdr:row>
      <xdr:rowOff>181859</xdr:rowOff>
    </xdr:from>
    <xdr:to>
      <xdr:col>3</xdr:col>
      <xdr:colOff>380998</xdr:colOff>
      <xdr:row>23</xdr:row>
      <xdr:rowOff>3809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87873B-5D28-47FF-8916-46BFEF2E1098}"/>
            </a:ext>
          </a:extLst>
        </xdr:cNvPr>
        <xdr:cNvCxnSpPr>
          <a:stCxn id="7" idx="2"/>
          <a:endCxn id="6" idx="0"/>
        </xdr:cNvCxnSpPr>
      </xdr:nvCxnSpPr>
      <xdr:spPr>
        <a:xfrm>
          <a:off x="698309" y="4258559"/>
          <a:ext cx="1092389" cy="39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380998</xdr:colOff>
      <xdr:row>20</xdr:row>
      <xdr:rowOff>185669</xdr:rowOff>
    </xdr:from>
    <xdr:to>
      <xdr:col>6</xdr:col>
      <xdr:colOff>275399</xdr:colOff>
      <xdr:row>23</xdr:row>
      <xdr:rowOff>3809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355E0573-07A1-4232-80EC-2AFBC2C8531A}"/>
            </a:ext>
          </a:extLst>
        </xdr:cNvPr>
        <xdr:cNvCxnSpPr>
          <a:stCxn id="5" idx="2"/>
          <a:endCxn id="6" idx="0"/>
        </xdr:cNvCxnSpPr>
      </xdr:nvCxnSpPr>
      <xdr:spPr>
        <a:xfrm flipH="1">
          <a:off x="2114548" y="3805169"/>
          <a:ext cx="1723201" cy="3896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509714</xdr:colOff>
      <xdr:row>12</xdr:row>
      <xdr:rowOff>149474</xdr:rowOff>
    </xdr:from>
    <xdr:to>
      <xdr:col>1</xdr:col>
      <xdr:colOff>509716</xdr:colOff>
      <xdr:row>18</xdr:row>
      <xdr:rowOff>3809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439994B-9A99-496C-AD8C-CF9864682CB2}"/>
            </a:ext>
          </a:extLst>
        </xdr:cNvPr>
        <xdr:cNvCxnSpPr>
          <a:stCxn id="3" idx="2"/>
          <a:endCxn id="7" idx="0"/>
        </xdr:cNvCxnSpPr>
      </xdr:nvCxnSpPr>
      <xdr:spPr>
        <a:xfrm flipH="1">
          <a:off x="856424" y="2702174"/>
          <a:ext cx="2" cy="9973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402210</xdr:colOff>
      <xdr:row>7</xdr:row>
      <xdr:rowOff>78547</xdr:rowOff>
    </xdr:from>
    <xdr:to>
      <xdr:col>2</xdr:col>
      <xdr:colOff>406021</xdr:colOff>
      <xdr:row>11</xdr:row>
      <xdr:rowOff>71879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E0B061BD-8795-4070-9974-53CCA361664C}"/>
            </a:ext>
          </a:extLst>
        </xdr:cNvPr>
        <xdr:cNvCxnSpPr>
          <a:stCxn id="4" idx="3"/>
          <a:endCxn id="3" idx="3"/>
        </xdr:cNvCxnSpPr>
      </xdr:nvCxnSpPr>
      <xdr:spPr>
        <a:xfrm>
          <a:off x="1358520" y="1678747"/>
          <a:ext cx="1906" cy="755332"/>
        </a:xfrm>
        <a:prstGeom prst="bentConnector3">
          <a:avLst>
            <a:gd name="adj1" fmla="val 6098426"/>
          </a:avLst>
        </a:prstGeom>
        <a:ln>
          <a:headEnd type="triangle"/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152399</xdr:rowOff>
    </xdr:from>
    <xdr:to>
      <xdr:col>17</xdr:col>
      <xdr:colOff>428625</xdr:colOff>
      <xdr:row>16</xdr:row>
      <xdr:rowOff>107202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F0D18-D09C-49ED-94BB-60F14426C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17</xdr:col>
      <xdr:colOff>419100</xdr:colOff>
      <xdr:row>32</xdr:row>
      <xdr:rowOff>126253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FEA70-10FE-4548-BDA1-763D1BF22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B33D-AA4E-4B15-821C-1779A043679E}">
  <dimension ref="B1:O32"/>
  <sheetViews>
    <sheetView showGridLines="0" workbookViewId="0">
      <selection activeCell="A34" sqref="A34"/>
    </sheetView>
  </sheetViews>
  <sheetFormatPr defaultRowHeight="13.5" x14ac:dyDescent="0.25"/>
  <cols>
    <col min="1" max="2" width="2.85546875" customWidth="1"/>
    <col min="3" max="3" width="9.140625" customWidth="1"/>
    <col min="15" max="15" width="5.140625" customWidth="1"/>
  </cols>
  <sheetData>
    <row r="1" spans="2:15" s="48" customFormat="1" ht="31.5" customHeight="1" x14ac:dyDescent="0.25">
      <c r="C1" s="131" t="s">
        <v>90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</row>
    <row r="2" spans="2:15" ht="15" customHeight="1" x14ac:dyDescent="0.3">
      <c r="B2" s="179"/>
      <c r="C2" s="180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2"/>
      <c r="O2" s="186" t="s">
        <v>112</v>
      </c>
    </row>
    <row r="3" spans="2:15" ht="31.5" customHeight="1" x14ac:dyDescent="0.3">
      <c r="B3" s="183"/>
      <c r="C3" s="184"/>
      <c r="D3" s="163"/>
      <c r="E3" s="163"/>
      <c r="F3" s="163"/>
      <c r="G3" s="163"/>
      <c r="H3" s="163"/>
      <c r="I3" s="163"/>
      <c r="J3" s="163"/>
      <c r="K3" s="163"/>
      <c r="L3" s="163"/>
      <c r="M3" s="163"/>
      <c r="O3" s="164"/>
    </row>
    <row r="4" spans="2:15" ht="15" x14ac:dyDescent="0.25">
      <c r="B4" s="18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O4" s="164"/>
    </row>
    <row r="5" spans="2:15" ht="15" x14ac:dyDescent="0.25">
      <c r="B5" s="18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O5" s="164"/>
    </row>
    <row r="6" spans="2:15" ht="16.5" x14ac:dyDescent="0.3">
      <c r="B6" s="183"/>
      <c r="C6" s="171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87" t="s">
        <v>113</v>
      </c>
      <c r="O6" s="164"/>
    </row>
    <row r="7" spans="2:15" ht="15" x14ac:dyDescent="0.25">
      <c r="B7" s="183"/>
      <c r="C7" s="173"/>
      <c r="D7" s="174"/>
      <c r="E7" s="174"/>
      <c r="F7" s="174"/>
      <c r="G7" s="174"/>
      <c r="H7" s="174"/>
      <c r="I7" s="174"/>
      <c r="J7" s="174"/>
      <c r="K7" s="174"/>
      <c r="L7" s="174"/>
      <c r="M7" s="174"/>
      <c r="N7" s="175"/>
      <c r="O7" s="164"/>
    </row>
    <row r="8" spans="2:15" ht="15" x14ac:dyDescent="0.25">
      <c r="B8" s="183"/>
      <c r="C8" s="173"/>
      <c r="D8" s="174"/>
      <c r="E8" s="174"/>
      <c r="F8" s="174"/>
      <c r="G8" s="174"/>
      <c r="H8" s="174"/>
      <c r="I8" s="174"/>
      <c r="J8" s="174"/>
      <c r="K8" s="174"/>
      <c r="L8" s="174"/>
      <c r="M8" s="174"/>
      <c r="N8" s="175"/>
      <c r="O8" s="164"/>
    </row>
    <row r="9" spans="2:15" ht="15" x14ac:dyDescent="0.25">
      <c r="B9" s="183"/>
      <c r="C9" s="173"/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5"/>
      <c r="O9" s="164"/>
    </row>
    <row r="10" spans="2:15" ht="15" x14ac:dyDescent="0.25">
      <c r="B10" s="183"/>
      <c r="C10" s="173"/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5"/>
      <c r="O10" s="164"/>
    </row>
    <row r="11" spans="2:15" ht="15" x14ac:dyDescent="0.25">
      <c r="B11" s="183"/>
      <c r="C11" s="173"/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5"/>
      <c r="O11" s="164"/>
    </row>
    <row r="12" spans="2:15" ht="15" x14ac:dyDescent="0.25">
      <c r="B12" s="183"/>
      <c r="C12" s="173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5"/>
      <c r="O12" s="164"/>
    </row>
    <row r="13" spans="2:15" ht="15" x14ac:dyDescent="0.25">
      <c r="B13" s="183"/>
      <c r="C13" s="173"/>
      <c r="D13" s="174"/>
      <c r="E13" s="174"/>
      <c r="F13" s="174"/>
      <c r="G13" s="174"/>
      <c r="H13" s="174"/>
      <c r="I13" s="174"/>
      <c r="J13" s="174"/>
      <c r="K13" s="174"/>
      <c r="L13" s="174"/>
      <c r="M13" s="174"/>
      <c r="N13" s="175"/>
      <c r="O13" s="164"/>
    </row>
    <row r="14" spans="2:15" ht="15" x14ac:dyDescent="0.25">
      <c r="B14" s="183"/>
      <c r="C14" s="173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5"/>
      <c r="O14" s="164"/>
    </row>
    <row r="15" spans="2:15" ht="15" x14ac:dyDescent="0.25">
      <c r="B15" s="183"/>
      <c r="C15" s="173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5"/>
      <c r="O15" s="164"/>
    </row>
    <row r="16" spans="2:15" ht="15" x14ac:dyDescent="0.25">
      <c r="B16" s="183"/>
      <c r="C16" s="173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5"/>
      <c r="O16" s="164"/>
    </row>
    <row r="17" spans="2:15" ht="15" x14ac:dyDescent="0.25">
      <c r="B17" s="183"/>
      <c r="C17" s="173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5"/>
      <c r="O17" s="164"/>
    </row>
    <row r="18" spans="2:15" ht="15" x14ac:dyDescent="0.25">
      <c r="B18" s="183"/>
      <c r="C18" s="173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5"/>
      <c r="O18" s="164"/>
    </row>
    <row r="19" spans="2:15" ht="15" x14ac:dyDescent="0.25">
      <c r="B19" s="183"/>
      <c r="C19" s="173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5"/>
      <c r="O19" s="164"/>
    </row>
    <row r="20" spans="2:15" ht="15" x14ac:dyDescent="0.25">
      <c r="B20" s="183"/>
      <c r="C20" s="173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5"/>
      <c r="O20" s="164"/>
    </row>
    <row r="21" spans="2:15" ht="15" x14ac:dyDescent="0.25">
      <c r="B21" s="183"/>
      <c r="C21" s="173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5"/>
      <c r="O21" s="164"/>
    </row>
    <row r="22" spans="2:15" ht="15" x14ac:dyDescent="0.25">
      <c r="B22" s="183"/>
      <c r="C22" s="173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5"/>
      <c r="O22" s="164"/>
    </row>
    <row r="23" spans="2:15" ht="15" x14ac:dyDescent="0.25">
      <c r="B23" s="183"/>
      <c r="C23" s="173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5"/>
      <c r="O23" s="164"/>
    </row>
    <row r="24" spans="2:15" ht="15" x14ac:dyDescent="0.25">
      <c r="B24" s="183"/>
      <c r="C24" s="173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5"/>
      <c r="O24" s="164"/>
    </row>
    <row r="25" spans="2:15" ht="15" x14ac:dyDescent="0.25">
      <c r="B25" s="183"/>
      <c r="C25" s="173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5"/>
      <c r="O25" s="164"/>
    </row>
    <row r="26" spans="2:15" ht="15" x14ac:dyDescent="0.25">
      <c r="B26" s="183"/>
      <c r="C26" s="173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5"/>
      <c r="O26" s="164"/>
    </row>
    <row r="27" spans="2:15" ht="15" x14ac:dyDescent="0.25">
      <c r="B27" s="183"/>
      <c r="C27" s="173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5"/>
      <c r="O27" s="164"/>
    </row>
    <row r="28" spans="2:15" ht="15" x14ac:dyDescent="0.25">
      <c r="B28" s="183"/>
      <c r="C28" s="173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5"/>
      <c r="O28" s="164"/>
    </row>
    <row r="29" spans="2:15" ht="15" x14ac:dyDescent="0.25">
      <c r="B29" s="183"/>
      <c r="C29" s="173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5"/>
      <c r="O29" s="164"/>
    </row>
    <row r="30" spans="2:15" ht="15" x14ac:dyDescent="0.25">
      <c r="B30" s="183"/>
      <c r="C30" s="176"/>
      <c r="D30" s="177"/>
      <c r="E30" s="177"/>
      <c r="F30" s="177"/>
      <c r="G30" s="177"/>
      <c r="H30" s="177"/>
      <c r="I30" s="177"/>
      <c r="J30" s="177"/>
      <c r="K30" s="177"/>
      <c r="L30" s="177"/>
      <c r="M30" s="177"/>
      <c r="N30" s="178"/>
      <c r="O30" s="164"/>
    </row>
    <row r="31" spans="2:15" x14ac:dyDescent="0.25">
      <c r="B31" s="183"/>
      <c r="O31" s="164"/>
    </row>
    <row r="32" spans="2:15" x14ac:dyDescent="0.25">
      <c r="B32" s="185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3AAB-0299-478F-B67D-BAD253D6B344}">
  <dimension ref="A1:L27"/>
  <sheetViews>
    <sheetView showGridLines="0" workbookViewId="0">
      <selection activeCell="B1" sqref="B1"/>
    </sheetView>
  </sheetViews>
  <sheetFormatPr defaultRowHeight="13.5" x14ac:dyDescent="0.25"/>
  <cols>
    <col min="1" max="1" width="4" customWidth="1"/>
    <col min="8" max="8" width="7.85546875" customWidth="1"/>
    <col min="9" max="9" width="20" customWidth="1"/>
    <col min="10" max="10" width="8.5703125" customWidth="1"/>
    <col min="11" max="11" width="18.28515625" customWidth="1"/>
    <col min="12" max="12" width="13.85546875" customWidth="1"/>
  </cols>
  <sheetData>
    <row r="1" spans="1:12" s="48" customFormat="1" ht="31.5" customHeight="1" x14ac:dyDescent="0.25">
      <c r="B1" s="188" t="s">
        <v>111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1:12" ht="35.25" customHeight="1" x14ac:dyDescent="0.25">
      <c r="A2" s="161"/>
      <c r="B2" s="162"/>
      <c r="C2" s="163"/>
      <c r="D2" s="163"/>
      <c r="E2" s="163"/>
      <c r="F2" s="163"/>
    </row>
    <row r="3" spans="1:12" ht="15" x14ac:dyDescent="0.25">
      <c r="A3" s="161"/>
      <c r="B3" s="163"/>
      <c r="C3" s="163"/>
      <c r="D3" s="163"/>
      <c r="E3" s="163"/>
      <c r="F3" s="163"/>
      <c r="I3" s="63" t="s">
        <v>25</v>
      </c>
      <c r="J3" s="64" t="s">
        <v>40</v>
      </c>
      <c r="K3" s="64" t="s">
        <v>52</v>
      </c>
      <c r="L3" s="65" t="s">
        <v>53</v>
      </c>
    </row>
    <row r="4" spans="1:12" ht="15" x14ac:dyDescent="0.25">
      <c r="A4" s="161"/>
      <c r="B4" s="163"/>
      <c r="C4" s="163"/>
      <c r="D4" s="163"/>
      <c r="E4" s="163"/>
      <c r="F4" s="163"/>
      <c r="I4" s="165" t="s">
        <v>11</v>
      </c>
      <c r="J4" s="166" t="s">
        <v>28</v>
      </c>
      <c r="K4" s="166" t="s">
        <v>41</v>
      </c>
      <c r="L4" s="167" t="s">
        <v>27</v>
      </c>
    </row>
    <row r="5" spans="1:12" ht="15" x14ac:dyDescent="0.25">
      <c r="A5" s="161"/>
      <c r="B5" s="163"/>
      <c r="C5" s="163"/>
      <c r="D5" s="163"/>
      <c r="E5" s="163"/>
      <c r="F5" s="163"/>
      <c r="I5" s="165" t="s">
        <v>13</v>
      </c>
      <c r="J5" s="166" t="s">
        <v>27</v>
      </c>
      <c r="K5" s="166" t="s">
        <v>42</v>
      </c>
      <c r="L5" s="167" t="s">
        <v>21</v>
      </c>
    </row>
    <row r="6" spans="1:12" ht="15" x14ac:dyDescent="0.25">
      <c r="A6" s="161"/>
      <c r="B6" s="163"/>
      <c r="C6" s="163"/>
      <c r="D6" s="163"/>
      <c r="E6" s="163"/>
      <c r="F6" s="163"/>
      <c r="I6" s="165" t="s">
        <v>14</v>
      </c>
      <c r="J6" s="166" t="s">
        <v>21</v>
      </c>
      <c r="K6" s="166" t="s">
        <v>51</v>
      </c>
      <c r="L6" s="167" t="s">
        <v>29</v>
      </c>
    </row>
    <row r="7" spans="1:12" ht="15" x14ac:dyDescent="0.25">
      <c r="A7" s="161"/>
      <c r="B7" s="163"/>
      <c r="C7" s="163"/>
      <c r="D7" s="163"/>
      <c r="E7" s="163"/>
      <c r="F7" s="163"/>
      <c r="I7" s="165" t="s">
        <v>15</v>
      </c>
      <c r="J7" s="166" t="s">
        <v>50</v>
      </c>
      <c r="K7" s="166" t="s">
        <v>44</v>
      </c>
      <c r="L7" s="167" t="s">
        <v>23</v>
      </c>
    </row>
    <row r="8" spans="1:12" ht="15" x14ac:dyDescent="0.25">
      <c r="A8" s="161"/>
      <c r="B8" s="163"/>
      <c r="C8" s="163"/>
      <c r="D8" s="163"/>
      <c r="E8" s="163"/>
      <c r="F8" s="163"/>
      <c r="I8" s="165" t="s">
        <v>16</v>
      </c>
      <c r="J8" s="166" t="s">
        <v>30</v>
      </c>
      <c r="K8" s="166" t="s">
        <v>46</v>
      </c>
      <c r="L8" s="167" t="s">
        <v>24</v>
      </c>
    </row>
    <row r="9" spans="1:12" ht="15" x14ac:dyDescent="0.25">
      <c r="A9" s="161"/>
      <c r="B9" s="163"/>
      <c r="C9" s="163"/>
      <c r="D9" s="163"/>
      <c r="E9" s="163"/>
      <c r="F9" s="163"/>
      <c r="I9" s="165" t="s">
        <v>17</v>
      </c>
      <c r="J9" s="166" t="s">
        <v>24</v>
      </c>
      <c r="K9" s="166" t="s">
        <v>47</v>
      </c>
      <c r="L9" s="167" t="s">
        <v>22</v>
      </c>
    </row>
    <row r="10" spans="1:12" ht="15" x14ac:dyDescent="0.25">
      <c r="A10" s="161"/>
      <c r="B10" s="163"/>
      <c r="C10" s="163"/>
      <c r="D10" s="163"/>
      <c r="E10" s="163"/>
      <c r="F10" s="163"/>
      <c r="I10" s="165" t="s">
        <v>18</v>
      </c>
      <c r="J10" s="166" t="s">
        <v>22</v>
      </c>
      <c r="K10" s="166" t="s">
        <v>48</v>
      </c>
      <c r="L10" s="167" t="s">
        <v>31</v>
      </c>
    </row>
    <row r="11" spans="1:12" ht="15" x14ac:dyDescent="0.25">
      <c r="A11" s="161"/>
      <c r="B11" s="163"/>
      <c r="C11" s="163"/>
      <c r="D11" s="163"/>
      <c r="E11" s="163"/>
      <c r="F11" s="163"/>
      <c r="I11" s="165" t="s">
        <v>19</v>
      </c>
      <c r="J11" s="166" t="s">
        <v>31</v>
      </c>
      <c r="K11" s="166" t="s">
        <v>49</v>
      </c>
      <c r="L11" s="167" t="s">
        <v>29</v>
      </c>
    </row>
    <row r="12" spans="1:12" ht="15" x14ac:dyDescent="0.25">
      <c r="A12" s="161"/>
      <c r="B12" s="163"/>
      <c r="C12" s="163"/>
      <c r="D12" s="163"/>
      <c r="E12" s="163"/>
      <c r="F12" s="163"/>
      <c r="I12" s="165" t="s">
        <v>20</v>
      </c>
      <c r="J12" s="166" t="s">
        <v>29</v>
      </c>
      <c r="K12" s="166" t="s">
        <v>43</v>
      </c>
      <c r="L12" s="167" t="s">
        <v>23</v>
      </c>
    </row>
    <row r="13" spans="1:12" ht="15" x14ac:dyDescent="0.25">
      <c r="A13" s="161"/>
      <c r="B13" s="163"/>
      <c r="C13" s="163"/>
      <c r="D13" s="163"/>
      <c r="E13" s="163"/>
      <c r="F13" s="163"/>
      <c r="I13" s="168" t="s">
        <v>69</v>
      </c>
      <c r="J13" s="169" t="s">
        <v>23</v>
      </c>
      <c r="K13" s="169" t="s">
        <v>45</v>
      </c>
      <c r="L13" s="170"/>
    </row>
    <row r="14" spans="1:12" ht="15" x14ac:dyDescent="0.25">
      <c r="A14" s="161"/>
      <c r="B14" s="163"/>
      <c r="C14" s="163"/>
      <c r="D14" s="163"/>
      <c r="E14" s="163"/>
      <c r="F14" s="163"/>
    </row>
    <row r="15" spans="1:12" ht="15" x14ac:dyDescent="0.25">
      <c r="A15" s="161"/>
      <c r="B15" s="163"/>
      <c r="C15" s="163"/>
      <c r="D15" s="163"/>
      <c r="E15" s="163"/>
      <c r="F15" s="163"/>
    </row>
    <row r="16" spans="1:12" ht="15" x14ac:dyDescent="0.25">
      <c r="A16" s="161"/>
      <c r="B16" s="163"/>
      <c r="C16" s="163"/>
      <c r="D16" s="163"/>
      <c r="E16" s="163"/>
      <c r="F16" s="163"/>
    </row>
    <row r="17" spans="1:6" ht="15" x14ac:dyDescent="0.25">
      <c r="A17" s="161"/>
      <c r="B17" s="163"/>
      <c r="C17" s="163"/>
      <c r="D17" s="163"/>
      <c r="E17" s="163"/>
      <c r="F17" s="163"/>
    </row>
    <row r="18" spans="1:6" ht="15" x14ac:dyDescent="0.25">
      <c r="A18" s="161"/>
      <c r="B18" s="163"/>
      <c r="C18" s="163"/>
      <c r="D18" s="163"/>
      <c r="E18" s="163"/>
      <c r="F18" s="163"/>
    </row>
    <row r="19" spans="1:6" ht="15" x14ac:dyDescent="0.25">
      <c r="A19" s="161"/>
      <c r="B19" s="163"/>
      <c r="C19" s="163"/>
      <c r="D19" s="163"/>
      <c r="E19" s="163"/>
      <c r="F19" s="163"/>
    </row>
    <row r="20" spans="1:6" ht="15" x14ac:dyDescent="0.25">
      <c r="A20" s="161"/>
      <c r="B20" s="163"/>
      <c r="C20" s="163"/>
      <c r="D20" s="163"/>
      <c r="E20" s="163"/>
      <c r="F20" s="163"/>
    </row>
    <row r="21" spans="1:6" ht="15" x14ac:dyDescent="0.25">
      <c r="A21" s="161"/>
      <c r="B21" s="163"/>
      <c r="C21" s="163"/>
      <c r="D21" s="163"/>
      <c r="E21" s="163"/>
      <c r="F21" s="163"/>
    </row>
    <row r="22" spans="1:6" ht="15" x14ac:dyDescent="0.25">
      <c r="A22" s="161"/>
      <c r="B22" s="163"/>
      <c r="C22" s="163"/>
      <c r="D22" s="163"/>
      <c r="E22" s="163"/>
      <c r="F22" s="163"/>
    </row>
    <row r="23" spans="1:6" ht="15" x14ac:dyDescent="0.25">
      <c r="A23" s="161"/>
      <c r="B23" s="163"/>
      <c r="C23" s="163"/>
      <c r="D23" s="163"/>
      <c r="E23" s="163"/>
      <c r="F23" s="163"/>
    </row>
    <row r="24" spans="1:6" ht="15" x14ac:dyDescent="0.25">
      <c r="A24" s="161"/>
      <c r="B24" s="163"/>
      <c r="C24" s="163"/>
      <c r="D24" s="163"/>
      <c r="E24" s="163"/>
      <c r="F24" s="163"/>
    </row>
    <row r="25" spans="1:6" ht="15" x14ac:dyDescent="0.25">
      <c r="A25" s="161"/>
      <c r="B25" s="163"/>
      <c r="C25" s="163"/>
      <c r="D25" s="163"/>
      <c r="E25" s="163"/>
      <c r="F25" s="163"/>
    </row>
    <row r="26" spans="1:6" ht="15" x14ac:dyDescent="0.25">
      <c r="A26" s="161"/>
      <c r="B26" s="163"/>
      <c r="C26" s="163"/>
      <c r="D26" s="163"/>
      <c r="E26" s="163"/>
      <c r="F26" s="163"/>
    </row>
    <row r="27" spans="1:6" ht="15" x14ac:dyDescent="0.25">
      <c r="A27" s="163"/>
      <c r="B27" s="163"/>
      <c r="C27" s="163"/>
      <c r="D27" s="163"/>
      <c r="E27" s="163"/>
      <c r="F27" s="16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C37C-308B-4256-9E99-654431B0DF02}">
  <dimension ref="B1:L25"/>
  <sheetViews>
    <sheetView showGridLines="0" zoomScale="110" zoomScaleNormal="110" workbookViewId="0">
      <selection activeCell="B1" sqref="B1"/>
    </sheetView>
  </sheetViews>
  <sheetFormatPr defaultRowHeight="12.75" x14ac:dyDescent="0.2"/>
  <cols>
    <col min="1" max="1" width="2.85546875" style="1" customWidth="1"/>
    <col min="2" max="2" width="15.28515625" style="1" bestFit="1" customWidth="1"/>
    <col min="3" max="3" width="8.42578125" style="1" customWidth="1"/>
    <col min="4" max="8" width="12.140625" style="1" customWidth="1"/>
    <col min="9" max="12" width="13.5703125" style="1" customWidth="1"/>
    <col min="13" max="16384" width="9.140625" style="1"/>
  </cols>
  <sheetData>
    <row r="1" spans="2:12" s="48" customFormat="1" ht="31.5" customHeight="1" x14ac:dyDescent="0.25">
      <c r="B1" s="188" t="s">
        <v>105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2" s="103" customFormat="1" x14ac:dyDescent="0.2">
      <c r="B2" s="192" t="s">
        <v>25</v>
      </c>
      <c r="C2" s="193"/>
      <c r="D2" s="192" t="s">
        <v>92</v>
      </c>
      <c r="E2" s="194"/>
      <c r="F2" s="193"/>
      <c r="G2" s="136" t="s">
        <v>95</v>
      </c>
      <c r="H2" s="137" t="s">
        <v>93</v>
      </c>
      <c r="I2" s="136" t="s">
        <v>6</v>
      </c>
      <c r="J2" s="138" t="s">
        <v>53</v>
      </c>
      <c r="K2" s="138" t="s">
        <v>100</v>
      </c>
      <c r="L2" s="137" t="s">
        <v>97</v>
      </c>
    </row>
    <row r="3" spans="2:12" s="103" customFormat="1" x14ac:dyDescent="0.2">
      <c r="B3" s="133" t="s">
        <v>0</v>
      </c>
      <c r="C3" s="135" t="s">
        <v>12</v>
      </c>
      <c r="D3" s="133" t="s">
        <v>1</v>
      </c>
      <c r="E3" s="134" t="s">
        <v>2</v>
      </c>
      <c r="F3" s="135" t="s">
        <v>3</v>
      </c>
      <c r="G3" s="133" t="s">
        <v>96</v>
      </c>
      <c r="H3" s="135" t="s">
        <v>91</v>
      </c>
      <c r="I3" s="133" t="s">
        <v>5</v>
      </c>
      <c r="J3" s="134" t="s">
        <v>98</v>
      </c>
      <c r="K3" s="134" t="s">
        <v>101</v>
      </c>
      <c r="L3" s="135" t="s">
        <v>103</v>
      </c>
    </row>
    <row r="4" spans="2:12" s="103" customFormat="1" ht="13.5" customHeight="1" x14ac:dyDescent="0.2">
      <c r="B4" s="133"/>
      <c r="C4" s="135"/>
      <c r="D4" s="189"/>
      <c r="E4" s="190"/>
      <c r="F4" s="191"/>
      <c r="G4" s="133" t="s">
        <v>4</v>
      </c>
      <c r="H4" s="135" t="s">
        <v>94</v>
      </c>
      <c r="I4" s="133"/>
      <c r="J4" s="134" t="s">
        <v>81</v>
      </c>
      <c r="K4" s="134" t="s">
        <v>102</v>
      </c>
      <c r="L4" s="135" t="s">
        <v>104</v>
      </c>
    </row>
    <row r="5" spans="2:12" s="103" customFormat="1" ht="13.5" customHeight="1" x14ac:dyDescent="0.2">
      <c r="B5" s="133"/>
      <c r="C5" s="135"/>
      <c r="D5" s="189" t="s">
        <v>10</v>
      </c>
      <c r="E5" s="190"/>
      <c r="F5" s="191"/>
      <c r="G5" s="133" t="s">
        <v>9</v>
      </c>
      <c r="H5" s="135" t="s">
        <v>9</v>
      </c>
      <c r="I5" s="133" t="s">
        <v>8</v>
      </c>
      <c r="J5" s="134" t="s">
        <v>99</v>
      </c>
      <c r="K5" s="134" t="s">
        <v>34</v>
      </c>
      <c r="L5" s="135" t="s">
        <v>99</v>
      </c>
    </row>
    <row r="6" spans="2:12" ht="18" customHeight="1" x14ac:dyDescent="0.2">
      <c r="B6" s="109" t="s">
        <v>11</v>
      </c>
      <c r="C6" s="110" t="s">
        <v>28</v>
      </c>
      <c r="D6" s="104">
        <v>24.97</v>
      </c>
      <c r="E6" s="101">
        <v>6.71</v>
      </c>
      <c r="F6" s="105">
        <v>18.260000000000002</v>
      </c>
      <c r="G6" s="113">
        <v>13.1</v>
      </c>
      <c r="H6" s="114">
        <v>24.8</v>
      </c>
      <c r="I6" s="113">
        <v>495</v>
      </c>
      <c r="J6" s="117">
        <v>17280</v>
      </c>
      <c r="K6" s="102">
        <v>0.2</v>
      </c>
      <c r="L6" s="118">
        <v>17280</v>
      </c>
    </row>
    <row r="7" spans="2:12" ht="18" customHeight="1" x14ac:dyDescent="0.2">
      <c r="B7" s="109" t="s">
        <v>13</v>
      </c>
      <c r="C7" s="110" t="s">
        <v>27</v>
      </c>
      <c r="D7" s="104">
        <v>15.87</v>
      </c>
      <c r="E7" s="101">
        <v>0</v>
      </c>
      <c r="F7" s="105">
        <v>15.87</v>
      </c>
      <c r="G7" s="113">
        <v>4.91</v>
      </c>
      <c r="H7" s="114">
        <v>16.5</v>
      </c>
      <c r="I7" s="113">
        <v>506.34899999999999</v>
      </c>
      <c r="J7" s="117">
        <v>17280</v>
      </c>
      <c r="K7" s="102">
        <v>0.2</v>
      </c>
      <c r="L7" s="118">
        <v>17280</v>
      </c>
    </row>
    <row r="8" spans="2:12" ht="18" customHeight="1" x14ac:dyDescent="0.2">
      <c r="B8" s="109" t="s">
        <v>14</v>
      </c>
      <c r="C8" s="110" t="s">
        <v>21</v>
      </c>
      <c r="D8" s="104">
        <v>22.71</v>
      </c>
      <c r="E8" s="101">
        <v>4</v>
      </c>
      <c r="F8" s="105">
        <v>18.71</v>
      </c>
      <c r="G8" s="113">
        <v>10.220000000000001</v>
      </c>
      <c r="H8" s="114">
        <v>19.8</v>
      </c>
      <c r="I8" s="113">
        <v>1200</v>
      </c>
      <c r="J8" s="117">
        <v>17280</v>
      </c>
      <c r="K8" s="102">
        <v>0.2</v>
      </c>
      <c r="L8" s="118">
        <v>17280</v>
      </c>
    </row>
    <row r="9" spans="2:12" ht="18" customHeight="1" x14ac:dyDescent="0.2">
      <c r="B9" s="109" t="s">
        <v>15</v>
      </c>
      <c r="C9" s="110" t="s">
        <v>26</v>
      </c>
      <c r="D9" s="104">
        <v>14.1</v>
      </c>
      <c r="E9" s="101">
        <v>14.1</v>
      </c>
      <c r="F9" s="105">
        <v>0</v>
      </c>
      <c r="G9" s="113">
        <v>15.71</v>
      </c>
      <c r="H9" s="114">
        <v>62.4</v>
      </c>
      <c r="I9" s="113">
        <v>170</v>
      </c>
      <c r="J9" s="117">
        <v>432</v>
      </c>
      <c r="K9" s="102">
        <v>5.0000000000000001E-3</v>
      </c>
      <c r="L9" s="118">
        <v>432</v>
      </c>
    </row>
    <row r="10" spans="2:12" ht="18" customHeight="1" x14ac:dyDescent="0.2">
      <c r="B10" s="109" t="s">
        <v>16</v>
      </c>
      <c r="C10" s="110" t="s">
        <v>30</v>
      </c>
      <c r="D10" s="104">
        <v>18.14</v>
      </c>
      <c r="E10" s="101">
        <v>6.23</v>
      </c>
      <c r="F10" s="105">
        <v>11.91</v>
      </c>
      <c r="G10" s="113">
        <v>10.61</v>
      </c>
      <c r="H10" s="114">
        <v>40</v>
      </c>
      <c r="I10" s="113">
        <v>3500</v>
      </c>
      <c r="J10" s="117">
        <v>17280</v>
      </c>
      <c r="K10" s="102">
        <v>0.2</v>
      </c>
      <c r="L10" s="118">
        <v>17280</v>
      </c>
    </row>
    <row r="11" spans="2:12" ht="18" customHeight="1" x14ac:dyDescent="0.2">
      <c r="B11" s="109" t="s">
        <v>17</v>
      </c>
      <c r="C11" s="110" t="s">
        <v>24</v>
      </c>
      <c r="D11" s="104">
        <v>48.06</v>
      </c>
      <c r="E11" s="101">
        <v>12.63</v>
      </c>
      <c r="F11" s="105">
        <v>35.43</v>
      </c>
      <c r="G11" s="113">
        <v>24.99</v>
      </c>
      <c r="H11" s="114">
        <v>28.1</v>
      </c>
      <c r="I11" s="113">
        <v>286.10000000000002</v>
      </c>
      <c r="J11" s="117">
        <v>4320</v>
      </c>
      <c r="K11" s="102">
        <v>0.05</v>
      </c>
      <c r="L11" s="118">
        <v>4320</v>
      </c>
    </row>
    <row r="12" spans="2:12" ht="18" customHeight="1" x14ac:dyDescent="0.2">
      <c r="B12" s="109" t="s">
        <v>18</v>
      </c>
      <c r="C12" s="110" t="s">
        <v>22</v>
      </c>
      <c r="D12" s="104">
        <v>23.74</v>
      </c>
      <c r="E12" s="101">
        <v>0</v>
      </c>
      <c r="F12" s="105">
        <v>23.74</v>
      </c>
      <c r="G12" s="113">
        <v>7.32</v>
      </c>
      <c r="H12" s="114"/>
      <c r="I12" s="113">
        <v>400</v>
      </c>
      <c r="J12" s="117">
        <v>17280</v>
      </c>
      <c r="K12" s="102">
        <v>0.2</v>
      </c>
      <c r="L12" s="118">
        <v>17280</v>
      </c>
    </row>
    <row r="13" spans="2:12" ht="18" customHeight="1" x14ac:dyDescent="0.2">
      <c r="B13" s="109" t="s">
        <v>19</v>
      </c>
      <c r="C13" s="110" t="s">
        <v>31</v>
      </c>
      <c r="D13" s="104">
        <v>8.1999999999999993</v>
      </c>
      <c r="E13" s="101">
        <v>0</v>
      </c>
      <c r="F13" s="105">
        <v>8.1999999999999993</v>
      </c>
      <c r="G13" s="113">
        <v>2.5299999999999998</v>
      </c>
      <c r="H13" s="114"/>
      <c r="I13" s="113">
        <v>0</v>
      </c>
      <c r="J13" s="117"/>
      <c r="K13" s="102"/>
      <c r="L13" s="118"/>
    </row>
    <row r="14" spans="2:12" ht="18" customHeight="1" x14ac:dyDescent="0.2">
      <c r="B14" s="109" t="s">
        <v>20</v>
      </c>
      <c r="C14" s="110" t="s">
        <v>29</v>
      </c>
      <c r="D14" s="104">
        <v>9.98</v>
      </c>
      <c r="E14" s="101">
        <v>0</v>
      </c>
      <c r="F14" s="105">
        <v>9.98</v>
      </c>
      <c r="G14" s="113">
        <v>3.09</v>
      </c>
      <c r="H14" s="114"/>
      <c r="I14" s="113">
        <v>32.472999999999999</v>
      </c>
      <c r="J14" s="117"/>
      <c r="K14" s="102"/>
      <c r="L14" s="118"/>
    </row>
    <row r="15" spans="2:12" ht="18" customHeight="1" x14ac:dyDescent="0.2">
      <c r="B15" s="111" t="s">
        <v>69</v>
      </c>
      <c r="C15" s="112" t="s">
        <v>23</v>
      </c>
      <c r="D15" s="106">
        <v>24.44</v>
      </c>
      <c r="E15" s="107">
        <v>0</v>
      </c>
      <c r="F15" s="108">
        <v>24.44</v>
      </c>
      <c r="G15" s="115">
        <v>7.54</v>
      </c>
      <c r="H15" s="116"/>
      <c r="I15" s="115">
        <v>0</v>
      </c>
      <c r="J15" s="119"/>
      <c r="K15" s="120"/>
      <c r="L15" s="121"/>
    </row>
    <row r="16" spans="2:12" x14ac:dyDescent="0.2">
      <c r="G16" s="3"/>
      <c r="H16" s="3"/>
      <c r="I16" s="2"/>
      <c r="J16" s="2"/>
      <c r="K16" s="2"/>
      <c r="L16" s="2"/>
    </row>
    <row r="17" spans="9:12" x14ac:dyDescent="0.2">
      <c r="I17" s="2"/>
      <c r="J17" s="2"/>
      <c r="K17" s="2"/>
      <c r="L17" s="2"/>
    </row>
    <row r="18" spans="9:12" x14ac:dyDescent="0.2">
      <c r="I18" s="2"/>
      <c r="J18" s="2"/>
      <c r="K18" s="2"/>
      <c r="L18" s="2"/>
    </row>
    <row r="19" spans="9:12" x14ac:dyDescent="0.2">
      <c r="I19" s="2"/>
      <c r="J19" s="2"/>
      <c r="K19" s="2"/>
      <c r="L19" s="2"/>
    </row>
    <row r="20" spans="9:12" x14ac:dyDescent="0.2">
      <c r="I20" s="2"/>
      <c r="J20" s="2"/>
      <c r="K20" s="2"/>
      <c r="L20" s="2"/>
    </row>
    <row r="21" spans="9:12" x14ac:dyDescent="0.2">
      <c r="I21" s="2"/>
      <c r="J21" s="2"/>
      <c r="K21" s="2"/>
      <c r="L21" s="2"/>
    </row>
    <row r="22" spans="9:12" x14ac:dyDescent="0.2">
      <c r="I22" s="2"/>
      <c r="J22" s="2"/>
      <c r="K22" s="2"/>
      <c r="L22" s="2"/>
    </row>
    <row r="23" spans="9:12" x14ac:dyDescent="0.2">
      <c r="I23" s="2"/>
      <c r="J23" s="2"/>
      <c r="K23" s="2"/>
      <c r="L23" s="2"/>
    </row>
    <row r="24" spans="9:12" x14ac:dyDescent="0.2">
      <c r="I24" s="2"/>
      <c r="J24" s="2"/>
      <c r="K24" s="2"/>
      <c r="L24" s="2"/>
    </row>
    <row r="25" spans="9:12" x14ac:dyDescent="0.2">
      <c r="I25" s="2"/>
      <c r="J25" s="2"/>
      <c r="K25" s="2"/>
      <c r="L25" s="2"/>
    </row>
  </sheetData>
  <mergeCells count="4">
    <mergeCell ref="D5:F5"/>
    <mergeCell ref="B2:C2"/>
    <mergeCell ref="D4:F4"/>
    <mergeCell ref="D2:F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31D7C-CA05-4218-828E-982467BBEC59}">
  <dimension ref="B1:L3353"/>
  <sheetViews>
    <sheetView showGridLines="0" workbookViewId="0">
      <pane ySplit="4" topLeftCell="A5" activePane="bottomLeft" state="frozen"/>
      <selection pane="bottomLeft" activeCell="B1" sqref="B1"/>
    </sheetView>
  </sheetViews>
  <sheetFormatPr defaultRowHeight="12.75" x14ac:dyDescent="0.2"/>
  <cols>
    <col min="1" max="1" width="2.85546875" style="122" customWidth="1"/>
    <col min="2" max="2" width="12.7109375" style="122" customWidth="1"/>
    <col min="3" max="3" width="12.28515625" style="122" customWidth="1"/>
    <col min="4" max="4" width="11.7109375" style="122" customWidth="1"/>
    <col min="5" max="5" width="11.42578125" style="123" customWidth="1"/>
    <col min="6" max="16384" width="9.140625" style="122"/>
  </cols>
  <sheetData>
    <row r="1" spans="2:12" s="48" customFormat="1" ht="31.5" customHeight="1" x14ac:dyDescent="0.25">
      <c r="B1" s="188" t="s">
        <v>110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2" ht="22.5" customHeight="1" x14ac:dyDescent="0.2">
      <c r="B2" s="195" t="s">
        <v>32</v>
      </c>
      <c r="C2" s="140" t="s">
        <v>4</v>
      </c>
      <c r="D2" s="140" t="s">
        <v>4</v>
      </c>
      <c r="E2" s="141" t="s">
        <v>57</v>
      </c>
    </row>
    <row r="3" spans="2:12" ht="22.5" customHeight="1" x14ac:dyDescent="0.2">
      <c r="B3" s="196"/>
      <c r="C3" s="139" t="s">
        <v>33</v>
      </c>
      <c r="D3" s="139" t="s">
        <v>37</v>
      </c>
      <c r="E3" s="142" t="s">
        <v>18</v>
      </c>
    </row>
    <row r="4" spans="2:12" ht="22.5" customHeight="1" x14ac:dyDescent="0.2">
      <c r="B4" s="196"/>
      <c r="C4" s="139" t="s">
        <v>34</v>
      </c>
      <c r="D4" s="139" t="s">
        <v>34</v>
      </c>
      <c r="E4" s="142" t="s">
        <v>36</v>
      </c>
    </row>
    <row r="5" spans="2:12" ht="15" customHeight="1" x14ac:dyDescent="0.2">
      <c r="B5" s="143">
        <v>40483</v>
      </c>
      <c r="C5" s="124">
        <v>0.51400000000000001</v>
      </c>
      <c r="E5" s="144">
        <v>0</v>
      </c>
    </row>
    <row r="6" spans="2:12" x14ac:dyDescent="0.2">
      <c r="B6" s="143">
        <v>40484</v>
      </c>
      <c r="C6" s="124">
        <v>0.46800000000000003</v>
      </c>
      <c r="E6" s="144">
        <v>0</v>
      </c>
    </row>
    <row r="7" spans="2:12" x14ac:dyDescent="0.2">
      <c r="B7" s="143">
        <v>40485</v>
      </c>
      <c r="C7" s="124">
        <v>0.40200000000000002</v>
      </c>
      <c r="E7" s="144">
        <v>0</v>
      </c>
    </row>
    <row r="8" spans="2:12" x14ac:dyDescent="0.2">
      <c r="B8" s="143">
        <v>40486</v>
      </c>
      <c r="C8" s="124">
        <v>0.37</v>
      </c>
      <c r="E8" s="144">
        <v>12</v>
      </c>
    </row>
    <row r="9" spans="2:12" x14ac:dyDescent="0.2">
      <c r="B9" s="143">
        <v>40487</v>
      </c>
      <c r="C9" s="124">
        <v>0.45300000000000001</v>
      </c>
      <c r="E9" s="144">
        <v>8</v>
      </c>
    </row>
    <row r="10" spans="2:12" x14ac:dyDescent="0.2">
      <c r="B10" s="143">
        <v>40488</v>
      </c>
      <c r="C10" s="124">
        <v>0.54200000000000004</v>
      </c>
      <c r="E10" s="144">
        <v>0</v>
      </c>
    </row>
    <row r="11" spans="2:12" x14ac:dyDescent="0.2">
      <c r="B11" s="143">
        <v>40489</v>
      </c>
      <c r="C11" s="124">
        <v>0.61799999999999999</v>
      </c>
      <c r="E11" s="144">
        <v>0</v>
      </c>
    </row>
    <row r="12" spans="2:12" x14ac:dyDescent="0.2">
      <c r="B12" s="143">
        <v>40490</v>
      </c>
      <c r="C12" s="124">
        <v>0.54600000000000004</v>
      </c>
      <c r="E12" s="144">
        <v>0</v>
      </c>
    </row>
    <row r="13" spans="2:12" x14ac:dyDescent="0.2">
      <c r="B13" s="143">
        <v>40491</v>
      </c>
      <c r="C13" s="124">
        <v>0.42699999999999999</v>
      </c>
      <c r="E13" s="144">
        <v>0</v>
      </c>
    </row>
    <row r="14" spans="2:12" x14ac:dyDescent="0.2">
      <c r="B14" s="143">
        <v>40492</v>
      </c>
      <c r="C14" s="124">
        <v>0.36399999999999999</v>
      </c>
      <c r="E14" s="144">
        <v>0</v>
      </c>
    </row>
    <row r="15" spans="2:12" x14ac:dyDescent="0.2">
      <c r="B15" s="143">
        <v>40493</v>
      </c>
      <c r="C15" s="124">
        <v>0.32500000000000001</v>
      </c>
      <c r="E15" s="144">
        <v>0</v>
      </c>
    </row>
    <row r="16" spans="2:12" x14ac:dyDescent="0.2">
      <c r="B16" s="143">
        <v>40494</v>
      </c>
      <c r="C16" s="124">
        <v>0.28799999999999998</v>
      </c>
      <c r="E16" s="144">
        <v>0</v>
      </c>
    </row>
    <row r="17" spans="2:5" x14ac:dyDescent="0.2">
      <c r="B17" s="143">
        <v>40495</v>
      </c>
      <c r="C17" s="124">
        <v>0.224</v>
      </c>
      <c r="E17" s="144">
        <v>0</v>
      </c>
    </row>
    <row r="18" spans="2:5" x14ac:dyDescent="0.2">
      <c r="B18" s="143">
        <v>40496</v>
      </c>
      <c r="C18" s="124">
        <v>0.18099999999999999</v>
      </c>
      <c r="E18" s="144">
        <v>0</v>
      </c>
    </row>
    <row r="19" spans="2:5" x14ac:dyDescent="0.2">
      <c r="B19" s="143">
        <v>40497</v>
      </c>
      <c r="C19" s="124">
        <v>0.13500000000000001</v>
      </c>
      <c r="E19" s="144">
        <v>0</v>
      </c>
    </row>
    <row r="20" spans="2:5" x14ac:dyDescent="0.2">
      <c r="B20" s="143">
        <v>40498</v>
      </c>
      <c r="C20" s="124">
        <v>0.1</v>
      </c>
      <c r="E20" s="144">
        <v>0</v>
      </c>
    </row>
    <row r="21" spans="2:5" x14ac:dyDescent="0.2">
      <c r="B21" s="143">
        <v>40499</v>
      </c>
      <c r="C21" s="124">
        <v>6.8000000000000005E-2</v>
      </c>
      <c r="E21" s="144">
        <v>0</v>
      </c>
    </row>
    <row r="22" spans="2:5" x14ac:dyDescent="0.2">
      <c r="B22" s="143">
        <v>40500</v>
      </c>
      <c r="C22" s="124">
        <v>4.7E-2</v>
      </c>
      <c r="E22" s="144">
        <v>0</v>
      </c>
    </row>
    <row r="23" spans="2:5" x14ac:dyDescent="0.2">
      <c r="B23" s="143">
        <v>40501</v>
      </c>
      <c r="C23" s="124">
        <v>0.02</v>
      </c>
      <c r="E23" s="144">
        <v>0</v>
      </c>
    </row>
    <row r="24" spans="2:5" x14ac:dyDescent="0.2">
      <c r="B24" s="143">
        <v>40502</v>
      </c>
      <c r="C24" s="124">
        <v>6.0000000000000001E-3</v>
      </c>
      <c r="E24" s="144">
        <v>0</v>
      </c>
    </row>
    <row r="25" spans="2:5" x14ac:dyDescent="0.2">
      <c r="B25" s="143">
        <v>40503</v>
      </c>
      <c r="C25" s="124">
        <v>5.0000000000000001E-3</v>
      </c>
      <c r="E25" s="144">
        <v>0</v>
      </c>
    </row>
    <row r="26" spans="2:5" x14ac:dyDescent="0.2">
      <c r="B26" s="143">
        <v>40504</v>
      </c>
      <c r="C26" s="124">
        <v>6.0000000000000001E-3</v>
      </c>
      <c r="E26" s="144">
        <v>5</v>
      </c>
    </row>
    <row r="27" spans="2:5" x14ac:dyDescent="0.2">
      <c r="B27" s="143">
        <v>40505</v>
      </c>
      <c r="C27" s="124">
        <v>7.0000000000000001E-3</v>
      </c>
      <c r="E27" s="144">
        <v>0</v>
      </c>
    </row>
    <row r="28" spans="2:5" x14ac:dyDescent="0.2">
      <c r="B28" s="143">
        <v>40506</v>
      </c>
      <c r="C28" s="124">
        <v>7.0000000000000001E-3</v>
      </c>
      <c r="E28" s="144">
        <v>0</v>
      </c>
    </row>
    <row r="29" spans="2:5" x14ac:dyDescent="0.2">
      <c r="B29" s="143">
        <v>40507</v>
      </c>
      <c r="C29" s="124">
        <v>1.4999999999999999E-2</v>
      </c>
      <c r="E29" s="144">
        <v>0</v>
      </c>
    </row>
    <row r="30" spans="2:5" x14ac:dyDescent="0.2">
      <c r="B30" s="143">
        <v>40508</v>
      </c>
      <c r="C30" s="124">
        <v>2.1000000000000001E-2</v>
      </c>
      <c r="E30" s="144">
        <v>0</v>
      </c>
    </row>
    <row r="31" spans="2:5" x14ac:dyDescent="0.2">
      <c r="B31" s="143">
        <v>40509</v>
      </c>
      <c r="C31" s="124">
        <v>1.6E-2</v>
      </c>
      <c r="E31" s="144">
        <v>0</v>
      </c>
    </row>
    <row r="32" spans="2:5" x14ac:dyDescent="0.2">
      <c r="B32" s="143">
        <v>40510</v>
      </c>
      <c r="C32" s="124">
        <v>2.1999999999999999E-2</v>
      </c>
      <c r="E32" s="144">
        <v>0</v>
      </c>
    </row>
    <row r="33" spans="2:5" x14ac:dyDescent="0.2">
      <c r="B33" s="143">
        <v>40511</v>
      </c>
      <c r="C33" s="124">
        <v>1.7999999999999999E-2</v>
      </c>
      <c r="E33" s="144">
        <v>0</v>
      </c>
    </row>
    <row r="34" spans="2:5" x14ac:dyDescent="0.2">
      <c r="B34" s="143">
        <v>40512</v>
      </c>
      <c r="C34" s="124">
        <v>1.4E-2</v>
      </c>
      <c r="E34" s="144">
        <v>0</v>
      </c>
    </row>
    <row r="35" spans="2:5" x14ac:dyDescent="0.2">
      <c r="B35" s="143">
        <v>40513</v>
      </c>
      <c r="C35" s="124">
        <v>1.4E-2</v>
      </c>
      <c r="E35" s="144">
        <v>0</v>
      </c>
    </row>
    <row r="36" spans="2:5" x14ac:dyDescent="0.2">
      <c r="B36" s="143">
        <v>40514</v>
      </c>
      <c r="C36" s="124">
        <v>1.4E-2</v>
      </c>
      <c r="E36" s="144">
        <v>0</v>
      </c>
    </row>
    <row r="37" spans="2:5" x14ac:dyDescent="0.2">
      <c r="B37" s="143">
        <v>40515</v>
      </c>
      <c r="C37" s="124">
        <v>1.6E-2</v>
      </c>
      <c r="E37" s="144">
        <v>0</v>
      </c>
    </row>
    <row r="38" spans="2:5" x14ac:dyDescent="0.2">
      <c r="B38" s="143">
        <v>40516</v>
      </c>
      <c r="C38" s="124">
        <v>1.6E-2</v>
      </c>
      <c r="E38" s="144">
        <v>0</v>
      </c>
    </row>
    <row r="39" spans="2:5" x14ac:dyDescent="0.2">
      <c r="B39" s="143">
        <v>40517</v>
      </c>
      <c r="C39" s="124">
        <v>1.6E-2</v>
      </c>
      <c r="E39" s="144">
        <v>0</v>
      </c>
    </row>
    <row r="40" spans="2:5" x14ac:dyDescent="0.2">
      <c r="B40" s="143">
        <v>40518</v>
      </c>
      <c r="C40" s="124">
        <v>1.4E-2</v>
      </c>
      <c r="E40" s="144">
        <v>0</v>
      </c>
    </row>
    <row r="41" spans="2:5" x14ac:dyDescent="0.2">
      <c r="B41" s="143">
        <v>40519</v>
      </c>
      <c r="C41" s="124">
        <v>4.0000000000000001E-3</v>
      </c>
      <c r="E41" s="144">
        <v>0</v>
      </c>
    </row>
    <row r="42" spans="2:5" x14ac:dyDescent="0.2">
      <c r="B42" s="143">
        <v>40520</v>
      </c>
      <c r="C42" s="124">
        <v>7.0000000000000001E-3</v>
      </c>
      <c r="E42" s="144">
        <v>0</v>
      </c>
    </row>
    <row r="43" spans="2:5" x14ac:dyDescent="0.2">
      <c r="B43" s="143">
        <v>40521</v>
      </c>
      <c r="C43" s="124">
        <v>1.2999999999999999E-2</v>
      </c>
      <c r="E43" s="144">
        <v>0</v>
      </c>
    </row>
    <row r="44" spans="2:5" x14ac:dyDescent="0.2">
      <c r="B44" s="143">
        <v>40522</v>
      </c>
      <c r="C44" s="124">
        <v>1.2E-2</v>
      </c>
      <c r="E44" s="144">
        <v>0</v>
      </c>
    </row>
    <row r="45" spans="2:5" x14ac:dyDescent="0.2">
      <c r="B45" s="143">
        <v>40523</v>
      </c>
      <c r="C45" s="124">
        <v>1.2E-2</v>
      </c>
      <c r="E45" s="144">
        <v>0</v>
      </c>
    </row>
    <row r="46" spans="2:5" x14ac:dyDescent="0.2">
      <c r="B46" s="143">
        <v>40524</v>
      </c>
      <c r="C46" s="124">
        <v>1.2999999999999999E-2</v>
      </c>
      <c r="E46" s="144">
        <v>0</v>
      </c>
    </row>
    <row r="47" spans="2:5" x14ac:dyDescent="0.2">
      <c r="B47" s="143">
        <v>40525</v>
      </c>
      <c r="C47" s="124">
        <v>1.0999999999999999E-2</v>
      </c>
      <c r="E47" s="144">
        <v>0</v>
      </c>
    </row>
    <row r="48" spans="2:5" x14ac:dyDescent="0.2">
      <c r="B48" s="143">
        <v>40526</v>
      </c>
      <c r="C48" s="124">
        <v>8.0000000000000002E-3</v>
      </c>
      <c r="E48" s="144">
        <v>0</v>
      </c>
    </row>
    <row r="49" spans="2:5" x14ac:dyDescent="0.2">
      <c r="B49" s="143">
        <v>40527</v>
      </c>
      <c r="C49" s="124">
        <v>8.0000000000000002E-3</v>
      </c>
      <c r="E49" s="144">
        <v>0</v>
      </c>
    </row>
    <row r="50" spans="2:5" x14ac:dyDescent="0.2">
      <c r="B50" s="143">
        <v>40528</v>
      </c>
      <c r="C50" s="124">
        <v>3.5000000000000003E-2</v>
      </c>
      <c r="E50" s="144">
        <v>30</v>
      </c>
    </row>
    <row r="51" spans="2:5" x14ac:dyDescent="0.2">
      <c r="B51" s="143">
        <v>40529</v>
      </c>
      <c r="C51" s="124">
        <v>3.2000000000000001E-2</v>
      </c>
      <c r="E51" s="144">
        <v>10</v>
      </c>
    </row>
    <row r="52" spans="2:5" x14ac:dyDescent="0.2">
      <c r="B52" s="143">
        <v>40530</v>
      </c>
      <c r="C52" s="124">
        <v>2.1999999999999999E-2</v>
      </c>
      <c r="E52" s="144">
        <v>0</v>
      </c>
    </row>
    <row r="53" spans="2:5" x14ac:dyDescent="0.2">
      <c r="B53" s="143">
        <v>40531</v>
      </c>
      <c r="C53" s="124">
        <v>1.6E-2</v>
      </c>
      <c r="E53" s="144">
        <v>0</v>
      </c>
    </row>
    <row r="54" spans="2:5" x14ac:dyDescent="0.2">
      <c r="B54" s="143">
        <v>40532</v>
      </c>
      <c r="C54" s="124">
        <v>1.2E-2</v>
      </c>
      <c r="E54" s="144">
        <v>0</v>
      </c>
    </row>
    <row r="55" spans="2:5" x14ac:dyDescent="0.2">
      <c r="B55" s="143">
        <v>40533</v>
      </c>
      <c r="C55" s="124">
        <v>1.2E-2</v>
      </c>
      <c r="E55" s="144">
        <v>0</v>
      </c>
    </row>
    <row r="56" spans="2:5" x14ac:dyDescent="0.2">
      <c r="B56" s="143">
        <v>40534</v>
      </c>
      <c r="C56" s="124">
        <v>1.4999999999999999E-2</v>
      </c>
      <c r="E56" s="144">
        <v>0</v>
      </c>
    </row>
    <row r="57" spans="2:5" x14ac:dyDescent="0.2">
      <c r="B57" s="143">
        <v>40535</v>
      </c>
      <c r="C57" s="124">
        <v>1.6E-2</v>
      </c>
      <c r="E57" s="144">
        <v>0</v>
      </c>
    </row>
    <row r="58" spans="2:5" x14ac:dyDescent="0.2">
      <c r="B58" s="143">
        <v>40536</v>
      </c>
      <c r="C58" s="124">
        <v>1.4E-2</v>
      </c>
      <c r="E58" s="144">
        <v>0</v>
      </c>
    </row>
    <row r="59" spans="2:5" x14ac:dyDescent="0.2">
      <c r="B59" s="143">
        <v>40537</v>
      </c>
      <c r="C59" s="124">
        <v>5.0000000000000001E-3</v>
      </c>
      <c r="E59" s="144">
        <v>0</v>
      </c>
    </row>
    <row r="60" spans="2:5" x14ac:dyDescent="0.2">
      <c r="B60" s="143">
        <v>40538</v>
      </c>
      <c r="C60" s="124">
        <v>4.0000000000000001E-3</v>
      </c>
      <c r="E60" s="144">
        <v>0</v>
      </c>
    </row>
    <row r="61" spans="2:5" x14ac:dyDescent="0.2">
      <c r="B61" s="143">
        <v>40539</v>
      </c>
      <c r="C61" s="124">
        <v>4.0000000000000001E-3</v>
      </c>
      <c r="E61" s="144">
        <v>0</v>
      </c>
    </row>
    <row r="62" spans="2:5" x14ac:dyDescent="0.2">
      <c r="B62" s="143">
        <v>40540</v>
      </c>
      <c r="C62" s="124">
        <v>5.0000000000000001E-3</v>
      </c>
      <c r="E62" s="144">
        <v>0</v>
      </c>
    </row>
    <row r="63" spans="2:5" x14ac:dyDescent="0.2">
      <c r="B63" s="143">
        <v>40541</v>
      </c>
      <c r="C63" s="124">
        <v>5.0000000000000001E-3</v>
      </c>
      <c r="E63" s="144">
        <v>0</v>
      </c>
    </row>
    <row r="64" spans="2:5" x14ac:dyDescent="0.2">
      <c r="B64" s="143">
        <v>40542</v>
      </c>
      <c r="C64" s="124">
        <v>5.0000000000000001E-3</v>
      </c>
      <c r="E64" s="144">
        <v>0</v>
      </c>
    </row>
    <row r="65" spans="2:5" x14ac:dyDescent="0.2">
      <c r="B65" s="143">
        <v>40543</v>
      </c>
      <c r="C65" s="124">
        <v>4.0000000000000001E-3</v>
      </c>
      <c r="E65" s="144">
        <v>0</v>
      </c>
    </row>
    <row r="66" spans="2:5" x14ac:dyDescent="0.2">
      <c r="B66" s="143">
        <v>40544</v>
      </c>
      <c r="C66" s="124">
        <v>5.0000000000000001E-3</v>
      </c>
      <c r="E66" s="144">
        <v>0</v>
      </c>
    </row>
    <row r="67" spans="2:5" x14ac:dyDescent="0.2">
      <c r="B67" s="143">
        <v>40545</v>
      </c>
      <c r="C67" s="124">
        <v>5.0000000000000001E-3</v>
      </c>
      <c r="E67" s="144">
        <v>2</v>
      </c>
    </row>
    <row r="68" spans="2:5" x14ac:dyDescent="0.2">
      <c r="B68" s="143">
        <v>40546</v>
      </c>
      <c r="C68" s="124">
        <v>4.0000000000000001E-3</v>
      </c>
      <c r="E68" s="144">
        <v>0</v>
      </c>
    </row>
    <row r="69" spans="2:5" x14ac:dyDescent="0.2">
      <c r="B69" s="143">
        <v>40547</v>
      </c>
      <c r="C69" s="124">
        <v>4.0000000000000001E-3</v>
      </c>
      <c r="E69" s="144">
        <v>0</v>
      </c>
    </row>
    <row r="70" spans="2:5" x14ac:dyDescent="0.2">
      <c r="B70" s="143">
        <v>40548</v>
      </c>
      <c r="C70" s="124">
        <v>4.0000000000000001E-3</v>
      </c>
      <c r="E70" s="144">
        <v>0</v>
      </c>
    </row>
    <row r="71" spans="2:5" x14ac:dyDescent="0.2">
      <c r="B71" s="143">
        <v>40549</v>
      </c>
      <c r="C71" s="124">
        <v>7.0000000000000001E-3</v>
      </c>
      <c r="E71" s="144">
        <v>0</v>
      </c>
    </row>
    <row r="72" spans="2:5" x14ac:dyDescent="0.2">
      <c r="B72" s="143">
        <v>40550</v>
      </c>
      <c r="C72" s="124">
        <v>1.2999999999999999E-2</v>
      </c>
      <c r="E72" s="144">
        <v>0</v>
      </c>
    </row>
    <row r="73" spans="2:5" x14ac:dyDescent="0.2">
      <c r="B73" s="143">
        <v>40551</v>
      </c>
      <c r="C73" s="124">
        <v>1.4E-2</v>
      </c>
      <c r="E73" s="144">
        <v>0</v>
      </c>
    </row>
    <row r="74" spans="2:5" x14ac:dyDescent="0.2">
      <c r="B74" s="143">
        <v>40552</v>
      </c>
      <c r="C74" s="124">
        <v>4.0000000000000001E-3</v>
      </c>
      <c r="E74" s="144">
        <v>0</v>
      </c>
    </row>
    <row r="75" spans="2:5" x14ac:dyDescent="0.2">
      <c r="B75" s="143">
        <v>40553</v>
      </c>
      <c r="C75" s="124">
        <v>4.0000000000000001E-3</v>
      </c>
      <c r="E75" s="144">
        <v>0</v>
      </c>
    </row>
    <row r="76" spans="2:5" x14ac:dyDescent="0.2">
      <c r="B76" s="143">
        <v>40554</v>
      </c>
      <c r="C76" s="124">
        <v>4.0000000000000001E-3</v>
      </c>
      <c r="E76" s="144">
        <v>0</v>
      </c>
    </row>
    <row r="77" spans="2:5" x14ac:dyDescent="0.2">
      <c r="B77" s="143">
        <v>40555</v>
      </c>
      <c r="C77" s="124">
        <v>4.0000000000000001E-3</v>
      </c>
      <c r="E77" s="144">
        <v>0</v>
      </c>
    </row>
    <row r="78" spans="2:5" x14ac:dyDescent="0.2">
      <c r="B78" s="143">
        <v>40556</v>
      </c>
      <c r="C78" s="124">
        <v>4.0000000000000001E-3</v>
      </c>
      <c r="E78" s="144">
        <v>0</v>
      </c>
    </row>
    <row r="79" spans="2:5" x14ac:dyDescent="0.2">
      <c r="B79" s="143">
        <v>40557</v>
      </c>
      <c r="C79" s="124">
        <v>1.0999999999999999E-2</v>
      </c>
      <c r="E79" s="144">
        <v>0</v>
      </c>
    </row>
    <row r="80" spans="2:5" x14ac:dyDescent="0.2">
      <c r="B80" s="143">
        <v>40558</v>
      </c>
      <c r="C80" s="124">
        <v>1.2E-2</v>
      </c>
      <c r="E80" s="144">
        <v>0</v>
      </c>
    </row>
    <row r="81" spans="2:5" x14ac:dyDescent="0.2">
      <c r="B81" s="143">
        <v>40559</v>
      </c>
      <c r="C81" s="124">
        <v>3.0000000000000001E-3</v>
      </c>
      <c r="E81" s="144">
        <v>0</v>
      </c>
    </row>
    <row r="82" spans="2:5" x14ac:dyDescent="0.2">
      <c r="B82" s="143">
        <v>40560</v>
      </c>
      <c r="C82" s="124">
        <v>3.0000000000000001E-3</v>
      </c>
      <c r="E82" s="144">
        <v>0</v>
      </c>
    </row>
    <row r="83" spans="2:5" x14ac:dyDescent="0.2">
      <c r="B83" s="143">
        <v>40561</v>
      </c>
      <c r="C83" s="124">
        <v>1.2999999999999999E-2</v>
      </c>
      <c r="E83" s="144">
        <v>0</v>
      </c>
    </row>
    <row r="84" spans="2:5" x14ac:dyDescent="0.2">
      <c r="B84" s="143">
        <v>40562</v>
      </c>
      <c r="C84" s="124">
        <v>0.02</v>
      </c>
      <c r="E84" s="144">
        <v>0</v>
      </c>
    </row>
    <row r="85" spans="2:5" x14ac:dyDescent="0.2">
      <c r="B85" s="143">
        <v>40563</v>
      </c>
      <c r="C85" s="124">
        <v>1.2999999999999999E-2</v>
      </c>
      <c r="E85" s="144">
        <v>0</v>
      </c>
    </row>
    <row r="86" spans="2:5" x14ac:dyDescent="0.2">
      <c r="B86" s="143">
        <v>40564</v>
      </c>
      <c r="C86" s="124">
        <v>4.0000000000000001E-3</v>
      </c>
      <c r="E86" s="144">
        <v>0</v>
      </c>
    </row>
    <row r="87" spans="2:5" x14ac:dyDescent="0.2">
      <c r="B87" s="143">
        <v>40565</v>
      </c>
      <c r="C87" s="124">
        <v>4.0000000000000001E-3</v>
      </c>
      <c r="E87" s="144">
        <v>0</v>
      </c>
    </row>
    <row r="88" spans="2:5" x14ac:dyDescent="0.2">
      <c r="B88" s="143">
        <v>40566</v>
      </c>
      <c r="C88" s="124">
        <v>3.0000000000000001E-3</v>
      </c>
      <c r="E88" s="144">
        <v>0</v>
      </c>
    </row>
    <row r="89" spans="2:5" x14ac:dyDescent="0.2">
      <c r="B89" s="143">
        <v>40567</v>
      </c>
      <c r="C89" s="124">
        <v>3.0000000000000001E-3</v>
      </c>
      <c r="E89" s="144">
        <v>0</v>
      </c>
    </row>
    <row r="90" spans="2:5" x14ac:dyDescent="0.2">
      <c r="B90" s="143">
        <v>40568</v>
      </c>
      <c r="C90" s="124">
        <v>3.0000000000000001E-3</v>
      </c>
      <c r="E90" s="144">
        <v>0</v>
      </c>
    </row>
    <row r="91" spans="2:5" x14ac:dyDescent="0.2">
      <c r="B91" s="143">
        <v>40569</v>
      </c>
      <c r="C91" s="124">
        <v>3.0000000000000001E-3</v>
      </c>
      <c r="E91" s="144">
        <v>0</v>
      </c>
    </row>
    <row r="92" spans="2:5" x14ac:dyDescent="0.2">
      <c r="B92" s="143">
        <v>40570</v>
      </c>
      <c r="C92" s="124">
        <v>1.2E-2</v>
      </c>
      <c r="E92" s="144">
        <v>0</v>
      </c>
    </row>
    <row r="93" spans="2:5" x14ac:dyDescent="0.2">
      <c r="B93" s="143">
        <v>40571</v>
      </c>
      <c r="C93" s="124">
        <v>1.9E-2</v>
      </c>
      <c r="E93" s="144">
        <v>0</v>
      </c>
    </row>
    <row r="94" spans="2:5" x14ac:dyDescent="0.2">
      <c r="B94" s="143">
        <v>40572</v>
      </c>
      <c r="C94" s="124">
        <v>1.2E-2</v>
      </c>
      <c r="E94" s="144">
        <v>0</v>
      </c>
    </row>
    <row r="95" spans="2:5" x14ac:dyDescent="0.2">
      <c r="B95" s="143">
        <v>40573</v>
      </c>
      <c r="C95" s="124">
        <v>3.0000000000000001E-3</v>
      </c>
      <c r="E95" s="144">
        <v>0</v>
      </c>
    </row>
    <row r="96" spans="2:5" x14ac:dyDescent="0.2">
      <c r="B96" s="143">
        <v>40574</v>
      </c>
      <c r="C96" s="124">
        <v>3.0000000000000001E-3</v>
      </c>
      <c r="E96" s="144">
        <v>0</v>
      </c>
    </row>
    <row r="97" spans="2:5" x14ac:dyDescent="0.2">
      <c r="B97" s="143">
        <v>40575</v>
      </c>
      <c r="C97" s="124">
        <v>3.0000000000000001E-3</v>
      </c>
      <c r="E97" s="144">
        <v>0</v>
      </c>
    </row>
    <row r="98" spans="2:5" x14ac:dyDescent="0.2">
      <c r="B98" s="143">
        <v>40576</v>
      </c>
      <c r="C98" s="124">
        <v>7.0000000000000001E-3</v>
      </c>
      <c r="E98" s="144">
        <v>0</v>
      </c>
    </row>
    <row r="99" spans="2:5" x14ac:dyDescent="0.2">
      <c r="B99" s="143">
        <v>40577</v>
      </c>
      <c r="C99" s="124">
        <v>1.9E-2</v>
      </c>
      <c r="E99" s="144">
        <v>0</v>
      </c>
    </row>
    <row r="100" spans="2:5" x14ac:dyDescent="0.2">
      <c r="B100" s="143">
        <v>40578</v>
      </c>
      <c r="C100" s="124">
        <v>1.0999999999999999E-2</v>
      </c>
      <c r="E100" s="144">
        <v>0</v>
      </c>
    </row>
    <row r="101" spans="2:5" x14ac:dyDescent="0.2">
      <c r="B101" s="143">
        <v>40579</v>
      </c>
      <c r="C101" s="124">
        <v>3.0000000000000001E-3</v>
      </c>
      <c r="E101" s="144">
        <v>0</v>
      </c>
    </row>
    <row r="102" spans="2:5" x14ac:dyDescent="0.2">
      <c r="B102" s="143">
        <v>40580</v>
      </c>
      <c r="C102" s="124">
        <v>3.0000000000000001E-3</v>
      </c>
      <c r="E102" s="144">
        <v>0</v>
      </c>
    </row>
    <row r="103" spans="2:5" x14ac:dyDescent="0.2">
      <c r="B103" s="143">
        <v>40581</v>
      </c>
      <c r="C103" s="124">
        <v>3.0000000000000001E-3</v>
      </c>
      <c r="E103" s="144">
        <v>0</v>
      </c>
    </row>
    <row r="104" spans="2:5" x14ac:dyDescent="0.2">
      <c r="B104" s="143">
        <v>40582</v>
      </c>
      <c r="C104" s="124">
        <v>3.0000000000000001E-3</v>
      </c>
      <c r="E104" s="144">
        <v>0</v>
      </c>
    </row>
    <row r="105" spans="2:5" x14ac:dyDescent="0.2">
      <c r="B105" s="143">
        <v>40583</v>
      </c>
      <c r="C105" s="124">
        <v>3.0000000000000001E-3</v>
      </c>
      <c r="E105" s="144">
        <v>0</v>
      </c>
    </row>
    <row r="106" spans="2:5" x14ac:dyDescent="0.2">
      <c r="B106" s="143">
        <v>40584</v>
      </c>
      <c r="C106" s="124">
        <v>3.0000000000000001E-3</v>
      </c>
      <c r="E106" s="144">
        <v>0</v>
      </c>
    </row>
    <row r="107" spans="2:5" x14ac:dyDescent="0.2">
      <c r="B107" s="143">
        <v>40585</v>
      </c>
      <c r="C107" s="124">
        <v>6.0000000000000001E-3</v>
      </c>
      <c r="E107" s="144">
        <v>0</v>
      </c>
    </row>
    <row r="108" spans="2:5" x14ac:dyDescent="0.2">
      <c r="B108" s="143">
        <v>40586</v>
      </c>
      <c r="C108" s="124">
        <v>1.0999999999999999E-2</v>
      </c>
      <c r="E108" s="144">
        <v>0</v>
      </c>
    </row>
    <row r="109" spans="2:5" x14ac:dyDescent="0.2">
      <c r="B109" s="143">
        <v>40587</v>
      </c>
      <c r="C109" s="124">
        <v>3.0000000000000001E-3</v>
      </c>
      <c r="E109" s="144">
        <v>0</v>
      </c>
    </row>
    <row r="110" spans="2:5" x14ac:dyDescent="0.2">
      <c r="B110" s="143">
        <v>40588</v>
      </c>
      <c r="C110" s="124">
        <v>3.0000000000000001E-3</v>
      </c>
      <c r="E110" s="144">
        <v>0</v>
      </c>
    </row>
    <row r="111" spans="2:5" x14ac:dyDescent="0.2">
      <c r="B111" s="143">
        <v>40589</v>
      </c>
      <c r="C111" s="124">
        <v>2E-3</v>
      </c>
      <c r="E111" s="144">
        <v>0</v>
      </c>
    </row>
    <row r="112" spans="2:5" x14ac:dyDescent="0.2">
      <c r="B112" s="143">
        <v>40590</v>
      </c>
      <c r="C112" s="124">
        <v>2E-3</v>
      </c>
      <c r="E112" s="144">
        <v>0</v>
      </c>
    </row>
    <row r="113" spans="2:5" x14ac:dyDescent="0.2">
      <c r="B113" s="143">
        <v>40591</v>
      </c>
      <c r="C113" s="124">
        <v>0.01</v>
      </c>
      <c r="E113" s="144">
        <v>0</v>
      </c>
    </row>
    <row r="114" spans="2:5" x14ac:dyDescent="0.2">
      <c r="B114" s="143">
        <v>40592</v>
      </c>
      <c r="C114" s="124">
        <v>1.7000000000000001E-2</v>
      </c>
      <c r="E114" s="144">
        <v>0</v>
      </c>
    </row>
    <row r="115" spans="2:5" x14ac:dyDescent="0.2">
      <c r="B115" s="143">
        <v>40593</v>
      </c>
      <c r="C115" s="124">
        <v>0.01</v>
      </c>
      <c r="E115" s="144">
        <v>0</v>
      </c>
    </row>
    <row r="116" spans="2:5" x14ac:dyDescent="0.2">
      <c r="B116" s="143">
        <v>40594</v>
      </c>
      <c r="C116" s="124">
        <v>3.0000000000000001E-3</v>
      </c>
      <c r="E116" s="144">
        <v>0</v>
      </c>
    </row>
    <row r="117" spans="2:5" x14ac:dyDescent="0.2">
      <c r="B117" s="143">
        <v>40595</v>
      </c>
      <c r="C117" s="124">
        <v>3.0000000000000001E-3</v>
      </c>
      <c r="E117" s="144">
        <v>0</v>
      </c>
    </row>
    <row r="118" spans="2:5" x14ac:dyDescent="0.2">
      <c r="B118" s="143">
        <v>40596</v>
      </c>
      <c r="C118" s="124">
        <v>3.0000000000000001E-3</v>
      </c>
      <c r="E118" s="144">
        <v>0</v>
      </c>
    </row>
    <row r="119" spans="2:5" x14ac:dyDescent="0.2">
      <c r="B119" s="143">
        <v>40597</v>
      </c>
      <c r="C119" s="124">
        <v>3.0000000000000001E-3</v>
      </c>
      <c r="E119" s="144">
        <v>0</v>
      </c>
    </row>
    <row r="120" spans="2:5" x14ac:dyDescent="0.2">
      <c r="B120" s="143">
        <v>40598</v>
      </c>
      <c r="C120" s="124">
        <v>3.0000000000000001E-3</v>
      </c>
      <c r="E120" s="144">
        <v>0</v>
      </c>
    </row>
    <row r="121" spans="2:5" x14ac:dyDescent="0.2">
      <c r="B121" s="143">
        <v>40599</v>
      </c>
      <c r="C121" s="124">
        <v>0.01</v>
      </c>
      <c r="E121" s="144">
        <v>0</v>
      </c>
    </row>
    <row r="122" spans="2:5" x14ac:dyDescent="0.2">
      <c r="B122" s="143">
        <v>40600</v>
      </c>
      <c r="C122" s="124">
        <v>3.0000000000000001E-3</v>
      </c>
      <c r="E122" s="144">
        <v>0</v>
      </c>
    </row>
    <row r="123" spans="2:5" x14ac:dyDescent="0.2">
      <c r="B123" s="143">
        <v>40601</v>
      </c>
      <c r="C123" s="124">
        <v>3.0000000000000001E-3</v>
      </c>
      <c r="E123" s="144">
        <v>0</v>
      </c>
    </row>
    <row r="124" spans="2:5" x14ac:dyDescent="0.2">
      <c r="B124" s="143">
        <v>40602</v>
      </c>
      <c r="C124" s="124">
        <v>3.0000000000000001E-3</v>
      </c>
      <c r="E124" s="144">
        <v>0</v>
      </c>
    </row>
    <row r="125" spans="2:5" x14ac:dyDescent="0.2">
      <c r="B125" s="143">
        <v>40603</v>
      </c>
      <c r="C125" s="124">
        <v>3.0000000000000001E-3</v>
      </c>
      <c r="E125" s="144">
        <v>0</v>
      </c>
    </row>
    <row r="126" spans="2:5" x14ac:dyDescent="0.2">
      <c r="B126" s="143">
        <v>40604</v>
      </c>
      <c r="C126" s="124">
        <v>3.0000000000000001E-3</v>
      </c>
      <c r="E126" s="144">
        <v>0</v>
      </c>
    </row>
    <row r="127" spans="2:5" x14ac:dyDescent="0.2">
      <c r="B127" s="143">
        <v>40605</v>
      </c>
      <c r="C127" s="124">
        <v>3.0000000000000001E-3</v>
      </c>
      <c r="E127" s="144">
        <v>0</v>
      </c>
    </row>
    <row r="128" spans="2:5" x14ac:dyDescent="0.2">
      <c r="B128" s="143">
        <v>40606</v>
      </c>
      <c r="C128" s="124">
        <v>3.0000000000000001E-3</v>
      </c>
      <c r="E128" s="144">
        <v>0</v>
      </c>
    </row>
    <row r="129" spans="2:5" x14ac:dyDescent="0.2">
      <c r="B129" s="143">
        <v>40607</v>
      </c>
      <c r="C129" s="124">
        <v>3.0000000000000001E-3</v>
      </c>
      <c r="E129" s="144">
        <v>0</v>
      </c>
    </row>
    <row r="130" spans="2:5" x14ac:dyDescent="0.2">
      <c r="B130" s="143">
        <v>40608</v>
      </c>
      <c r="C130" s="124">
        <v>2E-3</v>
      </c>
      <c r="E130" s="144">
        <v>0</v>
      </c>
    </row>
    <row r="131" spans="2:5" x14ac:dyDescent="0.2">
      <c r="B131" s="143">
        <v>40609</v>
      </c>
      <c r="C131" s="124">
        <v>2E-3</v>
      </c>
      <c r="E131" s="144">
        <v>0</v>
      </c>
    </row>
    <row r="132" spans="2:5" x14ac:dyDescent="0.2">
      <c r="B132" s="143">
        <v>40610</v>
      </c>
      <c r="C132" s="124">
        <v>3.0000000000000001E-3</v>
      </c>
      <c r="E132" s="144">
        <v>0</v>
      </c>
    </row>
    <row r="133" spans="2:5" x14ac:dyDescent="0.2">
      <c r="B133" s="143">
        <v>40611</v>
      </c>
      <c r="C133" s="124">
        <v>3.0000000000000001E-3</v>
      </c>
      <c r="E133" s="144">
        <v>0</v>
      </c>
    </row>
    <row r="134" spans="2:5" x14ac:dyDescent="0.2">
      <c r="B134" s="143">
        <v>40612</v>
      </c>
      <c r="C134" s="124">
        <v>3.0000000000000001E-3</v>
      </c>
      <c r="E134" s="144">
        <v>0</v>
      </c>
    </row>
    <row r="135" spans="2:5" x14ac:dyDescent="0.2">
      <c r="B135" s="143">
        <v>40613</v>
      </c>
      <c r="C135" s="124">
        <v>3.0000000000000001E-3</v>
      </c>
      <c r="E135" s="144">
        <v>0</v>
      </c>
    </row>
    <row r="136" spans="2:5" x14ac:dyDescent="0.2">
      <c r="B136" s="143">
        <v>40614</v>
      </c>
      <c r="C136" s="124">
        <v>3.0000000000000001E-3</v>
      </c>
      <c r="E136" s="144">
        <v>0</v>
      </c>
    </row>
    <row r="137" spans="2:5" x14ac:dyDescent="0.2">
      <c r="B137" s="143">
        <v>40615</v>
      </c>
      <c r="C137" s="124">
        <v>3.0000000000000001E-3</v>
      </c>
      <c r="E137" s="144">
        <v>0</v>
      </c>
    </row>
    <row r="138" spans="2:5" x14ac:dyDescent="0.2">
      <c r="B138" s="143">
        <v>40616</v>
      </c>
      <c r="C138" s="124">
        <v>3.0000000000000001E-3</v>
      </c>
      <c r="E138" s="144">
        <v>0</v>
      </c>
    </row>
    <row r="139" spans="2:5" x14ac:dyDescent="0.2">
      <c r="B139" s="143">
        <v>40617</v>
      </c>
      <c r="C139" s="124">
        <v>3.0000000000000001E-3</v>
      </c>
      <c r="E139" s="144">
        <v>0</v>
      </c>
    </row>
    <row r="140" spans="2:5" x14ac:dyDescent="0.2">
      <c r="B140" s="143">
        <v>40618</v>
      </c>
      <c r="C140" s="124">
        <v>3.0000000000000001E-3</v>
      </c>
      <c r="E140" s="144">
        <v>0</v>
      </c>
    </row>
    <row r="141" spans="2:5" x14ac:dyDescent="0.2">
      <c r="B141" s="143">
        <v>40619</v>
      </c>
      <c r="C141" s="124">
        <v>3.0000000000000001E-3</v>
      </c>
      <c r="E141" s="144">
        <v>0</v>
      </c>
    </row>
    <row r="142" spans="2:5" x14ac:dyDescent="0.2">
      <c r="B142" s="143">
        <v>40620</v>
      </c>
      <c r="C142" s="124">
        <v>6.0000000000000001E-3</v>
      </c>
      <c r="E142" s="144">
        <v>0</v>
      </c>
    </row>
    <row r="143" spans="2:5" x14ac:dyDescent="0.2">
      <c r="B143" s="143">
        <v>40621</v>
      </c>
      <c r="C143" s="124">
        <v>1.2E-2</v>
      </c>
      <c r="E143" s="144">
        <v>0</v>
      </c>
    </row>
    <row r="144" spans="2:5" x14ac:dyDescent="0.2">
      <c r="B144" s="143">
        <v>40622</v>
      </c>
      <c r="C144" s="124">
        <v>3.0000000000000001E-3</v>
      </c>
      <c r="E144" s="144">
        <v>0</v>
      </c>
    </row>
    <row r="145" spans="2:5" x14ac:dyDescent="0.2">
      <c r="B145" s="143">
        <v>40623</v>
      </c>
      <c r="C145" s="124">
        <v>3.0000000000000001E-3</v>
      </c>
      <c r="E145" s="144">
        <v>0</v>
      </c>
    </row>
    <row r="146" spans="2:5" x14ac:dyDescent="0.2">
      <c r="B146" s="143">
        <v>40624</v>
      </c>
      <c r="C146" s="124">
        <v>3.0000000000000001E-3</v>
      </c>
      <c r="E146" s="144">
        <v>0</v>
      </c>
    </row>
    <row r="147" spans="2:5" x14ac:dyDescent="0.2">
      <c r="B147" s="143">
        <v>40625</v>
      </c>
      <c r="C147" s="124">
        <v>3.0000000000000001E-3</v>
      </c>
      <c r="E147" s="144">
        <v>0</v>
      </c>
    </row>
    <row r="148" spans="2:5" x14ac:dyDescent="0.2">
      <c r="B148" s="143">
        <v>40626</v>
      </c>
      <c r="C148" s="124">
        <v>3.0000000000000001E-3</v>
      </c>
      <c r="E148" s="144">
        <v>0</v>
      </c>
    </row>
    <row r="149" spans="2:5" x14ac:dyDescent="0.2">
      <c r="B149" s="143">
        <v>40627</v>
      </c>
      <c r="C149" s="124">
        <v>8.0000000000000002E-3</v>
      </c>
      <c r="E149" s="144">
        <v>0</v>
      </c>
    </row>
    <row r="150" spans="2:5" x14ac:dyDescent="0.2">
      <c r="B150" s="143">
        <v>40628</v>
      </c>
      <c r="C150" s="124">
        <v>8.9999999999999993E-3</v>
      </c>
      <c r="E150" s="144">
        <v>0</v>
      </c>
    </row>
    <row r="151" spans="2:5" x14ac:dyDescent="0.2">
      <c r="B151" s="143">
        <v>40629</v>
      </c>
      <c r="C151" s="124">
        <v>3.0000000000000001E-3</v>
      </c>
      <c r="E151" s="144">
        <v>0</v>
      </c>
    </row>
    <row r="152" spans="2:5" x14ac:dyDescent="0.2">
      <c r="B152" s="143">
        <v>40630</v>
      </c>
      <c r="C152" s="124">
        <v>3.0000000000000001E-3</v>
      </c>
      <c r="E152" s="144">
        <v>0</v>
      </c>
    </row>
    <row r="153" spans="2:5" x14ac:dyDescent="0.2">
      <c r="B153" s="143">
        <v>40631</v>
      </c>
      <c r="C153" s="124">
        <v>3.0000000000000001E-3</v>
      </c>
      <c r="E153" s="144">
        <v>0</v>
      </c>
    </row>
    <row r="154" spans="2:5" x14ac:dyDescent="0.2">
      <c r="B154" s="143">
        <v>40632</v>
      </c>
      <c r="C154" s="124">
        <v>3.0000000000000001E-3</v>
      </c>
      <c r="E154" s="144">
        <v>0</v>
      </c>
    </row>
    <row r="155" spans="2:5" x14ac:dyDescent="0.2">
      <c r="B155" s="143">
        <v>40633</v>
      </c>
      <c r="C155" s="124">
        <v>4.0000000000000001E-3</v>
      </c>
      <c r="E155" s="144">
        <v>14</v>
      </c>
    </row>
    <row r="156" spans="2:5" x14ac:dyDescent="0.2">
      <c r="B156" s="143">
        <v>40634</v>
      </c>
      <c r="C156" s="124">
        <v>5.0000000000000001E-3</v>
      </c>
      <c r="E156" s="144">
        <v>0</v>
      </c>
    </row>
    <row r="157" spans="2:5" x14ac:dyDescent="0.2">
      <c r="B157" s="143">
        <v>40635</v>
      </c>
      <c r="C157" s="124">
        <v>1.2999999999999999E-2</v>
      </c>
      <c r="E157" s="144">
        <v>0</v>
      </c>
    </row>
    <row r="158" spans="2:5" x14ac:dyDescent="0.2">
      <c r="B158" s="143">
        <v>40636</v>
      </c>
      <c r="C158" s="124">
        <v>1.4999999999999999E-2</v>
      </c>
      <c r="E158" s="144">
        <v>0</v>
      </c>
    </row>
    <row r="159" spans="2:5" x14ac:dyDescent="0.2">
      <c r="B159" s="143">
        <v>40637</v>
      </c>
      <c r="C159" s="124">
        <v>0.01</v>
      </c>
      <c r="E159" s="144">
        <v>0</v>
      </c>
    </row>
    <row r="160" spans="2:5" x14ac:dyDescent="0.2">
      <c r="B160" s="143">
        <v>40638</v>
      </c>
      <c r="C160" s="124">
        <v>4.0000000000000001E-3</v>
      </c>
      <c r="E160" s="144">
        <v>0</v>
      </c>
    </row>
    <row r="161" spans="2:5" x14ac:dyDescent="0.2">
      <c r="B161" s="143">
        <v>40639</v>
      </c>
      <c r="C161" s="124">
        <v>3.0000000000000001E-3</v>
      </c>
      <c r="E161" s="144">
        <v>0</v>
      </c>
    </row>
    <row r="162" spans="2:5" x14ac:dyDescent="0.2">
      <c r="B162" s="143">
        <v>40640</v>
      </c>
      <c r="C162" s="124">
        <v>3.0000000000000001E-3</v>
      </c>
      <c r="E162" s="144">
        <v>0</v>
      </c>
    </row>
    <row r="163" spans="2:5" x14ac:dyDescent="0.2">
      <c r="B163" s="143">
        <v>40641</v>
      </c>
      <c r="C163" s="124">
        <v>3.0000000000000001E-3</v>
      </c>
      <c r="E163" s="144">
        <v>0</v>
      </c>
    </row>
    <row r="164" spans="2:5" x14ac:dyDescent="0.2">
      <c r="B164" s="143">
        <v>40642</v>
      </c>
      <c r="C164" s="124">
        <v>3.0000000000000001E-3</v>
      </c>
      <c r="E164" s="144">
        <v>0</v>
      </c>
    </row>
    <row r="165" spans="2:5" x14ac:dyDescent="0.2">
      <c r="B165" s="143">
        <v>40643</v>
      </c>
      <c r="C165" s="124">
        <v>3.0000000000000001E-3</v>
      </c>
      <c r="E165" s="144">
        <v>0</v>
      </c>
    </row>
    <row r="166" spans="2:5" x14ac:dyDescent="0.2">
      <c r="B166" s="143">
        <v>40644</v>
      </c>
      <c r="C166" s="124">
        <v>3.0000000000000001E-3</v>
      </c>
      <c r="E166" s="144">
        <v>0</v>
      </c>
    </row>
    <row r="167" spans="2:5" x14ac:dyDescent="0.2">
      <c r="B167" s="143">
        <v>40645</v>
      </c>
      <c r="C167" s="124">
        <v>5.0000000000000001E-3</v>
      </c>
      <c r="E167" s="144">
        <v>0</v>
      </c>
    </row>
    <row r="168" spans="2:5" x14ac:dyDescent="0.2">
      <c r="B168" s="143">
        <v>40646</v>
      </c>
      <c r="C168" s="124">
        <v>1.2999999999999999E-2</v>
      </c>
      <c r="E168" s="144">
        <v>0</v>
      </c>
    </row>
    <row r="169" spans="2:5" x14ac:dyDescent="0.2">
      <c r="B169" s="143">
        <v>40647</v>
      </c>
      <c r="C169" s="124">
        <v>1.4E-2</v>
      </c>
      <c r="E169" s="144">
        <v>0</v>
      </c>
    </row>
    <row r="170" spans="2:5" x14ac:dyDescent="0.2">
      <c r="B170" s="143">
        <v>40648</v>
      </c>
      <c r="C170" s="124">
        <v>1.4E-2</v>
      </c>
      <c r="E170" s="144">
        <v>0</v>
      </c>
    </row>
    <row r="171" spans="2:5" x14ac:dyDescent="0.2">
      <c r="B171" s="143">
        <v>40649</v>
      </c>
      <c r="C171" s="124">
        <v>1.4999999999999999E-2</v>
      </c>
      <c r="E171" s="144">
        <v>0</v>
      </c>
    </row>
    <row r="172" spans="2:5" x14ac:dyDescent="0.2">
      <c r="B172" s="143">
        <v>40650</v>
      </c>
      <c r="C172" s="124">
        <v>1.4999999999999999E-2</v>
      </c>
      <c r="E172" s="144">
        <v>0</v>
      </c>
    </row>
    <row r="173" spans="2:5" x14ac:dyDescent="0.2">
      <c r="B173" s="143">
        <v>40651</v>
      </c>
      <c r="C173" s="124">
        <v>1.4999999999999999E-2</v>
      </c>
      <c r="E173" s="144">
        <v>0</v>
      </c>
    </row>
    <row r="174" spans="2:5" x14ac:dyDescent="0.2">
      <c r="B174" s="143">
        <v>40652</v>
      </c>
      <c r="C174" s="124">
        <v>1.4999999999999999E-2</v>
      </c>
      <c r="E174" s="144">
        <v>0</v>
      </c>
    </row>
    <row r="175" spans="2:5" x14ac:dyDescent="0.2">
      <c r="B175" s="143">
        <v>40653</v>
      </c>
      <c r="C175" s="124">
        <v>1.4999999999999999E-2</v>
      </c>
      <c r="E175" s="144">
        <v>0</v>
      </c>
    </row>
    <row r="176" spans="2:5" x14ac:dyDescent="0.2">
      <c r="B176" s="143">
        <v>40654</v>
      </c>
      <c r="C176" s="124">
        <v>1.6E-2</v>
      </c>
      <c r="E176" s="144">
        <v>0</v>
      </c>
    </row>
    <row r="177" spans="2:5" x14ac:dyDescent="0.2">
      <c r="B177" s="143">
        <v>40655</v>
      </c>
      <c r="C177" s="124">
        <v>1.6E-2</v>
      </c>
      <c r="E177" s="144">
        <v>0</v>
      </c>
    </row>
    <row r="178" spans="2:5" x14ac:dyDescent="0.2">
      <c r="B178" s="143">
        <v>40656</v>
      </c>
      <c r="C178" s="124">
        <v>1.6E-2</v>
      </c>
      <c r="E178" s="144">
        <v>0</v>
      </c>
    </row>
    <row r="179" spans="2:5" x14ac:dyDescent="0.2">
      <c r="B179" s="143">
        <v>40657</v>
      </c>
      <c r="C179" s="124">
        <v>1.6E-2</v>
      </c>
      <c r="E179" s="144">
        <v>0</v>
      </c>
    </row>
    <row r="180" spans="2:5" x14ac:dyDescent="0.2">
      <c r="B180" s="143">
        <v>40658</v>
      </c>
      <c r="C180" s="124">
        <v>1.6E-2</v>
      </c>
      <c r="E180" s="144">
        <v>0</v>
      </c>
    </row>
    <row r="181" spans="2:5" x14ac:dyDescent="0.2">
      <c r="B181" s="143">
        <v>40659</v>
      </c>
      <c r="C181" s="124">
        <v>1.7000000000000001E-2</v>
      </c>
      <c r="E181" s="144">
        <v>22</v>
      </c>
    </row>
    <row r="182" spans="2:5" x14ac:dyDescent="0.2">
      <c r="B182" s="143">
        <v>40660</v>
      </c>
      <c r="C182" s="124">
        <v>1.7999999999999999E-2</v>
      </c>
      <c r="E182" s="144">
        <v>14</v>
      </c>
    </row>
    <row r="183" spans="2:5" x14ac:dyDescent="0.2">
      <c r="B183" s="143">
        <v>40661</v>
      </c>
      <c r="C183" s="124">
        <v>1.7000000000000001E-2</v>
      </c>
      <c r="E183" s="144">
        <v>0</v>
      </c>
    </row>
    <row r="184" spans="2:5" x14ac:dyDescent="0.2">
      <c r="B184" s="143">
        <v>40662</v>
      </c>
      <c r="C184" s="124">
        <v>1.7000000000000001E-2</v>
      </c>
      <c r="E184" s="144">
        <v>0</v>
      </c>
    </row>
    <row r="185" spans="2:5" x14ac:dyDescent="0.2">
      <c r="B185" s="143">
        <v>40663</v>
      </c>
      <c r="C185" s="124">
        <v>1.2E-2</v>
      </c>
      <c r="E185" s="144">
        <v>0</v>
      </c>
    </row>
    <row r="186" spans="2:5" x14ac:dyDescent="0.2">
      <c r="B186" s="143">
        <v>40664</v>
      </c>
      <c r="C186" s="124">
        <v>5.0000000000000001E-3</v>
      </c>
      <c r="E186" s="144">
        <v>0</v>
      </c>
    </row>
    <row r="187" spans="2:5" x14ac:dyDescent="0.2">
      <c r="B187" s="143">
        <v>40665</v>
      </c>
      <c r="C187" s="124">
        <v>8.0000000000000002E-3</v>
      </c>
      <c r="E187" s="144">
        <v>0</v>
      </c>
    </row>
    <row r="188" spans="2:5" x14ac:dyDescent="0.2">
      <c r="B188" s="143">
        <v>40666</v>
      </c>
      <c r="C188" s="124">
        <v>1.7999999999999999E-2</v>
      </c>
      <c r="E188" s="144">
        <v>18</v>
      </c>
    </row>
    <row r="189" spans="2:5" x14ac:dyDescent="0.2">
      <c r="B189" s="143">
        <v>40667</v>
      </c>
      <c r="C189" s="124">
        <v>1.7000000000000001E-2</v>
      </c>
      <c r="E189" s="144">
        <v>0</v>
      </c>
    </row>
    <row r="190" spans="2:5" x14ac:dyDescent="0.2">
      <c r="B190" s="143">
        <v>40668</v>
      </c>
      <c r="C190" s="124">
        <v>1.6E-2</v>
      </c>
      <c r="E190" s="144">
        <v>0</v>
      </c>
    </row>
    <row r="191" spans="2:5" x14ac:dyDescent="0.2">
      <c r="B191" s="143">
        <v>40669</v>
      </c>
      <c r="C191" s="124">
        <v>1.7000000000000001E-2</v>
      </c>
      <c r="E191" s="144">
        <v>0</v>
      </c>
    </row>
    <row r="192" spans="2:5" x14ac:dyDescent="0.2">
      <c r="B192" s="143">
        <v>40670</v>
      </c>
      <c r="C192" s="124">
        <v>1.7000000000000001E-2</v>
      </c>
      <c r="E192" s="144">
        <v>7</v>
      </c>
    </row>
    <row r="193" spans="2:5" x14ac:dyDescent="0.2">
      <c r="B193" s="143">
        <v>40671</v>
      </c>
      <c r="C193" s="124">
        <v>1.4E-2</v>
      </c>
      <c r="E193" s="144">
        <v>0</v>
      </c>
    </row>
    <row r="194" spans="2:5" x14ac:dyDescent="0.2">
      <c r="B194" s="143">
        <v>40672</v>
      </c>
      <c r="C194" s="124">
        <v>4.0000000000000001E-3</v>
      </c>
      <c r="E194" s="144">
        <v>0</v>
      </c>
    </row>
    <row r="195" spans="2:5" x14ac:dyDescent="0.2">
      <c r="B195" s="143">
        <v>40673</v>
      </c>
      <c r="C195" s="124">
        <v>4.0000000000000001E-3</v>
      </c>
      <c r="E195" s="144">
        <v>0</v>
      </c>
    </row>
    <row r="196" spans="2:5" x14ac:dyDescent="0.2">
      <c r="B196" s="143">
        <v>40674</v>
      </c>
      <c r="C196" s="124">
        <v>8.9999999999999993E-3</v>
      </c>
      <c r="E196" s="144">
        <v>0</v>
      </c>
    </row>
    <row r="197" spans="2:5" x14ac:dyDescent="0.2">
      <c r="B197" s="143">
        <v>40675</v>
      </c>
      <c r="C197" s="124">
        <v>1.6E-2</v>
      </c>
      <c r="E197" s="144">
        <v>0</v>
      </c>
    </row>
    <row r="198" spans="2:5" x14ac:dyDescent="0.2">
      <c r="B198" s="143">
        <v>40676</v>
      </c>
      <c r="C198" s="124">
        <v>1.7999999999999999E-2</v>
      </c>
      <c r="E198" s="144">
        <v>0</v>
      </c>
    </row>
    <row r="199" spans="2:5" x14ac:dyDescent="0.2">
      <c r="B199" s="143">
        <v>40677</v>
      </c>
      <c r="C199" s="124">
        <v>1.2999999999999999E-2</v>
      </c>
      <c r="E199" s="144">
        <v>0</v>
      </c>
    </row>
    <row r="200" spans="2:5" x14ac:dyDescent="0.2">
      <c r="B200" s="143">
        <v>40678</v>
      </c>
      <c r="C200" s="124">
        <v>5.0000000000000001E-3</v>
      </c>
      <c r="E200" s="144">
        <v>0</v>
      </c>
    </row>
    <row r="201" spans="2:5" x14ac:dyDescent="0.2">
      <c r="B201" s="143">
        <v>40679</v>
      </c>
      <c r="C201" s="124">
        <v>5.0000000000000001E-3</v>
      </c>
      <c r="E201" s="144">
        <v>0</v>
      </c>
    </row>
    <row r="202" spans="2:5" x14ac:dyDescent="0.2">
      <c r="B202" s="143">
        <v>40680</v>
      </c>
      <c r="C202" s="124">
        <v>5.0000000000000001E-3</v>
      </c>
      <c r="E202" s="144">
        <v>0</v>
      </c>
    </row>
    <row r="203" spans="2:5" x14ac:dyDescent="0.2">
      <c r="B203" s="143">
        <v>40681</v>
      </c>
      <c r="C203" s="124">
        <v>4.0000000000000001E-3</v>
      </c>
      <c r="E203" s="144">
        <v>0</v>
      </c>
    </row>
    <row r="204" spans="2:5" x14ac:dyDescent="0.2">
      <c r="B204" s="143">
        <v>40682</v>
      </c>
      <c r="C204" s="124">
        <v>1.4E-2</v>
      </c>
      <c r="E204" s="144">
        <v>0</v>
      </c>
    </row>
    <row r="205" spans="2:5" x14ac:dyDescent="0.2">
      <c r="B205" s="143">
        <v>40683</v>
      </c>
      <c r="C205" s="124">
        <v>1.7000000000000001E-2</v>
      </c>
      <c r="E205" s="144">
        <v>0</v>
      </c>
    </row>
    <row r="206" spans="2:5" x14ac:dyDescent="0.2">
      <c r="B206" s="143">
        <v>40684</v>
      </c>
      <c r="C206" s="124">
        <v>1.7000000000000001E-2</v>
      </c>
      <c r="E206" s="144">
        <v>0</v>
      </c>
    </row>
    <row r="207" spans="2:5" x14ac:dyDescent="0.2">
      <c r="B207" s="143">
        <v>40685</v>
      </c>
      <c r="C207" s="124">
        <v>1.7000000000000001E-2</v>
      </c>
      <c r="E207" s="144">
        <v>48</v>
      </c>
    </row>
    <row r="208" spans="2:5" x14ac:dyDescent="0.2">
      <c r="B208" s="143">
        <v>40686</v>
      </c>
      <c r="C208" s="124">
        <v>2.8000000000000001E-2</v>
      </c>
      <c r="E208" s="144">
        <v>114</v>
      </c>
    </row>
    <row r="209" spans="2:5" x14ac:dyDescent="0.2">
      <c r="B209" s="143">
        <v>40687</v>
      </c>
      <c r="C209" s="124">
        <v>2.9000000000000001E-2</v>
      </c>
      <c r="E209" s="144">
        <v>14</v>
      </c>
    </row>
    <row r="210" spans="2:5" x14ac:dyDescent="0.2">
      <c r="B210" s="143">
        <v>40688</v>
      </c>
      <c r="C210" s="124">
        <v>0.16500000000000001</v>
      </c>
      <c r="E210" s="144">
        <v>22</v>
      </c>
    </row>
    <row r="211" spans="2:5" x14ac:dyDescent="0.2">
      <c r="B211" s="143">
        <v>40689</v>
      </c>
      <c r="C211" s="124">
        <v>0.69899999999999995</v>
      </c>
      <c r="E211" s="144">
        <v>0</v>
      </c>
    </row>
    <row r="212" spans="2:5" x14ac:dyDescent="0.2">
      <c r="B212" s="143">
        <v>40690</v>
      </c>
      <c r="C212" s="124">
        <v>0.63500000000000001</v>
      </c>
      <c r="E212" s="144">
        <v>0</v>
      </c>
    </row>
    <row r="213" spans="2:5" x14ac:dyDescent="0.2">
      <c r="B213" s="143">
        <v>40691</v>
      </c>
      <c r="C213" s="124">
        <v>0.50900000000000001</v>
      </c>
      <c r="E213" s="144">
        <v>0</v>
      </c>
    </row>
    <row r="214" spans="2:5" x14ac:dyDescent="0.2">
      <c r="B214" s="143">
        <v>40692</v>
      </c>
      <c r="C214" s="124">
        <v>0.39800000000000002</v>
      </c>
      <c r="E214" s="144">
        <v>0</v>
      </c>
    </row>
    <row r="215" spans="2:5" x14ac:dyDescent="0.2">
      <c r="B215" s="143">
        <v>40693</v>
      </c>
      <c r="C215" s="124">
        <v>0.38100000000000001</v>
      </c>
      <c r="E215" s="144">
        <v>26</v>
      </c>
    </row>
    <row r="216" spans="2:5" x14ac:dyDescent="0.2">
      <c r="B216" s="143">
        <v>40694</v>
      </c>
      <c r="C216" s="124">
        <v>5.9359999999999999</v>
      </c>
      <c r="E216" s="144">
        <v>34</v>
      </c>
    </row>
    <row r="217" spans="2:5" x14ac:dyDescent="0.2">
      <c r="B217" s="143">
        <v>40695</v>
      </c>
      <c r="C217" s="124">
        <v>4.2750000000000004</v>
      </c>
      <c r="E217" s="144">
        <v>0</v>
      </c>
    </row>
    <row r="218" spans="2:5" x14ac:dyDescent="0.2">
      <c r="B218" s="143">
        <v>40696</v>
      </c>
      <c r="C218" s="124">
        <v>2.1669999999999998</v>
      </c>
      <c r="E218" s="144">
        <v>0</v>
      </c>
    </row>
    <row r="219" spans="2:5" x14ac:dyDescent="0.2">
      <c r="B219" s="143">
        <v>40697</v>
      </c>
      <c r="C219" s="124">
        <v>1.42</v>
      </c>
      <c r="E219" s="144">
        <v>0</v>
      </c>
    </row>
    <row r="220" spans="2:5" x14ac:dyDescent="0.2">
      <c r="B220" s="143">
        <v>40698</v>
      </c>
      <c r="C220" s="124">
        <v>1.0549999999999999</v>
      </c>
      <c r="E220" s="144">
        <v>0</v>
      </c>
    </row>
    <row r="221" spans="2:5" x14ac:dyDescent="0.2">
      <c r="B221" s="143">
        <v>40699</v>
      </c>
      <c r="C221" s="124">
        <v>0.80100000000000005</v>
      </c>
      <c r="E221" s="144">
        <v>0</v>
      </c>
    </row>
    <row r="222" spans="2:5" x14ac:dyDescent="0.2">
      <c r="B222" s="143">
        <v>40700</v>
      </c>
      <c r="C222" s="124">
        <v>0.65100000000000002</v>
      </c>
      <c r="E222" s="144">
        <v>0</v>
      </c>
    </row>
    <row r="223" spans="2:5" x14ac:dyDescent="0.2">
      <c r="B223" s="143">
        <v>40701</v>
      </c>
      <c r="C223" s="124">
        <v>0.496</v>
      </c>
      <c r="E223" s="144">
        <v>0</v>
      </c>
    </row>
    <row r="224" spans="2:5" x14ac:dyDescent="0.2">
      <c r="B224" s="143">
        <v>40702</v>
      </c>
      <c r="C224" s="124">
        <v>0.36099999999999999</v>
      </c>
      <c r="E224" s="144">
        <v>8</v>
      </c>
    </row>
    <row r="225" spans="2:5" x14ac:dyDescent="0.2">
      <c r="B225" s="143">
        <v>40703</v>
      </c>
      <c r="C225" s="124">
        <v>0.26200000000000001</v>
      </c>
      <c r="E225" s="144">
        <v>0</v>
      </c>
    </row>
    <row r="226" spans="2:5" x14ac:dyDescent="0.2">
      <c r="B226" s="143">
        <v>40704</v>
      </c>
      <c r="C226" s="124">
        <v>0.19600000000000001</v>
      </c>
      <c r="E226" s="144">
        <v>0</v>
      </c>
    </row>
    <row r="227" spans="2:5" x14ac:dyDescent="0.2">
      <c r="B227" s="143">
        <v>40705</v>
      </c>
      <c r="C227" s="124">
        <v>0.16700000000000001</v>
      </c>
      <c r="E227" s="144">
        <v>0</v>
      </c>
    </row>
    <row r="228" spans="2:5" x14ac:dyDescent="0.2">
      <c r="B228" s="143">
        <v>40706</v>
      </c>
      <c r="C228" s="124">
        <v>0.19900000000000001</v>
      </c>
      <c r="E228" s="144">
        <v>0</v>
      </c>
    </row>
    <row r="229" spans="2:5" x14ac:dyDescent="0.2">
      <c r="B229" s="143">
        <v>40707</v>
      </c>
      <c r="C229" s="124">
        <v>0.186</v>
      </c>
      <c r="E229" s="144">
        <v>0</v>
      </c>
    </row>
    <row r="230" spans="2:5" x14ac:dyDescent="0.2">
      <c r="B230" s="143">
        <v>40708</v>
      </c>
      <c r="C230" s="124">
        <v>0.123</v>
      </c>
      <c r="E230" s="144">
        <v>0</v>
      </c>
    </row>
    <row r="231" spans="2:5" x14ac:dyDescent="0.2">
      <c r="B231" s="143">
        <v>40709</v>
      </c>
      <c r="C231" s="124">
        <v>0.09</v>
      </c>
      <c r="E231" s="144">
        <v>20</v>
      </c>
    </row>
    <row r="232" spans="2:5" x14ac:dyDescent="0.2">
      <c r="B232" s="143">
        <v>40710</v>
      </c>
      <c r="C232" s="124">
        <v>3.544</v>
      </c>
      <c r="E232" s="144">
        <v>120</v>
      </c>
    </row>
    <row r="233" spans="2:5" x14ac:dyDescent="0.2">
      <c r="B233" s="143">
        <v>40711</v>
      </c>
      <c r="C233" s="124">
        <v>20.122</v>
      </c>
      <c r="E233" s="144">
        <v>26</v>
      </c>
    </row>
    <row r="234" spans="2:5" x14ac:dyDescent="0.2">
      <c r="B234" s="143">
        <v>40712</v>
      </c>
      <c r="C234" s="124">
        <v>8.5109999999999992</v>
      </c>
      <c r="E234" s="144">
        <v>0</v>
      </c>
    </row>
    <row r="235" spans="2:5" x14ac:dyDescent="0.2">
      <c r="B235" s="143">
        <v>40713</v>
      </c>
      <c r="C235" s="124">
        <v>4.0149999999999997</v>
      </c>
      <c r="E235" s="144">
        <v>12</v>
      </c>
    </row>
    <row r="236" spans="2:5" x14ac:dyDescent="0.2">
      <c r="B236" s="143">
        <v>40714</v>
      </c>
      <c r="C236" s="124">
        <v>2.8410000000000002</v>
      </c>
      <c r="E236" s="144">
        <v>0</v>
      </c>
    </row>
    <row r="237" spans="2:5" x14ac:dyDescent="0.2">
      <c r="B237" s="143">
        <v>40715</v>
      </c>
      <c r="C237" s="124">
        <v>2.1779999999999999</v>
      </c>
      <c r="E237" s="144">
        <v>0</v>
      </c>
    </row>
    <row r="238" spans="2:5" x14ac:dyDescent="0.2">
      <c r="B238" s="143">
        <v>40716</v>
      </c>
      <c r="C238" s="124">
        <v>1.74</v>
      </c>
      <c r="E238" s="144">
        <v>0</v>
      </c>
    </row>
    <row r="239" spans="2:5" x14ac:dyDescent="0.2">
      <c r="B239" s="143">
        <v>40717</v>
      </c>
      <c r="C239" s="124">
        <v>5.8680000000000003</v>
      </c>
      <c r="E239" s="144">
        <v>32</v>
      </c>
    </row>
    <row r="240" spans="2:5" x14ac:dyDescent="0.2">
      <c r="B240" s="143">
        <v>40718</v>
      </c>
      <c r="C240" s="124">
        <v>20.751000000000001</v>
      </c>
      <c r="E240" s="144">
        <v>42</v>
      </c>
    </row>
    <row r="241" spans="2:5" x14ac:dyDescent="0.2">
      <c r="B241" s="143">
        <v>40719</v>
      </c>
      <c r="C241" s="124">
        <v>24.393999999999998</v>
      </c>
      <c r="E241" s="144">
        <v>40</v>
      </c>
    </row>
    <row r="242" spans="2:5" x14ac:dyDescent="0.2">
      <c r="B242" s="143">
        <v>40720</v>
      </c>
      <c r="C242" s="124">
        <v>10.516999999999999</v>
      </c>
      <c r="E242" s="144">
        <v>0</v>
      </c>
    </row>
    <row r="243" spans="2:5" x14ac:dyDescent="0.2">
      <c r="B243" s="143">
        <v>40721</v>
      </c>
      <c r="C243" s="124">
        <v>5.3540000000000001</v>
      </c>
      <c r="E243" s="144">
        <v>0</v>
      </c>
    </row>
    <row r="244" spans="2:5" x14ac:dyDescent="0.2">
      <c r="B244" s="143">
        <v>40722</v>
      </c>
      <c r="C244" s="124">
        <v>3.7559999999999998</v>
      </c>
      <c r="E244" s="144">
        <v>0</v>
      </c>
    </row>
    <row r="245" spans="2:5" x14ac:dyDescent="0.2">
      <c r="B245" s="143">
        <v>40723</v>
      </c>
      <c r="C245" s="124">
        <v>3.1429999999999998</v>
      </c>
      <c r="E245" s="144">
        <v>0</v>
      </c>
    </row>
    <row r="246" spans="2:5" x14ac:dyDescent="0.2">
      <c r="B246" s="143">
        <v>40724</v>
      </c>
      <c r="C246" s="124">
        <v>5.1130000000000004</v>
      </c>
      <c r="E246" s="144">
        <v>18</v>
      </c>
    </row>
    <row r="247" spans="2:5" x14ac:dyDescent="0.2">
      <c r="B247" s="143">
        <v>40725</v>
      </c>
      <c r="C247" s="124">
        <v>4.4640000000000004</v>
      </c>
      <c r="E247" s="144">
        <v>0</v>
      </c>
    </row>
    <row r="248" spans="2:5" x14ac:dyDescent="0.2">
      <c r="B248" s="143">
        <v>40726</v>
      </c>
      <c r="C248" s="124">
        <v>3.8929999999999998</v>
      </c>
      <c r="E248" s="144">
        <v>0</v>
      </c>
    </row>
    <row r="249" spans="2:5" x14ac:dyDescent="0.2">
      <c r="B249" s="143">
        <v>40727</v>
      </c>
      <c r="C249" s="124">
        <v>6.5640000000000001</v>
      </c>
      <c r="E249" s="144">
        <v>0</v>
      </c>
    </row>
    <row r="250" spans="2:5" x14ac:dyDescent="0.2">
      <c r="B250" s="143">
        <v>40728</v>
      </c>
      <c r="C250" s="124">
        <v>6.9619999999999997</v>
      </c>
      <c r="E250" s="144">
        <v>30</v>
      </c>
    </row>
    <row r="251" spans="2:5" x14ac:dyDescent="0.2">
      <c r="B251" s="143">
        <v>40729</v>
      </c>
      <c r="C251" s="124">
        <v>4.9850000000000003</v>
      </c>
      <c r="E251" s="144">
        <v>0</v>
      </c>
    </row>
    <row r="252" spans="2:5" x14ac:dyDescent="0.2">
      <c r="B252" s="143">
        <v>40730</v>
      </c>
      <c r="C252" s="124">
        <v>3.7730000000000001</v>
      </c>
      <c r="E252" s="144">
        <v>0</v>
      </c>
    </row>
    <row r="253" spans="2:5" x14ac:dyDescent="0.2">
      <c r="B253" s="143">
        <v>40731</v>
      </c>
      <c r="C253" s="124">
        <v>3.093</v>
      </c>
      <c r="E253" s="144">
        <v>0</v>
      </c>
    </row>
    <row r="254" spans="2:5" x14ac:dyDescent="0.2">
      <c r="B254" s="143">
        <v>40732</v>
      </c>
      <c r="C254" s="124">
        <v>2.6360000000000001</v>
      </c>
      <c r="E254" s="144">
        <v>0</v>
      </c>
    </row>
    <row r="255" spans="2:5" x14ac:dyDescent="0.2">
      <c r="B255" s="143">
        <v>40733</v>
      </c>
      <c r="C255" s="124">
        <v>2.3050000000000002</v>
      </c>
      <c r="E255" s="144">
        <v>0</v>
      </c>
    </row>
    <row r="256" spans="2:5" x14ac:dyDescent="0.2">
      <c r="B256" s="143">
        <v>40734</v>
      </c>
      <c r="C256" s="124">
        <v>2.0590000000000002</v>
      </c>
      <c r="E256" s="144">
        <v>0</v>
      </c>
    </row>
    <row r="257" spans="2:5" x14ac:dyDescent="0.2">
      <c r="B257" s="143">
        <v>40735</v>
      </c>
      <c r="C257" s="124">
        <v>1.8540000000000001</v>
      </c>
      <c r="E257" s="144">
        <v>0</v>
      </c>
    </row>
    <row r="258" spans="2:5" x14ac:dyDescent="0.2">
      <c r="B258" s="143">
        <v>40736</v>
      </c>
      <c r="C258" s="124">
        <v>1.716</v>
      </c>
      <c r="E258" s="144">
        <v>0</v>
      </c>
    </row>
    <row r="259" spans="2:5" x14ac:dyDescent="0.2">
      <c r="B259" s="143">
        <v>40737</v>
      </c>
      <c r="C259" s="124">
        <v>1.593</v>
      </c>
      <c r="E259" s="144">
        <v>0</v>
      </c>
    </row>
    <row r="260" spans="2:5" x14ac:dyDescent="0.2">
      <c r="B260" s="143">
        <v>40738</v>
      </c>
      <c r="C260" s="124">
        <v>1.4690000000000001</v>
      </c>
      <c r="E260" s="144">
        <v>0</v>
      </c>
    </row>
    <row r="261" spans="2:5" x14ac:dyDescent="0.2">
      <c r="B261" s="143">
        <v>40739</v>
      </c>
      <c r="C261" s="124">
        <v>1.353</v>
      </c>
      <c r="E261" s="144">
        <v>0</v>
      </c>
    </row>
    <row r="262" spans="2:5" x14ac:dyDescent="0.2">
      <c r="B262" s="143">
        <v>40740</v>
      </c>
      <c r="C262" s="124">
        <v>1.2549999999999999</v>
      </c>
      <c r="E262" s="144">
        <v>0</v>
      </c>
    </row>
    <row r="263" spans="2:5" x14ac:dyDescent="0.2">
      <c r="B263" s="143">
        <v>40741</v>
      </c>
      <c r="C263" s="124">
        <v>1.177</v>
      </c>
      <c r="E263" s="144">
        <v>0</v>
      </c>
    </row>
    <row r="264" spans="2:5" x14ac:dyDescent="0.2">
      <c r="B264" s="143">
        <v>40742</v>
      </c>
      <c r="C264" s="124">
        <v>1.099</v>
      </c>
      <c r="E264" s="144">
        <v>0</v>
      </c>
    </row>
    <row r="265" spans="2:5" x14ac:dyDescent="0.2">
      <c r="B265" s="143">
        <v>40743</v>
      </c>
      <c r="C265" s="124">
        <v>1.026</v>
      </c>
      <c r="E265" s="144">
        <v>0</v>
      </c>
    </row>
    <row r="266" spans="2:5" x14ac:dyDescent="0.2">
      <c r="B266" s="143">
        <v>40744</v>
      </c>
      <c r="C266" s="124">
        <v>0.95499999999999996</v>
      </c>
      <c r="E266" s="144">
        <v>0</v>
      </c>
    </row>
    <row r="267" spans="2:5" x14ac:dyDescent="0.2">
      <c r="B267" s="143">
        <v>40745</v>
      </c>
      <c r="C267" s="124">
        <v>0.87</v>
      </c>
      <c r="E267" s="144">
        <v>0</v>
      </c>
    </row>
    <row r="268" spans="2:5" x14ac:dyDescent="0.2">
      <c r="B268" s="143">
        <v>40746</v>
      </c>
      <c r="C268" s="124">
        <v>0.72199999999999998</v>
      </c>
      <c r="E268" s="144">
        <v>0</v>
      </c>
    </row>
    <row r="269" spans="2:5" x14ac:dyDescent="0.2">
      <c r="B269" s="143">
        <v>40747</v>
      </c>
      <c r="C269" s="124">
        <v>0.67700000000000005</v>
      </c>
      <c r="E269" s="144">
        <v>0</v>
      </c>
    </row>
    <row r="270" spans="2:5" x14ac:dyDescent="0.2">
      <c r="B270" s="143">
        <v>40748</v>
      </c>
      <c r="C270" s="124">
        <v>0.66300000000000003</v>
      </c>
      <c r="E270" s="144">
        <v>0</v>
      </c>
    </row>
    <row r="271" spans="2:5" x14ac:dyDescent="0.2">
      <c r="B271" s="143">
        <v>40749</v>
      </c>
      <c r="C271" s="124">
        <v>0.63</v>
      </c>
      <c r="E271" s="144">
        <v>0</v>
      </c>
    </row>
    <row r="272" spans="2:5" x14ac:dyDescent="0.2">
      <c r="B272" s="143">
        <v>40750</v>
      </c>
      <c r="C272" s="124">
        <v>0.62</v>
      </c>
      <c r="E272" s="144">
        <v>0</v>
      </c>
    </row>
    <row r="273" spans="2:5" x14ac:dyDescent="0.2">
      <c r="B273" s="143">
        <v>40751</v>
      </c>
      <c r="C273" s="124">
        <v>0.61799999999999999</v>
      </c>
      <c r="E273" s="144">
        <v>0</v>
      </c>
    </row>
    <row r="274" spans="2:5" x14ac:dyDescent="0.2">
      <c r="B274" s="143">
        <v>40752</v>
      </c>
      <c r="C274" s="124">
        <v>0.622</v>
      </c>
      <c r="E274" s="144">
        <v>0</v>
      </c>
    </row>
    <row r="275" spans="2:5" x14ac:dyDescent="0.2">
      <c r="B275" s="143">
        <v>40753</v>
      </c>
      <c r="C275" s="124">
        <v>1.0169999999999999</v>
      </c>
      <c r="E275" s="144">
        <v>42</v>
      </c>
    </row>
    <row r="276" spans="2:5" x14ac:dyDescent="0.2">
      <c r="B276" s="143">
        <v>40754</v>
      </c>
      <c r="C276" s="124">
        <v>1.57</v>
      </c>
      <c r="E276" s="144">
        <v>0</v>
      </c>
    </row>
    <row r="277" spans="2:5" x14ac:dyDescent="0.2">
      <c r="B277" s="143">
        <v>40755</v>
      </c>
      <c r="C277" s="124">
        <v>1.538</v>
      </c>
      <c r="E277" s="144">
        <v>0</v>
      </c>
    </row>
    <row r="278" spans="2:5" x14ac:dyDescent="0.2">
      <c r="B278" s="143">
        <v>40756</v>
      </c>
      <c r="C278" s="124">
        <v>1.3129999999999999</v>
      </c>
      <c r="E278" s="144">
        <v>0</v>
      </c>
    </row>
    <row r="279" spans="2:5" x14ac:dyDescent="0.2">
      <c r="B279" s="143">
        <v>40757</v>
      </c>
      <c r="C279" s="124">
        <v>1.0860000000000001</v>
      </c>
      <c r="E279" s="144">
        <v>0</v>
      </c>
    </row>
    <row r="280" spans="2:5" x14ac:dyDescent="0.2">
      <c r="B280" s="143">
        <v>40758</v>
      </c>
      <c r="C280" s="124">
        <v>0.99199999999999999</v>
      </c>
      <c r="E280" s="144">
        <v>0</v>
      </c>
    </row>
    <row r="281" spans="2:5" x14ac:dyDescent="0.2">
      <c r="B281" s="143">
        <v>40759</v>
      </c>
      <c r="C281" s="124">
        <v>0.90500000000000003</v>
      </c>
      <c r="E281" s="144">
        <v>0</v>
      </c>
    </row>
    <row r="282" spans="2:5" x14ac:dyDescent="0.2">
      <c r="B282" s="143">
        <v>40760</v>
      </c>
      <c r="C282" s="124">
        <v>2.089</v>
      </c>
      <c r="E282" s="144">
        <v>0</v>
      </c>
    </row>
    <row r="283" spans="2:5" x14ac:dyDescent="0.2">
      <c r="B283" s="143">
        <v>40761</v>
      </c>
      <c r="C283" s="124">
        <v>4.8630000000000004</v>
      </c>
      <c r="E283" s="144">
        <v>0</v>
      </c>
    </row>
    <row r="284" spans="2:5" x14ac:dyDescent="0.2">
      <c r="B284" s="143">
        <v>40762</v>
      </c>
      <c r="C284" s="124">
        <v>3.456</v>
      </c>
      <c r="E284" s="144">
        <v>0</v>
      </c>
    </row>
    <row r="285" spans="2:5" x14ac:dyDescent="0.2">
      <c r="B285" s="143">
        <v>40763</v>
      </c>
      <c r="C285" s="124">
        <v>2.641</v>
      </c>
      <c r="E285" s="144">
        <v>0</v>
      </c>
    </row>
    <row r="286" spans="2:5" x14ac:dyDescent="0.2">
      <c r="B286" s="143">
        <v>40764</v>
      </c>
      <c r="C286" s="124">
        <v>2.1589999999999998</v>
      </c>
      <c r="E286" s="144">
        <v>0</v>
      </c>
    </row>
    <row r="287" spans="2:5" x14ac:dyDescent="0.2">
      <c r="B287" s="143">
        <v>40765</v>
      </c>
      <c r="C287" s="124">
        <v>1.8859999999999999</v>
      </c>
      <c r="E287" s="144">
        <v>0</v>
      </c>
    </row>
    <row r="288" spans="2:5" x14ac:dyDescent="0.2">
      <c r="B288" s="143">
        <v>40766</v>
      </c>
      <c r="C288" s="124">
        <v>1.65</v>
      </c>
      <c r="E288" s="144">
        <v>0</v>
      </c>
    </row>
    <row r="289" spans="2:5" x14ac:dyDescent="0.2">
      <c r="B289" s="143">
        <v>40767</v>
      </c>
      <c r="C289" s="124">
        <v>1.4710000000000001</v>
      </c>
      <c r="E289" s="144">
        <v>60</v>
      </c>
    </row>
    <row r="290" spans="2:5" x14ac:dyDescent="0.2">
      <c r="B290" s="143">
        <v>40768</v>
      </c>
      <c r="C290" s="124">
        <v>1.708</v>
      </c>
      <c r="E290" s="144">
        <v>0</v>
      </c>
    </row>
    <row r="291" spans="2:5" x14ac:dyDescent="0.2">
      <c r="B291" s="143">
        <v>40769</v>
      </c>
      <c r="C291" s="124">
        <v>2.5430000000000001</v>
      </c>
      <c r="E291" s="144">
        <v>0</v>
      </c>
    </row>
    <row r="292" spans="2:5" x14ac:dyDescent="0.2">
      <c r="B292" s="143">
        <v>40770</v>
      </c>
      <c r="C292" s="124">
        <v>2.4470000000000001</v>
      </c>
      <c r="E292" s="144">
        <v>0</v>
      </c>
    </row>
    <row r="293" spans="2:5" x14ac:dyDescent="0.2">
      <c r="B293" s="143">
        <v>40771</v>
      </c>
      <c r="C293" s="124">
        <v>2.0649999999999999</v>
      </c>
      <c r="E293" s="144">
        <v>0</v>
      </c>
    </row>
    <row r="294" spans="2:5" x14ac:dyDescent="0.2">
      <c r="B294" s="143">
        <v>40772</v>
      </c>
      <c r="C294" s="124">
        <v>1.78</v>
      </c>
      <c r="E294" s="144">
        <v>0</v>
      </c>
    </row>
    <row r="295" spans="2:5" x14ac:dyDescent="0.2">
      <c r="B295" s="143">
        <v>40773</v>
      </c>
      <c r="C295" s="124">
        <v>1.5609999999999999</v>
      </c>
      <c r="E295" s="144">
        <v>0</v>
      </c>
    </row>
    <row r="296" spans="2:5" x14ac:dyDescent="0.2">
      <c r="B296" s="143">
        <v>40774</v>
      </c>
      <c r="C296" s="124">
        <v>1.4410000000000001</v>
      </c>
      <c r="E296" s="144">
        <v>8</v>
      </c>
    </row>
    <row r="297" spans="2:5" x14ac:dyDescent="0.2">
      <c r="B297" s="143">
        <v>40775</v>
      </c>
      <c r="C297" s="124">
        <v>1.679</v>
      </c>
      <c r="E297" s="144">
        <v>0</v>
      </c>
    </row>
    <row r="298" spans="2:5" x14ac:dyDescent="0.2">
      <c r="B298" s="143">
        <v>40776</v>
      </c>
      <c r="C298" s="124">
        <v>1.7849999999999999</v>
      </c>
      <c r="E298" s="144">
        <v>0</v>
      </c>
    </row>
    <row r="299" spans="2:5" x14ac:dyDescent="0.2">
      <c r="B299" s="143">
        <v>40777</v>
      </c>
      <c r="C299" s="124">
        <v>3.7909999999999999</v>
      </c>
      <c r="E299" s="144">
        <v>7.5</v>
      </c>
    </row>
    <row r="300" spans="2:5" x14ac:dyDescent="0.2">
      <c r="B300" s="143">
        <v>40778</v>
      </c>
      <c r="C300" s="124">
        <v>3.7309999999999999</v>
      </c>
      <c r="E300" s="144">
        <v>0</v>
      </c>
    </row>
    <row r="301" spans="2:5" x14ac:dyDescent="0.2">
      <c r="B301" s="143">
        <v>40779</v>
      </c>
      <c r="C301" s="124">
        <v>4.415</v>
      </c>
      <c r="E301" s="144">
        <v>0</v>
      </c>
    </row>
    <row r="302" spans="2:5" x14ac:dyDescent="0.2">
      <c r="B302" s="143">
        <v>40780</v>
      </c>
      <c r="C302" s="124">
        <v>3.823</v>
      </c>
      <c r="E302" s="144">
        <v>0</v>
      </c>
    </row>
    <row r="303" spans="2:5" x14ac:dyDescent="0.2">
      <c r="B303" s="143">
        <v>40781</v>
      </c>
      <c r="C303" s="124">
        <v>2.96</v>
      </c>
      <c r="E303" s="144">
        <v>0</v>
      </c>
    </row>
    <row r="304" spans="2:5" x14ac:dyDescent="0.2">
      <c r="B304" s="143">
        <v>40782</v>
      </c>
      <c r="C304" s="124">
        <v>2.411</v>
      </c>
      <c r="E304" s="144">
        <v>0</v>
      </c>
    </row>
    <row r="305" spans="2:5" x14ac:dyDescent="0.2">
      <c r="B305" s="143">
        <v>40783</v>
      </c>
      <c r="C305" s="124">
        <v>2.1110000000000002</v>
      </c>
      <c r="E305" s="144">
        <v>0</v>
      </c>
    </row>
    <row r="306" spans="2:5" x14ac:dyDescent="0.2">
      <c r="B306" s="143">
        <v>40784</v>
      </c>
      <c r="C306" s="124">
        <v>1.915</v>
      </c>
      <c r="E306" s="144">
        <v>0</v>
      </c>
    </row>
    <row r="307" spans="2:5" x14ac:dyDescent="0.2">
      <c r="B307" s="143">
        <v>40785</v>
      </c>
      <c r="C307" s="124">
        <v>1.7809999999999999</v>
      </c>
      <c r="E307" s="144">
        <v>0</v>
      </c>
    </row>
    <row r="308" spans="2:5" x14ac:dyDescent="0.2">
      <c r="B308" s="143">
        <v>40786</v>
      </c>
      <c r="C308" s="124">
        <v>1.66</v>
      </c>
      <c r="E308" s="144">
        <v>0</v>
      </c>
    </row>
    <row r="309" spans="2:5" x14ac:dyDescent="0.2">
      <c r="B309" s="143">
        <v>40787</v>
      </c>
      <c r="C309" s="124">
        <v>1.5329999999999999</v>
      </c>
      <c r="E309" s="144">
        <v>0</v>
      </c>
    </row>
    <row r="310" spans="2:5" x14ac:dyDescent="0.2">
      <c r="B310" s="143">
        <v>40788</v>
      </c>
      <c r="C310" s="124">
        <v>10.544</v>
      </c>
      <c r="E310" s="144">
        <v>60</v>
      </c>
    </row>
    <row r="311" spans="2:5" x14ac:dyDescent="0.2">
      <c r="B311" s="143">
        <v>40789</v>
      </c>
      <c r="C311" s="124">
        <v>17.809000000000001</v>
      </c>
      <c r="E311" s="144">
        <v>0</v>
      </c>
    </row>
    <row r="312" spans="2:5" x14ac:dyDescent="0.2">
      <c r="B312" s="143">
        <v>40790</v>
      </c>
      <c r="C312" s="124">
        <v>7.77</v>
      </c>
      <c r="E312" s="144">
        <v>0</v>
      </c>
    </row>
    <row r="313" spans="2:5" x14ac:dyDescent="0.2">
      <c r="B313" s="143">
        <v>40791</v>
      </c>
      <c r="C313" s="124">
        <v>4.976</v>
      </c>
      <c r="E313" s="144">
        <v>0</v>
      </c>
    </row>
    <row r="314" spans="2:5" x14ac:dyDescent="0.2">
      <c r="B314" s="143">
        <v>40792</v>
      </c>
      <c r="C314" s="124">
        <v>3.6629999999999998</v>
      </c>
      <c r="E314" s="144">
        <v>0</v>
      </c>
    </row>
    <row r="315" spans="2:5" x14ac:dyDescent="0.2">
      <c r="B315" s="143">
        <v>40793</v>
      </c>
      <c r="C315" s="124">
        <v>2.9249999999999998</v>
      </c>
      <c r="E315" s="144">
        <v>0</v>
      </c>
    </row>
    <row r="316" spans="2:5" x14ac:dyDescent="0.2">
      <c r="B316" s="143">
        <v>40794</v>
      </c>
      <c r="C316" s="124">
        <v>2.5110000000000001</v>
      </c>
      <c r="E316" s="144">
        <v>0</v>
      </c>
    </row>
    <row r="317" spans="2:5" x14ac:dyDescent="0.2">
      <c r="B317" s="143">
        <v>40795</v>
      </c>
      <c r="C317" s="124">
        <v>2.298</v>
      </c>
      <c r="E317" s="144">
        <v>0</v>
      </c>
    </row>
    <row r="318" spans="2:5" x14ac:dyDescent="0.2">
      <c r="B318" s="143">
        <v>40796</v>
      </c>
      <c r="C318" s="124">
        <v>2.1120000000000001</v>
      </c>
      <c r="E318" s="144">
        <v>0</v>
      </c>
    </row>
    <row r="319" spans="2:5" x14ac:dyDescent="0.2">
      <c r="B319" s="143">
        <v>40797</v>
      </c>
      <c r="C319" s="124">
        <v>1.94</v>
      </c>
      <c r="E319" s="144">
        <v>0</v>
      </c>
    </row>
    <row r="320" spans="2:5" x14ac:dyDescent="0.2">
      <c r="B320" s="143">
        <v>40798</v>
      </c>
      <c r="C320" s="124">
        <v>1.776</v>
      </c>
      <c r="E320" s="144">
        <v>0</v>
      </c>
    </row>
    <row r="321" spans="2:5" x14ac:dyDescent="0.2">
      <c r="B321" s="143">
        <v>40799</v>
      </c>
      <c r="C321" s="124">
        <v>1.61</v>
      </c>
      <c r="E321" s="144">
        <v>0</v>
      </c>
    </row>
    <row r="322" spans="2:5" x14ac:dyDescent="0.2">
      <c r="B322" s="143">
        <v>40800</v>
      </c>
      <c r="C322" s="124">
        <v>1.425</v>
      </c>
      <c r="E322" s="144">
        <v>0</v>
      </c>
    </row>
    <row r="323" spans="2:5" x14ac:dyDescent="0.2">
      <c r="B323" s="143">
        <v>40801</v>
      </c>
      <c r="C323" s="124">
        <v>1.288</v>
      </c>
      <c r="E323" s="144">
        <v>0</v>
      </c>
    </row>
    <row r="324" spans="2:5" x14ac:dyDescent="0.2">
      <c r="B324" s="143">
        <v>40802</v>
      </c>
      <c r="C324" s="124">
        <v>1.1850000000000001</v>
      </c>
      <c r="E324" s="144">
        <v>0</v>
      </c>
    </row>
    <row r="325" spans="2:5" x14ac:dyDescent="0.2">
      <c r="B325" s="143">
        <v>40803</v>
      </c>
      <c r="C325" s="124">
        <v>1.073</v>
      </c>
      <c r="E325" s="144">
        <v>0</v>
      </c>
    </row>
    <row r="326" spans="2:5" x14ac:dyDescent="0.2">
      <c r="B326" s="143">
        <v>40804</v>
      </c>
      <c r="C326" s="124">
        <v>1.0069999999999999</v>
      </c>
      <c r="E326" s="144">
        <v>0</v>
      </c>
    </row>
    <row r="327" spans="2:5" x14ac:dyDescent="0.2">
      <c r="B327" s="143">
        <v>40805</v>
      </c>
      <c r="C327" s="124">
        <v>1.0609999999999999</v>
      </c>
      <c r="E327" s="144">
        <v>18</v>
      </c>
    </row>
    <row r="328" spans="2:5" x14ac:dyDescent="0.2">
      <c r="B328" s="143">
        <v>40806</v>
      </c>
      <c r="C328" s="124">
        <v>1.355</v>
      </c>
      <c r="E328" s="144">
        <v>0</v>
      </c>
    </row>
    <row r="329" spans="2:5" x14ac:dyDescent="0.2">
      <c r="B329" s="143">
        <v>40807</v>
      </c>
      <c r="C329" s="124">
        <v>1.369</v>
      </c>
      <c r="E329" s="144">
        <v>0</v>
      </c>
    </row>
    <row r="330" spans="2:5" x14ac:dyDescent="0.2">
      <c r="B330" s="143">
        <v>40808</v>
      </c>
      <c r="C330" s="124">
        <v>1.2769999999999999</v>
      </c>
      <c r="E330" s="144">
        <v>0</v>
      </c>
    </row>
    <row r="331" spans="2:5" x14ac:dyDescent="0.2">
      <c r="B331" s="143">
        <v>40809</v>
      </c>
      <c r="C331" s="124">
        <v>1.1100000000000001</v>
      </c>
      <c r="E331" s="144">
        <v>0</v>
      </c>
    </row>
    <row r="332" spans="2:5" x14ac:dyDescent="0.2">
      <c r="B332" s="143">
        <v>40810</v>
      </c>
      <c r="C332" s="124">
        <v>0.98899999999999999</v>
      </c>
      <c r="E332" s="144">
        <v>0</v>
      </c>
    </row>
    <row r="333" spans="2:5" x14ac:dyDescent="0.2">
      <c r="B333" s="143">
        <v>40811</v>
      </c>
      <c r="C333" s="124">
        <v>0.90800000000000003</v>
      </c>
      <c r="E333" s="144">
        <v>0</v>
      </c>
    </row>
    <row r="334" spans="2:5" x14ac:dyDescent="0.2">
      <c r="B334" s="143">
        <v>40812</v>
      </c>
      <c r="C334" s="124">
        <v>0.82199999999999995</v>
      </c>
      <c r="E334" s="144">
        <v>0</v>
      </c>
    </row>
    <row r="335" spans="2:5" x14ac:dyDescent="0.2">
      <c r="B335" s="143">
        <v>40813</v>
      </c>
      <c r="C335" s="124">
        <v>0.69699999999999995</v>
      </c>
      <c r="E335" s="144">
        <v>0</v>
      </c>
    </row>
    <row r="336" spans="2:5" x14ac:dyDescent="0.2">
      <c r="B336" s="143">
        <v>40814</v>
      </c>
      <c r="C336" s="124">
        <v>0.58699999999999997</v>
      </c>
      <c r="E336" s="144">
        <v>0</v>
      </c>
    </row>
    <row r="337" spans="2:5" x14ac:dyDescent="0.2">
      <c r="B337" s="143">
        <v>40815</v>
      </c>
      <c r="C337" s="124">
        <v>0.53100000000000003</v>
      </c>
      <c r="E337" s="144">
        <v>0</v>
      </c>
    </row>
    <row r="338" spans="2:5" x14ac:dyDescent="0.2">
      <c r="B338" s="143">
        <v>40816</v>
      </c>
      <c r="C338" s="124">
        <v>0.47099999999999997</v>
      </c>
      <c r="E338" s="144">
        <v>0</v>
      </c>
    </row>
    <row r="339" spans="2:5" x14ac:dyDescent="0.2">
      <c r="B339" s="143">
        <v>40817</v>
      </c>
      <c r="C339" s="124">
        <v>0.43099999999999999</v>
      </c>
      <c r="E339" s="144">
        <v>0</v>
      </c>
    </row>
    <row r="340" spans="2:5" x14ac:dyDescent="0.2">
      <c r="B340" s="143">
        <v>40818</v>
      </c>
      <c r="C340" s="124">
        <v>0.503</v>
      </c>
      <c r="E340" s="144">
        <v>0</v>
      </c>
    </row>
    <row r="341" spans="2:5" x14ac:dyDescent="0.2">
      <c r="B341" s="143">
        <v>40819</v>
      </c>
      <c r="C341" s="124">
        <v>0.52400000000000002</v>
      </c>
      <c r="E341" s="144">
        <v>0</v>
      </c>
    </row>
    <row r="342" spans="2:5" x14ac:dyDescent="0.2">
      <c r="B342" s="143">
        <v>40820</v>
      </c>
      <c r="C342" s="124">
        <v>0.47899999999999998</v>
      </c>
      <c r="E342" s="144">
        <v>0</v>
      </c>
    </row>
    <row r="343" spans="2:5" x14ac:dyDescent="0.2">
      <c r="B343" s="143">
        <v>40821</v>
      </c>
      <c r="C343" s="124">
        <v>0.41399999999999998</v>
      </c>
      <c r="E343" s="144">
        <v>0</v>
      </c>
    </row>
    <row r="344" spans="2:5" x14ac:dyDescent="0.2">
      <c r="B344" s="143">
        <v>40822</v>
      </c>
      <c r="C344" s="124">
        <v>0.36899999999999999</v>
      </c>
      <c r="E344" s="144">
        <v>0</v>
      </c>
    </row>
    <row r="345" spans="2:5" x14ac:dyDescent="0.2">
      <c r="B345" s="143">
        <v>40823</v>
      </c>
      <c r="C345" s="124">
        <v>0.316</v>
      </c>
      <c r="E345" s="144">
        <v>0</v>
      </c>
    </row>
    <row r="346" spans="2:5" x14ac:dyDescent="0.2">
      <c r="B346" s="143">
        <v>40824</v>
      </c>
      <c r="C346" s="124">
        <v>0.27100000000000002</v>
      </c>
      <c r="E346" s="144">
        <v>0</v>
      </c>
    </row>
    <row r="347" spans="2:5" x14ac:dyDescent="0.2">
      <c r="B347" s="143">
        <v>40825</v>
      </c>
      <c r="C347" s="124">
        <v>0.23899999999999999</v>
      </c>
      <c r="E347" s="144">
        <v>0</v>
      </c>
    </row>
    <row r="348" spans="2:5" x14ac:dyDescent="0.2">
      <c r="B348" s="143">
        <v>40826</v>
      </c>
      <c r="C348" s="124">
        <v>0.214</v>
      </c>
      <c r="E348" s="144">
        <v>0</v>
      </c>
    </row>
    <row r="349" spans="2:5" x14ac:dyDescent="0.2">
      <c r="B349" s="143">
        <v>40827</v>
      </c>
      <c r="C349" s="124">
        <v>0.16800000000000001</v>
      </c>
      <c r="E349" s="144">
        <v>0</v>
      </c>
    </row>
    <row r="350" spans="2:5" x14ac:dyDescent="0.2">
      <c r="B350" s="143">
        <v>40828</v>
      </c>
      <c r="C350" s="124">
        <v>0.13</v>
      </c>
      <c r="E350" s="144">
        <v>0</v>
      </c>
    </row>
    <row r="351" spans="2:5" x14ac:dyDescent="0.2">
      <c r="B351" s="143">
        <v>40829</v>
      </c>
      <c r="C351" s="124">
        <v>9.6000000000000002E-2</v>
      </c>
      <c r="E351" s="144">
        <v>0</v>
      </c>
    </row>
    <row r="352" spans="2:5" x14ac:dyDescent="0.2">
      <c r="B352" s="143">
        <v>40830</v>
      </c>
      <c r="C352" s="124">
        <v>7.2999999999999995E-2</v>
      </c>
      <c r="E352" s="144">
        <v>0</v>
      </c>
    </row>
    <row r="353" spans="2:5" x14ac:dyDescent="0.2">
      <c r="B353" s="143">
        <v>40831</v>
      </c>
      <c r="C353" s="124">
        <v>6.3E-2</v>
      </c>
      <c r="E353" s="144">
        <v>2</v>
      </c>
    </row>
    <row r="354" spans="2:5" x14ac:dyDescent="0.2">
      <c r="B354" s="143">
        <v>40832</v>
      </c>
      <c r="C354" s="124">
        <v>9.6000000000000002E-2</v>
      </c>
      <c r="E354" s="144">
        <v>0</v>
      </c>
    </row>
    <row r="355" spans="2:5" x14ac:dyDescent="0.2">
      <c r="B355" s="143">
        <v>40833</v>
      </c>
      <c r="C355" s="124">
        <v>0.107</v>
      </c>
      <c r="E355" s="144">
        <v>0</v>
      </c>
    </row>
    <row r="356" spans="2:5" x14ac:dyDescent="0.2">
      <c r="B356" s="143">
        <v>40834</v>
      </c>
      <c r="C356" s="124">
        <v>7.8E-2</v>
      </c>
      <c r="E356" s="144">
        <v>0</v>
      </c>
    </row>
    <row r="357" spans="2:5" x14ac:dyDescent="0.2">
      <c r="B357" s="143">
        <v>40835</v>
      </c>
      <c r="C357" s="124">
        <v>9.6000000000000002E-2</v>
      </c>
      <c r="E357" s="144">
        <v>28</v>
      </c>
    </row>
    <row r="358" spans="2:5" x14ac:dyDescent="0.2">
      <c r="B358" s="143">
        <v>40836</v>
      </c>
      <c r="C358" s="124">
        <v>1.0680000000000001</v>
      </c>
      <c r="E358" s="144">
        <v>18</v>
      </c>
    </row>
    <row r="359" spans="2:5" x14ac:dyDescent="0.2">
      <c r="B359" s="143">
        <v>40837</v>
      </c>
      <c r="C359" s="124">
        <v>1.5529999999999999</v>
      </c>
      <c r="E359" s="144">
        <v>0</v>
      </c>
    </row>
    <row r="360" spans="2:5" x14ac:dyDescent="0.2">
      <c r="B360" s="143">
        <v>40838</v>
      </c>
      <c r="C360" s="124">
        <v>1.3089999999999999</v>
      </c>
      <c r="E360" s="144">
        <v>0</v>
      </c>
    </row>
    <row r="361" spans="2:5" x14ac:dyDescent="0.2">
      <c r="B361" s="143">
        <v>40839</v>
      </c>
      <c r="C361" s="124">
        <v>0.98599999999999999</v>
      </c>
      <c r="E361" s="144">
        <v>0</v>
      </c>
    </row>
    <row r="362" spans="2:5" x14ac:dyDescent="0.2">
      <c r="B362" s="143">
        <v>40840</v>
      </c>
      <c r="C362" s="124">
        <v>0.74099999999999999</v>
      </c>
      <c r="E362" s="144">
        <v>0</v>
      </c>
    </row>
    <row r="363" spans="2:5" x14ac:dyDescent="0.2">
      <c r="B363" s="143">
        <v>40841</v>
      </c>
      <c r="C363" s="124">
        <v>0.55000000000000004</v>
      </c>
      <c r="E363" s="144">
        <v>0</v>
      </c>
    </row>
    <row r="364" spans="2:5" x14ac:dyDescent="0.2">
      <c r="B364" s="143">
        <v>40842</v>
      </c>
      <c r="C364" s="124">
        <v>0.433</v>
      </c>
      <c r="E364" s="144">
        <v>0</v>
      </c>
    </row>
    <row r="365" spans="2:5" x14ac:dyDescent="0.2">
      <c r="B365" s="143">
        <v>40843</v>
      </c>
      <c r="C365" s="124">
        <v>0.32900000000000001</v>
      </c>
      <c r="E365" s="144">
        <v>0</v>
      </c>
    </row>
    <row r="366" spans="2:5" x14ac:dyDescent="0.2">
      <c r="B366" s="143">
        <v>40844</v>
      </c>
      <c r="C366" s="124">
        <v>0.27700000000000002</v>
      </c>
      <c r="E366" s="144">
        <v>0</v>
      </c>
    </row>
    <row r="367" spans="2:5" x14ac:dyDescent="0.2">
      <c r="B367" s="143">
        <v>40845</v>
      </c>
      <c r="C367" s="124">
        <v>0.24199999999999999</v>
      </c>
      <c r="E367" s="144">
        <v>0</v>
      </c>
    </row>
    <row r="368" spans="2:5" x14ac:dyDescent="0.2">
      <c r="B368" s="143">
        <v>40846</v>
      </c>
      <c r="C368" s="124">
        <v>0.218</v>
      </c>
      <c r="E368" s="144">
        <v>0</v>
      </c>
    </row>
    <row r="369" spans="2:5" x14ac:dyDescent="0.2">
      <c r="B369" s="143">
        <v>40847</v>
      </c>
      <c r="C369" s="124">
        <v>0.20499999999999999</v>
      </c>
      <c r="E369" s="144">
        <v>0</v>
      </c>
    </row>
    <row r="370" spans="2:5" x14ac:dyDescent="0.2">
      <c r="B370" s="143">
        <v>40848</v>
      </c>
      <c r="C370" s="124">
        <v>0.17299999999999999</v>
      </c>
      <c r="E370" s="144">
        <v>0</v>
      </c>
    </row>
    <row r="371" spans="2:5" x14ac:dyDescent="0.2">
      <c r="B371" s="143">
        <v>40849</v>
      </c>
      <c r="C371" s="124">
        <v>0.156</v>
      </c>
      <c r="E371" s="144">
        <v>0</v>
      </c>
    </row>
    <row r="372" spans="2:5" x14ac:dyDescent="0.2">
      <c r="B372" s="143">
        <v>40850</v>
      </c>
      <c r="C372" s="124">
        <v>0.123</v>
      </c>
      <c r="E372" s="144">
        <v>0</v>
      </c>
    </row>
    <row r="373" spans="2:5" x14ac:dyDescent="0.2">
      <c r="B373" s="143">
        <v>40851</v>
      </c>
      <c r="C373" s="124">
        <v>7.4999999999999997E-2</v>
      </c>
      <c r="E373" s="144">
        <v>0</v>
      </c>
    </row>
    <row r="374" spans="2:5" x14ac:dyDescent="0.2">
      <c r="B374" s="143">
        <v>40852</v>
      </c>
      <c r="C374" s="124">
        <v>3.6999999999999998E-2</v>
      </c>
      <c r="E374" s="144">
        <v>0</v>
      </c>
    </row>
    <row r="375" spans="2:5" x14ac:dyDescent="0.2">
      <c r="B375" s="143">
        <v>40853</v>
      </c>
      <c r="C375" s="124">
        <v>0.02</v>
      </c>
      <c r="E375" s="144">
        <v>0</v>
      </c>
    </row>
    <row r="376" spans="2:5" x14ac:dyDescent="0.2">
      <c r="B376" s="143">
        <v>40854</v>
      </c>
      <c r="C376" s="124">
        <v>1.4999999999999999E-2</v>
      </c>
      <c r="E376" s="144">
        <v>0</v>
      </c>
    </row>
    <row r="377" spans="2:5" x14ac:dyDescent="0.2">
      <c r="B377" s="143">
        <v>40855</v>
      </c>
      <c r="C377" s="124">
        <v>1.2999999999999999E-2</v>
      </c>
      <c r="E377" s="144">
        <v>0</v>
      </c>
    </row>
    <row r="378" spans="2:5" x14ac:dyDescent="0.2">
      <c r="B378" s="143">
        <v>40856</v>
      </c>
      <c r="C378" s="124">
        <v>1.2999999999999999E-2</v>
      </c>
      <c r="E378" s="144">
        <v>0</v>
      </c>
    </row>
    <row r="379" spans="2:5" x14ac:dyDescent="0.2">
      <c r="B379" s="143">
        <v>40857</v>
      </c>
      <c r="C379" s="124">
        <v>2.1999999999999999E-2</v>
      </c>
      <c r="E379" s="144">
        <v>0</v>
      </c>
    </row>
    <row r="380" spans="2:5" x14ac:dyDescent="0.2">
      <c r="B380" s="143">
        <v>40858</v>
      </c>
      <c r="C380" s="124">
        <v>3.1E-2</v>
      </c>
      <c r="E380" s="144">
        <v>0</v>
      </c>
    </row>
    <row r="381" spans="2:5" x14ac:dyDescent="0.2">
      <c r="B381" s="143">
        <v>40859</v>
      </c>
      <c r="C381" s="124">
        <v>2.5000000000000001E-2</v>
      </c>
      <c r="E381" s="144">
        <v>0</v>
      </c>
    </row>
    <row r="382" spans="2:5" x14ac:dyDescent="0.2">
      <c r="B382" s="143">
        <v>40860</v>
      </c>
      <c r="C382" s="124">
        <v>1.9E-2</v>
      </c>
      <c r="E382" s="144">
        <v>20</v>
      </c>
    </row>
    <row r="383" spans="2:5" x14ac:dyDescent="0.2">
      <c r="B383" s="143">
        <v>40861</v>
      </c>
      <c r="C383" s="124">
        <v>4.4999999999999998E-2</v>
      </c>
      <c r="E383" s="144">
        <v>0</v>
      </c>
    </row>
    <row r="384" spans="2:5" x14ac:dyDescent="0.2">
      <c r="B384" s="143">
        <v>40862</v>
      </c>
      <c r="C384" s="124">
        <v>9.0999999999999998E-2</v>
      </c>
      <c r="E384" s="144">
        <v>0</v>
      </c>
    </row>
    <row r="385" spans="2:5" x14ac:dyDescent="0.2">
      <c r="B385" s="143">
        <v>40863</v>
      </c>
      <c r="C385" s="124">
        <v>0.114</v>
      </c>
      <c r="E385" s="144">
        <v>0</v>
      </c>
    </row>
    <row r="386" spans="2:5" x14ac:dyDescent="0.2">
      <c r="B386" s="143">
        <v>40864</v>
      </c>
      <c r="C386" s="124">
        <v>0.11700000000000001</v>
      </c>
      <c r="E386" s="144">
        <v>0</v>
      </c>
    </row>
    <row r="387" spans="2:5" x14ac:dyDescent="0.2">
      <c r="B387" s="143">
        <v>40865</v>
      </c>
      <c r="C387" s="124">
        <v>0.109</v>
      </c>
      <c r="E387" s="144">
        <v>0</v>
      </c>
    </row>
    <row r="388" spans="2:5" x14ac:dyDescent="0.2">
      <c r="B388" s="143">
        <v>40866</v>
      </c>
      <c r="C388" s="124">
        <v>8.5000000000000006E-2</v>
      </c>
      <c r="E388" s="144">
        <v>0</v>
      </c>
    </row>
    <row r="389" spans="2:5" x14ac:dyDescent="0.2">
      <c r="B389" s="143">
        <v>40867</v>
      </c>
      <c r="C389" s="124">
        <v>7.0999999999999994E-2</v>
      </c>
      <c r="E389" s="144">
        <v>0</v>
      </c>
    </row>
    <row r="390" spans="2:5" x14ac:dyDescent="0.2">
      <c r="B390" s="143">
        <v>40868</v>
      </c>
      <c r="C390" s="124">
        <v>7.2999999999999995E-2</v>
      </c>
      <c r="E390" s="144">
        <v>11</v>
      </c>
    </row>
    <row r="391" spans="2:5" x14ac:dyDescent="0.2">
      <c r="B391" s="143">
        <v>40869</v>
      </c>
      <c r="C391" s="124">
        <v>7.9000000000000001E-2</v>
      </c>
      <c r="E391" s="144">
        <v>0</v>
      </c>
    </row>
    <row r="392" spans="2:5" x14ac:dyDescent="0.2">
      <c r="B392" s="143">
        <v>40870</v>
      </c>
      <c r="C392" s="124">
        <v>8.8999999999999996E-2</v>
      </c>
      <c r="E392" s="144">
        <v>0</v>
      </c>
    </row>
    <row r="393" spans="2:5" x14ac:dyDescent="0.2">
      <c r="B393" s="143">
        <v>40871</v>
      </c>
      <c r="C393" s="124">
        <v>0.107</v>
      </c>
      <c r="E393" s="144">
        <v>0</v>
      </c>
    </row>
    <row r="394" spans="2:5" x14ac:dyDescent="0.2">
      <c r="B394" s="143">
        <v>40872</v>
      </c>
      <c r="C394" s="124">
        <v>8.5999999999999993E-2</v>
      </c>
      <c r="E394" s="144">
        <v>0</v>
      </c>
    </row>
    <row r="395" spans="2:5" x14ac:dyDescent="0.2">
      <c r="B395" s="143">
        <v>40873</v>
      </c>
      <c r="C395" s="124">
        <v>0.06</v>
      </c>
      <c r="E395" s="144">
        <v>0</v>
      </c>
    </row>
    <row r="396" spans="2:5" x14ac:dyDescent="0.2">
      <c r="B396" s="143">
        <v>40874</v>
      </c>
      <c r="C396" s="124">
        <v>4.9000000000000002E-2</v>
      </c>
      <c r="E396" s="144">
        <v>0</v>
      </c>
    </row>
    <row r="397" spans="2:5" x14ac:dyDescent="0.2">
      <c r="B397" s="143">
        <v>40875</v>
      </c>
      <c r="C397" s="124">
        <v>3.7999999999999999E-2</v>
      </c>
      <c r="E397" s="144">
        <v>0</v>
      </c>
    </row>
    <row r="398" spans="2:5" x14ac:dyDescent="0.2">
      <c r="B398" s="143">
        <v>40876</v>
      </c>
      <c r="C398" s="124">
        <v>2.5000000000000001E-2</v>
      </c>
      <c r="E398" s="144">
        <v>0</v>
      </c>
    </row>
    <row r="399" spans="2:5" x14ac:dyDescent="0.2">
      <c r="B399" s="143">
        <v>40877</v>
      </c>
      <c r="C399" s="124">
        <v>2.1000000000000001E-2</v>
      </c>
      <c r="E399" s="144">
        <v>0</v>
      </c>
    </row>
    <row r="400" spans="2:5" x14ac:dyDescent="0.2">
      <c r="B400" s="143">
        <v>40878</v>
      </c>
      <c r="C400" s="124">
        <v>1.7999999999999999E-2</v>
      </c>
      <c r="E400" s="144">
        <v>0</v>
      </c>
    </row>
    <row r="401" spans="2:5" x14ac:dyDescent="0.2">
      <c r="B401" s="143">
        <v>40879</v>
      </c>
      <c r="C401" s="124">
        <v>1.4E-2</v>
      </c>
      <c r="E401" s="144">
        <v>0</v>
      </c>
    </row>
    <row r="402" spans="2:5" x14ac:dyDescent="0.2">
      <c r="B402" s="143">
        <v>40880</v>
      </c>
      <c r="C402" s="124">
        <v>1.2E-2</v>
      </c>
      <c r="E402" s="144">
        <v>0</v>
      </c>
    </row>
    <row r="403" spans="2:5" x14ac:dyDescent="0.2">
      <c r="B403" s="143">
        <v>40881</v>
      </c>
      <c r="C403" s="124">
        <v>1.0999999999999999E-2</v>
      </c>
      <c r="E403" s="144">
        <v>0</v>
      </c>
    </row>
    <row r="404" spans="2:5" x14ac:dyDescent="0.2">
      <c r="B404" s="143">
        <v>40882</v>
      </c>
      <c r="C404" s="124">
        <v>1.0999999999999999E-2</v>
      </c>
      <c r="E404" s="144">
        <v>0</v>
      </c>
    </row>
    <row r="405" spans="2:5" x14ac:dyDescent="0.2">
      <c r="B405" s="143">
        <v>40883</v>
      </c>
      <c r="C405" s="124">
        <v>1.0999999999999999E-2</v>
      </c>
      <c r="E405" s="144">
        <v>0</v>
      </c>
    </row>
    <row r="406" spans="2:5" x14ac:dyDescent="0.2">
      <c r="B406" s="143">
        <v>40884</v>
      </c>
      <c r="C406" s="124">
        <v>1.0999999999999999E-2</v>
      </c>
      <c r="E406" s="144">
        <v>0</v>
      </c>
    </row>
    <row r="407" spans="2:5" x14ac:dyDescent="0.2">
      <c r="B407" s="143">
        <v>40885</v>
      </c>
      <c r="C407" s="124">
        <v>1.6E-2</v>
      </c>
      <c r="E407" s="144">
        <v>0</v>
      </c>
    </row>
    <row r="408" spans="2:5" x14ac:dyDescent="0.2">
      <c r="B408" s="143">
        <v>40886</v>
      </c>
      <c r="C408" s="124">
        <v>1.2E-2</v>
      </c>
      <c r="E408" s="144">
        <v>0</v>
      </c>
    </row>
    <row r="409" spans="2:5" x14ac:dyDescent="0.2">
      <c r="B409" s="143">
        <v>40887</v>
      </c>
      <c r="C409" s="124">
        <v>1.0999999999999999E-2</v>
      </c>
      <c r="E409" s="144">
        <v>0</v>
      </c>
    </row>
    <row r="410" spans="2:5" x14ac:dyDescent="0.2">
      <c r="B410" s="143">
        <v>40888</v>
      </c>
      <c r="C410" s="124">
        <v>1.0999999999999999E-2</v>
      </c>
      <c r="E410" s="144">
        <v>0</v>
      </c>
    </row>
    <row r="411" spans="2:5" x14ac:dyDescent="0.2">
      <c r="B411" s="143">
        <v>40889</v>
      </c>
      <c r="C411" s="124">
        <v>1.0999999999999999E-2</v>
      </c>
      <c r="E411" s="144">
        <v>0</v>
      </c>
    </row>
    <row r="412" spans="2:5" x14ac:dyDescent="0.2">
      <c r="B412" s="143">
        <v>40890</v>
      </c>
      <c r="C412" s="124">
        <v>0.01</v>
      </c>
      <c r="E412" s="144">
        <v>0</v>
      </c>
    </row>
    <row r="413" spans="2:5" x14ac:dyDescent="0.2">
      <c r="B413" s="143">
        <v>40891</v>
      </c>
      <c r="C413" s="124">
        <v>8.9999999999999993E-3</v>
      </c>
      <c r="E413" s="144">
        <v>8</v>
      </c>
    </row>
    <row r="414" spans="2:5" x14ac:dyDescent="0.2">
      <c r="B414" s="143">
        <v>40892</v>
      </c>
      <c r="C414" s="124">
        <v>1.4999999999999999E-2</v>
      </c>
      <c r="E414" s="144">
        <v>19</v>
      </c>
    </row>
    <row r="415" spans="2:5" x14ac:dyDescent="0.2">
      <c r="B415" s="143">
        <v>40893</v>
      </c>
      <c r="C415" s="124">
        <v>1.7999999999999999E-2</v>
      </c>
      <c r="E415" s="144">
        <v>0</v>
      </c>
    </row>
    <row r="416" spans="2:5" x14ac:dyDescent="0.2">
      <c r="B416" s="143">
        <v>40894</v>
      </c>
      <c r="C416" s="124">
        <v>1.4E-2</v>
      </c>
      <c r="E416" s="144">
        <v>0</v>
      </c>
    </row>
    <row r="417" spans="2:5" x14ac:dyDescent="0.2">
      <c r="B417" s="143">
        <v>40895</v>
      </c>
      <c r="C417" s="124">
        <v>1.2E-2</v>
      </c>
      <c r="E417" s="144">
        <v>0</v>
      </c>
    </row>
    <row r="418" spans="2:5" x14ac:dyDescent="0.2">
      <c r="B418" s="143">
        <v>40896</v>
      </c>
      <c r="C418" s="124">
        <v>1.0999999999999999E-2</v>
      </c>
      <c r="E418" s="144">
        <v>0</v>
      </c>
    </row>
    <row r="419" spans="2:5" x14ac:dyDescent="0.2">
      <c r="B419" s="143">
        <v>40897</v>
      </c>
      <c r="C419" s="124">
        <v>0.01</v>
      </c>
      <c r="E419" s="144">
        <v>0</v>
      </c>
    </row>
    <row r="420" spans="2:5" x14ac:dyDescent="0.2">
      <c r="B420" s="143">
        <v>40898</v>
      </c>
      <c r="C420" s="124">
        <v>0.01</v>
      </c>
      <c r="E420" s="144">
        <v>0</v>
      </c>
    </row>
    <row r="421" spans="2:5" x14ac:dyDescent="0.2">
      <c r="B421" s="143">
        <v>40899</v>
      </c>
      <c r="C421" s="124">
        <v>0.01</v>
      </c>
      <c r="E421" s="144">
        <v>0</v>
      </c>
    </row>
    <row r="422" spans="2:5" x14ac:dyDescent="0.2">
      <c r="B422" s="143">
        <v>40900</v>
      </c>
      <c r="C422" s="124">
        <v>8.9999999999999993E-3</v>
      </c>
      <c r="E422" s="144">
        <v>0</v>
      </c>
    </row>
    <row r="423" spans="2:5" x14ac:dyDescent="0.2">
      <c r="B423" s="143">
        <v>40901</v>
      </c>
      <c r="C423" s="124">
        <v>8.9999999999999993E-3</v>
      </c>
      <c r="E423" s="144">
        <v>0</v>
      </c>
    </row>
    <row r="424" spans="2:5" x14ac:dyDescent="0.2">
      <c r="B424" s="143">
        <v>40902</v>
      </c>
      <c r="C424" s="124">
        <v>8.9999999999999993E-3</v>
      </c>
      <c r="E424" s="144">
        <v>0</v>
      </c>
    </row>
    <row r="425" spans="2:5" x14ac:dyDescent="0.2">
      <c r="B425" s="143">
        <v>40903</v>
      </c>
      <c r="C425" s="124">
        <v>8.9999999999999993E-3</v>
      </c>
      <c r="E425" s="144">
        <v>0</v>
      </c>
    </row>
    <row r="426" spans="2:5" x14ac:dyDescent="0.2">
      <c r="B426" s="143">
        <v>40904</v>
      </c>
      <c r="C426" s="124">
        <v>8.0000000000000002E-3</v>
      </c>
      <c r="E426" s="144">
        <v>0</v>
      </c>
    </row>
    <row r="427" spans="2:5" x14ac:dyDescent="0.2">
      <c r="B427" s="143">
        <v>40905</v>
      </c>
      <c r="C427" s="124">
        <v>8.0000000000000002E-3</v>
      </c>
      <c r="E427" s="144">
        <v>0</v>
      </c>
    </row>
    <row r="428" spans="2:5" x14ac:dyDescent="0.2">
      <c r="B428" s="143">
        <v>40906</v>
      </c>
      <c r="C428" s="124">
        <v>0.01</v>
      </c>
      <c r="E428" s="144">
        <v>0</v>
      </c>
    </row>
    <row r="429" spans="2:5" x14ac:dyDescent="0.2">
      <c r="B429" s="143">
        <v>40907</v>
      </c>
      <c r="C429" s="124">
        <v>1.0999999999999999E-2</v>
      </c>
      <c r="E429" s="144">
        <v>0</v>
      </c>
    </row>
    <row r="430" spans="2:5" x14ac:dyDescent="0.2">
      <c r="B430" s="143">
        <v>40908</v>
      </c>
      <c r="C430" s="124">
        <v>0.01</v>
      </c>
      <c r="E430" s="144">
        <v>0</v>
      </c>
    </row>
    <row r="431" spans="2:5" x14ac:dyDescent="0.2">
      <c r="B431" s="143">
        <v>40909</v>
      </c>
      <c r="C431" s="124">
        <v>8.0000000000000002E-3</v>
      </c>
      <c r="E431" s="144">
        <v>0</v>
      </c>
    </row>
    <row r="432" spans="2:5" x14ac:dyDescent="0.2">
      <c r="B432" s="143">
        <v>40910</v>
      </c>
      <c r="C432" s="124">
        <v>7.0000000000000001E-3</v>
      </c>
      <c r="E432" s="144">
        <v>0</v>
      </c>
    </row>
    <row r="433" spans="2:5" x14ac:dyDescent="0.2">
      <c r="B433" s="143">
        <v>40911</v>
      </c>
      <c r="C433" s="124">
        <v>7.0000000000000001E-3</v>
      </c>
      <c r="E433" s="144">
        <v>0</v>
      </c>
    </row>
    <row r="434" spans="2:5" x14ac:dyDescent="0.2">
      <c r="B434" s="143">
        <v>40912</v>
      </c>
      <c r="C434" s="124">
        <v>6.0000000000000001E-3</v>
      </c>
      <c r="E434" s="144">
        <v>0</v>
      </c>
    </row>
    <row r="435" spans="2:5" x14ac:dyDescent="0.2">
      <c r="B435" s="143">
        <v>40913</v>
      </c>
      <c r="C435" s="124">
        <v>6.0000000000000001E-3</v>
      </c>
      <c r="E435" s="144">
        <v>0</v>
      </c>
    </row>
    <row r="436" spans="2:5" x14ac:dyDescent="0.2">
      <c r="B436" s="143">
        <v>40914</v>
      </c>
      <c r="C436" s="124">
        <v>6.0000000000000001E-3</v>
      </c>
      <c r="E436" s="144">
        <v>0</v>
      </c>
    </row>
    <row r="437" spans="2:5" x14ac:dyDescent="0.2">
      <c r="B437" s="143">
        <v>40915</v>
      </c>
      <c r="C437" s="124">
        <v>6.0000000000000001E-3</v>
      </c>
      <c r="E437" s="144">
        <v>0</v>
      </c>
    </row>
    <row r="438" spans="2:5" x14ac:dyDescent="0.2">
      <c r="B438" s="143">
        <v>40916</v>
      </c>
      <c r="C438" s="124">
        <v>7.0000000000000001E-3</v>
      </c>
      <c r="E438" s="144">
        <v>0</v>
      </c>
    </row>
    <row r="439" spans="2:5" x14ac:dyDescent="0.2">
      <c r="B439" s="143">
        <v>40917</v>
      </c>
      <c r="C439" s="124">
        <v>6.0000000000000001E-3</v>
      </c>
      <c r="E439" s="144">
        <v>0</v>
      </c>
    </row>
    <row r="440" spans="2:5" x14ac:dyDescent="0.2">
      <c r="B440" s="143">
        <v>40918</v>
      </c>
      <c r="C440" s="124">
        <v>6.0000000000000001E-3</v>
      </c>
      <c r="E440" s="144">
        <v>0</v>
      </c>
    </row>
    <row r="441" spans="2:5" x14ac:dyDescent="0.2">
      <c r="B441" s="143">
        <v>40919</v>
      </c>
      <c r="C441" s="124">
        <v>5.0000000000000001E-3</v>
      </c>
      <c r="E441" s="144">
        <v>0</v>
      </c>
    </row>
    <row r="442" spans="2:5" x14ac:dyDescent="0.2">
      <c r="B442" s="143">
        <v>40920</v>
      </c>
      <c r="C442" s="124">
        <v>5.0000000000000001E-3</v>
      </c>
      <c r="E442" s="144">
        <v>0</v>
      </c>
    </row>
    <row r="443" spans="2:5" x14ac:dyDescent="0.2">
      <c r="B443" s="143">
        <v>40921</v>
      </c>
      <c r="C443" s="124">
        <v>6.0000000000000001E-3</v>
      </c>
      <c r="E443" s="144">
        <v>0</v>
      </c>
    </row>
    <row r="444" spans="2:5" x14ac:dyDescent="0.2">
      <c r="B444" s="143">
        <v>40922</v>
      </c>
      <c r="C444" s="124">
        <v>7.0000000000000001E-3</v>
      </c>
      <c r="E444" s="144">
        <v>0</v>
      </c>
    </row>
    <row r="445" spans="2:5" x14ac:dyDescent="0.2">
      <c r="B445" s="143">
        <v>40923</v>
      </c>
      <c r="C445" s="124">
        <v>5.0000000000000001E-3</v>
      </c>
      <c r="E445" s="144">
        <v>0</v>
      </c>
    </row>
    <row r="446" spans="2:5" x14ac:dyDescent="0.2">
      <c r="B446" s="143">
        <v>40924</v>
      </c>
      <c r="C446" s="124">
        <v>5.0000000000000001E-3</v>
      </c>
      <c r="E446" s="144">
        <v>0</v>
      </c>
    </row>
    <row r="447" spans="2:5" x14ac:dyDescent="0.2">
      <c r="B447" s="143">
        <v>40925</v>
      </c>
      <c r="C447" s="124">
        <v>5.0000000000000001E-3</v>
      </c>
      <c r="E447" s="144">
        <v>0</v>
      </c>
    </row>
    <row r="448" spans="2:5" x14ac:dyDescent="0.2">
      <c r="B448" s="143">
        <v>40926</v>
      </c>
      <c r="C448" s="124">
        <v>4.0000000000000001E-3</v>
      </c>
      <c r="E448" s="144">
        <v>0</v>
      </c>
    </row>
    <row r="449" spans="2:5" x14ac:dyDescent="0.2">
      <c r="B449" s="143">
        <v>40927</v>
      </c>
      <c r="C449" s="124">
        <v>4.0000000000000001E-3</v>
      </c>
      <c r="E449" s="144">
        <v>0</v>
      </c>
    </row>
    <row r="450" spans="2:5" x14ac:dyDescent="0.2">
      <c r="B450" s="143">
        <v>40928</v>
      </c>
      <c r="C450" s="124">
        <v>5.0000000000000001E-3</v>
      </c>
      <c r="E450" s="144">
        <v>0</v>
      </c>
    </row>
    <row r="451" spans="2:5" x14ac:dyDescent="0.2">
      <c r="B451" s="143">
        <v>40929</v>
      </c>
      <c r="C451" s="124">
        <v>1.2E-2</v>
      </c>
      <c r="E451" s="144">
        <v>0</v>
      </c>
    </row>
    <row r="452" spans="2:5" x14ac:dyDescent="0.2">
      <c r="B452" s="143">
        <v>40930</v>
      </c>
      <c r="C452" s="124">
        <v>8.9999999999999993E-3</v>
      </c>
      <c r="E452" s="144">
        <v>0</v>
      </c>
    </row>
    <row r="453" spans="2:5" x14ac:dyDescent="0.2">
      <c r="B453" s="143">
        <v>40931</v>
      </c>
      <c r="C453" s="124">
        <v>8.0000000000000002E-3</v>
      </c>
      <c r="E453" s="144">
        <v>0</v>
      </c>
    </row>
    <row r="454" spans="2:5" x14ac:dyDescent="0.2">
      <c r="B454" s="143">
        <v>40932</v>
      </c>
      <c r="C454" s="124">
        <v>7.0000000000000001E-3</v>
      </c>
      <c r="E454" s="144">
        <v>0</v>
      </c>
    </row>
    <row r="455" spans="2:5" x14ac:dyDescent="0.2">
      <c r="B455" s="143">
        <v>40933</v>
      </c>
      <c r="C455" s="124">
        <v>7.0000000000000001E-3</v>
      </c>
      <c r="E455" s="144">
        <v>0</v>
      </c>
    </row>
    <row r="456" spans="2:5" x14ac:dyDescent="0.2">
      <c r="B456" s="143">
        <v>40934</v>
      </c>
      <c r="C456" s="124">
        <v>7.0000000000000001E-3</v>
      </c>
      <c r="E456" s="144">
        <v>0</v>
      </c>
    </row>
    <row r="457" spans="2:5" x14ac:dyDescent="0.2">
      <c r="B457" s="143">
        <v>40935</v>
      </c>
      <c r="C457" s="124">
        <v>7.0000000000000001E-3</v>
      </c>
      <c r="E457" s="144">
        <v>0</v>
      </c>
    </row>
    <row r="458" spans="2:5" x14ac:dyDescent="0.2">
      <c r="B458" s="143">
        <v>40936</v>
      </c>
      <c r="C458" s="124">
        <v>8.0000000000000002E-3</v>
      </c>
      <c r="E458" s="144">
        <v>0</v>
      </c>
    </row>
    <row r="459" spans="2:5" x14ac:dyDescent="0.2">
      <c r="B459" s="143">
        <v>40937</v>
      </c>
      <c r="C459" s="124">
        <v>1.0999999999999999E-2</v>
      </c>
      <c r="E459" s="144">
        <v>0</v>
      </c>
    </row>
    <row r="460" spans="2:5" x14ac:dyDescent="0.2">
      <c r="B460" s="143">
        <v>40938</v>
      </c>
      <c r="C460" s="124">
        <v>8.9999999999999993E-3</v>
      </c>
      <c r="E460" s="144">
        <v>0</v>
      </c>
    </row>
    <row r="461" spans="2:5" x14ac:dyDescent="0.2">
      <c r="B461" s="143">
        <v>40939</v>
      </c>
      <c r="C461" s="124">
        <v>8.9999999999999993E-3</v>
      </c>
      <c r="E461" s="144">
        <v>0</v>
      </c>
    </row>
    <row r="462" spans="2:5" x14ac:dyDescent="0.2">
      <c r="B462" s="143">
        <v>40940</v>
      </c>
      <c r="C462" s="124">
        <v>8.0000000000000002E-3</v>
      </c>
      <c r="E462" s="144">
        <v>0</v>
      </c>
    </row>
    <row r="463" spans="2:5" x14ac:dyDescent="0.2">
      <c r="B463" s="143">
        <v>40941</v>
      </c>
      <c r="C463" s="124">
        <v>8.0000000000000002E-3</v>
      </c>
      <c r="E463" s="144">
        <v>0</v>
      </c>
    </row>
    <row r="464" spans="2:5" x14ac:dyDescent="0.2">
      <c r="B464" s="143">
        <v>40942</v>
      </c>
      <c r="C464" s="124">
        <v>8.0000000000000002E-3</v>
      </c>
      <c r="E464" s="144">
        <v>0</v>
      </c>
    </row>
    <row r="465" spans="2:5" x14ac:dyDescent="0.2">
      <c r="B465" s="143">
        <v>40943</v>
      </c>
      <c r="C465" s="124">
        <v>8.0000000000000002E-3</v>
      </c>
      <c r="E465" s="144">
        <v>0</v>
      </c>
    </row>
    <row r="466" spans="2:5" x14ac:dyDescent="0.2">
      <c r="B466" s="143">
        <v>40944</v>
      </c>
      <c r="C466" s="124">
        <v>8.0000000000000002E-3</v>
      </c>
      <c r="E466" s="144">
        <v>0</v>
      </c>
    </row>
    <row r="467" spans="2:5" x14ac:dyDescent="0.2">
      <c r="B467" s="143">
        <v>40945</v>
      </c>
      <c r="C467" s="124">
        <v>8.0000000000000002E-3</v>
      </c>
      <c r="E467" s="144">
        <v>0</v>
      </c>
    </row>
    <row r="468" spans="2:5" x14ac:dyDescent="0.2">
      <c r="B468" s="143">
        <v>40946</v>
      </c>
      <c r="C468" s="124">
        <v>8.0000000000000002E-3</v>
      </c>
      <c r="E468" s="144">
        <v>0</v>
      </c>
    </row>
    <row r="469" spans="2:5" x14ac:dyDescent="0.2">
      <c r="B469" s="143">
        <v>40947</v>
      </c>
      <c r="C469" s="124">
        <v>7.0000000000000001E-3</v>
      </c>
      <c r="E469" s="144">
        <v>0</v>
      </c>
    </row>
    <row r="470" spans="2:5" x14ac:dyDescent="0.2">
      <c r="B470" s="143">
        <v>40948</v>
      </c>
      <c r="C470" s="124">
        <v>6.0000000000000001E-3</v>
      </c>
      <c r="E470" s="144">
        <v>0</v>
      </c>
    </row>
    <row r="471" spans="2:5" x14ac:dyDescent="0.2">
      <c r="B471" s="143">
        <v>40949</v>
      </c>
      <c r="C471" s="124">
        <v>5.0000000000000001E-3</v>
      </c>
      <c r="E471" s="144">
        <v>0</v>
      </c>
    </row>
    <row r="472" spans="2:5" x14ac:dyDescent="0.2">
      <c r="B472" s="143">
        <v>40950</v>
      </c>
      <c r="C472" s="124">
        <v>5.0000000000000001E-3</v>
      </c>
      <c r="E472" s="144">
        <v>0</v>
      </c>
    </row>
    <row r="473" spans="2:5" x14ac:dyDescent="0.2">
      <c r="B473" s="143">
        <v>40951</v>
      </c>
      <c r="C473" s="124">
        <v>5.0000000000000001E-3</v>
      </c>
      <c r="E473" s="144">
        <v>0</v>
      </c>
    </row>
    <row r="474" spans="2:5" x14ac:dyDescent="0.2">
      <c r="B474" s="143">
        <v>40952</v>
      </c>
      <c r="C474" s="124">
        <v>5.0000000000000001E-3</v>
      </c>
      <c r="E474" s="144">
        <v>0</v>
      </c>
    </row>
    <row r="475" spans="2:5" x14ac:dyDescent="0.2">
      <c r="B475" s="143">
        <v>40953</v>
      </c>
      <c r="C475" s="124">
        <v>5.0000000000000001E-3</v>
      </c>
      <c r="E475" s="144">
        <v>0</v>
      </c>
    </row>
    <row r="476" spans="2:5" x14ac:dyDescent="0.2">
      <c r="B476" s="143">
        <v>40954</v>
      </c>
      <c r="C476" s="124">
        <v>5.0000000000000001E-3</v>
      </c>
      <c r="E476" s="144">
        <v>0</v>
      </c>
    </row>
    <row r="477" spans="2:5" x14ac:dyDescent="0.2">
      <c r="B477" s="143">
        <v>40955</v>
      </c>
      <c r="C477" s="124">
        <v>5.0000000000000001E-3</v>
      </c>
      <c r="E477" s="144">
        <v>0</v>
      </c>
    </row>
    <row r="478" spans="2:5" x14ac:dyDescent="0.2">
      <c r="B478" s="143">
        <v>40956</v>
      </c>
      <c r="C478" s="124">
        <v>5.0000000000000001E-3</v>
      </c>
      <c r="E478" s="144">
        <v>0</v>
      </c>
    </row>
    <row r="479" spans="2:5" x14ac:dyDescent="0.2">
      <c r="B479" s="143">
        <v>40957</v>
      </c>
      <c r="C479" s="124">
        <v>5.0000000000000001E-3</v>
      </c>
      <c r="E479" s="144">
        <v>0</v>
      </c>
    </row>
    <row r="480" spans="2:5" x14ac:dyDescent="0.2">
      <c r="B480" s="143">
        <v>40958</v>
      </c>
      <c r="C480" s="124">
        <v>5.0000000000000001E-3</v>
      </c>
      <c r="E480" s="144">
        <v>0</v>
      </c>
    </row>
    <row r="481" spans="2:5" x14ac:dyDescent="0.2">
      <c r="B481" s="143">
        <v>40959</v>
      </c>
      <c r="C481" s="124">
        <v>5.0000000000000001E-3</v>
      </c>
      <c r="E481" s="144">
        <v>0</v>
      </c>
    </row>
    <row r="482" spans="2:5" x14ac:dyDescent="0.2">
      <c r="B482" s="143">
        <v>40960</v>
      </c>
      <c r="C482" s="124">
        <v>5.0000000000000001E-3</v>
      </c>
      <c r="E482" s="144">
        <v>0</v>
      </c>
    </row>
    <row r="483" spans="2:5" x14ac:dyDescent="0.2">
      <c r="B483" s="143">
        <v>40961</v>
      </c>
      <c r="C483" s="124">
        <v>5.0000000000000001E-3</v>
      </c>
      <c r="E483" s="144">
        <v>0</v>
      </c>
    </row>
    <row r="484" spans="2:5" x14ac:dyDescent="0.2">
      <c r="B484" s="143">
        <v>40962</v>
      </c>
      <c r="C484" s="124">
        <v>5.0000000000000001E-3</v>
      </c>
      <c r="E484" s="144">
        <v>0</v>
      </c>
    </row>
    <row r="485" spans="2:5" x14ac:dyDescent="0.2">
      <c r="B485" s="143">
        <v>40963</v>
      </c>
      <c r="C485" s="124">
        <v>5.0000000000000001E-3</v>
      </c>
      <c r="E485" s="144">
        <v>0</v>
      </c>
    </row>
    <row r="486" spans="2:5" x14ac:dyDescent="0.2">
      <c r="B486" s="143">
        <v>40964</v>
      </c>
      <c r="C486" s="124">
        <v>5.0000000000000001E-3</v>
      </c>
      <c r="E486" s="144">
        <v>0</v>
      </c>
    </row>
    <row r="487" spans="2:5" x14ac:dyDescent="0.2">
      <c r="B487" s="143">
        <v>40965</v>
      </c>
      <c r="C487" s="124">
        <v>5.0000000000000001E-3</v>
      </c>
      <c r="E487" s="144">
        <v>0</v>
      </c>
    </row>
    <row r="488" spans="2:5" x14ac:dyDescent="0.2">
      <c r="B488" s="143">
        <v>40966</v>
      </c>
      <c r="C488" s="124">
        <v>5.0000000000000001E-3</v>
      </c>
      <c r="E488" s="144">
        <v>0</v>
      </c>
    </row>
    <row r="489" spans="2:5" x14ac:dyDescent="0.2">
      <c r="B489" s="143">
        <v>40967</v>
      </c>
      <c r="C489" s="124">
        <v>5.0000000000000001E-3</v>
      </c>
      <c r="E489" s="144">
        <v>0</v>
      </c>
    </row>
    <row r="490" spans="2:5" x14ac:dyDescent="0.2">
      <c r="B490" s="143">
        <v>40968</v>
      </c>
      <c r="C490" s="124">
        <v>5.0000000000000001E-3</v>
      </c>
      <c r="E490" s="144">
        <v>0</v>
      </c>
    </row>
    <row r="491" spans="2:5" x14ac:dyDescent="0.2">
      <c r="B491" s="143">
        <v>40969</v>
      </c>
      <c r="C491" s="124">
        <v>5.0000000000000001E-3</v>
      </c>
      <c r="E491" s="144">
        <v>0</v>
      </c>
    </row>
    <row r="492" spans="2:5" x14ac:dyDescent="0.2">
      <c r="B492" s="143">
        <v>40970</v>
      </c>
      <c r="C492" s="124">
        <v>8.9999999999999993E-3</v>
      </c>
      <c r="E492" s="144">
        <v>0</v>
      </c>
    </row>
    <row r="493" spans="2:5" x14ac:dyDescent="0.2">
      <c r="B493" s="143">
        <v>40971</v>
      </c>
      <c r="C493" s="124">
        <v>0.01</v>
      </c>
      <c r="E493" s="144">
        <v>0</v>
      </c>
    </row>
    <row r="494" spans="2:5" x14ac:dyDescent="0.2">
      <c r="B494" s="143">
        <v>40972</v>
      </c>
      <c r="C494" s="124">
        <v>8.0000000000000002E-3</v>
      </c>
      <c r="E494" s="144">
        <v>0</v>
      </c>
    </row>
    <row r="495" spans="2:5" x14ac:dyDescent="0.2">
      <c r="B495" s="143">
        <v>40973</v>
      </c>
      <c r="C495" s="124">
        <v>7.0000000000000001E-3</v>
      </c>
      <c r="E495" s="144">
        <v>0</v>
      </c>
    </row>
    <row r="496" spans="2:5" x14ac:dyDescent="0.2">
      <c r="B496" s="143">
        <v>40974</v>
      </c>
      <c r="C496" s="124">
        <v>7.0000000000000001E-3</v>
      </c>
      <c r="E496" s="144">
        <v>0</v>
      </c>
    </row>
    <row r="497" spans="2:5" x14ac:dyDescent="0.2">
      <c r="B497" s="143">
        <v>40975</v>
      </c>
      <c r="C497" s="124">
        <v>7.0000000000000001E-3</v>
      </c>
      <c r="E497" s="144">
        <v>0</v>
      </c>
    </row>
    <row r="498" spans="2:5" x14ac:dyDescent="0.2">
      <c r="B498" s="143">
        <v>40976</v>
      </c>
      <c r="C498" s="124">
        <v>8.9999999999999993E-3</v>
      </c>
      <c r="E498" s="144">
        <v>0</v>
      </c>
    </row>
    <row r="499" spans="2:5" x14ac:dyDescent="0.2">
      <c r="B499" s="143">
        <v>40977</v>
      </c>
      <c r="C499" s="124">
        <v>1.2E-2</v>
      </c>
      <c r="E499" s="144">
        <v>0</v>
      </c>
    </row>
    <row r="500" spans="2:5" x14ac:dyDescent="0.2">
      <c r="B500" s="143">
        <v>40978</v>
      </c>
      <c r="C500" s="124">
        <v>1.0999999999999999E-2</v>
      </c>
      <c r="E500" s="144">
        <v>0</v>
      </c>
    </row>
    <row r="501" spans="2:5" x14ac:dyDescent="0.2">
      <c r="B501" s="143">
        <v>40979</v>
      </c>
      <c r="C501" s="124">
        <v>8.0000000000000002E-3</v>
      </c>
      <c r="E501" s="144">
        <v>0</v>
      </c>
    </row>
    <row r="502" spans="2:5" x14ac:dyDescent="0.2">
      <c r="B502" s="143">
        <v>40980</v>
      </c>
      <c r="C502" s="124">
        <v>7.0000000000000001E-3</v>
      </c>
      <c r="E502" s="144">
        <v>0</v>
      </c>
    </row>
    <row r="503" spans="2:5" x14ac:dyDescent="0.2">
      <c r="B503" s="143">
        <v>40981</v>
      </c>
      <c r="C503" s="124">
        <v>6.0000000000000001E-3</v>
      </c>
      <c r="E503" s="144">
        <v>0</v>
      </c>
    </row>
    <row r="504" spans="2:5" x14ac:dyDescent="0.2">
      <c r="B504" s="143">
        <v>40982</v>
      </c>
      <c r="C504" s="124">
        <v>6.0000000000000001E-3</v>
      </c>
      <c r="E504" s="144">
        <v>0</v>
      </c>
    </row>
    <row r="505" spans="2:5" x14ac:dyDescent="0.2">
      <c r="B505" s="143">
        <v>40983</v>
      </c>
      <c r="C505" s="124">
        <v>6.0000000000000001E-3</v>
      </c>
      <c r="E505" s="144">
        <v>0</v>
      </c>
    </row>
    <row r="506" spans="2:5" x14ac:dyDescent="0.2">
      <c r="B506" s="143">
        <v>40984</v>
      </c>
      <c r="C506" s="124">
        <v>0.01</v>
      </c>
      <c r="E506" s="144">
        <v>0</v>
      </c>
    </row>
    <row r="507" spans="2:5" x14ac:dyDescent="0.2">
      <c r="B507" s="143">
        <v>40985</v>
      </c>
      <c r="C507" s="124">
        <v>1.0999999999999999E-2</v>
      </c>
      <c r="E507" s="144">
        <v>0</v>
      </c>
    </row>
    <row r="508" spans="2:5" x14ac:dyDescent="0.2">
      <c r="B508" s="143">
        <v>40986</v>
      </c>
      <c r="C508" s="124">
        <v>8.0000000000000002E-3</v>
      </c>
      <c r="E508" s="144">
        <v>0</v>
      </c>
    </row>
    <row r="509" spans="2:5" x14ac:dyDescent="0.2">
      <c r="B509" s="143">
        <v>40987</v>
      </c>
      <c r="C509" s="124">
        <v>7.0000000000000001E-3</v>
      </c>
      <c r="E509" s="144">
        <v>0</v>
      </c>
    </row>
    <row r="510" spans="2:5" x14ac:dyDescent="0.2">
      <c r="B510" s="143">
        <v>40988</v>
      </c>
      <c r="C510" s="124">
        <v>7.0000000000000001E-3</v>
      </c>
      <c r="E510" s="144">
        <v>0</v>
      </c>
    </row>
    <row r="511" spans="2:5" x14ac:dyDescent="0.2">
      <c r="B511" s="143">
        <v>40989</v>
      </c>
      <c r="C511" s="124">
        <v>7.0000000000000001E-3</v>
      </c>
      <c r="E511" s="144">
        <v>0</v>
      </c>
    </row>
    <row r="512" spans="2:5" x14ac:dyDescent="0.2">
      <c r="B512" s="143">
        <v>40990</v>
      </c>
      <c r="C512" s="124">
        <v>7.0000000000000001E-3</v>
      </c>
      <c r="E512" s="144">
        <v>0</v>
      </c>
    </row>
    <row r="513" spans="2:5" x14ac:dyDescent="0.2">
      <c r="B513" s="143">
        <v>40991</v>
      </c>
      <c r="C513" s="124">
        <v>8.9999999999999993E-3</v>
      </c>
      <c r="E513" s="144">
        <v>0</v>
      </c>
    </row>
    <row r="514" spans="2:5" x14ac:dyDescent="0.2">
      <c r="B514" s="143">
        <v>40992</v>
      </c>
      <c r="C514" s="124">
        <v>0.01</v>
      </c>
      <c r="E514" s="144">
        <v>0</v>
      </c>
    </row>
    <row r="515" spans="2:5" x14ac:dyDescent="0.2">
      <c r="B515" s="143">
        <v>40993</v>
      </c>
      <c r="C515" s="124">
        <v>8.0000000000000002E-3</v>
      </c>
      <c r="E515" s="144">
        <v>0</v>
      </c>
    </row>
    <row r="516" spans="2:5" x14ac:dyDescent="0.2">
      <c r="B516" s="143">
        <v>40994</v>
      </c>
      <c r="C516" s="124">
        <v>7.0000000000000001E-3</v>
      </c>
      <c r="E516" s="144">
        <v>0</v>
      </c>
    </row>
    <row r="517" spans="2:5" x14ac:dyDescent="0.2">
      <c r="B517" s="143">
        <v>40995</v>
      </c>
      <c r="C517" s="124">
        <v>7.0000000000000001E-3</v>
      </c>
      <c r="E517" s="144">
        <v>0</v>
      </c>
    </row>
    <row r="518" spans="2:5" x14ac:dyDescent="0.2">
      <c r="B518" s="143">
        <v>40996</v>
      </c>
      <c r="C518" s="124">
        <v>7.0000000000000001E-3</v>
      </c>
      <c r="E518" s="144">
        <v>0</v>
      </c>
    </row>
    <row r="519" spans="2:5" x14ac:dyDescent="0.2">
      <c r="B519" s="143">
        <v>40997</v>
      </c>
      <c r="C519" s="124">
        <v>7.0000000000000001E-3</v>
      </c>
      <c r="E519" s="144">
        <v>0</v>
      </c>
    </row>
    <row r="520" spans="2:5" x14ac:dyDescent="0.2">
      <c r="B520" s="143">
        <v>40998</v>
      </c>
      <c r="C520" s="124">
        <v>1.0999999999999999E-2</v>
      </c>
      <c r="E520" s="144">
        <v>40</v>
      </c>
    </row>
    <row r="521" spans="2:5" x14ac:dyDescent="0.2">
      <c r="B521" s="143">
        <v>40999</v>
      </c>
      <c r="C521" s="124">
        <v>8.9999999999999993E-3</v>
      </c>
      <c r="E521" s="144">
        <v>4</v>
      </c>
    </row>
    <row r="522" spans="2:5" x14ac:dyDescent="0.2">
      <c r="B522" s="143">
        <v>41000</v>
      </c>
      <c r="C522" s="124">
        <v>8.0000000000000002E-3</v>
      </c>
      <c r="E522" s="144">
        <v>0</v>
      </c>
    </row>
    <row r="523" spans="2:5" x14ac:dyDescent="0.2">
      <c r="B523" s="143">
        <v>41001</v>
      </c>
      <c r="C523" s="124">
        <v>8.0000000000000002E-3</v>
      </c>
      <c r="E523" s="144">
        <v>0</v>
      </c>
    </row>
    <row r="524" spans="2:5" x14ac:dyDescent="0.2">
      <c r="B524" s="143">
        <v>41002</v>
      </c>
      <c r="C524" s="124">
        <v>8.0000000000000002E-3</v>
      </c>
      <c r="E524" s="144">
        <v>0</v>
      </c>
    </row>
    <row r="525" spans="2:5" x14ac:dyDescent="0.2">
      <c r="B525" s="143">
        <v>41003</v>
      </c>
      <c r="C525" s="124">
        <v>8.0000000000000002E-3</v>
      </c>
      <c r="E525" s="144">
        <v>0</v>
      </c>
    </row>
    <row r="526" spans="2:5" x14ac:dyDescent="0.2">
      <c r="B526" s="143">
        <v>41004</v>
      </c>
      <c r="C526" s="124">
        <v>8.0000000000000002E-3</v>
      </c>
      <c r="E526" s="144">
        <v>0</v>
      </c>
    </row>
    <row r="527" spans="2:5" x14ac:dyDescent="0.2">
      <c r="B527" s="143">
        <v>41005</v>
      </c>
      <c r="C527" s="124">
        <v>8.0000000000000002E-3</v>
      </c>
      <c r="E527" s="144">
        <v>0</v>
      </c>
    </row>
    <row r="528" spans="2:5" x14ac:dyDescent="0.2">
      <c r="B528" s="143">
        <v>41006</v>
      </c>
      <c r="C528" s="124">
        <v>1.0999999999999999E-2</v>
      </c>
      <c r="E528" s="144">
        <v>3</v>
      </c>
    </row>
    <row r="529" spans="2:5" x14ac:dyDescent="0.2">
      <c r="B529" s="143">
        <v>41007</v>
      </c>
      <c r="C529" s="124">
        <v>1.7999999999999999E-2</v>
      </c>
      <c r="E529" s="144">
        <v>32</v>
      </c>
    </row>
    <row r="530" spans="2:5" x14ac:dyDescent="0.2">
      <c r="B530" s="143">
        <v>41008</v>
      </c>
      <c r="C530" s="124">
        <v>1.0999999999999999E-2</v>
      </c>
      <c r="E530" s="144">
        <v>4</v>
      </c>
    </row>
    <row r="531" spans="2:5" x14ac:dyDescent="0.2">
      <c r="B531" s="143">
        <v>41009</v>
      </c>
      <c r="C531" s="124">
        <v>8.9999999999999993E-3</v>
      </c>
      <c r="E531" s="144">
        <v>0</v>
      </c>
    </row>
    <row r="532" spans="2:5" x14ac:dyDescent="0.2">
      <c r="B532" s="143">
        <v>41010</v>
      </c>
      <c r="C532" s="124">
        <v>7.0000000000000001E-3</v>
      </c>
      <c r="E532" s="144">
        <v>0</v>
      </c>
    </row>
    <row r="533" spans="2:5" x14ac:dyDescent="0.2">
      <c r="B533" s="143">
        <v>41011</v>
      </c>
      <c r="C533" s="124">
        <v>7.0000000000000001E-3</v>
      </c>
      <c r="E533" s="144">
        <v>0</v>
      </c>
    </row>
    <row r="534" spans="2:5" x14ac:dyDescent="0.2">
      <c r="B534" s="143">
        <v>41012</v>
      </c>
      <c r="C534" s="124">
        <v>7.0000000000000001E-3</v>
      </c>
      <c r="E534" s="144">
        <v>0</v>
      </c>
    </row>
    <row r="535" spans="2:5" x14ac:dyDescent="0.2">
      <c r="B535" s="143">
        <v>41013</v>
      </c>
      <c r="C535" s="124">
        <v>6.0000000000000001E-3</v>
      </c>
      <c r="E535" s="144">
        <v>0</v>
      </c>
    </row>
    <row r="536" spans="2:5" x14ac:dyDescent="0.2">
      <c r="B536" s="143">
        <v>41014</v>
      </c>
      <c r="C536" s="124">
        <v>6.0000000000000001E-3</v>
      </c>
      <c r="E536" s="144">
        <v>0</v>
      </c>
    </row>
    <row r="537" spans="2:5" x14ac:dyDescent="0.2">
      <c r="B537" s="143">
        <v>41015</v>
      </c>
      <c r="C537" s="124">
        <v>2.3E-2</v>
      </c>
      <c r="E537" s="144">
        <v>0</v>
      </c>
    </row>
    <row r="538" spans="2:5" x14ac:dyDescent="0.2">
      <c r="B538" s="143">
        <v>41016</v>
      </c>
      <c r="C538" s="124">
        <v>3.4000000000000002E-2</v>
      </c>
      <c r="E538" s="144">
        <v>0</v>
      </c>
    </row>
    <row r="539" spans="2:5" x14ac:dyDescent="0.2">
      <c r="B539" s="143">
        <v>41017</v>
      </c>
      <c r="C539" s="124">
        <v>3.4000000000000002E-2</v>
      </c>
      <c r="E539" s="144">
        <v>0</v>
      </c>
    </row>
    <row r="540" spans="2:5" x14ac:dyDescent="0.2">
      <c r="B540" s="143">
        <v>41018</v>
      </c>
      <c r="C540" s="124">
        <v>3.6999999999999998E-2</v>
      </c>
      <c r="E540" s="144">
        <v>0</v>
      </c>
    </row>
    <row r="541" spans="2:5" x14ac:dyDescent="0.2">
      <c r="B541" s="143">
        <v>41019</v>
      </c>
      <c r="C541" s="124">
        <v>6.5000000000000002E-2</v>
      </c>
      <c r="E541" s="144">
        <v>0</v>
      </c>
    </row>
    <row r="542" spans="2:5" x14ac:dyDescent="0.2">
      <c r="B542" s="143">
        <v>41020</v>
      </c>
      <c r="C542" s="124">
        <v>0.121</v>
      </c>
      <c r="E542" s="144">
        <v>0</v>
      </c>
    </row>
    <row r="543" spans="2:5" x14ac:dyDescent="0.2">
      <c r="B543" s="143">
        <v>41021</v>
      </c>
      <c r="C543" s="124">
        <v>0.16700000000000001</v>
      </c>
      <c r="E543" s="144">
        <v>0</v>
      </c>
    </row>
    <row r="544" spans="2:5" x14ac:dyDescent="0.2">
      <c r="B544" s="143">
        <v>41022</v>
      </c>
      <c r="C544" s="124">
        <v>0.16500000000000001</v>
      </c>
      <c r="E544" s="144">
        <v>0</v>
      </c>
    </row>
    <row r="545" spans="2:5" x14ac:dyDescent="0.2">
      <c r="B545" s="143">
        <v>41023</v>
      </c>
      <c r="C545" s="124">
        <v>0.13400000000000001</v>
      </c>
      <c r="E545" s="144">
        <v>0</v>
      </c>
    </row>
    <row r="546" spans="2:5" x14ac:dyDescent="0.2">
      <c r="B546" s="143">
        <v>41024</v>
      </c>
      <c r="C546" s="124">
        <v>9.2999999999999999E-2</v>
      </c>
      <c r="E546" s="144">
        <v>0</v>
      </c>
    </row>
    <row r="547" spans="2:5" x14ac:dyDescent="0.2">
      <c r="B547" s="143">
        <v>41025</v>
      </c>
      <c r="C547" s="124">
        <v>0.06</v>
      </c>
      <c r="E547" s="144">
        <v>0</v>
      </c>
    </row>
    <row r="548" spans="2:5" x14ac:dyDescent="0.2">
      <c r="B548" s="143">
        <v>41026</v>
      </c>
      <c r="C548" s="124">
        <v>6.3E-2</v>
      </c>
      <c r="E548" s="144">
        <v>0</v>
      </c>
    </row>
    <row r="549" spans="2:5" x14ac:dyDescent="0.2">
      <c r="B549" s="143">
        <v>41027</v>
      </c>
      <c r="C549" s="124">
        <v>1.4999999999999999E-2</v>
      </c>
      <c r="E549" s="144">
        <v>0</v>
      </c>
    </row>
    <row r="550" spans="2:5" x14ac:dyDescent="0.2">
      <c r="B550" s="143">
        <v>41028</v>
      </c>
      <c r="C550" s="124">
        <v>8.0000000000000002E-3</v>
      </c>
      <c r="E550" s="144">
        <v>0</v>
      </c>
    </row>
    <row r="551" spans="2:5" x14ac:dyDescent="0.2">
      <c r="B551" s="143">
        <v>41029</v>
      </c>
      <c r="C551" s="124">
        <v>7.0000000000000001E-3</v>
      </c>
      <c r="E551" s="144">
        <v>0</v>
      </c>
    </row>
    <row r="552" spans="2:5" x14ac:dyDescent="0.2">
      <c r="B552" s="143">
        <v>41030</v>
      </c>
      <c r="C552" s="124">
        <v>6.0000000000000001E-3</v>
      </c>
      <c r="E552" s="144">
        <v>40</v>
      </c>
    </row>
    <row r="553" spans="2:5" x14ac:dyDescent="0.2">
      <c r="B553" s="143">
        <v>41031</v>
      </c>
      <c r="C553" s="124">
        <v>0.34399999999999997</v>
      </c>
      <c r="E553" s="144">
        <v>0</v>
      </c>
    </row>
    <row r="554" spans="2:5" x14ac:dyDescent="0.2">
      <c r="B554" s="143">
        <v>41032</v>
      </c>
      <c r="C554" s="124">
        <v>0.47</v>
      </c>
      <c r="E554" s="144">
        <v>0</v>
      </c>
    </row>
    <row r="555" spans="2:5" x14ac:dyDescent="0.2">
      <c r="B555" s="143">
        <v>41033</v>
      </c>
      <c r="C555" s="124">
        <v>0.379</v>
      </c>
      <c r="E555" s="144">
        <v>10</v>
      </c>
    </row>
    <row r="556" spans="2:5" x14ac:dyDescent="0.2">
      <c r="B556" s="143">
        <v>41034</v>
      </c>
      <c r="C556" s="124">
        <v>0.51700000000000002</v>
      </c>
      <c r="E556" s="144">
        <v>0</v>
      </c>
    </row>
    <row r="557" spans="2:5" x14ac:dyDescent="0.2">
      <c r="B557" s="143">
        <v>41035</v>
      </c>
      <c r="C557" s="124">
        <v>0.51400000000000001</v>
      </c>
      <c r="E557" s="144">
        <v>0</v>
      </c>
    </row>
    <row r="558" spans="2:5" x14ac:dyDescent="0.2">
      <c r="B558" s="143">
        <v>41036</v>
      </c>
      <c r="C558" s="124">
        <v>0.40200000000000002</v>
      </c>
      <c r="E558" s="144">
        <v>0</v>
      </c>
    </row>
    <row r="559" spans="2:5" x14ac:dyDescent="0.2">
      <c r="B559" s="143">
        <v>41037</v>
      </c>
      <c r="C559" s="124">
        <v>0.29799999999999999</v>
      </c>
      <c r="E559" s="144">
        <v>0</v>
      </c>
    </row>
    <row r="560" spans="2:5" x14ac:dyDescent="0.2">
      <c r="B560" s="143">
        <v>41038</v>
      </c>
      <c r="C560" s="124">
        <v>0.23499999999999999</v>
      </c>
      <c r="E560" s="144">
        <v>0</v>
      </c>
    </row>
    <row r="561" spans="2:5" x14ac:dyDescent="0.2">
      <c r="B561" s="143">
        <v>41039</v>
      </c>
      <c r="C561" s="124">
        <v>0.17199999999999999</v>
      </c>
      <c r="E561" s="144">
        <v>0</v>
      </c>
    </row>
    <row r="562" spans="2:5" x14ac:dyDescent="0.2">
      <c r="B562" s="143">
        <v>41040</v>
      </c>
      <c r="C562" s="124">
        <v>9.5000000000000001E-2</v>
      </c>
      <c r="E562" s="144">
        <v>0</v>
      </c>
    </row>
    <row r="563" spans="2:5" x14ac:dyDescent="0.2">
      <c r="B563" s="143">
        <v>41041</v>
      </c>
      <c r="C563" s="124">
        <v>6.2E-2</v>
      </c>
      <c r="E563" s="144">
        <v>0</v>
      </c>
    </row>
    <row r="564" spans="2:5" x14ac:dyDescent="0.2">
      <c r="B564" s="143">
        <v>41042</v>
      </c>
      <c r="C564" s="124">
        <v>0.04</v>
      </c>
      <c r="E564" s="144">
        <v>0</v>
      </c>
    </row>
    <row r="565" spans="2:5" x14ac:dyDescent="0.2">
      <c r="B565" s="143">
        <v>41043</v>
      </c>
      <c r="C565" s="124">
        <v>2.4E-2</v>
      </c>
      <c r="E565" s="144">
        <v>0</v>
      </c>
    </row>
    <row r="566" spans="2:5" x14ac:dyDescent="0.2">
      <c r="B566" s="143">
        <v>41044</v>
      </c>
      <c r="C566" s="124">
        <v>1.4E-2</v>
      </c>
      <c r="E566" s="144">
        <v>0</v>
      </c>
    </row>
    <row r="567" spans="2:5" x14ac:dyDescent="0.2">
      <c r="B567" s="143">
        <v>41045</v>
      </c>
      <c r="C567" s="124">
        <v>0.01</v>
      </c>
      <c r="E567" s="144">
        <v>0</v>
      </c>
    </row>
    <row r="568" spans="2:5" x14ac:dyDescent="0.2">
      <c r="B568" s="143">
        <v>41046</v>
      </c>
      <c r="C568" s="124">
        <v>8.9999999999999993E-3</v>
      </c>
      <c r="E568" s="144">
        <v>0</v>
      </c>
    </row>
    <row r="569" spans="2:5" x14ac:dyDescent="0.2">
      <c r="B569" s="143">
        <v>41047</v>
      </c>
      <c r="C569" s="124">
        <v>8.9999999999999993E-3</v>
      </c>
      <c r="E569" s="144">
        <v>0</v>
      </c>
    </row>
    <row r="570" spans="2:5" x14ac:dyDescent="0.2">
      <c r="B570" s="143">
        <v>41048</v>
      </c>
      <c r="C570" s="124">
        <v>8.9999999999999993E-3</v>
      </c>
      <c r="E570" s="144">
        <v>0</v>
      </c>
    </row>
    <row r="571" spans="2:5" x14ac:dyDescent="0.2">
      <c r="B571" s="143">
        <v>41049</v>
      </c>
      <c r="C571" s="124">
        <v>8.9999999999999993E-3</v>
      </c>
      <c r="E571" s="144">
        <v>0</v>
      </c>
    </row>
    <row r="572" spans="2:5" x14ac:dyDescent="0.2">
      <c r="B572" s="143">
        <v>41050</v>
      </c>
      <c r="C572" s="124">
        <v>8.9999999999999993E-3</v>
      </c>
      <c r="E572" s="144">
        <v>0</v>
      </c>
    </row>
    <row r="573" spans="2:5" x14ac:dyDescent="0.2">
      <c r="B573" s="143">
        <v>41051</v>
      </c>
      <c r="C573" s="124">
        <v>8.9999999999999993E-3</v>
      </c>
      <c r="E573" s="144">
        <v>0</v>
      </c>
    </row>
    <row r="574" spans="2:5" x14ac:dyDescent="0.2">
      <c r="B574" s="143">
        <v>41052</v>
      </c>
      <c r="C574" s="124">
        <v>8.9999999999999993E-3</v>
      </c>
      <c r="E574" s="144">
        <v>0</v>
      </c>
    </row>
    <row r="575" spans="2:5" x14ac:dyDescent="0.2">
      <c r="B575" s="143">
        <v>41053</v>
      </c>
      <c r="C575" s="124">
        <v>1.4999999999999999E-2</v>
      </c>
      <c r="E575" s="144">
        <v>0</v>
      </c>
    </row>
    <row r="576" spans="2:5" x14ac:dyDescent="0.2">
      <c r="B576" s="143">
        <v>41054</v>
      </c>
      <c r="C576" s="124">
        <v>1.4999999999999999E-2</v>
      </c>
      <c r="E576" s="144">
        <v>0</v>
      </c>
    </row>
    <row r="577" spans="2:5" x14ac:dyDescent="0.2">
      <c r="B577" s="143">
        <v>41055</v>
      </c>
      <c r="C577" s="124">
        <v>0.01</v>
      </c>
      <c r="E577" s="144">
        <v>32</v>
      </c>
    </row>
    <row r="578" spans="2:5" x14ac:dyDescent="0.2">
      <c r="B578" s="143">
        <v>41056</v>
      </c>
      <c r="C578" s="124">
        <v>0.01</v>
      </c>
      <c r="E578" s="144">
        <v>0</v>
      </c>
    </row>
    <row r="579" spans="2:5" x14ac:dyDescent="0.2">
      <c r="B579" s="143">
        <v>41057</v>
      </c>
      <c r="C579" s="124">
        <v>8.9999999999999993E-3</v>
      </c>
      <c r="E579" s="144">
        <v>0</v>
      </c>
    </row>
    <row r="580" spans="2:5" x14ac:dyDescent="0.2">
      <c r="B580" s="143">
        <v>41058</v>
      </c>
      <c r="C580" s="124">
        <v>4.5999999999999999E-2</v>
      </c>
      <c r="E580" s="144">
        <v>0</v>
      </c>
    </row>
    <row r="581" spans="2:5" x14ac:dyDescent="0.2">
      <c r="B581" s="143">
        <v>41059</v>
      </c>
      <c r="C581" s="124">
        <v>7.6999999999999999E-2</v>
      </c>
      <c r="E581" s="144">
        <v>0</v>
      </c>
    </row>
    <row r="582" spans="2:5" x14ac:dyDescent="0.2">
      <c r="B582" s="143">
        <v>41060</v>
      </c>
      <c r="C582" s="124">
        <v>3.4000000000000002E-2</v>
      </c>
      <c r="E582" s="144">
        <v>0</v>
      </c>
    </row>
    <row r="583" spans="2:5" x14ac:dyDescent="0.2">
      <c r="B583" s="143">
        <v>41061</v>
      </c>
      <c r="C583" s="124">
        <v>1.2E-2</v>
      </c>
      <c r="E583" s="144">
        <v>0</v>
      </c>
    </row>
    <row r="584" spans="2:5" x14ac:dyDescent="0.2">
      <c r="B584" s="143">
        <v>41062</v>
      </c>
      <c r="C584" s="124">
        <v>0.01</v>
      </c>
      <c r="E584" s="144">
        <v>0</v>
      </c>
    </row>
    <row r="585" spans="2:5" x14ac:dyDescent="0.2">
      <c r="B585" s="143">
        <v>41063</v>
      </c>
      <c r="C585" s="124">
        <v>8.9999999999999993E-3</v>
      </c>
      <c r="E585" s="144">
        <v>0</v>
      </c>
    </row>
    <row r="586" spans="2:5" x14ac:dyDescent="0.2">
      <c r="B586" s="143">
        <v>41064</v>
      </c>
      <c r="C586" s="124">
        <v>8.9999999999999993E-3</v>
      </c>
      <c r="E586" s="144">
        <v>0</v>
      </c>
    </row>
    <row r="587" spans="2:5" x14ac:dyDescent="0.2">
      <c r="B587" s="143">
        <v>41065</v>
      </c>
      <c r="C587" s="124">
        <v>8.9999999999999993E-3</v>
      </c>
      <c r="E587" s="144">
        <v>0</v>
      </c>
    </row>
    <row r="588" spans="2:5" x14ac:dyDescent="0.2">
      <c r="B588" s="143">
        <v>41066</v>
      </c>
      <c r="C588" s="124">
        <v>0.01</v>
      </c>
      <c r="E588" s="144">
        <v>10</v>
      </c>
    </row>
    <row r="589" spans="2:5" x14ac:dyDescent="0.2">
      <c r="B589" s="143">
        <v>41067</v>
      </c>
      <c r="C589" s="124">
        <v>1.9E-2</v>
      </c>
      <c r="E589" s="144">
        <v>42</v>
      </c>
    </row>
    <row r="590" spans="2:5" x14ac:dyDescent="0.2">
      <c r="B590" s="143">
        <v>41068</v>
      </c>
      <c r="C590" s="124">
        <v>7.8230000000000004</v>
      </c>
      <c r="E590" s="144">
        <v>70</v>
      </c>
    </row>
    <row r="591" spans="2:5" x14ac:dyDescent="0.2">
      <c r="B591" s="143">
        <v>41069</v>
      </c>
      <c r="C591" s="124">
        <v>15.551</v>
      </c>
      <c r="E591" s="144">
        <v>5</v>
      </c>
    </row>
    <row r="592" spans="2:5" x14ac:dyDescent="0.2">
      <c r="B592" s="143">
        <v>41070</v>
      </c>
      <c r="C592" s="124">
        <v>6.5810000000000004</v>
      </c>
      <c r="E592" s="144">
        <v>0</v>
      </c>
    </row>
    <row r="593" spans="2:5" x14ac:dyDescent="0.2">
      <c r="B593" s="143">
        <v>41071</v>
      </c>
      <c r="C593" s="124">
        <v>3.57</v>
      </c>
      <c r="E593" s="144">
        <v>0</v>
      </c>
    </row>
    <row r="594" spans="2:5" x14ac:dyDescent="0.2">
      <c r="B594" s="143">
        <v>41072</v>
      </c>
      <c r="C594" s="124">
        <v>2.4180000000000001</v>
      </c>
      <c r="E594" s="144">
        <v>0</v>
      </c>
    </row>
    <row r="595" spans="2:5" x14ac:dyDescent="0.2">
      <c r="B595" s="143">
        <v>41073</v>
      </c>
      <c r="C595" s="124">
        <v>1.9279999999999999</v>
      </c>
      <c r="E595" s="144">
        <v>0</v>
      </c>
    </row>
    <row r="596" spans="2:5" x14ac:dyDescent="0.2">
      <c r="B596" s="143">
        <v>41074</v>
      </c>
      <c r="C596" s="124">
        <v>1.6359999999999999</v>
      </c>
      <c r="E596" s="144">
        <v>0</v>
      </c>
    </row>
    <row r="597" spans="2:5" x14ac:dyDescent="0.2">
      <c r="B597" s="143">
        <v>41075</v>
      </c>
      <c r="C597" s="124">
        <v>1.4079999999999999</v>
      </c>
      <c r="E597" s="144">
        <v>0</v>
      </c>
    </row>
    <row r="598" spans="2:5" x14ac:dyDescent="0.2">
      <c r="B598" s="143">
        <v>41076</v>
      </c>
      <c r="C598" s="124">
        <v>1.2070000000000001</v>
      </c>
      <c r="E598" s="144">
        <v>0</v>
      </c>
    </row>
    <row r="599" spans="2:5" x14ac:dyDescent="0.2">
      <c r="B599" s="143">
        <v>41077</v>
      </c>
      <c r="C599" s="124">
        <v>1.0549999999999999</v>
      </c>
      <c r="E599" s="144">
        <v>0</v>
      </c>
    </row>
    <row r="600" spans="2:5" x14ac:dyDescent="0.2">
      <c r="B600" s="143">
        <v>41078</v>
      </c>
      <c r="C600" s="124">
        <v>0.94899999999999995</v>
      </c>
      <c r="E600" s="144">
        <v>8</v>
      </c>
    </row>
    <row r="601" spans="2:5" x14ac:dyDescent="0.2">
      <c r="B601" s="143">
        <v>41079</v>
      </c>
      <c r="C601" s="124">
        <v>0.88400000000000001</v>
      </c>
      <c r="E601" s="144">
        <v>0</v>
      </c>
    </row>
    <row r="602" spans="2:5" x14ac:dyDescent="0.2">
      <c r="B602" s="143">
        <v>41080</v>
      </c>
      <c r="C602" s="124">
        <v>0.74199999999999999</v>
      </c>
      <c r="E602" s="144">
        <v>0</v>
      </c>
    </row>
    <row r="603" spans="2:5" x14ac:dyDescent="0.2">
      <c r="B603" s="143">
        <v>41081</v>
      </c>
      <c r="C603" s="124">
        <v>0.55100000000000005</v>
      </c>
      <c r="E603" s="144">
        <v>0</v>
      </c>
    </row>
    <row r="604" spans="2:5" x14ac:dyDescent="0.2">
      <c r="B604" s="143">
        <v>41082</v>
      </c>
      <c r="C604" s="124">
        <v>0.495</v>
      </c>
      <c r="E604" s="144">
        <v>0</v>
      </c>
    </row>
    <row r="605" spans="2:5" x14ac:dyDescent="0.2">
      <c r="B605" s="143">
        <v>41083</v>
      </c>
      <c r="C605" s="124">
        <v>0.48299999999999998</v>
      </c>
      <c r="E605" s="144">
        <v>22</v>
      </c>
    </row>
    <row r="606" spans="2:5" x14ac:dyDescent="0.2">
      <c r="B606" s="143">
        <v>41084</v>
      </c>
      <c r="C606" s="124">
        <v>0.53</v>
      </c>
      <c r="E606" s="144">
        <v>4</v>
      </c>
    </row>
    <row r="607" spans="2:5" x14ac:dyDescent="0.2">
      <c r="B607" s="143">
        <v>41085</v>
      </c>
      <c r="C607" s="124">
        <v>3.7269999999999999</v>
      </c>
      <c r="E607" s="144">
        <v>24</v>
      </c>
    </row>
    <row r="608" spans="2:5" x14ac:dyDescent="0.2">
      <c r="B608" s="143">
        <v>41086</v>
      </c>
      <c r="C608" s="124">
        <v>5.7450000000000001</v>
      </c>
      <c r="E608" s="144">
        <v>0</v>
      </c>
    </row>
    <row r="609" spans="2:5" x14ac:dyDescent="0.2">
      <c r="B609" s="143">
        <v>41087</v>
      </c>
      <c r="C609" s="124">
        <v>10.974</v>
      </c>
      <c r="E609" s="144">
        <v>42</v>
      </c>
    </row>
    <row r="610" spans="2:5" x14ac:dyDescent="0.2">
      <c r="B610" s="143">
        <v>41088</v>
      </c>
      <c r="C610" s="124">
        <v>7.9980000000000002</v>
      </c>
      <c r="E610" s="144">
        <v>0</v>
      </c>
    </row>
    <row r="611" spans="2:5" x14ac:dyDescent="0.2">
      <c r="B611" s="143">
        <v>41089</v>
      </c>
      <c r="C611" s="124">
        <v>4.4359999999999999</v>
      </c>
      <c r="E611" s="144">
        <v>0</v>
      </c>
    </row>
    <row r="612" spans="2:5" x14ac:dyDescent="0.2">
      <c r="B612" s="143">
        <v>41090</v>
      </c>
      <c r="C612" s="124">
        <v>3.2269999999999999</v>
      </c>
      <c r="E612" s="144">
        <v>0</v>
      </c>
    </row>
    <row r="613" spans="2:5" x14ac:dyDescent="0.2">
      <c r="B613" s="143">
        <v>41091</v>
      </c>
      <c r="C613" s="124">
        <v>2.657</v>
      </c>
      <c r="E613" s="144">
        <v>0</v>
      </c>
    </row>
    <row r="614" spans="2:5" x14ac:dyDescent="0.2">
      <c r="B614" s="143">
        <v>41092</v>
      </c>
      <c r="C614" s="124">
        <v>2.278</v>
      </c>
      <c r="E614" s="144">
        <v>0</v>
      </c>
    </row>
    <row r="615" spans="2:5" x14ac:dyDescent="0.2">
      <c r="B615" s="143">
        <v>41093</v>
      </c>
      <c r="C615" s="124">
        <v>1.962</v>
      </c>
      <c r="E615" s="144">
        <v>0</v>
      </c>
    </row>
    <row r="616" spans="2:5" x14ac:dyDescent="0.2">
      <c r="B616" s="143">
        <v>41094</v>
      </c>
      <c r="C616" s="124">
        <v>2.0190000000000001</v>
      </c>
      <c r="E616" s="144">
        <v>20</v>
      </c>
    </row>
    <row r="617" spans="2:5" x14ac:dyDescent="0.2">
      <c r="B617" s="143">
        <v>41095</v>
      </c>
      <c r="C617" s="124">
        <v>3.8279999999999998</v>
      </c>
      <c r="E617" s="144">
        <v>0</v>
      </c>
    </row>
    <row r="618" spans="2:5" x14ac:dyDescent="0.2">
      <c r="B618" s="143">
        <v>41096</v>
      </c>
      <c r="C618" s="124">
        <v>3.085</v>
      </c>
      <c r="E618" s="144">
        <v>0</v>
      </c>
    </row>
    <row r="619" spans="2:5" x14ac:dyDescent="0.2">
      <c r="B619" s="143">
        <v>41097</v>
      </c>
      <c r="C619" s="124">
        <v>2.4809999999999999</v>
      </c>
      <c r="E619" s="144">
        <v>7</v>
      </c>
    </row>
    <row r="620" spans="2:5" x14ac:dyDescent="0.2">
      <c r="B620" s="143">
        <v>41098</v>
      </c>
      <c r="C620" s="124">
        <v>2.9129999999999998</v>
      </c>
      <c r="E620" s="144">
        <v>9</v>
      </c>
    </row>
    <row r="621" spans="2:5" x14ac:dyDescent="0.2">
      <c r="B621" s="143">
        <v>41099</v>
      </c>
      <c r="C621" s="124">
        <v>4.8810000000000002</v>
      </c>
      <c r="E621" s="144">
        <v>10</v>
      </c>
    </row>
    <row r="622" spans="2:5" x14ac:dyDescent="0.2">
      <c r="B622" s="143">
        <v>41100</v>
      </c>
      <c r="C622" s="124">
        <v>4.4800000000000004</v>
      </c>
      <c r="E622" s="144">
        <v>0</v>
      </c>
    </row>
    <row r="623" spans="2:5" x14ac:dyDescent="0.2">
      <c r="B623" s="143">
        <v>41101</v>
      </c>
      <c r="C623" s="124">
        <v>3.1219999999999999</v>
      </c>
      <c r="E623" s="144">
        <v>0</v>
      </c>
    </row>
    <row r="624" spans="2:5" x14ac:dyDescent="0.2">
      <c r="B624" s="143">
        <v>41102</v>
      </c>
      <c r="C624" s="124">
        <v>2.698</v>
      </c>
      <c r="E624" s="144">
        <v>0</v>
      </c>
    </row>
    <row r="625" spans="2:5" x14ac:dyDescent="0.2">
      <c r="B625" s="143">
        <v>41103</v>
      </c>
      <c r="C625" s="124">
        <v>2.3010000000000002</v>
      </c>
      <c r="E625" s="144">
        <v>0</v>
      </c>
    </row>
    <row r="626" spans="2:5" x14ac:dyDescent="0.2">
      <c r="B626" s="143">
        <v>41104</v>
      </c>
      <c r="C626" s="124">
        <v>2.0110000000000001</v>
      </c>
      <c r="E626" s="144">
        <v>0</v>
      </c>
    </row>
    <row r="627" spans="2:5" x14ac:dyDescent="0.2">
      <c r="B627" s="143">
        <v>41105</v>
      </c>
      <c r="C627" s="124">
        <v>1.768</v>
      </c>
      <c r="E627" s="144">
        <v>0</v>
      </c>
    </row>
    <row r="628" spans="2:5" x14ac:dyDescent="0.2">
      <c r="B628" s="143">
        <v>41106</v>
      </c>
      <c r="C628" s="124">
        <v>1.526</v>
      </c>
      <c r="E628" s="144">
        <v>0</v>
      </c>
    </row>
    <row r="629" spans="2:5" x14ac:dyDescent="0.2">
      <c r="B629" s="143">
        <v>41107</v>
      </c>
      <c r="C629" s="124">
        <v>1.3420000000000001</v>
      </c>
      <c r="E629" s="144">
        <v>0</v>
      </c>
    </row>
    <row r="630" spans="2:5" x14ac:dyDescent="0.2">
      <c r="B630" s="143">
        <v>41108</v>
      </c>
      <c r="C630" s="124">
        <v>1.1930000000000001</v>
      </c>
      <c r="E630" s="144">
        <v>0</v>
      </c>
    </row>
    <row r="631" spans="2:5" x14ac:dyDescent="0.2">
      <c r="B631" s="143">
        <v>41109</v>
      </c>
      <c r="C631" s="124">
        <v>1.0820000000000001</v>
      </c>
      <c r="E631" s="144">
        <v>0</v>
      </c>
    </row>
    <row r="632" spans="2:5" x14ac:dyDescent="0.2">
      <c r="B632" s="143">
        <v>41110</v>
      </c>
      <c r="C632" s="124">
        <v>0.96399999999999997</v>
      </c>
      <c r="E632" s="144">
        <v>0</v>
      </c>
    </row>
    <row r="633" spans="2:5" x14ac:dyDescent="0.2">
      <c r="B633" s="143">
        <v>41111</v>
      </c>
      <c r="C633" s="124">
        <v>1.2030000000000001</v>
      </c>
      <c r="E633" s="144">
        <v>19</v>
      </c>
    </row>
    <row r="634" spans="2:5" x14ac:dyDescent="0.2">
      <c r="B634" s="143">
        <v>41112</v>
      </c>
      <c r="C634" s="124">
        <v>8.1340000000000003</v>
      </c>
      <c r="E634" s="144">
        <v>45</v>
      </c>
    </row>
    <row r="635" spans="2:5" x14ac:dyDescent="0.2">
      <c r="B635" s="143">
        <v>41113</v>
      </c>
      <c r="C635" s="124">
        <v>5.8239999999999998</v>
      </c>
      <c r="E635" s="144">
        <v>0</v>
      </c>
    </row>
    <row r="636" spans="2:5" x14ac:dyDescent="0.2">
      <c r="B636" s="143">
        <v>41114</v>
      </c>
      <c r="C636" s="124">
        <v>3.05</v>
      </c>
      <c r="E636" s="144">
        <v>0</v>
      </c>
    </row>
    <row r="637" spans="2:5" x14ac:dyDescent="0.2">
      <c r="B637" s="143">
        <v>41115</v>
      </c>
      <c r="C637" s="124">
        <v>2.161</v>
      </c>
      <c r="E637" s="144">
        <v>0</v>
      </c>
    </row>
    <row r="638" spans="2:5" x14ac:dyDescent="0.2">
      <c r="B638" s="143">
        <v>41116</v>
      </c>
      <c r="C638" s="124">
        <v>1.8460000000000001</v>
      </c>
      <c r="E638" s="144">
        <v>0</v>
      </c>
    </row>
    <row r="639" spans="2:5" x14ac:dyDescent="0.2">
      <c r="B639" s="143">
        <v>41117</v>
      </c>
      <c r="C639" s="124">
        <v>1.609</v>
      </c>
      <c r="E639" s="144">
        <v>0</v>
      </c>
    </row>
    <row r="640" spans="2:5" x14ac:dyDescent="0.2">
      <c r="B640" s="143">
        <v>41118</v>
      </c>
      <c r="C640" s="124">
        <v>1.4770000000000001</v>
      </c>
      <c r="E640" s="144">
        <v>0</v>
      </c>
    </row>
    <row r="641" spans="2:5" x14ac:dyDescent="0.2">
      <c r="B641" s="143">
        <v>41119</v>
      </c>
      <c r="C641" s="124">
        <v>1.341</v>
      </c>
      <c r="E641" s="144">
        <v>0</v>
      </c>
    </row>
    <row r="642" spans="2:5" x14ac:dyDescent="0.2">
      <c r="B642" s="143">
        <v>41120</v>
      </c>
      <c r="C642" s="124">
        <v>1.2070000000000001</v>
      </c>
      <c r="E642" s="144">
        <v>0</v>
      </c>
    </row>
    <row r="643" spans="2:5" x14ac:dyDescent="0.2">
      <c r="B643" s="143">
        <v>41121</v>
      </c>
      <c r="C643" s="124">
        <v>1.0960000000000001</v>
      </c>
      <c r="E643" s="144">
        <v>0</v>
      </c>
    </row>
    <row r="644" spans="2:5" x14ac:dyDescent="0.2">
      <c r="B644" s="143">
        <v>41122</v>
      </c>
      <c r="C644" s="124">
        <v>1.0229999999999999</v>
      </c>
      <c r="E644" s="144">
        <v>0</v>
      </c>
    </row>
    <row r="645" spans="2:5" x14ac:dyDescent="0.2">
      <c r="B645" s="143">
        <v>41123</v>
      </c>
      <c r="C645" s="124">
        <v>1.0169999999999999</v>
      </c>
      <c r="E645" s="144">
        <v>0</v>
      </c>
    </row>
    <row r="646" spans="2:5" x14ac:dyDescent="0.2">
      <c r="B646" s="143">
        <v>41124</v>
      </c>
      <c r="C646" s="124">
        <v>1.016</v>
      </c>
      <c r="E646" s="144">
        <v>0</v>
      </c>
    </row>
    <row r="647" spans="2:5" x14ac:dyDescent="0.2">
      <c r="B647" s="143">
        <v>41125</v>
      </c>
      <c r="C647" s="124">
        <v>0.98</v>
      </c>
      <c r="E647" s="144">
        <v>0</v>
      </c>
    </row>
    <row r="648" spans="2:5" x14ac:dyDescent="0.2">
      <c r="B648" s="143">
        <v>41126</v>
      </c>
      <c r="C648" s="124">
        <v>0.90300000000000002</v>
      </c>
      <c r="E648" s="144">
        <v>0</v>
      </c>
    </row>
    <row r="649" spans="2:5" x14ac:dyDescent="0.2">
      <c r="B649" s="143">
        <v>41127</v>
      </c>
      <c r="C649" s="124">
        <v>1.446</v>
      </c>
      <c r="E649" s="144">
        <v>44</v>
      </c>
    </row>
    <row r="650" spans="2:5" x14ac:dyDescent="0.2">
      <c r="B650" s="143">
        <v>41128</v>
      </c>
      <c r="C650" s="124">
        <v>4.476</v>
      </c>
      <c r="E650" s="144">
        <v>0</v>
      </c>
    </row>
    <row r="651" spans="2:5" x14ac:dyDescent="0.2">
      <c r="B651" s="143">
        <v>41129</v>
      </c>
      <c r="C651" s="124">
        <v>3.5790000000000002</v>
      </c>
      <c r="E651" s="144">
        <v>0</v>
      </c>
    </row>
    <row r="652" spans="2:5" x14ac:dyDescent="0.2">
      <c r="B652" s="143">
        <v>41130</v>
      </c>
      <c r="C652" s="124">
        <v>2.4910000000000001</v>
      </c>
      <c r="E652" s="144">
        <v>0</v>
      </c>
    </row>
    <row r="653" spans="2:5" x14ac:dyDescent="0.2">
      <c r="B653" s="143">
        <v>41131</v>
      </c>
      <c r="C653" s="124">
        <v>1.9970000000000001</v>
      </c>
      <c r="E653" s="144">
        <v>0</v>
      </c>
    </row>
    <row r="654" spans="2:5" x14ac:dyDescent="0.2">
      <c r="B654" s="143">
        <v>41132</v>
      </c>
      <c r="C654" s="124">
        <v>5.3849999999999998</v>
      </c>
      <c r="E654" s="144">
        <v>68</v>
      </c>
    </row>
    <row r="655" spans="2:5" x14ac:dyDescent="0.2">
      <c r="B655" s="143">
        <v>41133</v>
      </c>
      <c r="C655" s="124">
        <v>28.352</v>
      </c>
      <c r="E655" s="144">
        <v>48</v>
      </c>
    </row>
    <row r="656" spans="2:5" x14ac:dyDescent="0.2">
      <c r="B656" s="143">
        <v>41134</v>
      </c>
      <c r="C656" s="124">
        <v>16.634</v>
      </c>
      <c r="E656" s="144">
        <v>0</v>
      </c>
    </row>
    <row r="657" spans="2:5" x14ac:dyDescent="0.2">
      <c r="B657" s="143">
        <v>41135</v>
      </c>
      <c r="C657" s="124">
        <v>8.2780000000000005</v>
      </c>
      <c r="E657" s="144">
        <v>0</v>
      </c>
    </row>
    <row r="658" spans="2:5" x14ac:dyDescent="0.2">
      <c r="B658" s="143">
        <v>41136</v>
      </c>
      <c r="C658" s="124">
        <v>12.859</v>
      </c>
      <c r="E658" s="144">
        <v>20</v>
      </c>
    </row>
    <row r="659" spans="2:5" x14ac:dyDescent="0.2">
      <c r="B659" s="143">
        <v>41137</v>
      </c>
      <c r="C659" s="124">
        <v>26.181999999999999</v>
      </c>
      <c r="E659" s="144">
        <v>40</v>
      </c>
    </row>
    <row r="660" spans="2:5" x14ac:dyDescent="0.2">
      <c r="B660" s="143">
        <v>41138</v>
      </c>
      <c r="C660" s="124">
        <v>17.881</v>
      </c>
      <c r="E660" s="144">
        <v>0</v>
      </c>
    </row>
    <row r="661" spans="2:5" x14ac:dyDescent="0.2">
      <c r="B661" s="143">
        <v>41139</v>
      </c>
      <c r="C661" s="124">
        <v>8.9969999999999999</v>
      </c>
      <c r="E661" s="144">
        <v>0</v>
      </c>
    </row>
    <row r="662" spans="2:5" x14ac:dyDescent="0.2">
      <c r="B662" s="143">
        <v>41140</v>
      </c>
      <c r="C662" s="124">
        <v>6.3520000000000003</v>
      </c>
      <c r="E662" s="144">
        <v>0</v>
      </c>
    </row>
    <row r="663" spans="2:5" x14ac:dyDescent="0.2">
      <c r="B663" s="143">
        <v>41141</v>
      </c>
      <c r="C663" s="124">
        <v>5.2430000000000003</v>
      </c>
      <c r="E663" s="144">
        <v>18</v>
      </c>
    </row>
    <row r="664" spans="2:5" x14ac:dyDescent="0.2">
      <c r="B664" s="143">
        <v>41142</v>
      </c>
      <c r="C664" s="124">
        <v>5.3070000000000004</v>
      </c>
      <c r="E664" s="144">
        <v>0</v>
      </c>
    </row>
    <row r="665" spans="2:5" x14ac:dyDescent="0.2">
      <c r="B665" s="143">
        <v>41143</v>
      </c>
      <c r="C665" s="124">
        <v>4.6319999999999997</v>
      </c>
      <c r="E665" s="144">
        <v>0</v>
      </c>
    </row>
    <row r="666" spans="2:5" x14ac:dyDescent="0.2">
      <c r="B666" s="143">
        <v>41144</v>
      </c>
      <c r="C666" s="124">
        <v>3.9020000000000001</v>
      </c>
      <c r="E666" s="144">
        <v>0</v>
      </c>
    </row>
    <row r="667" spans="2:5" x14ac:dyDescent="0.2">
      <c r="B667" s="143">
        <v>41145</v>
      </c>
      <c r="C667" s="124">
        <v>3.3130000000000002</v>
      </c>
      <c r="E667" s="144">
        <v>0</v>
      </c>
    </row>
    <row r="668" spans="2:5" x14ac:dyDescent="0.2">
      <c r="B668" s="143">
        <v>41146</v>
      </c>
      <c r="C668" s="124">
        <v>3.3820000000000001</v>
      </c>
      <c r="E668" s="144">
        <v>17</v>
      </c>
    </row>
    <row r="669" spans="2:5" x14ac:dyDescent="0.2">
      <c r="B669" s="143">
        <v>41147</v>
      </c>
      <c r="C669" s="124">
        <v>8.4610000000000003</v>
      </c>
      <c r="E669" s="144">
        <v>25</v>
      </c>
    </row>
    <row r="670" spans="2:5" x14ac:dyDescent="0.2">
      <c r="B670" s="143">
        <v>41148</v>
      </c>
      <c r="C670" s="124">
        <v>7.3</v>
      </c>
      <c r="E670" s="144">
        <v>0</v>
      </c>
    </row>
    <row r="671" spans="2:5" x14ac:dyDescent="0.2">
      <c r="B671" s="143">
        <v>41149</v>
      </c>
      <c r="C671" s="124">
        <v>5.1269999999999998</v>
      </c>
      <c r="E671" s="144">
        <v>0</v>
      </c>
    </row>
    <row r="672" spans="2:5" x14ac:dyDescent="0.2">
      <c r="B672" s="143">
        <v>41150</v>
      </c>
      <c r="C672" s="124">
        <v>3.8479999999999999</v>
      </c>
      <c r="E672" s="144">
        <v>0</v>
      </c>
    </row>
    <row r="673" spans="2:5" x14ac:dyDescent="0.2">
      <c r="B673" s="143">
        <v>41151</v>
      </c>
      <c r="C673" s="124">
        <v>3.202</v>
      </c>
      <c r="E673" s="144">
        <v>0</v>
      </c>
    </row>
    <row r="674" spans="2:5" x14ac:dyDescent="0.2">
      <c r="B674" s="143">
        <v>41152</v>
      </c>
      <c r="C674" s="124">
        <v>3.2029999999999998</v>
      </c>
      <c r="E674" s="144">
        <v>0</v>
      </c>
    </row>
    <row r="675" spans="2:5" x14ac:dyDescent="0.2">
      <c r="B675" s="143">
        <v>41153</v>
      </c>
      <c r="C675" s="124">
        <v>22.722999999999999</v>
      </c>
      <c r="E675" s="144">
        <v>63</v>
      </c>
    </row>
    <row r="676" spans="2:5" x14ac:dyDescent="0.2">
      <c r="B676" s="143">
        <v>41154</v>
      </c>
      <c r="C676" s="124">
        <v>13.505000000000001</v>
      </c>
      <c r="E676" s="144">
        <v>0</v>
      </c>
    </row>
    <row r="677" spans="2:5" x14ac:dyDescent="0.2">
      <c r="B677" s="143">
        <v>41155</v>
      </c>
      <c r="C677" s="124">
        <v>6.8410000000000002</v>
      </c>
      <c r="E677" s="144">
        <v>0</v>
      </c>
    </row>
    <row r="678" spans="2:5" x14ac:dyDescent="0.2">
      <c r="B678" s="143">
        <v>41156</v>
      </c>
      <c r="C678" s="124">
        <v>4.8689999999999998</v>
      </c>
      <c r="E678" s="144">
        <v>0</v>
      </c>
    </row>
    <row r="679" spans="2:5" x14ac:dyDescent="0.2">
      <c r="B679" s="143">
        <v>41157</v>
      </c>
      <c r="C679" s="124">
        <v>3.8460000000000001</v>
      </c>
      <c r="E679" s="144">
        <v>0</v>
      </c>
    </row>
    <row r="680" spans="2:5" x14ac:dyDescent="0.2">
      <c r="B680" s="143">
        <v>41158</v>
      </c>
      <c r="C680" s="124">
        <v>3.1829999999999998</v>
      </c>
      <c r="E680" s="144">
        <v>0</v>
      </c>
    </row>
    <row r="681" spans="2:5" x14ac:dyDescent="0.2">
      <c r="B681" s="143">
        <v>41159</v>
      </c>
      <c r="C681" s="124">
        <v>2.8010000000000002</v>
      </c>
      <c r="E681" s="144">
        <v>0</v>
      </c>
    </row>
    <row r="682" spans="2:5" x14ac:dyDescent="0.2">
      <c r="B682" s="143">
        <v>41160</v>
      </c>
      <c r="C682" s="124">
        <v>2.4900000000000002</v>
      </c>
      <c r="E682" s="144">
        <v>0</v>
      </c>
    </row>
    <row r="683" spans="2:5" x14ac:dyDescent="0.2">
      <c r="B683" s="143">
        <v>41161</v>
      </c>
      <c r="C683" s="124">
        <v>2.3239999999999998</v>
      </c>
      <c r="E683" s="144">
        <v>0</v>
      </c>
    </row>
    <row r="684" spans="2:5" x14ac:dyDescent="0.2">
      <c r="B684" s="143">
        <v>41162</v>
      </c>
      <c r="C684" s="124">
        <v>2.923</v>
      </c>
      <c r="E684" s="144">
        <v>0</v>
      </c>
    </row>
    <row r="685" spans="2:5" x14ac:dyDescent="0.2">
      <c r="B685" s="143">
        <v>41163</v>
      </c>
      <c r="C685" s="124">
        <v>4.07</v>
      </c>
      <c r="E685" s="144">
        <v>0</v>
      </c>
    </row>
    <row r="686" spans="2:5" x14ac:dyDescent="0.2">
      <c r="B686" s="143">
        <v>41164</v>
      </c>
      <c r="C686" s="124">
        <v>3.47</v>
      </c>
      <c r="E686" s="144">
        <v>0</v>
      </c>
    </row>
    <row r="687" spans="2:5" x14ac:dyDescent="0.2">
      <c r="B687" s="143">
        <v>41165</v>
      </c>
      <c r="C687" s="124">
        <v>2.8959999999999999</v>
      </c>
      <c r="E687" s="144">
        <v>0</v>
      </c>
    </row>
    <row r="688" spans="2:5" x14ac:dyDescent="0.2">
      <c r="B688" s="143">
        <v>41166</v>
      </c>
      <c r="C688" s="124">
        <v>2.4319999999999999</v>
      </c>
      <c r="E688" s="144">
        <v>0</v>
      </c>
    </row>
    <row r="689" spans="2:5" x14ac:dyDescent="0.2">
      <c r="B689" s="143">
        <v>41167</v>
      </c>
      <c r="C689" s="124">
        <v>2.1179999999999999</v>
      </c>
      <c r="E689" s="144">
        <v>0</v>
      </c>
    </row>
    <row r="690" spans="2:5" x14ac:dyDescent="0.2">
      <c r="B690" s="143">
        <v>41168</v>
      </c>
      <c r="C690" s="124">
        <v>1.93</v>
      </c>
      <c r="E690" s="144">
        <v>0</v>
      </c>
    </row>
    <row r="691" spans="2:5" x14ac:dyDescent="0.2">
      <c r="B691" s="143">
        <v>41169</v>
      </c>
      <c r="C691" s="124">
        <v>1.7569999999999999</v>
      </c>
      <c r="E691" s="144">
        <v>0</v>
      </c>
    </row>
    <row r="692" spans="2:5" x14ac:dyDescent="0.2">
      <c r="B692" s="143">
        <v>41170</v>
      </c>
      <c r="C692" s="124">
        <v>1.645</v>
      </c>
      <c r="E692" s="144">
        <v>0</v>
      </c>
    </row>
    <row r="693" spans="2:5" x14ac:dyDescent="0.2">
      <c r="B693" s="143">
        <v>41171</v>
      </c>
      <c r="C693" s="124">
        <v>1.486</v>
      </c>
      <c r="E693" s="144">
        <v>0</v>
      </c>
    </row>
    <row r="694" spans="2:5" x14ac:dyDescent="0.2">
      <c r="B694" s="143">
        <v>41172</v>
      </c>
      <c r="C694" s="124">
        <v>1.4279999999999999</v>
      </c>
      <c r="E694" s="144">
        <v>0</v>
      </c>
    </row>
    <row r="695" spans="2:5" x14ac:dyDescent="0.2">
      <c r="B695" s="143">
        <v>41173</v>
      </c>
      <c r="C695" s="124">
        <v>1.4039999999999999</v>
      </c>
      <c r="E695" s="144">
        <v>0</v>
      </c>
    </row>
    <row r="696" spans="2:5" x14ac:dyDescent="0.2">
      <c r="B696" s="143">
        <v>41174</v>
      </c>
      <c r="C696" s="124">
        <v>1.4079999999999999</v>
      </c>
      <c r="E696" s="144">
        <v>18</v>
      </c>
    </row>
    <row r="697" spans="2:5" x14ac:dyDescent="0.2">
      <c r="B697" s="143">
        <v>41175</v>
      </c>
      <c r="C697" s="124">
        <v>1.423</v>
      </c>
      <c r="E697" s="144">
        <v>0</v>
      </c>
    </row>
    <row r="698" spans="2:5" x14ac:dyDescent="0.2">
      <c r="B698" s="143">
        <v>41176</v>
      </c>
      <c r="C698" s="124">
        <v>1.42</v>
      </c>
      <c r="E698" s="144">
        <v>0</v>
      </c>
    </row>
    <row r="699" spans="2:5" x14ac:dyDescent="0.2">
      <c r="B699" s="143">
        <v>41177</v>
      </c>
      <c r="C699" s="124">
        <v>1.415</v>
      </c>
      <c r="E699" s="144">
        <v>0</v>
      </c>
    </row>
    <row r="700" spans="2:5" x14ac:dyDescent="0.2">
      <c r="B700" s="143">
        <v>41178</v>
      </c>
      <c r="C700" s="124">
        <v>1.39</v>
      </c>
      <c r="E700" s="144">
        <v>0</v>
      </c>
    </row>
    <row r="701" spans="2:5" x14ac:dyDescent="0.2">
      <c r="B701" s="143">
        <v>41179</v>
      </c>
      <c r="C701" s="124">
        <v>1.38</v>
      </c>
      <c r="E701" s="144">
        <v>10</v>
      </c>
    </row>
    <row r="702" spans="2:5" x14ac:dyDescent="0.2">
      <c r="B702" s="143">
        <v>41180</v>
      </c>
      <c r="C702" s="124">
        <v>4.7060000000000004</v>
      </c>
      <c r="E702" s="144">
        <v>36</v>
      </c>
    </row>
    <row r="703" spans="2:5" x14ac:dyDescent="0.2">
      <c r="B703" s="143">
        <v>41181</v>
      </c>
      <c r="C703" s="124">
        <v>6.4770000000000003</v>
      </c>
      <c r="E703" s="144">
        <v>5</v>
      </c>
    </row>
    <row r="704" spans="2:5" x14ac:dyDescent="0.2">
      <c r="B704" s="143">
        <v>41182</v>
      </c>
      <c r="C704" s="124">
        <v>4.6879999999999997</v>
      </c>
      <c r="E704" s="144">
        <v>0</v>
      </c>
    </row>
    <row r="705" spans="2:5" x14ac:dyDescent="0.2">
      <c r="B705" s="143">
        <v>41183</v>
      </c>
      <c r="C705" s="124">
        <v>3.415</v>
      </c>
      <c r="E705" s="144">
        <v>0</v>
      </c>
    </row>
    <row r="706" spans="2:5" x14ac:dyDescent="0.2">
      <c r="B706" s="143">
        <v>41184</v>
      </c>
      <c r="C706" s="124">
        <v>2.7240000000000002</v>
      </c>
      <c r="E706" s="144">
        <v>0</v>
      </c>
    </row>
    <row r="707" spans="2:5" x14ac:dyDescent="0.2">
      <c r="B707" s="143">
        <v>41185</v>
      </c>
      <c r="C707" s="124">
        <v>2.274</v>
      </c>
      <c r="E707" s="144">
        <v>0</v>
      </c>
    </row>
    <row r="708" spans="2:5" x14ac:dyDescent="0.2">
      <c r="B708" s="143">
        <v>41186</v>
      </c>
      <c r="C708" s="124">
        <v>2.0129999999999999</v>
      </c>
      <c r="E708" s="144">
        <v>0</v>
      </c>
    </row>
    <row r="709" spans="2:5" x14ac:dyDescent="0.2">
      <c r="B709" s="143">
        <v>41187</v>
      </c>
      <c r="C709" s="124">
        <v>1.8340000000000001</v>
      </c>
      <c r="E709" s="144">
        <v>0</v>
      </c>
    </row>
    <row r="710" spans="2:5" x14ac:dyDescent="0.2">
      <c r="B710" s="143">
        <v>41188</v>
      </c>
      <c r="C710" s="124">
        <v>1.6970000000000001</v>
      </c>
      <c r="E710" s="144">
        <v>0</v>
      </c>
    </row>
    <row r="711" spans="2:5" x14ac:dyDescent="0.2">
      <c r="B711" s="143">
        <v>41189</v>
      </c>
      <c r="C711" s="124">
        <v>1.5309999999999999</v>
      </c>
      <c r="E711" s="144">
        <v>0</v>
      </c>
    </row>
    <row r="712" spans="2:5" x14ac:dyDescent="0.2">
      <c r="B712" s="143">
        <v>41190</v>
      </c>
      <c r="C712" s="124">
        <v>1.405</v>
      </c>
      <c r="E712" s="144">
        <v>0</v>
      </c>
    </row>
    <row r="713" spans="2:5" x14ac:dyDescent="0.2">
      <c r="B713" s="143">
        <v>41191</v>
      </c>
      <c r="C713" s="124">
        <v>1.2529999999999999</v>
      </c>
      <c r="E713" s="144">
        <v>0</v>
      </c>
    </row>
    <row r="714" spans="2:5" x14ac:dyDescent="0.2">
      <c r="B714" s="143">
        <v>41192</v>
      </c>
      <c r="C714" s="124">
        <v>1.079</v>
      </c>
      <c r="E714" s="144">
        <v>0</v>
      </c>
    </row>
    <row r="715" spans="2:5" x14ac:dyDescent="0.2">
      <c r="B715" s="143">
        <v>41193</v>
      </c>
      <c r="C715" s="124">
        <v>0.96099999999999997</v>
      </c>
      <c r="E715" s="144">
        <v>0</v>
      </c>
    </row>
    <row r="716" spans="2:5" x14ac:dyDescent="0.2">
      <c r="B716" s="143">
        <v>41194</v>
      </c>
      <c r="C716" s="124">
        <v>0.84499999999999997</v>
      </c>
      <c r="E716" s="144">
        <v>0</v>
      </c>
    </row>
    <row r="717" spans="2:5" x14ac:dyDescent="0.2">
      <c r="B717" s="143">
        <v>41195</v>
      </c>
      <c r="C717" s="124">
        <v>0.72899999999999998</v>
      </c>
      <c r="E717" s="144">
        <v>0</v>
      </c>
    </row>
    <row r="718" spans="2:5" x14ac:dyDescent="0.2">
      <c r="B718" s="143">
        <v>41196</v>
      </c>
      <c r="C718" s="124">
        <v>0.68500000000000005</v>
      </c>
      <c r="E718" s="144">
        <v>0</v>
      </c>
    </row>
    <row r="719" spans="2:5" x14ac:dyDescent="0.2">
      <c r="B719" s="143">
        <v>41197</v>
      </c>
      <c r="C719" s="124">
        <v>0.58199999999999996</v>
      </c>
      <c r="E719" s="144">
        <v>0</v>
      </c>
    </row>
    <row r="720" spans="2:5" x14ac:dyDescent="0.2">
      <c r="B720" s="143">
        <v>41198</v>
      </c>
      <c r="C720" s="124">
        <v>0.51700000000000002</v>
      </c>
      <c r="E720" s="144">
        <v>0</v>
      </c>
    </row>
    <row r="721" spans="2:5" x14ac:dyDescent="0.2">
      <c r="B721" s="143">
        <v>41199</v>
      </c>
      <c r="C721" s="124">
        <v>0.47899999999999998</v>
      </c>
      <c r="E721" s="144">
        <v>0</v>
      </c>
    </row>
    <row r="722" spans="2:5" x14ac:dyDescent="0.2">
      <c r="B722" s="143">
        <v>41200</v>
      </c>
      <c r="C722" s="124">
        <v>0.48</v>
      </c>
      <c r="E722" s="144">
        <v>0</v>
      </c>
    </row>
    <row r="723" spans="2:5" x14ac:dyDescent="0.2">
      <c r="B723" s="143">
        <v>41201</v>
      </c>
      <c r="C723" s="124">
        <v>0.53300000000000003</v>
      </c>
      <c r="E723" s="144">
        <v>0</v>
      </c>
    </row>
    <row r="724" spans="2:5" x14ac:dyDescent="0.2">
      <c r="B724" s="143">
        <v>41202</v>
      </c>
      <c r="C724" s="124">
        <v>0.61399999999999999</v>
      </c>
      <c r="E724" s="144">
        <v>18</v>
      </c>
    </row>
    <row r="725" spans="2:5" x14ac:dyDescent="0.2">
      <c r="B725" s="143">
        <v>41203</v>
      </c>
      <c r="C725" s="124">
        <v>0.84499999999999997</v>
      </c>
      <c r="E725" s="144">
        <v>0</v>
      </c>
    </row>
    <row r="726" spans="2:5" x14ac:dyDescent="0.2">
      <c r="B726" s="143">
        <v>41204</v>
      </c>
      <c r="C726" s="124">
        <v>0.86799999999999999</v>
      </c>
      <c r="E726" s="144">
        <v>0</v>
      </c>
    </row>
    <row r="727" spans="2:5" x14ac:dyDescent="0.2">
      <c r="B727" s="143">
        <v>41205</v>
      </c>
      <c r="C727" s="124">
        <v>0.79900000000000004</v>
      </c>
      <c r="E727" s="144">
        <v>0</v>
      </c>
    </row>
    <row r="728" spans="2:5" x14ac:dyDescent="0.2">
      <c r="B728" s="143">
        <v>41206</v>
      </c>
      <c r="C728" s="124">
        <v>0.60699999999999998</v>
      </c>
      <c r="E728" s="144">
        <v>0</v>
      </c>
    </row>
    <row r="729" spans="2:5" x14ac:dyDescent="0.2">
      <c r="B729" s="143">
        <v>41207</v>
      </c>
      <c r="C729" s="124">
        <v>0.46600000000000003</v>
      </c>
      <c r="E729" s="144">
        <v>0</v>
      </c>
    </row>
    <row r="730" spans="2:5" x14ac:dyDescent="0.2">
      <c r="B730" s="143">
        <v>41208</v>
      </c>
      <c r="C730" s="124">
        <v>0.38200000000000001</v>
      </c>
      <c r="E730" s="144">
        <v>0</v>
      </c>
    </row>
    <row r="731" spans="2:5" x14ac:dyDescent="0.2">
      <c r="B731" s="143">
        <v>41209</v>
      </c>
      <c r="C731" s="124">
        <v>0.30199999999999999</v>
      </c>
      <c r="E731" s="144">
        <v>0</v>
      </c>
    </row>
    <row r="732" spans="2:5" x14ac:dyDescent="0.2">
      <c r="B732" s="143">
        <v>41210</v>
      </c>
      <c r="C732" s="124">
        <v>0.23300000000000001</v>
      </c>
      <c r="E732" s="144">
        <v>0</v>
      </c>
    </row>
    <row r="733" spans="2:5" x14ac:dyDescent="0.2">
      <c r="B733" s="143">
        <v>41211</v>
      </c>
      <c r="C733" s="124">
        <v>0.19700000000000001</v>
      </c>
      <c r="E733" s="144">
        <v>0</v>
      </c>
    </row>
    <row r="734" spans="2:5" x14ac:dyDescent="0.2">
      <c r="B734" s="143">
        <v>41212</v>
      </c>
      <c r="C734" s="124">
        <v>0.14299999999999999</v>
      </c>
      <c r="E734" s="144">
        <v>0</v>
      </c>
    </row>
    <row r="735" spans="2:5" x14ac:dyDescent="0.2">
      <c r="B735" s="143">
        <v>41213</v>
      </c>
      <c r="C735" s="124">
        <v>0.11600000000000001</v>
      </c>
      <c r="E735" s="144">
        <v>0</v>
      </c>
    </row>
    <row r="736" spans="2:5" x14ac:dyDescent="0.2">
      <c r="B736" s="143">
        <v>41214</v>
      </c>
      <c r="C736" s="124">
        <v>6.8000000000000005E-2</v>
      </c>
      <c r="E736" s="144">
        <v>0</v>
      </c>
    </row>
    <row r="737" spans="2:5" x14ac:dyDescent="0.2">
      <c r="B737" s="143">
        <v>41215</v>
      </c>
      <c r="C737" s="124">
        <v>3.3000000000000002E-2</v>
      </c>
      <c r="E737" s="144">
        <v>0</v>
      </c>
    </row>
    <row r="738" spans="2:5" x14ac:dyDescent="0.2">
      <c r="B738" s="143">
        <v>41216</v>
      </c>
      <c r="C738" s="124">
        <v>1.6E-2</v>
      </c>
      <c r="E738" s="144">
        <v>0</v>
      </c>
    </row>
    <row r="739" spans="2:5" x14ac:dyDescent="0.2">
      <c r="B739" s="143">
        <v>41217</v>
      </c>
      <c r="C739" s="124">
        <v>1.9E-2</v>
      </c>
      <c r="E739" s="144">
        <v>0</v>
      </c>
    </row>
    <row r="740" spans="2:5" x14ac:dyDescent="0.2">
      <c r="B740" s="143">
        <v>41218</v>
      </c>
      <c r="C740" s="124">
        <v>2.5999999999999999E-2</v>
      </c>
      <c r="E740" s="144">
        <v>0</v>
      </c>
    </row>
    <row r="741" spans="2:5" x14ac:dyDescent="0.2">
      <c r="B741" s="143">
        <v>41219</v>
      </c>
      <c r="C741" s="124">
        <v>1.4999999999999999E-2</v>
      </c>
      <c r="E741" s="144">
        <v>0</v>
      </c>
    </row>
    <row r="742" spans="2:5" x14ac:dyDescent="0.2">
      <c r="B742" s="143">
        <v>41220</v>
      </c>
      <c r="C742" s="124">
        <v>0.02</v>
      </c>
      <c r="E742" s="144">
        <v>0</v>
      </c>
    </row>
    <row r="743" spans="2:5" x14ac:dyDescent="0.2">
      <c r="B743" s="143">
        <v>41221</v>
      </c>
      <c r="C743" s="124">
        <v>3.4000000000000002E-2</v>
      </c>
      <c r="E743" s="144">
        <v>0</v>
      </c>
    </row>
    <row r="744" spans="2:5" x14ac:dyDescent="0.2">
      <c r="B744" s="143">
        <v>41222</v>
      </c>
      <c r="C744" s="124">
        <v>3.5000000000000003E-2</v>
      </c>
      <c r="E744" s="144">
        <v>0</v>
      </c>
    </row>
    <row r="745" spans="2:5" x14ac:dyDescent="0.2">
      <c r="B745" s="143">
        <v>41223</v>
      </c>
      <c r="C745" s="124">
        <v>3.5000000000000003E-2</v>
      </c>
      <c r="E745" s="144">
        <v>0</v>
      </c>
    </row>
    <row r="746" spans="2:5" x14ac:dyDescent="0.2">
      <c r="B746" s="143">
        <v>41224</v>
      </c>
      <c r="C746" s="124">
        <v>3.5999999999999997E-2</v>
      </c>
      <c r="E746" s="144">
        <v>0</v>
      </c>
    </row>
    <row r="747" spans="2:5" x14ac:dyDescent="0.2">
      <c r="B747" s="143">
        <v>41225</v>
      </c>
      <c r="C747" s="124">
        <v>3.5999999999999997E-2</v>
      </c>
      <c r="E747" s="144">
        <v>0</v>
      </c>
    </row>
    <row r="748" spans="2:5" x14ac:dyDescent="0.2">
      <c r="B748" s="143">
        <v>41226</v>
      </c>
      <c r="C748" s="124">
        <v>3.5999999999999997E-2</v>
      </c>
      <c r="E748" s="144">
        <v>0</v>
      </c>
    </row>
    <row r="749" spans="2:5" x14ac:dyDescent="0.2">
      <c r="B749" s="143">
        <v>41227</v>
      </c>
      <c r="C749" s="124">
        <v>3.5000000000000003E-2</v>
      </c>
      <c r="E749" s="144">
        <v>0</v>
      </c>
    </row>
    <row r="750" spans="2:5" x14ac:dyDescent="0.2">
      <c r="B750" s="143">
        <v>41228</v>
      </c>
      <c r="C750" s="124">
        <v>3.5000000000000003E-2</v>
      </c>
      <c r="E750" s="144">
        <v>0</v>
      </c>
    </row>
    <row r="751" spans="2:5" x14ac:dyDescent="0.2">
      <c r="B751" s="143">
        <v>41229</v>
      </c>
      <c r="C751" s="124">
        <v>3.5999999999999997E-2</v>
      </c>
      <c r="E751" s="144">
        <v>0</v>
      </c>
    </row>
    <row r="752" spans="2:5" x14ac:dyDescent="0.2">
      <c r="B752" s="143">
        <v>41230</v>
      </c>
      <c r="C752" s="124">
        <v>3.4000000000000002E-2</v>
      </c>
      <c r="E752" s="144">
        <v>0</v>
      </c>
    </row>
    <row r="753" spans="2:5" x14ac:dyDescent="0.2">
      <c r="B753" s="143">
        <v>41231</v>
      </c>
      <c r="C753" s="124">
        <v>1.6E-2</v>
      </c>
      <c r="E753" s="144">
        <v>0</v>
      </c>
    </row>
    <row r="754" spans="2:5" x14ac:dyDescent="0.2">
      <c r="B754" s="143">
        <v>41232</v>
      </c>
      <c r="C754" s="124">
        <v>1.4999999999999999E-2</v>
      </c>
      <c r="E754" s="144">
        <v>0</v>
      </c>
    </row>
    <row r="755" spans="2:5" x14ac:dyDescent="0.2">
      <c r="B755" s="143">
        <v>41233</v>
      </c>
      <c r="C755" s="124">
        <v>2.5999999999999999E-2</v>
      </c>
      <c r="E755" s="144">
        <v>0</v>
      </c>
    </row>
    <row r="756" spans="2:5" x14ac:dyDescent="0.2">
      <c r="B756" s="143">
        <v>41234</v>
      </c>
      <c r="C756" s="124">
        <v>3.1E-2</v>
      </c>
      <c r="E756" s="144">
        <v>0</v>
      </c>
    </row>
    <row r="757" spans="2:5" x14ac:dyDescent="0.2">
      <c r="B757" s="143">
        <v>41235</v>
      </c>
      <c r="C757" s="124">
        <v>3.1E-2</v>
      </c>
      <c r="E757" s="144">
        <v>0</v>
      </c>
    </row>
    <row r="758" spans="2:5" x14ac:dyDescent="0.2">
      <c r="B758" s="143">
        <v>41236</v>
      </c>
      <c r="C758" s="124">
        <v>3.1E-2</v>
      </c>
      <c r="E758" s="144">
        <v>0</v>
      </c>
    </row>
    <row r="759" spans="2:5" x14ac:dyDescent="0.2">
      <c r="B759" s="143">
        <v>41237</v>
      </c>
      <c r="C759" s="124">
        <v>2.8000000000000001E-2</v>
      </c>
      <c r="E759" s="144">
        <v>0</v>
      </c>
    </row>
    <row r="760" spans="2:5" x14ac:dyDescent="0.2">
      <c r="B760" s="143">
        <v>41238</v>
      </c>
      <c r="C760" s="124">
        <v>0.03</v>
      </c>
      <c r="E760" s="144">
        <v>0</v>
      </c>
    </row>
    <row r="761" spans="2:5" x14ac:dyDescent="0.2">
      <c r="B761" s="143">
        <v>41239</v>
      </c>
      <c r="C761" s="124">
        <v>0.03</v>
      </c>
      <c r="E761" s="144">
        <v>0</v>
      </c>
    </row>
    <row r="762" spans="2:5" x14ac:dyDescent="0.2">
      <c r="B762" s="143">
        <v>41240</v>
      </c>
      <c r="C762" s="124">
        <v>2.5999999999999999E-2</v>
      </c>
      <c r="E762" s="144">
        <v>0</v>
      </c>
    </row>
    <row r="763" spans="2:5" x14ac:dyDescent="0.2">
      <c r="B763" s="143">
        <v>41241</v>
      </c>
      <c r="C763" s="124">
        <v>1.6E-2</v>
      </c>
      <c r="E763" s="144">
        <v>0</v>
      </c>
    </row>
    <row r="764" spans="2:5" x14ac:dyDescent="0.2">
      <c r="B764" s="143">
        <v>41242</v>
      </c>
      <c r="C764" s="124">
        <v>1.4E-2</v>
      </c>
      <c r="E764" s="144">
        <v>0</v>
      </c>
    </row>
    <row r="765" spans="2:5" x14ac:dyDescent="0.2">
      <c r="B765" s="143">
        <v>41243</v>
      </c>
      <c r="C765" s="124">
        <v>1.0999999999999999E-2</v>
      </c>
      <c r="E765" s="144">
        <v>0</v>
      </c>
    </row>
    <row r="766" spans="2:5" x14ac:dyDescent="0.2">
      <c r="B766" s="143">
        <v>41244</v>
      </c>
      <c r="C766" s="124">
        <v>0.01</v>
      </c>
      <c r="E766" s="144">
        <v>0</v>
      </c>
    </row>
    <row r="767" spans="2:5" x14ac:dyDescent="0.2">
      <c r="B767" s="143">
        <v>41245</v>
      </c>
      <c r="C767" s="124">
        <v>0.01</v>
      </c>
      <c r="E767" s="144">
        <v>0</v>
      </c>
    </row>
    <row r="768" spans="2:5" x14ac:dyDescent="0.2">
      <c r="B768" s="143">
        <v>41246</v>
      </c>
      <c r="C768" s="124">
        <v>0.01</v>
      </c>
      <c r="E768" s="144">
        <v>0</v>
      </c>
    </row>
    <row r="769" spans="2:5" x14ac:dyDescent="0.2">
      <c r="B769" s="143">
        <v>41247</v>
      </c>
      <c r="C769" s="124">
        <v>0.01</v>
      </c>
      <c r="E769" s="144">
        <v>0</v>
      </c>
    </row>
    <row r="770" spans="2:5" x14ac:dyDescent="0.2">
      <c r="B770" s="143">
        <v>41248</v>
      </c>
      <c r="C770" s="124">
        <v>0.01</v>
      </c>
      <c r="E770" s="144">
        <v>0</v>
      </c>
    </row>
    <row r="771" spans="2:5" x14ac:dyDescent="0.2">
      <c r="B771" s="143">
        <v>41249</v>
      </c>
      <c r="C771" s="124">
        <v>0.01</v>
      </c>
      <c r="E771" s="144">
        <v>0</v>
      </c>
    </row>
    <row r="772" spans="2:5" x14ac:dyDescent="0.2">
      <c r="B772" s="143">
        <v>41250</v>
      </c>
      <c r="C772" s="124">
        <v>0.01</v>
      </c>
      <c r="E772" s="144">
        <v>0</v>
      </c>
    </row>
    <row r="773" spans="2:5" x14ac:dyDescent="0.2">
      <c r="B773" s="143">
        <v>41251</v>
      </c>
      <c r="C773" s="124">
        <v>2.4E-2</v>
      </c>
      <c r="E773" s="144">
        <v>0</v>
      </c>
    </row>
    <row r="774" spans="2:5" x14ac:dyDescent="0.2">
      <c r="B774" s="143">
        <v>41252</v>
      </c>
      <c r="C774" s="124">
        <v>2.3E-2</v>
      </c>
      <c r="E774" s="144">
        <v>0</v>
      </c>
    </row>
    <row r="775" spans="2:5" x14ac:dyDescent="0.2">
      <c r="B775" s="143">
        <v>41253</v>
      </c>
      <c r="C775" s="124">
        <v>0.03</v>
      </c>
      <c r="E775" s="144">
        <v>20</v>
      </c>
    </row>
    <row r="776" spans="2:5" x14ac:dyDescent="0.2">
      <c r="B776" s="143">
        <v>41254</v>
      </c>
      <c r="C776" s="124">
        <v>3.3000000000000002E-2</v>
      </c>
      <c r="E776" s="144">
        <v>0</v>
      </c>
    </row>
    <row r="777" spans="2:5" x14ac:dyDescent="0.2">
      <c r="B777" s="143">
        <v>41255</v>
      </c>
      <c r="C777" s="124">
        <v>3.3000000000000002E-2</v>
      </c>
      <c r="E777" s="144">
        <v>0</v>
      </c>
    </row>
    <row r="778" spans="2:5" x14ac:dyDescent="0.2">
      <c r="B778" s="143">
        <v>41256</v>
      </c>
      <c r="C778" s="124">
        <v>3.3000000000000002E-2</v>
      </c>
      <c r="E778" s="144">
        <v>0</v>
      </c>
    </row>
    <row r="779" spans="2:5" x14ac:dyDescent="0.2">
      <c r="B779" s="143">
        <v>41257</v>
      </c>
      <c r="C779" s="124">
        <v>3.3000000000000002E-2</v>
      </c>
      <c r="E779" s="144">
        <v>0</v>
      </c>
    </row>
    <row r="780" spans="2:5" x14ac:dyDescent="0.2">
      <c r="B780" s="143">
        <v>41258</v>
      </c>
      <c r="C780" s="124">
        <v>3.3000000000000002E-2</v>
      </c>
      <c r="E780" s="144">
        <v>0</v>
      </c>
    </row>
    <row r="781" spans="2:5" x14ac:dyDescent="0.2">
      <c r="B781" s="143">
        <v>41259</v>
      </c>
      <c r="C781" s="124">
        <v>3.3000000000000002E-2</v>
      </c>
      <c r="E781" s="144">
        <v>0</v>
      </c>
    </row>
    <row r="782" spans="2:5" x14ac:dyDescent="0.2">
      <c r="B782" s="143">
        <v>41260</v>
      </c>
      <c r="C782" s="124">
        <v>3.3000000000000002E-2</v>
      </c>
      <c r="E782" s="144">
        <v>0</v>
      </c>
    </row>
    <row r="783" spans="2:5" x14ac:dyDescent="0.2">
      <c r="B783" s="143">
        <v>41261</v>
      </c>
      <c r="C783" s="124">
        <v>3.3000000000000002E-2</v>
      </c>
      <c r="E783" s="144">
        <v>0</v>
      </c>
    </row>
    <row r="784" spans="2:5" x14ac:dyDescent="0.2">
      <c r="B784" s="143">
        <v>41262</v>
      </c>
      <c r="C784" s="124">
        <v>2.5000000000000001E-2</v>
      </c>
      <c r="E784" s="144">
        <v>0</v>
      </c>
    </row>
    <row r="785" spans="2:5" x14ac:dyDescent="0.2">
      <c r="B785" s="143">
        <v>41263</v>
      </c>
      <c r="C785" s="124">
        <v>2.1000000000000001E-2</v>
      </c>
      <c r="E785" s="144">
        <v>0</v>
      </c>
    </row>
    <row r="786" spans="2:5" x14ac:dyDescent="0.2">
      <c r="B786" s="143">
        <v>41264</v>
      </c>
      <c r="C786" s="124">
        <v>2.1000000000000001E-2</v>
      </c>
      <c r="E786" s="144">
        <v>0</v>
      </c>
    </row>
    <row r="787" spans="2:5" x14ac:dyDescent="0.2">
      <c r="B787" s="143">
        <v>41265</v>
      </c>
      <c r="C787" s="124">
        <v>2.1999999999999999E-2</v>
      </c>
      <c r="E787" s="144">
        <v>0</v>
      </c>
    </row>
    <row r="788" spans="2:5" x14ac:dyDescent="0.2">
      <c r="B788" s="143">
        <v>41266</v>
      </c>
      <c r="C788" s="124">
        <v>1.7999999999999999E-2</v>
      </c>
      <c r="E788" s="144">
        <v>0</v>
      </c>
    </row>
    <row r="789" spans="2:5" x14ac:dyDescent="0.2">
      <c r="B789" s="143">
        <v>41267</v>
      </c>
      <c r="C789" s="124">
        <v>1.4E-2</v>
      </c>
      <c r="E789" s="144">
        <v>0</v>
      </c>
    </row>
    <row r="790" spans="2:5" x14ac:dyDescent="0.2">
      <c r="B790" s="143">
        <v>41268</v>
      </c>
      <c r="C790" s="124">
        <v>1.4E-2</v>
      </c>
      <c r="E790" s="144">
        <v>0</v>
      </c>
    </row>
    <row r="791" spans="2:5" x14ac:dyDescent="0.2">
      <c r="B791" s="143">
        <v>41269</v>
      </c>
      <c r="C791" s="124">
        <v>1.4E-2</v>
      </c>
      <c r="E791" s="144">
        <v>0</v>
      </c>
    </row>
    <row r="792" spans="2:5" x14ac:dyDescent="0.2">
      <c r="B792" s="143">
        <v>41270</v>
      </c>
      <c r="C792" s="124">
        <v>1.7999999999999999E-2</v>
      </c>
      <c r="E792" s="144">
        <v>0</v>
      </c>
    </row>
    <row r="793" spans="2:5" x14ac:dyDescent="0.2">
      <c r="B793" s="143">
        <v>41271</v>
      </c>
      <c r="C793" s="124">
        <v>2.5999999999999999E-2</v>
      </c>
      <c r="E793" s="144">
        <v>0</v>
      </c>
    </row>
    <row r="794" spans="2:5" x14ac:dyDescent="0.2">
      <c r="B794" s="143">
        <v>41272</v>
      </c>
      <c r="C794" s="124">
        <v>2.3E-2</v>
      </c>
      <c r="E794" s="144">
        <v>0</v>
      </c>
    </row>
    <row r="795" spans="2:5" x14ac:dyDescent="0.2">
      <c r="B795" s="143">
        <v>41273</v>
      </c>
      <c r="C795" s="124">
        <v>2.3E-2</v>
      </c>
      <c r="E795" s="144">
        <v>0</v>
      </c>
    </row>
    <row r="796" spans="2:5" x14ac:dyDescent="0.2">
      <c r="B796" s="143">
        <v>41274</v>
      </c>
      <c r="C796" s="124">
        <v>2.5000000000000001E-2</v>
      </c>
      <c r="E796" s="144">
        <v>0</v>
      </c>
    </row>
    <row r="797" spans="2:5" x14ac:dyDescent="0.2">
      <c r="B797" s="143">
        <v>41275</v>
      </c>
      <c r="C797" s="124">
        <v>2.5000000000000001E-2</v>
      </c>
      <c r="E797" s="144">
        <v>0</v>
      </c>
    </row>
    <row r="798" spans="2:5" x14ac:dyDescent="0.2">
      <c r="B798" s="143">
        <v>41276</v>
      </c>
      <c r="C798" s="124">
        <v>2.5000000000000001E-2</v>
      </c>
      <c r="E798" s="144">
        <v>0</v>
      </c>
    </row>
    <row r="799" spans="2:5" x14ac:dyDescent="0.2">
      <c r="B799" s="143">
        <v>41277</v>
      </c>
      <c r="C799" s="124">
        <v>2.4E-2</v>
      </c>
      <c r="E799" s="144">
        <v>0</v>
      </c>
    </row>
    <row r="800" spans="2:5" x14ac:dyDescent="0.2">
      <c r="B800" s="143">
        <v>41278</v>
      </c>
      <c r="C800" s="124">
        <v>2.1999999999999999E-2</v>
      </c>
      <c r="E800" s="144">
        <v>0</v>
      </c>
    </row>
    <row r="801" spans="2:5" x14ac:dyDescent="0.2">
      <c r="B801" s="143">
        <v>41279</v>
      </c>
      <c r="C801" s="124">
        <v>2.1999999999999999E-2</v>
      </c>
      <c r="E801" s="144">
        <v>0</v>
      </c>
    </row>
    <row r="802" spans="2:5" x14ac:dyDescent="0.2">
      <c r="B802" s="143">
        <v>41280</v>
      </c>
      <c r="C802" s="124">
        <v>1.9E-2</v>
      </c>
      <c r="E802" s="144">
        <v>0</v>
      </c>
    </row>
    <row r="803" spans="2:5" x14ac:dyDescent="0.2">
      <c r="B803" s="143">
        <v>41281</v>
      </c>
      <c r="C803" s="124">
        <v>1.4E-2</v>
      </c>
      <c r="E803" s="144">
        <v>0</v>
      </c>
    </row>
    <row r="804" spans="2:5" x14ac:dyDescent="0.2">
      <c r="B804" s="143">
        <v>41282</v>
      </c>
      <c r="C804" s="124">
        <v>1.2999999999999999E-2</v>
      </c>
      <c r="E804" s="144">
        <v>0</v>
      </c>
    </row>
    <row r="805" spans="2:5" x14ac:dyDescent="0.2">
      <c r="B805" s="143">
        <v>41283</v>
      </c>
      <c r="C805" s="124">
        <v>1.2999999999999999E-2</v>
      </c>
      <c r="E805" s="144">
        <v>0</v>
      </c>
    </row>
    <row r="806" spans="2:5" x14ac:dyDescent="0.2">
      <c r="B806" s="143">
        <v>41284</v>
      </c>
      <c r="C806" s="124">
        <v>1.2999999999999999E-2</v>
      </c>
      <c r="E806" s="144">
        <v>0</v>
      </c>
    </row>
    <row r="807" spans="2:5" x14ac:dyDescent="0.2">
      <c r="B807" s="143">
        <v>41285</v>
      </c>
      <c r="C807" s="124">
        <v>1.2999999999999999E-2</v>
      </c>
      <c r="E807" s="144">
        <v>11</v>
      </c>
    </row>
    <row r="808" spans="2:5" x14ac:dyDescent="0.2">
      <c r="B808" s="143">
        <v>41286</v>
      </c>
      <c r="C808" s="124">
        <v>1.2999999999999999E-2</v>
      </c>
      <c r="E808" s="144">
        <v>0</v>
      </c>
    </row>
    <row r="809" spans="2:5" x14ac:dyDescent="0.2">
      <c r="B809" s="143">
        <v>41287</v>
      </c>
      <c r="C809" s="124">
        <v>1.2999999999999999E-2</v>
      </c>
      <c r="E809" s="144">
        <v>0</v>
      </c>
    </row>
    <row r="810" spans="2:5" x14ac:dyDescent="0.2">
      <c r="B810" s="143">
        <v>41288</v>
      </c>
      <c r="C810" s="124">
        <v>1.2999999999999999E-2</v>
      </c>
      <c r="E810" s="144">
        <v>0</v>
      </c>
    </row>
    <row r="811" spans="2:5" x14ac:dyDescent="0.2">
      <c r="B811" s="143">
        <v>41289</v>
      </c>
      <c r="C811" s="124">
        <v>1.2999999999999999E-2</v>
      </c>
      <c r="E811" s="144">
        <v>0</v>
      </c>
    </row>
    <row r="812" spans="2:5" x14ac:dyDescent="0.2">
      <c r="B812" s="143">
        <v>41290</v>
      </c>
      <c r="C812" s="124">
        <v>1.4E-2</v>
      </c>
      <c r="E812" s="144">
        <v>0</v>
      </c>
    </row>
    <row r="813" spans="2:5" x14ac:dyDescent="0.2">
      <c r="B813" s="143">
        <v>41291</v>
      </c>
      <c r="C813" s="124">
        <v>1.2999999999999999E-2</v>
      </c>
      <c r="E813" s="144">
        <v>0</v>
      </c>
    </row>
    <row r="814" spans="2:5" x14ac:dyDescent="0.2">
      <c r="B814" s="143">
        <v>41292</v>
      </c>
      <c r="C814" s="124">
        <v>1.4999999999999999E-2</v>
      </c>
      <c r="E814" s="144">
        <v>0</v>
      </c>
    </row>
    <row r="815" spans="2:5" x14ac:dyDescent="0.2">
      <c r="B815" s="143">
        <v>41293</v>
      </c>
      <c r="C815" s="124">
        <v>1.4E-2</v>
      </c>
      <c r="E815" s="144">
        <v>0</v>
      </c>
    </row>
    <row r="816" spans="2:5" x14ac:dyDescent="0.2">
      <c r="B816" s="143">
        <v>41294</v>
      </c>
      <c r="C816" s="124">
        <v>1.4E-2</v>
      </c>
      <c r="E816" s="144">
        <v>0</v>
      </c>
    </row>
    <row r="817" spans="2:5" x14ac:dyDescent="0.2">
      <c r="B817" s="143">
        <v>41295</v>
      </c>
      <c r="C817" s="124">
        <v>1.2999999999999999E-2</v>
      </c>
      <c r="E817" s="144">
        <v>0</v>
      </c>
    </row>
    <row r="818" spans="2:5" x14ac:dyDescent="0.2">
      <c r="B818" s="143">
        <v>41296</v>
      </c>
      <c r="C818" s="124">
        <v>1.2999999999999999E-2</v>
      </c>
      <c r="E818" s="144">
        <v>0</v>
      </c>
    </row>
    <row r="819" spans="2:5" x14ac:dyDescent="0.2">
      <c r="B819" s="143">
        <v>41297</v>
      </c>
      <c r="C819" s="124">
        <v>1.2E-2</v>
      </c>
      <c r="E819" s="144">
        <v>0</v>
      </c>
    </row>
    <row r="820" spans="2:5" x14ac:dyDescent="0.2">
      <c r="B820" s="143">
        <v>41298</v>
      </c>
      <c r="C820" s="124">
        <v>1.2E-2</v>
      </c>
      <c r="E820" s="144">
        <v>0</v>
      </c>
    </row>
    <row r="821" spans="2:5" x14ac:dyDescent="0.2">
      <c r="B821" s="143">
        <v>41299</v>
      </c>
      <c r="C821" s="124">
        <v>1.0999999999999999E-2</v>
      </c>
      <c r="E821" s="144">
        <v>0</v>
      </c>
    </row>
    <row r="822" spans="2:5" x14ac:dyDescent="0.2">
      <c r="B822" s="143">
        <v>41300</v>
      </c>
      <c r="C822" s="124">
        <v>1.0999999999999999E-2</v>
      </c>
      <c r="E822" s="144">
        <v>0</v>
      </c>
    </row>
    <row r="823" spans="2:5" x14ac:dyDescent="0.2">
      <c r="B823" s="143">
        <v>41301</v>
      </c>
      <c r="C823" s="124">
        <v>1.0999999999999999E-2</v>
      </c>
      <c r="E823" s="144">
        <v>0</v>
      </c>
    </row>
    <row r="824" spans="2:5" x14ac:dyDescent="0.2">
      <c r="B824" s="143">
        <v>41302</v>
      </c>
      <c r="C824" s="124">
        <v>1.0999999999999999E-2</v>
      </c>
      <c r="E824" s="144">
        <v>0</v>
      </c>
    </row>
    <row r="825" spans="2:5" x14ac:dyDescent="0.2">
      <c r="B825" s="143">
        <v>41303</v>
      </c>
      <c r="C825" s="124">
        <v>1.0999999999999999E-2</v>
      </c>
      <c r="E825" s="144">
        <v>0</v>
      </c>
    </row>
    <row r="826" spans="2:5" x14ac:dyDescent="0.2">
      <c r="B826" s="143">
        <v>41304</v>
      </c>
      <c r="C826" s="124">
        <v>8.9999999999999993E-3</v>
      </c>
      <c r="E826" s="144">
        <v>0</v>
      </c>
    </row>
    <row r="827" spans="2:5" x14ac:dyDescent="0.2">
      <c r="B827" s="143">
        <v>41305</v>
      </c>
      <c r="C827" s="124">
        <v>7.0000000000000001E-3</v>
      </c>
      <c r="E827" s="144">
        <v>0</v>
      </c>
    </row>
    <row r="828" spans="2:5" x14ac:dyDescent="0.2">
      <c r="B828" s="143">
        <v>41306</v>
      </c>
      <c r="C828" s="124">
        <v>7.0000000000000001E-3</v>
      </c>
      <c r="E828" s="144">
        <v>0</v>
      </c>
    </row>
    <row r="829" spans="2:5" x14ac:dyDescent="0.2">
      <c r="B829" s="143">
        <v>41307</v>
      </c>
      <c r="C829" s="124">
        <v>8.0000000000000002E-3</v>
      </c>
      <c r="E829" s="144">
        <v>0</v>
      </c>
    </row>
    <row r="830" spans="2:5" x14ac:dyDescent="0.2">
      <c r="B830" s="143">
        <v>41308</v>
      </c>
      <c r="C830" s="124">
        <v>8.0000000000000002E-3</v>
      </c>
      <c r="E830" s="144">
        <v>0</v>
      </c>
    </row>
    <row r="831" spans="2:5" x14ac:dyDescent="0.2">
      <c r="B831" s="143">
        <v>41309</v>
      </c>
      <c r="C831" s="124">
        <v>8.0000000000000002E-3</v>
      </c>
      <c r="E831" s="144">
        <v>0</v>
      </c>
    </row>
    <row r="832" spans="2:5" x14ac:dyDescent="0.2">
      <c r="B832" s="143">
        <v>41310</v>
      </c>
      <c r="C832" s="124">
        <v>8.0000000000000002E-3</v>
      </c>
      <c r="E832" s="144">
        <v>0</v>
      </c>
    </row>
    <row r="833" spans="2:5" x14ac:dyDescent="0.2">
      <c r="B833" s="143">
        <v>41311</v>
      </c>
      <c r="C833" s="124">
        <v>8.0000000000000002E-3</v>
      </c>
      <c r="E833" s="144">
        <v>0</v>
      </c>
    </row>
    <row r="834" spans="2:5" x14ac:dyDescent="0.2">
      <c r="B834" s="143">
        <v>41312</v>
      </c>
      <c r="C834" s="124">
        <v>8.0000000000000002E-3</v>
      </c>
      <c r="E834" s="144">
        <v>0</v>
      </c>
    </row>
    <row r="835" spans="2:5" x14ac:dyDescent="0.2">
      <c r="B835" s="143">
        <v>41313</v>
      </c>
      <c r="C835" s="124">
        <v>8.0000000000000002E-3</v>
      </c>
      <c r="E835" s="144">
        <v>0</v>
      </c>
    </row>
    <row r="836" spans="2:5" x14ac:dyDescent="0.2">
      <c r="B836" s="143">
        <v>41314</v>
      </c>
      <c r="C836" s="124">
        <v>8.0000000000000002E-3</v>
      </c>
      <c r="E836" s="144">
        <v>6</v>
      </c>
    </row>
    <row r="837" spans="2:5" x14ac:dyDescent="0.2">
      <c r="B837" s="143">
        <v>41315</v>
      </c>
      <c r="C837" s="124">
        <v>8.0000000000000002E-3</v>
      </c>
      <c r="E837" s="144">
        <v>6</v>
      </c>
    </row>
    <row r="838" spans="2:5" x14ac:dyDescent="0.2">
      <c r="B838" s="143">
        <v>41316</v>
      </c>
      <c r="C838" s="124">
        <v>8.0000000000000002E-3</v>
      </c>
      <c r="E838" s="144">
        <v>0</v>
      </c>
    </row>
    <row r="839" spans="2:5" x14ac:dyDescent="0.2">
      <c r="B839" s="143">
        <v>41317</v>
      </c>
      <c r="C839" s="124">
        <v>8.0000000000000002E-3</v>
      </c>
      <c r="E839" s="144">
        <v>0</v>
      </c>
    </row>
    <row r="840" spans="2:5" x14ac:dyDescent="0.2">
      <c r="B840" s="143">
        <v>41318</v>
      </c>
      <c r="C840" s="124">
        <v>8.0000000000000002E-3</v>
      </c>
      <c r="E840" s="144">
        <v>0</v>
      </c>
    </row>
    <row r="841" spans="2:5" x14ac:dyDescent="0.2">
      <c r="B841" s="143">
        <v>41319</v>
      </c>
      <c r="C841" s="124">
        <v>8.0000000000000002E-3</v>
      </c>
      <c r="E841" s="144">
        <v>0</v>
      </c>
    </row>
    <row r="842" spans="2:5" x14ac:dyDescent="0.2">
      <c r="B842" s="143">
        <v>41320</v>
      </c>
      <c r="C842" s="124">
        <v>8.0000000000000002E-3</v>
      </c>
      <c r="E842" s="144">
        <v>0</v>
      </c>
    </row>
    <row r="843" spans="2:5" x14ac:dyDescent="0.2">
      <c r="B843" s="143">
        <v>41321</v>
      </c>
      <c r="C843" s="124">
        <v>8.0000000000000002E-3</v>
      </c>
      <c r="E843" s="144">
        <v>0</v>
      </c>
    </row>
    <row r="844" spans="2:5" x14ac:dyDescent="0.2">
      <c r="B844" s="143">
        <v>41322</v>
      </c>
      <c r="C844" s="124">
        <v>8.0000000000000002E-3</v>
      </c>
      <c r="E844" s="144">
        <v>0</v>
      </c>
    </row>
    <row r="845" spans="2:5" x14ac:dyDescent="0.2">
      <c r="B845" s="143">
        <v>41323</v>
      </c>
      <c r="C845" s="124">
        <v>8.0000000000000002E-3</v>
      </c>
      <c r="E845" s="144">
        <v>0</v>
      </c>
    </row>
    <row r="846" spans="2:5" x14ac:dyDescent="0.2">
      <c r="B846" s="143">
        <v>41324</v>
      </c>
      <c r="C846" s="124">
        <v>7.0000000000000001E-3</v>
      </c>
      <c r="E846" s="144">
        <v>0</v>
      </c>
    </row>
    <row r="847" spans="2:5" x14ac:dyDescent="0.2">
      <c r="B847" s="143">
        <v>41325</v>
      </c>
      <c r="C847" s="124">
        <v>8.0000000000000002E-3</v>
      </c>
      <c r="E847" s="144">
        <v>0</v>
      </c>
    </row>
    <row r="848" spans="2:5" x14ac:dyDescent="0.2">
      <c r="B848" s="143">
        <v>41326</v>
      </c>
      <c r="C848" s="124">
        <v>7.0000000000000001E-3</v>
      </c>
      <c r="E848" s="144">
        <v>0</v>
      </c>
    </row>
    <row r="849" spans="2:5" x14ac:dyDescent="0.2">
      <c r="B849" s="143">
        <v>41327</v>
      </c>
      <c r="C849" s="124">
        <v>8.0000000000000002E-3</v>
      </c>
      <c r="E849" s="144">
        <v>0</v>
      </c>
    </row>
    <row r="850" spans="2:5" x14ac:dyDescent="0.2">
      <c r="B850" s="143">
        <v>41328</v>
      </c>
      <c r="C850" s="124">
        <v>8.0000000000000002E-3</v>
      </c>
      <c r="E850" s="144">
        <v>0</v>
      </c>
    </row>
    <row r="851" spans="2:5" x14ac:dyDescent="0.2">
      <c r="B851" s="143">
        <v>41329</v>
      </c>
      <c r="C851" s="124">
        <v>8.0000000000000002E-3</v>
      </c>
      <c r="E851" s="144">
        <v>0</v>
      </c>
    </row>
    <row r="852" spans="2:5" x14ac:dyDescent="0.2">
      <c r="B852" s="143">
        <v>41330</v>
      </c>
      <c r="C852" s="124">
        <v>8.0000000000000002E-3</v>
      </c>
      <c r="E852" s="144">
        <v>0</v>
      </c>
    </row>
    <row r="853" spans="2:5" x14ac:dyDescent="0.2">
      <c r="B853" s="143">
        <v>41331</v>
      </c>
      <c r="C853" s="124">
        <v>8.0000000000000002E-3</v>
      </c>
      <c r="E853" s="144">
        <v>0</v>
      </c>
    </row>
    <row r="854" spans="2:5" x14ac:dyDescent="0.2">
      <c r="B854" s="143">
        <v>41332</v>
      </c>
      <c r="C854" s="124">
        <v>8.0000000000000002E-3</v>
      </c>
      <c r="E854" s="144">
        <v>0</v>
      </c>
    </row>
    <row r="855" spans="2:5" x14ac:dyDescent="0.2">
      <c r="B855" s="143">
        <v>41333</v>
      </c>
      <c r="C855" s="124">
        <v>8.0000000000000002E-3</v>
      </c>
      <c r="E855" s="144">
        <v>0</v>
      </c>
    </row>
    <row r="856" spans="2:5" x14ac:dyDescent="0.2">
      <c r="B856" s="143">
        <v>41334</v>
      </c>
      <c r="C856" s="124">
        <v>8.0000000000000002E-3</v>
      </c>
      <c r="E856" s="144">
        <v>0</v>
      </c>
    </row>
    <row r="857" spans="2:5" x14ac:dyDescent="0.2">
      <c r="B857" s="143">
        <v>41335</v>
      </c>
      <c r="C857" s="124">
        <v>8.0000000000000002E-3</v>
      </c>
      <c r="E857" s="144">
        <v>0</v>
      </c>
    </row>
    <row r="858" spans="2:5" x14ac:dyDescent="0.2">
      <c r="B858" s="143">
        <v>41336</v>
      </c>
      <c r="C858" s="124">
        <v>8.0000000000000002E-3</v>
      </c>
      <c r="E858" s="144">
        <v>0</v>
      </c>
    </row>
    <row r="859" spans="2:5" x14ac:dyDescent="0.2">
      <c r="B859" s="143">
        <v>41337</v>
      </c>
      <c r="C859" s="124">
        <v>8.0000000000000002E-3</v>
      </c>
      <c r="E859" s="144">
        <v>0</v>
      </c>
    </row>
    <row r="860" spans="2:5" x14ac:dyDescent="0.2">
      <c r="B860" s="143">
        <v>41338</v>
      </c>
      <c r="C860" s="124">
        <v>8.0000000000000002E-3</v>
      </c>
      <c r="E860" s="144">
        <v>0</v>
      </c>
    </row>
    <row r="861" spans="2:5" x14ac:dyDescent="0.2">
      <c r="B861" s="143">
        <v>41339</v>
      </c>
      <c r="C861" s="124">
        <v>8.0000000000000002E-3</v>
      </c>
      <c r="E861" s="144">
        <v>0</v>
      </c>
    </row>
    <row r="862" spans="2:5" x14ac:dyDescent="0.2">
      <c r="B862" s="143">
        <v>41340</v>
      </c>
      <c r="C862" s="124">
        <v>8.0000000000000002E-3</v>
      </c>
      <c r="E862" s="144">
        <v>0</v>
      </c>
    </row>
    <row r="863" spans="2:5" x14ac:dyDescent="0.2">
      <c r="B863" s="143">
        <v>41341</v>
      </c>
      <c r="C863" s="124">
        <v>8.0000000000000002E-3</v>
      </c>
      <c r="E863" s="144">
        <v>0</v>
      </c>
    </row>
    <row r="864" spans="2:5" x14ac:dyDescent="0.2">
      <c r="B864" s="143">
        <v>41342</v>
      </c>
      <c r="C864" s="124">
        <v>8.0000000000000002E-3</v>
      </c>
      <c r="E864" s="144">
        <v>0</v>
      </c>
    </row>
    <row r="865" spans="2:5" x14ac:dyDescent="0.2">
      <c r="B865" s="143">
        <v>41343</v>
      </c>
      <c r="C865" s="124">
        <v>8.0000000000000002E-3</v>
      </c>
      <c r="E865" s="144">
        <v>9</v>
      </c>
    </row>
    <row r="866" spans="2:5" x14ac:dyDescent="0.2">
      <c r="B866" s="143">
        <v>41344</v>
      </c>
      <c r="C866" s="124">
        <v>8.0000000000000002E-3</v>
      </c>
      <c r="E866" s="144">
        <v>0</v>
      </c>
    </row>
    <row r="867" spans="2:5" x14ac:dyDescent="0.2">
      <c r="B867" s="143">
        <v>41345</v>
      </c>
      <c r="C867" s="124">
        <v>8.0000000000000002E-3</v>
      </c>
      <c r="E867" s="144">
        <v>0</v>
      </c>
    </row>
    <row r="868" spans="2:5" x14ac:dyDescent="0.2">
      <c r="B868" s="143">
        <v>41346</v>
      </c>
      <c r="C868" s="124">
        <v>8.0000000000000002E-3</v>
      </c>
      <c r="E868" s="144">
        <v>0</v>
      </c>
    </row>
    <row r="869" spans="2:5" x14ac:dyDescent="0.2">
      <c r="B869" s="143">
        <v>41347</v>
      </c>
      <c r="C869" s="124">
        <v>8.0000000000000002E-3</v>
      </c>
      <c r="E869" s="144">
        <v>0</v>
      </c>
    </row>
    <row r="870" spans="2:5" x14ac:dyDescent="0.2">
      <c r="B870" s="143">
        <v>41348</v>
      </c>
      <c r="C870" s="124">
        <v>8.0000000000000002E-3</v>
      </c>
      <c r="E870" s="144">
        <v>0</v>
      </c>
    </row>
    <row r="871" spans="2:5" x14ac:dyDescent="0.2">
      <c r="B871" s="143">
        <v>41349</v>
      </c>
      <c r="C871" s="124">
        <v>8.0000000000000002E-3</v>
      </c>
      <c r="E871" s="144">
        <v>0</v>
      </c>
    </row>
    <row r="872" spans="2:5" x14ac:dyDescent="0.2">
      <c r="B872" s="143">
        <v>41350</v>
      </c>
      <c r="C872" s="124">
        <v>8.0000000000000002E-3</v>
      </c>
      <c r="E872" s="144">
        <v>0</v>
      </c>
    </row>
    <row r="873" spans="2:5" x14ac:dyDescent="0.2">
      <c r="B873" s="143">
        <v>41351</v>
      </c>
      <c r="C873" s="124">
        <v>8.0000000000000002E-3</v>
      </c>
      <c r="E873" s="144">
        <v>0</v>
      </c>
    </row>
    <row r="874" spans="2:5" x14ac:dyDescent="0.2">
      <c r="B874" s="143">
        <v>41352</v>
      </c>
      <c r="C874" s="124">
        <v>8.0000000000000002E-3</v>
      </c>
      <c r="E874" s="144">
        <v>0</v>
      </c>
    </row>
    <row r="875" spans="2:5" x14ac:dyDescent="0.2">
      <c r="B875" s="143">
        <v>41353</v>
      </c>
      <c r="C875" s="124">
        <v>8.0000000000000002E-3</v>
      </c>
      <c r="E875" s="144">
        <v>0</v>
      </c>
    </row>
    <row r="876" spans="2:5" x14ac:dyDescent="0.2">
      <c r="B876" s="143">
        <v>41354</v>
      </c>
      <c r="C876" s="124">
        <v>8.0000000000000002E-3</v>
      </c>
      <c r="E876" s="144">
        <v>0</v>
      </c>
    </row>
    <row r="877" spans="2:5" x14ac:dyDescent="0.2">
      <c r="B877" s="143">
        <v>41355</v>
      </c>
      <c r="C877" s="124">
        <v>8.0000000000000002E-3</v>
      </c>
      <c r="E877" s="144">
        <v>0</v>
      </c>
    </row>
    <row r="878" spans="2:5" x14ac:dyDescent="0.2">
      <c r="B878" s="143">
        <v>41356</v>
      </c>
      <c r="C878" s="124">
        <v>8.0000000000000002E-3</v>
      </c>
      <c r="E878" s="144">
        <v>0</v>
      </c>
    </row>
    <row r="879" spans="2:5" x14ac:dyDescent="0.2">
      <c r="B879" s="143">
        <v>41357</v>
      </c>
      <c r="C879" s="124">
        <v>8.0000000000000002E-3</v>
      </c>
      <c r="E879" s="144">
        <v>0</v>
      </c>
    </row>
    <row r="880" spans="2:5" x14ac:dyDescent="0.2">
      <c r="B880" s="143">
        <v>41358</v>
      </c>
      <c r="C880" s="124">
        <v>8.0000000000000002E-3</v>
      </c>
      <c r="E880" s="144">
        <v>0</v>
      </c>
    </row>
    <row r="881" spans="2:5" x14ac:dyDescent="0.2">
      <c r="B881" s="143">
        <v>41359</v>
      </c>
      <c r="C881" s="124">
        <v>7.0000000000000001E-3</v>
      </c>
      <c r="E881" s="144">
        <v>0</v>
      </c>
    </row>
    <row r="882" spans="2:5" x14ac:dyDescent="0.2">
      <c r="B882" s="143">
        <v>41360</v>
      </c>
      <c r="C882" s="124">
        <v>6.0000000000000001E-3</v>
      </c>
      <c r="E882" s="144">
        <v>0</v>
      </c>
    </row>
    <row r="883" spans="2:5" x14ac:dyDescent="0.2">
      <c r="B883" s="143">
        <v>41361</v>
      </c>
      <c r="C883" s="124">
        <v>1.0999999999999999E-2</v>
      </c>
      <c r="E883" s="144">
        <v>0</v>
      </c>
    </row>
    <row r="884" spans="2:5" x14ac:dyDescent="0.2">
      <c r="B884" s="143">
        <v>41362</v>
      </c>
      <c r="C884" s="124">
        <v>1.2999999999999999E-2</v>
      </c>
      <c r="E884" s="144">
        <v>0</v>
      </c>
    </row>
    <row r="885" spans="2:5" x14ac:dyDescent="0.2">
      <c r="B885" s="143">
        <v>41363</v>
      </c>
      <c r="C885" s="124">
        <v>1.4E-2</v>
      </c>
      <c r="E885" s="144">
        <v>0</v>
      </c>
    </row>
    <row r="886" spans="2:5" x14ac:dyDescent="0.2">
      <c r="B886" s="143">
        <v>41364</v>
      </c>
      <c r="C886" s="124">
        <v>1.4E-2</v>
      </c>
      <c r="E886" s="144">
        <v>0</v>
      </c>
    </row>
    <row r="887" spans="2:5" x14ac:dyDescent="0.2">
      <c r="B887" s="143">
        <v>41365</v>
      </c>
      <c r="C887" s="124">
        <v>1.6E-2</v>
      </c>
      <c r="E887" s="144">
        <v>10</v>
      </c>
    </row>
    <row r="888" spans="2:5" x14ac:dyDescent="0.2">
      <c r="B888" s="143">
        <v>41366</v>
      </c>
      <c r="C888" s="124">
        <v>1.9E-2</v>
      </c>
      <c r="E888" s="144">
        <v>45</v>
      </c>
    </row>
    <row r="889" spans="2:5" x14ac:dyDescent="0.2">
      <c r="B889" s="143">
        <v>41367</v>
      </c>
      <c r="C889" s="124">
        <v>0.01</v>
      </c>
      <c r="E889" s="144">
        <v>53</v>
      </c>
    </row>
    <row r="890" spans="2:5" x14ac:dyDescent="0.2">
      <c r="B890" s="143">
        <v>41368</v>
      </c>
      <c r="C890" s="124">
        <v>8.9999999999999993E-3</v>
      </c>
      <c r="E890" s="144">
        <v>0</v>
      </c>
    </row>
    <row r="891" spans="2:5" x14ac:dyDescent="0.2">
      <c r="B891" s="143">
        <v>41369</v>
      </c>
      <c r="C891" s="124">
        <v>8.9999999999999993E-3</v>
      </c>
      <c r="E891" s="144">
        <v>0</v>
      </c>
    </row>
    <row r="892" spans="2:5" x14ac:dyDescent="0.2">
      <c r="B892" s="143">
        <v>41370</v>
      </c>
      <c r="C892" s="124">
        <v>8.0000000000000002E-3</v>
      </c>
      <c r="E892" s="144">
        <v>0</v>
      </c>
    </row>
    <row r="893" spans="2:5" x14ac:dyDescent="0.2">
      <c r="B893" s="143">
        <v>41371</v>
      </c>
      <c r="C893" s="124">
        <v>8.0000000000000002E-3</v>
      </c>
      <c r="E893" s="144">
        <v>0</v>
      </c>
    </row>
    <row r="894" spans="2:5" x14ac:dyDescent="0.2">
      <c r="B894" s="143">
        <v>41372</v>
      </c>
      <c r="C894" s="124">
        <v>8.0000000000000002E-3</v>
      </c>
      <c r="E894" s="144">
        <v>0</v>
      </c>
    </row>
    <row r="895" spans="2:5" x14ac:dyDescent="0.2">
      <c r="B895" s="143">
        <v>41373</v>
      </c>
      <c r="C895" s="124">
        <v>8.0000000000000002E-3</v>
      </c>
      <c r="E895" s="144">
        <v>11</v>
      </c>
    </row>
    <row r="896" spans="2:5" x14ac:dyDescent="0.2">
      <c r="B896" s="143">
        <v>41374</v>
      </c>
      <c r="C896" s="124">
        <v>8.0000000000000002E-3</v>
      </c>
      <c r="E896" s="144">
        <v>0</v>
      </c>
    </row>
    <row r="897" spans="2:5" x14ac:dyDescent="0.2">
      <c r="B897" s="143">
        <v>41375</v>
      </c>
      <c r="C897" s="124">
        <v>1.2E-2</v>
      </c>
      <c r="E897" s="144">
        <v>0</v>
      </c>
    </row>
    <row r="898" spans="2:5" x14ac:dyDescent="0.2">
      <c r="B898" s="143">
        <v>41376</v>
      </c>
      <c r="C898" s="124">
        <v>1.2999999999999999E-2</v>
      </c>
      <c r="E898" s="144">
        <v>0</v>
      </c>
    </row>
    <row r="899" spans="2:5" x14ac:dyDescent="0.2">
      <c r="B899" s="143">
        <v>41377</v>
      </c>
      <c r="C899" s="124">
        <v>0.01</v>
      </c>
      <c r="E899" s="144">
        <v>0</v>
      </c>
    </row>
    <row r="900" spans="2:5" x14ac:dyDescent="0.2">
      <c r="B900" s="143">
        <v>41378</v>
      </c>
      <c r="C900" s="124">
        <v>8.9999999999999993E-3</v>
      </c>
      <c r="E900" s="144">
        <v>0</v>
      </c>
    </row>
    <row r="901" spans="2:5" x14ac:dyDescent="0.2">
      <c r="B901" s="143">
        <v>41379</v>
      </c>
      <c r="C901" s="124">
        <v>8.9999999999999993E-3</v>
      </c>
      <c r="D901" s="125">
        <v>0.59499999999999997</v>
      </c>
      <c r="E901" s="144">
        <v>0</v>
      </c>
    </row>
    <row r="902" spans="2:5" x14ac:dyDescent="0.2">
      <c r="B902" s="143">
        <v>41380</v>
      </c>
      <c r="C902" s="124">
        <v>8.0000000000000002E-3</v>
      </c>
      <c r="D902" s="125">
        <v>0.60399999999999998</v>
      </c>
      <c r="E902" s="144">
        <v>0</v>
      </c>
    </row>
    <row r="903" spans="2:5" x14ac:dyDescent="0.2">
      <c r="B903" s="143">
        <v>41381</v>
      </c>
      <c r="C903" s="124">
        <v>8.9999999999999993E-3</v>
      </c>
      <c r="D903" s="125">
        <v>0.72199999999999998</v>
      </c>
      <c r="E903" s="144">
        <v>42</v>
      </c>
    </row>
    <row r="904" spans="2:5" x14ac:dyDescent="0.2">
      <c r="B904" s="143">
        <v>41382</v>
      </c>
      <c r="C904" s="124">
        <v>1.36</v>
      </c>
      <c r="D904" s="125">
        <v>4.1269999999999998</v>
      </c>
      <c r="E904" s="144">
        <v>0</v>
      </c>
    </row>
    <row r="905" spans="2:5" x14ac:dyDescent="0.2">
      <c r="B905" s="143">
        <v>41383</v>
      </c>
      <c r="C905" s="124">
        <v>2.0699999999999998</v>
      </c>
      <c r="D905" s="125">
        <v>2.1549999999999998</v>
      </c>
      <c r="E905" s="144">
        <v>0</v>
      </c>
    </row>
    <row r="906" spans="2:5" x14ac:dyDescent="0.2">
      <c r="B906" s="143">
        <v>41384</v>
      </c>
      <c r="C906" s="124">
        <v>1.2430000000000001</v>
      </c>
      <c r="D906" s="125">
        <v>1.363</v>
      </c>
      <c r="E906" s="144">
        <v>0</v>
      </c>
    </row>
    <row r="907" spans="2:5" x14ac:dyDescent="0.2">
      <c r="B907" s="143">
        <v>41385</v>
      </c>
      <c r="C907" s="124">
        <v>0.879</v>
      </c>
      <c r="D907" s="125">
        <v>1.071</v>
      </c>
      <c r="E907" s="144">
        <v>0</v>
      </c>
    </row>
    <row r="908" spans="2:5" x14ac:dyDescent="0.2">
      <c r="B908" s="143">
        <v>41386</v>
      </c>
      <c r="C908" s="124">
        <v>0.625</v>
      </c>
      <c r="D908" s="125">
        <v>0.92700000000000005</v>
      </c>
      <c r="E908" s="144">
        <v>0</v>
      </c>
    </row>
    <row r="909" spans="2:5" x14ac:dyDescent="0.2">
      <c r="B909" s="143">
        <v>41387</v>
      </c>
      <c r="C909" s="124">
        <v>0.45900000000000002</v>
      </c>
      <c r="D909" s="125">
        <v>0.85</v>
      </c>
      <c r="E909" s="144">
        <v>0</v>
      </c>
    </row>
    <row r="910" spans="2:5" x14ac:dyDescent="0.2">
      <c r="B910" s="143">
        <v>41388</v>
      </c>
      <c r="C910" s="124">
        <v>0.32700000000000001</v>
      </c>
      <c r="D910" s="125">
        <v>0.79173643196014065</v>
      </c>
      <c r="E910" s="144">
        <v>0</v>
      </c>
    </row>
    <row r="911" spans="2:5" x14ac:dyDescent="0.2">
      <c r="B911" s="143">
        <v>41389</v>
      </c>
      <c r="C911" s="124">
        <v>0.218</v>
      </c>
      <c r="D911" s="125">
        <v>0.76174011751224857</v>
      </c>
      <c r="E911" s="144">
        <v>0</v>
      </c>
    </row>
    <row r="912" spans="2:5" x14ac:dyDescent="0.2">
      <c r="B912" s="143">
        <v>41390</v>
      </c>
      <c r="C912" s="124">
        <v>0.128</v>
      </c>
      <c r="D912" s="125">
        <v>0.73101841519285404</v>
      </c>
      <c r="E912" s="144">
        <v>0</v>
      </c>
    </row>
    <row r="913" spans="2:5" x14ac:dyDescent="0.2">
      <c r="B913" s="143">
        <v>41391</v>
      </c>
      <c r="C913" s="124">
        <v>0.08</v>
      </c>
      <c r="D913" s="125">
        <v>0.71906928345803889</v>
      </c>
      <c r="E913" s="144">
        <v>0</v>
      </c>
    </row>
    <row r="914" spans="2:5" x14ac:dyDescent="0.2">
      <c r="B914" s="143">
        <v>41392</v>
      </c>
      <c r="C914" s="124">
        <v>4.2000000000000003E-2</v>
      </c>
      <c r="D914" s="125">
        <v>0.70190768813970517</v>
      </c>
      <c r="E914" s="144">
        <v>0</v>
      </c>
    </row>
    <row r="915" spans="2:5" x14ac:dyDescent="0.2">
      <c r="B915" s="143">
        <v>41393</v>
      </c>
      <c r="C915" s="124">
        <v>1.6E-2</v>
      </c>
      <c r="D915" s="125">
        <v>0.69489200934099804</v>
      </c>
      <c r="E915" s="144">
        <v>0</v>
      </c>
    </row>
    <row r="916" spans="2:5" x14ac:dyDescent="0.2">
      <c r="B916" s="143">
        <v>41394</v>
      </c>
      <c r="C916" s="124">
        <v>8.9999999999999993E-3</v>
      </c>
      <c r="D916" s="125">
        <v>0.67973113425376719</v>
      </c>
      <c r="E916" s="144">
        <v>0</v>
      </c>
    </row>
    <row r="917" spans="2:5" x14ac:dyDescent="0.2">
      <c r="B917" s="143">
        <v>41395</v>
      </c>
      <c r="C917" s="124">
        <v>8.0000000000000002E-3</v>
      </c>
      <c r="D917" s="125">
        <v>0.66652376409060665</v>
      </c>
      <c r="E917" s="144">
        <v>0</v>
      </c>
    </row>
    <row r="918" spans="2:5" x14ac:dyDescent="0.2">
      <c r="B918" s="143">
        <v>41396</v>
      </c>
      <c r="C918" s="124">
        <v>8.0000000000000002E-3</v>
      </c>
      <c r="D918" s="125">
        <v>0.65094794501376951</v>
      </c>
      <c r="E918" s="144">
        <v>0</v>
      </c>
    </row>
    <row r="919" spans="2:5" x14ac:dyDescent="0.2">
      <c r="B919" s="143">
        <v>41397</v>
      </c>
      <c r="C919" s="124">
        <v>7.0000000000000001E-3</v>
      </c>
      <c r="D919" s="125">
        <v>0.66281564700871887</v>
      </c>
      <c r="E919" s="144">
        <v>0</v>
      </c>
    </row>
    <row r="920" spans="2:5" x14ac:dyDescent="0.2">
      <c r="B920" s="143">
        <v>41398</v>
      </c>
      <c r="C920" s="124">
        <v>7.0000000000000001E-3</v>
      </c>
      <c r="D920" s="125">
        <v>0.6964800258326137</v>
      </c>
      <c r="E920" s="144">
        <v>0</v>
      </c>
    </row>
    <row r="921" spans="2:5" x14ac:dyDescent="0.2">
      <c r="B921" s="143">
        <v>41399</v>
      </c>
      <c r="C921" s="124">
        <v>3.7999999999999999E-2</v>
      </c>
      <c r="D921" s="125">
        <v>0.72577354073875366</v>
      </c>
      <c r="E921" s="144">
        <v>0</v>
      </c>
    </row>
    <row r="922" spans="2:5" x14ac:dyDescent="0.2">
      <c r="B922" s="143">
        <v>41400</v>
      </c>
      <c r="C922" s="124">
        <v>8.3000000000000004E-2</v>
      </c>
      <c r="D922" s="125">
        <v>0.70843881972862832</v>
      </c>
      <c r="E922" s="144">
        <v>0</v>
      </c>
    </row>
    <row r="923" spans="2:5" x14ac:dyDescent="0.2">
      <c r="B923" s="143">
        <v>41401</v>
      </c>
      <c r="C923" s="124">
        <v>7.1999999999999995E-2</v>
      </c>
      <c r="D923" s="125">
        <v>0.68403374479256296</v>
      </c>
      <c r="E923" s="144">
        <v>0</v>
      </c>
    </row>
    <row r="924" spans="2:5" x14ac:dyDescent="0.2">
      <c r="B924" s="143">
        <v>41402</v>
      </c>
      <c r="C924" s="124">
        <v>5.2999999999999999E-2</v>
      </c>
      <c r="D924" s="125">
        <v>0.67909590076201154</v>
      </c>
      <c r="E924" s="144">
        <v>0</v>
      </c>
    </row>
    <row r="925" spans="2:5" x14ac:dyDescent="0.2">
      <c r="B925" s="143">
        <v>41403</v>
      </c>
      <c r="C925" s="124">
        <v>0.04</v>
      </c>
      <c r="D925" s="125">
        <v>0.66161914849530346</v>
      </c>
      <c r="E925" s="144">
        <v>0</v>
      </c>
    </row>
    <row r="926" spans="2:5" x14ac:dyDescent="0.2">
      <c r="B926" s="143">
        <v>41404</v>
      </c>
      <c r="C926" s="124">
        <v>2.5999999999999999E-2</v>
      </c>
      <c r="D926" s="125">
        <v>0.66701502694206949</v>
      </c>
      <c r="E926" s="144">
        <v>0</v>
      </c>
    </row>
    <row r="927" spans="2:5" x14ac:dyDescent="0.2">
      <c r="B927" s="143">
        <v>41405</v>
      </c>
      <c r="C927" s="124">
        <v>1.7999999999999999E-2</v>
      </c>
      <c r="D927" s="125">
        <v>0.66073555260056838</v>
      </c>
      <c r="E927" s="144">
        <v>0</v>
      </c>
    </row>
    <row r="928" spans="2:5" x14ac:dyDescent="0.2">
      <c r="B928" s="143">
        <v>41406</v>
      </c>
      <c r="C928" s="124">
        <v>1.4999999999999999E-2</v>
      </c>
      <c r="D928" s="125">
        <v>0.66476417746326222</v>
      </c>
      <c r="E928" s="144">
        <v>0</v>
      </c>
    </row>
    <row r="929" spans="2:5" x14ac:dyDescent="0.2">
      <c r="B929" s="143">
        <v>41407</v>
      </c>
      <c r="C929" s="124">
        <v>1.2999999999999999E-2</v>
      </c>
      <c r="D929" s="125">
        <v>0.6634547301064021</v>
      </c>
      <c r="E929" s="144">
        <v>0</v>
      </c>
    </row>
    <row r="930" spans="2:5" x14ac:dyDescent="0.2">
      <c r="B930" s="143">
        <v>41408</v>
      </c>
      <c r="C930" s="124">
        <v>1.0999999999999999E-2</v>
      </c>
      <c r="D930" s="125">
        <v>0.65037295973596521</v>
      </c>
      <c r="E930" s="144">
        <v>0</v>
      </c>
    </row>
    <row r="931" spans="2:5" x14ac:dyDescent="0.2">
      <c r="B931" s="143">
        <v>41409</v>
      </c>
      <c r="C931" s="124">
        <v>8.9999999999999993E-3</v>
      </c>
      <c r="D931" s="125">
        <v>0.64205763511690628</v>
      </c>
      <c r="E931" s="144">
        <v>0</v>
      </c>
    </row>
    <row r="932" spans="2:5" x14ac:dyDescent="0.2">
      <c r="B932" s="143">
        <v>41410</v>
      </c>
      <c r="C932" s="124">
        <v>8.0000000000000002E-3</v>
      </c>
      <c r="D932" s="125">
        <v>0.64965662586295081</v>
      </c>
      <c r="E932" s="144">
        <v>0</v>
      </c>
    </row>
    <row r="933" spans="2:5" x14ac:dyDescent="0.2">
      <c r="B933" s="143">
        <v>41411</v>
      </c>
      <c r="C933" s="124">
        <v>8.0000000000000002E-3</v>
      </c>
      <c r="D933" s="125">
        <v>0.65409566264713126</v>
      </c>
      <c r="E933" s="144">
        <v>0</v>
      </c>
    </row>
    <row r="934" spans="2:5" x14ac:dyDescent="0.2">
      <c r="B934" s="143">
        <v>41412</v>
      </c>
      <c r="C934" s="124">
        <v>8.0000000000000002E-3</v>
      </c>
      <c r="D934" s="125">
        <v>0.63989159344684943</v>
      </c>
      <c r="E934" s="144">
        <v>0</v>
      </c>
    </row>
    <row r="935" spans="2:5" x14ac:dyDescent="0.2">
      <c r="B935" s="143">
        <v>41413</v>
      </c>
      <c r="C935" s="124">
        <v>8.0000000000000002E-3</v>
      </c>
      <c r="D935" s="125">
        <v>0.63729598888382377</v>
      </c>
      <c r="E935" s="144">
        <v>0</v>
      </c>
    </row>
    <row r="936" spans="2:5" x14ac:dyDescent="0.2">
      <c r="B936" s="143">
        <v>41414</v>
      </c>
      <c r="C936" s="124">
        <v>8.0000000000000002E-3</v>
      </c>
      <c r="D936" s="125">
        <v>0.64279462424756095</v>
      </c>
      <c r="E936" s="144">
        <v>0</v>
      </c>
    </row>
    <row r="937" spans="2:5" x14ac:dyDescent="0.2">
      <c r="B937" s="143">
        <v>41415</v>
      </c>
      <c r="C937" s="124">
        <v>8.0000000000000002E-3</v>
      </c>
      <c r="D937" s="125">
        <v>0.63969784129487428</v>
      </c>
      <c r="E937" s="144">
        <v>0</v>
      </c>
    </row>
    <row r="938" spans="2:5" x14ac:dyDescent="0.2">
      <c r="B938" s="143">
        <v>41416</v>
      </c>
      <c r="C938" s="124">
        <v>8.0000000000000002E-3</v>
      </c>
      <c r="D938" s="125">
        <v>0.63195195262852966</v>
      </c>
      <c r="E938" s="144">
        <v>0</v>
      </c>
    </row>
    <row r="939" spans="2:5" x14ac:dyDescent="0.2">
      <c r="B939" s="143">
        <v>41417</v>
      </c>
      <c r="C939" s="124">
        <v>8.0000000000000002E-3</v>
      </c>
      <c r="D939" s="125">
        <v>0.62122841075741031</v>
      </c>
      <c r="E939" s="144">
        <v>0</v>
      </c>
    </row>
    <row r="940" spans="2:5" x14ac:dyDescent="0.2">
      <c r="B940" s="143">
        <v>41418</v>
      </c>
      <c r="C940" s="124">
        <v>8.0000000000000002E-3</v>
      </c>
      <c r="D940" s="125">
        <v>0.61905846120540431</v>
      </c>
      <c r="E940" s="144">
        <v>0</v>
      </c>
    </row>
    <row r="941" spans="2:5" x14ac:dyDescent="0.2">
      <c r="B941" s="143">
        <v>41419</v>
      </c>
      <c r="C941" s="124">
        <v>8.0000000000000002E-3</v>
      </c>
      <c r="D941" s="125">
        <v>0.62583525107127469</v>
      </c>
      <c r="E941" s="144">
        <v>0</v>
      </c>
    </row>
    <row r="942" spans="2:5" x14ac:dyDescent="0.2">
      <c r="B942" s="143">
        <v>41420</v>
      </c>
      <c r="C942" s="124">
        <v>8.9999999999999993E-3</v>
      </c>
      <c r="D942" s="125">
        <v>0.66390556148864055</v>
      </c>
      <c r="E942" s="144">
        <v>0</v>
      </c>
    </row>
    <row r="943" spans="2:5" x14ac:dyDescent="0.2">
      <c r="B943" s="143">
        <v>41421</v>
      </c>
      <c r="C943" s="124">
        <v>2.5999999999999999E-2</v>
      </c>
      <c r="D943" s="125">
        <v>1.2443098391586116</v>
      </c>
      <c r="E943" s="144">
        <v>56</v>
      </c>
    </row>
    <row r="944" spans="2:5" x14ac:dyDescent="0.2">
      <c r="B944" s="143">
        <v>41422</v>
      </c>
      <c r="C944" s="124">
        <v>0.29399999999999998</v>
      </c>
      <c r="D944" s="125">
        <v>1.6248356514315894</v>
      </c>
      <c r="E944" s="144">
        <v>0</v>
      </c>
    </row>
    <row r="945" spans="2:5" x14ac:dyDescent="0.2">
      <c r="B945" s="143">
        <v>41423</v>
      </c>
      <c r="C945" s="124">
        <v>0.42199999999999999</v>
      </c>
      <c r="D945" s="125">
        <v>1.1885002323100775</v>
      </c>
      <c r="E945" s="144">
        <v>0</v>
      </c>
    </row>
    <row r="946" spans="2:5" x14ac:dyDescent="0.2">
      <c r="B946" s="143">
        <v>41424</v>
      </c>
      <c r="C946" s="124">
        <v>0.32800000000000001</v>
      </c>
      <c r="D946" s="125">
        <v>1.0792734444630108</v>
      </c>
      <c r="E946" s="144">
        <v>0</v>
      </c>
    </row>
    <row r="947" spans="2:5" x14ac:dyDescent="0.2">
      <c r="B947" s="143">
        <v>41425</v>
      </c>
      <c r="C947" s="124">
        <v>0.42399999999999999</v>
      </c>
      <c r="D947" s="125">
        <v>1.5438443337966665</v>
      </c>
      <c r="E947" s="144">
        <v>0</v>
      </c>
    </row>
    <row r="948" spans="2:5" x14ac:dyDescent="0.2">
      <c r="B948" s="143">
        <v>41426</v>
      </c>
      <c r="C948" s="124">
        <v>0.63200000000000001</v>
      </c>
      <c r="D948" s="125">
        <v>1.5769935377065247</v>
      </c>
      <c r="E948" s="144">
        <v>26</v>
      </c>
    </row>
    <row r="949" spans="2:5" x14ac:dyDescent="0.2">
      <c r="B949" s="143">
        <v>41427</v>
      </c>
      <c r="C949" s="124">
        <v>5.0860000000000003</v>
      </c>
      <c r="D949" s="125">
        <v>21.657260598802097</v>
      </c>
      <c r="E949" s="144">
        <v>107</v>
      </c>
    </row>
    <row r="950" spans="2:5" x14ac:dyDescent="0.2">
      <c r="B950" s="143">
        <v>41428</v>
      </c>
      <c r="C950" s="124">
        <v>8.67</v>
      </c>
      <c r="D950" s="125">
        <v>16.63497922289147</v>
      </c>
      <c r="E950" s="144">
        <v>44</v>
      </c>
    </row>
    <row r="951" spans="2:5" x14ac:dyDescent="0.2">
      <c r="B951" s="143">
        <v>41429</v>
      </c>
      <c r="C951" s="124">
        <v>8.0790000000000006</v>
      </c>
      <c r="D951" s="125">
        <v>11.311669805915599</v>
      </c>
      <c r="E951" s="144">
        <v>11</v>
      </c>
    </row>
    <row r="952" spans="2:5" x14ac:dyDescent="0.2">
      <c r="B952" s="143">
        <v>41430</v>
      </c>
      <c r="C952" s="124">
        <v>6.0640000000000001</v>
      </c>
      <c r="D952" s="125">
        <v>6.1401004385912801</v>
      </c>
      <c r="E952" s="144">
        <v>0</v>
      </c>
    </row>
    <row r="953" spans="2:5" x14ac:dyDescent="0.2">
      <c r="B953" s="143">
        <v>41431</v>
      </c>
      <c r="C953" s="124">
        <v>3.9420000000000002</v>
      </c>
      <c r="D953" s="125">
        <v>3.8141679702423925</v>
      </c>
      <c r="E953" s="144">
        <v>0</v>
      </c>
    </row>
    <row r="954" spans="2:5" x14ac:dyDescent="0.2">
      <c r="B954" s="143">
        <v>41432</v>
      </c>
      <c r="C954" s="124">
        <v>2.7170000000000001</v>
      </c>
      <c r="D954" s="125">
        <v>2.9473580871389271</v>
      </c>
      <c r="E954" s="144">
        <v>0</v>
      </c>
    </row>
    <row r="955" spans="2:5" x14ac:dyDescent="0.2">
      <c r="B955" s="143">
        <v>41433</v>
      </c>
      <c r="C955" s="124">
        <v>2.992</v>
      </c>
      <c r="D955" s="125">
        <v>5.3270917929348309</v>
      </c>
      <c r="E955" s="144">
        <v>0</v>
      </c>
    </row>
    <row r="956" spans="2:5" x14ac:dyDescent="0.2">
      <c r="B956" s="143">
        <v>41434</v>
      </c>
      <c r="C956" s="124">
        <v>12.465999999999999</v>
      </c>
      <c r="D956" s="125">
        <v>12.371112761912052</v>
      </c>
      <c r="E956" s="144">
        <v>60</v>
      </c>
    </row>
    <row r="957" spans="2:5" x14ac:dyDescent="0.2">
      <c r="B957" s="143">
        <v>41435</v>
      </c>
      <c r="C957" s="124">
        <v>6.5570000000000004</v>
      </c>
      <c r="D957" s="125">
        <v>3.9905067345526835</v>
      </c>
      <c r="E957" s="144">
        <v>0</v>
      </c>
    </row>
    <row r="958" spans="2:5" x14ac:dyDescent="0.2">
      <c r="B958" s="143">
        <v>41436</v>
      </c>
      <c r="C958" s="124">
        <v>3.6739999999999999</v>
      </c>
      <c r="D958" s="125">
        <v>3.0181134789374311</v>
      </c>
      <c r="E958" s="144">
        <v>0</v>
      </c>
    </row>
    <row r="959" spans="2:5" x14ac:dyDescent="0.2">
      <c r="B959" s="143">
        <v>41437</v>
      </c>
      <c r="C959" s="124">
        <v>2.7440000000000002</v>
      </c>
      <c r="D959" s="125">
        <v>2.5240519305794265</v>
      </c>
      <c r="E959" s="144">
        <v>0</v>
      </c>
    </row>
    <row r="960" spans="2:5" x14ac:dyDescent="0.2">
      <c r="B960" s="143">
        <v>41438</v>
      </c>
      <c r="C960" s="124">
        <v>2.2690000000000001</v>
      </c>
      <c r="D960" s="125">
        <v>2.4291677368675906</v>
      </c>
      <c r="E960" s="144">
        <v>0</v>
      </c>
    </row>
    <row r="961" spans="2:5" x14ac:dyDescent="0.2">
      <c r="B961" s="143">
        <v>41439</v>
      </c>
      <c r="C961" s="124">
        <v>2.5659999999999998</v>
      </c>
      <c r="D961" s="125">
        <v>3.6812522414032762</v>
      </c>
      <c r="E961" s="144">
        <v>0</v>
      </c>
    </row>
    <row r="962" spans="2:5" x14ac:dyDescent="0.2">
      <c r="B962" s="143">
        <v>41440</v>
      </c>
      <c r="C962" s="124">
        <v>5.2809999999999997</v>
      </c>
      <c r="D962" s="125">
        <v>5.9541854389741742</v>
      </c>
      <c r="E962" s="144">
        <v>42</v>
      </c>
    </row>
    <row r="963" spans="2:5" x14ac:dyDescent="0.2">
      <c r="B963" s="143">
        <v>41441</v>
      </c>
      <c r="C963" s="124">
        <v>3.9630000000000001</v>
      </c>
      <c r="D963" s="125">
        <v>3.3802091779560701</v>
      </c>
      <c r="E963" s="144">
        <v>0</v>
      </c>
    </row>
    <row r="964" spans="2:5" x14ac:dyDescent="0.2">
      <c r="B964" s="143">
        <v>41442</v>
      </c>
      <c r="C964" s="124">
        <v>2.65</v>
      </c>
      <c r="D964" s="125">
        <v>2.6631181748159727</v>
      </c>
      <c r="E964" s="144">
        <v>0</v>
      </c>
    </row>
    <row r="965" spans="2:5" x14ac:dyDescent="0.2">
      <c r="B965" s="143">
        <v>41443</v>
      </c>
      <c r="C965" s="124">
        <v>2.105</v>
      </c>
      <c r="D965" s="125">
        <v>2.3091206931339983</v>
      </c>
      <c r="E965" s="144">
        <v>0</v>
      </c>
    </row>
    <row r="966" spans="2:5" x14ac:dyDescent="0.2">
      <c r="B966" s="143">
        <v>41444</v>
      </c>
      <c r="C966" s="124">
        <v>1.8220000000000001</v>
      </c>
      <c r="D966" s="125">
        <v>2.0719544264680501</v>
      </c>
      <c r="E966" s="144">
        <v>0</v>
      </c>
    </row>
    <row r="967" spans="2:5" x14ac:dyDescent="0.2">
      <c r="B967" s="143">
        <v>41445</v>
      </c>
      <c r="C967" s="124">
        <v>1.5920000000000001</v>
      </c>
      <c r="D967" s="125">
        <v>1.9548756956549485</v>
      </c>
      <c r="E967" s="144">
        <v>0</v>
      </c>
    </row>
    <row r="968" spans="2:5" x14ac:dyDescent="0.2">
      <c r="B968" s="143">
        <v>41446</v>
      </c>
      <c r="C968" s="124">
        <v>1.51</v>
      </c>
      <c r="D968" s="125">
        <v>1.8591579394566924</v>
      </c>
      <c r="E968" s="144">
        <v>0</v>
      </c>
    </row>
    <row r="969" spans="2:5" x14ac:dyDescent="0.2">
      <c r="B969" s="143">
        <v>41447</v>
      </c>
      <c r="C969" s="124">
        <v>1.37</v>
      </c>
      <c r="D969" s="125">
        <v>1.8282676749214952</v>
      </c>
      <c r="E969" s="144">
        <v>0</v>
      </c>
    </row>
    <row r="970" spans="2:5" x14ac:dyDescent="0.2">
      <c r="B970" s="143">
        <v>41448</v>
      </c>
      <c r="C970" s="124">
        <v>1.276</v>
      </c>
      <c r="D970" s="125">
        <v>1.7703081432529431</v>
      </c>
      <c r="E970" s="144">
        <v>0</v>
      </c>
    </row>
    <row r="971" spans="2:5" x14ac:dyDescent="0.2">
      <c r="B971" s="143">
        <v>41449</v>
      </c>
      <c r="C971" s="124">
        <v>1.1879999999999999</v>
      </c>
      <c r="D971" s="125">
        <v>1.6549252165387855</v>
      </c>
      <c r="E971" s="144">
        <v>0</v>
      </c>
    </row>
    <row r="972" spans="2:5" x14ac:dyDescent="0.2">
      <c r="B972" s="143">
        <v>41450</v>
      </c>
      <c r="C972" s="124">
        <v>9.0329999999999995</v>
      </c>
      <c r="D972" s="125">
        <v>8.5043670584575217</v>
      </c>
      <c r="E972" s="144">
        <v>46</v>
      </c>
    </row>
    <row r="973" spans="2:5" x14ac:dyDescent="0.2">
      <c r="B973" s="143">
        <v>41451</v>
      </c>
      <c r="C973" s="124">
        <v>21.436</v>
      </c>
      <c r="D973" s="125">
        <v>9.644048514326915</v>
      </c>
      <c r="E973" s="144">
        <v>0</v>
      </c>
    </row>
    <row r="974" spans="2:5" x14ac:dyDescent="0.2">
      <c r="B974" s="143">
        <v>41452</v>
      </c>
      <c r="C974" s="124">
        <v>9.9930000000000003</v>
      </c>
      <c r="D974" s="125">
        <v>4.7340688498459977</v>
      </c>
      <c r="E974" s="144">
        <v>0</v>
      </c>
    </row>
    <row r="975" spans="2:5" x14ac:dyDescent="0.2">
      <c r="B975" s="143">
        <v>41453</v>
      </c>
      <c r="C975" s="124">
        <v>5.1760000000000002</v>
      </c>
      <c r="D975" s="125">
        <v>3.405122565417297</v>
      </c>
      <c r="E975" s="144">
        <v>0</v>
      </c>
    </row>
    <row r="976" spans="2:5" x14ac:dyDescent="0.2">
      <c r="B976" s="143">
        <v>41454</v>
      </c>
      <c r="C976" s="124">
        <v>3.5950000000000002</v>
      </c>
      <c r="D976" s="125">
        <v>2.8476614007257495</v>
      </c>
      <c r="E976" s="144">
        <v>0</v>
      </c>
    </row>
    <row r="977" spans="2:5" x14ac:dyDescent="0.2">
      <c r="B977" s="143">
        <v>41455</v>
      </c>
      <c r="C977" s="124">
        <v>2.8639999999999999</v>
      </c>
      <c r="D977" s="125">
        <v>2.5196072129604334</v>
      </c>
      <c r="E977" s="144">
        <v>0</v>
      </c>
    </row>
    <row r="978" spans="2:5" x14ac:dyDescent="0.2">
      <c r="B978" s="143">
        <v>41456</v>
      </c>
      <c r="C978" s="124">
        <v>2.4510000000000001</v>
      </c>
      <c r="D978" s="125">
        <v>2.2917787256486593</v>
      </c>
      <c r="E978" s="144">
        <v>0</v>
      </c>
    </row>
    <row r="979" spans="2:5" x14ac:dyDescent="0.2">
      <c r="B979" s="143">
        <v>41457</v>
      </c>
      <c r="C979" s="124">
        <v>2.1819999999999999</v>
      </c>
      <c r="D979" s="125">
        <v>2.0883979857792583</v>
      </c>
      <c r="E979" s="144">
        <v>0</v>
      </c>
    </row>
    <row r="980" spans="2:5" x14ac:dyDescent="0.2">
      <c r="B980" s="143">
        <v>41458</v>
      </c>
      <c r="C980" s="124">
        <v>1.913</v>
      </c>
      <c r="D980" s="125">
        <v>1.9250848758583503</v>
      </c>
      <c r="E980" s="144">
        <v>0</v>
      </c>
    </row>
    <row r="981" spans="2:5" x14ac:dyDescent="0.2">
      <c r="B981" s="143">
        <v>41459</v>
      </c>
      <c r="C981" s="124">
        <v>1.659</v>
      </c>
      <c r="D981" s="125">
        <v>1.8446945514779556</v>
      </c>
      <c r="E981" s="144">
        <v>0</v>
      </c>
    </row>
    <row r="982" spans="2:5" x14ac:dyDescent="0.2">
      <c r="B982" s="143">
        <v>41460</v>
      </c>
      <c r="C982" s="124">
        <v>1.5529999999999999</v>
      </c>
      <c r="D982" s="125">
        <v>2.0705352701406321</v>
      </c>
      <c r="E982" s="144">
        <v>11</v>
      </c>
    </row>
    <row r="983" spans="2:5" x14ac:dyDescent="0.2">
      <c r="B983" s="143">
        <v>41461</v>
      </c>
      <c r="C983" s="124">
        <v>1.9550000000000001</v>
      </c>
      <c r="D983" s="125">
        <v>2.4776887530166669</v>
      </c>
      <c r="E983" s="144">
        <v>0</v>
      </c>
    </row>
    <row r="984" spans="2:5" x14ac:dyDescent="0.2">
      <c r="B984" s="143">
        <v>41462</v>
      </c>
      <c r="C984" s="124">
        <v>2.2090000000000001</v>
      </c>
      <c r="D984" s="125">
        <v>2.0544001478737317</v>
      </c>
      <c r="E984" s="144">
        <v>0</v>
      </c>
    </row>
    <row r="985" spans="2:5" x14ac:dyDescent="0.2">
      <c r="B985" s="143">
        <v>41463</v>
      </c>
      <c r="C985" s="124">
        <v>1.996</v>
      </c>
      <c r="D985" s="125">
        <v>1.8778945734658592</v>
      </c>
      <c r="E985" s="144">
        <v>0</v>
      </c>
    </row>
    <row r="986" spans="2:5" x14ac:dyDescent="0.2">
      <c r="B986" s="143">
        <v>41464</v>
      </c>
      <c r="C986" s="124">
        <v>1.742</v>
      </c>
      <c r="D986" s="125">
        <v>1.7912100598147986</v>
      </c>
      <c r="E986" s="144">
        <v>0</v>
      </c>
    </row>
    <row r="987" spans="2:5" x14ac:dyDescent="0.2">
      <c r="B987" s="143">
        <v>41465</v>
      </c>
      <c r="C987" s="124">
        <v>1.6719999999999999</v>
      </c>
      <c r="D987" s="125">
        <v>1.7103304649308411</v>
      </c>
      <c r="E987" s="144">
        <v>0</v>
      </c>
    </row>
    <row r="988" spans="2:5" x14ac:dyDescent="0.2">
      <c r="B988" s="143">
        <v>41466</v>
      </c>
      <c r="C988" s="124">
        <v>1.7350000000000001</v>
      </c>
      <c r="D988" s="125">
        <v>1.640049842275084</v>
      </c>
      <c r="E988" s="144">
        <v>0</v>
      </c>
    </row>
    <row r="989" spans="2:5" x14ac:dyDescent="0.2">
      <c r="B989" s="143">
        <v>41467</v>
      </c>
      <c r="C989" s="124">
        <v>1.79</v>
      </c>
      <c r="D989" s="125">
        <v>1.5739196759537621</v>
      </c>
      <c r="E989" s="144">
        <v>0</v>
      </c>
    </row>
    <row r="990" spans="2:5" x14ac:dyDescent="0.2">
      <c r="B990" s="143">
        <v>41468</v>
      </c>
      <c r="C990" s="124">
        <v>1.79</v>
      </c>
      <c r="D990" s="125">
        <v>1.5218644435870174</v>
      </c>
      <c r="E990" s="144">
        <v>0</v>
      </c>
    </row>
    <row r="991" spans="2:5" x14ac:dyDescent="0.2">
      <c r="B991" s="143">
        <v>41469</v>
      </c>
      <c r="C991" s="124">
        <v>1.774</v>
      </c>
      <c r="D991" s="125">
        <v>1.4901222266833498</v>
      </c>
      <c r="E991" s="144">
        <v>0</v>
      </c>
    </row>
    <row r="992" spans="2:5" x14ac:dyDescent="0.2">
      <c r="B992" s="143">
        <v>41470</v>
      </c>
      <c r="C992" s="124">
        <v>1.77</v>
      </c>
      <c r="D992" s="125">
        <v>1.5074095593524264</v>
      </c>
      <c r="E992" s="144">
        <v>16</v>
      </c>
    </row>
    <row r="993" spans="2:5" x14ac:dyDescent="0.2">
      <c r="B993" s="143">
        <v>41471</v>
      </c>
      <c r="C993" s="124">
        <v>1.742</v>
      </c>
      <c r="D993" s="125">
        <v>1.8525605179640101</v>
      </c>
      <c r="E993" s="144">
        <v>0</v>
      </c>
    </row>
    <row r="994" spans="2:5" x14ac:dyDescent="0.2">
      <c r="B994" s="143">
        <v>41472</v>
      </c>
      <c r="C994" s="124">
        <v>1.929</v>
      </c>
      <c r="D994" s="125">
        <v>1.8694376607623748</v>
      </c>
      <c r="E994" s="144">
        <v>0</v>
      </c>
    </row>
    <row r="995" spans="2:5" x14ac:dyDescent="0.2">
      <c r="B995" s="143">
        <v>41473</v>
      </c>
      <c r="C995" s="124">
        <v>1.9530000000000001</v>
      </c>
      <c r="D995" s="125">
        <v>1.776237722329743</v>
      </c>
      <c r="E995" s="144">
        <v>0</v>
      </c>
    </row>
    <row r="996" spans="2:5" x14ac:dyDescent="0.2">
      <c r="B996" s="143">
        <v>41474</v>
      </c>
      <c r="C996" s="124">
        <v>2.6269999999999998</v>
      </c>
      <c r="D996" s="125">
        <v>5.3765682248885511</v>
      </c>
      <c r="E996" s="144">
        <v>0</v>
      </c>
    </row>
    <row r="997" spans="2:5" x14ac:dyDescent="0.2">
      <c r="B997" s="143">
        <v>41475</v>
      </c>
      <c r="C997" s="124">
        <v>6.1260000000000003</v>
      </c>
      <c r="D997" s="125">
        <v>7.217284838214411</v>
      </c>
      <c r="E997" s="144">
        <v>60</v>
      </c>
    </row>
    <row r="998" spans="2:5" x14ac:dyDescent="0.2">
      <c r="B998" s="143">
        <v>41476</v>
      </c>
      <c r="C998" s="124">
        <v>5.16</v>
      </c>
      <c r="D998" s="125">
        <v>4.3998314731542232</v>
      </c>
      <c r="E998" s="144">
        <v>0</v>
      </c>
    </row>
    <row r="999" spans="2:5" x14ac:dyDescent="0.2">
      <c r="B999" s="143">
        <v>41477</v>
      </c>
      <c r="C999" s="124">
        <v>3.3420000000000001</v>
      </c>
      <c r="D999" s="125">
        <v>3.1955830096165223</v>
      </c>
      <c r="E999" s="144">
        <v>0</v>
      </c>
    </row>
    <row r="1000" spans="2:5" x14ac:dyDescent="0.2">
      <c r="B1000" s="143">
        <v>41478</v>
      </c>
      <c r="C1000" s="124">
        <v>3.1579999999999999</v>
      </c>
      <c r="D1000" s="125">
        <v>4.694989558415986</v>
      </c>
      <c r="E1000" s="144">
        <v>0</v>
      </c>
    </row>
    <row r="1001" spans="2:5" x14ac:dyDescent="0.2">
      <c r="B1001" s="143">
        <v>41479</v>
      </c>
      <c r="C1001" s="124">
        <v>6.7119999999999997</v>
      </c>
      <c r="D1001" s="125">
        <v>7.1145212727700491</v>
      </c>
      <c r="E1001" s="144">
        <v>0</v>
      </c>
    </row>
    <row r="1002" spans="2:5" x14ac:dyDescent="0.2">
      <c r="B1002" s="143">
        <v>41480</v>
      </c>
      <c r="C1002" s="124">
        <v>5.9269999999999996</v>
      </c>
      <c r="D1002" s="125">
        <v>3.8489580276785333</v>
      </c>
      <c r="E1002" s="144">
        <v>0</v>
      </c>
    </row>
    <row r="1003" spans="2:5" x14ac:dyDescent="0.2">
      <c r="B1003" s="143">
        <v>41481</v>
      </c>
      <c r="C1003" s="124">
        <v>4.3529999999999998</v>
      </c>
      <c r="D1003" s="125">
        <v>3.1295586566041389</v>
      </c>
      <c r="E1003" s="144">
        <v>0</v>
      </c>
    </row>
    <row r="1004" spans="2:5" x14ac:dyDescent="0.2">
      <c r="B1004" s="143">
        <v>41482</v>
      </c>
      <c r="C1004" s="124">
        <v>5.5350000000000001</v>
      </c>
      <c r="D1004" s="125">
        <v>7.2972105306611503</v>
      </c>
      <c r="E1004" s="144">
        <v>22</v>
      </c>
    </row>
    <row r="1005" spans="2:5" x14ac:dyDescent="0.2">
      <c r="B1005" s="143">
        <v>41483</v>
      </c>
      <c r="C1005" s="124">
        <v>18.469000000000001</v>
      </c>
      <c r="D1005" s="125">
        <v>14.739980338882681</v>
      </c>
      <c r="E1005" s="144">
        <v>29</v>
      </c>
    </row>
    <row r="1006" spans="2:5" x14ac:dyDescent="0.2">
      <c r="B1006" s="143">
        <v>41484</v>
      </c>
      <c r="C1006" s="124">
        <v>16.13</v>
      </c>
      <c r="D1006" s="125">
        <v>7.8500473299958218</v>
      </c>
      <c r="E1006" s="144">
        <v>0</v>
      </c>
    </row>
    <row r="1007" spans="2:5" x14ac:dyDescent="0.2">
      <c r="B1007" s="143">
        <v>41485</v>
      </c>
      <c r="C1007" s="124">
        <v>8.7919999999999998</v>
      </c>
      <c r="D1007" s="125">
        <v>4.5373427148322181</v>
      </c>
      <c r="E1007" s="144">
        <v>0</v>
      </c>
    </row>
    <row r="1008" spans="2:5" x14ac:dyDescent="0.2">
      <c r="B1008" s="143">
        <v>41486</v>
      </c>
      <c r="C1008" s="124">
        <v>5.9290000000000003</v>
      </c>
      <c r="D1008" s="125">
        <v>3.6365412106190038</v>
      </c>
      <c r="E1008" s="144">
        <v>0</v>
      </c>
    </row>
    <row r="1009" spans="2:5" x14ac:dyDescent="0.2">
      <c r="B1009" s="143">
        <v>41487</v>
      </c>
      <c r="C1009" s="124">
        <v>4.5350000000000001</v>
      </c>
      <c r="D1009" s="125">
        <v>3.2089931777490155</v>
      </c>
      <c r="E1009" s="144">
        <v>0</v>
      </c>
    </row>
    <row r="1010" spans="2:5" x14ac:dyDescent="0.2">
      <c r="B1010" s="143">
        <v>41488</v>
      </c>
      <c r="C1010" s="124">
        <v>3.7130000000000001</v>
      </c>
      <c r="D1010" s="125">
        <v>2.828004330793394</v>
      </c>
      <c r="E1010" s="144">
        <v>0</v>
      </c>
    </row>
    <row r="1011" spans="2:5" x14ac:dyDescent="0.2">
      <c r="B1011" s="143">
        <v>41489</v>
      </c>
      <c r="C1011" s="124">
        <v>3.16</v>
      </c>
      <c r="D1011" s="125">
        <v>2.5767518414567601</v>
      </c>
      <c r="E1011" s="144">
        <v>0</v>
      </c>
    </row>
    <row r="1012" spans="2:5" x14ac:dyDescent="0.2">
      <c r="B1012" s="143">
        <v>41490</v>
      </c>
      <c r="C1012" s="124">
        <v>2.8620000000000001</v>
      </c>
      <c r="D1012" s="125">
        <v>2.370146859477662</v>
      </c>
      <c r="E1012" s="144">
        <v>0</v>
      </c>
    </row>
    <row r="1013" spans="2:5" x14ac:dyDescent="0.2">
      <c r="B1013" s="143">
        <v>41491</v>
      </c>
      <c r="C1013" s="124">
        <v>2.6589999999999998</v>
      </c>
      <c r="D1013" s="125">
        <v>2.226217058556625</v>
      </c>
      <c r="E1013" s="144">
        <v>0</v>
      </c>
    </row>
    <row r="1014" spans="2:5" x14ac:dyDescent="0.2">
      <c r="B1014" s="143">
        <v>41492</v>
      </c>
      <c r="C1014" s="124">
        <v>2.5099999999999998</v>
      </c>
      <c r="D1014" s="125">
        <v>2.1004897858550868</v>
      </c>
      <c r="E1014" s="144">
        <v>0</v>
      </c>
    </row>
    <row r="1015" spans="2:5" x14ac:dyDescent="0.2">
      <c r="B1015" s="143">
        <v>41493</v>
      </c>
      <c r="C1015" s="124">
        <v>2.39</v>
      </c>
      <c r="D1015" s="125">
        <v>2.1991737806244234</v>
      </c>
      <c r="E1015" s="144">
        <v>0</v>
      </c>
    </row>
    <row r="1016" spans="2:5" x14ac:dyDescent="0.2">
      <c r="B1016" s="143">
        <v>41494</v>
      </c>
      <c r="C1016" s="124">
        <v>2.7549999999999999</v>
      </c>
      <c r="D1016" s="125">
        <v>2.5580823523616405</v>
      </c>
      <c r="E1016" s="144">
        <v>15</v>
      </c>
    </row>
    <row r="1017" spans="2:5" x14ac:dyDescent="0.2">
      <c r="B1017" s="143">
        <v>41495</v>
      </c>
      <c r="C1017" s="124">
        <v>2.9620000000000002</v>
      </c>
      <c r="D1017" s="125">
        <v>2.3109311141236142</v>
      </c>
      <c r="E1017" s="144">
        <v>7.5</v>
      </c>
    </row>
    <row r="1018" spans="2:5" x14ac:dyDescent="0.2">
      <c r="B1018" s="143">
        <v>41496</v>
      </c>
      <c r="C1018" s="124">
        <v>2.7290000000000001</v>
      </c>
      <c r="D1018" s="125">
        <v>2.0970829689688562</v>
      </c>
      <c r="E1018" s="144">
        <v>0</v>
      </c>
    </row>
    <row r="1019" spans="2:5" x14ac:dyDescent="0.2">
      <c r="B1019" s="143">
        <v>41497</v>
      </c>
      <c r="C1019" s="124">
        <v>2.5379999999999998</v>
      </c>
      <c r="D1019" s="125">
        <v>1.9335502047433561</v>
      </c>
      <c r="E1019" s="144">
        <v>0</v>
      </c>
    </row>
    <row r="1020" spans="2:5" x14ac:dyDescent="0.2">
      <c r="B1020" s="143">
        <v>41498</v>
      </c>
      <c r="C1020" s="124">
        <v>2.379</v>
      </c>
      <c r="D1020" s="125">
        <v>1.9425471685352491</v>
      </c>
      <c r="E1020" s="144">
        <v>5</v>
      </c>
    </row>
    <row r="1021" spans="2:5" x14ac:dyDescent="0.2">
      <c r="B1021" s="143">
        <v>41499</v>
      </c>
      <c r="C1021" s="124">
        <v>8.4749999999999996</v>
      </c>
      <c r="D1021" s="125">
        <v>12.416282031892665</v>
      </c>
      <c r="E1021" s="144">
        <v>50</v>
      </c>
    </row>
    <row r="1022" spans="2:5" x14ac:dyDescent="0.2">
      <c r="B1022" s="143">
        <v>41500</v>
      </c>
      <c r="C1022" s="124">
        <v>25.698</v>
      </c>
      <c r="D1022" s="125">
        <v>21.329810447585093</v>
      </c>
      <c r="E1022" s="144">
        <v>40</v>
      </c>
    </row>
    <row r="1023" spans="2:5" x14ac:dyDescent="0.2">
      <c r="B1023" s="143">
        <v>41501</v>
      </c>
      <c r="C1023" s="124">
        <v>21.155000000000001</v>
      </c>
      <c r="D1023" s="125">
        <v>21.783917731213194</v>
      </c>
      <c r="E1023" s="144">
        <v>34</v>
      </c>
    </row>
    <row r="1024" spans="2:5" x14ac:dyDescent="0.2">
      <c r="B1024" s="143">
        <v>41502</v>
      </c>
      <c r="C1024" s="124">
        <v>27.603999999999999</v>
      </c>
      <c r="D1024" s="125">
        <v>17.339677264921619</v>
      </c>
      <c r="E1024" s="144">
        <v>32</v>
      </c>
    </row>
    <row r="1025" spans="2:5" x14ac:dyDescent="0.2">
      <c r="B1025" s="143">
        <v>41503</v>
      </c>
      <c r="C1025" s="124">
        <v>26.356999999999999</v>
      </c>
      <c r="D1025" s="125">
        <v>24.146407230905648</v>
      </c>
      <c r="E1025" s="144">
        <v>35</v>
      </c>
    </row>
    <row r="1026" spans="2:5" x14ac:dyDescent="0.2">
      <c r="B1026" s="143">
        <v>41504</v>
      </c>
      <c r="C1026" s="124">
        <v>24.879000000000001</v>
      </c>
      <c r="D1026" s="125">
        <v>12.102988644779417</v>
      </c>
      <c r="E1026" s="144">
        <v>0</v>
      </c>
    </row>
    <row r="1027" spans="2:5" x14ac:dyDescent="0.2">
      <c r="B1027" s="143">
        <v>41505</v>
      </c>
      <c r="C1027" s="124">
        <v>14.647</v>
      </c>
      <c r="D1027" s="125">
        <v>6.3156981938215724</v>
      </c>
      <c r="E1027" s="144">
        <v>0</v>
      </c>
    </row>
    <row r="1028" spans="2:5" x14ac:dyDescent="0.2">
      <c r="B1028" s="143">
        <v>41506</v>
      </c>
      <c r="C1028" s="124">
        <v>9.0519999999999996</v>
      </c>
      <c r="D1028" s="125">
        <v>4.6594115449783251</v>
      </c>
      <c r="E1028" s="144">
        <v>0</v>
      </c>
    </row>
    <row r="1029" spans="2:5" x14ac:dyDescent="0.2">
      <c r="B1029" s="143">
        <v>41507</v>
      </c>
      <c r="C1029" s="124">
        <v>9.7590000000000003</v>
      </c>
      <c r="D1029" s="125">
        <v>9.6737965518624218</v>
      </c>
      <c r="E1029" s="144">
        <v>0</v>
      </c>
    </row>
    <row r="1030" spans="2:5" x14ac:dyDescent="0.2">
      <c r="B1030" s="143">
        <v>41508</v>
      </c>
      <c r="C1030" s="124">
        <v>18.065000000000001</v>
      </c>
      <c r="D1030" s="125">
        <v>10.086350782666701</v>
      </c>
      <c r="E1030" s="144">
        <v>0</v>
      </c>
    </row>
    <row r="1031" spans="2:5" x14ac:dyDescent="0.2">
      <c r="B1031" s="143">
        <v>41509</v>
      </c>
      <c r="C1031" s="124">
        <v>10.249000000000001</v>
      </c>
      <c r="D1031" s="125">
        <v>5.0722666803351624</v>
      </c>
      <c r="E1031" s="144">
        <v>0</v>
      </c>
    </row>
    <row r="1032" spans="2:5" x14ac:dyDescent="0.2">
      <c r="B1032" s="143">
        <v>41510</v>
      </c>
      <c r="C1032" s="124">
        <v>7.1349999999999998</v>
      </c>
      <c r="D1032" s="125">
        <v>4.0729582607148433</v>
      </c>
      <c r="E1032" s="144">
        <v>0</v>
      </c>
    </row>
    <row r="1033" spans="2:5" x14ac:dyDescent="0.2">
      <c r="B1033" s="143">
        <v>41511</v>
      </c>
      <c r="C1033" s="124">
        <v>5.9080000000000004</v>
      </c>
      <c r="D1033" s="125">
        <v>3.5499865295478656</v>
      </c>
      <c r="E1033" s="144">
        <v>0</v>
      </c>
    </row>
    <row r="1034" spans="2:5" x14ac:dyDescent="0.2">
      <c r="B1034" s="143">
        <v>41512</v>
      </c>
      <c r="C1034" s="124">
        <v>5.157</v>
      </c>
      <c r="D1034" s="125">
        <v>3.2332436145176238</v>
      </c>
      <c r="E1034" s="144">
        <v>0</v>
      </c>
    </row>
    <row r="1035" spans="2:5" x14ac:dyDescent="0.2">
      <c r="B1035" s="143">
        <v>41513</v>
      </c>
      <c r="C1035" s="124">
        <v>4.5179999999999998</v>
      </c>
      <c r="D1035" s="125">
        <v>2.9807452494209792</v>
      </c>
      <c r="E1035" s="144">
        <v>0</v>
      </c>
    </row>
    <row r="1036" spans="2:5" x14ac:dyDescent="0.2">
      <c r="B1036" s="143">
        <v>41514</v>
      </c>
      <c r="C1036" s="124">
        <v>3.7679999999999998</v>
      </c>
      <c r="D1036" s="125">
        <v>2.8840097129082447</v>
      </c>
      <c r="E1036" s="144">
        <v>0</v>
      </c>
    </row>
    <row r="1037" spans="2:5" x14ac:dyDescent="0.2">
      <c r="B1037" s="143">
        <v>41515</v>
      </c>
      <c r="C1037" s="124">
        <v>25.113</v>
      </c>
      <c r="D1037" s="125">
        <v>23.157702933362135</v>
      </c>
      <c r="E1037" s="144">
        <v>68</v>
      </c>
    </row>
    <row r="1038" spans="2:5" x14ac:dyDescent="0.2">
      <c r="B1038" s="143">
        <v>41516</v>
      </c>
      <c r="C1038" s="124">
        <v>23.907</v>
      </c>
      <c r="D1038" s="125">
        <v>9.1722243963914085</v>
      </c>
      <c r="E1038" s="144">
        <v>7</v>
      </c>
    </row>
    <row r="1039" spans="2:5" x14ac:dyDescent="0.2">
      <c r="B1039" s="143">
        <v>41517</v>
      </c>
      <c r="C1039" s="124">
        <v>23.803000000000001</v>
      </c>
      <c r="D1039" s="125">
        <v>15.903231009181496</v>
      </c>
      <c r="E1039" s="144">
        <v>32</v>
      </c>
    </row>
    <row r="1040" spans="2:5" x14ac:dyDescent="0.2">
      <c r="B1040" s="143">
        <v>41518</v>
      </c>
      <c r="C1040" s="124">
        <v>26.808</v>
      </c>
      <c r="D1040" s="125">
        <v>11.598336026662679</v>
      </c>
      <c r="E1040" s="144">
        <v>9.5</v>
      </c>
    </row>
    <row r="1041" spans="2:5" x14ac:dyDescent="0.2">
      <c r="B1041" s="143">
        <v>41519</v>
      </c>
      <c r="C1041" s="124">
        <v>17.602</v>
      </c>
      <c r="D1041" s="125">
        <v>6.694333369683541</v>
      </c>
      <c r="E1041" s="144">
        <v>0</v>
      </c>
    </row>
    <row r="1042" spans="2:5" x14ac:dyDescent="0.2">
      <c r="B1042" s="143">
        <v>41520</v>
      </c>
      <c r="C1042" s="124">
        <v>11.223000000000001</v>
      </c>
      <c r="D1042" s="125">
        <v>5.4148848115225077</v>
      </c>
      <c r="E1042" s="144">
        <v>0</v>
      </c>
    </row>
    <row r="1043" spans="2:5" x14ac:dyDescent="0.2">
      <c r="B1043" s="143">
        <v>41521</v>
      </c>
      <c r="C1043" s="124">
        <v>9.5060000000000002</v>
      </c>
      <c r="D1043" s="125">
        <v>5.049035108382455</v>
      </c>
      <c r="E1043" s="144">
        <v>0</v>
      </c>
    </row>
    <row r="1044" spans="2:5" x14ac:dyDescent="0.2">
      <c r="B1044" s="143">
        <v>41522</v>
      </c>
      <c r="C1044" s="124">
        <v>7.5579999999999998</v>
      </c>
      <c r="D1044" s="125">
        <v>3.8642043620667246</v>
      </c>
      <c r="E1044" s="144">
        <v>0</v>
      </c>
    </row>
    <row r="1045" spans="2:5" x14ac:dyDescent="0.2">
      <c r="B1045" s="143">
        <v>41523</v>
      </c>
      <c r="C1045" s="124">
        <v>6.2329999999999997</v>
      </c>
      <c r="D1045" s="125">
        <v>3.4122338612506851</v>
      </c>
      <c r="E1045" s="144">
        <v>0</v>
      </c>
    </row>
    <row r="1046" spans="2:5" x14ac:dyDescent="0.2">
      <c r="B1046" s="143">
        <v>41524</v>
      </c>
      <c r="C1046" s="124">
        <v>5.3410000000000002</v>
      </c>
      <c r="D1046" s="125">
        <v>3.1383563506319185</v>
      </c>
      <c r="E1046" s="144">
        <v>0</v>
      </c>
    </row>
    <row r="1047" spans="2:5" x14ac:dyDescent="0.2">
      <c r="B1047" s="143">
        <v>41525</v>
      </c>
      <c r="C1047" s="124">
        <v>4.6079999999999997</v>
      </c>
      <c r="D1047" s="125">
        <v>2.9164516691292381</v>
      </c>
      <c r="E1047" s="144">
        <v>0</v>
      </c>
    </row>
    <row r="1048" spans="2:5" x14ac:dyDescent="0.2">
      <c r="B1048" s="143">
        <v>41526</v>
      </c>
      <c r="C1048" s="124">
        <v>4.1180000000000003</v>
      </c>
      <c r="D1048" s="125">
        <v>2.7242169317458482</v>
      </c>
      <c r="E1048" s="144">
        <v>0</v>
      </c>
    </row>
    <row r="1049" spans="2:5" x14ac:dyDescent="0.2">
      <c r="B1049" s="143">
        <v>41527</v>
      </c>
      <c r="C1049" s="124">
        <v>3.7869999999999999</v>
      </c>
      <c r="D1049" s="125">
        <v>2.5091639903506873</v>
      </c>
      <c r="E1049" s="144">
        <v>0</v>
      </c>
    </row>
    <row r="1050" spans="2:5" x14ac:dyDescent="0.2">
      <c r="B1050" s="143">
        <v>41528</v>
      </c>
      <c r="C1050" s="124">
        <v>3.3780000000000001</v>
      </c>
      <c r="D1050" s="125">
        <v>2.3837935290533139</v>
      </c>
      <c r="E1050" s="144">
        <v>0</v>
      </c>
    </row>
    <row r="1051" spans="2:5" x14ac:dyDescent="0.2">
      <c r="B1051" s="143">
        <v>41529</v>
      </c>
      <c r="C1051" s="124">
        <v>3.07</v>
      </c>
      <c r="D1051" s="125">
        <v>2.2614444433078367</v>
      </c>
      <c r="E1051" s="144">
        <v>0</v>
      </c>
    </row>
    <row r="1052" spans="2:5" x14ac:dyDescent="0.2">
      <c r="B1052" s="143">
        <v>41530</v>
      </c>
      <c r="C1052" s="124">
        <v>2.8330000000000002</v>
      </c>
      <c r="D1052" s="125">
        <v>2.1079792332816765</v>
      </c>
      <c r="E1052" s="144">
        <v>0</v>
      </c>
    </row>
    <row r="1053" spans="2:5" x14ac:dyDescent="0.2">
      <c r="B1053" s="143">
        <v>41531</v>
      </c>
      <c r="C1053" s="124">
        <v>2.6680000000000001</v>
      </c>
      <c r="D1053" s="125">
        <v>2.3368456203701125</v>
      </c>
      <c r="E1053" s="144">
        <v>0</v>
      </c>
    </row>
    <row r="1054" spans="2:5" x14ac:dyDescent="0.2">
      <c r="B1054" s="143">
        <v>41532</v>
      </c>
      <c r="C1054" s="124">
        <v>4.819</v>
      </c>
      <c r="D1054" s="125">
        <v>7.1745381787292111</v>
      </c>
      <c r="E1054" s="144">
        <v>26</v>
      </c>
    </row>
    <row r="1055" spans="2:5" x14ac:dyDescent="0.2">
      <c r="B1055" s="143">
        <v>41533</v>
      </c>
      <c r="C1055" s="124">
        <v>15.18</v>
      </c>
      <c r="D1055" s="125">
        <v>13.811762275748835</v>
      </c>
      <c r="E1055" s="144">
        <v>37</v>
      </c>
    </row>
    <row r="1056" spans="2:5" x14ac:dyDescent="0.2">
      <c r="B1056" s="143">
        <v>41534</v>
      </c>
      <c r="C1056" s="124">
        <v>10.199999999999999</v>
      </c>
      <c r="D1056" s="125">
        <v>5.1311753210593976</v>
      </c>
      <c r="E1056" s="144">
        <v>14</v>
      </c>
    </row>
    <row r="1057" spans="2:5" x14ac:dyDescent="0.2">
      <c r="B1057" s="143">
        <v>41535</v>
      </c>
      <c r="C1057" s="124">
        <v>6.3490000000000002</v>
      </c>
      <c r="D1057" s="125">
        <v>3.797607140111904</v>
      </c>
      <c r="E1057" s="144">
        <v>0</v>
      </c>
    </row>
    <row r="1058" spans="2:5" x14ac:dyDescent="0.2">
      <c r="B1058" s="143">
        <v>41536</v>
      </c>
      <c r="C1058" s="124">
        <v>4.782</v>
      </c>
      <c r="D1058" s="125">
        <v>3.3153458159903408</v>
      </c>
      <c r="E1058" s="144">
        <v>0</v>
      </c>
    </row>
    <row r="1059" spans="2:5" x14ac:dyDescent="0.2">
      <c r="B1059" s="143">
        <v>41537</v>
      </c>
      <c r="C1059" s="124">
        <v>13.048</v>
      </c>
      <c r="D1059" s="125">
        <v>13.990726954205066</v>
      </c>
      <c r="E1059" s="144">
        <v>0</v>
      </c>
    </row>
    <row r="1060" spans="2:5" x14ac:dyDescent="0.2">
      <c r="B1060" s="143">
        <v>41538</v>
      </c>
      <c r="C1060" s="124">
        <v>19.401</v>
      </c>
      <c r="D1060" s="125">
        <v>9.2312007165122818</v>
      </c>
      <c r="E1060" s="144">
        <v>30</v>
      </c>
    </row>
    <row r="1061" spans="2:5" x14ac:dyDescent="0.2">
      <c r="B1061" s="143">
        <v>41539</v>
      </c>
      <c r="C1061" s="124">
        <v>14.138999999999999</v>
      </c>
      <c r="D1061" s="125">
        <v>5.9354653401959316</v>
      </c>
      <c r="E1061" s="144">
        <v>0</v>
      </c>
    </row>
    <row r="1062" spans="2:5" x14ac:dyDescent="0.2">
      <c r="B1062" s="143">
        <v>41540</v>
      </c>
      <c r="C1062" s="124">
        <v>9.2769999999999992</v>
      </c>
      <c r="D1062" s="125">
        <v>4.6304274825917693</v>
      </c>
      <c r="E1062" s="144">
        <v>0</v>
      </c>
    </row>
    <row r="1063" spans="2:5" x14ac:dyDescent="0.2">
      <c r="B1063" s="143">
        <v>41541</v>
      </c>
      <c r="C1063" s="124">
        <v>6.9589999999999996</v>
      </c>
      <c r="D1063" s="125">
        <v>3.8437345142527053</v>
      </c>
      <c r="E1063" s="144">
        <v>0</v>
      </c>
    </row>
    <row r="1064" spans="2:5" x14ac:dyDescent="0.2">
      <c r="B1064" s="143">
        <v>41542</v>
      </c>
      <c r="C1064" s="124">
        <v>5.6379999999999999</v>
      </c>
      <c r="D1064" s="125">
        <v>3.3274432752202903</v>
      </c>
      <c r="E1064" s="144">
        <v>0</v>
      </c>
    </row>
    <row r="1065" spans="2:5" x14ac:dyDescent="0.2">
      <c r="B1065" s="143">
        <v>41543</v>
      </c>
      <c r="C1065" s="124">
        <v>4.7380000000000004</v>
      </c>
      <c r="D1065" s="125">
        <v>2.9680852862475571</v>
      </c>
      <c r="E1065" s="144">
        <v>0</v>
      </c>
    </row>
    <row r="1066" spans="2:5" x14ac:dyDescent="0.2">
      <c r="B1066" s="143">
        <v>41544</v>
      </c>
      <c r="C1066" s="124">
        <v>4.8339999999999996</v>
      </c>
      <c r="D1066" s="125">
        <v>4.6913281092029484</v>
      </c>
      <c r="E1066" s="144">
        <v>21</v>
      </c>
    </row>
    <row r="1067" spans="2:5" x14ac:dyDescent="0.2">
      <c r="B1067" s="143">
        <v>41545</v>
      </c>
      <c r="C1067" s="124">
        <v>6.2729999999999997</v>
      </c>
      <c r="D1067" s="125">
        <v>5.1069466671591206</v>
      </c>
      <c r="E1067" s="144">
        <v>0</v>
      </c>
    </row>
    <row r="1068" spans="2:5" x14ac:dyDescent="0.2">
      <c r="B1068" s="143">
        <v>41546</v>
      </c>
      <c r="C1068" s="124">
        <v>5.532</v>
      </c>
      <c r="D1068" s="125">
        <v>3.5372725334803032</v>
      </c>
      <c r="E1068" s="144">
        <v>0</v>
      </c>
    </row>
    <row r="1069" spans="2:5" x14ac:dyDescent="0.2">
      <c r="B1069" s="143">
        <v>41547</v>
      </c>
      <c r="C1069" s="124">
        <v>4.2430000000000003</v>
      </c>
      <c r="D1069" s="125">
        <v>3.0366906957245052</v>
      </c>
      <c r="E1069" s="144">
        <v>0</v>
      </c>
    </row>
    <row r="1070" spans="2:5" x14ac:dyDescent="0.2">
      <c r="B1070" s="143">
        <v>41548</v>
      </c>
      <c r="C1070" s="124">
        <v>3.4609999999999999</v>
      </c>
      <c r="D1070" s="125">
        <v>2.7020228642339563</v>
      </c>
      <c r="E1070" s="144">
        <v>0</v>
      </c>
    </row>
    <row r="1071" spans="2:5" x14ac:dyDescent="0.2">
      <c r="B1071" s="143">
        <v>41549</v>
      </c>
      <c r="C1071" s="124">
        <v>3.0030000000000001</v>
      </c>
      <c r="D1071" s="125">
        <v>2.4539756773748151</v>
      </c>
      <c r="E1071" s="144">
        <v>0</v>
      </c>
    </row>
    <row r="1072" spans="2:5" x14ac:dyDescent="0.2">
      <c r="B1072" s="143">
        <v>41550</v>
      </c>
      <c r="C1072" s="124">
        <v>2.5950000000000002</v>
      </c>
      <c r="D1072" s="125">
        <v>2.2995405410387297</v>
      </c>
      <c r="E1072" s="144">
        <v>0</v>
      </c>
    </row>
    <row r="1073" spans="2:5" x14ac:dyDescent="0.2">
      <c r="B1073" s="143">
        <v>41551</v>
      </c>
      <c r="C1073" s="124">
        <v>2.2919999999999998</v>
      </c>
      <c r="D1073" s="125">
        <v>2.1525792751870418</v>
      </c>
      <c r="E1073" s="144">
        <v>0</v>
      </c>
    </row>
    <row r="1074" spans="2:5" x14ac:dyDescent="0.2">
      <c r="B1074" s="143">
        <v>41552</v>
      </c>
      <c r="C1074" s="124">
        <v>2.121</v>
      </c>
      <c r="D1074" s="125">
        <v>2.0489233738322152</v>
      </c>
      <c r="E1074" s="144">
        <v>0</v>
      </c>
    </row>
    <row r="1075" spans="2:5" x14ac:dyDescent="0.2">
      <c r="B1075" s="143">
        <v>41553</v>
      </c>
      <c r="C1075" s="124">
        <v>2.0419999999999998</v>
      </c>
      <c r="D1075" s="125">
        <v>1.9872241972124833</v>
      </c>
      <c r="E1075" s="144">
        <v>0</v>
      </c>
    </row>
    <row r="1076" spans="2:5" x14ac:dyDescent="0.2">
      <c r="B1076" s="143">
        <v>41554</v>
      </c>
      <c r="C1076" s="124">
        <v>1.8340000000000001</v>
      </c>
      <c r="D1076" s="125">
        <v>1.9267557636537676</v>
      </c>
      <c r="E1076" s="144">
        <v>0</v>
      </c>
    </row>
    <row r="1077" spans="2:5" x14ac:dyDescent="0.2">
      <c r="B1077" s="143">
        <v>41555</v>
      </c>
      <c r="C1077" s="124">
        <v>1.6419999999999999</v>
      </c>
      <c r="D1077" s="125">
        <v>1.8397082597744472</v>
      </c>
      <c r="E1077" s="144">
        <v>0</v>
      </c>
    </row>
    <row r="1078" spans="2:5" x14ac:dyDescent="0.2">
      <c r="B1078" s="143">
        <v>41556</v>
      </c>
      <c r="C1078" s="124">
        <v>1.482</v>
      </c>
      <c r="D1078" s="125">
        <v>1.7646994762309596</v>
      </c>
      <c r="E1078" s="144">
        <v>0</v>
      </c>
    </row>
    <row r="1079" spans="2:5" x14ac:dyDescent="0.2">
      <c r="B1079" s="143">
        <v>41557</v>
      </c>
      <c r="C1079" s="124">
        <v>1.3049999999999999</v>
      </c>
      <c r="D1079" s="125">
        <v>1.6934836397170221</v>
      </c>
      <c r="E1079" s="144">
        <v>0</v>
      </c>
    </row>
    <row r="1080" spans="2:5" x14ac:dyDescent="0.2">
      <c r="B1080" s="143">
        <v>41558</v>
      </c>
      <c r="C1080" s="124">
        <v>1.1259999999999999</v>
      </c>
      <c r="D1080" s="125">
        <v>1.6350194100913589</v>
      </c>
      <c r="E1080" s="144">
        <v>0</v>
      </c>
    </row>
    <row r="1081" spans="2:5" x14ac:dyDescent="0.2">
      <c r="B1081" s="143">
        <v>41559</v>
      </c>
      <c r="C1081" s="124">
        <v>0.98199999999999998</v>
      </c>
      <c r="D1081" s="125">
        <v>1.594434366489202</v>
      </c>
      <c r="E1081" s="144">
        <v>0</v>
      </c>
    </row>
    <row r="1082" spans="2:5" x14ac:dyDescent="0.2">
      <c r="B1082" s="143">
        <v>41560</v>
      </c>
      <c r="C1082" s="124">
        <v>0.92800000000000005</v>
      </c>
      <c r="D1082" s="125">
        <v>1.613300178970027</v>
      </c>
      <c r="E1082" s="144">
        <v>4.5</v>
      </c>
    </row>
    <row r="1083" spans="2:5" x14ac:dyDescent="0.2">
      <c r="B1083" s="143">
        <v>41561</v>
      </c>
      <c r="C1083" s="124">
        <v>0.82599999999999996</v>
      </c>
      <c r="D1083" s="125">
        <v>1.588829753273078</v>
      </c>
      <c r="E1083" s="144">
        <v>0</v>
      </c>
    </row>
    <row r="1084" spans="2:5" x14ac:dyDescent="0.2">
      <c r="B1084" s="143">
        <v>41562</v>
      </c>
      <c r="C1084" s="124">
        <v>0.72699999999999998</v>
      </c>
      <c r="D1084" s="125">
        <v>1.497251755302182</v>
      </c>
      <c r="E1084" s="144">
        <v>0</v>
      </c>
    </row>
    <row r="1085" spans="2:5" x14ac:dyDescent="0.2">
      <c r="B1085" s="143">
        <v>41563</v>
      </c>
      <c r="C1085" s="124">
        <v>0.68</v>
      </c>
      <c r="D1085" s="125">
        <v>1.4211202178383566</v>
      </c>
      <c r="E1085" s="144">
        <v>0</v>
      </c>
    </row>
    <row r="1086" spans="2:5" x14ac:dyDescent="0.2">
      <c r="B1086" s="143">
        <v>41564</v>
      </c>
      <c r="C1086" s="124">
        <v>0.59799999999999998</v>
      </c>
      <c r="D1086" s="125">
        <v>1.3860088873767691</v>
      </c>
      <c r="E1086" s="144">
        <v>0</v>
      </c>
    </row>
    <row r="1087" spans="2:5" x14ac:dyDescent="0.2">
      <c r="B1087" s="143">
        <v>41565</v>
      </c>
      <c r="C1087" s="124">
        <v>0.50800000000000001</v>
      </c>
      <c r="D1087" s="125">
        <v>1.373521840818853</v>
      </c>
      <c r="E1087" s="144">
        <v>0</v>
      </c>
    </row>
    <row r="1088" spans="2:5" x14ac:dyDescent="0.2">
      <c r="B1088" s="143">
        <v>41566</v>
      </c>
      <c r="C1088" s="124">
        <v>0.42699999999999999</v>
      </c>
      <c r="D1088" s="125">
        <v>1.3280619850184692</v>
      </c>
      <c r="E1088" s="144">
        <v>0</v>
      </c>
    </row>
    <row r="1089" spans="2:5" x14ac:dyDescent="0.2">
      <c r="B1089" s="143">
        <v>41567</v>
      </c>
      <c r="C1089" s="124">
        <v>0.434</v>
      </c>
      <c r="D1089" s="125">
        <v>1.2850257127576388</v>
      </c>
      <c r="E1089" s="144">
        <v>0</v>
      </c>
    </row>
    <row r="1090" spans="2:5" x14ac:dyDescent="0.2">
      <c r="B1090" s="143">
        <v>41568</v>
      </c>
      <c r="C1090" s="124">
        <v>0.38100000000000001</v>
      </c>
      <c r="D1090" s="125">
        <v>1.268840903252783</v>
      </c>
      <c r="E1090" s="144">
        <v>0</v>
      </c>
    </row>
    <row r="1091" spans="2:5" x14ac:dyDescent="0.2">
      <c r="B1091" s="143">
        <v>41569</v>
      </c>
      <c r="C1091" s="124">
        <v>0.33700000000000002</v>
      </c>
      <c r="D1091" s="125">
        <v>1.2469890137868413</v>
      </c>
      <c r="E1091" s="144">
        <v>0</v>
      </c>
    </row>
    <row r="1092" spans="2:5" x14ac:dyDescent="0.2">
      <c r="B1092" s="143">
        <v>41570</v>
      </c>
      <c r="C1092" s="124">
        <v>0.30399999999999999</v>
      </c>
      <c r="D1092" s="125">
        <v>1.1975051500300469</v>
      </c>
      <c r="E1092" s="144">
        <v>0</v>
      </c>
    </row>
    <row r="1093" spans="2:5" x14ac:dyDescent="0.2">
      <c r="B1093" s="143">
        <v>41571</v>
      </c>
      <c r="C1093" s="124">
        <v>0.27700000000000002</v>
      </c>
      <c r="D1093" s="125">
        <v>1.1434974702905103</v>
      </c>
      <c r="E1093" s="144">
        <v>0</v>
      </c>
    </row>
    <row r="1094" spans="2:5" x14ac:dyDescent="0.2">
      <c r="B1094" s="143">
        <v>41572</v>
      </c>
      <c r="C1094" s="124">
        <v>0.38500000000000001</v>
      </c>
      <c r="D1094" s="125">
        <v>1.2522137639212467</v>
      </c>
      <c r="E1094" s="144">
        <v>0</v>
      </c>
    </row>
    <row r="1095" spans="2:5" x14ac:dyDescent="0.2">
      <c r="B1095" s="143">
        <v>41573</v>
      </c>
      <c r="C1095" s="124">
        <v>0.41899999999999998</v>
      </c>
      <c r="D1095" s="125">
        <v>1.3491604816685623</v>
      </c>
      <c r="E1095" s="144">
        <v>10</v>
      </c>
    </row>
    <row r="1096" spans="2:5" x14ac:dyDescent="0.2">
      <c r="B1096" s="143">
        <v>41574</v>
      </c>
      <c r="C1096" s="124">
        <v>0.52100000000000002</v>
      </c>
      <c r="D1096" s="125">
        <v>1.2718419262558378</v>
      </c>
      <c r="E1096" s="144">
        <v>0</v>
      </c>
    </row>
    <row r="1097" spans="2:5" x14ac:dyDescent="0.2">
      <c r="B1097" s="143">
        <v>41575</v>
      </c>
      <c r="C1097" s="124">
        <v>0.496</v>
      </c>
      <c r="D1097" s="125">
        <v>1.1976271966673833</v>
      </c>
      <c r="E1097" s="144">
        <v>0</v>
      </c>
    </row>
    <row r="1098" spans="2:5" x14ac:dyDescent="0.2">
      <c r="B1098" s="143">
        <v>41576</v>
      </c>
      <c r="C1098" s="124">
        <v>0.45200000000000001</v>
      </c>
      <c r="D1098" s="125">
        <v>1.1275419066525565</v>
      </c>
      <c r="E1098" s="144">
        <v>0</v>
      </c>
    </row>
    <row r="1099" spans="2:5" x14ac:dyDescent="0.2">
      <c r="B1099" s="143">
        <v>41577</v>
      </c>
      <c r="C1099" s="124">
        <v>0.42699999999999999</v>
      </c>
      <c r="D1099" s="125">
        <v>1.1109809083695925</v>
      </c>
      <c r="E1099" s="144">
        <v>0</v>
      </c>
    </row>
    <row r="1100" spans="2:5" x14ac:dyDescent="0.2">
      <c r="B1100" s="143">
        <v>41578</v>
      </c>
      <c r="C1100" s="124">
        <v>0.43099999999999999</v>
      </c>
      <c r="D1100" s="125">
        <v>1.2513016418019238</v>
      </c>
      <c r="E1100" s="144">
        <v>0</v>
      </c>
    </row>
    <row r="1101" spans="2:5" x14ac:dyDescent="0.2">
      <c r="B1101" s="143">
        <v>41579</v>
      </c>
      <c r="C1101" s="124">
        <v>0.34100000000000003</v>
      </c>
      <c r="D1101" s="125">
        <v>1.4333144070155477</v>
      </c>
      <c r="E1101" s="144">
        <v>10</v>
      </c>
    </row>
    <row r="1102" spans="2:5" x14ac:dyDescent="0.2">
      <c r="B1102" s="143">
        <v>41580</v>
      </c>
      <c r="C1102" s="124">
        <v>0.32400000000000001</v>
      </c>
      <c r="D1102" s="125">
        <v>1.3729091805095461</v>
      </c>
      <c r="E1102" s="144">
        <v>0</v>
      </c>
    </row>
    <row r="1103" spans="2:5" x14ac:dyDescent="0.2">
      <c r="B1103" s="143">
        <v>41581</v>
      </c>
      <c r="C1103" s="124">
        <v>0.39900000000000002</v>
      </c>
      <c r="D1103" s="125">
        <v>1.2503378291081979</v>
      </c>
      <c r="E1103" s="144">
        <v>0</v>
      </c>
    </row>
    <row r="1104" spans="2:5" x14ac:dyDescent="0.2">
      <c r="B1104" s="143">
        <v>41582</v>
      </c>
      <c r="C1104" s="124">
        <v>0.32800000000000001</v>
      </c>
      <c r="D1104" s="125">
        <v>1.1259518035882856</v>
      </c>
      <c r="E1104" s="144">
        <v>0</v>
      </c>
    </row>
    <row r="1105" spans="2:5" x14ac:dyDescent="0.2">
      <c r="B1105" s="143">
        <v>41583</v>
      </c>
      <c r="C1105" s="124">
        <v>0.245</v>
      </c>
      <c r="D1105" s="125">
        <v>1.0483689591018488</v>
      </c>
      <c r="E1105" s="144">
        <v>0</v>
      </c>
    </row>
    <row r="1106" spans="2:5" x14ac:dyDescent="0.2">
      <c r="B1106" s="143">
        <v>41584</v>
      </c>
      <c r="C1106" s="124">
        <v>0.17699999999999999</v>
      </c>
      <c r="D1106" s="125">
        <v>1.0193544400247176</v>
      </c>
      <c r="E1106" s="144">
        <v>0</v>
      </c>
    </row>
    <row r="1107" spans="2:5" x14ac:dyDescent="0.2">
      <c r="B1107" s="143">
        <v>41585</v>
      </c>
      <c r="C1107" s="124">
        <v>0.11799999999999999</v>
      </c>
      <c r="D1107" s="125">
        <v>1.0341061732531824</v>
      </c>
      <c r="E1107" s="144">
        <v>0</v>
      </c>
    </row>
    <row r="1108" spans="2:5" x14ac:dyDescent="0.2">
      <c r="B1108" s="143">
        <v>41586</v>
      </c>
      <c r="C1108" s="124">
        <v>7.0999999999999994E-2</v>
      </c>
      <c r="D1108" s="125">
        <v>1.0410089970711716</v>
      </c>
      <c r="E1108" s="144">
        <v>0</v>
      </c>
    </row>
    <row r="1109" spans="2:5" x14ac:dyDescent="0.2">
      <c r="B1109" s="143">
        <v>41587</v>
      </c>
      <c r="C1109" s="124">
        <v>3.1E-2</v>
      </c>
      <c r="D1109" s="125">
        <v>0.9921798922424524</v>
      </c>
      <c r="E1109" s="144">
        <v>0</v>
      </c>
    </row>
    <row r="1110" spans="2:5" x14ac:dyDescent="0.2">
      <c r="B1110" s="143">
        <v>41588</v>
      </c>
      <c r="C1110" s="124">
        <v>5.2999999999999999E-2</v>
      </c>
      <c r="D1110" s="125">
        <v>0.98327112717860266</v>
      </c>
      <c r="E1110" s="144">
        <v>0</v>
      </c>
    </row>
    <row r="1111" spans="2:5" x14ac:dyDescent="0.2">
      <c r="B1111" s="143">
        <v>41589</v>
      </c>
      <c r="C1111" s="124">
        <v>3.7999999999999999E-2</v>
      </c>
      <c r="D1111" s="125">
        <v>0.95511914755405813</v>
      </c>
      <c r="E1111" s="144">
        <v>0</v>
      </c>
    </row>
    <row r="1112" spans="2:5" x14ac:dyDescent="0.2">
      <c r="B1112" s="143">
        <v>41590</v>
      </c>
      <c r="C1112" s="124">
        <v>1.4E-2</v>
      </c>
      <c r="D1112" s="125">
        <v>0.90458704180692351</v>
      </c>
      <c r="E1112" s="144">
        <v>0</v>
      </c>
    </row>
    <row r="1113" spans="2:5" x14ac:dyDescent="0.2">
      <c r="B1113" s="143">
        <v>41591</v>
      </c>
      <c r="C1113" s="124">
        <v>1.2E-2</v>
      </c>
      <c r="D1113" s="125">
        <v>0.88468440094664647</v>
      </c>
      <c r="E1113" s="144">
        <v>0</v>
      </c>
    </row>
    <row r="1114" spans="2:5" x14ac:dyDescent="0.2">
      <c r="B1114" s="143">
        <v>41592</v>
      </c>
      <c r="C1114" s="124">
        <v>1.2E-2</v>
      </c>
      <c r="D1114" s="125">
        <v>0.87244627723604695</v>
      </c>
      <c r="E1114" s="144">
        <v>0</v>
      </c>
    </row>
    <row r="1115" spans="2:5" x14ac:dyDescent="0.2">
      <c r="B1115" s="143">
        <v>41593</v>
      </c>
      <c r="C1115" s="124">
        <v>1.2999999999999999E-2</v>
      </c>
      <c r="D1115" s="125">
        <v>0.90107978902054342</v>
      </c>
      <c r="E1115" s="144">
        <v>0</v>
      </c>
    </row>
    <row r="1116" spans="2:5" x14ac:dyDescent="0.2">
      <c r="B1116" s="143">
        <v>41594</v>
      </c>
      <c r="C1116" s="124">
        <v>4.4999999999999998E-2</v>
      </c>
      <c r="D1116" s="125">
        <v>0.97015408741732923</v>
      </c>
      <c r="E1116" s="144">
        <v>8</v>
      </c>
    </row>
    <row r="1117" spans="2:5" x14ac:dyDescent="0.2">
      <c r="B1117" s="143">
        <v>41595</v>
      </c>
      <c r="C1117" s="124">
        <v>5.3999999999999999E-2</v>
      </c>
      <c r="D1117" s="125">
        <v>1.0235366430922321</v>
      </c>
      <c r="E1117" s="144">
        <v>0</v>
      </c>
    </row>
    <row r="1118" spans="2:5" x14ac:dyDescent="0.2">
      <c r="B1118" s="143">
        <v>41596</v>
      </c>
      <c r="C1118" s="124">
        <v>2.4E-2</v>
      </c>
      <c r="D1118" s="125">
        <v>0.97669285926379112</v>
      </c>
      <c r="E1118" s="144">
        <v>0</v>
      </c>
    </row>
    <row r="1119" spans="2:5" x14ac:dyDescent="0.2">
      <c r="B1119" s="143">
        <v>41597</v>
      </c>
      <c r="C1119" s="124">
        <v>8.9999999999999993E-3</v>
      </c>
      <c r="D1119" s="125">
        <v>0.90101645864429003</v>
      </c>
      <c r="E1119" s="144">
        <v>0</v>
      </c>
    </row>
    <row r="1120" spans="2:5" x14ac:dyDescent="0.2">
      <c r="B1120" s="143">
        <v>41598</v>
      </c>
      <c r="C1120" s="124">
        <v>0.01</v>
      </c>
      <c r="D1120" s="125">
        <v>0.95088714643919081</v>
      </c>
      <c r="E1120" s="144">
        <v>17</v>
      </c>
    </row>
    <row r="1121" spans="2:5" x14ac:dyDescent="0.2">
      <c r="B1121" s="143">
        <v>41599</v>
      </c>
      <c r="C1121" s="124">
        <v>8.9999999999999993E-3</v>
      </c>
      <c r="D1121" s="125">
        <v>1.2029796000981605</v>
      </c>
      <c r="E1121" s="144">
        <v>0</v>
      </c>
    </row>
    <row r="1122" spans="2:5" x14ac:dyDescent="0.2">
      <c r="B1122" s="143">
        <v>41600</v>
      </c>
      <c r="C1122" s="124">
        <v>8.9999999999999993E-3</v>
      </c>
      <c r="D1122" s="125">
        <v>1.0695025841187267</v>
      </c>
      <c r="E1122" s="144">
        <v>0</v>
      </c>
    </row>
    <row r="1123" spans="2:5" x14ac:dyDescent="0.2">
      <c r="B1123" s="143">
        <v>41601</v>
      </c>
      <c r="C1123" s="124">
        <v>8.0000000000000002E-3</v>
      </c>
      <c r="D1123" s="125">
        <v>0.92547288424324547</v>
      </c>
      <c r="E1123" s="144">
        <v>0</v>
      </c>
    </row>
    <row r="1124" spans="2:5" x14ac:dyDescent="0.2">
      <c r="B1124" s="143">
        <v>41602</v>
      </c>
      <c r="C1124" s="124">
        <v>8.0000000000000002E-3</v>
      </c>
      <c r="D1124" s="125">
        <v>0.88899374029587064</v>
      </c>
      <c r="E1124" s="144">
        <v>0</v>
      </c>
    </row>
    <row r="1125" spans="2:5" x14ac:dyDescent="0.2">
      <c r="B1125" s="143">
        <v>41603</v>
      </c>
      <c r="C1125" s="124">
        <v>7.0000000000000001E-3</v>
      </c>
      <c r="D1125" s="125">
        <v>0.85979403928521625</v>
      </c>
      <c r="E1125" s="144">
        <v>0</v>
      </c>
    </row>
    <row r="1126" spans="2:5" x14ac:dyDescent="0.2">
      <c r="B1126" s="143">
        <v>41604</v>
      </c>
      <c r="C1126" s="124">
        <v>8.0000000000000002E-3</v>
      </c>
      <c r="D1126" s="125">
        <v>0.80205356170937492</v>
      </c>
      <c r="E1126" s="144">
        <v>0</v>
      </c>
    </row>
    <row r="1127" spans="2:5" x14ac:dyDescent="0.2">
      <c r="B1127" s="143">
        <v>41605</v>
      </c>
      <c r="C1127" s="124">
        <v>8.0000000000000002E-3</v>
      </c>
      <c r="D1127" s="125">
        <v>0.78246577157606245</v>
      </c>
      <c r="E1127" s="144">
        <v>0</v>
      </c>
    </row>
    <row r="1128" spans="2:5" x14ac:dyDescent="0.2">
      <c r="B1128" s="143">
        <v>41606</v>
      </c>
      <c r="C1128" s="124">
        <v>7.0000000000000001E-3</v>
      </c>
      <c r="D1128" s="125">
        <v>0.76239016894541878</v>
      </c>
      <c r="E1128" s="144">
        <v>0</v>
      </c>
    </row>
    <row r="1129" spans="2:5" x14ac:dyDescent="0.2">
      <c r="B1129" s="143">
        <v>41607</v>
      </c>
      <c r="C1129" s="124">
        <v>7.0000000000000001E-3</v>
      </c>
      <c r="D1129" s="125">
        <v>0.74300826971113765</v>
      </c>
      <c r="E1129" s="144">
        <v>0</v>
      </c>
    </row>
    <row r="1130" spans="2:5" x14ac:dyDescent="0.2">
      <c r="B1130" s="143">
        <v>41608</v>
      </c>
      <c r="C1130" s="124">
        <v>7.0000000000000001E-3</v>
      </c>
      <c r="D1130" s="125">
        <v>0.73962530846930186</v>
      </c>
      <c r="E1130" s="144">
        <v>0</v>
      </c>
    </row>
    <row r="1131" spans="2:5" x14ac:dyDescent="0.2">
      <c r="B1131" s="143">
        <v>41609</v>
      </c>
      <c r="C1131" s="124">
        <v>7.0000000000000001E-3</v>
      </c>
      <c r="D1131" s="125">
        <v>0.71946092783855464</v>
      </c>
      <c r="E1131" s="144">
        <v>0</v>
      </c>
    </row>
    <row r="1132" spans="2:5" x14ac:dyDescent="0.2">
      <c r="B1132" s="143">
        <v>41610</v>
      </c>
      <c r="C1132" s="124">
        <v>7.0000000000000001E-3</v>
      </c>
      <c r="D1132" s="125">
        <v>0.711421394113117</v>
      </c>
      <c r="E1132" s="144">
        <v>0</v>
      </c>
    </row>
    <row r="1133" spans="2:5" x14ac:dyDescent="0.2">
      <c r="B1133" s="143">
        <v>41611</v>
      </c>
      <c r="C1133" s="124">
        <v>7.0000000000000001E-3</v>
      </c>
      <c r="D1133" s="125">
        <v>0.69472196489450722</v>
      </c>
      <c r="E1133" s="144">
        <v>0</v>
      </c>
    </row>
    <row r="1134" spans="2:5" x14ac:dyDescent="0.2">
      <c r="B1134" s="143">
        <v>41612</v>
      </c>
      <c r="C1134" s="124">
        <v>7.0000000000000001E-3</v>
      </c>
      <c r="D1134" s="125">
        <v>0.68893216739440477</v>
      </c>
      <c r="E1134" s="144">
        <v>0</v>
      </c>
    </row>
    <row r="1135" spans="2:5" x14ac:dyDescent="0.2">
      <c r="B1135" s="143">
        <v>41613</v>
      </c>
      <c r="C1135" s="124">
        <v>7.0000000000000001E-3</v>
      </c>
      <c r="D1135" s="125">
        <v>0.69779357291530453</v>
      </c>
      <c r="E1135" s="144">
        <v>0</v>
      </c>
    </row>
    <row r="1136" spans="2:5" x14ac:dyDescent="0.2">
      <c r="B1136" s="143">
        <v>41614</v>
      </c>
      <c r="C1136" s="124">
        <v>7.0000000000000001E-3</v>
      </c>
      <c r="D1136" s="125">
        <v>0.67218482412296032</v>
      </c>
      <c r="E1136" s="144">
        <v>0</v>
      </c>
    </row>
    <row r="1137" spans="2:5" x14ac:dyDescent="0.2">
      <c r="B1137" s="143">
        <v>41615</v>
      </c>
      <c r="C1137" s="124">
        <v>7.0000000000000001E-3</v>
      </c>
      <c r="D1137" s="125">
        <v>0.6477173304997822</v>
      </c>
      <c r="E1137" s="144">
        <v>0</v>
      </c>
    </row>
    <row r="1138" spans="2:5" x14ac:dyDescent="0.2">
      <c r="B1138" s="143">
        <v>41616</v>
      </c>
      <c r="C1138" s="124">
        <v>7.0000000000000001E-3</v>
      </c>
      <c r="D1138" s="125">
        <v>0.64423858980294813</v>
      </c>
      <c r="E1138" s="144">
        <v>0</v>
      </c>
    </row>
    <row r="1139" spans="2:5" x14ac:dyDescent="0.2">
      <c r="B1139" s="143">
        <v>41617</v>
      </c>
      <c r="C1139" s="124">
        <v>7.0000000000000001E-3</v>
      </c>
      <c r="D1139" s="125">
        <v>0.66560480405113776</v>
      </c>
      <c r="E1139" s="144">
        <v>0</v>
      </c>
    </row>
    <row r="1140" spans="2:5" x14ac:dyDescent="0.2">
      <c r="B1140" s="143">
        <v>41618</v>
      </c>
      <c r="C1140" s="124">
        <v>8.0000000000000002E-3</v>
      </c>
      <c r="D1140" s="125">
        <v>0.81874682147633904</v>
      </c>
      <c r="E1140" s="144">
        <v>0</v>
      </c>
    </row>
    <row r="1141" spans="2:5" x14ac:dyDescent="0.2">
      <c r="B1141" s="143">
        <v>41619</v>
      </c>
      <c r="C1141" s="124">
        <v>7.0000000000000001E-3</v>
      </c>
      <c r="D1141" s="125">
        <v>0.77086911031846617</v>
      </c>
      <c r="E1141" s="144">
        <v>0</v>
      </c>
    </row>
    <row r="1142" spans="2:5" x14ac:dyDescent="0.2">
      <c r="B1142" s="143">
        <v>41620</v>
      </c>
      <c r="C1142" s="124">
        <v>7.0000000000000001E-3</v>
      </c>
      <c r="D1142" s="125">
        <v>0.65980136102099951</v>
      </c>
      <c r="E1142" s="144">
        <v>0</v>
      </c>
    </row>
    <row r="1143" spans="2:5" x14ac:dyDescent="0.2">
      <c r="B1143" s="143">
        <v>41621</v>
      </c>
      <c r="C1143" s="124">
        <v>7.0000000000000001E-3</v>
      </c>
      <c r="D1143" s="125">
        <v>0.63219979806678783</v>
      </c>
      <c r="E1143" s="144">
        <v>0</v>
      </c>
    </row>
    <row r="1144" spans="2:5" x14ac:dyDescent="0.2">
      <c r="B1144" s="143">
        <v>41622</v>
      </c>
      <c r="C1144" s="124">
        <v>7.0000000000000001E-3</v>
      </c>
      <c r="D1144" s="125">
        <v>0.6105212000331921</v>
      </c>
      <c r="E1144" s="144">
        <v>0</v>
      </c>
    </row>
    <row r="1145" spans="2:5" x14ac:dyDescent="0.2">
      <c r="B1145" s="143">
        <v>41623</v>
      </c>
      <c r="C1145" s="124">
        <v>7.0000000000000001E-3</v>
      </c>
      <c r="D1145" s="125">
        <v>0.59478617222651131</v>
      </c>
      <c r="E1145" s="144">
        <v>0</v>
      </c>
    </row>
    <row r="1146" spans="2:5" x14ac:dyDescent="0.2">
      <c r="B1146" s="143">
        <v>41624</v>
      </c>
      <c r="C1146" s="124">
        <v>0.01</v>
      </c>
      <c r="D1146" s="125">
        <v>0.60219701452235208</v>
      </c>
      <c r="E1146" s="144">
        <v>0</v>
      </c>
    </row>
    <row r="1147" spans="2:5" x14ac:dyDescent="0.2">
      <c r="B1147" s="143">
        <v>41625</v>
      </c>
      <c r="C1147" s="124">
        <v>7.0000000000000001E-3</v>
      </c>
      <c r="D1147" s="125">
        <v>0.60118554173539818</v>
      </c>
      <c r="E1147" s="144">
        <v>0</v>
      </c>
    </row>
    <row r="1148" spans="2:5" x14ac:dyDescent="0.2">
      <c r="B1148" s="143">
        <v>41626</v>
      </c>
      <c r="C1148" s="124">
        <v>7.0000000000000001E-3</v>
      </c>
      <c r="D1148" s="125">
        <v>0.57703343611325619</v>
      </c>
      <c r="E1148" s="144">
        <v>0</v>
      </c>
    </row>
    <row r="1149" spans="2:5" x14ac:dyDescent="0.2">
      <c r="B1149" s="143">
        <v>41627</v>
      </c>
      <c r="C1149" s="124">
        <v>7.0000000000000001E-3</v>
      </c>
      <c r="D1149" s="125">
        <v>0.56898623120971281</v>
      </c>
      <c r="E1149" s="144">
        <v>0</v>
      </c>
    </row>
    <row r="1150" spans="2:5" x14ac:dyDescent="0.2">
      <c r="B1150" s="143">
        <v>41628</v>
      </c>
      <c r="C1150" s="124">
        <v>6.0000000000000001E-3</v>
      </c>
      <c r="D1150" s="125">
        <v>0.54521685147934729</v>
      </c>
      <c r="E1150" s="144">
        <v>0</v>
      </c>
    </row>
    <row r="1151" spans="2:5" x14ac:dyDescent="0.2">
      <c r="B1151" s="143">
        <v>41629</v>
      </c>
      <c r="C1151" s="124">
        <v>6.0000000000000001E-3</v>
      </c>
      <c r="D1151" s="125">
        <v>0.53880672216865</v>
      </c>
      <c r="E1151" s="144">
        <v>0</v>
      </c>
    </row>
    <row r="1152" spans="2:5" x14ac:dyDescent="0.2">
      <c r="B1152" s="143">
        <v>41630</v>
      </c>
      <c r="C1152" s="124">
        <v>6.0000000000000001E-3</v>
      </c>
      <c r="D1152" s="125">
        <v>0.52244851493250688</v>
      </c>
      <c r="E1152" s="144">
        <v>0</v>
      </c>
    </row>
    <row r="1153" spans="2:5" x14ac:dyDescent="0.2">
      <c r="B1153" s="143">
        <v>41631</v>
      </c>
      <c r="C1153" s="124">
        <v>7.0000000000000001E-3</v>
      </c>
      <c r="D1153" s="125">
        <v>0.51320981666794319</v>
      </c>
      <c r="E1153" s="144">
        <v>0</v>
      </c>
    </row>
    <row r="1154" spans="2:5" x14ac:dyDescent="0.2">
      <c r="B1154" s="143">
        <v>41632</v>
      </c>
      <c r="C1154" s="124">
        <v>6.0000000000000001E-3</v>
      </c>
      <c r="D1154" s="125">
        <v>0.50836393019565018</v>
      </c>
      <c r="E1154" s="144">
        <v>0</v>
      </c>
    </row>
    <row r="1155" spans="2:5" x14ac:dyDescent="0.2">
      <c r="B1155" s="143">
        <v>41633</v>
      </c>
      <c r="C1155" s="124">
        <v>7.0000000000000001E-3</v>
      </c>
      <c r="D1155" s="125">
        <v>0.50417468939552856</v>
      </c>
      <c r="E1155" s="144">
        <v>0</v>
      </c>
    </row>
    <row r="1156" spans="2:5" x14ac:dyDescent="0.2">
      <c r="B1156" s="143">
        <v>41634</v>
      </c>
      <c r="C1156" s="124">
        <v>7.0000000000000001E-3</v>
      </c>
      <c r="D1156" s="125">
        <v>0.50610953109632628</v>
      </c>
      <c r="E1156" s="144">
        <v>0</v>
      </c>
    </row>
    <row r="1157" spans="2:5" x14ac:dyDescent="0.2">
      <c r="B1157" s="143">
        <v>41635</v>
      </c>
      <c r="C1157" s="124">
        <v>7.0000000000000001E-3</v>
      </c>
      <c r="D1157" s="125">
        <v>0.51357708866711027</v>
      </c>
      <c r="E1157" s="144">
        <v>0</v>
      </c>
    </row>
    <row r="1158" spans="2:5" x14ac:dyDescent="0.2">
      <c r="B1158" s="143">
        <v>41636</v>
      </c>
      <c r="C1158" s="124">
        <v>7.0000000000000001E-3</v>
      </c>
      <c r="D1158" s="125">
        <v>0.505398956757377</v>
      </c>
      <c r="E1158" s="144">
        <v>0</v>
      </c>
    </row>
    <row r="1159" spans="2:5" x14ac:dyDescent="0.2">
      <c r="B1159" s="143">
        <v>41637</v>
      </c>
      <c r="C1159" s="124">
        <v>6.0000000000000001E-3</v>
      </c>
      <c r="D1159" s="125">
        <v>0.51410832952963148</v>
      </c>
      <c r="E1159" s="144">
        <v>0</v>
      </c>
    </row>
    <row r="1160" spans="2:5" x14ac:dyDescent="0.2">
      <c r="B1160" s="143">
        <v>41638</v>
      </c>
      <c r="C1160" s="124">
        <v>7.0000000000000001E-3</v>
      </c>
      <c r="D1160" s="125">
        <v>0.49614523656166604</v>
      </c>
      <c r="E1160" s="144">
        <v>0</v>
      </c>
    </row>
    <row r="1161" spans="2:5" x14ac:dyDescent="0.2">
      <c r="B1161" s="143">
        <v>41639</v>
      </c>
      <c r="C1161" s="124">
        <v>7.0000000000000001E-3</v>
      </c>
      <c r="D1161" s="125">
        <v>0.50099587704723991</v>
      </c>
      <c r="E1161" s="144">
        <v>0</v>
      </c>
    </row>
    <row r="1162" spans="2:5" x14ac:dyDescent="0.2">
      <c r="B1162" s="143">
        <v>41640</v>
      </c>
      <c r="C1162" s="124">
        <v>7.0000000000000001E-3</v>
      </c>
      <c r="D1162" s="125">
        <v>0.48196387949779917</v>
      </c>
      <c r="E1162" s="144">
        <v>0</v>
      </c>
    </row>
    <row r="1163" spans="2:5" x14ac:dyDescent="0.2">
      <c r="B1163" s="143">
        <v>41641</v>
      </c>
      <c r="C1163" s="124">
        <v>7.0000000000000001E-3</v>
      </c>
      <c r="D1163" s="125">
        <v>0.47937424798223272</v>
      </c>
      <c r="E1163" s="144">
        <v>0</v>
      </c>
    </row>
    <row r="1164" spans="2:5" x14ac:dyDescent="0.2">
      <c r="B1164" s="143">
        <v>41642</v>
      </c>
      <c r="C1164" s="124">
        <v>6.0000000000000001E-3</v>
      </c>
      <c r="D1164" s="125">
        <v>0.46591894205911982</v>
      </c>
      <c r="E1164" s="144">
        <v>0</v>
      </c>
    </row>
    <row r="1165" spans="2:5" x14ac:dyDescent="0.2">
      <c r="B1165" s="143">
        <v>41643</v>
      </c>
      <c r="C1165" s="124">
        <v>6.0000000000000001E-3</v>
      </c>
      <c r="D1165" s="125">
        <v>0.45664750716579244</v>
      </c>
      <c r="E1165" s="144">
        <v>0</v>
      </c>
    </row>
    <row r="1166" spans="2:5" x14ac:dyDescent="0.2">
      <c r="B1166" s="143">
        <v>41644</v>
      </c>
      <c r="C1166" s="124">
        <v>7.0000000000000001E-3</v>
      </c>
      <c r="D1166" s="125">
        <v>0.46120144123798573</v>
      </c>
      <c r="E1166" s="144">
        <v>0</v>
      </c>
    </row>
    <row r="1167" spans="2:5" x14ac:dyDescent="0.2">
      <c r="B1167" s="143">
        <v>41645</v>
      </c>
      <c r="C1167" s="124">
        <v>8.0000000000000002E-3</v>
      </c>
      <c r="D1167" s="125">
        <v>0.49964822043167273</v>
      </c>
      <c r="E1167" s="144">
        <v>2</v>
      </c>
    </row>
    <row r="1168" spans="2:5" x14ac:dyDescent="0.2">
      <c r="B1168" s="143">
        <v>41646</v>
      </c>
      <c r="C1168" s="124">
        <v>8.0000000000000002E-3</v>
      </c>
      <c r="D1168" s="125">
        <v>0.58505451297245703</v>
      </c>
      <c r="E1168" s="144">
        <v>9</v>
      </c>
    </row>
    <row r="1169" spans="2:5" x14ac:dyDescent="0.2">
      <c r="B1169" s="143">
        <v>41647</v>
      </c>
      <c r="C1169" s="124">
        <v>3.4000000000000002E-2</v>
      </c>
      <c r="D1169" s="125">
        <v>1.1951578010432051</v>
      </c>
      <c r="E1169" s="144">
        <v>38</v>
      </c>
    </row>
    <row r="1170" spans="2:5" x14ac:dyDescent="0.2">
      <c r="B1170" s="143">
        <v>41648</v>
      </c>
      <c r="C1170" s="124">
        <v>2.7E-2</v>
      </c>
      <c r="D1170" s="125">
        <v>0.98420233986893091</v>
      </c>
      <c r="E1170" s="144">
        <v>0</v>
      </c>
    </row>
    <row r="1171" spans="2:5" x14ac:dyDescent="0.2">
      <c r="B1171" s="143">
        <v>41649</v>
      </c>
      <c r="C1171" s="124">
        <v>6.0000000000000001E-3</v>
      </c>
      <c r="D1171" s="125">
        <v>0.79954448581169857</v>
      </c>
      <c r="E1171" s="144">
        <v>0</v>
      </c>
    </row>
    <row r="1172" spans="2:5" x14ac:dyDescent="0.2">
      <c r="B1172" s="143">
        <v>41650</v>
      </c>
      <c r="C1172" s="124">
        <v>1.6E-2</v>
      </c>
      <c r="D1172" s="125">
        <v>0.72672400309944152</v>
      </c>
      <c r="E1172" s="144">
        <v>0</v>
      </c>
    </row>
    <row r="1173" spans="2:5" x14ac:dyDescent="0.2">
      <c r="B1173" s="143">
        <v>41651</v>
      </c>
      <c r="C1173" s="124">
        <v>4.2000000000000003E-2</v>
      </c>
      <c r="D1173" s="125">
        <v>0.71812142622920971</v>
      </c>
      <c r="E1173" s="144">
        <v>0</v>
      </c>
    </row>
    <row r="1174" spans="2:5" x14ac:dyDescent="0.2">
      <c r="B1174" s="143">
        <v>41652</v>
      </c>
      <c r="C1174" s="124">
        <v>2.1000000000000001E-2</v>
      </c>
      <c r="D1174" s="125">
        <v>0.69639130968542196</v>
      </c>
      <c r="E1174" s="144">
        <v>0</v>
      </c>
    </row>
    <row r="1175" spans="2:5" x14ac:dyDescent="0.2">
      <c r="B1175" s="143">
        <v>41653</v>
      </c>
      <c r="C1175" s="124">
        <v>6.0000000000000001E-3</v>
      </c>
      <c r="D1175" s="125">
        <v>0.63336879286527858</v>
      </c>
      <c r="E1175" s="144">
        <v>0</v>
      </c>
    </row>
    <row r="1176" spans="2:5" x14ac:dyDescent="0.2">
      <c r="B1176" s="143">
        <v>41654</v>
      </c>
      <c r="C1176" s="124">
        <v>5.0000000000000001E-3</v>
      </c>
      <c r="D1176" s="125">
        <v>0.57521441477512825</v>
      </c>
      <c r="E1176" s="144">
        <v>0</v>
      </c>
    </row>
    <row r="1177" spans="2:5" x14ac:dyDescent="0.2">
      <c r="B1177" s="143">
        <v>41655</v>
      </c>
      <c r="C1177" s="124">
        <v>5.0000000000000001E-3</v>
      </c>
      <c r="D1177" s="125">
        <v>0.54558212684835972</v>
      </c>
      <c r="E1177" s="144">
        <v>0</v>
      </c>
    </row>
    <row r="1178" spans="2:5" x14ac:dyDescent="0.2">
      <c r="B1178" s="143">
        <v>41656</v>
      </c>
      <c r="C1178" s="124">
        <v>5.0000000000000001E-3</v>
      </c>
      <c r="D1178" s="125">
        <v>0.52643236177291386</v>
      </c>
      <c r="E1178" s="144">
        <v>0</v>
      </c>
    </row>
    <row r="1179" spans="2:5" x14ac:dyDescent="0.2">
      <c r="B1179" s="143">
        <v>41657</v>
      </c>
      <c r="C1179" s="124">
        <v>5.0000000000000001E-3</v>
      </c>
      <c r="D1179" s="125">
        <v>0.51615737609255274</v>
      </c>
      <c r="E1179" s="144">
        <v>0</v>
      </c>
    </row>
    <row r="1180" spans="2:5" x14ac:dyDescent="0.2">
      <c r="B1180" s="143">
        <v>41658</v>
      </c>
      <c r="C1180" s="124">
        <v>6.0000000000000001E-3</v>
      </c>
      <c r="D1180" s="125">
        <v>0.53162996405727492</v>
      </c>
      <c r="E1180" s="144">
        <v>0</v>
      </c>
    </row>
    <row r="1181" spans="2:5" x14ac:dyDescent="0.2">
      <c r="B1181" s="143">
        <v>41659</v>
      </c>
      <c r="C1181" s="124">
        <v>6.0000000000000001E-3</v>
      </c>
      <c r="D1181" s="125">
        <v>0.50524615192189049</v>
      </c>
      <c r="E1181" s="144">
        <v>0</v>
      </c>
    </row>
    <row r="1182" spans="2:5" x14ac:dyDescent="0.2">
      <c r="B1182" s="143">
        <v>41660</v>
      </c>
      <c r="C1182" s="124">
        <v>6.0000000000000001E-3</v>
      </c>
      <c r="D1182" s="125">
        <v>0.48705127153535721</v>
      </c>
      <c r="E1182" s="144">
        <v>0</v>
      </c>
    </row>
    <row r="1183" spans="2:5" x14ac:dyDescent="0.2">
      <c r="B1183" s="143">
        <v>41661</v>
      </c>
      <c r="C1183" s="124">
        <v>6.0000000000000001E-3</v>
      </c>
      <c r="D1183" s="125">
        <v>0.47673362532239011</v>
      </c>
      <c r="E1183" s="144">
        <v>0</v>
      </c>
    </row>
    <row r="1184" spans="2:5" x14ac:dyDescent="0.2">
      <c r="B1184" s="143">
        <v>41662</v>
      </c>
      <c r="C1184" s="124">
        <v>6.0000000000000001E-3</v>
      </c>
      <c r="D1184" s="125">
        <v>0.48230358856319883</v>
      </c>
      <c r="E1184" s="144">
        <v>0</v>
      </c>
    </row>
    <row r="1185" spans="2:5" x14ac:dyDescent="0.2">
      <c r="B1185" s="143">
        <v>41663</v>
      </c>
      <c r="C1185" s="124">
        <v>6.0000000000000001E-3</v>
      </c>
      <c r="D1185" s="125">
        <v>0.48330737612323577</v>
      </c>
      <c r="E1185" s="144">
        <v>0</v>
      </c>
    </row>
    <row r="1186" spans="2:5" x14ac:dyDescent="0.2">
      <c r="B1186" s="143">
        <v>41664</v>
      </c>
      <c r="C1186" s="124">
        <v>6.0000000000000001E-3</v>
      </c>
      <c r="D1186" s="125">
        <v>0.47948682000959136</v>
      </c>
      <c r="E1186" s="144">
        <v>0</v>
      </c>
    </row>
    <row r="1187" spans="2:5" x14ac:dyDescent="0.2">
      <c r="B1187" s="143">
        <v>41665</v>
      </c>
      <c r="C1187" s="124">
        <v>6.0000000000000001E-3</v>
      </c>
      <c r="D1187" s="125">
        <v>0.48581311384151055</v>
      </c>
      <c r="E1187" s="144">
        <v>0</v>
      </c>
    </row>
    <row r="1188" spans="2:5" x14ac:dyDescent="0.2">
      <c r="B1188" s="143">
        <v>41666</v>
      </c>
      <c r="C1188" s="124">
        <v>1.6E-2</v>
      </c>
      <c r="D1188" s="125">
        <v>0.4728921765642054</v>
      </c>
      <c r="E1188" s="144">
        <v>0</v>
      </c>
    </row>
    <row r="1189" spans="2:5" x14ac:dyDescent="0.2">
      <c r="B1189" s="143">
        <v>41667</v>
      </c>
      <c r="C1189" s="124">
        <v>6.0000000000000001E-3</v>
      </c>
      <c r="D1189" s="125">
        <v>0.47209134302801559</v>
      </c>
      <c r="E1189" s="144">
        <v>12</v>
      </c>
    </row>
    <row r="1190" spans="2:5" x14ac:dyDescent="0.2">
      <c r="B1190" s="143">
        <v>41668</v>
      </c>
      <c r="C1190" s="124">
        <v>8.0000000000000002E-3</v>
      </c>
      <c r="D1190" s="125">
        <v>0.50532616252966189</v>
      </c>
      <c r="E1190" s="144">
        <v>0</v>
      </c>
    </row>
    <row r="1191" spans="2:5" x14ac:dyDescent="0.2">
      <c r="B1191" s="143">
        <v>41669</v>
      </c>
      <c r="C1191" s="124">
        <v>8.9999999999999993E-3</v>
      </c>
      <c r="D1191" s="125">
        <v>0.50447531435455661</v>
      </c>
      <c r="E1191" s="144">
        <v>0</v>
      </c>
    </row>
    <row r="1192" spans="2:5" x14ac:dyDescent="0.2">
      <c r="B1192" s="143">
        <v>41670</v>
      </c>
      <c r="C1192" s="124">
        <v>0.02</v>
      </c>
      <c r="D1192" s="125">
        <v>0.51005662666856955</v>
      </c>
      <c r="E1192" s="144">
        <v>0</v>
      </c>
    </row>
    <row r="1193" spans="2:5" x14ac:dyDescent="0.2">
      <c r="B1193" s="143">
        <v>41671</v>
      </c>
      <c r="C1193" s="124">
        <v>3.1E-2</v>
      </c>
      <c r="D1193" s="125">
        <v>0.49175605345652557</v>
      </c>
      <c r="E1193" s="144">
        <v>0</v>
      </c>
    </row>
    <row r="1194" spans="2:5" x14ac:dyDescent="0.2">
      <c r="B1194" s="143">
        <v>41672</v>
      </c>
      <c r="C1194" s="124">
        <v>8.0000000000000002E-3</v>
      </c>
      <c r="D1194" s="125">
        <v>0.5237454766957742</v>
      </c>
      <c r="E1194" s="144">
        <v>0</v>
      </c>
    </row>
    <row r="1195" spans="2:5" x14ac:dyDescent="0.2">
      <c r="B1195" s="143">
        <v>41673</v>
      </c>
      <c r="C1195" s="124">
        <v>8.0000000000000002E-3</v>
      </c>
      <c r="D1195" s="125">
        <v>0.53414642092011178</v>
      </c>
      <c r="E1195" s="144">
        <v>0</v>
      </c>
    </row>
    <row r="1196" spans="2:5" x14ac:dyDescent="0.2">
      <c r="B1196" s="143">
        <v>41674</v>
      </c>
      <c r="C1196" s="124">
        <v>8.0000000000000002E-3</v>
      </c>
      <c r="D1196" s="125">
        <v>0.4823629481682527</v>
      </c>
      <c r="E1196" s="144">
        <v>0</v>
      </c>
    </row>
    <row r="1197" spans="2:5" x14ac:dyDescent="0.2">
      <c r="B1197" s="143">
        <v>41675</v>
      </c>
      <c r="C1197" s="124">
        <v>8.0000000000000002E-3</v>
      </c>
      <c r="D1197" s="125">
        <v>0.46269245917481894</v>
      </c>
      <c r="E1197" s="144">
        <v>0</v>
      </c>
    </row>
    <row r="1198" spans="2:5" x14ac:dyDescent="0.2">
      <c r="B1198" s="143">
        <v>41676</v>
      </c>
      <c r="C1198" s="124">
        <v>8.0000000000000002E-3</v>
      </c>
      <c r="D1198" s="125">
        <v>0.44337810923332932</v>
      </c>
      <c r="E1198" s="144">
        <v>0</v>
      </c>
    </row>
    <row r="1199" spans="2:5" x14ac:dyDescent="0.2">
      <c r="B1199" s="143">
        <v>41677</v>
      </c>
      <c r="C1199" s="124">
        <v>8.0000000000000002E-3</v>
      </c>
      <c r="D1199" s="125">
        <v>0.44096880926832788</v>
      </c>
      <c r="E1199" s="144">
        <v>0</v>
      </c>
    </row>
    <row r="1200" spans="2:5" x14ac:dyDescent="0.2">
      <c r="B1200" s="143">
        <v>41678</v>
      </c>
      <c r="C1200" s="124">
        <v>8.0000000000000002E-3</v>
      </c>
      <c r="D1200" s="125">
        <v>0.45681354061686985</v>
      </c>
      <c r="E1200" s="144">
        <v>0</v>
      </c>
    </row>
    <row r="1201" spans="2:5" x14ac:dyDescent="0.2">
      <c r="B1201" s="143">
        <v>41679</v>
      </c>
      <c r="C1201" s="124">
        <v>8.0000000000000002E-3</v>
      </c>
      <c r="D1201" s="125">
        <v>0.45641979815948147</v>
      </c>
      <c r="E1201" s="144">
        <v>0</v>
      </c>
    </row>
    <row r="1202" spans="2:5" x14ac:dyDescent="0.2">
      <c r="B1202" s="143">
        <v>41680</v>
      </c>
      <c r="C1202" s="124">
        <v>8.0000000000000002E-3</v>
      </c>
      <c r="D1202" s="125">
        <v>0.46219536761503921</v>
      </c>
      <c r="E1202" s="144">
        <v>0</v>
      </c>
    </row>
    <row r="1203" spans="2:5" x14ac:dyDescent="0.2">
      <c r="B1203" s="143">
        <v>41681</v>
      </c>
      <c r="C1203" s="124">
        <v>8.0000000000000002E-3</v>
      </c>
      <c r="D1203" s="125">
        <v>0.46502601246929071</v>
      </c>
      <c r="E1203" s="144">
        <v>0</v>
      </c>
    </row>
    <row r="1204" spans="2:5" x14ac:dyDescent="0.2">
      <c r="B1204" s="143">
        <v>41682</v>
      </c>
      <c r="C1204" s="124">
        <v>8.9999999999999993E-3</v>
      </c>
      <c r="D1204" s="125">
        <v>0.47295728644830254</v>
      </c>
      <c r="E1204" s="144">
        <v>0</v>
      </c>
    </row>
    <row r="1205" spans="2:5" x14ac:dyDescent="0.2">
      <c r="B1205" s="143">
        <v>41683</v>
      </c>
      <c r="C1205" s="124">
        <v>8.9999999999999993E-3</v>
      </c>
      <c r="D1205" s="125">
        <v>0.48344903815601126</v>
      </c>
      <c r="E1205" s="144">
        <v>0</v>
      </c>
    </row>
    <row r="1206" spans="2:5" x14ac:dyDescent="0.2">
      <c r="B1206" s="143">
        <v>41684</v>
      </c>
      <c r="C1206" s="124">
        <v>8.0000000000000002E-3</v>
      </c>
      <c r="D1206" s="125">
        <v>0.48029966032701626</v>
      </c>
      <c r="E1206" s="144">
        <v>0</v>
      </c>
    </row>
    <row r="1207" spans="2:5" x14ac:dyDescent="0.2">
      <c r="B1207" s="143">
        <v>41685</v>
      </c>
      <c r="C1207" s="124">
        <v>8.0000000000000002E-3</v>
      </c>
      <c r="D1207" s="125">
        <v>0.46375887689940964</v>
      </c>
      <c r="E1207" s="144">
        <v>0</v>
      </c>
    </row>
    <row r="1208" spans="2:5" x14ac:dyDescent="0.2">
      <c r="B1208" s="143">
        <v>41686</v>
      </c>
      <c r="C1208" s="124">
        <v>7.0000000000000001E-3</v>
      </c>
      <c r="D1208" s="125">
        <v>0.46217662794632736</v>
      </c>
      <c r="E1208" s="144">
        <v>0</v>
      </c>
    </row>
    <row r="1209" spans="2:5" x14ac:dyDescent="0.2">
      <c r="B1209" s="143">
        <v>41687</v>
      </c>
      <c r="C1209" s="124">
        <v>1.2E-2</v>
      </c>
      <c r="D1209" s="125">
        <v>0.43880047535393935</v>
      </c>
      <c r="E1209" s="144">
        <v>0</v>
      </c>
    </row>
    <row r="1210" spans="2:5" x14ac:dyDescent="0.2">
      <c r="B1210" s="143">
        <v>41688</v>
      </c>
      <c r="C1210" s="124">
        <v>7.0000000000000001E-3</v>
      </c>
      <c r="D1210" s="125">
        <v>0.43731174126002803</v>
      </c>
      <c r="E1210" s="144">
        <v>0</v>
      </c>
    </row>
    <row r="1211" spans="2:5" x14ac:dyDescent="0.2">
      <c r="B1211" s="143">
        <v>41689</v>
      </c>
      <c r="C1211" s="124">
        <v>7.0000000000000001E-3</v>
      </c>
      <c r="D1211" s="125">
        <v>0.42684485545528777</v>
      </c>
      <c r="E1211" s="144">
        <v>0</v>
      </c>
    </row>
    <row r="1212" spans="2:5" x14ac:dyDescent="0.2">
      <c r="B1212" s="143">
        <v>41690</v>
      </c>
      <c r="C1212" s="124">
        <v>8.9999999999999993E-3</v>
      </c>
      <c r="D1212" s="125">
        <v>0.43196539874240952</v>
      </c>
      <c r="E1212" s="144">
        <v>0</v>
      </c>
    </row>
    <row r="1213" spans="2:5" x14ac:dyDescent="0.2">
      <c r="B1213" s="143">
        <v>41691</v>
      </c>
      <c r="C1213" s="124">
        <v>1.9E-2</v>
      </c>
      <c r="D1213" s="125">
        <v>0.43245238817430959</v>
      </c>
      <c r="E1213" s="144">
        <v>0</v>
      </c>
    </row>
    <row r="1214" spans="2:5" x14ac:dyDescent="0.2">
      <c r="B1214" s="143">
        <v>41692</v>
      </c>
      <c r="C1214" s="124">
        <v>1.4999999999999999E-2</v>
      </c>
      <c r="D1214" s="125">
        <v>0.42347808843918405</v>
      </c>
      <c r="E1214" s="144">
        <v>0</v>
      </c>
    </row>
    <row r="1215" spans="2:5" x14ac:dyDescent="0.2">
      <c r="B1215" s="143">
        <v>41693</v>
      </c>
      <c r="C1215" s="124">
        <v>3.5999999999999997E-2</v>
      </c>
      <c r="D1215" s="125">
        <v>0.41742395330191601</v>
      </c>
      <c r="E1215" s="144">
        <v>0</v>
      </c>
    </row>
    <row r="1216" spans="2:5" x14ac:dyDescent="0.2">
      <c r="B1216" s="143">
        <v>41694</v>
      </c>
      <c r="C1216" s="124">
        <v>2.5000000000000001E-2</v>
      </c>
      <c r="D1216" s="125">
        <v>0.4017724957561038</v>
      </c>
      <c r="E1216" s="144">
        <v>0</v>
      </c>
    </row>
    <row r="1217" spans="2:5" x14ac:dyDescent="0.2">
      <c r="B1217" s="143">
        <v>41695</v>
      </c>
      <c r="C1217" s="124">
        <v>7.0000000000000001E-3</v>
      </c>
      <c r="D1217" s="125">
        <v>0.37971824867793474</v>
      </c>
      <c r="E1217" s="144">
        <v>0</v>
      </c>
    </row>
    <row r="1218" spans="2:5" x14ac:dyDescent="0.2">
      <c r="B1218" s="143">
        <v>41696</v>
      </c>
      <c r="C1218" s="124">
        <v>7.0000000000000001E-3</v>
      </c>
      <c r="D1218" s="125">
        <v>0.36612740997414445</v>
      </c>
      <c r="E1218" s="144">
        <v>0</v>
      </c>
    </row>
    <row r="1219" spans="2:5" x14ac:dyDescent="0.2">
      <c r="B1219" s="143">
        <v>41697</v>
      </c>
      <c r="C1219" s="124">
        <v>7.0000000000000001E-3</v>
      </c>
      <c r="D1219" s="125">
        <v>0.35190549741422467</v>
      </c>
      <c r="E1219" s="144">
        <v>0</v>
      </c>
    </row>
    <row r="1220" spans="2:5" x14ac:dyDescent="0.2">
      <c r="B1220" s="143">
        <v>41698</v>
      </c>
      <c r="C1220" s="124">
        <v>8.0000000000000002E-3</v>
      </c>
      <c r="D1220" s="125">
        <v>0.35100957708994168</v>
      </c>
      <c r="E1220" s="144">
        <v>0</v>
      </c>
    </row>
    <row r="1221" spans="2:5" x14ac:dyDescent="0.2">
      <c r="B1221" s="143">
        <v>41699</v>
      </c>
      <c r="C1221" s="124">
        <v>0.01</v>
      </c>
      <c r="D1221" s="125">
        <v>0.3747624244249797</v>
      </c>
      <c r="E1221" s="144">
        <v>0</v>
      </c>
    </row>
    <row r="1222" spans="2:5" x14ac:dyDescent="0.2">
      <c r="B1222" s="143">
        <v>41700</v>
      </c>
      <c r="C1222" s="124">
        <v>3.3000000000000002E-2</v>
      </c>
      <c r="D1222" s="125">
        <v>0.40899021660517421</v>
      </c>
      <c r="E1222" s="144">
        <v>0</v>
      </c>
    </row>
    <row r="1223" spans="2:5" x14ac:dyDescent="0.2">
      <c r="B1223" s="143">
        <v>41701</v>
      </c>
      <c r="C1223" s="124">
        <v>3.5000000000000003E-2</v>
      </c>
      <c r="D1223" s="125">
        <v>0.4444506167406978</v>
      </c>
      <c r="E1223" s="144">
        <v>0</v>
      </c>
    </row>
    <row r="1224" spans="2:5" x14ac:dyDescent="0.2">
      <c r="B1224" s="143">
        <v>41702</v>
      </c>
      <c r="C1224" s="124">
        <v>3.4000000000000002E-2</v>
      </c>
      <c r="D1224" s="125">
        <v>0.47478537820963673</v>
      </c>
      <c r="E1224" s="144">
        <v>0</v>
      </c>
    </row>
    <row r="1225" spans="2:5" x14ac:dyDescent="0.2">
      <c r="B1225" s="143">
        <v>41703</v>
      </c>
      <c r="C1225" s="124">
        <v>2.9000000000000001E-2</v>
      </c>
      <c r="D1225" s="125">
        <v>0.4577723718648774</v>
      </c>
      <c r="E1225" s="144">
        <v>0</v>
      </c>
    </row>
    <row r="1226" spans="2:5" x14ac:dyDescent="0.2">
      <c r="B1226" s="143">
        <v>41704</v>
      </c>
      <c r="C1226" s="124">
        <v>8.0000000000000002E-3</v>
      </c>
      <c r="D1226" s="125">
        <v>0.45199655715070852</v>
      </c>
      <c r="E1226" s="144">
        <v>0</v>
      </c>
    </row>
    <row r="1227" spans="2:5" x14ac:dyDescent="0.2">
      <c r="B1227" s="143">
        <v>41705</v>
      </c>
      <c r="C1227" s="124">
        <v>1.4E-2</v>
      </c>
      <c r="D1227" s="125">
        <v>0.42933991680814337</v>
      </c>
      <c r="E1227" s="144">
        <v>0</v>
      </c>
    </row>
    <row r="1228" spans="2:5" x14ac:dyDescent="0.2">
      <c r="B1228" s="143">
        <v>41706</v>
      </c>
      <c r="C1228" s="124">
        <v>3.3000000000000002E-2</v>
      </c>
      <c r="D1228" s="125">
        <v>0.43143333246318066</v>
      </c>
      <c r="E1228" s="144">
        <v>0</v>
      </c>
    </row>
    <row r="1229" spans="2:5" x14ac:dyDescent="0.2">
      <c r="B1229" s="143">
        <v>41707</v>
      </c>
      <c r="C1229" s="124">
        <v>3.4000000000000002E-2</v>
      </c>
      <c r="D1229" s="125">
        <v>0.42276143730344429</v>
      </c>
      <c r="E1229" s="144">
        <v>0</v>
      </c>
    </row>
    <row r="1230" spans="2:5" x14ac:dyDescent="0.2">
      <c r="B1230" s="143">
        <v>41708</v>
      </c>
      <c r="C1230" s="124">
        <v>3.5000000000000003E-2</v>
      </c>
      <c r="D1230" s="125">
        <v>0.39882745341749187</v>
      </c>
      <c r="E1230" s="144">
        <v>0</v>
      </c>
    </row>
    <row r="1231" spans="2:5" x14ac:dyDescent="0.2">
      <c r="B1231" s="143">
        <v>41709</v>
      </c>
      <c r="C1231" s="124">
        <v>3.4000000000000002E-2</v>
      </c>
      <c r="D1231" s="125">
        <v>0.4134021073202489</v>
      </c>
      <c r="E1231" s="144">
        <v>0</v>
      </c>
    </row>
    <row r="1232" spans="2:5" x14ac:dyDescent="0.2">
      <c r="B1232" s="143">
        <v>41710</v>
      </c>
      <c r="C1232" s="124">
        <v>3.4000000000000002E-2</v>
      </c>
      <c r="D1232" s="125">
        <v>0.40900681759823176</v>
      </c>
      <c r="E1232" s="144">
        <v>0</v>
      </c>
    </row>
    <row r="1233" spans="2:5" x14ac:dyDescent="0.2">
      <c r="B1233" s="143">
        <v>41711</v>
      </c>
      <c r="C1233" s="124">
        <v>2.8000000000000001E-2</v>
      </c>
      <c r="D1233" s="125">
        <v>0.38553390757507328</v>
      </c>
      <c r="E1233" s="144">
        <v>0</v>
      </c>
    </row>
    <row r="1234" spans="2:5" x14ac:dyDescent="0.2">
      <c r="B1234" s="143">
        <v>41712</v>
      </c>
      <c r="C1234" s="124">
        <v>2.1000000000000001E-2</v>
      </c>
      <c r="D1234" s="125">
        <v>0.40034951901432536</v>
      </c>
      <c r="E1234" s="144">
        <v>0</v>
      </c>
    </row>
    <row r="1235" spans="2:5" x14ac:dyDescent="0.2">
      <c r="B1235" s="143">
        <v>41713</v>
      </c>
      <c r="C1235" s="124">
        <v>2.1000000000000001E-2</v>
      </c>
      <c r="D1235" s="125">
        <v>0.41896025395659914</v>
      </c>
      <c r="E1235" s="144">
        <v>0</v>
      </c>
    </row>
    <row r="1236" spans="2:5" x14ac:dyDescent="0.2">
      <c r="B1236" s="143">
        <v>41714</v>
      </c>
      <c r="C1236" s="124">
        <v>3.3000000000000002E-2</v>
      </c>
      <c r="D1236" s="125">
        <v>0.41774279982748985</v>
      </c>
      <c r="E1236" s="144">
        <v>0</v>
      </c>
    </row>
    <row r="1237" spans="2:5" x14ac:dyDescent="0.2">
      <c r="B1237" s="143">
        <v>41715</v>
      </c>
      <c r="C1237" s="124">
        <v>2.1999999999999999E-2</v>
      </c>
      <c r="D1237" s="125">
        <v>0.43186876655581252</v>
      </c>
      <c r="E1237" s="144">
        <v>0</v>
      </c>
    </row>
    <row r="1238" spans="2:5" x14ac:dyDescent="0.2">
      <c r="B1238" s="143">
        <v>41716</v>
      </c>
      <c r="C1238" s="124">
        <v>1.9E-2</v>
      </c>
      <c r="D1238" s="125">
        <v>0.42375507768108434</v>
      </c>
      <c r="E1238" s="144">
        <v>0</v>
      </c>
    </row>
    <row r="1239" spans="2:5" x14ac:dyDescent="0.2">
      <c r="B1239" s="143">
        <v>41717</v>
      </c>
      <c r="C1239" s="124">
        <v>3.1E-2</v>
      </c>
      <c r="D1239" s="125">
        <v>0.40330611429593399</v>
      </c>
      <c r="E1239" s="144">
        <v>0</v>
      </c>
    </row>
    <row r="1240" spans="2:5" x14ac:dyDescent="0.2">
      <c r="B1240" s="143">
        <v>41718</v>
      </c>
      <c r="C1240" s="124">
        <v>0.02</v>
      </c>
      <c r="D1240" s="125">
        <v>0.42494262240878294</v>
      </c>
      <c r="E1240" s="144">
        <v>0</v>
      </c>
    </row>
    <row r="1241" spans="2:5" x14ac:dyDescent="0.2">
      <c r="B1241" s="143">
        <v>41719</v>
      </c>
      <c r="C1241" s="124">
        <v>1.7000000000000001E-2</v>
      </c>
      <c r="D1241" s="125">
        <v>0.43308522882087197</v>
      </c>
      <c r="E1241" s="144">
        <v>0</v>
      </c>
    </row>
    <row r="1242" spans="2:5" x14ac:dyDescent="0.2">
      <c r="B1242" s="143">
        <v>41720</v>
      </c>
      <c r="C1242" s="124">
        <v>2.4E-2</v>
      </c>
      <c r="D1242" s="125">
        <v>0.44844153366480222</v>
      </c>
      <c r="E1242" s="144">
        <v>0</v>
      </c>
    </row>
    <row r="1243" spans="2:5" x14ac:dyDescent="0.2">
      <c r="B1243" s="143">
        <v>41721</v>
      </c>
      <c r="C1243" s="124">
        <v>2.5000000000000001E-2</v>
      </c>
      <c r="D1243" s="125">
        <v>0.4408031927594363</v>
      </c>
      <c r="E1243" s="144">
        <v>0</v>
      </c>
    </row>
    <row r="1244" spans="2:5" x14ac:dyDescent="0.2">
      <c r="B1244" s="143">
        <v>41722</v>
      </c>
      <c r="C1244" s="124">
        <v>3.1E-2</v>
      </c>
      <c r="D1244" s="125">
        <v>0.44739905505236027</v>
      </c>
      <c r="E1244" s="144">
        <v>0</v>
      </c>
    </row>
    <row r="1245" spans="2:5" x14ac:dyDescent="0.2">
      <c r="B1245" s="143">
        <v>41723</v>
      </c>
      <c r="C1245" s="124">
        <v>3.9E-2</v>
      </c>
      <c r="D1245" s="125">
        <v>0.56384991568655096</v>
      </c>
      <c r="E1245" s="144">
        <v>0</v>
      </c>
    </row>
    <row r="1246" spans="2:5" x14ac:dyDescent="0.2">
      <c r="B1246" s="143">
        <v>41724</v>
      </c>
      <c r="C1246" s="124">
        <v>3.5999999999999997E-2</v>
      </c>
      <c r="D1246" s="125">
        <v>0.63754339007436756</v>
      </c>
      <c r="E1246" s="144">
        <v>0</v>
      </c>
    </row>
    <row r="1247" spans="2:5" x14ac:dyDescent="0.2">
      <c r="B1247" s="143">
        <v>41725</v>
      </c>
      <c r="C1247" s="124">
        <v>3.4000000000000002E-2</v>
      </c>
      <c r="D1247" s="125">
        <v>0.69058061814595784</v>
      </c>
      <c r="E1247" s="144">
        <v>0</v>
      </c>
    </row>
    <row r="1248" spans="2:5" x14ac:dyDescent="0.2">
      <c r="B1248" s="143">
        <v>41726</v>
      </c>
      <c r="C1248" s="124">
        <v>0.02</v>
      </c>
      <c r="D1248" s="125">
        <v>0.68491021956567089</v>
      </c>
      <c r="E1248" s="144">
        <v>0</v>
      </c>
    </row>
    <row r="1249" spans="2:5" x14ac:dyDescent="0.2">
      <c r="B1249" s="143">
        <v>41727</v>
      </c>
      <c r="C1249" s="124">
        <v>5.0000000000000001E-3</v>
      </c>
      <c r="D1249" s="125">
        <v>0.65169105078149558</v>
      </c>
      <c r="E1249" s="144">
        <v>0</v>
      </c>
    </row>
    <row r="1250" spans="2:5" x14ac:dyDescent="0.2">
      <c r="B1250" s="143">
        <v>41728</v>
      </c>
      <c r="C1250" s="124">
        <v>5.0000000000000001E-3</v>
      </c>
      <c r="D1250" s="125">
        <v>0.62632007084734298</v>
      </c>
      <c r="E1250" s="144">
        <v>0</v>
      </c>
    </row>
    <row r="1251" spans="2:5" x14ac:dyDescent="0.2">
      <c r="B1251" s="143">
        <v>41729</v>
      </c>
      <c r="C1251" s="124">
        <v>5.0000000000000001E-3</v>
      </c>
      <c r="D1251" s="125">
        <v>0.59160653467720903</v>
      </c>
      <c r="E1251" s="144">
        <v>0</v>
      </c>
    </row>
    <row r="1252" spans="2:5" x14ac:dyDescent="0.2">
      <c r="B1252" s="143">
        <v>41730</v>
      </c>
      <c r="C1252" s="124">
        <v>5.0000000000000001E-3</v>
      </c>
      <c r="D1252" s="125">
        <v>0.59242402589466059</v>
      </c>
      <c r="E1252" s="144">
        <v>0</v>
      </c>
    </row>
    <row r="1253" spans="2:5" x14ac:dyDescent="0.2">
      <c r="B1253" s="143">
        <v>41731</v>
      </c>
      <c r="C1253" s="124">
        <v>8.0000000000000002E-3</v>
      </c>
      <c r="D1253" s="125">
        <v>0.79307345484519642</v>
      </c>
      <c r="E1253" s="144">
        <v>0</v>
      </c>
    </row>
    <row r="1254" spans="2:5" x14ac:dyDescent="0.2">
      <c r="B1254" s="143">
        <v>41732</v>
      </c>
      <c r="C1254" s="124">
        <v>6.0000000000000001E-3</v>
      </c>
      <c r="D1254" s="125">
        <v>1.0478641623872926</v>
      </c>
      <c r="E1254" s="144">
        <v>0</v>
      </c>
    </row>
    <row r="1255" spans="2:5" x14ac:dyDescent="0.2">
      <c r="B1255" s="143">
        <v>41733</v>
      </c>
      <c r="C1255" s="124">
        <v>2.5999999999999999E-2</v>
      </c>
      <c r="D1255" s="125">
        <v>1.0561570671822034</v>
      </c>
      <c r="E1255" s="144">
        <v>0</v>
      </c>
    </row>
    <row r="1256" spans="2:5" x14ac:dyDescent="0.2">
      <c r="B1256" s="143">
        <v>41734</v>
      </c>
      <c r="C1256" s="124">
        <v>2.3E-2</v>
      </c>
      <c r="D1256" s="125">
        <v>0.81797673380371616</v>
      </c>
      <c r="E1256" s="144">
        <v>0</v>
      </c>
    </row>
    <row r="1257" spans="2:5" x14ac:dyDescent="0.2">
      <c r="B1257" s="143">
        <v>41735</v>
      </c>
      <c r="C1257" s="124">
        <v>5.0000000000000001E-3</v>
      </c>
      <c r="D1257" s="125">
        <v>0.72682045624368552</v>
      </c>
      <c r="E1257" s="144">
        <v>0</v>
      </c>
    </row>
    <row r="1258" spans="2:5" x14ac:dyDescent="0.2">
      <c r="B1258" s="143">
        <v>41736</v>
      </c>
      <c r="C1258" s="124">
        <v>8.0000000000000002E-3</v>
      </c>
      <c r="D1258" s="125">
        <v>0.69871508756620004</v>
      </c>
      <c r="E1258" s="144">
        <v>0</v>
      </c>
    </row>
    <row r="1259" spans="2:5" x14ac:dyDescent="0.2">
      <c r="B1259" s="143">
        <v>41737</v>
      </c>
      <c r="C1259" s="124">
        <v>3.5000000000000003E-2</v>
      </c>
      <c r="D1259" s="125">
        <v>0.69577077275619426</v>
      </c>
      <c r="E1259" s="144">
        <v>0</v>
      </c>
    </row>
    <row r="1260" spans="2:5" x14ac:dyDescent="0.2">
      <c r="B1260" s="143">
        <v>41738</v>
      </c>
      <c r="C1260" s="124">
        <v>3.4000000000000002E-2</v>
      </c>
      <c r="D1260" s="125">
        <v>0.67757540560448526</v>
      </c>
      <c r="E1260" s="144">
        <v>0</v>
      </c>
    </row>
    <row r="1261" spans="2:5" x14ac:dyDescent="0.2">
      <c r="B1261" s="143">
        <v>41739</v>
      </c>
      <c r="C1261" s="124">
        <v>4.5999999999999999E-2</v>
      </c>
      <c r="D1261" s="125">
        <v>0.67217242278181299</v>
      </c>
      <c r="E1261" s="144">
        <v>0</v>
      </c>
    </row>
    <row r="1262" spans="2:5" x14ac:dyDescent="0.2">
      <c r="B1262" s="143">
        <v>41740</v>
      </c>
      <c r="C1262" s="124">
        <v>6.2E-2</v>
      </c>
      <c r="D1262" s="125">
        <v>0.67124488267660831</v>
      </c>
      <c r="E1262" s="144">
        <v>0</v>
      </c>
    </row>
    <row r="1263" spans="2:5" x14ac:dyDescent="0.2">
      <c r="B1263" s="143">
        <v>41741</v>
      </c>
      <c r="C1263" s="124">
        <v>5.5E-2</v>
      </c>
      <c r="D1263" s="125">
        <v>0.65003527761744573</v>
      </c>
      <c r="E1263" s="144">
        <v>0</v>
      </c>
    </row>
    <row r="1264" spans="2:5" x14ac:dyDescent="0.2">
      <c r="B1264" s="143">
        <v>41742</v>
      </c>
      <c r="C1264" s="124">
        <v>4.8000000000000001E-2</v>
      </c>
      <c r="D1264" s="125">
        <v>0.63663474573867607</v>
      </c>
      <c r="E1264" s="144">
        <v>0</v>
      </c>
    </row>
    <row r="1265" spans="2:5" x14ac:dyDescent="0.2">
      <c r="B1265" s="143">
        <v>41743</v>
      </c>
      <c r="C1265" s="124">
        <v>4.4999999999999998E-2</v>
      </c>
      <c r="D1265" s="125">
        <v>0.62276489945901736</v>
      </c>
      <c r="E1265" s="144">
        <v>0</v>
      </c>
    </row>
    <row r="1266" spans="2:5" x14ac:dyDescent="0.2">
      <c r="B1266" s="143">
        <v>41744</v>
      </c>
      <c r="C1266" s="124">
        <v>4.2999999999999997E-2</v>
      </c>
      <c r="D1266" s="125">
        <v>0.59766900795342282</v>
      </c>
      <c r="E1266" s="144">
        <v>0</v>
      </c>
    </row>
    <row r="1267" spans="2:5" x14ac:dyDescent="0.2">
      <c r="B1267" s="143">
        <v>41745</v>
      </c>
      <c r="C1267" s="124">
        <v>2.7E-2</v>
      </c>
      <c r="D1267" s="125">
        <v>0.5755097698250361</v>
      </c>
      <c r="E1267" s="144">
        <v>0</v>
      </c>
    </row>
    <row r="1268" spans="2:5" x14ac:dyDescent="0.2">
      <c r="B1268" s="143">
        <v>41746</v>
      </c>
      <c r="C1268" s="124">
        <v>4.0000000000000001E-3</v>
      </c>
      <c r="D1268" s="125">
        <v>0.5764986521903035</v>
      </c>
      <c r="E1268" s="144">
        <v>0</v>
      </c>
    </row>
    <row r="1269" spans="2:5" x14ac:dyDescent="0.2">
      <c r="B1269" s="143">
        <v>41747</v>
      </c>
      <c r="C1269" s="124">
        <v>2.7E-2</v>
      </c>
      <c r="D1269" s="125">
        <v>0.56633800913599674</v>
      </c>
      <c r="E1269" s="144">
        <v>0</v>
      </c>
    </row>
    <row r="1270" spans="2:5" x14ac:dyDescent="0.2">
      <c r="B1270" s="143">
        <v>41748</v>
      </c>
      <c r="C1270" s="124">
        <v>0.04</v>
      </c>
      <c r="D1270" s="125">
        <v>0.59639751706289579</v>
      </c>
      <c r="E1270" s="144">
        <v>0</v>
      </c>
    </row>
    <row r="1271" spans="2:5" x14ac:dyDescent="0.2">
      <c r="B1271" s="143">
        <v>41749</v>
      </c>
      <c r="C1271" s="124">
        <v>0.04</v>
      </c>
      <c r="D1271" s="125">
        <v>0.64165185650069756</v>
      </c>
      <c r="E1271" s="144">
        <v>0</v>
      </c>
    </row>
    <row r="1272" spans="2:5" x14ac:dyDescent="0.2">
      <c r="B1272" s="143">
        <v>41750</v>
      </c>
      <c r="C1272" s="124">
        <v>3.9E-2</v>
      </c>
      <c r="D1272" s="125">
        <v>0.60985018946199754</v>
      </c>
      <c r="E1272" s="144">
        <v>0</v>
      </c>
    </row>
    <row r="1273" spans="2:5" x14ac:dyDescent="0.2">
      <c r="B1273" s="143">
        <v>41751</v>
      </c>
      <c r="C1273" s="124">
        <v>2.1999999999999999E-2</v>
      </c>
      <c r="D1273" s="125">
        <v>0.58313349833743666</v>
      </c>
      <c r="E1273" s="144">
        <v>0</v>
      </c>
    </row>
    <row r="1274" spans="2:5" x14ac:dyDescent="0.2">
      <c r="B1274" s="143">
        <v>41752</v>
      </c>
      <c r="C1274" s="124">
        <v>1.2999999999999999E-2</v>
      </c>
      <c r="D1274" s="125">
        <v>0.56592734518895005</v>
      </c>
      <c r="E1274" s="144">
        <v>0</v>
      </c>
    </row>
    <row r="1275" spans="2:5" x14ac:dyDescent="0.2">
      <c r="B1275" s="143">
        <v>41753</v>
      </c>
      <c r="C1275" s="124">
        <v>1.0999999999999999E-2</v>
      </c>
      <c r="D1275" s="125">
        <v>0.55554864117307001</v>
      </c>
      <c r="E1275" s="144">
        <v>0</v>
      </c>
    </row>
    <row r="1276" spans="2:5" x14ac:dyDescent="0.2">
      <c r="B1276" s="143">
        <v>41754</v>
      </c>
      <c r="C1276" s="124">
        <v>1.0999999999999999E-2</v>
      </c>
      <c r="D1276" s="125">
        <v>0.53059364895033845</v>
      </c>
      <c r="E1276" s="144">
        <v>0</v>
      </c>
    </row>
    <row r="1277" spans="2:5" x14ac:dyDescent="0.2">
      <c r="B1277" s="143">
        <v>41755</v>
      </c>
      <c r="C1277" s="124">
        <v>2.5000000000000001E-2</v>
      </c>
      <c r="D1277" s="125">
        <v>0.52816969470193376</v>
      </c>
      <c r="E1277" s="144">
        <v>0</v>
      </c>
    </row>
    <row r="1278" spans="2:5" x14ac:dyDescent="0.2">
      <c r="B1278" s="143">
        <v>41756</v>
      </c>
      <c r="C1278" s="124">
        <v>3.5000000000000003E-2</v>
      </c>
      <c r="D1278" s="125">
        <v>0.55540068433762901</v>
      </c>
      <c r="E1278" s="144">
        <v>0</v>
      </c>
    </row>
    <row r="1279" spans="2:5" x14ac:dyDescent="0.2">
      <c r="B1279" s="143">
        <v>41757</v>
      </c>
      <c r="C1279" s="124">
        <v>3.5000000000000003E-2</v>
      </c>
      <c r="D1279" s="125">
        <v>0.58169304799433463</v>
      </c>
      <c r="E1279" s="144">
        <v>0</v>
      </c>
    </row>
    <row r="1280" spans="2:5" x14ac:dyDescent="0.2">
      <c r="B1280" s="143">
        <v>41758</v>
      </c>
      <c r="C1280" s="124">
        <v>0.02</v>
      </c>
      <c r="D1280" s="125">
        <v>0.62158695728991142</v>
      </c>
      <c r="E1280" s="144">
        <v>0</v>
      </c>
    </row>
    <row r="1281" spans="2:5" x14ac:dyDescent="0.2">
      <c r="B1281" s="143">
        <v>41759</v>
      </c>
      <c r="C1281" s="124">
        <v>1.2E-2</v>
      </c>
      <c r="D1281" s="125">
        <v>0.70103940858703606</v>
      </c>
      <c r="E1281" s="144">
        <v>0</v>
      </c>
    </row>
    <row r="1282" spans="2:5" x14ac:dyDescent="0.2">
      <c r="B1282" s="143">
        <v>41760</v>
      </c>
      <c r="C1282" s="124">
        <v>0.01</v>
      </c>
      <c r="D1282" s="125">
        <v>0.63697203112491396</v>
      </c>
      <c r="E1282" s="144">
        <v>0</v>
      </c>
    </row>
    <row r="1283" spans="2:5" x14ac:dyDescent="0.2">
      <c r="B1283" s="143">
        <v>41761</v>
      </c>
      <c r="C1283" s="124">
        <v>8.9999999999999993E-3</v>
      </c>
      <c r="D1283" s="125">
        <v>0.56570948827470169</v>
      </c>
      <c r="E1283" s="144">
        <v>0</v>
      </c>
    </row>
    <row r="1284" spans="2:5" x14ac:dyDescent="0.2">
      <c r="B1284" s="143">
        <v>41762</v>
      </c>
      <c r="C1284" s="124">
        <v>3.4000000000000002E-2</v>
      </c>
      <c r="D1284" s="125">
        <v>0.54890736850408062</v>
      </c>
      <c r="E1284" s="144">
        <v>0</v>
      </c>
    </row>
    <row r="1285" spans="2:5" x14ac:dyDescent="0.2">
      <c r="B1285" s="143">
        <v>41763</v>
      </c>
      <c r="C1285" s="124">
        <v>3.4000000000000002E-2</v>
      </c>
      <c r="D1285" s="125">
        <v>0.57105328430584412</v>
      </c>
      <c r="E1285" s="144">
        <v>0</v>
      </c>
    </row>
    <row r="1286" spans="2:5" x14ac:dyDescent="0.2">
      <c r="B1286" s="143">
        <v>41764</v>
      </c>
      <c r="C1286" s="124">
        <v>2.1000000000000001E-2</v>
      </c>
      <c r="D1286" s="125">
        <v>0.6123475889956318</v>
      </c>
      <c r="E1286" s="144">
        <v>0</v>
      </c>
    </row>
    <row r="1287" spans="2:5" x14ac:dyDescent="0.2">
      <c r="B1287" s="143">
        <v>41765</v>
      </c>
      <c r="C1287" s="124">
        <v>4.0000000000000001E-3</v>
      </c>
      <c r="D1287" s="125">
        <v>0.62237774314525274</v>
      </c>
      <c r="E1287" s="144">
        <v>0</v>
      </c>
    </row>
    <row r="1288" spans="2:5" x14ac:dyDescent="0.2">
      <c r="B1288" s="143">
        <v>41766</v>
      </c>
      <c r="C1288" s="124">
        <v>0.02</v>
      </c>
      <c r="D1288" s="125">
        <v>0.60898737358794819</v>
      </c>
      <c r="E1288" s="144">
        <v>0</v>
      </c>
    </row>
    <row r="1289" spans="2:5" x14ac:dyDescent="0.2">
      <c r="B1289" s="143">
        <v>41767</v>
      </c>
      <c r="C1289" s="124">
        <v>1.7999999999999999E-2</v>
      </c>
      <c r="D1289" s="125">
        <v>0.60975059277877308</v>
      </c>
      <c r="E1289" s="144">
        <v>0</v>
      </c>
    </row>
    <row r="1290" spans="2:5" x14ac:dyDescent="0.2">
      <c r="B1290" s="143">
        <v>41768</v>
      </c>
      <c r="C1290" s="124">
        <v>6.0000000000000001E-3</v>
      </c>
      <c r="D1290" s="125">
        <v>0.95280915450053183</v>
      </c>
      <c r="E1290" s="144">
        <v>42</v>
      </c>
    </row>
    <row r="1291" spans="2:5" x14ac:dyDescent="0.2">
      <c r="B1291" s="143">
        <v>41769</v>
      </c>
      <c r="C1291" s="124">
        <v>1.05</v>
      </c>
      <c r="D1291" s="125">
        <v>1.7466076115411402</v>
      </c>
      <c r="E1291" s="144">
        <v>34</v>
      </c>
    </row>
    <row r="1292" spans="2:5" x14ac:dyDescent="0.2">
      <c r="B1292" s="143">
        <v>41770</v>
      </c>
      <c r="C1292" s="124">
        <v>1.276</v>
      </c>
      <c r="D1292" s="125">
        <v>1.4250619662930764</v>
      </c>
      <c r="E1292" s="144">
        <v>0</v>
      </c>
    </row>
    <row r="1293" spans="2:5" x14ac:dyDescent="0.2">
      <c r="B1293" s="143">
        <v>41771</v>
      </c>
      <c r="C1293" s="124">
        <v>0.91100000000000003</v>
      </c>
      <c r="D1293" s="125">
        <v>1.0475730535973</v>
      </c>
      <c r="E1293" s="144">
        <v>0</v>
      </c>
    </row>
    <row r="1294" spans="2:5" x14ac:dyDescent="0.2">
      <c r="B1294" s="143">
        <v>41772</v>
      </c>
      <c r="C1294" s="124">
        <v>0.64600000000000002</v>
      </c>
      <c r="D1294" s="125">
        <v>0.93567998155680032</v>
      </c>
      <c r="E1294" s="144">
        <v>0</v>
      </c>
    </row>
    <row r="1295" spans="2:5" x14ac:dyDescent="0.2">
      <c r="B1295" s="143">
        <v>41773</v>
      </c>
      <c r="C1295" s="124">
        <v>0.48599999999999999</v>
      </c>
      <c r="D1295" s="125">
        <v>0.85138087002524443</v>
      </c>
      <c r="E1295" s="144">
        <v>0</v>
      </c>
    </row>
    <row r="1296" spans="2:5" x14ac:dyDescent="0.2">
      <c r="B1296" s="143">
        <v>41774</v>
      </c>
      <c r="C1296" s="124">
        <v>0.38700000000000001</v>
      </c>
      <c r="D1296" s="125">
        <v>0.80409120143845803</v>
      </c>
      <c r="E1296" s="144">
        <v>0</v>
      </c>
    </row>
    <row r="1297" spans="2:5" x14ac:dyDescent="0.2">
      <c r="B1297" s="143">
        <v>41775</v>
      </c>
      <c r="C1297" s="124">
        <v>0.29399999999999998</v>
      </c>
      <c r="D1297" s="125">
        <v>0.79818025154024819</v>
      </c>
      <c r="E1297" s="144">
        <v>5</v>
      </c>
    </row>
    <row r="1298" spans="2:5" x14ac:dyDescent="0.2">
      <c r="B1298" s="143">
        <v>41776</v>
      </c>
      <c r="C1298" s="124">
        <v>0.23300000000000001</v>
      </c>
      <c r="D1298" s="125">
        <v>0.86812873422674952</v>
      </c>
      <c r="E1298" s="144">
        <v>0</v>
      </c>
    </row>
    <row r="1299" spans="2:5" x14ac:dyDescent="0.2">
      <c r="B1299" s="143">
        <v>41777</v>
      </c>
      <c r="C1299" s="124">
        <v>0.19900000000000001</v>
      </c>
      <c r="D1299" s="125">
        <v>0.85567551551878562</v>
      </c>
      <c r="E1299" s="144">
        <v>0</v>
      </c>
    </row>
    <row r="1300" spans="2:5" x14ac:dyDescent="0.2">
      <c r="B1300" s="143">
        <v>41778</v>
      </c>
      <c r="C1300" s="124">
        <v>0.155</v>
      </c>
      <c r="D1300" s="125">
        <v>0.79117991937879728</v>
      </c>
      <c r="E1300" s="144">
        <v>2</v>
      </c>
    </row>
    <row r="1301" spans="2:5" x14ac:dyDescent="0.2">
      <c r="B1301" s="143">
        <v>41779</v>
      </c>
      <c r="C1301" s="124">
        <v>0.111</v>
      </c>
      <c r="D1301" s="125">
        <v>0.76879711654898264</v>
      </c>
      <c r="E1301" s="144">
        <v>0</v>
      </c>
    </row>
    <row r="1302" spans="2:5" x14ac:dyDescent="0.2">
      <c r="B1302" s="143">
        <v>41780</v>
      </c>
      <c r="C1302" s="124">
        <v>7.5999999999999998E-2</v>
      </c>
      <c r="D1302" s="125">
        <v>0.75863515655523928</v>
      </c>
      <c r="E1302" s="144">
        <v>0</v>
      </c>
    </row>
    <row r="1303" spans="2:5" x14ac:dyDescent="0.2">
      <c r="B1303" s="143">
        <v>41781</v>
      </c>
      <c r="C1303" s="124">
        <v>0.05</v>
      </c>
      <c r="D1303" s="125">
        <v>0.74997580482331683</v>
      </c>
      <c r="E1303" s="144">
        <v>0</v>
      </c>
    </row>
    <row r="1304" spans="2:5" x14ac:dyDescent="0.2">
      <c r="B1304" s="143">
        <v>41782</v>
      </c>
      <c r="C1304" s="124">
        <v>3.1E-2</v>
      </c>
      <c r="D1304" s="125">
        <v>0.73518185609729558</v>
      </c>
      <c r="E1304" s="144">
        <v>0</v>
      </c>
    </row>
    <row r="1305" spans="2:5" x14ac:dyDescent="0.2">
      <c r="B1305" s="143">
        <v>41783</v>
      </c>
      <c r="C1305" s="124">
        <v>1.7999999999999999E-2</v>
      </c>
      <c r="D1305" s="125">
        <v>0.72550175271964745</v>
      </c>
      <c r="E1305" s="144">
        <v>0</v>
      </c>
    </row>
    <row r="1306" spans="2:5" x14ac:dyDescent="0.2">
      <c r="B1306" s="143">
        <v>41784</v>
      </c>
      <c r="C1306" s="124">
        <v>1.2E-2</v>
      </c>
      <c r="D1306" s="125">
        <v>0.72197588295317761</v>
      </c>
      <c r="E1306" s="144">
        <v>0</v>
      </c>
    </row>
    <row r="1307" spans="2:5" x14ac:dyDescent="0.2">
      <c r="B1307" s="143">
        <v>41785</v>
      </c>
      <c r="C1307" s="124">
        <v>1.0999999999999999E-2</v>
      </c>
      <c r="D1307" s="125">
        <v>0.7160569285764774</v>
      </c>
      <c r="E1307" s="144">
        <v>0</v>
      </c>
    </row>
    <row r="1308" spans="2:5" x14ac:dyDescent="0.2">
      <c r="B1308" s="143">
        <v>41786</v>
      </c>
      <c r="C1308" s="124">
        <v>2.1000000000000001E-2</v>
      </c>
      <c r="D1308" s="125">
        <v>0.70917830214833355</v>
      </c>
      <c r="E1308" s="144">
        <v>0</v>
      </c>
    </row>
    <row r="1309" spans="2:5" x14ac:dyDescent="0.2">
      <c r="B1309" s="143">
        <v>41787</v>
      </c>
      <c r="C1309" s="124">
        <v>3.7999999999999999E-2</v>
      </c>
      <c r="D1309" s="125">
        <v>0.72950500537710905</v>
      </c>
      <c r="E1309" s="144">
        <v>24</v>
      </c>
    </row>
    <row r="1310" spans="2:5" x14ac:dyDescent="0.2">
      <c r="B1310" s="143">
        <v>41788</v>
      </c>
      <c r="C1310" s="124">
        <v>0.253</v>
      </c>
      <c r="D1310" s="125">
        <v>1.1264066344574404</v>
      </c>
      <c r="E1310" s="144">
        <v>5</v>
      </c>
    </row>
    <row r="1311" spans="2:5" x14ac:dyDescent="0.2">
      <c r="B1311" s="143">
        <v>41789</v>
      </c>
      <c r="C1311" s="124">
        <v>0.61099999999999999</v>
      </c>
      <c r="D1311" s="125">
        <v>1.3495488104814994</v>
      </c>
      <c r="E1311" s="144">
        <v>0</v>
      </c>
    </row>
    <row r="1312" spans="2:5" x14ac:dyDescent="0.2">
      <c r="B1312" s="143">
        <v>41790</v>
      </c>
      <c r="C1312" s="124">
        <v>0.59899999999999998</v>
      </c>
      <c r="D1312" s="125">
        <v>1.2774392646741808</v>
      </c>
      <c r="E1312" s="144">
        <v>0</v>
      </c>
    </row>
    <row r="1313" spans="2:5" x14ac:dyDescent="0.2">
      <c r="B1313" s="143">
        <v>41791</v>
      </c>
      <c r="C1313" s="124">
        <v>1.694</v>
      </c>
      <c r="D1313" s="125">
        <v>5.1044421204471693</v>
      </c>
      <c r="E1313" s="144">
        <v>52</v>
      </c>
    </row>
    <row r="1314" spans="2:5" x14ac:dyDescent="0.2">
      <c r="B1314" s="143">
        <v>41792</v>
      </c>
      <c r="C1314" s="124">
        <v>3.0819999999999999</v>
      </c>
      <c r="D1314" s="125">
        <v>4.0566657171746039</v>
      </c>
      <c r="E1314" s="144">
        <v>0</v>
      </c>
    </row>
    <row r="1315" spans="2:5" x14ac:dyDescent="0.2">
      <c r="B1315" s="143">
        <v>41793</v>
      </c>
      <c r="C1315" s="124">
        <v>1.9430000000000001</v>
      </c>
      <c r="D1315" s="125">
        <v>2.246009289718049</v>
      </c>
      <c r="E1315" s="144">
        <v>0</v>
      </c>
    </row>
    <row r="1316" spans="2:5" x14ac:dyDescent="0.2">
      <c r="B1316" s="143">
        <v>41794</v>
      </c>
      <c r="C1316" s="124">
        <v>4.62</v>
      </c>
      <c r="D1316" s="125">
        <v>11.415848362964388</v>
      </c>
      <c r="E1316" s="144">
        <v>72</v>
      </c>
    </row>
    <row r="1317" spans="2:5" x14ac:dyDescent="0.2">
      <c r="B1317" s="143">
        <v>41795</v>
      </c>
      <c r="C1317" s="124">
        <v>10.074</v>
      </c>
      <c r="D1317" s="125">
        <v>9.6772467565873708</v>
      </c>
      <c r="E1317" s="144">
        <v>15</v>
      </c>
    </row>
    <row r="1318" spans="2:5" x14ac:dyDescent="0.2">
      <c r="B1318" s="143">
        <v>41796</v>
      </c>
      <c r="C1318" s="124">
        <v>7.0529999999999999</v>
      </c>
      <c r="D1318" s="125">
        <v>5.1718415416319292</v>
      </c>
      <c r="E1318" s="144">
        <v>7</v>
      </c>
    </row>
    <row r="1319" spans="2:5" x14ac:dyDescent="0.2">
      <c r="B1319" s="143">
        <v>41797</v>
      </c>
      <c r="C1319" s="124">
        <v>4.5439999999999996</v>
      </c>
      <c r="D1319" s="125">
        <v>3.2033718235808291</v>
      </c>
      <c r="E1319" s="144">
        <v>0</v>
      </c>
    </row>
    <row r="1320" spans="2:5" x14ac:dyDescent="0.2">
      <c r="B1320" s="143">
        <v>41798</v>
      </c>
      <c r="C1320" s="124">
        <v>2.871</v>
      </c>
      <c r="D1320" s="125">
        <v>2.4560270762201259</v>
      </c>
      <c r="E1320" s="144">
        <v>0</v>
      </c>
    </row>
    <row r="1321" spans="2:5" x14ac:dyDescent="0.2">
      <c r="B1321" s="143">
        <v>41799</v>
      </c>
      <c r="C1321" s="124">
        <v>3.8929999999999998</v>
      </c>
      <c r="D1321" s="125">
        <v>3.5981161877291803</v>
      </c>
      <c r="E1321" s="144">
        <v>14.5</v>
      </c>
    </row>
    <row r="1322" spans="2:5" x14ac:dyDescent="0.2">
      <c r="B1322" s="143">
        <v>41800</v>
      </c>
      <c r="C1322" s="124">
        <v>8.3780000000000001</v>
      </c>
      <c r="D1322" s="125">
        <v>6.58918585739994</v>
      </c>
      <c r="E1322" s="144">
        <v>24.5</v>
      </c>
    </row>
    <row r="1323" spans="2:5" x14ac:dyDescent="0.2">
      <c r="B1323" s="143">
        <v>41801</v>
      </c>
      <c r="C1323" s="124">
        <v>6.5540000000000003</v>
      </c>
      <c r="D1323" s="125">
        <v>3.6040282910143495</v>
      </c>
      <c r="E1323" s="144">
        <v>0</v>
      </c>
    </row>
    <row r="1324" spans="2:5" x14ac:dyDescent="0.2">
      <c r="B1324" s="143">
        <v>41802</v>
      </c>
      <c r="C1324" s="124">
        <v>4.133</v>
      </c>
      <c r="D1324" s="125">
        <v>2.7322177521458539</v>
      </c>
      <c r="E1324" s="144">
        <v>0</v>
      </c>
    </row>
    <row r="1325" spans="2:5" x14ac:dyDescent="0.2">
      <c r="B1325" s="143">
        <v>41803</v>
      </c>
      <c r="C1325" s="124">
        <v>2.8730000000000002</v>
      </c>
      <c r="D1325" s="125">
        <v>2.2792665195542647</v>
      </c>
      <c r="E1325" s="144">
        <v>0</v>
      </c>
    </row>
    <row r="1326" spans="2:5" x14ac:dyDescent="0.2">
      <c r="B1326" s="143">
        <v>41804</v>
      </c>
      <c r="C1326" s="124">
        <v>2.3719999999999999</v>
      </c>
      <c r="D1326" s="125">
        <v>2.2476133113554022</v>
      </c>
      <c r="E1326" s="144">
        <v>0</v>
      </c>
    </row>
    <row r="1327" spans="2:5" x14ac:dyDescent="0.2">
      <c r="B1327" s="143">
        <v>41805</v>
      </c>
      <c r="C1327" s="124">
        <v>9.3699999999999992</v>
      </c>
      <c r="D1327" s="125">
        <v>13.127224355419164</v>
      </c>
      <c r="E1327" s="144">
        <v>44</v>
      </c>
    </row>
    <row r="1328" spans="2:5" x14ac:dyDescent="0.2">
      <c r="B1328" s="143">
        <v>41806</v>
      </c>
      <c r="C1328" s="124">
        <v>14.099</v>
      </c>
      <c r="D1328" s="125">
        <v>7.4899007544371692</v>
      </c>
      <c r="E1328" s="144">
        <v>14</v>
      </c>
    </row>
    <row r="1329" spans="2:5" x14ac:dyDescent="0.2">
      <c r="B1329" s="143">
        <v>41807</v>
      </c>
      <c r="C1329" s="124">
        <v>7.2539999999999996</v>
      </c>
      <c r="D1329" s="125">
        <v>3.8325884382540303</v>
      </c>
      <c r="E1329" s="144">
        <v>0</v>
      </c>
    </row>
    <row r="1330" spans="2:5" x14ac:dyDescent="0.2">
      <c r="B1330" s="143">
        <v>41808</v>
      </c>
      <c r="C1330" s="124">
        <v>4.375</v>
      </c>
      <c r="D1330" s="125">
        <v>3.0901570282536426</v>
      </c>
      <c r="E1330" s="144">
        <v>0</v>
      </c>
    </row>
    <row r="1331" spans="2:5" x14ac:dyDescent="0.2">
      <c r="B1331" s="143">
        <v>41809</v>
      </c>
      <c r="C1331" s="124">
        <v>6.7279999999999998</v>
      </c>
      <c r="D1331" s="125">
        <v>6.1446730149493058</v>
      </c>
      <c r="E1331" s="144">
        <v>14</v>
      </c>
    </row>
    <row r="1332" spans="2:5" x14ac:dyDescent="0.2">
      <c r="B1332" s="143">
        <v>41810</v>
      </c>
      <c r="C1332" s="124">
        <v>6.0570000000000004</v>
      </c>
      <c r="D1332" s="125">
        <v>3.8508860660335631</v>
      </c>
      <c r="E1332" s="144">
        <v>0</v>
      </c>
    </row>
    <row r="1333" spans="2:5" x14ac:dyDescent="0.2">
      <c r="B1333" s="143">
        <v>41811</v>
      </c>
      <c r="C1333" s="124">
        <v>3.83</v>
      </c>
      <c r="D1333" s="125">
        <v>2.9846031130997837</v>
      </c>
      <c r="E1333" s="144">
        <v>0</v>
      </c>
    </row>
    <row r="1334" spans="2:5" x14ac:dyDescent="0.2">
      <c r="B1334" s="143">
        <v>41812</v>
      </c>
      <c r="C1334" s="124">
        <v>2.7690000000000001</v>
      </c>
      <c r="D1334" s="125">
        <v>2.5607343613387892</v>
      </c>
      <c r="E1334" s="144">
        <v>0</v>
      </c>
    </row>
    <row r="1335" spans="2:5" x14ac:dyDescent="0.2">
      <c r="B1335" s="143">
        <v>41813</v>
      </c>
      <c r="C1335" s="124">
        <v>2.2999999999999998</v>
      </c>
      <c r="D1335" s="125">
        <v>2.2596228169335428</v>
      </c>
      <c r="E1335" s="144">
        <v>0</v>
      </c>
    </row>
    <row r="1336" spans="2:5" x14ac:dyDescent="0.2">
      <c r="B1336" s="143">
        <v>41814</v>
      </c>
      <c r="C1336" s="124">
        <v>1.98</v>
      </c>
      <c r="D1336" s="125">
        <v>2.0779276149796186</v>
      </c>
      <c r="E1336" s="144">
        <v>0</v>
      </c>
    </row>
    <row r="1337" spans="2:5" x14ac:dyDescent="0.2">
      <c r="B1337" s="143">
        <v>41815</v>
      </c>
      <c r="C1337" s="124">
        <v>1.85</v>
      </c>
      <c r="D1337" s="125">
        <v>1.9431295090197391</v>
      </c>
      <c r="E1337" s="144">
        <v>0</v>
      </c>
    </row>
    <row r="1338" spans="2:5" x14ac:dyDescent="0.2">
      <c r="B1338" s="143">
        <v>41816</v>
      </c>
      <c r="C1338" s="124">
        <v>2.4449999999999998</v>
      </c>
      <c r="D1338" s="125">
        <v>2.1417903149602977</v>
      </c>
      <c r="E1338" s="144">
        <v>0</v>
      </c>
    </row>
    <row r="1339" spans="2:5" x14ac:dyDescent="0.2">
      <c r="B1339" s="143">
        <v>41817</v>
      </c>
      <c r="C1339" s="124">
        <v>5.3330000000000002</v>
      </c>
      <c r="D1339" s="125">
        <v>3.0577568666873112</v>
      </c>
      <c r="E1339" s="144">
        <v>16</v>
      </c>
    </row>
    <row r="1340" spans="2:5" x14ac:dyDescent="0.2">
      <c r="B1340" s="143">
        <v>41818</v>
      </c>
      <c r="C1340" s="124">
        <v>5.2949999999999999</v>
      </c>
      <c r="D1340" s="125">
        <v>2.6164851292155658</v>
      </c>
      <c r="E1340" s="144">
        <v>0</v>
      </c>
    </row>
    <row r="1341" spans="2:5" x14ac:dyDescent="0.2">
      <c r="B1341" s="143">
        <v>41819</v>
      </c>
      <c r="C1341" s="124">
        <v>3.8759999999999999</v>
      </c>
      <c r="D1341" s="125">
        <v>2.1670336802493311</v>
      </c>
      <c r="E1341" s="144">
        <v>0</v>
      </c>
    </row>
    <row r="1342" spans="2:5" x14ac:dyDescent="0.2">
      <c r="B1342" s="143">
        <v>41820</v>
      </c>
      <c r="C1342" s="124">
        <v>3.0150000000000001</v>
      </c>
      <c r="D1342" s="125">
        <v>1.9571411493141122</v>
      </c>
      <c r="E1342" s="144">
        <v>0</v>
      </c>
    </row>
    <row r="1343" spans="2:5" x14ac:dyDescent="0.2">
      <c r="B1343" s="143">
        <v>41821</v>
      </c>
      <c r="C1343" s="124">
        <v>2.577</v>
      </c>
      <c r="D1343" s="125">
        <v>1.8650641988225927</v>
      </c>
      <c r="E1343" s="144">
        <v>0</v>
      </c>
    </row>
    <row r="1344" spans="2:5" x14ac:dyDescent="0.2">
      <c r="B1344" s="143">
        <v>41822</v>
      </c>
      <c r="C1344" s="124">
        <v>2.2879999999999998</v>
      </c>
      <c r="D1344" s="125">
        <v>1.7767264459877383</v>
      </c>
      <c r="E1344" s="144">
        <v>0</v>
      </c>
    </row>
    <row r="1345" spans="2:5" x14ac:dyDescent="0.2">
      <c r="B1345" s="143">
        <v>41823</v>
      </c>
      <c r="C1345" s="124">
        <v>2.0910000000000002</v>
      </c>
      <c r="D1345" s="125">
        <v>1.7159031284359563</v>
      </c>
      <c r="E1345" s="144">
        <v>0</v>
      </c>
    </row>
    <row r="1346" spans="2:5" x14ac:dyDescent="0.2">
      <c r="B1346" s="143">
        <v>41824</v>
      </c>
      <c r="C1346" s="124">
        <v>1.958</v>
      </c>
      <c r="D1346" s="125">
        <v>1.6648667155328358</v>
      </c>
      <c r="E1346" s="144">
        <v>0</v>
      </c>
    </row>
    <row r="1347" spans="2:5" x14ac:dyDescent="0.2">
      <c r="B1347" s="143">
        <v>41825</v>
      </c>
      <c r="C1347" s="124">
        <v>3.827</v>
      </c>
      <c r="D1347" s="125">
        <v>3.5463940197362511</v>
      </c>
      <c r="E1347" s="144">
        <v>0</v>
      </c>
    </row>
    <row r="1348" spans="2:5" x14ac:dyDescent="0.2">
      <c r="B1348" s="143">
        <v>41826</v>
      </c>
      <c r="C1348" s="124">
        <v>5.8719999999999999</v>
      </c>
      <c r="D1348" s="125">
        <v>3.6607801523568555</v>
      </c>
      <c r="E1348" s="144">
        <v>34</v>
      </c>
    </row>
    <row r="1349" spans="2:5" x14ac:dyDescent="0.2">
      <c r="B1349" s="143">
        <v>41827</v>
      </c>
      <c r="C1349" s="124">
        <v>4.758</v>
      </c>
      <c r="D1349" s="125">
        <v>2.7760891025185059</v>
      </c>
      <c r="E1349" s="144">
        <v>2</v>
      </c>
    </row>
    <row r="1350" spans="2:5" x14ac:dyDescent="0.2">
      <c r="B1350" s="143">
        <v>41828</v>
      </c>
      <c r="C1350" s="124">
        <v>3.5339999999999998</v>
      </c>
      <c r="D1350" s="125">
        <v>2.3248626371461589</v>
      </c>
      <c r="E1350" s="144">
        <v>0</v>
      </c>
    </row>
    <row r="1351" spans="2:5" x14ac:dyDescent="0.2">
      <c r="B1351" s="143">
        <v>41829</v>
      </c>
      <c r="C1351" s="124">
        <v>2.9159999999999999</v>
      </c>
      <c r="D1351" s="125">
        <v>2.0856132764713835</v>
      </c>
      <c r="E1351" s="144">
        <v>0</v>
      </c>
    </row>
    <row r="1352" spans="2:5" x14ac:dyDescent="0.2">
      <c r="B1352" s="143">
        <v>41830</v>
      </c>
      <c r="C1352" s="124">
        <v>2.5670000000000002</v>
      </c>
      <c r="D1352" s="125">
        <v>1.9311895277168851</v>
      </c>
      <c r="E1352" s="144">
        <v>0</v>
      </c>
    </row>
    <row r="1353" spans="2:5" x14ac:dyDescent="0.2">
      <c r="B1353" s="143">
        <v>41831</v>
      </c>
      <c r="C1353" s="124">
        <v>2.339</v>
      </c>
      <c r="D1353" s="125">
        <v>1.856572123298921</v>
      </c>
      <c r="E1353" s="144">
        <v>0</v>
      </c>
    </row>
    <row r="1354" spans="2:5" x14ac:dyDescent="0.2">
      <c r="B1354" s="143">
        <v>41832</v>
      </c>
      <c r="C1354" s="124">
        <v>2.1789999999999998</v>
      </c>
      <c r="D1354" s="125">
        <v>1.7817344459044719</v>
      </c>
      <c r="E1354" s="144">
        <v>0</v>
      </c>
    </row>
    <row r="1355" spans="2:5" x14ac:dyDescent="0.2">
      <c r="B1355" s="143">
        <v>41833</v>
      </c>
      <c r="C1355" s="124">
        <v>2.0529999999999999</v>
      </c>
      <c r="D1355" s="125">
        <v>1.7203454307628965</v>
      </c>
      <c r="E1355" s="144">
        <v>0</v>
      </c>
    </row>
    <row r="1356" spans="2:5" x14ac:dyDescent="0.2">
      <c r="B1356" s="143">
        <v>41834</v>
      </c>
      <c r="C1356" s="124">
        <v>1.93</v>
      </c>
      <c r="D1356" s="125">
        <v>1.6682022446730953</v>
      </c>
      <c r="E1356" s="144">
        <v>0</v>
      </c>
    </row>
    <row r="1357" spans="2:5" x14ac:dyDescent="0.2">
      <c r="B1357" s="143">
        <v>41835</v>
      </c>
      <c r="C1357" s="124">
        <v>1.8220000000000001</v>
      </c>
      <c r="D1357" s="125">
        <v>1.6169713206937528</v>
      </c>
      <c r="E1357" s="144">
        <v>0</v>
      </c>
    </row>
    <row r="1358" spans="2:5" x14ac:dyDescent="0.2">
      <c r="B1358" s="143">
        <v>41836</v>
      </c>
      <c r="C1358" s="124">
        <v>1.7190000000000001</v>
      </c>
      <c r="D1358" s="125">
        <v>1.5676530769379422</v>
      </c>
      <c r="E1358" s="144">
        <v>0</v>
      </c>
    </row>
    <row r="1359" spans="2:5" x14ac:dyDescent="0.2">
      <c r="B1359" s="143">
        <v>41837</v>
      </c>
      <c r="C1359" s="124">
        <v>1.9159999999999999</v>
      </c>
      <c r="D1359" s="125">
        <v>1.6888841186501293</v>
      </c>
      <c r="E1359" s="144">
        <v>0</v>
      </c>
    </row>
    <row r="1360" spans="2:5" x14ac:dyDescent="0.2">
      <c r="B1360" s="143">
        <v>41838</v>
      </c>
      <c r="C1360" s="124">
        <v>15.499000000000001</v>
      </c>
      <c r="D1360" s="125">
        <v>10.392029558133601</v>
      </c>
      <c r="E1360" s="144">
        <v>62</v>
      </c>
    </row>
    <row r="1361" spans="2:5" x14ac:dyDescent="0.2">
      <c r="B1361" s="143">
        <v>41839</v>
      </c>
      <c r="C1361" s="124">
        <v>21.896999999999998</v>
      </c>
      <c r="D1361" s="125">
        <v>15.553076895098739</v>
      </c>
      <c r="E1361" s="144">
        <v>20</v>
      </c>
    </row>
    <row r="1362" spans="2:5" x14ac:dyDescent="0.2">
      <c r="B1362" s="143">
        <v>41840</v>
      </c>
      <c r="C1362" s="124">
        <v>19.475000000000001</v>
      </c>
      <c r="D1362" s="125">
        <v>6.9809904852705982</v>
      </c>
      <c r="E1362" s="144">
        <v>5</v>
      </c>
    </row>
    <row r="1363" spans="2:5" x14ac:dyDescent="0.2">
      <c r="B1363" s="143">
        <v>41841</v>
      </c>
      <c r="C1363" s="124">
        <v>9.5190000000000001</v>
      </c>
      <c r="D1363" s="125">
        <v>4.164525864820896</v>
      </c>
      <c r="E1363" s="144">
        <v>0</v>
      </c>
    </row>
    <row r="1364" spans="2:5" x14ac:dyDescent="0.2">
      <c r="B1364" s="143">
        <v>41842</v>
      </c>
      <c r="C1364" s="124">
        <v>6.0730000000000004</v>
      </c>
      <c r="D1364" s="125">
        <v>3.3253446937284639</v>
      </c>
      <c r="E1364" s="144">
        <v>0</v>
      </c>
    </row>
    <row r="1365" spans="2:5" x14ac:dyDescent="0.2">
      <c r="B1365" s="143">
        <v>41843</v>
      </c>
      <c r="C1365" s="124">
        <v>4.5990000000000002</v>
      </c>
      <c r="D1365" s="125">
        <v>2.9127306396503201</v>
      </c>
      <c r="E1365" s="144">
        <v>0</v>
      </c>
    </row>
    <row r="1366" spans="2:5" x14ac:dyDescent="0.2">
      <c r="B1366" s="143">
        <v>41844</v>
      </c>
      <c r="C1366" s="124">
        <v>3.7879999999999998</v>
      </c>
      <c r="D1366" s="125">
        <v>2.5935176909683153</v>
      </c>
      <c r="E1366" s="144">
        <v>0</v>
      </c>
    </row>
    <row r="1367" spans="2:5" x14ac:dyDescent="0.2">
      <c r="B1367" s="143">
        <v>41845</v>
      </c>
      <c r="C1367" s="124">
        <v>11.31</v>
      </c>
      <c r="D1367" s="125">
        <v>11.981086105568506</v>
      </c>
      <c r="E1367" s="144">
        <v>60</v>
      </c>
    </row>
    <row r="1368" spans="2:5" x14ac:dyDescent="0.2">
      <c r="B1368" s="143">
        <v>41846</v>
      </c>
      <c r="C1368" s="124">
        <v>30.16</v>
      </c>
      <c r="D1368" s="125">
        <v>18.738557426420293</v>
      </c>
      <c r="E1368" s="144">
        <v>40</v>
      </c>
    </row>
    <row r="1369" spans="2:5" x14ac:dyDescent="0.2">
      <c r="B1369" s="143">
        <v>41847</v>
      </c>
      <c r="C1369" s="124">
        <v>30.081</v>
      </c>
      <c r="D1369" s="125">
        <v>23.046546364596438</v>
      </c>
      <c r="E1369" s="144">
        <v>18</v>
      </c>
    </row>
    <row r="1370" spans="2:5" x14ac:dyDescent="0.2">
      <c r="B1370" s="143">
        <v>41848</v>
      </c>
      <c r="C1370" s="124">
        <v>19.960999999999999</v>
      </c>
      <c r="D1370" s="125">
        <v>7.8105930611413541</v>
      </c>
      <c r="E1370" s="144">
        <v>0</v>
      </c>
    </row>
    <row r="1371" spans="2:5" x14ac:dyDescent="0.2">
      <c r="B1371" s="143">
        <v>41849</v>
      </c>
      <c r="C1371" s="124">
        <v>10.209</v>
      </c>
      <c r="D1371" s="125">
        <v>4.8579359893250222</v>
      </c>
      <c r="E1371" s="144">
        <v>0</v>
      </c>
    </row>
    <row r="1372" spans="2:5" x14ac:dyDescent="0.2">
      <c r="B1372" s="143">
        <v>41850</v>
      </c>
      <c r="C1372" s="124">
        <v>6.7590000000000003</v>
      </c>
      <c r="D1372" s="125">
        <v>4.0154985388487656</v>
      </c>
      <c r="E1372" s="144">
        <v>0</v>
      </c>
    </row>
    <row r="1373" spans="2:5" x14ac:dyDescent="0.2">
      <c r="B1373" s="143">
        <v>41851</v>
      </c>
      <c r="C1373" s="124">
        <v>5.3419999999999996</v>
      </c>
      <c r="D1373" s="125">
        <v>3.4646923220369987</v>
      </c>
      <c r="E1373" s="144">
        <v>0</v>
      </c>
    </row>
    <row r="1374" spans="2:5" x14ac:dyDescent="0.2">
      <c r="B1374" s="143">
        <v>41852</v>
      </c>
      <c r="C1374" s="124">
        <v>4.4379999999999997</v>
      </c>
      <c r="D1374" s="125">
        <v>3.1411948458405257</v>
      </c>
      <c r="E1374" s="144">
        <v>0</v>
      </c>
    </row>
    <row r="1375" spans="2:5" x14ac:dyDescent="0.2">
      <c r="B1375" s="143">
        <v>41853</v>
      </c>
      <c r="C1375" s="124">
        <v>3.79</v>
      </c>
      <c r="D1375" s="125">
        <v>2.8518297793156617</v>
      </c>
      <c r="E1375" s="144">
        <v>0</v>
      </c>
    </row>
    <row r="1376" spans="2:5" x14ac:dyDescent="0.2">
      <c r="B1376" s="143">
        <v>41854</v>
      </c>
      <c r="C1376" s="124">
        <v>3.363</v>
      </c>
      <c r="D1376" s="125">
        <v>2.6432296252842415</v>
      </c>
      <c r="E1376" s="144">
        <v>0</v>
      </c>
    </row>
    <row r="1377" spans="2:5" x14ac:dyDescent="0.2">
      <c r="B1377" s="143">
        <v>41855</v>
      </c>
      <c r="C1377" s="124">
        <v>3.0670000000000002</v>
      </c>
      <c r="D1377" s="125">
        <v>2.4928864535815891</v>
      </c>
      <c r="E1377" s="144">
        <v>0</v>
      </c>
    </row>
    <row r="1378" spans="2:5" x14ac:dyDescent="0.2">
      <c r="B1378" s="143">
        <v>41856</v>
      </c>
      <c r="C1378" s="124">
        <v>3.4590000000000001</v>
      </c>
      <c r="D1378" s="125">
        <v>2.8894224338290333</v>
      </c>
      <c r="E1378" s="144">
        <v>13</v>
      </c>
    </row>
    <row r="1379" spans="2:5" x14ac:dyDescent="0.2">
      <c r="B1379" s="143">
        <v>41857</v>
      </c>
      <c r="C1379" s="124">
        <v>5.9770000000000003</v>
      </c>
      <c r="D1379" s="125">
        <v>3.0861373787479014</v>
      </c>
      <c r="E1379" s="144">
        <v>0</v>
      </c>
    </row>
    <row r="1380" spans="2:5" x14ac:dyDescent="0.2">
      <c r="B1380" s="143">
        <v>41858</v>
      </c>
      <c r="C1380" s="124">
        <v>5.8129999999999997</v>
      </c>
      <c r="D1380" s="125">
        <v>2.698515772428637</v>
      </c>
      <c r="E1380" s="144">
        <v>0</v>
      </c>
    </row>
    <row r="1381" spans="2:5" x14ac:dyDescent="0.2">
      <c r="B1381" s="143">
        <v>41859</v>
      </c>
      <c r="C1381" s="124">
        <v>4.3949999999999996</v>
      </c>
      <c r="D1381" s="125">
        <v>2.3991689907335805</v>
      </c>
      <c r="E1381" s="144">
        <v>0</v>
      </c>
    </row>
    <row r="1382" spans="2:5" x14ac:dyDescent="0.2">
      <c r="B1382" s="143">
        <v>41860</v>
      </c>
      <c r="C1382" s="124">
        <v>3.585</v>
      </c>
      <c r="D1382" s="125">
        <v>2.2699419212370122</v>
      </c>
      <c r="E1382" s="144">
        <v>0</v>
      </c>
    </row>
    <row r="1383" spans="2:5" x14ac:dyDescent="0.2">
      <c r="B1383" s="143">
        <v>41861</v>
      </c>
      <c r="C1383" s="124">
        <v>3.1859999999999999</v>
      </c>
      <c r="D1383" s="125">
        <v>2.1840527639610503</v>
      </c>
      <c r="E1383" s="144">
        <v>15</v>
      </c>
    </row>
    <row r="1384" spans="2:5" x14ac:dyDescent="0.2">
      <c r="B1384" s="143">
        <v>41862</v>
      </c>
      <c r="C1384" s="124">
        <v>2.9319999999999999</v>
      </c>
      <c r="D1384" s="125">
        <v>2.0599600931720938</v>
      </c>
      <c r="E1384" s="144">
        <v>0</v>
      </c>
    </row>
    <row r="1385" spans="2:5" x14ac:dyDescent="0.2">
      <c r="B1385" s="143">
        <v>41863</v>
      </c>
      <c r="C1385" s="124">
        <v>2.7229999999999999</v>
      </c>
      <c r="D1385" s="125">
        <v>1.9867742805882156</v>
      </c>
      <c r="E1385" s="144">
        <v>0</v>
      </c>
    </row>
    <row r="1386" spans="2:5" x14ac:dyDescent="0.2">
      <c r="B1386" s="143">
        <v>41864</v>
      </c>
      <c r="C1386" s="124">
        <v>2.581</v>
      </c>
      <c r="D1386" s="125">
        <v>1.9542990978161343</v>
      </c>
      <c r="E1386" s="144">
        <v>0</v>
      </c>
    </row>
    <row r="1387" spans="2:5" x14ac:dyDescent="0.2">
      <c r="B1387" s="143">
        <v>41865</v>
      </c>
      <c r="C1387" s="124">
        <v>2.5539999999999998</v>
      </c>
      <c r="D1387" s="125">
        <v>2.3485029000036448</v>
      </c>
      <c r="E1387" s="144">
        <v>15</v>
      </c>
    </row>
    <row r="1388" spans="2:5" x14ac:dyDescent="0.2">
      <c r="B1388" s="143">
        <v>41866</v>
      </c>
      <c r="C1388" s="124">
        <v>2.6419999999999999</v>
      </c>
      <c r="D1388" s="125">
        <v>2.3384770465284275</v>
      </c>
      <c r="E1388" s="144">
        <v>0</v>
      </c>
    </row>
    <row r="1389" spans="2:5" x14ac:dyDescent="0.2">
      <c r="B1389" s="143">
        <v>41867</v>
      </c>
      <c r="C1389" s="124">
        <v>2.5299999999999998</v>
      </c>
      <c r="D1389" s="125">
        <v>2.0649226543816934</v>
      </c>
      <c r="E1389" s="144">
        <v>0</v>
      </c>
    </row>
    <row r="1390" spans="2:5" x14ac:dyDescent="0.2">
      <c r="B1390" s="143">
        <v>41868</v>
      </c>
      <c r="C1390" s="124">
        <v>2.2970000000000002</v>
      </c>
      <c r="D1390" s="125">
        <v>1.9564703361622788</v>
      </c>
      <c r="E1390" s="144">
        <v>2</v>
      </c>
    </row>
    <row r="1391" spans="2:5" x14ac:dyDescent="0.2">
      <c r="B1391" s="143">
        <v>41869</v>
      </c>
      <c r="C1391" s="124">
        <v>2.1720000000000002</v>
      </c>
      <c r="D1391" s="125">
        <v>1.927618084839553</v>
      </c>
      <c r="E1391" s="144">
        <v>0</v>
      </c>
    </row>
    <row r="1392" spans="2:5" x14ac:dyDescent="0.2">
      <c r="B1392" s="143">
        <v>41870</v>
      </c>
      <c r="C1392" s="124">
        <v>2.0459999999999998</v>
      </c>
      <c r="D1392" s="125">
        <v>1.8573535736294027</v>
      </c>
      <c r="E1392" s="144">
        <v>0</v>
      </c>
    </row>
    <row r="1393" spans="2:5" x14ac:dyDescent="0.2">
      <c r="B1393" s="143">
        <v>41871</v>
      </c>
      <c r="C1393" s="124">
        <v>1.9870000000000001</v>
      </c>
      <c r="D1393" s="125">
        <v>1.8390089904275759</v>
      </c>
      <c r="E1393" s="144">
        <v>0</v>
      </c>
    </row>
    <row r="1394" spans="2:5" x14ac:dyDescent="0.2">
      <c r="B1394" s="143">
        <v>41872</v>
      </c>
      <c r="C1394" s="124">
        <v>2.7429999999999999</v>
      </c>
      <c r="D1394" s="125">
        <v>2.4417903792187121</v>
      </c>
      <c r="E1394" s="144">
        <v>17</v>
      </c>
    </row>
    <row r="1395" spans="2:5" x14ac:dyDescent="0.2">
      <c r="B1395" s="143">
        <v>41873</v>
      </c>
      <c r="C1395" s="124">
        <v>7.19</v>
      </c>
      <c r="D1395" s="125">
        <v>6.016775879664384</v>
      </c>
      <c r="E1395" s="144">
        <v>14</v>
      </c>
    </row>
    <row r="1396" spans="2:5" x14ac:dyDescent="0.2">
      <c r="B1396" s="143">
        <v>41874</v>
      </c>
      <c r="C1396" s="124">
        <v>6.6859999999999999</v>
      </c>
      <c r="D1396" s="125">
        <v>3.6777684557634118</v>
      </c>
      <c r="E1396" s="144">
        <v>0</v>
      </c>
    </row>
    <row r="1397" spans="2:5" x14ac:dyDescent="0.2">
      <c r="B1397" s="143">
        <v>41875</v>
      </c>
      <c r="C1397" s="124">
        <v>4.8659999999999997</v>
      </c>
      <c r="D1397" s="125">
        <v>2.8260597894066155</v>
      </c>
      <c r="E1397" s="144">
        <v>0</v>
      </c>
    </row>
    <row r="1398" spans="2:5" x14ac:dyDescent="0.2">
      <c r="B1398" s="143">
        <v>41876</v>
      </c>
      <c r="C1398" s="124">
        <v>3.9620000000000002</v>
      </c>
      <c r="D1398" s="125">
        <v>2.4230315545180301</v>
      </c>
      <c r="E1398" s="144">
        <v>0</v>
      </c>
    </row>
    <row r="1399" spans="2:5" x14ac:dyDescent="0.2">
      <c r="B1399" s="143">
        <v>41877</v>
      </c>
      <c r="C1399" s="124">
        <v>3.5059999999999998</v>
      </c>
      <c r="D1399" s="125">
        <v>2.2919317872355571</v>
      </c>
      <c r="E1399" s="144">
        <v>0</v>
      </c>
    </row>
    <row r="1400" spans="2:5" x14ac:dyDescent="0.2">
      <c r="B1400" s="143">
        <v>41878</v>
      </c>
      <c r="C1400" s="124">
        <v>3.9180000000000001</v>
      </c>
      <c r="D1400" s="125">
        <v>3.3522928380602561</v>
      </c>
      <c r="E1400" s="144">
        <v>0</v>
      </c>
    </row>
    <row r="1401" spans="2:5" x14ac:dyDescent="0.2">
      <c r="B1401" s="143">
        <v>41879</v>
      </c>
      <c r="C1401" s="124">
        <v>22.634</v>
      </c>
      <c r="D1401" s="125">
        <v>29.551489972011083</v>
      </c>
      <c r="E1401" s="144">
        <v>75</v>
      </c>
    </row>
    <row r="1402" spans="2:5" x14ac:dyDescent="0.2">
      <c r="B1402" s="143">
        <v>41880</v>
      </c>
      <c r="C1402" s="124">
        <v>28.346</v>
      </c>
      <c r="D1402" s="125">
        <v>11.70845072013517</v>
      </c>
      <c r="E1402" s="144">
        <v>38</v>
      </c>
    </row>
    <row r="1403" spans="2:5" x14ac:dyDescent="0.2">
      <c r="B1403" s="143">
        <v>41881</v>
      </c>
      <c r="C1403" s="124">
        <v>16.638999999999999</v>
      </c>
      <c r="D1403" s="125">
        <v>5.9798883115995336</v>
      </c>
      <c r="E1403" s="144">
        <v>0</v>
      </c>
    </row>
    <row r="1404" spans="2:5" x14ac:dyDescent="0.2">
      <c r="B1404" s="143">
        <v>41882</v>
      </c>
      <c r="C1404" s="124">
        <v>8.9990000000000006</v>
      </c>
      <c r="D1404" s="125">
        <v>4.2944490578040977</v>
      </c>
      <c r="E1404" s="144">
        <v>0</v>
      </c>
    </row>
    <row r="1405" spans="2:5" x14ac:dyDescent="0.2">
      <c r="B1405" s="143">
        <v>41883</v>
      </c>
      <c r="C1405" s="124">
        <v>6.3929999999999998</v>
      </c>
      <c r="D1405" s="125">
        <v>3.5600990499159821</v>
      </c>
      <c r="E1405" s="144">
        <v>0</v>
      </c>
    </row>
    <row r="1406" spans="2:5" x14ac:dyDescent="0.2">
      <c r="B1406" s="143">
        <v>41884</v>
      </c>
      <c r="C1406" s="124">
        <v>5.1230000000000002</v>
      </c>
      <c r="D1406" s="125">
        <v>3.1170429690019232</v>
      </c>
      <c r="E1406" s="144">
        <v>0</v>
      </c>
    </row>
    <row r="1407" spans="2:5" x14ac:dyDescent="0.2">
      <c r="B1407" s="143">
        <v>41885</v>
      </c>
      <c r="C1407" s="124">
        <v>4.38</v>
      </c>
      <c r="D1407" s="125">
        <v>2.8115036708018697</v>
      </c>
      <c r="E1407" s="144">
        <v>0</v>
      </c>
    </row>
    <row r="1408" spans="2:5" x14ac:dyDescent="0.2">
      <c r="B1408" s="143">
        <v>41886</v>
      </c>
      <c r="C1408" s="124">
        <v>3.7549999999999999</v>
      </c>
      <c r="D1408" s="125">
        <v>2.5966383589108983</v>
      </c>
      <c r="E1408" s="144">
        <v>0</v>
      </c>
    </row>
    <row r="1409" spans="2:5" x14ac:dyDescent="0.2">
      <c r="B1409" s="143">
        <v>41887</v>
      </c>
      <c r="C1409" s="124">
        <v>3.339</v>
      </c>
      <c r="D1409" s="125">
        <v>2.3962776143059137</v>
      </c>
      <c r="E1409" s="144">
        <v>0</v>
      </c>
    </row>
    <row r="1410" spans="2:5" x14ac:dyDescent="0.2">
      <c r="B1410" s="143">
        <v>41888</v>
      </c>
      <c r="C1410" s="124">
        <v>2.9590000000000001</v>
      </c>
      <c r="D1410" s="125">
        <v>2.268249809569828</v>
      </c>
      <c r="E1410" s="144">
        <v>0</v>
      </c>
    </row>
    <row r="1411" spans="2:5" x14ac:dyDescent="0.2">
      <c r="B1411" s="143">
        <v>41889</v>
      </c>
      <c r="C1411" s="124">
        <v>2.7240000000000002</v>
      </c>
      <c r="D1411" s="125">
        <v>2.1367688926064492</v>
      </c>
      <c r="E1411" s="144">
        <v>0</v>
      </c>
    </row>
    <row r="1412" spans="2:5" x14ac:dyDescent="0.2">
      <c r="B1412" s="143">
        <v>41890</v>
      </c>
      <c r="C1412" s="124">
        <v>2.4750000000000001</v>
      </c>
      <c r="D1412" s="125">
        <v>2.0367374460670225</v>
      </c>
      <c r="E1412" s="144">
        <v>0</v>
      </c>
    </row>
    <row r="1413" spans="2:5" x14ac:dyDescent="0.2">
      <c r="B1413" s="143">
        <v>41891</v>
      </c>
      <c r="C1413" s="124">
        <v>2.2719999999999998</v>
      </c>
      <c r="D1413" s="125">
        <v>1.9648578799483916</v>
      </c>
      <c r="E1413" s="144">
        <v>0</v>
      </c>
    </row>
    <row r="1414" spans="2:5" x14ac:dyDescent="0.2">
      <c r="B1414" s="143">
        <v>41892</v>
      </c>
      <c r="C1414" s="124">
        <v>2.048</v>
      </c>
      <c r="D1414" s="125">
        <v>1.91023741521797</v>
      </c>
      <c r="E1414" s="144">
        <v>0</v>
      </c>
    </row>
    <row r="1415" spans="2:5" x14ac:dyDescent="0.2">
      <c r="B1415" s="143">
        <v>41893</v>
      </c>
      <c r="C1415" s="124">
        <v>1.903</v>
      </c>
      <c r="D1415" s="125">
        <v>1.8401872957610526</v>
      </c>
      <c r="E1415" s="144">
        <v>0</v>
      </c>
    </row>
    <row r="1416" spans="2:5" x14ac:dyDescent="0.2">
      <c r="B1416" s="143">
        <v>41894</v>
      </c>
      <c r="C1416" s="124">
        <v>1.6930000000000001</v>
      </c>
      <c r="D1416" s="125">
        <v>1.769429350719129</v>
      </c>
      <c r="E1416" s="144">
        <v>0</v>
      </c>
    </row>
    <row r="1417" spans="2:5" x14ac:dyDescent="0.2">
      <c r="B1417" s="143">
        <v>41895</v>
      </c>
      <c r="C1417" s="124">
        <v>1.512</v>
      </c>
      <c r="D1417" s="125">
        <v>1.7118708703841212</v>
      </c>
      <c r="E1417" s="144">
        <v>0</v>
      </c>
    </row>
    <row r="1418" spans="2:5" x14ac:dyDescent="0.2">
      <c r="B1418" s="143">
        <v>41896</v>
      </c>
      <c r="C1418" s="124">
        <v>1.4419999999999999</v>
      </c>
      <c r="D1418" s="125">
        <v>1.6591990967299954</v>
      </c>
      <c r="E1418" s="144">
        <v>0</v>
      </c>
    </row>
    <row r="1419" spans="2:5" x14ac:dyDescent="0.2">
      <c r="B1419" s="143">
        <v>41897</v>
      </c>
      <c r="C1419" s="124">
        <v>1.3420000000000001</v>
      </c>
      <c r="D1419" s="125">
        <v>1.6077229668248993</v>
      </c>
      <c r="E1419" s="144">
        <v>0</v>
      </c>
    </row>
    <row r="1420" spans="2:5" x14ac:dyDescent="0.2">
      <c r="B1420" s="143">
        <v>41898</v>
      </c>
      <c r="C1420" s="124">
        <v>1.244</v>
      </c>
      <c r="D1420" s="125">
        <v>1.5658346280687028</v>
      </c>
      <c r="E1420" s="144">
        <v>0</v>
      </c>
    </row>
    <row r="1421" spans="2:5" x14ac:dyDescent="0.2">
      <c r="B1421" s="143">
        <v>41899</v>
      </c>
      <c r="C1421" s="124">
        <v>1.214</v>
      </c>
      <c r="D1421" s="125">
        <v>1.5065638527005367</v>
      </c>
      <c r="E1421" s="144">
        <v>0</v>
      </c>
    </row>
    <row r="1422" spans="2:5" x14ac:dyDescent="0.2">
      <c r="B1422" s="143">
        <v>41900</v>
      </c>
      <c r="C1422" s="124">
        <v>1.8109999999999999</v>
      </c>
      <c r="D1422" s="125">
        <v>2.0294446302712532</v>
      </c>
      <c r="E1422" s="144">
        <v>0</v>
      </c>
    </row>
    <row r="1423" spans="2:5" x14ac:dyDescent="0.2">
      <c r="B1423" s="143">
        <v>41901</v>
      </c>
      <c r="C1423" s="124">
        <v>8.641</v>
      </c>
      <c r="D1423" s="125">
        <v>5.1089876001255012</v>
      </c>
      <c r="E1423" s="144">
        <v>58</v>
      </c>
    </row>
    <row r="1424" spans="2:5" x14ac:dyDescent="0.2">
      <c r="B1424" s="143">
        <v>41902</v>
      </c>
      <c r="C1424" s="124">
        <v>9.2929999999999993</v>
      </c>
      <c r="D1424" s="125">
        <v>3.3764427640267196</v>
      </c>
      <c r="E1424" s="144">
        <v>7</v>
      </c>
    </row>
    <row r="1425" spans="2:5" x14ac:dyDescent="0.2">
      <c r="B1425" s="143">
        <v>41903</v>
      </c>
      <c r="C1425" s="124">
        <v>6.2380000000000004</v>
      </c>
      <c r="D1425" s="125">
        <v>2.5162520344267105</v>
      </c>
      <c r="E1425" s="144">
        <v>0</v>
      </c>
    </row>
    <row r="1426" spans="2:5" x14ac:dyDescent="0.2">
      <c r="B1426" s="143">
        <v>41904</v>
      </c>
      <c r="C1426" s="124">
        <v>4.4880000000000004</v>
      </c>
      <c r="D1426" s="125">
        <v>2.1585720414137608</v>
      </c>
      <c r="E1426" s="144">
        <v>0</v>
      </c>
    </row>
    <row r="1427" spans="2:5" x14ac:dyDescent="0.2">
      <c r="B1427" s="143">
        <v>41905</v>
      </c>
      <c r="C1427" s="124">
        <v>3.3940000000000001</v>
      </c>
      <c r="D1427" s="125">
        <v>1.9559818253124019</v>
      </c>
      <c r="E1427" s="144">
        <v>0</v>
      </c>
    </row>
    <row r="1428" spans="2:5" x14ac:dyDescent="0.2">
      <c r="B1428" s="143">
        <v>41906</v>
      </c>
      <c r="C1428" s="124">
        <v>2.8119999999999998</v>
      </c>
      <c r="D1428" s="125">
        <v>1.8501090149519175</v>
      </c>
      <c r="E1428" s="144">
        <v>0</v>
      </c>
    </row>
    <row r="1429" spans="2:5" x14ac:dyDescent="0.2">
      <c r="B1429" s="143">
        <v>41907</v>
      </c>
      <c r="C1429" s="124">
        <v>2.4820000000000002</v>
      </c>
      <c r="D1429" s="125">
        <v>1.7687852320403286</v>
      </c>
      <c r="E1429" s="144">
        <v>0</v>
      </c>
    </row>
    <row r="1430" spans="2:5" x14ac:dyDescent="0.2">
      <c r="B1430" s="143">
        <v>41908</v>
      </c>
      <c r="C1430" s="124">
        <v>2.21</v>
      </c>
      <c r="D1430" s="125">
        <v>1.7127242179057693</v>
      </c>
      <c r="E1430" s="144">
        <v>0</v>
      </c>
    </row>
    <row r="1431" spans="2:5" x14ac:dyDescent="0.2">
      <c r="B1431" s="143">
        <v>41909</v>
      </c>
      <c r="C1431" s="124">
        <v>2.0089999999999999</v>
      </c>
      <c r="D1431" s="125">
        <v>1.6800856381109037</v>
      </c>
      <c r="E1431" s="144">
        <v>0</v>
      </c>
    </row>
    <row r="1432" spans="2:5" x14ac:dyDescent="0.2">
      <c r="B1432" s="143">
        <v>41910</v>
      </c>
      <c r="C1432" s="124">
        <v>1.9610000000000001</v>
      </c>
      <c r="D1432" s="125">
        <v>1.6175512588456888</v>
      </c>
      <c r="E1432" s="144">
        <v>0</v>
      </c>
    </row>
    <row r="1433" spans="2:5" x14ac:dyDescent="0.2">
      <c r="B1433" s="143">
        <v>41911</v>
      </c>
      <c r="C1433" s="124">
        <v>1.82</v>
      </c>
      <c r="D1433" s="125">
        <v>1.5557824530567335</v>
      </c>
      <c r="E1433" s="144">
        <v>0</v>
      </c>
    </row>
    <row r="1434" spans="2:5" x14ac:dyDescent="0.2">
      <c r="B1434" s="143">
        <v>41912</v>
      </c>
      <c r="C1434" s="124">
        <v>1.667</v>
      </c>
      <c r="D1434" s="125">
        <v>1.4927876476741246</v>
      </c>
      <c r="E1434" s="144">
        <v>0</v>
      </c>
    </row>
    <row r="1435" spans="2:5" x14ac:dyDescent="0.2">
      <c r="B1435" s="143">
        <v>41913</v>
      </c>
      <c r="C1435" s="124">
        <v>1.466</v>
      </c>
      <c r="D1435" s="125">
        <v>1.4651257421422124</v>
      </c>
      <c r="E1435" s="144">
        <v>0</v>
      </c>
    </row>
    <row r="1436" spans="2:5" x14ac:dyDescent="0.2">
      <c r="B1436" s="143">
        <v>41914</v>
      </c>
      <c r="C1436" s="124">
        <v>1.3520000000000001</v>
      </c>
      <c r="D1436" s="125">
        <v>1.4182494023807324</v>
      </c>
      <c r="E1436" s="144">
        <v>0</v>
      </c>
    </row>
    <row r="1437" spans="2:5" x14ac:dyDescent="0.2">
      <c r="B1437" s="143">
        <v>41915</v>
      </c>
      <c r="C1437" s="124">
        <v>1.2490000000000001</v>
      </c>
      <c r="D1437" s="125">
        <v>1.3776492434810128</v>
      </c>
      <c r="E1437" s="144">
        <v>0</v>
      </c>
    </row>
    <row r="1438" spans="2:5" x14ac:dyDescent="0.2">
      <c r="B1438" s="143">
        <v>41916</v>
      </c>
      <c r="C1438" s="124">
        <v>1.109</v>
      </c>
      <c r="D1438" s="125">
        <v>1.3259895539610171</v>
      </c>
      <c r="E1438" s="144">
        <v>0</v>
      </c>
    </row>
    <row r="1439" spans="2:5" x14ac:dyDescent="0.2">
      <c r="B1439" s="143">
        <v>41917</v>
      </c>
      <c r="C1439" s="124">
        <v>1.048</v>
      </c>
      <c r="D1439" s="125">
        <v>1.2903511800594865</v>
      </c>
      <c r="E1439" s="144">
        <v>0</v>
      </c>
    </row>
    <row r="1440" spans="2:5" x14ac:dyDescent="0.2">
      <c r="B1440" s="143">
        <v>41918</v>
      </c>
      <c r="C1440" s="124">
        <v>0.93899999999999995</v>
      </c>
      <c r="D1440" s="125">
        <v>1.2596472554798857</v>
      </c>
      <c r="E1440" s="144">
        <v>0</v>
      </c>
    </row>
    <row r="1441" spans="2:5" x14ac:dyDescent="0.2">
      <c r="B1441" s="143">
        <v>41919</v>
      </c>
      <c r="C1441" s="124">
        <v>0.77700000000000002</v>
      </c>
      <c r="D1441" s="125">
        <v>1.2054189618953983</v>
      </c>
      <c r="E1441" s="144">
        <v>0</v>
      </c>
    </row>
    <row r="1442" spans="2:5" x14ac:dyDescent="0.2">
      <c r="B1442" s="143">
        <v>41920</v>
      </c>
      <c r="C1442" s="124">
        <v>0.71099999999999997</v>
      </c>
      <c r="D1442" s="125">
        <v>1.2055822122543622</v>
      </c>
      <c r="E1442" s="144">
        <v>0</v>
      </c>
    </row>
    <row r="1443" spans="2:5" x14ac:dyDescent="0.2">
      <c r="B1443" s="143">
        <v>41921</v>
      </c>
      <c r="C1443" s="124">
        <v>0.57199999999999995</v>
      </c>
      <c r="D1443" s="125">
        <v>1.2279032134020746</v>
      </c>
      <c r="E1443" s="144">
        <v>0</v>
      </c>
    </row>
    <row r="1444" spans="2:5" x14ac:dyDescent="0.2">
      <c r="B1444" s="143">
        <v>41922</v>
      </c>
      <c r="C1444" s="124">
        <v>0.52500000000000002</v>
      </c>
      <c r="D1444" s="125">
        <v>1.1781863023828698</v>
      </c>
      <c r="E1444" s="144">
        <v>0</v>
      </c>
    </row>
    <row r="1445" spans="2:5" x14ac:dyDescent="0.2">
      <c r="B1445" s="143">
        <v>41923</v>
      </c>
      <c r="C1445" s="124">
        <v>0.48799999999999999</v>
      </c>
      <c r="D1445" s="125">
        <v>1.1191859854205535</v>
      </c>
      <c r="E1445" s="144">
        <v>0</v>
      </c>
    </row>
    <row r="1446" spans="2:5" x14ac:dyDescent="0.2">
      <c r="B1446" s="143">
        <v>41924</v>
      </c>
      <c r="C1446" s="124">
        <v>0.502</v>
      </c>
      <c r="D1446" s="125">
        <v>1.096142514849505</v>
      </c>
      <c r="E1446" s="144">
        <v>0</v>
      </c>
    </row>
    <row r="1447" spans="2:5" x14ac:dyDescent="0.2">
      <c r="B1447" s="143">
        <v>41925</v>
      </c>
      <c r="C1447" s="124">
        <v>0.40799999999999997</v>
      </c>
      <c r="D1447" s="125">
        <v>1.1014421665172844</v>
      </c>
      <c r="E1447" s="144">
        <v>0</v>
      </c>
    </row>
    <row r="1448" spans="2:5" x14ac:dyDescent="0.2">
      <c r="B1448" s="143">
        <v>41926</v>
      </c>
      <c r="C1448" s="124">
        <v>0.33700000000000002</v>
      </c>
      <c r="D1448" s="125">
        <v>1.056110241463897</v>
      </c>
      <c r="E1448" s="144">
        <v>0</v>
      </c>
    </row>
    <row r="1449" spans="2:5" x14ac:dyDescent="0.2">
      <c r="B1449" s="143">
        <v>41927</v>
      </c>
      <c r="C1449" s="124">
        <v>0.317</v>
      </c>
      <c r="D1449" s="125">
        <v>1.0362140806289821</v>
      </c>
      <c r="E1449" s="144">
        <v>0</v>
      </c>
    </row>
    <row r="1450" spans="2:5" x14ac:dyDescent="0.2">
      <c r="B1450" s="143">
        <v>41928</v>
      </c>
      <c r="C1450" s="124">
        <v>0.28999999999999998</v>
      </c>
      <c r="D1450" s="125">
        <v>1.0129772683277463</v>
      </c>
      <c r="E1450" s="144">
        <v>0</v>
      </c>
    </row>
    <row r="1451" spans="2:5" x14ac:dyDescent="0.2">
      <c r="B1451" s="143">
        <v>41929</v>
      </c>
      <c r="C1451" s="124">
        <v>0.218</v>
      </c>
      <c r="D1451" s="125">
        <v>1.0225110528261836</v>
      </c>
      <c r="E1451" s="144">
        <v>0</v>
      </c>
    </row>
    <row r="1452" spans="2:5" x14ac:dyDescent="0.2">
      <c r="B1452" s="143">
        <v>41930</v>
      </c>
      <c r="C1452" s="124">
        <v>0.188</v>
      </c>
      <c r="D1452" s="125">
        <v>0.99292265440997696</v>
      </c>
      <c r="E1452" s="144">
        <v>0</v>
      </c>
    </row>
    <row r="1453" spans="2:5" x14ac:dyDescent="0.2">
      <c r="B1453" s="143">
        <v>41931</v>
      </c>
      <c r="C1453" s="124">
        <v>0.21299999999999999</v>
      </c>
      <c r="D1453" s="125">
        <v>0.97646635985413832</v>
      </c>
      <c r="E1453" s="144">
        <v>0</v>
      </c>
    </row>
    <row r="1454" spans="2:5" x14ac:dyDescent="0.2">
      <c r="B1454" s="143">
        <v>41932</v>
      </c>
      <c r="C1454" s="124">
        <v>0.17299999999999999</v>
      </c>
      <c r="D1454" s="125">
        <v>0.96883051398154996</v>
      </c>
      <c r="E1454" s="144">
        <v>0</v>
      </c>
    </row>
    <row r="1455" spans="2:5" x14ac:dyDescent="0.2">
      <c r="B1455" s="143">
        <v>41933</v>
      </c>
      <c r="C1455" s="124">
        <v>0.13700000000000001</v>
      </c>
      <c r="D1455" s="125">
        <v>0.93234435074644917</v>
      </c>
      <c r="E1455" s="144">
        <v>0</v>
      </c>
    </row>
    <row r="1456" spans="2:5" x14ac:dyDescent="0.2">
      <c r="B1456" s="143">
        <v>41934</v>
      </c>
      <c r="C1456" s="124">
        <v>0.10100000000000001</v>
      </c>
      <c r="D1456" s="125">
        <v>0.91160835449255118</v>
      </c>
      <c r="E1456" s="144">
        <v>0</v>
      </c>
    </row>
    <row r="1457" spans="2:5" x14ac:dyDescent="0.2">
      <c r="B1457" s="143">
        <v>41935</v>
      </c>
      <c r="C1457" s="124">
        <v>7.8E-2</v>
      </c>
      <c r="D1457" s="125">
        <v>0.87578851447595962</v>
      </c>
      <c r="E1457" s="144">
        <v>0</v>
      </c>
    </row>
    <row r="1458" spans="2:5" x14ac:dyDescent="0.2">
      <c r="B1458" s="143">
        <v>41936</v>
      </c>
      <c r="C1458" s="124">
        <v>3.7999999999999999E-2</v>
      </c>
      <c r="D1458" s="125">
        <v>0.84723326467669435</v>
      </c>
      <c r="E1458" s="144">
        <v>0</v>
      </c>
    </row>
    <row r="1459" spans="2:5" x14ac:dyDescent="0.2">
      <c r="B1459" s="143">
        <v>41937</v>
      </c>
      <c r="C1459" s="124">
        <v>1.2E-2</v>
      </c>
      <c r="D1459" s="125">
        <v>0.85123671185003336</v>
      </c>
      <c r="E1459" s="144">
        <v>0</v>
      </c>
    </row>
    <row r="1460" spans="2:5" x14ac:dyDescent="0.2">
      <c r="B1460" s="143">
        <v>41938</v>
      </c>
      <c r="C1460" s="124">
        <v>1.2E-2</v>
      </c>
      <c r="D1460" s="125">
        <v>0.86606188453636468</v>
      </c>
      <c r="E1460" s="144">
        <v>0</v>
      </c>
    </row>
    <row r="1461" spans="2:5" x14ac:dyDescent="0.2">
      <c r="B1461" s="143">
        <v>41939</v>
      </c>
      <c r="C1461" s="124">
        <v>1.2E-2</v>
      </c>
      <c r="D1461" s="125">
        <v>0.83637419350686393</v>
      </c>
      <c r="E1461" s="144">
        <v>0</v>
      </c>
    </row>
    <row r="1462" spans="2:5" x14ac:dyDescent="0.2">
      <c r="B1462" s="143">
        <v>41940</v>
      </c>
      <c r="C1462" s="124">
        <v>1.2E-2</v>
      </c>
      <c r="D1462" s="125">
        <v>0.80613402274260315</v>
      </c>
      <c r="E1462" s="144">
        <v>0</v>
      </c>
    </row>
    <row r="1463" spans="2:5" x14ac:dyDescent="0.2">
      <c r="B1463" s="143">
        <v>41941</v>
      </c>
      <c r="C1463" s="124">
        <v>1.0999999999999999E-2</v>
      </c>
      <c r="D1463" s="125">
        <v>0.79606393831020716</v>
      </c>
      <c r="E1463" s="144">
        <v>0</v>
      </c>
    </row>
    <row r="1464" spans="2:5" x14ac:dyDescent="0.2">
      <c r="B1464" s="143">
        <v>41942</v>
      </c>
      <c r="C1464" s="124">
        <v>1.0999999999999999E-2</v>
      </c>
      <c r="D1464" s="125">
        <v>0.78738827672145806</v>
      </c>
      <c r="E1464" s="144">
        <v>0</v>
      </c>
    </row>
    <row r="1465" spans="2:5" x14ac:dyDescent="0.2">
      <c r="B1465" s="143">
        <v>41943</v>
      </c>
      <c r="C1465" s="124">
        <v>1.0999999999999999E-2</v>
      </c>
      <c r="D1465" s="125">
        <v>0.78606053249424057</v>
      </c>
      <c r="E1465" s="144">
        <v>0</v>
      </c>
    </row>
    <row r="1466" spans="2:5" x14ac:dyDescent="0.2">
      <c r="B1466" s="143">
        <v>41944</v>
      </c>
      <c r="C1466" s="124">
        <v>0.01</v>
      </c>
      <c r="D1466" s="125">
        <v>0.78550376631485819</v>
      </c>
      <c r="E1466" s="144">
        <v>0</v>
      </c>
    </row>
    <row r="1467" spans="2:5" x14ac:dyDescent="0.2">
      <c r="B1467" s="143">
        <v>41945</v>
      </c>
      <c r="C1467" s="124">
        <v>0.01</v>
      </c>
      <c r="D1467" s="125">
        <v>0.79096888362163409</v>
      </c>
      <c r="E1467" s="144">
        <v>0</v>
      </c>
    </row>
    <row r="1468" spans="2:5" x14ac:dyDescent="0.2">
      <c r="B1468" s="143">
        <v>41946</v>
      </c>
      <c r="C1468" s="124">
        <v>1.0999999999999999E-2</v>
      </c>
      <c r="D1468" s="125">
        <v>0.79245700267600405</v>
      </c>
      <c r="E1468" s="144">
        <v>0</v>
      </c>
    </row>
    <row r="1469" spans="2:5" x14ac:dyDescent="0.2">
      <c r="B1469" s="143">
        <v>41947</v>
      </c>
      <c r="C1469" s="124">
        <v>2.5999999999999999E-2</v>
      </c>
      <c r="D1469" s="125">
        <v>0.8487230261281814</v>
      </c>
      <c r="E1469" s="144">
        <v>0</v>
      </c>
    </row>
    <row r="1470" spans="2:5" x14ac:dyDescent="0.2">
      <c r="B1470" s="143">
        <v>41948</v>
      </c>
      <c r="C1470" s="124">
        <v>0.01</v>
      </c>
      <c r="D1470" s="125">
        <v>0.92075818175809721</v>
      </c>
      <c r="E1470" s="144">
        <v>0</v>
      </c>
    </row>
    <row r="1471" spans="2:5" x14ac:dyDescent="0.2">
      <c r="B1471" s="143">
        <v>41949</v>
      </c>
      <c r="C1471" s="124">
        <v>8.9999999999999993E-3</v>
      </c>
      <c r="D1471" s="125">
        <v>0.87242916011308358</v>
      </c>
      <c r="E1471" s="144">
        <v>2</v>
      </c>
    </row>
    <row r="1472" spans="2:5" x14ac:dyDescent="0.2">
      <c r="B1472" s="143">
        <v>41950</v>
      </c>
      <c r="C1472" s="124">
        <v>8.0000000000000002E-3</v>
      </c>
      <c r="D1472" s="125">
        <v>0.78931584088110229</v>
      </c>
      <c r="E1472" s="144">
        <v>2</v>
      </c>
    </row>
    <row r="1473" spans="2:5" x14ac:dyDescent="0.2">
      <c r="B1473" s="143">
        <v>41951</v>
      </c>
      <c r="C1473" s="124">
        <v>8.0000000000000002E-3</v>
      </c>
      <c r="D1473" s="125">
        <v>0.74708657051800598</v>
      </c>
      <c r="E1473" s="144">
        <v>0</v>
      </c>
    </row>
    <row r="1474" spans="2:5" x14ac:dyDescent="0.2">
      <c r="B1474" s="143">
        <v>41952</v>
      </c>
      <c r="C1474" s="124">
        <v>8.0000000000000002E-3</v>
      </c>
      <c r="D1474" s="125">
        <v>0.72301274797876769</v>
      </c>
      <c r="E1474" s="144">
        <v>0</v>
      </c>
    </row>
    <row r="1475" spans="2:5" x14ac:dyDescent="0.2">
      <c r="B1475" s="143">
        <v>41953</v>
      </c>
      <c r="C1475" s="124">
        <v>8.0000000000000002E-3</v>
      </c>
      <c r="D1475" s="125">
        <v>0.72721598908918195</v>
      </c>
      <c r="E1475" s="144">
        <v>0</v>
      </c>
    </row>
    <row r="1476" spans="2:5" x14ac:dyDescent="0.2">
      <c r="B1476" s="143">
        <v>41954</v>
      </c>
      <c r="C1476" s="124">
        <v>8.0000000000000002E-3</v>
      </c>
      <c r="D1476" s="125">
        <v>0.71092311705270073</v>
      </c>
      <c r="E1476" s="144">
        <v>0</v>
      </c>
    </row>
    <row r="1477" spans="2:5" x14ac:dyDescent="0.2">
      <c r="B1477" s="143">
        <v>41955</v>
      </c>
      <c r="C1477" s="124">
        <v>8.0000000000000002E-3</v>
      </c>
      <c r="D1477" s="125">
        <v>0.71414888680602384</v>
      </c>
      <c r="E1477" s="144">
        <v>0</v>
      </c>
    </row>
    <row r="1478" spans="2:5" x14ac:dyDescent="0.2">
      <c r="B1478" s="143">
        <v>41956</v>
      </c>
      <c r="C1478" s="124">
        <v>8.0000000000000002E-3</v>
      </c>
      <c r="D1478" s="125">
        <v>1.0768868906998781</v>
      </c>
      <c r="E1478" s="144">
        <v>42</v>
      </c>
    </row>
    <row r="1479" spans="2:5" x14ac:dyDescent="0.2">
      <c r="B1479" s="143">
        <v>41957</v>
      </c>
      <c r="C1479" s="124">
        <v>8.0000000000000002E-3</v>
      </c>
      <c r="D1479" s="125">
        <v>1.3437135093041073</v>
      </c>
      <c r="E1479" s="144">
        <v>0</v>
      </c>
    </row>
    <row r="1480" spans="2:5" x14ac:dyDescent="0.2">
      <c r="B1480" s="143">
        <v>41958</v>
      </c>
      <c r="C1480" s="124">
        <v>8.0000000000000002E-3</v>
      </c>
      <c r="D1480" s="125">
        <v>1.188158493870566</v>
      </c>
      <c r="E1480" s="144">
        <v>0</v>
      </c>
    </row>
    <row r="1481" spans="2:5" x14ac:dyDescent="0.2">
      <c r="B1481" s="143">
        <v>41959</v>
      </c>
      <c r="C1481" s="124">
        <v>8.0000000000000002E-3</v>
      </c>
      <c r="D1481" s="125">
        <v>1.2891051260892235</v>
      </c>
      <c r="E1481" s="144">
        <v>0</v>
      </c>
    </row>
    <row r="1482" spans="2:5" x14ac:dyDescent="0.2">
      <c r="B1482" s="143">
        <v>41960</v>
      </c>
      <c r="C1482" s="124">
        <v>4.3999999999999997E-2</v>
      </c>
      <c r="D1482" s="125">
        <v>1.0672084447406716</v>
      </c>
      <c r="E1482" s="144">
        <v>0</v>
      </c>
    </row>
    <row r="1483" spans="2:5" x14ac:dyDescent="0.2">
      <c r="B1483" s="143">
        <v>41961</v>
      </c>
      <c r="C1483" s="124">
        <v>0.11</v>
      </c>
      <c r="D1483" s="125">
        <v>0.92784187309137878</v>
      </c>
      <c r="E1483" s="144">
        <v>0</v>
      </c>
    </row>
    <row r="1484" spans="2:5" x14ac:dyDescent="0.2">
      <c r="B1484" s="143">
        <v>41962</v>
      </c>
      <c r="C1484" s="124">
        <v>8.1000000000000003E-2</v>
      </c>
      <c r="D1484" s="125">
        <v>0.84087712043300622</v>
      </c>
      <c r="E1484" s="144">
        <v>0</v>
      </c>
    </row>
    <row r="1485" spans="2:5" x14ac:dyDescent="0.2">
      <c r="B1485" s="143">
        <v>41963</v>
      </c>
      <c r="C1485" s="124">
        <v>0.05</v>
      </c>
      <c r="D1485" s="125">
        <v>0.77852918136586302</v>
      </c>
      <c r="E1485" s="144">
        <v>0</v>
      </c>
    </row>
    <row r="1486" spans="2:5" x14ac:dyDescent="0.2">
      <c r="B1486" s="143">
        <v>41964</v>
      </c>
      <c r="C1486" s="124">
        <v>2.9000000000000001E-2</v>
      </c>
      <c r="D1486" s="125">
        <v>0.76378865490086933</v>
      </c>
      <c r="E1486" s="144">
        <v>0</v>
      </c>
    </row>
    <row r="1487" spans="2:5" x14ac:dyDescent="0.2">
      <c r="B1487" s="143">
        <v>41965</v>
      </c>
      <c r="C1487" s="124">
        <v>6.0000000000000001E-3</v>
      </c>
      <c r="D1487" s="125">
        <v>0.74875226172135478</v>
      </c>
      <c r="E1487" s="144">
        <v>11</v>
      </c>
    </row>
    <row r="1488" spans="2:5" x14ac:dyDescent="0.2">
      <c r="B1488" s="143">
        <v>41966</v>
      </c>
      <c r="C1488" s="124">
        <v>6.0000000000000001E-3</v>
      </c>
      <c r="D1488" s="125">
        <v>0.71839475546737763</v>
      </c>
      <c r="E1488" s="144">
        <v>0</v>
      </c>
    </row>
    <row r="1489" spans="2:5" x14ac:dyDescent="0.2">
      <c r="B1489" s="143">
        <v>41967</v>
      </c>
      <c r="C1489" s="124">
        <v>6.0000000000000001E-3</v>
      </c>
      <c r="D1489" s="125">
        <v>0.72066734524337461</v>
      </c>
      <c r="E1489" s="144">
        <v>0</v>
      </c>
    </row>
    <row r="1490" spans="2:5" x14ac:dyDescent="0.2">
      <c r="B1490" s="143">
        <v>41968</v>
      </c>
      <c r="C1490" s="124">
        <v>5.0000000000000001E-3</v>
      </c>
      <c r="D1490" s="125">
        <v>0.70357804847134542</v>
      </c>
      <c r="E1490" s="144">
        <v>0</v>
      </c>
    </row>
    <row r="1491" spans="2:5" x14ac:dyDescent="0.2">
      <c r="B1491" s="143">
        <v>41969</v>
      </c>
      <c r="C1491" s="124">
        <v>6.0000000000000001E-3</v>
      </c>
      <c r="D1491" s="125">
        <v>0.6910444037497796</v>
      </c>
      <c r="E1491" s="144">
        <v>0</v>
      </c>
    </row>
    <row r="1492" spans="2:5" x14ac:dyDescent="0.2">
      <c r="B1492" s="143">
        <v>41970</v>
      </c>
      <c r="C1492" s="124">
        <v>7.0000000000000001E-3</v>
      </c>
      <c r="D1492" s="125">
        <v>0.71321132704189194</v>
      </c>
      <c r="E1492" s="144">
        <v>30</v>
      </c>
    </row>
    <row r="1493" spans="2:5" x14ac:dyDescent="0.2">
      <c r="B1493" s="143">
        <v>41971</v>
      </c>
      <c r="C1493" s="124">
        <v>6.0000000000000001E-3</v>
      </c>
      <c r="D1493" s="125">
        <v>0.87273982498426272</v>
      </c>
      <c r="E1493" s="144">
        <v>0</v>
      </c>
    </row>
    <row r="1494" spans="2:5" x14ac:dyDescent="0.2">
      <c r="B1494" s="143">
        <v>41972</v>
      </c>
      <c r="C1494" s="124">
        <v>6.0000000000000001E-3</v>
      </c>
      <c r="D1494" s="125">
        <v>0.95597693263139272</v>
      </c>
      <c r="E1494" s="144">
        <v>0</v>
      </c>
    </row>
    <row r="1495" spans="2:5" x14ac:dyDescent="0.2">
      <c r="B1495" s="143">
        <v>41973</v>
      </c>
      <c r="C1495" s="124">
        <v>6.0000000000000001E-3</v>
      </c>
      <c r="D1495" s="125">
        <v>0.84954951818776425</v>
      </c>
      <c r="E1495" s="144">
        <v>0</v>
      </c>
    </row>
    <row r="1496" spans="2:5" x14ac:dyDescent="0.2">
      <c r="B1496" s="143">
        <v>41974</v>
      </c>
      <c r="C1496" s="124">
        <v>5.0000000000000001E-3</v>
      </c>
      <c r="D1496" s="125">
        <v>0.79059170020054115</v>
      </c>
      <c r="E1496" s="144">
        <v>0</v>
      </c>
    </row>
    <row r="1497" spans="2:5" x14ac:dyDescent="0.2">
      <c r="B1497" s="143">
        <v>41975</v>
      </c>
      <c r="C1497" s="124">
        <v>6.0000000000000001E-3</v>
      </c>
      <c r="D1497" s="125">
        <v>0.74361198999865741</v>
      </c>
      <c r="E1497" s="144">
        <v>0</v>
      </c>
    </row>
    <row r="1498" spans="2:5" x14ac:dyDescent="0.2">
      <c r="B1498" s="143">
        <v>41976</v>
      </c>
      <c r="C1498" s="124">
        <v>6.0000000000000001E-3</v>
      </c>
      <c r="D1498" s="125">
        <v>0.71706797206369988</v>
      </c>
      <c r="E1498" s="144">
        <v>0</v>
      </c>
    </row>
    <row r="1499" spans="2:5" x14ac:dyDescent="0.2">
      <c r="B1499" s="143">
        <v>41977</v>
      </c>
      <c r="C1499" s="124">
        <v>5.0000000000000001E-3</v>
      </c>
      <c r="D1499" s="125">
        <v>0.71756763106624655</v>
      </c>
      <c r="E1499" s="144">
        <v>0</v>
      </c>
    </row>
    <row r="1500" spans="2:5" x14ac:dyDescent="0.2">
      <c r="B1500" s="143">
        <v>41978</v>
      </c>
      <c r="C1500" s="124">
        <v>5.0000000000000001E-3</v>
      </c>
      <c r="D1500" s="125">
        <v>0.69145930133182743</v>
      </c>
      <c r="E1500" s="144">
        <v>0</v>
      </c>
    </row>
    <row r="1501" spans="2:5" x14ac:dyDescent="0.2">
      <c r="B1501" s="143">
        <v>41979</v>
      </c>
      <c r="C1501" s="124">
        <v>5.0000000000000001E-3</v>
      </c>
      <c r="D1501" s="125">
        <v>0.70496031823740968</v>
      </c>
      <c r="E1501" s="144">
        <v>0</v>
      </c>
    </row>
    <row r="1502" spans="2:5" x14ac:dyDescent="0.2">
      <c r="B1502" s="143">
        <v>41980</v>
      </c>
      <c r="C1502" s="124">
        <v>5.0000000000000001E-3</v>
      </c>
      <c r="D1502" s="125">
        <v>0.66330839153133014</v>
      </c>
      <c r="E1502" s="144">
        <v>0</v>
      </c>
    </row>
    <row r="1503" spans="2:5" x14ac:dyDescent="0.2">
      <c r="B1503" s="143">
        <v>41981</v>
      </c>
      <c r="C1503" s="124">
        <v>5.0000000000000001E-3</v>
      </c>
      <c r="D1503" s="125">
        <v>0.67258824236257964</v>
      </c>
      <c r="E1503" s="144">
        <v>0</v>
      </c>
    </row>
    <row r="1504" spans="2:5" x14ac:dyDescent="0.2">
      <c r="B1504" s="143">
        <v>41982</v>
      </c>
      <c r="C1504" s="124">
        <v>5.0000000000000001E-3</v>
      </c>
      <c r="D1504" s="125">
        <v>0.63271999178926031</v>
      </c>
      <c r="E1504" s="144">
        <v>0</v>
      </c>
    </row>
    <row r="1505" spans="2:5" x14ac:dyDescent="0.2">
      <c r="B1505" s="143">
        <v>41983</v>
      </c>
      <c r="C1505" s="124">
        <v>5.0000000000000001E-3</v>
      </c>
      <c r="D1505" s="125">
        <v>0.60160293687144928</v>
      </c>
      <c r="E1505" s="144">
        <v>0</v>
      </c>
    </row>
    <row r="1506" spans="2:5" x14ac:dyDescent="0.2">
      <c r="B1506" s="143">
        <v>41984</v>
      </c>
      <c r="C1506" s="124">
        <v>5.0000000000000001E-3</v>
      </c>
      <c r="D1506" s="125">
        <v>0.58250606844703812</v>
      </c>
      <c r="E1506" s="144">
        <v>0</v>
      </c>
    </row>
    <row r="1507" spans="2:5" x14ac:dyDescent="0.2">
      <c r="B1507" s="143">
        <v>41985</v>
      </c>
      <c r="C1507" s="124">
        <v>5.0000000000000001E-3</v>
      </c>
      <c r="D1507" s="125">
        <v>0.57490118579752969</v>
      </c>
      <c r="E1507" s="144">
        <v>0</v>
      </c>
    </row>
    <row r="1508" spans="2:5" x14ac:dyDescent="0.2">
      <c r="B1508" s="143">
        <v>41986</v>
      </c>
      <c r="C1508" s="124">
        <v>5.0000000000000001E-3</v>
      </c>
      <c r="D1508" s="125">
        <v>0.5705477823184707</v>
      </c>
      <c r="E1508" s="144">
        <v>0</v>
      </c>
    </row>
    <row r="1509" spans="2:5" x14ac:dyDescent="0.2">
      <c r="B1509" s="143">
        <v>41987</v>
      </c>
      <c r="C1509" s="124">
        <v>5.0000000000000001E-3</v>
      </c>
      <c r="D1509" s="125">
        <v>0.57303346816978806</v>
      </c>
      <c r="E1509" s="144">
        <v>0</v>
      </c>
    </row>
    <row r="1510" spans="2:5" x14ac:dyDescent="0.2">
      <c r="B1510" s="143">
        <v>41988</v>
      </c>
      <c r="C1510" s="124">
        <v>5.0000000000000001E-3</v>
      </c>
      <c r="D1510" s="125">
        <v>0.57426106977826874</v>
      </c>
      <c r="E1510" s="144">
        <v>0</v>
      </c>
    </row>
    <row r="1511" spans="2:5" x14ac:dyDescent="0.2">
      <c r="B1511" s="143">
        <v>41989</v>
      </c>
      <c r="C1511" s="124">
        <v>5.0000000000000001E-3</v>
      </c>
      <c r="D1511" s="125">
        <v>0.57993381921648324</v>
      </c>
      <c r="E1511" s="144">
        <v>0</v>
      </c>
    </row>
    <row r="1512" spans="2:5" x14ac:dyDescent="0.2">
      <c r="B1512" s="143">
        <v>41990</v>
      </c>
      <c r="C1512" s="124">
        <v>5.0000000000000001E-3</v>
      </c>
      <c r="D1512" s="125">
        <v>0.55419254393748718</v>
      </c>
      <c r="E1512" s="144">
        <v>0</v>
      </c>
    </row>
    <row r="1513" spans="2:5" x14ac:dyDescent="0.2">
      <c r="B1513" s="143">
        <v>41991</v>
      </c>
      <c r="C1513" s="124">
        <v>5.0000000000000001E-3</v>
      </c>
      <c r="D1513" s="125">
        <v>0.53819307018742646</v>
      </c>
      <c r="E1513" s="144">
        <v>0</v>
      </c>
    </row>
    <row r="1514" spans="2:5" x14ac:dyDescent="0.2">
      <c r="B1514" s="143">
        <v>41992</v>
      </c>
      <c r="C1514" s="124">
        <v>5.0000000000000001E-3</v>
      </c>
      <c r="D1514" s="125">
        <v>0.52557433711920798</v>
      </c>
      <c r="E1514" s="144">
        <v>0</v>
      </c>
    </row>
    <row r="1515" spans="2:5" x14ac:dyDescent="0.2">
      <c r="B1515" s="143">
        <v>41993</v>
      </c>
      <c r="C1515" s="124">
        <v>5.0000000000000001E-3</v>
      </c>
      <c r="D1515" s="125">
        <v>0.5315156060013918</v>
      </c>
      <c r="E1515" s="144">
        <v>0</v>
      </c>
    </row>
    <row r="1516" spans="2:5" x14ac:dyDescent="0.2">
      <c r="B1516" s="143">
        <v>41994</v>
      </c>
      <c r="C1516" s="124">
        <v>5.0000000000000001E-3</v>
      </c>
      <c r="D1516" s="125">
        <v>0.52859963278298527</v>
      </c>
      <c r="E1516" s="144">
        <v>0</v>
      </c>
    </row>
    <row r="1517" spans="2:5" x14ac:dyDescent="0.2">
      <c r="B1517" s="143">
        <v>41995</v>
      </c>
      <c r="C1517" s="124">
        <v>5.0000000000000001E-3</v>
      </c>
      <c r="D1517" s="125">
        <v>0.53187371570775843</v>
      </c>
      <c r="E1517" s="144">
        <v>0</v>
      </c>
    </row>
    <row r="1518" spans="2:5" x14ac:dyDescent="0.2">
      <c r="B1518" s="143">
        <v>41996</v>
      </c>
      <c r="C1518" s="124">
        <v>5.0000000000000001E-3</v>
      </c>
      <c r="D1518" s="125">
        <v>0.53820703653009827</v>
      </c>
      <c r="E1518" s="144">
        <v>0</v>
      </c>
    </row>
    <row r="1519" spans="2:5" x14ac:dyDescent="0.2">
      <c r="B1519" s="143">
        <v>41997</v>
      </c>
      <c r="C1519" s="124">
        <v>5.0000000000000001E-3</v>
      </c>
      <c r="D1519" s="125">
        <v>0.53346127505258278</v>
      </c>
      <c r="E1519" s="144">
        <v>0</v>
      </c>
    </row>
    <row r="1520" spans="2:5" x14ac:dyDescent="0.2">
      <c r="B1520" s="143">
        <v>41998</v>
      </c>
      <c r="C1520" s="124">
        <v>5.0000000000000001E-3</v>
      </c>
      <c r="D1520" s="125">
        <v>0.53273581156812033</v>
      </c>
      <c r="E1520" s="144">
        <v>0</v>
      </c>
    </row>
    <row r="1521" spans="2:5" x14ac:dyDescent="0.2">
      <c r="B1521" s="143">
        <v>41999</v>
      </c>
      <c r="C1521" s="124">
        <v>5.0000000000000001E-3</v>
      </c>
      <c r="D1521" s="125">
        <v>0.54265429524392816</v>
      </c>
      <c r="E1521" s="144">
        <v>0</v>
      </c>
    </row>
    <row r="1522" spans="2:5" x14ac:dyDescent="0.2">
      <c r="B1522" s="143">
        <v>42000</v>
      </c>
      <c r="C1522" s="124">
        <v>5.0000000000000001E-3</v>
      </c>
      <c r="D1522" s="125">
        <v>0.53863945619413711</v>
      </c>
      <c r="E1522" s="144">
        <v>0</v>
      </c>
    </row>
    <row r="1523" spans="2:5" x14ac:dyDescent="0.2">
      <c r="B1523" s="143">
        <v>42001</v>
      </c>
      <c r="C1523" s="124">
        <v>5.0000000000000001E-3</v>
      </c>
      <c r="D1523" s="125">
        <v>0.52045974599620992</v>
      </c>
      <c r="E1523" s="144">
        <v>0</v>
      </c>
    </row>
    <row r="1524" spans="2:5" x14ac:dyDescent="0.2">
      <c r="B1524" s="143">
        <v>42002</v>
      </c>
      <c r="C1524" s="124">
        <v>4.0000000000000001E-3</v>
      </c>
      <c r="D1524" s="125">
        <v>0.5272565455211744</v>
      </c>
      <c r="E1524" s="144">
        <v>0</v>
      </c>
    </row>
    <row r="1525" spans="2:5" x14ac:dyDescent="0.2">
      <c r="B1525" s="143">
        <v>42003</v>
      </c>
      <c r="C1525" s="124">
        <v>4.0000000000000001E-3</v>
      </c>
      <c r="D1525" s="125">
        <v>0.54012690964687338</v>
      </c>
      <c r="E1525" s="144">
        <v>0</v>
      </c>
    </row>
    <row r="1526" spans="2:5" x14ac:dyDescent="0.2">
      <c r="B1526" s="143">
        <v>42004</v>
      </c>
      <c r="C1526" s="124">
        <v>5.0000000000000001E-3</v>
      </c>
      <c r="D1526" s="125">
        <v>0.50547471723349457</v>
      </c>
      <c r="E1526" s="144">
        <v>0</v>
      </c>
    </row>
    <row r="1527" spans="2:5" x14ac:dyDescent="0.2">
      <c r="B1527" s="143">
        <v>42005</v>
      </c>
      <c r="C1527" s="124">
        <v>5.0000000000000001E-3</v>
      </c>
      <c r="D1527" s="125">
        <v>0.50044536663768358</v>
      </c>
      <c r="E1527" s="144">
        <v>0</v>
      </c>
    </row>
    <row r="1528" spans="2:5" x14ac:dyDescent="0.2">
      <c r="B1528" s="143">
        <v>42006</v>
      </c>
      <c r="C1528" s="124">
        <v>5.0000000000000001E-3</v>
      </c>
      <c r="D1528" s="125">
        <v>0.50969243531692487</v>
      </c>
      <c r="E1528" s="144">
        <v>0</v>
      </c>
    </row>
    <row r="1529" spans="2:5" x14ac:dyDescent="0.2">
      <c r="B1529" s="143">
        <v>42007</v>
      </c>
      <c r="C1529" s="124">
        <v>5.0000000000000001E-3</v>
      </c>
      <c r="D1529" s="125">
        <v>0.5216228077085262</v>
      </c>
      <c r="E1529" s="144">
        <v>0</v>
      </c>
    </row>
    <row r="1530" spans="2:5" x14ac:dyDescent="0.2">
      <c r="B1530" s="143">
        <v>42008</v>
      </c>
      <c r="C1530" s="124">
        <v>5.0000000000000001E-3</v>
      </c>
      <c r="D1530" s="125">
        <v>0.50525676833075472</v>
      </c>
      <c r="E1530" s="144">
        <v>0</v>
      </c>
    </row>
    <row r="1531" spans="2:5" x14ac:dyDescent="0.2">
      <c r="B1531" s="143">
        <v>42009</v>
      </c>
      <c r="C1531" s="124">
        <v>5.0000000000000001E-3</v>
      </c>
      <c r="D1531" s="125">
        <v>0.48236791566957499</v>
      </c>
      <c r="E1531" s="144">
        <v>0</v>
      </c>
    </row>
    <row r="1532" spans="2:5" x14ac:dyDescent="0.2">
      <c r="B1532" s="143">
        <v>42010</v>
      </c>
      <c r="C1532" s="124">
        <v>5.0000000000000001E-3</v>
      </c>
      <c r="D1532" s="125">
        <v>0.48613101178006962</v>
      </c>
      <c r="E1532" s="144">
        <v>0</v>
      </c>
    </row>
    <row r="1533" spans="2:5" x14ac:dyDescent="0.2">
      <c r="B1533" s="143">
        <v>42011</v>
      </c>
      <c r="C1533" s="124">
        <v>5.0000000000000001E-3</v>
      </c>
      <c r="D1533" s="125">
        <v>0.47961897320770941</v>
      </c>
      <c r="E1533" s="144">
        <v>0</v>
      </c>
    </row>
    <row r="1534" spans="2:5" x14ac:dyDescent="0.2">
      <c r="B1534" s="143">
        <v>42012</v>
      </c>
      <c r="C1534" s="124">
        <v>5.0000000000000001E-3</v>
      </c>
      <c r="D1534" s="125">
        <v>0.4702256472051935</v>
      </c>
      <c r="E1534" s="144">
        <v>0</v>
      </c>
    </row>
    <row r="1535" spans="2:5" x14ac:dyDescent="0.2">
      <c r="B1535" s="143">
        <v>42013</v>
      </c>
      <c r="C1535" s="124">
        <v>5.0000000000000001E-3</v>
      </c>
      <c r="D1535" s="125">
        <v>0.45065751294955342</v>
      </c>
      <c r="E1535" s="144">
        <v>0</v>
      </c>
    </row>
    <row r="1536" spans="2:5" x14ac:dyDescent="0.2">
      <c r="B1536" s="143">
        <v>42014</v>
      </c>
      <c r="C1536" s="124">
        <v>5.0000000000000001E-3</v>
      </c>
      <c r="D1536" s="125">
        <v>0.47873681162929155</v>
      </c>
      <c r="E1536" s="144">
        <v>0</v>
      </c>
    </row>
    <row r="1537" spans="2:5" x14ac:dyDescent="0.2">
      <c r="B1537" s="143">
        <v>42015</v>
      </c>
      <c r="C1537" s="124">
        <v>5.0000000000000001E-3</v>
      </c>
      <c r="D1537" s="125">
        <v>0.45740146737821696</v>
      </c>
      <c r="E1537" s="144">
        <v>0</v>
      </c>
    </row>
    <row r="1538" spans="2:5" x14ac:dyDescent="0.2">
      <c r="B1538" s="143">
        <v>42016</v>
      </c>
      <c r="C1538" s="124">
        <v>5.0000000000000001E-3</v>
      </c>
      <c r="D1538" s="125">
        <v>0.43903082267668764</v>
      </c>
      <c r="E1538" s="144">
        <v>0</v>
      </c>
    </row>
    <row r="1539" spans="2:5" x14ac:dyDescent="0.2">
      <c r="B1539" s="143">
        <v>42017</v>
      </c>
      <c r="C1539" s="124">
        <v>5.0000000000000001E-3</v>
      </c>
      <c r="D1539" s="125">
        <v>0.43326264291698879</v>
      </c>
      <c r="E1539" s="144">
        <v>0</v>
      </c>
    </row>
    <row r="1540" spans="2:5" x14ac:dyDescent="0.2">
      <c r="B1540" s="143">
        <v>42018</v>
      </c>
      <c r="C1540" s="124">
        <v>5.0000000000000001E-3</v>
      </c>
      <c r="D1540" s="125">
        <v>0.42708147732584018</v>
      </c>
      <c r="E1540" s="144">
        <v>0</v>
      </c>
    </row>
    <row r="1541" spans="2:5" x14ac:dyDescent="0.2">
      <c r="B1541" s="143">
        <v>42019</v>
      </c>
      <c r="C1541" s="124">
        <v>4.0000000000000001E-3</v>
      </c>
      <c r="D1541" s="125">
        <v>0.42169903100241862</v>
      </c>
      <c r="E1541" s="144">
        <v>0</v>
      </c>
    </row>
    <row r="1542" spans="2:5" x14ac:dyDescent="0.2">
      <c r="B1542" s="143">
        <v>42020</v>
      </c>
      <c r="C1542" s="124">
        <v>5.0000000000000001E-3</v>
      </c>
      <c r="D1542" s="125">
        <v>0.44753470783643662</v>
      </c>
      <c r="E1542" s="144">
        <v>15</v>
      </c>
    </row>
    <row r="1543" spans="2:5" x14ac:dyDescent="0.2">
      <c r="B1543" s="143">
        <v>42021</v>
      </c>
      <c r="C1543" s="124">
        <v>5.0000000000000001E-3</v>
      </c>
      <c r="D1543" s="125">
        <v>0.49050264686089973</v>
      </c>
      <c r="E1543" s="144">
        <v>0</v>
      </c>
    </row>
    <row r="1544" spans="2:5" x14ac:dyDescent="0.2">
      <c r="B1544" s="143">
        <v>42022</v>
      </c>
      <c r="C1544" s="124">
        <v>5.0000000000000001E-3</v>
      </c>
      <c r="D1544" s="125">
        <v>0.50004680510588473</v>
      </c>
      <c r="E1544" s="144">
        <v>0</v>
      </c>
    </row>
    <row r="1545" spans="2:5" x14ac:dyDescent="0.2">
      <c r="B1545" s="143">
        <v>42023</v>
      </c>
      <c r="C1545" s="124">
        <v>5.0000000000000001E-3</v>
      </c>
      <c r="D1545" s="125">
        <v>0.49446535234754868</v>
      </c>
      <c r="E1545" s="144">
        <v>0</v>
      </c>
    </row>
    <row r="1546" spans="2:5" x14ac:dyDescent="0.2">
      <c r="B1546" s="143">
        <v>42024</v>
      </c>
      <c r="C1546" s="124">
        <v>5.0000000000000001E-3</v>
      </c>
      <c r="D1546" s="125">
        <v>0.4639955078153804</v>
      </c>
      <c r="E1546" s="144">
        <v>0</v>
      </c>
    </row>
    <row r="1547" spans="2:5" x14ac:dyDescent="0.2">
      <c r="B1547" s="143">
        <v>42025</v>
      </c>
      <c r="C1547" s="124">
        <v>5.0000000000000001E-3</v>
      </c>
      <c r="D1547" s="125">
        <v>0.44713037459143812</v>
      </c>
      <c r="E1547" s="144">
        <v>0</v>
      </c>
    </row>
    <row r="1548" spans="2:5" x14ac:dyDescent="0.2">
      <c r="B1548" s="143">
        <v>42026</v>
      </c>
      <c r="C1548" s="124">
        <v>5.0000000000000001E-3</v>
      </c>
      <c r="D1548" s="125">
        <v>0.42799589601479826</v>
      </c>
      <c r="E1548" s="144">
        <v>0</v>
      </c>
    </row>
    <row r="1549" spans="2:5" x14ac:dyDescent="0.2">
      <c r="B1549" s="143">
        <v>42027</v>
      </c>
      <c r="C1549" s="124">
        <v>4.0000000000000001E-3</v>
      </c>
      <c r="D1549" s="125">
        <v>0.41502635385326964</v>
      </c>
      <c r="E1549" s="144">
        <v>0</v>
      </c>
    </row>
    <row r="1550" spans="2:5" x14ac:dyDescent="0.2">
      <c r="B1550" s="143">
        <v>42028</v>
      </c>
      <c r="C1550" s="124">
        <v>5.0000000000000001E-3</v>
      </c>
      <c r="D1550" s="125">
        <v>0.40749029236106954</v>
      </c>
      <c r="E1550" s="144">
        <v>0</v>
      </c>
    </row>
    <row r="1551" spans="2:5" x14ac:dyDescent="0.2">
      <c r="B1551" s="143">
        <v>42029</v>
      </c>
      <c r="C1551" s="124">
        <v>4.0000000000000001E-3</v>
      </c>
      <c r="D1551" s="125">
        <v>0.40729956885771507</v>
      </c>
      <c r="E1551" s="144">
        <v>0</v>
      </c>
    </row>
    <row r="1552" spans="2:5" x14ac:dyDescent="0.2">
      <c r="B1552" s="143">
        <v>42030</v>
      </c>
      <c r="C1552" s="124">
        <v>4.0000000000000001E-3</v>
      </c>
      <c r="D1552" s="125">
        <v>0.40666102302163543</v>
      </c>
      <c r="E1552" s="144">
        <v>0</v>
      </c>
    </row>
    <row r="1553" spans="2:5" x14ac:dyDescent="0.2">
      <c r="B1553" s="143">
        <v>42031</v>
      </c>
      <c r="C1553" s="124">
        <v>4.0000000000000001E-3</v>
      </c>
      <c r="D1553" s="125">
        <v>0.44026422418868089</v>
      </c>
      <c r="E1553" s="144">
        <v>0</v>
      </c>
    </row>
    <row r="1554" spans="2:5" x14ac:dyDescent="0.2">
      <c r="B1554" s="143">
        <v>42032</v>
      </c>
      <c r="C1554" s="124">
        <v>4.0000000000000001E-3</v>
      </c>
      <c r="D1554" s="125">
        <v>0.43628278282930338</v>
      </c>
      <c r="E1554" s="144">
        <v>0</v>
      </c>
    </row>
    <row r="1555" spans="2:5" x14ac:dyDescent="0.2">
      <c r="B1555" s="143">
        <v>42033</v>
      </c>
      <c r="C1555" s="124">
        <v>4.0000000000000001E-3</v>
      </c>
      <c r="D1555" s="125">
        <v>0.40627789155280697</v>
      </c>
      <c r="E1555" s="144">
        <v>0</v>
      </c>
    </row>
    <row r="1556" spans="2:5" x14ac:dyDescent="0.2">
      <c r="B1556" s="143">
        <v>42034</v>
      </c>
      <c r="C1556" s="124">
        <v>4.0000000000000001E-3</v>
      </c>
      <c r="D1556" s="125">
        <v>0.3908370807846111</v>
      </c>
      <c r="E1556" s="144">
        <v>0</v>
      </c>
    </row>
    <row r="1557" spans="2:5" x14ac:dyDescent="0.2">
      <c r="B1557" s="143">
        <v>42035</v>
      </c>
      <c r="C1557" s="124">
        <v>4.0000000000000001E-3</v>
      </c>
      <c r="D1557" s="125">
        <v>0.37407746165134731</v>
      </c>
      <c r="E1557" s="144">
        <v>0</v>
      </c>
    </row>
    <row r="1558" spans="2:5" x14ac:dyDescent="0.2">
      <c r="B1558" s="143">
        <v>42036</v>
      </c>
      <c r="C1558" s="124">
        <v>4.0000000000000001E-3</v>
      </c>
      <c r="D1558" s="125">
        <v>0.36716453395871529</v>
      </c>
      <c r="E1558" s="144">
        <v>0</v>
      </c>
    </row>
    <row r="1559" spans="2:5" x14ac:dyDescent="0.2">
      <c r="B1559" s="143">
        <v>42037</v>
      </c>
      <c r="C1559" s="124">
        <v>4.0000000000000001E-3</v>
      </c>
      <c r="D1559" s="125">
        <v>0.37284589604908852</v>
      </c>
      <c r="E1559" s="144">
        <v>0</v>
      </c>
    </row>
    <row r="1560" spans="2:5" x14ac:dyDescent="0.2">
      <c r="B1560" s="143">
        <v>42038</v>
      </c>
      <c r="C1560" s="124">
        <v>4.0000000000000001E-3</v>
      </c>
      <c r="D1560" s="125">
        <v>0.36632761103393685</v>
      </c>
      <c r="E1560" s="144">
        <v>0</v>
      </c>
    </row>
    <row r="1561" spans="2:5" x14ac:dyDescent="0.2">
      <c r="B1561" s="143">
        <v>42039</v>
      </c>
      <c r="C1561" s="124">
        <v>4.0000000000000001E-3</v>
      </c>
      <c r="D1561" s="125">
        <v>0.37920852229307883</v>
      </c>
      <c r="E1561" s="144">
        <v>0</v>
      </c>
    </row>
    <row r="1562" spans="2:5" x14ac:dyDescent="0.2">
      <c r="B1562" s="143">
        <v>42040</v>
      </c>
      <c r="C1562" s="124">
        <v>4.0000000000000001E-3</v>
      </c>
      <c r="D1562" s="125">
        <v>0.16174244409320779</v>
      </c>
      <c r="E1562" s="144">
        <v>0</v>
      </c>
    </row>
    <row r="1563" spans="2:5" x14ac:dyDescent="0.2">
      <c r="B1563" s="143">
        <v>42041</v>
      </c>
      <c r="C1563" s="124">
        <v>4.0000000000000001E-3</v>
      </c>
      <c r="D1563" s="125">
        <v>0.45993995695377182</v>
      </c>
      <c r="E1563" s="144">
        <v>0</v>
      </c>
    </row>
    <row r="1564" spans="2:5" x14ac:dyDescent="0.2">
      <c r="B1564" s="143">
        <v>42042</v>
      </c>
      <c r="C1564" s="124">
        <v>4.0000000000000001E-3</v>
      </c>
      <c r="D1564" s="125">
        <v>0.74432577300666491</v>
      </c>
      <c r="E1564" s="144">
        <v>0</v>
      </c>
    </row>
    <row r="1565" spans="2:5" x14ac:dyDescent="0.2">
      <c r="B1565" s="143">
        <v>42043</v>
      </c>
      <c r="C1565" s="124">
        <v>4.0000000000000001E-3</v>
      </c>
      <c r="D1565" s="125">
        <v>0.69187629573327436</v>
      </c>
      <c r="E1565" s="144">
        <v>0</v>
      </c>
    </row>
    <row r="1566" spans="2:5" x14ac:dyDescent="0.2">
      <c r="B1566" s="143">
        <v>42044</v>
      </c>
      <c r="C1566" s="124">
        <v>4.0000000000000001E-3</v>
      </c>
      <c r="D1566" s="125">
        <v>0.8176439206870878</v>
      </c>
      <c r="E1566" s="144">
        <v>0</v>
      </c>
    </row>
    <row r="1567" spans="2:5" x14ac:dyDescent="0.2">
      <c r="B1567" s="143">
        <v>42045</v>
      </c>
      <c r="C1567" s="124">
        <v>4.0000000000000001E-3</v>
      </c>
      <c r="D1567" s="125">
        <v>0.7754348414060791</v>
      </c>
      <c r="E1567" s="144">
        <v>0</v>
      </c>
    </row>
    <row r="1568" spans="2:5" x14ac:dyDescent="0.2">
      <c r="B1568" s="143">
        <v>42046</v>
      </c>
      <c r="C1568" s="124">
        <v>4.0000000000000001E-3</v>
      </c>
      <c r="D1568" s="125">
        <v>0.83229359069000342</v>
      </c>
      <c r="E1568" s="144">
        <v>0</v>
      </c>
    </row>
    <row r="1569" spans="2:5" x14ac:dyDescent="0.2">
      <c r="B1569" s="143">
        <v>42047</v>
      </c>
      <c r="C1569" s="124">
        <v>4.0000000000000001E-3</v>
      </c>
      <c r="D1569" s="125">
        <v>0.84500810488903444</v>
      </c>
      <c r="E1569" s="144">
        <v>0</v>
      </c>
    </row>
    <row r="1570" spans="2:5" x14ac:dyDescent="0.2">
      <c r="B1570" s="143">
        <v>42048</v>
      </c>
      <c r="C1570" s="124">
        <v>4.0000000000000001E-3</v>
      </c>
      <c r="D1570" s="125">
        <v>0.8099436453579546</v>
      </c>
      <c r="E1570" s="144">
        <v>0</v>
      </c>
    </row>
    <row r="1571" spans="2:5" x14ac:dyDescent="0.2">
      <c r="B1571" s="143">
        <v>42049</v>
      </c>
      <c r="C1571" s="124">
        <v>4.0000000000000001E-3</v>
      </c>
      <c r="D1571" s="125">
        <v>0.83958806014386189</v>
      </c>
      <c r="E1571" s="144">
        <v>0</v>
      </c>
    </row>
    <row r="1572" spans="2:5" x14ac:dyDescent="0.2">
      <c r="B1572" s="143">
        <v>42050</v>
      </c>
      <c r="C1572" s="124">
        <v>4.0000000000000001E-3</v>
      </c>
      <c r="D1572" s="125">
        <v>0.81246924782500141</v>
      </c>
      <c r="E1572" s="144">
        <v>0</v>
      </c>
    </row>
    <row r="1573" spans="2:5" x14ac:dyDescent="0.2">
      <c r="B1573" s="143">
        <v>42051</v>
      </c>
      <c r="C1573" s="124">
        <v>4.0000000000000001E-3</v>
      </c>
      <c r="D1573" s="125">
        <v>0.88162771419059383</v>
      </c>
      <c r="E1573" s="144">
        <v>5</v>
      </c>
    </row>
    <row r="1574" spans="2:5" x14ac:dyDescent="0.2">
      <c r="B1574" s="143">
        <v>42052</v>
      </c>
      <c r="C1574" s="124">
        <v>4.0000000000000001E-3</v>
      </c>
      <c r="D1574" s="125">
        <v>0.83700493947160559</v>
      </c>
      <c r="E1574" s="144">
        <v>0</v>
      </c>
    </row>
    <row r="1575" spans="2:5" x14ac:dyDescent="0.2">
      <c r="B1575" s="143">
        <v>42053</v>
      </c>
      <c r="C1575" s="124"/>
      <c r="D1575" s="125">
        <v>0.76493570805101641</v>
      </c>
      <c r="E1575" s="144">
        <v>0</v>
      </c>
    </row>
    <row r="1576" spans="2:5" x14ac:dyDescent="0.2">
      <c r="B1576" s="143">
        <v>42054</v>
      </c>
      <c r="C1576" s="124"/>
      <c r="D1576" s="125">
        <v>0.76305737419594211</v>
      </c>
      <c r="E1576" s="144">
        <v>0</v>
      </c>
    </row>
    <row r="1577" spans="2:5" x14ac:dyDescent="0.2">
      <c r="B1577" s="143">
        <v>42055</v>
      </c>
      <c r="C1577" s="124"/>
      <c r="D1577" s="125">
        <v>0.7631723251033723</v>
      </c>
      <c r="E1577" s="144">
        <v>0</v>
      </c>
    </row>
    <row r="1578" spans="2:5" x14ac:dyDescent="0.2">
      <c r="B1578" s="143">
        <v>42056</v>
      </c>
      <c r="C1578" s="124"/>
      <c r="D1578" s="125">
        <v>0.76179079359533353</v>
      </c>
      <c r="E1578" s="144">
        <v>0</v>
      </c>
    </row>
    <row r="1579" spans="2:5" x14ac:dyDescent="0.2">
      <c r="B1579" s="143">
        <v>42057</v>
      </c>
      <c r="C1579" s="124"/>
      <c r="D1579" s="125">
        <v>0.85657437469461328</v>
      </c>
      <c r="E1579" s="144">
        <v>0</v>
      </c>
    </row>
    <row r="1580" spans="2:5" x14ac:dyDescent="0.2">
      <c r="B1580" s="143">
        <v>42058</v>
      </c>
      <c r="C1580" s="124">
        <v>6.0000000000000001E-3</v>
      </c>
      <c r="D1580" s="125">
        <v>0.85754507933130331</v>
      </c>
      <c r="E1580" s="144">
        <v>0</v>
      </c>
    </row>
    <row r="1581" spans="2:5" x14ac:dyDescent="0.2">
      <c r="B1581" s="143">
        <v>42059</v>
      </c>
      <c r="C1581" s="124">
        <v>6.0000000000000001E-3</v>
      </c>
      <c r="D1581" s="125">
        <v>0.87367590170621023</v>
      </c>
      <c r="E1581" s="144">
        <v>0</v>
      </c>
    </row>
    <row r="1582" spans="2:5" x14ac:dyDescent="0.2">
      <c r="B1582" s="143">
        <v>42060</v>
      </c>
      <c r="C1582" s="124">
        <v>7.0000000000000001E-3</v>
      </c>
      <c r="D1582" s="125">
        <v>0.8591039902976908</v>
      </c>
      <c r="E1582" s="144">
        <v>0</v>
      </c>
    </row>
    <row r="1583" spans="2:5" x14ac:dyDescent="0.2">
      <c r="B1583" s="143">
        <v>42061</v>
      </c>
      <c r="C1583" s="124">
        <v>7.0000000000000001E-3</v>
      </c>
      <c r="D1583" s="125">
        <v>0.81701656823513691</v>
      </c>
      <c r="E1583" s="144">
        <v>0</v>
      </c>
    </row>
    <row r="1584" spans="2:5" x14ac:dyDescent="0.2">
      <c r="B1584" s="143">
        <v>42062</v>
      </c>
      <c r="C1584" s="124">
        <v>7.0000000000000001E-3</v>
      </c>
      <c r="D1584" s="125">
        <v>0.77296162383890632</v>
      </c>
      <c r="E1584" s="144">
        <v>0</v>
      </c>
    </row>
    <row r="1585" spans="2:5" x14ac:dyDescent="0.2">
      <c r="B1585" s="143">
        <v>42063</v>
      </c>
      <c r="C1585" s="124">
        <v>7.0000000000000001E-3</v>
      </c>
      <c r="D1585" s="125">
        <v>0.79865367531423326</v>
      </c>
      <c r="E1585" s="144">
        <v>0</v>
      </c>
    </row>
    <row r="1586" spans="2:5" x14ac:dyDescent="0.2">
      <c r="B1586" s="143">
        <v>42064</v>
      </c>
      <c r="C1586" s="124">
        <v>7.0000000000000001E-3</v>
      </c>
      <c r="D1586" s="125">
        <v>0.85136863057946588</v>
      </c>
      <c r="E1586" s="144">
        <v>0</v>
      </c>
    </row>
    <row r="1587" spans="2:5" x14ac:dyDescent="0.2">
      <c r="B1587" s="143">
        <v>42065</v>
      </c>
      <c r="C1587" s="124">
        <v>6.0000000000000001E-3</v>
      </c>
      <c r="D1587" s="125">
        <v>0.9124498535141875</v>
      </c>
      <c r="E1587" s="144">
        <v>0</v>
      </c>
    </row>
    <row r="1588" spans="2:5" x14ac:dyDescent="0.2">
      <c r="B1588" s="143">
        <v>42066</v>
      </c>
      <c r="C1588" s="124">
        <v>6.0000000000000001E-3</v>
      </c>
      <c r="D1588" s="125">
        <v>0.76953591092850904</v>
      </c>
      <c r="E1588" s="144">
        <v>0</v>
      </c>
    </row>
    <row r="1589" spans="2:5" x14ac:dyDescent="0.2">
      <c r="B1589" s="143">
        <v>42067</v>
      </c>
      <c r="C1589" s="124">
        <v>6.0000000000000001E-3</v>
      </c>
      <c r="D1589" s="125">
        <v>0.69877448888162341</v>
      </c>
      <c r="E1589" s="144">
        <v>0</v>
      </c>
    </row>
    <row r="1590" spans="2:5" x14ac:dyDescent="0.2">
      <c r="B1590" s="143">
        <v>42068</v>
      </c>
      <c r="C1590" s="124">
        <v>7.0000000000000001E-3</v>
      </c>
      <c r="D1590" s="125">
        <v>0.70904787623946131</v>
      </c>
      <c r="E1590" s="144">
        <v>0</v>
      </c>
    </row>
    <row r="1591" spans="2:5" x14ac:dyDescent="0.2">
      <c r="B1591" s="143">
        <v>42069</v>
      </c>
      <c r="C1591" s="124">
        <v>7.0000000000000001E-3</v>
      </c>
      <c r="D1591" s="125">
        <v>0.66687256730367606</v>
      </c>
      <c r="E1591" s="144">
        <v>0</v>
      </c>
    </row>
    <row r="1592" spans="2:5" x14ac:dyDescent="0.2">
      <c r="B1592" s="143">
        <v>42070</v>
      </c>
      <c r="C1592" s="124">
        <v>7.0000000000000001E-3</v>
      </c>
      <c r="D1592" s="125">
        <v>0.69399204892688748</v>
      </c>
      <c r="E1592" s="144">
        <v>0</v>
      </c>
    </row>
    <row r="1593" spans="2:5" x14ac:dyDescent="0.2">
      <c r="B1593" s="143">
        <v>42071</v>
      </c>
      <c r="C1593" s="124">
        <v>7.0000000000000001E-3</v>
      </c>
      <c r="D1593" s="125">
        <v>0.69534928606395241</v>
      </c>
      <c r="E1593" s="144">
        <v>0</v>
      </c>
    </row>
    <row r="1594" spans="2:5" x14ac:dyDescent="0.2">
      <c r="B1594" s="143">
        <v>42072</v>
      </c>
      <c r="C1594" s="124">
        <v>7.0000000000000001E-3</v>
      </c>
      <c r="D1594" s="125">
        <v>0.70973030019122174</v>
      </c>
      <c r="E1594" s="144">
        <v>0</v>
      </c>
    </row>
    <row r="1595" spans="2:5" x14ac:dyDescent="0.2">
      <c r="B1595" s="143">
        <v>42073</v>
      </c>
      <c r="C1595" s="124">
        <v>7.0000000000000001E-3</v>
      </c>
      <c r="D1595" s="125">
        <v>0.7317008672110682</v>
      </c>
      <c r="E1595" s="144">
        <v>0</v>
      </c>
    </row>
    <row r="1596" spans="2:5" x14ac:dyDescent="0.2">
      <c r="B1596" s="143">
        <v>42074</v>
      </c>
      <c r="C1596" s="124">
        <v>7.0000000000000001E-3</v>
      </c>
      <c r="D1596" s="125">
        <v>0.71322521569833686</v>
      </c>
      <c r="E1596" s="144">
        <v>0</v>
      </c>
    </row>
    <row r="1597" spans="2:5" x14ac:dyDescent="0.2">
      <c r="B1597" s="143">
        <v>42075</v>
      </c>
      <c r="C1597" s="124">
        <v>7.0000000000000001E-3</v>
      </c>
      <c r="D1597" s="125">
        <v>0.69635269457133386</v>
      </c>
      <c r="E1597" s="144">
        <v>0</v>
      </c>
    </row>
    <row r="1598" spans="2:5" x14ac:dyDescent="0.2">
      <c r="B1598" s="143">
        <v>42076</v>
      </c>
      <c r="C1598" s="124">
        <v>8.0000000000000002E-3</v>
      </c>
      <c r="D1598" s="125">
        <v>0.67960904853592596</v>
      </c>
      <c r="E1598" s="144">
        <v>0</v>
      </c>
    </row>
    <row r="1599" spans="2:5" x14ac:dyDescent="0.2">
      <c r="B1599" s="143">
        <v>42077</v>
      </c>
      <c r="C1599" s="124">
        <v>7.0000000000000001E-3</v>
      </c>
      <c r="D1599" s="125">
        <v>0.67115157282244464</v>
      </c>
      <c r="E1599" s="144">
        <v>0</v>
      </c>
    </row>
    <row r="1600" spans="2:5" x14ac:dyDescent="0.2">
      <c r="B1600" s="143">
        <v>42078</v>
      </c>
      <c r="C1600" s="124">
        <v>7.0000000000000001E-3</v>
      </c>
      <c r="D1600" s="125">
        <v>0.68237538089646499</v>
      </c>
      <c r="E1600" s="144">
        <v>0</v>
      </c>
    </row>
    <row r="1601" spans="2:5" x14ac:dyDescent="0.2">
      <c r="B1601" s="143">
        <v>42079</v>
      </c>
      <c r="C1601" s="124">
        <v>8.0000000000000002E-3</v>
      </c>
      <c r="D1601" s="125">
        <v>0.68952233591815171</v>
      </c>
      <c r="E1601" s="144">
        <v>0</v>
      </c>
    </row>
    <row r="1602" spans="2:5" x14ac:dyDescent="0.2">
      <c r="B1602" s="143">
        <v>42080</v>
      </c>
      <c r="C1602" s="124">
        <v>8.0000000000000002E-3</v>
      </c>
      <c r="D1602" s="125">
        <v>0.66312432705417557</v>
      </c>
      <c r="E1602" s="144">
        <v>0</v>
      </c>
    </row>
    <row r="1603" spans="2:5" x14ac:dyDescent="0.2">
      <c r="B1603" s="143">
        <v>42081</v>
      </c>
      <c r="C1603" s="124">
        <v>8.0000000000000002E-3</v>
      </c>
      <c r="D1603" s="125">
        <v>0.65721147030114668</v>
      </c>
      <c r="E1603" s="144">
        <v>0</v>
      </c>
    </row>
    <row r="1604" spans="2:5" x14ac:dyDescent="0.2">
      <c r="B1604" s="143">
        <v>42082</v>
      </c>
      <c r="C1604" s="124">
        <v>6.0000000000000001E-3</v>
      </c>
      <c r="D1604" s="125">
        <v>0.65538868835286157</v>
      </c>
      <c r="E1604" s="144">
        <v>0</v>
      </c>
    </row>
    <row r="1605" spans="2:5" x14ac:dyDescent="0.2">
      <c r="B1605" s="143">
        <v>42083</v>
      </c>
      <c r="C1605" s="124">
        <v>5.0000000000000001E-3</v>
      </c>
      <c r="D1605" s="125">
        <v>0.63581640208362644</v>
      </c>
      <c r="E1605" s="144">
        <v>0</v>
      </c>
    </row>
    <row r="1606" spans="2:5" x14ac:dyDescent="0.2">
      <c r="B1606" s="143">
        <v>42084</v>
      </c>
      <c r="C1606" s="124">
        <v>6.0000000000000001E-3</v>
      </c>
      <c r="D1606" s="125">
        <v>0.64671980599199896</v>
      </c>
      <c r="E1606" s="144">
        <v>0</v>
      </c>
    </row>
    <row r="1607" spans="2:5" x14ac:dyDescent="0.2">
      <c r="B1607" s="143">
        <v>42085</v>
      </c>
      <c r="C1607" s="124">
        <v>6.0000000000000001E-3</v>
      </c>
      <c r="D1607" s="125">
        <v>0.74569201134680652</v>
      </c>
      <c r="E1607" s="144">
        <v>0</v>
      </c>
    </row>
    <row r="1608" spans="2:5" x14ac:dyDescent="0.2">
      <c r="B1608" s="143">
        <v>42086</v>
      </c>
      <c r="C1608" s="124">
        <v>6.0000000000000001E-3</v>
      </c>
      <c r="D1608" s="125">
        <v>0.85308888526611615</v>
      </c>
      <c r="E1608" s="144">
        <v>0</v>
      </c>
    </row>
    <row r="1609" spans="2:5" x14ac:dyDescent="0.2">
      <c r="B1609" s="143">
        <v>42087</v>
      </c>
      <c r="C1609" s="124">
        <v>6.0000000000000001E-3</v>
      </c>
      <c r="D1609" s="125">
        <v>0.85674961270497862</v>
      </c>
      <c r="E1609" s="144">
        <v>0</v>
      </c>
    </row>
    <row r="1610" spans="2:5" x14ac:dyDescent="0.2">
      <c r="B1610" s="143">
        <v>42088</v>
      </c>
      <c r="C1610" s="124">
        <v>6.0000000000000001E-3</v>
      </c>
      <c r="D1610" s="125">
        <v>0.82429835011925545</v>
      </c>
      <c r="E1610" s="144">
        <v>0</v>
      </c>
    </row>
    <row r="1611" spans="2:5" x14ac:dyDescent="0.2">
      <c r="B1611" s="143">
        <v>42089</v>
      </c>
      <c r="C1611" s="124">
        <v>6.0000000000000001E-3</v>
      </c>
      <c r="D1611" s="125">
        <v>0.83694501616807493</v>
      </c>
      <c r="E1611" s="144">
        <v>0</v>
      </c>
    </row>
    <row r="1612" spans="2:5" x14ac:dyDescent="0.2">
      <c r="B1612" s="143">
        <v>42090</v>
      </c>
      <c r="C1612" s="124">
        <v>6.0000000000000001E-3</v>
      </c>
      <c r="D1612" s="125">
        <v>0.83392043309909536</v>
      </c>
      <c r="E1612" s="144">
        <v>0</v>
      </c>
    </row>
    <row r="1613" spans="2:5" x14ac:dyDescent="0.2">
      <c r="B1613" s="143">
        <v>42091</v>
      </c>
      <c r="C1613" s="124">
        <v>6.0000000000000001E-3</v>
      </c>
      <c r="D1613" s="125">
        <v>0.84272622407543807</v>
      </c>
      <c r="E1613" s="144">
        <v>0</v>
      </c>
    </row>
    <row r="1614" spans="2:5" x14ac:dyDescent="0.2">
      <c r="B1614" s="143">
        <v>42092</v>
      </c>
      <c r="C1614" s="124">
        <v>6.0000000000000001E-3</v>
      </c>
      <c r="D1614" s="125">
        <v>0.8956325385148366</v>
      </c>
      <c r="E1614" s="144">
        <v>0</v>
      </c>
    </row>
    <row r="1615" spans="2:5" x14ac:dyDescent="0.2">
      <c r="B1615" s="143">
        <v>42093</v>
      </c>
      <c r="C1615" s="124">
        <v>1.0999999999999999E-2</v>
      </c>
      <c r="D1615" s="125">
        <v>0.91616594678077956</v>
      </c>
      <c r="E1615" s="144">
        <v>0</v>
      </c>
    </row>
    <row r="1616" spans="2:5" x14ac:dyDescent="0.2">
      <c r="B1616" s="143">
        <v>42094</v>
      </c>
      <c r="C1616" s="124">
        <v>8.0000000000000002E-3</v>
      </c>
      <c r="D1616" s="125">
        <v>0.86813898811966528</v>
      </c>
      <c r="E1616" s="144">
        <v>0</v>
      </c>
    </row>
    <row r="1617" spans="2:5" x14ac:dyDescent="0.2">
      <c r="B1617" s="143">
        <v>42095</v>
      </c>
      <c r="C1617" s="124">
        <v>6.0000000000000001E-3</v>
      </c>
      <c r="D1617" s="125">
        <v>0.78478773294659232</v>
      </c>
      <c r="E1617" s="144">
        <v>0</v>
      </c>
    </row>
    <row r="1618" spans="2:5" x14ac:dyDescent="0.2">
      <c r="B1618" s="143">
        <v>42096</v>
      </c>
      <c r="C1618" s="124">
        <v>6.0000000000000001E-3</v>
      </c>
      <c r="D1618" s="125">
        <v>0.71967860096532343</v>
      </c>
      <c r="E1618" s="144">
        <v>0</v>
      </c>
    </row>
    <row r="1619" spans="2:5" x14ac:dyDescent="0.2">
      <c r="B1619" s="143">
        <v>42097</v>
      </c>
      <c r="C1619" s="124">
        <v>6.0000000000000001E-3</v>
      </c>
      <c r="D1619" s="125">
        <v>0.68099740564495637</v>
      </c>
      <c r="E1619" s="144">
        <v>0</v>
      </c>
    </row>
    <row r="1620" spans="2:5" x14ac:dyDescent="0.2">
      <c r="B1620" s="143">
        <v>42098</v>
      </c>
      <c r="C1620" s="124">
        <v>6.0000000000000001E-3</v>
      </c>
      <c r="D1620" s="125">
        <v>0.69982847776702795</v>
      </c>
      <c r="E1620" s="144">
        <v>0</v>
      </c>
    </row>
    <row r="1621" spans="2:5" x14ac:dyDescent="0.2">
      <c r="B1621" s="143">
        <v>42099</v>
      </c>
      <c r="C1621" s="124">
        <v>6.0000000000000001E-3</v>
      </c>
      <c r="D1621" s="125">
        <v>0.79925302708744717</v>
      </c>
      <c r="E1621" s="144">
        <v>0</v>
      </c>
    </row>
    <row r="1622" spans="2:5" x14ac:dyDescent="0.2">
      <c r="B1622" s="143">
        <v>42100</v>
      </c>
      <c r="C1622" s="124">
        <v>6.0000000000000001E-3</v>
      </c>
      <c r="D1622" s="125">
        <v>0.8559736349741498</v>
      </c>
      <c r="E1622" s="144">
        <v>0</v>
      </c>
    </row>
    <row r="1623" spans="2:5" x14ac:dyDescent="0.2">
      <c r="B1623" s="143">
        <v>42101</v>
      </c>
      <c r="C1623" s="124">
        <v>6.0000000000000001E-3</v>
      </c>
      <c r="D1623" s="125">
        <v>0.88282393806174742</v>
      </c>
      <c r="E1623" s="144">
        <v>0</v>
      </c>
    </row>
    <row r="1624" spans="2:5" x14ac:dyDescent="0.2">
      <c r="B1624" s="143">
        <v>42102</v>
      </c>
      <c r="C1624" s="124">
        <v>6.0000000000000001E-3</v>
      </c>
      <c r="D1624" s="125">
        <v>0.85178538741386001</v>
      </c>
      <c r="E1624" s="144">
        <v>0</v>
      </c>
    </row>
    <row r="1625" spans="2:5" x14ac:dyDescent="0.2">
      <c r="B1625" s="143">
        <v>42103</v>
      </c>
      <c r="C1625" s="124">
        <v>6.0000000000000001E-3</v>
      </c>
      <c r="D1625" s="125">
        <v>0.76201352228290353</v>
      </c>
      <c r="E1625" s="144">
        <v>0</v>
      </c>
    </row>
    <row r="1626" spans="2:5" x14ac:dyDescent="0.2">
      <c r="B1626" s="143">
        <v>42104</v>
      </c>
      <c r="C1626" s="124">
        <v>6.0000000000000001E-3</v>
      </c>
      <c r="D1626" s="125">
        <v>0.72384058997681577</v>
      </c>
      <c r="E1626" s="144">
        <v>0</v>
      </c>
    </row>
    <row r="1627" spans="2:5" x14ac:dyDescent="0.2">
      <c r="B1627" s="143">
        <v>42105</v>
      </c>
      <c r="C1627" s="124">
        <v>6.0000000000000001E-3</v>
      </c>
      <c r="D1627" s="125">
        <v>0.7106122749833621</v>
      </c>
      <c r="E1627" s="144">
        <v>0</v>
      </c>
    </row>
    <row r="1628" spans="2:5" x14ac:dyDescent="0.2">
      <c r="B1628" s="143">
        <v>42106</v>
      </c>
      <c r="C1628" s="124">
        <v>6.0000000000000001E-3</v>
      </c>
      <c r="D1628" s="125">
        <v>0.72370333614970417</v>
      </c>
      <c r="E1628" s="144">
        <v>0</v>
      </c>
    </row>
    <row r="1629" spans="2:5" x14ac:dyDescent="0.2">
      <c r="B1629" s="143">
        <v>42107</v>
      </c>
      <c r="C1629" s="124">
        <v>6.0000000000000001E-3</v>
      </c>
      <c r="D1629" s="125">
        <v>0.79479277895001388</v>
      </c>
      <c r="E1629" s="144">
        <v>0</v>
      </c>
    </row>
    <row r="1630" spans="2:5" x14ac:dyDescent="0.2">
      <c r="B1630" s="143">
        <v>42108</v>
      </c>
      <c r="C1630" s="124">
        <v>6.0000000000000001E-3</v>
      </c>
      <c r="D1630" s="125">
        <v>0.78804260157660877</v>
      </c>
      <c r="E1630" s="144">
        <v>0</v>
      </c>
    </row>
    <row r="1631" spans="2:5" x14ac:dyDescent="0.2">
      <c r="B1631" s="143">
        <v>42109</v>
      </c>
      <c r="C1631" s="124">
        <v>6.0000000000000001E-3</v>
      </c>
      <c r="D1631" s="125">
        <v>0.76166166613612141</v>
      </c>
      <c r="E1631" s="144">
        <v>0</v>
      </c>
    </row>
    <row r="1632" spans="2:5" x14ac:dyDescent="0.2">
      <c r="B1632" s="143">
        <v>42110</v>
      </c>
      <c r="C1632" s="124">
        <v>6.0000000000000001E-3</v>
      </c>
      <c r="D1632" s="125">
        <v>0.74330294876665282</v>
      </c>
      <c r="E1632" s="144">
        <v>0</v>
      </c>
    </row>
    <row r="1633" spans="2:5" x14ac:dyDescent="0.2">
      <c r="B1633" s="143">
        <v>42111</v>
      </c>
      <c r="C1633" s="124">
        <v>6.0000000000000001E-3</v>
      </c>
      <c r="D1633" s="125">
        <v>0.78330380039485814</v>
      </c>
      <c r="E1633" s="144">
        <v>0</v>
      </c>
    </row>
    <row r="1634" spans="2:5" x14ac:dyDescent="0.2">
      <c r="B1634" s="143">
        <v>42112</v>
      </c>
      <c r="C1634" s="124">
        <v>6.0000000000000001E-3</v>
      </c>
      <c r="D1634" s="125">
        <v>0.8061135939738886</v>
      </c>
      <c r="E1634" s="144">
        <v>0</v>
      </c>
    </row>
    <row r="1635" spans="2:5" x14ac:dyDescent="0.2">
      <c r="B1635" s="143">
        <v>42113</v>
      </c>
      <c r="C1635" s="124">
        <v>6.0000000000000001E-3</v>
      </c>
      <c r="D1635" s="125">
        <v>0.8220218181093778</v>
      </c>
      <c r="E1635" s="144">
        <v>0</v>
      </c>
    </row>
    <row r="1636" spans="2:5" x14ac:dyDescent="0.2">
      <c r="B1636" s="143">
        <v>42114</v>
      </c>
      <c r="C1636" s="124">
        <v>6.0000000000000001E-3</v>
      </c>
      <c r="D1636" s="125">
        <v>0.8726885566311674</v>
      </c>
      <c r="E1636" s="144">
        <v>0</v>
      </c>
    </row>
    <row r="1637" spans="2:5" x14ac:dyDescent="0.2">
      <c r="B1637" s="143">
        <v>42115</v>
      </c>
      <c r="C1637" s="124">
        <v>6.0000000000000001E-3</v>
      </c>
      <c r="D1637" s="125">
        <v>0.84241602635363322</v>
      </c>
      <c r="E1637" s="144">
        <v>0</v>
      </c>
    </row>
    <row r="1638" spans="2:5" x14ac:dyDescent="0.2">
      <c r="B1638" s="143">
        <v>42116</v>
      </c>
      <c r="C1638" s="124">
        <v>6.0000000000000001E-3</v>
      </c>
      <c r="D1638" s="125">
        <v>0.84010841084607157</v>
      </c>
      <c r="E1638" s="144">
        <v>0</v>
      </c>
    </row>
    <row r="1639" spans="2:5" x14ac:dyDescent="0.2">
      <c r="B1639" s="143">
        <v>42117</v>
      </c>
      <c r="C1639" s="124">
        <v>6.0000000000000001E-3</v>
      </c>
      <c r="D1639" s="125">
        <v>0.82007510277747953</v>
      </c>
      <c r="E1639" s="144">
        <v>0</v>
      </c>
    </row>
    <row r="1640" spans="2:5" x14ac:dyDescent="0.2">
      <c r="B1640" s="143">
        <v>42118</v>
      </c>
      <c r="C1640" s="124">
        <v>6.0000000000000001E-3</v>
      </c>
      <c r="D1640" s="125">
        <v>0.80223867998606291</v>
      </c>
      <c r="E1640" s="144">
        <v>0</v>
      </c>
    </row>
    <row r="1641" spans="2:5" x14ac:dyDescent="0.2">
      <c r="B1641" s="143">
        <v>42119</v>
      </c>
      <c r="C1641" s="124">
        <v>6.0000000000000001E-3</v>
      </c>
      <c r="D1641" s="125">
        <v>0.83818128814063442</v>
      </c>
      <c r="E1641" s="144">
        <v>0</v>
      </c>
    </row>
    <row r="1642" spans="2:5" x14ac:dyDescent="0.2">
      <c r="B1642" s="143">
        <v>42120</v>
      </c>
      <c r="C1642" s="124">
        <v>6.0000000000000001E-3</v>
      </c>
      <c r="D1642" s="125">
        <v>0.93134809163885646</v>
      </c>
      <c r="E1642" s="144">
        <v>0</v>
      </c>
    </row>
    <row r="1643" spans="2:5" x14ac:dyDescent="0.2">
      <c r="B1643" s="143">
        <v>42121</v>
      </c>
      <c r="C1643" s="124">
        <v>6.0000000000000001E-3</v>
      </c>
      <c r="D1643" s="125">
        <v>0.94373584700113977</v>
      </c>
      <c r="E1643" s="144">
        <v>0</v>
      </c>
    </row>
    <row r="1644" spans="2:5" x14ac:dyDescent="0.2">
      <c r="B1644" s="143">
        <v>42122</v>
      </c>
      <c r="C1644" s="124">
        <v>6.0000000000000001E-3</v>
      </c>
      <c r="D1644" s="125">
        <v>0.89761491599103094</v>
      </c>
      <c r="E1644" s="144">
        <v>0</v>
      </c>
    </row>
    <row r="1645" spans="2:5" x14ac:dyDescent="0.2">
      <c r="B1645" s="143">
        <v>42123</v>
      </c>
      <c r="C1645" s="124">
        <v>6.0000000000000001E-3</v>
      </c>
      <c r="D1645" s="125">
        <v>0.8683385382307458</v>
      </c>
      <c r="E1645" s="144">
        <v>0</v>
      </c>
    </row>
    <row r="1646" spans="2:5" x14ac:dyDescent="0.2">
      <c r="B1646" s="143">
        <v>42124</v>
      </c>
      <c r="C1646" s="124">
        <v>6.0000000000000001E-3</v>
      </c>
      <c r="D1646" s="125">
        <v>0.87377441964195113</v>
      </c>
      <c r="E1646" s="144">
        <v>0</v>
      </c>
    </row>
    <row r="1647" spans="2:5" x14ac:dyDescent="0.2">
      <c r="B1647" s="143">
        <v>42125</v>
      </c>
      <c r="C1647" s="124">
        <v>6.0000000000000001E-3</v>
      </c>
      <c r="D1647" s="125">
        <v>0.88986160645593826</v>
      </c>
      <c r="E1647" s="144">
        <v>0</v>
      </c>
    </row>
    <row r="1648" spans="2:5" x14ac:dyDescent="0.2">
      <c r="B1648" s="143">
        <v>42126</v>
      </c>
      <c r="C1648" s="124">
        <v>6.0000000000000001E-3</v>
      </c>
      <c r="D1648" s="125">
        <v>0.94723863373431338</v>
      </c>
      <c r="E1648" s="144">
        <v>0</v>
      </c>
    </row>
    <row r="1649" spans="2:5" x14ac:dyDescent="0.2">
      <c r="B1649" s="143">
        <v>42127</v>
      </c>
      <c r="C1649" s="124">
        <v>6.0000000000000001E-3</v>
      </c>
      <c r="D1649" s="125">
        <v>1.0021450942782741</v>
      </c>
      <c r="E1649" s="144">
        <v>0</v>
      </c>
    </row>
    <row r="1650" spans="2:5" x14ac:dyDescent="0.2">
      <c r="B1650" s="143">
        <v>42128</v>
      </c>
      <c r="C1650" s="124">
        <v>6.0000000000000001E-3</v>
      </c>
      <c r="D1650" s="125">
        <v>1.1464380817986908</v>
      </c>
      <c r="E1650" s="144">
        <v>0</v>
      </c>
    </row>
    <row r="1651" spans="2:5" x14ac:dyDescent="0.2">
      <c r="B1651" s="143">
        <v>42129</v>
      </c>
      <c r="C1651" s="124">
        <v>6.0000000000000001E-3</v>
      </c>
      <c r="D1651" s="125">
        <v>1.073567809717906</v>
      </c>
      <c r="E1651" s="144">
        <v>0</v>
      </c>
    </row>
    <row r="1652" spans="2:5" x14ac:dyDescent="0.2">
      <c r="B1652" s="143">
        <v>42130</v>
      </c>
      <c r="C1652" s="124">
        <v>6.0000000000000001E-3</v>
      </c>
      <c r="D1652" s="125">
        <v>1.0192656103788653</v>
      </c>
      <c r="E1652" s="144">
        <v>0</v>
      </c>
    </row>
    <row r="1653" spans="2:5" x14ac:dyDescent="0.2">
      <c r="B1653" s="143">
        <v>42131</v>
      </c>
      <c r="C1653" s="124">
        <v>6.0000000000000001E-3</v>
      </c>
      <c r="D1653" s="125">
        <v>0.96438012325908595</v>
      </c>
      <c r="E1653" s="144">
        <v>0</v>
      </c>
    </row>
    <row r="1654" spans="2:5" x14ac:dyDescent="0.2">
      <c r="B1654" s="143">
        <v>42132</v>
      </c>
      <c r="C1654" s="124">
        <v>6.0000000000000001E-3</v>
      </c>
      <c r="D1654" s="125">
        <v>0.9676347069615473</v>
      </c>
      <c r="E1654" s="144">
        <v>0</v>
      </c>
    </row>
    <row r="1655" spans="2:5" x14ac:dyDescent="0.2">
      <c r="B1655" s="143">
        <v>42133</v>
      </c>
      <c r="C1655" s="124">
        <v>6.0000000000000001E-3</v>
      </c>
      <c r="D1655" s="125">
        <v>0.95674501591441574</v>
      </c>
      <c r="E1655" s="144">
        <v>0</v>
      </c>
    </row>
    <row r="1656" spans="2:5" x14ac:dyDescent="0.2">
      <c r="B1656" s="143">
        <v>42134</v>
      </c>
      <c r="C1656" s="124">
        <v>6.0000000000000001E-3</v>
      </c>
      <c r="D1656" s="125">
        <v>0.9342614853830753</v>
      </c>
      <c r="E1656" s="144">
        <v>0</v>
      </c>
    </row>
    <row r="1657" spans="2:5" x14ac:dyDescent="0.2">
      <c r="B1657" s="143">
        <v>42135</v>
      </c>
      <c r="C1657" s="124">
        <v>6.0000000000000001E-3</v>
      </c>
      <c r="D1657" s="125">
        <v>0.97717004430842769</v>
      </c>
      <c r="E1657" s="144">
        <v>0</v>
      </c>
    </row>
    <row r="1658" spans="2:5" x14ac:dyDescent="0.2">
      <c r="B1658" s="143">
        <v>42136</v>
      </c>
      <c r="C1658" s="124">
        <v>6.0000000000000001E-3</v>
      </c>
      <c r="D1658" s="125">
        <v>0.91935507633689018</v>
      </c>
      <c r="E1658" s="144">
        <v>0</v>
      </c>
    </row>
    <row r="1659" spans="2:5" x14ac:dyDescent="0.2">
      <c r="B1659" s="143">
        <v>42137</v>
      </c>
      <c r="C1659" s="124">
        <v>6.0000000000000001E-3</v>
      </c>
      <c r="D1659" s="125">
        <v>0.85565030550579413</v>
      </c>
      <c r="E1659" s="144">
        <v>0</v>
      </c>
    </row>
    <row r="1660" spans="2:5" x14ac:dyDescent="0.2">
      <c r="B1660" s="143">
        <v>42138</v>
      </c>
      <c r="C1660" s="124">
        <v>6.0000000000000001E-3</v>
      </c>
      <c r="D1660" s="125">
        <v>0.89807377454067516</v>
      </c>
      <c r="E1660" s="144">
        <v>0</v>
      </c>
    </row>
    <row r="1661" spans="2:5" x14ac:dyDescent="0.2">
      <c r="B1661" s="143">
        <v>42139</v>
      </c>
      <c r="C1661" s="124">
        <v>6.0000000000000001E-3</v>
      </c>
      <c r="D1661" s="125">
        <v>0.92400722447605077</v>
      </c>
      <c r="E1661" s="144">
        <v>0</v>
      </c>
    </row>
    <row r="1662" spans="2:5" x14ac:dyDescent="0.2">
      <c r="B1662" s="143">
        <v>42140</v>
      </c>
      <c r="C1662" s="124">
        <v>6.0000000000000001E-3</v>
      </c>
      <c r="D1662" s="125">
        <v>0.9316536834283905</v>
      </c>
      <c r="E1662" s="144">
        <v>0</v>
      </c>
    </row>
    <row r="1663" spans="2:5" x14ac:dyDescent="0.2">
      <c r="B1663" s="143">
        <v>42141</v>
      </c>
      <c r="C1663" s="124">
        <v>6.0000000000000001E-3</v>
      </c>
      <c r="D1663" s="125">
        <v>0.92308805572813402</v>
      </c>
      <c r="E1663" s="144">
        <v>0</v>
      </c>
    </row>
    <row r="1664" spans="2:5" x14ac:dyDescent="0.2">
      <c r="B1664" s="143">
        <v>42142</v>
      </c>
      <c r="C1664" s="124">
        <v>6.0000000000000001E-3</v>
      </c>
      <c r="D1664" s="125">
        <v>0.94323193541662675</v>
      </c>
      <c r="E1664" s="144">
        <v>0</v>
      </c>
    </row>
    <row r="1665" spans="2:5" x14ac:dyDescent="0.2">
      <c r="B1665" s="143">
        <v>42143</v>
      </c>
      <c r="C1665" s="124">
        <v>6.0000000000000001E-3</v>
      </c>
      <c r="D1665" s="125">
        <v>0.91999616190059375</v>
      </c>
      <c r="E1665" s="144">
        <v>0</v>
      </c>
    </row>
    <row r="1666" spans="2:5" x14ac:dyDescent="0.2">
      <c r="B1666" s="143">
        <v>42144</v>
      </c>
      <c r="C1666" s="124">
        <v>6.0000000000000001E-3</v>
      </c>
      <c r="D1666" s="125">
        <v>0.93758428952263861</v>
      </c>
      <c r="E1666" s="144">
        <v>0</v>
      </c>
    </row>
    <row r="1667" spans="2:5" x14ac:dyDescent="0.2">
      <c r="B1667" s="143">
        <v>42145</v>
      </c>
      <c r="C1667" s="124">
        <v>6.0000000000000001E-3</v>
      </c>
      <c r="D1667" s="125">
        <v>0.87317615691408668</v>
      </c>
      <c r="E1667" s="144">
        <v>0</v>
      </c>
    </row>
    <row r="1668" spans="2:5" x14ac:dyDescent="0.2">
      <c r="B1668" s="143">
        <v>42146</v>
      </c>
      <c r="C1668" s="124">
        <v>6.0000000000000001E-3</v>
      </c>
      <c r="D1668" s="125">
        <v>0.85308187054776452</v>
      </c>
      <c r="E1668" s="144">
        <v>0</v>
      </c>
    </row>
    <row r="1669" spans="2:5" x14ac:dyDescent="0.2">
      <c r="B1669" s="143">
        <v>42147</v>
      </c>
      <c r="C1669" s="124">
        <v>6.0000000000000001E-3</v>
      </c>
      <c r="D1669" s="125">
        <v>0.88813411546440868</v>
      </c>
      <c r="E1669" s="144">
        <v>0</v>
      </c>
    </row>
    <row r="1670" spans="2:5" x14ac:dyDescent="0.2">
      <c r="B1670" s="143">
        <v>42148</v>
      </c>
      <c r="C1670" s="124">
        <v>6.0000000000000001E-3</v>
      </c>
      <c r="D1670" s="125">
        <v>0.91576259835074303</v>
      </c>
      <c r="E1670" s="144">
        <v>0</v>
      </c>
    </row>
    <row r="1671" spans="2:5" x14ac:dyDescent="0.2">
      <c r="B1671" s="143">
        <v>42149</v>
      </c>
      <c r="C1671" s="124">
        <v>1.7000000000000001E-2</v>
      </c>
      <c r="D1671" s="125">
        <v>0.93984022552746715</v>
      </c>
      <c r="E1671" s="144">
        <v>0</v>
      </c>
    </row>
    <row r="1672" spans="2:5" x14ac:dyDescent="0.2">
      <c r="B1672" s="143">
        <v>42150</v>
      </c>
      <c r="C1672" s="124">
        <v>1.4E-2</v>
      </c>
      <c r="D1672" s="125">
        <v>0.94878027753406802</v>
      </c>
      <c r="E1672" s="144">
        <v>0</v>
      </c>
    </row>
    <row r="1673" spans="2:5" x14ac:dyDescent="0.2">
      <c r="B1673" s="143">
        <v>42151</v>
      </c>
      <c r="C1673" s="124">
        <v>7.0000000000000001E-3</v>
      </c>
      <c r="D1673" s="125">
        <v>0.93262445262618809</v>
      </c>
      <c r="E1673" s="144">
        <v>0</v>
      </c>
    </row>
    <row r="1674" spans="2:5" x14ac:dyDescent="0.2">
      <c r="B1674" s="143">
        <v>42152</v>
      </c>
      <c r="C1674" s="124">
        <v>6.0000000000000001E-3</v>
      </c>
      <c r="D1674" s="125">
        <v>0.90592470699863037</v>
      </c>
      <c r="E1674" s="144">
        <v>0</v>
      </c>
    </row>
    <row r="1675" spans="2:5" x14ac:dyDescent="0.2">
      <c r="B1675" s="143">
        <v>42153</v>
      </c>
      <c r="C1675" s="124">
        <v>6.0000000000000001E-3</v>
      </c>
      <c r="D1675" s="125">
        <v>0.89678863350151161</v>
      </c>
      <c r="E1675" s="144">
        <v>0</v>
      </c>
    </row>
    <row r="1676" spans="2:5" x14ac:dyDescent="0.2">
      <c r="B1676" s="143">
        <v>42154</v>
      </c>
      <c r="C1676" s="124">
        <v>6.0000000000000001E-3</v>
      </c>
      <c r="D1676" s="125">
        <v>0.93248358717091406</v>
      </c>
      <c r="E1676" s="144">
        <v>8</v>
      </c>
    </row>
    <row r="1677" spans="2:5" x14ac:dyDescent="0.2">
      <c r="B1677" s="143">
        <v>42155</v>
      </c>
      <c r="C1677" s="124">
        <v>1.0999999999999999E-2</v>
      </c>
      <c r="D1677" s="125">
        <v>1.0196516980313499</v>
      </c>
      <c r="E1677" s="144">
        <v>0</v>
      </c>
    </row>
    <row r="1678" spans="2:5" x14ac:dyDescent="0.2">
      <c r="B1678" s="143">
        <v>42156</v>
      </c>
      <c r="C1678" s="124">
        <v>1.6E-2</v>
      </c>
      <c r="D1678" s="125">
        <v>1.0627631351799205</v>
      </c>
      <c r="E1678" s="144">
        <v>2</v>
      </c>
    </row>
    <row r="1679" spans="2:5" x14ac:dyDescent="0.2">
      <c r="B1679" s="143">
        <v>42157</v>
      </c>
      <c r="C1679" s="124">
        <v>1.6E-2</v>
      </c>
      <c r="D1679" s="125">
        <v>1.1568751083081279</v>
      </c>
      <c r="E1679" s="144">
        <v>10</v>
      </c>
    </row>
    <row r="1680" spans="2:5" x14ac:dyDescent="0.2">
      <c r="B1680" s="143">
        <v>42158</v>
      </c>
      <c r="C1680" s="124">
        <v>7.0000000000000001E-3</v>
      </c>
      <c r="D1680" s="125">
        <v>1.3298311307101005</v>
      </c>
      <c r="E1680" s="144">
        <v>26</v>
      </c>
    </row>
    <row r="1681" spans="2:5" x14ac:dyDescent="0.2">
      <c r="B1681" s="143">
        <v>42159</v>
      </c>
      <c r="C1681" s="124">
        <v>6.0000000000000001E-3</v>
      </c>
      <c r="D1681" s="125">
        <v>1.6611634690532291</v>
      </c>
      <c r="E1681" s="144">
        <v>28</v>
      </c>
    </row>
    <row r="1682" spans="2:5" x14ac:dyDescent="0.2">
      <c r="B1682" s="143">
        <v>42160</v>
      </c>
      <c r="C1682" s="124">
        <v>6.0000000000000001E-3</v>
      </c>
      <c r="D1682" s="125">
        <v>1.9874302659242131</v>
      </c>
      <c r="E1682" s="144">
        <v>0</v>
      </c>
    </row>
    <row r="1683" spans="2:5" x14ac:dyDescent="0.2">
      <c r="B1683" s="143">
        <v>42161</v>
      </c>
      <c r="C1683" s="124">
        <v>6.0000000000000001E-3</v>
      </c>
      <c r="D1683" s="125">
        <v>1.5692921237658763</v>
      </c>
      <c r="E1683" s="144">
        <v>0</v>
      </c>
    </row>
    <row r="1684" spans="2:5" x14ac:dyDescent="0.2">
      <c r="B1684" s="143">
        <v>42162</v>
      </c>
      <c r="C1684" s="124">
        <v>6.0000000000000001E-3</v>
      </c>
      <c r="D1684" s="125">
        <v>1.4006452551240602</v>
      </c>
      <c r="E1684" s="144">
        <v>0</v>
      </c>
    </row>
    <row r="1685" spans="2:5" x14ac:dyDescent="0.2">
      <c r="B1685" s="143">
        <v>42163</v>
      </c>
      <c r="C1685" s="124">
        <v>6.0000000000000001E-3</v>
      </c>
      <c r="D1685" s="125">
        <v>1.3342667753898336</v>
      </c>
      <c r="E1685" s="144">
        <v>0</v>
      </c>
    </row>
    <row r="1686" spans="2:5" x14ac:dyDescent="0.2">
      <c r="B1686" s="143">
        <v>42164</v>
      </c>
      <c r="C1686" s="124">
        <v>6.0000000000000001E-3</v>
      </c>
      <c r="D1686" s="125">
        <v>1.2742773832306191</v>
      </c>
      <c r="E1686" s="144">
        <v>0</v>
      </c>
    </row>
    <row r="1687" spans="2:5" x14ac:dyDescent="0.2">
      <c r="B1687" s="143">
        <v>42165</v>
      </c>
      <c r="C1687" s="124">
        <v>6.0000000000000001E-3</v>
      </c>
      <c r="D1687" s="125">
        <v>1.251891268869316</v>
      </c>
      <c r="E1687" s="144">
        <v>0</v>
      </c>
    </row>
    <row r="1688" spans="2:5" x14ac:dyDescent="0.2">
      <c r="B1688" s="143">
        <v>42166</v>
      </c>
      <c r="C1688" s="124">
        <v>6.0000000000000001E-3</v>
      </c>
      <c r="D1688" s="125">
        <v>1.2432849646543433</v>
      </c>
      <c r="E1688" s="144">
        <v>0</v>
      </c>
    </row>
    <row r="1689" spans="2:5" x14ac:dyDescent="0.2">
      <c r="B1689" s="143">
        <v>42167</v>
      </c>
      <c r="C1689" s="124">
        <v>6.0000000000000001E-3</v>
      </c>
      <c r="D1689" s="125">
        <v>1.2112587047543777</v>
      </c>
      <c r="E1689" s="144">
        <v>0</v>
      </c>
    </row>
    <row r="1690" spans="2:5" x14ac:dyDescent="0.2">
      <c r="B1690" s="143">
        <v>42168</v>
      </c>
      <c r="C1690" s="124">
        <v>6.0000000000000001E-3</v>
      </c>
      <c r="D1690" s="125">
        <v>1.1931088683857978</v>
      </c>
      <c r="E1690" s="144">
        <v>0</v>
      </c>
    </row>
    <row r="1691" spans="2:5" x14ac:dyDescent="0.2">
      <c r="B1691" s="143">
        <v>42169</v>
      </c>
      <c r="C1691" s="124">
        <v>5.0000000000000001E-3</v>
      </c>
      <c r="D1691" s="125">
        <v>1.1795392512339702</v>
      </c>
      <c r="E1691" s="144">
        <v>0</v>
      </c>
    </row>
    <row r="1692" spans="2:5" x14ac:dyDescent="0.2">
      <c r="B1692" s="143">
        <v>42170</v>
      </c>
      <c r="C1692" s="124">
        <v>5.0000000000000001E-3</v>
      </c>
      <c r="D1692" s="125">
        <v>1.1680333021737628</v>
      </c>
      <c r="E1692" s="144">
        <v>24</v>
      </c>
    </row>
    <row r="1693" spans="2:5" x14ac:dyDescent="0.2">
      <c r="B1693" s="143">
        <v>42171</v>
      </c>
      <c r="C1693" s="124">
        <v>7.0000000000000001E-3</v>
      </c>
      <c r="D1693" s="125">
        <v>1.4105433326697778</v>
      </c>
      <c r="E1693" s="144">
        <v>27</v>
      </c>
    </row>
    <row r="1694" spans="2:5" x14ac:dyDescent="0.2">
      <c r="B1694" s="143">
        <v>42172</v>
      </c>
      <c r="C1694" s="124">
        <v>8.9999999999999993E-3</v>
      </c>
      <c r="D1694" s="125">
        <v>2.7454246502777053</v>
      </c>
      <c r="E1694" s="144">
        <v>5</v>
      </c>
    </row>
    <row r="1695" spans="2:5" x14ac:dyDescent="0.2">
      <c r="B1695" s="143">
        <v>42173</v>
      </c>
      <c r="C1695" s="124">
        <v>0.443</v>
      </c>
      <c r="D1695" s="125">
        <v>2.3956590498904755</v>
      </c>
      <c r="E1695" s="144">
        <v>0</v>
      </c>
    </row>
    <row r="1696" spans="2:5" x14ac:dyDescent="0.2">
      <c r="B1696" s="143">
        <v>42174</v>
      </c>
      <c r="C1696" s="124">
        <v>0.35299999999999998</v>
      </c>
      <c r="D1696" s="125">
        <v>1.9040847112560515</v>
      </c>
      <c r="E1696" s="144">
        <v>0</v>
      </c>
    </row>
    <row r="1697" spans="2:5" x14ac:dyDescent="0.2">
      <c r="B1697" s="143">
        <v>42175</v>
      </c>
      <c r="C1697" s="124">
        <v>0.157</v>
      </c>
      <c r="D1697" s="125">
        <v>1.7012263335503814</v>
      </c>
      <c r="E1697" s="144">
        <v>0</v>
      </c>
    </row>
    <row r="1698" spans="2:5" x14ac:dyDescent="0.2">
      <c r="B1698" s="143">
        <v>42176</v>
      </c>
      <c r="C1698" s="124">
        <v>5.2999999999999999E-2</v>
      </c>
      <c r="D1698" s="125">
        <v>1.5805076813407659</v>
      </c>
      <c r="E1698" s="144">
        <v>0</v>
      </c>
    </row>
    <row r="1699" spans="2:5" x14ac:dyDescent="0.2">
      <c r="B1699" s="143">
        <v>42177</v>
      </c>
      <c r="C1699" s="124">
        <v>1.2E-2</v>
      </c>
      <c r="D1699" s="125">
        <v>1.5000205046651853</v>
      </c>
      <c r="E1699" s="144">
        <v>0</v>
      </c>
    </row>
    <row r="1700" spans="2:5" x14ac:dyDescent="0.2">
      <c r="B1700" s="143">
        <v>42178</v>
      </c>
      <c r="C1700" s="124">
        <v>8.9999999999999993E-3</v>
      </c>
      <c r="D1700" s="125">
        <v>1.4445385433873528</v>
      </c>
      <c r="E1700" s="144">
        <v>0</v>
      </c>
    </row>
    <row r="1701" spans="2:5" x14ac:dyDescent="0.2">
      <c r="B1701" s="143">
        <v>42179</v>
      </c>
      <c r="C1701" s="124">
        <v>0.52200000000000002</v>
      </c>
      <c r="D1701" s="125">
        <v>1.7047400543062554</v>
      </c>
      <c r="E1701" s="144">
        <v>0</v>
      </c>
    </row>
    <row r="1702" spans="2:5" x14ac:dyDescent="0.2">
      <c r="B1702" s="143">
        <v>42180</v>
      </c>
      <c r="C1702" s="124">
        <v>2.8809999999999998</v>
      </c>
      <c r="D1702" s="125">
        <v>2.9204656827803661</v>
      </c>
      <c r="E1702" s="144">
        <v>0</v>
      </c>
    </row>
    <row r="1703" spans="2:5" x14ac:dyDescent="0.2">
      <c r="B1703" s="143">
        <v>42181</v>
      </c>
      <c r="C1703" s="124">
        <v>1.3240000000000001</v>
      </c>
      <c r="D1703" s="125">
        <v>2.3862917238464796</v>
      </c>
      <c r="E1703" s="144">
        <v>0</v>
      </c>
    </row>
    <row r="1704" spans="2:5" x14ac:dyDescent="0.2">
      <c r="B1704" s="143">
        <v>42182</v>
      </c>
      <c r="C1704" s="124">
        <v>0.63200000000000001</v>
      </c>
      <c r="D1704" s="125">
        <v>2.0095860033862696</v>
      </c>
      <c r="E1704" s="144">
        <v>0</v>
      </c>
    </row>
    <row r="1705" spans="2:5" x14ac:dyDescent="0.2">
      <c r="B1705" s="143">
        <v>42183</v>
      </c>
      <c r="C1705" s="124">
        <v>0.36599999999999999</v>
      </c>
      <c r="D1705" s="125">
        <v>1.8369884879091145</v>
      </c>
      <c r="E1705" s="144">
        <v>0</v>
      </c>
    </row>
    <row r="1706" spans="2:5" x14ac:dyDescent="0.2">
      <c r="B1706" s="143">
        <v>42184</v>
      </c>
      <c r="C1706" s="124">
        <v>0.221</v>
      </c>
      <c r="D1706" s="125">
        <v>1.7352630007401342</v>
      </c>
      <c r="E1706" s="144">
        <v>0</v>
      </c>
    </row>
    <row r="1707" spans="2:5" x14ac:dyDescent="0.2">
      <c r="B1707" s="143">
        <v>42185</v>
      </c>
      <c r="C1707" s="124">
        <v>0.114</v>
      </c>
      <c r="D1707" s="125">
        <v>1.6681512948167689</v>
      </c>
      <c r="E1707" s="144">
        <v>0</v>
      </c>
    </row>
    <row r="1708" spans="2:5" x14ac:dyDescent="0.2">
      <c r="B1708" s="143">
        <v>42186</v>
      </c>
      <c r="C1708" s="124">
        <v>4.7E-2</v>
      </c>
      <c r="D1708" s="125">
        <v>1.6006816158746304</v>
      </c>
      <c r="E1708" s="144">
        <v>0</v>
      </c>
    </row>
    <row r="1709" spans="2:5" x14ac:dyDescent="0.2">
      <c r="B1709" s="143">
        <v>42187</v>
      </c>
      <c r="C1709" s="124">
        <v>1.6E-2</v>
      </c>
      <c r="D1709" s="125">
        <v>1.5548199992313814</v>
      </c>
      <c r="E1709" s="144">
        <v>0</v>
      </c>
    </row>
    <row r="1710" spans="2:5" x14ac:dyDescent="0.2">
      <c r="B1710" s="143">
        <v>42188</v>
      </c>
      <c r="C1710" s="124">
        <v>0.01</v>
      </c>
      <c r="D1710" s="125">
        <v>1.5210798163609063</v>
      </c>
      <c r="E1710" s="144">
        <v>0</v>
      </c>
    </row>
    <row r="1711" spans="2:5" x14ac:dyDescent="0.2">
      <c r="B1711" s="143">
        <v>42189</v>
      </c>
      <c r="C1711" s="124">
        <v>0.01</v>
      </c>
      <c r="D1711" s="125">
        <v>1.4700162185468741</v>
      </c>
      <c r="E1711" s="144">
        <v>0</v>
      </c>
    </row>
    <row r="1712" spans="2:5" x14ac:dyDescent="0.2">
      <c r="B1712" s="143">
        <v>42190</v>
      </c>
      <c r="C1712" s="124">
        <v>0.01</v>
      </c>
      <c r="D1712" s="125">
        <v>1.4329156379436236</v>
      </c>
      <c r="E1712" s="144">
        <v>0</v>
      </c>
    </row>
    <row r="1713" spans="2:5" x14ac:dyDescent="0.2">
      <c r="B1713" s="143">
        <v>42191</v>
      </c>
      <c r="C1713" s="124">
        <v>0.01</v>
      </c>
      <c r="D1713" s="125">
        <v>1.4027309696592887</v>
      </c>
      <c r="E1713" s="144">
        <v>0</v>
      </c>
    </row>
    <row r="1714" spans="2:5" x14ac:dyDescent="0.2">
      <c r="B1714" s="143">
        <v>42192</v>
      </c>
      <c r="C1714" s="124">
        <v>0.01</v>
      </c>
      <c r="D1714" s="125">
        <v>1.3840945526196375</v>
      </c>
      <c r="E1714" s="144">
        <v>0</v>
      </c>
    </row>
    <row r="1715" spans="2:5" x14ac:dyDescent="0.2">
      <c r="B1715" s="143">
        <v>42193</v>
      </c>
      <c r="C1715" s="124">
        <v>0.01</v>
      </c>
      <c r="D1715" s="125">
        <v>1.386880673855563</v>
      </c>
      <c r="E1715" s="144">
        <v>0</v>
      </c>
    </row>
    <row r="1716" spans="2:5" x14ac:dyDescent="0.2">
      <c r="B1716" s="143">
        <v>42194</v>
      </c>
      <c r="C1716" s="124">
        <v>8.9999999999999993E-3</v>
      </c>
      <c r="D1716" s="125">
        <v>1.382823924105866</v>
      </c>
      <c r="E1716" s="144">
        <v>0</v>
      </c>
    </row>
    <row r="1717" spans="2:5" x14ac:dyDescent="0.2">
      <c r="B1717" s="143">
        <v>42195</v>
      </c>
      <c r="C1717" s="124">
        <v>8.9999999999999993E-3</v>
      </c>
      <c r="D1717" s="125">
        <v>1.3875391742144376</v>
      </c>
      <c r="E1717" s="144">
        <v>0</v>
      </c>
    </row>
    <row r="1718" spans="2:5" x14ac:dyDescent="0.2">
      <c r="B1718" s="143">
        <v>42196</v>
      </c>
      <c r="C1718" s="124">
        <v>8.9999999999999993E-3</v>
      </c>
      <c r="D1718" s="125">
        <v>1.3816290017450237</v>
      </c>
      <c r="E1718" s="144">
        <v>0</v>
      </c>
    </row>
    <row r="1719" spans="2:5" x14ac:dyDescent="0.2">
      <c r="B1719" s="143">
        <v>42197</v>
      </c>
      <c r="C1719" s="124">
        <v>8.9999999999999993E-3</v>
      </c>
      <c r="D1719" s="125">
        <v>1.5117208044219714</v>
      </c>
      <c r="E1719" s="144">
        <v>0</v>
      </c>
    </row>
    <row r="1720" spans="2:5" x14ac:dyDescent="0.2">
      <c r="B1720" s="143">
        <v>42198</v>
      </c>
      <c r="C1720" s="124">
        <v>0.28399999999999997</v>
      </c>
      <c r="D1720" s="125">
        <v>1.9238482011466747</v>
      </c>
      <c r="E1720" s="144">
        <v>22</v>
      </c>
    </row>
    <row r="1721" spans="2:5" x14ac:dyDescent="0.2">
      <c r="B1721" s="143">
        <v>42199</v>
      </c>
      <c r="C1721" s="124">
        <v>0.34300000000000003</v>
      </c>
      <c r="D1721" s="125">
        <v>1.7893727512959954</v>
      </c>
      <c r="E1721" s="144">
        <v>0</v>
      </c>
    </row>
    <row r="1722" spans="2:5" x14ac:dyDescent="0.2">
      <c r="B1722" s="143">
        <v>42200</v>
      </c>
      <c r="C1722" s="124">
        <v>0.159</v>
      </c>
      <c r="D1722" s="125">
        <v>1.6289211670966688</v>
      </c>
      <c r="E1722" s="144">
        <v>0</v>
      </c>
    </row>
    <row r="1723" spans="2:5" x14ac:dyDescent="0.2">
      <c r="B1723" s="143">
        <v>42201</v>
      </c>
      <c r="C1723" s="124">
        <v>5.3999999999999999E-2</v>
      </c>
      <c r="D1723" s="125">
        <v>1.562173816484649</v>
      </c>
      <c r="E1723" s="144">
        <v>0</v>
      </c>
    </row>
    <row r="1724" spans="2:5" x14ac:dyDescent="0.2">
      <c r="B1724" s="143">
        <v>42202</v>
      </c>
      <c r="C1724" s="124">
        <v>1.9E-2</v>
      </c>
      <c r="D1724" s="125">
        <v>1.5819708757118747</v>
      </c>
      <c r="E1724" s="144">
        <v>0</v>
      </c>
    </row>
    <row r="1725" spans="2:5" x14ac:dyDescent="0.2">
      <c r="B1725" s="143">
        <v>42203</v>
      </c>
      <c r="C1725" s="124">
        <v>5.0869999999999997</v>
      </c>
      <c r="D1725" s="125">
        <v>3.7119171781976763</v>
      </c>
      <c r="E1725" s="144">
        <v>0</v>
      </c>
    </row>
    <row r="1726" spans="2:5" x14ac:dyDescent="0.2">
      <c r="B1726" s="143">
        <v>42204</v>
      </c>
      <c r="C1726" s="124">
        <v>2.9470000000000001</v>
      </c>
      <c r="D1726" s="125">
        <v>3.1191288176863772</v>
      </c>
      <c r="E1726" s="144">
        <v>45</v>
      </c>
    </row>
    <row r="1727" spans="2:5" x14ac:dyDescent="0.2">
      <c r="B1727" s="143">
        <v>42205</v>
      </c>
      <c r="C1727" s="124">
        <v>1.389</v>
      </c>
      <c r="D1727" s="125">
        <v>2.4647827202458985</v>
      </c>
      <c r="E1727" s="144">
        <v>0</v>
      </c>
    </row>
    <row r="1728" spans="2:5" x14ac:dyDescent="0.2">
      <c r="B1728" s="143">
        <v>42206</v>
      </c>
      <c r="C1728" s="124">
        <v>0.78700000000000003</v>
      </c>
      <c r="D1728" s="125">
        <v>2.2236383885401785</v>
      </c>
      <c r="E1728" s="144">
        <v>0</v>
      </c>
    </row>
    <row r="1729" spans="2:5" x14ac:dyDescent="0.2">
      <c r="B1729" s="143">
        <v>42207</v>
      </c>
      <c r="C1729" s="124">
        <v>0.51400000000000001</v>
      </c>
      <c r="D1729" s="125">
        <v>2.0720049599547359</v>
      </c>
      <c r="E1729" s="144">
        <v>0</v>
      </c>
    </row>
    <row r="1730" spans="2:5" x14ac:dyDescent="0.2">
      <c r="B1730" s="143">
        <v>42208</v>
      </c>
      <c r="C1730" s="124">
        <v>0.45300000000000001</v>
      </c>
      <c r="D1730" s="125">
        <v>1.9894349397343378</v>
      </c>
      <c r="E1730" s="144">
        <v>7</v>
      </c>
    </row>
    <row r="1731" spans="2:5" x14ac:dyDescent="0.2">
      <c r="B1731" s="143">
        <v>42209</v>
      </c>
      <c r="C1731" s="124">
        <v>1.32</v>
      </c>
      <c r="D1731" s="125">
        <v>2.3858208764739453</v>
      </c>
      <c r="E1731" s="144">
        <v>12</v>
      </c>
    </row>
    <row r="1732" spans="2:5" x14ac:dyDescent="0.2">
      <c r="B1732" s="143">
        <v>42210</v>
      </c>
      <c r="C1732" s="124">
        <v>1.4510000000000001</v>
      </c>
      <c r="D1732" s="125">
        <v>2.5606797530960255</v>
      </c>
      <c r="E1732" s="144">
        <v>0</v>
      </c>
    </row>
    <row r="1733" spans="2:5" x14ac:dyDescent="0.2">
      <c r="B1733" s="143">
        <v>42211</v>
      </c>
      <c r="C1733" s="124">
        <v>0.89700000000000002</v>
      </c>
      <c r="D1733" s="125">
        <v>2.226161377398681</v>
      </c>
      <c r="E1733" s="144">
        <v>0</v>
      </c>
    </row>
    <row r="1734" spans="2:5" x14ac:dyDescent="0.2">
      <c r="B1734" s="143">
        <v>42212</v>
      </c>
      <c r="C1734" s="124">
        <v>0.53</v>
      </c>
      <c r="D1734" s="125">
        <v>2.0885930018858363</v>
      </c>
      <c r="E1734" s="144">
        <v>0</v>
      </c>
    </row>
    <row r="1735" spans="2:5" x14ac:dyDescent="0.2">
      <c r="B1735" s="143">
        <v>42213</v>
      </c>
      <c r="C1735" s="124">
        <v>0.35199999999999998</v>
      </c>
      <c r="D1735" s="125">
        <v>2.0545963531275548</v>
      </c>
      <c r="E1735" s="144">
        <v>0</v>
      </c>
    </row>
    <row r="1736" spans="2:5" x14ac:dyDescent="0.2">
      <c r="B1736" s="143">
        <v>42214</v>
      </c>
      <c r="C1736" s="124">
        <v>0.247</v>
      </c>
      <c r="D1736" s="125">
        <v>2.0545963531275548</v>
      </c>
      <c r="E1736" s="144">
        <v>0</v>
      </c>
    </row>
    <row r="1737" spans="2:5" x14ac:dyDescent="0.2">
      <c r="B1737" s="143">
        <v>42215</v>
      </c>
      <c r="C1737" s="124">
        <v>4.6840000000000002</v>
      </c>
      <c r="D1737" s="125">
        <v>2.0545963531275548</v>
      </c>
      <c r="E1737" s="144">
        <v>85</v>
      </c>
    </row>
    <row r="1738" spans="2:5" x14ac:dyDescent="0.2">
      <c r="B1738" s="143">
        <v>42216</v>
      </c>
      <c r="C1738" s="124">
        <v>8.0760000000000005</v>
      </c>
      <c r="D1738" s="125">
        <v>2.0545963531275548</v>
      </c>
      <c r="E1738" s="144">
        <v>4</v>
      </c>
    </row>
    <row r="1739" spans="2:5" x14ac:dyDescent="0.2">
      <c r="B1739" s="143">
        <v>42217</v>
      </c>
      <c r="C1739" s="124">
        <v>2.9390000000000001</v>
      </c>
      <c r="D1739" s="125">
        <v>2.0545963531275548</v>
      </c>
      <c r="E1739" s="144">
        <v>0</v>
      </c>
    </row>
    <row r="1740" spans="2:5" x14ac:dyDescent="0.2">
      <c r="B1740" s="143">
        <v>42218</v>
      </c>
      <c r="C1740" s="124">
        <v>1.579</v>
      </c>
      <c r="D1740" s="125">
        <v>2.0545963531275548</v>
      </c>
      <c r="E1740" s="144">
        <v>0</v>
      </c>
    </row>
    <row r="1741" spans="2:5" x14ac:dyDescent="0.2">
      <c r="B1741" s="143">
        <v>42219</v>
      </c>
      <c r="C1741" s="124">
        <v>0.63100000000000001</v>
      </c>
      <c r="D1741" s="125">
        <v>2.0545963531275548</v>
      </c>
      <c r="E1741" s="144">
        <v>0</v>
      </c>
    </row>
    <row r="1742" spans="2:5" x14ac:dyDescent="0.2">
      <c r="B1742" s="143">
        <v>42220</v>
      </c>
      <c r="C1742" s="124">
        <v>0.19</v>
      </c>
      <c r="D1742" s="125">
        <v>2.0545963531275548</v>
      </c>
      <c r="E1742" s="144">
        <v>13</v>
      </c>
    </row>
    <row r="1743" spans="2:5" x14ac:dyDescent="0.2">
      <c r="B1743" s="143">
        <v>42221</v>
      </c>
      <c r="C1743" s="124">
        <v>1.9059999999999999</v>
      </c>
      <c r="D1743" s="125">
        <v>2.8026966619547</v>
      </c>
      <c r="E1743" s="144">
        <v>8</v>
      </c>
    </row>
    <row r="1744" spans="2:5" x14ac:dyDescent="0.2">
      <c r="B1744" s="143">
        <v>42222</v>
      </c>
      <c r="C1744" s="124">
        <v>1.1679999999999999</v>
      </c>
      <c r="D1744" s="125">
        <v>4.3042923732723803</v>
      </c>
      <c r="E1744" s="144">
        <v>0</v>
      </c>
    </row>
    <row r="1745" spans="2:5" x14ac:dyDescent="0.2">
      <c r="B1745" s="143">
        <v>42223</v>
      </c>
      <c r="C1745" s="124">
        <v>1.9930000000000001</v>
      </c>
      <c r="D1745" s="125">
        <v>3.488282920238055</v>
      </c>
      <c r="E1745" s="144">
        <v>0</v>
      </c>
    </row>
    <row r="1746" spans="2:5" x14ac:dyDescent="0.2">
      <c r="B1746" s="143">
        <v>42224</v>
      </c>
      <c r="C1746" s="124">
        <v>1.1319999999999999</v>
      </c>
      <c r="D1746" s="125">
        <v>2.9987439167428263</v>
      </c>
      <c r="E1746" s="144">
        <v>0</v>
      </c>
    </row>
    <row r="1747" spans="2:5" x14ac:dyDescent="0.2">
      <c r="B1747" s="143">
        <v>42225</v>
      </c>
      <c r="C1747" s="124">
        <v>0.55900000000000005</v>
      </c>
      <c r="D1747" s="125">
        <v>2.6925898438681859</v>
      </c>
      <c r="E1747" s="144">
        <v>0</v>
      </c>
    </row>
    <row r="1748" spans="2:5" x14ac:dyDescent="0.2">
      <c r="B1748" s="143">
        <v>42226</v>
      </c>
      <c r="C1748" s="124">
        <v>0.40799999999999997</v>
      </c>
      <c r="D1748" s="125">
        <v>2.4611893181942768</v>
      </c>
      <c r="E1748" s="144">
        <v>0</v>
      </c>
    </row>
    <row r="1749" spans="2:5" x14ac:dyDescent="0.2">
      <c r="B1749" s="143">
        <v>42227</v>
      </c>
      <c r="C1749" s="124">
        <v>0.308</v>
      </c>
      <c r="D1749" s="125">
        <v>2.2652578960792762</v>
      </c>
      <c r="E1749" s="144">
        <v>0</v>
      </c>
    </row>
    <row r="1750" spans="2:5" x14ac:dyDescent="0.2">
      <c r="B1750" s="143">
        <v>42228</v>
      </c>
      <c r="C1750" s="124">
        <v>0.27400000000000002</v>
      </c>
      <c r="D1750" s="125">
        <v>2.1438183647776188</v>
      </c>
      <c r="E1750" s="144">
        <v>0</v>
      </c>
    </row>
    <row r="1751" spans="2:5" x14ac:dyDescent="0.2">
      <c r="B1751" s="143">
        <v>42229</v>
      </c>
      <c r="C1751" s="124">
        <v>0.20699999999999999</v>
      </c>
      <c r="D1751" s="125">
        <v>2.0754730707268267</v>
      </c>
      <c r="E1751" s="144">
        <v>6.5</v>
      </c>
    </row>
    <row r="1752" spans="2:5" x14ac:dyDescent="0.2">
      <c r="B1752" s="143">
        <v>42230</v>
      </c>
      <c r="C1752" s="124">
        <v>0.222</v>
      </c>
      <c r="D1752" s="125">
        <v>2.6786948553353702</v>
      </c>
      <c r="E1752" s="144">
        <v>0</v>
      </c>
    </row>
    <row r="1753" spans="2:5" x14ac:dyDescent="0.2">
      <c r="B1753" s="143">
        <v>42231</v>
      </c>
      <c r="C1753" s="124">
        <v>0.44500000000000001</v>
      </c>
      <c r="D1753" s="125">
        <v>2.6653121660072889</v>
      </c>
      <c r="E1753" s="144">
        <v>0</v>
      </c>
    </row>
    <row r="1754" spans="2:5" x14ac:dyDescent="0.2">
      <c r="B1754" s="143">
        <v>42232</v>
      </c>
      <c r="C1754" s="124">
        <v>0.32200000000000001</v>
      </c>
      <c r="D1754" s="125">
        <v>2.28520699663664</v>
      </c>
      <c r="E1754" s="144">
        <v>0</v>
      </c>
    </row>
    <row r="1755" spans="2:5" x14ac:dyDescent="0.2">
      <c r="B1755" s="143">
        <v>42233</v>
      </c>
      <c r="C1755" s="124">
        <v>0.22900000000000001</v>
      </c>
      <c r="D1755" s="125">
        <v>2.112598909470468</v>
      </c>
      <c r="E1755" s="144">
        <v>0</v>
      </c>
    </row>
    <row r="1756" spans="2:5" x14ac:dyDescent="0.2">
      <c r="B1756" s="143">
        <v>42234</v>
      </c>
      <c r="C1756" s="124">
        <v>0.16500000000000001</v>
      </c>
      <c r="D1756" s="125">
        <v>1.9666268616829676</v>
      </c>
      <c r="E1756" s="144">
        <v>0</v>
      </c>
    </row>
    <row r="1757" spans="2:5" x14ac:dyDescent="0.2">
      <c r="B1757" s="143">
        <v>42235</v>
      </c>
      <c r="C1757" s="124">
        <v>0.14000000000000001</v>
      </c>
      <c r="D1757" s="125">
        <v>1.85081955787468</v>
      </c>
      <c r="E1757" s="144">
        <v>0</v>
      </c>
    </row>
    <row r="1758" spans="2:5" x14ac:dyDescent="0.2">
      <c r="B1758" s="143">
        <v>42236</v>
      </c>
      <c r="C1758" s="124">
        <v>0.1</v>
      </c>
      <c r="D1758" s="125">
        <v>1.7577723419093869</v>
      </c>
      <c r="E1758" s="144">
        <v>0</v>
      </c>
    </row>
    <row r="1759" spans="2:5" x14ac:dyDescent="0.2">
      <c r="B1759" s="143">
        <v>42237</v>
      </c>
      <c r="C1759" s="124">
        <v>4.5999999999999999E-2</v>
      </c>
      <c r="D1759" s="125">
        <v>1.671106036015833</v>
      </c>
      <c r="E1759" s="144">
        <v>0</v>
      </c>
    </row>
    <row r="1760" spans="2:5" x14ac:dyDescent="0.2">
      <c r="B1760" s="143">
        <v>42238</v>
      </c>
      <c r="C1760" s="124">
        <v>5.8999999999999997E-2</v>
      </c>
      <c r="D1760" s="125">
        <v>1.6074356578288442</v>
      </c>
      <c r="E1760" s="144">
        <v>0</v>
      </c>
    </row>
    <row r="1761" spans="2:5" x14ac:dyDescent="0.2">
      <c r="B1761" s="143">
        <v>42239</v>
      </c>
      <c r="C1761" s="124">
        <v>5.0999999999999997E-2</v>
      </c>
      <c r="D1761" s="125">
        <v>1.5605511066184246</v>
      </c>
      <c r="E1761" s="144">
        <v>0</v>
      </c>
    </row>
    <row r="1762" spans="2:5" x14ac:dyDescent="0.2">
      <c r="B1762" s="143">
        <v>42240</v>
      </c>
      <c r="C1762" s="124">
        <v>5.0999999999999997E-2</v>
      </c>
      <c r="D1762" s="125">
        <v>1.5152100797276902</v>
      </c>
      <c r="E1762" s="144">
        <v>0</v>
      </c>
    </row>
    <row r="1763" spans="2:5" x14ac:dyDescent="0.2">
      <c r="B1763" s="143">
        <v>42241</v>
      </c>
      <c r="C1763" s="124">
        <v>4.4999999999999998E-2</v>
      </c>
      <c r="D1763" s="125">
        <v>1.4463303069617657</v>
      </c>
      <c r="E1763" s="144">
        <v>0</v>
      </c>
    </row>
    <row r="1764" spans="2:5" x14ac:dyDescent="0.2">
      <c r="B1764" s="143">
        <v>42242</v>
      </c>
      <c r="C1764" s="124">
        <v>2.5999999999999999E-2</v>
      </c>
      <c r="D1764" s="125">
        <v>1.3607123062339268</v>
      </c>
      <c r="E1764" s="144">
        <v>0</v>
      </c>
    </row>
    <row r="1765" spans="2:5" x14ac:dyDescent="0.2">
      <c r="B1765" s="143">
        <v>42243</v>
      </c>
      <c r="C1765" s="124">
        <v>0.02</v>
      </c>
      <c r="D1765" s="125">
        <v>1.3003585921847243</v>
      </c>
      <c r="E1765" s="144">
        <v>0</v>
      </c>
    </row>
    <row r="1766" spans="2:5" x14ac:dyDescent="0.2">
      <c r="B1766" s="143">
        <v>42244</v>
      </c>
      <c r="C1766" s="124">
        <v>3.7999999999999999E-2</v>
      </c>
      <c r="D1766" s="125">
        <v>1.265515539462289</v>
      </c>
      <c r="E1766" s="144">
        <v>0</v>
      </c>
    </row>
    <row r="1767" spans="2:5" x14ac:dyDescent="0.2">
      <c r="B1767" s="143">
        <v>42245</v>
      </c>
      <c r="C1767" s="124">
        <v>1.6E-2</v>
      </c>
      <c r="D1767" s="125">
        <v>1.2404826666325792</v>
      </c>
      <c r="E1767" s="144">
        <v>0</v>
      </c>
    </row>
    <row r="1768" spans="2:5" x14ac:dyDescent="0.2">
      <c r="B1768" s="143">
        <v>42246</v>
      </c>
      <c r="C1768" s="124">
        <v>1.9E-2</v>
      </c>
      <c r="D1768" s="125">
        <v>1.2742768957265211</v>
      </c>
      <c r="E1768" s="144">
        <v>0</v>
      </c>
    </row>
    <row r="1769" spans="2:5" x14ac:dyDescent="0.2">
      <c r="B1769" s="143">
        <v>42247</v>
      </c>
      <c r="C1769" s="124">
        <v>2.5999999999999999E-2</v>
      </c>
      <c r="D1769" s="125">
        <v>1.5121230310883211</v>
      </c>
      <c r="E1769" s="144">
        <v>9.5</v>
      </c>
    </row>
    <row r="1770" spans="2:5" x14ac:dyDescent="0.2">
      <c r="B1770" s="143">
        <v>42248</v>
      </c>
      <c r="C1770" s="124">
        <v>1.0999999999999999E-2</v>
      </c>
      <c r="D1770" s="125">
        <v>1.6111015280880954</v>
      </c>
      <c r="E1770" s="144">
        <v>0</v>
      </c>
    </row>
    <row r="1771" spans="2:5" x14ac:dyDescent="0.2">
      <c r="B1771" s="143">
        <v>42249</v>
      </c>
      <c r="C1771" s="124">
        <v>0.01</v>
      </c>
      <c r="D1771" s="125">
        <v>1.4775866744353785</v>
      </c>
      <c r="E1771" s="144">
        <v>0</v>
      </c>
    </row>
    <row r="1772" spans="2:5" x14ac:dyDescent="0.2">
      <c r="B1772" s="143">
        <v>42250</v>
      </c>
      <c r="C1772" s="124">
        <v>0.01</v>
      </c>
      <c r="D1772" s="125">
        <v>1.2996505951028394</v>
      </c>
      <c r="E1772" s="144">
        <v>0</v>
      </c>
    </row>
    <row r="1773" spans="2:5" x14ac:dyDescent="0.2">
      <c r="B1773" s="143">
        <v>42251</v>
      </c>
      <c r="C1773" s="124">
        <v>8.9999999999999993E-3</v>
      </c>
      <c r="D1773" s="125">
        <v>1.207500165269108</v>
      </c>
      <c r="E1773" s="144">
        <v>0</v>
      </c>
    </row>
    <row r="1774" spans="2:5" x14ac:dyDescent="0.2">
      <c r="B1774" s="143">
        <v>42252</v>
      </c>
      <c r="C1774" s="124">
        <v>8.9999999999999993E-3</v>
      </c>
      <c r="D1774" s="125">
        <v>1.1395054701505634</v>
      </c>
      <c r="E1774" s="144">
        <v>0</v>
      </c>
    </row>
    <row r="1775" spans="2:5" x14ac:dyDescent="0.2">
      <c r="B1775" s="143">
        <v>42253</v>
      </c>
      <c r="C1775" s="124">
        <v>8.9999999999999993E-3</v>
      </c>
      <c r="D1775" s="125">
        <v>1.0647451337266924</v>
      </c>
      <c r="E1775" s="144">
        <v>0</v>
      </c>
    </row>
    <row r="1776" spans="2:5" x14ac:dyDescent="0.2">
      <c r="B1776" s="143">
        <v>42254</v>
      </c>
      <c r="C1776" s="124">
        <v>0.01</v>
      </c>
      <c r="D1776" s="125">
        <v>1.0505372869855039</v>
      </c>
      <c r="E1776" s="144">
        <v>0</v>
      </c>
    </row>
    <row r="1777" spans="2:5" x14ac:dyDescent="0.2">
      <c r="B1777" s="143">
        <v>42255</v>
      </c>
      <c r="C1777" s="124">
        <v>0.01</v>
      </c>
      <c r="D1777" s="125">
        <v>1.7195731684013615</v>
      </c>
      <c r="E1777" s="144">
        <v>17</v>
      </c>
    </row>
    <row r="1778" spans="2:5" x14ac:dyDescent="0.2">
      <c r="B1778" s="143">
        <v>42256</v>
      </c>
      <c r="C1778" s="124">
        <v>0.01</v>
      </c>
      <c r="D1778" s="125">
        <v>1.8892927596406688</v>
      </c>
      <c r="E1778" s="144">
        <v>0</v>
      </c>
    </row>
    <row r="1779" spans="2:5" x14ac:dyDescent="0.2">
      <c r="B1779" s="143">
        <v>42257</v>
      </c>
      <c r="C1779" s="124">
        <v>0.01</v>
      </c>
      <c r="D1779" s="125">
        <v>1.5229277013261135</v>
      </c>
      <c r="E1779" s="144">
        <v>0</v>
      </c>
    </row>
    <row r="1780" spans="2:5" x14ac:dyDescent="0.2">
      <c r="B1780" s="143">
        <v>42258</v>
      </c>
      <c r="C1780" s="124">
        <v>0.01</v>
      </c>
      <c r="D1780" s="125">
        <v>1.343620529318696</v>
      </c>
      <c r="E1780" s="144">
        <v>0</v>
      </c>
    </row>
    <row r="1781" spans="2:5" x14ac:dyDescent="0.2">
      <c r="B1781" s="143">
        <v>42259</v>
      </c>
      <c r="C1781" s="124">
        <v>0.01</v>
      </c>
      <c r="D1781" s="125">
        <v>1.2761714245181794</v>
      </c>
      <c r="E1781" s="144">
        <v>0</v>
      </c>
    </row>
    <row r="1782" spans="2:5" x14ac:dyDescent="0.2">
      <c r="B1782" s="143">
        <v>42260</v>
      </c>
      <c r="C1782" s="124">
        <v>0.01</v>
      </c>
      <c r="D1782" s="125">
        <v>1.2139275245091687</v>
      </c>
      <c r="E1782" s="144">
        <v>0</v>
      </c>
    </row>
    <row r="1783" spans="2:5" x14ac:dyDescent="0.2">
      <c r="B1783" s="143">
        <v>42261</v>
      </c>
      <c r="C1783" s="124">
        <v>0.01</v>
      </c>
      <c r="D1783" s="125">
        <v>1.1535441758591187</v>
      </c>
      <c r="E1783" s="144">
        <v>0</v>
      </c>
    </row>
    <row r="1784" spans="2:5" x14ac:dyDescent="0.2">
      <c r="B1784" s="143">
        <v>42262</v>
      </c>
      <c r="C1784" s="124">
        <v>8.9999999999999993E-3</v>
      </c>
      <c r="D1784" s="125">
        <v>1.1134577511250514</v>
      </c>
      <c r="E1784" s="144">
        <v>0</v>
      </c>
    </row>
    <row r="1785" spans="2:5" x14ac:dyDescent="0.2">
      <c r="B1785" s="143">
        <v>42263</v>
      </c>
      <c r="C1785" s="124">
        <v>8.0000000000000002E-3</v>
      </c>
      <c r="D1785" s="125">
        <v>1.0549349538339674</v>
      </c>
      <c r="E1785" s="144">
        <v>0</v>
      </c>
    </row>
    <row r="1786" spans="2:5" x14ac:dyDescent="0.2">
      <c r="B1786" s="143">
        <v>42264</v>
      </c>
      <c r="C1786" s="124">
        <v>8.9999999999999993E-3</v>
      </c>
      <c r="D1786" s="125">
        <v>0.97927328244426892</v>
      </c>
      <c r="E1786" s="144">
        <v>0</v>
      </c>
    </row>
    <row r="1787" spans="2:5" x14ac:dyDescent="0.2">
      <c r="B1787" s="143">
        <v>42265</v>
      </c>
      <c r="C1787" s="124">
        <v>8.0000000000000002E-3</v>
      </c>
      <c r="D1787" s="125">
        <v>0.89269246777785982</v>
      </c>
      <c r="E1787" s="144">
        <v>0</v>
      </c>
    </row>
    <row r="1788" spans="2:5" x14ac:dyDescent="0.2">
      <c r="B1788" s="143">
        <v>42266</v>
      </c>
      <c r="C1788" s="124">
        <v>8.0000000000000002E-3</v>
      </c>
      <c r="D1788" s="125">
        <v>0.90795641018956008</v>
      </c>
      <c r="E1788" s="144">
        <v>0</v>
      </c>
    </row>
    <row r="1789" spans="2:5" x14ac:dyDescent="0.2">
      <c r="B1789" s="143">
        <v>42267</v>
      </c>
      <c r="C1789" s="124">
        <v>8.9999999999999993E-3</v>
      </c>
      <c r="D1789" s="125">
        <v>0.83165921437754975</v>
      </c>
      <c r="E1789" s="144">
        <v>0</v>
      </c>
    </row>
    <row r="1790" spans="2:5" x14ac:dyDescent="0.2">
      <c r="B1790" s="143">
        <v>42268</v>
      </c>
      <c r="C1790" s="124">
        <v>8.9999999999999993E-3</v>
      </c>
      <c r="D1790" s="125">
        <v>0.91228944073676554</v>
      </c>
      <c r="E1790" s="144">
        <v>0</v>
      </c>
    </row>
    <row r="1791" spans="2:5" x14ac:dyDescent="0.2">
      <c r="B1791" s="143">
        <v>42269</v>
      </c>
      <c r="C1791" s="124">
        <v>8.9999999999999993E-3</v>
      </c>
      <c r="D1791" s="125">
        <v>0.88796864756743032</v>
      </c>
      <c r="E1791" s="144">
        <v>0</v>
      </c>
    </row>
    <row r="1792" spans="2:5" x14ac:dyDescent="0.2">
      <c r="B1792" s="143">
        <v>42270</v>
      </c>
      <c r="C1792" s="124">
        <v>8.0000000000000002E-3</v>
      </c>
      <c r="D1792" s="125">
        <v>0.83062911727374722</v>
      </c>
      <c r="E1792" s="144">
        <v>0</v>
      </c>
    </row>
    <row r="1793" spans="2:5" x14ac:dyDescent="0.2">
      <c r="B1793" s="143">
        <v>42271</v>
      </c>
      <c r="C1793" s="124">
        <v>8.0000000000000002E-3</v>
      </c>
      <c r="D1793" s="125">
        <v>0.76753566966583164</v>
      </c>
      <c r="E1793" s="144">
        <v>0</v>
      </c>
    </row>
    <row r="1794" spans="2:5" x14ac:dyDescent="0.2">
      <c r="B1794" s="143">
        <v>42272</v>
      </c>
      <c r="C1794" s="124">
        <v>8.0000000000000002E-3</v>
      </c>
      <c r="D1794" s="125">
        <v>0.73109598461881031</v>
      </c>
      <c r="E1794" s="144">
        <v>0</v>
      </c>
    </row>
    <row r="1795" spans="2:5" x14ac:dyDescent="0.2">
      <c r="B1795" s="143">
        <v>42273</v>
      </c>
      <c r="C1795" s="124">
        <v>8.9999999999999993E-3</v>
      </c>
      <c r="D1795" s="125">
        <v>0.76740690752785579</v>
      </c>
      <c r="E1795" s="144">
        <v>0</v>
      </c>
    </row>
    <row r="1796" spans="2:5" x14ac:dyDescent="0.2">
      <c r="B1796" s="143">
        <v>42274</v>
      </c>
      <c r="C1796" s="124">
        <v>8.0000000000000002E-3</v>
      </c>
      <c r="D1796" s="125">
        <v>0.76367280552657169</v>
      </c>
      <c r="E1796" s="144">
        <v>0</v>
      </c>
    </row>
    <row r="1797" spans="2:5" x14ac:dyDescent="0.2">
      <c r="B1797" s="143">
        <v>42275</v>
      </c>
      <c r="C1797" s="124">
        <v>8.9999999999999993E-3</v>
      </c>
      <c r="D1797" s="125">
        <v>0.73830666434542958</v>
      </c>
      <c r="E1797" s="144">
        <v>0</v>
      </c>
    </row>
    <row r="1798" spans="2:5" x14ac:dyDescent="0.2">
      <c r="B1798" s="143">
        <v>42276</v>
      </c>
      <c r="C1798" s="124">
        <v>8.9999999999999993E-3</v>
      </c>
      <c r="D1798" s="125">
        <v>0.68705933343124503</v>
      </c>
      <c r="E1798" s="144">
        <v>0</v>
      </c>
    </row>
    <row r="1799" spans="2:5" x14ac:dyDescent="0.2">
      <c r="B1799" s="143">
        <v>42277</v>
      </c>
      <c r="C1799" s="124">
        <v>8.9999999999999993E-3</v>
      </c>
      <c r="D1799" s="125">
        <v>0.66323833790580755</v>
      </c>
      <c r="E1799" s="144">
        <v>3</v>
      </c>
    </row>
    <row r="1800" spans="2:5" x14ac:dyDescent="0.2">
      <c r="B1800" s="143">
        <v>42278</v>
      </c>
      <c r="C1800" s="124">
        <v>8.9999999999999993E-3</v>
      </c>
      <c r="D1800" s="125">
        <v>0.67006273121850057</v>
      </c>
      <c r="E1800" s="144">
        <v>0</v>
      </c>
    </row>
    <row r="1801" spans="2:5" x14ac:dyDescent="0.2">
      <c r="B1801" s="143">
        <v>42279</v>
      </c>
      <c r="C1801" s="124">
        <v>8.0000000000000002E-3</v>
      </c>
      <c r="D1801" s="125">
        <v>0.65220506377872944</v>
      </c>
      <c r="E1801" s="144">
        <v>0</v>
      </c>
    </row>
    <row r="1802" spans="2:5" x14ac:dyDescent="0.2">
      <c r="B1802" s="143">
        <v>42280</v>
      </c>
      <c r="C1802" s="124">
        <v>8.0000000000000002E-3</v>
      </c>
      <c r="D1802" s="125">
        <v>0.60673170622530936</v>
      </c>
      <c r="E1802" s="144">
        <v>0</v>
      </c>
    </row>
    <row r="1803" spans="2:5" x14ac:dyDescent="0.2">
      <c r="B1803" s="143">
        <v>42281</v>
      </c>
      <c r="C1803" s="124">
        <v>8.0000000000000002E-3</v>
      </c>
      <c r="D1803" s="125">
        <v>0.59584714112688264</v>
      </c>
      <c r="E1803" s="144">
        <v>3</v>
      </c>
    </row>
    <row r="1804" spans="2:5" x14ac:dyDescent="0.2">
      <c r="B1804" s="143">
        <v>42282</v>
      </c>
      <c r="C1804" s="124">
        <v>8.0000000000000002E-3</v>
      </c>
      <c r="D1804" s="125">
        <v>0.58717488600781087</v>
      </c>
      <c r="E1804" s="144">
        <v>0</v>
      </c>
    </row>
    <row r="1805" spans="2:5" x14ac:dyDescent="0.2">
      <c r="B1805" s="143">
        <v>42283</v>
      </c>
      <c r="C1805" s="124">
        <v>8.0000000000000002E-3</v>
      </c>
      <c r="D1805" s="125">
        <v>0.51673493626514755</v>
      </c>
      <c r="E1805" s="144">
        <v>0</v>
      </c>
    </row>
    <row r="1806" spans="2:5" x14ac:dyDescent="0.2">
      <c r="B1806" s="143">
        <v>42284</v>
      </c>
      <c r="C1806" s="124">
        <v>8.0000000000000002E-3</v>
      </c>
      <c r="D1806" s="125">
        <v>0.48930229252114538</v>
      </c>
      <c r="E1806" s="144">
        <v>0</v>
      </c>
    </row>
    <row r="1807" spans="2:5" x14ac:dyDescent="0.2">
      <c r="B1807" s="143">
        <v>42285</v>
      </c>
      <c r="C1807" s="124">
        <v>8.0000000000000002E-3</v>
      </c>
      <c r="D1807" s="125">
        <v>0.44753388011092304</v>
      </c>
      <c r="E1807" s="144">
        <v>0</v>
      </c>
    </row>
    <row r="1808" spans="2:5" x14ac:dyDescent="0.2">
      <c r="B1808" s="143">
        <v>42286</v>
      </c>
      <c r="C1808" s="124">
        <v>8.0000000000000002E-3</v>
      </c>
      <c r="D1808" s="125">
        <v>0.39707052952745453</v>
      </c>
      <c r="E1808" s="144">
        <v>0</v>
      </c>
    </row>
    <row r="1809" spans="2:5" x14ac:dyDescent="0.2">
      <c r="B1809" s="143">
        <v>42287</v>
      </c>
      <c r="C1809" s="124">
        <v>8.0000000000000002E-3</v>
      </c>
      <c r="D1809" s="125">
        <v>0.41672594355129383</v>
      </c>
      <c r="E1809" s="144">
        <v>0</v>
      </c>
    </row>
    <row r="1810" spans="2:5" x14ac:dyDescent="0.2">
      <c r="B1810" s="143">
        <v>42288</v>
      </c>
      <c r="C1810" s="124">
        <v>8.0000000000000002E-3</v>
      </c>
      <c r="D1810" s="125">
        <v>0.4539053328514655</v>
      </c>
      <c r="E1810" s="144">
        <v>0</v>
      </c>
    </row>
    <row r="1811" spans="2:5" x14ac:dyDescent="0.2">
      <c r="B1811" s="143">
        <v>42289</v>
      </c>
      <c r="C1811" s="124">
        <v>8.0000000000000002E-3</v>
      </c>
      <c r="D1811" s="125">
        <v>0.45346287085559456</v>
      </c>
      <c r="E1811" s="144">
        <v>0</v>
      </c>
    </row>
    <row r="1812" spans="2:5" x14ac:dyDescent="0.2">
      <c r="B1812" s="143">
        <v>42290</v>
      </c>
      <c r="C1812" s="124">
        <v>8.0000000000000002E-3</v>
      </c>
      <c r="D1812" s="125">
        <v>0.38705769046220878</v>
      </c>
      <c r="E1812" s="144">
        <v>0</v>
      </c>
    </row>
    <row r="1813" spans="2:5" x14ac:dyDescent="0.2">
      <c r="B1813" s="143">
        <v>42291</v>
      </c>
      <c r="C1813" s="124">
        <v>8.0000000000000002E-3</v>
      </c>
      <c r="D1813" s="125">
        <v>0.37304206974966991</v>
      </c>
      <c r="E1813" s="144">
        <v>0</v>
      </c>
    </row>
    <row r="1814" spans="2:5" x14ac:dyDescent="0.2">
      <c r="B1814" s="143">
        <v>42292</v>
      </c>
      <c r="C1814" s="124">
        <v>8.0000000000000002E-3</v>
      </c>
      <c r="D1814" s="125">
        <v>0.37346369762602577</v>
      </c>
      <c r="E1814" s="144">
        <v>0</v>
      </c>
    </row>
    <row r="1815" spans="2:5" x14ac:dyDescent="0.2">
      <c r="B1815" s="143">
        <v>42293</v>
      </c>
      <c r="C1815" s="124">
        <v>7.0000000000000001E-3</v>
      </c>
      <c r="D1815" s="125">
        <v>0.36635625628174123</v>
      </c>
      <c r="E1815" s="144">
        <v>0</v>
      </c>
    </row>
    <row r="1816" spans="2:5" x14ac:dyDescent="0.2">
      <c r="B1816" s="143">
        <v>42294</v>
      </c>
      <c r="C1816" s="124">
        <v>8.0000000000000002E-3</v>
      </c>
      <c r="D1816" s="125">
        <v>0.35033439698021823</v>
      </c>
      <c r="E1816" s="144">
        <v>0</v>
      </c>
    </row>
    <row r="1817" spans="2:5" x14ac:dyDescent="0.2">
      <c r="B1817" s="143">
        <v>42295</v>
      </c>
      <c r="C1817" s="124">
        <v>8.0000000000000002E-3</v>
      </c>
      <c r="D1817" s="125">
        <v>0.30317230738212619</v>
      </c>
      <c r="E1817" s="144">
        <v>0</v>
      </c>
    </row>
    <row r="1818" spans="2:5" x14ac:dyDescent="0.2">
      <c r="B1818" s="143">
        <v>42296</v>
      </c>
      <c r="C1818" s="124">
        <v>7.0000000000000001E-3</v>
      </c>
      <c r="D1818" s="125">
        <v>0.28594579700530071</v>
      </c>
      <c r="E1818" s="144">
        <v>0</v>
      </c>
    </row>
    <row r="1819" spans="2:5" x14ac:dyDescent="0.2">
      <c r="B1819" s="143">
        <v>42297</v>
      </c>
      <c r="C1819" s="124">
        <v>6.0000000000000001E-3</v>
      </c>
      <c r="D1819" s="125">
        <v>0.30787044657580581</v>
      </c>
      <c r="E1819" s="144">
        <v>0</v>
      </c>
    </row>
    <row r="1820" spans="2:5" x14ac:dyDescent="0.2">
      <c r="B1820" s="143">
        <v>42298</v>
      </c>
      <c r="C1820" s="124">
        <v>7.0000000000000001E-3</v>
      </c>
      <c r="D1820" s="125">
        <v>0.28722623113979467</v>
      </c>
      <c r="E1820" s="144">
        <v>0</v>
      </c>
    </row>
    <row r="1821" spans="2:5" x14ac:dyDescent="0.2">
      <c r="B1821" s="143">
        <v>42299</v>
      </c>
      <c r="C1821" s="124">
        <v>7.0000000000000001E-3</v>
      </c>
      <c r="D1821" s="125">
        <v>0.27309500938217718</v>
      </c>
      <c r="E1821" s="144">
        <v>0</v>
      </c>
    </row>
    <row r="1822" spans="2:5" x14ac:dyDescent="0.2">
      <c r="B1822" s="143">
        <v>42300</v>
      </c>
      <c r="C1822" s="124">
        <v>7.0000000000000001E-3</v>
      </c>
      <c r="D1822" s="125">
        <v>0.22479432561577217</v>
      </c>
      <c r="E1822" s="144">
        <v>0</v>
      </c>
    </row>
    <row r="1823" spans="2:5" x14ac:dyDescent="0.2">
      <c r="B1823" s="143">
        <v>42301</v>
      </c>
      <c r="C1823" s="124">
        <v>6.0000000000000001E-3</v>
      </c>
      <c r="D1823" s="125">
        <v>0.23832456403964575</v>
      </c>
      <c r="E1823" s="144">
        <v>0</v>
      </c>
    </row>
    <row r="1824" spans="2:5" x14ac:dyDescent="0.2">
      <c r="B1824" s="143">
        <v>42302</v>
      </c>
      <c r="C1824" s="124">
        <v>7.0000000000000001E-3</v>
      </c>
      <c r="D1824" s="125">
        <v>0.20308209565811594</v>
      </c>
      <c r="E1824" s="144">
        <v>0</v>
      </c>
    </row>
    <row r="1825" spans="2:5" x14ac:dyDescent="0.2">
      <c r="B1825" s="143">
        <v>42303</v>
      </c>
      <c r="C1825" s="124">
        <v>6.0000000000000001E-3</v>
      </c>
      <c r="D1825" s="125">
        <v>0.1906604862199226</v>
      </c>
      <c r="E1825" s="144">
        <v>0</v>
      </c>
    </row>
    <row r="1826" spans="2:5" x14ac:dyDescent="0.2">
      <c r="B1826" s="143">
        <v>42304</v>
      </c>
      <c r="C1826" s="124">
        <v>6.0000000000000001E-3</v>
      </c>
      <c r="D1826" s="125">
        <v>0.16950027895391828</v>
      </c>
      <c r="E1826" s="144">
        <v>0</v>
      </c>
    </row>
    <row r="1827" spans="2:5" x14ac:dyDescent="0.2">
      <c r="B1827" s="143">
        <v>42305</v>
      </c>
      <c r="C1827" s="124">
        <v>6.0000000000000001E-3</v>
      </c>
      <c r="D1827" s="125">
        <v>0.114218587639686</v>
      </c>
      <c r="E1827" s="144">
        <v>0</v>
      </c>
    </row>
    <row r="1828" spans="2:5" x14ac:dyDescent="0.2">
      <c r="B1828" s="143">
        <v>42306</v>
      </c>
      <c r="C1828" s="124">
        <v>6.0000000000000001E-3</v>
      </c>
      <c r="D1828" s="125">
        <v>0.10078549433380528</v>
      </c>
      <c r="E1828" s="144">
        <v>0</v>
      </c>
    </row>
    <row r="1829" spans="2:5" x14ac:dyDescent="0.2">
      <c r="B1829" s="143">
        <v>42307</v>
      </c>
      <c r="C1829" s="124">
        <v>6.0000000000000001E-3</v>
      </c>
      <c r="D1829" s="125">
        <v>0.1123927439264395</v>
      </c>
      <c r="E1829" s="144">
        <v>0</v>
      </c>
    </row>
    <row r="1830" spans="2:5" x14ac:dyDescent="0.2">
      <c r="B1830" s="143">
        <v>42308</v>
      </c>
      <c r="C1830" s="124">
        <v>6.0000000000000001E-3</v>
      </c>
      <c r="D1830" s="125">
        <v>0.1194907222274038</v>
      </c>
      <c r="E1830" s="144">
        <v>0</v>
      </c>
    </row>
    <row r="1831" spans="2:5" x14ac:dyDescent="0.2">
      <c r="B1831" s="143">
        <v>42309</v>
      </c>
      <c r="C1831" s="124">
        <v>6.0000000000000001E-3</v>
      </c>
      <c r="D1831" s="125">
        <v>0.13223811182913561</v>
      </c>
      <c r="E1831" s="144">
        <v>0</v>
      </c>
    </row>
    <row r="1832" spans="2:5" x14ac:dyDescent="0.2">
      <c r="B1832" s="143">
        <v>42310</v>
      </c>
      <c r="C1832" s="124">
        <v>6.0000000000000001E-3</v>
      </c>
      <c r="D1832" s="125">
        <v>0.17211653330596702</v>
      </c>
      <c r="E1832" s="144">
        <v>0</v>
      </c>
    </row>
    <row r="1833" spans="2:5" x14ac:dyDescent="0.2">
      <c r="B1833" s="143">
        <v>42311</v>
      </c>
      <c r="C1833" s="124">
        <v>6.0000000000000001E-3</v>
      </c>
      <c r="D1833" s="125">
        <v>0.15877983288761291</v>
      </c>
      <c r="E1833" s="144">
        <v>0</v>
      </c>
    </row>
    <row r="1834" spans="2:5" x14ac:dyDescent="0.2">
      <c r="B1834" s="143">
        <v>42312</v>
      </c>
      <c r="C1834" s="124">
        <v>6.0000000000000001E-3</v>
      </c>
      <c r="D1834" s="125">
        <v>0.12713191315344197</v>
      </c>
      <c r="E1834" s="144">
        <v>0</v>
      </c>
    </row>
    <row r="1835" spans="2:5" x14ac:dyDescent="0.2">
      <c r="B1835" s="143">
        <v>42313</v>
      </c>
      <c r="C1835" s="124">
        <v>6.0000000000000001E-3</v>
      </c>
      <c r="D1835" s="125">
        <v>0.10105770714989952</v>
      </c>
      <c r="E1835" s="144">
        <v>0</v>
      </c>
    </row>
    <row r="1836" spans="2:5" x14ac:dyDescent="0.2">
      <c r="B1836" s="143">
        <v>42314</v>
      </c>
      <c r="C1836" s="124">
        <v>6.0000000000000001E-3</v>
      </c>
      <c r="D1836" s="125">
        <v>8.1972836922306683E-2</v>
      </c>
      <c r="E1836" s="144">
        <v>0</v>
      </c>
    </row>
    <row r="1837" spans="2:5" x14ac:dyDescent="0.2">
      <c r="B1837" s="143">
        <v>42315</v>
      </c>
      <c r="C1837" s="124">
        <v>6.0000000000000001E-3</v>
      </c>
      <c r="D1837" s="125">
        <v>7.5420406670718351E-2</v>
      </c>
      <c r="E1837" s="144">
        <v>0</v>
      </c>
    </row>
    <row r="1838" spans="2:5" x14ac:dyDescent="0.2">
      <c r="B1838" s="143">
        <v>42316</v>
      </c>
      <c r="C1838" s="124">
        <v>6.0000000000000001E-3</v>
      </c>
      <c r="D1838" s="125">
        <v>8.1139910897193537E-2</v>
      </c>
      <c r="E1838" s="144">
        <v>0</v>
      </c>
    </row>
    <row r="1839" spans="2:5" x14ac:dyDescent="0.2">
      <c r="B1839" s="143">
        <v>42317</v>
      </c>
      <c r="C1839" s="124">
        <v>6.0000000000000001E-3</v>
      </c>
      <c r="D1839" s="125">
        <v>0.11927343717737431</v>
      </c>
      <c r="E1839" s="144">
        <v>0</v>
      </c>
    </row>
    <row r="1840" spans="2:5" x14ac:dyDescent="0.2">
      <c r="B1840" s="143">
        <v>42318</v>
      </c>
      <c r="C1840" s="124">
        <v>6.0000000000000001E-3</v>
      </c>
      <c r="D1840" s="125">
        <v>9.8742335373886783E-2</v>
      </c>
      <c r="E1840" s="144">
        <v>0</v>
      </c>
    </row>
    <row r="1841" spans="2:5" x14ac:dyDescent="0.2">
      <c r="B1841" s="143">
        <v>42319</v>
      </c>
      <c r="C1841" s="124">
        <v>6.0000000000000001E-3</v>
      </c>
      <c r="D1841" s="125">
        <v>7.5027282802862222E-2</v>
      </c>
      <c r="E1841" s="144">
        <v>0</v>
      </c>
    </row>
    <row r="1842" spans="2:5" x14ac:dyDescent="0.2">
      <c r="B1842" s="143">
        <v>42320</v>
      </c>
      <c r="C1842" s="124">
        <v>6.0000000000000001E-3</v>
      </c>
      <c r="D1842" s="125">
        <v>6.1578843157483971E-2</v>
      </c>
      <c r="E1842" s="144">
        <v>0</v>
      </c>
    </row>
    <row r="1843" spans="2:5" x14ac:dyDescent="0.2">
      <c r="B1843" s="143">
        <v>42321</v>
      </c>
      <c r="C1843" s="124">
        <v>6.0000000000000001E-3</v>
      </c>
      <c r="D1843" s="125">
        <v>5.9871484481769786E-2</v>
      </c>
      <c r="E1843" s="144">
        <v>0</v>
      </c>
    </row>
    <row r="1844" spans="2:5" x14ac:dyDescent="0.2">
      <c r="B1844" s="143">
        <v>42322</v>
      </c>
      <c r="C1844" s="124">
        <v>6.0000000000000001E-3</v>
      </c>
      <c r="D1844" s="125">
        <v>5.7713177539238915E-2</v>
      </c>
      <c r="E1844" s="144">
        <v>0</v>
      </c>
    </row>
    <row r="1845" spans="2:5" x14ac:dyDescent="0.2">
      <c r="B1845" s="143">
        <v>42323</v>
      </c>
      <c r="C1845" s="124">
        <v>6.0000000000000001E-3</v>
      </c>
      <c r="D1845" s="125">
        <v>6.5629598700837052E-2</v>
      </c>
      <c r="E1845" s="144">
        <v>0</v>
      </c>
    </row>
    <row r="1846" spans="2:5" x14ac:dyDescent="0.2">
      <c r="B1846" s="143">
        <v>42324</v>
      </c>
      <c r="C1846" s="124">
        <v>6.0000000000000001E-3</v>
      </c>
      <c r="D1846" s="125">
        <v>0.12155493020268422</v>
      </c>
      <c r="E1846" s="144">
        <v>0</v>
      </c>
    </row>
    <row r="1847" spans="2:5" x14ac:dyDescent="0.2">
      <c r="B1847" s="143">
        <v>42325</v>
      </c>
      <c r="C1847" s="124">
        <v>6.0000000000000001E-3</v>
      </c>
      <c r="D1847" s="125">
        <v>9.9246998399653563E-2</v>
      </c>
      <c r="E1847" s="144">
        <v>0</v>
      </c>
    </row>
    <row r="1848" spans="2:5" x14ac:dyDescent="0.2">
      <c r="B1848" s="143">
        <v>42326</v>
      </c>
      <c r="C1848" s="124">
        <v>6.0000000000000001E-3</v>
      </c>
      <c r="D1848" s="125">
        <v>6.4557185996502439E-2</v>
      </c>
      <c r="E1848" s="144">
        <v>0</v>
      </c>
    </row>
    <row r="1849" spans="2:5" x14ac:dyDescent="0.2">
      <c r="B1849" s="143">
        <v>42327</v>
      </c>
      <c r="C1849" s="124">
        <v>5.0000000000000001E-3</v>
      </c>
      <c r="D1849" s="125">
        <v>4.5194979154574821E-2</v>
      </c>
      <c r="E1849" s="144">
        <v>0</v>
      </c>
    </row>
    <row r="1850" spans="2:5" x14ac:dyDescent="0.2">
      <c r="B1850" s="143">
        <v>42328</v>
      </c>
      <c r="C1850" s="124">
        <v>6.0000000000000001E-3</v>
      </c>
      <c r="D1850" s="125">
        <v>4.3399405367329343E-2</v>
      </c>
      <c r="E1850" s="144">
        <v>0</v>
      </c>
    </row>
    <row r="1851" spans="2:5" x14ac:dyDescent="0.2">
      <c r="B1851" s="143">
        <v>42329</v>
      </c>
      <c r="C1851" s="124">
        <v>7.0000000000000001E-3</v>
      </c>
      <c r="D1851" s="125">
        <v>5.644272438788598E-2</v>
      </c>
      <c r="E1851" s="144">
        <v>0</v>
      </c>
    </row>
    <row r="1852" spans="2:5" x14ac:dyDescent="0.2">
      <c r="B1852" s="143">
        <v>42330</v>
      </c>
      <c r="C1852" s="124">
        <v>6.0000000000000001E-3</v>
      </c>
      <c r="D1852" s="125">
        <v>0.1014665573859922</v>
      </c>
      <c r="E1852" s="144">
        <v>0</v>
      </c>
    </row>
    <row r="1853" spans="2:5" x14ac:dyDescent="0.2">
      <c r="B1853" s="143">
        <v>42331</v>
      </c>
      <c r="C1853" s="124">
        <v>6.0000000000000001E-3</v>
      </c>
      <c r="D1853" s="125">
        <v>0.16002119363606218</v>
      </c>
      <c r="E1853" s="144">
        <v>0</v>
      </c>
    </row>
    <row r="1854" spans="2:5" x14ac:dyDescent="0.2">
      <c r="B1854" s="143">
        <v>42332</v>
      </c>
      <c r="C1854" s="124">
        <v>6.0000000000000001E-3</v>
      </c>
      <c r="D1854" s="125">
        <v>0.12343806730294009</v>
      </c>
      <c r="E1854" s="144">
        <v>0</v>
      </c>
    </row>
    <row r="1855" spans="2:5" x14ac:dyDescent="0.2">
      <c r="B1855" s="143">
        <v>42333</v>
      </c>
      <c r="C1855" s="124">
        <v>6.0000000000000001E-3</v>
      </c>
      <c r="D1855" s="125">
        <v>6.2990043368846019E-2</v>
      </c>
      <c r="E1855" s="144">
        <v>0</v>
      </c>
    </row>
    <row r="1856" spans="2:5" x14ac:dyDescent="0.2">
      <c r="B1856" s="143">
        <v>42334</v>
      </c>
      <c r="C1856" s="124">
        <v>5.0000000000000001E-3</v>
      </c>
      <c r="D1856" s="125">
        <v>4.6465432305927722E-2</v>
      </c>
      <c r="E1856" s="144">
        <v>0</v>
      </c>
    </row>
    <row r="1857" spans="2:5" x14ac:dyDescent="0.2">
      <c r="B1857" s="143">
        <v>42335</v>
      </c>
      <c r="C1857" s="124">
        <v>5.0000000000000001E-3</v>
      </c>
      <c r="D1857" s="125">
        <v>3.97574396667843E-2</v>
      </c>
      <c r="E1857" s="144">
        <v>0</v>
      </c>
    </row>
    <row r="1858" spans="2:5" x14ac:dyDescent="0.2">
      <c r="B1858" s="143">
        <v>42336</v>
      </c>
      <c r="C1858" s="124">
        <v>5.0000000000000001E-3</v>
      </c>
      <c r="D1858" s="125">
        <v>2.8012301017199415E-2</v>
      </c>
      <c r="E1858" s="144">
        <v>0</v>
      </c>
    </row>
    <row r="1859" spans="2:5" x14ac:dyDescent="0.2">
      <c r="B1859" s="143">
        <v>42337</v>
      </c>
      <c r="C1859" s="124">
        <v>5.0000000000000001E-3</v>
      </c>
      <c r="D1859" s="125">
        <v>2.3671457168856713E-2</v>
      </c>
      <c r="E1859" s="144">
        <v>0</v>
      </c>
    </row>
    <row r="1860" spans="2:5" x14ac:dyDescent="0.2">
      <c r="B1860" s="143">
        <v>42338</v>
      </c>
      <c r="C1860" s="124">
        <v>5.0000000000000001E-3</v>
      </c>
      <c r="D1860" s="125">
        <v>3.5936049785293807E-2</v>
      </c>
      <c r="E1860" s="144">
        <v>0</v>
      </c>
    </row>
    <row r="1861" spans="2:5" x14ac:dyDescent="0.2">
      <c r="B1861" s="143">
        <v>42339</v>
      </c>
      <c r="C1861" s="124">
        <v>5.0000000000000001E-3</v>
      </c>
      <c r="D1861" s="125">
        <v>5.1293154281068822E-2</v>
      </c>
      <c r="E1861" s="144">
        <v>0</v>
      </c>
    </row>
    <row r="1862" spans="2:5" x14ac:dyDescent="0.2">
      <c r="B1862" s="143">
        <v>42340</v>
      </c>
      <c r="C1862" s="124">
        <v>5.0000000000000001E-3</v>
      </c>
      <c r="D1862" s="125">
        <v>3.6299291933289485E-2</v>
      </c>
      <c r="E1862" s="144">
        <v>0</v>
      </c>
    </row>
    <row r="1863" spans="2:5" x14ac:dyDescent="0.2">
      <c r="B1863" s="143">
        <v>42341</v>
      </c>
      <c r="C1863" s="124">
        <v>5.0000000000000001E-3</v>
      </c>
      <c r="D1863" s="125">
        <v>2.4504971446975794E-2</v>
      </c>
      <c r="E1863" s="144">
        <v>0</v>
      </c>
    </row>
    <row r="1864" spans="2:5" x14ac:dyDescent="0.2">
      <c r="B1864" s="143">
        <v>42342</v>
      </c>
      <c r="C1864" s="124">
        <v>5.0000000000000001E-3</v>
      </c>
      <c r="D1864" s="125">
        <v>2.2840609535919685E-2</v>
      </c>
      <c r="E1864" s="144">
        <v>0</v>
      </c>
    </row>
    <row r="1865" spans="2:5" x14ac:dyDescent="0.2">
      <c r="B1865" s="143">
        <v>42343</v>
      </c>
      <c r="C1865" s="124">
        <v>5.0000000000000001E-3</v>
      </c>
      <c r="D1865" s="125">
        <v>2.0146824432663472E-2</v>
      </c>
      <c r="E1865" s="144">
        <v>0</v>
      </c>
    </row>
    <row r="1866" spans="2:5" x14ac:dyDescent="0.2">
      <c r="B1866" s="143">
        <v>42344</v>
      </c>
      <c r="C1866" s="124">
        <v>5.0000000000000001E-3</v>
      </c>
      <c r="D1866" s="125">
        <v>1.8183796147963959E-2</v>
      </c>
      <c r="E1866" s="144">
        <v>0</v>
      </c>
    </row>
    <row r="1867" spans="2:5" x14ac:dyDescent="0.2">
      <c r="B1867" s="143">
        <v>42345</v>
      </c>
      <c r="C1867" s="124">
        <v>5.0000000000000001E-3</v>
      </c>
      <c r="D1867" s="125">
        <v>1.6732646124844333E-2</v>
      </c>
      <c r="E1867" s="144">
        <v>0</v>
      </c>
    </row>
    <row r="1868" spans="2:5" x14ac:dyDescent="0.2">
      <c r="B1868" s="143">
        <v>42346</v>
      </c>
      <c r="C1868" s="124">
        <v>5.0000000000000001E-3</v>
      </c>
      <c r="D1868" s="125">
        <v>1.5952404502824525E-2</v>
      </c>
      <c r="E1868" s="144">
        <v>0</v>
      </c>
    </row>
    <row r="1869" spans="2:5" x14ac:dyDescent="0.2">
      <c r="B1869" s="143">
        <v>42347</v>
      </c>
      <c r="C1869" s="124">
        <v>5.0000000000000001E-3</v>
      </c>
      <c r="D1869" s="125">
        <v>1.524782016497664E-2</v>
      </c>
      <c r="E1869" s="144">
        <v>0</v>
      </c>
    </row>
    <row r="1870" spans="2:5" x14ac:dyDescent="0.2">
      <c r="B1870" s="143">
        <v>42348</v>
      </c>
      <c r="C1870" s="124">
        <v>5.0000000000000001E-3</v>
      </c>
      <c r="D1870" s="125">
        <v>1.4424258142238649E-2</v>
      </c>
      <c r="E1870" s="144">
        <v>0</v>
      </c>
    </row>
    <row r="1871" spans="2:5" x14ac:dyDescent="0.2">
      <c r="B1871" s="143">
        <v>42349</v>
      </c>
      <c r="C1871" s="124">
        <v>5.0000000000000001E-3</v>
      </c>
      <c r="D1871" s="125">
        <v>1.4020342173425465E-2</v>
      </c>
      <c r="E1871" s="144">
        <v>0</v>
      </c>
    </row>
    <row r="1872" spans="2:5" x14ac:dyDescent="0.2">
      <c r="B1872" s="143">
        <v>42350</v>
      </c>
      <c r="C1872" s="124">
        <v>5.0000000000000001E-3</v>
      </c>
      <c r="D1872" s="125">
        <v>1.5260636950458192E-2</v>
      </c>
      <c r="E1872" s="144">
        <v>0</v>
      </c>
    </row>
    <row r="1873" spans="2:5" x14ac:dyDescent="0.2">
      <c r="B1873" s="143">
        <v>42351</v>
      </c>
      <c r="C1873" s="124">
        <v>5.0000000000000001E-3</v>
      </c>
      <c r="D1873" s="125">
        <v>1.4731593925895457E-2</v>
      </c>
      <c r="E1873" s="144">
        <v>0</v>
      </c>
    </row>
    <row r="1874" spans="2:5" x14ac:dyDescent="0.2">
      <c r="B1874" s="143">
        <v>42352</v>
      </c>
      <c r="C1874" s="124">
        <v>5.0000000000000001E-3</v>
      </c>
      <c r="D1874" s="125">
        <v>1.3819330686481628E-2</v>
      </c>
      <c r="E1874" s="144">
        <v>0</v>
      </c>
    </row>
    <row r="1875" spans="2:5" x14ac:dyDescent="0.2">
      <c r="B1875" s="143">
        <v>42353</v>
      </c>
      <c r="C1875" s="124">
        <v>5.0000000000000001E-3</v>
      </c>
      <c r="D1875" s="125">
        <v>1.5442622554352631E-2</v>
      </c>
      <c r="E1875" s="144">
        <v>0</v>
      </c>
    </row>
    <row r="1876" spans="2:5" x14ac:dyDescent="0.2">
      <c r="B1876" s="143">
        <v>42354</v>
      </c>
      <c r="C1876" s="124">
        <v>5.0000000000000001E-3</v>
      </c>
      <c r="D1876" s="125">
        <v>2.2408034228962901E-2</v>
      </c>
      <c r="E1876" s="144">
        <v>0</v>
      </c>
    </row>
    <row r="1877" spans="2:5" x14ac:dyDescent="0.2">
      <c r="B1877" s="143">
        <v>42355</v>
      </c>
      <c r="C1877" s="124">
        <v>5.0000000000000001E-3</v>
      </c>
      <c r="D1877" s="125">
        <v>1.8462098892123892E-2</v>
      </c>
      <c r="E1877" s="144">
        <v>0</v>
      </c>
    </row>
    <row r="1878" spans="2:5" x14ac:dyDescent="0.2">
      <c r="B1878" s="143">
        <v>42356</v>
      </c>
      <c r="C1878" s="124">
        <v>5.0000000000000001E-3</v>
      </c>
      <c r="D1878" s="125">
        <v>1.3744753433722673E-2</v>
      </c>
      <c r="E1878" s="144">
        <v>0</v>
      </c>
    </row>
    <row r="1879" spans="2:5" x14ac:dyDescent="0.2">
      <c r="B1879" s="143">
        <v>42357</v>
      </c>
      <c r="C1879" s="124">
        <v>5.0000000000000001E-3</v>
      </c>
      <c r="D1879" s="125">
        <v>1.1928930955916699E-2</v>
      </c>
      <c r="E1879" s="144">
        <v>0</v>
      </c>
    </row>
    <row r="1880" spans="2:5" x14ac:dyDescent="0.2">
      <c r="B1880" s="143">
        <v>42358</v>
      </c>
      <c r="C1880" s="124">
        <v>5.0000000000000001E-3</v>
      </c>
      <c r="D1880" s="125">
        <v>1.1043253819443042E-2</v>
      </c>
      <c r="E1880" s="144">
        <v>0</v>
      </c>
    </row>
    <row r="1881" spans="2:5" x14ac:dyDescent="0.2">
      <c r="B1881" s="143">
        <v>42359</v>
      </c>
      <c r="C1881" s="124">
        <v>5.0000000000000001E-3</v>
      </c>
      <c r="D1881" s="125">
        <v>9.2752671401705403E-3</v>
      </c>
      <c r="E1881" s="144">
        <v>0</v>
      </c>
    </row>
    <row r="1882" spans="2:5" x14ac:dyDescent="0.2">
      <c r="B1882" s="143">
        <v>42360</v>
      </c>
      <c r="C1882" s="124">
        <v>5.0000000000000001E-3</v>
      </c>
      <c r="D1882" s="125">
        <v>8.9149346169664252E-3</v>
      </c>
      <c r="E1882" s="144">
        <v>0</v>
      </c>
    </row>
    <row r="1883" spans="2:5" x14ac:dyDescent="0.2">
      <c r="B1883" s="143">
        <v>42361</v>
      </c>
      <c r="C1883" s="124">
        <v>4.0000000000000001E-3</v>
      </c>
      <c r="D1883" s="125">
        <v>8.0427278551919949E-3</v>
      </c>
      <c r="E1883" s="144">
        <v>0</v>
      </c>
    </row>
    <row r="1884" spans="2:5" x14ac:dyDescent="0.2">
      <c r="B1884" s="143">
        <v>42362</v>
      </c>
      <c r="C1884" s="124">
        <v>4.0000000000000001E-3</v>
      </c>
      <c r="D1884" s="125">
        <v>1.0767111138109053E-2</v>
      </c>
      <c r="E1884" s="144">
        <v>0</v>
      </c>
    </row>
    <row r="1885" spans="2:5" x14ac:dyDescent="0.2">
      <c r="B1885" s="143">
        <v>42363</v>
      </c>
      <c r="C1885" s="124">
        <v>4.0000000000000001E-3</v>
      </c>
      <c r="D1885" s="125">
        <v>1.3099514501454459E-2</v>
      </c>
      <c r="E1885" s="144">
        <v>0</v>
      </c>
    </row>
    <row r="1886" spans="2:5" x14ac:dyDescent="0.2">
      <c r="B1886" s="143">
        <v>42364</v>
      </c>
      <c r="C1886" s="124">
        <v>4.0000000000000001E-3</v>
      </c>
      <c r="D1886" s="125">
        <v>1.4498835394997618E-2</v>
      </c>
      <c r="E1886" s="144">
        <v>0</v>
      </c>
    </row>
    <row r="1887" spans="2:5" x14ac:dyDescent="0.2">
      <c r="B1887" s="143">
        <v>42365</v>
      </c>
      <c r="C1887" s="124">
        <v>4.0000000000000001E-3</v>
      </c>
      <c r="D1887" s="125">
        <v>1.1987291954660322E-2</v>
      </c>
      <c r="E1887" s="144">
        <v>0</v>
      </c>
    </row>
    <row r="1888" spans="2:5" x14ac:dyDescent="0.2">
      <c r="B1888" s="143">
        <v>42366</v>
      </c>
      <c r="C1888" s="124">
        <v>4.0000000000000001E-3</v>
      </c>
      <c r="D1888" s="125">
        <v>1.0457292520027009E-2</v>
      </c>
      <c r="E1888" s="144">
        <v>0</v>
      </c>
    </row>
    <row r="1889" spans="2:5" x14ac:dyDescent="0.2">
      <c r="B1889" s="143">
        <v>42367</v>
      </c>
      <c r="C1889" s="124">
        <v>4.0000000000000001E-3</v>
      </c>
      <c r="D1889" s="125">
        <v>9.2617967654713192E-3</v>
      </c>
      <c r="E1889" s="144">
        <v>0</v>
      </c>
    </row>
    <row r="1890" spans="2:5" x14ac:dyDescent="0.2">
      <c r="B1890" s="143">
        <v>42368</v>
      </c>
      <c r="C1890" s="124">
        <v>4.0000000000000001E-3</v>
      </c>
      <c r="D1890" s="125">
        <v>6.6297467558464815E-3</v>
      </c>
      <c r="E1890" s="144">
        <v>0</v>
      </c>
    </row>
    <row r="1891" spans="2:5" x14ac:dyDescent="0.2">
      <c r="B1891" s="143">
        <v>42369</v>
      </c>
      <c r="C1891" s="124">
        <v>4.0000000000000001E-3</v>
      </c>
      <c r="D1891" s="125">
        <v>5.5817147818430441E-3</v>
      </c>
      <c r="E1891" s="144">
        <v>0</v>
      </c>
    </row>
    <row r="1892" spans="2:5" x14ac:dyDescent="0.2">
      <c r="B1892" s="143">
        <v>42370</v>
      </c>
      <c r="C1892" s="124">
        <v>4.0000000000000001E-3</v>
      </c>
      <c r="D1892" s="125">
        <v>4.7525804060446217E-3</v>
      </c>
      <c r="E1892" s="144">
        <v>0</v>
      </c>
    </row>
    <row r="1893" spans="2:5" x14ac:dyDescent="0.2">
      <c r="B1893" s="143">
        <v>42371</v>
      </c>
      <c r="C1893" s="124">
        <v>4.0000000000000001E-3</v>
      </c>
      <c r="D1893" s="125">
        <v>4.5649666112824536E-3</v>
      </c>
      <c r="E1893" s="144">
        <v>0</v>
      </c>
    </row>
    <row r="1894" spans="2:5" x14ac:dyDescent="0.2">
      <c r="B1894" s="143">
        <v>42372</v>
      </c>
      <c r="C1894" s="124">
        <v>4.0000000000000001E-3</v>
      </c>
      <c r="D1894" s="125">
        <v>4.4405288902667336E-3</v>
      </c>
      <c r="E1894" s="144">
        <v>0</v>
      </c>
    </row>
    <row r="1895" spans="2:5" x14ac:dyDescent="0.2">
      <c r="B1895" s="143">
        <v>42373</v>
      </c>
      <c r="C1895" s="124">
        <v>4.0000000000000001E-3</v>
      </c>
      <c r="D1895" s="125">
        <v>4.0078685064274455E-3</v>
      </c>
      <c r="E1895" s="144">
        <v>0</v>
      </c>
    </row>
    <row r="1896" spans="2:5" x14ac:dyDescent="0.2">
      <c r="B1896" s="143">
        <v>42374</v>
      </c>
      <c r="C1896" s="124">
        <v>4.0000000000000001E-3</v>
      </c>
      <c r="D1896" s="125">
        <v>3.4354549897551204E-3</v>
      </c>
      <c r="E1896" s="144">
        <v>0</v>
      </c>
    </row>
    <row r="1897" spans="2:5" x14ac:dyDescent="0.2">
      <c r="B1897" s="143">
        <v>42375</v>
      </c>
      <c r="C1897" s="124">
        <v>4.0000000000000001E-3</v>
      </c>
      <c r="D1897" s="125">
        <v>3.7034746965582169E-3</v>
      </c>
      <c r="E1897" s="144">
        <v>0</v>
      </c>
    </row>
    <row r="1898" spans="2:5" x14ac:dyDescent="0.2">
      <c r="B1898" s="143">
        <v>42376</v>
      </c>
      <c r="C1898" s="124">
        <v>4.0000000000000001E-3</v>
      </c>
      <c r="D1898" s="125">
        <v>4.601340714348587E-3</v>
      </c>
      <c r="E1898" s="144">
        <v>0</v>
      </c>
    </row>
    <row r="1899" spans="2:5" x14ac:dyDescent="0.2">
      <c r="B1899" s="143">
        <v>42377</v>
      </c>
      <c r="C1899" s="124">
        <v>4.0000000000000001E-3</v>
      </c>
      <c r="D1899" s="125">
        <v>4.8871209080847593E-3</v>
      </c>
      <c r="E1899" s="144">
        <v>0</v>
      </c>
    </row>
    <row r="1900" spans="2:5" x14ac:dyDescent="0.2">
      <c r="B1900" s="143">
        <v>42378</v>
      </c>
      <c r="C1900" s="124">
        <v>4.0000000000000001E-3</v>
      </c>
      <c r="D1900" s="125">
        <v>4.6109128467344144E-3</v>
      </c>
      <c r="E1900" s="144">
        <v>0</v>
      </c>
    </row>
    <row r="1901" spans="2:5" x14ac:dyDescent="0.2">
      <c r="B1901" s="143">
        <v>42379</v>
      </c>
      <c r="C1901" s="124">
        <v>4.0000000000000001E-3</v>
      </c>
      <c r="D1901" s="125">
        <v>4.614741699688743E-3</v>
      </c>
      <c r="E1901" s="144">
        <v>0</v>
      </c>
    </row>
    <row r="1902" spans="2:5" x14ac:dyDescent="0.2">
      <c r="B1902" s="143">
        <v>42380</v>
      </c>
      <c r="C1902" s="124">
        <v>3.0000000000000001E-3</v>
      </c>
      <c r="D1902" s="125">
        <v>4.3850105224289464E-3</v>
      </c>
      <c r="E1902" s="144">
        <v>0</v>
      </c>
    </row>
    <row r="1903" spans="2:5" x14ac:dyDescent="0.2">
      <c r="B1903" s="143">
        <v>42381</v>
      </c>
      <c r="C1903" s="124">
        <v>4.0000000000000001E-3</v>
      </c>
      <c r="D1903" s="125">
        <v>4.9565015205422234E-3</v>
      </c>
      <c r="E1903" s="144">
        <v>0</v>
      </c>
    </row>
    <row r="1904" spans="2:5" x14ac:dyDescent="0.2">
      <c r="B1904" s="143">
        <v>42382</v>
      </c>
      <c r="C1904" s="124">
        <v>4.0000000000000001E-3</v>
      </c>
      <c r="D1904" s="125">
        <v>4.4941328316273508E-3</v>
      </c>
      <c r="E1904" s="144">
        <v>0</v>
      </c>
    </row>
    <row r="1905" spans="2:5" x14ac:dyDescent="0.2">
      <c r="B1905" s="143">
        <v>42383</v>
      </c>
      <c r="C1905" s="124">
        <v>3.0000000000000001E-3</v>
      </c>
      <c r="D1905" s="125">
        <v>3.6939025641723917E-3</v>
      </c>
      <c r="E1905" s="144">
        <v>0</v>
      </c>
    </row>
    <row r="1906" spans="2:5" x14ac:dyDescent="0.2">
      <c r="B1906" s="143">
        <v>42384</v>
      </c>
      <c r="C1906" s="124">
        <v>3.0000000000000001E-3</v>
      </c>
      <c r="D1906" s="125">
        <v>3.4967166370243989E-3</v>
      </c>
      <c r="E1906" s="144">
        <v>0</v>
      </c>
    </row>
    <row r="1907" spans="2:5" x14ac:dyDescent="0.2">
      <c r="B1907" s="143">
        <v>42385</v>
      </c>
      <c r="C1907" s="124">
        <v>3.0000000000000001E-3</v>
      </c>
      <c r="D1907" s="125">
        <v>3.2363546361299615E-3</v>
      </c>
      <c r="E1907" s="144">
        <v>0</v>
      </c>
    </row>
    <row r="1908" spans="2:5" x14ac:dyDescent="0.2">
      <c r="B1908" s="143">
        <v>42386</v>
      </c>
      <c r="C1908" s="124">
        <v>4.0000000000000001E-3</v>
      </c>
      <c r="D1908" s="125">
        <v>2.9549339439867116E-3</v>
      </c>
      <c r="E1908" s="144">
        <v>0</v>
      </c>
    </row>
    <row r="1909" spans="2:5" x14ac:dyDescent="0.2">
      <c r="B1909" s="143">
        <v>42387</v>
      </c>
      <c r="C1909" s="124">
        <v>3.0000000000000001E-3</v>
      </c>
      <c r="D1909" s="125">
        <v>3.3225038276023869E-3</v>
      </c>
      <c r="E1909" s="144">
        <v>6.5</v>
      </c>
    </row>
    <row r="1910" spans="2:5" x14ac:dyDescent="0.2">
      <c r="B1910" s="143">
        <v>42388</v>
      </c>
      <c r="C1910" s="124">
        <v>3.0000000000000001E-3</v>
      </c>
      <c r="D1910" s="125">
        <v>4.4367000373123988E-3</v>
      </c>
      <c r="E1910" s="144">
        <v>0</v>
      </c>
    </row>
    <row r="1911" spans="2:5" x14ac:dyDescent="0.2">
      <c r="B1911" s="143">
        <v>42389</v>
      </c>
      <c r="C1911" s="124">
        <v>3.0000000000000001E-3</v>
      </c>
      <c r="D1911" s="125">
        <v>3.8681153735944038E-3</v>
      </c>
      <c r="E1911" s="144">
        <v>0</v>
      </c>
    </row>
    <row r="1912" spans="2:5" x14ac:dyDescent="0.2">
      <c r="B1912" s="143">
        <v>42390</v>
      </c>
      <c r="C1912" s="124">
        <v>4.0000000000000001E-3</v>
      </c>
      <c r="D1912" s="125">
        <v>4.3171320096369765E-3</v>
      </c>
      <c r="E1912" s="144">
        <v>0</v>
      </c>
    </row>
    <row r="1913" spans="2:5" x14ac:dyDescent="0.2">
      <c r="B1913" s="143">
        <v>42391</v>
      </c>
      <c r="C1913" s="124">
        <v>1.0999999999999999E-2</v>
      </c>
      <c r="D1913" s="125">
        <v>8.3040163839881893E-3</v>
      </c>
      <c r="E1913" s="144">
        <v>38</v>
      </c>
    </row>
    <row r="1914" spans="2:5" x14ac:dyDescent="0.2">
      <c r="B1914" s="143">
        <v>42392</v>
      </c>
      <c r="C1914" s="124">
        <v>7.0000000000000001E-3</v>
      </c>
      <c r="D1914" s="125">
        <v>1.0342794335083651E-2</v>
      </c>
      <c r="E1914" s="144">
        <v>2</v>
      </c>
    </row>
    <row r="1915" spans="2:5" x14ac:dyDescent="0.2">
      <c r="B1915" s="143">
        <v>42393</v>
      </c>
      <c r="C1915" s="124">
        <v>5.0000000000000001E-3</v>
      </c>
      <c r="D1915" s="125">
        <v>9.1102550501051018E-3</v>
      </c>
      <c r="E1915" s="144">
        <v>0</v>
      </c>
    </row>
    <row r="1916" spans="2:5" x14ac:dyDescent="0.2">
      <c r="B1916" s="143">
        <v>42394</v>
      </c>
      <c r="C1916" s="124">
        <v>5.0000000000000001E-3</v>
      </c>
      <c r="D1916" s="125">
        <v>1.0006034967603172E-2</v>
      </c>
      <c r="E1916" s="144">
        <v>0</v>
      </c>
    </row>
    <row r="1917" spans="2:5" x14ac:dyDescent="0.2">
      <c r="B1917" s="143">
        <v>42395</v>
      </c>
      <c r="C1917" s="124">
        <v>5.0000000000000001E-3</v>
      </c>
      <c r="D1917" s="125">
        <v>4.4277889207152976E-2</v>
      </c>
      <c r="E1917" s="144">
        <v>0</v>
      </c>
    </row>
    <row r="1918" spans="2:5" x14ac:dyDescent="0.2">
      <c r="B1918" s="143">
        <v>42396</v>
      </c>
      <c r="C1918" s="124">
        <v>5.0000000000000001E-3</v>
      </c>
      <c r="D1918" s="125">
        <v>4.6448492930576367E-2</v>
      </c>
      <c r="E1918" s="144">
        <v>0</v>
      </c>
    </row>
    <row r="1919" spans="2:5" x14ac:dyDescent="0.2">
      <c r="B1919" s="143">
        <v>42397</v>
      </c>
      <c r="C1919" s="124">
        <v>4.0000000000000001E-3</v>
      </c>
      <c r="D1919" s="125">
        <v>3.3552173734278531E-2</v>
      </c>
      <c r="E1919" s="144">
        <v>0</v>
      </c>
    </row>
    <row r="1920" spans="2:5" x14ac:dyDescent="0.2">
      <c r="B1920" s="143">
        <v>42398</v>
      </c>
      <c r="C1920" s="124">
        <v>4.0000000000000001E-3</v>
      </c>
      <c r="D1920" s="125">
        <v>2.2741003583582827E-2</v>
      </c>
      <c r="E1920" s="144">
        <v>0</v>
      </c>
    </row>
    <row r="1921" spans="2:5" x14ac:dyDescent="0.2">
      <c r="B1921" s="143">
        <v>42399</v>
      </c>
      <c r="C1921" s="124">
        <v>4.0000000000000001E-3</v>
      </c>
      <c r="D1921" s="125">
        <v>1.6856888421344297E-2</v>
      </c>
      <c r="E1921" s="144">
        <v>0</v>
      </c>
    </row>
    <row r="1922" spans="2:5" x14ac:dyDescent="0.2">
      <c r="B1922" s="143">
        <v>42400</v>
      </c>
      <c r="C1922" s="124">
        <v>4.0000000000000001E-3</v>
      </c>
      <c r="D1922" s="125">
        <v>1.3353164058477788E-2</v>
      </c>
      <c r="E1922" s="144">
        <v>0</v>
      </c>
    </row>
    <row r="1923" spans="2:5" x14ac:dyDescent="0.2">
      <c r="B1923" s="143">
        <v>42401</v>
      </c>
      <c r="C1923" s="124">
        <v>4.0000000000000001E-3</v>
      </c>
      <c r="D1923" s="125">
        <v>1.1339602062825862E-2</v>
      </c>
      <c r="E1923" s="144">
        <v>0</v>
      </c>
    </row>
    <row r="1924" spans="2:5" x14ac:dyDescent="0.2">
      <c r="B1924" s="143">
        <v>42402</v>
      </c>
      <c r="C1924" s="124">
        <v>5.0000000000000001E-3</v>
      </c>
      <c r="D1924" s="125">
        <v>1.3268651445008384E-2</v>
      </c>
      <c r="E1924" s="144">
        <v>0</v>
      </c>
    </row>
    <row r="1925" spans="2:5" x14ac:dyDescent="0.2">
      <c r="B1925" s="143">
        <v>42403</v>
      </c>
      <c r="C1925" s="124">
        <v>4.0000000000000001E-3</v>
      </c>
      <c r="D1925" s="125">
        <v>1.3082708407939405E-2</v>
      </c>
      <c r="E1925" s="144">
        <v>0</v>
      </c>
    </row>
    <row r="1926" spans="2:5" x14ac:dyDescent="0.2">
      <c r="B1926" s="143">
        <v>42404</v>
      </c>
      <c r="C1926" s="124">
        <v>4.0000000000000001E-3</v>
      </c>
      <c r="D1926" s="125">
        <v>1.0757008357084636E-2</v>
      </c>
      <c r="E1926" s="144">
        <v>0</v>
      </c>
    </row>
    <row r="1927" spans="2:5" x14ac:dyDescent="0.2">
      <c r="B1927" s="143">
        <v>42405</v>
      </c>
      <c r="C1927" s="124">
        <v>3.0000000000000001E-3</v>
      </c>
      <c r="D1927" s="125">
        <v>8.6623650913560737E-3</v>
      </c>
      <c r="E1927" s="144">
        <v>0</v>
      </c>
    </row>
    <row r="1928" spans="2:5" x14ac:dyDescent="0.2">
      <c r="B1928" s="143">
        <v>42406</v>
      </c>
      <c r="C1928" s="124">
        <v>3.0000000000000001E-3</v>
      </c>
      <c r="D1928" s="125">
        <v>7.7867907359068303E-3</v>
      </c>
      <c r="E1928" s="144">
        <v>0</v>
      </c>
    </row>
    <row r="1929" spans="2:5" x14ac:dyDescent="0.2">
      <c r="B1929" s="143">
        <v>42407</v>
      </c>
      <c r="C1929" s="124">
        <v>3.0000000000000001E-3</v>
      </c>
      <c r="D1929" s="125">
        <v>7.3254304024585751E-3</v>
      </c>
      <c r="E1929" s="144">
        <v>0</v>
      </c>
    </row>
    <row r="1930" spans="2:5" x14ac:dyDescent="0.2">
      <c r="B1930" s="143">
        <v>42408</v>
      </c>
      <c r="C1930" s="124">
        <v>3.0000000000000001E-3</v>
      </c>
      <c r="D1930" s="125">
        <v>7.2472613974562108E-3</v>
      </c>
      <c r="E1930" s="144">
        <v>0</v>
      </c>
    </row>
    <row r="1931" spans="2:5" x14ac:dyDescent="0.2">
      <c r="B1931" s="143">
        <v>42409</v>
      </c>
      <c r="C1931" s="124">
        <v>3.0000000000000001E-3</v>
      </c>
      <c r="D1931" s="125">
        <v>5.9393246724951465E-3</v>
      </c>
      <c r="E1931" s="144">
        <v>0</v>
      </c>
    </row>
    <row r="1932" spans="2:5" x14ac:dyDescent="0.2">
      <c r="B1932" s="143">
        <v>42410</v>
      </c>
      <c r="C1932" s="124">
        <v>3.0000000000000001E-3</v>
      </c>
      <c r="D1932" s="125">
        <v>4.840644023994211E-3</v>
      </c>
      <c r="E1932" s="144">
        <v>0</v>
      </c>
    </row>
    <row r="1933" spans="2:5" x14ac:dyDescent="0.2">
      <c r="B1933" s="143">
        <v>42411</v>
      </c>
      <c r="C1933" s="124">
        <v>3.0000000000000001E-3</v>
      </c>
      <c r="D1933" s="125">
        <v>4.7047197441154971E-3</v>
      </c>
      <c r="E1933" s="144">
        <v>0</v>
      </c>
    </row>
    <row r="1934" spans="2:5" x14ac:dyDescent="0.2">
      <c r="B1934" s="143">
        <v>42412</v>
      </c>
      <c r="C1934" s="124">
        <v>3.0000000000000001E-3</v>
      </c>
      <c r="D1934" s="125">
        <v>4.4769029933328644E-3</v>
      </c>
      <c r="E1934" s="144">
        <v>0</v>
      </c>
    </row>
    <row r="1935" spans="2:5" x14ac:dyDescent="0.2">
      <c r="B1935" s="143">
        <v>42413</v>
      </c>
      <c r="C1935" s="124">
        <v>3.0000000000000001E-3</v>
      </c>
      <c r="D1935" s="125">
        <v>4.6204849791202374E-3</v>
      </c>
      <c r="E1935" s="144">
        <v>0</v>
      </c>
    </row>
    <row r="1936" spans="2:5" x14ac:dyDescent="0.2">
      <c r="B1936" s="143">
        <v>42414</v>
      </c>
      <c r="C1936" s="124">
        <v>3.0000000000000001E-3</v>
      </c>
      <c r="D1936" s="125">
        <v>4.7889545091107551E-3</v>
      </c>
      <c r="E1936" s="144">
        <v>0</v>
      </c>
    </row>
    <row r="1937" spans="2:5" x14ac:dyDescent="0.2">
      <c r="B1937" s="143">
        <v>42415</v>
      </c>
      <c r="C1937" s="124">
        <v>3.0000000000000001E-3</v>
      </c>
      <c r="D1937" s="125">
        <v>4.5975118613942609E-3</v>
      </c>
      <c r="E1937" s="144">
        <v>0</v>
      </c>
    </row>
    <row r="1938" spans="2:5" x14ac:dyDescent="0.2">
      <c r="B1938" s="143">
        <v>42416</v>
      </c>
      <c r="C1938" s="124">
        <v>3.0000000000000001E-3</v>
      </c>
      <c r="D1938" s="125">
        <v>4.4903039786730195E-3</v>
      </c>
      <c r="E1938" s="144">
        <v>0</v>
      </c>
    </row>
    <row r="1939" spans="2:5" x14ac:dyDescent="0.2">
      <c r="B1939" s="143">
        <v>42417</v>
      </c>
      <c r="C1939" s="124">
        <v>3.0000000000000001E-3</v>
      </c>
      <c r="D1939" s="125">
        <v>4.1705947569864689E-3</v>
      </c>
      <c r="E1939" s="144">
        <v>0</v>
      </c>
    </row>
    <row r="1940" spans="2:5" x14ac:dyDescent="0.2">
      <c r="B1940" s="143">
        <v>42418</v>
      </c>
      <c r="C1940" s="124">
        <v>3.0000000000000001E-3</v>
      </c>
      <c r="D1940" s="125">
        <v>4.0365849035849223E-3</v>
      </c>
      <c r="E1940" s="144">
        <v>0</v>
      </c>
    </row>
    <row r="1941" spans="2:5" x14ac:dyDescent="0.2">
      <c r="B1941" s="143">
        <v>42419</v>
      </c>
      <c r="C1941" s="124">
        <v>3.0000000000000001E-3</v>
      </c>
      <c r="D1941" s="125">
        <v>4.2050544335754383E-3</v>
      </c>
      <c r="E1941" s="144">
        <v>0</v>
      </c>
    </row>
    <row r="1942" spans="2:5" x14ac:dyDescent="0.2">
      <c r="B1942" s="143">
        <v>42420</v>
      </c>
      <c r="C1942" s="124">
        <v>3.0000000000000001E-3</v>
      </c>
      <c r="D1942" s="125">
        <v>4.8100132003595711E-3</v>
      </c>
      <c r="E1942" s="144">
        <v>0</v>
      </c>
    </row>
    <row r="1943" spans="2:5" x14ac:dyDescent="0.2">
      <c r="B1943" s="143">
        <v>42421</v>
      </c>
      <c r="C1943" s="124">
        <v>3.0000000000000001E-3</v>
      </c>
      <c r="D1943" s="125">
        <v>5.0637094032634613E-3</v>
      </c>
      <c r="E1943" s="144">
        <v>0</v>
      </c>
    </row>
    <row r="1944" spans="2:5" x14ac:dyDescent="0.2">
      <c r="B1944" s="143">
        <v>42422</v>
      </c>
      <c r="C1944" s="124">
        <v>3.0000000000000001E-3</v>
      </c>
      <c r="D1944" s="125">
        <v>5.6693416067470298E-3</v>
      </c>
      <c r="E1944" s="144">
        <v>0</v>
      </c>
    </row>
    <row r="1945" spans="2:5" x14ac:dyDescent="0.2">
      <c r="B1945" s="143">
        <v>42423</v>
      </c>
      <c r="C1945" s="124">
        <v>3.0000000000000001E-3</v>
      </c>
      <c r="D1945" s="125">
        <v>5.4310506619107369E-3</v>
      </c>
      <c r="E1945" s="144">
        <v>0</v>
      </c>
    </row>
    <row r="1946" spans="2:5" x14ac:dyDescent="0.2">
      <c r="B1946" s="143">
        <v>42424</v>
      </c>
      <c r="C1946" s="124">
        <v>3.0000000000000001E-3</v>
      </c>
      <c r="D1946" s="125">
        <v>4.889957853120977E-3</v>
      </c>
      <c r="E1946" s="144">
        <v>0</v>
      </c>
    </row>
    <row r="1947" spans="2:5" x14ac:dyDescent="0.2">
      <c r="B1947" s="143">
        <v>42425</v>
      </c>
      <c r="C1947" s="124">
        <v>3.0000000000000001E-3</v>
      </c>
      <c r="D1947" s="125">
        <v>4.3428931399313161E-3</v>
      </c>
      <c r="E1947" s="144">
        <v>0</v>
      </c>
    </row>
    <row r="1948" spans="2:5" x14ac:dyDescent="0.2">
      <c r="B1948" s="143">
        <v>42426</v>
      </c>
      <c r="C1948" s="124">
        <v>3.0000000000000001E-3</v>
      </c>
      <c r="D1948" s="125">
        <v>4.4232990519722445E-3</v>
      </c>
      <c r="E1948" s="144">
        <v>0</v>
      </c>
    </row>
    <row r="1949" spans="2:5" x14ac:dyDescent="0.2">
      <c r="B1949" s="143">
        <v>42427</v>
      </c>
      <c r="C1949" s="124">
        <v>3.0000000000000001E-3</v>
      </c>
      <c r="D1949" s="125">
        <v>5.237738510842211E-3</v>
      </c>
      <c r="E1949" s="144">
        <v>0</v>
      </c>
    </row>
    <row r="1950" spans="2:5" x14ac:dyDescent="0.2">
      <c r="B1950" s="143">
        <v>42428</v>
      </c>
      <c r="C1950" s="124">
        <v>3.0000000000000001E-3</v>
      </c>
      <c r="D1950" s="125">
        <v>4.8712748476288483E-3</v>
      </c>
      <c r="E1950" s="144">
        <v>0</v>
      </c>
    </row>
    <row r="1951" spans="2:5" x14ac:dyDescent="0.2">
      <c r="B1951" s="143">
        <v>42429</v>
      </c>
      <c r="C1951" s="124">
        <v>3.0000000000000001E-3</v>
      </c>
      <c r="D1951" s="125">
        <v>4.4730741403785365E-3</v>
      </c>
      <c r="E1951" s="144">
        <v>0</v>
      </c>
    </row>
    <row r="1952" spans="2:5" x14ac:dyDescent="0.2">
      <c r="B1952" s="143">
        <v>42430</v>
      </c>
      <c r="C1952" s="124">
        <v>3.0000000000000001E-3</v>
      </c>
      <c r="D1952" s="125">
        <v>3.9293770208636827E-3</v>
      </c>
      <c r="E1952" s="144">
        <v>0</v>
      </c>
    </row>
    <row r="1953" spans="2:5" x14ac:dyDescent="0.2">
      <c r="B1953" s="143">
        <v>42431</v>
      </c>
      <c r="C1953" s="124">
        <v>3.0000000000000001E-3</v>
      </c>
      <c r="D1953" s="125">
        <v>3.8183402851881144E-3</v>
      </c>
      <c r="E1953" s="144">
        <v>0</v>
      </c>
    </row>
    <row r="1954" spans="2:5" x14ac:dyDescent="0.2">
      <c r="B1954" s="143">
        <v>42432</v>
      </c>
      <c r="C1954" s="124">
        <v>3.0000000000000001E-3</v>
      </c>
      <c r="D1954" s="125">
        <v>4.2586583749360573E-3</v>
      </c>
      <c r="E1954" s="144">
        <v>0</v>
      </c>
    </row>
    <row r="1955" spans="2:5" x14ac:dyDescent="0.2">
      <c r="B1955" s="143">
        <v>42433</v>
      </c>
      <c r="C1955" s="124">
        <v>3.0000000000000001E-3</v>
      </c>
      <c r="D1955" s="125">
        <v>4.2950324780021924E-3</v>
      </c>
      <c r="E1955" s="144">
        <v>0</v>
      </c>
    </row>
    <row r="1956" spans="2:5" x14ac:dyDescent="0.2">
      <c r="B1956" s="143">
        <v>42434</v>
      </c>
      <c r="C1956" s="124">
        <v>3.0000000000000001E-3</v>
      </c>
      <c r="D1956" s="125">
        <v>4.5821964495769384E-3</v>
      </c>
      <c r="E1956" s="144">
        <v>0</v>
      </c>
    </row>
    <row r="1957" spans="2:5" x14ac:dyDescent="0.2">
      <c r="B1957" s="143">
        <v>42435</v>
      </c>
      <c r="C1957" s="124">
        <v>4.0000000000000001E-3</v>
      </c>
      <c r="D1957" s="125">
        <v>6.1332817846864686E-3</v>
      </c>
      <c r="E1957" s="144">
        <v>0</v>
      </c>
    </row>
    <row r="1958" spans="2:5" x14ac:dyDescent="0.2">
      <c r="B1958" s="143">
        <v>42436</v>
      </c>
      <c r="C1958" s="124">
        <v>3.0000000000000001E-3</v>
      </c>
      <c r="D1958" s="125">
        <v>5.8743934078808778E-3</v>
      </c>
      <c r="E1958" s="144">
        <v>0</v>
      </c>
    </row>
    <row r="1959" spans="2:5" x14ac:dyDescent="0.2">
      <c r="B1959" s="143">
        <v>42437</v>
      </c>
      <c r="C1959" s="124">
        <v>3.0000000000000001E-3</v>
      </c>
      <c r="D1959" s="125">
        <v>6.2003561007463017E-3</v>
      </c>
      <c r="E1959" s="144">
        <v>0</v>
      </c>
    </row>
    <row r="1960" spans="2:5" x14ac:dyDescent="0.2">
      <c r="B1960" s="143">
        <v>42438</v>
      </c>
      <c r="C1960" s="124">
        <v>3.0000000000000001E-3</v>
      </c>
      <c r="D1960" s="125">
        <v>5.7426653846430311E-3</v>
      </c>
      <c r="E1960" s="144">
        <v>0</v>
      </c>
    </row>
    <row r="1961" spans="2:5" x14ac:dyDescent="0.2">
      <c r="B1961" s="143">
        <v>42439</v>
      </c>
      <c r="C1961" s="124">
        <v>3.0000000000000001E-3</v>
      </c>
      <c r="D1961" s="125">
        <v>5.7610259095737595E-3</v>
      </c>
      <c r="E1961" s="144">
        <v>0</v>
      </c>
    </row>
    <row r="1962" spans="2:5" x14ac:dyDescent="0.2">
      <c r="B1962" s="143">
        <v>42440</v>
      </c>
      <c r="C1962" s="124">
        <v>3.0000000000000001E-3</v>
      </c>
      <c r="D1962" s="125">
        <v>5.7307175665005138E-3</v>
      </c>
      <c r="E1962" s="144">
        <v>0</v>
      </c>
    </row>
    <row r="1963" spans="2:5" x14ac:dyDescent="0.2">
      <c r="B1963" s="143">
        <v>42441</v>
      </c>
      <c r="C1963" s="124">
        <v>3.0000000000000001E-3</v>
      </c>
      <c r="D1963" s="125">
        <v>6.0415036262667435E-3</v>
      </c>
      <c r="E1963" s="144">
        <v>0</v>
      </c>
    </row>
    <row r="1964" spans="2:5" x14ac:dyDescent="0.2">
      <c r="B1964" s="143">
        <v>42442</v>
      </c>
      <c r="C1964" s="124">
        <v>3.0000000000000001E-3</v>
      </c>
      <c r="D1964" s="125">
        <v>6.3262020658345283E-3</v>
      </c>
      <c r="E1964" s="144">
        <v>0</v>
      </c>
    </row>
    <row r="1965" spans="2:5" x14ac:dyDescent="0.2">
      <c r="B1965" s="143">
        <v>42443</v>
      </c>
      <c r="C1965" s="124">
        <v>3.0000000000000001E-3</v>
      </c>
      <c r="D1965" s="125">
        <v>6.5939482245440826E-3</v>
      </c>
      <c r="E1965" s="144">
        <v>0</v>
      </c>
    </row>
    <row r="1966" spans="2:5" x14ac:dyDescent="0.2">
      <c r="B1966" s="143">
        <v>42444</v>
      </c>
      <c r="C1966" s="124">
        <v>3.0000000000000001E-3</v>
      </c>
      <c r="D1966" s="125">
        <v>6.4364101385440339E-3</v>
      </c>
      <c r="E1966" s="144">
        <v>0</v>
      </c>
    </row>
    <row r="1967" spans="2:5" x14ac:dyDescent="0.2">
      <c r="B1967" s="143">
        <v>42445</v>
      </c>
      <c r="C1967" s="124">
        <v>3.0000000000000001E-3</v>
      </c>
      <c r="D1967" s="125">
        <v>6.2994694845132813E-3</v>
      </c>
      <c r="E1967" s="144">
        <v>0</v>
      </c>
    </row>
    <row r="1968" spans="2:5" x14ac:dyDescent="0.2">
      <c r="B1968" s="143">
        <v>42446</v>
      </c>
      <c r="C1968" s="124">
        <v>3.0000000000000001E-3</v>
      </c>
      <c r="D1968" s="125">
        <v>6.6035203569299048E-3</v>
      </c>
      <c r="E1968" s="144">
        <v>0</v>
      </c>
    </row>
    <row r="1969" spans="2:5" x14ac:dyDescent="0.2">
      <c r="B1969" s="143">
        <v>42447</v>
      </c>
      <c r="C1969" s="124">
        <v>3.0000000000000001E-3</v>
      </c>
      <c r="D1969" s="125">
        <v>7.5948378964429573E-3</v>
      </c>
      <c r="E1969" s="144">
        <v>0</v>
      </c>
    </row>
    <row r="1970" spans="2:5" x14ac:dyDescent="0.2">
      <c r="B1970" s="143">
        <v>42448</v>
      </c>
      <c r="C1970" s="124">
        <v>4.0000000000000001E-3</v>
      </c>
      <c r="D1970" s="125">
        <v>8.2885621934527375E-3</v>
      </c>
      <c r="E1970" s="144">
        <v>0</v>
      </c>
    </row>
    <row r="1971" spans="2:5" x14ac:dyDescent="0.2">
      <c r="B1971" s="143">
        <v>42449</v>
      </c>
      <c r="C1971" s="124">
        <v>4.0000000000000001E-3</v>
      </c>
      <c r="D1971" s="125">
        <v>9.1506661742027599E-3</v>
      </c>
      <c r="E1971" s="144">
        <v>0</v>
      </c>
    </row>
    <row r="1972" spans="2:5" x14ac:dyDescent="0.2">
      <c r="B1972" s="143">
        <v>42450</v>
      </c>
      <c r="C1972" s="124">
        <v>4.0000000000000001E-3</v>
      </c>
      <c r="D1972" s="125">
        <v>1.0292280429961581E-2</v>
      </c>
      <c r="E1972" s="144">
        <v>0</v>
      </c>
    </row>
    <row r="1973" spans="2:5" x14ac:dyDescent="0.2">
      <c r="B1973" s="143">
        <v>42451</v>
      </c>
      <c r="C1973" s="124">
        <v>4.0000000000000001E-3</v>
      </c>
      <c r="D1973" s="125">
        <v>1.0393308240205722E-2</v>
      </c>
      <c r="E1973" s="144">
        <v>0</v>
      </c>
    </row>
    <row r="1974" spans="2:5" x14ac:dyDescent="0.2">
      <c r="B1974" s="143">
        <v>42452</v>
      </c>
      <c r="C1974" s="124">
        <v>4.0000000000000001E-3</v>
      </c>
      <c r="D1974" s="125">
        <v>8.5849104368355619E-3</v>
      </c>
      <c r="E1974" s="144">
        <v>0</v>
      </c>
    </row>
    <row r="1975" spans="2:5" x14ac:dyDescent="0.2">
      <c r="B1975" s="143">
        <v>42453</v>
      </c>
      <c r="C1975" s="124">
        <v>4.0000000000000001E-3</v>
      </c>
      <c r="D1975" s="125">
        <v>7.7564823928335845E-3</v>
      </c>
      <c r="E1975" s="144">
        <v>0</v>
      </c>
    </row>
    <row r="1976" spans="2:5" x14ac:dyDescent="0.2">
      <c r="B1976" s="143">
        <v>42454</v>
      </c>
      <c r="C1976" s="124">
        <v>4.0000000000000001E-3</v>
      </c>
      <c r="D1976" s="125">
        <v>7.5982054901177626E-3</v>
      </c>
      <c r="E1976" s="144">
        <v>0</v>
      </c>
    </row>
    <row r="1977" spans="2:5" x14ac:dyDescent="0.2">
      <c r="B1977" s="143">
        <v>42455</v>
      </c>
      <c r="C1977" s="124">
        <v>4.0000000000000001E-3</v>
      </c>
      <c r="D1977" s="125">
        <v>8.4906178139410298E-3</v>
      </c>
      <c r="E1977" s="144">
        <v>0</v>
      </c>
    </row>
    <row r="1978" spans="2:5" x14ac:dyDescent="0.2">
      <c r="B1978" s="143">
        <v>42456</v>
      </c>
      <c r="C1978" s="124">
        <v>5.0000000000000001E-3</v>
      </c>
      <c r="D1978" s="125">
        <v>1.3227255914074679E-2</v>
      </c>
      <c r="E1978" s="144">
        <v>32</v>
      </c>
    </row>
    <row r="1979" spans="2:5" x14ac:dyDescent="0.2">
      <c r="B1979" s="143">
        <v>42457</v>
      </c>
      <c r="C1979" s="124">
        <v>4.0000000000000001E-3</v>
      </c>
      <c r="D1979" s="125">
        <v>1.3540310603386082E-2</v>
      </c>
      <c r="E1979" s="144">
        <v>0</v>
      </c>
    </row>
    <row r="1980" spans="2:5" x14ac:dyDescent="0.2">
      <c r="B1980" s="143">
        <v>42458</v>
      </c>
      <c r="C1980" s="124">
        <v>4.0000000000000001E-3</v>
      </c>
      <c r="D1980" s="125">
        <v>1.4375051415551912E-2</v>
      </c>
      <c r="E1980" s="144">
        <v>0</v>
      </c>
    </row>
    <row r="1981" spans="2:5" x14ac:dyDescent="0.2">
      <c r="B1981" s="143">
        <v>42459</v>
      </c>
      <c r="C1981" s="124">
        <v>4.0000000000000001E-3</v>
      </c>
      <c r="D1981" s="125">
        <v>1.5312262761852201E-2</v>
      </c>
      <c r="E1981" s="144">
        <v>0</v>
      </c>
    </row>
    <row r="1982" spans="2:5" x14ac:dyDescent="0.2">
      <c r="B1982" s="143">
        <v>42460</v>
      </c>
      <c r="C1982" s="124">
        <v>4.0000000000000001E-3</v>
      </c>
      <c r="D1982" s="125">
        <v>6.0166886546905329E-2</v>
      </c>
      <c r="E1982" s="144">
        <v>0</v>
      </c>
    </row>
    <row r="1983" spans="2:5" x14ac:dyDescent="0.2">
      <c r="B1983" s="143">
        <v>42461</v>
      </c>
      <c r="C1983" s="124">
        <v>4.0000000000000001E-3</v>
      </c>
      <c r="D1983" s="125">
        <v>7.7228779996662167E-2</v>
      </c>
      <c r="E1983" s="144">
        <v>0</v>
      </c>
    </row>
    <row r="1984" spans="2:5" x14ac:dyDescent="0.2">
      <c r="B1984" s="143">
        <v>42462</v>
      </c>
      <c r="C1984" s="124">
        <v>4.0000000000000001E-3</v>
      </c>
      <c r="D1984" s="125">
        <v>7.7609605141128732E-2</v>
      </c>
      <c r="E1984" s="144">
        <v>0</v>
      </c>
    </row>
    <row r="1985" spans="2:5" x14ac:dyDescent="0.2">
      <c r="B1985" s="143">
        <v>42463</v>
      </c>
      <c r="C1985" s="124">
        <v>4.0000000000000001E-3</v>
      </c>
      <c r="D1985" s="125">
        <v>7.7982832607452632E-2</v>
      </c>
      <c r="E1985" s="144">
        <v>0</v>
      </c>
    </row>
    <row r="1986" spans="2:5" x14ac:dyDescent="0.2">
      <c r="B1986" s="143">
        <v>42464</v>
      </c>
      <c r="C1986" s="124">
        <v>4.0000000000000001E-3</v>
      </c>
      <c r="D1986" s="125">
        <v>8.5111201620987675E-2</v>
      </c>
      <c r="E1986" s="144">
        <v>0</v>
      </c>
    </row>
    <row r="1987" spans="2:5" x14ac:dyDescent="0.2">
      <c r="B1987" s="143">
        <v>42465</v>
      </c>
      <c r="C1987" s="124">
        <v>4.0000000000000001E-3</v>
      </c>
      <c r="D1987" s="125">
        <v>9.1243665723566195E-2</v>
      </c>
      <c r="E1987" s="144">
        <v>0</v>
      </c>
    </row>
    <row r="1988" spans="2:5" x14ac:dyDescent="0.2">
      <c r="B1988" s="143">
        <v>42466</v>
      </c>
      <c r="C1988" s="124">
        <v>3.0000000000000001E-3</v>
      </c>
      <c r="D1988" s="125">
        <v>7.9097844157820105E-2</v>
      </c>
      <c r="E1988" s="144">
        <v>0</v>
      </c>
    </row>
    <row r="1989" spans="2:5" x14ac:dyDescent="0.2">
      <c r="B1989" s="143">
        <v>42467</v>
      </c>
      <c r="C1989" s="124">
        <v>4.0000000000000001E-3</v>
      </c>
      <c r="D1989" s="125">
        <v>5.3613848704206858E-2</v>
      </c>
      <c r="E1989" s="144">
        <v>0</v>
      </c>
    </row>
    <row r="1990" spans="2:5" x14ac:dyDescent="0.2">
      <c r="B1990" s="143">
        <v>42468</v>
      </c>
      <c r="C1990" s="124">
        <v>4.0000000000000001E-3</v>
      </c>
      <c r="D1990" s="125">
        <v>4.6990552941820252E-2</v>
      </c>
      <c r="E1990" s="144">
        <v>10</v>
      </c>
    </row>
    <row r="1991" spans="2:5" x14ac:dyDescent="0.2">
      <c r="B1991" s="143">
        <v>42469</v>
      </c>
      <c r="C1991" s="124">
        <v>4.0000000000000001E-3</v>
      </c>
      <c r="D1991" s="125">
        <v>3.8571683392188243E-2</v>
      </c>
      <c r="E1991" s="144">
        <v>0</v>
      </c>
    </row>
    <row r="1992" spans="2:5" x14ac:dyDescent="0.2">
      <c r="B1992" s="143">
        <v>42470</v>
      </c>
      <c r="C1992" s="124">
        <v>4.0000000000000001E-3</v>
      </c>
      <c r="D1992" s="125">
        <v>4.8633672350903379E-2</v>
      </c>
      <c r="E1992" s="144">
        <v>0</v>
      </c>
    </row>
    <row r="1993" spans="2:5" x14ac:dyDescent="0.2">
      <c r="B1993" s="143">
        <v>42471</v>
      </c>
      <c r="C1993" s="124">
        <v>4.0000000000000001E-3</v>
      </c>
      <c r="D1993" s="125">
        <v>5.4968998732316587E-2</v>
      </c>
      <c r="E1993" s="144">
        <v>0</v>
      </c>
    </row>
    <row r="1994" spans="2:5" x14ac:dyDescent="0.2">
      <c r="B1994" s="143">
        <v>42472</v>
      </c>
      <c r="C1994" s="124">
        <v>4.0000000000000001E-3</v>
      </c>
      <c r="D1994" s="125">
        <v>5.1665820538799034E-2</v>
      </c>
      <c r="E1994" s="144">
        <v>0</v>
      </c>
    </row>
    <row r="1995" spans="2:5" x14ac:dyDescent="0.2">
      <c r="B1995" s="143">
        <v>42473</v>
      </c>
      <c r="C1995" s="124">
        <v>4.0000000000000001E-3</v>
      </c>
      <c r="D1995" s="125">
        <v>4.3534920370140305E-2</v>
      </c>
      <c r="E1995" s="144">
        <v>0</v>
      </c>
    </row>
    <row r="1996" spans="2:5" x14ac:dyDescent="0.2">
      <c r="B1996" s="143">
        <v>42474</v>
      </c>
      <c r="C1996" s="124">
        <v>4.0000000000000001E-3</v>
      </c>
      <c r="D1996" s="125">
        <v>3.2389023504074209E-2</v>
      </c>
      <c r="E1996" s="144">
        <v>0</v>
      </c>
    </row>
    <row r="1997" spans="2:5" x14ac:dyDescent="0.2">
      <c r="B1997" s="143">
        <v>42475</v>
      </c>
      <c r="C1997" s="124">
        <v>4.0000000000000001E-3</v>
      </c>
      <c r="D1997" s="125">
        <v>2.9162087609551631E-2</v>
      </c>
      <c r="E1997" s="144">
        <v>0</v>
      </c>
    </row>
    <row r="1998" spans="2:5" x14ac:dyDescent="0.2">
      <c r="B1998" s="143">
        <v>42476</v>
      </c>
      <c r="C1998" s="124">
        <v>4.0000000000000001E-3</v>
      </c>
      <c r="D1998" s="125">
        <v>2.5262485761064445E-2</v>
      </c>
      <c r="E1998" s="144">
        <v>0</v>
      </c>
    </row>
    <row r="1999" spans="2:5" x14ac:dyDescent="0.2">
      <c r="B1999" s="143">
        <v>42477</v>
      </c>
      <c r="C1999" s="124">
        <v>4.0000000000000001E-3</v>
      </c>
      <c r="D1999" s="125">
        <v>3.3710082666344399E-2</v>
      </c>
      <c r="E1999" s="144">
        <v>0</v>
      </c>
    </row>
    <row r="2000" spans="2:5" x14ac:dyDescent="0.2">
      <c r="B2000" s="143">
        <v>42478</v>
      </c>
      <c r="C2000" s="124">
        <v>4.0000000000000001E-3</v>
      </c>
      <c r="D2000" s="125">
        <v>5.1191518028960596E-2</v>
      </c>
      <c r="E2000" s="144">
        <v>0</v>
      </c>
    </row>
    <row r="2001" spans="2:5" x14ac:dyDescent="0.2">
      <c r="B2001" s="143">
        <v>42479</v>
      </c>
      <c r="C2001" s="124">
        <v>4.0000000000000001E-3</v>
      </c>
      <c r="D2001" s="125">
        <v>5.7933389418806804E-2</v>
      </c>
      <c r="E2001" s="144">
        <v>0</v>
      </c>
    </row>
    <row r="2002" spans="2:5" x14ac:dyDescent="0.2">
      <c r="B2002" s="143">
        <v>42480</v>
      </c>
      <c r="C2002" s="124">
        <v>4.0000000000000001E-3</v>
      </c>
      <c r="D2002" s="125">
        <v>6.1185749486270258E-2</v>
      </c>
      <c r="E2002" s="144">
        <v>0</v>
      </c>
    </row>
    <row r="2003" spans="2:5" x14ac:dyDescent="0.2">
      <c r="B2003" s="143">
        <v>42481</v>
      </c>
      <c r="C2003" s="124">
        <v>4.0000000000000001E-3</v>
      </c>
      <c r="D2003" s="125">
        <v>8.4542269131947512E-2</v>
      </c>
      <c r="E2003" s="144">
        <v>0</v>
      </c>
    </row>
    <row r="2004" spans="2:5" x14ac:dyDescent="0.2">
      <c r="B2004" s="143">
        <v>42482</v>
      </c>
      <c r="C2004" s="124">
        <v>7.0000000000000001E-3</v>
      </c>
      <c r="D2004" s="125">
        <v>0.16408545432820873</v>
      </c>
      <c r="E2004" s="144">
        <v>0</v>
      </c>
    </row>
    <row r="2005" spans="2:5" x14ac:dyDescent="0.2">
      <c r="B2005" s="143">
        <v>42483</v>
      </c>
      <c r="C2005" s="124">
        <v>6.0000000000000001E-3</v>
      </c>
      <c r="D2005" s="125">
        <v>1.4272615319101594</v>
      </c>
      <c r="E2005" s="144">
        <v>0</v>
      </c>
    </row>
    <row r="2006" spans="2:5" x14ac:dyDescent="0.2">
      <c r="B2006" s="143">
        <v>42484</v>
      </c>
      <c r="C2006" s="124">
        <v>4.0000000000000001E-3</v>
      </c>
      <c r="D2006" s="125">
        <v>2.0946557346429859</v>
      </c>
      <c r="E2006" s="144">
        <v>0</v>
      </c>
    </row>
    <row r="2007" spans="2:5" x14ac:dyDescent="0.2">
      <c r="B2007" s="143">
        <v>42485</v>
      </c>
      <c r="C2007" s="124">
        <v>4.0000000000000001E-3</v>
      </c>
      <c r="D2007" s="125">
        <v>0.90198012401370586</v>
      </c>
      <c r="E2007" s="144">
        <v>60</v>
      </c>
    </row>
    <row r="2008" spans="2:5" x14ac:dyDescent="0.2">
      <c r="B2008" s="143">
        <v>42486</v>
      </c>
      <c r="C2008" s="124">
        <v>4.0000000000000001E-3</v>
      </c>
      <c r="D2008" s="125">
        <v>0.57862596575985015</v>
      </c>
      <c r="E2008" s="144">
        <v>0</v>
      </c>
    </row>
    <row r="2009" spans="2:5" x14ac:dyDescent="0.2">
      <c r="B2009" s="143">
        <v>42487</v>
      </c>
      <c r="C2009" s="124">
        <v>4.0000000000000001E-3</v>
      </c>
      <c r="D2009" s="125">
        <v>0.44233221962099356</v>
      </c>
      <c r="E2009" s="144">
        <v>0</v>
      </c>
    </row>
    <row r="2010" spans="2:5" x14ac:dyDescent="0.2">
      <c r="B2010" s="143">
        <v>42488</v>
      </c>
      <c r="C2010" s="124">
        <v>4.0000000000000001E-3</v>
      </c>
      <c r="D2010" s="125">
        <v>0.37171695356683704</v>
      </c>
      <c r="E2010" s="144">
        <v>0</v>
      </c>
    </row>
    <row r="2011" spans="2:5" x14ac:dyDescent="0.2">
      <c r="B2011" s="143">
        <v>42489</v>
      </c>
      <c r="C2011" s="124">
        <v>5.0000000000000001E-3</v>
      </c>
      <c r="D2011" s="125">
        <v>0.388817437038526</v>
      </c>
      <c r="E2011" s="144">
        <v>26</v>
      </c>
    </row>
    <row r="2012" spans="2:5" x14ac:dyDescent="0.2">
      <c r="B2012" s="143">
        <v>42490</v>
      </c>
      <c r="C2012" s="124">
        <v>4.0000000000000001E-3</v>
      </c>
      <c r="D2012" s="125">
        <v>1.6021372342224911</v>
      </c>
      <c r="E2012" s="144">
        <v>0</v>
      </c>
    </row>
    <row r="2013" spans="2:5" x14ac:dyDescent="0.2">
      <c r="B2013" s="143">
        <v>42491</v>
      </c>
      <c r="C2013" s="124">
        <v>0.01</v>
      </c>
      <c r="D2013" s="125">
        <v>1.8234518862170956</v>
      </c>
      <c r="E2013" s="144">
        <v>0</v>
      </c>
    </row>
    <row r="2014" spans="2:5" x14ac:dyDescent="0.2">
      <c r="B2014" s="143">
        <v>42492</v>
      </c>
      <c r="C2014" s="124">
        <v>2.8000000000000001E-2</v>
      </c>
      <c r="D2014" s="125">
        <v>0.96280436795126434</v>
      </c>
      <c r="E2014" s="144">
        <v>0</v>
      </c>
    </row>
    <row r="2015" spans="2:5" x14ac:dyDescent="0.2">
      <c r="B2015" s="143">
        <v>42493</v>
      </c>
      <c r="C2015" s="124">
        <v>5.0000000000000001E-3</v>
      </c>
      <c r="D2015" s="125">
        <v>0.69602446042914579</v>
      </c>
      <c r="E2015" s="144">
        <v>0</v>
      </c>
    </row>
    <row r="2016" spans="2:5" x14ac:dyDescent="0.2">
      <c r="B2016" s="143">
        <v>42494</v>
      </c>
      <c r="C2016" s="124">
        <v>4.0000000000000001E-3</v>
      </c>
      <c r="D2016" s="125">
        <v>0.57836591582919217</v>
      </c>
      <c r="E2016" s="144">
        <v>0</v>
      </c>
    </row>
    <row r="2017" spans="2:5" x14ac:dyDescent="0.2">
      <c r="B2017" s="143">
        <v>42495</v>
      </c>
      <c r="C2017" s="124">
        <v>4.0000000000000001E-3</v>
      </c>
      <c r="D2017" s="125">
        <v>0.50947855953286314</v>
      </c>
      <c r="E2017" s="144">
        <v>0</v>
      </c>
    </row>
    <row r="2018" spans="2:5" x14ac:dyDescent="0.2">
      <c r="B2018" s="143">
        <v>42496</v>
      </c>
      <c r="C2018" s="124">
        <v>5.0000000000000001E-3</v>
      </c>
      <c r="D2018" s="125">
        <v>0.45558668843577549</v>
      </c>
      <c r="E2018" s="144">
        <v>0</v>
      </c>
    </row>
    <row r="2019" spans="2:5" x14ac:dyDescent="0.2">
      <c r="B2019" s="143">
        <v>42497</v>
      </c>
      <c r="C2019" s="124">
        <v>6.0000000000000001E-3</v>
      </c>
      <c r="D2019" s="125">
        <v>0.41114205361925832</v>
      </c>
      <c r="E2019" s="144">
        <v>0</v>
      </c>
    </row>
    <row r="2020" spans="2:5" x14ac:dyDescent="0.2">
      <c r="B2020" s="143">
        <v>42498</v>
      </c>
      <c r="C2020" s="124">
        <v>0.03</v>
      </c>
      <c r="D2020" s="125">
        <v>0.49645361337510147</v>
      </c>
      <c r="E2020" s="144">
        <v>0</v>
      </c>
    </row>
    <row r="2021" spans="2:5" x14ac:dyDescent="0.2">
      <c r="B2021" s="143">
        <v>42499</v>
      </c>
      <c r="C2021" s="124">
        <v>3.6999999999999998E-2</v>
      </c>
      <c r="D2021" s="125">
        <v>0.91688515705439644</v>
      </c>
      <c r="E2021" s="144">
        <v>0</v>
      </c>
    </row>
    <row r="2022" spans="2:5" x14ac:dyDescent="0.2">
      <c r="B2022" s="143">
        <v>42500</v>
      </c>
      <c r="C2022" s="124">
        <v>7.0000000000000001E-3</v>
      </c>
      <c r="D2022" s="125">
        <v>0.46329425796890494</v>
      </c>
      <c r="E2022" s="144">
        <v>10</v>
      </c>
    </row>
    <row r="2023" spans="2:5" x14ac:dyDescent="0.2">
      <c r="B2023" s="143">
        <v>42501</v>
      </c>
      <c r="C2023" s="124">
        <v>5.0000000000000001E-3</v>
      </c>
      <c r="D2023" s="125">
        <v>0.36954858163129273</v>
      </c>
      <c r="E2023" s="144">
        <v>0</v>
      </c>
    </row>
    <row r="2024" spans="2:5" x14ac:dyDescent="0.2">
      <c r="B2024" s="143">
        <v>42502</v>
      </c>
      <c r="C2024" s="124">
        <v>1.2999999999999999E-2</v>
      </c>
      <c r="D2024" s="125">
        <v>0.33557742130776297</v>
      </c>
      <c r="E2024" s="144">
        <v>0</v>
      </c>
    </row>
    <row r="2025" spans="2:5" x14ac:dyDescent="0.2">
      <c r="B2025" s="143">
        <v>42503</v>
      </c>
      <c r="C2025" s="124">
        <v>0.11</v>
      </c>
      <c r="D2025" s="125">
        <v>0.31949532945247477</v>
      </c>
      <c r="E2025" s="144">
        <v>0</v>
      </c>
    </row>
    <row r="2026" spans="2:5" x14ac:dyDescent="0.2">
      <c r="B2026" s="143">
        <v>42504</v>
      </c>
      <c r="C2026" s="124">
        <v>7.3999999999999996E-2</v>
      </c>
      <c r="D2026" s="125">
        <v>0.31015928361888051</v>
      </c>
      <c r="E2026" s="144">
        <v>0</v>
      </c>
    </row>
    <row r="2027" spans="2:5" x14ac:dyDescent="0.2">
      <c r="B2027" s="143">
        <v>42505</v>
      </c>
      <c r="C2027" s="124">
        <v>4.2000000000000003E-2</v>
      </c>
      <c r="D2027" s="125">
        <v>0.28269323910198413</v>
      </c>
      <c r="E2027" s="144">
        <v>0</v>
      </c>
    </row>
    <row r="2028" spans="2:5" x14ac:dyDescent="0.2">
      <c r="B2028" s="143">
        <v>42506</v>
      </c>
      <c r="C2028" s="124">
        <v>5.0000000000000001E-3</v>
      </c>
      <c r="D2028" s="125">
        <v>0.25621692900473902</v>
      </c>
      <c r="E2028" s="144">
        <v>0</v>
      </c>
    </row>
    <row r="2029" spans="2:5" x14ac:dyDescent="0.2">
      <c r="B2029" s="143">
        <v>42507</v>
      </c>
      <c r="C2029" s="124">
        <v>5.0000000000000001E-3</v>
      </c>
      <c r="D2029" s="125">
        <v>0.24146397518116647</v>
      </c>
      <c r="E2029" s="144">
        <v>0</v>
      </c>
    </row>
    <row r="2030" spans="2:5" x14ac:dyDescent="0.2">
      <c r="B2030" s="143">
        <v>42508</v>
      </c>
      <c r="C2030" s="124">
        <v>8.9999999999999993E-3</v>
      </c>
      <c r="D2030" s="125">
        <v>0.2339573910602438</v>
      </c>
      <c r="E2030" s="144">
        <v>0</v>
      </c>
    </row>
    <row r="2031" spans="2:5" x14ac:dyDescent="0.2">
      <c r="B2031" s="143">
        <v>42509</v>
      </c>
      <c r="C2031" s="124">
        <v>5.0000000000000001E-3</v>
      </c>
      <c r="D2031" s="125">
        <v>0.22747849405111428</v>
      </c>
      <c r="E2031" s="144">
        <v>0</v>
      </c>
    </row>
    <row r="2032" spans="2:5" x14ac:dyDescent="0.2">
      <c r="B2032" s="143">
        <v>42510</v>
      </c>
      <c r="C2032" s="124">
        <v>5.0000000000000001E-3</v>
      </c>
      <c r="D2032" s="125">
        <v>0.23029346309646018</v>
      </c>
      <c r="E2032" s="144">
        <v>0</v>
      </c>
    </row>
    <row r="2033" spans="2:5" x14ac:dyDescent="0.2">
      <c r="B2033" s="143">
        <v>42511</v>
      </c>
      <c r="C2033" s="124">
        <v>5.0000000000000001E-3</v>
      </c>
      <c r="D2033" s="125">
        <v>0.23225947322336857</v>
      </c>
      <c r="E2033" s="144">
        <v>0</v>
      </c>
    </row>
    <row r="2034" spans="2:5" x14ac:dyDescent="0.2">
      <c r="B2034" s="143">
        <v>42512</v>
      </c>
      <c r="C2034" s="124">
        <v>5.0000000000000001E-3</v>
      </c>
      <c r="D2034" s="125">
        <v>0.23279565780343439</v>
      </c>
      <c r="E2034" s="144">
        <v>0</v>
      </c>
    </row>
    <row r="2035" spans="2:5" x14ac:dyDescent="0.2">
      <c r="B2035" s="143">
        <v>42513</v>
      </c>
      <c r="C2035" s="124">
        <v>5.0000000000000001E-3</v>
      </c>
      <c r="D2035" s="125">
        <v>0.22309965331390935</v>
      </c>
      <c r="E2035" s="144">
        <v>5</v>
      </c>
    </row>
    <row r="2036" spans="2:5" x14ac:dyDescent="0.2">
      <c r="B2036" s="143">
        <v>42514</v>
      </c>
      <c r="C2036" s="124">
        <v>5.0000000000000001E-3</v>
      </c>
      <c r="D2036" s="125">
        <v>0.22837213501789075</v>
      </c>
      <c r="E2036" s="144">
        <v>0</v>
      </c>
    </row>
    <row r="2037" spans="2:5" x14ac:dyDescent="0.2">
      <c r="B2037" s="143">
        <v>42515</v>
      </c>
      <c r="C2037" s="124">
        <v>5.0000000000000001E-3</v>
      </c>
      <c r="D2037" s="125">
        <v>0.23838091384578761</v>
      </c>
      <c r="E2037" s="144">
        <v>0</v>
      </c>
    </row>
    <row r="2038" spans="2:5" x14ac:dyDescent="0.2">
      <c r="B2038" s="143">
        <v>42516</v>
      </c>
      <c r="C2038" s="124">
        <v>5.0000000000000001E-3</v>
      </c>
      <c r="D2038" s="125">
        <v>0.24070438035940644</v>
      </c>
      <c r="E2038" s="144">
        <v>0</v>
      </c>
    </row>
    <row r="2039" spans="2:5" x14ac:dyDescent="0.2">
      <c r="B2039" s="143">
        <v>42517</v>
      </c>
      <c r="C2039" s="124">
        <v>5.0000000000000001E-3</v>
      </c>
      <c r="D2039" s="125">
        <v>0.22975727851639424</v>
      </c>
      <c r="E2039" s="144">
        <v>0</v>
      </c>
    </row>
    <row r="2040" spans="2:5" x14ac:dyDescent="0.2">
      <c r="B2040" s="143">
        <v>42518</v>
      </c>
      <c r="C2040" s="124">
        <v>5.0000000000000001E-3</v>
      </c>
      <c r="D2040" s="125">
        <v>0.22332306355560352</v>
      </c>
      <c r="E2040" s="144">
        <v>0</v>
      </c>
    </row>
    <row r="2041" spans="2:5" x14ac:dyDescent="0.2">
      <c r="B2041" s="143">
        <v>42519</v>
      </c>
      <c r="C2041" s="124">
        <v>5.0000000000000001E-3</v>
      </c>
      <c r="D2041" s="125">
        <v>0.21492283846790453</v>
      </c>
      <c r="E2041" s="144">
        <v>0</v>
      </c>
    </row>
    <row r="2042" spans="2:5" x14ac:dyDescent="0.2">
      <c r="B2042" s="143">
        <v>42520</v>
      </c>
      <c r="C2042" s="124">
        <v>5.0000000000000001E-3</v>
      </c>
      <c r="D2042" s="125">
        <v>0.21742503317487871</v>
      </c>
      <c r="E2042" s="144">
        <v>0</v>
      </c>
    </row>
    <row r="2043" spans="2:5" x14ac:dyDescent="0.2">
      <c r="B2043" s="143">
        <v>42521</v>
      </c>
      <c r="C2043" s="124">
        <v>5.0000000000000001E-3</v>
      </c>
      <c r="D2043" s="125">
        <v>0.20714816205694897</v>
      </c>
      <c r="E2043" s="144">
        <v>0</v>
      </c>
    </row>
    <row r="2044" spans="2:5" x14ac:dyDescent="0.2">
      <c r="B2044" s="143">
        <v>42522</v>
      </c>
      <c r="C2044" s="124">
        <v>4.0000000000000001E-3</v>
      </c>
      <c r="D2044" s="125">
        <v>0.20049053685446408</v>
      </c>
      <c r="E2044" s="144">
        <v>0</v>
      </c>
    </row>
    <row r="2045" spans="2:5" x14ac:dyDescent="0.2">
      <c r="B2045" s="143">
        <v>42523</v>
      </c>
      <c r="C2045" s="124">
        <v>4.0000000000000001E-3</v>
      </c>
      <c r="D2045" s="125">
        <v>0.19316268092689681</v>
      </c>
      <c r="E2045" s="144">
        <v>0</v>
      </c>
    </row>
    <row r="2046" spans="2:5" x14ac:dyDescent="0.2">
      <c r="B2046" s="143">
        <v>42524</v>
      </c>
      <c r="C2046" s="124">
        <v>4.0000000000000001E-3</v>
      </c>
      <c r="D2046" s="125">
        <v>0.18596887114434602</v>
      </c>
      <c r="E2046" s="144">
        <v>0</v>
      </c>
    </row>
    <row r="2047" spans="2:5" x14ac:dyDescent="0.2">
      <c r="B2047" s="143">
        <v>42525</v>
      </c>
      <c r="C2047" s="124">
        <v>5.0000000000000001E-3</v>
      </c>
      <c r="D2047" s="125">
        <v>0.17864101521677875</v>
      </c>
      <c r="E2047" s="144">
        <v>0</v>
      </c>
    </row>
    <row r="2048" spans="2:5" x14ac:dyDescent="0.2">
      <c r="B2048" s="143">
        <v>42526</v>
      </c>
      <c r="C2048" s="124">
        <v>5.0000000000000001E-3</v>
      </c>
      <c r="D2048" s="125">
        <v>0.17256425664269859</v>
      </c>
      <c r="E2048" s="144">
        <v>0</v>
      </c>
    </row>
    <row r="2049" spans="2:5" x14ac:dyDescent="0.2">
      <c r="B2049" s="143">
        <v>42527</v>
      </c>
      <c r="C2049" s="124">
        <v>5.0000000000000001E-3</v>
      </c>
      <c r="D2049" s="125">
        <v>0.16264484191147943</v>
      </c>
      <c r="E2049" s="144">
        <v>0</v>
      </c>
    </row>
    <row r="2050" spans="2:5" x14ac:dyDescent="0.2">
      <c r="B2050" s="143">
        <v>42528</v>
      </c>
      <c r="C2050" s="124">
        <v>4.0000000000000001E-3</v>
      </c>
      <c r="D2050" s="125">
        <v>0.16876628253389847</v>
      </c>
      <c r="E2050" s="144">
        <v>0</v>
      </c>
    </row>
    <row r="2051" spans="2:5" x14ac:dyDescent="0.2">
      <c r="B2051" s="143">
        <v>42529</v>
      </c>
      <c r="C2051" s="124">
        <v>4.0000000000000001E-3</v>
      </c>
      <c r="D2051" s="125">
        <v>0.1713578413375503</v>
      </c>
      <c r="E2051" s="144">
        <v>0</v>
      </c>
    </row>
    <row r="2052" spans="2:5" x14ac:dyDescent="0.2">
      <c r="B2052" s="143">
        <v>42530</v>
      </c>
      <c r="C2052" s="124">
        <v>4.0000000000000001E-3</v>
      </c>
      <c r="D2052" s="125">
        <v>0.16818541590549374</v>
      </c>
      <c r="E2052" s="144">
        <v>0</v>
      </c>
    </row>
    <row r="2053" spans="2:5" x14ac:dyDescent="0.2">
      <c r="B2053" s="143">
        <v>42531</v>
      </c>
      <c r="C2053" s="124">
        <v>5.0000000000000001E-3</v>
      </c>
      <c r="D2053" s="125">
        <v>0.19240308610513679</v>
      </c>
      <c r="E2053" s="144">
        <v>16</v>
      </c>
    </row>
    <row r="2054" spans="2:5" x14ac:dyDescent="0.2">
      <c r="B2054" s="143">
        <v>42532</v>
      </c>
      <c r="C2054" s="124">
        <v>5.0000000000000001E-3</v>
      </c>
      <c r="D2054" s="125">
        <v>0.26404892522405105</v>
      </c>
      <c r="E2054" s="144">
        <v>0</v>
      </c>
    </row>
    <row r="2055" spans="2:5" x14ac:dyDescent="0.2">
      <c r="B2055" s="143">
        <v>42533</v>
      </c>
      <c r="C2055" s="124">
        <v>5.0000000000000001E-3</v>
      </c>
      <c r="D2055" s="125">
        <v>0.36491067499137803</v>
      </c>
      <c r="E2055" s="144">
        <v>0</v>
      </c>
    </row>
    <row r="2056" spans="2:5" x14ac:dyDescent="0.2">
      <c r="B2056" s="143">
        <v>42534</v>
      </c>
      <c r="C2056" s="124">
        <v>5.0000000000000001E-3</v>
      </c>
      <c r="D2056" s="125">
        <v>0.3342523051249302</v>
      </c>
      <c r="E2056" s="144">
        <v>0</v>
      </c>
    </row>
    <row r="2057" spans="2:5" x14ac:dyDescent="0.2">
      <c r="B2057" s="143">
        <v>42535</v>
      </c>
      <c r="C2057" s="124">
        <v>1.0999999999999999E-2</v>
      </c>
      <c r="D2057" s="125">
        <v>0.42392835180813426</v>
      </c>
      <c r="E2057" s="144">
        <v>110</v>
      </c>
    </row>
    <row r="2058" spans="2:5" x14ac:dyDescent="0.2">
      <c r="B2058" s="143">
        <v>42536</v>
      </c>
      <c r="C2058" s="124">
        <v>12.776</v>
      </c>
      <c r="D2058" s="125">
        <v>59.695061289231951</v>
      </c>
      <c r="E2058" s="144">
        <v>50</v>
      </c>
    </row>
    <row r="2059" spans="2:5" x14ac:dyDescent="0.2">
      <c r="B2059" s="143">
        <v>42537</v>
      </c>
      <c r="C2059" s="124">
        <v>9.7889999999999997</v>
      </c>
      <c r="D2059" s="125">
        <v>24.284203466433667</v>
      </c>
      <c r="E2059" s="144">
        <v>0</v>
      </c>
    </row>
    <row r="2060" spans="2:5" x14ac:dyDescent="0.2">
      <c r="B2060" s="143">
        <v>42538</v>
      </c>
      <c r="C2060" s="124">
        <v>2.7370000000000001</v>
      </c>
      <c r="D2060" s="125">
        <v>6.5941391666794082</v>
      </c>
      <c r="E2060" s="144">
        <v>0</v>
      </c>
    </row>
    <row r="2061" spans="2:5" x14ac:dyDescent="0.2">
      <c r="B2061" s="143">
        <v>42539</v>
      </c>
      <c r="C2061" s="124">
        <v>1.3620000000000001</v>
      </c>
      <c r="D2061" s="125">
        <v>4.0274034162666554</v>
      </c>
      <c r="E2061" s="144">
        <v>0</v>
      </c>
    </row>
    <row r="2062" spans="2:5" x14ac:dyDescent="0.2">
      <c r="B2062" s="143">
        <v>42540</v>
      </c>
      <c r="C2062" s="124">
        <v>0.91800000000000004</v>
      </c>
      <c r="D2062" s="125">
        <v>2.8991033016540566</v>
      </c>
      <c r="E2062" s="144">
        <v>0</v>
      </c>
    </row>
    <row r="2063" spans="2:5" x14ac:dyDescent="0.2">
      <c r="B2063" s="143">
        <v>42541</v>
      </c>
      <c r="C2063" s="124">
        <v>4.0019999999999998</v>
      </c>
      <c r="D2063" s="125">
        <v>6.7954183695038388</v>
      </c>
      <c r="E2063" s="144">
        <v>25</v>
      </c>
    </row>
    <row r="2064" spans="2:5" x14ac:dyDescent="0.2">
      <c r="B2064" s="143">
        <v>42542</v>
      </c>
      <c r="C2064" s="124">
        <v>3.0910000000000002</v>
      </c>
      <c r="D2064" s="125">
        <v>7.1716799748344755</v>
      </c>
      <c r="E2064" s="144">
        <v>0</v>
      </c>
    </row>
    <row r="2065" spans="2:5" x14ac:dyDescent="0.2">
      <c r="B2065" s="143">
        <v>42543</v>
      </c>
      <c r="C2065" s="124">
        <v>2.125</v>
      </c>
      <c r="D2065" s="125">
        <v>4.3911231918906592</v>
      </c>
      <c r="E2065" s="144">
        <v>0</v>
      </c>
    </row>
    <row r="2066" spans="2:5" x14ac:dyDescent="0.2">
      <c r="B2066" s="143">
        <v>42544</v>
      </c>
      <c r="C2066" s="124">
        <v>1.446</v>
      </c>
      <c r="D2066" s="125">
        <v>3.0975328946045031</v>
      </c>
      <c r="E2066" s="144">
        <v>0</v>
      </c>
    </row>
    <row r="2067" spans="2:5" x14ac:dyDescent="0.2">
      <c r="B2067" s="143">
        <v>42545</v>
      </c>
      <c r="C2067" s="124">
        <v>1.0569999999999999</v>
      </c>
      <c r="D2067" s="125">
        <v>2.5231004522156408</v>
      </c>
      <c r="E2067" s="144">
        <v>0</v>
      </c>
    </row>
    <row r="2068" spans="2:5" x14ac:dyDescent="0.2">
      <c r="B2068" s="143">
        <v>42546</v>
      </c>
      <c r="C2068" s="124">
        <v>0.67700000000000005</v>
      </c>
      <c r="D2068" s="125">
        <v>2.1715275047948492</v>
      </c>
      <c r="E2068" s="144">
        <v>0</v>
      </c>
    </row>
    <row r="2069" spans="2:5" x14ac:dyDescent="0.2">
      <c r="B2069" s="143">
        <v>42547</v>
      </c>
      <c r="C2069" s="124">
        <v>0.57299999999999995</v>
      </c>
      <c r="D2069" s="125">
        <v>1.9465873464520256</v>
      </c>
      <c r="E2069" s="144">
        <v>10</v>
      </c>
    </row>
    <row r="2070" spans="2:5" x14ac:dyDescent="0.2">
      <c r="B2070" s="143">
        <v>42548</v>
      </c>
      <c r="C2070" s="124">
        <v>0.60099999999999998</v>
      </c>
      <c r="D2070" s="125">
        <v>1.8802642838880701</v>
      </c>
      <c r="E2070" s="144">
        <v>0</v>
      </c>
    </row>
    <row r="2071" spans="2:5" x14ac:dyDescent="0.2">
      <c r="B2071" s="143">
        <v>42549</v>
      </c>
      <c r="C2071" s="124">
        <v>2.5299999999999998</v>
      </c>
      <c r="D2071" s="125">
        <v>4.0241602545951816</v>
      </c>
      <c r="E2071" s="144">
        <v>0</v>
      </c>
    </row>
    <row r="2072" spans="2:5" x14ac:dyDescent="0.2">
      <c r="B2072" s="143">
        <v>42550</v>
      </c>
      <c r="C2072" s="124">
        <v>1.5569999999999999</v>
      </c>
      <c r="D2072" s="125">
        <v>2.8897076491654148</v>
      </c>
      <c r="E2072" s="144">
        <v>0</v>
      </c>
    </row>
    <row r="2073" spans="2:5" x14ac:dyDescent="0.2">
      <c r="B2073" s="143">
        <v>42551</v>
      </c>
      <c r="C2073" s="124">
        <v>0.89200000000000002</v>
      </c>
      <c r="D2073" s="125">
        <v>2.1584850970098253</v>
      </c>
      <c r="E2073" s="144">
        <v>0</v>
      </c>
    </row>
    <row r="2074" spans="2:5" x14ac:dyDescent="0.2">
      <c r="B2074" s="143">
        <v>42552</v>
      </c>
      <c r="C2074" s="124">
        <v>3.6219999999999999</v>
      </c>
      <c r="D2074" s="125">
        <v>10.896713669175471</v>
      </c>
      <c r="E2074" s="144">
        <v>48</v>
      </c>
    </row>
    <row r="2075" spans="2:5" x14ac:dyDescent="0.2">
      <c r="B2075" s="143">
        <v>42553</v>
      </c>
      <c r="C2075" s="124">
        <v>6.15</v>
      </c>
      <c r="D2075" s="125">
        <v>13.326814277687925</v>
      </c>
      <c r="E2075" s="144">
        <v>0</v>
      </c>
    </row>
    <row r="2076" spans="2:5" x14ac:dyDescent="0.2">
      <c r="B2076" s="143">
        <v>42554</v>
      </c>
      <c r="C2076" s="124">
        <v>2.8010000000000002</v>
      </c>
      <c r="D2076" s="125">
        <v>5.5094659544942397</v>
      </c>
      <c r="E2076" s="144">
        <v>0</v>
      </c>
    </row>
    <row r="2077" spans="2:5" x14ac:dyDescent="0.2">
      <c r="B2077" s="143">
        <v>42555</v>
      </c>
      <c r="C2077" s="124">
        <v>1.73</v>
      </c>
      <c r="D2077" s="125">
        <v>3.805755260602798</v>
      </c>
      <c r="E2077" s="144">
        <v>0</v>
      </c>
    </row>
    <row r="2078" spans="2:5" x14ac:dyDescent="0.2">
      <c r="B2078" s="143">
        <v>42556</v>
      </c>
      <c r="C2078" s="124">
        <v>1.3340000000000001</v>
      </c>
      <c r="D2078" s="125">
        <v>3.0912710829832348</v>
      </c>
      <c r="E2078" s="144">
        <v>32</v>
      </c>
    </row>
    <row r="2079" spans="2:5" x14ac:dyDescent="0.2">
      <c r="B2079" s="143">
        <v>42557</v>
      </c>
      <c r="C2079" s="124">
        <v>5.4470000000000001</v>
      </c>
      <c r="D2079" s="125">
        <v>12.250188982707384</v>
      </c>
      <c r="E2079" s="144">
        <v>0</v>
      </c>
    </row>
    <row r="2080" spans="2:5" x14ac:dyDescent="0.2">
      <c r="B2080" s="143">
        <v>42558</v>
      </c>
      <c r="C2080" s="124">
        <v>4.1669999999999998</v>
      </c>
      <c r="D2080" s="125">
        <v>7.1471941940002912</v>
      </c>
      <c r="E2080" s="144">
        <v>0</v>
      </c>
    </row>
    <row r="2081" spans="2:5" x14ac:dyDescent="0.2">
      <c r="B2081" s="143">
        <v>42559</v>
      </c>
      <c r="C2081" s="124">
        <v>2.085</v>
      </c>
      <c r="D2081" s="125">
        <v>4.4888333467077883</v>
      </c>
      <c r="E2081" s="144">
        <v>0</v>
      </c>
    </row>
    <row r="2082" spans="2:5" x14ac:dyDescent="0.2">
      <c r="B2082" s="143">
        <v>42560</v>
      </c>
      <c r="C2082" s="124">
        <v>1.4710000000000001</v>
      </c>
      <c r="D2082" s="125">
        <v>3.5592529272682465</v>
      </c>
      <c r="E2082" s="144">
        <v>0</v>
      </c>
    </row>
    <row r="2083" spans="2:5" x14ac:dyDescent="0.2">
      <c r="B2083" s="143">
        <v>42561</v>
      </c>
      <c r="C2083" s="124">
        <v>1.1930000000000001</v>
      </c>
      <c r="D2083" s="125">
        <v>3.0597845954293383</v>
      </c>
      <c r="E2083" s="144">
        <v>0</v>
      </c>
    </row>
    <row r="2084" spans="2:5" x14ac:dyDescent="0.2">
      <c r="B2084" s="143">
        <v>42562</v>
      </c>
      <c r="C2084" s="124">
        <v>0.96899999999999997</v>
      </c>
      <c r="D2084" s="125">
        <v>2.6950417699680433</v>
      </c>
      <c r="E2084" s="144">
        <v>0</v>
      </c>
    </row>
    <row r="2085" spans="2:5" x14ac:dyDescent="0.2">
      <c r="B2085" s="143">
        <v>42563</v>
      </c>
      <c r="C2085" s="124">
        <v>0.80500000000000005</v>
      </c>
      <c r="D2085" s="125">
        <v>2.4113827303598945</v>
      </c>
      <c r="E2085" s="144">
        <v>0</v>
      </c>
    </row>
    <row r="2086" spans="2:5" x14ac:dyDescent="0.2">
      <c r="B2086" s="143">
        <v>42564</v>
      </c>
      <c r="C2086" s="124">
        <v>0.65300000000000002</v>
      </c>
      <c r="D2086" s="125">
        <v>2.2126810918564828</v>
      </c>
      <c r="E2086" s="144">
        <v>0</v>
      </c>
    </row>
    <row r="2087" spans="2:5" x14ac:dyDescent="0.2">
      <c r="B2087" s="143">
        <v>42565</v>
      </c>
      <c r="C2087" s="124">
        <v>0.53800000000000003</v>
      </c>
      <c r="D2087" s="125">
        <v>2.0689338604935723</v>
      </c>
      <c r="E2087" s="144">
        <v>0</v>
      </c>
    </row>
    <row r="2088" spans="2:5" x14ac:dyDescent="0.2">
      <c r="B2088" s="143">
        <v>42566</v>
      </c>
      <c r="C2088" s="124">
        <v>0.46300000000000002</v>
      </c>
      <c r="D2088" s="125">
        <v>1.9438450969993697</v>
      </c>
      <c r="E2088" s="144">
        <v>0</v>
      </c>
    </row>
    <row r="2089" spans="2:5" x14ac:dyDescent="0.2">
      <c r="B2089" s="143">
        <v>42567</v>
      </c>
      <c r="C2089" s="124">
        <v>0.42499999999999999</v>
      </c>
      <c r="D2089" s="125">
        <v>1.9448998083273146</v>
      </c>
      <c r="E2089" s="144">
        <v>0</v>
      </c>
    </row>
    <row r="2090" spans="2:5" x14ac:dyDescent="0.2">
      <c r="B2090" s="143">
        <v>42568</v>
      </c>
      <c r="C2090" s="124">
        <v>0.39300000000000002</v>
      </c>
      <c r="D2090" s="125">
        <v>1.8392329685931459</v>
      </c>
      <c r="E2090" s="144">
        <v>0</v>
      </c>
    </row>
    <row r="2091" spans="2:5" x14ac:dyDescent="0.2">
      <c r="B2091" s="143">
        <v>42569</v>
      </c>
      <c r="C2091" s="124">
        <v>0.309</v>
      </c>
      <c r="D2091" s="125">
        <v>1.684225992733152</v>
      </c>
      <c r="E2091" s="144">
        <v>0</v>
      </c>
    </row>
    <row r="2092" spans="2:5" x14ac:dyDescent="0.2">
      <c r="B2092" s="143">
        <v>42570</v>
      </c>
      <c r="C2092" s="124">
        <v>0.26800000000000002</v>
      </c>
      <c r="D2092" s="125">
        <v>1.5910357119321956</v>
      </c>
      <c r="E2092" s="144">
        <v>0</v>
      </c>
    </row>
    <row r="2093" spans="2:5" x14ac:dyDescent="0.2">
      <c r="B2093" s="143">
        <v>42571</v>
      </c>
      <c r="C2093" s="124">
        <v>0.223</v>
      </c>
      <c r="D2093" s="125">
        <v>1.5387488256028801</v>
      </c>
      <c r="E2093" s="144">
        <v>0</v>
      </c>
    </row>
    <row r="2094" spans="2:5" x14ac:dyDescent="0.2">
      <c r="B2094" s="143">
        <v>42572</v>
      </c>
      <c r="C2094" s="124">
        <v>2.722</v>
      </c>
      <c r="D2094" s="125">
        <v>3.9374070297689658</v>
      </c>
      <c r="E2094" s="144">
        <v>0</v>
      </c>
    </row>
    <row r="2095" spans="2:5" x14ac:dyDescent="0.2">
      <c r="B2095" s="143">
        <v>42573</v>
      </c>
      <c r="C2095" s="124">
        <v>4.1890000000000001</v>
      </c>
      <c r="D2095" s="125">
        <v>6.4824042084341054</v>
      </c>
      <c r="E2095" s="144">
        <v>0</v>
      </c>
    </row>
    <row r="2096" spans="2:5" x14ac:dyDescent="0.2">
      <c r="B2096" s="143">
        <v>42574</v>
      </c>
      <c r="C2096" s="124">
        <v>2.5640000000000001</v>
      </c>
      <c r="D2096" s="125">
        <v>4.3149908946792586</v>
      </c>
      <c r="E2096" s="144">
        <v>32</v>
      </c>
    </row>
    <row r="2097" spans="2:5" x14ac:dyDescent="0.2">
      <c r="B2097" s="143">
        <v>42575</v>
      </c>
      <c r="C2097" s="124">
        <v>1.8759999999999999</v>
      </c>
      <c r="D2097" s="125">
        <v>3.4998602189783239</v>
      </c>
      <c r="E2097" s="144">
        <v>0</v>
      </c>
    </row>
    <row r="2098" spans="2:5" x14ac:dyDescent="0.2">
      <c r="B2098" s="143">
        <v>42576</v>
      </c>
      <c r="C2098" s="124">
        <v>1.3120000000000001</v>
      </c>
      <c r="D2098" s="125">
        <v>2.7364180229031132</v>
      </c>
      <c r="E2098" s="144">
        <v>0</v>
      </c>
    </row>
    <row r="2099" spans="2:5" x14ac:dyDescent="0.2">
      <c r="B2099" s="143">
        <v>42577</v>
      </c>
      <c r="C2099" s="124">
        <v>1.03</v>
      </c>
      <c r="D2099" s="125">
        <v>2.4300228089180052</v>
      </c>
      <c r="E2099" s="144">
        <v>0</v>
      </c>
    </row>
    <row r="2100" spans="2:5" x14ac:dyDescent="0.2">
      <c r="B2100" s="143">
        <v>42578</v>
      </c>
      <c r="C2100" s="124">
        <v>0.95799999999999996</v>
      </c>
      <c r="D2100" s="125">
        <v>2.2643222563821523</v>
      </c>
      <c r="E2100" s="144">
        <v>0</v>
      </c>
    </row>
    <row r="2101" spans="2:5" x14ac:dyDescent="0.2">
      <c r="B2101" s="143">
        <v>42579</v>
      </c>
      <c r="C2101" s="124">
        <v>2.5350000000000001</v>
      </c>
      <c r="D2101" s="125">
        <v>6.4045410038000261</v>
      </c>
      <c r="E2101" s="144">
        <v>0</v>
      </c>
    </row>
    <row r="2102" spans="2:5" x14ac:dyDescent="0.2">
      <c r="B2102" s="143">
        <v>42580</v>
      </c>
      <c r="C2102" s="124">
        <v>18.292999999999999</v>
      </c>
      <c r="D2102" s="125">
        <v>37.808028729726878</v>
      </c>
      <c r="E2102" s="144">
        <v>36</v>
      </c>
    </row>
    <row r="2103" spans="2:5" x14ac:dyDescent="0.2">
      <c r="B2103" s="143">
        <v>42581</v>
      </c>
      <c r="C2103" s="124">
        <v>6.3570000000000002</v>
      </c>
      <c r="D2103" s="125">
        <v>10.325688028960643</v>
      </c>
      <c r="E2103" s="144">
        <v>0</v>
      </c>
    </row>
    <row r="2104" spans="2:5" x14ac:dyDescent="0.2">
      <c r="B2104" s="143">
        <v>42582</v>
      </c>
      <c r="C2104" s="124">
        <v>3.3170000000000002</v>
      </c>
      <c r="D2104" s="125">
        <v>6.3351354117624803</v>
      </c>
      <c r="E2104" s="144">
        <v>0</v>
      </c>
    </row>
    <row r="2105" spans="2:5" x14ac:dyDescent="0.2">
      <c r="B2105" s="143">
        <v>42583</v>
      </c>
      <c r="C2105" s="124">
        <v>2.3959999999999999</v>
      </c>
      <c r="D2105" s="125">
        <v>4.7211547825210642</v>
      </c>
      <c r="E2105" s="144">
        <v>0</v>
      </c>
    </row>
    <row r="2106" spans="2:5" x14ac:dyDescent="0.2">
      <c r="B2106" s="143">
        <v>42584</v>
      </c>
      <c r="C2106" s="124">
        <v>1.9359999999999999</v>
      </c>
      <c r="D2106" s="125">
        <v>3.8533621443762023</v>
      </c>
      <c r="E2106" s="144">
        <v>0</v>
      </c>
    </row>
    <row r="2107" spans="2:5" x14ac:dyDescent="0.2">
      <c r="B2107" s="143">
        <v>42585</v>
      </c>
      <c r="C2107" s="124">
        <v>6.234</v>
      </c>
      <c r="D2107" s="125">
        <v>10.585119707996467</v>
      </c>
      <c r="E2107" s="144">
        <v>30</v>
      </c>
    </row>
    <row r="2108" spans="2:5" x14ac:dyDescent="0.2">
      <c r="B2108" s="143">
        <v>42586</v>
      </c>
      <c r="C2108" s="124">
        <v>6.0490000000000004</v>
      </c>
      <c r="D2108" s="125">
        <v>8.0206558498377767</v>
      </c>
      <c r="E2108" s="144">
        <v>0</v>
      </c>
    </row>
    <row r="2109" spans="2:5" x14ac:dyDescent="0.2">
      <c r="B2109" s="143">
        <v>42587</v>
      </c>
      <c r="C2109" s="124">
        <v>3.3119999999999998</v>
      </c>
      <c r="D2109" s="125">
        <v>5.2319183668702181</v>
      </c>
      <c r="E2109" s="144">
        <v>0</v>
      </c>
    </row>
    <row r="2110" spans="2:5" x14ac:dyDescent="0.2">
      <c r="B2110" s="143">
        <v>42588</v>
      </c>
      <c r="C2110" s="124">
        <v>2.3969999999999998</v>
      </c>
      <c r="D2110" s="125">
        <v>4.0478930795700503</v>
      </c>
      <c r="E2110" s="144">
        <v>0</v>
      </c>
    </row>
    <row r="2111" spans="2:5" x14ac:dyDescent="0.2">
      <c r="B2111" s="143">
        <v>42589</v>
      </c>
      <c r="C2111" s="124">
        <v>1.9710000000000001</v>
      </c>
      <c r="D2111" s="125">
        <v>3.5283964024725116</v>
      </c>
      <c r="E2111" s="144">
        <v>0</v>
      </c>
    </row>
    <row r="2112" spans="2:5" x14ac:dyDescent="0.2">
      <c r="B2112" s="143">
        <v>42590</v>
      </c>
      <c r="C2112" s="124">
        <v>1.6850000000000001</v>
      </c>
      <c r="D2112" s="125">
        <v>3.1327548238136118</v>
      </c>
      <c r="E2112" s="144">
        <v>0</v>
      </c>
    </row>
    <row r="2113" spans="2:5" x14ac:dyDescent="0.2">
      <c r="B2113" s="143">
        <v>42591</v>
      </c>
      <c r="C2113" s="124">
        <v>1.339</v>
      </c>
      <c r="D2113" s="125">
        <v>2.8084433520863836</v>
      </c>
      <c r="E2113" s="144">
        <v>0</v>
      </c>
    </row>
    <row r="2114" spans="2:5" x14ac:dyDescent="0.2">
      <c r="B2114" s="143">
        <v>42592</v>
      </c>
      <c r="C2114" s="124">
        <v>1.2170000000000001</v>
      </c>
      <c r="D2114" s="125">
        <v>2.5617182882883722</v>
      </c>
      <c r="E2114" s="144">
        <v>0</v>
      </c>
    </row>
    <row r="2115" spans="2:5" x14ac:dyDescent="0.2">
      <c r="B2115" s="143">
        <v>42593</v>
      </c>
      <c r="C2115" s="124">
        <v>1.119</v>
      </c>
      <c r="D2115" s="125">
        <v>2.3799097303211432</v>
      </c>
      <c r="E2115" s="144">
        <v>0</v>
      </c>
    </row>
    <row r="2116" spans="2:5" x14ac:dyDescent="0.2">
      <c r="B2116" s="143">
        <v>42594</v>
      </c>
      <c r="C2116" s="124">
        <v>0.91800000000000004</v>
      </c>
      <c r="D2116" s="125">
        <v>2.2159606196090125</v>
      </c>
      <c r="E2116" s="144">
        <v>0</v>
      </c>
    </row>
    <row r="2117" spans="2:5" x14ac:dyDescent="0.2">
      <c r="B2117" s="143">
        <v>42595</v>
      </c>
      <c r="C2117" s="124">
        <v>0.877</v>
      </c>
      <c r="D2117" s="125">
        <v>2.1404432885281968</v>
      </c>
      <c r="E2117" s="144">
        <v>0</v>
      </c>
    </row>
    <row r="2118" spans="2:5" x14ac:dyDescent="0.2">
      <c r="B2118" s="143">
        <v>42596</v>
      </c>
      <c r="C2118" s="124">
        <v>1.0580000000000001</v>
      </c>
      <c r="D2118" s="125">
        <v>2.3892013817354978</v>
      </c>
      <c r="E2118" s="144">
        <v>0</v>
      </c>
    </row>
    <row r="2119" spans="2:5" x14ac:dyDescent="0.2">
      <c r="B2119" s="143">
        <v>42597</v>
      </c>
      <c r="C2119" s="124">
        <v>1.4910000000000001</v>
      </c>
      <c r="D2119" s="125">
        <v>2.8139601858110606</v>
      </c>
      <c r="E2119" s="144">
        <v>16</v>
      </c>
    </row>
    <row r="2120" spans="2:5" x14ac:dyDescent="0.2">
      <c r="B2120" s="143">
        <v>42598</v>
      </c>
      <c r="C2120" s="124">
        <v>1.3089999999999999</v>
      </c>
      <c r="D2120" s="125">
        <v>2.3734785581323536</v>
      </c>
      <c r="E2120" s="144">
        <v>0</v>
      </c>
    </row>
    <row r="2121" spans="2:5" x14ac:dyDescent="0.2">
      <c r="B2121" s="143">
        <v>42599</v>
      </c>
      <c r="C2121" s="124">
        <v>0.96699999999999997</v>
      </c>
      <c r="D2121" s="125">
        <v>2.1265210989993322</v>
      </c>
      <c r="E2121" s="144">
        <v>0</v>
      </c>
    </row>
    <row r="2122" spans="2:5" x14ac:dyDescent="0.2">
      <c r="B2122" s="143">
        <v>42600</v>
      </c>
      <c r="C2122" s="124">
        <v>0.90600000000000003</v>
      </c>
      <c r="D2122" s="125">
        <v>2.0105028529254541</v>
      </c>
      <c r="E2122" s="144">
        <v>0</v>
      </c>
    </row>
    <row r="2123" spans="2:5" x14ac:dyDescent="0.2">
      <c r="B2123" s="143">
        <v>42601</v>
      </c>
      <c r="C2123" s="124">
        <v>0.83499999999999996</v>
      </c>
      <c r="D2123" s="125">
        <v>1.9803381089462446</v>
      </c>
      <c r="E2123" s="144">
        <v>0</v>
      </c>
    </row>
    <row r="2124" spans="2:5" x14ac:dyDescent="0.2">
      <c r="B2124" s="143">
        <v>42602</v>
      </c>
      <c r="C2124" s="124">
        <v>0.81599999999999995</v>
      </c>
      <c r="D2124" s="125">
        <v>1.8976487408354077</v>
      </c>
      <c r="E2124" s="144">
        <v>0</v>
      </c>
    </row>
    <row r="2125" spans="2:5" x14ac:dyDescent="0.2">
      <c r="B2125" s="143">
        <v>42603</v>
      </c>
      <c r="C2125" s="124">
        <v>0.84599999999999997</v>
      </c>
      <c r="D2125" s="125">
        <v>1.8147636657848374</v>
      </c>
      <c r="E2125" s="144">
        <v>0</v>
      </c>
    </row>
    <row r="2126" spans="2:5" x14ac:dyDescent="0.2">
      <c r="B2126" s="143">
        <v>42604</v>
      </c>
      <c r="C2126" s="124">
        <v>5.3010000000000002</v>
      </c>
      <c r="D2126" s="125">
        <v>4.8255718826710128</v>
      </c>
      <c r="E2126" s="144">
        <v>30</v>
      </c>
    </row>
    <row r="2127" spans="2:5" x14ac:dyDescent="0.2">
      <c r="B2127" s="143">
        <v>42605</v>
      </c>
      <c r="C2127" s="124">
        <v>6.7169999999999996</v>
      </c>
      <c r="D2127" s="125">
        <v>6.9174620650451173</v>
      </c>
      <c r="E2127" s="144">
        <v>0</v>
      </c>
    </row>
    <row r="2128" spans="2:5" x14ac:dyDescent="0.2">
      <c r="B2128" s="143">
        <v>42606</v>
      </c>
      <c r="C2128" s="124">
        <v>3.895</v>
      </c>
      <c r="D2128" s="125">
        <v>4.1807759782392742</v>
      </c>
      <c r="E2128" s="144">
        <v>0</v>
      </c>
    </row>
    <row r="2129" spans="2:5" x14ac:dyDescent="0.2">
      <c r="B2129" s="143">
        <v>42607</v>
      </c>
      <c r="C2129" s="124">
        <v>2.5150000000000001</v>
      </c>
      <c r="D2129" s="125">
        <v>3.0189798343097323</v>
      </c>
      <c r="E2129" s="144">
        <v>0</v>
      </c>
    </row>
    <row r="2130" spans="2:5" x14ac:dyDescent="0.2">
      <c r="B2130" s="143">
        <v>42608</v>
      </c>
      <c r="C2130" s="124">
        <v>1.9670000000000001</v>
      </c>
      <c r="D2130" s="125">
        <v>2.7063819281798782</v>
      </c>
      <c r="E2130" s="144">
        <v>0</v>
      </c>
    </row>
    <row r="2131" spans="2:5" x14ac:dyDescent="0.2">
      <c r="B2131" s="143">
        <v>42609</v>
      </c>
      <c r="C2131" s="124">
        <v>1.613</v>
      </c>
      <c r="D2131" s="125">
        <v>2.4310378297023454</v>
      </c>
      <c r="E2131" s="144">
        <v>0</v>
      </c>
    </row>
    <row r="2132" spans="2:5" x14ac:dyDescent="0.2">
      <c r="B2132" s="143">
        <v>42610</v>
      </c>
      <c r="C2132" s="124">
        <v>1.3380000000000001</v>
      </c>
      <c r="D2132" s="125">
        <v>2.2121438135566085</v>
      </c>
      <c r="E2132" s="144">
        <v>0</v>
      </c>
    </row>
    <row r="2133" spans="2:5" x14ac:dyDescent="0.2">
      <c r="B2133" s="143">
        <v>42611</v>
      </c>
      <c r="C2133" s="124">
        <v>1.093</v>
      </c>
      <c r="D2133" s="125">
        <v>2.0265344651102084</v>
      </c>
      <c r="E2133" s="144">
        <v>0</v>
      </c>
    </row>
    <row r="2134" spans="2:5" x14ac:dyDescent="0.2">
      <c r="B2134" s="143">
        <v>42612</v>
      </c>
      <c r="C2134" s="124">
        <v>0.879</v>
      </c>
      <c r="D2134" s="125">
        <v>1.8800916060565989</v>
      </c>
      <c r="E2134" s="144">
        <v>0</v>
      </c>
    </row>
    <row r="2135" spans="2:5" x14ac:dyDescent="0.2">
      <c r="B2135" s="143">
        <v>42613</v>
      </c>
      <c r="C2135" s="124">
        <v>0.70399999999999996</v>
      </c>
      <c r="D2135" s="125">
        <v>1.7413363925614804</v>
      </c>
      <c r="E2135" s="144">
        <v>0</v>
      </c>
    </row>
    <row r="2136" spans="2:5" x14ac:dyDescent="0.2">
      <c r="B2136" s="143">
        <v>42614</v>
      </c>
      <c r="C2136" s="124">
        <v>0.59299999999999997</v>
      </c>
      <c r="D2136" s="125">
        <v>1.6691766306162272</v>
      </c>
      <c r="E2136" s="144">
        <v>0</v>
      </c>
    </row>
    <row r="2137" spans="2:5" x14ac:dyDescent="0.2">
      <c r="B2137" s="143">
        <v>42615</v>
      </c>
      <c r="C2137" s="124">
        <v>0.52800000000000002</v>
      </c>
      <c r="D2137" s="125">
        <v>1.6610731279378834</v>
      </c>
      <c r="E2137" s="144">
        <v>0</v>
      </c>
    </row>
    <row r="2138" spans="2:5" x14ac:dyDescent="0.2">
      <c r="B2138" s="143">
        <v>42616</v>
      </c>
      <c r="C2138" s="124">
        <v>0.47199999999999998</v>
      </c>
      <c r="D2138" s="125">
        <v>1.5877557227528658</v>
      </c>
      <c r="E2138" s="144">
        <v>0</v>
      </c>
    </row>
    <row r="2139" spans="2:5" x14ac:dyDescent="0.2">
      <c r="B2139" s="143">
        <v>42617</v>
      </c>
      <c r="C2139" s="124">
        <v>0.44600000000000001</v>
      </c>
      <c r="D2139" s="125">
        <v>1.5281370959050482</v>
      </c>
      <c r="E2139" s="144">
        <v>0</v>
      </c>
    </row>
    <row r="2140" spans="2:5" x14ac:dyDescent="0.2">
      <c r="B2140" s="143">
        <v>42618</v>
      </c>
      <c r="C2140" s="124">
        <v>0.55200000000000005</v>
      </c>
      <c r="D2140" s="125">
        <v>1.479516079834984</v>
      </c>
      <c r="E2140" s="144">
        <v>8</v>
      </c>
    </row>
    <row r="2141" spans="2:5" x14ac:dyDescent="0.2">
      <c r="B2141" s="143">
        <v>42619</v>
      </c>
      <c r="C2141" s="124">
        <v>0.57499999999999996</v>
      </c>
      <c r="D2141" s="125">
        <v>1.5740569444156651</v>
      </c>
      <c r="E2141" s="144">
        <v>0</v>
      </c>
    </row>
    <row r="2142" spans="2:5" x14ac:dyDescent="0.2">
      <c r="B2142" s="143">
        <v>42620</v>
      </c>
      <c r="C2142" s="124">
        <v>0.58799999999999997</v>
      </c>
      <c r="D2142" s="125">
        <v>1.576372230895192</v>
      </c>
      <c r="E2142" s="144">
        <v>0</v>
      </c>
    </row>
    <row r="2143" spans="2:5" x14ac:dyDescent="0.2">
      <c r="B2143" s="143">
        <v>42621</v>
      </c>
      <c r="C2143" s="124">
        <v>0.47699999999999998</v>
      </c>
      <c r="D2143" s="125">
        <v>1.5128947932481633</v>
      </c>
      <c r="E2143" s="144">
        <v>0</v>
      </c>
    </row>
    <row r="2144" spans="2:5" x14ac:dyDescent="0.2">
      <c r="B2144" s="143">
        <v>42622</v>
      </c>
      <c r="C2144" s="124">
        <v>0.59199999999999997</v>
      </c>
      <c r="D2144" s="125">
        <v>1.497652490591278</v>
      </c>
      <c r="E2144" s="144">
        <v>33</v>
      </c>
    </row>
    <row r="2145" spans="2:5" x14ac:dyDescent="0.2">
      <c r="B2145" s="143">
        <v>42623</v>
      </c>
      <c r="C2145" s="124">
        <v>0.82499999999999996</v>
      </c>
      <c r="D2145" s="125">
        <v>1.8581688457612093</v>
      </c>
      <c r="E2145" s="144">
        <v>0</v>
      </c>
    </row>
    <row r="2146" spans="2:5" x14ac:dyDescent="0.2">
      <c r="B2146" s="143">
        <v>42624</v>
      </c>
      <c r="C2146" s="124">
        <v>0.72699999999999998</v>
      </c>
      <c r="D2146" s="125">
        <v>1.6321320469437979</v>
      </c>
      <c r="E2146" s="144">
        <v>0</v>
      </c>
    </row>
    <row r="2147" spans="2:5" x14ac:dyDescent="0.2">
      <c r="B2147" s="143">
        <v>42625</v>
      </c>
      <c r="C2147" s="124">
        <v>0.52300000000000002</v>
      </c>
      <c r="D2147" s="125">
        <v>1.418739809747404</v>
      </c>
      <c r="E2147" s="144">
        <v>0</v>
      </c>
    </row>
    <row r="2148" spans="2:5" x14ac:dyDescent="0.2">
      <c r="B2148" s="143">
        <v>42626</v>
      </c>
      <c r="C2148" s="124">
        <v>0.44</v>
      </c>
      <c r="D2148" s="125">
        <v>1.3817428250896289</v>
      </c>
      <c r="E2148" s="144">
        <v>0</v>
      </c>
    </row>
    <row r="2149" spans="2:5" x14ac:dyDescent="0.2">
      <c r="B2149" s="143">
        <v>42627</v>
      </c>
      <c r="C2149" s="124">
        <v>0.36299999999999999</v>
      </c>
      <c r="D2149" s="125">
        <v>1.289097541520283</v>
      </c>
      <c r="E2149" s="144">
        <v>0</v>
      </c>
    </row>
    <row r="2150" spans="2:5" x14ac:dyDescent="0.2">
      <c r="B2150" s="143">
        <v>42628</v>
      </c>
      <c r="C2150" s="124">
        <v>0.34899999999999998</v>
      </c>
      <c r="D2150" s="125">
        <v>1.1741793818403681</v>
      </c>
      <c r="E2150" s="144">
        <v>0</v>
      </c>
    </row>
    <row r="2151" spans="2:5" x14ac:dyDescent="0.2">
      <c r="B2151" s="143">
        <v>42629</v>
      </c>
      <c r="C2151" s="124">
        <v>0.56000000000000005</v>
      </c>
      <c r="D2151" s="125">
        <v>1.5145984528253524</v>
      </c>
      <c r="E2151" s="144">
        <v>0</v>
      </c>
    </row>
    <row r="2152" spans="2:5" x14ac:dyDescent="0.2">
      <c r="B2152" s="143">
        <v>42630</v>
      </c>
      <c r="C2152" s="124">
        <v>1.82</v>
      </c>
      <c r="D2152" s="125">
        <v>4.1065199041398541</v>
      </c>
      <c r="E2152" s="144">
        <v>0</v>
      </c>
    </row>
    <row r="2153" spans="2:5" x14ac:dyDescent="0.2">
      <c r="B2153" s="143">
        <v>42631</v>
      </c>
      <c r="C2153" s="124">
        <v>1.4470000000000001</v>
      </c>
      <c r="D2153" s="125">
        <v>2.8202304242583547</v>
      </c>
      <c r="E2153" s="144">
        <v>0</v>
      </c>
    </row>
    <row r="2154" spans="2:5" x14ac:dyDescent="0.2">
      <c r="B2154" s="143">
        <v>42632</v>
      </c>
      <c r="C2154" s="124">
        <v>0.95599999999999996</v>
      </c>
      <c r="D2154" s="125">
        <v>2.1276713588241702</v>
      </c>
      <c r="E2154" s="144">
        <v>0</v>
      </c>
    </row>
    <row r="2155" spans="2:5" x14ac:dyDescent="0.2">
      <c r="B2155" s="143">
        <v>42633</v>
      </c>
      <c r="C2155" s="124">
        <v>0.751</v>
      </c>
      <c r="D2155" s="125">
        <v>1.8876185991572365</v>
      </c>
      <c r="E2155" s="144">
        <v>0</v>
      </c>
    </row>
    <row r="2156" spans="2:5" x14ac:dyDescent="0.2">
      <c r="B2156" s="143">
        <v>42634</v>
      </c>
      <c r="C2156" s="124">
        <v>0.51900000000000002</v>
      </c>
      <c r="D2156" s="125">
        <v>1.7340046520429795</v>
      </c>
      <c r="E2156" s="144">
        <v>0</v>
      </c>
    </row>
    <row r="2157" spans="2:5" x14ac:dyDescent="0.2">
      <c r="B2157" s="143">
        <v>42635</v>
      </c>
      <c r="C2157" s="124">
        <v>0.45100000000000001</v>
      </c>
      <c r="D2157" s="125">
        <v>1.6120662307878979</v>
      </c>
      <c r="E2157" s="144">
        <v>0</v>
      </c>
    </row>
    <row r="2158" spans="2:5" x14ac:dyDescent="0.2">
      <c r="B2158" s="143">
        <v>42636</v>
      </c>
      <c r="C2158" s="124">
        <v>0.38100000000000001</v>
      </c>
      <c r="D2158" s="125">
        <v>1.5879486632928268</v>
      </c>
      <c r="E2158" s="144">
        <v>0</v>
      </c>
    </row>
    <row r="2159" spans="2:5" x14ac:dyDescent="0.2">
      <c r="B2159" s="143">
        <v>42637</v>
      </c>
      <c r="C2159" s="124">
        <v>0.36499999999999999</v>
      </c>
      <c r="D2159" s="125">
        <v>1.4999677770708049</v>
      </c>
      <c r="E2159" s="144">
        <v>0</v>
      </c>
    </row>
    <row r="2160" spans="2:5" x14ac:dyDescent="0.2">
      <c r="B2160" s="143">
        <v>42638</v>
      </c>
      <c r="C2160" s="124">
        <v>0.40500000000000003</v>
      </c>
      <c r="D2160" s="125">
        <v>1.3729126147847557</v>
      </c>
      <c r="E2160" s="144">
        <v>0</v>
      </c>
    </row>
    <row r="2161" spans="2:5" x14ac:dyDescent="0.2">
      <c r="B2161" s="143">
        <v>42639</v>
      </c>
      <c r="C2161" s="124">
        <v>0.33700000000000002</v>
      </c>
      <c r="D2161" s="125">
        <v>1.2886878609330348</v>
      </c>
      <c r="E2161" s="144">
        <v>0</v>
      </c>
    </row>
    <row r="2162" spans="2:5" x14ac:dyDescent="0.2">
      <c r="B2162" s="143">
        <v>42640</v>
      </c>
      <c r="C2162" s="124">
        <v>0.47399999999999998</v>
      </c>
      <c r="D2162" s="125">
        <v>1.4953625437178424</v>
      </c>
      <c r="E2162" s="144">
        <v>5</v>
      </c>
    </row>
    <row r="2163" spans="2:5" x14ac:dyDescent="0.2">
      <c r="B2163" s="143">
        <v>42641</v>
      </c>
      <c r="C2163" s="124">
        <v>3.6789999999999998</v>
      </c>
      <c r="D2163" s="125">
        <v>3.7241275966227576</v>
      </c>
      <c r="E2163" s="144">
        <v>20</v>
      </c>
    </row>
    <row r="2164" spans="2:5" x14ac:dyDescent="0.2">
      <c r="B2164" s="143">
        <v>42642</v>
      </c>
      <c r="C2164" s="124">
        <v>3.246</v>
      </c>
      <c r="D2164" s="125">
        <v>3.2697685860690782</v>
      </c>
      <c r="E2164" s="144">
        <v>0</v>
      </c>
    </row>
    <row r="2165" spans="2:5" x14ac:dyDescent="0.2">
      <c r="B2165" s="143">
        <v>42643</v>
      </c>
      <c r="C2165" s="124">
        <v>1.96</v>
      </c>
      <c r="D2165" s="125">
        <v>2.2742916348783866</v>
      </c>
      <c r="E2165" s="144">
        <v>0</v>
      </c>
    </row>
    <row r="2166" spans="2:5" x14ac:dyDescent="0.2">
      <c r="B2166" s="143">
        <v>42644</v>
      </c>
      <c r="C2166" s="124">
        <v>1.4239999999999999</v>
      </c>
      <c r="D2166" s="125">
        <v>1.9693691111356235</v>
      </c>
      <c r="E2166" s="144">
        <v>0</v>
      </c>
    </row>
    <row r="2167" spans="2:5" x14ac:dyDescent="0.2">
      <c r="B2167" s="143">
        <v>42645</v>
      </c>
      <c r="C2167" s="124">
        <v>1.1919999999999999</v>
      </c>
      <c r="D2167" s="125">
        <v>1.769798817447727</v>
      </c>
      <c r="E2167" s="144">
        <v>0</v>
      </c>
    </row>
    <row r="2168" spans="2:5" x14ac:dyDescent="0.2">
      <c r="B2168" s="143">
        <v>42646</v>
      </c>
      <c r="C2168" s="124">
        <v>0.78200000000000003</v>
      </c>
      <c r="D2168" s="125">
        <v>1.5840898524936147</v>
      </c>
      <c r="E2168" s="144">
        <v>0</v>
      </c>
    </row>
    <row r="2169" spans="2:5" x14ac:dyDescent="0.2">
      <c r="B2169" s="143">
        <v>42647</v>
      </c>
      <c r="C2169" s="124">
        <v>0.56100000000000005</v>
      </c>
      <c r="D2169" s="125">
        <v>1.3714991651023289</v>
      </c>
      <c r="E2169" s="144">
        <v>0</v>
      </c>
    </row>
    <row r="2170" spans="2:5" x14ac:dyDescent="0.2">
      <c r="B2170" s="143">
        <v>42648</v>
      </c>
      <c r="C2170" s="124">
        <v>0.47699999999999998</v>
      </c>
      <c r="D2170" s="125">
        <v>1.28259878375824</v>
      </c>
      <c r="E2170" s="144">
        <v>0</v>
      </c>
    </row>
    <row r="2171" spans="2:5" x14ac:dyDescent="0.2">
      <c r="B2171" s="143">
        <v>42649</v>
      </c>
      <c r="C2171" s="124">
        <v>0.36899999999999999</v>
      </c>
      <c r="D2171" s="125">
        <v>1.221538870977662</v>
      </c>
      <c r="E2171" s="144">
        <v>0</v>
      </c>
    </row>
    <row r="2172" spans="2:5" x14ac:dyDescent="0.2">
      <c r="B2172" s="143">
        <v>42650</v>
      </c>
      <c r="C2172" s="124">
        <v>0.372</v>
      </c>
      <c r="D2172" s="125">
        <v>1.1807758821130629</v>
      </c>
      <c r="E2172" s="144">
        <v>0</v>
      </c>
    </row>
    <row r="2173" spans="2:5" x14ac:dyDescent="0.2">
      <c r="B2173" s="143">
        <v>42651</v>
      </c>
      <c r="C2173" s="124">
        <v>0.313</v>
      </c>
      <c r="D2173" s="125">
        <v>1.1433957139011268</v>
      </c>
      <c r="E2173" s="144">
        <v>0</v>
      </c>
    </row>
    <row r="2174" spans="2:5" x14ac:dyDescent="0.2">
      <c r="B2174" s="143">
        <v>42652</v>
      </c>
      <c r="C2174" s="124">
        <v>0.34599999999999997</v>
      </c>
      <c r="D2174" s="125">
        <v>1.1562504323812492</v>
      </c>
      <c r="E2174" s="144">
        <v>0</v>
      </c>
    </row>
    <row r="2175" spans="2:5" x14ac:dyDescent="0.2">
      <c r="B2175" s="143">
        <v>42653</v>
      </c>
      <c r="C2175" s="124">
        <v>0.30299999999999999</v>
      </c>
      <c r="D2175" s="125">
        <v>1.1219148027567116</v>
      </c>
      <c r="E2175" s="144">
        <v>0</v>
      </c>
    </row>
    <row r="2176" spans="2:5" x14ac:dyDescent="0.2">
      <c r="B2176" s="143">
        <v>42654</v>
      </c>
      <c r="C2176" s="124">
        <v>0.29099999999999998</v>
      </c>
      <c r="D2176" s="125">
        <v>1.0207684652420626</v>
      </c>
      <c r="E2176" s="144">
        <v>0</v>
      </c>
    </row>
    <row r="2177" spans="2:5" x14ac:dyDescent="0.2">
      <c r="B2177" s="143">
        <v>42655</v>
      </c>
      <c r="C2177" s="124">
        <v>0.16600000000000001</v>
      </c>
      <c r="D2177" s="125">
        <v>1.076415864978383</v>
      </c>
      <c r="E2177" s="144">
        <v>0</v>
      </c>
    </row>
    <row r="2178" spans="2:5" x14ac:dyDescent="0.2">
      <c r="B2178" s="143">
        <v>42656</v>
      </c>
      <c r="C2178" s="124">
        <v>0.17699999999999999</v>
      </c>
      <c r="D2178" s="125">
        <v>1.0140028239367351</v>
      </c>
      <c r="E2178" s="144">
        <v>0</v>
      </c>
    </row>
    <row r="2179" spans="2:5" x14ac:dyDescent="0.2">
      <c r="B2179" s="143">
        <v>42657</v>
      </c>
      <c r="C2179" s="124">
        <v>9.1999999999999998E-2</v>
      </c>
      <c r="D2179" s="125">
        <v>0.87601127126837641</v>
      </c>
      <c r="E2179" s="144">
        <v>0</v>
      </c>
    </row>
    <row r="2180" spans="2:5" x14ac:dyDescent="0.2">
      <c r="B2180" s="143">
        <v>42658</v>
      </c>
      <c r="C2180" s="124">
        <v>4.5999999999999999E-2</v>
      </c>
      <c r="D2180" s="125">
        <v>0.81736661706228697</v>
      </c>
      <c r="E2180" s="144">
        <v>0</v>
      </c>
    </row>
    <row r="2181" spans="2:5" x14ac:dyDescent="0.2">
      <c r="B2181" s="143">
        <v>42659</v>
      </c>
      <c r="C2181" s="124">
        <v>9.9000000000000005E-2</v>
      </c>
      <c r="D2181" s="125">
        <v>0.79702219926218432</v>
      </c>
      <c r="E2181" s="144">
        <v>0</v>
      </c>
    </row>
    <row r="2182" spans="2:5" x14ac:dyDescent="0.2">
      <c r="B2182" s="143">
        <v>42660</v>
      </c>
      <c r="C2182" s="124">
        <v>4.4999999999999998E-2</v>
      </c>
      <c r="D2182" s="125">
        <v>0.78182826698109398</v>
      </c>
      <c r="E2182" s="144">
        <v>0</v>
      </c>
    </row>
    <row r="2183" spans="2:5" x14ac:dyDescent="0.2">
      <c r="B2183" s="143">
        <v>42661</v>
      </c>
      <c r="C2183" s="124">
        <v>6.0000000000000001E-3</v>
      </c>
      <c r="D2183" s="125">
        <v>0.71242547461238681</v>
      </c>
      <c r="E2183" s="144">
        <v>0</v>
      </c>
    </row>
    <row r="2184" spans="2:5" x14ac:dyDescent="0.2">
      <c r="B2184" s="143">
        <v>42662</v>
      </c>
      <c r="C2184" s="124">
        <v>3.0000000000000001E-3</v>
      </c>
      <c r="D2184" s="125">
        <v>0.68705933343124548</v>
      </c>
      <c r="E2184" s="144">
        <v>0</v>
      </c>
    </row>
    <row r="2185" spans="2:5" x14ac:dyDescent="0.2">
      <c r="B2185" s="143">
        <v>42663</v>
      </c>
      <c r="C2185" s="124">
        <v>3.0000000000000001E-3</v>
      </c>
      <c r="D2185" s="125">
        <v>0.6256025546638565</v>
      </c>
      <c r="E2185" s="144">
        <v>0</v>
      </c>
    </row>
    <row r="2186" spans="2:5" x14ac:dyDescent="0.2">
      <c r="B2186" s="143">
        <v>42664</v>
      </c>
      <c r="C2186" s="124">
        <v>0</v>
      </c>
      <c r="D2186" s="125">
        <v>0.59027211997890794</v>
      </c>
      <c r="E2186" s="144">
        <v>0</v>
      </c>
    </row>
    <row r="2187" spans="2:5" x14ac:dyDescent="0.2">
      <c r="B2187" s="143">
        <v>42665</v>
      </c>
      <c r="C2187" s="124">
        <v>0</v>
      </c>
      <c r="D2187" s="125">
        <v>0.57823715369121675</v>
      </c>
      <c r="E2187" s="144">
        <v>0</v>
      </c>
    </row>
    <row r="2188" spans="2:5" x14ac:dyDescent="0.2">
      <c r="B2188" s="143">
        <v>42666</v>
      </c>
      <c r="C2188" s="124">
        <v>0</v>
      </c>
      <c r="D2188" s="125">
        <v>0.57496293492177108</v>
      </c>
      <c r="E2188" s="144">
        <v>0</v>
      </c>
    </row>
    <row r="2189" spans="2:5" x14ac:dyDescent="0.2">
      <c r="B2189" s="143">
        <v>42667</v>
      </c>
      <c r="C2189" s="124">
        <v>0</v>
      </c>
      <c r="D2189" s="125">
        <v>0.56806052778618354</v>
      </c>
      <c r="E2189" s="144">
        <v>0</v>
      </c>
    </row>
    <row r="2190" spans="2:5" x14ac:dyDescent="0.2">
      <c r="B2190" s="143">
        <v>42668</v>
      </c>
      <c r="C2190" s="124">
        <v>0</v>
      </c>
      <c r="D2190" s="125">
        <v>0.50956705193203744</v>
      </c>
      <c r="E2190" s="144">
        <v>0</v>
      </c>
    </row>
    <row r="2191" spans="2:5" x14ac:dyDescent="0.2">
      <c r="B2191" s="143">
        <v>42669</v>
      </c>
      <c r="C2191" s="124">
        <v>0</v>
      </c>
      <c r="D2191" s="125">
        <v>0.47372763026648618</v>
      </c>
      <c r="E2191" s="144">
        <v>0</v>
      </c>
    </row>
    <row r="2192" spans="2:5" x14ac:dyDescent="0.2">
      <c r="B2192" s="143">
        <v>42670</v>
      </c>
      <c r="C2192" s="124">
        <v>0</v>
      </c>
      <c r="D2192" s="125">
        <v>0.42411475072656296</v>
      </c>
      <c r="E2192" s="144">
        <v>0</v>
      </c>
    </row>
    <row r="2193" spans="2:5" x14ac:dyDescent="0.2">
      <c r="B2193" s="143">
        <v>42671</v>
      </c>
      <c r="C2193" s="124">
        <v>0</v>
      </c>
      <c r="D2193" s="125">
        <v>0.44707883646804425</v>
      </c>
      <c r="E2193" s="144">
        <v>0</v>
      </c>
    </row>
    <row r="2194" spans="2:5" x14ac:dyDescent="0.2">
      <c r="B2194" s="143">
        <v>42672</v>
      </c>
      <c r="C2194" s="124">
        <v>0</v>
      </c>
      <c r="D2194" s="125">
        <v>0.41135720422875072</v>
      </c>
      <c r="E2194" s="144">
        <v>0</v>
      </c>
    </row>
    <row r="2195" spans="2:5" x14ac:dyDescent="0.2">
      <c r="B2195" s="143">
        <v>42673</v>
      </c>
      <c r="C2195" s="124">
        <v>0</v>
      </c>
      <c r="D2195" s="125">
        <v>0.39898827571726408</v>
      </c>
      <c r="E2195" s="144">
        <v>0</v>
      </c>
    </row>
    <row r="2196" spans="2:5" x14ac:dyDescent="0.2">
      <c r="B2196" s="143">
        <v>42674</v>
      </c>
      <c r="C2196" s="124">
        <v>0</v>
      </c>
      <c r="D2196" s="125">
        <v>0.3921737446692975</v>
      </c>
      <c r="E2196" s="144">
        <v>0</v>
      </c>
    </row>
    <row r="2197" spans="2:5" x14ac:dyDescent="0.2">
      <c r="B2197" s="143">
        <v>42675</v>
      </c>
      <c r="C2197" s="124">
        <v>0</v>
      </c>
      <c r="D2197" s="125">
        <v>0.35979090792134277</v>
      </c>
      <c r="E2197" s="144">
        <v>0</v>
      </c>
    </row>
    <row r="2198" spans="2:5" x14ac:dyDescent="0.2">
      <c r="B2198" s="143">
        <v>42676</v>
      </c>
      <c r="C2198" s="124">
        <v>0</v>
      </c>
      <c r="D2198" s="125">
        <v>0.32750625910323639</v>
      </c>
      <c r="E2198" s="144">
        <v>0</v>
      </c>
    </row>
    <row r="2199" spans="2:5" x14ac:dyDescent="0.2">
      <c r="B2199" s="143">
        <v>42677</v>
      </c>
      <c r="C2199" s="124">
        <v>0</v>
      </c>
      <c r="D2199" s="125">
        <v>0.27716366096323303</v>
      </c>
      <c r="E2199" s="144">
        <v>0</v>
      </c>
    </row>
    <row r="2200" spans="2:5" x14ac:dyDescent="0.2">
      <c r="B2200" s="143">
        <v>42678</v>
      </c>
      <c r="C2200" s="124">
        <v>1.4999999999999999E-2</v>
      </c>
      <c r="D2200" s="125">
        <v>0.26956274761928134</v>
      </c>
      <c r="E2200" s="144">
        <v>0</v>
      </c>
    </row>
    <row r="2201" spans="2:5" x14ac:dyDescent="0.2">
      <c r="B2201" s="143">
        <v>42679</v>
      </c>
      <c r="C2201" s="124">
        <v>1E-3</v>
      </c>
      <c r="D2201" s="125">
        <v>0.26210790246608073</v>
      </c>
      <c r="E2201" s="144">
        <v>0</v>
      </c>
    </row>
    <row r="2202" spans="2:5" x14ac:dyDescent="0.2">
      <c r="B2202" s="143">
        <v>42680</v>
      </c>
      <c r="C2202" s="124">
        <v>0</v>
      </c>
      <c r="D2202" s="125">
        <v>0.29613100699542688</v>
      </c>
      <c r="E2202" s="144">
        <v>0</v>
      </c>
    </row>
    <row r="2203" spans="2:5" x14ac:dyDescent="0.2">
      <c r="B2203" s="143">
        <v>42681</v>
      </c>
      <c r="C2203" s="124">
        <v>0</v>
      </c>
      <c r="D2203" s="125">
        <v>0.29805254031209072</v>
      </c>
      <c r="E2203" s="144">
        <v>0</v>
      </c>
    </row>
    <row r="2204" spans="2:5" x14ac:dyDescent="0.2">
      <c r="B2204" s="143">
        <v>42682</v>
      </c>
      <c r="C2204" s="124">
        <v>0</v>
      </c>
      <c r="D2204" s="125">
        <v>0.24898360753829518</v>
      </c>
      <c r="E2204" s="144">
        <v>0</v>
      </c>
    </row>
    <row r="2205" spans="2:5" x14ac:dyDescent="0.2">
      <c r="B2205" s="143">
        <v>42683</v>
      </c>
      <c r="C2205" s="124">
        <v>0</v>
      </c>
      <c r="D2205" s="125">
        <v>0.18864979404467544</v>
      </c>
      <c r="E2205" s="144">
        <v>0</v>
      </c>
    </row>
    <row r="2206" spans="2:5" x14ac:dyDescent="0.2">
      <c r="B2206" s="143">
        <v>42684</v>
      </c>
      <c r="C2206" s="124">
        <v>0</v>
      </c>
      <c r="D2206" s="125">
        <v>0.17881974341013407</v>
      </c>
      <c r="E2206" s="144">
        <v>0</v>
      </c>
    </row>
    <row r="2207" spans="2:5" x14ac:dyDescent="0.2">
      <c r="B2207" s="143">
        <v>42685</v>
      </c>
      <c r="C2207" s="124">
        <v>0</v>
      </c>
      <c r="D2207" s="125">
        <v>0.17627286665482109</v>
      </c>
      <c r="E2207" s="144">
        <v>0</v>
      </c>
    </row>
    <row r="2208" spans="2:5" x14ac:dyDescent="0.2">
      <c r="B2208" s="143">
        <v>42686</v>
      </c>
      <c r="C2208" s="124">
        <v>0</v>
      </c>
      <c r="D2208" s="125">
        <v>0.1829751739056448</v>
      </c>
      <c r="E2208" s="144">
        <v>0</v>
      </c>
    </row>
    <row r="2209" spans="2:5" x14ac:dyDescent="0.2">
      <c r="B2209" s="143">
        <v>42687</v>
      </c>
      <c r="C2209" s="124">
        <v>0</v>
      </c>
      <c r="D2209" s="125">
        <v>0.20661197747688317</v>
      </c>
      <c r="E2209" s="144">
        <v>0</v>
      </c>
    </row>
    <row r="2210" spans="2:5" x14ac:dyDescent="0.2">
      <c r="B2210" s="143">
        <v>42688</v>
      </c>
      <c r="C2210" s="124">
        <v>0</v>
      </c>
      <c r="D2210" s="125">
        <v>0.20352891614150417</v>
      </c>
      <c r="E2210" s="144">
        <v>0</v>
      </c>
    </row>
    <row r="2211" spans="2:5" x14ac:dyDescent="0.2">
      <c r="B2211" s="143">
        <v>42689</v>
      </c>
      <c r="C2211" s="124">
        <v>0</v>
      </c>
      <c r="D2211" s="125">
        <v>0.15254918908008011</v>
      </c>
      <c r="E2211" s="144">
        <v>0</v>
      </c>
    </row>
    <row r="2212" spans="2:5" x14ac:dyDescent="0.2">
      <c r="B2212" s="143">
        <v>42690</v>
      </c>
      <c r="C2212" s="124">
        <v>0</v>
      </c>
      <c r="D2212" s="125">
        <v>0.10949560992604586</v>
      </c>
      <c r="E2212" s="144">
        <v>0</v>
      </c>
    </row>
    <row r="2213" spans="2:5" x14ac:dyDescent="0.2">
      <c r="B2213" s="143">
        <v>42691</v>
      </c>
      <c r="C2213" s="124">
        <v>0</v>
      </c>
      <c r="D2213" s="125">
        <v>0.12784321451348996</v>
      </c>
      <c r="E2213" s="144">
        <v>0</v>
      </c>
    </row>
    <row r="2214" spans="2:5" x14ac:dyDescent="0.2">
      <c r="B2214" s="143">
        <v>42692</v>
      </c>
      <c r="C2214" s="124">
        <v>0</v>
      </c>
      <c r="D2214" s="125">
        <v>0.12916837482705137</v>
      </c>
      <c r="E2214" s="144">
        <v>0</v>
      </c>
    </row>
    <row r="2215" spans="2:5" x14ac:dyDescent="0.2">
      <c r="B2215" s="143">
        <v>42693</v>
      </c>
      <c r="C2215" s="124">
        <v>0</v>
      </c>
      <c r="D2215" s="125">
        <v>0.10830054215088353</v>
      </c>
      <c r="E2215" s="144">
        <v>0</v>
      </c>
    </row>
    <row r="2216" spans="2:5" x14ac:dyDescent="0.2">
      <c r="B2216" s="143">
        <v>42694</v>
      </c>
      <c r="C2216" s="124">
        <v>0</v>
      </c>
      <c r="D2216" s="125">
        <v>0.10344784270022427</v>
      </c>
      <c r="E2216" s="144">
        <v>0</v>
      </c>
    </row>
    <row r="2217" spans="2:5" x14ac:dyDescent="0.2">
      <c r="B2217" s="143">
        <v>42695</v>
      </c>
      <c r="C2217" s="124">
        <v>1.4E-2</v>
      </c>
      <c r="D2217" s="125">
        <v>9.6277436049250084E-2</v>
      </c>
      <c r="E2217" s="144">
        <v>0</v>
      </c>
    </row>
    <row r="2218" spans="2:5" x14ac:dyDescent="0.2">
      <c r="B2218" s="143">
        <v>42696</v>
      </c>
      <c r="C2218" s="124">
        <v>0.01</v>
      </c>
      <c r="D2218" s="125">
        <v>7.6471178954454697E-2</v>
      </c>
      <c r="E2218" s="144">
        <v>0</v>
      </c>
    </row>
    <row r="2219" spans="2:5" x14ac:dyDescent="0.2">
      <c r="B2219" s="143">
        <v>42697</v>
      </c>
      <c r="C2219" s="124">
        <v>2E-3</v>
      </c>
      <c r="D2219" s="125">
        <v>8.3326182538065605E-2</v>
      </c>
      <c r="E2219" s="144">
        <v>4</v>
      </c>
    </row>
    <row r="2220" spans="2:5" x14ac:dyDescent="0.2">
      <c r="B2220" s="143">
        <v>42698</v>
      </c>
      <c r="C2220" s="124">
        <v>8.0000000000000002E-3</v>
      </c>
      <c r="D2220" s="125">
        <v>7.5398736053477702E-2</v>
      </c>
      <c r="E2220" s="144">
        <v>0</v>
      </c>
    </row>
    <row r="2221" spans="2:5" x14ac:dyDescent="0.2">
      <c r="B2221" s="143">
        <v>42699</v>
      </c>
      <c r="C2221" s="124">
        <v>0</v>
      </c>
      <c r="D2221" s="125">
        <v>8.66438740927052E-2</v>
      </c>
      <c r="E2221" s="144">
        <v>0</v>
      </c>
    </row>
    <row r="2222" spans="2:5" x14ac:dyDescent="0.2">
      <c r="B2222" s="143">
        <v>42700</v>
      </c>
      <c r="C2222" s="124">
        <v>0</v>
      </c>
      <c r="D2222" s="125">
        <v>7.013659496148951E-2</v>
      </c>
      <c r="E2222" s="144">
        <v>0</v>
      </c>
    </row>
    <row r="2223" spans="2:5" x14ac:dyDescent="0.2">
      <c r="B2223" s="143">
        <v>42701</v>
      </c>
      <c r="C2223" s="124">
        <v>0.01</v>
      </c>
      <c r="D2223" s="125">
        <v>5.7686274864800435E-2</v>
      </c>
      <c r="E2223" s="144">
        <v>0</v>
      </c>
    </row>
    <row r="2224" spans="2:5" x14ac:dyDescent="0.2">
      <c r="B2224" s="143">
        <v>42702</v>
      </c>
      <c r="C2224" s="124">
        <v>2.1000000000000001E-2</v>
      </c>
      <c r="D2224" s="125">
        <v>4.3890647252519142E-2</v>
      </c>
      <c r="E2224" s="144">
        <v>0</v>
      </c>
    </row>
    <row r="2225" spans="2:5" x14ac:dyDescent="0.2">
      <c r="B2225" s="143">
        <v>42703</v>
      </c>
      <c r="C2225" s="124">
        <v>1.0999999999999999E-2</v>
      </c>
      <c r="D2225" s="125">
        <v>5.0869669897284552E-2</v>
      </c>
      <c r="E2225" s="144">
        <v>0</v>
      </c>
    </row>
    <row r="2226" spans="2:5" x14ac:dyDescent="0.2">
      <c r="B2226" s="143">
        <v>42704</v>
      </c>
      <c r="C2226" s="124">
        <v>2E-3</v>
      </c>
      <c r="D2226" s="125">
        <v>3.7385927117592158E-2</v>
      </c>
      <c r="E2226" s="144">
        <v>0</v>
      </c>
    </row>
    <row r="2227" spans="2:5" x14ac:dyDescent="0.2">
      <c r="B2227" s="143">
        <v>42705</v>
      </c>
      <c r="C2227" s="124">
        <v>4.0000000000000001E-3</v>
      </c>
      <c r="D2227" s="125">
        <v>2.7679483145946652E-2</v>
      </c>
      <c r="E2227" s="144">
        <v>0</v>
      </c>
    </row>
    <row r="2228" spans="2:5" x14ac:dyDescent="0.2">
      <c r="B2228" s="143">
        <v>42706</v>
      </c>
      <c r="C2228" s="124">
        <v>4.0000000000000001E-3</v>
      </c>
      <c r="D2228" s="125">
        <v>2.0842581293063295E-2</v>
      </c>
      <c r="E2228" s="144">
        <v>0</v>
      </c>
    </row>
    <row r="2229" spans="2:5" x14ac:dyDescent="0.2">
      <c r="B2229" s="143">
        <v>42707</v>
      </c>
      <c r="C2229" s="124">
        <v>4.0000000000000001E-3</v>
      </c>
      <c r="D2229" s="125">
        <v>1.7284281921304188E-2</v>
      </c>
      <c r="E2229" s="144">
        <v>0</v>
      </c>
    </row>
    <row r="2230" spans="2:5" x14ac:dyDescent="0.2">
      <c r="B2230" s="143">
        <v>42708</v>
      </c>
      <c r="C2230" s="124">
        <v>4.0000000000000001E-3</v>
      </c>
      <c r="D2230" s="125">
        <v>1.7875675252644035E-2</v>
      </c>
      <c r="E2230" s="144">
        <v>0</v>
      </c>
    </row>
    <row r="2231" spans="2:5" x14ac:dyDescent="0.2">
      <c r="B2231" s="143">
        <v>42709</v>
      </c>
      <c r="C2231" s="124">
        <v>5.0000000000000001E-3</v>
      </c>
      <c r="D2231" s="125">
        <v>2.5035001142958622E-2</v>
      </c>
      <c r="E2231" s="144">
        <v>0</v>
      </c>
    </row>
    <row r="2232" spans="2:5" x14ac:dyDescent="0.2">
      <c r="B2232" s="143">
        <v>42710</v>
      </c>
      <c r="C2232" s="124">
        <v>4.0000000000000001E-3</v>
      </c>
      <c r="D2232" s="125">
        <v>2.3436972559119546E-2</v>
      </c>
      <c r="E2232" s="144">
        <v>0</v>
      </c>
    </row>
    <row r="2233" spans="2:5" x14ac:dyDescent="0.2">
      <c r="B2233" s="143">
        <v>42711</v>
      </c>
      <c r="C2233" s="124">
        <v>4.0000000000000001E-3</v>
      </c>
      <c r="D2233" s="125">
        <v>1.9142946676943728E-2</v>
      </c>
      <c r="E2233" s="144">
        <v>0</v>
      </c>
    </row>
    <row r="2234" spans="2:5" x14ac:dyDescent="0.2">
      <c r="B2234" s="143">
        <v>42712</v>
      </c>
      <c r="C2234" s="124">
        <v>4.0000000000000001E-3</v>
      </c>
      <c r="D2234" s="125">
        <v>1.6817130886464308E-2</v>
      </c>
      <c r="E2234" s="144">
        <v>0</v>
      </c>
    </row>
    <row r="2235" spans="2:5" x14ac:dyDescent="0.2">
      <c r="B2235" s="143">
        <v>42713</v>
      </c>
      <c r="C2235" s="124">
        <v>5.0000000000000001E-3</v>
      </c>
      <c r="D2235" s="125">
        <v>1.5135282747686281E-2</v>
      </c>
      <c r="E2235" s="144">
        <v>0</v>
      </c>
    </row>
    <row r="2236" spans="2:5" x14ac:dyDescent="0.2">
      <c r="B2236" s="143">
        <v>42714</v>
      </c>
      <c r="C2236" s="124">
        <v>5.0000000000000001E-3</v>
      </c>
      <c r="D2236" s="125">
        <v>1.5247493370367805E-2</v>
      </c>
      <c r="E2236" s="144">
        <v>0</v>
      </c>
    </row>
    <row r="2237" spans="2:5" x14ac:dyDescent="0.2">
      <c r="B2237" s="143">
        <v>42715</v>
      </c>
      <c r="C2237" s="124">
        <v>5.0000000000000001E-3</v>
      </c>
      <c r="D2237" s="125">
        <v>1.6424525229524398E-2</v>
      </c>
      <c r="E2237" s="144">
        <v>0</v>
      </c>
    </row>
    <row r="2238" spans="2:5" x14ac:dyDescent="0.2">
      <c r="B2238" s="143">
        <v>42716</v>
      </c>
      <c r="C2238" s="124">
        <v>5.0000000000000001E-3</v>
      </c>
      <c r="D2238" s="125">
        <v>2.282094288361658E-2</v>
      </c>
      <c r="E2238" s="144">
        <v>0</v>
      </c>
    </row>
    <row r="2239" spans="2:5" x14ac:dyDescent="0.2">
      <c r="B2239" s="143">
        <v>42717</v>
      </c>
      <c r="C2239" s="124">
        <v>5.0000000000000001E-3</v>
      </c>
      <c r="D2239" s="125">
        <v>2.1553247229043126E-2</v>
      </c>
      <c r="E2239" s="144">
        <v>0</v>
      </c>
    </row>
    <row r="2240" spans="2:5" x14ac:dyDescent="0.2">
      <c r="B2240" s="143">
        <v>42718</v>
      </c>
      <c r="C2240" s="124">
        <v>5.0000000000000001E-3</v>
      </c>
      <c r="D2240" s="125">
        <v>1.568956879888533E-2</v>
      </c>
      <c r="E2240" s="144">
        <v>0</v>
      </c>
    </row>
    <row r="2241" spans="2:5" x14ac:dyDescent="0.2">
      <c r="B2241" s="143">
        <v>42719</v>
      </c>
      <c r="C2241" s="124">
        <v>4.0000000000000001E-3</v>
      </c>
      <c r="D2241" s="125">
        <v>1.2502206992296629E-2</v>
      </c>
      <c r="E2241" s="144">
        <v>0</v>
      </c>
    </row>
    <row r="2242" spans="2:5" x14ac:dyDescent="0.2">
      <c r="B2242" s="143">
        <v>42720</v>
      </c>
      <c r="C2242" s="124">
        <v>4.0000000000000001E-3</v>
      </c>
      <c r="D2242" s="125">
        <v>1.0686288889913737E-2</v>
      </c>
      <c r="E2242" s="144">
        <v>0</v>
      </c>
    </row>
    <row r="2243" spans="2:5" x14ac:dyDescent="0.2">
      <c r="B2243" s="143">
        <v>42721</v>
      </c>
      <c r="C2243" s="124">
        <v>4.0000000000000001E-3</v>
      </c>
      <c r="D2243" s="125">
        <v>8.88799386756799E-3</v>
      </c>
      <c r="E2243" s="144">
        <v>0</v>
      </c>
    </row>
    <row r="2244" spans="2:5" x14ac:dyDescent="0.2">
      <c r="B2244" s="143">
        <v>42722</v>
      </c>
      <c r="C2244" s="124">
        <v>5.0000000000000001E-3</v>
      </c>
      <c r="D2244" s="125">
        <v>6.4865077075117253E-3</v>
      </c>
      <c r="E2244" s="144">
        <v>0</v>
      </c>
    </row>
    <row r="2245" spans="2:5" x14ac:dyDescent="0.2">
      <c r="B2245" s="143">
        <v>42723</v>
      </c>
      <c r="C2245" s="124">
        <v>5.0000000000000001E-3</v>
      </c>
      <c r="D2245" s="125">
        <v>5.5490307530131067E-3</v>
      </c>
      <c r="E2245" s="144">
        <v>0</v>
      </c>
    </row>
    <row r="2246" spans="2:5" x14ac:dyDescent="0.2">
      <c r="B2246" s="143">
        <v>42724</v>
      </c>
      <c r="C2246" s="124">
        <v>5.0000000000000001E-3</v>
      </c>
      <c r="D2246" s="125">
        <v>5.9388634132156179E-3</v>
      </c>
      <c r="E2246" s="144">
        <v>0</v>
      </c>
    </row>
    <row r="2247" spans="2:5" x14ac:dyDescent="0.2">
      <c r="B2247" s="143">
        <v>42725</v>
      </c>
      <c r="C2247" s="124">
        <v>5.0000000000000001E-3</v>
      </c>
      <c r="D2247" s="125">
        <v>1.0962798822581903E-2</v>
      </c>
      <c r="E2247" s="144">
        <v>0</v>
      </c>
    </row>
    <row r="2248" spans="2:5" x14ac:dyDescent="0.2">
      <c r="B2248" s="143">
        <v>42726</v>
      </c>
      <c r="C2248" s="124">
        <v>6.0000000000000001E-3</v>
      </c>
      <c r="D2248" s="125">
        <v>1.1487776184517273E-2</v>
      </c>
      <c r="E2248" s="144">
        <v>0</v>
      </c>
    </row>
    <row r="2249" spans="2:5" x14ac:dyDescent="0.2">
      <c r="B2249" s="143">
        <v>42727</v>
      </c>
      <c r="C2249" s="124">
        <v>6.0000000000000001E-3</v>
      </c>
      <c r="D2249" s="125">
        <v>9.0698439260074471E-3</v>
      </c>
      <c r="E2249" s="144">
        <v>0</v>
      </c>
    </row>
    <row r="2250" spans="2:5" x14ac:dyDescent="0.2">
      <c r="B2250" s="143">
        <v>42728</v>
      </c>
      <c r="C2250" s="124">
        <v>6.0000000000000001E-3</v>
      </c>
      <c r="D2250" s="125">
        <v>9.2786347338453465E-3</v>
      </c>
      <c r="E2250" s="144">
        <v>0</v>
      </c>
    </row>
    <row r="2251" spans="2:5" x14ac:dyDescent="0.2">
      <c r="B2251" s="143">
        <v>42729</v>
      </c>
      <c r="C2251" s="124">
        <v>6.0000000000000001E-3</v>
      </c>
      <c r="D2251" s="125">
        <v>1.7000519293371014E-2</v>
      </c>
      <c r="E2251" s="144">
        <v>0</v>
      </c>
    </row>
    <row r="2252" spans="2:5" x14ac:dyDescent="0.2">
      <c r="B2252" s="143">
        <v>42730</v>
      </c>
      <c r="C2252" s="124">
        <v>6.0000000000000001E-3</v>
      </c>
      <c r="D2252" s="125">
        <v>1.9361613118783674E-2</v>
      </c>
      <c r="E2252" s="144">
        <v>0</v>
      </c>
    </row>
    <row r="2253" spans="2:5" x14ac:dyDescent="0.2">
      <c r="B2253" s="143">
        <v>42731</v>
      </c>
      <c r="C2253" s="124">
        <v>6.0000000000000001E-3</v>
      </c>
      <c r="D2253" s="125">
        <v>2.0166703200103466E-2</v>
      </c>
      <c r="E2253" s="144">
        <v>0</v>
      </c>
    </row>
    <row r="2254" spans="2:5" x14ac:dyDescent="0.2">
      <c r="B2254" s="143">
        <v>42732</v>
      </c>
      <c r="C2254" s="124">
        <v>6.0000000000000001E-3</v>
      </c>
      <c r="D2254" s="125">
        <v>1.5269237280883871E-2</v>
      </c>
      <c r="E2254" s="144">
        <v>0</v>
      </c>
    </row>
    <row r="2255" spans="2:5" x14ac:dyDescent="0.2">
      <c r="B2255" s="143">
        <v>42733</v>
      </c>
      <c r="C2255" s="124">
        <v>6.0000000000000001E-3</v>
      </c>
      <c r="D2255" s="125">
        <v>1.232117392037925E-2</v>
      </c>
      <c r="E2255" s="144">
        <v>0</v>
      </c>
    </row>
    <row r="2256" spans="2:5" x14ac:dyDescent="0.2">
      <c r="B2256" s="143">
        <v>42734</v>
      </c>
      <c r="C2256" s="124">
        <v>6.0000000000000001E-3</v>
      </c>
      <c r="D2256" s="125">
        <v>1.0376470271831698E-2</v>
      </c>
      <c r="E2256" s="144">
        <v>0</v>
      </c>
    </row>
    <row r="2257" spans="2:5" x14ac:dyDescent="0.2">
      <c r="B2257" s="143">
        <v>42735</v>
      </c>
      <c r="C2257" s="124">
        <v>5.0000000000000001E-3</v>
      </c>
      <c r="D2257" s="125">
        <v>6.5810574309512967E-3</v>
      </c>
      <c r="E2257" s="144">
        <v>0</v>
      </c>
    </row>
    <row r="2258" spans="2:5" x14ac:dyDescent="0.2">
      <c r="B2258" s="143">
        <v>42736</v>
      </c>
      <c r="C2258" s="124">
        <v>5.0000000000000001E-3</v>
      </c>
      <c r="D2258" s="125">
        <v>2.7768922816103678E-3</v>
      </c>
      <c r="E2258" s="144">
        <v>0</v>
      </c>
    </row>
    <row r="2259" spans="2:5" x14ac:dyDescent="0.2">
      <c r="B2259" s="143">
        <v>42737</v>
      </c>
      <c r="C2259" s="124">
        <v>6.0000000000000001E-3</v>
      </c>
      <c r="D2259" s="125">
        <v>2.6773421047977899E-3</v>
      </c>
      <c r="E2259" s="144">
        <v>0</v>
      </c>
    </row>
    <row r="2260" spans="2:5" x14ac:dyDescent="0.2">
      <c r="B2260" s="143">
        <v>42738</v>
      </c>
      <c r="C2260" s="124">
        <v>6.0000000000000001E-3</v>
      </c>
      <c r="D2260" s="125">
        <v>2.5682197955993855E-3</v>
      </c>
      <c r="E2260" s="144">
        <v>0</v>
      </c>
    </row>
    <row r="2261" spans="2:5" x14ac:dyDescent="0.2">
      <c r="B2261" s="143">
        <v>42739</v>
      </c>
      <c r="C2261" s="124">
        <v>5.0000000000000001E-3</v>
      </c>
      <c r="D2261" s="125">
        <v>3.4890589311157398E-3</v>
      </c>
      <c r="E2261" s="144">
        <v>0</v>
      </c>
    </row>
    <row r="2262" spans="2:5" x14ac:dyDescent="0.2">
      <c r="B2262" s="143">
        <v>42740</v>
      </c>
      <c r="C2262" s="124">
        <v>5.0000000000000001E-3</v>
      </c>
      <c r="D2262" s="125">
        <v>4.3243489131573228E-3</v>
      </c>
      <c r="E2262" s="144">
        <v>0</v>
      </c>
    </row>
    <row r="2263" spans="2:5" x14ac:dyDescent="0.2">
      <c r="B2263" s="143">
        <v>42741</v>
      </c>
      <c r="C2263" s="124">
        <v>5.0000000000000001E-3</v>
      </c>
      <c r="D2263" s="125">
        <v>6.1102392776014175E-3</v>
      </c>
      <c r="E2263" s="144">
        <v>0</v>
      </c>
    </row>
    <row r="2264" spans="2:5" x14ac:dyDescent="0.2">
      <c r="B2264" s="143">
        <v>42742</v>
      </c>
      <c r="C2264" s="124">
        <v>5.0000000000000001E-3</v>
      </c>
      <c r="D2264" s="125">
        <v>4.593683008439927E-3</v>
      </c>
      <c r="E2264" s="144">
        <v>0</v>
      </c>
    </row>
    <row r="2265" spans="2:5" x14ac:dyDescent="0.2">
      <c r="B2265" s="143">
        <v>42743</v>
      </c>
      <c r="C2265" s="124">
        <v>5.0000000000000001E-3</v>
      </c>
      <c r="D2265" s="125">
        <v>4.7449227001359609E-3</v>
      </c>
      <c r="E2265" s="144">
        <v>0</v>
      </c>
    </row>
    <row r="2266" spans="2:5" x14ac:dyDescent="0.2">
      <c r="B2266" s="143">
        <v>42744</v>
      </c>
      <c r="C2266" s="124">
        <v>5.0000000000000001E-3</v>
      </c>
      <c r="D2266" s="125">
        <v>3.6766727258779074E-3</v>
      </c>
      <c r="E2266" s="144">
        <v>0</v>
      </c>
    </row>
    <row r="2267" spans="2:5" x14ac:dyDescent="0.2">
      <c r="B2267" s="143">
        <v>42745</v>
      </c>
      <c r="C2267" s="124">
        <v>5.0000000000000001E-3</v>
      </c>
      <c r="D2267" s="125">
        <v>3.4182251514606344E-3</v>
      </c>
      <c r="E2267" s="144">
        <v>0</v>
      </c>
    </row>
    <row r="2268" spans="2:5" x14ac:dyDescent="0.2">
      <c r="B2268" s="143">
        <v>42746</v>
      </c>
      <c r="C2268" s="124">
        <v>5.0000000000000001E-3</v>
      </c>
      <c r="D2268" s="125">
        <v>3.7800517556448141E-3</v>
      </c>
      <c r="E2268" s="144">
        <v>0</v>
      </c>
    </row>
    <row r="2269" spans="2:5" x14ac:dyDescent="0.2">
      <c r="B2269" s="143">
        <v>42747</v>
      </c>
      <c r="C2269" s="124">
        <v>5.0000000000000001E-3</v>
      </c>
      <c r="D2269" s="125">
        <v>3.4545992545267691E-3</v>
      </c>
      <c r="E2269" s="144">
        <v>0</v>
      </c>
    </row>
    <row r="2270" spans="2:5" x14ac:dyDescent="0.2">
      <c r="B2270" s="143">
        <v>42748</v>
      </c>
      <c r="C2270" s="124">
        <v>5.0000000000000001E-3</v>
      </c>
      <c r="D2270" s="125">
        <v>3.1061736356827441E-3</v>
      </c>
      <c r="E2270" s="144">
        <v>0</v>
      </c>
    </row>
    <row r="2271" spans="2:5" x14ac:dyDescent="0.2">
      <c r="B2271" s="143">
        <v>42749</v>
      </c>
      <c r="C2271" s="124">
        <v>5.0000000000000001E-3</v>
      </c>
      <c r="D2271" s="125">
        <v>2.9051588555804217E-3</v>
      </c>
      <c r="E2271" s="144">
        <v>0</v>
      </c>
    </row>
    <row r="2272" spans="2:5" x14ac:dyDescent="0.2">
      <c r="B2272" s="143">
        <v>42750</v>
      </c>
      <c r="C2272" s="124">
        <v>5.0000000000000001E-3</v>
      </c>
      <c r="D2272" s="125">
        <v>2.9396185321693912E-3</v>
      </c>
      <c r="E2272" s="144">
        <v>0</v>
      </c>
    </row>
    <row r="2273" spans="2:5" x14ac:dyDescent="0.2">
      <c r="B2273" s="143">
        <v>42751</v>
      </c>
      <c r="C2273" s="124">
        <v>5.0000000000000001E-3</v>
      </c>
      <c r="D2273" s="125">
        <v>2.5452466778734056E-3</v>
      </c>
      <c r="E2273" s="144">
        <v>0</v>
      </c>
    </row>
    <row r="2274" spans="2:5" x14ac:dyDescent="0.2">
      <c r="B2274" s="143">
        <v>42752</v>
      </c>
      <c r="C2274" s="124">
        <v>5.0000000000000001E-3</v>
      </c>
      <c r="D2274" s="125">
        <v>2.0150611398749205E-3</v>
      </c>
      <c r="E2274" s="144">
        <v>0</v>
      </c>
    </row>
    <row r="2275" spans="2:5" x14ac:dyDescent="0.2">
      <c r="B2275" s="143">
        <v>42753</v>
      </c>
      <c r="C2275" s="124">
        <v>4.0000000000000001E-3</v>
      </c>
      <c r="D2275" s="125">
        <v>1.7240890403974272E-3</v>
      </c>
      <c r="E2275" s="144">
        <v>0</v>
      </c>
    </row>
    <row r="2276" spans="2:5" x14ac:dyDescent="0.2">
      <c r="B2276" s="143">
        <v>42754</v>
      </c>
      <c r="C2276" s="124">
        <v>4.0000000000000001E-3</v>
      </c>
      <c r="D2276" s="125">
        <v>1.7135493322472286E-3</v>
      </c>
      <c r="E2276" s="144">
        <v>0</v>
      </c>
    </row>
    <row r="2277" spans="2:5" x14ac:dyDescent="0.2">
      <c r="B2277" s="143">
        <v>42755</v>
      </c>
      <c r="C2277" s="124">
        <v>5.0000000000000001E-3</v>
      </c>
      <c r="D2277" s="125">
        <v>1.4470639362228529E-3</v>
      </c>
      <c r="E2277" s="144">
        <v>0</v>
      </c>
    </row>
    <row r="2278" spans="2:5" x14ac:dyDescent="0.2">
      <c r="B2278" s="143">
        <v>42756</v>
      </c>
      <c r="C2278" s="124">
        <v>5.0000000000000001E-3</v>
      </c>
      <c r="D2278" s="125">
        <v>1.7920615428625743E-3</v>
      </c>
      <c r="E2278" s="144">
        <v>0</v>
      </c>
    </row>
    <row r="2279" spans="2:5" x14ac:dyDescent="0.2">
      <c r="B2279" s="143">
        <v>42757</v>
      </c>
      <c r="C2279" s="124">
        <v>5.0000000000000001E-3</v>
      </c>
      <c r="D2279" s="125">
        <v>1.8409243535925963E-3</v>
      </c>
      <c r="E2279" s="144">
        <v>0</v>
      </c>
    </row>
    <row r="2280" spans="2:5" x14ac:dyDescent="0.2">
      <c r="B2280" s="143">
        <v>42758</v>
      </c>
      <c r="C2280" s="124">
        <v>5.0000000000000001E-3</v>
      </c>
      <c r="D2280" s="125">
        <v>1.2682620424496205E-3</v>
      </c>
      <c r="E2280" s="144">
        <v>0</v>
      </c>
    </row>
    <row r="2281" spans="2:5" x14ac:dyDescent="0.2">
      <c r="B2281" s="143">
        <v>42759</v>
      </c>
      <c r="C2281" s="124">
        <v>5.0000000000000001E-3</v>
      </c>
      <c r="D2281" s="125">
        <v>1.2491938008176594E-3</v>
      </c>
      <c r="E2281" s="144">
        <v>0</v>
      </c>
    </row>
    <row r="2282" spans="2:5" x14ac:dyDescent="0.2">
      <c r="B2282" s="143">
        <v>42760</v>
      </c>
      <c r="C2282" s="124">
        <v>5.0000000000000001E-3</v>
      </c>
      <c r="D2282" s="125">
        <v>1.1126544587547872E-3</v>
      </c>
      <c r="E2282" s="144">
        <v>0</v>
      </c>
    </row>
    <row r="2283" spans="2:5" x14ac:dyDescent="0.2">
      <c r="B2283" s="143">
        <v>42761</v>
      </c>
      <c r="C2283" s="124">
        <v>4.0000000000000001E-3</v>
      </c>
      <c r="D2283" s="125">
        <v>5.6794162400903474E-4</v>
      </c>
      <c r="E2283" s="144">
        <v>0</v>
      </c>
    </row>
    <row r="2284" spans="2:5" x14ac:dyDescent="0.2">
      <c r="B2284" s="143">
        <v>42762</v>
      </c>
      <c r="C2284" s="124">
        <v>0</v>
      </c>
      <c r="D2284" s="125">
        <v>7.6035175363826349E-4</v>
      </c>
      <c r="E2284" s="144">
        <v>0</v>
      </c>
    </row>
    <row r="2285" spans="2:5" x14ac:dyDescent="0.2">
      <c r="B2285" s="143">
        <v>42763</v>
      </c>
      <c r="C2285" s="124">
        <v>0</v>
      </c>
      <c r="D2285" s="125">
        <v>1.1056187859485769E-3</v>
      </c>
      <c r="E2285" s="144">
        <v>0</v>
      </c>
    </row>
    <row r="2286" spans="2:5" x14ac:dyDescent="0.2">
      <c r="B2286" s="143">
        <v>42764</v>
      </c>
      <c r="C2286" s="124">
        <v>0</v>
      </c>
      <c r="D2286" s="125">
        <v>9.6205064814614515E-4</v>
      </c>
      <c r="E2286" s="144">
        <v>0</v>
      </c>
    </row>
    <row r="2287" spans="2:5" x14ac:dyDescent="0.2">
      <c r="B2287" s="143">
        <v>42765</v>
      </c>
      <c r="C2287" s="124">
        <v>0</v>
      </c>
      <c r="D2287" s="125">
        <v>7.749483841618599E-4</v>
      </c>
      <c r="E2287" s="144">
        <v>0</v>
      </c>
    </row>
    <row r="2288" spans="2:5" x14ac:dyDescent="0.2">
      <c r="B2288" s="143">
        <v>42766</v>
      </c>
      <c r="C2288" s="124">
        <v>0</v>
      </c>
      <c r="D2288" s="125">
        <v>9.5230574442935624E-4</v>
      </c>
      <c r="E2288" s="144">
        <v>0</v>
      </c>
    </row>
    <row r="2289" spans="2:5" x14ac:dyDescent="0.2">
      <c r="B2289" s="143">
        <v>42767</v>
      </c>
      <c r="C2289" s="124">
        <v>0</v>
      </c>
      <c r="D2289" s="125">
        <v>1.0229736298201437E-3</v>
      </c>
      <c r="E2289" s="144">
        <v>0</v>
      </c>
    </row>
    <row r="2290" spans="2:5" x14ac:dyDescent="0.2">
      <c r="B2290" s="143">
        <v>42768</v>
      </c>
      <c r="C2290" s="124">
        <v>0</v>
      </c>
      <c r="D2290" s="125">
        <v>1.0584976303647622E-3</v>
      </c>
      <c r="E2290" s="144">
        <v>0</v>
      </c>
    </row>
    <row r="2291" spans="2:5" x14ac:dyDescent="0.2">
      <c r="B2291" s="143">
        <v>42769</v>
      </c>
      <c r="C2291" s="124">
        <v>0</v>
      </c>
      <c r="D2291" s="125">
        <v>9.4500742916755803E-4</v>
      </c>
      <c r="E2291" s="144">
        <v>0</v>
      </c>
    </row>
    <row r="2292" spans="2:5" x14ac:dyDescent="0.2">
      <c r="B2292" s="143">
        <v>42770</v>
      </c>
      <c r="C2292" s="124">
        <v>0</v>
      </c>
      <c r="D2292" s="125">
        <v>7.2916804297421553E-4</v>
      </c>
      <c r="E2292" s="144">
        <v>0</v>
      </c>
    </row>
    <row r="2293" spans="2:5" x14ac:dyDescent="0.2">
      <c r="B2293" s="143">
        <v>42771</v>
      </c>
      <c r="C2293" s="124">
        <v>0</v>
      </c>
      <c r="D2293" s="125">
        <v>6.7542590331915538E-4</v>
      </c>
      <c r="E2293" s="144">
        <v>0</v>
      </c>
    </row>
    <row r="2294" spans="2:5" x14ac:dyDescent="0.2">
      <c r="B2294" s="143">
        <v>42772</v>
      </c>
      <c r="C2294" s="124">
        <v>0</v>
      </c>
      <c r="D2294" s="125">
        <v>8.3466187266748244E-4</v>
      </c>
      <c r="E2294" s="144">
        <v>0</v>
      </c>
    </row>
    <row r="2295" spans="2:5" x14ac:dyDescent="0.2">
      <c r="B2295" s="143">
        <v>42773</v>
      </c>
      <c r="C2295" s="124">
        <v>0</v>
      </c>
      <c r="D2295" s="125">
        <v>9.929302662514349E-4</v>
      </c>
      <c r="E2295" s="144">
        <v>0</v>
      </c>
    </row>
    <row r="2296" spans="2:5" x14ac:dyDescent="0.2">
      <c r="B2296" s="143">
        <v>42774</v>
      </c>
      <c r="C2296" s="124">
        <v>0</v>
      </c>
      <c r="D2296" s="125">
        <v>9.5607929929558255E-4</v>
      </c>
      <c r="E2296" s="144">
        <v>0</v>
      </c>
    </row>
    <row r="2297" spans="2:5" x14ac:dyDescent="0.2">
      <c r="B2297" s="143">
        <v>42775</v>
      </c>
      <c r="C2297" s="124">
        <v>0</v>
      </c>
      <c r="D2297" s="125">
        <v>1.1585039460154738E-3</v>
      </c>
      <c r="E2297" s="144">
        <v>0</v>
      </c>
    </row>
    <row r="2298" spans="2:5" x14ac:dyDescent="0.2">
      <c r="B2298" s="143">
        <v>42776</v>
      </c>
      <c r="C2298" s="124">
        <v>0</v>
      </c>
      <c r="D2298" s="125">
        <v>9.174037769871876E-4</v>
      </c>
      <c r="E2298" s="144">
        <v>0</v>
      </c>
    </row>
    <row r="2299" spans="2:5" x14ac:dyDescent="0.2">
      <c r="B2299" s="143">
        <v>42777</v>
      </c>
      <c r="C2299" s="124">
        <v>0</v>
      </c>
      <c r="D2299" s="125">
        <v>6.7874331934724547E-4</v>
      </c>
      <c r="E2299" s="144">
        <v>0</v>
      </c>
    </row>
    <row r="2300" spans="2:5" x14ac:dyDescent="0.2">
      <c r="B2300" s="143">
        <v>42778</v>
      </c>
      <c r="C2300" s="124">
        <v>0</v>
      </c>
      <c r="D2300" s="125">
        <v>7.822466994236581E-4</v>
      </c>
      <c r="E2300" s="144">
        <v>0</v>
      </c>
    </row>
    <row r="2301" spans="2:5" x14ac:dyDescent="0.2">
      <c r="B2301" s="143">
        <v>42779</v>
      </c>
      <c r="C2301" s="124">
        <v>0</v>
      </c>
      <c r="D2301" s="125">
        <v>2.602658747136772E-3</v>
      </c>
      <c r="E2301" s="144">
        <v>0</v>
      </c>
    </row>
    <row r="2302" spans="2:5" x14ac:dyDescent="0.2">
      <c r="B2302" s="143">
        <v>42780</v>
      </c>
      <c r="C2302" s="124">
        <v>0</v>
      </c>
      <c r="D2302" s="125">
        <v>2.9281319733063999E-3</v>
      </c>
      <c r="E2302" s="144">
        <v>0</v>
      </c>
    </row>
    <row r="2303" spans="2:5" x14ac:dyDescent="0.2">
      <c r="B2303" s="143">
        <v>42781</v>
      </c>
      <c r="C2303" s="124">
        <v>3.0000000000000001E-3</v>
      </c>
      <c r="D2303" s="125">
        <v>2.9032444291032561E-3</v>
      </c>
      <c r="E2303" s="144">
        <v>0</v>
      </c>
    </row>
    <row r="2304" spans="2:5" x14ac:dyDescent="0.2">
      <c r="B2304" s="143">
        <v>42782</v>
      </c>
      <c r="C2304" s="124">
        <v>3.0000000000000001E-3</v>
      </c>
      <c r="D2304" s="125">
        <v>2.6715988253662938E-3</v>
      </c>
      <c r="E2304" s="144">
        <v>0</v>
      </c>
    </row>
    <row r="2305" spans="2:5" x14ac:dyDescent="0.2">
      <c r="B2305" s="143">
        <v>42783</v>
      </c>
      <c r="C2305" s="124">
        <v>3.0000000000000001E-3</v>
      </c>
      <c r="D2305" s="125">
        <v>2.6039304154599021E-3</v>
      </c>
      <c r="E2305" s="144">
        <v>0</v>
      </c>
    </row>
    <row r="2306" spans="2:5" x14ac:dyDescent="0.2">
      <c r="B2306" s="143">
        <v>42784</v>
      </c>
      <c r="C2306" s="124">
        <v>3.0000000000000001E-3</v>
      </c>
      <c r="D2306" s="125">
        <v>2.0387184658581018E-3</v>
      </c>
      <c r="E2306" s="144">
        <v>0</v>
      </c>
    </row>
    <row r="2307" spans="2:5" x14ac:dyDescent="0.2">
      <c r="B2307" s="143">
        <v>42785</v>
      </c>
      <c r="C2307" s="124">
        <v>3.0000000000000001E-3</v>
      </c>
      <c r="D2307" s="125">
        <v>1.7306063992107506E-3</v>
      </c>
      <c r="E2307" s="144">
        <v>0</v>
      </c>
    </row>
    <row r="2308" spans="2:5" x14ac:dyDescent="0.2">
      <c r="B2308" s="143">
        <v>42786</v>
      </c>
      <c r="C2308" s="124">
        <v>3.0000000000000001E-3</v>
      </c>
      <c r="D2308" s="125">
        <v>1.2826790245756086E-3</v>
      </c>
      <c r="E2308" s="144">
        <v>0</v>
      </c>
    </row>
    <row r="2309" spans="2:5" x14ac:dyDescent="0.2">
      <c r="B2309" s="143">
        <v>42787</v>
      </c>
      <c r="C2309" s="124">
        <v>3.0000000000000001E-3</v>
      </c>
      <c r="D2309" s="125">
        <v>1.0594790541140727E-3</v>
      </c>
      <c r="E2309" s="144">
        <v>0</v>
      </c>
    </row>
    <row r="2310" spans="2:5" x14ac:dyDescent="0.2">
      <c r="B2310" s="143">
        <v>42788</v>
      </c>
      <c r="C2310" s="124">
        <v>3.0000000000000001E-3</v>
      </c>
      <c r="D2310" s="125">
        <v>8.8087762764167655E-4</v>
      </c>
      <c r="E2310" s="144">
        <v>0</v>
      </c>
    </row>
    <row r="2311" spans="2:5" x14ac:dyDescent="0.2">
      <c r="B2311" s="143">
        <v>42789</v>
      </c>
      <c r="C2311" s="124">
        <v>3.0000000000000001E-3</v>
      </c>
      <c r="D2311" s="125">
        <v>7.4708208952590236E-4</v>
      </c>
      <c r="E2311" s="144">
        <v>0</v>
      </c>
    </row>
    <row r="2312" spans="2:5" x14ac:dyDescent="0.2">
      <c r="B2312" s="143">
        <v>42790</v>
      </c>
      <c r="C2312" s="124">
        <v>3.0000000000000001E-3</v>
      </c>
      <c r="D2312" s="125">
        <v>5.845287041494851E-4</v>
      </c>
      <c r="E2312" s="144">
        <v>0</v>
      </c>
    </row>
    <row r="2313" spans="2:5" x14ac:dyDescent="0.2">
      <c r="B2313" s="143">
        <v>42791</v>
      </c>
      <c r="C2313" s="124">
        <v>1E-3</v>
      </c>
      <c r="D2313" s="125">
        <v>6.8537815140342576E-4</v>
      </c>
      <c r="E2313" s="144">
        <v>0</v>
      </c>
    </row>
    <row r="2314" spans="2:5" x14ac:dyDescent="0.2">
      <c r="B2314" s="143">
        <v>42792</v>
      </c>
      <c r="C2314" s="124">
        <v>1E-3</v>
      </c>
      <c r="D2314" s="125">
        <v>8.4122068158397334E-4</v>
      </c>
      <c r="E2314" s="144">
        <v>0</v>
      </c>
    </row>
    <row r="2315" spans="2:5" x14ac:dyDescent="0.2">
      <c r="B2315" s="143">
        <v>42793</v>
      </c>
      <c r="C2315" s="124">
        <v>1E-3</v>
      </c>
      <c r="D2315" s="125">
        <v>7.1788882847870922E-4</v>
      </c>
      <c r="E2315" s="144">
        <v>0</v>
      </c>
    </row>
    <row r="2316" spans="2:5" x14ac:dyDescent="0.2">
      <c r="B2316" s="143">
        <v>42794</v>
      </c>
      <c r="C2316" s="124">
        <v>0</v>
      </c>
      <c r="D2316" s="125">
        <v>4.5315902943711476E-4</v>
      </c>
      <c r="E2316" s="144">
        <v>0</v>
      </c>
    </row>
    <row r="2317" spans="2:5" x14ac:dyDescent="0.2">
      <c r="B2317" s="143">
        <v>42795</v>
      </c>
      <c r="C2317" s="124">
        <v>0</v>
      </c>
      <c r="D2317" s="125">
        <v>2.3089215555507477E-4</v>
      </c>
      <c r="E2317" s="144">
        <v>0</v>
      </c>
    </row>
    <row r="2318" spans="2:5" x14ac:dyDescent="0.2">
      <c r="B2318" s="143">
        <v>42796</v>
      </c>
      <c r="C2318" s="124">
        <v>0</v>
      </c>
      <c r="D2318" s="125">
        <v>1.6122641896518147E-4</v>
      </c>
      <c r="E2318" s="144">
        <v>0</v>
      </c>
    </row>
    <row r="2319" spans="2:5" x14ac:dyDescent="0.2">
      <c r="B2319" s="143">
        <v>42797</v>
      </c>
      <c r="C2319" s="124">
        <v>0</v>
      </c>
      <c r="D2319" s="125">
        <v>3.2510677075283506E-4</v>
      </c>
      <c r="E2319" s="144">
        <v>0</v>
      </c>
    </row>
    <row r="2320" spans="2:5" x14ac:dyDescent="0.2">
      <c r="B2320" s="143">
        <v>42798</v>
      </c>
      <c r="C2320" s="124">
        <v>0</v>
      </c>
      <c r="D2320" s="125">
        <v>8.3782724241619462E-4</v>
      </c>
      <c r="E2320" s="144">
        <v>0</v>
      </c>
    </row>
    <row r="2321" spans="2:5" x14ac:dyDescent="0.2">
      <c r="B2321" s="143">
        <v>42799</v>
      </c>
      <c r="C2321" s="124">
        <v>0</v>
      </c>
      <c r="D2321" s="125">
        <v>1.4221902400046458E-3</v>
      </c>
      <c r="E2321" s="144">
        <v>0</v>
      </c>
    </row>
    <row r="2322" spans="2:5" x14ac:dyDescent="0.2">
      <c r="B2322" s="143">
        <v>42800</v>
      </c>
      <c r="C2322" s="124">
        <v>0</v>
      </c>
      <c r="D2322" s="125">
        <v>1.8579261224680149E-3</v>
      </c>
      <c r="E2322" s="144">
        <v>0</v>
      </c>
    </row>
    <row r="2323" spans="2:5" x14ac:dyDescent="0.2">
      <c r="B2323" s="143">
        <v>42801</v>
      </c>
      <c r="C2323" s="124">
        <v>0</v>
      </c>
      <c r="D2323" s="125">
        <v>1.454562718785489E-3</v>
      </c>
      <c r="E2323" s="144">
        <v>0</v>
      </c>
    </row>
    <row r="2324" spans="2:5" x14ac:dyDescent="0.2">
      <c r="B2324" s="143">
        <v>42802</v>
      </c>
      <c r="C2324" s="124">
        <v>0</v>
      </c>
      <c r="D2324" s="125">
        <v>1.0887276132493702E-3</v>
      </c>
      <c r="E2324" s="144">
        <v>0</v>
      </c>
    </row>
    <row r="2325" spans="2:5" x14ac:dyDescent="0.2">
      <c r="B2325" s="143">
        <v>42803</v>
      </c>
      <c r="C2325" s="124">
        <v>0</v>
      </c>
      <c r="D2325" s="125">
        <v>8.4209150915707457E-4</v>
      </c>
      <c r="E2325" s="144">
        <v>0</v>
      </c>
    </row>
    <row r="2326" spans="2:5" x14ac:dyDescent="0.2">
      <c r="B2326" s="143">
        <v>42804</v>
      </c>
      <c r="C2326" s="124">
        <v>0</v>
      </c>
      <c r="D2326" s="125">
        <v>5.467101614292575E-4</v>
      </c>
      <c r="E2326" s="144">
        <v>0</v>
      </c>
    </row>
    <row r="2327" spans="2:5" x14ac:dyDescent="0.2">
      <c r="B2327" s="143">
        <v>42805</v>
      </c>
      <c r="C2327" s="124">
        <v>0</v>
      </c>
      <c r="D2327" s="125">
        <v>4.5780341187644089E-4</v>
      </c>
      <c r="E2327" s="144">
        <v>0</v>
      </c>
    </row>
    <row r="2328" spans="2:5" x14ac:dyDescent="0.2">
      <c r="B2328" s="143">
        <v>42806</v>
      </c>
      <c r="C2328" s="124">
        <v>0</v>
      </c>
      <c r="D2328" s="125">
        <v>9.9476179252226227E-4</v>
      </c>
      <c r="E2328" s="144">
        <v>0</v>
      </c>
    </row>
    <row r="2329" spans="2:5" x14ac:dyDescent="0.2">
      <c r="B2329" s="143">
        <v>42807</v>
      </c>
      <c r="C2329" s="124">
        <v>0</v>
      </c>
      <c r="D2329" s="125">
        <v>2.5700927719733836E-3</v>
      </c>
      <c r="E2329" s="144">
        <v>0</v>
      </c>
    </row>
    <row r="2330" spans="2:5" x14ac:dyDescent="0.2">
      <c r="B2330" s="143">
        <v>42808</v>
      </c>
      <c r="C2330" s="124">
        <v>0</v>
      </c>
      <c r="D2330" s="125">
        <v>4.1705947569864706E-3</v>
      </c>
      <c r="E2330" s="144">
        <v>0</v>
      </c>
    </row>
    <row r="2331" spans="2:5" x14ac:dyDescent="0.2">
      <c r="B2331" s="143">
        <v>42809</v>
      </c>
      <c r="C2331" s="124">
        <v>0</v>
      </c>
      <c r="D2331" s="125">
        <v>3.2957018569220778E-3</v>
      </c>
      <c r="E2331" s="144">
        <v>0</v>
      </c>
    </row>
    <row r="2332" spans="2:5" x14ac:dyDescent="0.2">
      <c r="B2332" s="143">
        <v>42810</v>
      </c>
      <c r="C2332" s="124">
        <v>0</v>
      </c>
      <c r="D2332" s="125">
        <v>3.7360199466700203E-3</v>
      </c>
      <c r="E2332" s="144">
        <v>0</v>
      </c>
    </row>
    <row r="2333" spans="2:5" x14ac:dyDescent="0.2">
      <c r="B2333" s="143">
        <v>42811</v>
      </c>
      <c r="C2333" s="124">
        <v>0</v>
      </c>
      <c r="D2333" s="125">
        <v>3.6479563287204323E-3</v>
      </c>
      <c r="E2333" s="144">
        <v>0</v>
      </c>
    </row>
    <row r="2334" spans="2:5" x14ac:dyDescent="0.2">
      <c r="B2334" s="143">
        <v>42812</v>
      </c>
      <c r="C2334" s="124">
        <v>0</v>
      </c>
      <c r="D2334" s="125">
        <v>3.42779728384646E-3</v>
      </c>
      <c r="E2334" s="144">
        <v>0</v>
      </c>
    </row>
    <row r="2335" spans="2:5" x14ac:dyDescent="0.2">
      <c r="B2335" s="143">
        <v>42813</v>
      </c>
      <c r="C2335" s="124">
        <v>0</v>
      </c>
      <c r="D2335" s="125">
        <v>3.7781373291676502E-3</v>
      </c>
      <c r="E2335" s="144">
        <v>0</v>
      </c>
    </row>
    <row r="2336" spans="2:5" x14ac:dyDescent="0.2">
      <c r="B2336" s="143">
        <v>42814</v>
      </c>
      <c r="C2336" s="124">
        <v>0</v>
      </c>
      <c r="D2336" s="125">
        <v>4.222284271869923E-3</v>
      </c>
      <c r="E2336" s="144">
        <v>0</v>
      </c>
    </row>
    <row r="2337" spans="2:5" x14ac:dyDescent="0.2">
      <c r="B2337" s="143">
        <v>42815</v>
      </c>
      <c r="C2337" s="124">
        <v>0</v>
      </c>
      <c r="D2337" s="125">
        <v>4.7578624261965926E-3</v>
      </c>
      <c r="E2337" s="144">
        <v>0</v>
      </c>
    </row>
    <row r="2338" spans="2:5" x14ac:dyDescent="0.2">
      <c r="B2338" s="143">
        <v>42816</v>
      </c>
      <c r="C2338" s="124">
        <v>0</v>
      </c>
      <c r="D2338" s="125">
        <v>4.2261131248242526E-3</v>
      </c>
      <c r="E2338" s="144">
        <v>0</v>
      </c>
    </row>
    <row r="2339" spans="2:5" x14ac:dyDescent="0.2">
      <c r="B2339" s="143">
        <v>42817</v>
      </c>
      <c r="C2339" s="124">
        <v>1E-3</v>
      </c>
      <c r="D2339" s="125">
        <v>3.3014451363535713E-3</v>
      </c>
      <c r="E2339" s="144">
        <v>0</v>
      </c>
    </row>
    <row r="2340" spans="2:5" x14ac:dyDescent="0.2">
      <c r="B2340" s="143">
        <v>42818</v>
      </c>
      <c r="C2340" s="124">
        <v>4.0000000000000001E-3</v>
      </c>
      <c r="D2340" s="125">
        <v>3.276557592150427E-3</v>
      </c>
      <c r="E2340" s="144">
        <v>0</v>
      </c>
    </row>
    <row r="2341" spans="2:5" x14ac:dyDescent="0.2">
      <c r="B2341" s="143">
        <v>42819</v>
      </c>
      <c r="C2341" s="124">
        <v>5.0000000000000001E-3</v>
      </c>
      <c r="D2341" s="125">
        <v>4.2988613309565219E-3</v>
      </c>
      <c r="E2341" s="144">
        <v>0</v>
      </c>
    </row>
    <row r="2342" spans="2:5" x14ac:dyDescent="0.2">
      <c r="B2342" s="143">
        <v>42820</v>
      </c>
      <c r="C2342" s="124">
        <v>5.0000000000000001E-3</v>
      </c>
      <c r="D2342" s="125">
        <v>4.6683456410493629E-3</v>
      </c>
      <c r="E2342" s="144">
        <v>0</v>
      </c>
    </row>
    <row r="2343" spans="2:5" x14ac:dyDescent="0.2">
      <c r="B2343" s="143">
        <v>42821</v>
      </c>
      <c r="C2343" s="124">
        <v>5.0000000000000001E-3</v>
      </c>
      <c r="D2343" s="125">
        <v>5.5980914909375444E-3</v>
      </c>
      <c r="E2343" s="144">
        <v>0</v>
      </c>
    </row>
    <row r="2344" spans="2:5" x14ac:dyDescent="0.2">
      <c r="B2344" s="143">
        <v>42822</v>
      </c>
      <c r="C2344" s="124">
        <v>5.0000000000000001E-3</v>
      </c>
      <c r="D2344" s="125">
        <v>6.6334368300826852E-3</v>
      </c>
      <c r="E2344" s="144">
        <v>0</v>
      </c>
    </row>
    <row r="2345" spans="2:5" x14ac:dyDescent="0.2">
      <c r="B2345" s="143">
        <v>42823</v>
      </c>
      <c r="C2345" s="124">
        <v>5.0000000000000001E-3</v>
      </c>
      <c r="D2345" s="125">
        <v>5.8897782090572654E-3</v>
      </c>
      <c r="E2345" s="144">
        <v>0</v>
      </c>
    </row>
    <row r="2346" spans="2:5" x14ac:dyDescent="0.2">
      <c r="B2346" s="143">
        <v>42824</v>
      </c>
      <c r="C2346" s="124">
        <v>4.0000000000000001E-3</v>
      </c>
      <c r="D2346" s="125">
        <v>5.4476355390824308E-3</v>
      </c>
      <c r="E2346" s="144">
        <v>0</v>
      </c>
    </row>
    <row r="2347" spans="2:5" x14ac:dyDescent="0.2">
      <c r="B2347" s="143">
        <v>42825</v>
      </c>
      <c r="C2347" s="124">
        <v>4.0000000000000001E-3</v>
      </c>
      <c r="D2347" s="125">
        <v>4.832525058806025E-3</v>
      </c>
      <c r="E2347" s="144">
        <v>0</v>
      </c>
    </row>
    <row r="2348" spans="2:5" x14ac:dyDescent="0.2">
      <c r="B2348" s="143">
        <v>42826</v>
      </c>
      <c r="C2348" s="124">
        <v>4.0000000000000001E-3</v>
      </c>
      <c r="D2348" s="125">
        <v>5.6835957212871728E-3</v>
      </c>
      <c r="E2348" s="144">
        <v>0</v>
      </c>
    </row>
    <row r="2349" spans="2:5" x14ac:dyDescent="0.2">
      <c r="B2349" s="143">
        <v>42827</v>
      </c>
      <c r="C2349" s="124">
        <v>4.0000000000000001E-3</v>
      </c>
      <c r="D2349" s="125">
        <v>6.5037864782740498E-3</v>
      </c>
      <c r="E2349" s="144">
        <v>0</v>
      </c>
    </row>
    <row r="2350" spans="2:5" x14ac:dyDescent="0.2">
      <c r="B2350" s="143">
        <v>42828</v>
      </c>
      <c r="C2350" s="124">
        <v>4.0000000000000001E-3</v>
      </c>
      <c r="D2350" s="125">
        <v>6.3561185389873097E-3</v>
      </c>
      <c r="E2350" s="144">
        <v>0</v>
      </c>
    </row>
    <row r="2351" spans="2:5" x14ac:dyDescent="0.2">
      <c r="B2351" s="143">
        <v>42829</v>
      </c>
      <c r="C2351" s="124">
        <v>4.0000000000000001E-3</v>
      </c>
      <c r="D2351" s="125">
        <v>9.0664763323326427E-3</v>
      </c>
      <c r="E2351" s="144">
        <v>0</v>
      </c>
    </row>
    <row r="2352" spans="2:5" x14ac:dyDescent="0.2">
      <c r="B2352" s="143">
        <v>42830</v>
      </c>
      <c r="C2352" s="124">
        <v>4.0000000000000001E-3</v>
      </c>
      <c r="D2352" s="125">
        <v>1.0935490821849291E-2</v>
      </c>
      <c r="E2352" s="144">
        <v>0</v>
      </c>
    </row>
    <row r="2353" spans="2:5" x14ac:dyDescent="0.2">
      <c r="B2353" s="143">
        <v>42831</v>
      </c>
      <c r="C2353" s="124">
        <v>5.0000000000000001E-3</v>
      </c>
      <c r="D2353" s="125">
        <v>1.1285720564028988E-2</v>
      </c>
      <c r="E2353" s="144">
        <v>0</v>
      </c>
    </row>
    <row r="2354" spans="2:5" x14ac:dyDescent="0.2">
      <c r="B2354" s="143">
        <v>42832</v>
      </c>
      <c r="C2354" s="124">
        <v>5.0000000000000001E-3</v>
      </c>
      <c r="D2354" s="125">
        <v>1.0898447291426435E-2</v>
      </c>
      <c r="E2354" s="144">
        <v>0</v>
      </c>
    </row>
    <row r="2355" spans="2:5" x14ac:dyDescent="0.2">
      <c r="B2355" s="143">
        <v>42833</v>
      </c>
      <c r="C2355" s="124">
        <v>6.0000000000000001E-3</v>
      </c>
      <c r="D2355" s="125">
        <v>1.0080122028448877E-2</v>
      </c>
      <c r="E2355" s="144">
        <v>0</v>
      </c>
    </row>
    <row r="2356" spans="2:5" x14ac:dyDescent="0.2">
      <c r="B2356" s="143">
        <v>42834</v>
      </c>
      <c r="C2356" s="124">
        <v>8.0000000000000002E-3</v>
      </c>
      <c r="D2356" s="125">
        <v>1.161237715048505E-2</v>
      </c>
      <c r="E2356" s="144">
        <v>0</v>
      </c>
    </row>
    <row r="2357" spans="2:5" x14ac:dyDescent="0.2">
      <c r="B2357" s="143">
        <v>42835</v>
      </c>
      <c r="C2357" s="124">
        <v>7.0000000000000001E-3</v>
      </c>
      <c r="D2357" s="125">
        <v>1.2070369890258502E-2</v>
      </c>
      <c r="E2357" s="144">
        <v>0</v>
      </c>
    </row>
    <row r="2358" spans="2:5" x14ac:dyDescent="0.2">
      <c r="B2358" s="143">
        <v>42836</v>
      </c>
      <c r="C2358" s="124">
        <v>7.0000000000000001E-3</v>
      </c>
      <c r="D2358" s="125">
        <v>1.0881609323052413E-2</v>
      </c>
      <c r="E2358" s="144">
        <v>0</v>
      </c>
    </row>
    <row r="2359" spans="2:5" x14ac:dyDescent="0.2">
      <c r="B2359" s="143">
        <v>42837</v>
      </c>
      <c r="C2359" s="124">
        <v>6.0000000000000001E-3</v>
      </c>
      <c r="D2359" s="125">
        <v>1.2792637034851917E-2</v>
      </c>
      <c r="E2359" s="144">
        <v>0</v>
      </c>
    </row>
    <row r="2360" spans="2:5" x14ac:dyDescent="0.2">
      <c r="B2360" s="143">
        <v>42838</v>
      </c>
      <c r="C2360" s="124">
        <v>2E-3</v>
      </c>
      <c r="D2360" s="125">
        <v>1.3413844494342223E-2</v>
      </c>
      <c r="E2360" s="144">
        <v>0</v>
      </c>
    </row>
    <row r="2361" spans="2:5" x14ac:dyDescent="0.2">
      <c r="B2361" s="143">
        <v>42839</v>
      </c>
      <c r="C2361" s="124">
        <v>0</v>
      </c>
      <c r="D2361" s="125">
        <v>1.4805190794827923E-2</v>
      </c>
      <c r="E2361" s="144">
        <v>0</v>
      </c>
    </row>
    <row r="2362" spans="2:5" x14ac:dyDescent="0.2">
      <c r="B2362" s="143">
        <v>42840</v>
      </c>
      <c r="C2362" s="124">
        <v>0</v>
      </c>
      <c r="D2362" s="125">
        <v>2.7734361871543527E-2</v>
      </c>
      <c r="E2362" s="144">
        <v>0</v>
      </c>
    </row>
    <row r="2363" spans="2:5" x14ac:dyDescent="0.2">
      <c r="B2363" s="143">
        <v>42841</v>
      </c>
      <c r="C2363" s="124">
        <v>0</v>
      </c>
      <c r="D2363" s="125">
        <v>2.302427601960275E-2</v>
      </c>
      <c r="E2363" s="144">
        <v>0</v>
      </c>
    </row>
    <row r="2364" spans="2:5" x14ac:dyDescent="0.2">
      <c r="B2364" s="143">
        <v>42842</v>
      </c>
      <c r="C2364" s="124">
        <v>0</v>
      </c>
      <c r="D2364" s="125">
        <v>2.6001636525613266E-2</v>
      </c>
      <c r="E2364" s="144">
        <v>0</v>
      </c>
    </row>
    <row r="2365" spans="2:5" x14ac:dyDescent="0.2">
      <c r="B2365" s="143">
        <v>42843</v>
      </c>
      <c r="C2365" s="124">
        <v>5.0000000000000001E-3</v>
      </c>
      <c r="D2365" s="125">
        <v>3.5004414552910312E-2</v>
      </c>
      <c r="E2365" s="144">
        <v>0</v>
      </c>
    </row>
    <row r="2366" spans="2:5" x14ac:dyDescent="0.2">
      <c r="B2366" s="143">
        <v>42844</v>
      </c>
      <c r="C2366" s="124">
        <v>8.0000000000000002E-3</v>
      </c>
      <c r="D2366" s="125">
        <v>3.2102387445691882E-2</v>
      </c>
      <c r="E2366" s="144">
        <v>0</v>
      </c>
    </row>
    <row r="2367" spans="2:5" x14ac:dyDescent="0.2">
      <c r="B2367" s="143">
        <v>42845</v>
      </c>
      <c r="C2367" s="124">
        <v>8.0000000000000002E-3</v>
      </c>
      <c r="D2367" s="125">
        <v>2.7957513143199986E-2</v>
      </c>
      <c r="E2367" s="144">
        <v>0</v>
      </c>
    </row>
    <row r="2368" spans="2:5" x14ac:dyDescent="0.2">
      <c r="B2368" s="143">
        <v>42846</v>
      </c>
      <c r="C2368" s="124">
        <v>8.0000000000000002E-3</v>
      </c>
      <c r="D2368" s="125">
        <v>2.1851428740643036E-2</v>
      </c>
      <c r="E2368" s="144">
        <v>0</v>
      </c>
    </row>
    <row r="2369" spans="2:5" x14ac:dyDescent="0.2">
      <c r="B2369" s="143">
        <v>42847</v>
      </c>
      <c r="C2369" s="124">
        <v>8.0000000000000002E-3</v>
      </c>
      <c r="D2369" s="125">
        <v>1.9769127851303567E-2</v>
      </c>
      <c r="E2369" s="144">
        <v>0</v>
      </c>
    </row>
    <row r="2370" spans="2:5" x14ac:dyDescent="0.2">
      <c r="B2370" s="143">
        <v>42848</v>
      </c>
      <c r="C2370" s="124">
        <v>8.0000000000000002E-3</v>
      </c>
      <c r="D2370" s="125">
        <v>2.226391316502294E-2</v>
      </c>
      <c r="E2370" s="144">
        <v>0</v>
      </c>
    </row>
    <row r="2371" spans="2:5" x14ac:dyDescent="0.2">
      <c r="B2371" s="143">
        <v>42849</v>
      </c>
      <c r="C2371" s="124">
        <v>8.0000000000000002E-3</v>
      </c>
      <c r="D2371" s="125">
        <v>2.6346666415322E-2</v>
      </c>
      <c r="E2371" s="144">
        <v>0</v>
      </c>
    </row>
    <row r="2372" spans="2:5" x14ac:dyDescent="0.2">
      <c r="B2372" s="143">
        <v>42850</v>
      </c>
      <c r="C2372" s="124">
        <v>8.0000000000000002E-3</v>
      </c>
      <c r="D2372" s="125">
        <v>3.4472354557156137E-2</v>
      </c>
      <c r="E2372" s="144">
        <v>0</v>
      </c>
    </row>
    <row r="2373" spans="2:5" x14ac:dyDescent="0.2">
      <c r="B2373" s="143">
        <v>42851</v>
      </c>
      <c r="C2373" s="124">
        <v>8.0000000000000002E-3</v>
      </c>
      <c r="D2373" s="125">
        <v>2.8938087877347637E-2</v>
      </c>
      <c r="E2373" s="144">
        <v>0</v>
      </c>
    </row>
    <row r="2374" spans="2:5" x14ac:dyDescent="0.2">
      <c r="B2374" s="143">
        <v>42852</v>
      </c>
      <c r="C2374" s="124">
        <v>4.0000000000000001E-3</v>
      </c>
      <c r="D2374" s="125">
        <v>2.2815548961482798E-2</v>
      </c>
      <c r="E2374" s="144">
        <v>0</v>
      </c>
    </row>
    <row r="2375" spans="2:5" x14ac:dyDescent="0.2">
      <c r="B2375" s="143">
        <v>42853</v>
      </c>
      <c r="C2375" s="124">
        <v>3.0000000000000001E-3</v>
      </c>
      <c r="D2375" s="125">
        <v>2.0425127176823408E-2</v>
      </c>
      <c r="E2375" s="144">
        <v>0</v>
      </c>
    </row>
    <row r="2376" spans="2:5" x14ac:dyDescent="0.2">
      <c r="B2376" s="143">
        <v>42854</v>
      </c>
      <c r="C2376" s="124">
        <v>2E-3</v>
      </c>
      <c r="D2376" s="125">
        <v>2.2432882688262906E-2</v>
      </c>
      <c r="E2376" s="144">
        <v>0</v>
      </c>
    </row>
    <row r="2377" spans="2:5" x14ac:dyDescent="0.2">
      <c r="B2377" s="143">
        <v>42855</v>
      </c>
      <c r="C2377" s="124">
        <v>1E-3</v>
      </c>
      <c r="D2377" s="125">
        <v>2.0777975298883308E-2</v>
      </c>
      <c r="E2377" s="144">
        <v>0</v>
      </c>
    </row>
    <row r="2378" spans="2:5" x14ac:dyDescent="0.2">
      <c r="B2378" s="143">
        <v>42856</v>
      </c>
      <c r="C2378" s="124">
        <v>1E-3</v>
      </c>
      <c r="D2378" s="125">
        <v>1.9669734014103591E-2</v>
      </c>
      <c r="E2378" s="144">
        <v>0</v>
      </c>
    </row>
    <row r="2379" spans="2:5" x14ac:dyDescent="0.2">
      <c r="B2379" s="143">
        <v>42857</v>
      </c>
      <c r="C2379" s="124">
        <v>1E-3</v>
      </c>
      <c r="D2379" s="125">
        <v>2.8337997633281337E-2</v>
      </c>
      <c r="E2379" s="144">
        <v>0</v>
      </c>
    </row>
    <row r="2380" spans="2:5" x14ac:dyDescent="0.2">
      <c r="B2380" s="143">
        <v>42858</v>
      </c>
      <c r="C2380" s="124">
        <v>1E-3</v>
      </c>
      <c r="D2380" s="125">
        <v>3.1543812289370358E-2</v>
      </c>
      <c r="E2380" s="144">
        <v>0</v>
      </c>
    </row>
    <row r="2381" spans="2:5" x14ac:dyDescent="0.2">
      <c r="B2381" s="143">
        <v>42859</v>
      </c>
      <c r="C2381" s="124">
        <v>1E-3</v>
      </c>
      <c r="D2381" s="125">
        <v>2.8128361482844162E-2</v>
      </c>
      <c r="E2381" s="144">
        <v>0</v>
      </c>
    </row>
    <row r="2382" spans="2:5" x14ac:dyDescent="0.2">
      <c r="B2382" s="143">
        <v>42860</v>
      </c>
      <c r="C2382" s="124">
        <v>1E-3</v>
      </c>
      <c r="D2382" s="125">
        <v>2.1752034903443063E-2</v>
      </c>
      <c r="E2382" s="144">
        <v>0</v>
      </c>
    </row>
    <row r="2383" spans="2:5" x14ac:dyDescent="0.2">
      <c r="B2383" s="143">
        <v>42861</v>
      </c>
      <c r="C2383" s="124">
        <v>1E-3</v>
      </c>
      <c r="D2383" s="125">
        <v>2.0261127345443438E-2</v>
      </c>
      <c r="E2383" s="144">
        <v>0</v>
      </c>
    </row>
    <row r="2384" spans="2:5" x14ac:dyDescent="0.2">
      <c r="B2384" s="143">
        <v>42862</v>
      </c>
      <c r="C2384" s="124">
        <v>0</v>
      </c>
      <c r="D2384" s="125">
        <v>2.372500257186257E-2</v>
      </c>
      <c r="E2384" s="144">
        <v>0</v>
      </c>
    </row>
    <row r="2385" spans="2:5" x14ac:dyDescent="0.2">
      <c r="B2385" s="143">
        <v>42863</v>
      </c>
      <c r="C2385" s="124">
        <v>0</v>
      </c>
      <c r="D2385" s="125">
        <v>2.5516909770011354E-2</v>
      </c>
      <c r="E2385" s="144">
        <v>0</v>
      </c>
    </row>
    <row r="2386" spans="2:5" x14ac:dyDescent="0.2">
      <c r="B2386" s="143">
        <v>42864</v>
      </c>
      <c r="C2386" s="124">
        <v>0</v>
      </c>
      <c r="D2386" s="125">
        <v>2.798321006304751E-2</v>
      </c>
      <c r="E2386" s="144">
        <v>0</v>
      </c>
    </row>
    <row r="2387" spans="2:5" x14ac:dyDescent="0.2">
      <c r="B2387" s="143">
        <v>42865</v>
      </c>
      <c r="C2387" s="124">
        <v>0</v>
      </c>
      <c r="D2387" s="125">
        <v>4.0062348423109018E-2</v>
      </c>
      <c r="E2387" s="144">
        <v>0</v>
      </c>
    </row>
    <row r="2388" spans="2:5" x14ac:dyDescent="0.2">
      <c r="B2388" s="143">
        <v>42866</v>
      </c>
      <c r="C2388" s="124">
        <v>0</v>
      </c>
      <c r="D2388" s="125">
        <v>3.3738991725187129E-2</v>
      </c>
      <c r="E2388" s="144">
        <v>0</v>
      </c>
    </row>
    <row r="2389" spans="2:5" x14ac:dyDescent="0.2">
      <c r="B2389" s="143">
        <v>42867</v>
      </c>
      <c r="C2389" s="124">
        <v>0</v>
      </c>
      <c r="D2389" s="125">
        <v>3.3033143997700125E-2</v>
      </c>
      <c r="E2389" s="144">
        <v>0</v>
      </c>
    </row>
    <row r="2390" spans="2:5" x14ac:dyDescent="0.2">
      <c r="B2390" s="143">
        <v>42868</v>
      </c>
      <c r="C2390" s="124">
        <v>0</v>
      </c>
      <c r="D2390" s="125">
        <v>5.7279760053009811E-2</v>
      </c>
      <c r="E2390" s="144">
        <v>0</v>
      </c>
    </row>
    <row r="2391" spans="2:5" x14ac:dyDescent="0.2">
      <c r="B2391" s="143">
        <v>42869</v>
      </c>
      <c r="C2391" s="124">
        <v>0</v>
      </c>
      <c r="D2391" s="125">
        <v>8.4109473247596975E-2</v>
      </c>
      <c r="E2391" s="144">
        <v>0</v>
      </c>
    </row>
    <row r="2392" spans="2:5" x14ac:dyDescent="0.2">
      <c r="B2392" s="143">
        <v>42870</v>
      </c>
      <c r="C2392" s="124">
        <v>0</v>
      </c>
      <c r="D2392" s="125">
        <v>9.0410739698453077E-2</v>
      </c>
      <c r="E2392" s="144">
        <v>0</v>
      </c>
    </row>
    <row r="2393" spans="2:5" x14ac:dyDescent="0.2">
      <c r="B2393" s="143">
        <v>42871</v>
      </c>
      <c r="C2393" s="124">
        <v>0</v>
      </c>
      <c r="D2393" s="125">
        <v>9.0591810573477663E-2</v>
      </c>
      <c r="E2393" s="144">
        <v>0</v>
      </c>
    </row>
    <row r="2394" spans="2:5" x14ac:dyDescent="0.2">
      <c r="B2394" s="143">
        <v>42872</v>
      </c>
      <c r="C2394" s="124">
        <v>0</v>
      </c>
      <c r="D2394" s="125">
        <v>7.4175643186689288E-2</v>
      </c>
      <c r="E2394" s="144">
        <v>0</v>
      </c>
    </row>
    <row r="2395" spans="2:5" x14ac:dyDescent="0.2">
      <c r="B2395" s="143">
        <v>42873</v>
      </c>
      <c r="C2395" s="124">
        <v>0</v>
      </c>
      <c r="D2395" s="125">
        <v>6.2731873295207199E-2</v>
      </c>
      <c r="E2395" s="144">
        <v>0</v>
      </c>
    </row>
    <row r="2396" spans="2:5" x14ac:dyDescent="0.2">
      <c r="B2396" s="143">
        <v>42874</v>
      </c>
      <c r="C2396" s="124">
        <v>0</v>
      </c>
      <c r="D2396" s="125">
        <v>5.4901241230911134E-2</v>
      </c>
      <c r="E2396" s="144">
        <v>0</v>
      </c>
    </row>
    <row r="2397" spans="2:5" x14ac:dyDescent="0.2">
      <c r="B2397" s="143">
        <v>42875</v>
      </c>
      <c r="C2397" s="124">
        <v>0</v>
      </c>
      <c r="D2397" s="125">
        <v>6.0704410506882966E-2</v>
      </c>
      <c r="E2397" s="144">
        <v>0</v>
      </c>
    </row>
    <row r="2398" spans="2:5" x14ac:dyDescent="0.2">
      <c r="B2398" s="143">
        <v>42876</v>
      </c>
      <c r="C2398" s="124">
        <v>0</v>
      </c>
      <c r="D2398" s="125">
        <v>9.5372081674127071E-2</v>
      </c>
      <c r="E2398" s="144">
        <v>0</v>
      </c>
    </row>
    <row r="2399" spans="2:5" x14ac:dyDescent="0.2">
      <c r="B2399" s="143">
        <v>42877</v>
      </c>
      <c r="C2399" s="124">
        <v>0</v>
      </c>
      <c r="D2399" s="125">
        <v>9.8341644024530536E-2</v>
      </c>
      <c r="E2399" s="144">
        <v>0</v>
      </c>
    </row>
    <row r="2400" spans="2:5" x14ac:dyDescent="0.2">
      <c r="B2400" s="143">
        <v>42878</v>
      </c>
      <c r="C2400" s="124">
        <v>0</v>
      </c>
      <c r="D2400" s="125">
        <v>9.4792654874048379E-2</v>
      </c>
      <c r="E2400" s="144">
        <v>0</v>
      </c>
    </row>
    <row r="2401" spans="2:5" x14ac:dyDescent="0.2">
      <c r="B2401" s="143">
        <v>42879</v>
      </c>
      <c r="C2401" s="124">
        <v>0</v>
      </c>
      <c r="D2401" s="125">
        <v>6.9951384249811954E-2</v>
      </c>
      <c r="E2401" s="144">
        <v>0</v>
      </c>
    </row>
    <row r="2402" spans="2:5" x14ac:dyDescent="0.2">
      <c r="B2402" s="143">
        <v>42880</v>
      </c>
      <c r="C2402" s="124">
        <v>0</v>
      </c>
      <c r="D2402" s="125">
        <v>5.3393636824639011E-2</v>
      </c>
      <c r="E2402" s="144">
        <v>0</v>
      </c>
    </row>
    <row r="2403" spans="2:5" x14ac:dyDescent="0.2">
      <c r="B2403" s="143">
        <v>42881</v>
      </c>
      <c r="C2403" s="124">
        <v>0</v>
      </c>
      <c r="D2403" s="125">
        <v>5.319036432042256E-2</v>
      </c>
      <c r="E2403" s="144">
        <v>0</v>
      </c>
    </row>
    <row r="2404" spans="2:5" x14ac:dyDescent="0.2">
      <c r="B2404" s="143">
        <v>42882</v>
      </c>
      <c r="C2404" s="124">
        <v>0</v>
      </c>
      <c r="D2404" s="125">
        <v>6.3506443909408308E-2</v>
      </c>
      <c r="E2404" s="144">
        <v>0</v>
      </c>
    </row>
    <row r="2405" spans="2:5" x14ac:dyDescent="0.2">
      <c r="B2405" s="143">
        <v>42883</v>
      </c>
      <c r="C2405" s="124">
        <v>0</v>
      </c>
      <c r="D2405" s="125">
        <v>6.8625562910370211E-2</v>
      </c>
      <c r="E2405" s="144">
        <v>0</v>
      </c>
    </row>
    <row r="2406" spans="2:5" x14ac:dyDescent="0.2">
      <c r="B2406" s="143">
        <v>42884</v>
      </c>
      <c r="C2406" s="124">
        <v>1E-3</v>
      </c>
      <c r="D2406" s="125">
        <v>7.0045483217062346E-2</v>
      </c>
      <c r="E2406" s="144">
        <v>0</v>
      </c>
    </row>
    <row r="2407" spans="2:5" x14ac:dyDescent="0.2">
      <c r="B2407" s="143">
        <v>42885</v>
      </c>
      <c r="C2407" s="124">
        <v>1E-3</v>
      </c>
      <c r="D2407" s="125">
        <v>6.6818903406849928E-2</v>
      </c>
      <c r="E2407" s="144">
        <v>0</v>
      </c>
    </row>
    <row r="2408" spans="2:5" x14ac:dyDescent="0.2">
      <c r="B2408" s="143">
        <v>42886</v>
      </c>
      <c r="C2408" s="124">
        <v>1E-3</v>
      </c>
      <c r="D2408" s="125">
        <v>5.6984784399129927E-2</v>
      </c>
      <c r="E2408" s="144">
        <v>0</v>
      </c>
    </row>
    <row r="2409" spans="2:5" x14ac:dyDescent="0.2">
      <c r="B2409" s="143">
        <v>42887</v>
      </c>
      <c r="C2409" s="124">
        <v>1E-3</v>
      </c>
      <c r="D2409" s="125">
        <v>5.0293731135337839E-2</v>
      </c>
      <c r="E2409" s="144">
        <v>0</v>
      </c>
    </row>
    <row r="2410" spans="2:5" x14ac:dyDescent="0.2">
      <c r="B2410" s="143">
        <v>42888</v>
      </c>
      <c r="C2410" s="124">
        <v>1E-3</v>
      </c>
      <c r="D2410" s="125">
        <v>5.5917603751993505E-2</v>
      </c>
      <c r="E2410" s="144">
        <v>0</v>
      </c>
    </row>
    <row r="2411" spans="2:5" x14ac:dyDescent="0.2">
      <c r="B2411" s="143">
        <v>42889</v>
      </c>
      <c r="C2411" s="124">
        <v>1E-3</v>
      </c>
      <c r="D2411" s="125">
        <v>6.0846961979242803E-2</v>
      </c>
      <c r="E2411" s="144">
        <v>0</v>
      </c>
    </row>
    <row r="2412" spans="2:5" x14ac:dyDescent="0.2">
      <c r="B2412" s="143">
        <v>42890</v>
      </c>
      <c r="C2412" s="124">
        <v>2E-3</v>
      </c>
      <c r="D2412" s="125">
        <v>8.0226958843927873E-2</v>
      </c>
      <c r="E2412" s="144">
        <v>13</v>
      </c>
    </row>
    <row r="2413" spans="2:5" x14ac:dyDescent="0.2">
      <c r="B2413" s="143">
        <v>42891</v>
      </c>
      <c r="C2413" s="124">
        <v>1E-3</v>
      </c>
      <c r="D2413" s="125">
        <v>0.1375978097298638</v>
      </c>
      <c r="E2413" s="144">
        <v>0</v>
      </c>
    </row>
    <row r="2414" spans="2:5" x14ac:dyDescent="0.2">
      <c r="B2414" s="143">
        <v>42892</v>
      </c>
      <c r="C2414" s="124">
        <v>2E-3</v>
      </c>
      <c r="D2414" s="125">
        <v>0.13998794528018854</v>
      </c>
      <c r="E2414" s="144">
        <v>0</v>
      </c>
    </row>
    <row r="2415" spans="2:5" x14ac:dyDescent="0.2">
      <c r="B2415" s="143">
        <v>42893</v>
      </c>
      <c r="C2415" s="124">
        <v>0.01</v>
      </c>
      <c r="D2415" s="125">
        <v>0.35434568912889192</v>
      </c>
      <c r="E2415" s="144">
        <v>60</v>
      </c>
    </row>
    <row r="2416" spans="2:5" x14ac:dyDescent="0.2">
      <c r="B2416" s="143">
        <v>42894</v>
      </c>
      <c r="C2416" s="124">
        <v>1.0999999999999999E-2</v>
      </c>
      <c r="D2416" s="125">
        <v>3.297198909497419</v>
      </c>
      <c r="E2416" s="144">
        <v>50</v>
      </c>
    </row>
    <row r="2417" spans="2:5" x14ac:dyDescent="0.2">
      <c r="B2417" s="143">
        <v>42895</v>
      </c>
      <c r="C2417" s="124">
        <v>7.0000000000000001E-3</v>
      </c>
      <c r="D2417" s="125">
        <v>2.770722042428011</v>
      </c>
      <c r="E2417" s="144">
        <v>0</v>
      </c>
    </row>
    <row r="2418" spans="2:5" x14ac:dyDescent="0.2">
      <c r="B2418" s="143">
        <v>42896</v>
      </c>
      <c r="C2418" s="124">
        <v>6.0000000000000001E-3</v>
      </c>
      <c r="D2418" s="125">
        <v>1.4268158836789737</v>
      </c>
      <c r="E2418" s="144">
        <v>0</v>
      </c>
    </row>
    <row r="2419" spans="2:5" x14ac:dyDescent="0.2">
      <c r="B2419" s="143">
        <v>42897</v>
      </c>
      <c r="C2419" s="124">
        <v>6.0000000000000001E-3</v>
      </c>
      <c r="D2419" s="125">
        <v>2.8814269074731578</v>
      </c>
      <c r="E2419" s="144">
        <v>20</v>
      </c>
    </row>
    <row r="2420" spans="2:5" x14ac:dyDescent="0.2">
      <c r="B2420" s="143">
        <v>42898</v>
      </c>
      <c r="C2420" s="124">
        <v>6.0000000000000001E-3</v>
      </c>
      <c r="D2420" s="125">
        <v>3.1186449283208919</v>
      </c>
      <c r="E2420" s="144">
        <v>0</v>
      </c>
    </row>
    <row r="2421" spans="2:5" x14ac:dyDescent="0.2">
      <c r="B2421" s="143">
        <v>42899</v>
      </c>
      <c r="C2421" s="124">
        <v>0.111</v>
      </c>
      <c r="D2421" s="125">
        <v>1.5307783868607867</v>
      </c>
      <c r="E2421" s="144">
        <v>0</v>
      </c>
    </row>
    <row r="2422" spans="2:5" x14ac:dyDescent="0.2">
      <c r="B2422" s="143">
        <v>42900</v>
      </c>
      <c r="C2422" s="124">
        <v>0.13</v>
      </c>
      <c r="D2422" s="125">
        <v>1.0148180272838931</v>
      </c>
      <c r="E2422" s="144">
        <v>0</v>
      </c>
    </row>
    <row r="2423" spans="2:5" x14ac:dyDescent="0.2">
      <c r="B2423" s="143">
        <v>42901</v>
      </c>
      <c r="C2423" s="124">
        <v>1.7999999999999999E-2</v>
      </c>
      <c r="D2423" s="125">
        <v>0.85406382638525857</v>
      </c>
      <c r="E2423" s="144">
        <v>0</v>
      </c>
    </row>
    <row r="2424" spans="2:5" x14ac:dyDescent="0.2">
      <c r="B2424" s="143">
        <v>42902</v>
      </c>
      <c r="C2424" s="124">
        <v>6.0000000000000001E-3</v>
      </c>
      <c r="D2424" s="125">
        <v>0.71899234364912923</v>
      </c>
      <c r="E2424" s="144">
        <v>0</v>
      </c>
    </row>
    <row r="2425" spans="2:5" x14ac:dyDescent="0.2">
      <c r="B2425" s="143">
        <v>42903</v>
      </c>
      <c r="C2425" s="124">
        <v>5.0000000000000001E-3</v>
      </c>
      <c r="D2425" s="125">
        <v>0.64161526190940554</v>
      </c>
      <c r="E2425" s="144">
        <v>3</v>
      </c>
    </row>
    <row r="2426" spans="2:5" x14ac:dyDescent="0.2">
      <c r="B2426" s="143">
        <v>42904</v>
      </c>
      <c r="C2426" s="124">
        <v>5.0000000000000001E-3</v>
      </c>
      <c r="D2426" s="125">
        <v>0.56071565865472495</v>
      </c>
      <c r="E2426" s="144">
        <v>0</v>
      </c>
    </row>
    <row r="2427" spans="2:5" x14ac:dyDescent="0.2">
      <c r="B2427" s="143">
        <v>42905</v>
      </c>
      <c r="C2427" s="124">
        <v>5.0000000000000001E-3</v>
      </c>
      <c r="D2427" s="125">
        <v>0.52434528259412883</v>
      </c>
      <c r="E2427" s="144">
        <v>0</v>
      </c>
    </row>
    <row r="2428" spans="2:5" x14ac:dyDescent="0.2">
      <c r="B2428" s="143">
        <v>42906</v>
      </c>
      <c r="C2428" s="124">
        <v>3.5000000000000003E-2</v>
      </c>
      <c r="D2428" s="125">
        <v>0.50160273600635907</v>
      </c>
      <c r="E2428" s="144">
        <v>0</v>
      </c>
    </row>
    <row r="2429" spans="2:5" x14ac:dyDescent="0.2">
      <c r="B2429" s="143">
        <v>42907</v>
      </c>
      <c r="C2429" s="124">
        <v>4.5999999999999999E-2</v>
      </c>
      <c r="D2429" s="125">
        <v>0.51319524029817953</v>
      </c>
      <c r="E2429" s="144">
        <v>0</v>
      </c>
    </row>
    <row r="2430" spans="2:5" x14ac:dyDescent="0.2">
      <c r="B2430" s="143">
        <v>42908</v>
      </c>
      <c r="C2430" s="124">
        <v>6.2E-2</v>
      </c>
      <c r="D2430" s="125">
        <v>0.53593778688594895</v>
      </c>
      <c r="E2430" s="144">
        <v>18</v>
      </c>
    </row>
    <row r="2431" spans="2:5" x14ac:dyDescent="0.2">
      <c r="B2431" s="143">
        <v>42909</v>
      </c>
      <c r="C2431" s="124">
        <v>0.17199999999999999</v>
      </c>
      <c r="D2431" s="125">
        <v>1.2571078062511973</v>
      </c>
      <c r="E2431" s="144">
        <v>0</v>
      </c>
    </row>
    <row r="2432" spans="2:5" x14ac:dyDescent="0.2">
      <c r="B2432" s="143">
        <v>42910</v>
      </c>
      <c r="C2432" s="124">
        <v>0.29399999999999998</v>
      </c>
      <c r="D2432" s="125">
        <v>1.5086400506755089</v>
      </c>
      <c r="E2432" s="144">
        <v>0</v>
      </c>
    </row>
    <row r="2433" spans="2:5" x14ac:dyDescent="0.2">
      <c r="B2433" s="143">
        <v>42911</v>
      </c>
      <c r="C2433" s="124">
        <v>0.13500000000000001</v>
      </c>
      <c r="D2433" s="125">
        <v>0.93691903508443908</v>
      </c>
      <c r="E2433" s="144">
        <v>0</v>
      </c>
    </row>
    <row r="2434" spans="2:5" x14ac:dyDescent="0.2">
      <c r="B2434" s="143">
        <v>42912</v>
      </c>
      <c r="C2434" s="124">
        <v>0.06</v>
      </c>
      <c r="D2434" s="125">
        <v>0.7147431930959427</v>
      </c>
      <c r="E2434" s="144">
        <v>0</v>
      </c>
    </row>
    <row r="2435" spans="2:5" x14ac:dyDescent="0.2">
      <c r="B2435" s="143">
        <v>42913</v>
      </c>
      <c r="C2435" s="124">
        <v>1.2E-2</v>
      </c>
      <c r="D2435" s="125">
        <v>0.62364625356762737</v>
      </c>
      <c r="E2435" s="144">
        <v>0</v>
      </c>
    </row>
    <row r="2436" spans="2:5" x14ac:dyDescent="0.2">
      <c r="B2436" s="143">
        <v>42914</v>
      </c>
      <c r="C2436" s="124">
        <v>0.03</v>
      </c>
      <c r="D2436" s="125">
        <v>0.59626574435803781</v>
      </c>
      <c r="E2436" s="144">
        <v>11</v>
      </c>
    </row>
    <row r="2437" spans="2:5" x14ac:dyDescent="0.2">
      <c r="B2437" s="143">
        <v>42915</v>
      </c>
      <c r="C2437" s="124">
        <v>2.8000000000000001E-2</v>
      </c>
      <c r="D2437" s="125">
        <v>0.91548489759311291</v>
      </c>
      <c r="E2437" s="144">
        <v>0</v>
      </c>
    </row>
    <row r="2438" spans="2:5" x14ac:dyDescent="0.2">
      <c r="B2438" s="143">
        <v>42916</v>
      </c>
      <c r="C2438" s="124">
        <v>1.0999999999999999E-2</v>
      </c>
      <c r="D2438" s="125">
        <v>1.0902854296543045</v>
      </c>
      <c r="E2438" s="144">
        <v>0</v>
      </c>
    </row>
    <row r="2439" spans="2:5" x14ac:dyDescent="0.2">
      <c r="B2439" s="143">
        <v>42917</v>
      </c>
      <c r="C2439" s="124">
        <v>2.5000000000000001E-2</v>
      </c>
      <c r="D2439" s="125">
        <v>0.84505047672698497</v>
      </c>
      <c r="E2439" s="144">
        <v>0</v>
      </c>
    </row>
    <row r="2440" spans="2:5" x14ac:dyDescent="0.2">
      <c r="B2440" s="143">
        <v>42918</v>
      </c>
      <c r="C2440" s="124">
        <v>7.0000000000000001E-3</v>
      </c>
      <c r="D2440" s="125">
        <v>0.74886515965940736</v>
      </c>
      <c r="E2440" s="144">
        <v>0</v>
      </c>
    </row>
    <row r="2441" spans="2:5" x14ac:dyDescent="0.2">
      <c r="B2441" s="143">
        <v>42919</v>
      </c>
      <c r="C2441" s="124">
        <v>3.5999999999999997E-2</v>
      </c>
      <c r="D2441" s="125">
        <v>0.66555605638936355</v>
      </c>
      <c r="E2441" s="144">
        <v>0</v>
      </c>
    </row>
    <row r="2442" spans="2:5" x14ac:dyDescent="0.2">
      <c r="B2442" s="143">
        <v>42920</v>
      </c>
      <c r="C2442" s="124">
        <v>3.6999999999999998E-2</v>
      </c>
      <c r="D2442" s="125">
        <v>0.59318441623008478</v>
      </c>
      <c r="E2442" s="144">
        <v>0</v>
      </c>
    </row>
    <row r="2443" spans="2:5" x14ac:dyDescent="0.2">
      <c r="B2443" s="143">
        <v>42921</v>
      </c>
      <c r="C2443" s="124">
        <v>4.5999999999999999E-2</v>
      </c>
      <c r="D2443" s="125">
        <v>0.5519549111364791</v>
      </c>
      <c r="E2443" s="144">
        <v>0</v>
      </c>
    </row>
    <row r="2444" spans="2:5" x14ac:dyDescent="0.2">
      <c r="B2444" s="143">
        <v>42922</v>
      </c>
      <c r="C2444" s="124">
        <v>1.4E-2</v>
      </c>
      <c r="D2444" s="125">
        <v>0.51585001227340543</v>
      </c>
      <c r="E2444" s="144">
        <v>0</v>
      </c>
    </row>
    <row r="2445" spans="2:5" x14ac:dyDescent="0.2">
      <c r="B2445" s="143">
        <v>42923</v>
      </c>
      <c r="C2445" s="124">
        <v>7.0000000000000001E-3</v>
      </c>
      <c r="D2445" s="125">
        <v>0.48045305260372556</v>
      </c>
      <c r="E2445" s="144">
        <v>0</v>
      </c>
    </row>
    <row r="2446" spans="2:5" x14ac:dyDescent="0.2">
      <c r="B2446" s="143">
        <v>42924</v>
      </c>
      <c r="C2446" s="124">
        <v>5.0000000000000001E-3</v>
      </c>
      <c r="D2446" s="125">
        <v>0.44815332690514248</v>
      </c>
      <c r="E2446" s="144">
        <v>0</v>
      </c>
    </row>
    <row r="2447" spans="2:5" x14ac:dyDescent="0.2">
      <c r="B2447" s="143">
        <v>42925</v>
      </c>
      <c r="C2447" s="124">
        <v>5.0000000000000001E-3</v>
      </c>
      <c r="D2447" s="125">
        <v>0.47558597064914437</v>
      </c>
      <c r="E2447" s="144">
        <v>0</v>
      </c>
    </row>
    <row r="2448" spans="2:5" x14ac:dyDescent="0.2">
      <c r="B2448" s="143">
        <v>42926</v>
      </c>
      <c r="C2448" s="124">
        <v>5.0000000000000001E-3</v>
      </c>
      <c r="D2448" s="125">
        <v>0.73260136566665501</v>
      </c>
      <c r="E2448" s="144">
        <v>22</v>
      </c>
    </row>
    <row r="2449" spans="2:5" x14ac:dyDescent="0.2">
      <c r="B2449" s="143">
        <v>42927</v>
      </c>
      <c r="C2449" s="124">
        <v>5.0000000000000001E-3</v>
      </c>
      <c r="D2449" s="125">
        <v>0.99178434502977242</v>
      </c>
      <c r="E2449" s="144">
        <v>0</v>
      </c>
    </row>
    <row r="2450" spans="2:5" x14ac:dyDescent="0.2">
      <c r="B2450" s="143">
        <v>42928</v>
      </c>
      <c r="C2450" s="124">
        <v>5.0000000000000001E-3</v>
      </c>
      <c r="D2450" s="125">
        <v>0.7612263249050395</v>
      </c>
      <c r="E2450" s="144">
        <v>0</v>
      </c>
    </row>
    <row r="2451" spans="2:5" x14ac:dyDescent="0.2">
      <c r="B2451" s="143">
        <v>42929</v>
      </c>
      <c r="C2451" s="124">
        <v>5.0000000000000001E-3</v>
      </c>
      <c r="D2451" s="125">
        <v>0.62142599066670046</v>
      </c>
      <c r="E2451" s="144">
        <v>0</v>
      </c>
    </row>
    <row r="2452" spans="2:5" x14ac:dyDescent="0.2">
      <c r="B2452" s="143">
        <v>42930</v>
      </c>
      <c r="C2452" s="124">
        <v>5.0000000000000001E-3</v>
      </c>
      <c r="D2452" s="125">
        <v>0.55018506315299509</v>
      </c>
      <c r="E2452" s="144">
        <v>0</v>
      </c>
    </row>
    <row r="2453" spans="2:5" x14ac:dyDescent="0.2">
      <c r="B2453" s="143">
        <v>42931</v>
      </c>
      <c r="C2453" s="124">
        <v>5.0000000000000001E-3</v>
      </c>
      <c r="D2453" s="125">
        <v>0.51938970824037356</v>
      </c>
      <c r="E2453" s="144">
        <v>18</v>
      </c>
    </row>
    <row r="2454" spans="2:5" x14ac:dyDescent="0.2">
      <c r="B2454" s="143">
        <v>42932</v>
      </c>
      <c r="C2454" s="124">
        <v>4.0000000000000001E-3</v>
      </c>
      <c r="D2454" s="125">
        <v>0.70796091482213841</v>
      </c>
      <c r="E2454" s="144">
        <v>0</v>
      </c>
    </row>
    <row r="2455" spans="2:5" x14ac:dyDescent="0.2">
      <c r="B2455" s="143">
        <v>42933</v>
      </c>
      <c r="C2455" s="124">
        <v>4.0000000000000001E-3</v>
      </c>
      <c r="D2455" s="125">
        <v>1.427936597501142</v>
      </c>
      <c r="E2455" s="144">
        <v>0</v>
      </c>
    </row>
    <row r="2456" spans="2:5" x14ac:dyDescent="0.2">
      <c r="B2456" s="143">
        <v>42934</v>
      </c>
      <c r="C2456" s="124">
        <v>4.0000000000000001E-3</v>
      </c>
      <c r="D2456" s="125">
        <v>1.3361895540278779</v>
      </c>
      <c r="E2456" s="144">
        <v>0</v>
      </c>
    </row>
    <row r="2457" spans="2:5" x14ac:dyDescent="0.2">
      <c r="B2457" s="143">
        <v>42935</v>
      </c>
      <c r="C2457" s="124">
        <v>4.0000000000000001E-3</v>
      </c>
      <c r="D2457" s="125">
        <v>0.99269330544960133</v>
      </c>
      <c r="E2457" s="144">
        <v>0</v>
      </c>
    </row>
    <row r="2458" spans="2:5" x14ac:dyDescent="0.2">
      <c r="B2458" s="143">
        <v>42936</v>
      </c>
      <c r="C2458" s="124">
        <v>4.0000000000000001E-3</v>
      </c>
      <c r="D2458" s="125">
        <v>0.83848360769024266</v>
      </c>
      <c r="E2458" s="144">
        <v>0</v>
      </c>
    </row>
    <row r="2459" spans="2:5" x14ac:dyDescent="0.2">
      <c r="B2459" s="143">
        <v>42937</v>
      </c>
      <c r="C2459" s="124">
        <v>4.0000000000000001E-3</v>
      </c>
      <c r="D2459" s="125">
        <v>0.75375812090247007</v>
      </c>
      <c r="E2459" s="144">
        <v>0</v>
      </c>
    </row>
    <row r="2460" spans="2:5" x14ac:dyDescent="0.2">
      <c r="B2460" s="143">
        <v>42938</v>
      </c>
      <c r="C2460" s="124">
        <v>4.0000000000000001E-3</v>
      </c>
      <c r="D2460" s="125">
        <v>0.68152256149830592</v>
      </c>
      <c r="E2460" s="144">
        <v>0</v>
      </c>
    </row>
    <row r="2461" spans="2:5" x14ac:dyDescent="0.2">
      <c r="B2461" s="143">
        <v>42939</v>
      </c>
      <c r="C2461" s="124">
        <v>4.0000000000000001E-3</v>
      </c>
      <c r="D2461" s="125">
        <v>0.62135188871784564</v>
      </c>
      <c r="E2461" s="144">
        <v>0</v>
      </c>
    </row>
    <row r="2462" spans="2:5" x14ac:dyDescent="0.2">
      <c r="B2462" s="143">
        <v>42940</v>
      </c>
      <c r="C2462" s="124">
        <v>4.0000000000000001E-3</v>
      </c>
      <c r="D2462" s="125">
        <v>0.57770619929617129</v>
      </c>
      <c r="E2462" s="144">
        <v>0</v>
      </c>
    </row>
    <row r="2463" spans="2:5" x14ac:dyDescent="0.2">
      <c r="B2463" s="143">
        <v>42941</v>
      </c>
      <c r="C2463" s="124">
        <v>4.0000000000000001E-3</v>
      </c>
      <c r="D2463" s="125">
        <v>0.56248550663820884</v>
      </c>
      <c r="E2463" s="144">
        <v>0</v>
      </c>
    </row>
    <row r="2464" spans="2:5" x14ac:dyDescent="0.2">
      <c r="B2464" s="143">
        <v>42942</v>
      </c>
      <c r="C2464" s="124">
        <v>4.0000000000000001E-3</v>
      </c>
      <c r="D2464" s="125">
        <v>0.65513086939183462</v>
      </c>
      <c r="E2464" s="144">
        <v>0</v>
      </c>
    </row>
    <row r="2465" spans="2:5" x14ac:dyDescent="0.2">
      <c r="B2465" s="143">
        <v>42943</v>
      </c>
      <c r="C2465" s="124">
        <v>4.0000000000000001E-3</v>
      </c>
      <c r="D2465" s="125">
        <v>0.88940703686710965</v>
      </c>
      <c r="E2465" s="144">
        <v>0</v>
      </c>
    </row>
    <row r="2466" spans="2:5" x14ac:dyDescent="0.2">
      <c r="B2466" s="143">
        <v>42944</v>
      </c>
      <c r="C2466" s="124">
        <v>4.0000000000000001E-3</v>
      </c>
      <c r="D2466" s="125">
        <v>0.78543360684440378</v>
      </c>
      <c r="E2466" s="144">
        <v>0</v>
      </c>
    </row>
    <row r="2467" spans="2:5" x14ac:dyDescent="0.2">
      <c r="B2467" s="143">
        <v>42945</v>
      </c>
      <c r="C2467" s="124">
        <v>4.0000000000000001E-3</v>
      </c>
      <c r="D2467" s="125">
        <v>0.67302426039193319</v>
      </c>
      <c r="E2467" s="144">
        <v>0</v>
      </c>
    </row>
    <row r="2468" spans="2:5" x14ac:dyDescent="0.2">
      <c r="B2468" s="143">
        <v>42946</v>
      </c>
      <c r="C2468" s="124">
        <v>4.0000000000000001E-3</v>
      </c>
      <c r="D2468" s="125">
        <v>0.59753695476370583</v>
      </c>
      <c r="E2468" s="144">
        <v>0</v>
      </c>
    </row>
    <row r="2469" spans="2:5" x14ac:dyDescent="0.2">
      <c r="B2469" s="143">
        <v>42947</v>
      </c>
      <c r="C2469" s="124">
        <v>4.0000000000000001E-3</v>
      </c>
      <c r="D2469" s="125">
        <v>0.57133474655562866</v>
      </c>
      <c r="E2469" s="144">
        <v>0</v>
      </c>
    </row>
    <row r="2470" spans="2:5" x14ac:dyDescent="0.2">
      <c r="B2470" s="143">
        <v>42948</v>
      </c>
      <c r="C2470" s="124">
        <v>4.0000000000000001E-3</v>
      </c>
      <c r="D2470" s="125">
        <v>0.55434420591418232</v>
      </c>
      <c r="E2470" s="144">
        <v>0</v>
      </c>
    </row>
    <row r="2471" spans="2:5" x14ac:dyDescent="0.2">
      <c r="B2471" s="143">
        <v>42949</v>
      </c>
      <c r="C2471" s="124">
        <v>4.0000000000000001E-3</v>
      </c>
      <c r="D2471" s="125">
        <v>0.54620290519015646</v>
      </c>
      <c r="E2471" s="144">
        <v>2</v>
      </c>
    </row>
    <row r="2472" spans="2:5" x14ac:dyDescent="0.2">
      <c r="B2472" s="143">
        <v>42950</v>
      </c>
      <c r="C2472" s="124">
        <v>4.0000000000000001E-3</v>
      </c>
      <c r="D2472" s="125">
        <v>0.55735294748610542</v>
      </c>
      <c r="E2472" s="144">
        <v>0</v>
      </c>
    </row>
    <row r="2473" spans="2:5" x14ac:dyDescent="0.2">
      <c r="B2473" s="143">
        <v>42951</v>
      </c>
      <c r="C2473" s="124">
        <v>4.0000000000000001E-3</v>
      </c>
      <c r="D2473" s="125">
        <v>0.55699897788940866</v>
      </c>
      <c r="E2473" s="144">
        <v>0</v>
      </c>
    </row>
    <row r="2474" spans="2:5" x14ac:dyDescent="0.2">
      <c r="B2474" s="143">
        <v>42952</v>
      </c>
      <c r="C2474" s="124">
        <v>4.0000000000000001E-3</v>
      </c>
      <c r="D2474" s="125">
        <v>0.53142467452806463</v>
      </c>
      <c r="E2474" s="144">
        <v>0</v>
      </c>
    </row>
    <row r="2475" spans="2:5" x14ac:dyDescent="0.2">
      <c r="B2475" s="143">
        <v>42953</v>
      </c>
      <c r="C2475" s="124">
        <v>4.0000000000000001E-3</v>
      </c>
      <c r="D2475" s="125">
        <v>0.51071745312130179</v>
      </c>
      <c r="E2475" s="144">
        <v>0</v>
      </c>
    </row>
    <row r="2476" spans="2:5" x14ac:dyDescent="0.2">
      <c r="B2476" s="143">
        <v>42954</v>
      </c>
      <c r="C2476" s="124">
        <v>4.0000000000000001E-3</v>
      </c>
      <c r="D2476" s="125">
        <v>0.47487803145575097</v>
      </c>
      <c r="E2476" s="144">
        <v>0</v>
      </c>
    </row>
    <row r="2477" spans="2:5" x14ac:dyDescent="0.2">
      <c r="B2477" s="143">
        <v>42955</v>
      </c>
      <c r="C2477" s="124">
        <v>4.0000000000000001E-3</v>
      </c>
      <c r="D2477" s="125">
        <v>0.45399382525063964</v>
      </c>
      <c r="E2477" s="144">
        <v>0</v>
      </c>
    </row>
    <row r="2478" spans="2:5" x14ac:dyDescent="0.2">
      <c r="B2478" s="143">
        <v>42956</v>
      </c>
      <c r="C2478" s="124">
        <v>4.0000000000000001E-3</v>
      </c>
      <c r="D2478" s="125">
        <v>0.42254705083544258</v>
      </c>
      <c r="E2478" s="144">
        <v>0</v>
      </c>
    </row>
    <row r="2479" spans="2:5" x14ac:dyDescent="0.2">
      <c r="B2479" s="143">
        <v>42957</v>
      </c>
      <c r="C2479" s="124">
        <v>4.0000000000000001E-3</v>
      </c>
      <c r="D2479" s="125">
        <v>0.40654560478331381</v>
      </c>
      <c r="E2479" s="144">
        <v>0</v>
      </c>
    </row>
    <row r="2480" spans="2:5" x14ac:dyDescent="0.2">
      <c r="B2480" s="143">
        <v>42958</v>
      </c>
      <c r="C2480" s="124">
        <v>4.0000000000000001E-3</v>
      </c>
      <c r="D2480" s="125">
        <v>0.42198783659498823</v>
      </c>
      <c r="E2480" s="144">
        <v>7</v>
      </c>
    </row>
    <row r="2481" spans="2:5" x14ac:dyDescent="0.2">
      <c r="B2481" s="143">
        <v>42959</v>
      </c>
      <c r="C2481" s="124">
        <v>4.0000000000000001E-3</v>
      </c>
      <c r="D2481" s="125">
        <v>0.55221344567431307</v>
      </c>
      <c r="E2481" s="144">
        <v>0</v>
      </c>
    </row>
    <row r="2482" spans="2:5" x14ac:dyDescent="0.2">
      <c r="B2482" s="143">
        <v>42960</v>
      </c>
      <c r="C2482" s="124">
        <v>4.0000000000000001E-3</v>
      </c>
      <c r="D2482" s="125">
        <v>0.84479295245103414</v>
      </c>
      <c r="E2482" s="144">
        <v>0</v>
      </c>
    </row>
    <row r="2483" spans="2:5" x14ac:dyDescent="0.2">
      <c r="B2483" s="143">
        <v>42961</v>
      </c>
      <c r="C2483" s="124">
        <v>4.0000000000000001E-3</v>
      </c>
      <c r="D2483" s="125">
        <v>0.69826163943509967</v>
      </c>
      <c r="E2483" s="144">
        <v>0</v>
      </c>
    </row>
    <row r="2484" spans="2:5" x14ac:dyDescent="0.2">
      <c r="B2484" s="143">
        <v>42962</v>
      </c>
      <c r="C2484" s="124">
        <v>4.0000000000000001E-3</v>
      </c>
      <c r="D2484" s="125">
        <v>0.58655543921359143</v>
      </c>
      <c r="E2484" s="144">
        <v>0</v>
      </c>
    </row>
    <row r="2485" spans="2:5" x14ac:dyDescent="0.2">
      <c r="B2485" s="143">
        <v>42963</v>
      </c>
      <c r="C2485" s="124">
        <v>4.0000000000000001E-3</v>
      </c>
      <c r="D2485" s="125">
        <v>0.62269581485303604</v>
      </c>
      <c r="E2485" s="144">
        <v>15</v>
      </c>
    </row>
    <row r="2486" spans="2:5" x14ac:dyDescent="0.2">
      <c r="B2486" s="143">
        <v>42964</v>
      </c>
      <c r="C2486" s="124">
        <v>4.0000000000000001E-3</v>
      </c>
      <c r="D2486" s="125">
        <v>1.417358798491821</v>
      </c>
      <c r="E2486" s="144">
        <v>0</v>
      </c>
    </row>
    <row r="2487" spans="2:5" x14ac:dyDescent="0.2">
      <c r="B2487" s="143">
        <v>42965</v>
      </c>
      <c r="C2487" s="124">
        <v>4.0000000000000001E-3</v>
      </c>
      <c r="D2487" s="125">
        <v>1.6844101797161801</v>
      </c>
      <c r="E2487" s="144">
        <v>0</v>
      </c>
    </row>
    <row r="2488" spans="2:5" x14ac:dyDescent="0.2">
      <c r="B2488" s="143">
        <v>42966</v>
      </c>
      <c r="C2488" s="124">
        <v>4.0000000000000001E-3</v>
      </c>
      <c r="D2488" s="125">
        <v>1.2068397672018751</v>
      </c>
      <c r="E2488" s="144">
        <v>0</v>
      </c>
    </row>
    <row r="2489" spans="2:5" x14ac:dyDescent="0.2">
      <c r="B2489" s="143">
        <v>42967</v>
      </c>
      <c r="C2489" s="124">
        <v>4.0000000000000001E-3</v>
      </c>
      <c r="D2489" s="125">
        <v>0.94700910515058101</v>
      </c>
      <c r="E2489" s="144">
        <v>0</v>
      </c>
    </row>
    <row r="2490" spans="2:5" x14ac:dyDescent="0.2">
      <c r="B2490" s="143">
        <v>42968</v>
      </c>
      <c r="C2490" s="124">
        <v>5.7000000000000002E-2</v>
      </c>
      <c r="D2490" s="125">
        <v>0.81389003933695336</v>
      </c>
      <c r="E2490" s="144">
        <v>31</v>
      </c>
    </row>
    <row r="2491" spans="2:5" x14ac:dyDescent="0.2">
      <c r="B2491" s="143">
        <v>42969</v>
      </c>
      <c r="C2491" s="124">
        <v>3.5999999999999997E-2</v>
      </c>
      <c r="D2491" s="125">
        <v>1.0071774614683162</v>
      </c>
      <c r="E2491" s="144">
        <v>0</v>
      </c>
    </row>
    <row r="2492" spans="2:5" x14ac:dyDescent="0.2">
      <c r="B2492" s="143">
        <v>42970</v>
      </c>
      <c r="C2492" s="124">
        <v>1.2729999999999999</v>
      </c>
      <c r="D2492" s="125">
        <v>2.1365274696688825</v>
      </c>
      <c r="E2492" s="144">
        <v>0</v>
      </c>
    </row>
    <row r="2493" spans="2:5" x14ac:dyDescent="0.2">
      <c r="B2493" s="143">
        <v>42971</v>
      </c>
      <c r="C2493" s="124">
        <v>0.79200000000000004</v>
      </c>
      <c r="D2493" s="125">
        <v>2.0121618519248581</v>
      </c>
      <c r="E2493" s="144">
        <v>2.5</v>
      </c>
    </row>
    <row r="2494" spans="2:5" x14ac:dyDescent="0.2">
      <c r="B2494" s="143">
        <v>42972</v>
      </c>
      <c r="C2494" s="124">
        <v>0.70399999999999996</v>
      </c>
      <c r="D2494" s="125">
        <v>1.7320595569599186</v>
      </c>
      <c r="E2494" s="144">
        <v>16</v>
      </c>
    </row>
    <row r="2495" spans="2:5" x14ac:dyDescent="0.2">
      <c r="B2495" s="143">
        <v>42973</v>
      </c>
      <c r="C2495" s="124">
        <v>0.378</v>
      </c>
      <c r="D2495" s="125">
        <v>1.4707360130261071</v>
      </c>
      <c r="E2495" s="144">
        <v>0</v>
      </c>
    </row>
    <row r="2496" spans="2:5" x14ac:dyDescent="0.2">
      <c r="B2496" s="143">
        <v>42974</v>
      </c>
      <c r="C2496" s="124">
        <v>0.219</v>
      </c>
      <c r="D2496" s="125">
        <v>1.2523225389169008</v>
      </c>
      <c r="E2496" s="144">
        <v>0</v>
      </c>
    </row>
    <row r="2497" spans="2:5" x14ac:dyDescent="0.2">
      <c r="B2497" s="143">
        <v>42975</v>
      </c>
      <c r="C2497" s="124">
        <v>0.19400000000000001</v>
      </c>
      <c r="D2497" s="125">
        <v>1.0694810826404217</v>
      </c>
      <c r="E2497" s="144">
        <v>0</v>
      </c>
    </row>
    <row r="2498" spans="2:5" x14ac:dyDescent="0.2">
      <c r="B2498" s="143">
        <v>42976</v>
      </c>
      <c r="C2498" s="124">
        <v>0.13400000000000001</v>
      </c>
      <c r="D2498" s="125">
        <v>0.9627050867002177</v>
      </c>
      <c r="E2498" s="144">
        <v>0</v>
      </c>
    </row>
    <row r="2499" spans="2:5" x14ac:dyDescent="0.2">
      <c r="B2499" s="143">
        <v>42977</v>
      </c>
      <c r="C2499" s="124">
        <v>9.8000000000000004E-2</v>
      </c>
      <c r="D2499" s="125">
        <v>0.9467829532706924</v>
      </c>
      <c r="E2499" s="144">
        <v>0</v>
      </c>
    </row>
    <row r="2500" spans="2:5" x14ac:dyDescent="0.2">
      <c r="B2500" s="143">
        <v>42978</v>
      </c>
      <c r="C2500" s="124">
        <v>0.111</v>
      </c>
      <c r="D2500" s="125">
        <v>1.0275341065473904</v>
      </c>
      <c r="E2500" s="144">
        <v>0</v>
      </c>
    </row>
    <row r="2501" spans="2:5" x14ac:dyDescent="0.2">
      <c r="B2501" s="143">
        <v>42979</v>
      </c>
      <c r="C2501" s="124">
        <v>8.4000000000000005E-2</v>
      </c>
      <c r="D2501" s="125">
        <v>0.94188011494897861</v>
      </c>
      <c r="E2501" s="144">
        <v>0</v>
      </c>
    </row>
    <row r="2502" spans="2:5" x14ac:dyDescent="0.2">
      <c r="B2502" s="143">
        <v>42980</v>
      </c>
      <c r="C2502" s="124">
        <v>3.3000000000000002E-2</v>
      </c>
      <c r="D2502" s="125">
        <v>0.84826953017636819</v>
      </c>
      <c r="E2502" s="144">
        <v>0</v>
      </c>
    </row>
    <row r="2503" spans="2:5" x14ac:dyDescent="0.2">
      <c r="B2503" s="143">
        <v>42981</v>
      </c>
      <c r="C2503" s="124">
        <v>1.7999999999999999E-2</v>
      </c>
      <c r="D2503" s="125">
        <v>0.77680654360005585</v>
      </c>
      <c r="E2503" s="144">
        <v>0</v>
      </c>
    </row>
    <row r="2504" spans="2:5" x14ac:dyDescent="0.2">
      <c r="B2504" s="143">
        <v>42982</v>
      </c>
      <c r="C2504" s="124">
        <v>1.7000000000000001E-2</v>
      </c>
      <c r="D2504" s="125">
        <v>0.71680338730354831</v>
      </c>
      <c r="E2504" s="144">
        <v>0</v>
      </c>
    </row>
    <row r="2505" spans="2:5" x14ac:dyDescent="0.2">
      <c r="B2505" s="143">
        <v>42983</v>
      </c>
      <c r="C2505" s="124">
        <v>1.6E-2</v>
      </c>
      <c r="D2505" s="125">
        <v>0.67933360515272512</v>
      </c>
      <c r="E2505" s="144">
        <v>1.5</v>
      </c>
    </row>
    <row r="2506" spans="2:5" x14ac:dyDescent="0.2">
      <c r="B2506" s="143">
        <v>42984</v>
      </c>
      <c r="C2506" s="124">
        <v>2.1000000000000001E-2</v>
      </c>
      <c r="D2506" s="125">
        <v>0.66594234280328968</v>
      </c>
      <c r="E2506" s="144">
        <v>0</v>
      </c>
    </row>
    <row r="2507" spans="2:5" x14ac:dyDescent="0.2">
      <c r="B2507" s="143">
        <v>42985</v>
      </c>
      <c r="C2507" s="124">
        <v>1.6E-2</v>
      </c>
      <c r="D2507" s="125">
        <v>0.72105253785673451</v>
      </c>
      <c r="E2507" s="144">
        <v>0</v>
      </c>
    </row>
    <row r="2508" spans="2:5" x14ac:dyDescent="0.2">
      <c r="B2508" s="143">
        <v>42986</v>
      </c>
      <c r="C2508" s="124">
        <v>1.2999999999999999E-2</v>
      </c>
      <c r="D2508" s="125">
        <v>0.65941574350534826</v>
      </c>
      <c r="E2508" s="144">
        <v>0</v>
      </c>
    </row>
    <row r="2509" spans="2:5" x14ac:dyDescent="0.2">
      <c r="B2509" s="143">
        <v>42987</v>
      </c>
      <c r="C2509" s="124">
        <v>1.0999999999999999E-2</v>
      </c>
      <c r="D2509" s="125">
        <v>0.59451180221769739</v>
      </c>
      <c r="E2509" s="144">
        <v>0</v>
      </c>
    </row>
    <row r="2510" spans="2:5" x14ac:dyDescent="0.2">
      <c r="B2510" s="143">
        <v>42988</v>
      </c>
      <c r="C2510" s="124">
        <v>8.9999999999999993E-3</v>
      </c>
      <c r="D2510" s="125">
        <v>0.57275062494241624</v>
      </c>
      <c r="E2510" s="144">
        <v>0</v>
      </c>
    </row>
    <row r="2511" spans="2:5" x14ac:dyDescent="0.2">
      <c r="B2511" s="143">
        <v>42989</v>
      </c>
      <c r="C2511" s="124">
        <v>7.0000000000000001E-3</v>
      </c>
      <c r="D2511" s="125">
        <v>0.54186677763062008</v>
      </c>
      <c r="E2511" s="144">
        <v>0</v>
      </c>
    </row>
    <row r="2512" spans="2:5" x14ac:dyDescent="0.2">
      <c r="B2512" s="143">
        <v>42990</v>
      </c>
      <c r="C2512" s="124">
        <v>5.0000000000000001E-3</v>
      </c>
      <c r="D2512" s="125">
        <v>0.51124840751634715</v>
      </c>
      <c r="E2512" s="144">
        <v>0</v>
      </c>
    </row>
    <row r="2513" spans="2:5" x14ac:dyDescent="0.2">
      <c r="B2513" s="143">
        <v>42991</v>
      </c>
      <c r="C2513" s="124">
        <v>4.0000000000000001E-3</v>
      </c>
      <c r="D2513" s="125">
        <v>0.47036491909786654</v>
      </c>
      <c r="E2513" s="144">
        <v>0</v>
      </c>
    </row>
    <row r="2514" spans="2:5" x14ac:dyDescent="0.2">
      <c r="B2514" s="143">
        <v>42992</v>
      </c>
      <c r="C2514" s="124">
        <v>4.0000000000000001E-3</v>
      </c>
      <c r="D2514" s="125">
        <v>0.43824217819763217</v>
      </c>
      <c r="E2514" s="144">
        <v>0</v>
      </c>
    </row>
    <row r="2515" spans="2:5" x14ac:dyDescent="0.2">
      <c r="B2515" s="143">
        <v>42993</v>
      </c>
      <c r="C2515" s="124">
        <v>4.0000000000000001E-3</v>
      </c>
      <c r="D2515" s="125">
        <v>0.4590378920035692</v>
      </c>
      <c r="E2515" s="144">
        <v>0</v>
      </c>
    </row>
    <row r="2516" spans="2:5" x14ac:dyDescent="0.2">
      <c r="B2516" s="143">
        <v>42994</v>
      </c>
      <c r="C2516" s="124">
        <v>4.0000000000000001E-3</v>
      </c>
      <c r="D2516" s="125">
        <v>0.41162989671710687</v>
      </c>
      <c r="E2516" s="144">
        <v>0</v>
      </c>
    </row>
    <row r="2517" spans="2:5" x14ac:dyDescent="0.2">
      <c r="B2517" s="143">
        <v>42995</v>
      </c>
      <c r="C2517" s="124">
        <v>4.0000000000000001E-3</v>
      </c>
      <c r="D2517" s="125">
        <v>0.39789955013993145</v>
      </c>
      <c r="E2517" s="144">
        <v>0</v>
      </c>
    </row>
    <row r="2518" spans="2:5" x14ac:dyDescent="0.2">
      <c r="B2518" s="143">
        <v>42996</v>
      </c>
      <c r="C2518" s="124">
        <v>4.0000000000000001E-3</v>
      </c>
      <c r="D2518" s="125">
        <v>0.39085605421235864</v>
      </c>
      <c r="E2518" s="144">
        <v>0</v>
      </c>
    </row>
    <row r="2519" spans="2:5" x14ac:dyDescent="0.2">
      <c r="B2519" s="143">
        <v>42997</v>
      </c>
      <c r="C2519" s="124">
        <v>4.0000000000000001E-3</v>
      </c>
      <c r="D2519" s="125">
        <v>0.36448904711502234</v>
      </c>
      <c r="E2519" s="144">
        <v>0</v>
      </c>
    </row>
    <row r="2520" spans="2:5" x14ac:dyDescent="0.2">
      <c r="B2520" s="143">
        <v>42998</v>
      </c>
      <c r="C2520" s="124">
        <v>4.0000000000000001E-3</v>
      </c>
      <c r="D2520" s="125">
        <v>0.35376765254483028</v>
      </c>
      <c r="E2520" s="144">
        <v>0</v>
      </c>
    </row>
    <row r="2521" spans="2:5" x14ac:dyDescent="0.2">
      <c r="B2521" s="143">
        <v>42999</v>
      </c>
      <c r="C2521" s="124">
        <v>4.0000000000000001E-3</v>
      </c>
      <c r="D2521" s="125">
        <v>0.34503393224888712</v>
      </c>
      <c r="E2521" s="144">
        <v>0</v>
      </c>
    </row>
    <row r="2522" spans="2:5" x14ac:dyDescent="0.2">
      <c r="B2522" s="143">
        <v>43000</v>
      </c>
      <c r="C2522" s="124">
        <v>4.0000000000000001E-3</v>
      </c>
      <c r="D2522" s="125">
        <v>0.33509556087764186</v>
      </c>
      <c r="E2522" s="144">
        <v>0</v>
      </c>
    </row>
    <row r="2523" spans="2:5" x14ac:dyDescent="0.2">
      <c r="B2523" s="143">
        <v>43001</v>
      </c>
      <c r="C2523" s="124">
        <v>4.0000000000000001E-3</v>
      </c>
      <c r="D2523" s="125">
        <v>0.32563904993651743</v>
      </c>
      <c r="E2523" s="144">
        <v>0</v>
      </c>
    </row>
    <row r="2524" spans="2:5" x14ac:dyDescent="0.2">
      <c r="B2524" s="143">
        <v>43002</v>
      </c>
      <c r="C2524" s="124">
        <v>4.0000000000000001E-3</v>
      </c>
      <c r="D2524" s="125">
        <v>0.32175700442057692</v>
      </c>
      <c r="E2524" s="144">
        <v>0</v>
      </c>
    </row>
    <row r="2525" spans="2:5" x14ac:dyDescent="0.2">
      <c r="B2525" s="143">
        <v>43003</v>
      </c>
      <c r="C2525" s="124">
        <v>4.0000000000000001E-3</v>
      </c>
      <c r="D2525" s="125">
        <v>0.34304625797463828</v>
      </c>
      <c r="E2525" s="144">
        <v>0</v>
      </c>
    </row>
    <row r="2526" spans="2:5" x14ac:dyDescent="0.2">
      <c r="B2526" s="143">
        <v>43004</v>
      </c>
      <c r="C2526" s="124">
        <v>4.0000000000000001E-3</v>
      </c>
      <c r="D2526" s="125">
        <v>0.49140465967025787</v>
      </c>
      <c r="E2526" s="144">
        <v>0</v>
      </c>
    </row>
    <row r="2527" spans="2:5" x14ac:dyDescent="0.2">
      <c r="B2527" s="143">
        <v>43005</v>
      </c>
      <c r="C2527" s="124">
        <v>4.0000000000000001E-3</v>
      </c>
      <c r="D2527" s="125">
        <v>0.71889589832838274</v>
      </c>
      <c r="E2527" s="144">
        <v>0</v>
      </c>
    </row>
    <row r="2528" spans="2:5" x14ac:dyDescent="0.2">
      <c r="B2528" s="143">
        <v>43006</v>
      </c>
      <c r="C2528" s="124">
        <v>4.0000000000000001E-3</v>
      </c>
      <c r="D2528" s="125">
        <v>0.57790855825206011</v>
      </c>
      <c r="E2528" s="144">
        <v>0</v>
      </c>
    </row>
    <row r="2529" spans="2:5" x14ac:dyDescent="0.2">
      <c r="B2529" s="143">
        <v>43007</v>
      </c>
      <c r="C2529" s="124">
        <v>4.0000000000000001E-3</v>
      </c>
      <c r="D2529" s="125">
        <v>0.48708998254179064</v>
      </c>
      <c r="E2529" s="144">
        <v>0</v>
      </c>
    </row>
    <row r="2530" spans="2:5" x14ac:dyDescent="0.2">
      <c r="B2530" s="143">
        <v>43008</v>
      </c>
      <c r="C2530" s="124">
        <v>4.0000000000000001E-3</v>
      </c>
      <c r="D2530" s="125">
        <v>0.42527257764172138</v>
      </c>
      <c r="E2530" s="144">
        <v>0</v>
      </c>
    </row>
    <row r="2531" spans="2:5" x14ac:dyDescent="0.2">
      <c r="B2531" s="143">
        <v>43009</v>
      </c>
      <c r="C2531" s="124">
        <v>4.0000000000000001E-3</v>
      </c>
      <c r="D2531" s="125">
        <v>0.39062997544908623</v>
      </c>
      <c r="E2531" s="144">
        <v>0</v>
      </c>
    </row>
    <row r="2532" spans="2:5" x14ac:dyDescent="0.2">
      <c r="B2532" s="143">
        <v>43010</v>
      </c>
      <c r="C2532" s="124">
        <v>4.0000000000000001E-3</v>
      </c>
      <c r="D2532" s="125">
        <v>0.36087509388911471</v>
      </c>
      <c r="E2532" s="144">
        <v>0</v>
      </c>
    </row>
    <row r="2533" spans="2:5" x14ac:dyDescent="0.2">
      <c r="B2533" s="143">
        <v>43011</v>
      </c>
      <c r="C2533" s="124">
        <v>4.0000000000000001E-3</v>
      </c>
      <c r="D2533" s="125">
        <v>0.32316951523214721</v>
      </c>
      <c r="E2533" s="144">
        <v>16</v>
      </c>
    </row>
    <row r="2534" spans="2:5" x14ac:dyDescent="0.2">
      <c r="B2534" s="143">
        <v>43012</v>
      </c>
      <c r="C2534" s="124">
        <v>4.0000000000000001E-3</v>
      </c>
      <c r="D2534" s="125">
        <v>0.36644928829047591</v>
      </c>
      <c r="E2534" s="144">
        <v>0</v>
      </c>
    </row>
    <row r="2535" spans="2:5" x14ac:dyDescent="0.2">
      <c r="B2535" s="143">
        <v>43013</v>
      </c>
      <c r="C2535" s="124">
        <v>8.0000000000000002E-3</v>
      </c>
      <c r="D2535" s="125">
        <v>0.51614780628815748</v>
      </c>
      <c r="E2535" s="144">
        <v>0</v>
      </c>
    </row>
    <row r="2536" spans="2:5" x14ac:dyDescent="0.2">
      <c r="B2536" s="143">
        <v>43014</v>
      </c>
      <c r="C2536" s="124">
        <v>7.0000000000000001E-3</v>
      </c>
      <c r="D2536" s="125">
        <v>0.58078803255506639</v>
      </c>
      <c r="E2536" s="144">
        <v>0</v>
      </c>
    </row>
    <row r="2537" spans="2:5" x14ac:dyDescent="0.2">
      <c r="B2537" s="143">
        <v>43015</v>
      </c>
      <c r="C2537" s="124">
        <v>6.0000000000000001E-3</v>
      </c>
      <c r="D2537" s="125">
        <v>0.49496580606829443</v>
      </c>
      <c r="E2537" s="144">
        <v>0</v>
      </c>
    </row>
    <row r="2538" spans="2:5" x14ac:dyDescent="0.2">
      <c r="B2538" s="143">
        <v>43016</v>
      </c>
      <c r="C2538" s="124">
        <v>5.0000000000000001E-3</v>
      </c>
      <c r="D2538" s="125">
        <v>0.42175515885243531</v>
      </c>
      <c r="E2538" s="144">
        <v>0</v>
      </c>
    </row>
    <row r="2539" spans="2:5" x14ac:dyDescent="0.2">
      <c r="B2539" s="143">
        <v>43017</v>
      </c>
      <c r="C2539" s="124">
        <v>5.0000000000000001E-3</v>
      </c>
      <c r="D2539" s="125">
        <v>0.37966765066383362</v>
      </c>
      <c r="E2539" s="144">
        <v>0</v>
      </c>
    </row>
    <row r="2540" spans="2:5" x14ac:dyDescent="0.2">
      <c r="B2540" s="143">
        <v>43018</v>
      </c>
      <c r="C2540" s="124">
        <v>5.0000000000000001E-3</v>
      </c>
      <c r="D2540" s="125">
        <v>0.34720230418443171</v>
      </c>
      <c r="E2540" s="144">
        <v>0</v>
      </c>
    </row>
    <row r="2541" spans="2:5" x14ac:dyDescent="0.2">
      <c r="B2541" s="143">
        <v>43019</v>
      </c>
      <c r="C2541" s="124">
        <v>5.0000000000000001E-3</v>
      </c>
      <c r="D2541" s="125">
        <v>0.30479858633378459</v>
      </c>
      <c r="E2541" s="144">
        <v>0</v>
      </c>
    </row>
    <row r="2542" spans="2:5" x14ac:dyDescent="0.2">
      <c r="B2542" s="143">
        <v>43020</v>
      </c>
      <c r="C2542" s="124">
        <v>5.0000000000000001E-3</v>
      </c>
      <c r="D2542" s="125">
        <v>0.28164015414506449</v>
      </c>
      <c r="E2542" s="144">
        <v>0</v>
      </c>
    </row>
    <row r="2543" spans="2:5" x14ac:dyDescent="0.2">
      <c r="B2543" s="143">
        <v>43021</v>
      </c>
      <c r="C2543" s="124">
        <v>5.0000000000000001E-3</v>
      </c>
      <c r="D2543" s="125">
        <v>0.26755402491197428</v>
      </c>
      <c r="E2543" s="144">
        <v>0</v>
      </c>
    </row>
    <row r="2544" spans="2:5" x14ac:dyDescent="0.2">
      <c r="B2544" s="143">
        <v>43022</v>
      </c>
      <c r="C2544" s="124">
        <v>5.0000000000000001E-3</v>
      </c>
      <c r="D2544" s="125">
        <v>0.26131503192743372</v>
      </c>
      <c r="E2544" s="144">
        <v>0</v>
      </c>
    </row>
    <row r="2545" spans="2:5" x14ac:dyDescent="0.2">
      <c r="B2545" s="143">
        <v>43023</v>
      </c>
      <c r="C2545" s="124">
        <v>5.0000000000000001E-3</v>
      </c>
      <c r="D2545" s="125">
        <v>0.28614204517202241</v>
      </c>
      <c r="E2545" s="144">
        <v>0</v>
      </c>
    </row>
    <row r="2546" spans="2:5" x14ac:dyDescent="0.2">
      <c r="B2546" s="143">
        <v>43024</v>
      </c>
      <c r="C2546" s="124">
        <v>5.0000000000000001E-3</v>
      </c>
      <c r="D2546" s="125">
        <v>0.37036069142226208</v>
      </c>
      <c r="E2546" s="144">
        <v>0</v>
      </c>
    </row>
    <row r="2547" spans="2:5" x14ac:dyDescent="0.2">
      <c r="B2547" s="143">
        <v>43025</v>
      </c>
      <c r="C2547" s="124">
        <v>5.0000000000000001E-3</v>
      </c>
      <c r="D2547" s="125">
        <v>0.65086796269276304</v>
      </c>
      <c r="E2547" s="144">
        <v>28</v>
      </c>
    </row>
    <row r="2548" spans="2:5" x14ac:dyDescent="0.2">
      <c r="B2548" s="143">
        <v>43026</v>
      </c>
      <c r="C2548" s="124">
        <v>5.0000000000000001E-3</v>
      </c>
      <c r="D2548" s="125">
        <v>1.0569462731128583</v>
      </c>
      <c r="E2548" s="144">
        <v>5</v>
      </c>
    </row>
    <row r="2549" spans="2:5" x14ac:dyDescent="0.2">
      <c r="B2549" s="143">
        <v>43027</v>
      </c>
      <c r="C2549" s="124">
        <v>4.0000000000000001E-3</v>
      </c>
      <c r="D2549" s="125">
        <v>0.96172350440961385</v>
      </c>
      <c r="E2549" s="144">
        <v>0</v>
      </c>
    </row>
    <row r="2550" spans="2:5" x14ac:dyDescent="0.2">
      <c r="B2550" s="143">
        <v>43028</v>
      </c>
      <c r="C2550" s="124">
        <v>4.0000000000000001E-3</v>
      </c>
      <c r="D2550" s="125">
        <v>0.85497503842973666</v>
      </c>
      <c r="E2550" s="144">
        <v>0</v>
      </c>
    </row>
    <row r="2551" spans="2:5" x14ac:dyDescent="0.2">
      <c r="B2551" s="143">
        <v>43029</v>
      </c>
      <c r="C2551" s="124">
        <v>4.0000000000000001E-3</v>
      </c>
      <c r="D2551" s="125">
        <v>0.83676169554790414</v>
      </c>
      <c r="E2551" s="144">
        <v>0</v>
      </c>
    </row>
    <row r="2552" spans="2:5" x14ac:dyDescent="0.2">
      <c r="B2552" s="143">
        <v>43030</v>
      </c>
      <c r="C2552" s="124">
        <v>4.0000000000000001E-3</v>
      </c>
      <c r="D2552" s="125">
        <v>0.64000901853583314</v>
      </c>
      <c r="E2552" s="144">
        <v>0</v>
      </c>
    </row>
    <row r="2553" spans="2:5" x14ac:dyDescent="0.2">
      <c r="B2553" s="143">
        <v>43031</v>
      </c>
      <c r="C2553" s="124">
        <v>4.0000000000000001E-3</v>
      </c>
      <c r="D2553" s="125">
        <v>0.53018578093962587</v>
      </c>
      <c r="E2553" s="144">
        <v>0</v>
      </c>
    </row>
    <row r="2554" spans="2:5" x14ac:dyDescent="0.2">
      <c r="B2554" s="143">
        <v>43032</v>
      </c>
      <c r="C2554" s="124">
        <v>4.0000000000000001E-3</v>
      </c>
      <c r="D2554" s="125">
        <v>0.4557242747998736</v>
      </c>
      <c r="E2554" s="144">
        <v>0</v>
      </c>
    </row>
    <row r="2555" spans="2:5" x14ac:dyDescent="0.2">
      <c r="B2555" s="143">
        <v>43033</v>
      </c>
      <c r="C2555" s="124">
        <v>4.0000000000000001E-3</v>
      </c>
      <c r="D2555" s="125">
        <v>0.399588331450135</v>
      </c>
      <c r="E2555" s="144">
        <v>0</v>
      </c>
    </row>
    <row r="2556" spans="2:5" x14ac:dyDescent="0.2">
      <c r="B2556" s="143">
        <v>43034</v>
      </c>
      <c r="C2556" s="124">
        <v>4.0000000000000001E-3</v>
      </c>
      <c r="D2556" s="125">
        <v>0.41450847765082505</v>
      </c>
      <c r="E2556" s="144">
        <v>0</v>
      </c>
    </row>
    <row r="2557" spans="2:5" x14ac:dyDescent="0.2">
      <c r="B2557" s="143">
        <v>43035</v>
      </c>
      <c r="C2557" s="124">
        <v>4.0000000000000001E-3</v>
      </c>
      <c r="D2557" s="125">
        <v>0.3982075223230977</v>
      </c>
      <c r="E2557" s="144">
        <v>0</v>
      </c>
    </row>
    <row r="2558" spans="2:5" x14ac:dyDescent="0.2">
      <c r="B2558" s="143">
        <v>43036</v>
      </c>
      <c r="C2558" s="124">
        <v>4.0000000000000001E-3</v>
      </c>
      <c r="D2558" s="125">
        <v>0.37370462784108643</v>
      </c>
      <c r="E2558" s="144">
        <v>0</v>
      </c>
    </row>
    <row r="2559" spans="2:5" x14ac:dyDescent="0.2">
      <c r="B2559" s="143">
        <v>43037</v>
      </c>
      <c r="C2559" s="124">
        <v>4.0000000000000001E-3</v>
      </c>
      <c r="D2559" s="125">
        <v>0.34732276929196204</v>
      </c>
      <c r="E2559" s="144">
        <v>0</v>
      </c>
    </row>
    <row r="2560" spans="2:5" x14ac:dyDescent="0.2">
      <c r="B2560" s="143">
        <v>43038</v>
      </c>
      <c r="C2560" s="124">
        <v>4.0000000000000001E-3</v>
      </c>
      <c r="D2560" s="125">
        <v>0.30768974891451051</v>
      </c>
      <c r="E2560" s="144">
        <v>0</v>
      </c>
    </row>
    <row r="2561" spans="2:5" x14ac:dyDescent="0.2">
      <c r="B2561" s="143">
        <v>43039</v>
      </c>
      <c r="C2561" s="124">
        <v>4.0000000000000001E-3</v>
      </c>
      <c r="D2561" s="125">
        <v>0.27443826125265897</v>
      </c>
      <c r="E2561" s="144">
        <v>0</v>
      </c>
    </row>
    <row r="2562" spans="2:5" x14ac:dyDescent="0.2">
      <c r="B2562" s="143">
        <v>43040</v>
      </c>
      <c r="C2562" s="124">
        <v>4.0000000000000001E-3</v>
      </c>
      <c r="D2562" s="125">
        <v>0.22783595043782487</v>
      </c>
      <c r="E2562" s="144">
        <v>0</v>
      </c>
    </row>
    <row r="2563" spans="2:5" x14ac:dyDescent="0.2">
      <c r="B2563" s="143">
        <v>43041</v>
      </c>
      <c r="C2563" s="124">
        <v>4.0000000000000001E-3</v>
      </c>
      <c r="D2563" s="125">
        <v>0.22703167356772611</v>
      </c>
      <c r="E2563" s="144">
        <v>8.5</v>
      </c>
    </row>
    <row r="2564" spans="2:5" x14ac:dyDescent="0.2">
      <c r="B2564" s="143">
        <v>43042</v>
      </c>
      <c r="C2564" s="124">
        <v>4.0000000000000001E-3</v>
      </c>
      <c r="D2564" s="125">
        <v>0.26151210104653261</v>
      </c>
      <c r="E2564" s="144">
        <v>0</v>
      </c>
    </row>
    <row r="2565" spans="2:5" x14ac:dyDescent="0.2">
      <c r="B2565" s="143">
        <v>43043</v>
      </c>
      <c r="C2565" s="124">
        <v>4.0000000000000001E-3</v>
      </c>
      <c r="D2565" s="125">
        <v>0.26563031688927613</v>
      </c>
      <c r="E2565" s="144">
        <v>0</v>
      </c>
    </row>
    <row r="2566" spans="2:5" x14ac:dyDescent="0.2">
      <c r="B2566" s="143">
        <v>43044</v>
      </c>
      <c r="C2566" s="124">
        <v>4.0000000000000001E-3</v>
      </c>
      <c r="D2566" s="125">
        <v>0.25605239756315279</v>
      </c>
      <c r="E2566" s="144">
        <v>0</v>
      </c>
    </row>
    <row r="2567" spans="2:5" x14ac:dyDescent="0.2">
      <c r="B2567" s="143">
        <v>43045</v>
      </c>
      <c r="C2567" s="124">
        <v>4.0000000000000001E-3</v>
      </c>
      <c r="D2567" s="125">
        <v>0.23368929877021094</v>
      </c>
      <c r="E2567" s="144">
        <v>0</v>
      </c>
    </row>
    <row r="2568" spans="2:5" x14ac:dyDescent="0.2">
      <c r="B2568" s="143">
        <v>43046</v>
      </c>
      <c r="C2568" s="124">
        <v>4.0000000000000001E-3</v>
      </c>
      <c r="D2568" s="125">
        <v>0.19340302691525868</v>
      </c>
      <c r="E2568" s="144">
        <v>0</v>
      </c>
    </row>
    <row r="2569" spans="2:5" x14ac:dyDescent="0.2">
      <c r="B2569" s="143">
        <v>43047</v>
      </c>
      <c r="C2569" s="124">
        <v>4.0000000000000001E-3</v>
      </c>
      <c r="D2569" s="125">
        <v>0.14517106288749218</v>
      </c>
      <c r="E2569" s="144">
        <v>0</v>
      </c>
    </row>
    <row r="2570" spans="2:5" x14ac:dyDescent="0.2">
      <c r="B2570" s="143">
        <v>43048</v>
      </c>
      <c r="C2570" s="124">
        <v>4.0000000000000001E-3</v>
      </c>
      <c r="D2570" s="125">
        <v>0.11514502122681337</v>
      </c>
      <c r="E2570" s="144">
        <v>0</v>
      </c>
    </row>
    <row r="2571" spans="2:5" x14ac:dyDescent="0.2">
      <c r="B2571" s="143">
        <v>43049</v>
      </c>
      <c r="C2571" s="124">
        <v>4.0000000000000001E-3</v>
      </c>
      <c r="D2571" s="125">
        <v>0.10804704292584906</v>
      </c>
      <c r="E2571" s="144">
        <v>0</v>
      </c>
    </row>
    <row r="2572" spans="2:5" x14ac:dyDescent="0.2">
      <c r="B2572" s="143">
        <v>43050</v>
      </c>
      <c r="C2572" s="124">
        <v>4.0000000000000001E-3</v>
      </c>
      <c r="D2572" s="125">
        <v>9.8848642474599416E-2</v>
      </c>
      <c r="E2572" s="144">
        <v>0</v>
      </c>
    </row>
    <row r="2573" spans="2:5" x14ac:dyDescent="0.2">
      <c r="B2573" s="143">
        <v>43051</v>
      </c>
      <c r="C2573" s="124">
        <v>4.0000000000000001E-3</v>
      </c>
      <c r="D2573" s="125">
        <v>0.11597794725192656</v>
      </c>
      <c r="E2573" s="144">
        <v>0</v>
      </c>
    </row>
    <row r="2574" spans="2:5" x14ac:dyDescent="0.2">
      <c r="B2574" s="143">
        <v>43052</v>
      </c>
      <c r="C2574" s="124">
        <v>4.0000000000000001E-3</v>
      </c>
      <c r="D2574" s="125">
        <v>0.13075333065393391</v>
      </c>
      <c r="E2574" s="144">
        <v>0</v>
      </c>
    </row>
    <row r="2575" spans="2:5" x14ac:dyDescent="0.2">
      <c r="B2575" s="143">
        <v>43053</v>
      </c>
      <c r="C2575" s="124">
        <v>4.0000000000000001E-3</v>
      </c>
      <c r="D2575" s="125">
        <v>0.13643427076636772</v>
      </c>
      <c r="E2575" s="144">
        <v>0</v>
      </c>
    </row>
    <row r="2576" spans="2:5" x14ac:dyDescent="0.2">
      <c r="B2576" s="143">
        <v>43054</v>
      </c>
      <c r="C2576" s="124">
        <v>4.0000000000000001E-3</v>
      </c>
      <c r="D2576" s="125">
        <v>0.11757137095214305</v>
      </c>
      <c r="E2576" s="144">
        <v>0</v>
      </c>
    </row>
    <row r="2577" spans="2:5" x14ac:dyDescent="0.2">
      <c r="B2577" s="143">
        <v>43055</v>
      </c>
      <c r="C2577" s="124">
        <v>4.0000000000000001E-3</v>
      </c>
      <c r="D2577" s="125">
        <v>9.6567149449289499E-2</v>
      </c>
      <c r="E2577" s="144">
        <v>0</v>
      </c>
    </row>
    <row r="2578" spans="2:5" x14ac:dyDescent="0.2">
      <c r="B2578" s="143">
        <v>43056</v>
      </c>
      <c r="C2578" s="124">
        <v>4.0000000000000001E-3</v>
      </c>
      <c r="D2578" s="125">
        <v>8.1450643115952459E-2</v>
      </c>
      <c r="E2578" s="144">
        <v>0</v>
      </c>
    </row>
    <row r="2579" spans="2:5" x14ac:dyDescent="0.2">
      <c r="B2579" s="143">
        <v>43057</v>
      </c>
      <c r="C2579" s="124">
        <v>4.0000000000000001E-3</v>
      </c>
      <c r="D2579" s="125">
        <v>6.6572410454721981E-2</v>
      </c>
      <c r="E2579" s="144">
        <v>0</v>
      </c>
    </row>
    <row r="2580" spans="2:5" x14ac:dyDescent="0.2">
      <c r="B2580" s="143">
        <v>43058</v>
      </c>
      <c r="C2580" s="124">
        <v>4.0000000000000001E-3</v>
      </c>
      <c r="D2580" s="125">
        <v>9.1270508004719961E-2</v>
      </c>
      <c r="E2580" s="144">
        <v>0</v>
      </c>
    </row>
    <row r="2581" spans="2:5" x14ac:dyDescent="0.2">
      <c r="B2581" s="143">
        <v>43059</v>
      </c>
      <c r="C2581" s="124">
        <v>4.0000000000000001E-3</v>
      </c>
      <c r="D2581" s="125">
        <v>0.10460669630038168</v>
      </c>
      <c r="E2581" s="144">
        <v>0</v>
      </c>
    </row>
    <row r="2582" spans="2:5" x14ac:dyDescent="0.2">
      <c r="B2582" s="143">
        <v>43060</v>
      </c>
      <c r="C2582" s="124">
        <v>4.0000000000000001E-3</v>
      </c>
      <c r="D2582" s="125">
        <v>0.10489640970042106</v>
      </c>
      <c r="E2582" s="144">
        <v>0</v>
      </c>
    </row>
    <row r="2583" spans="2:5" x14ac:dyDescent="0.2">
      <c r="B2583" s="143">
        <v>43061</v>
      </c>
      <c r="C2583" s="124">
        <v>4.0000000000000001E-3</v>
      </c>
      <c r="D2583" s="125">
        <v>0.18435382633412314</v>
      </c>
      <c r="E2583" s="144">
        <v>21</v>
      </c>
    </row>
    <row r="2584" spans="2:5" x14ac:dyDescent="0.2">
      <c r="B2584" s="143">
        <v>43062</v>
      </c>
      <c r="C2584" s="124">
        <v>3.0000000000000001E-3</v>
      </c>
      <c r="D2584" s="125">
        <v>0.25580555894427204</v>
      </c>
      <c r="E2584" s="144">
        <v>0</v>
      </c>
    </row>
    <row r="2585" spans="2:5" x14ac:dyDescent="0.2">
      <c r="B2585" s="143">
        <v>43063</v>
      </c>
      <c r="C2585" s="124">
        <v>3.0000000000000001E-3</v>
      </c>
      <c r="D2585" s="125">
        <v>0.21278188265763631</v>
      </c>
      <c r="E2585" s="144">
        <v>0</v>
      </c>
    </row>
    <row r="2586" spans="2:5" x14ac:dyDescent="0.2">
      <c r="B2586" s="143">
        <v>43064</v>
      </c>
      <c r="C2586" s="124">
        <v>3.0000000000000001E-3</v>
      </c>
      <c r="D2586" s="125">
        <v>0.15058066517488045</v>
      </c>
      <c r="E2586" s="144">
        <v>0</v>
      </c>
    </row>
    <row r="2587" spans="2:5" x14ac:dyDescent="0.2">
      <c r="B2587" s="143">
        <v>43065</v>
      </c>
      <c r="C2587" s="124">
        <v>3.0000000000000001E-3</v>
      </c>
      <c r="D2587" s="125">
        <v>0.11648494570199543</v>
      </c>
      <c r="E2587" s="144">
        <v>0</v>
      </c>
    </row>
    <row r="2588" spans="2:5" x14ac:dyDescent="0.2">
      <c r="B2588" s="143">
        <v>43066</v>
      </c>
      <c r="C2588" s="124">
        <v>3.0000000000000001E-3</v>
      </c>
      <c r="D2588" s="125">
        <v>0.12629898712832874</v>
      </c>
      <c r="E2588" s="144">
        <v>0</v>
      </c>
    </row>
    <row r="2589" spans="2:5" x14ac:dyDescent="0.2">
      <c r="B2589" s="143">
        <v>43067</v>
      </c>
      <c r="C2589" s="124">
        <v>3.0000000000000001E-3</v>
      </c>
      <c r="D2589" s="125">
        <v>0.10336488984253338</v>
      </c>
      <c r="E2589" s="144">
        <v>0</v>
      </c>
    </row>
    <row r="2590" spans="2:5" x14ac:dyDescent="0.2">
      <c r="B2590" s="143">
        <v>43068</v>
      </c>
      <c r="C2590" s="124">
        <v>3.0000000000000001E-3</v>
      </c>
      <c r="D2590" s="125">
        <v>4.9751671124093955E-2</v>
      </c>
      <c r="E2590" s="144">
        <v>0</v>
      </c>
    </row>
    <row r="2591" spans="2:5" x14ac:dyDescent="0.2">
      <c r="B2591" s="143">
        <v>43069</v>
      </c>
      <c r="C2591" s="124">
        <v>3.0000000000000001E-3</v>
      </c>
      <c r="D2591" s="125">
        <v>4.0214802801271356E-2</v>
      </c>
      <c r="E2591" s="144">
        <v>0</v>
      </c>
    </row>
    <row r="2592" spans="2:5" x14ac:dyDescent="0.2">
      <c r="B2592" s="143">
        <v>43070</v>
      </c>
      <c r="C2592" s="124">
        <v>3.0000000000000001E-3</v>
      </c>
      <c r="D2592" s="125">
        <v>3.0226389496369199E-2</v>
      </c>
      <c r="E2592" s="144">
        <v>0</v>
      </c>
    </row>
    <row r="2593" spans="2:5" x14ac:dyDescent="0.2">
      <c r="B2593" s="143">
        <v>43071</v>
      </c>
      <c r="C2593" s="124">
        <v>3.0000000000000001E-3</v>
      </c>
      <c r="D2593" s="125">
        <v>2.7180029210073901E-2</v>
      </c>
      <c r="E2593" s="144">
        <v>0</v>
      </c>
    </row>
    <row r="2594" spans="2:5" x14ac:dyDescent="0.2">
      <c r="B2594" s="143">
        <v>43072</v>
      </c>
      <c r="C2594" s="124">
        <v>3.0000000000000001E-3</v>
      </c>
      <c r="D2594" s="125">
        <v>3.2000326963309907E-2</v>
      </c>
      <c r="E2594" s="144">
        <v>0</v>
      </c>
    </row>
    <row r="2595" spans="2:5" x14ac:dyDescent="0.2">
      <c r="B2595" s="143">
        <v>43073</v>
      </c>
      <c r="C2595" s="124">
        <v>3.0000000000000001E-3</v>
      </c>
      <c r="D2595" s="125">
        <v>4.8565914849497904E-2</v>
      </c>
      <c r="E2595" s="144">
        <v>0</v>
      </c>
    </row>
    <row r="2596" spans="2:5" x14ac:dyDescent="0.2">
      <c r="B2596" s="143">
        <v>43074</v>
      </c>
      <c r="C2596" s="124">
        <v>3.0000000000000001E-3</v>
      </c>
      <c r="D2596" s="125">
        <v>6.6134853131839852E-2</v>
      </c>
      <c r="E2596" s="144">
        <v>0</v>
      </c>
    </row>
    <row r="2597" spans="2:5" x14ac:dyDescent="0.2">
      <c r="B2597" s="143">
        <v>43075</v>
      </c>
      <c r="C2597" s="124">
        <v>3.0000000000000001E-3</v>
      </c>
      <c r="D2597" s="125">
        <v>4.5178039779223439E-2</v>
      </c>
      <c r="E2597" s="144">
        <v>0</v>
      </c>
    </row>
    <row r="2598" spans="2:5" x14ac:dyDescent="0.2">
      <c r="B2598" s="143">
        <v>43076</v>
      </c>
      <c r="C2598" s="124">
        <v>3.0000000000000001E-3</v>
      </c>
      <c r="D2598" s="125">
        <v>2.6600605562225405E-2</v>
      </c>
      <c r="E2598" s="144">
        <v>0</v>
      </c>
    </row>
    <row r="2599" spans="2:5" x14ac:dyDescent="0.2">
      <c r="B2599" s="143">
        <v>43077</v>
      </c>
      <c r="C2599" s="124">
        <v>3.0000000000000001E-3</v>
      </c>
      <c r="D2599" s="125">
        <v>1.9664764322243591E-2</v>
      </c>
      <c r="E2599" s="144">
        <v>0</v>
      </c>
    </row>
    <row r="2600" spans="2:5" x14ac:dyDescent="0.2">
      <c r="B2600" s="143">
        <v>43078</v>
      </c>
      <c r="C2600" s="124">
        <v>3.0000000000000001E-3</v>
      </c>
      <c r="D2600" s="125">
        <v>1.6936403491104268E-2</v>
      </c>
      <c r="E2600" s="144">
        <v>0</v>
      </c>
    </row>
    <row r="2601" spans="2:5" x14ac:dyDescent="0.2">
      <c r="B2601" s="143">
        <v>43079</v>
      </c>
      <c r="C2601" s="124">
        <v>3.0000000000000001E-3</v>
      </c>
      <c r="D2601" s="125">
        <v>1.3989902307906773E-2</v>
      </c>
      <c r="E2601" s="144">
        <v>0</v>
      </c>
    </row>
    <row r="2602" spans="2:5" x14ac:dyDescent="0.2">
      <c r="B2602" s="143">
        <v>43080</v>
      </c>
      <c r="C2602" s="124">
        <v>3.0000000000000001E-3</v>
      </c>
      <c r="D2602" s="125">
        <v>1.3245628207906396E-2</v>
      </c>
      <c r="E2602" s="144">
        <v>0</v>
      </c>
    </row>
    <row r="2603" spans="2:5" x14ac:dyDescent="0.2">
      <c r="B2603" s="143">
        <v>43081</v>
      </c>
      <c r="C2603" s="124">
        <v>3.0000000000000001E-3</v>
      </c>
      <c r="D2603" s="125">
        <v>1.2927799098898385E-2</v>
      </c>
      <c r="E2603" s="144">
        <v>0</v>
      </c>
    </row>
    <row r="2604" spans="2:5" x14ac:dyDescent="0.2">
      <c r="B2604" s="143">
        <v>43082</v>
      </c>
      <c r="C2604" s="124">
        <v>3.0000000000000001E-3</v>
      </c>
      <c r="D2604" s="125">
        <v>1.2401832771270146E-2</v>
      </c>
      <c r="E2604" s="144">
        <v>0</v>
      </c>
    </row>
    <row r="2605" spans="2:5" x14ac:dyDescent="0.2">
      <c r="B2605" s="143">
        <v>43083</v>
      </c>
      <c r="C2605" s="124">
        <v>3.0000000000000001E-3</v>
      </c>
      <c r="D2605" s="125">
        <v>1.1875049457119825E-2</v>
      </c>
      <c r="E2605" s="144">
        <v>0</v>
      </c>
    </row>
    <row r="2606" spans="2:5" x14ac:dyDescent="0.2">
      <c r="B2606" s="143">
        <v>43084</v>
      </c>
      <c r="C2606" s="124">
        <v>3.0000000000000001E-3</v>
      </c>
      <c r="D2606" s="125">
        <v>1.1080297349865894E-2</v>
      </c>
      <c r="E2606" s="144">
        <v>0</v>
      </c>
    </row>
    <row r="2607" spans="2:5" x14ac:dyDescent="0.2">
      <c r="B2607" s="143">
        <v>43085</v>
      </c>
      <c r="C2607" s="124">
        <v>3.0000000000000001E-3</v>
      </c>
      <c r="D2607" s="125">
        <v>1.0258604493213534E-2</v>
      </c>
      <c r="E2607" s="144">
        <v>0</v>
      </c>
    </row>
    <row r="2608" spans="2:5" x14ac:dyDescent="0.2">
      <c r="B2608" s="143">
        <v>43086</v>
      </c>
      <c r="C2608" s="124">
        <v>3.0000000000000001E-3</v>
      </c>
      <c r="D2608" s="125">
        <v>1.1235206658906918E-2</v>
      </c>
      <c r="E2608" s="144">
        <v>0</v>
      </c>
    </row>
    <row r="2609" spans="2:5" x14ac:dyDescent="0.2">
      <c r="B2609" s="143">
        <v>43087</v>
      </c>
      <c r="C2609" s="124">
        <v>3.0000000000000001E-3</v>
      </c>
      <c r="D2609" s="125">
        <v>1.1326131688126644E-2</v>
      </c>
      <c r="E2609" s="144">
        <v>0</v>
      </c>
    </row>
    <row r="2610" spans="2:5" x14ac:dyDescent="0.2">
      <c r="B2610" s="143">
        <v>43088</v>
      </c>
      <c r="C2610" s="124">
        <v>3.0000000000000001E-3</v>
      </c>
      <c r="D2610" s="125">
        <v>1.1481040997167661E-2</v>
      </c>
      <c r="E2610" s="144">
        <v>0</v>
      </c>
    </row>
    <row r="2611" spans="2:5" x14ac:dyDescent="0.2">
      <c r="B2611" s="143">
        <v>43089</v>
      </c>
      <c r="C2611" s="124">
        <v>3.0000000000000001E-3</v>
      </c>
      <c r="D2611" s="125">
        <v>1.1198163128484062E-2</v>
      </c>
      <c r="E2611" s="144">
        <v>0</v>
      </c>
    </row>
    <row r="2612" spans="2:5" x14ac:dyDescent="0.2">
      <c r="B2612" s="143">
        <v>43090</v>
      </c>
      <c r="C2612" s="124">
        <v>3.0000000000000001E-3</v>
      </c>
      <c r="D2612" s="125">
        <v>1.0938858415524092E-2</v>
      </c>
      <c r="E2612" s="144">
        <v>0</v>
      </c>
    </row>
    <row r="2613" spans="2:5" x14ac:dyDescent="0.2">
      <c r="B2613" s="143">
        <v>43091</v>
      </c>
      <c r="C2613" s="124">
        <v>3.0000000000000001E-3</v>
      </c>
      <c r="D2613" s="125">
        <v>1.0410146208579748E-2</v>
      </c>
      <c r="E2613" s="144">
        <v>0</v>
      </c>
    </row>
    <row r="2614" spans="2:5" x14ac:dyDescent="0.2">
      <c r="B2614" s="143">
        <v>43092</v>
      </c>
      <c r="C2614" s="124">
        <v>3.0000000000000001E-3</v>
      </c>
      <c r="D2614" s="125">
        <v>1.0767111138109053E-2</v>
      </c>
      <c r="E2614" s="144">
        <v>0</v>
      </c>
    </row>
    <row r="2615" spans="2:5" x14ac:dyDescent="0.2">
      <c r="B2615" s="143">
        <v>43093</v>
      </c>
      <c r="C2615" s="124">
        <v>3.0000000000000001E-3</v>
      </c>
      <c r="D2615" s="125">
        <v>1.0251869305863921E-2</v>
      </c>
      <c r="E2615" s="144">
        <v>0</v>
      </c>
    </row>
    <row r="2616" spans="2:5" x14ac:dyDescent="0.2">
      <c r="B2616" s="143">
        <v>43094</v>
      </c>
      <c r="C2616" s="124">
        <v>2E-3</v>
      </c>
      <c r="D2616" s="125">
        <v>9.6692756001226926E-3</v>
      </c>
      <c r="E2616" s="144">
        <v>0</v>
      </c>
    </row>
    <row r="2617" spans="2:5" x14ac:dyDescent="0.2">
      <c r="B2617" s="143">
        <v>43095</v>
      </c>
      <c r="C2617" s="124">
        <v>2E-3</v>
      </c>
      <c r="D2617" s="125">
        <v>9.3560893883658496E-3</v>
      </c>
      <c r="E2617" s="144">
        <v>0</v>
      </c>
    </row>
    <row r="2618" spans="2:5" x14ac:dyDescent="0.2">
      <c r="B2618" s="143">
        <v>43096</v>
      </c>
      <c r="C2618" s="124">
        <v>2E-3</v>
      </c>
      <c r="D2618" s="125">
        <v>9.0563735513082277E-3</v>
      </c>
      <c r="E2618" s="144">
        <v>0</v>
      </c>
    </row>
    <row r="2619" spans="2:5" x14ac:dyDescent="0.2">
      <c r="B2619" s="143">
        <v>43097</v>
      </c>
      <c r="C2619" s="124">
        <v>2E-3</v>
      </c>
      <c r="D2619" s="125">
        <v>8.8913614612427926E-3</v>
      </c>
      <c r="E2619" s="144">
        <v>0</v>
      </c>
    </row>
    <row r="2620" spans="2:5" x14ac:dyDescent="0.2">
      <c r="B2620" s="143">
        <v>43098</v>
      </c>
      <c r="C2620" s="124">
        <v>2E-3</v>
      </c>
      <c r="D2620" s="125">
        <v>1.076711113810905E-2</v>
      </c>
      <c r="E2620" s="144">
        <v>0</v>
      </c>
    </row>
    <row r="2621" spans="2:5" x14ac:dyDescent="0.2">
      <c r="B2621" s="143">
        <v>43099</v>
      </c>
      <c r="C2621" s="124">
        <v>2E-3</v>
      </c>
      <c r="D2621" s="125">
        <v>9.3965005124635095E-3</v>
      </c>
      <c r="E2621" s="144">
        <v>0</v>
      </c>
    </row>
    <row r="2622" spans="2:5" x14ac:dyDescent="0.2">
      <c r="B2622" s="143">
        <v>43100</v>
      </c>
      <c r="C2622" s="124">
        <v>2E-3</v>
      </c>
      <c r="D2622" s="125">
        <v>8.6724678723804818E-3</v>
      </c>
      <c r="E2622" s="144">
        <v>1</v>
      </c>
    </row>
    <row r="2623" spans="2:5" x14ac:dyDescent="0.2">
      <c r="B2623" s="143">
        <v>43101</v>
      </c>
      <c r="C2623" s="124">
        <v>2E-3</v>
      </c>
      <c r="D2623" s="125">
        <v>9.0024920525113503E-3</v>
      </c>
      <c r="E2623" s="144">
        <v>0</v>
      </c>
    </row>
    <row r="2624" spans="2:5" x14ac:dyDescent="0.2">
      <c r="B2624" s="143">
        <v>43102</v>
      </c>
      <c r="C2624" s="124">
        <v>2E-3</v>
      </c>
      <c r="D2624" s="125">
        <v>8.9856540841373265E-3</v>
      </c>
      <c r="E2624" s="144">
        <v>0</v>
      </c>
    </row>
    <row r="2625" spans="2:5" x14ac:dyDescent="0.2">
      <c r="B2625" s="143">
        <v>43103</v>
      </c>
      <c r="C2625" s="124">
        <v>2E-3</v>
      </c>
      <c r="D2625" s="125">
        <v>8.9923892714869336E-3</v>
      </c>
      <c r="E2625" s="144">
        <v>0</v>
      </c>
    </row>
    <row r="2626" spans="2:5" x14ac:dyDescent="0.2">
      <c r="B2626" s="143">
        <v>43104</v>
      </c>
      <c r="C2626" s="124">
        <v>2E-3</v>
      </c>
      <c r="D2626" s="125">
        <v>8.4603094708677849E-3</v>
      </c>
      <c r="E2626" s="144">
        <v>0</v>
      </c>
    </row>
    <row r="2627" spans="2:5" x14ac:dyDescent="0.2">
      <c r="B2627" s="143">
        <v>43105</v>
      </c>
      <c r="C2627" s="124">
        <v>2E-3</v>
      </c>
      <c r="D2627" s="125">
        <v>7.6116758648169802E-3</v>
      </c>
      <c r="E2627" s="144">
        <v>0</v>
      </c>
    </row>
    <row r="2628" spans="2:5" x14ac:dyDescent="0.2">
      <c r="B2628" s="143">
        <v>43106</v>
      </c>
      <c r="C2628" s="124">
        <v>2E-3</v>
      </c>
      <c r="D2628" s="125">
        <v>7.6419842078902294E-3</v>
      </c>
      <c r="E2628" s="144">
        <v>0</v>
      </c>
    </row>
    <row r="2629" spans="2:5" x14ac:dyDescent="0.2">
      <c r="B2629" s="143">
        <v>43107</v>
      </c>
      <c r="C2629" s="124">
        <v>2E-3</v>
      </c>
      <c r="D2629" s="125">
        <v>7.9888463563951139E-3</v>
      </c>
      <c r="E2629" s="144">
        <v>0</v>
      </c>
    </row>
    <row r="2630" spans="2:5" x14ac:dyDescent="0.2">
      <c r="B2630" s="143">
        <v>43108</v>
      </c>
      <c r="C2630" s="124">
        <v>1E-3</v>
      </c>
      <c r="D2630" s="125">
        <v>8.2616214440543023E-3</v>
      </c>
      <c r="E2630" s="144">
        <v>0</v>
      </c>
    </row>
    <row r="2631" spans="2:5" x14ac:dyDescent="0.2">
      <c r="B2631" s="143">
        <v>43109</v>
      </c>
      <c r="C2631" s="124">
        <v>1E-3</v>
      </c>
      <c r="D2631" s="125">
        <v>8.4535742835181709E-3</v>
      </c>
      <c r="E2631" s="144">
        <v>0</v>
      </c>
    </row>
    <row r="2632" spans="2:5" x14ac:dyDescent="0.2">
      <c r="B2632" s="143">
        <v>43110</v>
      </c>
      <c r="C2632" s="124">
        <v>1E-3</v>
      </c>
      <c r="D2632" s="125">
        <v>8.3323409112251983E-3</v>
      </c>
      <c r="E2632" s="144">
        <v>0</v>
      </c>
    </row>
    <row r="2633" spans="2:5" x14ac:dyDescent="0.2">
      <c r="B2633" s="143">
        <v>43111</v>
      </c>
      <c r="C2633" s="124">
        <v>1E-3</v>
      </c>
      <c r="D2633" s="125">
        <v>8.1976371642330115E-3</v>
      </c>
      <c r="E2633" s="144">
        <v>0</v>
      </c>
    </row>
    <row r="2634" spans="2:5" x14ac:dyDescent="0.2">
      <c r="B2634" s="143">
        <v>43112</v>
      </c>
      <c r="C2634" s="124">
        <v>1E-3</v>
      </c>
      <c r="D2634" s="125">
        <v>7.7834231422320268E-3</v>
      </c>
      <c r="E2634" s="144">
        <v>0</v>
      </c>
    </row>
    <row r="2635" spans="2:5" x14ac:dyDescent="0.2">
      <c r="B2635" s="143">
        <v>43113</v>
      </c>
      <c r="C2635" s="124">
        <v>0</v>
      </c>
      <c r="D2635" s="125">
        <v>7.6487193952398348E-3</v>
      </c>
      <c r="E2635" s="144">
        <v>0</v>
      </c>
    </row>
    <row r="2636" spans="2:5" x14ac:dyDescent="0.2">
      <c r="B2636" s="143">
        <v>43114</v>
      </c>
      <c r="C2636" s="124">
        <v>1E-3</v>
      </c>
      <c r="D2636" s="125">
        <v>7.47697211782479E-3</v>
      </c>
      <c r="E2636" s="144">
        <v>0</v>
      </c>
    </row>
    <row r="2637" spans="2:5" x14ac:dyDescent="0.2">
      <c r="B2637" s="143">
        <v>43115</v>
      </c>
      <c r="C2637" s="124">
        <v>1E-3</v>
      </c>
      <c r="D2637" s="125">
        <v>8.5209261570142678E-3</v>
      </c>
      <c r="E2637" s="144">
        <v>0</v>
      </c>
    </row>
    <row r="2638" spans="2:5" x14ac:dyDescent="0.2">
      <c r="B2638" s="143">
        <v>43116</v>
      </c>
      <c r="C2638" s="124">
        <v>1E-3</v>
      </c>
      <c r="D2638" s="125">
        <v>8.4737798455669991E-3</v>
      </c>
      <c r="E2638" s="144">
        <v>0</v>
      </c>
    </row>
    <row r="2639" spans="2:5" x14ac:dyDescent="0.2">
      <c r="B2639" s="143">
        <v>43117</v>
      </c>
      <c r="C2639" s="124">
        <v>1E-3</v>
      </c>
      <c r="D2639" s="125">
        <v>8.4468390961685638E-3</v>
      </c>
      <c r="E2639" s="144">
        <v>0</v>
      </c>
    </row>
    <row r="2640" spans="2:5" x14ac:dyDescent="0.2">
      <c r="B2640" s="143">
        <v>43118</v>
      </c>
      <c r="C2640" s="124">
        <v>1E-3</v>
      </c>
      <c r="D2640" s="125">
        <v>7.5577943660201053E-3</v>
      </c>
      <c r="E2640" s="144">
        <v>0</v>
      </c>
    </row>
    <row r="2641" spans="2:5" x14ac:dyDescent="0.2">
      <c r="B2641" s="143">
        <v>43119</v>
      </c>
      <c r="C2641" s="124">
        <v>0</v>
      </c>
      <c r="D2641" s="125">
        <v>7.4582197229736032E-3</v>
      </c>
      <c r="E2641" s="144">
        <v>0</v>
      </c>
    </row>
    <row r="2642" spans="2:5" x14ac:dyDescent="0.2">
      <c r="B2642" s="143">
        <v>43120</v>
      </c>
      <c r="C2642" s="124">
        <v>1E-3</v>
      </c>
      <c r="D2642" s="125">
        <v>6.5040151032424625E-3</v>
      </c>
      <c r="E2642" s="144">
        <v>0</v>
      </c>
    </row>
    <row r="2643" spans="2:5" x14ac:dyDescent="0.2">
      <c r="B2643" s="143">
        <v>43121</v>
      </c>
      <c r="C2643" s="124">
        <v>0</v>
      </c>
      <c r="D2643" s="125">
        <v>6.1166275181557062E-3</v>
      </c>
      <c r="E2643" s="144">
        <v>0</v>
      </c>
    </row>
    <row r="2644" spans="2:5" x14ac:dyDescent="0.2">
      <c r="B2644" s="143">
        <v>43122</v>
      </c>
      <c r="C2644" s="124">
        <v>0</v>
      </c>
      <c r="D2644" s="125">
        <v>6.3659437625754696E-3</v>
      </c>
      <c r="E2644" s="144">
        <v>0</v>
      </c>
    </row>
    <row r="2645" spans="2:5" x14ac:dyDescent="0.2">
      <c r="B2645" s="143">
        <v>43123</v>
      </c>
      <c r="C2645" s="124">
        <v>0</v>
      </c>
      <c r="D2645" s="125">
        <v>7.8911861398257774E-3</v>
      </c>
      <c r="E2645" s="144">
        <v>0</v>
      </c>
    </row>
    <row r="2646" spans="2:5" x14ac:dyDescent="0.2">
      <c r="B2646" s="143">
        <v>43124</v>
      </c>
      <c r="C2646" s="124">
        <v>0</v>
      </c>
      <c r="D2646" s="125">
        <v>9.0732115196822463E-3</v>
      </c>
      <c r="E2646" s="144">
        <v>0</v>
      </c>
    </row>
    <row r="2647" spans="2:5" x14ac:dyDescent="0.2">
      <c r="B2647" s="143">
        <v>43125</v>
      </c>
      <c r="C2647" s="124">
        <v>0</v>
      </c>
      <c r="D2647" s="125">
        <v>8.493985407615836E-3</v>
      </c>
      <c r="E2647" s="144">
        <v>0</v>
      </c>
    </row>
    <row r="2648" spans="2:5" x14ac:dyDescent="0.2">
      <c r="B2648" s="143">
        <v>43126</v>
      </c>
      <c r="C2648" s="124">
        <v>0</v>
      </c>
      <c r="D2648" s="125">
        <v>7.6487193952398348E-3</v>
      </c>
      <c r="E2648" s="144">
        <v>0</v>
      </c>
    </row>
    <row r="2649" spans="2:5" x14ac:dyDescent="0.2">
      <c r="B2649" s="143">
        <v>43127</v>
      </c>
      <c r="C2649" s="124">
        <v>0</v>
      </c>
      <c r="D2649" s="125">
        <v>7.2951220593853302E-3</v>
      </c>
      <c r="E2649" s="144">
        <v>0</v>
      </c>
    </row>
    <row r="2650" spans="2:5" x14ac:dyDescent="0.2">
      <c r="B2650" s="143">
        <v>43128</v>
      </c>
      <c r="C2650" s="124">
        <v>0</v>
      </c>
      <c r="D2650" s="125">
        <v>7.0921439203379955E-3</v>
      </c>
      <c r="E2650" s="144">
        <v>0</v>
      </c>
    </row>
    <row r="2651" spans="2:5" x14ac:dyDescent="0.2">
      <c r="B2651" s="143">
        <v>43129</v>
      </c>
      <c r="C2651" s="124">
        <v>0</v>
      </c>
      <c r="D2651" s="125">
        <v>6.7322726564134133E-3</v>
      </c>
      <c r="E2651" s="144">
        <v>0</v>
      </c>
    </row>
    <row r="2652" spans="2:5" x14ac:dyDescent="0.2">
      <c r="B2652" s="143">
        <v>43130</v>
      </c>
      <c r="C2652" s="124">
        <v>0</v>
      </c>
      <c r="D2652" s="125">
        <v>6.1139742749627586E-3</v>
      </c>
      <c r="E2652" s="144">
        <v>0</v>
      </c>
    </row>
    <row r="2653" spans="2:5" x14ac:dyDescent="0.2">
      <c r="B2653" s="143">
        <v>43131</v>
      </c>
      <c r="C2653" s="124">
        <v>0</v>
      </c>
      <c r="D2653" s="125">
        <v>6.3884556210219235E-3</v>
      </c>
      <c r="E2653" s="144">
        <v>0</v>
      </c>
    </row>
    <row r="2654" spans="2:5" x14ac:dyDescent="0.2">
      <c r="B2654" s="143">
        <v>43132</v>
      </c>
      <c r="C2654" s="124">
        <v>0</v>
      </c>
      <c r="D2654" s="125">
        <v>6.1032265328155528E-3</v>
      </c>
      <c r="E2654" s="144">
        <v>0</v>
      </c>
    </row>
    <row r="2655" spans="2:5" x14ac:dyDescent="0.2">
      <c r="B2655" s="143">
        <v>43133</v>
      </c>
      <c r="C2655" s="124">
        <v>0</v>
      </c>
      <c r="D2655" s="125">
        <v>5.535074652800437E-3</v>
      </c>
      <c r="E2655" s="144">
        <v>0</v>
      </c>
    </row>
    <row r="2656" spans="2:5" x14ac:dyDescent="0.2">
      <c r="B2656" s="143">
        <v>43134</v>
      </c>
      <c r="C2656" s="124">
        <v>0</v>
      </c>
      <c r="D2656" s="125">
        <v>6.814041889401698E-3</v>
      </c>
      <c r="E2656" s="144">
        <v>0</v>
      </c>
    </row>
    <row r="2657" spans="2:5" x14ac:dyDescent="0.2">
      <c r="B2657" s="143">
        <v>43135</v>
      </c>
      <c r="C2657" s="124">
        <v>0</v>
      </c>
      <c r="D2657" s="125">
        <v>9.2011800793248329E-3</v>
      </c>
      <c r="E2657" s="144">
        <v>0</v>
      </c>
    </row>
    <row r="2658" spans="2:5" x14ac:dyDescent="0.2">
      <c r="B2658" s="143">
        <v>43136</v>
      </c>
      <c r="C2658" s="124">
        <v>0</v>
      </c>
      <c r="D2658" s="125">
        <v>9.0732115196822533E-3</v>
      </c>
      <c r="E2658" s="144">
        <v>0</v>
      </c>
    </row>
    <row r="2659" spans="2:5" x14ac:dyDescent="0.2">
      <c r="B2659" s="143">
        <v>43137</v>
      </c>
      <c r="C2659" s="124">
        <v>0</v>
      </c>
      <c r="D2659" s="125">
        <v>7.8137314853052673E-3</v>
      </c>
      <c r="E2659" s="144">
        <v>0</v>
      </c>
    </row>
    <row r="2660" spans="2:5" x14ac:dyDescent="0.2">
      <c r="B2660" s="143">
        <v>43138</v>
      </c>
      <c r="C2660" s="124">
        <v>0</v>
      </c>
      <c r="D2660" s="125">
        <v>8.9385077726900578E-3</v>
      </c>
      <c r="E2660" s="144">
        <v>0</v>
      </c>
    </row>
    <row r="2661" spans="2:5" x14ac:dyDescent="0.2">
      <c r="B2661" s="143">
        <v>43139</v>
      </c>
      <c r="C2661" s="124">
        <v>0</v>
      </c>
      <c r="D2661" s="125">
        <v>8.8273771814215019E-3</v>
      </c>
      <c r="E2661" s="144">
        <v>0</v>
      </c>
    </row>
    <row r="2662" spans="2:5" x14ac:dyDescent="0.2">
      <c r="B2662" s="143">
        <v>43140</v>
      </c>
      <c r="C2662" s="124">
        <v>0</v>
      </c>
      <c r="D2662" s="125">
        <v>9.4099708871627254E-3</v>
      </c>
      <c r="E2662" s="144">
        <v>1</v>
      </c>
    </row>
    <row r="2663" spans="2:5" x14ac:dyDescent="0.2">
      <c r="B2663" s="143">
        <v>43141</v>
      </c>
      <c r="C2663" s="124">
        <v>0</v>
      </c>
      <c r="D2663" s="125">
        <v>8.2515186630298856E-3</v>
      </c>
      <c r="E2663" s="144">
        <v>0</v>
      </c>
    </row>
    <row r="2664" spans="2:5" x14ac:dyDescent="0.2">
      <c r="B2664" s="143">
        <v>43142</v>
      </c>
      <c r="C2664" s="124">
        <v>0</v>
      </c>
      <c r="D2664" s="125">
        <v>8.5512345000875144E-3</v>
      </c>
      <c r="E2664" s="144">
        <v>0</v>
      </c>
    </row>
    <row r="2665" spans="2:5" x14ac:dyDescent="0.2">
      <c r="B2665" s="143">
        <v>43143</v>
      </c>
      <c r="C2665" s="124">
        <v>0</v>
      </c>
      <c r="D2665" s="125">
        <v>1.215483484604815E-2</v>
      </c>
      <c r="E2665" s="144">
        <v>1</v>
      </c>
    </row>
    <row r="2666" spans="2:5" x14ac:dyDescent="0.2">
      <c r="B2666" s="143">
        <v>43144</v>
      </c>
      <c r="C2666" s="124">
        <v>0</v>
      </c>
      <c r="D2666" s="125">
        <v>4.8205388864121984E-2</v>
      </c>
      <c r="E2666" s="144">
        <v>14</v>
      </c>
    </row>
    <row r="2667" spans="2:5" x14ac:dyDescent="0.2">
      <c r="B2667" s="143">
        <v>43145</v>
      </c>
      <c r="C2667" s="124">
        <v>0</v>
      </c>
      <c r="D2667" s="125">
        <v>2.8356694561497489E-2</v>
      </c>
      <c r="E2667" s="144">
        <v>0</v>
      </c>
    </row>
    <row r="2668" spans="2:5" x14ac:dyDescent="0.2">
      <c r="B2668" s="143">
        <v>43146</v>
      </c>
      <c r="C2668" s="124">
        <v>0</v>
      </c>
      <c r="D2668" s="125">
        <v>2.2154579944102967E-2</v>
      </c>
      <c r="E2668" s="144">
        <v>0</v>
      </c>
    </row>
    <row r="2669" spans="2:5" x14ac:dyDescent="0.2">
      <c r="B2669" s="143">
        <v>43147</v>
      </c>
      <c r="C2669" s="124">
        <v>0</v>
      </c>
      <c r="D2669" s="125">
        <v>1.9023674072303754E-2</v>
      </c>
      <c r="E2669" s="144">
        <v>0</v>
      </c>
    </row>
    <row r="2670" spans="2:5" x14ac:dyDescent="0.2">
      <c r="B2670" s="143">
        <v>43148</v>
      </c>
      <c r="C2670" s="124">
        <v>0</v>
      </c>
      <c r="D2670" s="125">
        <v>1.61704173554468E-2</v>
      </c>
      <c r="E2670" s="144">
        <v>0</v>
      </c>
    </row>
    <row r="2671" spans="2:5" x14ac:dyDescent="0.2">
      <c r="B2671" s="143">
        <v>43149</v>
      </c>
      <c r="C2671" s="124">
        <v>0</v>
      </c>
      <c r="D2671" s="125">
        <v>1.2809148208617107E-2</v>
      </c>
      <c r="E2671" s="144">
        <v>0</v>
      </c>
    </row>
    <row r="2672" spans="2:5" x14ac:dyDescent="0.2">
      <c r="B2672" s="143">
        <v>43150</v>
      </c>
      <c r="C2672" s="124">
        <v>0</v>
      </c>
      <c r="D2672" s="125">
        <v>1.1821167958322944E-2</v>
      </c>
      <c r="E2672" s="144">
        <v>0</v>
      </c>
    </row>
    <row r="2673" spans="2:5" x14ac:dyDescent="0.2">
      <c r="B2673" s="143">
        <v>43151</v>
      </c>
      <c r="C2673" s="124">
        <v>0</v>
      </c>
      <c r="D2673" s="125">
        <v>1.2050164328209675E-2</v>
      </c>
      <c r="E2673" s="144">
        <v>0</v>
      </c>
    </row>
    <row r="2674" spans="2:5" x14ac:dyDescent="0.2">
      <c r="B2674" s="143">
        <v>43152</v>
      </c>
      <c r="C2674" s="124">
        <v>0</v>
      </c>
      <c r="D2674" s="125">
        <v>1.1642685493558291E-2</v>
      </c>
      <c r="E2674" s="144">
        <v>0</v>
      </c>
    </row>
    <row r="2675" spans="2:5" x14ac:dyDescent="0.2">
      <c r="B2675" s="143">
        <v>43153</v>
      </c>
      <c r="C2675" s="124">
        <v>0</v>
      </c>
      <c r="D2675" s="125">
        <v>1.0733435201361005E-2</v>
      </c>
      <c r="E2675" s="144">
        <v>0</v>
      </c>
    </row>
    <row r="2676" spans="2:5" x14ac:dyDescent="0.2">
      <c r="B2676" s="143">
        <v>43154</v>
      </c>
      <c r="C2676" s="124">
        <v>0</v>
      </c>
      <c r="D2676" s="125">
        <v>9.9790942182047346E-3</v>
      </c>
      <c r="E2676" s="144">
        <v>0</v>
      </c>
    </row>
    <row r="2677" spans="2:5" x14ac:dyDescent="0.2">
      <c r="B2677" s="143">
        <v>43155</v>
      </c>
      <c r="C2677" s="124">
        <v>0</v>
      </c>
      <c r="D2677" s="125">
        <v>1.0723332420336594E-2</v>
      </c>
      <c r="E2677" s="144">
        <v>0</v>
      </c>
    </row>
    <row r="2678" spans="2:5" x14ac:dyDescent="0.2">
      <c r="B2678" s="143">
        <v>43156</v>
      </c>
      <c r="C2678" s="124">
        <v>0</v>
      </c>
      <c r="D2678" s="125">
        <v>1.1191427941134454E-2</v>
      </c>
      <c r="E2678" s="144">
        <v>0</v>
      </c>
    </row>
    <row r="2679" spans="2:5" x14ac:dyDescent="0.2">
      <c r="B2679" s="143">
        <v>43157</v>
      </c>
      <c r="C2679" s="124">
        <v>0</v>
      </c>
      <c r="D2679" s="125">
        <v>1.1662891055607125E-2</v>
      </c>
      <c r="E2679" s="144">
        <v>0</v>
      </c>
    </row>
    <row r="2680" spans="2:5" x14ac:dyDescent="0.2">
      <c r="B2680" s="143">
        <v>43158</v>
      </c>
      <c r="C2680" s="124">
        <v>0</v>
      </c>
      <c r="D2680" s="125">
        <v>1.103651863209343E-2</v>
      </c>
      <c r="E2680" s="144">
        <v>0</v>
      </c>
    </row>
    <row r="2681" spans="2:5" x14ac:dyDescent="0.2">
      <c r="B2681" s="143">
        <v>43159</v>
      </c>
      <c r="C2681" s="124">
        <v>0</v>
      </c>
      <c r="D2681" s="125">
        <v>1.1541657683314147E-2</v>
      </c>
      <c r="E2681" s="144">
        <v>0</v>
      </c>
    </row>
    <row r="2682" spans="2:5" x14ac:dyDescent="0.2">
      <c r="B2682" s="143">
        <v>43160</v>
      </c>
      <c r="C2682" s="124">
        <v>0</v>
      </c>
      <c r="D2682" s="125">
        <v>1.1736978116452829E-2</v>
      </c>
      <c r="E2682" s="144">
        <v>0</v>
      </c>
    </row>
    <row r="2683" spans="2:5" x14ac:dyDescent="0.2">
      <c r="B2683" s="143">
        <v>43161</v>
      </c>
      <c r="C2683" s="124">
        <v>0</v>
      </c>
      <c r="D2683" s="125">
        <v>1.1871681863445019E-2</v>
      </c>
      <c r="E2683" s="144">
        <v>0</v>
      </c>
    </row>
    <row r="2684" spans="2:5" x14ac:dyDescent="0.2">
      <c r="B2684" s="143">
        <v>43162</v>
      </c>
      <c r="C2684" s="124">
        <v>0</v>
      </c>
      <c r="D2684" s="125">
        <v>1.2060267109234088E-2</v>
      </c>
      <c r="E2684" s="144">
        <v>0</v>
      </c>
    </row>
    <row r="2685" spans="2:5" x14ac:dyDescent="0.2">
      <c r="B2685" s="143">
        <v>43163</v>
      </c>
      <c r="C2685" s="124">
        <v>0</v>
      </c>
      <c r="D2685" s="125">
        <v>1.2383556102015345E-2</v>
      </c>
      <c r="E2685" s="144">
        <v>0</v>
      </c>
    </row>
    <row r="2686" spans="2:5" x14ac:dyDescent="0.2">
      <c r="B2686" s="143">
        <v>43164</v>
      </c>
      <c r="C2686" s="124">
        <v>0</v>
      </c>
      <c r="D2686" s="125">
        <v>1.2232014386649129E-2</v>
      </c>
      <c r="E2686" s="144">
        <v>0</v>
      </c>
    </row>
    <row r="2687" spans="2:5" x14ac:dyDescent="0.2">
      <c r="B2687" s="143">
        <v>43165</v>
      </c>
      <c r="C2687" s="124">
        <v>0</v>
      </c>
      <c r="D2687" s="125">
        <v>1.3100658282585373E-2</v>
      </c>
      <c r="E2687" s="144">
        <v>0</v>
      </c>
    </row>
    <row r="2688" spans="2:5" x14ac:dyDescent="0.2">
      <c r="B2688" s="143">
        <v>43166</v>
      </c>
      <c r="C2688" s="124">
        <v>0</v>
      </c>
      <c r="D2688" s="125">
        <v>1.3166113138146418E-2</v>
      </c>
      <c r="E2688" s="144">
        <v>0</v>
      </c>
    </row>
    <row r="2689" spans="2:5" x14ac:dyDescent="0.2">
      <c r="B2689" s="143">
        <v>43167</v>
      </c>
      <c r="C2689" s="124">
        <v>0</v>
      </c>
      <c r="D2689" s="125">
        <v>1.2989559566175791E-2</v>
      </c>
      <c r="E2689" s="144">
        <v>0</v>
      </c>
    </row>
    <row r="2690" spans="2:5" x14ac:dyDescent="0.2">
      <c r="B2690" s="143">
        <v>43168</v>
      </c>
      <c r="C2690" s="124">
        <v>0</v>
      </c>
      <c r="D2690" s="125">
        <v>1.2948658250164884E-2</v>
      </c>
      <c r="E2690" s="144">
        <v>0</v>
      </c>
    </row>
    <row r="2691" spans="2:5" x14ac:dyDescent="0.2">
      <c r="B2691" s="143">
        <v>43169</v>
      </c>
      <c r="C2691" s="124">
        <v>0</v>
      </c>
      <c r="D2691" s="125">
        <v>1.3395272905337563E-2</v>
      </c>
      <c r="E2691" s="144">
        <v>0</v>
      </c>
    </row>
    <row r="2692" spans="2:5" x14ac:dyDescent="0.2">
      <c r="B2692" s="143">
        <v>43170</v>
      </c>
      <c r="C2692" s="124">
        <v>0</v>
      </c>
      <c r="D2692" s="125">
        <v>1.452208175611241E-2</v>
      </c>
      <c r="E2692" s="144">
        <v>0</v>
      </c>
    </row>
    <row r="2693" spans="2:5" x14ac:dyDescent="0.2">
      <c r="B2693" s="143">
        <v>43171</v>
      </c>
      <c r="C2693" s="124">
        <v>0</v>
      </c>
      <c r="D2693" s="125">
        <v>1.4512437292142272E-2</v>
      </c>
      <c r="E2693" s="144">
        <v>0</v>
      </c>
    </row>
    <row r="2694" spans="2:5" x14ac:dyDescent="0.2">
      <c r="B2694" s="143">
        <v>43172</v>
      </c>
      <c r="C2694" s="124">
        <v>0</v>
      </c>
      <c r="D2694" s="125">
        <v>1.462837417796641E-2</v>
      </c>
      <c r="E2694" s="144">
        <v>0</v>
      </c>
    </row>
    <row r="2695" spans="2:5" x14ac:dyDescent="0.2">
      <c r="B2695" s="143">
        <v>43173</v>
      </c>
      <c r="C2695" s="124">
        <v>0</v>
      </c>
      <c r="D2695" s="125">
        <v>1.6812161194604307E-2</v>
      </c>
      <c r="E2695" s="144">
        <v>0</v>
      </c>
    </row>
    <row r="2696" spans="2:5" x14ac:dyDescent="0.2">
      <c r="B2696" s="143">
        <v>43174</v>
      </c>
      <c r="C2696" s="124">
        <v>0</v>
      </c>
      <c r="D2696" s="125">
        <v>1.6941373182964278E-2</v>
      </c>
      <c r="E2696" s="144">
        <v>0</v>
      </c>
    </row>
    <row r="2697" spans="2:5" x14ac:dyDescent="0.2">
      <c r="B2697" s="143">
        <v>43175</v>
      </c>
      <c r="C2697" s="124">
        <v>0</v>
      </c>
      <c r="D2697" s="125">
        <v>1.5410217898171402E-2</v>
      </c>
      <c r="E2697" s="144">
        <v>0</v>
      </c>
    </row>
    <row r="2698" spans="2:5" x14ac:dyDescent="0.2">
      <c r="B2698" s="143">
        <v>43176</v>
      </c>
      <c r="C2698" s="124">
        <v>0</v>
      </c>
      <c r="D2698" s="125">
        <v>1.4471404453685915E-2</v>
      </c>
      <c r="E2698" s="144">
        <v>0</v>
      </c>
    </row>
    <row r="2699" spans="2:5" x14ac:dyDescent="0.2">
      <c r="B2699" s="143">
        <v>43177</v>
      </c>
      <c r="C2699" s="124">
        <v>0</v>
      </c>
      <c r="D2699" s="125">
        <v>1.4415430664790596E-2</v>
      </c>
      <c r="E2699" s="144">
        <v>0</v>
      </c>
    </row>
    <row r="2700" spans="2:5" x14ac:dyDescent="0.2">
      <c r="B2700" s="143">
        <v>43178</v>
      </c>
      <c r="C2700" s="124">
        <v>0</v>
      </c>
      <c r="D2700" s="125">
        <v>1.4524632363265131E-2</v>
      </c>
      <c r="E2700" s="144">
        <v>0</v>
      </c>
    </row>
    <row r="2701" spans="2:5" x14ac:dyDescent="0.2">
      <c r="B2701" s="143">
        <v>43179</v>
      </c>
      <c r="C2701" s="124">
        <v>0</v>
      </c>
      <c r="D2701" s="125">
        <v>1.7289251613164192E-2</v>
      </c>
      <c r="E2701" s="144">
        <v>0</v>
      </c>
    </row>
    <row r="2702" spans="2:5" x14ac:dyDescent="0.2">
      <c r="B2702" s="143">
        <v>43180</v>
      </c>
      <c r="C2702" s="124">
        <v>0</v>
      </c>
      <c r="D2702" s="125">
        <v>1.8501856427003884E-2</v>
      </c>
      <c r="E2702" s="144">
        <v>0</v>
      </c>
    </row>
    <row r="2703" spans="2:5" x14ac:dyDescent="0.2">
      <c r="B2703" s="143">
        <v>43181</v>
      </c>
      <c r="C2703" s="124">
        <v>0</v>
      </c>
      <c r="D2703" s="125">
        <v>1.7314100072464186E-2</v>
      </c>
      <c r="E2703" s="144">
        <v>0</v>
      </c>
    </row>
    <row r="2704" spans="2:5" x14ac:dyDescent="0.2">
      <c r="B2704" s="143">
        <v>43182</v>
      </c>
      <c r="C2704" s="124">
        <v>0</v>
      </c>
      <c r="E2704" s="144">
        <v>0</v>
      </c>
    </row>
    <row r="2705" spans="2:5" x14ac:dyDescent="0.2">
      <c r="B2705" s="143">
        <v>43183</v>
      </c>
      <c r="C2705" s="124">
        <v>0</v>
      </c>
      <c r="E2705" s="144">
        <v>0</v>
      </c>
    </row>
    <row r="2706" spans="2:5" x14ac:dyDescent="0.2">
      <c r="B2706" s="143">
        <v>43184</v>
      </c>
      <c r="C2706" s="124">
        <v>0</v>
      </c>
      <c r="E2706" s="144">
        <v>0</v>
      </c>
    </row>
    <row r="2707" spans="2:5" x14ac:dyDescent="0.2">
      <c r="B2707" s="143">
        <v>43185</v>
      </c>
      <c r="C2707" s="124">
        <v>0</v>
      </c>
      <c r="E2707" s="144">
        <v>0</v>
      </c>
    </row>
    <row r="2708" spans="2:5" x14ac:dyDescent="0.2">
      <c r="B2708" s="143">
        <v>43186</v>
      </c>
      <c r="C2708" s="124">
        <v>0</v>
      </c>
      <c r="E2708" s="144">
        <v>0</v>
      </c>
    </row>
    <row r="2709" spans="2:5" x14ac:dyDescent="0.2">
      <c r="B2709" s="143">
        <v>43187</v>
      </c>
      <c r="C2709" s="124">
        <v>0</v>
      </c>
      <c r="E2709" s="144">
        <v>0</v>
      </c>
    </row>
    <row r="2710" spans="2:5" x14ac:dyDescent="0.2">
      <c r="B2710" s="143">
        <v>43188</v>
      </c>
      <c r="C2710" s="124">
        <v>0</v>
      </c>
      <c r="E2710" s="144">
        <v>15</v>
      </c>
    </row>
    <row r="2711" spans="2:5" x14ac:dyDescent="0.2">
      <c r="B2711" s="143">
        <v>43189</v>
      </c>
      <c r="C2711" s="124">
        <v>0</v>
      </c>
      <c r="E2711" s="144">
        <v>0</v>
      </c>
    </row>
    <row r="2712" spans="2:5" x14ac:dyDescent="0.2">
      <c r="B2712" s="143">
        <v>43190</v>
      </c>
      <c r="C2712" s="124">
        <v>0</v>
      </c>
      <c r="E2712" s="144">
        <v>0</v>
      </c>
    </row>
    <row r="2713" spans="2:5" x14ac:dyDescent="0.2">
      <c r="B2713" s="143">
        <v>43191</v>
      </c>
      <c r="C2713" s="124">
        <v>0</v>
      </c>
      <c r="E2713" s="144">
        <v>0</v>
      </c>
    </row>
    <row r="2714" spans="2:5" x14ac:dyDescent="0.2">
      <c r="B2714" s="143">
        <v>43192</v>
      </c>
      <c r="C2714" s="124">
        <v>0</v>
      </c>
      <c r="E2714" s="144">
        <v>0</v>
      </c>
    </row>
    <row r="2715" spans="2:5" x14ac:dyDescent="0.2">
      <c r="B2715" s="143">
        <v>43193</v>
      </c>
      <c r="C2715" s="124">
        <v>0</v>
      </c>
      <c r="E2715" s="144">
        <v>0</v>
      </c>
    </row>
    <row r="2716" spans="2:5" x14ac:dyDescent="0.2">
      <c r="B2716" s="143">
        <v>43194</v>
      </c>
      <c r="C2716" s="124">
        <v>0</v>
      </c>
      <c r="E2716" s="144">
        <v>0</v>
      </c>
    </row>
    <row r="2717" spans="2:5" x14ac:dyDescent="0.2">
      <c r="B2717" s="143">
        <v>43195</v>
      </c>
      <c r="C2717" s="124">
        <v>0</v>
      </c>
      <c r="E2717" s="144">
        <v>0</v>
      </c>
    </row>
    <row r="2718" spans="2:5" x14ac:dyDescent="0.2">
      <c r="B2718" s="143">
        <v>43196</v>
      </c>
      <c r="C2718" s="124">
        <v>0</v>
      </c>
      <c r="E2718" s="144">
        <v>0</v>
      </c>
    </row>
    <row r="2719" spans="2:5" x14ac:dyDescent="0.2">
      <c r="B2719" s="143">
        <v>43197</v>
      </c>
      <c r="C2719" s="124">
        <v>0</v>
      </c>
      <c r="E2719" s="144">
        <v>0</v>
      </c>
    </row>
    <row r="2720" spans="2:5" x14ac:dyDescent="0.2">
      <c r="B2720" s="143">
        <v>43198</v>
      </c>
      <c r="C2720" s="124">
        <v>0</v>
      </c>
      <c r="E2720" s="144">
        <v>0</v>
      </c>
    </row>
    <row r="2721" spans="2:5" x14ac:dyDescent="0.2">
      <c r="B2721" s="143">
        <v>43199</v>
      </c>
      <c r="C2721" s="124">
        <v>0</v>
      </c>
      <c r="E2721" s="144">
        <v>0</v>
      </c>
    </row>
    <row r="2722" spans="2:5" x14ac:dyDescent="0.2">
      <c r="B2722" s="143">
        <v>43200</v>
      </c>
      <c r="C2722" s="124">
        <v>0</v>
      </c>
      <c r="E2722" s="144">
        <v>0</v>
      </c>
    </row>
    <row r="2723" spans="2:5" x14ac:dyDescent="0.2">
      <c r="B2723" s="143">
        <v>43201</v>
      </c>
      <c r="C2723" s="124">
        <v>0</v>
      </c>
      <c r="E2723" s="144">
        <v>0</v>
      </c>
    </row>
    <row r="2724" spans="2:5" x14ac:dyDescent="0.2">
      <c r="B2724" s="143">
        <v>43202</v>
      </c>
      <c r="C2724" s="124">
        <v>0</v>
      </c>
      <c r="E2724" s="144">
        <v>8</v>
      </c>
    </row>
    <row r="2725" spans="2:5" x14ac:dyDescent="0.2">
      <c r="B2725" s="143">
        <v>43203</v>
      </c>
      <c r="C2725" s="124">
        <v>0</v>
      </c>
      <c r="E2725" s="144">
        <v>0</v>
      </c>
    </row>
    <row r="2726" spans="2:5" x14ac:dyDescent="0.2">
      <c r="B2726" s="143">
        <v>43204</v>
      </c>
      <c r="C2726" s="124">
        <v>0</v>
      </c>
      <c r="E2726" s="144">
        <v>0</v>
      </c>
    </row>
    <row r="2727" spans="2:5" x14ac:dyDescent="0.2">
      <c r="B2727" s="143">
        <v>43205</v>
      </c>
      <c r="C2727" s="124">
        <v>0</v>
      </c>
      <c r="E2727" s="144">
        <v>0</v>
      </c>
    </row>
    <row r="2728" spans="2:5" x14ac:dyDescent="0.2">
      <c r="B2728" s="143">
        <v>43206</v>
      </c>
      <c r="C2728" s="124">
        <v>0</v>
      </c>
      <c r="E2728" s="144">
        <v>0</v>
      </c>
    </row>
    <row r="2729" spans="2:5" x14ac:dyDescent="0.2">
      <c r="B2729" s="143">
        <v>43207</v>
      </c>
      <c r="C2729" s="124">
        <v>0</v>
      </c>
      <c r="E2729" s="144">
        <v>0</v>
      </c>
    </row>
    <row r="2730" spans="2:5" x14ac:dyDescent="0.2">
      <c r="B2730" s="143">
        <v>43208</v>
      </c>
      <c r="C2730" s="124">
        <v>0</v>
      </c>
      <c r="E2730" s="144">
        <v>0</v>
      </c>
    </row>
    <row r="2731" spans="2:5" x14ac:dyDescent="0.2">
      <c r="B2731" s="143">
        <v>43209</v>
      </c>
      <c r="C2731" s="124">
        <v>0</v>
      </c>
      <c r="E2731" s="144">
        <v>0</v>
      </c>
    </row>
    <row r="2732" spans="2:5" x14ac:dyDescent="0.2">
      <c r="B2732" s="143">
        <v>43210</v>
      </c>
      <c r="C2732" s="124">
        <v>0</v>
      </c>
      <c r="E2732" s="144">
        <v>0</v>
      </c>
    </row>
    <row r="2733" spans="2:5" x14ac:dyDescent="0.2">
      <c r="B2733" s="143">
        <v>43211</v>
      </c>
      <c r="C2733" s="124">
        <v>0</v>
      </c>
      <c r="E2733" s="144">
        <v>0</v>
      </c>
    </row>
    <row r="2734" spans="2:5" x14ac:dyDescent="0.2">
      <c r="B2734" s="143">
        <v>43212</v>
      </c>
      <c r="C2734" s="124">
        <v>0</v>
      </c>
      <c r="E2734" s="144">
        <v>0</v>
      </c>
    </row>
    <row r="2735" spans="2:5" x14ac:dyDescent="0.2">
      <c r="B2735" s="143">
        <v>43213</v>
      </c>
      <c r="C2735" s="124">
        <v>0</v>
      </c>
      <c r="E2735" s="144">
        <v>10</v>
      </c>
    </row>
    <row r="2736" spans="2:5" x14ac:dyDescent="0.2">
      <c r="B2736" s="143">
        <v>43214</v>
      </c>
      <c r="C2736" s="124">
        <v>0</v>
      </c>
      <c r="E2736" s="144">
        <v>0</v>
      </c>
    </row>
    <row r="2737" spans="2:5" x14ac:dyDescent="0.2">
      <c r="B2737" s="143">
        <v>43215</v>
      </c>
      <c r="C2737" s="124">
        <v>0</v>
      </c>
      <c r="E2737" s="144">
        <v>0</v>
      </c>
    </row>
    <row r="2738" spans="2:5" x14ac:dyDescent="0.2">
      <c r="B2738" s="143">
        <v>43216</v>
      </c>
      <c r="C2738" s="124">
        <v>0</v>
      </c>
      <c r="E2738" s="144">
        <v>0</v>
      </c>
    </row>
    <row r="2739" spans="2:5" x14ac:dyDescent="0.2">
      <c r="B2739" s="143">
        <v>43217</v>
      </c>
      <c r="C2739" s="124">
        <v>0</v>
      </c>
      <c r="E2739" s="144">
        <v>0</v>
      </c>
    </row>
    <row r="2740" spans="2:5" x14ac:dyDescent="0.2">
      <c r="B2740" s="143">
        <v>43218</v>
      </c>
      <c r="C2740" s="124">
        <v>0</v>
      </c>
      <c r="E2740" s="144">
        <v>0</v>
      </c>
    </row>
    <row r="2741" spans="2:5" x14ac:dyDescent="0.2">
      <c r="B2741" s="143">
        <v>43219</v>
      </c>
      <c r="C2741" s="124">
        <v>0</v>
      </c>
      <c r="E2741" s="144">
        <v>0</v>
      </c>
    </row>
    <row r="2742" spans="2:5" x14ac:dyDescent="0.2">
      <c r="B2742" s="143">
        <v>43220</v>
      </c>
      <c r="C2742" s="124">
        <v>0</v>
      </c>
      <c r="E2742" s="144">
        <v>0</v>
      </c>
    </row>
    <row r="2743" spans="2:5" x14ac:dyDescent="0.2">
      <c r="B2743" s="143">
        <v>43221</v>
      </c>
      <c r="C2743" s="124">
        <v>0</v>
      </c>
      <c r="E2743" s="144">
        <v>0</v>
      </c>
    </row>
    <row r="2744" spans="2:5" x14ac:dyDescent="0.2">
      <c r="B2744" s="143">
        <v>43222</v>
      </c>
      <c r="C2744" s="124">
        <v>0</v>
      </c>
      <c r="E2744" s="144">
        <v>0</v>
      </c>
    </row>
    <row r="2745" spans="2:5" x14ac:dyDescent="0.2">
      <c r="B2745" s="143">
        <v>43223</v>
      </c>
      <c r="C2745" s="124">
        <v>0</v>
      </c>
      <c r="E2745" s="144">
        <v>0</v>
      </c>
    </row>
    <row r="2746" spans="2:5" x14ac:dyDescent="0.2">
      <c r="B2746" s="143">
        <v>43224</v>
      </c>
      <c r="C2746" s="124">
        <v>0</v>
      </c>
      <c r="E2746" s="144">
        <v>0</v>
      </c>
    </row>
    <row r="2747" spans="2:5" x14ac:dyDescent="0.2">
      <c r="B2747" s="143">
        <v>43225</v>
      </c>
      <c r="C2747" s="124">
        <v>0</v>
      </c>
      <c r="E2747" s="144">
        <v>0</v>
      </c>
    </row>
    <row r="2748" spans="2:5" x14ac:dyDescent="0.2">
      <c r="B2748" s="143">
        <v>43226</v>
      </c>
      <c r="C2748" s="124">
        <v>0</v>
      </c>
      <c r="E2748" s="144">
        <v>0</v>
      </c>
    </row>
    <row r="2749" spans="2:5" x14ac:dyDescent="0.2">
      <c r="B2749" s="143">
        <v>43227</v>
      </c>
      <c r="C2749" s="124">
        <v>0</v>
      </c>
      <c r="E2749" s="144">
        <v>0</v>
      </c>
    </row>
    <row r="2750" spans="2:5" x14ac:dyDescent="0.2">
      <c r="B2750" s="143">
        <v>43228</v>
      </c>
      <c r="C2750" s="124">
        <v>0</v>
      </c>
      <c r="E2750" s="144">
        <v>0</v>
      </c>
    </row>
    <row r="2751" spans="2:5" x14ac:dyDescent="0.2">
      <c r="B2751" s="143">
        <v>43229</v>
      </c>
      <c r="C2751" s="124">
        <v>0</v>
      </c>
      <c r="E2751" s="144">
        <v>0</v>
      </c>
    </row>
    <row r="2752" spans="2:5" x14ac:dyDescent="0.2">
      <c r="B2752" s="143">
        <v>43230</v>
      </c>
      <c r="C2752" s="124">
        <v>0</v>
      </c>
      <c r="E2752" s="144">
        <v>0</v>
      </c>
    </row>
    <row r="2753" spans="2:5" x14ac:dyDescent="0.2">
      <c r="B2753" s="143">
        <v>43231</v>
      </c>
      <c r="C2753" s="124">
        <v>0</v>
      </c>
      <c r="E2753" s="144">
        <v>0</v>
      </c>
    </row>
    <row r="2754" spans="2:5" x14ac:dyDescent="0.2">
      <c r="B2754" s="143">
        <v>43232</v>
      </c>
      <c r="C2754" s="124">
        <v>0</v>
      </c>
      <c r="E2754" s="144">
        <v>0</v>
      </c>
    </row>
    <row r="2755" spans="2:5" x14ac:dyDescent="0.2">
      <c r="B2755" s="143">
        <v>43233</v>
      </c>
      <c r="C2755" s="124">
        <v>0</v>
      </c>
      <c r="E2755" s="144">
        <v>0</v>
      </c>
    </row>
    <row r="2756" spans="2:5" x14ac:dyDescent="0.2">
      <c r="B2756" s="143">
        <v>43234</v>
      </c>
      <c r="C2756" s="124">
        <v>0</v>
      </c>
      <c r="E2756" s="144">
        <v>0</v>
      </c>
    </row>
    <row r="2757" spans="2:5" x14ac:dyDescent="0.2">
      <c r="B2757" s="143">
        <v>43235</v>
      </c>
      <c r="C2757" s="124">
        <v>0</v>
      </c>
      <c r="E2757" s="144">
        <v>0</v>
      </c>
    </row>
    <row r="2758" spans="2:5" x14ac:dyDescent="0.2">
      <c r="B2758" s="143">
        <v>43236</v>
      </c>
      <c r="C2758" s="124">
        <v>0</v>
      </c>
      <c r="E2758" s="144">
        <v>0</v>
      </c>
    </row>
    <row r="2759" spans="2:5" x14ac:dyDescent="0.2">
      <c r="B2759" s="143">
        <v>43237</v>
      </c>
      <c r="C2759" s="124">
        <v>0</v>
      </c>
      <c r="E2759" s="144">
        <v>5</v>
      </c>
    </row>
    <row r="2760" spans="2:5" x14ac:dyDescent="0.2">
      <c r="B2760" s="143">
        <v>43238</v>
      </c>
      <c r="C2760" s="124">
        <v>0</v>
      </c>
      <c r="E2760" s="144">
        <v>0</v>
      </c>
    </row>
    <row r="2761" spans="2:5" x14ac:dyDescent="0.2">
      <c r="B2761" s="143">
        <v>43239</v>
      </c>
      <c r="C2761" s="124">
        <v>0</v>
      </c>
      <c r="E2761" s="144">
        <v>0</v>
      </c>
    </row>
    <row r="2762" spans="2:5" x14ac:dyDescent="0.2">
      <c r="B2762" s="143">
        <v>43240</v>
      </c>
      <c r="C2762" s="124">
        <v>0</v>
      </c>
      <c r="E2762" s="144">
        <v>0</v>
      </c>
    </row>
    <row r="2763" spans="2:5" x14ac:dyDescent="0.2">
      <c r="B2763" s="143">
        <v>43241</v>
      </c>
      <c r="C2763" s="124">
        <v>0</v>
      </c>
      <c r="E2763" s="144">
        <v>15</v>
      </c>
    </row>
    <row r="2764" spans="2:5" x14ac:dyDescent="0.2">
      <c r="B2764" s="143">
        <v>43242</v>
      </c>
      <c r="C2764" s="124">
        <v>0</v>
      </c>
      <c r="E2764" s="144">
        <v>14</v>
      </c>
    </row>
    <row r="2765" spans="2:5" x14ac:dyDescent="0.2">
      <c r="B2765" s="143">
        <v>43243</v>
      </c>
      <c r="C2765" s="124">
        <v>0</v>
      </c>
      <c r="E2765" s="144">
        <v>5</v>
      </c>
    </row>
    <row r="2766" spans="2:5" x14ac:dyDescent="0.2">
      <c r="B2766" s="143">
        <v>43244</v>
      </c>
      <c r="C2766" s="124">
        <v>0</v>
      </c>
      <c r="E2766" s="144">
        <v>0</v>
      </c>
    </row>
    <row r="2767" spans="2:5" x14ac:dyDescent="0.2">
      <c r="B2767" s="143">
        <v>43245</v>
      </c>
      <c r="C2767" s="124">
        <v>0</v>
      </c>
      <c r="E2767" s="144">
        <v>0</v>
      </c>
    </row>
    <row r="2768" spans="2:5" x14ac:dyDescent="0.2">
      <c r="B2768" s="143">
        <v>43246</v>
      </c>
      <c r="C2768" s="124">
        <v>0</v>
      </c>
      <c r="E2768" s="144">
        <v>0</v>
      </c>
    </row>
    <row r="2769" spans="2:5" x14ac:dyDescent="0.2">
      <c r="B2769" s="143">
        <v>43247</v>
      </c>
      <c r="C2769" s="124">
        <v>0</v>
      </c>
      <c r="E2769" s="144">
        <v>0</v>
      </c>
    </row>
    <row r="2770" spans="2:5" x14ac:dyDescent="0.2">
      <c r="B2770" s="143">
        <v>43248</v>
      </c>
      <c r="C2770" s="124">
        <v>0</v>
      </c>
      <c r="E2770" s="144">
        <v>0</v>
      </c>
    </row>
    <row r="2771" spans="2:5" x14ac:dyDescent="0.2">
      <c r="B2771" s="143">
        <v>43249</v>
      </c>
      <c r="C2771" s="124">
        <v>0</v>
      </c>
      <c r="E2771" s="144">
        <v>23</v>
      </c>
    </row>
    <row r="2772" spans="2:5" x14ac:dyDescent="0.2">
      <c r="B2772" s="143">
        <v>43250</v>
      </c>
      <c r="C2772" s="124">
        <v>0.123</v>
      </c>
      <c r="E2772" s="144">
        <v>0</v>
      </c>
    </row>
    <row r="2773" spans="2:5" x14ac:dyDescent="0.2">
      <c r="B2773" s="143">
        <v>43251</v>
      </c>
      <c r="C2773" s="124">
        <v>9.6000000000000002E-2</v>
      </c>
      <c r="E2773" s="144">
        <v>0</v>
      </c>
    </row>
    <row r="2774" spans="2:5" x14ac:dyDescent="0.2">
      <c r="B2774" s="143">
        <v>43252</v>
      </c>
      <c r="C2774" s="124">
        <v>1.734</v>
      </c>
      <c r="E2774" s="144">
        <v>34</v>
      </c>
    </row>
    <row r="2775" spans="2:5" x14ac:dyDescent="0.2">
      <c r="B2775" s="143">
        <v>43253</v>
      </c>
      <c r="C2775" s="124">
        <v>2.0489999999999999</v>
      </c>
      <c r="E2775" s="144">
        <v>9</v>
      </c>
    </row>
    <row r="2776" spans="2:5" x14ac:dyDescent="0.2">
      <c r="B2776" s="143">
        <v>43254</v>
      </c>
      <c r="C2776" s="124">
        <v>1.262</v>
      </c>
      <c r="E2776" s="144">
        <v>0</v>
      </c>
    </row>
    <row r="2777" spans="2:5" x14ac:dyDescent="0.2">
      <c r="B2777" s="143">
        <v>43255</v>
      </c>
      <c r="C2777" s="124">
        <v>0.96899999999999997</v>
      </c>
      <c r="E2777" s="144">
        <v>0</v>
      </c>
    </row>
    <row r="2778" spans="2:5" x14ac:dyDescent="0.2">
      <c r="B2778" s="143">
        <v>43256</v>
      </c>
      <c r="C2778" s="124">
        <v>0.39300000000000002</v>
      </c>
      <c r="E2778" s="144">
        <v>0</v>
      </c>
    </row>
    <row r="2779" spans="2:5" x14ac:dyDescent="0.2">
      <c r="B2779" s="143">
        <v>43257</v>
      </c>
      <c r="C2779" s="124">
        <v>0.29399999999999998</v>
      </c>
      <c r="E2779" s="144">
        <v>0</v>
      </c>
    </row>
    <row r="2780" spans="2:5" x14ac:dyDescent="0.2">
      <c r="B2780" s="143">
        <v>43258</v>
      </c>
      <c r="C2780" s="124">
        <v>0.17899999999999999</v>
      </c>
      <c r="E2780" s="144">
        <v>0</v>
      </c>
    </row>
    <row r="2781" spans="2:5" x14ac:dyDescent="0.2">
      <c r="B2781" s="143">
        <v>43259</v>
      </c>
      <c r="C2781" s="124">
        <v>9.9000000000000005E-2</v>
      </c>
      <c r="E2781" s="144">
        <v>0</v>
      </c>
    </row>
    <row r="2782" spans="2:5" x14ac:dyDescent="0.2">
      <c r="B2782" s="143">
        <v>43260</v>
      </c>
      <c r="C2782" s="124">
        <v>3.3000000000000002E-2</v>
      </c>
      <c r="E2782" s="144">
        <v>7</v>
      </c>
    </row>
    <row r="2783" spans="2:5" x14ac:dyDescent="0.2">
      <c r="B2783" s="143">
        <v>43261</v>
      </c>
      <c r="C2783" s="124">
        <v>9.0999999999999998E-2</v>
      </c>
      <c r="E2783" s="144">
        <v>0</v>
      </c>
    </row>
    <row r="2784" spans="2:5" x14ac:dyDescent="0.2">
      <c r="B2784" s="143">
        <v>43262</v>
      </c>
      <c r="C2784" s="124">
        <v>0.252</v>
      </c>
      <c r="E2784" s="144">
        <v>0</v>
      </c>
    </row>
    <row r="2785" spans="2:5" x14ac:dyDescent="0.2">
      <c r="B2785" s="143">
        <v>43263</v>
      </c>
      <c r="C2785" s="124">
        <v>0.14799999999999999</v>
      </c>
      <c r="E2785" s="144">
        <v>0</v>
      </c>
    </row>
    <row r="2786" spans="2:5" x14ac:dyDescent="0.2">
      <c r="B2786" s="143">
        <v>43264</v>
      </c>
      <c r="C2786" s="124">
        <v>8.1000000000000003E-2</v>
      </c>
      <c r="E2786" s="144">
        <v>0</v>
      </c>
    </row>
    <row r="2787" spans="2:5" x14ac:dyDescent="0.2">
      <c r="B2787" s="143">
        <v>43265</v>
      </c>
      <c r="C2787" s="124">
        <v>1.0249999999999999</v>
      </c>
      <c r="E2787" s="144">
        <v>0</v>
      </c>
    </row>
    <row r="2788" spans="2:5" x14ac:dyDescent="0.2">
      <c r="B2788" s="143">
        <v>43266</v>
      </c>
      <c r="C2788" s="124">
        <v>14.161</v>
      </c>
      <c r="E2788" s="144">
        <v>7.5</v>
      </c>
    </row>
    <row r="2789" spans="2:5" x14ac:dyDescent="0.2">
      <c r="B2789" s="143">
        <v>43267</v>
      </c>
      <c r="C2789" s="124">
        <v>6.2489999999999997</v>
      </c>
      <c r="E2789" s="144">
        <v>0</v>
      </c>
    </row>
    <row r="2790" spans="2:5" x14ac:dyDescent="0.2">
      <c r="B2790" s="143">
        <v>43268</v>
      </c>
      <c r="C2790" s="124">
        <v>2.3050000000000002</v>
      </c>
      <c r="E2790" s="144">
        <v>0</v>
      </c>
    </row>
    <row r="2791" spans="2:5" x14ac:dyDescent="0.2">
      <c r="B2791" s="143">
        <v>43269</v>
      </c>
      <c r="C2791" s="124">
        <v>7.8929999999999998</v>
      </c>
      <c r="E2791" s="144">
        <v>0</v>
      </c>
    </row>
    <row r="2792" spans="2:5" x14ac:dyDescent="0.2">
      <c r="B2792" s="143">
        <v>43270</v>
      </c>
      <c r="C2792" s="124">
        <v>8.9480000000000004</v>
      </c>
      <c r="E2792" s="144">
        <v>0</v>
      </c>
    </row>
    <row r="2793" spans="2:5" x14ac:dyDescent="0.2">
      <c r="B2793" s="143">
        <v>43271</v>
      </c>
      <c r="C2793" s="124">
        <v>4.4729999999999999</v>
      </c>
      <c r="E2793" s="144">
        <v>0</v>
      </c>
    </row>
    <row r="2794" spans="2:5" x14ac:dyDescent="0.2">
      <c r="B2794" s="143">
        <v>43272</v>
      </c>
      <c r="C2794" s="124">
        <v>2.625</v>
      </c>
      <c r="E2794" s="144">
        <v>0</v>
      </c>
    </row>
    <row r="2795" spans="2:5" x14ac:dyDescent="0.2">
      <c r="B2795" s="143">
        <v>43273</v>
      </c>
      <c r="C2795" s="124">
        <v>1.91</v>
      </c>
      <c r="E2795" s="144">
        <v>0</v>
      </c>
    </row>
    <row r="2796" spans="2:5" x14ac:dyDescent="0.2">
      <c r="B2796" s="143">
        <v>43274</v>
      </c>
      <c r="C2796" s="124">
        <v>1.4530000000000001</v>
      </c>
      <c r="E2796" s="144">
        <v>0</v>
      </c>
    </row>
    <row r="2797" spans="2:5" x14ac:dyDescent="0.2">
      <c r="B2797" s="143">
        <v>43275</v>
      </c>
      <c r="C2797" s="124">
        <v>1.319</v>
      </c>
      <c r="E2797" s="144">
        <v>0</v>
      </c>
    </row>
    <row r="2798" spans="2:5" x14ac:dyDescent="0.2">
      <c r="B2798" s="143">
        <v>43276</v>
      </c>
      <c r="C2798" s="124">
        <v>1.244</v>
      </c>
      <c r="E2798" s="144">
        <v>0</v>
      </c>
    </row>
    <row r="2799" spans="2:5" x14ac:dyDescent="0.2">
      <c r="B2799" s="143">
        <v>43277</v>
      </c>
      <c r="C2799" s="124">
        <v>0.95699999999999996</v>
      </c>
      <c r="E2799" s="144">
        <v>0</v>
      </c>
    </row>
    <row r="2800" spans="2:5" x14ac:dyDescent="0.2">
      <c r="B2800" s="143">
        <v>43278</v>
      </c>
      <c r="C2800" s="124">
        <v>0.86499999999999999</v>
      </c>
      <c r="E2800" s="144">
        <v>0</v>
      </c>
    </row>
    <row r="2801" spans="2:5" x14ac:dyDescent="0.2">
      <c r="B2801" s="143">
        <v>43279</v>
      </c>
      <c r="C2801" s="124">
        <v>1.121</v>
      </c>
      <c r="E2801" s="144">
        <v>0</v>
      </c>
    </row>
    <row r="2802" spans="2:5" x14ac:dyDescent="0.2">
      <c r="B2802" s="143">
        <v>43280</v>
      </c>
      <c r="C2802" s="124">
        <v>1.0149999999999999</v>
      </c>
      <c r="E2802" s="144">
        <v>0</v>
      </c>
    </row>
    <row r="2803" spans="2:5" x14ac:dyDescent="0.2">
      <c r="B2803" s="143">
        <v>43281</v>
      </c>
      <c r="C2803" s="124">
        <v>2.1520000000000001</v>
      </c>
      <c r="E2803" s="144">
        <v>0</v>
      </c>
    </row>
    <row r="2804" spans="2:5" x14ac:dyDescent="0.2">
      <c r="B2804" s="143">
        <v>43282</v>
      </c>
      <c r="C2804" s="124">
        <v>7.3570000000000002</v>
      </c>
      <c r="E2804" s="144">
        <v>0</v>
      </c>
    </row>
    <row r="2805" spans="2:5" x14ac:dyDescent="0.2">
      <c r="B2805" s="143">
        <v>43283</v>
      </c>
      <c r="C2805" s="124">
        <v>28.858000000000001</v>
      </c>
      <c r="E2805" s="144">
        <v>95</v>
      </c>
    </row>
    <row r="2806" spans="2:5" x14ac:dyDescent="0.2">
      <c r="B2806" s="143">
        <v>43284</v>
      </c>
      <c r="C2806" s="124">
        <v>13.706</v>
      </c>
      <c r="E2806" s="144">
        <v>55</v>
      </c>
    </row>
    <row r="2807" spans="2:5" x14ac:dyDescent="0.2">
      <c r="B2807" s="143">
        <v>43285</v>
      </c>
      <c r="C2807" s="124">
        <v>5.5490000000000004</v>
      </c>
      <c r="E2807" s="144">
        <v>0</v>
      </c>
    </row>
    <row r="2808" spans="2:5" x14ac:dyDescent="0.2">
      <c r="B2808" s="143">
        <v>43286</v>
      </c>
      <c r="C2808" s="124">
        <v>3.9260000000000002</v>
      </c>
      <c r="E2808" s="144">
        <v>0</v>
      </c>
    </row>
    <row r="2809" spans="2:5" x14ac:dyDescent="0.2">
      <c r="B2809" s="143">
        <v>43287</v>
      </c>
      <c r="C2809" s="124">
        <v>3.347</v>
      </c>
      <c r="E2809" s="144">
        <v>0</v>
      </c>
    </row>
    <row r="2810" spans="2:5" x14ac:dyDescent="0.2">
      <c r="B2810" s="143">
        <v>43288</v>
      </c>
      <c r="C2810" s="124">
        <v>2.9049999999999998</v>
      </c>
      <c r="E2810" s="144">
        <v>0</v>
      </c>
    </row>
    <row r="2811" spans="2:5" x14ac:dyDescent="0.2">
      <c r="B2811" s="143">
        <v>43289</v>
      </c>
      <c r="C2811" s="124">
        <v>2.5459999999999998</v>
      </c>
      <c r="E2811" s="144">
        <v>0</v>
      </c>
    </row>
    <row r="2812" spans="2:5" x14ac:dyDescent="0.2">
      <c r="B2812" s="143">
        <v>43290</v>
      </c>
      <c r="C2812" s="124">
        <v>2.2200000000000002</v>
      </c>
      <c r="E2812" s="144">
        <v>0</v>
      </c>
    </row>
    <row r="2813" spans="2:5" x14ac:dyDescent="0.2">
      <c r="B2813" s="143">
        <v>43291</v>
      </c>
      <c r="C2813" s="124">
        <v>1.93</v>
      </c>
      <c r="E2813" s="144">
        <v>0</v>
      </c>
    </row>
    <row r="2814" spans="2:5" x14ac:dyDescent="0.2">
      <c r="B2814" s="143">
        <v>43292</v>
      </c>
      <c r="C2814" s="124">
        <v>1.716</v>
      </c>
      <c r="E2814" s="144">
        <v>0</v>
      </c>
    </row>
    <row r="2815" spans="2:5" x14ac:dyDescent="0.2">
      <c r="B2815" s="143">
        <v>43293</v>
      </c>
      <c r="C2815" s="124">
        <v>1.472</v>
      </c>
      <c r="E2815" s="144">
        <v>0</v>
      </c>
    </row>
    <row r="2816" spans="2:5" x14ac:dyDescent="0.2">
      <c r="B2816" s="143">
        <v>43294</v>
      </c>
      <c r="C2816" s="124">
        <v>1.3759999999999999</v>
      </c>
      <c r="E2816" s="144">
        <v>0</v>
      </c>
    </row>
    <row r="2817" spans="2:5" x14ac:dyDescent="0.2">
      <c r="B2817" s="143">
        <v>43295</v>
      </c>
      <c r="C2817" s="124">
        <v>1.75</v>
      </c>
      <c r="E2817" s="144">
        <v>0</v>
      </c>
    </row>
    <row r="2818" spans="2:5" x14ac:dyDescent="0.2">
      <c r="B2818" s="143">
        <v>43296</v>
      </c>
      <c r="C2818" s="124">
        <v>1.7110000000000001</v>
      </c>
      <c r="E2818" s="144">
        <v>0</v>
      </c>
    </row>
    <row r="2819" spans="2:5" x14ac:dyDescent="0.2">
      <c r="B2819" s="143">
        <v>43297</v>
      </c>
      <c r="C2819" s="124">
        <v>1.327</v>
      </c>
      <c r="E2819" s="144">
        <v>0</v>
      </c>
    </row>
    <row r="2820" spans="2:5" x14ac:dyDescent="0.2">
      <c r="B2820" s="143">
        <v>43298</v>
      </c>
      <c r="C2820" s="124">
        <v>1.1100000000000001</v>
      </c>
      <c r="E2820" s="144">
        <v>0</v>
      </c>
    </row>
    <row r="2821" spans="2:5" x14ac:dyDescent="0.2">
      <c r="B2821" s="143">
        <v>43299</v>
      </c>
      <c r="C2821" s="124">
        <v>0.97199999999999998</v>
      </c>
      <c r="E2821" s="144">
        <v>0</v>
      </c>
    </row>
    <row r="2822" spans="2:5" x14ac:dyDescent="0.2">
      <c r="B2822" s="143">
        <v>43300</v>
      </c>
      <c r="C2822" s="124">
        <v>0.86699999999999999</v>
      </c>
      <c r="E2822" s="144">
        <v>0</v>
      </c>
    </row>
    <row r="2823" spans="2:5" x14ac:dyDescent="0.2">
      <c r="B2823" s="143">
        <v>43301</v>
      </c>
      <c r="C2823" s="124">
        <v>0.73499999999999999</v>
      </c>
      <c r="E2823" s="144">
        <v>11</v>
      </c>
    </row>
    <row r="2824" spans="2:5" x14ac:dyDescent="0.2">
      <c r="B2824" s="143">
        <v>43302</v>
      </c>
      <c r="C2824" s="124">
        <v>0.65100000000000002</v>
      </c>
      <c r="E2824" s="144">
        <v>0</v>
      </c>
    </row>
    <row r="2825" spans="2:5" x14ac:dyDescent="0.2">
      <c r="B2825" s="143">
        <v>43303</v>
      </c>
      <c r="C2825" s="124">
        <v>0.54700000000000004</v>
      </c>
      <c r="E2825" s="144">
        <v>0</v>
      </c>
    </row>
    <row r="2826" spans="2:5" x14ac:dyDescent="0.2">
      <c r="B2826" s="143">
        <v>43304</v>
      </c>
      <c r="C2826" s="124">
        <v>0.47599999999999998</v>
      </c>
      <c r="E2826" s="144">
        <v>0</v>
      </c>
    </row>
    <row r="2827" spans="2:5" x14ac:dyDescent="0.2">
      <c r="B2827" s="143">
        <v>43305</v>
      </c>
      <c r="C2827" s="124">
        <v>0.43</v>
      </c>
      <c r="E2827" s="144">
        <v>0</v>
      </c>
    </row>
    <row r="2828" spans="2:5" x14ac:dyDescent="0.2">
      <c r="B2828" s="143">
        <v>43306</v>
      </c>
      <c r="C2828" s="124">
        <v>0.33800000000000002</v>
      </c>
      <c r="E2828" s="144">
        <v>0</v>
      </c>
    </row>
    <row r="2829" spans="2:5" x14ac:dyDescent="0.2">
      <c r="B2829" s="143">
        <v>43307</v>
      </c>
      <c r="C2829" s="124">
        <v>0.185</v>
      </c>
      <c r="E2829" s="144">
        <v>0</v>
      </c>
    </row>
    <row r="2830" spans="2:5" x14ac:dyDescent="0.2">
      <c r="B2830" s="143">
        <v>43308</v>
      </c>
      <c r="C2830" s="124">
        <v>0.20799999999999999</v>
      </c>
      <c r="E2830" s="144">
        <v>0</v>
      </c>
    </row>
    <row r="2831" spans="2:5" x14ac:dyDescent="0.2">
      <c r="B2831" s="143">
        <v>43309</v>
      </c>
      <c r="C2831" s="124">
        <v>0.23</v>
      </c>
      <c r="E2831" s="144">
        <v>0</v>
      </c>
    </row>
    <row r="2832" spans="2:5" x14ac:dyDescent="0.2">
      <c r="B2832" s="143">
        <v>43310</v>
      </c>
      <c r="C2832" s="124">
        <v>0.26500000000000001</v>
      </c>
      <c r="E2832" s="144">
        <v>0</v>
      </c>
    </row>
    <row r="2833" spans="2:5" x14ac:dyDescent="0.2">
      <c r="B2833" s="143">
        <v>43311</v>
      </c>
      <c r="C2833" s="124">
        <v>0.27</v>
      </c>
      <c r="E2833" s="144">
        <v>0</v>
      </c>
    </row>
    <row r="2834" spans="2:5" x14ac:dyDescent="0.2">
      <c r="B2834" s="143">
        <v>43312</v>
      </c>
      <c r="C2834" s="124">
        <v>0.28499999999999998</v>
      </c>
      <c r="E2834" s="144">
        <v>0</v>
      </c>
    </row>
    <row r="2835" spans="2:5" x14ac:dyDescent="0.2">
      <c r="B2835" s="143">
        <v>43313</v>
      </c>
      <c r="C2835" s="124">
        <v>0.3</v>
      </c>
      <c r="E2835" s="144">
        <v>0</v>
      </c>
    </row>
    <row r="2836" spans="2:5" x14ac:dyDescent="0.2">
      <c r="B2836" s="143">
        <v>43314</v>
      </c>
      <c r="C2836" s="124">
        <v>0.26200000000000001</v>
      </c>
      <c r="E2836" s="144">
        <v>0</v>
      </c>
    </row>
    <row r="2837" spans="2:5" x14ac:dyDescent="0.2">
      <c r="B2837" s="143">
        <v>43315</v>
      </c>
      <c r="C2837" s="124">
        <v>0.21199999999999999</v>
      </c>
      <c r="E2837" s="144">
        <v>0</v>
      </c>
    </row>
    <row r="2838" spans="2:5" x14ac:dyDescent="0.2">
      <c r="B2838" s="143">
        <v>43316</v>
      </c>
      <c r="C2838" s="124">
        <v>0.254</v>
      </c>
      <c r="E2838" s="144">
        <v>0</v>
      </c>
    </row>
    <row r="2839" spans="2:5" x14ac:dyDescent="0.2">
      <c r="B2839" s="143">
        <v>43317</v>
      </c>
      <c r="C2839" s="124">
        <v>0.245</v>
      </c>
      <c r="E2839" s="144">
        <v>0</v>
      </c>
    </row>
    <row r="2840" spans="2:5" x14ac:dyDescent="0.2">
      <c r="B2840" s="143">
        <v>43318</v>
      </c>
      <c r="C2840" s="124">
        <v>0.22600000000000001</v>
      </c>
      <c r="E2840" s="144">
        <v>0</v>
      </c>
    </row>
    <row r="2841" spans="2:5" x14ac:dyDescent="0.2">
      <c r="B2841" s="143">
        <v>43319</v>
      </c>
      <c r="C2841" s="124">
        <v>3.919</v>
      </c>
      <c r="E2841" s="144">
        <v>0</v>
      </c>
    </row>
    <row r="2842" spans="2:5" x14ac:dyDescent="0.2">
      <c r="B2842" s="143">
        <v>43320</v>
      </c>
      <c r="C2842" s="124">
        <v>3.952</v>
      </c>
      <c r="E2842" s="144">
        <v>33</v>
      </c>
    </row>
    <row r="2843" spans="2:5" x14ac:dyDescent="0.2">
      <c r="B2843" s="143">
        <v>43321</v>
      </c>
      <c r="C2843" s="124">
        <v>2.2530000000000001</v>
      </c>
      <c r="E2843" s="144">
        <v>0</v>
      </c>
    </row>
    <row r="2844" spans="2:5" x14ac:dyDescent="0.2">
      <c r="B2844" s="143">
        <v>43322</v>
      </c>
      <c r="C2844" s="124">
        <v>1.5169999999999999</v>
      </c>
      <c r="E2844" s="144">
        <v>0</v>
      </c>
    </row>
    <row r="2845" spans="2:5" x14ac:dyDescent="0.2">
      <c r="B2845" s="143">
        <v>43323</v>
      </c>
      <c r="C2845" s="124">
        <v>1.179</v>
      </c>
      <c r="E2845" s="144">
        <v>0</v>
      </c>
    </row>
    <row r="2846" spans="2:5" x14ac:dyDescent="0.2">
      <c r="B2846" s="143">
        <v>43324</v>
      </c>
      <c r="C2846" s="124">
        <v>1.0569999999999999</v>
      </c>
      <c r="E2846" s="144">
        <v>0</v>
      </c>
    </row>
    <row r="2847" spans="2:5" x14ac:dyDescent="0.2">
      <c r="B2847" s="143">
        <v>43325</v>
      </c>
      <c r="C2847" s="124">
        <v>0.85499999999999998</v>
      </c>
      <c r="E2847" s="144">
        <v>0</v>
      </c>
    </row>
    <row r="2848" spans="2:5" x14ac:dyDescent="0.2">
      <c r="B2848" s="143">
        <v>43326</v>
      </c>
      <c r="C2848" s="124">
        <v>0.76100000000000001</v>
      </c>
      <c r="E2848" s="144">
        <v>0</v>
      </c>
    </row>
    <row r="2849" spans="2:5" x14ac:dyDescent="0.2">
      <c r="B2849" s="143">
        <v>43327</v>
      </c>
      <c r="C2849" s="124">
        <v>0.64100000000000001</v>
      </c>
      <c r="E2849" s="144">
        <v>0</v>
      </c>
    </row>
    <row r="2850" spans="2:5" x14ac:dyDescent="0.2">
      <c r="B2850" s="143">
        <v>43328</v>
      </c>
      <c r="C2850" s="124">
        <v>0.61499999999999999</v>
      </c>
      <c r="E2850" s="144">
        <v>0</v>
      </c>
    </row>
    <row r="2851" spans="2:5" x14ac:dyDescent="0.2">
      <c r="B2851" s="143">
        <v>43329</v>
      </c>
      <c r="C2851" s="124">
        <v>0.66200000000000003</v>
      </c>
      <c r="E2851" s="144">
        <v>10</v>
      </c>
    </row>
    <row r="2852" spans="2:5" x14ac:dyDescent="0.2">
      <c r="B2852" s="143">
        <v>43330</v>
      </c>
      <c r="C2852" s="124">
        <v>0.97099999999999997</v>
      </c>
      <c r="E2852" s="144">
        <v>0</v>
      </c>
    </row>
    <row r="2853" spans="2:5" x14ac:dyDescent="0.2">
      <c r="B2853" s="143">
        <v>43331</v>
      </c>
      <c r="C2853" s="124">
        <v>0.92500000000000004</v>
      </c>
      <c r="E2853" s="144">
        <v>0</v>
      </c>
    </row>
    <row r="2854" spans="2:5" x14ac:dyDescent="0.2">
      <c r="B2854" s="143">
        <v>43332</v>
      </c>
      <c r="C2854" s="124">
        <v>0.69199999999999995</v>
      </c>
      <c r="E2854" s="144">
        <v>0</v>
      </c>
    </row>
    <row r="2855" spans="2:5" x14ac:dyDescent="0.2">
      <c r="B2855" s="143">
        <v>43333</v>
      </c>
      <c r="C2855" s="124">
        <v>0.63500000000000001</v>
      </c>
      <c r="E2855" s="144">
        <v>0</v>
      </c>
    </row>
    <row r="2856" spans="2:5" x14ac:dyDescent="0.2">
      <c r="B2856" s="143">
        <v>43334</v>
      </c>
      <c r="C2856" s="124">
        <v>0.59399999999999997</v>
      </c>
      <c r="E2856" s="144">
        <v>0</v>
      </c>
    </row>
    <row r="2857" spans="2:5" x14ac:dyDescent="0.2">
      <c r="B2857" s="143">
        <v>43335</v>
      </c>
      <c r="C2857" s="124">
        <v>0.59199999999999997</v>
      </c>
      <c r="E2857" s="144">
        <v>0</v>
      </c>
    </row>
    <row r="2858" spans="2:5" x14ac:dyDescent="0.2">
      <c r="B2858" s="143">
        <v>43336</v>
      </c>
      <c r="C2858" s="124">
        <v>0.48399999999999999</v>
      </c>
      <c r="E2858" s="144">
        <v>0</v>
      </c>
    </row>
    <row r="2859" spans="2:5" x14ac:dyDescent="0.2">
      <c r="B2859" s="143">
        <v>43337</v>
      </c>
      <c r="C2859" s="124">
        <v>0.46899999999999997</v>
      </c>
      <c r="E2859" s="144">
        <v>0</v>
      </c>
    </row>
    <row r="2860" spans="2:5" x14ac:dyDescent="0.2">
      <c r="B2860" s="143">
        <v>43338</v>
      </c>
      <c r="C2860" s="124">
        <v>5.5069999999999997</v>
      </c>
      <c r="E2860" s="144">
        <v>0</v>
      </c>
    </row>
    <row r="2861" spans="2:5" x14ac:dyDescent="0.2">
      <c r="B2861" s="143">
        <v>43339</v>
      </c>
      <c r="C2861" s="124">
        <v>6.2939999999999996</v>
      </c>
      <c r="E2861" s="144">
        <v>48</v>
      </c>
    </row>
    <row r="2862" spans="2:5" x14ac:dyDescent="0.2">
      <c r="B2862" s="143">
        <v>43340</v>
      </c>
      <c r="C2862" s="124">
        <v>7.1719999999999997</v>
      </c>
      <c r="E2862" s="144">
        <v>8</v>
      </c>
    </row>
    <row r="2863" spans="2:5" x14ac:dyDescent="0.2">
      <c r="B2863" s="143">
        <v>43341</v>
      </c>
      <c r="C2863" s="124">
        <v>5.62</v>
      </c>
      <c r="E2863" s="144">
        <v>0</v>
      </c>
    </row>
    <row r="2864" spans="2:5" x14ac:dyDescent="0.2">
      <c r="B2864" s="143">
        <v>43342</v>
      </c>
      <c r="C2864" s="124">
        <v>3.98</v>
      </c>
      <c r="E2864" s="144">
        <v>0</v>
      </c>
    </row>
    <row r="2865" spans="2:5" x14ac:dyDescent="0.2">
      <c r="B2865" s="143">
        <v>43343</v>
      </c>
      <c r="C2865" s="124">
        <v>3.1890000000000001</v>
      </c>
      <c r="E2865" s="144">
        <v>0</v>
      </c>
    </row>
    <row r="2866" spans="2:5" x14ac:dyDescent="0.2">
      <c r="B2866" s="143">
        <v>43344</v>
      </c>
      <c r="C2866" s="124">
        <v>2.8210000000000002</v>
      </c>
      <c r="E2866" s="144">
        <v>0</v>
      </c>
    </row>
    <row r="2867" spans="2:5" x14ac:dyDescent="0.2">
      <c r="B2867" s="143">
        <v>43345</v>
      </c>
      <c r="C2867" s="124">
        <v>2.6139999999999999</v>
      </c>
      <c r="E2867" s="144">
        <v>0</v>
      </c>
    </row>
    <row r="2868" spans="2:5" x14ac:dyDescent="0.2">
      <c r="B2868" s="143">
        <v>43346</v>
      </c>
      <c r="C2868" s="124">
        <v>3.2029999999999998</v>
      </c>
      <c r="E2868" s="144">
        <v>10</v>
      </c>
    </row>
    <row r="2869" spans="2:5" x14ac:dyDescent="0.2">
      <c r="B2869" s="143">
        <v>43347</v>
      </c>
      <c r="C2869" s="124">
        <v>2.7509999999999999</v>
      </c>
      <c r="E2869" s="144">
        <v>0</v>
      </c>
    </row>
    <row r="2870" spans="2:5" x14ac:dyDescent="0.2">
      <c r="B2870" s="143">
        <v>43348</v>
      </c>
      <c r="C2870" s="124">
        <v>3.5409999999999999</v>
      </c>
      <c r="E2870" s="144">
        <v>10</v>
      </c>
    </row>
    <row r="2871" spans="2:5" x14ac:dyDescent="0.2">
      <c r="B2871" s="143">
        <v>43349</v>
      </c>
      <c r="C2871" s="124">
        <v>5.6689999999999996</v>
      </c>
      <c r="E2871" s="144">
        <v>10</v>
      </c>
    </row>
    <row r="2872" spans="2:5" x14ac:dyDescent="0.2">
      <c r="B2872" s="143">
        <v>43350</v>
      </c>
      <c r="C2872" s="124">
        <v>4.0720000000000001</v>
      </c>
      <c r="E2872" s="144">
        <v>0</v>
      </c>
    </row>
    <row r="2873" spans="2:5" x14ac:dyDescent="0.2">
      <c r="B2873" s="143">
        <v>43351</v>
      </c>
      <c r="C2873" s="124">
        <v>3.407</v>
      </c>
      <c r="E2873" s="144">
        <v>0</v>
      </c>
    </row>
    <row r="2874" spans="2:5" x14ac:dyDescent="0.2">
      <c r="B2874" s="143">
        <v>43352</v>
      </c>
      <c r="C2874" s="124">
        <v>2.992</v>
      </c>
      <c r="E2874" s="144">
        <v>0</v>
      </c>
    </row>
    <row r="2875" spans="2:5" x14ac:dyDescent="0.2">
      <c r="B2875" s="143">
        <v>43353</v>
      </c>
      <c r="C2875" s="124">
        <v>2.5459999999999998</v>
      </c>
      <c r="E2875" s="144">
        <v>0</v>
      </c>
    </row>
    <row r="2876" spans="2:5" x14ac:dyDescent="0.2">
      <c r="B2876" s="143">
        <v>43354</v>
      </c>
      <c r="C2876" s="124">
        <v>2.246</v>
      </c>
      <c r="E2876" s="144">
        <v>0</v>
      </c>
    </row>
    <row r="2877" spans="2:5" x14ac:dyDescent="0.2">
      <c r="B2877" s="143">
        <v>43355</v>
      </c>
      <c r="C2877" s="124">
        <v>1.972</v>
      </c>
      <c r="E2877" s="144">
        <v>0</v>
      </c>
    </row>
    <row r="2878" spans="2:5" x14ac:dyDescent="0.2">
      <c r="B2878" s="143">
        <v>43356</v>
      </c>
      <c r="C2878" s="124">
        <v>1.909</v>
      </c>
      <c r="E2878" s="144">
        <v>0</v>
      </c>
    </row>
    <row r="2879" spans="2:5" x14ac:dyDescent="0.2">
      <c r="B2879" s="143">
        <v>43357</v>
      </c>
      <c r="C2879" s="124">
        <v>1.7669999999999999</v>
      </c>
      <c r="E2879" s="144">
        <v>0</v>
      </c>
    </row>
    <row r="2880" spans="2:5" x14ac:dyDescent="0.2">
      <c r="B2880" s="143">
        <v>43358</v>
      </c>
      <c r="C2880" s="124">
        <v>1.639</v>
      </c>
      <c r="E2880" s="144">
        <v>0</v>
      </c>
    </row>
    <row r="2881" spans="2:5" x14ac:dyDescent="0.2">
      <c r="B2881" s="143">
        <v>43359</v>
      </c>
      <c r="C2881" s="124">
        <v>1.6579999999999999</v>
      </c>
      <c r="E2881" s="144">
        <v>0</v>
      </c>
    </row>
    <row r="2882" spans="2:5" x14ac:dyDescent="0.2">
      <c r="B2882" s="143">
        <v>43360</v>
      </c>
      <c r="C2882" s="124">
        <v>1.605</v>
      </c>
      <c r="E2882" s="144">
        <v>10</v>
      </c>
    </row>
    <row r="2883" spans="2:5" x14ac:dyDescent="0.2">
      <c r="B2883" s="143">
        <v>43361</v>
      </c>
      <c r="C2883" s="124">
        <v>1.9430000000000001</v>
      </c>
      <c r="E2883" s="144">
        <v>10</v>
      </c>
    </row>
    <row r="2884" spans="2:5" x14ac:dyDescent="0.2">
      <c r="B2884" s="143">
        <v>43362</v>
      </c>
      <c r="C2884" s="124">
        <v>8.2309999999999999</v>
      </c>
      <c r="E2884" s="144">
        <v>17</v>
      </c>
    </row>
    <row r="2885" spans="2:5" x14ac:dyDescent="0.2">
      <c r="B2885" s="143">
        <v>43363</v>
      </c>
      <c r="C2885" s="124">
        <v>8.2029999999999994</v>
      </c>
      <c r="E2885" s="144">
        <v>0</v>
      </c>
    </row>
    <row r="2886" spans="2:5" x14ac:dyDescent="0.2">
      <c r="B2886" s="143">
        <v>43364</v>
      </c>
      <c r="C2886" s="124">
        <v>4.9790000000000001</v>
      </c>
      <c r="E2886" s="144">
        <v>0</v>
      </c>
    </row>
    <row r="2887" spans="2:5" x14ac:dyDescent="0.2">
      <c r="B2887" s="143">
        <v>43365</v>
      </c>
      <c r="C2887" s="124">
        <v>3.7570000000000001</v>
      </c>
      <c r="E2887" s="144">
        <v>0</v>
      </c>
    </row>
    <row r="2888" spans="2:5" x14ac:dyDescent="0.2">
      <c r="B2888" s="143">
        <v>43366</v>
      </c>
      <c r="C2888" s="124">
        <v>3.2450000000000001</v>
      </c>
      <c r="E2888" s="144">
        <v>0</v>
      </c>
    </row>
    <row r="2889" spans="2:5" x14ac:dyDescent="0.2">
      <c r="B2889" s="143">
        <v>43367</v>
      </c>
      <c r="C2889" s="124">
        <v>2.722</v>
      </c>
      <c r="E2889" s="144">
        <v>0</v>
      </c>
    </row>
    <row r="2890" spans="2:5" x14ac:dyDescent="0.2">
      <c r="B2890" s="143">
        <v>43368</v>
      </c>
      <c r="C2890" s="124">
        <v>2.4159999999999999</v>
      </c>
      <c r="E2890" s="144">
        <v>0</v>
      </c>
    </row>
    <row r="2891" spans="2:5" x14ac:dyDescent="0.2">
      <c r="B2891" s="143">
        <v>43369</v>
      </c>
      <c r="C2891" s="124">
        <v>2.2450000000000001</v>
      </c>
      <c r="E2891" s="144">
        <v>0</v>
      </c>
    </row>
    <row r="2892" spans="2:5" x14ac:dyDescent="0.2">
      <c r="B2892" s="143">
        <v>43370</v>
      </c>
      <c r="C2892" s="124">
        <v>2.1110000000000002</v>
      </c>
      <c r="E2892" s="144">
        <v>3</v>
      </c>
    </row>
    <row r="2893" spans="2:5" x14ac:dyDescent="0.2">
      <c r="B2893" s="143">
        <v>43371</v>
      </c>
      <c r="C2893" s="124">
        <v>1.9690000000000001</v>
      </c>
      <c r="E2893" s="144">
        <v>6.5</v>
      </c>
    </row>
    <row r="2894" spans="2:5" x14ac:dyDescent="0.2">
      <c r="B2894" s="143">
        <v>43372</v>
      </c>
      <c r="C2894" s="124">
        <v>2.0760000000000001</v>
      </c>
      <c r="E2894" s="144">
        <v>0</v>
      </c>
    </row>
    <row r="2895" spans="2:5" x14ac:dyDescent="0.2">
      <c r="B2895" s="143">
        <v>43373</v>
      </c>
      <c r="C2895" s="124">
        <v>1.93</v>
      </c>
      <c r="E2895" s="144">
        <v>0</v>
      </c>
    </row>
    <row r="2896" spans="2:5" x14ac:dyDescent="0.2">
      <c r="B2896" s="143">
        <v>43374</v>
      </c>
      <c r="C2896" s="124">
        <v>1.468</v>
      </c>
      <c r="E2896" s="144">
        <v>0</v>
      </c>
    </row>
    <row r="2897" spans="2:5" x14ac:dyDescent="0.2">
      <c r="B2897" s="143">
        <v>43375</v>
      </c>
      <c r="C2897" s="124">
        <v>1.1000000000000001</v>
      </c>
      <c r="E2897" s="144">
        <v>0</v>
      </c>
    </row>
    <row r="2898" spans="2:5" x14ac:dyDescent="0.2">
      <c r="B2898" s="143">
        <v>43376</v>
      </c>
      <c r="C2898" s="124">
        <v>0.69</v>
      </c>
      <c r="E2898" s="144">
        <v>0</v>
      </c>
    </row>
    <row r="2899" spans="2:5" x14ac:dyDescent="0.2">
      <c r="B2899" s="143">
        <v>43377</v>
      </c>
      <c r="C2899" s="124">
        <v>0.53700000000000003</v>
      </c>
      <c r="E2899" s="144">
        <v>0</v>
      </c>
    </row>
    <row r="2900" spans="2:5" x14ac:dyDescent="0.2">
      <c r="B2900" s="143">
        <v>43378</v>
      </c>
      <c r="C2900" s="124">
        <v>0.442</v>
      </c>
      <c r="E2900" s="144">
        <v>0</v>
      </c>
    </row>
    <row r="2901" spans="2:5" x14ac:dyDescent="0.2">
      <c r="B2901" s="143">
        <v>43379</v>
      </c>
      <c r="C2901" s="124">
        <v>0.433</v>
      </c>
      <c r="E2901" s="144">
        <v>0</v>
      </c>
    </row>
    <row r="2902" spans="2:5" x14ac:dyDescent="0.2">
      <c r="B2902" s="143">
        <v>43380</v>
      </c>
      <c r="C2902" s="124">
        <v>0.45500000000000002</v>
      </c>
      <c r="E2902" s="144">
        <v>0</v>
      </c>
    </row>
    <row r="2903" spans="2:5" x14ac:dyDescent="0.2">
      <c r="B2903" s="143">
        <v>43381</v>
      </c>
      <c r="C2903" s="124">
        <v>0.34200000000000003</v>
      </c>
      <c r="E2903" s="144">
        <v>0</v>
      </c>
    </row>
    <row r="2904" spans="2:5" x14ac:dyDescent="0.2">
      <c r="B2904" s="143">
        <v>43382</v>
      </c>
      <c r="C2904" s="124">
        <v>0.26100000000000001</v>
      </c>
      <c r="E2904" s="144">
        <v>0</v>
      </c>
    </row>
    <row r="2905" spans="2:5" x14ac:dyDescent="0.2">
      <c r="B2905" s="143">
        <v>43383</v>
      </c>
      <c r="C2905" s="124">
        <v>0.20300000000000001</v>
      </c>
      <c r="E2905" s="144">
        <v>0</v>
      </c>
    </row>
    <row r="2906" spans="2:5" x14ac:dyDescent="0.2">
      <c r="B2906" s="143">
        <v>43384</v>
      </c>
      <c r="C2906" s="124">
        <v>0.14399999999999999</v>
      </c>
      <c r="E2906" s="144">
        <v>0</v>
      </c>
    </row>
    <row r="2907" spans="2:5" x14ac:dyDescent="0.2">
      <c r="B2907" s="143">
        <v>43385</v>
      </c>
      <c r="C2907" s="124">
        <v>0.14399999999999999</v>
      </c>
      <c r="E2907" s="144">
        <v>0</v>
      </c>
    </row>
    <row r="2908" spans="2:5" x14ac:dyDescent="0.2">
      <c r="B2908" s="143">
        <v>43386</v>
      </c>
      <c r="C2908" s="124">
        <v>0.157</v>
      </c>
      <c r="E2908" s="144">
        <v>0</v>
      </c>
    </row>
    <row r="2909" spans="2:5" x14ac:dyDescent="0.2">
      <c r="B2909" s="143">
        <v>43387</v>
      </c>
      <c r="C2909" s="124">
        <v>0.17299999999999999</v>
      </c>
      <c r="E2909" s="144">
        <v>0</v>
      </c>
    </row>
    <row r="2910" spans="2:5" x14ac:dyDescent="0.2">
      <c r="B2910" s="143">
        <v>43388</v>
      </c>
      <c r="C2910" s="124">
        <v>9.7000000000000003E-2</v>
      </c>
      <c r="E2910" s="144">
        <v>0</v>
      </c>
    </row>
    <row r="2911" spans="2:5" x14ac:dyDescent="0.2">
      <c r="B2911" s="143">
        <v>43389</v>
      </c>
      <c r="C2911" s="124">
        <v>8.8999999999999996E-2</v>
      </c>
      <c r="E2911" s="144">
        <v>0</v>
      </c>
    </row>
    <row r="2912" spans="2:5" x14ac:dyDescent="0.2">
      <c r="B2912" s="143">
        <v>43390</v>
      </c>
      <c r="C2912" s="124">
        <v>0.125</v>
      </c>
      <c r="E2912" s="144">
        <v>0</v>
      </c>
    </row>
    <row r="2913" spans="2:5" x14ac:dyDescent="0.2">
      <c r="B2913" s="143">
        <v>43391</v>
      </c>
      <c r="C2913" s="124">
        <v>6.6000000000000003E-2</v>
      </c>
      <c r="E2913" s="144">
        <v>0</v>
      </c>
    </row>
    <row r="2914" spans="2:5" x14ac:dyDescent="0.2">
      <c r="B2914" s="143">
        <v>43392</v>
      </c>
      <c r="C2914" s="124">
        <v>7.3999999999999996E-2</v>
      </c>
      <c r="E2914" s="144">
        <v>0</v>
      </c>
    </row>
    <row r="2915" spans="2:5" x14ac:dyDescent="0.2">
      <c r="B2915" s="143">
        <v>43393</v>
      </c>
      <c r="C2915" s="124">
        <v>5.7000000000000002E-2</v>
      </c>
      <c r="E2915" s="144">
        <v>0</v>
      </c>
    </row>
    <row r="2916" spans="2:5" x14ac:dyDescent="0.2">
      <c r="B2916" s="143">
        <v>43394</v>
      </c>
      <c r="C2916" s="124">
        <v>7.2999999999999995E-2</v>
      </c>
      <c r="E2916" s="144">
        <v>0</v>
      </c>
    </row>
    <row r="2917" spans="2:5" x14ac:dyDescent="0.2">
      <c r="B2917" s="143">
        <v>43395</v>
      </c>
      <c r="C2917" s="124">
        <v>0.03</v>
      </c>
      <c r="E2917" s="144">
        <v>0</v>
      </c>
    </row>
    <row r="2918" spans="2:5" x14ac:dyDescent="0.2">
      <c r="B2918" s="143">
        <v>43396</v>
      </c>
      <c r="C2918" s="124">
        <v>7.0000000000000007E-2</v>
      </c>
      <c r="E2918" s="144">
        <v>10</v>
      </c>
    </row>
    <row r="2919" spans="2:5" x14ac:dyDescent="0.2">
      <c r="B2919" s="143">
        <v>43397</v>
      </c>
      <c r="C2919" s="124">
        <v>3.7999999999999999E-2</v>
      </c>
      <c r="E2919" s="144">
        <v>0</v>
      </c>
    </row>
    <row r="2920" spans="2:5" x14ac:dyDescent="0.2">
      <c r="B2920" s="143">
        <v>43398</v>
      </c>
      <c r="C2920" s="124">
        <v>1.2E-2</v>
      </c>
      <c r="E2920" s="144">
        <v>0</v>
      </c>
    </row>
    <row r="2921" spans="2:5" x14ac:dyDescent="0.2">
      <c r="B2921" s="143">
        <v>43399</v>
      </c>
      <c r="C2921" s="124">
        <v>3.0000000000000001E-3</v>
      </c>
      <c r="E2921" s="144">
        <v>0</v>
      </c>
    </row>
    <row r="2922" spans="2:5" x14ac:dyDescent="0.2">
      <c r="B2922" s="143">
        <v>43400</v>
      </c>
      <c r="C2922" s="124">
        <v>0</v>
      </c>
      <c r="E2922" s="144">
        <v>0</v>
      </c>
    </row>
    <row r="2923" spans="2:5" x14ac:dyDescent="0.2">
      <c r="B2923" s="143">
        <v>43401</v>
      </c>
      <c r="C2923" s="124">
        <v>0</v>
      </c>
      <c r="E2923" s="144">
        <v>0</v>
      </c>
    </row>
    <row r="2924" spans="2:5" x14ac:dyDescent="0.2">
      <c r="B2924" s="143">
        <v>43402</v>
      </c>
      <c r="C2924" s="124">
        <v>0</v>
      </c>
      <c r="E2924" s="144">
        <v>0</v>
      </c>
    </row>
    <row r="2925" spans="2:5" x14ac:dyDescent="0.2">
      <c r="B2925" s="143">
        <v>43403</v>
      </c>
      <c r="C2925" s="124">
        <v>3.0000000000000001E-3</v>
      </c>
      <c r="E2925" s="144">
        <v>17</v>
      </c>
    </row>
    <row r="2926" spans="2:5" x14ac:dyDescent="0.2">
      <c r="B2926" s="143">
        <v>43404</v>
      </c>
      <c r="C2926" s="124">
        <v>5.0000000000000001E-3</v>
      </c>
      <c r="E2926" s="144">
        <v>0</v>
      </c>
    </row>
    <row r="2927" spans="2:5" x14ac:dyDescent="0.2">
      <c r="B2927" s="143">
        <v>43405</v>
      </c>
      <c r="C2927" s="124">
        <v>0.02</v>
      </c>
      <c r="E2927" s="144">
        <v>0</v>
      </c>
    </row>
    <row r="2928" spans="2:5" x14ac:dyDescent="0.2">
      <c r="B2928" s="143">
        <v>43406</v>
      </c>
      <c r="C2928" s="124">
        <v>1.6E-2</v>
      </c>
      <c r="E2928" s="144">
        <v>0</v>
      </c>
    </row>
    <row r="2929" spans="2:5" x14ac:dyDescent="0.2">
      <c r="B2929" s="143">
        <v>43407</v>
      </c>
      <c r="C2929" s="124">
        <v>2.5000000000000001E-2</v>
      </c>
      <c r="E2929" s="144">
        <v>0</v>
      </c>
    </row>
    <row r="2930" spans="2:5" x14ac:dyDescent="0.2">
      <c r="B2930" s="143">
        <v>43408</v>
      </c>
      <c r="C2930" s="124">
        <v>2.7E-2</v>
      </c>
      <c r="E2930" s="144">
        <v>0</v>
      </c>
    </row>
    <row r="2931" spans="2:5" x14ac:dyDescent="0.2">
      <c r="B2931" s="143">
        <v>43409</v>
      </c>
      <c r="C2931" s="124">
        <v>2.7E-2</v>
      </c>
      <c r="E2931" s="144">
        <v>0</v>
      </c>
    </row>
    <row r="2932" spans="2:5" x14ac:dyDescent="0.2">
      <c r="B2932" s="143">
        <v>43410</v>
      </c>
      <c r="C2932" s="124">
        <v>5.0000000000000001E-3</v>
      </c>
      <c r="E2932" s="144">
        <v>0</v>
      </c>
    </row>
    <row r="2933" spans="2:5" x14ac:dyDescent="0.2">
      <c r="B2933" s="143">
        <v>43411</v>
      </c>
      <c r="C2933" s="124">
        <v>5.0000000000000001E-3</v>
      </c>
      <c r="E2933" s="144">
        <v>0</v>
      </c>
    </row>
    <row r="2934" spans="2:5" x14ac:dyDescent="0.2">
      <c r="B2934" s="143">
        <v>43412</v>
      </c>
      <c r="C2934" s="124">
        <v>5.0000000000000001E-3</v>
      </c>
      <c r="E2934" s="144">
        <v>0</v>
      </c>
    </row>
    <row r="2935" spans="2:5" x14ac:dyDescent="0.2">
      <c r="B2935" s="143">
        <v>43413</v>
      </c>
      <c r="C2935" s="124">
        <v>5.0000000000000001E-3</v>
      </c>
      <c r="E2935" s="144">
        <v>0</v>
      </c>
    </row>
    <row r="2936" spans="2:5" x14ac:dyDescent="0.2">
      <c r="B2936" s="143">
        <v>43414</v>
      </c>
      <c r="C2936" s="124">
        <v>5.0000000000000001E-3</v>
      </c>
      <c r="E2936" s="144">
        <v>0</v>
      </c>
    </row>
    <row r="2937" spans="2:5" x14ac:dyDescent="0.2">
      <c r="B2937" s="143">
        <v>43415</v>
      </c>
      <c r="C2937" s="124">
        <v>5.0000000000000001E-3</v>
      </c>
      <c r="E2937" s="144">
        <v>0</v>
      </c>
    </row>
    <row r="2938" spans="2:5" x14ac:dyDescent="0.2">
      <c r="B2938" s="143">
        <v>43416</v>
      </c>
      <c r="C2938" s="124">
        <v>5.0000000000000001E-3</v>
      </c>
      <c r="E2938" s="144">
        <v>0</v>
      </c>
    </row>
    <row r="2939" spans="2:5" x14ac:dyDescent="0.2">
      <c r="B2939" s="143">
        <v>43417</v>
      </c>
      <c r="C2939" s="124">
        <v>4.0000000000000001E-3</v>
      </c>
      <c r="E2939" s="144">
        <v>0</v>
      </c>
    </row>
    <row r="2940" spans="2:5" x14ac:dyDescent="0.2">
      <c r="B2940" s="143">
        <v>43418</v>
      </c>
      <c r="C2940" s="124">
        <v>4.0000000000000001E-3</v>
      </c>
      <c r="E2940" s="144">
        <v>0</v>
      </c>
    </row>
    <row r="2941" spans="2:5" x14ac:dyDescent="0.2">
      <c r="B2941" s="143">
        <v>43419</v>
      </c>
      <c r="C2941" s="124">
        <v>5.0000000000000001E-3</v>
      </c>
      <c r="E2941" s="144">
        <v>0</v>
      </c>
    </row>
    <row r="2942" spans="2:5" x14ac:dyDescent="0.2">
      <c r="B2942" s="143">
        <v>43420</v>
      </c>
      <c r="C2942" s="124">
        <v>4.0000000000000001E-3</v>
      </c>
      <c r="E2942" s="144">
        <v>0</v>
      </c>
    </row>
    <row r="2943" spans="2:5" x14ac:dyDescent="0.2">
      <c r="B2943" s="143">
        <v>43421</v>
      </c>
      <c r="C2943" s="124">
        <v>5.0000000000000001E-3</v>
      </c>
      <c r="E2943" s="144">
        <v>0</v>
      </c>
    </row>
    <row r="2944" spans="2:5" x14ac:dyDescent="0.2">
      <c r="B2944" s="143">
        <v>43422</v>
      </c>
      <c r="C2944" s="124">
        <v>5.0000000000000001E-3</v>
      </c>
      <c r="E2944" s="144">
        <v>0</v>
      </c>
    </row>
    <row r="2945" spans="2:5" x14ac:dyDescent="0.2">
      <c r="B2945" s="143">
        <v>43423</v>
      </c>
      <c r="C2945" s="124">
        <v>4.0000000000000001E-3</v>
      </c>
      <c r="E2945" s="144">
        <v>0</v>
      </c>
    </row>
    <row r="2946" spans="2:5" x14ac:dyDescent="0.2">
      <c r="B2946" s="143">
        <v>43424</v>
      </c>
      <c r="C2946" s="124">
        <v>4.0000000000000001E-3</v>
      </c>
      <c r="E2946" s="144">
        <v>0</v>
      </c>
    </row>
    <row r="2947" spans="2:5" x14ac:dyDescent="0.2">
      <c r="B2947" s="143">
        <v>43425</v>
      </c>
      <c r="C2947" s="124">
        <v>4.0000000000000001E-3</v>
      </c>
      <c r="E2947" s="144">
        <v>0</v>
      </c>
    </row>
    <row r="2948" spans="2:5" x14ac:dyDescent="0.2">
      <c r="B2948" s="143">
        <v>43426</v>
      </c>
      <c r="C2948" s="124">
        <v>4.0000000000000001E-3</v>
      </c>
      <c r="E2948" s="144">
        <v>0</v>
      </c>
    </row>
    <row r="2949" spans="2:5" x14ac:dyDescent="0.2">
      <c r="B2949" s="143">
        <v>43427</v>
      </c>
      <c r="C2949" s="124">
        <v>4.0000000000000001E-3</v>
      </c>
      <c r="E2949" s="144">
        <v>0</v>
      </c>
    </row>
    <row r="2950" spans="2:5" x14ac:dyDescent="0.2">
      <c r="B2950" s="143">
        <v>43428</v>
      </c>
      <c r="C2950" s="124">
        <v>4.0000000000000001E-3</v>
      </c>
      <c r="E2950" s="144">
        <v>0</v>
      </c>
    </row>
    <row r="2951" spans="2:5" x14ac:dyDescent="0.2">
      <c r="B2951" s="143">
        <v>43429</v>
      </c>
      <c r="C2951" s="124">
        <v>4.0000000000000001E-3</v>
      </c>
      <c r="E2951" s="144">
        <v>0</v>
      </c>
    </row>
    <row r="2952" spans="2:5" x14ac:dyDescent="0.2">
      <c r="B2952" s="143">
        <v>43430</v>
      </c>
      <c r="C2952" s="124">
        <v>4.0000000000000001E-3</v>
      </c>
      <c r="E2952" s="144">
        <v>0</v>
      </c>
    </row>
    <row r="2953" spans="2:5" x14ac:dyDescent="0.2">
      <c r="B2953" s="143">
        <v>43431</v>
      </c>
      <c r="C2953" s="124">
        <v>4.0000000000000001E-3</v>
      </c>
      <c r="E2953" s="144">
        <v>0</v>
      </c>
    </row>
    <row r="2954" spans="2:5" x14ac:dyDescent="0.2">
      <c r="B2954" s="143">
        <v>43432</v>
      </c>
      <c r="C2954" s="124">
        <v>4.0000000000000001E-3</v>
      </c>
      <c r="E2954" s="144">
        <v>0</v>
      </c>
    </row>
    <row r="2955" spans="2:5" x14ac:dyDescent="0.2">
      <c r="B2955" s="143">
        <v>43433</v>
      </c>
      <c r="C2955" s="124">
        <v>4.0000000000000001E-3</v>
      </c>
      <c r="E2955" s="144">
        <v>0</v>
      </c>
    </row>
    <row r="2956" spans="2:5" x14ac:dyDescent="0.2">
      <c r="B2956" s="143">
        <v>43434</v>
      </c>
      <c r="C2956" s="124">
        <v>4.0000000000000001E-3</v>
      </c>
      <c r="E2956" s="144">
        <v>0</v>
      </c>
    </row>
    <row r="2957" spans="2:5" x14ac:dyDescent="0.2">
      <c r="B2957" s="143">
        <v>43435</v>
      </c>
      <c r="C2957" s="124">
        <v>4.0000000000000001E-3</v>
      </c>
      <c r="E2957" s="144">
        <v>0</v>
      </c>
    </row>
    <row r="2958" spans="2:5" x14ac:dyDescent="0.2">
      <c r="B2958" s="143">
        <v>43436</v>
      </c>
      <c r="C2958" s="124">
        <v>4.0000000000000001E-3</v>
      </c>
      <c r="E2958" s="144">
        <v>0</v>
      </c>
    </row>
    <row r="2959" spans="2:5" x14ac:dyDescent="0.2">
      <c r="B2959" s="143">
        <v>43437</v>
      </c>
      <c r="C2959" s="124">
        <v>4.0000000000000001E-3</v>
      </c>
      <c r="E2959" s="144">
        <v>0</v>
      </c>
    </row>
    <row r="2960" spans="2:5" x14ac:dyDescent="0.2">
      <c r="B2960" s="143">
        <v>43438</v>
      </c>
      <c r="C2960" s="124">
        <v>4.0000000000000001E-3</v>
      </c>
      <c r="E2960" s="144">
        <v>0</v>
      </c>
    </row>
    <row r="2961" spans="2:5" x14ac:dyDescent="0.2">
      <c r="B2961" s="143">
        <v>43439</v>
      </c>
      <c r="C2961" s="124">
        <v>4.0000000000000001E-3</v>
      </c>
      <c r="E2961" s="144">
        <v>0</v>
      </c>
    </row>
    <row r="2962" spans="2:5" x14ac:dyDescent="0.2">
      <c r="B2962" s="143">
        <v>43440</v>
      </c>
      <c r="C2962" s="124">
        <v>4.0000000000000001E-3</v>
      </c>
      <c r="E2962" s="144">
        <v>0</v>
      </c>
    </row>
    <row r="2963" spans="2:5" x14ac:dyDescent="0.2">
      <c r="B2963" s="143">
        <v>43441</v>
      </c>
      <c r="C2963" s="124">
        <v>7.0000000000000001E-3</v>
      </c>
      <c r="E2963" s="144">
        <v>22</v>
      </c>
    </row>
    <row r="2964" spans="2:5" x14ac:dyDescent="0.2">
      <c r="B2964" s="143">
        <v>43442</v>
      </c>
      <c r="C2964" s="124">
        <v>6.0000000000000001E-3</v>
      </c>
      <c r="E2964" s="144">
        <v>0</v>
      </c>
    </row>
    <row r="2965" spans="2:5" x14ac:dyDescent="0.2">
      <c r="B2965" s="143">
        <v>43443</v>
      </c>
      <c r="C2965" s="124">
        <v>5.0000000000000001E-3</v>
      </c>
      <c r="E2965" s="144">
        <v>0</v>
      </c>
    </row>
    <row r="2966" spans="2:5" x14ac:dyDescent="0.2">
      <c r="B2966" s="143">
        <v>43444</v>
      </c>
      <c r="C2966" s="124">
        <v>5.0000000000000001E-3</v>
      </c>
      <c r="E2966" s="144">
        <v>0</v>
      </c>
    </row>
    <row r="2967" spans="2:5" x14ac:dyDescent="0.2">
      <c r="B2967" s="143">
        <v>43445</v>
      </c>
      <c r="C2967" s="124">
        <v>4.0000000000000001E-3</v>
      </c>
      <c r="E2967" s="144">
        <v>0</v>
      </c>
    </row>
    <row r="2968" spans="2:5" x14ac:dyDescent="0.2">
      <c r="B2968" s="143">
        <v>43446</v>
      </c>
      <c r="C2968" s="124">
        <v>4.0000000000000001E-3</v>
      </c>
      <c r="E2968" s="144">
        <v>0</v>
      </c>
    </row>
    <row r="2969" spans="2:5" x14ac:dyDescent="0.2">
      <c r="B2969" s="143">
        <v>43447</v>
      </c>
      <c r="C2969" s="124">
        <v>4.0000000000000001E-3</v>
      </c>
      <c r="E2969" s="144">
        <v>0</v>
      </c>
    </row>
    <row r="2970" spans="2:5" x14ac:dyDescent="0.2">
      <c r="B2970" s="143">
        <v>43448</v>
      </c>
      <c r="C2970" s="124">
        <v>4.0000000000000001E-3</v>
      </c>
      <c r="E2970" s="144">
        <v>0</v>
      </c>
    </row>
    <row r="2971" spans="2:5" x14ac:dyDescent="0.2">
      <c r="B2971" s="143">
        <v>43449</v>
      </c>
      <c r="C2971" s="124">
        <v>4.0000000000000001E-3</v>
      </c>
      <c r="E2971" s="144">
        <v>0</v>
      </c>
    </row>
    <row r="2972" spans="2:5" x14ac:dyDescent="0.2">
      <c r="B2972" s="143">
        <v>43450</v>
      </c>
      <c r="C2972" s="124">
        <v>4.0000000000000001E-3</v>
      </c>
      <c r="E2972" s="144">
        <v>0</v>
      </c>
    </row>
    <row r="2973" spans="2:5" x14ac:dyDescent="0.2">
      <c r="B2973" s="143">
        <v>43451</v>
      </c>
      <c r="C2973" s="124">
        <v>4.0000000000000001E-3</v>
      </c>
      <c r="E2973" s="144">
        <v>0</v>
      </c>
    </row>
    <row r="2974" spans="2:5" x14ac:dyDescent="0.2">
      <c r="B2974" s="143">
        <v>43452</v>
      </c>
      <c r="C2974" s="124">
        <v>4.0000000000000001E-3</v>
      </c>
      <c r="E2974" s="144">
        <v>0</v>
      </c>
    </row>
    <row r="2975" spans="2:5" x14ac:dyDescent="0.2">
      <c r="B2975" s="143">
        <v>43453</v>
      </c>
      <c r="C2975" s="124">
        <v>4.0000000000000001E-3</v>
      </c>
      <c r="E2975" s="144">
        <v>0</v>
      </c>
    </row>
    <row r="2976" spans="2:5" x14ac:dyDescent="0.2">
      <c r="B2976" s="143">
        <v>43454</v>
      </c>
      <c r="C2976" s="124">
        <v>4.0000000000000001E-3</v>
      </c>
      <c r="E2976" s="144">
        <v>0</v>
      </c>
    </row>
    <row r="2977" spans="2:5" x14ac:dyDescent="0.2">
      <c r="B2977" s="143">
        <v>43455</v>
      </c>
      <c r="C2977" s="124">
        <v>3.0000000000000001E-3</v>
      </c>
      <c r="E2977" s="144">
        <v>0</v>
      </c>
    </row>
    <row r="2978" spans="2:5" x14ac:dyDescent="0.2">
      <c r="B2978" s="143">
        <v>43456</v>
      </c>
      <c r="C2978" s="124">
        <v>3.0000000000000001E-3</v>
      </c>
      <c r="E2978" s="144">
        <v>0</v>
      </c>
    </row>
    <row r="2979" spans="2:5" x14ac:dyDescent="0.2">
      <c r="B2979" s="143">
        <v>43457</v>
      </c>
      <c r="C2979" s="124">
        <v>3.0000000000000001E-3</v>
      </c>
      <c r="E2979" s="144">
        <v>0</v>
      </c>
    </row>
    <row r="2980" spans="2:5" x14ac:dyDescent="0.2">
      <c r="B2980" s="143">
        <v>43458</v>
      </c>
      <c r="C2980" s="124">
        <v>3.0000000000000001E-3</v>
      </c>
      <c r="E2980" s="144">
        <v>0</v>
      </c>
    </row>
    <row r="2981" spans="2:5" x14ac:dyDescent="0.2">
      <c r="B2981" s="143">
        <v>43459</v>
      </c>
      <c r="C2981" s="124">
        <v>3.0000000000000001E-3</v>
      </c>
      <c r="E2981" s="144">
        <v>0</v>
      </c>
    </row>
    <row r="2982" spans="2:5" x14ac:dyDescent="0.2">
      <c r="B2982" s="143">
        <v>43460</v>
      </c>
      <c r="C2982" s="124">
        <v>3.0000000000000001E-3</v>
      </c>
      <c r="E2982" s="144">
        <v>0</v>
      </c>
    </row>
    <row r="2983" spans="2:5" x14ac:dyDescent="0.2">
      <c r="B2983" s="143">
        <v>43461</v>
      </c>
      <c r="C2983" s="124">
        <v>3.0000000000000001E-3</v>
      </c>
      <c r="E2983" s="144">
        <v>2</v>
      </c>
    </row>
    <row r="2984" spans="2:5" x14ac:dyDescent="0.2">
      <c r="B2984" s="143">
        <v>43462</v>
      </c>
      <c r="C2984" s="124">
        <v>3.0000000000000001E-3</v>
      </c>
      <c r="E2984" s="144">
        <v>0</v>
      </c>
    </row>
    <row r="2985" spans="2:5" x14ac:dyDescent="0.2">
      <c r="B2985" s="143">
        <v>43463</v>
      </c>
      <c r="C2985" s="124">
        <v>2E-3</v>
      </c>
      <c r="E2985" s="144">
        <v>0</v>
      </c>
    </row>
    <row r="2986" spans="2:5" x14ac:dyDescent="0.2">
      <c r="B2986" s="143">
        <v>43464</v>
      </c>
      <c r="C2986" s="124">
        <v>3.0000000000000001E-3</v>
      </c>
      <c r="E2986" s="144">
        <v>0</v>
      </c>
    </row>
    <row r="2987" spans="2:5" x14ac:dyDescent="0.2">
      <c r="B2987" s="143">
        <v>43465</v>
      </c>
      <c r="C2987" s="124">
        <v>2E-3</v>
      </c>
      <c r="E2987" s="144">
        <v>0</v>
      </c>
    </row>
    <row r="2988" spans="2:5" x14ac:dyDescent="0.2">
      <c r="B2988" s="143">
        <v>43466</v>
      </c>
      <c r="C2988" s="124">
        <v>3.0000000000000001E-3</v>
      </c>
      <c r="E2988" s="144">
        <v>0</v>
      </c>
    </row>
    <row r="2989" spans="2:5" x14ac:dyDescent="0.2">
      <c r="B2989" s="143">
        <v>43467</v>
      </c>
      <c r="C2989" s="124">
        <v>4.0000000000000001E-3</v>
      </c>
      <c r="E2989" s="144">
        <v>0</v>
      </c>
    </row>
    <row r="2990" spans="2:5" x14ac:dyDescent="0.2">
      <c r="B2990" s="143">
        <v>43468</v>
      </c>
      <c r="C2990" s="124">
        <v>4.0000000000000001E-3</v>
      </c>
      <c r="E2990" s="144">
        <v>0</v>
      </c>
    </row>
    <row r="2991" spans="2:5" x14ac:dyDescent="0.2">
      <c r="B2991" s="143">
        <v>43469</v>
      </c>
      <c r="C2991" s="124">
        <v>4.0000000000000001E-3</v>
      </c>
      <c r="E2991" s="144">
        <v>0</v>
      </c>
    </row>
    <row r="2992" spans="2:5" x14ac:dyDescent="0.2">
      <c r="B2992" s="143">
        <v>43470</v>
      </c>
      <c r="C2992" s="124">
        <v>4.0000000000000001E-3</v>
      </c>
      <c r="E2992" s="144">
        <v>0</v>
      </c>
    </row>
    <row r="2993" spans="2:5" x14ac:dyDescent="0.2">
      <c r="B2993" s="143">
        <v>43471</v>
      </c>
      <c r="C2993" s="124">
        <v>4.0000000000000001E-3</v>
      </c>
      <c r="E2993" s="144">
        <v>0</v>
      </c>
    </row>
    <row r="2994" spans="2:5" x14ac:dyDescent="0.2">
      <c r="B2994" s="143">
        <v>43472</v>
      </c>
      <c r="C2994" s="124">
        <v>3.0000000000000001E-3</v>
      </c>
      <c r="E2994" s="144">
        <v>0</v>
      </c>
    </row>
    <row r="2995" spans="2:5" x14ac:dyDescent="0.2">
      <c r="B2995" s="143">
        <v>43473</v>
      </c>
      <c r="C2995" s="124">
        <v>4.0000000000000001E-3</v>
      </c>
      <c r="E2995" s="144">
        <v>0</v>
      </c>
    </row>
    <row r="2996" spans="2:5" x14ac:dyDescent="0.2">
      <c r="B2996" s="143">
        <v>43474</v>
      </c>
      <c r="C2996" s="124">
        <v>4.0000000000000001E-3</v>
      </c>
      <c r="E2996" s="144">
        <v>10</v>
      </c>
    </row>
    <row r="2997" spans="2:5" x14ac:dyDescent="0.2">
      <c r="B2997" s="143">
        <v>43475</v>
      </c>
      <c r="C2997" s="124">
        <v>4.0000000000000001E-3</v>
      </c>
      <c r="E2997" s="144">
        <v>0</v>
      </c>
    </row>
    <row r="2998" spans="2:5" x14ac:dyDescent="0.2">
      <c r="B2998" s="143">
        <v>43476</v>
      </c>
      <c r="C2998" s="124">
        <v>4.0000000000000001E-3</v>
      </c>
      <c r="E2998" s="144">
        <v>0</v>
      </c>
    </row>
    <row r="2999" spans="2:5" x14ac:dyDescent="0.2">
      <c r="B2999" s="143">
        <v>43477</v>
      </c>
      <c r="C2999" s="124">
        <v>5.0000000000000001E-3</v>
      </c>
      <c r="E2999" s="144">
        <v>0</v>
      </c>
    </row>
    <row r="3000" spans="2:5" x14ac:dyDescent="0.2">
      <c r="B3000" s="143">
        <v>43478</v>
      </c>
      <c r="C3000" s="124">
        <v>4.0000000000000001E-3</v>
      </c>
      <c r="E3000" s="144">
        <v>0</v>
      </c>
    </row>
    <row r="3001" spans="2:5" x14ac:dyDescent="0.2">
      <c r="B3001" s="143">
        <v>43479</v>
      </c>
      <c r="C3001" s="124">
        <v>4.0000000000000001E-3</v>
      </c>
      <c r="E3001" s="144">
        <v>0</v>
      </c>
    </row>
    <row r="3002" spans="2:5" x14ac:dyDescent="0.2">
      <c r="B3002" s="143">
        <v>43480</v>
      </c>
      <c r="C3002" s="124">
        <v>4.0000000000000001E-3</v>
      </c>
      <c r="E3002" s="144">
        <v>0</v>
      </c>
    </row>
    <row r="3003" spans="2:5" x14ac:dyDescent="0.2">
      <c r="B3003" s="143">
        <v>43481</v>
      </c>
      <c r="C3003" s="124">
        <v>4.0000000000000001E-3</v>
      </c>
      <c r="E3003" s="144">
        <v>0</v>
      </c>
    </row>
    <row r="3004" spans="2:5" x14ac:dyDescent="0.2">
      <c r="B3004" s="143">
        <v>43482</v>
      </c>
      <c r="C3004" s="124">
        <v>4.0000000000000001E-3</v>
      </c>
      <c r="E3004" s="144">
        <v>0</v>
      </c>
    </row>
    <row r="3005" spans="2:5" x14ac:dyDescent="0.2">
      <c r="B3005" s="143">
        <v>43483</v>
      </c>
      <c r="C3005" s="124">
        <v>5.0000000000000001E-3</v>
      </c>
      <c r="E3005" s="144">
        <v>0</v>
      </c>
    </row>
    <row r="3006" spans="2:5" x14ac:dyDescent="0.2">
      <c r="B3006" s="143">
        <v>43484</v>
      </c>
      <c r="C3006" s="124">
        <v>5.0000000000000001E-3</v>
      </c>
      <c r="E3006" s="144">
        <v>10</v>
      </c>
    </row>
    <row r="3007" spans="2:5" x14ac:dyDescent="0.2">
      <c r="B3007" s="143">
        <v>43485</v>
      </c>
      <c r="C3007" s="124">
        <v>4.0000000000000001E-3</v>
      </c>
      <c r="E3007" s="144">
        <v>0</v>
      </c>
    </row>
    <row r="3008" spans="2:5" x14ac:dyDescent="0.2">
      <c r="B3008" s="143">
        <v>43486</v>
      </c>
      <c r="C3008" s="124">
        <v>4.0000000000000001E-3</v>
      </c>
      <c r="E3008" s="144">
        <v>0</v>
      </c>
    </row>
    <row r="3009" spans="2:5" x14ac:dyDescent="0.2">
      <c r="B3009" s="143">
        <v>43487</v>
      </c>
      <c r="C3009" s="124">
        <v>4.0000000000000001E-3</v>
      </c>
      <c r="E3009" s="144">
        <v>0</v>
      </c>
    </row>
    <row r="3010" spans="2:5" x14ac:dyDescent="0.2">
      <c r="B3010" s="143">
        <v>43488</v>
      </c>
      <c r="C3010" s="124">
        <v>4.0000000000000001E-3</v>
      </c>
      <c r="E3010" s="144">
        <v>0</v>
      </c>
    </row>
    <row r="3011" spans="2:5" x14ac:dyDescent="0.2">
      <c r="B3011" s="143">
        <v>43489</v>
      </c>
      <c r="C3011" s="124">
        <v>4.0000000000000001E-3</v>
      </c>
      <c r="E3011" s="144">
        <v>0</v>
      </c>
    </row>
    <row r="3012" spans="2:5" x14ac:dyDescent="0.2">
      <c r="B3012" s="143">
        <v>43490</v>
      </c>
      <c r="C3012" s="124">
        <v>4.0000000000000001E-3</v>
      </c>
      <c r="E3012" s="144">
        <v>0</v>
      </c>
    </row>
    <row r="3013" spans="2:5" x14ac:dyDescent="0.2">
      <c r="B3013" s="143">
        <v>43491</v>
      </c>
      <c r="C3013" s="124">
        <v>5.0000000000000001E-3</v>
      </c>
      <c r="E3013" s="144">
        <v>0</v>
      </c>
    </row>
    <row r="3014" spans="2:5" x14ac:dyDescent="0.2">
      <c r="B3014" s="143">
        <v>43492</v>
      </c>
      <c r="C3014" s="124">
        <v>5.0000000000000001E-3</v>
      </c>
      <c r="E3014" s="144">
        <v>0</v>
      </c>
    </row>
    <row r="3015" spans="2:5" x14ac:dyDescent="0.2">
      <c r="B3015" s="143">
        <v>43493</v>
      </c>
      <c r="C3015" s="124">
        <v>5.0000000000000001E-3</v>
      </c>
      <c r="E3015" s="144">
        <v>0</v>
      </c>
    </row>
    <row r="3016" spans="2:5" x14ac:dyDescent="0.2">
      <c r="B3016" s="143">
        <v>43494</v>
      </c>
      <c r="C3016" s="124">
        <v>5.0000000000000001E-3</v>
      </c>
      <c r="E3016" s="144">
        <v>0</v>
      </c>
    </row>
    <row r="3017" spans="2:5" x14ac:dyDescent="0.2">
      <c r="B3017" s="143">
        <v>43495</v>
      </c>
      <c r="C3017" s="124">
        <v>5.0000000000000001E-3</v>
      </c>
      <c r="E3017" s="144">
        <v>0</v>
      </c>
    </row>
    <row r="3018" spans="2:5" x14ac:dyDescent="0.2">
      <c r="B3018" s="143">
        <v>43496</v>
      </c>
      <c r="C3018" s="124">
        <v>5.0000000000000001E-3</v>
      </c>
      <c r="E3018" s="144">
        <v>0</v>
      </c>
    </row>
    <row r="3019" spans="2:5" x14ac:dyDescent="0.2">
      <c r="B3019" s="143">
        <v>43497</v>
      </c>
      <c r="C3019" s="124">
        <v>4.0000000000000001E-3</v>
      </c>
      <c r="E3019" s="144">
        <v>0</v>
      </c>
    </row>
    <row r="3020" spans="2:5" x14ac:dyDescent="0.2">
      <c r="B3020" s="143">
        <v>43498</v>
      </c>
      <c r="C3020" s="124">
        <v>8.0000000000000002E-3</v>
      </c>
      <c r="E3020" s="144">
        <v>41</v>
      </c>
    </row>
    <row r="3021" spans="2:5" x14ac:dyDescent="0.2">
      <c r="B3021" s="143">
        <v>43499</v>
      </c>
      <c r="C3021" s="124">
        <v>6.0000000000000001E-3</v>
      </c>
      <c r="E3021" s="144">
        <v>0</v>
      </c>
    </row>
    <row r="3022" spans="2:5" x14ac:dyDescent="0.2">
      <c r="B3022" s="143">
        <v>43500</v>
      </c>
      <c r="C3022" s="124">
        <v>6.0000000000000001E-3</v>
      </c>
      <c r="E3022" s="144">
        <v>0</v>
      </c>
    </row>
    <row r="3023" spans="2:5" x14ac:dyDescent="0.2">
      <c r="B3023" s="143">
        <v>43501</v>
      </c>
      <c r="C3023" s="124">
        <v>6.0000000000000001E-3</v>
      </c>
      <c r="E3023" s="144">
        <v>0</v>
      </c>
    </row>
    <row r="3024" spans="2:5" x14ac:dyDescent="0.2">
      <c r="B3024" s="143">
        <v>43502</v>
      </c>
      <c r="C3024" s="124">
        <v>5.0000000000000001E-3</v>
      </c>
      <c r="E3024" s="144">
        <v>0</v>
      </c>
    </row>
    <row r="3025" spans="2:5" x14ac:dyDescent="0.2">
      <c r="B3025" s="143">
        <v>43503</v>
      </c>
      <c r="C3025" s="124">
        <v>5.0000000000000001E-3</v>
      </c>
      <c r="E3025" s="144">
        <v>0</v>
      </c>
    </row>
    <row r="3026" spans="2:5" x14ac:dyDescent="0.2">
      <c r="B3026" s="143">
        <v>43504</v>
      </c>
      <c r="C3026" s="124">
        <v>5.0000000000000001E-3</v>
      </c>
      <c r="E3026" s="144">
        <v>0</v>
      </c>
    </row>
    <row r="3027" spans="2:5" x14ac:dyDescent="0.2">
      <c r="B3027" s="143">
        <v>43505</v>
      </c>
      <c r="C3027" s="124">
        <v>5.0000000000000001E-3</v>
      </c>
      <c r="E3027" s="144">
        <v>0</v>
      </c>
    </row>
    <row r="3028" spans="2:5" x14ac:dyDescent="0.2">
      <c r="B3028" s="143">
        <v>43506</v>
      </c>
      <c r="C3028" s="124">
        <v>5.0000000000000001E-3</v>
      </c>
      <c r="E3028" s="144">
        <v>0</v>
      </c>
    </row>
    <row r="3029" spans="2:5" x14ac:dyDescent="0.2">
      <c r="B3029" s="143">
        <v>43507</v>
      </c>
      <c r="C3029" s="124">
        <v>5.0000000000000001E-3</v>
      </c>
      <c r="E3029" s="144">
        <v>0</v>
      </c>
    </row>
    <row r="3030" spans="2:5" x14ac:dyDescent="0.2">
      <c r="B3030" s="143">
        <v>43508</v>
      </c>
      <c r="C3030" s="124">
        <v>5.0000000000000001E-3</v>
      </c>
      <c r="E3030" s="144">
        <v>0</v>
      </c>
    </row>
    <row r="3031" spans="2:5" x14ac:dyDescent="0.2">
      <c r="B3031" s="143">
        <v>43509</v>
      </c>
      <c r="C3031" s="124">
        <v>5.0000000000000001E-3</v>
      </c>
      <c r="E3031" s="144">
        <v>0</v>
      </c>
    </row>
    <row r="3032" spans="2:5" x14ac:dyDescent="0.2">
      <c r="B3032" s="143">
        <v>43510</v>
      </c>
      <c r="C3032" s="124">
        <v>5.0000000000000001E-3</v>
      </c>
      <c r="E3032" s="144">
        <v>0</v>
      </c>
    </row>
    <row r="3033" spans="2:5" x14ac:dyDescent="0.2">
      <c r="B3033" s="143">
        <v>43511</v>
      </c>
      <c r="C3033" s="124">
        <v>5.0000000000000001E-3</v>
      </c>
      <c r="E3033" s="144">
        <v>0</v>
      </c>
    </row>
    <row r="3034" spans="2:5" x14ac:dyDescent="0.2">
      <c r="B3034" s="143">
        <v>43512</v>
      </c>
      <c r="C3034" s="124">
        <v>5.0000000000000001E-3</v>
      </c>
      <c r="E3034" s="144">
        <v>0</v>
      </c>
    </row>
    <row r="3035" spans="2:5" x14ac:dyDescent="0.2">
      <c r="B3035" s="143">
        <v>43513</v>
      </c>
      <c r="C3035" s="124">
        <v>5.0000000000000001E-3</v>
      </c>
      <c r="E3035" s="144">
        <v>0</v>
      </c>
    </row>
    <row r="3036" spans="2:5" x14ac:dyDescent="0.2">
      <c r="B3036" s="143">
        <v>43514</v>
      </c>
      <c r="C3036" s="124">
        <v>5.0000000000000001E-3</v>
      </c>
      <c r="E3036" s="144">
        <v>0</v>
      </c>
    </row>
    <row r="3037" spans="2:5" x14ac:dyDescent="0.2">
      <c r="B3037" s="143">
        <v>43515</v>
      </c>
      <c r="C3037" s="124">
        <v>5.0000000000000001E-3</v>
      </c>
      <c r="E3037" s="144">
        <v>0</v>
      </c>
    </row>
    <row r="3038" spans="2:5" x14ac:dyDescent="0.2">
      <c r="B3038" s="143">
        <v>43516</v>
      </c>
      <c r="C3038" s="124">
        <v>5.0000000000000001E-3</v>
      </c>
      <c r="E3038" s="144">
        <v>0</v>
      </c>
    </row>
    <row r="3039" spans="2:5" x14ac:dyDescent="0.2">
      <c r="B3039" s="143">
        <v>43517</v>
      </c>
      <c r="C3039" s="124">
        <v>5.0000000000000001E-3</v>
      </c>
      <c r="E3039" s="144">
        <v>0</v>
      </c>
    </row>
    <row r="3040" spans="2:5" x14ac:dyDescent="0.2">
      <c r="B3040" s="143">
        <v>43518</v>
      </c>
      <c r="C3040" s="124">
        <v>5.0000000000000001E-3</v>
      </c>
      <c r="E3040" s="144">
        <v>0</v>
      </c>
    </row>
    <row r="3041" spans="2:5" x14ac:dyDescent="0.2">
      <c r="B3041" s="143">
        <v>43519</v>
      </c>
      <c r="C3041" s="124">
        <v>5.0000000000000001E-3</v>
      </c>
      <c r="E3041" s="144">
        <v>0</v>
      </c>
    </row>
    <row r="3042" spans="2:5" x14ac:dyDescent="0.2">
      <c r="B3042" s="143">
        <v>43520</v>
      </c>
      <c r="C3042" s="124">
        <v>4.0000000000000001E-3</v>
      </c>
      <c r="E3042" s="144">
        <v>0</v>
      </c>
    </row>
    <row r="3043" spans="2:5" x14ac:dyDescent="0.2">
      <c r="B3043" s="143">
        <v>43521</v>
      </c>
      <c r="C3043" s="124">
        <v>5.0000000000000001E-3</v>
      </c>
      <c r="E3043" s="144">
        <v>0</v>
      </c>
    </row>
    <row r="3044" spans="2:5" x14ac:dyDescent="0.2">
      <c r="B3044" s="143">
        <v>43522</v>
      </c>
      <c r="C3044" s="124">
        <v>5.0000000000000001E-3</v>
      </c>
      <c r="E3044" s="144">
        <v>2</v>
      </c>
    </row>
    <row r="3045" spans="2:5" x14ac:dyDescent="0.2">
      <c r="B3045" s="143">
        <v>43523</v>
      </c>
      <c r="C3045" s="124">
        <v>5.0000000000000001E-3</v>
      </c>
      <c r="E3045" s="144">
        <v>0</v>
      </c>
    </row>
    <row r="3046" spans="2:5" x14ac:dyDescent="0.2">
      <c r="B3046" s="143">
        <v>43524</v>
      </c>
      <c r="C3046" s="124">
        <v>5.0000000000000001E-3</v>
      </c>
      <c r="E3046" s="144">
        <v>0</v>
      </c>
    </row>
    <row r="3047" spans="2:5" x14ac:dyDescent="0.2">
      <c r="B3047" s="143">
        <v>43525</v>
      </c>
      <c r="C3047" s="124">
        <v>5.0000000000000001E-3</v>
      </c>
      <c r="E3047" s="144">
        <v>0</v>
      </c>
    </row>
    <row r="3048" spans="2:5" x14ac:dyDescent="0.2">
      <c r="B3048" s="143">
        <v>43526</v>
      </c>
      <c r="C3048" s="124">
        <v>4.0000000000000001E-3</v>
      </c>
      <c r="E3048" s="144">
        <v>0</v>
      </c>
    </row>
    <row r="3049" spans="2:5" x14ac:dyDescent="0.2">
      <c r="B3049" s="143">
        <v>43527</v>
      </c>
      <c r="C3049" s="124">
        <v>4.0000000000000001E-3</v>
      </c>
      <c r="E3049" s="144">
        <v>0</v>
      </c>
    </row>
    <row r="3050" spans="2:5" x14ac:dyDescent="0.2">
      <c r="B3050" s="143">
        <v>43528</v>
      </c>
      <c r="C3050" s="124">
        <v>5.0000000000000001E-3</v>
      </c>
      <c r="E3050" s="144">
        <v>0</v>
      </c>
    </row>
    <row r="3051" spans="2:5" x14ac:dyDescent="0.2">
      <c r="B3051" s="143">
        <v>43529</v>
      </c>
      <c r="C3051" s="124">
        <v>6.0000000000000001E-3</v>
      </c>
      <c r="E3051" s="144">
        <v>0</v>
      </c>
    </row>
    <row r="3052" spans="2:5" x14ac:dyDescent="0.2">
      <c r="B3052" s="143">
        <v>43530</v>
      </c>
      <c r="C3052" s="124">
        <v>6.0000000000000001E-3</v>
      </c>
      <c r="E3052" s="144">
        <v>0</v>
      </c>
    </row>
    <row r="3053" spans="2:5" x14ac:dyDescent="0.2">
      <c r="B3053" s="143">
        <v>43531</v>
      </c>
      <c r="C3053" s="124">
        <v>6.0000000000000001E-3</v>
      </c>
      <c r="E3053" s="144">
        <v>0</v>
      </c>
    </row>
    <row r="3054" spans="2:5" x14ac:dyDescent="0.2">
      <c r="B3054" s="143">
        <v>43532</v>
      </c>
      <c r="C3054" s="124">
        <v>6.0000000000000001E-3</v>
      </c>
      <c r="E3054" s="144">
        <v>0</v>
      </c>
    </row>
    <row r="3055" spans="2:5" x14ac:dyDescent="0.2">
      <c r="B3055" s="143">
        <v>43533</v>
      </c>
      <c r="C3055" s="124">
        <v>6.0000000000000001E-3</v>
      </c>
      <c r="E3055" s="144">
        <v>0</v>
      </c>
    </row>
    <row r="3056" spans="2:5" x14ac:dyDescent="0.2">
      <c r="B3056" s="143">
        <v>43534</v>
      </c>
      <c r="C3056" s="124">
        <v>8.0000000000000002E-3</v>
      </c>
      <c r="E3056" s="144">
        <v>16</v>
      </c>
    </row>
    <row r="3057" spans="2:5" x14ac:dyDescent="0.2">
      <c r="B3057" s="143">
        <v>43535</v>
      </c>
      <c r="C3057" s="124">
        <v>8.9999999999999993E-3</v>
      </c>
      <c r="E3057" s="144">
        <v>6</v>
      </c>
    </row>
    <row r="3058" spans="2:5" x14ac:dyDescent="0.2">
      <c r="B3058" s="143">
        <v>43536</v>
      </c>
      <c r="C3058" s="124">
        <v>7.0000000000000001E-3</v>
      </c>
      <c r="E3058" s="144">
        <v>0</v>
      </c>
    </row>
    <row r="3059" spans="2:5" x14ac:dyDescent="0.2">
      <c r="B3059" s="143">
        <v>43537</v>
      </c>
      <c r="C3059" s="124">
        <v>7.0000000000000001E-3</v>
      </c>
      <c r="E3059" s="144">
        <v>0</v>
      </c>
    </row>
    <row r="3060" spans="2:5" x14ac:dyDescent="0.2">
      <c r="B3060" s="143">
        <v>43538</v>
      </c>
      <c r="C3060" s="124">
        <v>8.9999999999999993E-3</v>
      </c>
      <c r="E3060" s="144">
        <v>0</v>
      </c>
    </row>
    <row r="3061" spans="2:5" x14ac:dyDescent="0.2">
      <c r="B3061" s="143">
        <v>43539</v>
      </c>
      <c r="C3061" s="124">
        <v>1.7000000000000001E-2</v>
      </c>
      <c r="E3061" s="144">
        <v>0</v>
      </c>
    </row>
    <row r="3062" spans="2:5" x14ac:dyDescent="0.2">
      <c r="B3062" s="143">
        <v>43540</v>
      </c>
      <c r="C3062" s="124">
        <v>2.1999999999999999E-2</v>
      </c>
      <c r="E3062" s="144">
        <v>0</v>
      </c>
    </row>
    <row r="3063" spans="2:5" x14ac:dyDescent="0.2">
      <c r="B3063" s="143">
        <v>43541</v>
      </c>
      <c r="C3063" s="124">
        <v>2.1999999999999999E-2</v>
      </c>
      <c r="E3063" s="144">
        <v>0</v>
      </c>
    </row>
    <row r="3064" spans="2:5" x14ac:dyDescent="0.2">
      <c r="B3064" s="143">
        <v>43542</v>
      </c>
      <c r="C3064" s="124">
        <v>1.9E-2</v>
      </c>
      <c r="E3064" s="144">
        <v>0</v>
      </c>
    </row>
    <row r="3065" spans="2:5" x14ac:dyDescent="0.2">
      <c r="B3065" s="143">
        <v>43543</v>
      </c>
      <c r="C3065" s="124">
        <v>1.6E-2</v>
      </c>
      <c r="E3065" s="144">
        <v>0</v>
      </c>
    </row>
    <row r="3066" spans="2:5" x14ac:dyDescent="0.2">
      <c r="B3066" s="143">
        <v>43544</v>
      </c>
      <c r="C3066" s="124">
        <v>0.02</v>
      </c>
      <c r="E3066" s="144">
        <v>0</v>
      </c>
    </row>
    <row r="3067" spans="2:5" x14ac:dyDescent="0.2">
      <c r="B3067" s="143">
        <v>43545</v>
      </c>
      <c r="C3067" s="124">
        <v>1.4999999999999999E-2</v>
      </c>
      <c r="E3067" s="144">
        <v>0</v>
      </c>
    </row>
    <row r="3068" spans="2:5" x14ac:dyDescent="0.2">
      <c r="B3068" s="143">
        <v>43546</v>
      </c>
      <c r="C3068" s="124">
        <v>7.0000000000000001E-3</v>
      </c>
      <c r="E3068" s="144">
        <v>0</v>
      </c>
    </row>
    <row r="3069" spans="2:5" x14ac:dyDescent="0.2">
      <c r="B3069" s="143">
        <v>43547</v>
      </c>
      <c r="C3069" s="124">
        <v>6.0000000000000001E-3</v>
      </c>
      <c r="E3069" s="144">
        <v>0</v>
      </c>
    </row>
    <row r="3070" spans="2:5" x14ac:dyDescent="0.2">
      <c r="B3070" s="143">
        <v>43548</v>
      </c>
      <c r="C3070" s="124">
        <v>6.0000000000000001E-3</v>
      </c>
      <c r="E3070" s="144">
        <v>0</v>
      </c>
    </row>
    <row r="3071" spans="2:5" x14ac:dyDescent="0.2">
      <c r="B3071" s="143">
        <v>43549</v>
      </c>
      <c r="C3071" s="124">
        <v>6.0000000000000001E-3</v>
      </c>
      <c r="E3071" s="144">
        <v>0</v>
      </c>
    </row>
    <row r="3072" spans="2:5" x14ac:dyDescent="0.2">
      <c r="B3072" s="143">
        <v>43550</v>
      </c>
      <c r="C3072" s="124">
        <v>7.0000000000000001E-3</v>
      </c>
      <c r="E3072" s="144">
        <v>0</v>
      </c>
    </row>
    <row r="3073" spans="2:5" x14ac:dyDescent="0.2">
      <c r="B3073" s="143">
        <v>43551</v>
      </c>
      <c r="C3073" s="124">
        <v>7.0000000000000001E-3</v>
      </c>
      <c r="E3073" s="144">
        <v>0</v>
      </c>
    </row>
    <row r="3074" spans="2:5" x14ac:dyDescent="0.2">
      <c r="B3074" s="143">
        <v>43552</v>
      </c>
      <c r="C3074" s="124">
        <v>7.0000000000000001E-3</v>
      </c>
      <c r="E3074" s="144">
        <v>0</v>
      </c>
    </row>
    <row r="3075" spans="2:5" x14ac:dyDescent="0.2">
      <c r="B3075" s="143">
        <v>43553</v>
      </c>
      <c r="C3075" s="124">
        <v>6.0000000000000001E-3</v>
      </c>
      <c r="E3075" s="144">
        <v>0</v>
      </c>
    </row>
    <row r="3076" spans="2:5" x14ac:dyDescent="0.2">
      <c r="B3076" s="143">
        <v>43554</v>
      </c>
      <c r="C3076" s="124">
        <v>7.0000000000000001E-3</v>
      </c>
      <c r="E3076" s="144">
        <v>0</v>
      </c>
    </row>
    <row r="3077" spans="2:5" x14ac:dyDescent="0.2">
      <c r="B3077" s="143">
        <v>43555</v>
      </c>
      <c r="C3077" s="124">
        <v>7.0000000000000001E-3</v>
      </c>
      <c r="E3077" s="144">
        <v>0</v>
      </c>
    </row>
    <row r="3078" spans="2:5" x14ac:dyDescent="0.2">
      <c r="B3078" s="143">
        <v>43556</v>
      </c>
      <c r="C3078" s="124">
        <v>7.0000000000000001E-3</v>
      </c>
      <c r="E3078" s="144">
        <v>0</v>
      </c>
    </row>
    <row r="3079" spans="2:5" x14ac:dyDescent="0.2">
      <c r="B3079" s="143">
        <v>43557</v>
      </c>
      <c r="C3079" s="124">
        <v>7.0000000000000001E-3</v>
      </c>
      <c r="E3079" s="144">
        <v>0</v>
      </c>
    </row>
    <row r="3080" spans="2:5" x14ac:dyDescent="0.2">
      <c r="B3080" s="143">
        <v>43558</v>
      </c>
      <c r="C3080" s="124">
        <v>7.0000000000000001E-3</v>
      </c>
      <c r="E3080" s="144">
        <v>0</v>
      </c>
    </row>
    <row r="3081" spans="2:5" x14ac:dyDescent="0.2">
      <c r="B3081" s="143">
        <v>43559</v>
      </c>
      <c r="C3081" s="124">
        <v>8.0000000000000002E-3</v>
      </c>
      <c r="E3081" s="144">
        <v>0</v>
      </c>
    </row>
    <row r="3082" spans="2:5" x14ac:dyDescent="0.2">
      <c r="B3082" s="143">
        <v>43560</v>
      </c>
      <c r="C3082" s="124">
        <v>7.0000000000000001E-3</v>
      </c>
      <c r="E3082" s="144">
        <v>3</v>
      </c>
    </row>
    <row r="3083" spans="2:5" x14ac:dyDescent="0.2">
      <c r="B3083" s="143">
        <v>43561</v>
      </c>
      <c r="C3083" s="124">
        <v>7.0000000000000001E-3</v>
      </c>
      <c r="E3083" s="144">
        <v>0</v>
      </c>
    </row>
    <row r="3084" spans="2:5" x14ac:dyDescent="0.2">
      <c r="B3084" s="143">
        <v>43562</v>
      </c>
      <c r="C3084" s="124">
        <v>7.0000000000000001E-3</v>
      </c>
      <c r="E3084" s="144">
        <v>0</v>
      </c>
    </row>
    <row r="3085" spans="2:5" x14ac:dyDescent="0.2">
      <c r="B3085" s="143">
        <v>43563</v>
      </c>
      <c r="C3085" s="124">
        <v>7.0000000000000001E-3</v>
      </c>
      <c r="E3085" s="144">
        <v>0</v>
      </c>
    </row>
    <row r="3086" spans="2:5" x14ac:dyDescent="0.2">
      <c r="B3086" s="143">
        <v>43564</v>
      </c>
      <c r="C3086" s="124">
        <v>7.0000000000000001E-3</v>
      </c>
      <c r="E3086" s="144">
        <v>0</v>
      </c>
    </row>
    <row r="3087" spans="2:5" x14ac:dyDescent="0.2">
      <c r="B3087" s="143">
        <v>43565</v>
      </c>
      <c r="C3087" s="124">
        <v>7.0000000000000001E-3</v>
      </c>
      <c r="E3087" s="144">
        <v>0</v>
      </c>
    </row>
    <row r="3088" spans="2:5" x14ac:dyDescent="0.2">
      <c r="B3088" s="143">
        <v>43566</v>
      </c>
      <c r="C3088" s="124">
        <v>7.0000000000000001E-3</v>
      </c>
      <c r="E3088" s="144">
        <v>0</v>
      </c>
    </row>
    <row r="3089" spans="2:5" x14ac:dyDescent="0.2">
      <c r="B3089" s="143">
        <v>43567</v>
      </c>
      <c r="C3089" s="124">
        <v>7.0000000000000001E-3</v>
      </c>
      <c r="E3089" s="144">
        <v>0</v>
      </c>
    </row>
    <row r="3090" spans="2:5" x14ac:dyDescent="0.2">
      <c r="B3090" s="143">
        <v>43568</v>
      </c>
      <c r="C3090" s="124">
        <v>7.0000000000000001E-3</v>
      </c>
      <c r="E3090" s="144">
        <v>0</v>
      </c>
    </row>
    <row r="3091" spans="2:5" x14ac:dyDescent="0.2">
      <c r="B3091" s="143">
        <v>43569</v>
      </c>
      <c r="C3091" s="124">
        <v>8.0000000000000002E-3</v>
      </c>
      <c r="E3091" s="144">
        <v>2</v>
      </c>
    </row>
    <row r="3092" spans="2:5" x14ac:dyDescent="0.2">
      <c r="B3092" s="143">
        <v>43570</v>
      </c>
      <c r="C3092" s="124">
        <v>7.0000000000000001E-3</v>
      </c>
      <c r="E3092" s="144">
        <v>0</v>
      </c>
    </row>
    <row r="3093" spans="2:5" x14ac:dyDescent="0.2">
      <c r="B3093" s="143">
        <v>43571</v>
      </c>
      <c r="C3093" s="124">
        <v>7.0000000000000001E-3</v>
      </c>
      <c r="E3093" s="144">
        <v>0</v>
      </c>
    </row>
    <row r="3094" spans="2:5" x14ac:dyDescent="0.2">
      <c r="B3094" s="143">
        <v>43572</v>
      </c>
      <c r="C3094" s="124">
        <v>7.0000000000000001E-3</v>
      </c>
      <c r="E3094" s="144">
        <v>0</v>
      </c>
    </row>
    <row r="3095" spans="2:5" x14ac:dyDescent="0.2">
      <c r="B3095" s="143">
        <v>43573</v>
      </c>
      <c r="C3095" s="124">
        <v>7.0000000000000001E-3</v>
      </c>
      <c r="E3095" s="144">
        <v>0</v>
      </c>
    </row>
    <row r="3096" spans="2:5" x14ac:dyDescent="0.2">
      <c r="B3096" s="143">
        <v>43574</v>
      </c>
      <c r="C3096" s="124">
        <v>7.0000000000000001E-3</v>
      </c>
      <c r="E3096" s="144">
        <v>0</v>
      </c>
    </row>
    <row r="3097" spans="2:5" x14ac:dyDescent="0.2">
      <c r="B3097" s="143">
        <v>43575</v>
      </c>
      <c r="C3097" s="124">
        <v>7.0000000000000001E-3</v>
      </c>
      <c r="E3097" s="144">
        <v>0</v>
      </c>
    </row>
    <row r="3098" spans="2:5" x14ac:dyDescent="0.2">
      <c r="B3098" s="143">
        <v>43576</v>
      </c>
      <c r="C3098" s="124">
        <v>6.0000000000000001E-3</v>
      </c>
      <c r="E3098" s="144">
        <v>0</v>
      </c>
    </row>
    <row r="3099" spans="2:5" x14ac:dyDescent="0.2">
      <c r="B3099" s="143">
        <v>43577</v>
      </c>
      <c r="C3099" s="124">
        <v>5.0000000000000001E-3</v>
      </c>
      <c r="E3099" s="144">
        <v>0</v>
      </c>
    </row>
    <row r="3100" spans="2:5" x14ac:dyDescent="0.2">
      <c r="B3100" s="143">
        <v>43578</v>
      </c>
      <c r="C3100" s="124">
        <v>6.0000000000000001E-3</v>
      </c>
      <c r="E3100" s="144">
        <v>0</v>
      </c>
    </row>
    <row r="3101" spans="2:5" x14ac:dyDescent="0.2">
      <c r="B3101" s="143">
        <v>43579</v>
      </c>
      <c r="C3101" s="124">
        <v>7.0000000000000001E-3</v>
      </c>
      <c r="E3101" s="144">
        <v>0</v>
      </c>
    </row>
    <row r="3102" spans="2:5" x14ac:dyDescent="0.2">
      <c r="B3102" s="143">
        <v>43580</v>
      </c>
      <c r="C3102" s="124">
        <v>7.0000000000000001E-3</v>
      </c>
      <c r="E3102" s="144">
        <v>0</v>
      </c>
    </row>
    <row r="3103" spans="2:5" x14ac:dyDescent="0.2">
      <c r="B3103" s="143">
        <v>43581</v>
      </c>
      <c r="C3103" s="124">
        <v>7.0000000000000001E-3</v>
      </c>
      <c r="E3103" s="144">
        <v>0</v>
      </c>
    </row>
    <row r="3104" spans="2:5" x14ac:dyDescent="0.2">
      <c r="B3104" s="143">
        <v>43582</v>
      </c>
      <c r="C3104" s="124">
        <v>7.0000000000000001E-3</v>
      </c>
      <c r="E3104" s="144">
        <v>0</v>
      </c>
    </row>
    <row r="3105" spans="2:5" x14ac:dyDescent="0.2">
      <c r="B3105" s="143">
        <v>43583</v>
      </c>
      <c r="C3105" s="124">
        <v>6.0000000000000001E-3</v>
      </c>
      <c r="E3105" s="144">
        <v>0</v>
      </c>
    </row>
    <row r="3106" spans="2:5" x14ac:dyDescent="0.2">
      <c r="B3106" s="143">
        <v>43584</v>
      </c>
      <c r="C3106" s="124">
        <v>6.0000000000000001E-3</v>
      </c>
      <c r="E3106" s="144">
        <v>0</v>
      </c>
    </row>
    <row r="3107" spans="2:5" x14ac:dyDescent="0.2">
      <c r="B3107" s="143">
        <v>43585</v>
      </c>
      <c r="C3107" s="124">
        <v>7.0000000000000001E-3</v>
      </c>
      <c r="E3107" s="144">
        <v>0</v>
      </c>
    </row>
    <row r="3108" spans="2:5" x14ac:dyDescent="0.2">
      <c r="B3108" s="143">
        <v>43586</v>
      </c>
      <c r="C3108" s="122">
        <v>7.0000000000000001E-3</v>
      </c>
      <c r="E3108" s="144">
        <v>0</v>
      </c>
    </row>
    <row r="3109" spans="2:5" x14ac:dyDescent="0.2">
      <c r="B3109" s="143">
        <v>43587</v>
      </c>
      <c r="C3109" s="122">
        <v>7.0000000000000001E-3</v>
      </c>
      <c r="E3109" s="144">
        <v>0</v>
      </c>
    </row>
    <row r="3110" spans="2:5" x14ac:dyDescent="0.2">
      <c r="B3110" s="143">
        <v>43588</v>
      </c>
      <c r="C3110" s="122">
        <v>7.0000000000000001E-3</v>
      </c>
      <c r="E3110" s="144">
        <v>0</v>
      </c>
    </row>
    <row r="3111" spans="2:5" x14ac:dyDescent="0.2">
      <c r="B3111" s="143">
        <v>43589</v>
      </c>
      <c r="C3111" s="122">
        <v>7.0000000000000001E-3</v>
      </c>
      <c r="E3111" s="144">
        <v>0</v>
      </c>
    </row>
    <row r="3112" spans="2:5" x14ac:dyDescent="0.2">
      <c r="B3112" s="143">
        <v>43590</v>
      </c>
      <c r="C3112" s="122">
        <v>7.0000000000000001E-3</v>
      </c>
      <c r="E3112" s="144">
        <v>0</v>
      </c>
    </row>
    <row r="3113" spans="2:5" x14ac:dyDescent="0.2">
      <c r="B3113" s="143">
        <v>43591</v>
      </c>
      <c r="C3113" s="122">
        <v>7.0000000000000001E-3</v>
      </c>
      <c r="E3113" s="144">
        <v>0</v>
      </c>
    </row>
    <row r="3114" spans="2:5" x14ac:dyDescent="0.2">
      <c r="B3114" s="143">
        <v>43592</v>
      </c>
      <c r="C3114" s="122">
        <v>7.0000000000000001E-3</v>
      </c>
      <c r="E3114" s="144">
        <v>0</v>
      </c>
    </row>
    <row r="3115" spans="2:5" x14ac:dyDescent="0.2">
      <c r="B3115" s="143">
        <v>43593</v>
      </c>
      <c r="C3115" s="122">
        <v>7.0000000000000001E-3</v>
      </c>
      <c r="E3115" s="144">
        <v>3.5</v>
      </c>
    </row>
    <row r="3116" spans="2:5" x14ac:dyDescent="0.2">
      <c r="B3116" s="143">
        <v>43594</v>
      </c>
      <c r="C3116" s="122">
        <v>7.0000000000000001E-3</v>
      </c>
      <c r="E3116" s="144">
        <v>0</v>
      </c>
    </row>
    <row r="3117" spans="2:5" x14ac:dyDescent="0.2">
      <c r="B3117" s="143">
        <v>43595</v>
      </c>
      <c r="C3117" s="122">
        <v>7.0000000000000001E-3</v>
      </c>
      <c r="E3117" s="144">
        <v>0</v>
      </c>
    </row>
    <row r="3118" spans="2:5" x14ac:dyDescent="0.2">
      <c r="B3118" s="143">
        <v>43596</v>
      </c>
      <c r="C3118" s="122">
        <v>7.0000000000000001E-3</v>
      </c>
      <c r="E3118" s="144">
        <v>0</v>
      </c>
    </row>
    <row r="3119" spans="2:5" x14ac:dyDescent="0.2">
      <c r="B3119" s="143">
        <v>43597</v>
      </c>
      <c r="C3119" s="122">
        <v>7.0000000000000001E-3</v>
      </c>
      <c r="E3119" s="144">
        <v>0</v>
      </c>
    </row>
    <row r="3120" spans="2:5" x14ac:dyDescent="0.2">
      <c r="B3120" s="143">
        <v>43598</v>
      </c>
      <c r="C3120" s="122">
        <v>7.0000000000000001E-3</v>
      </c>
      <c r="E3120" s="144">
        <v>0</v>
      </c>
    </row>
    <row r="3121" spans="2:5" x14ac:dyDescent="0.2">
      <c r="B3121" s="143">
        <v>43599</v>
      </c>
      <c r="C3121" s="122">
        <v>7.0000000000000001E-3</v>
      </c>
      <c r="E3121" s="144">
        <v>0</v>
      </c>
    </row>
    <row r="3122" spans="2:5" x14ac:dyDescent="0.2">
      <c r="B3122" s="143">
        <v>43600</v>
      </c>
      <c r="C3122" s="122">
        <v>7.0000000000000001E-3</v>
      </c>
      <c r="E3122" s="144">
        <v>0</v>
      </c>
    </row>
    <row r="3123" spans="2:5" x14ac:dyDescent="0.2">
      <c r="B3123" s="143">
        <v>43601</v>
      </c>
      <c r="C3123" s="122">
        <v>7.0000000000000001E-3</v>
      </c>
      <c r="E3123" s="144">
        <v>0</v>
      </c>
    </row>
    <row r="3124" spans="2:5" x14ac:dyDescent="0.2">
      <c r="B3124" s="143">
        <v>43602</v>
      </c>
      <c r="C3124" s="122">
        <v>7.0000000000000001E-3</v>
      </c>
      <c r="E3124" s="144">
        <v>0</v>
      </c>
    </row>
    <row r="3125" spans="2:5" x14ac:dyDescent="0.2">
      <c r="B3125" s="143">
        <v>43603</v>
      </c>
      <c r="C3125" s="122">
        <v>7.0000000000000001E-3</v>
      </c>
      <c r="E3125" s="144">
        <v>0</v>
      </c>
    </row>
    <row r="3126" spans="2:5" x14ac:dyDescent="0.2">
      <c r="B3126" s="143">
        <v>43604</v>
      </c>
      <c r="C3126" s="122">
        <v>7.0000000000000001E-3</v>
      </c>
      <c r="E3126" s="144">
        <v>0</v>
      </c>
    </row>
    <row r="3127" spans="2:5" x14ac:dyDescent="0.2">
      <c r="B3127" s="143">
        <v>43605</v>
      </c>
      <c r="C3127" s="122">
        <v>0.01</v>
      </c>
      <c r="E3127" s="144">
        <v>46</v>
      </c>
    </row>
    <row r="3128" spans="2:5" x14ac:dyDescent="0.2">
      <c r="B3128" s="143">
        <v>43606</v>
      </c>
      <c r="C3128" s="122">
        <v>8.0000000000000002E-3</v>
      </c>
      <c r="E3128" s="144">
        <v>0</v>
      </c>
    </row>
    <row r="3129" spans="2:5" x14ac:dyDescent="0.2">
      <c r="B3129" s="143">
        <v>43607</v>
      </c>
      <c r="C3129" s="122">
        <v>7.0000000000000001E-3</v>
      </c>
      <c r="E3129" s="144">
        <v>0</v>
      </c>
    </row>
    <row r="3130" spans="2:5" x14ac:dyDescent="0.2">
      <c r="B3130" s="143">
        <v>43608</v>
      </c>
      <c r="C3130" s="122">
        <v>7.0000000000000001E-3</v>
      </c>
      <c r="E3130" s="144">
        <v>0</v>
      </c>
    </row>
    <row r="3131" spans="2:5" x14ac:dyDescent="0.2">
      <c r="B3131" s="143">
        <v>43609</v>
      </c>
      <c r="C3131" s="122">
        <v>7.0000000000000001E-3</v>
      </c>
      <c r="E3131" s="144">
        <v>0</v>
      </c>
    </row>
    <row r="3132" spans="2:5" x14ac:dyDescent="0.2">
      <c r="B3132" s="143">
        <v>43610</v>
      </c>
      <c r="C3132" s="122">
        <v>7.0000000000000001E-3</v>
      </c>
      <c r="E3132" s="144">
        <v>0</v>
      </c>
    </row>
    <row r="3133" spans="2:5" x14ac:dyDescent="0.2">
      <c r="B3133" s="143">
        <v>43611</v>
      </c>
      <c r="C3133" s="122">
        <v>7.0000000000000001E-3</v>
      </c>
      <c r="E3133" s="144">
        <v>0</v>
      </c>
    </row>
    <row r="3134" spans="2:5" x14ac:dyDescent="0.2">
      <c r="B3134" s="143">
        <v>43612</v>
      </c>
      <c r="C3134" s="122">
        <v>8.0000000000000002E-3</v>
      </c>
      <c r="E3134" s="144">
        <v>0</v>
      </c>
    </row>
    <row r="3135" spans="2:5" x14ac:dyDescent="0.2">
      <c r="B3135" s="143">
        <v>43613</v>
      </c>
      <c r="C3135" s="122">
        <v>8.0000000000000002E-3</v>
      </c>
      <c r="E3135" s="144">
        <v>0</v>
      </c>
    </row>
    <row r="3136" spans="2:5" x14ac:dyDescent="0.2">
      <c r="B3136" s="143">
        <v>43614</v>
      </c>
      <c r="C3136" s="122">
        <v>8.0000000000000002E-3</v>
      </c>
      <c r="E3136" s="144">
        <v>0</v>
      </c>
    </row>
    <row r="3137" spans="2:5" x14ac:dyDescent="0.2">
      <c r="B3137" s="143">
        <v>43615</v>
      </c>
      <c r="C3137" s="122">
        <v>7.0000000000000001E-3</v>
      </c>
      <c r="E3137" s="144">
        <v>0</v>
      </c>
    </row>
    <row r="3138" spans="2:5" x14ac:dyDescent="0.2">
      <c r="B3138" s="143">
        <v>43616</v>
      </c>
      <c r="C3138" s="122">
        <v>7.0000000000000001E-3</v>
      </c>
      <c r="E3138" s="144">
        <v>0</v>
      </c>
    </row>
    <row r="3139" spans="2:5" x14ac:dyDescent="0.2">
      <c r="B3139" s="143">
        <v>43617</v>
      </c>
      <c r="C3139" s="122">
        <v>7.0000000000000001E-3</v>
      </c>
      <c r="E3139" s="144">
        <v>0</v>
      </c>
    </row>
    <row r="3140" spans="2:5" x14ac:dyDescent="0.2">
      <c r="B3140" s="143">
        <v>43618</v>
      </c>
      <c r="C3140" s="122">
        <v>7.0000000000000001E-3</v>
      </c>
      <c r="E3140" s="144">
        <v>0</v>
      </c>
    </row>
    <row r="3141" spans="2:5" x14ac:dyDescent="0.2">
      <c r="B3141" s="143">
        <v>43619</v>
      </c>
      <c r="C3141" s="122">
        <v>7.0000000000000001E-3</v>
      </c>
      <c r="E3141" s="144">
        <v>0</v>
      </c>
    </row>
    <row r="3142" spans="2:5" x14ac:dyDescent="0.2">
      <c r="B3142" s="143">
        <v>43620</v>
      </c>
      <c r="C3142" s="122">
        <v>8.0000000000000002E-3</v>
      </c>
      <c r="E3142" s="144">
        <v>0</v>
      </c>
    </row>
    <row r="3143" spans="2:5" x14ac:dyDescent="0.2">
      <c r="B3143" s="143">
        <v>43621</v>
      </c>
      <c r="C3143" s="122">
        <v>0.01</v>
      </c>
      <c r="E3143" s="144">
        <v>40</v>
      </c>
    </row>
    <row r="3144" spans="2:5" x14ac:dyDescent="0.2">
      <c r="B3144" s="143">
        <v>43622</v>
      </c>
      <c r="C3144" s="122">
        <v>8.0000000000000002E-3</v>
      </c>
      <c r="E3144" s="144">
        <v>11</v>
      </c>
    </row>
    <row r="3145" spans="2:5" x14ac:dyDescent="0.2">
      <c r="B3145" s="143">
        <v>43623</v>
      </c>
      <c r="C3145" s="122">
        <v>8.0000000000000002E-3</v>
      </c>
      <c r="E3145" s="144">
        <v>0</v>
      </c>
    </row>
    <row r="3146" spans="2:5" x14ac:dyDescent="0.2">
      <c r="B3146" s="143">
        <v>43624</v>
      </c>
      <c r="C3146" s="122">
        <v>8.0000000000000002E-3</v>
      </c>
      <c r="E3146" s="144">
        <v>0</v>
      </c>
    </row>
    <row r="3147" spans="2:5" x14ac:dyDescent="0.2">
      <c r="B3147" s="143">
        <v>43625</v>
      </c>
      <c r="C3147" s="122">
        <v>7.0000000000000001E-3</v>
      </c>
      <c r="E3147" s="144">
        <v>0</v>
      </c>
    </row>
    <row r="3148" spans="2:5" x14ac:dyDescent="0.2">
      <c r="B3148" s="143">
        <v>43626</v>
      </c>
      <c r="C3148" s="122">
        <v>8.0000000000000002E-3</v>
      </c>
      <c r="E3148" s="144">
        <v>6</v>
      </c>
    </row>
    <row r="3149" spans="2:5" x14ac:dyDescent="0.2">
      <c r="B3149" s="143">
        <v>43627</v>
      </c>
      <c r="C3149" s="122">
        <v>8.0000000000000002E-3</v>
      </c>
      <c r="E3149" s="144">
        <v>0</v>
      </c>
    </row>
    <row r="3150" spans="2:5" x14ac:dyDescent="0.2">
      <c r="B3150" s="143">
        <v>43628</v>
      </c>
      <c r="C3150" s="122">
        <v>8.0000000000000002E-3</v>
      </c>
      <c r="E3150" s="144">
        <v>6</v>
      </c>
    </row>
    <row r="3151" spans="2:5" x14ac:dyDescent="0.2">
      <c r="B3151" s="143">
        <v>43629</v>
      </c>
      <c r="C3151" s="122">
        <v>8.0000000000000002E-3</v>
      </c>
      <c r="E3151" s="144">
        <v>0</v>
      </c>
    </row>
    <row r="3152" spans="2:5" x14ac:dyDescent="0.2">
      <c r="B3152" s="143">
        <v>43630</v>
      </c>
      <c r="C3152" s="122">
        <v>7.0000000000000001E-3</v>
      </c>
      <c r="E3152" s="144">
        <v>0</v>
      </c>
    </row>
    <row r="3153" spans="2:5" x14ac:dyDescent="0.2">
      <c r="B3153" s="143">
        <v>43631</v>
      </c>
      <c r="C3153" s="122">
        <v>7.0000000000000001E-3</v>
      </c>
      <c r="E3153" s="144">
        <v>0</v>
      </c>
    </row>
    <row r="3154" spans="2:5" x14ac:dyDescent="0.2">
      <c r="B3154" s="143">
        <v>43632</v>
      </c>
      <c r="C3154" s="122">
        <v>7.0000000000000001E-3</v>
      </c>
      <c r="E3154" s="144">
        <v>0</v>
      </c>
    </row>
    <row r="3155" spans="2:5" x14ac:dyDescent="0.2">
      <c r="B3155" s="143">
        <v>43633</v>
      </c>
      <c r="C3155" s="122">
        <v>7.0000000000000001E-3</v>
      </c>
      <c r="E3155" s="144">
        <v>0</v>
      </c>
    </row>
    <row r="3156" spans="2:5" x14ac:dyDescent="0.2">
      <c r="B3156" s="143">
        <v>43634</v>
      </c>
      <c r="C3156" s="122">
        <v>7.0000000000000001E-3</v>
      </c>
      <c r="E3156" s="144">
        <v>0</v>
      </c>
    </row>
    <row r="3157" spans="2:5" x14ac:dyDescent="0.2">
      <c r="B3157" s="143">
        <v>43635</v>
      </c>
      <c r="C3157" s="122">
        <v>7.0000000000000001E-3</v>
      </c>
      <c r="E3157" s="144">
        <v>0</v>
      </c>
    </row>
    <row r="3158" spans="2:5" x14ac:dyDescent="0.2">
      <c r="B3158" s="143">
        <v>43636</v>
      </c>
      <c r="C3158" s="122">
        <v>8.0000000000000002E-3</v>
      </c>
      <c r="E3158" s="144">
        <v>0</v>
      </c>
    </row>
    <row r="3159" spans="2:5" x14ac:dyDescent="0.2">
      <c r="B3159" s="143">
        <v>43637</v>
      </c>
      <c r="C3159" s="122">
        <v>8.0000000000000002E-3</v>
      </c>
      <c r="E3159" s="144">
        <v>45</v>
      </c>
    </row>
    <row r="3160" spans="2:5" x14ac:dyDescent="0.2">
      <c r="B3160" s="143">
        <v>43638</v>
      </c>
      <c r="C3160" s="122">
        <v>1.0999999999999999E-2</v>
      </c>
      <c r="E3160" s="144">
        <v>0</v>
      </c>
    </row>
    <row r="3161" spans="2:5" x14ac:dyDescent="0.2">
      <c r="B3161" s="143">
        <v>43639</v>
      </c>
      <c r="C3161" s="122">
        <v>0.995</v>
      </c>
      <c r="E3161" s="144">
        <v>0</v>
      </c>
    </row>
    <row r="3162" spans="2:5" x14ac:dyDescent="0.2">
      <c r="B3162" s="143">
        <v>43640</v>
      </c>
      <c r="C3162" s="122">
        <v>0.75700000000000001</v>
      </c>
      <c r="E3162" s="144">
        <v>0</v>
      </c>
    </row>
    <row r="3163" spans="2:5" x14ac:dyDescent="0.2">
      <c r="B3163" s="143">
        <v>43641</v>
      </c>
      <c r="C3163" s="122">
        <v>0.32</v>
      </c>
      <c r="E3163" s="144">
        <v>0</v>
      </c>
    </row>
    <row r="3164" spans="2:5" x14ac:dyDescent="0.2">
      <c r="B3164" s="143">
        <v>43642</v>
      </c>
      <c r="C3164" s="122">
        <v>0.11600000000000001</v>
      </c>
      <c r="E3164" s="144">
        <v>0</v>
      </c>
    </row>
    <row r="3165" spans="2:5" x14ac:dyDescent="0.2">
      <c r="B3165" s="143">
        <v>43643</v>
      </c>
      <c r="C3165" s="122">
        <v>1.4E-2</v>
      </c>
      <c r="E3165" s="144">
        <v>0</v>
      </c>
    </row>
    <row r="3166" spans="2:5" x14ac:dyDescent="0.2">
      <c r="B3166" s="143">
        <v>43644</v>
      </c>
      <c r="C3166" s="122">
        <v>8.9999999999999993E-3</v>
      </c>
      <c r="E3166" s="144">
        <v>24</v>
      </c>
    </row>
    <row r="3167" spans="2:5" x14ac:dyDescent="0.2">
      <c r="B3167" s="143">
        <v>43645</v>
      </c>
      <c r="C3167" s="122">
        <v>0.10100000000000001</v>
      </c>
      <c r="E3167" s="144">
        <v>0</v>
      </c>
    </row>
    <row r="3168" spans="2:5" x14ac:dyDescent="0.2">
      <c r="B3168" s="143">
        <v>43646</v>
      </c>
      <c r="C3168" s="122">
        <v>0.44900000000000001</v>
      </c>
      <c r="E3168" s="144">
        <v>0</v>
      </c>
    </row>
    <row r="3169" spans="2:5" x14ac:dyDescent="0.2">
      <c r="B3169" s="143">
        <v>43647</v>
      </c>
      <c r="C3169" s="122">
        <v>5.8710000000000004</v>
      </c>
      <c r="E3169" s="144">
        <v>54</v>
      </c>
    </row>
    <row r="3170" spans="2:5" x14ac:dyDescent="0.2">
      <c r="B3170" s="143">
        <v>43648</v>
      </c>
      <c r="C3170" s="122">
        <v>4.9530000000000003</v>
      </c>
      <c r="E3170" s="144">
        <v>1</v>
      </c>
    </row>
    <row r="3171" spans="2:5" x14ac:dyDescent="0.2">
      <c r="B3171" s="143">
        <v>43649</v>
      </c>
      <c r="C3171" s="122">
        <v>2.4590000000000001</v>
      </c>
      <c r="E3171" s="144">
        <v>0</v>
      </c>
    </row>
    <row r="3172" spans="2:5" x14ac:dyDescent="0.2">
      <c r="B3172" s="143">
        <v>43650</v>
      </c>
      <c r="C3172" s="122">
        <v>1.268</v>
      </c>
      <c r="E3172" s="144">
        <v>0</v>
      </c>
    </row>
    <row r="3173" spans="2:5" x14ac:dyDescent="0.2">
      <c r="B3173" s="143">
        <v>43651</v>
      </c>
      <c r="C3173" s="122">
        <v>0.72899999999999998</v>
      </c>
      <c r="E3173" s="144">
        <v>0</v>
      </c>
    </row>
    <row r="3174" spans="2:5" x14ac:dyDescent="0.2">
      <c r="B3174" s="143">
        <v>43652</v>
      </c>
      <c r="C3174" s="122">
        <v>0.50700000000000001</v>
      </c>
      <c r="E3174" s="144">
        <v>0</v>
      </c>
    </row>
    <row r="3175" spans="2:5" x14ac:dyDescent="0.2">
      <c r="B3175" s="143">
        <v>43653</v>
      </c>
      <c r="C3175" s="122">
        <v>1.9119999999999999</v>
      </c>
      <c r="E3175" s="144">
        <v>7</v>
      </c>
    </row>
    <row r="3176" spans="2:5" x14ac:dyDescent="0.2">
      <c r="B3176" s="143">
        <v>43654</v>
      </c>
      <c r="C3176" s="122">
        <v>1.8939999999999999</v>
      </c>
      <c r="E3176" s="144">
        <v>0</v>
      </c>
    </row>
    <row r="3177" spans="2:5" x14ac:dyDescent="0.2">
      <c r="B3177" s="143">
        <v>43655</v>
      </c>
      <c r="C3177" s="122">
        <v>0.92300000000000004</v>
      </c>
      <c r="E3177" s="144">
        <v>0</v>
      </c>
    </row>
    <row r="3178" spans="2:5" x14ac:dyDescent="0.2">
      <c r="B3178" s="143">
        <v>43656</v>
      </c>
      <c r="C3178" s="122">
        <v>0.54800000000000004</v>
      </c>
      <c r="E3178" s="144">
        <v>0</v>
      </c>
    </row>
    <row r="3179" spans="2:5" x14ac:dyDescent="0.2">
      <c r="B3179" s="143">
        <v>43657</v>
      </c>
      <c r="C3179" s="122">
        <v>0.35399999999999998</v>
      </c>
      <c r="E3179" s="144">
        <v>0</v>
      </c>
    </row>
    <row r="3180" spans="2:5" x14ac:dyDescent="0.2">
      <c r="B3180" s="143">
        <v>43658</v>
      </c>
      <c r="C3180" s="122">
        <v>0.23400000000000001</v>
      </c>
      <c r="E3180" s="144">
        <v>0</v>
      </c>
    </row>
    <row r="3181" spans="2:5" x14ac:dyDescent="0.2">
      <c r="B3181" s="143">
        <v>43659</v>
      </c>
      <c r="C3181" s="122">
        <v>0.188</v>
      </c>
      <c r="E3181" s="144">
        <v>0</v>
      </c>
    </row>
    <row r="3182" spans="2:5" x14ac:dyDescent="0.2">
      <c r="B3182" s="143">
        <v>43660</v>
      </c>
      <c r="C3182" s="122">
        <v>0.157</v>
      </c>
      <c r="E3182" s="144">
        <v>0</v>
      </c>
    </row>
    <row r="3183" spans="2:5" x14ac:dyDescent="0.2">
      <c r="B3183" s="143">
        <v>43661</v>
      </c>
      <c r="C3183" s="122">
        <v>0.11700000000000001</v>
      </c>
      <c r="E3183" s="144">
        <v>0</v>
      </c>
    </row>
    <row r="3184" spans="2:5" x14ac:dyDescent="0.2">
      <c r="B3184" s="143">
        <v>43662</v>
      </c>
      <c r="C3184" s="122">
        <v>7.1999999999999995E-2</v>
      </c>
      <c r="E3184" s="144">
        <v>0</v>
      </c>
    </row>
    <row r="3185" spans="2:5" x14ac:dyDescent="0.2">
      <c r="B3185" s="143">
        <v>43663</v>
      </c>
      <c r="C3185" s="122">
        <v>2.5000000000000001E-2</v>
      </c>
      <c r="E3185" s="144">
        <v>0</v>
      </c>
    </row>
    <row r="3186" spans="2:5" x14ac:dyDescent="0.2">
      <c r="B3186" s="143">
        <v>43664</v>
      </c>
      <c r="C3186" s="122">
        <v>1.6E-2</v>
      </c>
      <c r="E3186" s="144">
        <v>0</v>
      </c>
    </row>
    <row r="3187" spans="2:5" x14ac:dyDescent="0.2">
      <c r="B3187" s="143">
        <v>43665</v>
      </c>
      <c r="C3187" s="122">
        <v>1.1259999999999999</v>
      </c>
      <c r="E3187" s="144">
        <v>26</v>
      </c>
    </row>
    <row r="3188" spans="2:5" x14ac:dyDescent="0.2">
      <c r="B3188" s="143">
        <v>43666</v>
      </c>
      <c r="C3188" s="122">
        <v>2.964</v>
      </c>
      <c r="E3188" s="144">
        <v>0</v>
      </c>
    </row>
    <row r="3189" spans="2:5" x14ac:dyDescent="0.2">
      <c r="B3189" s="143">
        <v>43667</v>
      </c>
      <c r="C3189" s="122">
        <v>1.526</v>
      </c>
      <c r="E3189" s="144">
        <v>0</v>
      </c>
    </row>
    <row r="3190" spans="2:5" x14ac:dyDescent="0.2">
      <c r="B3190" s="143">
        <v>43668</v>
      </c>
      <c r="C3190" s="122">
        <v>0.88200000000000001</v>
      </c>
      <c r="E3190" s="144">
        <v>0</v>
      </c>
    </row>
    <row r="3191" spans="2:5" x14ac:dyDescent="0.2">
      <c r="B3191" s="143">
        <v>43669</v>
      </c>
      <c r="C3191" s="122">
        <v>7.3419999999999996</v>
      </c>
      <c r="E3191" s="144">
        <v>55</v>
      </c>
    </row>
    <row r="3192" spans="2:5" x14ac:dyDescent="0.2">
      <c r="B3192" s="143">
        <v>43670</v>
      </c>
      <c r="C3192" s="122">
        <v>24.722000000000001</v>
      </c>
      <c r="E3192" s="144">
        <v>36</v>
      </c>
    </row>
    <row r="3193" spans="2:5" x14ac:dyDescent="0.2">
      <c r="B3193" s="143">
        <v>43671</v>
      </c>
      <c r="C3193" s="122">
        <v>10.090999999999999</v>
      </c>
      <c r="E3193" s="144">
        <v>6</v>
      </c>
    </row>
    <row r="3194" spans="2:5" x14ac:dyDescent="0.2">
      <c r="B3194" s="143">
        <v>43672</v>
      </c>
      <c r="C3194" s="122">
        <v>4.133</v>
      </c>
      <c r="E3194" s="144">
        <v>0</v>
      </c>
    </row>
    <row r="3195" spans="2:5" x14ac:dyDescent="0.2">
      <c r="B3195" s="143">
        <v>43673</v>
      </c>
      <c r="C3195" s="122">
        <v>2.6949999999999998</v>
      </c>
      <c r="E3195" s="144">
        <v>0</v>
      </c>
    </row>
    <row r="3196" spans="2:5" x14ac:dyDescent="0.2">
      <c r="B3196" s="143">
        <v>43674</v>
      </c>
      <c r="C3196" s="122">
        <v>2.0089999999999999</v>
      </c>
      <c r="E3196" s="144">
        <v>0</v>
      </c>
    </row>
    <row r="3197" spans="2:5" x14ac:dyDescent="0.2">
      <c r="B3197" s="143">
        <v>43675</v>
      </c>
      <c r="C3197" s="122">
        <v>1.5649999999999999</v>
      </c>
      <c r="E3197" s="144">
        <v>0</v>
      </c>
    </row>
    <row r="3198" spans="2:5" x14ac:dyDescent="0.2">
      <c r="B3198" s="143">
        <v>43676</v>
      </c>
      <c r="C3198" s="122">
        <v>6.5469999999999997</v>
      </c>
      <c r="E3198" s="144">
        <v>0</v>
      </c>
    </row>
    <row r="3199" spans="2:5" x14ac:dyDescent="0.2">
      <c r="B3199" s="143">
        <v>43677</v>
      </c>
      <c r="C3199" s="122">
        <v>16.381</v>
      </c>
      <c r="E3199" s="144">
        <v>62</v>
      </c>
    </row>
    <row r="3200" spans="2:5" x14ac:dyDescent="0.2">
      <c r="B3200" s="143">
        <v>43678</v>
      </c>
      <c r="C3200" s="122">
        <v>6.1980000000000004</v>
      </c>
      <c r="E3200" s="144">
        <v>0</v>
      </c>
    </row>
    <row r="3201" spans="2:5" x14ac:dyDescent="0.2">
      <c r="B3201" s="143">
        <v>43679</v>
      </c>
      <c r="C3201" s="122">
        <v>3.262</v>
      </c>
      <c r="E3201" s="144">
        <v>0</v>
      </c>
    </row>
    <row r="3202" spans="2:5" x14ac:dyDescent="0.2">
      <c r="B3202" s="143">
        <v>43680</v>
      </c>
      <c r="C3202" s="122">
        <v>2.34</v>
      </c>
      <c r="E3202" s="144">
        <v>0</v>
      </c>
    </row>
    <row r="3203" spans="2:5" x14ac:dyDescent="0.2">
      <c r="B3203" s="143">
        <v>43681</v>
      </c>
      <c r="C3203" s="122">
        <v>1.9370000000000001</v>
      </c>
      <c r="E3203" s="144">
        <v>0</v>
      </c>
    </row>
    <row r="3204" spans="2:5" x14ac:dyDescent="0.2">
      <c r="B3204" s="143">
        <v>43682</v>
      </c>
      <c r="C3204" s="122">
        <v>1.4870000000000001</v>
      </c>
      <c r="E3204" s="144">
        <v>0</v>
      </c>
    </row>
    <row r="3205" spans="2:5" x14ac:dyDescent="0.2">
      <c r="B3205" s="143">
        <v>43683</v>
      </c>
      <c r="C3205" s="122">
        <v>1.458</v>
      </c>
      <c r="E3205" s="144">
        <v>4.5</v>
      </c>
    </row>
    <row r="3206" spans="2:5" x14ac:dyDescent="0.2">
      <c r="B3206" s="143">
        <v>43684</v>
      </c>
      <c r="C3206" s="122">
        <v>1.6950000000000001</v>
      </c>
      <c r="E3206" s="144">
        <v>0</v>
      </c>
    </row>
    <row r="3207" spans="2:5" x14ac:dyDescent="0.2">
      <c r="B3207" s="143">
        <v>43685</v>
      </c>
      <c r="C3207" s="122">
        <v>4.3869999999999996</v>
      </c>
      <c r="E3207" s="144">
        <v>18.5</v>
      </c>
    </row>
    <row r="3208" spans="2:5" x14ac:dyDescent="0.2">
      <c r="B3208" s="143">
        <v>43686</v>
      </c>
      <c r="C3208" s="122">
        <v>3.0289999999999999</v>
      </c>
      <c r="E3208" s="144">
        <v>0</v>
      </c>
    </row>
    <row r="3209" spans="2:5" x14ac:dyDescent="0.2">
      <c r="B3209" s="143">
        <v>43687</v>
      </c>
      <c r="C3209" s="122">
        <v>2.0470000000000002</v>
      </c>
      <c r="E3209" s="144">
        <v>0</v>
      </c>
    </row>
    <row r="3210" spans="2:5" x14ac:dyDescent="0.2">
      <c r="B3210" s="143">
        <v>43688</v>
      </c>
      <c r="C3210" s="122">
        <v>1.651</v>
      </c>
      <c r="E3210" s="144">
        <v>0</v>
      </c>
    </row>
    <row r="3211" spans="2:5" x14ac:dyDescent="0.2">
      <c r="B3211" s="143">
        <v>43689</v>
      </c>
      <c r="C3211" s="122">
        <v>1.782</v>
      </c>
      <c r="E3211" s="144">
        <v>0</v>
      </c>
    </row>
    <row r="3212" spans="2:5" x14ac:dyDescent="0.2">
      <c r="B3212" s="143">
        <v>43690</v>
      </c>
      <c r="C3212" s="122">
        <v>1.97</v>
      </c>
      <c r="E3212" s="144">
        <v>8</v>
      </c>
    </row>
    <row r="3213" spans="2:5" x14ac:dyDescent="0.2">
      <c r="B3213" s="143">
        <v>43691</v>
      </c>
      <c r="C3213" s="122">
        <v>1.5740000000000001</v>
      </c>
      <c r="E3213" s="144">
        <v>0</v>
      </c>
    </row>
    <row r="3214" spans="2:5" x14ac:dyDescent="0.2">
      <c r="B3214" s="143">
        <v>43692</v>
      </c>
      <c r="C3214" s="122">
        <v>1.268</v>
      </c>
      <c r="E3214" s="144">
        <v>0</v>
      </c>
    </row>
    <row r="3215" spans="2:5" x14ac:dyDescent="0.2">
      <c r="B3215" s="143">
        <v>43693</v>
      </c>
      <c r="C3215" s="122">
        <v>1.099</v>
      </c>
      <c r="E3215" s="144">
        <v>0</v>
      </c>
    </row>
    <row r="3216" spans="2:5" x14ac:dyDescent="0.2">
      <c r="B3216" s="143">
        <v>43694</v>
      </c>
      <c r="C3216" s="122">
        <v>0.98299999999999998</v>
      </c>
      <c r="E3216" s="144">
        <v>0</v>
      </c>
    </row>
    <row r="3217" spans="2:5" x14ac:dyDescent="0.2">
      <c r="B3217" s="143">
        <v>43695</v>
      </c>
      <c r="C3217" s="122">
        <v>0.88300000000000001</v>
      </c>
      <c r="E3217" s="144">
        <v>0</v>
      </c>
    </row>
    <row r="3218" spans="2:5" x14ac:dyDescent="0.2">
      <c r="B3218" s="143">
        <v>43696</v>
      </c>
      <c r="C3218" s="122">
        <v>0.73499999999999999</v>
      </c>
      <c r="E3218" s="144">
        <v>0</v>
      </c>
    </row>
    <row r="3219" spans="2:5" x14ac:dyDescent="0.2">
      <c r="B3219" s="143">
        <v>43697</v>
      </c>
      <c r="C3219" s="122">
        <v>0.61899999999999999</v>
      </c>
      <c r="E3219" s="144">
        <v>0</v>
      </c>
    </row>
    <row r="3220" spans="2:5" x14ac:dyDescent="0.2">
      <c r="B3220" s="143">
        <v>43698</v>
      </c>
      <c r="C3220" s="122">
        <v>0.52</v>
      </c>
      <c r="E3220" s="144">
        <v>0</v>
      </c>
    </row>
    <row r="3221" spans="2:5" x14ac:dyDescent="0.2">
      <c r="B3221" s="143">
        <v>43699</v>
      </c>
      <c r="C3221" s="122">
        <v>0.45500000000000002</v>
      </c>
      <c r="E3221" s="144">
        <v>0</v>
      </c>
    </row>
    <row r="3222" spans="2:5" x14ac:dyDescent="0.2">
      <c r="B3222" s="143">
        <v>43700</v>
      </c>
      <c r="C3222" s="122">
        <v>0.378</v>
      </c>
      <c r="E3222" s="144">
        <v>0</v>
      </c>
    </row>
    <row r="3223" spans="2:5" x14ac:dyDescent="0.2">
      <c r="B3223" s="143">
        <v>43701</v>
      </c>
      <c r="C3223" s="122">
        <v>0.35</v>
      </c>
      <c r="E3223" s="144">
        <v>0</v>
      </c>
    </row>
    <row r="3224" spans="2:5" x14ac:dyDescent="0.2">
      <c r="B3224" s="143">
        <v>43702</v>
      </c>
      <c r="C3224" s="122">
        <v>0.371</v>
      </c>
      <c r="E3224" s="144">
        <v>0</v>
      </c>
    </row>
    <row r="3225" spans="2:5" x14ac:dyDescent="0.2">
      <c r="B3225" s="143">
        <v>43703</v>
      </c>
      <c r="C3225" s="122">
        <v>0.35399999999999998</v>
      </c>
      <c r="E3225" s="144">
        <v>0</v>
      </c>
    </row>
    <row r="3226" spans="2:5" x14ac:dyDescent="0.2">
      <c r="B3226" s="143">
        <v>43704</v>
      </c>
      <c r="C3226" s="122">
        <v>0.29499999999999998</v>
      </c>
      <c r="E3226" s="144">
        <v>0</v>
      </c>
    </row>
    <row r="3227" spans="2:5" x14ac:dyDescent="0.2">
      <c r="B3227" s="143">
        <v>43705</v>
      </c>
      <c r="C3227" s="122">
        <v>0.26200000000000001</v>
      </c>
      <c r="E3227" s="144">
        <v>0</v>
      </c>
    </row>
    <row r="3228" spans="2:5" x14ac:dyDescent="0.2">
      <c r="B3228" s="143">
        <v>43706</v>
      </c>
      <c r="C3228" s="122">
        <v>0.253</v>
      </c>
      <c r="E3228" s="144">
        <v>0</v>
      </c>
    </row>
    <row r="3229" spans="2:5" x14ac:dyDescent="0.2">
      <c r="B3229" s="143">
        <v>43707</v>
      </c>
      <c r="C3229" s="122">
        <v>0.19400000000000001</v>
      </c>
      <c r="E3229" s="144">
        <v>0</v>
      </c>
    </row>
    <row r="3230" spans="2:5" x14ac:dyDescent="0.2">
      <c r="B3230" s="143">
        <v>43708</v>
      </c>
      <c r="C3230" s="122">
        <v>0.33400000000000002</v>
      </c>
      <c r="E3230" s="144">
        <v>0</v>
      </c>
    </row>
    <row r="3231" spans="2:5" x14ac:dyDescent="0.2">
      <c r="B3231" s="143">
        <v>43709</v>
      </c>
      <c r="C3231" s="122">
        <v>0.42199999999999999</v>
      </c>
      <c r="E3231" s="144">
        <v>8</v>
      </c>
    </row>
    <row r="3232" spans="2:5" x14ac:dyDescent="0.2">
      <c r="B3232" s="143">
        <v>43710</v>
      </c>
      <c r="C3232" s="122">
        <v>0.41699999999999998</v>
      </c>
      <c r="E3232" s="144">
        <v>0</v>
      </c>
    </row>
    <row r="3233" spans="2:5" x14ac:dyDescent="0.2">
      <c r="B3233" s="143">
        <v>43711</v>
      </c>
      <c r="C3233" s="122">
        <v>0.41099999999999998</v>
      </c>
      <c r="E3233" s="144">
        <v>0</v>
      </c>
    </row>
    <row r="3234" spans="2:5" x14ac:dyDescent="0.2">
      <c r="B3234" s="143">
        <v>43712</v>
      </c>
      <c r="C3234" s="122">
        <v>0.29199999999999998</v>
      </c>
      <c r="E3234" s="144">
        <v>0</v>
      </c>
    </row>
    <row r="3235" spans="2:5" x14ac:dyDescent="0.2">
      <c r="B3235" s="143">
        <v>43713</v>
      </c>
      <c r="C3235" s="122">
        <v>0.30199999999999999</v>
      </c>
      <c r="E3235" s="144">
        <v>0</v>
      </c>
    </row>
    <row r="3236" spans="2:5" x14ac:dyDescent="0.2">
      <c r="B3236" s="143">
        <v>43714</v>
      </c>
      <c r="C3236" s="122">
        <v>0.219</v>
      </c>
      <c r="E3236" s="144">
        <v>0</v>
      </c>
    </row>
    <row r="3237" spans="2:5" x14ac:dyDescent="0.2">
      <c r="B3237" s="143">
        <v>43715</v>
      </c>
      <c r="C3237" s="122">
        <v>0.184</v>
      </c>
      <c r="E3237" s="144">
        <v>0</v>
      </c>
    </row>
    <row r="3238" spans="2:5" x14ac:dyDescent="0.2">
      <c r="B3238" s="143">
        <v>43716</v>
      </c>
      <c r="C3238" s="122">
        <v>0.20699999999999999</v>
      </c>
      <c r="E3238" s="144">
        <v>0</v>
      </c>
    </row>
    <row r="3239" spans="2:5" x14ac:dyDescent="0.2">
      <c r="B3239" s="143">
        <v>43717</v>
      </c>
      <c r="C3239" s="122">
        <v>0.14000000000000001</v>
      </c>
      <c r="E3239" s="144">
        <v>0</v>
      </c>
    </row>
    <row r="3240" spans="2:5" x14ac:dyDescent="0.2">
      <c r="B3240" s="143">
        <v>43718</v>
      </c>
      <c r="C3240" s="122">
        <v>0.17299999999999999</v>
      </c>
      <c r="E3240" s="144">
        <v>0</v>
      </c>
    </row>
    <row r="3241" spans="2:5" x14ac:dyDescent="0.2">
      <c r="B3241" s="143">
        <v>43719</v>
      </c>
      <c r="C3241" s="122">
        <v>0.14099999999999999</v>
      </c>
      <c r="E3241" s="144">
        <v>0</v>
      </c>
    </row>
    <row r="3242" spans="2:5" x14ac:dyDescent="0.2">
      <c r="B3242" s="143">
        <v>43720</v>
      </c>
      <c r="C3242" s="122">
        <v>0.188</v>
      </c>
      <c r="E3242" s="144">
        <v>0</v>
      </c>
    </row>
    <row r="3243" spans="2:5" x14ac:dyDescent="0.2">
      <c r="B3243" s="143">
        <v>43721</v>
      </c>
      <c r="C3243" s="122">
        <v>0.64700000000000002</v>
      </c>
      <c r="E3243" s="144">
        <v>26</v>
      </c>
    </row>
    <row r="3244" spans="2:5" x14ac:dyDescent="0.2">
      <c r="B3244" s="143">
        <v>43722</v>
      </c>
      <c r="C3244" s="122">
        <v>1.3109999999999999</v>
      </c>
      <c r="E3244" s="144">
        <v>0</v>
      </c>
    </row>
    <row r="3245" spans="2:5" x14ac:dyDescent="0.2">
      <c r="B3245" s="143">
        <v>43723</v>
      </c>
      <c r="C3245" s="122">
        <v>0.95899999999999996</v>
      </c>
      <c r="E3245" s="144">
        <v>0</v>
      </c>
    </row>
    <row r="3246" spans="2:5" x14ac:dyDescent="0.2">
      <c r="B3246" s="143">
        <v>43724</v>
      </c>
      <c r="C3246" s="122">
        <v>0.63700000000000001</v>
      </c>
      <c r="E3246" s="144">
        <v>0</v>
      </c>
    </row>
    <row r="3247" spans="2:5" x14ac:dyDescent="0.2">
      <c r="B3247" s="143">
        <v>43725</v>
      </c>
      <c r="C3247" s="122">
        <v>0.48599999999999999</v>
      </c>
      <c r="E3247" s="144">
        <v>0</v>
      </c>
    </row>
    <row r="3248" spans="2:5" x14ac:dyDescent="0.2">
      <c r="B3248" s="143">
        <v>43726</v>
      </c>
      <c r="C3248" s="122">
        <v>0.36699999999999999</v>
      </c>
      <c r="E3248" s="144">
        <v>0</v>
      </c>
    </row>
    <row r="3249" spans="2:5" x14ac:dyDescent="0.2">
      <c r="B3249" s="143">
        <v>43727</v>
      </c>
      <c r="C3249" s="122">
        <v>0.35599999999999998</v>
      </c>
      <c r="E3249" s="144">
        <v>0</v>
      </c>
    </row>
    <row r="3250" spans="2:5" x14ac:dyDescent="0.2">
      <c r="B3250" s="143">
        <v>43728</v>
      </c>
      <c r="C3250" s="122">
        <v>0.26700000000000002</v>
      </c>
      <c r="E3250" s="144">
        <v>0</v>
      </c>
    </row>
    <row r="3251" spans="2:5" x14ac:dyDescent="0.2">
      <c r="B3251" s="143">
        <v>43729</v>
      </c>
      <c r="C3251" s="122">
        <v>0.23799999999999999</v>
      </c>
      <c r="E3251" s="144">
        <v>0</v>
      </c>
    </row>
    <row r="3252" spans="2:5" x14ac:dyDescent="0.2">
      <c r="B3252" s="143">
        <v>43730</v>
      </c>
      <c r="C3252" s="122">
        <v>0.248</v>
      </c>
      <c r="E3252" s="144">
        <v>0</v>
      </c>
    </row>
    <row r="3253" spans="2:5" x14ac:dyDescent="0.2">
      <c r="B3253" s="143">
        <v>43731</v>
      </c>
      <c r="C3253" s="122">
        <v>0.2</v>
      </c>
      <c r="E3253" s="144">
        <v>0</v>
      </c>
    </row>
    <row r="3254" spans="2:5" x14ac:dyDescent="0.2">
      <c r="B3254" s="143">
        <v>43732</v>
      </c>
      <c r="C3254" s="122">
        <v>0.219</v>
      </c>
      <c r="E3254" s="144">
        <v>0</v>
      </c>
    </row>
    <row r="3255" spans="2:5" x14ac:dyDescent="0.2">
      <c r="B3255" s="143">
        <v>43733</v>
      </c>
      <c r="C3255" s="122">
        <v>0.17599999999999999</v>
      </c>
      <c r="E3255" s="144">
        <v>0</v>
      </c>
    </row>
    <row r="3256" spans="2:5" x14ac:dyDescent="0.2">
      <c r="B3256" s="143">
        <v>43734</v>
      </c>
      <c r="C3256" s="122">
        <v>0.193</v>
      </c>
      <c r="E3256" s="144">
        <v>0</v>
      </c>
    </row>
    <row r="3257" spans="2:5" x14ac:dyDescent="0.2">
      <c r="B3257" s="143">
        <v>43735</v>
      </c>
      <c r="C3257" s="122">
        <v>0.14499999999999999</v>
      </c>
      <c r="E3257" s="144">
        <v>0</v>
      </c>
    </row>
    <row r="3258" spans="2:5" x14ac:dyDescent="0.2">
      <c r="B3258" s="143">
        <v>43736</v>
      </c>
      <c r="C3258" s="122">
        <v>0.14299999999999999</v>
      </c>
      <c r="E3258" s="144">
        <v>0</v>
      </c>
    </row>
    <row r="3259" spans="2:5" x14ac:dyDescent="0.2">
      <c r="B3259" s="143">
        <v>43737</v>
      </c>
      <c r="C3259" s="122">
        <v>0.17499999999999999</v>
      </c>
      <c r="E3259" s="144">
        <v>0</v>
      </c>
    </row>
    <row r="3260" spans="2:5" x14ac:dyDescent="0.2">
      <c r="B3260" s="143">
        <v>43738</v>
      </c>
      <c r="C3260" s="122">
        <v>0.124</v>
      </c>
      <c r="E3260" s="144">
        <v>0</v>
      </c>
    </row>
    <row r="3261" spans="2:5" x14ac:dyDescent="0.2">
      <c r="B3261" s="143">
        <v>43739</v>
      </c>
      <c r="C3261" s="122">
        <v>0.16500000000000001</v>
      </c>
      <c r="E3261" s="144">
        <v>0</v>
      </c>
    </row>
    <row r="3262" spans="2:5" x14ac:dyDescent="0.2">
      <c r="B3262" s="143">
        <v>43740</v>
      </c>
      <c r="C3262" s="122">
        <v>0.11799999999999999</v>
      </c>
      <c r="E3262" s="144">
        <v>0</v>
      </c>
    </row>
    <row r="3263" spans="2:5" x14ac:dyDescent="0.2">
      <c r="B3263" s="143">
        <v>43741</v>
      </c>
      <c r="C3263" s="122">
        <v>0.13600000000000001</v>
      </c>
      <c r="E3263" s="144">
        <v>0</v>
      </c>
    </row>
    <row r="3264" spans="2:5" x14ac:dyDescent="0.2">
      <c r="B3264" s="143">
        <v>43742</v>
      </c>
      <c r="C3264" s="122">
        <v>0.1</v>
      </c>
      <c r="E3264" s="144">
        <v>0</v>
      </c>
    </row>
    <row r="3265" spans="2:5" x14ac:dyDescent="0.2">
      <c r="B3265" s="143">
        <v>43743</v>
      </c>
      <c r="C3265" s="122">
        <v>0.10100000000000001</v>
      </c>
      <c r="E3265" s="144">
        <v>0</v>
      </c>
    </row>
    <row r="3266" spans="2:5" x14ac:dyDescent="0.2">
      <c r="B3266" s="143">
        <v>43744</v>
      </c>
      <c r="C3266" s="122">
        <v>0.11700000000000001</v>
      </c>
      <c r="E3266" s="144">
        <v>0</v>
      </c>
    </row>
    <row r="3267" spans="2:5" x14ac:dyDescent="0.2">
      <c r="B3267" s="143">
        <v>43745</v>
      </c>
      <c r="C3267" s="122">
        <v>7.5999999999999998E-2</v>
      </c>
      <c r="E3267" s="144">
        <v>0</v>
      </c>
    </row>
    <row r="3268" spans="2:5" x14ac:dyDescent="0.2">
      <c r="B3268" s="143">
        <v>43746</v>
      </c>
      <c r="C3268" s="122">
        <v>0.10299999999999999</v>
      </c>
      <c r="E3268" s="144">
        <v>0</v>
      </c>
    </row>
    <row r="3269" spans="2:5" x14ac:dyDescent="0.2">
      <c r="B3269" s="143">
        <v>43747</v>
      </c>
      <c r="C3269" s="122">
        <v>6.0999999999999999E-2</v>
      </c>
      <c r="E3269" s="144">
        <v>0</v>
      </c>
    </row>
    <row r="3270" spans="2:5" x14ac:dyDescent="0.2">
      <c r="B3270" s="143">
        <v>43748</v>
      </c>
      <c r="C3270" s="122">
        <v>2.7E-2</v>
      </c>
      <c r="E3270" s="144">
        <v>0</v>
      </c>
    </row>
    <row r="3271" spans="2:5" x14ac:dyDescent="0.2">
      <c r="B3271" s="143">
        <v>43749</v>
      </c>
      <c r="C3271" s="122">
        <v>1.6E-2</v>
      </c>
      <c r="E3271" s="144">
        <v>0</v>
      </c>
    </row>
    <row r="3272" spans="2:5" x14ac:dyDescent="0.2">
      <c r="B3272" s="143">
        <v>43750</v>
      </c>
      <c r="C3272" s="122">
        <v>2.1000000000000001E-2</v>
      </c>
      <c r="E3272" s="144">
        <v>0</v>
      </c>
    </row>
    <row r="3273" spans="2:5" x14ac:dyDescent="0.2">
      <c r="B3273" s="143">
        <v>43751</v>
      </c>
      <c r="C3273" s="122">
        <v>4.4999999999999998E-2</v>
      </c>
      <c r="E3273" s="144">
        <v>0</v>
      </c>
    </row>
    <row r="3274" spans="2:5" x14ac:dyDescent="0.2">
      <c r="B3274" s="143">
        <v>43752</v>
      </c>
      <c r="C3274" s="122">
        <v>2.5999999999999999E-2</v>
      </c>
      <c r="E3274" s="144">
        <v>0</v>
      </c>
    </row>
    <row r="3275" spans="2:5" x14ac:dyDescent="0.2">
      <c r="B3275" s="143">
        <v>43753</v>
      </c>
      <c r="C3275" s="122">
        <v>2.1999999999999999E-2</v>
      </c>
      <c r="E3275" s="144">
        <v>0</v>
      </c>
    </row>
    <row r="3276" spans="2:5" x14ac:dyDescent="0.2">
      <c r="B3276" s="143">
        <v>43754</v>
      </c>
      <c r="C3276" s="122">
        <v>1.7000000000000001E-2</v>
      </c>
      <c r="E3276" s="144">
        <v>0</v>
      </c>
    </row>
    <row r="3277" spans="2:5" x14ac:dyDescent="0.2">
      <c r="B3277" s="143">
        <v>43755</v>
      </c>
      <c r="C3277" s="122">
        <v>5.0000000000000001E-3</v>
      </c>
      <c r="E3277" s="144">
        <v>0</v>
      </c>
    </row>
    <row r="3278" spans="2:5" x14ac:dyDescent="0.2">
      <c r="B3278" s="143">
        <v>43756</v>
      </c>
      <c r="C3278" s="122">
        <v>7.0000000000000001E-3</v>
      </c>
      <c r="E3278" s="144">
        <v>0</v>
      </c>
    </row>
    <row r="3279" spans="2:5" x14ac:dyDescent="0.2">
      <c r="B3279" s="143">
        <v>43757</v>
      </c>
      <c r="C3279" s="122">
        <v>5.0000000000000001E-3</v>
      </c>
      <c r="E3279" s="144">
        <v>0</v>
      </c>
    </row>
    <row r="3280" spans="2:5" x14ac:dyDescent="0.2">
      <c r="B3280" s="143">
        <v>43758</v>
      </c>
      <c r="C3280" s="122">
        <v>5.0000000000000001E-3</v>
      </c>
      <c r="E3280" s="144">
        <v>0</v>
      </c>
    </row>
    <row r="3281" spans="2:5" x14ac:dyDescent="0.2">
      <c r="B3281" s="143">
        <v>43759</v>
      </c>
      <c r="C3281" s="122">
        <v>6.0000000000000001E-3</v>
      </c>
      <c r="E3281" s="144">
        <v>0</v>
      </c>
    </row>
    <row r="3282" spans="2:5" x14ac:dyDescent="0.2">
      <c r="B3282" s="143">
        <v>43760</v>
      </c>
      <c r="C3282" s="122">
        <v>5.0000000000000001E-3</v>
      </c>
      <c r="E3282" s="144">
        <v>0</v>
      </c>
    </row>
    <row r="3283" spans="2:5" x14ac:dyDescent="0.2">
      <c r="B3283" s="143">
        <v>43761</v>
      </c>
      <c r="C3283" s="122">
        <v>5.0000000000000001E-3</v>
      </c>
      <c r="E3283" s="144">
        <v>0</v>
      </c>
    </row>
    <row r="3284" spans="2:5" x14ac:dyDescent="0.2">
      <c r="B3284" s="143">
        <v>43762</v>
      </c>
      <c r="C3284" s="122">
        <v>4.0000000000000001E-3</v>
      </c>
      <c r="E3284" s="144">
        <v>0</v>
      </c>
    </row>
    <row r="3285" spans="2:5" x14ac:dyDescent="0.2">
      <c r="B3285" s="143">
        <v>43763</v>
      </c>
      <c r="C3285" s="122">
        <v>4.0000000000000001E-3</v>
      </c>
      <c r="E3285" s="144">
        <v>0</v>
      </c>
    </row>
    <row r="3286" spans="2:5" x14ac:dyDescent="0.2">
      <c r="B3286" s="143">
        <v>43764</v>
      </c>
      <c r="C3286" s="122">
        <v>5.0000000000000001E-3</v>
      </c>
      <c r="E3286" s="144">
        <v>0</v>
      </c>
    </row>
    <row r="3287" spans="2:5" x14ac:dyDescent="0.2">
      <c r="B3287" s="143">
        <v>43765</v>
      </c>
      <c r="C3287" s="122">
        <v>5.0000000000000001E-3</v>
      </c>
      <c r="E3287" s="144">
        <v>0</v>
      </c>
    </row>
    <row r="3288" spans="2:5" x14ac:dyDescent="0.2">
      <c r="B3288" s="143">
        <v>43766</v>
      </c>
      <c r="C3288" s="122">
        <v>1.7999999999999999E-2</v>
      </c>
      <c r="E3288" s="144">
        <v>25</v>
      </c>
    </row>
    <row r="3289" spans="2:5" x14ac:dyDescent="0.2">
      <c r="B3289" s="143">
        <v>43767</v>
      </c>
      <c r="C3289" s="122">
        <v>0.73599999999999999</v>
      </c>
      <c r="E3289" s="144">
        <v>45</v>
      </c>
    </row>
    <row r="3290" spans="2:5" x14ac:dyDescent="0.2">
      <c r="B3290" s="143">
        <v>43768</v>
      </c>
      <c r="C3290" s="122">
        <v>1.611</v>
      </c>
      <c r="E3290" s="144">
        <v>0</v>
      </c>
    </row>
    <row r="3291" spans="2:5" x14ac:dyDescent="0.2">
      <c r="B3291" s="143">
        <v>43769</v>
      </c>
      <c r="C3291" s="122">
        <v>0.85699999999999998</v>
      </c>
      <c r="E3291" s="144">
        <v>0</v>
      </c>
    </row>
    <row r="3292" spans="2:5" x14ac:dyDescent="0.2">
      <c r="B3292" s="143">
        <v>43770</v>
      </c>
      <c r="C3292" s="122">
        <v>0.504</v>
      </c>
      <c r="E3292" s="144">
        <v>0</v>
      </c>
    </row>
    <row r="3293" spans="2:5" x14ac:dyDescent="0.2">
      <c r="B3293" s="143">
        <v>43771</v>
      </c>
      <c r="C3293" s="122">
        <v>0.36599999999999999</v>
      </c>
      <c r="E3293" s="144">
        <v>0</v>
      </c>
    </row>
    <row r="3294" spans="2:5" x14ac:dyDescent="0.2">
      <c r="B3294" s="143">
        <v>43772</v>
      </c>
      <c r="C3294" s="122">
        <v>0.24099999999999999</v>
      </c>
      <c r="E3294" s="144">
        <v>0</v>
      </c>
    </row>
    <row r="3295" spans="2:5" x14ac:dyDescent="0.2">
      <c r="B3295" s="143">
        <v>43773</v>
      </c>
      <c r="C3295" s="122">
        <v>0.16300000000000001</v>
      </c>
      <c r="E3295" s="144">
        <v>0</v>
      </c>
    </row>
    <row r="3296" spans="2:5" x14ac:dyDescent="0.2">
      <c r="B3296" s="143">
        <v>43774</v>
      </c>
      <c r="C3296" s="122">
        <v>0.125</v>
      </c>
      <c r="E3296" s="144">
        <v>0</v>
      </c>
    </row>
    <row r="3297" spans="2:5" x14ac:dyDescent="0.2">
      <c r="B3297" s="143">
        <v>43775</v>
      </c>
      <c r="C3297" s="122">
        <v>0.106</v>
      </c>
      <c r="E3297" s="144">
        <v>0</v>
      </c>
    </row>
    <row r="3298" spans="2:5" x14ac:dyDescent="0.2">
      <c r="B3298" s="143">
        <v>43776</v>
      </c>
      <c r="C3298" s="122">
        <v>9.8000000000000004E-2</v>
      </c>
      <c r="E3298" s="144">
        <v>0</v>
      </c>
    </row>
    <row r="3299" spans="2:5" x14ac:dyDescent="0.2">
      <c r="B3299" s="143">
        <v>43777</v>
      </c>
      <c r="C3299" s="122">
        <v>0.104</v>
      </c>
      <c r="E3299" s="144">
        <v>0</v>
      </c>
    </row>
    <row r="3300" spans="2:5" x14ac:dyDescent="0.2">
      <c r="B3300" s="143">
        <v>43778</v>
      </c>
      <c r="C3300" s="122">
        <v>6.8000000000000005E-2</v>
      </c>
      <c r="E3300" s="144">
        <v>0</v>
      </c>
    </row>
    <row r="3301" spans="2:5" x14ac:dyDescent="0.2">
      <c r="B3301" s="143">
        <v>43779</v>
      </c>
      <c r="C3301" s="122">
        <v>7.3999999999999996E-2</v>
      </c>
      <c r="E3301" s="144">
        <v>0</v>
      </c>
    </row>
    <row r="3302" spans="2:5" x14ac:dyDescent="0.2">
      <c r="B3302" s="143">
        <v>43780</v>
      </c>
      <c r="C3302" s="122">
        <v>4.4999999999999998E-2</v>
      </c>
      <c r="E3302" s="144">
        <v>0</v>
      </c>
    </row>
    <row r="3303" spans="2:5" x14ac:dyDescent="0.2">
      <c r="B3303" s="143">
        <v>43781</v>
      </c>
      <c r="C3303" s="122">
        <v>2.3E-2</v>
      </c>
      <c r="E3303" s="144">
        <v>0</v>
      </c>
    </row>
    <row r="3304" spans="2:5" x14ac:dyDescent="0.2">
      <c r="B3304" s="143">
        <v>43782</v>
      </c>
      <c r="C3304" s="122">
        <v>3.7999999999999999E-2</v>
      </c>
      <c r="E3304" s="144">
        <v>0</v>
      </c>
    </row>
    <row r="3305" spans="2:5" x14ac:dyDescent="0.2">
      <c r="B3305" s="143">
        <v>43783</v>
      </c>
      <c r="C3305" s="122">
        <v>2.4E-2</v>
      </c>
      <c r="E3305" s="144">
        <v>0</v>
      </c>
    </row>
    <row r="3306" spans="2:5" x14ac:dyDescent="0.2">
      <c r="B3306" s="143">
        <v>43784</v>
      </c>
      <c r="C3306" s="122">
        <v>0.01</v>
      </c>
      <c r="E3306" s="144">
        <v>0</v>
      </c>
    </row>
    <row r="3307" spans="2:5" x14ac:dyDescent="0.2">
      <c r="B3307" s="143">
        <v>43785</v>
      </c>
      <c r="C3307" s="122">
        <v>5.0000000000000001E-3</v>
      </c>
      <c r="E3307" s="144">
        <v>0</v>
      </c>
    </row>
    <row r="3308" spans="2:5" x14ac:dyDescent="0.2">
      <c r="B3308" s="143">
        <v>43786</v>
      </c>
      <c r="C3308" s="122">
        <v>5.0000000000000001E-3</v>
      </c>
      <c r="E3308" s="144">
        <v>0</v>
      </c>
    </row>
    <row r="3309" spans="2:5" x14ac:dyDescent="0.2">
      <c r="B3309" s="143">
        <v>43787</v>
      </c>
      <c r="C3309" s="122">
        <v>7.0000000000000001E-3</v>
      </c>
      <c r="E3309" s="144">
        <v>0</v>
      </c>
    </row>
    <row r="3310" spans="2:5" x14ac:dyDescent="0.2">
      <c r="B3310" s="143">
        <v>43788</v>
      </c>
      <c r="C3310" s="122">
        <v>7.0000000000000001E-3</v>
      </c>
      <c r="E3310" s="144">
        <v>0</v>
      </c>
    </row>
    <row r="3311" spans="2:5" x14ac:dyDescent="0.2">
      <c r="B3311" s="143">
        <v>43789</v>
      </c>
      <c r="C3311" s="122">
        <v>6.0000000000000001E-3</v>
      </c>
      <c r="E3311" s="144">
        <v>0</v>
      </c>
    </row>
    <row r="3312" spans="2:5" x14ac:dyDescent="0.2">
      <c r="B3312" s="143">
        <v>43790</v>
      </c>
      <c r="C3312" s="122">
        <v>6.0000000000000001E-3</v>
      </c>
      <c r="E3312" s="144">
        <v>0</v>
      </c>
    </row>
    <row r="3313" spans="2:5" x14ac:dyDescent="0.2">
      <c r="B3313" s="143">
        <v>43791</v>
      </c>
      <c r="C3313" s="122">
        <v>6.0000000000000001E-3</v>
      </c>
      <c r="E3313" s="144">
        <v>0</v>
      </c>
    </row>
    <row r="3314" spans="2:5" x14ac:dyDescent="0.2">
      <c r="B3314" s="143">
        <v>43792</v>
      </c>
      <c r="C3314" s="122">
        <v>4.0000000000000001E-3</v>
      </c>
      <c r="E3314" s="144">
        <v>0</v>
      </c>
    </row>
    <row r="3315" spans="2:5" x14ac:dyDescent="0.2">
      <c r="B3315" s="143">
        <v>43793</v>
      </c>
      <c r="C3315" s="122">
        <v>4.0000000000000001E-3</v>
      </c>
      <c r="E3315" s="144">
        <v>0</v>
      </c>
    </row>
    <row r="3316" spans="2:5" x14ac:dyDescent="0.2">
      <c r="B3316" s="143">
        <v>43794</v>
      </c>
      <c r="C3316" s="122">
        <v>4.0000000000000001E-3</v>
      </c>
      <c r="E3316" s="144">
        <v>0</v>
      </c>
    </row>
    <row r="3317" spans="2:5" x14ac:dyDescent="0.2">
      <c r="B3317" s="143">
        <v>43795</v>
      </c>
      <c r="C3317" s="122">
        <v>4.0000000000000001E-3</v>
      </c>
      <c r="E3317" s="144">
        <v>0</v>
      </c>
    </row>
    <row r="3318" spans="2:5" x14ac:dyDescent="0.2">
      <c r="B3318" s="143">
        <v>43796</v>
      </c>
      <c r="C3318" s="122">
        <v>4.0000000000000001E-3</v>
      </c>
      <c r="E3318" s="144">
        <v>0</v>
      </c>
    </row>
    <row r="3319" spans="2:5" x14ac:dyDescent="0.2">
      <c r="B3319" s="143">
        <v>43797</v>
      </c>
      <c r="C3319" s="122">
        <v>4.0000000000000001E-3</v>
      </c>
      <c r="E3319" s="144">
        <v>0</v>
      </c>
    </row>
    <row r="3320" spans="2:5" x14ac:dyDescent="0.2">
      <c r="B3320" s="143">
        <v>43798</v>
      </c>
      <c r="C3320" s="122">
        <v>5.0000000000000001E-3</v>
      </c>
      <c r="E3320" s="144">
        <v>0</v>
      </c>
    </row>
    <row r="3321" spans="2:5" x14ac:dyDescent="0.2">
      <c r="B3321" s="143">
        <v>43799</v>
      </c>
      <c r="C3321" s="122">
        <v>4.0000000000000001E-3</v>
      </c>
      <c r="E3321" s="144">
        <v>0</v>
      </c>
    </row>
    <row r="3322" spans="2:5" x14ac:dyDescent="0.2">
      <c r="B3322" s="143">
        <v>43800</v>
      </c>
      <c r="C3322" s="122">
        <v>4.0000000000000001E-3</v>
      </c>
      <c r="E3322" s="144">
        <v>0</v>
      </c>
    </row>
    <row r="3323" spans="2:5" x14ac:dyDescent="0.2">
      <c r="B3323" s="143">
        <v>43801</v>
      </c>
      <c r="C3323" s="122">
        <v>5.0000000000000001E-3</v>
      </c>
      <c r="E3323" s="144">
        <v>0</v>
      </c>
    </row>
    <row r="3324" spans="2:5" x14ac:dyDescent="0.2">
      <c r="B3324" s="143">
        <v>43802</v>
      </c>
      <c r="C3324" s="122">
        <v>5.0000000000000001E-3</v>
      </c>
      <c r="E3324" s="144">
        <v>0</v>
      </c>
    </row>
    <row r="3325" spans="2:5" x14ac:dyDescent="0.2">
      <c r="B3325" s="143">
        <v>43803</v>
      </c>
      <c r="C3325" s="122">
        <v>5.0000000000000001E-3</v>
      </c>
      <c r="E3325" s="144">
        <v>0</v>
      </c>
    </row>
    <row r="3326" spans="2:5" x14ac:dyDescent="0.2">
      <c r="B3326" s="143">
        <v>43804</v>
      </c>
      <c r="C3326" s="122">
        <v>5.0000000000000001E-3</v>
      </c>
      <c r="E3326" s="144">
        <v>0</v>
      </c>
    </row>
    <row r="3327" spans="2:5" x14ac:dyDescent="0.2">
      <c r="B3327" s="143">
        <v>43805</v>
      </c>
      <c r="C3327" s="122">
        <v>4.0000000000000001E-3</v>
      </c>
      <c r="E3327" s="144">
        <v>0</v>
      </c>
    </row>
    <row r="3328" spans="2:5" x14ac:dyDescent="0.2">
      <c r="B3328" s="143">
        <v>43806</v>
      </c>
      <c r="C3328" s="122">
        <v>4.0000000000000001E-3</v>
      </c>
      <c r="E3328" s="144">
        <v>0</v>
      </c>
    </row>
    <row r="3329" spans="2:5" x14ac:dyDescent="0.2">
      <c r="B3329" s="143">
        <v>43807</v>
      </c>
      <c r="C3329" s="122">
        <v>4.0000000000000001E-3</v>
      </c>
      <c r="E3329" s="144">
        <v>0</v>
      </c>
    </row>
    <row r="3330" spans="2:5" x14ac:dyDescent="0.2">
      <c r="B3330" s="143">
        <v>43808</v>
      </c>
      <c r="C3330" s="122">
        <v>4.0000000000000001E-3</v>
      </c>
      <c r="E3330" s="144">
        <v>0</v>
      </c>
    </row>
    <row r="3331" spans="2:5" x14ac:dyDescent="0.2">
      <c r="B3331" s="143">
        <v>43809</v>
      </c>
      <c r="C3331" s="122">
        <v>4.0000000000000001E-3</v>
      </c>
      <c r="E3331" s="144">
        <v>0</v>
      </c>
    </row>
    <row r="3332" spans="2:5" x14ac:dyDescent="0.2">
      <c r="B3332" s="143">
        <v>43810</v>
      </c>
      <c r="C3332" s="122">
        <v>5.0000000000000001E-3</v>
      </c>
      <c r="E3332" s="144">
        <v>0</v>
      </c>
    </row>
    <row r="3333" spans="2:5" x14ac:dyDescent="0.2">
      <c r="B3333" s="143">
        <v>43811</v>
      </c>
      <c r="C3333" s="122">
        <v>5.0000000000000001E-3</v>
      </c>
      <c r="E3333" s="144">
        <v>0</v>
      </c>
    </row>
    <row r="3334" spans="2:5" x14ac:dyDescent="0.2">
      <c r="B3334" s="143">
        <v>43812</v>
      </c>
      <c r="C3334" s="122">
        <v>4.0000000000000001E-3</v>
      </c>
      <c r="E3334" s="144">
        <v>0</v>
      </c>
    </row>
    <row r="3335" spans="2:5" x14ac:dyDescent="0.2">
      <c r="B3335" s="143">
        <v>43813</v>
      </c>
      <c r="C3335" s="122">
        <v>4.0000000000000001E-3</v>
      </c>
      <c r="E3335" s="144">
        <v>0</v>
      </c>
    </row>
    <row r="3336" spans="2:5" x14ac:dyDescent="0.2">
      <c r="B3336" s="143">
        <v>43814</v>
      </c>
      <c r="C3336" s="122">
        <v>4.0000000000000001E-3</v>
      </c>
      <c r="E3336" s="144">
        <v>7</v>
      </c>
    </row>
    <row r="3337" spans="2:5" x14ac:dyDescent="0.2">
      <c r="B3337" s="143">
        <v>43815</v>
      </c>
      <c r="C3337" s="122">
        <v>4.0000000000000001E-3</v>
      </c>
      <c r="E3337" s="144">
        <v>0</v>
      </c>
    </row>
    <row r="3338" spans="2:5" x14ac:dyDescent="0.2">
      <c r="B3338" s="143">
        <v>43816</v>
      </c>
      <c r="C3338" s="122">
        <v>5.0000000000000001E-3</v>
      </c>
      <c r="E3338" s="144">
        <v>0</v>
      </c>
    </row>
    <row r="3339" spans="2:5" x14ac:dyDescent="0.2">
      <c r="B3339" s="143">
        <v>43817</v>
      </c>
      <c r="C3339" s="122">
        <v>4.0000000000000001E-3</v>
      </c>
      <c r="E3339" s="144">
        <v>10</v>
      </c>
    </row>
    <row r="3340" spans="2:5" x14ac:dyDescent="0.2">
      <c r="B3340" s="143">
        <v>43818</v>
      </c>
      <c r="C3340" s="122">
        <v>5.0000000000000001E-3</v>
      </c>
      <c r="E3340" s="144">
        <v>3</v>
      </c>
    </row>
    <row r="3341" spans="2:5" x14ac:dyDescent="0.2">
      <c r="B3341" s="143">
        <v>43819</v>
      </c>
      <c r="C3341" s="122">
        <v>5.0000000000000001E-3</v>
      </c>
      <c r="E3341" s="144">
        <v>0</v>
      </c>
    </row>
    <row r="3342" spans="2:5" x14ac:dyDescent="0.2">
      <c r="B3342" s="143">
        <v>43820</v>
      </c>
      <c r="C3342" s="122">
        <v>4.0000000000000001E-3</v>
      </c>
      <c r="E3342" s="144">
        <v>0</v>
      </c>
    </row>
    <row r="3343" spans="2:5" x14ac:dyDescent="0.2">
      <c r="B3343" s="143">
        <v>43821</v>
      </c>
      <c r="C3343" s="122">
        <v>3.0000000000000001E-3</v>
      </c>
      <c r="E3343" s="144">
        <v>0</v>
      </c>
    </row>
    <row r="3344" spans="2:5" x14ac:dyDescent="0.2">
      <c r="B3344" s="143">
        <v>43822</v>
      </c>
      <c r="C3344" s="122">
        <v>3.0000000000000001E-3</v>
      </c>
      <c r="E3344" s="144">
        <v>0</v>
      </c>
    </row>
    <row r="3345" spans="2:5" x14ac:dyDescent="0.2">
      <c r="B3345" s="143">
        <v>43823</v>
      </c>
      <c r="C3345" s="122">
        <v>4.0000000000000001E-3</v>
      </c>
      <c r="E3345" s="144">
        <v>0</v>
      </c>
    </row>
    <row r="3346" spans="2:5" x14ac:dyDescent="0.2">
      <c r="B3346" s="143">
        <v>43824</v>
      </c>
      <c r="C3346" s="122">
        <v>4.0000000000000001E-3</v>
      </c>
      <c r="E3346" s="144">
        <v>0</v>
      </c>
    </row>
    <row r="3347" spans="2:5" x14ac:dyDescent="0.2">
      <c r="B3347" s="143">
        <v>43825</v>
      </c>
      <c r="C3347" s="122">
        <v>4.0000000000000001E-3</v>
      </c>
      <c r="E3347" s="144">
        <v>0</v>
      </c>
    </row>
    <row r="3348" spans="2:5" x14ac:dyDescent="0.2">
      <c r="B3348" s="143">
        <v>43826</v>
      </c>
      <c r="C3348" s="122">
        <v>5.0000000000000001E-3</v>
      </c>
      <c r="E3348" s="144">
        <v>0</v>
      </c>
    </row>
    <row r="3349" spans="2:5" x14ac:dyDescent="0.2">
      <c r="B3349" s="143">
        <v>43827</v>
      </c>
      <c r="C3349" s="122">
        <v>5.0000000000000001E-3</v>
      </c>
      <c r="E3349" s="144">
        <v>0</v>
      </c>
    </row>
    <row r="3350" spans="2:5" x14ac:dyDescent="0.2">
      <c r="B3350" s="143">
        <v>43828</v>
      </c>
      <c r="C3350" s="122">
        <v>5.0000000000000001E-3</v>
      </c>
      <c r="E3350" s="144">
        <v>0</v>
      </c>
    </row>
    <row r="3351" spans="2:5" x14ac:dyDescent="0.2">
      <c r="B3351" s="143">
        <v>43829</v>
      </c>
      <c r="C3351" s="122">
        <v>5.0000000000000001E-3</v>
      </c>
      <c r="E3351" s="144">
        <v>0</v>
      </c>
    </row>
    <row r="3352" spans="2:5" x14ac:dyDescent="0.2">
      <c r="B3352" s="143">
        <v>43830</v>
      </c>
      <c r="C3352" s="122">
        <v>5.0000000000000001E-3</v>
      </c>
      <c r="E3352" s="144">
        <v>0</v>
      </c>
    </row>
    <row r="3353" spans="2:5" x14ac:dyDescent="0.2">
      <c r="B3353" s="145"/>
      <c r="C3353" s="146"/>
      <c r="D3353" s="146"/>
      <c r="E3353" s="147"/>
    </row>
  </sheetData>
  <mergeCells count="1">
    <mergeCell ref="B2: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7BA2D-001C-4765-8027-04B3C0FC1644}">
  <dimension ref="B1:O2988"/>
  <sheetViews>
    <sheetView showGridLines="0" workbookViewId="0">
      <pane ySplit="5" topLeftCell="A15" activePane="bottomLeft" state="frozen"/>
      <selection pane="bottomLeft" activeCell="B1" sqref="B1"/>
    </sheetView>
  </sheetViews>
  <sheetFormatPr defaultRowHeight="12.75" x14ac:dyDescent="0.2"/>
  <cols>
    <col min="1" max="1" width="2.85546875" style="12" customWidth="1"/>
    <col min="2" max="2" width="10.5703125" style="12" customWidth="1"/>
    <col min="3" max="3" width="9.28515625" style="12" bestFit="1" customWidth="1"/>
    <col min="4" max="7" width="12.85546875" style="12" customWidth="1"/>
    <col min="8" max="8" width="15.5703125" style="12" bestFit="1" customWidth="1"/>
    <col min="9" max="13" width="12.85546875" style="12" customWidth="1"/>
    <col min="14" max="16384" width="9.140625" style="12"/>
  </cols>
  <sheetData>
    <row r="1" spans="2:15" s="48" customFormat="1" ht="31.5" customHeight="1" x14ac:dyDescent="0.25">
      <c r="B1" s="188" t="s">
        <v>109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5" s="75" customFormat="1" ht="22.5" customHeight="1" x14ac:dyDescent="0.25">
      <c r="B2" s="197" t="s">
        <v>32</v>
      </c>
      <c r="C2" s="76" t="s">
        <v>4</v>
      </c>
      <c r="D2" s="77" t="s">
        <v>39</v>
      </c>
      <c r="E2" s="77"/>
      <c r="F2" s="77"/>
      <c r="G2" s="77"/>
      <c r="H2" s="77"/>
      <c r="I2" s="77"/>
      <c r="J2" s="77"/>
      <c r="K2" s="77"/>
      <c r="L2" s="77"/>
      <c r="M2" s="78"/>
    </row>
    <row r="3" spans="2:15" s="74" customFormat="1" ht="30" x14ac:dyDescent="0.2">
      <c r="B3" s="198"/>
      <c r="C3" s="70" t="s">
        <v>38</v>
      </c>
      <c r="D3" s="71" t="s">
        <v>11</v>
      </c>
      <c r="E3" s="71" t="s">
        <v>13</v>
      </c>
      <c r="F3" s="71" t="s">
        <v>14</v>
      </c>
      <c r="G3" s="71" t="s">
        <v>15</v>
      </c>
      <c r="H3" s="71" t="s">
        <v>16</v>
      </c>
      <c r="I3" s="71" t="s">
        <v>17</v>
      </c>
      <c r="J3" s="71" t="s">
        <v>18</v>
      </c>
      <c r="K3" s="72" t="s">
        <v>19</v>
      </c>
      <c r="L3" s="71" t="s">
        <v>20</v>
      </c>
      <c r="M3" s="73" t="s">
        <v>69</v>
      </c>
    </row>
    <row r="4" spans="2:15" x14ac:dyDescent="0.2">
      <c r="B4" s="198"/>
      <c r="C4" s="70" t="s">
        <v>34</v>
      </c>
      <c r="D4" s="79"/>
      <c r="E4" s="79"/>
      <c r="F4" s="79"/>
      <c r="G4" s="79"/>
      <c r="H4" s="79"/>
      <c r="I4" s="80"/>
      <c r="J4" s="80"/>
      <c r="K4" s="80"/>
      <c r="L4" s="80"/>
      <c r="M4" s="81"/>
    </row>
    <row r="5" spans="2:15" x14ac:dyDescent="0.2">
      <c r="B5" s="14"/>
      <c r="C5" s="17" t="s">
        <v>70</v>
      </c>
      <c r="D5" s="15">
        <f>Farms!$G6</f>
        <v>13.1</v>
      </c>
      <c r="E5" s="15">
        <f>Farms!$G7</f>
        <v>4.91</v>
      </c>
      <c r="F5" s="15">
        <f>Farms!$G8</f>
        <v>10.220000000000001</v>
      </c>
      <c r="G5" s="15">
        <f>Farms!$G9</f>
        <v>15.71</v>
      </c>
      <c r="H5" s="15">
        <f>Farms!$G10</f>
        <v>10.61</v>
      </c>
      <c r="I5" s="15">
        <f>Farms!$G11</f>
        <v>24.99</v>
      </c>
      <c r="J5" s="15">
        <f>Farms!$G12</f>
        <v>7.32</v>
      </c>
      <c r="K5" s="15">
        <f>Farms!$G13</f>
        <v>2.5299999999999998</v>
      </c>
      <c r="L5" s="15">
        <f>Farms!$G14</f>
        <v>3.09</v>
      </c>
      <c r="M5" s="16">
        <f>Farms!$G15</f>
        <v>7.54</v>
      </c>
      <c r="N5" s="13"/>
      <c r="O5" s="20"/>
    </row>
    <row r="6" spans="2:15" x14ac:dyDescent="0.2">
      <c r="B6" s="7">
        <v>40483</v>
      </c>
      <c r="C6" s="18">
        <v>1.07</v>
      </c>
      <c r="D6" s="6">
        <f t="shared" ref="D6:M8" si="0">$C6*D$5*24*3600/100</f>
        <v>12110.688</v>
      </c>
      <c r="E6" s="6">
        <f t="shared" si="0"/>
        <v>4539.1968000000006</v>
      </c>
      <c r="F6" s="6">
        <f t="shared" si="0"/>
        <v>9448.1856000000025</v>
      </c>
      <c r="G6" s="6">
        <f t="shared" si="0"/>
        <v>14523.580800000002</v>
      </c>
      <c r="H6" s="6">
        <f t="shared" si="0"/>
        <v>9808.7328000000016</v>
      </c>
      <c r="I6" s="6">
        <f t="shared" si="0"/>
        <v>23102.7552</v>
      </c>
      <c r="J6" s="6">
        <f t="shared" si="0"/>
        <v>6767.1936000000014</v>
      </c>
      <c r="K6" s="6">
        <f t="shared" si="0"/>
        <v>2338.9344000000001</v>
      </c>
      <c r="L6" s="6">
        <f t="shared" si="0"/>
        <v>2856.6432</v>
      </c>
      <c r="M6" s="8">
        <f t="shared" si="0"/>
        <v>6970.5792000000001</v>
      </c>
    </row>
    <row r="7" spans="2:15" x14ac:dyDescent="0.2">
      <c r="B7" s="7">
        <v>40484</v>
      </c>
      <c r="C7" s="18">
        <v>0.97399999999999998</v>
      </c>
      <c r="D7" s="6">
        <f t="shared" si="0"/>
        <v>11024.121599999999</v>
      </c>
      <c r="E7" s="6">
        <f t="shared" si="0"/>
        <v>4131.9417599999997</v>
      </c>
      <c r="F7" s="6">
        <f t="shared" si="0"/>
        <v>8600.4979199999998</v>
      </c>
      <c r="G7" s="6">
        <f t="shared" si="0"/>
        <v>13220.530560000001</v>
      </c>
      <c r="H7" s="6">
        <f t="shared" si="0"/>
        <v>8928.6969599999993</v>
      </c>
      <c r="I7" s="6">
        <f t="shared" si="0"/>
        <v>21029.984639999995</v>
      </c>
      <c r="J7" s="6">
        <f t="shared" si="0"/>
        <v>6160.0435200000011</v>
      </c>
      <c r="K7" s="6">
        <f t="shared" si="0"/>
        <v>2129.0860799999996</v>
      </c>
      <c r="L7" s="6">
        <f t="shared" si="0"/>
        <v>2600.3462399999999</v>
      </c>
      <c r="M7" s="8">
        <f t="shared" si="0"/>
        <v>6345.1814400000012</v>
      </c>
    </row>
    <row r="8" spans="2:15" x14ac:dyDescent="0.2">
      <c r="B8" s="7">
        <v>40485</v>
      </c>
      <c r="C8" s="18">
        <v>0.83699999999999997</v>
      </c>
      <c r="D8" s="6">
        <f t="shared" si="0"/>
        <v>9473.500799999998</v>
      </c>
      <c r="E8" s="6">
        <f t="shared" si="0"/>
        <v>3550.75488</v>
      </c>
      <c r="F8" s="6">
        <f t="shared" si="0"/>
        <v>7390.7769600000001</v>
      </c>
      <c r="G8" s="6">
        <f t="shared" ref="F8:M39" si="1">$C8*G$5*24*3600/100</f>
        <v>11360.969279999998</v>
      </c>
      <c r="H8" s="6">
        <f t="shared" si="1"/>
        <v>7672.8124799999987</v>
      </c>
      <c r="I8" s="6">
        <f t="shared" si="1"/>
        <v>18071.968319999996</v>
      </c>
      <c r="J8" s="6">
        <f t="shared" si="1"/>
        <v>5293.5897599999989</v>
      </c>
      <c r="K8" s="6">
        <f t="shared" si="1"/>
        <v>1829.6150399999999</v>
      </c>
      <c r="L8" s="6">
        <f t="shared" si="1"/>
        <v>2234.5891199999996</v>
      </c>
      <c r="M8" s="8">
        <f t="shared" si="1"/>
        <v>5452.6867199999988</v>
      </c>
    </row>
    <row r="9" spans="2:15" x14ac:dyDescent="0.2">
      <c r="B9" s="7">
        <v>40486</v>
      </c>
      <c r="C9" s="18">
        <v>0.77</v>
      </c>
      <c r="D9" s="6">
        <f t="shared" ref="D9:M59" si="2">$C9*D$5*24*3600/100</f>
        <v>8715.1679999999997</v>
      </c>
      <c r="E9" s="6">
        <f t="shared" si="2"/>
        <v>3266.5248000000006</v>
      </c>
      <c r="F9" s="6">
        <f t="shared" si="1"/>
        <v>6799.1616000000013</v>
      </c>
      <c r="G9" s="6">
        <f t="shared" si="1"/>
        <v>10451.5488</v>
      </c>
      <c r="H9" s="6">
        <f t="shared" si="1"/>
        <v>7058.6208000000006</v>
      </c>
      <c r="I9" s="6">
        <f t="shared" si="1"/>
        <v>16625.3472</v>
      </c>
      <c r="J9" s="6">
        <f t="shared" si="1"/>
        <v>4869.8495999999996</v>
      </c>
      <c r="K9" s="6">
        <f t="shared" si="1"/>
        <v>1683.1584</v>
      </c>
      <c r="L9" s="6">
        <f t="shared" si="1"/>
        <v>2055.7152000000001</v>
      </c>
      <c r="M9" s="8">
        <f t="shared" si="1"/>
        <v>5016.2111999999997</v>
      </c>
    </row>
    <row r="10" spans="2:15" x14ac:dyDescent="0.2">
      <c r="B10" s="7">
        <v>40487</v>
      </c>
      <c r="C10" s="18">
        <v>0.94299999999999995</v>
      </c>
      <c r="D10" s="6">
        <f t="shared" si="2"/>
        <v>10673.251199999999</v>
      </c>
      <c r="E10" s="6">
        <f t="shared" si="2"/>
        <v>4000.4323200000003</v>
      </c>
      <c r="F10" s="6">
        <f t="shared" si="1"/>
        <v>8326.765440000001</v>
      </c>
      <c r="G10" s="6">
        <f t="shared" si="1"/>
        <v>12799.753919999999</v>
      </c>
      <c r="H10" s="6">
        <f t="shared" si="1"/>
        <v>8644.51872</v>
      </c>
      <c r="I10" s="6">
        <f t="shared" si="1"/>
        <v>20360.652480000001</v>
      </c>
      <c r="J10" s="6">
        <f t="shared" si="1"/>
        <v>5963.9846399999988</v>
      </c>
      <c r="K10" s="6">
        <f t="shared" si="1"/>
        <v>2061.3225599999996</v>
      </c>
      <c r="L10" s="6">
        <f t="shared" si="1"/>
        <v>2517.5836799999997</v>
      </c>
      <c r="M10" s="8">
        <f t="shared" si="1"/>
        <v>6143.2300800000003</v>
      </c>
    </row>
    <row r="11" spans="2:15" x14ac:dyDescent="0.2">
      <c r="B11" s="7">
        <v>40488</v>
      </c>
      <c r="C11" s="18">
        <v>1.1279999999999999</v>
      </c>
      <c r="D11" s="6">
        <f t="shared" si="2"/>
        <v>12767.155200000001</v>
      </c>
      <c r="E11" s="6">
        <f t="shared" si="2"/>
        <v>4785.2467199999992</v>
      </c>
      <c r="F11" s="6">
        <f t="shared" si="1"/>
        <v>9960.3302399999993</v>
      </c>
      <c r="G11" s="6">
        <f t="shared" si="1"/>
        <v>15310.840319999999</v>
      </c>
      <c r="H11" s="6">
        <f t="shared" si="1"/>
        <v>10340.421119999999</v>
      </c>
      <c r="I11" s="6">
        <f t="shared" si="1"/>
        <v>24355.054079999998</v>
      </c>
      <c r="J11" s="6">
        <f t="shared" si="1"/>
        <v>7134.0134399999988</v>
      </c>
      <c r="K11" s="6">
        <f t="shared" si="1"/>
        <v>2465.7177599999995</v>
      </c>
      <c r="L11" s="6">
        <f t="shared" si="1"/>
        <v>3011.4892799999998</v>
      </c>
      <c r="M11" s="8">
        <f t="shared" si="1"/>
        <v>7348.4236799999999</v>
      </c>
    </row>
    <row r="12" spans="2:15" x14ac:dyDescent="0.2">
      <c r="B12" s="7">
        <v>40489</v>
      </c>
      <c r="C12" s="18">
        <v>1.286</v>
      </c>
      <c r="D12" s="6">
        <f t="shared" si="2"/>
        <v>14555.4624</v>
      </c>
      <c r="E12" s="6">
        <f t="shared" si="2"/>
        <v>5455.5206399999997</v>
      </c>
      <c r="F12" s="6">
        <f t="shared" si="1"/>
        <v>11355.482880000001</v>
      </c>
      <c r="G12" s="6">
        <f t="shared" si="1"/>
        <v>17455.44384</v>
      </c>
      <c r="H12" s="6">
        <f t="shared" si="1"/>
        <v>11788.81344</v>
      </c>
      <c r="I12" s="6">
        <f t="shared" si="1"/>
        <v>27766.488960000002</v>
      </c>
      <c r="J12" s="6">
        <f t="shared" si="1"/>
        <v>8133.2812800000002</v>
      </c>
      <c r="K12" s="6">
        <f t="shared" si="1"/>
        <v>2811.0931200000005</v>
      </c>
      <c r="L12" s="6">
        <f t="shared" si="1"/>
        <v>3433.3113600000001</v>
      </c>
      <c r="M12" s="8">
        <f t="shared" si="1"/>
        <v>8377.7241599999998</v>
      </c>
    </row>
    <row r="13" spans="2:15" x14ac:dyDescent="0.2">
      <c r="B13" s="7">
        <v>40490</v>
      </c>
      <c r="C13" s="18">
        <v>1.1359999999999999</v>
      </c>
      <c r="D13" s="6">
        <f t="shared" si="2"/>
        <v>12857.7024</v>
      </c>
      <c r="E13" s="6">
        <f t="shared" si="2"/>
        <v>4819.1846400000004</v>
      </c>
      <c r="F13" s="6">
        <f t="shared" si="1"/>
        <v>10030.970879999997</v>
      </c>
      <c r="G13" s="6">
        <f t="shared" si="1"/>
        <v>15419.427840000002</v>
      </c>
      <c r="H13" s="6">
        <f t="shared" si="1"/>
        <v>10413.757439999999</v>
      </c>
      <c r="I13" s="6">
        <f t="shared" si="1"/>
        <v>24527.784959999997</v>
      </c>
      <c r="J13" s="6">
        <f t="shared" si="1"/>
        <v>7184.6092799999997</v>
      </c>
      <c r="K13" s="6">
        <f t="shared" si="1"/>
        <v>2483.2051199999992</v>
      </c>
      <c r="L13" s="6">
        <f t="shared" si="1"/>
        <v>3032.8473599999998</v>
      </c>
      <c r="M13" s="8">
        <f t="shared" si="1"/>
        <v>7400.5401599999996</v>
      </c>
    </row>
    <row r="14" spans="2:15" x14ac:dyDescent="0.2">
      <c r="B14" s="7">
        <v>40491</v>
      </c>
      <c r="C14" s="18">
        <v>0.88900000000000001</v>
      </c>
      <c r="D14" s="6">
        <f t="shared" si="2"/>
        <v>10062.0576</v>
      </c>
      <c r="E14" s="6">
        <f t="shared" si="2"/>
        <v>3771.3513600000006</v>
      </c>
      <c r="F14" s="6">
        <f t="shared" si="1"/>
        <v>7849.9411199999995</v>
      </c>
      <c r="G14" s="6">
        <f t="shared" si="1"/>
        <v>12066.788160000002</v>
      </c>
      <c r="H14" s="6">
        <f t="shared" si="1"/>
        <v>8149.4985599999991</v>
      </c>
      <c r="I14" s="6">
        <f t="shared" si="1"/>
        <v>19194.71904</v>
      </c>
      <c r="J14" s="6">
        <f t="shared" si="1"/>
        <v>5622.4627199999995</v>
      </c>
      <c r="K14" s="6">
        <f t="shared" si="1"/>
        <v>1943.28288</v>
      </c>
      <c r="L14" s="6">
        <f t="shared" si="1"/>
        <v>2373.4166400000004</v>
      </c>
      <c r="M14" s="8">
        <f t="shared" si="1"/>
        <v>5791.4438399999999</v>
      </c>
    </row>
    <row r="15" spans="2:15" x14ac:dyDescent="0.2">
      <c r="B15" s="7">
        <v>40492</v>
      </c>
      <c r="C15" s="18">
        <v>0.75800000000000001</v>
      </c>
      <c r="D15" s="6">
        <f t="shared" si="2"/>
        <v>8579.3472000000002</v>
      </c>
      <c r="E15" s="6">
        <f t="shared" si="2"/>
        <v>3215.6179200000001</v>
      </c>
      <c r="F15" s="6">
        <f t="shared" si="1"/>
        <v>6693.20064</v>
      </c>
      <c r="G15" s="6">
        <f t="shared" si="1"/>
        <v>10288.667520000001</v>
      </c>
      <c r="H15" s="6">
        <f t="shared" si="1"/>
        <v>6948.6163199999983</v>
      </c>
      <c r="I15" s="6">
        <f t="shared" si="1"/>
        <v>16366.250879999998</v>
      </c>
      <c r="J15" s="6">
        <f t="shared" si="1"/>
        <v>4793.9558399999996</v>
      </c>
      <c r="K15" s="6">
        <f t="shared" si="1"/>
        <v>1656.9273599999997</v>
      </c>
      <c r="L15" s="6">
        <f t="shared" si="1"/>
        <v>2023.6780799999999</v>
      </c>
      <c r="M15" s="8">
        <f t="shared" si="1"/>
        <v>4938.0364800000007</v>
      </c>
    </row>
    <row r="16" spans="2:15" x14ac:dyDescent="0.2">
      <c r="B16" s="7">
        <v>40493</v>
      </c>
      <c r="C16" s="18">
        <v>0.67600000000000005</v>
      </c>
      <c r="D16" s="6">
        <f t="shared" si="2"/>
        <v>7651.2383999999993</v>
      </c>
      <c r="E16" s="6">
        <f t="shared" si="2"/>
        <v>2867.7542400000002</v>
      </c>
      <c r="F16" s="6">
        <f t="shared" si="1"/>
        <v>5969.1340800000007</v>
      </c>
      <c r="G16" s="6">
        <f t="shared" si="1"/>
        <v>9175.6454400000002</v>
      </c>
      <c r="H16" s="6">
        <f t="shared" si="1"/>
        <v>6196.9190399999998</v>
      </c>
      <c r="I16" s="6">
        <f t="shared" si="1"/>
        <v>14595.75936</v>
      </c>
      <c r="J16" s="6">
        <f t="shared" si="1"/>
        <v>4275.3484800000006</v>
      </c>
      <c r="K16" s="6">
        <f t="shared" si="1"/>
        <v>1477.68192</v>
      </c>
      <c r="L16" s="6">
        <f t="shared" si="1"/>
        <v>1804.7577600000002</v>
      </c>
      <c r="M16" s="8">
        <f t="shared" si="1"/>
        <v>4403.842560000001</v>
      </c>
    </row>
    <row r="17" spans="2:13" x14ac:dyDescent="0.2">
      <c r="B17" s="7">
        <v>40494</v>
      </c>
      <c r="C17" s="18">
        <v>0.59899999999999998</v>
      </c>
      <c r="D17" s="6">
        <f t="shared" si="2"/>
        <v>6779.7216000000008</v>
      </c>
      <c r="E17" s="6">
        <f t="shared" si="2"/>
        <v>2541.1017600000005</v>
      </c>
      <c r="F17" s="6">
        <f t="shared" si="1"/>
        <v>5289.21792</v>
      </c>
      <c r="G17" s="6">
        <f t="shared" si="1"/>
        <v>8130.4905600000002</v>
      </c>
      <c r="H17" s="6">
        <f t="shared" si="1"/>
        <v>5491.056959999999</v>
      </c>
      <c r="I17" s="6">
        <f t="shared" si="1"/>
        <v>12933.224639999999</v>
      </c>
      <c r="J17" s="6">
        <f t="shared" si="1"/>
        <v>3788.3635200000008</v>
      </c>
      <c r="K17" s="6">
        <f t="shared" si="1"/>
        <v>1309.36608</v>
      </c>
      <c r="L17" s="6">
        <f t="shared" si="1"/>
        <v>1599.1862399999998</v>
      </c>
      <c r="M17" s="8">
        <f t="shared" si="1"/>
        <v>3902.2214399999998</v>
      </c>
    </row>
    <row r="18" spans="2:13" x14ac:dyDescent="0.2">
      <c r="B18" s="7">
        <v>40495</v>
      </c>
      <c r="C18" s="18">
        <v>0.46600000000000003</v>
      </c>
      <c r="D18" s="6">
        <f t="shared" si="2"/>
        <v>5274.3744000000006</v>
      </c>
      <c r="E18" s="6">
        <f t="shared" si="2"/>
        <v>1976.8838400000002</v>
      </c>
      <c r="F18" s="6">
        <f t="shared" si="1"/>
        <v>4114.8172800000002</v>
      </c>
      <c r="G18" s="6">
        <f t="shared" si="1"/>
        <v>6325.2230400000008</v>
      </c>
      <c r="H18" s="6">
        <f t="shared" si="1"/>
        <v>4271.8406400000003</v>
      </c>
      <c r="I18" s="6">
        <f t="shared" si="1"/>
        <v>10061.573759999999</v>
      </c>
      <c r="J18" s="6">
        <f t="shared" si="1"/>
        <v>2947.2076800000004</v>
      </c>
      <c r="K18" s="6">
        <f t="shared" si="1"/>
        <v>1018.6387199999999</v>
      </c>
      <c r="L18" s="6">
        <f t="shared" si="1"/>
        <v>1244.10816</v>
      </c>
      <c r="M18" s="8">
        <f t="shared" si="1"/>
        <v>3035.78496</v>
      </c>
    </row>
    <row r="19" spans="2:13" x14ac:dyDescent="0.2">
      <c r="B19" s="7">
        <v>40496</v>
      </c>
      <c r="C19" s="18">
        <v>0.377</v>
      </c>
      <c r="D19" s="6">
        <f t="shared" si="2"/>
        <v>4267.0367999999989</v>
      </c>
      <c r="E19" s="6">
        <f t="shared" si="2"/>
        <v>1599.32448</v>
      </c>
      <c r="F19" s="6">
        <f t="shared" si="1"/>
        <v>3328.9401600000001</v>
      </c>
      <c r="G19" s="6">
        <f t="shared" si="1"/>
        <v>5117.1868800000002</v>
      </c>
      <c r="H19" s="6">
        <f t="shared" si="1"/>
        <v>3455.97408</v>
      </c>
      <c r="I19" s="6">
        <f t="shared" si="1"/>
        <v>8139.9427199999991</v>
      </c>
      <c r="J19" s="6">
        <f t="shared" si="1"/>
        <v>2384.3289599999998</v>
      </c>
      <c r="K19" s="6">
        <f t="shared" si="1"/>
        <v>824.09183999999993</v>
      </c>
      <c r="L19" s="6">
        <f t="shared" si="1"/>
        <v>1006.4995200000001</v>
      </c>
      <c r="M19" s="8">
        <f t="shared" si="1"/>
        <v>2455.9891199999997</v>
      </c>
    </row>
    <row r="20" spans="2:13" x14ac:dyDescent="0.2">
      <c r="B20" s="7">
        <v>40497</v>
      </c>
      <c r="C20" s="18">
        <v>0.28100000000000003</v>
      </c>
      <c r="D20" s="6">
        <f t="shared" si="2"/>
        <v>3180.4704000000002</v>
      </c>
      <c r="E20" s="6">
        <f t="shared" si="2"/>
        <v>1192.0694400000002</v>
      </c>
      <c r="F20" s="6">
        <f t="shared" si="1"/>
        <v>2481.252480000001</v>
      </c>
      <c r="G20" s="6">
        <f t="shared" si="1"/>
        <v>3814.1366400000011</v>
      </c>
      <c r="H20" s="6">
        <f t="shared" si="1"/>
        <v>2575.9382400000004</v>
      </c>
      <c r="I20" s="6">
        <f t="shared" si="1"/>
        <v>6067.1721600000001</v>
      </c>
      <c r="J20" s="6">
        <f t="shared" si="1"/>
        <v>1777.1788800000004</v>
      </c>
      <c r="K20" s="6">
        <f t="shared" si="1"/>
        <v>614.24351999999999</v>
      </c>
      <c r="L20" s="6">
        <f t="shared" si="1"/>
        <v>750.20255999999995</v>
      </c>
      <c r="M20" s="8">
        <f t="shared" si="1"/>
        <v>1830.5913599999999</v>
      </c>
    </row>
    <row r="21" spans="2:13" x14ac:dyDescent="0.2">
      <c r="B21" s="7">
        <v>40498</v>
      </c>
      <c r="C21" s="18">
        <v>0.20799999999999999</v>
      </c>
      <c r="D21" s="6">
        <f t="shared" si="2"/>
        <v>2354.2271999999998</v>
      </c>
      <c r="E21" s="6">
        <f t="shared" si="2"/>
        <v>882.38592000000006</v>
      </c>
      <c r="F21" s="6">
        <f t="shared" si="1"/>
        <v>1836.6566400000002</v>
      </c>
      <c r="G21" s="6">
        <f t="shared" si="1"/>
        <v>2823.2755199999997</v>
      </c>
      <c r="H21" s="6">
        <f t="shared" si="1"/>
        <v>1906.74432</v>
      </c>
      <c r="I21" s="6">
        <f t="shared" si="1"/>
        <v>4491.00288</v>
      </c>
      <c r="J21" s="6">
        <f t="shared" si="1"/>
        <v>1315.4918399999997</v>
      </c>
      <c r="K21" s="6">
        <f t="shared" si="1"/>
        <v>454.67135999999994</v>
      </c>
      <c r="L21" s="6">
        <f t="shared" si="1"/>
        <v>555.31007999999997</v>
      </c>
      <c r="M21" s="8">
        <f t="shared" si="1"/>
        <v>1355.0284799999999</v>
      </c>
    </row>
    <row r="22" spans="2:13" x14ac:dyDescent="0.2">
      <c r="B22" s="7">
        <v>40499</v>
      </c>
      <c r="C22" s="18">
        <v>0.14199999999999999</v>
      </c>
      <c r="D22" s="6">
        <f t="shared" si="2"/>
        <v>1607.2128</v>
      </c>
      <c r="E22" s="6">
        <f t="shared" si="2"/>
        <v>602.39808000000005</v>
      </c>
      <c r="F22" s="6">
        <f t="shared" si="1"/>
        <v>1253.8713599999996</v>
      </c>
      <c r="G22" s="6">
        <f t="shared" si="1"/>
        <v>1927.4284800000003</v>
      </c>
      <c r="H22" s="6">
        <f t="shared" si="1"/>
        <v>1301.7196799999999</v>
      </c>
      <c r="I22" s="6">
        <f t="shared" si="1"/>
        <v>3065.9731199999997</v>
      </c>
      <c r="J22" s="6">
        <f t="shared" si="1"/>
        <v>898.07615999999996</v>
      </c>
      <c r="K22" s="6">
        <f t="shared" si="1"/>
        <v>310.4006399999999</v>
      </c>
      <c r="L22" s="6">
        <f t="shared" si="1"/>
        <v>379.10591999999997</v>
      </c>
      <c r="M22" s="8">
        <f t="shared" si="1"/>
        <v>925.06751999999994</v>
      </c>
    </row>
    <row r="23" spans="2:13" x14ac:dyDescent="0.2">
      <c r="B23" s="7">
        <v>40500</v>
      </c>
      <c r="C23" s="18">
        <v>9.8000000000000004E-2</v>
      </c>
      <c r="D23" s="6">
        <f t="shared" si="2"/>
        <v>1109.2031999999999</v>
      </c>
      <c r="E23" s="6">
        <f t="shared" si="2"/>
        <v>415.73952000000003</v>
      </c>
      <c r="F23" s="6">
        <f t="shared" si="1"/>
        <v>865.34784000000002</v>
      </c>
      <c r="G23" s="6">
        <f t="shared" si="1"/>
        <v>1330.1971200000003</v>
      </c>
      <c r="H23" s="6">
        <f t="shared" si="1"/>
        <v>898.36991999999998</v>
      </c>
      <c r="I23" s="6">
        <f t="shared" si="1"/>
        <v>2115.9532800000002</v>
      </c>
      <c r="J23" s="6">
        <f t="shared" si="1"/>
        <v>619.7990400000001</v>
      </c>
      <c r="K23" s="6">
        <f t="shared" si="1"/>
        <v>214.22015999999999</v>
      </c>
      <c r="L23" s="6">
        <f t="shared" si="1"/>
        <v>261.63647999999995</v>
      </c>
      <c r="M23" s="8">
        <f t="shared" si="1"/>
        <v>638.42687999999998</v>
      </c>
    </row>
    <row r="24" spans="2:13" x14ac:dyDescent="0.2">
      <c r="B24" s="7">
        <v>40501</v>
      </c>
      <c r="C24" s="18">
        <v>4.2000000000000003E-2</v>
      </c>
      <c r="D24" s="6">
        <f t="shared" si="2"/>
        <v>475.37279999999998</v>
      </c>
      <c r="E24" s="6">
        <f t="shared" si="2"/>
        <v>178.17408</v>
      </c>
      <c r="F24" s="6">
        <f t="shared" si="1"/>
        <v>370.86336000000006</v>
      </c>
      <c r="G24" s="6">
        <f t="shared" si="1"/>
        <v>570.08447999999999</v>
      </c>
      <c r="H24" s="6">
        <f t="shared" si="1"/>
        <v>385.01568000000009</v>
      </c>
      <c r="I24" s="6">
        <f t="shared" si="1"/>
        <v>906.83712000000003</v>
      </c>
      <c r="J24" s="6">
        <f t="shared" si="1"/>
        <v>265.62816000000004</v>
      </c>
      <c r="K24" s="6">
        <f t="shared" si="1"/>
        <v>91.808639999999983</v>
      </c>
      <c r="L24" s="6">
        <f t="shared" si="1"/>
        <v>112.12992</v>
      </c>
      <c r="M24" s="8">
        <f t="shared" si="1"/>
        <v>273.61151999999998</v>
      </c>
    </row>
    <row r="25" spans="2:13" x14ac:dyDescent="0.2">
      <c r="B25" s="7">
        <v>40502</v>
      </c>
      <c r="C25" s="18">
        <v>1.2E-2</v>
      </c>
      <c r="D25" s="6">
        <f t="shared" si="2"/>
        <v>135.82079999999999</v>
      </c>
      <c r="E25" s="6">
        <f t="shared" si="2"/>
        <v>50.906880000000001</v>
      </c>
      <c r="F25" s="6">
        <f t="shared" si="1"/>
        <v>105.96096000000001</v>
      </c>
      <c r="G25" s="6">
        <f t="shared" si="1"/>
        <v>162.88128000000003</v>
      </c>
      <c r="H25" s="6">
        <f t="shared" si="1"/>
        <v>110.00447999999999</v>
      </c>
      <c r="I25" s="6">
        <f t="shared" si="1"/>
        <v>259.09631999999999</v>
      </c>
      <c r="J25" s="6">
        <f t="shared" si="1"/>
        <v>75.893759999999986</v>
      </c>
      <c r="K25" s="6">
        <f t="shared" si="1"/>
        <v>26.231039999999997</v>
      </c>
      <c r="L25" s="6">
        <f t="shared" si="1"/>
        <v>32.037120000000002</v>
      </c>
      <c r="M25" s="8">
        <f t="shared" si="1"/>
        <v>78.174720000000008</v>
      </c>
    </row>
    <row r="26" spans="2:13" x14ac:dyDescent="0.2">
      <c r="B26" s="7">
        <v>40503</v>
      </c>
      <c r="C26" s="18">
        <v>0.01</v>
      </c>
      <c r="D26" s="6">
        <f t="shared" si="2"/>
        <v>113.184</v>
      </c>
      <c r="E26" s="6">
        <f t="shared" si="2"/>
        <v>42.42240000000001</v>
      </c>
      <c r="F26" s="6">
        <f t="shared" si="1"/>
        <v>88.300800000000024</v>
      </c>
      <c r="G26" s="6">
        <f t="shared" si="1"/>
        <v>135.73440000000002</v>
      </c>
      <c r="H26" s="6">
        <f t="shared" si="1"/>
        <v>91.670400000000015</v>
      </c>
      <c r="I26" s="6">
        <f t="shared" si="1"/>
        <v>215.91359999999997</v>
      </c>
      <c r="J26" s="6">
        <f t="shared" si="1"/>
        <v>63.244800000000005</v>
      </c>
      <c r="K26" s="6">
        <f t="shared" si="1"/>
        <v>21.859200000000001</v>
      </c>
      <c r="L26" s="6">
        <f t="shared" si="1"/>
        <v>26.697600000000001</v>
      </c>
      <c r="M26" s="8">
        <f t="shared" si="1"/>
        <v>65.145600000000002</v>
      </c>
    </row>
    <row r="27" spans="2:13" x14ac:dyDescent="0.2">
      <c r="B27" s="7">
        <v>40504</v>
      </c>
      <c r="C27" s="18">
        <v>1.2E-2</v>
      </c>
      <c r="D27" s="6">
        <f t="shared" si="2"/>
        <v>135.82079999999999</v>
      </c>
      <c r="E27" s="6">
        <f t="shared" si="2"/>
        <v>50.906880000000001</v>
      </c>
      <c r="F27" s="6">
        <f t="shared" si="1"/>
        <v>105.96096000000001</v>
      </c>
      <c r="G27" s="6">
        <f t="shared" si="1"/>
        <v>162.88128000000003</v>
      </c>
      <c r="H27" s="6">
        <f t="shared" si="1"/>
        <v>110.00447999999999</v>
      </c>
      <c r="I27" s="6">
        <f t="shared" si="1"/>
        <v>259.09631999999999</v>
      </c>
      <c r="J27" s="6">
        <f t="shared" si="1"/>
        <v>75.893759999999986</v>
      </c>
      <c r="K27" s="6">
        <f t="shared" si="1"/>
        <v>26.231039999999997</v>
      </c>
      <c r="L27" s="6">
        <f t="shared" si="1"/>
        <v>32.037120000000002</v>
      </c>
      <c r="M27" s="8">
        <f t="shared" si="1"/>
        <v>78.174720000000008</v>
      </c>
    </row>
    <row r="28" spans="2:13" x14ac:dyDescent="0.2">
      <c r="B28" s="7">
        <v>40505</v>
      </c>
      <c r="C28" s="18">
        <v>1.4999999999999999E-2</v>
      </c>
      <c r="D28" s="6">
        <f t="shared" si="2"/>
        <v>169.77599999999998</v>
      </c>
      <c r="E28" s="6">
        <f t="shared" si="2"/>
        <v>63.633599999999994</v>
      </c>
      <c r="F28" s="6">
        <f t="shared" si="1"/>
        <v>132.4512</v>
      </c>
      <c r="G28" s="6">
        <f t="shared" si="1"/>
        <v>203.60159999999999</v>
      </c>
      <c r="H28" s="6">
        <f t="shared" si="1"/>
        <v>137.50559999999999</v>
      </c>
      <c r="I28" s="6">
        <f t="shared" si="1"/>
        <v>323.87039999999996</v>
      </c>
      <c r="J28" s="6">
        <f t="shared" si="1"/>
        <v>94.867199999999997</v>
      </c>
      <c r="K28" s="6">
        <f t="shared" si="1"/>
        <v>32.788799999999995</v>
      </c>
      <c r="L28" s="6">
        <f t="shared" si="1"/>
        <v>40.046399999999991</v>
      </c>
      <c r="M28" s="8">
        <f t="shared" si="1"/>
        <v>97.718400000000003</v>
      </c>
    </row>
    <row r="29" spans="2:13" x14ac:dyDescent="0.2">
      <c r="B29" s="7">
        <v>40506</v>
      </c>
      <c r="C29" s="18">
        <v>1.4999999999999999E-2</v>
      </c>
      <c r="D29" s="6">
        <f t="shared" si="2"/>
        <v>169.77599999999998</v>
      </c>
      <c r="E29" s="6">
        <f t="shared" si="2"/>
        <v>63.633599999999994</v>
      </c>
      <c r="F29" s="6">
        <f t="shared" si="1"/>
        <v>132.4512</v>
      </c>
      <c r="G29" s="6">
        <f t="shared" si="1"/>
        <v>203.60159999999999</v>
      </c>
      <c r="H29" s="6">
        <f t="shared" si="1"/>
        <v>137.50559999999999</v>
      </c>
      <c r="I29" s="6">
        <f t="shared" si="1"/>
        <v>323.87039999999996</v>
      </c>
      <c r="J29" s="6">
        <f t="shared" si="1"/>
        <v>94.867199999999997</v>
      </c>
      <c r="K29" s="6">
        <f t="shared" si="1"/>
        <v>32.788799999999995</v>
      </c>
      <c r="L29" s="6">
        <f t="shared" si="1"/>
        <v>40.046399999999991</v>
      </c>
      <c r="M29" s="8">
        <f t="shared" si="1"/>
        <v>97.718400000000003</v>
      </c>
    </row>
    <row r="30" spans="2:13" x14ac:dyDescent="0.2">
      <c r="B30" s="7">
        <v>40507</v>
      </c>
      <c r="C30" s="18">
        <v>3.1E-2</v>
      </c>
      <c r="D30" s="6">
        <f t="shared" si="2"/>
        <v>350.87040000000002</v>
      </c>
      <c r="E30" s="6">
        <f t="shared" si="2"/>
        <v>131.50944000000001</v>
      </c>
      <c r="F30" s="6">
        <f t="shared" si="1"/>
        <v>273.73248000000001</v>
      </c>
      <c r="G30" s="6">
        <f t="shared" si="1"/>
        <v>420.77664000000004</v>
      </c>
      <c r="H30" s="6">
        <f t="shared" si="1"/>
        <v>284.17823999999996</v>
      </c>
      <c r="I30" s="6">
        <f t="shared" si="1"/>
        <v>669.33216000000004</v>
      </c>
      <c r="J30" s="6">
        <f t="shared" si="1"/>
        <v>196.05888000000002</v>
      </c>
      <c r="K30" s="6">
        <f t="shared" si="1"/>
        <v>67.76352</v>
      </c>
      <c r="L30" s="6">
        <f t="shared" si="1"/>
        <v>82.762560000000008</v>
      </c>
      <c r="M30" s="8">
        <f t="shared" si="1"/>
        <v>201.95135999999999</v>
      </c>
    </row>
    <row r="31" spans="2:13" x14ac:dyDescent="0.2">
      <c r="B31" s="7">
        <v>40508</v>
      </c>
      <c r="C31" s="18">
        <v>4.3999999999999997E-2</v>
      </c>
      <c r="D31" s="6">
        <f t="shared" si="2"/>
        <v>498.00959999999992</v>
      </c>
      <c r="E31" s="6">
        <f t="shared" si="2"/>
        <v>186.65855999999997</v>
      </c>
      <c r="F31" s="6">
        <f t="shared" si="1"/>
        <v>388.52351999999996</v>
      </c>
      <c r="G31" s="6">
        <f t="shared" si="1"/>
        <v>597.23135999999988</v>
      </c>
      <c r="H31" s="6">
        <f t="shared" si="1"/>
        <v>403.34975999999995</v>
      </c>
      <c r="I31" s="6">
        <f t="shared" si="1"/>
        <v>950.01983999999982</v>
      </c>
      <c r="J31" s="6">
        <f t="shared" si="1"/>
        <v>278.27711999999997</v>
      </c>
      <c r="K31" s="6">
        <f t="shared" si="1"/>
        <v>96.180479999999989</v>
      </c>
      <c r="L31" s="6">
        <f t="shared" si="1"/>
        <v>117.46944000000002</v>
      </c>
      <c r="M31" s="8">
        <f t="shared" si="1"/>
        <v>286.64063999999996</v>
      </c>
    </row>
    <row r="32" spans="2:13" x14ac:dyDescent="0.2">
      <c r="B32" s="7">
        <v>40509</v>
      </c>
      <c r="C32" s="18">
        <v>3.3000000000000002E-2</v>
      </c>
      <c r="D32" s="6">
        <f t="shared" si="2"/>
        <v>373.50720000000001</v>
      </c>
      <c r="E32" s="6">
        <f t="shared" si="2"/>
        <v>139.99392</v>
      </c>
      <c r="F32" s="6">
        <f t="shared" si="1"/>
        <v>291.39264000000003</v>
      </c>
      <c r="G32" s="6">
        <f t="shared" si="1"/>
        <v>447.92352000000005</v>
      </c>
      <c r="H32" s="6">
        <f t="shared" si="1"/>
        <v>302.51231999999999</v>
      </c>
      <c r="I32" s="6">
        <f t="shared" si="1"/>
        <v>712.51487999999995</v>
      </c>
      <c r="J32" s="6">
        <f t="shared" si="1"/>
        <v>208.70784000000003</v>
      </c>
      <c r="K32" s="6">
        <f t="shared" si="1"/>
        <v>72.135359999999991</v>
      </c>
      <c r="L32" s="6">
        <f t="shared" si="1"/>
        <v>88.102080000000001</v>
      </c>
      <c r="M32" s="8">
        <f t="shared" si="1"/>
        <v>214.98048</v>
      </c>
    </row>
    <row r="33" spans="2:13" x14ac:dyDescent="0.2">
      <c r="B33" s="7">
        <v>40510</v>
      </c>
      <c r="C33" s="18">
        <v>4.5999999999999999E-2</v>
      </c>
      <c r="D33" s="6">
        <f t="shared" si="2"/>
        <v>520.64639999999997</v>
      </c>
      <c r="E33" s="6">
        <f t="shared" si="2"/>
        <v>195.14304000000004</v>
      </c>
      <c r="F33" s="6">
        <f t="shared" si="1"/>
        <v>406.18368000000004</v>
      </c>
      <c r="G33" s="6">
        <f t="shared" si="1"/>
        <v>624.37824000000001</v>
      </c>
      <c r="H33" s="6">
        <f t="shared" si="1"/>
        <v>421.68383999999998</v>
      </c>
      <c r="I33" s="6">
        <f t="shared" si="1"/>
        <v>993.20255999999995</v>
      </c>
      <c r="J33" s="6">
        <f t="shared" si="1"/>
        <v>290.92608000000001</v>
      </c>
      <c r="K33" s="6">
        <f t="shared" si="1"/>
        <v>100.55231999999998</v>
      </c>
      <c r="L33" s="6">
        <f t="shared" si="1"/>
        <v>122.80895999999998</v>
      </c>
      <c r="M33" s="8">
        <f t="shared" si="1"/>
        <v>299.66975999999994</v>
      </c>
    </row>
    <row r="34" spans="2:13" x14ac:dyDescent="0.2">
      <c r="B34" s="7">
        <v>40511</v>
      </c>
      <c r="C34" s="18">
        <v>3.6999999999999998E-2</v>
      </c>
      <c r="D34" s="6">
        <f t="shared" si="2"/>
        <v>418.7808</v>
      </c>
      <c r="E34" s="6">
        <f t="shared" si="2"/>
        <v>156.96288000000001</v>
      </c>
      <c r="F34" s="6">
        <f t="shared" si="1"/>
        <v>326.71296000000001</v>
      </c>
      <c r="G34" s="6">
        <f t="shared" si="1"/>
        <v>502.21727999999996</v>
      </c>
      <c r="H34" s="6">
        <f t="shared" si="1"/>
        <v>339.18047999999993</v>
      </c>
      <c r="I34" s="6">
        <f t="shared" si="1"/>
        <v>798.88031999999987</v>
      </c>
      <c r="J34" s="6">
        <f t="shared" si="1"/>
        <v>234.00575999999998</v>
      </c>
      <c r="K34" s="6">
        <f t="shared" si="1"/>
        <v>80.879039999999989</v>
      </c>
      <c r="L34" s="6">
        <f t="shared" si="1"/>
        <v>98.781119999999987</v>
      </c>
      <c r="M34" s="8">
        <f t="shared" si="1"/>
        <v>241.03871999999998</v>
      </c>
    </row>
    <row r="35" spans="2:13" x14ac:dyDescent="0.2">
      <c r="B35" s="7">
        <v>40512</v>
      </c>
      <c r="C35" s="18">
        <v>2.9000000000000001E-2</v>
      </c>
      <c r="D35" s="6">
        <f t="shared" si="2"/>
        <v>328.23360000000002</v>
      </c>
      <c r="E35" s="6">
        <f t="shared" si="2"/>
        <v>123.02496000000001</v>
      </c>
      <c r="F35" s="6">
        <f t="shared" si="1"/>
        <v>256.07231999999999</v>
      </c>
      <c r="G35" s="6">
        <f t="shared" si="1"/>
        <v>393.62976000000009</v>
      </c>
      <c r="H35" s="6">
        <f t="shared" si="1"/>
        <v>265.84415999999999</v>
      </c>
      <c r="I35" s="6">
        <f t="shared" si="1"/>
        <v>626.14943999999991</v>
      </c>
      <c r="J35" s="6">
        <f t="shared" si="1"/>
        <v>183.40992000000003</v>
      </c>
      <c r="K35" s="6">
        <f t="shared" si="1"/>
        <v>63.391680000000008</v>
      </c>
      <c r="L35" s="6">
        <f t="shared" si="1"/>
        <v>77.42304</v>
      </c>
      <c r="M35" s="8">
        <f t="shared" si="1"/>
        <v>188.92224000000002</v>
      </c>
    </row>
    <row r="36" spans="2:13" x14ac:dyDescent="0.2">
      <c r="B36" s="7">
        <v>40513</v>
      </c>
      <c r="C36" s="18">
        <v>0.502</v>
      </c>
      <c r="D36" s="6">
        <f t="shared" si="2"/>
        <v>5681.8368000000009</v>
      </c>
      <c r="E36" s="6">
        <f t="shared" si="2"/>
        <v>2129.60448</v>
      </c>
      <c r="F36" s="6">
        <f t="shared" si="1"/>
        <v>4432.7001600000003</v>
      </c>
      <c r="G36" s="6">
        <f t="shared" si="1"/>
        <v>6813.8668799999996</v>
      </c>
      <c r="H36" s="6">
        <f t="shared" si="1"/>
        <v>4601.854080000001</v>
      </c>
      <c r="I36" s="6">
        <f t="shared" si="1"/>
        <v>10838.862720000001</v>
      </c>
      <c r="J36" s="6">
        <f t="shared" si="1"/>
        <v>3174.8889600000002</v>
      </c>
      <c r="K36" s="6">
        <f t="shared" si="1"/>
        <v>1097.3318399999998</v>
      </c>
      <c r="L36" s="6">
        <f t="shared" si="1"/>
        <v>1340.2195199999999</v>
      </c>
      <c r="M36" s="8">
        <f t="shared" si="1"/>
        <v>3270.3091199999999</v>
      </c>
    </row>
    <row r="37" spans="2:13" x14ac:dyDescent="0.2">
      <c r="B37" s="7">
        <v>40514</v>
      </c>
      <c r="C37" s="18">
        <v>0.502</v>
      </c>
      <c r="D37" s="6">
        <f t="shared" si="2"/>
        <v>5681.8368000000009</v>
      </c>
      <c r="E37" s="6">
        <f t="shared" si="2"/>
        <v>2129.60448</v>
      </c>
      <c r="F37" s="6">
        <f t="shared" si="1"/>
        <v>4432.7001600000003</v>
      </c>
      <c r="G37" s="6">
        <f t="shared" si="1"/>
        <v>6813.8668799999996</v>
      </c>
      <c r="H37" s="6">
        <f t="shared" si="1"/>
        <v>4601.854080000001</v>
      </c>
      <c r="I37" s="6">
        <f t="shared" si="1"/>
        <v>10838.862720000001</v>
      </c>
      <c r="J37" s="6">
        <f t="shared" si="1"/>
        <v>3174.8889600000002</v>
      </c>
      <c r="K37" s="6">
        <f t="shared" si="1"/>
        <v>1097.3318399999998</v>
      </c>
      <c r="L37" s="6">
        <f t="shared" si="1"/>
        <v>1340.2195199999999</v>
      </c>
      <c r="M37" s="8">
        <f t="shared" si="1"/>
        <v>3270.3091199999999</v>
      </c>
    </row>
    <row r="38" spans="2:13" x14ac:dyDescent="0.2">
      <c r="B38" s="7">
        <v>40515</v>
      </c>
      <c r="C38" s="18">
        <v>0.57399999999999995</v>
      </c>
      <c r="D38" s="6">
        <f t="shared" si="2"/>
        <v>6496.7616000000007</v>
      </c>
      <c r="E38" s="6">
        <f t="shared" si="2"/>
        <v>2435.0457600000004</v>
      </c>
      <c r="F38" s="6">
        <f t="shared" si="1"/>
        <v>5068.4659199999996</v>
      </c>
      <c r="G38" s="6">
        <f t="shared" si="1"/>
        <v>7791.1545599999999</v>
      </c>
      <c r="H38" s="6">
        <f t="shared" si="1"/>
        <v>5261.8809599999986</v>
      </c>
      <c r="I38" s="6">
        <f t="shared" si="1"/>
        <v>12393.440639999997</v>
      </c>
      <c r="J38" s="6">
        <f t="shared" si="1"/>
        <v>3630.2515199999993</v>
      </c>
      <c r="K38" s="6">
        <f t="shared" si="1"/>
        <v>1254.7180799999999</v>
      </c>
      <c r="L38" s="6">
        <f t="shared" si="1"/>
        <v>1532.4422399999999</v>
      </c>
      <c r="M38" s="8">
        <f t="shared" si="1"/>
        <v>3739.3574399999993</v>
      </c>
    </row>
    <row r="39" spans="2:13" x14ac:dyDescent="0.2">
      <c r="B39" s="7">
        <v>40516</v>
      </c>
      <c r="C39" s="18">
        <v>0.57399999999999995</v>
      </c>
      <c r="D39" s="6">
        <f t="shared" si="2"/>
        <v>6496.7616000000007</v>
      </c>
      <c r="E39" s="6">
        <f t="shared" si="2"/>
        <v>2435.0457600000004</v>
      </c>
      <c r="F39" s="6">
        <f t="shared" si="1"/>
        <v>5068.4659199999996</v>
      </c>
      <c r="G39" s="6">
        <f t="shared" si="1"/>
        <v>7791.1545599999999</v>
      </c>
      <c r="H39" s="6">
        <f t="shared" si="1"/>
        <v>5261.8809599999986</v>
      </c>
      <c r="I39" s="6">
        <f t="shared" si="1"/>
        <v>12393.440639999997</v>
      </c>
      <c r="J39" s="6">
        <f t="shared" si="1"/>
        <v>3630.2515199999993</v>
      </c>
      <c r="K39" s="6">
        <f t="shared" si="1"/>
        <v>1254.7180799999999</v>
      </c>
      <c r="L39" s="6">
        <f t="shared" si="1"/>
        <v>1532.4422399999999</v>
      </c>
      <c r="M39" s="8">
        <f t="shared" si="1"/>
        <v>3739.3574399999993</v>
      </c>
    </row>
    <row r="40" spans="2:13" x14ac:dyDescent="0.2">
      <c r="B40" s="7">
        <v>40517</v>
      </c>
      <c r="C40" s="18">
        <v>0.57399999999999995</v>
      </c>
      <c r="D40" s="6">
        <f t="shared" si="2"/>
        <v>6496.7616000000007</v>
      </c>
      <c r="E40" s="6">
        <f t="shared" si="2"/>
        <v>2435.0457600000004</v>
      </c>
      <c r="F40" s="6">
        <f t="shared" si="2"/>
        <v>5068.4659199999996</v>
      </c>
      <c r="G40" s="6">
        <f t="shared" si="2"/>
        <v>7791.1545599999999</v>
      </c>
      <c r="H40" s="6">
        <f t="shared" si="2"/>
        <v>5261.8809599999986</v>
      </c>
      <c r="I40" s="6">
        <f t="shared" si="2"/>
        <v>12393.440639999997</v>
      </c>
      <c r="J40" s="6">
        <f t="shared" si="2"/>
        <v>3630.2515199999993</v>
      </c>
      <c r="K40" s="6">
        <f t="shared" si="2"/>
        <v>1254.7180799999999</v>
      </c>
      <c r="L40" s="6">
        <f t="shared" si="2"/>
        <v>1532.4422399999999</v>
      </c>
      <c r="M40" s="8">
        <f t="shared" si="2"/>
        <v>3739.3574399999993</v>
      </c>
    </row>
    <row r="41" spans="2:13" x14ac:dyDescent="0.2">
      <c r="B41" s="7">
        <v>40518</v>
      </c>
      <c r="C41" s="18">
        <v>0.502</v>
      </c>
      <c r="D41" s="6">
        <f t="shared" si="2"/>
        <v>5681.8368000000009</v>
      </c>
      <c r="E41" s="6">
        <f t="shared" si="2"/>
        <v>2129.60448</v>
      </c>
      <c r="F41" s="6">
        <f t="shared" si="2"/>
        <v>4432.7001600000003</v>
      </c>
      <c r="G41" s="6">
        <f t="shared" si="2"/>
        <v>6813.8668799999996</v>
      </c>
      <c r="H41" s="6">
        <f t="shared" si="2"/>
        <v>4601.854080000001</v>
      </c>
      <c r="I41" s="6">
        <f t="shared" si="2"/>
        <v>10838.862720000001</v>
      </c>
      <c r="J41" s="6">
        <f t="shared" si="2"/>
        <v>3174.8889600000002</v>
      </c>
      <c r="K41" s="6">
        <f t="shared" si="2"/>
        <v>1097.3318399999998</v>
      </c>
      <c r="L41" s="6">
        <f t="shared" si="2"/>
        <v>1340.2195199999999</v>
      </c>
      <c r="M41" s="8">
        <f t="shared" si="2"/>
        <v>3270.3091199999999</v>
      </c>
    </row>
    <row r="42" spans="2:13" x14ac:dyDescent="0.2">
      <c r="B42" s="7">
        <v>40519</v>
      </c>
      <c r="C42" s="18">
        <v>0.14299999999999999</v>
      </c>
      <c r="D42" s="6">
        <f t="shared" si="2"/>
        <v>1618.5311999999999</v>
      </c>
      <c r="E42" s="6">
        <f t="shared" si="2"/>
        <v>606.64031999999997</v>
      </c>
      <c r="F42" s="6">
        <f t="shared" si="2"/>
        <v>1262.70144</v>
      </c>
      <c r="G42" s="6">
        <f t="shared" si="2"/>
        <v>1941.0019199999997</v>
      </c>
      <c r="H42" s="6">
        <f t="shared" si="2"/>
        <v>1310.88672</v>
      </c>
      <c r="I42" s="6">
        <f t="shared" si="2"/>
        <v>3087.5644799999995</v>
      </c>
      <c r="J42" s="6">
        <f t="shared" si="2"/>
        <v>904.40063999999995</v>
      </c>
      <c r="K42" s="6">
        <f t="shared" si="2"/>
        <v>312.58655999999991</v>
      </c>
      <c r="L42" s="6">
        <f t="shared" si="2"/>
        <v>381.77567999999991</v>
      </c>
      <c r="M42" s="8">
        <f t="shared" si="2"/>
        <v>931.58208000000002</v>
      </c>
    </row>
    <row r="43" spans="2:13" x14ac:dyDescent="0.2">
      <c r="B43" s="7">
        <v>40520</v>
      </c>
      <c r="C43" s="18">
        <v>0.251</v>
      </c>
      <c r="D43" s="6">
        <f t="shared" si="2"/>
        <v>2840.9184000000005</v>
      </c>
      <c r="E43" s="6">
        <f t="shared" si="2"/>
        <v>1064.80224</v>
      </c>
      <c r="F43" s="6">
        <f t="shared" si="2"/>
        <v>2216.3500800000002</v>
      </c>
      <c r="G43" s="6">
        <f t="shared" si="2"/>
        <v>3406.9334399999998</v>
      </c>
      <c r="H43" s="6">
        <f t="shared" si="2"/>
        <v>2300.9270400000005</v>
      </c>
      <c r="I43" s="6">
        <f t="shared" si="2"/>
        <v>5419.4313600000005</v>
      </c>
      <c r="J43" s="6">
        <f t="shared" si="2"/>
        <v>1587.4444800000001</v>
      </c>
      <c r="K43" s="6">
        <f t="shared" si="2"/>
        <v>548.66591999999991</v>
      </c>
      <c r="L43" s="6">
        <f t="shared" si="2"/>
        <v>670.10975999999994</v>
      </c>
      <c r="M43" s="8">
        <f t="shared" si="2"/>
        <v>1635.1545599999999</v>
      </c>
    </row>
    <row r="44" spans="2:13" x14ac:dyDescent="0.2">
      <c r="B44" s="7">
        <v>40521</v>
      </c>
      <c r="C44" s="18">
        <v>0.46600000000000003</v>
      </c>
      <c r="D44" s="6">
        <f t="shared" si="2"/>
        <v>5274.3744000000006</v>
      </c>
      <c r="E44" s="6">
        <f t="shared" si="2"/>
        <v>1976.8838400000002</v>
      </c>
      <c r="F44" s="6">
        <f t="shared" si="2"/>
        <v>4114.8172800000002</v>
      </c>
      <c r="G44" s="6">
        <f t="shared" si="2"/>
        <v>6325.2230400000008</v>
      </c>
      <c r="H44" s="6">
        <f t="shared" si="2"/>
        <v>4271.8406400000003</v>
      </c>
      <c r="I44" s="6">
        <f t="shared" si="2"/>
        <v>10061.573759999999</v>
      </c>
      <c r="J44" s="6">
        <f t="shared" si="2"/>
        <v>2947.2076800000004</v>
      </c>
      <c r="K44" s="6">
        <f t="shared" si="2"/>
        <v>1018.6387199999999</v>
      </c>
      <c r="L44" s="6">
        <f t="shared" si="2"/>
        <v>1244.10816</v>
      </c>
      <c r="M44" s="8">
        <f t="shared" si="2"/>
        <v>3035.78496</v>
      </c>
    </row>
    <row r="45" spans="2:13" x14ac:dyDescent="0.2">
      <c r="B45" s="7">
        <v>40522</v>
      </c>
      <c r="C45" s="18">
        <v>0.43</v>
      </c>
      <c r="D45" s="6">
        <f t="shared" si="2"/>
        <v>4866.9120000000003</v>
      </c>
      <c r="E45" s="6">
        <f t="shared" si="2"/>
        <v>1824.1632</v>
      </c>
      <c r="F45" s="6">
        <f t="shared" si="2"/>
        <v>3796.9344000000006</v>
      </c>
      <c r="G45" s="6">
        <f t="shared" si="2"/>
        <v>5836.5792000000001</v>
      </c>
      <c r="H45" s="6">
        <f t="shared" si="2"/>
        <v>3941.8271999999993</v>
      </c>
      <c r="I45" s="6">
        <f t="shared" si="2"/>
        <v>9284.2847999999994</v>
      </c>
      <c r="J45" s="6">
        <f t="shared" si="2"/>
        <v>2719.5264000000002</v>
      </c>
      <c r="K45" s="6">
        <f t="shared" si="2"/>
        <v>939.94559999999979</v>
      </c>
      <c r="L45" s="6">
        <f t="shared" si="2"/>
        <v>1147.9967999999999</v>
      </c>
      <c r="M45" s="8">
        <f t="shared" si="2"/>
        <v>2801.2607999999996</v>
      </c>
    </row>
    <row r="46" spans="2:13" x14ac:dyDescent="0.2">
      <c r="B46" s="7">
        <v>40523</v>
      </c>
      <c r="C46" s="18">
        <v>0.43</v>
      </c>
      <c r="D46" s="6">
        <f t="shared" si="2"/>
        <v>4866.9120000000003</v>
      </c>
      <c r="E46" s="6">
        <f t="shared" si="2"/>
        <v>1824.1632</v>
      </c>
      <c r="F46" s="6">
        <f t="shared" si="2"/>
        <v>3796.9344000000006</v>
      </c>
      <c r="G46" s="6">
        <f t="shared" si="2"/>
        <v>5836.5792000000001</v>
      </c>
      <c r="H46" s="6">
        <f t="shared" si="2"/>
        <v>3941.8271999999993</v>
      </c>
      <c r="I46" s="6">
        <f t="shared" si="2"/>
        <v>9284.2847999999994</v>
      </c>
      <c r="J46" s="6">
        <f t="shared" si="2"/>
        <v>2719.5264000000002</v>
      </c>
      <c r="K46" s="6">
        <f t="shared" si="2"/>
        <v>939.94559999999979</v>
      </c>
      <c r="L46" s="6">
        <f t="shared" si="2"/>
        <v>1147.9967999999999</v>
      </c>
      <c r="M46" s="8">
        <f t="shared" si="2"/>
        <v>2801.2607999999996</v>
      </c>
    </row>
    <row r="47" spans="2:13" x14ac:dyDescent="0.2">
      <c r="B47" s="7">
        <v>40524</v>
      </c>
      <c r="C47" s="18">
        <v>0.46600000000000003</v>
      </c>
      <c r="D47" s="6">
        <f t="shared" si="2"/>
        <v>5274.3744000000006</v>
      </c>
      <c r="E47" s="6">
        <f t="shared" si="2"/>
        <v>1976.8838400000002</v>
      </c>
      <c r="F47" s="6">
        <f t="shared" si="2"/>
        <v>4114.8172800000002</v>
      </c>
      <c r="G47" s="6">
        <f t="shared" si="2"/>
        <v>6325.2230400000008</v>
      </c>
      <c r="H47" s="6">
        <f t="shared" si="2"/>
        <v>4271.8406400000003</v>
      </c>
      <c r="I47" s="6">
        <f t="shared" si="2"/>
        <v>10061.573759999999</v>
      </c>
      <c r="J47" s="6">
        <f t="shared" si="2"/>
        <v>2947.2076800000004</v>
      </c>
      <c r="K47" s="6">
        <f t="shared" si="2"/>
        <v>1018.6387199999999</v>
      </c>
      <c r="L47" s="6">
        <f t="shared" si="2"/>
        <v>1244.10816</v>
      </c>
      <c r="M47" s="8">
        <f t="shared" si="2"/>
        <v>3035.78496</v>
      </c>
    </row>
    <row r="48" spans="2:13" x14ac:dyDescent="0.2">
      <c r="B48" s="7">
        <v>40525</v>
      </c>
      <c r="C48" s="18">
        <v>0.39500000000000002</v>
      </c>
      <c r="D48" s="6">
        <f t="shared" si="2"/>
        <v>4470.768</v>
      </c>
      <c r="E48" s="6">
        <f t="shared" si="2"/>
        <v>1675.6848</v>
      </c>
      <c r="F48" s="6">
        <f t="shared" si="2"/>
        <v>3487.8816000000002</v>
      </c>
      <c r="G48" s="6">
        <f t="shared" si="2"/>
        <v>5361.5088000000014</v>
      </c>
      <c r="H48" s="6">
        <f t="shared" si="2"/>
        <v>3620.9807999999994</v>
      </c>
      <c r="I48" s="6">
        <f t="shared" si="2"/>
        <v>8528.5871999999999</v>
      </c>
      <c r="J48" s="6">
        <f t="shared" si="2"/>
        <v>2498.1696000000002</v>
      </c>
      <c r="K48" s="6">
        <f t="shared" si="2"/>
        <v>863.4384</v>
      </c>
      <c r="L48" s="6">
        <f t="shared" si="2"/>
        <v>1054.5551999999998</v>
      </c>
      <c r="M48" s="8">
        <f t="shared" si="2"/>
        <v>2573.2511999999997</v>
      </c>
    </row>
    <row r="49" spans="2:13" x14ac:dyDescent="0.2">
      <c r="B49" s="7">
        <v>40526</v>
      </c>
      <c r="C49" s="18">
        <v>0.28699999999999998</v>
      </c>
      <c r="D49" s="6">
        <f t="shared" si="2"/>
        <v>3248.3808000000004</v>
      </c>
      <c r="E49" s="6">
        <f t="shared" si="2"/>
        <v>1217.5228800000002</v>
      </c>
      <c r="F49" s="6">
        <f t="shared" si="2"/>
        <v>2534.2329599999998</v>
      </c>
      <c r="G49" s="6">
        <f t="shared" si="2"/>
        <v>3895.57728</v>
      </c>
      <c r="H49" s="6">
        <f t="shared" si="2"/>
        <v>2630.9404799999993</v>
      </c>
      <c r="I49" s="6">
        <f t="shared" si="2"/>
        <v>6196.7203199999985</v>
      </c>
      <c r="J49" s="6">
        <f t="shared" si="2"/>
        <v>1815.1257599999997</v>
      </c>
      <c r="K49" s="6">
        <f t="shared" si="2"/>
        <v>627.35903999999994</v>
      </c>
      <c r="L49" s="6">
        <f t="shared" si="2"/>
        <v>766.22111999999993</v>
      </c>
      <c r="M49" s="8">
        <f t="shared" si="2"/>
        <v>1869.6787199999997</v>
      </c>
    </row>
    <row r="50" spans="2:13" x14ac:dyDescent="0.2">
      <c r="B50" s="7">
        <v>40527</v>
      </c>
      <c r="C50" s="18">
        <v>0.28699999999999998</v>
      </c>
      <c r="D50" s="6">
        <f t="shared" si="2"/>
        <v>3248.3808000000004</v>
      </c>
      <c r="E50" s="6">
        <f t="shared" si="2"/>
        <v>1217.5228800000002</v>
      </c>
      <c r="F50" s="6">
        <f t="shared" si="2"/>
        <v>2534.2329599999998</v>
      </c>
      <c r="G50" s="6">
        <f t="shared" si="2"/>
        <v>3895.57728</v>
      </c>
      <c r="H50" s="6">
        <f t="shared" si="2"/>
        <v>2630.9404799999993</v>
      </c>
      <c r="I50" s="6">
        <f t="shared" si="2"/>
        <v>6196.7203199999985</v>
      </c>
      <c r="J50" s="6">
        <f t="shared" si="2"/>
        <v>1815.1257599999997</v>
      </c>
      <c r="K50" s="6">
        <f t="shared" si="2"/>
        <v>627.35903999999994</v>
      </c>
      <c r="L50" s="6">
        <f t="shared" si="2"/>
        <v>766.22111999999993</v>
      </c>
      <c r="M50" s="8">
        <f t="shared" si="2"/>
        <v>1869.6787199999997</v>
      </c>
    </row>
    <row r="51" spans="2:13" x14ac:dyDescent="0.2">
      <c r="B51" s="7">
        <v>40528</v>
      </c>
      <c r="C51" s="18">
        <v>1.2549999999999999</v>
      </c>
      <c r="D51" s="6">
        <f t="shared" si="2"/>
        <v>14204.591999999995</v>
      </c>
      <c r="E51" s="6">
        <f t="shared" si="2"/>
        <v>5324.0111999999999</v>
      </c>
      <c r="F51" s="6">
        <f t="shared" si="2"/>
        <v>11081.750400000001</v>
      </c>
      <c r="G51" s="6">
        <f t="shared" si="2"/>
        <v>17034.6672</v>
      </c>
      <c r="H51" s="6">
        <f t="shared" si="2"/>
        <v>11504.635199999997</v>
      </c>
      <c r="I51" s="6">
        <f t="shared" si="2"/>
        <v>27097.156799999997</v>
      </c>
      <c r="J51" s="6">
        <f t="shared" si="2"/>
        <v>7937.2224000000015</v>
      </c>
      <c r="K51" s="6">
        <f t="shared" si="2"/>
        <v>2743.3295999999996</v>
      </c>
      <c r="L51" s="6">
        <f t="shared" si="2"/>
        <v>3350.5487999999996</v>
      </c>
      <c r="M51" s="8">
        <f t="shared" si="2"/>
        <v>8175.7728000000006</v>
      </c>
    </row>
    <row r="52" spans="2:13" x14ac:dyDescent="0.2">
      <c r="B52" s="7">
        <v>40529</v>
      </c>
      <c r="C52" s="18">
        <v>1.1479999999999999</v>
      </c>
      <c r="D52" s="6">
        <f t="shared" si="2"/>
        <v>12993.523200000001</v>
      </c>
      <c r="E52" s="6">
        <f t="shared" si="2"/>
        <v>4870.0915200000009</v>
      </c>
      <c r="F52" s="6">
        <f t="shared" si="2"/>
        <v>10136.931839999999</v>
      </c>
      <c r="G52" s="6">
        <f t="shared" si="2"/>
        <v>15582.30912</v>
      </c>
      <c r="H52" s="6">
        <f t="shared" si="2"/>
        <v>10523.761919999997</v>
      </c>
      <c r="I52" s="6">
        <f t="shared" si="2"/>
        <v>24786.881279999994</v>
      </c>
      <c r="J52" s="6">
        <f t="shared" si="2"/>
        <v>7260.5030399999987</v>
      </c>
      <c r="K52" s="6">
        <f t="shared" si="2"/>
        <v>2509.4361599999997</v>
      </c>
      <c r="L52" s="6">
        <f t="shared" si="2"/>
        <v>3064.8844799999997</v>
      </c>
      <c r="M52" s="8">
        <f t="shared" si="2"/>
        <v>7478.7148799999986</v>
      </c>
    </row>
    <row r="53" spans="2:13" x14ac:dyDescent="0.2">
      <c r="B53" s="7">
        <v>40530</v>
      </c>
      <c r="C53" s="18">
        <v>0.78900000000000003</v>
      </c>
      <c r="D53" s="6">
        <f t="shared" si="2"/>
        <v>8930.2175999999999</v>
      </c>
      <c r="E53" s="6">
        <f t="shared" si="2"/>
        <v>3347.1273600000004</v>
      </c>
      <c r="F53" s="6">
        <f t="shared" si="2"/>
        <v>6966.9331200000015</v>
      </c>
      <c r="G53" s="6">
        <f t="shared" si="2"/>
        <v>10709.444160000003</v>
      </c>
      <c r="H53" s="6">
        <f t="shared" si="2"/>
        <v>7232.7945600000003</v>
      </c>
      <c r="I53" s="6">
        <f t="shared" si="2"/>
        <v>17035.583039999998</v>
      </c>
      <c r="J53" s="6">
        <f t="shared" si="2"/>
        <v>4990.014720000001</v>
      </c>
      <c r="K53" s="6">
        <f t="shared" si="2"/>
        <v>1724.6908799999999</v>
      </c>
      <c r="L53" s="6">
        <f t="shared" si="2"/>
        <v>2106.4406399999993</v>
      </c>
      <c r="M53" s="8">
        <f t="shared" si="2"/>
        <v>5139.9878400000007</v>
      </c>
    </row>
    <row r="54" spans="2:13" x14ac:dyDescent="0.2">
      <c r="B54" s="7">
        <v>40531</v>
      </c>
      <c r="C54" s="18">
        <v>0.57399999999999995</v>
      </c>
      <c r="D54" s="6">
        <f t="shared" si="2"/>
        <v>6496.7616000000007</v>
      </c>
      <c r="E54" s="6">
        <f t="shared" si="2"/>
        <v>2435.0457600000004</v>
      </c>
      <c r="F54" s="6">
        <f t="shared" si="2"/>
        <v>5068.4659199999996</v>
      </c>
      <c r="G54" s="6">
        <f t="shared" si="2"/>
        <v>7791.1545599999999</v>
      </c>
      <c r="H54" s="6">
        <f t="shared" si="2"/>
        <v>5261.8809599999986</v>
      </c>
      <c r="I54" s="6">
        <f t="shared" si="2"/>
        <v>12393.440639999997</v>
      </c>
      <c r="J54" s="6">
        <f t="shared" si="2"/>
        <v>3630.2515199999993</v>
      </c>
      <c r="K54" s="6">
        <f t="shared" si="2"/>
        <v>1254.7180799999999</v>
      </c>
      <c r="L54" s="6">
        <f t="shared" si="2"/>
        <v>1532.4422399999999</v>
      </c>
      <c r="M54" s="8">
        <f t="shared" si="2"/>
        <v>3739.3574399999993</v>
      </c>
    </row>
    <row r="55" spans="2:13" x14ac:dyDescent="0.2">
      <c r="B55" s="7">
        <v>40532</v>
      </c>
      <c r="C55" s="18">
        <v>0.43</v>
      </c>
      <c r="D55" s="6">
        <f t="shared" si="2"/>
        <v>4866.9120000000003</v>
      </c>
      <c r="E55" s="6">
        <f t="shared" si="2"/>
        <v>1824.1632</v>
      </c>
      <c r="F55" s="6">
        <f t="shared" si="2"/>
        <v>3796.9344000000006</v>
      </c>
      <c r="G55" s="6">
        <f t="shared" si="2"/>
        <v>5836.5792000000001</v>
      </c>
      <c r="H55" s="6">
        <f t="shared" si="2"/>
        <v>3941.8271999999993</v>
      </c>
      <c r="I55" s="6">
        <f t="shared" si="2"/>
        <v>9284.2847999999994</v>
      </c>
      <c r="J55" s="6">
        <f t="shared" si="2"/>
        <v>2719.5264000000002</v>
      </c>
      <c r="K55" s="6">
        <f t="shared" si="2"/>
        <v>939.94559999999979</v>
      </c>
      <c r="L55" s="6">
        <f t="shared" si="2"/>
        <v>1147.9967999999999</v>
      </c>
      <c r="M55" s="8">
        <f t="shared" si="2"/>
        <v>2801.2607999999996</v>
      </c>
    </row>
    <row r="56" spans="2:13" x14ac:dyDescent="0.2">
      <c r="B56" s="7">
        <v>40533</v>
      </c>
      <c r="C56" s="18">
        <v>0.43</v>
      </c>
      <c r="D56" s="6">
        <f t="shared" si="2"/>
        <v>4866.9120000000003</v>
      </c>
      <c r="E56" s="6">
        <f t="shared" si="2"/>
        <v>1824.1632</v>
      </c>
      <c r="F56" s="6">
        <f t="shared" si="2"/>
        <v>3796.9344000000006</v>
      </c>
      <c r="G56" s="6">
        <f t="shared" si="2"/>
        <v>5836.5792000000001</v>
      </c>
      <c r="H56" s="6">
        <f t="shared" si="2"/>
        <v>3941.8271999999993</v>
      </c>
      <c r="I56" s="6">
        <f t="shared" si="2"/>
        <v>9284.2847999999994</v>
      </c>
      <c r="J56" s="6">
        <f t="shared" si="2"/>
        <v>2719.5264000000002</v>
      </c>
      <c r="K56" s="6">
        <f t="shared" si="2"/>
        <v>939.94559999999979</v>
      </c>
      <c r="L56" s="6">
        <f t="shared" si="2"/>
        <v>1147.9967999999999</v>
      </c>
      <c r="M56" s="8">
        <f t="shared" si="2"/>
        <v>2801.2607999999996</v>
      </c>
    </row>
    <row r="57" spans="2:13" x14ac:dyDescent="0.2">
      <c r="B57" s="7">
        <v>40534</v>
      </c>
      <c r="C57" s="18">
        <v>0.53800000000000003</v>
      </c>
      <c r="D57" s="6">
        <f t="shared" si="2"/>
        <v>6089.2992000000004</v>
      </c>
      <c r="E57" s="6">
        <f t="shared" si="2"/>
        <v>2282.32512</v>
      </c>
      <c r="F57" s="6">
        <f t="shared" si="2"/>
        <v>4750.5830400000004</v>
      </c>
      <c r="G57" s="6">
        <f t="shared" si="2"/>
        <v>7302.510720000002</v>
      </c>
      <c r="H57" s="6">
        <f t="shared" si="2"/>
        <v>4931.8675200000007</v>
      </c>
      <c r="I57" s="6">
        <f t="shared" si="2"/>
        <v>11616.151680000001</v>
      </c>
      <c r="J57" s="6">
        <f t="shared" si="2"/>
        <v>3402.5702400000005</v>
      </c>
      <c r="K57" s="6">
        <f t="shared" si="2"/>
        <v>1176.0249600000002</v>
      </c>
      <c r="L57" s="6">
        <f t="shared" si="2"/>
        <v>1436.33088</v>
      </c>
      <c r="M57" s="8">
        <f t="shared" si="2"/>
        <v>3504.8332800000003</v>
      </c>
    </row>
    <row r="58" spans="2:13" x14ac:dyDescent="0.2">
      <c r="B58" s="7">
        <v>40535</v>
      </c>
      <c r="C58" s="18">
        <v>0.57399999999999995</v>
      </c>
      <c r="D58" s="6">
        <f t="shared" si="2"/>
        <v>6496.7616000000007</v>
      </c>
      <c r="E58" s="6">
        <f t="shared" si="2"/>
        <v>2435.0457600000004</v>
      </c>
      <c r="F58" s="6">
        <f t="shared" si="2"/>
        <v>5068.4659199999996</v>
      </c>
      <c r="G58" s="6">
        <f t="shared" si="2"/>
        <v>7791.1545599999999</v>
      </c>
      <c r="H58" s="6">
        <f t="shared" si="2"/>
        <v>5261.8809599999986</v>
      </c>
      <c r="I58" s="6">
        <f t="shared" si="2"/>
        <v>12393.440639999997</v>
      </c>
      <c r="J58" s="6">
        <f t="shared" si="2"/>
        <v>3630.2515199999993</v>
      </c>
      <c r="K58" s="6">
        <f t="shared" si="2"/>
        <v>1254.7180799999999</v>
      </c>
      <c r="L58" s="6">
        <f t="shared" si="2"/>
        <v>1532.4422399999999</v>
      </c>
      <c r="M58" s="8">
        <f t="shared" si="2"/>
        <v>3739.3574399999993</v>
      </c>
    </row>
    <row r="59" spans="2:13" x14ac:dyDescent="0.2">
      <c r="B59" s="7">
        <v>40536</v>
      </c>
      <c r="C59" s="18">
        <v>0.502</v>
      </c>
      <c r="D59" s="6">
        <f t="shared" si="2"/>
        <v>5681.8368000000009</v>
      </c>
      <c r="E59" s="6">
        <f t="shared" si="2"/>
        <v>2129.60448</v>
      </c>
      <c r="F59" s="6">
        <f t="shared" si="2"/>
        <v>4432.7001600000003</v>
      </c>
      <c r="G59" s="6">
        <f t="shared" ref="F59:M90" si="3">$C59*G$5*24*3600/100</f>
        <v>6813.8668799999996</v>
      </c>
      <c r="H59" s="6">
        <f t="shared" si="3"/>
        <v>4601.854080000001</v>
      </c>
      <c r="I59" s="6">
        <f t="shared" si="3"/>
        <v>10838.862720000001</v>
      </c>
      <c r="J59" s="6">
        <f t="shared" si="3"/>
        <v>3174.8889600000002</v>
      </c>
      <c r="K59" s="6">
        <f t="shared" si="3"/>
        <v>1097.3318399999998</v>
      </c>
      <c r="L59" s="6">
        <f t="shared" si="3"/>
        <v>1340.2195199999999</v>
      </c>
      <c r="M59" s="8">
        <f t="shared" si="3"/>
        <v>3270.3091199999999</v>
      </c>
    </row>
    <row r="60" spans="2:13" x14ac:dyDescent="0.2">
      <c r="B60" s="7">
        <v>40537</v>
      </c>
      <c r="C60" s="18">
        <v>0.17899999999999999</v>
      </c>
      <c r="D60" s="6">
        <f t="shared" ref="D60:M110" si="4">$C60*D$5*24*3600/100</f>
        <v>2025.9935999999998</v>
      </c>
      <c r="E60" s="6">
        <f t="shared" si="4"/>
        <v>759.36095999999986</v>
      </c>
      <c r="F60" s="6">
        <f t="shared" si="3"/>
        <v>1580.5843199999999</v>
      </c>
      <c r="G60" s="6">
        <f t="shared" si="3"/>
        <v>2429.6457599999999</v>
      </c>
      <c r="H60" s="6">
        <f t="shared" si="3"/>
        <v>1640.9001599999997</v>
      </c>
      <c r="I60" s="6">
        <f t="shared" si="3"/>
        <v>3864.8534399999999</v>
      </c>
      <c r="J60" s="6">
        <f t="shared" si="3"/>
        <v>1132.0819199999999</v>
      </c>
      <c r="K60" s="6">
        <f t="shared" si="3"/>
        <v>391.27967999999993</v>
      </c>
      <c r="L60" s="6">
        <f t="shared" si="3"/>
        <v>477.88703999999996</v>
      </c>
      <c r="M60" s="8">
        <f t="shared" si="3"/>
        <v>1166.1062399999998</v>
      </c>
    </row>
    <row r="61" spans="2:13" x14ac:dyDescent="0.2">
      <c r="B61" s="7">
        <v>40538</v>
      </c>
      <c r="C61" s="18">
        <v>0.14299999999999999</v>
      </c>
      <c r="D61" s="6">
        <f t="shared" si="4"/>
        <v>1618.5311999999999</v>
      </c>
      <c r="E61" s="6">
        <f t="shared" si="4"/>
        <v>606.64031999999997</v>
      </c>
      <c r="F61" s="6">
        <f t="shared" si="3"/>
        <v>1262.70144</v>
      </c>
      <c r="G61" s="6">
        <f t="shared" si="3"/>
        <v>1941.0019199999997</v>
      </c>
      <c r="H61" s="6">
        <f t="shared" si="3"/>
        <v>1310.88672</v>
      </c>
      <c r="I61" s="6">
        <f t="shared" si="3"/>
        <v>3087.5644799999995</v>
      </c>
      <c r="J61" s="6">
        <f t="shared" si="3"/>
        <v>904.40063999999995</v>
      </c>
      <c r="K61" s="6">
        <f t="shared" si="3"/>
        <v>312.58655999999991</v>
      </c>
      <c r="L61" s="6">
        <f t="shared" si="3"/>
        <v>381.77567999999991</v>
      </c>
      <c r="M61" s="8">
        <f t="shared" si="3"/>
        <v>931.58208000000002</v>
      </c>
    </row>
    <row r="62" spans="2:13" x14ac:dyDescent="0.2">
      <c r="B62" s="7">
        <v>40539</v>
      </c>
      <c r="C62" s="18">
        <v>0.14299999999999999</v>
      </c>
      <c r="D62" s="6">
        <f t="shared" si="4"/>
        <v>1618.5311999999999</v>
      </c>
      <c r="E62" s="6">
        <f t="shared" si="4"/>
        <v>606.64031999999997</v>
      </c>
      <c r="F62" s="6">
        <f t="shared" si="3"/>
        <v>1262.70144</v>
      </c>
      <c r="G62" s="6">
        <f t="shared" si="3"/>
        <v>1941.0019199999997</v>
      </c>
      <c r="H62" s="6">
        <f t="shared" si="3"/>
        <v>1310.88672</v>
      </c>
      <c r="I62" s="6">
        <f t="shared" si="3"/>
        <v>3087.5644799999995</v>
      </c>
      <c r="J62" s="6">
        <f t="shared" si="3"/>
        <v>904.40063999999995</v>
      </c>
      <c r="K62" s="6">
        <f t="shared" si="3"/>
        <v>312.58655999999991</v>
      </c>
      <c r="L62" s="6">
        <f t="shared" si="3"/>
        <v>381.77567999999991</v>
      </c>
      <c r="M62" s="8">
        <f t="shared" si="3"/>
        <v>931.58208000000002</v>
      </c>
    </row>
    <row r="63" spans="2:13" x14ac:dyDescent="0.2">
      <c r="B63" s="7">
        <v>40540</v>
      </c>
      <c r="C63" s="18">
        <v>0.17899999999999999</v>
      </c>
      <c r="D63" s="6">
        <f t="shared" si="4"/>
        <v>2025.9935999999998</v>
      </c>
      <c r="E63" s="6">
        <f t="shared" si="4"/>
        <v>759.36095999999986</v>
      </c>
      <c r="F63" s="6">
        <f t="shared" si="3"/>
        <v>1580.5843199999999</v>
      </c>
      <c r="G63" s="6">
        <f t="shared" si="3"/>
        <v>2429.6457599999999</v>
      </c>
      <c r="H63" s="6">
        <f t="shared" si="3"/>
        <v>1640.9001599999997</v>
      </c>
      <c r="I63" s="6">
        <f t="shared" si="3"/>
        <v>3864.8534399999999</v>
      </c>
      <c r="J63" s="6">
        <f t="shared" si="3"/>
        <v>1132.0819199999999</v>
      </c>
      <c r="K63" s="6">
        <f t="shared" si="3"/>
        <v>391.27967999999993</v>
      </c>
      <c r="L63" s="6">
        <f t="shared" si="3"/>
        <v>477.88703999999996</v>
      </c>
      <c r="M63" s="8">
        <f t="shared" si="3"/>
        <v>1166.1062399999998</v>
      </c>
    </row>
    <row r="64" spans="2:13" x14ac:dyDescent="0.2">
      <c r="B64" s="7">
        <v>40541</v>
      </c>
      <c r="C64" s="18">
        <v>0.17899999999999999</v>
      </c>
      <c r="D64" s="6">
        <f t="shared" si="4"/>
        <v>2025.9935999999998</v>
      </c>
      <c r="E64" s="6">
        <f t="shared" si="4"/>
        <v>759.36095999999986</v>
      </c>
      <c r="F64" s="6">
        <f t="shared" si="3"/>
        <v>1580.5843199999999</v>
      </c>
      <c r="G64" s="6">
        <f t="shared" si="3"/>
        <v>2429.6457599999999</v>
      </c>
      <c r="H64" s="6">
        <f t="shared" si="3"/>
        <v>1640.9001599999997</v>
      </c>
      <c r="I64" s="6">
        <f t="shared" si="3"/>
        <v>3864.8534399999999</v>
      </c>
      <c r="J64" s="6">
        <f t="shared" si="3"/>
        <v>1132.0819199999999</v>
      </c>
      <c r="K64" s="6">
        <f t="shared" si="3"/>
        <v>391.27967999999993</v>
      </c>
      <c r="L64" s="6">
        <f t="shared" si="3"/>
        <v>477.88703999999996</v>
      </c>
      <c r="M64" s="8">
        <f t="shared" si="3"/>
        <v>1166.1062399999998</v>
      </c>
    </row>
    <row r="65" spans="2:13" x14ac:dyDescent="0.2">
      <c r="B65" s="7">
        <v>40542</v>
      </c>
      <c r="C65" s="18">
        <v>0.17899999999999999</v>
      </c>
      <c r="D65" s="6">
        <f t="shared" si="4"/>
        <v>2025.9935999999998</v>
      </c>
      <c r="E65" s="6">
        <f t="shared" si="4"/>
        <v>759.36095999999986</v>
      </c>
      <c r="F65" s="6">
        <f t="shared" si="3"/>
        <v>1580.5843199999999</v>
      </c>
      <c r="G65" s="6">
        <f t="shared" si="3"/>
        <v>2429.6457599999999</v>
      </c>
      <c r="H65" s="6">
        <f t="shared" si="3"/>
        <v>1640.9001599999997</v>
      </c>
      <c r="I65" s="6">
        <f t="shared" si="3"/>
        <v>3864.8534399999999</v>
      </c>
      <c r="J65" s="6">
        <f t="shared" si="3"/>
        <v>1132.0819199999999</v>
      </c>
      <c r="K65" s="6">
        <f t="shared" si="3"/>
        <v>391.27967999999993</v>
      </c>
      <c r="L65" s="6">
        <f t="shared" si="3"/>
        <v>477.88703999999996</v>
      </c>
      <c r="M65" s="8">
        <f t="shared" si="3"/>
        <v>1166.1062399999998</v>
      </c>
    </row>
    <row r="66" spans="2:13" x14ac:dyDescent="0.2">
      <c r="B66" s="7">
        <v>40543</v>
      </c>
      <c r="C66" s="18">
        <v>0.14299999999999999</v>
      </c>
      <c r="D66" s="6">
        <f t="shared" si="4"/>
        <v>1618.5311999999999</v>
      </c>
      <c r="E66" s="6">
        <f t="shared" si="4"/>
        <v>606.64031999999997</v>
      </c>
      <c r="F66" s="6">
        <f t="shared" si="3"/>
        <v>1262.70144</v>
      </c>
      <c r="G66" s="6">
        <f t="shared" si="3"/>
        <v>1941.0019199999997</v>
      </c>
      <c r="H66" s="6">
        <f t="shared" si="3"/>
        <v>1310.88672</v>
      </c>
      <c r="I66" s="6">
        <f t="shared" si="3"/>
        <v>3087.5644799999995</v>
      </c>
      <c r="J66" s="6">
        <f t="shared" si="3"/>
        <v>904.40063999999995</v>
      </c>
      <c r="K66" s="6">
        <f t="shared" si="3"/>
        <v>312.58655999999991</v>
      </c>
      <c r="L66" s="6">
        <f t="shared" si="3"/>
        <v>381.77567999999991</v>
      </c>
      <c r="M66" s="8">
        <f t="shared" si="3"/>
        <v>931.58208000000002</v>
      </c>
    </row>
    <row r="67" spans="2:13" x14ac:dyDescent="0.2">
      <c r="B67" s="7">
        <v>40544</v>
      </c>
      <c r="C67" s="18">
        <v>0.14199999999999999</v>
      </c>
      <c r="D67" s="6">
        <f t="shared" si="4"/>
        <v>1607.2128</v>
      </c>
      <c r="E67" s="6">
        <f t="shared" si="4"/>
        <v>602.39808000000005</v>
      </c>
      <c r="F67" s="6">
        <f t="shared" si="3"/>
        <v>1253.8713599999996</v>
      </c>
      <c r="G67" s="6">
        <f t="shared" si="3"/>
        <v>1927.4284800000003</v>
      </c>
      <c r="H67" s="6">
        <f t="shared" si="3"/>
        <v>1301.7196799999999</v>
      </c>
      <c r="I67" s="6">
        <f t="shared" si="3"/>
        <v>3065.9731199999997</v>
      </c>
      <c r="J67" s="6">
        <f t="shared" si="3"/>
        <v>898.07615999999996</v>
      </c>
      <c r="K67" s="6">
        <f t="shared" si="3"/>
        <v>310.4006399999999</v>
      </c>
      <c r="L67" s="6">
        <f t="shared" si="3"/>
        <v>379.10591999999997</v>
      </c>
      <c r="M67" s="8">
        <f t="shared" si="3"/>
        <v>925.06751999999994</v>
      </c>
    </row>
    <row r="68" spans="2:13" x14ac:dyDescent="0.2">
      <c r="B68" s="7">
        <v>40545</v>
      </c>
      <c r="C68" s="18">
        <v>0.14199999999999999</v>
      </c>
      <c r="D68" s="6">
        <f t="shared" si="4"/>
        <v>1607.2128</v>
      </c>
      <c r="E68" s="6">
        <f t="shared" si="4"/>
        <v>602.39808000000005</v>
      </c>
      <c r="F68" s="6">
        <f t="shared" si="3"/>
        <v>1253.8713599999996</v>
      </c>
      <c r="G68" s="6">
        <f t="shared" si="3"/>
        <v>1927.4284800000003</v>
      </c>
      <c r="H68" s="6">
        <f t="shared" si="3"/>
        <v>1301.7196799999999</v>
      </c>
      <c r="I68" s="6">
        <f t="shared" si="3"/>
        <v>3065.9731199999997</v>
      </c>
      <c r="J68" s="6">
        <f t="shared" si="3"/>
        <v>898.07615999999996</v>
      </c>
      <c r="K68" s="6">
        <f t="shared" si="3"/>
        <v>310.4006399999999</v>
      </c>
      <c r="L68" s="6">
        <f t="shared" si="3"/>
        <v>379.10591999999997</v>
      </c>
      <c r="M68" s="8">
        <f t="shared" si="3"/>
        <v>925.06751999999994</v>
      </c>
    </row>
    <row r="69" spans="2:13" x14ac:dyDescent="0.2">
      <c r="B69" s="7">
        <v>40546</v>
      </c>
      <c r="C69" s="18">
        <v>0.114</v>
      </c>
      <c r="D69" s="6">
        <f t="shared" si="4"/>
        <v>1290.2975999999999</v>
      </c>
      <c r="E69" s="6">
        <f t="shared" si="4"/>
        <v>483.61536000000001</v>
      </c>
      <c r="F69" s="6">
        <f t="shared" si="3"/>
        <v>1006.6291200000001</v>
      </c>
      <c r="G69" s="6">
        <f t="shared" si="3"/>
        <v>1547.3721600000001</v>
      </c>
      <c r="H69" s="6">
        <f t="shared" si="3"/>
        <v>1045.0425600000001</v>
      </c>
      <c r="I69" s="6">
        <f t="shared" si="3"/>
        <v>2461.4150399999994</v>
      </c>
      <c r="J69" s="6">
        <f t="shared" si="3"/>
        <v>720.99072000000012</v>
      </c>
      <c r="K69" s="6">
        <f t="shared" si="3"/>
        <v>249.19488000000001</v>
      </c>
      <c r="L69" s="6">
        <f t="shared" si="3"/>
        <v>304.35264000000001</v>
      </c>
      <c r="M69" s="8">
        <f t="shared" si="3"/>
        <v>742.65983999999992</v>
      </c>
    </row>
    <row r="70" spans="2:13" x14ac:dyDescent="0.2">
      <c r="B70" s="7">
        <v>40547</v>
      </c>
      <c r="C70" s="18">
        <v>0.114</v>
      </c>
      <c r="D70" s="6">
        <f t="shared" si="4"/>
        <v>1290.2975999999999</v>
      </c>
      <c r="E70" s="6">
        <f t="shared" si="4"/>
        <v>483.61536000000001</v>
      </c>
      <c r="F70" s="6">
        <f t="shared" si="3"/>
        <v>1006.6291200000001</v>
      </c>
      <c r="G70" s="6">
        <f t="shared" si="3"/>
        <v>1547.3721600000001</v>
      </c>
      <c r="H70" s="6">
        <f t="shared" si="3"/>
        <v>1045.0425600000001</v>
      </c>
      <c r="I70" s="6">
        <f t="shared" si="3"/>
        <v>2461.4150399999994</v>
      </c>
      <c r="J70" s="6">
        <f t="shared" si="3"/>
        <v>720.99072000000012</v>
      </c>
      <c r="K70" s="6">
        <f t="shared" si="3"/>
        <v>249.19488000000001</v>
      </c>
      <c r="L70" s="6">
        <f t="shared" si="3"/>
        <v>304.35264000000001</v>
      </c>
      <c r="M70" s="8">
        <f t="shared" si="3"/>
        <v>742.65983999999992</v>
      </c>
    </row>
    <row r="71" spans="2:13" x14ac:dyDescent="0.2">
      <c r="B71" s="7">
        <v>40548</v>
      </c>
      <c r="C71" s="18">
        <v>0.114</v>
      </c>
      <c r="D71" s="6">
        <f t="shared" si="4"/>
        <v>1290.2975999999999</v>
      </c>
      <c r="E71" s="6">
        <f t="shared" si="4"/>
        <v>483.61536000000001</v>
      </c>
      <c r="F71" s="6">
        <f t="shared" si="3"/>
        <v>1006.6291200000001</v>
      </c>
      <c r="G71" s="6">
        <f t="shared" si="3"/>
        <v>1547.3721600000001</v>
      </c>
      <c r="H71" s="6">
        <f t="shared" si="3"/>
        <v>1045.0425600000001</v>
      </c>
      <c r="I71" s="6">
        <f t="shared" si="3"/>
        <v>2461.4150399999994</v>
      </c>
      <c r="J71" s="6">
        <f t="shared" si="3"/>
        <v>720.99072000000012</v>
      </c>
      <c r="K71" s="6">
        <f t="shared" si="3"/>
        <v>249.19488000000001</v>
      </c>
      <c r="L71" s="6">
        <f t="shared" si="3"/>
        <v>304.35264000000001</v>
      </c>
      <c r="M71" s="8">
        <f t="shared" si="3"/>
        <v>742.65983999999992</v>
      </c>
    </row>
    <row r="72" spans="2:13" x14ac:dyDescent="0.2">
      <c r="B72" s="7">
        <v>40549</v>
      </c>
      <c r="C72" s="18">
        <v>0.19900000000000001</v>
      </c>
      <c r="D72" s="6">
        <f t="shared" si="4"/>
        <v>2252.3616000000002</v>
      </c>
      <c r="E72" s="6">
        <f t="shared" si="4"/>
        <v>844.20576000000017</v>
      </c>
      <c r="F72" s="6">
        <f t="shared" si="3"/>
        <v>1757.1859200000001</v>
      </c>
      <c r="G72" s="6">
        <f t="shared" si="3"/>
        <v>2701.11456</v>
      </c>
      <c r="H72" s="6">
        <f t="shared" si="3"/>
        <v>1824.2409600000001</v>
      </c>
      <c r="I72" s="6">
        <f t="shared" si="3"/>
        <v>4296.6806400000005</v>
      </c>
      <c r="J72" s="6">
        <f t="shared" si="3"/>
        <v>1258.5715200000002</v>
      </c>
      <c r="K72" s="6">
        <f t="shared" si="3"/>
        <v>434.99807999999996</v>
      </c>
      <c r="L72" s="6">
        <f t="shared" si="3"/>
        <v>531.28224</v>
      </c>
      <c r="M72" s="8">
        <f t="shared" si="3"/>
        <v>1296.39744</v>
      </c>
    </row>
    <row r="73" spans="2:13" x14ac:dyDescent="0.2">
      <c r="B73" s="7">
        <v>40550</v>
      </c>
      <c r="C73" s="18">
        <v>0.36899999999999999</v>
      </c>
      <c r="D73" s="6">
        <f t="shared" si="4"/>
        <v>4176.4895999999999</v>
      </c>
      <c r="E73" s="6">
        <f t="shared" si="4"/>
        <v>1565.3865599999999</v>
      </c>
      <c r="F73" s="6">
        <f t="shared" si="3"/>
        <v>3258.29952</v>
      </c>
      <c r="G73" s="6">
        <f t="shared" si="3"/>
        <v>5008.5993600000002</v>
      </c>
      <c r="H73" s="6">
        <f t="shared" si="3"/>
        <v>3382.6377600000001</v>
      </c>
      <c r="I73" s="6">
        <f t="shared" si="3"/>
        <v>7967.211839999999</v>
      </c>
      <c r="J73" s="6">
        <f t="shared" si="3"/>
        <v>2333.7331199999999</v>
      </c>
      <c r="K73" s="6">
        <f t="shared" si="3"/>
        <v>806.60447999999985</v>
      </c>
      <c r="L73" s="6">
        <f t="shared" si="3"/>
        <v>985.14143999999999</v>
      </c>
      <c r="M73" s="8">
        <f t="shared" si="3"/>
        <v>2403.8726399999996</v>
      </c>
    </row>
    <row r="74" spans="2:13" x14ac:dyDescent="0.2">
      <c r="B74" s="7">
        <v>40551</v>
      </c>
      <c r="C74" s="18">
        <v>0.39800000000000002</v>
      </c>
      <c r="D74" s="6">
        <f t="shared" si="4"/>
        <v>4504.7232000000004</v>
      </c>
      <c r="E74" s="6">
        <f t="shared" si="4"/>
        <v>1688.4115200000003</v>
      </c>
      <c r="F74" s="6">
        <f t="shared" si="3"/>
        <v>3514.3718400000002</v>
      </c>
      <c r="G74" s="6">
        <f t="shared" si="3"/>
        <v>5402.22912</v>
      </c>
      <c r="H74" s="6">
        <f t="shared" si="3"/>
        <v>3648.4819200000002</v>
      </c>
      <c r="I74" s="6">
        <f t="shared" si="3"/>
        <v>8593.361280000001</v>
      </c>
      <c r="J74" s="6">
        <f t="shared" si="3"/>
        <v>2517.1430400000004</v>
      </c>
      <c r="K74" s="6">
        <f t="shared" si="3"/>
        <v>869.99615999999992</v>
      </c>
      <c r="L74" s="6">
        <f t="shared" si="3"/>
        <v>1062.56448</v>
      </c>
      <c r="M74" s="8">
        <f t="shared" si="3"/>
        <v>2592.7948799999999</v>
      </c>
    </row>
    <row r="75" spans="2:13" x14ac:dyDescent="0.2">
      <c r="B75" s="7">
        <v>40552</v>
      </c>
      <c r="C75" s="18">
        <v>0.114</v>
      </c>
      <c r="D75" s="6">
        <f t="shared" si="4"/>
        <v>1290.2975999999999</v>
      </c>
      <c r="E75" s="6">
        <f t="shared" si="4"/>
        <v>483.61536000000001</v>
      </c>
      <c r="F75" s="6">
        <f t="shared" si="3"/>
        <v>1006.6291200000001</v>
      </c>
      <c r="G75" s="6">
        <f t="shared" si="3"/>
        <v>1547.3721600000001</v>
      </c>
      <c r="H75" s="6">
        <f t="shared" si="3"/>
        <v>1045.0425600000001</v>
      </c>
      <c r="I75" s="6">
        <f t="shared" si="3"/>
        <v>2461.4150399999994</v>
      </c>
      <c r="J75" s="6">
        <f t="shared" si="3"/>
        <v>720.99072000000012</v>
      </c>
      <c r="K75" s="6">
        <f t="shared" si="3"/>
        <v>249.19488000000001</v>
      </c>
      <c r="L75" s="6">
        <f t="shared" si="3"/>
        <v>304.35264000000001</v>
      </c>
      <c r="M75" s="8">
        <f t="shared" si="3"/>
        <v>742.65983999999992</v>
      </c>
    </row>
    <row r="76" spans="2:13" x14ac:dyDescent="0.2">
      <c r="B76" s="7">
        <v>40553</v>
      </c>
      <c r="C76" s="18">
        <v>0.114</v>
      </c>
      <c r="D76" s="6">
        <f t="shared" si="4"/>
        <v>1290.2975999999999</v>
      </c>
      <c r="E76" s="6">
        <f t="shared" si="4"/>
        <v>483.61536000000001</v>
      </c>
      <c r="F76" s="6">
        <f t="shared" si="3"/>
        <v>1006.6291200000001</v>
      </c>
      <c r="G76" s="6">
        <f t="shared" si="3"/>
        <v>1547.3721600000001</v>
      </c>
      <c r="H76" s="6">
        <f t="shared" si="3"/>
        <v>1045.0425600000001</v>
      </c>
      <c r="I76" s="6">
        <f t="shared" si="3"/>
        <v>2461.4150399999994</v>
      </c>
      <c r="J76" s="6">
        <f t="shared" si="3"/>
        <v>720.99072000000012</v>
      </c>
      <c r="K76" s="6">
        <f t="shared" si="3"/>
        <v>249.19488000000001</v>
      </c>
      <c r="L76" s="6">
        <f t="shared" si="3"/>
        <v>304.35264000000001</v>
      </c>
      <c r="M76" s="8">
        <f t="shared" si="3"/>
        <v>742.65983999999992</v>
      </c>
    </row>
    <row r="77" spans="2:13" x14ac:dyDescent="0.2">
      <c r="B77" s="7">
        <v>40554</v>
      </c>
      <c r="C77" s="18">
        <v>0.114</v>
      </c>
      <c r="D77" s="6">
        <f t="shared" si="4"/>
        <v>1290.2975999999999</v>
      </c>
      <c r="E77" s="6">
        <f t="shared" si="4"/>
        <v>483.61536000000001</v>
      </c>
      <c r="F77" s="6">
        <f t="shared" si="3"/>
        <v>1006.6291200000001</v>
      </c>
      <c r="G77" s="6">
        <f t="shared" si="3"/>
        <v>1547.3721600000001</v>
      </c>
      <c r="H77" s="6">
        <f t="shared" si="3"/>
        <v>1045.0425600000001</v>
      </c>
      <c r="I77" s="6">
        <f t="shared" si="3"/>
        <v>2461.4150399999994</v>
      </c>
      <c r="J77" s="6">
        <f t="shared" si="3"/>
        <v>720.99072000000012</v>
      </c>
      <c r="K77" s="6">
        <f t="shared" si="3"/>
        <v>249.19488000000001</v>
      </c>
      <c r="L77" s="6">
        <f t="shared" si="3"/>
        <v>304.35264000000001</v>
      </c>
      <c r="M77" s="8">
        <f t="shared" si="3"/>
        <v>742.65983999999992</v>
      </c>
    </row>
    <row r="78" spans="2:13" x14ac:dyDescent="0.2">
      <c r="B78" s="7">
        <v>40555</v>
      </c>
      <c r="C78" s="18">
        <v>0.114</v>
      </c>
      <c r="D78" s="6">
        <f t="shared" si="4"/>
        <v>1290.2975999999999</v>
      </c>
      <c r="E78" s="6">
        <f t="shared" si="4"/>
        <v>483.61536000000001</v>
      </c>
      <c r="F78" s="6">
        <f t="shared" si="3"/>
        <v>1006.6291200000001</v>
      </c>
      <c r="G78" s="6">
        <f t="shared" si="3"/>
        <v>1547.3721600000001</v>
      </c>
      <c r="H78" s="6">
        <f t="shared" si="3"/>
        <v>1045.0425600000001</v>
      </c>
      <c r="I78" s="6">
        <f t="shared" si="3"/>
        <v>2461.4150399999994</v>
      </c>
      <c r="J78" s="6">
        <f t="shared" si="3"/>
        <v>720.99072000000012</v>
      </c>
      <c r="K78" s="6">
        <f t="shared" si="3"/>
        <v>249.19488000000001</v>
      </c>
      <c r="L78" s="6">
        <f t="shared" si="3"/>
        <v>304.35264000000001</v>
      </c>
      <c r="M78" s="8">
        <f t="shared" si="3"/>
        <v>742.65983999999992</v>
      </c>
    </row>
    <row r="79" spans="2:13" x14ac:dyDescent="0.2">
      <c r="B79" s="7">
        <v>40556</v>
      </c>
      <c r="C79" s="18">
        <v>0.114</v>
      </c>
      <c r="D79" s="6">
        <f t="shared" si="4"/>
        <v>1290.2975999999999</v>
      </c>
      <c r="E79" s="6">
        <f t="shared" si="4"/>
        <v>483.61536000000001</v>
      </c>
      <c r="F79" s="6">
        <f t="shared" si="3"/>
        <v>1006.6291200000001</v>
      </c>
      <c r="G79" s="6">
        <f t="shared" si="3"/>
        <v>1547.3721600000001</v>
      </c>
      <c r="H79" s="6">
        <f t="shared" si="3"/>
        <v>1045.0425600000001</v>
      </c>
      <c r="I79" s="6">
        <f t="shared" si="3"/>
        <v>2461.4150399999994</v>
      </c>
      <c r="J79" s="6">
        <f t="shared" si="3"/>
        <v>720.99072000000012</v>
      </c>
      <c r="K79" s="6">
        <f t="shared" si="3"/>
        <v>249.19488000000001</v>
      </c>
      <c r="L79" s="6">
        <f t="shared" si="3"/>
        <v>304.35264000000001</v>
      </c>
      <c r="M79" s="8">
        <f t="shared" si="3"/>
        <v>742.65983999999992</v>
      </c>
    </row>
    <row r="80" spans="2:13" x14ac:dyDescent="0.2">
      <c r="B80" s="7">
        <v>40557</v>
      </c>
      <c r="C80" s="18">
        <v>0.312</v>
      </c>
      <c r="D80" s="6">
        <f t="shared" si="4"/>
        <v>3531.3407999999999</v>
      </c>
      <c r="E80" s="6">
        <f t="shared" si="4"/>
        <v>1323.57888</v>
      </c>
      <c r="F80" s="6">
        <f t="shared" si="3"/>
        <v>2754.9849600000002</v>
      </c>
      <c r="G80" s="6">
        <f t="shared" si="3"/>
        <v>4234.9132800000007</v>
      </c>
      <c r="H80" s="6">
        <f t="shared" si="3"/>
        <v>2860.1164799999997</v>
      </c>
      <c r="I80" s="6">
        <f t="shared" si="3"/>
        <v>6736.5043199999991</v>
      </c>
      <c r="J80" s="6">
        <f t="shared" si="3"/>
        <v>1973.2377600000002</v>
      </c>
      <c r="K80" s="6">
        <f t="shared" si="3"/>
        <v>682.00703999999996</v>
      </c>
      <c r="L80" s="6">
        <f t="shared" si="3"/>
        <v>832.96511999999984</v>
      </c>
      <c r="M80" s="8">
        <f t="shared" si="3"/>
        <v>2032.5427199999999</v>
      </c>
    </row>
    <row r="81" spans="2:13" x14ac:dyDescent="0.2">
      <c r="B81" s="7">
        <v>40558</v>
      </c>
      <c r="C81" s="18">
        <v>0.34100000000000003</v>
      </c>
      <c r="D81" s="6">
        <f t="shared" si="4"/>
        <v>3859.5744</v>
      </c>
      <c r="E81" s="6">
        <f t="shared" si="4"/>
        <v>1446.6038400000002</v>
      </c>
      <c r="F81" s="6">
        <f t="shared" si="3"/>
        <v>3011.0572800000004</v>
      </c>
      <c r="G81" s="6">
        <f t="shared" si="3"/>
        <v>4628.5430400000014</v>
      </c>
      <c r="H81" s="6">
        <f t="shared" si="3"/>
        <v>3125.9606400000002</v>
      </c>
      <c r="I81" s="6">
        <f t="shared" si="3"/>
        <v>7362.6537599999992</v>
      </c>
      <c r="J81" s="6">
        <f t="shared" si="3"/>
        <v>2156.6476800000005</v>
      </c>
      <c r="K81" s="6">
        <f t="shared" si="3"/>
        <v>745.39872000000003</v>
      </c>
      <c r="L81" s="6">
        <f t="shared" si="3"/>
        <v>910.38816000000008</v>
      </c>
      <c r="M81" s="8">
        <f t="shared" si="3"/>
        <v>2221.4649600000002</v>
      </c>
    </row>
    <row r="82" spans="2:13" x14ac:dyDescent="0.2">
      <c r="B82" s="7">
        <v>40559</v>
      </c>
      <c r="C82" s="18">
        <v>8.5000000000000006E-2</v>
      </c>
      <c r="D82" s="6">
        <f t="shared" si="4"/>
        <v>962.06400000000008</v>
      </c>
      <c r="E82" s="6">
        <f t="shared" si="4"/>
        <v>360.59039999999999</v>
      </c>
      <c r="F82" s="6">
        <f t="shared" si="3"/>
        <v>750.55680000000018</v>
      </c>
      <c r="G82" s="6">
        <f t="shared" si="3"/>
        <v>1153.7424000000003</v>
      </c>
      <c r="H82" s="6">
        <f t="shared" si="3"/>
        <v>779.19839999999999</v>
      </c>
      <c r="I82" s="6">
        <f t="shared" si="3"/>
        <v>1835.2656000000002</v>
      </c>
      <c r="J82" s="6">
        <f t="shared" si="3"/>
        <v>537.58080000000007</v>
      </c>
      <c r="K82" s="6">
        <f t="shared" si="3"/>
        <v>185.8032</v>
      </c>
      <c r="L82" s="6">
        <f t="shared" si="3"/>
        <v>226.92959999999999</v>
      </c>
      <c r="M82" s="8">
        <f t="shared" si="3"/>
        <v>553.73760000000004</v>
      </c>
    </row>
    <row r="83" spans="2:13" x14ac:dyDescent="0.2">
      <c r="B83" s="7">
        <v>40560</v>
      </c>
      <c r="C83" s="18">
        <v>8.5000000000000006E-2</v>
      </c>
      <c r="D83" s="6">
        <f t="shared" si="4"/>
        <v>962.06400000000008</v>
      </c>
      <c r="E83" s="6">
        <f t="shared" si="4"/>
        <v>360.59039999999999</v>
      </c>
      <c r="F83" s="6">
        <f t="shared" si="3"/>
        <v>750.55680000000018</v>
      </c>
      <c r="G83" s="6">
        <f t="shared" si="3"/>
        <v>1153.7424000000003</v>
      </c>
      <c r="H83" s="6">
        <f t="shared" si="3"/>
        <v>779.19839999999999</v>
      </c>
      <c r="I83" s="6">
        <f t="shared" si="3"/>
        <v>1835.2656000000002</v>
      </c>
      <c r="J83" s="6">
        <f t="shared" si="3"/>
        <v>537.58080000000007</v>
      </c>
      <c r="K83" s="6">
        <f t="shared" si="3"/>
        <v>185.8032</v>
      </c>
      <c r="L83" s="6">
        <f t="shared" si="3"/>
        <v>226.92959999999999</v>
      </c>
      <c r="M83" s="8">
        <f t="shared" si="3"/>
        <v>553.73760000000004</v>
      </c>
    </row>
    <row r="84" spans="2:13" x14ac:dyDescent="0.2">
      <c r="B84" s="7">
        <v>40561</v>
      </c>
      <c r="C84" s="18">
        <v>0.36899999999999999</v>
      </c>
      <c r="D84" s="6">
        <f t="shared" si="4"/>
        <v>4176.4895999999999</v>
      </c>
      <c r="E84" s="6">
        <f t="shared" si="4"/>
        <v>1565.3865599999999</v>
      </c>
      <c r="F84" s="6">
        <f t="shared" si="3"/>
        <v>3258.29952</v>
      </c>
      <c r="G84" s="6">
        <f t="shared" si="3"/>
        <v>5008.5993600000002</v>
      </c>
      <c r="H84" s="6">
        <f t="shared" si="3"/>
        <v>3382.6377600000001</v>
      </c>
      <c r="I84" s="6">
        <f t="shared" si="3"/>
        <v>7967.211839999999</v>
      </c>
      <c r="J84" s="6">
        <f t="shared" si="3"/>
        <v>2333.7331199999999</v>
      </c>
      <c r="K84" s="6">
        <f t="shared" si="3"/>
        <v>806.60447999999985</v>
      </c>
      <c r="L84" s="6">
        <f t="shared" si="3"/>
        <v>985.14143999999999</v>
      </c>
      <c r="M84" s="8">
        <f t="shared" si="3"/>
        <v>2403.8726399999996</v>
      </c>
    </row>
    <row r="85" spans="2:13" x14ac:dyDescent="0.2">
      <c r="B85" s="7">
        <v>40562</v>
      </c>
      <c r="C85" s="18">
        <v>0.56799999999999995</v>
      </c>
      <c r="D85" s="6">
        <f t="shared" si="4"/>
        <v>6428.8512000000001</v>
      </c>
      <c r="E85" s="6">
        <f t="shared" si="4"/>
        <v>2409.5923200000002</v>
      </c>
      <c r="F85" s="6">
        <f t="shared" si="3"/>
        <v>5015.4854399999986</v>
      </c>
      <c r="G85" s="6">
        <f t="shared" si="3"/>
        <v>7709.7139200000011</v>
      </c>
      <c r="H85" s="6">
        <f t="shared" si="3"/>
        <v>5206.8787199999997</v>
      </c>
      <c r="I85" s="6">
        <f t="shared" si="3"/>
        <v>12263.892479999999</v>
      </c>
      <c r="J85" s="6">
        <f t="shared" si="3"/>
        <v>3592.3046399999998</v>
      </c>
      <c r="K85" s="6">
        <f t="shared" si="3"/>
        <v>1241.6025599999996</v>
      </c>
      <c r="L85" s="6">
        <f t="shared" si="3"/>
        <v>1516.4236799999999</v>
      </c>
      <c r="M85" s="8">
        <f t="shared" si="3"/>
        <v>3700.2700799999998</v>
      </c>
    </row>
    <row r="86" spans="2:13" x14ac:dyDescent="0.2">
      <c r="B86" s="7">
        <v>40563</v>
      </c>
      <c r="C86" s="18">
        <v>0.36899999999999999</v>
      </c>
      <c r="D86" s="6">
        <f t="shared" si="4"/>
        <v>4176.4895999999999</v>
      </c>
      <c r="E86" s="6">
        <f t="shared" si="4"/>
        <v>1565.3865599999999</v>
      </c>
      <c r="F86" s="6">
        <f t="shared" si="3"/>
        <v>3258.29952</v>
      </c>
      <c r="G86" s="6">
        <f t="shared" si="3"/>
        <v>5008.5993600000002</v>
      </c>
      <c r="H86" s="6">
        <f t="shared" si="3"/>
        <v>3382.6377600000001</v>
      </c>
      <c r="I86" s="6">
        <f t="shared" si="3"/>
        <v>7967.211839999999</v>
      </c>
      <c r="J86" s="6">
        <f t="shared" si="3"/>
        <v>2333.7331199999999</v>
      </c>
      <c r="K86" s="6">
        <f t="shared" si="3"/>
        <v>806.60447999999985</v>
      </c>
      <c r="L86" s="6">
        <f t="shared" si="3"/>
        <v>985.14143999999999</v>
      </c>
      <c r="M86" s="8">
        <f t="shared" si="3"/>
        <v>2403.8726399999996</v>
      </c>
    </row>
    <row r="87" spans="2:13" x14ac:dyDescent="0.2">
      <c r="B87" s="7">
        <v>40564</v>
      </c>
      <c r="C87" s="18">
        <v>0.114</v>
      </c>
      <c r="D87" s="6">
        <f t="shared" si="4"/>
        <v>1290.2975999999999</v>
      </c>
      <c r="E87" s="6">
        <f t="shared" si="4"/>
        <v>483.61536000000001</v>
      </c>
      <c r="F87" s="6">
        <f t="shared" si="3"/>
        <v>1006.6291200000001</v>
      </c>
      <c r="G87" s="6">
        <f t="shared" si="3"/>
        <v>1547.3721600000001</v>
      </c>
      <c r="H87" s="6">
        <f t="shared" si="3"/>
        <v>1045.0425600000001</v>
      </c>
      <c r="I87" s="6">
        <f t="shared" si="3"/>
        <v>2461.4150399999994</v>
      </c>
      <c r="J87" s="6">
        <f t="shared" si="3"/>
        <v>720.99072000000012</v>
      </c>
      <c r="K87" s="6">
        <f t="shared" si="3"/>
        <v>249.19488000000001</v>
      </c>
      <c r="L87" s="6">
        <f t="shared" si="3"/>
        <v>304.35264000000001</v>
      </c>
      <c r="M87" s="8">
        <f t="shared" si="3"/>
        <v>742.65983999999992</v>
      </c>
    </row>
    <row r="88" spans="2:13" x14ac:dyDescent="0.2">
      <c r="B88" s="7">
        <v>40565</v>
      </c>
      <c r="C88" s="18">
        <v>0.114</v>
      </c>
      <c r="D88" s="6">
        <f t="shared" si="4"/>
        <v>1290.2975999999999</v>
      </c>
      <c r="E88" s="6">
        <f t="shared" si="4"/>
        <v>483.61536000000001</v>
      </c>
      <c r="F88" s="6">
        <f t="shared" si="3"/>
        <v>1006.6291200000001</v>
      </c>
      <c r="G88" s="6">
        <f t="shared" si="3"/>
        <v>1547.3721600000001</v>
      </c>
      <c r="H88" s="6">
        <f t="shared" si="3"/>
        <v>1045.0425600000001</v>
      </c>
      <c r="I88" s="6">
        <f t="shared" si="3"/>
        <v>2461.4150399999994</v>
      </c>
      <c r="J88" s="6">
        <f t="shared" si="3"/>
        <v>720.99072000000012</v>
      </c>
      <c r="K88" s="6">
        <f t="shared" si="3"/>
        <v>249.19488000000001</v>
      </c>
      <c r="L88" s="6">
        <f t="shared" si="3"/>
        <v>304.35264000000001</v>
      </c>
      <c r="M88" s="8">
        <f t="shared" si="3"/>
        <v>742.65983999999992</v>
      </c>
    </row>
    <row r="89" spans="2:13" x14ac:dyDescent="0.2">
      <c r="B89" s="7">
        <v>40566</v>
      </c>
      <c r="C89" s="18">
        <v>8.5000000000000006E-2</v>
      </c>
      <c r="D89" s="6">
        <f t="shared" si="4"/>
        <v>962.06400000000008</v>
      </c>
      <c r="E89" s="6">
        <f t="shared" si="4"/>
        <v>360.59039999999999</v>
      </c>
      <c r="F89" s="6">
        <f t="shared" si="3"/>
        <v>750.55680000000018</v>
      </c>
      <c r="G89" s="6">
        <f t="shared" si="3"/>
        <v>1153.7424000000003</v>
      </c>
      <c r="H89" s="6">
        <f t="shared" si="3"/>
        <v>779.19839999999999</v>
      </c>
      <c r="I89" s="6">
        <f t="shared" si="3"/>
        <v>1835.2656000000002</v>
      </c>
      <c r="J89" s="6">
        <f t="shared" si="3"/>
        <v>537.58080000000007</v>
      </c>
      <c r="K89" s="6">
        <f t="shared" si="3"/>
        <v>185.8032</v>
      </c>
      <c r="L89" s="6">
        <f t="shared" si="3"/>
        <v>226.92959999999999</v>
      </c>
      <c r="M89" s="8">
        <f t="shared" si="3"/>
        <v>553.73760000000004</v>
      </c>
    </row>
    <row r="90" spans="2:13" x14ac:dyDescent="0.2">
      <c r="B90" s="7">
        <v>40567</v>
      </c>
      <c r="C90" s="18">
        <v>8.5000000000000006E-2</v>
      </c>
      <c r="D90" s="6">
        <f t="shared" si="4"/>
        <v>962.06400000000008</v>
      </c>
      <c r="E90" s="6">
        <f t="shared" si="4"/>
        <v>360.59039999999999</v>
      </c>
      <c r="F90" s="6">
        <f t="shared" si="3"/>
        <v>750.55680000000018</v>
      </c>
      <c r="G90" s="6">
        <f t="shared" si="3"/>
        <v>1153.7424000000003</v>
      </c>
      <c r="H90" s="6">
        <f t="shared" si="3"/>
        <v>779.19839999999999</v>
      </c>
      <c r="I90" s="6">
        <f t="shared" si="3"/>
        <v>1835.2656000000002</v>
      </c>
      <c r="J90" s="6">
        <f t="shared" si="3"/>
        <v>537.58080000000007</v>
      </c>
      <c r="K90" s="6">
        <f t="shared" si="3"/>
        <v>185.8032</v>
      </c>
      <c r="L90" s="6">
        <f t="shared" si="3"/>
        <v>226.92959999999999</v>
      </c>
      <c r="M90" s="8">
        <f t="shared" si="3"/>
        <v>553.73760000000004</v>
      </c>
    </row>
    <row r="91" spans="2:13" x14ac:dyDescent="0.2">
      <c r="B91" s="7">
        <v>40568</v>
      </c>
      <c r="C91" s="18">
        <v>8.5000000000000006E-2</v>
      </c>
      <c r="D91" s="6">
        <f t="shared" si="4"/>
        <v>962.06400000000008</v>
      </c>
      <c r="E91" s="6">
        <f t="shared" si="4"/>
        <v>360.59039999999999</v>
      </c>
      <c r="F91" s="6">
        <f t="shared" si="4"/>
        <v>750.55680000000018</v>
      </c>
      <c r="G91" s="6">
        <f t="shared" si="4"/>
        <v>1153.7424000000003</v>
      </c>
      <c r="H91" s="6">
        <f t="shared" si="4"/>
        <v>779.19839999999999</v>
      </c>
      <c r="I91" s="6">
        <f t="shared" si="4"/>
        <v>1835.2656000000002</v>
      </c>
      <c r="J91" s="6">
        <f t="shared" si="4"/>
        <v>537.58080000000007</v>
      </c>
      <c r="K91" s="6">
        <f t="shared" si="4"/>
        <v>185.8032</v>
      </c>
      <c r="L91" s="6">
        <f t="shared" si="4"/>
        <v>226.92959999999999</v>
      </c>
      <c r="M91" s="8">
        <f t="shared" si="4"/>
        <v>553.73760000000004</v>
      </c>
    </row>
    <row r="92" spans="2:13" x14ac:dyDescent="0.2">
      <c r="B92" s="7">
        <v>40569</v>
      </c>
      <c r="C92" s="18">
        <v>8.5000000000000006E-2</v>
      </c>
      <c r="D92" s="6">
        <f t="shared" si="4"/>
        <v>962.06400000000008</v>
      </c>
      <c r="E92" s="6">
        <f t="shared" si="4"/>
        <v>360.59039999999999</v>
      </c>
      <c r="F92" s="6">
        <f t="shared" si="4"/>
        <v>750.55680000000018</v>
      </c>
      <c r="G92" s="6">
        <f t="shared" si="4"/>
        <v>1153.7424000000003</v>
      </c>
      <c r="H92" s="6">
        <f t="shared" si="4"/>
        <v>779.19839999999999</v>
      </c>
      <c r="I92" s="6">
        <f t="shared" si="4"/>
        <v>1835.2656000000002</v>
      </c>
      <c r="J92" s="6">
        <f t="shared" si="4"/>
        <v>537.58080000000007</v>
      </c>
      <c r="K92" s="6">
        <f t="shared" si="4"/>
        <v>185.8032</v>
      </c>
      <c r="L92" s="6">
        <f t="shared" si="4"/>
        <v>226.92959999999999</v>
      </c>
      <c r="M92" s="8">
        <f t="shared" si="4"/>
        <v>553.73760000000004</v>
      </c>
    </row>
    <row r="93" spans="2:13" x14ac:dyDescent="0.2">
      <c r="B93" s="7">
        <v>40570</v>
      </c>
      <c r="C93" s="18">
        <v>0.34100000000000003</v>
      </c>
      <c r="D93" s="6">
        <f t="shared" si="4"/>
        <v>3859.5744</v>
      </c>
      <c r="E93" s="6">
        <f t="shared" si="4"/>
        <v>1446.6038400000002</v>
      </c>
      <c r="F93" s="6">
        <f t="shared" si="4"/>
        <v>3011.0572800000004</v>
      </c>
      <c r="G93" s="6">
        <f t="shared" si="4"/>
        <v>4628.5430400000014</v>
      </c>
      <c r="H93" s="6">
        <f t="shared" si="4"/>
        <v>3125.9606400000002</v>
      </c>
      <c r="I93" s="6">
        <f t="shared" si="4"/>
        <v>7362.6537599999992</v>
      </c>
      <c r="J93" s="6">
        <f t="shared" si="4"/>
        <v>2156.6476800000005</v>
      </c>
      <c r="K93" s="6">
        <f t="shared" si="4"/>
        <v>745.39872000000003</v>
      </c>
      <c r="L93" s="6">
        <f t="shared" si="4"/>
        <v>910.38816000000008</v>
      </c>
      <c r="M93" s="8">
        <f t="shared" si="4"/>
        <v>2221.4649600000002</v>
      </c>
    </row>
    <row r="94" spans="2:13" x14ac:dyDescent="0.2">
      <c r="B94" s="7">
        <v>40571</v>
      </c>
      <c r="C94" s="18">
        <v>0.54</v>
      </c>
      <c r="D94" s="6">
        <f t="shared" si="4"/>
        <v>6111.9360000000006</v>
      </c>
      <c r="E94" s="6">
        <f t="shared" si="4"/>
        <v>2290.8096</v>
      </c>
      <c r="F94" s="6">
        <f t="shared" si="4"/>
        <v>4768.2432000000008</v>
      </c>
      <c r="G94" s="6">
        <f t="shared" si="4"/>
        <v>7329.6576000000014</v>
      </c>
      <c r="H94" s="6">
        <f t="shared" si="4"/>
        <v>4950.2016000000003</v>
      </c>
      <c r="I94" s="6">
        <f t="shared" si="4"/>
        <v>11659.334400000002</v>
      </c>
      <c r="J94" s="6">
        <f t="shared" si="4"/>
        <v>3415.2192000000005</v>
      </c>
      <c r="K94" s="6">
        <f t="shared" si="4"/>
        <v>1180.3968</v>
      </c>
      <c r="L94" s="6">
        <f t="shared" si="4"/>
        <v>1441.6704</v>
      </c>
      <c r="M94" s="8">
        <f t="shared" si="4"/>
        <v>3517.8624</v>
      </c>
    </row>
    <row r="95" spans="2:13" x14ac:dyDescent="0.2">
      <c r="B95" s="7">
        <v>40572</v>
      </c>
      <c r="C95" s="18">
        <v>0.34100000000000003</v>
      </c>
      <c r="D95" s="6">
        <f t="shared" si="4"/>
        <v>3859.5744</v>
      </c>
      <c r="E95" s="6">
        <f t="shared" si="4"/>
        <v>1446.6038400000002</v>
      </c>
      <c r="F95" s="6">
        <f t="shared" si="4"/>
        <v>3011.0572800000004</v>
      </c>
      <c r="G95" s="6">
        <f t="shared" si="4"/>
        <v>4628.5430400000014</v>
      </c>
      <c r="H95" s="6">
        <f t="shared" si="4"/>
        <v>3125.9606400000002</v>
      </c>
      <c r="I95" s="6">
        <f t="shared" si="4"/>
        <v>7362.6537599999992</v>
      </c>
      <c r="J95" s="6">
        <f t="shared" si="4"/>
        <v>2156.6476800000005</v>
      </c>
      <c r="K95" s="6">
        <f t="shared" si="4"/>
        <v>745.39872000000003</v>
      </c>
      <c r="L95" s="6">
        <f t="shared" si="4"/>
        <v>910.38816000000008</v>
      </c>
      <c r="M95" s="8">
        <f t="shared" si="4"/>
        <v>2221.4649600000002</v>
      </c>
    </row>
    <row r="96" spans="2:13" x14ac:dyDescent="0.2">
      <c r="B96" s="7">
        <v>40573</v>
      </c>
      <c r="C96" s="18">
        <v>8.5000000000000006E-2</v>
      </c>
      <c r="D96" s="6">
        <f t="shared" si="4"/>
        <v>962.06400000000008</v>
      </c>
      <c r="E96" s="6">
        <f t="shared" si="4"/>
        <v>360.59039999999999</v>
      </c>
      <c r="F96" s="6">
        <f t="shared" si="4"/>
        <v>750.55680000000018</v>
      </c>
      <c r="G96" s="6">
        <f t="shared" si="4"/>
        <v>1153.7424000000003</v>
      </c>
      <c r="H96" s="6">
        <f t="shared" si="4"/>
        <v>779.19839999999999</v>
      </c>
      <c r="I96" s="6">
        <f t="shared" si="4"/>
        <v>1835.2656000000002</v>
      </c>
      <c r="J96" s="6">
        <f t="shared" si="4"/>
        <v>537.58080000000007</v>
      </c>
      <c r="K96" s="6">
        <f t="shared" si="4"/>
        <v>185.8032</v>
      </c>
      <c r="L96" s="6">
        <f t="shared" si="4"/>
        <v>226.92959999999999</v>
      </c>
      <c r="M96" s="8">
        <f t="shared" si="4"/>
        <v>553.73760000000004</v>
      </c>
    </row>
    <row r="97" spans="2:13" x14ac:dyDescent="0.2">
      <c r="B97" s="7">
        <v>40574</v>
      </c>
      <c r="C97" s="18">
        <v>8.5000000000000006E-2</v>
      </c>
      <c r="D97" s="6">
        <f t="shared" si="4"/>
        <v>962.06400000000008</v>
      </c>
      <c r="E97" s="6">
        <f t="shared" si="4"/>
        <v>360.59039999999999</v>
      </c>
      <c r="F97" s="6">
        <f t="shared" si="4"/>
        <v>750.55680000000018</v>
      </c>
      <c r="G97" s="6">
        <f t="shared" si="4"/>
        <v>1153.7424000000003</v>
      </c>
      <c r="H97" s="6">
        <f t="shared" si="4"/>
        <v>779.19839999999999</v>
      </c>
      <c r="I97" s="6">
        <f t="shared" si="4"/>
        <v>1835.2656000000002</v>
      </c>
      <c r="J97" s="6">
        <f t="shared" si="4"/>
        <v>537.58080000000007</v>
      </c>
      <c r="K97" s="6">
        <f t="shared" si="4"/>
        <v>185.8032</v>
      </c>
      <c r="L97" s="6">
        <f t="shared" si="4"/>
        <v>226.92959999999999</v>
      </c>
      <c r="M97" s="8">
        <f t="shared" si="4"/>
        <v>553.73760000000004</v>
      </c>
    </row>
    <row r="98" spans="2:13" x14ac:dyDescent="0.2">
      <c r="B98" s="7">
        <v>40575</v>
      </c>
      <c r="C98" s="18">
        <v>0.12</v>
      </c>
      <c r="D98" s="6">
        <f t="shared" si="4"/>
        <v>1358.2079999999999</v>
      </c>
      <c r="E98" s="6">
        <f t="shared" si="4"/>
        <v>509.06879999999995</v>
      </c>
      <c r="F98" s="6">
        <f t="shared" si="4"/>
        <v>1059.6096</v>
      </c>
      <c r="G98" s="6">
        <f t="shared" si="4"/>
        <v>1628.8127999999999</v>
      </c>
      <c r="H98" s="6">
        <f t="shared" si="4"/>
        <v>1100.0447999999999</v>
      </c>
      <c r="I98" s="6">
        <f t="shared" si="4"/>
        <v>2590.9631999999997</v>
      </c>
      <c r="J98" s="6">
        <f t="shared" si="4"/>
        <v>758.93759999999997</v>
      </c>
      <c r="K98" s="6">
        <f t="shared" si="4"/>
        <v>262.31039999999996</v>
      </c>
      <c r="L98" s="6">
        <f t="shared" si="4"/>
        <v>320.37119999999993</v>
      </c>
      <c r="M98" s="8">
        <f t="shared" si="4"/>
        <v>781.74720000000002</v>
      </c>
    </row>
    <row r="99" spans="2:13" x14ac:dyDescent="0.2">
      <c r="B99" s="7">
        <v>40576</v>
      </c>
      <c r="C99" s="18">
        <v>0.28000000000000003</v>
      </c>
      <c r="D99" s="6">
        <f t="shared" si="4"/>
        <v>3169.152</v>
      </c>
      <c r="E99" s="6">
        <f t="shared" si="4"/>
        <v>1187.8272000000002</v>
      </c>
      <c r="F99" s="6">
        <f t="shared" si="4"/>
        <v>2472.4224000000004</v>
      </c>
      <c r="G99" s="6">
        <f t="shared" si="4"/>
        <v>3800.5632000000001</v>
      </c>
      <c r="H99" s="6">
        <f t="shared" si="4"/>
        <v>2566.7712000000001</v>
      </c>
      <c r="I99" s="6">
        <f t="shared" si="4"/>
        <v>6045.5808000000006</v>
      </c>
      <c r="J99" s="6">
        <f t="shared" si="4"/>
        <v>1770.8544000000004</v>
      </c>
      <c r="K99" s="6">
        <f t="shared" si="4"/>
        <v>612.05759999999998</v>
      </c>
      <c r="L99" s="6">
        <f t="shared" si="4"/>
        <v>747.53279999999995</v>
      </c>
      <c r="M99" s="8">
        <f t="shared" si="4"/>
        <v>1824.0768000000003</v>
      </c>
    </row>
    <row r="100" spans="2:13" x14ac:dyDescent="0.2">
      <c r="B100" s="7">
        <v>40577</v>
      </c>
      <c r="C100" s="18">
        <v>0.76100000000000001</v>
      </c>
      <c r="D100" s="6">
        <f t="shared" si="4"/>
        <v>8613.3024000000005</v>
      </c>
      <c r="E100" s="6">
        <f t="shared" si="4"/>
        <v>3228.3446400000003</v>
      </c>
      <c r="F100" s="6">
        <f t="shared" si="4"/>
        <v>6719.6908800000001</v>
      </c>
      <c r="G100" s="6">
        <f t="shared" si="4"/>
        <v>10329.387840000003</v>
      </c>
      <c r="H100" s="6">
        <f t="shared" si="4"/>
        <v>6976.1174399999982</v>
      </c>
      <c r="I100" s="6">
        <f t="shared" si="4"/>
        <v>16431.024959999999</v>
      </c>
      <c r="J100" s="6">
        <f t="shared" si="4"/>
        <v>4812.9292799999994</v>
      </c>
      <c r="K100" s="6">
        <f t="shared" si="4"/>
        <v>1663.4851200000003</v>
      </c>
      <c r="L100" s="6">
        <f t="shared" si="4"/>
        <v>2031.6873600000001</v>
      </c>
      <c r="M100" s="8">
        <f t="shared" si="4"/>
        <v>4957.5801599999995</v>
      </c>
    </row>
    <row r="101" spans="2:13" x14ac:dyDescent="0.2">
      <c r="B101" s="7">
        <v>40578</v>
      </c>
      <c r="C101" s="18">
        <v>0.441</v>
      </c>
      <c r="D101" s="6">
        <f t="shared" si="4"/>
        <v>4991.4143999999997</v>
      </c>
      <c r="E101" s="6">
        <f t="shared" si="4"/>
        <v>1870.8278400000004</v>
      </c>
      <c r="F101" s="6">
        <f t="shared" si="4"/>
        <v>3894.0652800000007</v>
      </c>
      <c r="G101" s="6">
        <f t="shared" si="4"/>
        <v>5985.8870400000005</v>
      </c>
      <c r="H101" s="6">
        <f t="shared" si="4"/>
        <v>4042.66464</v>
      </c>
      <c r="I101" s="6">
        <f t="shared" si="4"/>
        <v>9521.7897599999997</v>
      </c>
      <c r="J101" s="6">
        <f t="shared" si="4"/>
        <v>2789.0956799999999</v>
      </c>
      <c r="K101" s="6">
        <f t="shared" si="4"/>
        <v>963.9907199999999</v>
      </c>
      <c r="L101" s="6">
        <f t="shared" si="4"/>
        <v>1177.3641600000001</v>
      </c>
      <c r="M101" s="8">
        <f t="shared" si="4"/>
        <v>2872.9209600000004</v>
      </c>
    </row>
    <row r="102" spans="2:13" x14ac:dyDescent="0.2">
      <c r="B102" s="7">
        <v>40579</v>
      </c>
      <c r="C102" s="18">
        <v>0.12</v>
      </c>
      <c r="D102" s="6">
        <f t="shared" si="4"/>
        <v>1358.2079999999999</v>
      </c>
      <c r="E102" s="6">
        <f t="shared" si="4"/>
        <v>509.06879999999995</v>
      </c>
      <c r="F102" s="6">
        <f t="shared" si="4"/>
        <v>1059.6096</v>
      </c>
      <c r="G102" s="6">
        <f t="shared" si="4"/>
        <v>1628.8127999999999</v>
      </c>
      <c r="H102" s="6">
        <f t="shared" si="4"/>
        <v>1100.0447999999999</v>
      </c>
      <c r="I102" s="6">
        <f t="shared" si="4"/>
        <v>2590.9631999999997</v>
      </c>
      <c r="J102" s="6">
        <f t="shared" si="4"/>
        <v>758.93759999999997</v>
      </c>
      <c r="K102" s="6">
        <f t="shared" si="4"/>
        <v>262.31039999999996</v>
      </c>
      <c r="L102" s="6">
        <f t="shared" si="4"/>
        <v>320.37119999999993</v>
      </c>
      <c r="M102" s="8">
        <f t="shared" si="4"/>
        <v>781.74720000000002</v>
      </c>
    </row>
    <row r="103" spans="2:13" x14ac:dyDescent="0.2">
      <c r="B103" s="7">
        <v>40580</v>
      </c>
      <c r="C103" s="18">
        <v>0.12</v>
      </c>
      <c r="D103" s="6">
        <f t="shared" si="4"/>
        <v>1358.2079999999999</v>
      </c>
      <c r="E103" s="6">
        <f t="shared" si="4"/>
        <v>509.06879999999995</v>
      </c>
      <c r="F103" s="6">
        <f t="shared" si="4"/>
        <v>1059.6096</v>
      </c>
      <c r="G103" s="6">
        <f t="shared" si="4"/>
        <v>1628.8127999999999</v>
      </c>
      <c r="H103" s="6">
        <f t="shared" si="4"/>
        <v>1100.0447999999999</v>
      </c>
      <c r="I103" s="6">
        <f t="shared" si="4"/>
        <v>2590.9631999999997</v>
      </c>
      <c r="J103" s="6">
        <f t="shared" si="4"/>
        <v>758.93759999999997</v>
      </c>
      <c r="K103" s="6">
        <f t="shared" si="4"/>
        <v>262.31039999999996</v>
      </c>
      <c r="L103" s="6">
        <f t="shared" si="4"/>
        <v>320.37119999999993</v>
      </c>
      <c r="M103" s="8">
        <f t="shared" si="4"/>
        <v>781.74720000000002</v>
      </c>
    </row>
    <row r="104" spans="2:13" x14ac:dyDescent="0.2">
      <c r="B104" s="7">
        <v>40581</v>
      </c>
      <c r="C104" s="18">
        <v>0.12</v>
      </c>
      <c r="D104" s="6">
        <f t="shared" si="4"/>
        <v>1358.2079999999999</v>
      </c>
      <c r="E104" s="6">
        <f t="shared" si="4"/>
        <v>509.06879999999995</v>
      </c>
      <c r="F104" s="6">
        <f t="shared" si="4"/>
        <v>1059.6096</v>
      </c>
      <c r="G104" s="6">
        <f t="shared" si="4"/>
        <v>1628.8127999999999</v>
      </c>
      <c r="H104" s="6">
        <f t="shared" si="4"/>
        <v>1100.0447999999999</v>
      </c>
      <c r="I104" s="6">
        <f t="shared" si="4"/>
        <v>2590.9631999999997</v>
      </c>
      <c r="J104" s="6">
        <f t="shared" si="4"/>
        <v>758.93759999999997</v>
      </c>
      <c r="K104" s="6">
        <f t="shared" si="4"/>
        <v>262.31039999999996</v>
      </c>
      <c r="L104" s="6">
        <f t="shared" si="4"/>
        <v>320.37119999999993</v>
      </c>
      <c r="M104" s="8">
        <f t="shared" si="4"/>
        <v>781.74720000000002</v>
      </c>
    </row>
    <row r="105" spans="2:13" x14ac:dyDescent="0.2">
      <c r="B105" s="7">
        <v>40582</v>
      </c>
      <c r="C105" s="18">
        <v>0.12</v>
      </c>
      <c r="D105" s="6">
        <f t="shared" si="4"/>
        <v>1358.2079999999999</v>
      </c>
      <c r="E105" s="6">
        <f t="shared" si="4"/>
        <v>509.06879999999995</v>
      </c>
      <c r="F105" s="6">
        <f t="shared" si="4"/>
        <v>1059.6096</v>
      </c>
      <c r="G105" s="6">
        <f t="shared" si="4"/>
        <v>1628.8127999999999</v>
      </c>
      <c r="H105" s="6">
        <f t="shared" si="4"/>
        <v>1100.0447999999999</v>
      </c>
      <c r="I105" s="6">
        <f t="shared" si="4"/>
        <v>2590.9631999999997</v>
      </c>
      <c r="J105" s="6">
        <f t="shared" si="4"/>
        <v>758.93759999999997</v>
      </c>
      <c r="K105" s="6">
        <f t="shared" si="4"/>
        <v>262.31039999999996</v>
      </c>
      <c r="L105" s="6">
        <f t="shared" si="4"/>
        <v>320.37119999999993</v>
      </c>
      <c r="M105" s="8">
        <f t="shared" si="4"/>
        <v>781.74720000000002</v>
      </c>
    </row>
    <row r="106" spans="2:13" x14ac:dyDescent="0.2">
      <c r="B106" s="7">
        <v>40583</v>
      </c>
      <c r="C106" s="18">
        <v>0.12</v>
      </c>
      <c r="D106" s="6">
        <f t="shared" si="4"/>
        <v>1358.2079999999999</v>
      </c>
      <c r="E106" s="6">
        <f t="shared" si="4"/>
        <v>509.06879999999995</v>
      </c>
      <c r="F106" s="6">
        <f t="shared" si="4"/>
        <v>1059.6096</v>
      </c>
      <c r="G106" s="6">
        <f t="shared" si="4"/>
        <v>1628.8127999999999</v>
      </c>
      <c r="H106" s="6">
        <f t="shared" si="4"/>
        <v>1100.0447999999999</v>
      </c>
      <c r="I106" s="6">
        <f t="shared" si="4"/>
        <v>2590.9631999999997</v>
      </c>
      <c r="J106" s="6">
        <f t="shared" si="4"/>
        <v>758.93759999999997</v>
      </c>
      <c r="K106" s="6">
        <f t="shared" si="4"/>
        <v>262.31039999999996</v>
      </c>
      <c r="L106" s="6">
        <f t="shared" si="4"/>
        <v>320.37119999999993</v>
      </c>
      <c r="M106" s="8">
        <f t="shared" si="4"/>
        <v>781.74720000000002</v>
      </c>
    </row>
    <row r="107" spans="2:13" x14ac:dyDescent="0.2">
      <c r="B107" s="7">
        <v>40584</v>
      </c>
      <c r="C107" s="18">
        <v>0.12</v>
      </c>
      <c r="D107" s="6">
        <f t="shared" si="4"/>
        <v>1358.2079999999999</v>
      </c>
      <c r="E107" s="6">
        <f t="shared" si="4"/>
        <v>509.06879999999995</v>
      </c>
      <c r="F107" s="6">
        <f t="shared" si="4"/>
        <v>1059.6096</v>
      </c>
      <c r="G107" s="6">
        <f t="shared" si="4"/>
        <v>1628.8127999999999</v>
      </c>
      <c r="H107" s="6">
        <f t="shared" si="4"/>
        <v>1100.0447999999999</v>
      </c>
      <c r="I107" s="6">
        <f t="shared" si="4"/>
        <v>2590.9631999999997</v>
      </c>
      <c r="J107" s="6">
        <f t="shared" si="4"/>
        <v>758.93759999999997</v>
      </c>
      <c r="K107" s="6">
        <f t="shared" si="4"/>
        <v>262.31039999999996</v>
      </c>
      <c r="L107" s="6">
        <f t="shared" si="4"/>
        <v>320.37119999999993</v>
      </c>
      <c r="M107" s="8">
        <f t="shared" si="4"/>
        <v>781.74720000000002</v>
      </c>
    </row>
    <row r="108" spans="2:13" x14ac:dyDescent="0.2">
      <c r="B108" s="7">
        <v>40585</v>
      </c>
      <c r="C108" s="18">
        <v>0.24</v>
      </c>
      <c r="D108" s="6">
        <f t="shared" si="4"/>
        <v>2716.4159999999997</v>
      </c>
      <c r="E108" s="6">
        <f t="shared" si="4"/>
        <v>1018.1375999999999</v>
      </c>
      <c r="F108" s="6">
        <f t="shared" si="4"/>
        <v>2119.2192</v>
      </c>
      <c r="G108" s="6">
        <f t="shared" si="4"/>
        <v>3257.6255999999998</v>
      </c>
      <c r="H108" s="6">
        <f t="shared" si="4"/>
        <v>2200.0895999999998</v>
      </c>
      <c r="I108" s="6">
        <f t="shared" si="4"/>
        <v>5181.9263999999994</v>
      </c>
      <c r="J108" s="6">
        <f t="shared" si="4"/>
        <v>1517.8751999999999</v>
      </c>
      <c r="K108" s="6">
        <f t="shared" si="4"/>
        <v>524.62079999999992</v>
      </c>
      <c r="L108" s="6">
        <f t="shared" si="4"/>
        <v>640.74239999999986</v>
      </c>
      <c r="M108" s="8">
        <f t="shared" si="4"/>
        <v>1563.4944</v>
      </c>
    </row>
    <row r="109" spans="2:13" x14ac:dyDescent="0.2">
      <c r="B109" s="7">
        <v>40586</v>
      </c>
      <c r="C109" s="18">
        <v>0.441</v>
      </c>
      <c r="D109" s="6">
        <f t="shared" si="4"/>
        <v>4991.4143999999997</v>
      </c>
      <c r="E109" s="6">
        <f t="shared" si="4"/>
        <v>1870.8278400000004</v>
      </c>
      <c r="F109" s="6">
        <f t="shared" si="4"/>
        <v>3894.0652800000007</v>
      </c>
      <c r="G109" s="6">
        <f t="shared" si="4"/>
        <v>5985.8870400000005</v>
      </c>
      <c r="H109" s="6">
        <f t="shared" si="4"/>
        <v>4042.66464</v>
      </c>
      <c r="I109" s="6">
        <f t="shared" si="4"/>
        <v>9521.7897599999997</v>
      </c>
      <c r="J109" s="6">
        <f t="shared" si="4"/>
        <v>2789.0956799999999</v>
      </c>
      <c r="K109" s="6">
        <f t="shared" si="4"/>
        <v>963.9907199999999</v>
      </c>
      <c r="L109" s="6">
        <f t="shared" si="4"/>
        <v>1177.3641600000001</v>
      </c>
      <c r="M109" s="8">
        <f t="shared" si="4"/>
        <v>2872.9209600000004</v>
      </c>
    </row>
    <row r="110" spans="2:13" x14ac:dyDescent="0.2">
      <c r="B110" s="7">
        <v>40587</v>
      </c>
      <c r="C110" s="18">
        <v>0.12</v>
      </c>
      <c r="D110" s="6">
        <f t="shared" si="4"/>
        <v>1358.2079999999999</v>
      </c>
      <c r="E110" s="6">
        <f t="shared" si="4"/>
        <v>509.06879999999995</v>
      </c>
      <c r="F110" s="6">
        <f t="shared" si="4"/>
        <v>1059.6096</v>
      </c>
      <c r="G110" s="6">
        <f t="shared" ref="F110:M141" si="5">$C110*G$5*24*3600/100</f>
        <v>1628.8127999999999</v>
      </c>
      <c r="H110" s="6">
        <f t="shared" si="5"/>
        <v>1100.0447999999999</v>
      </c>
      <c r="I110" s="6">
        <f t="shared" si="5"/>
        <v>2590.9631999999997</v>
      </c>
      <c r="J110" s="6">
        <f t="shared" si="5"/>
        <v>758.93759999999997</v>
      </c>
      <c r="K110" s="6">
        <f t="shared" si="5"/>
        <v>262.31039999999996</v>
      </c>
      <c r="L110" s="6">
        <f t="shared" si="5"/>
        <v>320.37119999999993</v>
      </c>
      <c r="M110" s="8">
        <f t="shared" si="5"/>
        <v>781.74720000000002</v>
      </c>
    </row>
    <row r="111" spans="2:13" x14ac:dyDescent="0.2">
      <c r="B111" s="7">
        <v>40588</v>
      </c>
      <c r="C111" s="18">
        <v>0.12</v>
      </c>
      <c r="D111" s="6">
        <f t="shared" ref="D111:M161" si="6">$C111*D$5*24*3600/100</f>
        <v>1358.2079999999999</v>
      </c>
      <c r="E111" s="6">
        <f t="shared" si="6"/>
        <v>509.06879999999995</v>
      </c>
      <c r="F111" s="6">
        <f t="shared" si="5"/>
        <v>1059.6096</v>
      </c>
      <c r="G111" s="6">
        <f t="shared" si="5"/>
        <v>1628.8127999999999</v>
      </c>
      <c r="H111" s="6">
        <f t="shared" si="5"/>
        <v>1100.0447999999999</v>
      </c>
      <c r="I111" s="6">
        <f t="shared" si="5"/>
        <v>2590.9631999999997</v>
      </c>
      <c r="J111" s="6">
        <f t="shared" si="5"/>
        <v>758.93759999999997</v>
      </c>
      <c r="K111" s="6">
        <f t="shared" si="5"/>
        <v>262.31039999999996</v>
      </c>
      <c r="L111" s="6">
        <f t="shared" si="5"/>
        <v>320.37119999999993</v>
      </c>
      <c r="M111" s="8">
        <f t="shared" si="5"/>
        <v>781.74720000000002</v>
      </c>
    </row>
    <row r="112" spans="2:13" x14ac:dyDescent="0.2">
      <c r="B112" s="7">
        <v>40589</v>
      </c>
      <c r="C112" s="18">
        <v>0.08</v>
      </c>
      <c r="D112" s="6">
        <f t="shared" si="6"/>
        <v>905.47199999999998</v>
      </c>
      <c r="E112" s="6">
        <f t="shared" si="6"/>
        <v>339.37920000000008</v>
      </c>
      <c r="F112" s="6">
        <f t="shared" si="5"/>
        <v>706.40640000000019</v>
      </c>
      <c r="G112" s="6">
        <f t="shared" si="5"/>
        <v>1085.8752000000002</v>
      </c>
      <c r="H112" s="6">
        <f t="shared" si="5"/>
        <v>733.36320000000012</v>
      </c>
      <c r="I112" s="6">
        <f t="shared" si="5"/>
        <v>1727.3087999999998</v>
      </c>
      <c r="J112" s="6">
        <f t="shared" si="5"/>
        <v>505.95840000000004</v>
      </c>
      <c r="K112" s="6">
        <f t="shared" si="5"/>
        <v>174.87360000000001</v>
      </c>
      <c r="L112" s="6">
        <f t="shared" si="5"/>
        <v>213.58080000000001</v>
      </c>
      <c r="M112" s="8">
        <f t="shared" si="5"/>
        <v>521.16480000000001</v>
      </c>
    </row>
    <row r="113" spans="2:13" x14ac:dyDescent="0.2">
      <c r="B113" s="7">
        <v>40590</v>
      </c>
      <c r="C113" s="18">
        <v>0.08</v>
      </c>
      <c r="D113" s="6">
        <f t="shared" si="6"/>
        <v>905.47199999999998</v>
      </c>
      <c r="E113" s="6">
        <f t="shared" si="6"/>
        <v>339.37920000000008</v>
      </c>
      <c r="F113" s="6">
        <f t="shared" si="5"/>
        <v>706.40640000000019</v>
      </c>
      <c r="G113" s="6">
        <f t="shared" si="5"/>
        <v>1085.8752000000002</v>
      </c>
      <c r="H113" s="6">
        <f t="shared" si="5"/>
        <v>733.36320000000012</v>
      </c>
      <c r="I113" s="6">
        <f t="shared" si="5"/>
        <v>1727.3087999999998</v>
      </c>
      <c r="J113" s="6">
        <f t="shared" si="5"/>
        <v>505.95840000000004</v>
      </c>
      <c r="K113" s="6">
        <f t="shared" si="5"/>
        <v>174.87360000000001</v>
      </c>
      <c r="L113" s="6">
        <f t="shared" si="5"/>
        <v>213.58080000000001</v>
      </c>
      <c r="M113" s="8">
        <f t="shared" si="5"/>
        <v>521.16480000000001</v>
      </c>
    </row>
    <row r="114" spans="2:13" x14ac:dyDescent="0.2">
      <c r="B114" s="7">
        <v>40591</v>
      </c>
      <c r="C114" s="18">
        <v>0.40100000000000002</v>
      </c>
      <c r="D114" s="6">
        <f t="shared" si="6"/>
        <v>4538.6783999999998</v>
      </c>
      <c r="E114" s="6">
        <f t="shared" si="6"/>
        <v>1701.1382400000002</v>
      </c>
      <c r="F114" s="6">
        <f t="shared" si="5"/>
        <v>3540.8620799999999</v>
      </c>
      <c r="G114" s="6">
        <f t="shared" si="5"/>
        <v>5442.9494400000012</v>
      </c>
      <c r="H114" s="6">
        <f t="shared" si="5"/>
        <v>3675.9830400000005</v>
      </c>
      <c r="I114" s="6">
        <f t="shared" si="5"/>
        <v>8658.1353600000002</v>
      </c>
      <c r="J114" s="6">
        <f t="shared" si="5"/>
        <v>2536.1164800000001</v>
      </c>
      <c r="K114" s="6">
        <f t="shared" si="5"/>
        <v>876.55392000000006</v>
      </c>
      <c r="L114" s="6">
        <f t="shared" si="5"/>
        <v>1070.57376</v>
      </c>
      <c r="M114" s="8">
        <f t="shared" si="5"/>
        <v>2612.3385600000001</v>
      </c>
    </row>
    <row r="115" spans="2:13" x14ac:dyDescent="0.2">
      <c r="B115" s="7">
        <v>40592</v>
      </c>
      <c r="C115" s="18">
        <v>0.68100000000000005</v>
      </c>
      <c r="D115" s="6">
        <f t="shared" si="6"/>
        <v>7707.8304000000007</v>
      </c>
      <c r="E115" s="6">
        <f t="shared" si="6"/>
        <v>2888.9654400000004</v>
      </c>
      <c r="F115" s="6">
        <f t="shared" si="5"/>
        <v>6013.2844800000012</v>
      </c>
      <c r="G115" s="6">
        <f t="shared" si="5"/>
        <v>9243.5126400000008</v>
      </c>
      <c r="H115" s="6">
        <f t="shared" si="5"/>
        <v>6242.7542400000002</v>
      </c>
      <c r="I115" s="6">
        <f t="shared" si="5"/>
        <v>14703.71616</v>
      </c>
      <c r="J115" s="6">
        <f t="shared" si="5"/>
        <v>4306.9708800000008</v>
      </c>
      <c r="K115" s="6">
        <f t="shared" si="5"/>
        <v>1488.6115199999999</v>
      </c>
      <c r="L115" s="6">
        <f t="shared" si="5"/>
        <v>1818.1065600000002</v>
      </c>
      <c r="M115" s="8">
        <f t="shared" si="5"/>
        <v>4436.4153600000009</v>
      </c>
    </row>
    <row r="116" spans="2:13" x14ac:dyDescent="0.2">
      <c r="B116" s="7">
        <v>40593</v>
      </c>
      <c r="C116" s="18">
        <v>0.40100000000000002</v>
      </c>
      <c r="D116" s="6">
        <f t="shared" si="6"/>
        <v>4538.6783999999998</v>
      </c>
      <c r="E116" s="6">
        <f t="shared" si="6"/>
        <v>1701.1382400000002</v>
      </c>
      <c r="F116" s="6">
        <f t="shared" si="5"/>
        <v>3540.8620799999999</v>
      </c>
      <c r="G116" s="6">
        <f t="shared" si="5"/>
        <v>5442.9494400000012</v>
      </c>
      <c r="H116" s="6">
        <f t="shared" si="5"/>
        <v>3675.9830400000005</v>
      </c>
      <c r="I116" s="6">
        <f t="shared" si="5"/>
        <v>8658.1353600000002</v>
      </c>
      <c r="J116" s="6">
        <f t="shared" si="5"/>
        <v>2536.1164800000001</v>
      </c>
      <c r="K116" s="6">
        <f t="shared" si="5"/>
        <v>876.55392000000006</v>
      </c>
      <c r="L116" s="6">
        <f t="shared" si="5"/>
        <v>1070.57376</v>
      </c>
      <c r="M116" s="8">
        <f t="shared" si="5"/>
        <v>2612.3385600000001</v>
      </c>
    </row>
    <row r="117" spans="2:13" x14ac:dyDescent="0.2">
      <c r="B117" s="7">
        <v>40594</v>
      </c>
      <c r="C117" s="18">
        <v>0.12</v>
      </c>
      <c r="D117" s="6">
        <f t="shared" si="6"/>
        <v>1358.2079999999999</v>
      </c>
      <c r="E117" s="6">
        <f t="shared" si="6"/>
        <v>509.06879999999995</v>
      </c>
      <c r="F117" s="6">
        <f t="shared" si="5"/>
        <v>1059.6096</v>
      </c>
      <c r="G117" s="6">
        <f t="shared" si="5"/>
        <v>1628.8127999999999</v>
      </c>
      <c r="H117" s="6">
        <f t="shared" si="5"/>
        <v>1100.0447999999999</v>
      </c>
      <c r="I117" s="6">
        <f t="shared" si="5"/>
        <v>2590.9631999999997</v>
      </c>
      <c r="J117" s="6">
        <f t="shared" si="5"/>
        <v>758.93759999999997</v>
      </c>
      <c r="K117" s="6">
        <f t="shared" si="5"/>
        <v>262.31039999999996</v>
      </c>
      <c r="L117" s="6">
        <f t="shared" si="5"/>
        <v>320.37119999999993</v>
      </c>
      <c r="M117" s="8">
        <f t="shared" si="5"/>
        <v>781.74720000000002</v>
      </c>
    </row>
    <row r="118" spans="2:13" x14ac:dyDescent="0.2">
      <c r="B118" s="7">
        <v>40595</v>
      </c>
      <c r="C118" s="18">
        <v>0.12</v>
      </c>
      <c r="D118" s="6">
        <f t="shared" si="6"/>
        <v>1358.2079999999999</v>
      </c>
      <c r="E118" s="6">
        <f t="shared" si="6"/>
        <v>509.06879999999995</v>
      </c>
      <c r="F118" s="6">
        <f t="shared" si="5"/>
        <v>1059.6096</v>
      </c>
      <c r="G118" s="6">
        <f t="shared" si="5"/>
        <v>1628.8127999999999</v>
      </c>
      <c r="H118" s="6">
        <f t="shared" si="5"/>
        <v>1100.0447999999999</v>
      </c>
      <c r="I118" s="6">
        <f t="shared" si="5"/>
        <v>2590.9631999999997</v>
      </c>
      <c r="J118" s="6">
        <f t="shared" si="5"/>
        <v>758.93759999999997</v>
      </c>
      <c r="K118" s="6">
        <f t="shared" si="5"/>
        <v>262.31039999999996</v>
      </c>
      <c r="L118" s="6">
        <f t="shared" si="5"/>
        <v>320.37119999999993</v>
      </c>
      <c r="M118" s="8">
        <f t="shared" si="5"/>
        <v>781.74720000000002</v>
      </c>
    </row>
    <row r="119" spans="2:13" x14ac:dyDescent="0.2">
      <c r="B119" s="7">
        <v>40596</v>
      </c>
      <c r="C119" s="18">
        <v>0.12</v>
      </c>
      <c r="D119" s="6">
        <f t="shared" si="6"/>
        <v>1358.2079999999999</v>
      </c>
      <c r="E119" s="6">
        <f t="shared" si="6"/>
        <v>509.06879999999995</v>
      </c>
      <c r="F119" s="6">
        <f t="shared" si="5"/>
        <v>1059.6096</v>
      </c>
      <c r="G119" s="6">
        <f t="shared" si="5"/>
        <v>1628.8127999999999</v>
      </c>
      <c r="H119" s="6">
        <f t="shared" si="5"/>
        <v>1100.0447999999999</v>
      </c>
      <c r="I119" s="6">
        <f t="shared" si="5"/>
        <v>2590.9631999999997</v>
      </c>
      <c r="J119" s="6">
        <f t="shared" si="5"/>
        <v>758.93759999999997</v>
      </c>
      <c r="K119" s="6">
        <f t="shared" si="5"/>
        <v>262.31039999999996</v>
      </c>
      <c r="L119" s="6">
        <f t="shared" si="5"/>
        <v>320.37119999999993</v>
      </c>
      <c r="M119" s="8">
        <f t="shared" si="5"/>
        <v>781.74720000000002</v>
      </c>
    </row>
    <row r="120" spans="2:13" x14ac:dyDescent="0.2">
      <c r="B120" s="7">
        <v>40597</v>
      </c>
      <c r="C120" s="18">
        <v>0.12</v>
      </c>
      <c r="D120" s="6">
        <f t="shared" si="6"/>
        <v>1358.2079999999999</v>
      </c>
      <c r="E120" s="6">
        <f t="shared" si="6"/>
        <v>509.06879999999995</v>
      </c>
      <c r="F120" s="6">
        <f t="shared" si="5"/>
        <v>1059.6096</v>
      </c>
      <c r="G120" s="6">
        <f t="shared" si="5"/>
        <v>1628.8127999999999</v>
      </c>
      <c r="H120" s="6">
        <f t="shared" si="5"/>
        <v>1100.0447999999999</v>
      </c>
      <c r="I120" s="6">
        <f t="shared" si="5"/>
        <v>2590.9631999999997</v>
      </c>
      <c r="J120" s="6">
        <f t="shared" si="5"/>
        <v>758.93759999999997</v>
      </c>
      <c r="K120" s="6">
        <f t="shared" si="5"/>
        <v>262.31039999999996</v>
      </c>
      <c r="L120" s="6">
        <f t="shared" si="5"/>
        <v>320.37119999999993</v>
      </c>
      <c r="M120" s="8">
        <f t="shared" si="5"/>
        <v>781.74720000000002</v>
      </c>
    </row>
    <row r="121" spans="2:13" x14ac:dyDescent="0.2">
      <c r="B121" s="7">
        <v>40598</v>
      </c>
      <c r="C121" s="18">
        <v>0.12</v>
      </c>
      <c r="D121" s="6">
        <f t="shared" si="6"/>
        <v>1358.2079999999999</v>
      </c>
      <c r="E121" s="6">
        <f t="shared" si="6"/>
        <v>509.06879999999995</v>
      </c>
      <c r="F121" s="6">
        <f t="shared" si="5"/>
        <v>1059.6096</v>
      </c>
      <c r="G121" s="6">
        <f t="shared" si="5"/>
        <v>1628.8127999999999</v>
      </c>
      <c r="H121" s="6">
        <f t="shared" si="5"/>
        <v>1100.0447999999999</v>
      </c>
      <c r="I121" s="6">
        <f t="shared" si="5"/>
        <v>2590.9631999999997</v>
      </c>
      <c r="J121" s="6">
        <f t="shared" si="5"/>
        <v>758.93759999999997</v>
      </c>
      <c r="K121" s="6">
        <f t="shared" si="5"/>
        <v>262.31039999999996</v>
      </c>
      <c r="L121" s="6">
        <f t="shared" si="5"/>
        <v>320.37119999999993</v>
      </c>
      <c r="M121" s="8">
        <f t="shared" si="5"/>
        <v>781.74720000000002</v>
      </c>
    </row>
    <row r="122" spans="2:13" x14ac:dyDescent="0.2">
      <c r="B122" s="7">
        <v>40599</v>
      </c>
      <c r="C122" s="18">
        <v>0.40100000000000002</v>
      </c>
      <c r="D122" s="6">
        <f t="shared" si="6"/>
        <v>4538.6783999999998</v>
      </c>
      <c r="E122" s="6">
        <f t="shared" si="6"/>
        <v>1701.1382400000002</v>
      </c>
      <c r="F122" s="6">
        <f t="shared" si="5"/>
        <v>3540.8620799999999</v>
      </c>
      <c r="G122" s="6">
        <f t="shared" si="5"/>
        <v>5442.9494400000012</v>
      </c>
      <c r="H122" s="6">
        <f t="shared" si="5"/>
        <v>3675.9830400000005</v>
      </c>
      <c r="I122" s="6">
        <f t="shared" si="5"/>
        <v>8658.1353600000002</v>
      </c>
      <c r="J122" s="6">
        <f t="shared" si="5"/>
        <v>2536.1164800000001</v>
      </c>
      <c r="K122" s="6">
        <f t="shared" si="5"/>
        <v>876.55392000000006</v>
      </c>
      <c r="L122" s="6">
        <f t="shared" si="5"/>
        <v>1070.57376</v>
      </c>
      <c r="M122" s="8">
        <f t="shared" si="5"/>
        <v>2612.3385600000001</v>
      </c>
    </row>
    <row r="123" spans="2:13" x14ac:dyDescent="0.2">
      <c r="B123" s="7">
        <v>40600</v>
      </c>
      <c r="C123" s="18">
        <v>0.12</v>
      </c>
      <c r="D123" s="6">
        <f t="shared" si="6"/>
        <v>1358.2079999999999</v>
      </c>
      <c r="E123" s="6">
        <f t="shared" si="6"/>
        <v>509.06879999999995</v>
      </c>
      <c r="F123" s="6">
        <f t="shared" si="5"/>
        <v>1059.6096</v>
      </c>
      <c r="G123" s="6">
        <f t="shared" si="5"/>
        <v>1628.8127999999999</v>
      </c>
      <c r="H123" s="6">
        <f t="shared" si="5"/>
        <v>1100.0447999999999</v>
      </c>
      <c r="I123" s="6">
        <f t="shared" si="5"/>
        <v>2590.9631999999997</v>
      </c>
      <c r="J123" s="6">
        <f t="shared" si="5"/>
        <v>758.93759999999997</v>
      </c>
      <c r="K123" s="6">
        <f t="shared" si="5"/>
        <v>262.31039999999996</v>
      </c>
      <c r="L123" s="6">
        <f t="shared" si="5"/>
        <v>320.37119999999993</v>
      </c>
      <c r="M123" s="8">
        <f t="shared" si="5"/>
        <v>781.74720000000002</v>
      </c>
    </row>
    <row r="124" spans="2:13" x14ac:dyDescent="0.2">
      <c r="B124" s="7">
        <v>40601</v>
      </c>
      <c r="C124" s="18">
        <v>0.12</v>
      </c>
      <c r="D124" s="6">
        <f t="shared" si="6"/>
        <v>1358.2079999999999</v>
      </c>
      <c r="E124" s="6">
        <f t="shared" si="6"/>
        <v>509.06879999999995</v>
      </c>
      <c r="F124" s="6">
        <f t="shared" si="5"/>
        <v>1059.6096</v>
      </c>
      <c r="G124" s="6">
        <f t="shared" si="5"/>
        <v>1628.8127999999999</v>
      </c>
      <c r="H124" s="6">
        <f t="shared" si="5"/>
        <v>1100.0447999999999</v>
      </c>
      <c r="I124" s="6">
        <f t="shared" si="5"/>
        <v>2590.9631999999997</v>
      </c>
      <c r="J124" s="6">
        <f t="shared" si="5"/>
        <v>758.93759999999997</v>
      </c>
      <c r="K124" s="6">
        <f t="shared" si="5"/>
        <v>262.31039999999996</v>
      </c>
      <c r="L124" s="6">
        <f t="shared" si="5"/>
        <v>320.37119999999993</v>
      </c>
      <c r="M124" s="8">
        <f t="shared" si="5"/>
        <v>781.74720000000002</v>
      </c>
    </row>
    <row r="125" spans="2:13" x14ac:dyDescent="0.2">
      <c r="B125" s="7">
        <v>40602</v>
      </c>
      <c r="C125" s="18">
        <v>0.12</v>
      </c>
      <c r="D125" s="6">
        <f t="shared" si="6"/>
        <v>1358.2079999999999</v>
      </c>
      <c r="E125" s="6">
        <f t="shared" si="6"/>
        <v>509.06879999999995</v>
      </c>
      <c r="F125" s="6">
        <f t="shared" si="5"/>
        <v>1059.6096</v>
      </c>
      <c r="G125" s="6">
        <f t="shared" si="5"/>
        <v>1628.8127999999999</v>
      </c>
      <c r="H125" s="6">
        <f t="shared" si="5"/>
        <v>1100.0447999999999</v>
      </c>
      <c r="I125" s="6">
        <f t="shared" si="5"/>
        <v>2590.9631999999997</v>
      </c>
      <c r="J125" s="6">
        <f t="shared" si="5"/>
        <v>758.93759999999997</v>
      </c>
      <c r="K125" s="6">
        <f t="shared" si="5"/>
        <v>262.31039999999996</v>
      </c>
      <c r="L125" s="6">
        <f t="shared" si="5"/>
        <v>320.37119999999993</v>
      </c>
      <c r="M125" s="8">
        <f t="shared" si="5"/>
        <v>781.74720000000002</v>
      </c>
    </row>
    <row r="126" spans="2:13" x14ac:dyDescent="0.2">
      <c r="B126" s="7">
        <v>40603</v>
      </c>
      <c r="C126" s="18">
        <v>0.1</v>
      </c>
      <c r="D126" s="6">
        <f t="shared" si="6"/>
        <v>1131.8399999999999</v>
      </c>
      <c r="E126" s="6">
        <f t="shared" si="6"/>
        <v>424.22399999999999</v>
      </c>
      <c r="F126" s="6">
        <f t="shared" si="5"/>
        <v>883.00799999999992</v>
      </c>
      <c r="G126" s="6">
        <f t="shared" si="5"/>
        <v>1357.3440000000003</v>
      </c>
      <c r="H126" s="6">
        <f t="shared" si="5"/>
        <v>916.70399999999995</v>
      </c>
      <c r="I126" s="6">
        <f t="shared" si="5"/>
        <v>2159.136</v>
      </c>
      <c r="J126" s="6">
        <f t="shared" si="5"/>
        <v>632.44799999999998</v>
      </c>
      <c r="K126" s="6">
        <f t="shared" si="5"/>
        <v>218.59200000000001</v>
      </c>
      <c r="L126" s="6">
        <f t="shared" si="5"/>
        <v>266.976</v>
      </c>
      <c r="M126" s="8">
        <f t="shared" si="5"/>
        <v>651.45600000000002</v>
      </c>
    </row>
    <row r="127" spans="2:13" x14ac:dyDescent="0.2">
      <c r="B127" s="7">
        <v>40604</v>
      </c>
      <c r="C127" s="18">
        <v>0.1</v>
      </c>
      <c r="D127" s="6">
        <f t="shared" si="6"/>
        <v>1131.8399999999999</v>
      </c>
      <c r="E127" s="6">
        <f t="shared" si="6"/>
        <v>424.22399999999999</v>
      </c>
      <c r="F127" s="6">
        <f t="shared" si="5"/>
        <v>883.00799999999992</v>
      </c>
      <c r="G127" s="6">
        <f t="shared" si="5"/>
        <v>1357.3440000000003</v>
      </c>
      <c r="H127" s="6">
        <f t="shared" si="5"/>
        <v>916.70399999999995</v>
      </c>
      <c r="I127" s="6">
        <f t="shared" si="5"/>
        <v>2159.136</v>
      </c>
      <c r="J127" s="6">
        <f t="shared" si="5"/>
        <v>632.44799999999998</v>
      </c>
      <c r="K127" s="6">
        <f t="shared" si="5"/>
        <v>218.59200000000001</v>
      </c>
      <c r="L127" s="6">
        <f t="shared" si="5"/>
        <v>266.976</v>
      </c>
      <c r="M127" s="8">
        <f t="shared" si="5"/>
        <v>651.45600000000002</v>
      </c>
    </row>
    <row r="128" spans="2:13" x14ac:dyDescent="0.2">
      <c r="B128" s="7">
        <v>40605</v>
      </c>
      <c r="C128" s="18">
        <v>0.1</v>
      </c>
      <c r="D128" s="6">
        <f t="shared" si="6"/>
        <v>1131.8399999999999</v>
      </c>
      <c r="E128" s="6">
        <f t="shared" si="6"/>
        <v>424.22399999999999</v>
      </c>
      <c r="F128" s="6">
        <f t="shared" si="5"/>
        <v>883.00799999999992</v>
      </c>
      <c r="G128" s="6">
        <f t="shared" si="5"/>
        <v>1357.3440000000003</v>
      </c>
      <c r="H128" s="6">
        <f t="shared" si="5"/>
        <v>916.70399999999995</v>
      </c>
      <c r="I128" s="6">
        <f t="shared" si="5"/>
        <v>2159.136</v>
      </c>
      <c r="J128" s="6">
        <f t="shared" si="5"/>
        <v>632.44799999999998</v>
      </c>
      <c r="K128" s="6">
        <f t="shared" si="5"/>
        <v>218.59200000000001</v>
      </c>
      <c r="L128" s="6">
        <f t="shared" si="5"/>
        <v>266.976</v>
      </c>
      <c r="M128" s="8">
        <f t="shared" si="5"/>
        <v>651.45600000000002</v>
      </c>
    </row>
    <row r="129" spans="2:13" x14ac:dyDescent="0.2">
      <c r="B129" s="7">
        <v>40606</v>
      </c>
      <c r="C129" s="18">
        <v>0.1</v>
      </c>
      <c r="D129" s="6">
        <f t="shared" si="6"/>
        <v>1131.8399999999999</v>
      </c>
      <c r="E129" s="6">
        <f t="shared" si="6"/>
        <v>424.22399999999999</v>
      </c>
      <c r="F129" s="6">
        <f t="shared" si="5"/>
        <v>883.00799999999992</v>
      </c>
      <c r="G129" s="6">
        <f t="shared" si="5"/>
        <v>1357.3440000000003</v>
      </c>
      <c r="H129" s="6">
        <f t="shared" si="5"/>
        <v>916.70399999999995</v>
      </c>
      <c r="I129" s="6">
        <f t="shared" si="5"/>
        <v>2159.136</v>
      </c>
      <c r="J129" s="6">
        <f t="shared" si="5"/>
        <v>632.44799999999998</v>
      </c>
      <c r="K129" s="6">
        <f t="shared" si="5"/>
        <v>218.59200000000001</v>
      </c>
      <c r="L129" s="6">
        <f t="shared" si="5"/>
        <v>266.976</v>
      </c>
      <c r="M129" s="8">
        <f t="shared" si="5"/>
        <v>651.45600000000002</v>
      </c>
    </row>
    <row r="130" spans="2:13" x14ac:dyDescent="0.2">
      <c r="B130" s="7">
        <v>40607</v>
      </c>
      <c r="C130" s="18">
        <v>0.1</v>
      </c>
      <c r="D130" s="6">
        <f t="shared" si="6"/>
        <v>1131.8399999999999</v>
      </c>
      <c r="E130" s="6">
        <f t="shared" si="6"/>
        <v>424.22399999999999</v>
      </c>
      <c r="F130" s="6">
        <f t="shared" si="5"/>
        <v>883.00799999999992</v>
      </c>
      <c r="G130" s="6">
        <f t="shared" si="5"/>
        <v>1357.3440000000003</v>
      </c>
      <c r="H130" s="6">
        <f t="shared" si="5"/>
        <v>916.70399999999995</v>
      </c>
      <c r="I130" s="6">
        <f t="shared" si="5"/>
        <v>2159.136</v>
      </c>
      <c r="J130" s="6">
        <f t="shared" si="5"/>
        <v>632.44799999999998</v>
      </c>
      <c r="K130" s="6">
        <f t="shared" si="5"/>
        <v>218.59200000000001</v>
      </c>
      <c r="L130" s="6">
        <f t="shared" si="5"/>
        <v>266.976</v>
      </c>
      <c r="M130" s="8">
        <f t="shared" si="5"/>
        <v>651.45600000000002</v>
      </c>
    </row>
    <row r="131" spans="2:13" x14ac:dyDescent="0.2">
      <c r="B131" s="7">
        <v>40608</v>
      </c>
      <c r="C131" s="18">
        <v>6.6000000000000003E-2</v>
      </c>
      <c r="D131" s="6">
        <f t="shared" si="6"/>
        <v>747.01440000000002</v>
      </c>
      <c r="E131" s="6">
        <f t="shared" si="6"/>
        <v>279.98784000000001</v>
      </c>
      <c r="F131" s="6">
        <f t="shared" si="5"/>
        <v>582.78528000000006</v>
      </c>
      <c r="G131" s="6">
        <f t="shared" si="5"/>
        <v>895.84704000000011</v>
      </c>
      <c r="H131" s="6">
        <f t="shared" si="5"/>
        <v>605.02463999999998</v>
      </c>
      <c r="I131" s="6">
        <f t="shared" si="5"/>
        <v>1425.0297599999999</v>
      </c>
      <c r="J131" s="6">
        <f t="shared" si="5"/>
        <v>417.41568000000007</v>
      </c>
      <c r="K131" s="6">
        <f t="shared" si="5"/>
        <v>144.27071999999998</v>
      </c>
      <c r="L131" s="6">
        <f t="shared" si="5"/>
        <v>176.20416</v>
      </c>
      <c r="M131" s="8">
        <f t="shared" si="5"/>
        <v>429.96096</v>
      </c>
    </row>
    <row r="132" spans="2:13" x14ac:dyDescent="0.2">
      <c r="B132" s="7">
        <v>40609</v>
      </c>
      <c r="C132" s="18">
        <v>6.6000000000000003E-2</v>
      </c>
      <c r="D132" s="6">
        <f t="shared" si="6"/>
        <v>747.01440000000002</v>
      </c>
      <c r="E132" s="6">
        <f t="shared" si="6"/>
        <v>279.98784000000001</v>
      </c>
      <c r="F132" s="6">
        <f t="shared" si="5"/>
        <v>582.78528000000006</v>
      </c>
      <c r="G132" s="6">
        <f t="shared" si="5"/>
        <v>895.84704000000011</v>
      </c>
      <c r="H132" s="6">
        <f t="shared" si="5"/>
        <v>605.02463999999998</v>
      </c>
      <c r="I132" s="6">
        <f t="shared" si="5"/>
        <v>1425.0297599999999</v>
      </c>
      <c r="J132" s="6">
        <f t="shared" si="5"/>
        <v>417.41568000000007</v>
      </c>
      <c r="K132" s="6">
        <f t="shared" si="5"/>
        <v>144.27071999999998</v>
      </c>
      <c r="L132" s="6">
        <f t="shared" si="5"/>
        <v>176.20416</v>
      </c>
      <c r="M132" s="8">
        <f t="shared" si="5"/>
        <v>429.96096</v>
      </c>
    </row>
    <row r="133" spans="2:13" x14ac:dyDescent="0.2">
      <c r="B133" s="7">
        <v>40610</v>
      </c>
      <c r="C133" s="18">
        <v>0.1</v>
      </c>
      <c r="D133" s="6">
        <f t="shared" si="6"/>
        <v>1131.8399999999999</v>
      </c>
      <c r="E133" s="6">
        <f t="shared" si="6"/>
        <v>424.22399999999999</v>
      </c>
      <c r="F133" s="6">
        <f t="shared" si="5"/>
        <v>883.00799999999992</v>
      </c>
      <c r="G133" s="6">
        <f t="shared" si="5"/>
        <v>1357.3440000000003</v>
      </c>
      <c r="H133" s="6">
        <f t="shared" si="5"/>
        <v>916.70399999999995</v>
      </c>
      <c r="I133" s="6">
        <f t="shared" si="5"/>
        <v>2159.136</v>
      </c>
      <c r="J133" s="6">
        <f t="shared" si="5"/>
        <v>632.44799999999998</v>
      </c>
      <c r="K133" s="6">
        <f t="shared" si="5"/>
        <v>218.59200000000001</v>
      </c>
      <c r="L133" s="6">
        <f t="shared" si="5"/>
        <v>266.976</v>
      </c>
      <c r="M133" s="8">
        <f t="shared" si="5"/>
        <v>651.45600000000002</v>
      </c>
    </row>
    <row r="134" spans="2:13" x14ac:dyDescent="0.2">
      <c r="B134" s="7">
        <v>40611</v>
      </c>
      <c r="C134" s="18">
        <v>0.1</v>
      </c>
      <c r="D134" s="6">
        <f t="shared" si="6"/>
        <v>1131.8399999999999</v>
      </c>
      <c r="E134" s="6">
        <f t="shared" si="6"/>
        <v>424.22399999999999</v>
      </c>
      <c r="F134" s="6">
        <f t="shared" si="5"/>
        <v>883.00799999999992</v>
      </c>
      <c r="G134" s="6">
        <f t="shared" si="5"/>
        <v>1357.3440000000003</v>
      </c>
      <c r="H134" s="6">
        <f t="shared" si="5"/>
        <v>916.70399999999995</v>
      </c>
      <c r="I134" s="6">
        <f t="shared" si="5"/>
        <v>2159.136</v>
      </c>
      <c r="J134" s="6">
        <f t="shared" si="5"/>
        <v>632.44799999999998</v>
      </c>
      <c r="K134" s="6">
        <f t="shared" si="5"/>
        <v>218.59200000000001</v>
      </c>
      <c r="L134" s="6">
        <f t="shared" si="5"/>
        <v>266.976</v>
      </c>
      <c r="M134" s="8">
        <f t="shared" si="5"/>
        <v>651.45600000000002</v>
      </c>
    </row>
    <row r="135" spans="2:13" x14ac:dyDescent="0.2">
      <c r="B135" s="7">
        <v>40612</v>
      </c>
      <c r="C135" s="18">
        <v>0.1</v>
      </c>
      <c r="D135" s="6">
        <f t="shared" si="6"/>
        <v>1131.8399999999999</v>
      </c>
      <c r="E135" s="6">
        <f t="shared" si="6"/>
        <v>424.22399999999999</v>
      </c>
      <c r="F135" s="6">
        <f t="shared" si="5"/>
        <v>883.00799999999992</v>
      </c>
      <c r="G135" s="6">
        <f t="shared" si="5"/>
        <v>1357.3440000000003</v>
      </c>
      <c r="H135" s="6">
        <f t="shared" si="5"/>
        <v>916.70399999999995</v>
      </c>
      <c r="I135" s="6">
        <f t="shared" si="5"/>
        <v>2159.136</v>
      </c>
      <c r="J135" s="6">
        <f t="shared" si="5"/>
        <v>632.44799999999998</v>
      </c>
      <c r="K135" s="6">
        <f t="shared" si="5"/>
        <v>218.59200000000001</v>
      </c>
      <c r="L135" s="6">
        <f t="shared" si="5"/>
        <v>266.976</v>
      </c>
      <c r="M135" s="8">
        <f t="shared" si="5"/>
        <v>651.45600000000002</v>
      </c>
    </row>
    <row r="136" spans="2:13" x14ac:dyDescent="0.2">
      <c r="B136" s="7">
        <v>40613</v>
      </c>
      <c r="C136" s="18">
        <v>0.1</v>
      </c>
      <c r="D136" s="6">
        <f t="shared" si="6"/>
        <v>1131.8399999999999</v>
      </c>
      <c r="E136" s="6">
        <f t="shared" si="6"/>
        <v>424.22399999999999</v>
      </c>
      <c r="F136" s="6">
        <f t="shared" si="5"/>
        <v>883.00799999999992</v>
      </c>
      <c r="G136" s="6">
        <f t="shared" si="5"/>
        <v>1357.3440000000003</v>
      </c>
      <c r="H136" s="6">
        <f t="shared" si="5"/>
        <v>916.70399999999995</v>
      </c>
      <c r="I136" s="6">
        <f t="shared" si="5"/>
        <v>2159.136</v>
      </c>
      <c r="J136" s="6">
        <f t="shared" si="5"/>
        <v>632.44799999999998</v>
      </c>
      <c r="K136" s="6">
        <f t="shared" si="5"/>
        <v>218.59200000000001</v>
      </c>
      <c r="L136" s="6">
        <f t="shared" si="5"/>
        <v>266.976</v>
      </c>
      <c r="M136" s="8">
        <f t="shared" si="5"/>
        <v>651.45600000000002</v>
      </c>
    </row>
    <row r="137" spans="2:13" x14ac:dyDescent="0.2">
      <c r="B137" s="7">
        <v>40614</v>
      </c>
      <c r="C137" s="18">
        <v>0.1</v>
      </c>
      <c r="D137" s="6">
        <f t="shared" si="6"/>
        <v>1131.8399999999999</v>
      </c>
      <c r="E137" s="6">
        <f t="shared" si="6"/>
        <v>424.22399999999999</v>
      </c>
      <c r="F137" s="6">
        <f t="shared" si="5"/>
        <v>883.00799999999992</v>
      </c>
      <c r="G137" s="6">
        <f t="shared" si="5"/>
        <v>1357.3440000000003</v>
      </c>
      <c r="H137" s="6">
        <f t="shared" si="5"/>
        <v>916.70399999999995</v>
      </c>
      <c r="I137" s="6">
        <f t="shared" si="5"/>
        <v>2159.136</v>
      </c>
      <c r="J137" s="6">
        <f t="shared" si="5"/>
        <v>632.44799999999998</v>
      </c>
      <c r="K137" s="6">
        <f t="shared" si="5"/>
        <v>218.59200000000001</v>
      </c>
      <c r="L137" s="6">
        <f t="shared" si="5"/>
        <v>266.976</v>
      </c>
      <c r="M137" s="8">
        <f t="shared" si="5"/>
        <v>651.45600000000002</v>
      </c>
    </row>
    <row r="138" spans="2:13" x14ac:dyDescent="0.2">
      <c r="B138" s="7">
        <v>40615</v>
      </c>
      <c r="C138" s="18">
        <v>0.1</v>
      </c>
      <c r="D138" s="6">
        <f t="shared" si="6"/>
        <v>1131.8399999999999</v>
      </c>
      <c r="E138" s="6">
        <f t="shared" si="6"/>
        <v>424.22399999999999</v>
      </c>
      <c r="F138" s="6">
        <f t="shared" si="5"/>
        <v>883.00799999999992</v>
      </c>
      <c r="G138" s="6">
        <f t="shared" si="5"/>
        <v>1357.3440000000003</v>
      </c>
      <c r="H138" s="6">
        <f t="shared" si="5"/>
        <v>916.70399999999995</v>
      </c>
      <c r="I138" s="6">
        <f t="shared" si="5"/>
        <v>2159.136</v>
      </c>
      <c r="J138" s="6">
        <f t="shared" si="5"/>
        <v>632.44799999999998</v>
      </c>
      <c r="K138" s="6">
        <f t="shared" si="5"/>
        <v>218.59200000000001</v>
      </c>
      <c r="L138" s="6">
        <f t="shared" si="5"/>
        <v>266.976</v>
      </c>
      <c r="M138" s="8">
        <f t="shared" si="5"/>
        <v>651.45600000000002</v>
      </c>
    </row>
    <row r="139" spans="2:13" x14ac:dyDescent="0.2">
      <c r="B139" s="7">
        <v>40616</v>
      </c>
      <c r="C139" s="18">
        <v>0.1</v>
      </c>
      <c r="D139" s="6">
        <f t="shared" si="6"/>
        <v>1131.8399999999999</v>
      </c>
      <c r="E139" s="6">
        <f t="shared" si="6"/>
        <v>424.22399999999999</v>
      </c>
      <c r="F139" s="6">
        <f t="shared" si="5"/>
        <v>883.00799999999992</v>
      </c>
      <c r="G139" s="6">
        <f t="shared" si="5"/>
        <v>1357.3440000000003</v>
      </c>
      <c r="H139" s="6">
        <f t="shared" si="5"/>
        <v>916.70399999999995</v>
      </c>
      <c r="I139" s="6">
        <f t="shared" si="5"/>
        <v>2159.136</v>
      </c>
      <c r="J139" s="6">
        <f t="shared" si="5"/>
        <v>632.44799999999998</v>
      </c>
      <c r="K139" s="6">
        <f t="shared" si="5"/>
        <v>218.59200000000001</v>
      </c>
      <c r="L139" s="6">
        <f t="shared" si="5"/>
        <v>266.976</v>
      </c>
      <c r="M139" s="8">
        <f t="shared" si="5"/>
        <v>651.45600000000002</v>
      </c>
    </row>
    <row r="140" spans="2:13" x14ac:dyDescent="0.2">
      <c r="B140" s="7">
        <v>40617</v>
      </c>
      <c r="C140" s="18">
        <v>0.1</v>
      </c>
      <c r="D140" s="6">
        <f t="shared" si="6"/>
        <v>1131.8399999999999</v>
      </c>
      <c r="E140" s="6">
        <f t="shared" si="6"/>
        <v>424.22399999999999</v>
      </c>
      <c r="F140" s="6">
        <f t="shared" si="5"/>
        <v>883.00799999999992</v>
      </c>
      <c r="G140" s="6">
        <f t="shared" si="5"/>
        <v>1357.3440000000003</v>
      </c>
      <c r="H140" s="6">
        <f t="shared" si="5"/>
        <v>916.70399999999995</v>
      </c>
      <c r="I140" s="6">
        <f t="shared" si="5"/>
        <v>2159.136</v>
      </c>
      <c r="J140" s="6">
        <f t="shared" si="5"/>
        <v>632.44799999999998</v>
      </c>
      <c r="K140" s="6">
        <f t="shared" si="5"/>
        <v>218.59200000000001</v>
      </c>
      <c r="L140" s="6">
        <f t="shared" si="5"/>
        <v>266.976</v>
      </c>
      <c r="M140" s="8">
        <f t="shared" si="5"/>
        <v>651.45600000000002</v>
      </c>
    </row>
    <row r="141" spans="2:13" x14ac:dyDescent="0.2">
      <c r="B141" s="7">
        <v>40618</v>
      </c>
      <c r="C141" s="18">
        <v>0.1</v>
      </c>
      <c r="D141" s="6">
        <f t="shared" si="6"/>
        <v>1131.8399999999999</v>
      </c>
      <c r="E141" s="6">
        <f t="shared" si="6"/>
        <v>424.22399999999999</v>
      </c>
      <c r="F141" s="6">
        <f t="shared" si="5"/>
        <v>883.00799999999992</v>
      </c>
      <c r="G141" s="6">
        <f t="shared" si="5"/>
        <v>1357.3440000000003</v>
      </c>
      <c r="H141" s="6">
        <f t="shared" si="5"/>
        <v>916.70399999999995</v>
      </c>
      <c r="I141" s="6">
        <f t="shared" si="5"/>
        <v>2159.136</v>
      </c>
      <c r="J141" s="6">
        <f t="shared" si="5"/>
        <v>632.44799999999998</v>
      </c>
      <c r="K141" s="6">
        <f t="shared" si="5"/>
        <v>218.59200000000001</v>
      </c>
      <c r="L141" s="6">
        <f t="shared" si="5"/>
        <v>266.976</v>
      </c>
      <c r="M141" s="8">
        <f t="shared" si="5"/>
        <v>651.45600000000002</v>
      </c>
    </row>
    <row r="142" spans="2:13" x14ac:dyDescent="0.2">
      <c r="B142" s="7">
        <v>40619</v>
      </c>
      <c r="C142" s="18">
        <v>0.1</v>
      </c>
      <c r="D142" s="6">
        <f t="shared" si="6"/>
        <v>1131.8399999999999</v>
      </c>
      <c r="E142" s="6">
        <f t="shared" si="6"/>
        <v>424.22399999999999</v>
      </c>
      <c r="F142" s="6">
        <f t="shared" si="6"/>
        <v>883.00799999999992</v>
      </c>
      <c r="G142" s="6">
        <f t="shared" si="6"/>
        <v>1357.3440000000003</v>
      </c>
      <c r="H142" s="6">
        <f t="shared" si="6"/>
        <v>916.70399999999995</v>
      </c>
      <c r="I142" s="6">
        <f t="shared" si="6"/>
        <v>2159.136</v>
      </c>
      <c r="J142" s="6">
        <f t="shared" si="6"/>
        <v>632.44799999999998</v>
      </c>
      <c r="K142" s="6">
        <f t="shared" si="6"/>
        <v>218.59200000000001</v>
      </c>
      <c r="L142" s="6">
        <f t="shared" si="6"/>
        <v>266.976</v>
      </c>
      <c r="M142" s="8">
        <f t="shared" si="6"/>
        <v>651.45600000000002</v>
      </c>
    </row>
    <row r="143" spans="2:13" x14ac:dyDescent="0.2">
      <c r="B143" s="7">
        <v>40620</v>
      </c>
      <c r="C143" s="18">
        <v>0.19900000000000001</v>
      </c>
      <c r="D143" s="6">
        <f t="shared" si="6"/>
        <v>2252.3616000000002</v>
      </c>
      <c r="E143" s="6">
        <f t="shared" si="6"/>
        <v>844.20576000000017</v>
      </c>
      <c r="F143" s="6">
        <f t="shared" si="6"/>
        <v>1757.1859200000001</v>
      </c>
      <c r="G143" s="6">
        <f t="shared" si="6"/>
        <v>2701.11456</v>
      </c>
      <c r="H143" s="6">
        <f t="shared" si="6"/>
        <v>1824.2409600000001</v>
      </c>
      <c r="I143" s="6">
        <f t="shared" si="6"/>
        <v>4296.6806400000005</v>
      </c>
      <c r="J143" s="6">
        <f t="shared" si="6"/>
        <v>1258.5715200000002</v>
      </c>
      <c r="K143" s="6">
        <f t="shared" si="6"/>
        <v>434.99807999999996</v>
      </c>
      <c r="L143" s="6">
        <f t="shared" si="6"/>
        <v>531.28224</v>
      </c>
      <c r="M143" s="8">
        <f t="shared" si="6"/>
        <v>1296.39744</v>
      </c>
    </row>
    <row r="144" spans="2:13" x14ac:dyDescent="0.2">
      <c r="B144" s="7">
        <v>40621</v>
      </c>
      <c r="C144" s="18">
        <v>0.39900000000000002</v>
      </c>
      <c r="D144" s="6">
        <f t="shared" si="6"/>
        <v>4516.0416000000005</v>
      </c>
      <c r="E144" s="6">
        <f t="shared" si="6"/>
        <v>1692.6537600000001</v>
      </c>
      <c r="F144" s="6">
        <f t="shared" si="6"/>
        <v>3523.2019200000004</v>
      </c>
      <c r="G144" s="6">
        <f t="shared" si="6"/>
        <v>5415.8025600000001</v>
      </c>
      <c r="H144" s="6">
        <f t="shared" si="6"/>
        <v>3657.64896</v>
      </c>
      <c r="I144" s="6">
        <f t="shared" si="6"/>
        <v>8614.9526399999995</v>
      </c>
      <c r="J144" s="6">
        <f t="shared" si="6"/>
        <v>2523.4675200000001</v>
      </c>
      <c r="K144" s="6">
        <f t="shared" si="6"/>
        <v>872.18207999999981</v>
      </c>
      <c r="L144" s="6">
        <f t="shared" si="6"/>
        <v>1065.23424</v>
      </c>
      <c r="M144" s="8">
        <f t="shared" si="6"/>
        <v>2599.3094400000004</v>
      </c>
    </row>
    <row r="145" spans="2:13" x14ac:dyDescent="0.2">
      <c r="B145" s="7">
        <v>40622</v>
      </c>
      <c r="C145" s="18">
        <v>0.1</v>
      </c>
      <c r="D145" s="6">
        <f t="shared" si="6"/>
        <v>1131.8399999999999</v>
      </c>
      <c r="E145" s="6">
        <f t="shared" si="6"/>
        <v>424.22399999999999</v>
      </c>
      <c r="F145" s="6">
        <f t="shared" si="6"/>
        <v>883.00799999999992</v>
      </c>
      <c r="G145" s="6">
        <f t="shared" si="6"/>
        <v>1357.3440000000003</v>
      </c>
      <c r="H145" s="6">
        <f t="shared" si="6"/>
        <v>916.70399999999995</v>
      </c>
      <c r="I145" s="6">
        <f t="shared" si="6"/>
        <v>2159.136</v>
      </c>
      <c r="J145" s="6">
        <f t="shared" si="6"/>
        <v>632.44799999999998</v>
      </c>
      <c r="K145" s="6">
        <f t="shared" si="6"/>
        <v>218.59200000000001</v>
      </c>
      <c r="L145" s="6">
        <f t="shared" si="6"/>
        <v>266.976</v>
      </c>
      <c r="M145" s="8">
        <f t="shared" si="6"/>
        <v>651.45600000000002</v>
      </c>
    </row>
    <row r="146" spans="2:13" x14ac:dyDescent="0.2">
      <c r="B146" s="7">
        <v>40623</v>
      </c>
      <c r="C146" s="18">
        <v>0.1</v>
      </c>
      <c r="D146" s="6">
        <f t="shared" si="6"/>
        <v>1131.8399999999999</v>
      </c>
      <c r="E146" s="6">
        <f t="shared" si="6"/>
        <v>424.22399999999999</v>
      </c>
      <c r="F146" s="6">
        <f t="shared" si="6"/>
        <v>883.00799999999992</v>
      </c>
      <c r="G146" s="6">
        <f t="shared" si="6"/>
        <v>1357.3440000000003</v>
      </c>
      <c r="H146" s="6">
        <f t="shared" si="6"/>
        <v>916.70399999999995</v>
      </c>
      <c r="I146" s="6">
        <f t="shared" si="6"/>
        <v>2159.136</v>
      </c>
      <c r="J146" s="6">
        <f t="shared" si="6"/>
        <v>632.44799999999998</v>
      </c>
      <c r="K146" s="6">
        <f t="shared" si="6"/>
        <v>218.59200000000001</v>
      </c>
      <c r="L146" s="6">
        <f t="shared" si="6"/>
        <v>266.976</v>
      </c>
      <c r="M146" s="8">
        <f t="shared" si="6"/>
        <v>651.45600000000002</v>
      </c>
    </row>
    <row r="147" spans="2:13" x14ac:dyDescent="0.2">
      <c r="B147" s="7">
        <v>40624</v>
      </c>
      <c r="C147" s="18">
        <v>0.1</v>
      </c>
      <c r="D147" s="6">
        <f t="shared" si="6"/>
        <v>1131.8399999999999</v>
      </c>
      <c r="E147" s="6">
        <f t="shared" si="6"/>
        <v>424.22399999999999</v>
      </c>
      <c r="F147" s="6">
        <f t="shared" si="6"/>
        <v>883.00799999999992</v>
      </c>
      <c r="G147" s="6">
        <f t="shared" si="6"/>
        <v>1357.3440000000003</v>
      </c>
      <c r="H147" s="6">
        <f t="shared" si="6"/>
        <v>916.70399999999995</v>
      </c>
      <c r="I147" s="6">
        <f t="shared" si="6"/>
        <v>2159.136</v>
      </c>
      <c r="J147" s="6">
        <f t="shared" si="6"/>
        <v>632.44799999999998</v>
      </c>
      <c r="K147" s="6">
        <f t="shared" si="6"/>
        <v>218.59200000000001</v>
      </c>
      <c r="L147" s="6">
        <f t="shared" si="6"/>
        <v>266.976</v>
      </c>
      <c r="M147" s="8">
        <f t="shared" si="6"/>
        <v>651.45600000000002</v>
      </c>
    </row>
    <row r="148" spans="2:13" x14ac:dyDescent="0.2">
      <c r="B148" s="7">
        <v>40625</v>
      </c>
      <c r="C148" s="18">
        <v>0.1</v>
      </c>
      <c r="D148" s="6">
        <f t="shared" si="6"/>
        <v>1131.8399999999999</v>
      </c>
      <c r="E148" s="6">
        <f t="shared" si="6"/>
        <v>424.22399999999999</v>
      </c>
      <c r="F148" s="6">
        <f t="shared" si="6"/>
        <v>883.00799999999992</v>
      </c>
      <c r="G148" s="6">
        <f t="shared" si="6"/>
        <v>1357.3440000000003</v>
      </c>
      <c r="H148" s="6">
        <f t="shared" si="6"/>
        <v>916.70399999999995</v>
      </c>
      <c r="I148" s="6">
        <f t="shared" si="6"/>
        <v>2159.136</v>
      </c>
      <c r="J148" s="6">
        <f t="shared" si="6"/>
        <v>632.44799999999998</v>
      </c>
      <c r="K148" s="6">
        <f t="shared" si="6"/>
        <v>218.59200000000001</v>
      </c>
      <c r="L148" s="6">
        <f t="shared" si="6"/>
        <v>266.976</v>
      </c>
      <c r="M148" s="8">
        <f t="shared" si="6"/>
        <v>651.45600000000002</v>
      </c>
    </row>
    <row r="149" spans="2:13" x14ac:dyDescent="0.2">
      <c r="B149" s="7">
        <v>40626</v>
      </c>
      <c r="C149" s="18">
        <v>0.1</v>
      </c>
      <c r="D149" s="6">
        <f t="shared" si="6"/>
        <v>1131.8399999999999</v>
      </c>
      <c r="E149" s="6">
        <f t="shared" si="6"/>
        <v>424.22399999999999</v>
      </c>
      <c r="F149" s="6">
        <f t="shared" si="6"/>
        <v>883.00799999999992</v>
      </c>
      <c r="G149" s="6">
        <f t="shared" si="6"/>
        <v>1357.3440000000003</v>
      </c>
      <c r="H149" s="6">
        <f t="shared" si="6"/>
        <v>916.70399999999995</v>
      </c>
      <c r="I149" s="6">
        <f t="shared" si="6"/>
        <v>2159.136</v>
      </c>
      <c r="J149" s="6">
        <f t="shared" si="6"/>
        <v>632.44799999999998</v>
      </c>
      <c r="K149" s="6">
        <f t="shared" si="6"/>
        <v>218.59200000000001</v>
      </c>
      <c r="L149" s="6">
        <f t="shared" si="6"/>
        <v>266.976</v>
      </c>
      <c r="M149" s="8">
        <f t="shared" si="6"/>
        <v>651.45600000000002</v>
      </c>
    </row>
    <row r="150" spans="2:13" x14ac:dyDescent="0.2">
      <c r="B150" s="7">
        <v>40627</v>
      </c>
      <c r="C150" s="18">
        <v>0.26600000000000001</v>
      </c>
      <c r="D150" s="6">
        <f t="shared" si="6"/>
        <v>3010.6943999999999</v>
      </c>
      <c r="E150" s="6">
        <f t="shared" si="6"/>
        <v>1128.4358400000001</v>
      </c>
      <c r="F150" s="6">
        <f t="shared" si="6"/>
        <v>2348.8012800000001</v>
      </c>
      <c r="G150" s="6">
        <f t="shared" si="6"/>
        <v>3610.5350400000002</v>
      </c>
      <c r="H150" s="6">
        <f t="shared" si="6"/>
        <v>2438.43264</v>
      </c>
      <c r="I150" s="6">
        <f t="shared" si="6"/>
        <v>5743.3017599999994</v>
      </c>
      <c r="J150" s="6">
        <f t="shared" si="6"/>
        <v>1682.3116800000003</v>
      </c>
      <c r="K150" s="6">
        <f t="shared" si="6"/>
        <v>581.45472000000007</v>
      </c>
      <c r="L150" s="6">
        <f t="shared" si="6"/>
        <v>710.15616</v>
      </c>
      <c r="M150" s="8">
        <f t="shared" si="6"/>
        <v>1732.8729600000004</v>
      </c>
    </row>
    <row r="151" spans="2:13" x14ac:dyDescent="0.2">
      <c r="B151" s="7">
        <v>40628</v>
      </c>
      <c r="C151" s="18">
        <v>0.29899999999999999</v>
      </c>
      <c r="D151" s="6">
        <f t="shared" si="6"/>
        <v>3384.2015999999999</v>
      </c>
      <c r="E151" s="6">
        <f t="shared" si="6"/>
        <v>1268.4297599999998</v>
      </c>
      <c r="F151" s="6">
        <f t="shared" si="6"/>
        <v>2640.1939199999997</v>
      </c>
      <c r="G151" s="6">
        <f t="shared" si="6"/>
        <v>4058.4585600000005</v>
      </c>
      <c r="H151" s="6">
        <f t="shared" si="6"/>
        <v>2740.9449599999994</v>
      </c>
      <c r="I151" s="6">
        <f t="shared" si="6"/>
        <v>6455.81664</v>
      </c>
      <c r="J151" s="6">
        <f t="shared" si="6"/>
        <v>1891.0195200000003</v>
      </c>
      <c r="K151" s="6">
        <f t="shared" si="6"/>
        <v>653.59007999999994</v>
      </c>
      <c r="L151" s="6">
        <f t="shared" si="6"/>
        <v>798.25823999999989</v>
      </c>
      <c r="M151" s="8">
        <f t="shared" si="6"/>
        <v>1947.8534399999999</v>
      </c>
    </row>
    <row r="152" spans="2:13" x14ac:dyDescent="0.2">
      <c r="B152" s="7">
        <v>40629</v>
      </c>
      <c r="C152" s="18">
        <v>0.1</v>
      </c>
      <c r="D152" s="6">
        <f t="shared" si="6"/>
        <v>1131.8399999999999</v>
      </c>
      <c r="E152" s="6">
        <f t="shared" si="6"/>
        <v>424.22399999999999</v>
      </c>
      <c r="F152" s="6">
        <f t="shared" si="6"/>
        <v>883.00799999999992</v>
      </c>
      <c r="G152" s="6">
        <f t="shared" si="6"/>
        <v>1357.3440000000003</v>
      </c>
      <c r="H152" s="6">
        <f t="shared" si="6"/>
        <v>916.70399999999995</v>
      </c>
      <c r="I152" s="6">
        <f t="shared" si="6"/>
        <v>2159.136</v>
      </c>
      <c r="J152" s="6">
        <f t="shared" si="6"/>
        <v>632.44799999999998</v>
      </c>
      <c r="K152" s="6">
        <f t="shared" si="6"/>
        <v>218.59200000000001</v>
      </c>
      <c r="L152" s="6">
        <f t="shared" si="6"/>
        <v>266.976</v>
      </c>
      <c r="M152" s="8">
        <f t="shared" si="6"/>
        <v>651.45600000000002</v>
      </c>
    </row>
    <row r="153" spans="2:13" x14ac:dyDescent="0.2">
      <c r="B153" s="7">
        <v>40630</v>
      </c>
      <c r="C153" s="18">
        <v>0.1</v>
      </c>
      <c r="D153" s="6">
        <f t="shared" si="6"/>
        <v>1131.8399999999999</v>
      </c>
      <c r="E153" s="6">
        <f t="shared" si="6"/>
        <v>424.22399999999999</v>
      </c>
      <c r="F153" s="6">
        <f t="shared" si="6"/>
        <v>883.00799999999992</v>
      </c>
      <c r="G153" s="6">
        <f t="shared" si="6"/>
        <v>1357.3440000000003</v>
      </c>
      <c r="H153" s="6">
        <f t="shared" si="6"/>
        <v>916.70399999999995</v>
      </c>
      <c r="I153" s="6">
        <f t="shared" si="6"/>
        <v>2159.136</v>
      </c>
      <c r="J153" s="6">
        <f t="shared" si="6"/>
        <v>632.44799999999998</v>
      </c>
      <c r="K153" s="6">
        <f t="shared" si="6"/>
        <v>218.59200000000001</v>
      </c>
      <c r="L153" s="6">
        <f t="shared" si="6"/>
        <v>266.976</v>
      </c>
      <c r="M153" s="8">
        <f t="shared" si="6"/>
        <v>651.45600000000002</v>
      </c>
    </row>
    <row r="154" spans="2:13" x14ac:dyDescent="0.2">
      <c r="B154" s="7">
        <v>40631</v>
      </c>
      <c r="C154" s="18">
        <v>0.1</v>
      </c>
      <c r="D154" s="6">
        <f t="shared" si="6"/>
        <v>1131.8399999999999</v>
      </c>
      <c r="E154" s="6">
        <f t="shared" si="6"/>
        <v>424.22399999999999</v>
      </c>
      <c r="F154" s="6">
        <f t="shared" si="6"/>
        <v>883.00799999999992</v>
      </c>
      <c r="G154" s="6">
        <f t="shared" si="6"/>
        <v>1357.3440000000003</v>
      </c>
      <c r="H154" s="6">
        <f t="shared" si="6"/>
        <v>916.70399999999995</v>
      </c>
      <c r="I154" s="6">
        <f t="shared" si="6"/>
        <v>2159.136</v>
      </c>
      <c r="J154" s="6">
        <f t="shared" si="6"/>
        <v>632.44799999999998</v>
      </c>
      <c r="K154" s="6">
        <f t="shared" si="6"/>
        <v>218.59200000000001</v>
      </c>
      <c r="L154" s="6">
        <f t="shared" si="6"/>
        <v>266.976</v>
      </c>
      <c r="M154" s="8">
        <f t="shared" si="6"/>
        <v>651.45600000000002</v>
      </c>
    </row>
    <row r="155" spans="2:13" x14ac:dyDescent="0.2">
      <c r="B155" s="7">
        <v>40632</v>
      </c>
      <c r="C155" s="18">
        <v>0.1</v>
      </c>
      <c r="D155" s="6">
        <f t="shared" si="6"/>
        <v>1131.8399999999999</v>
      </c>
      <c r="E155" s="6">
        <f t="shared" si="6"/>
        <v>424.22399999999999</v>
      </c>
      <c r="F155" s="6">
        <f t="shared" si="6"/>
        <v>883.00799999999992</v>
      </c>
      <c r="G155" s="6">
        <f t="shared" si="6"/>
        <v>1357.3440000000003</v>
      </c>
      <c r="H155" s="6">
        <f t="shared" si="6"/>
        <v>916.70399999999995</v>
      </c>
      <c r="I155" s="6">
        <f t="shared" si="6"/>
        <v>2159.136</v>
      </c>
      <c r="J155" s="6">
        <f t="shared" si="6"/>
        <v>632.44799999999998</v>
      </c>
      <c r="K155" s="6">
        <f t="shared" si="6"/>
        <v>218.59200000000001</v>
      </c>
      <c r="L155" s="6">
        <f t="shared" si="6"/>
        <v>266.976</v>
      </c>
      <c r="M155" s="8">
        <f t="shared" si="6"/>
        <v>651.45600000000002</v>
      </c>
    </row>
    <row r="156" spans="2:13" x14ac:dyDescent="0.2">
      <c r="B156" s="7">
        <v>40633</v>
      </c>
      <c r="C156" s="18">
        <v>0.13300000000000001</v>
      </c>
      <c r="D156" s="6">
        <f t="shared" si="6"/>
        <v>1505.3471999999999</v>
      </c>
      <c r="E156" s="6">
        <f t="shared" si="6"/>
        <v>564.21792000000005</v>
      </c>
      <c r="F156" s="6">
        <f t="shared" si="6"/>
        <v>1174.4006400000001</v>
      </c>
      <c r="G156" s="6">
        <f t="shared" si="6"/>
        <v>1805.2675200000001</v>
      </c>
      <c r="H156" s="6">
        <f t="shared" si="6"/>
        <v>1219.21632</v>
      </c>
      <c r="I156" s="6">
        <f t="shared" si="6"/>
        <v>2871.6508799999997</v>
      </c>
      <c r="J156" s="6">
        <f t="shared" si="6"/>
        <v>841.15584000000013</v>
      </c>
      <c r="K156" s="6">
        <f t="shared" si="6"/>
        <v>290.72736000000003</v>
      </c>
      <c r="L156" s="6">
        <f t="shared" si="6"/>
        <v>355.07808</v>
      </c>
      <c r="M156" s="8">
        <f t="shared" si="6"/>
        <v>866.43648000000019</v>
      </c>
    </row>
    <row r="157" spans="2:13" x14ac:dyDescent="0.2">
      <c r="B157" s="7">
        <v>40634</v>
      </c>
      <c r="C157" s="18">
        <v>6.5000000000000002E-2</v>
      </c>
      <c r="D157" s="6">
        <f t="shared" si="6"/>
        <v>735.69600000000003</v>
      </c>
      <c r="E157" s="6">
        <f t="shared" si="6"/>
        <v>275.74560000000002</v>
      </c>
      <c r="F157" s="6">
        <f t="shared" si="6"/>
        <v>573.9552000000001</v>
      </c>
      <c r="G157" s="6">
        <f t="shared" si="6"/>
        <v>882.27359999999999</v>
      </c>
      <c r="H157" s="6">
        <f t="shared" si="6"/>
        <v>595.85760000000005</v>
      </c>
      <c r="I157" s="6">
        <f t="shared" si="6"/>
        <v>1403.4384</v>
      </c>
      <c r="J157" s="6">
        <f t="shared" si="6"/>
        <v>411.09120000000007</v>
      </c>
      <c r="K157" s="6">
        <f t="shared" si="6"/>
        <v>142.0848</v>
      </c>
      <c r="L157" s="6">
        <f t="shared" si="6"/>
        <v>173.53440000000003</v>
      </c>
      <c r="M157" s="8">
        <f t="shared" si="6"/>
        <v>423.44640000000004</v>
      </c>
    </row>
    <row r="158" spans="2:13" x14ac:dyDescent="0.2">
      <c r="B158" s="7">
        <v>40635</v>
      </c>
      <c r="C158" s="18">
        <v>0.16900000000000001</v>
      </c>
      <c r="D158" s="6">
        <f t="shared" si="6"/>
        <v>1912.8095999999998</v>
      </c>
      <c r="E158" s="6">
        <f t="shared" si="6"/>
        <v>716.93856000000005</v>
      </c>
      <c r="F158" s="6">
        <f t="shared" si="6"/>
        <v>1492.2835200000002</v>
      </c>
      <c r="G158" s="6">
        <f t="shared" si="6"/>
        <v>2293.9113600000001</v>
      </c>
      <c r="H158" s="6">
        <f t="shared" si="6"/>
        <v>1549.2297599999999</v>
      </c>
      <c r="I158" s="6">
        <f t="shared" si="6"/>
        <v>3648.93984</v>
      </c>
      <c r="J158" s="6">
        <f t="shared" si="6"/>
        <v>1068.8371200000001</v>
      </c>
      <c r="K158" s="6">
        <f t="shared" si="6"/>
        <v>369.42048</v>
      </c>
      <c r="L158" s="6">
        <f t="shared" si="6"/>
        <v>451.18944000000005</v>
      </c>
      <c r="M158" s="8">
        <f t="shared" si="6"/>
        <v>1100.9606400000002</v>
      </c>
    </row>
    <row r="159" spans="2:13" x14ac:dyDescent="0.2">
      <c r="B159" s="7">
        <v>40636</v>
      </c>
      <c r="C159" s="18">
        <v>0.19500000000000001</v>
      </c>
      <c r="D159" s="6">
        <f t="shared" si="6"/>
        <v>2207.0879999999997</v>
      </c>
      <c r="E159" s="6">
        <f t="shared" si="6"/>
        <v>827.2367999999999</v>
      </c>
      <c r="F159" s="6">
        <f t="shared" si="6"/>
        <v>1721.8656000000001</v>
      </c>
      <c r="G159" s="6">
        <f t="shared" si="6"/>
        <v>2646.8208000000009</v>
      </c>
      <c r="H159" s="6">
        <f t="shared" si="6"/>
        <v>1787.5727999999999</v>
      </c>
      <c r="I159" s="6">
        <f t="shared" si="6"/>
        <v>4210.3152</v>
      </c>
      <c r="J159" s="6">
        <f t="shared" si="6"/>
        <v>1233.2735999999998</v>
      </c>
      <c r="K159" s="6">
        <f t="shared" si="6"/>
        <v>426.25439999999998</v>
      </c>
      <c r="L159" s="6">
        <f t="shared" si="6"/>
        <v>520.60320000000002</v>
      </c>
      <c r="M159" s="8">
        <f t="shared" si="6"/>
        <v>1270.3392000000003</v>
      </c>
    </row>
    <row r="160" spans="2:13" x14ac:dyDescent="0.2">
      <c r="B160" s="7">
        <v>40637</v>
      </c>
      <c r="C160" s="18">
        <v>0.13</v>
      </c>
      <c r="D160" s="6">
        <f t="shared" si="6"/>
        <v>1471.3920000000001</v>
      </c>
      <c r="E160" s="6">
        <f t="shared" si="6"/>
        <v>551.49120000000005</v>
      </c>
      <c r="F160" s="6">
        <f t="shared" si="6"/>
        <v>1147.9104000000002</v>
      </c>
      <c r="G160" s="6">
        <f t="shared" si="6"/>
        <v>1764.5472</v>
      </c>
      <c r="H160" s="6">
        <f t="shared" si="6"/>
        <v>1191.7152000000001</v>
      </c>
      <c r="I160" s="6">
        <f t="shared" si="6"/>
        <v>2806.8768</v>
      </c>
      <c r="J160" s="6">
        <f t="shared" si="6"/>
        <v>822.18240000000014</v>
      </c>
      <c r="K160" s="6">
        <f t="shared" si="6"/>
        <v>284.1696</v>
      </c>
      <c r="L160" s="6">
        <f t="shared" si="6"/>
        <v>347.06880000000007</v>
      </c>
      <c r="M160" s="8">
        <f t="shared" si="6"/>
        <v>846.89280000000008</v>
      </c>
    </row>
    <row r="161" spans="2:13" x14ac:dyDescent="0.2">
      <c r="B161" s="7">
        <v>40638</v>
      </c>
      <c r="C161" s="18">
        <v>5.1999999999999998E-2</v>
      </c>
      <c r="D161" s="6">
        <f t="shared" si="6"/>
        <v>588.55679999999995</v>
      </c>
      <c r="E161" s="6">
        <f t="shared" si="6"/>
        <v>220.59648000000001</v>
      </c>
      <c r="F161" s="6">
        <f t="shared" si="6"/>
        <v>459.16416000000004</v>
      </c>
      <c r="G161" s="6">
        <f t="shared" ref="F161:M192" si="7">$C161*G$5*24*3600/100</f>
        <v>705.81887999999992</v>
      </c>
      <c r="H161" s="6">
        <f t="shared" si="7"/>
        <v>476.68608</v>
      </c>
      <c r="I161" s="6">
        <f t="shared" si="7"/>
        <v>1122.75072</v>
      </c>
      <c r="J161" s="6">
        <f t="shared" si="7"/>
        <v>328.87295999999992</v>
      </c>
      <c r="K161" s="6">
        <f t="shared" si="7"/>
        <v>113.66783999999998</v>
      </c>
      <c r="L161" s="6">
        <f t="shared" si="7"/>
        <v>138.82751999999999</v>
      </c>
      <c r="M161" s="8">
        <f t="shared" si="7"/>
        <v>338.75711999999999</v>
      </c>
    </row>
    <row r="162" spans="2:13" x14ac:dyDescent="0.2">
      <c r="B162" s="7">
        <v>40639</v>
      </c>
      <c r="C162" s="18">
        <v>3.9E-2</v>
      </c>
      <c r="D162" s="6">
        <f t="shared" ref="D162:M212" si="8">$C162*D$5*24*3600/100</f>
        <v>441.41759999999999</v>
      </c>
      <c r="E162" s="6">
        <f t="shared" si="8"/>
        <v>165.44736</v>
      </c>
      <c r="F162" s="6">
        <f t="shared" si="7"/>
        <v>344.37312000000003</v>
      </c>
      <c r="G162" s="6">
        <f t="shared" si="7"/>
        <v>529.36416000000008</v>
      </c>
      <c r="H162" s="6">
        <f t="shared" si="7"/>
        <v>357.51455999999996</v>
      </c>
      <c r="I162" s="6">
        <f t="shared" si="7"/>
        <v>842.06303999999989</v>
      </c>
      <c r="J162" s="6">
        <f t="shared" si="7"/>
        <v>246.65472000000003</v>
      </c>
      <c r="K162" s="6">
        <f t="shared" si="7"/>
        <v>85.250879999999995</v>
      </c>
      <c r="L162" s="6">
        <f t="shared" si="7"/>
        <v>104.12063999999998</v>
      </c>
      <c r="M162" s="8">
        <f t="shared" si="7"/>
        <v>254.06783999999999</v>
      </c>
    </row>
    <row r="163" spans="2:13" x14ac:dyDescent="0.2">
      <c r="B163" s="7">
        <v>40640</v>
      </c>
      <c r="C163" s="18">
        <v>3.9E-2</v>
      </c>
      <c r="D163" s="6">
        <f t="shared" si="8"/>
        <v>441.41759999999999</v>
      </c>
      <c r="E163" s="6">
        <f t="shared" si="8"/>
        <v>165.44736</v>
      </c>
      <c r="F163" s="6">
        <f t="shared" si="7"/>
        <v>344.37312000000003</v>
      </c>
      <c r="G163" s="6">
        <f t="shared" si="7"/>
        <v>529.36416000000008</v>
      </c>
      <c r="H163" s="6">
        <f t="shared" si="7"/>
        <v>357.51455999999996</v>
      </c>
      <c r="I163" s="6">
        <f t="shared" si="7"/>
        <v>842.06303999999989</v>
      </c>
      <c r="J163" s="6">
        <f t="shared" si="7"/>
        <v>246.65472000000003</v>
      </c>
      <c r="K163" s="6">
        <f t="shared" si="7"/>
        <v>85.250879999999995</v>
      </c>
      <c r="L163" s="6">
        <f t="shared" si="7"/>
        <v>104.12063999999998</v>
      </c>
      <c r="M163" s="8">
        <f t="shared" si="7"/>
        <v>254.06783999999999</v>
      </c>
    </row>
    <row r="164" spans="2:13" x14ac:dyDescent="0.2">
      <c r="B164" s="7">
        <v>40641</v>
      </c>
      <c r="C164" s="18">
        <v>3.9E-2</v>
      </c>
      <c r="D164" s="6">
        <f t="shared" si="8"/>
        <v>441.41759999999999</v>
      </c>
      <c r="E164" s="6">
        <f t="shared" si="8"/>
        <v>165.44736</v>
      </c>
      <c r="F164" s="6">
        <f t="shared" si="7"/>
        <v>344.37312000000003</v>
      </c>
      <c r="G164" s="6">
        <f t="shared" si="7"/>
        <v>529.36416000000008</v>
      </c>
      <c r="H164" s="6">
        <f t="shared" si="7"/>
        <v>357.51455999999996</v>
      </c>
      <c r="I164" s="6">
        <f t="shared" si="7"/>
        <v>842.06303999999989</v>
      </c>
      <c r="J164" s="6">
        <f t="shared" si="7"/>
        <v>246.65472000000003</v>
      </c>
      <c r="K164" s="6">
        <f t="shared" si="7"/>
        <v>85.250879999999995</v>
      </c>
      <c r="L164" s="6">
        <f t="shared" si="7"/>
        <v>104.12063999999998</v>
      </c>
      <c r="M164" s="8">
        <f t="shared" si="7"/>
        <v>254.06783999999999</v>
      </c>
    </row>
    <row r="165" spans="2:13" x14ac:dyDescent="0.2">
      <c r="B165" s="7">
        <v>40642</v>
      </c>
      <c r="C165" s="18">
        <v>3.9E-2</v>
      </c>
      <c r="D165" s="6">
        <f t="shared" si="8"/>
        <v>441.41759999999999</v>
      </c>
      <c r="E165" s="6">
        <f t="shared" si="8"/>
        <v>165.44736</v>
      </c>
      <c r="F165" s="6">
        <f t="shared" si="7"/>
        <v>344.37312000000003</v>
      </c>
      <c r="G165" s="6">
        <f t="shared" si="7"/>
        <v>529.36416000000008</v>
      </c>
      <c r="H165" s="6">
        <f t="shared" si="7"/>
        <v>357.51455999999996</v>
      </c>
      <c r="I165" s="6">
        <f t="shared" si="7"/>
        <v>842.06303999999989</v>
      </c>
      <c r="J165" s="6">
        <f t="shared" si="7"/>
        <v>246.65472000000003</v>
      </c>
      <c r="K165" s="6">
        <f t="shared" si="7"/>
        <v>85.250879999999995</v>
      </c>
      <c r="L165" s="6">
        <f t="shared" si="7"/>
        <v>104.12063999999998</v>
      </c>
      <c r="M165" s="8">
        <f t="shared" si="7"/>
        <v>254.06783999999999</v>
      </c>
    </row>
    <row r="166" spans="2:13" x14ac:dyDescent="0.2">
      <c r="B166" s="7">
        <v>40643</v>
      </c>
      <c r="C166" s="18">
        <v>3.9E-2</v>
      </c>
      <c r="D166" s="6">
        <f t="shared" si="8"/>
        <v>441.41759999999999</v>
      </c>
      <c r="E166" s="6">
        <f t="shared" si="8"/>
        <v>165.44736</v>
      </c>
      <c r="F166" s="6">
        <f t="shared" si="7"/>
        <v>344.37312000000003</v>
      </c>
      <c r="G166" s="6">
        <f t="shared" si="7"/>
        <v>529.36416000000008</v>
      </c>
      <c r="H166" s="6">
        <f t="shared" si="7"/>
        <v>357.51455999999996</v>
      </c>
      <c r="I166" s="6">
        <f t="shared" si="7"/>
        <v>842.06303999999989</v>
      </c>
      <c r="J166" s="6">
        <f t="shared" si="7"/>
        <v>246.65472000000003</v>
      </c>
      <c r="K166" s="6">
        <f t="shared" si="7"/>
        <v>85.250879999999995</v>
      </c>
      <c r="L166" s="6">
        <f t="shared" si="7"/>
        <v>104.12063999999998</v>
      </c>
      <c r="M166" s="8">
        <f t="shared" si="7"/>
        <v>254.06783999999999</v>
      </c>
    </row>
    <row r="167" spans="2:13" x14ac:dyDescent="0.2">
      <c r="B167" s="7">
        <v>40644</v>
      </c>
      <c r="C167" s="18">
        <v>3.9E-2</v>
      </c>
      <c r="D167" s="6">
        <f t="shared" si="8"/>
        <v>441.41759999999999</v>
      </c>
      <c r="E167" s="6">
        <f t="shared" si="8"/>
        <v>165.44736</v>
      </c>
      <c r="F167" s="6">
        <f t="shared" si="7"/>
        <v>344.37312000000003</v>
      </c>
      <c r="G167" s="6">
        <f t="shared" si="7"/>
        <v>529.36416000000008</v>
      </c>
      <c r="H167" s="6">
        <f t="shared" si="7"/>
        <v>357.51455999999996</v>
      </c>
      <c r="I167" s="6">
        <f t="shared" si="7"/>
        <v>842.06303999999989</v>
      </c>
      <c r="J167" s="6">
        <f t="shared" si="7"/>
        <v>246.65472000000003</v>
      </c>
      <c r="K167" s="6">
        <f t="shared" si="7"/>
        <v>85.250879999999995</v>
      </c>
      <c r="L167" s="6">
        <f t="shared" si="7"/>
        <v>104.12063999999998</v>
      </c>
      <c r="M167" s="8">
        <f t="shared" si="7"/>
        <v>254.06783999999999</v>
      </c>
    </row>
    <row r="168" spans="2:13" x14ac:dyDescent="0.2">
      <c r="B168" s="7">
        <v>40645</v>
      </c>
      <c r="C168" s="18">
        <v>6.5000000000000002E-2</v>
      </c>
      <c r="D168" s="6">
        <f t="shared" si="8"/>
        <v>735.69600000000003</v>
      </c>
      <c r="E168" s="6">
        <f t="shared" si="8"/>
        <v>275.74560000000002</v>
      </c>
      <c r="F168" s="6">
        <f t="shared" si="7"/>
        <v>573.9552000000001</v>
      </c>
      <c r="G168" s="6">
        <f t="shared" si="7"/>
        <v>882.27359999999999</v>
      </c>
      <c r="H168" s="6">
        <f t="shared" si="7"/>
        <v>595.85760000000005</v>
      </c>
      <c r="I168" s="6">
        <f t="shared" si="7"/>
        <v>1403.4384</v>
      </c>
      <c r="J168" s="6">
        <f t="shared" si="7"/>
        <v>411.09120000000007</v>
      </c>
      <c r="K168" s="6">
        <f t="shared" si="7"/>
        <v>142.0848</v>
      </c>
      <c r="L168" s="6">
        <f t="shared" si="7"/>
        <v>173.53440000000003</v>
      </c>
      <c r="M168" s="8">
        <f t="shared" si="7"/>
        <v>423.44640000000004</v>
      </c>
    </row>
    <row r="169" spans="2:13" x14ac:dyDescent="0.2">
      <c r="B169" s="7">
        <v>40646</v>
      </c>
      <c r="C169" s="18">
        <v>0.16900000000000001</v>
      </c>
      <c r="D169" s="6">
        <f t="shared" si="8"/>
        <v>1912.8095999999998</v>
      </c>
      <c r="E169" s="6">
        <f t="shared" si="8"/>
        <v>716.93856000000005</v>
      </c>
      <c r="F169" s="6">
        <f t="shared" si="7"/>
        <v>1492.2835200000002</v>
      </c>
      <c r="G169" s="6">
        <f t="shared" si="7"/>
        <v>2293.9113600000001</v>
      </c>
      <c r="H169" s="6">
        <f t="shared" si="7"/>
        <v>1549.2297599999999</v>
      </c>
      <c r="I169" s="6">
        <f t="shared" si="7"/>
        <v>3648.93984</v>
      </c>
      <c r="J169" s="6">
        <f t="shared" si="7"/>
        <v>1068.8371200000001</v>
      </c>
      <c r="K169" s="6">
        <f t="shared" si="7"/>
        <v>369.42048</v>
      </c>
      <c r="L169" s="6">
        <f t="shared" si="7"/>
        <v>451.18944000000005</v>
      </c>
      <c r="M169" s="8">
        <f t="shared" si="7"/>
        <v>1100.9606400000002</v>
      </c>
    </row>
    <row r="170" spans="2:13" x14ac:dyDescent="0.2">
      <c r="B170" s="7">
        <v>40647</v>
      </c>
      <c r="C170" s="18">
        <v>0.182</v>
      </c>
      <c r="D170" s="6">
        <f t="shared" si="8"/>
        <v>2059.9487999999997</v>
      </c>
      <c r="E170" s="6">
        <f t="shared" si="8"/>
        <v>772.08767999999998</v>
      </c>
      <c r="F170" s="6">
        <f t="shared" si="7"/>
        <v>1607.0745600000002</v>
      </c>
      <c r="G170" s="6">
        <f t="shared" si="7"/>
        <v>2470.3660800000002</v>
      </c>
      <c r="H170" s="6">
        <f t="shared" si="7"/>
        <v>1668.4012799999996</v>
      </c>
      <c r="I170" s="6">
        <f t="shared" si="7"/>
        <v>3929.62752</v>
      </c>
      <c r="J170" s="6">
        <f t="shared" si="7"/>
        <v>1151.0553600000001</v>
      </c>
      <c r="K170" s="6">
        <f t="shared" si="7"/>
        <v>397.8374399999999</v>
      </c>
      <c r="L170" s="6">
        <f t="shared" si="7"/>
        <v>485.89632</v>
      </c>
      <c r="M170" s="8">
        <f t="shared" si="7"/>
        <v>1185.6499200000001</v>
      </c>
    </row>
    <row r="171" spans="2:13" x14ac:dyDescent="0.2">
      <c r="B171" s="7">
        <v>40648</v>
      </c>
      <c r="C171" s="18">
        <v>0.182</v>
      </c>
      <c r="D171" s="6">
        <f t="shared" si="8"/>
        <v>2059.9487999999997</v>
      </c>
      <c r="E171" s="6">
        <f t="shared" si="8"/>
        <v>772.08767999999998</v>
      </c>
      <c r="F171" s="6">
        <f t="shared" si="7"/>
        <v>1607.0745600000002</v>
      </c>
      <c r="G171" s="6">
        <f t="shared" si="7"/>
        <v>2470.3660800000002</v>
      </c>
      <c r="H171" s="6">
        <f t="shared" si="7"/>
        <v>1668.4012799999996</v>
      </c>
      <c r="I171" s="6">
        <f t="shared" si="7"/>
        <v>3929.62752</v>
      </c>
      <c r="J171" s="6">
        <f t="shared" si="7"/>
        <v>1151.0553600000001</v>
      </c>
      <c r="K171" s="6">
        <f t="shared" si="7"/>
        <v>397.8374399999999</v>
      </c>
      <c r="L171" s="6">
        <f t="shared" si="7"/>
        <v>485.89632</v>
      </c>
      <c r="M171" s="8">
        <f t="shared" si="7"/>
        <v>1185.6499200000001</v>
      </c>
    </row>
    <row r="172" spans="2:13" x14ac:dyDescent="0.2">
      <c r="B172" s="7">
        <v>40649</v>
      </c>
      <c r="C172" s="18">
        <v>0.19500000000000001</v>
      </c>
      <c r="D172" s="6">
        <f t="shared" si="8"/>
        <v>2207.0879999999997</v>
      </c>
      <c r="E172" s="6">
        <f t="shared" si="8"/>
        <v>827.2367999999999</v>
      </c>
      <c r="F172" s="6">
        <f t="shared" si="7"/>
        <v>1721.8656000000001</v>
      </c>
      <c r="G172" s="6">
        <f t="shared" si="7"/>
        <v>2646.8208000000009</v>
      </c>
      <c r="H172" s="6">
        <f t="shared" si="7"/>
        <v>1787.5727999999999</v>
      </c>
      <c r="I172" s="6">
        <f t="shared" si="7"/>
        <v>4210.3152</v>
      </c>
      <c r="J172" s="6">
        <f t="shared" si="7"/>
        <v>1233.2735999999998</v>
      </c>
      <c r="K172" s="6">
        <f t="shared" si="7"/>
        <v>426.25439999999998</v>
      </c>
      <c r="L172" s="6">
        <f t="shared" si="7"/>
        <v>520.60320000000002</v>
      </c>
      <c r="M172" s="8">
        <f t="shared" si="7"/>
        <v>1270.3392000000003</v>
      </c>
    </row>
    <row r="173" spans="2:13" x14ac:dyDescent="0.2">
      <c r="B173" s="7">
        <v>40650</v>
      </c>
      <c r="C173" s="18">
        <v>0.19500000000000001</v>
      </c>
      <c r="D173" s="6">
        <f t="shared" si="8"/>
        <v>2207.0879999999997</v>
      </c>
      <c r="E173" s="6">
        <f t="shared" si="8"/>
        <v>827.2367999999999</v>
      </c>
      <c r="F173" s="6">
        <f t="shared" si="7"/>
        <v>1721.8656000000001</v>
      </c>
      <c r="G173" s="6">
        <f t="shared" si="7"/>
        <v>2646.8208000000009</v>
      </c>
      <c r="H173" s="6">
        <f t="shared" si="7"/>
        <v>1787.5727999999999</v>
      </c>
      <c r="I173" s="6">
        <f t="shared" si="7"/>
        <v>4210.3152</v>
      </c>
      <c r="J173" s="6">
        <f t="shared" si="7"/>
        <v>1233.2735999999998</v>
      </c>
      <c r="K173" s="6">
        <f t="shared" si="7"/>
        <v>426.25439999999998</v>
      </c>
      <c r="L173" s="6">
        <f t="shared" si="7"/>
        <v>520.60320000000002</v>
      </c>
      <c r="M173" s="8">
        <f t="shared" si="7"/>
        <v>1270.3392000000003</v>
      </c>
    </row>
    <row r="174" spans="2:13" x14ac:dyDescent="0.2">
      <c r="B174" s="7">
        <v>40651</v>
      </c>
      <c r="C174" s="18">
        <v>0.19500000000000001</v>
      </c>
      <c r="D174" s="6">
        <f t="shared" si="8"/>
        <v>2207.0879999999997</v>
      </c>
      <c r="E174" s="6">
        <f t="shared" si="8"/>
        <v>827.2367999999999</v>
      </c>
      <c r="F174" s="6">
        <f t="shared" si="7"/>
        <v>1721.8656000000001</v>
      </c>
      <c r="G174" s="6">
        <f t="shared" si="7"/>
        <v>2646.8208000000009</v>
      </c>
      <c r="H174" s="6">
        <f t="shared" si="7"/>
        <v>1787.5727999999999</v>
      </c>
      <c r="I174" s="6">
        <f t="shared" si="7"/>
        <v>4210.3152</v>
      </c>
      <c r="J174" s="6">
        <f t="shared" si="7"/>
        <v>1233.2735999999998</v>
      </c>
      <c r="K174" s="6">
        <f t="shared" si="7"/>
        <v>426.25439999999998</v>
      </c>
      <c r="L174" s="6">
        <f t="shared" si="7"/>
        <v>520.60320000000002</v>
      </c>
      <c r="M174" s="8">
        <f t="shared" si="7"/>
        <v>1270.3392000000003</v>
      </c>
    </row>
    <row r="175" spans="2:13" x14ac:dyDescent="0.2">
      <c r="B175" s="7">
        <v>40652</v>
      </c>
      <c r="C175" s="18">
        <v>0.19500000000000001</v>
      </c>
      <c r="D175" s="6">
        <f t="shared" si="8"/>
        <v>2207.0879999999997</v>
      </c>
      <c r="E175" s="6">
        <f t="shared" si="8"/>
        <v>827.2367999999999</v>
      </c>
      <c r="F175" s="6">
        <f t="shared" si="7"/>
        <v>1721.8656000000001</v>
      </c>
      <c r="G175" s="6">
        <f t="shared" si="7"/>
        <v>2646.8208000000009</v>
      </c>
      <c r="H175" s="6">
        <f t="shared" si="7"/>
        <v>1787.5727999999999</v>
      </c>
      <c r="I175" s="6">
        <f t="shared" si="7"/>
        <v>4210.3152</v>
      </c>
      <c r="J175" s="6">
        <f t="shared" si="7"/>
        <v>1233.2735999999998</v>
      </c>
      <c r="K175" s="6">
        <f t="shared" si="7"/>
        <v>426.25439999999998</v>
      </c>
      <c r="L175" s="6">
        <f t="shared" si="7"/>
        <v>520.60320000000002</v>
      </c>
      <c r="M175" s="8">
        <f t="shared" si="7"/>
        <v>1270.3392000000003</v>
      </c>
    </row>
    <row r="176" spans="2:13" x14ac:dyDescent="0.2">
      <c r="B176" s="7">
        <v>40653</v>
      </c>
      <c r="C176" s="18">
        <v>0.19500000000000001</v>
      </c>
      <c r="D176" s="6">
        <f t="shared" si="8"/>
        <v>2207.0879999999997</v>
      </c>
      <c r="E176" s="6">
        <f t="shared" si="8"/>
        <v>827.2367999999999</v>
      </c>
      <c r="F176" s="6">
        <f t="shared" si="7"/>
        <v>1721.8656000000001</v>
      </c>
      <c r="G176" s="6">
        <f t="shared" si="7"/>
        <v>2646.8208000000009</v>
      </c>
      <c r="H176" s="6">
        <f t="shared" si="7"/>
        <v>1787.5727999999999</v>
      </c>
      <c r="I176" s="6">
        <f t="shared" si="7"/>
        <v>4210.3152</v>
      </c>
      <c r="J176" s="6">
        <f t="shared" si="7"/>
        <v>1233.2735999999998</v>
      </c>
      <c r="K176" s="6">
        <f t="shared" si="7"/>
        <v>426.25439999999998</v>
      </c>
      <c r="L176" s="6">
        <f t="shared" si="7"/>
        <v>520.60320000000002</v>
      </c>
      <c r="M176" s="8">
        <f t="shared" si="7"/>
        <v>1270.3392000000003</v>
      </c>
    </row>
    <row r="177" spans="2:13" x14ac:dyDescent="0.2">
      <c r="B177" s="7">
        <v>40654</v>
      </c>
      <c r="C177" s="18">
        <v>0.20799999999999999</v>
      </c>
      <c r="D177" s="6">
        <f t="shared" si="8"/>
        <v>2354.2271999999998</v>
      </c>
      <c r="E177" s="6">
        <f t="shared" si="8"/>
        <v>882.38592000000006</v>
      </c>
      <c r="F177" s="6">
        <f t="shared" si="7"/>
        <v>1836.6566400000002</v>
      </c>
      <c r="G177" s="6">
        <f t="shared" si="7"/>
        <v>2823.2755199999997</v>
      </c>
      <c r="H177" s="6">
        <f t="shared" si="7"/>
        <v>1906.74432</v>
      </c>
      <c r="I177" s="6">
        <f t="shared" si="7"/>
        <v>4491.00288</v>
      </c>
      <c r="J177" s="6">
        <f t="shared" si="7"/>
        <v>1315.4918399999997</v>
      </c>
      <c r="K177" s="6">
        <f t="shared" si="7"/>
        <v>454.67135999999994</v>
      </c>
      <c r="L177" s="6">
        <f t="shared" si="7"/>
        <v>555.31007999999997</v>
      </c>
      <c r="M177" s="8">
        <f t="shared" si="7"/>
        <v>1355.0284799999999</v>
      </c>
    </row>
    <row r="178" spans="2:13" x14ac:dyDescent="0.2">
      <c r="B178" s="7">
        <v>40655</v>
      </c>
      <c r="C178" s="18">
        <v>0.20799999999999999</v>
      </c>
      <c r="D178" s="6">
        <f t="shared" si="8"/>
        <v>2354.2271999999998</v>
      </c>
      <c r="E178" s="6">
        <f t="shared" si="8"/>
        <v>882.38592000000006</v>
      </c>
      <c r="F178" s="6">
        <f t="shared" si="7"/>
        <v>1836.6566400000002</v>
      </c>
      <c r="G178" s="6">
        <f t="shared" si="7"/>
        <v>2823.2755199999997</v>
      </c>
      <c r="H178" s="6">
        <f t="shared" si="7"/>
        <v>1906.74432</v>
      </c>
      <c r="I178" s="6">
        <f t="shared" si="7"/>
        <v>4491.00288</v>
      </c>
      <c r="J178" s="6">
        <f t="shared" si="7"/>
        <v>1315.4918399999997</v>
      </c>
      <c r="K178" s="6">
        <f t="shared" si="7"/>
        <v>454.67135999999994</v>
      </c>
      <c r="L178" s="6">
        <f t="shared" si="7"/>
        <v>555.31007999999997</v>
      </c>
      <c r="M178" s="8">
        <f t="shared" si="7"/>
        <v>1355.0284799999999</v>
      </c>
    </row>
    <row r="179" spans="2:13" x14ac:dyDescent="0.2">
      <c r="B179" s="7">
        <v>40656</v>
      </c>
      <c r="C179" s="18">
        <v>0.20799999999999999</v>
      </c>
      <c r="D179" s="6">
        <f t="shared" si="8"/>
        <v>2354.2271999999998</v>
      </c>
      <c r="E179" s="6">
        <f t="shared" si="8"/>
        <v>882.38592000000006</v>
      </c>
      <c r="F179" s="6">
        <f t="shared" si="7"/>
        <v>1836.6566400000002</v>
      </c>
      <c r="G179" s="6">
        <f t="shared" si="7"/>
        <v>2823.2755199999997</v>
      </c>
      <c r="H179" s="6">
        <f t="shared" si="7"/>
        <v>1906.74432</v>
      </c>
      <c r="I179" s="6">
        <f t="shared" si="7"/>
        <v>4491.00288</v>
      </c>
      <c r="J179" s="6">
        <f t="shared" si="7"/>
        <v>1315.4918399999997</v>
      </c>
      <c r="K179" s="6">
        <f t="shared" si="7"/>
        <v>454.67135999999994</v>
      </c>
      <c r="L179" s="6">
        <f t="shared" si="7"/>
        <v>555.31007999999997</v>
      </c>
      <c r="M179" s="8">
        <f t="shared" si="7"/>
        <v>1355.0284799999999</v>
      </c>
    </row>
    <row r="180" spans="2:13" x14ac:dyDescent="0.2">
      <c r="B180" s="7">
        <v>40657</v>
      </c>
      <c r="C180" s="18">
        <v>0.20799999999999999</v>
      </c>
      <c r="D180" s="6">
        <f t="shared" si="8"/>
        <v>2354.2271999999998</v>
      </c>
      <c r="E180" s="6">
        <f t="shared" si="8"/>
        <v>882.38592000000006</v>
      </c>
      <c r="F180" s="6">
        <f t="shared" si="7"/>
        <v>1836.6566400000002</v>
      </c>
      <c r="G180" s="6">
        <f t="shared" si="7"/>
        <v>2823.2755199999997</v>
      </c>
      <c r="H180" s="6">
        <f t="shared" si="7"/>
        <v>1906.74432</v>
      </c>
      <c r="I180" s="6">
        <f t="shared" si="7"/>
        <v>4491.00288</v>
      </c>
      <c r="J180" s="6">
        <f t="shared" si="7"/>
        <v>1315.4918399999997</v>
      </c>
      <c r="K180" s="6">
        <f t="shared" si="7"/>
        <v>454.67135999999994</v>
      </c>
      <c r="L180" s="6">
        <f t="shared" si="7"/>
        <v>555.31007999999997</v>
      </c>
      <c r="M180" s="8">
        <f t="shared" si="7"/>
        <v>1355.0284799999999</v>
      </c>
    </row>
    <row r="181" spans="2:13" x14ac:dyDescent="0.2">
      <c r="B181" s="7">
        <v>40658</v>
      </c>
      <c r="C181" s="18">
        <v>0.20799999999999999</v>
      </c>
      <c r="D181" s="6">
        <f t="shared" si="8"/>
        <v>2354.2271999999998</v>
      </c>
      <c r="E181" s="6">
        <f t="shared" si="8"/>
        <v>882.38592000000006</v>
      </c>
      <c r="F181" s="6">
        <f t="shared" si="7"/>
        <v>1836.6566400000002</v>
      </c>
      <c r="G181" s="6">
        <f t="shared" si="7"/>
        <v>2823.2755199999997</v>
      </c>
      <c r="H181" s="6">
        <f t="shared" si="7"/>
        <v>1906.74432</v>
      </c>
      <c r="I181" s="6">
        <f t="shared" si="7"/>
        <v>4491.00288</v>
      </c>
      <c r="J181" s="6">
        <f t="shared" si="7"/>
        <v>1315.4918399999997</v>
      </c>
      <c r="K181" s="6">
        <f t="shared" si="7"/>
        <v>454.67135999999994</v>
      </c>
      <c r="L181" s="6">
        <f t="shared" si="7"/>
        <v>555.31007999999997</v>
      </c>
      <c r="M181" s="8">
        <f t="shared" si="7"/>
        <v>1355.0284799999999</v>
      </c>
    </row>
    <row r="182" spans="2:13" x14ac:dyDescent="0.2">
      <c r="B182" s="7">
        <v>40659</v>
      </c>
      <c r="C182" s="18">
        <v>0.221</v>
      </c>
      <c r="D182" s="6">
        <f t="shared" si="8"/>
        <v>2501.3663999999999</v>
      </c>
      <c r="E182" s="6">
        <f t="shared" si="8"/>
        <v>937.53503999999998</v>
      </c>
      <c r="F182" s="6">
        <f t="shared" si="7"/>
        <v>1951.4476799999998</v>
      </c>
      <c r="G182" s="6">
        <f t="shared" si="7"/>
        <v>2999.7302399999999</v>
      </c>
      <c r="H182" s="6">
        <f t="shared" si="7"/>
        <v>2025.9158399999997</v>
      </c>
      <c r="I182" s="6">
        <f t="shared" si="7"/>
        <v>4771.6905599999991</v>
      </c>
      <c r="J182" s="6">
        <f t="shared" si="7"/>
        <v>1397.7100800000001</v>
      </c>
      <c r="K182" s="6">
        <f t="shared" si="7"/>
        <v>483.08831999999995</v>
      </c>
      <c r="L182" s="6">
        <f t="shared" si="7"/>
        <v>590.01695999999993</v>
      </c>
      <c r="M182" s="8">
        <f t="shared" si="7"/>
        <v>1439.7177599999998</v>
      </c>
    </row>
    <row r="183" spans="2:13" x14ac:dyDescent="0.2">
      <c r="B183" s="7">
        <v>40660</v>
      </c>
      <c r="C183" s="18">
        <v>0.23400000000000001</v>
      </c>
      <c r="D183" s="6">
        <f t="shared" si="8"/>
        <v>2648.5056</v>
      </c>
      <c r="E183" s="6">
        <f t="shared" si="8"/>
        <v>992.68416000000013</v>
      </c>
      <c r="F183" s="6">
        <f t="shared" si="7"/>
        <v>2066.2387200000003</v>
      </c>
      <c r="G183" s="6">
        <f t="shared" si="7"/>
        <v>3176.1849600000005</v>
      </c>
      <c r="H183" s="6">
        <f t="shared" si="7"/>
        <v>2145.0873600000004</v>
      </c>
      <c r="I183" s="6">
        <f t="shared" si="7"/>
        <v>5052.37824</v>
      </c>
      <c r="J183" s="6">
        <f t="shared" si="7"/>
        <v>1479.9283200000002</v>
      </c>
      <c r="K183" s="6">
        <f t="shared" si="7"/>
        <v>511.50527999999997</v>
      </c>
      <c r="L183" s="6">
        <f t="shared" si="7"/>
        <v>624.72384</v>
      </c>
      <c r="M183" s="8">
        <f t="shared" si="7"/>
        <v>1524.4070400000003</v>
      </c>
    </row>
    <row r="184" spans="2:13" x14ac:dyDescent="0.2">
      <c r="B184" s="7">
        <v>40661</v>
      </c>
      <c r="C184" s="18">
        <v>0.221</v>
      </c>
      <c r="D184" s="6">
        <f t="shared" si="8"/>
        <v>2501.3663999999999</v>
      </c>
      <c r="E184" s="6">
        <f t="shared" si="8"/>
        <v>937.53503999999998</v>
      </c>
      <c r="F184" s="6">
        <f t="shared" si="7"/>
        <v>1951.4476799999998</v>
      </c>
      <c r="G184" s="6">
        <f t="shared" si="7"/>
        <v>2999.7302399999999</v>
      </c>
      <c r="H184" s="6">
        <f t="shared" si="7"/>
        <v>2025.9158399999997</v>
      </c>
      <c r="I184" s="6">
        <f t="shared" si="7"/>
        <v>4771.6905599999991</v>
      </c>
      <c r="J184" s="6">
        <f t="shared" si="7"/>
        <v>1397.7100800000001</v>
      </c>
      <c r="K184" s="6">
        <f t="shared" si="7"/>
        <v>483.08831999999995</v>
      </c>
      <c r="L184" s="6">
        <f t="shared" si="7"/>
        <v>590.01695999999993</v>
      </c>
      <c r="M184" s="8">
        <f t="shared" si="7"/>
        <v>1439.7177599999998</v>
      </c>
    </row>
    <row r="185" spans="2:13" x14ac:dyDescent="0.2">
      <c r="B185" s="7">
        <v>40662</v>
      </c>
      <c r="C185" s="18">
        <v>0.221</v>
      </c>
      <c r="D185" s="6">
        <f t="shared" si="8"/>
        <v>2501.3663999999999</v>
      </c>
      <c r="E185" s="6">
        <f t="shared" si="8"/>
        <v>937.53503999999998</v>
      </c>
      <c r="F185" s="6">
        <f t="shared" si="7"/>
        <v>1951.4476799999998</v>
      </c>
      <c r="G185" s="6">
        <f t="shared" si="7"/>
        <v>2999.7302399999999</v>
      </c>
      <c r="H185" s="6">
        <f t="shared" si="7"/>
        <v>2025.9158399999997</v>
      </c>
      <c r="I185" s="6">
        <f t="shared" si="7"/>
        <v>4771.6905599999991</v>
      </c>
      <c r="J185" s="6">
        <f t="shared" si="7"/>
        <v>1397.7100800000001</v>
      </c>
      <c r="K185" s="6">
        <f t="shared" si="7"/>
        <v>483.08831999999995</v>
      </c>
      <c r="L185" s="6">
        <f t="shared" si="7"/>
        <v>590.01695999999993</v>
      </c>
      <c r="M185" s="8">
        <f t="shared" si="7"/>
        <v>1439.7177599999998</v>
      </c>
    </row>
    <row r="186" spans="2:13" x14ac:dyDescent="0.2">
      <c r="B186" s="7">
        <v>40663</v>
      </c>
      <c r="C186" s="18">
        <v>0.156</v>
      </c>
      <c r="D186" s="6">
        <f t="shared" si="8"/>
        <v>1765.6704</v>
      </c>
      <c r="E186" s="6">
        <f t="shared" si="8"/>
        <v>661.78944000000001</v>
      </c>
      <c r="F186" s="6">
        <f t="shared" si="7"/>
        <v>1377.4924800000001</v>
      </c>
      <c r="G186" s="6">
        <f t="shared" si="7"/>
        <v>2117.4566400000003</v>
      </c>
      <c r="H186" s="6">
        <f t="shared" si="7"/>
        <v>1430.0582399999998</v>
      </c>
      <c r="I186" s="6">
        <f t="shared" si="7"/>
        <v>3368.2521599999995</v>
      </c>
      <c r="J186" s="6">
        <f t="shared" si="7"/>
        <v>986.6188800000001</v>
      </c>
      <c r="K186" s="6">
        <f t="shared" si="7"/>
        <v>341.00351999999998</v>
      </c>
      <c r="L186" s="6">
        <f t="shared" si="7"/>
        <v>416.48255999999992</v>
      </c>
      <c r="M186" s="8">
        <f t="shared" si="7"/>
        <v>1016.27136</v>
      </c>
    </row>
    <row r="187" spans="2:13" x14ac:dyDescent="0.2">
      <c r="B187" s="7">
        <v>40664</v>
      </c>
      <c r="C187" s="18">
        <v>6.3E-2</v>
      </c>
      <c r="D187" s="6">
        <f t="shared" si="8"/>
        <v>713.05920000000015</v>
      </c>
      <c r="E187" s="6">
        <f t="shared" si="8"/>
        <v>267.26112000000001</v>
      </c>
      <c r="F187" s="6">
        <f t="shared" si="7"/>
        <v>556.29504000000009</v>
      </c>
      <c r="G187" s="6">
        <f t="shared" si="7"/>
        <v>855.12672000000009</v>
      </c>
      <c r="H187" s="6">
        <f t="shared" si="7"/>
        <v>577.52351999999996</v>
      </c>
      <c r="I187" s="6">
        <f t="shared" si="7"/>
        <v>1360.2556799999998</v>
      </c>
      <c r="J187" s="6">
        <f t="shared" si="7"/>
        <v>398.44224000000003</v>
      </c>
      <c r="K187" s="6">
        <f t="shared" si="7"/>
        <v>137.71295999999998</v>
      </c>
      <c r="L187" s="6">
        <f t="shared" si="7"/>
        <v>168.19487999999998</v>
      </c>
      <c r="M187" s="8">
        <f t="shared" si="7"/>
        <v>410.41728000000001</v>
      </c>
    </row>
    <row r="188" spans="2:13" x14ac:dyDescent="0.2">
      <c r="B188" s="7">
        <v>40665</v>
      </c>
      <c r="C188" s="18">
        <v>0.10100000000000001</v>
      </c>
      <c r="D188" s="6">
        <f t="shared" si="8"/>
        <v>1143.1583999999998</v>
      </c>
      <c r="E188" s="6">
        <f t="shared" si="8"/>
        <v>428.46624000000003</v>
      </c>
      <c r="F188" s="6">
        <f t="shared" si="7"/>
        <v>891.83808000000022</v>
      </c>
      <c r="G188" s="6">
        <f t="shared" si="7"/>
        <v>1370.9174400000004</v>
      </c>
      <c r="H188" s="6">
        <f t="shared" si="7"/>
        <v>925.87104000000011</v>
      </c>
      <c r="I188" s="6">
        <f t="shared" si="7"/>
        <v>2180.7273599999999</v>
      </c>
      <c r="J188" s="6">
        <f t="shared" si="7"/>
        <v>638.77248000000009</v>
      </c>
      <c r="K188" s="6">
        <f t="shared" si="7"/>
        <v>220.77791999999997</v>
      </c>
      <c r="L188" s="6">
        <f t="shared" si="7"/>
        <v>269.64576</v>
      </c>
      <c r="M188" s="8">
        <f t="shared" si="7"/>
        <v>657.97056000000009</v>
      </c>
    </row>
    <row r="189" spans="2:13" x14ac:dyDescent="0.2">
      <c r="B189" s="7">
        <v>40666</v>
      </c>
      <c r="C189" s="18">
        <v>0.22800000000000001</v>
      </c>
      <c r="D189" s="6">
        <f t="shared" si="8"/>
        <v>2580.5951999999997</v>
      </c>
      <c r="E189" s="6">
        <f t="shared" si="8"/>
        <v>967.23072000000002</v>
      </c>
      <c r="F189" s="6">
        <f t="shared" si="7"/>
        <v>2013.2582400000001</v>
      </c>
      <c r="G189" s="6">
        <f t="shared" si="7"/>
        <v>3094.7443200000002</v>
      </c>
      <c r="H189" s="6">
        <f t="shared" si="7"/>
        <v>2090.0851200000002</v>
      </c>
      <c r="I189" s="6">
        <f t="shared" si="7"/>
        <v>4922.8300799999988</v>
      </c>
      <c r="J189" s="6">
        <f t="shared" si="7"/>
        <v>1441.9814400000002</v>
      </c>
      <c r="K189" s="6">
        <f t="shared" si="7"/>
        <v>498.38976000000002</v>
      </c>
      <c r="L189" s="6">
        <f t="shared" si="7"/>
        <v>608.70528000000002</v>
      </c>
      <c r="M189" s="8">
        <f t="shared" si="7"/>
        <v>1485.3196799999998</v>
      </c>
    </row>
    <row r="190" spans="2:13" x14ac:dyDescent="0.2">
      <c r="B190" s="7">
        <v>40667</v>
      </c>
      <c r="C190" s="18">
        <v>0.215</v>
      </c>
      <c r="D190" s="6">
        <f t="shared" si="8"/>
        <v>2433.4560000000001</v>
      </c>
      <c r="E190" s="6">
        <f t="shared" si="8"/>
        <v>912.08159999999998</v>
      </c>
      <c r="F190" s="6">
        <f t="shared" si="7"/>
        <v>1898.4672000000003</v>
      </c>
      <c r="G190" s="6">
        <f t="shared" si="7"/>
        <v>2918.2896000000001</v>
      </c>
      <c r="H190" s="6">
        <f t="shared" si="7"/>
        <v>1970.9135999999996</v>
      </c>
      <c r="I190" s="6">
        <f t="shared" si="7"/>
        <v>4642.1423999999997</v>
      </c>
      <c r="J190" s="6">
        <f t="shared" si="7"/>
        <v>1359.7632000000001</v>
      </c>
      <c r="K190" s="6">
        <f t="shared" si="7"/>
        <v>469.97279999999989</v>
      </c>
      <c r="L190" s="6">
        <f t="shared" si="7"/>
        <v>573.99839999999995</v>
      </c>
      <c r="M190" s="8">
        <f t="shared" si="7"/>
        <v>1400.6303999999998</v>
      </c>
    </row>
    <row r="191" spans="2:13" x14ac:dyDescent="0.2">
      <c r="B191" s="7">
        <v>40668</v>
      </c>
      <c r="C191" s="18">
        <v>0.20200000000000001</v>
      </c>
      <c r="D191" s="6">
        <f t="shared" si="8"/>
        <v>2286.3167999999996</v>
      </c>
      <c r="E191" s="6">
        <f t="shared" si="8"/>
        <v>856.93248000000006</v>
      </c>
      <c r="F191" s="6">
        <f t="shared" si="7"/>
        <v>1783.6761600000004</v>
      </c>
      <c r="G191" s="6">
        <f t="shared" si="7"/>
        <v>2741.8348800000008</v>
      </c>
      <c r="H191" s="6">
        <f t="shared" si="7"/>
        <v>1851.7420800000002</v>
      </c>
      <c r="I191" s="6">
        <f t="shared" si="7"/>
        <v>4361.4547199999997</v>
      </c>
      <c r="J191" s="6">
        <f t="shared" si="7"/>
        <v>1277.5449600000002</v>
      </c>
      <c r="K191" s="6">
        <f t="shared" si="7"/>
        <v>441.55583999999993</v>
      </c>
      <c r="L191" s="6">
        <f t="shared" si="7"/>
        <v>539.29151999999999</v>
      </c>
      <c r="M191" s="8">
        <f t="shared" si="7"/>
        <v>1315.9411200000002</v>
      </c>
    </row>
    <row r="192" spans="2:13" x14ac:dyDescent="0.2">
      <c r="B192" s="7">
        <v>40669</v>
      </c>
      <c r="C192" s="18">
        <v>0.215</v>
      </c>
      <c r="D192" s="6">
        <f t="shared" si="8"/>
        <v>2433.4560000000001</v>
      </c>
      <c r="E192" s="6">
        <f t="shared" si="8"/>
        <v>912.08159999999998</v>
      </c>
      <c r="F192" s="6">
        <f t="shared" si="7"/>
        <v>1898.4672000000003</v>
      </c>
      <c r="G192" s="6">
        <f t="shared" si="7"/>
        <v>2918.2896000000001</v>
      </c>
      <c r="H192" s="6">
        <f t="shared" si="7"/>
        <v>1970.9135999999996</v>
      </c>
      <c r="I192" s="6">
        <f t="shared" si="7"/>
        <v>4642.1423999999997</v>
      </c>
      <c r="J192" s="6">
        <f t="shared" si="7"/>
        <v>1359.7632000000001</v>
      </c>
      <c r="K192" s="6">
        <f t="shared" si="7"/>
        <v>469.97279999999989</v>
      </c>
      <c r="L192" s="6">
        <f t="shared" si="7"/>
        <v>573.99839999999995</v>
      </c>
      <c r="M192" s="8">
        <f t="shared" si="7"/>
        <v>1400.6303999999998</v>
      </c>
    </row>
    <row r="193" spans="2:13" x14ac:dyDescent="0.2">
      <c r="B193" s="7">
        <v>40670</v>
      </c>
      <c r="C193" s="18">
        <v>0.215</v>
      </c>
      <c r="D193" s="6">
        <f t="shared" si="8"/>
        <v>2433.4560000000001</v>
      </c>
      <c r="E193" s="6">
        <f t="shared" si="8"/>
        <v>912.08159999999998</v>
      </c>
      <c r="F193" s="6">
        <f t="shared" si="8"/>
        <v>1898.4672000000003</v>
      </c>
      <c r="G193" s="6">
        <f t="shared" si="8"/>
        <v>2918.2896000000001</v>
      </c>
      <c r="H193" s="6">
        <f t="shared" si="8"/>
        <v>1970.9135999999996</v>
      </c>
      <c r="I193" s="6">
        <f t="shared" si="8"/>
        <v>4642.1423999999997</v>
      </c>
      <c r="J193" s="6">
        <f t="shared" si="8"/>
        <v>1359.7632000000001</v>
      </c>
      <c r="K193" s="6">
        <f t="shared" si="8"/>
        <v>469.97279999999989</v>
      </c>
      <c r="L193" s="6">
        <f t="shared" si="8"/>
        <v>573.99839999999995</v>
      </c>
      <c r="M193" s="8">
        <f t="shared" si="8"/>
        <v>1400.6303999999998</v>
      </c>
    </row>
    <row r="194" spans="2:13" x14ac:dyDescent="0.2">
      <c r="B194" s="7">
        <v>40671</v>
      </c>
      <c r="C194" s="18">
        <v>0.17699999999999999</v>
      </c>
      <c r="D194" s="6">
        <f t="shared" si="8"/>
        <v>2003.3568</v>
      </c>
      <c r="E194" s="6">
        <f t="shared" si="8"/>
        <v>750.87648000000002</v>
      </c>
      <c r="F194" s="6">
        <f t="shared" si="8"/>
        <v>1562.92416</v>
      </c>
      <c r="G194" s="6">
        <f t="shared" si="8"/>
        <v>2402.4988800000001</v>
      </c>
      <c r="H194" s="6">
        <f t="shared" si="8"/>
        <v>1622.5660799999998</v>
      </c>
      <c r="I194" s="6">
        <f t="shared" si="8"/>
        <v>3821.6707199999992</v>
      </c>
      <c r="J194" s="6">
        <f t="shared" si="8"/>
        <v>1119.4329600000001</v>
      </c>
      <c r="K194" s="6">
        <f t="shared" si="8"/>
        <v>386.90783999999991</v>
      </c>
      <c r="L194" s="6">
        <f t="shared" si="8"/>
        <v>472.54751999999991</v>
      </c>
      <c r="M194" s="8">
        <f t="shared" si="8"/>
        <v>1153.0771199999999</v>
      </c>
    </row>
    <row r="195" spans="2:13" x14ac:dyDescent="0.2">
      <c r="B195" s="7">
        <v>40672</v>
      </c>
      <c r="C195" s="18">
        <v>5.0999999999999997E-2</v>
      </c>
      <c r="D195" s="6">
        <f t="shared" si="8"/>
        <v>577.23839999999984</v>
      </c>
      <c r="E195" s="6">
        <f t="shared" si="8"/>
        <v>216.35423999999995</v>
      </c>
      <c r="F195" s="6">
        <f t="shared" si="8"/>
        <v>450.33408000000003</v>
      </c>
      <c r="G195" s="6">
        <f t="shared" si="8"/>
        <v>692.24543999999992</v>
      </c>
      <c r="H195" s="6">
        <f t="shared" si="8"/>
        <v>467.51903999999996</v>
      </c>
      <c r="I195" s="6">
        <f t="shared" si="8"/>
        <v>1101.1593599999999</v>
      </c>
      <c r="J195" s="6">
        <f t="shared" si="8"/>
        <v>322.54847999999993</v>
      </c>
      <c r="K195" s="6">
        <f t="shared" si="8"/>
        <v>111.48191999999997</v>
      </c>
      <c r="L195" s="6">
        <f t="shared" si="8"/>
        <v>136.15775999999997</v>
      </c>
      <c r="M195" s="8">
        <f t="shared" si="8"/>
        <v>332.24256000000003</v>
      </c>
    </row>
    <row r="196" spans="2:13" x14ac:dyDescent="0.2">
      <c r="B196" s="7">
        <v>40673</v>
      </c>
      <c r="C196" s="18">
        <v>5.0999999999999997E-2</v>
      </c>
      <c r="D196" s="6">
        <f t="shared" si="8"/>
        <v>577.23839999999984</v>
      </c>
      <c r="E196" s="6">
        <f t="shared" si="8"/>
        <v>216.35423999999995</v>
      </c>
      <c r="F196" s="6">
        <f t="shared" si="8"/>
        <v>450.33408000000003</v>
      </c>
      <c r="G196" s="6">
        <f t="shared" si="8"/>
        <v>692.24543999999992</v>
      </c>
      <c r="H196" s="6">
        <f t="shared" si="8"/>
        <v>467.51903999999996</v>
      </c>
      <c r="I196" s="6">
        <f t="shared" si="8"/>
        <v>1101.1593599999999</v>
      </c>
      <c r="J196" s="6">
        <f t="shared" si="8"/>
        <v>322.54847999999993</v>
      </c>
      <c r="K196" s="6">
        <f t="shared" si="8"/>
        <v>111.48191999999997</v>
      </c>
      <c r="L196" s="6">
        <f t="shared" si="8"/>
        <v>136.15775999999997</v>
      </c>
      <c r="M196" s="8">
        <f t="shared" si="8"/>
        <v>332.24256000000003</v>
      </c>
    </row>
    <row r="197" spans="2:13" x14ac:dyDescent="0.2">
      <c r="B197" s="7">
        <v>40674</v>
      </c>
      <c r="C197" s="18">
        <v>0.114</v>
      </c>
      <c r="D197" s="6">
        <f t="shared" si="8"/>
        <v>1290.2975999999999</v>
      </c>
      <c r="E197" s="6">
        <f t="shared" si="8"/>
        <v>483.61536000000001</v>
      </c>
      <c r="F197" s="6">
        <f t="shared" si="8"/>
        <v>1006.6291200000001</v>
      </c>
      <c r="G197" s="6">
        <f t="shared" si="8"/>
        <v>1547.3721600000001</v>
      </c>
      <c r="H197" s="6">
        <f t="shared" si="8"/>
        <v>1045.0425600000001</v>
      </c>
      <c r="I197" s="6">
        <f t="shared" si="8"/>
        <v>2461.4150399999994</v>
      </c>
      <c r="J197" s="6">
        <f t="shared" si="8"/>
        <v>720.99072000000012</v>
      </c>
      <c r="K197" s="6">
        <f t="shared" si="8"/>
        <v>249.19488000000001</v>
      </c>
      <c r="L197" s="6">
        <f t="shared" si="8"/>
        <v>304.35264000000001</v>
      </c>
      <c r="M197" s="8">
        <f t="shared" si="8"/>
        <v>742.65983999999992</v>
      </c>
    </row>
    <row r="198" spans="2:13" x14ac:dyDescent="0.2">
      <c r="B198" s="7">
        <v>40675</v>
      </c>
      <c r="C198" s="18">
        <v>0.20200000000000001</v>
      </c>
      <c r="D198" s="6">
        <f t="shared" si="8"/>
        <v>2286.3167999999996</v>
      </c>
      <c r="E198" s="6">
        <f t="shared" si="8"/>
        <v>856.93248000000006</v>
      </c>
      <c r="F198" s="6">
        <f t="shared" si="8"/>
        <v>1783.6761600000004</v>
      </c>
      <c r="G198" s="6">
        <f t="shared" si="8"/>
        <v>2741.8348800000008</v>
      </c>
      <c r="H198" s="6">
        <f t="shared" si="8"/>
        <v>1851.7420800000002</v>
      </c>
      <c r="I198" s="6">
        <f t="shared" si="8"/>
        <v>4361.4547199999997</v>
      </c>
      <c r="J198" s="6">
        <f t="shared" si="8"/>
        <v>1277.5449600000002</v>
      </c>
      <c r="K198" s="6">
        <f t="shared" si="8"/>
        <v>441.55583999999993</v>
      </c>
      <c r="L198" s="6">
        <f t="shared" si="8"/>
        <v>539.29151999999999</v>
      </c>
      <c r="M198" s="8">
        <f t="shared" si="8"/>
        <v>1315.9411200000002</v>
      </c>
    </row>
    <row r="199" spans="2:13" x14ac:dyDescent="0.2">
      <c r="B199" s="7">
        <v>40676</v>
      </c>
      <c r="C199" s="18">
        <v>0.22800000000000001</v>
      </c>
      <c r="D199" s="6">
        <f t="shared" si="8"/>
        <v>2580.5951999999997</v>
      </c>
      <c r="E199" s="6">
        <f t="shared" si="8"/>
        <v>967.23072000000002</v>
      </c>
      <c r="F199" s="6">
        <f t="shared" si="8"/>
        <v>2013.2582400000001</v>
      </c>
      <c r="G199" s="6">
        <f t="shared" si="8"/>
        <v>3094.7443200000002</v>
      </c>
      <c r="H199" s="6">
        <f t="shared" si="8"/>
        <v>2090.0851200000002</v>
      </c>
      <c r="I199" s="6">
        <f t="shared" si="8"/>
        <v>4922.8300799999988</v>
      </c>
      <c r="J199" s="6">
        <f t="shared" si="8"/>
        <v>1441.9814400000002</v>
      </c>
      <c r="K199" s="6">
        <f t="shared" si="8"/>
        <v>498.38976000000002</v>
      </c>
      <c r="L199" s="6">
        <f t="shared" si="8"/>
        <v>608.70528000000002</v>
      </c>
      <c r="M199" s="8">
        <f t="shared" si="8"/>
        <v>1485.3196799999998</v>
      </c>
    </row>
    <row r="200" spans="2:13" x14ac:dyDescent="0.2">
      <c r="B200" s="7">
        <v>40677</v>
      </c>
      <c r="C200" s="18">
        <v>0.16400000000000001</v>
      </c>
      <c r="D200" s="6">
        <f t="shared" si="8"/>
        <v>1856.2176000000002</v>
      </c>
      <c r="E200" s="6">
        <f t="shared" si="8"/>
        <v>695.72736000000009</v>
      </c>
      <c r="F200" s="6">
        <f t="shared" si="8"/>
        <v>1448.13312</v>
      </c>
      <c r="G200" s="6">
        <f t="shared" si="8"/>
        <v>2226.0441600000004</v>
      </c>
      <c r="H200" s="6">
        <f t="shared" si="8"/>
        <v>1503.3945599999997</v>
      </c>
      <c r="I200" s="6">
        <f t="shared" si="8"/>
        <v>3540.9830399999996</v>
      </c>
      <c r="J200" s="6">
        <f t="shared" si="8"/>
        <v>1037.2147200000002</v>
      </c>
      <c r="K200" s="6">
        <f t="shared" si="8"/>
        <v>358.49088000000006</v>
      </c>
      <c r="L200" s="6">
        <f t="shared" si="8"/>
        <v>437.84064000000006</v>
      </c>
      <c r="M200" s="8">
        <f t="shared" si="8"/>
        <v>1068.3878400000001</v>
      </c>
    </row>
    <row r="201" spans="2:13" x14ac:dyDescent="0.2">
      <c r="B201" s="7">
        <v>40678</v>
      </c>
      <c r="C201" s="18">
        <v>6.3E-2</v>
      </c>
      <c r="D201" s="6">
        <f t="shared" si="8"/>
        <v>713.05920000000015</v>
      </c>
      <c r="E201" s="6">
        <f t="shared" si="8"/>
        <v>267.26112000000001</v>
      </c>
      <c r="F201" s="6">
        <f t="shared" si="8"/>
        <v>556.29504000000009</v>
      </c>
      <c r="G201" s="6">
        <f t="shared" si="8"/>
        <v>855.12672000000009</v>
      </c>
      <c r="H201" s="6">
        <f t="shared" si="8"/>
        <v>577.52351999999996</v>
      </c>
      <c r="I201" s="6">
        <f t="shared" si="8"/>
        <v>1360.2556799999998</v>
      </c>
      <c r="J201" s="6">
        <f t="shared" si="8"/>
        <v>398.44224000000003</v>
      </c>
      <c r="K201" s="6">
        <f t="shared" si="8"/>
        <v>137.71295999999998</v>
      </c>
      <c r="L201" s="6">
        <f t="shared" si="8"/>
        <v>168.19487999999998</v>
      </c>
      <c r="M201" s="8">
        <f t="shared" si="8"/>
        <v>410.41728000000001</v>
      </c>
    </row>
    <row r="202" spans="2:13" x14ac:dyDescent="0.2">
      <c r="B202" s="7">
        <v>40679</v>
      </c>
      <c r="C202" s="18">
        <v>6.3E-2</v>
      </c>
      <c r="D202" s="6">
        <f t="shared" si="8"/>
        <v>713.05920000000015</v>
      </c>
      <c r="E202" s="6">
        <f t="shared" si="8"/>
        <v>267.26112000000001</v>
      </c>
      <c r="F202" s="6">
        <f t="shared" si="8"/>
        <v>556.29504000000009</v>
      </c>
      <c r="G202" s="6">
        <f t="shared" si="8"/>
        <v>855.12672000000009</v>
      </c>
      <c r="H202" s="6">
        <f t="shared" si="8"/>
        <v>577.52351999999996</v>
      </c>
      <c r="I202" s="6">
        <f t="shared" si="8"/>
        <v>1360.2556799999998</v>
      </c>
      <c r="J202" s="6">
        <f t="shared" si="8"/>
        <v>398.44224000000003</v>
      </c>
      <c r="K202" s="6">
        <f t="shared" si="8"/>
        <v>137.71295999999998</v>
      </c>
      <c r="L202" s="6">
        <f t="shared" si="8"/>
        <v>168.19487999999998</v>
      </c>
      <c r="M202" s="8">
        <f t="shared" si="8"/>
        <v>410.41728000000001</v>
      </c>
    </row>
    <row r="203" spans="2:13" x14ac:dyDescent="0.2">
      <c r="B203" s="7">
        <v>40680</v>
      </c>
      <c r="C203" s="18">
        <v>6.3E-2</v>
      </c>
      <c r="D203" s="6">
        <f t="shared" si="8"/>
        <v>713.05920000000015</v>
      </c>
      <c r="E203" s="6">
        <f t="shared" si="8"/>
        <v>267.26112000000001</v>
      </c>
      <c r="F203" s="6">
        <f t="shared" si="8"/>
        <v>556.29504000000009</v>
      </c>
      <c r="G203" s="6">
        <f t="shared" si="8"/>
        <v>855.12672000000009</v>
      </c>
      <c r="H203" s="6">
        <f t="shared" si="8"/>
        <v>577.52351999999996</v>
      </c>
      <c r="I203" s="6">
        <f t="shared" si="8"/>
        <v>1360.2556799999998</v>
      </c>
      <c r="J203" s="6">
        <f t="shared" si="8"/>
        <v>398.44224000000003</v>
      </c>
      <c r="K203" s="6">
        <f t="shared" si="8"/>
        <v>137.71295999999998</v>
      </c>
      <c r="L203" s="6">
        <f t="shared" si="8"/>
        <v>168.19487999999998</v>
      </c>
      <c r="M203" s="8">
        <f t="shared" si="8"/>
        <v>410.41728000000001</v>
      </c>
    </row>
    <row r="204" spans="2:13" x14ac:dyDescent="0.2">
      <c r="B204" s="7">
        <v>40681</v>
      </c>
      <c r="C204" s="18">
        <v>5.0999999999999997E-2</v>
      </c>
      <c r="D204" s="6">
        <f t="shared" si="8"/>
        <v>577.23839999999984</v>
      </c>
      <c r="E204" s="6">
        <f t="shared" si="8"/>
        <v>216.35423999999995</v>
      </c>
      <c r="F204" s="6">
        <f t="shared" si="8"/>
        <v>450.33408000000003</v>
      </c>
      <c r="G204" s="6">
        <f t="shared" si="8"/>
        <v>692.24543999999992</v>
      </c>
      <c r="H204" s="6">
        <f t="shared" si="8"/>
        <v>467.51903999999996</v>
      </c>
      <c r="I204" s="6">
        <f t="shared" si="8"/>
        <v>1101.1593599999999</v>
      </c>
      <c r="J204" s="6">
        <f t="shared" si="8"/>
        <v>322.54847999999993</v>
      </c>
      <c r="K204" s="6">
        <f t="shared" si="8"/>
        <v>111.48191999999997</v>
      </c>
      <c r="L204" s="6">
        <f t="shared" si="8"/>
        <v>136.15775999999997</v>
      </c>
      <c r="M204" s="8">
        <f t="shared" si="8"/>
        <v>332.24256000000003</v>
      </c>
    </row>
    <row r="205" spans="2:13" x14ac:dyDescent="0.2">
      <c r="B205" s="7">
        <v>40682</v>
      </c>
      <c r="C205" s="18">
        <v>0.17699999999999999</v>
      </c>
      <c r="D205" s="6">
        <f t="shared" si="8"/>
        <v>2003.3568</v>
      </c>
      <c r="E205" s="6">
        <f t="shared" si="8"/>
        <v>750.87648000000002</v>
      </c>
      <c r="F205" s="6">
        <f t="shared" si="8"/>
        <v>1562.92416</v>
      </c>
      <c r="G205" s="6">
        <f t="shared" si="8"/>
        <v>2402.4988800000001</v>
      </c>
      <c r="H205" s="6">
        <f t="shared" si="8"/>
        <v>1622.5660799999998</v>
      </c>
      <c r="I205" s="6">
        <f t="shared" si="8"/>
        <v>3821.6707199999992</v>
      </c>
      <c r="J205" s="6">
        <f t="shared" si="8"/>
        <v>1119.4329600000001</v>
      </c>
      <c r="K205" s="6">
        <f t="shared" si="8"/>
        <v>386.90783999999991</v>
      </c>
      <c r="L205" s="6">
        <f t="shared" si="8"/>
        <v>472.54751999999991</v>
      </c>
      <c r="M205" s="8">
        <f t="shared" si="8"/>
        <v>1153.0771199999999</v>
      </c>
    </row>
    <row r="206" spans="2:13" x14ac:dyDescent="0.2">
      <c r="B206" s="7">
        <v>40683</v>
      </c>
      <c r="C206" s="18">
        <v>0.215</v>
      </c>
      <c r="D206" s="6">
        <f t="shared" si="8"/>
        <v>2433.4560000000001</v>
      </c>
      <c r="E206" s="6">
        <f t="shared" si="8"/>
        <v>912.08159999999998</v>
      </c>
      <c r="F206" s="6">
        <f t="shared" si="8"/>
        <v>1898.4672000000003</v>
      </c>
      <c r="G206" s="6">
        <f t="shared" si="8"/>
        <v>2918.2896000000001</v>
      </c>
      <c r="H206" s="6">
        <f t="shared" si="8"/>
        <v>1970.9135999999996</v>
      </c>
      <c r="I206" s="6">
        <f t="shared" si="8"/>
        <v>4642.1423999999997</v>
      </c>
      <c r="J206" s="6">
        <f t="shared" si="8"/>
        <v>1359.7632000000001</v>
      </c>
      <c r="K206" s="6">
        <f t="shared" si="8"/>
        <v>469.97279999999989</v>
      </c>
      <c r="L206" s="6">
        <f t="shared" si="8"/>
        <v>573.99839999999995</v>
      </c>
      <c r="M206" s="8">
        <f t="shared" si="8"/>
        <v>1400.6303999999998</v>
      </c>
    </row>
    <row r="207" spans="2:13" x14ac:dyDescent="0.2">
      <c r="B207" s="7">
        <v>40684</v>
      </c>
      <c r="C207" s="18">
        <v>0.215</v>
      </c>
      <c r="D207" s="6">
        <f t="shared" si="8"/>
        <v>2433.4560000000001</v>
      </c>
      <c r="E207" s="6">
        <f t="shared" si="8"/>
        <v>912.08159999999998</v>
      </c>
      <c r="F207" s="6">
        <f t="shared" si="8"/>
        <v>1898.4672000000003</v>
      </c>
      <c r="G207" s="6">
        <f t="shared" si="8"/>
        <v>2918.2896000000001</v>
      </c>
      <c r="H207" s="6">
        <f t="shared" si="8"/>
        <v>1970.9135999999996</v>
      </c>
      <c r="I207" s="6">
        <f t="shared" si="8"/>
        <v>4642.1423999999997</v>
      </c>
      <c r="J207" s="6">
        <f t="shared" si="8"/>
        <v>1359.7632000000001</v>
      </c>
      <c r="K207" s="6">
        <f t="shared" si="8"/>
        <v>469.97279999999989</v>
      </c>
      <c r="L207" s="6">
        <f t="shared" si="8"/>
        <v>573.99839999999995</v>
      </c>
      <c r="M207" s="8">
        <f t="shared" si="8"/>
        <v>1400.6303999999998</v>
      </c>
    </row>
    <row r="208" spans="2:13" x14ac:dyDescent="0.2">
      <c r="B208" s="7">
        <v>40685</v>
      </c>
      <c r="C208" s="18">
        <v>0.215</v>
      </c>
      <c r="D208" s="6">
        <f t="shared" si="8"/>
        <v>2433.4560000000001</v>
      </c>
      <c r="E208" s="6">
        <f t="shared" si="8"/>
        <v>912.08159999999998</v>
      </c>
      <c r="F208" s="6">
        <f t="shared" si="8"/>
        <v>1898.4672000000003</v>
      </c>
      <c r="G208" s="6">
        <f t="shared" si="8"/>
        <v>2918.2896000000001</v>
      </c>
      <c r="H208" s="6">
        <f t="shared" si="8"/>
        <v>1970.9135999999996</v>
      </c>
      <c r="I208" s="6">
        <f t="shared" si="8"/>
        <v>4642.1423999999997</v>
      </c>
      <c r="J208" s="6">
        <f t="shared" si="8"/>
        <v>1359.7632000000001</v>
      </c>
      <c r="K208" s="6">
        <f t="shared" si="8"/>
        <v>469.97279999999989</v>
      </c>
      <c r="L208" s="6">
        <f t="shared" si="8"/>
        <v>573.99839999999995</v>
      </c>
      <c r="M208" s="8">
        <f t="shared" si="8"/>
        <v>1400.6303999999998</v>
      </c>
    </row>
    <row r="209" spans="2:13" x14ac:dyDescent="0.2">
      <c r="B209" s="7">
        <v>40686</v>
      </c>
      <c r="C209" s="18">
        <v>0.35399999999999998</v>
      </c>
      <c r="D209" s="6">
        <f t="shared" si="8"/>
        <v>4006.7136</v>
      </c>
      <c r="E209" s="6">
        <f t="shared" si="8"/>
        <v>1501.75296</v>
      </c>
      <c r="F209" s="6">
        <f t="shared" si="8"/>
        <v>3125.8483200000001</v>
      </c>
      <c r="G209" s="6">
        <f t="shared" si="8"/>
        <v>4804.9977600000002</v>
      </c>
      <c r="H209" s="6">
        <f t="shared" si="8"/>
        <v>3245.1321599999997</v>
      </c>
      <c r="I209" s="6">
        <f t="shared" si="8"/>
        <v>7643.3414399999983</v>
      </c>
      <c r="J209" s="6">
        <f t="shared" si="8"/>
        <v>2238.8659200000002</v>
      </c>
      <c r="K209" s="6">
        <f t="shared" si="8"/>
        <v>773.81567999999982</v>
      </c>
      <c r="L209" s="6">
        <f t="shared" si="8"/>
        <v>945.09503999999981</v>
      </c>
      <c r="M209" s="8">
        <f t="shared" si="8"/>
        <v>2306.1542399999998</v>
      </c>
    </row>
    <row r="210" spans="2:13" x14ac:dyDescent="0.2">
      <c r="B210" s="7">
        <v>40687</v>
      </c>
      <c r="C210" s="18">
        <v>0.36699999999999999</v>
      </c>
      <c r="D210" s="6">
        <f t="shared" si="8"/>
        <v>4153.8527999999997</v>
      </c>
      <c r="E210" s="6">
        <f t="shared" si="8"/>
        <v>1556.9020800000001</v>
      </c>
      <c r="F210" s="6">
        <f t="shared" si="8"/>
        <v>3240.6393599999997</v>
      </c>
      <c r="G210" s="6">
        <f t="shared" si="8"/>
        <v>4981.4524799999999</v>
      </c>
      <c r="H210" s="6">
        <f t="shared" si="8"/>
        <v>3364.3036799999995</v>
      </c>
      <c r="I210" s="6">
        <f t="shared" si="8"/>
        <v>7924.0291200000001</v>
      </c>
      <c r="J210" s="6">
        <f t="shared" si="8"/>
        <v>2321.0841599999999</v>
      </c>
      <c r="K210" s="6">
        <f t="shared" si="8"/>
        <v>802.23263999999995</v>
      </c>
      <c r="L210" s="6">
        <f t="shared" si="8"/>
        <v>979.80191999999977</v>
      </c>
      <c r="M210" s="8">
        <f t="shared" si="8"/>
        <v>2390.8435199999999</v>
      </c>
    </row>
    <row r="211" spans="2:13" x14ac:dyDescent="0.2">
      <c r="B211" s="7">
        <v>40688</v>
      </c>
      <c r="C211" s="18">
        <v>2.0870000000000002</v>
      </c>
      <c r="D211" s="6">
        <f t="shared" si="8"/>
        <v>23621.500800000002</v>
      </c>
      <c r="E211" s="6">
        <f t="shared" si="8"/>
        <v>8853.5548799999997</v>
      </c>
      <c r="F211" s="6">
        <f t="shared" si="8"/>
        <v>18428.376960000001</v>
      </c>
      <c r="G211" s="6">
        <f t="shared" si="8"/>
        <v>28327.769280000004</v>
      </c>
      <c r="H211" s="6">
        <f t="shared" si="8"/>
        <v>19131.612480000003</v>
      </c>
      <c r="I211" s="6">
        <f t="shared" si="8"/>
        <v>45061.168320000004</v>
      </c>
      <c r="J211" s="6">
        <f t="shared" si="8"/>
        <v>13199.189760000003</v>
      </c>
      <c r="K211" s="6">
        <f t="shared" si="8"/>
        <v>4562.0150399999993</v>
      </c>
      <c r="L211" s="6">
        <f t="shared" si="8"/>
        <v>5571.7891200000004</v>
      </c>
      <c r="M211" s="8">
        <f t="shared" si="8"/>
        <v>13595.886720000002</v>
      </c>
    </row>
    <row r="212" spans="2:13" x14ac:dyDescent="0.2">
      <c r="B212" s="7">
        <v>40689</v>
      </c>
      <c r="C212" s="18">
        <v>8.8420000000000005</v>
      </c>
      <c r="D212" s="6">
        <f t="shared" si="8"/>
        <v>100077.29280000001</v>
      </c>
      <c r="E212" s="6">
        <f t="shared" si="8"/>
        <v>37509.886080000011</v>
      </c>
      <c r="F212" s="6">
        <f t="shared" si="8"/>
        <v>78075.567360000001</v>
      </c>
      <c r="G212" s="6">
        <f t="shared" ref="F212:M243" si="9">$C212*G$5*24*3600/100</f>
        <v>120016.35648000002</v>
      </c>
      <c r="H212" s="6">
        <f t="shared" si="9"/>
        <v>81054.967679999987</v>
      </c>
      <c r="I212" s="6">
        <f t="shared" si="9"/>
        <v>190910.80511999998</v>
      </c>
      <c r="J212" s="6">
        <f t="shared" si="9"/>
        <v>55921.052160000007</v>
      </c>
      <c r="K212" s="6">
        <f t="shared" si="9"/>
        <v>19327.904639999997</v>
      </c>
      <c r="L212" s="6">
        <f t="shared" si="9"/>
        <v>23606.017919999998</v>
      </c>
      <c r="M212" s="8">
        <f t="shared" si="9"/>
        <v>57601.739520000017</v>
      </c>
    </row>
    <row r="213" spans="2:13" x14ac:dyDescent="0.2">
      <c r="B213" s="7">
        <v>40690</v>
      </c>
      <c r="C213" s="18">
        <v>8.032</v>
      </c>
      <c r="D213" s="6">
        <f t="shared" ref="D213:M263" si="10">$C213*D$5*24*3600/100</f>
        <v>90909.388800000015</v>
      </c>
      <c r="E213" s="6">
        <f t="shared" si="10"/>
        <v>34073.671679999999</v>
      </c>
      <c r="F213" s="6">
        <f t="shared" si="9"/>
        <v>70923.202560000005</v>
      </c>
      <c r="G213" s="6">
        <f t="shared" si="9"/>
        <v>109021.87007999999</v>
      </c>
      <c r="H213" s="6">
        <f t="shared" si="9"/>
        <v>73629.665280000016</v>
      </c>
      <c r="I213" s="6">
        <f t="shared" si="9"/>
        <v>173421.80352000002</v>
      </c>
      <c r="J213" s="6">
        <f t="shared" si="9"/>
        <v>50798.223360000004</v>
      </c>
      <c r="K213" s="6">
        <f t="shared" si="9"/>
        <v>17557.309439999997</v>
      </c>
      <c r="L213" s="6">
        <f t="shared" si="9"/>
        <v>21443.512319999998</v>
      </c>
      <c r="M213" s="8">
        <f t="shared" si="9"/>
        <v>52324.945919999998</v>
      </c>
    </row>
    <row r="214" spans="2:13" x14ac:dyDescent="0.2">
      <c r="B214" s="7">
        <v>40691</v>
      </c>
      <c r="C214" s="18">
        <v>6.4390000000000001</v>
      </c>
      <c r="D214" s="6">
        <f t="shared" si="10"/>
        <v>72879.177599999995</v>
      </c>
      <c r="E214" s="6">
        <f t="shared" si="10"/>
        <v>27315.783360000001</v>
      </c>
      <c r="F214" s="6">
        <f t="shared" si="9"/>
        <v>56856.885120000014</v>
      </c>
      <c r="G214" s="6">
        <f t="shared" si="9"/>
        <v>87399.380160000001</v>
      </c>
      <c r="H214" s="6">
        <f t="shared" si="9"/>
        <v>59026.57056</v>
      </c>
      <c r="I214" s="6">
        <f t="shared" si="9"/>
        <v>139026.76703999998</v>
      </c>
      <c r="J214" s="6">
        <f t="shared" si="9"/>
        <v>40723.326720000005</v>
      </c>
      <c r="K214" s="6">
        <f t="shared" si="9"/>
        <v>14075.138879999999</v>
      </c>
      <c r="L214" s="6">
        <f t="shared" si="9"/>
        <v>17190.584640000001</v>
      </c>
      <c r="M214" s="8">
        <f t="shared" si="9"/>
        <v>41947.251840000004</v>
      </c>
    </row>
    <row r="215" spans="2:13" x14ac:dyDescent="0.2">
      <c r="B215" s="7">
        <v>40692</v>
      </c>
      <c r="C215" s="18">
        <v>5.0350000000000001</v>
      </c>
      <c r="D215" s="6">
        <f t="shared" si="10"/>
        <v>56988.143999999993</v>
      </c>
      <c r="E215" s="6">
        <f t="shared" si="10"/>
        <v>21359.678399999997</v>
      </c>
      <c r="F215" s="6">
        <f t="shared" si="9"/>
        <v>44459.452799999999</v>
      </c>
      <c r="G215" s="6">
        <f t="shared" si="9"/>
        <v>68342.270399999994</v>
      </c>
      <c r="H215" s="6">
        <f t="shared" si="9"/>
        <v>46156.046399999999</v>
      </c>
      <c r="I215" s="6">
        <f t="shared" si="9"/>
        <v>108712.49759999997</v>
      </c>
      <c r="J215" s="6">
        <f t="shared" si="9"/>
        <v>31843.756800000003</v>
      </c>
      <c r="K215" s="6">
        <f t="shared" si="9"/>
        <v>11006.1072</v>
      </c>
      <c r="L215" s="6">
        <f t="shared" si="9"/>
        <v>13442.241599999999</v>
      </c>
      <c r="M215" s="8">
        <f t="shared" si="9"/>
        <v>32800.809600000008</v>
      </c>
    </row>
    <row r="216" spans="2:13" x14ac:dyDescent="0.2">
      <c r="B216" s="7">
        <v>40693</v>
      </c>
      <c r="C216" s="18">
        <v>4.819</v>
      </c>
      <c r="D216" s="6">
        <f t="shared" si="10"/>
        <v>54543.369599999998</v>
      </c>
      <c r="E216" s="6">
        <f t="shared" si="10"/>
        <v>20443.354559999996</v>
      </c>
      <c r="F216" s="6">
        <f t="shared" si="9"/>
        <v>42552.15552</v>
      </c>
      <c r="G216" s="6">
        <f t="shared" si="9"/>
        <v>65410.407360000005</v>
      </c>
      <c r="H216" s="6">
        <f t="shared" si="9"/>
        <v>44175.965759999992</v>
      </c>
      <c r="I216" s="6">
        <f t="shared" si="9"/>
        <v>104048.76384</v>
      </c>
      <c r="J216" s="6">
        <f t="shared" si="9"/>
        <v>30477.669119999999</v>
      </c>
      <c r="K216" s="6">
        <f t="shared" si="9"/>
        <v>10533.948479999999</v>
      </c>
      <c r="L216" s="6">
        <f t="shared" si="9"/>
        <v>12865.573439999998</v>
      </c>
      <c r="M216" s="8">
        <f t="shared" si="9"/>
        <v>31393.664639999995</v>
      </c>
    </row>
    <row r="217" spans="2:13" x14ac:dyDescent="0.2">
      <c r="B217" s="7">
        <v>40694</v>
      </c>
      <c r="C217" s="18">
        <v>75.087999999999994</v>
      </c>
      <c r="D217" s="6">
        <f t="shared" si="10"/>
        <v>849876.01919999986</v>
      </c>
      <c r="E217" s="6">
        <f t="shared" si="10"/>
        <v>318541.31711999996</v>
      </c>
      <c r="F217" s="6">
        <f t="shared" si="9"/>
        <v>663033.04704000009</v>
      </c>
      <c r="G217" s="6">
        <f t="shared" si="9"/>
        <v>1019202.4627199998</v>
      </c>
      <c r="H217" s="6">
        <f t="shared" si="9"/>
        <v>688334.69951999979</v>
      </c>
      <c r="I217" s="6">
        <f t="shared" si="9"/>
        <v>1621252.0396799999</v>
      </c>
      <c r="J217" s="6">
        <f t="shared" si="9"/>
        <v>474892.55423999997</v>
      </c>
      <c r="K217" s="6">
        <f t="shared" si="9"/>
        <v>164136.36095999996</v>
      </c>
      <c r="L217" s="6">
        <f t="shared" si="9"/>
        <v>200466.93888</v>
      </c>
      <c r="M217" s="8">
        <f t="shared" si="9"/>
        <v>489165.28127999994</v>
      </c>
    </row>
    <row r="218" spans="2:13" x14ac:dyDescent="0.2">
      <c r="B218" s="7">
        <v>40695</v>
      </c>
      <c r="C218" s="18">
        <v>7.9989999999999997</v>
      </c>
      <c r="D218" s="6">
        <f t="shared" si="10"/>
        <v>90535.881599999979</v>
      </c>
      <c r="E218" s="6">
        <f t="shared" si="10"/>
        <v>33933.677759999999</v>
      </c>
      <c r="F218" s="6">
        <f t="shared" si="9"/>
        <v>70631.80992</v>
      </c>
      <c r="G218" s="6">
        <f t="shared" si="9"/>
        <v>108573.94656000001</v>
      </c>
      <c r="H218" s="6">
        <f t="shared" si="9"/>
        <v>73327.152959999992</v>
      </c>
      <c r="I218" s="6">
        <f t="shared" si="9"/>
        <v>172709.28864000001</v>
      </c>
      <c r="J218" s="6">
        <f t="shared" si="9"/>
        <v>50589.515520000001</v>
      </c>
      <c r="K218" s="6">
        <f t="shared" si="9"/>
        <v>17485.174079999997</v>
      </c>
      <c r="L218" s="6">
        <f t="shared" si="9"/>
        <v>21355.410239999997</v>
      </c>
      <c r="M218" s="8">
        <f t="shared" si="9"/>
        <v>52109.96544</v>
      </c>
    </row>
    <row r="219" spans="2:13" x14ac:dyDescent="0.2">
      <c r="B219" s="7">
        <v>40696</v>
      </c>
      <c r="C219" s="18">
        <v>4.0549999999999997</v>
      </c>
      <c r="D219" s="6">
        <f t="shared" si="10"/>
        <v>45896.111999999994</v>
      </c>
      <c r="E219" s="6">
        <f t="shared" si="10"/>
        <v>17202.283199999998</v>
      </c>
      <c r="F219" s="6">
        <f t="shared" si="9"/>
        <v>35805.974399999992</v>
      </c>
      <c r="G219" s="6">
        <f t="shared" si="9"/>
        <v>55040.299200000009</v>
      </c>
      <c r="H219" s="6">
        <f t="shared" si="9"/>
        <v>37172.347199999989</v>
      </c>
      <c r="I219" s="6">
        <f t="shared" si="9"/>
        <v>87552.964799999987</v>
      </c>
      <c r="J219" s="6">
        <f t="shared" si="9"/>
        <v>25645.766399999997</v>
      </c>
      <c r="K219" s="6">
        <f t="shared" si="9"/>
        <v>8863.9055999999982</v>
      </c>
      <c r="L219" s="6">
        <f t="shared" si="9"/>
        <v>10825.876799999996</v>
      </c>
      <c r="M219" s="8">
        <f t="shared" si="9"/>
        <v>26416.540799999995</v>
      </c>
    </row>
    <row r="220" spans="2:13" x14ac:dyDescent="0.2">
      <c r="B220" s="7">
        <v>40697</v>
      </c>
      <c r="C220" s="18">
        <v>2.657</v>
      </c>
      <c r="D220" s="6">
        <f t="shared" si="10"/>
        <v>30072.988799999999</v>
      </c>
      <c r="E220" s="6">
        <f t="shared" si="10"/>
        <v>11271.63168</v>
      </c>
      <c r="F220" s="6">
        <f t="shared" si="9"/>
        <v>23461.522560000001</v>
      </c>
      <c r="G220" s="6">
        <f t="shared" si="9"/>
        <v>36064.630080000003</v>
      </c>
      <c r="H220" s="6">
        <f t="shared" si="9"/>
        <v>24356.825280000001</v>
      </c>
      <c r="I220" s="6">
        <f t="shared" si="9"/>
        <v>57368.243519999989</v>
      </c>
      <c r="J220" s="6">
        <f t="shared" si="9"/>
        <v>16804.143359999998</v>
      </c>
      <c r="K220" s="6">
        <f t="shared" si="9"/>
        <v>5807.9894399999994</v>
      </c>
      <c r="L220" s="6">
        <f t="shared" si="9"/>
        <v>7093.5523199999998</v>
      </c>
      <c r="M220" s="8">
        <f t="shared" si="9"/>
        <v>17309.18592</v>
      </c>
    </row>
    <row r="221" spans="2:13" x14ac:dyDescent="0.2">
      <c r="B221" s="7">
        <v>40698</v>
      </c>
      <c r="C221" s="18">
        <v>1.974</v>
      </c>
      <c r="D221" s="6">
        <f t="shared" si="10"/>
        <v>22342.521599999996</v>
      </c>
      <c r="E221" s="6">
        <f t="shared" si="10"/>
        <v>8374.1817599999995</v>
      </c>
      <c r="F221" s="6">
        <f t="shared" si="9"/>
        <v>17430.57792</v>
      </c>
      <c r="G221" s="6">
        <f t="shared" si="9"/>
        <v>26793.970560000002</v>
      </c>
      <c r="H221" s="6">
        <f t="shared" si="9"/>
        <v>18095.736959999998</v>
      </c>
      <c r="I221" s="6">
        <f t="shared" si="9"/>
        <v>42621.344639999988</v>
      </c>
      <c r="J221" s="6">
        <f t="shared" si="9"/>
        <v>12484.523519999999</v>
      </c>
      <c r="K221" s="6">
        <f t="shared" si="9"/>
        <v>4315.0060799999992</v>
      </c>
      <c r="L221" s="6">
        <f t="shared" si="9"/>
        <v>5270.1062399999992</v>
      </c>
      <c r="M221" s="8">
        <f t="shared" si="9"/>
        <v>12859.741439999998</v>
      </c>
    </row>
    <row r="222" spans="2:13" x14ac:dyDescent="0.2">
      <c r="B222" s="7">
        <v>40699</v>
      </c>
      <c r="C222" s="18">
        <v>1.4990000000000001</v>
      </c>
      <c r="D222" s="6">
        <f t="shared" si="10"/>
        <v>16966.281600000002</v>
      </c>
      <c r="E222" s="6">
        <f t="shared" si="10"/>
        <v>6359.117760000001</v>
      </c>
      <c r="F222" s="6">
        <f t="shared" si="9"/>
        <v>13236.289920000001</v>
      </c>
      <c r="G222" s="6">
        <f t="shared" si="9"/>
        <v>20346.586560000003</v>
      </c>
      <c r="H222" s="6">
        <f t="shared" si="9"/>
        <v>13741.392960000001</v>
      </c>
      <c r="I222" s="6">
        <f t="shared" si="9"/>
        <v>32365.448639999995</v>
      </c>
      <c r="J222" s="6">
        <f t="shared" si="9"/>
        <v>9480.3955200000019</v>
      </c>
      <c r="K222" s="6">
        <f t="shared" si="9"/>
        <v>3276.6940799999998</v>
      </c>
      <c r="L222" s="6">
        <f t="shared" si="9"/>
        <v>4001.9702400000006</v>
      </c>
      <c r="M222" s="8">
        <f t="shared" si="9"/>
        <v>9765.3254400000005</v>
      </c>
    </row>
    <row r="223" spans="2:13" x14ac:dyDescent="0.2">
      <c r="B223" s="7">
        <v>40700</v>
      </c>
      <c r="C223" s="18">
        <v>1.218</v>
      </c>
      <c r="D223" s="6">
        <f t="shared" si="10"/>
        <v>13785.811200000002</v>
      </c>
      <c r="E223" s="6">
        <f t="shared" si="10"/>
        <v>5167.0483199999999</v>
      </c>
      <c r="F223" s="6">
        <f t="shared" si="9"/>
        <v>10755.03744</v>
      </c>
      <c r="G223" s="6">
        <f t="shared" si="9"/>
        <v>16532.449919999999</v>
      </c>
      <c r="H223" s="6">
        <f t="shared" si="9"/>
        <v>11165.454720000002</v>
      </c>
      <c r="I223" s="6">
        <f t="shared" si="9"/>
        <v>26298.276479999997</v>
      </c>
      <c r="J223" s="6">
        <f t="shared" si="9"/>
        <v>7703.2166400000015</v>
      </c>
      <c r="K223" s="6">
        <f t="shared" si="9"/>
        <v>2662.4505599999993</v>
      </c>
      <c r="L223" s="6">
        <f t="shared" si="9"/>
        <v>3251.7676799999999</v>
      </c>
      <c r="M223" s="8">
        <f t="shared" si="9"/>
        <v>7934.7340799999993</v>
      </c>
    </row>
    <row r="224" spans="2:13" x14ac:dyDescent="0.2">
      <c r="B224" s="7">
        <v>40701</v>
      </c>
      <c r="C224" s="18">
        <v>0.92800000000000005</v>
      </c>
      <c r="D224" s="6">
        <f t="shared" si="10"/>
        <v>10503.475200000001</v>
      </c>
      <c r="E224" s="6">
        <f t="shared" si="10"/>
        <v>3936.7987200000002</v>
      </c>
      <c r="F224" s="6">
        <f t="shared" si="9"/>
        <v>8194.3142399999997</v>
      </c>
      <c r="G224" s="6">
        <f t="shared" si="9"/>
        <v>12596.152320000003</v>
      </c>
      <c r="H224" s="6">
        <f t="shared" si="9"/>
        <v>8507.0131199999996</v>
      </c>
      <c r="I224" s="6">
        <f t="shared" si="9"/>
        <v>20036.782079999997</v>
      </c>
      <c r="J224" s="6">
        <f t="shared" si="9"/>
        <v>5869.1174400000009</v>
      </c>
      <c r="K224" s="6">
        <f t="shared" si="9"/>
        <v>2028.5337600000003</v>
      </c>
      <c r="L224" s="6">
        <f t="shared" si="9"/>
        <v>2477.53728</v>
      </c>
      <c r="M224" s="8">
        <f t="shared" si="9"/>
        <v>6045.5116800000005</v>
      </c>
    </row>
    <row r="225" spans="2:13" x14ac:dyDescent="0.2">
      <c r="B225" s="7">
        <v>40702</v>
      </c>
      <c r="C225" s="18">
        <v>0.67500000000000004</v>
      </c>
      <c r="D225" s="6">
        <f t="shared" si="10"/>
        <v>7639.920000000001</v>
      </c>
      <c r="E225" s="6">
        <f t="shared" si="10"/>
        <v>2863.5120000000002</v>
      </c>
      <c r="F225" s="6">
        <f t="shared" si="9"/>
        <v>5960.3040000000001</v>
      </c>
      <c r="G225" s="6">
        <f t="shared" si="9"/>
        <v>9162.0720000000001</v>
      </c>
      <c r="H225" s="6">
        <f t="shared" si="9"/>
        <v>6187.7520000000004</v>
      </c>
      <c r="I225" s="6">
        <f t="shared" si="9"/>
        <v>14574.167999999998</v>
      </c>
      <c r="J225" s="6">
        <f t="shared" si="9"/>
        <v>4269.0240000000013</v>
      </c>
      <c r="K225" s="6">
        <f t="shared" si="9"/>
        <v>1475.4959999999999</v>
      </c>
      <c r="L225" s="6">
        <f t="shared" si="9"/>
        <v>1802.088</v>
      </c>
      <c r="M225" s="8">
        <f t="shared" si="9"/>
        <v>4397.3279999999995</v>
      </c>
    </row>
    <row r="226" spans="2:13" x14ac:dyDescent="0.2">
      <c r="B226" s="7">
        <v>40703</v>
      </c>
      <c r="C226" s="18">
        <v>0.49</v>
      </c>
      <c r="D226" s="6">
        <f t="shared" si="10"/>
        <v>5546.0159999999996</v>
      </c>
      <c r="E226" s="6">
        <f t="shared" si="10"/>
        <v>2078.6976</v>
      </c>
      <c r="F226" s="6">
        <f t="shared" si="9"/>
        <v>4326.7392</v>
      </c>
      <c r="G226" s="6">
        <f t="shared" si="9"/>
        <v>6650.9856000000009</v>
      </c>
      <c r="H226" s="6">
        <f t="shared" si="9"/>
        <v>4491.8495999999996</v>
      </c>
      <c r="I226" s="6">
        <f t="shared" si="9"/>
        <v>10579.766399999999</v>
      </c>
      <c r="J226" s="6">
        <f t="shared" si="9"/>
        <v>3098.9952000000003</v>
      </c>
      <c r="K226" s="6">
        <f t="shared" si="9"/>
        <v>1071.1007999999997</v>
      </c>
      <c r="L226" s="6">
        <f t="shared" si="9"/>
        <v>1308.1824000000001</v>
      </c>
      <c r="M226" s="8">
        <f t="shared" si="9"/>
        <v>3192.1343999999999</v>
      </c>
    </row>
    <row r="227" spans="2:13" x14ac:dyDescent="0.2">
      <c r="B227" s="7">
        <v>40704</v>
      </c>
      <c r="C227" s="18">
        <v>0.36699999999999999</v>
      </c>
      <c r="D227" s="6">
        <f t="shared" si="10"/>
        <v>4153.8527999999997</v>
      </c>
      <c r="E227" s="6">
        <f t="shared" si="10"/>
        <v>1556.9020800000001</v>
      </c>
      <c r="F227" s="6">
        <f t="shared" si="9"/>
        <v>3240.6393599999997</v>
      </c>
      <c r="G227" s="6">
        <f t="shared" si="9"/>
        <v>4981.4524799999999</v>
      </c>
      <c r="H227" s="6">
        <f t="shared" si="9"/>
        <v>3364.3036799999995</v>
      </c>
      <c r="I227" s="6">
        <f t="shared" si="9"/>
        <v>7924.0291200000001</v>
      </c>
      <c r="J227" s="6">
        <f t="shared" si="9"/>
        <v>2321.0841599999999</v>
      </c>
      <c r="K227" s="6">
        <f t="shared" si="9"/>
        <v>802.23263999999995</v>
      </c>
      <c r="L227" s="6">
        <f t="shared" si="9"/>
        <v>979.80191999999977</v>
      </c>
      <c r="M227" s="8">
        <f t="shared" si="9"/>
        <v>2390.8435199999999</v>
      </c>
    </row>
    <row r="228" spans="2:13" x14ac:dyDescent="0.2">
      <c r="B228" s="7">
        <v>40705</v>
      </c>
      <c r="C228" s="18">
        <v>0.312</v>
      </c>
      <c r="D228" s="6">
        <f t="shared" si="10"/>
        <v>3531.3407999999999</v>
      </c>
      <c r="E228" s="6">
        <f t="shared" si="10"/>
        <v>1323.57888</v>
      </c>
      <c r="F228" s="6">
        <f t="shared" si="9"/>
        <v>2754.9849600000002</v>
      </c>
      <c r="G228" s="6">
        <f t="shared" si="9"/>
        <v>4234.9132800000007</v>
      </c>
      <c r="H228" s="6">
        <f t="shared" si="9"/>
        <v>2860.1164799999997</v>
      </c>
      <c r="I228" s="6">
        <f t="shared" si="9"/>
        <v>6736.5043199999991</v>
      </c>
      <c r="J228" s="6">
        <f t="shared" si="9"/>
        <v>1973.2377600000002</v>
      </c>
      <c r="K228" s="6">
        <f t="shared" si="9"/>
        <v>682.00703999999996</v>
      </c>
      <c r="L228" s="6">
        <f t="shared" si="9"/>
        <v>832.96511999999984</v>
      </c>
      <c r="M228" s="8">
        <f t="shared" si="9"/>
        <v>2032.5427199999999</v>
      </c>
    </row>
    <row r="229" spans="2:13" x14ac:dyDescent="0.2">
      <c r="B229" s="7">
        <v>40706</v>
      </c>
      <c r="C229" s="18">
        <v>0.372</v>
      </c>
      <c r="D229" s="6">
        <f t="shared" si="10"/>
        <v>4210.4448000000002</v>
      </c>
      <c r="E229" s="6">
        <f t="shared" si="10"/>
        <v>1578.11328</v>
      </c>
      <c r="F229" s="6">
        <f t="shared" si="9"/>
        <v>3284.7897600000001</v>
      </c>
      <c r="G229" s="6">
        <f t="shared" si="9"/>
        <v>5049.3196799999996</v>
      </c>
      <c r="H229" s="6">
        <f t="shared" si="9"/>
        <v>3410.13888</v>
      </c>
      <c r="I229" s="6">
        <f t="shared" si="9"/>
        <v>8031.9859199999992</v>
      </c>
      <c r="J229" s="6">
        <f t="shared" si="9"/>
        <v>2352.7065600000001</v>
      </c>
      <c r="K229" s="6">
        <f t="shared" si="9"/>
        <v>813.16223999999988</v>
      </c>
      <c r="L229" s="6">
        <f t="shared" si="9"/>
        <v>993.15071999999986</v>
      </c>
      <c r="M229" s="8">
        <f t="shared" si="9"/>
        <v>2423.4163199999994</v>
      </c>
    </row>
    <row r="230" spans="2:13" x14ac:dyDescent="0.2">
      <c r="B230" s="7">
        <v>40707</v>
      </c>
      <c r="C230" s="18">
        <v>0.34799999999999998</v>
      </c>
      <c r="D230" s="6">
        <f t="shared" si="10"/>
        <v>3938.8031999999994</v>
      </c>
      <c r="E230" s="6">
        <f t="shared" si="10"/>
        <v>1476.2995199999998</v>
      </c>
      <c r="F230" s="6">
        <f t="shared" si="9"/>
        <v>3072.8678399999999</v>
      </c>
      <c r="G230" s="6">
        <f t="shared" si="9"/>
        <v>4723.5571200000004</v>
      </c>
      <c r="H230" s="6">
        <f t="shared" si="9"/>
        <v>3190.1299199999989</v>
      </c>
      <c r="I230" s="6">
        <f t="shared" si="9"/>
        <v>7513.7932799999999</v>
      </c>
      <c r="J230" s="6">
        <f t="shared" si="9"/>
        <v>2200.9190400000002</v>
      </c>
      <c r="K230" s="6">
        <f t="shared" si="9"/>
        <v>760.70015999999987</v>
      </c>
      <c r="L230" s="6">
        <f t="shared" si="9"/>
        <v>929.07647999999983</v>
      </c>
      <c r="M230" s="8">
        <f t="shared" si="9"/>
        <v>2267.0668799999999</v>
      </c>
    </row>
    <row r="231" spans="2:13" x14ac:dyDescent="0.2">
      <c r="B231" s="7">
        <v>40708</v>
      </c>
      <c r="C231" s="18">
        <v>0.23</v>
      </c>
      <c r="D231" s="6">
        <f t="shared" si="10"/>
        <v>2603.232</v>
      </c>
      <c r="E231" s="6">
        <f t="shared" si="10"/>
        <v>975.71520000000021</v>
      </c>
      <c r="F231" s="6">
        <f t="shared" si="9"/>
        <v>2030.9184000000005</v>
      </c>
      <c r="G231" s="6">
        <f t="shared" si="9"/>
        <v>3121.8912</v>
      </c>
      <c r="H231" s="6">
        <f t="shared" si="9"/>
        <v>2108.4192000000003</v>
      </c>
      <c r="I231" s="6">
        <f t="shared" si="9"/>
        <v>4966.0127999999995</v>
      </c>
      <c r="J231" s="6">
        <f t="shared" si="9"/>
        <v>1454.6304</v>
      </c>
      <c r="K231" s="6">
        <f t="shared" si="9"/>
        <v>502.76159999999999</v>
      </c>
      <c r="L231" s="6">
        <f t="shared" si="9"/>
        <v>614.04480000000001</v>
      </c>
      <c r="M231" s="8">
        <f t="shared" si="9"/>
        <v>1498.3488</v>
      </c>
    </row>
    <row r="232" spans="2:13" x14ac:dyDescent="0.2">
      <c r="B232" s="7">
        <v>40709</v>
      </c>
      <c r="C232" s="18">
        <v>0.16800000000000001</v>
      </c>
      <c r="D232" s="6">
        <f t="shared" si="10"/>
        <v>1901.4911999999999</v>
      </c>
      <c r="E232" s="6">
        <f t="shared" si="10"/>
        <v>712.69632000000001</v>
      </c>
      <c r="F232" s="6">
        <f t="shared" si="9"/>
        <v>1483.4534400000002</v>
      </c>
      <c r="G232" s="6">
        <f t="shared" si="9"/>
        <v>2280.3379199999999</v>
      </c>
      <c r="H232" s="6">
        <f t="shared" si="9"/>
        <v>1540.0627200000004</v>
      </c>
      <c r="I232" s="6">
        <f t="shared" si="9"/>
        <v>3627.3484800000001</v>
      </c>
      <c r="J232" s="6">
        <f t="shared" si="9"/>
        <v>1062.5126400000001</v>
      </c>
      <c r="K232" s="6">
        <f t="shared" si="9"/>
        <v>367.23455999999993</v>
      </c>
      <c r="L232" s="6">
        <f t="shared" si="9"/>
        <v>448.51967999999999</v>
      </c>
      <c r="M232" s="8">
        <f t="shared" si="9"/>
        <v>1094.4460799999999</v>
      </c>
    </row>
    <row r="233" spans="2:13" x14ac:dyDescent="0.2">
      <c r="B233" s="7">
        <v>40710</v>
      </c>
      <c r="C233" s="18">
        <v>6.6310000000000002</v>
      </c>
      <c r="D233" s="6">
        <f t="shared" si="10"/>
        <v>75052.310400000002</v>
      </c>
      <c r="E233" s="6">
        <f t="shared" si="10"/>
        <v>28130.293440000001</v>
      </c>
      <c r="F233" s="6">
        <f t="shared" si="9"/>
        <v>58552.260480000004</v>
      </c>
      <c r="G233" s="6">
        <f t="shared" si="9"/>
        <v>90005.480640000009</v>
      </c>
      <c r="H233" s="6">
        <f t="shared" si="9"/>
        <v>60786.642239999994</v>
      </c>
      <c r="I233" s="6">
        <f t="shared" si="9"/>
        <v>143172.30815999999</v>
      </c>
      <c r="J233" s="6">
        <f t="shared" si="9"/>
        <v>41937.626880000003</v>
      </c>
      <c r="K233" s="6">
        <f t="shared" si="9"/>
        <v>14494.835519999999</v>
      </c>
      <c r="L233" s="6">
        <f t="shared" si="9"/>
        <v>17703.17856</v>
      </c>
      <c r="M233" s="8">
        <f t="shared" si="9"/>
        <v>43198.047360000004</v>
      </c>
    </row>
    <row r="234" spans="2:13" x14ac:dyDescent="0.2">
      <c r="B234" s="7">
        <v>40711</v>
      </c>
      <c r="C234" s="18">
        <v>37.649000000000001</v>
      </c>
      <c r="D234" s="6">
        <f t="shared" si="10"/>
        <v>426126.44160000002</v>
      </c>
      <c r="E234" s="6">
        <f t="shared" si="10"/>
        <v>159716.09376000002</v>
      </c>
      <c r="F234" s="6">
        <f t="shared" si="9"/>
        <v>332443.68192</v>
      </c>
      <c r="G234" s="6">
        <f t="shared" si="9"/>
        <v>511026.44256000005</v>
      </c>
      <c r="H234" s="6">
        <f t="shared" si="9"/>
        <v>345129.88896000007</v>
      </c>
      <c r="I234" s="6">
        <f t="shared" si="9"/>
        <v>812893.11263999995</v>
      </c>
      <c r="J234" s="6">
        <f t="shared" si="9"/>
        <v>238110.34752000001</v>
      </c>
      <c r="K234" s="6">
        <f t="shared" si="9"/>
        <v>82297.702080000003</v>
      </c>
      <c r="L234" s="6">
        <f t="shared" si="9"/>
        <v>100513.79423999999</v>
      </c>
      <c r="M234" s="8">
        <f t="shared" si="9"/>
        <v>245266.66944000003</v>
      </c>
    </row>
    <row r="235" spans="2:13" x14ac:dyDescent="0.2">
      <c r="B235" s="7">
        <v>40712</v>
      </c>
      <c r="C235" s="18">
        <v>15.923999999999999</v>
      </c>
      <c r="D235" s="6">
        <f t="shared" si="10"/>
        <v>180234.2016</v>
      </c>
      <c r="E235" s="6">
        <f t="shared" si="10"/>
        <v>67553.429759999999</v>
      </c>
      <c r="F235" s="6">
        <f t="shared" si="9"/>
        <v>140610.19391999999</v>
      </c>
      <c r="G235" s="6">
        <f t="shared" si="9"/>
        <v>216143.45856</v>
      </c>
      <c r="H235" s="6">
        <f t="shared" si="9"/>
        <v>145975.94495999999</v>
      </c>
      <c r="I235" s="6">
        <f t="shared" si="9"/>
        <v>343820.81663999998</v>
      </c>
      <c r="J235" s="6">
        <f t="shared" si="9"/>
        <v>100711.01952000002</v>
      </c>
      <c r="K235" s="6">
        <f t="shared" si="9"/>
        <v>34808.590079999994</v>
      </c>
      <c r="L235" s="6">
        <f t="shared" si="9"/>
        <v>42513.258240000003</v>
      </c>
      <c r="M235" s="8">
        <f t="shared" si="9"/>
        <v>103737.85343999999</v>
      </c>
    </row>
    <row r="236" spans="2:13" x14ac:dyDescent="0.2">
      <c r="B236" s="7">
        <v>40713</v>
      </c>
      <c r="C236" s="18">
        <v>7.5119999999999996</v>
      </c>
      <c r="D236" s="6">
        <f t="shared" si="10"/>
        <v>85023.820799999987</v>
      </c>
      <c r="E236" s="6">
        <f t="shared" si="10"/>
        <v>31867.706880000002</v>
      </c>
      <c r="F236" s="6">
        <f t="shared" si="9"/>
        <v>66331.560960000003</v>
      </c>
      <c r="G236" s="6">
        <f t="shared" si="9"/>
        <v>101963.68128</v>
      </c>
      <c r="H236" s="6">
        <f t="shared" si="9"/>
        <v>68862.804479999992</v>
      </c>
      <c r="I236" s="6">
        <f t="shared" si="9"/>
        <v>162194.29631999999</v>
      </c>
      <c r="J236" s="6">
        <f t="shared" si="9"/>
        <v>47509.49375999999</v>
      </c>
      <c r="K236" s="6">
        <f t="shared" si="9"/>
        <v>16420.631039999997</v>
      </c>
      <c r="L236" s="6">
        <f t="shared" si="9"/>
        <v>20055.237119999994</v>
      </c>
      <c r="M236" s="8">
        <f t="shared" si="9"/>
        <v>48937.37472</v>
      </c>
    </row>
    <row r="237" spans="2:13" x14ac:dyDescent="0.2">
      <c r="B237" s="7">
        <v>40714</v>
      </c>
      <c r="C237" s="18">
        <v>5.3159999999999998</v>
      </c>
      <c r="D237" s="6">
        <f t="shared" si="10"/>
        <v>60168.614400000006</v>
      </c>
      <c r="E237" s="6">
        <f t="shared" si="10"/>
        <v>22551.747839999996</v>
      </c>
      <c r="F237" s="6">
        <f t="shared" si="9"/>
        <v>46940.705280000002</v>
      </c>
      <c r="G237" s="6">
        <f t="shared" si="9"/>
        <v>72156.407039999991</v>
      </c>
      <c r="H237" s="6">
        <f t="shared" si="9"/>
        <v>48731.984639999995</v>
      </c>
      <c r="I237" s="6">
        <f t="shared" si="9"/>
        <v>114779.66975999998</v>
      </c>
      <c r="J237" s="6">
        <f t="shared" si="9"/>
        <v>33620.935680000002</v>
      </c>
      <c r="K237" s="6">
        <f t="shared" si="9"/>
        <v>11620.350719999999</v>
      </c>
      <c r="L237" s="6">
        <f t="shared" si="9"/>
        <v>14192.444159999999</v>
      </c>
      <c r="M237" s="8">
        <f t="shared" si="9"/>
        <v>34631.400959999999</v>
      </c>
    </row>
    <row r="238" spans="2:13" x14ac:dyDescent="0.2">
      <c r="B238" s="7">
        <v>40715</v>
      </c>
      <c r="C238" s="18">
        <v>4.0750000000000002</v>
      </c>
      <c r="D238" s="6">
        <f t="shared" si="10"/>
        <v>46122.48</v>
      </c>
      <c r="E238" s="6">
        <f t="shared" si="10"/>
        <v>17287.127999999997</v>
      </c>
      <c r="F238" s="6">
        <f t="shared" si="9"/>
        <v>35982.576000000001</v>
      </c>
      <c r="G238" s="6">
        <f t="shared" si="9"/>
        <v>55311.768000000011</v>
      </c>
      <c r="H238" s="6">
        <f t="shared" si="9"/>
        <v>37355.688000000002</v>
      </c>
      <c r="I238" s="6">
        <f t="shared" si="9"/>
        <v>87984.791999999987</v>
      </c>
      <c r="J238" s="6">
        <f t="shared" si="9"/>
        <v>25772.256000000001</v>
      </c>
      <c r="K238" s="6">
        <f t="shared" si="9"/>
        <v>8907.6239999999998</v>
      </c>
      <c r="L238" s="6">
        <f t="shared" si="9"/>
        <v>10879.271999999999</v>
      </c>
      <c r="M238" s="8">
        <f t="shared" si="9"/>
        <v>26546.832000000002</v>
      </c>
    </row>
    <row r="239" spans="2:13" x14ac:dyDescent="0.2">
      <c r="B239" s="7">
        <v>40716</v>
      </c>
      <c r="C239" s="18">
        <v>3.2559999999999998</v>
      </c>
      <c r="D239" s="6">
        <f t="shared" si="10"/>
        <v>36852.710399999996</v>
      </c>
      <c r="E239" s="6">
        <f t="shared" si="10"/>
        <v>13812.73344</v>
      </c>
      <c r="F239" s="6">
        <f t="shared" si="9"/>
        <v>28750.74048</v>
      </c>
      <c r="G239" s="6">
        <f t="shared" si="9"/>
        <v>44195.120639999994</v>
      </c>
      <c r="H239" s="6">
        <f t="shared" si="9"/>
        <v>29847.882239999995</v>
      </c>
      <c r="I239" s="6">
        <f t="shared" si="9"/>
        <v>70301.468159999989</v>
      </c>
      <c r="J239" s="6">
        <f t="shared" si="9"/>
        <v>20592.506879999997</v>
      </c>
      <c r="K239" s="6">
        <f t="shared" si="9"/>
        <v>7117.3555200000001</v>
      </c>
      <c r="L239" s="6">
        <f t="shared" si="9"/>
        <v>8692.7385599999998</v>
      </c>
      <c r="M239" s="8">
        <f t="shared" si="9"/>
        <v>21211.407359999997</v>
      </c>
    </row>
    <row r="240" spans="2:13" x14ac:dyDescent="0.2">
      <c r="B240" s="7">
        <v>40717</v>
      </c>
      <c r="C240" s="18">
        <v>10.978999999999999</v>
      </c>
      <c r="D240" s="6">
        <f t="shared" si="10"/>
        <v>124264.71359999999</v>
      </c>
      <c r="E240" s="6">
        <f t="shared" si="10"/>
        <v>46575.552959999994</v>
      </c>
      <c r="F240" s="6">
        <f t="shared" si="9"/>
        <v>96945.44832000001</v>
      </c>
      <c r="G240" s="6">
        <f t="shared" si="9"/>
        <v>149022.79775999999</v>
      </c>
      <c r="H240" s="6">
        <f t="shared" si="9"/>
        <v>100644.93215999998</v>
      </c>
      <c r="I240" s="6">
        <f t="shared" si="9"/>
        <v>237051.54144</v>
      </c>
      <c r="J240" s="6">
        <f t="shared" si="9"/>
        <v>69436.465920000002</v>
      </c>
      <c r="K240" s="6">
        <f t="shared" si="9"/>
        <v>23999.215679999994</v>
      </c>
      <c r="L240" s="6">
        <f t="shared" si="9"/>
        <v>29311.295039999997</v>
      </c>
      <c r="M240" s="8">
        <f t="shared" si="9"/>
        <v>71523.354239999986</v>
      </c>
    </row>
    <row r="241" spans="2:13" x14ac:dyDescent="0.2">
      <c r="B241" s="7">
        <v>40718</v>
      </c>
      <c r="C241" s="18">
        <v>38.826000000000001</v>
      </c>
      <c r="D241" s="6">
        <f t="shared" si="10"/>
        <v>439448.19839999994</v>
      </c>
      <c r="E241" s="6">
        <f t="shared" si="10"/>
        <v>164709.21024000001</v>
      </c>
      <c r="F241" s="6">
        <f t="shared" si="9"/>
        <v>342836.68608000013</v>
      </c>
      <c r="G241" s="6">
        <f t="shared" si="9"/>
        <v>527002.38144000003</v>
      </c>
      <c r="H241" s="6">
        <f t="shared" si="9"/>
        <v>355919.49504000001</v>
      </c>
      <c r="I241" s="6">
        <f t="shared" si="9"/>
        <v>838306.14335999999</v>
      </c>
      <c r="J241" s="6">
        <f t="shared" si="9"/>
        <v>245554.26048</v>
      </c>
      <c r="K241" s="6">
        <f t="shared" si="9"/>
        <v>84870.529919999986</v>
      </c>
      <c r="L241" s="6">
        <f t="shared" si="9"/>
        <v>103656.10175999999</v>
      </c>
      <c r="M241" s="8">
        <f t="shared" si="9"/>
        <v>252934.30656000003</v>
      </c>
    </row>
    <row r="242" spans="2:13" x14ac:dyDescent="0.2">
      <c r="B242" s="7">
        <v>40719</v>
      </c>
      <c r="C242" s="18">
        <v>45.642000000000003</v>
      </c>
      <c r="D242" s="6">
        <f t="shared" si="10"/>
        <v>516594.41279999999</v>
      </c>
      <c r="E242" s="6">
        <f t="shared" si="10"/>
        <v>193624.31808000003</v>
      </c>
      <c r="F242" s="6">
        <f t="shared" si="9"/>
        <v>403022.51136</v>
      </c>
      <c r="G242" s="6">
        <f t="shared" si="9"/>
        <v>619518.94848000002</v>
      </c>
      <c r="H242" s="6">
        <f t="shared" si="9"/>
        <v>418402.03968000005</v>
      </c>
      <c r="I242" s="6">
        <f t="shared" si="9"/>
        <v>985472.8531200001</v>
      </c>
      <c r="J242" s="6">
        <f t="shared" si="9"/>
        <v>288661.91616000002</v>
      </c>
      <c r="K242" s="6">
        <f t="shared" si="9"/>
        <v>99769.760639999993</v>
      </c>
      <c r="L242" s="6">
        <f t="shared" si="9"/>
        <v>121853.18592000002</v>
      </c>
      <c r="M242" s="8">
        <f t="shared" si="9"/>
        <v>297337.54752000002</v>
      </c>
    </row>
    <row r="243" spans="2:13" x14ac:dyDescent="0.2">
      <c r="B243" s="7">
        <v>40720</v>
      </c>
      <c r="C243" s="18">
        <v>19.678000000000001</v>
      </c>
      <c r="D243" s="6">
        <f t="shared" si="10"/>
        <v>222723.47519999999</v>
      </c>
      <c r="E243" s="6">
        <f t="shared" si="10"/>
        <v>83478.798720000006</v>
      </c>
      <c r="F243" s="6">
        <f t="shared" si="9"/>
        <v>173758.31424000007</v>
      </c>
      <c r="G243" s="6">
        <f t="shared" si="9"/>
        <v>267098.15231999999</v>
      </c>
      <c r="H243" s="6">
        <f t="shared" si="9"/>
        <v>180389.01311999999</v>
      </c>
      <c r="I243" s="6">
        <f t="shared" si="9"/>
        <v>424874.78207999998</v>
      </c>
      <c r="J243" s="6">
        <f t="shared" si="9"/>
        <v>124453.11744000003</v>
      </c>
      <c r="K243" s="6">
        <f t="shared" si="9"/>
        <v>43014.533759999998</v>
      </c>
      <c r="L243" s="6">
        <f t="shared" si="9"/>
        <v>52535.53727999999</v>
      </c>
      <c r="M243" s="8">
        <f t="shared" si="9"/>
        <v>128193.51168</v>
      </c>
    </row>
    <row r="244" spans="2:13" x14ac:dyDescent="0.2">
      <c r="B244" s="7">
        <v>40721</v>
      </c>
      <c r="C244" s="18">
        <v>10.018000000000001</v>
      </c>
      <c r="D244" s="6">
        <f t="shared" si="10"/>
        <v>113387.73120000001</v>
      </c>
      <c r="E244" s="6">
        <f t="shared" si="10"/>
        <v>42498.760320000009</v>
      </c>
      <c r="F244" s="6">
        <f t="shared" si="10"/>
        <v>88459.741440000013</v>
      </c>
      <c r="G244" s="6">
        <f t="shared" si="10"/>
        <v>135978.72192000001</v>
      </c>
      <c r="H244" s="6">
        <f t="shared" si="10"/>
        <v>91835.406719999999</v>
      </c>
      <c r="I244" s="6">
        <f t="shared" si="10"/>
        <v>216302.24447999999</v>
      </c>
      <c r="J244" s="6">
        <f t="shared" si="10"/>
        <v>63358.640640000005</v>
      </c>
      <c r="K244" s="6">
        <f t="shared" si="10"/>
        <v>21898.546559999999</v>
      </c>
      <c r="L244" s="6">
        <f t="shared" si="10"/>
        <v>26745.65568</v>
      </c>
      <c r="M244" s="8">
        <f t="shared" si="10"/>
        <v>65262.862080000006</v>
      </c>
    </row>
    <row r="245" spans="2:13" x14ac:dyDescent="0.2">
      <c r="B245" s="7">
        <v>40722</v>
      </c>
      <c r="C245" s="18">
        <v>7.0279999999999996</v>
      </c>
      <c r="D245" s="6">
        <f t="shared" si="10"/>
        <v>79545.715199999991</v>
      </c>
      <c r="E245" s="6">
        <f t="shared" si="10"/>
        <v>29814.46272</v>
      </c>
      <c r="F245" s="6">
        <f t="shared" si="10"/>
        <v>62057.802239999997</v>
      </c>
      <c r="G245" s="6">
        <f t="shared" si="10"/>
        <v>95394.136320000005</v>
      </c>
      <c r="H245" s="6">
        <f t="shared" si="10"/>
        <v>64425.957119999992</v>
      </c>
      <c r="I245" s="6">
        <f t="shared" si="10"/>
        <v>151744.07807999998</v>
      </c>
      <c r="J245" s="6">
        <f t="shared" si="10"/>
        <v>44448.445439999996</v>
      </c>
      <c r="K245" s="6">
        <f t="shared" si="10"/>
        <v>15362.645759999999</v>
      </c>
      <c r="L245" s="6">
        <f t="shared" si="10"/>
        <v>18763.073279999997</v>
      </c>
      <c r="M245" s="8">
        <f t="shared" si="10"/>
        <v>45784.327679999995</v>
      </c>
    </row>
    <row r="246" spans="2:13" x14ac:dyDescent="0.2">
      <c r="B246" s="7">
        <v>40723</v>
      </c>
      <c r="C246" s="18">
        <v>5.8810000000000002</v>
      </c>
      <c r="D246" s="6">
        <f t="shared" si="10"/>
        <v>66563.510399999999</v>
      </c>
      <c r="E246" s="6">
        <f t="shared" si="10"/>
        <v>24948.613440000001</v>
      </c>
      <c r="F246" s="6">
        <f t="shared" si="10"/>
        <v>51929.700480000007</v>
      </c>
      <c r="G246" s="6">
        <f t="shared" si="10"/>
        <v>79825.400640000007</v>
      </c>
      <c r="H246" s="6">
        <f t="shared" si="10"/>
        <v>53911.362239999995</v>
      </c>
      <c r="I246" s="6">
        <f t="shared" si="10"/>
        <v>126978.78815999998</v>
      </c>
      <c r="J246" s="6">
        <f t="shared" si="10"/>
        <v>37194.266880000003</v>
      </c>
      <c r="K246" s="6">
        <f t="shared" si="10"/>
        <v>12855.395519999998</v>
      </c>
      <c r="L246" s="6">
        <f t="shared" si="10"/>
        <v>15700.858559999999</v>
      </c>
      <c r="M246" s="8">
        <f t="shared" si="10"/>
        <v>38312.127359999999</v>
      </c>
    </row>
    <row r="247" spans="2:13" x14ac:dyDescent="0.2">
      <c r="B247" s="7">
        <v>40724</v>
      </c>
      <c r="C247" s="18">
        <v>9.5670000000000002</v>
      </c>
      <c r="D247" s="6">
        <f t="shared" si="10"/>
        <v>108283.13279999999</v>
      </c>
      <c r="E247" s="6">
        <f t="shared" si="10"/>
        <v>40585.51008</v>
      </c>
      <c r="F247" s="6">
        <f t="shared" si="10"/>
        <v>84477.375360000005</v>
      </c>
      <c r="G247" s="6">
        <f t="shared" si="10"/>
        <v>129857.10048000001</v>
      </c>
      <c r="H247" s="6">
        <f t="shared" si="10"/>
        <v>87701.071679999994</v>
      </c>
      <c r="I247" s="6">
        <f t="shared" si="10"/>
        <v>206564.54112000001</v>
      </c>
      <c r="J247" s="6">
        <f t="shared" si="10"/>
        <v>60506.300159999999</v>
      </c>
      <c r="K247" s="6">
        <f t="shared" si="10"/>
        <v>20912.696639999998</v>
      </c>
      <c r="L247" s="6">
        <f t="shared" si="10"/>
        <v>25541.593919999999</v>
      </c>
      <c r="M247" s="8">
        <f t="shared" si="10"/>
        <v>62324.795520000014</v>
      </c>
    </row>
    <row r="248" spans="2:13" x14ac:dyDescent="0.2">
      <c r="B248" s="7">
        <v>40725</v>
      </c>
      <c r="C248" s="18">
        <v>5.3789999999999996</v>
      </c>
      <c r="D248" s="6">
        <f t="shared" si="10"/>
        <v>60881.673599999987</v>
      </c>
      <c r="E248" s="6">
        <f t="shared" si="10"/>
        <v>22819.008960000003</v>
      </c>
      <c r="F248" s="6">
        <f t="shared" si="10"/>
        <v>47497.000319999999</v>
      </c>
      <c r="G248" s="6">
        <f t="shared" si="10"/>
        <v>73011.533759999991</v>
      </c>
      <c r="H248" s="6">
        <f t="shared" si="10"/>
        <v>49309.508159999998</v>
      </c>
      <c r="I248" s="6">
        <f t="shared" si="10"/>
        <v>116139.92543999998</v>
      </c>
      <c r="J248" s="6">
        <f t="shared" si="10"/>
        <v>34019.377919999999</v>
      </c>
      <c r="K248" s="6">
        <f t="shared" si="10"/>
        <v>11758.063679999997</v>
      </c>
      <c r="L248" s="6">
        <f t="shared" si="10"/>
        <v>14360.639039999996</v>
      </c>
      <c r="M248" s="8">
        <f t="shared" si="10"/>
        <v>35041.818240000001</v>
      </c>
    </row>
    <row r="249" spans="2:13" x14ac:dyDescent="0.2">
      <c r="B249" s="7">
        <v>40726</v>
      </c>
      <c r="C249" s="18">
        <v>4.6909999999999998</v>
      </c>
      <c r="D249" s="6">
        <f t="shared" si="10"/>
        <v>53094.614399999991</v>
      </c>
      <c r="E249" s="6">
        <f t="shared" si="10"/>
        <v>19900.347840000002</v>
      </c>
      <c r="F249" s="6">
        <f t="shared" si="10"/>
        <v>41421.905279999992</v>
      </c>
      <c r="G249" s="6">
        <f t="shared" si="10"/>
        <v>63673.007040000011</v>
      </c>
      <c r="H249" s="6">
        <f t="shared" si="10"/>
        <v>43002.584639999994</v>
      </c>
      <c r="I249" s="6">
        <f t="shared" si="10"/>
        <v>101285.06976</v>
      </c>
      <c r="J249" s="6">
        <f t="shared" si="10"/>
        <v>29668.135680000003</v>
      </c>
      <c r="K249" s="6">
        <f t="shared" si="10"/>
        <v>10254.15072</v>
      </c>
      <c r="L249" s="6">
        <f t="shared" si="10"/>
        <v>12523.844160000001</v>
      </c>
      <c r="M249" s="8">
        <f t="shared" si="10"/>
        <v>30559.800960000004</v>
      </c>
    </row>
    <row r="250" spans="2:13" x14ac:dyDescent="0.2">
      <c r="B250" s="7">
        <v>40727</v>
      </c>
      <c r="C250" s="18">
        <v>7.91</v>
      </c>
      <c r="D250" s="6">
        <f t="shared" si="10"/>
        <v>89528.544000000009</v>
      </c>
      <c r="E250" s="6">
        <f t="shared" si="10"/>
        <v>33556.118400000007</v>
      </c>
      <c r="F250" s="6">
        <f t="shared" si="10"/>
        <v>69845.93280000001</v>
      </c>
      <c r="G250" s="6">
        <f t="shared" si="10"/>
        <v>107365.91040000001</v>
      </c>
      <c r="H250" s="6">
        <f t="shared" si="10"/>
        <v>72511.286400000012</v>
      </c>
      <c r="I250" s="6">
        <f t="shared" si="10"/>
        <v>170787.65760000001</v>
      </c>
      <c r="J250" s="6">
        <f t="shared" si="10"/>
        <v>50026.6368</v>
      </c>
      <c r="K250" s="6">
        <f t="shared" si="10"/>
        <v>17290.627199999999</v>
      </c>
      <c r="L250" s="6">
        <f t="shared" si="10"/>
        <v>21117.801600000003</v>
      </c>
      <c r="M250" s="8">
        <f t="shared" si="10"/>
        <v>51530.169600000001</v>
      </c>
    </row>
    <row r="251" spans="2:13" x14ac:dyDescent="0.2">
      <c r="B251" s="7">
        <v>40728</v>
      </c>
      <c r="C251" s="18">
        <v>8.3889999999999993</v>
      </c>
      <c r="D251" s="6">
        <f t="shared" si="10"/>
        <v>94950.057599999986</v>
      </c>
      <c r="E251" s="6">
        <f t="shared" si="10"/>
        <v>35588.151359999996</v>
      </c>
      <c r="F251" s="6">
        <f t="shared" si="10"/>
        <v>74075.541119999994</v>
      </c>
      <c r="G251" s="6">
        <f t="shared" si="10"/>
        <v>113867.58816</v>
      </c>
      <c r="H251" s="6">
        <f t="shared" si="10"/>
        <v>76902.298559999981</v>
      </c>
      <c r="I251" s="6">
        <f t="shared" si="10"/>
        <v>181129.91903999995</v>
      </c>
      <c r="J251" s="6">
        <f t="shared" si="10"/>
        <v>53056.062720000002</v>
      </c>
      <c r="K251" s="6">
        <f t="shared" si="10"/>
        <v>18337.682879999997</v>
      </c>
      <c r="L251" s="6">
        <f t="shared" si="10"/>
        <v>22396.616639999993</v>
      </c>
      <c r="M251" s="8">
        <f t="shared" si="10"/>
        <v>54650.643839999997</v>
      </c>
    </row>
    <row r="252" spans="2:13" x14ac:dyDescent="0.2">
      <c r="B252" s="7">
        <v>40729</v>
      </c>
      <c r="C252" s="18">
        <v>6.0069999999999997</v>
      </c>
      <c r="D252" s="6">
        <f t="shared" si="10"/>
        <v>67989.628800000006</v>
      </c>
      <c r="E252" s="6">
        <f t="shared" si="10"/>
        <v>25483.135679999999</v>
      </c>
      <c r="F252" s="6">
        <f t="shared" si="10"/>
        <v>53042.290560000001</v>
      </c>
      <c r="G252" s="6">
        <f t="shared" si="10"/>
        <v>81535.654080000008</v>
      </c>
      <c r="H252" s="6">
        <f t="shared" si="10"/>
        <v>55066.40928</v>
      </c>
      <c r="I252" s="6">
        <f t="shared" si="10"/>
        <v>129699.29952</v>
      </c>
      <c r="J252" s="6">
        <f t="shared" si="10"/>
        <v>37991.151360000003</v>
      </c>
      <c r="K252" s="6">
        <f t="shared" si="10"/>
        <v>13130.821439999996</v>
      </c>
      <c r="L252" s="6">
        <f t="shared" si="10"/>
        <v>16037.248319999999</v>
      </c>
      <c r="M252" s="8">
        <f t="shared" si="10"/>
        <v>39132.961920000002</v>
      </c>
    </row>
    <row r="253" spans="2:13" x14ac:dyDescent="0.2">
      <c r="B253" s="7">
        <v>40730</v>
      </c>
      <c r="C253" s="18">
        <v>4.5460000000000003</v>
      </c>
      <c r="D253" s="6">
        <f t="shared" si="10"/>
        <v>51453.446400000008</v>
      </c>
      <c r="E253" s="6">
        <f t="shared" si="10"/>
        <v>19285.223040000001</v>
      </c>
      <c r="F253" s="6">
        <f t="shared" si="10"/>
        <v>40141.543679999995</v>
      </c>
      <c r="G253" s="6">
        <f t="shared" si="10"/>
        <v>61704.858240000009</v>
      </c>
      <c r="H253" s="6">
        <f t="shared" si="10"/>
        <v>41673.363840000005</v>
      </c>
      <c r="I253" s="6">
        <f t="shared" si="10"/>
        <v>98154.322560000015</v>
      </c>
      <c r="J253" s="6">
        <f t="shared" si="10"/>
        <v>28751.086080000001</v>
      </c>
      <c r="K253" s="6">
        <f t="shared" si="10"/>
        <v>9937.1923200000001</v>
      </c>
      <c r="L253" s="6">
        <f t="shared" si="10"/>
        <v>12136.728960000002</v>
      </c>
      <c r="M253" s="8">
        <f t="shared" si="10"/>
        <v>29615.189760000001</v>
      </c>
    </row>
    <row r="254" spans="2:13" x14ac:dyDescent="0.2">
      <c r="B254" s="7">
        <v>40731</v>
      </c>
      <c r="C254" s="18">
        <v>3.7269999999999999</v>
      </c>
      <c r="D254" s="6">
        <f t="shared" si="10"/>
        <v>42183.676799999994</v>
      </c>
      <c r="E254" s="6">
        <f t="shared" si="10"/>
        <v>15810.828479999998</v>
      </c>
      <c r="F254" s="6">
        <f t="shared" si="10"/>
        <v>32909.708160000002</v>
      </c>
      <c r="G254" s="6">
        <f t="shared" si="10"/>
        <v>50588.210879999999</v>
      </c>
      <c r="H254" s="6">
        <f t="shared" si="10"/>
        <v>34165.558079999995</v>
      </c>
      <c r="I254" s="6">
        <f t="shared" si="10"/>
        <v>80470.998719999989</v>
      </c>
      <c r="J254" s="6">
        <f t="shared" si="10"/>
        <v>23571.336960000001</v>
      </c>
      <c r="K254" s="6">
        <f t="shared" si="10"/>
        <v>8146.9238399999986</v>
      </c>
      <c r="L254" s="6">
        <f t="shared" si="10"/>
        <v>9950.1955200000011</v>
      </c>
      <c r="M254" s="8">
        <f t="shared" si="10"/>
        <v>24279.765119999996</v>
      </c>
    </row>
    <row r="255" spans="2:13" x14ac:dyDescent="0.2">
      <c r="B255" s="7">
        <v>40732</v>
      </c>
      <c r="C255" s="18">
        <v>3.1760000000000002</v>
      </c>
      <c r="D255" s="6">
        <f t="shared" si="10"/>
        <v>35947.238400000002</v>
      </c>
      <c r="E255" s="6">
        <f t="shared" si="10"/>
        <v>13473.354239999999</v>
      </c>
      <c r="F255" s="6">
        <f t="shared" si="10"/>
        <v>28044.334080000008</v>
      </c>
      <c r="G255" s="6">
        <f t="shared" si="10"/>
        <v>43109.245440000006</v>
      </c>
      <c r="H255" s="6">
        <f t="shared" si="10"/>
        <v>29114.519039999999</v>
      </c>
      <c r="I255" s="6">
        <f t="shared" si="10"/>
        <v>68574.159359999991</v>
      </c>
      <c r="J255" s="6">
        <f t="shared" si="10"/>
        <v>20086.548480000001</v>
      </c>
      <c r="K255" s="6">
        <f t="shared" si="10"/>
        <v>6942.4819200000002</v>
      </c>
      <c r="L255" s="6">
        <f t="shared" si="10"/>
        <v>8479.1577600000001</v>
      </c>
      <c r="M255" s="8">
        <f t="shared" si="10"/>
        <v>20690.242559999999</v>
      </c>
    </row>
    <row r="256" spans="2:13" x14ac:dyDescent="0.2">
      <c r="B256" s="7">
        <v>40733</v>
      </c>
      <c r="C256" s="18">
        <v>2.778</v>
      </c>
      <c r="D256" s="6">
        <f t="shared" si="10"/>
        <v>31442.515200000002</v>
      </c>
      <c r="E256" s="6">
        <f t="shared" si="10"/>
        <v>11784.942720000001</v>
      </c>
      <c r="F256" s="6">
        <f t="shared" si="10"/>
        <v>24529.962240000004</v>
      </c>
      <c r="G256" s="6">
        <f t="shared" si="10"/>
        <v>37707.016320000002</v>
      </c>
      <c r="H256" s="6">
        <f t="shared" si="10"/>
        <v>25466.037119999997</v>
      </c>
      <c r="I256" s="6">
        <f t="shared" si="10"/>
        <v>59980.79808</v>
      </c>
      <c r="J256" s="6">
        <f t="shared" si="10"/>
        <v>17569.405440000002</v>
      </c>
      <c r="K256" s="6">
        <f t="shared" si="10"/>
        <v>6072.4857599999987</v>
      </c>
      <c r="L256" s="6">
        <f t="shared" si="10"/>
        <v>7416.5932799999982</v>
      </c>
      <c r="M256" s="8">
        <f t="shared" si="10"/>
        <v>18097.447680000001</v>
      </c>
    </row>
    <row r="257" spans="2:13" x14ac:dyDescent="0.2">
      <c r="B257" s="7">
        <v>40734</v>
      </c>
      <c r="C257" s="18">
        <v>2.4809999999999999</v>
      </c>
      <c r="D257" s="6">
        <f t="shared" si="10"/>
        <v>28080.950400000002</v>
      </c>
      <c r="E257" s="6">
        <f t="shared" si="10"/>
        <v>10524.997439999999</v>
      </c>
      <c r="F257" s="6">
        <f t="shared" si="10"/>
        <v>21907.428480000002</v>
      </c>
      <c r="G257" s="6">
        <f t="shared" si="10"/>
        <v>33675.704640000004</v>
      </c>
      <c r="H257" s="6">
        <f t="shared" si="10"/>
        <v>22743.426239999997</v>
      </c>
      <c r="I257" s="6">
        <f t="shared" si="10"/>
        <v>53568.164159999993</v>
      </c>
      <c r="J257" s="6">
        <f t="shared" si="10"/>
        <v>15691.034879999999</v>
      </c>
      <c r="K257" s="6">
        <f t="shared" si="10"/>
        <v>5423.2675199999985</v>
      </c>
      <c r="L257" s="6">
        <f t="shared" si="10"/>
        <v>6623.6745599999986</v>
      </c>
      <c r="M257" s="8">
        <f t="shared" si="10"/>
        <v>16162.623360000001</v>
      </c>
    </row>
    <row r="258" spans="2:13" x14ac:dyDescent="0.2">
      <c r="B258" s="7">
        <v>40735</v>
      </c>
      <c r="C258" s="18">
        <v>2.234</v>
      </c>
      <c r="D258" s="6">
        <f t="shared" si="10"/>
        <v>25285.3056</v>
      </c>
      <c r="E258" s="6">
        <f t="shared" si="10"/>
        <v>9477.1641599999984</v>
      </c>
      <c r="F258" s="6">
        <f t="shared" si="10"/>
        <v>19726.398720000005</v>
      </c>
      <c r="G258" s="6">
        <f t="shared" si="10"/>
        <v>30323.064960000003</v>
      </c>
      <c r="H258" s="6">
        <f t="shared" si="10"/>
        <v>20479.167359999996</v>
      </c>
      <c r="I258" s="6">
        <f t="shared" si="10"/>
        <v>48235.098239999999</v>
      </c>
      <c r="J258" s="6">
        <f t="shared" si="10"/>
        <v>14128.88832</v>
      </c>
      <c r="K258" s="6">
        <f t="shared" si="10"/>
        <v>4883.3452799999995</v>
      </c>
      <c r="L258" s="6">
        <f t="shared" si="10"/>
        <v>5964.2438399999992</v>
      </c>
      <c r="M258" s="8">
        <f t="shared" si="10"/>
        <v>14553.527039999999</v>
      </c>
    </row>
    <row r="259" spans="2:13" x14ac:dyDescent="0.2">
      <c r="B259" s="7">
        <v>40736</v>
      </c>
      <c r="C259" s="18">
        <v>2.0680000000000001</v>
      </c>
      <c r="D259" s="6">
        <f t="shared" si="10"/>
        <v>23406.4512</v>
      </c>
      <c r="E259" s="6">
        <f t="shared" si="10"/>
        <v>8772.9523200000003</v>
      </c>
      <c r="F259" s="6">
        <f t="shared" si="10"/>
        <v>18260.605440000003</v>
      </c>
      <c r="G259" s="6">
        <f t="shared" si="10"/>
        <v>28069.873920000005</v>
      </c>
      <c r="H259" s="6">
        <f t="shared" si="10"/>
        <v>18957.438719999998</v>
      </c>
      <c r="I259" s="6">
        <f t="shared" si="10"/>
        <v>44650.932479999996</v>
      </c>
      <c r="J259" s="6">
        <f t="shared" si="10"/>
        <v>13079.024640000001</v>
      </c>
      <c r="K259" s="6">
        <f t="shared" si="10"/>
        <v>4520.4825599999995</v>
      </c>
      <c r="L259" s="6">
        <f t="shared" si="10"/>
        <v>5521.0636800000002</v>
      </c>
      <c r="M259" s="8">
        <f t="shared" si="10"/>
        <v>13472.110079999999</v>
      </c>
    </row>
    <row r="260" spans="2:13" x14ac:dyDescent="0.2">
      <c r="B260" s="7">
        <v>40737</v>
      </c>
      <c r="C260" s="18">
        <v>1.92</v>
      </c>
      <c r="D260" s="6">
        <f t="shared" si="10"/>
        <v>21731.327999999998</v>
      </c>
      <c r="E260" s="6">
        <f t="shared" si="10"/>
        <v>8145.1007999999993</v>
      </c>
      <c r="F260" s="6">
        <f t="shared" si="10"/>
        <v>16953.7536</v>
      </c>
      <c r="G260" s="6">
        <f t="shared" si="10"/>
        <v>26061.004799999999</v>
      </c>
      <c r="H260" s="6">
        <f t="shared" si="10"/>
        <v>17600.716799999998</v>
      </c>
      <c r="I260" s="6">
        <f t="shared" si="10"/>
        <v>41455.411199999995</v>
      </c>
      <c r="J260" s="6">
        <f t="shared" si="10"/>
        <v>12143.0016</v>
      </c>
      <c r="K260" s="6">
        <f t="shared" si="10"/>
        <v>4196.9663999999993</v>
      </c>
      <c r="L260" s="6">
        <f t="shared" si="10"/>
        <v>5125.9391999999989</v>
      </c>
      <c r="M260" s="8">
        <f t="shared" si="10"/>
        <v>12507.9552</v>
      </c>
    </row>
    <row r="261" spans="2:13" x14ac:dyDescent="0.2">
      <c r="B261" s="7">
        <v>40738</v>
      </c>
      <c r="C261" s="18">
        <v>1.77</v>
      </c>
      <c r="D261" s="6">
        <f t="shared" si="10"/>
        <v>20033.568000000003</v>
      </c>
      <c r="E261" s="6">
        <f t="shared" si="10"/>
        <v>7508.7647999999999</v>
      </c>
      <c r="F261" s="6">
        <f t="shared" si="10"/>
        <v>15629.241600000001</v>
      </c>
      <c r="G261" s="6">
        <f t="shared" si="10"/>
        <v>24024.988800000003</v>
      </c>
      <c r="H261" s="6">
        <f t="shared" si="10"/>
        <v>16225.660799999998</v>
      </c>
      <c r="I261" s="6">
        <f t="shared" si="10"/>
        <v>38216.70719999999</v>
      </c>
      <c r="J261" s="6">
        <f t="shared" si="10"/>
        <v>11194.329599999999</v>
      </c>
      <c r="K261" s="6">
        <f t="shared" si="10"/>
        <v>3869.0783999999999</v>
      </c>
      <c r="L261" s="6">
        <f t="shared" si="10"/>
        <v>4725.4751999999999</v>
      </c>
      <c r="M261" s="8">
        <f t="shared" si="10"/>
        <v>11530.771200000001</v>
      </c>
    </row>
    <row r="262" spans="2:13" x14ac:dyDescent="0.2">
      <c r="B262" s="7">
        <v>40739</v>
      </c>
      <c r="C262" s="18">
        <v>1.63</v>
      </c>
      <c r="D262" s="6">
        <f t="shared" si="10"/>
        <v>18448.991999999998</v>
      </c>
      <c r="E262" s="6">
        <f t="shared" si="10"/>
        <v>6914.8512000000001</v>
      </c>
      <c r="F262" s="6">
        <f t="shared" si="10"/>
        <v>14393.0304</v>
      </c>
      <c r="G262" s="6">
        <f t="shared" si="10"/>
        <v>22124.707200000001</v>
      </c>
      <c r="H262" s="6">
        <f t="shared" si="10"/>
        <v>14942.275199999998</v>
      </c>
      <c r="I262" s="6">
        <f t="shared" si="10"/>
        <v>35193.916799999992</v>
      </c>
      <c r="J262" s="6">
        <f t="shared" si="10"/>
        <v>10308.902399999999</v>
      </c>
      <c r="K262" s="6">
        <f t="shared" si="10"/>
        <v>3563.0495999999989</v>
      </c>
      <c r="L262" s="6">
        <f t="shared" si="10"/>
        <v>4351.7088000000003</v>
      </c>
      <c r="M262" s="8">
        <f t="shared" si="10"/>
        <v>10618.732799999998</v>
      </c>
    </row>
    <row r="263" spans="2:13" x14ac:dyDescent="0.2">
      <c r="B263" s="7">
        <v>40740</v>
      </c>
      <c r="C263" s="18">
        <v>1.512</v>
      </c>
      <c r="D263" s="6">
        <f t="shared" si="10"/>
        <v>17113.4208</v>
      </c>
      <c r="E263" s="6">
        <f t="shared" si="10"/>
        <v>6414.2668799999992</v>
      </c>
      <c r="F263" s="6">
        <f t="shared" si="10"/>
        <v>13351.080959999999</v>
      </c>
      <c r="G263" s="6">
        <f t="shared" ref="F263:M294" si="11">$C263*G$5*24*3600/100</f>
        <v>20523.041280000001</v>
      </c>
      <c r="H263" s="6">
        <f t="shared" si="11"/>
        <v>13860.564479999999</v>
      </c>
      <c r="I263" s="6">
        <f t="shared" si="11"/>
        <v>32646.136320000001</v>
      </c>
      <c r="J263" s="6">
        <f t="shared" si="11"/>
        <v>9562.6137600000002</v>
      </c>
      <c r="K263" s="6">
        <f t="shared" si="11"/>
        <v>3305.1110399999998</v>
      </c>
      <c r="L263" s="6">
        <f t="shared" si="11"/>
        <v>4036.6771199999998</v>
      </c>
      <c r="M263" s="8">
        <f t="shared" si="11"/>
        <v>9850.0147199999992</v>
      </c>
    </row>
    <row r="264" spans="2:13" x14ac:dyDescent="0.2">
      <c r="B264" s="7">
        <v>40741</v>
      </c>
      <c r="C264" s="18">
        <v>1.4179999999999999</v>
      </c>
      <c r="D264" s="6">
        <f t="shared" ref="D264:M314" si="12">$C264*D$5*24*3600/100</f>
        <v>16049.491199999997</v>
      </c>
      <c r="E264" s="6">
        <f t="shared" si="12"/>
        <v>6015.4963200000002</v>
      </c>
      <c r="F264" s="6">
        <f t="shared" si="11"/>
        <v>12521.05344</v>
      </c>
      <c r="G264" s="6">
        <f t="shared" si="11"/>
        <v>19247.137919999997</v>
      </c>
      <c r="H264" s="6">
        <f t="shared" si="11"/>
        <v>12998.862720000001</v>
      </c>
      <c r="I264" s="6">
        <f t="shared" si="11"/>
        <v>30616.548479999994</v>
      </c>
      <c r="J264" s="6">
        <f t="shared" si="11"/>
        <v>8968.1126399999994</v>
      </c>
      <c r="K264" s="6">
        <f t="shared" si="11"/>
        <v>3099.6345599999995</v>
      </c>
      <c r="L264" s="6">
        <f t="shared" si="11"/>
        <v>3785.7196800000002</v>
      </c>
      <c r="M264" s="8">
        <f t="shared" si="11"/>
        <v>9237.6460799999986</v>
      </c>
    </row>
    <row r="265" spans="2:13" x14ac:dyDescent="0.2">
      <c r="B265" s="7">
        <v>40742</v>
      </c>
      <c r="C265" s="18">
        <v>1.3240000000000001</v>
      </c>
      <c r="D265" s="6">
        <f t="shared" si="12"/>
        <v>14985.561599999999</v>
      </c>
      <c r="E265" s="6">
        <f t="shared" si="12"/>
        <v>5616.7257600000003</v>
      </c>
      <c r="F265" s="6">
        <f t="shared" si="11"/>
        <v>11691.02592</v>
      </c>
      <c r="G265" s="6">
        <f t="shared" si="11"/>
        <v>17971.234560000001</v>
      </c>
      <c r="H265" s="6">
        <f t="shared" si="11"/>
        <v>12137.160959999999</v>
      </c>
      <c r="I265" s="6">
        <f t="shared" si="11"/>
        <v>28586.960639999998</v>
      </c>
      <c r="J265" s="6">
        <f t="shared" si="11"/>
        <v>8373.6115200000004</v>
      </c>
      <c r="K265" s="6">
        <f t="shared" si="11"/>
        <v>2894.1580800000002</v>
      </c>
      <c r="L265" s="6">
        <f t="shared" si="11"/>
        <v>3534.7622400000005</v>
      </c>
      <c r="M265" s="8">
        <f t="shared" si="11"/>
        <v>8625.2774399999998</v>
      </c>
    </row>
    <row r="266" spans="2:13" x14ac:dyDescent="0.2">
      <c r="B266" s="7">
        <v>40743</v>
      </c>
      <c r="C266" s="18">
        <v>1.236</v>
      </c>
      <c r="D266" s="6">
        <f t="shared" si="12"/>
        <v>13989.5424</v>
      </c>
      <c r="E266" s="6">
        <f t="shared" si="12"/>
        <v>5243.4086399999997</v>
      </c>
      <c r="F266" s="6">
        <f t="shared" si="11"/>
        <v>10913.978880000001</v>
      </c>
      <c r="G266" s="6">
        <f t="shared" si="11"/>
        <v>16776.771840000001</v>
      </c>
      <c r="H266" s="6">
        <f t="shared" si="11"/>
        <v>11330.461439999999</v>
      </c>
      <c r="I266" s="6">
        <f t="shared" si="11"/>
        <v>26686.920959999996</v>
      </c>
      <c r="J266" s="6">
        <f t="shared" si="11"/>
        <v>7817.0572800000009</v>
      </c>
      <c r="K266" s="6">
        <f t="shared" si="11"/>
        <v>2701.7971200000002</v>
      </c>
      <c r="L266" s="6">
        <f t="shared" si="11"/>
        <v>3299.8233599999994</v>
      </c>
      <c r="M266" s="8">
        <f t="shared" si="11"/>
        <v>8051.9961600000006</v>
      </c>
    </row>
    <row r="267" spans="2:13" x14ac:dyDescent="0.2">
      <c r="B267" s="7">
        <v>40744</v>
      </c>
      <c r="C267" s="18">
        <v>1.151</v>
      </c>
      <c r="D267" s="6">
        <f t="shared" si="12"/>
        <v>13027.478399999998</v>
      </c>
      <c r="E267" s="6">
        <f t="shared" si="12"/>
        <v>4882.8182400000005</v>
      </c>
      <c r="F267" s="6">
        <f t="shared" si="11"/>
        <v>10163.42208</v>
      </c>
      <c r="G267" s="6">
        <f t="shared" si="11"/>
        <v>15623.029439999998</v>
      </c>
      <c r="H267" s="6">
        <f t="shared" si="11"/>
        <v>10551.26304</v>
      </c>
      <c r="I267" s="6">
        <f t="shared" si="11"/>
        <v>24851.655359999997</v>
      </c>
      <c r="J267" s="6">
        <f t="shared" si="11"/>
        <v>7279.4764800000012</v>
      </c>
      <c r="K267" s="6">
        <f t="shared" si="11"/>
        <v>2515.9939199999994</v>
      </c>
      <c r="L267" s="6">
        <f t="shared" si="11"/>
        <v>3072.8937599999999</v>
      </c>
      <c r="M267" s="8">
        <f t="shared" si="11"/>
        <v>7498.2585600000002</v>
      </c>
    </row>
    <row r="268" spans="2:13" x14ac:dyDescent="0.2">
      <c r="B268" s="7">
        <v>40745</v>
      </c>
      <c r="C268" s="18">
        <v>1.048</v>
      </c>
      <c r="D268" s="6">
        <f t="shared" si="12"/>
        <v>11861.683200000001</v>
      </c>
      <c r="E268" s="6">
        <f t="shared" si="12"/>
        <v>4445.8675200000007</v>
      </c>
      <c r="F268" s="6">
        <f t="shared" si="11"/>
        <v>9253.9238400000013</v>
      </c>
      <c r="G268" s="6">
        <f t="shared" si="11"/>
        <v>14224.965120000003</v>
      </c>
      <c r="H268" s="6">
        <f t="shared" si="11"/>
        <v>9607.0579199999993</v>
      </c>
      <c r="I268" s="6">
        <f t="shared" si="11"/>
        <v>22627.745279999999</v>
      </c>
      <c r="J268" s="6">
        <f t="shared" si="11"/>
        <v>6628.0550400000011</v>
      </c>
      <c r="K268" s="6">
        <f t="shared" si="11"/>
        <v>2290.8441600000001</v>
      </c>
      <c r="L268" s="6">
        <f t="shared" si="11"/>
        <v>2797.9084800000001</v>
      </c>
      <c r="M268" s="8">
        <f t="shared" si="11"/>
        <v>6827.2588800000003</v>
      </c>
    </row>
    <row r="269" spans="2:13" x14ac:dyDescent="0.2">
      <c r="B269" s="7">
        <v>40746</v>
      </c>
      <c r="C269" s="18">
        <v>0.87</v>
      </c>
      <c r="D269" s="6">
        <f t="shared" si="12"/>
        <v>9847.0079999999998</v>
      </c>
      <c r="E269" s="6">
        <f t="shared" si="12"/>
        <v>3690.7487999999998</v>
      </c>
      <c r="F269" s="6">
        <f t="shared" si="11"/>
        <v>7682.1696000000011</v>
      </c>
      <c r="G269" s="6">
        <f t="shared" si="11"/>
        <v>11808.8928</v>
      </c>
      <c r="H269" s="6">
        <f t="shared" si="11"/>
        <v>7975.3247999999985</v>
      </c>
      <c r="I269" s="6">
        <f t="shared" si="11"/>
        <v>18784.483200000002</v>
      </c>
      <c r="J269" s="6">
        <f t="shared" si="11"/>
        <v>5502.2975999999999</v>
      </c>
      <c r="K269" s="6">
        <f t="shared" si="11"/>
        <v>1901.7503999999999</v>
      </c>
      <c r="L269" s="6">
        <f t="shared" si="11"/>
        <v>2322.6911999999998</v>
      </c>
      <c r="M269" s="8">
        <f t="shared" si="11"/>
        <v>5667.6672000000008</v>
      </c>
    </row>
    <row r="270" spans="2:13" x14ac:dyDescent="0.2">
      <c r="B270" s="7">
        <v>40747</v>
      </c>
      <c r="C270" s="18">
        <v>0.81599999999999995</v>
      </c>
      <c r="D270" s="6">
        <f t="shared" si="12"/>
        <v>9235.8143999999975</v>
      </c>
      <c r="E270" s="6">
        <f t="shared" si="12"/>
        <v>3461.6678399999992</v>
      </c>
      <c r="F270" s="6">
        <f t="shared" si="11"/>
        <v>7205.3452800000005</v>
      </c>
      <c r="G270" s="6">
        <f t="shared" si="11"/>
        <v>11075.927039999999</v>
      </c>
      <c r="H270" s="6">
        <f t="shared" si="11"/>
        <v>7480.3046399999994</v>
      </c>
      <c r="I270" s="6">
        <f t="shared" si="11"/>
        <v>17618.549759999998</v>
      </c>
      <c r="J270" s="6">
        <f t="shared" si="11"/>
        <v>5160.7756799999988</v>
      </c>
      <c r="K270" s="6">
        <f t="shared" si="11"/>
        <v>1783.7107199999996</v>
      </c>
      <c r="L270" s="6">
        <f t="shared" si="11"/>
        <v>2178.5241599999995</v>
      </c>
      <c r="M270" s="8">
        <f t="shared" si="11"/>
        <v>5315.8809600000004</v>
      </c>
    </row>
    <row r="271" spans="2:13" x14ac:dyDescent="0.2">
      <c r="B271" s="7">
        <v>40748</v>
      </c>
      <c r="C271" s="18">
        <v>0.79900000000000004</v>
      </c>
      <c r="D271" s="6">
        <f t="shared" si="12"/>
        <v>9043.4016000000011</v>
      </c>
      <c r="E271" s="6">
        <f t="shared" si="12"/>
        <v>3389.5497600000003</v>
      </c>
      <c r="F271" s="6">
        <f t="shared" si="11"/>
        <v>7055.2339200000015</v>
      </c>
      <c r="G271" s="6">
        <f t="shared" si="11"/>
        <v>10845.178560000002</v>
      </c>
      <c r="H271" s="6">
        <f t="shared" si="11"/>
        <v>7324.4649599999993</v>
      </c>
      <c r="I271" s="6">
        <f t="shared" si="11"/>
        <v>17251.496639999998</v>
      </c>
      <c r="J271" s="6">
        <f t="shared" si="11"/>
        <v>5053.2595200000005</v>
      </c>
      <c r="K271" s="6">
        <f t="shared" si="11"/>
        <v>1746.55008</v>
      </c>
      <c r="L271" s="6">
        <f t="shared" si="11"/>
        <v>2133.1382400000002</v>
      </c>
      <c r="M271" s="8">
        <f t="shared" si="11"/>
        <v>5205.1334399999996</v>
      </c>
    </row>
    <row r="272" spans="2:13" x14ac:dyDescent="0.2">
      <c r="B272" s="7">
        <v>40749</v>
      </c>
      <c r="C272" s="18">
        <v>0.75900000000000001</v>
      </c>
      <c r="D272" s="6">
        <f t="shared" si="12"/>
        <v>8590.6656000000003</v>
      </c>
      <c r="E272" s="6">
        <f t="shared" si="12"/>
        <v>3219.8601600000002</v>
      </c>
      <c r="F272" s="6">
        <f t="shared" si="11"/>
        <v>6702.0307200000007</v>
      </c>
      <c r="G272" s="6">
        <f t="shared" si="11"/>
        <v>10302.240960000001</v>
      </c>
      <c r="H272" s="6">
        <f t="shared" si="11"/>
        <v>6957.7833599999985</v>
      </c>
      <c r="I272" s="6">
        <f t="shared" si="11"/>
        <v>16387.842239999998</v>
      </c>
      <c r="J272" s="6">
        <f t="shared" si="11"/>
        <v>4800.2803199999998</v>
      </c>
      <c r="K272" s="6">
        <f t="shared" si="11"/>
        <v>1659.1132799999998</v>
      </c>
      <c r="L272" s="6">
        <f t="shared" si="11"/>
        <v>2026.3478400000001</v>
      </c>
      <c r="M272" s="8">
        <f t="shared" si="11"/>
        <v>4944.5510399999994</v>
      </c>
    </row>
    <row r="273" spans="2:13" x14ac:dyDescent="0.2">
      <c r="B273" s="7">
        <v>40750</v>
      </c>
      <c r="C273" s="18">
        <v>0.747</v>
      </c>
      <c r="D273" s="6">
        <f t="shared" si="12"/>
        <v>8454.8448000000008</v>
      </c>
      <c r="E273" s="6">
        <f t="shared" si="12"/>
        <v>3168.9532799999997</v>
      </c>
      <c r="F273" s="6">
        <f t="shared" si="11"/>
        <v>6596.0697600000003</v>
      </c>
      <c r="G273" s="6">
        <f t="shared" si="11"/>
        <v>10139.359680000001</v>
      </c>
      <c r="H273" s="6">
        <f t="shared" si="11"/>
        <v>6847.7788799999989</v>
      </c>
      <c r="I273" s="6">
        <f t="shared" si="11"/>
        <v>16128.745919999999</v>
      </c>
      <c r="J273" s="6">
        <f t="shared" si="11"/>
        <v>4724.3865599999999</v>
      </c>
      <c r="K273" s="6">
        <f t="shared" si="11"/>
        <v>1632.8822399999999</v>
      </c>
      <c r="L273" s="6">
        <f t="shared" si="11"/>
        <v>1994.3107200000002</v>
      </c>
      <c r="M273" s="8">
        <f t="shared" si="11"/>
        <v>4866.3763199999994</v>
      </c>
    </row>
    <row r="274" spans="2:13" x14ac:dyDescent="0.2">
      <c r="B274" s="7">
        <v>40751</v>
      </c>
      <c r="C274" s="18">
        <v>0.745</v>
      </c>
      <c r="D274" s="6">
        <f t="shared" si="12"/>
        <v>8432.2079999999987</v>
      </c>
      <c r="E274" s="6">
        <f t="shared" si="12"/>
        <v>3160.4688000000001</v>
      </c>
      <c r="F274" s="6">
        <f t="shared" si="11"/>
        <v>6578.4096</v>
      </c>
      <c r="G274" s="6">
        <f t="shared" si="11"/>
        <v>10112.212800000001</v>
      </c>
      <c r="H274" s="6">
        <f t="shared" si="11"/>
        <v>6829.4448000000002</v>
      </c>
      <c r="I274" s="6">
        <f t="shared" si="11"/>
        <v>16085.563199999999</v>
      </c>
      <c r="J274" s="6">
        <f t="shared" si="11"/>
        <v>4711.7375999999995</v>
      </c>
      <c r="K274" s="6">
        <f t="shared" si="11"/>
        <v>1628.5103999999999</v>
      </c>
      <c r="L274" s="6">
        <f t="shared" si="11"/>
        <v>1988.9712</v>
      </c>
      <c r="M274" s="8">
        <f t="shared" si="11"/>
        <v>4853.3472000000002</v>
      </c>
    </row>
    <row r="275" spans="2:13" x14ac:dyDescent="0.2">
      <c r="B275" s="7">
        <v>40752</v>
      </c>
      <c r="C275" s="18">
        <v>0.75</v>
      </c>
      <c r="D275" s="6">
        <f t="shared" si="12"/>
        <v>8488.7999999999993</v>
      </c>
      <c r="E275" s="6">
        <f t="shared" si="12"/>
        <v>3181.68</v>
      </c>
      <c r="F275" s="6">
        <f t="shared" si="11"/>
        <v>6622.5600000000013</v>
      </c>
      <c r="G275" s="6">
        <f t="shared" si="11"/>
        <v>10180.080000000002</v>
      </c>
      <c r="H275" s="6">
        <f t="shared" si="11"/>
        <v>6875.28</v>
      </c>
      <c r="I275" s="6">
        <f t="shared" si="11"/>
        <v>16193.52</v>
      </c>
      <c r="J275" s="6">
        <f t="shared" si="11"/>
        <v>4743.3599999999997</v>
      </c>
      <c r="K275" s="6">
        <f t="shared" si="11"/>
        <v>1639.44</v>
      </c>
      <c r="L275" s="6">
        <f t="shared" si="11"/>
        <v>2002.32</v>
      </c>
      <c r="M275" s="8">
        <f t="shared" si="11"/>
        <v>4885.92</v>
      </c>
    </row>
    <row r="276" spans="2:13" x14ac:dyDescent="0.2">
      <c r="B276" s="7">
        <v>40753</v>
      </c>
      <c r="C276" s="18">
        <v>1.2250000000000001</v>
      </c>
      <c r="D276" s="6">
        <f t="shared" si="12"/>
        <v>13865.04</v>
      </c>
      <c r="E276" s="6">
        <f t="shared" si="12"/>
        <v>5196.7440000000006</v>
      </c>
      <c r="F276" s="6">
        <f t="shared" si="11"/>
        <v>10816.848000000004</v>
      </c>
      <c r="G276" s="6">
        <f t="shared" si="11"/>
        <v>16627.464000000004</v>
      </c>
      <c r="H276" s="6">
        <f t="shared" si="11"/>
        <v>11229.624000000002</v>
      </c>
      <c r="I276" s="6">
        <f t="shared" si="11"/>
        <v>26449.416000000001</v>
      </c>
      <c r="J276" s="6">
        <f t="shared" si="11"/>
        <v>7747.4880000000003</v>
      </c>
      <c r="K276" s="6">
        <f t="shared" si="11"/>
        <v>2677.752</v>
      </c>
      <c r="L276" s="6">
        <f t="shared" si="11"/>
        <v>3270.4560000000001</v>
      </c>
      <c r="M276" s="8">
        <f t="shared" si="11"/>
        <v>7980.3360000000021</v>
      </c>
    </row>
    <row r="277" spans="2:13" x14ac:dyDescent="0.2">
      <c r="B277" s="7">
        <v>40754</v>
      </c>
      <c r="C277" s="18">
        <v>1.8919999999999999</v>
      </c>
      <c r="D277" s="6">
        <f t="shared" si="12"/>
        <v>21414.412799999998</v>
      </c>
      <c r="E277" s="6">
        <f t="shared" si="12"/>
        <v>8026.31808</v>
      </c>
      <c r="F277" s="6">
        <f t="shared" si="11"/>
        <v>16706.51136</v>
      </c>
      <c r="G277" s="6">
        <f t="shared" si="11"/>
        <v>25680.948480000003</v>
      </c>
      <c r="H277" s="6">
        <f t="shared" si="11"/>
        <v>17344.039679999998</v>
      </c>
      <c r="I277" s="6">
        <f t="shared" si="11"/>
        <v>40850.853119999992</v>
      </c>
      <c r="J277" s="6">
        <f t="shared" si="11"/>
        <v>11965.916159999999</v>
      </c>
      <c r="K277" s="6">
        <f t="shared" si="11"/>
        <v>4135.7606399999995</v>
      </c>
      <c r="L277" s="6">
        <f t="shared" si="11"/>
        <v>5051.185919999999</v>
      </c>
      <c r="M277" s="8">
        <f t="shared" si="11"/>
        <v>12325.547519999998</v>
      </c>
    </row>
    <row r="278" spans="2:13" x14ac:dyDescent="0.2">
      <c r="B278" s="7">
        <v>40755</v>
      </c>
      <c r="C278" s="18">
        <v>1.853</v>
      </c>
      <c r="D278" s="6">
        <f t="shared" si="12"/>
        <v>20972.995200000001</v>
      </c>
      <c r="E278" s="6">
        <f t="shared" si="12"/>
        <v>7860.8707200000008</v>
      </c>
      <c r="F278" s="6">
        <f t="shared" si="11"/>
        <v>16362.13824</v>
      </c>
      <c r="G278" s="6">
        <f t="shared" si="11"/>
        <v>25151.584320000002</v>
      </c>
      <c r="H278" s="6">
        <f t="shared" si="11"/>
        <v>16986.525119999995</v>
      </c>
      <c r="I278" s="6">
        <f t="shared" si="11"/>
        <v>40008.790079999999</v>
      </c>
      <c r="J278" s="6">
        <f t="shared" si="11"/>
        <v>11719.261439999998</v>
      </c>
      <c r="K278" s="6">
        <f t="shared" si="11"/>
        <v>4050.5097600000004</v>
      </c>
      <c r="L278" s="6">
        <f t="shared" si="11"/>
        <v>4947.0652799999989</v>
      </c>
      <c r="M278" s="8">
        <f t="shared" si="11"/>
        <v>12071.479679999999</v>
      </c>
    </row>
    <row r="279" spans="2:13" x14ac:dyDescent="0.2">
      <c r="B279" s="7">
        <v>40756</v>
      </c>
      <c r="C279" s="18">
        <v>1.264</v>
      </c>
      <c r="D279" s="6">
        <f t="shared" si="12"/>
        <v>14306.4576</v>
      </c>
      <c r="E279" s="6">
        <f t="shared" si="12"/>
        <v>5362.1913599999998</v>
      </c>
      <c r="F279" s="6">
        <f t="shared" si="11"/>
        <v>11161.221120000002</v>
      </c>
      <c r="G279" s="6">
        <f t="shared" si="11"/>
        <v>17156.828160000001</v>
      </c>
      <c r="H279" s="6">
        <f t="shared" si="11"/>
        <v>11587.138559999999</v>
      </c>
      <c r="I279" s="6">
        <f t="shared" si="11"/>
        <v>27291.479040000002</v>
      </c>
      <c r="J279" s="6">
        <f t="shared" si="11"/>
        <v>7994.1427200000007</v>
      </c>
      <c r="K279" s="6">
        <f t="shared" si="11"/>
        <v>2763.00288</v>
      </c>
      <c r="L279" s="6">
        <f t="shared" si="11"/>
        <v>3374.5766399999998</v>
      </c>
      <c r="M279" s="8">
        <f t="shared" si="11"/>
        <v>8234.403839999999</v>
      </c>
    </row>
    <row r="280" spans="2:13" x14ac:dyDescent="0.2">
      <c r="B280" s="7">
        <v>40757</v>
      </c>
      <c r="C280" s="18">
        <v>1.0449999999999999</v>
      </c>
      <c r="D280" s="6">
        <f t="shared" si="12"/>
        <v>11827.728000000001</v>
      </c>
      <c r="E280" s="6">
        <f t="shared" si="12"/>
        <v>4433.1407999999992</v>
      </c>
      <c r="F280" s="6">
        <f t="shared" si="11"/>
        <v>9227.4335999999985</v>
      </c>
      <c r="G280" s="6">
        <f t="shared" si="11"/>
        <v>14184.2448</v>
      </c>
      <c r="H280" s="6">
        <f t="shared" si="11"/>
        <v>9579.5567999999985</v>
      </c>
      <c r="I280" s="6">
        <f t="shared" si="11"/>
        <v>22562.9712</v>
      </c>
      <c r="J280" s="6">
        <f t="shared" si="11"/>
        <v>6609.0816000000004</v>
      </c>
      <c r="K280" s="6">
        <f t="shared" si="11"/>
        <v>2284.2863999999995</v>
      </c>
      <c r="L280" s="6">
        <f t="shared" si="11"/>
        <v>2789.8991999999998</v>
      </c>
      <c r="M280" s="8">
        <f t="shared" si="11"/>
        <v>6807.7151999999987</v>
      </c>
    </row>
    <row r="281" spans="2:13" x14ac:dyDescent="0.2">
      <c r="B281" s="7">
        <v>40758</v>
      </c>
      <c r="C281" s="18">
        <v>0.95499999999999996</v>
      </c>
      <c r="D281" s="6">
        <f t="shared" si="12"/>
        <v>10809.071999999996</v>
      </c>
      <c r="E281" s="6">
        <f t="shared" si="12"/>
        <v>4051.3391999999999</v>
      </c>
      <c r="F281" s="6">
        <f t="shared" si="11"/>
        <v>8432.7263999999996</v>
      </c>
      <c r="G281" s="6">
        <f t="shared" si="11"/>
        <v>12962.635200000001</v>
      </c>
      <c r="H281" s="6">
        <f t="shared" si="11"/>
        <v>8754.5231999999978</v>
      </c>
      <c r="I281" s="6">
        <f t="shared" si="11"/>
        <v>20619.748800000001</v>
      </c>
      <c r="J281" s="6">
        <f t="shared" si="11"/>
        <v>6039.8783999999996</v>
      </c>
      <c r="K281" s="6">
        <f t="shared" si="11"/>
        <v>2087.5535999999997</v>
      </c>
      <c r="L281" s="6">
        <f t="shared" si="11"/>
        <v>2549.6208000000001</v>
      </c>
      <c r="M281" s="8">
        <f t="shared" si="11"/>
        <v>6221.4048000000003</v>
      </c>
    </row>
    <row r="282" spans="2:13" x14ac:dyDescent="0.2">
      <c r="B282" s="7">
        <v>40759</v>
      </c>
      <c r="C282" s="18">
        <v>0.871</v>
      </c>
      <c r="D282" s="6">
        <f t="shared" si="12"/>
        <v>9858.3263999999999</v>
      </c>
      <c r="E282" s="6">
        <f t="shared" si="12"/>
        <v>3694.9910399999999</v>
      </c>
      <c r="F282" s="6">
        <f t="shared" si="11"/>
        <v>7690.9996800000008</v>
      </c>
      <c r="G282" s="6">
        <f t="shared" si="11"/>
        <v>11822.466240000002</v>
      </c>
      <c r="H282" s="6">
        <f t="shared" si="11"/>
        <v>7984.4918399999988</v>
      </c>
      <c r="I282" s="6">
        <f t="shared" si="11"/>
        <v>18806.074559999997</v>
      </c>
      <c r="J282" s="6">
        <f t="shared" si="11"/>
        <v>5508.6220800000001</v>
      </c>
      <c r="K282" s="6">
        <f t="shared" si="11"/>
        <v>1903.9363199999998</v>
      </c>
      <c r="L282" s="6">
        <f t="shared" si="11"/>
        <v>2325.3609599999995</v>
      </c>
      <c r="M282" s="8">
        <f t="shared" si="11"/>
        <v>5674.1817599999995</v>
      </c>
    </row>
    <row r="283" spans="2:13" x14ac:dyDescent="0.2">
      <c r="B283" s="7">
        <v>40760</v>
      </c>
      <c r="C283" s="18">
        <v>2.0099999999999998</v>
      </c>
      <c r="D283" s="6">
        <f t="shared" si="12"/>
        <v>22749.984</v>
      </c>
      <c r="E283" s="6">
        <f t="shared" si="12"/>
        <v>8526.902399999999</v>
      </c>
      <c r="F283" s="6">
        <f t="shared" si="11"/>
        <v>17748.460799999997</v>
      </c>
      <c r="G283" s="6">
        <f t="shared" si="11"/>
        <v>27282.614399999999</v>
      </c>
      <c r="H283" s="6">
        <f t="shared" si="11"/>
        <v>18425.750399999997</v>
      </c>
      <c r="I283" s="6">
        <f t="shared" si="11"/>
        <v>43398.633599999994</v>
      </c>
      <c r="J283" s="6">
        <f t="shared" si="11"/>
        <v>12712.204799999998</v>
      </c>
      <c r="K283" s="6">
        <f t="shared" si="11"/>
        <v>4393.6991999999991</v>
      </c>
      <c r="L283" s="6">
        <f t="shared" si="11"/>
        <v>5366.217599999999</v>
      </c>
      <c r="M283" s="8">
        <f t="shared" si="11"/>
        <v>13094.265599999999</v>
      </c>
    </row>
    <row r="284" spans="2:13" x14ac:dyDescent="0.2">
      <c r="B284" s="7">
        <v>40761</v>
      </c>
      <c r="C284" s="18">
        <v>4.68</v>
      </c>
      <c r="D284" s="6">
        <f t="shared" si="12"/>
        <v>52970.111999999994</v>
      </c>
      <c r="E284" s="6">
        <f t="shared" si="12"/>
        <v>19853.683199999999</v>
      </c>
      <c r="F284" s="6">
        <f t="shared" si="11"/>
        <v>41324.774400000002</v>
      </c>
      <c r="G284" s="6">
        <f t="shared" si="11"/>
        <v>63523.699200000003</v>
      </c>
      <c r="H284" s="6">
        <f t="shared" si="11"/>
        <v>42901.747199999998</v>
      </c>
      <c r="I284" s="6">
        <f t="shared" si="11"/>
        <v>101047.56479999999</v>
      </c>
      <c r="J284" s="6">
        <f t="shared" si="11"/>
        <v>29598.566399999996</v>
      </c>
      <c r="K284" s="6">
        <f t="shared" si="11"/>
        <v>10230.105599999999</v>
      </c>
      <c r="L284" s="6">
        <f t="shared" si="11"/>
        <v>12494.476799999999</v>
      </c>
      <c r="M284" s="8">
        <f t="shared" si="11"/>
        <v>30488.140800000001</v>
      </c>
    </row>
    <row r="285" spans="2:13" x14ac:dyDescent="0.2">
      <c r="B285" s="7">
        <v>40762</v>
      </c>
      <c r="C285" s="18">
        <v>3.3260000000000001</v>
      </c>
      <c r="D285" s="6">
        <f t="shared" si="12"/>
        <v>37644.998399999997</v>
      </c>
      <c r="E285" s="6">
        <f t="shared" si="12"/>
        <v>14109.690240000002</v>
      </c>
      <c r="F285" s="6">
        <f t="shared" si="11"/>
        <v>29368.846079999999</v>
      </c>
      <c r="G285" s="6">
        <f t="shared" si="11"/>
        <v>45145.261440000002</v>
      </c>
      <c r="H285" s="6">
        <f t="shared" si="11"/>
        <v>30489.575040000003</v>
      </c>
      <c r="I285" s="6">
        <f t="shared" si="11"/>
        <v>71812.863359999988</v>
      </c>
      <c r="J285" s="6">
        <f t="shared" si="11"/>
        <v>21035.22048</v>
      </c>
      <c r="K285" s="6">
        <f t="shared" si="11"/>
        <v>7270.369920000001</v>
      </c>
      <c r="L285" s="6">
        <f t="shared" si="11"/>
        <v>8879.62176</v>
      </c>
      <c r="M285" s="8">
        <f t="shared" si="11"/>
        <v>21667.42656</v>
      </c>
    </row>
    <row r="286" spans="2:13" x14ac:dyDescent="0.2">
      <c r="B286" s="7">
        <v>40763</v>
      </c>
      <c r="C286" s="18">
        <v>2.5419999999999998</v>
      </c>
      <c r="D286" s="6">
        <f t="shared" si="12"/>
        <v>28771.372799999997</v>
      </c>
      <c r="E286" s="6">
        <f t="shared" si="12"/>
        <v>10783.774079999997</v>
      </c>
      <c r="F286" s="6">
        <f t="shared" si="11"/>
        <v>22446.06336</v>
      </c>
      <c r="G286" s="6">
        <f t="shared" si="11"/>
        <v>34503.684480000004</v>
      </c>
      <c r="H286" s="6">
        <f t="shared" si="11"/>
        <v>23302.615679999995</v>
      </c>
      <c r="I286" s="6">
        <f t="shared" si="11"/>
        <v>54885.237119999991</v>
      </c>
      <c r="J286" s="6">
        <f t="shared" si="11"/>
        <v>16076.828160000001</v>
      </c>
      <c r="K286" s="6">
        <f t="shared" si="11"/>
        <v>5556.6086399999995</v>
      </c>
      <c r="L286" s="6">
        <f t="shared" si="11"/>
        <v>6786.5299199999999</v>
      </c>
      <c r="M286" s="8">
        <f t="shared" si="11"/>
        <v>16560.01152</v>
      </c>
    </row>
    <row r="287" spans="2:13" x14ac:dyDescent="0.2">
      <c r="B287" s="7">
        <v>40764</v>
      </c>
      <c r="C287" s="18">
        <v>2.0779999999999998</v>
      </c>
      <c r="D287" s="6">
        <f t="shared" si="12"/>
        <v>23519.635199999997</v>
      </c>
      <c r="E287" s="6">
        <f t="shared" si="12"/>
        <v>8815.3747199999998</v>
      </c>
      <c r="F287" s="6">
        <f t="shared" si="11"/>
        <v>18348.906239999997</v>
      </c>
      <c r="G287" s="6">
        <f t="shared" si="11"/>
        <v>28205.608319999999</v>
      </c>
      <c r="H287" s="6">
        <f t="shared" si="11"/>
        <v>19049.109119999997</v>
      </c>
      <c r="I287" s="6">
        <f t="shared" si="11"/>
        <v>44866.846080000003</v>
      </c>
      <c r="J287" s="6">
        <f t="shared" si="11"/>
        <v>13142.269439999998</v>
      </c>
      <c r="K287" s="6">
        <f t="shared" si="11"/>
        <v>4542.3417599999993</v>
      </c>
      <c r="L287" s="6">
        <f t="shared" si="11"/>
        <v>5547.7612800000006</v>
      </c>
      <c r="M287" s="8">
        <f t="shared" si="11"/>
        <v>13537.255679999997</v>
      </c>
    </row>
    <row r="288" spans="2:13" x14ac:dyDescent="0.2">
      <c r="B288" s="7">
        <v>40765</v>
      </c>
      <c r="C288" s="18">
        <v>1.8149999999999999</v>
      </c>
      <c r="D288" s="6">
        <f t="shared" si="12"/>
        <v>20542.895999999997</v>
      </c>
      <c r="E288" s="6">
        <f t="shared" si="12"/>
        <v>7699.6655999999994</v>
      </c>
      <c r="F288" s="6">
        <f t="shared" si="11"/>
        <v>16026.595200000003</v>
      </c>
      <c r="G288" s="6">
        <f t="shared" si="11"/>
        <v>24635.793600000005</v>
      </c>
      <c r="H288" s="6">
        <f t="shared" si="11"/>
        <v>16638.177599999999</v>
      </c>
      <c r="I288" s="6">
        <f t="shared" si="11"/>
        <v>39188.318399999989</v>
      </c>
      <c r="J288" s="6">
        <f t="shared" si="11"/>
        <v>11478.931199999999</v>
      </c>
      <c r="K288" s="6">
        <f t="shared" si="11"/>
        <v>3967.4447999999998</v>
      </c>
      <c r="L288" s="6">
        <f t="shared" si="11"/>
        <v>4845.6143999999995</v>
      </c>
      <c r="M288" s="8">
        <f t="shared" si="11"/>
        <v>11823.926400000002</v>
      </c>
    </row>
    <row r="289" spans="2:13" x14ac:dyDescent="0.2">
      <c r="B289" s="7">
        <v>40766</v>
      </c>
      <c r="C289" s="18">
        <v>1.5880000000000001</v>
      </c>
      <c r="D289" s="6">
        <f t="shared" si="12"/>
        <v>17973.619200000001</v>
      </c>
      <c r="E289" s="6">
        <f t="shared" si="12"/>
        <v>6736.6771199999994</v>
      </c>
      <c r="F289" s="6">
        <f t="shared" si="11"/>
        <v>14022.167040000004</v>
      </c>
      <c r="G289" s="6">
        <f t="shared" si="11"/>
        <v>21554.622720000003</v>
      </c>
      <c r="H289" s="6">
        <f t="shared" si="11"/>
        <v>14557.25952</v>
      </c>
      <c r="I289" s="6">
        <f t="shared" si="11"/>
        <v>34287.079679999995</v>
      </c>
      <c r="J289" s="6">
        <f t="shared" si="11"/>
        <v>10043.274240000001</v>
      </c>
      <c r="K289" s="6">
        <f t="shared" si="11"/>
        <v>3471.2409600000001</v>
      </c>
      <c r="L289" s="6">
        <f t="shared" si="11"/>
        <v>4239.57888</v>
      </c>
      <c r="M289" s="8">
        <f t="shared" si="11"/>
        <v>10345.121279999999</v>
      </c>
    </row>
    <row r="290" spans="2:13" x14ac:dyDescent="0.2">
      <c r="B290" s="7">
        <v>40767</v>
      </c>
      <c r="C290" s="18">
        <v>1.4159999999999999</v>
      </c>
      <c r="D290" s="6">
        <f t="shared" si="12"/>
        <v>16026.8544</v>
      </c>
      <c r="E290" s="6">
        <f t="shared" si="12"/>
        <v>6007.0118400000001</v>
      </c>
      <c r="F290" s="6">
        <f t="shared" si="11"/>
        <v>12503.39328</v>
      </c>
      <c r="G290" s="6">
        <f t="shared" si="11"/>
        <v>19219.991040000001</v>
      </c>
      <c r="H290" s="6">
        <f t="shared" si="11"/>
        <v>12980.528639999999</v>
      </c>
      <c r="I290" s="6">
        <f t="shared" si="11"/>
        <v>30573.365759999993</v>
      </c>
      <c r="J290" s="6">
        <f t="shared" si="11"/>
        <v>8955.4636800000007</v>
      </c>
      <c r="K290" s="6">
        <f t="shared" si="11"/>
        <v>3095.2627199999993</v>
      </c>
      <c r="L290" s="6">
        <f t="shared" si="11"/>
        <v>3780.3801599999993</v>
      </c>
      <c r="M290" s="8">
        <f t="shared" si="11"/>
        <v>9224.6169599999994</v>
      </c>
    </row>
    <row r="291" spans="2:13" x14ac:dyDescent="0.2">
      <c r="B291" s="7">
        <v>40768</v>
      </c>
      <c r="C291" s="18">
        <v>1.6439999999999999</v>
      </c>
      <c r="D291" s="6">
        <f t="shared" si="12"/>
        <v>18607.449599999996</v>
      </c>
      <c r="E291" s="6">
        <f t="shared" si="12"/>
        <v>6974.2425599999997</v>
      </c>
      <c r="F291" s="6">
        <f t="shared" si="11"/>
        <v>14516.651519999999</v>
      </c>
      <c r="G291" s="6">
        <f t="shared" si="11"/>
        <v>22314.735359999999</v>
      </c>
      <c r="H291" s="6">
        <f t="shared" si="11"/>
        <v>15070.613759999997</v>
      </c>
      <c r="I291" s="6">
        <f t="shared" si="11"/>
        <v>35496.19584</v>
      </c>
      <c r="J291" s="6">
        <f t="shared" si="11"/>
        <v>10397.445119999998</v>
      </c>
      <c r="K291" s="6">
        <f t="shared" si="11"/>
        <v>3593.6524799999997</v>
      </c>
      <c r="L291" s="6">
        <f t="shared" si="11"/>
        <v>4389.0854399999998</v>
      </c>
      <c r="M291" s="8">
        <f t="shared" si="11"/>
        <v>10709.936640000002</v>
      </c>
    </row>
    <row r="292" spans="2:13" x14ac:dyDescent="0.2">
      <c r="B292" s="7">
        <v>40769</v>
      </c>
      <c r="C292" s="18">
        <v>2.4470000000000001</v>
      </c>
      <c r="D292" s="6">
        <f t="shared" si="12"/>
        <v>27696.124800000001</v>
      </c>
      <c r="E292" s="6">
        <f t="shared" si="12"/>
        <v>10380.761280000001</v>
      </c>
      <c r="F292" s="6">
        <f t="shared" si="11"/>
        <v>21607.205759999997</v>
      </c>
      <c r="G292" s="6">
        <f t="shared" si="11"/>
        <v>33214.20768</v>
      </c>
      <c r="H292" s="6">
        <f t="shared" si="11"/>
        <v>22431.746879999995</v>
      </c>
      <c r="I292" s="6">
        <f t="shared" si="11"/>
        <v>52834.057919999992</v>
      </c>
      <c r="J292" s="6">
        <f t="shared" si="11"/>
        <v>15476.002560000001</v>
      </c>
      <c r="K292" s="6">
        <f t="shared" si="11"/>
        <v>5348.9462399999993</v>
      </c>
      <c r="L292" s="6">
        <f t="shared" si="11"/>
        <v>6532.90272</v>
      </c>
      <c r="M292" s="8">
        <f t="shared" si="11"/>
        <v>15941.12832</v>
      </c>
    </row>
    <row r="293" spans="2:13" x14ac:dyDescent="0.2">
      <c r="B293" s="7">
        <v>40770</v>
      </c>
      <c r="C293" s="18">
        <v>2.355</v>
      </c>
      <c r="D293" s="6">
        <f t="shared" si="12"/>
        <v>26654.832000000002</v>
      </c>
      <c r="E293" s="6">
        <f t="shared" si="12"/>
        <v>9990.4751999999989</v>
      </c>
      <c r="F293" s="6">
        <f t="shared" si="11"/>
        <v>20794.838400000001</v>
      </c>
      <c r="G293" s="6">
        <f t="shared" si="11"/>
        <v>31965.4512</v>
      </c>
      <c r="H293" s="6">
        <f t="shared" si="11"/>
        <v>21588.379199999999</v>
      </c>
      <c r="I293" s="6">
        <f t="shared" si="11"/>
        <v>50847.652799999996</v>
      </c>
      <c r="J293" s="6">
        <f t="shared" si="11"/>
        <v>14894.1504</v>
      </c>
      <c r="K293" s="6">
        <f t="shared" si="11"/>
        <v>5147.8415999999997</v>
      </c>
      <c r="L293" s="6">
        <f t="shared" si="11"/>
        <v>6287.2847999999994</v>
      </c>
      <c r="M293" s="8">
        <f t="shared" si="11"/>
        <v>15341.788799999998</v>
      </c>
    </row>
    <row r="294" spans="2:13" x14ac:dyDescent="0.2">
      <c r="B294" s="7">
        <v>40771</v>
      </c>
      <c r="C294" s="18">
        <v>1.9870000000000001</v>
      </c>
      <c r="D294" s="6">
        <f t="shared" si="12"/>
        <v>22489.660800000001</v>
      </c>
      <c r="E294" s="6">
        <f t="shared" si="12"/>
        <v>8429.3308800000013</v>
      </c>
      <c r="F294" s="6">
        <f t="shared" si="11"/>
        <v>17545.368960000003</v>
      </c>
      <c r="G294" s="6">
        <f t="shared" si="11"/>
        <v>26970.425279999999</v>
      </c>
      <c r="H294" s="6">
        <f t="shared" si="11"/>
        <v>18214.908480000002</v>
      </c>
      <c r="I294" s="6">
        <f t="shared" si="11"/>
        <v>42902.032320000006</v>
      </c>
      <c r="J294" s="6">
        <f t="shared" si="11"/>
        <v>12566.741759999999</v>
      </c>
      <c r="K294" s="6">
        <f t="shared" si="11"/>
        <v>4343.4230399999997</v>
      </c>
      <c r="L294" s="6">
        <f t="shared" si="11"/>
        <v>5304.8131200000007</v>
      </c>
      <c r="M294" s="8">
        <f t="shared" si="11"/>
        <v>12944.430719999998</v>
      </c>
    </row>
    <row r="295" spans="2:13" x14ac:dyDescent="0.2">
      <c r="B295" s="7">
        <v>40772</v>
      </c>
      <c r="C295" s="18">
        <v>1.7130000000000001</v>
      </c>
      <c r="D295" s="6">
        <f t="shared" si="12"/>
        <v>19388.4192</v>
      </c>
      <c r="E295" s="6">
        <f t="shared" si="12"/>
        <v>7266.9571200000009</v>
      </c>
      <c r="F295" s="6">
        <f t="shared" si="12"/>
        <v>15125.927040000004</v>
      </c>
      <c r="G295" s="6">
        <f t="shared" si="12"/>
        <v>23251.302720000003</v>
      </c>
      <c r="H295" s="6">
        <f t="shared" si="12"/>
        <v>15703.139519999999</v>
      </c>
      <c r="I295" s="6">
        <f t="shared" si="12"/>
        <v>36985.999680000001</v>
      </c>
      <c r="J295" s="6">
        <f t="shared" si="12"/>
        <v>10833.834240000002</v>
      </c>
      <c r="K295" s="6">
        <f t="shared" si="12"/>
        <v>3744.4809600000003</v>
      </c>
      <c r="L295" s="6">
        <f t="shared" si="12"/>
        <v>4573.2988799999994</v>
      </c>
      <c r="M295" s="8">
        <f t="shared" si="12"/>
        <v>11159.441280000001</v>
      </c>
    </row>
    <row r="296" spans="2:13" x14ac:dyDescent="0.2">
      <c r="B296" s="7">
        <v>40773</v>
      </c>
      <c r="C296" s="18">
        <v>1.502</v>
      </c>
      <c r="D296" s="6">
        <f t="shared" si="12"/>
        <v>17000.236799999999</v>
      </c>
      <c r="E296" s="6">
        <f t="shared" si="12"/>
        <v>6371.8444800000007</v>
      </c>
      <c r="F296" s="6">
        <f t="shared" si="12"/>
        <v>13262.78016</v>
      </c>
      <c r="G296" s="6">
        <f t="shared" si="12"/>
        <v>20387.306880000004</v>
      </c>
      <c r="H296" s="6">
        <f t="shared" si="12"/>
        <v>13768.894079999998</v>
      </c>
      <c r="I296" s="6">
        <f t="shared" si="12"/>
        <v>32430.222719999998</v>
      </c>
      <c r="J296" s="6">
        <f t="shared" si="12"/>
        <v>9499.3689599999998</v>
      </c>
      <c r="K296" s="6">
        <f t="shared" si="12"/>
        <v>3283.2518399999994</v>
      </c>
      <c r="L296" s="6">
        <f t="shared" si="12"/>
        <v>4009.9795199999999</v>
      </c>
      <c r="M296" s="8">
        <f t="shared" si="12"/>
        <v>9784.8691199999994</v>
      </c>
    </row>
    <row r="297" spans="2:13" x14ac:dyDescent="0.2">
      <c r="B297" s="7">
        <v>40774</v>
      </c>
      <c r="C297" s="18">
        <v>1.387</v>
      </c>
      <c r="D297" s="6">
        <f t="shared" si="12"/>
        <v>15698.620799999999</v>
      </c>
      <c r="E297" s="6">
        <f t="shared" si="12"/>
        <v>5883.9868800000004</v>
      </c>
      <c r="F297" s="6">
        <f t="shared" si="12"/>
        <v>12247.320960000001</v>
      </c>
      <c r="G297" s="6">
        <f t="shared" si="12"/>
        <v>18826.361280000001</v>
      </c>
      <c r="H297" s="6">
        <f t="shared" si="12"/>
        <v>12714.684479999998</v>
      </c>
      <c r="I297" s="6">
        <f t="shared" si="12"/>
        <v>29947.216320000003</v>
      </c>
      <c r="J297" s="6">
        <f t="shared" si="12"/>
        <v>8772.0537600000007</v>
      </c>
      <c r="K297" s="6">
        <f t="shared" si="12"/>
        <v>3031.87104</v>
      </c>
      <c r="L297" s="6">
        <f t="shared" si="12"/>
        <v>3702.9571199999996</v>
      </c>
      <c r="M297" s="8">
        <f t="shared" si="12"/>
        <v>9035.6947200000013</v>
      </c>
    </row>
    <row r="298" spans="2:13" x14ac:dyDescent="0.2">
      <c r="B298" s="7">
        <v>40775</v>
      </c>
      <c r="C298" s="18">
        <v>1.6160000000000001</v>
      </c>
      <c r="D298" s="6">
        <f t="shared" si="12"/>
        <v>18290.534399999997</v>
      </c>
      <c r="E298" s="6">
        <f t="shared" si="12"/>
        <v>6855.4598400000004</v>
      </c>
      <c r="F298" s="6">
        <f t="shared" si="12"/>
        <v>14269.409280000003</v>
      </c>
      <c r="G298" s="6">
        <f t="shared" si="12"/>
        <v>21934.679040000006</v>
      </c>
      <c r="H298" s="6">
        <f t="shared" si="12"/>
        <v>14813.936640000002</v>
      </c>
      <c r="I298" s="6">
        <f t="shared" si="12"/>
        <v>34891.637759999998</v>
      </c>
      <c r="J298" s="6">
        <f t="shared" si="12"/>
        <v>10220.359680000001</v>
      </c>
      <c r="K298" s="6">
        <f t="shared" si="12"/>
        <v>3532.4467199999995</v>
      </c>
      <c r="L298" s="6">
        <f t="shared" si="12"/>
        <v>4314.3321599999999</v>
      </c>
      <c r="M298" s="8">
        <f t="shared" si="12"/>
        <v>10527.528960000001</v>
      </c>
    </row>
    <row r="299" spans="2:13" x14ac:dyDescent="0.2">
      <c r="B299" s="7">
        <v>40776</v>
      </c>
      <c r="C299" s="18">
        <v>1.718</v>
      </c>
      <c r="D299" s="6">
        <f t="shared" si="12"/>
        <v>19445.011200000004</v>
      </c>
      <c r="E299" s="6">
        <f t="shared" si="12"/>
        <v>7288.1683199999998</v>
      </c>
      <c r="F299" s="6">
        <f t="shared" si="12"/>
        <v>15170.077440000001</v>
      </c>
      <c r="G299" s="6">
        <f t="shared" si="12"/>
        <v>23319.16992</v>
      </c>
      <c r="H299" s="6">
        <f t="shared" si="12"/>
        <v>15748.974719999998</v>
      </c>
      <c r="I299" s="6">
        <f t="shared" si="12"/>
        <v>37093.956480000001</v>
      </c>
      <c r="J299" s="6">
        <f t="shared" si="12"/>
        <v>10865.45664</v>
      </c>
      <c r="K299" s="6">
        <f t="shared" si="12"/>
        <v>3755.4105599999994</v>
      </c>
      <c r="L299" s="6">
        <f t="shared" si="12"/>
        <v>4586.6476799999991</v>
      </c>
      <c r="M299" s="8">
        <f t="shared" si="12"/>
        <v>11192.014080000001</v>
      </c>
    </row>
    <row r="300" spans="2:13" x14ac:dyDescent="0.2">
      <c r="B300" s="7">
        <v>40777</v>
      </c>
      <c r="C300" s="18">
        <v>3.6480000000000001</v>
      </c>
      <c r="D300" s="6">
        <f t="shared" si="12"/>
        <v>41289.523199999996</v>
      </c>
      <c r="E300" s="6">
        <f t="shared" si="12"/>
        <v>15475.69152</v>
      </c>
      <c r="F300" s="6">
        <f t="shared" si="12"/>
        <v>32212.131840000002</v>
      </c>
      <c r="G300" s="6">
        <f t="shared" si="12"/>
        <v>49515.909120000004</v>
      </c>
      <c r="H300" s="6">
        <f t="shared" si="12"/>
        <v>33441.361920000003</v>
      </c>
      <c r="I300" s="6">
        <f t="shared" si="12"/>
        <v>78765.281279999981</v>
      </c>
      <c r="J300" s="6">
        <f t="shared" si="12"/>
        <v>23071.703040000004</v>
      </c>
      <c r="K300" s="6">
        <f t="shared" si="12"/>
        <v>7974.2361600000004</v>
      </c>
      <c r="L300" s="6">
        <f t="shared" si="12"/>
        <v>9739.2844800000003</v>
      </c>
      <c r="M300" s="8">
        <f t="shared" si="12"/>
        <v>23765.114879999997</v>
      </c>
    </row>
    <row r="301" spans="2:13" x14ac:dyDescent="0.2">
      <c r="B301" s="7">
        <v>40778</v>
      </c>
      <c r="C301" s="18">
        <v>3.59</v>
      </c>
      <c r="D301" s="6">
        <f t="shared" si="12"/>
        <v>40633.055999999997</v>
      </c>
      <c r="E301" s="6">
        <f t="shared" si="12"/>
        <v>15229.641599999999</v>
      </c>
      <c r="F301" s="6">
        <f t="shared" si="12"/>
        <v>31699.987200000003</v>
      </c>
      <c r="G301" s="6">
        <f t="shared" si="12"/>
        <v>48728.649599999997</v>
      </c>
      <c r="H301" s="6">
        <f t="shared" si="12"/>
        <v>32909.673599999995</v>
      </c>
      <c r="I301" s="6">
        <f t="shared" si="12"/>
        <v>77512.982399999994</v>
      </c>
      <c r="J301" s="6">
        <f t="shared" si="12"/>
        <v>22704.883199999997</v>
      </c>
      <c r="K301" s="6">
        <f t="shared" si="12"/>
        <v>7847.4527999999991</v>
      </c>
      <c r="L301" s="6">
        <f t="shared" si="12"/>
        <v>9584.4383999999991</v>
      </c>
      <c r="M301" s="8">
        <f t="shared" si="12"/>
        <v>23387.270400000001</v>
      </c>
    </row>
    <row r="302" spans="2:13" x14ac:dyDescent="0.2">
      <c r="B302" s="7">
        <v>40779</v>
      </c>
      <c r="C302" s="18">
        <v>4.2489999999999997</v>
      </c>
      <c r="D302" s="6">
        <f t="shared" si="12"/>
        <v>48091.881599999993</v>
      </c>
      <c r="E302" s="6">
        <f t="shared" si="12"/>
        <v>18025.277759999997</v>
      </c>
      <c r="F302" s="6">
        <f t="shared" si="12"/>
        <v>37519.009920000004</v>
      </c>
      <c r="G302" s="6">
        <f t="shared" si="12"/>
        <v>57673.546560000003</v>
      </c>
      <c r="H302" s="6">
        <f t="shared" si="12"/>
        <v>38950.752959999998</v>
      </c>
      <c r="I302" s="6">
        <f t="shared" si="12"/>
        <v>91741.688639999978</v>
      </c>
      <c r="J302" s="6">
        <f t="shared" si="12"/>
        <v>26872.715520000002</v>
      </c>
      <c r="K302" s="6">
        <f t="shared" si="12"/>
        <v>9287.9740799999981</v>
      </c>
      <c r="L302" s="6">
        <f t="shared" si="12"/>
        <v>11343.810239999997</v>
      </c>
      <c r="M302" s="8">
        <f t="shared" si="12"/>
        <v>27680.365439999998</v>
      </c>
    </row>
    <row r="303" spans="2:13" x14ac:dyDescent="0.2">
      <c r="B303" s="7">
        <v>40780</v>
      </c>
      <c r="C303" s="18">
        <v>3.6789999999999998</v>
      </c>
      <c r="D303" s="6">
        <f t="shared" si="12"/>
        <v>41640.393599999996</v>
      </c>
      <c r="E303" s="6">
        <f t="shared" si="12"/>
        <v>15607.200960000002</v>
      </c>
      <c r="F303" s="6">
        <f t="shared" si="12"/>
        <v>32485.864320000004</v>
      </c>
      <c r="G303" s="6">
        <f t="shared" si="12"/>
        <v>49936.685759999993</v>
      </c>
      <c r="H303" s="6">
        <f t="shared" si="12"/>
        <v>33725.540159999997</v>
      </c>
      <c r="I303" s="6">
        <f t="shared" si="12"/>
        <v>79434.613439999986</v>
      </c>
      <c r="J303" s="6">
        <f t="shared" si="12"/>
        <v>23267.761920000004</v>
      </c>
      <c r="K303" s="6">
        <f t="shared" si="12"/>
        <v>8041.999679999999</v>
      </c>
      <c r="L303" s="6">
        <f t="shared" si="12"/>
        <v>9822.0470399999995</v>
      </c>
      <c r="M303" s="8">
        <f t="shared" si="12"/>
        <v>23967.06624</v>
      </c>
    </row>
    <row r="304" spans="2:13" x14ac:dyDescent="0.2">
      <c r="B304" s="7">
        <v>40781</v>
      </c>
      <c r="C304" s="18">
        <v>2.8490000000000002</v>
      </c>
      <c r="D304" s="6">
        <f t="shared" si="12"/>
        <v>32246.121600000002</v>
      </c>
      <c r="E304" s="6">
        <f t="shared" si="12"/>
        <v>12086.141760000002</v>
      </c>
      <c r="F304" s="6">
        <f t="shared" si="12"/>
        <v>25156.897919999999</v>
      </c>
      <c r="G304" s="6">
        <f t="shared" si="12"/>
        <v>38670.730560000011</v>
      </c>
      <c r="H304" s="6">
        <f t="shared" si="12"/>
        <v>26116.896959999998</v>
      </c>
      <c r="I304" s="6">
        <f t="shared" si="12"/>
        <v>61513.784640000005</v>
      </c>
      <c r="J304" s="6">
        <f t="shared" si="12"/>
        <v>18018.443520000001</v>
      </c>
      <c r="K304" s="6">
        <f t="shared" si="12"/>
        <v>6227.6860800000004</v>
      </c>
      <c r="L304" s="6">
        <f t="shared" si="12"/>
        <v>7606.1462399999991</v>
      </c>
      <c r="M304" s="8">
        <f t="shared" si="12"/>
        <v>18559.981440000003</v>
      </c>
    </row>
    <row r="305" spans="2:13" x14ac:dyDescent="0.2">
      <c r="B305" s="7">
        <v>40782</v>
      </c>
      <c r="C305" s="18">
        <v>2.3199999999999998</v>
      </c>
      <c r="D305" s="6">
        <f t="shared" si="12"/>
        <v>26258.687999999998</v>
      </c>
      <c r="E305" s="6">
        <f t="shared" si="12"/>
        <v>9841.9968000000008</v>
      </c>
      <c r="F305" s="6">
        <f t="shared" si="12"/>
        <v>20485.785600000003</v>
      </c>
      <c r="G305" s="6">
        <f t="shared" si="12"/>
        <v>31490.380799999999</v>
      </c>
      <c r="H305" s="6">
        <f t="shared" si="12"/>
        <v>21267.532799999997</v>
      </c>
      <c r="I305" s="6">
        <f t="shared" si="12"/>
        <v>50091.955199999989</v>
      </c>
      <c r="J305" s="6">
        <f t="shared" si="12"/>
        <v>14672.793599999999</v>
      </c>
      <c r="K305" s="6">
        <f t="shared" si="12"/>
        <v>5071.3343999999997</v>
      </c>
      <c r="L305" s="6">
        <f t="shared" si="12"/>
        <v>6193.8431999999993</v>
      </c>
      <c r="M305" s="8">
        <f t="shared" si="12"/>
        <v>15113.779199999999</v>
      </c>
    </row>
    <row r="306" spans="2:13" x14ac:dyDescent="0.2">
      <c r="B306" s="7">
        <v>40783</v>
      </c>
      <c r="C306" s="18">
        <v>2.0310000000000001</v>
      </c>
      <c r="D306" s="6">
        <f t="shared" si="12"/>
        <v>22987.670399999999</v>
      </c>
      <c r="E306" s="6">
        <f t="shared" si="12"/>
        <v>8615.9894399999994</v>
      </c>
      <c r="F306" s="6">
        <f t="shared" si="12"/>
        <v>17933.892479999999</v>
      </c>
      <c r="G306" s="6">
        <f t="shared" si="12"/>
        <v>27567.656640000005</v>
      </c>
      <c r="H306" s="6">
        <f t="shared" si="12"/>
        <v>18618.258239999999</v>
      </c>
      <c r="I306" s="6">
        <f t="shared" si="12"/>
        <v>43852.052159999999</v>
      </c>
      <c r="J306" s="6">
        <f t="shared" si="12"/>
        <v>12845.018880000003</v>
      </c>
      <c r="K306" s="6">
        <f t="shared" si="12"/>
        <v>4439.6035199999997</v>
      </c>
      <c r="L306" s="6">
        <f t="shared" si="12"/>
        <v>5422.2825599999996</v>
      </c>
      <c r="M306" s="8">
        <f t="shared" si="12"/>
        <v>13231.07136</v>
      </c>
    </row>
    <row r="307" spans="2:13" x14ac:dyDescent="0.2">
      <c r="B307" s="7">
        <v>40784</v>
      </c>
      <c r="C307" s="18">
        <v>1.843</v>
      </c>
      <c r="D307" s="6">
        <f t="shared" si="12"/>
        <v>20859.8112</v>
      </c>
      <c r="E307" s="6">
        <f t="shared" si="12"/>
        <v>7818.4483200000004</v>
      </c>
      <c r="F307" s="6">
        <f t="shared" si="12"/>
        <v>16273.837440000001</v>
      </c>
      <c r="G307" s="6">
        <f t="shared" si="12"/>
        <v>25015.849920000001</v>
      </c>
      <c r="H307" s="6">
        <f t="shared" si="12"/>
        <v>16894.854719999999</v>
      </c>
      <c r="I307" s="6">
        <f t="shared" si="12"/>
        <v>39792.876479999999</v>
      </c>
      <c r="J307" s="6">
        <f t="shared" si="12"/>
        <v>11656.016639999998</v>
      </c>
      <c r="K307" s="6">
        <f t="shared" si="12"/>
        <v>4028.6505599999991</v>
      </c>
      <c r="L307" s="6">
        <f t="shared" si="12"/>
        <v>4920.3676799999994</v>
      </c>
      <c r="M307" s="8">
        <f t="shared" si="12"/>
        <v>12006.334080000001</v>
      </c>
    </row>
    <row r="308" spans="2:13" x14ac:dyDescent="0.2">
      <c r="B308" s="7">
        <v>40785</v>
      </c>
      <c r="C308" s="18">
        <v>1.714</v>
      </c>
      <c r="D308" s="6">
        <f t="shared" si="12"/>
        <v>19399.737599999997</v>
      </c>
      <c r="E308" s="6">
        <f t="shared" si="12"/>
        <v>7271.1993599999996</v>
      </c>
      <c r="F308" s="6">
        <f t="shared" si="12"/>
        <v>15134.75712</v>
      </c>
      <c r="G308" s="6">
        <f t="shared" si="12"/>
        <v>23264.876160000003</v>
      </c>
      <c r="H308" s="6">
        <f t="shared" si="12"/>
        <v>15712.306559999999</v>
      </c>
      <c r="I308" s="6">
        <f t="shared" si="12"/>
        <v>37007.591039999999</v>
      </c>
      <c r="J308" s="6">
        <f t="shared" si="12"/>
        <v>10840.158719999999</v>
      </c>
      <c r="K308" s="6">
        <f t="shared" si="12"/>
        <v>3746.6668799999989</v>
      </c>
      <c r="L308" s="6">
        <f t="shared" si="12"/>
        <v>4575.9686399999991</v>
      </c>
      <c r="M308" s="8">
        <f t="shared" si="12"/>
        <v>11165.955840000001</v>
      </c>
    </row>
    <row r="309" spans="2:13" x14ac:dyDescent="0.2">
      <c r="B309" s="7">
        <v>40786</v>
      </c>
      <c r="C309" s="18">
        <v>1.597</v>
      </c>
      <c r="D309" s="6">
        <f t="shared" si="12"/>
        <v>18075.484800000002</v>
      </c>
      <c r="E309" s="6">
        <f t="shared" si="12"/>
        <v>6774.8572799999993</v>
      </c>
      <c r="F309" s="6">
        <f t="shared" si="12"/>
        <v>14101.637759999998</v>
      </c>
      <c r="G309" s="6">
        <f t="shared" si="12"/>
        <v>21676.783679999997</v>
      </c>
      <c r="H309" s="6">
        <f t="shared" si="12"/>
        <v>14639.76288</v>
      </c>
      <c r="I309" s="6">
        <f t="shared" si="12"/>
        <v>34481.401919999997</v>
      </c>
      <c r="J309" s="6">
        <f t="shared" si="12"/>
        <v>10100.194560000002</v>
      </c>
      <c r="K309" s="6">
        <f t="shared" si="12"/>
        <v>3490.9142399999996</v>
      </c>
      <c r="L309" s="6">
        <f t="shared" si="12"/>
        <v>4263.6067199999998</v>
      </c>
      <c r="M309" s="8">
        <f t="shared" si="12"/>
        <v>10403.75232</v>
      </c>
    </row>
    <row r="310" spans="2:13" x14ac:dyDescent="0.2">
      <c r="B310" s="7">
        <v>40787</v>
      </c>
      <c r="C310" s="18">
        <v>0.70899999999999996</v>
      </c>
      <c r="D310" s="6">
        <f t="shared" si="12"/>
        <v>8024.7455999999984</v>
      </c>
      <c r="E310" s="6">
        <f t="shared" si="12"/>
        <v>3007.7481600000001</v>
      </c>
      <c r="F310" s="6">
        <f t="shared" si="12"/>
        <v>6260.5267199999998</v>
      </c>
      <c r="G310" s="6">
        <f t="shared" si="12"/>
        <v>9623.5689599999987</v>
      </c>
      <c r="H310" s="6">
        <f t="shared" si="12"/>
        <v>6499.4313600000005</v>
      </c>
      <c r="I310" s="6">
        <f t="shared" si="12"/>
        <v>15308.274239999997</v>
      </c>
      <c r="J310" s="6">
        <f t="shared" si="12"/>
        <v>4484.0563199999997</v>
      </c>
      <c r="K310" s="6">
        <f t="shared" si="12"/>
        <v>1549.8172799999998</v>
      </c>
      <c r="L310" s="6">
        <f t="shared" si="12"/>
        <v>1892.8598400000001</v>
      </c>
      <c r="M310" s="8">
        <f t="shared" si="12"/>
        <v>4618.8230399999993</v>
      </c>
    </row>
    <row r="311" spans="2:13" x14ac:dyDescent="0.2">
      <c r="B311" s="7">
        <v>40788</v>
      </c>
      <c r="C311" s="18">
        <v>4.8739999999999997</v>
      </c>
      <c r="D311" s="6">
        <f t="shared" si="12"/>
        <v>55165.881599999993</v>
      </c>
      <c r="E311" s="6">
        <f t="shared" si="12"/>
        <v>20676.677759999995</v>
      </c>
      <c r="F311" s="6">
        <f t="shared" si="12"/>
        <v>43037.809920000007</v>
      </c>
      <c r="G311" s="6">
        <f t="shared" si="12"/>
        <v>66156.946559999997</v>
      </c>
      <c r="H311" s="6">
        <f t="shared" si="12"/>
        <v>44680.152959999992</v>
      </c>
      <c r="I311" s="6">
        <f t="shared" si="12"/>
        <v>105236.28864</v>
      </c>
      <c r="J311" s="6">
        <f t="shared" si="12"/>
        <v>30825.515520000001</v>
      </c>
      <c r="K311" s="6">
        <f t="shared" si="12"/>
        <v>10654.174079999999</v>
      </c>
      <c r="L311" s="6">
        <f t="shared" si="12"/>
        <v>13012.410239999999</v>
      </c>
      <c r="M311" s="8">
        <f t="shared" si="12"/>
        <v>31751.965439999996</v>
      </c>
    </row>
    <row r="312" spans="2:13" x14ac:dyDescent="0.2">
      <c r="B312" s="7">
        <v>40789</v>
      </c>
      <c r="C312" s="18">
        <v>8.2319999999999993</v>
      </c>
      <c r="D312" s="6">
        <f t="shared" si="12"/>
        <v>93173.068799999994</v>
      </c>
      <c r="E312" s="6">
        <f t="shared" si="12"/>
        <v>34922.119680000003</v>
      </c>
      <c r="F312" s="6">
        <f t="shared" si="12"/>
        <v>72689.218560000008</v>
      </c>
      <c r="G312" s="6">
        <f t="shared" si="12"/>
        <v>111736.55808</v>
      </c>
      <c r="H312" s="6">
        <f t="shared" si="12"/>
        <v>75463.073279999982</v>
      </c>
      <c r="I312" s="6">
        <f t="shared" si="12"/>
        <v>177740.07551999998</v>
      </c>
      <c r="J312" s="6">
        <f t="shared" si="12"/>
        <v>52063.119359999997</v>
      </c>
      <c r="K312" s="6">
        <f t="shared" si="12"/>
        <v>17994.493439999995</v>
      </c>
      <c r="L312" s="6">
        <f t="shared" si="12"/>
        <v>21977.464319999995</v>
      </c>
      <c r="M312" s="8">
        <f t="shared" si="12"/>
        <v>53627.857919999995</v>
      </c>
    </row>
    <row r="313" spans="2:13" x14ac:dyDescent="0.2">
      <c r="B313" s="7">
        <v>40790</v>
      </c>
      <c r="C313" s="18">
        <v>3.5920000000000001</v>
      </c>
      <c r="D313" s="6">
        <f t="shared" si="12"/>
        <v>40655.69279999999</v>
      </c>
      <c r="E313" s="6">
        <f t="shared" si="12"/>
        <v>15238.126080000002</v>
      </c>
      <c r="F313" s="6">
        <f t="shared" si="12"/>
        <v>31717.647360000006</v>
      </c>
      <c r="G313" s="6">
        <f t="shared" si="12"/>
        <v>48755.796479999997</v>
      </c>
      <c r="H313" s="6">
        <f t="shared" si="12"/>
        <v>32928.007680000002</v>
      </c>
      <c r="I313" s="6">
        <f t="shared" si="12"/>
        <v>77556.165120000005</v>
      </c>
      <c r="J313" s="6">
        <f t="shared" si="12"/>
        <v>22717.532159999999</v>
      </c>
      <c r="K313" s="6">
        <f t="shared" si="12"/>
        <v>7851.8246399999989</v>
      </c>
      <c r="L313" s="6">
        <f t="shared" si="12"/>
        <v>9589.7779200000004</v>
      </c>
      <c r="M313" s="8">
        <f t="shared" si="12"/>
        <v>23400.29952</v>
      </c>
    </row>
    <row r="314" spans="2:13" x14ac:dyDescent="0.2">
      <c r="B314" s="7">
        <v>40791</v>
      </c>
      <c r="C314" s="18">
        <v>2.2999999999999998</v>
      </c>
      <c r="D314" s="6">
        <f t="shared" si="12"/>
        <v>26032.319999999996</v>
      </c>
      <c r="E314" s="6">
        <f t="shared" si="12"/>
        <v>9757.152</v>
      </c>
      <c r="F314" s="6">
        <f t="shared" si="12"/>
        <v>20309.183999999997</v>
      </c>
      <c r="G314" s="6">
        <f t="shared" ref="F314:M345" si="13">$C314*G$5*24*3600/100</f>
        <v>31218.912</v>
      </c>
      <c r="H314" s="6">
        <f t="shared" si="13"/>
        <v>21084.191999999995</v>
      </c>
      <c r="I314" s="6">
        <f t="shared" si="13"/>
        <v>49660.127999999997</v>
      </c>
      <c r="J314" s="6">
        <f t="shared" si="13"/>
        <v>14546.303999999998</v>
      </c>
      <c r="K314" s="6">
        <f t="shared" si="13"/>
        <v>5027.6159999999991</v>
      </c>
      <c r="L314" s="6">
        <f t="shared" si="13"/>
        <v>6140.4479999999994</v>
      </c>
      <c r="M314" s="8">
        <f t="shared" si="13"/>
        <v>14983.487999999998</v>
      </c>
    </row>
    <row r="315" spans="2:13" x14ac:dyDescent="0.2">
      <c r="B315" s="7">
        <v>40792</v>
      </c>
      <c r="C315" s="18">
        <v>1.6930000000000001</v>
      </c>
      <c r="D315" s="6">
        <f t="shared" ref="D315:M365" si="14">$C315*D$5*24*3600/100</f>
        <v>19162.051199999998</v>
      </c>
      <c r="E315" s="6">
        <f t="shared" si="14"/>
        <v>7182.1123200000011</v>
      </c>
      <c r="F315" s="6">
        <f t="shared" si="13"/>
        <v>14949.325440000001</v>
      </c>
      <c r="G315" s="6">
        <f t="shared" si="13"/>
        <v>22979.833920000005</v>
      </c>
      <c r="H315" s="6">
        <f t="shared" si="13"/>
        <v>15519.798719999999</v>
      </c>
      <c r="I315" s="6">
        <f t="shared" si="13"/>
        <v>36554.172480000001</v>
      </c>
      <c r="J315" s="6">
        <f t="shared" si="13"/>
        <v>10707.344639999999</v>
      </c>
      <c r="K315" s="6">
        <f t="shared" si="13"/>
        <v>3700.7625600000001</v>
      </c>
      <c r="L315" s="6">
        <f t="shared" si="13"/>
        <v>4519.9036800000003</v>
      </c>
      <c r="M315" s="8">
        <f t="shared" si="13"/>
        <v>11029.150080000001</v>
      </c>
    </row>
    <row r="316" spans="2:13" x14ac:dyDescent="0.2">
      <c r="B316" s="7">
        <v>40793</v>
      </c>
      <c r="C316" s="18">
        <v>1.3520000000000001</v>
      </c>
      <c r="D316" s="6">
        <f t="shared" si="14"/>
        <v>15302.476799999999</v>
      </c>
      <c r="E316" s="6">
        <f t="shared" si="14"/>
        <v>5735.5084800000004</v>
      </c>
      <c r="F316" s="6">
        <f t="shared" si="13"/>
        <v>11938.268160000001</v>
      </c>
      <c r="G316" s="6">
        <f t="shared" si="13"/>
        <v>18351.29088</v>
      </c>
      <c r="H316" s="6">
        <f t="shared" si="13"/>
        <v>12393.83808</v>
      </c>
      <c r="I316" s="6">
        <f t="shared" si="13"/>
        <v>29191.51872</v>
      </c>
      <c r="J316" s="6">
        <f t="shared" si="13"/>
        <v>8550.6969600000011</v>
      </c>
      <c r="K316" s="6">
        <f t="shared" si="13"/>
        <v>2955.36384</v>
      </c>
      <c r="L316" s="6">
        <f t="shared" si="13"/>
        <v>3609.5155200000004</v>
      </c>
      <c r="M316" s="8">
        <f t="shared" si="13"/>
        <v>8807.6851200000019</v>
      </c>
    </row>
    <row r="317" spans="2:13" x14ac:dyDescent="0.2">
      <c r="B317" s="7">
        <v>40794</v>
      </c>
      <c r="C317" s="18">
        <v>1.161</v>
      </c>
      <c r="D317" s="6">
        <f t="shared" si="14"/>
        <v>13140.662399999999</v>
      </c>
      <c r="E317" s="6">
        <f t="shared" si="14"/>
        <v>4925.24064</v>
      </c>
      <c r="F317" s="6">
        <f t="shared" si="13"/>
        <v>10251.722880000001</v>
      </c>
      <c r="G317" s="6">
        <f t="shared" si="13"/>
        <v>15758.763840000003</v>
      </c>
      <c r="H317" s="6">
        <f t="shared" si="13"/>
        <v>10642.933440000001</v>
      </c>
      <c r="I317" s="6">
        <f t="shared" si="13"/>
        <v>25067.568959999997</v>
      </c>
      <c r="J317" s="6">
        <f t="shared" si="13"/>
        <v>7342.7212800000016</v>
      </c>
      <c r="K317" s="6">
        <f t="shared" si="13"/>
        <v>2537.8531200000002</v>
      </c>
      <c r="L317" s="6">
        <f t="shared" si="13"/>
        <v>3099.5913599999999</v>
      </c>
      <c r="M317" s="8">
        <f t="shared" si="13"/>
        <v>7563.40416</v>
      </c>
    </row>
    <row r="318" spans="2:13" x14ac:dyDescent="0.2">
      <c r="B318" s="7">
        <v>40795</v>
      </c>
      <c r="C318" s="18">
        <v>1.0620000000000001</v>
      </c>
      <c r="D318" s="6">
        <f t="shared" si="14"/>
        <v>12020.140800000001</v>
      </c>
      <c r="E318" s="6">
        <f t="shared" si="14"/>
        <v>4505.2588800000003</v>
      </c>
      <c r="F318" s="6">
        <f t="shared" si="13"/>
        <v>9377.5449600000011</v>
      </c>
      <c r="G318" s="6">
        <f t="shared" si="13"/>
        <v>14414.993280000001</v>
      </c>
      <c r="H318" s="6">
        <f t="shared" si="13"/>
        <v>9735.3964800000012</v>
      </c>
      <c r="I318" s="6">
        <f t="shared" si="13"/>
        <v>22930.024320000004</v>
      </c>
      <c r="J318" s="6">
        <f t="shared" si="13"/>
        <v>6716.5977600000006</v>
      </c>
      <c r="K318" s="6">
        <f t="shared" si="13"/>
        <v>2321.44704</v>
      </c>
      <c r="L318" s="6">
        <f t="shared" si="13"/>
        <v>2835.28512</v>
      </c>
      <c r="M318" s="8">
        <f t="shared" si="13"/>
        <v>6918.4627200000014</v>
      </c>
    </row>
    <row r="319" spans="2:13" x14ac:dyDescent="0.2">
      <c r="B319" s="7">
        <v>40796</v>
      </c>
      <c r="C319" s="18">
        <v>0.97599999999999998</v>
      </c>
      <c r="D319" s="6">
        <f t="shared" si="14"/>
        <v>11046.758399999999</v>
      </c>
      <c r="E319" s="6">
        <f t="shared" si="14"/>
        <v>4140.4262399999998</v>
      </c>
      <c r="F319" s="6">
        <f t="shared" si="13"/>
        <v>8618.1580799999992</v>
      </c>
      <c r="G319" s="6">
        <f t="shared" si="13"/>
        <v>13247.677439999999</v>
      </c>
      <c r="H319" s="6">
        <f t="shared" si="13"/>
        <v>8947.0310399999998</v>
      </c>
      <c r="I319" s="6">
        <f t="shared" si="13"/>
        <v>21073.167359999996</v>
      </c>
      <c r="J319" s="6">
        <f t="shared" si="13"/>
        <v>6172.6924800000006</v>
      </c>
      <c r="K319" s="6">
        <f t="shared" si="13"/>
        <v>2133.4579200000003</v>
      </c>
      <c r="L319" s="6">
        <f t="shared" si="13"/>
        <v>2605.6857599999998</v>
      </c>
      <c r="M319" s="8">
        <f t="shared" si="13"/>
        <v>6358.2105599999995</v>
      </c>
    </row>
    <row r="320" spans="2:13" x14ac:dyDescent="0.2">
      <c r="B320" s="7">
        <v>40797</v>
      </c>
      <c r="C320" s="18">
        <v>0.89700000000000002</v>
      </c>
      <c r="D320" s="6">
        <f t="shared" si="14"/>
        <v>10152.604799999999</v>
      </c>
      <c r="E320" s="6">
        <f t="shared" si="14"/>
        <v>3805.28928</v>
      </c>
      <c r="F320" s="6">
        <f t="shared" si="13"/>
        <v>7920.5817600000009</v>
      </c>
      <c r="G320" s="6">
        <f t="shared" si="13"/>
        <v>12175.375680000003</v>
      </c>
      <c r="H320" s="6">
        <f t="shared" si="13"/>
        <v>8222.8348800000003</v>
      </c>
      <c r="I320" s="6">
        <f t="shared" si="13"/>
        <v>19367.449919999995</v>
      </c>
      <c r="J320" s="6">
        <f t="shared" si="13"/>
        <v>5673.0585600000004</v>
      </c>
      <c r="K320" s="6">
        <f t="shared" si="13"/>
        <v>1960.7702399999998</v>
      </c>
      <c r="L320" s="6">
        <f t="shared" si="13"/>
        <v>2394.7747199999999</v>
      </c>
      <c r="M320" s="8">
        <f t="shared" si="13"/>
        <v>5843.5603200000005</v>
      </c>
    </row>
    <row r="321" spans="2:13" x14ac:dyDescent="0.2">
      <c r="B321" s="7">
        <v>40798</v>
      </c>
      <c r="C321" s="18">
        <v>0.82099999999999995</v>
      </c>
      <c r="D321" s="6">
        <f t="shared" si="14"/>
        <v>9292.4063999999998</v>
      </c>
      <c r="E321" s="6">
        <f t="shared" si="14"/>
        <v>3482.8790399999998</v>
      </c>
      <c r="F321" s="6">
        <f t="shared" si="13"/>
        <v>7249.4956800000009</v>
      </c>
      <c r="G321" s="6">
        <f t="shared" si="13"/>
        <v>11143.794240000001</v>
      </c>
      <c r="H321" s="6">
        <f t="shared" si="13"/>
        <v>7526.139839999998</v>
      </c>
      <c r="I321" s="6">
        <f t="shared" si="13"/>
        <v>17726.506559999998</v>
      </c>
      <c r="J321" s="6">
        <f t="shared" si="13"/>
        <v>5192.398079999999</v>
      </c>
      <c r="K321" s="6">
        <f t="shared" si="13"/>
        <v>1794.6403199999997</v>
      </c>
      <c r="L321" s="6">
        <f t="shared" si="13"/>
        <v>2191.8729599999997</v>
      </c>
      <c r="M321" s="8">
        <f t="shared" si="13"/>
        <v>5348.4537600000003</v>
      </c>
    </row>
    <row r="322" spans="2:13" x14ac:dyDescent="0.2">
      <c r="B322" s="7">
        <v>40799</v>
      </c>
      <c r="C322" s="18">
        <v>0.74399999999999999</v>
      </c>
      <c r="D322" s="6">
        <f t="shared" si="14"/>
        <v>8420.8896000000004</v>
      </c>
      <c r="E322" s="6">
        <f t="shared" si="14"/>
        <v>3156.2265600000001</v>
      </c>
      <c r="F322" s="6">
        <f t="shared" si="13"/>
        <v>6569.5795200000002</v>
      </c>
      <c r="G322" s="6">
        <f t="shared" si="13"/>
        <v>10098.639359999999</v>
      </c>
      <c r="H322" s="6">
        <f t="shared" si="13"/>
        <v>6820.2777599999999</v>
      </c>
      <c r="I322" s="6">
        <f t="shared" si="13"/>
        <v>16063.971839999998</v>
      </c>
      <c r="J322" s="6">
        <f t="shared" si="13"/>
        <v>4705.4131200000002</v>
      </c>
      <c r="K322" s="6">
        <f t="shared" si="13"/>
        <v>1626.3244799999998</v>
      </c>
      <c r="L322" s="6">
        <f t="shared" si="13"/>
        <v>1986.3014399999997</v>
      </c>
      <c r="M322" s="8">
        <f t="shared" si="13"/>
        <v>4846.8326399999987</v>
      </c>
    </row>
    <row r="323" spans="2:13" x14ac:dyDescent="0.2">
      <c r="B323" s="7">
        <v>40800</v>
      </c>
      <c r="C323" s="18">
        <v>0.65900000000000003</v>
      </c>
      <c r="D323" s="6">
        <f t="shared" si="14"/>
        <v>7458.8255999999992</v>
      </c>
      <c r="E323" s="6">
        <f t="shared" si="14"/>
        <v>2795.6361600000005</v>
      </c>
      <c r="F323" s="6">
        <f t="shared" si="13"/>
        <v>5819.0227200000008</v>
      </c>
      <c r="G323" s="6">
        <f t="shared" si="13"/>
        <v>8944.89696</v>
      </c>
      <c r="H323" s="6">
        <f t="shared" si="13"/>
        <v>6041.0793599999997</v>
      </c>
      <c r="I323" s="6">
        <f t="shared" si="13"/>
        <v>14228.706239999998</v>
      </c>
      <c r="J323" s="6">
        <f t="shared" si="13"/>
        <v>4167.8323200000004</v>
      </c>
      <c r="K323" s="6">
        <f t="shared" si="13"/>
        <v>1440.5212799999999</v>
      </c>
      <c r="L323" s="6">
        <f t="shared" si="13"/>
        <v>1759.3718399999998</v>
      </c>
      <c r="M323" s="8">
        <f t="shared" si="13"/>
        <v>4293.0950400000011</v>
      </c>
    </row>
    <row r="324" spans="2:13" x14ac:dyDescent="0.2">
      <c r="B324" s="7">
        <v>40801</v>
      </c>
      <c r="C324" s="18">
        <v>0.59499999999999997</v>
      </c>
      <c r="D324" s="6">
        <f t="shared" si="14"/>
        <v>6734.4479999999994</v>
      </c>
      <c r="E324" s="6">
        <f t="shared" si="14"/>
        <v>2524.1327999999999</v>
      </c>
      <c r="F324" s="6">
        <f t="shared" si="13"/>
        <v>5253.8976000000002</v>
      </c>
      <c r="G324" s="6">
        <f t="shared" si="13"/>
        <v>8076.1967999999997</v>
      </c>
      <c r="H324" s="6">
        <f t="shared" si="13"/>
        <v>5454.3887999999988</v>
      </c>
      <c r="I324" s="6">
        <f t="shared" si="13"/>
        <v>12846.859199999997</v>
      </c>
      <c r="J324" s="6">
        <f t="shared" si="13"/>
        <v>3763.0656000000004</v>
      </c>
      <c r="K324" s="6">
        <f t="shared" si="13"/>
        <v>1300.6223999999997</v>
      </c>
      <c r="L324" s="6">
        <f t="shared" si="13"/>
        <v>1588.5072</v>
      </c>
      <c r="M324" s="8">
        <f t="shared" si="13"/>
        <v>3876.1632</v>
      </c>
    </row>
    <row r="325" spans="2:13" x14ac:dyDescent="0.2">
      <c r="B325" s="7">
        <v>40802</v>
      </c>
      <c r="C325" s="18">
        <v>0.54800000000000004</v>
      </c>
      <c r="D325" s="6">
        <f t="shared" si="14"/>
        <v>6202.4832000000006</v>
      </c>
      <c r="E325" s="6">
        <f t="shared" si="14"/>
        <v>2324.7475200000003</v>
      </c>
      <c r="F325" s="6">
        <f t="shared" si="13"/>
        <v>4838.8838400000004</v>
      </c>
      <c r="G325" s="6">
        <f t="shared" si="13"/>
        <v>7438.2451200000014</v>
      </c>
      <c r="H325" s="6">
        <f t="shared" si="13"/>
        <v>5023.5379199999998</v>
      </c>
      <c r="I325" s="6">
        <f t="shared" si="13"/>
        <v>11832.065280000003</v>
      </c>
      <c r="J325" s="6">
        <f t="shared" si="13"/>
        <v>3465.8150400000009</v>
      </c>
      <c r="K325" s="6">
        <f t="shared" si="13"/>
        <v>1197.8841599999998</v>
      </c>
      <c r="L325" s="6">
        <f t="shared" si="13"/>
        <v>1463.0284800000002</v>
      </c>
      <c r="M325" s="8">
        <f t="shared" si="13"/>
        <v>3569.9788799999997</v>
      </c>
    </row>
    <row r="326" spans="2:13" x14ac:dyDescent="0.2">
      <c r="B326" s="7">
        <v>40803</v>
      </c>
      <c r="C326" s="18">
        <v>0.496</v>
      </c>
      <c r="D326" s="6">
        <f t="shared" si="14"/>
        <v>5613.9264000000003</v>
      </c>
      <c r="E326" s="6">
        <f t="shared" si="14"/>
        <v>2104.1510400000002</v>
      </c>
      <c r="F326" s="6">
        <f t="shared" si="13"/>
        <v>4379.7196800000002</v>
      </c>
      <c r="G326" s="6">
        <f t="shared" si="13"/>
        <v>6732.4262400000007</v>
      </c>
      <c r="H326" s="6">
        <f t="shared" si="13"/>
        <v>4546.8518399999994</v>
      </c>
      <c r="I326" s="6">
        <f t="shared" si="13"/>
        <v>10709.314560000001</v>
      </c>
      <c r="J326" s="6">
        <f t="shared" si="13"/>
        <v>3136.9420800000003</v>
      </c>
      <c r="K326" s="6">
        <f t="shared" si="13"/>
        <v>1084.21632</v>
      </c>
      <c r="L326" s="6">
        <f t="shared" si="13"/>
        <v>1324.2009600000001</v>
      </c>
      <c r="M326" s="8">
        <f t="shared" si="13"/>
        <v>3231.2217599999999</v>
      </c>
    </row>
    <row r="327" spans="2:13" x14ac:dyDescent="0.2">
      <c r="B327" s="7">
        <v>40804</v>
      </c>
      <c r="C327" s="18">
        <v>0.46500000000000002</v>
      </c>
      <c r="D327" s="6">
        <f t="shared" si="14"/>
        <v>5263.0559999999996</v>
      </c>
      <c r="E327" s="6">
        <f t="shared" si="14"/>
        <v>1972.6415999999999</v>
      </c>
      <c r="F327" s="6">
        <f t="shared" si="13"/>
        <v>4105.9872000000005</v>
      </c>
      <c r="G327" s="6">
        <f t="shared" si="13"/>
        <v>6311.6496000000006</v>
      </c>
      <c r="H327" s="6">
        <f t="shared" si="13"/>
        <v>4262.6736000000001</v>
      </c>
      <c r="I327" s="6">
        <f t="shared" si="13"/>
        <v>10039.982400000001</v>
      </c>
      <c r="J327" s="6">
        <f t="shared" si="13"/>
        <v>2940.8832000000002</v>
      </c>
      <c r="K327" s="6">
        <f t="shared" si="13"/>
        <v>1016.4528</v>
      </c>
      <c r="L327" s="6">
        <f t="shared" si="13"/>
        <v>1241.4384</v>
      </c>
      <c r="M327" s="8">
        <f t="shared" si="13"/>
        <v>3029.2703999999999</v>
      </c>
    </row>
    <row r="328" spans="2:13" x14ac:dyDescent="0.2">
      <c r="B328" s="7">
        <v>40805</v>
      </c>
      <c r="C328" s="18">
        <v>0.49</v>
      </c>
      <c r="D328" s="6">
        <f t="shared" si="14"/>
        <v>5546.0159999999996</v>
      </c>
      <c r="E328" s="6">
        <f t="shared" si="14"/>
        <v>2078.6976</v>
      </c>
      <c r="F328" s="6">
        <f t="shared" si="13"/>
        <v>4326.7392</v>
      </c>
      <c r="G328" s="6">
        <f t="shared" si="13"/>
        <v>6650.9856000000009</v>
      </c>
      <c r="H328" s="6">
        <f t="shared" si="13"/>
        <v>4491.8495999999996</v>
      </c>
      <c r="I328" s="6">
        <f t="shared" si="13"/>
        <v>10579.766399999999</v>
      </c>
      <c r="J328" s="6">
        <f t="shared" si="13"/>
        <v>3098.9952000000003</v>
      </c>
      <c r="K328" s="6">
        <f t="shared" si="13"/>
        <v>1071.1007999999997</v>
      </c>
      <c r="L328" s="6">
        <f t="shared" si="13"/>
        <v>1308.1824000000001</v>
      </c>
      <c r="M328" s="8">
        <f t="shared" si="13"/>
        <v>3192.1343999999999</v>
      </c>
    </row>
    <row r="329" spans="2:13" x14ac:dyDescent="0.2">
      <c r="B329" s="7">
        <v>40806</v>
      </c>
      <c r="C329" s="18">
        <v>0.626</v>
      </c>
      <c r="D329" s="6">
        <f t="shared" si="14"/>
        <v>7085.3184000000001</v>
      </c>
      <c r="E329" s="6">
        <f t="shared" si="14"/>
        <v>2655.6422400000006</v>
      </c>
      <c r="F329" s="6">
        <f t="shared" si="13"/>
        <v>5527.6300799999999</v>
      </c>
      <c r="G329" s="6">
        <f t="shared" si="13"/>
        <v>8496.9734399999998</v>
      </c>
      <c r="H329" s="6">
        <f t="shared" si="13"/>
        <v>5738.567039999999</v>
      </c>
      <c r="I329" s="6">
        <f t="shared" si="13"/>
        <v>13516.191359999999</v>
      </c>
      <c r="J329" s="6">
        <f t="shared" si="13"/>
        <v>3959.1244800000004</v>
      </c>
      <c r="K329" s="6">
        <f t="shared" si="13"/>
        <v>1368.3859199999999</v>
      </c>
      <c r="L329" s="6">
        <f t="shared" si="13"/>
        <v>1671.2697599999999</v>
      </c>
      <c r="M329" s="8">
        <f t="shared" si="13"/>
        <v>4078.1145599999995</v>
      </c>
    </row>
    <row r="330" spans="2:13" x14ac:dyDescent="0.2">
      <c r="B330" s="7">
        <v>40807</v>
      </c>
      <c r="C330" s="18">
        <v>0.63300000000000001</v>
      </c>
      <c r="D330" s="6">
        <f t="shared" si="14"/>
        <v>7164.5472</v>
      </c>
      <c r="E330" s="6">
        <f t="shared" si="14"/>
        <v>2685.3379200000008</v>
      </c>
      <c r="F330" s="6">
        <f t="shared" si="13"/>
        <v>5589.4406399999998</v>
      </c>
      <c r="G330" s="6">
        <f t="shared" si="13"/>
        <v>8591.9875200000006</v>
      </c>
      <c r="H330" s="6">
        <f t="shared" si="13"/>
        <v>5802.73632</v>
      </c>
      <c r="I330" s="6">
        <f t="shared" si="13"/>
        <v>13667.33088</v>
      </c>
      <c r="J330" s="6">
        <f t="shared" si="13"/>
        <v>4003.3958400000001</v>
      </c>
      <c r="K330" s="6">
        <f t="shared" si="13"/>
        <v>1383.6873599999997</v>
      </c>
      <c r="L330" s="6">
        <f t="shared" si="13"/>
        <v>1689.9580800000001</v>
      </c>
      <c r="M330" s="8">
        <f t="shared" si="13"/>
        <v>4123.71648</v>
      </c>
    </row>
    <row r="331" spans="2:13" x14ac:dyDescent="0.2">
      <c r="B331" s="7">
        <v>40808</v>
      </c>
      <c r="C331" s="18">
        <v>0.59</v>
      </c>
      <c r="D331" s="6">
        <f t="shared" si="14"/>
        <v>6677.8559999999998</v>
      </c>
      <c r="E331" s="6">
        <f t="shared" si="14"/>
        <v>2502.9216000000001</v>
      </c>
      <c r="F331" s="6">
        <f t="shared" si="13"/>
        <v>5209.7471999999989</v>
      </c>
      <c r="G331" s="6">
        <f t="shared" si="13"/>
        <v>8008.3296</v>
      </c>
      <c r="H331" s="6">
        <f t="shared" si="13"/>
        <v>5408.5536000000002</v>
      </c>
      <c r="I331" s="6">
        <f t="shared" si="13"/>
        <v>12738.902399999997</v>
      </c>
      <c r="J331" s="6">
        <f t="shared" si="13"/>
        <v>3731.4431999999997</v>
      </c>
      <c r="K331" s="6">
        <f t="shared" si="13"/>
        <v>1289.6927999999998</v>
      </c>
      <c r="L331" s="6">
        <f t="shared" si="13"/>
        <v>1575.1583999999996</v>
      </c>
      <c r="M331" s="8">
        <f t="shared" si="13"/>
        <v>3843.5904000000005</v>
      </c>
    </row>
    <row r="332" spans="2:13" x14ac:dyDescent="0.2">
      <c r="B332" s="7">
        <v>40809</v>
      </c>
      <c r="C332" s="18">
        <v>0.51300000000000001</v>
      </c>
      <c r="D332" s="6">
        <f t="shared" si="14"/>
        <v>5806.3391999999994</v>
      </c>
      <c r="E332" s="6">
        <f t="shared" si="14"/>
        <v>2176.2691200000004</v>
      </c>
      <c r="F332" s="6">
        <f t="shared" si="13"/>
        <v>4529.8310400000009</v>
      </c>
      <c r="G332" s="6">
        <f t="shared" si="13"/>
        <v>6963.1747200000018</v>
      </c>
      <c r="H332" s="6">
        <f t="shared" si="13"/>
        <v>4702.6915199999994</v>
      </c>
      <c r="I332" s="6">
        <f t="shared" si="13"/>
        <v>11076.367679999999</v>
      </c>
      <c r="J332" s="6">
        <f t="shared" si="13"/>
        <v>3244.4582400000004</v>
      </c>
      <c r="K332" s="6">
        <f t="shared" si="13"/>
        <v>1121.3769600000001</v>
      </c>
      <c r="L332" s="6">
        <f t="shared" si="13"/>
        <v>1369.5868799999998</v>
      </c>
      <c r="M332" s="8">
        <f t="shared" si="13"/>
        <v>3341.9692800000003</v>
      </c>
    </row>
    <row r="333" spans="2:13" x14ac:dyDescent="0.2">
      <c r="B333" s="7">
        <v>40810</v>
      </c>
      <c r="C333" s="18">
        <v>0.45700000000000002</v>
      </c>
      <c r="D333" s="6">
        <f t="shared" si="14"/>
        <v>5172.5087999999996</v>
      </c>
      <c r="E333" s="6">
        <f t="shared" si="14"/>
        <v>1938.7036800000001</v>
      </c>
      <c r="F333" s="6">
        <f t="shared" si="13"/>
        <v>4035.3465600000009</v>
      </c>
      <c r="G333" s="6">
        <f t="shared" si="13"/>
        <v>6203.0620799999997</v>
      </c>
      <c r="H333" s="6">
        <f t="shared" si="13"/>
        <v>4189.3372799999997</v>
      </c>
      <c r="I333" s="6">
        <f t="shared" si="13"/>
        <v>9867.2515200000016</v>
      </c>
      <c r="J333" s="6">
        <f t="shared" si="13"/>
        <v>2890.2873600000003</v>
      </c>
      <c r="K333" s="6">
        <f t="shared" si="13"/>
        <v>998.96544000000006</v>
      </c>
      <c r="L333" s="6">
        <f t="shared" si="13"/>
        <v>1220.08032</v>
      </c>
      <c r="M333" s="8">
        <f t="shared" si="13"/>
        <v>2977.1539200000007</v>
      </c>
    </row>
    <row r="334" spans="2:13" x14ac:dyDescent="0.2">
      <c r="B334" s="7">
        <v>40811</v>
      </c>
      <c r="C334" s="18">
        <v>0.42</v>
      </c>
      <c r="D334" s="6">
        <f t="shared" si="14"/>
        <v>4753.7280000000001</v>
      </c>
      <c r="E334" s="6">
        <f t="shared" si="14"/>
        <v>1781.7407999999998</v>
      </c>
      <c r="F334" s="6">
        <f t="shared" si="13"/>
        <v>3708.6335999999992</v>
      </c>
      <c r="G334" s="6">
        <f t="shared" si="13"/>
        <v>5700.8448000000008</v>
      </c>
      <c r="H334" s="6">
        <f t="shared" si="13"/>
        <v>3850.1567999999997</v>
      </c>
      <c r="I334" s="6">
        <f t="shared" si="13"/>
        <v>9068.3711999999996</v>
      </c>
      <c r="J334" s="6">
        <f t="shared" si="13"/>
        <v>2656.2815999999998</v>
      </c>
      <c r="K334" s="6">
        <f t="shared" si="13"/>
        <v>918.08640000000003</v>
      </c>
      <c r="L334" s="6">
        <f t="shared" si="13"/>
        <v>1121.2991999999999</v>
      </c>
      <c r="M334" s="8">
        <f t="shared" si="13"/>
        <v>2736.1151999999997</v>
      </c>
    </row>
    <row r="335" spans="2:13" x14ac:dyDescent="0.2">
      <c r="B335" s="7">
        <v>40812</v>
      </c>
      <c r="C335" s="18">
        <v>0.38</v>
      </c>
      <c r="D335" s="6">
        <f t="shared" si="14"/>
        <v>4300.9919999999993</v>
      </c>
      <c r="E335" s="6">
        <f t="shared" si="14"/>
        <v>1612.0512000000003</v>
      </c>
      <c r="F335" s="6">
        <f t="shared" si="13"/>
        <v>3355.4303999999997</v>
      </c>
      <c r="G335" s="6">
        <f t="shared" si="13"/>
        <v>5157.9072000000006</v>
      </c>
      <c r="H335" s="6">
        <f t="shared" si="13"/>
        <v>3483.4751999999994</v>
      </c>
      <c r="I335" s="6">
        <f t="shared" si="13"/>
        <v>8204.7168000000001</v>
      </c>
      <c r="J335" s="6">
        <f t="shared" si="13"/>
        <v>2403.3024</v>
      </c>
      <c r="K335" s="6">
        <f t="shared" si="13"/>
        <v>830.64959999999996</v>
      </c>
      <c r="L335" s="6">
        <f t="shared" si="13"/>
        <v>1014.5088</v>
      </c>
      <c r="M335" s="8">
        <f t="shared" si="13"/>
        <v>2475.5328000000004</v>
      </c>
    </row>
    <row r="336" spans="2:13" x14ac:dyDescent="0.2">
      <c r="B336" s="7">
        <v>40813</v>
      </c>
      <c r="C336" s="18">
        <v>0.32200000000000001</v>
      </c>
      <c r="D336" s="6">
        <f t="shared" si="14"/>
        <v>3644.5248000000006</v>
      </c>
      <c r="E336" s="6">
        <f t="shared" si="14"/>
        <v>1366.00128</v>
      </c>
      <c r="F336" s="6">
        <f t="shared" si="13"/>
        <v>2843.2857600000007</v>
      </c>
      <c r="G336" s="6">
        <f t="shared" si="13"/>
        <v>4370.64768</v>
      </c>
      <c r="H336" s="6">
        <f t="shared" si="13"/>
        <v>2951.7868799999997</v>
      </c>
      <c r="I336" s="6">
        <f t="shared" si="13"/>
        <v>6952.4179199999999</v>
      </c>
      <c r="J336" s="6">
        <f t="shared" si="13"/>
        <v>2036.4825600000001</v>
      </c>
      <c r="K336" s="6">
        <f t="shared" si="13"/>
        <v>703.86623999999995</v>
      </c>
      <c r="L336" s="6">
        <f t="shared" si="13"/>
        <v>859.66271999999992</v>
      </c>
      <c r="M336" s="8">
        <f t="shared" si="13"/>
        <v>2097.6883199999997</v>
      </c>
    </row>
    <row r="337" spans="2:13" x14ac:dyDescent="0.2">
      <c r="B337" s="7">
        <v>40814</v>
      </c>
      <c r="C337" s="18">
        <v>0.27100000000000002</v>
      </c>
      <c r="D337" s="6">
        <f t="shared" si="14"/>
        <v>3067.2864</v>
      </c>
      <c r="E337" s="6">
        <f t="shared" si="14"/>
        <v>1149.6470400000001</v>
      </c>
      <c r="F337" s="6">
        <f t="shared" si="13"/>
        <v>2392.9516800000001</v>
      </c>
      <c r="G337" s="6">
        <f t="shared" si="13"/>
        <v>3678.4022399999999</v>
      </c>
      <c r="H337" s="6">
        <f t="shared" si="13"/>
        <v>2484.26784</v>
      </c>
      <c r="I337" s="6">
        <f t="shared" si="13"/>
        <v>5851.2585600000002</v>
      </c>
      <c r="J337" s="6">
        <f t="shared" si="13"/>
        <v>1713.9340800000002</v>
      </c>
      <c r="K337" s="6">
        <f t="shared" si="13"/>
        <v>592.38432</v>
      </c>
      <c r="L337" s="6">
        <f t="shared" si="13"/>
        <v>723.50495999999998</v>
      </c>
      <c r="M337" s="8">
        <f t="shared" si="13"/>
        <v>1765.4457600000001</v>
      </c>
    </row>
    <row r="338" spans="2:13" x14ac:dyDescent="0.2">
      <c r="B338" s="7">
        <v>40815</v>
      </c>
      <c r="C338" s="18">
        <v>0.245</v>
      </c>
      <c r="D338" s="6">
        <f t="shared" si="14"/>
        <v>2773.0079999999998</v>
      </c>
      <c r="E338" s="6">
        <f t="shared" si="14"/>
        <v>1039.3488</v>
      </c>
      <c r="F338" s="6">
        <f t="shared" si="13"/>
        <v>2163.3696</v>
      </c>
      <c r="G338" s="6">
        <f t="shared" si="13"/>
        <v>3325.4928000000004</v>
      </c>
      <c r="H338" s="6">
        <f t="shared" si="13"/>
        <v>2245.9247999999998</v>
      </c>
      <c r="I338" s="6">
        <f t="shared" si="13"/>
        <v>5289.8831999999993</v>
      </c>
      <c r="J338" s="6">
        <f t="shared" si="13"/>
        <v>1549.4976000000001</v>
      </c>
      <c r="K338" s="6">
        <f t="shared" si="13"/>
        <v>535.55039999999985</v>
      </c>
      <c r="L338" s="6">
        <f t="shared" si="13"/>
        <v>654.09120000000007</v>
      </c>
      <c r="M338" s="8">
        <f t="shared" si="13"/>
        <v>1596.0672</v>
      </c>
    </row>
    <row r="339" spans="2:13" x14ac:dyDescent="0.2">
      <c r="B339" s="7">
        <v>40816</v>
      </c>
      <c r="C339" s="18">
        <v>0.218</v>
      </c>
      <c r="D339" s="6">
        <f t="shared" si="14"/>
        <v>2467.4111999999996</v>
      </c>
      <c r="E339" s="6">
        <f t="shared" si="14"/>
        <v>924.80832000000009</v>
      </c>
      <c r="F339" s="6">
        <f t="shared" si="13"/>
        <v>1924.9574400000001</v>
      </c>
      <c r="G339" s="6">
        <f t="shared" si="13"/>
        <v>2959.0099200000004</v>
      </c>
      <c r="H339" s="6">
        <f t="shared" si="13"/>
        <v>1998.41472</v>
      </c>
      <c r="I339" s="6">
        <f t="shared" si="13"/>
        <v>4706.916479999999</v>
      </c>
      <c r="J339" s="6">
        <f t="shared" si="13"/>
        <v>1378.7366399999999</v>
      </c>
      <c r="K339" s="6">
        <f t="shared" si="13"/>
        <v>476.53055999999992</v>
      </c>
      <c r="L339" s="6">
        <f t="shared" si="13"/>
        <v>582.00767999999994</v>
      </c>
      <c r="M339" s="8">
        <f t="shared" si="13"/>
        <v>1420.17408</v>
      </c>
    </row>
    <row r="340" spans="2:13" x14ac:dyDescent="0.2">
      <c r="B340" s="7">
        <v>40817</v>
      </c>
      <c r="C340" s="18">
        <v>0.84499999999999997</v>
      </c>
      <c r="D340" s="6">
        <f t="shared" si="14"/>
        <v>9564.0480000000007</v>
      </c>
      <c r="E340" s="6">
        <f t="shared" si="14"/>
        <v>3584.6928000000003</v>
      </c>
      <c r="F340" s="6">
        <f t="shared" si="13"/>
        <v>7461.4175999999998</v>
      </c>
      <c r="G340" s="6">
        <f t="shared" si="13"/>
        <v>11469.556799999998</v>
      </c>
      <c r="H340" s="6">
        <f t="shared" si="13"/>
        <v>7746.1487999999999</v>
      </c>
      <c r="I340" s="6">
        <f t="shared" si="13"/>
        <v>18244.699199999995</v>
      </c>
      <c r="J340" s="6">
        <f t="shared" si="13"/>
        <v>5344.1856000000007</v>
      </c>
      <c r="K340" s="6">
        <f t="shared" si="13"/>
        <v>1847.1023999999995</v>
      </c>
      <c r="L340" s="6">
        <f t="shared" si="13"/>
        <v>2255.9471999999996</v>
      </c>
      <c r="M340" s="8">
        <f t="shared" si="13"/>
        <v>5504.8032000000003</v>
      </c>
    </row>
    <row r="341" spans="2:13" x14ac:dyDescent="0.2">
      <c r="B341" s="7">
        <v>40818</v>
      </c>
      <c r="C341" s="18">
        <v>0.98599999999999999</v>
      </c>
      <c r="D341" s="6">
        <f t="shared" si="14"/>
        <v>11159.942399999998</v>
      </c>
      <c r="E341" s="6">
        <f t="shared" si="14"/>
        <v>4182.8486400000002</v>
      </c>
      <c r="F341" s="6">
        <f t="shared" si="13"/>
        <v>8706.458880000002</v>
      </c>
      <c r="G341" s="6">
        <f t="shared" si="13"/>
        <v>13383.411840000001</v>
      </c>
      <c r="H341" s="6">
        <f t="shared" si="13"/>
        <v>9038.7014399999989</v>
      </c>
      <c r="I341" s="6">
        <f t="shared" si="13"/>
        <v>21289.080959999999</v>
      </c>
      <c r="J341" s="6">
        <f t="shared" si="13"/>
        <v>6235.9372800000001</v>
      </c>
      <c r="K341" s="6">
        <f t="shared" si="13"/>
        <v>2155.3171199999997</v>
      </c>
      <c r="L341" s="6">
        <f t="shared" si="13"/>
        <v>2632.3833600000003</v>
      </c>
      <c r="M341" s="8">
        <f t="shared" si="13"/>
        <v>6423.3561600000003</v>
      </c>
    </row>
    <row r="342" spans="2:13" x14ac:dyDescent="0.2">
      <c r="B342" s="7">
        <v>40819</v>
      </c>
      <c r="C342" s="18">
        <v>1.0269999999999999</v>
      </c>
      <c r="D342" s="6">
        <f t="shared" si="14"/>
        <v>11623.996799999997</v>
      </c>
      <c r="E342" s="6">
        <f t="shared" si="14"/>
        <v>4356.7804799999994</v>
      </c>
      <c r="F342" s="6">
        <f t="shared" si="13"/>
        <v>9068.4921599999998</v>
      </c>
      <c r="G342" s="6">
        <f t="shared" si="13"/>
        <v>13939.922880000002</v>
      </c>
      <c r="H342" s="6">
        <f t="shared" si="13"/>
        <v>9414.5500799999991</v>
      </c>
      <c r="I342" s="6">
        <f t="shared" si="13"/>
        <v>22174.326719999997</v>
      </c>
      <c r="J342" s="6">
        <f t="shared" si="13"/>
        <v>6495.2409599999992</v>
      </c>
      <c r="K342" s="6">
        <f t="shared" si="13"/>
        <v>2244.9398399999995</v>
      </c>
      <c r="L342" s="6">
        <f t="shared" si="13"/>
        <v>2741.8435199999994</v>
      </c>
      <c r="M342" s="8">
        <f t="shared" si="13"/>
        <v>6690.4531199999992</v>
      </c>
    </row>
    <row r="343" spans="2:13" x14ac:dyDescent="0.2">
      <c r="B343" s="7">
        <v>40820</v>
      </c>
      <c r="C343" s="18">
        <v>0.93899999999999995</v>
      </c>
      <c r="D343" s="6">
        <f t="shared" si="14"/>
        <v>10627.977599999998</v>
      </c>
      <c r="E343" s="6">
        <f t="shared" si="14"/>
        <v>3983.4633600000002</v>
      </c>
      <c r="F343" s="6">
        <f t="shared" si="13"/>
        <v>8291.4451200000003</v>
      </c>
      <c r="G343" s="6">
        <f t="shared" si="13"/>
        <v>12745.460160000001</v>
      </c>
      <c r="H343" s="6">
        <f t="shared" si="13"/>
        <v>8607.8505599999989</v>
      </c>
      <c r="I343" s="6">
        <f t="shared" si="13"/>
        <v>20274.287039999999</v>
      </c>
      <c r="J343" s="6">
        <f t="shared" si="13"/>
        <v>5938.6867199999988</v>
      </c>
      <c r="K343" s="6">
        <f t="shared" si="13"/>
        <v>2052.5788799999996</v>
      </c>
      <c r="L343" s="6">
        <f t="shared" si="13"/>
        <v>2506.9046399999993</v>
      </c>
      <c r="M343" s="8">
        <f t="shared" si="13"/>
        <v>6117.17184</v>
      </c>
    </row>
    <row r="344" spans="2:13" x14ac:dyDescent="0.2">
      <c r="B344" s="7">
        <v>40821</v>
      </c>
      <c r="C344" s="18">
        <v>0.81100000000000005</v>
      </c>
      <c r="D344" s="6">
        <f t="shared" si="14"/>
        <v>9179.2224000000006</v>
      </c>
      <c r="E344" s="6">
        <f t="shared" si="14"/>
        <v>3440.4566399999999</v>
      </c>
      <c r="F344" s="6">
        <f t="shared" si="13"/>
        <v>7161.19488</v>
      </c>
      <c r="G344" s="6">
        <f t="shared" si="13"/>
        <v>11008.059840000002</v>
      </c>
      <c r="H344" s="6">
        <f t="shared" si="13"/>
        <v>7434.4694399999998</v>
      </c>
      <c r="I344" s="6">
        <f t="shared" si="13"/>
        <v>17510.592959999998</v>
      </c>
      <c r="J344" s="6">
        <f t="shared" si="13"/>
        <v>5129.1532800000004</v>
      </c>
      <c r="K344" s="6">
        <f t="shared" si="13"/>
        <v>1772.7811199999999</v>
      </c>
      <c r="L344" s="6">
        <f t="shared" si="13"/>
        <v>2165.1753599999997</v>
      </c>
      <c r="M344" s="8">
        <f t="shared" si="13"/>
        <v>5283.3081600000014</v>
      </c>
    </row>
    <row r="345" spans="2:13" x14ac:dyDescent="0.2">
      <c r="B345" s="7">
        <v>40822</v>
      </c>
      <c r="C345" s="18">
        <v>0.72299999999999998</v>
      </c>
      <c r="D345" s="6">
        <f t="shared" si="14"/>
        <v>8183.2031999999999</v>
      </c>
      <c r="E345" s="6">
        <f t="shared" si="14"/>
        <v>3067.1395199999997</v>
      </c>
      <c r="F345" s="6">
        <f t="shared" si="13"/>
        <v>6384.1478400000015</v>
      </c>
      <c r="G345" s="6">
        <f t="shared" si="13"/>
        <v>9813.5971199999985</v>
      </c>
      <c r="H345" s="6">
        <f t="shared" si="13"/>
        <v>6627.7699199999997</v>
      </c>
      <c r="I345" s="6">
        <f t="shared" si="13"/>
        <v>15610.55328</v>
      </c>
      <c r="J345" s="6">
        <f t="shared" si="13"/>
        <v>4572.5990400000001</v>
      </c>
      <c r="K345" s="6">
        <f t="shared" si="13"/>
        <v>1580.4201600000001</v>
      </c>
      <c r="L345" s="6">
        <f t="shared" si="13"/>
        <v>1930.2364799999998</v>
      </c>
      <c r="M345" s="8">
        <f t="shared" si="13"/>
        <v>4710.0268800000003</v>
      </c>
    </row>
    <row r="346" spans="2:13" x14ac:dyDescent="0.2">
      <c r="B346" s="7">
        <v>40823</v>
      </c>
      <c r="C346" s="18">
        <v>0.61899999999999999</v>
      </c>
      <c r="D346" s="6">
        <f t="shared" si="14"/>
        <v>7006.0896000000012</v>
      </c>
      <c r="E346" s="6">
        <f t="shared" si="14"/>
        <v>2625.9465600000003</v>
      </c>
      <c r="F346" s="6">
        <f t="shared" si="14"/>
        <v>5465.8195199999991</v>
      </c>
      <c r="G346" s="6">
        <f t="shared" si="14"/>
        <v>8401.9593600000007</v>
      </c>
      <c r="H346" s="6">
        <f t="shared" si="14"/>
        <v>5674.3977599999998</v>
      </c>
      <c r="I346" s="6">
        <f t="shared" si="14"/>
        <v>13365.051839999998</v>
      </c>
      <c r="J346" s="6">
        <f t="shared" si="14"/>
        <v>3914.8531200000002</v>
      </c>
      <c r="K346" s="6">
        <f t="shared" si="14"/>
        <v>1353.0844799999998</v>
      </c>
      <c r="L346" s="6">
        <f t="shared" si="14"/>
        <v>1652.5814399999999</v>
      </c>
      <c r="M346" s="8">
        <f t="shared" si="14"/>
        <v>4032.5126400000004</v>
      </c>
    </row>
    <row r="347" spans="2:13" x14ac:dyDescent="0.2">
      <c r="B347" s="7">
        <v>40824</v>
      </c>
      <c r="C347" s="18">
        <v>0.53100000000000003</v>
      </c>
      <c r="D347" s="6">
        <f t="shared" si="14"/>
        <v>6010.0704000000005</v>
      </c>
      <c r="E347" s="6">
        <f t="shared" si="14"/>
        <v>2252.6294400000002</v>
      </c>
      <c r="F347" s="6">
        <f t="shared" si="14"/>
        <v>4688.7724800000005</v>
      </c>
      <c r="G347" s="6">
        <f t="shared" si="14"/>
        <v>7207.4966400000003</v>
      </c>
      <c r="H347" s="6">
        <f t="shared" si="14"/>
        <v>4867.6982400000006</v>
      </c>
      <c r="I347" s="6">
        <f t="shared" si="14"/>
        <v>11465.012160000002</v>
      </c>
      <c r="J347" s="6">
        <f t="shared" si="14"/>
        <v>3358.2988800000003</v>
      </c>
      <c r="K347" s="6">
        <f t="shared" si="14"/>
        <v>1160.72352</v>
      </c>
      <c r="L347" s="6">
        <f t="shared" si="14"/>
        <v>1417.64256</v>
      </c>
      <c r="M347" s="8">
        <f t="shared" si="14"/>
        <v>3459.2313600000007</v>
      </c>
    </row>
    <row r="348" spans="2:13" x14ac:dyDescent="0.2">
      <c r="B348" s="7">
        <v>40825</v>
      </c>
      <c r="C348" s="18">
        <v>0.46800000000000003</v>
      </c>
      <c r="D348" s="6">
        <f t="shared" si="14"/>
        <v>5297.0111999999999</v>
      </c>
      <c r="E348" s="6">
        <f t="shared" si="14"/>
        <v>1985.3683200000003</v>
      </c>
      <c r="F348" s="6">
        <f t="shared" si="14"/>
        <v>4132.4774400000006</v>
      </c>
      <c r="G348" s="6">
        <f t="shared" si="14"/>
        <v>6352.369920000001</v>
      </c>
      <c r="H348" s="6">
        <f t="shared" si="14"/>
        <v>4290.1747200000009</v>
      </c>
      <c r="I348" s="6">
        <f t="shared" si="14"/>
        <v>10104.75648</v>
      </c>
      <c r="J348" s="6">
        <f t="shared" si="14"/>
        <v>2959.8566400000004</v>
      </c>
      <c r="K348" s="6">
        <f t="shared" si="14"/>
        <v>1023.0105599999999</v>
      </c>
      <c r="L348" s="6">
        <f t="shared" si="14"/>
        <v>1249.44768</v>
      </c>
      <c r="M348" s="8">
        <f t="shared" si="14"/>
        <v>3048.8140800000006</v>
      </c>
    </row>
    <row r="349" spans="2:13" x14ac:dyDescent="0.2">
      <c r="B349" s="7">
        <v>40826</v>
      </c>
      <c r="C349" s="18">
        <v>0.41899999999999998</v>
      </c>
      <c r="D349" s="6">
        <f t="shared" si="14"/>
        <v>4742.409599999999</v>
      </c>
      <c r="E349" s="6">
        <f t="shared" si="14"/>
        <v>1777.49856</v>
      </c>
      <c r="F349" s="6">
        <f t="shared" si="14"/>
        <v>3699.8035199999999</v>
      </c>
      <c r="G349" s="6">
        <f t="shared" si="14"/>
        <v>5687.2713599999997</v>
      </c>
      <c r="H349" s="6">
        <f t="shared" si="14"/>
        <v>3840.989759999999</v>
      </c>
      <c r="I349" s="6">
        <f t="shared" si="14"/>
        <v>9046.7798399999974</v>
      </c>
      <c r="J349" s="6">
        <f t="shared" si="14"/>
        <v>2649.9571199999996</v>
      </c>
      <c r="K349" s="6">
        <f t="shared" si="14"/>
        <v>915.9004799999999</v>
      </c>
      <c r="L349" s="6">
        <f t="shared" si="14"/>
        <v>1118.6294399999999</v>
      </c>
      <c r="M349" s="8">
        <f t="shared" si="14"/>
        <v>2729.6006399999997</v>
      </c>
    </row>
    <row r="350" spans="2:13" x14ac:dyDescent="0.2">
      <c r="B350" s="7">
        <v>40827</v>
      </c>
      <c r="C350" s="18">
        <v>0.32900000000000001</v>
      </c>
      <c r="D350" s="6">
        <f t="shared" si="14"/>
        <v>3723.7536</v>
      </c>
      <c r="E350" s="6">
        <f t="shared" si="14"/>
        <v>1395.6969600000002</v>
      </c>
      <c r="F350" s="6">
        <f t="shared" si="14"/>
        <v>2905.0963200000006</v>
      </c>
      <c r="G350" s="6">
        <f t="shared" si="14"/>
        <v>4465.66176</v>
      </c>
      <c r="H350" s="6">
        <f t="shared" si="14"/>
        <v>3015.9561599999997</v>
      </c>
      <c r="I350" s="6">
        <f t="shared" si="14"/>
        <v>7103.5574399999996</v>
      </c>
      <c r="J350" s="6">
        <f t="shared" si="14"/>
        <v>2080.7539200000006</v>
      </c>
      <c r="K350" s="6">
        <f t="shared" si="14"/>
        <v>719.16768000000002</v>
      </c>
      <c r="L350" s="6">
        <f t="shared" si="14"/>
        <v>878.35104000000001</v>
      </c>
      <c r="M350" s="8">
        <f t="shared" si="14"/>
        <v>2143.2902400000003</v>
      </c>
    </row>
    <row r="351" spans="2:13" x14ac:dyDescent="0.2">
      <c r="B351" s="7">
        <v>40828</v>
      </c>
      <c r="C351" s="18">
        <v>0.255</v>
      </c>
      <c r="D351" s="6">
        <f t="shared" si="14"/>
        <v>2886.192</v>
      </c>
      <c r="E351" s="6">
        <f t="shared" si="14"/>
        <v>1081.7712000000001</v>
      </c>
      <c r="F351" s="6">
        <f t="shared" si="14"/>
        <v>2251.6704</v>
      </c>
      <c r="G351" s="6">
        <f t="shared" si="14"/>
        <v>3461.2272000000003</v>
      </c>
      <c r="H351" s="6">
        <f t="shared" si="14"/>
        <v>2337.5951999999997</v>
      </c>
      <c r="I351" s="6">
        <f t="shared" si="14"/>
        <v>5505.7967999999992</v>
      </c>
      <c r="J351" s="6">
        <f t="shared" si="14"/>
        <v>1612.7423999999999</v>
      </c>
      <c r="K351" s="6">
        <f t="shared" si="14"/>
        <v>557.40959999999995</v>
      </c>
      <c r="L351" s="6">
        <f t="shared" si="14"/>
        <v>680.78879999999992</v>
      </c>
      <c r="M351" s="8">
        <f t="shared" si="14"/>
        <v>1661.2128</v>
      </c>
    </row>
    <row r="352" spans="2:13" x14ac:dyDescent="0.2">
      <c r="B352" s="7">
        <v>40829</v>
      </c>
      <c r="C352" s="18">
        <v>0.188</v>
      </c>
      <c r="D352" s="6">
        <f t="shared" si="14"/>
        <v>2127.8592000000003</v>
      </c>
      <c r="E352" s="6">
        <f t="shared" si="14"/>
        <v>797.54111999999998</v>
      </c>
      <c r="F352" s="6">
        <f t="shared" si="14"/>
        <v>1660.0550400000002</v>
      </c>
      <c r="G352" s="6">
        <f t="shared" si="14"/>
        <v>2551.80672</v>
      </c>
      <c r="H352" s="6">
        <f t="shared" si="14"/>
        <v>1723.4035200000001</v>
      </c>
      <c r="I352" s="6">
        <f t="shared" si="14"/>
        <v>4059.1756799999998</v>
      </c>
      <c r="J352" s="6">
        <f t="shared" si="14"/>
        <v>1189.0022399999998</v>
      </c>
      <c r="K352" s="6">
        <f t="shared" si="14"/>
        <v>410.95296000000002</v>
      </c>
      <c r="L352" s="6">
        <f t="shared" si="14"/>
        <v>501.91488000000004</v>
      </c>
      <c r="M352" s="8">
        <f t="shared" si="14"/>
        <v>1224.7372800000003</v>
      </c>
    </row>
    <row r="353" spans="2:13" x14ac:dyDescent="0.2">
      <c r="B353" s="7">
        <v>40830</v>
      </c>
      <c r="C353" s="18">
        <v>0.14299999999999999</v>
      </c>
      <c r="D353" s="6">
        <f t="shared" si="14"/>
        <v>1618.5311999999999</v>
      </c>
      <c r="E353" s="6">
        <f t="shared" si="14"/>
        <v>606.64031999999997</v>
      </c>
      <c r="F353" s="6">
        <f t="shared" si="14"/>
        <v>1262.70144</v>
      </c>
      <c r="G353" s="6">
        <f t="shared" si="14"/>
        <v>1941.0019199999997</v>
      </c>
      <c r="H353" s="6">
        <f t="shared" si="14"/>
        <v>1310.88672</v>
      </c>
      <c r="I353" s="6">
        <f t="shared" si="14"/>
        <v>3087.5644799999995</v>
      </c>
      <c r="J353" s="6">
        <f t="shared" si="14"/>
        <v>904.40063999999995</v>
      </c>
      <c r="K353" s="6">
        <f t="shared" si="14"/>
        <v>312.58655999999991</v>
      </c>
      <c r="L353" s="6">
        <f t="shared" si="14"/>
        <v>381.77567999999991</v>
      </c>
      <c r="M353" s="8">
        <f t="shared" si="14"/>
        <v>931.58208000000002</v>
      </c>
    </row>
    <row r="354" spans="2:13" x14ac:dyDescent="0.2">
      <c r="B354" s="7">
        <v>40831</v>
      </c>
      <c r="C354" s="18">
        <v>0.123</v>
      </c>
      <c r="D354" s="6">
        <f t="shared" si="14"/>
        <v>1392.1632</v>
      </c>
      <c r="E354" s="6">
        <f t="shared" si="14"/>
        <v>521.79552000000001</v>
      </c>
      <c r="F354" s="6">
        <f t="shared" si="14"/>
        <v>1086.0998400000001</v>
      </c>
      <c r="G354" s="6">
        <f t="shared" si="14"/>
        <v>1669.5331200000001</v>
      </c>
      <c r="H354" s="6">
        <f t="shared" si="14"/>
        <v>1127.5459199999998</v>
      </c>
      <c r="I354" s="6">
        <f t="shared" si="14"/>
        <v>2655.7372799999994</v>
      </c>
      <c r="J354" s="6">
        <f t="shared" si="14"/>
        <v>777.91104000000007</v>
      </c>
      <c r="K354" s="6">
        <f t="shared" si="14"/>
        <v>268.86815999999999</v>
      </c>
      <c r="L354" s="6">
        <f t="shared" si="14"/>
        <v>328.38047999999998</v>
      </c>
      <c r="M354" s="8">
        <f t="shared" si="14"/>
        <v>801.29088000000002</v>
      </c>
    </row>
    <row r="355" spans="2:13" x14ac:dyDescent="0.2">
      <c r="B355" s="7">
        <v>40832</v>
      </c>
      <c r="C355" s="18">
        <v>0.188</v>
      </c>
      <c r="D355" s="6">
        <f t="shared" si="14"/>
        <v>2127.8592000000003</v>
      </c>
      <c r="E355" s="6">
        <f t="shared" si="14"/>
        <v>797.54111999999998</v>
      </c>
      <c r="F355" s="6">
        <f t="shared" si="14"/>
        <v>1660.0550400000002</v>
      </c>
      <c r="G355" s="6">
        <f t="shared" si="14"/>
        <v>2551.80672</v>
      </c>
      <c r="H355" s="6">
        <f t="shared" si="14"/>
        <v>1723.4035200000001</v>
      </c>
      <c r="I355" s="6">
        <f t="shared" si="14"/>
        <v>4059.1756799999998</v>
      </c>
      <c r="J355" s="6">
        <f t="shared" si="14"/>
        <v>1189.0022399999998</v>
      </c>
      <c r="K355" s="6">
        <f t="shared" si="14"/>
        <v>410.95296000000002</v>
      </c>
      <c r="L355" s="6">
        <f t="shared" si="14"/>
        <v>501.91488000000004</v>
      </c>
      <c r="M355" s="8">
        <f t="shared" si="14"/>
        <v>1224.7372800000003</v>
      </c>
    </row>
    <row r="356" spans="2:13" x14ac:dyDescent="0.2">
      <c r="B356" s="7">
        <v>40833</v>
      </c>
      <c r="C356" s="18">
        <v>0.21</v>
      </c>
      <c r="D356" s="6">
        <f t="shared" si="14"/>
        <v>2376.864</v>
      </c>
      <c r="E356" s="6">
        <f t="shared" si="14"/>
        <v>890.8703999999999</v>
      </c>
      <c r="F356" s="6">
        <f t="shared" si="14"/>
        <v>1854.3167999999996</v>
      </c>
      <c r="G356" s="6">
        <f t="shared" si="14"/>
        <v>2850.4224000000004</v>
      </c>
      <c r="H356" s="6">
        <f t="shared" si="14"/>
        <v>1925.0783999999999</v>
      </c>
      <c r="I356" s="6">
        <f t="shared" si="14"/>
        <v>4534.1855999999998</v>
      </c>
      <c r="J356" s="6">
        <f t="shared" si="14"/>
        <v>1328.1407999999999</v>
      </c>
      <c r="K356" s="6">
        <f t="shared" si="14"/>
        <v>459.04320000000001</v>
      </c>
      <c r="L356" s="6">
        <f t="shared" si="14"/>
        <v>560.64959999999996</v>
      </c>
      <c r="M356" s="8">
        <f t="shared" si="14"/>
        <v>1368.0575999999999</v>
      </c>
    </row>
    <row r="357" spans="2:13" x14ac:dyDescent="0.2">
      <c r="B357" s="7">
        <v>40834</v>
      </c>
      <c r="C357" s="18">
        <v>0.153</v>
      </c>
      <c r="D357" s="6">
        <f t="shared" si="14"/>
        <v>1731.7151999999999</v>
      </c>
      <c r="E357" s="6">
        <f t="shared" si="14"/>
        <v>649.0627199999999</v>
      </c>
      <c r="F357" s="6">
        <f t="shared" si="14"/>
        <v>1351.0022399999998</v>
      </c>
      <c r="G357" s="6">
        <f t="shared" si="14"/>
        <v>2076.73632</v>
      </c>
      <c r="H357" s="6">
        <f t="shared" si="14"/>
        <v>1402.5571199999999</v>
      </c>
      <c r="I357" s="6">
        <f t="shared" si="14"/>
        <v>3303.478079999999</v>
      </c>
      <c r="J357" s="6">
        <f t="shared" si="14"/>
        <v>967.64544000000012</v>
      </c>
      <c r="K357" s="6">
        <f t="shared" si="14"/>
        <v>334.44576000000001</v>
      </c>
      <c r="L357" s="6">
        <f t="shared" si="14"/>
        <v>408.47327999999999</v>
      </c>
      <c r="M357" s="8">
        <f t="shared" si="14"/>
        <v>996.72768000000008</v>
      </c>
    </row>
    <row r="358" spans="2:13" x14ac:dyDescent="0.2">
      <c r="B358" s="7">
        <v>40835</v>
      </c>
      <c r="C358" s="18">
        <v>0.188</v>
      </c>
      <c r="D358" s="6">
        <f t="shared" si="14"/>
        <v>2127.8592000000003</v>
      </c>
      <c r="E358" s="6">
        <f t="shared" si="14"/>
        <v>797.54111999999998</v>
      </c>
      <c r="F358" s="6">
        <f t="shared" si="14"/>
        <v>1660.0550400000002</v>
      </c>
      <c r="G358" s="6">
        <f t="shared" si="14"/>
        <v>2551.80672</v>
      </c>
      <c r="H358" s="6">
        <f t="shared" si="14"/>
        <v>1723.4035200000001</v>
      </c>
      <c r="I358" s="6">
        <f t="shared" si="14"/>
        <v>4059.1756799999998</v>
      </c>
      <c r="J358" s="6">
        <f t="shared" si="14"/>
        <v>1189.0022399999998</v>
      </c>
      <c r="K358" s="6">
        <f t="shared" si="14"/>
        <v>410.95296000000002</v>
      </c>
      <c r="L358" s="6">
        <f t="shared" si="14"/>
        <v>501.91488000000004</v>
      </c>
      <c r="M358" s="8">
        <f t="shared" si="14"/>
        <v>1224.7372800000003</v>
      </c>
    </row>
    <row r="359" spans="2:13" x14ac:dyDescent="0.2">
      <c r="B359" s="7">
        <v>40836</v>
      </c>
      <c r="C359" s="18">
        <v>2.093</v>
      </c>
      <c r="D359" s="6">
        <f t="shared" si="14"/>
        <v>23689.411199999995</v>
      </c>
      <c r="E359" s="6">
        <f t="shared" si="14"/>
        <v>8879.0083200000008</v>
      </c>
      <c r="F359" s="6">
        <f t="shared" si="14"/>
        <v>18481.35744</v>
      </c>
      <c r="G359" s="6">
        <f t="shared" si="14"/>
        <v>28409.209920000001</v>
      </c>
      <c r="H359" s="6">
        <f t="shared" si="14"/>
        <v>19186.614719999998</v>
      </c>
      <c r="I359" s="6">
        <f t="shared" si="14"/>
        <v>45190.716480000003</v>
      </c>
      <c r="J359" s="6">
        <f t="shared" si="14"/>
        <v>13237.136640000001</v>
      </c>
      <c r="K359" s="6">
        <f t="shared" si="14"/>
        <v>4575.1305599999996</v>
      </c>
      <c r="L359" s="6">
        <f t="shared" si="14"/>
        <v>5587.8076800000008</v>
      </c>
      <c r="M359" s="8">
        <f t="shared" si="14"/>
        <v>13634.97408</v>
      </c>
    </row>
    <row r="360" spans="2:13" x14ac:dyDescent="0.2">
      <c r="B360" s="7">
        <v>40837</v>
      </c>
      <c r="C360" s="18">
        <v>3.044</v>
      </c>
      <c r="D360" s="6">
        <f t="shared" si="14"/>
        <v>34453.209600000002</v>
      </c>
      <c r="E360" s="6">
        <f t="shared" si="14"/>
        <v>12913.378560000001</v>
      </c>
      <c r="F360" s="6">
        <f t="shared" si="14"/>
        <v>26878.76352</v>
      </c>
      <c r="G360" s="6">
        <f t="shared" si="14"/>
        <v>41317.551360000012</v>
      </c>
      <c r="H360" s="6">
        <f t="shared" si="14"/>
        <v>27904.469759999993</v>
      </c>
      <c r="I360" s="6">
        <f t="shared" si="14"/>
        <v>65724.099839999995</v>
      </c>
      <c r="J360" s="6">
        <f t="shared" si="14"/>
        <v>19251.717119999998</v>
      </c>
      <c r="K360" s="6">
        <f t="shared" si="14"/>
        <v>6653.9404800000011</v>
      </c>
      <c r="L360" s="6">
        <f t="shared" si="14"/>
        <v>8126.7494400000005</v>
      </c>
      <c r="M360" s="8">
        <f t="shared" si="14"/>
        <v>19830.320639999998</v>
      </c>
    </row>
    <row r="361" spans="2:13" x14ac:dyDescent="0.2">
      <c r="B361" s="7">
        <v>40838</v>
      </c>
      <c r="C361" s="18">
        <v>2.5659999999999998</v>
      </c>
      <c r="D361" s="6">
        <f t="shared" si="14"/>
        <v>29043.014399999996</v>
      </c>
      <c r="E361" s="6">
        <f t="shared" si="14"/>
        <v>10885.58784</v>
      </c>
      <c r="F361" s="6">
        <f t="shared" si="14"/>
        <v>22657.985280000001</v>
      </c>
      <c r="G361" s="6">
        <f t="shared" si="14"/>
        <v>34829.447040000006</v>
      </c>
      <c r="H361" s="6">
        <f t="shared" si="14"/>
        <v>23522.624639999998</v>
      </c>
      <c r="I361" s="6">
        <f t="shared" si="14"/>
        <v>55403.429759999992</v>
      </c>
      <c r="J361" s="6">
        <f t="shared" si="14"/>
        <v>16228.615680000003</v>
      </c>
      <c r="K361" s="6">
        <f t="shared" si="14"/>
        <v>5609.0707199999997</v>
      </c>
      <c r="L361" s="6">
        <f t="shared" si="14"/>
        <v>6850.6041599999999</v>
      </c>
      <c r="M361" s="8">
        <f t="shared" si="14"/>
        <v>16716.360959999998</v>
      </c>
    </row>
    <row r="362" spans="2:13" x14ac:dyDescent="0.2">
      <c r="B362" s="7">
        <v>40839</v>
      </c>
      <c r="C362" s="18">
        <v>1.9330000000000001</v>
      </c>
      <c r="D362" s="6">
        <f t="shared" si="14"/>
        <v>21878.467199999999</v>
      </c>
      <c r="E362" s="6">
        <f t="shared" si="14"/>
        <v>8200.2499200000002</v>
      </c>
      <c r="F362" s="6">
        <f t="shared" si="14"/>
        <v>17068.54464</v>
      </c>
      <c r="G362" s="6">
        <f t="shared" si="14"/>
        <v>26237.459520000004</v>
      </c>
      <c r="H362" s="6">
        <f t="shared" si="14"/>
        <v>17719.888319999998</v>
      </c>
      <c r="I362" s="6">
        <f t="shared" si="14"/>
        <v>41736.098880000005</v>
      </c>
      <c r="J362" s="6">
        <f t="shared" si="14"/>
        <v>12225.219840000002</v>
      </c>
      <c r="K362" s="6">
        <f t="shared" si="14"/>
        <v>4225.3833599999998</v>
      </c>
      <c r="L362" s="6">
        <f t="shared" si="14"/>
        <v>5160.6460800000004</v>
      </c>
      <c r="M362" s="8">
        <f t="shared" si="14"/>
        <v>12592.644480000001</v>
      </c>
    </row>
    <row r="363" spans="2:13" x14ac:dyDescent="0.2">
      <c r="B363" s="7">
        <v>40840</v>
      </c>
      <c r="C363" s="18">
        <v>1.452</v>
      </c>
      <c r="D363" s="6">
        <f t="shared" si="14"/>
        <v>16434.316800000001</v>
      </c>
      <c r="E363" s="6">
        <f t="shared" si="14"/>
        <v>6159.7324800000006</v>
      </c>
      <c r="F363" s="6">
        <f t="shared" si="14"/>
        <v>12821.276160000001</v>
      </c>
      <c r="G363" s="6">
        <f t="shared" si="14"/>
        <v>19708.634880000001</v>
      </c>
      <c r="H363" s="6">
        <f t="shared" si="14"/>
        <v>13310.542079999999</v>
      </c>
      <c r="I363" s="6">
        <f t="shared" si="14"/>
        <v>31350.654719999995</v>
      </c>
      <c r="J363" s="6">
        <f t="shared" si="14"/>
        <v>9183.1449599999996</v>
      </c>
      <c r="K363" s="6">
        <f t="shared" si="14"/>
        <v>3173.9558399999996</v>
      </c>
      <c r="L363" s="6">
        <f t="shared" si="14"/>
        <v>3876.49152</v>
      </c>
      <c r="M363" s="8">
        <f t="shared" si="14"/>
        <v>9459.1411200000002</v>
      </c>
    </row>
    <row r="364" spans="2:13" x14ac:dyDescent="0.2">
      <c r="B364" s="7">
        <v>40841</v>
      </c>
      <c r="C364" s="18">
        <v>1.0780000000000001</v>
      </c>
      <c r="D364" s="6">
        <f t="shared" si="14"/>
        <v>12201.235200000001</v>
      </c>
      <c r="E364" s="6">
        <f t="shared" si="14"/>
        <v>4573.1347200000009</v>
      </c>
      <c r="F364" s="6">
        <f t="shared" si="14"/>
        <v>9518.8262400000021</v>
      </c>
      <c r="G364" s="6">
        <f t="shared" si="14"/>
        <v>14632.168320000002</v>
      </c>
      <c r="H364" s="6">
        <f t="shared" si="14"/>
        <v>9882.0691200000019</v>
      </c>
      <c r="I364" s="6">
        <f t="shared" si="14"/>
        <v>23275.486079999995</v>
      </c>
      <c r="J364" s="6">
        <f t="shared" si="14"/>
        <v>6817.7894400000014</v>
      </c>
      <c r="K364" s="6">
        <f t="shared" si="14"/>
        <v>2356.4217599999997</v>
      </c>
      <c r="L364" s="6">
        <f t="shared" si="14"/>
        <v>2878.0012799999995</v>
      </c>
      <c r="M364" s="8">
        <f t="shared" si="14"/>
        <v>7022.6956799999998</v>
      </c>
    </row>
    <row r="365" spans="2:13" x14ac:dyDescent="0.2">
      <c r="B365" s="7">
        <v>40842</v>
      </c>
      <c r="C365" s="18">
        <v>0.84899999999999998</v>
      </c>
      <c r="D365" s="6">
        <f t="shared" si="14"/>
        <v>9609.3216000000011</v>
      </c>
      <c r="E365" s="6">
        <f t="shared" si="14"/>
        <v>3601.66176</v>
      </c>
      <c r="F365" s="6">
        <f t="shared" si="14"/>
        <v>7496.7379200000005</v>
      </c>
      <c r="G365" s="6">
        <f t="shared" ref="F365:M396" si="15">$C365*G$5*24*3600/100</f>
        <v>11523.850560000001</v>
      </c>
      <c r="H365" s="6">
        <f t="shared" si="15"/>
        <v>7782.8169600000001</v>
      </c>
      <c r="I365" s="6">
        <f t="shared" si="15"/>
        <v>18331.064640000001</v>
      </c>
      <c r="J365" s="6">
        <f t="shared" si="15"/>
        <v>5369.4835199999998</v>
      </c>
      <c r="K365" s="6">
        <f t="shared" si="15"/>
        <v>1855.84608</v>
      </c>
      <c r="L365" s="6">
        <f t="shared" si="15"/>
        <v>2266.6262399999996</v>
      </c>
      <c r="M365" s="8">
        <f t="shared" si="15"/>
        <v>5530.8614399999997</v>
      </c>
    </row>
    <row r="366" spans="2:13" x14ac:dyDescent="0.2">
      <c r="B366" s="7">
        <v>40843</v>
      </c>
      <c r="C366" s="18">
        <v>0.64500000000000002</v>
      </c>
      <c r="D366" s="6">
        <f t="shared" ref="D366:M416" si="16">$C366*D$5*24*3600/100</f>
        <v>7300.3680000000004</v>
      </c>
      <c r="E366" s="6">
        <f t="shared" si="16"/>
        <v>2736.2448000000004</v>
      </c>
      <c r="F366" s="6">
        <f t="shared" si="15"/>
        <v>5695.4016000000001</v>
      </c>
      <c r="G366" s="6">
        <f t="shared" si="15"/>
        <v>8754.868800000002</v>
      </c>
      <c r="H366" s="6">
        <f t="shared" si="15"/>
        <v>5912.7407999999996</v>
      </c>
      <c r="I366" s="6">
        <f t="shared" si="15"/>
        <v>13926.4272</v>
      </c>
      <c r="J366" s="6">
        <f t="shared" si="15"/>
        <v>4079.2896000000001</v>
      </c>
      <c r="K366" s="6">
        <f t="shared" si="15"/>
        <v>1409.9184</v>
      </c>
      <c r="L366" s="6">
        <f t="shared" si="15"/>
        <v>1721.9951999999998</v>
      </c>
      <c r="M366" s="8">
        <f t="shared" si="15"/>
        <v>4201.8912</v>
      </c>
    </row>
    <row r="367" spans="2:13" x14ac:dyDescent="0.2">
      <c r="B367" s="7">
        <v>40844</v>
      </c>
      <c r="C367" s="18">
        <v>0.54300000000000004</v>
      </c>
      <c r="D367" s="6">
        <f t="shared" si="16"/>
        <v>6145.8912</v>
      </c>
      <c r="E367" s="6">
        <f t="shared" si="16"/>
        <v>2303.5363200000002</v>
      </c>
      <c r="F367" s="6">
        <f t="shared" si="15"/>
        <v>4794.7334400000009</v>
      </c>
      <c r="G367" s="6">
        <f t="shared" si="15"/>
        <v>7370.3779200000017</v>
      </c>
      <c r="H367" s="6">
        <f t="shared" si="15"/>
        <v>4977.7027200000002</v>
      </c>
      <c r="I367" s="6">
        <f t="shared" si="15"/>
        <v>11724.108480000001</v>
      </c>
      <c r="J367" s="6">
        <f t="shared" si="15"/>
        <v>3434.1926400000002</v>
      </c>
      <c r="K367" s="6">
        <f t="shared" si="15"/>
        <v>1186.9545600000001</v>
      </c>
      <c r="L367" s="6">
        <f t="shared" si="15"/>
        <v>1449.67968</v>
      </c>
      <c r="M367" s="8">
        <f t="shared" si="15"/>
        <v>3537.4060800000002</v>
      </c>
    </row>
    <row r="368" spans="2:13" x14ac:dyDescent="0.2">
      <c r="B368" s="7">
        <v>40845</v>
      </c>
      <c r="C368" s="18">
        <v>0.47399999999999998</v>
      </c>
      <c r="D368" s="6">
        <f t="shared" si="16"/>
        <v>5364.9216000000006</v>
      </c>
      <c r="E368" s="6">
        <f t="shared" si="16"/>
        <v>2010.82176</v>
      </c>
      <c r="F368" s="6">
        <f t="shared" si="15"/>
        <v>4185.4579199999998</v>
      </c>
      <c r="G368" s="6">
        <f t="shared" si="15"/>
        <v>6433.8105599999999</v>
      </c>
      <c r="H368" s="6">
        <f t="shared" si="15"/>
        <v>4345.1769599999998</v>
      </c>
      <c r="I368" s="6">
        <f t="shared" si="15"/>
        <v>10234.304639999998</v>
      </c>
      <c r="J368" s="6">
        <f t="shared" si="15"/>
        <v>2997.8035199999995</v>
      </c>
      <c r="K368" s="6">
        <f t="shared" si="15"/>
        <v>1036.12608</v>
      </c>
      <c r="L368" s="6">
        <f t="shared" si="15"/>
        <v>1265.4662399999997</v>
      </c>
      <c r="M368" s="8">
        <f t="shared" si="15"/>
        <v>3087.9014400000001</v>
      </c>
    </row>
    <row r="369" spans="2:13" x14ac:dyDescent="0.2">
      <c r="B369" s="7">
        <v>40846</v>
      </c>
      <c r="C369" s="18">
        <v>0.42699999999999999</v>
      </c>
      <c r="D369" s="6">
        <f t="shared" si="16"/>
        <v>4832.9568000000008</v>
      </c>
      <c r="E369" s="6">
        <f t="shared" si="16"/>
        <v>1811.4364799999998</v>
      </c>
      <c r="F369" s="6">
        <f t="shared" si="15"/>
        <v>3770.4441600000009</v>
      </c>
      <c r="G369" s="6">
        <f t="shared" si="15"/>
        <v>5795.8588800000007</v>
      </c>
      <c r="H369" s="6">
        <f t="shared" si="15"/>
        <v>3914.3260799999994</v>
      </c>
      <c r="I369" s="6">
        <f t="shared" si="15"/>
        <v>9219.5107199999984</v>
      </c>
      <c r="J369" s="6">
        <f t="shared" si="15"/>
        <v>2700.5529600000004</v>
      </c>
      <c r="K369" s="6">
        <f t="shared" si="15"/>
        <v>933.38783999999987</v>
      </c>
      <c r="L369" s="6">
        <f t="shared" si="15"/>
        <v>1139.9875199999999</v>
      </c>
      <c r="M369" s="8">
        <f t="shared" si="15"/>
        <v>2781.7171199999998</v>
      </c>
    </row>
    <row r="370" spans="2:13" x14ac:dyDescent="0.2">
      <c r="B370" s="7">
        <v>40847</v>
      </c>
      <c r="C370" s="18">
        <v>0.40200000000000002</v>
      </c>
      <c r="D370" s="6">
        <f t="shared" si="16"/>
        <v>4549.9967999999999</v>
      </c>
      <c r="E370" s="6">
        <f t="shared" si="16"/>
        <v>1705.38048</v>
      </c>
      <c r="F370" s="6">
        <f t="shared" si="15"/>
        <v>3549.6921600000001</v>
      </c>
      <c r="G370" s="6">
        <f t="shared" si="15"/>
        <v>5456.5228800000004</v>
      </c>
      <c r="H370" s="6">
        <f t="shared" si="15"/>
        <v>3685.1500800000003</v>
      </c>
      <c r="I370" s="6">
        <f t="shared" si="15"/>
        <v>8679.7267200000006</v>
      </c>
      <c r="J370" s="6">
        <f t="shared" si="15"/>
        <v>2542.4409600000004</v>
      </c>
      <c r="K370" s="6">
        <f t="shared" si="15"/>
        <v>878.73984000000007</v>
      </c>
      <c r="L370" s="6">
        <f t="shared" si="15"/>
        <v>1073.24352</v>
      </c>
      <c r="M370" s="8">
        <f t="shared" si="15"/>
        <v>2618.8531200000002</v>
      </c>
    </row>
    <row r="371" spans="2:13" x14ac:dyDescent="0.2">
      <c r="B371" s="7">
        <v>40848</v>
      </c>
      <c r="C371" s="18">
        <v>1.425</v>
      </c>
      <c r="D371" s="6">
        <f t="shared" si="16"/>
        <v>16128.72</v>
      </c>
      <c r="E371" s="6">
        <f t="shared" si="16"/>
        <v>6045.1920000000009</v>
      </c>
      <c r="F371" s="6">
        <f t="shared" si="15"/>
        <v>12582.864</v>
      </c>
      <c r="G371" s="6">
        <f t="shared" si="15"/>
        <v>19342.152000000002</v>
      </c>
      <c r="H371" s="6">
        <f t="shared" si="15"/>
        <v>13063.031999999999</v>
      </c>
      <c r="I371" s="6">
        <f t="shared" si="15"/>
        <v>30767.687999999998</v>
      </c>
      <c r="J371" s="6">
        <f t="shared" si="15"/>
        <v>9012.384</v>
      </c>
      <c r="K371" s="6">
        <f t="shared" si="15"/>
        <v>3114.9359999999997</v>
      </c>
      <c r="L371" s="6">
        <f t="shared" si="15"/>
        <v>3804.4079999999999</v>
      </c>
      <c r="M371" s="8">
        <f t="shared" si="15"/>
        <v>9283.2479999999996</v>
      </c>
    </row>
    <row r="372" spans="2:13" x14ac:dyDescent="0.2">
      <c r="B372" s="7">
        <v>40849</v>
      </c>
      <c r="C372" s="18">
        <v>1.2849999999999999</v>
      </c>
      <c r="D372" s="6">
        <f t="shared" si="16"/>
        <v>14544.143999999997</v>
      </c>
      <c r="E372" s="6">
        <f t="shared" si="16"/>
        <v>5451.2783999999992</v>
      </c>
      <c r="F372" s="6">
        <f t="shared" si="15"/>
        <v>11346.6528</v>
      </c>
      <c r="G372" s="6">
        <f t="shared" si="15"/>
        <v>17441.8704</v>
      </c>
      <c r="H372" s="6">
        <f t="shared" si="15"/>
        <v>11779.6464</v>
      </c>
      <c r="I372" s="6">
        <f t="shared" si="15"/>
        <v>27744.897599999997</v>
      </c>
      <c r="J372" s="6">
        <f t="shared" si="15"/>
        <v>8126.9568000000008</v>
      </c>
      <c r="K372" s="6">
        <f t="shared" si="15"/>
        <v>2808.9071999999992</v>
      </c>
      <c r="L372" s="6">
        <f t="shared" si="15"/>
        <v>3430.6415999999999</v>
      </c>
      <c r="M372" s="8">
        <f t="shared" si="15"/>
        <v>8371.2096000000001</v>
      </c>
    </row>
    <row r="373" spans="2:13" x14ac:dyDescent="0.2">
      <c r="B373" s="7">
        <v>40850</v>
      </c>
      <c r="C373" s="18">
        <v>1.0129999999999999</v>
      </c>
      <c r="D373" s="6">
        <f t="shared" si="16"/>
        <v>11465.539199999999</v>
      </c>
      <c r="E373" s="6">
        <f t="shared" si="16"/>
        <v>4297.3891199999998</v>
      </c>
      <c r="F373" s="6">
        <f t="shared" si="15"/>
        <v>8944.87104</v>
      </c>
      <c r="G373" s="6">
        <f t="shared" si="15"/>
        <v>13749.894719999998</v>
      </c>
      <c r="H373" s="6">
        <f t="shared" si="15"/>
        <v>9286.2115199999989</v>
      </c>
      <c r="I373" s="6">
        <f t="shared" si="15"/>
        <v>21872.047679999996</v>
      </c>
      <c r="J373" s="6">
        <f t="shared" si="15"/>
        <v>6406.6982399999988</v>
      </c>
      <c r="K373" s="6">
        <f t="shared" si="15"/>
        <v>2214.3369599999992</v>
      </c>
      <c r="L373" s="6">
        <f t="shared" si="15"/>
        <v>2704.4668799999995</v>
      </c>
      <c r="M373" s="8">
        <f t="shared" si="15"/>
        <v>6599.24928</v>
      </c>
    </row>
    <row r="374" spans="2:13" x14ac:dyDescent="0.2">
      <c r="B374" s="7">
        <v>40851</v>
      </c>
      <c r="C374" s="18">
        <v>0.61799999999999999</v>
      </c>
      <c r="D374" s="6">
        <f t="shared" si="16"/>
        <v>6994.7712000000001</v>
      </c>
      <c r="E374" s="6">
        <f t="shared" si="16"/>
        <v>2621.7043199999998</v>
      </c>
      <c r="F374" s="6">
        <f t="shared" si="15"/>
        <v>5456.9894400000003</v>
      </c>
      <c r="G374" s="6">
        <f t="shared" si="15"/>
        <v>8388.3859200000006</v>
      </c>
      <c r="H374" s="6">
        <f t="shared" si="15"/>
        <v>5665.2307199999996</v>
      </c>
      <c r="I374" s="6">
        <f t="shared" si="15"/>
        <v>13343.460479999998</v>
      </c>
      <c r="J374" s="6">
        <f t="shared" si="15"/>
        <v>3908.5286400000005</v>
      </c>
      <c r="K374" s="6">
        <f t="shared" si="15"/>
        <v>1350.8985600000001</v>
      </c>
      <c r="L374" s="6">
        <f t="shared" si="15"/>
        <v>1649.9116799999997</v>
      </c>
      <c r="M374" s="8">
        <f t="shared" si="15"/>
        <v>4025.9980800000003</v>
      </c>
    </row>
    <row r="375" spans="2:13" x14ac:dyDescent="0.2">
      <c r="B375" s="7">
        <v>40852</v>
      </c>
      <c r="C375" s="18">
        <v>0.30499999999999999</v>
      </c>
      <c r="D375" s="6">
        <f t="shared" si="16"/>
        <v>3452.1120000000001</v>
      </c>
      <c r="E375" s="6">
        <f t="shared" si="16"/>
        <v>1293.8831999999998</v>
      </c>
      <c r="F375" s="6">
        <f t="shared" si="15"/>
        <v>2693.1743999999999</v>
      </c>
      <c r="G375" s="6">
        <f t="shared" si="15"/>
        <v>4139.8991999999998</v>
      </c>
      <c r="H375" s="6">
        <f t="shared" si="15"/>
        <v>2795.9471999999996</v>
      </c>
      <c r="I375" s="6">
        <f t="shared" si="15"/>
        <v>6585.3647999999994</v>
      </c>
      <c r="J375" s="6">
        <f t="shared" si="15"/>
        <v>1928.9664000000002</v>
      </c>
      <c r="K375" s="6">
        <f t="shared" si="15"/>
        <v>666.70559999999978</v>
      </c>
      <c r="L375" s="6">
        <f t="shared" si="15"/>
        <v>814.27679999999998</v>
      </c>
      <c r="M375" s="8">
        <f t="shared" si="15"/>
        <v>1986.9408000000001</v>
      </c>
    </row>
    <row r="376" spans="2:13" x14ac:dyDescent="0.2">
      <c r="B376" s="7">
        <v>40853</v>
      </c>
      <c r="C376" s="18">
        <v>0.16500000000000001</v>
      </c>
      <c r="D376" s="6">
        <f t="shared" si="16"/>
        <v>1867.5360000000001</v>
      </c>
      <c r="E376" s="6">
        <f t="shared" si="16"/>
        <v>699.96960000000001</v>
      </c>
      <c r="F376" s="6">
        <f t="shared" si="15"/>
        <v>1456.9632000000001</v>
      </c>
      <c r="G376" s="6">
        <f t="shared" si="15"/>
        <v>2239.6176</v>
      </c>
      <c r="H376" s="6">
        <f t="shared" si="15"/>
        <v>1512.5616</v>
      </c>
      <c r="I376" s="6">
        <f t="shared" si="15"/>
        <v>3562.5744</v>
      </c>
      <c r="J376" s="6">
        <f t="shared" si="15"/>
        <v>1043.5392000000002</v>
      </c>
      <c r="K376" s="6">
        <f t="shared" si="15"/>
        <v>360.67679999999996</v>
      </c>
      <c r="L376" s="6">
        <f t="shared" si="15"/>
        <v>440.5104</v>
      </c>
      <c r="M376" s="8">
        <f t="shared" si="15"/>
        <v>1074.9023999999999</v>
      </c>
    </row>
    <row r="377" spans="2:13" x14ac:dyDescent="0.2">
      <c r="B377" s="7">
        <v>40854</v>
      </c>
      <c r="C377" s="18">
        <v>0.124</v>
      </c>
      <c r="D377" s="6">
        <f t="shared" si="16"/>
        <v>1403.4816000000001</v>
      </c>
      <c r="E377" s="6">
        <f t="shared" si="16"/>
        <v>526.03776000000005</v>
      </c>
      <c r="F377" s="6">
        <f t="shared" si="15"/>
        <v>1094.92992</v>
      </c>
      <c r="G377" s="6">
        <f t="shared" si="15"/>
        <v>1683.1065600000002</v>
      </c>
      <c r="H377" s="6">
        <f t="shared" si="15"/>
        <v>1136.7129599999998</v>
      </c>
      <c r="I377" s="6">
        <f t="shared" si="15"/>
        <v>2677.3286400000002</v>
      </c>
      <c r="J377" s="6">
        <f t="shared" si="15"/>
        <v>784.23552000000007</v>
      </c>
      <c r="K377" s="6">
        <f t="shared" si="15"/>
        <v>271.05408</v>
      </c>
      <c r="L377" s="6">
        <f t="shared" si="15"/>
        <v>331.05024000000003</v>
      </c>
      <c r="M377" s="8">
        <f t="shared" si="15"/>
        <v>807.80543999999998</v>
      </c>
    </row>
    <row r="378" spans="2:13" x14ac:dyDescent="0.2">
      <c r="B378" s="7">
        <v>40855</v>
      </c>
      <c r="C378" s="18">
        <v>0.107</v>
      </c>
      <c r="D378" s="6">
        <f t="shared" si="16"/>
        <v>1211.0688</v>
      </c>
      <c r="E378" s="6">
        <f t="shared" si="16"/>
        <v>453.91967999999991</v>
      </c>
      <c r="F378" s="6">
        <f t="shared" si="15"/>
        <v>944.81856000000005</v>
      </c>
      <c r="G378" s="6">
        <f t="shared" si="15"/>
        <v>1452.35808</v>
      </c>
      <c r="H378" s="6">
        <f t="shared" si="15"/>
        <v>980.87327999999991</v>
      </c>
      <c r="I378" s="6">
        <f t="shared" si="15"/>
        <v>2310.2755199999997</v>
      </c>
      <c r="J378" s="6">
        <f t="shared" si="15"/>
        <v>676.71936000000005</v>
      </c>
      <c r="K378" s="6">
        <f t="shared" si="15"/>
        <v>233.89343999999994</v>
      </c>
      <c r="L378" s="6">
        <f t="shared" si="15"/>
        <v>285.66431999999998</v>
      </c>
      <c r="M378" s="8">
        <f t="shared" si="15"/>
        <v>697.05791999999997</v>
      </c>
    </row>
    <row r="379" spans="2:13" x14ac:dyDescent="0.2">
      <c r="B379" s="7">
        <v>40856</v>
      </c>
      <c r="C379" s="18">
        <v>0.107</v>
      </c>
      <c r="D379" s="6">
        <f t="shared" si="16"/>
        <v>1211.0688</v>
      </c>
      <c r="E379" s="6">
        <f t="shared" si="16"/>
        <v>453.91967999999991</v>
      </c>
      <c r="F379" s="6">
        <f t="shared" si="15"/>
        <v>944.81856000000005</v>
      </c>
      <c r="G379" s="6">
        <f t="shared" si="15"/>
        <v>1452.35808</v>
      </c>
      <c r="H379" s="6">
        <f t="shared" si="15"/>
        <v>980.87327999999991</v>
      </c>
      <c r="I379" s="6">
        <f t="shared" si="15"/>
        <v>2310.2755199999997</v>
      </c>
      <c r="J379" s="6">
        <f t="shared" si="15"/>
        <v>676.71936000000005</v>
      </c>
      <c r="K379" s="6">
        <f t="shared" si="15"/>
        <v>233.89343999999994</v>
      </c>
      <c r="L379" s="6">
        <f t="shared" si="15"/>
        <v>285.66431999999998</v>
      </c>
      <c r="M379" s="8">
        <f t="shared" si="15"/>
        <v>697.05791999999997</v>
      </c>
    </row>
    <row r="380" spans="2:13" x14ac:dyDescent="0.2">
      <c r="B380" s="7">
        <v>40857</v>
      </c>
      <c r="C380" s="18">
        <v>0.18099999999999999</v>
      </c>
      <c r="D380" s="6">
        <f t="shared" si="16"/>
        <v>2048.6304</v>
      </c>
      <c r="E380" s="6">
        <f t="shared" si="16"/>
        <v>767.84543999999994</v>
      </c>
      <c r="F380" s="6">
        <f t="shared" si="15"/>
        <v>1598.2444800000001</v>
      </c>
      <c r="G380" s="6">
        <f t="shared" si="15"/>
        <v>2456.7926400000001</v>
      </c>
      <c r="H380" s="6">
        <f t="shared" si="15"/>
        <v>1659.2342399999998</v>
      </c>
      <c r="I380" s="6">
        <f t="shared" si="15"/>
        <v>3908.0361599999997</v>
      </c>
      <c r="J380" s="6">
        <f t="shared" si="15"/>
        <v>1144.7308800000001</v>
      </c>
      <c r="K380" s="6">
        <f t="shared" si="15"/>
        <v>395.65151999999995</v>
      </c>
      <c r="L380" s="6">
        <f t="shared" si="15"/>
        <v>483.22656000000001</v>
      </c>
      <c r="M380" s="8">
        <f t="shared" si="15"/>
        <v>1179.13536</v>
      </c>
    </row>
    <row r="381" spans="2:13" x14ac:dyDescent="0.2">
      <c r="B381" s="7">
        <v>40858</v>
      </c>
      <c r="C381" s="18">
        <v>0.255</v>
      </c>
      <c r="D381" s="6">
        <f t="shared" si="16"/>
        <v>2886.192</v>
      </c>
      <c r="E381" s="6">
        <f t="shared" si="16"/>
        <v>1081.7712000000001</v>
      </c>
      <c r="F381" s="6">
        <f t="shared" si="15"/>
        <v>2251.6704</v>
      </c>
      <c r="G381" s="6">
        <f t="shared" si="15"/>
        <v>3461.2272000000003</v>
      </c>
      <c r="H381" s="6">
        <f t="shared" si="15"/>
        <v>2337.5951999999997</v>
      </c>
      <c r="I381" s="6">
        <f t="shared" si="15"/>
        <v>5505.7967999999992</v>
      </c>
      <c r="J381" s="6">
        <f t="shared" si="15"/>
        <v>1612.7423999999999</v>
      </c>
      <c r="K381" s="6">
        <f t="shared" si="15"/>
        <v>557.40959999999995</v>
      </c>
      <c r="L381" s="6">
        <f t="shared" si="15"/>
        <v>680.78879999999992</v>
      </c>
      <c r="M381" s="8">
        <f t="shared" si="15"/>
        <v>1661.2128</v>
      </c>
    </row>
    <row r="382" spans="2:13" x14ac:dyDescent="0.2">
      <c r="B382" s="7">
        <v>40859</v>
      </c>
      <c r="C382" s="18">
        <v>0.20599999999999999</v>
      </c>
      <c r="D382" s="6">
        <f t="shared" si="16"/>
        <v>2331.5904</v>
      </c>
      <c r="E382" s="6">
        <f t="shared" si="16"/>
        <v>873.90143999999998</v>
      </c>
      <c r="F382" s="6">
        <f t="shared" si="15"/>
        <v>1818.9964799999998</v>
      </c>
      <c r="G382" s="6">
        <f t="shared" si="15"/>
        <v>2796.1286399999999</v>
      </c>
      <c r="H382" s="6">
        <f t="shared" si="15"/>
        <v>1888.4102399999997</v>
      </c>
      <c r="I382" s="6">
        <f t="shared" si="15"/>
        <v>4447.8201599999993</v>
      </c>
      <c r="J382" s="6">
        <f t="shared" si="15"/>
        <v>1302.8428799999999</v>
      </c>
      <c r="K382" s="6">
        <f t="shared" si="15"/>
        <v>450.29951999999997</v>
      </c>
      <c r="L382" s="6">
        <f t="shared" si="15"/>
        <v>549.97055999999986</v>
      </c>
      <c r="M382" s="8">
        <f t="shared" si="15"/>
        <v>1341.9993600000003</v>
      </c>
    </row>
    <row r="383" spans="2:13" x14ac:dyDescent="0.2">
      <c r="B383" s="7">
        <v>40860</v>
      </c>
      <c r="C383" s="18">
        <v>0.157</v>
      </c>
      <c r="D383" s="6">
        <f t="shared" si="16"/>
        <v>1776.9888000000001</v>
      </c>
      <c r="E383" s="6">
        <f t="shared" si="16"/>
        <v>666.03168000000005</v>
      </c>
      <c r="F383" s="6">
        <f t="shared" si="15"/>
        <v>1386.3225599999998</v>
      </c>
      <c r="G383" s="6">
        <f t="shared" si="15"/>
        <v>2131.03008</v>
      </c>
      <c r="H383" s="6">
        <f t="shared" si="15"/>
        <v>1439.2252799999999</v>
      </c>
      <c r="I383" s="6">
        <f t="shared" si="15"/>
        <v>3389.8435199999994</v>
      </c>
      <c r="J383" s="6">
        <f t="shared" si="15"/>
        <v>992.9433600000001</v>
      </c>
      <c r="K383" s="6">
        <f t="shared" si="15"/>
        <v>343.18943999999993</v>
      </c>
      <c r="L383" s="6">
        <f t="shared" si="15"/>
        <v>419.15231999999997</v>
      </c>
      <c r="M383" s="8">
        <f t="shared" si="15"/>
        <v>1022.78592</v>
      </c>
    </row>
    <row r="384" spans="2:13" x14ac:dyDescent="0.2">
      <c r="B384" s="7">
        <v>40861</v>
      </c>
      <c r="C384" s="18">
        <v>0.371</v>
      </c>
      <c r="D384" s="6">
        <f t="shared" si="16"/>
        <v>4199.1264000000001</v>
      </c>
      <c r="E384" s="6">
        <f t="shared" si="16"/>
        <v>1573.87104</v>
      </c>
      <c r="F384" s="6">
        <f t="shared" si="15"/>
        <v>3275.9596799999999</v>
      </c>
      <c r="G384" s="6">
        <f t="shared" si="15"/>
        <v>5035.7462400000004</v>
      </c>
      <c r="H384" s="6">
        <f t="shared" si="15"/>
        <v>3400.9718400000002</v>
      </c>
      <c r="I384" s="6">
        <f t="shared" si="15"/>
        <v>8010.3945599999988</v>
      </c>
      <c r="J384" s="6">
        <f t="shared" si="15"/>
        <v>2346.3820799999999</v>
      </c>
      <c r="K384" s="6">
        <f t="shared" si="15"/>
        <v>810.97631999999999</v>
      </c>
      <c r="L384" s="6">
        <f t="shared" si="15"/>
        <v>990.48095999999987</v>
      </c>
      <c r="M384" s="8">
        <f t="shared" si="15"/>
        <v>2416.9017600000002</v>
      </c>
    </row>
    <row r="385" spans="2:13" x14ac:dyDescent="0.2">
      <c r="B385" s="7">
        <v>40862</v>
      </c>
      <c r="C385" s="18">
        <v>0.75</v>
      </c>
      <c r="D385" s="6">
        <f t="shared" si="16"/>
        <v>8488.7999999999993</v>
      </c>
      <c r="E385" s="6">
        <f t="shared" si="16"/>
        <v>3181.68</v>
      </c>
      <c r="F385" s="6">
        <f t="shared" si="15"/>
        <v>6622.5600000000013</v>
      </c>
      <c r="G385" s="6">
        <f t="shared" si="15"/>
        <v>10180.080000000002</v>
      </c>
      <c r="H385" s="6">
        <f t="shared" si="15"/>
        <v>6875.28</v>
      </c>
      <c r="I385" s="6">
        <f t="shared" si="15"/>
        <v>16193.52</v>
      </c>
      <c r="J385" s="6">
        <f t="shared" si="15"/>
        <v>4743.3599999999997</v>
      </c>
      <c r="K385" s="6">
        <f t="shared" si="15"/>
        <v>1639.44</v>
      </c>
      <c r="L385" s="6">
        <f t="shared" si="15"/>
        <v>2002.32</v>
      </c>
      <c r="M385" s="8">
        <f t="shared" si="15"/>
        <v>4885.92</v>
      </c>
    </row>
    <row r="386" spans="2:13" x14ac:dyDescent="0.2">
      <c r="B386" s="7">
        <v>40863</v>
      </c>
      <c r="C386" s="18">
        <v>0.93899999999999995</v>
      </c>
      <c r="D386" s="6">
        <f t="shared" si="16"/>
        <v>10627.977599999998</v>
      </c>
      <c r="E386" s="6">
        <f t="shared" si="16"/>
        <v>3983.4633600000002</v>
      </c>
      <c r="F386" s="6">
        <f t="shared" si="15"/>
        <v>8291.4451200000003</v>
      </c>
      <c r="G386" s="6">
        <f t="shared" si="15"/>
        <v>12745.460160000001</v>
      </c>
      <c r="H386" s="6">
        <f t="shared" si="15"/>
        <v>8607.8505599999989</v>
      </c>
      <c r="I386" s="6">
        <f t="shared" si="15"/>
        <v>20274.287039999999</v>
      </c>
      <c r="J386" s="6">
        <f t="shared" si="15"/>
        <v>5938.6867199999988</v>
      </c>
      <c r="K386" s="6">
        <f t="shared" si="15"/>
        <v>2052.5788799999996</v>
      </c>
      <c r="L386" s="6">
        <f t="shared" si="15"/>
        <v>2506.9046399999993</v>
      </c>
      <c r="M386" s="8">
        <f t="shared" si="15"/>
        <v>6117.17184</v>
      </c>
    </row>
    <row r="387" spans="2:13" x14ac:dyDescent="0.2">
      <c r="B387" s="7">
        <v>40864</v>
      </c>
      <c r="C387" s="18">
        <v>0.96399999999999997</v>
      </c>
      <c r="D387" s="6">
        <f t="shared" si="16"/>
        <v>10910.937599999999</v>
      </c>
      <c r="E387" s="6">
        <f t="shared" si="16"/>
        <v>4089.5193600000002</v>
      </c>
      <c r="F387" s="6">
        <f t="shared" si="15"/>
        <v>8512.1971200000007</v>
      </c>
      <c r="G387" s="6">
        <f t="shared" si="15"/>
        <v>13084.79616</v>
      </c>
      <c r="H387" s="6">
        <f t="shared" si="15"/>
        <v>8837.0265599999984</v>
      </c>
      <c r="I387" s="6">
        <f t="shared" si="15"/>
        <v>20814.071039999995</v>
      </c>
      <c r="J387" s="6">
        <f t="shared" si="15"/>
        <v>6096.7987199999998</v>
      </c>
      <c r="K387" s="6">
        <f t="shared" si="15"/>
        <v>2107.2268799999997</v>
      </c>
      <c r="L387" s="6">
        <f t="shared" si="15"/>
        <v>2573.6486399999999</v>
      </c>
      <c r="M387" s="8">
        <f t="shared" si="15"/>
        <v>6280.0358399999996</v>
      </c>
    </row>
    <row r="388" spans="2:13" x14ac:dyDescent="0.2">
      <c r="B388" s="7">
        <v>40865</v>
      </c>
      <c r="C388" s="18">
        <v>0.89800000000000002</v>
      </c>
      <c r="D388" s="6">
        <f t="shared" si="16"/>
        <v>10163.923199999997</v>
      </c>
      <c r="E388" s="6">
        <f t="shared" si="16"/>
        <v>3809.5315200000005</v>
      </c>
      <c r="F388" s="6">
        <f t="shared" si="15"/>
        <v>7929.4118400000016</v>
      </c>
      <c r="G388" s="6">
        <f t="shared" si="15"/>
        <v>12188.949119999999</v>
      </c>
      <c r="H388" s="6">
        <f t="shared" si="15"/>
        <v>8232.0019200000006</v>
      </c>
      <c r="I388" s="6">
        <f t="shared" si="15"/>
        <v>19389.041280000001</v>
      </c>
      <c r="J388" s="6">
        <f t="shared" si="15"/>
        <v>5679.3830399999997</v>
      </c>
      <c r="K388" s="6">
        <f t="shared" si="15"/>
        <v>1962.9561599999997</v>
      </c>
      <c r="L388" s="6">
        <f t="shared" si="15"/>
        <v>2397.4444800000001</v>
      </c>
      <c r="M388" s="8">
        <f t="shared" si="15"/>
        <v>5850.0748800000001</v>
      </c>
    </row>
    <row r="389" spans="2:13" x14ac:dyDescent="0.2">
      <c r="B389" s="7">
        <v>40866</v>
      </c>
      <c r="C389" s="18">
        <v>0.7</v>
      </c>
      <c r="D389" s="6">
        <f t="shared" si="16"/>
        <v>7922.88</v>
      </c>
      <c r="E389" s="6">
        <f t="shared" si="16"/>
        <v>2969.5679999999998</v>
      </c>
      <c r="F389" s="6">
        <f t="shared" si="15"/>
        <v>6181.0559999999996</v>
      </c>
      <c r="G389" s="6">
        <f t="shared" si="15"/>
        <v>9501.4080000000013</v>
      </c>
      <c r="H389" s="6">
        <f t="shared" si="15"/>
        <v>6416.9279999999981</v>
      </c>
      <c r="I389" s="6">
        <f t="shared" si="15"/>
        <v>15113.951999999999</v>
      </c>
      <c r="J389" s="6">
        <f t="shared" si="15"/>
        <v>4427.1359999999995</v>
      </c>
      <c r="K389" s="6">
        <f t="shared" si="15"/>
        <v>1530.1439999999996</v>
      </c>
      <c r="L389" s="6">
        <f t="shared" si="15"/>
        <v>1868.8319999999999</v>
      </c>
      <c r="M389" s="8">
        <f t="shared" si="15"/>
        <v>4560.192</v>
      </c>
    </row>
    <row r="390" spans="2:13" x14ac:dyDescent="0.2">
      <c r="B390" s="7">
        <v>40867</v>
      </c>
      <c r="C390" s="18">
        <v>0.58499999999999996</v>
      </c>
      <c r="D390" s="6">
        <f t="shared" si="16"/>
        <v>6621.2639999999992</v>
      </c>
      <c r="E390" s="6">
        <f t="shared" si="16"/>
        <v>2481.7103999999999</v>
      </c>
      <c r="F390" s="6">
        <f t="shared" si="15"/>
        <v>5165.5968000000003</v>
      </c>
      <c r="G390" s="6">
        <f t="shared" si="15"/>
        <v>7940.4624000000003</v>
      </c>
      <c r="H390" s="6">
        <f t="shared" si="15"/>
        <v>5362.7183999999997</v>
      </c>
      <c r="I390" s="6">
        <f t="shared" si="15"/>
        <v>12630.945599999999</v>
      </c>
      <c r="J390" s="6">
        <f t="shared" si="15"/>
        <v>3699.8207999999995</v>
      </c>
      <c r="K390" s="6">
        <f t="shared" si="15"/>
        <v>1278.7631999999999</v>
      </c>
      <c r="L390" s="6">
        <f t="shared" si="15"/>
        <v>1561.8095999999998</v>
      </c>
      <c r="M390" s="8">
        <f t="shared" si="15"/>
        <v>3811.0176000000001</v>
      </c>
    </row>
    <row r="391" spans="2:13" x14ac:dyDescent="0.2">
      <c r="B391" s="7">
        <v>40868</v>
      </c>
      <c r="C391" s="18">
        <v>0.60099999999999998</v>
      </c>
      <c r="D391" s="6">
        <f t="shared" si="16"/>
        <v>6802.3583999999983</v>
      </c>
      <c r="E391" s="6">
        <f t="shared" si="16"/>
        <v>2549.5862399999996</v>
      </c>
      <c r="F391" s="6">
        <f t="shared" si="15"/>
        <v>5306.8780799999995</v>
      </c>
      <c r="G391" s="6">
        <f t="shared" si="15"/>
        <v>8157.6374400000004</v>
      </c>
      <c r="H391" s="6">
        <f t="shared" si="15"/>
        <v>5509.3910399999995</v>
      </c>
      <c r="I391" s="6">
        <f t="shared" si="15"/>
        <v>12976.407359999997</v>
      </c>
      <c r="J391" s="6">
        <f t="shared" si="15"/>
        <v>3801.0124800000008</v>
      </c>
      <c r="K391" s="6">
        <f t="shared" si="15"/>
        <v>1313.7379199999998</v>
      </c>
      <c r="L391" s="6">
        <f t="shared" si="15"/>
        <v>1604.52576</v>
      </c>
      <c r="M391" s="8">
        <f t="shared" si="15"/>
        <v>3915.25056</v>
      </c>
    </row>
    <row r="392" spans="2:13" x14ac:dyDescent="0.2">
      <c r="B392" s="7">
        <v>40869</v>
      </c>
      <c r="C392" s="18">
        <v>0.65100000000000002</v>
      </c>
      <c r="D392" s="6">
        <f t="shared" si="16"/>
        <v>7368.2783999999992</v>
      </c>
      <c r="E392" s="6">
        <f t="shared" si="16"/>
        <v>2761.6982400000002</v>
      </c>
      <c r="F392" s="6">
        <f t="shared" si="15"/>
        <v>5748.3820800000012</v>
      </c>
      <c r="G392" s="6">
        <f t="shared" si="15"/>
        <v>8836.3094400000009</v>
      </c>
      <c r="H392" s="6">
        <f t="shared" si="15"/>
        <v>5967.7430400000003</v>
      </c>
      <c r="I392" s="6">
        <f t="shared" si="15"/>
        <v>14055.97536</v>
      </c>
      <c r="J392" s="6">
        <f t="shared" si="15"/>
        <v>4117.2364800000005</v>
      </c>
      <c r="K392" s="6">
        <f t="shared" si="15"/>
        <v>1423.0339199999999</v>
      </c>
      <c r="L392" s="6">
        <f t="shared" si="15"/>
        <v>1738.0137599999998</v>
      </c>
      <c r="M392" s="8">
        <f t="shared" si="15"/>
        <v>4240.9785600000005</v>
      </c>
    </row>
    <row r="393" spans="2:13" x14ac:dyDescent="0.2">
      <c r="B393" s="7">
        <v>40870</v>
      </c>
      <c r="C393" s="18">
        <v>0.73299999999999998</v>
      </c>
      <c r="D393" s="6">
        <f t="shared" si="16"/>
        <v>8296.3871999999992</v>
      </c>
      <c r="E393" s="6">
        <f t="shared" si="16"/>
        <v>3109.5619200000006</v>
      </c>
      <c r="F393" s="6">
        <f t="shared" si="15"/>
        <v>6472.4486400000005</v>
      </c>
      <c r="G393" s="6">
        <f t="shared" si="15"/>
        <v>9949.3315199999997</v>
      </c>
      <c r="H393" s="6">
        <f t="shared" si="15"/>
        <v>6719.4403199999997</v>
      </c>
      <c r="I393" s="6">
        <f t="shared" si="15"/>
        <v>15826.46688</v>
      </c>
      <c r="J393" s="6">
        <f t="shared" si="15"/>
        <v>4635.8438399999995</v>
      </c>
      <c r="K393" s="6">
        <f t="shared" si="15"/>
        <v>1602.2793599999995</v>
      </c>
      <c r="L393" s="6">
        <f t="shared" si="15"/>
        <v>1956.93408</v>
      </c>
      <c r="M393" s="8">
        <f t="shared" si="15"/>
        <v>4775.1724799999993</v>
      </c>
    </row>
    <row r="394" spans="2:13" x14ac:dyDescent="0.2">
      <c r="B394" s="7">
        <v>40871</v>
      </c>
      <c r="C394" s="18">
        <v>0.88100000000000001</v>
      </c>
      <c r="D394" s="6">
        <f t="shared" si="16"/>
        <v>9971.510400000001</v>
      </c>
      <c r="E394" s="6">
        <f t="shared" si="16"/>
        <v>3737.4134399999998</v>
      </c>
      <c r="F394" s="6">
        <f t="shared" si="15"/>
        <v>7779.3004800000008</v>
      </c>
      <c r="G394" s="6">
        <f t="shared" si="15"/>
        <v>11958.200640000001</v>
      </c>
      <c r="H394" s="6">
        <f t="shared" si="15"/>
        <v>8076.1622400000006</v>
      </c>
      <c r="I394" s="6">
        <f t="shared" si="15"/>
        <v>19021.988159999997</v>
      </c>
      <c r="J394" s="6">
        <f t="shared" si="15"/>
        <v>5571.8668799999996</v>
      </c>
      <c r="K394" s="6">
        <f t="shared" si="15"/>
        <v>1925.7955199999997</v>
      </c>
      <c r="L394" s="6">
        <f t="shared" si="15"/>
        <v>2352.0585599999995</v>
      </c>
      <c r="M394" s="8">
        <f t="shared" si="15"/>
        <v>5739.3273600000002</v>
      </c>
    </row>
    <row r="395" spans="2:13" x14ac:dyDescent="0.2">
      <c r="B395" s="7">
        <v>40872</v>
      </c>
      <c r="C395" s="18">
        <v>0.70799999999999996</v>
      </c>
      <c r="D395" s="6">
        <f t="shared" si="16"/>
        <v>8013.4272000000001</v>
      </c>
      <c r="E395" s="6">
        <f t="shared" si="16"/>
        <v>3003.5059200000001</v>
      </c>
      <c r="F395" s="6">
        <f t="shared" si="15"/>
        <v>6251.6966400000001</v>
      </c>
      <c r="G395" s="6">
        <f t="shared" si="15"/>
        <v>9609.9955200000004</v>
      </c>
      <c r="H395" s="6">
        <f t="shared" si="15"/>
        <v>6490.2643199999993</v>
      </c>
      <c r="I395" s="6">
        <f t="shared" si="15"/>
        <v>15286.682879999997</v>
      </c>
      <c r="J395" s="6">
        <f t="shared" si="15"/>
        <v>4477.7318400000004</v>
      </c>
      <c r="K395" s="6">
        <f t="shared" si="15"/>
        <v>1547.6313599999996</v>
      </c>
      <c r="L395" s="6">
        <f t="shared" si="15"/>
        <v>1890.1900799999996</v>
      </c>
      <c r="M395" s="8">
        <f t="shared" si="15"/>
        <v>4612.3084799999997</v>
      </c>
    </row>
    <row r="396" spans="2:13" x14ac:dyDescent="0.2">
      <c r="B396" s="7">
        <v>40873</v>
      </c>
      <c r="C396" s="18">
        <v>0.49399999999999999</v>
      </c>
      <c r="D396" s="6">
        <f t="shared" si="16"/>
        <v>5591.289600000001</v>
      </c>
      <c r="E396" s="6">
        <f t="shared" si="16"/>
        <v>2095.6665600000006</v>
      </c>
      <c r="F396" s="6">
        <f t="shared" si="15"/>
        <v>4362.0595199999998</v>
      </c>
      <c r="G396" s="6">
        <f t="shared" si="15"/>
        <v>6705.2793600000014</v>
      </c>
      <c r="H396" s="6">
        <f t="shared" si="15"/>
        <v>4528.5177599999997</v>
      </c>
      <c r="I396" s="6">
        <f t="shared" si="15"/>
        <v>10666.131839999998</v>
      </c>
      <c r="J396" s="6">
        <f t="shared" si="15"/>
        <v>3124.2931200000003</v>
      </c>
      <c r="K396" s="6">
        <f t="shared" si="15"/>
        <v>1079.84448</v>
      </c>
      <c r="L396" s="6">
        <f t="shared" si="15"/>
        <v>1318.8614399999999</v>
      </c>
      <c r="M396" s="8">
        <f t="shared" si="15"/>
        <v>3218.1926399999998</v>
      </c>
    </row>
    <row r="397" spans="2:13" x14ac:dyDescent="0.2">
      <c r="B397" s="7">
        <v>40874</v>
      </c>
      <c r="C397" s="18">
        <v>0.40400000000000003</v>
      </c>
      <c r="D397" s="6">
        <f t="shared" si="16"/>
        <v>4572.6335999999992</v>
      </c>
      <c r="E397" s="6">
        <f t="shared" si="16"/>
        <v>1713.8649600000001</v>
      </c>
      <c r="F397" s="6">
        <f t="shared" si="16"/>
        <v>3567.3523200000009</v>
      </c>
      <c r="G397" s="6">
        <f t="shared" si="16"/>
        <v>5483.6697600000016</v>
      </c>
      <c r="H397" s="6">
        <f t="shared" si="16"/>
        <v>3703.4841600000004</v>
      </c>
      <c r="I397" s="6">
        <f t="shared" si="16"/>
        <v>8722.9094399999994</v>
      </c>
      <c r="J397" s="6">
        <f t="shared" si="16"/>
        <v>2555.0899200000003</v>
      </c>
      <c r="K397" s="6">
        <f t="shared" si="16"/>
        <v>883.11167999999986</v>
      </c>
      <c r="L397" s="6">
        <f t="shared" si="16"/>
        <v>1078.58304</v>
      </c>
      <c r="M397" s="8">
        <f t="shared" si="16"/>
        <v>2631.8822400000004</v>
      </c>
    </row>
    <row r="398" spans="2:13" x14ac:dyDescent="0.2">
      <c r="B398" s="7">
        <v>40875</v>
      </c>
      <c r="C398" s="18">
        <v>0.313</v>
      </c>
      <c r="D398" s="6">
        <f t="shared" si="16"/>
        <v>3542.6592000000001</v>
      </c>
      <c r="E398" s="6">
        <f t="shared" si="16"/>
        <v>1327.8211200000003</v>
      </c>
      <c r="F398" s="6">
        <f t="shared" si="16"/>
        <v>2763.81504</v>
      </c>
      <c r="G398" s="6">
        <f t="shared" si="16"/>
        <v>4248.4867199999999</v>
      </c>
      <c r="H398" s="6">
        <f t="shared" si="16"/>
        <v>2869.2835199999995</v>
      </c>
      <c r="I398" s="6">
        <f t="shared" si="16"/>
        <v>6758.0956799999994</v>
      </c>
      <c r="J398" s="6">
        <f t="shared" si="16"/>
        <v>1979.5622400000002</v>
      </c>
      <c r="K398" s="6">
        <f t="shared" si="16"/>
        <v>684.19295999999997</v>
      </c>
      <c r="L398" s="6">
        <f t="shared" si="16"/>
        <v>835.63487999999995</v>
      </c>
      <c r="M398" s="8">
        <f t="shared" si="16"/>
        <v>2039.0572799999998</v>
      </c>
    </row>
    <row r="399" spans="2:13" x14ac:dyDescent="0.2">
      <c r="B399" s="7">
        <v>40876</v>
      </c>
      <c r="C399" s="18">
        <v>0.20599999999999999</v>
      </c>
      <c r="D399" s="6">
        <f t="shared" si="16"/>
        <v>2331.5904</v>
      </c>
      <c r="E399" s="6">
        <f t="shared" si="16"/>
        <v>873.90143999999998</v>
      </c>
      <c r="F399" s="6">
        <f t="shared" si="16"/>
        <v>1818.9964799999998</v>
      </c>
      <c r="G399" s="6">
        <f t="shared" si="16"/>
        <v>2796.1286399999999</v>
      </c>
      <c r="H399" s="6">
        <f t="shared" si="16"/>
        <v>1888.4102399999997</v>
      </c>
      <c r="I399" s="6">
        <f t="shared" si="16"/>
        <v>4447.8201599999993</v>
      </c>
      <c r="J399" s="6">
        <f t="shared" si="16"/>
        <v>1302.8428799999999</v>
      </c>
      <c r="K399" s="6">
        <f t="shared" si="16"/>
        <v>450.29951999999997</v>
      </c>
      <c r="L399" s="6">
        <f t="shared" si="16"/>
        <v>549.97055999999986</v>
      </c>
      <c r="M399" s="8">
        <f t="shared" si="16"/>
        <v>1341.9993600000003</v>
      </c>
    </row>
    <row r="400" spans="2:13" x14ac:dyDescent="0.2">
      <c r="B400" s="7">
        <v>40877</v>
      </c>
      <c r="C400" s="18">
        <v>0.17299999999999999</v>
      </c>
      <c r="D400" s="6">
        <f t="shared" si="16"/>
        <v>1958.0831999999998</v>
      </c>
      <c r="E400" s="6">
        <f t="shared" si="16"/>
        <v>733.90751999999998</v>
      </c>
      <c r="F400" s="6">
        <f t="shared" si="16"/>
        <v>1527.60384</v>
      </c>
      <c r="G400" s="6">
        <f t="shared" si="16"/>
        <v>2348.2051200000001</v>
      </c>
      <c r="H400" s="6">
        <f t="shared" si="16"/>
        <v>1585.8979199999999</v>
      </c>
      <c r="I400" s="6">
        <f t="shared" si="16"/>
        <v>3735.3052799999991</v>
      </c>
      <c r="J400" s="6">
        <f t="shared" si="16"/>
        <v>1094.1350400000001</v>
      </c>
      <c r="K400" s="6">
        <f t="shared" si="16"/>
        <v>378.16415999999992</v>
      </c>
      <c r="L400" s="6">
        <f t="shared" si="16"/>
        <v>461.86847999999998</v>
      </c>
      <c r="M400" s="8">
        <f t="shared" si="16"/>
        <v>1127.0188799999999</v>
      </c>
    </row>
    <row r="401" spans="2:13" x14ac:dyDescent="0.2">
      <c r="B401" s="7">
        <v>40878</v>
      </c>
      <c r="C401" s="18">
        <v>0.52200000000000002</v>
      </c>
      <c r="D401" s="6">
        <f t="shared" si="16"/>
        <v>5908.2048000000013</v>
      </c>
      <c r="E401" s="6">
        <f t="shared" si="16"/>
        <v>2214.4492800000003</v>
      </c>
      <c r="F401" s="6">
        <f t="shared" si="16"/>
        <v>4609.3017600000012</v>
      </c>
      <c r="G401" s="6">
        <f t="shared" si="16"/>
        <v>7085.335680000001</v>
      </c>
      <c r="H401" s="6">
        <f t="shared" si="16"/>
        <v>4785.1948799999991</v>
      </c>
      <c r="I401" s="6">
        <f t="shared" si="16"/>
        <v>11270.689919999999</v>
      </c>
      <c r="J401" s="6">
        <f t="shared" si="16"/>
        <v>3301.3785600000001</v>
      </c>
      <c r="K401" s="6">
        <f t="shared" si="16"/>
        <v>1141.0502399999998</v>
      </c>
      <c r="L401" s="6">
        <f t="shared" si="16"/>
        <v>1393.61472</v>
      </c>
      <c r="M401" s="8">
        <f t="shared" si="16"/>
        <v>3400.60032</v>
      </c>
    </row>
    <row r="402" spans="2:13" x14ac:dyDescent="0.2">
      <c r="B402" s="7">
        <v>40879</v>
      </c>
      <c r="C402" s="18">
        <v>0.40600000000000003</v>
      </c>
      <c r="D402" s="6">
        <f t="shared" si="16"/>
        <v>4595.2703999999994</v>
      </c>
      <c r="E402" s="6">
        <f t="shared" si="16"/>
        <v>1722.3494400000002</v>
      </c>
      <c r="F402" s="6">
        <f t="shared" si="16"/>
        <v>3585.0124800000008</v>
      </c>
      <c r="G402" s="6">
        <f t="shared" si="16"/>
        <v>5510.8166400000009</v>
      </c>
      <c r="H402" s="6">
        <f t="shared" si="16"/>
        <v>3721.8182400000001</v>
      </c>
      <c r="I402" s="6">
        <f t="shared" si="16"/>
        <v>8766.0921600000001</v>
      </c>
      <c r="J402" s="6">
        <f t="shared" si="16"/>
        <v>2567.7388799999999</v>
      </c>
      <c r="K402" s="6">
        <f t="shared" si="16"/>
        <v>887.48352</v>
      </c>
      <c r="L402" s="6">
        <f t="shared" si="16"/>
        <v>1083.92256</v>
      </c>
      <c r="M402" s="8">
        <f t="shared" si="16"/>
        <v>2644.9113600000005</v>
      </c>
    </row>
    <row r="403" spans="2:13" x14ac:dyDescent="0.2">
      <c r="B403" s="7">
        <v>40880</v>
      </c>
      <c r="C403" s="18">
        <v>0.34799999999999998</v>
      </c>
      <c r="D403" s="6">
        <f t="shared" si="16"/>
        <v>3938.8031999999994</v>
      </c>
      <c r="E403" s="6">
        <f t="shared" si="16"/>
        <v>1476.2995199999998</v>
      </c>
      <c r="F403" s="6">
        <f t="shared" si="16"/>
        <v>3072.8678399999999</v>
      </c>
      <c r="G403" s="6">
        <f t="shared" si="16"/>
        <v>4723.5571200000004</v>
      </c>
      <c r="H403" s="6">
        <f t="shared" si="16"/>
        <v>3190.1299199999989</v>
      </c>
      <c r="I403" s="6">
        <f t="shared" si="16"/>
        <v>7513.7932799999999</v>
      </c>
      <c r="J403" s="6">
        <f t="shared" si="16"/>
        <v>2200.9190400000002</v>
      </c>
      <c r="K403" s="6">
        <f t="shared" si="16"/>
        <v>760.70015999999987</v>
      </c>
      <c r="L403" s="6">
        <f t="shared" si="16"/>
        <v>929.07647999999983</v>
      </c>
      <c r="M403" s="8">
        <f t="shared" si="16"/>
        <v>2267.0668799999999</v>
      </c>
    </row>
    <row r="404" spans="2:13" x14ac:dyDescent="0.2">
      <c r="B404" s="7">
        <v>40881</v>
      </c>
      <c r="C404" s="18">
        <v>0.31900000000000001</v>
      </c>
      <c r="D404" s="6">
        <f t="shared" si="16"/>
        <v>3610.5696000000003</v>
      </c>
      <c r="E404" s="6">
        <f t="shared" si="16"/>
        <v>1353.2745600000001</v>
      </c>
      <c r="F404" s="6">
        <f t="shared" si="16"/>
        <v>2816.7955200000001</v>
      </c>
      <c r="G404" s="6">
        <f t="shared" si="16"/>
        <v>4329.9273600000006</v>
      </c>
      <c r="H404" s="6">
        <f t="shared" si="16"/>
        <v>2924.2857600000002</v>
      </c>
      <c r="I404" s="6">
        <f t="shared" si="16"/>
        <v>6887.6438399999997</v>
      </c>
      <c r="J404" s="6">
        <f t="shared" si="16"/>
        <v>2017.5091200000002</v>
      </c>
      <c r="K404" s="6">
        <f t="shared" si="16"/>
        <v>697.30848000000003</v>
      </c>
      <c r="L404" s="6">
        <f t="shared" si="16"/>
        <v>851.65343999999993</v>
      </c>
      <c r="M404" s="8">
        <f t="shared" si="16"/>
        <v>2078.14464</v>
      </c>
    </row>
    <row r="405" spans="2:13" x14ac:dyDescent="0.2">
      <c r="B405" s="7">
        <v>40882</v>
      </c>
      <c r="C405" s="18">
        <v>0.31900000000000001</v>
      </c>
      <c r="D405" s="6">
        <f t="shared" si="16"/>
        <v>3610.5696000000003</v>
      </c>
      <c r="E405" s="6">
        <f t="shared" si="16"/>
        <v>1353.2745600000001</v>
      </c>
      <c r="F405" s="6">
        <f t="shared" si="16"/>
        <v>2816.7955200000001</v>
      </c>
      <c r="G405" s="6">
        <f t="shared" si="16"/>
        <v>4329.9273600000006</v>
      </c>
      <c r="H405" s="6">
        <f t="shared" si="16"/>
        <v>2924.2857600000002</v>
      </c>
      <c r="I405" s="6">
        <f t="shared" si="16"/>
        <v>6887.6438399999997</v>
      </c>
      <c r="J405" s="6">
        <f t="shared" si="16"/>
        <v>2017.5091200000002</v>
      </c>
      <c r="K405" s="6">
        <f t="shared" si="16"/>
        <v>697.30848000000003</v>
      </c>
      <c r="L405" s="6">
        <f t="shared" si="16"/>
        <v>851.65343999999993</v>
      </c>
      <c r="M405" s="8">
        <f t="shared" si="16"/>
        <v>2078.14464</v>
      </c>
    </row>
    <row r="406" spans="2:13" x14ac:dyDescent="0.2">
      <c r="B406" s="7">
        <v>40883</v>
      </c>
      <c r="C406" s="18">
        <v>0.31900000000000001</v>
      </c>
      <c r="D406" s="6">
        <f t="shared" si="16"/>
        <v>3610.5696000000003</v>
      </c>
      <c r="E406" s="6">
        <f t="shared" si="16"/>
        <v>1353.2745600000001</v>
      </c>
      <c r="F406" s="6">
        <f t="shared" si="16"/>
        <v>2816.7955200000001</v>
      </c>
      <c r="G406" s="6">
        <f t="shared" si="16"/>
        <v>4329.9273600000006</v>
      </c>
      <c r="H406" s="6">
        <f t="shared" si="16"/>
        <v>2924.2857600000002</v>
      </c>
      <c r="I406" s="6">
        <f t="shared" si="16"/>
        <v>6887.6438399999997</v>
      </c>
      <c r="J406" s="6">
        <f t="shared" si="16"/>
        <v>2017.5091200000002</v>
      </c>
      <c r="K406" s="6">
        <f t="shared" si="16"/>
        <v>697.30848000000003</v>
      </c>
      <c r="L406" s="6">
        <f t="shared" si="16"/>
        <v>851.65343999999993</v>
      </c>
      <c r="M406" s="8">
        <f t="shared" si="16"/>
        <v>2078.14464</v>
      </c>
    </row>
    <row r="407" spans="2:13" x14ac:dyDescent="0.2">
      <c r="B407" s="7">
        <v>40884</v>
      </c>
      <c r="C407" s="18">
        <v>0.31900000000000001</v>
      </c>
      <c r="D407" s="6">
        <f t="shared" si="16"/>
        <v>3610.5696000000003</v>
      </c>
      <c r="E407" s="6">
        <f t="shared" si="16"/>
        <v>1353.2745600000001</v>
      </c>
      <c r="F407" s="6">
        <f t="shared" si="16"/>
        <v>2816.7955200000001</v>
      </c>
      <c r="G407" s="6">
        <f t="shared" si="16"/>
        <v>4329.9273600000006</v>
      </c>
      <c r="H407" s="6">
        <f t="shared" si="16"/>
        <v>2924.2857600000002</v>
      </c>
      <c r="I407" s="6">
        <f t="shared" si="16"/>
        <v>6887.6438399999997</v>
      </c>
      <c r="J407" s="6">
        <f t="shared" si="16"/>
        <v>2017.5091200000002</v>
      </c>
      <c r="K407" s="6">
        <f t="shared" si="16"/>
        <v>697.30848000000003</v>
      </c>
      <c r="L407" s="6">
        <f t="shared" si="16"/>
        <v>851.65343999999993</v>
      </c>
      <c r="M407" s="8">
        <f t="shared" si="16"/>
        <v>2078.14464</v>
      </c>
    </row>
    <row r="408" spans="2:13" x14ac:dyDescent="0.2">
      <c r="B408" s="7">
        <v>40885</v>
      </c>
      <c r="C408" s="18">
        <v>0.46400000000000002</v>
      </c>
      <c r="D408" s="6">
        <f t="shared" si="16"/>
        <v>5251.7376000000004</v>
      </c>
      <c r="E408" s="6">
        <f t="shared" si="16"/>
        <v>1968.3993600000001</v>
      </c>
      <c r="F408" s="6">
        <f t="shared" si="16"/>
        <v>4097.1571199999998</v>
      </c>
      <c r="G408" s="6">
        <f t="shared" si="16"/>
        <v>6298.0761600000014</v>
      </c>
      <c r="H408" s="6">
        <f t="shared" si="16"/>
        <v>4253.5065599999998</v>
      </c>
      <c r="I408" s="6">
        <f t="shared" si="16"/>
        <v>10018.391039999999</v>
      </c>
      <c r="J408" s="6">
        <f t="shared" si="16"/>
        <v>2934.5587200000004</v>
      </c>
      <c r="K408" s="6">
        <f t="shared" si="16"/>
        <v>1014.2668800000001</v>
      </c>
      <c r="L408" s="6">
        <f t="shared" si="16"/>
        <v>1238.76864</v>
      </c>
      <c r="M408" s="8">
        <f t="shared" si="16"/>
        <v>3022.7558400000003</v>
      </c>
    </row>
    <row r="409" spans="2:13" x14ac:dyDescent="0.2">
      <c r="B409" s="7">
        <v>40886</v>
      </c>
      <c r="C409" s="18">
        <v>0.34799999999999998</v>
      </c>
      <c r="D409" s="6">
        <f t="shared" si="16"/>
        <v>3938.8031999999994</v>
      </c>
      <c r="E409" s="6">
        <f t="shared" si="16"/>
        <v>1476.2995199999998</v>
      </c>
      <c r="F409" s="6">
        <f t="shared" si="16"/>
        <v>3072.8678399999999</v>
      </c>
      <c r="G409" s="6">
        <f t="shared" si="16"/>
        <v>4723.5571200000004</v>
      </c>
      <c r="H409" s="6">
        <f t="shared" si="16"/>
        <v>3190.1299199999989</v>
      </c>
      <c r="I409" s="6">
        <f t="shared" si="16"/>
        <v>7513.7932799999999</v>
      </c>
      <c r="J409" s="6">
        <f t="shared" si="16"/>
        <v>2200.9190400000002</v>
      </c>
      <c r="K409" s="6">
        <f t="shared" si="16"/>
        <v>760.70015999999987</v>
      </c>
      <c r="L409" s="6">
        <f t="shared" si="16"/>
        <v>929.07647999999983</v>
      </c>
      <c r="M409" s="8">
        <f t="shared" si="16"/>
        <v>2267.0668799999999</v>
      </c>
    </row>
    <row r="410" spans="2:13" x14ac:dyDescent="0.2">
      <c r="B410" s="7">
        <v>40887</v>
      </c>
      <c r="C410" s="18">
        <v>0.31900000000000001</v>
      </c>
      <c r="D410" s="6">
        <f t="shared" si="16"/>
        <v>3610.5696000000003</v>
      </c>
      <c r="E410" s="6">
        <f t="shared" si="16"/>
        <v>1353.2745600000001</v>
      </c>
      <c r="F410" s="6">
        <f t="shared" si="16"/>
        <v>2816.7955200000001</v>
      </c>
      <c r="G410" s="6">
        <f t="shared" si="16"/>
        <v>4329.9273600000006</v>
      </c>
      <c r="H410" s="6">
        <f t="shared" si="16"/>
        <v>2924.2857600000002</v>
      </c>
      <c r="I410" s="6">
        <f t="shared" si="16"/>
        <v>6887.6438399999997</v>
      </c>
      <c r="J410" s="6">
        <f t="shared" si="16"/>
        <v>2017.5091200000002</v>
      </c>
      <c r="K410" s="6">
        <f t="shared" si="16"/>
        <v>697.30848000000003</v>
      </c>
      <c r="L410" s="6">
        <f t="shared" si="16"/>
        <v>851.65343999999993</v>
      </c>
      <c r="M410" s="8">
        <f t="shared" si="16"/>
        <v>2078.14464</v>
      </c>
    </row>
    <row r="411" spans="2:13" x14ac:dyDescent="0.2">
      <c r="B411" s="7">
        <v>40888</v>
      </c>
      <c r="C411" s="18">
        <v>0.31900000000000001</v>
      </c>
      <c r="D411" s="6">
        <f t="shared" si="16"/>
        <v>3610.5696000000003</v>
      </c>
      <c r="E411" s="6">
        <f t="shared" si="16"/>
        <v>1353.2745600000001</v>
      </c>
      <c r="F411" s="6">
        <f t="shared" si="16"/>
        <v>2816.7955200000001</v>
      </c>
      <c r="G411" s="6">
        <f t="shared" si="16"/>
        <v>4329.9273600000006</v>
      </c>
      <c r="H411" s="6">
        <f t="shared" si="16"/>
        <v>2924.2857600000002</v>
      </c>
      <c r="I411" s="6">
        <f t="shared" si="16"/>
        <v>6887.6438399999997</v>
      </c>
      <c r="J411" s="6">
        <f t="shared" si="16"/>
        <v>2017.5091200000002</v>
      </c>
      <c r="K411" s="6">
        <f t="shared" si="16"/>
        <v>697.30848000000003</v>
      </c>
      <c r="L411" s="6">
        <f t="shared" si="16"/>
        <v>851.65343999999993</v>
      </c>
      <c r="M411" s="8">
        <f t="shared" si="16"/>
        <v>2078.14464</v>
      </c>
    </row>
    <row r="412" spans="2:13" x14ac:dyDescent="0.2">
      <c r="B412" s="7">
        <v>40889</v>
      </c>
      <c r="C412" s="18">
        <v>0.31900000000000001</v>
      </c>
      <c r="D412" s="6">
        <f t="shared" si="16"/>
        <v>3610.5696000000003</v>
      </c>
      <c r="E412" s="6">
        <f t="shared" si="16"/>
        <v>1353.2745600000001</v>
      </c>
      <c r="F412" s="6">
        <f t="shared" si="16"/>
        <v>2816.7955200000001</v>
      </c>
      <c r="G412" s="6">
        <f t="shared" si="16"/>
        <v>4329.9273600000006</v>
      </c>
      <c r="H412" s="6">
        <f t="shared" si="16"/>
        <v>2924.2857600000002</v>
      </c>
      <c r="I412" s="6">
        <f t="shared" si="16"/>
        <v>6887.6438399999997</v>
      </c>
      <c r="J412" s="6">
        <f t="shared" si="16"/>
        <v>2017.5091200000002</v>
      </c>
      <c r="K412" s="6">
        <f t="shared" si="16"/>
        <v>697.30848000000003</v>
      </c>
      <c r="L412" s="6">
        <f t="shared" si="16"/>
        <v>851.65343999999993</v>
      </c>
      <c r="M412" s="8">
        <f t="shared" si="16"/>
        <v>2078.14464</v>
      </c>
    </row>
    <row r="413" spans="2:13" x14ac:dyDescent="0.2">
      <c r="B413" s="7">
        <v>40890</v>
      </c>
      <c r="C413" s="18">
        <v>0.28999999999999998</v>
      </c>
      <c r="D413" s="6">
        <f t="shared" si="16"/>
        <v>3282.3359999999998</v>
      </c>
      <c r="E413" s="6">
        <f t="shared" si="16"/>
        <v>1230.2496000000001</v>
      </c>
      <c r="F413" s="6">
        <f t="shared" si="16"/>
        <v>2560.7232000000004</v>
      </c>
      <c r="G413" s="6">
        <f t="shared" si="16"/>
        <v>3936.2975999999999</v>
      </c>
      <c r="H413" s="6">
        <f t="shared" si="16"/>
        <v>2658.4415999999997</v>
      </c>
      <c r="I413" s="6">
        <f t="shared" si="16"/>
        <v>6261.4943999999987</v>
      </c>
      <c r="J413" s="6">
        <f t="shared" si="16"/>
        <v>1834.0991999999999</v>
      </c>
      <c r="K413" s="6">
        <f t="shared" si="16"/>
        <v>633.91679999999997</v>
      </c>
      <c r="L413" s="6">
        <f t="shared" si="16"/>
        <v>774.23039999999992</v>
      </c>
      <c r="M413" s="8">
        <f t="shared" si="16"/>
        <v>1889.2223999999999</v>
      </c>
    </row>
    <row r="414" spans="2:13" x14ac:dyDescent="0.2">
      <c r="B414" s="7">
        <v>40891</v>
      </c>
      <c r="C414" s="18">
        <v>0.26100000000000001</v>
      </c>
      <c r="D414" s="6">
        <f t="shared" si="16"/>
        <v>2954.1024000000007</v>
      </c>
      <c r="E414" s="6">
        <f t="shared" si="16"/>
        <v>1107.2246400000001</v>
      </c>
      <c r="F414" s="6">
        <f t="shared" si="16"/>
        <v>2304.6508800000006</v>
      </c>
      <c r="G414" s="6">
        <f t="shared" si="16"/>
        <v>3542.6678400000005</v>
      </c>
      <c r="H414" s="6">
        <f t="shared" si="16"/>
        <v>2392.5974399999996</v>
      </c>
      <c r="I414" s="6">
        <f t="shared" si="16"/>
        <v>5635.3449599999994</v>
      </c>
      <c r="J414" s="6">
        <f t="shared" si="16"/>
        <v>1650.6892800000001</v>
      </c>
      <c r="K414" s="6">
        <f t="shared" si="16"/>
        <v>570.5251199999999</v>
      </c>
      <c r="L414" s="6">
        <f t="shared" si="16"/>
        <v>696.80736000000002</v>
      </c>
      <c r="M414" s="8">
        <f t="shared" si="16"/>
        <v>1700.30016</v>
      </c>
    </row>
    <row r="415" spans="2:13" x14ac:dyDescent="0.2">
      <c r="B415" s="7">
        <v>40892</v>
      </c>
      <c r="C415" s="18">
        <v>0.435</v>
      </c>
      <c r="D415" s="6">
        <f t="shared" si="16"/>
        <v>4923.5039999999999</v>
      </c>
      <c r="E415" s="6">
        <f t="shared" si="16"/>
        <v>1845.3743999999999</v>
      </c>
      <c r="F415" s="6">
        <f t="shared" si="16"/>
        <v>3841.0848000000005</v>
      </c>
      <c r="G415" s="6">
        <f t="shared" si="16"/>
        <v>5904.4463999999998</v>
      </c>
      <c r="H415" s="6">
        <f t="shared" si="16"/>
        <v>3987.6623999999993</v>
      </c>
      <c r="I415" s="6">
        <f t="shared" si="16"/>
        <v>9392.2416000000012</v>
      </c>
      <c r="J415" s="6">
        <f t="shared" si="16"/>
        <v>2751.1487999999999</v>
      </c>
      <c r="K415" s="6">
        <f t="shared" si="16"/>
        <v>950.87519999999995</v>
      </c>
      <c r="L415" s="6">
        <f t="shared" si="16"/>
        <v>1161.3455999999999</v>
      </c>
      <c r="M415" s="8">
        <f t="shared" si="16"/>
        <v>2833.8336000000004</v>
      </c>
    </row>
    <row r="416" spans="2:13" x14ac:dyDescent="0.2">
      <c r="B416" s="7">
        <v>40893</v>
      </c>
      <c r="C416" s="18">
        <v>0.52200000000000002</v>
      </c>
      <c r="D416" s="6">
        <f t="shared" si="16"/>
        <v>5908.2048000000013</v>
      </c>
      <c r="E416" s="6">
        <f t="shared" si="16"/>
        <v>2214.4492800000003</v>
      </c>
      <c r="F416" s="6">
        <f t="shared" si="16"/>
        <v>4609.3017600000012</v>
      </c>
      <c r="G416" s="6">
        <f t="shared" ref="F416:M447" si="17">$C416*G$5*24*3600/100</f>
        <v>7085.335680000001</v>
      </c>
      <c r="H416" s="6">
        <f t="shared" si="17"/>
        <v>4785.1948799999991</v>
      </c>
      <c r="I416" s="6">
        <f t="shared" si="17"/>
        <v>11270.689919999999</v>
      </c>
      <c r="J416" s="6">
        <f t="shared" si="17"/>
        <v>3301.3785600000001</v>
      </c>
      <c r="K416" s="6">
        <f t="shared" si="17"/>
        <v>1141.0502399999998</v>
      </c>
      <c r="L416" s="6">
        <f t="shared" si="17"/>
        <v>1393.61472</v>
      </c>
      <c r="M416" s="8">
        <f t="shared" si="17"/>
        <v>3400.60032</v>
      </c>
    </row>
    <row r="417" spans="2:13" x14ac:dyDescent="0.2">
      <c r="B417" s="7">
        <v>40894</v>
      </c>
      <c r="C417" s="18">
        <v>0.40600000000000003</v>
      </c>
      <c r="D417" s="6">
        <f t="shared" ref="D417:M467" si="18">$C417*D$5*24*3600/100</f>
        <v>4595.2703999999994</v>
      </c>
      <c r="E417" s="6">
        <f t="shared" si="18"/>
        <v>1722.3494400000002</v>
      </c>
      <c r="F417" s="6">
        <f t="shared" si="17"/>
        <v>3585.0124800000008</v>
      </c>
      <c r="G417" s="6">
        <f t="shared" si="17"/>
        <v>5510.8166400000009</v>
      </c>
      <c r="H417" s="6">
        <f t="shared" si="17"/>
        <v>3721.8182400000001</v>
      </c>
      <c r="I417" s="6">
        <f t="shared" si="17"/>
        <v>8766.0921600000001</v>
      </c>
      <c r="J417" s="6">
        <f t="shared" si="17"/>
        <v>2567.7388799999999</v>
      </c>
      <c r="K417" s="6">
        <f t="shared" si="17"/>
        <v>887.48352</v>
      </c>
      <c r="L417" s="6">
        <f t="shared" si="17"/>
        <v>1083.92256</v>
      </c>
      <c r="M417" s="8">
        <f t="shared" si="17"/>
        <v>2644.9113600000005</v>
      </c>
    </row>
    <row r="418" spans="2:13" x14ac:dyDescent="0.2">
      <c r="B418" s="7">
        <v>40895</v>
      </c>
      <c r="C418" s="18">
        <v>0.34799999999999998</v>
      </c>
      <c r="D418" s="6">
        <f t="shared" si="18"/>
        <v>3938.8031999999994</v>
      </c>
      <c r="E418" s="6">
        <f t="shared" si="18"/>
        <v>1476.2995199999998</v>
      </c>
      <c r="F418" s="6">
        <f t="shared" si="17"/>
        <v>3072.8678399999999</v>
      </c>
      <c r="G418" s="6">
        <f t="shared" si="17"/>
        <v>4723.5571200000004</v>
      </c>
      <c r="H418" s="6">
        <f t="shared" si="17"/>
        <v>3190.1299199999989</v>
      </c>
      <c r="I418" s="6">
        <f t="shared" si="17"/>
        <v>7513.7932799999999</v>
      </c>
      <c r="J418" s="6">
        <f t="shared" si="17"/>
        <v>2200.9190400000002</v>
      </c>
      <c r="K418" s="6">
        <f t="shared" si="17"/>
        <v>760.70015999999987</v>
      </c>
      <c r="L418" s="6">
        <f t="shared" si="17"/>
        <v>929.07647999999983</v>
      </c>
      <c r="M418" s="8">
        <f t="shared" si="17"/>
        <v>2267.0668799999999</v>
      </c>
    </row>
    <row r="419" spans="2:13" x14ac:dyDescent="0.2">
      <c r="B419" s="7">
        <v>40896</v>
      </c>
      <c r="C419" s="18">
        <v>0.31900000000000001</v>
      </c>
      <c r="D419" s="6">
        <f t="shared" si="18"/>
        <v>3610.5696000000003</v>
      </c>
      <c r="E419" s="6">
        <f t="shared" si="18"/>
        <v>1353.2745600000001</v>
      </c>
      <c r="F419" s="6">
        <f t="shared" si="17"/>
        <v>2816.7955200000001</v>
      </c>
      <c r="G419" s="6">
        <f t="shared" si="17"/>
        <v>4329.9273600000006</v>
      </c>
      <c r="H419" s="6">
        <f t="shared" si="17"/>
        <v>2924.2857600000002</v>
      </c>
      <c r="I419" s="6">
        <f t="shared" si="17"/>
        <v>6887.6438399999997</v>
      </c>
      <c r="J419" s="6">
        <f t="shared" si="17"/>
        <v>2017.5091200000002</v>
      </c>
      <c r="K419" s="6">
        <f t="shared" si="17"/>
        <v>697.30848000000003</v>
      </c>
      <c r="L419" s="6">
        <f t="shared" si="17"/>
        <v>851.65343999999993</v>
      </c>
      <c r="M419" s="8">
        <f t="shared" si="17"/>
        <v>2078.14464</v>
      </c>
    </row>
    <row r="420" spans="2:13" x14ac:dyDescent="0.2">
      <c r="B420" s="7">
        <v>40897</v>
      </c>
      <c r="C420" s="18">
        <v>0.28999999999999998</v>
      </c>
      <c r="D420" s="6">
        <f t="shared" si="18"/>
        <v>3282.3359999999998</v>
      </c>
      <c r="E420" s="6">
        <f t="shared" si="18"/>
        <v>1230.2496000000001</v>
      </c>
      <c r="F420" s="6">
        <f t="shared" si="17"/>
        <v>2560.7232000000004</v>
      </c>
      <c r="G420" s="6">
        <f t="shared" si="17"/>
        <v>3936.2975999999999</v>
      </c>
      <c r="H420" s="6">
        <f t="shared" si="17"/>
        <v>2658.4415999999997</v>
      </c>
      <c r="I420" s="6">
        <f t="shared" si="17"/>
        <v>6261.4943999999987</v>
      </c>
      <c r="J420" s="6">
        <f t="shared" si="17"/>
        <v>1834.0991999999999</v>
      </c>
      <c r="K420" s="6">
        <f t="shared" si="17"/>
        <v>633.91679999999997</v>
      </c>
      <c r="L420" s="6">
        <f t="shared" si="17"/>
        <v>774.23039999999992</v>
      </c>
      <c r="M420" s="8">
        <f t="shared" si="17"/>
        <v>1889.2223999999999</v>
      </c>
    </row>
    <row r="421" spans="2:13" x14ac:dyDescent="0.2">
      <c r="B421" s="7">
        <v>40898</v>
      </c>
      <c r="C421" s="18">
        <v>0.28999999999999998</v>
      </c>
      <c r="D421" s="6">
        <f t="shared" si="18"/>
        <v>3282.3359999999998</v>
      </c>
      <c r="E421" s="6">
        <f t="shared" si="18"/>
        <v>1230.2496000000001</v>
      </c>
      <c r="F421" s="6">
        <f t="shared" si="17"/>
        <v>2560.7232000000004</v>
      </c>
      <c r="G421" s="6">
        <f t="shared" si="17"/>
        <v>3936.2975999999999</v>
      </c>
      <c r="H421" s="6">
        <f t="shared" si="17"/>
        <v>2658.4415999999997</v>
      </c>
      <c r="I421" s="6">
        <f t="shared" si="17"/>
        <v>6261.4943999999987</v>
      </c>
      <c r="J421" s="6">
        <f t="shared" si="17"/>
        <v>1834.0991999999999</v>
      </c>
      <c r="K421" s="6">
        <f t="shared" si="17"/>
        <v>633.91679999999997</v>
      </c>
      <c r="L421" s="6">
        <f t="shared" si="17"/>
        <v>774.23039999999992</v>
      </c>
      <c r="M421" s="8">
        <f t="shared" si="17"/>
        <v>1889.2223999999999</v>
      </c>
    </row>
    <row r="422" spans="2:13" x14ac:dyDescent="0.2">
      <c r="B422" s="7">
        <v>40899</v>
      </c>
      <c r="C422" s="18">
        <v>0.28999999999999998</v>
      </c>
      <c r="D422" s="6">
        <f t="shared" si="18"/>
        <v>3282.3359999999998</v>
      </c>
      <c r="E422" s="6">
        <f t="shared" si="18"/>
        <v>1230.2496000000001</v>
      </c>
      <c r="F422" s="6">
        <f t="shared" si="17"/>
        <v>2560.7232000000004</v>
      </c>
      <c r="G422" s="6">
        <f t="shared" si="17"/>
        <v>3936.2975999999999</v>
      </c>
      <c r="H422" s="6">
        <f t="shared" si="17"/>
        <v>2658.4415999999997</v>
      </c>
      <c r="I422" s="6">
        <f t="shared" si="17"/>
        <v>6261.4943999999987</v>
      </c>
      <c r="J422" s="6">
        <f t="shared" si="17"/>
        <v>1834.0991999999999</v>
      </c>
      <c r="K422" s="6">
        <f t="shared" si="17"/>
        <v>633.91679999999997</v>
      </c>
      <c r="L422" s="6">
        <f t="shared" si="17"/>
        <v>774.23039999999992</v>
      </c>
      <c r="M422" s="8">
        <f t="shared" si="17"/>
        <v>1889.2223999999999</v>
      </c>
    </row>
    <row r="423" spans="2:13" x14ac:dyDescent="0.2">
      <c r="B423" s="7">
        <v>40900</v>
      </c>
      <c r="C423" s="18">
        <v>0.26100000000000001</v>
      </c>
      <c r="D423" s="6">
        <f t="shared" si="18"/>
        <v>2954.1024000000007</v>
      </c>
      <c r="E423" s="6">
        <f t="shared" si="18"/>
        <v>1107.2246400000001</v>
      </c>
      <c r="F423" s="6">
        <f t="shared" si="17"/>
        <v>2304.6508800000006</v>
      </c>
      <c r="G423" s="6">
        <f t="shared" si="17"/>
        <v>3542.6678400000005</v>
      </c>
      <c r="H423" s="6">
        <f t="shared" si="17"/>
        <v>2392.5974399999996</v>
      </c>
      <c r="I423" s="6">
        <f t="shared" si="17"/>
        <v>5635.3449599999994</v>
      </c>
      <c r="J423" s="6">
        <f t="shared" si="17"/>
        <v>1650.6892800000001</v>
      </c>
      <c r="K423" s="6">
        <f t="shared" si="17"/>
        <v>570.5251199999999</v>
      </c>
      <c r="L423" s="6">
        <f t="shared" si="17"/>
        <v>696.80736000000002</v>
      </c>
      <c r="M423" s="8">
        <f t="shared" si="17"/>
        <v>1700.30016</v>
      </c>
    </row>
    <row r="424" spans="2:13" x14ac:dyDescent="0.2">
      <c r="B424" s="7">
        <v>40901</v>
      </c>
      <c r="C424" s="18">
        <v>0.26100000000000001</v>
      </c>
      <c r="D424" s="6">
        <f t="shared" si="18"/>
        <v>2954.1024000000007</v>
      </c>
      <c r="E424" s="6">
        <f t="shared" si="18"/>
        <v>1107.2246400000001</v>
      </c>
      <c r="F424" s="6">
        <f t="shared" si="17"/>
        <v>2304.6508800000006</v>
      </c>
      <c r="G424" s="6">
        <f t="shared" si="17"/>
        <v>3542.6678400000005</v>
      </c>
      <c r="H424" s="6">
        <f t="shared" si="17"/>
        <v>2392.5974399999996</v>
      </c>
      <c r="I424" s="6">
        <f t="shared" si="17"/>
        <v>5635.3449599999994</v>
      </c>
      <c r="J424" s="6">
        <f t="shared" si="17"/>
        <v>1650.6892800000001</v>
      </c>
      <c r="K424" s="6">
        <f t="shared" si="17"/>
        <v>570.5251199999999</v>
      </c>
      <c r="L424" s="6">
        <f t="shared" si="17"/>
        <v>696.80736000000002</v>
      </c>
      <c r="M424" s="8">
        <f t="shared" si="17"/>
        <v>1700.30016</v>
      </c>
    </row>
    <row r="425" spans="2:13" x14ac:dyDescent="0.2">
      <c r="B425" s="7">
        <v>40902</v>
      </c>
      <c r="C425" s="18">
        <v>0.26100000000000001</v>
      </c>
      <c r="D425" s="6">
        <f t="shared" si="18"/>
        <v>2954.1024000000007</v>
      </c>
      <c r="E425" s="6">
        <f t="shared" si="18"/>
        <v>1107.2246400000001</v>
      </c>
      <c r="F425" s="6">
        <f t="shared" si="17"/>
        <v>2304.6508800000006</v>
      </c>
      <c r="G425" s="6">
        <f t="shared" si="17"/>
        <v>3542.6678400000005</v>
      </c>
      <c r="H425" s="6">
        <f t="shared" si="17"/>
        <v>2392.5974399999996</v>
      </c>
      <c r="I425" s="6">
        <f t="shared" si="17"/>
        <v>5635.3449599999994</v>
      </c>
      <c r="J425" s="6">
        <f t="shared" si="17"/>
        <v>1650.6892800000001</v>
      </c>
      <c r="K425" s="6">
        <f t="shared" si="17"/>
        <v>570.5251199999999</v>
      </c>
      <c r="L425" s="6">
        <f t="shared" si="17"/>
        <v>696.80736000000002</v>
      </c>
      <c r="M425" s="8">
        <f t="shared" si="17"/>
        <v>1700.30016</v>
      </c>
    </row>
    <row r="426" spans="2:13" x14ac:dyDescent="0.2">
      <c r="B426" s="7">
        <v>40903</v>
      </c>
      <c r="C426" s="18">
        <v>0.26100000000000001</v>
      </c>
      <c r="D426" s="6">
        <f t="shared" si="18"/>
        <v>2954.1024000000007</v>
      </c>
      <c r="E426" s="6">
        <f t="shared" si="18"/>
        <v>1107.2246400000001</v>
      </c>
      <c r="F426" s="6">
        <f t="shared" si="17"/>
        <v>2304.6508800000006</v>
      </c>
      <c r="G426" s="6">
        <f t="shared" si="17"/>
        <v>3542.6678400000005</v>
      </c>
      <c r="H426" s="6">
        <f t="shared" si="17"/>
        <v>2392.5974399999996</v>
      </c>
      <c r="I426" s="6">
        <f t="shared" si="17"/>
        <v>5635.3449599999994</v>
      </c>
      <c r="J426" s="6">
        <f t="shared" si="17"/>
        <v>1650.6892800000001</v>
      </c>
      <c r="K426" s="6">
        <f t="shared" si="17"/>
        <v>570.5251199999999</v>
      </c>
      <c r="L426" s="6">
        <f t="shared" si="17"/>
        <v>696.80736000000002</v>
      </c>
      <c r="M426" s="8">
        <f t="shared" si="17"/>
        <v>1700.30016</v>
      </c>
    </row>
    <row r="427" spans="2:13" x14ac:dyDescent="0.2">
      <c r="B427" s="7">
        <v>40904</v>
      </c>
      <c r="C427" s="18">
        <v>0.23200000000000001</v>
      </c>
      <c r="D427" s="6">
        <f t="shared" si="18"/>
        <v>2625.8688000000002</v>
      </c>
      <c r="E427" s="6">
        <f t="shared" si="18"/>
        <v>984.19968000000006</v>
      </c>
      <c r="F427" s="6">
        <f t="shared" si="17"/>
        <v>2048.5785599999999</v>
      </c>
      <c r="G427" s="6">
        <f t="shared" si="17"/>
        <v>3149.0380800000007</v>
      </c>
      <c r="H427" s="6">
        <f t="shared" si="17"/>
        <v>2126.7532799999999</v>
      </c>
      <c r="I427" s="6">
        <f t="shared" si="17"/>
        <v>5009.1955199999993</v>
      </c>
      <c r="J427" s="6">
        <f t="shared" si="17"/>
        <v>1467.2793600000002</v>
      </c>
      <c r="K427" s="6">
        <f t="shared" si="17"/>
        <v>507.13344000000006</v>
      </c>
      <c r="L427" s="6">
        <f t="shared" si="17"/>
        <v>619.38432</v>
      </c>
      <c r="M427" s="8">
        <f t="shared" si="17"/>
        <v>1511.3779200000001</v>
      </c>
    </row>
    <row r="428" spans="2:13" x14ac:dyDescent="0.2">
      <c r="B428" s="7">
        <v>40905</v>
      </c>
      <c r="C428" s="18">
        <v>0.23200000000000001</v>
      </c>
      <c r="D428" s="6">
        <f t="shared" si="18"/>
        <v>2625.8688000000002</v>
      </c>
      <c r="E428" s="6">
        <f t="shared" si="18"/>
        <v>984.19968000000006</v>
      </c>
      <c r="F428" s="6">
        <f t="shared" si="17"/>
        <v>2048.5785599999999</v>
      </c>
      <c r="G428" s="6">
        <f t="shared" si="17"/>
        <v>3149.0380800000007</v>
      </c>
      <c r="H428" s="6">
        <f t="shared" si="17"/>
        <v>2126.7532799999999</v>
      </c>
      <c r="I428" s="6">
        <f t="shared" si="17"/>
        <v>5009.1955199999993</v>
      </c>
      <c r="J428" s="6">
        <f t="shared" si="17"/>
        <v>1467.2793600000002</v>
      </c>
      <c r="K428" s="6">
        <f t="shared" si="17"/>
        <v>507.13344000000006</v>
      </c>
      <c r="L428" s="6">
        <f t="shared" si="17"/>
        <v>619.38432</v>
      </c>
      <c r="M428" s="8">
        <f t="shared" si="17"/>
        <v>1511.3779200000001</v>
      </c>
    </row>
    <row r="429" spans="2:13" x14ac:dyDescent="0.2">
      <c r="B429" s="7">
        <v>40906</v>
      </c>
      <c r="C429" s="18">
        <v>0.28999999999999998</v>
      </c>
      <c r="D429" s="6">
        <f t="shared" si="18"/>
        <v>3282.3359999999998</v>
      </c>
      <c r="E429" s="6">
        <f t="shared" si="18"/>
        <v>1230.2496000000001</v>
      </c>
      <c r="F429" s="6">
        <f t="shared" si="17"/>
        <v>2560.7232000000004</v>
      </c>
      <c r="G429" s="6">
        <f t="shared" si="17"/>
        <v>3936.2975999999999</v>
      </c>
      <c r="H429" s="6">
        <f t="shared" si="17"/>
        <v>2658.4415999999997</v>
      </c>
      <c r="I429" s="6">
        <f t="shared" si="17"/>
        <v>6261.4943999999987</v>
      </c>
      <c r="J429" s="6">
        <f t="shared" si="17"/>
        <v>1834.0991999999999</v>
      </c>
      <c r="K429" s="6">
        <f t="shared" si="17"/>
        <v>633.91679999999997</v>
      </c>
      <c r="L429" s="6">
        <f t="shared" si="17"/>
        <v>774.23039999999992</v>
      </c>
      <c r="M429" s="8">
        <f t="shared" si="17"/>
        <v>1889.2223999999999</v>
      </c>
    </row>
    <row r="430" spans="2:13" x14ac:dyDescent="0.2">
      <c r="B430" s="7">
        <v>40907</v>
      </c>
      <c r="C430" s="18">
        <v>0.31900000000000001</v>
      </c>
      <c r="D430" s="6">
        <f t="shared" si="18"/>
        <v>3610.5696000000003</v>
      </c>
      <c r="E430" s="6">
        <f t="shared" si="18"/>
        <v>1353.2745600000001</v>
      </c>
      <c r="F430" s="6">
        <f t="shared" si="17"/>
        <v>2816.7955200000001</v>
      </c>
      <c r="G430" s="6">
        <f t="shared" si="17"/>
        <v>4329.9273600000006</v>
      </c>
      <c r="H430" s="6">
        <f t="shared" si="17"/>
        <v>2924.2857600000002</v>
      </c>
      <c r="I430" s="6">
        <f t="shared" si="17"/>
        <v>6887.6438399999997</v>
      </c>
      <c r="J430" s="6">
        <f t="shared" si="17"/>
        <v>2017.5091200000002</v>
      </c>
      <c r="K430" s="6">
        <f t="shared" si="17"/>
        <v>697.30848000000003</v>
      </c>
      <c r="L430" s="6">
        <f t="shared" si="17"/>
        <v>851.65343999999993</v>
      </c>
      <c r="M430" s="8">
        <f t="shared" si="17"/>
        <v>2078.14464</v>
      </c>
    </row>
    <row r="431" spans="2:13" x14ac:dyDescent="0.2">
      <c r="B431" s="7">
        <v>40908</v>
      </c>
      <c r="C431" s="18">
        <v>0.28999999999999998</v>
      </c>
      <c r="D431" s="6">
        <f t="shared" si="18"/>
        <v>3282.3359999999998</v>
      </c>
      <c r="E431" s="6">
        <f t="shared" si="18"/>
        <v>1230.2496000000001</v>
      </c>
      <c r="F431" s="6">
        <f t="shared" si="17"/>
        <v>2560.7232000000004</v>
      </c>
      <c r="G431" s="6">
        <f t="shared" si="17"/>
        <v>3936.2975999999999</v>
      </c>
      <c r="H431" s="6">
        <f t="shared" si="17"/>
        <v>2658.4415999999997</v>
      </c>
      <c r="I431" s="6">
        <f t="shared" si="17"/>
        <v>6261.4943999999987</v>
      </c>
      <c r="J431" s="6">
        <f t="shared" si="17"/>
        <v>1834.0991999999999</v>
      </c>
      <c r="K431" s="6">
        <f t="shared" si="17"/>
        <v>633.91679999999997</v>
      </c>
      <c r="L431" s="6">
        <f t="shared" si="17"/>
        <v>774.23039999999992</v>
      </c>
      <c r="M431" s="8">
        <f t="shared" si="17"/>
        <v>1889.2223999999999</v>
      </c>
    </row>
    <row r="432" spans="2:13" x14ac:dyDescent="0.2">
      <c r="B432" s="7">
        <v>40909</v>
      </c>
      <c r="C432" s="18">
        <v>0.247</v>
      </c>
      <c r="D432" s="6">
        <f t="shared" si="18"/>
        <v>2795.6448000000005</v>
      </c>
      <c r="E432" s="6">
        <f t="shared" si="18"/>
        <v>1047.8332800000003</v>
      </c>
      <c r="F432" s="6">
        <f t="shared" si="17"/>
        <v>2181.0297599999999</v>
      </c>
      <c r="G432" s="6">
        <f t="shared" si="17"/>
        <v>3352.6396800000007</v>
      </c>
      <c r="H432" s="6">
        <f t="shared" si="17"/>
        <v>2264.2588799999999</v>
      </c>
      <c r="I432" s="6">
        <f t="shared" si="17"/>
        <v>5333.0659199999991</v>
      </c>
      <c r="J432" s="6">
        <f t="shared" si="17"/>
        <v>1562.1465600000001</v>
      </c>
      <c r="K432" s="6">
        <f t="shared" si="17"/>
        <v>539.92223999999999</v>
      </c>
      <c r="L432" s="6">
        <f t="shared" si="17"/>
        <v>659.43071999999995</v>
      </c>
      <c r="M432" s="8">
        <f t="shared" si="17"/>
        <v>1609.0963199999999</v>
      </c>
    </row>
    <row r="433" spans="2:13" x14ac:dyDescent="0.2">
      <c r="B433" s="7">
        <v>40910</v>
      </c>
      <c r="C433" s="18">
        <v>0.216</v>
      </c>
      <c r="D433" s="6">
        <f t="shared" si="18"/>
        <v>2444.7743999999998</v>
      </c>
      <c r="E433" s="6">
        <f t="shared" si="18"/>
        <v>916.32384000000002</v>
      </c>
      <c r="F433" s="6">
        <f t="shared" si="17"/>
        <v>1907.29728</v>
      </c>
      <c r="G433" s="6">
        <f t="shared" si="17"/>
        <v>2931.8630400000002</v>
      </c>
      <c r="H433" s="6">
        <f t="shared" si="17"/>
        <v>1980.0806400000001</v>
      </c>
      <c r="I433" s="6">
        <f t="shared" si="17"/>
        <v>4663.7337600000001</v>
      </c>
      <c r="J433" s="6">
        <f t="shared" si="17"/>
        <v>1366.0876800000001</v>
      </c>
      <c r="K433" s="6">
        <f t="shared" si="17"/>
        <v>472.15872000000002</v>
      </c>
      <c r="L433" s="6">
        <f t="shared" si="17"/>
        <v>576.66815999999994</v>
      </c>
      <c r="M433" s="8">
        <f t="shared" si="17"/>
        <v>1407.1449600000001</v>
      </c>
    </row>
    <row r="434" spans="2:13" x14ac:dyDescent="0.2">
      <c r="B434" s="7">
        <v>40911</v>
      </c>
      <c r="C434" s="18">
        <v>0.216</v>
      </c>
      <c r="D434" s="6">
        <f t="shared" si="18"/>
        <v>2444.7743999999998</v>
      </c>
      <c r="E434" s="6">
        <f t="shared" si="18"/>
        <v>916.32384000000002</v>
      </c>
      <c r="F434" s="6">
        <f t="shared" si="17"/>
        <v>1907.29728</v>
      </c>
      <c r="G434" s="6">
        <f t="shared" si="17"/>
        <v>2931.8630400000002</v>
      </c>
      <c r="H434" s="6">
        <f t="shared" si="17"/>
        <v>1980.0806400000001</v>
      </c>
      <c r="I434" s="6">
        <f t="shared" si="17"/>
        <v>4663.7337600000001</v>
      </c>
      <c r="J434" s="6">
        <f t="shared" si="17"/>
        <v>1366.0876800000001</v>
      </c>
      <c r="K434" s="6">
        <f t="shared" si="17"/>
        <v>472.15872000000002</v>
      </c>
      <c r="L434" s="6">
        <f t="shared" si="17"/>
        <v>576.66815999999994</v>
      </c>
      <c r="M434" s="8">
        <f t="shared" si="17"/>
        <v>1407.1449600000001</v>
      </c>
    </row>
    <row r="435" spans="2:13" x14ac:dyDescent="0.2">
      <c r="B435" s="7">
        <v>40912</v>
      </c>
      <c r="C435" s="18">
        <v>0.185</v>
      </c>
      <c r="D435" s="6">
        <f t="shared" si="18"/>
        <v>2093.904</v>
      </c>
      <c r="E435" s="6">
        <f t="shared" si="18"/>
        <v>784.81439999999998</v>
      </c>
      <c r="F435" s="6">
        <f t="shared" si="17"/>
        <v>1633.5648000000001</v>
      </c>
      <c r="G435" s="6">
        <f t="shared" si="17"/>
        <v>2511.0864000000006</v>
      </c>
      <c r="H435" s="6">
        <f t="shared" si="17"/>
        <v>1695.9023999999999</v>
      </c>
      <c r="I435" s="6">
        <f t="shared" si="17"/>
        <v>3994.4016000000001</v>
      </c>
      <c r="J435" s="6">
        <f t="shared" si="17"/>
        <v>1170.0287999999998</v>
      </c>
      <c r="K435" s="6">
        <f t="shared" si="17"/>
        <v>404.39519999999999</v>
      </c>
      <c r="L435" s="6">
        <f t="shared" si="17"/>
        <v>493.90559999999999</v>
      </c>
      <c r="M435" s="8">
        <f t="shared" si="17"/>
        <v>1205.1936000000001</v>
      </c>
    </row>
    <row r="436" spans="2:13" x14ac:dyDescent="0.2">
      <c r="B436" s="7">
        <v>40913</v>
      </c>
      <c r="C436" s="18">
        <v>0.185</v>
      </c>
      <c r="D436" s="6">
        <f t="shared" si="18"/>
        <v>2093.904</v>
      </c>
      <c r="E436" s="6">
        <f t="shared" si="18"/>
        <v>784.81439999999998</v>
      </c>
      <c r="F436" s="6">
        <f t="shared" si="17"/>
        <v>1633.5648000000001</v>
      </c>
      <c r="G436" s="6">
        <f t="shared" si="17"/>
        <v>2511.0864000000006</v>
      </c>
      <c r="H436" s="6">
        <f t="shared" si="17"/>
        <v>1695.9023999999999</v>
      </c>
      <c r="I436" s="6">
        <f t="shared" si="17"/>
        <v>3994.4016000000001</v>
      </c>
      <c r="J436" s="6">
        <f t="shared" si="17"/>
        <v>1170.0287999999998</v>
      </c>
      <c r="K436" s="6">
        <f t="shared" si="17"/>
        <v>404.39519999999999</v>
      </c>
      <c r="L436" s="6">
        <f t="shared" si="17"/>
        <v>493.90559999999999</v>
      </c>
      <c r="M436" s="8">
        <f t="shared" si="17"/>
        <v>1205.1936000000001</v>
      </c>
    </row>
    <row r="437" spans="2:13" x14ac:dyDescent="0.2">
      <c r="B437" s="7">
        <v>40914</v>
      </c>
      <c r="C437" s="18">
        <v>0.185</v>
      </c>
      <c r="D437" s="6">
        <f t="shared" si="18"/>
        <v>2093.904</v>
      </c>
      <c r="E437" s="6">
        <f t="shared" si="18"/>
        <v>784.81439999999998</v>
      </c>
      <c r="F437" s="6">
        <f t="shared" si="17"/>
        <v>1633.5648000000001</v>
      </c>
      <c r="G437" s="6">
        <f t="shared" si="17"/>
        <v>2511.0864000000006</v>
      </c>
      <c r="H437" s="6">
        <f t="shared" si="17"/>
        <v>1695.9023999999999</v>
      </c>
      <c r="I437" s="6">
        <f t="shared" si="17"/>
        <v>3994.4016000000001</v>
      </c>
      <c r="J437" s="6">
        <f t="shared" si="17"/>
        <v>1170.0287999999998</v>
      </c>
      <c r="K437" s="6">
        <f t="shared" si="17"/>
        <v>404.39519999999999</v>
      </c>
      <c r="L437" s="6">
        <f t="shared" si="17"/>
        <v>493.90559999999999</v>
      </c>
      <c r="M437" s="8">
        <f t="shared" si="17"/>
        <v>1205.1936000000001</v>
      </c>
    </row>
    <row r="438" spans="2:13" x14ac:dyDescent="0.2">
      <c r="B438" s="7">
        <v>40915</v>
      </c>
      <c r="C438" s="18">
        <v>0.185</v>
      </c>
      <c r="D438" s="6">
        <f t="shared" si="18"/>
        <v>2093.904</v>
      </c>
      <c r="E438" s="6">
        <f t="shared" si="18"/>
        <v>784.81439999999998</v>
      </c>
      <c r="F438" s="6">
        <f t="shared" si="17"/>
        <v>1633.5648000000001</v>
      </c>
      <c r="G438" s="6">
        <f t="shared" si="17"/>
        <v>2511.0864000000006</v>
      </c>
      <c r="H438" s="6">
        <f t="shared" si="17"/>
        <v>1695.9023999999999</v>
      </c>
      <c r="I438" s="6">
        <f t="shared" si="17"/>
        <v>3994.4016000000001</v>
      </c>
      <c r="J438" s="6">
        <f t="shared" si="17"/>
        <v>1170.0287999999998</v>
      </c>
      <c r="K438" s="6">
        <f t="shared" si="17"/>
        <v>404.39519999999999</v>
      </c>
      <c r="L438" s="6">
        <f t="shared" si="17"/>
        <v>493.90559999999999</v>
      </c>
      <c r="M438" s="8">
        <f t="shared" si="17"/>
        <v>1205.1936000000001</v>
      </c>
    </row>
    <row r="439" spans="2:13" x14ac:dyDescent="0.2">
      <c r="B439" s="7">
        <v>40916</v>
      </c>
      <c r="C439" s="18">
        <v>0.216</v>
      </c>
      <c r="D439" s="6">
        <f t="shared" si="18"/>
        <v>2444.7743999999998</v>
      </c>
      <c r="E439" s="6">
        <f t="shared" si="18"/>
        <v>916.32384000000002</v>
      </c>
      <c r="F439" s="6">
        <f t="shared" si="17"/>
        <v>1907.29728</v>
      </c>
      <c r="G439" s="6">
        <f t="shared" si="17"/>
        <v>2931.8630400000002</v>
      </c>
      <c r="H439" s="6">
        <f t="shared" si="17"/>
        <v>1980.0806400000001</v>
      </c>
      <c r="I439" s="6">
        <f t="shared" si="17"/>
        <v>4663.7337600000001</v>
      </c>
      <c r="J439" s="6">
        <f t="shared" si="17"/>
        <v>1366.0876800000001</v>
      </c>
      <c r="K439" s="6">
        <f t="shared" si="17"/>
        <v>472.15872000000002</v>
      </c>
      <c r="L439" s="6">
        <f t="shared" si="17"/>
        <v>576.66815999999994</v>
      </c>
      <c r="M439" s="8">
        <f t="shared" si="17"/>
        <v>1407.1449600000001</v>
      </c>
    </row>
    <row r="440" spans="2:13" x14ac:dyDescent="0.2">
      <c r="B440" s="7">
        <v>40917</v>
      </c>
      <c r="C440" s="18">
        <v>0.185</v>
      </c>
      <c r="D440" s="6">
        <f t="shared" si="18"/>
        <v>2093.904</v>
      </c>
      <c r="E440" s="6">
        <f t="shared" si="18"/>
        <v>784.81439999999998</v>
      </c>
      <c r="F440" s="6">
        <f t="shared" si="17"/>
        <v>1633.5648000000001</v>
      </c>
      <c r="G440" s="6">
        <f t="shared" si="17"/>
        <v>2511.0864000000006</v>
      </c>
      <c r="H440" s="6">
        <f t="shared" si="17"/>
        <v>1695.9023999999999</v>
      </c>
      <c r="I440" s="6">
        <f t="shared" si="17"/>
        <v>3994.4016000000001</v>
      </c>
      <c r="J440" s="6">
        <f t="shared" si="17"/>
        <v>1170.0287999999998</v>
      </c>
      <c r="K440" s="6">
        <f t="shared" si="17"/>
        <v>404.39519999999999</v>
      </c>
      <c r="L440" s="6">
        <f t="shared" si="17"/>
        <v>493.90559999999999</v>
      </c>
      <c r="M440" s="8">
        <f t="shared" si="17"/>
        <v>1205.1936000000001</v>
      </c>
    </row>
    <row r="441" spans="2:13" x14ac:dyDescent="0.2">
      <c r="B441" s="7">
        <v>40918</v>
      </c>
      <c r="C441" s="18">
        <v>0.185</v>
      </c>
      <c r="D441" s="6">
        <f t="shared" si="18"/>
        <v>2093.904</v>
      </c>
      <c r="E441" s="6">
        <f t="shared" si="18"/>
        <v>784.81439999999998</v>
      </c>
      <c r="F441" s="6">
        <f t="shared" si="17"/>
        <v>1633.5648000000001</v>
      </c>
      <c r="G441" s="6">
        <f t="shared" si="17"/>
        <v>2511.0864000000006</v>
      </c>
      <c r="H441" s="6">
        <f t="shared" si="17"/>
        <v>1695.9023999999999</v>
      </c>
      <c r="I441" s="6">
        <f t="shared" si="17"/>
        <v>3994.4016000000001</v>
      </c>
      <c r="J441" s="6">
        <f t="shared" si="17"/>
        <v>1170.0287999999998</v>
      </c>
      <c r="K441" s="6">
        <f t="shared" si="17"/>
        <v>404.39519999999999</v>
      </c>
      <c r="L441" s="6">
        <f t="shared" si="17"/>
        <v>493.90559999999999</v>
      </c>
      <c r="M441" s="8">
        <f t="shared" si="17"/>
        <v>1205.1936000000001</v>
      </c>
    </row>
    <row r="442" spans="2:13" x14ac:dyDescent="0.2">
      <c r="B442" s="7">
        <v>40919</v>
      </c>
      <c r="C442" s="18">
        <v>0.154</v>
      </c>
      <c r="D442" s="6">
        <f t="shared" si="18"/>
        <v>1743.0335999999998</v>
      </c>
      <c r="E442" s="6">
        <f t="shared" si="18"/>
        <v>653.30495999999994</v>
      </c>
      <c r="F442" s="6">
        <f t="shared" si="17"/>
        <v>1359.8323200000002</v>
      </c>
      <c r="G442" s="6">
        <f t="shared" si="17"/>
        <v>2090.3097600000001</v>
      </c>
      <c r="H442" s="6">
        <f t="shared" si="17"/>
        <v>1411.72416</v>
      </c>
      <c r="I442" s="6">
        <f t="shared" si="17"/>
        <v>3325.0694400000002</v>
      </c>
      <c r="J442" s="6">
        <f t="shared" si="17"/>
        <v>973.96992000000012</v>
      </c>
      <c r="K442" s="6">
        <f t="shared" si="17"/>
        <v>336.63167999999996</v>
      </c>
      <c r="L442" s="6">
        <f t="shared" si="17"/>
        <v>411.14303999999998</v>
      </c>
      <c r="M442" s="8">
        <f t="shared" si="17"/>
        <v>1003.24224</v>
      </c>
    </row>
    <row r="443" spans="2:13" x14ac:dyDescent="0.2">
      <c r="B443" s="7">
        <v>40920</v>
      </c>
      <c r="C443" s="18">
        <v>0.154</v>
      </c>
      <c r="D443" s="6">
        <f t="shared" si="18"/>
        <v>1743.0335999999998</v>
      </c>
      <c r="E443" s="6">
        <f t="shared" si="18"/>
        <v>653.30495999999994</v>
      </c>
      <c r="F443" s="6">
        <f t="shared" si="17"/>
        <v>1359.8323200000002</v>
      </c>
      <c r="G443" s="6">
        <f t="shared" si="17"/>
        <v>2090.3097600000001</v>
      </c>
      <c r="H443" s="6">
        <f t="shared" si="17"/>
        <v>1411.72416</v>
      </c>
      <c r="I443" s="6">
        <f t="shared" si="17"/>
        <v>3325.0694400000002</v>
      </c>
      <c r="J443" s="6">
        <f t="shared" si="17"/>
        <v>973.96992000000012</v>
      </c>
      <c r="K443" s="6">
        <f t="shared" si="17"/>
        <v>336.63167999999996</v>
      </c>
      <c r="L443" s="6">
        <f t="shared" si="17"/>
        <v>411.14303999999998</v>
      </c>
      <c r="M443" s="8">
        <f t="shared" si="17"/>
        <v>1003.24224</v>
      </c>
    </row>
    <row r="444" spans="2:13" x14ac:dyDescent="0.2">
      <c r="B444" s="7">
        <v>40921</v>
      </c>
      <c r="C444" s="18">
        <v>0.185</v>
      </c>
      <c r="D444" s="6">
        <f t="shared" si="18"/>
        <v>2093.904</v>
      </c>
      <c r="E444" s="6">
        <f t="shared" si="18"/>
        <v>784.81439999999998</v>
      </c>
      <c r="F444" s="6">
        <f t="shared" si="17"/>
        <v>1633.5648000000001</v>
      </c>
      <c r="G444" s="6">
        <f t="shared" si="17"/>
        <v>2511.0864000000006</v>
      </c>
      <c r="H444" s="6">
        <f t="shared" si="17"/>
        <v>1695.9023999999999</v>
      </c>
      <c r="I444" s="6">
        <f t="shared" si="17"/>
        <v>3994.4016000000001</v>
      </c>
      <c r="J444" s="6">
        <f t="shared" si="17"/>
        <v>1170.0287999999998</v>
      </c>
      <c r="K444" s="6">
        <f t="shared" si="17"/>
        <v>404.39519999999999</v>
      </c>
      <c r="L444" s="6">
        <f t="shared" si="17"/>
        <v>493.90559999999999</v>
      </c>
      <c r="M444" s="8">
        <f t="shared" si="17"/>
        <v>1205.1936000000001</v>
      </c>
    </row>
    <row r="445" spans="2:13" x14ac:dyDescent="0.2">
      <c r="B445" s="7">
        <v>40922</v>
      </c>
      <c r="C445" s="18">
        <v>0.216</v>
      </c>
      <c r="D445" s="6">
        <f t="shared" si="18"/>
        <v>2444.7743999999998</v>
      </c>
      <c r="E445" s="6">
        <f t="shared" si="18"/>
        <v>916.32384000000002</v>
      </c>
      <c r="F445" s="6">
        <f t="shared" si="17"/>
        <v>1907.29728</v>
      </c>
      <c r="G445" s="6">
        <f t="shared" si="17"/>
        <v>2931.8630400000002</v>
      </c>
      <c r="H445" s="6">
        <f t="shared" si="17"/>
        <v>1980.0806400000001</v>
      </c>
      <c r="I445" s="6">
        <f t="shared" si="17"/>
        <v>4663.7337600000001</v>
      </c>
      <c r="J445" s="6">
        <f t="shared" si="17"/>
        <v>1366.0876800000001</v>
      </c>
      <c r="K445" s="6">
        <f t="shared" si="17"/>
        <v>472.15872000000002</v>
      </c>
      <c r="L445" s="6">
        <f t="shared" si="17"/>
        <v>576.66815999999994</v>
      </c>
      <c r="M445" s="8">
        <f t="shared" si="17"/>
        <v>1407.1449600000001</v>
      </c>
    </row>
    <row r="446" spans="2:13" x14ac:dyDescent="0.2">
      <c r="B446" s="7">
        <v>40923</v>
      </c>
      <c r="C446" s="18">
        <v>0.154</v>
      </c>
      <c r="D446" s="6">
        <f t="shared" si="18"/>
        <v>1743.0335999999998</v>
      </c>
      <c r="E446" s="6">
        <f t="shared" si="18"/>
        <v>653.30495999999994</v>
      </c>
      <c r="F446" s="6">
        <f t="shared" si="17"/>
        <v>1359.8323200000002</v>
      </c>
      <c r="G446" s="6">
        <f t="shared" si="17"/>
        <v>2090.3097600000001</v>
      </c>
      <c r="H446" s="6">
        <f t="shared" si="17"/>
        <v>1411.72416</v>
      </c>
      <c r="I446" s="6">
        <f t="shared" si="17"/>
        <v>3325.0694400000002</v>
      </c>
      <c r="J446" s="6">
        <f t="shared" si="17"/>
        <v>973.96992000000012</v>
      </c>
      <c r="K446" s="6">
        <f t="shared" si="17"/>
        <v>336.63167999999996</v>
      </c>
      <c r="L446" s="6">
        <f t="shared" si="17"/>
        <v>411.14303999999998</v>
      </c>
      <c r="M446" s="8">
        <f t="shared" si="17"/>
        <v>1003.24224</v>
      </c>
    </row>
    <row r="447" spans="2:13" x14ac:dyDescent="0.2">
      <c r="B447" s="7">
        <v>40924</v>
      </c>
      <c r="C447" s="18">
        <v>0.154</v>
      </c>
      <c r="D447" s="6">
        <f t="shared" si="18"/>
        <v>1743.0335999999998</v>
      </c>
      <c r="E447" s="6">
        <f t="shared" si="18"/>
        <v>653.30495999999994</v>
      </c>
      <c r="F447" s="6">
        <f t="shared" si="17"/>
        <v>1359.8323200000002</v>
      </c>
      <c r="G447" s="6">
        <f t="shared" si="17"/>
        <v>2090.3097600000001</v>
      </c>
      <c r="H447" s="6">
        <f t="shared" si="17"/>
        <v>1411.72416</v>
      </c>
      <c r="I447" s="6">
        <f t="shared" si="17"/>
        <v>3325.0694400000002</v>
      </c>
      <c r="J447" s="6">
        <f t="shared" si="17"/>
        <v>973.96992000000012</v>
      </c>
      <c r="K447" s="6">
        <f t="shared" si="17"/>
        <v>336.63167999999996</v>
      </c>
      <c r="L447" s="6">
        <f t="shared" si="17"/>
        <v>411.14303999999998</v>
      </c>
      <c r="M447" s="8">
        <f t="shared" si="17"/>
        <v>1003.24224</v>
      </c>
    </row>
    <row r="448" spans="2:13" x14ac:dyDescent="0.2">
      <c r="B448" s="7">
        <v>40925</v>
      </c>
      <c r="C448" s="18">
        <v>0.154</v>
      </c>
      <c r="D448" s="6">
        <f t="shared" si="18"/>
        <v>1743.0335999999998</v>
      </c>
      <c r="E448" s="6">
        <f t="shared" si="18"/>
        <v>653.30495999999994</v>
      </c>
      <c r="F448" s="6">
        <f t="shared" si="18"/>
        <v>1359.8323200000002</v>
      </c>
      <c r="G448" s="6">
        <f t="shared" si="18"/>
        <v>2090.3097600000001</v>
      </c>
      <c r="H448" s="6">
        <f t="shared" si="18"/>
        <v>1411.72416</v>
      </c>
      <c r="I448" s="6">
        <f t="shared" si="18"/>
        <v>3325.0694400000002</v>
      </c>
      <c r="J448" s="6">
        <f t="shared" si="18"/>
        <v>973.96992000000012</v>
      </c>
      <c r="K448" s="6">
        <f t="shared" si="18"/>
        <v>336.63167999999996</v>
      </c>
      <c r="L448" s="6">
        <f t="shared" si="18"/>
        <v>411.14303999999998</v>
      </c>
      <c r="M448" s="8">
        <f t="shared" si="18"/>
        <v>1003.24224</v>
      </c>
    </row>
    <row r="449" spans="2:13" x14ac:dyDescent="0.2">
      <c r="B449" s="7">
        <v>40926</v>
      </c>
      <c r="C449" s="18">
        <v>0.123</v>
      </c>
      <c r="D449" s="6">
        <f t="shared" si="18"/>
        <v>1392.1632</v>
      </c>
      <c r="E449" s="6">
        <f t="shared" si="18"/>
        <v>521.79552000000001</v>
      </c>
      <c r="F449" s="6">
        <f t="shared" si="18"/>
        <v>1086.0998400000001</v>
      </c>
      <c r="G449" s="6">
        <f t="shared" si="18"/>
        <v>1669.5331200000001</v>
      </c>
      <c r="H449" s="6">
        <f t="shared" si="18"/>
        <v>1127.5459199999998</v>
      </c>
      <c r="I449" s="6">
        <f t="shared" si="18"/>
        <v>2655.7372799999994</v>
      </c>
      <c r="J449" s="6">
        <f t="shared" si="18"/>
        <v>777.91104000000007</v>
      </c>
      <c r="K449" s="6">
        <f t="shared" si="18"/>
        <v>268.86815999999999</v>
      </c>
      <c r="L449" s="6">
        <f t="shared" si="18"/>
        <v>328.38047999999998</v>
      </c>
      <c r="M449" s="8">
        <f t="shared" si="18"/>
        <v>801.29088000000002</v>
      </c>
    </row>
    <row r="450" spans="2:13" x14ac:dyDescent="0.2">
      <c r="B450" s="7">
        <v>40927</v>
      </c>
      <c r="C450" s="18">
        <v>0.123</v>
      </c>
      <c r="D450" s="6">
        <f t="shared" si="18"/>
        <v>1392.1632</v>
      </c>
      <c r="E450" s="6">
        <f t="shared" si="18"/>
        <v>521.79552000000001</v>
      </c>
      <c r="F450" s="6">
        <f t="shared" si="18"/>
        <v>1086.0998400000001</v>
      </c>
      <c r="G450" s="6">
        <f t="shared" si="18"/>
        <v>1669.5331200000001</v>
      </c>
      <c r="H450" s="6">
        <f t="shared" si="18"/>
        <v>1127.5459199999998</v>
      </c>
      <c r="I450" s="6">
        <f t="shared" si="18"/>
        <v>2655.7372799999994</v>
      </c>
      <c r="J450" s="6">
        <f t="shared" si="18"/>
        <v>777.91104000000007</v>
      </c>
      <c r="K450" s="6">
        <f t="shared" si="18"/>
        <v>268.86815999999999</v>
      </c>
      <c r="L450" s="6">
        <f t="shared" si="18"/>
        <v>328.38047999999998</v>
      </c>
      <c r="M450" s="8">
        <f t="shared" si="18"/>
        <v>801.29088000000002</v>
      </c>
    </row>
    <row r="451" spans="2:13" x14ac:dyDescent="0.2">
      <c r="B451" s="7">
        <v>40928</v>
      </c>
      <c r="C451" s="18">
        <v>0.154</v>
      </c>
      <c r="D451" s="6">
        <f t="shared" si="18"/>
        <v>1743.0335999999998</v>
      </c>
      <c r="E451" s="6">
        <f t="shared" si="18"/>
        <v>653.30495999999994</v>
      </c>
      <c r="F451" s="6">
        <f t="shared" si="18"/>
        <v>1359.8323200000002</v>
      </c>
      <c r="G451" s="6">
        <f t="shared" si="18"/>
        <v>2090.3097600000001</v>
      </c>
      <c r="H451" s="6">
        <f t="shared" si="18"/>
        <v>1411.72416</v>
      </c>
      <c r="I451" s="6">
        <f t="shared" si="18"/>
        <v>3325.0694400000002</v>
      </c>
      <c r="J451" s="6">
        <f t="shared" si="18"/>
        <v>973.96992000000012</v>
      </c>
      <c r="K451" s="6">
        <f t="shared" si="18"/>
        <v>336.63167999999996</v>
      </c>
      <c r="L451" s="6">
        <f t="shared" si="18"/>
        <v>411.14303999999998</v>
      </c>
      <c r="M451" s="8">
        <f t="shared" si="18"/>
        <v>1003.24224</v>
      </c>
    </row>
    <row r="452" spans="2:13" x14ac:dyDescent="0.2">
      <c r="B452" s="7">
        <v>40929</v>
      </c>
      <c r="C452" s="18">
        <v>0.37</v>
      </c>
      <c r="D452" s="6">
        <f t="shared" si="18"/>
        <v>4187.808</v>
      </c>
      <c r="E452" s="6">
        <f t="shared" si="18"/>
        <v>1569.6288</v>
      </c>
      <c r="F452" s="6">
        <f t="shared" si="18"/>
        <v>3267.1296000000002</v>
      </c>
      <c r="G452" s="6">
        <f t="shared" si="18"/>
        <v>5022.1728000000012</v>
      </c>
      <c r="H452" s="6">
        <f t="shared" si="18"/>
        <v>3391.8047999999999</v>
      </c>
      <c r="I452" s="6">
        <f t="shared" si="18"/>
        <v>7988.8032000000003</v>
      </c>
      <c r="J452" s="6">
        <f t="shared" si="18"/>
        <v>2340.0575999999996</v>
      </c>
      <c r="K452" s="6">
        <f t="shared" si="18"/>
        <v>808.79039999999998</v>
      </c>
      <c r="L452" s="6">
        <f t="shared" si="18"/>
        <v>987.81119999999999</v>
      </c>
      <c r="M452" s="8">
        <f t="shared" si="18"/>
        <v>2410.3872000000001</v>
      </c>
    </row>
    <row r="453" spans="2:13" x14ac:dyDescent="0.2">
      <c r="B453" s="7">
        <v>40930</v>
      </c>
      <c r="C453" s="18">
        <v>0.27800000000000002</v>
      </c>
      <c r="D453" s="6">
        <f t="shared" si="18"/>
        <v>3146.5152000000003</v>
      </c>
      <c r="E453" s="6">
        <f t="shared" si="18"/>
        <v>1179.3427200000001</v>
      </c>
      <c r="F453" s="6">
        <f t="shared" si="18"/>
        <v>2454.76224</v>
      </c>
      <c r="G453" s="6">
        <f t="shared" si="18"/>
        <v>3773.4163200000003</v>
      </c>
      <c r="H453" s="6">
        <f t="shared" si="18"/>
        <v>2548.4371199999996</v>
      </c>
      <c r="I453" s="6">
        <f t="shared" si="18"/>
        <v>6002.3980800000008</v>
      </c>
      <c r="J453" s="6">
        <f t="shared" si="18"/>
        <v>1758.2054400000006</v>
      </c>
      <c r="K453" s="6">
        <f t="shared" si="18"/>
        <v>607.68575999999996</v>
      </c>
      <c r="L453" s="6">
        <f t="shared" si="18"/>
        <v>742.19327999999996</v>
      </c>
      <c r="M453" s="8">
        <f t="shared" si="18"/>
        <v>1811.0476800000001</v>
      </c>
    </row>
    <row r="454" spans="2:13" x14ac:dyDescent="0.2">
      <c r="B454" s="7">
        <v>40931</v>
      </c>
      <c r="C454" s="18">
        <v>0.247</v>
      </c>
      <c r="D454" s="6">
        <f t="shared" si="18"/>
        <v>2795.6448000000005</v>
      </c>
      <c r="E454" s="6">
        <f t="shared" si="18"/>
        <v>1047.8332800000003</v>
      </c>
      <c r="F454" s="6">
        <f t="shared" si="18"/>
        <v>2181.0297599999999</v>
      </c>
      <c r="G454" s="6">
        <f t="shared" si="18"/>
        <v>3352.6396800000007</v>
      </c>
      <c r="H454" s="6">
        <f t="shared" si="18"/>
        <v>2264.2588799999999</v>
      </c>
      <c r="I454" s="6">
        <f t="shared" si="18"/>
        <v>5333.0659199999991</v>
      </c>
      <c r="J454" s="6">
        <f t="shared" si="18"/>
        <v>1562.1465600000001</v>
      </c>
      <c r="K454" s="6">
        <f t="shared" si="18"/>
        <v>539.92223999999999</v>
      </c>
      <c r="L454" s="6">
        <f t="shared" si="18"/>
        <v>659.43071999999995</v>
      </c>
      <c r="M454" s="8">
        <f t="shared" si="18"/>
        <v>1609.0963199999999</v>
      </c>
    </row>
    <row r="455" spans="2:13" x14ac:dyDescent="0.2">
      <c r="B455" s="7">
        <v>40932</v>
      </c>
      <c r="C455" s="18">
        <v>0.216</v>
      </c>
      <c r="D455" s="6">
        <f t="shared" si="18"/>
        <v>2444.7743999999998</v>
      </c>
      <c r="E455" s="6">
        <f t="shared" si="18"/>
        <v>916.32384000000002</v>
      </c>
      <c r="F455" s="6">
        <f t="shared" si="18"/>
        <v>1907.29728</v>
      </c>
      <c r="G455" s="6">
        <f t="shared" si="18"/>
        <v>2931.8630400000002</v>
      </c>
      <c r="H455" s="6">
        <f t="shared" si="18"/>
        <v>1980.0806400000001</v>
      </c>
      <c r="I455" s="6">
        <f t="shared" si="18"/>
        <v>4663.7337600000001</v>
      </c>
      <c r="J455" s="6">
        <f t="shared" si="18"/>
        <v>1366.0876800000001</v>
      </c>
      <c r="K455" s="6">
        <f t="shared" si="18"/>
        <v>472.15872000000002</v>
      </c>
      <c r="L455" s="6">
        <f t="shared" si="18"/>
        <v>576.66815999999994</v>
      </c>
      <c r="M455" s="8">
        <f t="shared" si="18"/>
        <v>1407.1449600000001</v>
      </c>
    </row>
    <row r="456" spans="2:13" x14ac:dyDescent="0.2">
      <c r="B456" s="7">
        <v>40933</v>
      </c>
      <c r="C456" s="18">
        <v>0.216</v>
      </c>
      <c r="D456" s="6">
        <f t="shared" si="18"/>
        <v>2444.7743999999998</v>
      </c>
      <c r="E456" s="6">
        <f t="shared" si="18"/>
        <v>916.32384000000002</v>
      </c>
      <c r="F456" s="6">
        <f t="shared" si="18"/>
        <v>1907.29728</v>
      </c>
      <c r="G456" s="6">
        <f t="shared" si="18"/>
        <v>2931.8630400000002</v>
      </c>
      <c r="H456" s="6">
        <f t="shared" si="18"/>
        <v>1980.0806400000001</v>
      </c>
      <c r="I456" s="6">
        <f t="shared" si="18"/>
        <v>4663.7337600000001</v>
      </c>
      <c r="J456" s="6">
        <f t="shared" si="18"/>
        <v>1366.0876800000001</v>
      </c>
      <c r="K456" s="6">
        <f t="shared" si="18"/>
        <v>472.15872000000002</v>
      </c>
      <c r="L456" s="6">
        <f t="shared" si="18"/>
        <v>576.66815999999994</v>
      </c>
      <c r="M456" s="8">
        <f t="shared" si="18"/>
        <v>1407.1449600000001</v>
      </c>
    </row>
    <row r="457" spans="2:13" x14ac:dyDescent="0.2">
      <c r="B457" s="7">
        <v>40934</v>
      </c>
      <c r="C457" s="18">
        <v>0.216</v>
      </c>
      <c r="D457" s="6">
        <f t="shared" si="18"/>
        <v>2444.7743999999998</v>
      </c>
      <c r="E457" s="6">
        <f t="shared" si="18"/>
        <v>916.32384000000002</v>
      </c>
      <c r="F457" s="6">
        <f t="shared" si="18"/>
        <v>1907.29728</v>
      </c>
      <c r="G457" s="6">
        <f t="shared" si="18"/>
        <v>2931.8630400000002</v>
      </c>
      <c r="H457" s="6">
        <f t="shared" si="18"/>
        <v>1980.0806400000001</v>
      </c>
      <c r="I457" s="6">
        <f t="shared" si="18"/>
        <v>4663.7337600000001</v>
      </c>
      <c r="J457" s="6">
        <f t="shared" si="18"/>
        <v>1366.0876800000001</v>
      </c>
      <c r="K457" s="6">
        <f t="shared" si="18"/>
        <v>472.15872000000002</v>
      </c>
      <c r="L457" s="6">
        <f t="shared" si="18"/>
        <v>576.66815999999994</v>
      </c>
      <c r="M457" s="8">
        <f t="shared" si="18"/>
        <v>1407.1449600000001</v>
      </c>
    </row>
    <row r="458" spans="2:13" x14ac:dyDescent="0.2">
      <c r="B458" s="7">
        <v>40935</v>
      </c>
      <c r="C458" s="18">
        <v>0.216</v>
      </c>
      <c r="D458" s="6">
        <f t="shared" si="18"/>
        <v>2444.7743999999998</v>
      </c>
      <c r="E458" s="6">
        <f t="shared" si="18"/>
        <v>916.32384000000002</v>
      </c>
      <c r="F458" s="6">
        <f t="shared" si="18"/>
        <v>1907.29728</v>
      </c>
      <c r="G458" s="6">
        <f t="shared" si="18"/>
        <v>2931.8630400000002</v>
      </c>
      <c r="H458" s="6">
        <f t="shared" si="18"/>
        <v>1980.0806400000001</v>
      </c>
      <c r="I458" s="6">
        <f t="shared" si="18"/>
        <v>4663.7337600000001</v>
      </c>
      <c r="J458" s="6">
        <f t="shared" si="18"/>
        <v>1366.0876800000001</v>
      </c>
      <c r="K458" s="6">
        <f t="shared" si="18"/>
        <v>472.15872000000002</v>
      </c>
      <c r="L458" s="6">
        <f t="shared" si="18"/>
        <v>576.66815999999994</v>
      </c>
      <c r="M458" s="8">
        <f t="shared" si="18"/>
        <v>1407.1449600000001</v>
      </c>
    </row>
    <row r="459" spans="2:13" x14ac:dyDescent="0.2">
      <c r="B459" s="7">
        <v>40936</v>
      </c>
      <c r="C459" s="18">
        <v>0.247</v>
      </c>
      <c r="D459" s="6">
        <f t="shared" si="18"/>
        <v>2795.6448000000005</v>
      </c>
      <c r="E459" s="6">
        <f t="shared" si="18"/>
        <v>1047.8332800000003</v>
      </c>
      <c r="F459" s="6">
        <f t="shared" si="18"/>
        <v>2181.0297599999999</v>
      </c>
      <c r="G459" s="6">
        <f t="shared" si="18"/>
        <v>3352.6396800000007</v>
      </c>
      <c r="H459" s="6">
        <f t="shared" si="18"/>
        <v>2264.2588799999999</v>
      </c>
      <c r="I459" s="6">
        <f t="shared" si="18"/>
        <v>5333.0659199999991</v>
      </c>
      <c r="J459" s="6">
        <f t="shared" si="18"/>
        <v>1562.1465600000001</v>
      </c>
      <c r="K459" s="6">
        <f t="shared" si="18"/>
        <v>539.92223999999999</v>
      </c>
      <c r="L459" s="6">
        <f t="shared" si="18"/>
        <v>659.43071999999995</v>
      </c>
      <c r="M459" s="8">
        <f t="shared" si="18"/>
        <v>1609.0963199999999</v>
      </c>
    </row>
    <row r="460" spans="2:13" x14ac:dyDescent="0.2">
      <c r="B460" s="7">
        <v>40937</v>
      </c>
      <c r="C460" s="18">
        <v>0.34</v>
      </c>
      <c r="D460" s="6">
        <f t="shared" si="18"/>
        <v>3848.2560000000003</v>
      </c>
      <c r="E460" s="6">
        <f t="shared" si="18"/>
        <v>1442.3616</v>
      </c>
      <c r="F460" s="6">
        <f t="shared" si="18"/>
        <v>3002.2272000000007</v>
      </c>
      <c r="G460" s="6">
        <f t="shared" si="18"/>
        <v>4614.9696000000013</v>
      </c>
      <c r="H460" s="6">
        <f t="shared" si="18"/>
        <v>3116.7936</v>
      </c>
      <c r="I460" s="6">
        <f t="shared" si="18"/>
        <v>7341.0624000000007</v>
      </c>
      <c r="J460" s="6">
        <f t="shared" si="18"/>
        <v>2150.3232000000003</v>
      </c>
      <c r="K460" s="6">
        <f t="shared" si="18"/>
        <v>743.21280000000002</v>
      </c>
      <c r="L460" s="6">
        <f t="shared" si="18"/>
        <v>907.71839999999997</v>
      </c>
      <c r="M460" s="8">
        <f t="shared" si="18"/>
        <v>2214.9504000000002</v>
      </c>
    </row>
    <row r="461" spans="2:13" x14ac:dyDescent="0.2">
      <c r="B461" s="7">
        <v>40938</v>
      </c>
      <c r="C461" s="18">
        <v>0.27800000000000002</v>
      </c>
      <c r="D461" s="6">
        <f t="shared" si="18"/>
        <v>3146.5152000000003</v>
      </c>
      <c r="E461" s="6">
        <f t="shared" si="18"/>
        <v>1179.3427200000001</v>
      </c>
      <c r="F461" s="6">
        <f t="shared" si="18"/>
        <v>2454.76224</v>
      </c>
      <c r="G461" s="6">
        <f t="shared" si="18"/>
        <v>3773.4163200000003</v>
      </c>
      <c r="H461" s="6">
        <f t="shared" si="18"/>
        <v>2548.4371199999996</v>
      </c>
      <c r="I461" s="6">
        <f t="shared" si="18"/>
        <v>6002.3980800000008</v>
      </c>
      <c r="J461" s="6">
        <f t="shared" si="18"/>
        <v>1758.2054400000006</v>
      </c>
      <c r="K461" s="6">
        <f t="shared" si="18"/>
        <v>607.68575999999996</v>
      </c>
      <c r="L461" s="6">
        <f t="shared" si="18"/>
        <v>742.19327999999996</v>
      </c>
      <c r="M461" s="8">
        <f t="shared" si="18"/>
        <v>1811.0476800000001</v>
      </c>
    </row>
    <row r="462" spans="2:13" x14ac:dyDescent="0.2">
      <c r="B462" s="7">
        <v>40939</v>
      </c>
      <c r="C462" s="18">
        <v>0.27800000000000002</v>
      </c>
      <c r="D462" s="6">
        <f t="shared" si="18"/>
        <v>3146.5152000000003</v>
      </c>
      <c r="E462" s="6">
        <f t="shared" si="18"/>
        <v>1179.3427200000001</v>
      </c>
      <c r="F462" s="6">
        <f t="shared" si="18"/>
        <v>2454.76224</v>
      </c>
      <c r="G462" s="6">
        <f t="shared" si="18"/>
        <v>3773.4163200000003</v>
      </c>
      <c r="H462" s="6">
        <f t="shared" si="18"/>
        <v>2548.4371199999996</v>
      </c>
      <c r="I462" s="6">
        <f t="shared" si="18"/>
        <v>6002.3980800000008</v>
      </c>
      <c r="J462" s="6">
        <f t="shared" si="18"/>
        <v>1758.2054400000006</v>
      </c>
      <c r="K462" s="6">
        <f t="shared" si="18"/>
        <v>607.68575999999996</v>
      </c>
      <c r="L462" s="6">
        <f t="shared" si="18"/>
        <v>742.19327999999996</v>
      </c>
      <c r="M462" s="8">
        <f t="shared" si="18"/>
        <v>1811.0476800000001</v>
      </c>
    </row>
    <row r="463" spans="2:13" x14ac:dyDescent="0.2">
      <c r="B463" s="7">
        <v>40940</v>
      </c>
      <c r="C463" s="18">
        <v>0.20799999999999999</v>
      </c>
      <c r="D463" s="6">
        <f t="shared" si="18"/>
        <v>2354.2271999999998</v>
      </c>
      <c r="E463" s="6">
        <f t="shared" si="18"/>
        <v>882.38592000000006</v>
      </c>
      <c r="F463" s="6">
        <f t="shared" si="18"/>
        <v>1836.6566400000002</v>
      </c>
      <c r="G463" s="6">
        <f t="shared" si="18"/>
        <v>2823.2755199999997</v>
      </c>
      <c r="H463" s="6">
        <f t="shared" si="18"/>
        <v>1906.74432</v>
      </c>
      <c r="I463" s="6">
        <f t="shared" si="18"/>
        <v>4491.00288</v>
      </c>
      <c r="J463" s="6">
        <f t="shared" si="18"/>
        <v>1315.4918399999997</v>
      </c>
      <c r="K463" s="6">
        <f t="shared" si="18"/>
        <v>454.67135999999994</v>
      </c>
      <c r="L463" s="6">
        <f t="shared" si="18"/>
        <v>555.31007999999997</v>
      </c>
      <c r="M463" s="8">
        <f t="shared" si="18"/>
        <v>1355.0284799999999</v>
      </c>
    </row>
    <row r="464" spans="2:13" x14ac:dyDescent="0.2">
      <c r="B464" s="7">
        <v>40941</v>
      </c>
      <c r="C464" s="18">
        <v>0.20799999999999999</v>
      </c>
      <c r="D464" s="6">
        <f t="shared" si="18"/>
        <v>2354.2271999999998</v>
      </c>
      <c r="E464" s="6">
        <f t="shared" si="18"/>
        <v>882.38592000000006</v>
      </c>
      <c r="F464" s="6">
        <f t="shared" si="18"/>
        <v>1836.6566400000002</v>
      </c>
      <c r="G464" s="6">
        <f t="shared" si="18"/>
        <v>2823.2755199999997</v>
      </c>
      <c r="H464" s="6">
        <f t="shared" si="18"/>
        <v>1906.74432</v>
      </c>
      <c r="I464" s="6">
        <f t="shared" si="18"/>
        <v>4491.00288</v>
      </c>
      <c r="J464" s="6">
        <f t="shared" si="18"/>
        <v>1315.4918399999997</v>
      </c>
      <c r="K464" s="6">
        <f t="shared" si="18"/>
        <v>454.67135999999994</v>
      </c>
      <c r="L464" s="6">
        <f t="shared" si="18"/>
        <v>555.31007999999997</v>
      </c>
      <c r="M464" s="8">
        <f t="shared" si="18"/>
        <v>1355.0284799999999</v>
      </c>
    </row>
    <row r="465" spans="2:13" x14ac:dyDescent="0.2">
      <c r="B465" s="7">
        <v>40942</v>
      </c>
      <c r="C465" s="18">
        <v>0.20799999999999999</v>
      </c>
      <c r="D465" s="6">
        <f t="shared" si="18"/>
        <v>2354.2271999999998</v>
      </c>
      <c r="E465" s="6">
        <f t="shared" si="18"/>
        <v>882.38592000000006</v>
      </c>
      <c r="F465" s="6">
        <f t="shared" si="18"/>
        <v>1836.6566400000002</v>
      </c>
      <c r="G465" s="6">
        <f t="shared" si="18"/>
        <v>2823.2755199999997</v>
      </c>
      <c r="H465" s="6">
        <f t="shared" si="18"/>
        <v>1906.74432</v>
      </c>
      <c r="I465" s="6">
        <f t="shared" si="18"/>
        <v>4491.00288</v>
      </c>
      <c r="J465" s="6">
        <f t="shared" si="18"/>
        <v>1315.4918399999997</v>
      </c>
      <c r="K465" s="6">
        <f t="shared" si="18"/>
        <v>454.67135999999994</v>
      </c>
      <c r="L465" s="6">
        <f t="shared" si="18"/>
        <v>555.31007999999997</v>
      </c>
      <c r="M465" s="8">
        <f t="shared" si="18"/>
        <v>1355.0284799999999</v>
      </c>
    </row>
    <row r="466" spans="2:13" x14ac:dyDescent="0.2">
      <c r="B466" s="7">
        <v>40943</v>
      </c>
      <c r="C466" s="18">
        <v>0.20799999999999999</v>
      </c>
      <c r="D466" s="6">
        <f t="shared" si="18"/>
        <v>2354.2271999999998</v>
      </c>
      <c r="E466" s="6">
        <f t="shared" si="18"/>
        <v>882.38592000000006</v>
      </c>
      <c r="F466" s="6">
        <f t="shared" si="18"/>
        <v>1836.6566400000002</v>
      </c>
      <c r="G466" s="6">
        <f t="shared" si="18"/>
        <v>2823.2755199999997</v>
      </c>
      <c r="H466" s="6">
        <f t="shared" si="18"/>
        <v>1906.74432</v>
      </c>
      <c r="I466" s="6">
        <f t="shared" si="18"/>
        <v>4491.00288</v>
      </c>
      <c r="J466" s="6">
        <f t="shared" si="18"/>
        <v>1315.4918399999997</v>
      </c>
      <c r="K466" s="6">
        <f t="shared" si="18"/>
        <v>454.67135999999994</v>
      </c>
      <c r="L466" s="6">
        <f t="shared" si="18"/>
        <v>555.31007999999997</v>
      </c>
      <c r="M466" s="8">
        <f t="shared" si="18"/>
        <v>1355.0284799999999</v>
      </c>
    </row>
    <row r="467" spans="2:13" x14ac:dyDescent="0.2">
      <c r="B467" s="7">
        <v>40944</v>
      </c>
      <c r="C467" s="18">
        <v>0.20799999999999999</v>
      </c>
      <c r="D467" s="6">
        <f t="shared" si="18"/>
        <v>2354.2271999999998</v>
      </c>
      <c r="E467" s="6">
        <f t="shared" si="18"/>
        <v>882.38592000000006</v>
      </c>
      <c r="F467" s="6">
        <f t="shared" si="18"/>
        <v>1836.6566400000002</v>
      </c>
      <c r="G467" s="6">
        <f t="shared" ref="F467:M498" si="19">$C467*G$5*24*3600/100</f>
        <v>2823.2755199999997</v>
      </c>
      <c r="H467" s="6">
        <f t="shared" si="19"/>
        <v>1906.74432</v>
      </c>
      <c r="I467" s="6">
        <f t="shared" si="19"/>
        <v>4491.00288</v>
      </c>
      <c r="J467" s="6">
        <f t="shared" si="19"/>
        <v>1315.4918399999997</v>
      </c>
      <c r="K467" s="6">
        <f t="shared" si="19"/>
        <v>454.67135999999994</v>
      </c>
      <c r="L467" s="6">
        <f t="shared" si="19"/>
        <v>555.31007999999997</v>
      </c>
      <c r="M467" s="8">
        <f t="shared" si="19"/>
        <v>1355.0284799999999</v>
      </c>
    </row>
    <row r="468" spans="2:13" x14ac:dyDescent="0.2">
      <c r="B468" s="7">
        <v>40945</v>
      </c>
      <c r="C468" s="18">
        <v>0.20799999999999999</v>
      </c>
      <c r="D468" s="6">
        <f t="shared" ref="D468:M518" si="20">$C468*D$5*24*3600/100</f>
        <v>2354.2271999999998</v>
      </c>
      <c r="E468" s="6">
        <f t="shared" si="20"/>
        <v>882.38592000000006</v>
      </c>
      <c r="F468" s="6">
        <f t="shared" si="19"/>
        <v>1836.6566400000002</v>
      </c>
      <c r="G468" s="6">
        <f t="shared" si="19"/>
        <v>2823.2755199999997</v>
      </c>
      <c r="H468" s="6">
        <f t="shared" si="19"/>
        <v>1906.74432</v>
      </c>
      <c r="I468" s="6">
        <f t="shared" si="19"/>
        <v>4491.00288</v>
      </c>
      <c r="J468" s="6">
        <f t="shared" si="19"/>
        <v>1315.4918399999997</v>
      </c>
      <c r="K468" s="6">
        <f t="shared" si="19"/>
        <v>454.67135999999994</v>
      </c>
      <c r="L468" s="6">
        <f t="shared" si="19"/>
        <v>555.31007999999997</v>
      </c>
      <c r="M468" s="8">
        <f t="shared" si="19"/>
        <v>1355.0284799999999</v>
      </c>
    </row>
    <row r="469" spans="2:13" x14ac:dyDescent="0.2">
      <c r="B469" s="7">
        <v>40946</v>
      </c>
      <c r="C469" s="18">
        <v>0.20799999999999999</v>
      </c>
      <c r="D469" s="6">
        <f t="shared" si="20"/>
        <v>2354.2271999999998</v>
      </c>
      <c r="E469" s="6">
        <f t="shared" si="20"/>
        <v>882.38592000000006</v>
      </c>
      <c r="F469" s="6">
        <f t="shared" si="19"/>
        <v>1836.6566400000002</v>
      </c>
      <c r="G469" s="6">
        <f t="shared" si="19"/>
        <v>2823.2755199999997</v>
      </c>
      <c r="H469" s="6">
        <f t="shared" si="19"/>
        <v>1906.74432</v>
      </c>
      <c r="I469" s="6">
        <f t="shared" si="19"/>
        <v>4491.00288</v>
      </c>
      <c r="J469" s="6">
        <f t="shared" si="19"/>
        <v>1315.4918399999997</v>
      </c>
      <c r="K469" s="6">
        <f t="shared" si="19"/>
        <v>454.67135999999994</v>
      </c>
      <c r="L469" s="6">
        <f t="shared" si="19"/>
        <v>555.31007999999997</v>
      </c>
      <c r="M469" s="8">
        <f t="shared" si="19"/>
        <v>1355.0284799999999</v>
      </c>
    </row>
    <row r="470" spans="2:13" x14ac:dyDescent="0.2">
      <c r="B470" s="7">
        <v>40947</v>
      </c>
      <c r="C470" s="18">
        <v>0.182</v>
      </c>
      <c r="D470" s="6">
        <f t="shared" si="20"/>
        <v>2059.9487999999997</v>
      </c>
      <c r="E470" s="6">
        <f t="shared" si="20"/>
        <v>772.08767999999998</v>
      </c>
      <c r="F470" s="6">
        <f t="shared" si="19"/>
        <v>1607.0745600000002</v>
      </c>
      <c r="G470" s="6">
        <f t="shared" si="19"/>
        <v>2470.3660800000002</v>
      </c>
      <c r="H470" s="6">
        <f t="shared" si="19"/>
        <v>1668.4012799999996</v>
      </c>
      <c r="I470" s="6">
        <f t="shared" si="19"/>
        <v>3929.62752</v>
      </c>
      <c r="J470" s="6">
        <f t="shared" si="19"/>
        <v>1151.0553600000001</v>
      </c>
      <c r="K470" s="6">
        <f t="shared" si="19"/>
        <v>397.8374399999999</v>
      </c>
      <c r="L470" s="6">
        <f t="shared" si="19"/>
        <v>485.89632</v>
      </c>
      <c r="M470" s="8">
        <f t="shared" si="19"/>
        <v>1185.6499200000001</v>
      </c>
    </row>
    <row r="471" spans="2:13" x14ac:dyDescent="0.2">
      <c r="B471" s="7">
        <v>40948</v>
      </c>
      <c r="C471" s="18">
        <v>0.156</v>
      </c>
      <c r="D471" s="6">
        <f t="shared" si="20"/>
        <v>1765.6704</v>
      </c>
      <c r="E471" s="6">
        <f t="shared" si="20"/>
        <v>661.78944000000001</v>
      </c>
      <c r="F471" s="6">
        <f t="shared" si="19"/>
        <v>1377.4924800000001</v>
      </c>
      <c r="G471" s="6">
        <f t="shared" si="19"/>
        <v>2117.4566400000003</v>
      </c>
      <c r="H471" s="6">
        <f t="shared" si="19"/>
        <v>1430.0582399999998</v>
      </c>
      <c r="I471" s="6">
        <f t="shared" si="19"/>
        <v>3368.2521599999995</v>
      </c>
      <c r="J471" s="6">
        <f t="shared" si="19"/>
        <v>986.6188800000001</v>
      </c>
      <c r="K471" s="6">
        <f t="shared" si="19"/>
        <v>341.00351999999998</v>
      </c>
      <c r="L471" s="6">
        <f t="shared" si="19"/>
        <v>416.48255999999992</v>
      </c>
      <c r="M471" s="8">
        <f t="shared" si="19"/>
        <v>1016.27136</v>
      </c>
    </row>
    <row r="472" spans="2:13" x14ac:dyDescent="0.2">
      <c r="B472" s="7">
        <v>40949</v>
      </c>
      <c r="C472" s="18">
        <v>0.13</v>
      </c>
      <c r="D472" s="6">
        <f t="shared" si="20"/>
        <v>1471.3920000000001</v>
      </c>
      <c r="E472" s="6">
        <f t="shared" si="20"/>
        <v>551.49120000000005</v>
      </c>
      <c r="F472" s="6">
        <f t="shared" si="19"/>
        <v>1147.9104000000002</v>
      </c>
      <c r="G472" s="6">
        <f t="shared" si="19"/>
        <v>1764.5472</v>
      </c>
      <c r="H472" s="6">
        <f t="shared" si="19"/>
        <v>1191.7152000000001</v>
      </c>
      <c r="I472" s="6">
        <f t="shared" si="19"/>
        <v>2806.8768</v>
      </c>
      <c r="J472" s="6">
        <f t="shared" si="19"/>
        <v>822.18240000000014</v>
      </c>
      <c r="K472" s="6">
        <f t="shared" si="19"/>
        <v>284.1696</v>
      </c>
      <c r="L472" s="6">
        <f t="shared" si="19"/>
        <v>347.06880000000007</v>
      </c>
      <c r="M472" s="8">
        <f t="shared" si="19"/>
        <v>846.89280000000008</v>
      </c>
    </row>
    <row r="473" spans="2:13" x14ac:dyDescent="0.2">
      <c r="B473" s="7">
        <v>40950</v>
      </c>
      <c r="C473" s="18">
        <v>0.13</v>
      </c>
      <c r="D473" s="6">
        <f t="shared" si="20"/>
        <v>1471.3920000000001</v>
      </c>
      <c r="E473" s="6">
        <f t="shared" si="20"/>
        <v>551.49120000000005</v>
      </c>
      <c r="F473" s="6">
        <f t="shared" si="19"/>
        <v>1147.9104000000002</v>
      </c>
      <c r="G473" s="6">
        <f t="shared" si="19"/>
        <v>1764.5472</v>
      </c>
      <c r="H473" s="6">
        <f t="shared" si="19"/>
        <v>1191.7152000000001</v>
      </c>
      <c r="I473" s="6">
        <f t="shared" si="19"/>
        <v>2806.8768</v>
      </c>
      <c r="J473" s="6">
        <f t="shared" si="19"/>
        <v>822.18240000000014</v>
      </c>
      <c r="K473" s="6">
        <f t="shared" si="19"/>
        <v>284.1696</v>
      </c>
      <c r="L473" s="6">
        <f t="shared" si="19"/>
        <v>347.06880000000007</v>
      </c>
      <c r="M473" s="8">
        <f t="shared" si="19"/>
        <v>846.89280000000008</v>
      </c>
    </row>
    <row r="474" spans="2:13" x14ac:dyDescent="0.2">
      <c r="B474" s="7">
        <v>40951</v>
      </c>
      <c r="C474" s="18">
        <v>0.13</v>
      </c>
      <c r="D474" s="6">
        <f t="shared" si="20"/>
        <v>1471.3920000000001</v>
      </c>
      <c r="E474" s="6">
        <f t="shared" si="20"/>
        <v>551.49120000000005</v>
      </c>
      <c r="F474" s="6">
        <f t="shared" si="19"/>
        <v>1147.9104000000002</v>
      </c>
      <c r="G474" s="6">
        <f t="shared" si="19"/>
        <v>1764.5472</v>
      </c>
      <c r="H474" s="6">
        <f t="shared" si="19"/>
        <v>1191.7152000000001</v>
      </c>
      <c r="I474" s="6">
        <f t="shared" si="19"/>
        <v>2806.8768</v>
      </c>
      <c r="J474" s="6">
        <f t="shared" si="19"/>
        <v>822.18240000000014</v>
      </c>
      <c r="K474" s="6">
        <f t="shared" si="19"/>
        <v>284.1696</v>
      </c>
      <c r="L474" s="6">
        <f t="shared" si="19"/>
        <v>347.06880000000007</v>
      </c>
      <c r="M474" s="8">
        <f t="shared" si="19"/>
        <v>846.89280000000008</v>
      </c>
    </row>
    <row r="475" spans="2:13" x14ac:dyDescent="0.2">
      <c r="B475" s="7">
        <v>40952</v>
      </c>
      <c r="C475" s="18">
        <v>0.13</v>
      </c>
      <c r="D475" s="6">
        <f t="shared" si="20"/>
        <v>1471.3920000000001</v>
      </c>
      <c r="E475" s="6">
        <f t="shared" si="20"/>
        <v>551.49120000000005</v>
      </c>
      <c r="F475" s="6">
        <f t="shared" si="19"/>
        <v>1147.9104000000002</v>
      </c>
      <c r="G475" s="6">
        <f t="shared" si="19"/>
        <v>1764.5472</v>
      </c>
      <c r="H475" s="6">
        <f t="shared" si="19"/>
        <v>1191.7152000000001</v>
      </c>
      <c r="I475" s="6">
        <f t="shared" si="19"/>
        <v>2806.8768</v>
      </c>
      <c r="J475" s="6">
        <f t="shared" si="19"/>
        <v>822.18240000000014</v>
      </c>
      <c r="K475" s="6">
        <f t="shared" si="19"/>
        <v>284.1696</v>
      </c>
      <c r="L475" s="6">
        <f t="shared" si="19"/>
        <v>347.06880000000007</v>
      </c>
      <c r="M475" s="8">
        <f t="shared" si="19"/>
        <v>846.89280000000008</v>
      </c>
    </row>
    <row r="476" spans="2:13" x14ac:dyDescent="0.2">
      <c r="B476" s="7">
        <v>40953</v>
      </c>
      <c r="C476" s="18">
        <v>0.13</v>
      </c>
      <c r="D476" s="6">
        <f t="shared" si="20"/>
        <v>1471.3920000000001</v>
      </c>
      <c r="E476" s="6">
        <f t="shared" si="20"/>
        <v>551.49120000000005</v>
      </c>
      <c r="F476" s="6">
        <f t="shared" si="19"/>
        <v>1147.9104000000002</v>
      </c>
      <c r="G476" s="6">
        <f t="shared" si="19"/>
        <v>1764.5472</v>
      </c>
      <c r="H476" s="6">
        <f t="shared" si="19"/>
        <v>1191.7152000000001</v>
      </c>
      <c r="I476" s="6">
        <f t="shared" si="19"/>
        <v>2806.8768</v>
      </c>
      <c r="J476" s="6">
        <f t="shared" si="19"/>
        <v>822.18240000000014</v>
      </c>
      <c r="K476" s="6">
        <f t="shared" si="19"/>
        <v>284.1696</v>
      </c>
      <c r="L476" s="6">
        <f t="shared" si="19"/>
        <v>347.06880000000007</v>
      </c>
      <c r="M476" s="8">
        <f t="shared" si="19"/>
        <v>846.89280000000008</v>
      </c>
    </row>
    <row r="477" spans="2:13" x14ac:dyDescent="0.2">
      <c r="B477" s="7">
        <v>40954</v>
      </c>
      <c r="C477" s="18">
        <v>0.13</v>
      </c>
      <c r="D477" s="6">
        <f t="shared" si="20"/>
        <v>1471.3920000000001</v>
      </c>
      <c r="E477" s="6">
        <f t="shared" si="20"/>
        <v>551.49120000000005</v>
      </c>
      <c r="F477" s="6">
        <f t="shared" si="19"/>
        <v>1147.9104000000002</v>
      </c>
      <c r="G477" s="6">
        <f t="shared" si="19"/>
        <v>1764.5472</v>
      </c>
      <c r="H477" s="6">
        <f t="shared" si="19"/>
        <v>1191.7152000000001</v>
      </c>
      <c r="I477" s="6">
        <f t="shared" si="19"/>
        <v>2806.8768</v>
      </c>
      <c r="J477" s="6">
        <f t="shared" si="19"/>
        <v>822.18240000000014</v>
      </c>
      <c r="K477" s="6">
        <f t="shared" si="19"/>
        <v>284.1696</v>
      </c>
      <c r="L477" s="6">
        <f t="shared" si="19"/>
        <v>347.06880000000007</v>
      </c>
      <c r="M477" s="8">
        <f t="shared" si="19"/>
        <v>846.89280000000008</v>
      </c>
    </row>
    <row r="478" spans="2:13" x14ac:dyDescent="0.2">
      <c r="B478" s="7">
        <v>40955</v>
      </c>
      <c r="C478" s="18">
        <v>0.13</v>
      </c>
      <c r="D478" s="6">
        <f t="shared" si="20"/>
        <v>1471.3920000000001</v>
      </c>
      <c r="E478" s="6">
        <f t="shared" si="20"/>
        <v>551.49120000000005</v>
      </c>
      <c r="F478" s="6">
        <f t="shared" si="19"/>
        <v>1147.9104000000002</v>
      </c>
      <c r="G478" s="6">
        <f t="shared" si="19"/>
        <v>1764.5472</v>
      </c>
      <c r="H478" s="6">
        <f t="shared" si="19"/>
        <v>1191.7152000000001</v>
      </c>
      <c r="I478" s="6">
        <f t="shared" si="19"/>
        <v>2806.8768</v>
      </c>
      <c r="J478" s="6">
        <f t="shared" si="19"/>
        <v>822.18240000000014</v>
      </c>
      <c r="K478" s="6">
        <f t="shared" si="19"/>
        <v>284.1696</v>
      </c>
      <c r="L478" s="6">
        <f t="shared" si="19"/>
        <v>347.06880000000007</v>
      </c>
      <c r="M478" s="8">
        <f t="shared" si="19"/>
        <v>846.89280000000008</v>
      </c>
    </row>
    <row r="479" spans="2:13" x14ac:dyDescent="0.2">
      <c r="B479" s="7">
        <v>40956</v>
      </c>
      <c r="C479" s="18">
        <v>0.13</v>
      </c>
      <c r="D479" s="6">
        <f t="shared" si="20"/>
        <v>1471.3920000000001</v>
      </c>
      <c r="E479" s="6">
        <f t="shared" si="20"/>
        <v>551.49120000000005</v>
      </c>
      <c r="F479" s="6">
        <f t="shared" si="19"/>
        <v>1147.9104000000002</v>
      </c>
      <c r="G479" s="6">
        <f t="shared" si="19"/>
        <v>1764.5472</v>
      </c>
      <c r="H479" s="6">
        <f t="shared" si="19"/>
        <v>1191.7152000000001</v>
      </c>
      <c r="I479" s="6">
        <f t="shared" si="19"/>
        <v>2806.8768</v>
      </c>
      <c r="J479" s="6">
        <f t="shared" si="19"/>
        <v>822.18240000000014</v>
      </c>
      <c r="K479" s="6">
        <f t="shared" si="19"/>
        <v>284.1696</v>
      </c>
      <c r="L479" s="6">
        <f t="shared" si="19"/>
        <v>347.06880000000007</v>
      </c>
      <c r="M479" s="8">
        <f t="shared" si="19"/>
        <v>846.89280000000008</v>
      </c>
    </row>
    <row r="480" spans="2:13" x14ac:dyDescent="0.2">
      <c r="B480" s="7">
        <v>40957</v>
      </c>
      <c r="C480" s="18">
        <v>0.13</v>
      </c>
      <c r="D480" s="6">
        <f t="shared" si="20"/>
        <v>1471.3920000000001</v>
      </c>
      <c r="E480" s="6">
        <f t="shared" si="20"/>
        <v>551.49120000000005</v>
      </c>
      <c r="F480" s="6">
        <f t="shared" si="19"/>
        <v>1147.9104000000002</v>
      </c>
      <c r="G480" s="6">
        <f t="shared" si="19"/>
        <v>1764.5472</v>
      </c>
      <c r="H480" s="6">
        <f t="shared" si="19"/>
        <v>1191.7152000000001</v>
      </c>
      <c r="I480" s="6">
        <f t="shared" si="19"/>
        <v>2806.8768</v>
      </c>
      <c r="J480" s="6">
        <f t="shared" si="19"/>
        <v>822.18240000000014</v>
      </c>
      <c r="K480" s="6">
        <f t="shared" si="19"/>
        <v>284.1696</v>
      </c>
      <c r="L480" s="6">
        <f t="shared" si="19"/>
        <v>347.06880000000007</v>
      </c>
      <c r="M480" s="8">
        <f t="shared" si="19"/>
        <v>846.89280000000008</v>
      </c>
    </row>
    <row r="481" spans="2:13" x14ac:dyDescent="0.2">
      <c r="B481" s="7">
        <v>40958</v>
      </c>
      <c r="C481" s="18">
        <v>0.13</v>
      </c>
      <c r="D481" s="6">
        <f t="shared" si="20"/>
        <v>1471.3920000000001</v>
      </c>
      <c r="E481" s="6">
        <f t="shared" si="20"/>
        <v>551.49120000000005</v>
      </c>
      <c r="F481" s="6">
        <f t="shared" si="19"/>
        <v>1147.9104000000002</v>
      </c>
      <c r="G481" s="6">
        <f t="shared" si="19"/>
        <v>1764.5472</v>
      </c>
      <c r="H481" s="6">
        <f t="shared" si="19"/>
        <v>1191.7152000000001</v>
      </c>
      <c r="I481" s="6">
        <f t="shared" si="19"/>
        <v>2806.8768</v>
      </c>
      <c r="J481" s="6">
        <f t="shared" si="19"/>
        <v>822.18240000000014</v>
      </c>
      <c r="K481" s="6">
        <f t="shared" si="19"/>
        <v>284.1696</v>
      </c>
      <c r="L481" s="6">
        <f t="shared" si="19"/>
        <v>347.06880000000007</v>
      </c>
      <c r="M481" s="8">
        <f t="shared" si="19"/>
        <v>846.89280000000008</v>
      </c>
    </row>
    <row r="482" spans="2:13" x14ac:dyDescent="0.2">
      <c r="B482" s="7">
        <v>40959</v>
      </c>
      <c r="C482" s="18">
        <v>0.13</v>
      </c>
      <c r="D482" s="6">
        <f t="shared" si="20"/>
        <v>1471.3920000000001</v>
      </c>
      <c r="E482" s="6">
        <f t="shared" si="20"/>
        <v>551.49120000000005</v>
      </c>
      <c r="F482" s="6">
        <f t="shared" si="19"/>
        <v>1147.9104000000002</v>
      </c>
      <c r="G482" s="6">
        <f t="shared" si="19"/>
        <v>1764.5472</v>
      </c>
      <c r="H482" s="6">
        <f t="shared" si="19"/>
        <v>1191.7152000000001</v>
      </c>
      <c r="I482" s="6">
        <f t="shared" si="19"/>
        <v>2806.8768</v>
      </c>
      <c r="J482" s="6">
        <f t="shared" si="19"/>
        <v>822.18240000000014</v>
      </c>
      <c r="K482" s="6">
        <f t="shared" si="19"/>
        <v>284.1696</v>
      </c>
      <c r="L482" s="6">
        <f t="shared" si="19"/>
        <v>347.06880000000007</v>
      </c>
      <c r="M482" s="8">
        <f t="shared" si="19"/>
        <v>846.89280000000008</v>
      </c>
    </row>
    <row r="483" spans="2:13" x14ac:dyDescent="0.2">
      <c r="B483" s="7">
        <v>40960</v>
      </c>
      <c r="C483" s="18">
        <v>0.13</v>
      </c>
      <c r="D483" s="6">
        <f t="shared" si="20"/>
        <v>1471.3920000000001</v>
      </c>
      <c r="E483" s="6">
        <f t="shared" si="20"/>
        <v>551.49120000000005</v>
      </c>
      <c r="F483" s="6">
        <f t="shared" si="19"/>
        <v>1147.9104000000002</v>
      </c>
      <c r="G483" s="6">
        <f t="shared" si="19"/>
        <v>1764.5472</v>
      </c>
      <c r="H483" s="6">
        <f t="shared" si="19"/>
        <v>1191.7152000000001</v>
      </c>
      <c r="I483" s="6">
        <f t="shared" si="19"/>
        <v>2806.8768</v>
      </c>
      <c r="J483" s="6">
        <f t="shared" si="19"/>
        <v>822.18240000000014</v>
      </c>
      <c r="K483" s="6">
        <f t="shared" si="19"/>
        <v>284.1696</v>
      </c>
      <c r="L483" s="6">
        <f t="shared" si="19"/>
        <v>347.06880000000007</v>
      </c>
      <c r="M483" s="8">
        <f t="shared" si="19"/>
        <v>846.89280000000008</v>
      </c>
    </row>
    <row r="484" spans="2:13" x14ac:dyDescent="0.2">
      <c r="B484" s="7">
        <v>40961</v>
      </c>
      <c r="C484" s="18">
        <v>0.13</v>
      </c>
      <c r="D484" s="6">
        <f t="shared" si="20"/>
        <v>1471.3920000000001</v>
      </c>
      <c r="E484" s="6">
        <f t="shared" si="20"/>
        <v>551.49120000000005</v>
      </c>
      <c r="F484" s="6">
        <f t="shared" si="19"/>
        <v>1147.9104000000002</v>
      </c>
      <c r="G484" s="6">
        <f t="shared" si="19"/>
        <v>1764.5472</v>
      </c>
      <c r="H484" s="6">
        <f t="shared" si="19"/>
        <v>1191.7152000000001</v>
      </c>
      <c r="I484" s="6">
        <f t="shared" si="19"/>
        <v>2806.8768</v>
      </c>
      <c r="J484" s="6">
        <f t="shared" si="19"/>
        <v>822.18240000000014</v>
      </c>
      <c r="K484" s="6">
        <f t="shared" si="19"/>
        <v>284.1696</v>
      </c>
      <c r="L484" s="6">
        <f t="shared" si="19"/>
        <v>347.06880000000007</v>
      </c>
      <c r="M484" s="8">
        <f t="shared" si="19"/>
        <v>846.89280000000008</v>
      </c>
    </row>
    <row r="485" spans="2:13" x14ac:dyDescent="0.2">
      <c r="B485" s="7">
        <v>40962</v>
      </c>
      <c r="C485" s="18">
        <v>0.13</v>
      </c>
      <c r="D485" s="6">
        <f t="shared" si="20"/>
        <v>1471.3920000000001</v>
      </c>
      <c r="E485" s="6">
        <f t="shared" si="20"/>
        <v>551.49120000000005</v>
      </c>
      <c r="F485" s="6">
        <f t="shared" si="19"/>
        <v>1147.9104000000002</v>
      </c>
      <c r="G485" s="6">
        <f t="shared" si="19"/>
        <v>1764.5472</v>
      </c>
      <c r="H485" s="6">
        <f t="shared" si="19"/>
        <v>1191.7152000000001</v>
      </c>
      <c r="I485" s="6">
        <f t="shared" si="19"/>
        <v>2806.8768</v>
      </c>
      <c r="J485" s="6">
        <f t="shared" si="19"/>
        <v>822.18240000000014</v>
      </c>
      <c r="K485" s="6">
        <f t="shared" si="19"/>
        <v>284.1696</v>
      </c>
      <c r="L485" s="6">
        <f t="shared" si="19"/>
        <v>347.06880000000007</v>
      </c>
      <c r="M485" s="8">
        <f t="shared" si="19"/>
        <v>846.89280000000008</v>
      </c>
    </row>
    <row r="486" spans="2:13" x14ac:dyDescent="0.2">
      <c r="B486" s="7">
        <v>40963</v>
      </c>
      <c r="C486" s="18">
        <v>0.13</v>
      </c>
      <c r="D486" s="6">
        <f t="shared" si="20"/>
        <v>1471.3920000000001</v>
      </c>
      <c r="E486" s="6">
        <f t="shared" si="20"/>
        <v>551.49120000000005</v>
      </c>
      <c r="F486" s="6">
        <f t="shared" si="19"/>
        <v>1147.9104000000002</v>
      </c>
      <c r="G486" s="6">
        <f t="shared" si="19"/>
        <v>1764.5472</v>
      </c>
      <c r="H486" s="6">
        <f t="shared" si="19"/>
        <v>1191.7152000000001</v>
      </c>
      <c r="I486" s="6">
        <f t="shared" si="19"/>
        <v>2806.8768</v>
      </c>
      <c r="J486" s="6">
        <f t="shared" si="19"/>
        <v>822.18240000000014</v>
      </c>
      <c r="K486" s="6">
        <f t="shared" si="19"/>
        <v>284.1696</v>
      </c>
      <c r="L486" s="6">
        <f t="shared" si="19"/>
        <v>347.06880000000007</v>
      </c>
      <c r="M486" s="8">
        <f t="shared" si="19"/>
        <v>846.89280000000008</v>
      </c>
    </row>
    <row r="487" spans="2:13" x14ac:dyDescent="0.2">
      <c r="B487" s="7">
        <v>40964</v>
      </c>
      <c r="C487" s="18">
        <v>0.13</v>
      </c>
      <c r="D487" s="6">
        <f t="shared" si="20"/>
        <v>1471.3920000000001</v>
      </c>
      <c r="E487" s="6">
        <f t="shared" si="20"/>
        <v>551.49120000000005</v>
      </c>
      <c r="F487" s="6">
        <f t="shared" si="19"/>
        <v>1147.9104000000002</v>
      </c>
      <c r="G487" s="6">
        <f t="shared" si="19"/>
        <v>1764.5472</v>
      </c>
      <c r="H487" s="6">
        <f t="shared" si="19"/>
        <v>1191.7152000000001</v>
      </c>
      <c r="I487" s="6">
        <f t="shared" si="19"/>
        <v>2806.8768</v>
      </c>
      <c r="J487" s="6">
        <f t="shared" si="19"/>
        <v>822.18240000000014</v>
      </c>
      <c r="K487" s="6">
        <f t="shared" si="19"/>
        <v>284.1696</v>
      </c>
      <c r="L487" s="6">
        <f t="shared" si="19"/>
        <v>347.06880000000007</v>
      </c>
      <c r="M487" s="8">
        <f t="shared" si="19"/>
        <v>846.89280000000008</v>
      </c>
    </row>
    <row r="488" spans="2:13" x14ac:dyDescent="0.2">
      <c r="B488" s="7">
        <v>40965</v>
      </c>
      <c r="C488" s="18">
        <v>0.13</v>
      </c>
      <c r="D488" s="6">
        <f t="shared" si="20"/>
        <v>1471.3920000000001</v>
      </c>
      <c r="E488" s="6">
        <f t="shared" si="20"/>
        <v>551.49120000000005</v>
      </c>
      <c r="F488" s="6">
        <f t="shared" si="19"/>
        <v>1147.9104000000002</v>
      </c>
      <c r="G488" s="6">
        <f t="shared" si="19"/>
        <v>1764.5472</v>
      </c>
      <c r="H488" s="6">
        <f t="shared" si="19"/>
        <v>1191.7152000000001</v>
      </c>
      <c r="I488" s="6">
        <f t="shared" si="19"/>
        <v>2806.8768</v>
      </c>
      <c r="J488" s="6">
        <f t="shared" si="19"/>
        <v>822.18240000000014</v>
      </c>
      <c r="K488" s="6">
        <f t="shared" si="19"/>
        <v>284.1696</v>
      </c>
      <c r="L488" s="6">
        <f t="shared" si="19"/>
        <v>347.06880000000007</v>
      </c>
      <c r="M488" s="8">
        <f t="shared" si="19"/>
        <v>846.89280000000008</v>
      </c>
    </row>
    <row r="489" spans="2:13" x14ac:dyDescent="0.2">
      <c r="B489" s="7">
        <v>40966</v>
      </c>
      <c r="C489" s="18">
        <v>0.13</v>
      </c>
      <c r="D489" s="6">
        <f t="shared" si="20"/>
        <v>1471.3920000000001</v>
      </c>
      <c r="E489" s="6">
        <f t="shared" si="20"/>
        <v>551.49120000000005</v>
      </c>
      <c r="F489" s="6">
        <f t="shared" si="19"/>
        <v>1147.9104000000002</v>
      </c>
      <c r="G489" s="6">
        <f t="shared" si="19"/>
        <v>1764.5472</v>
      </c>
      <c r="H489" s="6">
        <f t="shared" si="19"/>
        <v>1191.7152000000001</v>
      </c>
      <c r="I489" s="6">
        <f t="shared" si="19"/>
        <v>2806.8768</v>
      </c>
      <c r="J489" s="6">
        <f t="shared" si="19"/>
        <v>822.18240000000014</v>
      </c>
      <c r="K489" s="6">
        <f t="shared" si="19"/>
        <v>284.1696</v>
      </c>
      <c r="L489" s="6">
        <f t="shared" si="19"/>
        <v>347.06880000000007</v>
      </c>
      <c r="M489" s="8">
        <f t="shared" si="19"/>
        <v>846.89280000000008</v>
      </c>
    </row>
    <row r="490" spans="2:13" x14ac:dyDescent="0.2">
      <c r="B490" s="7">
        <v>40967</v>
      </c>
      <c r="C490" s="18">
        <v>0.13</v>
      </c>
      <c r="D490" s="6">
        <f t="shared" si="20"/>
        <v>1471.3920000000001</v>
      </c>
      <c r="E490" s="6">
        <f t="shared" si="20"/>
        <v>551.49120000000005</v>
      </c>
      <c r="F490" s="6">
        <f t="shared" si="19"/>
        <v>1147.9104000000002</v>
      </c>
      <c r="G490" s="6">
        <f t="shared" si="19"/>
        <v>1764.5472</v>
      </c>
      <c r="H490" s="6">
        <f t="shared" si="19"/>
        <v>1191.7152000000001</v>
      </c>
      <c r="I490" s="6">
        <f t="shared" si="19"/>
        <v>2806.8768</v>
      </c>
      <c r="J490" s="6">
        <f t="shared" si="19"/>
        <v>822.18240000000014</v>
      </c>
      <c r="K490" s="6">
        <f t="shared" si="19"/>
        <v>284.1696</v>
      </c>
      <c r="L490" s="6">
        <f t="shared" si="19"/>
        <v>347.06880000000007</v>
      </c>
      <c r="M490" s="8">
        <f t="shared" si="19"/>
        <v>846.89280000000008</v>
      </c>
    </row>
    <row r="491" spans="2:13" x14ac:dyDescent="0.2">
      <c r="B491" s="7">
        <v>40968</v>
      </c>
      <c r="C491" s="18">
        <v>0.13</v>
      </c>
      <c r="D491" s="6">
        <f t="shared" si="20"/>
        <v>1471.3920000000001</v>
      </c>
      <c r="E491" s="6">
        <f t="shared" si="20"/>
        <v>551.49120000000005</v>
      </c>
      <c r="F491" s="6">
        <f t="shared" si="19"/>
        <v>1147.9104000000002</v>
      </c>
      <c r="G491" s="6">
        <f t="shared" si="19"/>
        <v>1764.5472</v>
      </c>
      <c r="H491" s="6">
        <f t="shared" si="19"/>
        <v>1191.7152000000001</v>
      </c>
      <c r="I491" s="6">
        <f t="shared" si="19"/>
        <v>2806.8768</v>
      </c>
      <c r="J491" s="6">
        <f t="shared" si="19"/>
        <v>822.18240000000014</v>
      </c>
      <c r="K491" s="6">
        <f t="shared" si="19"/>
        <v>284.1696</v>
      </c>
      <c r="L491" s="6">
        <f t="shared" si="19"/>
        <v>347.06880000000007</v>
      </c>
      <c r="M491" s="8">
        <f t="shared" si="19"/>
        <v>846.89280000000008</v>
      </c>
    </row>
    <row r="492" spans="2:13" x14ac:dyDescent="0.2">
      <c r="B492" s="7">
        <v>40969</v>
      </c>
      <c r="C492" s="18">
        <v>8.5999999999999993E-2</v>
      </c>
      <c r="D492" s="6">
        <f t="shared" si="20"/>
        <v>973.38239999999996</v>
      </c>
      <c r="E492" s="6">
        <f t="shared" si="20"/>
        <v>364.83263999999997</v>
      </c>
      <c r="F492" s="6">
        <f t="shared" si="19"/>
        <v>759.38688000000013</v>
      </c>
      <c r="G492" s="6">
        <f t="shared" si="19"/>
        <v>1167.31584</v>
      </c>
      <c r="H492" s="6">
        <f t="shared" si="19"/>
        <v>788.36543999999981</v>
      </c>
      <c r="I492" s="6">
        <f t="shared" si="19"/>
        <v>1856.8569599999996</v>
      </c>
      <c r="J492" s="6">
        <f t="shared" si="19"/>
        <v>543.90527999999995</v>
      </c>
      <c r="K492" s="6">
        <f t="shared" si="19"/>
        <v>187.98911999999996</v>
      </c>
      <c r="L492" s="6">
        <f t="shared" si="19"/>
        <v>229.59935999999999</v>
      </c>
      <c r="M492" s="8">
        <f t="shared" si="19"/>
        <v>560.25215999999989</v>
      </c>
    </row>
    <row r="493" spans="2:13" x14ac:dyDescent="0.2">
      <c r="B493" s="7">
        <v>40970</v>
      </c>
      <c r="C493" s="18">
        <v>0.154</v>
      </c>
      <c r="D493" s="6">
        <f t="shared" si="20"/>
        <v>1743.0335999999998</v>
      </c>
      <c r="E493" s="6">
        <f t="shared" si="20"/>
        <v>653.30495999999994</v>
      </c>
      <c r="F493" s="6">
        <f t="shared" si="19"/>
        <v>1359.8323200000002</v>
      </c>
      <c r="G493" s="6">
        <f t="shared" si="19"/>
        <v>2090.3097600000001</v>
      </c>
      <c r="H493" s="6">
        <f t="shared" si="19"/>
        <v>1411.72416</v>
      </c>
      <c r="I493" s="6">
        <f t="shared" si="19"/>
        <v>3325.0694400000002</v>
      </c>
      <c r="J493" s="6">
        <f t="shared" si="19"/>
        <v>973.96992000000012</v>
      </c>
      <c r="K493" s="6">
        <f t="shared" si="19"/>
        <v>336.63167999999996</v>
      </c>
      <c r="L493" s="6">
        <f t="shared" si="19"/>
        <v>411.14303999999998</v>
      </c>
      <c r="M493" s="8">
        <f t="shared" si="19"/>
        <v>1003.24224</v>
      </c>
    </row>
    <row r="494" spans="2:13" x14ac:dyDescent="0.2">
      <c r="B494" s="7">
        <v>40971</v>
      </c>
      <c r="C494" s="18">
        <v>0.17100000000000001</v>
      </c>
      <c r="D494" s="6">
        <f t="shared" si="20"/>
        <v>1935.4463999999998</v>
      </c>
      <c r="E494" s="6">
        <f t="shared" si="20"/>
        <v>725.42304000000001</v>
      </c>
      <c r="F494" s="6">
        <f t="shared" si="19"/>
        <v>1509.9436800000001</v>
      </c>
      <c r="G494" s="6">
        <f t="shared" si="19"/>
        <v>2321.0582400000003</v>
      </c>
      <c r="H494" s="6">
        <f t="shared" si="19"/>
        <v>1567.5638400000003</v>
      </c>
      <c r="I494" s="6">
        <f t="shared" si="19"/>
        <v>3692.1225600000007</v>
      </c>
      <c r="J494" s="6">
        <f t="shared" si="19"/>
        <v>1081.4860800000001</v>
      </c>
      <c r="K494" s="6">
        <f t="shared" si="19"/>
        <v>373.79231999999996</v>
      </c>
      <c r="L494" s="6">
        <f t="shared" si="19"/>
        <v>456.5289600000001</v>
      </c>
      <c r="M494" s="8">
        <f t="shared" si="19"/>
        <v>1113.9897600000002</v>
      </c>
    </row>
    <row r="495" spans="2:13" x14ac:dyDescent="0.2">
      <c r="B495" s="7">
        <v>40972</v>
      </c>
      <c r="C495" s="18">
        <v>0.13700000000000001</v>
      </c>
      <c r="D495" s="6">
        <f t="shared" si="20"/>
        <v>1550.6208000000001</v>
      </c>
      <c r="E495" s="6">
        <f t="shared" si="20"/>
        <v>581.18688000000009</v>
      </c>
      <c r="F495" s="6">
        <f t="shared" si="19"/>
        <v>1209.7209600000001</v>
      </c>
      <c r="G495" s="6">
        <f t="shared" si="19"/>
        <v>1859.5612800000004</v>
      </c>
      <c r="H495" s="6">
        <f t="shared" si="19"/>
        <v>1255.8844799999999</v>
      </c>
      <c r="I495" s="6">
        <f t="shared" si="19"/>
        <v>2958.0163200000006</v>
      </c>
      <c r="J495" s="6">
        <f t="shared" si="19"/>
        <v>866.45376000000022</v>
      </c>
      <c r="K495" s="6">
        <f t="shared" si="19"/>
        <v>299.47103999999996</v>
      </c>
      <c r="L495" s="6">
        <f t="shared" si="19"/>
        <v>365.75712000000004</v>
      </c>
      <c r="M495" s="8">
        <f t="shared" si="19"/>
        <v>892.49471999999992</v>
      </c>
    </row>
    <row r="496" spans="2:13" x14ac:dyDescent="0.2">
      <c r="B496" s="7">
        <v>40973</v>
      </c>
      <c r="C496" s="18">
        <v>0.12</v>
      </c>
      <c r="D496" s="6">
        <f t="shared" si="20"/>
        <v>1358.2079999999999</v>
      </c>
      <c r="E496" s="6">
        <f t="shared" si="20"/>
        <v>509.06879999999995</v>
      </c>
      <c r="F496" s="6">
        <f t="shared" si="19"/>
        <v>1059.6096</v>
      </c>
      <c r="G496" s="6">
        <f t="shared" si="19"/>
        <v>1628.8127999999999</v>
      </c>
      <c r="H496" s="6">
        <f t="shared" si="19"/>
        <v>1100.0447999999999</v>
      </c>
      <c r="I496" s="6">
        <f t="shared" si="19"/>
        <v>2590.9631999999997</v>
      </c>
      <c r="J496" s="6">
        <f t="shared" si="19"/>
        <v>758.93759999999997</v>
      </c>
      <c r="K496" s="6">
        <f t="shared" si="19"/>
        <v>262.31039999999996</v>
      </c>
      <c r="L496" s="6">
        <f t="shared" si="19"/>
        <v>320.37119999999993</v>
      </c>
      <c r="M496" s="8">
        <f t="shared" si="19"/>
        <v>781.74720000000002</v>
      </c>
    </row>
    <row r="497" spans="2:13" x14ac:dyDescent="0.2">
      <c r="B497" s="7">
        <v>40974</v>
      </c>
      <c r="C497" s="18">
        <v>0.12</v>
      </c>
      <c r="D497" s="6">
        <f t="shared" si="20"/>
        <v>1358.2079999999999</v>
      </c>
      <c r="E497" s="6">
        <f t="shared" si="20"/>
        <v>509.06879999999995</v>
      </c>
      <c r="F497" s="6">
        <f t="shared" si="19"/>
        <v>1059.6096</v>
      </c>
      <c r="G497" s="6">
        <f t="shared" si="19"/>
        <v>1628.8127999999999</v>
      </c>
      <c r="H497" s="6">
        <f t="shared" si="19"/>
        <v>1100.0447999999999</v>
      </c>
      <c r="I497" s="6">
        <f t="shared" si="19"/>
        <v>2590.9631999999997</v>
      </c>
      <c r="J497" s="6">
        <f t="shared" si="19"/>
        <v>758.93759999999997</v>
      </c>
      <c r="K497" s="6">
        <f t="shared" si="19"/>
        <v>262.31039999999996</v>
      </c>
      <c r="L497" s="6">
        <f t="shared" si="19"/>
        <v>320.37119999999993</v>
      </c>
      <c r="M497" s="8">
        <f t="shared" si="19"/>
        <v>781.74720000000002</v>
      </c>
    </row>
    <row r="498" spans="2:13" x14ac:dyDescent="0.2">
      <c r="B498" s="7">
        <v>40975</v>
      </c>
      <c r="C498" s="18">
        <v>0.12</v>
      </c>
      <c r="D498" s="6">
        <f t="shared" si="20"/>
        <v>1358.2079999999999</v>
      </c>
      <c r="E498" s="6">
        <f t="shared" si="20"/>
        <v>509.06879999999995</v>
      </c>
      <c r="F498" s="6">
        <f t="shared" si="19"/>
        <v>1059.6096</v>
      </c>
      <c r="G498" s="6">
        <f t="shared" si="19"/>
        <v>1628.8127999999999</v>
      </c>
      <c r="H498" s="6">
        <f t="shared" si="19"/>
        <v>1100.0447999999999</v>
      </c>
      <c r="I498" s="6">
        <f t="shared" si="19"/>
        <v>2590.9631999999997</v>
      </c>
      <c r="J498" s="6">
        <f t="shared" si="19"/>
        <v>758.93759999999997</v>
      </c>
      <c r="K498" s="6">
        <f t="shared" si="19"/>
        <v>262.31039999999996</v>
      </c>
      <c r="L498" s="6">
        <f t="shared" si="19"/>
        <v>320.37119999999993</v>
      </c>
      <c r="M498" s="8">
        <f t="shared" si="19"/>
        <v>781.74720000000002</v>
      </c>
    </row>
    <row r="499" spans="2:13" x14ac:dyDescent="0.2">
      <c r="B499" s="7">
        <v>40976</v>
      </c>
      <c r="C499" s="18">
        <v>0.154</v>
      </c>
      <c r="D499" s="6">
        <f t="shared" si="20"/>
        <v>1743.0335999999998</v>
      </c>
      <c r="E499" s="6">
        <f t="shared" si="20"/>
        <v>653.30495999999994</v>
      </c>
      <c r="F499" s="6">
        <f t="shared" si="20"/>
        <v>1359.8323200000002</v>
      </c>
      <c r="G499" s="6">
        <f t="shared" si="20"/>
        <v>2090.3097600000001</v>
      </c>
      <c r="H499" s="6">
        <f t="shared" si="20"/>
        <v>1411.72416</v>
      </c>
      <c r="I499" s="6">
        <f t="shared" si="20"/>
        <v>3325.0694400000002</v>
      </c>
      <c r="J499" s="6">
        <f t="shared" si="20"/>
        <v>973.96992000000012</v>
      </c>
      <c r="K499" s="6">
        <f t="shared" si="20"/>
        <v>336.63167999999996</v>
      </c>
      <c r="L499" s="6">
        <f t="shared" si="20"/>
        <v>411.14303999999998</v>
      </c>
      <c r="M499" s="8">
        <f t="shared" si="20"/>
        <v>1003.24224</v>
      </c>
    </row>
    <row r="500" spans="2:13" x14ac:dyDescent="0.2">
      <c r="B500" s="7">
        <v>40977</v>
      </c>
      <c r="C500" s="18">
        <v>0.20599999999999999</v>
      </c>
      <c r="D500" s="6">
        <f t="shared" si="20"/>
        <v>2331.5904</v>
      </c>
      <c r="E500" s="6">
        <f t="shared" si="20"/>
        <v>873.90143999999998</v>
      </c>
      <c r="F500" s="6">
        <f t="shared" si="20"/>
        <v>1818.9964799999998</v>
      </c>
      <c r="G500" s="6">
        <f t="shared" si="20"/>
        <v>2796.1286399999999</v>
      </c>
      <c r="H500" s="6">
        <f t="shared" si="20"/>
        <v>1888.4102399999997</v>
      </c>
      <c r="I500" s="6">
        <f t="shared" si="20"/>
        <v>4447.8201599999993</v>
      </c>
      <c r="J500" s="6">
        <f t="shared" si="20"/>
        <v>1302.8428799999999</v>
      </c>
      <c r="K500" s="6">
        <f t="shared" si="20"/>
        <v>450.29951999999997</v>
      </c>
      <c r="L500" s="6">
        <f t="shared" si="20"/>
        <v>549.97055999999986</v>
      </c>
      <c r="M500" s="8">
        <f t="shared" si="20"/>
        <v>1341.9993600000003</v>
      </c>
    </row>
    <row r="501" spans="2:13" x14ac:dyDescent="0.2">
      <c r="B501" s="7">
        <v>40978</v>
      </c>
      <c r="C501" s="18">
        <v>0.188</v>
      </c>
      <c r="D501" s="6">
        <f t="shared" si="20"/>
        <v>2127.8592000000003</v>
      </c>
      <c r="E501" s="6">
        <f t="shared" si="20"/>
        <v>797.54111999999998</v>
      </c>
      <c r="F501" s="6">
        <f t="shared" si="20"/>
        <v>1660.0550400000002</v>
      </c>
      <c r="G501" s="6">
        <f t="shared" si="20"/>
        <v>2551.80672</v>
      </c>
      <c r="H501" s="6">
        <f t="shared" si="20"/>
        <v>1723.4035200000001</v>
      </c>
      <c r="I501" s="6">
        <f t="shared" si="20"/>
        <v>4059.1756799999998</v>
      </c>
      <c r="J501" s="6">
        <f t="shared" si="20"/>
        <v>1189.0022399999998</v>
      </c>
      <c r="K501" s="6">
        <f t="shared" si="20"/>
        <v>410.95296000000002</v>
      </c>
      <c r="L501" s="6">
        <f t="shared" si="20"/>
        <v>501.91488000000004</v>
      </c>
      <c r="M501" s="8">
        <f t="shared" si="20"/>
        <v>1224.7372800000003</v>
      </c>
    </row>
    <row r="502" spans="2:13" x14ac:dyDescent="0.2">
      <c r="B502" s="7">
        <v>40979</v>
      </c>
      <c r="C502" s="18">
        <v>0.13700000000000001</v>
      </c>
      <c r="D502" s="6">
        <f t="shared" si="20"/>
        <v>1550.6208000000001</v>
      </c>
      <c r="E502" s="6">
        <f t="shared" si="20"/>
        <v>581.18688000000009</v>
      </c>
      <c r="F502" s="6">
        <f t="shared" si="20"/>
        <v>1209.7209600000001</v>
      </c>
      <c r="G502" s="6">
        <f t="shared" si="20"/>
        <v>1859.5612800000004</v>
      </c>
      <c r="H502" s="6">
        <f t="shared" si="20"/>
        <v>1255.8844799999999</v>
      </c>
      <c r="I502" s="6">
        <f t="shared" si="20"/>
        <v>2958.0163200000006</v>
      </c>
      <c r="J502" s="6">
        <f t="shared" si="20"/>
        <v>866.45376000000022</v>
      </c>
      <c r="K502" s="6">
        <f t="shared" si="20"/>
        <v>299.47103999999996</v>
      </c>
      <c r="L502" s="6">
        <f t="shared" si="20"/>
        <v>365.75712000000004</v>
      </c>
      <c r="M502" s="8">
        <f t="shared" si="20"/>
        <v>892.49471999999992</v>
      </c>
    </row>
    <row r="503" spans="2:13" x14ac:dyDescent="0.2">
      <c r="B503" s="7">
        <v>40980</v>
      </c>
      <c r="C503" s="18">
        <v>0.12</v>
      </c>
      <c r="D503" s="6">
        <f t="shared" si="20"/>
        <v>1358.2079999999999</v>
      </c>
      <c r="E503" s="6">
        <f t="shared" si="20"/>
        <v>509.06879999999995</v>
      </c>
      <c r="F503" s="6">
        <f t="shared" si="20"/>
        <v>1059.6096</v>
      </c>
      <c r="G503" s="6">
        <f t="shared" si="20"/>
        <v>1628.8127999999999</v>
      </c>
      <c r="H503" s="6">
        <f t="shared" si="20"/>
        <v>1100.0447999999999</v>
      </c>
      <c r="I503" s="6">
        <f t="shared" si="20"/>
        <v>2590.9631999999997</v>
      </c>
      <c r="J503" s="6">
        <f t="shared" si="20"/>
        <v>758.93759999999997</v>
      </c>
      <c r="K503" s="6">
        <f t="shared" si="20"/>
        <v>262.31039999999996</v>
      </c>
      <c r="L503" s="6">
        <f t="shared" si="20"/>
        <v>320.37119999999993</v>
      </c>
      <c r="M503" s="8">
        <f t="shared" si="20"/>
        <v>781.74720000000002</v>
      </c>
    </row>
    <row r="504" spans="2:13" x14ac:dyDescent="0.2">
      <c r="B504" s="7">
        <v>40981</v>
      </c>
      <c r="C504" s="18">
        <v>0.10299999999999999</v>
      </c>
      <c r="D504" s="6">
        <f t="shared" si="20"/>
        <v>1165.7952</v>
      </c>
      <c r="E504" s="6">
        <f t="shared" si="20"/>
        <v>436.95071999999999</v>
      </c>
      <c r="F504" s="6">
        <f t="shared" si="20"/>
        <v>909.4982399999999</v>
      </c>
      <c r="G504" s="6">
        <f t="shared" si="20"/>
        <v>1398.06432</v>
      </c>
      <c r="H504" s="6">
        <f t="shared" si="20"/>
        <v>944.20511999999985</v>
      </c>
      <c r="I504" s="6">
        <f t="shared" si="20"/>
        <v>2223.9100799999997</v>
      </c>
      <c r="J504" s="6">
        <f t="shared" si="20"/>
        <v>651.42143999999996</v>
      </c>
      <c r="K504" s="6">
        <f t="shared" si="20"/>
        <v>225.14975999999999</v>
      </c>
      <c r="L504" s="6">
        <f t="shared" si="20"/>
        <v>274.98527999999993</v>
      </c>
      <c r="M504" s="8">
        <f t="shared" si="20"/>
        <v>670.99968000000013</v>
      </c>
    </row>
    <row r="505" spans="2:13" x14ac:dyDescent="0.2">
      <c r="B505" s="7">
        <v>40982</v>
      </c>
      <c r="C505" s="18">
        <v>0.10299999999999999</v>
      </c>
      <c r="D505" s="6">
        <f t="shared" si="20"/>
        <v>1165.7952</v>
      </c>
      <c r="E505" s="6">
        <f t="shared" si="20"/>
        <v>436.95071999999999</v>
      </c>
      <c r="F505" s="6">
        <f t="shared" si="20"/>
        <v>909.4982399999999</v>
      </c>
      <c r="G505" s="6">
        <f t="shared" si="20"/>
        <v>1398.06432</v>
      </c>
      <c r="H505" s="6">
        <f t="shared" si="20"/>
        <v>944.20511999999985</v>
      </c>
      <c r="I505" s="6">
        <f t="shared" si="20"/>
        <v>2223.9100799999997</v>
      </c>
      <c r="J505" s="6">
        <f t="shared" si="20"/>
        <v>651.42143999999996</v>
      </c>
      <c r="K505" s="6">
        <f t="shared" si="20"/>
        <v>225.14975999999999</v>
      </c>
      <c r="L505" s="6">
        <f t="shared" si="20"/>
        <v>274.98527999999993</v>
      </c>
      <c r="M505" s="8">
        <f t="shared" si="20"/>
        <v>670.99968000000013</v>
      </c>
    </row>
    <row r="506" spans="2:13" x14ac:dyDescent="0.2">
      <c r="B506" s="7">
        <v>40983</v>
      </c>
      <c r="C506" s="18">
        <v>0.10299999999999999</v>
      </c>
      <c r="D506" s="6">
        <f t="shared" si="20"/>
        <v>1165.7952</v>
      </c>
      <c r="E506" s="6">
        <f t="shared" si="20"/>
        <v>436.95071999999999</v>
      </c>
      <c r="F506" s="6">
        <f t="shared" si="20"/>
        <v>909.4982399999999</v>
      </c>
      <c r="G506" s="6">
        <f t="shared" si="20"/>
        <v>1398.06432</v>
      </c>
      <c r="H506" s="6">
        <f t="shared" si="20"/>
        <v>944.20511999999985</v>
      </c>
      <c r="I506" s="6">
        <f t="shared" si="20"/>
        <v>2223.9100799999997</v>
      </c>
      <c r="J506" s="6">
        <f t="shared" si="20"/>
        <v>651.42143999999996</v>
      </c>
      <c r="K506" s="6">
        <f t="shared" si="20"/>
        <v>225.14975999999999</v>
      </c>
      <c r="L506" s="6">
        <f t="shared" si="20"/>
        <v>274.98527999999993</v>
      </c>
      <c r="M506" s="8">
        <f t="shared" si="20"/>
        <v>670.99968000000013</v>
      </c>
    </row>
    <row r="507" spans="2:13" x14ac:dyDescent="0.2">
      <c r="B507" s="7">
        <v>40984</v>
      </c>
      <c r="C507" s="18">
        <v>0.17100000000000001</v>
      </c>
      <c r="D507" s="6">
        <f t="shared" si="20"/>
        <v>1935.4463999999998</v>
      </c>
      <c r="E507" s="6">
        <f t="shared" si="20"/>
        <v>725.42304000000001</v>
      </c>
      <c r="F507" s="6">
        <f t="shared" si="20"/>
        <v>1509.9436800000001</v>
      </c>
      <c r="G507" s="6">
        <f t="shared" si="20"/>
        <v>2321.0582400000003</v>
      </c>
      <c r="H507" s="6">
        <f t="shared" si="20"/>
        <v>1567.5638400000003</v>
      </c>
      <c r="I507" s="6">
        <f t="shared" si="20"/>
        <v>3692.1225600000007</v>
      </c>
      <c r="J507" s="6">
        <f t="shared" si="20"/>
        <v>1081.4860800000001</v>
      </c>
      <c r="K507" s="6">
        <f t="shared" si="20"/>
        <v>373.79231999999996</v>
      </c>
      <c r="L507" s="6">
        <f t="shared" si="20"/>
        <v>456.5289600000001</v>
      </c>
      <c r="M507" s="8">
        <f t="shared" si="20"/>
        <v>1113.9897600000002</v>
      </c>
    </row>
    <row r="508" spans="2:13" x14ac:dyDescent="0.2">
      <c r="B508" s="7">
        <v>40985</v>
      </c>
      <c r="C508" s="18">
        <v>0.188</v>
      </c>
      <c r="D508" s="6">
        <f t="shared" si="20"/>
        <v>2127.8592000000003</v>
      </c>
      <c r="E508" s="6">
        <f t="shared" si="20"/>
        <v>797.54111999999998</v>
      </c>
      <c r="F508" s="6">
        <f t="shared" si="20"/>
        <v>1660.0550400000002</v>
      </c>
      <c r="G508" s="6">
        <f t="shared" si="20"/>
        <v>2551.80672</v>
      </c>
      <c r="H508" s="6">
        <f t="shared" si="20"/>
        <v>1723.4035200000001</v>
      </c>
      <c r="I508" s="6">
        <f t="shared" si="20"/>
        <v>4059.1756799999998</v>
      </c>
      <c r="J508" s="6">
        <f t="shared" si="20"/>
        <v>1189.0022399999998</v>
      </c>
      <c r="K508" s="6">
        <f t="shared" si="20"/>
        <v>410.95296000000002</v>
      </c>
      <c r="L508" s="6">
        <f t="shared" si="20"/>
        <v>501.91488000000004</v>
      </c>
      <c r="M508" s="8">
        <f t="shared" si="20"/>
        <v>1224.7372800000003</v>
      </c>
    </row>
    <row r="509" spans="2:13" x14ac:dyDescent="0.2">
      <c r="B509" s="7">
        <v>40986</v>
      </c>
      <c r="C509" s="18">
        <v>0.13700000000000001</v>
      </c>
      <c r="D509" s="6">
        <f t="shared" si="20"/>
        <v>1550.6208000000001</v>
      </c>
      <c r="E509" s="6">
        <f t="shared" si="20"/>
        <v>581.18688000000009</v>
      </c>
      <c r="F509" s="6">
        <f t="shared" si="20"/>
        <v>1209.7209600000001</v>
      </c>
      <c r="G509" s="6">
        <f t="shared" si="20"/>
        <v>1859.5612800000004</v>
      </c>
      <c r="H509" s="6">
        <f t="shared" si="20"/>
        <v>1255.8844799999999</v>
      </c>
      <c r="I509" s="6">
        <f t="shared" si="20"/>
        <v>2958.0163200000006</v>
      </c>
      <c r="J509" s="6">
        <f t="shared" si="20"/>
        <v>866.45376000000022</v>
      </c>
      <c r="K509" s="6">
        <f t="shared" si="20"/>
        <v>299.47103999999996</v>
      </c>
      <c r="L509" s="6">
        <f t="shared" si="20"/>
        <v>365.75712000000004</v>
      </c>
      <c r="M509" s="8">
        <f t="shared" si="20"/>
        <v>892.49471999999992</v>
      </c>
    </row>
    <row r="510" spans="2:13" x14ac:dyDescent="0.2">
      <c r="B510" s="7">
        <v>40987</v>
      </c>
      <c r="C510" s="18">
        <v>0.12</v>
      </c>
      <c r="D510" s="6">
        <f t="shared" si="20"/>
        <v>1358.2079999999999</v>
      </c>
      <c r="E510" s="6">
        <f t="shared" si="20"/>
        <v>509.06879999999995</v>
      </c>
      <c r="F510" s="6">
        <f t="shared" si="20"/>
        <v>1059.6096</v>
      </c>
      <c r="G510" s="6">
        <f t="shared" si="20"/>
        <v>1628.8127999999999</v>
      </c>
      <c r="H510" s="6">
        <f t="shared" si="20"/>
        <v>1100.0447999999999</v>
      </c>
      <c r="I510" s="6">
        <f t="shared" si="20"/>
        <v>2590.9631999999997</v>
      </c>
      <c r="J510" s="6">
        <f t="shared" si="20"/>
        <v>758.93759999999997</v>
      </c>
      <c r="K510" s="6">
        <f t="shared" si="20"/>
        <v>262.31039999999996</v>
      </c>
      <c r="L510" s="6">
        <f t="shared" si="20"/>
        <v>320.37119999999993</v>
      </c>
      <c r="M510" s="8">
        <f t="shared" si="20"/>
        <v>781.74720000000002</v>
      </c>
    </row>
    <row r="511" spans="2:13" x14ac:dyDescent="0.2">
      <c r="B511" s="7">
        <v>40988</v>
      </c>
      <c r="C511" s="18">
        <v>0.12</v>
      </c>
      <c r="D511" s="6">
        <f t="shared" si="20"/>
        <v>1358.2079999999999</v>
      </c>
      <c r="E511" s="6">
        <f t="shared" si="20"/>
        <v>509.06879999999995</v>
      </c>
      <c r="F511" s="6">
        <f t="shared" si="20"/>
        <v>1059.6096</v>
      </c>
      <c r="G511" s="6">
        <f t="shared" si="20"/>
        <v>1628.8127999999999</v>
      </c>
      <c r="H511" s="6">
        <f t="shared" si="20"/>
        <v>1100.0447999999999</v>
      </c>
      <c r="I511" s="6">
        <f t="shared" si="20"/>
        <v>2590.9631999999997</v>
      </c>
      <c r="J511" s="6">
        <f t="shared" si="20"/>
        <v>758.93759999999997</v>
      </c>
      <c r="K511" s="6">
        <f t="shared" si="20"/>
        <v>262.31039999999996</v>
      </c>
      <c r="L511" s="6">
        <f t="shared" si="20"/>
        <v>320.37119999999993</v>
      </c>
      <c r="M511" s="8">
        <f t="shared" si="20"/>
        <v>781.74720000000002</v>
      </c>
    </row>
    <row r="512" spans="2:13" x14ac:dyDescent="0.2">
      <c r="B512" s="7">
        <v>40989</v>
      </c>
      <c r="C512" s="18">
        <v>0.12</v>
      </c>
      <c r="D512" s="6">
        <f t="shared" si="20"/>
        <v>1358.2079999999999</v>
      </c>
      <c r="E512" s="6">
        <f t="shared" si="20"/>
        <v>509.06879999999995</v>
      </c>
      <c r="F512" s="6">
        <f t="shared" si="20"/>
        <v>1059.6096</v>
      </c>
      <c r="G512" s="6">
        <f t="shared" si="20"/>
        <v>1628.8127999999999</v>
      </c>
      <c r="H512" s="6">
        <f t="shared" si="20"/>
        <v>1100.0447999999999</v>
      </c>
      <c r="I512" s="6">
        <f t="shared" si="20"/>
        <v>2590.9631999999997</v>
      </c>
      <c r="J512" s="6">
        <f t="shared" si="20"/>
        <v>758.93759999999997</v>
      </c>
      <c r="K512" s="6">
        <f t="shared" si="20"/>
        <v>262.31039999999996</v>
      </c>
      <c r="L512" s="6">
        <f t="shared" si="20"/>
        <v>320.37119999999993</v>
      </c>
      <c r="M512" s="8">
        <f t="shared" si="20"/>
        <v>781.74720000000002</v>
      </c>
    </row>
    <row r="513" spans="2:13" x14ac:dyDescent="0.2">
      <c r="B513" s="7">
        <v>40990</v>
      </c>
      <c r="C513" s="18">
        <v>0.12</v>
      </c>
      <c r="D513" s="6">
        <f t="shared" si="20"/>
        <v>1358.2079999999999</v>
      </c>
      <c r="E513" s="6">
        <f t="shared" si="20"/>
        <v>509.06879999999995</v>
      </c>
      <c r="F513" s="6">
        <f t="shared" si="20"/>
        <v>1059.6096</v>
      </c>
      <c r="G513" s="6">
        <f t="shared" si="20"/>
        <v>1628.8127999999999</v>
      </c>
      <c r="H513" s="6">
        <f t="shared" si="20"/>
        <v>1100.0447999999999</v>
      </c>
      <c r="I513" s="6">
        <f t="shared" si="20"/>
        <v>2590.9631999999997</v>
      </c>
      <c r="J513" s="6">
        <f t="shared" si="20"/>
        <v>758.93759999999997</v>
      </c>
      <c r="K513" s="6">
        <f t="shared" si="20"/>
        <v>262.31039999999996</v>
      </c>
      <c r="L513" s="6">
        <f t="shared" si="20"/>
        <v>320.37119999999993</v>
      </c>
      <c r="M513" s="8">
        <f t="shared" si="20"/>
        <v>781.74720000000002</v>
      </c>
    </row>
    <row r="514" spans="2:13" x14ac:dyDescent="0.2">
      <c r="B514" s="7">
        <v>40991</v>
      </c>
      <c r="C514" s="18">
        <v>0.154</v>
      </c>
      <c r="D514" s="6">
        <f t="shared" si="20"/>
        <v>1743.0335999999998</v>
      </c>
      <c r="E514" s="6">
        <f t="shared" si="20"/>
        <v>653.30495999999994</v>
      </c>
      <c r="F514" s="6">
        <f t="shared" si="20"/>
        <v>1359.8323200000002</v>
      </c>
      <c r="G514" s="6">
        <f t="shared" si="20"/>
        <v>2090.3097600000001</v>
      </c>
      <c r="H514" s="6">
        <f t="shared" si="20"/>
        <v>1411.72416</v>
      </c>
      <c r="I514" s="6">
        <f t="shared" si="20"/>
        <v>3325.0694400000002</v>
      </c>
      <c r="J514" s="6">
        <f t="shared" si="20"/>
        <v>973.96992000000012</v>
      </c>
      <c r="K514" s="6">
        <f t="shared" si="20"/>
        <v>336.63167999999996</v>
      </c>
      <c r="L514" s="6">
        <f t="shared" si="20"/>
        <v>411.14303999999998</v>
      </c>
      <c r="M514" s="8">
        <f t="shared" si="20"/>
        <v>1003.24224</v>
      </c>
    </row>
    <row r="515" spans="2:13" x14ac:dyDescent="0.2">
      <c r="B515" s="7">
        <v>40992</v>
      </c>
      <c r="C515" s="18">
        <v>0.17100000000000001</v>
      </c>
      <c r="D515" s="6">
        <f t="shared" si="20"/>
        <v>1935.4463999999998</v>
      </c>
      <c r="E515" s="6">
        <f t="shared" si="20"/>
        <v>725.42304000000001</v>
      </c>
      <c r="F515" s="6">
        <f t="shared" si="20"/>
        <v>1509.9436800000001</v>
      </c>
      <c r="G515" s="6">
        <f t="shared" si="20"/>
        <v>2321.0582400000003</v>
      </c>
      <c r="H515" s="6">
        <f t="shared" si="20"/>
        <v>1567.5638400000003</v>
      </c>
      <c r="I515" s="6">
        <f t="shared" si="20"/>
        <v>3692.1225600000007</v>
      </c>
      <c r="J515" s="6">
        <f t="shared" si="20"/>
        <v>1081.4860800000001</v>
      </c>
      <c r="K515" s="6">
        <f t="shared" si="20"/>
        <v>373.79231999999996</v>
      </c>
      <c r="L515" s="6">
        <f t="shared" si="20"/>
        <v>456.5289600000001</v>
      </c>
      <c r="M515" s="8">
        <f t="shared" si="20"/>
        <v>1113.9897600000002</v>
      </c>
    </row>
    <row r="516" spans="2:13" x14ac:dyDescent="0.2">
      <c r="B516" s="7">
        <v>40993</v>
      </c>
      <c r="C516" s="18">
        <v>0.13700000000000001</v>
      </c>
      <c r="D516" s="6">
        <f t="shared" si="20"/>
        <v>1550.6208000000001</v>
      </c>
      <c r="E516" s="6">
        <f t="shared" si="20"/>
        <v>581.18688000000009</v>
      </c>
      <c r="F516" s="6">
        <f t="shared" si="20"/>
        <v>1209.7209600000001</v>
      </c>
      <c r="G516" s="6">
        <f t="shared" si="20"/>
        <v>1859.5612800000004</v>
      </c>
      <c r="H516" s="6">
        <f t="shared" si="20"/>
        <v>1255.8844799999999</v>
      </c>
      <c r="I516" s="6">
        <f t="shared" si="20"/>
        <v>2958.0163200000006</v>
      </c>
      <c r="J516" s="6">
        <f t="shared" si="20"/>
        <v>866.45376000000022</v>
      </c>
      <c r="K516" s="6">
        <f t="shared" si="20"/>
        <v>299.47103999999996</v>
      </c>
      <c r="L516" s="6">
        <f t="shared" si="20"/>
        <v>365.75712000000004</v>
      </c>
      <c r="M516" s="8">
        <f t="shared" si="20"/>
        <v>892.49471999999992</v>
      </c>
    </row>
    <row r="517" spans="2:13" x14ac:dyDescent="0.2">
      <c r="B517" s="7">
        <v>40994</v>
      </c>
      <c r="C517" s="18">
        <v>0.12</v>
      </c>
      <c r="D517" s="6">
        <f t="shared" si="20"/>
        <v>1358.2079999999999</v>
      </c>
      <c r="E517" s="6">
        <f t="shared" si="20"/>
        <v>509.06879999999995</v>
      </c>
      <c r="F517" s="6">
        <f t="shared" si="20"/>
        <v>1059.6096</v>
      </c>
      <c r="G517" s="6">
        <f t="shared" si="20"/>
        <v>1628.8127999999999</v>
      </c>
      <c r="H517" s="6">
        <f t="shared" si="20"/>
        <v>1100.0447999999999</v>
      </c>
      <c r="I517" s="6">
        <f t="shared" si="20"/>
        <v>2590.9631999999997</v>
      </c>
      <c r="J517" s="6">
        <f t="shared" si="20"/>
        <v>758.93759999999997</v>
      </c>
      <c r="K517" s="6">
        <f t="shared" si="20"/>
        <v>262.31039999999996</v>
      </c>
      <c r="L517" s="6">
        <f t="shared" si="20"/>
        <v>320.37119999999993</v>
      </c>
      <c r="M517" s="8">
        <f t="shared" si="20"/>
        <v>781.74720000000002</v>
      </c>
    </row>
    <row r="518" spans="2:13" x14ac:dyDescent="0.2">
      <c r="B518" s="7">
        <v>40995</v>
      </c>
      <c r="C518" s="18">
        <v>0.12</v>
      </c>
      <c r="D518" s="6">
        <f t="shared" si="20"/>
        <v>1358.2079999999999</v>
      </c>
      <c r="E518" s="6">
        <f t="shared" si="20"/>
        <v>509.06879999999995</v>
      </c>
      <c r="F518" s="6">
        <f t="shared" si="20"/>
        <v>1059.6096</v>
      </c>
      <c r="G518" s="6">
        <f t="shared" ref="F518:M549" si="21">$C518*G$5*24*3600/100</f>
        <v>1628.8127999999999</v>
      </c>
      <c r="H518" s="6">
        <f t="shared" si="21"/>
        <v>1100.0447999999999</v>
      </c>
      <c r="I518" s="6">
        <f t="shared" si="21"/>
        <v>2590.9631999999997</v>
      </c>
      <c r="J518" s="6">
        <f t="shared" si="21"/>
        <v>758.93759999999997</v>
      </c>
      <c r="K518" s="6">
        <f t="shared" si="21"/>
        <v>262.31039999999996</v>
      </c>
      <c r="L518" s="6">
        <f t="shared" si="21"/>
        <v>320.37119999999993</v>
      </c>
      <c r="M518" s="8">
        <f t="shared" si="21"/>
        <v>781.74720000000002</v>
      </c>
    </row>
    <row r="519" spans="2:13" x14ac:dyDescent="0.2">
      <c r="B519" s="7">
        <v>40996</v>
      </c>
      <c r="C519" s="18">
        <v>0.12</v>
      </c>
      <c r="D519" s="6">
        <f t="shared" ref="D519:M569" si="22">$C519*D$5*24*3600/100</f>
        <v>1358.2079999999999</v>
      </c>
      <c r="E519" s="6">
        <f t="shared" si="22"/>
        <v>509.06879999999995</v>
      </c>
      <c r="F519" s="6">
        <f t="shared" si="21"/>
        <v>1059.6096</v>
      </c>
      <c r="G519" s="6">
        <f t="shared" si="21"/>
        <v>1628.8127999999999</v>
      </c>
      <c r="H519" s="6">
        <f t="shared" si="21"/>
        <v>1100.0447999999999</v>
      </c>
      <c r="I519" s="6">
        <f t="shared" si="21"/>
        <v>2590.9631999999997</v>
      </c>
      <c r="J519" s="6">
        <f t="shared" si="21"/>
        <v>758.93759999999997</v>
      </c>
      <c r="K519" s="6">
        <f t="shared" si="21"/>
        <v>262.31039999999996</v>
      </c>
      <c r="L519" s="6">
        <f t="shared" si="21"/>
        <v>320.37119999999993</v>
      </c>
      <c r="M519" s="8">
        <f t="shared" si="21"/>
        <v>781.74720000000002</v>
      </c>
    </row>
    <row r="520" spans="2:13" x14ac:dyDescent="0.2">
      <c r="B520" s="7">
        <v>40997</v>
      </c>
      <c r="C520" s="18">
        <v>0.12</v>
      </c>
      <c r="D520" s="6">
        <f t="shared" si="22"/>
        <v>1358.2079999999999</v>
      </c>
      <c r="E520" s="6">
        <f t="shared" si="22"/>
        <v>509.06879999999995</v>
      </c>
      <c r="F520" s="6">
        <f t="shared" si="21"/>
        <v>1059.6096</v>
      </c>
      <c r="G520" s="6">
        <f t="shared" si="21"/>
        <v>1628.8127999999999</v>
      </c>
      <c r="H520" s="6">
        <f t="shared" si="21"/>
        <v>1100.0447999999999</v>
      </c>
      <c r="I520" s="6">
        <f t="shared" si="21"/>
        <v>2590.9631999999997</v>
      </c>
      <c r="J520" s="6">
        <f t="shared" si="21"/>
        <v>758.93759999999997</v>
      </c>
      <c r="K520" s="6">
        <f t="shared" si="21"/>
        <v>262.31039999999996</v>
      </c>
      <c r="L520" s="6">
        <f t="shared" si="21"/>
        <v>320.37119999999993</v>
      </c>
      <c r="M520" s="8">
        <f t="shared" si="21"/>
        <v>781.74720000000002</v>
      </c>
    </row>
    <row r="521" spans="2:13" x14ac:dyDescent="0.2">
      <c r="B521" s="7">
        <v>40998</v>
      </c>
      <c r="C521" s="18">
        <v>0.188</v>
      </c>
      <c r="D521" s="6">
        <f t="shared" si="22"/>
        <v>2127.8592000000003</v>
      </c>
      <c r="E521" s="6">
        <f t="shared" si="22"/>
        <v>797.54111999999998</v>
      </c>
      <c r="F521" s="6">
        <f t="shared" si="21"/>
        <v>1660.0550400000002</v>
      </c>
      <c r="G521" s="6">
        <f t="shared" si="21"/>
        <v>2551.80672</v>
      </c>
      <c r="H521" s="6">
        <f t="shared" si="21"/>
        <v>1723.4035200000001</v>
      </c>
      <c r="I521" s="6">
        <f t="shared" si="21"/>
        <v>4059.1756799999998</v>
      </c>
      <c r="J521" s="6">
        <f t="shared" si="21"/>
        <v>1189.0022399999998</v>
      </c>
      <c r="K521" s="6">
        <f t="shared" si="21"/>
        <v>410.95296000000002</v>
      </c>
      <c r="L521" s="6">
        <f t="shared" si="21"/>
        <v>501.91488000000004</v>
      </c>
      <c r="M521" s="8">
        <f t="shared" si="21"/>
        <v>1224.7372800000003</v>
      </c>
    </row>
    <row r="522" spans="2:13" x14ac:dyDescent="0.2">
      <c r="B522" s="7">
        <v>40999</v>
      </c>
      <c r="C522" s="18">
        <v>0.154</v>
      </c>
      <c r="D522" s="6">
        <f t="shared" si="22"/>
        <v>1743.0335999999998</v>
      </c>
      <c r="E522" s="6">
        <f t="shared" si="22"/>
        <v>653.30495999999994</v>
      </c>
      <c r="F522" s="6">
        <f t="shared" si="21"/>
        <v>1359.8323200000002</v>
      </c>
      <c r="G522" s="6">
        <f t="shared" si="21"/>
        <v>2090.3097600000001</v>
      </c>
      <c r="H522" s="6">
        <f t="shared" si="21"/>
        <v>1411.72416</v>
      </c>
      <c r="I522" s="6">
        <f t="shared" si="21"/>
        <v>3325.0694400000002</v>
      </c>
      <c r="J522" s="6">
        <f t="shared" si="21"/>
        <v>973.96992000000012</v>
      </c>
      <c r="K522" s="6">
        <f t="shared" si="21"/>
        <v>336.63167999999996</v>
      </c>
      <c r="L522" s="6">
        <f t="shared" si="21"/>
        <v>411.14303999999998</v>
      </c>
      <c r="M522" s="8">
        <f t="shared" si="21"/>
        <v>1003.24224</v>
      </c>
    </row>
    <row r="523" spans="2:13" x14ac:dyDescent="0.2">
      <c r="B523" s="7">
        <v>41000</v>
      </c>
      <c r="C523" s="18">
        <v>0.155</v>
      </c>
      <c r="D523" s="6">
        <f t="shared" si="22"/>
        <v>1754.3520000000001</v>
      </c>
      <c r="E523" s="6">
        <f t="shared" si="22"/>
        <v>657.54719999999998</v>
      </c>
      <c r="F523" s="6">
        <f t="shared" si="21"/>
        <v>1368.6623999999999</v>
      </c>
      <c r="G523" s="6">
        <f t="shared" si="21"/>
        <v>2103.8831999999998</v>
      </c>
      <c r="H523" s="6">
        <f t="shared" si="21"/>
        <v>1420.8912</v>
      </c>
      <c r="I523" s="6">
        <f t="shared" si="21"/>
        <v>3346.6607999999997</v>
      </c>
      <c r="J523" s="6">
        <f t="shared" si="21"/>
        <v>980.29440000000022</v>
      </c>
      <c r="K523" s="6">
        <f t="shared" si="21"/>
        <v>338.81759999999997</v>
      </c>
      <c r="L523" s="6">
        <f t="shared" si="21"/>
        <v>413.81279999999998</v>
      </c>
      <c r="M523" s="8">
        <f t="shared" si="21"/>
        <v>1009.7567999999999</v>
      </c>
    </row>
    <row r="524" spans="2:13" x14ac:dyDescent="0.2">
      <c r="B524" s="7">
        <v>41001</v>
      </c>
      <c r="C524" s="18">
        <v>0.155</v>
      </c>
      <c r="D524" s="6">
        <f t="shared" si="22"/>
        <v>1754.3520000000001</v>
      </c>
      <c r="E524" s="6">
        <f t="shared" si="22"/>
        <v>657.54719999999998</v>
      </c>
      <c r="F524" s="6">
        <f t="shared" si="21"/>
        <v>1368.6623999999999</v>
      </c>
      <c r="G524" s="6">
        <f t="shared" si="21"/>
        <v>2103.8831999999998</v>
      </c>
      <c r="H524" s="6">
        <f t="shared" si="21"/>
        <v>1420.8912</v>
      </c>
      <c r="I524" s="6">
        <f t="shared" si="21"/>
        <v>3346.6607999999997</v>
      </c>
      <c r="J524" s="6">
        <f t="shared" si="21"/>
        <v>980.29440000000022</v>
      </c>
      <c r="K524" s="6">
        <f t="shared" si="21"/>
        <v>338.81759999999997</v>
      </c>
      <c r="L524" s="6">
        <f t="shared" si="21"/>
        <v>413.81279999999998</v>
      </c>
      <c r="M524" s="8">
        <f t="shared" si="21"/>
        <v>1009.7567999999999</v>
      </c>
    </row>
    <row r="525" spans="2:13" x14ac:dyDescent="0.2">
      <c r="B525" s="7">
        <v>41002</v>
      </c>
      <c r="C525" s="18">
        <v>0.155</v>
      </c>
      <c r="D525" s="6">
        <f t="shared" si="22"/>
        <v>1754.3520000000001</v>
      </c>
      <c r="E525" s="6">
        <f t="shared" si="22"/>
        <v>657.54719999999998</v>
      </c>
      <c r="F525" s="6">
        <f t="shared" si="21"/>
        <v>1368.6623999999999</v>
      </c>
      <c r="G525" s="6">
        <f t="shared" si="21"/>
        <v>2103.8831999999998</v>
      </c>
      <c r="H525" s="6">
        <f t="shared" si="21"/>
        <v>1420.8912</v>
      </c>
      <c r="I525" s="6">
        <f t="shared" si="21"/>
        <v>3346.6607999999997</v>
      </c>
      <c r="J525" s="6">
        <f t="shared" si="21"/>
        <v>980.29440000000022</v>
      </c>
      <c r="K525" s="6">
        <f t="shared" si="21"/>
        <v>338.81759999999997</v>
      </c>
      <c r="L525" s="6">
        <f t="shared" si="21"/>
        <v>413.81279999999998</v>
      </c>
      <c r="M525" s="8">
        <f t="shared" si="21"/>
        <v>1009.7567999999999</v>
      </c>
    </row>
    <row r="526" spans="2:13" x14ac:dyDescent="0.2">
      <c r="B526" s="7">
        <v>41003</v>
      </c>
      <c r="C526" s="18">
        <v>0.155</v>
      </c>
      <c r="D526" s="6">
        <f t="shared" si="22"/>
        <v>1754.3520000000001</v>
      </c>
      <c r="E526" s="6">
        <f t="shared" si="22"/>
        <v>657.54719999999998</v>
      </c>
      <c r="F526" s="6">
        <f t="shared" si="21"/>
        <v>1368.6623999999999</v>
      </c>
      <c r="G526" s="6">
        <f t="shared" si="21"/>
        <v>2103.8831999999998</v>
      </c>
      <c r="H526" s="6">
        <f t="shared" si="21"/>
        <v>1420.8912</v>
      </c>
      <c r="I526" s="6">
        <f t="shared" si="21"/>
        <v>3346.6607999999997</v>
      </c>
      <c r="J526" s="6">
        <f t="shared" si="21"/>
        <v>980.29440000000022</v>
      </c>
      <c r="K526" s="6">
        <f t="shared" si="21"/>
        <v>338.81759999999997</v>
      </c>
      <c r="L526" s="6">
        <f t="shared" si="21"/>
        <v>413.81279999999998</v>
      </c>
      <c r="M526" s="8">
        <f t="shared" si="21"/>
        <v>1009.7567999999999</v>
      </c>
    </row>
    <row r="527" spans="2:13" x14ac:dyDescent="0.2">
      <c r="B527" s="7">
        <v>41004</v>
      </c>
      <c r="C527" s="18">
        <v>0.155</v>
      </c>
      <c r="D527" s="6">
        <f t="shared" si="22"/>
        <v>1754.3520000000001</v>
      </c>
      <c r="E527" s="6">
        <f t="shared" si="22"/>
        <v>657.54719999999998</v>
      </c>
      <c r="F527" s="6">
        <f t="shared" si="21"/>
        <v>1368.6623999999999</v>
      </c>
      <c r="G527" s="6">
        <f t="shared" si="21"/>
        <v>2103.8831999999998</v>
      </c>
      <c r="H527" s="6">
        <f t="shared" si="21"/>
        <v>1420.8912</v>
      </c>
      <c r="I527" s="6">
        <f t="shared" si="21"/>
        <v>3346.6607999999997</v>
      </c>
      <c r="J527" s="6">
        <f t="shared" si="21"/>
        <v>980.29440000000022</v>
      </c>
      <c r="K527" s="6">
        <f t="shared" si="21"/>
        <v>338.81759999999997</v>
      </c>
      <c r="L527" s="6">
        <f t="shared" si="21"/>
        <v>413.81279999999998</v>
      </c>
      <c r="M527" s="8">
        <f t="shared" si="21"/>
        <v>1009.7567999999999</v>
      </c>
    </row>
    <row r="528" spans="2:13" x14ac:dyDescent="0.2">
      <c r="B528" s="7">
        <v>41005</v>
      </c>
      <c r="C528" s="18">
        <v>0.155</v>
      </c>
      <c r="D528" s="6">
        <f t="shared" si="22"/>
        <v>1754.3520000000001</v>
      </c>
      <c r="E528" s="6">
        <f t="shared" si="22"/>
        <v>657.54719999999998</v>
      </c>
      <c r="F528" s="6">
        <f t="shared" si="21"/>
        <v>1368.6623999999999</v>
      </c>
      <c r="G528" s="6">
        <f t="shared" si="21"/>
        <v>2103.8831999999998</v>
      </c>
      <c r="H528" s="6">
        <f t="shared" si="21"/>
        <v>1420.8912</v>
      </c>
      <c r="I528" s="6">
        <f t="shared" si="21"/>
        <v>3346.6607999999997</v>
      </c>
      <c r="J528" s="6">
        <f t="shared" si="21"/>
        <v>980.29440000000022</v>
      </c>
      <c r="K528" s="6">
        <f t="shared" si="21"/>
        <v>338.81759999999997</v>
      </c>
      <c r="L528" s="6">
        <f t="shared" si="21"/>
        <v>413.81279999999998</v>
      </c>
      <c r="M528" s="8">
        <f t="shared" si="21"/>
        <v>1009.7567999999999</v>
      </c>
    </row>
    <row r="529" spans="2:13" x14ac:dyDescent="0.2">
      <c r="B529" s="7">
        <v>41006</v>
      </c>
      <c r="C529" s="18">
        <v>0.214</v>
      </c>
      <c r="D529" s="6">
        <f t="shared" si="22"/>
        <v>2422.1376</v>
      </c>
      <c r="E529" s="6">
        <f t="shared" si="22"/>
        <v>907.83935999999983</v>
      </c>
      <c r="F529" s="6">
        <f t="shared" si="21"/>
        <v>1889.6371200000001</v>
      </c>
      <c r="G529" s="6">
        <f t="shared" si="21"/>
        <v>2904.7161599999999</v>
      </c>
      <c r="H529" s="6">
        <f t="shared" si="21"/>
        <v>1961.7465599999998</v>
      </c>
      <c r="I529" s="6">
        <f t="shared" si="21"/>
        <v>4620.5510399999994</v>
      </c>
      <c r="J529" s="6">
        <f t="shared" si="21"/>
        <v>1353.4387200000001</v>
      </c>
      <c r="K529" s="6">
        <f t="shared" si="21"/>
        <v>467.78687999999988</v>
      </c>
      <c r="L529" s="6">
        <f t="shared" si="21"/>
        <v>571.32863999999995</v>
      </c>
      <c r="M529" s="8">
        <f t="shared" si="21"/>
        <v>1394.1158399999999</v>
      </c>
    </row>
    <row r="530" spans="2:13" x14ac:dyDescent="0.2">
      <c r="B530" s="7">
        <v>41007</v>
      </c>
      <c r="C530" s="18">
        <v>0.35</v>
      </c>
      <c r="D530" s="6">
        <f t="shared" si="22"/>
        <v>3961.44</v>
      </c>
      <c r="E530" s="6">
        <f t="shared" si="22"/>
        <v>1484.7839999999999</v>
      </c>
      <c r="F530" s="6">
        <f t="shared" si="21"/>
        <v>3090.5279999999998</v>
      </c>
      <c r="G530" s="6">
        <f t="shared" si="21"/>
        <v>4750.7040000000006</v>
      </c>
      <c r="H530" s="6">
        <f t="shared" si="21"/>
        <v>3208.463999999999</v>
      </c>
      <c r="I530" s="6">
        <f t="shared" si="21"/>
        <v>7556.9759999999997</v>
      </c>
      <c r="J530" s="6">
        <f t="shared" si="21"/>
        <v>2213.5679999999998</v>
      </c>
      <c r="K530" s="6">
        <f t="shared" si="21"/>
        <v>765.07199999999978</v>
      </c>
      <c r="L530" s="6">
        <f t="shared" si="21"/>
        <v>934.41599999999994</v>
      </c>
      <c r="M530" s="8">
        <f t="shared" si="21"/>
        <v>2280.096</v>
      </c>
    </row>
    <row r="531" spans="2:13" x14ac:dyDescent="0.2">
      <c r="B531" s="7">
        <v>41008</v>
      </c>
      <c r="C531" s="18">
        <v>0.214</v>
      </c>
      <c r="D531" s="6">
        <f t="shared" si="22"/>
        <v>2422.1376</v>
      </c>
      <c r="E531" s="6">
        <f t="shared" si="22"/>
        <v>907.83935999999983</v>
      </c>
      <c r="F531" s="6">
        <f t="shared" si="21"/>
        <v>1889.6371200000001</v>
      </c>
      <c r="G531" s="6">
        <f t="shared" si="21"/>
        <v>2904.7161599999999</v>
      </c>
      <c r="H531" s="6">
        <f t="shared" si="21"/>
        <v>1961.7465599999998</v>
      </c>
      <c r="I531" s="6">
        <f t="shared" si="21"/>
        <v>4620.5510399999994</v>
      </c>
      <c r="J531" s="6">
        <f t="shared" si="21"/>
        <v>1353.4387200000001</v>
      </c>
      <c r="K531" s="6">
        <f t="shared" si="21"/>
        <v>467.78687999999988</v>
      </c>
      <c r="L531" s="6">
        <f t="shared" si="21"/>
        <v>571.32863999999995</v>
      </c>
      <c r="M531" s="8">
        <f t="shared" si="21"/>
        <v>1394.1158399999999</v>
      </c>
    </row>
    <row r="532" spans="2:13" x14ac:dyDescent="0.2">
      <c r="B532" s="7">
        <v>41009</v>
      </c>
      <c r="C532" s="18">
        <v>0.17499999999999999</v>
      </c>
      <c r="D532" s="6">
        <f t="shared" si="22"/>
        <v>1980.72</v>
      </c>
      <c r="E532" s="6">
        <f t="shared" si="22"/>
        <v>742.39199999999994</v>
      </c>
      <c r="F532" s="6">
        <f t="shared" si="21"/>
        <v>1545.2639999999999</v>
      </c>
      <c r="G532" s="6">
        <f t="shared" si="21"/>
        <v>2375.3520000000003</v>
      </c>
      <c r="H532" s="6">
        <f t="shared" si="21"/>
        <v>1604.2319999999995</v>
      </c>
      <c r="I532" s="6">
        <f t="shared" si="21"/>
        <v>3778.4879999999998</v>
      </c>
      <c r="J532" s="6">
        <f t="shared" si="21"/>
        <v>1106.7839999999999</v>
      </c>
      <c r="K532" s="6">
        <f t="shared" si="21"/>
        <v>382.53599999999989</v>
      </c>
      <c r="L532" s="6">
        <f t="shared" si="21"/>
        <v>467.20799999999997</v>
      </c>
      <c r="M532" s="8">
        <f t="shared" si="21"/>
        <v>1140.048</v>
      </c>
    </row>
    <row r="533" spans="2:13" x14ac:dyDescent="0.2">
      <c r="B533" s="7">
        <v>41010</v>
      </c>
      <c r="C533" s="18">
        <v>0.13600000000000001</v>
      </c>
      <c r="D533" s="6">
        <f t="shared" si="22"/>
        <v>1539.3024000000003</v>
      </c>
      <c r="E533" s="6">
        <f t="shared" si="22"/>
        <v>576.94464000000005</v>
      </c>
      <c r="F533" s="6">
        <f t="shared" si="21"/>
        <v>1200.8908800000004</v>
      </c>
      <c r="G533" s="6">
        <f t="shared" si="21"/>
        <v>1845.9878400000002</v>
      </c>
      <c r="H533" s="6">
        <f t="shared" si="21"/>
        <v>1246.7174399999999</v>
      </c>
      <c r="I533" s="6">
        <f t="shared" si="21"/>
        <v>2936.4249599999998</v>
      </c>
      <c r="J533" s="6">
        <f t="shared" si="21"/>
        <v>860.12928000000011</v>
      </c>
      <c r="K533" s="6">
        <f t="shared" si="21"/>
        <v>297.28512000000001</v>
      </c>
      <c r="L533" s="6">
        <f t="shared" si="21"/>
        <v>363.08736000000005</v>
      </c>
      <c r="M533" s="8">
        <f t="shared" si="21"/>
        <v>885.98016000000018</v>
      </c>
    </row>
    <row r="534" spans="2:13" x14ac:dyDescent="0.2">
      <c r="B534" s="7">
        <v>41011</v>
      </c>
      <c r="C534" s="18">
        <v>0.13600000000000001</v>
      </c>
      <c r="D534" s="6">
        <f t="shared" si="22"/>
        <v>1539.3024000000003</v>
      </c>
      <c r="E534" s="6">
        <f t="shared" si="22"/>
        <v>576.94464000000005</v>
      </c>
      <c r="F534" s="6">
        <f t="shared" si="21"/>
        <v>1200.8908800000004</v>
      </c>
      <c r="G534" s="6">
        <f t="shared" si="21"/>
        <v>1845.9878400000002</v>
      </c>
      <c r="H534" s="6">
        <f t="shared" si="21"/>
        <v>1246.7174399999999</v>
      </c>
      <c r="I534" s="6">
        <f t="shared" si="21"/>
        <v>2936.4249599999998</v>
      </c>
      <c r="J534" s="6">
        <f t="shared" si="21"/>
        <v>860.12928000000011</v>
      </c>
      <c r="K534" s="6">
        <f t="shared" si="21"/>
        <v>297.28512000000001</v>
      </c>
      <c r="L534" s="6">
        <f t="shared" si="21"/>
        <v>363.08736000000005</v>
      </c>
      <c r="M534" s="8">
        <f t="shared" si="21"/>
        <v>885.98016000000018</v>
      </c>
    </row>
    <row r="535" spans="2:13" x14ac:dyDescent="0.2">
      <c r="B535" s="7">
        <v>41012</v>
      </c>
      <c r="C535" s="18">
        <v>0.13600000000000001</v>
      </c>
      <c r="D535" s="6">
        <f t="shared" si="22"/>
        <v>1539.3024000000003</v>
      </c>
      <c r="E535" s="6">
        <f t="shared" si="22"/>
        <v>576.94464000000005</v>
      </c>
      <c r="F535" s="6">
        <f t="shared" si="21"/>
        <v>1200.8908800000004</v>
      </c>
      <c r="G535" s="6">
        <f t="shared" si="21"/>
        <v>1845.9878400000002</v>
      </c>
      <c r="H535" s="6">
        <f t="shared" si="21"/>
        <v>1246.7174399999999</v>
      </c>
      <c r="I535" s="6">
        <f t="shared" si="21"/>
        <v>2936.4249599999998</v>
      </c>
      <c r="J535" s="6">
        <f t="shared" si="21"/>
        <v>860.12928000000011</v>
      </c>
      <c r="K535" s="6">
        <f t="shared" si="21"/>
        <v>297.28512000000001</v>
      </c>
      <c r="L535" s="6">
        <f t="shared" si="21"/>
        <v>363.08736000000005</v>
      </c>
      <c r="M535" s="8">
        <f t="shared" si="21"/>
        <v>885.98016000000018</v>
      </c>
    </row>
    <row r="536" spans="2:13" x14ac:dyDescent="0.2">
      <c r="B536" s="7">
        <v>41013</v>
      </c>
      <c r="C536" s="18">
        <v>0.11700000000000001</v>
      </c>
      <c r="D536" s="6">
        <f t="shared" si="22"/>
        <v>1324.2528</v>
      </c>
      <c r="E536" s="6">
        <f t="shared" si="22"/>
        <v>496.34208000000007</v>
      </c>
      <c r="F536" s="6">
        <f t="shared" si="21"/>
        <v>1033.1193600000001</v>
      </c>
      <c r="G536" s="6">
        <f t="shared" si="21"/>
        <v>1588.0924800000003</v>
      </c>
      <c r="H536" s="6">
        <f t="shared" si="21"/>
        <v>1072.5436800000002</v>
      </c>
      <c r="I536" s="6">
        <f t="shared" si="21"/>
        <v>2526.18912</v>
      </c>
      <c r="J536" s="6">
        <f t="shared" si="21"/>
        <v>739.96416000000011</v>
      </c>
      <c r="K536" s="6">
        <f t="shared" si="21"/>
        <v>255.75263999999999</v>
      </c>
      <c r="L536" s="6">
        <f t="shared" si="21"/>
        <v>312.36192</v>
      </c>
      <c r="M536" s="8">
        <f t="shared" si="21"/>
        <v>762.20352000000014</v>
      </c>
    </row>
    <row r="537" spans="2:13" x14ac:dyDescent="0.2">
      <c r="B537" s="7">
        <v>41014</v>
      </c>
      <c r="C537" s="18">
        <v>0.11700000000000001</v>
      </c>
      <c r="D537" s="6">
        <f t="shared" si="22"/>
        <v>1324.2528</v>
      </c>
      <c r="E537" s="6">
        <f t="shared" si="22"/>
        <v>496.34208000000007</v>
      </c>
      <c r="F537" s="6">
        <f t="shared" si="21"/>
        <v>1033.1193600000001</v>
      </c>
      <c r="G537" s="6">
        <f t="shared" si="21"/>
        <v>1588.0924800000003</v>
      </c>
      <c r="H537" s="6">
        <f t="shared" si="21"/>
        <v>1072.5436800000002</v>
      </c>
      <c r="I537" s="6">
        <f t="shared" si="21"/>
        <v>2526.18912</v>
      </c>
      <c r="J537" s="6">
        <f t="shared" si="21"/>
        <v>739.96416000000011</v>
      </c>
      <c r="K537" s="6">
        <f t="shared" si="21"/>
        <v>255.75263999999999</v>
      </c>
      <c r="L537" s="6">
        <f t="shared" si="21"/>
        <v>312.36192</v>
      </c>
      <c r="M537" s="8">
        <f t="shared" si="21"/>
        <v>762.20352000000014</v>
      </c>
    </row>
    <row r="538" spans="2:13" x14ac:dyDescent="0.2">
      <c r="B538" s="7">
        <v>41015</v>
      </c>
      <c r="C538" s="18">
        <v>0.44700000000000001</v>
      </c>
      <c r="D538" s="6">
        <f t="shared" si="22"/>
        <v>5059.3247999999994</v>
      </c>
      <c r="E538" s="6">
        <f t="shared" si="22"/>
        <v>1896.2812799999999</v>
      </c>
      <c r="F538" s="6">
        <f t="shared" si="21"/>
        <v>3947.0457600000004</v>
      </c>
      <c r="G538" s="6">
        <f t="shared" si="21"/>
        <v>6067.3276800000003</v>
      </c>
      <c r="H538" s="6">
        <f t="shared" si="21"/>
        <v>4097.6668799999989</v>
      </c>
      <c r="I538" s="6">
        <f t="shared" si="21"/>
        <v>9651.3379199999981</v>
      </c>
      <c r="J538" s="6">
        <f t="shared" si="21"/>
        <v>2827.0425599999999</v>
      </c>
      <c r="K538" s="6">
        <f t="shared" si="21"/>
        <v>977.10623999999984</v>
      </c>
      <c r="L538" s="6">
        <f t="shared" si="21"/>
        <v>1193.3827199999998</v>
      </c>
      <c r="M538" s="8">
        <f t="shared" si="21"/>
        <v>2912.0083199999999</v>
      </c>
    </row>
    <row r="539" spans="2:13" x14ac:dyDescent="0.2">
      <c r="B539" s="7">
        <v>41016</v>
      </c>
      <c r="C539" s="18">
        <v>0.66</v>
      </c>
      <c r="D539" s="6">
        <f t="shared" si="22"/>
        <v>7470.1440000000002</v>
      </c>
      <c r="E539" s="6">
        <f t="shared" si="22"/>
        <v>2799.8784000000001</v>
      </c>
      <c r="F539" s="6">
        <f t="shared" si="21"/>
        <v>5827.8528000000006</v>
      </c>
      <c r="G539" s="6">
        <f t="shared" si="21"/>
        <v>8958.4704000000002</v>
      </c>
      <c r="H539" s="6">
        <f t="shared" si="21"/>
        <v>6050.2464</v>
      </c>
      <c r="I539" s="6">
        <f t="shared" si="21"/>
        <v>14250.2976</v>
      </c>
      <c r="J539" s="6">
        <f t="shared" si="21"/>
        <v>4174.1568000000007</v>
      </c>
      <c r="K539" s="6">
        <f t="shared" si="21"/>
        <v>1442.7071999999998</v>
      </c>
      <c r="L539" s="6">
        <f t="shared" si="21"/>
        <v>1762.0416</v>
      </c>
      <c r="M539" s="8">
        <f t="shared" si="21"/>
        <v>4299.6095999999998</v>
      </c>
    </row>
    <row r="540" spans="2:13" x14ac:dyDescent="0.2">
      <c r="B540" s="7">
        <v>41017</v>
      </c>
      <c r="C540" s="18">
        <v>0.66</v>
      </c>
      <c r="D540" s="6">
        <f t="shared" si="22"/>
        <v>7470.1440000000002</v>
      </c>
      <c r="E540" s="6">
        <f t="shared" si="22"/>
        <v>2799.8784000000001</v>
      </c>
      <c r="F540" s="6">
        <f t="shared" si="21"/>
        <v>5827.8528000000006</v>
      </c>
      <c r="G540" s="6">
        <f t="shared" si="21"/>
        <v>8958.4704000000002</v>
      </c>
      <c r="H540" s="6">
        <f t="shared" si="21"/>
        <v>6050.2464</v>
      </c>
      <c r="I540" s="6">
        <f t="shared" si="21"/>
        <v>14250.2976</v>
      </c>
      <c r="J540" s="6">
        <f t="shared" si="21"/>
        <v>4174.1568000000007</v>
      </c>
      <c r="K540" s="6">
        <f t="shared" si="21"/>
        <v>1442.7071999999998</v>
      </c>
      <c r="L540" s="6">
        <f t="shared" si="21"/>
        <v>1762.0416</v>
      </c>
      <c r="M540" s="8">
        <f t="shared" si="21"/>
        <v>4299.6095999999998</v>
      </c>
    </row>
    <row r="541" spans="2:13" x14ac:dyDescent="0.2">
      <c r="B541" s="7">
        <v>41018</v>
      </c>
      <c r="C541" s="18">
        <v>0.71899999999999997</v>
      </c>
      <c r="D541" s="6">
        <f t="shared" si="22"/>
        <v>8137.9295999999986</v>
      </c>
      <c r="E541" s="6">
        <f t="shared" si="22"/>
        <v>3050.17056</v>
      </c>
      <c r="F541" s="6">
        <f t="shared" si="21"/>
        <v>6348.8275200000007</v>
      </c>
      <c r="G541" s="6">
        <f t="shared" si="21"/>
        <v>9759.3033600000017</v>
      </c>
      <c r="H541" s="6">
        <f t="shared" si="21"/>
        <v>6591.1017599999996</v>
      </c>
      <c r="I541" s="6">
        <f t="shared" si="21"/>
        <v>15524.187839999995</v>
      </c>
      <c r="J541" s="6">
        <f t="shared" si="21"/>
        <v>4547.3011200000001</v>
      </c>
      <c r="K541" s="6">
        <f t="shared" si="21"/>
        <v>1571.6764799999996</v>
      </c>
      <c r="L541" s="6">
        <f t="shared" si="21"/>
        <v>1919.5574399999998</v>
      </c>
      <c r="M541" s="8">
        <f t="shared" si="21"/>
        <v>4683.9686400000001</v>
      </c>
    </row>
    <row r="542" spans="2:13" x14ac:dyDescent="0.2">
      <c r="B542" s="7">
        <v>41019</v>
      </c>
      <c r="C542" s="18">
        <v>1.2629999999999999</v>
      </c>
      <c r="D542" s="6">
        <f t="shared" si="22"/>
        <v>14295.139199999998</v>
      </c>
      <c r="E542" s="6">
        <f t="shared" si="22"/>
        <v>5357.9491200000002</v>
      </c>
      <c r="F542" s="6">
        <f t="shared" si="21"/>
        <v>11152.39104</v>
      </c>
      <c r="G542" s="6">
        <f t="shared" si="21"/>
        <v>17143.254719999997</v>
      </c>
      <c r="H542" s="6">
        <f t="shared" si="21"/>
        <v>11577.971519999997</v>
      </c>
      <c r="I542" s="6">
        <f t="shared" si="21"/>
        <v>27269.887679999996</v>
      </c>
      <c r="J542" s="6">
        <f t="shared" si="21"/>
        <v>7987.8182400000005</v>
      </c>
      <c r="K542" s="6">
        <f t="shared" si="21"/>
        <v>2760.8169599999992</v>
      </c>
      <c r="L542" s="6">
        <f t="shared" si="21"/>
        <v>3371.9068799999995</v>
      </c>
      <c r="M542" s="8">
        <f t="shared" si="21"/>
        <v>8227.8892799999994</v>
      </c>
    </row>
    <row r="543" spans="2:13" x14ac:dyDescent="0.2">
      <c r="B543" s="7">
        <v>41020</v>
      </c>
      <c r="C543" s="18">
        <v>2.35</v>
      </c>
      <c r="D543" s="6">
        <f t="shared" si="22"/>
        <v>26598.240000000002</v>
      </c>
      <c r="E543" s="6">
        <f t="shared" si="22"/>
        <v>9969.264000000001</v>
      </c>
      <c r="F543" s="6">
        <f t="shared" si="21"/>
        <v>20750.688000000006</v>
      </c>
      <c r="G543" s="6">
        <f t="shared" si="21"/>
        <v>31897.584000000003</v>
      </c>
      <c r="H543" s="6">
        <f t="shared" si="21"/>
        <v>21542.543999999998</v>
      </c>
      <c r="I543" s="6">
        <f t="shared" si="21"/>
        <v>50739.696000000004</v>
      </c>
      <c r="J543" s="6">
        <f t="shared" si="21"/>
        <v>14862.528000000002</v>
      </c>
      <c r="K543" s="6">
        <f t="shared" si="21"/>
        <v>5136.9120000000003</v>
      </c>
      <c r="L543" s="6">
        <f t="shared" si="21"/>
        <v>6273.9360000000006</v>
      </c>
      <c r="M543" s="8">
        <f t="shared" si="21"/>
        <v>15309.216</v>
      </c>
    </row>
    <row r="544" spans="2:13" x14ac:dyDescent="0.2">
      <c r="B544" s="7">
        <v>41021</v>
      </c>
      <c r="C544" s="18">
        <v>3.2440000000000002</v>
      </c>
      <c r="D544" s="6">
        <f t="shared" si="22"/>
        <v>36716.889600000002</v>
      </c>
      <c r="E544" s="6">
        <f t="shared" si="22"/>
        <v>13761.82656</v>
      </c>
      <c r="F544" s="6">
        <f t="shared" si="21"/>
        <v>28644.77952</v>
      </c>
      <c r="G544" s="6">
        <f t="shared" si="21"/>
        <v>44032.239360000007</v>
      </c>
      <c r="H544" s="6">
        <f t="shared" si="21"/>
        <v>29737.877759999999</v>
      </c>
      <c r="I544" s="6">
        <f t="shared" si="21"/>
        <v>70042.371839999993</v>
      </c>
      <c r="J544" s="6">
        <f t="shared" si="21"/>
        <v>20516.613120000002</v>
      </c>
      <c r="K544" s="6">
        <f t="shared" si="21"/>
        <v>7091.1244799999995</v>
      </c>
      <c r="L544" s="6">
        <f t="shared" si="21"/>
        <v>8660.7014399999989</v>
      </c>
      <c r="M544" s="8">
        <f t="shared" si="21"/>
        <v>21133.232640000006</v>
      </c>
    </row>
    <row r="545" spans="2:13" x14ac:dyDescent="0.2">
      <c r="B545" s="7">
        <v>41022</v>
      </c>
      <c r="C545" s="18">
        <v>3.2050000000000001</v>
      </c>
      <c r="D545" s="6">
        <f t="shared" si="22"/>
        <v>36275.472000000002</v>
      </c>
      <c r="E545" s="6">
        <f t="shared" si="22"/>
        <v>13596.379200000001</v>
      </c>
      <c r="F545" s="6">
        <f t="shared" si="21"/>
        <v>28300.406400000007</v>
      </c>
      <c r="G545" s="6">
        <f t="shared" si="21"/>
        <v>43502.875200000002</v>
      </c>
      <c r="H545" s="6">
        <f t="shared" si="21"/>
        <v>29380.3632</v>
      </c>
      <c r="I545" s="6">
        <f t="shared" si="21"/>
        <v>69200.308799999999</v>
      </c>
      <c r="J545" s="6">
        <f t="shared" si="21"/>
        <v>20269.958400000003</v>
      </c>
      <c r="K545" s="6">
        <f t="shared" si="21"/>
        <v>7005.8735999999999</v>
      </c>
      <c r="L545" s="6">
        <f t="shared" si="21"/>
        <v>8556.5807999999997</v>
      </c>
      <c r="M545" s="8">
        <f t="shared" si="21"/>
        <v>20879.164799999999</v>
      </c>
    </row>
    <row r="546" spans="2:13" x14ac:dyDescent="0.2">
      <c r="B546" s="7">
        <v>41023</v>
      </c>
      <c r="C546" s="18">
        <v>2.6030000000000002</v>
      </c>
      <c r="D546" s="6">
        <f t="shared" si="22"/>
        <v>29461.7952</v>
      </c>
      <c r="E546" s="6">
        <f t="shared" si="22"/>
        <v>11042.550720000001</v>
      </c>
      <c r="F546" s="6">
        <f t="shared" si="21"/>
        <v>22984.698240000005</v>
      </c>
      <c r="G546" s="6">
        <f t="shared" si="21"/>
        <v>35331.664320000003</v>
      </c>
      <c r="H546" s="6">
        <f t="shared" si="21"/>
        <v>23861.805120000001</v>
      </c>
      <c r="I546" s="6">
        <f t="shared" si="21"/>
        <v>56202.310079999996</v>
      </c>
      <c r="J546" s="6">
        <f t="shared" si="21"/>
        <v>16462.621440000003</v>
      </c>
      <c r="K546" s="6">
        <f t="shared" si="21"/>
        <v>5689.9497600000004</v>
      </c>
      <c r="L546" s="6">
        <f t="shared" si="21"/>
        <v>6949.3852799999995</v>
      </c>
      <c r="M546" s="8">
        <f t="shared" si="21"/>
        <v>16957.399680000002</v>
      </c>
    </row>
    <row r="547" spans="2:13" x14ac:dyDescent="0.2">
      <c r="B547" s="7">
        <v>41024</v>
      </c>
      <c r="C547" s="18">
        <v>1.806</v>
      </c>
      <c r="D547" s="6">
        <f t="shared" si="22"/>
        <v>20441.0304</v>
      </c>
      <c r="E547" s="6">
        <f t="shared" si="22"/>
        <v>7661.4854400000013</v>
      </c>
      <c r="F547" s="6">
        <f t="shared" si="21"/>
        <v>15947.124480000004</v>
      </c>
      <c r="G547" s="6">
        <f t="shared" si="21"/>
        <v>24513.63264</v>
      </c>
      <c r="H547" s="6">
        <f t="shared" si="21"/>
        <v>16555.67424</v>
      </c>
      <c r="I547" s="6">
        <f t="shared" si="21"/>
        <v>38993.996160000002</v>
      </c>
      <c r="J547" s="6">
        <f t="shared" si="21"/>
        <v>11422.01088</v>
      </c>
      <c r="K547" s="6">
        <f t="shared" si="21"/>
        <v>3947.7715199999993</v>
      </c>
      <c r="L547" s="6">
        <f t="shared" si="21"/>
        <v>4821.5865599999997</v>
      </c>
      <c r="M547" s="8">
        <f t="shared" si="21"/>
        <v>11765.29536</v>
      </c>
    </row>
    <row r="548" spans="2:13" x14ac:dyDescent="0.2">
      <c r="B548" s="7">
        <v>41025</v>
      </c>
      <c r="C548" s="18">
        <v>1.165</v>
      </c>
      <c r="D548" s="6">
        <f t="shared" si="22"/>
        <v>13185.936000000002</v>
      </c>
      <c r="E548" s="6">
        <f t="shared" si="22"/>
        <v>4942.2096000000001</v>
      </c>
      <c r="F548" s="6">
        <f t="shared" si="21"/>
        <v>10287.043200000002</v>
      </c>
      <c r="G548" s="6">
        <f t="shared" si="21"/>
        <v>15813.057600000002</v>
      </c>
      <c r="H548" s="6">
        <f t="shared" si="21"/>
        <v>10679.6016</v>
      </c>
      <c r="I548" s="6">
        <f t="shared" si="21"/>
        <v>25153.934399999998</v>
      </c>
      <c r="J548" s="6">
        <f t="shared" si="21"/>
        <v>7368.0192000000015</v>
      </c>
      <c r="K548" s="6">
        <f t="shared" si="21"/>
        <v>2546.5967999999998</v>
      </c>
      <c r="L548" s="6">
        <f t="shared" si="21"/>
        <v>3110.2703999999999</v>
      </c>
      <c r="M548" s="8">
        <f t="shared" si="21"/>
        <v>7589.4624000000003</v>
      </c>
    </row>
    <row r="549" spans="2:13" x14ac:dyDescent="0.2">
      <c r="B549" s="7">
        <v>41026</v>
      </c>
      <c r="C549" s="18">
        <v>1.224</v>
      </c>
      <c r="D549" s="6">
        <f t="shared" si="22"/>
        <v>13853.721599999999</v>
      </c>
      <c r="E549" s="6">
        <f t="shared" si="22"/>
        <v>5192.5017599999992</v>
      </c>
      <c r="F549" s="6">
        <f t="shared" si="21"/>
        <v>10808.017919999998</v>
      </c>
      <c r="G549" s="6">
        <f t="shared" si="21"/>
        <v>16613.89056</v>
      </c>
      <c r="H549" s="6">
        <f t="shared" si="21"/>
        <v>11220.45696</v>
      </c>
      <c r="I549" s="6">
        <f t="shared" si="21"/>
        <v>26427.824639999992</v>
      </c>
      <c r="J549" s="6">
        <f t="shared" si="21"/>
        <v>7741.163520000001</v>
      </c>
      <c r="K549" s="6">
        <f t="shared" si="21"/>
        <v>2675.5660800000001</v>
      </c>
      <c r="L549" s="6">
        <f t="shared" si="21"/>
        <v>3267.7862399999999</v>
      </c>
      <c r="M549" s="8">
        <f t="shared" si="21"/>
        <v>7973.8214400000006</v>
      </c>
    </row>
    <row r="550" spans="2:13" x14ac:dyDescent="0.2">
      <c r="B550" s="7">
        <v>41027</v>
      </c>
      <c r="C550" s="18">
        <v>0.29099999999999998</v>
      </c>
      <c r="D550" s="6">
        <f t="shared" si="22"/>
        <v>3293.6543999999999</v>
      </c>
      <c r="E550" s="6">
        <f t="shared" si="22"/>
        <v>1234.4918399999997</v>
      </c>
      <c r="F550" s="6">
        <f t="shared" si="22"/>
        <v>2569.5532800000001</v>
      </c>
      <c r="G550" s="6">
        <f t="shared" si="22"/>
        <v>3949.87104</v>
      </c>
      <c r="H550" s="6">
        <f t="shared" si="22"/>
        <v>2667.6086399999995</v>
      </c>
      <c r="I550" s="6">
        <f t="shared" si="22"/>
        <v>6283.0857599999999</v>
      </c>
      <c r="J550" s="6">
        <f t="shared" si="22"/>
        <v>1840.4236799999999</v>
      </c>
      <c r="K550" s="6">
        <f t="shared" si="22"/>
        <v>636.10271999999998</v>
      </c>
      <c r="L550" s="6">
        <f t="shared" si="22"/>
        <v>776.90015999999991</v>
      </c>
      <c r="M550" s="8">
        <f t="shared" si="22"/>
        <v>1895.73696</v>
      </c>
    </row>
    <row r="551" spans="2:13" x14ac:dyDescent="0.2">
      <c r="B551" s="7">
        <v>41028</v>
      </c>
      <c r="C551" s="18">
        <v>0.155</v>
      </c>
      <c r="D551" s="6">
        <f t="shared" si="22"/>
        <v>1754.3520000000001</v>
      </c>
      <c r="E551" s="6">
        <f t="shared" si="22"/>
        <v>657.54719999999998</v>
      </c>
      <c r="F551" s="6">
        <f t="shared" si="22"/>
        <v>1368.6623999999999</v>
      </c>
      <c r="G551" s="6">
        <f t="shared" si="22"/>
        <v>2103.8831999999998</v>
      </c>
      <c r="H551" s="6">
        <f t="shared" si="22"/>
        <v>1420.8912</v>
      </c>
      <c r="I551" s="6">
        <f t="shared" si="22"/>
        <v>3346.6607999999997</v>
      </c>
      <c r="J551" s="6">
        <f t="shared" si="22"/>
        <v>980.29440000000022</v>
      </c>
      <c r="K551" s="6">
        <f t="shared" si="22"/>
        <v>338.81759999999997</v>
      </c>
      <c r="L551" s="6">
        <f t="shared" si="22"/>
        <v>413.81279999999998</v>
      </c>
      <c r="M551" s="8">
        <f t="shared" si="22"/>
        <v>1009.7567999999999</v>
      </c>
    </row>
    <row r="552" spans="2:13" x14ac:dyDescent="0.2">
      <c r="B552" s="7">
        <v>41029</v>
      </c>
      <c r="C552" s="18">
        <v>0.13600000000000001</v>
      </c>
      <c r="D552" s="6">
        <f t="shared" si="22"/>
        <v>1539.3024000000003</v>
      </c>
      <c r="E552" s="6">
        <f t="shared" si="22"/>
        <v>576.94464000000005</v>
      </c>
      <c r="F552" s="6">
        <f t="shared" si="22"/>
        <v>1200.8908800000004</v>
      </c>
      <c r="G552" s="6">
        <f t="shared" si="22"/>
        <v>1845.9878400000002</v>
      </c>
      <c r="H552" s="6">
        <f t="shared" si="22"/>
        <v>1246.7174399999999</v>
      </c>
      <c r="I552" s="6">
        <f t="shared" si="22"/>
        <v>2936.4249599999998</v>
      </c>
      <c r="J552" s="6">
        <f t="shared" si="22"/>
        <v>860.12928000000011</v>
      </c>
      <c r="K552" s="6">
        <f t="shared" si="22"/>
        <v>297.28512000000001</v>
      </c>
      <c r="L552" s="6">
        <f t="shared" si="22"/>
        <v>363.08736000000005</v>
      </c>
      <c r="M552" s="8">
        <f t="shared" si="22"/>
        <v>885.98016000000018</v>
      </c>
    </row>
    <row r="553" spans="2:13" x14ac:dyDescent="0.2">
      <c r="B553" s="7">
        <v>41030</v>
      </c>
      <c r="C553" s="18">
        <v>1.4E-2</v>
      </c>
      <c r="D553" s="6">
        <f t="shared" si="22"/>
        <v>158.45760000000001</v>
      </c>
      <c r="E553" s="6">
        <f t="shared" si="22"/>
        <v>59.391360000000006</v>
      </c>
      <c r="F553" s="6">
        <f t="shared" si="22"/>
        <v>123.62112</v>
      </c>
      <c r="G553" s="6">
        <f t="shared" si="22"/>
        <v>190.02816000000001</v>
      </c>
      <c r="H553" s="6">
        <f t="shared" si="22"/>
        <v>128.33856</v>
      </c>
      <c r="I553" s="6">
        <f t="shared" si="22"/>
        <v>302.27904000000001</v>
      </c>
      <c r="J553" s="6">
        <f t="shared" si="22"/>
        <v>88.542719999999989</v>
      </c>
      <c r="K553" s="6">
        <f t="shared" si="22"/>
        <v>30.602879999999999</v>
      </c>
      <c r="L553" s="6">
        <f t="shared" si="22"/>
        <v>37.376640000000002</v>
      </c>
      <c r="M553" s="8">
        <f t="shared" si="22"/>
        <v>91.20384</v>
      </c>
    </row>
    <row r="554" spans="2:13" x14ac:dyDescent="0.2">
      <c r="B554" s="7">
        <v>41031</v>
      </c>
      <c r="C554" s="18">
        <v>0.81499999999999995</v>
      </c>
      <c r="D554" s="6">
        <f t="shared" si="22"/>
        <v>9224.4959999999992</v>
      </c>
      <c r="E554" s="6">
        <f t="shared" si="22"/>
        <v>3457.4256</v>
      </c>
      <c r="F554" s="6">
        <f t="shared" si="22"/>
        <v>7196.5151999999998</v>
      </c>
      <c r="G554" s="6">
        <f t="shared" si="22"/>
        <v>11062.3536</v>
      </c>
      <c r="H554" s="6">
        <f t="shared" si="22"/>
        <v>7471.1375999999991</v>
      </c>
      <c r="I554" s="6">
        <f t="shared" si="22"/>
        <v>17596.958399999996</v>
      </c>
      <c r="J554" s="6">
        <f t="shared" si="22"/>
        <v>5154.4511999999995</v>
      </c>
      <c r="K554" s="6">
        <f t="shared" si="22"/>
        <v>1781.5247999999995</v>
      </c>
      <c r="L554" s="6">
        <f t="shared" si="22"/>
        <v>2175.8544000000002</v>
      </c>
      <c r="M554" s="8">
        <f t="shared" si="22"/>
        <v>5309.366399999999</v>
      </c>
    </row>
    <row r="555" spans="2:13" x14ac:dyDescent="0.2">
      <c r="B555" s="7">
        <v>41032</v>
      </c>
      <c r="C555" s="18">
        <v>1.113</v>
      </c>
      <c r="D555" s="6">
        <f t="shared" si="22"/>
        <v>12597.379199999999</v>
      </c>
      <c r="E555" s="6">
        <f t="shared" si="22"/>
        <v>4721.61312</v>
      </c>
      <c r="F555" s="6">
        <f t="shared" si="22"/>
        <v>9827.8790400000016</v>
      </c>
      <c r="G555" s="6">
        <f t="shared" si="22"/>
        <v>15107.238720000001</v>
      </c>
      <c r="H555" s="6">
        <f t="shared" si="22"/>
        <v>10202.915519999999</v>
      </c>
      <c r="I555" s="6">
        <f t="shared" si="22"/>
        <v>24031.183679999998</v>
      </c>
      <c r="J555" s="6">
        <f t="shared" si="22"/>
        <v>7039.1462399999991</v>
      </c>
      <c r="K555" s="6">
        <f t="shared" si="22"/>
        <v>2432.9289599999993</v>
      </c>
      <c r="L555" s="6">
        <f t="shared" si="22"/>
        <v>2971.4428799999996</v>
      </c>
      <c r="M555" s="8">
        <f t="shared" si="22"/>
        <v>7250.7052799999992</v>
      </c>
    </row>
    <row r="556" spans="2:13" x14ac:dyDescent="0.2">
      <c r="B556" s="7">
        <v>41033</v>
      </c>
      <c r="C556" s="18">
        <v>0.89800000000000002</v>
      </c>
      <c r="D556" s="6">
        <f t="shared" si="22"/>
        <v>10163.923199999997</v>
      </c>
      <c r="E556" s="6">
        <f t="shared" si="22"/>
        <v>3809.5315200000005</v>
      </c>
      <c r="F556" s="6">
        <f t="shared" si="22"/>
        <v>7929.4118400000016</v>
      </c>
      <c r="G556" s="6">
        <f t="shared" si="22"/>
        <v>12188.949119999999</v>
      </c>
      <c r="H556" s="6">
        <f t="shared" si="22"/>
        <v>8232.0019200000006</v>
      </c>
      <c r="I556" s="6">
        <f t="shared" si="22"/>
        <v>19389.041280000001</v>
      </c>
      <c r="J556" s="6">
        <f t="shared" si="22"/>
        <v>5679.3830399999997</v>
      </c>
      <c r="K556" s="6">
        <f t="shared" si="22"/>
        <v>1962.9561599999997</v>
      </c>
      <c r="L556" s="6">
        <f t="shared" si="22"/>
        <v>2397.4444800000001</v>
      </c>
      <c r="M556" s="8">
        <f t="shared" si="22"/>
        <v>5850.0748800000001</v>
      </c>
    </row>
    <row r="557" spans="2:13" x14ac:dyDescent="0.2">
      <c r="B557" s="7">
        <v>41034</v>
      </c>
      <c r="C557" s="18">
        <v>1.224</v>
      </c>
      <c r="D557" s="6">
        <f t="shared" si="22"/>
        <v>13853.721599999999</v>
      </c>
      <c r="E557" s="6">
        <f t="shared" si="22"/>
        <v>5192.5017599999992</v>
      </c>
      <c r="F557" s="6">
        <f t="shared" si="22"/>
        <v>10808.017919999998</v>
      </c>
      <c r="G557" s="6">
        <f t="shared" si="22"/>
        <v>16613.89056</v>
      </c>
      <c r="H557" s="6">
        <f t="shared" si="22"/>
        <v>11220.45696</v>
      </c>
      <c r="I557" s="6">
        <f t="shared" si="22"/>
        <v>26427.824639999992</v>
      </c>
      <c r="J557" s="6">
        <f t="shared" si="22"/>
        <v>7741.163520000001</v>
      </c>
      <c r="K557" s="6">
        <f t="shared" si="22"/>
        <v>2675.5660800000001</v>
      </c>
      <c r="L557" s="6">
        <f t="shared" si="22"/>
        <v>3267.7862399999999</v>
      </c>
      <c r="M557" s="8">
        <f t="shared" si="22"/>
        <v>7973.8214400000006</v>
      </c>
    </row>
    <row r="558" spans="2:13" x14ac:dyDescent="0.2">
      <c r="B558" s="7">
        <v>41035</v>
      </c>
      <c r="C558" s="18">
        <v>1.2170000000000001</v>
      </c>
      <c r="D558" s="6">
        <f t="shared" si="22"/>
        <v>13774.4928</v>
      </c>
      <c r="E558" s="6">
        <f t="shared" si="22"/>
        <v>5162.8060800000003</v>
      </c>
      <c r="F558" s="6">
        <f t="shared" si="22"/>
        <v>10746.20736</v>
      </c>
      <c r="G558" s="6">
        <f t="shared" si="22"/>
        <v>16518.876479999999</v>
      </c>
      <c r="H558" s="6">
        <f t="shared" si="22"/>
        <v>11156.287679999999</v>
      </c>
      <c r="I558" s="6">
        <f t="shared" si="22"/>
        <v>26276.685120000002</v>
      </c>
      <c r="J558" s="6">
        <f t="shared" si="22"/>
        <v>7696.8921600000012</v>
      </c>
      <c r="K558" s="6">
        <f t="shared" si="22"/>
        <v>2660.2646399999999</v>
      </c>
      <c r="L558" s="6">
        <f t="shared" si="22"/>
        <v>3249.0979200000002</v>
      </c>
      <c r="M558" s="8">
        <f t="shared" si="22"/>
        <v>7928.2195199999996</v>
      </c>
    </row>
    <row r="559" spans="2:13" x14ac:dyDescent="0.2">
      <c r="B559" s="7">
        <v>41036</v>
      </c>
      <c r="C559" s="18">
        <v>0.95199999999999996</v>
      </c>
      <c r="D559" s="6">
        <f t="shared" si="22"/>
        <v>10775.116800000002</v>
      </c>
      <c r="E559" s="6">
        <f t="shared" si="22"/>
        <v>4038.6124799999998</v>
      </c>
      <c r="F559" s="6">
        <f t="shared" si="22"/>
        <v>8406.2361600000004</v>
      </c>
      <c r="G559" s="6">
        <f t="shared" si="22"/>
        <v>12921.914880000002</v>
      </c>
      <c r="H559" s="6">
        <f t="shared" si="22"/>
        <v>8727.0220799999988</v>
      </c>
      <c r="I559" s="6">
        <f t="shared" si="22"/>
        <v>20554.974719999998</v>
      </c>
      <c r="J559" s="6">
        <f t="shared" si="22"/>
        <v>6020.9049599999989</v>
      </c>
      <c r="K559" s="6">
        <f t="shared" si="22"/>
        <v>2080.9958399999996</v>
      </c>
      <c r="L559" s="6">
        <f t="shared" si="22"/>
        <v>2541.6115199999999</v>
      </c>
      <c r="M559" s="8">
        <f t="shared" si="22"/>
        <v>6201.8611199999996</v>
      </c>
    </row>
    <row r="560" spans="2:13" x14ac:dyDescent="0.2">
      <c r="B560" s="7">
        <v>41037</v>
      </c>
      <c r="C560" s="18">
        <v>0.70599999999999996</v>
      </c>
      <c r="D560" s="6">
        <f t="shared" si="22"/>
        <v>7990.790399999999</v>
      </c>
      <c r="E560" s="6">
        <f t="shared" si="22"/>
        <v>2995.0214400000004</v>
      </c>
      <c r="F560" s="6">
        <f t="shared" si="22"/>
        <v>6234.0364800000007</v>
      </c>
      <c r="G560" s="6">
        <f t="shared" si="22"/>
        <v>9582.8486400000002</v>
      </c>
      <c r="H560" s="6">
        <f t="shared" si="22"/>
        <v>6471.9302399999997</v>
      </c>
      <c r="I560" s="6">
        <f t="shared" si="22"/>
        <v>15243.500160000001</v>
      </c>
      <c r="J560" s="6">
        <f t="shared" si="22"/>
        <v>4465.0828799999999</v>
      </c>
      <c r="K560" s="6">
        <f t="shared" si="22"/>
        <v>1543.2595199999996</v>
      </c>
      <c r="L560" s="6">
        <f t="shared" si="22"/>
        <v>1884.8505599999996</v>
      </c>
      <c r="M560" s="8">
        <f t="shared" si="22"/>
        <v>4599.2793599999995</v>
      </c>
    </row>
    <row r="561" spans="2:13" x14ac:dyDescent="0.2">
      <c r="B561" s="7">
        <v>41038</v>
      </c>
      <c r="C561" s="18">
        <v>0.55700000000000005</v>
      </c>
      <c r="D561" s="6">
        <f t="shared" si="22"/>
        <v>6304.3487999999998</v>
      </c>
      <c r="E561" s="6">
        <f t="shared" si="22"/>
        <v>2362.9276800000002</v>
      </c>
      <c r="F561" s="6">
        <f t="shared" si="22"/>
        <v>4918.3545600000007</v>
      </c>
      <c r="G561" s="6">
        <f t="shared" si="22"/>
        <v>7560.4060800000025</v>
      </c>
      <c r="H561" s="6">
        <f t="shared" si="22"/>
        <v>5106.0412799999995</v>
      </c>
      <c r="I561" s="6">
        <f t="shared" si="22"/>
        <v>12026.38752</v>
      </c>
      <c r="J561" s="6">
        <f t="shared" si="22"/>
        <v>3522.7353600000006</v>
      </c>
      <c r="K561" s="6">
        <f t="shared" si="22"/>
        <v>1217.55744</v>
      </c>
      <c r="L561" s="6">
        <f t="shared" si="22"/>
        <v>1487.0563199999999</v>
      </c>
      <c r="M561" s="8">
        <f t="shared" si="22"/>
        <v>3628.6099200000003</v>
      </c>
    </row>
    <row r="562" spans="2:13" x14ac:dyDescent="0.2">
      <c r="B562" s="7">
        <v>41039</v>
      </c>
      <c r="C562" s="18">
        <v>0.40699999999999997</v>
      </c>
      <c r="D562" s="6">
        <f t="shared" si="22"/>
        <v>4606.5887999999995</v>
      </c>
      <c r="E562" s="6">
        <f t="shared" si="22"/>
        <v>1726.59168</v>
      </c>
      <c r="F562" s="6">
        <f t="shared" si="22"/>
        <v>3593.84256</v>
      </c>
      <c r="G562" s="6">
        <f t="shared" si="22"/>
        <v>5524.3900799999992</v>
      </c>
      <c r="H562" s="6">
        <f t="shared" si="22"/>
        <v>3730.9852799999994</v>
      </c>
      <c r="I562" s="6">
        <f t="shared" si="22"/>
        <v>8787.6835199999987</v>
      </c>
      <c r="J562" s="6">
        <f t="shared" si="22"/>
        <v>2574.0633599999996</v>
      </c>
      <c r="K562" s="6">
        <f t="shared" si="22"/>
        <v>889.66944000000001</v>
      </c>
      <c r="L562" s="6">
        <f t="shared" si="22"/>
        <v>1086.59232</v>
      </c>
      <c r="M562" s="8">
        <f t="shared" si="22"/>
        <v>2651.4259199999997</v>
      </c>
    </row>
    <row r="563" spans="2:13" x14ac:dyDescent="0.2">
      <c r="B563" s="7">
        <v>41040</v>
      </c>
      <c r="C563" s="18">
        <v>0.22500000000000001</v>
      </c>
      <c r="D563" s="6">
        <f t="shared" si="22"/>
        <v>2546.64</v>
      </c>
      <c r="E563" s="6">
        <f t="shared" si="22"/>
        <v>954.50400000000013</v>
      </c>
      <c r="F563" s="6">
        <f t="shared" si="22"/>
        <v>1986.7680000000003</v>
      </c>
      <c r="G563" s="6">
        <f t="shared" si="22"/>
        <v>3054.0240000000003</v>
      </c>
      <c r="H563" s="6">
        <f t="shared" si="22"/>
        <v>2062.5839999999998</v>
      </c>
      <c r="I563" s="6">
        <f t="shared" si="22"/>
        <v>4858.0559999999996</v>
      </c>
      <c r="J563" s="6">
        <f t="shared" si="22"/>
        <v>1423.0079999999998</v>
      </c>
      <c r="K563" s="6">
        <f t="shared" si="22"/>
        <v>491.83199999999999</v>
      </c>
      <c r="L563" s="6">
        <f t="shared" si="22"/>
        <v>600.69600000000003</v>
      </c>
      <c r="M563" s="8">
        <f t="shared" si="22"/>
        <v>1465.7760000000001</v>
      </c>
    </row>
    <row r="564" spans="2:13" x14ac:dyDescent="0.2">
      <c r="B564" s="7">
        <v>41041</v>
      </c>
      <c r="C564" s="18">
        <v>0.14699999999999999</v>
      </c>
      <c r="D564" s="6">
        <f t="shared" si="22"/>
        <v>1663.8047999999999</v>
      </c>
      <c r="E564" s="6">
        <f t="shared" si="22"/>
        <v>623.6092799999999</v>
      </c>
      <c r="F564" s="6">
        <f t="shared" si="22"/>
        <v>1298.0217599999999</v>
      </c>
      <c r="G564" s="6">
        <f t="shared" si="22"/>
        <v>1995.2956799999999</v>
      </c>
      <c r="H564" s="6">
        <f t="shared" si="22"/>
        <v>1347.5548799999999</v>
      </c>
      <c r="I564" s="6">
        <f t="shared" si="22"/>
        <v>3173.9299199999996</v>
      </c>
      <c r="J564" s="6">
        <f t="shared" si="22"/>
        <v>929.69855999999982</v>
      </c>
      <c r="K564" s="6">
        <f t="shared" si="22"/>
        <v>321.33024</v>
      </c>
      <c r="L564" s="6">
        <f t="shared" si="22"/>
        <v>392.45472000000001</v>
      </c>
      <c r="M564" s="8">
        <f t="shared" si="22"/>
        <v>957.64031999999997</v>
      </c>
    </row>
    <row r="565" spans="2:13" x14ac:dyDescent="0.2">
      <c r="B565" s="7">
        <v>41042</v>
      </c>
      <c r="C565" s="18">
        <v>9.5000000000000001E-2</v>
      </c>
      <c r="D565" s="6">
        <f t="shared" si="22"/>
        <v>1075.2479999999998</v>
      </c>
      <c r="E565" s="6">
        <f t="shared" si="22"/>
        <v>403.01280000000008</v>
      </c>
      <c r="F565" s="6">
        <f t="shared" si="22"/>
        <v>838.85759999999993</v>
      </c>
      <c r="G565" s="6">
        <f t="shared" si="22"/>
        <v>1289.4768000000001</v>
      </c>
      <c r="H565" s="6">
        <f t="shared" si="22"/>
        <v>870.86879999999985</v>
      </c>
      <c r="I565" s="6">
        <f t="shared" si="22"/>
        <v>2051.1792</v>
      </c>
      <c r="J565" s="6">
        <f t="shared" si="22"/>
        <v>600.82560000000001</v>
      </c>
      <c r="K565" s="6">
        <f t="shared" si="22"/>
        <v>207.66239999999999</v>
      </c>
      <c r="L565" s="6">
        <f t="shared" si="22"/>
        <v>253.62719999999999</v>
      </c>
      <c r="M565" s="8">
        <f t="shared" si="22"/>
        <v>618.8832000000001</v>
      </c>
    </row>
    <row r="566" spans="2:13" x14ac:dyDescent="0.2">
      <c r="B566" s="7">
        <v>41043</v>
      </c>
      <c r="C566" s="18">
        <v>5.7000000000000002E-2</v>
      </c>
      <c r="D566" s="6">
        <f t="shared" si="22"/>
        <v>645.14879999999994</v>
      </c>
      <c r="E566" s="6">
        <f t="shared" si="22"/>
        <v>241.80768</v>
      </c>
      <c r="F566" s="6">
        <f t="shared" si="22"/>
        <v>503.31456000000003</v>
      </c>
      <c r="G566" s="6">
        <f t="shared" si="22"/>
        <v>773.68608000000006</v>
      </c>
      <c r="H566" s="6">
        <f t="shared" si="22"/>
        <v>522.52128000000005</v>
      </c>
      <c r="I566" s="6">
        <f t="shared" si="22"/>
        <v>1230.7075199999997</v>
      </c>
      <c r="J566" s="6">
        <f t="shared" si="22"/>
        <v>360.49536000000006</v>
      </c>
      <c r="K566" s="6">
        <f t="shared" si="22"/>
        <v>124.59744000000001</v>
      </c>
      <c r="L566" s="6">
        <f t="shared" si="22"/>
        <v>152.17632</v>
      </c>
      <c r="M566" s="8">
        <f t="shared" si="22"/>
        <v>371.32991999999996</v>
      </c>
    </row>
    <row r="567" spans="2:13" x14ac:dyDescent="0.2">
      <c r="B567" s="7">
        <v>41044</v>
      </c>
      <c r="C567" s="18">
        <v>3.3000000000000002E-2</v>
      </c>
      <c r="D567" s="6">
        <f t="shared" si="22"/>
        <v>373.50720000000001</v>
      </c>
      <c r="E567" s="6">
        <f t="shared" si="22"/>
        <v>139.99392</v>
      </c>
      <c r="F567" s="6">
        <f t="shared" si="22"/>
        <v>291.39264000000003</v>
      </c>
      <c r="G567" s="6">
        <f t="shared" si="22"/>
        <v>447.92352000000005</v>
      </c>
      <c r="H567" s="6">
        <f t="shared" si="22"/>
        <v>302.51231999999999</v>
      </c>
      <c r="I567" s="6">
        <f t="shared" si="22"/>
        <v>712.51487999999995</v>
      </c>
      <c r="J567" s="6">
        <f t="shared" si="22"/>
        <v>208.70784000000003</v>
      </c>
      <c r="K567" s="6">
        <f t="shared" si="22"/>
        <v>72.135359999999991</v>
      </c>
      <c r="L567" s="6">
        <f t="shared" si="22"/>
        <v>88.102080000000001</v>
      </c>
      <c r="M567" s="8">
        <f t="shared" si="22"/>
        <v>214.98048</v>
      </c>
    </row>
    <row r="568" spans="2:13" x14ac:dyDescent="0.2">
      <c r="B568" s="7">
        <v>41045</v>
      </c>
      <c r="C568" s="18">
        <v>2.4E-2</v>
      </c>
      <c r="D568" s="6">
        <f t="shared" si="22"/>
        <v>271.64159999999998</v>
      </c>
      <c r="E568" s="6">
        <f t="shared" si="22"/>
        <v>101.81376</v>
      </c>
      <c r="F568" s="6">
        <f t="shared" si="22"/>
        <v>211.92192000000003</v>
      </c>
      <c r="G568" s="6">
        <f t="shared" si="22"/>
        <v>325.76256000000006</v>
      </c>
      <c r="H568" s="6">
        <f t="shared" si="22"/>
        <v>220.00895999999997</v>
      </c>
      <c r="I568" s="6">
        <f t="shared" si="22"/>
        <v>518.19263999999998</v>
      </c>
      <c r="J568" s="6">
        <f t="shared" si="22"/>
        <v>151.78751999999997</v>
      </c>
      <c r="K568" s="6">
        <f t="shared" si="22"/>
        <v>52.462079999999993</v>
      </c>
      <c r="L568" s="6">
        <f t="shared" si="22"/>
        <v>64.074240000000003</v>
      </c>
      <c r="M568" s="8">
        <f t="shared" si="22"/>
        <v>156.34944000000002</v>
      </c>
    </row>
    <row r="569" spans="2:13" x14ac:dyDescent="0.2">
      <c r="B569" s="7">
        <v>41046</v>
      </c>
      <c r="C569" s="18">
        <v>2.1000000000000001E-2</v>
      </c>
      <c r="D569" s="6">
        <f t="shared" si="22"/>
        <v>237.68639999999999</v>
      </c>
      <c r="E569" s="6">
        <f t="shared" si="22"/>
        <v>89.087040000000002</v>
      </c>
      <c r="F569" s="6">
        <f t="shared" si="22"/>
        <v>185.43168000000003</v>
      </c>
      <c r="G569" s="6">
        <f t="shared" ref="F569:M600" si="23">$C569*G$5*24*3600/100</f>
        <v>285.04223999999999</v>
      </c>
      <c r="H569" s="6">
        <f t="shared" si="23"/>
        <v>192.50784000000004</v>
      </c>
      <c r="I569" s="6">
        <f t="shared" si="23"/>
        <v>453.41856000000001</v>
      </c>
      <c r="J569" s="6">
        <f t="shared" si="23"/>
        <v>132.81408000000002</v>
      </c>
      <c r="K569" s="6">
        <f t="shared" si="23"/>
        <v>45.904319999999991</v>
      </c>
      <c r="L569" s="6">
        <f t="shared" si="23"/>
        <v>56.064959999999999</v>
      </c>
      <c r="M569" s="8">
        <f t="shared" si="23"/>
        <v>136.80575999999999</v>
      </c>
    </row>
    <row r="570" spans="2:13" x14ac:dyDescent="0.2">
      <c r="B570" s="7">
        <v>41047</v>
      </c>
      <c r="C570" s="18">
        <v>2.1000000000000001E-2</v>
      </c>
      <c r="D570" s="6">
        <f t="shared" ref="D570:M620" si="24">$C570*D$5*24*3600/100</f>
        <v>237.68639999999999</v>
      </c>
      <c r="E570" s="6">
        <f t="shared" si="24"/>
        <v>89.087040000000002</v>
      </c>
      <c r="F570" s="6">
        <f t="shared" si="23"/>
        <v>185.43168000000003</v>
      </c>
      <c r="G570" s="6">
        <f t="shared" si="23"/>
        <v>285.04223999999999</v>
      </c>
      <c r="H570" s="6">
        <f t="shared" si="23"/>
        <v>192.50784000000004</v>
      </c>
      <c r="I570" s="6">
        <f t="shared" si="23"/>
        <v>453.41856000000001</v>
      </c>
      <c r="J570" s="6">
        <f t="shared" si="23"/>
        <v>132.81408000000002</v>
      </c>
      <c r="K570" s="6">
        <f t="shared" si="23"/>
        <v>45.904319999999991</v>
      </c>
      <c r="L570" s="6">
        <f t="shared" si="23"/>
        <v>56.064959999999999</v>
      </c>
      <c r="M570" s="8">
        <f t="shared" si="23"/>
        <v>136.80575999999999</v>
      </c>
    </row>
    <row r="571" spans="2:13" x14ac:dyDescent="0.2">
      <c r="B571" s="7">
        <v>41048</v>
      </c>
      <c r="C571" s="18">
        <v>2.1000000000000001E-2</v>
      </c>
      <c r="D571" s="6">
        <f t="shared" si="24"/>
        <v>237.68639999999999</v>
      </c>
      <c r="E571" s="6">
        <f t="shared" si="24"/>
        <v>89.087040000000002</v>
      </c>
      <c r="F571" s="6">
        <f t="shared" si="23"/>
        <v>185.43168000000003</v>
      </c>
      <c r="G571" s="6">
        <f t="shared" si="23"/>
        <v>285.04223999999999</v>
      </c>
      <c r="H571" s="6">
        <f t="shared" si="23"/>
        <v>192.50784000000004</v>
      </c>
      <c r="I571" s="6">
        <f t="shared" si="23"/>
        <v>453.41856000000001</v>
      </c>
      <c r="J571" s="6">
        <f t="shared" si="23"/>
        <v>132.81408000000002</v>
      </c>
      <c r="K571" s="6">
        <f t="shared" si="23"/>
        <v>45.904319999999991</v>
      </c>
      <c r="L571" s="6">
        <f t="shared" si="23"/>
        <v>56.064959999999999</v>
      </c>
      <c r="M571" s="8">
        <f t="shared" si="23"/>
        <v>136.80575999999999</v>
      </c>
    </row>
    <row r="572" spans="2:13" x14ac:dyDescent="0.2">
      <c r="B572" s="7">
        <v>41049</v>
      </c>
      <c r="C572" s="18">
        <v>2.1000000000000001E-2</v>
      </c>
      <c r="D572" s="6">
        <f t="shared" si="24"/>
        <v>237.68639999999999</v>
      </c>
      <c r="E572" s="6">
        <f t="shared" si="24"/>
        <v>89.087040000000002</v>
      </c>
      <c r="F572" s="6">
        <f t="shared" si="23"/>
        <v>185.43168000000003</v>
      </c>
      <c r="G572" s="6">
        <f t="shared" si="23"/>
        <v>285.04223999999999</v>
      </c>
      <c r="H572" s="6">
        <f t="shared" si="23"/>
        <v>192.50784000000004</v>
      </c>
      <c r="I572" s="6">
        <f t="shared" si="23"/>
        <v>453.41856000000001</v>
      </c>
      <c r="J572" s="6">
        <f t="shared" si="23"/>
        <v>132.81408000000002</v>
      </c>
      <c r="K572" s="6">
        <f t="shared" si="23"/>
        <v>45.904319999999991</v>
      </c>
      <c r="L572" s="6">
        <f t="shared" si="23"/>
        <v>56.064959999999999</v>
      </c>
      <c r="M572" s="8">
        <f t="shared" si="23"/>
        <v>136.80575999999999</v>
      </c>
    </row>
    <row r="573" spans="2:13" x14ac:dyDescent="0.2">
      <c r="B573" s="7">
        <v>41050</v>
      </c>
      <c r="C573" s="18">
        <v>2.1000000000000001E-2</v>
      </c>
      <c r="D573" s="6">
        <f t="shared" si="24"/>
        <v>237.68639999999999</v>
      </c>
      <c r="E573" s="6">
        <f t="shared" si="24"/>
        <v>89.087040000000002</v>
      </c>
      <c r="F573" s="6">
        <f t="shared" si="23"/>
        <v>185.43168000000003</v>
      </c>
      <c r="G573" s="6">
        <f t="shared" si="23"/>
        <v>285.04223999999999</v>
      </c>
      <c r="H573" s="6">
        <f t="shared" si="23"/>
        <v>192.50784000000004</v>
      </c>
      <c r="I573" s="6">
        <f t="shared" si="23"/>
        <v>453.41856000000001</v>
      </c>
      <c r="J573" s="6">
        <f t="shared" si="23"/>
        <v>132.81408000000002</v>
      </c>
      <c r="K573" s="6">
        <f t="shared" si="23"/>
        <v>45.904319999999991</v>
      </c>
      <c r="L573" s="6">
        <f t="shared" si="23"/>
        <v>56.064959999999999</v>
      </c>
      <c r="M573" s="8">
        <f t="shared" si="23"/>
        <v>136.80575999999999</v>
      </c>
    </row>
    <row r="574" spans="2:13" x14ac:dyDescent="0.2">
      <c r="B574" s="7">
        <v>41051</v>
      </c>
      <c r="C574" s="18">
        <v>2.1000000000000001E-2</v>
      </c>
      <c r="D574" s="6">
        <f t="shared" si="24"/>
        <v>237.68639999999999</v>
      </c>
      <c r="E574" s="6">
        <f t="shared" si="24"/>
        <v>89.087040000000002</v>
      </c>
      <c r="F574" s="6">
        <f t="shared" si="23"/>
        <v>185.43168000000003</v>
      </c>
      <c r="G574" s="6">
        <f t="shared" si="23"/>
        <v>285.04223999999999</v>
      </c>
      <c r="H574" s="6">
        <f t="shared" si="23"/>
        <v>192.50784000000004</v>
      </c>
      <c r="I574" s="6">
        <f t="shared" si="23"/>
        <v>453.41856000000001</v>
      </c>
      <c r="J574" s="6">
        <f t="shared" si="23"/>
        <v>132.81408000000002</v>
      </c>
      <c r="K574" s="6">
        <f t="shared" si="23"/>
        <v>45.904319999999991</v>
      </c>
      <c r="L574" s="6">
        <f t="shared" si="23"/>
        <v>56.064959999999999</v>
      </c>
      <c r="M574" s="8">
        <f t="shared" si="23"/>
        <v>136.80575999999999</v>
      </c>
    </row>
    <row r="575" spans="2:13" x14ac:dyDescent="0.2">
      <c r="B575" s="7">
        <v>41052</v>
      </c>
      <c r="C575" s="18">
        <v>2.1000000000000001E-2</v>
      </c>
      <c r="D575" s="6">
        <f t="shared" si="24"/>
        <v>237.68639999999999</v>
      </c>
      <c r="E575" s="6">
        <f t="shared" si="24"/>
        <v>89.087040000000002</v>
      </c>
      <c r="F575" s="6">
        <f t="shared" si="23"/>
        <v>185.43168000000003</v>
      </c>
      <c r="G575" s="6">
        <f t="shared" si="23"/>
        <v>285.04223999999999</v>
      </c>
      <c r="H575" s="6">
        <f t="shared" si="23"/>
        <v>192.50784000000004</v>
      </c>
      <c r="I575" s="6">
        <f t="shared" si="23"/>
        <v>453.41856000000001</v>
      </c>
      <c r="J575" s="6">
        <f t="shared" si="23"/>
        <v>132.81408000000002</v>
      </c>
      <c r="K575" s="6">
        <f t="shared" si="23"/>
        <v>45.904319999999991</v>
      </c>
      <c r="L575" s="6">
        <f t="shared" si="23"/>
        <v>56.064959999999999</v>
      </c>
      <c r="M575" s="8">
        <f t="shared" si="23"/>
        <v>136.80575999999999</v>
      </c>
    </row>
    <row r="576" spans="2:13" x14ac:dyDescent="0.2">
      <c r="B576" s="7">
        <v>41053</v>
      </c>
      <c r="C576" s="18">
        <v>3.5999999999999997E-2</v>
      </c>
      <c r="D576" s="6">
        <f t="shared" si="24"/>
        <v>407.4624</v>
      </c>
      <c r="E576" s="6">
        <f t="shared" si="24"/>
        <v>152.72063999999997</v>
      </c>
      <c r="F576" s="6">
        <f t="shared" si="23"/>
        <v>317.88287999999994</v>
      </c>
      <c r="G576" s="6">
        <f t="shared" si="23"/>
        <v>488.6438399999999</v>
      </c>
      <c r="H576" s="6">
        <f t="shared" si="23"/>
        <v>330.01343999999995</v>
      </c>
      <c r="I576" s="6">
        <f t="shared" si="23"/>
        <v>777.28895999999997</v>
      </c>
      <c r="J576" s="6">
        <f t="shared" si="23"/>
        <v>227.68127999999996</v>
      </c>
      <c r="K576" s="6">
        <f t="shared" si="23"/>
        <v>78.693119999999979</v>
      </c>
      <c r="L576" s="6">
        <f t="shared" si="23"/>
        <v>96.111359999999991</v>
      </c>
      <c r="M576" s="8">
        <f t="shared" si="23"/>
        <v>234.52415999999997</v>
      </c>
    </row>
    <row r="577" spans="2:13" x14ac:dyDescent="0.2">
      <c r="B577" s="7">
        <v>41054</v>
      </c>
      <c r="C577" s="18">
        <v>3.5999999999999997E-2</v>
      </c>
      <c r="D577" s="6">
        <f t="shared" si="24"/>
        <v>407.4624</v>
      </c>
      <c r="E577" s="6">
        <f t="shared" si="24"/>
        <v>152.72063999999997</v>
      </c>
      <c r="F577" s="6">
        <f t="shared" si="23"/>
        <v>317.88287999999994</v>
      </c>
      <c r="G577" s="6">
        <f t="shared" si="23"/>
        <v>488.6438399999999</v>
      </c>
      <c r="H577" s="6">
        <f t="shared" si="23"/>
        <v>330.01343999999995</v>
      </c>
      <c r="I577" s="6">
        <f t="shared" si="23"/>
        <v>777.28895999999997</v>
      </c>
      <c r="J577" s="6">
        <f t="shared" si="23"/>
        <v>227.68127999999996</v>
      </c>
      <c r="K577" s="6">
        <f t="shared" si="23"/>
        <v>78.693119999999979</v>
      </c>
      <c r="L577" s="6">
        <f t="shared" si="23"/>
        <v>96.111359999999991</v>
      </c>
      <c r="M577" s="8">
        <f t="shared" si="23"/>
        <v>234.52415999999997</v>
      </c>
    </row>
    <row r="578" spans="2:13" x14ac:dyDescent="0.2">
      <c r="B578" s="7">
        <v>41055</v>
      </c>
      <c r="C578" s="18">
        <v>2.4E-2</v>
      </c>
      <c r="D578" s="6">
        <f t="shared" si="24"/>
        <v>271.64159999999998</v>
      </c>
      <c r="E578" s="6">
        <f t="shared" si="24"/>
        <v>101.81376</v>
      </c>
      <c r="F578" s="6">
        <f t="shared" si="23"/>
        <v>211.92192000000003</v>
      </c>
      <c r="G578" s="6">
        <f t="shared" si="23"/>
        <v>325.76256000000006</v>
      </c>
      <c r="H578" s="6">
        <f t="shared" si="23"/>
        <v>220.00895999999997</v>
      </c>
      <c r="I578" s="6">
        <f t="shared" si="23"/>
        <v>518.19263999999998</v>
      </c>
      <c r="J578" s="6">
        <f t="shared" si="23"/>
        <v>151.78751999999997</v>
      </c>
      <c r="K578" s="6">
        <f t="shared" si="23"/>
        <v>52.462079999999993</v>
      </c>
      <c r="L578" s="6">
        <f t="shared" si="23"/>
        <v>64.074240000000003</v>
      </c>
      <c r="M578" s="8">
        <f t="shared" si="23"/>
        <v>156.34944000000002</v>
      </c>
    </row>
    <row r="579" spans="2:13" x14ac:dyDescent="0.2">
      <c r="B579" s="7">
        <v>41056</v>
      </c>
      <c r="C579" s="18">
        <v>2.4E-2</v>
      </c>
      <c r="D579" s="6">
        <f t="shared" si="24"/>
        <v>271.64159999999998</v>
      </c>
      <c r="E579" s="6">
        <f t="shared" si="24"/>
        <v>101.81376</v>
      </c>
      <c r="F579" s="6">
        <f t="shared" si="23"/>
        <v>211.92192000000003</v>
      </c>
      <c r="G579" s="6">
        <f t="shared" si="23"/>
        <v>325.76256000000006</v>
      </c>
      <c r="H579" s="6">
        <f t="shared" si="23"/>
        <v>220.00895999999997</v>
      </c>
      <c r="I579" s="6">
        <f t="shared" si="23"/>
        <v>518.19263999999998</v>
      </c>
      <c r="J579" s="6">
        <f t="shared" si="23"/>
        <v>151.78751999999997</v>
      </c>
      <c r="K579" s="6">
        <f t="shared" si="23"/>
        <v>52.462079999999993</v>
      </c>
      <c r="L579" s="6">
        <f t="shared" si="23"/>
        <v>64.074240000000003</v>
      </c>
      <c r="M579" s="8">
        <f t="shared" si="23"/>
        <v>156.34944000000002</v>
      </c>
    </row>
    <row r="580" spans="2:13" x14ac:dyDescent="0.2">
      <c r="B580" s="7">
        <v>41057</v>
      </c>
      <c r="C580" s="18">
        <v>2.1000000000000001E-2</v>
      </c>
      <c r="D580" s="6">
        <f t="shared" si="24"/>
        <v>237.68639999999999</v>
      </c>
      <c r="E580" s="6">
        <f t="shared" si="24"/>
        <v>89.087040000000002</v>
      </c>
      <c r="F580" s="6">
        <f t="shared" si="23"/>
        <v>185.43168000000003</v>
      </c>
      <c r="G580" s="6">
        <f t="shared" si="23"/>
        <v>285.04223999999999</v>
      </c>
      <c r="H580" s="6">
        <f t="shared" si="23"/>
        <v>192.50784000000004</v>
      </c>
      <c r="I580" s="6">
        <f t="shared" si="23"/>
        <v>453.41856000000001</v>
      </c>
      <c r="J580" s="6">
        <f t="shared" si="23"/>
        <v>132.81408000000002</v>
      </c>
      <c r="K580" s="6">
        <f t="shared" si="23"/>
        <v>45.904319999999991</v>
      </c>
      <c r="L580" s="6">
        <f t="shared" si="23"/>
        <v>56.064959999999999</v>
      </c>
      <c r="M580" s="8">
        <f t="shared" si="23"/>
        <v>136.80575999999999</v>
      </c>
    </row>
    <row r="581" spans="2:13" x14ac:dyDescent="0.2">
      <c r="B581" s="7">
        <v>41058</v>
      </c>
      <c r="C581" s="18">
        <v>0.109</v>
      </c>
      <c r="D581" s="6">
        <f t="shared" si="24"/>
        <v>1233.7055999999998</v>
      </c>
      <c r="E581" s="6">
        <f t="shared" si="24"/>
        <v>462.40416000000005</v>
      </c>
      <c r="F581" s="6">
        <f t="shared" si="23"/>
        <v>962.47872000000007</v>
      </c>
      <c r="G581" s="6">
        <f t="shared" si="23"/>
        <v>1479.5049600000002</v>
      </c>
      <c r="H581" s="6">
        <f t="shared" si="23"/>
        <v>999.20735999999999</v>
      </c>
      <c r="I581" s="6">
        <f t="shared" si="23"/>
        <v>2353.4582399999995</v>
      </c>
      <c r="J581" s="6">
        <f t="shared" si="23"/>
        <v>689.36831999999993</v>
      </c>
      <c r="K581" s="6">
        <f t="shared" si="23"/>
        <v>238.26527999999996</v>
      </c>
      <c r="L581" s="6">
        <f t="shared" si="23"/>
        <v>291.00383999999997</v>
      </c>
      <c r="M581" s="8">
        <f t="shared" si="23"/>
        <v>710.08704</v>
      </c>
    </row>
    <row r="582" spans="2:13" x14ac:dyDescent="0.2">
      <c r="B582" s="7">
        <v>41059</v>
      </c>
      <c r="C582" s="18">
        <v>0.182</v>
      </c>
      <c r="D582" s="6">
        <f t="shared" si="24"/>
        <v>2059.9487999999997</v>
      </c>
      <c r="E582" s="6">
        <f t="shared" si="24"/>
        <v>772.08767999999998</v>
      </c>
      <c r="F582" s="6">
        <f t="shared" si="23"/>
        <v>1607.0745600000002</v>
      </c>
      <c r="G582" s="6">
        <f t="shared" si="23"/>
        <v>2470.3660800000002</v>
      </c>
      <c r="H582" s="6">
        <f t="shared" si="23"/>
        <v>1668.4012799999996</v>
      </c>
      <c r="I582" s="6">
        <f t="shared" si="23"/>
        <v>3929.62752</v>
      </c>
      <c r="J582" s="6">
        <f t="shared" si="23"/>
        <v>1151.0553600000001</v>
      </c>
      <c r="K582" s="6">
        <f t="shared" si="23"/>
        <v>397.8374399999999</v>
      </c>
      <c r="L582" s="6">
        <f t="shared" si="23"/>
        <v>485.89632</v>
      </c>
      <c r="M582" s="8">
        <f t="shared" si="23"/>
        <v>1185.6499200000001</v>
      </c>
    </row>
    <row r="583" spans="2:13" x14ac:dyDescent="0.2">
      <c r="B583" s="7">
        <v>41060</v>
      </c>
      <c r="C583" s="18">
        <v>8.1000000000000003E-2</v>
      </c>
      <c r="D583" s="6">
        <f t="shared" si="24"/>
        <v>916.79039999999998</v>
      </c>
      <c r="E583" s="6">
        <f t="shared" si="24"/>
        <v>343.62144000000001</v>
      </c>
      <c r="F583" s="6">
        <f t="shared" si="23"/>
        <v>715.23648000000014</v>
      </c>
      <c r="G583" s="6">
        <f t="shared" si="23"/>
        <v>1099.4486400000001</v>
      </c>
      <c r="H583" s="6">
        <f t="shared" si="23"/>
        <v>742.53024000000005</v>
      </c>
      <c r="I583" s="6">
        <f t="shared" si="23"/>
        <v>1748.9001600000001</v>
      </c>
      <c r="J583" s="6">
        <f t="shared" si="23"/>
        <v>512.28287999999998</v>
      </c>
      <c r="K583" s="6">
        <f t="shared" si="23"/>
        <v>177.05951999999996</v>
      </c>
      <c r="L583" s="6">
        <f t="shared" si="23"/>
        <v>216.25056000000001</v>
      </c>
      <c r="M583" s="8">
        <f t="shared" si="23"/>
        <v>527.67936000000009</v>
      </c>
    </row>
    <row r="584" spans="2:13" x14ac:dyDescent="0.2">
      <c r="B584" s="7">
        <v>41061</v>
      </c>
      <c r="C584" s="18">
        <v>2.4E-2</v>
      </c>
      <c r="D584" s="6">
        <f t="shared" si="24"/>
        <v>271.64159999999998</v>
      </c>
      <c r="E584" s="6">
        <f t="shared" si="24"/>
        <v>101.81376</v>
      </c>
      <c r="F584" s="6">
        <f t="shared" si="23"/>
        <v>211.92192000000003</v>
      </c>
      <c r="G584" s="6">
        <f t="shared" si="23"/>
        <v>325.76256000000006</v>
      </c>
      <c r="H584" s="6">
        <f t="shared" si="23"/>
        <v>220.00895999999997</v>
      </c>
      <c r="I584" s="6">
        <f t="shared" si="23"/>
        <v>518.19263999999998</v>
      </c>
      <c r="J584" s="6">
        <f t="shared" si="23"/>
        <v>151.78751999999997</v>
      </c>
      <c r="K584" s="6">
        <f t="shared" si="23"/>
        <v>52.462079999999993</v>
      </c>
      <c r="L584" s="6">
        <f t="shared" si="23"/>
        <v>64.074240000000003</v>
      </c>
      <c r="M584" s="8">
        <f t="shared" si="23"/>
        <v>156.34944000000002</v>
      </c>
    </row>
    <row r="585" spans="2:13" x14ac:dyDescent="0.2">
      <c r="B585" s="7">
        <v>41062</v>
      </c>
      <c r="C585" s="18">
        <v>0.02</v>
      </c>
      <c r="D585" s="6">
        <f t="shared" si="24"/>
        <v>226.36799999999999</v>
      </c>
      <c r="E585" s="6">
        <f t="shared" si="24"/>
        <v>84.844800000000021</v>
      </c>
      <c r="F585" s="6">
        <f t="shared" si="23"/>
        <v>176.60160000000005</v>
      </c>
      <c r="G585" s="6">
        <f t="shared" si="23"/>
        <v>271.46880000000004</v>
      </c>
      <c r="H585" s="6">
        <f t="shared" si="23"/>
        <v>183.34080000000003</v>
      </c>
      <c r="I585" s="6">
        <f t="shared" si="23"/>
        <v>431.82719999999995</v>
      </c>
      <c r="J585" s="6">
        <f t="shared" si="23"/>
        <v>126.48960000000001</v>
      </c>
      <c r="K585" s="6">
        <f t="shared" si="23"/>
        <v>43.718400000000003</v>
      </c>
      <c r="L585" s="6">
        <f t="shared" si="23"/>
        <v>53.395200000000003</v>
      </c>
      <c r="M585" s="8">
        <f t="shared" si="23"/>
        <v>130.2912</v>
      </c>
    </row>
    <row r="586" spans="2:13" x14ac:dyDescent="0.2">
      <c r="B586" s="7">
        <v>41063</v>
      </c>
      <c r="C586" s="18">
        <v>1.7999999999999999E-2</v>
      </c>
      <c r="D586" s="6">
        <f t="shared" si="24"/>
        <v>203.7312</v>
      </c>
      <c r="E586" s="6">
        <f t="shared" si="24"/>
        <v>76.360319999999987</v>
      </c>
      <c r="F586" s="6">
        <f t="shared" si="23"/>
        <v>158.94143999999997</v>
      </c>
      <c r="G586" s="6">
        <f t="shared" si="23"/>
        <v>244.32191999999995</v>
      </c>
      <c r="H586" s="6">
        <f t="shared" si="23"/>
        <v>165.00671999999997</v>
      </c>
      <c r="I586" s="6">
        <f t="shared" si="23"/>
        <v>388.64447999999999</v>
      </c>
      <c r="J586" s="6">
        <f t="shared" si="23"/>
        <v>113.84063999999998</v>
      </c>
      <c r="K586" s="6">
        <f t="shared" si="23"/>
        <v>39.34655999999999</v>
      </c>
      <c r="L586" s="6">
        <f t="shared" si="23"/>
        <v>48.055679999999995</v>
      </c>
      <c r="M586" s="8">
        <f t="shared" si="23"/>
        <v>117.26207999999998</v>
      </c>
    </row>
    <row r="587" spans="2:13" x14ac:dyDescent="0.2">
      <c r="B587" s="7">
        <v>41064</v>
      </c>
      <c r="C587" s="18">
        <v>1.7999999999999999E-2</v>
      </c>
      <c r="D587" s="6">
        <f t="shared" si="24"/>
        <v>203.7312</v>
      </c>
      <c r="E587" s="6">
        <f t="shared" si="24"/>
        <v>76.360319999999987</v>
      </c>
      <c r="F587" s="6">
        <f t="shared" si="23"/>
        <v>158.94143999999997</v>
      </c>
      <c r="G587" s="6">
        <f t="shared" si="23"/>
        <v>244.32191999999995</v>
      </c>
      <c r="H587" s="6">
        <f t="shared" si="23"/>
        <v>165.00671999999997</v>
      </c>
      <c r="I587" s="6">
        <f t="shared" si="23"/>
        <v>388.64447999999999</v>
      </c>
      <c r="J587" s="6">
        <f t="shared" si="23"/>
        <v>113.84063999999998</v>
      </c>
      <c r="K587" s="6">
        <f t="shared" si="23"/>
        <v>39.34655999999999</v>
      </c>
      <c r="L587" s="6">
        <f t="shared" si="23"/>
        <v>48.055679999999995</v>
      </c>
      <c r="M587" s="8">
        <f t="shared" si="23"/>
        <v>117.26207999999998</v>
      </c>
    </row>
    <row r="588" spans="2:13" x14ac:dyDescent="0.2">
      <c r="B588" s="7">
        <v>41065</v>
      </c>
      <c r="C588" s="18">
        <v>1.7999999999999999E-2</v>
      </c>
      <c r="D588" s="6">
        <f t="shared" si="24"/>
        <v>203.7312</v>
      </c>
      <c r="E588" s="6">
        <f t="shared" si="24"/>
        <v>76.360319999999987</v>
      </c>
      <c r="F588" s="6">
        <f t="shared" si="23"/>
        <v>158.94143999999997</v>
      </c>
      <c r="G588" s="6">
        <f t="shared" si="23"/>
        <v>244.32191999999995</v>
      </c>
      <c r="H588" s="6">
        <f t="shared" si="23"/>
        <v>165.00671999999997</v>
      </c>
      <c r="I588" s="6">
        <f t="shared" si="23"/>
        <v>388.64447999999999</v>
      </c>
      <c r="J588" s="6">
        <f t="shared" si="23"/>
        <v>113.84063999999998</v>
      </c>
      <c r="K588" s="6">
        <f t="shared" si="23"/>
        <v>39.34655999999999</v>
      </c>
      <c r="L588" s="6">
        <f t="shared" si="23"/>
        <v>48.055679999999995</v>
      </c>
      <c r="M588" s="8">
        <f t="shared" si="23"/>
        <v>117.26207999999998</v>
      </c>
    </row>
    <row r="589" spans="2:13" x14ac:dyDescent="0.2">
      <c r="B589" s="7">
        <v>41066</v>
      </c>
      <c r="C589" s="18">
        <v>0.02</v>
      </c>
      <c r="D589" s="6">
        <f t="shared" si="24"/>
        <v>226.36799999999999</v>
      </c>
      <c r="E589" s="6">
        <f t="shared" si="24"/>
        <v>84.844800000000021</v>
      </c>
      <c r="F589" s="6">
        <f t="shared" si="23"/>
        <v>176.60160000000005</v>
      </c>
      <c r="G589" s="6">
        <f t="shared" si="23"/>
        <v>271.46880000000004</v>
      </c>
      <c r="H589" s="6">
        <f t="shared" si="23"/>
        <v>183.34080000000003</v>
      </c>
      <c r="I589" s="6">
        <f t="shared" si="23"/>
        <v>431.82719999999995</v>
      </c>
      <c r="J589" s="6">
        <f t="shared" si="23"/>
        <v>126.48960000000001</v>
      </c>
      <c r="K589" s="6">
        <f t="shared" si="23"/>
        <v>43.718400000000003</v>
      </c>
      <c r="L589" s="6">
        <f t="shared" si="23"/>
        <v>53.395200000000003</v>
      </c>
      <c r="M589" s="8">
        <f t="shared" si="23"/>
        <v>130.2912</v>
      </c>
    </row>
    <row r="590" spans="2:13" x14ac:dyDescent="0.2">
      <c r="B590" s="7">
        <v>41067</v>
      </c>
      <c r="C590" s="18">
        <v>3.6999999999999998E-2</v>
      </c>
      <c r="D590" s="6">
        <f t="shared" si="24"/>
        <v>418.7808</v>
      </c>
      <c r="E590" s="6">
        <f t="shared" si="24"/>
        <v>156.96288000000001</v>
      </c>
      <c r="F590" s="6">
        <f t="shared" si="23"/>
        <v>326.71296000000001</v>
      </c>
      <c r="G590" s="6">
        <f t="shared" si="23"/>
        <v>502.21727999999996</v>
      </c>
      <c r="H590" s="6">
        <f t="shared" si="23"/>
        <v>339.18047999999993</v>
      </c>
      <c r="I590" s="6">
        <f t="shared" si="23"/>
        <v>798.88031999999987</v>
      </c>
      <c r="J590" s="6">
        <f t="shared" si="23"/>
        <v>234.00575999999998</v>
      </c>
      <c r="K590" s="6">
        <f t="shared" si="23"/>
        <v>80.879039999999989</v>
      </c>
      <c r="L590" s="6">
        <f t="shared" si="23"/>
        <v>98.781119999999987</v>
      </c>
      <c r="M590" s="8">
        <f t="shared" si="23"/>
        <v>241.03871999999998</v>
      </c>
    </row>
    <row r="591" spans="2:13" x14ac:dyDescent="0.2">
      <c r="B591" s="7">
        <v>41068</v>
      </c>
      <c r="C591" s="18">
        <v>15.329000000000001</v>
      </c>
      <c r="D591" s="6">
        <f t="shared" si="24"/>
        <v>173499.7536</v>
      </c>
      <c r="E591" s="6">
        <f t="shared" si="24"/>
        <v>65029.296960000007</v>
      </c>
      <c r="F591" s="6">
        <f t="shared" si="23"/>
        <v>135356.29632000002</v>
      </c>
      <c r="G591" s="6">
        <f t="shared" si="23"/>
        <v>208067.26175999999</v>
      </c>
      <c r="H591" s="6">
        <f t="shared" si="23"/>
        <v>140521.55616000001</v>
      </c>
      <c r="I591" s="6">
        <f t="shared" si="23"/>
        <v>330973.95744000003</v>
      </c>
      <c r="J591" s="6">
        <f t="shared" si="23"/>
        <v>96947.953920000014</v>
      </c>
      <c r="K591" s="6">
        <f t="shared" si="23"/>
        <v>33507.967680000002</v>
      </c>
      <c r="L591" s="6">
        <f t="shared" si="23"/>
        <v>40924.751039999996</v>
      </c>
      <c r="M591" s="8">
        <f t="shared" si="23"/>
        <v>99861.690239999996</v>
      </c>
    </row>
    <row r="592" spans="2:13" x14ac:dyDescent="0.2">
      <c r="B592" s="7">
        <v>41069</v>
      </c>
      <c r="C592" s="18">
        <v>30.471</v>
      </c>
      <c r="D592" s="6">
        <f t="shared" si="24"/>
        <v>344882.96640000003</v>
      </c>
      <c r="E592" s="6">
        <f t="shared" si="24"/>
        <v>129265.29504000001</v>
      </c>
      <c r="F592" s="6">
        <f t="shared" si="23"/>
        <v>269061.36768000002</v>
      </c>
      <c r="G592" s="6">
        <f t="shared" si="23"/>
        <v>413596.29024000006</v>
      </c>
      <c r="H592" s="6">
        <f t="shared" si="23"/>
        <v>279328.87583999999</v>
      </c>
      <c r="I592" s="6">
        <f t="shared" si="23"/>
        <v>657910.33055999991</v>
      </c>
      <c r="J592" s="6">
        <f t="shared" si="23"/>
        <v>192713.23007999998</v>
      </c>
      <c r="K592" s="6">
        <f t="shared" si="23"/>
        <v>66607.168319999997</v>
      </c>
      <c r="L592" s="6">
        <f t="shared" si="23"/>
        <v>81350.256959999999</v>
      </c>
      <c r="M592" s="8">
        <f t="shared" si="23"/>
        <v>198505.15776</v>
      </c>
    </row>
    <row r="593" spans="2:13" x14ac:dyDescent="0.2">
      <c r="B593" s="7">
        <v>41070</v>
      </c>
      <c r="C593" s="18">
        <v>12.895</v>
      </c>
      <c r="D593" s="6">
        <f t="shared" si="24"/>
        <v>145950.76800000001</v>
      </c>
      <c r="E593" s="6">
        <f t="shared" si="24"/>
        <v>54703.684800000003</v>
      </c>
      <c r="F593" s="6">
        <f t="shared" si="23"/>
        <v>113863.88160000001</v>
      </c>
      <c r="G593" s="6">
        <f t="shared" si="23"/>
        <v>175029.50879999998</v>
      </c>
      <c r="H593" s="6">
        <f t="shared" si="23"/>
        <v>118208.98079999998</v>
      </c>
      <c r="I593" s="6">
        <f t="shared" si="23"/>
        <v>278420.58720000001</v>
      </c>
      <c r="J593" s="6">
        <f t="shared" si="23"/>
        <v>81554.169600000008</v>
      </c>
      <c r="K593" s="6">
        <f t="shared" si="23"/>
        <v>28187.438400000003</v>
      </c>
      <c r="L593" s="6">
        <f t="shared" si="23"/>
        <v>34426.555199999995</v>
      </c>
      <c r="M593" s="8">
        <f t="shared" si="23"/>
        <v>84005.251199999999</v>
      </c>
    </row>
    <row r="594" spans="2:13" x14ac:dyDescent="0.2">
      <c r="B594" s="7">
        <v>41071</v>
      </c>
      <c r="C594" s="18">
        <v>6.9950000000000001</v>
      </c>
      <c r="D594" s="6">
        <f t="shared" si="24"/>
        <v>79172.207999999999</v>
      </c>
      <c r="E594" s="6">
        <f t="shared" si="24"/>
        <v>29674.468799999999</v>
      </c>
      <c r="F594" s="6">
        <f t="shared" si="23"/>
        <v>61766.409599999999</v>
      </c>
      <c r="G594" s="6">
        <f t="shared" si="23"/>
        <v>94946.212799999994</v>
      </c>
      <c r="H594" s="6">
        <f t="shared" si="23"/>
        <v>64123.444799999997</v>
      </c>
      <c r="I594" s="6">
        <f t="shared" si="23"/>
        <v>151031.5632</v>
      </c>
      <c r="J594" s="6">
        <f t="shared" si="23"/>
        <v>44239.737600000008</v>
      </c>
      <c r="K594" s="6">
        <f t="shared" si="23"/>
        <v>15290.510400000001</v>
      </c>
      <c r="L594" s="6">
        <f t="shared" si="23"/>
        <v>18674.9712</v>
      </c>
      <c r="M594" s="8">
        <f t="shared" si="23"/>
        <v>45569.347199999997</v>
      </c>
    </row>
    <row r="595" spans="2:13" x14ac:dyDescent="0.2">
      <c r="B595" s="7">
        <v>41072</v>
      </c>
      <c r="C595" s="18">
        <v>4.7380000000000004</v>
      </c>
      <c r="D595" s="6">
        <f t="shared" si="24"/>
        <v>53626.579200000007</v>
      </c>
      <c r="E595" s="6">
        <f t="shared" si="24"/>
        <v>20099.733120000001</v>
      </c>
      <c r="F595" s="6">
        <f t="shared" si="23"/>
        <v>41836.919040000008</v>
      </c>
      <c r="G595" s="6">
        <f t="shared" si="23"/>
        <v>64310.958720000002</v>
      </c>
      <c r="H595" s="6">
        <f t="shared" si="23"/>
        <v>43433.435519999999</v>
      </c>
      <c r="I595" s="6">
        <f t="shared" si="23"/>
        <v>102299.86367999999</v>
      </c>
      <c r="J595" s="6">
        <f t="shared" si="23"/>
        <v>29965.386240000003</v>
      </c>
      <c r="K595" s="6">
        <f t="shared" si="23"/>
        <v>10356.88896</v>
      </c>
      <c r="L595" s="6">
        <f t="shared" si="23"/>
        <v>12649.322880000002</v>
      </c>
      <c r="M595" s="8">
        <f t="shared" si="23"/>
        <v>30865.985280000004</v>
      </c>
    </row>
    <row r="596" spans="2:13" x14ac:dyDescent="0.2">
      <c r="B596" s="7">
        <v>41073</v>
      </c>
      <c r="C596" s="18">
        <v>3.778</v>
      </c>
      <c r="D596" s="6">
        <f t="shared" si="24"/>
        <v>42760.915199999996</v>
      </c>
      <c r="E596" s="6">
        <f t="shared" si="24"/>
        <v>16027.182720000001</v>
      </c>
      <c r="F596" s="6">
        <f t="shared" si="23"/>
        <v>33360.042240000002</v>
      </c>
      <c r="G596" s="6">
        <f t="shared" si="23"/>
        <v>51280.456320000005</v>
      </c>
      <c r="H596" s="6">
        <f t="shared" si="23"/>
        <v>34633.077120000002</v>
      </c>
      <c r="I596" s="6">
        <f t="shared" si="23"/>
        <v>81572.158079999994</v>
      </c>
      <c r="J596" s="6">
        <f t="shared" si="23"/>
        <v>23893.885440000002</v>
      </c>
      <c r="K596" s="6">
        <f t="shared" si="23"/>
        <v>8258.4057599999996</v>
      </c>
      <c r="L596" s="6">
        <f t="shared" si="23"/>
        <v>10086.353279999999</v>
      </c>
      <c r="M596" s="8">
        <f t="shared" si="23"/>
        <v>24612.007680000002</v>
      </c>
    </row>
    <row r="597" spans="2:13" x14ac:dyDescent="0.2">
      <c r="B597" s="7">
        <v>41074</v>
      </c>
      <c r="C597" s="18">
        <v>3.206</v>
      </c>
      <c r="D597" s="6">
        <f t="shared" si="24"/>
        <v>36286.790399999998</v>
      </c>
      <c r="E597" s="6">
        <f t="shared" si="24"/>
        <v>13600.621439999999</v>
      </c>
      <c r="F597" s="6">
        <f t="shared" si="23"/>
        <v>28309.23648</v>
      </c>
      <c r="G597" s="6">
        <f t="shared" si="23"/>
        <v>43516.448640000002</v>
      </c>
      <c r="H597" s="6">
        <f t="shared" si="23"/>
        <v>29389.530239999996</v>
      </c>
      <c r="I597" s="6">
        <f t="shared" si="23"/>
        <v>69221.900160000005</v>
      </c>
      <c r="J597" s="6">
        <f t="shared" si="23"/>
        <v>20276.282880000002</v>
      </c>
      <c r="K597" s="6">
        <f t="shared" si="23"/>
        <v>7008.0595199999989</v>
      </c>
      <c r="L597" s="6">
        <f t="shared" si="23"/>
        <v>8559.2505600000004</v>
      </c>
      <c r="M597" s="8">
        <f t="shared" si="23"/>
        <v>20885.679360000002</v>
      </c>
    </row>
    <row r="598" spans="2:13" x14ac:dyDescent="0.2">
      <c r="B598" s="7">
        <v>41075</v>
      </c>
      <c r="C598" s="18">
        <v>2.7589999999999999</v>
      </c>
      <c r="D598" s="6">
        <f t="shared" si="24"/>
        <v>31227.465599999996</v>
      </c>
      <c r="E598" s="6">
        <f t="shared" si="24"/>
        <v>11704.34016</v>
      </c>
      <c r="F598" s="6">
        <f t="shared" si="23"/>
        <v>24362.190720000002</v>
      </c>
      <c r="G598" s="6">
        <f t="shared" si="23"/>
        <v>37449.12096</v>
      </c>
      <c r="H598" s="6">
        <f t="shared" si="23"/>
        <v>25291.863359999996</v>
      </c>
      <c r="I598" s="6">
        <f t="shared" si="23"/>
        <v>59570.562239999992</v>
      </c>
      <c r="J598" s="6">
        <f t="shared" si="23"/>
        <v>17449.240319999997</v>
      </c>
      <c r="K598" s="6">
        <f t="shared" si="23"/>
        <v>6030.9532799999997</v>
      </c>
      <c r="L598" s="6">
        <f t="shared" si="23"/>
        <v>7365.8678399999999</v>
      </c>
      <c r="M598" s="8">
        <f t="shared" si="23"/>
        <v>17973.671040000001</v>
      </c>
    </row>
    <row r="599" spans="2:13" x14ac:dyDescent="0.2">
      <c r="B599" s="7">
        <v>41076</v>
      </c>
      <c r="C599" s="18">
        <v>2.3650000000000002</v>
      </c>
      <c r="D599" s="6">
        <f t="shared" si="24"/>
        <v>26768.016</v>
      </c>
      <c r="E599" s="6">
        <f t="shared" si="24"/>
        <v>10032.897600000002</v>
      </c>
      <c r="F599" s="6">
        <f t="shared" si="23"/>
        <v>20883.139200000005</v>
      </c>
      <c r="G599" s="6">
        <f t="shared" si="23"/>
        <v>32101.185600000004</v>
      </c>
      <c r="H599" s="6">
        <f t="shared" si="23"/>
        <v>21680.049599999998</v>
      </c>
      <c r="I599" s="6">
        <f t="shared" si="23"/>
        <v>51063.566400000003</v>
      </c>
      <c r="J599" s="6">
        <f t="shared" si="23"/>
        <v>14957.395200000001</v>
      </c>
      <c r="K599" s="6">
        <f t="shared" si="23"/>
        <v>5169.7008000000005</v>
      </c>
      <c r="L599" s="6">
        <f t="shared" si="23"/>
        <v>6313.9823999999999</v>
      </c>
      <c r="M599" s="8">
        <f t="shared" si="23"/>
        <v>15406.934400000002</v>
      </c>
    </row>
    <row r="600" spans="2:13" x14ac:dyDescent="0.2">
      <c r="B600" s="7">
        <v>41077</v>
      </c>
      <c r="C600" s="18">
        <v>2.0670000000000002</v>
      </c>
      <c r="D600" s="6">
        <f t="shared" si="24"/>
        <v>23395.132800000003</v>
      </c>
      <c r="E600" s="6">
        <f t="shared" si="24"/>
        <v>8768.7100800000007</v>
      </c>
      <c r="F600" s="6">
        <f t="shared" si="23"/>
        <v>18251.775360000003</v>
      </c>
      <c r="G600" s="6">
        <f t="shared" si="23"/>
        <v>28056.300480000005</v>
      </c>
      <c r="H600" s="6">
        <f t="shared" si="23"/>
        <v>18948.271680000002</v>
      </c>
      <c r="I600" s="6">
        <f t="shared" si="23"/>
        <v>44629.341119999997</v>
      </c>
      <c r="J600" s="6">
        <f t="shared" si="23"/>
        <v>13072.700160000002</v>
      </c>
      <c r="K600" s="6">
        <f t="shared" si="23"/>
        <v>4518.2966399999996</v>
      </c>
      <c r="L600" s="6">
        <f t="shared" si="23"/>
        <v>5518.3939199999995</v>
      </c>
      <c r="M600" s="8">
        <f t="shared" si="23"/>
        <v>13465.595520000001</v>
      </c>
    </row>
    <row r="601" spans="2:13" x14ac:dyDescent="0.2">
      <c r="B601" s="7">
        <v>41078</v>
      </c>
      <c r="C601" s="18">
        <v>1.859</v>
      </c>
      <c r="D601" s="6">
        <f t="shared" si="24"/>
        <v>21040.905599999995</v>
      </c>
      <c r="E601" s="6">
        <f t="shared" si="24"/>
        <v>7886.3241599999983</v>
      </c>
      <c r="F601" s="6">
        <f t="shared" si="24"/>
        <v>16415.118719999999</v>
      </c>
      <c r="G601" s="6">
        <f t="shared" si="24"/>
        <v>25233.024960000002</v>
      </c>
      <c r="H601" s="6">
        <f t="shared" si="24"/>
        <v>17041.527359999996</v>
      </c>
      <c r="I601" s="6">
        <f t="shared" si="24"/>
        <v>40138.338239999997</v>
      </c>
      <c r="J601" s="6">
        <f t="shared" si="24"/>
        <v>11757.20832</v>
      </c>
      <c r="K601" s="6">
        <f t="shared" si="24"/>
        <v>4063.6252799999997</v>
      </c>
      <c r="L601" s="6">
        <f t="shared" si="24"/>
        <v>4963.0838399999993</v>
      </c>
      <c r="M601" s="8">
        <f t="shared" si="24"/>
        <v>12110.56704</v>
      </c>
    </row>
    <row r="602" spans="2:13" x14ac:dyDescent="0.2">
      <c r="B602" s="7">
        <v>41079</v>
      </c>
      <c r="C602" s="18">
        <v>1.732</v>
      </c>
      <c r="D602" s="6">
        <f t="shared" si="24"/>
        <v>19603.468799999999</v>
      </c>
      <c r="E602" s="6">
        <f t="shared" si="24"/>
        <v>7347.5596800000003</v>
      </c>
      <c r="F602" s="6">
        <f t="shared" si="24"/>
        <v>15293.698560000001</v>
      </c>
      <c r="G602" s="6">
        <f t="shared" si="24"/>
        <v>23509.198080000002</v>
      </c>
      <c r="H602" s="6">
        <f t="shared" si="24"/>
        <v>15877.31328</v>
      </c>
      <c r="I602" s="6">
        <f t="shared" si="24"/>
        <v>37396.235520000002</v>
      </c>
      <c r="J602" s="6">
        <f t="shared" si="24"/>
        <v>10953.99936</v>
      </c>
      <c r="K602" s="6">
        <f t="shared" si="24"/>
        <v>3786.0134399999993</v>
      </c>
      <c r="L602" s="6">
        <f t="shared" si="24"/>
        <v>4624.0243199999995</v>
      </c>
      <c r="M602" s="8">
        <f t="shared" si="24"/>
        <v>11283.217919999999</v>
      </c>
    </row>
    <row r="603" spans="2:13" x14ac:dyDescent="0.2">
      <c r="B603" s="7">
        <v>41080</v>
      </c>
      <c r="C603" s="18">
        <v>1.454</v>
      </c>
      <c r="D603" s="6">
        <f t="shared" si="24"/>
        <v>16456.953600000001</v>
      </c>
      <c r="E603" s="6">
        <f t="shared" si="24"/>
        <v>6168.2169599999997</v>
      </c>
      <c r="F603" s="6">
        <f t="shared" si="24"/>
        <v>12838.936320000001</v>
      </c>
      <c r="G603" s="6">
        <f t="shared" si="24"/>
        <v>19735.781759999998</v>
      </c>
      <c r="H603" s="6">
        <f t="shared" si="24"/>
        <v>13328.876159999996</v>
      </c>
      <c r="I603" s="6">
        <f t="shared" si="24"/>
        <v>31393.837439999999</v>
      </c>
      <c r="J603" s="6">
        <f t="shared" si="24"/>
        <v>9195.7939200000019</v>
      </c>
      <c r="K603" s="6">
        <f t="shared" si="24"/>
        <v>3178.3276799999999</v>
      </c>
      <c r="L603" s="6">
        <f t="shared" si="24"/>
        <v>3881.8310399999991</v>
      </c>
      <c r="M603" s="8">
        <f t="shared" si="24"/>
        <v>9472.1702399999995</v>
      </c>
    </row>
    <row r="604" spans="2:13" x14ac:dyDescent="0.2">
      <c r="B604" s="7">
        <v>41081</v>
      </c>
      <c r="C604" s="18">
        <v>1.08</v>
      </c>
      <c r="D604" s="6">
        <f t="shared" si="24"/>
        <v>12223.872000000001</v>
      </c>
      <c r="E604" s="6">
        <f t="shared" si="24"/>
        <v>4581.6192000000001</v>
      </c>
      <c r="F604" s="6">
        <f t="shared" si="24"/>
        <v>9536.4864000000016</v>
      </c>
      <c r="G604" s="6">
        <f t="shared" si="24"/>
        <v>14659.315200000003</v>
      </c>
      <c r="H604" s="6">
        <f t="shared" si="24"/>
        <v>9900.4032000000007</v>
      </c>
      <c r="I604" s="6">
        <f t="shared" si="24"/>
        <v>23318.668800000003</v>
      </c>
      <c r="J604" s="6">
        <f t="shared" si="24"/>
        <v>6830.4384000000009</v>
      </c>
      <c r="K604" s="6">
        <f t="shared" si="24"/>
        <v>2360.7936</v>
      </c>
      <c r="L604" s="6">
        <f t="shared" si="24"/>
        <v>2883.3407999999999</v>
      </c>
      <c r="M604" s="8">
        <f t="shared" si="24"/>
        <v>7035.7248</v>
      </c>
    </row>
    <row r="605" spans="2:13" x14ac:dyDescent="0.2">
      <c r="B605" s="7">
        <v>41082</v>
      </c>
      <c r="C605" s="18">
        <v>0.97</v>
      </c>
      <c r="D605" s="6">
        <f t="shared" si="24"/>
        <v>10978.847999999998</v>
      </c>
      <c r="E605" s="6">
        <f t="shared" si="24"/>
        <v>4114.9728000000005</v>
      </c>
      <c r="F605" s="6">
        <f t="shared" si="24"/>
        <v>8565.1776000000009</v>
      </c>
      <c r="G605" s="6">
        <f t="shared" si="24"/>
        <v>13166.236799999999</v>
      </c>
      <c r="H605" s="6">
        <f t="shared" si="24"/>
        <v>8892.0287999999982</v>
      </c>
      <c r="I605" s="6">
        <f t="shared" si="24"/>
        <v>20943.619200000001</v>
      </c>
      <c r="J605" s="6">
        <f t="shared" si="24"/>
        <v>6134.7456000000002</v>
      </c>
      <c r="K605" s="6">
        <f t="shared" si="24"/>
        <v>2120.3424</v>
      </c>
      <c r="L605" s="6">
        <f t="shared" si="24"/>
        <v>2589.6671999999999</v>
      </c>
      <c r="M605" s="8">
        <f t="shared" si="24"/>
        <v>6319.1231999999991</v>
      </c>
    </row>
    <row r="606" spans="2:13" x14ac:dyDescent="0.2">
      <c r="B606" s="7">
        <v>41083</v>
      </c>
      <c r="C606" s="18">
        <v>0.94599999999999995</v>
      </c>
      <c r="D606" s="6">
        <f t="shared" si="24"/>
        <v>10707.206399999999</v>
      </c>
      <c r="E606" s="6">
        <f t="shared" si="24"/>
        <v>4013.15904</v>
      </c>
      <c r="F606" s="6">
        <f t="shared" si="24"/>
        <v>8353.2556800000002</v>
      </c>
      <c r="G606" s="6">
        <f t="shared" si="24"/>
        <v>12840.474240000001</v>
      </c>
      <c r="H606" s="6">
        <f t="shared" si="24"/>
        <v>8672.019839999999</v>
      </c>
      <c r="I606" s="6">
        <f t="shared" si="24"/>
        <v>20425.426559999996</v>
      </c>
      <c r="J606" s="6">
        <f t="shared" si="24"/>
        <v>5982.9580799999994</v>
      </c>
      <c r="K606" s="6">
        <f t="shared" si="24"/>
        <v>2067.8803199999998</v>
      </c>
      <c r="L606" s="6">
        <f t="shared" si="24"/>
        <v>2525.5929599999995</v>
      </c>
      <c r="M606" s="8">
        <f t="shared" si="24"/>
        <v>6162.7737599999991</v>
      </c>
    </row>
    <row r="607" spans="2:13" x14ac:dyDescent="0.2">
      <c r="B607" s="7">
        <v>41084</v>
      </c>
      <c r="C607" s="18">
        <v>1.038</v>
      </c>
      <c r="D607" s="6">
        <f t="shared" si="24"/>
        <v>11748.499199999998</v>
      </c>
      <c r="E607" s="6">
        <f t="shared" si="24"/>
        <v>4403.4451200000003</v>
      </c>
      <c r="F607" s="6">
        <f t="shared" si="24"/>
        <v>9165.6230400000004</v>
      </c>
      <c r="G607" s="6">
        <f t="shared" si="24"/>
        <v>14089.230720000001</v>
      </c>
      <c r="H607" s="6">
        <f t="shared" si="24"/>
        <v>9515.3875200000002</v>
      </c>
      <c r="I607" s="6">
        <f t="shared" si="24"/>
        <v>22411.831679999999</v>
      </c>
      <c r="J607" s="6">
        <f t="shared" si="24"/>
        <v>6564.8102400000007</v>
      </c>
      <c r="K607" s="6">
        <f t="shared" si="24"/>
        <v>2268.9849600000002</v>
      </c>
      <c r="L607" s="6">
        <f t="shared" si="24"/>
        <v>2771.2108800000005</v>
      </c>
      <c r="M607" s="8">
        <f t="shared" si="24"/>
        <v>6762.1132799999996</v>
      </c>
    </row>
    <row r="608" spans="2:13" x14ac:dyDescent="0.2">
      <c r="B608" s="7">
        <v>41085</v>
      </c>
      <c r="C608" s="18">
        <v>7.3029999999999999</v>
      </c>
      <c r="D608" s="6">
        <f t="shared" si="24"/>
        <v>82658.275199999989</v>
      </c>
      <c r="E608" s="6">
        <f t="shared" si="24"/>
        <v>30981.078720000005</v>
      </c>
      <c r="F608" s="6">
        <f t="shared" si="24"/>
        <v>64486.074240000009</v>
      </c>
      <c r="G608" s="6">
        <f t="shared" si="24"/>
        <v>99126.832319999987</v>
      </c>
      <c r="H608" s="6">
        <f t="shared" si="24"/>
        <v>66946.893119999993</v>
      </c>
      <c r="I608" s="6">
        <f t="shared" si="24"/>
        <v>157681.70207999999</v>
      </c>
      <c r="J608" s="6">
        <f t="shared" si="24"/>
        <v>46187.677439999999</v>
      </c>
      <c r="K608" s="6">
        <f t="shared" si="24"/>
        <v>15963.773759999996</v>
      </c>
      <c r="L608" s="6">
        <f t="shared" si="24"/>
        <v>19497.257279999998</v>
      </c>
      <c r="M608" s="8">
        <f t="shared" si="24"/>
        <v>47575.831679999996</v>
      </c>
    </row>
    <row r="609" spans="2:13" x14ac:dyDescent="0.2">
      <c r="B609" s="7">
        <v>41086</v>
      </c>
      <c r="C609" s="18">
        <v>11.257</v>
      </c>
      <c r="D609" s="6">
        <f t="shared" si="24"/>
        <v>127411.22880000001</v>
      </c>
      <c r="E609" s="6">
        <f t="shared" si="24"/>
        <v>47754.895680000001</v>
      </c>
      <c r="F609" s="6">
        <f t="shared" si="24"/>
        <v>99400.210560000021</v>
      </c>
      <c r="G609" s="6">
        <f t="shared" si="24"/>
        <v>152796.21408000001</v>
      </c>
      <c r="H609" s="6">
        <f t="shared" si="24"/>
        <v>103193.36928</v>
      </c>
      <c r="I609" s="6">
        <f t="shared" si="24"/>
        <v>243053.93951999996</v>
      </c>
      <c r="J609" s="6">
        <f t="shared" si="24"/>
        <v>71194.671359999993</v>
      </c>
      <c r="K609" s="6">
        <f t="shared" si="24"/>
        <v>24606.901439999994</v>
      </c>
      <c r="L609" s="6">
        <f t="shared" si="24"/>
        <v>30053.488319999993</v>
      </c>
      <c r="M609" s="8">
        <f t="shared" si="24"/>
        <v>73334.401920000004</v>
      </c>
    </row>
    <row r="610" spans="2:13" x14ac:dyDescent="0.2">
      <c r="B610" s="7">
        <v>41087</v>
      </c>
      <c r="C610" s="18">
        <v>21.503</v>
      </c>
      <c r="D610" s="6">
        <f t="shared" si="24"/>
        <v>243379.5552</v>
      </c>
      <c r="E610" s="6">
        <f t="shared" si="24"/>
        <v>91220.88672000001</v>
      </c>
      <c r="F610" s="6">
        <f t="shared" si="24"/>
        <v>189873.21024000001</v>
      </c>
      <c r="G610" s="6">
        <f t="shared" si="24"/>
        <v>291869.68032000004</v>
      </c>
      <c r="H610" s="6">
        <f t="shared" si="24"/>
        <v>197118.86111999999</v>
      </c>
      <c r="I610" s="6">
        <f t="shared" si="24"/>
        <v>464279.01407999999</v>
      </c>
      <c r="J610" s="6">
        <f t="shared" si="24"/>
        <v>135995.29343999998</v>
      </c>
      <c r="K610" s="6">
        <f t="shared" si="24"/>
        <v>47003.837759999995</v>
      </c>
      <c r="L610" s="6">
        <f t="shared" si="24"/>
        <v>57407.849280000002</v>
      </c>
      <c r="M610" s="8">
        <f t="shared" si="24"/>
        <v>140082.58368000001</v>
      </c>
    </row>
    <row r="611" spans="2:13" x14ac:dyDescent="0.2">
      <c r="B611" s="7">
        <v>41088</v>
      </c>
      <c r="C611" s="18">
        <v>15.670999999999999</v>
      </c>
      <c r="D611" s="6">
        <f t="shared" si="24"/>
        <v>177370.6464</v>
      </c>
      <c r="E611" s="6">
        <f t="shared" si="24"/>
        <v>66480.143039999995</v>
      </c>
      <c r="F611" s="6">
        <f t="shared" si="24"/>
        <v>138376.18368000002</v>
      </c>
      <c r="G611" s="6">
        <f t="shared" si="24"/>
        <v>212709.37823999996</v>
      </c>
      <c r="H611" s="6">
        <f t="shared" si="24"/>
        <v>143656.68383999998</v>
      </c>
      <c r="I611" s="6">
        <f t="shared" si="24"/>
        <v>338358.20255999995</v>
      </c>
      <c r="J611" s="6">
        <f t="shared" si="24"/>
        <v>99110.92607999999</v>
      </c>
      <c r="K611" s="6">
        <f t="shared" si="24"/>
        <v>34255.552319999995</v>
      </c>
      <c r="L611" s="6">
        <f t="shared" si="24"/>
        <v>41837.808960000002</v>
      </c>
      <c r="M611" s="8">
        <f t="shared" si="24"/>
        <v>102089.66976</v>
      </c>
    </row>
    <row r="612" spans="2:13" x14ac:dyDescent="0.2">
      <c r="B612" s="7">
        <v>41089</v>
      </c>
      <c r="C612" s="18">
        <v>8.6920000000000002</v>
      </c>
      <c r="D612" s="6">
        <f t="shared" si="24"/>
        <v>98379.532799999986</v>
      </c>
      <c r="E612" s="6">
        <f t="shared" si="24"/>
        <v>36873.550080000001</v>
      </c>
      <c r="F612" s="6">
        <f t="shared" si="24"/>
        <v>76751.055360000013</v>
      </c>
      <c r="G612" s="6">
        <f t="shared" si="24"/>
        <v>117980.34048</v>
      </c>
      <c r="H612" s="6">
        <f t="shared" si="24"/>
        <v>79679.91167999999</v>
      </c>
      <c r="I612" s="6">
        <f t="shared" si="24"/>
        <v>187672.10112000001</v>
      </c>
      <c r="J612" s="6">
        <f t="shared" si="24"/>
        <v>54972.380160000008</v>
      </c>
      <c r="K612" s="6">
        <f t="shared" si="24"/>
        <v>19000.016639999998</v>
      </c>
      <c r="L612" s="6">
        <f t="shared" si="24"/>
        <v>23205.553919999998</v>
      </c>
      <c r="M612" s="8">
        <f t="shared" si="24"/>
        <v>56624.555519999994</v>
      </c>
    </row>
    <row r="613" spans="2:13" x14ac:dyDescent="0.2">
      <c r="B613" s="7">
        <v>41090</v>
      </c>
      <c r="C613" s="18">
        <v>6.3230000000000004</v>
      </c>
      <c r="D613" s="6">
        <f t="shared" si="24"/>
        <v>71566.243199999997</v>
      </c>
      <c r="E613" s="6">
        <f t="shared" si="24"/>
        <v>26823.683520000006</v>
      </c>
      <c r="F613" s="6">
        <f t="shared" si="24"/>
        <v>55832.595840000016</v>
      </c>
      <c r="G613" s="6">
        <f t="shared" si="24"/>
        <v>85824.861120000001</v>
      </c>
      <c r="H613" s="6">
        <f t="shared" si="24"/>
        <v>57963.193919999998</v>
      </c>
      <c r="I613" s="6">
        <f t="shared" si="24"/>
        <v>136522.16928</v>
      </c>
      <c r="J613" s="6">
        <f t="shared" si="24"/>
        <v>39989.687040000012</v>
      </c>
      <c r="K613" s="6">
        <f t="shared" si="24"/>
        <v>13821.572159999998</v>
      </c>
      <c r="L613" s="6">
        <f t="shared" si="24"/>
        <v>16880.892479999999</v>
      </c>
      <c r="M613" s="8">
        <f t="shared" si="24"/>
        <v>41191.562880000005</v>
      </c>
    </row>
    <row r="614" spans="2:13" x14ac:dyDescent="0.2">
      <c r="B614" s="7">
        <v>41091</v>
      </c>
      <c r="C614" s="18">
        <v>2.6019999999999999</v>
      </c>
      <c r="D614" s="6">
        <f t="shared" si="24"/>
        <v>29450.4768</v>
      </c>
      <c r="E614" s="6">
        <f t="shared" si="24"/>
        <v>11038.30848</v>
      </c>
      <c r="F614" s="6">
        <f t="shared" si="24"/>
        <v>22975.868160000002</v>
      </c>
      <c r="G614" s="6">
        <f t="shared" si="24"/>
        <v>35318.090880000003</v>
      </c>
      <c r="H614" s="6">
        <f t="shared" si="24"/>
        <v>23852.638079999997</v>
      </c>
      <c r="I614" s="6">
        <f t="shared" si="24"/>
        <v>56180.718719999997</v>
      </c>
      <c r="J614" s="6">
        <f t="shared" si="24"/>
        <v>16456.29696</v>
      </c>
      <c r="K614" s="6">
        <f t="shared" si="24"/>
        <v>5687.7638399999987</v>
      </c>
      <c r="L614" s="6">
        <f t="shared" si="24"/>
        <v>6946.7155199999988</v>
      </c>
      <c r="M614" s="8">
        <f t="shared" si="24"/>
        <v>16950.885120000003</v>
      </c>
    </row>
    <row r="615" spans="2:13" x14ac:dyDescent="0.2">
      <c r="B615" s="7">
        <v>41092</v>
      </c>
      <c r="C615" s="18">
        <v>2.2309999999999999</v>
      </c>
      <c r="D615" s="6">
        <f t="shared" si="24"/>
        <v>25251.350399999996</v>
      </c>
      <c r="E615" s="6">
        <f t="shared" si="24"/>
        <v>9464.4374399999979</v>
      </c>
      <c r="F615" s="6">
        <f t="shared" si="24"/>
        <v>19699.908480000002</v>
      </c>
      <c r="G615" s="6">
        <f t="shared" si="24"/>
        <v>30282.344640000003</v>
      </c>
      <c r="H615" s="6">
        <f t="shared" si="24"/>
        <v>20451.666239999999</v>
      </c>
      <c r="I615" s="6">
        <f t="shared" si="24"/>
        <v>48170.324159999989</v>
      </c>
      <c r="J615" s="6">
        <f t="shared" si="24"/>
        <v>14109.914879999998</v>
      </c>
      <c r="K615" s="6">
        <f t="shared" si="24"/>
        <v>4876.7875199999989</v>
      </c>
      <c r="L615" s="6">
        <f t="shared" si="24"/>
        <v>5956.234559999999</v>
      </c>
      <c r="M615" s="8">
        <f t="shared" si="24"/>
        <v>14533.983359999998</v>
      </c>
    </row>
    <row r="616" spans="2:13" x14ac:dyDescent="0.2">
      <c r="B616" s="7">
        <v>41093</v>
      </c>
      <c r="C616" s="18">
        <v>1.921</v>
      </c>
      <c r="D616" s="6">
        <f t="shared" si="24"/>
        <v>21742.646400000001</v>
      </c>
      <c r="E616" s="6">
        <f t="shared" si="24"/>
        <v>8149.3430399999988</v>
      </c>
      <c r="F616" s="6">
        <f t="shared" si="24"/>
        <v>16962.583680000003</v>
      </c>
      <c r="G616" s="6">
        <f t="shared" si="24"/>
        <v>26074.578239999999</v>
      </c>
      <c r="H616" s="6">
        <f t="shared" si="24"/>
        <v>17609.883839999995</v>
      </c>
      <c r="I616" s="6">
        <f t="shared" si="24"/>
        <v>41477.002560000001</v>
      </c>
      <c r="J616" s="6">
        <f t="shared" si="24"/>
        <v>12149.326080000001</v>
      </c>
      <c r="K616" s="6">
        <f t="shared" si="24"/>
        <v>4199.1523199999992</v>
      </c>
      <c r="L616" s="6">
        <f t="shared" si="24"/>
        <v>5128.6089599999996</v>
      </c>
      <c r="M616" s="8">
        <f t="shared" si="24"/>
        <v>12514.469759999998</v>
      </c>
    </row>
    <row r="617" spans="2:13" x14ac:dyDescent="0.2">
      <c r="B617" s="7">
        <v>41094</v>
      </c>
      <c r="C617" s="18">
        <v>1.9770000000000001</v>
      </c>
      <c r="D617" s="6">
        <f t="shared" si="24"/>
        <v>22376.4768</v>
      </c>
      <c r="E617" s="6">
        <f t="shared" si="24"/>
        <v>8386.9084799999982</v>
      </c>
      <c r="F617" s="6">
        <f t="shared" si="24"/>
        <v>17457.068160000003</v>
      </c>
      <c r="G617" s="6">
        <f t="shared" si="24"/>
        <v>26834.690879999998</v>
      </c>
      <c r="H617" s="6">
        <f t="shared" si="24"/>
        <v>18123.238079999999</v>
      </c>
      <c r="I617" s="6">
        <f t="shared" si="24"/>
        <v>42686.118719999999</v>
      </c>
      <c r="J617" s="6">
        <f t="shared" si="24"/>
        <v>12503.49696</v>
      </c>
      <c r="K617" s="6">
        <f t="shared" si="24"/>
        <v>4321.5638399999998</v>
      </c>
      <c r="L617" s="6">
        <f t="shared" si="24"/>
        <v>5278.1155200000003</v>
      </c>
      <c r="M617" s="8">
        <f t="shared" si="24"/>
        <v>12879.28512</v>
      </c>
    </row>
    <row r="618" spans="2:13" x14ac:dyDescent="0.2">
      <c r="B618" s="7">
        <v>41095</v>
      </c>
      <c r="C618" s="18">
        <v>3.7480000000000002</v>
      </c>
      <c r="D618" s="6">
        <f t="shared" si="24"/>
        <v>42421.3632</v>
      </c>
      <c r="E618" s="6">
        <f t="shared" si="24"/>
        <v>15899.915519999999</v>
      </c>
      <c r="F618" s="6">
        <f t="shared" si="24"/>
        <v>33095.139840000003</v>
      </c>
      <c r="G618" s="6">
        <f t="shared" si="24"/>
        <v>50873.253120000008</v>
      </c>
      <c r="H618" s="6">
        <f t="shared" si="24"/>
        <v>34358.065920000001</v>
      </c>
      <c r="I618" s="6">
        <f t="shared" si="24"/>
        <v>80924.417280000009</v>
      </c>
      <c r="J618" s="6">
        <f t="shared" si="24"/>
        <v>23704.151040000004</v>
      </c>
      <c r="K618" s="6">
        <f t="shared" si="24"/>
        <v>8192.8281599999991</v>
      </c>
      <c r="L618" s="6">
        <f t="shared" si="24"/>
        <v>10006.260480000001</v>
      </c>
      <c r="M618" s="8">
        <f t="shared" si="24"/>
        <v>24416.570880000003</v>
      </c>
    </row>
    <row r="619" spans="2:13" x14ac:dyDescent="0.2">
      <c r="B619" s="7">
        <v>41096</v>
      </c>
      <c r="C619" s="18">
        <v>3.0209999999999999</v>
      </c>
      <c r="D619" s="6">
        <f t="shared" si="24"/>
        <v>34192.886400000003</v>
      </c>
      <c r="E619" s="6">
        <f t="shared" si="24"/>
        <v>12815.80704</v>
      </c>
      <c r="F619" s="6">
        <f t="shared" si="24"/>
        <v>26675.671679999999</v>
      </c>
      <c r="G619" s="6">
        <f t="shared" si="24"/>
        <v>41005.362240000002</v>
      </c>
      <c r="H619" s="6">
        <f t="shared" si="24"/>
        <v>27693.627839999994</v>
      </c>
      <c r="I619" s="6">
        <f t="shared" si="24"/>
        <v>65227.49856</v>
      </c>
      <c r="J619" s="6">
        <f t="shared" si="24"/>
        <v>19106.254079999999</v>
      </c>
      <c r="K619" s="6">
        <f t="shared" si="24"/>
        <v>6603.664319999999</v>
      </c>
      <c r="L619" s="6">
        <f t="shared" si="24"/>
        <v>8065.3449599999994</v>
      </c>
      <c r="M619" s="8">
        <f t="shared" si="24"/>
        <v>19680.48576</v>
      </c>
    </row>
    <row r="620" spans="2:13" x14ac:dyDescent="0.2">
      <c r="B620" s="7">
        <v>41097</v>
      </c>
      <c r="C620" s="18">
        <v>2.4289999999999998</v>
      </c>
      <c r="D620" s="6">
        <f t="shared" si="24"/>
        <v>27492.393599999999</v>
      </c>
      <c r="E620" s="6">
        <f t="shared" si="24"/>
        <v>10304.400960000001</v>
      </c>
      <c r="F620" s="6">
        <f t="shared" si="24"/>
        <v>21448.264320000002</v>
      </c>
      <c r="G620" s="6">
        <f t="shared" ref="F620:M651" si="25">$C620*G$5*24*3600/100</f>
        <v>32969.885759999997</v>
      </c>
      <c r="H620" s="6">
        <f t="shared" si="25"/>
        <v>22266.740159999998</v>
      </c>
      <c r="I620" s="6">
        <f t="shared" si="25"/>
        <v>52445.413439999997</v>
      </c>
      <c r="J620" s="6">
        <f t="shared" si="25"/>
        <v>15362.161919999999</v>
      </c>
      <c r="K620" s="6">
        <f t="shared" si="25"/>
        <v>5309.5996799999984</v>
      </c>
      <c r="L620" s="6">
        <f t="shared" si="25"/>
        <v>6484.8470399999987</v>
      </c>
      <c r="M620" s="8">
        <f t="shared" si="25"/>
        <v>15823.866239999998</v>
      </c>
    </row>
    <row r="621" spans="2:13" x14ac:dyDescent="0.2">
      <c r="B621" s="7">
        <v>41098</v>
      </c>
      <c r="C621" s="18">
        <v>2.8519999999999999</v>
      </c>
      <c r="D621" s="6">
        <f t="shared" ref="D621:M671" si="26">$C621*D$5*24*3600/100</f>
        <v>32280.076799999995</v>
      </c>
      <c r="E621" s="6">
        <f t="shared" si="26"/>
        <v>12098.868479999999</v>
      </c>
      <c r="F621" s="6">
        <f t="shared" si="25"/>
        <v>25183.388159999995</v>
      </c>
      <c r="G621" s="6">
        <f t="shared" si="25"/>
        <v>38711.450879999997</v>
      </c>
      <c r="H621" s="6">
        <f t="shared" si="25"/>
        <v>26144.398079999999</v>
      </c>
      <c r="I621" s="6">
        <f t="shared" si="25"/>
        <v>61578.558719999994</v>
      </c>
      <c r="J621" s="6">
        <f t="shared" si="25"/>
        <v>18037.416959999999</v>
      </c>
      <c r="K621" s="6">
        <f t="shared" si="25"/>
        <v>6234.2438399999983</v>
      </c>
      <c r="L621" s="6">
        <f t="shared" si="25"/>
        <v>7614.1555199999975</v>
      </c>
      <c r="M621" s="8">
        <f t="shared" si="25"/>
        <v>18579.525119999995</v>
      </c>
    </row>
    <row r="622" spans="2:13" x14ac:dyDescent="0.2">
      <c r="B622" s="7">
        <v>41099</v>
      </c>
      <c r="C622" s="18">
        <v>4.7789999999999999</v>
      </c>
      <c r="D622" s="6">
        <f t="shared" si="26"/>
        <v>54090.633600000001</v>
      </c>
      <c r="E622" s="6">
        <f t="shared" si="26"/>
        <v>20273.664960000002</v>
      </c>
      <c r="F622" s="6">
        <f t="shared" si="25"/>
        <v>42198.952319999997</v>
      </c>
      <c r="G622" s="6">
        <f t="shared" si="25"/>
        <v>64867.469760000007</v>
      </c>
      <c r="H622" s="6">
        <f t="shared" si="25"/>
        <v>43809.284160000003</v>
      </c>
      <c r="I622" s="6">
        <f t="shared" si="25"/>
        <v>103185.10943999999</v>
      </c>
      <c r="J622" s="6">
        <f t="shared" si="25"/>
        <v>30224.689920000001</v>
      </c>
      <c r="K622" s="6">
        <f t="shared" si="25"/>
        <v>10446.511680000001</v>
      </c>
      <c r="L622" s="6">
        <f t="shared" si="25"/>
        <v>12758.783039999998</v>
      </c>
      <c r="M622" s="8">
        <f t="shared" si="25"/>
        <v>31133.08224</v>
      </c>
    </row>
    <row r="623" spans="2:13" x14ac:dyDescent="0.2">
      <c r="B623" s="7">
        <v>41100</v>
      </c>
      <c r="C623" s="18">
        <v>4.3869999999999996</v>
      </c>
      <c r="D623" s="6">
        <f t="shared" si="26"/>
        <v>49653.820800000001</v>
      </c>
      <c r="E623" s="6">
        <f t="shared" si="26"/>
        <v>18610.706879999998</v>
      </c>
      <c r="F623" s="6">
        <f t="shared" si="25"/>
        <v>38737.560959999995</v>
      </c>
      <c r="G623" s="6">
        <f t="shared" si="25"/>
        <v>59546.681279999997</v>
      </c>
      <c r="H623" s="6">
        <f t="shared" si="25"/>
        <v>40215.804479999992</v>
      </c>
      <c r="I623" s="6">
        <f t="shared" si="25"/>
        <v>94721.296319999994</v>
      </c>
      <c r="J623" s="6">
        <f t="shared" si="25"/>
        <v>27745.493759999998</v>
      </c>
      <c r="K623" s="6">
        <f t="shared" si="25"/>
        <v>9589.6310399999984</v>
      </c>
      <c r="L623" s="6">
        <f t="shared" si="25"/>
        <v>11712.237119999998</v>
      </c>
      <c r="M623" s="8">
        <f t="shared" si="25"/>
        <v>28579.374719999996</v>
      </c>
    </row>
    <row r="624" spans="2:13" x14ac:dyDescent="0.2">
      <c r="B624" s="7">
        <v>41101</v>
      </c>
      <c r="C624" s="18">
        <v>3.0569999999999999</v>
      </c>
      <c r="D624" s="6">
        <f t="shared" si="26"/>
        <v>34600.3488</v>
      </c>
      <c r="E624" s="6">
        <f t="shared" si="26"/>
        <v>12968.527679999999</v>
      </c>
      <c r="F624" s="6">
        <f t="shared" si="25"/>
        <v>26993.554560000004</v>
      </c>
      <c r="G624" s="6">
        <f t="shared" si="25"/>
        <v>41494.006080000006</v>
      </c>
      <c r="H624" s="6">
        <f t="shared" si="25"/>
        <v>28023.64128</v>
      </c>
      <c r="I624" s="6">
        <f t="shared" si="25"/>
        <v>66004.787519999998</v>
      </c>
      <c r="J624" s="6">
        <f t="shared" si="25"/>
        <v>19333.935359999999</v>
      </c>
      <c r="K624" s="6">
        <f t="shared" si="25"/>
        <v>6682.3574399999998</v>
      </c>
      <c r="L624" s="6">
        <f t="shared" si="25"/>
        <v>8161.4563200000002</v>
      </c>
      <c r="M624" s="8">
        <f t="shared" si="25"/>
        <v>19915.009919999997</v>
      </c>
    </row>
    <row r="625" spans="2:13" x14ac:dyDescent="0.2">
      <c r="B625" s="7">
        <v>41102</v>
      </c>
      <c r="C625" s="18">
        <v>2.6419999999999999</v>
      </c>
      <c r="D625" s="6">
        <f t="shared" si="26"/>
        <v>29903.212800000001</v>
      </c>
      <c r="E625" s="6">
        <f t="shared" si="26"/>
        <v>11207.998079999999</v>
      </c>
      <c r="F625" s="6">
        <f t="shared" si="25"/>
        <v>23329.071359999998</v>
      </c>
      <c r="G625" s="6">
        <f t="shared" si="25"/>
        <v>35861.028480000001</v>
      </c>
      <c r="H625" s="6">
        <f t="shared" si="25"/>
        <v>24219.319679999993</v>
      </c>
      <c r="I625" s="6">
        <f t="shared" si="25"/>
        <v>57044.373119999997</v>
      </c>
      <c r="J625" s="6">
        <f t="shared" si="25"/>
        <v>16709.276160000001</v>
      </c>
      <c r="K625" s="6">
        <f t="shared" si="25"/>
        <v>5775.20064</v>
      </c>
      <c r="L625" s="6">
        <f t="shared" si="25"/>
        <v>7053.5059199999996</v>
      </c>
      <c r="M625" s="8">
        <f t="shared" si="25"/>
        <v>17211.467519999998</v>
      </c>
    </row>
    <row r="626" spans="2:13" x14ac:dyDescent="0.2">
      <c r="B626" s="7">
        <v>41103</v>
      </c>
      <c r="C626" s="18">
        <v>2.2530000000000001</v>
      </c>
      <c r="D626" s="6">
        <f t="shared" si="26"/>
        <v>25500.355200000002</v>
      </c>
      <c r="E626" s="6">
        <f t="shared" si="26"/>
        <v>9557.7667200000014</v>
      </c>
      <c r="F626" s="6">
        <f t="shared" si="25"/>
        <v>19894.170240000003</v>
      </c>
      <c r="G626" s="6">
        <f t="shared" si="25"/>
        <v>30580.960320000006</v>
      </c>
      <c r="H626" s="6">
        <f t="shared" si="25"/>
        <v>20653.341120000001</v>
      </c>
      <c r="I626" s="6">
        <f t="shared" si="25"/>
        <v>48645.334080000001</v>
      </c>
      <c r="J626" s="6">
        <f t="shared" si="25"/>
        <v>14249.05344</v>
      </c>
      <c r="K626" s="6">
        <f t="shared" si="25"/>
        <v>4924.8777599999994</v>
      </c>
      <c r="L626" s="6">
        <f t="shared" si="25"/>
        <v>6014.9692799999993</v>
      </c>
      <c r="M626" s="8">
        <f t="shared" si="25"/>
        <v>14677.303680000001</v>
      </c>
    </row>
    <row r="627" spans="2:13" x14ac:dyDescent="0.2">
      <c r="B627" s="7">
        <v>41104</v>
      </c>
      <c r="C627" s="18">
        <v>1.9690000000000001</v>
      </c>
      <c r="D627" s="6">
        <f t="shared" si="26"/>
        <v>22285.929599999999</v>
      </c>
      <c r="E627" s="6">
        <f t="shared" si="26"/>
        <v>8352.9705599999998</v>
      </c>
      <c r="F627" s="6">
        <f t="shared" si="25"/>
        <v>17386.427520000001</v>
      </c>
      <c r="G627" s="6">
        <f t="shared" si="25"/>
        <v>26726.103360000001</v>
      </c>
      <c r="H627" s="6">
        <f t="shared" si="25"/>
        <v>18049.901759999997</v>
      </c>
      <c r="I627" s="6">
        <f t="shared" si="25"/>
        <v>42513.387840000003</v>
      </c>
      <c r="J627" s="6">
        <f t="shared" si="25"/>
        <v>12452.90112</v>
      </c>
      <c r="K627" s="6">
        <f t="shared" si="25"/>
        <v>4304.0764799999997</v>
      </c>
      <c r="L627" s="6">
        <f t="shared" si="25"/>
        <v>5256.7574399999994</v>
      </c>
      <c r="M627" s="8">
        <f t="shared" si="25"/>
        <v>12827.16864</v>
      </c>
    </row>
    <row r="628" spans="2:13" x14ac:dyDescent="0.2">
      <c r="B628" s="7">
        <v>41105</v>
      </c>
      <c r="C628" s="18">
        <v>1.7310000000000001</v>
      </c>
      <c r="D628" s="6">
        <f t="shared" si="26"/>
        <v>19592.150399999999</v>
      </c>
      <c r="E628" s="6">
        <f t="shared" si="26"/>
        <v>7343.3174400000016</v>
      </c>
      <c r="F628" s="6">
        <f t="shared" si="25"/>
        <v>15284.868480000003</v>
      </c>
      <c r="G628" s="6">
        <f t="shared" si="25"/>
        <v>23495.624640000002</v>
      </c>
      <c r="H628" s="6">
        <f t="shared" si="25"/>
        <v>15868.14624</v>
      </c>
      <c r="I628" s="6">
        <f t="shared" si="25"/>
        <v>37374.644159999996</v>
      </c>
      <c r="J628" s="6">
        <f t="shared" si="25"/>
        <v>10947.674879999999</v>
      </c>
      <c r="K628" s="6">
        <f t="shared" si="25"/>
        <v>3783.8275200000003</v>
      </c>
      <c r="L628" s="6">
        <f t="shared" si="25"/>
        <v>4621.3545599999998</v>
      </c>
      <c r="M628" s="8">
        <f t="shared" si="25"/>
        <v>11276.70336</v>
      </c>
    </row>
    <row r="629" spans="2:13" x14ac:dyDescent="0.2">
      <c r="B629" s="7">
        <v>41106</v>
      </c>
      <c r="C629" s="18">
        <v>1.494</v>
      </c>
      <c r="D629" s="6">
        <f t="shared" si="26"/>
        <v>16909.689600000002</v>
      </c>
      <c r="E629" s="6">
        <f t="shared" si="26"/>
        <v>6337.9065599999994</v>
      </c>
      <c r="F629" s="6">
        <f t="shared" si="25"/>
        <v>13192.139520000001</v>
      </c>
      <c r="G629" s="6">
        <f t="shared" si="25"/>
        <v>20278.719360000003</v>
      </c>
      <c r="H629" s="6">
        <f t="shared" si="25"/>
        <v>13695.557759999998</v>
      </c>
      <c r="I629" s="6">
        <f t="shared" si="25"/>
        <v>32257.491839999999</v>
      </c>
      <c r="J629" s="6">
        <f t="shared" si="25"/>
        <v>9448.7731199999998</v>
      </c>
      <c r="K629" s="6">
        <f t="shared" si="25"/>
        <v>3265.7644799999998</v>
      </c>
      <c r="L629" s="6">
        <f t="shared" si="25"/>
        <v>3988.6214400000003</v>
      </c>
      <c r="M629" s="8">
        <f t="shared" si="25"/>
        <v>9732.7526399999988</v>
      </c>
    </row>
    <row r="630" spans="2:13" x14ac:dyDescent="0.2">
      <c r="B630" s="7">
        <v>41107</v>
      </c>
      <c r="C630" s="18">
        <v>1.3140000000000001</v>
      </c>
      <c r="D630" s="6">
        <f t="shared" si="26"/>
        <v>14872.3776</v>
      </c>
      <c r="E630" s="6">
        <f t="shared" si="26"/>
        <v>5574.3033599999999</v>
      </c>
      <c r="F630" s="6">
        <f t="shared" si="25"/>
        <v>11602.725120000001</v>
      </c>
      <c r="G630" s="6">
        <f t="shared" si="25"/>
        <v>17835.500160000003</v>
      </c>
      <c r="H630" s="6">
        <f t="shared" si="25"/>
        <v>12045.490559999998</v>
      </c>
      <c r="I630" s="6">
        <f t="shared" si="25"/>
        <v>28371.047039999998</v>
      </c>
      <c r="J630" s="6">
        <f t="shared" si="25"/>
        <v>8310.36672</v>
      </c>
      <c r="K630" s="6">
        <f t="shared" si="25"/>
        <v>2872.2988799999998</v>
      </c>
      <c r="L630" s="6">
        <f t="shared" si="25"/>
        <v>3508.0646400000005</v>
      </c>
      <c r="M630" s="8">
        <f t="shared" si="25"/>
        <v>8560.13184</v>
      </c>
    </row>
    <row r="631" spans="2:13" x14ac:dyDescent="0.2">
      <c r="B631" s="7">
        <v>41108</v>
      </c>
      <c r="C631" s="18">
        <v>1.1679999999999999</v>
      </c>
      <c r="D631" s="6">
        <f t="shared" si="26"/>
        <v>13219.891200000002</v>
      </c>
      <c r="E631" s="6">
        <f t="shared" si="26"/>
        <v>4954.9363199999989</v>
      </c>
      <c r="F631" s="6">
        <f t="shared" si="25"/>
        <v>10313.533439999999</v>
      </c>
      <c r="G631" s="6">
        <f t="shared" si="25"/>
        <v>15853.77792</v>
      </c>
      <c r="H631" s="6">
        <f t="shared" si="25"/>
        <v>10707.102719999999</v>
      </c>
      <c r="I631" s="6">
        <f t="shared" si="25"/>
        <v>25218.708479999998</v>
      </c>
      <c r="J631" s="6">
        <f t="shared" si="25"/>
        <v>7386.9926399999995</v>
      </c>
      <c r="K631" s="6">
        <f t="shared" si="25"/>
        <v>2553.154559999999</v>
      </c>
      <c r="L631" s="6">
        <f t="shared" si="25"/>
        <v>3118.2796800000001</v>
      </c>
      <c r="M631" s="8">
        <f t="shared" si="25"/>
        <v>7609.006080000001</v>
      </c>
    </row>
    <row r="632" spans="2:13" x14ac:dyDescent="0.2">
      <c r="B632" s="7">
        <v>41109</v>
      </c>
      <c r="C632" s="18">
        <v>1.0589999999999999</v>
      </c>
      <c r="D632" s="6">
        <f t="shared" si="26"/>
        <v>11986.185599999999</v>
      </c>
      <c r="E632" s="6">
        <f t="shared" si="26"/>
        <v>4492.5321599999997</v>
      </c>
      <c r="F632" s="6">
        <f t="shared" si="25"/>
        <v>9351.0547200000001</v>
      </c>
      <c r="G632" s="6">
        <f t="shared" si="25"/>
        <v>14374.27296</v>
      </c>
      <c r="H632" s="6">
        <f t="shared" si="25"/>
        <v>9707.8953599999986</v>
      </c>
      <c r="I632" s="6">
        <f t="shared" si="25"/>
        <v>22865.250239999998</v>
      </c>
      <c r="J632" s="6">
        <f t="shared" si="25"/>
        <v>6697.6243199999999</v>
      </c>
      <c r="K632" s="6">
        <f t="shared" si="25"/>
        <v>2314.8892800000003</v>
      </c>
      <c r="L632" s="6">
        <f t="shared" si="25"/>
        <v>2827.2758399999998</v>
      </c>
      <c r="M632" s="8">
        <f t="shared" si="25"/>
        <v>6898.9190399999998</v>
      </c>
    </row>
    <row r="633" spans="2:13" x14ac:dyDescent="0.2">
      <c r="B633" s="7">
        <v>41110</v>
      </c>
      <c r="C633" s="18">
        <v>0.94399999999999995</v>
      </c>
      <c r="D633" s="6">
        <f t="shared" si="26"/>
        <v>10684.569599999999</v>
      </c>
      <c r="E633" s="6">
        <f t="shared" si="26"/>
        <v>4004.6745599999999</v>
      </c>
      <c r="F633" s="6">
        <f t="shared" si="25"/>
        <v>8335.5955199999989</v>
      </c>
      <c r="G633" s="6">
        <f t="shared" si="25"/>
        <v>12813.327359999997</v>
      </c>
      <c r="H633" s="6">
        <f t="shared" si="25"/>
        <v>8653.6857600000003</v>
      </c>
      <c r="I633" s="6">
        <f t="shared" si="25"/>
        <v>20382.243839999996</v>
      </c>
      <c r="J633" s="6">
        <f t="shared" si="25"/>
        <v>5970.3091199999999</v>
      </c>
      <c r="K633" s="6">
        <f t="shared" si="25"/>
        <v>2063.5084799999995</v>
      </c>
      <c r="L633" s="6">
        <f t="shared" si="25"/>
        <v>2520.2534399999995</v>
      </c>
      <c r="M633" s="8">
        <f t="shared" si="25"/>
        <v>6149.744639999999</v>
      </c>
    </row>
    <row r="634" spans="2:13" x14ac:dyDescent="0.2">
      <c r="B634" s="7">
        <v>41111</v>
      </c>
      <c r="C634" s="18">
        <v>1.1779999999999999</v>
      </c>
      <c r="D634" s="6">
        <f t="shared" si="26"/>
        <v>13333.075199999999</v>
      </c>
      <c r="E634" s="6">
        <f t="shared" si="26"/>
        <v>4997.3587200000002</v>
      </c>
      <c r="F634" s="6">
        <f t="shared" si="25"/>
        <v>10401.83424</v>
      </c>
      <c r="G634" s="6">
        <f t="shared" si="25"/>
        <v>15989.512320000002</v>
      </c>
      <c r="H634" s="6">
        <f t="shared" si="25"/>
        <v>10798.77312</v>
      </c>
      <c r="I634" s="6">
        <f t="shared" si="25"/>
        <v>25434.622079999997</v>
      </c>
      <c r="J634" s="6">
        <f t="shared" si="25"/>
        <v>7450.2374399999999</v>
      </c>
      <c r="K634" s="6">
        <f t="shared" si="25"/>
        <v>2575.0137599999998</v>
      </c>
      <c r="L634" s="6">
        <f t="shared" si="25"/>
        <v>3144.9772800000001</v>
      </c>
      <c r="M634" s="8">
        <f t="shared" si="25"/>
        <v>7674.1516799999981</v>
      </c>
    </row>
    <row r="635" spans="2:13" x14ac:dyDescent="0.2">
      <c r="B635" s="7">
        <v>41112</v>
      </c>
      <c r="C635" s="18">
        <v>7.9649999999999999</v>
      </c>
      <c r="D635" s="6">
        <f t="shared" si="26"/>
        <v>90151.055999999997</v>
      </c>
      <c r="E635" s="6">
        <f t="shared" si="26"/>
        <v>33789.441599999998</v>
      </c>
      <c r="F635" s="6">
        <f t="shared" si="25"/>
        <v>70331.587199999994</v>
      </c>
      <c r="G635" s="6">
        <f t="shared" si="25"/>
        <v>108112.44959999999</v>
      </c>
      <c r="H635" s="6">
        <f t="shared" si="25"/>
        <v>73015.473599999998</v>
      </c>
      <c r="I635" s="6">
        <f t="shared" si="25"/>
        <v>171975.18239999999</v>
      </c>
      <c r="J635" s="6">
        <f t="shared" si="25"/>
        <v>50374.483200000002</v>
      </c>
      <c r="K635" s="6">
        <f t="shared" si="25"/>
        <v>17410.852799999997</v>
      </c>
      <c r="L635" s="6">
        <f t="shared" si="25"/>
        <v>21264.638399999993</v>
      </c>
      <c r="M635" s="8">
        <f t="shared" si="25"/>
        <v>51888.470399999998</v>
      </c>
    </row>
    <row r="636" spans="2:13" x14ac:dyDescent="0.2">
      <c r="B636" s="7">
        <v>41113</v>
      </c>
      <c r="C636" s="18">
        <v>5.7030000000000003</v>
      </c>
      <c r="D636" s="6">
        <f t="shared" si="26"/>
        <v>64548.835200000001</v>
      </c>
      <c r="E636" s="6">
        <f t="shared" si="26"/>
        <v>24193.494720000002</v>
      </c>
      <c r="F636" s="6">
        <f t="shared" si="25"/>
        <v>50357.946240000005</v>
      </c>
      <c r="G636" s="6">
        <f t="shared" si="25"/>
        <v>77409.328320000001</v>
      </c>
      <c r="H636" s="6">
        <f t="shared" si="25"/>
        <v>52279.629120000005</v>
      </c>
      <c r="I636" s="6">
        <f t="shared" si="25"/>
        <v>123135.52608</v>
      </c>
      <c r="J636" s="6">
        <f t="shared" si="25"/>
        <v>36068.509440000009</v>
      </c>
      <c r="K636" s="6">
        <f t="shared" si="25"/>
        <v>12466.30176</v>
      </c>
      <c r="L636" s="6">
        <f t="shared" si="25"/>
        <v>15225.64128</v>
      </c>
      <c r="M636" s="8">
        <f t="shared" si="25"/>
        <v>37152.535680000001</v>
      </c>
    </row>
    <row r="637" spans="2:13" x14ac:dyDescent="0.2">
      <c r="B637" s="7">
        <v>41114</v>
      </c>
      <c r="C637" s="18">
        <v>2.9870000000000001</v>
      </c>
      <c r="D637" s="6">
        <f t="shared" si="26"/>
        <v>33808.060799999999</v>
      </c>
      <c r="E637" s="6">
        <f t="shared" si="26"/>
        <v>12671.570879999999</v>
      </c>
      <c r="F637" s="6">
        <f t="shared" si="25"/>
        <v>26375.448960000002</v>
      </c>
      <c r="G637" s="6">
        <f t="shared" si="25"/>
        <v>40543.865280000005</v>
      </c>
      <c r="H637" s="6">
        <f t="shared" si="25"/>
        <v>27381.948480000003</v>
      </c>
      <c r="I637" s="6">
        <f t="shared" si="25"/>
        <v>64493.392319999999</v>
      </c>
      <c r="J637" s="6">
        <f t="shared" si="25"/>
        <v>18891.22176</v>
      </c>
      <c r="K637" s="6">
        <f t="shared" si="25"/>
        <v>6529.3430399999988</v>
      </c>
      <c r="L637" s="6">
        <f t="shared" si="25"/>
        <v>7974.57312</v>
      </c>
      <c r="M637" s="8">
        <f t="shared" si="25"/>
        <v>19458.990719999998</v>
      </c>
    </row>
    <row r="638" spans="2:13" x14ac:dyDescent="0.2">
      <c r="B638" s="7">
        <v>41115</v>
      </c>
      <c r="C638" s="18">
        <v>2.1160000000000001</v>
      </c>
      <c r="D638" s="6">
        <f t="shared" si="26"/>
        <v>23949.734400000001</v>
      </c>
      <c r="E638" s="6">
        <f t="shared" si="26"/>
        <v>8976.5798400000003</v>
      </c>
      <c r="F638" s="6">
        <f t="shared" si="25"/>
        <v>18684.449280000004</v>
      </c>
      <c r="G638" s="6">
        <f t="shared" si="25"/>
        <v>28721.399040000004</v>
      </c>
      <c r="H638" s="6">
        <f t="shared" si="25"/>
        <v>19397.45664</v>
      </c>
      <c r="I638" s="6">
        <f t="shared" si="25"/>
        <v>45687.317759999998</v>
      </c>
      <c r="J638" s="6">
        <f t="shared" si="25"/>
        <v>13382.599680000001</v>
      </c>
      <c r="K638" s="6">
        <f t="shared" si="25"/>
        <v>4625.40672</v>
      </c>
      <c r="L638" s="6">
        <f t="shared" si="25"/>
        <v>5649.2121599999991</v>
      </c>
      <c r="M638" s="8">
        <f t="shared" si="25"/>
        <v>13784.808960000002</v>
      </c>
    </row>
    <row r="639" spans="2:13" x14ac:dyDescent="0.2">
      <c r="B639" s="7">
        <v>41116</v>
      </c>
      <c r="C639" s="18">
        <v>1.8080000000000001</v>
      </c>
      <c r="D639" s="6">
        <f t="shared" si="26"/>
        <v>20463.6672</v>
      </c>
      <c r="E639" s="6">
        <f t="shared" si="26"/>
        <v>7669.9699200000005</v>
      </c>
      <c r="F639" s="6">
        <f t="shared" si="25"/>
        <v>15964.78464</v>
      </c>
      <c r="G639" s="6">
        <f t="shared" si="25"/>
        <v>24540.77952</v>
      </c>
      <c r="H639" s="6">
        <f t="shared" si="25"/>
        <v>16574.008320000001</v>
      </c>
      <c r="I639" s="6">
        <f t="shared" si="25"/>
        <v>39037.178879999999</v>
      </c>
      <c r="J639" s="6">
        <f t="shared" si="25"/>
        <v>11434.65984</v>
      </c>
      <c r="K639" s="6">
        <f t="shared" si="25"/>
        <v>3952.1433599999996</v>
      </c>
      <c r="L639" s="6">
        <f t="shared" si="25"/>
        <v>4826.9260799999993</v>
      </c>
      <c r="M639" s="8">
        <f t="shared" si="25"/>
        <v>11778.324480000001</v>
      </c>
    </row>
    <row r="640" spans="2:13" x14ac:dyDescent="0.2">
      <c r="B640" s="7">
        <v>41117</v>
      </c>
      <c r="C640" s="18">
        <v>1.5760000000000001</v>
      </c>
      <c r="D640" s="6">
        <f t="shared" si="26"/>
        <v>17837.7984</v>
      </c>
      <c r="E640" s="6">
        <f t="shared" si="26"/>
        <v>6685.7702400000007</v>
      </c>
      <c r="F640" s="6">
        <f t="shared" si="25"/>
        <v>13916.206080000002</v>
      </c>
      <c r="G640" s="6">
        <f t="shared" si="25"/>
        <v>21391.741440000002</v>
      </c>
      <c r="H640" s="6">
        <f t="shared" si="25"/>
        <v>14447.25504</v>
      </c>
      <c r="I640" s="6">
        <f t="shared" si="25"/>
        <v>34027.983359999998</v>
      </c>
      <c r="J640" s="6">
        <f t="shared" si="25"/>
        <v>9967.3804799999998</v>
      </c>
      <c r="K640" s="6">
        <f t="shared" si="25"/>
        <v>3445.0099199999995</v>
      </c>
      <c r="L640" s="6">
        <f t="shared" si="25"/>
        <v>4207.5417600000001</v>
      </c>
      <c r="M640" s="8">
        <f t="shared" si="25"/>
        <v>10266.94656</v>
      </c>
    </row>
    <row r="641" spans="2:13" x14ac:dyDescent="0.2">
      <c r="B641" s="7">
        <v>41118</v>
      </c>
      <c r="C641" s="18">
        <v>1.446</v>
      </c>
      <c r="D641" s="6">
        <f t="shared" si="26"/>
        <v>16366.4064</v>
      </c>
      <c r="E641" s="6">
        <f t="shared" si="26"/>
        <v>6134.2790399999994</v>
      </c>
      <c r="F641" s="6">
        <f t="shared" si="25"/>
        <v>12768.295680000003</v>
      </c>
      <c r="G641" s="6">
        <f t="shared" si="25"/>
        <v>19627.194239999997</v>
      </c>
      <c r="H641" s="6">
        <f t="shared" si="25"/>
        <v>13255.539839999999</v>
      </c>
      <c r="I641" s="6">
        <f t="shared" si="25"/>
        <v>31221.10656</v>
      </c>
      <c r="J641" s="6">
        <f t="shared" si="25"/>
        <v>9145.1980800000001</v>
      </c>
      <c r="K641" s="6">
        <f t="shared" si="25"/>
        <v>3160.8403200000002</v>
      </c>
      <c r="L641" s="6">
        <f t="shared" si="25"/>
        <v>3860.4729599999996</v>
      </c>
      <c r="M641" s="8">
        <f t="shared" si="25"/>
        <v>9420.0537600000007</v>
      </c>
    </row>
    <row r="642" spans="2:13" x14ac:dyDescent="0.2">
      <c r="B642" s="7">
        <v>41119</v>
      </c>
      <c r="C642" s="18">
        <v>1.3129999999999999</v>
      </c>
      <c r="D642" s="6">
        <f t="shared" si="26"/>
        <v>14861.0592</v>
      </c>
      <c r="E642" s="6">
        <f t="shared" si="26"/>
        <v>5570.0611200000012</v>
      </c>
      <c r="F642" s="6">
        <f t="shared" si="25"/>
        <v>11593.895039999999</v>
      </c>
      <c r="G642" s="6">
        <f t="shared" si="25"/>
        <v>17821.926720000003</v>
      </c>
      <c r="H642" s="6">
        <f t="shared" si="25"/>
        <v>12036.32352</v>
      </c>
      <c r="I642" s="6">
        <f t="shared" si="25"/>
        <v>28349.455679999999</v>
      </c>
      <c r="J642" s="6">
        <f t="shared" si="25"/>
        <v>8304.0422400000007</v>
      </c>
      <c r="K642" s="6">
        <f t="shared" si="25"/>
        <v>2870.1129599999999</v>
      </c>
      <c r="L642" s="6">
        <f t="shared" si="25"/>
        <v>3505.3948799999994</v>
      </c>
      <c r="M642" s="8">
        <f t="shared" si="25"/>
        <v>8553.6172800000004</v>
      </c>
    </row>
    <row r="643" spans="2:13" x14ac:dyDescent="0.2">
      <c r="B643" s="7">
        <v>41120</v>
      </c>
      <c r="C643" s="18">
        <v>1.1819999999999999</v>
      </c>
      <c r="D643" s="6">
        <f t="shared" si="26"/>
        <v>13378.3488</v>
      </c>
      <c r="E643" s="6">
        <f t="shared" si="26"/>
        <v>5014.3276799999994</v>
      </c>
      <c r="F643" s="6">
        <f t="shared" si="25"/>
        <v>10437.154560000001</v>
      </c>
      <c r="G643" s="6">
        <f t="shared" si="25"/>
        <v>16043.80608</v>
      </c>
      <c r="H643" s="6">
        <f t="shared" si="25"/>
        <v>10835.441279999997</v>
      </c>
      <c r="I643" s="6">
        <f t="shared" si="25"/>
        <v>25520.987519999999</v>
      </c>
      <c r="J643" s="6">
        <f t="shared" si="25"/>
        <v>7475.5353599999999</v>
      </c>
      <c r="K643" s="6">
        <f t="shared" si="25"/>
        <v>2583.7574399999999</v>
      </c>
      <c r="L643" s="6">
        <f t="shared" si="25"/>
        <v>3155.6563200000001</v>
      </c>
      <c r="M643" s="8">
        <f t="shared" si="25"/>
        <v>7700.2099199999993</v>
      </c>
    </row>
    <row r="644" spans="2:13" x14ac:dyDescent="0.2">
      <c r="B644" s="7">
        <v>41121</v>
      </c>
      <c r="C644" s="18">
        <v>1.073</v>
      </c>
      <c r="D644" s="6">
        <f t="shared" si="26"/>
        <v>12144.643199999999</v>
      </c>
      <c r="E644" s="6">
        <f t="shared" si="26"/>
        <v>4551.9235199999994</v>
      </c>
      <c r="F644" s="6">
        <f t="shared" si="25"/>
        <v>9474.6758400000017</v>
      </c>
      <c r="G644" s="6">
        <f t="shared" si="25"/>
        <v>14564.301119999996</v>
      </c>
      <c r="H644" s="6">
        <f t="shared" si="25"/>
        <v>9836.2339199999988</v>
      </c>
      <c r="I644" s="6">
        <f t="shared" si="25"/>
        <v>23167.529279999999</v>
      </c>
      <c r="J644" s="6">
        <f t="shared" si="25"/>
        <v>6786.1670400000003</v>
      </c>
      <c r="K644" s="6">
        <f t="shared" si="25"/>
        <v>2345.4921599999998</v>
      </c>
      <c r="L644" s="6">
        <f t="shared" si="25"/>
        <v>2864.6524799999997</v>
      </c>
      <c r="M644" s="8">
        <f t="shared" si="25"/>
        <v>6990.122879999999</v>
      </c>
    </row>
    <row r="645" spans="2:13" x14ac:dyDescent="0.2">
      <c r="B645" s="7">
        <v>41122</v>
      </c>
      <c r="C645" s="18">
        <v>1.379</v>
      </c>
      <c r="D645" s="6">
        <f t="shared" si="26"/>
        <v>15608.073599999998</v>
      </c>
      <c r="E645" s="6">
        <f t="shared" si="26"/>
        <v>5850.048960000001</v>
      </c>
      <c r="F645" s="6">
        <f t="shared" si="25"/>
        <v>12176.680320000001</v>
      </c>
      <c r="G645" s="6">
        <f t="shared" si="25"/>
        <v>18717.77376</v>
      </c>
      <c r="H645" s="6">
        <f t="shared" si="25"/>
        <v>12641.34816</v>
      </c>
      <c r="I645" s="6">
        <f t="shared" si="25"/>
        <v>29774.485440000004</v>
      </c>
      <c r="J645" s="6">
        <f t="shared" si="25"/>
        <v>8721.4579200000007</v>
      </c>
      <c r="K645" s="6">
        <f t="shared" si="25"/>
        <v>3014.3836799999995</v>
      </c>
      <c r="L645" s="6">
        <f t="shared" si="25"/>
        <v>3681.5990399999996</v>
      </c>
      <c r="M645" s="8">
        <f t="shared" si="25"/>
        <v>8983.5782399999989</v>
      </c>
    </row>
    <row r="646" spans="2:13" x14ac:dyDescent="0.2">
      <c r="B646" s="7">
        <v>41123</v>
      </c>
      <c r="C646" s="18">
        <v>1.371</v>
      </c>
      <c r="D646" s="6">
        <f t="shared" si="26"/>
        <v>15517.526400000001</v>
      </c>
      <c r="E646" s="6">
        <f t="shared" si="26"/>
        <v>5816.1110399999998</v>
      </c>
      <c r="F646" s="6">
        <f t="shared" si="25"/>
        <v>12106.039680000002</v>
      </c>
      <c r="G646" s="6">
        <f t="shared" si="25"/>
        <v>18609.186240000003</v>
      </c>
      <c r="H646" s="6">
        <f t="shared" si="25"/>
        <v>12568.011839999999</v>
      </c>
      <c r="I646" s="6">
        <f t="shared" si="25"/>
        <v>29601.754559999994</v>
      </c>
      <c r="J646" s="6">
        <f t="shared" si="25"/>
        <v>8670.862079999999</v>
      </c>
      <c r="K646" s="6">
        <f t="shared" si="25"/>
        <v>2996.8963199999998</v>
      </c>
      <c r="L646" s="6">
        <f t="shared" si="25"/>
        <v>3660.2409600000001</v>
      </c>
      <c r="M646" s="8">
        <f t="shared" si="25"/>
        <v>8931.4617600000001</v>
      </c>
    </row>
    <row r="647" spans="2:13" x14ac:dyDescent="0.2">
      <c r="B647" s="7">
        <v>41124</v>
      </c>
      <c r="C647" s="18">
        <v>1.369</v>
      </c>
      <c r="D647" s="6">
        <f t="shared" si="26"/>
        <v>15494.8896</v>
      </c>
      <c r="E647" s="6">
        <f t="shared" si="26"/>
        <v>5807.6265600000006</v>
      </c>
      <c r="F647" s="6">
        <f t="shared" si="25"/>
        <v>12088.37952</v>
      </c>
      <c r="G647" s="6">
        <f t="shared" si="25"/>
        <v>18582.039360000002</v>
      </c>
      <c r="H647" s="6">
        <f t="shared" si="25"/>
        <v>12549.677759999999</v>
      </c>
      <c r="I647" s="6">
        <f t="shared" si="25"/>
        <v>29558.571840000001</v>
      </c>
      <c r="J647" s="6">
        <f t="shared" si="25"/>
        <v>8658.2131200000003</v>
      </c>
      <c r="K647" s="6">
        <f t="shared" si="25"/>
        <v>2992.5244799999996</v>
      </c>
      <c r="L647" s="6">
        <f t="shared" si="25"/>
        <v>3654.9014399999996</v>
      </c>
      <c r="M647" s="8">
        <f t="shared" si="25"/>
        <v>8918.4326399999991</v>
      </c>
    </row>
    <row r="648" spans="2:13" x14ac:dyDescent="0.2">
      <c r="B648" s="7">
        <v>41125</v>
      </c>
      <c r="C648" s="18">
        <v>1.321</v>
      </c>
      <c r="D648" s="6">
        <f t="shared" si="26"/>
        <v>14951.606400000001</v>
      </c>
      <c r="E648" s="6">
        <f t="shared" si="26"/>
        <v>5603.9990399999997</v>
      </c>
      <c r="F648" s="6">
        <f t="shared" si="25"/>
        <v>11664.535679999999</v>
      </c>
      <c r="G648" s="6">
        <f t="shared" si="25"/>
        <v>17930.51424</v>
      </c>
      <c r="H648" s="6">
        <f t="shared" si="25"/>
        <v>12109.659839999997</v>
      </c>
      <c r="I648" s="6">
        <f t="shared" si="25"/>
        <v>28522.186559999998</v>
      </c>
      <c r="J648" s="6">
        <f t="shared" si="25"/>
        <v>8354.6380800000006</v>
      </c>
      <c r="K648" s="6">
        <f t="shared" si="25"/>
        <v>2887.60032</v>
      </c>
      <c r="L648" s="6">
        <f t="shared" si="25"/>
        <v>3526.7529599999998</v>
      </c>
      <c r="M648" s="8">
        <f t="shared" si="25"/>
        <v>8605.7337599999992</v>
      </c>
    </row>
    <row r="649" spans="2:13" x14ac:dyDescent="0.2">
      <c r="B649" s="7">
        <v>41126</v>
      </c>
      <c r="C649" s="18">
        <v>1.2170000000000001</v>
      </c>
      <c r="D649" s="6">
        <f t="shared" si="26"/>
        <v>13774.4928</v>
      </c>
      <c r="E649" s="6">
        <f t="shared" si="26"/>
        <v>5162.8060800000003</v>
      </c>
      <c r="F649" s="6">
        <f t="shared" si="25"/>
        <v>10746.20736</v>
      </c>
      <c r="G649" s="6">
        <f t="shared" si="25"/>
        <v>16518.876479999999</v>
      </c>
      <c r="H649" s="6">
        <f t="shared" si="25"/>
        <v>11156.287679999999</v>
      </c>
      <c r="I649" s="6">
        <f t="shared" si="25"/>
        <v>26276.685120000002</v>
      </c>
      <c r="J649" s="6">
        <f t="shared" si="25"/>
        <v>7696.8921600000012</v>
      </c>
      <c r="K649" s="6">
        <f t="shared" si="25"/>
        <v>2660.2646399999999</v>
      </c>
      <c r="L649" s="6">
        <f t="shared" si="25"/>
        <v>3249.0979200000002</v>
      </c>
      <c r="M649" s="8">
        <f t="shared" si="25"/>
        <v>7928.2195199999996</v>
      </c>
    </row>
    <row r="650" spans="2:13" x14ac:dyDescent="0.2">
      <c r="B650" s="7">
        <v>41127</v>
      </c>
      <c r="C650" s="18">
        <v>1.9490000000000001</v>
      </c>
      <c r="D650" s="6">
        <f t="shared" si="26"/>
        <v>22059.561599999997</v>
      </c>
      <c r="E650" s="6">
        <f t="shared" si="26"/>
        <v>8268.1257600000008</v>
      </c>
      <c r="F650" s="6">
        <f t="shared" si="25"/>
        <v>17209.825920000003</v>
      </c>
      <c r="G650" s="6">
        <f t="shared" si="25"/>
        <v>26454.634560000002</v>
      </c>
      <c r="H650" s="6">
        <f t="shared" si="25"/>
        <v>17866.560960000003</v>
      </c>
      <c r="I650" s="6">
        <f t="shared" si="25"/>
        <v>42081.560639999996</v>
      </c>
      <c r="J650" s="6">
        <f t="shared" si="25"/>
        <v>12326.41152</v>
      </c>
      <c r="K650" s="6">
        <f t="shared" si="25"/>
        <v>4260.35808</v>
      </c>
      <c r="L650" s="6">
        <f t="shared" si="25"/>
        <v>5203.3622399999995</v>
      </c>
      <c r="M650" s="8">
        <f t="shared" si="25"/>
        <v>12696.877440000002</v>
      </c>
    </row>
    <row r="651" spans="2:13" x14ac:dyDescent="0.2">
      <c r="B651" s="7">
        <v>41128</v>
      </c>
      <c r="C651" s="18">
        <v>6.0330000000000004</v>
      </c>
      <c r="D651" s="6">
        <f t="shared" si="26"/>
        <v>68283.907200000001</v>
      </c>
      <c r="E651" s="6">
        <f t="shared" si="26"/>
        <v>25593.433920000003</v>
      </c>
      <c r="F651" s="6">
        <f t="shared" si="25"/>
        <v>53271.872640000001</v>
      </c>
      <c r="G651" s="6">
        <f t="shared" si="25"/>
        <v>81888.563520000011</v>
      </c>
      <c r="H651" s="6">
        <f t="shared" si="25"/>
        <v>55304.752320000007</v>
      </c>
      <c r="I651" s="6">
        <f t="shared" si="25"/>
        <v>130260.67487999998</v>
      </c>
      <c r="J651" s="6">
        <f t="shared" si="25"/>
        <v>38155.58784</v>
      </c>
      <c r="K651" s="6">
        <f t="shared" si="25"/>
        <v>13187.655360000001</v>
      </c>
      <c r="L651" s="6">
        <f t="shared" si="25"/>
        <v>16106.662080000002</v>
      </c>
      <c r="M651" s="8">
        <f t="shared" si="25"/>
        <v>39302.340480000006</v>
      </c>
    </row>
    <row r="652" spans="2:13" x14ac:dyDescent="0.2">
      <c r="B652" s="7">
        <v>41129</v>
      </c>
      <c r="C652" s="18">
        <v>4.8239999999999998</v>
      </c>
      <c r="D652" s="6">
        <f t="shared" si="26"/>
        <v>54599.961599999995</v>
      </c>
      <c r="E652" s="6">
        <f t="shared" si="26"/>
        <v>20464.565759999998</v>
      </c>
      <c r="F652" s="6">
        <f t="shared" si="26"/>
        <v>42596.305919999999</v>
      </c>
      <c r="G652" s="6">
        <f t="shared" si="26"/>
        <v>65478.274560000005</v>
      </c>
      <c r="H652" s="6">
        <f t="shared" si="26"/>
        <v>44221.800959999993</v>
      </c>
      <c r="I652" s="6">
        <f t="shared" si="26"/>
        <v>104156.72064</v>
      </c>
      <c r="J652" s="6">
        <f t="shared" si="26"/>
        <v>30509.291520000002</v>
      </c>
      <c r="K652" s="6">
        <f t="shared" si="26"/>
        <v>10544.87808</v>
      </c>
      <c r="L652" s="6">
        <f t="shared" si="26"/>
        <v>12878.922239999996</v>
      </c>
      <c r="M652" s="8">
        <f t="shared" si="26"/>
        <v>31426.237440000001</v>
      </c>
    </row>
    <row r="653" spans="2:13" x14ac:dyDescent="0.2">
      <c r="B653" s="7">
        <v>41130</v>
      </c>
      <c r="C653" s="18">
        <v>3.3580000000000001</v>
      </c>
      <c r="D653" s="6">
        <f t="shared" si="26"/>
        <v>38007.1872</v>
      </c>
      <c r="E653" s="6">
        <f t="shared" si="26"/>
        <v>14245.441920000001</v>
      </c>
      <c r="F653" s="6">
        <f t="shared" si="26"/>
        <v>29651.408640000005</v>
      </c>
      <c r="G653" s="6">
        <f t="shared" si="26"/>
        <v>45579.611519999999</v>
      </c>
      <c r="H653" s="6">
        <f t="shared" si="26"/>
        <v>30782.920320000001</v>
      </c>
      <c r="I653" s="6">
        <f t="shared" si="26"/>
        <v>72503.78688</v>
      </c>
      <c r="J653" s="6">
        <f t="shared" si="26"/>
        <v>21237.60384</v>
      </c>
      <c r="K653" s="6">
        <f t="shared" si="26"/>
        <v>7340.3193599999995</v>
      </c>
      <c r="L653" s="6">
        <f t="shared" si="26"/>
        <v>8965.0540799999999</v>
      </c>
      <c r="M653" s="8">
        <f t="shared" si="26"/>
        <v>21875.892480000002</v>
      </c>
    </row>
    <row r="654" spans="2:13" x14ac:dyDescent="0.2">
      <c r="B654" s="7">
        <v>41131</v>
      </c>
      <c r="C654" s="18">
        <v>2.6920000000000002</v>
      </c>
      <c r="D654" s="6">
        <f t="shared" si="26"/>
        <v>30469.132800000003</v>
      </c>
      <c r="E654" s="6">
        <f t="shared" si="26"/>
        <v>11420.110080000002</v>
      </c>
      <c r="F654" s="6">
        <f t="shared" si="26"/>
        <v>23770.575359999999</v>
      </c>
      <c r="G654" s="6">
        <f t="shared" si="26"/>
        <v>36539.700480000007</v>
      </c>
      <c r="H654" s="6">
        <f t="shared" si="26"/>
        <v>24677.671679999999</v>
      </c>
      <c r="I654" s="6">
        <f t="shared" si="26"/>
        <v>58123.941119999996</v>
      </c>
      <c r="J654" s="6">
        <f t="shared" si="26"/>
        <v>17025.500160000003</v>
      </c>
      <c r="K654" s="6">
        <f t="shared" si="26"/>
        <v>5884.4966400000003</v>
      </c>
      <c r="L654" s="6">
        <f t="shared" si="26"/>
        <v>7186.993919999999</v>
      </c>
      <c r="M654" s="8">
        <f t="shared" si="26"/>
        <v>17537.195519999997</v>
      </c>
    </row>
    <row r="655" spans="2:13" x14ac:dyDescent="0.2">
      <c r="B655" s="7">
        <v>41132</v>
      </c>
      <c r="C655" s="18">
        <v>7.258</v>
      </c>
      <c r="D655" s="6">
        <f t="shared" si="26"/>
        <v>82148.947199999995</v>
      </c>
      <c r="E655" s="6">
        <f t="shared" si="26"/>
        <v>30790.177920000002</v>
      </c>
      <c r="F655" s="6">
        <f t="shared" si="26"/>
        <v>64088.72064</v>
      </c>
      <c r="G655" s="6">
        <f t="shared" si="26"/>
        <v>98516.027520000003</v>
      </c>
      <c r="H655" s="6">
        <f t="shared" si="26"/>
        <v>66534.376319999996</v>
      </c>
      <c r="I655" s="6">
        <f t="shared" si="26"/>
        <v>156710.09088</v>
      </c>
      <c r="J655" s="6">
        <f t="shared" si="26"/>
        <v>45903.075839999998</v>
      </c>
      <c r="K655" s="6">
        <f t="shared" si="26"/>
        <v>15865.407359999997</v>
      </c>
      <c r="L655" s="6">
        <f t="shared" si="26"/>
        <v>19377.118079999997</v>
      </c>
      <c r="M655" s="8">
        <f t="shared" si="26"/>
        <v>47282.676480000002</v>
      </c>
    </row>
    <row r="656" spans="2:13" x14ac:dyDescent="0.2">
      <c r="B656" s="7">
        <v>41133</v>
      </c>
      <c r="C656" s="18">
        <v>38.216000000000001</v>
      </c>
      <c r="D656" s="6">
        <f t="shared" si="26"/>
        <v>432543.97439999995</v>
      </c>
      <c r="E656" s="6">
        <f t="shared" si="26"/>
        <v>162121.44384000002</v>
      </c>
      <c r="F656" s="6">
        <f t="shared" si="26"/>
        <v>337450.33728000009</v>
      </c>
      <c r="G656" s="6">
        <f t="shared" si="26"/>
        <v>518722.58304000006</v>
      </c>
      <c r="H656" s="6">
        <f t="shared" si="26"/>
        <v>350327.60064000002</v>
      </c>
      <c r="I656" s="6">
        <f t="shared" si="26"/>
        <v>825135.41376000002</v>
      </c>
      <c r="J656" s="6">
        <f t="shared" si="26"/>
        <v>241696.32768000002</v>
      </c>
      <c r="K656" s="6">
        <f t="shared" si="26"/>
        <v>83537.118719999999</v>
      </c>
      <c r="L656" s="6">
        <f t="shared" si="26"/>
        <v>102027.54815999999</v>
      </c>
      <c r="M656" s="8">
        <f t="shared" si="26"/>
        <v>248960.42496</v>
      </c>
    </row>
    <row r="657" spans="2:13" x14ac:dyDescent="0.2">
      <c r="B657" s="7">
        <v>41134</v>
      </c>
      <c r="C657" s="18">
        <v>22.420999999999999</v>
      </c>
      <c r="D657" s="6">
        <f t="shared" si="26"/>
        <v>253769.84640000001</v>
      </c>
      <c r="E657" s="6">
        <f t="shared" si="26"/>
        <v>95115.263039999991</v>
      </c>
      <c r="F657" s="6">
        <f t="shared" si="26"/>
        <v>197979.22368</v>
      </c>
      <c r="G657" s="6">
        <f t="shared" si="26"/>
        <v>304330.09824000002</v>
      </c>
      <c r="H657" s="6">
        <f t="shared" si="26"/>
        <v>205534.20383999997</v>
      </c>
      <c r="I657" s="6">
        <f t="shared" si="26"/>
        <v>484099.88256</v>
      </c>
      <c r="J657" s="6">
        <f t="shared" si="26"/>
        <v>141801.16608</v>
      </c>
      <c r="K657" s="6">
        <f t="shared" si="26"/>
        <v>49010.512320000002</v>
      </c>
      <c r="L657" s="6">
        <f t="shared" si="26"/>
        <v>59858.688959999999</v>
      </c>
      <c r="M657" s="8">
        <f t="shared" si="26"/>
        <v>146062.94975999999</v>
      </c>
    </row>
    <row r="658" spans="2:13" x14ac:dyDescent="0.2">
      <c r="B658" s="7">
        <v>41135</v>
      </c>
      <c r="C658" s="18">
        <v>11.157999999999999</v>
      </c>
      <c r="D658" s="6">
        <f t="shared" si="26"/>
        <v>126290.70719999998</v>
      </c>
      <c r="E658" s="6">
        <f t="shared" si="26"/>
        <v>47334.913919999999</v>
      </c>
      <c r="F658" s="6">
        <f t="shared" si="26"/>
        <v>98526.032640000005</v>
      </c>
      <c r="G658" s="6">
        <f t="shared" si="26"/>
        <v>151452.44352</v>
      </c>
      <c r="H658" s="6">
        <f t="shared" si="26"/>
        <v>102285.83231999999</v>
      </c>
      <c r="I658" s="6">
        <f t="shared" si="26"/>
        <v>240916.39487999998</v>
      </c>
      <c r="J658" s="6">
        <f t="shared" si="26"/>
        <v>70568.547839999999</v>
      </c>
      <c r="K658" s="6">
        <f t="shared" si="26"/>
        <v>24390.495359999997</v>
      </c>
      <c r="L658" s="6">
        <f t="shared" si="26"/>
        <v>29789.182080000002</v>
      </c>
      <c r="M658" s="8">
        <f t="shared" si="26"/>
        <v>72689.460479999994</v>
      </c>
    </row>
    <row r="659" spans="2:13" x14ac:dyDescent="0.2">
      <c r="B659" s="7">
        <v>41136</v>
      </c>
      <c r="C659" s="18">
        <v>17.332999999999998</v>
      </c>
      <c r="D659" s="6">
        <f t="shared" si="26"/>
        <v>196181.8272</v>
      </c>
      <c r="E659" s="6">
        <f t="shared" si="26"/>
        <v>73530.745920000001</v>
      </c>
      <c r="F659" s="6">
        <f t="shared" si="26"/>
        <v>153051.77664</v>
      </c>
      <c r="G659" s="6">
        <f t="shared" si="26"/>
        <v>235268.43551999997</v>
      </c>
      <c r="H659" s="6">
        <f t="shared" si="26"/>
        <v>158892.30432</v>
      </c>
      <c r="I659" s="6">
        <f t="shared" si="26"/>
        <v>374243.04287999985</v>
      </c>
      <c r="J659" s="6">
        <f t="shared" si="26"/>
        <v>109622.21183999999</v>
      </c>
      <c r="K659" s="6">
        <f t="shared" si="26"/>
        <v>37888.551359999998</v>
      </c>
      <c r="L659" s="6">
        <f t="shared" si="26"/>
        <v>46274.950079999995</v>
      </c>
      <c r="M659" s="8">
        <f t="shared" si="26"/>
        <v>112916.86847999999</v>
      </c>
    </row>
    <row r="660" spans="2:13" x14ac:dyDescent="0.2">
      <c r="B660" s="7">
        <v>41137</v>
      </c>
      <c r="C660" s="18">
        <v>35.290999999999997</v>
      </c>
      <c r="D660" s="6">
        <f t="shared" si="26"/>
        <v>399437.6544</v>
      </c>
      <c r="E660" s="6">
        <f t="shared" si="26"/>
        <v>149712.89184</v>
      </c>
      <c r="F660" s="6">
        <f t="shared" si="26"/>
        <v>311622.35328000004</v>
      </c>
      <c r="G660" s="6">
        <f t="shared" si="26"/>
        <v>479020.27104000002</v>
      </c>
      <c r="H660" s="6">
        <f t="shared" si="26"/>
        <v>323514.0086399999</v>
      </c>
      <c r="I660" s="6">
        <f t="shared" si="26"/>
        <v>761980.68575999991</v>
      </c>
      <c r="J660" s="6">
        <f t="shared" si="26"/>
        <v>223197.22367999997</v>
      </c>
      <c r="K660" s="6">
        <f t="shared" si="26"/>
        <v>77143.302719999992</v>
      </c>
      <c r="L660" s="6">
        <f t="shared" si="26"/>
        <v>94218.500159999996</v>
      </c>
      <c r="M660" s="8">
        <f t="shared" si="26"/>
        <v>229905.33695999999</v>
      </c>
    </row>
    <row r="661" spans="2:13" x14ac:dyDescent="0.2">
      <c r="B661" s="7">
        <v>41138</v>
      </c>
      <c r="C661" s="18">
        <v>24.102</v>
      </c>
      <c r="D661" s="6">
        <f t="shared" si="26"/>
        <v>272796.07679999998</v>
      </c>
      <c r="E661" s="6">
        <f t="shared" si="26"/>
        <v>102246.46848000001</v>
      </c>
      <c r="F661" s="6">
        <f t="shared" si="26"/>
        <v>212822.58816000004</v>
      </c>
      <c r="G661" s="6">
        <f t="shared" si="26"/>
        <v>327147.05088</v>
      </c>
      <c r="H661" s="6">
        <f t="shared" si="26"/>
        <v>220943.99807999999</v>
      </c>
      <c r="I661" s="6">
        <f t="shared" si="26"/>
        <v>520394.95872</v>
      </c>
      <c r="J661" s="6">
        <f t="shared" si="26"/>
        <v>152432.61696000001</v>
      </c>
      <c r="K661" s="6">
        <f t="shared" si="26"/>
        <v>52685.043839999998</v>
      </c>
      <c r="L661" s="6">
        <f t="shared" si="26"/>
        <v>64346.555519999994</v>
      </c>
      <c r="M661" s="8">
        <f t="shared" si="26"/>
        <v>157013.92512</v>
      </c>
    </row>
    <row r="662" spans="2:13" x14ac:dyDescent="0.2">
      <c r="B662" s="7">
        <v>41139</v>
      </c>
      <c r="C662" s="18">
        <v>12.127000000000001</v>
      </c>
      <c r="D662" s="6">
        <f t="shared" si="26"/>
        <v>137258.23679999998</v>
      </c>
      <c r="E662" s="6">
        <f t="shared" si="26"/>
        <v>51445.64448000001</v>
      </c>
      <c r="F662" s="6">
        <f t="shared" si="26"/>
        <v>107082.38016</v>
      </c>
      <c r="G662" s="6">
        <f t="shared" si="26"/>
        <v>164605.10688000001</v>
      </c>
      <c r="H662" s="6">
        <f t="shared" si="26"/>
        <v>111168.69408000002</v>
      </c>
      <c r="I662" s="6">
        <f t="shared" si="26"/>
        <v>261838.42271999997</v>
      </c>
      <c r="J662" s="6">
        <f t="shared" si="26"/>
        <v>76696.968960000013</v>
      </c>
      <c r="K662" s="6">
        <f t="shared" si="26"/>
        <v>26508.651839999999</v>
      </c>
      <c r="L662" s="6">
        <f t="shared" si="26"/>
        <v>32376.179520000002</v>
      </c>
      <c r="M662" s="8">
        <f t="shared" si="26"/>
        <v>79002.06912</v>
      </c>
    </row>
    <row r="663" spans="2:13" x14ac:dyDescent="0.2">
      <c r="B663" s="7">
        <v>41140</v>
      </c>
      <c r="C663" s="18">
        <v>8.5619999999999994</v>
      </c>
      <c r="D663" s="6">
        <f t="shared" si="26"/>
        <v>96908.140799999979</v>
      </c>
      <c r="E663" s="6">
        <f t="shared" si="26"/>
        <v>36322.058879999997</v>
      </c>
      <c r="F663" s="6">
        <f t="shared" si="26"/>
        <v>75603.144960000005</v>
      </c>
      <c r="G663" s="6">
        <f t="shared" si="26"/>
        <v>116215.79328</v>
      </c>
      <c r="H663" s="6">
        <f t="shared" si="26"/>
        <v>78488.196479999999</v>
      </c>
      <c r="I663" s="6">
        <f t="shared" si="26"/>
        <v>184865.22431999995</v>
      </c>
      <c r="J663" s="6">
        <f t="shared" si="26"/>
        <v>54150.197760000003</v>
      </c>
      <c r="K663" s="6">
        <f t="shared" si="26"/>
        <v>18715.847040000001</v>
      </c>
      <c r="L663" s="6">
        <f t="shared" si="26"/>
        <v>22858.48511999999</v>
      </c>
      <c r="M663" s="8">
        <f t="shared" si="26"/>
        <v>55777.66272</v>
      </c>
    </row>
    <row r="664" spans="2:13" x14ac:dyDescent="0.2">
      <c r="B664" s="7">
        <v>41141</v>
      </c>
      <c r="C664" s="18">
        <v>7.0670000000000002</v>
      </c>
      <c r="D664" s="6">
        <f t="shared" si="26"/>
        <v>79987.132799999992</v>
      </c>
      <c r="E664" s="6">
        <f t="shared" si="26"/>
        <v>29979.910080000005</v>
      </c>
      <c r="F664" s="6">
        <f t="shared" si="26"/>
        <v>62402.175360000016</v>
      </c>
      <c r="G664" s="6">
        <f t="shared" si="26"/>
        <v>95923.500480000002</v>
      </c>
      <c r="H664" s="6">
        <f t="shared" si="26"/>
        <v>64783.471679999995</v>
      </c>
      <c r="I664" s="6">
        <f t="shared" si="26"/>
        <v>152586.14111999999</v>
      </c>
      <c r="J664" s="6">
        <f t="shared" si="26"/>
        <v>44695.100160000009</v>
      </c>
      <c r="K664" s="6">
        <f t="shared" si="26"/>
        <v>15447.896640000001</v>
      </c>
      <c r="L664" s="6">
        <f t="shared" si="26"/>
        <v>18867.193920000002</v>
      </c>
      <c r="M664" s="8">
        <f t="shared" si="26"/>
        <v>46038.395519999998</v>
      </c>
    </row>
    <row r="665" spans="2:13" x14ac:dyDescent="0.2">
      <c r="B665" s="7">
        <v>41142</v>
      </c>
      <c r="C665" s="18">
        <v>7.1529999999999996</v>
      </c>
      <c r="D665" s="6">
        <f t="shared" si="26"/>
        <v>80960.51519999998</v>
      </c>
      <c r="E665" s="6">
        <f t="shared" si="26"/>
        <v>30344.742719999998</v>
      </c>
      <c r="F665" s="6">
        <f t="shared" si="26"/>
        <v>63161.562240000007</v>
      </c>
      <c r="G665" s="6">
        <f t="shared" si="26"/>
        <v>97090.816320000013</v>
      </c>
      <c r="H665" s="6">
        <f t="shared" si="26"/>
        <v>65571.837119999997</v>
      </c>
      <c r="I665" s="6">
        <f t="shared" si="26"/>
        <v>154442.99807999996</v>
      </c>
      <c r="J665" s="6">
        <f t="shared" si="26"/>
        <v>45239.005440000001</v>
      </c>
      <c r="K665" s="6">
        <f t="shared" si="26"/>
        <v>15635.885759999999</v>
      </c>
      <c r="L665" s="6">
        <f t="shared" si="26"/>
        <v>19096.793279999998</v>
      </c>
      <c r="M665" s="8">
        <f t="shared" si="26"/>
        <v>46598.647680000002</v>
      </c>
    </row>
    <row r="666" spans="2:13" x14ac:dyDescent="0.2">
      <c r="B666" s="7">
        <v>41143</v>
      </c>
      <c r="C666" s="18">
        <v>6.2430000000000003</v>
      </c>
      <c r="D666" s="6">
        <f t="shared" si="26"/>
        <v>70660.771200000003</v>
      </c>
      <c r="E666" s="6">
        <f t="shared" si="26"/>
        <v>26484.304319999999</v>
      </c>
      <c r="F666" s="6">
        <f t="shared" si="26"/>
        <v>55126.189440000009</v>
      </c>
      <c r="G666" s="6">
        <f t="shared" si="26"/>
        <v>84738.985920000006</v>
      </c>
      <c r="H666" s="6">
        <f t="shared" si="26"/>
        <v>57229.830720000005</v>
      </c>
      <c r="I666" s="6">
        <f t="shared" si="26"/>
        <v>134794.86048000003</v>
      </c>
      <c r="J666" s="6">
        <f t="shared" si="26"/>
        <v>39483.728640000008</v>
      </c>
      <c r="K666" s="6">
        <f t="shared" si="26"/>
        <v>13646.698559999999</v>
      </c>
      <c r="L666" s="6">
        <f t="shared" si="26"/>
        <v>16667.311680000003</v>
      </c>
      <c r="M666" s="8">
        <f t="shared" si="26"/>
        <v>40670.398079999999</v>
      </c>
    </row>
    <row r="667" spans="2:13" x14ac:dyDescent="0.2">
      <c r="B667" s="7">
        <v>41144</v>
      </c>
      <c r="C667" s="18">
        <v>5.26</v>
      </c>
      <c r="D667" s="6">
        <f t="shared" si="26"/>
        <v>59534.783999999985</v>
      </c>
      <c r="E667" s="6">
        <f t="shared" si="26"/>
        <v>22314.182399999998</v>
      </c>
      <c r="F667" s="6">
        <f t="shared" si="26"/>
        <v>46446.220800000003</v>
      </c>
      <c r="G667" s="6">
        <f t="shared" si="26"/>
        <v>71396.294399999999</v>
      </c>
      <c r="H667" s="6">
        <f t="shared" si="26"/>
        <v>48218.630399999995</v>
      </c>
      <c r="I667" s="6">
        <f t="shared" si="26"/>
        <v>113570.55359999997</v>
      </c>
      <c r="J667" s="6">
        <f t="shared" si="26"/>
        <v>33266.764799999997</v>
      </c>
      <c r="K667" s="6">
        <f t="shared" si="26"/>
        <v>11497.939199999999</v>
      </c>
      <c r="L667" s="6">
        <f t="shared" si="26"/>
        <v>14042.937599999999</v>
      </c>
      <c r="M667" s="8">
        <f t="shared" si="26"/>
        <v>34266.585599999999</v>
      </c>
    </row>
    <row r="668" spans="2:13" x14ac:dyDescent="0.2">
      <c r="B668" s="7">
        <v>41145</v>
      </c>
      <c r="C668" s="18">
        <v>4.4660000000000002</v>
      </c>
      <c r="D668" s="6">
        <f t="shared" si="26"/>
        <v>50547.974400000006</v>
      </c>
      <c r="E668" s="6">
        <f t="shared" si="26"/>
        <v>18945.843840000001</v>
      </c>
      <c r="F668" s="6">
        <f t="shared" si="26"/>
        <v>39435.137280000003</v>
      </c>
      <c r="G668" s="6">
        <f t="shared" si="26"/>
        <v>60618.983040000014</v>
      </c>
      <c r="H668" s="6">
        <f t="shared" si="26"/>
        <v>40940.000640000006</v>
      </c>
      <c r="I668" s="6">
        <f t="shared" si="26"/>
        <v>96427.013760000002</v>
      </c>
      <c r="J668" s="6">
        <f t="shared" si="26"/>
        <v>28245.127680000001</v>
      </c>
      <c r="K668" s="6">
        <f t="shared" si="26"/>
        <v>9762.3187199999993</v>
      </c>
      <c r="L668" s="6">
        <f t="shared" si="26"/>
        <v>11923.148159999999</v>
      </c>
      <c r="M668" s="8">
        <f t="shared" si="26"/>
        <v>29094.024959999999</v>
      </c>
    </row>
    <row r="669" spans="2:13" x14ac:dyDescent="0.2">
      <c r="B669" s="7">
        <v>41146</v>
      </c>
      <c r="C669" s="18">
        <v>4.5590000000000002</v>
      </c>
      <c r="D669" s="6">
        <f t="shared" si="26"/>
        <v>51600.585599999999</v>
      </c>
      <c r="E669" s="6">
        <f t="shared" si="26"/>
        <v>19340.372159999999</v>
      </c>
      <c r="F669" s="6">
        <f t="shared" si="26"/>
        <v>40256.334719999999</v>
      </c>
      <c r="G669" s="6">
        <f t="shared" si="26"/>
        <v>61881.31296000001</v>
      </c>
      <c r="H669" s="6">
        <f t="shared" si="26"/>
        <v>41792.535360000002</v>
      </c>
      <c r="I669" s="6">
        <f t="shared" si="26"/>
        <v>98435.010240000003</v>
      </c>
      <c r="J669" s="6">
        <f t="shared" si="26"/>
        <v>28833.304320000007</v>
      </c>
      <c r="K669" s="6">
        <f t="shared" si="26"/>
        <v>9965.6092799999988</v>
      </c>
      <c r="L669" s="6">
        <f t="shared" si="26"/>
        <v>12171.43584</v>
      </c>
      <c r="M669" s="8">
        <f t="shared" si="26"/>
        <v>29699.879039999996</v>
      </c>
    </row>
    <row r="670" spans="2:13" x14ac:dyDescent="0.2">
      <c r="B670" s="7">
        <v>41147</v>
      </c>
      <c r="C670" s="18">
        <v>11.404999999999999</v>
      </c>
      <c r="D670" s="6">
        <f t="shared" si="26"/>
        <v>129086.352</v>
      </c>
      <c r="E670" s="6">
        <f t="shared" si="26"/>
        <v>48382.747200000005</v>
      </c>
      <c r="F670" s="6">
        <f t="shared" si="26"/>
        <v>100707.0624</v>
      </c>
      <c r="G670" s="6">
        <f t="shared" si="26"/>
        <v>154805.08319999999</v>
      </c>
      <c r="H670" s="6">
        <f t="shared" si="26"/>
        <v>104550.0912</v>
      </c>
      <c r="I670" s="6">
        <f t="shared" si="26"/>
        <v>246249.46079999997</v>
      </c>
      <c r="J670" s="6">
        <f t="shared" si="26"/>
        <v>72130.694400000008</v>
      </c>
      <c r="K670" s="6">
        <f t="shared" si="26"/>
        <v>24930.417599999997</v>
      </c>
      <c r="L670" s="6">
        <f t="shared" si="26"/>
        <v>30448.612799999999</v>
      </c>
      <c r="M670" s="8">
        <f t="shared" si="26"/>
        <v>74298.556799999991</v>
      </c>
    </row>
    <row r="671" spans="2:13" x14ac:dyDescent="0.2">
      <c r="B671" s="7">
        <v>41148</v>
      </c>
      <c r="C671" s="18">
        <v>9.84</v>
      </c>
      <c r="D671" s="6">
        <f t="shared" si="26"/>
        <v>111373.056</v>
      </c>
      <c r="E671" s="6">
        <f t="shared" si="26"/>
        <v>41743.641599999995</v>
      </c>
      <c r="F671" s="6">
        <f t="shared" si="26"/>
        <v>86887.987200000003</v>
      </c>
      <c r="G671" s="6">
        <f t="shared" ref="F671:M702" si="27">$C671*G$5*24*3600/100</f>
        <v>133562.6496</v>
      </c>
      <c r="H671" s="6">
        <f t="shared" si="27"/>
        <v>90203.67359999998</v>
      </c>
      <c r="I671" s="6">
        <f t="shared" si="27"/>
        <v>212458.98239999998</v>
      </c>
      <c r="J671" s="6">
        <f t="shared" si="27"/>
        <v>62232.883200000004</v>
      </c>
      <c r="K671" s="6">
        <f t="shared" si="27"/>
        <v>21509.452799999999</v>
      </c>
      <c r="L671" s="6">
        <f t="shared" si="27"/>
        <v>26270.438400000003</v>
      </c>
      <c r="M671" s="8">
        <f t="shared" si="27"/>
        <v>64103.270400000001</v>
      </c>
    </row>
    <row r="672" spans="2:13" x14ac:dyDescent="0.2">
      <c r="B672" s="7">
        <v>41149</v>
      </c>
      <c r="C672" s="18">
        <v>6.9109999999999996</v>
      </c>
      <c r="D672" s="6">
        <f t="shared" ref="D672:M722" si="28">$C672*D$5*24*3600/100</f>
        <v>78221.462400000004</v>
      </c>
      <c r="E672" s="6">
        <f t="shared" si="28"/>
        <v>29318.120639999997</v>
      </c>
      <c r="F672" s="6">
        <f t="shared" si="27"/>
        <v>61024.68288</v>
      </c>
      <c r="G672" s="6">
        <f t="shared" si="27"/>
        <v>93806.043839999998</v>
      </c>
      <c r="H672" s="6">
        <f t="shared" si="27"/>
        <v>63353.413439999989</v>
      </c>
      <c r="I672" s="6">
        <f t="shared" si="27"/>
        <v>149217.88896000001</v>
      </c>
      <c r="J672" s="6">
        <f t="shared" si="27"/>
        <v>43708.481279999993</v>
      </c>
      <c r="K672" s="6">
        <f t="shared" si="27"/>
        <v>15106.893119999997</v>
      </c>
      <c r="L672" s="6">
        <f t="shared" si="27"/>
        <v>18450.711359999998</v>
      </c>
      <c r="M672" s="8">
        <f t="shared" si="27"/>
        <v>45022.124159999999</v>
      </c>
    </row>
    <row r="673" spans="2:13" x14ac:dyDescent="0.2">
      <c r="B673" s="7">
        <v>41150</v>
      </c>
      <c r="C673" s="18">
        <v>5.1870000000000003</v>
      </c>
      <c r="D673" s="6">
        <f t="shared" si="28"/>
        <v>58708.54080000001</v>
      </c>
      <c r="E673" s="6">
        <f t="shared" si="28"/>
        <v>22004.498880000003</v>
      </c>
      <c r="F673" s="6">
        <f t="shared" si="27"/>
        <v>45801.624960000001</v>
      </c>
      <c r="G673" s="6">
        <f t="shared" si="27"/>
        <v>70405.433280000012</v>
      </c>
      <c r="H673" s="6">
        <f t="shared" si="27"/>
        <v>47549.436480000004</v>
      </c>
      <c r="I673" s="6">
        <f t="shared" si="27"/>
        <v>111994.38432</v>
      </c>
      <c r="J673" s="6">
        <f t="shared" si="27"/>
        <v>32805.07776</v>
      </c>
      <c r="K673" s="6">
        <f t="shared" si="27"/>
        <v>11338.367040000001</v>
      </c>
      <c r="L673" s="6">
        <f t="shared" si="27"/>
        <v>13848.045120000001</v>
      </c>
      <c r="M673" s="8">
        <f t="shared" si="27"/>
        <v>33791.022720000001</v>
      </c>
    </row>
    <row r="674" spans="2:13" x14ac:dyDescent="0.2">
      <c r="B674" s="7">
        <v>41151</v>
      </c>
      <c r="C674" s="18">
        <v>4.3159999999999998</v>
      </c>
      <c r="D674" s="6">
        <f t="shared" si="28"/>
        <v>48850.214399999983</v>
      </c>
      <c r="E674" s="6">
        <f t="shared" si="28"/>
        <v>18309.507839999998</v>
      </c>
      <c r="F674" s="6">
        <f t="shared" si="27"/>
        <v>38110.625280000007</v>
      </c>
      <c r="G674" s="6">
        <f t="shared" si="27"/>
        <v>58582.967039999996</v>
      </c>
      <c r="H674" s="6">
        <f t="shared" si="27"/>
        <v>39564.944639999994</v>
      </c>
      <c r="I674" s="6">
        <f t="shared" si="27"/>
        <v>93188.309760000004</v>
      </c>
      <c r="J674" s="6">
        <f t="shared" si="27"/>
        <v>27296.455679999999</v>
      </c>
      <c r="K674" s="6">
        <f t="shared" si="27"/>
        <v>9434.4307199999985</v>
      </c>
      <c r="L674" s="6">
        <f t="shared" si="27"/>
        <v>11522.684159999999</v>
      </c>
      <c r="M674" s="8">
        <f t="shared" si="27"/>
        <v>28116.840959999998</v>
      </c>
    </row>
    <row r="675" spans="2:13" x14ac:dyDescent="0.2">
      <c r="B675" s="7">
        <v>41152</v>
      </c>
      <c r="C675" s="18">
        <v>4.3170000000000002</v>
      </c>
      <c r="D675" s="6">
        <f t="shared" si="28"/>
        <v>48861.532799999994</v>
      </c>
      <c r="E675" s="6">
        <f t="shared" si="28"/>
        <v>18313.750079999998</v>
      </c>
      <c r="F675" s="6">
        <f t="shared" si="27"/>
        <v>38119.455360000007</v>
      </c>
      <c r="G675" s="6">
        <f t="shared" si="27"/>
        <v>58596.540480000003</v>
      </c>
      <c r="H675" s="6">
        <f t="shared" si="27"/>
        <v>39574.111680000002</v>
      </c>
      <c r="I675" s="6">
        <f t="shared" si="27"/>
        <v>93209.901119999995</v>
      </c>
      <c r="J675" s="6">
        <f t="shared" si="27"/>
        <v>27302.780160000002</v>
      </c>
      <c r="K675" s="6">
        <f t="shared" si="27"/>
        <v>9436.6166400000002</v>
      </c>
      <c r="L675" s="6">
        <f t="shared" si="27"/>
        <v>11525.35392</v>
      </c>
      <c r="M675" s="8">
        <f t="shared" si="27"/>
        <v>28123.355520000001</v>
      </c>
    </row>
    <row r="676" spans="2:13" x14ac:dyDescent="0.2">
      <c r="B676" s="7">
        <v>41153</v>
      </c>
      <c r="C676" s="18">
        <v>12.523999999999999</v>
      </c>
      <c r="D676" s="6">
        <f t="shared" si="28"/>
        <v>141751.64159999997</v>
      </c>
      <c r="E676" s="6">
        <f t="shared" si="28"/>
        <v>53129.813760000005</v>
      </c>
      <c r="F676" s="6">
        <f t="shared" si="27"/>
        <v>110587.92191999999</v>
      </c>
      <c r="G676" s="6">
        <f t="shared" si="27"/>
        <v>169993.76256</v>
      </c>
      <c r="H676" s="6">
        <f t="shared" si="27"/>
        <v>114808.00895999999</v>
      </c>
      <c r="I676" s="6">
        <f t="shared" si="27"/>
        <v>270410.19263999996</v>
      </c>
      <c r="J676" s="6">
        <f t="shared" si="27"/>
        <v>79207.787519999998</v>
      </c>
      <c r="K676" s="6">
        <f t="shared" si="27"/>
        <v>27376.462079999998</v>
      </c>
      <c r="L676" s="6">
        <f t="shared" si="27"/>
        <v>33436.074239999994</v>
      </c>
      <c r="M676" s="8">
        <f t="shared" si="27"/>
        <v>81588.349439999991</v>
      </c>
    </row>
    <row r="677" spans="2:13" x14ac:dyDescent="0.2">
      <c r="B677" s="7">
        <v>41154</v>
      </c>
      <c r="C677" s="18">
        <v>7.4429999999999996</v>
      </c>
      <c r="D677" s="6">
        <f t="shared" si="28"/>
        <v>84242.851200000005</v>
      </c>
      <c r="E677" s="6">
        <f t="shared" si="28"/>
        <v>31574.992319999998</v>
      </c>
      <c r="F677" s="6">
        <f t="shared" si="27"/>
        <v>65722.285439999992</v>
      </c>
      <c r="G677" s="6">
        <f t="shared" si="27"/>
        <v>101027.11391999999</v>
      </c>
      <c r="H677" s="6">
        <f t="shared" si="27"/>
        <v>68230.278719999988</v>
      </c>
      <c r="I677" s="6">
        <f t="shared" si="27"/>
        <v>160704.49247999999</v>
      </c>
      <c r="J677" s="6">
        <f t="shared" si="27"/>
        <v>47073.104640000005</v>
      </c>
      <c r="K677" s="6">
        <f t="shared" si="27"/>
        <v>16269.802559999998</v>
      </c>
      <c r="L677" s="6">
        <f t="shared" si="27"/>
        <v>19871.023679999998</v>
      </c>
      <c r="M677" s="8">
        <f t="shared" si="27"/>
        <v>48487.870079999993</v>
      </c>
    </row>
    <row r="678" spans="2:13" x14ac:dyDescent="0.2">
      <c r="B678" s="7">
        <v>41155</v>
      </c>
      <c r="C678" s="18">
        <v>3.77</v>
      </c>
      <c r="D678" s="6">
        <f t="shared" si="28"/>
        <v>42670.367999999995</v>
      </c>
      <c r="E678" s="6">
        <f t="shared" si="28"/>
        <v>15993.2448</v>
      </c>
      <c r="F678" s="6">
        <f t="shared" si="27"/>
        <v>33289.401600000005</v>
      </c>
      <c r="G678" s="6">
        <f t="shared" si="27"/>
        <v>51171.868799999997</v>
      </c>
      <c r="H678" s="6">
        <f t="shared" si="27"/>
        <v>34559.7408</v>
      </c>
      <c r="I678" s="6">
        <f t="shared" si="27"/>
        <v>81399.427199999991</v>
      </c>
      <c r="J678" s="6">
        <f t="shared" si="27"/>
        <v>23843.289600000004</v>
      </c>
      <c r="K678" s="6">
        <f t="shared" si="27"/>
        <v>8240.9184000000005</v>
      </c>
      <c r="L678" s="6">
        <f t="shared" si="27"/>
        <v>10064.995200000001</v>
      </c>
      <c r="M678" s="8">
        <f t="shared" si="27"/>
        <v>24559.891200000002</v>
      </c>
    </row>
    <row r="679" spans="2:13" x14ac:dyDescent="0.2">
      <c r="B679" s="7">
        <v>41156</v>
      </c>
      <c r="C679" s="18">
        <v>2.6840000000000002</v>
      </c>
      <c r="D679" s="6">
        <f t="shared" si="28"/>
        <v>30378.585600000002</v>
      </c>
      <c r="E679" s="6">
        <f t="shared" si="28"/>
        <v>11386.172160000002</v>
      </c>
      <c r="F679" s="6">
        <f t="shared" si="27"/>
        <v>23699.934720000001</v>
      </c>
      <c r="G679" s="6">
        <f t="shared" si="27"/>
        <v>36431.112960000006</v>
      </c>
      <c r="H679" s="6">
        <f t="shared" si="27"/>
        <v>24604.335360000005</v>
      </c>
      <c r="I679" s="6">
        <f t="shared" si="27"/>
        <v>57951.21024</v>
      </c>
      <c r="J679" s="6">
        <f t="shared" si="27"/>
        <v>16974.904320000001</v>
      </c>
      <c r="K679" s="6">
        <f t="shared" si="27"/>
        <v>5867.0092799999993</v>
      </c>
      <c r="L679" s="6">
        <f t="shared" si="27"/>
        <v>7165.635839999999</v>
      </c>
      <c r="M679" s="8">
        <f t="shared" si="27"/>
        <v>17485.079040000001</v>
      </c>
    </row>
    <row r="680" spans="2:13" x14ac:dyDescent="0.2">
      <c r="B680" s="7">
        <v>41157</v>
      </c>
      <c r="C680" s="18">
        <v>2.12</v>
      </c>
      <c r="D680" s="6">
        <f t="shared" si="28"/>
        <v>23995.008000000002</v>
      </c>
      <c r="E680" s="6">
        <f t="shared" si="28"/>
        <v>8993.5488000000005</v>
      </c>
      <c r="F680" s="6">
        <f t="shared" si="27"/>
        <v>18719.7696</v>
      </c>
      <c r="G680" s="6">
        <f t="shared" si="27"/>
        <v>28775.692800000004</v>
      </c>
      <c r="H680" s="6">
        <f t="shared" si="27"/>
        <v>19434.124800000001</v>
      </c>
      <c r="I680" s="6">
        <f t="shared" si="27"/>
        <v>45773.683199999992</v>
      </c>
      <c r="J680" s="6">
        <f t="shared" si="27"/>
        <v>13407.897600000002</v>
      </c>
      <c r="K680" s="6">
        <f t="shared" si="27"/>
        <v>4634.1504000000004</v>
      </c>
      <c r="L680" s="6">
        <f t="shared" si="27"/>
        <v>5659.8912</v>
      </c>
      <c r="M680" s="8">
        <f t="shared" si="27"/>
        <v>13810.867200000002</v>
      </c>
    </row>
    <row r="681" spans="2:13" x14ac:dyDescent="0.2">
      <c r="B681" s="7">
        <v>41158</v>
      </c>
      <c r="C681" s="18">
        <v>1.754</v>
      </c>
      <c r="D681" s="6">
        <f t="shared" si="28"/>
        <v>19852.473599999998</v>
      </c>
      <c r="E681" s="6">
        <f t="shared" si="28"/>
        <v>7440.8889600000002</v>
      </c>
      <c r="F681" s="6">
        <f t="shared" si="27"/>
        <v>15487.960320000002</v>
      </c>
      <c r="G681" s="6">
        <f t="shared" si="27"/>
        <v>23807.813760000001</v>
      </c>
      <c r="H681" s="6">
        <f t="shared" si="27"/>
        <v>16078.988159999999</v>
      </c>
      <c r="I681" s="6">
        <f t="shared" si="27"/>
        <v>37871.245439999999</v>
      </c>
      <c r="J681" s="6">
        <f t="shared" si="27"/>
        <v>11093.137919999999</v>
      </c>
      <c r="K681" s="6">
        <f t="shared" si="27"/>
        <v>3834.1036800000002</v>
      </c>
      <c r="L681" s="6">
        <f t="shared" si="27"/>
        <v>4682.7590399999999</v>
      </c>
      <c r="M681" s="8">
        <f t="shared" si="27"/>
        <v>11426.53824</v>
      </c>
    </row>
    <row r="682" spans="2:13" x14ac:dyDescent="0.2">
      <c r="B682" s="7">
        <v>41159</v>
      </c>
      <c r="C682" s="18">
        <v>1.544</v>
      </c>
      <c r="D682" s="6">
        <f t="shared" si="28"/>
        <v>17475.609600000003</v>
      </c>
      <c r="E682" s="6">
        <f t="shared" si="28"/>
        <v>6550.0185600000004</v>
      </c>
      <c r="F682" s="6">
        <f t="shared" si="27"/>
        <v>13633.643520000001</v>
      </c>
      <c r="G682" s="6">
        <f t="shared" si="27"/>
        <v>20957.391359999998</v>
      </c>
      <c r="H682" s="6">
        <f t="shared" si="27"/>
        <v>14153.90976</v>
      </c>
      <c r="I682" s="6">
        <f t="shared" si="27"/>
        <v>33337.059839999994</v>
      </c>
      <c r="J682" s="6">
        <f t="shared" si="27"/>
        <v>9764.99712</v>
      </c>
      <c r="K682" s="6">
        <f t="shared" si="27"/>
        <v>3375.0604799999996</v>
      </c>
      <c r="L682" s="6">
        <f t="shared" si="27"/>
        <v>4122.1094400000002</v>
      </c>
      <c r="M682" s="8">
        <f t="shared" si="27"/>
        <v>10058.48064</v>
      </c>
    </row>
    <row r="683" spans="2:13" x14ac:dyDescent="0.2">
      <c r="B683" s="7">
        <v>41160</v>
      </c>
      <c r="C683" s="18">
        <v>1.3720000000000001</v>
      </c>
      <c r="D683" s="6">
        <f t="shared" si="28"/>
        <v>15528.844799999999</v>
      </c>
      <c r="E683" s="6">
        <f t="shared" si="28"/>
        <v>5820.3532800000012</v>
      </c>
      <c r="F683" s="6">
        <f t="shared" si="27"/>
        <v>12114.869760000003</v>
      </c>
      <c r="G683" s="6">
        <f t="shared" si="27"/>
        <v>18622.759680000003</v>
      </c>
      <c r="H683" s="6">
        <f t="shared" si="27"/>
        <v>12577.178879999999</v>
      </c>
      <c r="I683" s="6">
        <f t="shared" si="27"/>
        <v>29623.345919999996</v>
      </c>
      <c r="J683" s="6">
        <f t="shared" si="27"/>
        <v>8677.1865600000001</v>
      </c>
      <c r="K683" s="6">
        <f t="shared" si="27"/>
        <v>2999.0822399999997</v>
      </c>
      <c r="L683" s="6">
        <f t="shared" si="27"/>
        <v>3662.9107200000003</v>
      </c>
      <c r="M683" s="8">
        <f t="shared" si="27"/>
        <v>8937.9763200000016</v>
      </c>
    </row>
    <row r="684" spans="2:13" x14ac:dyDescent="0.2">
      <c r="B684" s="7">
        <v>41161</v>
      </c>
      <c r="C684" s="18">
        <v>1.2809999999999999</v>
      </c>
      <c r="D684" s="6">
        <f t="shared" si="28"/>
        <v>14498.8704</v>
      </c>
      <c r="E684" s="6">
        <f t="shared" si="28"/>
        <v>5434.3094399999991</v>
      </c>
      <c r="F684" s="6">
        <f t="shared" si="27"/>
        <v>11311.332480000001</v>
      </c>
      <c r="G684" s="6">
        <f t="shared" si="27"/>
        <v>17387.576639999999</v>
      </c>
      <c r="H684" s="6">
        <f t="shared" si="27"/>
        <v>11742.978239999999</v>
      </c>
      <c r="I684" s="6">
        <f t="shared" si="27"/>
        <v>27658.532159999995</v>
      </c>
      <c r="J684" s="6">
        <f t="shared" si="27"/>
        <v>8101.65888</v>
      </c>
      <c r="K684" s="6">
        <f t="shared" si="27"/>
        <v>2800.1635200000001</v>
      </c>
      <c r="L684" s="6">
        <f t="shared" si="27"/>
        <v>3419.9625599999995</v>
      </c>
      <c r="M684" s="8">
        <f t="shared" si="27"/>
        <v>8345.1513599999998</v>
      </c>
    </row>
    <row r="685" spans="2:13" x14ac:dyDescent="0.2">
      <c r="B685" s="7">
        <v>41162</v>
      </c>
      <c r="C685" s="18">
        <v>1.611</v>
      </c>
      <c r="D685" s="6">
        <f t="shared" si="28"/>
        <v>18233.942399999996</v>
      </c>
      <c r="E685" s="6">
        <f t="shared" si="28"/>
        <v>6834.2486399999998</v>
      </c>
      <c r="F685" s="6">
        <f t="shared" si="27"/>
        <v>14225.258880000001</v>
      </c>
      <c r="G685" s="6">
        <f t="shared" si="27"/>
        <v>21866.811840000002</v>
      </c>
      <c r="H685" s="6">
        <f t="shared" si="27"/>
        <v>14768.10144</v>
      </c>
      <c r="I685" s="6">
        <f t="shared" si="27"/>
        <v>34783.680959999998</v>
      </c>
      <c r="J685" s="6">
        <f t="shared" si="27"/>
        <v>10188.737280000001</v>
      </c>
      <c r="K685" s="6">
        <f t="shared" si="27"/>
        <v>3521.51712</v>
      </c>
      <c r="L685" s="6">
        <f t="shared" si="27"/>
        <v>4300.9833600000002</v>
      </c>
      <c r="M685" s="8">
        <f t="shared" si="27"/>
        <v>10494.956160000002</v>
      </c>
    </row>
    <row r="686" spans="2:13" x14ac:dyDescent="0.2">
      <c r="B686" s="7">
        <v>41163</v>
      </c>
      <c r="C686" s="18">
        <v>2.2429999999999999</v>
      </c>
      <c r="D686" s="6">
        <f t="shared" si="28"/>
        <v>25387.171200000001</v>
      </c>
      <c r="E686" s="6">
        <f t="shared" si="28"/>
        <v>9515.3443199999983</v>
      </c>
      <c r="F686" s="6">
        <f t="shared" si="27"/>
        <v>19805.869439999995</v>
      </c>
      <c r="G686" s="6">
        <f t="shared" si="27"/>
        <v>30445.225920000001</v>
      </c>
      <c r="H686" s="6">
        <f t="shared" si="27"/>
        <v>20561.670719999998</v>
      </c>
      <c r="I686" s="6">
        <f t="shared" si="27"/>
        <v>48429.420479999993</v>
      </c>
      <c r="J686" s="6">
        <f t="shared" si="27"/>
        <v>14185.808639999997</v>
      </c>
      <c r="K686" s="6">
        <f t="shared" si="27"/>
        <v>4903.0185599999995</v>
      </c>
      <c r="L686" s="6">
        <f t="shared" si="27"/>
        <v>5988.2716799999998</v>
      </c>
      <c r="M686" s="8">
        <f t="shared" si="27"/>
        <v>14612.158079999997</v>
      </c>
    </row>
    <row r="687" spans="2:13" x14ac:dyDescent="0.2">
      <c r="B687" s="7">
        <v>41164</v>
      </c>
      <c r="C687" s="18">
        <v>1.913</v>
      </c>
      <c r="D687" s="6">
        <f t="shared" si="28"/>
        <v>21652.099200000001</v>
      </c>
      <c r="E687" s="6">
        <f t="shared" si="28"/>
        <v>8115.4051199999994</v>
      </c>
      <c r="F687" s="6">
        <f t="shared" si="27"/>
        <v>16891.943039999998</v>
      </c>
      <c r="G687" s="6">
        <f t="shared" si="27"/>
        <v>25965.990720000002</v>
      </c>
      <c r="H687" s="6">
        <f t="shared" si="27"/>
        <v>17536.54752</v>
      </c>
      <c r="I687" s="6">
        <f t="shared" si="27"/>
        <v>41304.271679999998</v>
      </c>
      <c r="J687" s="6">
        <f t="shared" si="27"/>
        <v>12098.730240000003</v>
      </c>
      <c r="K687" s="6">
        <f t="shared" si="27"/>
        <v>4181.6649599999992</v>
      </c>
      <c r="L687" s="6">
        <f t="shared" si="27"/>
        <v>5107.2508800000005</v>
      </c>
      <c r="M687" s="8">
        <f t="shared" si="27"/>
        <v>12462.353279999999</v>
      </c>
    </row>
    <row r="688" spans="2:13" x14ac:dyDescent="0.2">
      <c r="B688" s="7">
        <v>41165</v>
      </c>
      <c r="C688" s="18">
        <v>1.5960000000000001</v>
      </c>
      <c r="D688" s="6">
        <f t="shared" si="28"/>
        <v>18064.166400000002</v>
      </c>
      <c r="E688" s="6">
        <f t="shared" si="28"/>
        <v>6770.6150400000006</v>
      </c>
      <c r="F688" s="6">
        <f t="shared" si="27"/>
        <v>14092.807680000002</v>
      </c>
      <c r="G688" s="6">
        <f t="shared" si="27"/>
        <v>21663.21024</v>
      </c>
      <c r="H688" s="6">
        <f t="shared" si="27"/>
        <v>14630.59584</v>
      </c>
      <c r="I688" s="6">
        <f t="shared" si="27"/>
        <v>34459.810559999998</v>
      </c>
      <c r="J688" s="6">
        <f t="shared" si="27"/>
        <v>10093.870080000001</v>
      </c>
      <c r="K688" s="6">
        <f t="shared" si="27"/>
        <v>3488.7283199999993</v>
      </c>
      <c r="L688" s="6">
        <f t="shared" si="27"/>
        <v>4260.93696</v>
      </c>
      <c r="M688" s="8">
        <f t="shared" si="27"/>
        <v>10397.237760000002</v>
      </c>
    </row>
    <row r="689" spans="2:13" x14ac:dyDescent="0.2">
      <c r="B689" s="7">
        <v>41166</v>
      </c>
      <c r="C689" s="18">
        <v>1.34</v>
      </c>
      <c r="D689" s="6">
        <f t="shared" si="28"/>
        <v>15166.656000000001</v>
      </c>
      <c r="E689" s="6">
        <f t="shared" si="28"/>
        <v>5684.6016</v>
      </c>
      <c r="F689" s="6">
        <f t="shared" si="27"/>
        <v>11832.307200000003</v>
      </c>
      <c r="G689" s="6">
        <f t="shared" si="27"/>
        <v>18188.409600000003</v>
      </c>
      <c r="H689" s="6">
        <f t="shared" si="27"/>
        <v>12283.833600000002</v>
      </c>
      <c r="I689" s="6">
        <f t="shared" si="27"/>
        <v>28932.422400000003</v>
      </c>
      <c r="J689" s="6">
        <f t="shared" si="27"/>
        <v>8474.8032000000021</v>
      </c>
      <c r="K689" s="6">
        <f t="shared" si="27"/>
        <v>2929.1328000000003</v>
      </c>
      <c r="L689" s="6">
        <f t="shared" si="27"/>
        <v>3577.4784000000004</v>
      </c>
      <c r="M689" s="8">
        <f t="shared" si="27"/>
        <v>8729.510400000001</v>
      </c>
    </row>
    <row r="690" spans="2:13" x14ac:dyDescent="0.2">
      <c r="B690" s="7">
        <v>41167</v>
      </c>
      <c r="C690" s="18">
        <v>1.167</v>
      </c>
      <c r="D690" s="6">
        <f t="shared" si="28"/>
        <v>13208.5728</v>
      </c>
      <c r="E690" s="6">
        <f t="shared" si="28"/>
        <v>4950.6940800000002</v>
      </c>
      <c r="F690" s="6">
        <f t="shared" si="27"/>
        <v>10304.70336</v>
      </c>
      <c r="G690" s="6">
        <f t="shared" si="27"/>
        <v>15840.20448</v>
      </c>
      <c r="H690" s="6">
        <f t="shared" si="27"/>
        <v>10697.935680000001</v>
      </c>
      <c r="I690" s="6">
        <f t="shared" si="27"/>
        <v>25197.117119999999</v>
      </c>
      <c r="J690" s="6">
        <f t="shared" si="27"/>
        <v>7380.6681600000011</v>
      </c>
      <c r="K690" s="6">
        <f t="shared" si="27"/>
        <v>2550.9686399999996</v>
      </c>
      <c r="L690" s="6">
        <f t="shared" si="27"/>
        <v>3115.6099199999999</v>
      </c>
      <c r="M690" s="8">
        <f t="shared" si="27"/>
        <v>7602.4915199999996</v>
      </c>
    </row>
    <row r="691" spans="2:13" x14ac:dyDescent="0.2">
      <c r="B691" s="7">
        <v>41168</v>
      </c>
      <c r="C691" s="18">
        <v>1.0640000000000001</v>
      </c>
      <c r="D691" s="6">
        <f t="shared" si="28"/>
        <v>12042.777599999999</v>
      </c>
      <c r="E691" s="6">
        <f t="shared" si="28"/>
        <v>4513.7433600000004</v>
      </c>
      <c r="F691" s="6">
        <f t="shared" si="27"/>
        <v>9395.2051200000005</v>
      </c>
      <c r="G691" s="6">
        <f t="shared" si="27"/>
        <v>14442.140160000001</v>
      </c>
      <c r="H691" s="6">
        <f t="shared" si="27"/>
        <v>9753.73056</v>
      </c>
      <c r="I691" s="6">
        <f t="shared" si="27"/>
        <v>22973.207039999998</v>
      </c>
      <c r="J691" s="6">
        <f t="shared" si="27"/>
        <v>6729.246720000001</v>
      </c>
      <c r="K691" s="6">
        <f t="shared" si="27"/>
        <v>2325.8188800000003</v>
      </c>
      <c r="L691" s="6">
        <f t="shared" si="27"/>
        <v>2840.62464</v>
      </c>
      <c r="M691" s="8">
        <f t="shared" si="27"/>
        <v>6931.4918400000015</v>
      </c>
    </row>
    <row r="692" spans="2:13" x14ac:dyDescent="0.2">
      <c r="B692" s="7">
        <v>41169</v>
      </c>
      <c r="C692" s="18">
        <v>0.96799999999999997</v>
      </c>
      <c r="D692" s="6">
        <f t="shared" si="28"/>
        <v>10956.211200000002</v>
      </c>
      <c r="E692" s="6">
        <f t="shared" si="28"/>
        <v>4106.4883200000004</v>
      </c>
      <c r="F692" s="6">
        <f t="shared" si="27"/>
        <v>8547.5174399999996</v>
      </c>
      <c r="G692" s="6">
        <f t="shared" si="27"/>
        <v>13139.08992</v>
      </c>
      <c r="H692" s="6">
        <f t="shared" si="27"/>
        <v>8873.6947199999995</v>
      </c>
      <c r="I692" s="6">
        <f t="shared" si="27"/>
        <v>20900.436479999997</v>
      </c>
      <c r="J692" s="6">
        <f t="shared" si="27"/>
        <v>6122.0966399999998</v>
      </c>
      <c r="K692" s="6">
        <f t="shared" si="27"/>
        <v>2115.9705599999998</v>
      </c>
      <c r="L692" s="6">
        <f t="shared" si="27"/>
        <v>2584.3276799999999</v>
      </c>
      <c r="M692" s="8">
        <f t="shared" si="27"/>
        <v>6306.0940799999989</v>
      </c>
    </row>
    <row r="693" spans="2:13" x14ac:dyDescent="0.2">
      <c r="B693" s="7">
        <v>41170</v>
      </c>
      <c r="C693" s="18">
        <v>0.90700000000000003</v>
      </c>
      <c r="D693" s="6">
        <f t="shared" si="28"/>
        <v>10265.7888</v>
      </c>
      <c r="E693" s="6">
        <f t="shared" si="28"/>
        <v>3847.7116800000008</v>
      </c>
      <c r="F693" s="6">
        <f t="shared" si="27"/>
        <v>8008.8825600000018</v>
      </c>
      <c r="G693" s="6">
        <f t="shared" si="27"/>
        <v>12311.110080000002</v>
      </c>
      <c r="H693" s="6">
        <f t="shared" si="27"/>
        <v>8314.5052800000012</v>
      </c>
      <c r="I693" s="6">
        <f t="shared" si="27"/>
        <v>19583.363519999999</v>
      </c>
      <c r="J693" s="6">
        <f t="shared" si="27"/>
        <v>5736.3033599999999</v>
      </c>
      <c r="K693" s="6">
        <f t="shared" si="27"/>
        <v>1982.6294399999997</v>
      </c>
      <c r="L693" s="6">
        <f t="shared" si="27"/>
        <v>2421.4723199999999</v>
      </c>
      <c r="M693" s="8">
        <f t="shared" si="27"/>
        <v>5908.7059199999994</v>
      </c>
    </row>
    <row r="694" spans="2:13" x14ac:dyDescent="0.2">
      <c r="B694" s="7">
        <v>41171</v>
      </c>
      <c r="C694" s="18">
        <v>0.81899999999999995</v>
      </c>
      <c r="D694" s="6">
        <f t="shared" si="28"/>
        <v>9269.7696000000014</v>
      </c>
      <c r="E694" s="6">
        <f t="shared" si="28"/>
        <v>3474.3945599999993</v>
      </c>
      <c r="F694" s="6">
        <f t="shared" si="27"/>
        <v>7231.8355200000005</v>
      </c>
      <c r="G694" s="6">
        <f t="shared" si="27"/>
        <v>11116.647360000001</v>
      </c>
      <c r="H694" s="6">
        <f t="shared" si="27"/>
        <v>7507.8057599999993</v>
      </c>
      <c r="I694" s="6">
        <f t="shared" si="27"/>
        <v>17683.323840000001</v>
      </c>
      <c r="J694" s="6">
        <f t="shared" si="27"/>
        <v>5179.7491199999995</v>
      </c>
      <c r="K694" s="6">
        <f t="shared" si="27"/>
        <v>1790.2684799999997</v>
      </c>
      <c r="L694" s="6">
        <f t="shared" si="27"/>
        <v>2186.5334399999997</v>
      </c>
      <c r="M694" s="8">
        <f t="shared" si="27"/>
        <v>5335.4246399999993</v>
      </c>
    </row>
    <row r="695" spans="2:13" x14ac:dyDescent="0.2">
      <c r="B695" s="7">
        <v>41172</v>
      </c>
      <c r="C695" s="18">
        <v>0.78700000000000003</v>
      </c>
      <c r="D695" s="6">
        <f t="shared" si="28"/>
        <v>8907.5807999999997</v>
      </c>
      <c r="E695" s="6">
        <f t="shared" si="28"/>
        <v>3338.6428799999999</v>
      </c>
      <c r="F695" s="6">
        <f t="shared" si="27"/>
        <v>6949.2729600000011</v>
      </c>
      <c r="G695" s="6">
        <f t="shared" si="27"/>
        <v>10682.297279999999</v>
      </c>
      <c r="H695" s="6">
        <f t="shared" si="27"/>
        <v>7214.4604799999997</v>
      </c>
      <c r="I695" s="6">
        <f t="shared" si="27"/>
        <v>16992.400320000001</v>
      </c>
      <c r="J695" s="6">
        <f t="shared" si="27"/>
        <v>4977.3657600000006</v>
      </c>
      <c r="K695" s="6">
        <f t="shared" si="27"/>
        <v>1720.3190399999999</v>
      </c>
      <c r="L695" s="6">
        <f t="shared" si="27"/>
        <v>2101.1011200000003</v>
      </c>
      <c r="M695" s="8">
        <f t="shared" si="27"/>
        <v>5126.9587200000005</v>
      </c>
    </row>
    <row r="696" spans="2:13" x14ac:dyDescent="0.2">
      <c r="B696" s="7">
        <v>41173</v>
      </c>
      <c r="C696" s="18">
        <v>0.77400000000000002</v>
      </c>
      <c r="D696" s="6">
        <f t="shared" si="28"/>
        <v>8760.4415999999983</v>
      </c>
      <c r="E696" s="6">
        <f t="shared" si="28"/>
        <v>3283.4937600000003</v>
      </c>
      <c r="F696" s="6">
        <f t="shared" si="27"/>
        <v>6834.481920000002</v>
      </c>
      <c r="G696" s="6">
        <f t="shared" si="27"/>
        <v>10505.842560000003</v>
      </c>
      <c r="H696" s="6">
        <f t="shared" si="27"/>
        <v>7095.2889600000008</v>
      </c>
      <c r="I696" s="6">
        <f t="shared" si="27"/>
        <v>16711.712639999998</v>
      </c>
      <c r="J696" s="6">
        <f t="shared" si="27"/>
        <v>4895.1475199999995</v>
      </c>
      <c r="K696" s="6">
        <f t="shared" si="27"/>
        <v>1691.9020799999998</v>
      </c>
      <c r="L696" s="6">
        <f t="shared" si="27"/>
        <v>2066.3942400000001</v>
      </c>
      <c r="M696" s="8">
        <f t="shared" si="27"/>
        <v>5042.26944</v>
      </c>
    </row>
    <row r="697" spans="2:13" x14ac:dyDescent="0.2">
      <c r="B697" s="7">
        <v>41174</v>
      </c>
      <c r="C697" s="18">
        <v>0.77600000000000002</v>
      </c>
      <c r="D697" s="6">
        <f t="shared" si="28"/>
        <v>8783.0784000000003</v>
      </c>
      <c r="E697" s="6">
        <f t="shared" si="28"/>
        <v>3291.9782400000004</v>
      </c>
      <c r="F697" s="6">
        <f t="shared" si="27"/>
        <v>6852.1420800000014</v>
      </c>
      <c r="G697" s="6">
        <f t="shared" si="27"/>
        <v>10532.989439999999</v>
      </c>
      <c r="H697" s="6">
        <f t="shared" si="27"/>
        <v>7113.6230400000004</v>
      </c>
      <c r="I697" s="6">
        <f t="shared" si="27"/>
        <v>16754.895360000002</v>
      </c>
      <c r="J697" s="6">
        <f t="shared" si="27"/>
        <v>4907.7964799999991</v>
      </c>
      <c r="K697" s="6">
        <f t="shared" si="27"/>
        <v>1696.2739199999999</v>
      </c>
      <c r="L697" s="6">
        <f t="shared" si="27"/>
        <v>2071.7337600000001</v>
      </c>
      <c r="M697" s="8">
        <f t="shared" si="27"/>
        <v>5055.2985599999993</v>
      </c>
    </row>
    <row r="698" spans="2:13" x14ac:dyDescent="0.2">
      <c r="B698" s="7">
        <v>41175</v>
      </c>
      <c r="C698" s="18">
        <v>0.78400000000000003</v>
      </c>
      <c r="D698" s="6">
        <f t="shared" si="28"/>
        <v>8873.6255999999994</v>
      </c>
      <c r="E698" s="6">
        <f t="shared" si="28"/>
        <v>3325.9161600000002</v>
      </c>
      <c r="F698" s="6">
        <f t="shared" si="27"/>
        <v>6922.7827200000002</v>
      </c>
      <c r="G698" s="6">
        <f t="shared" si="27"/>
        <v>10641.576960000002</v>
      </c>
      <c r="H698" s="6">
        <f t="shared" si="27"/>
        <v>7186.9593599999998</v>
      </c>
      <c r="I698" s="6">
        <f t="shared" si="27"/>
        <v>16927.626240000001</v>
      </c>
      <c r="J698" s="6">
        <f t="shared" si="27"/>
        <v>4958.3923200000008</v>
      </c>
      <c r="K698" s="6">
        <f t="shared" si="27"/>
        <v>1713.7612799999999</v>
      </c>
      <c r="L698" s="6">
        <f t="shared" si="27"/>
        <v>2093.0918399999996</v>
      </c>
      <c r="M698" s="8">
        <f t="shared" si="27"/>
        <v>5107.4150399999999</v>
      </c>
    </row>
    <row r="699" spans="2:13" x14ac:dyDescent="0.2">
      <c r="B699" s="7">
        <v>41176</v>
      </c>
      <c r="C699" s="18">
        <v>0.78300000000000003</v>
      </c>
      <c r="D699" s="6">
        <f t="shared" si="28"/>
        <v>8862.3072000000011</v>
      </c>
      <c r="E699" s="6">
        <f t="shared" si="28"/>
        <v>3321.6739199999997</v>
      </c>
      <c r="F699" s="6">
        <f t="shared" si="27"/>
        <v>6913.9526400000022</v>
      </c>
      <c r="G699" s="6">
        <f t="shared" si="27"/>
        <v>10628.003520000002</v>
      </c>
      <c r="H699" s="6">
        <f t="shared" si="27"/>
        <v>7177.7923199999996</v>
      </c>
      <c r="I699" s="6">
        <f t="shared" si="27"/>
        <v>16906.034879999999</v>
      </c>
      <c r="J699" s="6">
        <f t="shared" si="27"/>
        <v>4952.0678400000006</v>
      </c>
      <c r="K699" s="6">
        <f t="shared" si="27"/>
        <v>1711.5753599999998</v>
      </c>
      <c r="L699" s="6">
        <f t="shared" si="27"/>
        <v>2090.4220799999998</v>
      </c>
      <c r="M699" s="8">
        <f t="shared" si="27"/>
        <v>5100.9004800000002</v>
      </c>
    </row>
    <row r="700" spans="2:13" x14ac:dyDescent="0.2">
      <c r="B700" s="7">
        <v>41177</v>
      </c>
      <c r="C700" s="18">
        <v>0.78</v>
      </c>
      <c r="D700" s="6">
        <f t="shared" si="28"/>
        <v>8828.351999999999</v>
      </c>
      <c r="E700" s="6">
        <f t="shared" si="28"/>
        <v>3308.9471999999996</v>
      </c>
      <c r="F700" s="6">
        <f t="shared" si="27"/>
        <v>6887.4624000000003</v>
      </c>
      <c r="G700" s="6">
        <f t="shared" si="27"/>
        <v>10587.283200000003</v>
      </c>
      <c r="H700" s="6">
        <f t="shared" si="27"/>
        <v>7150.2911999999997</v>
      </c>
      <c r="I700" s="6">
        <f t="shared" si="27"/>
        <v>16841.2608</v>
      </c>
      <c r="J700" s="6">
        <f t="shared" si="27"/>
        <v>4933.094399999999</v>
      </c>
      <c r="K700" s="6">
        <f t="shared" si="27"/>
        <v>1705.0175999999999</v>
      </c>
      <c r="L700" s="6">
        <f t="shared" si="27"/>
        <v>2082.4128000000001</v>
      </c>
      <c r="M700" s="8">
        <f t="shared" si="27"/>
        <v>5081.3568000000014</v>
      </c>
    </row>
    <row r="701" spans="2:13" x14ac:dyDescent="0.2">
      <c r="B701" s="7">
        <v>41178</v>
      </c>
      <c r="C701" s="18">
        <v>0.76600000000000001</v>
      </c>
      <c r="D701" s="6">
        <f t="shared" si="28"/>
        <v>8669.8943999999992</v>
      </c>
      <c r="E701" s="6">
        <f t="shared" si="28"/>
        <v>3249.5558399999995</v>
      </c>
      <c r="F701" s="6">
        <f t="shared" si="27"/>
        <v>6763.8412800000015</v>
      </c>
      <c r="G701" s="6">
        <f t="shared" si="27"/>
        <v>10397.25504</v>
      </c>
      <c r="H701" s="6">
        <f t="shared" si="27"/>
        <v>7021.9526399999995</v>
      </c>
      <c r="I701" s="6">
        <f t="shared" si="27"/>
        <v>16538.981759999999</v>
      </c>
      <c r="J701" s="6">
        <f t="shared" si="27"/>
        <v>4844.5516799999996</v>
      </c>
      <c r="K701" s="6">
        <f t="shared" si="27"/>
        <v>1674.4147199999998</v>
      </c>
      <c r="L701" s="6">
        <f t="shared" si="27"/>
        <v>2045.0361600000001</v>
      </c>
      <c r="M701" s="8">
        <f t="shared" si="27"/>
        <v>4990.1529600000003</v>
      </c>
    </row>
    <row r="702" spans="2:13" x14ac:dyDescent="0.2">
      <c r="B702" s="7">
        <v>41179</v>
      </c>
      <c r="C702" s="18">
        <v>0.76100000000000001</v>
      </c>
      <c r="D702" s="6">
        <f t="shared" si="28"/>
        <v>8613.3024000000005</v>
      </c>
      <c r="E702" s="6">
        <f t="shared" si="28"/>
        <v>3228.3446400000003</v>
      </c>
      <c r="F702" s="6">
        <f t="shared" si="27"/>
        <v>6719.6908800000001</v>
      </c>
      <c r="G702" s="6">
        <f t="shared" si="27"/>
        <v>10329.387840000003</v>
      </c>
      <c r="H702" s="6">
        <f t="shared" si="27"/>
        <v>6976.1174399999982</v>
      </c>
      <c r="I702" s="6">
        <f t="shared" si="27"/>
        <v>16431.024959999999</v>
      </c>
      <c r="J702" s="6">
        <f t="shared" si="27"/>
        <v>4812.9292799999994</v>
      </c>
      <c r="K702" s="6">
        <f t="shared" si="27"/>
        <v>1663.4851200000003</v>
      </c>
      <c r="L702" s="6">
        <f t="shared" si="27"/>
        <v>2031.6873600000001</v>
      </c>
      <c r="M702" s="8">
        <f t="shared" si="27"/>
        <v>4957.5801599999995</v>
      </c>
    </row>
    <row r="703" spans="2:13" x14ac:dyDescent="0.2">
      <c r="B703" s="7">
        <v>41180</v>
      </c>
      <c r="C703" s="18">
        <v>2.5939999999999999</v>
      </c>
      <c r="D703" s="6">
        <f t="shared" si="28"/>
        <v>29359.929599999999</v>
      </c>
      <c r="E703" s="6">
        <f t="shared" si="28"/>
        <v>11004.370560000001</v>
      </c>
      <c r="F703" s="6">
        <f t="shared" si="28"/>
        <v>22905.22752</v>
      </c>
      <c r="G703" s="6">
        <f t="shared" si="28"/>
        <v>35209.503359999995</v>
      </c>
      <c r="H703" s="6">
        <f t="shared" si="28"/>
        <v>23779.301759999995</v>
      </c>
      <c r="I703" s="6">
        <f t="shared" si="28"/>
        <v>56007.987839999987</v>
      </c>
      <c r="J703" s="6">
        <f t="shared" si="28"/>
        <v>16405.701120000002</v>
      </c>
      <c r="K703" s="6">
        <f t="shared" si="28"/>
        <v>5670.2764799999995</v>
      </c>
      <c r="L703" s="6">
        <f t="shared" si="28"/>
        <v>6925.3574399999998</v>
      </c>
      <c r="M703" s="8">
        <f t="shared" si="28"/>
        <v>16898.768640000002</v>
      </c>
    </row>
    <row r="704" spans="2:13" x14ac:dyDescent="0.2">
      <c r="B704" s="7">
        <v>41181</v>
      </c>
      <c r="C704" s="18">
        <v>3.57</v>
      </c>
      <c r="D704" s="6">
        <f t="shared" si="28"/>
        <v>40406.687999999995</v>
      </c>
      <c r="E704" s="6">
        <f t="shared" si="28"/>
        <v>15144.796800000002</v>
      </c>
      <c r="F704" s="6">
        <f t="shared" si="28"/>
        <v>31523.385600000001</v>
      </c>
      <c r="G704" s="6">
        <f t="shared" si="28"/>
        <v>48457.180800000002</v>
      </c>
      <c r="H704" s="6">
        <f t="shared" si="28"/>
        <v>32726.332799999993</v>
      </c>
      <c r="I704" s="6">
        <f t="shared" si="28"/>
        <v>77081.155199999994</v>
      </c>
      <c r="J704" s="6">
        <f t="shared" si="28"/>
        <v>22578.393599999999</v>
      </c>
      <c r="K704" s="6">
        <f t="shared" si="28"/>
        <v>7803.7343999999985</v>
      </c>
      <c r="L704" s="6">
        <f t="shared" si="28"/>
        <v>9531.0432000000001</v>
      </c>
      <c r="M704" s="8">
        <f t="shared" si="28"/>
        <v>23256.979199999998</v>
      </c>
    </row>
    <row r="705" spans="2:13" x14ac:dyDescent="0.2">
      <c r="B705" s="7">
        <v>41182</v>
      </c>
      <c r="C705" s="18">
        <v>2.5840000000000001</v>
      </c>
      <c r="D705" s="6">
        <f t="shared" si="28"/>
        <v>29246.745600000002</v>
      </c>
      <c r="E705" s="6">
        <f t="shared" si="28"/>
        <v>10961.948160000002</v>
      </c>
      <c r="F705" s="6">
        <f t="shared" si="28"/>
        <v>22816.926720000003</v>
      </c>
      <c r="G705" s="6">
        <f t="shared" si="28"/>
        <v>35073.768960000009</v>
      </c>
      <c r="H705" s="6">
        <f t="shared" si="28"/>
        <v>23687.631359999999</v>
      </c>
      <c r="I705" s="6">
        <f t="shared" si="28"/>
        <v>55792.074239999987</v>
      </c>
      <c r="J705" s="6">
        <f t="shared" si="28"/>
        <v>16342.456320000003</v>
      </c>
      <c r="K705" s="6">
        <f t="shared" si="28"/>
        <v>5648.4172799999997</v>
      </c>
      <c r="L705" s="6">
        <f t="shared" si="28"/>
        <v>6898.6598399999993</v>
      </c>
      <c r="M705" s="8">
        <f t="shared" si="28"/>
        <v>16833.623039999999</v>
      </c>
    </row>
    <row r="706" spans="2:13" x14ac:dyDescent="0.2">
      <c r="B706" s="7">
        <v>41183</v>
      </c>
      <c r="C706" s="18">
        <v>2.35</v>
      </c>
      <c r="D706" s="6">
        <f t="shared" si="28"/>
        <v>26598.240000000002</v>
      </c>
      <c r="E706" s="6">
        <f t="shared" si="28"/>
        <v>9969.264000000001</v>
      </c>
      <c r="F706" s="6">
        <f t="shared" si="28"/>
        <v>20750.688000000006</v>
      </c>
      <c r="G706" s="6">
        <f t="shared" si="28"/>
        <v>31897.584000000003</v>
      </c>
      <c r="H706" s="6">
        <f t="shared" si="28"/>
        <v>21542.543999999998</v>
      </c>
      <c r="I706" s="6">
        <f t="shared" si="28"/>
        <v>50739.696000000004</v>
      </c>
      <c r="J706" s="6">
        <f t="shared" si="28"/>
        <v>14862.528000000002</v>
      </c>
      <c r="K706" s="6">
        <f t="shared" si="28"/>
        <v>5136.9120000000003</v>
      </c>
      <c r="L706" s="6">
        <f t="shared" si="28"/>
        <v>6273.9360000000006</v>
      </c>
      <c r="M706" s="8">
        <f t="shared" si="28"/>
        <v>15309.216</v>
      </c>
    </row>
    <row r="707" spans="2:13" x14ac:dyDescent="0.2">
      <c r="B707" s="7">
        <v>41184</v>
      </c>
      <c r="C707" s="18">
        <v>1.875</v>
      </c>
      <c r="D707" s="6">
        <f t="shared" si="28"/>
        <v>21222</v>
      </c>
      <c r="E707" s="6">
        <f t="shared" si="28"/>
        <v>7954.2000000000007</v>
      </c>
      <c r="F707" s="6">
        <f t="shared" si="28"/>
        <v>16556.400000000001</v>
      </c>
      <c r="G707" s="6">
        <f t="shared" si="28"/>
        <v>25450.2</v>
      </c>
      <c r="H707" s="6">
        <f t="shared" si="28"/>
        <v>17188.199999999997</v>
      </c>
      <c r="I707" s="6">
        <f t="shared" si="28"/>
        <v>40483.800000000003</v>
      </c>
      <c r="J707" s="6">
        <f t="shared" si="28"/>
        <v>11858.400000000001</v>
      </c>
      <c r="K707" s="6">
        <f t="shared" si="28"/>
        <v>4098.6000000000004</v>
      </c>
      <c r="L707" s="6">
        <f t="shared" si="28"/>
        <v>5005.7999999999993</v>
      </c>
      <c r="M707" s="8">
        <f t="shared" si="28"/>
        <v>12214.799999999997</v>
      </c>
    </row>
    <row r="708" spans="2:13" x14ac:dyDescent="0.2">
      <c r="B708" s="7">
        <v>41185</v>
      </c>
      <c r="C708" s="18">
        <v>1.5649999999999999</v>
      </c>
      <c r="D708" s="6">
        <f t="shared" si="28"/>
        <v>17713.296000000002</v>
      </c>
      <c r="E708" s="6">
        <f t="shared" si="28"/>
        <v>6639.1056000000008</v>
      </c>
      <c r="F708" s="6">
        <f t="shared" si="28"/>
        <v>13819.075199999999</v>
      </c>
      <c r="G708" s="6">
        <f t="shared" si="28"/>
        <v>21242.4336</v>
      </c>
      <c r="H708" s="6">
        <f t="shared" si="28"/>
        <v>14346.417600000001</v>
      </c>
      <c r="I708" s="6">
        <f t="shared" si="28"/>
        <v>33790.4784</v>
      </c>
      <c r="J708" s="6">
        <f t="shared" si="28"/>
        <v>9897.8112000000019</v>
      </c>
      <c r="K708" s="6">
        <f t="shared" si="28"/>
        <v>3420.9647999999993</v>
      </c>
      <c r="L708" s="6">
        <f t="shared" si="28"/>
        <v>4178.1743999999999</v>
      </c>
      <c r="M708" s="8">
        <f t="shared" si="28"/>
        <v>10195.286400000001</v>
      </c>
    </row>
    <row r="709" spans="2:13" x14ac:dyDescent="0.2">
      <c r="B709" s="7">
        <v>41186</v>
      </c>
      <c r="C709" s="18">
        <v>1.385</v>
      </c>
      <c r="D709" s="6">
        <f t="shared" si="28"/>
        <v>15675.983999999999</v>
      </c>
      <c r="E709" s="6">
        <f t="shared" si="28"/>
        <v>5875.5024000000003</v>
      </c>
      <c r="F709" s="6">
        <f t="shared" si="28"/>
        <v>12229.660800000001</v>
      </c>
      <c r="G709" s="6">
        <f t="shared" si="28"/>
        <v>18799.214399999997</v>
      </c>
      <c r="H709" s="6">
        <f t="shared" si="28"/>
        <v>12696.350399999998</v>
      </c>
      <c r="I709" s="6">
        <f t="shared" si="28"/>
        <v>29904.033599999995</v>
      </c>
      <c r="J709" s="6">
        <f t="shared" si="28"/>
        <v>8759.4048000000003</v>
      </c>
      <c r="K709" s="6">
        <f t="shared" si="28"/>
        <v>3027.4991999999997</v>
      </c>
      <c r="L709" s="6">
        <f t="shared" si="28"/>
        <v>3697.6176</v>
      </c>
      <c r="M709" s="8">
        <f t="shared" si="28"/>
        <v>9022.6656000000003</v>
      </c>
    </row>
    <row r="710" spans="2:13" x14ac:dyDescent="0.2">
      <c r="B710" s="7">
        <v>41187</v>
      </c>
      <c r="C710" s="18">
        <v>1.262</v>
      </c>
      <c r="D710" s="6">
        <f t="shared" si="28"/>
        <v>14283.820799999998</v>
      </c>
      <c r="E710" s="6">
        <f t="shared" si="28"/>
        <v>5353.7068799999997</v>
      </c>
      <c r="F710" s="6">
        <f t="shared" si="28"/>
        <v>11143.560960000001</v>
      </c>
      <c r="G710" s="6">
        <f t="shared" si="28"/>
        <v>17129.681280000001</v>
      </c>
      <c r="H710" s="6">
        <f t="shared" si="28"/>
        <v>11568.804480000001</v>
      </c>
      <c r="I710" s="6">
        <f t="shared" si="28"/>
        <v>27248.296319999998</v>
      </c>
      <c r="J710" s="6">
        <f t="shared" si="28"/>
        <v>7981.4937600000003</v>
      </c>
      <c r="K710" s="6">
        <f t="shared" si="28"/>
        <v>2758.6310399999998</v>
      </c>
      <c r="L710" s="6">
        <f t="shared" si="28"/>
        <v>3369.2371199999998</v>
      </c>
      <c r="M710" s="8">
        <f t="shared" si="28"/>
        <v>8221.3747199999998</v>
      </c>
    </row>
    <row r="711" spans="2:13" x14ac:dyDescent="0.2">
      <c r="B711" s="7">
        <v>41188</v>
      </c>
      <c r="C711" s="18">
        <v>1.1679999999999999</v>
      </c>
      <c r="D711" s="6">
        <f t="shared" si="28"/>
        <v>13219.891200000002</v>
      </c>
      <c r="E711" s="6">
        <f t="shared" si="28"/>
        <v>4954.9363199999989</v>
      </c>
      <c r="F711" s="6">
        <f t="shared" si="28"/>
        <v>10313.533439999999</v>
      </c>
      <c r="G711" s="6">
        <f t="shared" si="28"/>
        <v>15853.77792</v>
      </c>
      <c r="H711" s="6">
        <f t="shared" si="28"/>
        <v>10707.102719999999</v>
      </c>
      <c r="I711" s="6">
        <f t="shared" si="28"/>
        <v>25218.708479999998</v>
      </c>
      <c r="J711" s="6">
        <f t="shared" si="28"/>
        <v>7386.9926399999995</v>
      </c>
      <c r="K711" s="6">
        <f t="shared" si="28"/>
        <v>2553.154559999999</v>
      </c>
      <c r="L711" s="6">
        <f t="shared" si="28"/>
        <v>3118.2796800000001</v>
      </c>
      <c r="M711" s="8">
        <f t="shared" si="28"/>
        <v>7609.006080000001</v>
      </c>
    </row>
    <row r="712" spans="2:13" x14ac:dyDescent="0.2">
      <c r="B712" s="7">
        <v>41189</v>
      </c>
      <c r="C712" s="18">
        <v>1.054</v>
      </c>
      <c r="D712" s="6">
        <f t="shared" si="28"/>
        <v>11929.593599999998</v>
      </c>
      <c r="E712" s="6">
        <f t="shared" si="28"/>
        <v>4471.3209600000009</v>
      </c>
      <c r="F712" s="6">
        <f t="shared" si="28"/>
        <v>9306.9043199999996</v>
      </c>
      <c r="G712" s="6">
        <f t="shared" si="28"/>
        <v>14306.405760000001</v>
      </c>
      <c r="H712" s="6">
        <f t="shared" si="28"/>
        <v>9662.0601599999991</v>
      </c>
      <c r="I712" s="6">
        <f t="shared" si="28"/>
        <v>22757.293440000001</v>
      </c>
      <c r="J712" s="6">
        <f t="shared" si="28"/>
        <v>6666.0019200000006</v>
      </c>
      <c r="K712" s="6">
        <f t="shared" si="28"/>
        <v>2303.9596799999999</v>
      </c>
      <c r="L712" s="6">
        <f t="shared" si="28"/>
        <v>2813.9270400000005</v>
      </c>
      <c r="M712" s="8">
        <f t="shared" si="28"/>
        <v>6866.3462400000008</v>
      </c>
    </row>
    <row r="713" spans="2:13" x14ac:dyDescent="0.2">
      <c r="B713" s="7">
        <v>41190</v>
      </c>
      <c r="C713" s="18">
        <v>0.96699999999999997</v>
      </c>
      <c r="D713" s="6">
        <f t="shared" si="28"/>
        <v>10944.8928</v>
      </c>
      <c r="E713" s="6">
        <f t="shared" si="28"/>
        <v>4102.2460799999999</v>
      </c>
      <c r="F713" s="6">
        <f t="shared" si="28"/>
        <v>8538.6873599999999</v>
      </c>
      <c r="G713" s="6">
        <f t="shared" si="28"/>
        <v>13125.51648</v>
      </c>
      <c r="H713" s="6">
        <f t="shared" si="28"/>
        <v>8864.5276799999992</v>
      </c>
      <c r="I713" s="6">
        <f t="shared" si="28"/>
        <v>20878.845119999998</v>
      </c>
      <c r="J713" s="6">
        <f t="shared" si="28"/>
        <v>6115.7721599999986</v>
      </c>
      <c r="K713" s="6">
        <f t="shared" si="28"/>
        <v>2113.7846399999994</v>
      </c>
      <c r="L713" s="6">
        <f t="shared" si="28"/>
        <v>2581.6579199999996</v>
      </c>
      <c r="M713" s="8">
        <f t="shared" si="28"/>
        <v>6299.5795199999993</v>
      </c>
    </row>
    <row r="714" spans="2:13" x14ac:dyDescent="0.2">
      <c r="B714" s="7">
        <v>41191</v>
      </c>
      <c r="C714" s="18">
        <v>0.86199999999999999</v>
      </c>
      <c r="D714" s="6">
        <f t="shared" si="28"/>
        <v>9756.4607999999989</v>
      </c>
      <c r="E714" s="6">
        <f t="shared" si="28"/>
        <v>3656.81088</v>
      </c>
      <c r="F714" s="6">
        <f t="shared" si="28"/>
        <v>7611.5289599999996</v>
      </c>
      <c r="G714" s="6">
        <f t="shared" si="28"/>
        <v>11700.305280000002</v>
      </c>
      <c r="H714" s="6">
        <f t="shared" si="28"/>
        <v>7901.9884799999991</v>
      </c>
      <c r="I714" s="6">
        <f t="shared" si="28"/>
        <v>18611.752319999996</v>
      </c>
      <c r="J714" s="6">
        <f t="shared" si="28"/>
        <v>5451.7017599999999</v>
      </c>
      <c r="K714" s="6">
        <f t="shared" si="28"/>
        <v>1884.26304</v>
      </c>
      <c r="L714" s="6">
        <f t="shared" si="28"/>
        <v>2301.3331200000002</v>
      </c>
      <c r="M714" s="8">
        <f t="shared" si="28"/>
        <v>5615.5507200000002</v>
      </c>
    </row>
    <row r="715" spans="2:13" x14ac:dyDescent="0.2">
      <c r="B715" s="7">
        <v>41192</v>
      </c>
      <c r="C715" s="18">
        <v>0.74299999999999999</v>
      </c>
      <c r="D715" s="6">
        <f t="shared" si="28"/>
        <v>8409.5712000000003</v>
      </c>
      <c r="E715" s="6">
        <f t="shared" si="28"/>
        <v>3151.9843200000005</v>
      </c>
      <c r="F715" s="6">
        <f t="shared" si="28"/>
        <v>6560.7494400000005</v>
      </c>
      <c r="G715" s="6">
        <f t="shared" si="28"/>
        <v>10085.065919999999</v>
      </c>
      <c r="H715" s="6">
        <f t="shared" si="28"/>
        <v>6811.1107200000006</v>
      </c>
      <c r="I715" s="6">
        <f t="shared" si="28"/>
        <v>16042.38048</v>
      </c>
      <c r="J715" s="6">
        <f t="shared" si="28"/>
        <v>4699.088639999999</v>
      </c>
      <c r="K715" s="6">
        <f t="shared" si="28"/>
        <v>1624.1385600000001</v>
      </c>
      <c r="L715" s="6">
        <f t="shared" si="28"/>
        <v>1983.6316799999997</v>
      </c>
      <c r="M715" s="8">
        <f t="shared" si="28"/>
        <v>4840.31808</v>
      </c>
    </row>
    <row r="716" spans="2:13" x14ac:dyDescent="0.2">
      <c r="B716" s="7">
        <v>41193</v>
      </c>
      <c r="C716" s="18">
        <v>0.66100000000000003</v>
      </c>
      <c r="D716" s="6">
        <f t="shared" si="28"/>
        <v>7481.4624000000003</v>
      </c>
      <c r="E716" s="6">
        <f t="shared" si="28"/>
        <v>2804.1206400000005</v>
      </c>
      <c r="F716" s="6">
        <f t="shared" si="28"/>
        <v>5836.6828800000003</v>
      </c>
      <c r="G716" s="6">
        <f t="shared" si="28"/>
        <v>8972.0438400000021</v>
      </c>
      <c r="H716" s="6">
        <f t="shared" si="28"/>
        <v>6059.4134399999994</v>
      </c>
      <c r="I716" s="6">
        <f t="shared" si="28"/>
        <v>14271.888960000002</v>
      </c>
      <c r="J716" s="6">
        <f t="shared" si="28"/>
        <v>4180.4812800000009</v>
      </c>
      <c r="K716" s="6">
        <f t="shared" si="28"/>
        <v>1444.89312</v>
      </c>
      <c r="L716" s="6">
        <f t="shared" si="28"/>
        <v>1764.71136</v>
      </c>
      <c r="M716" s="8">
        <f t="shared" si="28"/>
        <v>4306.1241600000003</v>
      </c>
    </row>
    <row r="717" spans="2:13" x14ac:dyDescent="0.2">
      <c r="B717" s="7">
        <v>41194</v>
      </c>
      <c r="C717" s="18">
        <v>0.58199999999999996</v>
      </c>
      <c r="D717" s="6">
        <f t="shared" si="28"/>
        <v>6587.3087999999998</v>
      </c>
      <c r="E717" s="6">
        <f t="shared" si="28"/>
        <v>2468.9836799999994</v>
      </c>
      <c r="F717" s="6">
        <f t="shared" si="28"/>
        <v>5139.1065600000002</v>
      </c>
      <c r="G717" s="6">
        <f t="shared" si="28"/>
        <v>7899.74208</v>
      </c>
      <c r="H717" s="6">
        <f t="shared" si="28"/>
        <v>5335.2172799999989</v>
      </c>
      <c r="I717" s="6">
        <f t="shared" si="28"/>
        <v>12566.17152</v>
      </c>
      <c r="J717" s="6">
        <f t="shared" si="28"/>
        <v>3680.8473599999998</v>
      </c>
      <c r="K717" s="6">
        <f t="shared" si="28"/>
        <v>1272.20544</v>
      </c>
      <c r="L717" s="6">
        <f t="shared" si="28"/>
        <v>1553.8003199999998</v>
      </c>
      <c r="M717" s="8">
        <f t="shared" si="28"/>
        <v>3791.4739199999999</v>
      </c>
    </row>
    <row r="718" spans="2:13" x14ac:dyDescent="0.2">
      <c r="B718" s="7">
        <v>41195</v>
      </c>
      <c r="C718" s="18">
        <v>0.502</v>
      </c>
      <c r="D718" s="6">
        <f t="shared" si="28"/>
        <v>5681.8368000000009</v>
      </c>
      <c r="E718" s="6">
        <f t="shared" si="28"/>
        <v>2129.60448</v>
      </c>
      <c r="F718" s="6">
        <f t="shared" si="28"/>
        <v>4432.7001600000003</v>
      </c>
      <c r="G718" s="6">
        <f t="shared" si="28"/>
        <v>6813.8668799999996</v>
      </c>
      <c r="H718" s="6">
        <f t="shared" si="28"/>
        <v>4601.854080000001</v>
      </c>
      <c r="I718" s="6">
        <f t="shared" si="28"/>
        <v>10838.862720000001</v>
      </c>
      <c r="J718" s="6">
        <f t="shared" si="28"/>
        <v>3174.8889600000002</v>
      </c>
      <c r="K718" s="6">
        <f t="shared" si="28"/>
        <v>1097.3318399999998</v>
      </c>
      <c r="L718" s="6">
        <f t="shared" si="28"/>
        <v>1340.2195199999999</v>
      </c>
      <c r="M718" s="8">
        <f t="shared" si="28"/>
        <v>3270.3091199999999</v>
      </c>
    </row>
    <row r="719" spans="2:13" x14ac:dyDescent="0.2">
      <c r="B719" s="7">
        <v>41196</v>
      </c>
      <c r="C719" s="18">
        <v>0.47099999999999997</v>
      </c>
      <c r="D719" s="6">
        <f t="shared" si="28"/>
        <v>5330.9664000000002</v>
      </c>
      <c r="E719" s="6">
        <f t="shared" si="28"/>
        <v>1998.0950399999999</v>
      </c>
      <c r="F719" s="6">
        <f t="shared" si="28"/>
        <v>4158.9676800000007</v>
      </c>
      <c r="G719" s="6">
        <f t="shared" si="28"/>
        <v>6393.0902399999995</v>
      </c>
      <c r="H719" s="6">
        <f t="shared" si="28"/>
        <v>4317.6758399999999</v>
      </c>
      <c r="I719" s="6">
        <f t="shared" si="28"/>
        <v>10169.530559999999</v>
      </c>
      <c r="J719" s="6">
        <f t="shared" si="28"/>
        <v>2978.8300799999997</v>
      </c>
      <c r="K719" s="6">
        <f t="shared" si="28"/>
        <v>1029.5683199999996</v>
      </c>
      <c r="L719" s="6">
        <f t="shared" si="28"/>
        <v>1257.4569600000002</v>
      </c>
      <c r="M719" s="8">
        <f t="shared" si="28"/>
        <v>3068.3577599999994</v>
      </c>
    </row>
    <row r="720" spans="2:13" x14ac:dyDescent="0.2">
      <c r="B720" s="7">
        <v>41197</v>
      </c>
      <c r="C720" s="18">
        <v>0.40100000000000002</v>
      </c>
      <c r="D720" s="6">
        <f t="shared" si="28"/>
        <v>4538.6783999999998</v>
      </c>
      <c r="E720" s="6">
        <f t="shared" si="28"/>
        <v>1701.1382400000002</v>
      </c>
      <c r="F720" s="6">
        <f t="shared" si="28"/>
        <v>3540.8620799999999</v>
      </c>
      <c r="G720" s="6">
        <f t="shared" si="28"/>
        <v>5442.9494400000012</v>
      </c>
      <c r="H720" s="6">
        <f t="shared" si="28"/>
        <v>3675.9830400000005</v>
      </c>
      <c r="I720" s="6">
        <f t="shared" si="28"/>
        <v>8658.1353600000002</v>
      </c>
      <c r="J720" s="6">
        <f t="shared" si="28"/>
        <v>2536.1164800000001</v>
      </c>
      <c r="K720" s="6">
        <f t="shared" si="28"/>
        <v>876.55392000000006</v>
      </c>
      <c r="L720" s="6">
        <f t="shared" si="28"/>
        <v>1070.57376</v>
      </c>
      <c r="M720" s="8">
        <f t="shared" si="28"/>
        <v>2612.3385600000001</v>
      </c>
    </row>
    <row r="721" spans="2:13" x14ac:dyDescent="0.2">
      <c r="B721" s="7">
        <v>41198</v>
      </c>
      <c r="C721" s="18">
        <v>0.35599999999999998</v>
      </c>
      <c r="D721" s="6">
        <f t="shared" si="28"/>
        <v>4029.3503999999998</v>
      </c>
      <c r="E721" s="6">
        <f t="shared" si="28"/>
        <v>1510.2374400000001</v>
      </c>
      <c r="F721" s="6">
        <f t="shared" si="28"/>
        <v>3143.50848</v>
      </c>
      <c r="G721" s="6">
        <f t="shared" si="28"/>
        <v>4832.1446400000013</v>
      </c>
      <c r="H721" s="6">
        <f t="shared" si="28"/>
        <v>3263.4662399999997</v>
      </c>
      <c r="I721" s="6">
        <f t="shared" si="28"/>
        <v>7686.5241599999981</v>
      </c>
      <c r="J721" s="6">
        <f t="shared" si="28"/>
        <v>2251.5148799999997</v>
      </c>
      <c r="K721" s="6">
        <f t="shared" si="28"/>
        <v>778.18751999999995</v>
      </c>
      <c r="L721" s="6">
        <f t="shared" si="28"/>
        <v>950.43455999999992</v>
      </c>
      <c r="M721" s="8">
        <f t="shared" si="28"/>
        <v>2319.18336</v>
      </c>
    </row>
    <row r="722" spans="2:13" x14ac:dyDescent="0.2">
      <c r="B722" s="7">
        <v>41199</v>
      </c>
      <c r="C722" s="18">
        <v>0.33</v>
      </c>
      <c r="D722" s="6">
        <f t="shared" si="28"/>
        <v>3735.0720000000001</v>
      </c>
      <c r="E722" s="6">
        <f t="shared" si="28"/>
        <v>1399.9392</v>
      </c>
      <c r="F722" s="6">
        <f t="shared" si="28"/>
        <v>2913.9264000000003</v>
      </c>
      <c r="G722" s="6">
        <f t="shared" ref="F722:M753" si="29">$C722*G$5*24*3600/100</f>
        <v>4479.2352000000001</v>
      </c>
      <c r="H722" s="6">
        <f t="shared" si="29"/>
        <v>3025.1232</v>
      </c>
      <c r="I722" s="6">
        <f t="shared" si="29"/>
        <v>7125.1487999999999</v>
      </c>
      <c r="J722" s="6">
        <f t="shared" si="29"/>
        <v>2087.0784000000003</v>
      </c>
      <c r="K722" s="6">
        <f t="shared" si="29"/>
        <v>721.35359999999991</v>
      </c>
      <c r="L722" s="6">
        <f t="shared" si="29"/>
        <v>881.02080000000001</v>
      </c>
      <c r="M722" s="8">
        <f t="shared" si="29"/>
        <v>2149.8047999999999</v>
      </c>
    </row>
    <row r="723" spans="2:13" x14ac:dyDescent="0.2">
      <c r="B723" s="7">
        <v>41200</v>
      </c>
      <c r="C723" s="18">
        <v>0.33</v>
      </c>
      <c r="D723" s="6">
        <f t="shared" ref="D723:M773" si="30">$C723*D$5*24*3600/100</f>
        <v>3735.0720000000001</v>
      </c>
      <c r="E723" s="6">
        <f t="shared" si="30"/>
        <v>1399.9392</v>
      </c>
      <c r="F723" s="6">
        <f t="shared" si="29"/>
        <v>2913.9264000000003</v>
      </c>
      <c r="G723" s="6">
        <f t="shared" si="29"/>
        <v>4479.2352000000001</v>
      </c>
      <c r="H723" s="6">
        <f t="shared" si="29"/>
        <v>3025.1232</v>
      </c>
      <c r="I723" s="6">
        <f t="shared" si="29"/>
        <v>7125.1487999999999</v>
      </c>
      <c r="J723" s="6">
        <f t="shared" si="29"/>
        <v>2087.0784000000003</v>
      </c>
      <c r="K723" s="6">
        <f t="shared" si="29"/>
        <v>721.35359999999991</v>
      </c>
      <c r="L723" s="6">
        <f t="shared" si="29"/>
        <v>881.02080000000001</v>
      </c>
      <c r="M723" s="8">
        <f t="shared" si="29"/>
        <v>2149.8047999999999</v>
      </c>
    </row>
    <row r="724" spans="2:13" x14ac:dyDescent="0.2">
      <c r="B724" s="7">
        <v>41201</v>
      </c>
      <c r="C724" s="18">
        <v>0.36699999999999999</v>
      </c>
      <c r="D724" s="6">
        <f t="shared" si="30"/>
        <v>4153.8527999999997</v>
      </c>
      <c r="E724" s="6">
        <f t="shared" si="30"/>
        <v>1556.9020800000001</v>
      </c>
      <c r="F724" s="6">
        <f t="shared" si="29"/>
        <v>3240.6393599999997</v>
      </c>
      <c r="G724" s="6">
        <f t="shared" si="29"/>
        <v>4981.4524799999999</v>
      </c>
      <c r="H724" s="6">
        <f t="shared" si="29"/>
        <v>3364.3036799999995</v>
      </c>
      <c r="I724" s="6">
        <f t="shared" si="29"/>
        <v>7924.0291200000001</v>
      </c>
      <c r="J724" s="6">
        <f t="shared" si="29"/>
        <v>2321.0841599999999</v>
      </c>
      <c r="K724" s="6">
        <f t="shared" si="29"/>
        <v>802.23263999999995</v>
      </c>
      <c r="L724" s="6">
        <f t="shared" si="29"/>
        <v>979.80191999999977</v>
      </c>
      <c r="M724" s="8">
        <f t="shared" si="29"/>
        <v>2390.8435199999999</v>
      </c>
    </row>
    <row r="725" spans="2:13" x14ac:dyDescent="0.2">
      <c r="B725" s="7">
        <v>41202</v>
      </c>
      <c r="C725" s="18">
        <v>0.42299999999999999</v>
      </c>
      <c r="D725" s="6">
        <f t="shared" si="30"/>
        <v>4787.6831999999995</v>
      </c>
      <c r="E725" s="6">
        <f t="shared" si="30"/>
        <v>1794.4675200000001</v>
      </c>
      <c r="F725" s="6">
        <f t="shared" si="29"/>
        <v>3735.1238400000002</v>
      </c>
      <c r="G725" s="6">
        <f t="shared" si="29"/>
        <v>5741.5651200000002</v>
      </c>
      <c r="H725" s="6">
        <f t="shared" si="29"/>
        <v>3877.6579199999996</v>
      </c>
      <c r="I725" s="6">
        <f t="shared" si="29"/>
        <v>9133.1452799999988</v>
      </c>
      <c r="J725" s="6">
        <f t="shared" si="29"/>
        <v>2675.25504</v>
      </c>
      <c r="K725" s="6">
        <f t="shared" si="29"/>
        <v>924.64415999999994</v>
      </c>
      <c r="L725" s="6">
        <f t="shared" si="29"/>
        <v>1129.3084799999999</v>
      </c>
      <c r="M725" s="8">
        <f t="shared" si="29"/>
        <v>2755.65888</v>
      </c>
    </row>
    <row r="726" spans="2:13" x14ac:dyDescent="0.2">
      <c r="B726" s="7">
        <v>41203</v>
      </c>
      <c r="C726" s="18">
        <v>0.58199999999999996</v>
      </c>
      <c r="D726" s="6">
        <f t="shared" si="30"/>
        <v>6587.3087999999998</v>
      </c>
      <c r="E726" s="6">
        <f t="shared" si="30"/>
        <v>2468.9836799999994</v>
      </c>
      <c r="F726" s="6">
        <f t="shared" si="29"/>
        <v>5139.1065600000002</v>
      </c>
      <c r="G726" s="6">
        <f t="shared" si="29"/>
        <v>7899.74208</v>
      </c>
      <c r="H726" s="6">
        <f t="shared" si="29"/>
        <v>5335.2172799999989</v>
      </c>
      <c r="I726" s="6">
        <f t="shared" si="29"/>
        <v>12566.17152</v>
      </c>
      <c r="J726" s="6">
        <f t="shared" si="29"/>
        <v>3680.8473599999998</v>
      </c>
      <c r="K726" s="6">
        <f t="shared" si="29"/>
        <v>1272.20544</v>
      </c>
      <c r="L726" s="6">
        <f t="shared" si="29"/>
        <v>1553.8003199999998</v>
      </c>
      <c r="M726" s="8">
        <f t="shared" si="29"/>
        <v>3791.4739199999999</v>
      </c>
    </row>
    <row r="727" spans="2:13" x14ac:dyDescent="0.2">
      <c r="B727" s="7">
        <v>41204</v>
      </c>
      <c r="C727" s="18">
        <v>0.59699999999999998</v>
      </c>
      <c r="D727" s="6">
        <f t="shared" si="30"/>
        <v>6757.0847999999996</v>
      </c>
      <c r="E727" s="6">
        <f t="shared" si="30"/>
        <v>2532.6172799999999</v>
      </c>
      <c r="F727" s="6">
        <f t="shared" si="29"/>
        <v>5271.5577600000006</v>
      </c>
      <c r="G727" s="6">
        <f t="shared" si="29"/>
        <v>8103.3436800000018</v>
      </c>
      <c r="H727" s="6">
        <f t="shared" si="29"/>
        <v>5472.7228799999993</v>
      </c>
      <c r="I727" s="6">
        <f t="shared" si="29"/>
        <v>12890.041919999998</v>
      </c>
      <c r="J727" s="6">
        <f t="shared" si="29"/>
        <v>3775.7145600000008</v>
      </c>
      <c r="K727" s="6">
        <f t="shared" si="29"/>
        <v>1304.9942399999998</v>
      </c>
      <c r="L727" s="6">
        <f t="shared" si="29"/>
        <v>1593.8467199999996</v>
      </c>
      <c r="M727" s="8">
        <f t="shared" si="29"/>
        <v>3889.1923199999997</v>
      </c>
    </row>
    <row r="728" spans="2:13" x14ac:dyDescent="0.2">
      <c r="B728" s="7">
        <v>41205</v>
      </c>
      <c r="C728" s="18">
        <v>0.55000000000000004</v>
      </c>
      <c r="D728" s="6">
        <f t="shared" si="30"/>
        <v>6225.12</v>
      </c>
      <c r="E728" s="6">
        <f t="shared" si="30"/>
        <v>2333.2320000000004</v>
      </c>
      <c r="F728" s="6">
        <f t="shared" si="29"/>
        <v>4856.5439999999999</v>
      </c>
      <c r="G728" s="6">
        <f t="shared" si="29"/>
        <v>7465.3920000000007</v>
      </c>
      <c r="H728" s="6">
        <f t="shared" si="29"/>
        <v>5041.8720000000003</v>
      </c>
      <c r="I728" s="6">
        <f t="shared" si="29"/>
        <v>11875.248</v>
      </c>
      <c r="J728" s="6">
        <f t="shared" si="29"/>
        <v>3478.4640000000009</v>
      </c>
      <c r="K728" s="6">
        <f t="shared" si="29"/>
        <v>1202.2560000000001</v>
      </c>
      <c r="L728" s="6">
        <f t="shared" si="29"/>
        <v>1468.3679999999999</v>
      </c>
      <c r="M728" s="8">
        <f t="shared" si="29"/>
        <v>3583.0080000000003</v>
      </c>
    </row>
    <row r="729" spans="2:13" x14ac:dyDescent="0.2">
      <c r="B729" s="7">
        <v>41206</v>
      </c>
      <c r="C729" s="18">
        <v>0.41799999999999998</v>
      </c>
      <c r="D729" s="6">
        <f t="shared" si="30"/>
        <v>4731.0911999999989</v>
      </c>
      <c r="E729" s="6">
        <f t="shared" si="30"/>
        <v>1773.2563200000002</v>
      </c>
      <c r="F729" s="6">
        <f t="shared" si="29"/>
        <v>3690.9734399999998</v>
      </c>
      <c r="G729" s="6">
        <f t="shared" si="29"/>
        <v>5673.6979200000005</v>
      </c>
      <c r="H729" s="6">
        <f t="shared" si="29"/>
        <v>3831.8227199999992</v>
      </c>
      <c r="I729" s="6">
        <f t="shared" si="29"/>
        <v>9025.1884800000007</v>
      </c>
      <c r="J729" s="6">
        <f t="shared" si="29"/>
        <v>2643.6326399999998</v>
      </c>
      <c r="K729" s="6">
        <f t="shared" si="29"/>
        <v>913.71455999999989</v>
      </c>
      <c r="L729" s="6">
        <f t="shared" si="29"/>
        <v>1115.9596799999999</v>
      </c>
      <c r="M729" s="8">
        <f t="shared" si="29"/>
        <v>2723.08608</v>
      </c>
    </row>
    <row r="730" spans="2:13" x14ac:dyDescent="0.2">
      <c r="B730" s="7">
        <v>41207</v>
      </c>
      <c r="C730" s="18">
        <v>0.32100000000000001</v>
      </c>
      <c r="D730" s="6">
        <f t="shared" si="30"/>
        <v>3633.2064</v>
      </c>
      <c r="E730" s="6">
        <f t="shared" si="30"/>
        <v>1361.7590400000001</v>
      </c>
      <c r="F730" s="6">
        <f t="shared" si="29"/>
        <v>2834.4556800000005</v>
      </c>
      <c r="G730" s="6">
        <f t="shared" si="29"/>
        <v>4357.0742399999999</v>
      </c>
      <c r="H730" s="6">
        <f t="shared" si="29"/>
        <v>2942.6198399999998</v>
      </c>
      <c r="I730" s="6">
        <f t="shared" si="29"/>
        <v>6930.8265599999995</v>
      </c>
      <c r="J730" s="6">
        <f t="shared" si="29"/>
        <v>2030.1580800000002</v>
      </c>
      <c r="K730" s="6">
        <f t="shared" si="29"/>
        <v>701.68031999999994</v>
      </c>
      <c r="L730" s="6">
        <f t="shared" si="29"/>
        <v>856.99296000000004</v>
      </c>
      <c r="M730" s="8">
        <f t="shared" si="29"/>
        <v>2091.1737600000001</v>
      </c>
    </row>
    <row r="731" spans="2:13" x14ac:dyDescent="0.2">
      <c r="B731" s="7">
        <v>41208</v>
      </c>
      <c r="C731" s="18">
        <v>0.26300000000000001</v>
      </c>
      <c r="D731" s="6">
        <f t="shared" si="30"/>
        <v>2976.7392000000004</v>
      </c>
      <c r="E731" s="6">
        <f t="shared" si="30"/>
        <v>1115.70912</v>
      </c>
      <c r="F731" s="6">
        <f t="shared" si="29"/>
        <v>2322.31104</v>
      </c>
      <c r="G731" s="6">
        <f t="shared" si="29"/>
        <v>3569.8147200000003</v>
      </c>
      <c r="H731" s="6">
        <f t="shared" si="29"/>
        <v>2410.9315200000001</v>
      </c>
      <c r="I731" s="6">
        <f t="shared" si="29"/>
        <v>5678.5276800000001</v>
      </c>
      <c r="J731" s="6">
        <f t="shared" si="29"/>
        <v>1663.3382400000003</v>
      </c>
      <c r="K731" s="6">
        <f t="shared" si="29"/>
        <v>574.89695999999992</v>
      </c>
      <c r="L731" s="6">
        <f t="shared" si="29"/>
        <v>702.14688000000012</v>
      </c>
      <c r="M731" s="8">
        <f t="shared" si="29"/>
        <v>1713.3292800000002</v>
      </c>
    </row>
    <row r="732" spans="2:13" x14ac:dyDescent="0.2">
      <c r="B732" s="7">
        <v>41209</v>
      </c>
      <c r="C732" s="18">
        <v>0.20799999999999999</v>
      </c>
      <c r="D732" s="6">
        <f t="shared" si="30"/>
        <v>2354.2271999999998</v>
      </c>
      <c r="E732" s="6">
        <f t="shared" si="30"/>
        <v>882.38592000000006</v>
      </c>
      <c r="F732" s="6">
        <f t="shared" si="29"/>
        <v>1836.6566400000002</v>
      </c>
      <c r="G732" s="6">
        <f t="shared" si="29"/>
        <v>2823.2755199999997</v>
      </c>
      <c r="H732" s="6">
        <f t="shared" si="29"/>
        <v>1906.74432</v>
      </c>
      <c r="I732" s="6">
        <f t="shared" si="29"/>
        <v>4491.00288</v>
      </c>
      <c r="J732" s="6">
        <f t="shared" si="29"/>
        <v>1315.4918399999997</v>
      </c>
      <c r="K732" s="6">
        <f t="shared" si="29"/>
        <v>454.67135999999994</v>
      </c>
      <c r="L732" s="6">
        <f t="shared" si="29"/>
        <v>555.31007999999997</v>
      </c>
      <c r="M732" s="8">
        <f t="shared" si="29"/>
        <v>1355.0284799999999</v>
      </c>
    </row>
    <row r="733" spans="2:13" x14ac:dyDescent="0.2">
      <c r="B733" s="7">
        <v>41210</v>
      </c>
      <c r="C733" s="18">
        <v>0.16</v>
      </c>
      <c r="D733" s="6">
        <f t="shared" si="30"/>
        <v>1810.944</v>
      </c>
      <c r="E733" s="6">
        <f t="shared" si="30"/>
        <v>678.75840000000017</v>
      </c>
      <c r="F733" s="6">
        <f t="shared" si="29"/>
        <v>1412.8128000000004</v>
      </c>
      <c r="G733" s="6">
        <f t="shared" si="29"/>
        <v>2171.7504000000004</v>
      </c>
      <c r="H733" s="6">
        <f t="shared" si="29"/>
        <v>1466.7264000000002</v>
      </c>
      <c r="I733" s="6">
        <f t="shared" si="29"/>
        <v>3454.6175999999996</v>
      </c>
      <c r="J733" s="6">
        <f t="shared" si="29"/>
        <v>1011.9168000000001</v>
      </c>
      <c r="K733" s="6">
        <f t="shared" si="29"/>
        <v>349.74720000000002</v>
      </c>
      <c r="L733" s="6">
        <f t="shared" si="29"/>
        <v>427.16160000000002</v>
      </c>
      <c r="M733" s="8">
        <f t="shared" si="29"/>
        <v>1042.3296</v>
      </c>
    </row>
    <row r="734" spans="2:13" x14ac:dyDescent="0.2">
      <c r="B734" s="7">
        <v>41211</v>
      </c>
      <c r="C734" s="18">
        <v>0.13600000000000001</v>
      </c>
      <c r="D734" s="6">
        <f t="shared" si="30"/>
        <v>1539.3024000000003</v>
      </c>
      <c r="E734" s="6">
        <f t="shared" si="30"/>
        <v>576.94464000000005</v>
      </c>
      <c r="F734" s="6">
        <f t="shared" si="29"/>
        <v>1200.8908800000004</v>
      </c>
      <c r="G734" s="6">
        <f t="shared" si="29"/>
        <v>1845.9878400000002</v>
      </c>
      <c r="H734" s="6">
        <f t="shared" si="29"/>
        <v>1246.7174399999999</v>
      </c>
      <c r="I734" s="6">
        <f t="shared" si="29"/>
        <v>2936.4249599999998</v>
      </c>
      <c r="J734" s="6">
        <f t="shared" si="29"/>
        <v>860.12928000000011</v>
      </c>
      <c r="K734" s="6">
        <f t="shared" si="29"/>
        <v>297.28512000000001</v>
      </c>
      <c r="L734" s="6">
        <f t="shared" si="29"/>
        <v>363.08736000000005</v>
      </c>
      <c r="M734" s="8">
        <f t="shared" si="29"/>
        <v>885.98016000000018</v>
      </c>
    </row>
    <row r="735" spans="2:13" x14ac:dyDescent="0.2">
      <c r="B735" s="7">
        <v>41212</v>
      </c>
      <c r="C735" s="18">
        <v>9.8000000000000004E-2</v>
      </c>
      <c r="D735" s="6">
        <f t="shared" si="30"/>
        <v>1109.2031999999999</v>
      </c>
      <c r="E735" s="6">
        <f t="shared" si="30"/>
        <v>415.73952000000003</v>
      </c>
      <c r="F735" s="6">
        <f t="shared" si="29"/>
        <v>865.34784000000002</v>
      </c>
      <c r="G735" s="6">
        <f t="shared" si="29"/>
        <v>1330.1971200000003</v>
      </c>
      <c r="H735" s="6">
        <f t="shared" si="29"/>
        <v>898.36991999999998</v>
      </c>
      <c r="I735" s="6">
        <f t="shared" si="29"/>
        <v>2115.9532800000002</v>
      </c>
      <c r="J735" s="6">
        <f t="shared" si="29"/>
        <v>619.7990400000001</v>
      </c>
      <c r="K735" s="6">
        <f t="shared" si="29"/>
        <v>214.22015999999999</v>
      </c>
      <c r="L735" s="6">
        <f t="shared" si="29"/>
        <v>261.63647999999995</v>
      </c>
      <c r="M735" s="8">
        <f t="shared" si="29"/>
        <v>638.42687999999998</v>
      </c>
    </row>
    <row r="736" spans="2:13" x14ac:dyDescent="0.2">
      <c r="B736" s="7">
        <v>41213</v>
      </c>
      <c r="C736" s="18">
        <v>0.08</v>
      </c>
      <c r="D736" s="6">
        <f t="shared" si="30"/>
        <v>905.47199999999998</v>
      </c>
      <c r="E736" s="6">
        <f t="shared" si="30"/>
        <v>339.37920000000008</v>
      </c>
      <c r="F736" s="6">
        <f t="shared" si="29"/>
        <v>706.40640000000019</v>
      </c>
      <c r="G736" s="6">
        <f t="shared" si="29"/>
        <v>1085.8752000000002</v>
      </c>
      <c r="H736" s="6">
        <f t="shared" si="29"/>
        <v>733.36320000000012</v>
      </c>
      <c r="I736" s="6">
        <f t="shared" si="29"/>
        <v>1727.3087999999998</v>
      </c>
      <c r="J736" s="6">
        <f t="shared" si="29"/>
        <v>505.95840000000004</v>
      </c>
      <c r="K736" s="6">
        <f t="shared" si="29"/>
        <v>174.87360000000001</v>
      </c>
      <c r="L736" s="6">
        <f t="shared" si="29"/>
        <v>213.58080000000001</v>
      </c>
      <c r="M736" s="8">
        <f t="shared" si="29"/>
        <v>521.16480000000001</v>
      </c>
    </row>
    <row r="737" spans="2:13" x14ac:dyDescent="0.2">
      <c r="B737" s="7">
        <v>41214</v>
      </c>
      <c r="C737" s="18">
        <v>1.1060000000000001</v>
      </c>
      <c r="D737" s="6">
        <f t="shared" si="30"/>
        <v>12518.1504</v>
      </c>
      <c r="E737" s="6">
        <f t="shared" si="30"/>
        <v>4691.9174400000011</v>
      </c>
      <c r="F737" s="6">
        <f t="shared" si="29"/>
        <v>9766.0684800000017</v>
      </c>
      <c r="G737" s="6">
        <f t="shared" si="29"/>
        <v>15012.224640000002</v>
      </c>
      <c r="H737" s="6">
        <f t="shared" si="29"/>
        <v>10138.74624</v>
      </c>
      <c r="I737" s="6">
        <f t="shared" si="29"/>
        <v>23880.044160000001</v>
      </c>
      <c r="J737" s="6">
        <f t="shared" si="29"/>
        <v>6994.8748800000012</v>
      </c>
      <c r="K737" s="6">
        <f t="shared" si="29"/>
        <v>2417.62752</v>
      </c>
      <c r="L737" s="6">
        <f t="shared" si="29"/>
        <v>2952.7545599999999</v>
      </c>
      <c r="M737" s="8">
        <f t="shared" si="29"/>
        <v>7205.1033600000001</v>
      </c>
    </row>
    <row r="738" spans="2:13" x14ac:dyDescent="0.2">
      <c r="B738" s="7">
        <v>41215</v>
      </c>
      <c r="C738" s="18">
        <v>0.53700000000000003</v>
      </c>
      <c r="D738" s="6">
        <f t="shared" si="30"/>
        <v>6077.9807999999994</v>
      </c>
      <c r="E738" s="6">
        <f t="shared" si="30"/>
        <v>2278.0828799999999</v>
      </c>
      <c r="F738" s="6">
        <f t="shared" si="29"/>
        <v>4741.7529600000007</v>
      </c>
      <c r="G738" s="6">
        <f t="shared" si="29"/>
        <v>7288.9372800000001</v>
      </c>
      <c r="H738" s="6">
        <f t="shared" si="29"/>
        <v>4922.7004800000004</v>
      </c>
      <c r="I738" s="6">
        <f t="shared" si="29"/>
        <v>11594.560320000001</v>
      </c>
      <c r="J738" s="6">
        <f t="shared" si="29"/>
        <v>3396.2457600000007</v>
      </c>
      <c r="K738" s="6">
        <f t="shared" si="29"/>
        <v>1173.8390399999998</v>
      </c>
      <c r="L738" s="6">
        <f t="shared" si="29"/>
        <v>1433.66112</v>
      </c>
      <c r="M738" s="8">
        <f t="shared" si="29"/>
        <v>3498.3187200000002</v>
      </c>
    </row>
    <row r="739" spans="2:13" x14ac:dyDescent="0.2">
      <c r="B739" s="7">
        <v>41216</v>
      </c>
      <c r="C739" s="18">
        <v>0.26</v>
      </c>
      <c r="D739" s="6">
        <f t="shared" si="30"/>
        <v>2942.7840000000001</v>
      </c>
      <c r="E739" s="6">
        <f t="shared" si="30"/>
        <v>1102.9824000000001</v>
      </c>
      <c r="F739" s="6">
        <f t="shared" si="29"/>
        <v>2295.8208000000004</v>
      </c>
      <c r="G739" s="6">
        <f t="shared" si="29"/>
        <v>3529.0944</v>
      </c>
      <c r="H739" s="6">
        <f t="shared" si="29"/>
        <v>2383.4304000000002</v>
      </c>
      <c r="I739" s="6">
        <f t="shared" si="29"/>
        <v>5613.7536</v>
      </c>
      <c r="J739" s="6">
        <f t="shared" si="29"/>
        <v>1644.3648000000003</v>
      </c>
      <c r="K739" s="6">
        <f t="shared" si="29"/>
        <v>568.33920000000001</v>
      </c>
      <c r="L739" s="6">
        <f t="shared" si="29"/>
        <v>694.13760000000013</v>
      </c>
      <c r="M739" s="8">
        <f t="shared" si="29"/>
        <v>1693.7856000000002</v>
      </c>
    </row>
    <row r="740" spans="2:13" x14ac:dyDescent="0.2">
      <c r="B740" s="7">
        <v>41217</v>
      </c>
      <c r="C740" s="18">
        <v>0.309</v>
      </c>
      <c r="D740" s="6">
        <f t="shared" si="30"/>
        <v>3497.3856000000001</v>
      </c>
      <c r="E740" s="6">
        <f t="shared" si="30"/>
        <v>1310.8521599999999</v>
      </c>
      <c r="F740" s="6">
        <f t="shared" si="29"/>
        <v>2728.4947200000001</v>
      </c>
      <c r="G740" s="6">
        <f t="shared" si="29"/>
        <v>4194.1929600000003</v>
      </c>
      <c r="H740" s="6">
        <f t="shared" si="29"/>
        <v>2832.6153599999998</v>
      </c>
      <c r="I740" s="6">
        <f t="shared" si="29"/>
        <v>6671.730239999999</v>
      </c>
      <c r="J740" s="6">
        <f t="shared" si="29"/>
        <v>1954.2643200000002</v>
      </c>
      <c r="K740" s="6">
        <f t="shared" si="29"/>
        <v>675.44928000000004</v>
      </c>
      <c r="L740" s="6">
        <f t="shared" si="29"/>
        <v>824.95583999999985</v>
      </c>
      <c r="M740" s="8">
        <f t="shared" si="29"/>
        <v>2012.9990400000002</v>
      </c>
    </row>
    <row r="741" spans="2:13" x14ac:dyDescent="0.2">
      <c r="B741" s="7">
        <v>41218</v>
      </c>
      <c r="C741" s="18">
        <v>0.42299999999999999</v>
      </c>
      <c r="D741" s="6">
        <f t="shared" si="30"/>
        <v>4787.6831999999995</v>
      </c>
      <c r="E741" s="6">
        <f t="shared" si="30"/>
        <v>1794.4675200000001</v>
      </c>
      <c r="F741" s="6">
        <f t="shared" si="29"/>
        <v>3735.1238400000002</v>
      </c>
      <c r="G741" s="6">
        <f t="shared" si="29"/>
        <v>5741.5651200000002</v>
      </c>
      <c r="H741" s="6">
        <f t="shared" si="29"/>
        <v>3877.6579199999996</v>
      </c>
      <c r="I741" s="6">
        <f t="shared" si="29"/>
        <v>9133.1452799999988</v>
      </c>
      <c r="J741" s="6">
        <f t="shared" si="29"/>
        <v>2675.25504</v>
      </c>
      <c r="K741" s="6">
        <f t="shared" si="29"/>
        <v>924.64415999999994</v>
      </c>
      <c r="L741" s="6">
        <f t="shared" si="29"/>
        <v>1129.3084799999999</v>
      </c>
      <c r="M741" s="8">
        <f t="shared" si="29"/>
        <v>2755.65888</v>
      </c>
    </row>
    <row r="742" spans="2:13" x14ac:dyDescent="0.2">
      <c r="B742" s="7">
        <v>41219</v>
      </c>
      <c r="C742" s="18">
        <v>0.24399999999999999</v>
      </c>
      <c r="D742" s="6">
        <f t="shared" si="30"/>
        <v>2761.6895999999997</v>
      </c>
      <c r="E742" s="6">
        <f t="shared" si="30"/>
        <v>1035.1065599999999</v>
      </c>
      <c r="F742" s="6">
        <f t="shared" si="29"/>
        <v>2154.5395199999998</v>
      </c>
      <c r="G742" s="6">
        <f t="shared" si="29"/>
        <v>3311.9193599999999</v>
      </c>
      <c r="H742" s="6">
        <f t="shared" si="29"/>
        <v>2236.75776</v>
      </c>
      <c r="I742" s="6">
        <f t="shared" si="29"/>
        <v>5268.291839999999</v>
      </c>
      <c r="J742" s="6">
        <f t="shared" si="29"/>
        <v>1543.1731200000002</v>
      </c>
      <c r="K742" s="6">
        <f t="shared" si="29"/>
        <v>533.36448000000007</v>
      </c>
      <c r="L742" s="6">
        <f t="shared" si="29"/>
        <v>651.42143999999996</v>
      </c>
      <c r="M742" s="8">
        <f t="shared" si="29"/>
        <v>1589.5526399999999</v>
      </c>
    </row>
    <row r="743" spans="2:13" x14ac:dyDescent="0.2">
      <c r="B743" s="7">
        <v>41220</v>
      </c>
      <c r="C743" s="18">
        <v>0.32500000000000001</v>
      </c>
      <c r="D743" s="6">
        <f t="shared" si="30"/>
        <v>3678.48</v>
      </c>
      <c r="E743" s="6">
        <f t="shared" si="30"/>
        <v>1378.7280000000001</v>
      </c>
      <c r="F743" s="6">
        <f t="shared" si="29"/>
        <v>2869.7760000000003</v>
      </c>
      <c r="G743" s="6">
        <f t="shared" si="29"/>
        <v>4411.3680000000004</v>
      </c>
      <c r="H743" s="6">
        <f t="shared" si="29"/>
        <v>2979.288</v>
      </c>
      <c r="I743" s="6">
        <f t="shared" si="29"/>
        <v>7017.1920000000009</v>
      </c>
      <c r="J743" s="6">
        <f t="shared" si="29"/>
        <v>2055.4560000000001</v>
      </c>
      <c r="K743" s="6">
        <f t="shared" si="29"/>
        <v>710.42399999999998</v>
      </c>
      <c r="L743" s="6">
        <f t="shared" si="29"/>
        <v>867.67200000000014</v>
      </c>
      <c r="M743" s="8">
        <f t="shared" si="29"/>
        <v>2117.232</v>
      </c>
    </row>
    <row r="744" spans="2:13" x14ac:dyDescent="0.2">
      <c r="B744" s="7">
        <v>41221</v>
      </c>
      <c r="C744" s="18">
        <v>0.55300000000000005</v>
      </c>
      <c r="D744" s="6">
        <f t="shared" si="30"/>
        <v>6259.0752000000002</v>
      </c>
      <c r="E744" s="6">
        <f t="shared" si="30"/>
        <v>2345.9587200000005</v>
      </c>
      <c r="F744" s="6">
        <f t="shared" si="29"/>
        <v>4883.0342400000009</v>
      </c>
      <c r="G744" s="6">
        <f t="shared" si="29"/>
        <v>7506.1123200000011</v>
      </c>
      <c r="H744" s="6">
        <f t="shared" si="29"/>
        <v>5069.3731200000002</v>
      </c>
      <c r="I744" s="6">
        <f t="shared" si="29"/>
        <v>11940.022080000001</v>
      </c>
      <c r="J744" s="6">
        <f t="shared" si="29"/>
        <v>3497.4374400000006</v>
      </c>
      <c r="K744" s="6">
        <f t="shared" si="29"/>
        <v>1208.81376</v>
      </c>
      <c r="L744" s="6">
        <f t="shared" si="29"/>
        <v>1476.3772799999999</v>
      </c>
      <c r="M744" s="8">
        <f t="shared" si="29"/>
        <v>3602.55168</v>
      </c>
    </row>
    <row r="745" spans="2:13" x14ac:dyDescent="0.2">
      <c r="B745" s="7">
        <v>41222</v>
      </c>
      <c r="C745" s="18">
        <v>0.56899999999999995</v>
      </c>
      <c r="D745" s="6">
        <f t="shared" si="30"/>
        <v>6440.1695999999993</v>
      </c>
      <c r="E745" s="6">
        <f t="shared" si="30"/>
        <v>2413.8345600000002</v>
      </c>
      <c r="F745" s="6">
        <f t="shared" si="29"/>
        <v>5024.3155200000001</v>
      </c>
      <c r="G745" s="6">
        <f t="shared" si="29"/>
        <v>7723.2873600000003</v>
      </c>
      <c r="H745" s="6">
        <f t="shared" si="29"/>
        <v>5216.0457599999991</v>
      </c>
      <c r="I745" s="6">
        <f t="shared" si="29"/>
        <v>12285.483839999999</v>
      </c>
      <c r="J745" s="6">
        <f t="shared" si="29"/>
        <v>3598.6291199999996</v>
      </c>
      <c r="K745" s="6">
        <f t="shared" si="29"/>
        <v>1243.7884799999999</v>
      </c>
      <c r="L745" s="6">
        <f t="shared" si="29"/>
        <v>1519.0934399999999</v>
      </c>
      <c r="M745" s="8">
        <f t="shared" si="29"/>
        <v>3706.7846399999999</v>
      </c>
    </row>
    <row r="746" spans="2:13" x14ac:dyDescent="0.2">
      <c r="B746" s="7">
        <v>41223</v>
      </c>
      <c r="C746" s="18">
        <v>0.56899999999999995</v>
      </c>
      <c r="D746" s="6">
        <f t="shared" si="30"/>
        <v>6440.1695999999993</v>
      </c>
      <c r="E746" s="6">
        <f t="shared" si="30"/>
        <v>2413.8345600000002</v>
      </c>
      <c r="F746" s="6">
        <f t="shared" si="29"/>
        <v>5024.3155200000001</v>
      </c>
      <c r="G746" s="6">
        <f t="shared" si="29"/>
        <v>7723.2873600000003</v>
      </c>
      <c r="H746" s="6">
        <f t="shared" si="29"/>
        <v>5216.0457599999991</v>
      </c>
      <c r="I746" s="6">
        <f t="shared" si="29"/>
        <v>12285.483839999999</v>
      </c>
      <c r="J746" s="6">
        <f t="shared" si="29"/>
        <v>3598.6291199999996</v>
      </c>
      <c r="K746" s="6">
        <f t="shared" si="29"/>
        <v>1243.7884799999999</v>
      </c>
      <c r="L746" s="6">
        <f t="shared" si="29"/>
        <v>1519.0934399999999</v>
      </c>
      <c r="M746" s="8">
        <f t="shared" si="29"/>
        <v>3706.7846399999999</v>
      </c>
    </row>
    <row r="747" spans="2:13" x14ac:dyDescent="0.2">
      <c r="B747" s="7">
        <v>41224</v>
      </c>
      <c r="C747" s="18">
        <v>0.58499999999999996</v>
      </c>
      <c r="D747" s="6">
        <f t="shared" si="30"/>
        <v>6621.2639999999992</v>
      </c>
      <c r="E747" s="6">
        <f t="shared" si="30"/>
        <v>2481.7103999999999</v>
      </c>
      <c r="F747" s="6">
        <f t="shared" si="29"/>
        <v>5165.5968000000003</v>
      </c>
      <c r="G747" s="6">
        <f t="shared" si="29"/>
        <v>7940.4624000000003</v>
      </c>
      <c r="H747" s="6">
        <f t="shared" si="29"/>
        <v>5362.7183999999997</v>
      </c>
      <c r="I747" s="6">
        <f t="shared" si="29"/>
        <v>12630.945599999999</v>
      </c>
      <c r="J747" s="6">
        <f t="shared" si="29"/>
        <v>3699.8207999999995</v>
      </c>
      <c r="K747" s="6">
        <f t="shared" si="29"/>
        <v>1278.7631999999999</v>
      </c>
      <c r="L747" s="6">
        <f t="shared" si="29"/>
        <v>1561.8095999999998</v>
      </c>
      <c r="M747" s="8">
        <f t="shared" si="29"/>
        <v>3811.0176000000001</v>
      </c>
    </row>
    <row r="748" spans="2:13" x14ac:dyDescent="0.2">
      <c r="B748" s="7">
        <v>41225</v>
      </c>
      <c r="C748" s="18">
        <v>0.58499999999999996</v>
      </c>
      <c r="D748" s="6">
        <f t="shared" si="30"/>
        <v>6621.2639999999992</v>
      </c>
      <c r="E748" s="6">
        <f t="shared" si="30"/>
        <v>2481.7103999999999</v>
      </c>
      <c r="F748" s="6">
        <f t="shared" si="29"/>
        <v>5165.5968000000003</v>
      </c>
      <c r="G748" s="6">
        <f t="shared" si="29"/>
        <v>7940.4624000000003</v>
      </c>
      <c r="H748" s="6">
        <f t="shared" si="29"/>
        <v>5362.7183999999997</v>
      </c>
      <c r="I748" s="6">
        <f t="shared" si="29"/>
        <v>12630.945599999999</v>
      </c>
      <c r="J748" s="6">
        <f t="shared" si="29"/>
        <v>3699.8207999999995</v>
      </c>
      <c r="K748" s="6">
        <f t="shared" si="29"/>
        <v>1278.7631999999999</v>
      </c>
      <c r="L748" s="6">
        <f t="shared" si="29"/>
        <v>1561.8095999999998</v>
      </c>
      <c r="M748" s="8">
        <f t="shared" si="29"/>
        <v>3811.0176000000001</v>
      </c>
    </row>
    <row r="749" spans="2:13" x14ac:dyDescent="0.2">
      <c r="B749" s="7">
        <v>41226</v>
      </c>
      <c r="C749" s="18">
        <v>0.58499999999999996</v>
      </c>
      <c r="D749" s="6">
        <f t="shared" si="30"/>
        <v>6621.2639999999992</v>
      </c>
      <c r="E749" s="6">
        <f t="shared" si="30"/>
        <v>2481.7103999999999</v>
      </c>
      <c r="F749" s="6">
        <f t="shared" si="29"/>
        <v>5165.5968000000003</v>
      </c>
      <c r="G749" s="6">
        <f t="shared" si="29"/>
        <v>7940.4624000000003</v>
      </c>
      <c r="H749" s="6">
        <f t="shared" si="29"/>
        <v>5362.7183999999997</v>
      </c>
      <c r="I749" s="6">
        <f t="shared" si="29"/>
        <v>12630.945599999999</v>
      </c>
      <c r="J749" s="6">
        <f t="shared" si="29"/>
        <v>3699.8207999999995</v>
      </c>
      <c r="K749" s="6">
        <f t="shared" si="29"/>
        <v>1278.7631999999999</v>
      </c>
      <c r="L749" s="6">
        <f t="shared" si="29"/>
        <v>1561.8095999999998</v>
      </c>
      <c r="M749" s="8">
        <f t="shared" si="29"/>
        <v>3811.0176000000001</v>
      </c>
    </row>
    <row r="750" spans="2:13" x14ac:dyDescent="0.2">
      <c r="B750" s="7">
        <v>41227</v>
      </c>
      <c r="C750" s="18">
        <v>0.56899999999999995</v>
      </c>
      <c r="D750" s="6">
        <f t="shared" si="30"/>
        <v>6440.1695999999993</v>
      </c>
      <c r="E750" s="6">
        <f t="shared" si="30"/>
        <v>2413.8345600000002</v>
      </c>
      <c r="F750" s="6">
        <f t="shared" si="29"/>
        <v>5024.3155200000001</v>
      </c>
      <c r="G750" s="6">
        <f t="shared" si="29"/>
        <v>7723.2873600000003</v>
      </c>
      <c r="H750" s="6">
        <f t="shared" si="29"/>
        <v>5216.0457599999991</v>
      </c>
      <c r="I750" s="6">
        <f t="shared" si="29"/>
        <v>12285.483839999999</v>
      </c>
      <c r="J750" s="6">
        <f t="shared" si="29"/>
        <v>3598.6291199999996</v>
      </c>
      <c r="K750" s="6">
        <f t="shared" si="29"/>
        <v>1243.7884799999999</v>
      </c>
      <c r="L750" s="6">
        <f t="shared" si="29"/>
        <v>1519.0934399999999</v>
      </c>
      <c r="M750" s="8">
        <f t="shared" si="29"/>
        <v>3706.7846399999999</v>
      </c>
    </row>
    <row r="751" spans="2:13" x14ac:dyDescent="0.2">
      <c r="B751" s="7">
        <v>41228</v>
      </c>
      <c r="C751" s="18">
        <v>0.56899999999999995</v>
      </c>
      <c r="D751" s="6">
        <f t="shared" si="30"/>
        <v>6440.1695999999993</v>
      </c>
      <c r="E751" s="6">
        <f t="shared" si="30"/>
        <v>2413.8345600000002</v>
      </c>
      <c r="F751" s="6">
        <f t="shared" si="29"/>
        <v>5024.3155200000001</v>
      </c>
      <c r="G751" s="6">
        <f t="shared" si="29"/>
        <v>7723.2873600000003</v>
      </c>
      <c r="H751" s="6">
        <f t="shared" si="29"/>
        <v>5216.0457599999991</v>
      </c>
      <c r="I751" s="6">
        <f t="shared" si="29"/>
        <v>12285.483839999999</v>
      </c>
      <c r="J751" s="6">
        <f t="shared" si="29"/>
        <v>3598.6291199999996</v>
      </c>
      <c r="K751" s="6">
        <f t="shared" si="29"/>
        <v>1243.7884799999999</v>
      </c>
      <c r="L751" s="6">
        <f t="shared" si="29"/>
        <v>1519.0934399999999</v>
      </c>
      <c r="M751" s="8">
        <f t="shared" si="29"/>
        <v>3706.7846399999999</v>
      </c>
    </row>
    <row r="752" spans="2:13" x14ac:dyDescent="0.2">
      <c r="B752" s="7">
        <v>41229</v>
      </c>
      <c r="C752" s="18">
        <v>0.58499999999999996</v>
      </c>
      <c r="D752" s="6">
        <f t="shared" si="30"/>
        <v>6621.2639999999992</v>
      </c>
      <c r="E752" s="6">
        <f t="shared" si="30"/>
        <v>2481.7103999999999</v>
      </c>
      <c r="F752" s="6">
        <f t="shared" si="29"/>
        <v>5165.5968000000003</v>
      </c>
      <c r="G752" s="6">
        <f t="shared" si="29"/>
        <v>7940.4624000000003</v>
      </c>
      <c r="H752" s="6">
        <f t="shared" si="29"/>
        <v>5362.7183999999997</v>
      </c>
      <c r="I752" s="6">
        <f t="shared" si="29"/>
        <v>12630.945599999999</v>
      </c>
      <c r="J752" s="6">
        <f t="shared" si="29"/>
        <v>3699.8207999999995</v>
      </c>
      <c r="K752" s="6">
        <f t="shared" si="29"/>
        <v>1278.7631999999999</v>
      </c>
      <c r="L752" s="6">
        <f t="shared" si="29"/>
        <v>1561.8095999999998</v>
      </c>
      <c r="M752" s="8">
        <f t="shared" si="29"/>
        <v>3811.0176000000001</v>
      </c>
    </row>
    <row r="753" spans="2:13" x14ac:dyDescent="0.2">
      <c r="B753" s="7">
        <v>41230</v>
      </c>
      <c r="C753" s="18">
        <v>0.55300000000000005</v>
      </c>
      <c r="D753" s="6">
        <f t="shared" si="30"/>
        <v>6259.0752000000002</v>
      </c>
      <c r="E753" s="6">
        <f t="shared" si="30"/>
        <v>2345.9587200000005</v>
      </c>
      <c r="F753" s="6">
        <f t="shared" si="29"/>
        <v>4883.0342400000009</v>
      </c>
      <c r="G753" s="6">
        <f t="shared" si="29"/>
        <v>7506.1123200000011</v>
      </c>
      <c r="H753" s="6">
        <f t="shared" si="29"/>
        <v>5069.3731200000002</v>
      </c>
      <c r="I753" s="6">
        <f t="shared" si="29"/>
        <v>11940.022080000001</v>
      </c>
      <c r="J753" s="6">
        <f t="shared" si="29"/>
        <v>3497.4374400000006</v>
      </c>
      <c r="K753" s="6">
        <f t="shared" si="29"/>
        <v>1208.81376</v>
      </c>
      <c r="L753" s="6">
        <f t="shared" si="29"/>
        <v>1476.3772799999999</v>
      </c>
      <c r="M753" s="8">
        <f t="shared" si="29"/>
        <v>3602.55168</v>
      </c>
    </row>
    <row r="754" spans="2:13" x14ac:dyDescent="0.2">
      <c r="B754" s="7">
        <v>41231</v>
      </c>
      <c r="C754" s="18">
        <v>0.26</v>
      </c>
      <c r="D754" s="6">
        <f t="shared" si="30"/>
        <v>2942.7840000000001</v>
      </c>
      <c r="E754" s="6">
        <f t="shared" si="30"/>
        <v>1102.9824000000001</v>
      </c>
      <c r="F754" s="6">
        <f t="shared" si="30"/>
        <v>2295.8208000000004</v>
      </c>
      <c r="G754" s="6">
        <f t="shared" si="30"/>
        <v>3529.0944</v>
      </c>
      <c r="H754" s="6">
        <f t="shared" si="30"/>
        <v>2383.4304000000002</v>
      </c>
      <c r="I754" s="6">
        <f t="shared" si="30"/>
        <v>5613.7536</v>
      </c>
      <c r="J754" s="6">
        <f t="shared" si="30"/>
        <v>1644.3648000000003</v>
      </c>
      <c r="K754" s="6">
        <f t="shared" si="30"/>
        <v>568.33920000000001</v>
      </c>
      <c r="L754" s="6">
        <f t="shared" si="30"/>
        <v>694.13760000000013</v>
      </c>
      <c r="M754" s="8">
        <f t="shared" si="30"/>
        <v>1693.7856000000002</v>
      </c>
    </row>
    <row r="755" spans="2:13" x14ac:dyDescent="0.2">
      <c r="B755" s="7">
        <v>41232</v>
      </c>
      <c r="C755" s="18">
        <v>0.24399999999999999</v>
      </c>
      <c r="D755" s="6">
        <f t="shared" si="30"/>
        <v>2761.6895999999997</v>
      </c>
      <c r="E755" s="6">
        <f t="shared" si="30"/>
        <v>1035.1065599999999</v>
      </c>
      <c r="F755" s="6">
        <f t="shared" si="30"/>
        <v>2154.5395199999998</v>
      </c>
      <c r="G755" s="6">
        <f t="shared" si="30"/>
        <v>3311.9193599999999</v>
      </c>
      <c r="H755" s="6">
        <f t="shared" si="30"/>
        <v>2236.75776</v>
      </c>
      <c r="I755" s="6">
        <f t="shared" si="30"/>
        <v>5268.291839999999</v>
      </c>
      <c r="J755" s="6">
        <f t="shared" si="30"/>
        <v>1543.1731200000002</v>
      </c>
      <c r="K755" s="6">
        <f t="shared" si="30"/>
        <v>533.36448000000007</v>
      </c>
      <c r="L755" s="6">
        <f t="shared" si="30"/>
        <v>651.42143999999996</v>
      </c>
      <c r="M755" s="8">
        <f t="shared" si="30"/>
        <v>1589.5526399999999</v>
      </c>
    </row>
    <row r="756" spans="2:13" x14ac:dyDescent="0.2">
      <c r="B756" s="7">
        <v>41233</v>
      </c>
      <c r="C756" s="18">
        <v>0.42299999999999999</v>
      </c>
      <c r="D756" s="6">
        <f t="shared" si="30"/>
        <v>4787.6831999999995</v>
      </c>
      <c r="E756" s="6">
        <f t="shared" si="30"/>
        <v>1794.4675200000001</v>
      </c>
      <c r="F756" s="6">
        <f t="shared" si="30"/>
        <v>3735.1238400000002</v>
      </c>
      <c r="G756" s="6">
        <f t="shared" si="30"/>
        <v>5741.5651200000002</v>
      </c>
      <c r="H756" s="6">
        <f t="shared" si="30"/>
        <v>3877.6579199999996</v>
      </c>
      <c r="I756" s="6">
        <f t="shared" si="30"/>
        <v>9133.1452799999988</v>
      </c>
      <c r="J756" s="6">
        <f t="shared" si="30"/>
        <v>2675.25504</v>
      </c>
      <c r="K756" s="6">
        <f t="shared" si="30"/>
        <v>924.64415999999994</v>
      </c>
      <c r="L756" s="6">
        <f t="shared" si="30"/>
        <v>1129.3084799999999</v>
      </c>
      <c r="M756" s="8">
        <f t="shared" si="30"/>
        <v>2755.65888</v>
      </c>
    </row>
    <row r="757" spans="2:13" x14ac:dyDescent="0.2">
      <c r="B757" s="7">
        <v>41234</v>
      </c>
      <c r="C757" s="18">
        <v>0.504</v>
      </c>
      <c r="D757" s="6">
        <f t="shared" si="30"/>
        <v>5704.4736000000012</v>
      </c>
      <c r="E757" s="6">
        <f t="shared" si="30"/>
        <v>2138.08896</v>
      </c>
      <c r="F757" s="6">
        <f t="shared" si="30"/>
        <v>4450.3603200000007</v>
      </c>
      <c r="G757" s="6">
        <f t="shared" si="30"/>
        <v>6841.0137600000007</v>
      </c>
      <c r="H757" s="6">
        <f t="shared" si="30"/>
        <v>4620.1881599999997</v>
      </c>
      <c r="I757" s="6">
        <f t="shared" si="30"/>
        <v>10882.045439999998</v>
      </c>
      <c r="J757" s="6">
        <f t="shared" si="30"/>
        <v>3187.5379200000002</v>
      </c>
      <c r="K757" s="6">
        <f t="shared" si="30"/>
        <v>1101.7036799999998</v>
      </c>
      <c r="L757" s="6">
        <f t="shared" si="30"/>
        <v>1345.5590399999999</v>
      </c>
      <c r="M757" s="8">
        <f t="shared" si="30"/>
        <v>3283.33824</v>
      </c>
    </row>
    <row r="758" spans="2:13" x14ac:dyDescent="0.2">
      <c r="B758" s="7">
        <v>41235</v>
      </c>
      <c r="C758" s="18">
        <v>0.504</v>
      </c>
      <c r="D758" s="6">
        <f t="shared" si="30"/>
        <v>5704.4736000000012</v>
      </c>
      <c r="E758" s="6">
        <f t="shared" si="30"/>
        <v>2138.08896</v>
      </c>
      <c r="F758" s="6">
        <f t="shared" si="30"/>
        <v>4450.3603200000007</v>
      </c>
      <c r="G758" s="6">
        <f t="shared" si="30"/>
        <v>6841.0137600000007</v>
      </c>
      <c r="H758" s="6">
        <f t="shared" si="30"/>
        <v>4620.1881599999997</v>
      </c>
      <c r="I758" s="6">
        <f t="shared" si="30"/>
        <v>10882.045439999998</v>
      </c>
      <c r="J758" s="6">
        <f t="shared" si="30"/>
        <v>3187.5379200000002</v>
      </c>
      <c r="K758" s="6">
        <f t="shared" si="30"/>
        <v>1101.7036799999998</v>
      </c>
      <c r="L758" s="6">
        <f t="shared" si="30"/>
        <v>1345.5590399999999</v>
      </c>
      <c r="M758" s="8">
        <f t="shared" si="30"/>
        <v>3283.33824</v>
      </c>
    </row>
    <row r="759" spans="2:13" x14ac:dyDescent="0.2">
      <c r="B759" s="7">
        <v>41236</v>
      </c>
      <c r="C759" s="18">
        <v>0.504</v>
      </c>
      <c r="D759" s="6">
        <f t="shared" si="30"/>
        <v>5704.4736000000012</v>
      </c>
      <c r="E759" s="6">
        <f t="shared" si="30"/>
        <v>2138.08896</v>
      </c>
      <c r="F759" s="6">
        <f t="shared" si="30"/>
        <v>4450.3603200000007</v>
      </c>
      <c r="G759" s="6">
        <f t="shared" si="30"/>
        <v>6841.0137600000007</v>
      </c>
      <c r="H759" s="6">
        <f t="shared" si="30"/>
        <v>4620.1881599999997</v>
      </c>
      <c r="I759" s="6">
        <f t="shared" si="30"/>
        <v>10882.045439999998</v>
      </c>
      <c r="J759" s="6">
        <f t="shared" si="30"/>
        <v>3187.5379200000002</v>
      </c>
      <c r="K759" s="6">
        <f t="shared" si="30"/>
        <v>1101.7036799999998</v>
      </c>
      <c r="L759" s="6">
        <f t="shared" si="30"/>
        <v>1345.5590399999999</v>
      </c>
      <c r="M759" s="8">
        <f t="shared" si="30"/>
        <v>3283.33824</v>
      </c>
    </row>
    <row r="760" spans="2:13" x14ac:dyDescent="0.2">
      <c r="B760" s="7">
        <v>41237</v>
      </c>
      <c r="C760" s="18">
        <v>0.45500000000000002</v>
      </c>
      <c r="D760" s="6">
        <f t="shared" si="30"/>
        <v>5149.8719999999994</v>
      </c>
      <c r="E760" s="6">
        <f t="shared" si="30"/>
        <v>1930.2192000000005</v>
      </c>
      <c r="F760" s="6">
        <f t="shared" si="30"/>
        <v>4017.6864</v>
      </c>
      <c r="G760" s="6">
        <f t="shared" si="30"/>
        <v>6175.9152000000004</v>
      </c>
      <c r="H760" s="6">
        <f t="shared" si="30"/>
        <v>4171.0032000000001</v>
      </c>
      <c r="I760" s="6">
        <f t="shared" si="30"/>
        <v>9824.0688000000009</v>
      </c>
      <c r="J760" s="6">
        <f t="shared" si="30"/>
        <v>2877.6384000000003</v>
      </c>
      <c r="K760" s="6">
        <f t="shared" si="30"/>
        <v>994.59359999999981</v>
      </c>
      <c r="L760" s="6">
        <f t="shared" si="30"/>
        <v>1214.7408000000003</v>
      </c>
      <c r="M760" s="8">
        <f t="shared" si="30"/>
        <v>2964.1248000000005</v>
      </c>
    </row>
    <row r="761" spans="2:13" x14ac:dyDescent="0.2">
      <c r="B761" s="7">
        <v>41238</v>
      </c>
      <c r="C761" s="18">
        <v>0.48799999999999999</v>
      </c>
      <c r="D761" s="6">
        <f t="shared" si="30"/>
        <v>5523.3791999999994</v>
      </c>
      <c r="E761" s="6">
        <f t="shared" si="30"/>
        <v>2070.2131199999999</v>
      </c>
      <c r="F761" s="6">
        <f t="shared" si="30"/>
        <v>4309.0790399999996</v>
      </c>
      <c r="G761" s="6">
        <f t="shared" si="30"/>
        <v>6623.8387199999997</v>
      </c>
      <c r="H761" s="6">
        <f t="shared" si="30"/>
        <v>4473.5155199999999</v>
      </c>
      <c r="I761" s="6">
        <f t="shared" si="30"/>
        <v>10536.583679999998</v>
      </c>
      <c r="J761" s="6">
        <f t="shared" si="30"/>
        <v>3086.3462400000003</v>
      </c>
      <c r="K761" s="6">
        <f t="shared" si="30"/>
        <v>1066.7289600000001</v>
      </c>
      <c r="L761" s="6">
        <f t="shared" si="30"/>
        <v>1302.8428799999999</v>
      </c>
      <c r="M761" s="8">
        <f t="shared" si="30"/>
        <v>3179.1052799999998</v>
      </c>
    </row>
    <row r="762" spans="2:13" x14ac:dyDescent="0.2">
      <c r="B762" s="7">
        <v>41239</v>
      </c>
      <c r="C762" s="18">
        <v>0.48799999999999999</v>
      </c>
      <c r="D762" s="6">
        <f t="shared" si="30"/>
        <v>5523.3791999999994</v>
      </c>
      <c r="E762" s="6">
        <f t="shared" si="30"/>
        <v>2070.2131199999999</v>
      </c>
      <c r="F762" s="6">
        <f t="shared" si="30"/>
        <v>4309.0790399999996</v>
      </c>
      <c r="G762" s="6">
        <f t="shared" si="30"/>
        <v>6623.8387199999997</v>
      </c>
      <c r="H762" s="6">
        <f t="shared" si="30"/>
        <v>4473.5155199999999</v>
      </c>
      <c r="I762" s="6">
        <f t="shared" si="30"/>
        <v>10536.583679999998</v>
      </c>
      <c r="J762" s="6">
        <f t="shared" si="30"/>
        <v>3086.3462400000003</v>
      </c>
      <c r="K762" s="6">
        <f t="shared" si="30"/>
        <v>1066.7289600000001</v>
      </c>
      <c r="L762" s="6">
        <f t="shared" si="30"/>
        <v>1302.8428799999999</v>
      </c>
      <c r="M762" s="8">
        <f t="shared" si="30"/>
        <v>3179.1052799999998</v>
      </c>
    </row>
    <row r="763" spans="2:13" x14ac:dyDescent="0.2">
      <c r="B763" s="7">
        <v>41240</v>
      </c>
      <c r="C763" s="18">
        <v>0.42299999999999999</v>
      </c>
      <c r="D763" s="6">
        <f t="shared" si="30"/>
        <v>4787.6831999999995</v>
      </c>
      <c r="E763" s="6">
        <f t="shared" si="30"/>
        <v>1794.4675200000001</v>
      </c>
      <c r="F763" s="6">
        <f t="shared" si="30"/>
        <v>3735.1238400000002</v>
      </c>
      <c r="G763" s="6">
        <f t="shared" si="30"/>
        <v>5741.5651200000002</v>
      </c>
      <c r="H763" s="6">
        <f t="shared" si="30"/>
        <v>3877.6579199999996</v>
      </c>
      <c r="I763" s="6">
        <f t="shared" si="30"/>
        <v>9133.1452799999988</v>
      </c>
      <c r="J763" s="6">
        <f t="shared" si="30"/>
        <v>2675.25504</v>
      </c>
      <c r="K763" s="6">
        <f t="shared" si="30"/>
        <v>924.64415999999994</v>
      </c>
      <c r="L763" s="6">
        <f t="shared" si="30"/>
        <v>1129.3084799999999</v>
      </c>
      <c r="M763" s="8">
        <f t="shared" si="30"/>
        <v>2755.65888</v>
      </c>
    </row>
    <row r="764" spans="2:13" x14ac:dyDescent="0.2">
      <c r="B764" s="7">
        <v>41241</v>
      </c>
      <c r="C764" s="18">
        <v>0.26</v>
      </c>
      <c r="D764" s="6">
        <f t="shared" si="30"/>
        <v>2942.7840000000001</v>
      </c>
      <c r="E764" s="6">
        <f t="shared" si="30"/>
        <v>1102.9824000000001</v>
      </c>
      <c r="F764" s="6">
        <f t="shared" si="30"/>
        <v>2295.8208000000004</v>
      </c>
      <c r="G764" s="6">
        <f t="shared" si="30"/>
        <v>3529.0944</v>
      </c>
      <c r="H764" s="6">
        <f t="shared" si="30"/>
        <v>2383.4304000000002</v>
      </c>
      <c r="I764" s="6">
        <f t="shared" si="30"/>
        <v>5613.7536</v>
      </c>
      <c r="J764" s="6">
        <f t="shared" si="30"/>
        <v>1644.3648000000003</v>
      </c>
      <c r="K764" s="6">
        <f t="shared" si="30"/>
        <v>568.33920000000001</v>
      </c>
      <c r="L764" s="6">
        <f t="shared" si="30"/>
        <v>694.13760000000013</v>
      </c>
      <c r="M764" s="8">
        <f t="shared" si="30"/>
        <v>1693.7856000000002</v>
      </c>
    </row>
    <row r="765" spans="2:13" x14ac:dyDescent="0.2">
      <c r="B765" s="7">
        <v>41242</v>
      </c>
      <c r="C765" s="18">
        <v>0.22800000000000001</v>
      </c>
      <c r="D765" s="6">
        <f t="shared" si="30"/>
        <v>2580.5951999999997</v>
      </c>
      <c r="E765" s="6">
        <f t="shared" si="30"/>
        <v>967.23072000000002</v>
      </c>
      <c r="F765" s="6">
        <f t="shared" si="30"/>
        <v>2013.2582400000001</v>
      </c>
      <c r="G765" s="6">
        <f t="shared" si="30"/>
        <v>3094.7443200000002</v>
      </c>
      <c r="H765" s="6">
        <f t="shared" si="30"/>
        <v>2090.0851200000002</v>
      </c>
      <c r="I765" s="6">
        <f t="shared" si="30"/>
        <v>4922.8300799999988</v>
      </c>
      <c r="J765" s="6">
        <f t="shared" si="30"/>
        <v>1441.9814400000002</v>
      </c>
      <c r="K765" s="6">
        <f t="shared" si="30"/>
        <v>498.38976000000002</v>
      </c>
      <c r="L765" s="6">
        <f t="shared" si="30"/>
        <v>608.70528000000002</v>
      </c>
      <c r="M765" s="8">
        <f t="shared" si="30"/>
        <v>1485.3196799999998</v>
      </c>
    </row>
    <row r="766" spans="2:13" x14ac:dyDescent="0.2">
      <c r="B766" s="7">
        <v>41243</v>
      </c>
      <c r="C766" s="18">
        <v>0.17899999999999999</v>
      </c>
      <c r="D766" s="6">
        <f t="shared" si="30"/>
        <v>2025.9935999999998</v>
      </c>
      <c r="E766" s="6">
        <f t="shared" si="30"/>
        <v>759.36095999999986</v>
      </c>
      <c r="F766" s="6">
        <f t="shared" si="30"/>
        <v>1580.5843199999999</v>
      </c>
      <c r="G766" s="6">
        <f t="shared" si="30"/>
        <v>2429.6457599999999</v>
      </c>
      <c r="H766" s="6">
        <f t="shared" si="30"/>
        <v>1640.9001599999997</v>
      </c>
      <c r="I766" s="6">
        <f t="shared" si="30"/>
        <v>3864.8534399999999</v>
      </c>
      <c r="J766" s="6">
        <f t="shared" si="30"/>
        <v>1132.0819199999999</v>
      </c>
      <c r="K766" s="6">
        <f t="shared" si="30"/>
        <v>391.27967999999993</v>
      </c>
      <c r="L766" s="6">
        <f t="shared" si="30"/>
        <v>477.88703999999996</v>
      </c>
      <c r="M766" s="8">
        <f t="shared" si="30"/>
        <v>1166.1062399999998</v>
      </c>
    </row>
    <row r="767" spans="2:13" x14ac:dyDescent="0.2">
      <c r="B767" s="7">
        <v>41244</v>
      </c>
      <c r="C767" s="18">
        <v>0.19</v>
      </c>
      <c r="D767" s="6">
        <f t="shared" si="30"/>
        <v>2150.4959999999996</v>
      </c>
      <c r="E767" s="6">
        <f t="shared" si="30"/>
        <v>806.02560000000017</v>
      </c>
      <c r="F767" s="6">
        <f t="shared" si="30"/>
        <v>1677.7151999999999</v>
      </c>
      <c r="G767" s="6">
        <f t="shared" si="30"/>
        <v>2578.9536000000003</v>
      </c>
      <c r="H767" s="6">
        <f t="shared" si="30"/>
        <v>1741.7375999999997</v>
      </c>
      <c r="I767" s="6">
        <f t="shared" si="30"/>
        <v>4102.3584000000001</v>
      </c>
      <c r="J767" s="6">
        <f t="shared" si="30"/>
        <v>1201.6512</v>
      </c>
      <c r="K767" s="6">
        <f t="shared" si="30"/>
        <v>415.32479999999998</v>
      </c>
      <c r="L767" s="6">
        <f t="shared" si="30"/>
        <v>507.25439999999998</v>
      </c>
      <c r="M767" s="8">
        <f t="shared" si="30"/>
        <v>1237.7664000000002</v>
      </c>
    </row>
    <row r="768" spans="2:13" x14ac:dyDescent="0.2">
      <c r="B768" s="7">
        <v>41245</v>
      </c>
      <c r="C768" s="18">
        <v>0.19</v>
      </c>
      <c r="D768" s="6">
        <f t="shared" si="30"/>
        <v>2150.4959999999996</v>
      </c>
      <c r="E768" s="6">
        <f t="shared" si="30"/>
        <v>806.02560000000017</v>
      </c>
      <c r="F768" s="6">
        <f t="shared" si="30"/>
        <v>1677.7151999999999</v>
      </c>
      <c r="G768" s="6">
        <f t="shared" si="30"/>
        <v>2578.9536000000003</v>
      </c>
      <c r="H768" s="6">
        <f t="shared" si="30"/>
        <v>1741.7375999999997</v>
      </c>
      <c r="I768" s="6">
        <f t="shared" si="30"/>
        <v>4102.3584000000001</v>
      </c>
      <c r="J768" s="6">
        <f t="shared" si="30"/>
        <v>1201.6512</v>
      </c>
      <c r="K768" s="6">
        <f t="shared" si="30"/>
        <v>415.32479999999998</v>
      </c>
      <c r="L768" s="6">
        <f t="shared" si="30"/>
        <v>507.25439999999998</v>
      </c>
      <c r="M768" s="8">
        <f t="shared" si="30"/>
        <v>1237.7664000000002</v>
      </c>
    </row>
    <row r="769" spans="2:13" x14ac:dyDescent="0.2">
      <c r="B769" s="7">
        <v>41246</v>
      </c>
      <c r="C769" s="18">
        <v>0.19</v>
      </c>
      <c r="D769" s="6">
        <f t="shared" si="30"/>
        <v>2150.4959999999996</v>
      </c>
      <c r="E769" s="6">
        <f t="shared" si="30"/>
        <v>806.02560000000017</v>
      </c>
      <c r="F769" s="6">
        <f t="shared" si="30"/>
        <v>1677.7151999999999</v>
      </c>
      <c r="G769" s="6">
        <f t="shared" si="30"/>
        <v>2578.9536000000003</v>
      </c>
      <c r="H769" s="6">
        <f t="shared" si="30"/>
        <v>1741.7375999999997</v>
      </c>
      <c r="I769" s="6">
        <f t="shared" si="30"/>
        <v>4102.3584000000001</v>
      </c>
      <c r="J769" s="6">
        <f t="shared" si="30"/>
        <v>1201.6512</v>
      </c>
      <c r="K769" s="6">
        <f t="shared" si="30"/>
        <v>415.32479999999998</v>
      </c>
      <c r="L769" s="6">
        <f t="shared" si="30"/>
        <v>507.25439999999998</v>
      </c>
      <c r="M769" s="8">
        <f t="shared" si="30"/>
        <v>1237.7664000000002</v>
      </c>
    </row>
    <row r="770" spans="2:13" x14ac:dyDescent="0.2">
      <c r="B770" s="7">
        <v>41247</v>
      </c>
      <c r="C770" s="18">
        <v>0.19</v>
      </c>
      <c r="D770" s="6">
        <f t="shared" si="30"/>
        <v>2150.4959999999996</v>
      </c>
      <c r="E770" s="6">
        <f t="shared" si="30"/>
        <v>806.02560000000017</v>
      </c>
      <c r="F770" s="6">
        <f t="shared" si="30"/>
        <v>1677.7151999999999</v>
      </c>
      <c r="G770" s="6">
        <f t="shared" si="30"/>
        <v>2578.9536000000003</v>
      </c>
      <c r="H770" s="6">
        <f t="shared" si="30"/>
        <v>1741.7375999999997</v>
      </c>
      <c r="I770" s="6">
        <f t="shared" si="30"/>
        <v>4102.3584000000001</v>
      </c>
      <c r="J770" s="6">
        <f t="shared" si="30"/>
        <v>1201.6512</v>
      </c>
      <c r="K770" s="6">
        <f t="shared" si="30"/>
        <v>415.32479999999998</v>
      </c>
      <c r="L770" s="6">
        <f t="shared" si="30"/>
        <v>507.25439999999998</v>
      </c>
      <c r="M770" s="8">
        <f t="shared" si="30"/>
        <v>1237.7664000000002</v>
      </c>
    </row>
    <row r="771" spans="2:13" x14ac:dyDescent="0.2">
      <c r="B771" s="7">
        <v>41248</v>
      </c>
      <c r="C771" s="18">
        <v>0.19</v>
      </c>
      <c r="D771" s="6">
        <f t="shared" si="30"/>
        <v>2150.4959999999996</v>
      </c>
      <c r="E771" s="6">
        <f t="shared" si="30"/>
        <v>806.02560000000017</v>
      </c>
      <c r="F771" s="6">
        <f t="shared" si="30"/>
        <v>1677.7151999999999</v>
      </c>
      <c r="G771" s="6">
        <f t="shared" si="30"/>
        <v>2578.9536000000003</v>
      </c>
      <c r="H771" s="6">
        <f t="shared" si="30"/>
        <v>1741.7375999999997</v>
      </c>
      <c r="I771" s="6">
        <f t="shared" si="30"/>
        <v>4102.3584000000001</v>
      </c>
      <c r="J771" s="6">
        <f t="shared" si="30"/>
        <v>1201.6512</v>
      </c>
      <c r="K771" s="6">
        <f t="shared" si="30"/>
        <v>415.32479999999998</v>
      </c>
      <c r="L771" s="6">
        <f t="shared" si="30"/>
        <v>507.25439999999998</v>
      </c>
      <c r="M771" s="8">
        <f t="shared" si="30"/>
        <v>1237.7664000000002</v>
      </c>
    </row>
    <row r="772" spans="2:13" x14ac:dyDescent="0.2">
      <c r="B772" s="7">
        <v>41249</v>
      </c>
      <c r="C772" s="18">
        <v>0.19</v>
      </c>
      <c r="D772" s="6">
        <f t="shared" si="30"/>
        <v>2150.4959999999996</v>
      </c>
      <c r="E772" s="6">
        <f t="shared" si="30"/>
        <v>806.02560000000017</v>
      </c>
      <c r="F772" s="6">
        <f t="shared" si="30"/>
        <v>1677.7151999999999</v>
      </c>
      <c r="G772" s="6">
        <f t="shared" si="30"/>
        <v>2578.9536000000003</v>
      </c>
      <c r="H772" s="6">
        <f t="shared" si="30"/>
        <v>1741.7375999999997</v>
      </c>
      <c r="I772" s="6">
        <f t="shared" si="30"/>
        <v>4102.3584000000001</v>
      </c>
      <c r="J772" s="6">
        <f t="shared" si="30"/>
        <v>1201.6512</v>
      </c>
      <c r="K772" s="6">
        <f t="shared" si="30"/>
        <v>415.32479999999998</v>
      </c>
      <c r="L772" s="6">
        <f t="shared" si="30"/>
        <v>507.25439999999998</v>
      </c>
      <c r="M772" s="8">
        <f t="shared" si="30"/>
        <v>1237.7664000000002</v>
      </c>
    </row>
    <row r="773" spans="2:13" x14ac:dyDescent="0.2">
      <c r="B773" s="7">
        <v>41250</v>
      </c>
      <c r="C773" s="18">
        <v>0.19</v>
      </c>
      <c r="D773" s="6">
        <f t="shared" si="30"/>
        <v>2150.4959999999996</v>
      </c>
      <c r="E773" s="6">
        <f t="shared" si="30"/>
        <v>806.02560000000017</v>
      </c>
      <c r="F773" s="6">
        <f t="shared" si="30"/>
        <v>1677.7151999999999</v>
      </c>
      <c r="G773" s="6">
        <f t="shared" ref="F773:M804" si="31">$C773*G$5*24*3600/100</f>
        <v>2578.9536000000003</v>
      </c>
      <c r="H773" s="6">
        <f t="shared" si="31"/>
        <v>1741.7375999999997</v>
      </c>
      <c r="I773" s="6">
        <f t="shared" si="31"/>
        <v>4102.3584000000001</v>
      </c>
      <c r="J773" s="6">
        <f t="shared" si="31"/>
        <v>1201.6512</v>
      </c>
      <c r="K773" s="6">
        <f t="shared" si="31"/>
        <v>415.32479999999998</v>
      </c>
      <c r="L773" s="6">
        <f t="shared" si="31"/>
        <v>507.25439999999998</v>
      </c>
      <c r="M773" s="8">
        <f t="shared" si="31"/>
        <v>1237.7664000000002</v>
      </c>
    </row>
    <row r="774" spans="2:13" x14ac:dyDescent="0.2">
      <c r="B774" s="7">
        <v>41251</v>
      </c>
      <c r="C774" s="18">
        <v>0.45700000000000002</v>
      </c>
      <c r="D774" s="6">
        <f t="shared" ref="D774:M824" si="32">$C774*D$5*24*3600/100</f>
        <v>5172.5087999999996</v>
      </c>
      <c r="E774" s="6">
        <f t="shared" si="32"/>
        <v>1938.7036800000001</v>
      </c>
      <c r="F774" s="6">
        <f t="shared" si="31"/>
        <v>4035.3465600000009</v>
      </c>
      <c r="G774" s="6">
        <f t="shared" si="31"/>
        <v>6203.0620799999997</v>
      </c>
      <c r="H774" s="6">
        <f t="shared" si="31"/>
        <v>4189.3372799999997</v>
      </c>
      <c r="I774" s="6">
        <f t="shared" si="31"/>
        <v>9867.2515200000016</v>
      </c>
      <c r="J774" s="6">
        <f t="shared" si="31"/>
        <v>2890.2873600000003</v>
      </c>
      <c r="K774" s="6">
        <f t="shared" si="31"/>
        <v>998.96544000000006</v>
      </c>
      <c r="L774" s="6">
        <f t="shared" si="31"/>
        <v>1220.08032</v>
      </c>
      <c r="M774" s="8">
        <f t="shared" si="31"/>
        <v>2977.1539200000007</v>
      </c>
    </row>
    <row r="775" spans="2:13" x14ac:dyDescent="0.2">
      <c r="B775" s="7">
        <v>41252</v>
      </c>
      <c r="C775" s="18">
        <v>0.438</v>
      </c>
      <c r="D775" s="6">
        <f t="shared" si="32"/>
        <v>4957.4592000000002</v>
      </c>
      <c r="E775" s="6">
        <f t="shared" si="32"/>
        <v>1858.1011200000003</v>
      </c>
      <c r="F775" s="6">
        <f t="shared" si="31"/>
        <v>3867.5750400000006</v>
      </c>
      <c r="G775" s="6">
        <f t="shared" si="31"/>
        <v>5945.1667200000002</v>
      </c>
      <c r="H775" s="6">
        <f t="shared" si="31"/>
        <v>4015.1635200000001</v>
      </c>
      <c r="I775" s="6">
        <f t="shared" si="31"/>
        <v>9457.0156800000004</v>
      </c>
      <c r="J775" s="6">
        <f t="shared" si="31"/>
        <v>2770.1222399999997</v>
      </c>
      <c r="K775" s="6">
        <f t="shared" si="31"/>
        <v>957.43295999999998</v>
      </c>
      <c r="L775" s="6">
        <f t="shared" si="31"/>
        <v>1169.3548799999999</v>
      </c>
      <c r="M775" s="8">
        <f t="shared" si="31"/>
        <v>2853.3772800000002</v>
      </c>
    </row>
    <row r="776" spans="2:13" x14ac:dyDescent="0.2">
      <c r="B776" s="7">
        <v>41253</v>
      </c>
      <c r="C776" s="18">
        <v>0.57099999999999995</v>
      </c>
      <c r="D776" s="6">
        <f t="shared" si="32"/>
        <v>6462.8063999999986</v>
      </c>
      <c r="E776" s="6">
        <f t="shared" si="32"/>
        <v>2422.3190400000003</v>
      </c>
      <c r="F776" s="6">
        <f t="shared" si="31"/>
        <v>5041.9756799999996</v>
      </c>
      <c r="G776" s="6">
        <f t="shared" si="31"/>
        <v>7750.4342399999987</v>
      </c>
      <c r="H776" s="6">
        <f t="shared" si="31"/>
        <v>5234.3798399999987</v>
      </c>
      <c r="I776" s="6">
        <f t="shared" si="31"/>
        <v>12328.666559999998</v>
      </c>
      <c r="J776" s="6">
        <f t="shared" si="31"/>
        <v>3611.2780799999996</v>
      </c>
      <c r="K776" s="6">
        <f t="shared" si="31"/>
        <v>1248.1603199999997</v>
      </c>
      <c r="L776" s="6">
        <f t="shared" si="31"/>
        <v>1524.4329599999996</v>
      </c>
      <c r="M776" s="8">
        <f t="shared" si="31"/>
        <v>3719.8137599999991</v>
      </c>
    </row>
    <row r="777" spans="2:13" x14ac:dyDescent="0.2">
      <c r="B777" s="7">
        <v>41254</v>
      </c>
      <c r="C777" s="18">
        <v>0.628</v>
      </c>
      <c r="D777" s="6">
        <f t="shared" si="32"/>
        <v>7107.9552000000003</v>
      </c>
      <c r="E777" s="6">
        <f t="shared" si="32"/>
        <v>2664.1267200000002</v>
      </c>
      <c r="F777" s="6">
        <f t="shared" si="31"/>
        <v>5545.2902399999994</v>
      </c>
      <c r="G777" s="6">
        <f t="shared" si="31"/>
        <v>8524.12032</v>
      </c>
      <c r="H777" s="6">
        <f t="shared" si="31"/>
        <v>5756.9011199999995</v>
      </c>
      <c r="I777" s="6">
        <f t="shared" si="31"/>
        <v>13559.374079999998</v>
      </c>
      <c r="J777" s="6">
        <f t="shared" si="31"/>
        <v>3971.7734400000004</v>
      </c>
      <c r="K777" s="6">
        <f t="shared" si="31"/>
        <v>1372.7577599999997</v>
      </c>
      <c r="L777" s="6">
        <f t="shared" si="31"/>
        <v>1676.6092799999999</v>
      </c>
      <c r="M777" s="8">
        <f t="shared" si="31"/>
        <v>4091.1436800000001</v>
      </c>
    </row>
    <row r="778" spans="2:13" x14ac:dyDescent="0.2">
      <c r="B778" s="7">
        <v>41255</v>
      </c>
      <c r="C778" s="18">
        <v>0.628</v>
      </c>
      <c r="D778" s="6">
        <f t="shared" si="32"/>
        <v>7107.9552000000003</v>
      </c>
      <c r="E778" s="6">
        <f t="shared" si="32"/>
        <v>2664.1267200000002</v>
      </c>
      <c r="F778" s="6">
        <f t="shared" si="31"/>
        <v>5545.2902399999994</v>
      </c>
      <c r="G778" s="6">
        <f t="shared" si="31"/>
        <v>8524.12032</v>
      </c>
      <c r="H778" s="6">
        <f t="shared" si="31"/>
        <v>5756.9011199999995</v>
      </c>
      <c r="I778" s="6">
        <f t="shared" si="31"/>
        <v>13559.374079999998</v>
      </c>
      <c r="J778" s="6">
        <f t="shared" si="31"/>
        <v>3971.7734400000004</v>
      </c>
      <c r="K778" s="6">
        <f t="shared" si="31"/>
        <v>1372.7577599999997</v>
      </c>
      <c r="L778" s="6">
        <f t="shared" si="31"/>
        <v>1676.6092799999999</v>
      </c>
      <c r="M778" s="8">
        <f t="shared" si="31"/>
        <v>4091.1436800000001</v>
      </c>
    </row>
    <row r="779" spans="2:13" x14ac:dyDescent="0.2">
      <c r="B779" s="7">
        <v>41256</v>
      </c>
      <c r="C779" s="18">
        <v>0.628</v>
      </c>
      <c r="D779" s="6">
        <f t="shared" si="32"/>
        <v>7107.9552000000003</v>
      </c>
      <c r="E779" s="6">
        <f t="shared" si="32"/>
        <v>2664.1267200000002</v>
      </c>
      <c r="F779" s="6">
        <f t="shared" si="31"/>
        <v>5545.2902399999994</v>
      </c>
      <c r="G779" s="6">
        <f t="shared" si="31"/>
        <v>8524.12032</v>
      </c>
      <c r="H779" s="6">
        <f t="shared" si="31"/>
        <v>5756.9011199999995</v>
      </c>
      <c r="I779" s="6">
        <f t="shared" si="31"/>
        <v>13559.374079999998</v>
      </c>
      <c r="J779" s="6">
        <f t="shared" si="31"/>
        <v>3971.7734400000004</v>
      </c>
      <c r="K779" s="6">
        <f t="shared" si="31"/>
        <v>1372.7577599999997</v>
      </c>
      <c r="L779" s="6">
        <f t="shared" si="31"/>
        <v>1676.6092799999999</v>
      </c>
      <c r="M779" s="8">
        <f t="shared" si="31"/>
        <v>4091.1436800000001</v>
      </c>
    </row>
    <row r="780" spans="2:13" x14ac:dyDescent="0.2">
      <c r="B780" s="7">
        <v>41257</v>
      </c>
      <c r="C780" s="18">
        <v>0.628</v>
      </c>
      <c r="D780" s="6">
        <f t="shared" si="32"/>
        <v>7107.9552000000003</v>
      </c>
      <c r="E780" s="6">
        <f t="shared" si="32"/>
        <v>2664.1267200000002</v>
      </c>
      <c r="F780" s="6">
        <f t="shared" si="31"/>
        <v>5545.2902399999994</v>
      </c>
      <c r="G780" s="6">
        <f t="shared" si="31"/>
        <v>8524.12032</v>
      </c>
      <c r="H780" s="6">
        <f t="shared" si="31"/>
        <v>5756.9011199999995</v>
      </c>
      <c r="I780" s="6">
        <f t="shared" si="31"/>
        <v>13559.374079999998</v>
      </c>
      <c r="J780" s="6">
        <f t="shared" si="31"/>
        <v>3971.7734400000004</v>
      </c>
      <c r="K780" s="6">
        <f t="shared" si="31"/>
        <v>1372.7577599999997</v>
      </c>
      <c r="L780" s="6">
        <f t="shared" si="31"/>
        <v>1676.6092799999999</v>
      </c>
      <c r="M780" s="8">
        <f t="shared" si="31"/>
        <v>4091.1436800000001</v>
      </c>
    </row>
    <row r="781" spans="2:13" x14ac:dyDescent="0.2">
      <c r="B781" s="7">
        <v>41258</v>
      </c>
      <c r="C781" s="18">
        <v>0.628</v>
      </c>
      <c r="D781" s="6">
        <f t="shared" si="32"/>
        <v>7107.9552000000003</v>
      </c>
      <c r="E781" s="6">
        <f t="shared" si="32"/>
        <v>2664.1267200000002</v>
      </c>
      <c r="F781" s="6">
        <f t="shared" si="31"/>
        <v>5545.2902399999994</v>
      </c>
      <c r="G781" s="6">
        <f t="shared" si="31"/>
        <v>8524.12032</v>
      </c>
      <c r="H781" s="6">
        <f t="shared" si="31"/>
        <v>5756.9011199999995</v>
      </c>
      <c r="I781" s="6">
        <f t="shared" si="31"/>
        <v>13559.374079999998</v>
      </c>
      <c r="J781" s="6">
        <f t="shared" si="31"/>
        <v>3971.7734400000004</v>
      </c>
      <c r="K781" s="6">
        <f t="shared" si="31"/>
        <v>1372.7577599999997</v>
      </c>
      <c r="L781" s="6">
        <f t="shared" si="31"/>
        <v>1676.6092799999999</v>
      </c>
      <c r="M781" s="8">
        <f t="shared" si="31"/>
        <v>4091.1436800000001</v>
      </c>
    </row>
    <row r="782" spans="2:13" x14ac:dyDescent="0.2">
      <c r="B782" s="7">
        <v>41259</v>
      </c>
      <c r="C782" s="18">
        <v>0.628</v>
      </c>
      <c r="D782" s="6">
        <f t="shared" si="32"/>
        <v>7107.9552000000003</v>
      </c>
      <c r="E782" s="6">
        <f t="shared" si="32"/>
        <v>2664.1267200000002</v>
      </c>
      <c r="F782" s="6">
        <f t="shared" si="31"/>
        <v>5545.2902399999994</v>
      </c>
      <c r="G782" s="6">
        <f t="shared" si="31"/>
        <v>8524.12032</v>
      </c>
      <c r="H782" s="6">
        <f t="shared" si="31"/>
        <v>5756.9011199999995</v>
      </c>
      <c r="I782" s="6">
        <f t="shared" si="31"/>
        <v>13559.374079999998</v>
      </c>
      <c r="J782" s="6">
        <f t="shared" si="31"/>
        <v>3971.7734400000004</v>
      </c>
      <c r="K782" s="6">
        <f t="shared" si="31"/>
        <v>1372.7577599999997</v>
      </c>
      <c r="L782" s="6">
        <f t="shared" si="31"/>
        <v>1676.6092799999999</v>
      </c>
      <c r="M782" s="8">
        <f t="shared" si="31"/>
        <v>4091.1436800000001</v>
      </c>
    </row>
    <row r="783" spans="2:13" x14ac:dyDescent="0.2">
      <c r="B783" s="7">
        <v>41260</v>
      </c>
      <c r="C783" s="18">
        <v>0.628</v>
      </c>
      <c r="D783" s="6">
        <f t="shared" si="32"/>
        <v>7107.9552000000003</v>
      </c>
      <c r="E783" s="6">
        <f t="shared" si="32"/>
        <v>2664.1267200000002</v>
      </c>
      <c r="F783" s="6">
        <f t="shared" si="31"/>
        <v>5545.2902399999994</v>
      </c>
      <c r="G783" s="6">
        <f t="shared" si="31"/>
        <v>8524.12032</v>
      </c>
      <c r="H783" s="6">
        <f t="shared" si="31"/>
        <v>5756.9011199999995</v>
      </c>
      <c r="I783" s="6">
        <f t="shared" si="31"/>
        <v>13559.374079999998</v>
      </c>
      <c r="J783" s="6">
        <f t="shared" si="31"/>
        <v>3971.7734400000004</v>
      </c>
      <c r="K783" s="6">
        <f t="shared" si="31"/>
        <v>1372.7577599999997</v>
      </c>
      <c r="L783" s="6">
        <f t="shared" si="31"/>
        <v>1676.6092799999999</v>
      </c>
      <c r="M783" s="8">
        <f t="shared" si="31"/>
        <v>4091.1436800000001</v>
      </c>
    </row>
    <row r="784" spans="2:13" x14ac:dyDescent="0.2">
      <c r="B784" s="7">
        <v>41261</v>
      </c>
      <c r="C784" s="18">
        <v>0.628</v>
      </c>
      <c r="D784" s="6">
        <f t="shared" si="32"/>
        <v>7107.9552000000003</v>
      </c>
      <c r="E784" s="6">
        <f t="shared" si="32"/>
        <v>2664.1267200000002</v>
      </c>
      <c r="F784" s="6">
        <f t="shared" si="31"/>
        <v>5545.2902399999994</v>
      </c>
      <c r="G784" s="6">
        <f t="shared" si="31"/>
        <v>8524.12032</v>
      </c>
      <c r="H784" s="6">
        <f t="shared" si="31"/>
        <v>5756.9011199999995</v>
      </c>
      <c r="I784" s="6">
        <f t="shared" si="31"/>
        <v>13559.374079999998</v>
      </c>
      <c r="J784" s="6">
        <f t="shared" si="31"/>
        <v>3971.7734400000004</v>
      </c>
      <c r="K784" s="6">
        <f t="shared" si="31"/>
        <v>1372.7577599999997</v>
      </c>
      <c r="L784" s="6">
        <f t="shared" si="31"/>
        <v>1676.6092799999999</v>
      </c>
      <c r="M784" s="8">
        <f t="shared" si="31"/>
        <v>4091.1436800000001</v>
      </c>
    </row>
    <row r="785" spans="2:13" x14ac:dyDescent="0.2">
      <c r="B785" s="7">
        <v>41262</v>
      </c>
      <c r="C785" s="18">
        <v>0.47599999999999998</v>
      </c>
      <c r="D785" s="6">
        <f t="shared" si="32"/>
        <v>5387.5584000000008</v>
      </c>
      <c r="E785" s="6">
        <f t="shared" si="32"/>
        <v>2019.3062399999999</v>
      </c>
      <c r="F785" s="6">
        <f t="shared" si="31"/>
        <v>4203.1180800000002</v>
      </c>
      <c r="G785" s="6">
        <f t="shared" si="31"/>
        <v>6460.957440000001</v>
      </c>
      <c r="H785" s="6">
        <f t="shared" si="31"/>
        <v>4363.5110399999994</v>
      </c>
      <c r="I785" s="6">
        <f t="shared" si="31"/>
        <v>10277.487359999999</v>
      </c>
      <c r="J785" s="6">
        <f t="shared" si="31"/>
        <v>3010.4524799999995</v>
      </c>
      <c r="K785" s="6">
        <f t="shared" si="31"/>
        <v>1040.4979199999998</v>
      </c>
      <c r="L785" s="6">
        <f t="shared" si="31"/>
        <v>1270.80576</v>
      </c>
      <c r="M785" s="8">
        <f t="shared" si="31"/>
        <v>3100.9305599999998</v>
      </c>
    </row>
    <row r="786" spans="2:13" x14ac:dyDescent="0.2">
      <c r="B786" s="7">
        <v>41263</v>
      </c>
      <c r="C786" s="18">
        <v>0.4</v>
      </c>
      <c r="D786" s="6">
        <f t="shared" si="32"/>
        <v>4527.3599999999997</v>
      </c>
      <c r="E786" s="6">
        <f t="shared" si="32"/>
        <v>1696.896</v>
      </c>
      <c r="F786" s="6">
        <f t="shared" si="31"/>
        <v>3532.0319999999997</v>
      </c>
      <c r="G786" s="6">
        <f t="shared" si="31"/>
        <v>5429.3760000000011</v>
      </c>
      <c r="H786" s="6">
        <f t="shared" si="31"/>
        <v>3666.8159999999998</v>
      </c>
      <c r="I786" s="6">
        <f t="shared" si="31"/>
        <v>8636.5439999999999</v>
      </c>
      <c r="J786" s="6">
        <f t="shared" si="31"/>
        <v>2529.7919999999999</v>
      </c>
      <c r="K786" s="6">
        <f t="shared" si="31"/>
        <v>874.36800000000005</v>
      </c>
      <c r="L786" s="6">
        <f t="shared" si="31"/>
        <v>1067.904</v>
      </c>
      <c r="M786" s="8">
        <f t="shared" si="31"/>
        <v>2605.8240000000001</v>
      </c>
    </row>
    <row r="787" spans="2:13" x14ac:dyDescent="0.2">
      <c r="B787" s="7">
        <v>41264</v>
      </c>
      <c r="C787" s="18">
        <v>0.4</v>
      </c>
      <c r="D787" s="6">
        <f t="shared" si="32"/>
        <v>4527.3599999999997</v>
      </c>
      <c r="E787" s="6">
        <f t="shared" si="32"/>
        <v>1696.896</v>
      </c>
      <c r="F787" s="6">
        <f t="shared" si="31"/>
        <v>3532.0319999999997</v>
      </c>
      <c r="G787" s="6">
        <f t="shared" si="31"/>
        <v>5429.3760000000011</v>
      </c>
      <c r="H787" s="6">
        <f t="shared" si="31"/>
        <v>3666.8159999999998</v>
      </c>
      <c r="I787" s="6">
        <f t="shared" si="31"/>
        <v>8636.5439999999999</v>
      </c>
      <c r="J787" s="6">
        <f t="shared" si="31"/>
        <v>2529.7919999999999</v>
      </c>
      <c r="K787" s="6">
        <f t="shared" si="31"/>
        <v>874.36800000000005</v>
      </c>
      <c r="L787" s="6">
        <f t="shared" si="31"/>
        <v>1067.904</v>
      </c>
      <c r="M787" s="8">
        <f t="shared" si="31"/>
        <v>2605.8240000000001</v>
      </c>
    </row>
    <row r="788" spans="2:13" x14ac:dyDescent="0.2">
      <c r="B788" s="7">
        <v>41265</v>
      </c>
      <c r="C788" s="18">
        <v>0.41899999999999998</v>
      </c>
      <c r="D788" s="6">
        <f t="shared" si="32"/>
        <v>4742.409599999999</v>
      </c>
      <c r="E788" s="6">
        <f t="shared" si="32"/>
        <v>1777.49856</v>
      </c>
      <c r="F788" s="6">
        <f t="shared" si="31"/>
        <v>3699.8035199999999</v>
      </c>
      <c r="G788" s="6">
        <f t="shared" si="31"/>
        <v>5687.2713599999997</v>
      </c>
      <c r="H788" s="6">
        <f t="shared" si="31"/>
        <v>3840.989759999999</v>
      </c>
      <c r="I788" s="6">
        <f t="shared" si="31"/>
        <v>9046.7798399999974</v>
      </c>
      <c r="J788" s="6">
        <f t="shared" si="31"/>
        <v>2649.9571199999996</v>
      </c>
      <c r="K788" s="6">
        <f t="shared" si="31"/>
        <v>915.9004799999999</v>
      </c>
      <c r="L788" s="6">
        <f t="shared" si="31"/>
        <v>1118.6294399999999</v>
      </c>
      <c r="M788" s="8">
        <f t="shared" si="31"/>
        <v>2729.6006399999997</v>
      </c>
    </row>
    <row r="789" spans="2:13" x14ac:dyDescent="0.2">
      <c r="B789" s="7">
        <v>41266</v>
      </c>
      <c r="C789" s="18">
        <v>0.34300000000000003</v>
      </c>
      <c r="D789" s="6">
        <f t="shared" si="32"/>
        <v>3882.2111999999997</v>
      </c>
      <c r="E789" s="6">
        <f t="shared" si="32"/>
        <v>1455.0883200000003</v>
      </c>
      <c r="F789" s="6">
        <f t="shared" si="31"/>
        <v>3028.7174400000008</v>
      </c>
      <c r="G789" s="6">
        <f t="shared" si="31"/>
        <v>4655.6899200000007</v>
      </c>
      <c r="H789" s="6">
        <f t="shared" si="31"/>
        <v>3144.2947199999999</v>
      </c>
      <c r="I789" s="6">
        <f t="shared" si="31"/>
        <v>7405.836479999999</v>
      </c>
      <c r="J789" s="6">
        <f t="shared" si="31"/>
        <v>2169.29664</v>
      </c>
      <c r="K789" s="6">
        <f t="shared" si="31"/>
        <v>749.77055999999993</v>
      </c>
      <c r="L789" s="6">
        <f t="shared" si="31"/>
        <v>915.72768000000008</v>
      </c>
      <c r="M789" s="8">
        <f t="shared" si="31"/>
        <v>2234.4940800000004</v>
      </c>
    </row>
    <row r="790" spans="2:13" x14ac:dyDescent="0.2">
      <c r="B790" s="7">
        <v>41267</v>
      </c>
      <c r="C790" s="18">
        <v>0.26600000000000001</v>
      </c>
      <c r="D790" s="6">
        <f t="shared" si="32"/>
        <v>3010.6943999999999</v>
      </c>
      <c r="E790" s="6">
        <f t="shared" si="32"/>
        <v>1128.4358400000001</v>
      </c>
      <c r="F790" s="6">
        <f t="shared" si="31"/>
        <v>2348.8012800000001</v>
      </c>
      <c r="G790" s="6">
        <f t="shared" si="31"/>
        <v>3610.5350400000002</v>
      </c>
      <c r="H790" s="6">
        <f t="shared" si="31"/>
        <v>2438.43264</v>
      </c>
      <c r="I790" s="6">
        <f t="shared" si="31"/>
        <v>5743.3017599999994</v>
      </c>
      <c r="J790" s="6">
        <f t="shared" si="31"/>
        <v>1682.3116800000003</v>
      </c>
      <c r="K790" s="6">
        <f t="shared" si="31"/>
        <v>581.45472000000007</v>
      </c>
      <c r="L790" s="6">
        <f t="shared" si="31"/>
        <v>710.15616</v>
      </c>
      <c r="M790" s="8">
        <f t="shared" si="31"/>
        <v>1732.8729600000004</v>
      </c>
    </row>
    <row r="791" spans="2:13" x14ac:dyDescent="0.2">
      <c r="B791" s="7">
        <v>41268</v>
      </c>
      <c r="C791" s="18">
        <v>0.26600000000000001</v>
      </c>
      <c r="D791" s="6">
        <f t="shared" si="32"/>
        <v>3010.6943999999999</v>
      </c>
      <c r="E791" s="6">
        <f t="shared" si="32"/>
        <v>1128.4358400000001</v>
      </c>
      <c r="F791" s="6">
        <f t="shared" si="31"/>
        <v>2348.8012800000001</v>
      </c>
      <c r="G791" s="6">
        <f t="shared" si="31"/>
        <v>3610.5350400000002</v>
      </c>
      <c r="H791" s="6">
        <f t="shared" si="31"/>
        <v>2438.43264</v>
      </c>
      <c r="I791" s="6">
        <f t="shared" si="31"/>
        <v>5743.3017599999994</v>
      </c>
      <c r="J791" s="6">
        <f t="shared" si="31"/>
        <v>1682.3116800000003</v>
      </c>
      <c r="K791" s="6">
        <f t="shared" si="31"/>
        <v>581.45472000000007</v>
      </c>
      <c r="L791" s="6">
        <f t="shared" si="31"/>
        <v>710.15616</v>
      </c>
      <c r="M791" s="8">
        <f t="shared" si="31"/>
        <v>1732.8729600000004</v>
      </c>
    </row>
    <row r="792" spans="2:13" x14ac:dyDescent="0.2">
      <c r="B792" s="7">
        <v>41269</v>
      </c>
      <c r="C792" s="18">
        <v>0.26600000000000001</v>
      </c>
      <c r="D792" s="6">
        <f t="shared" si="32"/>
        <v>3010.6943999999999</v>
      </c>
      <c r="E792" s="6">
        <f t="shared" si="32"/>
        <v>1128.4358400000001</v>
      </c>
      <c r="F792" s="6">
        <f t="shared" si="31"/>
        <v>2348.8012800000001</v>
      </c>
      <c r="G792" s="6">
        <f t="shared" si="31"/>
        <v>3610.5350400000002</v>
      </c>
      <c r="H792" s="6">
        <f t="shared" si="31"/>
        <v>2438.43264</v>
      </c>
      <c r="I792" s="6">
        <f t="shared" si="31"/>
        <v>5743.3017599999994</v>
      </c>
      <c r="J792" s="6">
        <f t="shared" si="31"/>
        <v>1682.3116800000003</v>
      </c>
      <c r="K792" s="6">
        <f t="shared" si="31"/>
        <v>581.45472000000007</v>
      </c>
      <c r="L792" s="6">
        <f t="shared" si="31"/>
        <v>710.15616</v>
      </c>
      <c r="M792" s="8">
        <f t="shared" si="31"/>
        <v>1732.8729600000004</v>
      </c>
    </row>
    <row r="793" spans="2:13" x14ac:dyDescent="0.2">
      <c r="B793" s="7">
        <v>41270</v>
      </c>
      <c r="C793" s="18">
        <v>0.34300000000000003</v>
      </c>
      <c r="D793" s="6">
        <f t="shared" si="32"/>
        <v>3882.2111999999997</v>
      </c>
      <c r="E793" s="6">
        <f t="shared" si="32"/>
        <v>1455.0883200000003</v>
      </c>
      <c r="F793" s="6">
        <f t="shared" si="31"/>
        <v>3028.7174400000008</v>
      </c>
      <c r="G793" s="6">
        <f t="shared" si="31"/>
        <v>4655.6899200000007</v>
      </c>
      <c r="H793" s="6">
        <f t="shared" si="31"/>
        <v>3144.2947199999999</v>
      </c>
      <c r="I793" s="6">
        <f t="shared" si="31"/>
        <v>7405.836479999999</v>
      </c>
      <c r="J793" s="6">
        <f t="shared" si="31"/>
        <v>2169.29664</v>
      </c>
      <c r="K793" s="6">
        <f t="shared" si="31"/>
        <v>749.77055999999993</v>
      </c>
      <c r="L793" s="6">
        <f t="shared" si="31"/>
        <v>915.72768000000008</v>
      </c>
      <c r="M793" s="8">
        <f t="shared" si="31"/>
        <v>2234.4940800000004</v>
      </c>
    </row>
    <row r="794" spans="2:13" x14ac:dyDescent="0.2">
      <c r="B794" s="7">
        <v>41271</v>
      </c>
      <c r="C794" s="18">
        <v>0.495</v>
      </c>
      <c r="D794" s="6">
        <f t="shared" si="32"/>
        <v>5602.6079999999993</v>
      </c>
      <c r="E794" s="6">
        <f t="shared" si="32"/>
        <v>2099.9087999999997</v>
      </c>
      <c r="F794" s="6">
        <f t="shared" si="31"/>
        <v>4370.8896000000004</v>
      </c>
      <c r="G794" s="6">
        <f t="shared" si="31"/>
        <v>6718.8528000000006</v>
      </c>
      <c r="H794" s="6">
        <f t="shared" si="31"/>
        <v>4537.6848</v>
      </c>
      <c r="I794" s="6">
        <f t="shared" si="31"/>
        <v>10687.723199999999</v>
      </c>
      <c r="J794" s="6">
        <f t="shared" si="31"/>
        <v>3130.6176</v>
      </c>
      <c r="K794" s="6">
        <f t="shared" si="31"/>
        <v>1082.0303999999999</v>
      </c>
      <c r="L794" s="6">
        <f t="shared" si="31"/>
        <v>1321.5311999999999</v>
      </c>
      <c r="M794" s="8">
        <f t="shared" si="31"/>
        <v>3224.7071999999998</v>
      </c>
    </row>
    <row r="795" spans="2:13" x14ac:dyDescent="0.2">
      <c r="B795" s="7">
        <v>41272</v>
      </c>
      <c r="C795" s="18">
        <v>0.438</v>
      </c>
      <c r="D795" s="6">
        <f t="shared" si="32"/>
        <v>4957.4592000000002</v>
      </c>
      <c r="E795" s="6">
        <f t="shared" si="32"/>
        <v>1858.1011200000003</v>
      </c>
      <c r="F795" s="6">
        <f t="shared" si="31"/>
        <v>3867.5750400000006</v>
      </c>
      <c r="G795" s="6">
        <f t="shared" si="31"/>
        <v>5945.1667200000002</v>
      </c>
      <c r="H795" s="6">
        <f t="shared" si="31"/>
        <v>4015.1635200000001</v>
      </c>
      <c r="I795" s="6">
        <f t="shared" si="31"/>
        <v>9457.0156800000004</v>
      </c>
      <c r="J795" s="6">
        <f t="shared" si="31"/>
        <v>2770.1222399999997</v>
      </c>
      <c r="K795" s="6">
        <f t="shared" si="31"/>
        <v>957.43295999999998</v>
      </c>
      <c r="L795" s="6">
        <f t="shared" si="31"/>
        <v>1169.3548799999999</v>
      </c>
      <c r="M795" s="8">
        <f t="shared" si="31"/>
        <v>2853.3772800000002</v>
      </c>
    </row>
    <row r="796" spans="2:13" x14ac:dyDescent="0.2">
      <c r="B796" s="7">
        <v>41273</v>
      </c>
      <c r="C796" s="18">
        <v>0.438</v>
      </c>
      <c r="D796" s="6">
        <f t="shared" si="32"/>
        <v>4957.4592000000002</v>
      </c>
      <c r="E796" s="6">
        <f t="shared" si="32"/>
        <v>1858.1011200000003</v>
      </c>
      <c r="F796" s="6">
        <f t="shared" si="31"/>
        <v>3867.5750400000006</v>
      </c>
      <c r="G796" s="6">
        <f t="shared" si="31"/>
        <v>5945.1667200000002</v>
      </c>
      <c r="H796" s="6">
        <f t="shared" si="31"/>
        <v>4015.1635200000001</v>
      </c>
      <c r="I796" s="6">
        <f t="shared" si="31"/>
        <v>9457.0156800000004</v>
      </c>
      <c r="J796" s="6">
        <f t="shared" si="31"/>
        <v>2770.1222399999997</v>
      </c>
      <c r="K796" s="6">
        <f t="shared" si="31"/>
        <v>957.43295999999998</v>
      </c>
      <c r="L796" s="6">
        <f t="shared" si="31"/>
        <v>1169.3548799999999</v>
      </c>
      <c r="M796" s="8">
        <f t="shared" si="31"/>
        <v>2853.3772800000002</v>
      </c>
    </row>
    <row r="797" spans="2:13" x14ac:dyDescent="0.2">
      <c r="B797" s="7">
        <v>41274</v>
      </c>
      <c r="C797" s="18">
        <v>0.47599999999999998</v>
      </c>
      <c r="D797" s="6">
        <f t="shared" si="32"/>
        <v>5387.5584000000008</v>
      </c>
      <c r="E797" s="6">
        <f t="shared" si="32"/>
        <v>2019.3062399999999</v>
      </c>
      <c r="F797" s="6">
        <f t="shared" si="31"/>
        <v>4203.1180800000002</v>
      </c>
      <c r="G797" s="6">
        <f t="shared" si="31"/>
        <v>6460.957440000001</v>
      </c>
      <c r="H797" s="6">
        <f t="shared" si="31"/>
        <v>4363.5110399999994</v>
      </c>
      <c r="I797" s="6">
        <f t="shared" si="31"/>
        <v>10277.487359999999</v>
      </c>
      <c r="J797" s="6">
        <f t="shared" si="31"/>
        <v>3010.4524799999995</v>
      </c>
      <c r="K797" s="6">
        <f t="shared" si="31"/>
        <v>1040.4979199999998</v>
      </c>
      <c r="L797" s="6">
        <f t="shared" si="31"/>
        <v>1270.80576</v>
      </c>
      <c r="M797" s="8">
        <f t="shared" si="31"/>
        <v>3100.9305599999998</v>
      </c>
    </row>
    <row r="798" spans="2:13" x14ac:dyDescent="0.2">
      <c r="B798" s="7">
        <v>41275</v>
      </c>
      <c r="C798" s="18">
        <v>0.40200000000000002</v>
      </c>
      <c r="D798" s="6">
        <f t="shared" si="32"/>
        <v>4549.9967999999999</v>
      </c>
      <c r="E798" s="6">
        <f t="shared" si="32"/>
        <v>1705.38048</v>
      </c>
      <c r="F798" s="6">
        <f t="shared" si="31"/>
        <v>3549.6921600000001</v>
      </c>
      <c r="G798" s="6">
        <f t="shared" si="31"/>
        <v>5456.5228800000004</v>
      </c>
      <c r="H798" s="6">
        <f t="shared" si="31"/>
        <v>3685.1500800000003</v>
      </c>
      <c r="I798" s="6">
        <f t="shared" si="31"/>
        <v>8679.7267200000006</v>
      </c>
      <c r="J798" s="6">
        <f t="shared" si="31"/>
        <v>2542.4409600000004</v>
      </c>
      <c r="K798" s="6">
        <f t="shared" si="31"/>
        <v>878.73984000000007</v>
      </c>
      <c r="L798" s="6">
        <f t="shared" si="31"/>
        <v>1073.24352</v>
      </c>
      <c r="M798" s="8">
        <f t="shared" si="31"/>
        <v>2618.8531200000002</v>
      </c>
    </row>
    <row r="799" spans="2:13" x14ac:dyDescent="0.2">
      <c r="B799" s="7">
        <v>41276</v>
      </c>
      <c r="C799" s="18">
        <v>0.40200000000000002</v>
      </c>
      <c r="D799" s="6">
        <f t="shared" si="32"/>
        <v>4549.9967999999999</v>
      </c>
      <c r="E799" s="6">
        <f t="shared" si="32"/>
        <v>1705.38048</v>
      </c>
      <c r="F799" s="6">
        <f t="shared" si="31"/>
        <v>3549.6921600000001</v>
      </c>
      <c r="G799" s="6">
        <f t="shared" si="31"/>
        <v>5456.5228800000004</v>
      </c>
      <c r="H799" s="6">
        <f t="shared" si="31"/>
        <v>3685.1500800000003</v>
      </c>
      <c r="I799" s="6">
        <f t="shared" si="31"/>
        <v>8679.7267200000006</v>
      </c>
      <c r="J799" s="6">
        <f t="shared" si="31"/>
        <v>2542.4409600000004</v>
      </c>
      <c r="K799" s="6">
        <f t="shared" si="31"/>
        <v>878.73984000000007</v>
      </c>
      <c r="L799" s="6">
        <f t="shared" si="31"/>
        <v>1073.24352</v>
      </c>
      <c r="M799" s="8">
        <f t="shared" si="31"/>
        <v>2618.8531200000002</v>
      </c>
    </row>
    <row r="800" spans="2:13" x14ac:dyDescent="0.2">
      <c r="B800" s="7">
        <v>41277</v>
      </c>
      <c r="C800" s="18">
        <v>0.38600000000000001</v>
      </c>
      <c r="D800" s="6">
        <f t="shared" si="32"/>
        <v>4368.9024000000009</v>
      </c>
      <c r="E800" s="6">
        <f t="shared" si="32"/>
        <v>1637.5046400000001</v>
      </c>
      <c r="F800" s="6">
        <f t="shared" si="31"/>
        <v>3408.4108800000004</v>
      </c>
      <c r="G800" s="6">
        <f t="shared" si="31"/>
        <v>5239.3478399999995</v>
      </c>
      <c r="H800" s="6">
        <f t="shared" si="31"/>
        <v>3538.4774400000001</v>
      </c>
      <c r="I800" s="6">
        <f t="shared" si="31"/>
        <v>8334.2649599999986</v>
      </c>
      <c r="J800" s="6">
        <f t="shared" si="31"/>
        <v>2441.24928</v>
      </c>
      <c r="K800" s="6">
        <f t="shared" si="31"/>
        <v>843.76511999999991</v>
      </c>
      <c r="L800" s="6">
        <f t="shared" si="31"/>
        <v>1030.52736</v>
      </c>
      <c r="M800" s="8">
        <f t="shared" si="31"/>
        <v>2514.6201599999999</v>
      </c>
    </row>
    <row r="801" spans="2:13" x14ac:dyDescent="0.2">
      <c r="B801" s="7">
        <v>41278</v>
      </c>
      <c r="C801" s="18">
        <v>0.35399999999999998</v>
      </c>
      <c r="D801" s="6">
        <f t="shared" si="32"/>
        <v>4006.7136</v>
      </c>
      <c r="E801" s="6">
        <f t="shared" si="32"/>
        <v>1501.75296</v>
      </c>
      <c r="F801" s="6">
        <f t="shared" si="31"/>
        <v>3125.8483200000001</v>
      </c>
      <c r="G801" s="6">
        <f t="shared" si="31"/>
        <v>4804.9977600000002</v>
      </c>
      <c r="H801" s="6">
        <f t="shared" si="31"/>
        <v>3245.1321599999997</v>
      </c>
      <c r="I801" s="6">
        <f t="shared" si="31"/>
        <v>7643.3414399999983</v>
      </c>
      <c r="J801" s="6">
        <f t="shared" si="31"/>
        <v>2238.8659200000002</v>
      </c>
      <c r="K801" s="6">
        <f t="shared" si="31"/>
        <v>773.81567999999982</v>
      </c>
      <c r="L801" s="6">
        <f t="shared" si="31"/>
        <v>945.09503999999981</v>
      </c>
      <c r="M801" s="8">
        <f t="shared" si="31"/>
        <v>2306.1542399999998</v>
      </c>
    </row>
    <row r="802" spans="2:13" x14ac:dyDescent="0.2">
      <c r="B802" s="7">
        <v>41279</v>
      </c>
      <c r="C802" s="18">
        <v>0.35399999999999998</v>
      </c>
      <c r="D802" s="6">
        <f t="shared" si="32"/>
        <v>4006.7136</v>
      </c>
      <c r="E802" s="6">
        <f t="shared" si="32"/>
        <v>1501.75296</v>
      </c>
      <c r="F802" s="6">
        <f t="shared" si="31"/>
        <v>3125.8483200000001</v>
      </c>
      <c r="G802" s="6">
        <f t="shared" si="31"/>
        <v>4804.9977600000002</v>
      </c>
      <c r="H802" s="6">
        <f t="shared" si="31"/>
        <v>3245.1321599999997</v>
      </c>
      <c r="I802" s="6">
        <f t="shared" si="31"/>
        <v>7643.3414399999983</v>
      </c>
      <c r="J802" s="6">
        <f t="shared" si="31"/>
        <v>2238.8659200000002</v>
      </c>
      <c r="K802" s="6">
        <f t="shared" si="31"/>
        <v>773.81567999999982</v>
      </c>
      <c r="L802" s="6">
        <f t="shared" si="31"/>
        <v>945.09503999999981</v>
      </c>
      <c r="M802" s="8">
        <f t="shared" si="31"/>
        <v>2306.1542399999998</v>
      </c>
    </row>
    <row r="803" spans="2:13" x14ac:dyDescent="0.2">
      <c r="B803" s="7">
        <v>41280</v>
      </c>
      <c r="C803" s="18">
        <v>0.30599999999999999</v>
      </c>
      <c r="D803" s="6">
        <f t="shared" si="32"/>
        <v>3463.4303999999997</v>
      </c>
      <c r="E803" s="6">
        <f t="shared" si="32"/>
        <v>1298.1254399999998</v>
      </c>
      <c r="F803" s="6">
        <f t="shared" si="31"/>
        <v>2702.0044799999996</v>
      </c>
      <c r="G803" s="6">
        <f t="shared" si="31"/>
        <v>4153.47264</v>
      </c>
      <c r="H803" s="6">
        <f t="shared" si="31"/>
        <v>2805.1142399999999</v>
      </c>
      <c r="I803" s="6">
        <f t="shared" si="31"/>
        <v>6606.9561599999979</v>
      </c>
      <c r="J803" s="6">
        <f t="shared" si="31"/>
        <v>1935.2908800000002</v>
      </c>
      <c r="K803" s="6">
        <f t="shared" si="31"/>
        <v>668.89152000000001</v>
      </c>
      <c r="L803" s="6">
        <f t="shared" si="31"/>
        <v>816.94655999999998</v>
      </c>
      <c r="M803" s="8">
        <f t="shared" si="31"/>
        <v>1993.4553600000002</v>
      </c>
    </row>
    <row r="804" spans="2:13" x14ac:dyDescent="0.2">
      <c r="B804" s="7">
        <v>41281</v>
      </c>
      <c r="C804" s="18">
        <v>0.22500000000000001</v>
      </c>
      <c r="D804" s="6">
        <f t="shared" si="32"/>
        <v>2546.64</v>
      </c>
      <c r="E804" s="6">
        <f t="shared" si="32"/>
        <v>954.50400000000013</v>
      </c>
      <c r="F804" s="6">
        <f t="shared" si="31"/>
        <v>1986.7680000000003</v>
      </c>
      <c r="G804" s="6">
        <f t="shared" si="31"/>
        <v>3054.0240000000003</v>
      </c>
      <c r="H804" s="6">
        <f t="shared" si="31"/>
        <v>2062.5839999999998</v>
      </c>
      <c r="I804" s="6">
        <f t="shared" si="31"/>
        <v>4858.0559999999996</v>
      </c>
      <c r="J804" s="6">
        <f t="shared" si="31"/>
        <v>1423.0079999999998</v>
      </c>
      <c r="K804" s="6">
        <f t="shared" si="31"/>
        <v>491.83199999999999</v>
      </c>
      <c r="L804" s="6">
        <f t="shared" si="31"/>
        <v>600.69600000000003</v>
      </c>
      <c r="M804" s="8">
        <f t="shared" si="31"/>
        <v>1465.7760000000001</v>
      </c>
    </row>
    <row r="805" spans="2:13" x14ac:dyDescent="0.2">
      <c r="B805" s="7">
        <v>41282</v>
      </c>
      <c r="C805" s="18">
        <v>0.20899999999999999</v>
      </c>
      <c r="D805" s="6">
        <f t="shared" si="32"/>
        <v>2365.5455999999995</v>
      </c>
      <c r="E805" s="6">
        <f t="shared" si="32"/>
        <v>886.62816000000009</v>
      </c>
      <c r="F805" s="6">
        <f t="shared" si="32"/>
        <v>1845.4867199999999</v>
      </c>
      <c r="G805" s="6">
        <f t="shared" si="32"/>
        <v>2836.8489600000003</v>
      </c>
      <c r="H805" s="6">
        <f t="shared" si="32"/>
        <v>1915.9113599999996</v>
      </c>
      <c r="I805" s="6">
        <f t="shared" si="32"/>
        <v>4512.5942400000004</v>
      </c>
      <c r="J805" s="6">
        <f t="shared" si="32"/>
        <v>1321.8163199999999</v>
      </c>
      <c r="K805" s="6">
        <f t="shared" si="32"/>
        <v>456.85727999999995</v>
      </c>
      <c r="L805" s="6">
        <f t="shared" si="32"/>
        <v>557.97983999999997</v>
      </c>
      <c r="M805" s="8">
        <f t="shared" si="32"/>
        <v>1361.54304</v>
      </c>
    </row>
    <row r="806" spans="2:13" x14ac:dyDescent="0.2">
      <c r="B806" s="7">
        <v>41283</v>
      </c>
      <c r="C806" s="18">
        <v>0.20899999999999999</v>
      </c>
      <c r="D806" s="6">
        <f t="shared" si="32"/>
        <v>2365.5455999999995</v>
      </c>
      <c r="E806" s="6">
        <f t="shared" si="32"/>
        <v>886.62816000000009</v>
      </c>
      <c r="F806" s="6">
        <f t="shared" si="32"/>
        <v>1845.4867199999999</v>
      </c>
      <c r="G806" s="6">
        <f t="shared" si="32"/>
        <v>2836.8489600000003</v>
      </c>
      <c r="H806" s="6">
        <f t="shared" si="32"/>
        <v>1915.9113599999996</v>
      </c>
      <c r="I806" s="6">
        <f t="shared" si="32"/>
        <v>4512.5942400000004</v>
      </c>
      <c r="J806" s="6">
        <f t="shared" si="32"/>
        <v>1321.8163199999999</v>
      </c>
      <c r="K806" s="6">
        <f t="shared" si="32"/>
        <v>456.85727999999995</v>
      </c>
      <c r="L806" s="6">
        <f t="shared" si="32"/>
        <v>557.97983999999997</v>
      </c>
      <c r="M806" s="8">
        <f t="shared" si="32"/>
        <v>1361.54304</v>
      </c>
    </row>
    <row r="807" spans="2:13" x14ac:dyDescent="0.2">
      <c r="B807" s="7">
        <v>41284</v>
      </c>
      <c r="C807" s="18">
        <v>0.20899999999999999</v>
      </c>
      <c r="D807" s="6">
        <f t="shared" si="32"/>
        <v>2365.5455999999995</v>
      </c>
      <c r="E807" s="6">
        <f t="shared" si="32"/>
        <v>886.62816000000009</v>
      </c>
      <c r="F807" s="6">
        <f t="shared" si="32"/>
        <v>1845.4867199999999</v>
      </c>
      <c r="G807" s="6">
        <f t="shared" si="32"/>
        <v>2836.8489600000003</v>
      </c>
      <c r="H807" s="6">
        <f t="shared" si="32"/>
        <v>1915.9113599999996</v>
      </c>
      <c r="I807" s="6">
        <f t="shared" si="32"/>
        <v>4512.5942400000004</v>
      </c>
      <c r="J807" s="6">
        <f t="shared" si="32"/>
        <v>1321.8163199999999</v>
      </c>
      <c r="K807" s="6">
        <f t="shared" si="32"/>
        <v>456.85727999999995</v>
      </c>
      <c r="L807" s="6">
        <f t="shared" si="32"/>
        <v>557.97983999999997</v>
      </c>
      <c r="M807" s="8">
        <f t="shared" si="32"/>
        <v>1361.54304</v>
      </c>
    </row>
    <row r="808" spans="2:13" x14ac:dyDescent="0.2">
      <c r="B808" s="7">
        <v>41285</v>
      </c>
      <c r="C808" s="18">
        <v>0.20899999999999999</v>
      </c>
      <c r="D808" s="6">
        <f t="shared" si="32"/>
        <v>2365.5455999999995</v>
      </c>
      <c r="E808" s="6">
        <f t="shared" si="32"/>
        <v>886.62816000000009</v>
      </c>
      <c r="F808" s="6">
        <f t="shared" si="32"/>
        <v>1845.4867199999999</v>
      </c>
      <c r="G808" s="6">
        <f t="shared" si="32"/>
        <v>2836.8489600000003</v>
      </c>
      <c r="H808" s="6">
        <f t="shared" si="32"/>
        <v>1915.9113599999996</v>
      </c>
      <c r="I808" s="6">
        <f t="shared" si="32"/>
        <v>4512.5942400000004</v>
      </c>
      <c r="J808" s="6">
        <f t="shared" si="32"/>
        <v>1321.8163199999999</v>
      </c>
      <c r="K808" s="6">
        <f t="shared" si="32"/>
        <v>456.85727999999995</v>
      </c>
      <c r="L808" s="6">
        <f t="shared" si="32"/>
        <v>557.97983999999997</v>
      </c>
      <c r="M808" s="8">
        <f t="shared" si="32"/>
        <v>1361.54304</v>
      </c>
    </row>
    <row r="809" spans="2:13" x14ac:dyDescent="0.2">
      <c r="B809" s="7">
        <v>41286</v>
      </c>
      <c r="C809" s="18">
        <v>0.20899999999999999</v>
      </c>
      <c r="D809" s="6">
        <f t="shared" si="32"/>
        <v>2365.5455999999995</v>
      </c>
      <c r="E809" s="6">
        <f t="shared" si="32"/>
        <v>886.62816000000009</v>
      </c>
      <c r="F809" s="6">
        <f t="shared" si="32"/>
        <v>1845.4867199999999</v>
      </c>
      <c r="G809" s="6">
        <f t="shared" si="32"/>
        <v>2836.8489600000003</v>
      </c>
      <c r="H809" s="6">
        <f t="shared" si="32"/>
        <v>1915.9113599999996</v>
      </c>
      <c r="I809" s="6">
        <f t="shared" si="32"/>
        <v>4512.5942400000004</v>
      </c>
      <c r="J809" s="6">
        <f t="shared" si="32"/>
        <v>1321.8163199999999</v>
      </c>
      <c r="K809" s="6">
        <f t="shared" si="32"/>
        <v>456.85727999999995</v>
      </c>
      <c r="L809" s="6">
        <f t="shared" si="32"/>
        <v>557.97983999999997</v>
      </c>
      <c r="M809" s="8">
        <f t="shared" si="32"/>
        <v>1361.54304</v>
      </c>
    </row>
    <row r="810" spans="2:13" x14ac:dyDescent="0.2">
      <c r="B810" s="7">
        <v>41287</v>
      </c>
      <c r="C810" s="18">
        <v>0.20899999999999999</v>
      </c>
      <c r="D810" s="6">
        <f t="shared" si="32"/>
        <v>2365.5455999999995</v>
      </c>
      <c r="E810" s="6">
        <f t="shared" si="32"/>
        <v>886.62816000000009</v>
      </c>
      <c r="F810" s="6">
        <f t="shared" si="32"/>
        <v>1845.4867199999999</v>
      </c>
      <c r="G810" s="6">
        <f t="shared" si="32"/>
        <v>2836.8489600000003</v>
      </c>
      <c r="H810" s="6">
        <f t="shared" si="32"/>
        <v>1915.9113599999996</v>
      </c>
      <c r="I810" s="6">
        <f t="shared" si="32"/>
        <v>4512.5942400000004</v>
      </c>
      <c r="J810" s="6">
        <f t="shared" si="32"/>
        <v>1321.8163199999999</v>
      </c>
      <c r="K810" s="6">
        <f t="shared" si="32"/>
        <v>456.85727999999995</v>
      </c>
      <c r="L810" s="6">
        <f t="shared" si="32"/>
        <v>557.97983999999997</v>
      </c>
      <c r="M810" s="8">
        <f t="shared" si="32"/>
        <v>1361.54304</v>
      </c>
    </row>
    <row r="811" spans="2:13" x14ac:dyDescent="0.2">
      <c r="B811" s="7">
        <v>41288</v>
      </c>
      <c r="C811" s="18">
        <v>0.20899999999999999</v>
      </c>
      <c r="D811" s="6">
        <f t="shared" si="32"/>
        <v>2365.5455999999995</v>
      </c>
      <c r="E811" s="6">
        <f t="shared" si="32"/>
        <v>886.62816000000009</v>
      </c>
      <c r="F811" s="6">
        <f t="shared" si="32"/>
        <v>1845.4867199999999</v>
      </c>
      <c r="G811" s="6">
        <f t="shared" si="32"/>
        <v>2836.8489600000003</v>
      </c>
      <c r="H811" s="6">
        <f t="shared" si="32"/>
        <v>1915.9113599999996</v>
      </c>
      <c r="I811" s="6">
        <f t="shared" si="32"/>
        <v>4512.5942400000004</v>
      </c>
      <c r="J811" s="6">
        <f t="shared" si="32"/>
        <v>1321.8163199999999</v>
      </c>
      <c r="K811" s="6">
        <f t="shared" si="32"/>
        <v>456.85727999999995</v>
      </c>
      <c r="L811" s="6">
        <f t="shared" si="32"/>
        <v>557.97983999999997</v>
      </c>
      <c r="M811" s="8">
        <f t="shared" si="32"/>
        <v>1361.54304</v>
      </c>
    </row>
    <row r="812" spans="2:13" x14ac:dyDescent="0.2">
      <c r="B812" s="7">
        <v>41289</v>
      </c>
      <c r="C812" s="18">
        <v>0.20899999999999999</v>
      </c>
      <c r="D812" s="6">
        <f t="shared" si="32"/>
        <v>2365.5455999999995</v>
      </c>
      <c r="E812" s="6">
        <f t="shared" si="32"/>
        <v>886.62816000000009</v>
      </c>
      <c r="F812" s="6">
        <f t="shared" si="32"/>
        <v>1845.4867199999999</v>
      </c>
      <c r="G812" s="6">
        <f t="shared" si="32"/>
        <v>2836.8489600000003</v>
      </c>
      <c r="H812" s="6">
        <f t="shared" si="32"/>
        <v>1915.9113599999996</v>
      </c>
      <c r="I812" s="6">
        <f t="shared" si="32"/>
        <v>4512.5942400000004</v>
      </c>
      <c r="J812" s="6">
        <f t="shared" si="32"/>
        <v>1321.8163199999999</v>
      </c>
      <c r="K812" s="6">
        <f t="shared" si="32"/>
        <v>456.85727999999995</v>
      </c>
      <c r="L812" s="6">
        <f t="shared" si="32"/>
        <v>557.97983999999997</v>
      </c>
      <c r="M812" s="8">
        <f t="shared" si="32"/>
        <v>1361.54304</v>
      </c>
    </row>
    <row r="813" spans="2:13" x14ac:dyDescent="0.2">
      <c r="B813" s="7">
        <v>41290</v>
      </c>
      <c r="C813" s="18">
        <v>0.22500000000000001</v>
      </c>
      <c r="D813" s="6">
        <f t="shared" si="32"/>
        <v>2546.64</v>
      </c>
      <c r="E813" s="6">
        <f t="shared" si="32"/>
        <v>954.50400000000013</v>
      </c>
      <c r="F813" s="6">
        <f t="shared" si="32"/>
        <v>1986.7680000000003</v>
      </c>
      <c r="G813" s="6">
        <f t="shared" si="32"/>
        <v>3054.0240000000003</v>
      </c>
      <c r="H813" s="6">
        <f t="shared" si="32"/>
        <v>2062.5839999999998</v>
      </c>
      <c r="I813" s="6">
        <f t="shared" si="32"/>
        <v>4858.0559999999996</v>
      </c>
      <c r="J813" s="6">
        <f t="shared" si="32"/>
        <v>1423.0079999999998</v>
      </c>
      <c r="K813" s="6">
        <f t="shared" si="32"/>
        <v>491.83199999999999</v>
      </c>
      <c r="L813" s="6">
        <f t="shared" si="32"/>
        <v>600.69600000000003</v>
      </c>
      <c r="M813" s="8">
        <f t="shared" si="32"/>
        <v>1465.7760000000001</v>
      </c>
    </row>
    <row r="814" spans="2:13" x14ac:dyDescent="0.2">
      <c r="B814" s="7">
        <v>41291</v>
      </c>
      <c r="C814" s="18">
        <v>0.20899999999999999</v>
      </c>
      <c r="D814" s="6">
        <f t="shared" si="32"/>
        <v>2365.5455999999995</v>
      </c>
      <c r="E814" s="6">
        <f t="shared" si="32"/>
        <v>886.62816000000009</v>
      </c>
      <c r="F814" s="6">
        <f t="shared" si="32"/>
        <v>1845.4867199999999</v>
      </c>
      <c r="G814" s="6">
        <f t="shared" si="32"/>
        <v>2836.8489600000003</v>
      </c>
      <c r="H814" s="6">
        <f t="shared" si="32"/>
        <v>1915.9113599999996</v>
      </c>
      <c r="I814" s="6">
        <f t="shared" si="32"/>
        <v>4512.5942400000004</v>
      </c>
      <c r="J814" s="6">
        <f t="shared" si="32"/>
        <v>1321.8163199999999</v>
      </c>
      <c r="K814" s="6">
        <f t="shared" si="32"/>
        <v>456.85727999999995</v>
      </c>
      <c r="L814" s="6">
        <f t="shared" si="32"/>
        <v>557.97983999999997</v>
      </c>
      <c r="M814" s="8">
        <f t="shared" si="32"/>
        <v>1361.54304</v>
      </c>
    </row>
    <row r="815" spans="2:13" x14ac:dyDescent="0.2">
      <c r="B815" s="7">
        <v>41292</v>
      </c>
      <c r="C815" s="18">
        <v>0.24099999999999999</v>
      </c>
      <c r="D815" s="6">
        <f t="shared" si="32"/>
        <v>2727.7343999999998</v>
      </c>
      <c r="E815" s="6">
        <f t="shared" si="32"/>
        <v>1022.3798400000001</v>
      </c>
      <c r="F815" s="6">
        <f t="shared" si="32"/>
        <v>2128.0492800000002</v>
      </c>
      <c r="G815" s="6">
        <f t="shared" si="32"/>
        <v>3271.19904</v>
      </c>
      <c r="H815" s="6">
        <f t="shared" si="32"/>
        <v>2209.2566399999996</v>
      </c>
      <c r="I815" s="6">
        <f t="shared" si="32"/>
        <v>5203.5177599999988</v>
      </c>
      <c r="J815" s="6">
        <f t="shared" si="32"/>
        <v>1524.1996799999999</v>
      </c>
      <c r="K815" s="6">
        <f t="shared" si="32"/>
        <v>526.80671999999993</v>
      </c>
      <c r="L815" s="6">
        <f t="shared" si="32"/>
        <v>643.41215999999997</v>
      </c>
      <c r="M815" s="8">
        <f t="shared" si="32"/>
        <v>1570.0089599999999</v>
      </c>
    </row>
    <row r="816" spans="2:13" x14ac:dyDescent="0.2">
      <c r="B816" s="7">
        <v>41293</v>
      </c>
      <c r="C816" s="18">
        <v>0.22500000000000001</v>
      </c>
      <c r="D816" s="6">
        <f t="shared" si="32"/>
        <v>2546.64</v>
      </c>
      <c r="E816" s="6">
        <f t="shared" si="32"/>
        <v>954.50400000000013</v>
      </c>
      <c r="F816" s="6">
        <f t="shared" si="32"/>
        <v>1986.7680000000003</v>
      </c>
      <c r="G816" s="6">
        <f t="shared" si="32"/>
        <v>3054.0240000000003</v>
      </c>
      <c r="H816" s="6">
        <f t="shared" si="32"/>
        <v>2062.5839999999998</v>
      </c>
      <c r="I816" s="6">
        <f t="shared" si="32"/>
        <v>4858.0559999999996</v>
      </c>
      <c r="J816" s="6">
        <f t="shared" si="32"/>
        <v>1423.0079999999998</v>
      </c>
      <c r="K816" s="6">
        <f t="shared" si="32"/>
        <v>491.83199999999999</v>
      </c>
      <c r="L816" s="6">
        <f t="shared" si="32"/>
        <v>600.69600000000003</v>
      </c>
      <c r="M816" s="8">
        <f t="shared" si="32"/>
        <v>1465.7760000000001</v>
      </c>
    </row>
    <row r="817" spans="2:13" x14ac:dyDescent="0.2">
      <c r="B817" s="7">
        <v>41294</v>
      </c>
      <c r="C817" s="18">
        <v>0.22500000000000001</v>
      </c>
      <c r="D817" s="6">
        <f t="shared" si="32"/>
        <v>2546.64</v>
      </c>
      <c r="E817" s="6">
        <f t="shared" si="32"/>
        <v>954.50400000000013</v>
      </c>
      <c r="F817" s="6">
        <f t="shared" si="32"/>
        <v>1986.7680000000003</v>
      </c>
      <c r="G817" s="6">
        <f t="shared" si="32"/>
        <v>3054.0240000000003</v>
      </c>
      <c r="H817" s="6">
        <f t="shared" si="32"/>
        <v>2062.5839999999998</v>
      </c>
      <c r="I817" s="6">
        <f t="shared" si="32"/>
        <v>4858.0559999999996</v>
      </c>
      <c r="J817" s="6">
        <f t="shared" si="32"/>
        <v>1423.0079999999998</v>
      </c>
      <c r="K817" s="6">
        <f t="shared" si="32"/>
        <v>491.83199999999999</v>
      </c>
      <c r="L817" s="6">
        <f t="shared" si="32"/>
        <v>600.69600000000003</v>
      </c>
      <c r="M817" s="8">
        <f t="shared" si="32"/>
        <v>1465.7760000000001</v>
      </c>
    </row>
    <row r="818" spans="2:13" x14ac:dyDescent="0.2">
      <c r="B818" s="7">
        <v>41295</v>
      </c>
      <c r="C818" s="18">
        <v>0.20899999999999999</v>
      </c>
      <c r="D818" s="6">
        <f t="shared" si="32"/>
        <v>2365.5455999999995</v>
      </c>
      <c r="E818" s="6">
        <f t="shared" si="32"/>
        <v>886.62816000000009</v>
      </c>
      <c r="F818" s="6">
        <f t="shared" si="32"/>
        <v>1845.4867199999999</v>
      </c>
      <c r="G818" s="6">
        <f t="shared" si="32"/>
        <v>2836.8489600000003</v>
      </c>
      <c r="H818" s="6">
        <f t="shared" si="32"/>
        <v>1915.9113599999996</v>
      </c>
      <c r="I818" s="6">
        <f t="shared" si="32"/>
        <v>4512.5942400000004</v>
      </c>
      <c r="J818" s="6">
        <f t="shared" si="32"/>
        <v>1321.8163199999999</v>
      </c>
      <c r="K818" s="6">
        <f t="shared" si="32"/>
        <v>456.85727999999995</v>
      </c>
      <c r="L818" s="6">
        <f t="shared" si="32"/>
        <v>557.97983999999997</v>
      </c>
      <c r="M818" s="8">
        <f t="shared" si="32"/>
        <v>1361.54304</v>
      </c>
    </row>
    <row r="819" spans="2:13" x14ac:dyDescent="0.2">
      <c r="B819" s="7">
        <v>41296</v>
      </c>
      <c r="C819" s="18">
        <v>0.20899999999999999</v>
      </c>
      <c r="D819" s="6">
        <f t="shared" si="32"/>
        <v>2365.5455999999995</v>
      </c>
      <c r="E819" s="6">
        <f t="shared" si="32"/>
        <v>886.62816000000009</v>
      </c>
      <c r="F819" s="6">
        <f t="shared" si="32"/>
        <v>1845.4867199999999</v>
      </c>
      <c r="G819" s="6">
        <f t="shared" si="32"/>
        <v>2836.8489600000003</v>
      </c>
      <c r="H819" s="6">
        <f t="shared" si="32"/>
        <v>1915.9113599999996</v>
      </c>
      <c r="I819" s="6">
        <f t="shared" si="32"/>
        <v>4512.5942400000004</v>
      </c>
      <c r="J819" s="6">
        <f t="shared" si="32"/>
        <v>1321.8163199999999</v>
      </c>
      <c r="K819" s="6">
        <f t="shared" si="32"/>
        <v>456.85727999999995</v>
      </c>
      <c r="L819" s="6">
        <f t="shared" si="32"/>
        <v>557.97983999999997</v>
      </c>
      <c r="M819" s="8">
        <f t="shared" si="32"/>
        <v>1361.54304</v>
      </c>
    </row>
    <row r="820" spans="2:13" x14ac:dyDescent="0.2">
      <c r="B820" s="7">
        <v>41297</v>
      </c>
      <c r="C820" s="18">
        <v>0.193</v>
      </c>
      <c r="D820" s="6">
        <f t="shared" si="32"/>
        <v>2184.4512000000004</v>
      </c>
      <c r="E820" s="6">
        <f t="shared" si="32"/>
        <v>818.75232000000005</v>
      </c>
      <c r="F820" s="6">
        <f t="shared" si="32"/>
        <v>1704.2054400000002</v>
      </c>
      <c r="G820" s="6">
        <f t="shared" si="32"/>
        <v>2619.6739199999997</v>
      </c>
      <c r="H820" s="6">
        <f t="shared" si="32"/>
        <v>1769.2387200000001</v>
      </c>
      <c r="I820" s="6">
        <f t="shared" si="32"/>
        <v>4167.1324799999993</v>
      </c>
      <c r="J820" s="6">
        <f t="shared" si="32"/>
        <v>1220.62464</v>
      </c>
      <c r="K820" s="6">
        <f t="shared" si="32"/>
        <v>421.88255999999996</v>
      </c>
      <c r="L820" s="6">
        <f t="shared" si="32"/>
        <v>515.26368000000002</v>
      </c>
      <c r="M820" s="8">
        <f t="shared" si="32"/>
        <v>1257.31008</v>
      </c>
    </row>
    <row r="821" spans="2:13" x14ac:dyDescent="0.2">
      <c r="B821" s="7">
        <v>41298</v>
      </c>
      <c r="C821" s="18">
        <v>0.193</v>
      </c>
      <c r="D821" s="6">
        <f t="shared" si="32"/>
        <v>2184.4512000000004</v>
      </c>
      <c r="E821" s="6">
        <f t="shared" si="32"/>
        <v>818.75232000000005</v>
      </c>
      <c r="F821" s="6">
        <f t="shared" si="32"/>
        <v>1704.2054400000002</v>
      </c>
      <c r="G821" s="6">
        <f t="shared" si="32"/>
        <v>2619.6739199999997</v>
      </c>
      <c r="H821" s="6">
        <f t="shared" si="32"/>
        <v>1769.2387200000001</v>
      </c>
      <c r="I821" s="6">
        <f t="shared" si="32"/>
        <v>4167.1324799999993</v>
      </c>
      <c r="J821" s="6">
        <f t="shared" si="32"/>
        <v>1220.62464</v>
      </c>
      <c r="K821" s="6">
        <f t="shared" si="32"/>
        <v>421.88255999999996</v>
      </c>
      <c r="L821" s="6">
        <f t="shared" si="32"/>
        <v>515.26368000000002</v>
      </c>
      <c r="M821" s="8">
        <f t="shared" si="32"/>
        <v>1257.31008</v>
      </c>
    </row>
    <row r="822" spans="2:13" x14ac:dyDescent="0.2">
      <c r="B822" s="7">
        <v>41299</v>
      </c>
      <c r="C822" s="18">
        <v>0.17699999999999999</v>
      </c>
      <c r="D822" s="6">
        <f t="shared" si="32"/>
        <v>2003.3568</v>
      </c>
      <c r="E822" s="6">
        <f t="shared" si="32"/>
        <v>750.87648000000002</v>
      </c>
      <c r="F822" s="6">
        <f t="shared" si="32"/>
        <v>1562.92416</v>
      </c>
      <c r="G822" s="6">
        <f t="shared" si="32"/>
        <v>2402.4988800000001</v>
      </c>
      <c r="H822" s="6">
        <f t="shared" si="32"/>
        <v>1622.5660799999998</v>
      </c>
      <c r="I822" s="6">
        <f t="shared" si="32"/>
        <v>3821.6707199999992</v>
      </c>
      <c r="J822" s="6">
        <f t="shared" si="32"/>
        <v>1119.4329600000001</v>
      </c>
      <c r="K822" s="6">
        <f t="shared" si="32"/>
        <v>386.90783999999991</v>
      </c>
      <c r="L822" s="6">
        <f t="shared" si="32"/>
        <v>472.54751999999991</v>
      </c>
      <c r="M822" s="8">
        <f t="shared" si="32"/>
        <v>1153.0771199999999</v>
      </c>
    </row>
    <row r="823" spans="2:13" x14ac:dyDescent="0.2">
      <c r="B823" s="7">
        <v>41300</v>
      </c>
      <c r="C823" s="18">
        <v>0.17699999999999999</v>
      </c>
      <c r="D823" s="6">
        <f t="shared" si="32"/>
        <v>2003.3568</v>
      </c>
      <c r="E823" s="6">
        <f t="shared" si="32"/>
        <v>750.87648000000002</v>
      </c>
      <c r="F823" s="6">
        <f t="shared" si="32"/>
        <v>1562.92416</v>
      </c>
      <c r="G823" s="6">
        <f t="shared" si="32"/>
        <v>2402.4988800000001</v>
      </c>
      <c r="H823" s="6">
        <f t="shared" si="32"/>
        <v>1622.5660799999998</v>
      </c>
      <c r="I823" s="6">
        <f t="shared" si="32"/>
        <v>3821.6707199999992</v>
      </c>
      <c r="J823" s="6">
        <f t="shared" si="32"/>
        <v>1119.4329600000001</v>
      </c>
      <c r="K823" s="6">
        <f t="shared" si="32"/>
        <v>386.90783999999991</v>
      </c>
      <c r="L823" s="6">
        <f t="shared" si="32"/>
        <v>472.54751999999991</v>
      </c>
      <c r="M823" s="8">
        <f t="shared" si="32"/>
        <v>1153.0771199999999</v>
      </c>
    </row>
    <row r="824" spans="2:13" x14ac:dyDescent="0.2">
      <c r="B824" s="7">
        <v>41301</v>
      </c>
      <c r="C824" s="18">
        <v>0.17699999999999999</v>
      </c>
      <c r="D824" s="6">
        <f t="shared" si="32"/>
        <v>2003.3568</v>
      </c>
      <c r="E824" s="6">
        <f t="shared" si="32"/>
        <v>750.87648000000002</v>
      </c>
      <c r="F824" s="6">
        <f t="shared" si="32"/>
        <v>1562.92416</v>
      </c>
      <c r="G824" s="6">
        <f t="shared" ref="F824:M855" si="33">$C824*G$5*24*3600/100</f>
        <v>2402.4988800000001</v>
      </c>
      <c r="H824" s="6">
        <f t="shared" si="33"/>
        <v>1622.5660799999998</v>
      </c>
      <c r="I824" s="6">
        <f t="shared" si="33"/>
        <v>3821.6707199999992</v>
      </c>
      <c r="J824" s="6">
        <f t="shared" si="33"/>
        <v>1119.4329600000001</v>
      </c>
      <c r="K824" s="6">
        <f t="shared" si="33"/>
        <v>386.90783999999991</v>
      </c>
      <c r="L824" s="6">
        <f t="shared" si="33"/>
        <v>472.54751999999991</v>
      </c>
      <c r="M824" s="8">
        <f t="shared" si="33"/>
        <v>1153.0771199999999</v>
      </c>
    </row>
    <row r="825" spans="2:13" x14ac:dyDescent="0.2">
      <c r="B825" s="7">
        <v>41302</v>
      </c>
      <c r="C825" s="18">
        <v>0.17699999999999999</v>
      </c>
      <c r="D825" s="6">
        <f t="shared" ref="D825:M875" si="34">$C825*D$5*24*3600/100</f>
        <v>2003.3568</v>
      </c>
      <c r="E825" s="6">
        <f t="shared" si="34"/>
        <v>750.87648000000002</v>
      </c>
      <c r="F825" s="6">
        <f t="shared" si="33"/>
        <v>1562.92416</v>
      </c>
      <c r="G825" s="6">
        <f t="shared" si="33"/>
        <v>2402.4988800000001</v>
      </c>
      <c r="H825" s="6">
        <f t="shared" si="33"/>
        <v>1622.5660799999998</v>
      </c>
      <c r="I825" s="6">
        <f t="shared" si="33"/>
        <v>3821.6707199999992</v>
      </c>
      <c r="J825" s="6">
        <f t="shared" si="33"/>
        <v>1119.4329600000001</v>
      </c>
      <c r="K825" s="6">
        <f t="shared" si="33"/>
        <v>386.90783999999991</v>
      </c>
      <c r="L825" s="6">
        <f t="shared" si="33"/>
        <v>472.54751999999991</v>
      </c>
      <c r="M825" s="8">
        <f t="shared" si="33"/>
        <v>1153.0771199999999</v>
      </c>
    </row>
    <row r="826" spans="2:13" x14ac:dyDescent="0.2">
      <c r="B826" s="7">
        <v>41303</v>
      </c>
      <c r="C826" s="18">
        <v>0.17699999999999999</v>
      </c>
      <c r="D826" s="6">
        <f t="shared" si="34"/>
        <v>2003.3568</v>
      </c>
      <c r="E826" s="6">
        <f t="shared" si="34"/>
        <v>750.87648000000002</v>
      </c>
      <c r="F826" s="6">
        <f t="shared" si="33"/>
        <v>1562.92416</v>
      </c>
      <c r="G826" s="6">
        <f t="shared" si="33"/>
        <v>2402.4988800000001</v>
      </c>
      <c r="H826" s="6">
        <f t="shared" si="33"/>
        <v>1622.5660799999998</v>
      </c>
      <c r="I826" s="6">
        <f t="shared" si="33"/>
        <v>3821.6707199999992</v>
      </c>
      <c r="J826" s="6">
        <f t="shared" si="33"/>
        <v>1119.4329600000001</v>
      </c>
      <c r="K826" s="6">
        <f t="shared" si="33"/>
        <v>386.90783999999991</v>
      </c>
      <c r="L826" s="6">
        <f t="shared" si="33"/>
        <v>472.54751999999991</v>
      </c>
      <c r="M826" s="8">
        <f t="shared" si="33"/>
        <v>1153.0771199999999</v>
      </c>
    </row>
    <row r="827" spans="2:13" x14ac:dyDescent="0.2">
      <c r="B827" s="7">
        <v>41304</v>
      </c>
      <c r="C827" s="18">
        <v>0.14499999999999999</v>
      </c>
      <c r="D827" s="6">
        <f t="shared" si="34"/>
        <v>1641.1679999999999</v>
      </c>
      <c r="E827" s="6">
        <f t="shared" si="34"/>
        <v>615.12480000000005</v>
      </c>
      <c r="F827" s="6">
        <f t="shared" si="33"/>
        <v>1280.3616000000002</v>
      </c>
      <c r="G827" s="6">
        <f t="shared" si="33"/>
        <v>1968.1487999999999</v>
      </c>
      <c r="H827" s="6">
        <f t="shared" si="33"/>
        <v>1329.2207999999998</v>
      </c>
      <c r="I827" s="6">
        <f t="shared" si="33"/>
        <v>3130.7471999999993</v>
      </c>
      <c r="J827" s="6">
        <f t="shared" si="33"/>
        <v>917.04959999999994</v>
      </c>
      <c r="K827" s="6">
        <f t="shared" si="33"/>
        <v>316.95839999999998</v>
      </c>
      <c r="L827" s="6">
        <f t="shared" si="33"/>
        <v>387.11519999999996</v>
      </c>
      <c r="M827" s="8">
        <f t="shared" si="33"/>
        <v>944.61119999999994</v>
      </c>
    </row>
    <row r="828" spans="2:13" x14ac:dyDescent="0.2">
      <c r="B828" s="7">
        <v>41305</v>
      </c>
      <c r="C828" s="18">
        <v>0.113</v>
      </c>
      <c r="D828" s="6">
        <f t="shared" si="34"/>
        <v>1278.9792</v>
      </c>
      <c r="E828" s="6">
        <f t="shared" si="34"/>
        <v>479.37312000000003</v>
      </c>
      <c r="F828" s="6">
        <f t="shared" si="33"/>
        <v>997.79903999999999</v>
      </c>
      <c r="G828" s="6">
        <f t="shared" si="33"/>
        <v>1533.79872</v>
      </c>
      <c r="H828" s="6">
        <f t="shared" si="33"/>
        <v>1035.8755200000001</v>
      </c>
      <c r="I828" s="6">
        <f t="shared" si="33"/>
        <v>2439.82368</v>
      </c>
      <c r="J828" s="6">
        <f t="shared" si="33"/>
        <v>714.66624000000002</v>
      </c>
      <c r="K828" s="6">
        <f t="shared" si="33"/>
        <v>247.00895999999997</v>
      </c>
      <c r="L828" s="6">
        <f t="shared" si="33"/>
        <v>301.68287999999995</v>
      </c>
      <c r="M828" s="8">
        <f t="shared" si="33"/>
        <v>736.14528000000007</v>
      </c>
    </row>
    <row r="829" spans="2:13" x14ac:dyDescent="0.2">
      <c r="B829" s="7">
        <v>41306</v>
      </c>
      <c r="C829" s="18">
        <v>0.154</v>
      </c>
      <c r="D829" s="6">
        <f t="shared" si="34"/>
        <v>1743.0335999999998</v>
      </c>
      <c r="E829" s="6">
        <f t="shared" si="34"/>
        <v>653.30495999999994</v>
      </c>
      <c r="F829" s="6">
        <f t="shared" si="33"/>
        <v>1359.8323200000002</v>
      </c>
      <c r="G829" s="6">
        <f t="shared" si="33"/>
        <v>2090.3097600000001</v>
      </c>
      <c r="H829" s="6">
        <f t="shared" si="33"/>
        <v>1411.72416</v>
      </c>
      <c r="I829" s="6">
        <f t="shared" si="33"/>
        <v>3325.0694400000002</v>
      </c>
      <c r="J829" s="6">
        <f t="shared" si="33"/>
        <v>973.96992000000012</v>
      </c>
      <c r="K829" s="6">
        <f t="shared" si="33"/>
        <v>336.63167999999996</v>
      </c>
      <c r="L829" s="6">
        <f t="shared" si="33"/>
        <v>411.14303999999998</v>
      </c>
      <c r="M829" s="8">
        <f t="shared" si="33"/>
        <v>1003.24224</v>
      </c>
    </row>
    <row r="830" spans="2:13" x14ac:dyDescent="0.2">
      <c r="B830" s="7">
        <v>41307</v>
      </c>
      <c r="C830" s="18">
        <v>0.17599999999999999</v>
      </c>
      <c r="D830" s="6">
        <f t="shared" si="34"/>
        <v>1992.0383999999997</v>
      </c>
      <c r="E830" s="6">
        <f t="shared" si="34"/>
        <v>746.63423999999986</v>
      </c>
      <c r="F830" s="6">
        <f t="shared" si="33"/>
        <v>1554.0940799999998</v>
      </c>
      <c r="G830" s="6">
        <f t="shared" si="33"/>
        <v>2388.9254399999995</v>
      </c>
      <c r="H830" s="6">
        <f t="shared" si="33"/>
        <v>1613.3990399999998</v>
      </c>
      <c r="I830" s="6">
        <f t="shared" si="33"/>
        <v>3800.0793599999993</v>
      </c>
      <c r="J830" s="6">
        <f t="shared" si="33"/>
        <v>1113.1084799999999</v>
      </c>
      <c r="K830" s="6">
        <f t="shared" si="33"/>
        <v>384.72191999999995</v>
      </c>
      <c r="L830" s="6">
        <f t="shared" si="33"/>
        <v>469.87776000000008</v>
      </c>
      <c r="M830" s="8">
        <f t="shared" si="33"/>
        <v>1146.5625599999998</v>
      </c>
    </row>
    <row r="831" spans="2:13" x14ac:dyDescent="0.2">
      <c r="B831" s="7">
        <v>41308</v>
      </c>
      <c r="C831" s="18">
        <v>0.17599999999999999</v>
      </c>
      <c r="D831" s="6">
        <f t="shared" si="34"/>
        <v>1992.0383999999997</v>
      </c>
      <c r="E831" s="6">
        <f t="shared" si="34"/>
        <v>746.63423999999986</v>
      </c>
      <c r="F831" s="6">
        <f t="shared" si="33"/>
        <v>1554.0940799999998</v>
      </c>
      <c r="G831" s="6">
        <f t="shared" si="33"/>
        <v>2388.9254399999995</v>
      </c>
      <c r="H831" s="6">
        <f t="shared" si="33"/>
        <v>1613.3990399999998</v>
      </c>
      <c r="I831" s="6">
        <f t="shared" si="33"/>
        <v>3800.0793599999993</v>
      </c>
      <c r="J831" s="6">
        <f t="shared" si="33"/>
        <v>1113.1084799999999</v>
      </c>
      <c r="K831" s="6">
        <f t="shared" si="33"/>
        <v>384.72191999999995</v>
      </c>
      <c r="L831" s="6">
        <f t="shared" si="33"/>
        <v>469.87776000000008</v>
      </c>
      <c r="M831" s="8">
        <f t="shared" si="33"/>
        <v>1146.5625599999998</v>
      </c>
    </row>
    <row r="832" spans="2:13" x14ac:dyDescent="0.2">
      <c r="B832" s="7">
        <v>41309</v>
      </c>
      <c r="C832" s="18">
        <v>0.17599999999999999</v>
      </c>
      <c r="D832" s="6">
        <f t="shared" si="34"/>
        <v>1992.0383999999997</v>
      </c>
      <c r="E832" s="6">
        <f t="shared" si="34"/>
        <v>746.63423999999986</v>
      </c>
      <c r="F832" s="6">
        <f t="shared" si="33"/>
        <v>1554.0940799999998</v>
      </c>
      <c r="G832" s="6">
        <f t="shared" si="33"/>
        <v>2388.9254399999995</v>
      </c>
      <c r="H832" s="6">
        <f t="shared" si="33"/>
        <v>1613.3990399999998</v>
      </c>
      <c r="I832" s="6">
        <f t="shared" si="33"/>
        <v>3800.0793599999993</v>
      </c>
      <c r="J832" s="6">
        <f t="shared" si="33"/>
        <v>1113.1084799999999</v>
      </c>
      <c r="K832" s="6">
        <f t="shared" si="33"/>
        <v>384.72191999999995</v>
      </c>
      <c r="L832" s="6">
        <f t="shared" si="33"/>
        <v>469.87776000000008</v>
      </c>
      <c r="M832" s="8">
        <f t="shared" si="33"/>
        <v>1146.5625599999998</v>
      </c>
    </row>
    <row r="833" spans="2:13" x14ac:dyDescent="0.2">
      <c r="B833" s="7">
        <v>41310</v>
      </c>
      <c r="C833" s="18">
        <v>0.17599999999999999</v>
      </c>
      <c r="D833" s="6">
        <f t="shared" si="34"/>
        <v>1992.0383999999997</v>
      </c>
      <c r="E833" s="6">
        <f t="shared" si="34"/>
        <v>746.63423999999986</v>
      </c>
      <c r="F833" s="6">
        <f t="shared" si="33"/>
        <v>1554.0940799999998</v>
      </c>
      <c r="G833" s="6">
        <f t="shared" si="33"/>
        <v>2388.9254399999995</v>
      </c>
      <c r="H833" s="6">
        <f t="shared" si="33"/>
        <v>1613.3990399999998</v>
      </c>
      <c r="I833" s="6">
        <f t="shared" si="33"/>
        <v>3800.0793599999993</v>
      </c>
      <c r="J833" s="6">
        <f t="shared" si="33"/>
        <v>1113.1084799999999</v>
      </c>
      <c r="K833" s="6">
        <f t="shared" si="33"/>
        <v>384.72191999999995</v>
      </c>
      <c r="L833" s="6">
        <f t="shared" si="33"/>
        <v>469.87776000000008</v>
      </c>
      <c r="M833" s="8">
        <f t="shared" si="33"/>
        <v>1146.5625599999998</v>
      </c>
    </row>
    <row r="834" spans="2:13" x14ac:dyDescent="0.2">
      <c r="B834" s="7">
        <v>41311</v>
      </c>
      <c r="C834" s="18">
        <v>0.17599999999999999</v>
      </c>
      <c r="D834" s="6">
        <f t="shared" si="34"/>
        <v>1992.0383999999997</v>
      </c>
      <c r="E834" s="6">
        <f t="shared" si="34"/>
        <v>746.63423999999986</v>
      </c>
      <c r="F834" s="6">
        <f t="shared" si="33"/>
        <v>1554.0940799999998</v>
      </c>
      <c r="G834" s="6">
        <f t="shared" si="33"/>
        <v>2388.9254399999995</v>
      </c>
      <c r="H834" s="6">
        <f t="shared" si="33"/>
        <v>1613.3990399999998</v>
      </c>
      <c r="I834" s="6">
        <f t="shared" si="33"/>
        <v>3800.0793599999993</v>
      </c>
      <c r="J834" s="6">
        <f t="shared" si="33"/>
        <v>1113.1084799999999</v>
      </c>
      <c r="K834" s="6">
        <f t="shared" si="33"/>
        <v>384.72191999999995</v>
      </c>
      <c r="L834" s="6">
        <f t="shared" si="33"/>
        <v>469.87776000000008</v>
      </c>
      <c r="M834" s="8">
        <f t="shared" si="33"/>
        <v>1146.5625599999998</v>
      </c>
    </row>
    <row r="835" spans="2:13" x14ac:dyDescent="0.2">
      <c r="B835" s="7">
        <v>41312</v>
      </c>
      <c r="C835" s="18">
        <v>0.17599999999999999</v>
      </c>
      <c r="D835" s="6">
        <f t="shared" si="34"/>
        <v>1992.0383999999997</v>
      </c>
      <c r="E835" s="6">
        <f t="shared" si="34"/>
        <v>746.63423999999986</v>
      </c>
      <c r="F835" s="6">
        <f t="shared" si="33"/>
        <v>1554.0940799999998</v>
      </c>
      <c r="G835" s="6">
        <f t="shared" si="33"/>
        <v>2388.9254399999995</v>
      </c>
      <c r="H835" s="6">
        <f t="shared" si="33"/>
        <v>1613.3990399999998</v>
      </c>
      <c r="I835" s="6">
        <f t="shared" si="33"/>
        <v>3800.0793599999993</v>
      </c>
      <c r="J835" s="6">
        <f t="shared" si="33"/>
        <v>1113.1084799999999</v>
      </c>
      <c r="K835" s="6">
        <f t="shared" si="33"/>
        <v>384.72191999999995</v>
      </c>
      <c r="L835" s="6">
        <f t="shared" si="33"/>
        <v>469.87776000000008</v>
      </c>
      <c r="M835" s="8">
        <f t="shared" si="33"/>
        <v>1146.5625599999998</v>
      </c>
    </row>
    <row r="836" spans="2:13" x14ac:dyDescent="0.2">
      <c r="B836" s="7">
        <v>41313</v>
      </c>
      <c r="C836" s="18">
        <v>0.17599999999999999</v>
      </c>
      <c r="D836" s="6">
        <f t="shared" si="34"/>
        <v>1992.0383999999997</v>
      </c>
      <c r="E836" s="6">
        <f t="shared" si="34"/>
        <v>746.63423999999986</v>
      </c>
      <c r="F836" s="6">
        <f t="shared" si="33"/>
        <v>1554.0940799999998</v>
      </c>
      <c r="G836" s="6">
        <f t="shared" si="33"/>
        <v>2388.9254399999995</v>
      </c>
      <c r="H836" s="6">
        <f t="shared" si="33"/>
        <v>1613.3990399999998</v>
      </c>
      <c r="I836" s="6">
        <f t="shared" si="33"/>
        <v>3800.0793599999993</v>
      </c>
      <c r="J836" s="6">
        <f t="shared" si="33"/>
        <v>1113.1084799999999</v>
      </c>
      <c r="K836" s="6">
        <f t="shared" si="33"/>
        <v>384.72191999999995</v>
      </c>
      <c r="L836" s="6">
        <f t="shared" si="33"/>
        <v>469.87776000000008</v>
      </c>
      <c r="M836" s="8">
        <f t="shared" si="33"/>
        <v>1146.5625599999998</v>
      </c>
    </row>
    <row r="837" spans="2:13" x14ac:dyDescent="0.2">
      <c r="B837" s="7">
        <v>41314</v>
      </c>
      <c r="C837" s="18">
        <v>0.17599999999999999</v>
      </c>
      <c r="D837" s="6">
        <f t="shared" si="34"/>
        <v>1992.0383999999997</v>
      </c>
      <c r="E837" s="6">
        <f t="shared" si="34"/>
        <v>746.63423999999986</v>
      </c>
      <c r="F837" s="6">
        <f t="shared" si="33"/>
        <v>1554.0940799999998</v>
      </c>
      <c r="G837" s="6">
        <f t="shared" si="33"/>
        <v>2388.9254399999995</v>
      </c>
      <c r="H837" s="6">
        <f t="shared" si="33"/>
        <v>1613.3990399999998</v>
      </c>
      <c r="I837" s="6">
        <f t="shared" si="33"/>
        <v>3800.0793599999993</v>
      </c>
      <c r="J837" s="6">
        <f t="shared" si="33"/>
        <v>1113.1084799999999</v>
      </c>
      <c r="K837" s="6">
        <f t="shared" si="33"/>
        <v>384.72191999999995</v>
      </c>
      <c r="L837" s="6">
        <f t="shared" si="33"/>
        <v>469.87776000000008</v>
      </c>
      <c r="M837" s="8">
        <f t="shared" si="33"/>
        <v>1146.5625599999998</v>
      </c>
    </row>
    <row r="838" spans="2:13" x14ac:dyDescent="0.2">
      <c r="B838" s="7">
        <v>41315</v>
      </c>
      <c r="C838" s="18">
        <v>0.17599999999999999</v>
      </c>
      <c r="D838" s="6">
        <f t="shared" si="34"/>
        <v>1992.0383999999997</v>
      </c>
      <c r="E838" s="6">
        <f t="shared" si="34"/>
        <v>746.63423999999986</v>
      </c>
      <c r="F838" s="6">
        <f t="shared" si="33"/>
        <v>1554.0940799999998</v>
      </c>
      <c r="G838" s="6">
        <f t="shared" si="33"/>
        <v>2388.9254399999995</v>
      </c>
      <c r="H838" s="6">
        <f t="shared" si="33"/>
        <v>1613.3990399999998</v>
      </c>
      <c r="I838" s="6">
        <f t="shared" si="33"/>
        <v>3800.0793599999993</v>
      </c>
      <c r="J838" s="6">
        <f t="shared" si="33"/>
        <v>1113.1084799999999</v>
      </c>
      <c r="K838" s="6">
        <f t="shared" si="33"/>
        <v>384.72191999999995</v>
      </c>
      <c r="L838" s="6">
        <f t="shared" si="33"/>
        <v>469.87776000000008</v>
      </c>
      <c r="M838" s="8">
        <f t="shared" si="33"/>
        <v>1146.5625599999998</v>
      </c>
    </row>
    <row r="839" spans="2:13" x14ac:dyDescent="0.2">
      <c r="B839" s="7">
        <v>41316</v>
      </c>
      <c r="C839" s="18">
        <v>0.17599999999999999</v>
      </c>
      <c r="D839" s="6">
        <f t="shared" si="34"/>
        <v>1992.0383999999997</v>
      </c>
      <c r="E839" s="6">
        <f t="shared" si="34"/>
        <v>746.63423999999986</v>
      </c>
      <c r="F839" s="6">
        <f t="shared" si="33"/>
        <v>1554.0940799999998</v>
      </c>
      <c r="G839" s="6">
        <f t="shared" si="33"/>
        <v>2388.9254399999995</v>
      </c>
      <c r="H839" s="6">
        <f t="shared" si="33"/>
        <v>1613.3990399999998</v>
      </c>
      <c r="I839" s="6">
        <f t="shared" si="33"/>
        <v>3800.0793599999993</v>
      </c>
      <c r="J839" s="6">
        <f t="shared" si="33"/>
        <v>1113.1084799999999</v>
      </c>
      <c r="K839" s="6">
        <f t="shared" si="33"/>
        <v>384.72191999999995</v>
      </c>
      <c r="L839" s="6">
        <f t="shared" si="33"/>
        <v>469.87776000000008</v>
      </c>
      <c r="M839" s="8">
        <f t="shared" si="33"/>
        <v>1146.5625599999998</v>
      </c>
    </row>
    <row r="840" spans="2:13" x14ac:dyDescent="0.2">
      <c r="B840" s="7">
        <v>41317</v>
      </c>
      <c r="C840" s="18">
        <v>0.17599999999999999</v>
      </c>
      <c r="D840" s="6">
        <f t="shared" si="34"/>
        <v>1992.0383999999997</v>
      </c>
      <c r="E840" s="6">
        <f t="shared" si="34"/>
        <v>746.63423999999986</v>
      </c>
      <c r="F840" s="6">
        <f t="shared" si="33"/>
        <v>1554.0940799999998</v>
      </c>
      <c r="G840" s="6">
        <f t="shared" si="33"/>
        <v>2388.9254399999995</v>
      </c>
      <c r="H840" s="6">
        <f t="shared" si="33"/>
        <v>1613.3990399999998</v>
      </c>
      <c r="I840" s="6">
        <f t="shared" si="33"/>
        <v>3800.0793599999993</v>
      </c>
      <c r="J840" s="6">
        <f t="shared" si="33"/>
        <v>1113.1084799999999</v>
      </c>
      <c r="K840" s="6">
        <f t="shared" si="33"/>
        <v>384.72191999999995</v>
      </c>
      <c r="L840" s="6">
        <f t="shared" si="33"/>
        <v>469.87776000000008</v>
      </c>
      <c r="M840" s="8">
        <f t="shared" si="33"/>
        <v>1146.5625599999998</v>
      </c>
    </row>
    <row r="841" spans="2:13" x14ac:dyDescent="0.2">
      <c r="B841" s="7">
        <v>41318</v>
      </c>
      <c r="C841" s="18">
        <v>0.17599999999999999</v>
      </c>
      <c r="D841" s="6">
        <f t="shared" si="34"/>
        <v>1992.0383999999997</v>
      </c>
      <c r="E841" s="6">
        <f t="shared" si="34"/>
        <v>746.63423999999986</v>
      </c>
      <c r="F841" s="6">
        <f t="shared" si="33"/>
        <v>1554.0940799999998</v>
      </c>
      <c r="G841" s="6">
        <f t="shared" si="33"/>
        <v>2388.9254399999995</v>
      </c>
      <c r="H841" s="6">
        <f t="shared" si="33"/>
        <v>1613.3990399999998</v>
      </c>
      <c r="I841" s="6">
        <f t="shared" si="33"/>
        <v>3800.0793599999993</v>
      </c>
      <c r="J841" s="6">
        <f t="shared" si="33"/>
        <v>1113.1084799999999</v>
      </c>
      <c r="K841" s="6">
        <f t="shared" si="33"/>
        <v>384.72191999999995</v>
      </c>
      <c r="L841" s="6">
        <f t="shared" si="33"/>
        <v>469.87776000000008</v>
      </c>
      <c r="M841" s="8">
        <f t="shared" si="33"/>
        <v>1146.5625599999998</v>
      </c>
    </row>
    <row r="842" spans="2:13" x14ac:dyDescent="0.2">
      <c r="B842" s="7">
        <v>41319</v>
      </c>
      <c r="C842" s="18">
        <v>0.17599999999999999</v>
      </c>
      <c r="D842" s="6">
        <f t="shared" si="34"/>
        <v>1992.0383999999997</v>
      </c>
      <c r="E842" s="6">
        <f t="shared" si="34"/>
        <v>746.63423999999986</v>
      </c>
      <c r="F842" s="6">
        <f t="shared" si="33"/>
        <v>1554.0940799999998</v>
      </c>
      <c r="G842" s="6">
        <f t="shared" si="33"/>
        <v>2388.9254399999995</v>
      </c>
      <c r="H842" s="6">
        <f t="shared" si="33"/>
        <v>1613.3990399999998</v>
      </c>
      <c r="I842" s="6">
        <f t="shared" si="33"/>
        <v>3800.0793599999993</v>
      </c>
      <c r="J842" s="6">
        <f t="shared" si="33"/>
        <v>1113.1084799999999</v>
      </c>
      <c r="K842" s="6">
        <f t="shared" si="33"/>
        <v>384.72191999999995</v>
      </c>
      <c r="L842" s="6">
        <f t="shared" si="33"/>
        <v>469.87776000000008</v>
      </c>
      <c r="M842" s="8">
        <f t="shared" si="33"/>
        <v>1146.5625599999998</v>
      </c>
    </row>
    <row r="843" spans="2:13" x14ac:dyDescent="0.2">
      <c r="B843" s="7">
        <v>41320</v>
      </c>
      <c r="C843" s="18">
        <v>0.17599999999999999</v>
      </c>
      <c r="D843" s="6">
        <f t="shared" si="34"/>
        <v>1992.0383999999997</v>
      </c>
      <c r="E843" s="6">
        <f t="shared" si="34"/>
        <v>746.63423999999986</v>
      </c>
      <c r="F843" s="6">
        <f t="shared" si="33"/>
        <v>1554.0940799999998</v>
      </c>
      <c r="G843" s="6">
        <f t="shared" si="33"/>
        <v>2388.9254399999995</v>
      </c>
      <c r="H843" s="6">
        <f t="shared" si="33"/>
        <v>1613.3990399999998</v>
      </c>
      <c r="I843" s="6">
        <f t="shared" si="33"/>
        <v>3800.0793599999993</v>
      </c>
      <c r="J843" s="6">
        <f t="shared" si="33"/>
        <v>1113.1084799999999</v>
      </c>
      <c r="K843" s="6">
        <f t="shared" si="33"/>
        <v>384.72191999999995</v>
      </c>
      <c r="L843" s="6">
        <f t="shared" si="33"/>
        <v>469.87776000000008</v>
      </c>
      <c r="M843" s="8">
        <f t="shared" si="33"/>
        <v>1146.5625599999998</v>
      </c>
    </row>
    <row r="844" spans="2:13" x14ac:dyDescent="0.2">
      <c r="B844" s="7">
        <v>41321</v>
      </c>
      <c r="C844" s="18">
        <v>0.17599999999999999</v>
      </c>
      <c r="D844" s="6">
        <f t="shared" si="34"/>
        <v>1992.0383999999997</v>
      </c>
      <c r="E844" s="6">
        <f t="shared" si="34"/>
        <v>746.63423999999986</v>
      </c>
      <c r="F844" s="6">
        <f t="shared" si="33"/>
        <v>1554.0940799999998</v>
      </c>
      <c r="G844" s="6">
        <f t="shared" si="33"/>
        <v>2388.9254399999995</v>
      </c>
      <c r="H844" s="6">
        <f t="shared" si="33"/>
        <v>1613.3990399999998</v>
      </c>
      <c r="I844" s="6">
        <f t="shared" si="33"/>
        <v>3800.0793599999993</v>
      </c>
      <c r="J844" s="6">
        <f t="shared" si="33"/>
        <v>1113.1084799999999</v>
      </c>
      <c r="K844" s="6">
        <f t="shared" si="33"/>
        <v>384.72191999999995</v>
      </c>
      <c r="L844" s="6">
        <f t="shared" si="33"/>
        <v>469.87776000000008</v>
      </c>
      <c r="M844" s="8">
        <f t="shared" si="33"/>
        <v>1146.5625599999998</v>
      </c>
    </row>
    <row r="845" spans="2:13" x14ac:dyDescent="0.2">
      <c r="B845" s="7">
        <v>41322</v>
      </c>
      <c r="C845" s="18">
        <v>0.17599999999999999</v>
      </c>
      <c r="D845" s="6">
        <f t="shared" si="34"/>
        <v>1992.0383999999997</v>
      </c>
      <c r="E845" s="6">
        <f t="shared" si="34"/>
        <v>746.63423999999986</v>
      </c>
      <c r="F845" s="6">
        <f t="shared" si="33"/>
        <v>1554.0940799999998</v>
      </c>
      <c r="G845" s="6">
        <f t="shared" si="33"/>
        <v>2388.9254399999995</v>
      </c>
      <c r="H845" s="6">
        <f t="shared" si="33"/>
        <v>1613.3990399999998</v>
      </c>
      <c r="I845" s="6">
        <f t="shared" si="33"/>
        <v>3800.0793599999993</v>
      </c>
      <c r="J845" s="6">
        <f t="shared" si="33"/>
        <v>1113.1084799999999</v>
      </c>
      <c r="K845" s="6">
        <f t="shared" si="33"/>
        <v>384.72191999999995</v>
      </c>
      <c r="L845" s="6">
        <f t="shared" si="33"/>
        <v>469.87776000000008</v>
      </c>
      <c r="M845" s="8">
        <f t="shared" si="33"/>
        <v>1146.5625599999998</v>
      </c>
    </row>
    <row r="846" spans="2:13" x14ac:dyDescent="0.2">
      <c r="B846" s="7">
        <v>41323</v>
      </c>
      <c r="C846" s="18">
        <v>0.17599999999999999</v>
      </c>
      <c r="D846" s="6">
        <f t="shared" si="34"/>
        <v>1992.0383999999997</v>
      </c>
      <c r="E846" s="6">
        <f t="shared" si="34"/>
        <v>746.63423999999986</v>
      </c>
      <c r="F846" s="6">
        <f t="shared" si="33"/>
        <v>1554.0940799999998</v>
      </c>
      <c r="G846" s="6">
        <f t="shared" si="33"/>
        <v>2388.9254399999995</v>
      </c>
      <c r="H846" s="6">
        <f t="shared" si="33"/>
        <v>1613.3990399999998</v>
      </c>
      <c r="I846" s="6">
        <f t="shared" si="33"/>
        <v>3800.0793599999993</v>
      </c>
      <c r="J846" s="6">
        <f t="shared" si="33"/>
        <v>1113.1084799999999</v>
      </c>
      <c r="K846" s="6">
        <f t="shared" si="33"/>
        <v>384.72191999999995</v>
      </c>
      <c r="L846" s="6">
        <f t="shared" si="33"/>
        <v>469.87776000000008</v>
      </c>
      <c r="M846" s="8">
        <f t="shared" si="33"/>
        <v>1146.5625599999998</v>
      </c>
    </row>
    <row r="847" spans="2:13" x14ac:dyDescent="0.2">
      <c r="B847" s="7">
        <v>41324</v>
      </c>
      <c r="C847" s="18">
        <v>0.154</v>
      </c>
      <c r="D847" s="6">
        <f t="shared" si="34"/>
        <v>1743.0335999999998</v>
      </c>
      <c r="E847" s="6">
        <f t="shared" si="34"/>
        <v>653.30495999999994</v>
      </c>
      <c r="F847" s="6">
        <f t="shared" si="33"/>
        <v>1359.8323200000002</v>
      </c>
      <c r="G847" s="6">
        <f t="shared" si="33"/>
        <v>2090.3097600000001</v>
      </c>
      <c r="H847" s="6">
        <f t="shared" si="33"/>
        <v>1411.72416</v>
      </c>
      <c r="I847" s="6">
        <f t="shared" si="33"/>
        <v>3325.0694400000002</v>
      </c>
      <c r="J847" s="6">
        <f t="shared" si="33"/>
        <v>973.96992000000012</v>
      </c>
      <c r="K847" s="6">
        <f t="shared" si="33"/>
        <v>336.63167999999996</v>
      </c>
      <c r="L847" s="6">
        <f t="shared" si="33"/>
        <v>411.14303999999998</v>
      </c>
      <c r="M847" s="8">
        <f t="shared" si="33"/>
        <v>1003.24224</v>
      </c>
    </row>
    <row r="848" spans="2:13" x14ac:dyDescent="0.2">
      <c r="B848" s="7">
        <v>41325</v>
      </c>
      <c r="C848" s="18">
        <v>0.17599999999999999</v>
      </c>
      <c r="D848" s="6">
        <f t="shared" si="34"/>
        <v>1992.0383999999997</v>
      </c>
      <c r="E848" s="6">
        <f t="shared" si="34"/>
        <v>746.63423999999986</v>
      </c>
      <c r="F848" s="6">
        <f t="shared" si="33"/>
        <v>1554.0940799999998</v>
      </c>
      <c r="G848" s="6">
        <f t="shared" si="33"/>
        <v>2388.9254399999995</v>
      </c>
      <c r="H848" s="6">
        <f t="shared" si="33"/>
        <v>1613.3990399999998</v>
      </c>
      <c r="I848" s="6">
        <f t="shared" si="33"/>
        <v>3800.0793599999993</v>
      </c>
      <c r="J848" s="6">
        <f t="shared" si="33"/>
        <v>1113.1084799999999</v>
      </c>
      <c r="K848" s="6">
        <f t="shared" si="33"/>
        <v>384.72191999999995</v>
      </c>
      <c r="L848" s="6">
        <f t="shared" si="33"/>
        <v>469.87776000000008</v>
      </c>
      <c r="M848" s="8">
        <f t="shared" si="33"/>
        <v>1146.5625599999998</v>
      </c>
    </row>
    <row r="849" spans="2:13" x14ac:dyDescent="0.2">
      <c r="B849" s="7">
        <v>41326</v>
      </c>
      <c r="C849" s="18">
        <v>0.154</v>
      </c>
      <c r="D849" s="6">
        <f t="shared" si="34"/>
        <v>1743.0335999999998</v>
      </c>
      <c r="E849" s="6">
        <f t="shared" si="34"/>
        <v>653.30495999999994</v>
      </c>
      <c r="F849" s="6">
        <f t="shared" si="33"/>
        <v>1359.8323200000002</v>
      </c>
      <c r="G849" s="6">
        <f t="shared" si="33"/>
        <v>2090.3097600000001</v>
      </c>
      <c r="H849" s="6">
        <f t="shared" si="33"/>
        <v>1411.72416</v>
      </c>
      <c r="I849" s="6">
        <f t="shared" si="33"/>
        <v>3325.0694400000002</v>
      </c>
      <c r="J849" s="6">
        <f t="shared" si="33"/>
        <v>973.96992000000012</v>
      </c>
      <c r="K849" s="6">
        <f t="shared" si="33"/>
        <v>336.63167999999996</v>
      </c>
      <c r="L849" s="6">
        <f t="shared" si="33"/>
        <v>411.14303999999998</v>
      </c>
      <c r="M849" s="8">
        <f t="shared" si="33"/>
        <v>1003.24224</v>
      </c>
    </row>
    <row r="850" spans="2:13" x14ac:dyDescent="0.2">
      <c r="B850" s="7">
        <v>41327</v>
      </c>
      <c r="C850" s="18">
        <v>0.17599999999999999</v>
      </c>
      <c r="D850" s="6">
        <f t="shared" si="34"/>
        <v>1992.0383999999997</v>
      </c>
      <c r="E850" s="6">
        <f t="shared" si="34"/>
        <v>746.63423999999986</v>
      </c>
      <c r="F850" s="6">
        <f t="shared" si="33"/>
        <v>1554.0940799999998</v>
      </c>
      <c r="G850" s="6">
        <f t="shared" si="33"/>
        <v>2388.9254399999995</v>
      </c>
      <c r="H850" s="6">
        <f t="shared" si="33"/>
        <v>1613.3990399999998</v>
      </c>
      <c r="I850" s="6">
        <f t="shared" si="33"/>
        <v>3800.0793599999993</v>
      </c>
      <c r="J850" s="6">
        <f t="shared" si="33"/>
        <v>1113.1084799999999</v>
      </c>
      <c r="K850" s="6">
        <f t="shared" si="33"/>
        <v>384.72191999999995</v>
      </c>
      <c r="L850" s="6">
        <f t="shared" si="33"/>
        <v>469.87776000000008</v>
      </c>
      <c r="M850" s="8">
        <f t="shared" si="33"/>
        <v>1146.5625599999998</v>
      </c>
    </row>
    <row r="851" spans="2:13" x14ac:dyDescent="0.2">
      <c r="B851" s="7">
        <v>41328</v>
      </c>
      <c r="C851" s="18">
        <v>0.17599999999999999</v>
      </c>
      <c r="D851" s="6">
        <f t="shared" si="34"/>
        <v>1992.0383999999997</v>
      </c>
      <c r="E851" s="6">
        <f t="shared" si="34"/>
        <v>746.63423999999986</v>
      </c>
      <c r="F851" s="6">
        <f t="shared" si="33"/>
        <v>1554.0940799999998</v>
      </c>
      <c r="G851" s="6">
        <f t="shared" si="33"/>
        <v>2388.9254399999995</v>
      </c>
      <c r="H851" s="6">
        <f t="shared" si="33"/>
        <v>1613.3990399999998</v>
      </c>
      <c r="I851" s="6">
        <f t="shared" si="33"/>
        <v>3800.0793599999993</v>
      </c>
      <c r="J851" s="6">
        <f t="shared" si="33"/>
        <v>1113.1084799999999</v>
      </c>
      <c r="K851" s="6">
        <f t="shared" si="33"/>
        <v>384.72191999999995</v>
      </c>
      <c r="L851" s="6">
        <f t="shared" si="33"/>
        <v>469.87776000000008</v>
      </c>
      <c r="M851" s="8">
        <f t="shared" si="33"/>
        <v>1146.5625599999998</v>
      </c>
    </row>
    <row r="852" spans="2:13" x14ac:dyDescent="0.2">
      <c r="B852" s="7">
        <v>41329</v>
      </c>
      <c r="C852" s="18">
        <v>0.17599999999999999</v>
      </c>
      <c r="D852" s="6">
        <f t="shared" si="34"/>
        <v>1992.0383999999997</v>
      </c>
      <c r="E852" s="6">
        <f t="shared" si="34"/>
        <v>746.63423999999986</v>
      </c>
      <c r="F852" s="6">
        <f t="shared" si="33"/>
        <v>1554.0940799999998</v>
      </c>
      <c r="G852" s="6">
        <f t="shared" si="33"/>
        <v>2388.9254399999995</v>
      </c>
      <c r="H852" s="6">
        <f t="shared" si="33"/>
        <v>1613.3990399999998</v>
      </c>
      <c r="I852" s="6">
        <f t="shared" si="33"/>
        <v>3800.0793599999993</v>
      </c>
      <c r="J852" s="6">
        <f t="shared" si="33"/>
        <v>1113.1084799999999</v>
      </c>
      <c r="K852" s="6">
        <f t="shared" si="33"/>
        <v>384.72191999999995</v>
      </c>
      <c r="L852" s="6">
        <f t="shared" si="33"/>
        <v>469.87776000000008</v>
      </c>
      <c r="M852" s="8">
        <f t="shared" si="33"/>
        <v>1146.5625599999998</v>
      </c>
    </row>
    <row r="853" spans="2:13" x14ac:dyDescent="0.2">
      <c r="B853" s="7">
        <v>41330</v>
      </c>
      <c r="C853" s="18">
        <v>0.17599999999999999</v>
      </c>
      <c r="D853" s="6">
        <f t="shared" si="34"/>
        <v>1992.0383999999997</v>
      </c>
      <c r="E853" s="6">
        <f t="shared" si="34"/>
        <v>746.63423999999986</v>
      </c>
      <c r="F853" s="6">
        <f t="shared" si="33"/>
        <v>1554.0940799999998</v>
      </c>
      <c r="G853" s="6">
        <f t="shared" si="33"/>
        <v>2388.9254399999995</v>
      </c>
      <c r="H853" s="6">
        <f t="shared" si="33"/>
        <v>1613.3990399999998</v>
      </c>
      <c r="I853" s="6">
        <f t="shared" si="33"/>
        <v>3800.0793599999993</v>
      </c>
      <c r="J853" s="6">
        <f t="shared" si="33"/>
        <v>1113.1084799999999</v>
      </c>
      <c r="K853" s="6">
        <f t="shared" si="33"/>
        <v>384.72191999999995</v>
      </c>
      <c r="L853" s="6">
        <f t="shared" si="33"/>
        <v>469.87776000000008</v>
      </c>
      <c r="M853" s="8">
        <f t="shared" si="33"/>
        <v>1146.5625599999998</v>
      </c>
    </row>
    <row r="854" spans="2:13" x14ac:dyDescent="0.2">
      <c r="B854" s="7">
        <v>41331</v>
      </c>
      <c r="C854" s="18">
        <v>0.17599999999999999</v>
      </c>
      <c r="D854" s="6">
        <f t="shared" si="34"/>
        <v>1992.0383999999997</v>
      </c>
      <c r="E854" s="6">
        <f t="shared" si="34"/>
        <v>746.63423999999986</v>
      </c>
      <c r="F854" s="6">
        <f t="shared" si="33"/>
        <v>1554.0940799999998</v>
      </c>
      <c r="G854" s="6">
        <f t="shared" si="33"/>
        <v>2388.9254399999995</v>
      </c>
      <c r="H854" s="6">
        <f t="shared" si="33"/>
        <v>1613.3990399999998</v>
      </c>
      <c r="I854" s="6">
        <f t="shared" si="33"/>
        <v>3800.0793599999993</v>
      </c>
      <c r="J854" s="6">
        <f t="shared" si="33"/>
        <v>1113.1084799999999</v>
      </c>
      <c r="K854" s="6">
        <f t="shared" si="33"/>
        <v>384.72191999999995</v>
      </c>
      <c r="L854" s="6">
        <f t="shared" si="33"/>
        <v>469.87776000000008</v>
      </c>
      <c r="M854" s="8">
        <f t="shared" si="33"/>
        <v>1146.5625599999998</v>
      </c>
    </row>
    <row r="855" spans="2:13" x14ac:dyDescent="0.2">
      <c r="B855" s="7">
        <v>41332</v>
      </c>
      <c r="C855" s="18">
        <v>0.17599999999999999</v>
      </c>
      <c r="D855" s="6">
        <f t="shared" si="34"/>
        <v>1992.0383999999997</v>
      </c>
      <c r="E855" s="6">
        <f t="shared" si="34"/>
        <v>746.63423999999986</v>
      </c>
      <c r="F855" s="6">
        <f t="shared" si="33"/>
        <v>1554.0940799999998</v>
      </c>
      <c r="G855" s="6">
        <f t="shared" si="33"/>
        <v>2388.9254399999995</v>
      </c>
      <c r="H855" s="6">
        <f t="shared" si="33"/>
        <v>1613.3990399999998</v>
      </c>
      <c r="I855" s="6">
        <f t="shared" si="33"/>
        <v>3800.0793599999993</v>
      </c>
      <c r="J855" s="6">
        <f t="shared" si="33"/>
        <v>1113.1084799999999</v>
      </c>
      <c r="K855" s="6">
        <f t="shared" si="33"/>
        <v>384.72191999999995</v>
      </c>
      <c r="L855" s="6">
        <f t="shared" si="33"/>
        <v>469.87776000000008</v>
      </c>
      <c r="M855" s="8">
        <f t="shared" si="33"/>
        <v>1146.5625599999998</v>
      </c>
    </row>
    <row r="856" spans="2:13" x14ac:dyDescent="0.2">
      <c r="B856" s="7">
        <v>41333</v>
      </c>
      <c r="C856" s="18">
        <v>0.17599999999999999</v>
      </c>
      <c r="D856" s="6">
        <f t="shared" si="34"/>
        <v>1992.0383999999997</v>
      </c>
      <c r="E856" s="6">
        <f t="shared" si="34"/>
        <v>746.63423999999986</v>
      </c>
      <c r="F856" s="6">
        <f t="shared" si="34"/>
        <v>1554.0940799999998</v>
      </c>
      <c r="G856" s="6">
        <f t="shared" si="34"/>
        <v>2388.9254399999995</v>
      </c>
      <c r="H856" s="6">
        <f t="shared" si="34"/>
        <v>1613.3990399999998</v>
      </c>
      <c r="I856" s="6">
        <f t="shared" si="34"/>
        <v>3800.0793599999993</v>
      </c>
      <c r="J856" s="6">
        <f t="shared" si="34"/>
        <v>1113.1084799999999</v>
      </c>
      <c r="K856" s="6">
        <f t="shared" si="34"/>
        <v>384.72191999999995</v>
      </c>
      <c r="L856" s="6">
        <f t="shared" si="34"/>
        <v>469.87776000000008</v>
      </c>
      <c r="M856" s="8">
        <f t="shared" si="34"/>
        <v>1146.5625599999998</v>
      </c>
    </row>
    <row r="857" spans="2:13" x14ac:dyDescent="0.2">
      <c r="B857" s="7">
        <v>41334</v>
      </c>
      <c r="C857" s="18">
        <v>0.112</v>
      </c>
      <c r="D857" s="6">
        <f t="shared" si="34"/>
        <v>1267.6608000000001</v>
      </c>
      <c r="E857" s="6">
        <f t="shared" si="34"/>
        <v>475.13088000000005</v>
      </c>
      <c r="F857" s="6">
        <f t="shared" si="34"/>
        <v>988.96896000000004</v>
      </c>
      <c r="G857" s="6">
        <f t="shared" si="34"/>
        <v>1520.2252800000001</v>
      </c>
      <c r="H857" s="6">
        <f t="shared" si="34"/>
        <v>1026.70848</v>
      </c>
      <c r="I857" s="6">
        <f t="shared" si="34"/>
        <v>2418.2323200000001</v>
      </c>
      <c r="J857" s="6">
        <f t="shared" si="34"/>
        <v>708.34175999999991</v>
      </c>
      <c r="K857" s="6">
        <f t="shared" si="34"/>
        <v>244.82303999999999</v>
      </c>
      <c r="L857" s="6">
        <f t="shared" si="34"/>
        <v>299.01312000000001</v>
      </c>
      <c r="M857" s="8">
        <f t="shared" si="34"/>
        <v>729.63072</v>
      </c>
    </row>
    <row r="858" spans="2:13" x14ac:dyDescent="0.2">
      <c r="B858" s="7">
        <v>41335</v>
      </c>
      <c r="C858" s="18">
        <v>0.112</v>
      </c>
      <c r="D858" s="6">
        <f t="shared" si="34"/>
        <v>1267.6608000000001</v>
      </c>
      <c r="E858" s="6">
        <f t="shared" si="34"/>
        <v>475.13088000000005</v>
      </c>
      <c r="F858" s="6">
        <f t="shared" si="34"/>
        <v>988.96896000000004</v>
      </c>
      <c r="G858" s="6">
        <f t="shared" si="34"/>
        <v>1520.2252800000001</v>
      </c>
      <c r="H858" s="6">
        <f t="shared" si="34"/>
        <v>1026.70848</v>
      </c>
      <c r="I858" s="6">
        <f t="shared" si="34"/>
        <v>2418.2323200000001</v>
      </c>
      <c r="J858" s="6">
        <f t="shared" si="34"/>
        <v>708.34175999999991</v>
      </c>
      <c r="K858" s="6">
        <f t="shared" si="34"/>
        <v>244.82303999999999</v>
      </c>
      <c r="L858" s="6">
        <f t="shared" si="34"/>
        <v>299.01312000000001</v>
      </c>
      <c r="M858" s="8">
        <f t="shared" si="34"/>
        <v>729.63072</v>
      </c>
    </row>
    <row r="859" spans="2:13" x14ac:dyDescent="0.2">
      <c r="B859" s="7">
        <v>41336</v>
      </c>
      <c r="C859" s="18">
        <v>0.112</v>
      </c>
      <c r="D859" s="6">
        <f t="shared" si="34"/>
        <v>1267.6608000000001</v>
      </c>
      <c r="E859" s="6">
        <f t="shared" si="34"/>
        <v>475.13088000000005</v>
      </c>
      <c r="F859" s="6">
        <f t="shared" si="34"/>
        <v>988.96896000000004</v>
      </c>
      <c r="G859" s="6">
        <f t="shared" si="34"/>
        <v>1520.2252800000001</v>
      </c>
      <c r="H859" s="6">
        <f t="shared" si="34"/>
        <v>1026.70848</v>
      </c>
      <c r="I859" s="6">
        <f t="shared" si="34"/>
        <v>2418.2323200000001</v>
      </c>
      <c r="J859" s="6">
        <f t="shared" si="34"/>
        <v>708.34175999999991</v>
      </c>
      <c r="K859" s="6">
        <f t="shared" si="34"/>
        <v>244.82303999999999</v>
      </c>
      <c r="L859" s="6">
        <f t="shared" si="34"/>
        <v>299.01312000000001</v>
      </c>
      <c r="M859" s="8">
        <f t="shared" si="34"/>
        <v>729.63072</v>
      </c>
    </row>
    <row r="860" spans="2:13" x14ac:dyDescent="0.2">
      <c r="B860" s="7">
        <v>41337</v>
      </c>
      <c r="C860" s="18">
        <v>0.112</v>
      </c>
      <c r="D860" s="6">
        <f t="shared" si="34"/>
        <v>1267.6608000000001</v>
      </c>
      <c r="E860" s="6">
        <f t="shared" si="34"/>
        <v>475.13088000000005</v>
      </c>
      <c r="F860" s="6">
        <f t="shared" si="34"/>
        <v>988.96896000000004</v>
      </c>
      <c r="G860" s="6">
        <f t="shared" si="34"/>
        <v>1520.2252800000001</v>
      </c>
      <c r="H860" s="6">
        <f t="shared" si="34"/>
        <v>1026.70848</v>
      </c>
      <c r="I860" s="6">
        <f t="shared" si="34"/>
        <v>2418.2323200000001</v>
      </c>
      <c r="J860" s="6">
        <f t="shared" si="34"/>
        <v>708.34175999999991</v>
      </c>
      <c r="K860" s="6">
        <f t="shared" si="34"/>
        <v>244.82303999999999</v>
      </c>
      <c r="L860" s="6">
        <f t="shared" si="34"/>
        <v>299.01312000000001</v>
      </c>
      <c r="M860" s="8">
        <f t="shared" si="34"/>
        <v>729.63072</v>
      </c>
    </row>
    <row r="861" spans="2:13" x14ac:dyDescent="0.2">
      <c r="B861" s="7">
        <v>41338</v>
      </c>
      <c r="C861" s="18">
        <v>0.112</v>
      </c>
      <c r="D861" s="6">
        <f t="shared" si="34"/>
        <v>1267.6608000000001</v>
      </c>
      <c r="E861" s="6">
        <f t="shared" si="34"/>
        <v>475.13088000000005</v>
      </c>
      <c r="F861" s="6">
        <f t="shared" si="34"/>
        <v>988.96896000000004</v>
      </c>
      <c r="G861" s="6">
        <f t="shared" si="34"/>
        <v>1520.2252800000001</v>
      </c>
      <c r="H861" s="6">
        <f t="shared" si="34"/>
        <v>1026.70848</v>
      </c>
      <c r="I861" s="6">
        <f t="shared" si="34"/>
        <v>2418.2323200000001</v>
      </c>
      <c r="J861" s="6">
        <f t="shared" si="34"/>
        <v>708.34175999999991</v>
      </c>
      <c r="K861" s="6">
        <f t="shared" si="34"/>
        <v>244.82303999999999</v>
      </c>
      <c r="L861" s="6">
        <f t="shared" si="34"/>
        <v>299.01312000000001</v>
      </c>
      <c r="M861" s="8">
        <f t="shared" si="34"/>
        <v>729.63072</v>
      </c>
    </row>
    <row r="862" spans="2:13" x14ac:dyDescent="0.2">
      <c r="B862" s="7">
        <v>41339</v>
      </c>
      <c r="C862" s="18">
        <v>0.112</v>
      </c>
      <c r="D862" s="6">
        <f t="shared" si="34"/>
        <v>1267.6608000000001</v>
      </c>
      <c r="E862" s="6">
        <f t="shared" si="34"/>
        <v>475.13088000000005</v>
      </c>
      <c r="F862" s="6">
        <f t="shared" si="34"/>
        <v>988.96896000000004</v>
      </c>
      <c r="G862" s="6">
        <f t="shared" si="34"/>
        <v>1520.2252800000001</v>
      </c>
      <c r="H862" s="6">
        <f t="shared" si="34"/>
        <v>1026.70848</v>
      </c>
      <c r="I862" s="6">
        <f t="shared" si="34"/>
        <v>2418.2323200000001</v>
      </c>
      <c r="J862" s="6">
        <f t="shared" si="34"/>
        <v>708.34175999999991</v>
      </c>
      <c r="K862" s="6">
        <f t="shared" si="34"/>
        <v>244.82303999999999</v>
      </c>
      <c r="L862" s="6">
        <f t="shared" si="34"/>
        <v>299.01312000000001</v>
      </c>
      <c r="M862" s="8">
        <f t="shared" si="34"/>
        <v>729.63072</v>
      </c>
    </row>
    <row r="863" spans="2:13" x14ac:dyDescent="0.2">
      <c r="B863" s="7">
        <v>41340</v>
      </c>
      <c r="C863" s="18">
        <v>0.112</v>
      </c>
      <c r="D863" s="6">
        <f t="shared" si="34"/>
        <v>1267.6608000000001</v>
      </c>
      <c r="E863" s="6">
        <f t="shared" si="34"/>
        <v>475.13088000000005</v>
      </c>
      <c r="F863" s="6">
        <f t="shared" si="34"/>
        <v>988.96896000000004</v>
      </c>
      <c r="G863" s="6">
        <f t="shared" si="34"/>
        <v>1520.2252800000001</v>
      </c>
      <c r="H863" s="6">
        <f t="shared" si="34"/>
        <v>1026.70848</v>
      </c>
      <c r="I863" s="6">
        <f t="shared" si="34"/>
        <v>2418.2323200000001</v>
      </c>
      <c r="J863" s="6">
        <f t="shared" si="34"/>
        <v>708.34175999999991</v>
      </c>
      <c r="K863" s="6">
        <f t="shared" si="34"/>
        <v>244.82303999999999</v>
      </c>
      <c r="L863" s="6">
        <f t="shared" si="34"/>
        <v>299.01312000000001</v>
      </c>
      <c r="M863" s="8">
        <f t="shared" si="34"/>
        <v>729.63072</v>
      </c>
    </row>
    <row r="864" spans="2:13" x14ac:dyDescent="0.2">
      <c r="B864" s="7">
        <v>41341</v>
      </c>
      <c r="C864" s="18">
        <v>0.112</v>
      </c>
      <c r="D864" s="6">
        <f t="shared" si="34"/>
        <v>1267.6608000000001</v>
      </c>
      <c r="E864" s="6">
        <f t="shared" si="34"/>
        <v>475.13088000000005</v>
      </c>
      <c r="F864" s="6">
        <f t="shared" si="34"/>
        <v>988.96896000000004</v>
      </c>
      <c r="G864" s="6">
        <f t="shared" si="34"/>
        <v>1520.2252800000001</v>
      </c>
      <c r="H864" s="6">
        <f t="shared" si="34"/>
        <v>1026.70848</v>
      </c>
      <c r="I864" s="6">
        <f t="shared" si="34"/>
        <v>2418.2323200000001</v>
      </c>
      <c r="J864" s="6">
        <f t="shared" si="34"/>
        <v>708.34175999999991</v>
      </c>
      <c r="K864" s="6">
        <f t="shared" si="34"/>
        <v>244.82303999999999</v>
      </c>
      <c r="L864" s="6">
        <f t="shared" si="34"/>
        <v>299.01312000000001</v>
      </c>
      <c r="M864" s="8">
        <f t="shared" si="34"/>
        <v>729.63072</v>
      </c>
    </row>
    <row r="865" spans="2:13" x14ac:dyDescent="0.2">
      <c r="B865" s="7">
        <v>41342</v>
      </c>
      <c r="C865" s="18">
        <v>0.112</v>
      </c>
      <c r="D865" s="6">
        <f t="shared" si="34"/>
        <v>1267.6608000000001</v>
      </c>
      <c r="E865" s="6">
        <f t="shared" si="34"/>
        <v>475.13088000000005</v>
      </c>
      <c r="F865" s="6">
        <f t="shared" si="34"/>
        <v>988.96896000000004</v>
      </c>
      <c r="G865" s="6">
        <f t="shared" si="34"/>
        <v>1520.2252800000001</v>
      </c>
      <c r="H865" s="6">
        <f t="shared" si="34"/>
        <v>1026.70848</v>
      </c>
      <c r="I865" s="6">
        <f t="shared" si="34"/>
        <v>2418.2323200000001</v>
      </c>
      <c r="J865" s="6">
        <f t="shared" si="34"/>
        <v>708.34175999999991</v>
      </c>
      <c r="K865" s="6">
        <f t="shared" si="34"/>
        <v>244.82303999999999</v>
      </c>
      <c r="L865" s="6">
        <f t="shared" si="34"/>
        <v>299.01312000000001</v>
      </c>
      <c r="M865" s="8">
        <f t="shared" si="34"/>
        <v>729.63072</v>
      </c>
    </row>
    <row r="866" spans="2:13" x14ac:dyDescent="0.2">
      <c r="B866" s="7">
        <v>41343</v>
      </c>
      <c r="C866" s="18">
        <v>0.112</v>
      </c>
      <c r="D866" s="6">
        <f t="shared" si="34"/>
        <v>1267.6608000000001</v>
      </c>
      <c r="E866" s="6">
        <f t="shared" si="34"/>
        <v>475.13088000000005</v>
      </c>
      <c r="F866" s="6">
        <f t="shared" si="34"/>
        <v>988.96896000000004</v>
      </c>
      <c r="G866" s="6">
        <f t="shared" si="34"/>
        <v>1520.2252800000001</v>
      </c>
      <c r="H866" s="6">
        <f t="shared" si="34"/>
        <v>1026.70848</v>
      </c>
      <c r="I866" s="6">
        <f t="shared" si="34"/>
        <v>2418.2323200000001</v>
      </c>
      <c r="J866" s="6">
        <f t="shared" si="34"/>
        <v>708.34175999999991</v>
      </c>
      <c r="K866" s="6">
        <f t="shared" si="34"/>
        <v>244.82303999999999</v>
      </c>
      <c r="L866" s="6">
        <f t="shared" si="34"/>
        <v>299.01312000000001</v>
      </c>
      <c r="M866" s="8">
        <f t="shared" si="34"/>
        <v>729.63072</v>
      </c>
    </row>
    <row r="867" spans="2:13" x14ac:dyDescent="0.2">
      <c r="B867" s="7">
        <v>41344</v>
      </c>
      <c r="C867" s="18">
        <v>0.112</v>
      </c>
      <c r="D867" s="6">
        <f t="shared" si="34"/>
        <v>1267.6608000000001</v>
      </c>
      <c r="E867" s="6">
        <f t="shared" si="34"/>
        <v>475.13088000000005</v>
      </c>
      <c r="F867" s="6">
        <f t="shared" si="34"/>
        <v>988.96896000000004</v>
      </c>
      <c r="G867" s="6">
        <f t="shared" si="34"/>
        <v>1520.2252800000001</v>
      </c>
      <c r="H867" s="6">
        <f t="shared" si="34"/>
        <v>1026.70848</v>
      </c>
      <c r="I867" s="6">
        <f t="shared" si="34"/>
        <v>2418.2323200000001</v>
      </c>
      <c r="J867" s="6">
        <f t="shared" si="34"/>
        <v>708.34175999999991</v>
      </c>
      <c r="K867" s="6">
        <f t="shared" si="34"/>
        <v>244.82303999999999</v>
      </c>
      <c r="L867" s="6">
        <f t="shared" si="34"/>
        <v>299.01312000000001</v>
      </c>
      <c r="M867" s="8">
        <f t="shared" si="34"/>
        <v>729.63072</v>
      </c>
    </row>
    <row r="868" spans="2:13" x14ac:dyDescent="0.2">
      <c r="B868" s="7">
        <v>41345</v>
      </c>
      <c r="C868" s="18">
        <v>0.112</v>
      </c>
      <c r="D868" s="6">
        <f t="shared" si="34"/>
        <v>1267.6608000000001</v>
      </c>
      <c r="E868" s="6">
        <f t="shared" si="34"/>
        <v>475.13088000000005</v>
      </c>
      <c r="F868" s="6">
        <f t="shared" si="34"/>
        <v>988.96896000000004</v>
      </c>
      <c r="G868" s="6">
        <f t="shared" si="34"/>
        <v>1520.2252800000001</v>
      </c>
      <c r="H868" s="6">
        <f t="shared" si="34"/>
        <v>1026.70848</v>
      </c>
      <c r="I868" s="6">
        <f t="shared" si="34"/>
        <v>2418.2323200000001</v>
      </c>
      <c r="J868" s="6">
        <f t="shared" si="34"/>
        <v>708.34175999999991</v>
      </c>
      <c r="K868" s="6">
        <f t="shared" si="34"/>
        <v>244.82303999999999</v>
      </c>
      <c r="L868" s="6">
        <f t="shared" si="34"/>
        <v>299.01312000000001</v>
      </c>
      <c r="M868" s="8">
        <f t="shared" si="34"/>
        <v>729.63072</v>
      </c>
    </row>
    <row r="869" spans="2:13" x14ac:dyDescent="0.2">
      <c r="B869" s="7">
        <v>41346</v>
      </c>
      <c r="C869" s="18">
        <v>0.112</v>
      </c>
      <c r="D869" s="6">
        <f t="shared" si="34"/>
        <v>1267.6608000000001</v>
      </c>
      <c r="E869" s="6">
        <f t="shared" si="34"/>
        <v>475.13088000000005</v>
      </c>
      <c r="F869" s="6">
        <f t="shared" si="34"/>
        <v>988.96896000000004</v>
      </c>
      <c r="G869" s="6">
        <f t="shared" si="34"/>
        <v>1520.2252800000001</v>
      </c>
      <c r="H869" s="6">
        <f t="shared" si="34"/>
        <v>1026.70848</v>
      </c>
      <c r="I869" s="6">
        <f t="shared" si="34"/>
        <v>2418.2323200000001</v>
      </c>
      <c r="J869" s="6">
        <f t="shared" si="34"/>
        <v>708.34175999999991</v>
      </c>
      <c r="K869" s="6">
        <f t="shared" si="34"/>
        <v>244.82303999999999</v>
      </c>
      <c r="L869" s="6">
        <f t="shared" si="34"/>
        <v>299.01312000000001</v>
      </c>
      <c r="M869" s="8">
        <f t="shared" si="34"/>
        <v>729.63072</v>
      </c>
    </row>
    <row r="870" spans="2:13" x14ac:dyDescent="0.2">
      <c r="B870" s="7">
        <v>41347</v>
      </c>
      <c r="C870" s="18">
        <v>0.112</v>
      </c>
      <c r="D870" s="6">
        <f t="shared" si="34"/>
        <v>1267.6608000000001</v>
      </c>
      <c r="E870" s="6">
        <f t="shared" si="34"/>
        <v>475.13088000000005</v>
      </c>
      <c r="F870" s="6">
        <f t="shared" si="34"/>
        <v>988.96896000000004</v>
      </c>
      <c r="G870" s="6">
        <f t="shared" si="34"/>
        <v>1520.2252800000001</v>
      </c>
      <c r="H870" s="6">
        <f t="shared" si="34"/>
        <v>1026.70848</v>
      </c>
      <c r="I870" s="6">
        <f t="shared" si="34"/>
        <v>2418.2323200000001</v>
      </c>
      <c r="J870" s="6">
        <f t="shared" si="34"/>
        <v>708.34175999999991</v>
      </c>
      <c r="K870" s="6">
        <f t="shared" si="34"/>
        <v>244.82303999999999</v>
      </c>
      <c r="L870" s="6">
        <f t="shared" si="34"/>
        <v>299.01312000000001</v>
      </c>
      <c r="M870" s="8">
        <f t="shared" si="34"/>
        <v>729.63072</v>
      </c>
    </row>
    <row r="871" spans="2:13" x14ac:dyDescent="0.2">
      <c r="B871" s="7">
        <v>41348</v>
      </c>
      <c r="C871" s="18">
        <v>0.112</v>
      </c>
      <c r="D871" s="6">
        <f t="shared" si="34"/>
        <v>1267.6608000000001</v>
      </c>
      <c r="E871" s="6">
        <f t="shared" si="34"/>
        <v>475.13088000000005</v>
      </c>
      <c r="F871" s="6">
        <f t="shared" si="34"/>
        <v>988.96896000000004</v>
      </c>
      <c r="G871" s="6">
        <f t="shared" si="34"/>
        <v>1520.2252800000001</v>
      </c>
      <c r="H871" s="6">
        <f t="shared" si="34"/>
        <v>1026.70848</v>
      </c>
      <c r="I871" s="6">
        <f t="shared" si="34"/>
        <v>2418.2323200000001</v>
      </c>
      <c r="J871" s="6">
        <f t="shared" si="34"/>
        <v>708.34175999999991</v>
      </c>
      <c r="K871" s="6">
        <f t="shared" si="34"/>
        <v>244.82303999999999</v>
      </c>
      <c r="L871" s="6">
        <f t="shared" si="34"/>
        <v>299.01312000000001</v>
      </c>
      <c r="M871" s="8">
        <f t="shared" si="34"/>
        <v>729.63072</v>
      </c>
    </row>
    <row r="872" spans="2:13" x14ac:dyDescent="0.2">
      <c r="B872" s="7">
        <v>41349</v>
      </c>
      <c r="C872" s="18">
        <v>0.112</v>
      </c>
      <c r="D872" s="6">
        <f t="shared" si="34"/>
        <v>1267.6608000000001</v>
      </c>
      <c r="E872" s="6">
        <f t="shared" si="34"/>
        <v>475.13088000000005</v>
      </c>
      <c r="F872" s="6">
        <f t="shared" si="34"/>
        <v>988.96896000000004</v>
      </c>
      <c r="G872" s="6">
        <f t="shared" si="34"/>
        <v>1520.2252800000001</v>
      </c>
      <c r="H872" s="6">
        <f t="shared" si="34"/>
        <v>1026.70848</v>
      </c>
      <c r="I872" s="6">
        <f t="shared" si="34"/>
        <v>2418.2323200000001</v>
      </c>
      <c r="J872" s="6">
        <f t="shared" si="34"/>
        <v>708.34175999999991</v>
      </c>
      <c r="K872" s="6">
        <f t="shared" si="34"/>
        <v>244.82303999999999</v>
      </c>
      <c r="L872" s="6">
        <f t="shared" si="34"/>
        <v>299.01312000000001</v>
      </c>
      <c r="M872" s="8">
        <f t="shared" si="34"/>
        <v>729.63072</v>
      </c>
    </row>
    <row r="873" spans="2:13" x14ac:dyDescent="0.2">
      <c r="B873" s="7">
        <v>41350</v>
      </c>
      <c r="C873" s="18">
        <v>0.112</v>
      </c>
      <c r="D873" s="6">
        <f t="shared" si="34"/>
        <v>1267.6608000000001</v>
      </c>
      <c r="E873" s="6">
        <f t="shared" si="34"/>
        <v>475.13088000000005</v>
      </c>
      <c r="F873" s="6">
        <f t="shared" si="34"/>
        <v>988.96896000000004</v>
      </c>
      <c r="G873" s="6">
        <f t="shared" si="34"/>
        <v>1520.2252800000001</v>
      </c>
      <c r="H873" s="6">
        <f t="shared" si="34"/>
        <v>1026.70848</v>
      </c>
      <c r="I873" s="6">
        <f t="shared" si="34"/>
        <v>2418.2323200000001</v>
      </c>
      <c r="J873" s="6">
        <f t="shared" si="34"/>
        <v>708.34175999999991</v>
      </c>
      <c r="K873" s="6">
        <f t="shared" si="34"/>
        <v>244.82303999999999</v>
      </c>
      <c r="L873" s="6">
        <f t="shared" si="34"/>
        <v>299.01312000000001</v>
      </c>
      <c r="M873" s="8">
        <f t="shared" si="34"/>
        <v>729.63072</v>
      </c>
    </row>
    <row r="874" spans="2:13" x14ac:dyDescent="0.2">
      <c r="B874" s="7">
        <v>41351</v>
      </c>
      <c r="C874" s="18">
        <v>0.112</v>
      </c>
      <c r="D874" s="6">
        <f t="shared" si="34"/>
        <v>1267.6608000000001</v>
      </c>
      <c r="E874" s="6">
        <f t="shared" si="34"/>
        <v>475.13088000000005</v>
      </c>
      <c r="F874" s="6">
        <f t="shared" si="34"/>
        <v>988.96896000000004</v>
      </c>
      <c r="G874" s="6">
        <f t="shared" si="34"/>
        <v>1520.2252800000001</v>
      </c>
      <c r="H874" s="6">
        <f t="shared" si="34"/>
        <v>1026.70848</v>
      </c>
      <c r="I874" s="6">
        <f t="shared" si="34"/>
        <v>2418.2323200000001</v>
      </c>
      <c r="J874" s="6">
        <f t="shared" si="34"/>
        <v>708.34175999999991</v>
      </c>
      <c r="K874" s="6">
        <f t="shared" si="34"/>
        <v>244.82303999999999</v>
      </c>
      <c r="L874" s="6">
        <f t="shared" si="34"/>
        <v>299.01312000000001</v>
      </c>
      <c r="M874" s="8">
        <f t="shared" si="34"/>
        <v>729.63072</v>
      </c>
    </row>
    <row r="875" spans="2:13" x14ac:dyDescent="0.2">
      <c r="B875" s="7">
        <v>41352</v>
      </c>
      <c r="C875" s="18">
        <v>0.112</v>
      </c>
      <c r="D875" s="6">
        <f t="shared" si="34"/>
        <v>1267.6608000000001</v>
      </c>
      <c r="E875" s="6">
        <f t="shared" si="34"/>
        <v>475.13088000000005</v>
      </c>
      <c r="F875" s="6">
        <f t="shared" si="34"/>
        <v>988.96896000000004</v>
      </c>
      <c r="G875" s="6">
        <f t="shared" ref="F875:M906" si="35">$C875*G$5*24*3600/100</f>
        <v>1520.2252800000001</v>
      </c>
      <c r="H875" s="6">
        <f t="shared" si="35"/>
        <v>1026.70848</v>
      </c>
      <c r="I875" s="6">
        <f t="shared" si="35"/>
        <v>2418.2323200000001</v>
      </c>
      <c r="J875" s="6">
        <f t="shared" si="35"/>
        <v>708.34175999999991</v>
      </c>
      <c r="K875" s="6">
        <f t="shared" si="35"/>
        <v>244.82303999999999</v>
      </c>
      <c r="L875" s="6">
        <f t="shared" si="35"/>
        <v>299.01312000000001</v>
      </c>
      <c r="M875" s="8">
        <f t="shared" si="35"/>
        <v>729.63072</v>
      </c>
    </row>
    <row r="876" spans="2:13" x14ac:dyDescent="0.2">
      <c r="B876" s="7">
        <v>41353</v>
      </c>
      <c r="C876" s="18">
        <v>0.112</v>
      </c>
      <c r="D876" s="6">
        <f t="shared" ref="D876:M926" si="36">$C876*D$5*24*3600/100</f>
        <v>1267.6608000000001</v>
      </c>
      <c r="E876" s="6">
        <f t="shared" si="36"/>
        <v>475.13088000000005</v>
      </c>
      <c r="F876" s="6">
        <f t="shared" si="35"/>
        <v>988.96896000000004</v>
      </c>
      <c r="G876" s="6">
        <f t="shared" si="35"/>
        <v>1520.2252800000001</v>
      </c>
      <c r="H876" s="6">
        <f t="shared" si="35"/>
        <v>1026.70848</v>
      </c>
      <c r="I876" s="6">
        <f t="shared" si="35"/>
        <v>2418.2323200000001</v>
      </c>
      <c r="J876" s="6">
        <f t="shared" si="35"/>
        <v>708.34175999999991</v>
      </c>
      <c r="K876" s="6">
        <f t="shared" si="35"/>
        <v>244.82303999999999</v>
      </c>
      <c r="L876" s="6">
        <f t="shared" si="35"/>
        <v>299.01312000000001</v>
      </c>
      <c r="M876" s="8">
        <f t="shared" si="35"/>
        <v>729.63072</v>
      </c>
    </row>
    <row r="877" spans="2:13" x14ac:dyDescent="0.2">
      <c r="B877" s="7">
        <v>41354</v>
      </c>
      <c r="C877" s="18">
        <v>0.112</v>
      </c>
      <c r="D877" s="6">
        <f t="shared" si="36"/>
        <v>1267.6608000000001</v>
      </c>
      <c r="E877" s="6">
        <f t="shared" si="36"/>
        <v>475.13088000000005</v>
      </c>
      <c r="F877" s="6">
        <f t="shared" si="35"/>
        <v>988.96896000000004</v>
      </c>
      <c r="G877" s="6">
        <f t="shared" si="35"/>
        <v>1520.2252800000001</v>
      </c>
      <c r="H877" s="6">
        <f t="shared" si="35"/>
        <v>1026.70848</v>
      </c>
      <c r="I877" s="6">
        <f t="shared" si="35"/>
        <v>2418.2323200000001</v>
      </c>
      <c r="J877" s="6">
        <f t="shared" si="35"/>
        <v>708.34175999999991</v>
      </c>
      <c r="K877" s="6">
        <f t="shared" si="35"/>
        <v>244.82303999999999</v>
      </c>
      <c r="L877" s="6">
        <f t="shared" si="35"/>
        <v>299.01312000000001</v>
      </c>
      <c r="M877" s="8">
        <f t="shared" si="35"/>
        <v>729.63072</v>
      </c>
    </row>
    <row r="878" spans="2:13" x14ac:dyDescent="0.2">
      <c r="B878" s="7">
        <v>41355</v>
      </c>
      <c r="C878" s="18">
        <v>0.112</v>
      </c>
      <c r="D878" s="6">
        <f t="shared" si="36"/>
        <v>1267.6608000000001</v>
      </c>
      <c r="E878" s="6">
        <f t="shared" si="36"/>
        <v>475.13088000000005</v>
      </c>
      <c r="F878" s="6">
        <f t="shared" si="35"/>
        <v>988.96896000000004</v>
      </c>
      <c r="G878" s="6">
        <f t="shared" si="35"/>
        <v>1520.2252800000001</v>
      </c>
      <c r="H878" s="6">
        <f t="shared" si="35"/>
        <v>1026.70848</v>
      </c>
      <c r="I878" s="6">
        <f t="shared" si="35"/>
        <v>2418.2323200000001</v>
      </c>
      <c r="J878" s="6">
        <f t="shared" si="35"/>
        <v>708.34175999999991</v>
      </c>
      <c r="K878" s="6">
        <f t="shared" si="35"/>
        <v>244.82303999999999</v>
      </c>
      <c r="L878" s="6">
        <f t="shared" si="35"/>
        <v>299.01312000000001</v>
      </c>
      <c r="M878" s="8">
        <f t="shared" si="35"/>
        <v>729.63072</v>
      </c>
    </row>
    <row r="879" spans="2:13" x14ac:dyDescent="0.2">
      <c r="B879" s="7">
        <v>41356</v>
      </c>
      <c r="C879" s="18">
        <v>0.112</v>
      </c>
      <c r="D879" s="6">
        <f t="shared" si="36"/>
        <v>1267.6608000000001</v>
      </c>
      <c r="E879" s="6">
        <f t="shared" si="36"/>
        <v>475.13088000000005</v>
      </c>
      <c r="F879" s="6">
        <f t="shared" si="35"/>
        <v>988.96896000000004</v>
      </c>
      <c r="G879" s="6">
        <f t="shared" si="35"/>
        <v>1520.2252800000001</v>
      </c>
      <c r="H879" s="6">
        <f t="shared" si="35"/>
        <v>1026.70848</v>
      </c>
      <c r="I879" s="6">
        <f t="shared" si="35"/>
        <v>2418.2323200000001</v>
      </c>
      <c r="J879" s="6">
        <f t="shared" si="35"/>
        <v>708.34175999999991</v>
      </c>
      <c r="K879" s="6">
        <f t="shared" si="35"/>
        <v>244.82303999999999</v>
      </c>
      <c r="L879" s="6">
        <f t="shared" si="35"/>
        <v>299.01312000000001</v>
      </c>
      <c r="M879" s="8">
        <f t="shared" si="35"/>
        <v>729.63072</v>
      </c>
    </row>
    <row r="880" spans="2:13" x14ac:dyDescent="0.2">
      <c r="B880" s="7">
        <v>41357</v>
      </c>
      <c r="C880" s="18">
        <v>0.112</v>
      </c>
      <c r="D880" s="6">
        <f t="shared" si="36"/>
        <v>1267.6608000000001</v>
      </c>
      <c r="E880" s="6">
        <f t="shared" si="36"/>
        <v>475.13088000000005</v>
      </c>
      <c r="F880" s="6">
        <f t="shared" si="35"/>
        <v>988.96896000000004</v>
      </c>
      <c r="G880" s="6">
        <f t="shared" si="35"/>
        <v>1520.2252800000001</v>
      </c>
      <c r="H880" s="6">
        <f t="shared" si="35"/>
        <v>1026.70848</v>
      </c>
      <c r="I880" s="6">
        <f t="shared" si="35"/>
        <v>2418.2323200000001</v>
      </c>
      <c r="J880" s="6">
        <f t="shared" si="35"/>
        <v>708.34175999999991</v>
      </c>
      <c r="K880" s="6">
        <f t="shared" si="35"/>
        <v>244.82303999999999</v>
      </c>
      <c r="L880" s="6">
        <f t="shared" si="35"/>
        <v>299.01312000000001</v>
      </c>
      <c r="M880" s="8">
        <f t="shared" si="35"/>
        <v>729.63072</v>
      </c>
    </row>
    <row r="881" spans="2:13" x14ac:dyDescent="0.2">
      <c r="B881" s="7">
        <v>41358</v>
      </c>
      <c r="C881" s="18">
        <v>0.112</v>
      </c>
      <c r="D881" s="6">
        <f t="shared" si="36"/>
        <v>1267.6608000000001</v>
      </c>
      <c r="E881" s="6">
        <f t="shared" si="36"/>
        <v>475.13088000000005</v>
      </c>
      <c r="F881" s="6">
        <f t="shared" si="35"/>
        <v>988.96896000000004</v>
      </c>
      <c r="G881" s="6">
        <f t="shared" si="35"/>
        <v>1520.2252800000001</v>
      </c>
      <c r="H881" s="6">
        <f t="shared" si="35"/>
        <v>1026.70848</v>
      </c>
      <c r="I881" s="6">
        <f t="shared" si="35"/>
        <v>2418.2323200000001</v>
      </c>
      <c r="J881" s="6">
        <f t="shared" si="35"/>
        <v>708.34175999999991</v>
      </c>
      <c r="K881" s="6">
        <f t="shared" si="35"/>
        <v>244.82303999999999</v>
      </c>
      <c r="L881" s="6">
        <f t="shared" si="35"/>
        <v>299.01312000000001</v>
      </c>
      <c r="M881" s="8">
        <f t="shared" si="35"/>
        <v>729.63072</v>
      </c>
    </row>
    <row r="882" spans="2:13" x14ac:dyDescent="0.2">
      <c r="B882" s="7">
        <v>41359</v>
      </c>
      <c r="C882" s="18">
        <v>9.8000000000000004E-2</v>
      </c>
      <c r="D882" s="6">
        <f t="shared" si="36"/>
        <v>1109.2031999999999</v>
      </c>
      <c r="E882" s="6">
        <f t="shared" si="36"/>
        <v>415.73952000000003</v>
      </c>
      <c r="F882" s="6">
        <f t="shared" si="35"/>
        <v>865.34784000000002</v>
      </c>
      <c r="G882" s="6">
        <f t="shared" si="35"/>
        <v>1330.1971200000003</v>
      </c>
      <c r="H882" s="6">
        <f t="shared" si="35"/>
        <v>898.36991999999998</v>
      </c>
      <c r="I882" s="6">
        <f t="shared" si="35"/>
        <v>2115.9532800000002</v>
      </c>
      <c r="J882" s="6">
        <f t="shared" si="35"/>
        <v>619.7990400000001</v>
      </c>
      <c r="K882" s="6">
        <f t="shared" si="35"/>
        <v>214.22015999999999</v>
      </c>
      <c r="L882" s="6">
        <f t="shared" si="35"/>
        <v>261.63647999999995</v>
      </c>
      <c r="M882" s="8">
        <f t="shared" si="35"/>
        <v>638.42687999999998</v>
      </c>
    </row>
    <row r="883" spans="2:13" x14ac:dyDescent="0.2">
      <c r="B883" s="7">
        <v>41360</v>
      </c>
      <c r="C883" s="18">
        <v>8.4000000000000005E-2</v>
      </c>
      <c r="D883" s="6">
        <f t="shared" si="36"/>
        <v>950.74559999999997</v>
      </c>
      <c r="E883" s="6">
        <f t="shared" si="36"/>
        <v>356.34816000000001</v>
      </c>
      <c r="F883" s="6">
        <f t="shared" si="35"/>
        <v>741.72672000000011</v>
      </c>
      <c r="G883" s="6">
        <f t="shared" si="35"/>
        <v>1140.16896</v>
      </c>
      <c r="H883" s="6">
        <f t="shared" si="35"/>
        <v>770.03136000000018</v>
      </c>
      <c r="I883" s="6">
        <f t="shared" si="35"/>
        <v>1813.6742400000001</v>
      </c>
      <c r="J883" s="6">
        <f t="shared" si="35"/>
        <v>531.25632000000007</v>
      </c>
      <c r="K883" s="6">
        <f t="shared" si="35"/>
        <v>183.61727999999997</v>
      </c>
      <c r="L883" s="6">
        <f t="shared" si="35"/>
        <v>224.25984</v>
      </c>
      <c r="M883" s="8">
        <f t="shared" si="35"/>
        <v>547.22303999999997</v>
      </c>
    </row>
    <row r="884" spans="2:13" x14ac:dyDescent="0.2">
      <c r="B884" s="7">
        <v>41361</v>
      </c>
      <c r="C884" s="18">
        <v>0.154</v>
      </c>
      <c r="D884" s="6">
        <f t="shared" si="36"/>
        <v>1743.0335999999998</v>
      </c>
      <c r="E884" s="6">
        <f t="shared" si="36"/>
        <v>653.30495999999994</v>
      </c>
      <c r="F884" s="6">
        <f t="shared" si="35"/>
        <v>1359.8323200000002</v>
      </c>
      <c r="G884" s="6">
        <f t="shared" si="35"/>
        <v>2090.3097600000001</v>
      </c>
      <c r="H884" s="6">
        <f t="shared" si="35"/>
        <v>1411.72416</v>
      </c>
      <c r="I884" s="6">
        <f t="shared" si="35"/>
        <v>3325.0694400000002</v>
      </c>
      <c r="J884" s="6">
        <f t="shared" si="35"/>
        <v>973.96992000000012</v>
      </c>
      <c r="K884" s="6">
        <f t="shared" si="35"/>
        <v>336.63167999999996</v>
      </c>
      <c r="L884" s="6">
        <f t="shared" si="35"/>
        <v>411.14303999999998</v>
      </c>
      <c r="M884" s="8">
        <f t="shared" si="35"/>
        <v>1003.24224</v>
      </c>
    </row>
    <row r="885" spans="2:13" x14ac:dyDescent="0.2">
      <c r="B885" s="7">
        <v>41362</v>
      </c>
      <c r="C885" s="18">
        <v>0.182</v>
      </c>
      <c r="D885" s="6">
        <f t="shared" si="36"/>
        <v>2059.9487999999997</v>
      </c>
      <c r="E885" s="6">
        <f t="shared" si="36"/>
        <v>772.08767999999998</v>
      </c>
      <c r="F885" s="6">
        <f t="shared" si="35"/>
        <v>1607.0745600000002</v>
      </c>
      <c r="G885" s="6">
        <f t="shared" si="35"/>
        <v>2470.3660800000002</v>
      </c>
      <c r="H885" s="6">
        <f t="shared" si="35"/>
        <v>1668.4012799999996</v>
      </c>
      <c r="I885" s="6">
        <f t="shared" si="35"/>
        <v>3929.62752</v>
      </c>
      <c r="J885" s="6">
        <f t="shared" si="35"/>
        <v>1151.0553600000001</v>
      </c>
      <c r="K885" s="6">
        <f t="shared" si="35"/>
        <v>397.8374399999999</v>
      </c>
      <c r="L885" s="6">
        <f t="shared" si="35"/>
        <v>485.89632</v>
      </c>
      <c r="M885" s="8">
        <f t="shared" si="35"/>
        <v>1185.6499200000001</v>
      </c>
    </row>
    <row r="886" spans="2:13" x14ac:dyDescent="0.2">
      <c r="B886" s="7">
        <v>41363</v>
      </c>
      <c r="C886" s="18">
        <v>0.19600000000000001</v>
      </c>
      <c r="D886" s="6">
        <f t="shared" si="36"/>
        <v>2218.4063999999998</v>
      </c>
      <c r="E886" s="6">
        <f t="shared" si="36"/>
        <v>831.47904000000005</v>
      </c>
      <c r="F886" s="6">
        <f t="shared" si="35"/>
        <v>1730.69568</v>
      </c>
      <c r="G886" s="6">
        <f t="shared" si="35"/>
        <v>2660.3942400000005</v>
      </c>
      <c r="H886" s="6">
        <f t="shared" si="35"/>
        <v>1796.73984</v>
      </c>
      <c r="I886" s="6">
        <f t="shared" si="35"/>
        <v>4231.9065600000004</v>
      </c>
      <c r="J886" s="6">
        <f t="shared" si="35"/>
        <v>1239.5980800000002</v>
      </c>
      <c r="K886" s="6">
        <f t="shared" si="35"/>
        <v>428.44031999999999</v>
      </c>
      <c r="L886" s="6">
        <f t="shared" si="35"/>
        <v>523.2729599999999</v>
      </c>
      <c r="M886" s="8">
        <f t="shared" si="35"/>
        <v>1276.85376</v>
      </c>
    </row>
    <row r="887" spans="2:13" x14ac:dyDescent="0.2">
      <c r="B887" s="7">
        <v>41364</v>
      </c>
      <c r="C887" s="18">
        <v>0.19600000000000001</v>
      </c>
      <c r="D887" s="6">
        <f t="shared" si="36"/>
        <v>2218.4063999999998</v>
      </c>
      <c r="E887" s="6">
        <f t="shared" si="36"/>
        <v>831.47904000000005</v>
      </c>
      <c r="F887" s="6">
        <f t="shared" si="35"/>
        <v>1730.69568</v>
      </c>
      <c r="G887" s="6">
        <f t="shared" si="35"/>
        <v>2660.3942400000005</v>
      </c>
      <c r="H887" s="6">
        <f t="shared" si="35"/>
        <v>1796.73984</v>
      </c>
      <c r="I887" s="6">
        <f t="shared" si="35"/>
        <v>4231.9065600000004</v>
      </c>
      <c r="J887" s="6">
        <f t="shared" si="35"/>
        <v>1239.5980800000002</v>
      </c>
      <c r="K887" s="6">
        <f t="shared" si="35"/>
        <v>428.44031999999999</v>
      </c>
      <c r="L887" s="6">
        <f t="shared" si="35"/>
        <v>523.2729599999999</v>
      </c>
      <c r="M887" s="8">
        <f t="shared" si="35"/>
        <v>1276.85376</v>
      </c>
    </row>
    <row r="888" spans="2:13" x14ac:dyDescent="0.2">
      <c r="B888" s="7">
        <v>41365</v>
      </c>
      <c r="C888" s="18">
        <v>8.2000000000000003E-2</v>
      </c>
      <c r="D888" s="6">
        <f t="shared" si="36"/>
        <v>928.10880000000009</v>
      </c>
      <c r="E888" s="6">
        <f t="shared" si="36"/>
        <v>347.86368000000004</v>
      </c>
      <c r="F888" s="6">
        <f t="shared" si="35"/>
        <v>724.06655999999998</v>
      </c>
      <c r="G888" s="6">
        <f t="shared" si="35"/>
        <v>1113.0220800000002</v>
      </c>
      <c r="H888" s="6">
        <f t="shared" si="35"/>
        <v>751.69727999999986</v>
      </c>
      <c r="I888" s="6">
        <f t="shared" si="35"/>
        <v>1770.4915199999998</v>
      </c>
      <c r="J888" s="6">
        <f t="shared" si="35"/>
        <v>518.60736000000009</v>
      </c>
      <c r="K888" s="6">
        <f t="shared" si="35"/>
        <v>179.24544000000003</v>
      </c>
      <c r="L888" s="6">
        <f t="shared" si="35"/>
        <v>218.92032000000003</v>
      </c>
      <c r="M888" s="8">
        <f t="shared" si="35"/>
        <v>534.19392000000005</v>
      </c>
    </row>
    <row r="889" spans="2:13" x14ac:dyDescent="0.2">
      <c r="B889" s="7">
        <v>41366</v>
      </c>
      <c r="C889" s="18">
        <v>9.7000000000000003E-2</v>
      </c>
      <c r="D889" s="6">
        <f t="shared" si="36"/>
        <v>1097.8848</v>
      </c>
      <c r="E889" s="6">
        <f t="shared" si="36"/>
        <v>411.49728000000005</v>
      </c>
      <c r="F889" s="6">
        <f t="shared" si="35"/>
        <v>856.51776000000018</v>
      </c>
      <c r="G889" s="6">
        <f t="shared" si="35"/>
        <v>1316.6236799999999</v>
      </c>
      <c r="H889" s="6">
        <f t="shared" si="35"/>
        <v>889.20288000000005</v>
      </c>
      <c r="I889" s="6">
        <f t="shared" si="35"/>
        <v>2094.3619200000003</v>
      </c>
      <c r="J889" s="6">
        <f t="shared" si="35"/>
        <v>613.47455999999988</v>
      </c>
      <c r="K889" s="6">
        <f t="shared" si="35"/>
        <v>212.03423999999998</v>
      </c>
      <c r="L889" s="6">
        <f t="shared" si="35"/>
        <v>258.96672000000001</v>
      </c>
      <c r="M889" s="8">
        <f t="shared" si="35"/>
        <v>631.91231999999991</v>
      </c>
    </row>
    <row r="890" spans="2:13" x14ac:dyDescent="0.2">
      <c r="B890" s="7">
        <v>41367</v>
      </c>
      <c r="C890" s="18">
        <v>5.0999999999999997E-2</v>
      </c>
      <c r="D890" s="6">
        <f t="shared" si="36"/>
        <v>577.23839999999984</v>
      </c>
      <c r="E890" s="6">
        <f t="shared" si="36"/>
        <v>216.35423999999995</v>
      </c>
      <c r="F890" s="6">
        <f t="shared" si="35"/>
        <v>450.33408000000003</v>
      </c>
      <c r="G890" s="6">
        <f t="shared" si="35"/>
        <v>692.24543999999992</v>
      </c>
      <c r="H890" s="6">
        <f t="shared" si="35"/>
        <v>467.51903999999996</v>
      </c>
      <c r="I890" s="6">
        <f t="shared" si="35"/>
        <v>1101.1593599999999</v>
      </c>
      <c r="J890" s="6">
        <f t="shared" si="35"/>
        <v>322.54847999999993</v>
      </c>
      <c r="K890" s="6">
        <f t="shared" si="35"/>
        <v>111.48191999999997</v>
      </c>
      <c r="L890" s="6">
        <f t="shared" si="35"/>
        <v>136.15775999999997</v>
      </c>
      <c r="M890" s="8">
        <f t="shared" si="35"/>
        <v>332.24256000000003</v>
      </c>
    </row>
    <row r="891" spans="2:13" x14ac:dyDescent="0.2">
      <c r="B891" s="7">
        <v>41368</v>
      </c>
      <c r="C891" s="18">
        <v>4.5999999999999999E-2</v>
      </c>
      <c r="D891" s="6">
        <f t="shared" si="36"/>
        <v>520.64639999999997</v>
      </c>
      <c r="E891" s="6">
        <f t="shared" si="36"/>
        <v>195.14304000000004</v>
      </c>
      <c r="F891" s="6">
        <f t="shared" si="35"/>
        <v>406.18368000000004</v>
      </c>
      <c r="G891" s="6">
        <f t="shared" si="35"/>
        <v>624.37824000000001</v>
      </c>
      <c r="H891" s="6">
        <f t="shared" si="35"/>
        <v>421.68383999999998</v>
      </c>
      <c r="I891" s="6">
        <f t="shared" si="35"/>
        <v>993.20255999999995</v>
      </c>
      <c r="J891" s="6">
        <f t="shared" si="35"/>
        <v>290.92608000000001</v>
      </c>
      <c r="K891" s="6">
        <f t="shared" si="35"/>
        <v>100.55231999999998</v>
      </c>
      <c r="L891" s="6">
        <f t="shared" si="35"/>
        <v>122.80895999999998</v>
      </c>
      <c r="M891" s="8">
        <f t="shared" si="35"/>
        <v>299.66975999999994</v>
      </c>
    </row>
    <row r="892" spans="2:13" x14ac:dyDescent="0.2">
      <c r="B892" s="7">
        <v>41369</v>
      </c>
      <c r="C892" s="18">
        <v>4.5999999999999999E-2</v>
      </c>
      <c r="D892" s="6">
        <f t="shared" si="36"/>
        <v>520.64639999999997</v>
      </c>
      <c r="E892" s="6">
        <f t="shared" si="36"/>
        <v>195.14304000000004</v>
      </c>
      <c r="F892" s="6">
        <f t="shared" si="35"/>
        <v>406.18368000000004</v>
      </c>
      <c r="G892" s="6">
        <f t="shared" si="35"/>
        <v>624.37824000000001</v>
      </c>
      <c r="H892" s="6">
        <f t="shared" si="35"/>
        <v>421.68383999999998</v>
      </c>
      <c r="I892" s="6">
        <f t="shared" si="35"/>
        <v>993.20255999999995</v>
      </c>
      <c r="J892" s="6">
        <f t="shared" si="35"/>
        <v>290.92608000000001</v>
      </c>
      <c r="K892" s="6">
        <f t="shared" si="35"/>
        <v>100.55231999999998</v>
      </c>
      <c r="L892" s="6">
        <f t="shared" si="35"/>
        <v>122.80895999999998</v>
      </c>
      <c r="M892" s="8">
        <f t="shared" si="35"/>
        <v>299.66975999999994</v>
      </c>
    </row>
    <row r="893" spans="2:13" x14ac:dyDescent="0.2">
      <c r="B893" s="7">
        <v>41370</v>
      </c>
      <c r="C893" s="18">
        <v>4.1000000000000002E-2</v>
      </c>
      <c r="D893" s="6">
        <f t="shared" si="36"/>
        <v>464.05440000000004</v>
      </c>
      <c r="E893" s="6">
        <f t="shared" si="36"/>
        <v>173.93184000000002</v>
      </c>
      <c r="F893" s="6">
        <f t="shared" si="35"/>
        <v>362.03327999999999</v>
      </c>
      <c r="G893" s="6">
        <f t="shared" si="35"/>
        <v>556.51104000000009</v>
      </c>
      <c r="H893" s="6">
        <f t="shared" si="35"/>
        <v>375.84863999999993</v>
      </c>
      <c r="I893" s="6">
        <f t="shared" si="35"/>
        <v>885.2457599999999</v>
      </c>
      <c r="J893" s="6">
        <f t="shared" si="35"/>
        <v>259.30368000000004</v>
      </c>
      <c r="K893" s="6">
        <f t="shared" si="35"/>
        <v>89.622720000000015</v>
      </c>
      <c r="L893" s="6">
        <f t="shared" si="35"/>
        <v>109.46016000000002</v>
      </c>
      <c r="M893" s="8">
        <f t="shared" si="35"/>
        <v>267.09696000000002</v>
      </c>
    </row>
    <row r="894" spans="2:13" x14ac:dyDescent="0.2">
      <c r="B894" s="7">
        <v>41371</v>
      </c>
      <c r="C894" s="18">
        <v>4.1000000000000002E-2</v>
      </c>
      <c r="D894" s="6">
        <f t="shared" si="36"/>
        <v>464.05440000000004</v>
      </c>
      <c r="E894" s="6">
        <f t="shared" si="36"/>
        <v>173.93184000000002</v>
      </c>
      <c r="F894" s="6">
        <f t="shared" si="35"/>
        <v>362.03327999999999</v>
      </c>
      <c r="G894" s="6">
        <f t="shared" si="35"/>
        <v>556.51104000000009</v>
      </c>
      <c r="H894" s="6">
        <f t="shared" si="35"/>
        <v>375.84863999999993</v>
      </c>
      <c r="I894" s="6">
        <f t="shared" si="35"/>
        <v>885.2457599999999</v>
      </c>
      <c r="J894" s="6">
        <f t="shared" si="35"/>
        <v>259.30368000000004</v>
      </c>
      <c r="K894" s="6">
        <f t="shared" si="35"/>
        <v>89.622720000000015</v>
      </c>
      <c r="L894" s="6">
        <f t="shared" si="35"/>
        <v>109.46016000000002</v>
      </c>
      <c r="M894" s="8">
        <f t="shared" si="35"/>
        <v>267.09696000000002</v>
      </c>
    </row>
    <row r="895" spans="2:13" x14ac:dyDescent="0.2">
      <c r="B895" s="7">
        <v>41372</v>
      </c>
      <c r="C895" s="18">
        <v>4.1000000000000002E-2</v>
      </c>
      <c r="D895" s="6">
        <f t="shared" si="36"/>
        <v>464.05440000000004</v>
      </c>
      <c r="E895" s="6">
        <f t="shared" si="36"/>
        <v>173.93184000000002</v>
      </c>
      <c r="F895" s="6">
        <f t="shared" si="35"/>
        <v>362.03327999999999</v>
      </c>
      <c r="G895" s="6">
        <f t="shared" si="35"/>
        <v>556.51104000000009</v>
      </c>
      <c r="H895" s="6">
        <f t="shared" si="35"/>
        <v>375.84863999999993</v>
      </c>
      <c r="I895" s="6">
        <f t="shared" si="35"/>
        <v>885.2457599999999</v>
      </c>
      <c r="J895" s="6">
        <f t="shared" si="35"/>
        <v>259.30368000000004</v>
      </c>
      <c r="K895" s="6">
        <f t="shared" si="35"/>
        <v>89.622720000000015</v>
      </c>
      <c r="L895" s="6">
        <f t="shared" si="35"/>
        <v>109.46016000000002</v>
      </c>
      <c r="M895" s="8">
        <f t="shared" si="35"/>
        <v>267.09696000000002</v>
      </c>
    </row>
    <row r="896" spans="2:13" x14ac:dyDescent="0.2">
      <c r="B896" s="7">
        <v>41373</v>
      </c>
      <c r="C896" s="18">
        <v>4.1000000000000002E-2</v>
      </c>
      <c r="D896" s="6">
        <f t="shared" si="36"/>
        <v>464.05440000000004</v>
      </c>
      <c r="E896" s="6">
        <f t="shared" si="36"/>
        <v>173.93184000000002</v>
      </c>
      <c r="F896" s="6">
        <f t="shared" si="35"/>
        <v>362.03327999999999</v>
      </c>
      <c r="G896" s="6">
        <f t="shared" si="35"/>
        <v>556.51104000000009</v>
      </c>
      <c r="H896" s="6">
        <f t="shared" si="35"/>
        <v>375.84863999999993</v>
      </c>
      <c r="I896" s="6">
        <f t="shared" si="35"/>
        <v>885.2457599999999</v>
      </c>
      <c r="J896" s="6">
        <f t="shared" si="35"/>
        <v>259.30368000000004</v>
      </c>
      <c r="K896" s="6">
        <f t="shared" si="35"/>
        <v>89.622720000000015</v>
      </c>
      <c r="L896" s="6">
        <f t="shared" si="35"/>
        <v>109.46016000000002</v>
      </c>
      <c r="M896" s="8">
        <f t="shared" si="35"/>
        <v>267.09696000000002</v>
      </c>
    </row>
    <row r="897" spans="2:13" x14ac:dyDescent="0.2">
      <c r="B897" s="7">
        <v>41374</v>
      </c>
      <c r="C897" s="18">
        <v>4.1000000000000002E-2</v>
      </c>
      <c r="D897" s="6">
        <f t="shared" si="36"/>
        <v>464.05440000000004</v>
      </c>
      <c r="E897" s="6">
        <f t="shared" si="36"/>
        <v>173.93184000000002</v>
      </c>
      <c r="F897" s="6">
        <f t="shared" si="35"/>
        <v>362.03327999999999</v>
      </c>
      <c r="G897" s="6">
        <f t="shared" si="35"/>
        <v>556.51104000000009</v>
      </c>
      <c r="H897" s="6">
        <f t="shared" si="35"/>
        <v>375.84863999999993</v>
      </c>
      <c r="I897" s="6">
        <f t="shared" si="35"/>
        <v>885.2457599999999</v>
      </c>
      <c r="J897" s="6">
        <f t="shared" si="35"/>
        <v>259.30368000000004</v>
      </c>
      <c r="K897" s="6">
        <f t="shared" si="35"/>
        <v>89.622720000000015</v>
      </c>
      <c r="L897" s="6">
        <f t="shared" si="35"/>
        <v>109.46016000000002</v>
      </c>
      <c r="M897" s="8">
        <f t="shared" si="35"/>
        <v>267.09696000000002</v>
      </c>
    </row>
    <row r="898" spans="2:13" x14ac:dyDescent="0.2">
      <c r="B898" s="7">
        <v>41375</v>
      </c>
      <c r="C898" s="18">
        <v>6.0999999999999999E-2</v>
      </c>
      <c r="D898" s="6">
        <f t="shared" si="36"/>
        <v>690.42239999999993</v>
      </c>
      <c r="E898" s="6">
        <f t="shared" si="36"/>
        <v>258.77663999999999</v>
      </c>
      <c r="F898" s="6">
        <f t="shared" si="35"/>
        <v>538.63487999999995</v>
      </c>
      <c r="G898" s="6">
        <f t="shared" si="35"/>
        <v>827.97983999999997</v>
      </c>
      <c r="H898" s="6">
        <f t="shared" si="35"/>
        <v>559.18943999999999</v>
      </c>
      <c r="I898" s="6">
        <f t="shared" si="35"/>
        <v>1317.0729599999997</v>
      </c>
      <c r="J898" s="6">
        <f t="shared" si="35"/>
        <v>385.79328000000004</v>
      </c>
      <c r="K898" s="6">
        <f t="shared" si="35"/>
        <v>133.34112000000002</v>
      </c>
      <c r="L898" s="6">
        <f t="shared" si="35"/>
        <v>162.85535999999999</v>
      </c>
      <c r="M898" s="8">
        <f t="shared" si="35"/>
        <v>397.38815999999997</v>
      </c>
    </row>
    <row r="899" spans="2:13" x14ac:dyDescent="0.2">
      <c r="B899" s="7">
        <v>41376</v>
      </c>
      <c r="C899" s="18">
        <v>6.6000000000000003E-2</v>
      </c>
      <c r="D899" s="6">
        <f t="shared" si="36"/>
        <v>747.01440000000002</v>
      </c>
      <c r="E899" s="6">
        <f t="shared" si="36"/>
        <v>279.98784000000001</v>
      </c>
      <c r="F899" s="6">
        <f t="shared" si="35"/>
        <v>582.78528000000006</v>
      </c>
      <c r="G899" s="6">
        <f t="shared" si="35"/>
        <v>895.84704000000011</v>
      </c>
      <c r="H899" s="6">
        <f t="shared" si="35"/>
        <v>605.02463999999998</v>
      </c>
      <c r="I899" s="6">
        <f t="shared" si="35"/>
        <v>1425.0297599999999</v>
      </c>
      <c r="J899" s="6">
        <f t="shared" si="35"/>
        <v>417.41568000000007</v>
      </c>
      <c r="K899" s="6">
        <f t="shared" si="35"/>
        <v>144.27071999999998</v>
      </c>
      <c r="L899" s="6">
        <f t="shared" si="35"/>
        <v>176.20416</v>
      </c>
      <c r="M899" s="8">
        <f t="shared" si="35"/>
        <v>429.96096</v>
      </c>
    </row>
    <row r="900" spans="2:13" x14ac:dyDescent="0.2">
      <c r="B900" s="7">
        <v>41377</v>
      </c>
      <c r="C900" s="18">
        <v>5.0999999999999997E-2</v>
      </c>
      <c r="D900" s="6">
        <f t="shared" si="36"/>
        <v>577.23839999999984</v>
      </c>
      <c r="E900" s="6">
        <f t="shared" si="36"/>
        <v>216.35423999999995</v>
      </c>
      <c r="F900" s="6">
        <f t="shared" si="35"/>
        <v>450.33408000000003</v>
      </c>
      <c r="G900" s="6">
        <f t="shared" si="35"/>
        <v>692.24543999999992</v>
      </c>
      <c r="H900" s="6">
        <f t="shared" si="35"/>
        <v>467.51903999999996</v>
      </c>
      <c r="I900" s="6">
        <f t="shared" si="35"/>
        <v>1101.1593599999999</v>
      </c>
      <c r="J900" s="6">
        <f t="shared" si="35"/>
        <v>322.54847999999993</v>
      </c>
      <c r="K900" s="6">
        <f t="shared" si="35"/>
        <v>111.48191999999997</v>
      </c>
      <c r="L900" s="6">
        <f t="shared" si="35"/>
        <v>136.15775999999997</v>
      </c>
      <c r="M900" s="8">
        <f t="shared" si="35"/>
        <v>332.24256000000003</v>
      </c>
    </row>
    <row r="901" spans="2:13" x14ac:dyDescent="0.2">
      <c r="B901" s="7">
        <v>41378</v>
      </c>
      <c r="C901" s="18">
        <v>4.5999999999999999E-2</v>
      </c>
      <c r="D901" s="6">
        <f t="shared" si="36"/>
        <v>520.64639999999997</v>
      </c>
      <c r="E901" s="6">
        <f t="shared" si="36"/>
        <v>195.14304000000004</v>
      </c>
      <c r="F901" s="6">
        <f t="shared" si="35"/>
        <v>406.18368000000004</v>
      </c>
      <c r="G901" s="6">
        <f t="shared" si="35"/>
        <v>624.37824000000001</v>
      </c>
      <c r="H901" s="6">
        <f t="shared" si="35"/>
        <v>421.68383999999998</v>
      </c>
      <c r="I901" s="6">
        <f t="shared" si="35"/>
        <v>993.20255999999995</v>
      </c>
      <c r="J901" s="6">
        <f t="shared" si="35"/>
        <v>290.92608000000001</v>
      </c>
      <c r="K901" s="6">
        <f t="shared" si="35"/>
        <v>100.55231999999998</v>
      </c>
      <c r="L901" s="6">
        <f t="shared" si="35"/>
        <v>122.80895999999998</v>
      </c>
      <c r="M901" s="8">
        <f t="shared" si="35"/>
        <v>299.66975999999994</v>
      </c>
    </row>
    <row r="902" spans="2:13" x14ac:dyDescent="0.2">
      <c r="B902" s="7">
        <v>41379</v>
      </c>
      <c r="C902" s="18">
        <v>4.5999999999999999E-2</v>
      </c>
      <c r="D902" s="6">
        <f t="shared" si="36"/>
        <v>520.64639999999997</v>
      </c>
      <c r="E902" s="6">
        <f t="shared" si="36"/>
        <v>195.14304000000004</v>
      </c>
      <c r="F902" s="6">
        <f t="shared" si="35"/>
        <v>406.18368000000004</v>
      </c>
      <c r="G902" s="6">
        <f t="shared" si="35"/>
        <v>624.37824000000001</v>
      </c>
      <c r="H902" s="6">
        <f t="shared" si="35"/>
        <v>421.68383999999998</v>
      </c>
      <c r="I902" s="6">
        <f t="shared" si="35"/>
        <v>993.20255999999995</v>
      </c>
      <c r="J902" s="6">
        <f t="shared" si="35"/>
        <v>290.92608000000001</v>
      </c>
      <c r="K902" s="6">
        <f t="shared" si="35"/>
        <v>100.55231999999998</v>
      </c>
      <c r="L902" s="6">
        <f t="shared" si="35"/>
        <v>122.80895999999998</v>
      </c>
      <c r="M902" s="8">
        <f t="shared" si="35"/>
        <v>299.66975999999994</v>
      </c>
    </row>
    <row r="903" spans="2:13" x14ac:dyDescent="0.2">
      <c r="B903" s="7">
        <v>41380</v>
      </c>
      <c r="C903" s="18">
        <v>4.1000000000000002E-2</v>
      </c>
      <c r="D903" s="6">
        <f t="shared" si="36"/>
        <v>464.05440000000004</v>
      </c>
      <c r="E903" s="6">
        <f t="shared" si="36"/>
        <v>173.93184000000002</v>
      </c>
      <c r="F903" s="6">
        <f t="shared" si="35"/>
        <v>362.03327999999999</v>
      </c>
      <c r="G903" s="6">
        <f t="shared" si="35"/>
        <v>556.51104000000009</v>
      </c>
      <c r="H903" s="6">
        <f t="shared" si="35"/>
        <v>375.84863999999993</v>
      </c>
      <c r="I903" s="6">
        <f t="shared" si="35"/>
        <v>885.2457599999999</v>
      </c>
      <c r="J903" s="6">
        <f t="shared" si="35"/>
        <v>259.30368000000004</v>
      </c>
      <c r="K903" s="6">
        <f t="shared" si="35"/>
        <v>89.622720000000015</v>
      </c>
      <c r="L903" s="6">
        <f t="shared" si="35"/>
        <v>109.46016000000002</v>
      </c>
      <c r="M903" s="8">
        <f t="shared" si="35"/>
        <v>267.09696000000002</v>
      </c>
    </row>
    <row r="904" spans="2:13" x14ac:dyDescent="0.2">
      <c r="B904" s="7">
        <v>41381</v>
      </c>
      <c r="C904" s="18">
        <v>4.5999999999999999E-2</v>
      </c>
      <c r="D904" s="6">
        <f t="shared" si="36"/>
        <v>520.64639999999997</v>
      </c>
      <c r="E904" s="6">
        <f t="shared" si="36"/>
        <v>195.14304000000004</v>
      </c>
      <c r="F904" s="6">
        <f t="shared" si="35"/>
        <v>406.18368000000004</v>
      </c>
      <c r="G904" s="6">
        <f t="shared" si="35"/>
        <v>624.37824000000001</v>
      </c>
      <c r="H904" s="6">
        <f t="shared" si="35"/>
        <v>421.68383999999998</v>
      </c>
      <c r="I904" s="6">
        <f t="shared" si="35"/>
        <v>993.20255999999995</v>
      </c>
      <c r="J904" s="6">
        <f t="shared" si="35"/>
        <v>290.92608000000001</v>
      </c>
      <c r="K904" s="6">
        <f t="shared" si="35"/>
        <v>100.55231999999998</v>
      </c>
      <c r="L904" s="6">
        <f t="shared" si="35"/>
        <v>122.80895999999998</v>
      </c>
      <c r="M904" s="8">
        <f t="shared" si="35"/>
        <v>299.66975999999994</v>
      </c>
    </row>
    <row r="905" spans="2:13" x14ac:dyDescent="0.2">
      <c r="B905" s="7">
        <v>41382</v>
      </c>
      <c r="C905" s="18">
        <v>6.9329999999999998</v>
      </c>
      <c r="D905" s="6">
        <f t="shared" si="36"/>
        <v>78470.467200000014</v>
      </c>
      <c r="E905" s="6">
        <f t="shared" si="36"/>
        <v>29411.449919999995</v>
      </c>
      <c r="F905" s="6">
        <f t="shared" si="35"/>
        <v>61218.944640000009</v>
      </c>
      <c r="G905" s="6">
        <f t="shared" si="35"/>
        <v>94104.659520000001</v>
      </c>
      <c r="H905" s="6">
        <f t="shared" si="35"/>
        <v>63555.088320000003</v>
      </c>
      <c r="I905" s="6">
        <f t="shared" si="35"/>
        <v>149692.89887999999</v>
      </c>
      <c r="J905" s="6">
        <f t="shared" si="35"/>
        <v>43847.619839999999</v>
      </c>
      <c r="K905" s="6">
        <f t="shared" si="35"/>
        <v>15154.983359999998</v>
      </c>
      <c r="L905" s="6">
        <f t="shared" si="35"/>
        <v>18509.446080000002</v>
      </c>
      <c r="M905" s="8">
        <f t="shared" si="35"/>
        <v>45165.444479999998</v>
      </c>
    </row>
    <row r="906" spans="2:13" x14ac:dyDescent="0.2">
      <c r="B906" s="7">
        <v>41383</v>
      </c>
      <c r="C906" s="18">
        <v>10.552</v>
      </c>
      <c r="D906" s="6">
        <f t="shared" si="36"/>
        <v>119431.7568</v>
      </c>
      <c r="E906" s="6">
        <f t="shared" si="36"/>
        <v>44764.116479999997</v>
      </c>
      <c r="F906" s="6">
        <f t="shared" si="35"/>
        <v>93175.004159999997</v>
      </c>
      <c r="G906" s="6">
        <f t="shared" si="35"/>
        <v>143226.93887999997</v>
      </c>
      <c r="H906" s="6">
        <f t="shared" si="35"/>
        <v>96730.606079999998</v>
      </c>
      <c r="I906" s="6">
        <f t="shared" si="35"/>
        <v>227832.03072000001</v>
      </c>
      <c r="J906" s="6">
        <f t="shared" si="35"/>
        <v>66735.912960000001</v>
      </c>
      <c r="K906" s="6">
        <f t="shared" si="35"/>
        <v>23065.827839999994</v>
      </c>
      <c r="L906" s="6">
        <f t="shared" si="35"/>
        <v>28171.307519999998</v>
      </c>
      <c r="M906" s="8">
        <f t="shared" si="35"/>
        <v>68741.637119999999</v>
      </c>
    </row>
    <row r="907" spans="2:13" x14ac:dyDescent="0.2">
      <c r="B907" s="7">
        <v>41384</v>
      </c>
      <c r="C907" s="18">
        <v>6.3360000000000003</v>
      </c>
      <c r="D907" s="6">
        <f t="shared" si="36"/>
        <v>71713.382399999988</v>
      </c>
      <c r="E907" s="6">
        <f t="shared" si="36"/>
        <v>26878.832640000004</v>
      </c>
      <c r="F907" s="6">
        <f t="shared" si="36"/>
        <v>55947.386880000013</v>
      </c>
      <c r="G907" s="6">
        <f t="shared" si="36"/>
        <v>86001.31584000001</v>
      </c>
      <c r="H907" s="6">
        <f t="shared" si="36"/>
        <v>58082.365439999987</v>
      </c>
      <c r="I907" s="6">
        <f t="shared" si="36"/>
        <v>136802.85695999998</v>
      </c>
      <c r="J907" s="6">
        <f t="shared" si="36"/>
        <v>40071.905280000006</v>
      </c>
      <c r="K907" s="6">
        <f t="shared" si="36"/>
        <v>13849.989119999998</v>
      </c>
      <c r="L907" s="6">
        <f t="shared" si="36"/>
        <v>16915.59936</v>
      </c>
      <c r="M907" s="8">
        <f t="shared" si="36"/>
        <v>41276.252160000004</v>
      </c>
    </row>
    <row r="908" spans="2:13" x14ac:dyDescent="0.2">
      <c r="B908" s="7">
        <v>41385</v>
      </c>
      <c r="C908" s="18">
        <v>4.4809999999999999</v>
      </c>
      <c r="D908" s="6">
        <f t="shared" si="36"/>
        <v>50717.750399999997</v>
      </c>
      <c r="E908" s="6">
        <f t="shared" si="36"/>
        <v>19009.477439999999</v>
      </c>
      <c r="F908" s="6">
        <f t="shared" si="36"/>
        <v>39567.588480000006</v>
      </c>
      <c r="G908" s="6">
        <f t="shared" si="36"/>
        <v>60822.584640000008</v>
      </c>
      <c r="H908" s="6">
        <f t="shared" si="36"/>
        <v>41077.506239999995</v>
      </c>
      <c r="I908" s="6">
        <f t="shared" si="36"/>
        <v>96750.884159999987</v>
      </c>
      <c r="J908" s="6">
        <f t="shared" si="36"/>
        <v>28339.994879999998</v>
      </c>
      <c r="K908" s="6">
        <f t="shared" si="36"/>
        <v>9795.1075199999996</v>
      </c>
      <c r="L908" s="6">
        <f t="shared" si="36"/>
        <v>11963.19456</v>
      </c>
      <c r="M908" s="8">
        <f t="shared" si="36"/>
        <v>29191.74336</v>
      </c>
    </row>
    <row r="909" spans="2:13" x14ac:dyDescent="0.2">
      <c r="B909" s="7">
        <v>41386</v>
      </c>
      <c r="C909" s="18">
        <v>3.1859999999999999</v>
      </c>
      <c r="D909" s="6">
        <f t="shared" si="36"/>
        <v>36060.422399999996</v>
      </c>
      <c r="E909" s="6">
        <f t="shared" si="36"/>
        <v>13515.776640000002</v>
      </c>
      <c r="F909" s="6">
        <f t="shared" si="36"/>
        <v>28132.634879999998</v>
      </c>
      <c r="G909" s="6">
        <f t="shared" si="36"/>
        <v>43244.97984</v>
      </c>
      <c r="H909" s="6">
        <f t="shared" si="36"/>
        <v>29206.189439999991</v>
      </c>
      <c r="I909" s="6">
        <f t="shared" si="36"/>
        <v>68790.072960000005</v>
      </c>
      <c r="J909" s="6">
        <f t="shared" si="36"/>
        <v>20149.793280000002</v>
      </c>
      <c r="K909" s="6">
        <f t="shared" si="36"/>
        <v>6964.34112</v>
      </c>
      <c r="L909" s="6">
        <f t="shared" si="36"/>
        <v>8505.8553599999996</v>
      </c>
      <c r="M909" s="8">
        <f t="shared" si="36"/>
        <v>20755.388159999999</v>
      </c>
    </row>
    <row r="910" spans="2:13" x14ac:dyDescent="0.2">
      <c r="B910" s="7">
        <v>41387</v>
      </c>
      <c r="C910" s="18">
        <v>2.34</v>
      </c>
      <c r="D910" s="6">
        <f t="shared" si="36"/>
        <v>26485.055999999997</v>
      </c>
      <c r="E910" s="6">
        <f t="shared" si="36"/>
        <v>9926.8415999999997</v>
      </c>
      <c r="F910" s="6">
        <f t="shared" si="36"/>
        <v>20662.387200000001</v>
      </c>
      <c r="G910" s="6">
        <f t="shared" si="36"/>
        <v>31761.849600000001</v>
      </c>
      <c r="H910" s="6">
        <f t="shared" si="36"/>
        <v>21450.873599999999</v>
      </c>
      <c r="I910" s="6">
        <f t="shared" si="36"/>
        <v>50523.782399999996</v>
      </c>
      <c r="J910" s="6">
        <f t="shared" si="36"/>
        <v>14799.283199999998</v>
      </c>
      <c r="K910" s="6">
        <f t="shared" si="36"/>
        <v>5115.0527999999995</v>
      </c>
      <c r="L910" s="6">
        <f t="shared" si="36"/>
        <v>6247.2383999999993</v>
      </c>
      <c r="M910" s="8">
        <f t="shared" si="36"/>
        <v>15244.070400000001</v>
      </c>
    </row>
    <row r="911" spans="2:13" x14ac:dyDescent="0.2">
      <c r="B911" s="7">
        <v>41388</v>
      </c>
      <c r="C911" s="18">
        <v>1.667</v>
      </c>
      <c r="D911" s="6">
        <f t="shared" si="36"/>
        <v>18867.772800000002</v>
      </c>
      <c r="E911" s="6">
        <f t="shared" si="36"/>
        <v>7071.8140799999992</v>
      </c>
      <c r="F911" s="6">
        <f t="shared" si="36"/>
        <v>14719.74336</v>
      </c>
      <c r="G911" s="6">
        <f t="shared" si="36"/>
        <v>22626.924480000001</v>
      </c>
      <c r="H911" s="6">
        <f t="shared" si="36"/>
        <v>15281.455679999999</v>
      </c>
      <c r="I911" s="6">
        <f t="shared" si="36"/>
        <v>35992.797119999996</v>
      </c>
      <c r="J911" s="6">
        <f t="shared" si="36"/>
        <v>10542.908160000001</v>
      </c>
      <c r="K911" s="6">
        <f t="shared" si="36"/>
        <v>3643.9286399999996</v>
      </c>
      <c r="L911" s="6">
        <f t="shared" si="36"/>
        <v>4450.48992</v>
      </c>
      <c r="M911" s="8">
        <f t="shared" si="36"/>
        <v>10859.77152</v>
      </c>
    </row>
    <row r="912" spans="2:13" x14ac:dyDescent="0.2">
      <c r="B912" s="7">
        <v>41389</v>
      </c>
      <c r="C912" s="18">
        <v>1.111</v>
      </c>
      <c r="D912" s="6">
        <f t="shared" si="36"/>
        <v>12574.742399999999</v>
      </c>
      <c r="E912" s="6">
        <f t="shared" si="36"/>
        <v>4713.128639999999</v>
      </c>
      <c r="F912" s="6">
        <f t="shared" si="36"/>
        <v>9810.2188800000004</v>
      </c>
      <c r="G912" s="6">
        <f t="shared" si="36"/>
        <v>15080.091839999999</v>
      </c>
      <c r="H912" s="6">
        <f t="shared" si="36"/>
        <v>10184.58144</v>
      </c>
      <c r="I912" s="6">
        <f t="shared" si="36"/>
        <v>23988.000959999994</v>
      </c>
      <c r="J912" s="6">
        <f t="shared" si="36"/>
        <v>7026.4972799999996</v>
      </c>
      <c r="K912" s="6">
        <f t="shared" si="36"/>
        <v>2428.5571199999999</v>
      </c>
      <c r="L912" s="6">
        <f t="shared" si="36"/>
        <v>2966.1033599999996</v>
      </c>
      <c r="M912" s="8">
        <f t="shared" si="36"/>
        <v>7237.67616</v>
      </c>
    </row>
    <row r="913" spans="2:13" x14ac:dyDescent="0.2">
      <c r="B913" s="7">
        <v>41390</v>
      </c>
      <c r="C913" s="18">
        <v>0.65200000000000002</v>
      </c>
      <c r="D913" s="6">
        <f t="shared" si="36"/>
        <v>7379.5967999999993</v>
      </c>
      <c r="E913" s="6">
        <f t="shared" si="36"/>
        <v>2765.9404800000002</v>
      </c>
      <c r="F913" s="6">
        <f t="shared" si="36"/>
        <v>5757.21216</v>
      </c>
      <c r="G913" s="6">
        <f t="shared" si="36"/>
        <v>8849.882880000001</v>
      </c>
      <c r="H913" s="6">
        <f t="shared" si="36"/>
        <v>5976.9100800000006</v>
      </c>
      <c r="I913" s="6">
        <f t="shared" si="36"/>
        <v>14077.566719999997</v>
      </c>
      <c r="J913" s="6">
        <f t="shared" si="36"/>
        <v>4123.5609599999998</v>
      </c>
      <c r="K913" s="6">
        <f t="shared" si="36"/>
        <v>1425.21984</v>
      </c>
      <c r="L913" s="6">
        <f t="shared" si="36"/>
        <v>1740.6835199999998</v>
      </c>
      <c r="M913" s="8">
        <f t="shared" si="36"/>
        <v>4247.4931200000001</v>
      </c>
    </row>
    <row r="914" spans="2:13" x14ac:dyDescent="0.2">
      <c r="B914" s="7">
        <v>41391</v>
      </c>
      <c r="C914" s="18">
        <v>0.40799999999999997</v>
      </c>
      <c r="D914" s="6">
        <f t="shared" si="36"/>
        <v>4617.9071999999987</v>
      </c>
      <c r="E914" s="6">
        <f t="shared" si="36"/>
        <v>1730.8339199999996</v>
      </c>
      <c r="F914" s="6">
        <f t="shared" si="36"/>
        <v>3602.6726400000002</v>
      </c>
      <c r="G914" s="6">
        <f t="shared" si="36"/>
        <v>5537.9635199999993</v>
      </c>
      <c r="H914" s="6">
        <f t="shared" si="36"/>
        <v>3740.1523199999997</v>
      </c>
      <c r="I914" s="6">
        <f t="shared" si="36"/>
        <v>8809.274879999999</v>
      </c>
      <c r="J914" s="6">
        <f t="shared" si="36"/>
        <v>2580.3878399999994</v>
      </c>
      <c r="K914" s="6">
        <f t="shared" si="36"/>
        <v>891.85535999999979</v>
      </c>
      <c r="L914" s="6">
        <f t="shared" si="36"/>
        <v>1089.2620799999997</v>
      </c>
      <c r="M914" s="8">
        <f t="shared" si="36"/>
        <v>2657.9404800000002</v>
      </c>
    </row>
    <row r="915" spans="2:13" x14ac:dyDescent="0.2">
      <c r="B915" s="7">
        <v>41392</v>
      </c>
      <c r="C915" s="18">
        <v>0.214</v>
      </c>
      <c r="D915" s="6">
        <f t="shared" si="36"/>
        <v>2422.1376</v>
      </c>
      <c r="E915" s="6">
        <f t="shared" si="36"/>
        <v>907.83935999999983</v>
      </c>
      <c r="F915" s="6">
        <f t="shared" si="36"/>
        <v>1889.6371200000001</v>
      </c>
      <c r="G915" s="6">
        <f t="shared" si="36"/>
        <v>2904.7161599999999</v>
      </c>
      <c r="H915" s="6">
        <f t="shared" si="36"/>
        <v>1961.7465599999998</v>
      </c>
      <c r="I915" s="6">
        <f t="shared" si="36"/>
        <v>4620.5510399999994</v>
      </c>
      <c r="J915" s="6">
        <f t="shared" si="36"/>
        <v>1353.4387200000001</v>
      </c>
      <c r="K915" s="6">
        <f t="shared" si="36"/>
        <v>467.78687999999988</v>
      </c>
      <c r="L915" s="6">
        <f t="shared" si="36"/>
        <v>571.32863999999995</v>
      </c>
      <c r="M915" s="8">
        <f t="shared" si="36"/>
        <v>1394.1158399999999</v>
      </c>
    </row>
    <row r="916" spans="2:13" x14ac:dyDescent="0.2">
      <c r="B916" s="7">
        <v>41393</v>
      </c>
      <c r="C916" s="18">
        <v>8.2000000000000003E-2</v>
      </c>
      <c r="D916" s="6">
        <f t="shared" si="36"/>
        <v>928.10880000000009</v>
      </c>
      <c r="E916" s="6">
        <f t="shared" si="36"/>
        <v>347.86368000000004</v>
      </c>
      <c r="F916" s="6">
        <f t="shared" si="36"/>
        <v>724.06655999999998</v>
      </c>
      <c r="G916" s="6">
        <f t="shared" si="36"/>
        <v>1113.0220800000002</v>
      </c>
      <c r="H916" s="6">
        <f t="shared" si="36"/>
        <v>751.69727999999986</v>
      </c>
      <c r="I916" s="6">
        <f t="shared" si="36"/>
        <v>1770.4915199999998</v>
      </c>
      <c r="J916" s="6">
        <f t="shared" si="36"/>
        <v>518.60736000000009</v>
      </c>
      <c r="K916" s="6">
        <f t="shared" si="36"/>
        <v>179.24544000000003</v>
      </c>
      <c r="L916" s="6">
        <f t="shared" si="36"/>
        <v>218.92032000000003</v>
      </c>
      <c r="M916" s="8">
        <f t="shared" si="36"/>
        <v>534.19392000000005</v>
      </c>
    </row>
    <row r="917" spans="2:13" x14ac:dyDescent="0.2">
      <c r="B917" s="7">
        <v>41394</v>
      </c>
      <c r="C917" s="18">
        <v>4.5999999999999999E-2</v>
      </c>
      <c r="D917" s="6">
        <f t="shared" si="36"/>
        <v>520.64639999999997</v>
      </c>
      <c r="E917" s="6">
        <f t="shared" si="36"/>
        <v>195.14304000000004</v>
      </c>
      <c r="F917" s="6">
        <f t="shared" si="36"/>
        <v>406.18368000000004</v>
      </c>
      <c r="G917" s="6">
        <f t="shared" si="36"/>
        <v>624.37824000000001</v>
      </c>
      <c r="H917" s="6">
        <f t="shared" si="36"/>
        <v>421.68383999999998</v>
      </c>
      <c r="I917" s="6">
        <f t="shared" si="36"/>
        <v>993.20255999999995</v>
      </c>
      <c r="J917" s="6">
        <f t="shared" si="36"/>
        <v>290.92608000000001</v>
      </c>
      <c r="K917" s="6">
        <f t="shared" si="36"/>
        <v>100.55231999999998</v>
      </c>
      <c r="L917" s="6">
        <f t="shared" si="36"/>
        <v>122.80895999999998</v>
      </c>
      <c r="M917" s="8">
        <f t="shared" si="36"/>
        <v>299.66975999999994</v>
      </c>
    </row>
    <row r="918" spans="2:13" x14ac:dyDescent="0.2">
      <c r="B918" s="7">
        <v>41395</v>
      </c>
      <c r="C918" s="18">
        <v>7.3999999999999996E-2</v>
      </c>
      <c r="D918" s="6">
        <f t="shared" si="36"/>
        <v>837.5616</v>
      </c>
      <c r="E918" s="6">
        <f t="shared" si="36"/>
        <v>313.92576000000003</v>
      </c>
      <c r="F918" s="6">
        <f t="shared" si="36"/>
        <v>653.42592000000002</v>
      </c>
      <c r="G918" s="6">
        <f t="shared" si="36"/>
        <v>1004.4345599999999</v>
      </c>
      <c r="H918" s="6">
        <f t="shared" si="36"/>
        <v>678.36095999999986</v>
      </c>
      <c r="I918" s="6">
        <f t="shared" si="36"/>
        <v>1597.7606399999997</v>
      </c>
      <c r="J918" s="6">
        <f t="shared" si="36"/>
        <v>468.01151999999996</v>
      </c>
      <c r="K918" s="6">
        <f t="shared" si="36"/>
        <v>161.75807999999998</v>
      </c>
      <c r="L918" s="6">
        <f t="shared" si="36"/>
        <v>197.56223999999997</v>
      </c>
      <c r="M918" s="8">
        <f t="shared" si="36"/>
        <v>482.07743999999997</v>
      </c>
    </row>
    <row r="919" spans="2:13" x14ac:dyDescent="0.2">
      <c r="B919" s="7">
        <v>41396</v>
      </c>
      <c r="C919" s="18">
        <v>7.3999999999999996E-2</v>
      </c>
      <c r="D919" s="6">
        <f t="shared" si="36"/>
        <v>837.5616</v>
      </c>
      <c r="E919" s="6">
        <f t="shared" si="36"/>
        <v>313.92576000000003</v>
      </c>
      <c r="F919" s="6">
        <f t="shared" si="36"/>
        <v>653.42592000000002</v>
      </c>
      <c r="G919" s="6">
        <f t="shared" si="36"/>
        <v>1004.4345599999999</v>
      </c>
      <c r="H919" s="6">
        <f t="shared" si="36"/>
        <v>678.36095999999986</v>
      </c>
      <c r="I919" s="6">
        <f t="shared" si="36"/>
        <v>1597.7606399999997</v>
      </c>
      <c r="J919" s="6">
        <f t="shared" si="36"/>
        <v>468.01151999999996</v>
      </c>
      <c r="K919" s="6">
        <f t="shared" si="36"/>
        <v>161.75807999999998</v>
      </c>
      <c r="L919" s="6">
        <f t="shared" si="36"/>
        <v>197.56223999999997</v>
      </c>
      <c r="M919" s="8">
        <f t="shared" si="36"/>
        <v>482.07743999999997</v>
      </c>
    </row>
    <row r="920" spans="2:13" x14ac:dyDescent="0.2">
      <c r="B920" s="7">
        <v>41397</v>
      </c>
      <c r="C920" s="18">
        <v>6.5000000000000002E-2</v>
      </c>
      <c r="D920" s="6">
        <f t="shared" si="36"/>
        <v>735.69600000000003</v>
      </c>
      <c r="E920" s="6">
        <f t="shared" si="36"/>
        <v>275.74560000000002</v>
      </c>
      <c r="F920" s="6">
        <f t="shared" si="36"/>
        <v>573.9552000000001</v>
      </c>
      <c r="G920" s="6">
        <f t="shared" si="36"/>
        <v>882.27359999999999</v>
      </c>
      <c r="H920" s="6">
        <f t="shared" si="36"/>
        <v>595.85760000000005</v>
      </c>
      <c r="I920" s="6">
        <f t="shared" si="36"/>
        <v>1403.4384</v>
      </c>
      <c r="J920" s="6">
        <f t="shared" si="36"/>
        <v>411.09120000000007</v>
      </c>
      <c r="K920" s="6">
        <f t="shared" si="36"/>
        <v>142.0848</v>
      </c>
      <c r="L920" s="6">
        <f t="shared" si="36"/>
        <v>173.53440000000003</v>
      </c>
      <c r="M920" s="8">
        <f t="shared" si="36"/>
        <v>423.44640000000004</v>
      </c>
    </row>
    <row r="921" spans="2:13" x14ac:dyDescent="0.2">
      <c r="B921" s="7">
        <v>41398</v>
      </c>
      <c r="C921" s="18">
        <v>6.5000000000000002E-2</v>
      </c>
      <c r="D921" s="6">
        <f t="shared" si="36"/>
        <v>735.69600000000003</v>
      </c>
      <c r="E921" s="6">
        <f t="shared" si="36"/>
        <v>275.74560000000002</v>
      </c>
      <c r="F921" s="6">
        <f t="shared" si="36"/>
        <v>573.9552000000001</v>
      </c>
      <c r="G921" s="6">
        <f t="shared" si="36"/>
        <v>882.27359999999999</v>
      </c>
      <c r="H921" s="6">
        <f t="shared" si="36"/>
        <v>595.85760000000005</v>
      </c>
      <c r="I921" s="6">
        <f t="shared" si="36"/>
        <v>1403.4384</v>
      </c>
      <c r="J921" s="6">
        <f t="shared" si="36"/>
        <v>411.09120000000007</v>
      </c>
      <c r="K921" s="6">
        <f t="shared" si="36"/>
        <v>142.0848</v>
      </c>
      <c r="L921" s="6">
        <f t="shared" si="36"/>
        <v>173.53440000000003</v>
      </c>
      <c r="M921" s="8">
        <f t="shared" si="36"/>
        <v>423.44640000000004</v>
      </c>
    </row>
    <row r="922" spans="2:13" x14ac:dyDescent="0.2">
      <c r="B922" s="7">
        <v>41399</v>
      </c>
      <c r="C922" s="18">
        <v>0.35099999999999998</v>
      </c>
      <c r="D922" s="6">
        <f t="shared" si="36"/>
        <v>3972.7583999999997</v>
      </c>
      <c r="E922" s="6">
        <f t="shared" si="36"/>
        <v>1489.0262400000001</v>
      </c>
      <c r="F922" s="6">
        <f t="shared" si="36"/>
        <v>3099.3580799999995</v>
      </c>
      <c r="G922" s="6">
        <f t="shared" si="36"/>
        <v>4764.2774400000008</v>
      </c>
      <c r="H922" s="6">
        <f t="shared" si="36"/>
        <v>3217.6310399999998</v>
      </c>
      <c r="I922" s="6">
        <f t="shared" si="36"/>
        <v>7578.5673599999982</v>
      </c>
      <c r="J922" s="6">
        <f t="shared" si="36"/>
        <v>2219.89248</v>
      </c>
      <c r="K922" s="6">
        <f t="shared" si="36"/>
        <v>767.25792000000001</v>
      </c>
      <c r="L922" s="6">
        <f t="shared" si="36"/>
        <v>937.08576000000005</v>
      </c>
      <c r="M922" s="8">
        <f t="shared" si="36"/>
        <v>2286.6105599999996</v>
      </c>
    </row>
    <row r="923" spans="2:13" x14ac:dyDescent="0.2">
      <c r="B923" s="7">
        <v>41400</v>
      </c>
      <c r="C923" s="18">
        <v>0.76700000000000002</v>
      </c>
      <c r="D923" s="6">
        <f t="shared" si="36"/>
        <v>8681.2128000000012</v>
      </c>
      <c r="E923" s="6">
        <f t="shared" si="36"/>
        <v>3253.7980800000009</v>
      </c>
      <c r="F923" s="6">
        <f t="shared" si="36"/>
        <v>6772.6713600000003</v>
      </c>
      <c r="G923" s="6">
        <f t="shared" si="36"/>
        <v>10410.82848</v>
      </c>
      <c r="H923" s="6">
        <f t="shared" si="36"/>
        <v>7031.1196799999998</v>
      </c>
      <c r="I923" s="6">
        <f t="shared" si="36"/>
        <v>16560.573120000001</v>
      </c>
      <c r="J923" s="6">
        <f t="shared" si="36"/>
        <v>4850.8761599999998</v>
      </c>
      <c r="K923" s="6">
        <f t="shared" si="36"/>
        <v>1676.6006400000001</v>
      </c>
      <c r="L923" s="6">
        <f t="shared" si="36"/>
        <v>2047.7059199999997</v>
      </c>
      <c r="M923" s="8">
        <f t="shared" si="36"/>
        <v>4996.6675199999991</v>
      </c>
    </row>
    <row r="924" spans="2:13" x14ac:dyDescent="0.2">
      <c r="B924" s="7">
        <v>41401</v>
      </c>
      <c r="C924" s="18">
        <v>0.66500000000000004</v>
      </c>
      <c r="D924" s="6">
        <f t="shared" si="36"/>
        <v>7526.7360000000008</v>
      </c>
      <c r="E924" s="6">
        <f t="shared" si="36"/>
        <v>2821.0896000000002</v>
      </c>
      <c r="F924" s="6">
        <f t="shared" si="36"/>
        <v>5872.0031999999992</v>
      </c>
      <c r="G924" s="6">
        <f t="shared" si="36"/>
        <v>9026.3376000000007</v>
      </c>
      <c r="H924" s="6">
        <f t="shared" si="36"/>
        <v>6096.0816000000004</v>
      </c>
      <c r="I924" s="6">
        <f t="shared" si="36"/>
        <v>14358.2544</v>
      </c>
      <c r="J924" s="6">
        <f t="shared" si="36"/>
        <v>4205.7792000000009</v>
      </c>
      <c r="K924" s="6">
        <f t="shared" si="36"/>
        <v>1453.6368</v>
      </c>
      <c r="L924" s="6">
        <f t="shared" si="36"/>
        <v>1775.3904</v>
      </c>
      <c r="M924" s="8">
        <f t="shared" si="36"/>
        <v>4332.1824000000006</v>
      </c>
    </row>
    <row r="925" spans="2:13" x14ac:dyDescent="0.2">
      <c r="B925" s="7">
        <v>41402</v>
      </c>
      <c r="C925" s="18">
        <v>0.49</v>
      </c>
      <c r="D925" s="6">
        <f t="shared" si="36"/>
        <v>5546.0159999999996</v>
      </c>
      <c r="E925" s="6">
        <f t="shared" si="36"/>
        <v>2078.6976</v>
      </c>
      <c r="F925" s="6">
        <f t="shared" si="36"/>
        <v>4326.7392</v>
      </c>
      <c r="G925" s="6">
        <f t="shared" si="36"/>
        <v>6650.9856000000009</v>
      </c>
      <c r="H925" s="6">
        <f t="shared" si="36"/>
        <v>4491.8495999999996</v>
      </c>
      <c r="I925" s="6">
        <f t="shared" si="36"/>
        <v>10579.766399999999</v>
      </c>
      <c r="J925" s="6">
        <f t="shared" si="36"/>
        <v>3098.9952000000003</v>
      </c>
      <c r="K925" s="6">
        <f t="shared" si="36"/>
        <v>1071.1007999999997</v>
      </c>
      <c r="L925" s="6">
        <f t="shared" si="36"/>
        <v>1308.1824000000001</v>
      </c>
      <c r="M925" s="8">
        <f t="shared" si="36"/>
        <v>3192.1343999999999</v>
      </c>
    </row>
    <row r="926" spans="2:13" x14ac:dyDescent="0.2">
      <c r="B926" s="7">
        <v>41403</v>
      </c>
      <c r="C926" s="18">
        <v>0.37</v>
      </c>
      <c r="D926" s="6">
        <f t="shared" si="36"/>
        <v>4187.808</v>
      </c>
      <c r="E926" s="6">
        <f t="shared" si="36"/>
        <v>1569.6288</v>
      </c>
      <c r="F926" s="6">
        <f t="shared" si="36"/>
        <v>3267.1296000000002</v>
      </c>
      <c r="G926" s="6">
        <f t="shared" ref="F926:M957" si="37">$C926*G$5*24*3600/100</f>
        <v>5022.1728000000012</v>
      </c>
      <c r="H926" s="6">
        <f t="shared" si="37"/>
        <v>3391.8047999999999</v>
      </c>
      <c r="I926" s="6">
        <f t="shared" si="37"/>
        <v>7988.8032000000003</v>
      </c>
      <c r="J926" s="6">
        <f t="shared" si="37"/>
        <v>2340.0575999999996</v>
      </c>
      <c r="K926" s="6">
        <f t="shared" si="37"/>
        <v>808.79039999999998</v>
      </c>
      <c r="L926" s="6">
        <f t="shared" si="37"/>
        <v>987.81119999999999</v>
      </c>
      <c r="M926" s="8">
        <f t="shared" si="37"/>
        <v>2410.3872000000001</v>
      </c>
    </row>
    <row r="927" spans="2:13" x14ac:dyDescent="0.2">
      <c r="B927" s="7">
        <v>41404</v>
      </c>
      <c r="C927" s="18">
        <v>0.24</v>
      </c>
      <c r="D927" s="6">
        <f t="shared" ref="D927:M977" si="38">$C927*D$5*24*3600/100</f>
        <v>2716.4159999999997</v>
      </c>
      <c r="E927" s="6">
        <f t="shared" si="38"/>
        <v>1018.1375999999999</v>
      </c>
      <c r="F927" s="6">
        <f t="shared" si="37"/>
        <v>2119.2192</v>
      </c>
      <c r="G927" s="6">
        <f t="shared" si="37"/>
        <v>3257.6255999999998</v>
      </c>
      <c r="H927" s="6">
        <f t="shared" si="37"/>
        <v>2200.0895999999998</v>
      </c>
      <c r="I927" s="6">
        <f t="shared" si="37"/>
        <v>5181.9263999999994</v>
      </c>
      <c r="J927" s="6">
        <f t="shared" si="37"/>
        <v>1517.8751999999999</v>
      </c>
      <c r="K927" s="6">
        <f t="shared" si="37"/>
        <v>524.62079999999992</v>
      </c>
      <c r="L927" s="6">
        <f t="shared" si="37"/>
        <v>640.74239999999986</v>
      </c>
      <c r="M927" s="8">
        <f t="shared" si="37"/>
        <v>1563.4944</v>
      </c>
    </row>
    <row r="928" spans="2:13" x14ac:dyDescent="0.2">
      <c r="B928" s="7">
        <v>41405</v>
      </c>
      <c r="C928" s="18">
        <v>0.16600000000000001</v>
      </c>
      <c r="D928" s="6">
        <f t="shared" si="38"/>
        <v>1878.8543999999999</v>
      </c>
      <c r="E928" s="6">
        <f t="shared" si="38"/>
        <v>704.21184000000028</v>
      </c>
      <c r="F928" s="6">
        <f t="shared" si="37"/>
        <v>1465.7932800000001</v>
      </c>
      <c r="G928" s="6">
        <f t="shared" si="37"/>
        <v>2253.1910399999997</v>
      </c>
      <c r="H928" s="6">
        <f t="shared" si="37"/>
        <v>1521.72864</v>
      </c>
      <c r="I928" s="6">
        <f t="shared" si="37"/>
        <v>3584.1657599999999</v>
      </c>
      <c r="J928" s="6">
        <f t="shared" si="37"/>
        <v>1049.8636800000002</v>
      </c>
      <c r="K928" s="6">
        <f t="shared" si="37"/>
        <v>362.86271999999997</v>
      </c>
      <c r="L928" s="6">
        <f t="shared" si="37"/>
        <v>443.18015999999994</v>
      </c>
      <c r="M928" s="8">
        <f t="shared" si="37"/>
        <v>1081.41696</v>
      </c>
    </row>
    <row r="929" spans="2:13" x14ac:dyDescent="0.2">
      <c r="B929" s="7">
        <v>41406</v>
      </c>
      <c r="C929" s="18">
        <v>0.13900000000000001</v>
      </c>
      <c r="D929" s="6">
        <f t="shared" si="38"/>
        <v>1573.2576000000001</v>
      </c>
      <c r="E929" s="6">
        <f t="shared" si="38"/>
        <v>589.67136000000005</v>
      </c>
      <c r="F929" s="6">
        <f t="shared" si="37"/>
        <v>1227.38112</v>
      </c>
      <c r="G929" s="6">
        <f t="shared" si="37"/>
        <v>1886.7081600000001</v>
      </c>
      <c r="H929" s="6">
        <f t="shared" si="37"/>
        <v>1274.2185599999998</v>
      </c>
      <c r="I929" s="6">
        <f t="shared" si="37"/>
        <v>3001.1990400000004</v>
      </c>
      <c r="J929" s="6">
        <f t="shared" si="37"/>
        <v>879.10272000000032</v>
      </c>
      <c r="K929" s="6">
        <f t="shared" si="37"/>
        <v>303.84287999999998</v>
      </c>
      <c r="L929" s="6">
        <f t="shared" si="37"/>
        <v>371.09663999999998</v>
      </c>
      <c r="M929" s="8">
        <f t="shared" si="37"/>
        <v>905.52384000000006</v>
      </c>
    </row>
    <row r="930" spans="2:13" x14ac:dyDescent="0.2">
      <c r="B930" s="7">
        <v>41407</v>
      </c>
      <c r="C930" s="18">
        <v>0.12</v>
      </c>
      <c r="D930" s="6">
        <f t="shared" si="38"/>
        <v>1358.2079999999999</v>
      </c>
      <c r="E930" s="6">
        <f t="shared" si="38"/>
        <v>509.06879999999995</v>
      </c>
      <c r="F930" s="6">
        <f t="shared" si="37"/>
        <v>1059.6096</v>
      </c>
      <c r="G930" s="6">
        <f t="shared" si="37"/>
        <v>1628.8127999999999</v>
      </c>
      <c r="H930" s="6">
        <f t="shared" si="37"/>
        <v>1100.0447999999999</v>
      </c>
      <c r="I930" s="6">
        <f t="shared" si="37"/>
        <v>2590.9631999999997</v>
      </c>
      <c r="J930" s="6">
        <f t="shared" si="37"/>
        <v>758.93759999999997</v>
      </c>
      <c r="K930" s="6">
        <f t="shared" si="37"/>
        <v>262.31039999999996</v>
      </c>
      <c r="L930" s="6">
        <f t="shared" si="37"/>
        <v>320.37119999999993</v>
      </c>
      <c r="M930" s="8">
        <f t="shared" si="37"/>
        <v>781.74720000000002</v>
      </c>
    </row>
    <row r="931" spans="2:13" x14ac:dyDescent="0.2">
      <c r="B931" s="7">
        <v>41408</v>
      </c>
      <c r="C931" s="18">
        <v>0.10199999999999999</v>
      </c>
      <c r="D931" s="6">
        <f t="shared" si="38"/>
        <v>1154.4767999999997</v>
      </c>
      <c r="E931" s="6">
        <f t="shared" si="38"/>
        <v>432.70847999999989</v>
      </c>
      <c r="F931" s="6">
        <f t="shared" si="37"/>
        <v>900.66816000000006</v>
      </c>
      <c r="G931" s="6">
        <f t="shared" si="37"/>
        <v>1384.4908799999998</v>
      </c>
      <c r="H931" s="6">
        <f t="shared" si="37"/>
        <v>935.03807999999992</v>
      </c>
      <c r="I931" s="6">
        <f t="shared" si="37"/>
        <v>2202.3187199999998</v>
      </c>
      <c r="J931" s="6">
        <f t="shared" si="37"/>
        <v>645.09695999999985</v>
      </c>
      <c r="K931" s="6">
        <f t="shared" si="37"/>
        <v>222.96383999999995</v>
      </c>
      <c r="L931" s="6">
        <f t="shared" si="37"/>
        <v>272.31551999999994</v>
      </c>
      <c r="M931" s="8">
        <f t="shared" si="37"/>
        <v>664.48512000000005</v>
      </c>
    </row>
    <row r="932" spans="2:13" x14ac:dyDescent="0.2">
      <c r="B932" s="7">
        <v>41409</v>
      </c>
      <c r="C932" s="18">
        <v>8.3000000000000004E-2</v>
      </c>
      <c r="D932" s="6">
        <f t="shared" si="38"/>
        <v>939.42719999999997</v>
      </c>
      <c r="E932" s="6">
        <f t="shared" si="38"/>
        <v>352.10592000000014</v>
      </c>
      <c r="F932" s="6">
        <f t="shared" si="37"/>
        <v>732.89664000000005</v>
      </c>
      <c r="G932" s="6">
        <f t="shared" si="37"/>
        <v>1126.5955199999999</v>
      </c>
      <c r="H932" s="6">
        <f t="shared" si="37"/>
        <v>760.86432000000002</v>
      </c>
      <c r="I932" s="6">
        <f t="shared" si="37"/>
        <v>1792.0828799999999</v>
      </c>
      <c r="J932" s="6">
        <f t="shared" si="37"/>
        <v>524.93184000000008</v>
      </c>
      <c r="K932" s="6">
        <f t="shared" si="37"/>
        <v>181.43135999999998</v>
      </c>
      <c r="L932" s="6">
        <f t="shared" si="37"/>
        <v>221.59007999999997</v>
      </c>
      <c r="M932" s="8">
        <f t="shared" si="37"/>
        <v>540.70848000000001</v>
      </c>
    </row>
    <row r="933" spans="2:13" x14ac:dyDescent="0.2">
      <c r="B933" s="7">
        <v>41410</v>
      </c>
      <c r="C933" s="18">
        <v>7.3999999999999996E-2</v>
      </c>
      <c r="D933" s="6">
        <f t="shared" si="38"/>
        <v>837.5616</v>
      </c>
      <c r="E933" s="6">
        <f t="shared" si="38"/>
        <v>313.92576000000003</v>
      </c>
      <c r="F933" s="6">
        <f t="shared" si="37"/>
        <v>653.42592000000002</v>
      </c>
      <c r="G933" s="6">
        <f t="shared" si="37"/>
        <v>1004.4345599999999</v>
      </c>
      <c r="H933" s="6">
        <f t="shared" si="37"/>
        <v>678.36095999999986</v>
      </c>
      <c r="I933" s="6">
        <f t="shared" si="37"/>
        <v>1597.7606399999997</v>
      </c>
      <c r="J933" s="6">
        <f t="shared" si="37"/>
        <v>468.01151999999996</v>
      </c>
      <c r="K933" s="6">
        <f t="shared" si="37"/>
        <v>161.75807999999998</v>
      </c>
      <c r="L933" s="6">
        <f t="shared" si="37"/>
        <v>197.56223999999997</v>
      </c>
      <c r="M933" s="8">
        <f t="shared" si="37"/>
        <v>482.07743999999997</v>
      </c>
    </row>
    <row r="934" spans="2:13" x14ac:dyDescent="0.2">
      <c r="B934" s="7">
        <v>41411</v>
      </c>
      <c r="C934" s="18">
        <v>7.3999999999999996E-2</v>
      </c>
      <c r="D934" s="6">
        <f t="shared" si="38"/>
        <v>837.5616</v>
      </c>
      <c r="E934" s="6">
        <f t="shared" si="38"/>
        <v>313.92576000000003</v>
      </c>
      <c r="F934" s="6">
        <f t="shared" si="37"/>
        <v>653.42592000000002</v>
      </c>
      <c r="G934" s="6">
        <f t="shared" si="37"/>
        <v>1004.4345599999999</v>
      </c>
      <c r="H934" s="6">
        <f t="shared" si="37"/>
        <v>678.36095999999986</v>
      </c>
      <c r="I934" s="6">
        <f t="shared" si="37"/>
        <v>1597.7606399999997</v>
      </c>
      <c r="J934" s="6">
        <f t="shared" si="37"/>
        <v>468.01151999999996</v>
      </c>
      <c r="K934" s="6">
        <f t="shared" si="37"/>
        <v>161.75807999999998</v>
      </c>
      <c r="L934" s="6">
        <f t="shared" si="37"/>
        <v>197.56223999999997</v>
      </c>
      <c r="M934" s="8">
        <f t="shared" si="37"/>
        <v>482.07743999999997</v>
      </c>
    </row>
    <row r="935" spans="2:13" x14ac:dyDescent="0.2">
      <c r="B935" s="7">
        <v>41412</v>
      </c>
      <c r="C935" s="18">
        <v>7.3999999999999996E-2</v>
      </c>
      <c r="D935" s="6">
        <f t="shared" si="38"/>
        <v>837.5616</v>
      </c>
      <c r="E935" s="6">
        <f t="shared" si="38"/>
        <v>313.92576000000003</v>
      </c>
      <c r="F935" s="6">
        <f t="shared" si="37"/>
        <v>653.42592000000002</v>
      </c>
      <c r="G935" s="6">
        <f t="shared" si="37"/>
        <v>1004.4345599999999</v>
      </c>
      <c r="H935" s="6">
        <f t="shared" si="37"/>
        <v>678.36095999999986</v>
      </c>
      <c r="I935" s="6">
        <f t="shared" si="37"/>
        <v>1597.7606399999997</v>
      </c>
      <c r="J935" s="6">
        <f t="shared" si="37"/>
        <v>468.01151999999996</v>
      </c>
      <c r="K935" s="6">
        <f t="shared" si="37"/>
        <v>161.75807999999998</v>
      </c>
      <c r="L935" s="6">
        <f t="shared" si="37"/>
        <v>197.56223999999997</v>
      </c>
      <c r="M935" s="8">
        <f t="shared" si="37"/>
        <v>482.07743999999997</v>
      </c>
    </row>
    <row r="936" spans="2:13" x14ac:dyDescent="0.2">
      <c r="B936" s="7">
        <v>41413</v>
      </c>
      <c r="C936" s="18">
        <v>7.3999999999999996E-2</v>
      </c>
      <c r="D936" s="6">
        <f t="shared" si="38"/>
        <v>837.5616</v>
      </c>
      <c r="E936" s="6">
        <f t="shared" si="38"/>
        <v>313.92576000000003</v>
      </c>
      <c r="F936" s="6">
        <f t="shared" si="37"/>
        <v>653.42592000000002</v>
      </c>
      <c r="G936" s="6">
        <f t="shared" si="37"/>
        <v>1004.4345599999999</v>
      </c>
      <c r="H936" s="6">
        <f t="shared" si="37"/>
        <v>678.36095999999986</v>
      </c>
      <c r="I936" s="6">
        <f t="shared" si="37"/>
        <v>1597.7606399999997</v>
      </c>
      <c r="J936" s="6">
        <f t="shared" si="37"/>
        <v>468.01151999999996</v>
      </c>
      <c r="K936" s="6">
        <f t="shared" si="37"/>
        <v>161.75807999999998</v>
      </c>
      <c r="L936" s="6">
        <f t="shared" si="37"/>
        <v>197.56223999999997</v>
      </c>
      <c r="M936" s="8">
        <f t="shared" si="37"/>
        <v>482.07743999999997</v>
      </c>
    </row>
    <row r="937" spans="2:13" x14ac:dyDescent="0.2">
      <c r="B937" s="7">
        <v>41414</v>
      </c>
      <c r="C937" s="18">
        <v>7.3999999999999996E-2</v>
      </c>
      <c r="D937" s="6">
        <f t="shared" si="38"/>
        <v>837.5616</v>
      </c>
      <c r="E937" s="6">
        <f t="shared" si="38"/>
        <v>313.92576000000003</v>
      </c>
      <c r="F937" s="6">
        <f t="shared" si="37"/>
        <v>653.42592000000002</v>
      </c>
      <c r="G937" s="6">
        <f t="shared" si="37"/>
        <v>1004.4345599999999</v>
      </c>
      <c r="H937" s="6">
        <f t="shared" si="37"/>
        <v>678.36095999999986</v>
      </c>
      <c r="I937" s="6">
        <f t="shared" si="37"/>
        <v>1597.7606399999997</v>
      </c>
      <c r="J937" s="6">
        <f t="shared" si="37"/>
        <v>468.01151999999996</v>
      </c>
      <c r="K937" s="6">
        <f t="shared" si="37"/>
        <v>161.75807999999998</v>
      </c>
      <c r="L937" s="6">
        <f t="shared" si="37"/>
        <v>197.56223999999997</v>
      </c>
      <c r="M937" s="8">
        <f t="shared" si="37"/>
        <v>482.07743999999997</v>
      </c>
    </row>
    <row r="938" spans="2:13" x14ac:dyDescent="0.2">
      <c r="B938" s="7">
        <v>41415</v>
      </c>
      <c r="C938" s="18">
        <v>7.3999999999999996E-2</v>
      </c>
      <c r="D938" s="6">
        <f t="shared" si="38"/>
        <v>837.5616</v>
      </c>
      <c r="E938" s="6">
        <f t="shared" si="38"/>
        <v>313.92576000000003</v>
      </c>
      <c r="F938" s="6">
        <f t="shared" si="37"/>
        <v>653.42592000000002</v>
      </c>
      <c r="G938" s="6">
        <f t="shared" si="37"/>
        <v>1004.4345599999999</v>
      </c>
      <c r="H938" s="6">
        <f t="shared" si="37"/>
        <v>678.36095999999986</v>
      </c>
      <c r="I938" s="6">
        <f t="shared" si="37"/>
        <v>1597.7606399999997</v>
      </c>
      <c r="J938" s="6">
        <f t="shared" si="37"/>
        <v>468.01151999999996</v>
      </c>
      <c r="K938" s="6">
        <f t="shared" si="37"/>
        <v>161.75807999999998</v>
      </c>
      <c r="L938" s="6">
        <f t="shared" si="37"/>
        <v>197.56223999999997</v>
      </c>
      <c r="M938" s="8">
        <f t="shared" si="37"/>
        <v>482.07743999999997</v>
      </c>
    </row>
    <row r="939" spans="2:13" x14ac:dyDescent="0.2">
      <c r="B939" s="7">
        <v>41416</v>
      </c>
      <c r="C939" s="18">
        <v>7.3999999999999996E-2</v>
      </c>
      <c r="D939" s="6">
        <f t="shared" si="38"/>
        <v>837.5616</v>
      </c>
      <c r="E939" s="6">
        <f t="shared" si="38"/>
        <v>313.92576000000003</v>
      </c>
      <c r="F939" s="6">
        <f t="shared" si="37"/>
        <v>653.42592000000002</v>
      </c>
      <c r="G939" s="6">
        <f t="shared" si="37"/>
        <v>1004.4345599999999</v>
      </c>
      <c r="H939" s="6">
        <f t="shared" si="37"/>
        <v>678.36095999999986</v>
      </c>
      <c r="I939" s="6">
        <f t="shared" si="37"/>
        <v>1597.7606399999997</v>
      </c>
      <c r="J939" s="6">
        <f t="shared" si="37"/>
        <v>468.01151999999996</v>
      </c>
      <c r="K939" s="6">
        <f t="shared" si="37"/>
        <v>161.75807999999998</v>
      </c>
      <c r="L939" s="6">
        <f t="shared" si="37"/>
        <v>197.56223999999997</v>
      </c>
      <c r="M939" s="8">
        <f t="shared" si="37"/>
        <v>482.07743999999997</v>
      </c>
    </row>
    <row r="940" spans="2:13" x14ac:dyDescent="0.2">
      <c r="B940" s="7">
        <v>41417</v>
      </c>
      <c r="C940" s="18">
        <v>7.3999999999999996E-2</v>
      </c>
      <c r="D940" s="6">
        <f t="shared" si="38"/>
        <v>837.5616</v>
      </c>
      <c r="E940" s="6">
        <f t="shared" si="38"/>
        <v>313.92576000000003</v>
      </c>
      <c r="F940" s="6">
        <f t="shared" si="37"/>
        <v>653.42592000000002</v>
      </c>
      <c r="G940" s="6">
        <f t="shared" si="37"/>
        <v>1004.4345599999999</v>
      </c>
      <c r="H940" s="6">
        <f t="shared" si="37"/>
        <v>678.36095999999986</v>
      </c>
      <c r="I940" s="6">
        <f t="shared" si="37"/>
        <v>1597.7606399999997</v>
      </c>
      <c r="J940" s="6">
        <f t="shared" si="37"/>
        <v>468.01151999999996</v>
      </c>
      <c r="K940" s="6">
        <f t="shared" si="37"/>
        <v>161.75807999999998</v>
      </c>
      <c r="L940" s="6">
        <f t="shared" si="37"/>
        <v>197.56223999999997</v>
      </c>
      <c r="M940" s="8">
        <f t="shared" si="37"/>
        <v>482.07743999999997</v>
      </c>
    </row>
    <row r="941" spans="2:13" x14ac:dyDescent="0.2">
      <c r="B941" s="7">
        <v>41418</v>
      </c>
      <c r="C941" s="18">
        <v>7.3999999999999996E-2</v>
      </c>
      <c r="D941" s="6">
        <f t="shared" si="38"/>
        <v>837.5616</v>
      </c>
      <c r="E941" s="6">
        <f t="shared" si="38"/>
        <v>313.92576000000003</v>
      </c>
      <c r="F941" s="6">
        <f t="shared" si="37"/>
        <v>653.42592000000002</v>
      </c>
      <c r="G941" s="6">
        <f t="shared" si="37"/>
        <v>1004.4345599999999</v>
      </c>
      <c r="H941" s="6">
        <f t="shared" si="37"/>
        <v>678.36095999999986</v>
      </c>
      <c r="I941" s="6">
        <f t="shared" si="37"/>
        <v>1597.7606399999997</v>
      </c>
      <c r="J941" s="6">
        <f t="shared" si="37"/>
        <v>468.01151999999996</v>
      </c>
      <c r="K941" s="6">
        <f t="shared" si="37"/>
        <v>161.75807999999998</v>
      </c>
      <c r="L941" s="6">
        <f t="shared" si="37"/>
        <v>197.56223999999997</v>
      </c>
      <c r="M941" s="8">
        <f t="shared" si="37"/>
        <v>482.07743999999997</v>
      </c>
    </row>
    <row r="942" spans="2:13" x14ac:dyDescent="0.2">
      <c r="B942" s="7">
        <v>41419</v>
      </c>
      <c r="C942" s="18">
        <v>7.3999999999999996E-2</v>
      </c>
      <c r="D942" s="6">
        <f t="shared" si="38"/>
        <v>837.5616</v>
      </c>
      <c r="E942" s="6">
        <f t="shared" si="38"/>
        <v>313.92576000000003</v>
      </c>
      <c r="F942" s="6">
        <f t="shared" si="37"/>
        <v>653.42592000000002</v>
      </c>
      <c r="G942" s="6">
        <f t="shared" si="37"/>
        <v>1004.4345599999999</v>
      </c>
      <c r="H942" s="6">
        <f t="shared" si="37"/>
        <v>678.36095999999986</v>
      </c>
      <c r="I942" s="6">
        <f t="shared" si="37"/>
        <v>1597.7606399999997</v>
      </c>
      <c r="J942" s="6">
        <f t="shared" si="37"/>
        <v>468.01151999999996</v>
      </c>
      <c r="K942" s="6">
        <f t="shared" si="37"/>
        <v>161.75807999999998</v>
      </c>
      <c r="L942" s="6">
        <f t="shared" si="37"/>
        <v>197.56223999999997</v>
      </c>
      <c r="M942" s="8">
        <f t="shared" si="37"/>
        <v>482.07743999999997</v>
      </c>
    </row>
    <row r="943" spans="2:13" x14ac:dyDescent="0.2">
      <c r="B943" s="7">
        <v>41420</v>
      </c>
      <c r="C943" s="18">
        <v>8.3000000000000004E-2</v>
      </c>
      <c r="D943" s="6">
        <f t="shared" si="38"/>
        <v>939.42719999999997</v>
      </c>
      <c r="E943" s="6">
        <f t="shared" si="38"/>
        <v>352.10592000000014</v>
      </c>
      <c r="F943" s="6">
        <f t="shared" si="37"/>
        <v>732.89664000000005</v>
      </c>
      <c r="G943" s="6">
        <f t="shared" si="37"/>
        <v>1126.5955199999999</v>
      </c>
      <c r="H943" s="6">
        <f t="shared" si="37"/>
        <v>760.86432000000002</v>
      </c>
      <c r="I943" s="6">
        <f t="shared" si="37"/>
        <v>1792.0828799999999</v>
      </c>
      <c r="J943" s="6">
        <f t="shared" si="37"/>
        <v>524.93184000000008</v>
      </c>
      <c r="K943" s="6">
        <f t="shared" si="37"/>
        <v>181.43135999999998</v>
      </c>
      <c r="L943" s="6">
        <f t="shared" si="37"/>
        <v>221.59007999999997</v>
      </c>
      <c r="M943" s="8">
        <f t="shared" si="37"/>
        <v>540.70848000000001</v>
      </c>
    </row>
    <row r="944" spans="2:13" x14ac:dyDescent="0.2">
      <c r="B944" s="7">
        <v>41421</v>
      </c>
      <c r="C944" s="18">
        <v>0.24</v>
      </c>
      <c r="D944" s="6">
        <f t="shared" si="38"/>
        <v>2716.4159999999997</v>
      </c>
      <c r="E944" s="6">
        <f t="shared" si="38"/>
        <v>1018.1375999999999</v>
      </c>
      <c r="F944" s="6">
        <f t="shared" si="37"/>
        <v>2119.2192</v>
      </c>
      <c r="G944" s="6">
        <f t="shared" si="37"/>
        <v>3257.6255999999998</v>
      </c>
      <c r="H944" s="6">
        <f t="shared" si="37"/>
        <v>2200.0895999999998</v>
      </c>
      <c r="I944" s="6">
        <f t="shared" si="37"/>
        <v>5181.9263999999994</v>
      </c>
      <c r="J944" s="6">
        <f t="shared" si="37"/>
        <v>1517.8751999999999</v>
      </c>
      <c r="K944" s="6">
        <f t="shared" si="37"/>
        <v>524.62079999999992</v>
      </c>
      <c r="L944" s="6">
        <f t="shared" si="37"/>
        <v>640.74239999999986</v>
      </c>
      <c r="M944" s="8">
        <f t="shared" si="37"/>
        <v>1563.4944</v>
      </c>
    </row>
    <row r="945" spans="2:13" x14ac:dyDescent="0.2">
      <c r="B945" s="7">
        <v>41422</v>
      </c>
      <c r="C945" s="18">
        <v>2.7170000000000001</v>
      </c>
      <c r="D945" s="6">
        <f t="shared" si="38"/>
        <v>30752.092799999999</v>
      </c>
      <c r="E945" s="6">
        <f t="shared" si="38"/>
        <v>11526.166080000001</v>
      </c>
      <c r="F945" s="6">
        <f t="shared" si="37"/>
        <v>23991.327360000007</v>
      </c>
      <c r="G945" s="6">
        <f t="shared" si="37"/>
        <v>36879.036480000002</v>
      </c>
      <c r="H945" s="6">
        <f t="shared" si="37"/>
        <v>24906.847679999995</v>
      </c>
      <c r="I945" s="6">
        <f t="shared" si="37"/>
        <v>58663.725120000003</v>
      </c>
      <c r="J945" s="6">
        <f t="shared" si="37"/>
        <v>17183.612160000004</v>
      </c>
      <c r="K945" s="6">
        <f t="shared" si="37"/>
        <v>5939.1446399999995</v>
      </c>
      <c r="L945" s="6">
        <f t="shared" si="37"/>
        <v>7253.7379199999987</v>
      </c>
      <c r="M945" s="8">
        <f t="shared" si="37"/>
        <v>17700.059519999999</v>
      </c>
    </row>
    <row r="946" spans="2:13" x14ac:dyDescent="0.2">
      <c r="B946" s="7">
        <v>41423</v>
      </c>
      <c r="C946" s="18">
        <v>3.9009999999999998</v>
      </c>
      <c r="D946" s="6">
        <f t="shared" si="38"/>
        <v>44153.078399999999</v>
      </c>
      <c r="E946" s="6">
        <f t="shared" si="38"/>
        <v>16548.97824</v>
      </c>
      <c r="F946" s="6">
        <f t="shared" si="37"/>
        <v>34446.142079999998</v>
      </c>
      <c r="G946" s="6">
        <f t="shared" si="37"/>
        <v>52949.989440000005</v>
      </c>
      <c r="H946" s="6">
        <f t="shared" si="37"/>
        <v>35760.623039999999</v>
      </c>
      <c r="I946" s="6">
        <f t="shared" si="37"/>
        <v>84227.89535999998</v>
      </c>
      <c r="J946" s="6">
        <f t="shared" si="37"/>
        <v>24671.796480000001</v>
      </c>
      <c r="K946" s="6">
        <f t="shared" si="37"/>
        <v>8527.2739199999996</v>
      </c>
      <c r="L946" s="6">
        <f t="shared" si="37"/>
        <v>10414.733759999997</v>
      </c>
      <c r="M946" s="8">
        <f t="shared" si="37"/>
        <v>25413.298559999996</v>
      </c>
    </row>
    <row r="947" spans="2:13" x14ac:dyDescent="0.2">
      <c r="B947" s="7">
        <v>41424</v>
      </c>
      <c r="C947" s="18">
        <v>3.032</v>
      </c>
      <c r="D947" s="6">
        <f t="shared" si="38"/>
        <v>34317.388800000001</v>
      </c>
      <c r="E947" s="6">
        <f t="shared" si="38"/>
        <v>12862.471680000001</v>
      </c>
      <c r="F947" s="6">
        <f t="shared" si="37"/>
        <v>26772.80256</v>
      </c>
      <c r="G947" s="6">
        <f t="shared" si="37"/>
        <v>41154.670080000004</v>
      </c>
      <c r="H947" s="6">
        <f t="shared" si="37"/>
        <v>27794.465279999993</v>
      </c>
      <c r="I947" s="6">
        <f t="shared" si="37"/>
        <v>65465.003519999991</v>
      </c>
      <c r="J947" s="6">
        <f t="shared" si="37"/>
        <v>19175.823359999999</v>
      </c>
      <c r="K947" s="6">
        <f t="shared" si="37"/>
        <v>6627.7094399999987</v>
      </c>
      <c r="L947" s="6">
        <f t="shared" si="37"/>
        <v>8094.7123199999996</v>
      </c>
      <c r="M947" s="8">
        <f t="shared" si="37"/>
        <v>19752.145920000003</v>
      </c>
    </row>
    <row r="948" spans="2:13" x14ac:dyDescent="0.2">
      <c r="B948" s="7">
        <v>41425</v>
      </c>
      <c r="C948" s="18">
        <v>3.919</v>
      </c>
      <c r="D948" s="6">
        <f t="shared" si="38"/>
        <v>44356.809600000001</v>
      </c>
      <c r="E948" s="6">
        <f t="shared" si="38"/>
        <v>16625.33856</v>
      </c>
      <c r="F948" s="6">
        <f t="shared" si="37"/>
        <v>34605.083520000007</v>
      </c>
      <c r="G948" s="6">
        <f t="shared" si="37"/>
        <v>53194.31136</v>
      </c>
      <c r="H948" s="6">
        <f t="shared" si="37"/>
        <v>35925.629760000003</v>
      </c>
      <c r="I948" s="6">
        <f t="shared" si="37"/>
        <v>84616.539839999998</v>
      </c>
      <c r="J948" s="6">
        <f t="shared" si="37"/>
        <v>24785.637119999999</v>
      </c>
      <c r="K948" s="6">
        <f t="shared" si="37"/>
        <v>8566.6204799999996</v>
      </c>
      <c r="L948" s="6">
        <f t="shared" si="37"/>
        <v>10462.78944</v>
      </c>
      <c r="M948" s="8">
        <f t="shared" si="37"/>
        <v>25530.560639999996</v>
      </c>
    </row>
    <row r="949" spans="2:13" x14ac:dyDescent="0.2">
      <c r="B949" s="7">
        <v>41426</v>
      </c>
      <c r="C949" s="18">
        <v>1.6160000000000001</v>
      </c>
      <c r="D949" s="6">
        <f t="shared" si="38"/>
        <v>18290.534399999997</v>
      </c>
      <c r="E949" s="6">
        <f t="shared" si="38"/>
        <v>6855.4598400000004</v>
      </c>
      <c r="F949" s="6">
        <f t="shared" si="37"/>
        <v>14269.409280000003</v>
      </c>
      <c r="G949" s="6">
        <f t="shared" si="37"/>
        <v>21934.679040000006</v>
      </c>
      <c r="H949" s="6">
        <f t="shared" si="37"/>
        <v>14813.936640000002</v>
      </c>
      <c r="I949" s="6">
        <f t="shared" si="37"/>
        <v>34891.637759999998</v>
      </c>
      <c r="J949" s="6">
        <f t="shared" si="37"/>
        <v>10220.359680000001</v>
      </c>
      <c r="K949" s="6">
        <f t="shared" si="37"/>
        <v>3532.4467199999995</v>
      </c>
      <c r="L949" s="6">
        <f t="shared" si="37"/>
        <v>4314.3321599999999</v>
      </c>
      <c r="M949" s="8">
        <f t="shared" si="37"/>
        <v>10527.528960000001</v>
      </c>
    </row>
    <row r="950" spans="2:13" x14ac:dyDescent="0.2">
      <c r="B950" s="7">
        <v>41427</v>
      </c>
      <c r="C950" s="18">
        <v>13.009</v>
      </c>
      <c r="D950" s="6">
        <f t="shared" si="38"/>
        <v>147241.06559999997</v>
      </c>
      <c r="E950" s="6">
        <f t="shared" si="38"/>
        <v>55187.300160000006</v>
      </c>
      <c r="F950" s="6">
        <f t="shared" si="37"/>
        <v>114870.51072000001</v>
      </c>
      <c r="G950" s="6">
        <f t="shared" si="37"/>
        <v>176576.88096000001</v>
      </c>
      <c r="H950" s="6">
        <f t="shared" si="37"/>
        <v>119254.02335999999</v>
      </c>
      <c r="I950" s="6">
        <f t="shared" si="37"/>
        <v>280882.00223999994</v>
      </c>
      <c r="J950" s="6">
        <f t="shared" si="37"/>
        <v>82275.160319999995</v>
      </c>
      <c r="K950" s="6">
        <f t="shared" si="37"/>
        <v>28436.633280000002</v>
      </c>
      <c r="L950" s="6">
        <f t="shared" si="37"/>
        <v>34730.907839999993</v>
      </c>
      <c r="M950" s="8">
        <f t="shared" si="37"/>
        <v>84747.911040000021</v>
      </c>
    </row>
    <row r="951" spans="2:13" x14ac:dyDescent="0.2">
      <c r="B951" s="7">
        <v>41428</v>
      </c>
      <c r="C951" s="18">
        <v>22.175000000000001</v>
      </c>
      <c r="D951" s="6">
        <f t="shared" si="38"/>
        <v>250985.52</v>
      </c>
      <c r="E951" s="6">
        <f t="shared" si="38"/>
        <v>94071.672000000006</v>
      </c>
      <c r="F951" s="6">
        <f t="shared" si="37"/>
        <v>195807.02400000003</v>
      </c>
      <c r="G951" s="6">
        <f t="shared" si="37"/>
        <v>300991.03200000001</v>
      </c>
      <c r="H951" s="6">
        <f t="shared" si="37"/>
        <v>203279.11199999999</v>
      </c>
      <c r="I951" s="6">
        <f t="shared" si="37"/>
        <v>478788.408</v>
      </c>
      <c r="J951" s="6">
        <f t="shared" si="37"/>
        <v>140245.34399999998</v>
      </c>
      <c r="K951" s="6">
        <f t="shared" si="37"/>
        <v>48472.775999999998</v>
      </c>
      <c r="L951" s="6">
        <f t="shared" si="37"/>
        <v>59201.928</v>
      </c>
      <c r="M951" s="8">
        <f t="shared" si="37"/>
        <v>144460.36800000002</v>
      </c>
    </row>
    <row r="952" spans="2:13" x14ac:dyDescent="0.2">
      <c r="B952" s="7">
        <v>41429</v>
      </c>
      <c r="C952" s="18">
        <v>20.664000000000001</v>
      </c>
      <c r="D952" s="6">
        <f t="shared" si="38"/>
        <v>233883.41759999999</v>
      </c>
      <c r="E952" s="6">
        <f t="shared" si="38"/>
        <v>87661.647360000017</v>
      </c>
      <c r="F952" s="6">
        <f t="shared" si="37"/>
        <v>182464.77312000003</v>
      </c>
      <c r="G952" s="6">
        <f t="shared" si="37"/>
        <v>280481.56416000007</v>
      </c>
      <c r="H952" s="6">
        <f t="shared" si="37"/>
        <v>189427.71455999999</v>
      </c>
      <c r="I952" s="6">
        <f t="shared" si="37"/>
        <v>446163.86304000003</v>
      </c>
      <c r="J952" s="6">
        <f t="shared" si="37"/>
        <v>130689.05472000003</v>
      </c>
      <c r="K952" s="6">
        <f t="shared" si="37"/>
        <v>45169.850879999998</v>
      </c>
      <c r="L952" s="6">
        <f t="shared" si="37"/>
        <v>55167.920639999997</v>
      </c>
      <c r="M952" s="8">
        <f t="shared" si="37"/>
        <v>134616.86784000002</v>
      </c>
    </row>
    <row r="953" spans="2:13" x14ac:dyDescent="0.2">
      <c r="B953" s="7">
        <v>41430</v>
      </c>
      <c r="C953" s="18">
        <v>15.51</v>
      </c>
      <c r="D953" s="6">
        <f t="shared" si="38"/>
        <v>175548.38399999999</v>
      </c>
      <c r="E953" s="6">
        <f t="shared" si="38"/>
        <v>65797.142399999997</v>
      </c>
      <c r="F953" s="6">
        <f t="shared" si="37"/>
        <v>136954.54079999999</v>
      </c>
      <c r="G953" s="6">
        <f t="shared" si="37"/>
        <v>210524.05440000002</v>
      </c>
      <c r="H953" s="6">
        <f t="shared" si="37"/>
        <v>142180.79039999997</v>
      </c>
      <c r="I953" s="6">
        <f t="shared" si="37"/>
        <v>334881.99359999999</v>
      </c>
      <c r="J953" s="6">
        <f t="shared" si="37"/>
        <v>98092.684800000003</v>
      </c>
      <c r="K953" s="6">
        <f t="shared" si="37"/>
        <v>33903.619200000001</v>
      </c>
      <c r="L953" s="6">
        <f t="shared" si="37"/>
        <v>41407.977599999991</v>
      </c>
      <c r="M953" s="8">
        <f t="shared" si="37"/>
        <v>101040.82559999998</v>
      </c>
    </row>
    <row r="954" spans="2:13" x14ac:dyDescent="0.2">
      <c r="B954" s="7">
        <v>41431</v>
      </c>
      <c r="C954" s="18">
        <v>10.083</v>
      </c>
      <c r="D954" s="6">
        <f t="shared" si="38"/>
        <v>114123.42719999999</v>
      </c>
      <c r="E954" s="6">
        <f t="shared" si="38"/>
        <v>42774.505920000003</v>
      </c>
      <c r="F954" s="6">
        <f t="shared" si="37"/>
        <v>89033.696640000009</v>
      </c>
      <c r="G954" s="6">
        <f t="shared" si="37"/>
        <v>136860.99552</v>
      </c>
      <c r="H954" s="6">
        <f t="shared" si="37"/>
        <v>92431.264319999987</v>
      </c>
      <c r="I954" s="6">
        <f t="shared" si="37"/>
        <v>217705.68287999998</v>
      </c>
      <c r="J954" s="6">
        <f t="shared" si="37"/>
        <v>63769.73184</v>
      </c>
      <c r="K954" s="6">
        <f t="shared" si="37"/>
        <v>22040.631359999999</v>
      </c>
      <c r="L954" s="6">
        <f t="shared" si="37"/>
        <v>26919.19008</v>
      </c>
      <c r="M954" s="8">
        <f t="shared" si="37"/>
        <v>65686.308479999992</v>
      </c>
    </row>
    <row r="955" spans="2:13" x14ac:dyDescent="0.2">
      <c r="B955" s="7">
        <v>41432</v>
      </c>
      <c r="C955" s="18">
        <v>6.9489999999999998</v>
      </c>
      <c r="D955" s="6">
        <f t="shared" si="38"/>
        <v>78651.561599999986</v>
      </c>
      <c r="E955" s="6">
        <f t="shared" si="38"/>
        <v>29479.325760000003</v>
      </c>
      <c r="F955" s="6">
        <f t="shared" si="37"/>
        <v>61360.225920000012</v>
      </c>
      <c r="G955" s="6">
        <f t="shared" si="37"/>
        <v>94321.834560000003</v>
      </c>
      <c r="H955" s="6">
        <f t="shared" si="37"/>
        <v>63701.76096</v>
      </c>
      <c r="I955" s="6">
        <f t="shared" si="37"/>
        <v>150038.36063999997</v>
      </c>
      <c r="J955" s="6">
        <f t="shared" si="37"/>
        <v>43948.811519999996</v>
      </c>
      <c r="K955" s="6">
        <f t="shared" si="37"/>
        <v>15189.95808</v>
      </c>
      <c r="L955" s="6">
        <f t="shared" si="37"/>
        <v>18552.162240000001</v>
      </c>
      <c r="M955" s="8">
        <f t="shared" si="37"/>
        <v>45269.677439999999</v>
      </c>
    </row>
    <row r="956" spans="2:13" x14ac:dyDescent="0.2">
      <c r="B956" s="7">
        <v>41433</v>
      </c>
      <c r="C956" s="18">
        <v>7.6529999999999996</v>
      </c>
      <c r="D956" s="6">
        <f t="shared" si="38"/>
        <v>86619.715199999977</v>
      </c>
      <c r="E956" s="6">
        <f t="shared" si="38"/>
        <v>32465.862719999997</v>
      </c>
      <c r="F956" s="6">
        <f t="shared" si="37"/>
        <v>67576.602240000007</v>
      </c>
      <c r="G956" s="6">
        <f t="shared" si="37"/>
        <v>103877.53632</v>
      </c>
      <c r="H956" s="6">
        <f t="shared" si="37"/>
        <v>70155.357119999986</v>
      </c>
      <c r="I956" s="6">
        <f t="shared" si="37"/>
        <v>165238.67807999995</v>
      </c>
      <c r="J956" s="6">
        <f t="shared" si="37"/>
        <v>48401.245439999999</v>
      </c>
      <c r="K956" s="6">
        <f t="shared" si="37"/>
        <v>16728.84576</v>
      </c>
      <c r="L956" s="6">
        <f t="shared" si="37"/>
        <v>20431.673279999999</v>
      </c>
      <c r="M956" s="8">
        <f t="shared" si="37"/>
        <v>49855.927679999993</v>
      </c>
    </row>
    <row r="957" spans="2:13" x14ac:dyDescent="0.2">
      <c r="B957" s="7">
        <v>41434</v>
      </c>
      <c r="C957" s="18">
        <v>31.884</v>
      </c>
      <c r="D957" s="6">
        <f t="shared" si="38"/>
        <v>360875.86560000002</v>
      </c>
      <c r="E957" s="6">
        <f t="shared" si="38"/>
        <v>135259.58016000001</v>
      </c>
      <c r="F957" s="6">
        <f t="shared" si="37"/>
        <v>281538.27072000003</v>
      </c>
      <c r="G957" s="6">
        <f t="shared" si="37"/>
        <v>432775.56096000003</v>
      </c>
      <c r="H957" s="6">
        <f t="shared" si="37"/>
        <v>292281.90336</v>
      </c>
      <c r="I957" s="6">
        <f t="shared" si="37"/>
        <v>688418.9222400001</v>
      </c>
      <c r="J957" s="6">
        <f t="shared" si="37"/>
        <v>201649.72032000002</v>
      </c>
      <c r="K957" s="6">
        <f t="shared" si="37"/>
        <v>69695.873279999985</v>
      </c>
      <c r="L957" s="6">
        <f t="shared" si="37"/>
        <v>85122.627839999986</v>
      </c>
      <c r="M957" s="8">
        <f t="shared" si="37"/>
        <v>207710.23104000001</v>
      </c>
    </row>
    <row r="958" spans="2:13" x14ac:dyDescent="0.2">
      <c r="B958" s="7">
        <v>41435</v>
      </c>
      <c r="C958" s="18">
        <v>16.771000000000001</v>
      </c>
      <c r="D958" s="6">
        <f t="shared" si="38"/>
        <v>189820.88639999996</v>
      </c>
      <c r="E958" s="6">
        <f t="shared" si="38"/>
        <v>71146.607040000003</v>
      </c>
      <c r="F958" s="6">
        <f t="shared" si="38"/>
        <v>148089.27168000001</v>
      </c>
      <c r="G958" s="6">
        <f t="shared" si="38"/>
        <v>227640.16224000001</v>
      </c>
      <c r="H958" s="6">
        <f t="shared" si="38"/>
        <v>153740.42784000002</v>
      </c>
      <c r="I958" s="6">
        <f t="shared" si="38"/>
        <v>362108.69855999999</v>
      </c>
      <c r="J958" s="6">
        <f t="shared" si="38"/>
        <v>106067.85408</v>
      </c>
      <c r="K958" s="6">
        <f t="shared" si="38"/>
        <v>36660.064319999998</v>
      </c>
      <c r="L958" s="6">
        <f t="shared" si="38"/>
        <v>44774.544959999999</v>
      </c>
      <c r="M958" s="8">
        <f t="shared" si="38"/>
        <v>109255.68576000001</v>
      </c>
    </row>
    <row r="959" spans="2:13" x14ac:dyDescent="0.2">
      <c r="B959" s="7">
        <v>41436</v>
      </c>
      <c r="C959" s="18">
        <v>9.3970000000000002</v>
      </c>
      <c r="D959" s="6">
        <f t="shared" si="38"/>
        <v>106359.00480000001</v>
      </c>
      <c r="E959" s="6">
        <f t="shared" si="38"/>
        <v>39864.329280000005</v>
      </c>
      <c r="F959" s="6">
        <f t="shared" si="38"/>
        <v>82976.261760000009</v>
      </c>
      <c r="G959" s="6">
        <f t="shared" si="38"/>
        <v>127549.61568000002</v>
      </c>
      <c r="H959" s="6">
        <f t="shared" si="38"/>
        <v>86142.674879999977</v>
      </c>
      <c r="I959" s="6">
        <f t="shared" si="38"/>
        <v>202894.00991999998</v>
      </c>
      <c r="J959" s="6">
        <f t="shared" si="38"/>
        <v>59431.138559999999</v>
      </c>
      <c r="K959" s="6">
        <f t="shared" si="38"/>
        <v>20541.090240000001</v>
      </c>
      <c r="L959" s="6">
        <f t="shared" si="38"/>
        <v>25087.734719999997</v>
      </c>
      <c r="M959" s="8">
        <f t="shared" si="38"/>
        <v>61217.320319999999</v>
      </c>
    </row>
    <row r="960" spans="2:13" x14ac:dyDescent="0.2">
      <c r="B960" s="7">
        <v>41437</v>
      </c>
      <c r="C960" s="18">
        <v>7.0179999999999998</v>
      </c>
      <c r="D960" s="6">
        <f t="shared" si="38"/>
        <v>79432.531200000012</v>
      </c>
      <c r="E960" s="6">
        <f t="shared" si="38"/>
        <v>29772.040319999996</v>
      </c>
      <c r="F960" s="6">
        <f t="shared" si="38"/>
        <v>61969.50144</v>
      </c>
      <c r="G960" s="6">
        <f t="shared" si="38"/>
        <v>95258.401920000004</v>
      </c>
      <c r="H960" s="6">
        <f t="shared" si="38"/>
        <v>64334.286719999996</v>
      </c>
      <c r="I960" s="6">
        <f t="shared" si="38"/>
        <v>151528.16447999998</v>
      </c>
      <c r="J960" s="6">
        <f t="shared" si="38"/>
        <v>44385.200640000003</v>
      </c>
      <c r="K960" s="6">
        <f t="shared" si="38"/>
        <v>15340.786560000002</v>
      </c>
      <c r="L960" s="6">
        <f t="shared" si="38"/>
        <v>18736.375680000001</v>
      </c>
      <c r="M960" s="8">
        <f t="shared" si="38"/>
        <v>45719.182080000006</v>
      </c>
    </row>
    <row r="961" spans="2:13" x14ac:dyDescent="0.2">
      <c r="B961" s="7">
        <v>41438</v>
      </c>
      <c r="C961" s="18">
        <v>5.8029999999999999</v>
      </c>
      <c r="D961" s="6">
        <f t="shared" si="38"/>
        <v>65680.675199999998</v>
      </c>
      <c r="E961" s="6">
        <f t="shared" si="38"/>
        <v>24617.718720000004</v>
      </c>
      <c r="F961" s="6">
        <f t="shared" si="38"/>
        <v>51240.954240000006</v>
      </c>
      <c r="G961" s="6">
        <f t="shared" si="38"/>
        <v>78766.672320000012</v>
      </c>
      <c r="H961" s="6">
        <f t="shared" si="38"/>
        <v>53196.333119999996</v>
      </c>
      <c r="I961" s="6">
        <f t="shared" si="38"/>
        <v>125294.66207999998</v>
      </c>
      <c r="J961" s="6">
        <f t="shared" si="38"/>
        <v>36700.957440000006</v>
      </c>
      <c r="K961" s="6">
        <f t="shared" si="38"/>
        <v>12684.893759999997</v>
      </c>
      <c r="L961" s="6">
        <f t="shared" si="38"/>
        <v>15492.617279999999</v>
      </c>
      <c r="M961" s="8">
        <f t="shared" si="38"/>
        <v>37803.991680000006</v>
      </c>
    </row>
    <row r="962" spans="2:13" x14ac:dyDescent="0.2">
      <c r="B962" s="7">
        <v>41439</v>
      </c>
      <c r="C962" s="18">
        <v>6.5629999999999997</v>
      </c>
      <c r="D962" s="6">
        <f t="shared" si="38"/>
        <v>74282.659199999995</v>
      </c>
      <c r="E962" s="6">
        <f t="shared" si="38"/>
        <v>27841.821119999997</v>
      </c>
      <c r="F962" s="6">
        <f t="shared" si="38"/>
        <v>57951.815039999994</v>
      </c>
      <c r="G962" s="6">
        <f t="shared" si="38"/>
        <v>89082.486720000001</v>
      </c>
      <c r="H962" s="6">
        <f t="shared" si="38"/>
        <v>60163.283519999997</v>
      </c>
      <c r="I962" s="6">
        <f t="shared" si="38"/>
        <v>141704.09568</v>
      </c>
      <c r="J962" s="6">
        <f t="shared" si="38"/>
        <v>41507.562239999999</v>
      </c>
      <c r="K962" s="6">
        <f t="shared" si="38"/>
        <v>14346.19296</v>
      </c>
      <c r="L962" s="6">
        <f t="shared" si="38"/>
        <v>17521.634880000001</v>
      </c>
      <c r="M962" s="8">
        <f t="shared" si="38"/>
        <v>42755.057280000001</v>
      </c>
    </row>
    <row r="963" spans="2:13" x14ac:dyDescent="0.2">
      <c r="B963" s="7">
        <v>41440</v>
      </c>
      <c r="C963" s="18">
        <v>13.507</v>
      </c>
      <c r="D963" s="6">
        <f t="shared" si="38"/>
        <v>152877.62880000001</v>
      </c>
      <c r="E963" s="6">
        <f t="shared" si="38"/>
        <v>57299.93568000001</v>
      </c>
      <c r="F963" s="6">
        <f t="shared" si="38"/>
        <v>119267.89056</v>
      </c>
      <c r="G963" s="6">
        <f t="shared" si="38"/>
        <v>183336.45408</v>
      </c>
      <c r="H963" s="6">
        <f t="shared" si="38"/>
        <v>123819.20928000001</v>
      </c>
      <c r="I963" s="6">
        <f t="shared" si="38"/>
        <v>291634.49952000001</v>
      </c>
      <c r="J963" s="6">
        <f t="shared" si="38"/>
        <v>85424.751359999995</v>
      </c>
      <c r="K963" s="6">
        <f t="shared" si="38"/>
        <v>29525.221439999994</v>
      </c>
      <c r="L963" s="6">
        <f t="shared" si="38"/>
        <v>36060.448319999996</v>
      </c>
      <c r="M963" s="8">
        <f t="shared" si="38"/>
        <v>87992.161919999999</v>
      </c>
    </row>
    <row r="964" spans="2:13" x14ac:dyDescent="0.2">
      <c r="B964" s="7">
        <v>41441</v>
      </c>
      <c r="C964" s="18">
        <v>10.135999999999999</v>
      </c>
      <c r="D964" s="6">
        <f t="shared" si="38"/>
        <v>114723.30239999999</v>
      </c>
      <c r="E964" s="6">
        <f t="shared" si="38"/>
        <v>42999.344639999988</v>
      </c>
      <c r="F964" s="6">
        <f t="shared" si="38"/>
        <v>89501.690879999995</v>
      </c>
      <c r="G964" s="6">
        <f t="shared" si="38"/>
        <v>137580.38784000001</v>
      </c>
      <c r="H964" s="6">
        <f t="shared" si="38"/>
        <v>92917.117439999973</v>
      </c>
      <c r="I964" s="6">
        <f t="shared" si="38"/>
        <v>218850.02495999998</v>
      </c>
      <c r="J964" s="6">
        <f t="shared" si="38"/>
        <v>64104.929280000004</v>
      </c>
      <c r="K964" s="6">
        <f t="shared" si="38"/>
        <v>22156.48511999999</v>
      </c>
      <c r="L964" s="6">
        <f t="shared" si="38"/>
        <v>27060.687359999996</v>
      </c>
      <c r="M964" s="8">
        <f t="shared" si="38"/>
        <v>66031.580159999998</v>
      </c>
    </row>
    <row r="965" spans="2:13" x14ac:dyDescent="0.2">
      <c r="B965" s="7">
        <v>41442</v>
      </c>
      <c r="C965" s="18">
        <v>6.7779999999999996</v>
      </c>
      <c r="D965" s="6">
        <f t="shared" si="38"/>
        <v>76716.1152</v>
      </c>
      <c r="E965" s="6">
        <f t="shared" si="38"/>
        <v>28753.902720000002</v>
      </c>
      <c r="F965" s="6">
        <f t="shared" si="38"/>
        <v>59850.282239999993</v>
      </c>
      <c r="G965" s="6">
        <f t="shared" si="38"/>
        <v>92000.77631999999</v>
      </c>
      <c r="H965" s="6">
        <f t="shared" si="38"/>
        <v>62134.197119999983</v>
      </c>
      <c r="I965" s="6">
        <f t="shared" si="38"/>
        <v>146346.23808000001</v>
      </c>
      <c r="J965" s="6">
        <f t="shared" si="38"/>
        <v>42867.325440000001</v>
      </c>
      <c r="K965" s="6">
        <f t="shared" si="38"/>
        <v>14816.165759999998</v>
      </c>
      <c r="L965" s="6">
        <f t="shared" si="38"/>
        <v>18095.633279999998</v>
      </c>
      <c r="M965" s="8">
        <f t="shared" si="38"/>
        <v>44155.687679999995</v>
      </c>
    </row>
    <row r="966" spans="2:13" x14ac:dyDescent="0.2">
      <c r="B966" s="7">
        <v>41443</v>
      </c>
      <c r="C966" s="18">
        <v>5.3840000000000003</v>
      </c>
      <c r="D966" s="6">
        <f t="shared" si="38"/>
        <v>60938.265600000006</v>
      </c>
      <c r="E966" s="6">
        <f t="shared" si="38"/>
        <v>22840.220160000004</v>
      </c>
      <c r="F966" s="6">
        <f t="shared" si="38"/>
        <v>47541.150719999998</v>
      </c>
      <c r="G966" s="6">
        <f t="shared" si="38"/>
        <v>73079.400960000014</v>
      </c>
      <c r="H966" s="6">
        <f t="shared" si="38"/>
        <v>49355.343359999999</v>
      </c>
      <c r="I966" s="6">
        <f t="shared" si="38"/>
        <v>116247.88223999999</v>
      </c>
      <c r="J966" s="6">
        <f t="shared" si="38"/>
        <v>34051.000320000006</v>
      </c>
      <c r="K966" s="6">
        <f t="shared" si="38"/>
        <v>11768.993280000001</v>
      </c>
      <c r="L966" s="6">
        <f t="shared" si="38"/>
        <v>14373.987839999998</v>
      </c>
      <c r="M966" s="8">
        <f t="shared" si="38"/>
        <v>35074.391039999995</v>
      </c>
    </row>
    <row r="967" spans="2:13" x14ac:dyDescent="0.2">
      <c r="B967" s="7">
        <v>41444</v>
      </c>
      <c r="C967" s="18">
        <v>4.66</v>
      </c>
      <c r="D967" s="6">
        <f t="shared" si="38"/>
        <v>52743.744000000006</v>
      </c>
      <c r="E967" s="6">
        <f t="shared" si="38"/>
        <v>19768.838400000001</v>
      </c>
      <c r="F967" s="6">
        <f t="shared" si="38"/>
        <v>41148.172800000008</v>
      </c>
      <c r="G967" s="6">
        <f t="shared" si="38"/>
        <v>63252.230400000008</v>
      </c>
      <c r="H967" s="6">
        <f t="shared" si="38"/>
        <v>42718.4064</v>
      </c>
      <c r="I967" s="6">
        <f t="shared" si="38"/>
        <v>100615.73759999999</v>
      </c>
      <c r="J967" s="6">
        <f t="shared" si="38"/>
        <v>29472.076800000006</v>
      </c>
      <c r="K967" s="6">
        <f t="shared" si="38"/>
        <v>10186.387199999999</v>
      </c>
      <c r="L967" s="6">
        <f t="shared" si="38"/>
        <v>12441.0816</v>
      </c>
      <c r="M967" s="8">
        <f t="shared" si="38"/>
        <v>30357.849600000001</v>
      </c>
    </row>
    <row r="968" spans="2:13" x14ac:dyDescent="0.2">
      <c r="B968" s="7">
        <v>41445</v>
      </c>
      <c r="C968" s="18">
        <v>4.0720000000000001</v>
      </c>
      <c r="D968" s="6">
        <f t="shared" si="38"/>
        <v>46088.524799999992</v>
      </c>
      <c r="E968" s="6">
        <f t="shared" si="38"/>
        <v>17274.401280000002</v>
      </c>
      <c r="F968" s="6">
        <f t="shared" si="38"/>
        <v>35956.085760000002</v>
      </c>
      <c r="G968" s="6">
        <f t="shared" si="38"/>
        <v>55271.047680000003</v>
      </c>
      <c r="H968" s="6">
        <f t="shared" si="38"/>
        <v>37328.186880000001</v>
      </c>
      <c r="I968" s="6">
        <f t="shared" si="38"/>
        <v>87920.017919999998</v>
      </c>
      <c r="J968" s="6">
        <f t="shared" si="38"/>
        <v>25753.28256</v>
      </c>
      <c r="K968" s="6">
        <f t="shared" si="38"/>
        <v>8901.0662399999983</v>
      </c>
      <c r="L968" s="6">
        <f t="shared" si="38"/>
        <v>10871.262719999999</v>
      </c>
      <c r="M968" s="8">
        <f t="shared" si="38"/>
        <v>26527.288320000003</v>
      </c>
    </row>
    <row r="969" spans="2:13" x14ac:dyDescent="0.2">
      <c r="B969" s="7">
        <v>41446</v>
      </c>
      <c r="C969" s="18">
        <v>3.8620000000000001</v>
      </c>
      <c r="D969" s="6">
        <f t="shared" si="38"/>
        <v>43711.660799999998</v>
      </c>
      <c r="E969" s="6">
        <f t="shared" si="38"/>
        <v>16383.530880000002</v>
      </c>
      <c r="F969" s="6">
        <f t="shared" si="38"/>
        <v>34101.768960000009</v>
      </c>
      <c r="G969" s="6">
        <f t="shared" si="38"/>
        <v>52420.62528</v>
      </c>
      <c r="H969" s="6">
        <f t="shared" si="38"/>
        <v>35403.108479999995</v>
      </c>
      <c r="I969" s="6">
        <f t="shared" si="38"/>
        <v>83385.832320000001</v>
      </c>
      <c r="J969" s="6">
        <f t="shared" si="38"/>
        <v>24425.141759999999</v>
      </c>
      <c r="K969" s="6">
        <f t="shared" si="38"/>
        <v>8442.0230399999982</v>
      </c>
      <c r="L969" s="6">
        <f t="shared" si="38"/>
        <v>10310.61312</v>
      </c>
      <c r="M969" s="8">
        <f t="shared" si="38"/>
        <v>25159.230720000003</v>
      </c>
    </row>
    <row r="970" spans="2:13" x14ac:dyDescent="0.2">
      <c r="B970" s="7">
        <v>41447</v>
      </c>
      <c r="C970" s="18">
        <v>3.504</v>
      </c>
      <c r="D970" s="6">
        <f t="shared" si="38"/>
        <v>39659.673600000002</v>
      </c>
      <c r="E970" s="6">
        <f t="shared" si="38"/>
        <v>14864.808960000002</v>
      </c>
      <c r="F970" s="6">
        <f t="shared" si="38"/>
        <v>30940.600320000005</v>
      </c>
      <c r="G970" s="6">
        <f t="shared" si="38"/>
        <v>47561.333760000001</v>
      </c>
      <c r="H970" s="6">
        <f t="shared" si="38"/>
        <v>32121.30816</v>
      </c>
      <c r="I970" s="6">
        <f t="shared" si="38"/>
        <v>75656.125440000003</v>
      </c>
      <c r="J970" s="6">
        <f t="shared" si="38"/>
        <v>22160.977919999998</v>
      </c>
      <c r="K970" s="6">
        <f t="shared" si="38"/>
        <v>7659.4636799999998</v>
      </c>
      <c r="L970" s="6">
        <f t="shared" si="38"/>
        <v>9354.8390399999989</v>
      </c>
      <c r="M970" s="8">
        <f t="shared" si="38"/>
        <v>22827.018240000001</v>
      </c>
    </row>
    <row r="971" spans="2:13" x14ac:dyDescent="0.2">
      <c r="B971" s="7">
        <v>41448</v>
      </c>
      <c r="C971" s="18">
        <v>3.2639999999999998</v>
      </c>
      <c r="D971" s="6">
        <f t="shared" si="38"/>
        <v>36943.25759999999</v>
      </c>
      <c r="E971" s="6">
        <f t="shared" si="38"/>
        <v>13846.671359999997</v>
      </c>
      <c r="F971" s="6">
        <f t="shared" si="38"/>
        <v>28821.381120000002</v>
      </c>
      <c r="G971" s="6">
        <f t="shared" si="38"/>
        <v>44303.708159999995</v>
      </c>
      <c r="H971" s="6">
        <f t="shared" si="38"/>
        <v>29921.218559999998</v>
      </c>
      <c r="I971" s="6">
        <f t="shared" si="38"/>
        <v>70474.199039999992</v>
      </c>
      <c r="J971" s="6">
        <f t="shared" si="38"/>
        <v>20643.102719999995</v>
      </c>
      <c r="K971" s="6">
        <f t="shared" si="38"/>
        <v>7134.8428799999983</v>
      </c>
      <c r="L971" s="6">
        <f t="shared" si="38"/>
        <v>8714.0966399999979</v>
      </c>
      <c r="M971" s="8">
        <f t="shared" si="38"/>
        <v>21263.523840000002</v>
      </c>
    </row>
    <row r="972" spans="2:13" x14ac:dyDescent="0.2">
      <c r="B972" s="7">
        <v>41449</v>
      </c>
      <c r="C972" s="18">
        <v>3.0390000000000001</v>
      </c>
      <c r="D972" s="6">
        <f t="shared" si="38"/>
        <v>34396.617600000005</v>
      </c>
      <c r="E972" s="6">
        <f t="shared" si="38"/>
        <v>12892.167359999999</v>
      </c>
      <c r="F972" s="6">
        <f t="shared" si="38"/>
        <v>26834.613119999998</v>
      </c>
      <c r="G972" s="6">
        <f t="shared" si="38"/>
        <v>41249.684160000004</v>
      </c>
      <c r="H972" s="6">
        <f t="shared" si="38"/>
        <v>27858.634559999999</v>
      </c>
      <c r="I972" s="6">
        <f t="shared" si="38"/>
        <v>65616.143039999995</v>
      </c>
      <c r="J972" s="6">
        <f t="shared" si="38"/>
        <v>19220.094720000001</v>
      </c>
      <c r="K972" s="6">
        <f t="shared" si="38"/>
        <v>6643.0108799999998</v>
      </c>
      <c r="L972" s="6">
        <f t="shared" si="38"/>
        <v>8113.4006400000017</v>
      </c>
      <c r="M972" s="8">
        <f t="shared" si="38"/>
        <v>19797.747840000004</v>
      </c>
    </row>
    <row r="973" spans="2:13" x14ac:dyDescent="0.2">
      <c r="B973" s="7">
        <v>41450</v>
      </c>
      <c r="C973" s="18">
        <v>23.103999999999999</v>
      </c>
      <c r="D973" s="6">
        <f t="shared" si="38"/>
        <v>261500.31359999999</v>
      </c>
      <c r="E973" s="6">
        <f t="shared" si="38"/>
        <v>98012.712960000004</v>
      </c>
      <c r="F973" s="6">
        <f t="shared" si="38"/>
        <v>204010.16832000003</v>
      </c>
      <c r="G973" s="6">
        <f t="shared" si="38"/>
        <v>313600.75776000007</v>
      </c>
      <c r="H973" s="6">
        <f t="shared" si="38"/>
        <v>211795.29215999998</v>
      </c>
      <c r="I973" s="6">
        <f t="shared" si="38"/>
        <v>498846.78143999993</v>
      </c>
      <c r="J973" s="6">
        <f t="shared" si="38"/>
        <v>146120.78592000002</v>
      </c>
      <c r="K973" s="6">
        <f t="shared" si="38"/>
        <v>50503.495679999993</v>
      </c>
      <c r="L973" s="6">
        <f t="shared" si="38"/>
        <v>61682.135039999994</v>
      </c>
      <c r="M973" s="8">
        <f t="shared" si="38"/>
        <v>150512.39423999999</v>
      </c>
    </row>
    <row r="974" spans="2:13" x14ac:dyDescent="0.2">
      <c r="B974" s="7">
        <v>41451</v>
      </c>
      <c r="C974" s="18">
        <v>54.826999999999998</v>
      </c>
      <c r="D974" s="6">
        <f t="shared" si="38"/>
        <v>620553.91680000012</v>
      </c>
      <c r="E974" s="6">
        <f t="shared" si="38"/>
        <v>232589.29247999995</v>
      </c>
      <c r="F974" s="6">
        <f t="shared" si="38"/>
        <v>484126.79616000003</v>
      </c>
      <c r="G974" s="6">
        <f t="shared" si="38"/>
        <v>744190.99488000001</v>
      </c>
      <c r="H974" s="6">
        <f t="shared" si="38"/>
        <v>502601.30208000005</v>
      </c>
      <c r="I974" s="6">
        <f t="shared" si="38"/>
        <v>1183789.4947200001</v>
      </c>
      <c r="J974" s="6">
        <f t="shared" si="38"/>
        <v>346752.26496</v>
      </c>
      <c r="K974" s="6">
        <f t="shared" si="38"/>
        <v>119847.43583999998</v>
      </c>
      <c r="L974" s="6">
        <f t="shared" si="38"/>
        <v>146374.93151999998</v>
      </c>
      <c r="M974" s="8">
        <f t="shared" si="38"/>
        <v>357173.78112000006</v>
      </c>
    </row>
    <row r="975" spans="2:13" x14ac:dyDescent="0.2">
      <c r="B975" s="7">
        <v>41452</v>
      </c>
      <c r="C975" s="18">
        <v>25.559000000000001</v>
      </c>
      <c r="D975" s="6">
        <f t="shared" si="38"/>
        <v>289286.98560000001</v>
      </c>
      <c r="E975" s="6">
        <f t="shared" si="38"/>
        <v>108427.41216000001</v>
      </c>
      <c r="F975" s="6">
        <f t="shared" si="38"/>
        <v>225688.01472000004</v>
      </c>
      <c r="G975" s="6">
        <f t="shared" si="38"/>
        <v>346923.55296000006</v>
      </c>
      <c r="H975" s="6">
        <f t="shared" si="38"/>
        <v>234300.37535999998</v>
      </c>
      <c r="I975" s="6">
        <f t="shared" si="38"/>
        <v>551853.57023999991</v>
      </c>
      <c r="J975" s="6">
        <f t="shared" si="38"/>
        <v>161647.38432000001</v>
      </c>
      <c r="K975" s="6">
        <f t="shared" si="38"/>
        <v>55869.929280000004</v>
      </c>
      <c r="L975" s="6">
        <f t="shared" si="38"/>
        <v>68236.395840000012</v>
      </c>
      <c r="M975" s="8">
        <f t="shared" si="38"/>
        <v>166505.63904000001</v>
      </c>
    </row>
    <row r="976" spans="2:13" x14ac:dyDescent="0.2">
      <c r="B976" s="7">
        <v>41453</v>
      </c>
      <c r="C976" s="18">
        <v>13.239000000000001</v>
      </c>
      <c r="D976" s="6">
        <f t="shared" si="38"/>
        <v>149844.29759999999</v>
      </c>
      <c r="E976" s="6">
        <f t="shared" si="38"/>
        <v>56163.015360000005</v>
      </c>
      <c r="F976" s="6">
        <f t="shared" si="38"/>
        <v>116901.42912</v>
      </c>
      <c r="G976" s="6">
        <f t="shared" si="38"/>
        <v>179698.77216000002</v>
      </c>
      <c r="H976" s="6">
        <f t="shared" si="38"/>
        <v>121362.44256000001</v>
      </c>
      <c r="I976" s="6">
        <f t="shared" si="38"/>
        <v>285848.01504000003</v>
      </c>
      <c r="J976" s="6">
        <f t="shared" si="38"/>
        <v>83729.790720000005</v>
      </c>
      <c r="K976" s="6">
        <f t="shared" si="38"/>
        <v>28939.39488</v>
      </c>
      <c r="L976" s="6">
        <f t="shared" si="38"/>
        <v>35344.952640000003</v>
      </c>
      <c r="M976" s="8">
        <f t="shared" si="38"/>
        <v>86246.259840000013</v>
      </c>
    </row>
    <row r="977" spans="2:13" x14ac:dyDescent="0.2">
      <c r="B977" s="7">
        <v>41454</v>
      </c>
      <c r="C977" s="18">
        <v>9.1950000000000003</v>
      </c>
      <c r="D977" s="6">
        <f t="shared" si="38"/>
        <v>104072.68799999999</v>
      </c>
      <c r="E977" s="6">
        <f t="shared" si="38"/>
        <v>39007.396800000002</v>
      </c>
      <c r="F977" s="6">
        <f t="shared" si="38"/>
        <v>81192.58560000002</v>
      </c>
      <c r="G977" s="6">
        <f t="shared" ref="F977:M1008" si="39">$C977*G$5*24*3600/100</f>
        <v>124807.78080000002</v>
      </c>
      <c r="H977" s="6">
        <f t="shared" si="39"/>
        <v>84290.932799999995</v>
      </c>
      <c r="I977" s="6">
        <f t="shared" si="39"/>
        <v>198532.5552</v>
      </c>
      <c r="J977" s="6">
        <f t="shared" si="39"/>
        <v>58153.5936</v>
      </c>
      <c r="K977" s="6">
        <f t="shared" si="39"/>
        <v>20099.534399999997</v>
      </c>
      <c r="L977" s="6">
        <f t="shared" si="39"/>
        <v>24548.443199999998</v>
      </c>
      <c r="M977" s="8">
        <f t="shared" si="39"/>
        <v>59901.379199999996</v>
      </c>
    </row>
    <row r="978" spans="2:13" x14ac:dyDescent="0.2">
      <c r="B978" s="7">
        <v>41455</v>
      </c>
      <c r="C978" s="18">
        <v>7.3250000000000002</v>
      </c>
      <c r="D978" s="6">
        <f t="shared" ref="D978:M1028" si="40">$C978*D$5*24*3600/100</f>
        <v>82907.28</v>
      </c>
      <c r="E978" s="6">
        <f t="shared" si="40"/>
        <v>31074.407999999999</v>
      </c>
      <c r="F978" s="6">
        <f t="shared" si="39"/>
        <v>64680.336000000003</v>
      </c>
      <c r="G978" s="6">
        <f t="shared" si="39"/>
        <v>99425.448000000004</v>
      </c>
      <c r="H978" s="6">
        <f t="shared" si="39"/>
        <v>67148.567999999999</v>
      </c>
      <c r="I978" s="6">
        <f t="shared" si="39"/>
        <v>158156.712</v>
      </c>
      <c r="J978" s="6">
        <f t="shared" si="39"/>
        <v>46326.816000000006</v>
      </c>
      <c r="K978" s="6">
        <f t="shared" si="39"/>
        <v>16011.864</v>
      </c>
      <c r="L978" s="6">
        <f t="shared" si="39"/>
        <v>19555.991999999998</v>
      </c>
      <c r="M978" s="8">
        <f t="shared" si="39"/>
        <v>47719.152000000002</v>
      </c>
    </row>
    <row r="979" spans="2:13" x14ac:dyDescent="0.2">
      <c r="B979" s="7">
        <v>41456</v>
      </c>
      <c r="C979" s="18">
        <v>2.8889999999999998</v>
      </c>
      <c r="D979" s="6">
        <f t="shared" si="40"/>
        <v>32698.857599999992</v>
      </c>
      <c r="E979" s="6">
        <f t="shared" si="40"/>
        <v>12255.83136</v>
      </c>
      <c r="F979" s="6">
        <f t="shared" si="39"/>
        <v>25510.101120000003</v>
      </c>
      <c r="G979" s="6">
        <f t="shared" si="39"/>
        <v>39213.668160000001</v>
      </c>
      <c r="H979" s="6">
        <f t="shared" si="39"/>
        <v>26483.578559999998</v>
      </c>
      <c r="I979" s="6">
        <f t="shared" si="39"/>
        <v>62377.43903999999</v>
      </c>
      <c r="J979" s="6">
        <f t="shared" si="39"/>
        <v>18271.422719999995</v>
      </c>
      <c r="K979" s="6">
        <f t="shared" si="39"/>
        <v>6315.122879999999</v>
      </c>
      <c r="L979" s="6">
        <f t="shared" si="39"/>
        <v>7712.9366399999999</v>
      </c>
      <c r="M979" s="8">
        <f t="shared" si="39"/>
        <v>18820.563839999995</v>
      </c>
    </row>
    <row r="980" spans="2:13" x14ac:dyDescent="0.2">
      <c r="B980" s="7">
        <v>41457</v>
      </c>
      <c r="C980" s="18">
        <v>2.5720000000000001</v>
      </c>
      <c r="D980" s="6">
        <f t="shared" si="40"/>
        <v>29110.924800000001</v>
      </c>
      <c r="E980" s="6">
        <f t="shared" si="40"/>
        <v>10911.041279999999</v>
      </c>
      <c r="F980" s="6">
        <f t="shared" si="39"/>
        <v>22710.965760000003</v>
      </c>
      <c r="G980" s="6">
        <f t="shared" si="39"/>
        <v>34910.88768</v>
      </c>
      <c r="H980" s="6">
        <f t="shared" si="39"/>
        <v>23577.62688</v>
      </c>
      <c r="I980" s="6">
        <f t="shared" si="39"/>
        <v>55532.977920000005</v>
      </c>
      <c r="J980" s="6">
        <f t="shared" si="39"/>
        <v>16266.56256</v>
      </c>
      <c r="K980" s="6">
        <f t="shared" si="39"/>
        <v>5622.1862400000009</v>
      </c>
      <c r="L980" s="6">
        <f t="shared" si="39"/>
        <v>6866.6227200000003</v>
      </c>
      <c r="M980" s="8">
        <f t="shared" si="39"/>
        <v>16755.44832</v>
      </c>
    </row>
    <row r="981" spans="2:13" x14ac:dyDescent="0.2">
      <c r="B981" s="7">
        <v>41458</v>
      </c>
      <c r="C981" s="18">
        <v>2.2549999999999999</v>
      </c>
      <c r="D981" s="6">
        <f t="shared" si="40"/>
        <v>25522.991999999998</v>
      </c>
      <c r="E981" s="6">
        <f t="shared" si="40"/>
        <v>9566.2512000000006</v>
      </c>
      <c r="F981" s="6">
        <f t="shared" si="39"/>
        <v>19911.830399999999</v>
      </c>
      <c r="G981" s="6">
        <f t="shared" si="39"/>
        <v>30608.107200000002</v>
      </c>
      <c r="H981" s="6">
        <f t="shared" si="39"/>
        <v>20671.675199999998</v>
      </c>
      <c r="I981" s="6">
        <f t="shared" si="39"/>
        <v>48688.516799999998</v>
      </c>
      <c r="J981" s="6">
        <f t="shared" si="39"/>
        <v>14261.7024</v>
      </c>
      <c r="K981" s="6">
        <f t="shared" si="39"/>
        <v>4929.2495999999992</v>
      </c>
      <c r="L981" s="6">
        <f t="shared" si="39"/>
        <v>6020.3087999999998</v>
      </c>
      <c r="M981" s="8">
        <f t="shared" si="39"/>
        <v>14690.3328</v>
      </c>
    </row>
    <row r="982" spans="2:13" x14ac:dyDescent="0.2">
      <c r="B982" s="7">
        <v>41459</v>
      </c>
      <c r="C982" s="18">
        <v>1.956</v>
      </c>
      <c r="D982" s="6">
        <f t="shared" si="40"/>
        <v>22138.790400000002</v>
      </c>
      <c r="E982" s="6">
        <f t="shared" si="40"/>
        <v>8297.8214400000015</v>
      </c>
      <c r="F982" s="6">
        <f t="shared" si="39"/>
        <v>17271.636480000001</v>
      </c>
      <c r="G982" s="6">
        <f t="shared" si="39"/>
        <v>26549.648640000007</v>
      </c>
      <c r="H982" s="6">
        <f t="shared" si="39"/>
        <v>17930.730240000001</v>
      </c>
      <c r="I982" s="6">
        <f t="shared" si="39"/>
        <v>42232.70016</v>
      </c>
      <c r="J982" s="6">
        <f t="shared" si="39"/>
        <v>12370.682880000002</v>
      </c>
      <c r="K982" s="6">
        <f t="shared" si="39"/>
        <v>4275.6595199999992</v>
      </c>
      <c r="L982" s="6">
        <f t="shared" si="39"/>
        <v>5222.0505600000006</v>
      </c>
      <c r="M982" s="8">
        <f t="shared" si="39"/>
        <v>12742.479359999999</v>
      </c>
    </row>
    <row r="983" spans="2:13" x14ac:dyDescent="0.2">
      <c r="B983" s="7">
        <v>41460</v>
      </c>
      <c r="C983" s="18">
        <v>1.831</v>
      </c>
      <c r="D983" s="6">
        <f t="shared" si="40"/>
        <v>20723.990400000002</v>
      </c>
      <c r="E983" s="6">
        <f t="shared" si="40"/>
        <v>7767.54144</v>
      </c>
      <c r="F983" s="6">
        <f t="shared" si="39"/>
        <v>16167.876480000001</v>
      </c>
      <c r="G983" s="6">
        <f t="shared" si="39"/>
        <v>24852.968639999999</v>
      </c>
      <c r="H983" s="6">
        <f t="shared" si="39"/>
        <v>16784.85024</v>
      </c>
      <c r="I983" s="6">
        <f t="shared" si="39"/>
        <v>39533.780160000002</v>
      </c>
      <c r="J983" s="6">
        <f t="shared" si="39"/>
        <v>11580.122879999999</v>
      </c>
      <c r="K983" s="6">
        <f t="shared" si="39"/>
        <v>4002.4195199999995</v>
      </c>
      <c r="L983" s="6">
        <f t="shared" si="39"/>
        <v>4888.3305599999994</v>
      </c>
      <c r="M983" s="8">
        <f t="shared" si="39"/>
        <v>11928.15936</v>
      </c>
    </row>
    <row r="984" spans="2:13" x14ac:dyDescent="0.2">
      <c r="B984" s="7">
        <v>41461</v>
      </c>
      <c r="C984" s="18">
        <v>2.3039999999999998</v>
      </c>
      <c r="D984" s="6">
        <f t="shared" si="40"/>
        <v>26077.5936</v>
      </c>
      <c r="E984" s="6">
        <f t="shared" si="40"/>
        <v>9774.1209599999984</v>
      </c>
      <c r="F984" s="6">
        <f t="shared" si="39"/>
        <v>20344.504319999996</v>
      </c>
      <c r="G984" s="6">
        <f t="shared" si="39"/>
        <v>31273.205759999993</v>
      </c>
      <c r="H984" s="6">
        <f t="shared" si="39"/>
        <v>21120.860159999997</v>
      </c>
      <c r="I984" s="6">
        <f t="shared" si="39"/>
        <v>49746.493439999998</v>
      </c>
      <c r="J984" s="6">
        <f t="shared" si="39"/>
        <v>14571.601919999997</v>
      </c>
      <c r="K984" s="6">
        <f t="shared" si="39"/>
        <v>5036.3596799999987</v>
      </c>
      <c r="L984" s="6">
        <f t="shared" si="39"/>
        <v>6151.1270399999994</v>
      </c>
      <c r="M984" s="8">
        <f t="shared" si="39"/>
        <v>15009.546239999998</v>
      </c>
    </row>
    <row r="985" spans="2:13" x14ac:dyDescent="0.2">
      <c r="B985" s="7">
        <v>41462</v>
      </c>
      <c r="C985" s="18">
        <v>2.6040000000000001</v>
      </c>
      <c r="D985" s="6">
        <f t="shared" si="40"/>
        <v>29473.113599999997</v>
      </c>
      <c r="E985" s="6">
        <f t="shared" si="40"/>
        <v>11046.792960000001</v>
      </c>
      <c r="F985" s="6">
        <f t="shared" si="39"/>
        <v>22993.528320000005</v>
      </c>
      <c r="G985" s="6">
        <f t="shared" si="39"/>
        <v>35345.237760000004</v>
      </c>
      <c r="H985" s="6">
        <f t="shared" si="39"/>
        <v>23870.972160000001</v>
      </c>
      <c r="I985" s="6">
        <f t="shared" si="39"/>
        <v>56223.901440000001</v>
      </c>
      <c r="J985" s="6">
        <f t="shared" si="39"/>
        <v>16468.945920000002</v>
      </c>
      <c r="K985" s="6">
        <f t="shared" si="39"/>
        <v>5692.1356799999994</v>
      </c>
      <c r="L985" s="6">
        <f t="shared" si="39"/>
        <v>6952.0550399999993</v>
      </c>
      <c r="M985" s="8">
        <f t="shared" si="39"/>
        <v>16963.914240000002</v>
      </c>
    </row>
    <row r="986" spans="2:13" x14ac:dyDescent="0.2">
      <c r="B986" s="7">
        <v>41463</v>
      </c>
      <c r="C986" s="18">
        <v>2.3530000000000002</v>
      </c>
      <c r="D986" s="6">
        <f t="shared" si="40"/>
        <v>26632.195200000006</v>
      </c>
      <c r="E986" s="6">
        <f t="shared" si="40"/>
        <v>9981.9907200000016</v>
      </c>
      <c r="F986" s="6">
        <f t="shared" si="39"/>
        <v>20777.178240000001</v>
      </c>
      <c r="G986" s="6">
        <f t="shared" si="39"/>
        <v>31938.304320000007</v>
      </c>
      <c r="H986" s="6">
        <f t="shared" si="39"/>
        <v>21570.045120000006</v>
      </c>
      <c r="I986" s="6">
        <f t="shared" si="39"/>
        <v>50804.470080000006</v>
      </c>
      <c r="J986" s="6">
        <f t="shared" si="39"/>
        <v>14881.50144</v>
      </c>
      <c r="K986" s="6">
        <f t="shared" si="39"/>
        <v>5143.4697600000009</v>
      </c>
      <c r="L986" s="6">
        <f t="shared" si="39"/>
        <v>6281.9452800000008</v>
      </c>
      <c r="M986" s="8">
        <f t="shared" si="39"/>
        <v>15328.759680000001</v>
      </c>
    </row>
    <row r="987" spans="2:13" x14ac:dyDescent="0.2">
      <c r="B987" s="7">
        <v>41464</v>
      </c>
      <c r="C987" s="18">
        <v>2.0529999999999999</v>
      </c>
      <c r="D987" s="6">
        <f t="shared" si="40"/>
        <v>23236.675199999994</v>
      </c>
      <c r="E987" s="6">
        <f t="shared" si="40"/>
        <v>8709.3187199999993</v>
      </c>
      <c r="F987" s="6">
        <f t="shared" si="39"/>
        <v>18128.15424</v>
      </c>
      <c r="G987" s="6">
        <f t="shared" si="39"/>
        <v>27866.272320000004</v>
      </c>
      <c r="H987" s="6">
        <f t="shared" si="39"/>
        <v>18819.933119999998</v>
      </c>
      <c r="I987" s="6">
        <f t="shared" si="39"/>
        <v>44327.062079999996</v>
      </c>
      <c r="J987" s="6">
        <f t="shared" si="39"/>
        <v>12984.157439999999</v>
      </c>
      <c r="K987" s="6">
        <f t="shared" si="39"/>
        <v>4487.6937599999992</v>
      </c>
      <c r="L987" s="6">
        <f t="shared" si="39"/>
        <v>5481.0172799999991</v>
      </c>
      <c r="M987" s="8">
        <f t="shared" si="39"/>
        <v>13374.391680000001</v>
      </c>
    </row>
    <row r="988" spans="2:13" x14ac:dyDescent="0.2">
      <c r="B988" s="7">
        <v>41465</v>
      </c>
      <c r="C988" s="18">
        <v>1.9710000000000001</v>
      </c>
      <c r="D988" s="6">
        <f t="shared" si="40"/>
        <v>22308.5664</v>
      </c>
      <c r="E988" s="6">
        <f t="shared" si="40"/>
        <v>8361.4550400000007</v>
      </c>
      <c r="F988" s="6">
        <f t="shared" si="39"/>
        <v>17404.087680000004</v>
      </c>
      <c r="G988" s="6">
        <f t="shared" si="39"/>
        <v>26753.250240000008</v>
      </c>
      <c r="H988" s="6">
        <f t="shared" si="39"/>
        <v>18068.235840000001</v>
      </c>
      <c r="I988" s="6">
        <f t="shared" si="39"/>
        <v>42556.57056</v>
      </c>
      <c r="J988" s="6">
        <f t="shared" si="39"/>
        <v>12465.550080000001</v>
      </c>
      <c r="K988" s="6">
        <f t="shared" si="39"/>
        <v>4308.4483199999995</v>
      </c>
      <c r="L988" s="6">
        <f t="shared" si="39"/>
        <v>5262.0969599999999</v>
      </c>
      <c r="M988" s="8">
        <f t="shared" si="39"/>
        <v>12840.197760000001</v>
      </c>
    </row>
    <row r="989" spans="2:13" x14ac:dyDescent="0.2">
      <c r="B989" s="7">
        <v>41466</v>
      </c>
      <c r="C989" s="18">
        <v>2.0449999999999999</v>
      </c>
      <c r="D989" s="6">
        <f t="shared" si="40"/>
        <v>23146.127999999993</v>
      </c>
      <c r="E989" s="6">
        <f t="shared" si="40"/>
        <v>8675.380799999999</v>
      </c>
      <c r="F989" s="6">
        <f t="shared" si="39"/>
        <v>18057.513599999998</v>
      </c>
      <c r="G989" s="6">
        <f t="shared" si="39"/>
        <v>27757.684800000003</v>
      </c>
      <c r="H989" s="6">
        <f t="shared" si="39"/>
        <v>18746.596799999996</v>
      </c>
      <c r="I989" s="6">
        <f t="shared" si="39"/>
        <v>44154.331200000001</v>
      </c>
      <c r="J989" s="6">
        <f t="shared" si="39"/>
        <v>12933.561599999999</v>
      </c>
      <c r="K989" s="6">
        <f t="shared" si="39"/>
        <v>4470.2064</v>
      </c>
      <c r="L989" s="6">
        <f t="shared" si="39"/>
        <v>5459.6591999999991</v>
      </c>
      <c r="M989" s="8">
        <f t="shared" si="39"/>
        <v>13322.2752</v>
      </c>
    </row>
    <row r="990" spans="2:13" x14ac:dyDescent="0.2">
      <c r="B990" s="7">
        <v>41467</v>
      </c>
      <c r="C990" s="18">
        <v>2.11</v>
      </c>
      <c r="D990" s="6">
        <f t="shared" si="40"/>
        <v>23881.824000000001</v>
      </c>
      <c r="E990" s="6">
        <f t="shared" si="40"/>
        <v>8951.1263999999992</v>
      </c>
      <c r="F990" s="6">
        <f t="shared" si="39"/>
        <v>18631.468799999999</v>
      </c>
      <c r="G990" s="6">
        <f t="shared" si="39"/>
        <v>28639.9584</v>
      </c>
      <c r="H990" s="6">
        <f t="shared" si="39"/>
        <v>19342.454399999995</v>
      </c>
      <c r="I990" s="6">
        <f t="shared" si="39"/>
        <v>45557.769599999992</v>
      </c>
      <c r="J990" s="6">
        <f t="shared" si="39"/>
        <v>13344.6528</v>
      </c>
      <c r="K990" s="6">
        <f t="shared" si="39"/>
        <v>4612.2911999999997</v>
      </c>
      <c r="L990" s="6">
        <f t="shared" si="39"/>
        <v>5633.1935999999987</v>
      </c>
      <c r="M990" s="8">
        <f t="shared" si="39"/>
        <v>13745.721599999999</v>
      </c>
    </row>
    <row r="991" spans="2:13" x14ac:dyDescent="0.2">
      <c r="B991" s="7">
        <v>41468</v>
      </c>
      <c r="C991" s="18">
        <v>2.11</v>
      </c>
      <c r="D991" s="6">
        <f t="shared" si="40"/>
        <v>23881.824000000001</v>
      </c>
      <c r="E991" s="6">
        <f t="shared" si="40"/>
        <v>8951.1263999999992</v>
      </c>
      <c r="F991" s="6">
        <f t="shared" si="39"/>
        <v>18631.468799999999</v>
      </c>
      <c r="G991" s="6">
        <f t="shared" si="39"/>
        <v>28639.9584</v>
      </c>
      <c r="H991" s="6">
        <f t="shared" si="39"/>
        <v>19342.454399999995</v>
      </c>
      <c r="I991" s="6">
        <f t="shared" si="39"/>
        <v>45557.769599999992</v>
      </c>
      <c r="J991" s="6">
        <f t="shared" si="39"/>
        <v>13344.6528</v>
      </c>
      <c r="K991" s="6">
        <f t="shared" si="39"/>
        <v>4612.2911999999997</v>
      </c>
      <c r="L991" s="6">
        <f t="shared" si="39"/>
        <v>5633.1935999999987</v>
      </c>
      <c r="M991" s="8">
        <f t="shared" si="39"/>
        <v>13745.721599999999</v>
      </c>
    </row>
    <row r="992" spans="2:13" x14ac:dyDescent="0.2">
      <c r="B992" s="7">
        <v>41469</v>
      </c>
      <c r="C992" s="18">
        <v>2.0910000000000002</v>
      </c>
      <c r="D992" s="6">
        <f t="shared" si="40"/>
        <v>23666.774400000006</v>
      </c>
      <c r="E992" s="6">
        <f t="shared" si="40"/>
        <v>8870.5238400000017</v>
      </c>
      <c r="F992" s="6">
        <f t="shared" si="39"/>
        <v>18463.69728</v>
      </c>
      <c r="G992" s="6">
        <f t="shared" si="39"/>
        <v>28382.063040000005</v>
      </c>
      <c r="H992" s="6">
        <f t="shared" si="39"/>
        <v>19168.280640000001</v>
      </c>
      <c r="I992" s="6">
        <f t="shared" si="39"/>
        <v>45147.533759999998</v>
      </c>
      <c r="J992" s="6">
        <f t="shared" si="39"/>
        <v>13224.487680000002</v>
      </c>
      <c r="K992" s="6">
        <f t="shared" si="39"/>
        <v>4570.7587199999998</v>
      </c>
      <c r="L992" s="6">
        <f t="shared" si="39"/>
        <v>5582.4681600000004</v>
      </c>
      <c r="M992" s="8">
        <f t="shared" si="39"/>
        <v>13621.944960000003</v>
      </c>
    </row>
    <row r="993" spans="2:13" x14ac:dyDescent="0.2">
      <c r="B993" s="7">
        <v>41470</v>
      </c>
      <c r="C993" s="18">
        <v>2.0859999999999999</v>
      </c>
      <c r="D993" s="6">
        <f t="shared" si="40"/>
        <v>23610.182399999998</v>
      </c>
      <c r="E993" s="6">
        <f t="shared" si="40"/>
        <v>8849.3126400000001</v>
      </c>
      <c r="F993" s="6">
        <f t="shared" si="39"/>
        <v>18419.546879999998</v>
      </c>
      <c r="G993" s="6">
        <f t="shared" si="39"/>
        <v>28314.195839999997</v>
      </c>
      <c r="H993" s="6">
        <f t="shared" si="39"/>
        <v>19122.44544</v>
      </c>
      <c r="I993" s="6">
        <f t="shared" si="39"/>
        <v>45039.576959999984</v>
      </c>
      <c r="J993" s="6">
        <f t="shared" si="39"/>
        <v>13192.86528</v>
      </c>
      <c r="K993" s="6">
        <f t="shared" si="39"/>
        <v>4559.8291199999994</v>
      </c>
      <c r="L993" s="6">
        <f t="shared" si="39"/>
        <v>5569.1193599999988</v>
      </c>
      <c r="M993" s="8">
        <f t="shared" si="39"/>
        <v>13589.372160000001</v>
      </c>
    </row>
    <row r="994" spans="2:13" x14ac:dyDescent="0.2">
      <c r="B994" s="7">
        <v>41471</v>
      </c>
      <c r="C994" s="18">
        <v>2.0529999999999999</v>
      </c>
      <c r="D994" s="6">
        <f t="shared" si="40"/>
        <v>23236.675199999994</v>
      </c>
      <c r="E994" s="6">
        <f t="shared" si="40"/>
        <v>8709.3187199999993</v>
      </c>
      <c r="F994" s="6">
        <f t="shared" si="39"/>
        <v>18128.15424</v>
      </c>
      <c r="G994" s="6">
        <f t="shared" si="39"/>
        <v>27866.272320000004</v>
      </c>
      <c r="H994" s="6">
        <f t="shared" si="39"/>
        <v>18819.933119999998</v>
      </c>
      <c r="I994" s="6">
        <f t="shared" si="39"/>
        <v>44327.062079999996</v>
      </c>
      <c r="J994" s="6">
        <f t="shared" si="39"/>
        <v>12984.157439999999</v>
      </c>
      <c r="K994" s="6">
        <f t="shared" si="39"/>
        <v>4487.6937599999992</v>
      </c>
      <c r="L994" s="6">
        <f t="shared" si="39"/>
        <v>5481.0172799999991</v>
      </c>
      <c r="M994" s="8">
        <f t="shared" si="39"/>
        <v>13374.391680000001</v>
      </c>
    </row>
    <row r="995" spans="2:13" x14ac:dyDescent="0.2">
      <c r="B995" s="7">
        <v>41472</v>
      </c>
      <c r="C995" s="18">
        <v>2.274</v>
      </c>
      <c r="D995" s="6">
        <f t="shared" si="40"/>
        <v>25738.0416</v>
      </c>
      <c r="E995" s="6">
        <f t="shared" si="40"/>
        <v>9646.85376</v>
      </c>
      <c r="F995" s="6">
        <f t="shared" si="39"/>
        <v>20079.601920000001</v>
      </c>
      <c r="G995" s="6">
        <f t="shared" si="39"/>
        <v>30866.002560000004</v>
      </c>
      <c r="H995" s="6">
        <f t="shared" si="39"/>
        <v>20845.848960000003</v>
      </c>
      <c r="I995" s="6">
        <f t="shared" si="39"/>
        <v>49098.752639999992</v>
      </c>
      <c r="J995" s="6">
        <f t="shared" si="39"/>
        <v>14381.867520000003</v>
      </c>
      <c r="K995" s="6">
        <f t="shared" si="39"/>
        <v>4970.78208</v>
      </c>
      <c r="L995" s="6">
        <f t="shared" si="39"/>
        <v>6071.03424</v>
      </c>
      <c r="M995" s="8">
        <f t="shared" si="39"/>
        <v>14814.109439999998</v>
      </c>
    </row>
    <row r="996" spans="2:13" x14ac:dyDescent="0.2">
      <c r="B996" s="7">
        <v>41473</v>
      </c>
      <c r="C996" s="18">
        <v>2.302</v>
      </c>
      <c r="D996" s="6">
        <f t="shared" si="40"/>
        <v>26054.956799999996</v>
      </c>
      <c r="E996" s="6">
        <f t="shared" si="40"/>
        <v>9765.636480000001</v>
      </c>
      <c r="F996" s="6">
        <f t="shared" si="39"/>
        <v>20326.844160000001</v>
      </c>
      <c r="G996" s="6">
        <f t="shared" si="39"/>
        <v>31246.058879999997</v>
      </c>
      <c r="H996" s="6">
        <f t="shared" si="39"/>
        <v>21102.52608</v>
      </c>
      <c r="I996" s="6">
        <f t="shared" si="39"/>
        <v>49703.310719999994</v>
      </c>
      <c r="J996" s="6">
        <f t="shared" si="39"/>
        <v>14558.952960000002</v>
      </c>
      <c r="K996" s="6">
        <f t="shared" si="39"/>
        <v>5031.9878399999989</v>
      </c>
      <c r="L996" s="6">
        <f t="shared" si="39"/>
        <v>6145.7875199999999</v>
      </c>
      <c r="M996" s="8">
        <f t="shared" si="39"/>
        <v>14996.51712</v>
      </c>
    </row>
    <row r="997" spans="2:13" x14ac:dyDescent="0.2">
      <c r="B997" s="7">
        <v>41474</v>
      </c>
      <c r="C997" s="18">
        <v>3.097</v>
      </c>
      <c r="D997" s="6">
        <f t="shared" si="40"/>
        <v>35053.084799999997</v>
      </c>
      <c r="E997" s="6">
        <f t="shared" si="40"/>
        <v>13138.217279999999</v>
      </c>
      <c r="F997" s="6">
        <f t="shared" si="39"/>
        <v>27346.75776</v>
      </c>
      <c r="G997" s="6">
        <f t="shared" si="39"/>
        <v>42036.943679999997</v>
      </c>
      <c r="H997" s="6">
        <f t="shared" si="39"/>
        <v>28390.322879999996</v>
      </c>
      <c r="I997" s="6">
        <f t="shared" si="39"/>
        <v>66868.441920000012</v>
      </c>
      <c r="J997" s="6">
        <f t="shared" si="39"/>
        <v>19586.914560000001</v>
      </c>
      <c r="K997" s="6">
        <f t="shared" si="39"/>
        <v>6769.7942400000002</v>
      </c>
      <c r="L997" s="6">
        <f t="shared" si="39"/>
        <v>8268.246720000001</v>
      </c>
      <c r="M997" s="8">
        <f t="shared" si="39"/>
        <v>20175.592319999996</v>
      </c>
    </row>
    <row r="998" spans="2:13" x14ac:dyDescent="0.2">
      <c r="B998" s="7">
        <v>41475</v>
      </c>
      <c r="C998" s="18">
        <v>7.2210000000000001</v>
      </c>
      <c r="D998" s="6">
        <f t="shared" si="40"/>
        <v>81730.166400000002</v>
      </c>
      <c r="E998" s="6">
        <f t="shared" si="40"/>
        <v>30633.215040000003</v>
      </c>
      <c r="F998" s="6">
        <f t="shared" si="39"/>
        <v>63762.007680000002</v>
      </c>
      <c r="G998" s="6">
        <f t="shared" si="39"/>
        <v>98013.810240000006</v>
      </c>
      <c r="H998" s="6">
        <f t="shared" si="39"/>
        <v>66195.19584</v>
      </c>
      <c r="I998" s="6">
        <f t="shared" si="39"/>
        <v>155911.21055999998</v>
      </c>
      <c r="J998" s="6">
        <f t="shared" si="39"/>
        <v>45669.070080000005</v>
      </c>
      <c r="K998" s="6">
        <f t="shared" si="39"/>
        <v>15784.528319999999</v>
      </c>
      <c r="L998" s="6">
        <f t="shared" si="39"/>
        <v>19278.336960000001</v>
      </c>
      <c r="M998" s="8">
        <f t="shared" si="39"/>
        <v>47041.637760000005</v>
      </c>
    </row>
    <row r="999" spans="2:13" x14ac:dyDescent="0.2">
      <c r="B999" s="7">
        <v>41476</v>
      </c>
      <c r="C999" s="18">
        <v>6.0819999999999999</v>
      </c>
      <c r="D999" s="6">
        <f t="shared" si="40"/>
        <v>68838.508799999996</v>
      </c>
      <c r="E999" s="6">
        <f t="shared" si="40"/>
        <v>25801.303680000001</v>
      </c>
      <c r="F999" s="6">
        <f t="shared" si="39"/>
        <v>53704.546560000003</v>
      </c>
      <c r="G999" s="6">
        <f t="shared" si="39"/>
        <v>82553.662079999995</v>
      </c>
      <c r="H999" s="6">
        <f t="shared" si="39"/>
        <v>55753.937279999998</v>
      </c>
      <c r="I999" s="6">
        <f t="shared" si="39"/>
        <v>131318.65151999998</v>
      </c>
      <c r="J999" s="6">
        <f t="shared" si="39"/>
        <v>38465.487359999999</v>
      </c>
      <c r="K999" s="6">
        <f t="shared" si="39"/>
        <v>13294.765439999999</v>
      </c>
      <c r="L999" s="6">
        <f t="shared" si="39"/>
        <v>16237.480319999999</v>
      </c>
      <c r="M999" s="8">
        <f t="shared" si="39"/>
        <v>39621.553919999998</v>
      </c>
    </row>
    <row r="1000" spans="2:13" x14ac:dyDescent="0.2">
      <c r="B1000" s="7">
        <v>41477</v>
      </c>
      <c r="C1000" s="18">
        <v>3.9390000000000001</v>
      </c>
      <c r="D1000" s="6">
        <f t="shared" si="40"/>
        <v>44583.17760000001</v>
      </c>
      <c r="E1000" s="6">
        <f t="shared" si="40"/>
        <v>16710.183359999999</v>
      </c>
      <c r="F1000" s="6">
        <f t="shared" si="39"/>
        <v>34781.685120000002</v>
      </c>
      <c r="G1000" s="6">
        <f t="shared" si="39"/>
        <v>53465.780160000009</v>
      </c>
      <c r="H1000" s="6">
        <f t="shared" si="39"/>
        <v>36108.970560000002</v>
      </c>
      <c r="I1000" s="6">
        <f t="shared" si="39"/>
        <v>85048.367039999997</v>
      </c>
      <c r="J1000" s="6">
        <f t="shared" si="39"/>
        <v>24912.126719999997</v>
      </c>
      <c r="K1000" s="6">
        <f t="shared" si="39"/>
        <v>8610.3388799999993</v>
      </c>
      <c r="L1000" s="6">
        <f t="shared" si="39"/>
        <v>10516.184639999999</v>
      </c>
      <c r="M1000" s="8">
        <f t="shared" si="39"/>
        <v>25660.851839999999</v>
      </c>
    </row>
    <row r="1001" spans="2:13" x14ac:dyDescent="0.2">
      <c r="B1001" s="7">
        <v>41478</v>
      </c>
      <c r="C1001" s="18">
        <v>3.722</v>
      </c>
      <c r="D1001" s="6">
        <f t="shared" si="40"/>
        <v>42127.084799999997</v>
      </c>
      <c r="E1001" s="6">
        <f t="shared" si="40"/>
        <v>15789.61728</v>
      </c>
      <c r="F1001" s="6">
        <f t="shared" si="39"/>
        <v>32865.557760000003</v>
      </c>
      <c r="G1001" s="6">
        <f t="shared" si="39"/>
        <v>50520.343680000005</v>
      </c>
      <c r="H1001" s="6">
        <f t="shared" si="39"/>
        <v>34119.722880000001</v>
      </c>
      <c r="I1001" s="6">
        <f t="shared" si="39"/>
        <v>80363.041919999989</v>
      </c>
      <c r="J1001" s="6">
        <f t="shared" si="39"/>
        <v>23539.714559999997</v>
      </c>
      <c r="K1001" s="6">
        <f t="shared" si="39"/>
        <v>8135.9942399999973</v>
      </c>
      <c r="L1001" s="6">
        <f t="shared" si="39"/>
        <v>9936.8467199999996</v>
      </c>
      <c r="M1001" s="8">
        <f t="shared" si="39"/>
        <v>24247.192320000002</v>
      </c>
    </row>
    <row r="1002" spans="2:13" x14ac:dyDescent="0.2">
      <c r="B1002" s="7">
        <v>41479</v>
      </c>
      <c r="C1002" s="18">
        <v>7.9119999999999999</v>
      </c>
      <c r="D1002" s="6">
        <f t="shared" si="40"/>
        <v>89551.180800000002</v>
      </c>
      <c r="E1002" s="6">
        <f t="shared" si="40"/>
        <v>33564.602879999999</v>
      </c>
      <c r="F1002" s="6">
        <f t="shared" si="39"/>
        <v>69863.592960000009</v>
      </c>
      <c r="G1002" s="6">
        <f t="shared" si="39"/>
        <v>107393.05728000001</v>
      </c>
      <c r="H1002" s="6">
        <f t="shared" si="39"/>
        <v>72529.620479999998</v>
      </c>
      <c r="I1002" s="6">
        <f t="shared" si="39"/>
        <v>170830.84032000002</v>
      </c>
      <c r="J1002" s="6">
        <f t="shared" si="39"/>
        <v>50039.285760000006</v>
      </c>
      <c r="K1002" s="6">
        <f t="shared" si="39"/>
        <v>17294.999039999995</v>
      </c>
      <c r="L1002" s="6">
        <f t="shared" si="39"/>
        <v>21123.141119999997</v>
      </c>
      <c r="M1002" s="8">
        <f t="shared" si="39"/>
        <v>51543.198720000008</v>
      </c>
    </row>
    <row r="1003" spans="2:13" x14ac:dyDescent="0.2">
      <c r="B1003" s="7">
        <v>41480</v>
      </c>
      <c r="C1003" s="18">
        <v>6.9859999999999998</v>
      </c>
      <c r="D1003" s="6">
        <f t="shared" si="40"/>
        <v>79070.342400000009</v>
      </c>
      <c r="E1003" s="6">
        <f t="shared" si="40"/>
        <v>29636.288639999999</v>
      </c>
      <c r="F1003" s="6">
        <f t="shared" si="39"/>
        <v>61686.938880000002</v>
      </c>
      <c r="G1003" s="6">
        <f t="shared" si="39"/>
        <v>94824.05184</v>
      </c>
      <c r="H1003" s="6">
        <f t="shared" si="39"/>
        <v>64040.941439999995</v>
      </c>
      <c r="I1003" s="6">
        <f t="shared" si="39"/>
        <v>150837.24095999997</v>
      </c>
      <c r="J1003" s="6">
        <f t="shared" si="39"/>
        <v>44182.817280000003</v>
      </c>
      <c r="K1003" s="6">
        <f t="shared" si="39"/>
        <v>15270.837119999998</v>
      </c>
      <c r="L1003" s="6">
        <f t="shared" si="39"/>
        <v>18650.943360000001</v>
      </c>
      <c r="M1003" s="8">
        <f t="shared" si="39"/>
        <v>45510.716159999996</v>
      </c>
    </row>
    <row r="1004" spans="2:13" x14ac:dyDescent="0.2">
      <c r="B1004" s="7">
        <v>41481</v>
      </c>
      <c r="C1004" s="18">
        <v>5.1310000000000002</v>
      </c>
      <c r="D1004" s="6">
        <f t="shared" si="40"/>
        <v>58074.710400000004</v>
      </c>
      <c r="E1004" s="6">
        <f t="shared" si="40"/>
        <v>21766.933440000001</v>
      </c>
      <c r="F1004" s="6">
        <f t="shared" si="39"/>
        <v>45307.140480000002</v>
      </c>
      <c r="G1004" s="6">
        <f t="shared" si="39"/>
        <v>69645.320640000005</v>
      </c>
      <c r="H1004" s="6">
        <f t="shared" si="39"/>
        <v>47036.082239999996</v>
      </c>
      <c r="I1004" s="6">
        <f t="shared" si="39"/>
        <v>110785.26815999999</v>
      </c>
      <c r="J1004" s="6">
        <f t="shared" si="39"/>
        <v>32450.906880000002</v>
      </c>
      <c r="K1004" s="6">
        <f t="shared" si="39"/>
        <v>11215.95552</v>
      </c>
      <c r="L1004" s="6">
        <f t="shared" si="39"/>
        <v>13698.538559999999</v>
      </c>
      <c r="M1004" s="8">
        <f t="shared" si="39"/>
        <v>33426.207360000008</v>
      </c>
    </row>
    <row r="1005" spans="2:13" x14ac:dyDescent="0.2">
      <c r="B1005" s="7">
        <v>41482</v>
      </c>
      <c r="C1005" s="18">
        <v>6.524</v>
      </c>
      <c r="D1005" s="6">
        <f t="shared" si="40"/>
        <v>73841.241599999994</v>
      </c>
      <c r="E1005" s="6">
        <f t="shared" si="40"/>
        <v>27676.373760000002</v>
      </c>
      <c r="F1005" s="6">
        <f t="shared" si="39"/>
        <v>57607.441920000005</v>
      </c>
      <c r="G1005" s="6">
        <f t="shared" si="39"/>
        <v>88553.122560000003</v>
      </c>
      <c r="H1005" s="6">
        <f t="shared" si="39"/>
        <v>59805.768959999994</v>
      </c>
      <c r="I1005" s="6">
        <f t="shared" si="39"/>
        <v>140862.03263999996</v>
      </c>
      <c r="J1005" s="6">
        <f t="shared" si="39"/>
        <v>41260.907520000001</v>
      </c>
      <c r="K1005" s="6">
        <f t="shared" si="39"/>
        <v>14260.942080000001</v>
      </c>
      <c r="L1005" s="6">
        <f t="shared" si="39"/>
        <v>17417.51424</v>
      </c>
      <c r="M1005" s="8">
        <f t="shared" si="39"/>
        <v>42500.989440000005</v>
      </c>
    </row>
    <row r="1006" spans="2:13" x14ac:dyDescent="0.2">
      <c r="B1006" s="7">
        <v>41483</v>
      </c>
      <c r="C1006" s="18">
        <v>21.77</v>
      </c>
      <c r="D1006" s="6">
        <f t="shared" si="40"/>
        <v>246401.568</v>
      </c>
      <c r="E1006" s="6">
        <f t="shared" si="40"/>
        <v>92353.564800000007</v>
      </c>
      <c r="F1006" s="6">
        <f t="shared" si="39"/>
        <v>192230.84160000001</v>
      </c>
      <c r="G1006" s="6">
        <f t="shared" si="39"/>
        <v>295493.78880000004</v>
      </c>
      <c r="H1006" s="6">
        <f t="shared" si="39"/>
        <v>199566.46079999997</v>
      </c>
      <c r="I1006" s="6">
        <f t="shared" si="39"/>
        <v>470043.90720000002</v>
      </c>
      <c r="J1006" s="6">
        <f t="shared" si="39"/>
        <v>137683.9296</v>
      </c>
      <c r="K1006" s="6">
        <f t="shared" si="39"/>
        <v>47587.478399999993</v>
      </c>
      <c r="L1006" s="6">
        <f t="shared" si="39"/>
        <v>58120.675200000005</v>
      </c>
      <c r="M1006" s="8">
        <f t="shared" si="39"/>
        <v>141821.9712</v>
      </c>
    </row>
    <row r="1007" spans="2:13" x14ac:dyDescent="0.2">
      <c r="B1007" s="7">
        <v>41484</v>
      </c>
      <c r="C1007" s="18">
        <v>19.013000000000002</v>
      </c>
      <c r="D1007" s="6">
        <f t="shared" si="40"/>
        <v>215196.73920000001</v>
      </c>
      <c r="E1007" s="6">
        <f t="shared" si="40"/>
        <v>80657.709120000014</v>
      </c>
      <c r="F1007" s="6">
        <f t="shared" si="39"/>
        <v>167886.31104000003</v>
      </c>
      <c r="G1007" s="6">
        <f t="shared" si="39"/>
        <v>258071.81472000005</v>
      </c>
      <c r="H1007" s="6">
        <f t="shared" si="39"/>
        <v>174292.93152000001</v>
      </c>
      <c r="I1007" s="6">
        <f t="shared" si="39"/>
        <v>410516.52768</v>
      </c>
      <c r="J1007" s="6">
        <f t="shared" si="39"/>
        <v>120247.33824000001</v>
      </c>
      <c r="K1007" s="6">
        <f t="shared" si="39"/>
        <v>41560.896959999998</v>
      </c>
      <c r="L1007" s="6">
        <f t="shared" si="39"/>
        <v>50760.146880000008</v>
      </c>
      <c r="M1007" s="8">
        <f t="shared" si="39"/>
        <v>123861.32928000001</v>
      </c>
    </row>
    <row r="1008" spans="2:13" x14ac:dyDescent="0.2">
      <c r="B1008" s="7">
        <v>41485</v>
      </c>
      <c r="C1008" s="18">
        <v>10.364000000000001</v>
      </c>
      <c r="D1008" s="6">
        <f t="shared" si="40"/>
        <v>117303.8976</v>
      </c>
      <c r="E1008" s="6">
        <f t="shared" si="40"/>
        <v>43966.575360000003</v>
      </c>
      <c r="F1008" s="6">
        <f t="shared" si="39"/>
        <v>91514.949120000019</v>
      </c>
      <c r="G1008" s="6">
        <f t="shared" si="39"/>
        <v>140675.13216000001</v>
      </c>
      <c r="H1008" s="6">
        <f t="shared" si="39"/>
        <v>95007.202560000005</v>
      </c>
      <c r="I1008" s="6">
        <f t="shared" si="39"/>
        <v>223772.85503999997</v>
      </c>
      <c r="J1008" s="6">
        <f t="shared" si="39"/>
        <v>65546.910720000014</v>
      </c>
      <c r="K1008" s="6">
        <f t="shared" si="39"/>
        <v>22654.874879999999</v>
      </c>
      <c r="L1008" s="6">
        <f t="shared" si="39"/>
        <v>27669.392639999998</v>
      </c>
      <c r="M1008" s="8">
        <f t="shared" si="39"/>
        <v>67516.899840000013</v>
      </c>
    </row>
    <row r="1009" spans="2:13" x14ac:dyDescent="0.2">
      <c r="B1009" s="7">
        <v>41486</v>
      </c>
      <c r="C1009" s="18">
        <v>6.9889999999999999</v>
      </c>
      <c r="D1009" s="6">
        <f t="shared" si="40"/>
        <v>79104.297599999991</v>
      </c>
      <c r="E1009" s="6">
        <f t="shared" si="40"/>
        <v>29649.015359999998</v>
      </c>
      <c r="F1009" s="6">
        <f t="shared" si="40"/>
        <v>61713.429120000008</v>
      </c>
      <c r="G1009" s="6">
        <f t="shared" si="40"/>
        <v>94864.772159999993</v>
      </c>
      <c r="H1009" s="6">
        <f t="shared" si="40"/>
        <v>64068.442560000003</v>
      </c>
      <c r="I1009" s="6">
        <f t="shared" si="40"/>
        <v>150902.01504</v>
      </c>
      <c r="J1009" s="6">
        <f t="shared" si="40"/>
        <v>44201.790720000005</v>
      </c>
      <c r="K1009" s="6">
        <f t="shared" si="40"/>
        <v>15277.39488</v>
      </c>
      <c r="L1009" s="6">
        <f t="shared" si="40"/>
        <v>18658.952639999996</v>
      </c>
      <c r="M1009" s="8">
        <f t="shared" si="40"/>
        <v>45530.259839999999</v>
      </c>
    </row>
    <row r="1010" spans="2:13" x14ac:dyDescent="0.2">
      <c r="B1010" s="7">
        <v>41487</v>
      </c>
      <c r="C1010" s="18">
        <v>4.883</v>
      </c>
      <c r="D1010" s="6">
        <f t="shared" si="40"/>
        <v>55267.747200000005</v>
      </c>
      <c r="E1010" s="6">
        <f t="shared" si="40"/>
        <v>20714.857920000002</v>
      </c>
      <c r="F1010" s="6">
        <f t="shared" si="40"/>
        <v>43117.280640000004</v>
      </c>
      <c r="G1010" s="6">
        <f t="shared" si="40"/>
        <v>66279.10752000002</v>
      </c>
      <c r="H1010" s="6">
        <f t="shared" si="40"/>
        <v>44762.656320000002</v>
      </c>
      <c r="I1010" s="6">
        <f t="shared" si="40"/>
        <v>105430.61087999999</v>
      </c>
      <c r="J1010" s="6">
        <f t="shared" si="40"/>
        <v>30882.435840000002</v>
      </c>
      <c r="K1010" s="6">
        <f t="shared" si="40"/>
        <v>10673.84736</v>
      </c>
      <c r="L1010" s="6">
        <f t="shared" si="40"/>
        <v>13036.43808</v>
      </c>
      <c r="M1010" s="8">
        <f t="shared" si="40"/>
        <v>31810.596479999997</v>
      </c>
    </row>
    <row r="1011" spans="2:13" x14ac:dyDescent="0.2">
      <c r="B1011" s="7">
        <v>41488</v>
      </c>
      <c r="C1011" s="18">
        <v>3.9980000000000002</v>
      </c>
      <c r="D1011" s="6">
        <f t="shared" si="40"/>
        <v>45250.963200000006</v>
      </c>
      <c r="E1011" s="6">
        <f t="shared" si="40"/>
        <v>16960.47552</v>
      </c>
      <c r="F1011" s="6">
        <f t="shared" si="40"/>
        <v>35302.65984</v>
      </c>
      <c r="G1011" s="6">
        <f t="shared" si="40"/>
        <v>54266.613120000009</v>
      </c>
      <c r="H1011" s="6">
        <f t="shared" si="40"/>
        <v>36649.825919999996</v>
      </c>
      <c r="I1011" s="6">
        <f t="shared" si="40"/>
        <v>86322.257280000005</v>
      </c>
      <c r="J1011" s="6">
        <f t="shared" si="40"/>
        <v>25285.271040000003</v>
      </c>
      <c r="K1011" s="6">
        <f t="shared" si="40"/>
        <v>8739.3081600000005</v>
      </c>
      <c r="L1011" s="6">
        <f t="shared" si="40"/>
        <v>10673.700480000001</v>
      </c>
      <c r="M1011" s="8">
        <f t="shared" si="40"/>
        <v>26045.210880000006</v>
      </c>
    </row>
    <row r="1012" spans="2:13" x14ac:dyDescent="0.2">
      <c r="B1012" s="7">
        <v>41489</v>
      </c>
      <c r="C1012" s="18">
        <v>3.4020000000000001</v>
      </c>
      <c r="D1012" s="6">
        <f t="shared" si="40"/>
        <v>38505.196800000005</v>
      </c>
      <c r="E1012" s="6">
        <f t="shared" si="40"/>
        <v>14432.100479999999</v>
      </c>
      <c r="F1012" s="6">
        <f t="shared" si="40"/>
        <v>30039.932160000004</v>
      </c>
      <c r="G1012" s="6">
        <f t="shared" si="40"/>
        <v>46176.842880000004</v>
      </c>
      <c r="H1012" s="6">
        <f t="shared" si="40"/>
        <v>31186.270079999998</v>
      </c>
      <c r="I1012" s="6">
        <f t="shared" si="40"/>
        <v>73453.806719999993</v>
      </c>
      <c r="J1012" s="6">
        <f t="shared" si="40"/>
        <v>21515.880959999999</v>
      </c>
      <c r="K1012" s="6">
        <f t="shared" si="40"/>
        <v>7436.4998399999995</v>
      </c>
      <c r="L1012" s="6">
        <f t="shared" si="40"/>
        <v>9082.5235200000006</v>
      </c>
      <c r="M1012" s="8">
        <f t="shared" si="40"/>
        <v>22162.53312</v>
      </c>
    </row>
    <row r="1013" spans="2:13" x14ac:dyDescent="0.2">
      <c r="B1013" s="7">
        <v>41490</v>
      </c>
      <c r="C1013" s="18">
        <v>3.0819999999999999</v>
      </c>
      <c r="D1013" s="6">
        <f t="shared" si="40"/>
        <v>34883.308799999992</v>
      </c>
      <c r="E1013" s="6">
        <f t="shared" si="40"/>
        <v>13074.583679999998</v>
      </c>
      <c r="F1013" s="6">
        <f t="shared" si="40"/>
        <v>27214.306560000001</v>
      </c>
      <c r="G1013" s="6">
        <f t="shared" si="40"/>
        <v>41833.342080000002</v>
      </c>
      <c r="H1013" s="6">
        <f t="shared" si="40"/>
        <v>28252.817279999996</v>
      </c>
      <c r="I1013" s="6">
        <f t="shared" si="40"/>
        <v>66544.571519999983</v>
      </c>
      <c r="J1013" s="6">
        <f t="shared" si="40"/>
        <v>19492.047360000004</v>
      </c>
      <c r="K1013" s="6">
        <f t="shared" si="40"/>
        <v>6737.005439999999</v>
      </c>
      <c r="L1013" s="6">
        <f t="shared" si="40"/>
        <v>8228.2003199999999</v>
      </c>
      <c r="M1013" s="8">
        <f t="shared" si="40"/>
        <v>20077.873919999998</v>
      </c>
    </row>
    <row r="1014" spans="2:13" x14ac:dyDescent="0.2">
      <c r="B1014" s="7">
        <v>41491</v>
      </c>
      <c r="C1014" s="18">
        <v>2.863</v>
      </c>
      <c r="D1014" s="6">
        <f t="shared" si="40"/>
        <v>32404.579199999993</v>
      </c>
      <c r="E1014" s="6">
        <f t="shared" si="40"/>
        <v>12145.53312</v>
      </c>
      <c r="F1014" s="6">
        <f t="shared" si="40"/>
        <v>25280.519039999999</v>
      </c>
      <c r="G1014" s="6">
        <f t="shared" si="40"/>
        <v>38860.758719999998</v>
      </c>
      <c r="H1014" s="6">
        <f t="shared" si="40"/>
        <v>26245.235520000002</v>
      </c>
      <c r="I1014" s="6">
        <f t="shared" si="40"/>
        <v>61816.063679999999</v>
      </c>
      <c r="J1014" s="6">
        <f t="shared" si="40"/>
        <v>18106.986240000002</v>
      </c>
      <c r="K1014" s="6">
        <f t="shared" si="40"/>
        <v>6258.2889600000008</v>
      </c>
      <c r="L1014" s="6">
        <f t="shared" si="40"/>
        <v>7643.5228799999995</v>
      </c>
      <c r="M1014" s="8">
        <f t="shared" si="40"/>
        <v>18651.185279999998</v>
      </c>
    </row>
    <row r="1015" spans="2:13" x14ac:dyDescent="0.2">
      <c r="B1015" s="7">
        <v>41492</v>
      </c>
      <c r="C1015" s="18">
        <v>2.7029999999999998</v>
      </c>
      <c r="D1015" s="6">
        <f t="shared" si="40"/>
        <v>30593.635199999997</v>
      </c>
      <c r="E1015" s="6">
        <f t="shared" si="40"/>
        <v>11466.774720000001</v>
      </c>
      <c r="F1015" s="6">
        <f t="shared" si="40"/>
        <v>23867.70624</v>
      </c>
      <c r="G1015" s="6">
        <f t="shared" si="40"/>
        <v>36689.008320000001</v>
      </c>
      <c r="H1015" s="6">
        <f t="shared" si="40"/>
        <v>24778.509119999995</v>
      </c>
      <c r="I1015" s="6">
        <f t="shared" si="40"/>
        <v>58361.446079999994</v>
      </c>
      <c r="J1015" s="6">
        <f t="shared" si="40"/>
        <v>17095.069439999999</v>
      </c>
      <c r="K1015" s="6">
        <f t="shared" si="40"/>
        <v>5908.5417599999982</v>
      </c>
      <c r="L1015" s="6">
        <f t="shared" si="40"/>
        <v>7216.3612799999992</v>
      </c>
      <c r="M1015" s="8">
        <f t="shared" si="40"/>
        <v>17608.855680000001</v>
      </c>
    </row>
    <row r="1016" spans="2:13" x14ac:dyDescent="0.2">
      <c r="B1016" s="7">
        <v>41493</v>
      </c>
      <c r="C1016" s="18">
        <v>2.573</v>
      </c>
      <c r="D1016" s="6">
        <f t="shared" si="40"/>
        <v>29122.243199999997</v>
      </c>
      <c r="E1016" s="6">
        <f t="shared" si="40"/>
        <v>10915.283519999999</v>
      </c>
      <c r="F1016" s="6">
        <f t="shared" si="40"/>
        <v>22719.795840000002</v>
      </c>
      <c r="G1016" s="6">
        <f t="shared" si="40"/>
        <v>34924.46112</v>
      </c>
      <c r="H1016" s="6">
        <f t="shared" si="40"/>
        <v>23586.793919999996</v>
      </c>
      <c r="I1016" s="6">
        <f t="shared" si="40"/>
        <v>55554.569279999996</v>
      </c>
      <c r="J1016" s="6">
        <f t="shared" si="40"/>
        <v>16272.88704</v>
      </c>
      <c r="K1016" s="6">
        <f t="shared" si="40"/>
        <v>5624.372159999999</v>
      </c>
      <c r="L1016" s="6">
        <f t="shared" si="40"/>
        <v>6869.2924800000001</v>
      </c>
      <c r="M1016" s="8">
        <f t="shared" si="40"/>
        <v>16761.962880000003</v>
      </c>
    </row>
    <row r="1017" spans="2:13" x14ac:dyDescent="0.2">
      <c r="B1017" s="7">
        <v>41494</v>
      </c>
      <c r="C1017" s="18">
        <v>2.9660000000000002</v>
      </c>
      <c r="D1017" s="6">
        <f t="shared" si="40"/>
        <v>33570.374400000001</v>
      </c>
      <c r="E1017" s="6">
        <f t="shared" si="40"/>
        <v>12582.483840000003</v>
      </c>
      <c r="F1017" s="6">
        <f t="shared" si="40"/>
        <v>26190.01728</v>
      </c>
      <c r="G1017" s="6">
        <f t="shared" si="40"/>
        <v>40258.823040000003</v>
      </c>
      <c r="H1017" s="6">
        <f t="shared" si="40"/>
        <v>27189.440640000001</v>
      </c>
      <c r="I1017" s="6">
        <f t="shared" si="40"/>
        <v>64039.973760000001</v>
      </c>
      <c r="J1017" s="6">
        <f t="shared" si="40"/>
        <v>18758.407680000004</v>
      </c>
      <c r="K1017" s="6">
        <f t="shared" si="40"/>
        <v>6483.438720000001</v>
      </c>
      <c r="L1017" s="6">
        <f t="shared" si="40"/>
        <v>7918.5081599999985</v>
      </c>
      <c r="M1017" s="8">
        <f t="shared" si="40"/>
        <v>19322.184959999999</v>
      </c>
    </row>
    <row r="1018" spans="2:13" x14ac:dyDescent="0.2">
      <c r="B1018" s="7">
        <v>41495</v>
      </c>
      <c r="C1018" s="18">
        <v>3.1890000000000001</v>
      </c>
      <c r="D1018" s="6">
        <f t="shared" si="40"/>
        <v>36094.3776</v>
      </c>
      <c r="E1018" s="6">
        <f t="shared" si="40"/>
        <v>13528.503360000001</v>
      </c>
      <c r="F1018" s="6">
        <f t="shared" si="40"/>
        <v>28159.125120000001</v>
      </c>
      <c r="G1018" s="6">
        <f t="shared" si="40"/>
        <v>43285.70016</v>
      </c>
      <c r="H1018" s="6">
        <f t="shared" si="40"/>
        <v>29233.690559999999</v>
      </c>
      <c r="I1018" s="6">
        <f t="shared" si="40"/>
        <v>68854.847039999993</v>
      </c>
      <c r="J1018" s="6">
        <f t="shared" si="40"/>
        <v>20168.76672</v>
      </c>
      <c r="K1018" s="6">
        <f t="shared" si="40"/>
        <v>6970.8988799999988</v>
      </c>
      <c r="L1018" s="6">
        <f t="shared" si="40"/>
        <v>8513.8646399999998</v>
      </c>
      <c r="M1018" s="8">
        <f t="shared" si="40"/>
        <v>20774.931839999997</v>
      </c>
    </row>
    <row r="1019" spans="2:13" x14ac:dyDescent="0.2">
      <c r="B1019" s="7">
        <v>41496</v>
      </c>
      <c r="C1019" s="18">
        <v>2.9380000000000002</v>
      </c>
      <c r="D1019" s="6">
        <f t="shared" si="40"/>
        <v>33253.459200000005</v>
      </c>
      <c r="E1019" s="6">
        <f t="shared" si="40"/>
        <v>12463.701120000002</v>
      </c>
      <c r="F1019" s="6">
        <f t="shared" si="40"/>
        <v>25942.77504</v>
      </c>
      <c r="G1019" s="6">
        <f t="shared" si="40"/>
        <v>39878.766720000007</v>
      </c>
      <c r="H1019" s="6">
        <f t="shared" si="40"/>
        <v>26932.76352</v>
      </c>
      <c r="I1019" s="6">
        <f t="shared" si="40"/>
        <v>63435.415679999998</v>
      </c>
      <c r="J1019" s="6">
        <f t="shared" si="40"/>
        <v>18581.322240000005</v>
      </c>
      <c r="K1019" s="6">
        <f t="shared" si="40"/>
        <v>6422.2329599999994</v>
      </c>
      <c r="L1019" s="6">
        <f t="shared" si="40"/>
        <v>7843.7548799999986</v>
      </c>
      <c r="M1019" s="8">
        <f t="shared" si="40"/>
        <v>19139.777280000002</v>
      </c>
    </row>
    <row r="1020" spans="2:13" x14ac:dyDescent="0.2">
      <c r="B1020" s="7">
        <v>41497</v>
      </c>
      <c r="C1020" s="18">
        <v>2.7330000000000001</v>
      </c>
      <c r="D1020" s="6">
        <f t="shared" si="40"/>
        <v>30933.1872</v>
      </c>
      <c r="E1020" s="6">
        <f t="shared" si="40"/>
        <v>11594.04192</v>
      </c>
      <c r="F1020" s="6">
        <f t="shared" si="40"/>
        <v>24132.608640000002</v>
      </c>
      <c r="G1020" s="6">
        <f t="shared" si="40"/>
        <v>37096.211520000004</v>
      </c>
      <c r="H1020" s="6">
        <f t="shared" si="40"/>
        <v>25053.520319999996</v>
      </c>
      <c r="I1020" s="6">
        <f t="shared" si="40"/>
        <v>59009.186880000001</v>
      </c>
      <c r="J1020" s="6">
        <f t="shared" si="40"/>
        <v>17284.803840000004</v>
      </c>
      <c r="K1020" s="6">
        <f t="shared" si="40"/>
        <v>5974.1193599999997</v>
      </c>
      <c r="L1020" s="6">
        <f t="shared" si="40"/>
        <v>7296.4540800000004</v>
      </c>
      <c r="M1020" s="8">
        <f t="shared" si="40"/>
        <v>17804.292480000004</v>
      </c>
    </row>
    <row r="1021" spans="2:13" x14ac:dyDescent="0.2">
      <c r="B1021" s="7">
        <v>41498</v>
      </c>
      <c r="C1021" s="18">
        <v>2.5609999999999999</v>
      </c>
      <c r="D1021" s="6">
        <f t="shared" si="40"/>
        <v>28986.422399999996</v>
      </c>
      <c r="E1021" s="6">
        <f t="shared" si="40"/>
        <v>10864.376639999999</v>
      </c>
      <c r="F1021" s="6">
        <f t="shared" si="40"/>
        <v>22613.834880000002</v>
      </c>
      <c r="G1021" s="6">
        <f t="shared" si="40"/>
        <v>34761.579839999999</v>
      </c>
      <c r="H1021" s="6">
        <f t="shared" si="40"/>
        <v>23476.789439999997</v>
      </c>
      <c r="I1021" s="6">
        <f t="shared" si="40"/>
        <v>55295.472959999992</v>
      </c>
      <c r="J1021" s="6">
        <f t="shared" si="40"/>
        <v>16196.993280000001</v>
      </c>
      <c r="K1021" s="6">
        <f t="shared" si="40"/>
        <v>5598.1411199999993</v>
      </c>
      <c r="L1021" s="6">
        <f t="shared" si="40"/>
        <v>6837.2553599999992</v>
      </c>
      <c r="M1021" s="8">
        <f t="shared" si="40"/>
        <v>16683.78816</v>
      </c>
    </row>
    <row r="1022" spans="2:13" x14ac:dyDescent="0.2">
      <c r="B1022" s="7">
        <v>41499</v>
      </c>
      <c r="C1022" s="18">
        <v>9.125</v>
      </c>
      <c r="D1022" s="6">
        <f t="shared" si="40"/>
        <v>103280.39999999998</v>
      </c>
      <c r="E1022" s="6">
        <f t="shared" si="40"/>
        <v>38710.44</v>
      </c>
      <c r="F1022" s="6">
        <f t="shared" si="40"/>
        <v>80574.48000000001</v>
      </c>
      <c r="G1022" s="6">
        <f t="shared" si="40"/>
        <v>123857.64000000001</v>
      </c>
      <c r="H1022" s="6">
        <f t="shared" si="40"/>
        <v>83649.240000000005</v>
      </c>
      <c r="I1022" s="6">
        <f t="shared" si="40"/>
        <v>197021.16</v>
      </c>
      <c r="J1022" s="6">
        <f t="shared" si="40"/>
        <v>57710.879999999997</v>
      </c>
      <c r="K1022" s="6">
        <f t="shared" si="40"/>
        <v>19946.519999999997</v>
      </c>
      <c r="L1022" s="6">
        <f t="shared" si="40"/>
        <v>24361.56</v>
      </c>
      <c r="M1022" s="8">
        <f t="shared" si="40"/>
        <v>59445.359999999993</v>
      </c>
    </row>
    <row r="1023" spans="2:13" x14ac:dyDescent="0.2">
      <c r="B1023" s="7">
        <v>41500</v>
      </c>
      <c r="C1023" s="18">
        <v>27.669</v>
      </c>
      <c r="D1023" s="6">
        <f t="shared" si="40"/>
        <v>313168.80960000004</v>
      </c>
      <c r="E1023" s="6">
        <f t="shared" si="40"/>
        <v>117378.53856000003</v>
      </c>
      <c r="F1023" s="6">
        <f t="shared" si="40"/>
        <v>244319.48352000007</v>
      </c>
      <c r="G1023" s="6">
        <f t="shared" si="40"/>
        <v>375563.51136</v>
      </c>
      <c r="H1023" s="6">
        <f t="shared" si="40"/>
        <v>253642.82975999999</v>
      </c>
      <c r="I1023" s="6">
        <f t="shared" si="40"/>
        <v>597411.33984000003</v>
      </c>
      <c r="J1023" s="6">
        <f t="shared" si="40"/>
        <v>174992.03711999996</v>
      </c>
      <c r="K1023" s="6">
        <f t="shared" si="40"/>
        <v>60482.220479999996</v>
      </c>
      <c r="L1023" s="6">
        <f t="shared" si="40"/>
        <v>73869.589439999996</v>
      </c>
      <c r="M1023" s="8">
        <f t="shared" si="40"/>
        <v>180251.36064</v>
      </c>
    </row>
    <row r="1024" spans="2:13" x14ac:dyDescent="0.2">
      <c r="B1024" s="7">
        <v>41501</v>
      </c>
      <c r="C1024" s="18">
        <v>22.777999999999999</v>
      </c>
      <c r="D1024" s="6">
        <f t="shared" si="40"/>
        <v>257810.51519999999</v>
      </c>
      <c r="E1024" s="6">
        <f t="shared" si="40"/>
        <v>96629.742719999995</v>
      </c>
      <c r="F1024" s="6">
        <f t="shared" si="40"/>
        <v>201131.56224</v>
      </c>
      <c r="G1024" s="6">
        <f t="shared" si="40"/>
        <v>309175.81631999998</v>
      </c>
      <c r="H1024" s="6">
        <f t="shared" si="40"/>
        <v>208806.83711999998</v>
      </c>
      <c r="I1024" s="6">
        <f t="shared" si="40"/>
        <v>491807.99807999993</v>
      </c>
      <c r="J1024" s="6">
        <f t="shared" si="40"/>
        <v>144059.00544000001</v>
      </c>
      <c r="K1024" s="6">
        <f t="shared" si="40"/>
        <v>49790.885760000005</v>
      </c>
      <c r="L1024" s="6">
        <f t="shared" si="40"/>
        <v>60811.793279999998</v>
      </c>
      <c r="M1024" s="8">
        <f t="shared" si="40"/>
        <v>148388.64767999999</v>
      </c>
    </row>
    <row r="1025" spans="2:13" x14ac:dyDescent="0.2">
      <c r="B1025" s="7">
        <v>41502</v>
      </c>
      <c r="C1025" s="18">
        <v>29.721</v>
      </c>
      <c r="D1025" s="6">
        <f t="shared" si="40"/>
        <v>336394.16639999999</v>
      </c>
      <c r="E1025" s="6">
        <f t="shared" si="40"/>
        <v>126083.61504</v>
      </c>
      <c r="F1025" s="6">
        <f t="shared" si="40"/>
        <v>262438.80767999997</v>
      </c>
      <c r="G1025" s="6">
        <f t="shared" si="40"/>
        <v>403416.21024000004</v>
      </c>
      <c r="H1025" s="6">
        <f t="shared" si="40"/>
        <v>272453.59584000002</v>
      </c>
      <c r="I1025" s="6">
        <f t="shared" si="40"/>
        <v>641716.8105599999</v>
      </c>
      <c r="J1025" s="6">
        <f t="shared" si="40"/>
        <v>187969.87008000002</v>
      </c>
      <c r="K1025" s="6">
        <f t="shared" si="40"/>
        <v>64967.728320000002</v>
      </c>
      <c r="L1025" s="6">
        <f t="shared" si="40"/>
        <v>79347.936959999992</v>
      </c>
      <c r="M1025" s="8">
        <f t="shared" si="40"/>
        <v>193619.23775999996</v>
      </c>
    </row>
    <row r="1026" spans="2:13" x14ac:dyDescent="0.2">
      <c r="B1026" s="7">
        <v>41503</v>
      </c>
      <c r="C1026" s="18">
        <v>28.379000000000001</v>
      </c>
      <c r="D1026" s="6">
        <f t="shared" si="40"/>
        <v>321204.87359999999</v>
      </c>
      <c r="E1026" s="6">
        <f t="shared" si="40"/>
        <v>120390.52896</v>
      </c>
      <c r="F1026" s="6">
        <f t="shared" si="40"/>
        <v>250588.84032000002</v>
      </c>
      <c r="G1026" s="6">
        <f t="shared" si="40"/>
        <v>385200.65376000002</v>
      </c>
      <c r="H1026" s="6">
        <f t="shared" si="40"/>
        <v>260151.42815999995</v>
      </c>
      <c r="I1026" s="6">
        <f t="shared" si="40"/>
        <v>612741.20544000005</v>
      </c>
      <c r="J1026" s="6">
        <f t="shared" si="40"/>
        <v>179482.41792000001</v>
      </c>
      <c r="K1026" s="6">
        <f t="shared" si="40"/>
        <v>62034.223679999996</v>
      </c>
      <c r="L1026" s="6">
        <f t="shared" si="40"/>
        <v>75765.119040000005</v>
      </c>
      <c r="M1026" s="8">
        <f t="shared" si="40"/>
        <v>184876.69824</v>
      </c>
    </row>
    <row r="1027" spans="2:13" x14ac:dyDescent="0.2">
      <c r="B1027" s="7">
        <v>41504</v>
      </c>
      <c r="C1027" s="18">
        <v>26.786999999999999</v>
      </c>
      <c r="D1027" s="6">
        <f t="shared" si="40"/>
        <v>303185.98080000002</v>
      </c>
      <c r="E1027" s="6">
        <f t="shared" si="40"/>
        <v>113636.88287999999</v>
      </c>
      <c r="F1027" s="6">
        <f t="shared" si="40"/>
        <v>236531.35295999999</v>
      </c>
      <c r="G1027" s="6">
        <f t="shared" si="40"/>
        <v>363591.73728</v>
      </c>
      <c r="H1027" s="6">
        <f t="shared" si="40"/>
        <v>245557.50047999996</v>
      </c>
      <c r="I1027" s="6">
        <f t="shared" si="40"/>
        <v>578367.76031999988</v>
      </c>
      <c r="J1027" s="6">
        <f t="shared" si="40"/>
        <v>169413.84576000003</v>
      </c>
      <c r="K1027" s="6">
        <f t="shared" si="40"/>
        <v>58554.239039999993</v>
      </c>
      <c r="L1027" s="6">
        <f t="shared" si="40"/>
        <v>71514.861120000001</v>
      </c>
      <c r="M1027" s="8">
        <f t="shared" si="40"/>
        <v>174505.51871999996</v>
      </c>
    </row>
    <row r="1028" spans="2:13" x14ac:dyDescent="0.2">
      <c r="B1028" s="7">
        <v>41505</v>
      </c>
      <c r="C1028" s="18">
        <v>15.77</v>
      </c>
      <c r="D1028" s="6">
        <f t="shared" si="40"/>
        <v>178491.16800000001</v>
      </c>
      <c r="E1028" s="6">
        <f t="shared" si="40"/>
        <v>66900.124800000005</v>
      </c>
      <c r="F1028" s="6">
        <f t="shared" si="40"/>
        <v>139250.3616</v>
      </c>
      <c r="G1028" s="6">
        <f t="shared" ref="F1028:M1059" si="41">$C1028*G$5*24*3600/100</f>
        <v>214053.1488</v>
      </c>
      <c r="H1028" s="6">
        <f t="shared" si="41"/>
        <v>144564.22079999998</v>
      </c>
      <c r="I1028" s="6">
        <f t="shared" si="41"/>
        <v>340495.74719999998</v>
      </c>
      <c r="J1028" s="6">
        <f t="shared" si="41"/>
        <v>99737.049600000013</v>
      </c>
      <c r="K1028" s="6">
        <f t="shared" si="41"/>
        <v>34471.958399999989</v>
      </c>
      <c r="L1028" s="6">
        <f t="shared" si="41"/>
        <v>42102.115199999993</v>
      </c>
      <c r="M1028" s="8">
        <f t="shared" si="41"/>
        <v>102734.61119999998</v>
      </c>
    </row>
    <row r="1029" spans="2:13" x14ac:dyDescent="0.2">
      <c r="B1029" s="7">
        <v>41506</v>
      </c>
      <c r="C1029" s="18">
        <v>9.7460000000000004</v>
      </c>
      <c r="D1029" s="6">
        <f t="shared" ref="D1029:M1079" si="42">$C1029*D$5*24*3600/100</f>
        <v>110309.12640000001</v>
      </c>
      <c r="E1029" s="6">
        <f t="shared" si="42"/>
        <v>41344.871040000005</v>
      </c>
      <c r="F1029" s="6">
        <f t="shared" si="41"/>
        <v>86057.95968</v>
      </c>
      <c r="G1029" s="6">
        <f t="shared" si="41"/>
        <v>132286.74624000001</v>
      </c>
      <c r="H1029" s="6">
        <f t="shared" si="41"/>
        <v>89341.971839999998</v>
      </c>
      <c r="I1029" s="6">
        <f t="shared" si="41"/>
        <v>210429.39456000002</v>
      </c>
      <c r="J1029" s="6">
        <f t="shared" si="41"/>
        <v>61638.382080000003</v>
      </c>
      <c r="K1029" s="6">
        <f t="shared" si="41"/>
        <v>21303.976319999998</v>
      </c>
      <c r="L1029" s="6">
        <f t="shared" si="41"/>
        <v>26019.480960000001</v>
      </c>
      <c r="M1029" s="8">
        <f t="shared" si="41"/>
        <v>63490.901760000001</v>
      </c>
    </row>
    <row r="1030" spans="2:13" x14ac:dyDescent="0.2">
      <c r="B1030" s="7">
        <v>41507</v>
      </c>
      <c r="C1030" s="18">
        <v>10.507999999999999</v>
      </c>
      <c r="D1030" s="6">
        <f t="shared" si="42"/>
        <v>118933.74719999998</v>
      </c>
      <c r="E1030" s="6">
        <f t="shared" si="42"/>
        <v>44577.457919999993</v>
      </c>
      <c r="F1030" s="6">
        <f t="shared" si="41"/>
        <v>92786.480639999994</v>
      </c>
      <c r="G1030" s="6">
        <f t="shared" si="41"/>
        <v>142629.70752</v>
      </c>
      <c r="H1030" s="6">
        <f t="shared" si="41"/>
        <v>96327.256319999986</v>
      </c>
      <c r="I1030" s="6">
        <f t="shared" si="41"/>
        <v>226882.01087999993</v>
      </c>
      <c r="J1030" s="6">
        <f t="shared" si="41"/>
        <v>66457.635840000003</v>
      </c>
      <c r="K1030" s="6">
        <f t="shared" si="41"/>
        <v>22969.647359999995</v>
      </c>
      <c r="L1030" s="6">
        <f t="shared" si="41"/>
        <v>28053.838079999998</v>
      </c>
      <c r="M1030" s="8">
        <f t="shared" si="41"/>
        <v>68454.996479999987</v>
      </c>
    </row>
    <row r="1031" spans="2:13" x14ac:dyDescent="0.2">
      <c r="B1031" s="7">
        <v>41508</v>
      </c>
      <c r="C1031" s="18">
        <v>19.451000000000001</v>
      </c>
      <c r="D1031" s="6">
        <f t="shared" si="42"/>
        <v>220154.19839999999</v>
      </c>
      <c r="E1031" s="6">
        <f t="shared" si="42"/>
        <v>82515.810240000006</v>
      </c>
      <c r="F1031" s="6">
        <f t="shared" si="41"/>
        <v>171753.88608000003</v>
      </c>
      <c r="G1031" s="6">
        <f t="shared" si="41"/>
        <v>264016.98144000006</v>
      </c>
      <c r="H1031" s="6">
        <f t="shared" si="41"/>
        <v>178308.09504000001</v>
      </c>
      <c r="I1031" s="6">
        <f t="shared" si="41"/>
        <v>419973.54335999995</v>
      </c>
      <c r="J1031" s="6">
        <f t="shared" si="41"/>
        <v>123017.46048000002</v>
      </c>
      <c r="K1031" s="6">
        <f t="shared" si="41"/>
        <v>42518.329920000004</v>
      </c>
      <c r="L1031" s="6">
        <f t="shared" si="41"/>
        <v>51929.501759999999</v>
      </c>
      <c r="M1031" s="8">
        <f t="shared" si="41"/>
        <v>126714.70656000002</v>
      </c>
    </row>
    <row r="1032" spans="2:13" x14ac:dyDescent="0.2">
      <c r="B1032" s="7">
        <v>41509</v>
      </c>
      <c r="C1032" s="18">
        <v>11.035</v>
      </c>
      <c r="D1032" s="6">
        <f t="shared" si="42"/>
        <v>124898.54400000002</v>
      </c>
      <c r="E1032" s="6">
        <f t="shared" si="42"/>
        <v>46813.118400000007</v>
      </c>
      <c r="F1032" s="6">
        <f t="shared" si="41"/>
        <v>97439.93280000001</v>
      </c>
      <c r="G1032" s="6">
        <f t="shared" si="41"/>
        <v>149782.91040000002</v>
      </c>
      <c r="H1032" s="6">
        <f t="shared" si="41"/>
        <v>101158.28640000001</v>
      </c>
      <c r="I1032" s="6">
        <f t="shared" si="41"/>
        <v>238260.65759999998</v>
      </c>
      <c r="J1032" s="6">
        <f t="shared" si="41"/>
        <v>69790.636799999993</v>
      </c>
      <c r="K1032" s="6">
        <f t="shared" si="41"/>
        <v>24121.627200000003</v>
      </c>
      <c r="L1032" s="6">
        <f t="shared" si="41"/>
        <v>29460.801599999995</v>
      </c>
      <c r="M1032" s="8">
        <f t="shared" si="41"/>
        <v>71888.169599999994</v>
      </c>
    </row>
    <row r="1033" spans="2:13" x14ac:dyDescent="0.2">
      <c r="B1033" s="7">
        <v>41510</v>
      </c>
      <c r="C1033" s="18">
        <v>7.6820000000000004</v>
      </c>
      <c r="D1033" s="6">
        <f t="shared" si="42"/>
        <v>86947.948800000013</v>
      </c>
      <c r="E1033" s="6">
        <f t="shared" si="42"/>
        <v>32588.88768</v>
      </c>
      <c r="F1033" s="6">
        <f t="shared" si="41"/>
        <v>67832.674559999999</v>
      </c>
      <c r="G1033" s="6">
        <f t="shared" si="41"/>
        <v>104271.16608000001</v>
      </c>
      <c r="H1033" s="6">
        <f t="shared" si="41"/>
        <v>70421.201280000008</v>
      </c>
      <c r="I1033" s="6">
        <f t="shared" si="41"/>
        <v>165864.82751999999</v>
      </c>
      <c r="J1033" s="6">
        <f t="shared" si="41"/>
        <v>48584.655360000012</v>
      </c>
      <c r="K1033" s="6">
        <f t="shared" si="41"/>
        <v>16792.237440000001</v>
      </c>
      <c r="L1033" s="6">
        <f t="shared" si="41"/>
        <v>20509.096320000001</v>
      </c>
      <c r="M1033" s="8">
        <f t="shared" si="41"/>
        <v>50044.849919999993</v>
      </c>
    </row>
    <row r="1034" spans="2:13" x14ac:dyDescent="0.2">
      <c r="B1034" s="7">
        <v>41511</v>
      </c>
      <c r="C1034" s="18">
        <v>6.3609999999999998</v>
      </c>
      <c r="D1034" s="6">
        <f t="shared" si="42"/>
        <v>71996.342400000009</v>
      </c>
      <c r="E1034" s="6">
        <f t="shared" si="42"/>
        <v>26984.888640000001</v>
      </c>
      <c r="F1034" s="6">
        <f t="shared" si="41"/>
        <v>56168.138880000006</v>
      </c>
      <c r="G1034" s="6">
        <f t="shared" si="41"/>
        <v>86340.651840000006</v>
      </c>
      <c r="H1034" s="6">
        <f t="shared" si="41"/>
        <v>58311.541439999994</v>
      </c>
      <c r="I1034" s="6">
        <f t="shared" si="41"/>
        <v>137342.64095999999</v>
      </c>
      <c r="J1034" s="6">
        <f t="shared" si="41"/>
        <v>40230.01728</v>
      </c>
      <c r="K1034" s="6">
        <f t="shared" si="41"/>
        <v>13904.637119999998</v>
      </c>
      <c r="L1034" s="6">
        <f t="shared" si="41"/>
        <v>16982.343359999995</v>
      </c>
      <c r="M1034" s="8">
        <f t="shared" si="41"/>
        <v>41439.116159999998</v>
      </c>
    </row>
    <row r="1035" spans="2:13" x14ac:dyDescent="0.2">
      <c r="B1035" s="7">
        <v>41512</v>
      </c>
      <c r="C1035" s="18">
        <v>5.5529999999999999</v>
      </c>
      <c r="D1035" s="6">
        <f t="shared" si="42"/>
        <v>62851.075199999992</v>
      </c>
      <c r="E1035" s="6">
        <f t="shared" si="42"/>
        <v>23557.158719999999</v>
      </c>
      <c r="F1035" s="6">
        <f t="shared" si="41"/>
        <v>49033.434239999995</v>
      </c>
      <c r="G1035" s="6">
        <f t="shared" si="41"/>
        <v>75373.312320000012</v>
      </c>
      <c r="H1035" s="6">
        <f t="shared" si="41"/>
        <v>50904.573119999986</v>
      </c>
      <c r="I1035" s="6">
        <f t="shared" si="41"/>
        <v>119896.82207999998</v>
      </c>
      <c r="J1035" s="6">
        <f t="shared" si="41"/>
        <v>35119.837440000003</v>
      </c>
      <c r="K1035" s="6">
        <f t="shared" si="41"/>
        <v>12138.413759999999</v>
      </c>
      <c r="L1035" s="6">
        <f t="shared" si="41"/>
        <v>14825.177279999998</v>
      </c>
      <c r="M1035" s="8">
        <f t="shared" si="41"/>
        <v>36175.351679999992</v>
      </c>
    </row>
    <row r="1036" spans="2:13" x14ac:dyDescent="0.2">
      <c r="B1036" s="7">
        <v>41513</v>
      </c>
      <c r="C1036" s="18">
        <v>4.8650000000000002</v>
      </c>
      <c r="D1036" s="6">
        <f t="shared" si="42"/>
        <v>55064.016000000003</v>
      </c>
      <c r="E1036" s="6">
        <f t="shared" si="42"/>
        <v>20638.497599999999</v>
      </c>
      <c r="F1036" s="6">
        <f t="shared" si="41"/>
        <v>42958.339200000009</v>
      </c>
      <c r="G1036" s="6">
        <f t="shared" si="41"/>
        <v>66034.785600000017</v>
      </c>
      <c r="H1036" s="6">
        <f t="shared" si="41"/>
        <v>44597.649599999997</v>
      </c>
      <c r="I1036" s="6">
        <f t="shared" si="41"/>
        <v>105041.96639999999</v>
      </c>
      <c r="J1036" s="6">
        <f t="shared" si="41"/>
        <v>30768.5952</v>
      </c>
      <c r="K1036" s="6">
        <f t="shared" si="41"/>
        <v>10634.500799999998</v>
      </c>
      <c r="L1036" s="6">
        <f t="shared" si="41"/>
        <v>12988.3824</v>
      </c>
      <c r="M1036" s="8">
        <f t="shared" si="41"/>
        <v>31693.3344</v>
      </c>
    </row>
    <row r="1037" spans="2:13" x14ac:dyDescent="0.2">
      <c r="B1037" s="7">
        <v>41514</v>
      </c>
      <c r="C1037" s="18">
        <v>4.0570000000000004</v>
      </c>
      <c r="D1037" s="6">
        <f t="shared" si="42"/>
        <v>45918.748800000001</v>
      </c>
      <c r="E1037" s="6">
        <f t="shared" si="42"/>
        <v>17210.767680000001</v>
      </c>
      <c r="F1037" s="6">
        <f t="shared" si="41"/>
        <v>35823.634560000006</v>
      </c>
      <c r="G1037" s="6">
        <f t="shared" si="41"/>
        <v>55067.446080000002</v>
      </c>
      <c r="H1037" s="6">
        <f t="shared" si="41"/>
        <v>37190.681279999997</v>
      </c>
      <c r="I1037" s="6">
        <f t="shared" si="41"/>
        <v>87596.147519999999</v>
      </c>
      <c r="J1037" s="6">
        <f t="shared" si="41"/>
        <v>25658.415360000003</v>
      </c>
      <c r="K1037" s="6">
        <f t="shared" si="41"/>
        <v>8868.2774399999998</v>
      </c>
      <c r="L1037" s="6">
        <f t="shared" si="41"/>
        <v>10831.21632</v>
      </c>
      <c r="M1037" s="8">
        <f t="shared" si="41"/>
        <v>26429.569920000005</v>
      </c>
    </row>
    <row r="1038" spans="2:13" x14ac:dyDescent="0.2">
      <c r="B1038" s="7">
        <v>41515</v>
      </c>
      <c r="C1038" s="18">
        <v>27.039000000000001</v>
      </c>
      <c r="D1038" s="6">
        <f t="shared" si="42"/>
        <v>306038.21760000003</v>
      </c>
      <c r="E1038" s="6">
        <f t="shared" si="42"/>
        <v>114705.92736000002</v>
      </c>
      <c r="F1038" s="6">
        <f t="shared" si="41"/>
        <v>238756.53312000004</v>
      </c>
      <c r="G1038" s="6">
        <f t="shared" si="41"/>
        <v>367012.24416000006</v>
      </c>
      <c r="H1038" s="6">
        <f t="shared" si="41"/>
        <v>247867.59455999997</v>
      </c>
      <c r="I1038" s="6">
        <f t="shared" si="41"/>
        <v>583808.78304000001</v>
      </c>
      <c r="J1038" s="6">
        <f t="shared" si="41"/>
        <v>171007.61472000004</v>
      </c>
      <c r="K1038" s="6">
        <f t="shared" si="41"/>
        <v>59105.090880000003</v>
      </c>
      <c r="L1038" s="6">
        <f t="shared" si="41"/>
        <v>72187.640639999998</v>
      </c>
      <c r="M1038" s="8">
        <f t="shared" si="41"/>
        <v>176147.18784000003</v>
      </c>
    </row>
    <row r="1039" spans="2:13" x14ac:dyDescent="0.2">
      <c r="B1039" s="7">
        <v>41516</v>
      </c>
      <c r="C1039" s="18">
        <v>25.741</v>
      </c>
      <c r="D1039" s="6">
        <f t="shared" si="42"/>
        <v>291346.93439999997</v>
      </c>
      <c r="E1039" s="6">
        <f t="shared" si="42"/>
        <v>109199.49984</v>
      </c>
      <c r="F1039" s="6">
        <f t="shared" si="41"/>
        <v>227295.08927999996</v>
      </c>
      <c r="G1039" s="6">
        <f t="shared" si="41"/>
        <v>349393.91904000001</v>
      </c>
      <c r="H1039" s="6">
        <f t="shared" si="41"/>
        <v>235968.77663999997</v>
      </c>
      <c r="I1039" s="6">
        <f t="shared" si="41"/>
        <v>555783.19775999989</v>
      </c>
      <c r="J1039" s="6">
        <f t="shared" si="41"/>
        <v>162798.43968000001</v>
      </c>
      <c r="K1039" s="6">
        <f t="shared" si="41"/>
        <v>56267.76672</v>
      </c>
      <c r="L1039" s="6">
        <f t="shared" si="41"/>
        <v>68722.292159999997</v>
      </c>
      <c r="M1039" s="8">
        <f t="shared" si="41"/>
        <v>167691.28896000001</v>
      </c>
    </row>
    <row r="1040" spans="2:13" x14ac:dyDescent="0.2">
      <c r="B1040" s="7">
        <v>41517</v>
      </c>
      <c r="C1040" s="18">
        <v>25.629000000000001</v>
      </c>
      <c r="D1040" s="6">
        <f t="shared" si="42"/>
        <v>290079.27360000001</v>
      </c>
      <c r="E1040" s="6">
        <f t="shared" si="42"/>
        <v>108724.36895999999</v>
      </c>
      <c r="F1040" s="6">
        <f t="shared" si="41"/>
        <v>226306.12031999999</v>
      </c>
      <c r="G1040" s="6">
        <f t="shared" si="41"/>
        <v>347873.69375999999</v>
      </c>
      <c r="H1040" s="6">
        <f t="shared" si="41"/>
        <v>234942.06816</v>
      </c>
      <c r="I1040" s="6">
        <f t="shared" si="41"/>
        <v>553364.96543999994</v>
      </c>
      <c r="J1040" s="6">
        <f t="shared" si="41"/>
        <v>162090.09792</v>
      </c>
      <c r="K1040" s="6">
        <f t="shared" si="41"/>
        <v>56022.943679999997</v>
      </c>
      <c r="L1040" s="6">
        <f t="shared" si="41"/>
        <v>68423.279040000009</v>
      </c>
      <c r="M1040" s="8">
        <f t="shared" si="41"/>
        <v>166961.65824000002</v>
      </c>
    </row>
    <row r="1041" spans="2:13" x14ac:dyDescent="0.2">
      <c r="B1041" s="7">
        <v>41518</v>
      </c>
      <c r="C1041" s="18">
        <v>12.366</v>
      </c>
      <c r="D1041" s="6">
        <f t="shared" si="42"/>
        <v>139963.33439999999</v>
      </c>
      <c r="E1041" s="6">
        <f t="shared" si="42"/>
        <v>52459.539840000005</v>
      </c>
      <c r="F1041" s="6">
        <f t="shared" si="41"/>
        <v>109192.76928000001</v>
      </c>
      <c r="G1041" s="6">
        <f t="shared" si="41"/>
        <v>167849.15904</v>
      </c>
      <c r="H1041" s="6">
        <f t="shared" si="41"/>
        <v>113359.61664000001</v>
      </c>
      <c r="I1041" s="6">
        <f t="shared" si="41"/>
        <v>266998.75775999995</v>
      </c>
      <c r="J1041" s="6">
        <f t="shared" si="41"/>
        <v>78208.519679999998</v>
      </c>
      <c r="K1041" s="6">
        <f t="shared" si="41"/>
        <v>27031.086719999999</v>
      </c>
      <c r="L1041" s="6">
        <f t="shared" si="41"/>
        <v>33014.252159999996</v>
      </c>
      <c r="M1041" s="8">
        <f t="shared" si="41"/>
        <v>80559.048959999986</v>
      </c>
    </row>
    <row r="1042" spans="2:13" x14ac:dyDescent="0.2">
      <c r="B1042" s="7">
        <v>41519</v>
      </c>
      <c r="C1042" s="18">
        <v>8.1189999999999998</v>
      </c>
      <c r="D1042" s="6">
        <f t="shared" si="42"/>
        <v>91894.089599999992</v>
      </c>
      <c r="E1042" s="6">
        <f t="shared" si="42"/>
        <v>34442.74656</v>
      </c>
      <c r="F1042" s="6">
        <f t="shared" si="41"/>
        <v>71691.419519999996</v>
      </c>
      <c r="G1042" s="6">
        <f t="shared" si="41"/>
        <v>110202.75936000001</v>
      </c>
      <c r="H1042" s="6">
        <f t="shared" si="41"/>
        <v>74427.19776000001</v>
      </c>
      <c r="I1042" s="6">
        <f t="shared" si="41"/>
        <v>175300.25183999995</v>
      </c>
      <c r="J1042" s="6">
        <f t="shared" si="41"/>
        <v>51348.453119999998</v>
      </c>
      <c r="K1042" s="6">
        <f t="shared" si="41"/>
        <v>17747.484479999999</v>
      </c>
      <c r="L1042" s="6">
        <f t="shared" si="41"/>
        <v>21675.781439999999</v>
      </c>
      <c r="M1042" s="8">
        <f t="shared" si="41"/>
        <v>52891.712639999998</v>
      </c>
    </row>
    <row r="1043" spans="2:13" x14ac:dyDescent="0.2">
      <c r="B1043" s="7">
        <v>41520</v>
      </c>
      <c r="C1043" s="18">
        <v>5.1769999999999996</v>
      </c>
      <c r="D1043" s="6">
        <f t="shared" si="42"/>
        <v>58595.356799999994</v>
      </c>
      <c r="E1043" s="6">
        <f t="shared" si="42"/>
        <v>21962.076479999996</v>
      </c>
      <c r="F1043" s="6">
        <f t="shared" si="41"/>
        <v>45713.324160000004</v>
      </c>
      <c r="G1043" s="6">
        <f t="shared" si="41"/>
        <v>70269.698879999996</v>
      </c>
      <c r="H1043" s="6">
        <f t="shared" si="41"/>
        <v>47457.766080000001</v>
      </c>
      <c r="I1043" s="6">
        <f t="shared" si="41"/>
        <v>111778.47071999998</v>
      </c>
      <c r="J1043" s="6">
        <f t="shared" si="41"/>
        <v>32741.83296</v>
      </c>
      <c r="K1043" s="6">
        <f t="shared" si="41"/>
        <v>11316.507839999998</v>
      </c>
      <c r="L1043" s="6">
        <f t="shared" si="41"/>
        <v>13821.347519999996</v>
      </c>
      <c r="M1043" s="8">
        <f t="shared" si="41"/>
        <v>33725.877119999997</v>
      </c>
    </row>
    <row r="1044" spans="2:13" x14ac:dyDescent="0.2">
      <c r="B1044" s="7">
        <v>41521</v>
      </c>
      <c r="C1044" s="18">
        <v>4.3849999999999998</v>
      </c>
      <c r="D1044" s="6">
        <f t="shared" si="42"/>
        <v>49631.183999999994</v>
      </c>
      <c r="E1044" s="6">
        <f t="shared" si="42"/>
        <v>18602.222399999999</v>
      </c>
      <c r="F1044" s="6">
        <f t="shared" si="41"/>
        <v>38719.900799999996</v>
      </c>
      <c r="G1044" s="6">
        <f t="shared" si="41"/>
        <v>59519.534400000004</v>
      </c>
      <c r="H1044" s="6">
        <f t="shared" si="41"/>
        <v>40197.470399999998</v>
      </c>
      <c r="I1044" s="6">
        <f t="shared" si="41"/>
        <v>94678.113599999997</v>
      </c>
      <c r="J1044" s="6">
        <f t="shared" si="41"/>
        <v>27732.844799999999</v>
      </c>
      <c r="K1044" s="6">
        <f t="shared" si="41"/>
        <v>9585.2592000000004</v>
      </c>
      <c r="L1044" s="6">
        <f t="shared" si="41"/>
        <v>11706.897599999998</v>
      </c>
      <c r="M1044" s="8">
        <f t="shared" si="41"/>
        <v>28566.345600000001</v>
      </c>
    </row>
    <row r="1045" spans="2:13" x14ac:dyDescent="0.2">
      <c r="B1045" s="7">
        <v>41522</v>
      </c>
      <c r="C1045" s="18">
        <v>3.4860000000000002</v>
      </c>
      <c r="D1045" s="6">
        <f t="shared" si="42"/>
        <v>39455.9424</v>
      </c>
      <c r="E1045" s="6">
        <f t="shared" si="42"/>
        <v>14788.448640000001</v>
      </c>
      <c r="F1045" s="6">
        <f t="shared" si="41"/>
        <v>30781.658880000003</v>
      </c>
      <c r="G1045" s="6">
        <f t="shared" si="41"/>
        <v>47317.011840000006</v>
      </c>
      <c r="H1045" s="6">
        <f t="shared" si="41"/>
        <v>31956.301440000003</v>
      </c>
      <c r="I1045" s="6">
        <f t="shared" si="41"/>
        <v>75267.480960000001</v>
      </c>
      <c r="J1045" s="6">
        <f t="shared" si="41"/>
        <v>22047.137280000003</v>
      </c>
      <c r="K1045" s="6">
        <f t="shared" si="41"/>
        <v>7620.117119999999</v>
      </c>
      <c r="L1045" s="6">
        <f t="shared" si="41"/>
        <v>9306.7833599999994</v>
      </c>
      <c r="M1045" s="8">
        <f t="shared" si="41"/>
        <v>22709.756160000001</v>
      </c>
    </row>
    <row r="1046" spans="2:13" x14ac:dyDescent="0.2">
      <c r="B1046" s="7">
        <v>41523</v>
      </c>
      <c r="C1046" s="18">
        <v>2.875</v>
      </c>
      <c r="D1046" s="6">
        <f t="shared" si="42"/>
        <v>32540.400000000005</v>
      </c>
      <c r="E1046" s="6">
        <f t="shared" si="42"/>
        <v>12196.44</v>
      </c>
      <c r="F1046" s="6">
        <f t="shared" si="41"/>
        <v>25386.48</v>
      </c>
      <c r="G1046" s="6">
        <f t="shared" si="41"/>
        <v>39023.640000000007</v>
      </c>
      <c r="H1046" s="6">
        <f t="shared" si="41"/>
        <v>26355.239999999994</v>
      </c>
      <c r="I1046" s="6">
        <f t="shared" si="41"/>
        <v>62075.16</v>
      </c>
      <c r="J1046" s="6">
        <f t="shared" si="41"/>
        <v>18182.88</v>
      </c>
      <c r="K1046" s="6">
        <f t="shared" si="41"/>
        <v>6284.52</v>
      </c>
      <c r="L1046" s="6">
        <f t="shared" si="41"/>
        <v>7675.5599999999986</v>
      </c>
      <c r="M1046" s="8">
        <f t="shared" si="41"/>
        <v>18729.36</v>
      </c>
    </row>
    <row r="1047" spans="2:13" x14ac:dyDescent="0.2">
      <c r="B1047" s="7">
        <v>41524</v>
      </c>
      <c r="C1047" s="18">
        <v>2.464</v>
      </c>
      <c r="D1047" s="6">
        <f t="shared" si="42"/>
        <v>27888.537599999996</v>
      </c>
      <c r="E1047" s="6">
        <f t="shared" si="42"/>
        <v>10452.879359999999</v>
      </c>
      <c r="F1047" s="6">
        <f t="shared" si="41"/>
        <v>21757.317120000003</v>
      </c>
      <c r="G1047" s="6">
        <f t="shared" si="41"/>
        <v>33444.956160000002</v>
      </c>
      <c r="H1047" s="6">
        <f t="shared" si="41"/>
        <v>22587.58656</v>
      </c>
      <c r="I1047" s="6">
        <f t="shared" si="41"/>
        <v>53201.111040000003</v>
      </c>
      <c r="J1047" s="6">
        <f t="shared" si="41"/>
        <v>15583.518720000002</v>
      </c>
      <c r="K1047" s="6">
        <f t="shared" si="41"/>
        <v>5386.1068799999994</v>
      </c>
      <c r="L1047" s="6">
        <f t="shared" si="41"/>
        <v>6578.2886399999998</v>
      </c>
      <c r="M1047" s="8">
        <f t="shared" si="41"/>
        <v>16051.875840000001</v>
      </c>
    </row>
    <row r="1048" spans="2:13" x14ac:dyDescent="0.2">
      <c r="B1048" s="7">
        <v>41525</v>
      </c>
      <c r="C1048" s="18">
        <v>2.1259999999999999</v>
      </c>
      <c r="D1048" s="6">
        <f t="shared" si="42"/>
        <v>24062.918399999995</v>
      </c>
      <c r="E1048" s="6">
        <f t="shared" si="42"/>
        <v>9019.0022399999998</v>
      </c>
      <c r="F1048" s="6">
        <f t="shared" si="41"/>
        <v>18772.750079999998</v>
      </c>
      <c r="G1048" s="6">
        <f t="shared" si="41"/>
        <v>28857.133439999994</v>
      </c>
      <c r="H1048" s="6">
        <f t="shared" si="41"/>
        <v>19489.127039999996</v>
      </c>
      <c r="I1048" s="6">
        <f t="shared" si="41"/>
        <v>45903.231359999991</v>
      </c>
      <c r="J1048" s="6">
        <f t="shared" si="41"/>
        <v>13445.844479999998</v>
      </c>
      <c r="K1048" s="6">
        <f t="shared" si="41"/>
        <v>4647.2659199999989</v>
      </c>
      <c r="L1048" s="6">
        <f t="shared" si="41"/>
        <v>5675.9097599999986</v>
      </c>
      <c r="M1048" s="8">
        <f t="shared" si="41"/>
        <v>13849.95456</v>
      </c>
    </row>
    <row r="1049" spans="2:13" x14ac:dyDescent="0.2">
      <c r="B1049" s="7">
        <v>41526</v>
      </c>
      <c r="C1049" s="18">
        <v>1.899</v>
      </c>
      <c r="D1049" s="6">
        <f t="shared" si="42"/>
        <v>21493.641599999995</v>
      </c>
      <c r="E1049" s="6">
        <f t="shared" si="42"/>
        <v>8056.0137600000007</v>
      </c>
      <c r="F1049" s="6">
        <f t="shared" si="41"/>
        <v>16768.321920000002</v>
      </c>
      <c r="G1049" s="6">
        <f t="shared" si="41"/>
        <v>25775.96256</v>
      </c>
      <c r="H1049" s="6">
        <f t="shared" si="41"/>
        <v>17408.20896</v>
      </c>
      <c r="I1049" s="6">
        <f t="shared" si="41"/>
        <v>41001.992639999997</v>
      </c>
      <c r="J1049" s="6">
        <f t="shared" si="41"/>
        <v>12010.187520000001</v>
      </c>
      <c r="K1049" s="6">
        <f t="shared" si="41"/>
        <v>4151.0620799999997</v>
      </c>
      <c r="L1049" s="6">
        <f t="shared" si="41"/>
        <v>5069.8742399999992</v>
      </c>
      <c r="M1049" s="8">
        <f t="shared" si="41"/>
        <v>12371.149439999999</v>
      </c>
    </row>
    <row r="1050" spans="2:13" x14ac:dyDescent="0.2">
      <c r="B1050" s="7">
        <v>41527</v>
      </c>
      <c r="C1050" s="18">
        <v>1.7470000000000001</v>
      </c>
      <c r="D1050" s="6">
        <f t="shared" si="42"/>
        <v>19773.2448</v>
      </c>
      <c r="E1050" s="6">
        <f t="shared" si="42"/>
        <v>7411.1932800000013</v>
      </c>
      <c r="F1050" s="6">
        <f t="shared" si="41"/>
        <v>15426.14976</v>
      </c>
      <c r="G1050" s="6">
        <f t="shared" si="41"/>
        <v>23712.799680000004</v>
      </c>
      <c r="H1050" s="6">
        <f t="shared" si="41"/>
        <v>16014.818880000001</v>
      </c>
      <c r="I1050" s="6">
        <f t="shared" si="41"/>
        <v>37720.105919999995</v>
      </c>
      <c r="J1050" s="6">
        <f t="shared" si="41"/>
        <v>11048.86656</v>
      </c>
      <c r="K1050" s="6">
        <f t="shared" si="41"/>
        <v>3818.80224</v>
      </c>
      <c r="L1050" s="6">
        <f t="shared" si="41"/>
        <v>4664.0707200000006</v>
      </c>
      <c r="M1050" s="8">
        <f t="shared" si="41"/>
        <v>11380.936320000001</v>
      </c>
    </row>
    <row r="1051" spans="2:13" x14ac:dyDescent="0.2">
      <c r="B1051" s="7">
        <v>41528</v>
      </c>
      <c r="C1051" s="18">
        <v>1.5580000000000001</v>
      </c>
      <c r="D1051" s="6">
        <f t="shared" si="42"/>
        <v>17634.067200000001</v>
      </c>
      <c r="E1051" s="6">
        <f t="shared" si="42"/>
        <v>6609.409920000001</v>
      </c>
      <c r="F1051" s="6">
        <f t="shared" si="41"/>
        <v>13757.264640000001</v>
      </c>
      <c r="G1051" s="6">
        <f t="shared" si="41"/>
        <v>21147.419520000007</v>
      </c>
      <c r="H1051" s="6">
        <f t="shared" si="41"/>
        <v>14282.248320000002</v>
      </c>
      <c r="I1051" s="6">
        <f t="shared" si="41"/>
        <v>33639.338879999996</v>
      </c>
      <c r="J1051" s="6">
        <f t="shared" si="41"/>
        <v>9853.5398399999995</v>
      </c>
      <c r="K1051" s="6">
        <f t="shared" si="41"/>
        <v>3405.66336</v>
      </c>
      <c r="L1051" s="6">
        <f t="shared" si="41"/>
        <v>4159.4860799999997</v>
      </c>
      <c r="M1051" s="8">
        <f t="shared" si="41"/>
        <v>10149.68448</v>
      </c>
    </row>
    <row r="1052" spans="2:13" x14ac:dyDescent="0.2">
      <c r="B1052" s="7">
        <v>41529</v>
      </c>
      <c r="C1052" s="18">
        <v>1.4159999999999999</v>
      </c>
      <c r="D1052" s="6">
        <f t="shared" si="42"/>
        <v>16026.8544</v>
      </c>
      <c r="E1052" s="6">
        <f t="shared" si="42"/>
        <v>6007.0118400000001</v>
      </c>
      <c r="F1052" s="6">
        <f t="shared" si="41"/>
        <v>12503.39328</v>
      </c>
      <c r="G1052" s="6">
        <f t="shared" si="41"/>
        <v>19219.991040000001</v>
      </c>
      <c r="H1052" s="6">
        <f t="shared" si="41"/>
        <v>12980.528639999999</v>
      </c>
      <c r="I1052" s="6">
        <f t="shared" si="41"/>
        <v>30573.365759999993</v>
      </c>
      <c r="J1052" s="6">
        <f t="shared" si="41"/>
        <v>8955.4636800000007</v>
      </c>
      <c r="K1052" s="6">
        <f t="shared" si="41"/>
        <v>3095.2627199999993</v>
      </c>
      <c r="L1052" s="6">
        <f t="shared" si="41"/>
        <v>3780.3801599999993</v>
      </c>
      <c r="M1052" s="8">
        <f t="shared" si="41"/>
        <v>9224.6169599999994</v>
      </c>
    </row>
    <row r="1053" spans="2:13" x14ac:dyDescent="0.2">
      <c r="B1053" s="7">
        <v>41530</v>
      </c>
      <c r="C1053" s="18">
        <v>1.3069999999999999</v>
      </c>
      <c r="D1053" s="6">
        <f t="shared" si="42"/>
        <v>14793.148799999997</v>
      </c>
      <c r="E1053" s="6">
        <f t="shared" si="42"/>
        <v>5544.6076800000001</v>
      </c>
      <c r="F1053" s="6">
        <f t="shared" si="41"/>
        <v>11540.914559999999</v>
      </c>
      <c r="G1053" s="6">
        <f t="shared" si="41"/>
        <v>17740.486079999999</v>
      </c>
      <c r="H1053" s="6">
        <f t="shared" si="41"/>
        <v>11981.321279999998</v>
      </c>
      <c r="I1053" s="6">
        <f t="shared" si="41"/>
        <v>28219.907519999997</v>
      </c>
      <c r="J1053" s="6">
        <f t="shared" si="41"/>
        <v>8266.0953600000012</v>
      </c>
      <c r="K1053" s="6">
        <f t="shared" si="41"/>
        <v>2856.9974399999996</v>
      </c>
      <c r="L1053" s="6">
        <f t="shared" si="41"/>
        <v>3489.3763199999999</v>
      </c>
      <c r="M1053" s="8">
        <f t="shared" si="41"/>
        <v>8514.5299200000009</v>
      </c>
    </row>
    <row r="1054" spans="2:13" x14ac:dyDescent="0.2">
      <c r="B1054" s="7">
        <v>41531</v>
      </c>
      <c r="C1054" s="18">
        <v>1.2310000000000001</v>
      </c>
      <c r="D1054" s="6">
        <f t="shared" si="42"/>
        <v>13932.9504</v>
      </c>
      <c r="E1054" s="6">
        <f t="shared" si="42"/>
        <v>5222.1974400000008</v>
      </c>
      <c r="F1054" s="6">
        <f t="shared" si="41"/>
        <v>10869.82848</v>
      </c>
      <c r="G1054" s="6">
        <f t="shared" si="41"/>
        <v>16708.904640000001</v>
      </c>
      <c r="H1054" s="6">
        <f t="shared" si="41"/>
        <v>11284.626240000001</v>
      </c>
      <c r="I1054" s="6">
        <f t="shared" si="41"/>
        <v>26578.964160000003</v>
      </c>
      <c r="J1054" s="6">
        <f t="shared" si="41"/>
        <v>7785.4348800000016</v>
      </c>
      <c r="K1054" s="6">
        <f t="shared" si="41"/>
        <v>2690.8675199999998</v>
      </c>
      <c r="L1054" s="6">
        <f t="shared" si="41"/>
        <v>3286.4745600000006</v>
      </c>
      <c r="M1054" s="8">
        <f t="shared" si="41"/>
        <v>8019.4233600000016</v>
      </c>
    </row>
    <row r="1055" spans="2:13" x14ac:dyDescent="0.2">
      <c r="B1055" s="7">
        <v>41532</v>
      </c>
      <c r="C1055" s="18">
        <v>2.2229999999999999</v>
      </c>
      <c r="D1055" s="6">
        <f t="shared" si="42"/>
        <v>25160.803199999998</v>
      </c>
      <c r="E1055" s="6">
        <f t="shared" si="42"/>
        <v>9430.4995200000012</v>
      </c>
      <c r="F1055" s="6">
        <f t="shared" si="41"/>
        <v>19629.26784</v>
      </c>
      <c r="G1055" s="6">
        <f t="shared" si="41"/>
        <v>30173.757120000002</v>
      </c>
      <c r="H1055" s="6">
        <f t="shared" si="41"/>
        <v>20378.32992</v>
      </c>
      <c r="I1055" s="6">
        <f t="shared" si="41"/>
        <v>47997.593279999986</v>
      </c>
      <c r="J1055" s="6">
        <f t="shared" si="41"/>
        <v>14059.319039999998</v>
      </c>
      <c r="K1055" s="6">
        <f t="shared" si="41"/>
        <v>4859.3001599999998</v>
      </c>
      <c r="L1055" s="6">
        <f t="shared" si="41"/>
        <v>5934.8764799999981</v>
      </c>
      <c r="M1055" s="8">
        <f t="shared" si="41"/>
        <v>14481.866879999996</v>
      </c>
    </row>
    <row r="1056" spans="2:13" x14ac:dyDescent="0.2">
      <c r="B1056" s="7">
        <v>41533</v>
      </c>
      <c r="C1056" s="18">
        <v>7.0019999999999998</v>
      </c>
      <c r="D1056" s="6">
        <f t="shared" si="42"/>
        <v>79251.436799999981</v>
      </c>
      <c r="E1056" s="6">
        <f t="shared" si="42"/>
        <v>29704.164480000003</v>
      </c>
      <c r="F1056" s="6">
        <f t="shared" si="41"/>
        <v>61828.220159999997</v>
      </c>
      <c r="G1056" s="6">
        <f t="shared" si="41"/>
        <v>95041.226879999987</v>
      </c>
      <c r="H1056" s="6">
        <f t="shared" si="41"/>
        <v>64187.614079999992</v>
      </c>
      <c r="I1056" s="6">
        <f t="shared" si="41"/>
        <v>151182.70272</v>
      </c>
      <c r="J1056" s="6">
        <f t="shared" si="41"/>
        <v>44284.008960000006</v>
      </c>
      <c r="K1056" s="6">
        <f t="shared" si="41"/>
        <v>15305.811839999998</v>
      </c>
      <c r="L1056" s="6">
        <f t="shared" si="41"/>
        <v>18693.659520000001</v>
      </c>
      <c r="M1056" s="8">
        <f t="shared" si="41"/>
        <v>45614.949120000005</v>
      </c>
    </row>
    <row r="1057" spans="2:13" x14ac:dyDescent="0.2">
      <c r="B1057" s="7">
        <v>41534</v>
      </c>
      <c r="C1057" s="18">
        <v>4.7050000000000001</v>
      </c>
      <c r="D1057" s="6">
        <f t="shared" si="42"/>
        <v>53253.072</v>
      </c>
      <c r="E1057" s="6">
        <f t="shared" si="42"/>
        <v>19959.7392</v>
      </c>
      <c r="F1057" s="6">
        <f t="shared" si="41"/>
        <v>41545.526400000002</v>
      </c>
      <c r="G1057" s="6">
        <f t="shared" si="41"/>
        <v>63863.035200000013</v>
      </c>
      <c r="H1057" s="6">
        <f t="shared" si="41"/>
        <v>43130.92319999999</v>
      </c>
      <c r="I1057" s="6">
        <f t="shared" si="41"/>
        <v>101587.34880000001</v>
      </c>
      <c r="J1057" s="6">
        <f t="shared" si="41"/>
        <v>29756.678400000004</v>
      </c>
      <c r="K1057" s="6">
        <f t="shared" si="41"/>
        <v>10284.753599999998</v>
      </c>
      <c r="L1057" s="6">
        <f t="shared" si="41"/>
        <v>12561.220800000001</v>
      </c>
      <c r="M1057" s="8">
        <f t="shared" si="41"/>
        <v>30651.004800000006</v>
      </c>
    </row>
    <row r="1058" spans="2:13" x14ac:dyDescent="0.2">
      <c r="B1058" s="7">
        <v>41535</v>
      </c>
      <c r="C1058" s="18">
        <v>2.9289999999999998</v>
      </c>
      <c r="D1058" s="6">
        <f t="shared" si="42"/>
        <v>33151.593599999993</v>
      </c>
      <c r="E1058" s="6">
        <f t="shared" si="42"/>
        <v>12425.520960000002</v>
      </c>
      <c r="F1058" s="6">
        <f t="shared" si="41"/>
        <v>25863.304319999999</v>
      </c>
      <c r="G1058" s="6">
        <f t="shared" si="41"/>
        <v>39756.605759999999</v>
      </c>
      <c r="H1058" s="6">
        <f t="shared" si="41"/>
        <v>26850.260159999994</v>
      </c>
      <c r="I1058" s="6">
        <f t="shared" si="41"/>
        <v>63241.093439999997</v>
      </c>
      <c r="J1058" s="6">
        <f t="shared" si="41"/>
        <v>18524.401919999997</v>
      </c>
      <c r="K1058" s="6">
        <f t="shared" si="41"/>
        <v>6402.5596799999985</v>
      </c>
      <c r="L1058" s="6">
        <f t="shared" si="41"/>
        <v>7819.7270399999989</v>
      </c>
      <c r="M1058" s="8">
        <f t="shared" si="41"/>
        <v>19081.146240000002</v>
      </c>
    </row>
    <row r="1059" spans="2:13" x14ac:dyDescent="0.2">
      <c r="B1059" s="7">
        <v>41536</v>
      </c>
      <c r="C1059" s="18">
        <v>2.206</v>
      </c>
      <c r="D1059" s="6">
        <f t="shared" si="42"/>
        <v>24968.390399999997</v>
      </c>
      <c r="E1059" s="6">
        <f t="shared" si="42"/>
        <v>9358.3814399999992</v>
      </c>
      <c r="F1059" s="6">
        <f t="shared" si="41"/>
        <v>19479.156479999998</v>
      </c>
      <c r="G1059" s="6">
        <f t="shared" si="41"/>
        <v>29943.00864</v>
      </c>
      <c r="H1059" s="6">
        <f t="shared" si="41"/>
        <v>20222.490239999999</v>
      </c>
      <c r="I1059" s="6">
        <f t="shared" si="41"/>
        <v>47630.540159999997</v>
      </c>
      <c r="J1059" s="6">
        <f t="shared" si="41"/>
        <v>13951.802879999999</v>
      </c>
      <c r="K1059" s="6">
        <f t="shared" si="41"/>
        <v>4822.1395199999997</v>
      </c>
      <c r="L1059" s="6">
        <f t="shared" si="41"/>
        <v>5889.4905600000002</v>
      </c>
      <c r="M1059" s="8">
        <f t="shared" si="41"/>
        <v>14371.119360000001</v>
      </c>
    </row>
    <row r="1060" spans="2:13" x14ac:dyDescent="0.2">
      <c r="B1060" s="7">
        <v>41537</v>
      </c>
      <c r="C1060" s="18">
        <v>6.0190000000000001</v>
      </c>
      <c r="D1060" s="6">
        <f t="shared" si="42"/>
        <v>68125.449599999993</v>
      </c>
      <c r="E1060" s="6">
        <f t="shared" si="42"/>
        <v>25534.042560000002</v>
      </c>
      <c r="F1060" s="6">
        <f t="shared" si="42"/>
        <v>53148.251519999998</v>
      </c>
      <c r="G1060" s="6">
        <f t="shared" si="42"/>
        <v>81698.535360000009</v>
      </c>
      <c r="H1060" s="6">
        <f t="shared" si="42"/>
        <v>55176.413760000003</v>
      </c>
      <c r="I1060" s="6">
        <f t="shared" si="42"/>
        <v>129958.39583999998</v>
      </c>
      <c r="J1060" s="6">
        <f t="shared" si="42"/>
        <v>38067.045120000002</v>
      </c>
      <c r="K1060" s="6">
        <f t="shared" si="42"/>
        <v>13157.052479999998</v>
      </c>
      <c r="L1060" s="6">
        <f t="shared" si="42"/>
        <v>16069.285440000001</v>
      </c>
      <c r="M1060" s="8">
        <f t="shared" si="42"/>
        <v>39211.136639999997</v>
      </c>
    </row>
    <row r="1061" spans="2:13" x14ac:dyDescent="0.2">
      <c r="B1061" s="7">
        <v>41538</v>
      </c>
      <c r="C1061" s="18">
        <v>8.9489999999999998</v>
      </c>
      <c r="D1061" s="6">
        <f t="shared" si="42"/>
        <v>101288.3616</v>
      </c>
      <c r="E1061" s="6">
        <f t="shared" si="42"/>
        <v>37963.805759999996</v>
      </c>
      <c r="F1061" s="6">
        <f t="shared" si="42"/>
        <v>79020.385920000015</v>
      </c>
      <c r="G1061" s="6">
        <f t="shared" si="42"/>
        <v>121468.71456000002</v>
      </c>
      <c r="H1061" s="6">
        <f t="shared" si="42"/>
        <v>82035.840959999987</v>
      </c>
      <c r="I1061" s="6">
        <f t="shared" si="42"/>
        <v>193221.08064</v>
      </c>
      <c r="J1061" s="6">
        <f t="shared" si="42"/>
        <v>56597.771519999995</v>
      </c>
      <c r="K1061" s="6">
        <f t="shared" si="42"/>
        <v>19561.79808</v>
      </c>
      <c r="L1061" s="6">
        <f t="shared" si="42"/>
        <v>23891.682239999998</v>
      </c>
      <c r="M1061" s="8">
        <f t="shared" si="42"/>
        <v>58298.797440000002</v>
      </c>
    </row>
    <row r="1062" spans="2:13" x14ac:dyDescent="0.2">
      <c r="B1062" s="7">
        <v>41539</v>
      </c>
      <c r="C1062" s="18">
        <v>6.5220000000000002</v>
      </c>
      <c r="D1062" s="6">
        <f t="shared" si="42"/>
        <v>73818.604800000001</v>
      </c>
      <c r="E1062" s="6">
        <f t="shared" si="42"/>
        <v>27667.889280000003</v>
      </c>
      <c r="F1062" s="6">
        <f t="shared" si="42"/>
        <v>57589.781760000013</v>
      </c>
      <c r="G1062" s="6">
        <f t="shared" si="42"/>
        <v>88525.975680000003</v>
      </c>
      <c r="H1062" s="6">
        <f t="shared" si="42"/>
        <v>59787.434880000001</v>
      </c>
      <c r="I1062" s="6">
        <f t="shared" si="42"/>
        <v>140818.84992000001</v>
      </c>
      <c r="J1062" s="6">
        <f t="shared" si="42"/>
        <v>41248.258560000009</v>
      </c>
      <c r="K1062" s="6">
        <f t="shared" si="42"/>
        <v>14256.570240000003</v>
      </c>
      <c r="L1062" s="6">
        <f t="shared" si="42"/>
        <v>17412.174719999999</v>
      </c>
      <c r="M1062" s="8">
        <f t="shared" si="42"/>
        <v>42487.960319999998</v>
      </c>
    </row>
    <row r="1063" spans="2:13" x14ac:dyDescent="0.2">
      <c r="B1063" s="7">
        <v>41540</v>
      </c>
      <c r="C1063" s="18">
        <v>4.2789999999999999</v>
      </c>
      <c r="D1063" s="6">
        <f t="shared" si="42"/>
        <v>48431.433599999997</v>
      </c>
      <c r="E1063" s="6">
        <f t="shared" si="42"/>
        <v>18152.544959999999</v>
      </c>
      <c r="F1063" s="6">
        <f t="shared" si="42"/>
        <v>37783.912320000003</v>
      </c>
      <c r="G1063" s="6">
        <f t="shared" si="42"/>
        <v>58080.749759999999</v>
      </c>
      <c r="H1063" s="6">
        <f t="shared" si="42"/>
        <v>39225.764159999992</v>
      </c>
      <c r="I1063" s="6">
        <f t="shared" si="42"/>
        <v>92389.429440000007</v>
      </c>
      <c r="J1063" s="6">
        <f t="shared" si="42"/>
        <v>27062.449919999995</v>
      </c>
      <c r="K1063" s="6">
        <f t="shared" si="42"/>
        <v>9353.5516799999987</v>
      </c>
      <c r="L1063" s="6">
        <f t="shared" si="42"/>
        <v>11423.903039999997</v>
      </c>
      <c r="M1063" s="8">
        <f t="shared" si="42"/>
        <v>27875.802240000001</v>
      </c>
    </row>
    <row r="1064" spans="2:13" x14ac:dyDescent="0.2">
      <c r="B1064" s="7">
        <v>41541</v>
      </c>
      <c r="C1064" s="18">
        <v>3.21</v>
      </c>
      <c r="D1064" s="6">
        <f t="shared" si="42"/>
        <v>36332.064000000006</v>
      </c>
      <c r="E1064" s="6">
        <f t="shared" si="42"/>
        <v>13617.590400000001</v>
      </c>
      <c r="F1064" s="6">
        <f t="shared" si="42"/>
        <v>28344.556800000002</v>
      </c>
      <c r="G1064" s="6">
        <f t="shared" si="42"/>
        <v>43570.742400000003</v>
      </c>
      <c r="H1064" s="6">
        <f t="shared" si="42"/>
        <v>29426.198399999997</v>
      </c>
      <c r="I1064" s="6">
        <f t="shared" si="42"/>
        <v>69308.265599999999</v>
      </c>
      <c r="J1064" s="6">
        <f t="shared" si="42"/>
        <v>20301.5808</v>
      </c>
      <c r="K1064" s="6">
        <f t="shared" si="42"/>
        <v>7016.8032000000003</v>
      </c>
      <c r="L1064" s="6">
        <f t="shared" si="42"/>
        <v>8569.9295999999977</v>
      </c>
      <c r="M1064" s="8">
        <f t="shared" si="42"/>
        <v>20911.737599999997</v>
      </c>
    </row>
    <row r="1065" spans="2:13" x14ac:dyDescent="0.2">
      <c r="B1065" s="7">
        <v>41542</v>
      </c>
      <c r="C1065" s="18">
        <v>2.601</v>
      </c>
      <c r="D1065" s="6">
        <f t="shared" si="42"/>
        <v>29439.1584</v>
      </c>
      <c r="E1065" s="6">
        <f t="shared" si="42"/>
        <v>11034.06624</v>
      </c>
      <c r="F1065" s="6">
        <f t="shared" si="42"/>
        <v>22967.038080000002</v>
      </c>
      <c r="G1065" s="6">
        <f t="shared" si="42"/>
        <v>35304.517440000003</v>
      </c>
      <c r="H1065" s="6">
        <f t="shared" si="42"/>
        <v>23843.471039999997</v>
      </c>
      <c r="I1065" s="6">
        <f t="shared" si="42"/>
        <v>56159.127359999999</v>
      </c>
      <c r="J1065" s="6">
        <f t="shared" si="42"/>
        <v>16449.97248</v>
      </c>
      <c r="K1065" s="6">
        <f t="shared" si="42"/>
        <v>5685.5779199999997</v>
      </c>
      <c r="L1065" s="6">
        <f t="shared" si="42"/>
        <v>6944.0457599999991</v>
      </c>
      <c r="M1065" s="8">
        <f t="shared" si="42"/>
        <v>16944.370559999999</v>
      </c>
    </row>
    <row r="1066" spans="2:13" x14ac:dyDescent="0.2">
      <c r="B1066" s="7">
        <v>41543</v>
      </c>
      <c r="C1066" s="18">
        <v>2.1850000000000001</v>
      </c>
      <c r="D1066" s="6">
        <f t="shared" si="42"/>
        <v>24730.703999999998</v>
      </c>
      <c r="E1066" s="6">
        <f t="shared" si="42"/>
        <v>9269.2944000000007</v>
      </c>
      <c r="F1066" s="6">
        <f t="shared" si="42"/>
        <v>19293.724799999996</v>
      </c>
      <c r="G1066" s="6">
        <f t="shared" si="42"/>
        <v>29657.966400000005</v>
      </c>
      <c r="H1066" s="6">
        <f t="shared" si="42"/>
        <v>20029.982399999997</v>
      </c>
      <c r="I1066" s="6">
        <f t="shared" si="42"/>
        <v>47177.121599999999</v>
      </c>
      <c r="J1066" s="6">
        <f t="shared" si="42"/>
        <v>13818.988800000001</v>
      </c>
      <c r="K1066" s="6">
        <f t="shared" si="42"/>
        <v>4776.2351999999992</v>
      </c>
      <c r="L1066" s="6">
        <f t="shared" si="42"/>
        <v>5833.4256000000005</v>
      </c>
      <c r="M1066" s="8">
        <f t="shared" si="42"/>
        <v>14234.313600000001</v>
      </c>
    </row>
    <row r="1067" spans="2:13" x14ac:dyDescent="0.2">
      <c r="B1067" s="7">
        <v>41544</v>
      </c>
      <c r="C1067" s="18">
        <v>2.23</v>
      </c>
      <c r="D1067" s="6">
        <f t="shared" si="42"/>
        <v>25240.031999999996</v>
      </c>
      <c r="E1067" s="6">
        <f t="shared" si="42"/>
        <v>9460.1952000000019</v>
      </c>
      <c r="F1067" s="6">
        <f t="shared" si="42"/>
        <v>19691.078400000002</v>
      </c>
      <c r="G1067" s="6">
        <f t="shared" si="42"/>
        <v>30268.771200000007</v>
      </c>
      <c r="H1067" s="6">
        <f t="shared" si="42"/>
        <v>20442.499199999998</v>
      </c>
      <c r="I1067" s="6">
        <f t="shared" si="42"/>
        <v>48148.732800000005</v>
      </c>
      <c r="J1067" s="6">
        <f t="shared" si="42"/>
        <v>14103.590399999997</v>
      </c>
      <c r="K1067" s="6">
        <f t="shared" si="42"/>
        <v>4874.6016</v>
      </c>
      <c r="L1067" s="6">
        <f t="shared" si="42"/>
        <v>5953.5648000000001</v>
      </c>
      <c r="M1067" s="8">
        <f t="shared" si="42"/>
        <v>14527.468799999999</v>
      </c>
    </row>
    <row r="1068" spans="2:13" x14ac:dyDescent="0.2">
      <c r="B1068" s="7">
        <v>41545</v>
      </c>
      <c r="C1068" s="18">
        <v>2.8940000000000001</v>
      </c>
      <c r="D1068" s="6">
        <f t="shared" si="42"/>
        <v>32755.4496</v>
      </c>
      <c r="E1068" s="6">
        <f t="shared" si="42"/>
        <v>12277.04256</v>
      </c>
      <c r="F1068" s="6">
        <f t="shared" si="42"/>
        <v>25554.251520000002</v>
      </c>
      <c r="G1068" s="6">
        <f t="shared" si="42"/>
        <v>39281.535360000002</v>
      </c>
      <c r="H1068" s="6">
        <f t="shared" si="42"/>
        <v>26529.413759999996</v>
      </c>
      <c r="I1068" s="6">
        <f t="shared" si="42"/>
        <v>62485.395840000005</v>
      </c>
      <c r="J1068" s="6">
        <f t="shared" si="42"/>
        <v>18303.045120000002</v>
      </c>
      <c r="K1068" s="6">
        <f t="shared" si="42"/>
        <v>6326.0524800000003</v>
      </c>
      <c r="L1068" s="6">
        <f t="shared" si="42"/>
        <v>7726.2854399999997</v>
      </c>
      <c r="M1068" s="8">
        <f t="shared" si="42"/>
        <v>18853.136639999997</v>
      </c>
    </row>
    <row r="1069" spans="2:13" x14ac:dyDescent="0.2">
      <c r="B1069" s="7">
        <v>41546</v>
      </c>
      <c r="C1069" s="18">
        <v>2.552</v>
      </c>
      <c r="D1069" s="6">
        <f t="shared" si="42"/>
        <v>28884.556800000002</v>
      </c>
      <c r="E1069" s="6">
        <f t="shared" si="42"/>
        <v>10826.196480000001</v>
      </c>
      <c r="F1069" s="6">
        <f t="shared" si="42"/>
        <v>22534.364160000001</v>
      </c>
      <c r="G1069" s="6">
        <f t="shared" si="42"/>
        <v>34639.418880000005</v>
      </c>
      <c r="H1069" s="6">
        <f t="shared" si="42"/>
        <v>23394.286080000002</v>
      </c>
      <c r="I1069" s="6">
        <f t="shared" si="42"/>
        <v>55101.150719999998</v>
      </c>
      <c r="J1069" s="6">
        <f t="shared" si="42"/>
        <v>16140.072960000001</v>
      </c>
      <c r="K1069" s="6">
        <f t="shared" si="42"/>
        <v>5578.4678400000003</v>
      </c>
      <c r="L1069" s="6">
        <f t="shared" si="42"/>
        <v>6813.2275199999995</v>
      </c>
      <c r="M1069" s="8">
        <f t="shared" si="42"/>
        <v>16625.15712</v>
      </c>
    </row>
    <row r="1070" spans="2:13" x14ac:dyDescent="0.2">
      <c r="B1070" s="7">
        <v>41547</v>
      </c>
      <c r="C1070" s="18">
        <v>1.9570000000000001</v>
      </c>
      <c r="D1070" s="6">
        <f t="shared" si="42"/>
        <v>22150.108799999998</v>
      </c>
      <c r="E1070" s="6">
        <f t="shared" si="42"/>
        <v>8302.0636799999993</v>
      </c>
      <c r="F1070" s="6">
        <f t="shared" si="42"/>
        <v>17280.466560000001</v>
      </c>
      <c r="G1070" s="6">
        <f t="shared" si="42"/>
        <v>26563.22208</v>
      </c>
      <c r="H1070" s="6">
        <f t="shared" si="42"/>
        <v>17939.897280000001</v>
      </c>
      <c r="I1070" s="6">
        <f t="shared" si="42"/>
        <v>42254.291519999999</v>
      </c>
      <c r="J1070" s="6">
        <f t="shared" si="42"/>
        <v>12377.00736</v>
      </c>
      <c r="K1070" s="6">
        <f t="shared" si="42"/>
        <v>4277.8454400000001</v>
      </c>
      <c r="L1070" s="6">
        <f t="shared" si="42"/>
        <v>5224.7203200000004</v>
      </c>
      <c r="M1070" s="8">
        <f t="shared" si="42"/>
        <v>12748.993920000003</v>
      </c>
    </row>
    <row r="1071" spans="2:13" x14ac:dyDescent="0.2">
      <c r="B1071" s="7">
        <v>41548</v>
      </c>
      <c r="C1071" s="18">
        <v>2.9470000000000001</v>
      </c>
      <c r="D1071" s="6">
        <f t="shared" si="42"/>
        <v>33355.324800000002</v>
      </c>
      <c r="E1071" s="6">
        <f t="shared" si="42"/>
        <v>12501.88128</v>
      </c>
      <c r="F1071" s="6">
        <f t="shared" si="42"/>
        <v>26022.245760000005</v>
      </c>
      <c r="G1071" s="6">
        <f t="shared" si="42"/>
        <v>40000.927680000001</v>
      </c>
      <c r="H1071" s="6">
        <f t="shared" si="42"/>
        <v>27015.266879999999</v>
      </c>
      <c r="I1071" s="6">
        <f t="shared" si="42"/>
        <v>63629.737919999992</v>
      </c>
      <c r="J1071" s="6">
        <f t="shared" si="42"/>
        <v>18638.242559999999</v>
      </c>
      <c r="K1071" s="6">
        <f t="shared" si="42"/>
        <v>6441.9062399999993</v>
      </c>
      <c r="L1071" s="6">
        <f t="shared" si="42"/>
        <v>7867.7827200000002</v>
      </c>
      <c r="M1071" s="8">
        <f t="shared" si="42"/>
        <v>19198.408320000002</v>
      </c>
    </row>
    <row r="1072" spans="2:13" x14ac:dyDescent="0.2">
      <c r="B1072" s="7">
        <v>41549</v>
      </c>
      <c r="C1072" s="18">
        <v>2.5569999999999999</v>
      </c>
      <c r="D1072" s="6">
        <f t="shared" si="42"/>
        <v>28941.148799999995</v>
      </c>
      <c r="E1072" s="6">
        <f t="shared" si="42"/>
        <v>10847.407679999998</v>
      </c>
      <c r="F1072" s="6">
        <f t="shared" si="42"/>
        <v>22578.514560000003</v>
      </c>
      <c r="G1072" s="6">
        <f t="shared" si="42"/>
        <v>34707.286080000005</v>
      </c>
      <c r="H1072" s="6">
        <f t="shared" si="42"/>
        <v>23440.121279999999</v>
      </c>
      <c r="I1072" s="6">
        <f t="shared" si="42"/>
        <v>55209.10751999999</v>
      </c>
      <c r="J1072" s="6">
        <f t="shared" si="42"/>
        <v>16171.695359999998</v>
      </c>
      <c r="K1072" s="6">
        <f t="shared" si="42"/>
        <v>5589.3974399999997</v>
      </c>
      <c r="L1072" s="6">
        <f t="shared" si="42"/>
        <v>6826.5763200000001</v>
      </c>
      <c r="M1072" s="8">
        <f t="shared" si="42"/>
        <v>16657.729919999998</v>
      </c>
    </row>
    <row r="1073" spans="2:13" x14ac:dyDescent="0.2">
      <c r="B1073" s="7">
        <v>41550</v>
      </c>
      <c r="C1073" s="18">
        <v>2.2090000000000001</v>
      </c>
      <c r="D1073" s="6">
        <f t="shared" si="42"/>
        <v>25002.345600000001</v>
      </c>
      <c r="E1073" s="6">
        <f t="shared" si="42"/>
        <v>9371.1081599999998</v>
      </c>
      <c r="F1073" s="6">
        <f t="shared" si="42"/>
        <v>19505.646720000001</v>
      </c>
      <c r="G1073" s="6">
        <f t="shared" si="42"/>
        <v>29983.72896</v>
      </c>
      <c r="H1073" s="6">
        <f t="shared" si="42"/>
        <v>20249.99136</v>
      </c>
      <c r="I1073" s="6">
        <f t="shared" si="42"/>
        <v>47695.31424</v>
      </c>
      <c r="J1073" s="6">
        <f t="shared" si="42"/>
        <v>13970.776320000003</v>
      </c>
      <c r="K1073" s="6">
        <f t="shared" si="42"/>
        <v>4828.6972799999994</v>
      </c>
      <c r="L1073" s="6">
        <f t="shared" si="42"/>
        <v>5897.4998399999995</v>
      </c>
      <c r="M1073" s="8">
        <f t="shared" si="42"/>
        <v>14390.663039999999</v>
      </c>
    </row>
    <row r="1074" spans="2:13" x14ac:dyDescent="0.2">
      <c r="B1074" s="7">
        <v>41551</v>
      </c>
      <c r="C1074" s="18">
        <v>1.9510000000000001</v>
      </c>
      <c r="D1074" s="6">
        <f t="shared" si="42"/>
        <v>22082.198399999997</v>
      </c>
      <c r="E1074" s="6">
        <f t="shared" si="42"/>
        <v>8276.6102400000018</v>
      </c>
      <c r="F1074" s="6">
        <f t="shared" si="42"/>
        <v>17227.486079999999</v>
      </c>
      <c r="G1074" s="6">
        <f t="shared" si="42"/>
        <v>26481.781440000002</v>
      </c>
      <c r="H1074" s="6">
        <f t="shared" si="42"/>
        <v>17884.895039999999</v>
      </c>
      <c r="I1074" s="6">
        <f t="shared" si="42"/>
        <v>42124.74336</v>
      </c>
      <c r="J1074" s="6">
        <f t="shared" si="42"/>
        <v>12339.060480000002</v>
      </c>
      <c r="K1074" s="6">
        <f t="shared" si="42"/>
        <v>4264.7299200000007</v>
      </c>
      <c r="L1074" s="6">
        <f t="shared" si="42"/>
        <v>5208.7017599999999</v>
      </c>
      <c r="M1074" s="8">
        <f t="shared" si="42"/>
        <v>12709.906559999999</v>
      </c>
    </row>
    <row r="1075" spans="2:13" x14ac:dyDescent="0.2">
      <c r="B1075" s="7">
        <v>41552</v>
      </c>
      <c r="C1075" s="18">
        <v>1.806</v>
      </c>
      <c r="D1075" s="6">
        <f t="shared" si="42"/>
        <v>20441.0304</v>
      </c>
      <c r="E1075" s="6">
        <f t="shared" si="42"/>
        <v>7661.4854400000013</v>
      </c>
      <c r="F1075" s="6">
        <f t="shared" si="42"/>
        <v>15947.124480000004</v>
      </c>
      <c r="G1075" s="6">
        <f t="shared" si="42"/>
        <v>24513.63264</v>
      </c>
      <c r="H1075" s="6">
        <f t="shared" si="42"/>
        <v>16555.67424</v>
      </c>
      <c r="I1075" s="6">
        <f t="shared" si="42"/>
        <v>38993.996160000002</v>
      </c>
      <c r="J1075" s="6">
        <f t="shared" si="42"/>
        <v>11422.01088</v>
      </c>
      <c r="K1075" s="6">
        <f t="shared" si="42"/>
        <v>3947.7715199999993</v>
      </c>
      <c r="L1075" s="6">
        <f t="shared" si="42"/>
        <v>4821.5865599999997</v>
      </c>
      <c r="M1075" s="8">
        <f t="shared" si="42"/>
        <v>11765.29536</v>
      </c>
    </row>
    <row r="1076" spans="2:13" x14ac:dyDescent="0.2">
      <c r="B1076" s="7">
        <v>41553</v>
      </c>
      <c r="C1076" s="18">
        <v>1.738</v>
      </c>
      <c r="D1076" s="6">
        <f t="shared" si="42"/>
        <v>19671.379199999999</v>
      </c>
      <c r="E1076" s="6">
        <f t="shared" si="42"/>
        <v>7373.0131200000005</v>
      </c>
      <c r="F1076" s="6">
        <f t="shared" si="42"/>
        <v>15346.679040000001</v>
      </c>
      <c r="G1076" s="6">
        <f t="shared" si="42"/>
        <v>23590.638720000003</v>
      </c>
      <c r="H1076" s="6">
        <f t="shared" si="42"/>
        <v>15932.315519999998</v>
      </c>
      <c r="I1076" s="6">
        <f t="shared" si="42"/>
        <v>37525.78368</v>
      </c>
      <c r="J1076" s="6">
        <f t="shared" si="42"/>
        <v>10991.946240000001</v>
      </c>
      <c r="K1076" s="6">
        <f t="shared" si="42"/>
        <v>3799.1289599999996</v>
      </c>
      <c r="L1076" s="6">
        <f t="shared" si="42"/>
        <v>4640.0428799999991</v>
      </c>
      <c r="M1076" s="8">
        <f t="shared" si="42"/>
        <v>11322.305280000002</v>
      </c>
    </row>
    <row r="1077" spans="2:13" x14ac:dyDescent="0.2">
      <c r="B1077" s="7">
        <v>41554</v>
      </c>
      <c r="C1077" s="18">
        <v>1.5609999999999999</v>
      </c>
      <c r="D1077" s="6">
        <f t="shared" si="42"/>
        <v>17668.022399999998</v>
      </c>
      <c r="E1077" s="6">
        <f t="shared" si="42"/>
        <v>6622.1366399999997</v>
      </c>
      <c r="F1077" s="6">
        <f t="shared" si="42"/>
        <v>13783.75488</v>
      </c>
      <c r="G1077" s="6">
        <f t="shared" si="42"/>
        <v>21188.139840000003</v>
      </c>
      <c r="H1077" s="6">
        <f t="shared" si="42"/>
        <v>14309.74944</v>
      </c>
      <c r="I1077" s="6">
        <f t="shared" si="42"/>
        <v>33704.112959999999</v>
      </c>
      <c r="J1077" s="6">
        <f t="shared" si="42"/>
        <v>9872.513280000001</v>
      </c>
      <c r="K1077" s="6">
        <f t="shared" si="42"/>
        <v>3412.2211199999992</v>
      </c>
      <c r="L1077" s="6">
        <f t="shared" si="42"/>
        <v>4167.4953599999999</v>
      </c>
      <c r="M1077" s="8">
        <f t="shared" si="42"/>
        <v>10169.228160000001</v>
      </c>
    </row>
    <row r="1078" spans="2:13" x14ac:dyDescent="0.2">
      <c r="B1078" s="7">
        <v>41555</v>
      </c>
      <c r="C1078" s="18">
        <v>1.3979999999999999</v>
      </c>
      <c r="D1078" s="6">
        <f t="shared" si="42"/>
        <v>15823.123199999996</v>
      </c>
      <c r="E1078" s="6">
        <f t="shared" si="42"/>
        <v>5930.6515200000003</v>
      </c>
      <c r="F1078" s="6">
        <f t="shared" si="42"/>
        <v>12344.45184</v>
      </c>
      <c r="G1078" s="6">
        <f t="shared" si="42"/>
        <v>18975.669119999999</v>
      </c>
      <c r="H1078" s="6">
        <f t="shared" si="42"/>
        <v>12815.521919999997</v>
      </c>
      <c r="I1078" s="6">
        <f t="shared" si="42"/>
        <v>30184.721279999994</v>
      </c>
      <c r="J1078" s="6">
        <f t="shared" si="42"/>
        <v>8841.6230400000004</v>
      </c>
      <c r="K1078" s="6">
        <f t="shared" si="42"/>
        <v>3055.9161599999998</v>
      </c>
      <c r="L1078" s="6">
        <f t="shared" si="42"/>
        <v>3732.3244799999993</v>
      </c>
      <c r="M1078" s="8">
        <f t="shared" si="42"/>
        <v>9107.3548800000008</v>
      </c>
    </row>
    <row r="1079" spans="2:13" x14ac:dyDescent="0.2">
      <c r="B1079" s="7">
        <v>41556</v>
      </c>
      <c r="C1079" s="18">
        <v>1.262</v>
      </c>
      <c r="D1079" s="6">
        <f t="shared" si="42"/>
        <v>14283.820799999998</v>
      </c>
      <c r="E1079" s="6">
        <f t="shared" si="42"/>
        <v>5353.7068799999997</v>
      </c>
      <c r="F1079" s="6">
        <f t="shared" si="42"/>
        <v>11143.560960000001</v>
      </c>
      <c r="G1079" s="6">
        <f t="shared" ref="F1079:M1110" si="43">$C1079*G$5*24*3600/100</f>
        <v>17129.681280000001</v>
      </c>
      <c r="H1079" s="6">
        <f t="shared" si="43"/>
        <v>11568.804480000001</v>
      </c>
      <c r="I1079" s="6">
        <f t="shared" si="43"/>
        <v>27248.296319999998</v>
      </c>
      <c r="J1079" s="6">
        <f t="shared" si="43"/>
        <v>7981.4937600000003</v>
      </c>
      <c r="K1079" s="6">
        <f t="shared" si="43"/>
        <v>2758.6310399999998</v>
      </c>
      <c r="L1079" s="6">
        <f t="shared" si="43"/>
        <v>3369.2371199999998</v>
      </c>
      <c r="M1079" s="8">
        <f t="shared" si="43"/>
        <v>8221.3747199999998</v>
      </c>
    </row>
    <row r="1080" spans="2:13" x14ac:dyDescent="0.2">
      <c r="B1080" s="7">
        <v>41557</v>
      </c>
      <c r="C1080" s="18">
        <v>1.111</v>
      </c>
      <c r="D1080" s="6">
        <f t="shared" ref="D1080:M1130" si="44">$C1080*D$5*24*3600/100</f>
        <v>12574.742399999999</v>
      </c>
      <c r="E1080" s="6">
        <f t="shared" si="44"/>
        <v>4713.128639999999</v>
      </c>
      <c r="F1080" s="6">
        <f t="shared" si="43"/>
        <v>9810.2188800000004</v>
      </c>
      <c r="G1080" s="6">
        <f t="shared" si="43"/>
        <v>15080.091839999999</v>
      </c>
      <c r="H1080" s="6">
        <f t="shared" si="43"/>
        <v>10184.58144</v>
      </c>
      <c r="I1080" s="6">
        <f t="shared" si="43"/>
        <v>23988.000959999994</v>
      </c>
      <c r="J1080" s="6">
        <f t="shared" si="43"/>
        <v>7026.4972799999996</v>
      </c>
      <c r="K1080" s="6">
        <f t="shared" si="43"/>
        <v>2428.5571199999999</v>
      </c>
      <c r="L1080" s="6">
        <f t="shared" si="43"/>
        <v>2966.1033599999996</v>
      </c>
      <c r="M1080" s="8">
        <f t="shared" si="43"/>
        <v>7237.67616</v>
      </c>
    </row>
    <row r="1081" spans="2:13" x14ac:dyDescent="0.2">
      <c r="B1081" s="7">
        <v>41558</v>
      </c>
      <c r="C1081" s="18">
        <v>0.95899999999999996</v>
      </c>
      <c r="D1081" s="6">
        <f t="shared" si="44"/>
        <v>10854.345599999999</v>
      </c>
      <c r="E1081" s="6">
        <f t="shared" si="44"/>
        <v>4068.3081599999991</v>
      </c>
      <c r="F1081" s="6">
        <f t="shared" si="43"/>
        <v>8468.0467200000003</v>
      </c>
      <c r="G1081" s="6">
        <f t="shared" si="43"/>
        <v>13016.928959999999</v>
      </c>
      <c r="H1081" s="6">
        <f t="shared" si="43"/>
        <v>8791.1913599999989</v>
      </c>
      <c r="I1081" s="6">
        <f t="shared" si="43"/>
        <v>20706.114240000003</v>
      </c>
      <c r="J1081" s="6">
        <f t="shared" si="43"/>
        <v>6065.1763199999996</v>
      </c>
      <c r="K1081" s="6">
        <f t="shared" si="43"/>
        <v>2096.2972799999998</v>
      </c>
      <c r="L1081" s="6">
        <f t="shared" si="43"/>
        <v>2560.2998400000001</v>
      </c>
      <c r="M1081" s="8">
        <f t="shared" si="43"/>
        <v>6247.4630399999996</v>
      </c>
    </row>
    <row r="1082" spans="2:13" x14ac:dyDescent="0.2">
      <c r="B1082" s="7">
        <v>41559</v>
      </c>
      <c r="C1082" s="18">
        <v>0.83599999999999997</v>
      </c>
      <c r="D1082" s="6">
        <f t="shared" si="44"/>
        <v>9462.1823999999979</v>
      </c>
      <c r="E1082" s="6">
        <f t="shared" si="44"/>
        <v>3546.5126400000004</v>
      </c>
      <c r="F1082" s="6">
        <f t="shared" si="43"/>
        <v>7381.9468799999995</v>
      </c>
      <c r="G1082" s="6">
        <f t="shared" si="43"/>
        <v>11347.395840000001</v>
      </c>
      <c r="H1082" s="6">
        <f t="shared" si="43"/>
        <v>7663.6454399999984</v>
      </c>
      <c r="I1082" s="6">
        <f t="shared" si="43"/>
        <v>18050.376960000001</v>
      </c>
      <c r="J1082" s="6">
        <f t="shared" si="43"/>
        <v>5287.2652799999996</v>
      </c>
      <c r="K1082" s="6">
        <f t="shared" si="43"/>
        <v>1827.4291199999998</v>
      </c>
      <c r="L1082" s="6">
        <f t="shared" si="43"/>
        <v>2231.9193599999999</v>
      </c>
      <c r="M1082" s="8">
        <f t="shared" si="43"/>
        <v>5446.1721600000001</v>
      </c>
    </row>
    <row r="1083" spans="2:13" x14ac:dyDescent="0.2">
      <c r="B1083" s="7">
        <v>41560</v>
      </c>
      <c r="C1083" s="18">
        <v>0.79</v>
      </c>
      <c r="D1083" s="6">
        <f t="shared" si="44"/>
        <v>8941.5360000000001</v>
      </c>
      <c r="E1083" s="6">
        <f t="shared" si="44"/>
        <v>3351.3696</v>
      </c>
      <c r="F1083" s="6">
        <f t="shared" si="43"/>
        <v>6975.7632000000003</v>
      </c>
      <c r="G1083" s="6">
        <f t="shared" si="43"/>
        <v>10723.017600000003</v>
      </c>
      <c r="H1083" s="6">
        <f t="shared" si="43"/>
        <v>7241.9615999999987</v>
      </c>
      <c r="I1083" s="6">
        <f t="shared" si="43"/>
        <v>17057.1744</v>
      </c>
      <c r="J1083" s="6">
        <f t="shared" si="43"/>
        <v>4996.3392000000003</v>
      </c>
      <c r="K1083" s="6">
        <f t="shared" si="43"/>
        <v>1726.8768</v>
      </c>
      <c r="L1083" s="6">
        <f t="shared" si="43"/>
        <v>2109.1103999999996</v>
      </c>
      <c r="M1083" s="8">
        <f t="shared" si="43"/>
        <v>5146.5023999999994</v>
      </c>
    </row>
    <row r="1084" spans="2:13" x14ac:dyDescent="0.2">
      <c r="B1084" s="7">
        <v>41561</v>
      </c>
      <c r="C1084" s="18">
        <v>0.70299999999999996</v>
      </c>
      <c r="D1084" s="6">
        <f t="shared" si="44"/>
        <v>7956.8351999999986</v>
      </c>
      <c r="E1084" s="6">
        <f t="shared" si="44"/>
        <v>2982.2947199999999</v>
      </c>
      <c r="F1084" s="6">
        <f t="shared" si="43"/>
        <v>6207.5462399999997</v>
      </c>
      <c r="G1084" s="6">
        <f t="shared" si="43"/>
        <v>9542.1283199999998</v>
      </c>
      <c r="H1084" s="6">
        <f t="shared" si="43"/>
        <v>6444.4291199999989</v>
      </c>
      <c r="I1084" s="6">
        <f t="shared" si="43"/>
        <v>15178.726079999999</v>
      </c>
      <c r="J1084" s="6">
        <f t="shared" si="43"/>
        <v>4446.1094400000002</v>
      </c>
      <c r="K1084" s="6">
        <f t="shared" si="43"/>
        <v>1536.7017599999997</v>
      </c>
      <c r="L1084" s="6">
        <f t="shared" si="43"/>
        <v>1876.8412799999999</v>
      </c>
      <c r="M1084" s="8">
        <f t="shared" si="43"/>
        <v>4579.7356799999998</v>
      </c>
    </row>
    <row r="1085" spans="2:13" x14ac:dyDescent="0.2">
      <c r="B1085" s="7">
        <v>41562</v>
      </c>
      <c r="C1085" s="18">
        <v>0.61899999999999999</v>
      </c>
      <c r="D1085" s="6">
        <f t="shared" si="44"/>
        <v>7006.0896000000012</v>
      </c>
      <c r="E1085" s="6">
        <f t="shared" si="44"/>
        <v>2625.9465600000003</v>
      </c>
      <c r="F1085" s="6">
        <f t="shared" si="43"/>
        <v>5465.8195199999991</v>
      </c>
      <c r="G1085" s="6">
        <f t="shared" si="43"/>
        <v>8401.9593600000007</v>
      </c>
      <c r="H1085" s="6">
        <f t="shared" si="43"/>
        <v>5674.3977599999998</v>
      </c>
      <c r="I1085" s="6">
        <f t="shared" si="43"/>
        <v>13365.051839999998</v>
      </c>
      <c r="J1085" s="6">
        <f t="shared" si="43"/>
        <v>3914.8531200000002</v>
      </c>
      <c r="K1085" s="6">
        <f t="shared" si="43"/>
        <v>1353.0844799999998</v>
      </c>
      <c r="L1085" s="6">
        <f t="shared" si="43"/>
        <v>1652.5814399999999</v>
      </c>
      <c r="M1085" s="8">
        <f t="shared" si="43"/>
        <v>4032.5126400000004</v>
      </c>
    </row>
    <row r="1086" spans="2:13" x14ac:dyDescent="0.2">
      <c r="B1086" s="7">
        <v>41563</v>
      </c>
      <c r="C1086" s="18">
        <v>0.57899999999999996</v>
      </c>
      <c r="D1086" s="6">
        <f t="shared" si="44"/>
        <v>6553.3535999999995</v>
      </c>
      <c r="E1086" s="6">
        <f t="shared" si="44"/>
        <v>2456.2569599999993</v>
      </c>
      <c r="F1086" s="6">
        <f t="shared" si="43"/>
        <v>5112.6163199999992</v>
      </c>
      <c r="G1086" s="6">
        <f t="shared" si="43"/>
        <v>7859.0217599999996</v>
      </c>
      <c r="H1086" s="6">
        <f t="shared" si="43"/>
        <v>5307.716159999999</v>
      </c>
      <c r="I1086" s="6">
        <f t="shared" si="43"/>
        <v>12501.397439999999</v>
      </c>
      <c r="J1086" s="6">
        <f t="shared" si="43"/>
        <v>3661.87392</v>
      </c>
      <c r="K1086" s="6">
        <f t="shared" si="43"/>
        <v>1265.64768</v>
      </c>
      <c r="L1086" s="6">
        <f t="shared" si="43"/>
        <v>1545.7910399999996</v>
      </c>
      <c r="M1086" s="8">
        <f t="shared" si="43"/>
        <v>3771.9302400000001</v>
      </c>
    </row>
    <row r="1087" spans="2:13" x14ac:dyDescent="0.2">
      <c r="B1087" s="7">
        <v>41564</v>
      </c>
      <c r="C1087" s="18">
        <v>0.50900000000000001</v>
      </c>
      <c r="D1087" s="6">
        <f t="shared" si="44"/>
        <v>5761.065599999999</v>
      </c>
      <c r="E1087" s="6">
        <f t="shared" si="44"/>
        <v>2159.3001600000002</v>
      </c>
      <c r="F1087" s="6">
        <f t="shared" si="43"/>
        <v>4494.5107200000002</v>
      </c>
      <c r="G1087" s="6">
        <f t="shared" si="43"/>
        <v>6908.8809600000004</v>
      </c>
      <c r="H1087" s="6">
        <f t="shared" si="43"/>
        <v>4666.0233600000001</v>
      </c>
      <c r="I1087" s="6">
        <f t="shared" si="43"/>
        <v>10990.00224</v>
      </c>
      <c r="J1087" s="6">
        <f t="shared" si="43"/>
        <v>3219.16032</v>
      </c>
      <c r="K1087" s="6">
        <f t="shared" si="43"/>
        <v>1112.6332799999998</v>
      </c>
      <c r="L1087" s="6">
        <f t="shared" si="43"/>
        <v>1358.9078399999999</v>
      </c>
      <c r="M1087" s="8">
        <f t="shared" si="43"/>
        <v>3315.9110400000004</v>
      </c>
    </row>
    <row r="1088" spans="2:13" x14ac:dyDescent="0.2">
      <c r="B1088" s="7">
        <v>41565</v>
      </c>
      <c r="C1088" s="18">
        <v>0.432</v>
      </c>
      <c r="D1088" s="6">
        <f t="shared" si="44"/>
        <v>4889.5487999999996</v>
      </c>
      <c r="E1088" s="6">
        <f t="shared" si="44"/>
        <v>1832.64768</v>
      </c>
      <c r="F1088" s="6">
        <f t="shared" si="43"/>
        <v>3814.59456</v>
      </c>
      <c r="G1088" s="6">
        <f t="shared" si="43"/>
        <v>5863.7260800000004</v>
      </c>
      <c r="H1088" s="6">
        <f t="shared" si="43"/>
        <v>3960.1612800000003</v>
      </c>
      <c r="I1088" s="6">
        <f t="shared" si="43"/>
        <v>9327.4675200000001</v>
      </c>
      <c r="J1088" s="6">
        <f t="shared" si="43"/>
        <v>2732.1753600000002</v>
      </c>
      <c r="K1088" s="6">
        <f t="shared" si="43"/>
        <v>944.31744000000003</v>
      </c>
      <c r="L1088" s="6">
        <f t="shared" si="43"/>
        <v>1153.3363199999999</v>
      </c>
      <c r="M1088" s="8">
        <f t="shared" si="43"/>
        <v>2814.2899200000002</v>
      </c>
    </row>
    <row r="1089" spans="2:13" x14ac:dyDescent="0.2">
      <c r="B1089" s="7">
        <v>41566</v>
      </c>
      <c r="C1089" s="18">
        <v>0.36399999999999999</v>
      </c>
      <c r="D1089" s="6">
        <f t="shared" si="44"/>
        <v>4119.8975999999993</v>
      </c>
      <c r="E1089" s="6">
        <f t="shared" si="44"/>
        <v>1544.17536</v>
      </c>
      <c r="F1089" s="6">
        <f t="shared" si="43"/>
        <v>3214.1491200000005</v>
      </c>
      <c r="G1089" s="6">
        <f t="shared" si="43"/>
        <v>4940.7321600000005</v>
      </c>
      <c r="H1089" s="6">
        <f t="shared" si="43"/>
        <v>3336.8025599999992</v>
      </c>
      <c r="I1089" s="6">
        <f t="shared" si="43"/>
        <v>7859.25504</v>
      </c>
      <c r="J1089" s="6">
        <f t="shared" si="43"/>
        <v>2302.1107200000001</v>
      </c>
      <c r="K1089" s="6">
        <f t="shared" si="43"/>
        <v>795.6748799999998</v>
      </c>
      <c r="L1089" s="6">
        <f t="shared" si="43"/>
        <v>971.79264000000001</v>
      </c>
      <c r="M1089" s="8">
        <f t="shared" si="43"/>
        <v>2371.2998400000001</v>
      </c>
    </row>
    <row r="1090" spans="2:13" x14ac:dyDescent="0.2">
      <c r="B1090" s="7">
        <v>41567</v>
      </c>
      <c r="C1090" s="18">
        <v>0.36899999999999999</v>
      </c>
      <c r="D1090" s="6">
        <f t="shared" si="44"/>
        <v>4176.4895999999999</v>
      </c>
      <c r="E1090" s="6">
        <f t="shared" si="44"/>
        <v>1565.3865599999999</v>
      </c>
      <c r="F1090" s="6">
        <f t="shared" si="43"/>
        <v>3258.29952</v>
      </c>
      <c r="G1090" s="6">
        <f t="shared" si="43"/>
        <v>5008.5993600000002</v>
      </c>
      <c r="H1090" s="6">
        <f t="shared" si="43"/>
        <v>3382.6377600000001</v>
      </c>
      <c r="I1090" s="6">
        <f t="shared" si="43"/>
        <v>7967.211839999999</v>
      </c>
      <c r="J1090" s="6">
        <f t="shared" si="43"/>
        <v>2333.7331199999999</v>
      </c>
      <c r="K1090" s="6">
        <f t="shared" si="43"/>
        <v>806.60447999999985</v>
      </c>
      <c r="L1090" s="6">
        <f t="shared" si="43"/>
        <v>985.14143999999999</v>
      </c>
      <c r="M1090" s="8">
        <f t="shared" si="43"/>
        <v>2403.8726399999996</v>
      </c>
    </row>
    <row r="1091" spans="2:13" x14ac:dyDescent="0.2">
      <c r="B1091" s="7">
        <v>41568</v>
      </c>
      <c r="C1091" s="18">
        <v>0.32400000000000001</v>
      </c>
      <c r="D1091" s="6">
        <f t="shared" si="44"/>
        <v>3667.1615999999999</v>
      </c>
      <c r="E1091" s="6">
        <f t="shared" si="44"/>
        <v>1374.48576</v>
      </c>
      <c r="F1091" s="6">
        <f t="shared" si="43"/>
        <v>2860.9459200000006</v>
      </c>
      <c r="G1091" s="6">
        <f t="shared" si="43"/>
        <v>4397.7945600000003</v>
      </c>
      <c r="H1091" s="6">
        <f t="shared" si="43"/>
        <v>2970.1209600000002</v>
      </c>
      <c r="I1091" s="6">
        <f t="shared" si="43"/>
        <v>6995.6006400000006</v>
      </c>
      <c r="J1091" s="6">
        <f t="shared" si="43"/>
        <v>2049.1315199999999</v>
      </c>
      <c r="K1091" s="6">
        <f t="shared" si="43"/>
        <v>708.23807999999985</v>
      </c>
      <c r="L1091" s="6">
        <f t="shared" si="43"/>
        <v>865.00224000000003</v>
      </c>
      <c r="M1091" s="8">
        <f t="shared" si="43"/>
        <v>2110.7174400000004</v>
      </c>
    </row>
    <row r="1092" spans="2:13" x14ac:dyDescent="0.2">
      <c r="B1092" s="7">
        <v>41569</v>
      </c>
      <c r="C1092" s="18">
        <v>0.28699999999999998</v>
      </c>
      <c r="D1092" s="6">
        <f t="shared" si="44"/>
        <v>3248.3808000000004</v>
      </c>
      <c r="E1092" s="6">
        <f t="shared" si="44"/>
        <v>1217.5228800000002</v>
      </c>
      <c r="F1092" s="6">
        <f t="shared" si="43"/>
        <v>2534.2329599999998</v>
      </c>
      <c r="G1092" s="6">
        <f t="shared" si="43"/>
        <v>3895.57728</v>
      </c>
      <c r="H1092" s="6">
        <f t="shared" si="43"/>
        <v>2630.9404799999993</v>
      </c>
      <c r="I1092" s="6">
        <f t="shared" si="43"/>
        <v>6196.7203199999985</v>
      </c>
      <c r="J1092" s="6">
        <f t="shared" si="43"/>
        <v>1815.1257599999997</v>
      </c>
      <c r="K1092" s="6">
        <f t="shared" si="43"/>
        <v>627.35903999999994</v>
      </c>
      <c r="L1092" s="6">
        <f t="shared" si="43"/>
        <v>766.22111999999993</v>
      </c>
      <c r="M1092" s="8">
        <f t="shared" si="43"/>
        <v>1869.6787199999997</v>
      </c>
    </row>
    <row r="1093" spans="2:13" x14ac:dyDescent="0.2">
      <c r="B1093" s="7">
        <v>41570</v>
      </c>
      <c r="C1093" s="18">
        <v>0.25900000000000001</v>
      </c>
      <c r="D1093" s="6">
        <f t="shared" si="44"/>
        <v>2931.4656</v>
      </c>
      <c r="E1093" s="6">
        <f t="shared" si="44"/>
        <v>1098.7401600000001</v>
      </c>
      <c r="F1093" s="6">
        <f t="shared" si="43"/>
        <v>2286.9907200000002</v>
      </c>
      <c r="G1093" s="6">
        <f t="shared" si="43"/>
        <v>3515.5209600000007</v>
      </c>
      <c r="H1093" s="6">
        <f t="shared" si="43"/>
        <v>2374.2633600000004</v>
      </c>
      <c r="I1093" s="6">
        <f t="shared" si="43"/>
        <v>5592.1622400000006</v>
      </c>
      <c r="J1093" s="6">
        <f t="shared" si="43"/>
        <v>1638.0403200000003</v>
      </c>
      <c r="K1093" s="6">
        <f t="shared" si="43"/>
        <v>566.15328</v>
      </c>
      <c r="L1093" s="6">
        <f t="shared" si="43"/>
        <v>691.46784000000002</v>
      </c>
      <c r="M1093" s="8">
        <f t="shared" si="43"/>
        <v>1687.2710399999999</v>
      </c>
    </row>
    <row r="1094" spans="2:13" x14ac:dyDescent="0.2">
      <c r="B1094" s="7">
        <v>41571</v>
      </c>
      <c r="C1094" s="18">
        <v>0.23599999999999999</v>
      </c>
      <c r="D1094" s="6">
        <f t="shared" si="44"/>
        <v>2671.1423999999997</v>
      </c>
      <c r="E1094" s="6">
        <f t="shared" si="44"/>
        <v>1001.16864</v>
      </c>
      <c r="F1094" s="6">
        <f t="shared" si="43"/>
        <v>2083.8988799999997</v>
      </c>
      <c r="G1094" s="6">
        <f t="shared" si="43"/>
        <v>3203.3318399999994</v>
      </c>
      <c r="H1094" s="6">
        <f t="shared" si="43"/>
        <v>2163.4214400000001</v>
      </c>
      <c r="I1094" s="6">
        <f t="shared" si="43"/>
        <v>5095.5609599999989</v>
      </c>
      <c r="J1094" s="6">
        <f t="shared" si="43"/>
        <v>1492.57728</v>
      </c>
      <c r="K1094" s="6">
        <f t="shared" si="43"/>
        <v>515.87711999999988</v>
      </c>
      <c r="L1094" s="6">
        <f t="shared" si="43"/>
        <v>630.06335999999988</v>
      </c>
      <c r="M1094" s="8">
        <f t="shared" si="43"/>
        <v>1537.4361599999997</v>
      </c>
    </row>
    <row r="1095" spans="2:13" x14ac:dyDescent="0.2">
      <c r="B1095" s="7">
        <v>41572</v>
      </c>
      <c r="C1095" s="18">
        <v>0.32800000000000001</v>
      </c>
      <c r="D1095" s="6">
        <f t="shared" si="44"/>
        <v>3712.4352000000003</v>
      </c>
      <c r="E1095" s="6">
        <f t="shared" si="44"/>
        <v>1391.4547200000002</v>
      </c>
      <c r="F1095" s="6">
        <f t="shared" si="43"/>
        <v>2896.2662399999999</v>
      </c>
      <c r="G1095" s="6">
        <f t="shared" si="43"/>
        <v>4452.0883200000007</v>
      </c>
      <c r="H1095" s="6">
        <f t="shared" si="43"/>
        <v>3006.7891199999995</v>
      </c>
      <c r="I1095" s="6">
        <f t="shared" si="43"/>
        <v>7081.9660799999992</v>
      </c>
      <c r="J1095" s="6">
        <f t="shared" si="43"/>
        <v>2074.4294400000003</v>
      </c>
      <c r="K1095" s="6">
        <f t="shared" si="43"/>
        <v>716.98176000000012</v>
      </c>
      <c r="L1095" s="6">
        <f t="shared" si="43"/>
        <v>875.68128000000013</v>
      </c>
      <c r="M1095" s="8">
        <f t="shared" si="43"/>
        <v>2136.7756800000002</v>
      </c>
    </row>
    <row r="1096" spans="2:13" x14ac:dyDescent="0.2">
      <c r="B1096" s="7">
        <v>41573</v>
      </c>
      <c r="C1096" s="18">
        <v>0.35699999999999998</v>
      </c>
      <c r="D1096" s="6">
        <f t="shared" si="44"/>
        <v>4040.6687999999995</v>
      </c>
      <c r="E1096" s="6">
        <f t="shared" si="44"/>
        <v>1514.4796799999999</v>
      </c>
      <c r="F1096" s="6">
        <f t="shared" si="43"/>
        <v>3152.3385599999997</v>
      </c>
      <c r="G1096" s="6">
        <f t="shared" si="43"/>
        <v>4845.7180799999996</v>
      </c>
      <c r="H1096" s="6">
        <f t="shared" si="43"/>
        <v>3272.63328</v>
      </c>
      <c r="I1096" s="6">
        <f t="shared" si="43"/>
        <v>7708.1155199999994</v>
      </c>
      <c r="J1096" s="6">
        <f t="shared" si="43"/>
        <v>2257.8393599999999</v>
      </c>
      <c r="K1096" s="6">
        <f t="shared" si="43"/>
        <v>780.37343999999996</v>
      </c>
      <c r="L1096" s="6">
        <f t="shared" si="43"/>
        <v>953.10431999999992</v>
      </c>
      <c r="M1096" s="8">
        <f t="shared" si="43"/>
        <v>2325.6979200000001</v>
      </c>
    </row>
    <row r="1097" spans="2:13" x14ac:dyDescent="0.2">
      <c r="B1097" s="7">
        <v>41574</v>
      </c>
      <c r="C1097" s="18">
        <v>0.44400000000000001</v>
      </c>
      <c r="D1097" s="6">
        <f t="shared" si="44"/>
        <v>5025.3695999999991</v>
      </c>
      <c r="E1097" s="6">
        <f t="shared" si="44"/>
        <v>1883.55456</v>
      </c>
      <c r="F1097" s="6">
        <f t="shared" si="43"/>
        <v>3920.5555199999999</v>
      </c>
      <c r="G1097" s="6">
        <f t="shared" si="43"/>
        <v>6026.60736</v>
      </c>
      <c r="H1097" s="6">
        <f t="shared" si="43"/>
        <v>4070.1657599999999</v>
      </c>
      <c r="I1097" s="6">
        <f t="shared" si="43"/>
        <v>9586.5638399999989</v>
      </c>
      <c r="J1097" s="6">
        <f t="shared" si="43"/>
        <v>2808.0691200000001</v>
      </c>
      <c r="K1097" s="6">
        <f t="shared" si="43"/>
        <v>970.54847999999993</v>
      </c>
      <c r="L1097" s="6">
        <f t="shared" si="43"/>
        <v>1185.3734400000001</v>
      </c>
      <c r="M1097" s="8">
        <f t="shared" si="43"/>
        <v>2892.4646399999997</v>
      </c>
    </row>
    <row r="1098" spans="2:13" x14ac:dyDescent="0.2">
      <c r="B1098" s="7">
        <v>41575</v>
      </c>
      <c r="C1098" s="18">
        <v>0.42199999999999999</v>
      </c>
      <c r="D1098" s="6">
        <f t="shared" si="44"/>
        <v>4776.3648000000003</v>
      </c>
      <c r="E1098" s="6">
        <f t="shared" si="44"/>
        <v>1790.2252800000001</v>
      </c>
      <c r="F1098" s="6">
        <f t="shared" si="43"/>
        <v>3726.29376</v>
      </c>
      <c r="G1098" s="6">
        <f t="shared" si="43"/>
        <v>5727.991680000001</v>
      </c>
      <c r="H1098" s="6">
        <f t="shared" si="43"/>
        <v>3868.4908799999998</v>
      </c>
      <c r="I1098" s="6">
        <f t="shared" si="43"/>
        <v>9111.5539199999985</v>
      </c>
      <c r="J1098" s="6">
        <f t="shared" si="43"/>
        <v>2668.9305599999998</v>
      </c>
      <c r="K1098" s="6">
        <f t="shared" si="43"/>
        <v>922.45823999999982</v>
      </c>
      <c r="L1098" s="6">
        <f t="shared" si="43"/>
        <v>1126.6387199999999</v>
      </c>
      <c r="M1098" s="8">
        <f t="shared" si="43"/>
        <v>2749.1443200000003</v>
      </c>
    </row>
    <row r="1099" spans="2:13" x14ac:dyDescent="0.2">
      <c r="B1099" s="7">
        <v>41576</v>
      </c>
      <c r="C1099" s="18">
        <v>0.38500000000000001</v>
      </c>
      <c r="D1099" s="6">
        <f t="shared" si="44"/>
        <v>4357.5839999999998</v>
      </c>
      <c r="E1099" s="6">
        <f t="shared" si="44"/>
        <v>1633.2624000000003</v>
      </c>
      <c r="F1099" s="6">
        <f t="shared" si="43"/>
        <v>3399.5808000000006</v>
      </c>
      <c r="G1099" s="6">
        <f t="shared" si="43"/>
        <v>5225.7744000000002</v>
      </c>
      <c r="H1099" s="6">
        <f t="shared" si="43"/>
        <v>3529.3104000000003</v>
      </c>
      <c r="I1099" s="6">
        <f t="shared" si="43"/>
        <v>8312.6736000000001</v>
      </c>
      <c r="J1099" s="6">
        <f t="shared" si="43"/>
        <v>2434.9247999999998</v>
      </c>
      <c r="K1099" s="6">
        <f t="shared" si="43"/>
        <v>841.57920000000001</v>
      </c>
      <c r="L1099" s="6">
        <f t="shared" si="43"/>
        <v>1027.8576</v>
      </c>
      <c r="M1099" s="8">
        <f t="shared" si="43"/>
        <v>2508.1055999999999</v>
      </c>
    </row>
    <row r="1100" spans="2:13" x14ac:dyDescent="0.2">
      <c r="B1100" s="7">
        <v>41577</v>
      </c>
      <c r="C1100" s="18">
        <v>0.36399999999999999</v>
      </c>
      <c r="D1100" s="6">
        <f t="shared" si="44"/>
        <v>4119.8975999999993</v>
      </c>
      <c r="E1100" s="6">
        <f t="shared" si="44"/>
        <v>1544.17536</v>
      </c>
      <c r="F1100" s="6">
        <f t="shared" si="43"/>
        <v>3214.1491200000005</v>
      </c>
      <c r="G1100" s="6">
        <f t="shared" si="43"/>
        <v>4940.7321600000005</v>
      </c>
      <c r="H1100" s="6">
        <f t="shared" si="43"/>
        <v>3336.8025599999992</v>
      </c>
      <c r="I1100" s="6">
        <f t="shared" si="43"/>
        <v>7859.25504</v>
      </c>
      <c r="J1100" s="6">
        <f t="shared" si="43"/>
        <v>2302.1107200000001</v>
      </c>
      <c r="K1100" s="6">
        <f t="shared" si="43"/>
        <v>795.6748799999998</v>
      </c>
      <c r="L1100" s="6">
        <f t="shared" si="43"/>
        <v>971.79264000000001</v>
      </c>
      <c r="M1100" s="8">
        <f t="shared" si="43"/>
        <v>2371.2998400000001</v>
      </c>
    </row>
    <row r="1101" spans="2:13" x14ac:dyDescent="0.2">
      <c r="B1101" s="7">
        <v>41578</v>
      </c>
      <c r="C1101" s="18">
        <v>0.36699999999999999</v>
      </c>
      <c r="D1101" s="6">
        <f t="shared" si="44"/>
        <v>4153.8527999999997</v>
      </c>
      <c r="E1101" s="6">
        <f t="shared" si="44"/>
        <v>1556.9020800000001</v>
      </c>
      <c r="F1101" s="6">
        <f t="shared" si="43"/>
        <v>3240.6393599999997</v>
      </c>
      <c r="G1101" s="6">
        <f t="shared" si="43"/>
        <v>4981.4524799999999</v>
      </c>
      <c r="H1101" s="6">
        <f t="shared" si="43"/>
        <v>3364.3036799999995</v>
      </c>
      <c r="I1101" s="6">
        <f t="shared" si="43"/>
        <v>7924.0291200000001</v>
      </c>
      <c r="J1101" s="6">
        <f t="shared" si="43"/>
        <v>2321.0841599999999</v>
      </c>
      <c r="K1101" s="6">
        <f t="shared" si="43"/>
        <v>802.23263999999995</v>
      </c>
      <c r="L1101" s="6">
        <f t="shared" si="43"/>
        <v>979.80191999999977</v>
      </c>
      <c r="M1101" s="8">
        <f t="shared" si="43"/>
        <v>2390.8435199999999</v>
      </c>
    </row>
    <row r="1102" spans="2:13" x14ac:dyDescent="0.2">
      <c r="B1102" s="7">
        <v>41579</v>
      </c>
      <c r="C1102" s="18">
        <v>2.6360000000000001</v>
      </c>
      <c r="D1102" s="6">
        <f t="shared" si="44"/>
        <v>29835.302399999997</v>
      </c>
      <c r="E1102" s="6">
        <f t="shared" si="44"/>
        <v>11182.544640000002</v>
      </c>
      <c r="F1102" s="6">
        <f t="shared" si="43"/>
        <v>23276.090880000003</v>
      </c>
      <c r="G1102" s="6">
        <f t="shared" si="43"/>
        <v>35779.58784</v>
      </c>
      <c r="H1102" s="6">
        <f t="shared" si="43"/>
        <v>24164.317439999999</v>
      </c>
      <c r="I1102" s="6">
        <f t="shared" si="43"/>
        <v>56914.824959999991</v>
      </c>
      <c r="J1102" s="6">
        <f t="shared" si="43"/>
        <v>16671.329280000002</v>
      </c>
      <c r="K1102" s="6">
        <f t="shared" si="43"/>
        <v>5762.0851199999997</v>
      </c>
      <c r="L1102" s="6">
        <f t="shared" si="43"/>
        <v>7037.4873599999992</v>
      </c>
      <c r="M1102" s="8">
        <f t="shared" si="43"/>
        <v>17172.380160000004</v>
      </c>
    </row>
    <row r="1103" spans="2:13" x14ac:dyDescent="0.2">
      <c r="B1103" s="7">
        <v>41580</v>
      </c>
      <c r="C1103" s="18">
        <v>2.504</v>
      </c>
      <c r="D1103" s="6">
        <f t="shared" si="44"/>
        <v>28341.2736</v>
      </c>
      <c r="E1103" s="6">
        <f t="shared" si="44"/>
        <v>10622.568960000002</v>
      </c>
      <c r="F1103" s="6">
        <f t="shared" si="43"/>
        <v>22110.52032</v>
      </c>
      <c r="G1103" s="6">
        <f t="shared" si="43"/>
        <v>33987.893759999999</v>
      </c>
      <c r="H1103" s="6">
        <f t="shared" si="43"/>
        <v>22954.268159999996</v>
      </c>
      <c r="I1103" s="6">
        <f t="shared" si="43"/>
        <v>54064.765439999996</v>
      </c>
      <c r="J1103" s="6">
        <f t="shared" si="43"/>
        <v>15836.497920000002</v>
      </c>
      <c r="K1103" s="6">
        <f t="shared" si="43"/>
        <v>5473.5436799999998</v>
      </c>
      <c r="L1103" s="6">
        <f t="shared" si="43"/>
        <v>6685.0790399999996</v>
      </c>
      <c r="M1103" s="8">
        <f t="shared" si="43"/>
        <v>16312.458239999998</v>
      </c>
    </row>
    <row r="1104" spans="2:13" x14ac:dyDescent="0.2">
      <c r="B1104" s="7">
        <v>41581</v>
      </c>
      <c r="C1104" s="18">
        <v>3.0840000000000001</v>
      </c>
      <c r="D1104" s="6">
        <f t="shared" si="44"/>
        <v>34905.945599999999</v>
      </c>
      <c r="E1104" s="6">
        <f t="shared" si="44"/>
        <v>13083.068160000001</v>
      </c>
      <c r="F1104" s="6">
        <f t="shared" si="43"/>
        <v>27231.966720000004</v>
      </c>
      <c r="G1104" s="6">
        <f t="shared" si="43"/>
        <v>41860.48896000001</v>
      </c>
      <c r="H1104" s="6">
        <f t="shared" si="43"/>
        <v>28271.151360000003</v>
      </c>
      <c r="I1104" s="6">
        <f t="shared" si="43"/>
        <v>66587.754239999995</v>
      </c>
      <c r="J1104" s="6">
        <f t="shared" si="43"/>
        <v>19504.696319999999</v>
      </c>
      <c r="K1104" s="6">
        <f t="shared" si="43"/>
        <v>6741.3772799999988</v>
      </c>
      <c r="L1104" s="6">
        <f t="shared" si="43"/>
        <v>8233.5398400000013</v>
      </c>
      <c r="M1104" s="8">
        <f t="shared" si="43"/>
        <v>20090.903040000001</v>
      </c>
    </row>
    <row r="1105" spans="2:13" x14ac:dyDescent="0.2">
      <c r="B1105" s="7">
        <v>41582</v>
      </c>
      <c r="C1105" s="18">
        <v>2.5350000000000001</v>
      </c>
      <c r="D1105" s="6">
        <f t="shared" si="44"/>
        <v>28692.144</v>
      </c>
      <c r="E1105" s="6">
        <f t="shared" si="44"/>
        <v>10754.078400000004</v>
      </c>
      <c r="F1105" s="6">
        <f t="shared" si="43"/>
        <v>22384.252800000002</v>
      </c>
      <c r="G1105" s="6">
        <f t="shared" si="43"/>
        <v>34408.670400000003</v>
      </c>
      <c r="H1105" s="6">
        <f t="shared" si="43"/>
        <v>23238.446400000001</v>
      </c>
      <c r="I1105" s="6">
        <f t="shared" si="43"/>
        <v>54734.097600000001</v>
      </c>
      <c r="J1105" s="6">
        <f t="shared" si="43"/>
        <v>16032.556799999998</v>
      </c>
      <c r="K1105" s="6">
        <f t="shared" si="43"/>
        <v>5541.3071999999993</v>
      </c>
      <c r="L1105" s="6">
        <f t="shared" si="43"/>
        <v>6767.8416000000007</v>
      </c>
      <c r="M1105" s="8">
        <f t="shared" si="43"/>
        <v>16514.409600000003</v>
      </c>
    </row>
    <row r="1106" spans="2:13" x14ac:dyDescent="0.2">
      <c r="B1106" s="7">
        <v>41583</v>
      </c>
      <c r="C1106" s="18">
        <v>1.8939999999999999</v>
      </c>
      <c r="D1106" s="6">
        <f t="shared" si="44"/>
        <v>21437.049599999998</v>
      </c>
      <c r="E1106" s="6">
        <f t="shared" si="44"/>
        <v>8034.8025600000001</v>
      </c>
      <c r="F1106" s="6">
        <f t="shared" si="43"/>
        <v>16724.171520000004</v>
      </c>
      <c r="G1106" s="6">
        <f t="shared" si="43"/>
        <v>25708.095360000003</v>
      </c>
      <c r="H1106" s="6">
        <f t="shared" si="43"/>
        <v>17362.373759999999</v>
      </c>
      <c r="I1106" s="6">
        <f t="shared" si="43"/>
        <v>40894.035839999997</v>
      </c>
      <c r="J1106" s="6">
        <f t="shared" si="43"/>
        <v>11978.565119999999</v>
      </c>
      <c r="K1106" s="6">
        <f t="shared" si="43"/>
        <v>4140.1324799999993</v>
      </c>
      <c r="L1106" s="6">
        <f t="shared" si="43"/>
        <v>5056.5254399999994</v>
      </c>
      <c r="M1106" s="8">
        <f t="shared" si="43"/>
        <v>12338.576639999999</v>
      </c>
    </row>
    <row r="1107" spans="2:13" x14ac:dyDescent="0.2">
      <c r="B1107" s="7">
        <v>41584</v>
      </c>
      <c r="C1107" s="18">
        <v>1.3680000000000001</v>
      </c>
      <c r="D1107" s="6">
        <f t="shared" si="44"/>
        <v>15483.571199999998</v>
      </c>
      <c r="E1107" s="6">
        <f t="shared" si="44"/>
        <v>5803.3843200000001</v>
      </c>
      <c r="F1107" s="6">
        <f t="shared" si="43"/>
        <v>12079.549440000001</v>
      </c>
      <c r="G1107" s="6">
        <f t="shared" si="43"/>
        <v>18568.465920000002</v>
      </c>
      <c r="H1107" s="6">
        <f t="shared" si="43"/>
        <v>12540.510720000002</v>
      </c>
      <c r="I1107" s="6">
        <f t="shared" si="43"/>
        <v>29536.980480000006</v>
      </c>
      <c r="J1107" s="6">
        <f t="shared" si="43"/>
        <v>8651.888640000001</v>
      </c>
      <c r="K1107" s="6">
        <f t="shared" si="43"/>
        <v>2990.3385599999997</v>
      </c>
      <c r="L1107" s="6">
        <f t="shared" si="43"/>
        <v>3652.2316800000008</v>
      </c>
      <c r="M1107" s="8">
        <f t="shared" si="43"/>
        <v>8911.9180800000013</v>
      </c>
    </row>
    <row r="1108" spans="2:13" x14ac:dyDescent="0.2">
      <c r="B1108" s="7">
        <v>41585</v>
      </c>
      <c r="C1108" s="18">
        <v>0.91200000000000003</v>
      </c>
      <c r="D1108" s="6">
        <f t="shared" si="44"/>
        <v>10322.380799999999</v>
      </c>
      <c r="E1108" s="6">
        <f t="shared" si="44"/>
        <v>3868.9228800000001</v>
      </c>
      <c r="F1108" s="6">
        <f t="shared" si="43"/>
        <v>8053.0329600000005</v>
      </c>
      <c r="G1108" s="6">
        <f t="shared" si="43"/>
        <v>12378.977280000001</v>
      </c>
      <c r="H1108" s="6">
        <f t="shared" si="43"/>
        <v>8360.3404800000008</v>
      </c>
      <c r="I1108" s="6">
        <f t="shared" si="43"/>
        <v>19691.320319999995</v>
      </c>
      <c r="J1108" s="6">
        <f t="shared" si="43"/>
        <v>5767.925760000001</v>
      </c>
      <c r="K1108" s="6">
        <f t="shared" si="43"/>
        <v>1993.5590400000001</v>
      </c>
      <c r="L1108" s="6">
        <f t="shared" si="43"/>
        <v>2434.8211200000001</v>
      </c>
      <c r="M1108" s="8">
        <f t="shared" si="43"/>
        <v>5941.2787199999993</v>
      </c>
    </row>
    <row r="1109" spans="2:13" x14ac:dyDescent="0.2">
      <c r="B1109" s="7">
        <v>41586</v>
      </c>
      <c r="C1109" s="18">
        <v>0.54900000000000004</v>
      </c>
      <c r="D1109" s="6">
        <f t="shared" si="44"/>
        <v>6213.8016000000007</v>
      </c>
      <c r="E1109" s="6">
        <f t="shared" si="44"/>
        <v>2328.9897600000004</v>
      </c>
      <c r="F1109" s="6">
        <f t="shared" si="43"/>
        <v>4847.7139200000001</v>
      </c>
      <c r="G1109" s="6">
        <f t="shared" si="43"/>
        <v>7451.8185600000006</v>
      </c>
      <c r="H1109" s="6">
        <f t="shared" si="43"/>
        <v>5032.70496</v>
      </c>
      <c r="I1109" s="6">
        <f t="shared" si="43"/>
        <v>11853.656639999999</v>
      </c>
      <c r="J1109" s="6">
        <f t="shared" si="43"/>
        <v>3472.1395200000011</v>
      </c>
      <c r="K1109" s="6">
        <f t="shared" si="43"/>
        <v>1200.07008</v>
      </c>
      <c r="L1109" s="6">
        <f t="shared" si="43"/>
        <v>1465.6982399999999</v>
      </c>
      <c r="M1109" s="8">
        <f t="shared" si="43"/>
        <v>3576.4934400000011</v>
      </c>
    </row>
    <row r="1110" spans="2:13" x14ac:dyDescent="0.2">
      <c r="B1110" s="7">
        <v>41587</v>
      </c>
      <c r="C1110" s="18">
        <v>0.24</v>
      </c>
      <c r="D1110" s="6">
        <f t="shared" si="44"/>
        <v>2716.4159999999997</v>
      </c>
      <c r="E1110" s="6">
        <f t="shared" si="44"/>
        <v>1018.1375999999999</v>
      </c>
      <c r="F1110" s="6">
        <f t="shared" si="43"/>
        <v>2119.2192</v>
      </c>
      <c r="G1110" s="6">
        <f t="shared" si="43"/>
        <v>3257.6255999999998</v>
      </c>
      <c r="H1110" s="6">
        <f t="shared" si="43"/>
        <v>2200.0895999999998</v>
      </c>
      <c r="I1110" s="6">
        <f t="shared" si="43"/>
        <v>5181.9263999999994</v>
      </c>
      <c r="J1110" s="6">
        <f t="shared" si="43"/>
        <v>1517.8751999999999</v>
      </c>
      <c r="K1110" s="6">
        <f t="shared" si="43"/>
        <v>524.62079999999992</v>
      </c>
      <c r="L1110" s="6">
        <f t="shared" si="43"/>
        <v>640.74239999999986</v>
      </c>
      <c r="M1110" s="8">
        <f t="shared" si="43"/>
        <v>1563.4944</v>
      </c>
    </row>
    <row r="1111" spans="2:13" x14ac:dyDescent="0.2">
      <c r="B1111" s="7">
        <v>41588</v>
      </c>
      <c r="C1111" s="18">
        <v>0.41</v>
      </c>
      <c r="D1111" s="6">
        <f t="shared" si="44"/>
        <v>4640.5439999999999</v>
      </c>
      <c r="E1111" s="6">
        <f t="shared" si="44"/>
        <v>1739.3184000000003</v>
      </c>
      <c r="F1111" s="6">
        <f t="shared" si="44"/>
        <v>3620.3327999999997</v>
      </c>
      <c r="G1111" s="6">
        <f t="shared" si="44"/>
        <v>5565.1104000000005</v>
      </c>
      <c r="H1111" s="6">
        <f t="shared" si="44"/>
        <v>3758.4863999999998</v>
      </c>
      <c r="I1111" s="6">
        <f t="shared" si="44"/>
        <v>8852.4575999999997</v>
      </c>
      <c r="J1111" s="6">
        <f t="shared" si="44"/>
        <v>2593.0367999999999</v>
      </c>
      <c r="K1111" s="6">
        <f t="shared" si="44"/>
        <v>896.22719999999981</v>
      </c>
      <c r="L1111" s="6">
        <f t="shared" si="44"/>
        <v>1094.6016</v>
      </c>
      <c r="M1111" s="8">
        <f t="shared" si="44"/>
        <v>2670.9695999999994</v>
      </c>
    </row>
    <row r="1112" spans="2:13" x14ac:dyDescent="0.2">
      <c r="B1112" s="7">
        <v>41589</v>
      </c>
      <c r="C1112" s="18">
        <v>0.29399999999999998</v>
      </c>
      <c r="D1112" s="6">
        <f t="shared" si="44"/>
        <v>3327.6095999999998</v>
      </c>
      <c r="E1112" s="6">
        <f t="shared" si="44"/>
        <v>1247.2185599999998</v>
      </c>
      <c r="F1112" s="6">
        <f t="shared" si="44"/>
        <v>2596.0435199999997</v>
      </c>
      <c r="G1112" s="6">
        <f t="shared" si="44"/>
        <v>3990.5913599999999</v>
      </c>
      <c r="H1112" s="6">
        <f t="shared" si="44"/>
        <v>2695.1097599999998</v>
      </c>
      <c r="I1112" s="6">
        <f t="shared" si="44"/>
        <v>6347.8598399999992</v>
      </c>
      <c r="J1112" s="6">
        <f t="shared" si="44"/>
        <v>1859.3971199999996</v>
      </c>
      <c r="K1112" s="6">
        <f t="shared" si="44"/>
        <v>642.66048000000001</v>
      </c>
      <c r="L1112" s="6">
        <f t="shared" si="44"/>
        <v>784.90944000000002</v>
      </c>
      <c r="M1112" s="8">
        <f t="shared" si="44"/>
        <v>1915.2806399999999</v>
      </c>
    </row>
    <row r="1113" spans="2:13" x14ac:dyDescent="0.2">
      <c r="B1113" s="7">
        <v>41590</v>
      </c>
      <c r="C1113" s="18">
        <v>0.108</v>
      </c>
      <c r="D1113" s="6">
        <f t="shared" si="44"/>
        <v>1222.3871999999999</v>
      </c>
      <c r="E1113" s="6">
        <f t="shared" si="44"/>
        <v>458.16192000000001</v>
      </c>
      <c r="F1113" s="6">
        <f t="shared" si="44"/>
        <v>953.64864</v>
      </c>
      <c r="G1113" s="6">
        <f t="shared" si="44"/>
        <v>1465.9315200000001</v>
      </c>
      <c r="H1113" s="6">
        <f t="shared" si="44"/>
        <v>990.04032000000007</v>
      </c>
      <c r="I1113" s="6">
        <f t="shared" si="44"/>
        <v>2331.86688</v>
      </c>
      <c r="J1113" s="6">
        <f t="shared" si="44"/>
        <v>683.04384000000005</v>
      </c>
      <c r="K1113" s="6">
        <f t="shared" si="44"/>
        <v>236.07936000000001</v>
      </c>
      <c r="L1113" s="6">
        <f t="shared" si="44"/>
        <v>288.33407999999997</v>
      </c>
      <c r="M1113" s="8">
        <f t="shared" si="44"/>
        <v>703.57248000000004</v>
      </c>
    </row>
    <row r="1114" spans="2:13" x14ac:dyDescent="0.2">
      <c r="B1114" s="7">
        <v>41591</v>
      </c>
      <c r="C1114" s="18">
        <v>9.2999999999999999E-2</v>
      </c>
      <c r="D1114" s="6">
        <f t="shared" si="44"/>
        <v>1052.6112000000001</v>
      </c>
      <c r="E1114" s="6">
        <f t="shared" si="44"/>
        <v>394.52832000000001</v>
      </c>
      <c r="F1114" s="6">
        <f t="shared" si="44"/>
        <v>821.19744000000003</v>
      </c>
      <c r="G1114" s="6">
        <f t="shared" si="44"/>
        <v>1262.3299199999999</v>
      </c>
      <c r="H1114" s="6">
        <f t="shared" si="44"/>
        <v>852.53471999999999</v>
      </c>
      <c r="I1114" s="6">
        <f t="shared" si="44"/>
        <v>2007.9964799999998</v>
      </c>
      <c r="J1114" s="6">
        <f t="shared" si="44"/>
        <v>588.17664000000002</v>
      </c>
      <c r="K1114" s="6">
        <f t="shared" si="44"/>
        <v>203.29055999999997</v>
      </c>
      <c r="L1114" s="6">
        <f t="shared" si="44"/>
        <v>248.28767999999997</v>
      </c>
      <c r="M1114" s="8">
        <f t="shared" si="44"/>
        <v>605.85407999999984</v>
      </c>
    </row>
    <row r="1115" spans="2:13" x14ac:dyDescent="0.2">
      <c r="B1115" s="7">
        <v>41592</v>
      </c>
      <c r="C1115" s="18">
        <v>9.2999999999999999E-2</v>
      </c>
      <c r="D1115" s="6">
        <f t="shared" si="44"/>
        <v>1052.6112000000001</v>
      </c>
      <c r="E1115" s="6">
        <f t="shared" si="44"/>
        <v>394.52832000000001</v>
      </c>
      <c r="F1115" s="6">
        <f t="shared" si="44"/>
        <v>821.19744000000003</v>
      </c>
      <c r="G1115" s="6">
        <f t="shared" si="44"/>
        <v>1262.3299199999999</v>
      </c>
      <c r="H1115" s="6">
        <f t="shared" si="44"/>
        <v>852.53471999999999</v>
      </c>
      <c r="I1115" s="6">
        <f t="shared" si="44"/>
        <v>2007.9964799999998</v>
      </c>
      <c r="J1115" s="6">
        <f t="shared" si="44"/>
        <v>588.17664000000002</v>
      </c>
      <c r="K1115" s="6">
        <f t="shared" si="44"/>
        <v>203.29055999999997</v>
      </c>
      <c r="L1115" s="6">
        <f t="shared" si="44"/>
        <v>248.28767999999997</v>
      </c>
      <c r="M1115" s="8">
        <f t="shared" si="44"/>
        <v>605.85407999999984</v>
      </c>
    </row>
    <row r="1116" spans="2:13" x14ac:dyDescent="0.2">
      <c r="B1116" s="7">
        <v>41593</v>
      </c>
      <c r="C1116" s="18">
        <v>0.1</v>
      </c>
      <c r="D1116" s="6">
        <f t="shared" si="44"/>
        <v>1131.8399999999999</v>
      </c>
      <c r="E1116" s="6">
        <f t="shared" si="44"/>
        <v>424.22399999999999</v>
      </c>
      <c r="F1116" s="6">
        <f t="shared" si="44"/>
        <v>883.00799999999992</v>
      </c>
      <c r="G1116" s="6">
        <f t="shared" si="44"/>
        <v>1357.3440000000003</v>
      </c>
      <c r="H1116" s="6">
        <f t="shared" si="44"/>
        <v>916.70399999999995</v>
      </c>
      <c r="I1116" s="6">
        <f t="shared" si="44"/>
        <v>2159.136</v>
      </c>
      <c r="J1116" s="6">
        <f t="shared" si="44"/>
        <v>632.44799999999998</v>
      </c>
      <c r="K1116" s="6">
        <f t="shared" si="44"/>
        <v>218.59200000000001</v>
      </c>
      <c r="L1116" s="6">
        <f t="shared" si="44"/>
        <v>266.976</v>
      </c>
      <c r="M1116" s="8">
        <f t="shared" si="44"/>
        <v>651.45600000000002</v>
      </c>
    </row>
    <row r="1117" spans="2:13" x14ac:dyDescent="0.2">
      <c r="B1117" s="7">
        <v>41594</v>
      </c>
      <c r="C1117" s="18">
        <v>0.34799999999999998</v>
      </c>
      <c r="D1117" s="6">
        <f t="shared" si="44"/>
        <v>3938.8031999999994</v>
      </c>
      <c r="E1117" s="6">
        <f t="shared" si="44"/>
        <v>1476.2995199999998</v>
      </c>
      <c r="F1117" s="6">
        <f t="shared" si="44"/>
        <v>3072.8678399999999</v>
      </c>
      <c r="G1117" s="6">
        <f t="shared" si="44"/>
        <v>4723.5571200000004</v>
      </c>
      <c r="H1117" s="6">
        <f t="shared" si="44"/>
        <v>3190.1299199999989</v>
      </c>
      <c r="I1117" s="6">
        <f t="shared" si="44"/>
        <v>7513.7932799999999</v>
      </c>
      <c r="J1117" s="6">
        <f t="shared" si="44"/>
        <v>2200.9190400000002</v>
      </c>
      <c r="K1117" s="6">
        <f t="shared" si="44"/>
        <v>760.70015999999987</v>
      </c>
      <c r="L1117" s="6">
        <f t="shared" si="44"/>
        <v>929.07647999999983</v>
      </c>
      <c r="M1117" s="8">
        <f t="shared" si="44"/>
        <v>2267.0668799999999</v>
      </c>
    </row>
    <row r="1118" spans="2:13" x14ac:dyDescent="0.2">
      <c r="B1118" s="7">
        <v>41595</v>
      </c>
      <c r="C1118" s="18">
        <v>0.41699999999999998</v>
      </c>
      <c r="D1118" s="6">
        <f t="shared" si="44"/>
        <v>4719.7728000000006</v>
      </c>
      <c r="E1118" s="6">
        <f t="shared" si="44"/>
        <v>1769.0140799999999</v>
      </c>
      <c r="F1118" s="6">
        <f t="shared" si="44"/>
        <v>3682.1433599999996</v>
      </c>
      <c r="G1118" s="6">
        <f t="shared" si="44"/>
        <v>5660.1244800000013</v>
      </c>
      <c r="H1118" s="6">
        <f t="shared" si="44"/>
        <v>3822.6556799999998</v>
      </c>
      <c r="I1118" s="6">
        <f t="shared" si="44"/>
        <v>9003.5971199999985</v>
      </c>
      <c r="J1118" s="6">
        <f t="shared" si="44"/>
        <v>2637.3081599999991</v>
      </c>
      <c r="K1118" s="6">
        <f t="shared" si="44"/>
        <v>911.52863999999988</v>
      </c>
      <c r="L1118" s="6">
        <f t="shared" si="44"/>
        <v>1113.2899199999999</v>
      </c>
      <c r="M1118" s="8">
        <f t="shared" si="44"/>
        <v>2716.57152</v>
      </c>
    </row>
    <row r="1119" spans="2:13" x14ac:dyDescent="0.2">
      <c r="B1119" s="7">
        <v>41596</v>
      </c>
      <c r="C1119" s="18">
        <v>0.185</v>
      </c>
      <c r="D1119" s="6">
        <f t="shared" si="44"/>
        <v>2093.904</v>
      </c>
      <c r="E1119" s="6">
        <f t="shared" si="44"/>
        <v>784.81439999999998</v>
      </c>
      <c r="F1119" s="6">
        <f t="shared" si="44"/>
        <v>1633.5648000000001</v>
      </c>
      <c r="G1119" s="6">
        <f t="shared" si="44"/>
        <v>2511.0864000000006</v>
      </c>
      <c r="H1119" s="6">
        <f t="shared" si="44"/>
        <v>1695.9023999999999</v>
      </c>
      <c r="I1119" s="6">
        <f t="shared" si="44"/>
        <v>3994.4016000000001</v>
      </c>
      <c r="J1119" s="6">
        <f t="shared" si="44"/>
        <v>1170.0287999999998</v>
      </c>
      <c r="K1119" s="6">
        <f t="shared" si="44"/>
        <v>404.39519999999999</v>
      </c>
      <c r="L1119" s="6">
        <f t="shared" si="44"/>
        <v>493.90559999999999</v>
      </c>
      <c r="M1119" s="8">
        <f t="shared" si="44"/>
        <v>1205.1936000000001</v>
      </c>
    </row>
    <row r="1120" spans="2:13" x14ac:dyDescent="0.2">
      <c r="B1120" s="7">
        <v>41597</v>
      </c>
      <c r="C1120" s="18">
        <v>7.0000000000000007E-2</v>
      </c>
      <c r="D1120" s="6">
        <f t="shared" si="44"/>
        <v>792.28800000000001</v>
      </c>
      <c r="E1120" s="6">
        <f t="shared" si="44"/>
        <v>296.95680000000004</v>
      </c>
      <c r="F1120" s="6">
        <f t="shared" si="44"/>
        <v>618.10560000000009</v>
      </c>
      <c r="G1120" s="6">
        <f t="shared" si="44"/>
        <v>950.14080000000001</v>
      </c>
      <c r="H1120" s="6">
        <f t="shared" si="44"/>
        <v>641.69280000000003</v>
      </c>
      <c r="I1120" s="6">
        <f t="shared" si="44"/>
        <v>1511.3952000000002</v>
      </c>
      <c r="J1120" s="6">
        <f t="shared" si="44"/>
        <v>442.7136000000001</v>
      </c>
      <c r="K1120" s="6">
        <f t="shared" si="44"/>
        <v>153.01439999999999</v>
      </c>
      <c r="L1120" s="6">
        <f t="shared" si="44"/>
        <v>186.88319999999999</v>
      </c>
      <c r="M1120" s="8">
        <f t="shared" si="44"/>
        <v>456.01920000000007</v>
      </c>
    </row>
    <row r="1121" spans="2:13" x14ac:dyDescent="0.2">
      <c r="B1121" s="7">
        <v>41598</v>
      </c>
      <c r="C1121" s="18">
        <v>7.6999999999999999E-2</v>
      </c>
      <c r="D1121" s="6">
        <f t="shared" si="44"/>
        <v>871.51679999999988</v>
      </c>
      <c r="E1121" s="6">
        <f t="shared" si="44"/>
        <v>326.65247999999997</v>
      </c>
      <c r="F1121" s="6">
        <f t="shared" si="44"/>
        <v>679.9161600000001</v>
      </c>
      <c r="G1121" s="6">
        <f t="shared" si="44"/>
        <v>1045.15488</v>
      </c>
      <c r="H1121" s="6">
        <f t="shared" si="44"/>
        <v>705.86207999999999</v>
      </c>
      <c r="I1121" s="6">
        <f t="shared" si="44"/>
        <v>1662.5347200000001</v>
      </c>
      <c r="J1121" s="6">
        <f t="shared" si="44"/>
        <v>486.98496000000006</v>
      </c>
      <c r="K1121" s="6">
        <f t="shared" si="44"/>
        <v>168.31583999999998</v>
      </c>
      <c r="L1121" s="6">
        <f t="shared" si="44"/>
        <v>205.57151999999999</v>
      </c>
      <c r="M1121" s="8">
        <f t="shared" si="44"/>
        <v>501.62112000000002</v>
      </c>
    </row>
    <row r="1122" spans="2:13" x14ac:dyDescent="0.2">
      <c r="B1122" s="7">
        <v>41599</v>
      </c>
      <c r="C1122" s="18">
        <v>7.0000000000000007E-2</v>
      </c>
      <c r="D1122" s="6">
        <f t="shared" si="44"/>
        <v>792.28800000000001</v>
      </c>
      <c r="E1122" s="6">
        <f t="shared" si="44"/>
        <v>296.95680000000004</v>
      </c>
      <c r="F1122" s="6">
        <f t="shared" si="44"/>
        <v>618.10560000000009</v>
      </c>
      <c r="G1122" s="6">
        <f t="shared" si="44"/>
        <v>950.14080000000001</v>
      </c>
      <c r="H1122" s="6">
        <f t="shared" si="44"/>
        <v>641.69280000000003</v>
      </c>
      <c r="I1122" s="6">
        <f t="shared" si="44"/>
        <v>1511.3952000000002</v>
      </c>
      <c r="J1122" s="6">
        <f t="shared" si="44"/>
        <v>442.7136000000001</v>
      </c>
      <c r="K1122" s="6">
        <f t="shared" si="44"/>
        <v>153.01439999999999</v>
      </c>
      <c r="L1122" s="6">
        <f t="shared" si="44"/>
        <v>186.88319999999999</v>
      </c>
      <c r="M1122" s="8">
        <f t="shared" si="44"/>
        <v>456.01920000000007</v>
      </c>
    </row>
    <row r="1123" spans="2:13" x14ac:dyDescent="0.2">
      <c r="B1123" s="7">
        <v>41600</v>
      </c>
      <c r="C1123" s="18">
        <v>7.0000000000000007E-2</v>
      </c>
      <c r="D1123" s="6">
        <f t="shared" si="44"/>
        <v>792.28800000000001</v>
      </c>
      <c r="E1123" s="6">
        <f t="shared" si="44"/>
        <v>296.95680000000004</v>
      </c>
      <c r="F1123" s="6">
        <f t="shared" si="44"/>
        <v>618.10560000000009</v>
      </c>
      <c r="G1123" s="6">
        <f t="shared" si="44"/>
        <v>950.14080000000001</v>
      </c>
      <c r="H1123" s="6">
        <f t="shared" si="44"/>
        <v>641.69280000000003</v>
      </c>
      <c r="I1123" s="6">
        <f t="shared" si="44"/>
        <v>1511.3952000000002</v>
      </c>
      <c r="J1123" s="6">
        <f t="shared" si="44"/>
        <v>442.7136000000001</v>
      </c>
      <c r="K1123" s="6">
        <f t="shared" si="44"/>
        <v>153.01439999999999</v>
      </c>
      <c r="L1123" s="6">
        <f t="shared" si="44"/>
        <v>186.88319999999999</v>
      </c>
      <c r="M1123" s="8">
        <f t="shared" si="44"/>
        <v>456.01920000000007</v>
      </c>
    </row>
    <row r="1124" spans="2:13" x14ac:dyDescent="0.2">
      <c r="B1124" s="7">
        <v>41601</v>
      </c>
      <c r="C1124" s="18">
        <v>6.2E-2</v>
      </c>
      <c r="D1124" s="6">
        <f t="shared" si="44"/>
        <v>701.74080000000004</v>
      </c>
      <c r="E1124" s="6">
        <f t="shared" si="44"/>
        <v>263.01888000000002</v>
      </c>
      <c r="F1124" s="6">
        <f t="shared" si="44"/>
        <v>547.46496000000002</v>
      </c>
      <c r="G1124" s="6">
        <f t="shared" si="44"/>
        <v>841.55328000000009</v>
      </c>
      <c r="H1124" s="6">
        <f t="shared" si="44"/>
        <v>568.35647999999992</v>
      </c>
      <c r="I1124" s="6">
        <f t="shared" si="44"/>
        <v>1338.6643200000001</v>
      </c>
      <c r="J1124" s="6">
        <f t="shared" si="44"/>
        <v>392.11776000000003</v>
      </c>
      <c r="K1124" s="6">
        <f t="shared" si="44"/>
        <v>135.52704</v>
      </c>
      <c r="L1124" s="6">
        <f t="shared" si="44"/>
        <v>165.52512000000002</v>
      </c>
      <c r="M1124" s="8">
        <f t="shared" si="44"/>
        <v>403.90271999999999</v>
      </c>
    </row>
    <row r="1125" spans="2:13" x14ac:dyDescent="0.2">
      <c r="B1125" s="7">
        <v>41602</v>
      </c>
      <c r="C1125" s="18">
        <v>6.2E-2</v>
      </c>
      <c r="D1125" s="6">
        <f t="shared" si="44"/>
        <v>701.74080000000004</v>
      </c>
      <c r="E1125" s="6">
        <f t="shared" si="44"/>
        <v>263.01888000000002</v>
      </c>
      <c r="F1125" s="6">
        <f t="shared" si="44"/>
        <v>547.46496000000002</v>
      </c>
      <c r="G1125" s="6">
        <f t="shared" si="44"/>
        <v>841.55328000000009</v>
      </c>
      <c r="H1125" s="6">
        <f t="shared" si="44"/>
        <v>568.35647999999992</v>
      </c>
      <c r="I1125" s="6">
        <f t="shared" si="44"/>
        <v>1338.6643200000001</v>
      </c>
      <c r="J1125" s="6">
        <f t="shared" si="44"/>
        <v>392.11776000000003</v>
      </c>
      <c r="K1125" s="6">
        <f t="shared" si="44"/>
        <v>135.52704</v>
      </c>
      <c r="L1125" s="6">
        <f t="shared" si="44"/>
        <v>165.52512000000002</v>
      </c>
      <c r="M1125" s="8">
        <f t="shared" si="44"/>
        <v>403.90271999999999</v>
      </c>
    </row>
    <row r="1126" spans="2:13" x14ac:dyDescent="0.2">
      <c r="B1126" s="7">
        <v>41603</v>
      </c>
      <c r="C1126" s="18">
        <v>5.3999999999999999E-2</v>
      </c>
      <c r="D1126" s="6">
        <f t="shared" si="44"/>
        <v>611.19359999999995</v>
      </c>
      <c r="E1126" s="6">
        <f t="shared" si="44"/>
        <v>229.08096</v>
      </c>
      <c r="F1126" s="6">
        <f t="shared" si="44"/>
        <v>476.82432</v>
      </c>
      <c r="G1126" s="6">
        <f t="shared" si="44"/>
        <v>732.96576000000005</v>
      </c>
      <c r="H1126" s="6">
        <f t="shared" si="44"/>
        <v>495.02016000000003</v>
      </c>
      <c r="I1126" s="6">
        <f t="shared" si="44"/>
        <v>1165.93344</v>
      </c>
      <c r="J1126" s="6">
        <f t="shared" si="44"/>
        <v>341.52192000000002</v>
      </c>
      <c r="K1126" s="6">
        <f t="shared" si="44"/>
        <v>118.03968</v>
      </c>
      <c r="L1126" s="6">
        <f t="shared" si="44"/>
        <v>144.16703999999999</v>
      </c>
      <c r="M1126" s="8">
        <f t="shared" si="44"/>
        <v>351.78624000000002</v>
      </c>
    </row>
    <row r="1127" spans="2:13" x14ac:dyDescent="0.2">
      <c r="B1127" s="7">
        <v>41604</v>
      </c>
      <c r="C1127" s="18">
        <v>6.2E-2</v>
      </c>
      <c r="D1127" s="6">
        <f t="shared" si="44"/>
        <v>701.74080000000004</v>
      </c>
      <c r="E1127" s="6">
        <f t="shared" si="44"/>
        <v>263.01888000000002</v>
      </c>
      <c r="F1127" s="6">
        <f t="shared" si="44"/>
        <v>547.46496000000002</v>
      </c>
      <c r="G1127" s="6">
        <f t="shared" si="44"/>
        <v>841.55328000000009</v>
      </c>
      <c r="H1127" s="6">
        <f t="shared" si="44"/>
        <v>568.35647999999992</v>
      </c>
      <c r="I1127" s="6">
        <f t="shared" si="44"/>
        <v>1338.6643200000001</v>
      </c>
      <c r="J1127" s="6">
        <f t="shared" si="44"/>
        <v>392.11776000000003</v>
      </c>
      <c r="K1127" s="6">
        <f t="shared" si="44"/>
        <v>135.52704</v>
      </c>
      <c r="L1127" s="6">
        <f t="shared" si="44"/>
        <v>165.52512000000002</v>
      </c>
      <c r="M1127" s="8">
        <f t="shared" si="44"/>
        <v>403.90271999999999</v>
      </c>
    </row>
    <row r="1128" spans="2:13" x14ac:dyDescent="0.2">
      <c r="B1128" s="7">
        <v>41605</v>
      </c>
      <c r="C1128" s="18">
        <v>6.2E-2</v>
      </c>
      <c r="D1128" s="6">
        <f t="shared" si="44"/>
        <v>701.74080000000004</v>
      </c>
      <c r="E1128" s="6">
        <f t="shared" si="44"/>
        <v>263.01888000000002</v>
      </c>
      <c r="F1128" s="6">
        <f t="shared" si="44"/>
        <v>547.46496000000002</v>
      </c>
      <c r="G1128" s="6">
        <f t="shared" si="44"/>
        <v>841.55328000000009</v>
      </c>
      <c r="H1128" s="6">
        <f t="shared" si="44"/>
        <v>568.35647999999992</v>
      </c>
      <c r="I1128" s="6">
        <f t="shared" si="44"/>
        <v>1338.6643200000001</v>
      </c>
      <c r="J1128" s="6">
        <f t="shared" si="44"/>
        <v>392.11776000000003</v>
      </c>
      <c r="K1128" s="6">
        <f t="shared" si="44"/>
        <v>135.52704</v>
      </c>
      <c r="L1128" s="6">
        <f t="shared" si="44"/>
        <v>165.52512000000002</v>
      </c>
      <c r="M1128" s="8">
        <f t="shared" si="44"/>
        <v>403.90271999999999</v>
      </c>
    </row>
    <row r="1129" spans="2:13" x14ac:dyDescent="0.2">
      <c r="B1129" s="7">
        <v>41606</v>
      </c>
      <c r="C1129" s="18">
        <v>5.3999999999999999E-2</v>
      </c>
      <c r="D1129" s="6">
        <f t="shared" si="44"/>
        <v>611.19359999999995</v>
      </c>
      <c r="E1129" s="6">
        <f t="shared" si="44"/>
        <v>229.08096</v>
      </c>
      <c r="F1129" s="6">
        <f t="shared" si="44"/>
        <v>476.82432</v>
      </c>
      <c r="G1129" s="6">
        <f t="shared" si="44"/>
        <v>732.96576000000005</v>
      </c>
      <c r="H1129" s="6">
        <f t="shared" si="44"/>
        <v>495.02016000000003</v>
      </c>
      <c r="I1129" s="6">
        <f t="shared" si="44"/>
        <v>1165.93344</v>
      </c>
      <c r="J1129" s="6">
        <f t="shared" si="44"/>
        <v>341.52192000000002</v>
      </c>
      <c r="K1129" s="6">
        <f t="shared" si="44"/>
        <v>118.03968</v>
      </c>
      <c r="L1129" s="6">
        <f t="shared" si="44"/>
        <v>144.16703999999999</v>
      </c>
      <c r="M1129" s="8">
        <f t="shared" si="44"/>
        <v>351.78624000000002</v>
      </c>
    </row>
    <row r="1130" spans="2:13" x14ac:dyDescent="0.2">
      <c r="B1130" s="7">
        <v>41607</v>
      </c>
      <c r="C1130" s="18">
        <v>5.3999999999999999E-2</v>
      </c>
      <c r="D1130" s="6">
        <f t="shared" si="44"/>
        <v>611.19359999999995</v>
      </c>
      <c r="E1130" s="6">
        <f t="shared" si="44"/>
        <v>229.08096</v>
      </c>
      <c r="F1130" s="6">
        <f t="shared" si="44"/>
        <v>476.82432</v>
      </c>
      <c r="G1130" s="6">
        <f t="shared" ref="F1130:M1161" si="45">$C1130*G$5*24*3600/100</f>
        <v>732.96576000000005</v>
      </c>
      <c r="H1130" s="6">
        <f t="shared" si="45"/>
        <v>495.02016000000003</v>
      </c>
      <c r="I1130" s="6">
        <f t="shared" si="45"/>
        <v>1165.93344</v>
      </c>
      <c r="J1130" s="6">
        <f t="shared" si="45"/>
        <v>341.52192000000002</v>
      </c>
      <c r="K1130" s="6">
        <f t="shared" si="45"/>
        <v>118.03968</v>
      </c>
      <c r="L1130" s="6">
        <f t="shared" si="45"/>
        <v>144.16703999999999</v>
      </c>
      <c r="M1130" s="8">
        <f t="shared" si="45"/>
        <v>351.78624000000002</v>
      </c>
    </row>
    <row r="1131" spans="2:13" x14ac:dyDescent="0.2">
      <c r="B1131" s="7">
        <v>41608</v>
      </c>
      <c r="C1131" s="18">
        <v>5.3999999999999999E-2</v>
      </c>
      <c r="D1131" s="6">
        <f t="shared" ref="D1131:M1181" si="46">$C1131*D$5*24*3600/100</f>
        <v>611.19359999999995</v>
      </c>
      <c r="E1131" s="6">
        <f t="shared" si="46"/>
        <v>229.08096</v>
      </c>
      <c r="F1131" s="6">
        <f t="shared" si="45"/>
        <v>476.82432</v>
      </c>
      <c r="G1131" s="6">
        <f t="shared" si="45"/>
        <v>732.96576000000005</v>
      </c>
      <c r="H1131" s="6">
        <f t="shared" si="45"/>
        <v>495.02016000000003</v>
      </c>
      <c r="I1131" s="6">
        <f t="shared" si="45"/>
        <v>1165.93344</v>
      </c>
      <c r="J1131" s="6">
        <f t="shared" si="45"/>
        <v>341.52192000000002</v>
      </c>
      <c r="K1131" s="6">
        <f t="shared" si="45"/>
        <v>118.03968</v>
      </c>
      <c r="L1131" s="6">
        <f t="shared" si="45"/>
        <v>144.16703999999999</v>
      </c>
      <c r="M1131" s="8">
        <f t="shared" si="45"/>
        <v>351.78624000000002</v>
      </c>
    </row>
    <row r="1132" spans="2:13" x14ac:dyDescent="0.2">
      <c r="B1132" s="7">
        <v>41609</v>
      </c>
      <c r="C1132" s="18">
        <v>0.375</v>
      </c>
      <c r="D1132" s="6">
        <f t="shared" si="46"/>
        <v>4244.3999999999996</v>
      </c>
      <c r="E1132" s="6">
        <f t="shared" si="46"/>
        <v>1590.84</v>
      </c>
      <c r="F1132" s="6">
        <f t="shared" si="45"/>
        <v>3311.2800000000007</v>
      </c>
      <c r="G1132" s="6">
        <f t="shared" si="45"/>
        <v>5090.0400000000009</v>
      </c>
      <c r="H1132" s="6">
        <f t="shared" si="45"/>
        <v>3437.64</v>
      </c>
      <c r="I1132" s="6">
        <f t="shared" si="45"/>
        <v>8096.76</v>
      </c>
      <c r="J1132" s="6">
        <f t="shared" si="45"/>
        <v>2371.6799999999998</v>
      </c>
      <c r="K1132" s="6">
        <f t="shared" si="45"/>
        <v>819.72</v>
      </c>
      <c r="L1132" s="6">
        <f t="shared" si="45"/>
        <v>1001.16</v>
      </c>
      <c r="M1132" s="8">
        <f t="shared" si="45"/>
        <v>2442.96</v>
      </c>
    </row>
    <row r="1133" spans="2:13" x14ac:dyDescent="0.2">
      <c r="B1133" s="7">
        <v>41610</v>
      </c>
      <c r="C1133" s="18">
        <v>0.375</v>
      </c>
      <c r="D1133" s="6">
        <f t="shared" si="46"/>
        <v>4244.3999999999996</v>
      </c>
      <c r="E1133" s="6">
        <f t="shared" si="46"/>
        <v>1590.84</v>
      </c>
      <c r="F1133" s="6">
        <f t="shared" si="45"/>
        <v>3311.2800000000007</v>
      </c>
      <c r="G1133" s="6">
        <f t="shared" si="45"/>
        <v>5090.0400000000009</v>
      </c>
      <c r="H1133" s="6">
        <f t="shared" si="45"/>
        <v>3437.64</v>
      </c>
      <c r="I1133" s="6">
        <f t="shared" si="45"/>
        <v>8096.76</v>
      </c>
      <c r="J1133" s="6">
        <f t="shared" si="45"/>
        <v>2371.6799999999998</v>
      </c>
      <c r="K1133" s="6">
        <f t="shared" si="45"/>
        <v>819.72</v>
      </c>
      <c r="L1133" s="6">
        <f t="shared" si="45"/>
        <v>1001.16</v>
      </c>
      <c r="M1133" s="8">
        <f t="shared" si="45"/>
        <v>2442.96</v>
      </c>
    </row>
    <row r="1134" spans="2:13" x14ac:dyDescent="0.2">
      <c r="B1134" s="7">
        <v>41611</v>
      </c>
      <c r="C1134" s="18">
        <v>0.375</v>
      </c>
      <c r="D1134" s="6">
        <f t="shared" si="46"/>
        <v>4244.3999999999996</v>
      </c>
      <c r="E1134" s="6">
        <f t="shared" si="46"/>
        <v>1590.84</v>
      </c>
      <c r="F1134" s="6">
        <f t="shared" si="45"/>
        <v>3311.2800000000007</v>
      </c>
      <c r="G1134" s="6">
        <f t="shared" si="45"/>
        <v>5090.0400000000009</v>
      </c>
      <c r="H1134" s="6">
        <f t="shared" si="45"/>
        <v>3437.64</v>
      </c>
      <c r="I1134" s="6">
        <f t="shared" si="45"/>
        <v>8096.76</v>
      </c>
      <c r="J1134" s="6">
        <f t="shared" si="45"/>
        <v>2371.6799999999998</v>
      </c>
      <c r="K1134" s="6">
        <f t="shared" si="45"/>
        <v>819.72</v>
      </c>
      <c r="L1134" s="6">
        <f t="shared" si="45"/>
        <v>1001.16</v>
      </c>
      <c r="M1134" s="8">
        <f t="shared" si="45"/>
        <v>2442.96</v>
      </c>
    </row>
    <row r="1135" spans="2:13" x14ac:dyDescent="0.2">
      <c r="B1135" s="7">
        <v>41612</v>
      </c>
      <c r="C1135" s="18">
        <v>0.375</v>
      </c>
      <c r="D1135" s="6">
        <f t="shared" si="46"/>
        <v>4244.3999999999996</v>
      </c>
      <c r="E1135" s="6">
        <f t="shared" si="46"/>
        <v>1590.84</v>
      </c>
      <c r="F1135" s="6">
        <f t="shared" si="45"/>
        <v>3311.2800000000007</v>
      </c>
      <c r="G1135" s="6">
        <f t="shared" si="45"/>
        <v>5090.0400000000009</v>
      </c>
      <c r="H1135" s="6">
        <f t="shared" si="45"/>
        <v>3437.64</v>
      </c>
      <c r="I1135" s="6">
        <f t="shared" si="45"/>
        <v>8096.76</v>
      </c>
      <c r="J1135" s="6">
        <f t="shared" si="45"/>
        <v>2371.6799999999998</v>
      </c>
      <c r="K1135" s="6">
        <f t="shared" si="45"/>
        <v>819.72</v>
      </c>
      <c r="L1135" s="6">
        <f t="shared" si="45"/>
        <v>1001.16</v>
      </c>
      <c r="M1135" s="8">
        <f t="shared" si="45"/>
        <v>2442.96</v>
      </c>
    </row>
    <row r="1136" spans="2:13" x14ac:dyDescent="0.2">
      <c r="B1136" s="7">
        <v>41613</v>
      </c>
      <c r="C1136" s="18">
        <v>0.375</v>
      </c>
      <c r="D1136" s="6">
        <f t="shared" si="46"/>
        <v>4244.3999999999996</v>
      </c>
      <c r="E1136" s="6">
        <f t="shared" si="46"/>
        <v>1590.84</v>
      </c>
      <c r="F1136" s="6">
        <f t="shared" si="45"/>
        <v>3311.2800000000007</v>
      </c>
      <c r="G1136" s="6">
        <f t="shared" si="45"/>
        <v>5090.0400000000009</v>
      </c>
      <c r="H1136" s="6">
        <f t="shared" si="45"/>
        <v>3437.64</v>
      </c>
      <c r="I1136" s="6">
        <f t="shared" si="45"/>
        <v>8096.76</v>
      </c>
      <c r="J1136" s="6">
        <f t="shared" si="45"/>
        <v>2371.6799999999998</v>
      </c>
      <c r="K1136" s="6">
        <f t="shared" si="45"/>
        <v>819.72</v>
      </c>
      <c r="L1136" s="6">
        <f t="shared" si="45"/>
        <v>1001.16</v>
      </c>
      <c r="M1136" s="8">
        <f t="shared" si="45"/>
        <v>2442.96</v>
      </c>
    </row>
    <row r="1137" spans="2:13" x14ac:dyDescent="0.2">
      <c r="B1137" s="7">
        <v>41614</v>
      </c>
      <c r="C1137" s="18">
        <v>0.375</v>
      </c>
      <c r="D1137" s="6">
        <f t="shared" si="46"/>
        <v>4244.3999999999996</v>
      </c>
      <c r="E1137" s="6">
        <f t="shared" si="46"/>
        <v>1590.84</v>
      </c>
      <c r="F1137" s="6">
        <f t="shared" si="45"/>
        <v>3311.2800000000007</v>
      </c>
      <c r="G1137" s="6">
        <f t="shared" si="45"/>
        <v>5090.0400000000009</v>
      </c>
      <c r="H1137" s="6">
        <f t="shared" si="45"/>
        <v>3437.64</v>
      </c>
      <c r="I1137" s="6">
        <f t="shared" si="45"/>
        <v>8096.76</v>
      </c>
      <c r="J1137" s="6">
        <f t="shared" si="45"/>
        <v>2371.6799999999998</v>
      </c>
      <c r="K1137" s="6">
        <f t="shared" si="45"/>
        <v>819.72</v>
      </c>
      <c r="L1137" s="6">
        <f t="shared" si="45"/>
        <v>1001.16</v>
      </c>
      <c r="M1137" s="8">
        <f t="shared" si="45"/>
        <v>2442.96</v>
      </c>
    </row>
    <row r="1138" spans="2:13" x14ac:dyDescent="0.2">
      <c r="B1138" s="7">
        <v>41615</v>
      </c>
      <c r="C1138" s="18">
        <v>0.375</v>
      </c>
      <c r="D1138" s="6">
        <f t="shared" si="46"/>
        <v>4244.3999999999996</v>
      </c>
      <c r="E1138" s="6">
        <f t="shared" si="46"/>
        <v>1590.84</v>
      </c>
      <c r="F1138" s="6">
        <f t="shared" si="45"/>
        <v>3311.2800000000007</v>
      </c>
      <c r="G1138" s="6">
        <f t="shared" si="45"/>
        <v>5090.0400000000009</v>
      </c>
      <c r="H1138" s="6">
        <f t="shared" si="45"/>
        <v>3437.64</v>
      </c>
      <c r="I1138" s="6">
        <f t="shared" si="45"/>
        <v>8096.76</v>
      </c>
      <c r="J1138" s="6">
        <f t="shared" si="45"/>
        <v>2371.6799999999998</v>
      </c>
      <c r="K1138" s="6">
        <f t="shared" si="45"/>
        <v>819.72</v>
      </c>
      <c r="L1138" s="6">
        <f t="shared" si="45"/>
        <v>1001.16</v>
      </c>
      <c r="M1138" s="8">
        <f t="shared" si="45"/>
        <v>2442.96</v>
      </c>
    </row>
    <row r="1139" spans="2:13" x14ac:dyDescent="0.2">
      <c r="B1139" s="7">
        <v>41616</v>
      </c>
      <c r="C1139" s="18">
        <v>0.375</v>
      </c>
      <c r="D1139" s="6">
        <f t="shared" si="46"/>
        <v>4244.3999999999996</v>
      </c>
      <c r="E1139" s="6">
        <f t="shared" si="46"/>
        <v>1590.84</v>
      </c>
      <c r="F1139" s="6">
        <f t="shared" si="45"/>
        <v>3311.2800000000007</v>
      </c>
      <c r="G1139" s="6">
        <f t="shared" si="45"/>
        <v>5090.0400000000009</v>
      </c>
      <c r="H1139" s="6">
        <f t="shared" si="45"/>
        <v>3437.64</v>
      </c>
      <c r="I1139" s="6">
        <f t="shared" si="45"/>
        <v>8096.76</v>
      </c>
      <c r="J1139" s="6">
        <f t="shared" si="45"/>
        <v>2371.6799999999998</v>
      </c>
      <c r="K1139" s="6">
        <f t="shared" si="45"/>
        <v>819.72</v>
      </c>
      <c r="L1139" s="6">
        <f t="shared" si="45"/>
        <v>1001.16</v>
      </c>
      <c r="M1139" s="8">
        <f t="shared" si="45"/>
        <v>2442.96</v>
      </c>
    </row>
    <row r="1140" spans="2:13" x14ac:dyDescent="0.2">
      <c r="B1140" s="7">
        <v>41617</v>
      </c>
      <c r="C1140" s="18">
        <v>0.375</v>
      </c>
      <c r="D1140" s="6">
        <f t="shared" si="46"/>
        <v>4244.3999999999996</v>
      </c>
      <c r="E1140" s="6">
        <f t="shared" si="46"/>
        <v>1590.84</v>
      </c>
      <c r="F1140" s="6">
        <f t="shared" si="45"/>
        <v>3311.2800000000007</v>
      </c>
      <c r="G1140" s="6">
        <f t="shared" si="45"/>
        <v>5090.0400000000009</v>
      </c>
      <c r="H1140" s="6">
        <f t="shared" si="45"/>
        <v>3437.64</v>
      </c>
      <c r="I1140" s="6">
        <f t="shared" si="45"/>
        <v>8096.76</v>
      </c>
      <c r="J1140" s="6">
        <f t="shared" si="45"/>
        <v>2371.6799999999998</v>
      </c>
      <c r="K1140" s="6">
        <f t="shared" si="45"/>
        <v>819.72</v>
      </c>
      <c r="L1140" s="6">
        <f t="shared" si="45"/>
        <v>1001.16</v>
      </c>
      <c r="M1140" s="8">
        <f t="shared" si="45"/>
        <v>2442.96</v>
      </c>
    </row>
    <row r="1141" spans="2:13" x14ac:dyDescent="0.2">
      <c r="B1141" s="7">
        <v>41618</v>
      </c>
      <c r="C1141" s="18">
        <v>0.42899999999999999</v>
      </c>
      <c r="D1141" s="6">
        <f t="shared" si="46"/>
        <v>4855.5935999999992</v>
      </c>
      <c r="E1141" s="6">
        <f t="shared" si="46"/>
        <v>1819.9209600000002</v>
      </c>
      <c r="F1141" s="6">
        <f t="shared" si="45"/>
        <v>3788.1043200000004</v>
      </c>
      <c r="G1141" s="6">
        <f t="shared" si="45"/>
        <v>5823.0057600000009</v>
      </c>
      <c r="H1141" s="6">
        <f t="shared" si="45"/>
        <v>3932.6601599999995</v>
      </c>
      <c r="I1141" s="6">
        <f t="shared" si="45"/>
        <v>9262.6934399999991</v>
      </c>
      <c r="J1141" s="6">
        <f t="shared" si="45"/>
        <v>2713.20192</v>
      </c>
      <c r="K1141" s="6">
        <f t="shared" si="45"/>
        <v>937.75967999999989</v>
      </c>
      <c r="L1141" s="6">
        <f t="shared" si="45"/>
        <v>1145.3270399999999</v>
      </c>
      <c r="M1141" s="8">
        <f t="shared" si="45"/>
        <v>2794.7462399999999</v>
      </c>
    </row>
    <row r="1142" spans="2:13" x14ac:dyDescent="0.2">
      <c r="B1142" s="7">
        <v>41619</v>
      </c>
      <c r="C1142" s="18">
        <v>0.375</v>
      </c>
      <c r="D1142" s="6">
        <f t="shared" si="46"/>
        <v>4244.3999999999996</v>
      </c>
      <c r="E1142" s="6">
        <f t="shared" si="46"/>
        <v>1590.84</v>
      </c>
      <c r="F1142" s="6">
        <f t="shared" si="45"/>
        <v>3311.2800000000007</v>
      </c>
      <c r="G1142" s="6">
        <f t="shared" si="45"/>
        <v>5090.0400000000009</v>
      </c>
      <c r="H1142" s="6">
        <f t="shared" si="45"/>
        <v>3437.64</v>
      </c>
      <c r="I1142" s="6">
        <f t="shared" si="45"/>
        <v>8096.76</v>
      </c>
      <c r="J1142" s="6">
        <f t="shared" si="45"/>
        <v>2371.6799999999998</v>
      </c>
      <c r="K1142" s="6">
        <f t="shared" si="45"/>
        <v>819.72</v>
      </c>
      <c r="L1142" s="6">
        <f t="shared" si="45"/>
        <v>1001.16</v>
      </c>
      <c r="M1142" s="8">
        <f t="shared" si="45"/>
        <v>2442.96</v>
      </c>
    </row>
    <row r="1143" spans="2:13" x14ac:dyDescent="0.2">
      <c r="B1143" s="7">
        <v>41620</v>
      </c>
      <c r="C1143" s="18">
        <v>0.375</v>
      </c>
      <c r="D1143" s="6">
        <f t="shared" si="46"/>
        <v>4244.3999999999996</v>
      </c>
      <c r="E1143" s="6">
        <f t="shared" si="46"/>
        <v>1590.84</v>
      </c>
      <c r="F1143" s="6">
        <f t="shared" si="45"/>
        <v>3311.2800000000007</v>
      </c>
      <c r="G1143" s="6">
        <f t="shared" si="45"/>
        <v>5090.0400000000009</v>
      </c>
      <c r="H1143" s="6">
        <f t="shared" si="45"/>
        <v>3437.64</v>
      </c>
      <c r="I1143" s="6">
        <f t="shared" si="45"/>
        <v>8096.76</v>
      </c>
      <c r="J1143" s="6">
        <f t="shared" si="45"/>
        <v>2371.6799999999998</v>
      </c>
      <c r="K1143" s="6">
        <f t="shared" si="45"/>
        <v>819.72</v>
      </c>
      <c r="L1143" s="6">
        <f t="shared" si="45"/>
        <v>1001.16</v>
      </c>
      <c r="M1143" s="8">
        <f t="shared" si="45"/>
        <v>2442.96</v>
      </c>
    </row>
    <row r="1144" spans="2:13" x14ac:dyDescent="0.2">
      <c r="B1144" s="7">
        <v>41621</v>
      </c>
      <c r="C1144" s="18">
        <v>0.375</v>
      </c>
      <c r="D1144" s="6">
        <f t="shared" si="46"/>
        <v>4244.3999999999996</v>
      </c>
      <c r="E1144" s="6">
        <f t="shared" si="46"/>
        <v>1590.84</v>
      </c>
      <c r="F1144" s="6">
        <f t="shared" si="45"/>
        <v>3311.2800000000007</v>
      </c>
      <c r="G1144" s="6">
        <f t="shared" si="45"/>
        <v>5090.0400000000009</v>
      </c>
      <c r="H1144" s="6">
        <f t="shared" si="45"/>
        <v>3437.64</v>
      </c>
      <c r="I1144" s="6">
        <f t="shared" si="45"/>
        <v>8096.76</v>
      </c>
      <c r="J1144" s="6">
        <f t="shared" si="45"/>
        <v>2371.6799999999998</v>
      </c>
      <c r="K1144" s="6">
        <f t="shared" si="45"/>
        <v>819.72</v>
      </c>
      <c r="L1144" s="6">
        <f t="shared" si="45"/>
        <v>1001.16</v>
      </c>
      <c r="M1144" s="8">
        <f t="shared" si="45"/>
        <v>2442.96</v>
      </c>
    </row>
    <row r="1145" spans="2:13" x14ac:dyDescent="0.2">
      <c r="B1145" s="7">
        <v>41622</v>
      </c>
      <c r="C1145" s="18">
        <v>0.375</v>
      </c>
      <c r="D1145" s="6">
        <f t="shared" si="46"/>
        <v>4244.3999999999996</v>
      </c>
      <c r="E1145" s="6">
        <f t="shared" si="46"/>
        <v>1590.84</v>
      </c>
      <c r="F1145" s="6">
        <f t="shared" si="45"/>
        <v>3311.2800000000007</v>
      </c>
      <c r="G1145" s="6">
        <f t="shared" si="45"/>
        <v>5090.0400000000009</v>
      </c>
      <c r="H1145" s="6">
        <f t="shared" si="45"/>
        <v>3437.64</v>
      </c>
      <c r="I1145" s="6">
        <f t="shared" si="45"/>
        <v>8096.76</v>
      </c>
      <c r="J1145" s="6">
        <f t="shared" si="45"/>
        <v>2371.6799999999998</v>
      </c>
      <c r="K1145" s="6">
        <f t="shared" si="45"/>
        <v>819.72</v>
      </c>
      <c r="L1145" s="6">
        <f t="shared" si="45"/>
        <v>1001.16</v>
      </c>
      <c r="M1145" s="8">
        <f t="shared" si="45"/>
        <v>2442.96</v>
      </c>
    </row>
    <row r="1146" spans="2:13" x14ac:dyDescent="0.2">
      <c r="B1146" s="7">
        <v>41623</v>
      </c>
      <c r="C1146" s="18">
        <v>0.375</v>
      </c>
      <c r="D1146" s="6">
        <f t="shared" si="46"/>
        <v>4244.3999999999996</v>
      </c>
      <c r="E1146" s="6">
        <f t="shared" si="46"/>
        <v>1590.84</v>
      </c>
      <c r="F1146" s="6">
        <f t="shared" si="45"/>
        <v>3311.2800000000007</v>
      </c>
      <c r="G1146" s="6">
        <f t="shared" si="45"/>
        <v>5090.0400000000009</v>
      </c>
      <c r="H1146" s="6">
        <f t="shared" si="45"/>
        <v>3437.64</v>
      </c>
      <c r="I1146" s="6">
        <f t="shared" si="45"/>
        <v>8096.76</v>
      </c>
      <c r="J1146" s="6">
        <f t="shared" si="45"/>
        <v>2371.6799999999998</v>
      </c>
      <c r="K1146" s="6">
        <f t="shared" si="45"/>
        <v>819.72</v>
      </c>
      <c r="L1146" s="6">
        <f t="shared" si="45"/>
        <v>1001.16</v>
      </c>
      <c r="M1146" s="8">
        <f t="shared" si="45"/>
        <v>2442.96</v>
      </c>
    </row>
    <row r="1147" spans="2:13" x14ac:dyDescent="0.2">
      <c r="B1147" s="7">
        <v>41624</v>
      </c>
      <c r="C1147" s="18">
        <v>0.53600000000000003</v>
      </c>
      <c r="D1147" s="6">
        <f t="shared" si="46"/>
        <v>6066.6624000000011</v>
      </c>
      <c r="E1147" s="6">
        <f t="shared" si="46"/>
        <v>2273.8406400000003</v>
      </c>
      <c r="F1147" s="6">
        <f t="shared" si="45"/>
        <v>4732.922880000001</v>
      </c>
      <c r="G1147" s="6">
        <f t="shared" si="45"/>
        <v>7275.3638400000018</v>
      </c>
      <c r="H1147" s="6">
        <f t="shared" si="45"/>
        <v>4913.5334400000002</v>
      </c>
      <c r="I1147" s="6">
        <f t="shared" si="45"/>
        <v>11572.96896</v>
      </c>
      <c r="J1147" s="6">
        <f t="shared" si="45"/>
        <v>3389.9212800000005</v>
      </c>
      <c r="K1147" s="6">
        <f t="shared" si="45"/>
        <v>1171.6531199999997</v>
      </c>
      <c r="L1147" s="6">
        <f t="shared" si="45"/>
        <v>1430.9913599999998</v>
      </c>
      <c r="M1147" s="8">
        <f t="shared" si="45"/>
        <v>3491.8041600000001</v>
      </c>
    </row>
    <row r="1148" spans="2:13" x14ac:dyDescent="0.2">
      <c r="B1148" s="7">
        <v>41625</v>
      </c>
      <c r="C1148" s="18">
        <v>0.375</v>
      </c>
      <c r="D1148" s="6">
        <f t="shared" si="46"/>
        <v>4244.3999999999996</v>
      </c>
      <c r="E1148" s="6">
        <f t="shared" si="46"/>
        <v>1590.84</v>
      </c>
      <c r="F1148" s="6">
        <f t="shared" si="45"/>
        <v>3311.2800000000007</v>
      </c>
      <c r="G1148" s="6">
        <f t="shared" si="45"/>
        <v>5090.0400000000009</v>
      </c>
      <c r="H1148" s="6">
        <f t="shared" si="45"/>
        <v>3437.64</v>
      </c>
      <c r="I1148" s="6">
        <f t="shared" si="45"/>
        <v>8096.76</v>
      </c>
      <c r="J1148" s="6">
        <f t="shared" si="45"/>
        <v>2371.6799999999998</v>
      </c>
      <c r="K1148" s="6">
        <f t="shared" si="45"/>
        <v>819.72</v>
      </c>
      <c r="L1148" s="6">
        <f t="shared" si="45"/>
        <v>1001.16</v>
      </c>
      <c r="M1148" s="8">
        <f t="shared" si="45"/>
        <v>2442.96</v>
      </c>
    </row>
    <row r="1149" spans="2:13" x14ac:dyDescent="0.2">
      <c r="B1149" s="7">
        <v>41626</v>
      </c>
      <c r="C1149" s="18">
        <v>0.375</v>
      </c>
      <c r="D1149" s="6">
        <f t="shared" si="46"/>
        <v>4244.3999999999996</v>
      </c>
      <c r="E1149" s="6">
        <f t="shared" si="46"/>
        <v>1590.84</v>
      </c>
      <c r="F1149" s="6">
        <f t="shared" si="45"/>
        <v>3311.2800000000007</v>
      </c>
      <c r="G1149" s="6">
        <f t="shared" si="45"/>
        <v>5090.0400000000009</v>
      </c>
      <c r="H1149" s="6">
        <f t="shared" si="45"/>
        <v>3437.64</v>
      </c>
      <c r="I1149" s="6">
        <f t="shared" si="45"/>
        <v>8096.76</v>
      </c>
      <c r="J1149" s="6">
        <f t="shared" si="45"/>
        <v>2371.6799999999998</v>
      </c>
      <c r="K1149" s="6">
        <f t="shared" si="45"/>
        <v>819.72</v>
      </c>
      <c r="L1149" s="6">
        <f t="shared" si="45"/>
        <v>1001.16</v>
      </c>
      <c r="M1149" s="8">
        <f t="shared" si="45"/>
        <v>2442.96</v>
      </c>
    </row>
    <row r="1150" spans="2:13" x14ac:dyDescent="0.2">
      <c r="B1150" s="7">
        <v>41627</v>
      </c>
      <c r="C1150" s="18">
        <v>0.375</v>
      </c>
      <c r="D1150" s="6">
        <f t="shared" si="46"/>
        <v>4244.3999999999996</v>
      </c>
      <c r="E1150" s="6">
        <f t="shared" si="46"/>
        <v>1590.84</v>
      </c>
      <c r="F1150" s="6">
        <f t="shared" si="45"/>
        <v>3311.2800000000007</v>
      </c>
      <c r="G1150" s="6">
        <f t="shared" si="45"/>
        <v>5090.0400000000009</v>
      </c>
      <c r="H1150" s="6">
        <f t="shared" si="45"/>
        <v>3437.64</v>
      </c>
      <c r="I1150" s="6">
        <f t="shared" si="45"/>
        <v>8096.76</v>
      </c>
      <c r="J1150" s="6">
        <f t="shared" si="45"/>
        <v>2371.6799999999998</v>
      </c>
      <c r="K1150" s="6">
        <f t="shared" si="45"/>
        <v>819.72</v>
      </c>
      <c r="L1150" s="6">
        <f t="shared" si="45"/>
        <v>1001.16</v>
      </c>
      <c r="M1150" s="8">
        <f t="shared" si="45"/>
        <v>2442.96</v>
      </c>
    </row>
    <row r="1151" spans="2:13" x14ac:dyDescent="0.2">
      <c r="B1151" s="7">
        <v>41628</v>
      </c>
      <c r="C1151" s="18">
        <v>0.32200000000000001</v>
      </c>
      <c r="D1151" s="6">
        <f t="shared" si="46"/>
        <v>3644.5248000000006</v>
      </c>
      <c r="E1151" s="6">
        <f t="shared" si="46"/>
        <v>1366.00128</v>
      </c>
      <c r="F1151" s="6">
        <f t="shared" si="45"/>
        <v>2843.2857600000007</v>
      </c>
      <c r="G1151" s="6">
        <f t="shared" si="45"/>
        <v>4370.64768</v>
      </c>
      <c r="H1151" s="6">
        <f t="shared" si="45"/>
        <v>2951.7868799999997</v>
      </c>
      <c r="I1151" s="6">
        <f t="shared" si="45"/>
        <v>6952.4179199999999</v>
      </c>
      <c r="J1151" s="6">
        <f t="shared" si="45"/>
        <v>2036.4825600000001</v>
      </c>
      <c r="K1151" s="6">
        <f t="shared" si="45"/>
        <v>703.86623999999995</v>
      </c>
      <c r="L1151" s="6">
        <f t="shared" si="45"/>
        <v>859.66271999999992</v>
      </c>
      <c r="M1151" s="8">
        <f t="shared" si="45"/>
        <v>2097.6883199999997</v>
      </c>
    </row>
    <row r="1152" spans="2:13" x14ac:dyDescent="0.2">
      <c r="B1152" s="7">
        <v>41629</v>
      </c>
      <c r="C1152" s="18">
        <v>0.32200000000000001</v>
      </c>
      <c r="D1152" s="6">
        <f t="shared" si="46"/>
        <v>3644.5248000000006</v>
      </c>
      <c r="E1152" s="6">
        <f t="shared" si="46"/>
        <v>1366.00128</v>
      </c>
      <c r="F1152" s="6">
        <f t="shared" si="45"/>
        <v>2843.2857600000007</v>
      </c>
      <c r="G1152" s="6">
        <f t="shared" si="45"/>
        <v>4370.64768</v>
      </c>
      <c r="H1152" s="6">
        <f t="shared" si="45"/>
        <v>2951.7868799999997</v>
      </c>
      <c r="I1152" s="6">
        <f t="shared" si="45"/>
        <v>6952.4179199999999</v>
      </c>
      <c r="J1152" s="6">
        <f t="shared" si="45"/>
        <v>2036.4825600000001</v>
      </c>
      <c r="K1152" s="6">
        <f t="shared" si="45"/>
        <v>703.86623999999995</v>
      </c>
      <c r="L1152" s="6">
        <f t="shared" si="45"/>
        <v>859.66271999999992</v>
      </c>
      <c r="M1152" s="8">
        <f t="shared" si="45"/>
        <v>2097.6883199999997</v>
      </c>
    </row>
    <row r="1153" spans="2:13" x14ac:dyDescent="0.2">
      <c r="B1153" s="7">
        <v>41630</v>
      </c>
      <c r="C1153" s="18">
        <v>0.32200000000000001</v>
      </c>
      <c r="D1153" s="6">
        <f t="shared" si="46"/>
        <v>3644.5248000000006</v>
      </c>
      <c r="E1153" s="6">
        <f t="shared" si="46"/>
        <v>1366.00128</v>
      </c>
      <c r="F1153" s="6">
        <f t="shared" si="45"/>
        <v>2843.2857600000007</v>
      </c>
      <c r="G1153" s="6">
        <f t="shared" si="45"/>
        <v>4370.64768</v>
      </c>
      <c r="H1153" s="6">
        <f t="shared" si="45"/>
        <v>2951.7868799999997</v>
      </c>
      <c r="I1153" s="6">
        <f t="shared" si="45"/>
        <v>6952.4179199999999</v>
      </c>
      <c r="J1153" s="6">
        <f t="shared" si="45"/>
        <v>2036.4825600000001</v>
      </c>
      <c r="K1153" s="6">
        <f t="shared" si="45"/>
        <v>703.86623999999995</v>
      </c>
      <c r="L1153" s="6">
        <f t="shared" si="45"/>
        <v>859.66271999999992</v>
      </c>
      <c r="M1153" s="8">
        <f t="shared" si="45"/>
        <v>2097.6883199999997</v>
      </c>
    </row>
    <row r="1154" spans="2:13" x14ac:dyDescent="0.2">
      <c r="B1154" s="7">
        <v>41631</v>
      </c>
      <c r="C1154" s="18">
        <v>0.375</v>
      </c>
      <c r="D1154" s="6">
        <f t="shared" si="46"/>
        <v>4244.3999999999996</v>
      </c>
      <c r="E1154" s="6">
        <f t="shared" si="46"/>
        <v>1590.84</v>
      </c>
      <c r="F1154" s="6">
        <f t="shared" si="45"/>
        <v>3311.2800000000007</v>
      </c>
      <c r="G1154" s="6">
        <f t="shared" si="45"/>
        <v>5090.0400000000009</v>
      </c>
      <c r="H1154" s="6">
        <f t="shared" si="45"/>
        <v>3437.64</v>
      </c>
      <c r="I1154" s="6">
        <f t="shared" si="45"/>
        <v>8096.76</v>
      </c>
      <c r="J1154" s="6">
        <f t="shared" si="45"/>
        <v>2371.6799999999998</v>
      </c>
      <c r="K1154" s="6">
        <f t="shared" si="45"/>
        <v>819.72</v>
      </c>
      <c r="L1154" s="6">
        <f t="shared" si="45"/>
        <v>1001.16</v>
      </c>
      <c r="M1154" s="8">
        <f t="shared" si="45"/>
        <v>2442.96</v>
      </c>
    </row>
    <row r="1155" spans="2:13" x14ac:dyDescent="0.2">
      <c r="B1155" s="7">
        <v>41632</v>
      </c>
      <c r="C1155" s="18">
        <v>0.32200000000000001</v>
      </c>
      <c r="D1155" s="6">
        <f t="shared" si="46"/>
        <v>3644.5248000000006</v>
      </c>
      <c r="E1155" s="6">
        <f t="shared" si="46"/>
        <v>1366.00128</v>
      </c>
      <c r="F1155" s="6">
        <f t="shared" si="45"/>
        <v>2843.2857600000007</v>
      </c>
      <c r="G1155" s="6">
        <f t="shared" si="45"/>
        <v>4370.64768</v>
      </c>
      <c r="H1155" s="6">
        <f t="shared" si="45"/>
        <v>2951.7868799999997</v>
      </c>
      <c r="I1155" s="6">
        <f t="shared" si="45"/>
        <v>6952.4179199999999</v>
      </c>
      <c r="J1155" s="6">
        <f t="shared" si="45"/>
        <v>2036.4825600000001</v>
      </c>
      <c r="K1155" s="6">
        <f t="shared" si="45"/>
        <v>703.86623999999995</v>
      </c>
      <c r="L1155" s="6">
        <f t="shared" si="45"/>
        <v>859.66271999999992</v>
      </c>
      <c r="M1155" s="8">
        <f t="shared" si="45"/>
        <v>2097.6883199999997</v>
      </c>
    </row>
    <row r="1156" spans="2:13" x14ac:dyDescent="0.2">
      <c r="B1156" s="7">
        <v>41633</v>
      </c>
      <c r="C1156" s="18">
        <v>0.375</v>
      </c>
      <c r="D1156" s="6">
        <f t="shared" si="46"/>
        <v>4244.3999999999996</v>
      </c>
      <c r="E1156" s="6">
        <f t="shared" si="46"/>
        <v>1590.84</v>
      </c>
      <c r="F1156" s="6">
        <f t="shared" si="45"/>
        <v>3311.2800000000007</v>
      </c>
      <c r="G1156" s="6">
        <f t="shared" si="45"/>
        <v>5090.0400000000009</v>
      </c>
      <c r="H1156" s="6">
        <f t="shared" si="45"/>
        <v>3437.64</v>
      </c>
      <c r="I1156" s="6">
        <f t="shared" si="45"/>
        <v>8096.76</v>
      </c>
      <c r="J1156" s="6">
        <f t="shared" si="45"/>
        <v>2371.6799999999998</v>
      </c>
      <c r="K1156" s="6">
        <f t="shared" si="45"/>
        <v>819.72</v>
      </c>
      <c r="L1156" s="6">
        <f t="shared" si="45"/>
        <v>1001.16</v>
      </c>
      <c r="M1156" s="8">
        <f t="shared" si="45"/>
        <v>2442.96</v>
      </c>
    </row>
    <row r="1157" spans="2:13" x14ac:dyDescent="0.2">
      <c r="B1157" s="7">
        <v>41634</v>
      </c>
      <c r="C1157" s="18">
        <v>0.375</v>
      </c>
      <c r="D1157" s="6">
        <f t="shared" si="46"/>
        <v>4244.3999999999996</v>
      </c>
      <c r="E1157" s="6">
        <f t="shared" si="46"/>
        <v>1590.84</v>
      </c>
      <c r="F1157" s="6">
        <f t="shared" si="45"/>
        <v>3311.2800000000007</v>
      </c>
      <c r="G1157" s="6">
        <f t="shared" si="45"/>
        <v>5090.0400000000009</v>
      </c>
      <c r="H1157" s="6">
        <f t="shared" si="45"/>
        <v>3437.64</v>
      </c>
      <c r="I1157" s="6">
        <f t="shared" si="45"/>
        <v>8096.76</v>
      </c>
      <c r="J1157" s="6">
        <f t="shared" si="45"/>
        <v>2371.6799999999998</v>
      </c>
      <c r="K1157" s="6">
        <f t="shared" si="45"/>
        <v>819.72</v>
      </c>
      <c r="L1157" s="6">
        <f t="shared" si="45"/>
        <v>1001.16</v>
      </c>
      <c r="M1157" s="8">
        <f t="shared" si="45"/>
        <v>2442.96</v>
      </c>
    </row>
    <row r="1158" spans="2:13" x14ac:dyDescent="0.2">
      <c r="B1158" s="7">
        <v>41635</v>
      </c>
      <c r="C1158" s="18">
        <v>0.375</v>
      </c>
      <c r="D1158" s="6">
        <f t="shared" si="46"/>
        <v>4244.3999999999996</v>
      </c>
      <c r="E1158" s="6">
        <f t="shared" si="46"/>
        <v>1590.84</v>
      </c>
      <c r="F1158" s="6">
        <f t="shared" si="45"/>
        <v>3311.2800000000007</v>
      </c>
      <c r="G1158" s="6">
        <f t="shared" si="45"/>
        <v>5090.0400000000009</v>
      </c>
      <c r="H1158" s="6">
        <f t="shared" si="45"/>
        <v>3437.64</v>
      </c>
      <c r="I1158" s="6">
        <f t="shared" si="45"/>
        <v>8096.76</v>
      </c>
      <c r="J1158" s="6">
        <f t="shared" si="45"/>
        <v>2371.6799999999998</v>
      </c>
      <c r="K1158" s="6">
        <f t="shared" si="45"/>
        <v>819.72</v>
      </c>
      <c r="L1158" s="6">
        <f t="shared" si="45"/>
        <v>1001.16</v>
      </c>
      <c r="M1158" s="8">
        <f t="shared" si="45"/>
        <v>2442.96</v>
      </c>
    </row>
    <row r="1159" spans="2:13" x14ac:dyDescent="0.2">
      <c r="B1159" s="7">
        <v>41636</v>
      </c>
      <c r="C1159" s="18">
        <v>0.375</v>
      </c>
      <c r="D1159" s="6">
        <f t="shared" si="46"/>
        <v>4244.3999999999996</v>
      </c>
      <c r="E1159" s="6">
        <f t="shared" si="46"/>
        <v>1590.84</v>
      </c>
      <c r="F1159" s="6">
        <f t="shared" si="45"/>
        <v>3311.2800000000007</v>
      </c>
      <c r="G1159" s="6">
        <f t="shared" si="45"/>
        <v>5090.0400000000009</v>
      </c>
      <c r="H1159" s="6">
        <f t="shared" si="45"/>
        <v>3437.64</v>
      </c>
      <c r="I1159" s="6">
        <f t="shared" si="45"/>
        <v>8096.76</v>
      </c>
      <c r="J1159" s="6">
        <f t="shared" si="45"/>
        <v>2371.6799999999998</v>
      </c>
      <c r="K1159" s="6">
        <f t="shared" si="45"/>
        <v>819.72</v>
      </c>
      <c r="L1159" s="6">
        <f t="shared" si="45"/>
        <v>1001.16</v>
      </c>
      <c r="M1159" s="8">
        <f t="shared" si="45"/>
        <v>2442.96</v>
      </c>
    </row>
    <row r="1160" spans="2:13" x14ac:dyDescent="0.2">
      <c r="B1160" s="7">
        <v>41637</v>
      </c>
      <c r="C1160" s="18">
        <v>0.32200000000000001</v>
      </c>
      <c r="D1160" s="6">
        <f t="shared" si="46"/>
        <v>3644.5248000000006</v>
      </c>
      <c r="E1160" s="6">
        <f t="shared" si="46"/>
        <v>1366.00128</v>
      </c>
      <c r="F1160" s="6">
        <f t="shared" si="45"/>
        <v>2843.2857600000007</v>
      </c>
      <c r="G1160" s="6">
        <f t="shared" si="45"/>
        <v>4370.64768</v>
      </c>
      <c r="H1160" s="6">
        <f t="shared" si="45"/>
        <v>2951.7868799999997</v>
      </c>
      <c r="I1160" s="6">
        <f t="shared" si="45"/>
        <v>6952.4179199999999</v>
      </c>
      <c r="J1160" s="6">
        <f t="shared" si="45"/>
        <v>2036.4825600000001</v>
      </c>
      <c r="K1160" s="6">
        <f t="shared" si="45"/>
        <v>703.86623999999995</v>
      </c>
      <c r="L1160" s="6">
        <f t="shared" si="45"/>
        <v>859.66271999999992</v>
      </c>
      <c r="M1160" s="8">
        <f t="shared" si="45"/>
        <v>2097.6883199999997</v>
      </c>
    </row>
    <row r="1161" spans="2:13" x14ac:dyDescent="0.2">
      <c r="B1161" s="7">
        <v>41638</v>
      </c>
      <c r="C1161" s="18">
        <v>0.375</v>
      </c>
      <c r="D1161" s="6">
        <f t="shared" si="46"/>
        <v>4244.3999999999996</v>
      </c>
      <c r="E1161" s="6">
        <f t="shared" si="46"/>
        <v>1590.84</v>
      </c>
      <c r="F1161" s="6">
        <f t="shared" si="45"/>
        <v>3311.2800000000007</v>
      </c>
      <c r="G1161" s="6">
        <f t="shared" si="45"/>
        <v>5090.0400000000009</v>
      </c>
      <c r="H1161" s="6">
        <f t="shared" si="45"/>
        <v>3437.64</v>
      </c>
      <c r="I1161" s="6">
        <f t="shared" si="45"/>
        <v>8096.76</v>
      </c>
      <c r="J1161" s="6">
        <f t="shared" si="45"/>
        <v>2371.6799999999998</v>
      </c>
      <c r="K1161" s="6">
        <f t="shared" si="45"/>
        <v>819.72</v>
      </c>
      <c r="L1161" s="6">
        <f t="shared" si="45"/>
        <v>1001.16</v>
      </c>
      <c r="M1161" s="8">
        <f t="shared" si="45"/>
        <v>2442.96</v>
      </c>
    </row>
    <row r="1162" spans="2:13" x14ac:dyDescent="0.2">
      <c r="B1162" s="7">
        <v>41639</v>
      </c>
      <c r="C1162" s="18">
        <v>0.375</v>
      </c>
      <c r="D1162" s="6">
        <f t="shared" si="46"/>
        <v>4244.3999999999996</v>
      </c>
      <c r="E1162" s="6">
        <f t="shared" si="46"/>
        <v>1590.84</v>
      </c>
      <c r="F1162" s="6">
        <f t="shared" si="46"/>
        <v>3311.2800000000007</v>
      </c>
      <c r="G1162" s="6">
        <f t="shared" si="46"/>
        <v>5090.0400000000009</v>
      </c>
      <c r="H1162" s="6">
        <f t="shared" si="46"/>
        <v>3437.64</v>
      </c>
      <c r="I1162" s="6">
        <f t="shared" si="46"/>
        <v>8096.76</v>
      </c>
      <c r="J1162" s="6">
        <f t="shared" si="46"/>
        <v>2371.6799999999998</v>
      </c>
      <c r="K1162" s="6">
        <f t="shared" si="46"/>
        <v>819.72</v>
      </c>
      <c r="L1162" s="6">
        <f t="shared" si="46"/>
        <v>1001.16</v>
      </c>
      <c r="M1162" s="8">
        <f t="shared" si="46"/>
        <v>2442.96</v>
      </c>
    </row>
    <row r="1163" spans="2:13" x14ac:dyDescent="0.2">
      <c r="B1163" s="7">
        <v>41640</v>
      </c>
      <c r="C1163" s="18">
        <v>1.1459999999999999</v>
      </c>
      <c r="D1163" s="6">
        <f t="shared" si="46"/>
        <v>12970.886399999999</v>
      </c>
      <c r="E1163" s="6">
        <f t="shared" si="46"/>
        <v>4861.6070399999999</v>
      </c>
      <c r="F1163" s="6">
        <f t="shared" si="46"/>
        <v>10119.27168</v>
      </c>
      <c r="G1163" s="6">
        <f t="shared" si="46"/>
        <v>15555.162240000001</v>
      </c>
      <c r="H1163" s="6">
        <f t="shared" si="46"/>
        <v>10505.42784</v>
      </c>
      <c r="I1163" s="6">
        <f t="shared" si="46"/>
        <v>24743.698559999997</v>
      </c>
      <c r="J1163" s="6">
        <f t="shared" si="46"/>
        <v>7247.8540799999992</v>
      </c>
      <c r="K1163" s="6">
        <f t="shared" si="46"/>
        <v>2505.0643199999995</v>
      </c>
      <c r="L1163" s="6">
        <f t="shared" si="46"/>
        <v>3059.5449599999997</v>
      </c>
      <c r="M1163" s="8">
        <f t="shared" si="46"/>
        <v>7465.6857600000003</v>
      </c>
    </row>
    <row r="1164" spans="2:13" x14ac:dyDescent="0.2">
      <c r="B1164" s="7">
        <v>41641</v>
      </c>
      <c r="C1164" s="18">
        <v>1.1459999999999999</v>
      </c>
      <c r="D1164" s="6">
        <f t="shared" si="46"/>
        <v>12970.886399999999</v>
      </c>
      <c r="E1164" s="6">
        <f t="shared" si="46"/>
        <v>4861.6070399999999</v>
      </c>
      <c r="F1164" s="6">
        <f t="shared" si="46"/>
        <v>10119.27168</v>
      </c>
      <c r="G1164" s="6">
        <f t="shared" si="46"/>
        <v>15555.162240000001</v>
      </c>
      <c r="H1164" s="6">
        <f t="shared" si="46"/>
        <v>10505.42784</v>
      </c>
      <c r="I1164" s="6">
        <f t="shared" si="46"/>
        <v>24743.698559999997</v>
      </c>
      <c r="J1164" s="6">
        <f t="shared" si="46"/>
        <v>7247.8540799999992</v>
      </c>
      <c r="K1164" s="6">
        <f t="shared" si="46"/>
        <v>2505.0643199999995</v>
      </c>
      <c r="L1164" s="6">
        <f t="shared" si="46"/>
        <v>3059.5449599999997</v>
      </c>
      <c r="M1164" s="8">
        <f t="shared" si="46"/>
        <v>7465.6857600000003</v>
      </c>
    </row>
    <row r="1165" spans="2:13" x14ac:dyDescent="0.2">
      <c r="B1165" s="7">
        <v>41642</v>
      </c>
      <c r="C1165" s="18">
        <v>0.98199999999999998</v>
      </c>
      <c r="D1165" s="6">
        <f t="shared" si="46"/>
        <v>11114.668800000001</v>
      </c>
      <c r="E1165" s="6">
        <f t="shared" si="46"/>
        <v>4165.8796800000009</v>
      </c>
      <c r="F1165" s="6">
        <f t="shared" si="46"/>
        <v>8671.1385599999994</v>
      </c>
      <c r="G1165" s="6">
        <f t="shared" si="46"/>
        <v>13329.11808</v>
      </c>
      <c r="H1165" s="6">
        <f t="shared" si="46"/>
        <v>9002.0332799999996</v>
      </c>
      <c r="I1165" s="6">
        <f t="shared" si="46"/>
        <v>21202.715520000002</v>
      </c>
      <c r="J1165" s="6">
        <f t="shared" si="46"/>
        <v>6210.6393600000001</v>
      </c>
      <c r="K1165" s="6">
        <f t="shared" si="46"/>
        <v>2146.5734399999997</v>
      </c>
      <c r="L1165" s="6">
        <f t="shared" si="46"/>
        <v>2621.7043199999998</v>
      </c>
      <c r="M1165" s="8">
        <f t="shared" si="46"/>
        <v>6397.29792</v>
      </c>
    </row>
    <row r="1166" spans="2:13" x14ac:dyDescent="0.2">
      <c r="B1166" s="7">
        <v>41643</v>
      </c>
      <c r="C1166" s="18">
        <v>0.98199999999999998</v>
      </c>
      <c r="D1166" s="6">
        <f t="shared" si="46"/>
        <v>11114.668800000001</v>
      </c>
      <c r="E1166" s="6">
        <f t="shared" si="46"/>
        <v>4165.8796800000009</v>
      </c>
      <c r="F1166" s="6">
        <f t="shared" si="46"/>
        <v>8671.1385599999994</v>
      </c>
      <c r="G1166" s="6">
        <f t="shared" si="46"/>
        <v>13329.11808</v>
      </c>
      <c r="H1166" s="6">
        <f t="shared" si="46"/>
        <v>9002.0332799999996</v>
      </c>
      <c r="I1166" s="6">
        <f t="shared" si="46"/>
        <v>21202.715520000002</v>
      </c>
      <c r="J1166" s="6">
        <f t="shared" si="46"/>
        <v>6210.6393600000001</v>
      </c>
      <c r="K1166" s="6">
        <f t="shared" si="46"/>
        <v>2146.5734399999997</v>
      </c>
      <c r="L1166" s="6">
        <f t="shared" si="46"/>
        <v>2621.7043199999998</v>
      </c>
      <c r="M1166" s="8">
        <f t="shared" si="46"/>
        <v>6397.29792</v>
      </c>
    </row>
    <row r="1167" spans="2:13" x14ac:dyDescent="0.2">
      <c r="B1167" s="7">
        <v>41644</v>
      </c>
      <c r="C1167" s="18">
        <v>1.1459999999999999</v>
      </c>
      <c r="D1167" s="6">
        <f t="shared" si="46"/>
        <v>12970.886399999999</v>
      </c>
      <c r="E1167" s="6">
        <f t="shared" si="46"/>
        <v>4861.6070399999999</v>
      </c>
      <c r="F1167" s="6">
        <f t="shared" si="46"/>
        <v>10119.27168</v>
      </c>
      <c r="G1167" s="6">
        <f t="shared" si="46"/>
        <v>15555.162240000001</v>
      </c>
      <c r="H1167" s="6">
        <f t="shared" si="46"/>
        <v>10505.42784</v>
      </c>
      <c r="I1167" s="6">
        <f t="shared" si="46"/>
        <v>24743.698559999997</v>
      </c>
      <c r="J1167" s="6">
        <f t="shared" si="46"/>
        <v>7247.8540799999992</v>
      </c>
      <c r="K1167" s="6">
        <f t="shared" si="46"/>
        <v>2505.0643199999995</v>
      </c>
      <c r="L1167" s="6">
        <f t="shared" si="46"/>
        <v>3059.5449599999997</v>
      </c>
      <c r="M1167" s="8">
        <f t="shared" si="46"/>
        <v>7465.6857600000003</v>
      </c>
    </row>
    <row r="1168" spans="2:13" x14ac:dyDescent="0.2">
      <c r="B1168" s="7">
        <v>41645</v>
      </c>
      <c r="C1168" s="18">
        <v>1.31</v>
      </c>
      <c r="D1168" s="6">
        <f t="shared" si="46"/>
        <v>14827.104000000001</v>
      </c>
      <c r="E1168" s="6">
        <f t="shared" si="46"/>
        <v>5557.3344000000006</v>
      </c>
      <c r="F1168" s="6">
        <f t="shared" si="46"/>
        <v>11567.404800000002</v>
      </c>
      <c r="G1168" s="6">
        <f t="shared" si="46"/>
        <v>17781.206400000003</v>
      </c>
      <c r="H1168" s="6">
        <f t="shared" si="46"/>
        <v>12008.822399999999</v>
      </c>
      <c r="I1168" s="6">
        <f t="shared" si="46"/>
        <v>28284.6816</v>
      </c>
      <c r="J1168" s="6">
        <f t="shared" si="46"/>
        <v>8285.0688000000009</v>
      </c>
      <c r="K1168" s="6">
        <f t="shared" si="46"/>
        <v>2863.5552000000002</v>
      </c>
      <c r="L1168" s="6">
        <f t="shared" si="46"/>
        <v>3497.3856000000001</v>
      </c>
      <c r="M1168" s="8">
        <f t="shared" si="46"/>
        <v>8534.0735999999979</v>
      </c>
    </row>
    <row r="1169" spans="2:13" x14ac:dyDescent="0.2">
      <c r="B1169" s="7">
        <v>41646</v>
      </c>
      <c r="C1169" s="18">
        <v>1.31</v>
      </c>
      <c r="D1169" s="6">
        <f t="shared" si="46"/>
        <v>14827.104000000001</v>
      </c>
      <c r="E1169" s="6">
        <f t="shared" si="46"/>
        <v>5557.3344000000006</v>
      </c>
      <c r="F1169" s="6">
        <f t="shared" si="46"/>
        <v>11567.404800000002</v>
      </c>
      <c r="G1169" s="6">
        <f t="shared" si="46"/>
        <v>17781.206400000003</v>
      </c>
      <c r="H1169" s="6">
        <f t="shared" si="46"/>
        <v>12008.822399999999</v>
      </c>
      <c r="I1169" s="6">
        <f t="shared" si="46"/>
        <v>28284.6816</v>
      </c>
      <c r="J1169" s="6">
        <f t="shared" si="46"/>
        <v>8285.0688000000009</v>
      </c>
      <c r="K1169" s="6">
        <f t="shared" si="46"/>
        <v>2863.5552000000002</v>
      </c>
      <c r="L1169" s="6">
        <f t="shared" si="46"/>
        <v>3497.3856000000001</v>
      </c>
      <c r="M1169" s="8">
        <f t="shared" si="46"/>
        <v>8534.0735999999979</v>
      </c>
    </row>
    <row r="1170" spans="2:13" x14ac:dyDescent="0.2">
      <c r="B1170" s="7">
        <v>41647</v>
      </c>
      <c r="C1170" s="18">
        <v>5.5670000000000002</v>
      </c>
      <c r="D1170" s="6">
        <f t="shared" si="46"/>
        <v>63009.532799999994</v>
      </c>
      <c r="E1170" s="6">
        <f t="shared" si="46"/>
        <v>23616.550080000005</v>
      </c>
      <c r="F1170" s="6">
        <f t="shared" si="46"/>
        <v>49157.055360000006</v>
      </c>
      <c r="G1170" s="6">
        <f t="shared" si="46"/>
        <v>75563.340479999999</v>
      </c>
      <c r="H1170" s="6">
        <f t="shared" si="46"/>
        <v>51032.911679999997</v>
      </c>
      <c r="I1170" s="6">
        <f t="shared" si="46"/>
        <v>120199.10111999999</v>
      </c>
      <c r="J1170" s="6">
        <f t="shared" si="46"/>
        <v>35208.380160000008</v>
      </c>
      <c r="K1170" s="6">
        <f t="shared" si="46"/>
        <v>12169.016639999998</v>
      </c>
      <c r="L1170" s="6">
        <f t="shared" si="46"/>
        <v>14862.55392</v>
      </c>
      <c r="M1170" s="8">
        <f t="shared" si="46"/>
        <v>36266.555520000002</v>
      </c>
    </row>
    <row r="1171" spans="2:13" x14ac:dyDescent="0.2">
      <c r="B1171" s="7">
        <v>41648</v>
      </c>
      <c r="C1171" s="18">
        <v>4.4210000000000003</v>
      </c>
      <c r="D1171" s="6">
        <f t="shared" si="46"/>
        <v>50038.646400000005</v>
      </c>
      <c r="E1171" s="6">
        <f t="shared" si="46"/>
        <v>18754.943040000006</v>
      </c>
      <c r="F1171" s="6">
        <f t="shared" si="46"/>
        <v>39037.78368</v>
      </c>
      <c r="G1171" s="6">
        <f t="shared" si="46"/>
        <v>60008.178240000008</v>
      </c>
      <c r="H1171" s="6">
        <f t="shared" si="46"/>
        <v>40527.483839999994</v>
      </c>
      <c r="I1171" s="6">
        <f t="shared" si="46"/>
        <v>95455.402559999988</v>
      </c>
      <c r="J1171" s="6">
        <f t="shared" si="46"/>
        <v>27960.526080000003</v>
      </c>
      <c r="K1171" s="6">
        <f t="shared" si="46"/>
        <v>9663.9523199999985</v>
      </c>
      <c r="L1171" s="6">
        <f t="shared" si="46"/>
        <v>11803.008959999999</v>
      </c>
      <c r="M1171" s="8">
        <f t="shared" si="46"/>
        <v>28800.869760000009</v>
      </c>
    </row>
    <row r="1172" spans="2:13" x14ac:dyDescent="0.2">
      <c r="B1172" s="7">
        <v>41649</v>
      </c>
      <c r="C1172" s="18">
        <v>0.98199999999999998</v>
      </c>
      <c r="D1172" s="6">
        <f t="shared" si="46"/>
        <v>11114.668800000001</v>
      </c>
      <c r="E1172" s="6">
        <f t="shared" si="46"/>
        <v>4165.8796800000009</v>
      </c>
      <c r="F1172" s="6">
        <f t="shared" si="46"/>
        <v>8671.1385599999994</v>
      </c>
      <c r="G1172" s="6">
        <f t="shared" si="46"/>
        <v>13329.11808</v>
      </c>
      <c r="H1172" s="6">
        <f t="shared" si="46"/>
        <v>9002.0332799999996</v>
      </c>
      <c r="I1172" s="6">
        <f t="shared" si="46"/>
        <v>21202.715520000002</v>
      </c>
      <c r="J1172" s="6">
        <f t="shared" si="46"/>
        <v>6210.6393600000001</v>
      </c>
      <c r="K1172" s="6">
        <f t="shared" si="46"/>
        <v>2146.5734399999997</v>
      </c>
      <c r="L1172" s="6">
        <f t="shared" si="46"/>
        <v>2621.7043199999998</v>
      </c>
      <c r="M1172" s="8">
        <f t="shared" si="46"/>
        <v>6397.29792</v>
      </c>
    </row>
    <row r="1173" spans="2:13" x14ac:dyDescent="0.2">
      <c r="B1173" s="7">
        <v>41650</v>
      </c>
      <c r="C1173" s="18">
        <v>2.62</v>
      </c>
      <c r="D1173" s="6">
        <f t="shared" si="46"/>
        <v>29654.208000000002</v>
      </c>
      <c r="E1173" s="6">
        <f t="shared" si="46"/>
        <v>11114.668800000001</v>
      </c>
      <c r="F1173" s="6">
        <f t="shared" si="46"/>
        <v>23134.809600000004</v>
      </c>
      <c r="G1173" s="6">
        <f t="shared" si="46"/>
        <v>35562.412800000006</v>
      </c>
      <c r="H1173" s="6">
        <f t="shared" si="46"/>
        <v>24017.644799999998</v>
      </c>
      <c r="I1173" s="6">
        <f t="shared" si="46"/>
        <v>56569.3632</v>
      </c>
      <c r="J1173" s="6">
        <f t="shared" si="46"/>
        <v>16570.137600000002</v>
      </c>
      <c r="K1173" s="6">
        <f t="shared" si="46"/>
        <v>5727.1104000000005</v>
      </c>
      <c r="L1173" s="6">
        <f t="shared" si="46"/>
        <v>6994.7712000000001</v>
      </c>
      <c r="M1173" s="8">
        <f t="shared" si="46"/>
        <v>17068.147199999996</v>
      </c>
    </row>
    <row r="1174" spans="2:13" x14ac:dyDescent="0.2">
      <c r="B1174" s="7">
        <v>41651</v>
      </c>
      <c r="C1174" s="18">
        <v>6.8769999999999998</v>
      </c>
      <c r="D1174" s="6">
        <f t="shared" si="46"/>
        <v>77836.636799999978</v>
      </c>
      <c r="E1174" s="6">
        <f t="shared" si="46"/>
        <v>29173.884479999997</v>
      </c>
      <c r="F1174" s="6">
        <f t="shared" si="46"/>
        <v>60724.460159999995</v>
      </c>
      <c r="G1174" s="6">
        <f t="shared" si="46"/>
        <v>93344.546880000009</v>
      </c>
      <c r="H1174" s="6">
        <f t="shared" si="46"/>
        <v>63041.734079999995</v>
      </c>
      <c r="I1174" s="6">
        <f t="shared" si="46"/>
        <v>148483.78271999999</v>
      </c>
      <c r="J1174" s="6">
        <f t="shared" si="46"/>
        <v>43493.448960000009</v>
      </c>
      <c r="K1174" s="6">
        <f t="shared" si="46"/>
        <v>15032.571839999999</v>
      </c>
      <c r="L1174" s="6">
        <f t="shared" si="46"/>
        <v>18359.93952</v>
      </c>
      <c r="M1174" s="8">
        <f t="shared" si="46"/>
        <v>44800.629119999998</v>
      </c>
    </row>
    <row r="1175" spans="2:13" x14ac:dyDescent="0.2">
      <c r="B1175" s="7">
        <v>41652</v>
      </c>
      <c r="C1175" s="18">
        <v>3.4380000000000002</v>
      </c>
      <c r="D1175" s="6">
        <f t="shared" si="46"/>
        <v>38912.659200000002</v>
      </c>
      <c r="E1175" s="6">
        <f t="shared" si="46"/>
        <v>14584.821120000002</v>
      </c>
      <c r="F1175" s="6">
        <f t="shared" si="46"/>
        <v>30357.815040000005</v>
      </c>
      <c r="G1175" s="6">
        <f t="shared" si="46"/>
        <v>46665.486720000001</v>
      </c>
      <c r="H1175" s="6">
        <f t="shared" si="46"/>
        <v>31516.283519999994</v>
      </c>
      <c r="I1175" s="6">
        <f t="shared" si="46"/>
        <v>74231.095680000013</v>
      </c>
      <c r="J1175" s="6">
        <f t="shared" si="46"/>
        <v>21743.562239999999</v>
      </c>
      <c r="K1175" s="6">
        <f t="shared" si="46"/>
        <v>7515.1929599999994</v>
      </c>
      <c r="L1175" s="6">
        <f t="shared" si="46"/>
        <v>9178.6348799999996</v>
      </c>
      <c r="M1175" s="8">
        <f t="shared" si="46"/>
        <v>22397.057280000001</v>
      </c>
    </row>
    <row r="1176" spans="2:13" x14ac:dyDescent="0.2">
      <c r="B1176" s="7">
        <v>41653</v>
      </c>
      <c r="C1176" s="18">
        <v>0.98199999999999998</v>
      </c>
      <c r="D1176" s="6">
        <f t="shared" si="46"/>
        <v>11114.668800000001</v>
      </c>
      <c r="E1176" s="6">
        <f t="shared" si="46"/>
        <v>4165.8796800000009</v>
      </c>
      <c r="F1176" s="6">
        <f t="shared" si="46"/>
        <v>8671.1385599999994</v>
      </c>
      <c r="G1176" s="6">
        <f t="shared" si="46"/>
        <v>13329.11808</v>
      </c>
      <c r="H1176" s="6">
        <f t="shared" si="46"/>
        <v>9002.0332799999996</v>
      </c>
      <c r="I1176" s="6">
        <f t="shared" si="46"/>
        <v>21202.715520000002</v>
      </c>
      <c r="J1176" s="6">
        <f t="shared" si="46"/>
        <v>6210.6393600000001</v>
      </c>
      <c r="K1176" s="6">
        <f t="shared" si="46"/>
        <v>2146.5734399999997</v>
      </c>
      <c r="L1176" s="6">
        <f t="shared" si="46"/>
        <v>2621.7043199999998</v>
      </c>
      <c r="M1176" s="8">
        <f t="shared" si="46"/>
        <v>6397.29792</v>
      </c>
    </row>
    <row r="1177" spans="2:13" x14ac:dyDescent="0.2">
      <c r="B1177" s="7">
        <v>41654</v>
      </c>
      <c r="C1177" s="18">
        <v>0.81899999999999995</v>
      </c>
      <c r="D1177" s="6">
        <f t="shared" si="46"/>
        <v>9269.7696000000014</v>
      </c>
      <c r="E1177" s="6">
        <f t="shared" si="46"/>
        <v>3474.3945599999993</v>
      </c>
      <c r="F1177" s="6">
        <f t="shared" si="46"/>
        <v>7231.8355200000005</v>
      </c>
      <c r="G1177" s="6">
        <f t="shared" si="46"/>
        <v>11116.647360000001</v>
      </c>
      <c r="H1177" s="6">
        <f t="shared" si="46"/>
        <v>7507.8057599999993</v>
      </c>
      <c r="I1177" s="6">
        <f t="shared" si="46"/>
        <v>17683.323840000001</v>
      </c>
      <c r="J1177" s="6">
        <f t="shared" si="46"/>
        <v>5179.7491199999995</v>
      </c>
      <c r="K1177" s="6">
        <f t="shared" si="46"/>
        <v>1790.2684799999997</v>
      </c>
      <c r="L1177" s="6">
        <f t="shared" si="46"/>
        <v>2186.5334399999997</v>
      </c>
      <c r="M1177" s="8">
        <f t="shared" si="46"/>
        <v>5335.4246399999993</v>
      </c>
    </row>
    <row r="1178" spans="2:13" x14ac:dyDescent="0.2">
      <c r="B1178" s="7">
        <v>41655</v>
      </c>
      <c r="C1178" s="18">
        <v>0.81899999999999995</v>
      </c>
      <c r="D1178" s="6">
        <f t="shared" si="46"/>
        <v>9269.7696000000014</v>
      </c>
      <c r="E1178" s="6">
        <f t="shared" si="46"/>
        <v>3474.3945599999993</v>
      </c>
      <c r="F1178" s="6">
        <f t="shared" si="46"/>
        <v>7231.8355200000005</v>
      </c>
      <c r="G1178" s="6">
        <f t="shared" si="46"/>
        <v>11116.647360000001</v>
      </c>
      <c r="H1178" s="6">
        <f t="shared" si="46"/>
        <v>7507.8057599999993</v>
      </c>
      <c r="I1178" s="6">
        <f t="shared" si="46"/>
        <v>17683.323840000001</v>
      </c>
      <c r="J1178" s="6">
        <f t="shared" si="46"/>
        <v>5179.7491199999995</v>
      </c>
      <c r="K1178" s="6">
        <f t="shared" si="46"/>
        <v>1790.2684799999997</v>
      </c>
      <c r="L1178" s="6">
        <f t="shared" si="46"/>
        <v>2186.5334399999997</v>
      </c>
      <c r="M1178" s="8">
        <f t="shared" si="46"/>
        <v>5335.4246399999993</v>
      </c>
    </row>
    <row r="1179" spans="2:13" x14ac:dyDescent="0.2">
      <c r="B1179" s="7">
        <v>41656</v>
      </c>
      <c r="C1179" s="18">
        <v>0.81899999999999995</v>
      </c>
      <c r="D1179" s="6">
        <f t="shared" si="46"/>
        <v>9269.7696000000014</v>
      </c>
      <c r="E1179" s="6">
        <f t="shared" si="46"/>
        <v>3474.3945599999993</v>
      </c>
      <c r="F1179" s="6">
        <f t="shared" si="46"/>
        <v>7231.8355200000005</v>
      </c>
      <c r="G1179" s="6">
        <f t="shared" si="46"/>
        <v>11116.647360000001</v>
      </c>
      <c r="H1179" s="6">
        <f t="shared" si="46"/>
        <v>7507.8057599999993</v>
      </c>
      <c r="I1179" s="6">
        <f t="shared" si="46"/>
        <v>17683.323840000001</v>
      </c>
      <c r="J1179" s="6">
        <f t="shared" si="46"/>
        <v>5179.7491199999995</v>
      </c>
      <c r="K1179" s="6">
        <f t="shared" si="46"/>
        <v>1790.2684799999997</v>
      </c>
      <c r="L1179" s="6">
        <f t="shared" si="46"/>
        <v>2186.5334399999997</v>
      </c>
      <c r="M1179" s="8">
        <f t="shared" si="46"/>
        <v>5335.4246399999993</v>
      </c>
    </row>
    <row r="1180" spans="2:13" x14ac:dyDescent="0.2">
      <c r="B1180" s="7">
        <v>41657</v>
      </c>
      <c r="C1180" s="18">
        <v>0.81899999999999995</v>
      </c>
      <c r="D1180" s="6">
        <f t="shared" si="46"/>
        <v>9269.7696000000014</v>
      </c>
      <c r="E1180" s="6">
        <f t="shared" si="46"/>
        <v>3474.3945599999993</v>
      </c>
      <c r="F1180" s="6">
        <f t="shared" si="46"/>
        <v>7231.8355200000005</v>
      </c>
      <c r="G1180" s="6">
        <f t="shared" si="46"/>
        <v>11116.647360000001</v>
      </c>
      <c r="H1180" s="6">
        <f t="shared" si="46"/>
        <v>7507.8057599999993</v>
      </c>
      <c r="I1180" s="6">
        <f t="shared" si="46"/>
        <v>17683.323840000001</v>
      </c>
      <c r="J1180" s="6">
        <f t="shared" si="46"/>
        <v>5179.7491199999995</v>
      </c>
      <c r="K1180" s="6">
        <f t="shared" si="46"/>
        <v>1790.2684799999997</v>
      </c>
      <c r="L1180" s="6">
        <f t="shared" si="46"/>
        <v>2186.5334399999997</v>
      </c>
      <c r="M1180" s="8">
        <f t="shared" si="46"/>
        <v>5335.4246399999993</v>
      </c>
    </row>
    <row r="1181" spans="2:13" x14ac:dyDescent="0.2">
      <c r="B1181" s="7">
        <v>41658</v>
      </c>
      <c r="C1181" s="18">
        <v>0.98199999999999998</v>
      </c>
      <c r="D1181" s="6">
        <f t="shared" si="46"/>
        <v>11114.668800000001</v>
      </c>
      <c r="E1181" s="6">
        <f t="shared" si="46"/>
        <v>4165.8796800000009</v>
      </c>
      <c r="F1181" s="6">
        <f t="shared" si="46"/>
        <v>8671.1385599999994</v>
      </c>
      <c r="G1181" s="6">
        <f t="shared" ref="F1181:M1212" si="47">$C1181*G$5*24*3600/100</f>
        <v>13329.11808</v>
      </c>
      <c r="H1181" s="6">
        <f t="shared" si="47"/>
        <v>9002.0332799999996</v>
      </c>
      <c r="I1181" s="6">
        <f t="shared" si="47"/>
        <v>21202.715520000002</v>
      </c>
      <c r="J1181" s="6">
        <f t="shared" si="47"/>
        <v>6210.6393600000001</v>
      </c>
      <c r="K1181" s="6">
        <f t="shared" si="47"/>
        <v>2146.5734399999997</v>
      </c>
      <c r="L1181" s="6">
        <f t="shared" si="47"/>
        <v>2621.7043199999998</v>
      </c>
      <c r="M1181" s="8">
        <f t="shared" si="47"/>
        <v>6397.29792</v>
      </c>
    </row>
    <row r="1182" spans="2:13" x14ac:dyDescent="0.2">
      <c r="B1182" s="7">
        <v>41659</v>
      </c>
      <c r="C1182" s="18">
        <v>0.98199999999999998</v>
      </c>
      <c r="D1182" s="6">
        <f t="shared" ref="D1182:M1232" si="48">$C1182*D$5*24*3600/100</f>
        <v>11114.668800000001</v>
      </c>
      <c r="E1182" s="6">
        <f t="shared" si="48"/>
        <v>4165.8796800000009</v>
      </c>
      <c r="F1182" s="6">
        <f t="shared" si="47"/>
        <v>8671.1385599999994</v>
      </c>
      <c r="G1182" s="6">
        <f t="shared" si="47"/>
        <v>13329.11808</v>
      </c>
      <c r="H1182" s="6">
        <f t="shared" si="47"/>
        <v>9002.0332799999996</v>
      </c>
      <c r="I1182" s="6">
        <f t="shared" si="47"/>
        <v>21202.715520000002</v>
      </c>
      <c r="J1182" s="6">
        <f t="shared" si="47"/>
        <v>6210.6393600000001</v>
      </c>
      <c r="K1182" s="6">
        <f t="shared" si="47"/>
        <v>2146.5734399999997</v>
      </c>
      <c r="L1182" s="6">
        <f t="shared" si="47"/>
        <v>2621.7043199999998</v>
      </c>
      <c r="M1182" s="8">
        <f t="shared" si="47"/>
        <v>6397.29792</v>
      </c>
    </row>
    <row r="1183" spans="2:13" x14ac:dyDescent="0.2">
      <c r="B1183" s="7">
        <v>41660</v>
      </c>
      <c r="C1183" s="18">
        <v>0.98199999999999998</v>
      </c>
      <c r="D1183" s="6">
        <f t="shared" si="48"/>
        <v>11114.668800000001</v>
      </c>
      <c r="E1183" s="6">
        <f t="shared" si="48"/>
        <v>4165.8796800000009</v>
      </c>
      <c r="F1183" s="6">
        <f t="shared" si="47"/>
        <v>8671.1385599999994</v>
      </c>
      <c r="G1183" s="6">
        <f t="shared" si="47"/>
        <v>13329.11808</v>
      </c>
      <c r="H1183" s="6">
        <f t="shared" si="47"/>
        <v>9002.0332799999996</v>
      </c>
      <c r="I1183" s="6">
        <f t="shared" si="47"/>
        <v>21202.715520000002</v>
      </c>
      <c r="J1183" s="6">
        <f t="shared" si="47"/>
        <v>6210.6393600000001</v>
      </c>
      <c r="K1183" s="6">
        <f t="shared" si="47"/>
        <v>2146.5734399999997</v>
      </c>
      <c r="L1183" s="6">
        <f t="shared" si="47"/>
        <v>2621.7043199999998</v>
      </c>
      <c r="M1183" s="8">
        <f t="shared" si="47"/>
        <v>6397.29792</v>
      </c>
    </row>
    <row r="1184" spans="2:13" x14ac:dyDescent="0.2">
      <c r="B1184" s="7">
        <v>41661</v>
      </c>
      <c r="C1184" s="18">
        <v>0.98199999999999998</v>
      </c>
      <c r="D1184" s="6">
        <f t="shared" si="48"/>
        <v>11114.668800000001</v>
      </c>
      <c r="E1184" s="6">
        <f t="shared" si="48"/>
        <v>4165.8796800000009</v>
      </c>
      <c r="F1184" s="6">
        <f t="shared" si="47"/>
        <v>8671.1385599999994</v>
      </c>
      <c r="G1184" s="6">
        <f t="shared" si="47"/>
        <v>13329.11808</v>
      </c>
      <c r="H1184" s="6">
        <f t="shared" si="47"/>
        <v>9002.0332799999996</v>
      </c>
      <c r="I1184" s="6">
        <f t="shared" si="47"/>
        <v>21202.715520000002</v>
      </c>
      <c r="J1184" s="6">
        <f t="shared" si="47"/>
        <v>6210.6393600000001</v>
      </c>
      <c r="K1184" s="6">
        <f t="shared" si="47"/>
        <v>2146.5734399999997</v>
      </c>
      <c r="L1184" s="6">
        <f t="shared" si="47"/>
        <v>2621.7043199999998</v>
      </c>
      <c r="M1184" s="8">
        <f t="shared" si="47"/>
        <v>6397.29792</v>
      </c>
    </row>
    <row r="1185" spans="2:13" x14ac:dyDescent="0.2">
      <c r="B1185" s="7">
        <v>41662</v>
      </c>
      <c r="C1185" s="18">
        <v>0.98199999999999998</v>
      </c>
      <c r="D1185" s="6">
        <f t="shared" si="48"/>
        <v>11114.668800000001</v>
      </c>
      <c r="E1185" s="6">
        <f t="shared" si="48"/>
        <v>4165.8796800000009</v>
      </c>
      <c r="F1185" s="6">
        <f t="shared" si="47"/>
        <v>8671.1385599999994</v>
      </c>
      <c r="G1185" s="6">
        <f t="shared" si="47"/>
        <v>13329.11808</v>
      </c>
      <c r="H1185" s="6">
        <f t="shared" si="47"/>
        <v>9002.0332799999996</v>
      </c>
      <c r="I1185" s="6">
        <f t="shared" si="47"/>
        <v>21202.715520000002</v>
      </c>
      <c r="J1185" s="6">
        <f t="shared" si="47"/>
        <v>6210.6393600000001</v>
      </c>
      <c r="K1185" s="6">
        <f t="shared" si="47"/>
        <v>2146.5734399999997</v>
      </c>
      <c r="L1185" s="6">
        <f t="shared" si="47"/>
        <v>2621.7043199999998</v>
      </c>
      <c r="M1185" s="8">
        <f t="shared" si="47"/>
        <v>6397.29792</v>
      </c>
    </row>
    <row r="1186" spans="2:13" x14ac:dyDescent="0.2">
      <c r="B1186" s="7">
        <v>41663</v>
      </c>
      <c r="C1186" s="18">
        <v>0.98199999999999998</v>
      </c>
      <c r="D1186" s="6">
        <f t="shared" si="48"/>
        <v>11114.668800000001</v>
      </c>
      <c r="E1186" s="6">
        <f t="shared" si="48"/>
        <v>4165.8796800000009</v>
      </c>
      <c r="F1186" s="6">
        <f t="shared" si="47"/>
        <v>8671.1385599999994</v>
      </c>
      <c r="G1186" s="6">
        <f t="shared" si="47"/>
        <v>13329.11808</v>
      </c>
      <c r="H1186" s="6">
        <f t="shared" si="47"/>
        <v>9002.0332799999996</v>
      </c>
      <c r="I1186" s="6">
        <f t="shared" si="47"/>
        <v>21202.715520000002</v>
      </c>
      <c r="J1186" s="6">
        <f t="shared" si="47"/>
        <v>6210.6393600000001</v>
      </c>
      <c r="K1186" s="6">
        <f t="shared" si="47"/>
        <v>2146.5734399999997</v>
      </c>
      <c r="L1186" s="6">
        <f t="shared" si="47"/>
        <v>2621.7043199999998</v>
      </c>
      <c r="M1186" s="8">
        <f t="shared" si="47"/>
        <v>6397.29792</v>
      </c>
    </row>
    <row r="1187" spans="2:13" x14ac:dyDescent="0.2">
      <c r="B1187" s="7">
        <v>41664</v>
      </c>
      <c r="C1187" s="18">
        <v>0.98199999999999998</v>
      </c>
      <c r="D1187" s="6">
        <f t="shared" si="48"/>
        <v>11114.668800000001</v>
      </c>
      <c r="E1187" s="6">
        <f t="shared" si="48"/>
        <v>4165.8796800000009</v>
      </c>
      <c r="F1187" s="6">
        <f t="shared" si="47"/>
        <v>8671.1385599999994</v>
      </c>
      <c r="G1187" s="6">
        <f t="shared" si="47"/>
        <v>13329.11808</v>
      </c>
      <c r="H1187" s="6">
        <f t="shared" si="47"/>
        <v>9002.0332799999996</v>
      </c>
      <c r="I1187" s="6">
        <f t="shared" si="47"/>
        <v>21202.715520000002</v>
      </c>
      <c r="J1187" s="6">
        <f t="shared" si="47"/>
        <v>6210.6393600000001</v>
      </c>
      <c r="K1187" s="6">
        <f t="shared" si="47"/>
        <v>2146.5734399999997</v>
      </c>
      <c r="L1187" s="6">
        <f t="shared" si="47"/>
        <v>2621.7043199999998</v>
      </c>
      <c r="M1187" s="8">
        <f t="shared" si="47"/>
        <v>6397.29792</v>
      </c>
    </row>
    <row r="1188" spans="2:13" x14ac:dyDescent="0.2">
      <c r="B1188" s="7">
        <v>41665</v>
      </c>
      <c r="C1188" s="18">
        <v>0.98199999999999998</v>
      </c>
      <c r="D1188" s="6">
        <f t="shared" si="48"/>
        <v>11114.668800000001</v>
      </c>
      <c r="E1188" s="6">
        <f t="shared" si="48"/>
        <v>4165.8796800000009</v>
      </c>
      <c r="F1188" s="6">
        <f t="shared" si="47"/>
        <v>8671.1385599999994</v>
      </c>
      <c r="G1188" s="6">
        <f t="shared" si="47"/>
        <v>13329.11808</v>
      </c>
      <c r="H1188" s="6">
        <f t="shared" si="47"/>
        <v>9002.0332799999996</v>
      </c>
      <c r="I1188" s="6">
        <f t="shared" si="47"/>
        <v>21202.715520000002</v>
      </c>
      <c r="J1188" s="6">
        <f t="shared" si="47"/>
        <v>6210.6393600000001</v>
      </c>
      <c r="K1188" s="6">
        <f t="shared" si="47"/>
        <v>2146.5734399999997</v>
      </c>
      <c r="L1188" s="6">
        <f t="shared" si="47"/>
        <v>2621.7043199999998</v>
      </c>
      <c r="M1188" s="8">
        <f t="shared" si="47"/>
        <v>6397.29792</v>
      </c>
    </row>
    <row r="1189" spans="2:13" x14ac:dyDescent="0.2">
      <c r="B1189" s="7">
        <v>41666</v>
      </c>
      <c r="C1189" s="18">
        <v>2.62</v>
      </c>
      <c r="D1189" s="6">
        <f t="shared" si="48"/>
        <v>29654.208000000002</v>
      </c>
      <c r="E1189" s="6">
        <f t="shared" si="48"/>
        <v>11114.668800000001</v>
      </c>
      <c r="F1189" s="6">
        <f t="shared" si="47"/>
        <v>23134.809600000004</v>
      </c>
      <c r="G1189" s="6">
        <f t="shared" si="47"/>
        <v>35562.412800000006</v>
      </c>
      <c r="H1189" s="6">
        <f t="shared" si="47"/>
        <v>24017.644799999998</v>
      </c>
      <c r="I1189" s="6">
        <f t="shared" si="47"/>
        <v>56569.3632</v>
      </c>
      <c r="J1189" s="6">
        <f t="shared" si="47"/>
        <v>16570.137600000002</v>
      </c>
      <c r="K1189" s="6">
        <f t="shared" si="47"/>
        <v>5727.1104000000005</v>
      </c>
      <c r="L1189" s="6">
        <f t="shared" si="47"/>
        <v>6994.7712000000001</v>
      </c>
      <c r="M1189" s="8">
        <f t="shared" si="47"/>
        <v>17068.147199999996</v>
      </c>
    </row>
    <row r="1190" spans="2:13" x14ac:dyDescent="0.2">
      <c r="B1190" s="7">
        <v>41667</v>
      </c>
      <c r="C1190" s="18">
        <v>0.98199999999999998</v>
      </c>
      <c r="D1190" s="6">
        <f t="shared" si="48"/>
        <v>11114.668800000001</v>
      </c>
      <c r="E1190" s="6">
        <f t="shared" si="48"/>
        <v>4165.8796800000009</v>
      </c>
      <c r="F1190" s="6">
        <f t="shared" si="47"/>
        <v>8671.1385599999994</v>
      </c>
      <c r="G1190" s="6">
        <f t="shared" si="47"/>
        <v>13329.11808</v>
      </c>
      <c r="H1190" s="6">
        <f t="shared" si="47"/>
        <v>9002.0332799999996</v>
      </c>
      <c r="I1190" s="6">
        <f t="shared" si="47"/>
        <v>21202.715520000002</v>
      </c>
      <c r="J1190" s="6">
        <f t="shared" si="47"/>
        <v>6210.6393600000001</v>
      </c>
      <c r="K1190" s="6">
        <f t="shared" si="47"/>
        <v>2146.5734399999997</v>
      </c>
      <c r="L1190" s="6">
        <f t="shared" si="47"/>
        <v>2621.7043199999998</v>
      </c>
      <c r="M1190" s="8">
        <f t="shared" si="47"/>
        <v>6397.29792</v>
      </c>
    </row>
    <row r="1191" spans="2:13" x14ac:dyDescent="0.2">
      <c r="B1191" s="7">
        <v>41668</v>
      </c>
      <c r="C1191" s="18">
        <v>1.31</v>
      </c>
      <c r="D1191" s="6">
        <f t="shared" si="48"/>
        <v>14827.104000000001</v>
      </c>
      <c r="E1191" s="6">
        <f t="shared" si="48"/>
        <v>5557.3344000000006</v>
      </c>
      <c r="F1191" s="6">
        <f t="shared" si="47"/>
        <v>11567.404800000002</v>
      </c>
      <c r="G1191" s="6">
        <f t="shared" si="47"/>
        <v>17781.206400000003</v>
      </c>
      <c r="H1191" s="6">
        <f t="shared" si="47"/>
        <v>12008.822399999999</v>
      </c>
      <c r="I1191" s="6">
        <f t="shared" si="47"/>
        <v>28284.6816</v>
      </c>
      <c r="J1191" s="6">
        <f t="shared" si="47"/>
        <v>8285.0688000000009</v>
      </c>
      <c r="K1191" s="6">
        <f t="shared" si="47"/>
        <v>2863.5552000000002</v>
      </c>
      <c r="L1191" s="6">
        <f t="shared" si="47"/>
        <v>3497.3856000000001</v>
      </c>
      <c r="M1191" s="8">
        <f t="shared" si="47"/>
        <v>8534.0735999999979</v>
      </c>
    </row>
    <row r="1192" spans="2:13" x14ac:dyDescent="0.2">
      <c r="B1192" s="7">
        <v>41669</v>
      </c>
      <c r="C1192" s="18">
        <v>1.474</v>
      </c>
      <c r="D1192" s="6">
        <f t="shared" si="48"/>
        <v>16683.321600000003</v>
      </c>
      <c r="E1192" s="6">
        <f t="shared" si="48"/>
        <v>6253.0617599999996</v>
      </c>
      <c r="F1192" s="6">
        <f t="shared" si="47"/>
        <v>13015.537920000001</v>
      </c>
      <c r="G1192" s="6">
        <f t="shared" si="47"/>
        <v>20007.25056</v>
      </c>
      <c r="H1192" s="6">
        <f t="shared" si="47"/>
        <v>13512.21696</v>
      </c>
      <c r="I1192" s="6">
        <f t="shared" si="47"/>
        <v>31825.664639999995</v>
      </c>
      <c r="J1192" s="6">
        <f t="shared" si="47"/>
        <v>9322.283519999999</v>
      </c>
      <c r="K1192" s="6">
        <f t="shared" si="47"/>
        <v>3222.0460800000001</v>
      </c>
      <c r="L1192" s="6">
        <f t="shared" si="47"/>
        <v>3935.22624</v>
      </c>
      <c r="M1192" s="8">
        <f t="shared" si="47"/>
        <v>9602.4614400000009</v>
      </c>
    </row>
    <row r="1193" spans="2:13" x14ac:dyDescent="0.2">
      <c r="B1193" s="7">
        <v>41670</v>
      </c>
      <c r="C1193" s="18">
        <v>3.2749999999999999</v>
      </c>
      <c r="D1193" s="6">
        <f t="shared" si="48"/>
        <v>37067.759999999995</v>
      </c>
      <c r="E1193" s="6">
        <f t="shared" si="48"/>
        <v>13893.335999999999</v>
      </c>
      <c r="F1193" s="6">
        <f t="shared" si="47"/>
        <v>28918.512000000002</v>
      </c>
      <c r="G1193" s="6">
        <f t="shared" si="47"/>
        <v>44453.016000000003</v>
      </c>
      <c r="H1193" s="6">
        <f t="shared" si="47"/>
        <v>30022.055999999997</v>
      </c>
      <c r="I1193" s="6">
        <f t="shared" si="47"/>
        <v>70711.703999999998</v>
      </c>
      <c r="J1193" s="6">
        <f t="shared" si="47"/>
        <v>20712.671999999999</v>
      </c>
      <c r="K1193" s="6">
        <f t="shared" si="47"/>
        <v>7158.8879999999981</v>
      </c>
      <c r="L1193" s="6">
        <f t="shared" si="47"/>
        <v>8743.4639999999999</v>
      </c>
      <c r="M1193" s="8">
        <f t="shared" si="47"/>
        <v>21335.183999999997</v>
      </c>
    </row>
    <row r="1194" spans="2:13" x14ac:dyDescent="0.2">
      <c r="B1194" s="7">
        <v>41671</v>
      </c>
      <c r="C1194" s="18">
        <v>0.75</v>
      </c>
      <c r="D1194" s="6">
        <f t="shared" si="48"/>
        <v>8488.7999999999993</v>
      </c>
      <c r="E1194" s="6">
        <f t="shared" si="48"/>
        <v>3181.68</v>
      </c>
      <c r="F1194" s="6">
        <f t="shared" si="47"/>
        <v>6622.5600000000013</v>
      </c>
      <c r="G1194" s="6">
        <f t="shared" si="47"/>
        <v>10180.080000000002</v>
      </c>
      <c r="H1194" s="6">
        <f t="shared" si="47"/>
        <v>6875.28</v>
      </c>
      <c r="I1194" s="6">
        <f t="shared" si="47"/>
        <v>16193.52</v>
      </c>
      <c r="J1194" s="6">
        <f t="shared" si="47"/>
        <v>4743.3599999999997</v>
      </c>
      <c r="K1194" s="6">
        <f t="shared" si="47"/>
        <v>1639.44</v>
      </c>
      <c r="L1194" s="6">
        <f t="shared" si="47"/>
        <v>2002.32</v>
      </c>
      <c r="M1194" s="8">
        <f t="shared" si="47"/>
        <v>4885.92</v>
      </c>
    </row>
    <row r="1195" spans="2:13" x14ac:dyDescent="0.2">
      <c r="B1195" s="7">
        <v>41672</v>
      </c>
      <c r="C1195" s="18">
        <v>0.19400000000000001</v>
      </c>
      <c r="D1195" s="6">
        <f t="shared" si="48"/>
        <v>2195.7696000000001</v>
      </c>
      <c r="E1195" s="6">
        <f t="shared" si="48"/>
        <v>822.99456000000009</v>
      </c>
      <c r="F1195" s="6">
        <f t="shared" si="47"/>
        <v>1713.0355200000004</v>
      </c>
      <c r="G1195" s="6">
        <f t="shared" si="47"/>
        <v>2633.2473599999998</v>
      </c>
      <c r="H1195" s="6">
        <f t="shared" si="47"/>
        <v>1778.4057600000001</v>
      </c>
      <c r="I1195" s="6">
        <f t="shared" si="47"/>
        <v>4188.7238400000006</v>
      </c>
      <c r="J1195" s="6">
        <f t="shared" si="47"/>
        <v>1226.9491199999998</v>
      </c>
      <c r="K1195" s="6">
        <f t="shared" si="47"/>
        <v>424.06847999999997</v>
      </c>
      <c r="L1195" s="6">
        <f t="shared" si="47"/>
        <v>517.93344000000002</v>
      </c>
      <c r="M1195" s="8">
        <f t="shared" si="47"/>
        <v>1263.8246399999998</v>
      </c>
    </row>
    <row r="1196" spans="2:13" x14ac:dyDescent="0.2">
      <c r="B1196" s="7">
        <v>41673</v>
      </c>
      <c r="C1196" s="18">
        <v>0.19400000000000001</v>
      </c>
      <c r="D1196" s="6">
        <f t="shared" si="48"/>
        <v>2195.7696000000001</v>
      </c>
      <c r="E1196" s="6">
        <f t="shared" si="48"/>
        <v>822.99456000000009</v>
      </c>
      <c r="F1196" s="6">
        <f t="shared" si="47"/>
        <v>1713.0355200000004</v>
      </c>
      <c r="G1196" s="6">
        <f t="shared" si="47"/>
        <v>2633.2473599999998</v>
      </c>
      <c r="H1196" s="6">
        <f t="shared" si="47"/>
        <v>1778.4057600000001</v>
      </c>
      <c r="I1196" s="6">
        <f t="shared" si="47"/>
        <v>4188.7238400000006</v>
      </c>
      <c r="J1196" s="6">
        <f t="shared" si="47"/>
        <v>1226.9491199999998</v>
      </c>
      <c r="K1196" s="6">
        <f t="shared" si="47"/>
        <v>424.06847999999997</v>
      </c>
      <c r="L1196" s="6">
        <f t="shared" si="47"/>
        <v>517.93344000000002</v>
      </c>
      <c r="M1196" s="8">
        <f t="shared" si="47"/>
        <v>1263.8246399999998</v>
      </c>
    </row>
    <row r="1197" spans="2:13" x14ac:dyDescent="0.2">
      <c r="B1197" s="7">
        <v>41674</v>
      </c>
      <c r="C1197" s="18">
        <v>0.19400000000000001</v>
      </c>
      <c r="D1197" s="6">
        <f t="shared" si="48"/>
        <v>2195.7696000000001</v>
      </c>
      <c r="E1197" s="6">
        <f t="shared" si="48"/>
        <v>822.99456000000009</v>
      </c>
      <c r="F1197" s="6">
        <f t="shared" si="47"/>
        <v>1713.0355200000004</v>
      </c>
      <c r="G1197" s="6">
        <f t="shared" si="47"/>
        <v>2633.2473599999998</v>
      </c>
      <c r="H1197" s="6">
        <f t="shared" si="47"/>
        <v>1778.4057600000001</v>
      </c>
      <c r="I1197" s="6">
        <f t="shared" si="47"/>
        <v>4188.7238400000006</v>
      </c>
      <c r="J1197" s="6">
        <f t="shared" si="47"/>
        <v>1226.9491199999998</v>
      </c>
      <c r="K1197" s="6">
        <f t="shared" si="47"/>
        <v>424.06847999999997</v>
      </c>
      <c r="L1197" s="6">
        <f t="shared" si="47"/>
        <v>517.93344000000002</v>
      </c>
      <c r="M1197" s="8">
        <f t="shared" si="47"/>
        <v>1263.8246399999998</v>
      </c>
    </row>
    <row r="1198" spans="2:13" x14ac:dyDescent="0.2">
      <c r="B1198" s="7">
        <v>41675</v>
      </c>
      <c r="C1198" s="18">
        <v>0.19400000000000001</v>
      </c>
      <c r="D1198" s="6">
        <f t="shared" si="48"/>
        <v>2195.7696000000001</v>
      </c>
      <c r="E1198" s="6">
        <f t="shared" si="48"/>
        <v>822.99456000000009</v>
      </c>
      <c r="F1198" s="6">
        <f t="shared" si="47"/>
        <v>1713.0355200000004</v>
      </c>
      <c r="G1198" s="6">
        <f t="shared" si="47"/>
        <v>2633.2473599999998</v>
      </c>
      <c r="H1198" s="6">
        <f t="shared" si="47"/>
        <v>1778.4057600000001</v>
      </c>
      <c r="I1198" s="6">
        <f t="shared" si="47"/>
        <v>4188.7238400000006</v>
      </c>
      <c r="J1198" s="6">
        <f t="shared" si="47"/>
        <v>1226.9491199999998</v>
      </c>
      <c r="K1198" s="6">
        <f t="shared" si="47"/>
        <v>424.06847999999997</v>
      </c>
      <c r="L1198" s="6">
        <f t="shared" si="47"/>
        <v>517.93344000000002</v>
      </c>
      <c r="M1198" s="8">
        <f t="shared" si="47"/>
        <v>1263.8246399999998</v>
      </c>
    </row>
    <row r="1199" spans="2:13" x14ac:dyDescent="0.2">
      <c r="B1199" s="7">
        <v>41676</v>
      </c>
      <c r="C1199" s="18">
        <v>0.19400000000000001</v>
      </c>
      <c r="D1199" s="6">
        <f t="shared" si="48"/>
        <v>2195.7696000000001</v>
      </c>
      <c r="E1199" s="6">
        <f t="shared" si="48"/>
        <v>822.99456000000009</v>
      </c>
      <c r="F1199" s="6">
        <f t="shared" si="47"/>
        <v>1713.0355200000004</v>
      </c>
      <c r="G1199" s="6">
        <f t="shared" si="47"/>
        <v>2633.2473599999998</v>
      </c>
      <c r="H1199" s="6">
        <f t="shared" si="47"/>
        <v>1778.4057600000001</v>
      </c>
      <c r="I1199" s="6">
        <f t="shared" si="47"/>
        <v>4188.7238400000006</v>
      </c>
      <c r="J1199" s="6">
        <f t="shared" si="47"/>
        <v>1226.9491199999998</v>
      </c>
      <c r="K1199" s="6">
        <f t="shared" si="47"/>
        <v>424.06847999999997</v>
      </c>
      <c r="L1199" s="6">
        <f t="shared" si="47"/>
        <v>517.93344000000002</v>
      </c>
      <c r="M1199" s="8">
        <f t="shared" si="47"/>
        <v>1263.8246399999998</v>
      </c>
    </row>
    <row r="1200" spans="2:13" x14ac:dyDescent="0.2">
      <c r="B1200" s="7">
        <v>41677</v>
      </c>
      <c r="C1200" s="18">
        <v>0.19400000000000001</v>
      </c>
      <c r="D1200" s="6">
        <f t="shared" si="48"/>
        <v>2195.7696000000001</v>
      </c>
      <c r="E1200" s="6">
        <f t="shared" si="48"/>
        <v>822.99456000000009</v>
      </c>
      <c r="F1200" s="6">
        <f t="shared" si="47"/>
        <v>1713.0355200000004</v>
      </c>
      <c r="G1200" s="6">
        <f t="shared" si="47"/>
        <v>2633.2473599999998</v>
      </c>
      <c r="H1200" s="6">
        <f t="shared" si="47"/>
        <v>1778.4057600000001</v>
      </c>
      <c r="I1200" s="6">
        <f t="shared" si="47"/>
        <v>4188.7238400000006</v>
      </c>
      <c r="J1200" s="6">
        <f t="shared" si="47"/>
        <v>1226.9491199999998</v>
      </c>
      <c r="K1200" s="6">
        <f t="shared" si="47"/>
        <v>424.06847999999997</v>
      </c>
      <c r="L1200" s="6">
        <f t="shared" si="47"/>
        <v>517.93344000000002</v>
      </c>
      <c r="M1200" s="8">
        <f t="shared" si="47"/>
        <v>1263.8246399999998</v>
      </c>
    </row>
    <row r="1201" spans="2:13" x14ac:dyDescent="0.2">
      <c r="B1201" s="7">
        <v>41678</v>
      </c>
      <c r="C1201" s="18">
        <v>0.19400000000000001</v>
      </c>
      <c r="D1201" s="6">
        <f t="shared" si="48"/>
        <v>2195.7696000000001</v>
      </c>
      <c r="E1201" s="6">
        <f t="shared" si="48"/>
        <v>822.99456000000009</v>
      </c>
      <c r="F1201" s="6">
        <f t="shared" si="47"/>
        <v>1713.0355200000004</v>
      </c>
      <c r="G1201" s="6">
        <f t="shared" si="47"/>
        <v>2633.2473599999998</v>
      </c>
      <c r="H1201" s="6">
        <f t="shared" si="47"/>
        <v>1778.4057600000001</v>
      </c>
      <c r="I1201" s="6">
        <f t="shared" si="47"/>
        <v>4188.7238400000006</v>
      </c>
      <c r="J1201" s="6">
        <f t="shared" si="47"/>
        <v>1226.9491199999998</v>
      </c>
      <c r="K1201" s="6">
        <f t="shared" si="47"/>
        <v>424.06847999999997</v>
      </c>
      <c r="L1201" s="6">
        <f t="shared" si="47"/>
        <v>517.93344000000002</v>
      </c>
      <c r="M1201" s="8">
        <f t="shared" si="47"/>
        <v>1263.8246399999998</v>
      </c>
    </row>
    <row r="1202" spans="2:13" x14ac:dyDescent="0.2">
      <c r="B1202" s="7">
        <v>41679</v>
      </c>
      <c r="C1202" s="18">
        <v>0.19400000000000001</v>
      </c>
      <c r="D1202" s="6">
        <f t="shared" si="48"/>
        <v>2195.7696000000001</v>
      </c>
      <c r="E1202" s="6">
        <f t="shared" si="48"/>
        <v>822.99456000000009</v>
      </c>
      <c r="F1202" s="6">
        <f t="shared" si="47"/>
        <v>1713.0355200000004</v>
      </c>
      <c r="G1202" s="6">
        <f t="shared" si="47"/>
        <v>2633.2473599999998</v>
      </c>
      <c r="H1202" s="6">
        <f t="shared" si="47"/>
        <v>1778.4057600000001</v>
      </c>
      <c r="I1202" s="6">
        <f t="shared" si="47"/>
        <v>4188.7238400000006</v>
      </c>
      <c r="J1202" s="6">
        <f t="shared" si="47"/>
        <v>1226.9491199999998</v>
      </c>
      <c r="K1202" s="6">
        <f t="shared" si="47"/>
        <v>424.06847999999997</v>
      </c>
      <c r="L1202" s="6">
        <f t="shared" si="47"/>
        <v>517.93344000000002</v>
      </c>
      <c r="M1202" s="8">
        <f t="shared" si="47"/>
        <v>1263.8246399999998</v>
      </c>
    </row>
    <row r="1203" spans="2:13" x14ac:dyDescent="0.2">
      <c r="B1203" s="7">
        <v>41680</v>
      </c>
      <c r="C1203" s="18">
        <v>0.19400000000000001</v>
      </c>
      <c r="D1203" s="6">
        <f t="shared" si="48"/>
        <v>2195.7696000000001</v>
      </c>
      <c r="E1203" s="6">
        <f t="shared" si="48"/>
        <v>822.99456000000009</v>
      </c>
      <c r="F1203" s="6">
        <f t="shared" si="47"/>
        <v>1713.0355200000004</v>
      </c>
      <c r="G1203" s="6">
        <f t="shared" si="47"/>
        <v>2633.2473599999998</v>
      </c>
      <c r="H1203" s="6">
        <f t="shared" si="47"/>
        <v>1778.4057600000001</v>
      </c>
      <c r="I1203" s="6">
        <f t="shared" si="47"/>
        <v>4188.7238400000006</v>
      </c>
      <c r="J1203" s="6">
        <f t="shared" si="47"/>
        <v>1226.9491199999998</v>
      </c>
      <c r="K1203" s="6">
        <f t="shared" si="47"/>
        <v>424.06847999999997</v>
      </c>
      <c r="L1203" s="6">
        <f t="shared" si="47"/>
        <v>517.93344000000002</v>
      </c>
      <c r="M1203" s="8">
        <f t="shared" si="47"/>
        <v>1263.8246399999998</v>
      </c>
    </row>
    <row r="1204" spans="2:13" x14ac:dyDescent="0.2">
      <c r="B1204" s="7">
        <v>41681</v>
      </c>
      <c r="C1204" s="18">
        <v>0.19400000000000001</v>
      </c>
      <c r="D1204" s="6">
        <f t="shared" si="48"/>
        <v>2195.7696000000001</v>
      </c>
      <c r="E1204" s="6">
        <f t="shared" si="48"/>
        <v>822.99456000000009</v>
      </c>
      <c r="F1204" s="6">
        <f t="shared" si="47"/>
        <v>1713.0355200000004</v>
      </c>
      <c r="G1204" s="6">
        <f t="shared" si="47"/>
        <v>2633.2473599999998</v>
      </c>
      <c r="H1204" s="6">
        <f t="shared" si="47"/>
        <v>1778.4057600000001</v>
      </c>
      <c r="I1204" s="6">
        <f t="shared" si="47"/>
        <v>4188.7238400000006</v>
      </c>
      <c r="J1204" s="6">
        <f t="shared" si="47"/>
        <v>1226.9491199999998</v>
      </c>
      <c r="K1204" s="6">
        <f t="shared" si="47"/>
        <v>424.06847999999997</v>
      </c>
      <c r="L1204" s="6">
        <f t="shared" si="47"/>
        <v>517.93344000000002</v>
      </c>
      <c r="M1204" s="8">
        <f t="shared" si="47"/>
        <v>1263.8246399999998</v>
      </c>
    </row>
    <row r="1205" spans="2:13" x14ac:dyDescent="0.2">
      <c r="B1205" s="7">
        <v>41682</v>
      </c>
      <c r="C1205" s="18">
        <v>0.218</v>
      </c>
      <c r="D1205" s="6">
        <f t="shared" si="48"/>
        <v>2467.4111999999996</v>
      </c>
      <c r="E1205" s="6">
        <f t="shared" si="48"/>
        <v>924.80832000000009</v>
      </c>
      <c r="F1205" s="6">
        <f t="shared" si="47"/>
        <v>1924.9574400000001</v>
      </c>
      <c r="G1205" s="6">
        <f t="shared" si="47"/>
        <v>2959.0099200000004</v>
      </c>
      <c r="H1205" s="6">
        <f t="shared" si="47"/>
        <v>1998.41472</v>
      </c>
      <c r="I1205" s="6">
        <f t="shared" si="47"/>
        <v>4706.916479999999</v>
      </c>
      <c r="J1205" s="6">
        <f t="shared" si="47"/>
        <v>1378.7366399999999</v>
      </c>
      <c r="K1205" s="6">
        <f t="shared" si="47"/>
        <v>476.53055999999992</v>
      </c>
      <c r="L1205" s="6">
        <f t="shared" si="47"/>
        <v>582.00767999999994</v>
      </c>
      <c r="M1205" s="8">
        <f t="shared" si="47"/>
        <v>1420.17408</v>
      </c>
    </row>
    <row r="1206" spans="2:13" x14ac:dyDescent="0.2">
      <c r="B1206" s="7">
        <v>41683</v>
      </c>
      <c r="C1206" s="18">
        <v>0.218</v>
      </c>
      <c r="D1206" s="6">
        <f t="shared" si="48"/>
        <v>2467.4111999999996</v>
      </c>
      <c r="E1206" s="6">
        <f t="shared" si="48"/>
        <v>924.80832000000009</v>
      </c>
      <c r="F1206" s="6">
        <f t="shared" si="47"/>
        <v>1924.9574400000001</v>
      </c>
      <c r="G1206" s="6">
        <f t="shared" si="47"/>
        <v>2959.0099200000004</v>
      </c>
      <c r="H1206" s="6">
        <f t="shared" si="47"/>
        <v>1998.41472</v>
      </c>
      <c r="I1206" s="6">
        <f t="shared" si="47"/>
        <v>4706.916479999999</v>
      </c>
      <c r="J1206" s="6">
        <f t="shared" si="47"/>
        <v>1378.7366399999999</v>
      </c>
      <c r="K1206" s="6">
        <f t="shared" si="47"/>
        <v>476.53055999999992</v>
      </c>
      <c r="L1206" s="6">
        <f t="shared" si="47"/>
        <v>582.00767999999994</v>
      </c>
      <c r="M1206" s="8">
        <f t="shared" si="47"/>
        <v>1420.17408</v>
      </c>
    </row>
    <row r="1207" spans="2:13" x14ac:dyDescent="0.2">
      <c r="B1207" s="7">
        <v>41684</v>
      </c>
      <c r="C1207" s="18">
        <v>0.19400000000000001</v>
      </c>
      <c r="D1207" s="6">
        <f t="shared" si="48"/>
        <v>2195.7696000000001</v>
      </c>
      <c r="E1207" s="6">
        <f t="shared" si="48"/>
        <v>822.99456000000009</v>
      </c>
      <c r="F1207" s="6">
        <f t="shared" si="47"/>
        <v>1713.0355200000004</v>
      </c>
      <c r="G1207" s="6">
        <f t="shared" si="47"/>
        <v>2633.2473599999998</v>
      </c>
      <c r="H1207" s="6">
        <f t="shared" si="47"/>
        <v>1778.4057600000001</v>
      </c>
      <c r="I1207" s="6">
        <f t="shared" si="47"/>
        <v>4188.7238400000006</v>
      </c>
      <c r="J1207" s="6">
        <f t="shared" si="47"/>
        <v>1226.9491199999998</v>
      </c>
      <c r="K1207" s="6">
        <f t="shared" si="47"/>
        <v>424.06847999999997</v>
      </c>
      <c r="L1207" s="6">
        <f t="shared" si="47"/>
        <v>517.93344000000002</v>
      </c>
      <c r="M1207" s="8">
        <f t="shared" si="47"/>
        <v>1263.8246399999998</v>
      </c>
    </row>
    <row r="1208" spans="2:13" x14ac:dyDescent="0.2">
      <c r="B1208" s="7">
        <v>41685</v>
      </c>
      <c r="C1208" s="18">
        <v>0.19400000000000001</v>
      </c>
      <c r="D1208" s="6">
        <f t="shared" si="48"/>
        <v>2195.7696000000001</v>
      </c>
      <c r="E1208" s="6">
        <f t="shared" si="48"/>
        <v>822.99456000000009</v>
      </c>
      <c r="F1208" s="6">
        <f t="shared" si="47"/>
        <v>1713.0355200000004</v>
      </c>
      <c r="G1208" s="6">
        <f t="shared" si="47"/>
        <v>2633.2473599999998</v>
      </c>
      <c r="H1208" s="6">
        <f t="shared" si="47"/>
        <v>1778.4057600000001</v>
      </c>
      <c r="I1208" s="6">
        <f t="shared" si="47"/>
        <v>4188.7238400000006</v>
      </c>
      <c r="J1208" s="6">
        <f t="shared" si="47"/>
        <v>1226.9491199999998</v>
      </c>
      <c r="K1208" s="6">
        <f t="shared" si="47"/>
        <v>424.06847999999997</v>
      </c>
      <c r="L1208" s="6">
        <f t="shared" si="47"/>
        <v>517.93344000000002</v>
      </c>
      <c r="M1208" s="8">
        <f t="shared" si="47"/>
        <v>1263.8246399999998</v>
      </c>
    </row>
    <row r="1209" spans="2:13" x14ac:dyDescent="0.2">
      <c r="B1209" s="7">
        <v>41686</v>
      </c>
      <c r="C1209" s="18">
        <v>0.16900000000000001</v>
      </c>
      <c r="D1209" s="6">
        <f t="shared" si="48"/>
        <v>1912.8095999999998</v>
      </c>
      <c r="E1209" s="6">
        <f t="shared" si="48"/>
        <v>716.93856000000005</v>
      </c>
      <c r="F1209" s="6">
        <f t="shared" si="47"/>
        <v>1492.2835200000002</v>
      </c>
      <c r="G1209" s="6">
        <f t="shared" si="47"/>
        <v>2293.9113600000001</v>
      </c>
      <c r="H1209" s="6">
        <f t="shared" si="47"/>
        <v>1549.2297599999999</v>
      </c>
      <c r="I1209" s="6">
        <f t="shared" si="47"/>
        <v>3648.93984</v>
      </c>
      <c r="J1209" s="6">
        <f t="shared" si="47"/>
        <v>1068.8371200000001</v>
      </c>
      <c r="K1209" s="6">
        <f t="shared" si="47"/>
        <v>369.42048</v>
      </c>
      <c r="L1209" s="6">
        <f t="shared" si="47"/>
        <v>451.18944000000005</v>
      </c>
      <c r="M1209" s="8">
        <f t="shared" si="47"/>
        <v>1100.9606400000002</v>
      </c>
    </row>
    <row r="1210" spans="2:13" x14ac:dyDescent="0.2">
      <c r="B1210" s="7">
        <v>41687</v>
      </c>
      <c r="C1210" s="18">
        <v>0.28999999999999998</v>
      </c>
      <c r="D1210" s="6">
        <f t="shared" si="48"/>
        <v>3282.3359999999998</v>
      </c>
      <c r="E1210" s="6">
        <f t="shared" si="48"/>
        <v>1230.2496000000001</v>
      </c>
      <c r="F1210" s="6">
        <f t="shared" si="47"/>
        <v>2560.7232000000004</v>
      </c>
      <c r="G1210" s="6">
        <f t="shared" si="47"/>
        <v>3936.2975999999999</v>
      </c>
      <c r="H1210" s="6">
        <f t="shared" si="47"/>
        <v>2658.4415999999997</v>
      </c>
      <c r="I1210" s="6">
        <f t="shared" si="47"/>
        <v>6261.4943999999987</v>
      </c>
      <c r="J1210" s="6">
        <f t="shared" si="47"/>
        <v>1834.0991999999999</v>
      </c>
      <c r="K1210" s="6">
        <f t="shared" si="47"/>
        <v>633.91679999999997</v>
      </c>
      <c r="L1210" s="6">
        <f t="shared" si="47"/>
        <v>774.23039999999992</v>
      </c>
      <c r="M1210" s="8">
        <f t="shared" si="47"/>
        <v>1889.2223999999999</v>
      </c>
    </row>
    <row r="1211" spans="2:13" x14ac:dyDescent="0.2">
      <c r="B1211" s="7">
        <v>41688</v>
      </c>
      <c r="C1211" s="18">
        <v>0.16900000000000001</v>
      </c>
      <c r="D1211" s="6">
        <f t="shared" si="48"/>
        <v>1912.8095999999998</v>
      </c>
      <c r="E1211" s="6">
        <f t="shared" si="48"/>
        <v>716.93856000000005</v>
      </c>
      <c r="F1211" s="6">
        <f t="shared" si="47"/>
        <v>1492.2835200000002</v>
      </c>
      <c r="G1211" s="6">
        <f t="shared" si="47"/>
        <v>2293.9113600000001</v>
      </c>
      <c r="H1211" s="6">
        <f t="shared" si="47"/>
        <v>1549.2297599999999</v>
      </c>
      <c r="I1211" s="6">
        <f t="shared" si="47"/>
        <v>3648.93984</v>
      </c>
      <c r="J1211" s="6">
        <f t="shared" si="47"/>
        <v>1068.8371200000001</v>
      </c>
      <c r="K1211" s="6">
        <f t="shared" si="47"/>
        <v>369.42048</v>
      </c>
      <c r="L1211" s="6">
        <f t="shared" si="47"/>
        <v>451.18944000000005</v>
      </c>
      <c r="M1211" s="8">
        <f t="shared" si="47"/>
        <v>1100.9606400000002</v>
      </c>
    </row>
    <row r="1212" spans="2:13" x14ac:dyDescent="0.2">
      <c r="B1212" s="7">
        <v>41689</v>
      </c>
      <c r="C1212" s="18">
        <v>0.16900000000000001</v>
      </c>
      <c r="D1212" s="6">
        <f t="shared" si="48"/>
        <v>1912.8095999999998</v>
      </c>
      <c r="E1212" s="6">
        <f t="shared" si="48"/>
        <v>716.93856000000005</v>
      </c>
      <c r="F1212" s="6">
        <f t="shared" si="47"/>
        <v>1492.2835200000002</v>
      </c>
      <c r="G1212" s="6">
        <f t="shared" si="47"/>
        <v>2293.9113600000001</v>
      </c>
      <c r="H1212" s="6">
        <f t="shared" si="47"/>
        <v>1549.2297599999999</v>
      </c>
      <c r="I1212" s="6">
        <f t="shared" si="47"/>
        <v>3648.93984</v>
      </c>
      <c r="J1212" s="6">
        <f t="shared" si="47"/>
        <v>1068.8371200000001</v>
      </c>
      <c r="K1212" s="6">
        <f t="shared" si="47"/>
        <v>369.42048</v>
      </c>
      <c r="L1212" s="6">
        <f t="shared" si="47"/>
        <v>451.18944000000005</v>
      </c>
      <c r="M1212" s="8">
        <f t="shared" si="47"/>
        <v>1100.9606400000002</v>
      </c>
    </row>
    <row r="1213" spans="2:13" x14ac:dyDescent="0.2">
      <c r="B1213" s="7">
        <v>41690</v>
      </c>
      <c r="C1213" s="18">
        <v>0.218</v>
      </c>
      <c r="D1213" s="6">
        <f t="shared" si="48"/>
        <v>2467.4111999999996</v>
      </c>
      <c r="E1213" s="6">
        <f t="shared" si="48"/>
        <v>924.80832000000009</v>
      </c>
      <c r="F1213" s="6">
        <f t="shared" si="48"/>
        <v>1924.9574400000001</v>
      </c>
      <c r="G1213" s="6">
        <f t="shared" si="48"/>
        <v>2959.0099200000004</v>
      </c>
      <c r="H1213" s="6">
        <f t="shared" si="48"/>
        <v>1998.41472</v>
      </c>
      <c r="I1213" s="6">
        <f t="shared" si="48"/>
        <v>4706.916479999999</v>
      </c>
      <c r="J1213" s="6">
        <f t="shared" si="48"/>
        <v>1378.7366399999999</v>
      </c>
      <c r="K1213" s="6">
        <f t="shared" si="48"/>
        <v>476.53055999999992</v>
      </c>
      <c r="L1213" s="6">
        <f t="shared" si="48"/>
        <v>582.00767999999994</v>
      </c>
      <c r="M1213" s="8">
        <f t="shared" si="48"/>
        <v>1420.17408</v>
      </c>
    </row>
    <row r="1214" spans="2:13" x14ac:dyDescent="0.2">
      <c r="B1214" s="7">
        <v>41691</v>
      </c>
      <c r="C1214" s="18">
        <v>0.46</v>
      </c>
      <c r="D1214" s="6">
        <f t="shared" si="48"/>
        <v>5206.4639999999999</v>
      </c>
      <c r="E1214" s="6">
        <f t="shared" si="48"/>
        <v>1951.4304000000004</v>
      </c>
      <c r="F1214" s="6">
        <f t="shared" si="48"/>
        <v>4061.8368000000009</v>
      </c>
      <c r="G1214" s="6">
        <f t="shared" si="48"/>
        <v>6243.7824000000001</v>
      </c>
      <c r="H1214" s="6">
        <f t="shared" si="48"/>
        <v>4216.8384000000005</v>
      </c>
      <c r="I1214" s="6">
        <f t="shared" si="48"/>
        <v>9932.025599999999</v>
      </c>
      <c r="J1214" s="6">
        <f t="shared" si="48"/>
        <v>2909.2608</v>
      </c>
      <c r="K1214" s="6">
        <f t="shared" si="48"/>
        <v>1005.5232</v>
      </c>
      <c r="L1214" s="6">
        <f t="shared" si="48"/>
        <v>1228.0896</v>
      </c>
      <c r="M1214" s="8">
        <f t="shared" si="48"/>
        <v>2996.6976</v>
      </c>
    </row>
    <row r="1215" spans="2:13" x14ac:dyDescent="0.2">
      <c r="B1215" s="7">
        <v>41692</v>
      </c>
      <c r="C1215" s="18">
        <v>0.36299999999999999</v>
      </c>
      <c r="D1215" s="6">
        <f t="shared" si="48"/>
        <v>4108.5792000000001</v>
      </c>
      <c r="E1215" s="6">
        <f t="shared" si="48"/>
        <v>1539.9331200000001</v>
      </c>
      <c r="F1215" s="6">
        <f t="shared" si="48"/>
        <v>3205.3190400000003</v>
      </c>
      <c r="G1215" s="6">
        <f t="shared" si="48"/>
        <v>4927.1587200000004</v>
      </c>
      <c r="H1215" s="6">
        <f t="shared" si="48"/>
        <v>3327.6355199999998</v>
      </c>
      <c r="I1215" s="6">
        <f t="shared" si="48"/>
        <v>7837.6636799999987</v>
      </c>
      <c r="J1215" s="6">
        <f t="shared" si="48"/>
        <v>2295.7862399999999</v>
      </c>
      <c r="K1215" s="6">
        <f t="shared" si="48"/>
        <v>793.48895999999991</v>
      </c>
      <c r="L1215" s="6">
        <f t="shared" si="48"/>
        <v>969.12288000000001</v>
      </c>
      <c r="M1215" s="8">
        <f t="shared" si="48"/>
        <v>2364.7852800000001</v>
      </c>
    </row>
    <row r="1216" spans="2:13" x14ac:dyDescent="0.2">
      <c r="B1216" s="7">
        <v>41693</v>
      </c>
      <c r="C1216" s="18">
        <v>0.871</v>
      </c>
      <c r="D1216" s="6">
        <f t="shared" si="48"/>
        <v>9858.3263999999999</v>
      </c>
      <c r="E1216" s="6">
        <f t="shared" si="48"/>
        <v>3694.9910399999999</v>
      </c>
      <c r="F1216" s="6">
        <f t="shared" si="48"/>
        <v>7690.9996800000008</v>
      </c>
      <c r="G1216" s="6">
        <f t="shared" si="48"/>
        <v>11822.466240000002</v>
      </c>
      <c r="H1216" s="6">
        <f t="shared" si="48"/>
        <v>7984.4918399999988</v>
      </c>
      <c r="I1216" s="6">
        <f t="shared" si="48"/>
        <v>18806.074559999997</v>
      </c>
      <c r="J1216" s="6">
        <f t="shared" si="48"/>
        <v>5508.6220800000001</v>
      </c>
      <c r="K1216" s="6">
        <f t="shared" si="48"/>
        <v>1903.9363199999998</v>
      </c>
      <c r="L1216" s="6">
        <f t="shared" si="48"/>
        <v>2325.3609599999995</v>
      </c>
      <c r="M1216" s="8">
        <f t="shared" si="48"/>
        <v>5674.1817599999995</v>
      </c>
    </row>
    <row r="1217" spans="2:13" x14ac:dyDescent="0.2">
      <c r="B1217" s="7">
        <v>41694</v>
      </c>
      <c r="C1217" s="18">
        <v>0.60499999999999998</v>
      </c>
      <c r="D1217" s="6">
        <f t="shared" si="48"/>
        <v>6847.6319999999996</v>
      </c>
      <c r="E1217" s="6">
        <f t="shared" si="48"/>
        <v>2566.5551999999998</v>
      </c>
      <c r="F1217" s="6">
        <f t="shared" si="48"/>
        <v>5342.1984000000011</v>
      </c>
      <c r="G1217" s="6">
        <f t="shared" si="48"/>
        <v>8211.9311999999991</v>
      </c>
      <c r="H1217" s="6">
        <f t="shared" si="48"/>
        <v>5546.0591999999997</v>
      </c>
      <c r="I1217" s="6">
        <f t="shared" si="48"/>
        <v>13062.772799999999</v>
      </c>
      <c r="J1217" s="6">
        <f t="shared" si="48"/>
        <v>3826.3104000000003</v>
      </c>
      <c r="K1217" s="6">
        <f t="shared" si="48"/>
        <v>1322.4816000000001</v>
      </c>
      <c r="L1217" s="6">
        <f t="shared" si="48"/>
        <v>1615.2047999999998</v>
      </c>
      <c r="M1217" s="8">
        <f t="shared" si="48"/>
        <v>3941.3088000000002</v>
      </c>
    </row>
    <row r="1218" spans="2:13" x14ac:dyDescent="0.2">
      <c r="B1218" s="7">
        <v>41695</v>
      </c>
      <c r="C1218" s="18">
        <v>0.16900000000000001</v>
      </c>
      <c r="D1218" s="6">
        <f t="shared" si="48"/>
        <v>1912.8095999999998</v>
      </c>
      <c r="E1218" s="6">
        <f t="shared" si="48"/>
        <v>716.93856000000005</v>
      </c>
      <c r="F1218" s="6">
        <f t="shared" si="48"/>
        <v>1492.2835200000002</v>
      </c>
      <c r="G1218" s="6">
        <f t="shared" si="48"/>
        <v>2293.9113600000001</v>
      </c>
      <c r="H1218" s="6">
        <f t="shared" si="48"/>
        <v>1549.2297599999999</v>
      </c>
      <c r="I1218" s="6">
        <f t="shared" si="48"/>
        <v>3648.93984</v>
      </c>
      <c r="J1218" s="6">
        <f t="shared" si="48"/>
        <v>1068.8371200000001</v>
      </c>
      <c r="K1218" s="6">
        <f t="shared" si="48"/>
        <v>369.42048</v>
      </c>
      <c r="L1218" s="6">
        <f t="shared" si="48"/>
        <v>451.18944000000005</v>
      </c>
      <c r="M1218" s="8">
        <f t="shared" si="48"/>
        <v>1100.9606400000002</v>
      </c>
    </row>
    <row r="1219" spans="2:13" x14ac:dyDescent="0.2">
      <c r="B1219" s="7">
        <v>41696</v>
      </c>
      <c r="C1219" s="18">
        <v>0.16900000000000001</v>
      </c>
      <c r="D1219" s="6">
        <f t="shared" si="48"/>
        <v>1912.8095999999998</v>
      </c>
      <c r="E1219" s="6">
        <f t="shared" si="48"/>
        <v>716.93856000000005</v>
      </c>
      <c r="F1219" s="6">
        <f t="shared" si="48"/>
        <v>1492.2835200000002</v>
      </c>
      <c r="G1219" s="6">
        <f t="shared" si="48"/>
        <v>2293.9113600000001</v>
      </c>
      <c r="H1219" s="6">
        <f t="shared" si="48"/>
        <v>1549.2297599999999</v>
      </c>
      <c r="I1219" s="6">
        <f t="shared" si="48"/>
        <v>3648.93984</v>
      </c>
      <c r="J1219" s="6">
        <f t="shared" si="48"/>
        <v>1068.8371200000001</v>
      </c>
      <c r="K1219" s="6">
        <f t="shared" si="48"/>
        <v>369.42048</v>
      </c>
      <c r="L1219" s="6">
        <f t="shared" si="48"/>
        <v>451.18944000000005</v>
      </c>
      <c r="M1219" s="8">
        <f t="shared" si="48"/>
        <v>1100.9606400000002</v>
      </c>
    </row>
    <row r="1220" spans="2:13" x14ac:dyDescent="0.2">
      <c r="B1220" s="7">
        <v>41697</v>
      </c>
      <c r="C1220" s="18">
        <v>0.16900000000000001</v>
      </c>
      <c r="D1220" s="6">
        <f t="shared" si="48"/>
        <v>1912.8095999999998</v>
      </c>
      <c r="E1220" s="6">
        <f t="shared" si="48"/>
        <v>716.93856000000005</v>
      </c>
      <c r="F1220" s="6">
        <f t="shared" si="48"/>
        <v>1492.2835200000002</v>
      </c>
      <c r="G1220" s="6">
        <f t="shared" si="48"/>
        <v>2293.9113600000001</v>
      </c>
      <c r="H1220" s="6">
        <f t="shared" si="48"/>
        <v>1549.2297599999999</v>
      </c>
      <c r="I1220" s="6">
        <f t="shared" si="48"/>
        <v>3648.93984</v>
      </c>
      <c r="J1220" s="6">
        <f t="shared" si="48"/>
        <v>1068.8371200000001</v>
      </c>
      <c r="K1220" s="6">
        <f t="shared" si="48"/>
        <v>369.42048</v>
      </c>
      <c r="L1220" s="6">
        <f t="shared" si="48"/>
        <v>451.18944000000005</v>
      </c>
      <c r="M1220" s="8">
        <f t="shared" si="48"/>
        <v>1100.9606400000002</v>
      </c>
    </row>
    <row r="1221" spans="2:13" x14ac:dyDescent="0.2">
      <c r="B1221" s="7">
        <v>41698</v>
      </c>
      <c r="C1221" s="18">
        <v>0.19400000000000001</v>
      </c>
      <c r="D1221" s="6">
        <f t="shared" si="48"/>
        <v>2195.7696000000001</v>
      </c>
      <c r="E1221" s="6">
        <f t="shared" si="48"/>
        <v>822.99456000000009</v>
      </c>
      <c r="F1221" s="6">
        <f t="shared" si="48"/>
        <v>1713.0355200000004</v>
      </c>
      <c r="G1221" s="6">
        <f t="shared" si="48"/>
        <v>2633.2473599999998</v>
      </c>
      <c r="H1221" s="6">
        <f t="shared" si="48"/>
        <v>1778.4057600000001</v>
      </c>
      <c r="I1221" s="6">
        <f t="shared" si="48"/>
        <v>4188.7238400000006</v>
      </c>
      <c r="J1221" s="6">
        <f t="shared" si="48"/>
        <v>1226.9491199999998</v>
      </c>
      <c r="K1221" s="6">
        <f t="shared" si="48"/>
        <v>424.06847999999997</v>
      </c>
      <c r="L1221" s="6">
        <f t="shared" si="48"/>
        <v>517.93344000000002</v>
      </c>
      <c r="M1221" s="8">
        <f t="shared" si="48"/>
        <v>1263.8246399999998</v>
      </c>
    </row>
    <row r="1222" spans="2:13" x14ac:dyDescent="0.2">
      <c r="B1222" s="7">
        <v>41699</v>
      </c>
      <c r="C1222" s="18">
        <v>0.14299999999999999</v>
      </c>
      <c r="D1222" s="6">
        <f t="shared" si="48"/>
        <v>1618.5311999999999</v>
      </c>
      <c r="E1222" s="6">
        <f t="shared" si="48"/>
        <v>606.64031999999997</v>
      </c>
      <c r="F1222" s="6">
        <f t="shared" si="48"/>
        <v>1262.70144</v>
      </c>
      <c r="G1222" s="6">
        <f t="shared" si="48"/>
        <v>1941.0019199999997</v>
      </c>
      <c r="H1222" s="6">
        <f t="shared" si="48"/>
        <v>1310.88672</v>
      </c>
      <c r="I1222" s="6">
        <f t="shared" si="48"/>
        <v>3087.5644799999995</v>
      </c>
      <c r="J1222" s="6">
        <f t="shared" si="48"/>
        <v>904.40063999999995</v>
      </c>
      <c r="K1222" s="6">
        <f t="shared" si="48"/>
        <v>312.58655999999991</v>
      </c>
      <c r="L1222" s="6">
        <f t="shared" si="48"/>
        <v>381.77567999999991</v>
      </c>
      <c r="M1222" s="8">
        <f t="shared" si="48"/>
        <v>931.58208000000002</v>
      </c>
    </row>
    <row r="1223" spans="2:13" x14ac:dyDescent="0.2">
      <c r="B1223" s="7">
        <v>41700</v>
      </c>
      <c r="C1223" s="18">
        <v>0.47199999999999998</v>
      </c>
      <c r="D1223" s="6">
        <f t="shared" si="48"/>
        <v>5342.2847999999994</v>
      </c>
      <c r="E1223" s="6">
        <f t="shared" si="48"/>
        <v>2002.33728</v>
      </c>
      <c r="F1223" s="6">
        <f t="shared" si="48"/>
        <v>4167.7977599999995</v>
      </c>
      <c r="G1223" s="6">
        <f t="shared" si="48"/>
        <v>6406.6636799999987</v>
      </c>
      <c r="H1223" s="6">
        <f t="shared" si="48"/>
        <v>4326.8428800000002</v>
      </c>
      <c r="I1223" s="6">
        <f t="shared" si="48"/>
        <v>10191.121919999998</v>
      </c>
      <c r="J1223" s="6">
        <f t="shared" si="48"/>
        <v>2985.1545599999999</v>
      </c>
      <c r="K1223" s="6">
        <f t="shared" si="48"/>
        <v>1031.7542399999998</v>
      </c>
      <c r="L1223" s="6">
        <f t="shared" si="48"/>
        <v>1260.1267199999998</v>
      </c>
      <c r="M1223" s="8">
        <f t="shared" si="48"/>
        <v>3074.8723199999995</v>
      </c>
    </row>
    <row r="1224" spans="2:13" x14ac:dyDescent="0.2">
      <c r="B1224" s="7">
        <v>41701</v>
      </c>
      <c r="C1224" s="18">
        <v>0.5</v>
      </c>
      <c r="D1224" s="6">
        <f t="shared" si="48"/>
        <v>5659.2</v>
      </c>
      <c r="E1224" s="6">
        <f t="shared" si="48"/>
        <v>2121.12</v>
      </c>
      <c r="F1224" s="6">
        <f t="shared" si="48"/>
        <v>4415.0400000000009</v>
      </c>
      <c r="G1224" s="6">
        <f t="shared" si="48"/>
        <v>6786.72</v>
      </c>
      <c r="H1224" s="6">
        <f t="shared" si="48"/>
        <v>4583.5200000000004</v>
      </c>
      <c r="I1224" s="6">
        <f t="shared" si="48"/>
        <v>10795.68</v>
      </c>
      <c r="J1224" s="6">
        <f t="shared" si="48"/>
        <v>3162.24</v>
      </c>
      <c r="K1224" s="6">
        <f t="shared" si="48"/>
        <v>1092.96</v>
      </c>
      <c r="L1224" s="6">
        <f t="shared" si="48"/>
        <v>1334.88</v>
      </c>
      <c r="M1224" s="8">
        <f t="shared" si="48"/>
        <v>3257.28</v>
      </c>
    </row>
    <row r="1225" spans="2:13" x14ac:dyDescent="0.2">
      <c r="B1225" s="7">
        <v>41702</v>
      </c>
      <c r="C1225" s="18">
        <v>0.48599999999999999</v>
      </c>
      <c r="D1225" s="6">
        <f t="shared" si="48"/>
        <v>5500.742400000001</v>
      </c>
      <c r="E1225" s="6">
        <f t="shared" si="48"/>
        <v>2061.7286399999998</v>
      </c>
      <c r="F1225" s="6">
        <f t="shared" si="48"/>
        <v>4291.4188800000002</v>
      </c>
      <c r="G1225" s="6">
        <f t="shared" si="48"/>
        <v>6596.6918400000004</v>
      </c>
      <c r="H1225" s="6">
        <f t="shared" si="48"/>
        <v>4455.1814399999994</v>
      </c>
      <c r="I1225" s="6">
        <f t="shared" si="48"/>
        <v>10493.400959999999</v>
      </c>
      <c r="J1225" s="6">
        <f t="shared" si="48"/>
        <v>3073.6972799999999</v>
      </c>
      <c r="K1225" s="6">
        <f t="shared" si="48"/>
        <v>1062.3571199999999</v>
      </c>
      <c r="L1225" s="6">
        <f t="shared" si="48"/>
        <v>1297.5033599999997</v>
      </c>
      <c r="M1225" s="8">
        <f t="shared" si="48"/>
        <v>3166.0761600000005</v>
      </c>
    </row>
    <row r="1226" spans="2:13" x14ac:dyDescent="0.2">
      <c r="B1226" s="7">
        <v>41703</v>
      </c>
      <c r="C1226" s="18">
        <v>0.41499999999999998</v>
      </c>
      <c r="D1226" s="6">
        <f t="shared" si="48"/>
        <v>4697.1359999999995</v>
      </c>
      <c r="E1226" s="6">
        <f t="shared" si="48"/>
        <v>1760.5295999999998</v>
      </c>
      <c r="F1226" s="6">
        <f t="shared" si="48"/>
        <v>3664.4832000000001</v>
      </c>
      <c r="G1226" s="6">
        <f t="shared" si="48"/>
        <v>5632.9776000000011</v>
      </c>
      <c r="H1226" s="6">
        <f t="shared" si="48"/>
        <v>3804.3215999999993</v>
      </c>
      <c r="I1226" s="6">
        <f t="shared" si="48"/>
        <v>8960.4143999999997</v>
      </c>
      <c r="J1226" s="6">
        <f t="shared" si="48"/>
        <v>2624.6592000000001</v>
      </c>
      <c r="K1226" s="6">
        <f t="shared" si="48"/>
        <v>907.15679999999998</v>
      </c>
      <c r="L1226" s="6">
        <f t="shared" si="48"/>
        <v>1107.9503999999997</v>
      </c>
      <c r="M1226" s="8">
        <f t="shared" si="48"/>
        <v>2703.5423999999998</v>
      </c>
    </row>
    <row r="1227" spans="2:13" x14ac:dyDescent="0.2">
      <c r="B1227" s="7">
        <v>41704</v>
      </c>
      <c r="C1227" s="18">
        <v>0.114</v>
      </c>
      <c r="D1227" s="6">
        <f t="shared" si="48"/>
        <v>1290.2975999999999</v>
      </c>
      <c r="E1227" s="6">
        <f t="shared" si="48"/>
        <v>483.61536000000001</v>
      </c>
      <c r="F1227" s="6">
        <f t="shared" si="48"/>
        <v>1006.6291200000001</v>
      </c>
      <c r="G1227" s="6">
        <f t="shared" si="48"/>
        <v>1547.3721600000001</v>
      </c>
      <c r="H1227" s="6">
        <f t="shared" si="48"/>
        <v>1045.0425600000001</v>
      </c>
      <c r="I1227" s="6">
        <f t="shared" si="48"/>
        <v>2461.4150399999994</v>
      </c>
      <c r="J1227" s="6">
        <f t="shared" si="48"/>
        <v>720.99072000000012</v>
      </c>
      <c r="K1227" s="6">
        <f t="shared" si="48"/>
        <v>249.19488000000001</v>
      </c>
      <c r="L1227" s="6">
        <f t="shared" si="48"/>
        <v>304.35264000000001</v>
      </c>
      <c r="M1227" s="8">
        <f t="shared" si="48"/>
        <v>742.65983999999992</v>
      </c>
    </row>
    <row r="1228" spans="2:13" x14ac:dyDescent="0.2">
      <c r="B1228" s="7">
        <v>41705</v>
      </c>
      <c r="C1228" s="18">
        <v>0.2</v>
      </c>
      <c r="D1228" s="6">
        <f t="shared" si="48"/>
        <v>2263.6799999999998</v>
      </c>
      <c r="E1228" s="6">
        <f t="shared" si="48"/>
        <v>848.44799999999998</v>
      </c>
      <c r="F1228" s="6">
        <f t="shared" si="48"/>
        <v>1766.0159999999998</v>
      </c>
      <c r="G1228" s="6">
        <f t="shared" si="48"/>
        <v>2714.6880000000006</v>
      </c>
      <c r="H1228" s="6">
        <f t="shared" si="48"/>
        <v>1833.4079999999999</v>
      </c>
      <c r="I1228" s="6">
        <f t="shared" si="48"/>
        <v>4318.2719999999999</v>
      </c>
      <c r="J1228" s="6">
        <f t="shared" si="48"/>
        <v>1264.896</v>
      </c>
      <c r="K1228" s="6">
        <f t="shared" si="48"/>
        <v>437.18400000000003</v>
      </c>
      <c r="L1228" s="6">
        <f t="shared" si="48"/>
        <v>533.952</v>
      </c>
      <c r="M1228" s="8">
        <f t="shared" si="48"/>
        <v>1302.912</v>
      </c>
    </row>
    <row r="1229" spans="2:13" x14ac:dyDescent="0.2">
      <c r="B1229" s="7">
        <v>41706</v>
      </c>
      <c r="C1229" s="18">
        <v>0.47199999999999998</v>
      </c>
      <c r="D1229" s="6">
        <f t="shared" si="48"/>
        <v>5342.2847999999994</v>
      </c>
      <c r="E1229" s="6">
        <f t="shared" si="48"/>
        <v>2002.33728</v>
      </c>
      <c r="F1229" s="6">
        <f t="shared" si="48"/>
        <v>4167.7977599999995</v>
      </c>
      <c r="G1229" s="6">
        <f t="shared" si="48"/>
        <v>6406.6636799999987</v>
      </c>
      <c r="H1229" s="6">
        <f t="shared" si="48"/>
        <v>4326.8428800000002</v>
      </c>
      <c r="I1229" s="6">
        <f t="shared" si="48"/>
        <v>10191.121919999998</v>
      </c>
      <c r="J1229" s="6">
        <f t="shared" si="48"/>
        <v>2985.1545599999999</v>
      </c>
      <c r="K1229" s="6">
        <f t="shared" si="48"/>
        <v>1031.7542399999998</v>
      </c>
      <c r="L1229" s="6">
        <f t="shared" si="48"/>
        <v>1260.1267199999998</v>
      </c>
      <c r="M1229" s="8">
        <f t="shared" si="48"/>
        <v>3074.8723199999995</v>
      </c>
    </row>
    <row r="1230" spans="2:13" x14ac:dyDescent="0.2">
      <c r="B1230" s="7">
        <v>41707</v>
      </c>
      <c r="C1230" s="18">
        <v>0.48599999999999999</v>
      </c>
      <c r="D1230" s="6">
        <f t="shared" si="48"/>
        <v>5500.742400000001</v>
      </c>
      <c r="E1230" s="6">
        <f t="shared" si="48"/>
        <v>2061.7286399999998</v>
      </c>
      <c r="F1230" s="6">
        <f t="shared" si="48"/>
        <v>4291.4188800000002</v>
      </c>
      <c r="G1230" s="6">
        <f t="shared" si="48"/>
        <v>6596.6918400000004</v>
      </c>
      <c r="H1230" s="6">
        <f t="shared" si="48"/>
        <v>4455.1814399999994</v>
      </c>
      <c r="I1230" s="6">
        <f t="shared" si="48"/>
        <v>10493.400959999999</v>
      </c>
      <c r="J1230" s="6">
        <f t="shared" si="48"/>
        <v>3073.6972799999999</v>
      </c>
      <c r="K1230" s="6">
        <f t="shared" si="48"/>
        <v>1062.3571199999999</v>
      </c>
      <c r="L1230" s="6">
        <f t="shared" si="48"/>
        <v>1297.5033599999997</v>
      </c>
      <c r="M1230" s="8">
        <f t="shared" si="48"/>
        <v>3166.0761600000005</v>
      </c>
    </row>
    <row r="1231" spans="2:13" x14ac:dyDescent="0.2">
      <c r="B1231" s="7">
        <v>41708</v>
      </c>
      <c r="C1231" s="18">
        <v>0.5</v>
      </c>
      <c r="D1231" s="6">
        <f t="shared" si="48"/>
        <v>5659.2</v>
      </c>
      <c r="E1231" s="6">
        <f t="shared" si="48"/>
        <v>2121.12</v>
      </c>
      <c r="F1231" s="6">
        <f t="shared" si="48"/>
        <v>4415.0400000000009</v>
      </c>
      <c r="G1231" s="6">
        <f t="shared" si="48"/>
        <v>6786.72</v>
      </c>
      <c r="H1231" s="6">
        <f t="shared" si="48"/>
        <v>4583.5200000000004</v>
      </c>
      <c r="I1231" s="6">
        <f t="shared" si="48"/>
        <v>10795.68</v>
      </c>
      <c r="J1231" s="6">
        <f t="shared" si="48"/>
        <v>3162.24</v>
      </c>
      <c r="K1231" s="6">
        <f t="shared" si="48"/>
        <v>1092.96</v>
      </c>
      <c r="L1231" s="6">
        <f t="shared" si="48"/>
        <v>1334.88</v>
      </c>
      <c r="M1231" s="8">
        <f t="shared" si="48"/>
        <v>3257.28</v>
      </c>
    </row>
    <row r="1232" spans="2:13" x14ac:dyDescent="0.2">
      <c r="B1232" s="7">
        <v>41709</v>
      </c>
      <c r="C1232" s="18">
        <v>0.48599999999999999</v>
      </c>
      <c r="D1232" s="6">
        <f t="shared" si="48"/>
        <v>5500.742400000001</v>
      </c>
      <c r="E1232" s="6">
        <f t="shared" si="48"/>
        <v>2061.7286399999998</v>
      </c>
      <c r="F1232" s="6">
        <f t="shared" si="48"/>
        <v>4291.4188800000002</v>
      </c>
      <c r="G1232" s="6">
        <f t="shared" ref="F1232:M1263" si="49">$C1232*G$5*24*3600/100</f>
        <v>6596.6918400000004</v>
      </c>
      <c r="H1232" s="6">
        <f t="shared" si="49"/>
        <v>4455.1814399999994</v>
      </c>
      <c r="I1232" s="6">
        <f t="shared" si="49"/>
        <v>10493.400959999999</v>
      </c>
      <c r="J1232" s="6">
        <f t="shared" si="49"/>
        <v>3073.6972799999999</v>
      </c>
      <c r="K1232" s="6">
        <f t="shared" si="49"/>
        <v>1062.3571199999999</v>
      </c>
      <c r="L1232" s="6">
        <f t="shared" si="49"/>
        <v>1297.5033599999997</v>
      </c>
      <c r="M1232" s="8">
        <f t="shared" si="49"/>
        <v>3166.0761600000005</v>
      </c>
    </row>
    <row r="1233" spans="2:13" x14ac:dyDescent="0.2">
      <c r="B1233" s="7">
        <v>41710</v>
      </c>
      <c r="C1233" s="18">
        <v>0.48599999999999999</v>
      </c>
      <c r="D1233" s="6">
        <f t="shared" ref="D1233:M1283" si="50">$C1233*D$5*24*3600/100</f>
        <v>5500.742400000001</v>
      </c>
      <c r="E1233" s="6">
        <f t="shared" si="50"/>
        <v>2061.7286399999998</v>
      </c>
      <c r="F1233" s="6">
        <f t="shared" si="49"/>
        <v>4291.4188800000002</v>
      </c>
      <c r="G1233" s="6">
        <f t="shared" si="49"/>
        <v>6596.6918400000004</v>
      </c>
      <c r="H1233" s="6">
        <f t="shared" si="49"/>
        <v>4455.1814399999994</v>
      </c>
      <c r="I1233" s="6">
        <f t="shared" si="49"/>
        <v>10493.400959999999</v>
      </c>
      <c r="J1233" s="6">
        <f t="shared" si="49"/>
        <v>3073.6972799999999</v>
      </c>
      <c r="K1233" s="6">
        <f t="shared" si="49"/>
        <v>1062.3571199999999</v>
      </c>
      <c r="L1233" s="6">
        <f t="shared" si="49"/>
        <v>1297.5033599999997</v>
      </c>
      <c r="M1233" s="8">
        <f t="shared" si="49"/>
        <v>3166.0761600000005</v>
      </c>
    </row>
    <row r="1234" spans="2:13" x14ac:dyDescent="0.2">
      <c r="B1234" s="7">
        <v>41711</v>
      </c>
      <c r="C1234" s="18">
        <v>0.4</v>
      </c>
      <c r="D1234" s="6">
        <f t="shared" si="50"/>
        <v>4527.3599999999997</v>
      </c>
      <c r="E1234" s="6">
        <f t="shared" si="50"/>
        <v>1696.896</v>
      </c>
      <c r="F1234" s="6">
        <f t="shared" si="49"/>
        <v>3532.0319999999997</v>
      </c>
      <c r="G1234" s="6">
        <f t="shared" si="49"/>
        <v>5429.3760000000011</v>
      </c>
      <c r="H1234" s="6">
        <f t="shared" si="49"/>
        <v>3666.8159999999998</v>
      </c>
      <c r="I1234" s="6">
        <f t="shared" si="49"/>
        <v>8636.5439999999999</v>
      </c>
      <c r="J1234" s="6">
        <f t="shared" si="49"/>
        <v>2529.7919999999999</v>
      </c>
      <c r="K1234" s="6">
        <f t="shared" si="49"/>
        <v>874.36800000000005</v>
      </c>
      <c r="L1234" s="6">
        <f t="shared" si="49"/>
        <v>1067.904</v>
      </c>
      <c r="M1234" s="8">
        <f t="shared" si="49"/>
        <v>2605.8240000000001</v>
      </c>
    </row>
    <row r="1235" spans="2:13" x14ac:dyDescent="0.2">
      <c r="B1235" s="7">
        <v>41712</v>
      </c>
      <c r="C1235" s="18">
        <v>0.3</v>
      </c>
      <c r="D1235" s="6">
        <f t="shared" si="50"/>
        <v>3395.52</v>
      </c>
      <c r="E1235" s="6">
        <f t="shared" si="50"/>
        <v>1272.672</v>
      </c>
      <c r="F1235" s="6">
        <f t="shared" si="49"/>
        <v>2649.0240000000003</v>
      </c>
      <c r="G1235" s="6">
        <f t="shared" si="49"/>
        <v>4072.0319999999997</v>
      </c>
      <c r="H1235" s="6">
        <f t="shared" si="49"/>
        <v>2750.1120000000001</v>
      </c>
      <c r="I1235" s="6">
        <f t="shared" si="49"/>
        <v>6477.4079999999994</v>
      </c>
      <c r="J1235" s="6">
        <f t="shared" si="49"/>
        <v>1897.3440000000003</v>
      </c>
      <c r="K1235" s="6">
        <f t="shared" si="49"/>
        <v>655.77599999999995</v>
      </c>
      <c r="L1235" s="6">
        <f t="shared" si="49"/>
        <v>800.92799999999988</v>
      </c>
      <c r="M1235" s="8">
        <f t="shared" si="49"/>
        <v>1954.3679999999999</v>
      </c>
    </row>
    <row r="1236" spans="2:13" x14ac:dyDescent="0.2">
      <c r="B1236" s="7">
        <v>41713</v>
      </c>
      <c r="C1236" s="18">
        <v>0.3</v>
      </c>
      <c r="D1236" s="6">
        <f t="shared" si="50"/>
        <v>3395.52</v>
      </c>
      <c r="E1236" s="6">
        <f t="shared" si="50"/>
        <v>1272.672</v>
      </c>
      <c r="F1236" s="6">
        <f t="shared" si="49"/>
        <v>2649.0240000000003</v>
      </c>
      <c r="G1236" s="6">
        <f t="shared" si="49"/>
        <v>4072.0319999999997</v>
      </c>
      <c r="H1236" s="6">
        <f t="shared" si="49"/>
        <v>2750.1120000000001</v>
      </c>
      <c r="I1236" s="6">
        <f t="shared" si="49"/>
        <v>6477.4079999999994</v>
      </c>
      <c r="J1236" s="6">
        <f t="shared" si="49"/>
        <v>1897.3440000000003</v>
      </c>
      <c r="K1236" s="6">
        <f t="shared" si="49"/>
        <v>655.77599999999995</v>
      </c>
      <c r="L1236" s="6">
        <f t="shared" si="49"/>
        <v>800.92799999999988</v>
      </c>
      <c r="M1236" s="8">
        <f t="shared" si="49"/>
        <v>1954.3679999999999</v>
      </c>
    </row>
    <row r="1237" spans="2:13" x14ac:dyDescent="0.2">
      <c r="B1237" s="7">
        <v>41714</v>
      </c>
      <c r="C1237" s="18">
        <v>0.47199999999999998</v>
      </c>
      <c r="D1237" s="6">
        <f t="shared" si="50"/>
        <v>5342.2847999999994</v>
      </c>
      <c r="E1237" s="6">
        <f t="shared" si="50"/>
        <v>2002.33728</v>
      </c>
      <c r="F1237" s="6">
        <f t="shared" si="49"/>
        <v>4167.7977599999995</v>
      </c>
      <c r="G1237" s="6">
        <f t="shared" si="49"/>
        <v>6406.6636799999987</v>
      </c>
      <c r="H1237" s="6">
        <f t="shared" si="49"/>
        <v>4326.8428800000002</v>
      </c>
      <c r="I1237" s="6">
        <f t="shared" si="49"/>
        <v>10191.121919999998</v>
      </c>
      <c r="J1237" s="6">
        <f t="shared" si="49"/>
        <v>2985.1545599999999</v>
      </c>
      <c r="K1237" s="6">
        <f t="shared" si="49"/>
        <v>1031.7542399999998</v>
      </c>
      <c r="L1237" s="6">
        <f t="shared" si="49"/>
        <v>1260.1267199999998</v>
      </c>
      <c r="M1237" s="8">
        <f t="shared" si="49"/>
        <v>3074.8723199999995</v>
      </c>
    </row>
    <row r="1238" spans="2:13" x14ac:dyDescent="0.2">
      <c r="B1238" s="7">
        <v>41715</v>
      </c>
      <c r="C1238" s="18">
        <v>0.315</v>
      </c>
      <c r="D1238" s="6">
        <f t="shared" si="50"/>
        <v>3565.2959999999998</v>
      </c>
      <c r="E1238" s="6">
        <f t="shared" si="50"/>
        <v>1336.3056000000004</v>
      </c>
      <c r="F1238" s="6">
        <f t="shared" si="49"/>
        <v>2781.4752000000003</v>
      </c>
      <c r="G1238" s="6">
        <f t="shared" si="49"/>
        <v>4275.6336000000001</v>
      </c>
      <c r="H1238" s="6">
        <f t="shared" si="49"/>
        <v>2887.6175999999996</v>
      </c>
      <c r="I1238" s="6">
        <f t="shared" si="49"/>
        <v>6801.2783999999992</v>
      </c>
      <c r="J1238" s="6">
        <f t="shared" si="49"/>
        <v>1992.2112000000002</v>
      </c>
      <c r="K1238" s="6">
        <f t="shared" si="49"/>
        <v>688.56479999999999</v>
      </c>
      <c r="L1238" s="6">
        <f t="shared" si="49"/>
        <v>840.97439999999983</v>
      </c>
      <c r="M1238" s="8">
        <f t="shared" si="49"/>
        <v>2052.0864000000006</v>
      </c>
    </row>
    <row r="1239" spans="2:13" x14ac:dyDescent="0.2">
      <c r="B1239" s="7">
        <v>41716</v>
      </c>
      <c r="C1239" s="18">
        <v>0.27200000000000002</v>
      </c>
      <c r="D1239" s="6">
        <f t="shared" si="50"/>
        <v>3078.6048000000005</v>
      </c>
      <c r="E1239" s="6">
        <f t="shared" si="50"/>
        <v>1153.8892800000001</v>
      </c>
      <c r="F1239" s="6">
        <f t="shared" si="49"/>
        <v>2401.7817600000008</v>
      </c>
      <c r="G1239" s="6">
        <f t="shared" si="49"/>
        <v>3691.9756800000005</v>
      </c>
      <c r="H1239" s="6">
        <f t="shared" si="49"/>
        <v>2493.4348799999998</v>
      </c>
      <c r="I1239" s="6">
        <f t="shared" si="49"/>
        <v>5872.8499199999997</v>
      </c>
      <c r="J1239" s="6">
        <f t="shared" si="49"/>
        <v>1720.2585600000002</v>
      </c>
      <c r="K1239" s="6">
        <f t="shared" si="49"/>
        <v>594.57024000000001</v>
      </c>
      <c r="L1239" s="6">
        <f t="shared" si="49"/>
        <v>726.17472000000009</v>
      </c>
      <c r="M1239" s="8">
        <f t="shared" si="49"/>
        <v>1771.9603200000004</v>
      </c>
    </row>
    <row r="1240" spans="2:13" x14ac:dyDescent="0.2">
      <c r="B1240" s="7">
        <v>41717</v>
      </c>
      <c r="C1240" s="18">
        <v>0.443</v>
      </c>
      <c r="D1240" s="6">
        <f t="shared" si="50"/>
        <v>5014.0511999999999</v>
      </c>
      <c r="E1240" s="6">
        <f t="shared" si="50"/>
        <v>1879.3123200000002</v>
      </c>
      <c r="F1240" s="6">
        <f t="shared" si="49"/>
        <v>3911.7254400000002</v>
      </c>
      <c r="G1240" s="6">
        <f t="shared" si="49"/>
        <v>6013.0339200000008</v>
      </c>
      <c r="H1240" s="6">
        <f t="shared" si="49"/>
        <v>4060.9987199999996</v>
      </c>
      <c r="I1240" s="6">
        <f t="shared" si="49"/>
        <v>9564.9724799999985</v>
      </c>
      <c r="J1240" s="6">
        <f t="shared" si="49"/>
        <v>2801.7446399999999</v>
      </c>
      <c r="K1240" s="6">
        <f t="shared" si="49"/>
        <v>968.36255999999992</v>
      </c>
      <c r="L1240" s="6">
        <f t="shared" si="49"/>
        <v>1182.7036800000001</v>
      </c>
      <c r="M1240" s="8">
        <f t="shared" si="49"/>
        <v>2885.9500799999996</v>
      </c>
    </row>
    <row r="1241" spans="2:13" x14ac:dyDescent="0.2">
      <c r="B1241" s="7">
        <v>41718</v>
      </c>
      <c r="C1241" s="18">
        <v>0.28599999999999998</v>
      </c>
      <c r="D1241" s="6">
        <f t="shared" si="50"/>
        <v>3237.0623999999998</v>
      </c>
      <c r="E1241" s="6">
        <f t="shared" si="50"/>
        <v>1213.2806399999999</v>
      </c>
      <c r="F1241" s="6">
        <f t="shared" si="49"/>
        <v>2525.4028800000001</v>
      </c>
      <c r="G1241" s="6">
        <f t="shared" si="49"/>
        <v>3882.0038399999994</v>
      </c>
      <c r="H1241" s="6">
        <f t="shared" si="49"/>
        <v>2621.7734399999999</v>
      </c>
      <c r="I1241" s="6">
        <f t="shared" si="49"/>
        <v>6175.1289599999991</v>
      </c>
      <c r="J1241" s="6">
        <f t="shared" si="49"/>
        <v>1808.8012799999999</v>
      </c>
      <c r="K1241" s="6">
        <f t="shared" si="49"/>
        <v>625.17311999999981</v>
      </c>
      <c r="L1241" s="6">
        <f t="shared" si="49"/>
        <v>763.55135999999982</v>
      </c>
      <c r="M1241" s="8">
        <f t="shared" si="49"/>
        <v>1863.16416</v>
      </c>
    </row>
    <row r="1242" spans="2:13" x14ac:dyDescent="0.2">
      <c r="B1242" s="7">
        <v>41719</v>
      </c>
      <c r="C1242" s="18">
        <v>0.24299999999999999</v>
      </c>
      <c r="D1242" s="6">
        <f t="shared" si="50"/>
        <v>2750.3712000000005</v>
      </c>
      <c r="E1242" s="6">
        <f t="shared" si="50"/>
        <v>1030.8643199999999</v>
      </c>
      <c r="F1242" s="6">
        <f t="shared" si="49"/>
        <v>2145.7094400000001</v>
      </c>
      <c r="G1242" s="6">
        <f t="shared" si="49"/>
        <v>3298.3459200000002</v>
      </c>
      <c r="H1242" s="6">
        <f t="shared" si="49"/>
        <v>2227.5907199999997</v>
      </c>
      <c r="I1242" s="6">
        <f t="shared" si="49"/>
        <v>5246.7004799999995</v>
      </c>
      <c r="J1242" s="6">
        <f t="shared" si="49"/>
        <v>1536.8486399999999</v>
      </c>
      <c r="K1242" s="6">
        <f t="shared" si="49"/>
        <v>531.17855999999995</v>
      </c>
      <c r="L1242" s="6">
        <f t="shared" si="49"/>
        <v>648.75167999999985</v>
      </c>
      <c r="M1242" s="8">
        <f t="shared" si="49"/>
        <v>1583.0380800000003</v>
      </c>
    </row>
    <row r="1243" spans="2:13" x14ac:dyDescent="0.2">
      <c r="B1243" s="7">
        <v>41720</v>
      </c>
      <c r="C1243" s="18">
        <v>0.34300000000000003</v>
      </c>
      <c r="D1243" s="6">
        <f t="shared" si="50"/>
        <v>3882.2111999999997</v>
      </c>
      <c r="E1243" s="6">
        <f t="shared" si="50"/>
        <v>1455.0883200000003</v>
      </c>
      <c r="F1243" s="6">
        <f t="shared" si="49"/>
        <v>3028.7174400000008</v>
      </c>
      <c r="G1243" s="6">
        <f t="shared" si="49"/>
        <v>4655.6899200000007</v>
      </c>
      <c r="H1243" s="6">
        <f t="shared" si="49"/>
        <v>3144.2947199999999</v>
      </c>
      <c r="I1243" s="6">
        <f t="shared" si="49"/>
        <v>7405.836479999999</v>
      </c>
      <c r="J1243" s="6">
        <f t="shared" si="49"/>
        <v>2169.29664</v>
      </c>
      <c r="K1243" s="6">
        <f t="shared" si="49"/>
        <v>749.77055999999993</v>
      </c>
      <c r="L1243" s="6">
        <f t="shared" si="49"/>
        <v>915.72768000000008</v>
      </c>
      <c r="M1243" s="8">
        <f t="shared" si="49"/>
        <v>2234.4940800000004</v>
      </c>
    </row>
    <row r="1244" spans="2:13" x14ac:dyDescent="0.2">
      <c r="B1244" s="7">
        <v>41721</v>
      </c>
      <c r="C1244" s="18">
        <v>0.35699999999999998</v>
      </c>
      <c r="D1244" s="6">
        <f t="shared" si="50"/>
        <v>4040.6687999999995</v>
      </c>
      <c r="E1244" s="6">
        <f t="shared" si="50"/>
        <v>1514.4796799999999</v>
      </c>
      <c r="F1244" s="6">
        <f t="shared" si="49"/>
        <v>3152.3385599999997</v>
      </c>
      <c r="G1244" s="6">
        <f t="shared" si="49"/>
        <v>4845.7180799999996</v>
      </c>
      <c r="H1244" s="6">
        <f t="shared" si="49"/>
        <v>3272.63328</v>
      </c>
      <c r="I1244" s="6">
        <f t="shared" si="49"/>
        <v>7708.1155199999994</v>
      </c>
      <c r="J1244" s="6">
        <f t="shared" si="49"/>
        <v>2257.8393599999999</v>
      </c>
      <c r="K1244" s="6">
        <f t="shared" si="49"/>
        <v>780.37343999999996</v>
      </c>
      <c r="L1244" s="6">
        <f t="shared" si="49"/>
        <v>953.10431999999992</v>
      </c>
      <c r="M1244" s="8">
        <f t="shared" si="49"/>
        <v>2325.6979200000001</v>
      </c>
    </row>
    <row r="1245" spans="2:13" x14ac:dyDescent="0.2">
      <c r="B1245" s="7">
        <v>41722</v>
      </c>
      <c r="C1245" s="18">
        <v>0.443</v>
      </c>
      <c r="D1245" s="6">
        <f t="shared" si="50"/>
        <v>5014.0511999999999</v>
      </c>
      <c r="E1245" s="6">
        <f t="shared" si="50"/>
        <v>1879.3123200000002</v>
      </c>
      <c r="F1245" s="6">
        <f t="shared" si="49"/>
        <v>3911.7254400000002</v>
      </c>
      <c r="G1245" s="6">
        <f t="shared" si="49"/>
        <v>6013.0339200000008</v>
      </c>
      <c r="H1245" s="6">
        <f t="shared" si="49"/>
        <v>4060.9987199999996</v>
      </c>
      <c r="I1245" s="6">
        <f t="shared" si="49"/>
        <v>9564.9724799999985</v>
      </c>
      <c r="J1245" s="6">
        <f t="shared" si="49"/>
        <v>2801.7446399999999</v>
      </c>
      <c r="K1245" s="6">
        <f t="shared" si="49"/>
        <v>968.36255999999992</v>
      </c>
      <c r="L1245" s="6">
        <f t="shared" si="49"/>
        <v>1182.7036800000001</v>
      </c>
      <c r="M1245" s="8">
        <f t="shared" si="49"/>
        <v>2885.9500799999996</v>
      </c>
    </row>
    <row r="1246" spans="2:13" x14ac:dyDescent="0.2">
      <c r="B1246" s="7">
        <v>41723</v>
      </c>
      <c r="C1246" s="18">
        <v>0.55800000000000005</v>
      </c>
      <c r="D1246" s="6">
        <f t="shared" si="50"/>
        <v>6315.6672000000008</v>
      </c>
      <c r="E1246" s="6">
        <f t="shared" si="50"/>
        <v>2367.1699200000007</v>
      </c>
      <c r="F1246" s="6">
        <f t="shared" si="49"/>
        <v>4927.1846400000004</v>
      </c>
      <c r="G1246" s="6">
        <f t="shared" si="49"/>
        <v>7573.9795200000017</v>
      </c>
      <c r="H1246" s="6">
        <f t="shared" si="49"/>
        <v>5115.2083200000006</v>
      </c>
      <c r="I1246" s="6">
        <f t="shared" si="49"/>
        <v>12047.978880000001</v>
      </c>
      <c r="J1246" s="6">
        <f t="shared" si="49"/>
        <v>3529.0598400000003</v>
      </c>
      <c r="K1246" s="6">
        <f t="shared" si="49"/>
        <v>1219.7433599999999</v>
      </c>
      <c r="L1246" s="6">
        <f t="shared" si="49"/>
        <v>1489.7260800000001</v>
      </c>
      <c r="M1246" s="8">
        <f t="shared" si="49"/>
        <v>3635.1244800000004</v>
      </c>
    </row>
    <row r="1247" spans="2:13" x14ac:dyDescent="0.2">
      <c r="B1247" s="7">
        <v>41724</v>
      </c>
      <c r="C1247" s="18">
        <v>0.51500000000000001</v>
      </c>
      <c r="D1247" s="6">
        <f t="shared" si="50"/>
        <v>5828.9759999999997</v>
      </c>
      <c r="E1247" s="6">
        <f t="shared" si="50"/>
        <v>2184.7536</v>
      </c>
      <c r="F1247" s="6">
        <f t="shared" si="49"/>
        <v>4547.4912000000004</v>
      </c>
      <c r="G1247" s="6">
        <f t="shared" si="49"/>
        <v>6990.3216000000002</v>
      </c>
      <c r="H1247" s="6">
        <f t="shared" si="49"/>
        <v>4721.0255999999999</v>
      </c>
      <c r="I1247" s="6">
        <f t="shared" si="49"/>
        <v>11119.5504</v>
      </c>
      <c r="J1247" s="6">
        <f t="shared" si="49"/>
        <v>3257.1072000000004</v>
      </c>
      <c r="K1247" s="6">
        <f t="shared" si="49"/>
        <v>1125.7487999999998</v>
      </c>
      <c r="L1247" s="6">
        <f t="shared" si="49"/>
        <v>1374.9263999999998</v>
      </c>
      <c r="M1247" s="8">
        <f t="shared" si="49"/>
        <v>3354.9984000000004</v>
      </c>
    </row>
    <row r="1248" spans="2:13" x14ac:dyDescent="0.2">
      <c r="B1248" s="7">
        <v>41725</v>
      </c>
      <c r="C1248" s="18">
        <v>0.48599999999999999</v>
      </c>
      <c r="D1248" s="6">
        <f t="shared" si="50"/>
        <v>5500.742400000001</v>
      </c>
      <c r="E1248" s="6">
        <f t="shared" si="50"/>
        <v>2061.7286399999998</v>
      </c>
      <c r="F1248" s="6">
        <f t="shared" si="49"/>
        <v>4291.4188800000002</v>
      </c>
      <c r="G1248" s="6">
        <f t="shared" si="49"/>
        <v>6596.6918400000004</v>
      </c>
      <c r="H1248" s="6">
        <f t="shared" si="49"/>
        <v>4455.1814399999994</v>
      </c>
      <c r="I1248" s="6">
        <f t="shared" si="49"/>
        <v>10493.400959999999</v>
      </c>
      <c r="J1248" s="6">
        <f t="shared" si="49"/>
        <v>3073.6972799999999</v>
      </c>
      <c r="K1248" s="6">
        <f t="shared" si="49"/>
        <v>1062.3571199999999</v>
      </c>
      <c r="L1248" s="6">
        <f t="shared" si="49"/>
        <v>1297.5033599999997</v>
      </c>
      <c r="M1248" s="8">
        <f t="shared" si="49"/>
        <v>3166.0761600000005</v>
      </c>
    </row>
    <row r="1249" spans="2:13" x14ac:dyDescent="0.2">
      <c r="B1249" s="7">
        <v>41726</v>
      </c>
      <c r="C1249" s="18">
        <v>0.28599999999999998</v>
      </c>
      <c r="D1249" s="6">
        <f t="shared" si="50"/>
        <v>3237.0623999999998</v>
      </c>
      <c r="E1249" s="6">
        <f t="shared" si="50"/>
        <v>1213.2806399999999</v>
      </c>
      <c r="F1249" s="6">
        <f t="shared" si="49"/>
        <v>2525.4028800000001</v>
      </c>
      <c r="G1249" s="6">
        <f t="shared" si="49"/>
        <v>3882.0038399999994</v>
      </c>
      <c r="H1249" s="6">
        <f t="shared" si="49"/>
        <v>2621.7734399999999</v>
      </c>
      <c r="I1249" s="6">
        <f t="shared" si="49"/>
        <v>6175.1289599999991</v>
      </c>
      <c r="J1249" s="6">
        <f t="shared" si="49"/>
        <v>1808.8012799999999</v>
      </c>
      <c r="K1249" s="6">
        <f t="shared" si="49"/>
        <v>625.17311999999981</v>
      </c>
      <c r="L1249" s="6">
        <f t="shared" si="49"/>
        <v>763.55135999999982</v>
      </c>
      <c r="M1249" s="8">
        <f t="shared" si="49"/>
        <v>1863.16416</v>
      </c>
    </row>
    <row r="1250" spans="2:13" x14ac:dyDescent="0.2">
      <c r="B1250" s="7">
        <v>41727</v>
      </c>
      <c r="C1250" s="18">
        <v>7.0999999999999994E-2</v>
      </c>
      <c r="D1250" s="6">
        <f t="shared" si="50"/>
        <v>803.60640000000001</v>
      </c>
      <c r="E1250" s="6">
        <f t="shared" si="50"/>
        <v>301.19904000000002</v>
      </c>
      <c r="F1250" s="6">
        <f t="shared" si="49"/>
        <v>626.93567999999982</v>
      </c>
      <c r="G1250" s="6">
        <f t="shared" si="49"/>
        <v>963.71424000000013</v>
      </c>
      <c r="H1250" s="6">
        <f t="shared" si="49"/>
        <v>650.85983999999996</v>
      </c>
      <c r="I1250" s="6">
        <f t="shared" si="49"/>
        <v>1532.9865599999998</v>
      </c>
      <c r="J1250" s="6">
        <f t="shared" si="49"/>
        <v>449.03807999999998</v>
      </c>
      <c r="K1250" s="6">
        <f t="shared" si="49"/>
        <v>155.20031999999995</v>
      </c>
      <c r="L1250" s="6">
        <f t="shared" si="49"/>
        <v>189.55295999999998</v>
      </c>
      <c r="M1250" s="8">
        <f t="shared" si="49"/>
        <v>462.53375999999997</v>
      </c>
    </row>
    <row r="1251" spans="2:13" x14ac:dyDescent="0.2">
      <c r="B1251" s="7">
        <v>41728</v>
      </c>
      <c r="C1251" s="18">
        <v>7.0999999999999994E-2</v>
      </c>
      <c r="D1251" s="6">
        <f t="shared" si="50"/>
        <v>803.60640000000001</v>
      </c>
      <c r="E1251" s="6">
        <f t="shared" si="50"/>
        <v>301.19904000000002</v>
      </c>
      <c r="F1251" s="6">
        <f t="shared" si="49"/>
        <v>626.93567999999982</v>
      </c>
      <c r="G1251" s="6">
        <f t="shared" si="49"/>
        <v>963.71424000000013</v>
      </c>
      <c r="H1251" s="6">
        <f t="shared" si="49"/>
        <v>650.85983999999996</v>
      </c>
      <c r="I1251" s="6">
        <f t="shared" si="49"/>
        <v>1532.9865599999998</v>
      </c>
      <c r="J1251" s="6">
        <f t="shared" si="49"/>
        <v>449.03807999999998</v>
      </c>
      <c r="K1251" s="6">
        <f t="shared" si="49"/>
        <v>155.20031999999995</v>
      </c>
      <c r="L1251" s="6">
        <f t="shared" si="49"/>
        <v>189.55295999999998</v>
      </c>
      <c r="M1251" s="8">
        <f t="shared" si="49"/>
        <v>462.53375999999997</v>
      </c>
    </row>
    <row r="1252" spans="2:13" x14ac:dyDescent="0.2">
      <c r="B1252" s="7">
        <v>41729</v>
      </c>
      <c r="C1252" s="18">
        <v>7.0999999999999994E-2</v>
      </c>
      <c r="D1252" s="6">
        <f t="shared" si="50"/>
        <v>803.60640000000001</v>
      </c>
      <c r="E1252" s="6">
        <f t="shared" si="50"/>
        <v>301.19904000000002</v>
      </c>
      <c r="F1252" s="6">
        <f t="shared" si="49"/>
        <v>626.93567999999982</v>
      </c>
      <c r="G1252" s="6">
        <f t="shared" si="49"/>
        <v>963.71424000000013</v>
      </c>
      <c r="H1252" s="6">
        <f t="shared" si="49"/>
        <v>650.85983999999996</v>
      </c>
      <c r="I1252" s="6">
        <f t="shared" si="49"/>
        <v>1532.9865599999998</v>
      </c>
      <c r="J1252" s="6">
        <f t="shared" si="49"/>
        <v>449.03807999999998</v>
      </c>
      <c r="K1252" s="6">
        <f t="shared" si="49"/>
        <v>155.20031999999995</v>
      </c>
      <c r="L1252" s="6">
        <f t="shared" si="49"/>
        <v>189.55295999999998</v>
      </c>
      <c r="M1252" s="8">
        <f t="shared" si="49"/>
        <v>462.53375999999997</v>
      </c>
    </row>
    <row r="1253" spans="2:13" x14ac:dyDescent="0.2">
      <c r="B1253" s="7">
        <v>41730</v>
      </c>
      <c r="C1253" s="18">
        <v>4.1000000000000002E-2</v>
      </c>
      <c r="D1253" s="6">
        <f t="shared" si="50"/>
        <v>464.05440000000004</v>
      </c>
      <c r="E1253" s="6">
        <f t="shared" si="50"/>
        <v>173.93184000000002</v>
      </c>
      <c r="F1253" s="6">
        <f t="shared" si="49"/>
        <v>362.03327999999999</v>
      </c>
      <c r="G1253" s="6">
        <f t="shared" si="49"/>
        <v>556.51104000000009</v>
      </c>
      <c r="H1253" s="6">
        <f t="shared" si="49"/>
        <v>375.84863999999993</v>
      </c>
      <c r="I1253" s="6">
        <f t="shared" si="49"/>
        <v>885.2457599999999</v>
      </c>
      <c r="J1253" s="6">
        <f t="shared" si="49"/>
        <v>259.30368000000004</v>
      </c>
      <c r="K1253" s="6">
        <f t="shared" si="49"/>
        <v>89.622720000000015</v>
      </c>
      <c r="L1253" s="6">
        <f t="shared" si="49"/>
        <v>109.46016000000002</v>
      </c>
      <c r="M1253" s="8">
        <f t="shared" si="49"/>
        <v>267.09696000000002</v>
      </c>
    </row>
    <row r="1254" spans="2:13" x14ac:dyDescent="0.2">
      <c r="B1254" s="7">
        <v>41731</v>
      </c>
      <c r="C1254" s="18">
        <v>6.5000000000000002E-2</v>
      </c>
      <c r="D1254" s="6">
        <f t="shared" si="50"/>
        <v>735.69600000000003</v>
      </c>
      <c r="E1254" s="6">
        <f t="shared" si="50"/>
        <v>275.74560000000002</v>
      </c>
      <c r="F1254" s="6">
        <f t="shared" si="49"/>
        <v>573.9552000000001</v>
      </c>
      <c r="G1254" s="6">
        <f t="shared" si="49"/>
        <v>882.27359999999999</v>
      </c>
      <c r="H1254" s="6">
        <f t="shared" si="49"/>
        <v>595.85760000000005</v>
      </c>
      <c r="I1254" s="6">
        <f t="shared" si="49"/>
        <v>1403.4384</v>
      </c>
      <c r="J1254" s="6">
        <f t="shared" si="49"/>
        <v>411.09120000000007</v>
      </c>
      <c r="K1254" s="6">
        <f t="shared" si="49"/>
        <v>142.0848</v>
      </c>
      <c r="L1254" s="6">
        <f t="shared" si="49"/>
        <v>173.53440000000003</v>
      </c>
      <c r="M1254" s="8">
        <f t="shared" si="49"/>
        <v>423.44640000000004</v>
      </c>
    </row>
    <row r="1255" spans="2:13" x14ac:dyDescent="0.2">
      <c r="B1255" s="7">
        <v>41732</v>
      </c>
      <c r="C1255" s="18">
        <v>4.9000000000000002E-2</v>
      </c>
      <c r="D1255" s="6">
        <f t="shared" si="50"/>
        <v>554.60159999999996</v>
      </c>
      <c r="E1255" s="6">
        <f t="shared" si="50"/>
        <v>207.86976000000001</v>
      </c>
      <c r="F1255" s="6">
        <f t="shared" si="49"/>
        <v>432.67392000000001</v>
      </c>
      <c r="G1255" s="6">
        <f t="shared" si="49"/>
        <v>665.09856000000013</v>
      </c>
      <c r="H1255" s="6">
        <f t="shared" si="49"/>
        <v>449.18495999999999</v>
      </c>
      <c r="I1255" s="6">
        <f t="shared" si="49"/>
        <v>1057.9766400000001</v>
      </c>
      <c r="J1255" s="6">
        <f t="shared" si="49"/>
        <v>309.89952000000005</v>
      </c>
      <c r="K1255" s="6">
        <f t="shared" si="49"/>
        <v>107.11008</v>
      </c>
      <c r="L1255" s="6">
        <f t="shared" si="49"/>
        <v>130.81823999999997</v>
      </c>
      <c r="M1255" s="8">
        <f t="shared" si="49"/>
        <v>319.21343999999999</v>
      </c>
    </row>
    <row r="1256" spans="2:13" x14ac:dyDescent="0.2">
      <c r="B1256" s="7">
        <v>41733</v>
      </c>
      <c r="C1256" s="18">
        <v>0.21199999999999999</v>
      </c>
      <c r="D1256" s="6">
        <f t="shared" si="50"/>
        <v>2399.5007999999998</v>
      </c>
      <c r="E1256" s="6">
        <f t="shared" si="50"/>
        <v>899.35488000000009</v>
      </c>
      <c r="F1256" s="6">
        <f t="shared" si="49"/>
        <v>1871.97696</v>
      </c>
      <c r="G1256" s="6">
        <f t="shared" si="49"/>
        <v>2877.5692800000002</v>
      </c>
      <c r="H1256" s="6">
        <f t="shared" si="49"/>
        <v>1943.41248</v>
      </c>
      <c r="I1256" s="6">
        <f t="shared" si="49"/>
        <v>4577.3683199999996</v>
      </c>
      <c r="J1256" s="6">
        <f t="shared" si="49"/>
        <v>1340.7897599999999</v>
      </c>
      <c r="K1256" s="6">
        <f t="shared" si="49"/>
        <v>463.41503999999992</v>
      </c>
      <c r="L1256" s="6">
        <f t="shared" si="49"/>
        <v>565.98912000000007</v>
      </c>
      <c r="M1256" s="8">
        <f t="shared" si="49"/>
        <v>1381.08672</v>
      </c>
    </row>
    <row r="1257" spans="2:13" x14ac:dyDescent="0.2">
      <c r="B1257" s="7">
        <v>41734</v>
      </c>
      <c r="C1257" s="18">
        <v>0.187</v>
      </c>
      <c r="D1257" s="6">
        <f t="shared" si="50"/>
        <v>2116.5407999999998</v>
      </c>
      <c r="E1257" s="6">
        <f t="shared" si="50"/>
        <v>793.29888000000005</v>
      </c>
      <c r="F1257" s="6">
        <f t="shared" si="49"/>
        <v>1651.2249600000002</v>
      </c>
      <c r="G1257" s="6">
        <f t="shared" si="49"/>
        <v>2538.2332799999999</v>
      </c>
      <c r="H1257" s="6">
        <f t="shared" si="49"/>
        <v>1714.2364799999998</v>
      </c>
      <c r="I1257" s="6">
        <f t="shared" si="49"/>
        <v>4037.584319999999</v>
      </c>
      <c r="J1257" s="6">
        <f t="shared" si="49"/>
        <v>1182.67776</v>
      </c>
      <c r="K1257" s="6">
        <f t="shared" si="49"/>
        <v>408.76703999999995</v>
      </c>
      <c r="L1257" s="6">
        <f t="shared" si="49"/>
        <v>499.24511999999993</v>
      </c>
      <c r="M1257" s="8">
        <f t="shared" si="49"/>
        <v>1218.22272</v>
      </c>
    </row>
    <row r="1258" spans="2:13" x14ac:dyDescent="0.2">
      <c r="B1258" s="7">
        <v>41735</v>
      </c>
      <c r="C1258" s="18">
        <v>4.1000000000000002E-2</v>
      </c>
      <c r="D1258" s="6">
        <f t="shared" si="50"/>
        <v>464.05440000000004</v>
      </c>
      <c r="E1258" s="6">
        <f t="shared" si="50"/>
        <v>173.93184000000002</v>
      </c>
      <c r="F1258" s="6">
        <f t="shared" si="49"/>
        <v>362.03327999999999</v>
      </c>
      <c r="G1258" s="6">
        <f t="shared" si="49"/>
        <v>556.51104000000009</v>
      </c>
      <c r="H1258" s="6">
        <f t="shared" si="49"/>
        <v>375.84863999999993</v>
      </c>
      <c r="I1258" s="6">
        <f t="shared" si="49"/>
        <v>885.2457599999999</v>
      </c>
      <c r="J1258" s="6">
        <f t="shared" si="49"/>
        <v>259.30368000000004</v>
      </c>
      <c r="K1258" s="6">
        <f t="shared" si="49"/>
        <v>89.622720000000015</v>
      </c>
      <c r="L1258" s="6">
        <f t="shared" si="49"/>
        <v>109.46016000000002</v>
      </c>
      <c r="M1258" s="8">
        <f t="shared" si="49"/>
        <v>267.09696000000002</v>
      </c>
    </row>
    <row r="1259" spans="2:13" x14ac:dyDescent="0.2">
      <c r="B1259" s="7">
        <v>41736</v>
      </c>
      <c r="C1259" s="18">
        <v>6.5000000000000002E-2</v>
      </c>
      <c r="D1259" s="6">
        <f t="shared" si="50"/>
        <v>735.69600000000003</v>
      </c>
      <c r="E1259" s="6">
        <f t="shared" si="50"/>
        <v>275.74560000000002</v>
      </c>
      <c r="F1259" s="6">
        <f t="shared" si="49"/>
        <v>573.9552000000001</v>
      </c>
      <c r="G1259" s="6">
        <f t="shared" si="49"/>
        <v>882.27359999999999</v>
      </c>
      <c r="H1259" s="6">
        <f t="shared" si="49"/>
        <v>595.85760000000005</v>
      </c>
      <c r="I1259" s="6">
        <f t="shared" si="49"/>
        <v>1403.4384</v>
      </c>
      <c r="J1259" s="6">
        <f t="shared" si="49"/>
        <v>411.09120000000007</v>
      </c>
      <c r="K1259" s="6">
        <f t="shared" si="49"/>
        <v>142.0848</v>
      </c>
      <c r="L1259" s="6">
        <f t="shared" si="49"/>
        <v>173.53440000000003</v>
      </c>
      <c r="M1259" s="8">
        <f t="shared" si="49"/>
        <v>423.44640000000004</v>
      </c>
    </row>
    <row r="1260" spans="2:13" x14ac:dyDescent="0.2">
      <c r="B1260" s="7">
        <v>41737</v>
      </c>
      <c r="C1260" s="18">
        <v>0.28499999999999998</v>
      </c>
      <c r="D1260" s="6">
        <f t="shared" si="50"/>
        <v>3225.7439999999997</v>
      </c>
      <c r="E1260" s="6">
        <f t="shared" si="50"/>
        <v>1209.0383999999999</v>
      </c>
      <c r="F1260" s="6">
        <f t="shared" si="49"/>
        <v>2516.5727999999999</v>
      </c>
      <c r="G1260" s="6">
        <f t="shared" si="49"/>
        <v>3868.4303999999997</v>
      </c>
      <c r="H1260" s="6">
        <f t="shared" si="49"/>
        <v>2612.6063999999997</v>
      </c>
      <c r="I1260" s="6">
        <f t="shared" si="49"/>
        <v>6153.5375999999987</v>
      </c>
      <c r="J1260" s="6">
        <f t="shared" si="49"/>
        <v>1802.4767999999999</v>
      </c>
      <c r="K1260" s="6">
        <f t="shared" si="49"/>
        <v>622.98719999999992</v>
      </c>
      <c r="L1260" s="6">
        <f t="shared" si="49"/>
        <v>760.88159999999993</v>
      </c>
      <c r="M1260" s="8">
        <f t="shared" si="49"/>
        <v>1856.6496</v>
      </c>
    </row>
    <row r="1261" spans="2:13" x14ac:dyDescent="0.2">
      <c r="B1261" s="7">
        <v>41738</v>
      </c>
      <c r="C1261" s="18">
        <v>0.27700000000000002</v>
      </c>
      <c r="D1261" s="6">
        <f t="shared" si="50"/>
        <v>3135.1968000000006</v>
      </c>
      <c r="E1261" s="6">
        <f t="shared" si="50"/>
        <v>1175.1004800000001</v>
      </c>
      <c r="F1261" s="6">
        <f t="shared" si="49"/>
        <v>2445.9321600000003</v>
      </c>
      <c r="G1261" s="6">
        <f t="shared" si="49"/>
        <v>3759.8428800000006</v>
      </c>
      <c r="H1261" s="6">
        <f t="shared" si="49"/>
        <v>2539.2700800000002</v>
      </c>
      <c r="I1261" s="6">
        <f t="shared" si="49"/>
        <v>5980.8067200000005</v>
      </c>
      <c r="J1261" s="6">
        <f t="shared" si="49"/>
        <v>1751.8809600000004</v>
      </c>
      <c r="K1261" s="6">
        <f t="shared" si="49"/>
        <v>605.49984000000006</v>
      </c>
      <c r="L1261" s="6">
        <f t="shared" si="49"/>
        <v>739.52352000000019</v>
      </c>
      <c r="M1261" s="8">
        <f t="shared" si="49"/>
        <v>1804.5331200000003</v>
      </c>
    </row>
    <row r="1262" spans="2:13" x14ac:dyDescent="0.2">
      <c r="B1262" s="7">
        <v>41739</v>
      </c>
      <c r="C1262" s="18">
        <v>0.375</v>
      </c>
      <c r="D1262" s="6">
        <f t="shared" si="50"/>
        <v>4244.3999999999996</v>
      </c>
      <c r="E1262" s="6">
        <f t="shared" si="50"/>
        <v>1590.84</v>
      </c>
      <c r="F1262" s="6">
        <f t="shared" si="49"/>
        <v>3311.2800000000007</v>
      </c>
      <c r="G1262" s="6">
        <f t="shared" si="49"/>
        <v>5090.0400000000009</v>
      </c>
      <c r="H1262" s="6">
        <f t="shared" si="49"/>
        <v>3437.64</v>
      </c>
      <c r="I1262" s="6">
        <f t="shared" si="49"/>
        <v>8096.76</v>
      </c>
      <c r="J1262" s="6">
        <f t="shared" si="49"/>
        <v>2371.6799999999998</v>
      </c>
      <c r="K1262" s="6">
        <f t="shared" si="49"/>
        <v>819.72</v>
      </c>
      <c r="L1262" s="6">
        <f t="shared" si="49"/>
        <v>1001.16</v>
      </c>
      <c r="M1262" s="8">
        <f t="shared" si="49"/>
        <v>2442.96</v>
      </c>
    </row>
    <row r="1263" spans="2:13" x14ac:dyDescent="0.2">
      <c r="B1263" s="7">
        <v>41740</v>
      </c>
      <c r="C1263" s="18">
        <v>0.505</v>
      </c>
      <c r="D1263" s="6">
        <f t="shared" si="50"/>
        <v>5715.7919999999995</v>
      </c>
      <c r="E1263" s="6">
        <f t="shared" si="50"/>
        <v>2142.3312000000001</v>
      </c>
      <c r="F1263" s="6">
        <f t="shared" si="49"/>
        <v>4459.1903999999995</v>
      </c>
      <c r="G1263" s="6">
        <f t="shared" si="49"/>
        <v>6854.5871999999999</v>
      </c>
      <c r="H1263" s="6">
        <f t="shared" si="49"/>
        <v>4629.3552</v>
      </c>
      <c r="I1263" s="6">
        <f t="shared" si="49"/>
        <v>10903.6368</v>
      </c>
      <c r="J1263" s="6">
        <f t="shared" si="49"/>
        <v>3193.8624</v>
      </c>
      <c r="K1263" s="6">
        <f t="shared" si="49"/>
        <v>1103.8896</v>
      </c>
      <c r="L1263" s="6">
        <f t="shared" si="49"/>
        <v>1348.2288000000001</v>
      </c>
      <c r="M1263" s="8">
        <f t="shared" si="49"/>
        <v>3289.8527999999997</v>
      </c>
    </row>
    <row r="1264" spans="2:13" x14ac:dyDescent="0.2">
      <c r="B1264" s="7">
        <v>41741</v>
      </c>
      <c r="C1264" s="18">
        <v>0.44800000000000001</v>
      </c>
      <c r="D1264" s="6">
        <f t="shared" si="50"/>
        <v>5070.6432000000004</v>
      </c>
      <c r="E1264" s="6">
        <f t="shared" si="50"/>
        <v>1900.5235200000002</v>
      </c>
      <c r="F1264" s="6">
        <f t="shared" si="50"/>
        <v>3955.8758400000002</v>
      </c>
      <c r="G1264" s="6">
        <f t="shared" si="50"/>
        <v>6080.9011200000004</v>
      </c>
      <c r="H1264" s="6">
        <f t="shared" si="50"/>
        <v>4106.83392</v>
      </c>
      <c r="I1264" s="6">
        <f t="shared" si="50"/>
        <v>9672.9292800000003</v>
      </c>
      <c r="J1264" s="6">
        <f t="shared" si="50"/>
        <v>2833.3670399999996</v>
      </c>
      <c r="K1264" s="6">
        <f t="shared" si="50"/>
        <v>979.29215999999997</v>
      </c>
      <c r="L1264" s="6">
        <f t="shared" si="50"/>
        <v>1196.0524800000001</v>
      </c>
      <c r="M1264" s="8">
        <f t="shared" si="50"/>
        <v>2918.52288</v>
      </c>
    </row>
    <row r="1265" spans="2:13" x14ac:dyDescent="0.2">
      <c r="B1265" s="7">
        <v>41742</v>
      </c>
      <c r="C1265" s="18">
        <v>0.39100000000000001</v>
      </c>
      <c r="D1265" s="6">
        <f t="shared" si="50"/>
        <v>4425.4943999999996</v>
      </c>
      <c r="E1265" s="6">
        <f t="shared" si="50"/>
        <v>1658.7158400000001</v>
      </c>
      <c r="F1265" s="6">
        <f t="shared" si="50"/>
        <v>3452.5612800000004</v>
      </c>
      <c r="G1265" s="6">
        <f t="shared" si="50"/>
        <v>5307.2150399999991</v>
      </c>
      <c r="H1265" s="6">
        <f t="shared" si="50"/>
        <v>3584.3126399999996</v>
      </c>
      <c r="I1265" s="6">
        <f t="shared" si="50"/>
        <v>8442.2217599999985</v>
      </c>
      <c r="J1265" s="6">
        <f t="shared" si="50"/>
        <v>2472.8716799999997</v>
      </c>
      <c r="K1265" s="6">
        <f t="shared" si="50"/>
        <v>854.69471999999996</v>
      </c>
      <c r="L1265" s="6">
        <f t="shared" si="50"/>
        <v>1043.87616</v>
      </c>
      <c r="M1265" s="8">
        <f t="shared" si="50"/>
        <v>2547.1929599999999</v>
      </c>
    </row>
    <row r="1266" spans="2:13" x14ac:dyDescent="0.2">
      <c r="B1266" s="7">
        <v>41743</v>
      </c>
      <c r="C1266" s="18">
        <v>0.36699999999999999</v>
      </c>
      <c r="D1266" s="6">
        <f t="shared" si="50"/>
        <v>4153.8527999999997</v>
      </c>
      <c r="E1266" s="6">
        <f t="shared" si="50"/>
        <v>1556.9020800000001</v>
      </c>
      <c r="F1266" s="6">
        <f t="shared" si="50"/>
        <v>3240.6393599999997</v>
      </c>
      <c r="G1266" s="6">
        <f t="shared" si="50"/>
        <v>4981.4524799999999</v>
      </c>
      <c r="H1266" s="6">
        <f t="shared" si="50"/>
        <v>3364.3036799999995</v>
      </c>
      <c r="I1266" s="6">
        <f t="shared" si="50"/>
        <v>7924.0291200000001</v>
      </c>
      <c r="J1266" s="6">
        <f t="shared" si="50"/>
        <v>2321.0841599999999</v>
      </c>
      <c r="K1266" s="6">
        <f t="shared" si="50"/>
        <v>802.23263999999995</v>
      </c>
      <c r="L1266" s="6">
        <f t="shared" si="50"/>
        <v>979.80191999999977</v>
      </c>
      <c r="M1266" s="8">
        <f t="shared" si="50"/>
        <v>2390.8435199999999</v>
      </c>
    </row>
    <row r="1267" spans="2:13" x14ac:dyDescent="0.2">
      <c r="B1267" s="7">
        <v>41744</v>
      </c>
      <c r="C1267" s="18">
        <v>0.35</v>
      </c>
      <c r="D1267" s="6">
        <f t="shared" si="50"/>
        <v>3961.44</v>
      </c>
      <c r="E1267" s="6">
        <f t="shared" si="50"/>
        <v>1484.7839999999999</v>
      </c>
      <c r="F1267" s="6">
        <f t="shared" si="50"/>
        <v>3090.5279999999998</v>
      </c>
      <c r="G1267" s="6">
        <f t="shared" si="50"/>
        <v>4750.7040000000006</v>
      </c>
      <c r="H1267" s="6">
        <f t="shared" si="50"/>
        <v>3208.463999999999</v>
      </c>
      <c r="I1267" s="6">
        <f t="shared" si="50"/>
        <v>7556.9759999999997</v>
      </c>
      <c r="J1267" s="6">
        <f t="shared" si="50"/>
        <v>2213.5679999999998</v>
      </c>
      <c r="K1267" s="6">
        <f t="shared" si="50"/>
        <v>765.07199999999978</v>
      </c>
      <c r="L1267" s="6">
        <f t="shared" si="50"/>
        <v>934.41599999999994</v>
      </c>
      <c r="M1267" s="8">
        <f t="shared" si="50"/>
        <v>2280.096</v>
      </c>
    </row>
    <row r="1268" spans="2:13" x14ac:dyDescent="0.2">
      <c r="B1268" s="7">
        <v>41745</v>
      </c>
      <c r="C1268" s="18">
        <v>0.22</v>
      </c>
      <c r="D1268" s="6">
        <f t="shared" si="50"/>
        <v>2490.0480000000002</v>
      </c>
      <c r="E1268" s="6">
        <f t="shared" si="50"/>
        <v>933.29279999999994</v>
      </c>
      <c r="F1268" s="6">
        <f t="shared" si="50"/>
        <v>1942.6176</v>
      </c>
      <c r="G1268" s="6">
        <f t="shared" si="50"/>
        <v>2986.1567999999997</v>
      </c>
      <c r="H1268" s="6">
        <f t="shared" si="50"/>
        <v>2016.7488000000001</v>
      </c>
      <c r="I1268" s="6">
        <f t="shared" si="50"/>
        <v>4750.0992000000006</v>
      </c>
      <c r="J1268" s="6">
        <f t="shared" si="50"/>
        <v>1391.3856000000001</v>
      </c>
      <c r="K1268" s="6">
        <f t="shared" si="50"/>
        <v>480.9024</v>
      </c>
      <c r="L1268" s="6">
        <f t="shared" si="50"/>
        <v>587.34719999999982</v>
      </c>
      <c r="M1268" s="8">
        <f t="shared" si="50"/>
        <v>1433.2032000000002</v>
      </c>
    </row>
    <row r="1269" spans="2:13" x14ac:dyDescent="0.2">
      <c r="B1269" s="7">
        <v>41746</v>
      </c>
      <c r="C1269" s="18">
        <v>3.3000000000000002E-2</v>
      </c>
      <c r="D1269" s="6">
        <f t="shared" si="50"/>
        <v>373.50720000000001</v>
      </c>
      <c r="E1269" s="6">
        <f t="shared" si="50"/>
        <v>139.99392</v>
      </c>
      <c r="F1269" s="6">
        <f t="shared" si="50"/>
        <v>291.39264000000003</v>
      </c>
      <c r="G1269" s="6">
        <f t="shared" si="50"/>
        <v>447.92352000000005</v>
      </c>
      <c r="H1269" s="6">
        <f t="shared" si="50"/>
        <v>302.51231999999999</v>
      </c>
      <c r="I1269" s="6">
        <f t="shared" si="50"/>
        <v>712.51487999999995</v>
      </c>
      <c r="J1269" s="6">
        <f t="shared" si="50"/>
        <v>208.70784000000003</v>
      </c>
      <c r="K1269" s="6">
        <f t="shared" si="50"/>
        <v>72.135359999999991</v>
      </c>
      <c r="L1269" s="6">
        <f t="shared" si="50"/>
        <v>88.102080000000001</v>
      </c>
      <c r="M1269" s="8">
        <f t="shared" si="50"/>
        <v>214.98048</v>
      </c>
    </row>
    <row r="1270" spans="2:13" x14ac:dyDescent="0.2">
      <c r="B1270" s="7">
        <v>41747</v>
      </c>
      <c r="C1270" s="18">
        <v>0.22</v>
      </c>
      <c r="D1270" s="6">
        <f t="shared" si="50"/>
        <v>2490.0480000000002</v>
      </c>
      <c r="E1270" s="6">
        <f t="shared" si="50"/>
        <v>933.29279999999994</v>
      </c>
      <c r="F1270" s="6">
        <f t="shared" si="50"/>
        <v>1942.6176</v>
      </c>
      <c r="G1270" s="6">
        <f t="shared" si="50"/>
        <v>2986.1567999999997</v>
      </c>
      <c r="H1270" s="6">
        <f t="shared" si="50"/>
        <v>2016.7488000000001</v>
      </c>
      <c r="I1270" s="6">
        <f t="shared" si="50"/>
        <v>4750.0992000000006</v>
      </c>
      <c r="J1270" s="6">
        <f t="shared" si="50"/>
        <v>1391.3856000000001</v>
      </c>
      <c r="K1270" s="6">
        <f t="shared" si="50"/>
        <v>480.9024</v>
      </c>
      <c r="L1270" s="6">
        <f t="shared" si="50"/>
        <v>587.34719999999982</v>
      </c>
      <c r="M1270" s="8">
        <f t="shared" si="50"/>
        <v>1433.2032000000002</v>
      </c>
    </row>
    <row r="1271" spans="2:13" x14ac:dyDescent="0.2">
      <c r="B1271" s="7">
        <v>41748</v>
      </c>
      <c r="C1271" s="18">
        <v>0.32600000000000001</v>
      </c>
      <c r="D1271" s="6">
        <f t="shared" si="50"/>
        <v>3689.7983999999997</v>
      </c>
      <c r="E1271" s="6">
        <f t="shared" si="50"/>
        <v>1382.9702400000001</v>
      </c>
      <c r="F1271" s="6">
        <f t="shared" si="50"/>
        <v>2878.60608</v>
      </c>
      <c r="G1271" s="6">
        <f t="shared" si="50"/>
        <v>4424.9414400000005</v>
      </c>
      <c r="H1271" s="6">
        <f t="shared" si="50"/>
        <v>2988.4550400000003</v>
      </c>
      <c r="I1271" s="6">
        <f t="shared" si="50"/>
        <v>7038.7833599999985</v>
      </c>
      <c r="J1271" s="6">
        <f t="shared" si="50"/>
        <v>2061.7804799999999</v>
      </c>
      <c r="K1271" s="6">
        <f t="shared" si="50"/>
        <v>712.60991999999999</v>
      </c>
      <c r="L1271" s="6">
        <f t="shared" si="50"/>
        <v>870.34175999999991</v>
      </c>
      <c r="M1271" s="8">
        <f t="shared" si="50"/>
        <v>2123.74656</v>
      </c>
    </row>
    <row r="1272" spans="2:13" x14ac:dyDescent="0.2">
      <c r="B1272" s="7">
        <v>41749</v>
      </c>
      <c r="C1272" s="18">
        <v>0.32600000000000001</v>
      </c>
      <c r="D1272" s="6">
        <f t="shared" si="50"/>
        <v>3689.7983999999997</v>
      </c>
      <c r="E1272" s="6">
        <f t="shared" si="50"/>
        <v>1382.9702400000001</v>
      </c>
      <c r="F1272" s="6">
        <f t="shared" si="50"/>
        <v>2878.60608</v>
      </c>
      <c r="G1272" s="6">
        <f t="shared" si="50"/>
        <v>4424.9414400000005</v>
      </c>
      <c r="H1272" s="6">
        <f t="shared" si="50"/>
        <v>2988.4550400000003</v>
      </c>
      <c r="I1272" s="6">
        <f t="shared" si="50"/>
        <v>7038.7833599999985</v>
      </c>
      <c r="J1272" s="6">
        <f t="shared" si="50"/>
        <v>2061.7804799999999</v>
      </c>
      <c r="K1272" s="6">
        <f t="shared" si="50"/>
        <v>712.60991999999999</v>
      </c>
      <c r="L1272" s="6">
        <f t="shared" si="50"/>
        <v>870.34175999999991</v>
      </c>
      <c r="M1272" s="8">
        <f t="shared" si="50"/>
        <v>2123.74656</v>
      </c>
    </row>
    <row r="1273" spans="2:13" x14ac:dyDescent="0.2">
      <c r="B1273" s="7">
        <v>41750</v>
      </c>
      <c r="C1273" s="18">
        <v>0.318</v>
      </c>
      <c r="D1273" s="6">
        <f t="shared" si="50"/>
        <v>3599.2512000000002</v>
      </c>
      <c r="E1273" s="6">
        <f t="shared" si="50"/>
        <v>1349.0323200000003</v>
      </c>
      <c r="F1273" s="6">
        <f t="shared" si="50"/>
        <v>2807.9654400000004</v>
      </c>
      <c r="G1273" s="6">
        <f t="shared" si="50"/>
        <v>4316.3539200000014</v>
      </c>
      <c r="H1273" s="6">
        <f t="shared" si="50"/>
        <v>2915.1187200000004</v>
      </c>
      <c r="I1273" s="6">
        <f t="shared" si="50"/>
        <v>6866.0524800000003</v>
      </c>
      <c r="J1273" s="6">
        <f t="shared" si="50"/>
        <v>2011.1846400000002</v>
      </c>
      <c r="K1273" s="6">
        <f t="shared" si="50"/>
        <v>695.12255999999991</v>
      </c>
      <c r="L1273" s="6">
        <f t="shared" si="50"/>
        <v>848.98368000000005</v>
      </c>
      <c r="M1273" s="8">
        <f t="shared" si="50"/>
        <v>2071.6300800000004</v>
      </c>
    </row>
    <row r="1274" spans="2:13" x14ac:dyDescent="0.2">
      <c r="B1274" s="7">
        <v>41751</v>
      </c>
      <c r="C1274" s="18">
        <v>0.17899999999999999</v>
      </c>
      <c r="D1274" s="6">
        <f t="shared" si="50"/>
        <v>2025.9935999999998</v>
      </c>
      <c r="E1274" s="6">
        <f t="shared" si="50"/>
        <v>759.36095999999986</v>
      </c>
      <c r="F1274" s="6">
        <f t="shared" si="50"/>
        <v>1580.5843199999999</v>
      </c>
      <c r="G1274" s="6">
        <f t="shared" si="50"/>
        <v>2429.6457599999999</v>
      </c>
      <c r="H1274" s="6">
        <f t="shared" si="50"/>
        <v>1640.9001599999997</v>
      </c>
      <c r="I1274" s="6">
        <f t="shared" si="50"/>
        <v>3864.8534399999999</v>
      </c>
      <c r="J1274" s="6">
        <f t="shared" si="50"/>
        <v>1132.0819199999999</v>
      </c>
      <c r="K1274" s="6">
        <f t="shared" si="50"/>
        <v>391.27967999999993</v>
      </c>
      <c r="L1274" s="6">
        <f t="shared" si="50"/>
        <v>477.88703999999996</v>
      </c>
      <c r="M1274" s="8">
        <f t="shared" si="50"/>
        <v>1166.1062399999998</v>
      </c>
    </row>
    <row r="1275" spans="2:13" x14ac:dyDescent="0.2">
      <c r="B1275" s="7">
        <v>41752</v>
      </c>
      <c r="C1275" s="18">
        <v>0.106</v>
      </c>
      <c r="D1275" s="6">
        <f t="shared" si="50"/>
        <v>1199.7503999999999</v>
      </c>
      <c r="E1275" s="6">
        <f t="shared" si="50"/>
        <v>449.67744000000005</v>
      </c>
      <c r="F1275" s="6">
        <f t="shared" si="50"/>
        <v>935.98847999999998</v>
      </c>
      <c r="G1275" s="6">
        <f t="shared" si="50"/>
        <v>1438.7846400000001</v>
      </c>
      <c r="H1275" s="6">
        <f t="shared" si="50"/>
        <v>971.70623999999998</v>
      </c>
      <c r="I1275" s="6">
        <f t="shared" si="50"/>
        <v>2288.6841599999998</v>
      </c>
      <c r="J1275" s="6">
        <f t="shared" si="50"/>
        <v>670.39487999999994</v>
      </c>
      <c r="K1275" s="6">
        <f t="shared" si="50"/>
        <v>231.70751999999996</v>
      </c>
      <c r="L1275" s="6">
        <f t="shared" si="50"/>
        <v>282.99456000000004</v>
      </c>
      <c r="M1275" s="8">
        <f t="shared" si="50"/>
        <v>690.54336000000001</v>
      </c>
    </row>
    <row r="1276" spans="2:13" x14ac:dyDescent="0.2">
      <c r="B1276" s="7">
        <v>41753</v>
      </c>
      <c r="C1276" s="18">
        <v>0.09</v>
      </c>
      <c r="D1276" s="6">
        <f t="shared" si="50"/>
        <v>1018.6559999999999</v>
      </c>
      <c r="E1276" s="6">
        <f t="shared" si="50"/>
        <v>381.80160000000001</v>
      </c>
      <c r="F1276" s="6">
        <f t="shared" si="50"/>
        <v>794.70720000000017</v>
      </c>
      <c r="G1276" s="6">
        <f t="shared" si="50"/>
        <v>1221.6096</v>
      </c>
      <c r="H1276" s="6">
        <f t="shared" si="50"/>
        <v>825.03359999999986</v>
      </c>
      <c r="I1276" s="6">
        <f t="shared" si="50"/>
        <v>1943.2223999999999</v>
      </c>
      <c r="J1276" s="6">
        <f t="shared" si="50"/>
        <v>569.20320000000004</v>
      </c>
      <c r="K1276" s="6">
        <f t="shared" si="50"/>
        <v>196.7328</v>
      </c>
      <c r="L1276" s="6">
        <f t="shared" si="50"/>
        <v>240.27839999999998</v>
      </c>
      <c r="M1276" s="8">
        <f t="shared" si="50"/>
        <v>586.31039999999996</v>
      </c>
    </row>
    <row r="1277" spans="2:13" x14ac:dyDescent="0.2">
      <c r="B1277" s="7">
        <v>41754</v>
      </c>
      <c r="C1277" s="18">
        <v>0.09</v>
      </c>
      <c r="D1277" s="6">
        <f t="shared" si="50"/>
        <v>1018.6559999999999</v>
      </c>
      <c r="E1277" s="6">
        <f t="shared" si="50"/>
        <v>381.80160000000001</v>
      </c>
      <c r="F1277" s="6">
        <f t="shared" si="50"/>
        <v>794.70720000000017</v>
      </c>
      <c r="G1277" s="6">
        <f t="shared" si="50"/>
        <v>1221.6096</v>
      </c>
      <c r="H1277" s="6">
        <f t="shared" si="50"/>
        <v>825.03359999999986</v>
      </c>
      <c r="I1277" s="6">
        <f t="shared" si="50"/>
        <v>1943.2223999999999</v>
      </c>
      <c r="J1277" s="6">
        <f t="shared" si="50"/>
        <v>569.20320000000004</v>
      </c>
      <c r="K1277" s="6">
        <f t="shared" si="50"/>
        <v>196.7328</v>
      </c>
      <c r="L1277" s="6">
        <f t="shared" si="50"/>
        <v>240.27839999999998</v>
      </c>
      <c r="M1277" s="8">
        <f t="shared" si="50"/>
        <v>586.31039999999996</v>
      </c>
    </row>
    <row r="1278" spans="2:13" x14ac:dyDescent="0.2">
      <c r="B1278" s="7">
        <v>41755</v>
      </c>
      <c r="C1278" s="18">
        <v>0.20399999999999999</v>
      </c>
      <c r="D1278" s="6">
        <f t="shared" si="50"/>
        <v>2308.9535999999994</v>
      </c>
      <c r="E1278" s="6">
        <f t="shared" si="50"/>
        <v>865.41695999999979</v>
      </c>
      <c r="F1278" s="6">
        <f t="shared" si="50"/>
        <v>1801.3363200000001</v>
      </c>
      <c r="G1278" s="6">
        <f t="shared" si="50"/>
        <v>2768.9817599999997</v>
      </c>
      <c r="H1278" s="6">
        <f t="shared" si="50"/>
        <v>1870.0761599999998</v>
      </c>
      <c r="I1278" s="6">
        <f t="shared" si="50"/>
        <v>4404.6374399999995</v>
      </c>
      <c r="J1278" s="6">
        <f t="shared" si="50"/>
        <v>1290.1939199999997</v>
      </c>
      <c r="K1278" s="6">
        <f t="shared" si="50"/>
        <v>445.9276799999999</v>
      </c>
      <c r="L1278" s="6">
        <f t="shared" si="50"/>
        <v>544.63103999999987</v>
      </c>
      <c r="M1278" s="8">
        <f t="shared" si="50"/>
        <v>1328.9702400000001</v>
      </c>
    </row>
    <row r="1279" spans="2:13" x14ac:dyDescent="0.2">
      <c r="B1279" s="7">
        <v>41756</v>
      </c>
      <c r="C1279" s="18">
        <v>0.28499999999999998</v>
      </c>
      <c r="D1279" s="6">
        <f t="shared" si="50"/>
        <v>3225.7439999999997</v>
      </c>
      <c r="E1279" s="6">
        <f t="shared" si="50"/>
        <v>1209.0383999999999</v>
      </c>
      <c r="F1279" s="6">
        <f t="shared" si="50"/>
        <v>2516.5727999999999</v>
      </c>
      <c r="G1279" s="6">
        <f t="shared" si="50"/>
        <v>3868.4303999999997</v>
      </c>
      <c r="H1279" s="6">
        <f t="shared" si="50"/>
        <v>2612.6063999999997</v>
      </c>
      <c r="I1279" s="6">
        <f t="shared" si="50"/>
        <v>6153.5375999999987</v>
      </c>
      <c r="J1279" s="6">
        <f t="shared" si="50"/>
        <v>1802.4767999999999</v>
      </c>
      <c r="K1279" s="6">
        <f t="shared" si="50"/>
        <v>622.98719999999992</v>
      </c>
      <c r="L1279" s="6">
        <f t="shared" si="50"/>
        <v>760.88159999999993</v>
      </c>
      <c r="M1279" s="8">
        <f t="shared" si="50"/>
        <v>1856.6496</v>
      </c>
    </row>
    <row r="1280" spans="2:13" x14ac:dyDescent="0.2">
      <c r="B1280" s="7">
        <v>41757</v>
      </c>
      <c r="C1280" s="18">
        <v>0.28499999999999998</v>
      </c>
      <c r="D1280" s="6">
        <f t="shared" si="50"/>
        <v>3225.7439999999997</v>
      </c>
      <c r="E1280" s="6">
        <f t="shared" si="50"/>
        <v>1209.0383999999999</v>
      </c>
      <c r="F1280" s="6">
        <f t="shared" si="50"/>
        <v>2516.5727999999999</v>
      </c>
      <c r="G1280" s="6">
        <f t="shared" si="50"/>
        <v>3868.4303999999997</v>
      </c>
      <c r="H1280" s="6">
        <f t="shared" si="50"/>
        <v>2612.6063999999997</v>
      </c>
      <c r="I1280" s="6">
        <f t="shared" si="50"/>
        <v>6153.5375999999987</v>
      </c>
      <c r="J1280" s="6">
        <f t="shared" si="50"/>
        <v>1802.4767999999999</v>
      </c>
      <c r="K1280" s="6">
        <f t="shared" si="50"/>
        <v>622.98719999999992</v>
      </c>
      <c r="L1280" s="6">
        <f t="shared" si="50"/>
        <v>760.88159999999993</v>
      </c>
      <c r="M1280" s="8">
        <f t="shared" si="50"/>
        <v>1856.6496</v>
      </c>
    </row>
    <row r="1281" spans="2:13" x14ac:dyDescent="0.2">
      <c r="B1281" s="7">
        <v>41758</v>
      </c>
      <c r="C1281" s="18">
        <v>0.16300000000000001</v>
      </c>
      <c r="D1281" s="6">
        <f t="shared" si="50"/>
        <v>1844.8991999999998</v>
      </c>
      <c r="E1281" s="6">
        <f t="shared" si="50"/>
        <v>691.48512000000005</v>
      </c>
      <c r="F1281" s="6">
        <f t="shared" si="50"/>
        <v>1439.30304</v>
      </c>
      <c r="G1281" s="6">
        <f t="shared" si="50"/>
        <v>2212.4707200000003</v>
      </c>
      <c r="H1281" s="6">
        <f t="shared" si="50"/>
        <v>1494.2275200000001</v>
      </c>
      <c r="I1281" s="6">
        <f t="shared" si="50"/>
        <v>3519.3916799999993</v>
      </c>
      <c r="J1281" s="6">
        <f t="shared" si="50"/>
        <v>1030.8902399999999</v>
      </c>
      <c r="K1281" s="6">
        <f t="shared" si="50"/>
        <v>356.30495999999999</v>
      </c>
      <c r="L1281" s="6">
        <f t="shared" si="50"/>
        <v>435.17087999999995</v>
      </c>
      <c r="M1281" s="8">
        <f t="shared" si="50"/>
        <v>1061.87328</v>
      </c>
    </row>
    <row r="1282" spans="2:13" x14ac:dyDescent="0.2">
      <c r="B1282" s="7">
        <v>41759</v>
      </c>
      <c r="C1282" s="18">
        <v>9.8000000000000004E-2</v>
      </c>
      <c r="D1282" s="6">
        <f t="shared" si="50"/>
        <v>1109.2031999999999</v>
      </c>
      <c r="E1282" s="6">
        <f t="shared" si="50"/>
        <v>415.73952000000003</v>
      </c>
      <c r="F1282" s="6">
        <f t="shared" si="50"/>
        <v>865.34784000000002</v>
      </c>
      <c r="G1282" s="6">
        <f t="shared" si="50"/>
        <v>1330.1971200000003</v>
      </c>
      <c r="H1282" s="6">
        <f t="shared" si="50"/>
        <v>898.36991999999998</v>
      </c>
      <c r="I1282" s="6">
        <f t="shared" si="50"/>
        <v>2115.9532800000002</v>
      </c>
      <c r="J1282" s="6">
        <f t="shared" si="50"/>
        <v>619.7990400000001</v>
      </c>
      <c r="K1282" s="6">
        <f t="shared" si="50"/>
        <v>214.22015999999999</v>
      </c>
      <c r="L1282" s="6">
        <f t="shared" si="50"/>
        <v>261.63647999999995</v>
      </c>
      <c r="M1282" s="8">
        <f t="shared" si="50"/>
        <v>638.42687999999998</v>
      </c>
    </row>
    <row r="1283" spans="2:13" x14ac:dyDescent="0.2">
      <c r="B1283" s="7">
        <v>41760</v>
      </c>
      <c r="C1283" s="18">
        <v>6.5000000000000002E-2</v>
      </c>
      <c r="D1283" s="6">
        <f t="shared" si="50"/>
        <v>735.69600000000003</v>
      </c>
      <c r="E1283" s="6">
        <f t="shared" si="50"/>
        <v>275.74560000000002</v>
      </c>
      <c r="F1283" s="6">
        <f t="shared" si="50"/>
        <v>573.9552000000001</v>
      </c>
      <c r="G1283" s="6">
        <f t="shared" ref="F1283:M1314" si="51">$C1283*G$5*24*3600/100</f>
        <v>882.27359999999999</v>
      </c>
      <c r="H1283" s="6">
        <f t="shared" si="51"/>
        <v>595.85760000000005</v>
      </c>
      <c r="I1283" s="6">
        <f t="shared" si="51"/>
        <v>1403.4384</v>
      </c>
      <c r="J1283" s="6">
        <f t="shared" si="51"/>
        <v>411.09120000000007</v>
      </c>
      <c r="K1283" s="6">
        <f t="shared" si="51"/>
        <v>142.0848</v>
      </c>
      <c r="L1283" s="6">
        <f t="shared" si="51"/>
        <v>173.53440000000003</v>
      </c>
      <c r="M1283" s="8">
        <f t="shared" si="51"/>
        <v>423.44640000000004</v>
      </c>
    </row>
    <row r="1284" spans="2:13" x14ac:dyDescent="0.2">
      <c r="B1284" s="7">
        <v>41761</v>
      </c>
      <c r="C1284" s="18">
        <v>5.8999999999999997E-2</v>
      </c>
      <c r="D1284" s="6">
        <f t="shared" ref="D1284:M1334" si="52">$C1284*D$5*24*3600/100</f>
        <v>667.78559999999993</v>
      </c>
      <c r="E1284" s="6">
        <f t="shared" si="52"/>
        <v>250.29216</v>
      </c>
      <c r="F1284" s="6">
        <f t="shared" si="51"/>
        <v>520.97471999999993</v>
      </c>
      <c r="G1284" s="6">
        <f t="shared" si="51"/>
        <v>800.83295999999984</v>
      </c>
      <c r="H1284" s="6">
        <f t="shared" si="51"/>
        <v>540.85536000000002</v>
      </c>
      <c r="I1284" s="6">
        <f t="shared" si="51"/>
        <v>1273.8902399999997</v>
      </c>
      <c r="J1284" s="6">
        <f t="shared" si="51"/>
        <v>373.14431999999999</v>
      </c>
      <c r="K1284" s="6">
        <f t="shared" si="51"/>
        <v>128.96927999999997</v>
      </c>
      <c r="L1284" s="6">
        <f t="shared" si="51"/>
        <v>157.51583999999997</v>
      </c>
      <c r="M1284" s="8">
        <f t="shared" si="51"/>
        <v>384.35903999999994</v>
      </c>
    </row>
    <row r="1285" spans="2:13" x14ac:dyDescent="0.2">
      <c r="B1285" s="7">
        <v>41762</v>
      </c>
      <c r="C1285" s="18">
        <v>0.222</v>
      </c>
      <c r="D1285" s="6">
        <f t="shared" si="52"/>
        <v>2512.6847999999995</v>
      </c>
      <c r="E1285" s="6">
        <f t="shared" si="52"/>
        <v>941.77728000000002</v>
      </c>
      <c r="F1285" s="6">
        <f t="shared" si="51"/>
        <v>1960.2777599999999</v>
      </c>
      <c r="G1285" s="6">
        <f t="shared" si="51"/>
        <v>3013.30368</v>
      </c>
      <c r="H1285" s="6">
        <f t="shared" si="51"/>
        <v>2035.0828799999999</v>
      </c>
      <c r="I1285" s="6">
        <f t="shared" si="51"/>
        <v>4793.2819199999994</v>
      </c>
      <c r="J1285" s="6">
        <f t="shared" si="51"/>
        <v>1404.0345600000001</v>
      </c>
      <c r="K1285" s="6">
        <f t="shared" si="51"/>
        <v>485.27423999999996</v>
      </c>
      <c r="L1285" s="6">
        <f t="shared" si="51"/>
        <v>592.68672000000004</v>
      </c>
      <c r="M1285" s="8">
        <f t="shared" si="51"/>
        <v>1446.2323199999998</v>
      </c>
    </row>
    <row r="1286" spans="2:13" x14ac:dyDescent="0.2">
      <c r="B1286" s="7">
        <v>41763</v>
      </c>
      <c r="C1286" s="18">
        <v>0.222</v>
      </c>
      <c r="D1286" s="6">
        <f t="shared" si="52"/>
        <v>2512.6847999999995</v>
      </c>
      <c r="E1286" s="6">
        <f t="shared" si="52"/>
        <v>941.77728000000002</v>
      </c>
      <c r="F1286" s="6">
        <f t="shared" si="51"/>
        <v>1960.2777599999999</v>
      </c>
      <c r="G1286" s="6">
        <f t="shared" si="51"/>
        <v>3013.30368</v>
      </c>
      <c r="H1286" s="6">
        <f t="shared" si="51"/>
        <v>2035.0828799999999</v>
      </c>
      <c r="I1286" s="6">
        <f t="shared" si="51"/>
        <v>4793.2819199999994</v>
      </c>
      <c r="J1286" s="6">
        <f t="shared" si="51"/>
        <v>1404.0345600000001</v>
      </c>
      <c r="K1286" s="6">
        <f t="shared" si="51"/>
        <v>485.27423999999996</v>
      </c>
      <c r="L1286" s="6">
        <f t="shared" si="51"/>
        <v>592.68672000000004</v>
      </c>
      <c r="M1286" s="8">
        <f t="shared" si="51"/>
        <v>1446.2323199999998</v>
      </c>
    </row>
    <row r="1287" spans="2:13" x14ac:dyDescent="0.2">
      <c r="B1287" s="7">
        <v>41764</v>
      </c>
      <c r="C1287" s="18">
        <v>0.13700000000000001</v>
      </c>
      <c r="D1287" s="6">
        <f t="shared" si="52"/>
        <v>1550.6208000000001</v>
      </c>
      <c r="E1287" s="6">
        <f t="shared" si="52"/>
        <v>581.18688000000009</v>
      </c>
      <c r="F1287" s="6">
        <f t="shared" si="51"/>
        <v>1209.7209600000001</v>
      </c>
      <c r="G1287" s="6">
        <f t="shared" si="51"/>
        <v>1859.5612800000004</v>
      </c>
      <c r="H1287" s="6">
        <f t="shared" si="51"/>
        <v>1255.8844799999999</v>
      </c>
      <c r="I1287" s="6">
        <f t="shared" si="51"/>
        <v>2958.0163200000006</v>
      </c>
      <c r="J1287" s="6">
        <f t="shared" si="51"/>
        <v>866.45376000000022</v>
      </c>
      <c r="K1287" s="6">
        <f t="shared" si="51"/>
        <v>299.47103999999996</v>
      </c>
      <c r="L1287" s="6">
        <f t="shared" si="51"/>
        <v>365.75712000000004</v>
      </c>
      <c r="M1287" s="8">
        <f t="shared" si="51"/>
        <v>892.49471999999992</v>
      </c>
    </row>
    <row r="1288" spans="2:13" x14ac:dyDescent="0.2">
      <c r="B1288" s="7">
        <v>41765</v>
      </c>
      <c r="C1288" s="18">
        <v>2.5999999999999999E-2</v>
      </c>
      <c r="D1288" s="6">
        <f t="shared" si="52"/>
        <v>294.27839999999998</v>
      </c>
      <c r="E1288" s="6">
        <f t="shared" si="52"/>
        <v>110.29824000000001</v>
      </c>
      <c r="F1288" s="6">
        <f t="shared" si="51"/>
        <v>229.58208000000002</v>
      </c>
      <c r="G1288" s="6">
        <f t="shared" si="51"/>
        <v>352.90943999999996</v>
      </c>
      <c r="H1288" s="6">
        <f t="shared" si="51"/>
        <v>238.34304</v>
      </c>
      <c r="I1288" s="6">
        <f t="shared" si="51"/>
        <v>561.37536</v>
      </c>
      <c r="J1288" s="6">
        <f t="shared" si="51"/>
        <v>164.43647999999996</v>
      </c>
      <c r="K1288" s="6">
        <f t="shared" si="51"/>
        <v>56.833919999999992</v>
      </c>
      <c r="L1288" s="6">
        <f t="shared" si="51"/>
        <v>69.413759999999996</v>
      </c>
      <c r="M1288" s="8">
        <f t="shared" si="51"/>
        <v>169.37855999999999</v>
      </c>
    </row>
    <row r="1289" spans="2:13" x14ac:dyDescent="0.2">
      <c r="B1289" s="7">
        <v>41766</v>
      </c>
      <c r="C1289" s="18">
        <v>0.13100000000000001</v>
      </c>
      <c r="D1289" s="6">
        <f t="shared" si="52"/>
        <v>1482.7104000000002</v>
      </c>
      <c r="E1289" s="6">
        <f t="shared" si="52"/>
        <v>555.73344000000009</v>
      </c>
      <c r="F1289" s="6">
        <f t="shared" si="51"/>
        <v>1156.7404800000002</v>
      </c>
      <c r="G1289" s="6">
        <f t="shared" si="51"/>
        <v>1778.1206400000003</v>
      </c>
      <c r="H1289" s="6">
        <f t="shared" si="51"/>
        <v>1200.8822399999999</v>
      </c>
      <c r="I1289" s="6">
        <f t="shared" si="51"/>
        <v>2828.4681599999999</v>
      </c>
      <c r="J1289" s="6">
        <f t="shared" si="51"/>
        <v>828.50688000000014</v>
      </c>
      <c r="K1289" s="6">
        <f t="shared" si="51"/>
        <v>286.35552000000001</v>
      </c>
      <c r="L1289" s="6">
        <f t="shared" si="51"/>
        <v>349.73856000000001</v>
      </c>
      <c r="M1289" s="8">
        <f t="shared" si="51"/>
        <v>853.40736000000004</v>
      </c>
    </row>
    <row r="1290" spans="2:13" x14ac:dyDescent="0.2">
      <c r="B1290" s="7">
        <v>41767</v>
      </c>
      <c r="C1290" s="18">
        <v>0.11799999999999999</v>
      </c>
      <c r="D1290" s="6">
        <f t="shared" si="52"/>
        <v>1335.5711999999999</v>
      </c>
      <c r="E1290" s="6">
        <f t="shared" si="52"/>
        <v>500.58431999999999</v>
      </c>
      <c r="F1290" s="6">
        <f t="shared" si="51"/>
        <v>1041.9494399999999</v>
      </c>
      <c r="G1290" s="6">
        <f t="shared" si="51"/>
        <v>1601.6659199999997</v>
      </c>
      <c r="H1290" s="6">
        <f t="shared" si="51"/>
        <v>1081.71072</v>
      </c>
      <c r="I1290" s="6">
        <f t="shared" si="51"/>
        <v>2547.7804799999994</v>
      </c>
      <c r="J1290" s="6">
        <f t="shared" si="51"/>
        <v>746.28863999999999</v>
      </c>
      <c r="K1290" s="6">
        <f t="shared" si="51"/>
        <v>257.93855999999994</v>
      </c>
      <c r="L1290" s="6">
        <f t="shared" si="51"/>
        <v>315.03167999999994</v>
      </c>
      <c r="M1290" s="8">
        <f t="shared" si="51"/>
        <v>768.71807999999987</v>
      </c>
    </row>
    <row r="1291" spans="2:13" x14ac:dyDescent="0.2">
      <c r="B1291" s="7">
        <v>41768</v>
      </c>
      <c r="C1291" s="18">
        <v>3.9E-2</v>
      </c>
      <c r="D1291" s="6">
        <f t="shared" si="52"/>
        <v>441.41759999999999</v>
      </c>
      <c r="E1291" s="6">
        <f t="shared" si="52"/>
        <v>165.44736</v>
      </c>
      <c r="F1291" s="6">
        <f t="shared" si="51"/>
        <v>344.37312000000003</v>
      </c>
      <c r="G1291" s="6">
        <f t="shared" si="51"/>
        <v>529.36416000000008</v>
      </c>
      <c r="H1291" s="6">
        <f t="shared" si="51"/>
        <v>357.51455999999996</v>
      </c>
      <c r="I1291" s="6">
        <f t="shared" si="51"/>
        <v>842.06303999999989</v>
      </c>
      <c r="J1291" s="6">
        <f t="shared" si="51"/>
        <v>246.65472000000003</v>
      </c>
      <c r="K1291" s="6">
        <f t="shared" si="51"/>
        <v>85.250879999999995</v>
      </c>
      <c r="L1291" s="6">
        <f t="shared" si="51"/>
        <v>104.12063999999998</v>
      </c>
      <c r="M1291" s="8">
        <f t="shared" si="51"/>
        <v>254.06783999999999</v>
      </c>
    </row>
    <row r="1292" spans="2:13" x14ac:dyDescent="0.2">
      <c r="B1292" s="7">
        <v>41769</v>
      </c>
      <c r="C1292" s="18">
        <v>6.8540000000000001</v>
      </c>
      <c r="D1292" s="6">
        <f t="shared" si="52"/>
        <v>77576.313600000009</v>
      </c>
      <c r="E1292" s="6">
        <f t="shared" si="52"/>
        <v>29076.312959999996</v>
      </c>
      <c r="F1292" s="6">
        <f t="shared" si="51"/>
        <v>60521.368320000001</v>
      </c>
      <c r="G1292" s="6">
        <f t="shared" si="51"/>
        <v>93032.357760000028</v>
      </c>
      <c r="H1292" s="6">
        <f t="shared" si="51"/>
        <v>62830.892160000003</v>
      </c>
      <c r="I1292" s="6">
        <f t="shared" si="51"/>
        <v>147987.18143999999</v>
      </c>
      <c r="J1292" s="6">
        <f t="shared" si="51"/>
        <v>43347.985919999999</v>
      </c>
      <c r="K1292" s="6">
        <f t="shared" si="51"/>
        <v>14982.295679999997</v>
      </c>
      <c r="L1292" s="6">
        <f t="shared" si="51"/>
        <v>18298.535039999999</v>
      </c>
      <c r="M1292" s="8">
        <f t="shared" si="51"/>
        <v>44650.794240000003</v>
      </c>
    </row>
    <row r="1293" spans="2:13" x14ac:dyDescent="0.2">
      <c r="B1293" s="7">
        <v>41770</v>
      </c>
      <c r="C1293" s="18">
        <v>8.33</v>
      </c>
      <c r="D1293" s="6">
        <f t="shared" si="52"/>
        <v>94282.272000000012</v>
      </c>
      <c r="E1293" s="6">
        <f t="shared" si="52"/>
        <v>35337.859199999999</v>
      </c>
      <c r="F1293" s="6">
        <f t="shared" si="51"/>
        <v>73554.566400000011</v>
      </c>
      <c r="G1293" s="6">
        <f t="shared" si="51"/>
        <v>113066.75520000001</v>
      </c>
      <c r="H1293" s="6">
        <f t="shared" si="51"/>
        <v>76361.443199999994</v>
      </c>
      <c r="I1293" s="6">
        <f t="shared" si="51"/>
        <v>179856.0288</v>
      </c>
      <c r="J1293" s="6">
        <f t="shared" si="51"/>
        <v>52682.91840000001</v>
      </c>
      <c r="K1293" s="6">
        <f t="shared" si="51"/>
        <v>18208.713599999999</v>
      </c>
      <c r="L1293" s="6">
        <f t="shared" si="51"/>
        <v>22239.1008</v>
      </c>
      <c r="M1293" s="8">
        <f t="shared" si="51"/>
        <v>54266.284799999994</v>
      </c>
    </row>
    <row r="1294" spans="2:13" x14ac:dyDescent="0.2">
      <c r="B1294" s="7">
        <v>41771</v>
      </c>
      <c r="C1294" s="18">
        <v>5.9470000000000001</v>
      </c>
      <c r="D1294" s="6">
        <f t="shared" si="52"/>
        <v>67310.524799999999</v>
      </c>
      <c r="E1294" s="6">
        <f t="shared" si="52"/>
        <v>25228.601279999999</v>
      </c>
      <c r="F1294" s="6">
        <f t="shared" si="51"/>
        <v>52512.485760000003</v>
      </c>
      <c r="G1294" s="6">
        <f t="shared" si="51"/>
        <v>80721.247680000015</v>
      </c>
      <c r="H1294" s="6">
        <f t="shared" si="51"/>
        <v>54516.386879999998</v>
      </c>
      <c r="I1294" s="6">
        <f t="shared" si="51"/>
        <v>128403.81791999997</v>
      </c>
      <c r="J1294" s="6">
        <f t="shared" si="51"/>
        <v>37611.682560000008</v>
      </c>
      <c r="K1294" s="6">
        <f t="shared" si="51"/>
        <v>12999.666239999999</v>
      </c>
      <c r="L1294" s="6">
        <f t="shared" si="51"/>
        <v>15877.062719999998</v>
      </c>
      <c r="M1294" s="8">
        <f t="shared" si="51"/>
        <v>38742.088320000003</v>
      </c>
    </row>
    <row r="1295" spans="2:13" x14ac:dyDescent="0.2">
      <c r="B1295" s="7">
        <v>41772</v>
      </c>
      <c r="C1295" s="18">
        <v>4.2169999999999996</v>
      </c>
      <c r="D1295" s="6">
        <f t="shared" si="52"/>
        <v>47729.69279999999</v>
      </c>
      <c r="E1295" s="6">
        <f t="shared" si="52"/>
        <v>17889.526079999996</v>
      </c>
      <c r="F1295" s="6">
        <f t="shared" si="51"/>
        <v>37236.447360000006</v>
      </c>
      <c r="G1295" s="6">
        <f t="shared" si="51"/>
        <v>57239.196479999999</v>
      </c>
      <c r="H1295" s="6">
        <f t="shared" si="51"/>
        <v>38657.407679999997</v>
      </c>
      <c r="I1295" s="6">
        <f t="shared" si="51"/>
        <v>91050.765119999982</v>
      </c>
      <c r="J1295" s="6">
        <f t="shared" si="51"/>
        <v>26670.332160000002</v>
      </c>
      <c r="K1295" s="6">
        <f t="shared" si="51"/>
        <v>9218.0246399999978</v>
      </c>
      <c r="L1295" s="6">
        <f t="shared" si="51"/>
        <v>11258.377919999999</v>
      </c>
      <c r="M1295" s="8">
        <f t="shared" si="51"/>
        <v>27471.899519999995</v>
      </c>
    </row>
    <row r="1296" spans="2:13" x14ac:dyDescent="0.2">
      <c r="B1296" s="7">
        <v>41773</v>
      </c>
      <c r="C1296" s="18">
        <v>3.173</v>
      </c>
      <c r="D1296" s="6">
        <f t="shared" si="52"/>
        <v>35913.283199999998</v>
      </c>
      <c r="E1296" s="6">
        <f t="shared" si="52"/>
        <v>13460.627519999998</v>
      </c>
      <c r="F1296" s="6">
        <f t="shared" si="51"/>
        <v>28017.843840000001</v>
      </c>
      <c r="G1296" s="6">
        <f t="shared" si="51"/>
        <v>43068.525119999998</v>
      </c>
      <c r="H1296" s="6">
        <f t="shared" si="51"/>
        <v>29087.017919999998</v>
      </c>
      <c r="I1296" s="6">
        <f t="shared" si="51"/>
        <v>68509.385279999988</v>
      </c>
      <c r="J1296" s="6">
        <f t="shared" si="51"/>
        <v>20067.57504</v>
      </c>
      <c r="K1296" s="6">
        <f t="shared" si="51"/>
        <v>6935.9241599999996</v>
      </c>
      <c r="L1296" s="6">
        <f t="shared" si="51"/>
        <v>8471.1484799999998</v>
      </c>
      <c r="M1296" s="8">
        <f t="shared" si="51"/>
        <v>20670.698880000004</v>
      </c>
    </row>
    <row r="1297" spans="2:13" x14ac:dyDescent="0.2">
      <c r="B1297" s="7">
        <v>41774</v>
      </c>
      <c r="C1297" s="18">
        <v>2.5259999999999998</v>
      </c>
      <c r="D1297" s="6">
        <f t="shared" si="52"/>
        <v>28590.278399999996</v>
      </c>
      <c r="E1297" s="6">
        <f t="shared" si="52"/>
        <v>10715.89824</v>
      </c>
      <c r="F1297" s="6">
        <f t="shared" si="51"/>
        <v>22304.782080000001</v>
      </c>
      <c r="G1297" s="6">
        <f t="shared" si="51"/>
        <v>34286.509439999994</v>
      </c>
      <c r="H1297" s="6">
        <f t="shared" si="51"/>
        <v>23155.943039999995</v>
      </c>
      <c r="I1297" s="6">
        <f t="shared" si="51"/>
        <v>54539.775359999992</v>
      </c>
      <c r="J1297" s="6">
        <f t="shared" si="51"/>
        <v>15975.636480000001</v>
      </c>
      <c r="K1297" s="6">
        <f t="shared" si="51"/>
        <v>5521.6339199999984</v>
      </c>
      <c r="L1297" s="6">
        <f t="shared" si="51"/>
        <v>6743.8137599999991</v>
      </c>
      <c r="M1297" s="8">
        <f t="shared" si="51"/>
        <v>16455.778559999999</v>
      </c>
    </row>
    <row r="1298" spans="2:13" x14ac:dyDescent="0.2">
      <c r="B1298" s="7">
        <v>41775</v>
      </c>
      <c r="C1298" s="18">
        <v>1.919</v>
      </c>
      <c r="D1298" s="6">
        <f t="shared" si="52"/>
        <v>21720.009600000001</v>
      </c>
      <c r="E1298" s="6">
        <f t="shared" si="52"/>
        <v>8140.8585600000006</v>
      </c>
      <c r="F1298" s="6">
        <f t="shared" si="51"/>
        <v>16944.92352</v>
      </c>
      <c r="G1298" s="6">
        <f t="shared" si="51"/>
        <v>26047.431359999999</v>
      </c>
      <c r="H1298" s="6">
        <f t="shared" si="51"/>
        <v>17591.549759999998</v>
      </c>
      <c r="I1298" s="6">
        <f t="shared" si="51"/>
        <v>41433.819840000004</v>
      </c>
      <c r="J1298" s="6">
        <f t="shared" si="51"/>
        <v>12136.67712</v>
      </c>
      <c r="K1298" s="6">
        <f t="shared" si="51"/>
        <v>4194.7804799999994</v>
      </c>
      <c r="L1298" s="6">
        <f t="shared" si="51"/>
        <v>5123.26944</v>
      </c>
      <c r="M1298" s="8">
        <f t="shared" si="51"/>
        <v>12501.440640000001</v>
      </c>
    </row>
    <row r="1299" spans="2:13" x14ac:dyDescent="0.2">
      <c r="B1299" s="7">
        <v>41776</v>
      </c>
      <c r="C1299" s="18">
        <v>1.5209999999999999</v>
      </c>
      <c r="D1299" s="6">
        <f t="shared" si="52"/>
        <v>17215.286399999997</v>
      </c>
      <c r="E1299" s="6">
        <f t="shared" si="52"/>
        <v>6452.4470399999991</v>
      </c>
      <c r="F1299" s="6">
        <f t="shared" si="51"/>
        <v>13430.55168</v>
      </c>
      <c r="G1299" s="6">
        <f t="shared" si="51"/>
        <v>20645.202240000002</v>
      </c>
      <c r="H1299" s="6">
        <f t="shared" si="51"/>
        <v>13943.067839999998</v>
      </c>
      <c r="I1299" s="6">
        <f t="shared" si="51"/>
        <v>32840.458559999999</v>
      </c>
      <c r="J1299" s="6">
        <f t="shared" si="51"/>
        <v>9619.5340800000013</v>
      </c>
      <c r="K1299" s="6">
        <f t="shared" si="51"/>
        <v>3324.7843199999998</v>
      </c>
      <c r="L1299" s="6">
        <f t="shared" si="51"/>
        <v>4060.70496</v>
      </c>
      <c r="M1299" s="8">
        <f t="shared" si="51"/>
        <v>9908.6457599999994</v>
      </c>
    </row>
    <row r="1300" spans="2:13" x14ac:dyDescent="0.2">
      <c r="B1300" s="7">
        <v>41777</v>
      </c>
      <c r="C1300" s="18">
        <v>1.2989999999999999</v>
      </c>
      <c r="D1300" s="6">
        <f t="shared" si="52"/>
        <v>14702.6016</v>
      </c>
      <c r="E1300" s="6">
        <f t="shared" si="52"/>
        <v>5510.6697600000007</v>
      </c>
      <c r="F1300" s="6">
        <f t="shared" si="51"/>
        <v>11470.273920000001</v>
      </c>
      <c r="G1300" s="6">
        <f t="shared" si="51"/>
        <v>17631.898559999998</v>
      </c>
      <c r="H1300" s="6">
        <f t="shared" si="51"/>
        <v>11907.984959999998</v>
      </c>
      <c r="I1300" s="6">
        <f t="shared" si="51"/>
        <v>28047.176640000005</v>
      </c>
      <c r="J1300" s="6">
        <f t="shared" si="51"/>
        <v>8215.4995200000012</v>
      </c>
      <c r="K1300" s="6">
        <f t="shared" si="51"/>
        <v>2839.5100799999996</v>
      </c>
      <c r="L1300" s="6">
        <f t="shared" si="51"/>
        <v>3468.018239999999</v>
      </c>
      <c r="M1300" s="8">
        <f t="shared" si="51"/>
        <v>8462.4134399999984</v>
      </c>
    </row>
    <row r="1301" spans="2:13" x14ac:dyDescent="0.2">
      <c r="B1301" s="7">
        <v>41778</v>
      </c>
      <c r="C1301" s="18">
        <v>1.012</v>
      </c>
      <c r="D1301" s="6">
        <f t="shared" si="52"/>
        <v>11454.220800000001</v>
      </c>
      <c r="E1301" s="6">
        <f t="shared" si="52"/>
        <v>4293.1468799999993</v>
      </c>
      <c r="F1301" s="6">
        <f t="shared" si="51"/>
        <v>8936.0409600000003</v>
      </c>
      <c r="G1301" s="6">
        <f t="shared" si="51"/>
        <v>13736.32128</v>
      </c>
      <c r="H1301" s="6">
        <f t="shared" si="51"/>
        <v>9277.0444800000005</v>
      </c>
      <c r="I1301" s="6">
        <f t="shared" si="51"/>
        <v>21850.456320000001</v>
      </c>
      <c r="J1301" s="6">
        <f t="shared" si="51"/>
        <v>6400.3737600000004</v>
      </c>
      <c r="K1301" s="6">
        <f t="shared" si="51"/>
        <v>2212.1510399999997</v>
      </c>
      <c r="L1301" s="6">
        <f t="shared" si="51"/>
        <v>2701.7971200000002</v>
      </c>
      <c r="M1301" s="8">
        <f t="shared" si="51"/>
        <v>6592.7347200000004</v>
      </c>
    </row>
    <row r="1302" spans="2:13" x14ac:dyDescent="0.2">
      <c r="B1302" s="7">
        <v>41779</v>
      </c>
      <c r="C1302" s="18">
        <v>0.72499999999999998</v>
      </c>
      <c r="D1302" s="6">
        <f t="shared" si="52"/>
        <v>8205.8399999999983</v>
      </c>
      <c r="E1302" s="6">
        <f t="shared" si="52"/>
        <v>3075.6239999999998</v>
      </c>
      <c r="F1302" s="6">
        <f t="shared" si="51"/>
        <v>6401.8080000000009</v>
      </c>
      <c r="G1302" s="6">
        <f t="shared" si="51"/>
        <v>9840.7440000000006</v>
      </c>
      <c r="H1302" s="6">
        <f t="shared" si="51"/>
        <v>6646.1039999999994</v>
      </c>
      <c r="I1302" s="6">
        <f t="shared" si="51"/>
        <v>15653.735999999997</v>
      </c>
      <c r="J1302" s="6">
        <f t="shared" si="51"/>
        <v>4585.2480000000005</v>
      </c>
      <c r="K1302" s="6">
        <f t="shared" si="51"/>
        <v>1584.7919999999999</v>
      </c>
      <c r="L1302" s="6">
        <f t="shared" si="51"/>
        <v>1935.5759999999998</v>
      </c>
      <c r="M1302" s="8">
        <f t="shared" si="51"/>
        <v>4723.0559999999996</v>
      </c>
    </row>
    <row r="1303" spans="2:13" x14ac:dyDescent="0.2">
      <c r="B1303" s="7">
        <v>41780</v>
      </c>
      <c r="C1303" s="18">
        <v>0.496</v>
      </c>
      <c r="D1303" s="6">
        <f t="shared" si="52"/>
        <v>5613.9264000000003</v>
      </c>
      <c r="E1303" s="6">
        <f t="shared" si="52"/>
        <v>2104.1510400000002</v>
      </c>
      <c r="F1303" s="6">
        <f t="shared" si="51"/>
        <v>4379.7196800000002</v>
      </c>
      <c r="G1303" s="6">
        <f t="shared" si="51"/>
        <v>6732.4262400000007</v>
      </c>
      <c r="H1303" s="6">
        <f t="shared" si="51"/>
        <v>4546.8518399999994</v>
      </c>
      <c r="I1303" s="6">
        <f t="shared" si="51"/>
        <v>10709.314560000001</v>
      </c>
      <c r="J1303" s="6">
        <f t="shared" si="51"/>
        <v>3136.9420800000003</v>
      </c>
      <c r="K1303" s="6">
        <f t="shared" si="51"/>
        <v>1084.21632</v>
      </c>
      <c r="L1303" s="6">
        <f t="shared" si="51"/>
        <v>1324.2009600000001</v>
      </c>
      <c r="M1303" s="8">
        <f t="shared" si="51"/>
        <v>3231.2217599999999</v>
      </c>
    </row>
    <row r="1304" spans="2:13" x14ac:dyDescent="0.2">
      <c r="B1304" s="7">
        <v>41781</v>
      </c>
      <c r="C1304" s="18">
        <v>0.32600000000000001</v>
      </c>
      <c r="D1304" s="6">
        <f t="shared" si="52"/>
        <v>3689.7983999999997</v>
      </c>
      <c r="E1304" s="6">
        <f t="shared" si="52"/>
        <v>1382.9702400000001</v>
      </c>
      <c r="F1304" s="6">
        <f t="shared" si="51"/>
        <v>2878.60608</v>
      </c>
      <c r="G1304" s="6">
        <f t="shared" si="51"/>
        <v>4424.9414400000005</v>
      </c>
      <c r="H1304" s="6">
        <f t="shared" si="51"/>
        <v>2988.4550400000003</v>
      </c>
      <c r="I1304" s="6">
        <f t="shared" si="51"/>
        <v>7038.7833599999985</v>
      </c>
      <c r="J1304" s="6">
        <f t="shared" si="51"/>
        <v>2061.7804799999999</v>
      </c>
      <c r="K1304" s="6">
        <f t="shared" si="51"/>
        <v>712.60991999999999</v>
      </c>
      <c r="L1304" s="6">
        <f t="shared" si="51"/>
        <v>870.34175999999991</v>
      </c>
      <c r="M1304" s="8">
        <f t="shared" si="51"/>
        <v>2123.74656</v>
      </c>
    </row>
    <row r="1305" spans="2:13" x14ac:dyDescent="0.2">
      <c r="B1305" s="7">
        <v>41782</v>
      </c>
      <c r="C1305" s="18">
        <v>0.20200000000000001</v>
      </c>
      <c r="D1305" s="6">
        <f t="shared" si="52"/>
        <v>2286.3167999999996</v>
      </c>
      <c r="E1305" s="6">
        <f t="shared" si="52"/>
        <v>856.93248000000006</v>
      </c>
      <c r="F1305" s="6">
        <f t="shared" si="51"/>
        <v>1783.6761600000004</v>
      </c>
      <c r="G1305" s="6">
        <f t="shared" si="51"/>
        <v>2741.8348800000008</v>
      </c>
      <c r="H1305" s="6">
        <f t="shared" si="51"/>
        <v>1851.7420800000002</v>
      </c>
      <c r="I1305" s="6">
        <f t="shared" si="51"/>
        <v>4361.4547199999997</v>
      </c>
      <c r="J1305" s="6">
        <f t="shared" si="51"/>
        <v>1277.5449600000002</v>
      </c>
      <c r="K1305" s="6">
        <f t="shared" si="51"/>
        <v>441.55583999999993</v>
      </c>
      <c r="L1305" s="6">
        <f t="shared" si="51"/>
        <v>539.29151999999999</v>
      </c>
      <c r="M1305" s="8">
        <f t="shared" si="51"/>
        <v>1315.9411200000002</v>
      </c>
    </row>
    <row r="1306" spans="2:13" x14ac:dyDescent="0.2">
      <c r="B1306" s="7">
        <v>41783</v>
      </c>
      <c r="C1306" s="18">
        <v>0.11799999999999999</v>
      </c>
      <c r="D1306" s="6">
        <f t="shared" si="52"/>
        <v>1335.5711999999999</v>
      </c>
      <c r="E1306" s="6">
        <f t="shared" si="52"/>
        <v>500.58431999999999</v>
      </c>
      <c r="F1306" s="6">
        <f t="shared" si="51"/>
        <v>1041.9494399999999</v>
      </c>
      <c r="G1306" s="6">
        <f t="shared" si="51"/>
        <v>1601.6659199999997</v>
      </c>
      <c r="H1306" s="6">
        <f t="shared" si="51"/>
        <v>1081.71072</v>
      </c>
      <c r="I1306" s="6">
        <f t="shared" si="51"/>
        <v>2547.7804799999994</v>
      </c>
      <c r="J1306" s="6">
        <f t="shared" si="51"/>
        <v>746.28863999999999</v>
      </c>
      <c r="K1306" s="6">
        <f t="shared" si="51"/>
        <v>257.93855999999994</v>
      </c>
      <c r="L1306" s="6">
        <f t="shared" si="51"/>
        <v>315.03167999999994</v>
      </c>
      <c r="M1306" s="8">
        <f t="shared" si="51"/>
        <v>768.71807999999987</v>
      </c>
    </row>
    <row r="1307" spans="2:13" x14ac:dyDescent="0.2">
      <c r="B1307" s="7">
        <v>41784</v>
      </c>
      <c r="C1307" s="18">
        <v>7.8E-2</v>
      </c>
      <c r="D1307" s="6">
        <f t="shared" si="52"/>
        <v>882.83519999999999</v>
      </c>
      <c r="E1307" s="6">
        <f t="shared" si="52"/>
        <v>330.89472000000001</v>
      </c>
      <c r="F1307" s="6">
        <f t="shared" si="51"/>
        <v>688.74624000000006</v>
      </c>
      <c r="G1307" s="6">
        <f t="shared" si="51"/>
        <v>1058.7283200000002</v>
      </c>
      <c r="H1307" s="6">
        <f t="shared" si="51"/>
        <v>715.02911999999992</v>
      </c>
      <c r="I1307" s="6">
        <f t="shared" si="51"/>
        <v>1684.1260799999998</v>
      </c>
      <c r="J1307" s="6">
        <f t="shared" si="51"/>
        <v>493.30944000000005</v>
      </c>
      <c r="K1307" s="6">
        <f t="shared" si="51"/>
        <v>170.50175999999999</v>
      </c>
      <c r="L1307" s="6">
        <f t="shared" si="51"/>
        <v>208.24127999999996</v>
      </c>
      <c r="M1307" s="8">
        <f t="shared" si="51"/>
        <v>508.13567999999998</v>
      </c>
    </row>
    <row r="1308" spans="2:13" x14ac:dyDescent="0.2">
      <c r="B1308" s="7">
        <v>41785</v>
      </c>
      <c r="C1308" s="18">
        <v>7.1999999999999995E-2</v>
      </c>
      <c r="D1308" s="6">
        <f t="shared" si="52"/>
        <v>814.9248</v>
      </c>
      <c r="E1308" s="6">
        <f t="shared" si="52"/>
        <v>305.44127999999995</v>
      </c>
      <c r="F1308" s="6">
        <f t="shared" si="51"/>
        <v>635.76575999999989</v>
      </c>
      <c r="G1308" s="6">
        <f t="shared" si="51"/>
        <v>977.2876799999998</v>
      </c>
      <c r="H1308" s="6">
        <f t="shared" si="51"/>
        <v>660.02687999999989</v>
      </c>
      <c r="I1308" s="6">
        <f t="shared" si="51"/>
        <v>1554.5779199999999</v>
      </c>
      <c r="J1308" s="6">
        <f t="shared" si="51"/>
        <v>455.36255999999992</v>
      </c>
      <c r="K1308" s="6">
        <f t="shared" si="51"/>
        <v>157.38623999999996</v>
      </c>
      <c r="L1308" s="6">
        <f t="shared" si="51"/>
        <v>192.22271999999998</v>
      </c>
      <c r="M1308" s="8">
        <f t="shared" si="51"/>
        <v>469.04831999999993</v>
      </c>
    </row>
    <row r="1309" spans="2:13" x14ac:dyDescent="0.2">
      <c r="B1309" s="7">
        <v>41786</v>
      </c>
      <c r="C1309" s="18">
        <v>0.13700000000000001</v>
      </c>
      <c r="D1309" s="6">
        <f t="shared" si="52"/>
        <v>1550.6208000000001</v>
      </c>
      <c r="E1309" s="6">
        <f t="shared" si="52"/>
        <v>581.18688000000009</v>
      </c>
      <c r="F1309" s="6">
        <f t="shared" si="51"/>
        <v>1209.7209600000001</v>
      </c>
      <c r="G1309" s="6">
        <f t="shared" si="51"/>
        <v>1859.5612800000004</v>
      </c>
      <c r="H1309" s="6">
        <f t="shared" si="51"/>
        <v>1255.8844799999999</v>
      </c>
      <c r="I1309" s="6">
        <f t="shared" si="51"/>
        <v>2958.0163200000006</v>
      </c>
      <c r="J1309" s="6">
        <f t="shared" si="51"/>
        <v>866.45376000000022</v>
      </c>
      <c r="K1309" s="6">
        <f t="shared" si="51"/>
        <v>299.47103999999996</v>
      </c>
      <c r="L1309" s="6">
        <f t="shared" si="51"/>
        <v>365.75712000000004</v>
      </c>
      <c r="M1309" s="8">
        <f t="shared" si="51"/>
        <v>892.49471999999992</v>
      </c>
    </row>
    <row r="1310" spans="2:13" x14ac:dyDescent="0.2">
      <c r="B1310" s="7">
        <v>41787</v>
      </c>
      <c r="C1310" s="18">
        <v>0.248</v>
      </c>
      <c r="D1310" s="6">
        <f t="shared" si="52"/>
        <v>2806.9632000000001</v>
      </c>
      <c r="E1310" s="6">
        <f t="shared" si="52"/>
        <v>1052.0755200000001</v>
      </c>
      <c r="F1310" s="6">
        <f t="shared" si="51"/>
        <v>2189.8598400000001</v>
      </c>
      <c r="G1310" s="6">
        <f t="shared" si="51"/>
        <v>3366.2131200000003</v>
      </c>
      <c r="H1310" s="6">
        <f t="shared" si="51"/>
        <v>2273.4259199999997</v>
      </c>
      <c r="I1310" s="6">
        <f t="shared" si="51"/>
        <v>5354.6572800000004</v>
      </c>
      <c r="J1310" s="6">
        <f t="shared" si="51"/>
        <v>1568.4710400000001</v>
      </c>
      <c r="K1310" s="6">
        <f t="shared" si="51"/>
        <v>542.10816</v>
      </c>
      <c r="L1310" s="6">
        <f t="shared" si="51"/>
        <v>662.10048000000006</v>
      </c>
      <c r="M1310" s="8">
        <f t="shared" si="51"/>
        <v>1615.61088</v>
      </c>
    </row>
    <row r="1311" spans="2:13" x14ac:dyDescent="0.2">
      <c r="B1311" s="7">
        <v>41788</v>
      </c>
      <c r="C1311" s="18">
        <v>1.6519999999999999</v>
      </c>
      <c r="D1311" s="6">
        <f t="shared" si="52"/>
        <v>18697.996799999997</v>
      </c>
      <c r="E1311" s="6">
        <f t="shared" si="52"/>
        <v>7008.1804799999991</v>
      </c>
      <c r="F1311" s="6">
        <f t="shared" si="51"/>
        <v>14587.292160000001</v>
      </c>
      <c r="G1311" s="6">
        <f t="shared" si="51"/>
        <v>22423.322879999996</v>
      </c>
      <c r="H1311" s="6">
        <f t="shared" si="51"/>
        <v>15143.950079999997</v>
      </c>
      <c r="I1311" s="6">
        <f t="shared" si="51"/>
        <v>35668.926719999996</v>
      </c>
      <c r="J1311" s="6">
        <f t="shared" si="51"/>
        <v>10448.040959999998</v>
      </c>
      <c r="K1311" s="6">
        <f t="shared" si="51"/>
        <v>3611.1398399999998</v>
      </c>
      <c r="L1311" s="6">
        <f t="shared" si="51"/>
        <v>4410.4435199999998</v>
      </c>
      <c r="M1311" s="8">
        <f t="shared" si="51"/>
        <v>10762.053119999999</v>
      </c>
    </row>
    <row r="1312" spans="2:13" x14ac:dyDescent="0.2">
      <c r="B1312" s="7">
        <v>41789</v>
      </c>
      <c r="C1312" s="18">
        <v>3.9889999999999999</v>
      </c>
      <c r="D1312" s="6">
        <f t="shared" si="52"/>
        <v>45149.097600000001</v>
      </c>
      <c r="E1312" s="6">
        <f t="shared" si="52"/>
        <v>16922.29536</v>
      </c>
      <c r="F1312" s="6">
        <f t="shared" si="51"/>
        <v>35223.189120000003</v>
      </c>
      <c r="G1312" s="6">
        <f t="shared" si="51"/>
        <v>54144.452160000001</v>
      </c>
      <c r="H1312" s="6">
        <f t="shared" si="51"/>
        <v>36567.322559999993</v>
      </c>
      <c r="I1312" s="6">
        <f t="shared" si="51"/>
        <v>86127.935039999982</v>
      </c>
      <c r="J1312" s="6">
        <f t="shared" si="51"/>
        <v>25228.350720000002</v>
      </c>
      <c r="K1312" s="6">
        <f t="shared" si="51"/>
        <v>8719.6348799999996</v>
      </c>
      <c r="L1312" s="6">
        <f t="shared" si="51"/>
        <v>10649.672639999999</v>
      </c>
      <c r="M1312" s="8">
        <f t="shared" si="51"/>
        <v>25986.579839999999</v>
      </c>
    </row>
    <row r="1313" spans="2:13" x14ac:dyDescent="0.2">
      <c r="B1313" s="7">
        <v>41790</v>
      </c>
      <c r="C1313" s="18">
        <v>3.91</v>
      </c>
      <c r="D1313" s="6">
        <f t="shared" si="52"/>
        <v>44254.944000000003</v>
      </c>
      <c r="E1313" s="6">
        <f t="shared" si="52"/>
        <v>16587.1584</v>
      </c>
      <c r="F1313" s="6">
        <f t="shared" si="51"/>
        <v>34525.612800000003</v>
      </c>
      <c r="G1313" s="6">
        <f t="shared" si="51"/>
        <v>53072.150399999999</v>
      </c>
      <c r="H1313" s="6">
        <f t="shared" si="51"/>
        <v>35843.126400000001</v>
      </c>
      <c r="I1313" s="6">
        <f t="shared" si="51"/>
        <v>84422.217600000004</v>
      </c>
      <c r="J1313" s="6">
        <f t="shared" si="51"/>
        <v>24728.716800000002</v>
      </c>
      <c r="K1313" s="6">
        <f t="shared" si="51"/>
        <v>8546.9471999999987</v>
      </c>
      <c r="L1313" s="6">
        <f t="shared" si="51"/>
        <v>10438.7616</v>
      </c>
      <c r="M1313" s="8">
        <f t="shared" si="51"/>
        <v>25471.929599999999</v>
      </c>
    </row>
    <row r="1314" spans="2:13" x14ac:dyDescent="0.2">
      <c r="B1314" s="7">
        <v>41791</v>
      </c>
      <c r="C1314" s="18">
        <v>1.96</v>
      </c>
      <c r="D1314" s="6">
        <f t="shared" si="52"/>
        <v>22184.063999999998</v>
      </c>
      <c r="E1314" s="6">
        <f t="shared" si="52"/>
        <v>8314.7903999999999</v>
      </c>
      <c r="F1314" s="6">
        <f t="shared" si="51"/>
        <v>17306.9568</v>
      </c>
      <c r="G1314" s="6">
        <f t="shared" si="51"/>
        <v>26603.942400000004</v>
      </c>
      <c r="H1314" s="6">
        <f t="shared" si="51"/>
        <v>17967.398399999998</v>
      </c>
      <c r="I1314" s="6">
        <f t="shared" si="51"/>
        <v>42319.065599999994</v>
      </c>
      <c r="J1314" s="6">
        <f t="shared" si="51"/>
        <v>12395.980800000001</v>
      </c>
      <c r="K1314" s="6">
        <f t="shared" si="51"/>
        <v>4284.4031999999988</v>
      </c>
      <c r="L1314" s="6">
        <f t="shared" si="51"/>
        <v>5232.7296000000006</v>
      </c>
      <c r="M1314" s="8">
        <f t="shared" si="51"/>
        <v>12768.5376</v>
      </c>
    </row>
    <row r="1315" spans="2:13" x14ac:dyDescent="0.2">
      <c r="B1315" s="7">
        <v>41792</v>
      </c>
      <c r="C1315" s="18">
        <v>3.5659999999999998</v>
      </c>
      <c r="D1315" s="6">
        <f t="shared" si="52"/>
        <v>40361.414400000001</v>
      </c>
      <c r="E1315" s="6">
        <f t="shared" si="52"/>
        <v>15127.827839999998</v>
      </c>
      <c r="F1315" s="6">
        <f t="shared" si="52"/>
        <v>31488.065279999999</v>
      </c>
      <c r="G1315" s="6">
        <f t="shared" si="52"/>
        <v>48402.887040000001</v>
      </c>
      <c r="H1315" s="6">
        <f t="shared" si="52"/>
        <v>32689.664639999995</v>
      </c>
      <c r="I1315" s="6">
        <f t="shared" si="52"/>
        <v>76994.789759999985</v>
      </c>
      <c r="J1315" s="6">
        <f t="shared" si="52"/>
        <v>22553.095679999999</v>
      </c>
      <c r="K1315" s="6">
        <f t="shared" si="52"/>
        <v>7794.9907199999989</v>
      </c>
      <c r="L1315" s="6">
        <f t="shared" si="52"/>
        <v>9520.3641599999992</v>
      </c>
      <c r="M1315" s="8">
        <f t="shared" si="52"/>
        <v>23230.920959999996</v>
      </c>
    </row>
    <row r="1316" spans="2:13" x14ac:dyDescent="0.2">
      <c r="B1316" s="7">
        <v>41793</v>
      </c>
      <c r="C1316" s="18">
        <v>2.2480000000000002</v>
      </c>
      <c r="D1316" s="6">
        <f t="shared" si="52"/>
        <v>25443.763200000001</v>
      </c>
      <c r="E1316" s="6">
        <f t="shared" si="52"/>
        <v>9536.5555200000017</v>
      </c>
      <c r="F1316" s="6">
        <f t="shared" si="52"/>
        <v>19850.019840000008</v>
      </c>
      <c r="G1316" s="6">
        <f t="shared" si="52"/>
        <v>30513.093120000009</v>
      </c>
      <c r="H1316" s="6">
        <f t="shared" si="52"/>
        <v>20607.505920000003</v>
      </c>
      <c r="I1316" s="6">
        <f t="shared" si="52"/>
        <v>48537.377280000001</v>
      </c>
      <c r="J1316" s="6">
        <f t="shared" si="52"/>
        <v>14217.431040000003</v>
      </c>
      <c r="K1316" s="6">
        <f t="shared" si="52"/>
        <v>4913.9481599999999</v>
      </c>
      <c r="L1316" s="6">
        <f t="shared" si="52"/>
        <v>6001.6204799999996</v>
      </c>
      <c r="M1316" s="8">
        <f t="shared" si="52"/>
        <v>14644.730879999999</v>
      </c>
    </row>
    <row r="1317" spans="2:13" x14ac:dyDescent="0.2">
      <c r="B1317" s="7">
        <v>41794</v>
      </c>
      <c r="C1317" s="18">
        <v>5.3449999999999998</v>
      </c>
      <c r="D1317" s="6">
        <f t="shared" si="52"/>
        <v>60496.847999999998</v>
      </c>
      <c r="E1317" s="6">
        <f t="shared" si="52"/>
        <v>22674.772799999999</v>
      </c>
      <c r="F1317" s="6">
        <f t="shared" si="52"/>
        <v>47196.777600000001</v>
      </c>
      <c r="G1317" s="6">
        <f t="shared" si="52"/>
        <v>72550.036800000002</v>
      </c>
      <c r="H1317" s="6">
        <f t="shared" si="52"/>
        <v>48997.828799999996</v>
      </c>
      <c r="I1317" s="6">
        <f t="shared" si="52"/>
        <v>115405.81919999997</v>
      </c>
      <c r="J1317" s="6">
        <f t="shared" si="52"/>
        <v>33804.345600000001</v>
      </c>
      <c r="K1317" s="6">
        <f t="shared" si="52"/>
        <v>11683.742399999997</v>
      </c>
      <c r="L1317" s="6">
        <f t="shared" si="52"/>
        <v>14269.867200000001</v>
      </c>
      <c r="M1317" s="8">
        <f t="shared" si="52"/>
        <v>34820.323199999999</v>
      </c>
    </row>
    <row r="1318" spans="2:13" x14ac:dyDescent="0.2">
      <c r="B1318" s="7">
        <v>41795</v>
      </c>
      <c r="C1318" s="18">
        <v>11.654999999999999</v>
      </c>
      <c r="D1318" s="6">
        <f t="shared" si="52"/>
        <v>131915.95199999999</v>
      </c>
      <c r="E1318" s="6">
        <f t="shared" si="52"/>
        <v>49443.30720000001</v>
      </c>
      <c r="F1318" s="6">
        <f t="shared" si="52"/>
        <v>102914.5824</v>
      </c>
      <c r="G1318" s="6">
        <f t="shared" si="52"/>
        <v>158198.44320000001</v>
      </c>
      <c r="H1318" s="6">
        <f t="shared" si="52"/>
        <v>106841.85119999999</v>
      </c>
      <c r="I1318" s="6">
        <f t="shared" si="52"/>
        <v>251647.30079999997</v>
      </c>
      <c r="J1318" s="6">
        <f t="shared" si="52"/>
        <v>73711.814400000003</v>
      </c>
      <c r="K1318" s="6">
        <f t="shared" si="52"/>
        <v>25476.897599999997</v>
      </c>
      <c r="L1318" s="6">
        <f t="shared" si="52"/>
        <v>31116.052799999994</v>
      </c>
      <c r="M1318" s="8">
        <f t="shared" si="52"/>
        <v>75927.196799999991</v>
      </c>
    </row>
    <row r="1319" spans="2:13" x14ac:dyDescent="0.2">
      <c r="B1319" s="7">
        <v>41796</v>
      </c>
      <c r="C1319" s="18">
        <v>8.16</v>
      </c>
      <c r="D1319" s="6">
        <f t="shared" si="52"/>
        <v>92358.144</v>
      </c>
      <c r="E1319" s="6">
        <f t="shared" si="52"/>
        <v>34616.678400000004</v>
      </c>
      <c r="F1319" s="6">
        <f t="shared" si="52"/>
        <v>72053.452799999999</v>
      </c>
      <c r="G1319" s="6">
        <f t="shared" si="52"/>
        <v>110759.27040000001</v>
      </c>
      <c r="H1319" s="6">
        <f t="shared" si="52"/>
        <v>74803.046399999992</v>
      </c>
      <c r="I1319" s="6">
        <f t="shared" si="52"/>
        <v>176185.49759999997</v>
      </c>
      <c r="J1319" s="6">
        <f t="shared" si="52"/>
        <v>51607.756799999996</v>
      </c>
      <c r="K1319" s="6">
        <f t="shared" si="52"/>
        <v>17837.107199999999</v>
      </c>
      <c r="L1319" s="6">
        <f t="shared" si="52"/>
        <v>21785.241599999998</v>
      </c>
      <c r="M1319" s="8">
        <f t="shared" si="52"/>
        <v>53158.809600000001</v>
      </c>
    </row>
    <row r="1320" spans="2:13" x14ac:dyDescent="0.2">
      <c r="B1320" s="7">
        <v>41797</v>
      </c>
      <c r="C1320" s="18">
        <v>5.2569999999999997</v>
      </c>
      <c r="D1320" s="6">
        <f t="shared" si="52"/>
        <v>59500.828799999996</v>
      </c>
      <c r="E1320" s="6">
        <f t="shared" si="52"/>
        <v>22301.455679999999</v>
      </c>
      <c r="F1320" s="6">
        <f t="shared" si="52"/>
        <v>46419.730559999996</v>
      </c>
      <c r="G1320" s="6">
        <f t="shared" si="52"/>
        <v>71355.574079999991</v>
      </c>
      <c r="H1320" s="6">
        <f t="shared" si="52"/>
        <v>48191.129279999994</v>
      </c>
      <c r="I1320" s="6">
        <f t="shared" si="52"/>
        <v>113505.77951999998</v>
      </c>
      <c r="J1320" s="6">
        <f t="shared" si="52"/>
        <v>33247.791360000003</v>
      </c>
      <c r="K1320" s="6">
        <f t="shared" si="52"/>
        <v>11491.381439999999</v>
      </c>
      <c r="L1320" s="6">
        <f t="shared" si="52"/>
        <v>14034.928319999999</v>
      </c>
      <c r="M1320" s="8">
        <f t="shared" si="52"/>
        <v>34247.041920000003</v>
      </c>
    </row>
    <row r="1321" spans="2:13" x14ac:dyDescent="0.2">
      <c r="B1321" s="7">
        <v>41798</v>
      </c>
      <c r="C1321" s="18">
        <v>3.3220000000000001</v>
      </c>
      <c r="D1321" s="6">
        <f t="shared" si="52"/>
        <v>37599.724799999996</v>
      </c>
      <c r="E1321" s="6">
        <f t="shared" si="52"/>
        <v>14092.72128</v>
      </c>
      <c r="F1321" s="6">
        <f t="shared" si="52"/>
        <v>29333.52576</v>
      </c>
      <c r="G1321" s="6">
        <f t="shared" si="52"/>
        <v>45090.967680000002</v>
      </c>
      <c r="H1321" s="6">
        <f t="shared" si="52"/>
        <v>30452.906880000002</v>
      </c>
      <c r="I1321" s="6">
        <f t="shared" si="52"/>
        <v>71726.497920000009</v>
      </c>
      <c r="J1321" s="6">
        <f t="shared" si="52"/>
        <v>21009.922559999999</v>
      </c>
      <c r="K1321" s="6">
        <f t="shared" si="52"/>
        <v>7261.6262399999996</v>
      </c>
      <c r="L1321" s="6">
        <f t="shared" si="52"/>
        <v>8868.9427199999991</v>
      </c>
      <c r="M1321" s="8">
        <f t="shared" si="52"/>
        <v>21641.368319999998</v>
      </c>
    </row>
    <row r="1322" spans="2:13" x14ac:dyDescent="0.2">
      <c r="B1322" s="7">
        <v>41799</v>
      </c>
      <c r="C1322" s="18">
        <v>4.5039999999999996</v>
      </c>
      <c r="D1322" s="6">
        <f t="shared" si="52"/>
        <v>50978.073599999996</v>
      </c>
      <c r="E1322" s="6">
        <f t="shared" si="52"/>
        <v>19107.04896</v>
      </c>
      <c r="F1322" s="6">
        <f t="shared" si="52"/>
        <v>39770.680319999999</v>
      </c>
      <c r="G1322" s="6">
        <f t="shared" si="52"/>
        <v>61134.773760000004</v>
      </c>
      <c r="H1322" s="6">
        <f t="shared" si="52"/>
        <v>41288.348159999987</v>
      </c>
      <c r="I1322" s="6">
        <f t="shared" si="52"/>
        <v>97247.485439999975</v>
      </c>
      <c r="J1322" s="6">
        <f t="shared" si="52"/>
        <v>28485.457920000001</v>
      </c>
      <c r="K1322" s="6">
        <f t="shared" si="52"/>
        <v>9845.383679999999</v>
      </c>
      <c r="L1322" s="6">
        <f t="shared" si="52"/>
        <v>12024.599039999999</v>
      </c>
      <c r="M1322" s="8">
        <f t="shared" si="52"/>
        <v>29341.578239999995</v>
      </c>
    </row>
    <row r="1323" spans="2:13" x14ac:dyDescent="0.2">
      <c r="B1323" s="7">
        <v>41800</v>
      </c>
      <c r="C1323" s="18">
        <v>9.6929999999999996</v>
      </c>
      <c r="D1323" s="6">
        <f t="shared" si="52"/>
        <v>109709.2512</v>
      </c>
      <c r="E1323" s="6">
        <f t="shared" si="52"/>
        <v>41120.032320000006</v>
      </c>
      <c r="F1323" s="6">
        <f t="shared" si="52"/>
        <v>85589.96544</v>
      </c>
      <c r="G1323" s="6">
        <f t="shared" si="52"/>
        <v>131567.35392000002</v>
      </c>
      <c r="H1323" s="6">
        <f t="shared" si="52"/>
        <v>88856.118719999999</v>
      </c>
      <c r="I1323" s="6">
        <f t="shared" si="52"/>
        <v>209285.05247999995</v>
      </c>
      <c r="J1323" s="6">
        <f t="shared" si="52"/>
        <v>61303.184639999999</v>
      </c>
      <c r="K1323" s="6">
        <f t="shared" si="52"/>
        <v>21188.122559999996</v>
      </c>
      <c r="L1323" s="6">
        <f t="shared" si="52"/>
        <v>25877.983679999998</v>
      </c>
      <c r="M1323" s="8">
        <f t="shared" si="52"/>
        <v>63145.630079999995</v>
      </c>
    </row>
    <row r="1324" spans="2:13" x14ac:dyDescent="0.2">
      <c r="B1324" s="7">
        <v>41801</v>
      </c>
      <c r="C1324" s="18">
        <v>7.5830000000000002</v>
      </c>
      <c r="D1324" s="6">
        <f t="shared" si="52"/>
        <v>85827.427199999991</v>
      </c>
      <c r="E1324" s="6">
        <f t="shared" si="52"/>
        <v>32168.905920000005</v>
      </c>
      <c r="F1324" s="6">
        <f t="shared" si="52"/>
        <v>66958.496639999998</v>
      </c>
      <c r="G1324" s="6">
        <f t="shared" si="52"/>
        <v>102927.39552000001</v>
      </c>
      <c r="H1324" s="6">
        <f t="shared" si="52"/>
        <v>69513.664319999996</v>
      </c>
      <c r="I1324" s="6">
        <f t="shared" si="52"/>
        <v>163727.28287999996</v>
      </c>
      <c r="J1324" s="6">
        <f t="shared" si="52"/>
        <v>47958.531840000003</v>
      </c>
      <c r="K1324" s="6">
        <f t="shared" si="52"/>
        <v>16575.83136</v>
      </c>
      <c r="L1324" s="6">
        <f t="shared" si="52"/>
        <v>20244.790079999999</v>
      </c>
      <c r="M1324" s="8">
        <f t="shared" si="52"/>
        <v>49399.908480000006</v>
      </c>
    </row>
    <row r="1325" spans="2:13" x14ac:dyDescent="0.2">
      <c r="B1325" s="7">
        <v>41802</v>
      </c>
      <c r="C1325" s="18">
        <v>4.782</v>
      </c>
      <c r="D1325" s="6">
        <f t="shared" si="52"/>
        <v>54124.58879999999</v>
      </c>
      <c r="E1325" s="6">
        <f t="shared" si="52"/>
        <v>20286.391680000001</v>
      </c>
      <c r="F1325" s="6">
        <f t="shared" si="52"/>
        <v>42225.44256000001</v>
      </c>
      <c r="G1325" s="6">
        <f t="shared" si="52"/>
        <v>64908.190079999993</v>
      </c>
      <c r="H1325" s="6">
        <f t="shared" si="52"/>
        <v>43836.785279999996</v>
      </c>
      <c r="I1325" s="6">
        <f t="shared" si="52"/>
        <v>103249.88352</v>
      </c>
      <c r="J1325" s="6">
        <f t="shared" si="52"/>
        <v>30243.663360000002</v>
      </c>
      <c r="K1325" s="6">
        <f t="shared" si="52"/>
        <v>10453.069439999997</v>
      </c>
      <c r="L1325" s="6">
        <f t="shared" si="52"/>
        <v>12766.792319999999</v>
      </c>
      <c r="M1325" s="8">
        <f t="shared" si="52"/>
        <v>31152.625920000002</v>
      </c>
    </row>
    <row r="1326" spans="2:13" x14ac:dyDescent="0.2">
      <c r="B1326" s="7">
        <v>41803</v>
      </c>
      <c r="C1326" s="18">
        <v>3.3239999999999998</v>
      </c>
      <c r="D1326" s="6">
        <f t="shared" si="52"/>
        <v>37622.361599999997</v>
      </c>
      <c r="E1326" s="6">
        <f t="shared" si="52"/>
        <v>14101.205759999999</v>
      </c>
      <c r="F1326" s="6">
        <f t="shared" si="52"/>
        <v>29351.185919999996</v>
      </c>
      <c r="G1326" s="6">
        <f t="shared" si="52"/>
        <v>45118.114560000002</v>
      </c>
      <c r="H1326" s="6">
        <f t="shared" si="52"/>
        <v>30471.240959999988</v>
      </c>
      <c r="I1326" s="6">
        <f t="shared" si="52"/>
        <v>71769.680639999991</v>
      </c>
      <c r="J1326" s="6">
        <f t="shared" si="52"/>
        <v>21022.571519999998</v>
      </c>
      <c r="K1326" s="6">
        <f t="shared" si="52"/>
        <v>7265.9980799999985</v>
      </c>
      <c r="L1326" s="6">
        <f t="shared" si="52"/>
        <v>8874.2822399999986</v>
      </c>
      <c r="M1326" s="8">
        <f t="shared" si="52"/>
        <v>21654.397440000001</v>
      </c>
    </row>
    <row r="1327" spans="2:13" x14ac:dyDescent="0.2">
      <c r="B1327" s="7">
        <v>41804</v>
      </c>
      <c r="C1327" s="18">
        <v>2.7440000000000002</v>
      </c>
      <c r="D1327" s="6">
        <f t="shared" si="52"/>
        <v>31057.689599999998</v>
      </c>
      <c r="E1327" s="6">
        <f t="shared" si="52"/>
        <v>11640.706560000002</v>
      </c>
      <c r="F1327" s="6">
        <f t="shared" si="52"/>
        <v>24229.739520000006</v>
      </c>
      <c r="G1327" s="6">
        <f t="shared" si="52"/>
        <v>37245.519360000006</v>
      </c>
      <c r="H1327" s="6">
        <f t="shared" si="52"/>
        <v>25154.357759999999</v>
      </c>
      <c r="I1327" s="6">
        <f t="shared" si="52"/>
        <v>59246.691839999992</v>
      </c>
      <c r="J1327" s="6">
        <f t="shared" si="52"/>
        <v>17354.37312</v>
      </c>
      <c r="K1327" s="6">
        <f t="shared" si="52"/>
        <v>5998.1644799999995</v>
      </c>
      <c r="L1327" s="6">
        <f t="shared" si="52"/>
        <v>7325.8214400000006</v>
      </c>
      <c r="M1327" s="8">
        <f t="shared" si="52"/>
        <v>17875.952640000003</v>
      </c>
    </row>
    <row r="1328" spans="2:13" x14ac:dyDescent="0.2">
      <c r="B1328" s="7">
        <v>41805</v>
      </c>
      <c r="C1328" s="18">
        <v>10.84</v>
      </c>
      <c r="D1328" s="6">
        <f t="shared" si="52"/>
        <v>122691.45599999998</v>
      </c>
      <c r="E1328" s="6">
        <f t="shared" si="52"/>
        <v>45985.881600000001</v>
      </c>
      <c r="F1328" s="6">
        <f t="shared" si="52"/>
        <v>95718.067200000005</v>
      </c>
      <c r="G1328" s="6">
        <f t="shared" si="52"/>
        <v>147136.08960000001</v>
      </c>
      <c r="H1328" s="6">
        <f t="shared" si="52"/>
        <v>99370.713599999988</v>
      </c>
      <c r="I1328" s="6">
        <f t="shared" si="52"/>
        <v>234050.34239999999</v>
      </c>
      <c r="J1328" s="6">
        <f t="shared" si="52"/>
        <v>68557.363200000007</v>
      </c>
      <c r="K1328" s="6">
        <f t="shared" si="52"/>
        <v>23695.372799999997</v>
      </c>
      <c r="L1328" s="6">
        <f t="shared" si="52"/>
        <v>28940.198399999997</v>
      </c>
      <c r="M1328" s="8">
        <f t="shared" si="52"/>
        <v>70617.830400000006</v>
      </c>
    </row>
    <row r="1329" spans="2:13" x14ac:dyDescent="0.2">
      <c r="B1329" s="7">
        <v>41806</v>
      </c>
      <c r="C1329" s="18">
        <v>16.312000000000001</v>
      </c>
      <c r="D1329" s="6">
        <f t="shared" si="52"/>
        <v>184625.74079999997</v>
      </c>
      <c r="E1329" s="6">
        <f t="shared" si="52"/>
        <v>69199.418879999997</v>
      </c>
      <c r="F1329" s="6">
        <f t="shared" si="52"/>
        <v>144036.26496</v>
      </c>
      <c r="G1329" s="6">
        <f t="shared" si="52"/>
        <v>221409.95328000002</v>
      </c>
      <c r="H1329" s="6">
        <f t="shared" si="52"/>
        <v>149532.75648000001</v>
      </c>
      <c r="I1329" s="6">
        <f t="shared" si="52"/>
        <v>352198.26432000002</v>
      </c>
      <c r="J1329" s="6">
        <f t="shared" si="52"/>
        <v>103164.91776000003</v>
      </c>
      <c r="K1329" s="6">
        <f t="shared" si="52"/>
        <v>35656.727039999998</v>
      </c>
      <c r="L1329" s="6">
        <f t="shared" si="52"/>
        <v>43549.125120000004</v>
      </c>
      <c r="M1329" s="8">
        <f t="shared" si="52"/>
        <v>106265.50272000002</v>
      </c>
    </row>
    <row r="1330" spans="2:13" x14ac:dyDescent="0.2">
      <c r="B1330" s="7">
        <v>41807</v>
      </c>
      <c r="C1330" s="18">
        <v>8.3919999999999995</v>
      </c>
      <c r="D1330" s="6">
        <f t="shared" si="52"/>
        <v>94984.012799999997</v>
      </c>
      <c r="E1330" s="6">
        <f t="shared" si="52"/>
        <v>35600.878079999995</v>
      </c>
      <c r="F1330" s="6">
        <f t="shared" si="52"/>
        <v>74102.031359999994</v>
      </c>
      <c r="G1330" s="6">
        <f t="shared" si="52"/>
        <v>113908.30848000001</v>
      </c>
      <c r="H1330" s="6">
        <f t="shared" si="52"/>
        <v>76929.799679999982</v>
      </c>
      <c r="I1330" s="6">
        <f t="shared" si="52"/>
        <v>181194.69311999998</v>
      </c>
      <c r="J1330" s="6">
        <f t="shared" si="52"/>
        <v>53075.036160000003</v>
      </c>
      <c r="K1330" s="6">
        <f t="shared" si="52"/>
        <v>18344.24064</v>
      </c>
      <c r="L1330" s="6">
        <f t="shared" si="52"/>
        <v>22404.625919999999</v>
      </c>
      <c r="M1330" s="8">
        <f t="shared" si="52"/>
        <v>54670.187519999992</v>
      </c>
    </row>
    <row r="1331" spans="2:13" x14ac:dyDescent="0.2">
      <c r="B1331" s="7">
        <v>41808</v>
      </c>
      <c r="C1331" s="18">
        <v>5.0620000000000003</v>
      </c>
      <c r="D1331" s="6">
        <f t="shared" si="52"/>
        <v>57293.7408</v>
      </c>
      <c r="E1331" s="6">
        <f t="shared" si="52"/>
        <v>21474.218879999997</v>
      </c>
      <c r="F1331" s="6">
        <f t="shared" si="52"/>
        <v>44697.864960000006</v>
      </c>
      <c r="G1331" s="6">
        <f t="shared" si="52"/>
        <v>68708.753280000004</v>
      </c>
      <c r="H1331" s="6">
        <f t="shared" si="52"/>
        <v>46403.556479999999</v>
      </c>
      <c r="I1331" s="6">
        <f t="shared" si="52"/>
        <v>109295.46432000001</v>
      </c>
      <c r="J1331" s="6">
        <f t="shared" si="52"/>
        <v>32014.517760000002</v>
      </c>
      <c r="K1331" s="6">
        <f t="shared" si="52"/>
        <v>11065.127040000001</v>
      </c>
      <c r="L1331" s="6">
        <f t="shared" si="52"/>
        <v>13514.325120000001</v>
      </c>
      <c r="M1331" s="8">
        <f t="shared" si="52"/>
        <v>32976.702720000001</v>
      </c>
    </row>
    <row r="1332" spans="2:13" x14ac:dyDescent="0.2">
      <c r="B1332" s="7">
        <v>41809</v>
      </c>
      <c r="C1332" s="18">
        <v>7.7839999999999998</v>
      </c>
      <c r="D1332" s="6">
        <f t="shared" si="52"/>
        <v>88102.425600000002</v>
      </c>
      <c r="E1332" s="6">
        <f t="shared" si="52"/>
        <v>33021.596160000001</v>
      </c>
      <c r="F1332" s="6">
        <f t="shared" si="52"/>
        <v>68733.342720000001</v>
      </c>
      <c r="G1332" s="6">
        <f t="shared" si="52"/>
        <v>105655.65696000001</v>
      </c>
      <c r="H1332" s="6">
        <f t="shared" si="52"/>
        <v>71356.239360000007</v>
      </c>
      <c r="I1332" s="6">
        <f t="shared" si="52"/>
        <v>168067.14623999997</v>
      </c>
      <c r="J1332" s="6">
        <f t="shared" si="52"/>
        <v>49229.752320000007</v>
      </c>
      <c r="K1332" s="6">
        <f t="shared" si="52"/>
        <v>17015.201280000001</v>
      </c>
      <c r="L1332" s="6">
        <f t="shared" si="52"/>
        <v>20781.411840000001</v>
      </c>
      <c r="M1332" s="8">
        <f t="shared" si="52"/>
        <v>50709.335039999998</v>
      </c>
    </row>
    <row r="1333" spans="2:13" x14ac:dyDescent="0.2">
      <c r="B1333" s="7">
        <v>41810</v>
      </c>
      <c r="C1333" s="18">
        <v>7.008</v>
      </c>
      <c r="D1333" s="6">
        <f t="shared" si="52"/>
        <v>79319.347200000004</v>
      </c>
      <c r="E1333" s="6">
        <f t="shared" si="52"/>
        <v>29729.617920000004</v>
      </c>
      <c r="F1333" s="6">
        <f t="shared" si="52"/>
        <v>61881.20064000001</v>
      </c>
      <c r="G1333" s="6">
        <f t="shared" si="52"/>
        <v>95122.667520000003</v>
      </c>
      <c r="H1333" s="6">
        <f t="shared" si="52"/>
        <v>64242.616320000001</v>
      </c>
      <c r="I1333" s="6">
        <f t="shared" si="52"/>
        <v>151312.25088000001</v>
      </c>
      <c r="J1333" s="6">
        <f t="shared" si="52"/>
        <v>44321.955839999995</v>
      </c>
      <c r="K1333" s="6">
        <f t="shared" si="52"/>
        <v>15318.92736</v>
      </c>
      <c r="L1333" s="6">
        <f t="shared" si="52"/>
        <v>18709.678079999998</v>
      </c>
      <c r="M1333" s="8">
        <f t="shared" si="52"/>
        <v>45654.036480000002</v>
      </c>
    </row>
    <row r="1334" spans="2:13" x14ac:dyDescent="0.2">
      <c r="B1334" s="7">
        <v>41811</v>
      </c>
      <c r="C1334" s="18">
        <v>4.431</v>
      </c>
      <c r="D1334" s="6">
        <f t="shared" si="52"/>
        <v>50151.830399999999</v>
      </c>
      <c r="E1334" s="6">
        <f t="shared" si="52"/>
        <v>18797.365440000001</v>
      </c>
      <c r="F1334" s="6">
        <f t="shared" si="52"/>
        <v>39126.084480000005</v>
      </c>
      <c r="G1334" s="6">
        <f t="shared" ref="F1334:M1365" si="53">$C1334*G$5*24*3600/100</f>
        <v>60143.912640000002</v>
      </c>
      <c r="H1334" s="6">
        <f t="shared" si="53"/>
        <v>40619.154239999996</v>
      </c>
      <c r="I1334" s="6">
        <f t="shared" si="53"/>
        <v>95671.316160000002</v>
      </c>
      <c r="J1334" s="6">
        <f t="shared" si="53"/>
        <v>28023.770879999996</v>
      </c>
      <c r="K1334" s="6">
        <f t="shared" si="53"/>
        <v>9685.8115199999975</v>
      </c>
      <c r="L1334" s="6">
        <f t="shared" si="53"/>
        <v>11829.706559999999</v>
      </c>
      <c r="M1334" s="8">
        <f t="shared" si="53"/>
        <v>28866.015359999998</v>
      </c>
    </row>
    <row r="1335" spans="2:13" x14ac:dyDescent="0.2">
      <c r="B1335" s="7">
        <v>41812</v>
      </c>
      <c r="C1335" s="18">
        <v>3.2040000000000002</v>
      </c>
      <c r="D1335" s="6">
        <f t="shared" ref="D1335:M1385" si="54">$C1335*D$5*24*3600/100</f>
        <v>36264.153600000005</v>
      </c>
      <c r="E1335" s="6">
        <f t="shared" si="54"/>
        <v>13592.13696</v>
      </c>
      <c r="F1335" s="6">
        <f t="shared" si="53"/>
        <v>28291.576320000004</v>
      </c>
      <c r="G1335" s="6">
        <f t="shared" si="53"/>
        <v>43489.301760000002</v>
      </c>
      <c r="H1335" s="6">
        <f t="shared" si="53"/>
        <v>29371.19616</v>
      </c>
      <c r="I1335" s="6">
        <f t="shared" si="53"/>
        <v>69178.717439999993</v>
      </c>
      <c r="J1335" s="6">
        <f t="shared" si="53"/>
        <v>20263.633920000004</v>
      </c>
      <c r="K1335" s="6">
        <f t="shared" si="53"/>
        <v>7003.68768</v>
      </c>
      <c r="L1335" s="6">
        <f t="shared" si="53"/>
        <v>8553.9110400000009</v>
      </c>
      <c r="M1335" s="8">
        <f t="shared" si="53"/>
        <v>20872.650239999999</v>
      </c>
    </row>
    <row r="1336" spans="2:13" x14ac:dyDescent="0.2">
      <c r="B1336" s="7">
        <v>41813</v>
      </c>
      <c r="C1336" s="18">
        <v>2.661</v>
      </c>
      <c r="D1336" s="6">
        <f t="shared" si="54"/>
        <v>30118.262399999996</v>
      </c>
      <c r="E1336" s="6">
        <f t="shared" si="54"/>
        <v>11288.600639999997</v>
      </c>
      <c r="F1336" s="6">
        <f t="shared" si="53"/>
        <v>23496.84288</v>
      </c>
      <c r="G1336" s="6">
        <f t="shared" si="53"/>
        <v>36118.923840000003</v>
      </c>
      <c r="H1336" s="6">
        <f t="shared" si="53"/>
        <v>24393.493440000002</v>
      </c>
      <c r="I1336" s="6">
        <f t="shared" si="53"/>
        <v>57454.608959999998</v>
      </c>
      <c r="J1336" s="6">
        <f t="shared" si="53"/>
        <v>16829.441279999999</v>
      </c>
      <c r="K1336" s="6">
        <f t="shared" si="53"/>
        <v>5816.7331200000008</v>
      </c>
      <c r="L1336" s="6">
        <f t="shared" si="53"/>
        <v>7104.2313600000007</v>
      </c>
      <c r="M1336" s="8">
        <f t="shared" si="53"/>
        <v>17335.244159999998</v>
      </c>
    </row>
    <row r="1337" spans="2:13" x14ac:dyDescent="0.2">
      <c r="B1337" s="7">
        <v>41814</v>
      </c>
      <c r="C1337" s="18">
        <v>2.2909999999999999</v>
      </c>
      <c r="D1337" s="6">
        <f t="shared" si="54"/>
        <v>25930.454399999995</v>
      </c>
      <c r="E1337" s="6">
        <f t="shared" si="54"/>
        <v>9718.971840000002</v>
      </c>
      <c r="F1337" s="6">
        <f t="shared" si="53"/>
        <v>20229.713280000004</v>
      </c>
      <c r="G1337" s="6">
        <f t="shared" si="53"/>
        <v>31096.751039999999</v>
      </c>
      <c r="H1337" s="6">
        <f t="shared" si="53"/>
        <v>21001.68864</v>
      </c>
      <c r="I1337" s="6">
        <f t="shared" si="53"/>
        <v>49465.805759999996</v>
      </c>
      <c r="J1337" s="6">
        <f t="shared" si="53"/>
        <v>14489.383679999997</v>
      </c>
      <c r="K1337" s="6">
        <f t="shared" si="53"/>
        <v>5007.9427199999991</v>
      </c>
      <c r="L1337" s="6">
        <f t="shared" si="53"/>
        <v>6116.4201599999997</v>
      </c>
      <c r="M1337" s="8">
        <f t="shared" si="53"/>
        <v>14924.856959999997</v>
      </c>
    </row>
    <row r="1338" spans="2:13" x14ac:dyDescent="0.2">
      <c r="B1338" s="7">
        <v>41815</v>
      </c>
      <c r="C1338" s="18">
        <v>2.14</v>
      </c>
      <c r="D1338" s="6">
        <f t="shared" si="54"/>
        <v>24221.376</v>
      </c>
      <c r="E1338" s="6">
        <f t="shared" si="54"/>
        <v>9078.3936000000012</v>
      </c>
      <c r="F1338" s="6">
        <f t="shared" si="53"/>
        <v>18896.371200000005</v>
      </c>
      <c r="G1338" s="6">
        <f t="shared" si="53"/>
        <v>29047.161600000003</v>
      </c>
      <c r="H1338" s="6">
        <f t="shared" si="53"/>
        <v>19617.465600000003</v>
      </c>
      <c r="I1338" s="6">
        <f t="shared" si="53"/>
        <v>46205.510399999999</v>
      </c>
      <c r="J1338" s="6">
        <f t="shared" si="53"/>
        <v>13534.387200000003</v>
      </c>
      <c r="K1338" s="6">
        <f t="shared" si="53"/>
        <v>4677.8688000000002</v>
      </c>
      <c r="L1338" s="6">
        <f t="shared" si="53"/>
        <v>5713.2864</v>
      </c>
      <c r="M1338" s="8">
        <f t="shared" si="53"/>
        <v>13941.1584</v>
      </c>
    </row>
    <row r="1339" spans="2:13" x14ac:dyDescent="0.2">
      <c r="B1339" s="7">
        <v>41816</v>
      </c>
      <c r="C1339" s="18">
        <v>2.8290000000000002</v>
      </c>
      <c r="D1339" s="6">
        <f t="shared" si="54"/>
        <v>32019.7536</v>
      </c>
      <c r="E1339" s="6">
        <f t="shared" si="54"/>
        <v>12001.29696</v>
      </c>
      <c r="F1339" s="6">
        <f t="shared" si="53"/>
        <v>24980.296320000001</v>
      </c>
      <c r="G1339" s="6">
        <f t="shared" si="53"/>
        <v>38399.261760000009</v>
      </c>
      <c r="H1339" s="6">
        <f t="shared" si="53"/>
        <v>25933.55616</v>
      </c>
      <c r="I1339" s="6">
        <f t="shared" si="53"/>
        <v>61081.957439999998</v>
      </c>
      <c r="J1339" s="6">
        <f t="shared" si="53"/>
        <v>17891.953920000004</v>
      </c>
      <c r="K1339" s="6">
        <f t="shared" si="53"/>
        <v>6183.9676800000007</v>
      </c>
      <c r="L1339" s="6">
        <f t="shared" si="53"/>
        <v>7552.7510399999992</v>
      </c>
      <c r="M1339" s="8">
        <f t="shared" si="53"/>
        <v>18429.690240000004</v>
      </c>
    </row>
    <row r="1340" spans="2:13" x14ac:dyDescent="0.2">
      <c r="B1340" s="7">
        <v>41817</v>
      </c>
      <c r="C1340" s="18">
        <v>6.17</v>
      </c>
      <c r="D1340" s="6">
        <f t="shared" si="54"/>
        <v>69834.527999999991</v>
      </c>
      <c r="E1340" s="6">
        <f t="shared" si="54"/>
        <v>26174.620799999997</v>
      </c>
      <c r="F1340" s="6">
        <f t="shared" si="53"/>
        <v>54481.5936</v>
      </c>
      <c r="G1340" s="6">
        <f t="shared" si="53"/>
        <v>83748.124800000005</v>
      </c>
      <c r="H1340" s="6">
        <f t="shared" si="53"/>
        <v>56560.636799999986</v>
      </c>
      <c r="I1340" s="6">
        <f t="shared" si="53"/>
        <v>133218.6912</v>
      </c>
      <c r="J1340" s="6">
        <f t="shared" si="53"/>
        <v>39022.041600000004</v>
      </c>
      <c r="K1340" s="6">
        <f t="shared" si="53"/>
        <v>13487.126399999999</v>
      </c>
      <c r="L1340" s="6">
        <f t="shared" si="53"/>
        <v>16472.4192</v>
      </c>
      <c r="M1340" s="8">
        <f t="shared" si="53"/>
        <v>40194.835200000001</v>
      </c>
    </row>
    <row r="1341" spans="2:13" x14ac:dyDescent="0.2">
      <c r="B1341" s="7">
        <v>41818</v>
      </c>
      <c r="C1341" s="18">
        <v>6.1260000000000003</v>
      </c>
      <c r="D1341" s="6">
        <f t="shared" si="54"/>
        <v>69336.518400000001</v>
      </c>
      <c r="E1341" s="6">
        <f t="shared" si="54"/>
        <v>25987.962240000004</v>
      </c>
      <c r="F1341" s="6">
        <f t="shared" si="53"/>
        <v>54093.070080000012</v>
      </c>
      <c r="G1341" s="6">
        <f t="shared" si="53"/>
        <v>83150.89344</v>
      </c>
      <c r="H1341" s="6">
        <f t="shared" si="53"/>
        <v>56157.287039999996</v>
      </c>
      <c r="I1341" s="6">
        <f t="shared" si="53"/>
        <v>132268.67136000001</v>
      </c>
      <c r="J1341" s="6">
        <f t="shared" si="53"/>
        <v>38743.764479999998</v>
      </c>
      <c r="K1341" s="6">
        <f t="shared" si="53"/>
        <v>13390.945920000002</v>
      </c>
      <c r="L1341" s="6">
        <f t="shared" si="53"/>
        <v>16354.94976</v>
      </c>
      <c r="M1341" s="8">
        <f t="shared" si="53"/>
        <v>39908.194560000004</v>
      </c>
    </row>
    <row r="1342" spans="2:13" x14ac:dyDescent="0.2">
      <c r="B1342" s="7">
        <v>41819</v>
      </c>
      <c r="C1342" s="18">
        <v>4.484</v>
      </c>
      <c r="D1342" s="6">
        <f t="shared" si="54"/>
        <v>50751.705600000008</v>
      </c>
      <c r="E1342" s="6">
        <f t="shared" si="54"/>
        <v>19022.204159999998</v>
      </c>
      <c r="F1342" s="6">
        <f t="shared" si="53"/>
        <v>39594.078720000005</v>
      </c>
      <c r="G1342" s="6">
        <f t="shared" si="53"/>
        <v>60863.304959999994</v>
      </c>
      <c r="H1342" s="6">
        <f t="shared" si="53"/>
        <v>41105.007359999989</v>
      </c>
      <c r="I1342" s="6">
        <f t="shared" si="53"/>
        <v>96815.65823999999</v>
      </c>
      <c r="J1342" s="6">
        <f t="shared" si="53"/>
        <v>28358.96832</v>
      </c>
      <c r="K1342" s="6">
        <f t="shared" si="53"/>
        <v>9801.6652799999974</v>
      </c>
      <c r="L1342" s="6">
        <f t="shared" si="53"/>
        <v>11971.203839999998</v>
      </c>
      <c r="M1342" s="8">
        <f t="shared" si="53"/>
        <v>29211.287039999999</v>
      </c>
    </row>
    <row r="1343" spans="2:13" x14ac:dyDescent="0.2">
      <c r="B1343" s="7">
        <v>41820</v>
      </c>
      <c r="C1343" s="18">
        <v>3.488</v>
      </c>
      <c r="D1343" s="6">
        <f t="shared" si="54"/>
        <v>39478.579199999993</v>
      </c>
      <c r="E1343" s="6">
        <f t="shared" si="54"/>
        <v>14796.933120000002</v>
      </c>
      <c r="F1343" s="6">
        <f t="shared" si="53"/>
        <v>30799.319040000002</v>
      </c>
      <c r="G1343" s="6">
        <f t="shared" si="53"/>
        <v>47344.158720000007</v>
      </c>
      <c r="H1343" s="6">
        <f t="shared" si="53"/>
        <v>31974.63552</v>
      </c>
      <c r="I1343" s="6">
        <f t="shared" si="53"/>
        <v>75310.663679999983</v>
      </c>
      <c r="J1343" s="6">
        <f t="shared" si="53"/>
        <v>22059.786239999998</v>
      </c>
      <c r="K1343" s="6">
        <f t="shared" si="53"/>
        <v>7624.4889599999988</v>
      </c>
      <c r="L1343" s="6">
        <f t="shared" si="53"/>
        <v>9312.122879999999</v>
      </c>
      <c r="M1343" s="8">
        <f t="shared" si="53"/>
        <v>22722.78528</v>
      </c>
    </row>
    <row r="1344" spans="2:13" x14ac:dyDescent="0.2">
      <c r="B1344" s="7">
        <v>41821</v>
      </c>
      <c r="C1344" s="18">
        <v>2.2770000000000001</v>
      </c>
      <c r="D1344" s="6">
        <f t="shared" si="54"/>
        <v>25771.996800000001</v>
      </c>
      <c r="E1344" s="6">
        <f t="shared" si="54"/>
        <v>9659.5804800000005</v>
      </c>
      <c r="F1344" s="6">
        <f t="shared" si="53"/>
        <v>20106.092160000004</v>
      </c>
      <c r="G1344" s="6">
        <f t="shared" si="53"/>
        <v>30906.722880000005</v>
      </c>
      <c r="H1344" s="6">
        <f t="shared" si="53"/>
        <v>20873.35008</v>
      </c>
      <c r="I1344" s="6">
        <f t="shared" si="53"/>
        <v>49163.526720000002</v>
      </c>
      <c r="J1344" s="6">
        <f t="shared" si="53"/>
        <v>14400.840960000001</v>
      </c>
      <c r="K1344" s="6">
        <f t="shared" si="53"/>
        <v>4977.3398400000005</v>
      </c>
      <c r="L1344" s="6">
        <f t="shared" si="53"/>
        <v>6079.0435200000011</v>
      </c>
      <c r="M1344" s="8">
        <f t="shared" si="53"/>
        <v>14833.653120000001</v>
      </c>
    </row>
    <row r="1345" spans="2:13" x14ac:dyDescent="0.2">
      <c r="B1345" s="7">
        <v>41822</v>
      </c>
      <c r="C1345" s="18">
        <v>2.0219999999999998</v>
      </c>
      <c r="D1345" s="6">
        <f t="shared" si="54"/>
        <v>22885.804799999994</v>
      </c>
      <c r="E1345" s="6">
        <f t="shared" si="54"/>
        <v>8577.8092799999995</v>
      </c>
      <c r="F1345" s="6">
        <f t="shared" si="53"/>
        <v>17854.421759999997</v>
      </c>
      <c r="G1345" s="6">
        <f t="shared" si="53"/>
        <v>27445.49568</v>
      </c>
      <c r="H1345" s="6">
        <f t="shared" si="53"/>
        <v>18535.75488</v>
      </c>
      <c r="I1345" s="6">
        <f t="shared" si="53"/>
        <v>43657.729919999998</v>
      </c>
      <c r="J1345" s="6">
        <f t="shared" si="53"/>
        <v>12788.098559999999</v>
      </c>
      <c r="K1345" s="6">
        <f t="shared" si="53"/>
        <v>4419.9302399999997</v>
      </c>
      <c r="L1345" s="6">
        <f t="shared" si="53"/>
        <v>5398.2547199999999</v>
      </c>
      <c r="M1345" s="8">
        <f t="shared" si="53"/>
        <v>13172.440319999996</v>
      </c>
    </row>
    <row r="1346" spans="2:13" x14ac:dyDescent="0.2">
      <c r="B1346" s="7">
        <v>41823</v>
      </c>
      <c r="C1346" s="18">
        <v>1.8480000000000001</v>
      </c>
      <c r="D1346" s="6">
        <f t="shared" si="54"/>
        <v>20916.403200000001</v>
      </c>
      <c r="E1346" s="6">
        <f t="shared" si="54"/>
        <v>7839.6595200000002</v>
      </c>
      <c r="F1346" s="6">
        <f t="shared" si="53"/>
        <v>16317.987840000002</v>
      </c>
      <c r="G1346" s="6">
        <f t="shared" si="53"/>
        <v>25083.717120000001</v>
      </c>
      <c r="H1346" s="6">
        <f t="shared" si="53"/>
        <v>16940.689919999997</v>
      </c>
      <c r="I1346" s="6">
        <f t="shared" si="53"/>
        <v>39900.833279999999</v>
      </c>
      <c r="J1346" s="6">
        <f t="shared" si="53"/>
        <v>11687.639040000002</v>
      </c>
      <c r="K1346" s="6">
        <f t="shared" si="53"/>
        <v>4039.58016</v>
      </c>
      <c r="L1346" s="6">
        <f t="shared" si="53"/>
        <v>4933.71648</v>
      </c>
      <c r="M1346" s="8">
        <f t="shared" si="53"/>
        <v>12038.90688</v>
      </c>
    </row>
    <row r="1347" spans="2:13" x14ac:dyDescent="0.2">
      <c r="B1347" s="7">
        <v>41824</v>
      </c>
      <c r="C1347" s="18">
        <v>1.73</v>
      </c>
      <c r="D1347" s="6">
        <f t="shared" si="54"/>
        <v>19580.832000000002</v>
      </c>
      <c r="E1347" s="6">
        <f t="shared" si="54"/>
        <v>7339.0752000000002</v>
      </c>
      <c r="F1347" s="6">
        <f t="shared" si="53"/>
        <v>15276.038400000003</v>
      </c>
      <c r="G1347" s="6">
        <f t="shared" si="53"/>
        <v>23482.051199999998</v>
      </c>
      <c r="H1347" s="6">
        <f t="shared" si="53"/>
        <v>15858.9792</v>
      </c>
      <c r="I1347" s="6">
        <f t="shared" si="53"/>
        <v>37353.05279999999</v>
      </c>
      <c r="J1347" s="6">
        <f t="shared" si="53"/>
        <v>10941.350400000001</v>
      </c>
      <c r="K1347" s="6">
        <f t="shared" si="53"/>
        <v>3781.6416000000004</v>
      </c>
      <c r="L1347" s="6">
        <f t="shared" si="53"/>
        <v>4618.6848</v>
      </c>
      <c r="M1347" s="8">
        <f t="shared" si="53"/>
        <v>11270.188799999998</v>
      </c>
    </row>
    <row r="1348" spans="2:13" x14ac:dyDescent="0.2">
      <c r="B1348" s="7">
        <v>41825</v>
      </c>
      <c r="C1348" s="18">
        <v>3.3820000000000001</v>
      </c>
      <c r="D1348" s="6">
        <f t="shared" si="54"/>
        <v>38278.828799999996</v>
      </c>
      <c r="E1348" s="6">
        <f t="shared" si="54"/>
        <v>14347.255680000002</v>
      </c>
      <c r="F1348" s="6">
        <f t="shared" si="53"/>
        <v>29863.330560000002</v>
      </c>
      <c r="G1348" s="6">
        <f t="shared" si="53"/>
        <v>45905.374080000009</v>
      </c>
      <c r="H1348" s="6">
        <f t="shared" si="53"/>
        <v>31002.929280000004</v>
      </c>
      <c r="I1348" s="6">
        <f t="shared" si="53"/>
        <v>73021.979519999993</v>
      </c>
      <c r="J1348" s="6">
        <f t="shared" si="53"/>
        <v>21389.391359999998</v>
      </c>
      <c r="K1348" s="6">
        <f t="shared" si="53"/>
        <v>7392.7814399999988</v>
      </c>
      <c r="L1348" s="6">
        <f t="shared" si="53"/>
        <v>9029.1283199999998</v>
      </c>
      <c r="M1348" s="8">
        <f t="shared" si="53"/>
        <v>22032.241919999997</v>
      </c>
    </row>
    <row r="1349" spans="2:13" x14ac:dyDescent="0.2">
      <c r="B1349" s="7">
        <v>41826</v>
      </c>
      <c r="C1349" s="18">
        <v>5.1879999999999997</v>
      </c>
      <c r="D1349" s="6">
        <f t="shared" si="54"/>
        <v>58719.859199999999</v>
      </c>
      <c r="E1349" s="6">
        <f t="shared" si="54"/>
        <v>22008.741120000002</v>
      </c>
      <c r="F1349" s="6">
        <f t="shared" si="53"/>
        <v>45810.455040000001</v>
      </c>
      <c r="G1349" s="6">
        <f t="shared" si="53"/>
        <v>70419.00671999999</v>
      </c>
      <c r="H1349" s="6">
        <f t="shared" si="53"/>
        <v>47558.60351999999</v>
      </c>
      <c r="I1349" s="6">
        <f t="shared" si="53"/>
        <v>112015.97567999997</v>
      </c>
      <c r="J1349" s="6">
        <f t="shared" si="53"/>
        <v>32811.402240000003</v>
      </c>
      <c r="K1349" s="6">
        <f t="shared" si="53"/>
        <v>11340.552959999999</v>
      </c>
      <c r="L1349" s="6">
        <f t="shared" si="53"/>
        <v>13850.71488</v>
      </c>
      <c r="M1349" s="8">
        <f t="shared" si="53"/>
        <v>33797.537280000004</v>
      </c>
    </row>
    <row r="1350" spans="2:13" x14ac:dyDescent="0.2">
      <c r="B1350" s="7">
        <v>41827</v>
      </c>
      <c r="C1350" s="18">
        <v>4.2039999999999997</v>
      </c>
      <c r="D1350" s="6">
        <f t="shared" si="54"/>
        <v>47582.553599999992</v>
      </c>
      <c r="E1350" s="6">
        <f t="shared" si="54"/>
        <v>17834.376960000001</v>
      </c>
      <c r="F1350" s="6">
        <f t="shared" si="53"/>
        <v>37121.656320000002</v>
      </c>
      <c r="G1350" s="6">
        <f t="shared" si="53"/>
        <v>57062.74175999999</v>
      </c>
      <c r="H1350" s="6">
        <f t="shared" si="53"/>
        <v>38538.236159999993</v>
      </c>
      <c r="I1350" s="6">
        <f t="shared" si="53"/>
        <v>90770.077439999994</v>
      </c>
      <c r="J1350" s="6">
        <f t="shared" si="53"/>
        <v>26588.11392</v>
      </c>
      <c r="K1350" s="6">
        <f t="shared" si="53"/>
        <v>9189.6076799999973</v>
      </c>
      <c r="L1350" s="6">
        <f t="shared" si="53"/>
        <v>11223.671040000001</v>
      </c>
      <c r="M1350" s="8">
        <f t="shared" si="53"/>
        <v>27387.210239999997</v>
      </c>
    </row>
    <row r="1351" spans="2:13" x14ac:dyDescent="0.2">
      <c r="B1351" s="7">
        <v>41828</v>
      </c>
      <c r="C1351" s="18">
        <v>3.1230000000000002</v>
      </c>
      <c r="D1351" s="6">
        <f t="shared" si="54"/>
        <v>35347.3632</v>
      </c>
      <c r="E1351" s="6">
        <f t="shared" si="54"/>
        <v>13248.515520000001</v>
      </c>
      <c r="F1351" s="6">
        <f t="shared" si="53"/>
        <v>27576.339840000001</v>
      </c>
      <c r="G1351" s="6">
        <f t="shared" si="53"/>
        <v>42389.85312</v>
      </c>
      <c r="H1351" s="6">
        <f t="shared" si="53"/>
        <v>28628.665920000003</v>
      </c>
      <c r="I1351" s="6">
        <f t="shared" si="53"/>
        <v>67429.817279999988</v>
      </c>
      <c r="J1351" s="6">
        <f t="shared" si="53"/>
        <v>19751.351040000005</v>
      </c>
      <c r="K1351" s="6">
        <f t="shared" si="53"/>
        <v>6826.6281600000002</v>
      </c>
      <c r="L1351" s="6">
        <f t="shared" si="53"/>
        <v>8337.6604799999986</v>
      </c>
      <c r="M1351" s="8">
        <f t="shared" si="53"/>
        <v>20344.970880000001</v>
      </c>
    </row>
    <row r="1352" spans="2:13" x14ac:dyDescent="0.2">
      <c r="B1352" s="7">
        <v>41829</v>
      </c>
      <c r="C1352" s="18">
        <v>2.577</v>
      </c>
      <c r="D1352" s="6">
        <f t="shared" si="54"/>
        <v>29167.516799999998</v>
      </c>
      <c r="E1352" s="6">
        <f t="shared" si="54"/>
        <v>10932.252479999999</v>
      </c>
      <c r="F1352" s="6">
        <f t="shared" si="53"/>
        <v>22755.116160000005</v>
      </c>
      <c r="G1352" s="6">
        <f t="shared" si="53"/>
        <v>34978.75488</v>
      </c>
      <c r="H1352" s="6">
        <f t="shared" si="53"/>
        <v>23623.462079999998</v>
      </c>
      <c r="I1352" s="6">
        <f t="shared" si="53"/>
        <v>55640.93471999999</v>
      </c>
      <c r="J1352" s="6">
        <f t="shared" si="53"/>
        <v>16298.184959999999</v>
      </c>
      <c r="K1352" s="6">
        <f t="shared" si="53"/>
        <v>5633.1158399999995</v>
      </c>
      <c r="L1352" s="6">
        <f t="shared" si="53"/>
        <v>6879.9715199999991</v>
      </c>
      <c r="M1352" s="8">
        <f t="shared" si="53"/>
        <v>16788.021120000001</v>
      </c>
    </row>
    <row r="1353" spans="2:13" x14ac:dyDescent="0.2">
      <c r="B1353" s="7">
        <v>41830</v>
      </c>
      <c r="C1353" s="18">
        <v>2.2679999999999998</v>
      </c>
      <c r="D1353" s="6">
        <f t="shared" si="54"/>
        <v>25670.131199999996</v>
      </c>
      <c r="E1353" s="6">
        <f t="shared" si="54"/>
        <v>9621.400319999997</v>
      </c>
      <c r="F1353" s="6">
        <f t="shared" si="53"/>
        <v>20026.621439999999</v>
      </c>
      <c r="G1353" s="6">
        <f t="shared" si="53"/>
        <v>30784.561919999996</v>
      </c>
      <c r="H1353" s="6">
        <f t="shared" si="53"/>
        <v>20790.846719999994</v>
      </c>
      <c r="I1353" s="6">
        <f t="shared" si="53"/>
        <v>48969.204479999986</v>
      </c>
      <c r="J1353" s="6">
        <f t="shared" si="53"/>
        <v>14343.920639999998</v>
      </c>
      <c r="K1353" s="6">
        <f t="shared" si="53"/>
        <v>4957.6665599999997</v>
      </c>
      <c r="L1353" s="6">
        <f t="shared" si="53"/>
        <v>6055.0156799999995</v>
      </c>
      <c r="M1353" s="8">
        <f t="shared" si="53"/>
        <v>14775.022080000001</v>
      </c>
    </row>
    <row r="1354" spans="2:13" x14ac:dyDescent="0.2">
      <c r="B1354" s="7">
        <v>41831</v>
      </c>
      <c r="C1354" s="18">
        <v>2.0670000000000002</v>
      </c>
      <c r="D1354" s="6">
        <f t="shared" si="54"/>
        <v>23395.132800000003</v>
      </c>
      <c r="E1354" s="6">
        <f t="shared" si="54"/>
        <v>8768.7100800000007</v>
      </c>
      <c r="F1354" s="6">
        <f t="shared" si="53"/>
        <v>18251.775360000003</v>
      </c>
      <c r="G1354" s="6">
        <f t="shared" si="53"/>
        <v>28056.300480000005</v>
      </c>
      <c r="H1354" s="6">
        <f t="shared" si="53"/>
        <v>18948.271680000002</v>
      </c>
      <c r="I1354" s="6">
        <f t="shared" si="53"/>
        <v>44629.341119999997</v>
      </c>
      <c r="J1354" s="6">
        <f t="shared" si="53"/>
        <v>13072.700160000002</v>
      </c>
      <c r="K1354" s="6">
        <f t="shared" si="53"/>
        <v>4518.2966399999996</v>
      </c>
      <c r="L1354" s="6">
        <f t="shared" si="53"/>
        <v>5518.3939199999995</v>
      </c>
      <c r="M1354" s="8">
        <f t="shared" si="53"/>
        <v>13465.595520000001</v>
      </c>
    </row>
    <row r="1355" spans="2:13" x14ac:dyDescent="0.2">
      <c r="B1355" s="7">
        <v>41832</v>
      </c>
      <c r="C1355" s="18">
        <v>1.925</v>
      </c>
      <c r="D1355" s="6">
        <f t="shared" si="54"/>
        <v>21787.919999999998</v>
      </c>
      <c r="E1355" s="6">
        <f t="shared" si="54"/>
        <v>8166.3120000000008</v>
      </c>
      <c r="F1355" s="6">
        <f t="shared" si="53"/>
        <v>16997.903999999999</v>
      </c>
      <c r="G1355" s="6">
        <f t="shared" si="53"/>
        <v>26128.872000000007</v>
      </c>
      <c r="H1355" s="6">
        <f t="shared" si="53"/>
        <v>17646.552</v>
      </c>
      <c r="I1355" s="6">
        <f t="shared" si="53"/>
        <v>41563.367999999995</v>
      </c>
      <c r="J1355" s="6">
        <f t="shared" si="53"/>
        <v>12174.624000000002</v>
      </c>
      <c r="K1355" s="6">
        <f t="shared" si="53"/>
        <v>4207.8959999999997</v>
      </c>
      <c r="L1355" s="6">
        <f t="shared" si="53"/>
        <v>5139.2879999999996</v>
      </c>
      <c r="M1355" s="8">
        <f t="shared" si="53"/>
        <v>12540.528</v>
      </c>
    </row>
    <row r="1356" spans="2:13" x14ac:dyDescent="0.2">
      <c r="B1356" s="7">
        <v>41833</v>
      </c>
      <c r="C1356" s="18">
        <v>1.8140000000000001</v>
      </c>
      <c r="D1356" s="6">
        <f t="shared" si="54"/>
        <v>20531.577600000001</v>
      </c>
      <c r="E1356" s="6">
        <f t="shared" si="54"/>
        <v>7695.4233600000016</v>
      </c>
      <c r="F1356" s="6">
        <f t="shared" si="53"/>
        <v>16017.765120000004</v>
      </c>
      <c r="G1356" s="6">
        <f t="shared" si="53"/>
        <v>24622.220160000004</v>
      </c>
      <c r="H1356" s="6">
        <f t="shared" si="53"/>
        <v>16629.010560000002</v>
      </c>
      <c r="I1356" s="6">
        <f t="shared" si="53"/>
        <v>39166.727039999998</v>
      </c>
      <c r="J1356" s="6">
        <f t="shared" si="53"/>
        <v>11472.60672</v>
      </c>
      <c r="K1356" s="6">
        <f t="shared" si="53"/>
        <v>3965.2588799999994</v>
      </c>
      <c r="L1356" s="6">
        <f t="shared" si="53"/>
        <v>4842.9446399999997</v>
      </c>
      <c r="M1356" s="8">
        <f t="shared" si="53"/>
        <v>11817.411839999999</v>
      </c>
    </row>
    <row r="1357" spans="2:13" x14ac:dyDescent="0.2">
      <c r="B1357" s="7">
        <v>41834</v>
      </c>
      <c r="C1357" s="18">
        <v>1.7050000000000001</v>
      </c>
      <c r="D1357" s="6">
        <f t="shared" si="54"/>
        <v>19297.872000000003</v>
      </c>
      <c r="E1357" s="6">
        <f t="shared" si="54"/>
        <v>7233.0192000000015</v>
      </c>
      <c r="F1357" s="6">
        <f t="shared" si="53"/>
        <v>15055.286400000001</v>
      </c>
      <c r="G1357" s="6">
        <f t="shared" si="53"/>
        <v>23142.715200000006</v>
      </c>
      <c r="H1357" s="6">
        <f t="shared" si="53"/>
        <v>15629.8032</v>
      </c>
      <c r="I1357" s="6">
        <f t="shared" si="53"/>
        <v>36813.268800000005</v>
      </c>
      <c r="J1357" s="6">
        <f t="shared" si="53"/>
        <v>10783.2384</v>
      </c>
      <c r="K1357" s="6">
        <f t="shared" si="53"/>
        <v>3726.9936000000002</v>
      </c>
      <c r="L1357" s="6">
        <f t="shared" si="53"/>
        <v>4551.9407999999994</v>
      </c>
      <c r="M1357" s="8">
        <f t="shared" si="53"/>
        <v>11107.324800000002</v>
      </c>
    </row>
    <row r="1358" spans="2:13" x14ac:dyDescent="0.2">
      <c r="B1358" s="7">
        <v>41835</v>
      </c>
      <c r="C1358" s="18">
        <v>1.61</v>
      </c>
      <c r="D1358" s="6">
        <f t="shared" si="54"/>
        <v>18222.624</v>
      </c>
      <c r="E1358" s="6">
        <f t="shared" si="54"/>
        <v>6830.0064000000011</v>
      </c>
      <c r="F1358" s="6">
        <f t="shared" si="53"/>
        <v>14216.428800000003</v>
      </c>
      <c r="G1358" s="6">
        <f t="shared" si="53"/>
        <v>21853.238399999998</v>
      </c>
      <c r="H1358" s="6">
        <f t="shared" si="53"/>
        <v>14758.934400000002</v>
      </c>
      <c r="I1358" s="6">
        <f t="shared" si="53"/>
        <v>34762.089599999992</v>
      </c>
      <c r="J1358" s="6">
        <f t="shared" si="53"/>
        <v>10182.4128</v>
      </c>
      <c r="K1358" s="6">
        <f t="shared" si="53"/>
        <v>3519.3312000000001</v>
      </c>
      <c r="L1358" s="6">
        <f t="shared" si="53"/>
        <v>4298.3135999999995</v>
      </c>
      <c r="M1358" s="8">
        <f t="shared" si="53"/>
        <v>10488.441599999998</v>
      </c>
    </row>
    <row r="1359" spans="2:13" x14ac:dyDescent="0.2">
      <c r="B1359" s="7">
        <v>41836</v>
      </c>
      <c r="C1359" s="18">
        <v>1.5189999999999999</v>
      </c>
      <c r="D1359" s="6">
        <f t="shared" si="54"/>
        <v>17192.649599999997</v>
      </c>
      <c r="E1359" s="6">
        <f t="shared" si="54"/>
        <v>6443.9625600000008</v>
      </c>
      <c r="F1359" s="6">
        <f t="shared" si="53"/>
        <v>13412.891519999999</v>
      </c>
      <c r="G1359" s="6">
        <f t="shared" si="53"/>
        <v>20618.055359999998</v>
      </c>
      <c r="H1359" s="6">
        <f t="shared" si="53"/>
        <v>13924.733759999997</v>
      </c>
      <c r="I1359" s="6">
        <f t="shared" si="53"/>
        <v>32797.275839999995</v>
      </c>
      <c r="J1359" s="6">
        <f t="shared" si="53"/>
        <v>9606.8851200000008</v>
      </c>
      <c r="K1359" s="6">
        <f t="shared" si="53"/>
        <v>3320.4124799999995</v>
      </c>
      <c r="L1359" s="6">
        <f t="shared" si="53"/>
        <v>4055.3654399999996</v>
      </c>
      <c r="M1359" s="8">
        <f t="shared" si="53"/>
        <v>9895.6166400000002</v>
      </c>
    </row>
    <row r="1360" spans="2:13" x14ac:dyDescent="0.2">
      <c r="B1360" s="7">
        <v>41837</v>
      </c>
      <c r="C1360" s="18">
        <v>1.6930000000000001</v>
      </c>
      <c r="D1360" s="6">
        <f t="shared" si="54"/>
        <v>19162.051199999998</v>
      </c>
      <c r="E1360" s="6">
        <f t="shared" si="54"/>
        <v>7182.1123200000011</v>
      </c>
      <c r="F1360" s="6">
        <f t="shared" si="53"/>
        <v>14949.325440000001</v>
      </c>
      <c r="G1360" s="6">
        <f t="shared" si="53"/>
        <v>22979.833920000005</v>
      </c>
      <c r="H1360" s="6">
        <f t="shared" si="53"/>
        <v>15519.798719999999</v>
      </c>
      <c r="I1360" s="6">
        <f t="shared" si="53"/>
        <v>36554.172480000001</v>
      </c>
      <c r="J1360" s="6">
        <f t="shared" si="53"/>
        <v>10707.344639999999</v>
      </c>
      <c r="K1360" s="6">
        <f t="shared" si="53"/>
        <v>3700.7625600000001</v>
      </c>
      <c r="L1360" s="6">
        <f t="shared" si="53"/>
        <v>4519.9036800000003</v>
      </c>
      <c r="M1360" s="8">
        <f t="shared" si="53"/>
        <v>11029.150080000001</v>
      </c>
    </row>
    <row r="1361" spans="2:13" x14ac:dyDescent="0.2">
      <c r="B1361" s="7">
        <v>41838</v>
      </c>
      <c r="C1361" s="18">
        <v>13.695</v>
      </c>
      <c r="D1361" s="6">
        <f t="shared" si="54"/>
        <v>155005.48800000001</v>
      </c>
      <c r="E1361" s="6">
        <f t="shared" si="54"/>
        <v>58097.476799999997</v>
      </c>
      <c r="F1361" s="6">
        <f t="shared" si="53"/>
        <v>120927.94560000002</v>
      </c>
      <c r="G1361" s="6">
        <f t="shared" si="53"/>
        <v>185888.26080000002</v>
      </c>
      <c r="H1361" s="6">
        <f t="shared" si="53"/>
        <v>125542.61279999999</v>
      </c>
      <c r="I1361" s="6">
        <f t="shared" si="53"/>
        <v>295693.6752</v>
      </c>
      <c r="J1361" s="6">
        <f t="shared" si="53"/>
        <v>86613.753600000011</v>
      </c>
      <c r="K1361" s="6">
        <f t="shared" si="53"/>
        <v>29936.174400000004</v>
      </c>
      <c r="L1361" s="6">
        <f t="shared" si="53"/>
        <v>36562.3632</v>
      </c>
      <c r="M1361" s="8">
        <f t="shared" si="53"/>
        <v>89216.8992</v>
      </c>
    </row>
    <row r="1362" spans="2:13" x14ac:dyDescent="0.2">
      <c r="B1362" s="7">
        <v>41839</v>
      </c>
      <c r="C1362" s="18">
        <v>19.347999999999999</v>
      </c>
      <c r="D1362" s="6">
        <f t="shared" si="54"/>
        <v>218988.40319999997</v>
      </c>
      <c r="E1362" s="6">
        <f t="shared" si="54"/>
        <v>82078.859519999998</v>
      </c>
      <c r="F1362" s="6">
        <f t="shared" si="53"/>
        <v>170844.38783999998</v>
      </c>
      <c r="G1362" s="6">
        <f t="shared" si="53"/>
        <v>262618.91712</v>
      </c>
      <c r="H1362" s="6">
        <f t="shared" si="53"/>
        <v>177363.88991999999</v>
      </c>
      <c r="I1362" s="6">
        <f t="shared" si="53"/>
        <v>417749.63328000001</v>
      </c>
      <c r="J1362" s="6">
        <f t="shared" si="53"/>
        <v>122366.03904</v>
      </c>
      <c r="K1362" s="6">
        <f t="shared" si="53"/>
        <v>42293.180159999996</v>
      </c>
      <c r="L1362" s="6">
        <f t="shared" si="53"/>
        <v>51654.516479999991</v>
      </c>
      <c r="M1362" s="8">
        <f t="shared" si="53"/>
        <v>126043.70688</v>
      </c>
    </row>
    <row r="1363" spans="2:13" x14ac:dyDescent="0.2">
      <c r="B1363" s="7">
        <v>41840</v>
      </c>
      <c r="C1363" s="18">
        <v>17.207999999999998</v>
      </c>
      <c r="D1363" s="6">
        <f t="shared" si="54"/>
        <v>194767.02719999998</v>
      </c>
      <c r="E1363" s="6">
        <f t="shared" si="54"/>
        <v>73000.465919999988</v>
      </c>
      <c r="F1363" s="6">
        <f t="shared" si="53"/>
        <v>151948.01663999999</v>
      </c>
      <c r="G1363" s="6">
        <f t="shared" si="53"/>
        <v>233571.75551999998</v>
      </c>
      <c r="H1363" s="6">
        <f t="shared" si="53"/>
        <v>157746.42431999996</v>
      </c>
      <c r="I1363" s="6">
        <f t="shared" si="53"/>
        <v>371544.12287999992</v>
      </c>
      <c r="J1363" s="6">
        <f t="shared" si="53"/>
        <v>108831.65184000001</v>
      </c>
      <c r="K1363" s="6">
        <f t="shared" si="53"/>
        <v>37615.311359999992</v>
      </c>
      <c r="L1363" s="6">
        <f t="shared" si="53"/>
        <v>45941.230079999994</v>
      </c>
      <c r="M1363" s="8">
        <f t="shared" si="53"/>
        <v>112102.54847999997</v>
      </c>
    </row>
    <row r="1364" spans="2:13" x14ac:dyDescent="0.2">
      <c r="B1364" s="7">
        <v>41841</v>
      </c>
      <c r="C1364" s="18">
        <v>8.4109999999999996</v>
      </c>
      <c r="D1364" s="6">
        <f t="shared" si="54"/>
        <v>95199.062399999981</v>
      </c>
      <c r="E1364" s="6">
        <f t="shared" si="54"/>
        <v>35681.480639999994</v>
      </c>
      <c r="F1364" s="6">
        <f t="shared" si="53"/>
        <v>74269.802880000003</v>
      </c>
      <c r="G1364" s="6">
        <f t="shared" si="53"/>
        <v>114166.20384000002</v>
      </c>
      <c r="H1364" s="6">
        <f t="shared" si="53"/>
        <v>77103.973440000002</v>
      </c>
      <c r="I1364" s="6">
        <f t="shared" si="53"/>
        <v>181604.92895999999</v>
      </c>
      <c r="J1364" s="6">
        <f t="shared" si="53"/>
        <v>53195.201279999994</v>
      </c>
      <c r="K1364" s="6">
        <f t="shared" si="53"/>
        <v>18385.773119999998</v>
      </c>
      <c r="L1364" s="6">
        <f t="shared" si="53"/>
        <v>22455.351359999993</v>
      </c>
      <c r="M1364" s="8">
        <f t="shared" si="53"/>
        <v>54793.964160000003</v>
      </c>
    </row>
    <row r="1365" spans="2:13" x14ac:dyDescent="0.2">
      <c r="B1365" s="7">
        <v>41842</v>
      </c>
      <c r="C1365" s="18">
        <v>5.3659999999999997</v>
      </c>
      <c r="D1365" s="6">
        <f t="shared" si="54"/>
        <v>60734.534399999982</v>
      </c>
      <c r="E1365" s="6">
        <f t="shared" si="54"/>
        <v>22763.859839999997</v>
      </c>
      <c r="F1365" s="6">
        <f t="shared" si="53"/>
        <v>47382.209279999995</v>
      </c>
      <c r="G1365" s="6">
        <f t="shared" si="53"/>
        <v>72835.079039999997</v>
      </c>
      <c r="H1365" s="6">
        <f t="shared" si="53"/>
        <v>49190.336639999987</v>
      </c>
      <c r="I1365" s="6">
        <f t="shared" si="53"/>
        <v>115859.23775999999</v>
      </c>
      <c r="J1365" s="6">
        <f t="shared" si="53"/>
        <v>33937.159679999997</v>
      </c>
      <c r="K1365" s="6">
        <f t="shared" si="53"/>
        <v>11729.646719999997</v>
      </c>
      <c r="L1365" s="6">
        <f t="shared" si="53"/>
        <v>14325.932159999998</v>
      </c>
      <c r="M1365" s="8">
        <f t="shared" si="53"/>
        <v>34957.128959999995</v>
      </c>
    </row>
    <row r="1366" spans="2:13" x14ac:dyDescent="0.2">
      <c r="B1366" s="7">
        <v>41843</v>
      </c>
      <c r="C1366" s="18">
        <v>4.0640000000000001</v>
      </c>
      <c r="D1366" s="6">
        <f t="shared" si="54"/>
        <v>45997.977599999998</v>
      </c>
      <c r="E1366" s="6">
        <f t="shared" si="54"/>
        <v>17240.463360000005</v>
      </c>
      <c r="F1366" s="6">
        <f t="shared" si="54"/>
        <v>35885.445120000004</v>
      </c>
      <c r="G1366" s="6">
        <f t="shared" si="54"/>
        <v>55162.46016000001</v>
      </c>
      <c r="H1366" s="6">
        <f t="shared" si="54"/>
        <v>37254.850560000006</v>
      </c>
      <c r="I1366" s="6">
        <f t="shared" si="54"/>
        <v>87747.287039999996</v>
      </c>
      <c r="J1366" s="6">
        <f t="shared" si="54"/>
        <v>25702.686720000002</v>
      </c>
      <c r="K1366" s="6">
        <f t="shared" si="54"/>
        <v>8883.5788799999991</v>
      </c>
      <c r="L1366" s="6">
        <f t="shared" si="54"/>
        <v>10849.904639999999</v>
      </c>
      <c r="M1366" s="8">
        <f t="shared" si="54"/>
        <v>26475.171839999999</v>
      </c>
    </row>
    <row r="1367" spans="2:13" x14ac:dyDescent="0.2">
      <c r="B1367" s="7">
        <v>41844</v>
      </c>
      <c r="C1367" s="18">
        <v>3.347</v>
      </c>
      <c r="D1367" s="6">
        <f t="shared" si="54"/>
        <v>37882.684800000003</v>
      </c>
      <c r="E1367" s="6">
        <f t="shared" si="54"/>
        <v>14198.777280000002</v>
      </c>
      <c r="F1367" s="6">
        <f t="shared" si="54"/>
        <v>29554.277760000001</v>
      </c>
      <c r="G1367" s="6">
        <f t="shared" si="54"/>
        <v>45430.303679999997</v>
      </c>
      <c r="H1367" s="6">
        <f t="shared" si="54"/>
        <v>30682.082879999998</v>
      </c>
      <c r="I1367" s="6">
        <f t="shared" si="54"/>
        <v>72266.281919999994</v>
      </c>
      <c r="J1367" s="6">
        <f t="shared" si="54"/>
        <v>21168.034560000004</v>
      </c>
      <c r="K1367" s="6">
        <f t="shared" si="54"/>
        <v>7316.2742399999997</v>
      </c>
      <c r="L1367" s="6">
        <f t="shared" si="54"/>
        <v>8935.6867199999997</v>
      </c>
      <c r="M1367" s="8">
        <f t="shared" si="54"/>
        <v>21804.232320000003</v>
      </c>
    </row>
    <row r="1368" spans="2:13" x14ac:dyDescent="0.2">
      <c r="B1368" s="7">
        <v>41845</v>
      </c>
      <c r="C1368" s="18">
        <v>9.9930000000000003</v>
      </c>
      <c r="D1368" s="6">
        <f t="shared" si="54"/>
        <v>113104.77119999999</v>
      </c>
      <c r="E1368" s="6">
        <f t="shared" si="54"/>
        <v>42392.704320000012</v>
      </c>
      <c r="F1368" s="6">
        <f t="shared" si="54"/>
        <v>88238.989440000005</v>
      </c>
      <c r="G1368" s="6">
        <f t="shared" si="54"/>
        <v>135639.38592</v>
      </c>
      <c r="H1368" s="6">
        <f t="shared" si="54"/>
        <v>91606.230719999992</v>
      </c>
      <c r="I1368" s="6">
        <f t="shared" si="54"/>
        <v>215762.46048000001</v>
      </c>
      <c r="J1368" s="6">
        <f t="shared" si="54"/>
        <v>63200.528640000011</v>
      </c>
      <c r="K1368" s="6">
        <f t="shared" si="54"/>
        <v>21843.898559999998</v>
      </c>
      <c r="L1368" s="6">
        <f t="shared" si="54"/>
        <v>26678.911680000001</v>
      </c>
      <c r="M1368" s="8">
        <f t="shared" si="54"/>
        <v>65099.998080000012</v>
      </c>
    </row>
    <row r="1369" spans="2:13" x14ac:dyDescent="0.2">
      <c r="B1369" s="7">
        <v>41846</v>
      </c>
      <c r="C1369" s="18">
        <v>26.649000000000001</v>
      </c>
      <c r="D1369" s="6">
        <f t="shared" si="54"/>
        <v>301624.04159999994</v>
      </c>
      <c r="E1369" s="6">
        <f t="shared" si="54"/>
        <v>113051.45376000002</v>
      </c>
      <c r="F1369" s="6">
        <f t="shared" si="54"/>
        <v>235312.80192000006</v>
      </c>
      <c r="G1369" s="6">
        <f t="shared" si="54"/>
        <v>361718.60256000003</v>
      </c>
      <c r="H1369" s="6">
        <f t="shared" si="54"/>
        <v>244292.44895999998</v>
      </c>
      <c r="I1369" s="6">
        <f t="shared" si="54"/>
        <v>575388.15263999987</v>
      </c>
      <c r="J1369" s="6">
        <f t="shared" si="54"/>
        <v>168541.06752000001</v>
      </c>
      <c r="K1369" s="6">
        <f t="shared" si="54"/>
        <v>58252.582080000007</v>
      </c>
      <c r="L1369" s="6">
        <f t="shared" si="54"/>
        <v>71146.434240000002</v>
      </c>
      <c r="M1369" s="8">
        <f t="shared" si="54"/>
        <v>173606.50944000002</v>
      </c>
    </row>
    <row r="1370" spans="2:13" x14ac:dyDescent="0.2">
      <c r="B1370" s="7">
        <v>41847</v>
      </c>
      <c r="C1370" s="18">
        <v>26.58</v>
      </c>
      <c r="D1370" s="6">
        <f t="shared" si="54"/>
        <v>300843.07200000004</v>
      </c>
      <c r="E1370" s="6">
        <f t="shared" si="54"/>
        <v>112758.73920000001</v>
      </c>
      <c r="F1370" s="6">
        <f t="shared" si="54"/>
        <v>234703.5264</v>
      </c>
      <c r="G1370" s="6">
        <f t="shared" si="54"/>
        <v>360782.03520000004</v>
      </c>
      <c r="H1370" s="6">
        <f t="shared" si="54"/>
        <v>243659.92319999996</v>
      </c>
      <c r="I1370" s="6">
        <f t="shared" si="54"/>
        <v>573898.34879999992</v>
      </c>
      <c r="J1370" s="6">
        <f t="shared" si="54"/>
        <v>168104.6784</v>
      </c>
      <c r="K1370" s="6">
        <f t="shared" si="54"/>
        <v>58101.753599999996</v>
      </c>
      <c r="L1370" s="6">
        <f t="shared" si="54"/>
        <v>70962.220799999996</v>
      </c>
      <c r="M1370" s="8">
        <f t="shared" si="54"/>
        <v>173157.0048</v>
      </c>
    </row>
    <row r="1371" spans="2:13" x14ac:dyDescent="0.2">
      <c r="B1371" s="7">
        <v>41848</v>
      </c>
      <c r="C1371" s="18">
        <v>17.637</v>
      </c>
      <c r="D1371" s="6">
        <f t="shared" si="54"/>
        <v>199622.62079999998</v>
      </c>
      <c r="E1371" s="6">
        <f t="shared" si="54"/>
        <v>74820.386880000005</v>
      </c>
      <c r="F1371" s="6">
        <f t="shared" si="54"/>
        <v>155736.12096000003</v>
      </c>
      <c r="G1371" s="6">
        <f t="shared" si="54"/>
        <v>239394.76127999998</v>
      </c>
      <c r="H1371" s="6">
        <f t="shared" si="54"/>
        <v>161679.08448000002</v>
      </c>
      <c r="I1371" s="6">
        <f t="shared" si="54"/>
        <v>380806.81631999998</v>
      </c>
      <c r="J1371" s="6">
        <f t="shared" si="54"/>
        <v>111544.85376000003</v>
      </c>
      <c r="K1371" s="6">
        <f t="shared" si="54"/>
        <v>38553.071039999995</v>
      </c>
      <c r="L1371" s="6">
        <f t="shared" si="54"/>
        <v>47086.55711999999</v>
      </c>
      <c r="M1371" s="8">
        <f t="shared" si="54"/>
        <v>114897.29471999999</v>
      </c>
    </row>
    <row r="1372" spans="2:13" x14ac:dyDescent="0.2">
      <c r="B1372" s="7">
        <v>41849</v>
      </c>
      <c r="C1372" s="18">
        <v>9.0210000000000008</v>
      </c>
      <c r="D1372" s="6">
        <f t="shared" si="54"/>
        <v>102103.28640000001</v>
      </c>
      <c r="E1372" s="6">
        <f t="shared" si="54"/>
        <v>38269.247040000002</v>
      </c>
      <c r="F1372" s="6">
        <f t="shared" si="54"/>
        <v>79656.151680000024</v>
      </c>
      <c r="G1372" s="6">
        <f t="shared" si="54"/>
        <v>122446.00224000003</v>
      </c>
      <c r="H1372" s="6">
        <f t="shared" si="54"/>
        <v>82695.867840000006</v>
      </c>
      <c r="I1372" s="6">
        <f t="shared" si="54"/>
        <v>194775.65855999998</v>
      </c>
      <c r="J1372" s="6">
        <f t="shared" si="54"/>
        <v>57053.134079999996</v>
      </c>
      <c r="K1372" s="6">
        <f t="shared" si="54"/>
        <v>19719.18432</v>
      </c>
      <c r="L1372" s="6">
        <f t="shared" si="54"/>
        <v>24083.904960000003</v>
      </c>
      <c r="M1372" s="8">
        <f t="shared" si="54"/>
        <v>58767.845760000004</v>
      </c>
    </row>
    <row r="1373" spans="2:13" x14ac:dyDescent="0.2">
      <c r="B1373" s="7">
        <v>41850</v>
      </c>
      <c r="C1373" s="18">
        <v>5.9720000000000004</v>
      </c>
      <c r="D1373" s="6">
        <f t="shared" si="54"/>
        <v>67593.484799999991</v>
      </c>
      <c r="E1373" s="6">
        <f t="shared" si="54"/>
        <v>25334.657280000007</v>
      </c>
      <c r="F1373" s="6">
        <f t="shared" si="54"/>
        <v>52733.237760000004</v>
      </c>
      <c r="G1373" s="6">
        <f t="shared" si="54"/>
        <v>81060.583680000011</v>
      </c>
      <c r="H1373" s="6">
        <f t="shared" si="54"/>
        <v>54745.562880000005</v>
      </c>
      <c r="I1373" s="6">
        <f t="shared" si="54"/>
        <v>128943.60192000002</v>
      </c>
      <c r="J1373" s="6">
        <f t="shared" si="54"/>
        <v>37769.794560000009</v>
      </c>
      <c r="K1373" s="6">
        <f t="shared" si="54"/>
        <v>13054.31424</v>
      </c>
      <c r="L1373" s="6">
        <f t="shared" si="54"/>
        <v>15943.80672</v>
      </c>
      <c r="M1373" s="8">
        <f t="shared" si="54"/>
        <v>38904.952319999997</v>
      </c>
    </row>
    <row r="1374" spans="2:13" x14ac:dyDescent="0.2">
      <c r="B1374" s="7">
        <v>41851</v>
      </c>
      <c r="C1374" s="18">
        <v>4.72</v>
      </c>
      <c r="D1374" s="6">
        <f t="shared" si="54"/>
        <v>53422.847999999998</v>
      </c>
      <c r="E1374" s="6">
        <f t="shared" si="54"/>
        <v>20023.372800000001</v>
      </c>
      <c r="F1374" s="6">
        <f t="shared" si="54"/>
        <v>41677.977599999991</v>
      </c>
      <c r="G1374" s="6">
        <f t="shared" si="54"/>
        <v>64066.6368</v>
      </c>
      <c r="H1374" s="6">
        <f t="shared" si="54"/>
        <v>43268.428800000002</v>
      </c>
      <c r="I1374" s="6">
        <f t="shared" si="54"/>
        <v>101911.21919999998</v>
      </c>
      <c r="J1374" s="6">
        <f t="shared" si="54"/>
        <v>29851.545599999998</v>
      </c>
      <c r="K1374" s="6">
        <f t="shared" si="54"/>
        <v>10317.542399999998</v>
      </c>
      <c r="L1374" s="6">
        <f t="shared" si="54"/>
        <v>12601.267199999997</v>
      </c>
      <c r="M1374" s="8">
        <f t="shared" si="54"/>
        <v>30748.723200000004</v>
      </c>
    </row>
    <row r="1375" spans="2:13" x14ac:dyDescent="0.2">
      <c r="B1375" s="7">
        <v>41852</v>
      </c>
      <c r="C1375" s="18">
        <v>4.2380000000000004</v>
      </c>
      <c r="D1375" s="6">
        <f t="shared" si="54"/>
        <v>47967.379199999996</v>
      </c>
      <c r="E1375" s="6">
        <f t="shared" si="54"/>
        <v>17978.613120000002</v>
      </c>
      <c r="F1375" s="6">
        <f t="shared" si="54"/>
        <v>37421.87904</v>
      </c>
      <c r="G1375" s="6">
        <f t="shared" si="54"/>
        <v>57524.238720000016</v>
      </c>
      <c r="H1375" s="6">
        <f t="shared" si="54"/>
        <v>38849.915520000002</v>
      </c>
      <c r="I1375" s="6">
        <f t="shared" si="54"/>
        <v>91504.183680000002</v>
      </c>
      <c r="J1375" s="6">
        <f t="shared" si="54"/>
        <v>26803.146240000002</v>
      </c>
      <c r="K1375" s="6">
        <f t="shared" si="54"/>
        <v>9263.9289600000011</v>
      </c>
      <c r="L1375" s="6">
        <f t="shared" si="54"/>
        <v>11314.442879999999</v>
      </c>
      <c r="M1375" s="8">
        <f t="shared" si="54"/>
        <v>27608.705280000006</v>
      </c>
    </row>
    <row r="1376" spans="2:13" x14ac:dyDescent="0.2">
      <c r="B1376" s="7">
        <v>41853</v>
      </c>
      <c r="C1376" s="18">
        <v>3.6190000000000002</v>
      </c>
      <c r="D1376" s="6">
        <f t="shared" si="54"/>
        <v>40961.289599999996</v>
      </c>
      <c r="E1376" s="6">
        <f t="shared" si="54"/>
        <v>15352.666560000001</v>
      </c>
      <c r="F1376" s="6">
        <f t="shared" si="54"/>
        <v>31956.059520000006</v>
      </c>
      <c r="G1376" s="6">
        <f t="shared" si="54"/>
        <v>49122.279360000008</v>
      </c>
      <c r="H1376" s="6">
        <f t="shared" si="54"/>
        <v>33175.517760000002</v>
      </c>
      <c r="I1376" s="6">
        <f t="shared" si="54"/>
        <v>78139.131840000002</v>
      </c>
      <c r="J1376" s="6">
        <f t="shared" si="54"/>
        <v>22888.293119999998</v>
      </c>
      <c r="K1376" s="6">
        <f t="shared" si="54"/>
        <v>7910.8444799999997</v>
      </c>
      <c r="L1376" s="6">
        <f t="shared" si="54"/>
        <v>9661.8614400000006</v>
      </c>
      <c r="M1376" s="8">
        <f t="shared" si="54"/>
        <v>23576.192640000005</v>
      </c>
    </row>
    <row r="1377" spans="2:13" x14ac:dyDescent="0.2">
      <c r="B1377" s="7">
        <v>41854</v>
      </c>
      <c r="C1377" s="18">
        <v>3.2109999999999999</v>
      </c>
      <c r="D1377" s="6">
        <f t="shared" si="54"/>
        <v>36343.382399999995</v>
      </c>
      <c r="E1377" s="6">
        <f t="shared" si="54"/>
        <v>13621.832640000001</v>
      </c>
      <c r="F1377" s="6">
        <f t="shared" si="54"/>
        <v>28353.386880000002</v>
      </c>
      <c r="G1377" s="6">
        <f t="shared" si="54"/>
        <v>43584.315839999996</v>
      </c>
      <c r="H1377" s="6">
        <f t="shared" si="54"/>
        <v>29435.365439999998</v>
      </c>
      <c r="I1377" s="6">
        <f t="shared" si="54"/>
        <v>69329.85695999999</v>
      </c>
      <c r="J1377" s="6">
        <f t="shared" si="54"/>
        <v>20307.905279999999</v>
      </c>
      <c r="K1377" s="6">
        <f t="shared" si="54"/>
        <v>7018.9891200000002</v>
      </c>
      <c r="L1377" s="6">
        <f t="shared" si="54"/>
        <v>8572.5993599999983</v>
      </c>
      <c r="M1377" s="8">
        <f t="shared" si="54"/>
        <v>20918.252159999996</v>
      </c>
    </row>
    <row r="1378" spans="2:13" x14ac:dyDescent="0.2">
      <c r="B1378" s="7">
        <v>41855</v>
      </c>
      <c r="C1378" s="18">
        <v>2.9289999999999998</v>
      </c>
      <c r="D1378" s="6">
        <f t="shared" si="54"/>
        <v>33151.593599999993</v>
      </c>
      <c r="E1378" s="6">
        <f t="shared" si="54"/>
        <v>12425.520960000002</v>
      </c>
      <c r="F1378" s="6">
        <f t="shared" si="54"/>
        <v>25863.304319999999</v>
      </c>
      <c r="G1378" s="6">
        <f t="shared" si="54"/>
        <v>39756.605759999999</v>
      </c>
      <c r="H1378" s="6">
        <f t="shared" si="54"/>
        <v>26850.260159999994</v>
      </c>
      <c r="I1378" s="6">
        <f t="shared" si="54"/>
        <v>63241.093439999997</v>
      </c>
      <c r="J1378" s="6">
        <f t="shared" si="54"/>
        <v>18524.401919999997</v>
      </c>
      <c r="K1378" s="6">
        <f t="shared" si="54"/>
        <v>6402.5596799999985</v>
      </c>
      <c r="L1378" s="6">
        <f t="shared" si="54"/>
        <v>7819.7270399999989</v>
      </c>
      <c r="M1378" s="8">
        <f t="shared" si="54"/>
        <v>19081.146240000002</v>
      </c>
    </row>
    <row r="1379" spans="2:13" x14ac:dyDescent="0.2">
      <c r="B1379" s="7">
        <v>41856</v>
      </c>
      <c r="C1379" s="18">
        <v>3.3029999999999999</v>
      </c>
      <c r="D1379" s="6">
        <f t="shared" si="54"/>
        <v>37384.675200000005</v>
      </c>
      <c r="E1379" s="6">
        <f t="shared" si="54"/>
        <v>14012.11872</v>
      </c>
      <c r="F1379" s="6">
        <f t="shared" si="54"/>
        <v>29165.754240000002</v>
      </c>
      <c r="G1379" s="6">
        <f t="shared" si="54"/>
        <v>44833.072319999999</v>
      </c>
      <c r="H1379" s="6">
        <f t="shared" si="54"/>
        <v>30278.733120000001</v>
      </c>
      <c r="I1379" s="6">
        <f t="shared" si="54"/>
        <v>71316.26208</v>
      </c>
      <c r="J1379" s="6">
        <f t="shared" si="54"/>
        <v>20889.757440000001</v>
      </c>
      <c r="K1379" s="6">
        <f t="shared" si="54"/>
        <v>7220.0937599999997</v>
      </c>
      <c r="L1379" s="6">
        <f t="shared" si="54"/>
        <v>8818.2172800000008</v>
      </c>
      <c r="M1379" s="8">
        <f t="shared" si="54"/>
        <v>21517.591680000005</v>
      </c>
    </row>
    <row r="1380" spans="2:13" x14ac:dyDescent="0.2">
      <c r="B1380" s="7">
        <v>41857</v>
      </c>
      <c r="C1380" s="18">
        <v>5.7069999999999999</v>
      </c>
      <c r="D1380" s="6">
        <f t="shared" si="54"/>
        <v>64594.108799999987</v>
      </c>
      <c r="E1380" s="6">
        <f t="shared" si="54"/>
        <v>24210.463679999997</v>
      </c>
      <c r="F1380" s="6">
        <f t="shared" si="54"/>
        <v>50393.266560000004</v>
      </c>
      <c r="G1380" s="6">
        <f t="shared" si="54"/>
        <v>77463.622080000001</v>
      </c>
      <c r="H1380" s="6">
        <f t="shared" si="54"/>
        <v>52316.297279999999</v>
      </c>
      <c r="I1380" s="6">
        <f t="shared" si="54"/>
        <v>123221.89152</v>
      </c>
      <c r="J1380" s="6">
        <f t="shared" si="54"/>
        <v>36093.807360000006</v>
      </c>
      <c r="K1380" s="6">
        <f t="shared" si="54"/>
        <v>12475.045439999998</v>
      </c>
      <c r="L1380" s="6">
        <f t="shared" si="54"/>
        <v>15236.320319999997</v>
      </c>
      <c r="M1380" s="8">
        <f t="shared" si="54"/>
        <v>37178.593919999999</v>
      </c>
    </row>
    <row r="1381" spans="2:13" x14ac:dyDescent="0.2">
      <c r="B1381" s="7">
        <v>41858</v>
      </c>
      <c r="C1381" s="18">
        <v>5.5510000000000002</v>
      </c>
      <c r="D1381" s="6">
        <f t="shared" si="54"/>
        <v>62828.438400000006</v>
      </c>
      <c r="E1381" s="6">
        <f t="shared" si="54"/>
        <v>23548.67424</v>
      </c>
      <c r="F1381" s="6">
        <f t="shared" si="54"/>
        <v>49015.77408000001</v>
      </c>
      <c r="G1381" s="6">
        <f t="shared" si="54"/>
        <v>75346.165440000012</v>
      </c>
      <c r="H1381" s="6">
        <f t="shared" si="54"/>
        <v>50886.23904</v>
      </c>
      <c r="I1381" s="6">
        <f t="shared" si="54"/>
        <v>119853.63936</v>
      </c>
      <c r="J1381" s="6">
        <f t="shared" si="54"/>
        <v>35107.188480000004</v>
      </c>
      <c r="K1381" s="6">
        <f t="shared" si="54"/>
        <v>12134.04192</v>
      </c>
      <c r="L1381" s="6">
        <f t="shared" si="54"/>
        <v>14819.837759999999</v>
      </c>
      <c r="M1381" s="8">
        <f t="shared" si="54"/>
        <v>36162.322560000001</v>
      </c>
    </row>
    <row r="1382" spans="2:13" x14ac:dyDescent="0.2">
      <c r="B1382" s="7">
        <v>41859</v>
      </c>
      <c r="C1382" s="18">
        <v>4.1970000000000001</v>
      </c>
      <c r="D1382" s="6">
        <f t="shared" si="54"/>
        <v>47503.324799999995</v>
      </c>
      <c r="E1382" s="6">
        <f t="shared" si="54"/>
        <v>17804.681280000001</v>
      </c>
      <c r="F1382" s="6">
        <f t="shared" si="54"/>
        <v>37059.845760000004</v>
      </c>
      <c r="G1382" s="6">
        <f t="shared" si="54"/>
        <v>56967.727680000011</v>
      </c>
      <c r="H1382" s="6">
        <f t="shared" si="54"/>
        <v>38474.066879999998</v>
      </c>
      <c r="I1382" s="6">
        <f t="shared" si="54"/>
        <v>90618.937919999997</v>
      </c>
      <c r="J1382" s="6">
        <f t="shared" si="54"/>
        <v>26543.842560000001</v>
      </c>
      <c r="K1382" s="6">
        <f t="shared" si="54"/>
        <v>9174.3062399999999</v>
      </c>
      <c r="L1382" s="6">
        <f t="shared" si="54"/>
        <v>11204.982719999998</v>
      </c>
      <c r="M1382" s="8">
        <f t="shared" si="54"/>
        <v>27341.608319999999</v>
      </c>
    </row>
    <row r="1383" spans="2:13" x14ac:dyDescent="0.2">
      <c r="B1383" s="7">
        <v>41860</v>
      </c>
      <c r="C1383" s="18">
        <v>3.423</v>
      </c>
      <c r="D1383" s="6">
        <f t="shared" si="54"/>
        <v>38742.883199999997</v>
      </c>
      <c r="E1383" s="6">
        <f t="shared" si="54"/>
        <v>14521.187520000001</v>
      </c>
      <c r="F1383" s="6">
        <f t="shared" si="54"/>
        <v>30225.363840000005</v>
      </c>
      <c r="G1383" s="6">
        <f t="shared" si="54"/>
        <v>46461.885119999999</v>
      </c>
      <c r="H1383" s="6">
        <f t="shared" si="54"/>
        <v>31378.777920000004</v>
      </c>
      <c r="I1383" s="6">
        <f t="shared" si="54"/>
        <v>73907.225279999984</v>
      </c>
      <c r="J1383" s="6">
        <f t="shared" si="54"/>
        <v>21648.695040000002</v>
      </c>
      <c r="K1383" s="6">
        <f t="shared" si="54"/>
        <v>7482.40416</v>
      </c>
      <c r="L1383" s="6">
        <f t="shared" si="54"/>
        <v>9138.5884799999985</v>
      </c>
      <c r="M1383" s="8">
        <f t="shared" si="54"/>
        <v>22299.338879999999</v>
      </c>
    </row>
    <row r="1384" spans="2:13" x14ac:dyDescent="0.2">
      <c r="B1384" s="7">
        <v>41861</v>
      </c>
      <c r="C1384" s="18">
        <v>3.0419999999999998</v>
      </c>
      <c r="D1384" s="6">
        <f t="shared" si="54"/>
        <v>34430.572799999994</v>
      </c>
      <c r="E1384" s="6">
        <f t="shared" si="54"/>
        <v>12904.894079999998</v>
      </c>
      <c r="F1384" s="6">
        <f t="shared" si="54"/>
        <v>26861.103360000001</v>
      </c>
      <c r="G1384" s="6">
        <f t="shared" si="54"/>
        <v>41290.404480000005</v>
      </c>
      <c r="H1384" s="6">
        <f t="shared" si="54"/>
        <v>27886.135679999996</v>
      </c>
      <c r="I1384" s="6">
        <f t="shared" si="54"/>
        <v>65680.917119999998</v>
      </c>
      <c r="J1384" s="6">
        <f t="shared" si="54"/>
        <v>19239.068160000003</v>
      </c>
      <c r="K1384" s="6">
        <f t="shared" si="54"/>
        <v>6649.5686399999995</v>
      </c>
      <c r="L1384" s="6">
        <f t="shared" si="54"/>
        <v>8121.4099200000001</v>
      </c>
      <c r="M1384" s="8">
        <f t="shared" si="54"/>
        <v>19817.291519999999</v>
      </c>
    </row>
    <row r="1385" spans="2:13" x14ac:dyDescent="0.2">
      <c r="B1385" s="7">
        <v>41862</v>
      </c>
      <c r="C1385" s="18">
        <v>2.8</v>
      </c>
      <c r="D1385" s="6">
        <f t="shared" si="54"/>
        <v>31691.52</v>
      </c>
      <c r="E1385" s="6">
        <f t="shared" si="54"/>
        <v>11878.271999999999</v>
      </c>
      <c r="F1385" s="6">
        <f t="shared" si="54"/>
        <v>24724.223999999998</v>
      </c>
      <c r="G1385" s="6">
        <f t="shared" ref="F1385:M1416" si="55">$C1385*G$5*24*3600/100</f>
        <v>38005.632000000005</v>
      </c>
      <c r="H1385" s="6">
        <f t="shared" si="55"/>
        <v>25667.711999999992</v>
      </c>
      <c r="I1385" s="6">
        <f t="shared" si="55"/>
        <v>60455.807999999997</v>
      </c>
      <c r="J1385" s="6">
        <f t="shared" si="55"/>
        <v>17708.543999999998</v>
      </c>
      <c r="K1385" s="6">
        <f t="shared" si="55"/>
        <v>6120.5759999999982</v>
      </c>
      <c r="L1385" s="6">
        <f t="shared" si="55"/>
        <v>7475.3279999999995</v>
      </c>
      <c r="M1385" s="8">
        <f t="shared" si="55"/>
        <v>18240.768</v>
      </c>
    </row>
    <row r="1386" spans="2:13" x14ac:dyDescent="0.2">
      <c r="B1386" s="7">
        <v>41863</v>
      </c>
      <c r="C1386" s="18">
        <v>2.6</v>
      </c>
      <c r="D1386" s="6">
        <f t="shared" ref="D1386:M1436" si="56">$C1386*D$5*24*3600/100</f>
        <v>29427.84</v>
      </c>
      <c r="E1386" s="6">
        <f t="shared" si="56"/>
        <v>11029.824000000001</v>
      </c>
      <c r="F1386" s="6">
        <f t="shared" si="55"/>
        <v>22958.208000000002</v>
      </c>
      <c r="G1386" s="6">
        <f t="shared" si="55"/>
        <v>35290.944000000003</v>
      </c>
      <c r="H1386" s="6">
        <f t="shared" si="55"/>
        <v>23834.304</v>
      </c>
      <c r="I1386" s="6">
        <f t="shared" si="55"/>
        <v>56137.536000000007</v>
      </c>
      <c r="J1386" s="6">
        <f t="shared" si="55"/>
        <v>16443.648000000001</v>
      </c>
      <c r="K1386" s="6">
        <f t="shared" si="55"/>
        <v>5683.3919999999998</v>
      </c>
      <c r="L1386" s="6">
        <f t="shared" si="55"/>
        <v>6941.3760000000011</v>
      </c>
      <c r="M1386" s="8">
        <f t="shared" si="55"/>
        <v>16937.856</v>
      </c>
    </row>
    <row r="1387" spans="2:13" x14ac:dyDescent="0.2">
      <c r="B1387" s="7">
        <v>41864</v>
      </c>
      <c r="C1387" s="18">
        <v>2.4649999999999999</v>
      </c>
      <c r="D1387" s="6">
        <f t="shared" si="56"/>
        <v>27899.856</v>
      </c>
      <c r="E1387" s="6">
        <f t="shared" si="56"/>
        <v>10457.121599999999</v>
      </c>
      <c r="F1387" s="6">
        <f t="shared" si="55"/>
        <v>21766.147199999996</v>
      </c>
      <c r="G1387" s="6">
        <f t="shared" si="55"/>
        <v>33458.529600000002</v>
      </c>
      <c r="H1387" s="6">
        <f t="shared" si="55"/>
        <v>22596.753599999993</v>
      </c>
      <c r="I1387" s="6">
        <f t="shared" si="55"/>
        <v>53222.702399999995</v>
      </c>
      <c r="J1387" s="6">
        <f t="shared" si="55"/>
        <v>15589.843200000001</v>
      </c>
      <c r="K1387" s="6">
        <f t="shared" si="55"/>
        <v>5388.2927999999993</v>
      </c>
      <c r="L1387" s="6">
        <f t="shared" si="55"/>
        <v>6580.9583999999995</v>
      </c>
      <c r="M1387" s="8">
        <f t="shared" si="55"/>
        <v>16058.390399999998</v>
      </c>
    </row>
    <row r="1388" spans="2:13" x14ac:dyDescent="0.2">
      <c r="B1388" s="7">
        <v>41865</v>
      </c>
      <c r="C1388" s="18">
        <v>2.4390000000000001</v>
      </c>
      <c r="D1388" s="6">
        <f t="shared" si="56"/>
        <v>27605.577599999997</v>
      </c>
      <c r="E1388" s="6">
        <f t="shared" si="56"/>
        <v>10346.82336</v>
      </c>
      <c r="F1388" s="6">
        <f t="shared" si="55"/>
        <v>21536.565119999999</v>
      </c>
      <c r="G1388" s="6">
        <f t="shared" si="55"/>
        <v>33105.620160000006</v>
      </c>
      <c r="H1388" s="6">
        <f t="shared" si="55"/>
        <v>22358.41056</v>
      </c>
      <c r="I1388" s="6">
        <f t="shared" si="55"/>
        <v>52661.327039999996</v>
      </c>
      <c r="J1388" s="6">
        <f t="shared" si="55"/>
        <v>15425.406720000001</v>
      </c>
      <c r="K1388" s="6">
        <f t="shared" si="55"/>
        <v>5331.4588799999992</v>
      </c>
      <c r="L1388" s="6">
        <f t="shared" si="55"/>
        <v>6511.5446400000001</v>
      </c>
      <c r="M1388" s="8">
        <f t="shared" si="55"/>
        <v>15889.011840000001</v>
      </c>
    </row>
    <row r="1389" spans="2:13" x14ac:dyDescent="0.2">
      <c r="B1389" s="7">
        <v>41866</v>
      </c>
      <c r="C1389" s="18">
        <v>2.5230000000000001</v>
      </c>
      <c r="D1389" s="6">
        <f t="shared" si="56"/>
        <v>28556.323199999999</v>
      </c>
      <c r="E1389" s="6">
        <f t="shared" si="56"/>
        <v>10703.171520000002</v>
      </c>
      <c r="F1389" s="6">
        <f t="shared" si="55"/>
        <v>22278.291839999998</v>
      </c>
      <c r="G1389" s="6">
        <f t="shared" si="55"/>
        <v>34245.789120000001</v>
      </c>
      <c r="H1389" s="6">
        <f t="shared" si="55"/>
        <v>23128.441920000001</v>
      </c>
      <c r="I1389" s="6">
        <f t="shared" si="55"/>
        <v>54475.001280000004</v>
      </c>
      <c r="J1389" s="6">
        <f t="shared" si="55"/>
        <v>15956.663039999999</v>
      </c>
      <c r="K1389" s="6">
        <f t="shared" si="55"/>
        <v>5515.0761600000005</v>
      </c>
      <c r="L1389" s="6">
        <f t="shared" si="55"/>
        <v>6735.8044799999998</v>
      </c>
      <c r="M1389" s="8">
        <f t="shared" si="55"/>
        <v>16436.23488</v>
      </c>
    </row>
    <row r="1390" spans="2:13" x14ac:dyDescent="0.2">
      <c r="B1390" s="7">
        <v>41867</v>
      </c>
      <c r="C1390" s="18">
        <v>2.4159999999999999</v>
      </c>
      <c r="D1390" s="6">
        <f t="shared" si="56"/>
        <v>27345.254399999998</v>
      </c>
      <c r="E1390" s="6">
        <f t="shared" si="56"/>
        <v>10249.251840000001</v>
      </c>
      <c r="F1390" s="6">
        <f t="shared" si="55"/>
        <v>21333.473280000002</v>
      </c>
      <c r="G1390" s="6">
        <f t="shared" si="55"/>
        <v>32793.431039999996</v>
      </c>
      <c r="H1390" s="6">
        <f t="shared" si="55"/>
        <v>22147.568640000001</v>
      </c>
      <c r="I1390" s="6">
        <f t="shared" si="55"/>
        <v>52164.725760000001</v>
      </c>
      <c r="J1390" s="6">
        <f t="shared" si="55"/>
        <v>15279.943680000002</v>
      </c>
      <c r="K1390" s="6">
        <f t="shared" si="55"/>
        <v>5281.1827199999998</v>
      </c>
      <c r="L1390" s="6">
        <f t="shared" si="55"/>
        <v>6450.1401599999981</v>
      </c>
      <c r="M1390" s="8">
        <f t="shared" si="55"/>
        <v>15739.176959999997</v>
      </c>
    </row>
    <row r="1391" spans="2:13" x14ac:dyDescent="0.2">
      <c r="B1391" s="7">
        <v>41868</v>
      </c>
      <c r="C1391" s="18">
        <v>2.1930000000000001</v>
      </c>
      <c r="D1391" s="6">
        <f t="shared" si="56"/>
        <v>24821.251200000002</v>
      </c>
      <c r="E1391" s="6">
        <f t="shared" si="56"/>
        <v>9303.2323200000028</v>
      </c>
      <c r="F1391" s="6">
        <f t="shared" si="55"/>
        <v>19364.365440000001</v>
      </c>
      <c r="G1391" s="6">
        <f t="shared" si="55"/>
        <v>29766.553919999998</v>
      </c>
      <c r="H1391" s="6">
        <f t="shared" si="55"/>
        <v>20103.318719999999</v>
      </c>
      <c r="I1391" s="6">
        <f t="shared" si="55"/>
        <v>47349.852479999994</v>
      </c>
      <c r="J1391" s="6">
        <f t="shared" si="55"/>
        <v>13869.584640000001</v>
      </c>
      <c r="K1391" s="6">
        <f t="shared" si="55"/>
        <v>4793.7225599999992</v>
      </c>
      <c r="L1391" s="6">
        <f t="shared" si="55"/>
        <v>5854.7836800000005</v>
      </c>
      <c r="M1391" s="8">
        <f t="shared" si="55"/>
        <v>14286.430079999998</v>
      </c>
    </row>
    <row r="1392" spans="2:13" x14ac:dyDescent="0.2">
      <c r="B1392" s="7">
        <v>41869</v>
      </c>
      <c r="C1392" s="18">
        <v>2.0739999999999998</v>
      </c>
      <c r="D1392" s="6">
        <f t="shared" si="56"/>
        <v>23474.361599999997</v>
      </c>
      <c r="E1392" s="6">
        <f t="shared" si="56"/>
        <v>8798.4057599999996</v>
      </c>
      <c r="F1392" s="6">
        <f t="shared" si="55"/>
        <v>18313.585919999998</v>
      </c>
      <c r="G1392" s="6">
        <f t="shared" si="55"/>
        <v>28151.314560000003</v>
      </c>
      <c r="H1392" s="6">
        <f t="shared" si="55"/>
        <v>19012.440959999996</v>
      </c>
      <c r="I1392" s="6">
        <f t="shared" si="55"/>
        <v>44780.480639999994</v>
      </c>
      <c r="J1392" s="6">
        <f t="shared" si="55"/>
        <v>13116.971519999999</v>
      </c>
      <c r="K1392" s="6">
        <f t="shared" si="55"/>
        <v>4533.5980799999998</v>
      </c>
      <c r="L1392" s="6">
        <f t="shared" si="55"/>
        <v>5537.0822400000006</v>
      </c>
      <c r="M1392" s="8">
        <f t="shared" si="55"/>
        <v>13511.19744</v>
      </c>
    </row>
    <row r="1393" spans="2:13" x14ac:dyDescent="0.2">
      <c r="B1393" s="7">
        <v>41870</v>
      </c>
      <c r="C1393" s="18">
        <v>1.954</v>
      </c>
      <c r="D1393" s="6">
        <f t="shared" si="56"/>
        <v>22116.153600000005</v>
      </c>
      <c r="E1393" s="6">
        <f t="shared" si="56"/>
        <v>8289.3369600000005</v>
      </c>
      <c r="F1393" s="6">
        <f t="shared" si="55"/>
        <v>17253.976320000002</v>
      </c>
      <c r="G1393" s="6">
        <f t="shared" si="55"/>
        <v>26522.501759999999</v>
      </c>
      <c r="H1393" s="6">
        <f t="shared" si="55"/>
        <v>17912.39616</v>
      </c>
      <c r="I1393" s="6">
        <f t="shared" si="55"/>
        <v>42189.517439999996</v>
      </c>
      <c r="J1393" s="6">
        <f t="shared" si="55"/>
        <v>12358.03392</v>
      </c>
      <c r="K1393" s="6">
        <f t="shared" si="55"/>
        <v>4271.2876799999995</v>
      </c>
      <c r="L1393" s="6">
        <f t="shared" si="55"/>
        <v>5216.7110400000001</v>
      </c>
      <c r="M1393" s="8">
        <f t="shared" si="55"/>
        <v>12729.45024</v>
      </c>
    </row>
    <row r="1394" spans="2:13" x14ac:dyDescent="0.2">
      <c r="B1394" s="7">
        <v>41871</v>
      </c>
      <c r="C1394" s="18">
        <v>1.897</v>
      </c>
      <c r="D1394" s="6">
        <f t="shared" si="56"/>
        <v>21471.004799999999</v>
      </c>
      <c r="E1394" s="6">
        <f t="shared" si="56"/>
        <v>8047.5292800000007</v>
      </c>
      <c r="F1394" s="6">
        <f t="shared" si="55"/>
        <v>16750.661760000003</v>
      </c>
      <c r="G1394" s="6">
        <f t="shared" si="55"/>
        <v>25748.81568</v>
      </c>
      <c r="H1394" s="6">
        <f t="shared" si="55"/>
        <v>17389.874879999999</v>
      </c>
      <c r="I1394" s="6">
        <f t="shared" si="55"/>
        <v>40958.80992</v>
      </c>
      <c r="J1394" s="6">
        <f t="shared" si="55"/>
        <v>11997.538560000001</v>
      </c>
      <c r="K1394" s="6">
        <f t="shared" si="55"/>
        <v>4146.6902399999999</v>
      </c>
      <c r="L1394" s="6">
        <f t="shared" si="55"/>
        <v>5064.5347199999987</v>
      </c>
      <c r="M1394" s="8">
        <f t="shared" si="55"/>
        <v>12358.120319999998</v>
      </c>
    </row>
    <row r="1395" spans="2:13" x14ac:dyDescent="0.2">
      <c r="B1395" s="7">
        <v>41872</v>
      </c>
      <c r="C1395" s="18">
        <v>2.6190000000000002</v>
      </c>
      <c r="D1395" s="6">
        <f t="shared" si="56"/>
        <v>29642.889600000006</v>
      </c>
      <c r="E1395" s="6">
        <f t="shared" si="56"/>
        <v>11110.426560000002</v>
      </c>
      <c r="F1395" s="6">
        <f t="shared" si="55"/>
        <v>23125.979520000004</v>
      </c>
      <c r="G1395" s="6">
        <f t="shared" si="55"/>
        <v>35548.839360000005</v>
      </c>
      <c r="H1395" s="6">
        <f t="shared" si="55"/>
        <v>24008.477760000005</v>
      </c>
      <c r="I1395" s="6">
        <f t="shared" si="55"/>
        <v>56547.771840000001</v>
      </c>
      <c r="J1395" s="6">
        <f t="shared" si="55"/>
        <v>16563.813120000003</v>
      </c>
      <c r="K1395" s="6">
        <f t="shared" si="55"/>
        <v>5724.9244800000006</v>
      </c>
      <c r="L1395" s="6">
        <f t="shared" si="55"/>
        <v>6992.1014399999995</v>
      </c>
      <c r="M1395" s="8">
        <f t="shared" si="55"/>
        <v>17061.632640000003</v>
      </c>
    </row>
    <row r="1396" spans="2:13" x14ac:dyDescent="0.2">
      <c r="B1396" s="7">
        <v>41873</v>
      </c>
      <c r="C1396" s="18">
        <v>6.8659999999999997</v>
      </c>
      <c r="D1396" s="6">
        <f t="shared" si="56"/>
        <v>77712.134399999995</v>
      </c>
      <c r="E1396" s="6">
        <f t="shared" si="56"/>
        <v>29127.219839999998</v>
      </c>
      <c r="F1396" s="6">
        <f t="shared" si="55"/>
        <v>60627.329279999991</v>
      </c>
      <c r="G1396" s="6">
        <f t="shared" si="55"/>
        <v>93195.239040000015</v>
      </c>
      <c r="H1396" s="6">
        <f t="shared" si="55"/>
        <v>62940.896639999999</v>
      </c>
      <c r="I1396" s="6">
        <f t="shared" si="55"/>
        <v>148246.27776</v>
      </c>
      <c r="J1396" s="6">
        <f t="shared" si="55"/>
        <v>43423.879680000005</v>
      </c>
      <c r="K1396" s="6">
        <f t="shared" si="55"/>
        <v>15008.526719999998</v>
      </c>
      <c r="L1396" s="6">
        <f t="shared" si="55"/>
        <v>18330.572159999996</v>
      </c>
      <c r="M1396" s="8">
        <f t="shared" si="55"/>
        <v>44728.968959999998</v>
      </c>
    </row>
    <row r="1397" spans="2:13" x14ac:dyDescent="0.2">
      <c r="B1397" s="7">
        <v>41874</v>
      </c>
      <c r="C1397" s="18">
        <v>6.3840000000000003</v>
      </c>
      <c r="D1397" s="6">
        <f t="shared" si="56"/>
        <v>72256.665600000008</v>
      </c>
      <c r="E1397" s="6">
        <f t="shared" si="56"/>
        <v>27082.460160000002</v>
      </c>
      <c r="F1397" s="6">
        <f t="shared" si="55"/>
        <v>56371.230720000007</v>
      </c>
      <c r="G1397" s="6">
        <f t="shared" si="55"/>
        <v>86652.840960000001</v>
      </c>
      <c r="H1397" s="6">
        <f t="shared" si="55"/>
        <v>58522.38336</v>
      </c>
      <c r="I1397" s="6">
        <f t="shared" si="55"/>
        <v>137839.24223999999</v>
      </c>
      <c r="J1397" s="6">
        <f t="shared" si="55"/>
        <v>40375.480320000002</v>
      </c>
      <c r="K1397" s="6">
        <f t="shared" si="55"/>
        <v>13954.913279999997</v>
      </c>
      <c r="L1397" s="6">
        <f t="shared" si="55"/>
        <v>17043.74784</v>
      </c>
      <c r="M1397" s="8">
        <f t="shared" si="55"/>
        <v>41588.951040000007</v>
      </c>
    </row>
    <row r="1398" spans="2:13" x14ac:dyDescent="0.2">
      <c r="B1398" s="7">
        <v>41875</v>
      </c>
      <c r="C1398" s="18">
        <v>4.6459999999999999</v>
      </c>
      <c r="D1398" s="6">
        <f t="shared" si="56"/>
        <v>52585.286400000005</v>
      </c>
      <c r="E1398" s="6">
        <f t="shared" si="56"/>
        <v>19709.447040000003</v>
      </c>
      <c r="F1398" s="6">
        <f t="shared" si="55"/>
        <v>41024.551680000004</v>
      </c>
      <c r="G1398" s="6">
        <f t="shared" si="55"/>
        <v>63062.202240000006</v>
      </c>
      <c r="H1398" s="6">
        <f t="shared" si="55"/>
        <v>42590.067839999989</v>
      </c>
      <c r="I1398" s="6">
        <f t="shared" si="55"/>
        <v>100313.45855999998</v>
      </c>
      <c r="J1398" s="6">
        <f t="shared" si="55"/>
        <v>29383.534080000001</v>
      </c>
      <c r="K1398" s="6">
        <f t="shared" si="55"/>
        <v>10155.784320000001</v>
      </c>
      <c r="L1398" s="6">
        <f t="shared" si="55"/>
        <v>12403.704960000001</v>
      </c>
      <c r="M1398" s="8">
        <f t="shared" si="55"/>
        <v>30266.645759999999</v>
      </c>
    </row>
    <row r="1399" spans="2:13" x14ac:dyDescent="0.2">
      <c r="B1399" s="7">
        <v>41876</v>
      </c>
      <c r="C1399" s="18">
        <v>3.7829999999999999</v>
      </c>
      <c r="D1399" s="6">
        <f t="shared" si="56"/>
        <v>42817.5072</v>
      </c>
      <c r="E1399" s="6">
        <f t="shared" si="56"/>
        <v>16048.39392</v>
      </c>
      <c r="F1399" s="6">
        <f t="shared" si="55"/>
        <v>33404.192640000001</v>
      </c>
      <c r="G1399" s="6">
        <f t="shared" si="55"/>
        <v>51348.323520000005</v>
      </c>
      <c r="H1399" s="6">
        <f t="shared" si="55"/>
        <v>34678.912319999996</v>
      </c>
      <c r="I1399" s="6">
        <f t="shared" si="55"/>
        <v>81680.114879999994</v>
      </c>
      <c r="J1399" s="6">
        <f t="shared" si="55"/>
        <v>23925.507839999998</v>
      </c>
      <c r="K1399" s="6">
        <f t="shared" si="55"/>
        <v>8269.3353599999991</v>
      </c>
      <c r="L1399" s="6">
        <f t="shared" si="55"/>
        <v>10099.702079999999</v>
      </c>
      <c r="M1399" s="8">
        <f t="shared" si="55"/>
        <v>24644.580480000001</v>
      </c>
    </row>
    <row r="1400" spans="2:13" x14ac:dyDescent="0.2">
      <c r="B1400" s="7">
        <v>41877</v>
      </c>
      <c r="C1400" s="18">
        <v>3.3479999999999999</v>
      </c>
      <c r="D1400" s="6">
        <f t="shared" si="56"/>
        <v>37894.003199999992</v>
      </c>
      <c r="E1400" s="6">
        <f t="shared" si="56"/>
        <v>14203.01952</v>
      </c>
      <c r="F1400" s="6">
        <f t="shared" si="55"/>
        <v>29563.107840000001</v>
      </c>
      <c r="G1400" s="6">
        <f t="shared" si="55"/>
        <v>45443.87711999999</v>
      </c>
      <c r="H1400" s="6">
        <f t="shared" si="55"/>
        <v>30691.249919999995</v>
      </c>
      <c r="I1400" s="6">
        <f t="shared" si="55"/>
        <v>72287.873279999985</v>
      </c>
      <c r="J1400" s="6">
        <f t="shared" si="55"/>
        <v>21174.359039999996</v>
      </c>
      <c r="K1400" s="6">
        <f t="shared" si="55"/>
        <v>7318.4601599999996</v>
      </c>
      <c r="L1400" s="6">
        <f t="shared" si="55"/>
        <v>8938.3564799999986</v>
      </c>
      <c r="M1400" s="8">
        <f t="shared" si="55"/>
        <v>21810.746879999995</v>
      </c>
    </row>
    <row r="1401" spans="2:13" x14ac:dyDescent="0.2">
      <c r="B1401" s="7">
        <v>41878</v>
      </c>
      <c r="C1401" s="18">
        <v>3.7410000000000001</v>
      </c>
      <c r="D1401" s="6">
        <f t="shared" si="56"/>
        <v>42342.134399999995</v>
      </c>
      <c r="E1401" s="6">
        <f t="shared" si="56"/>
        <v>15870.219840000002</v>
      </c>
      <c r="F1401" s="6">
        <f t="shared" si="55"/>
        <v>33033.329280000005</v>
      </c>
      <c r="G1401" s="6">
        <f t="shared" si="55"/>
        <v>50778.23904</v>
      </c>
      <c r="H1401" s="6">
        <f t="shared" si="55"/>
        <v>34293.896639999999</v>
      </c>
      <c r="I1401" s="6">
        <f t="shared" si="55"/>
        <v>80773.277759999997</v>
      </c>
      <c r="J1401" s="6">
        <f t="shared" si="55"/>
        <v>23659.879680000002</v>
      </c>
      <c r="K1401" s="6">
        <f t="shared" si="55"/>
        <v>8177.5267199999989</v>
      </c>
      <c r="L1401" s="6">
        <f t="shared" si="55"/>
        <v>9987.5721599999997</v>
      </c>
      <c r="M1401" s="8">
        <f t="shared" si="55"/>
        <v>24370.968960000002</v>
      </c>
    </row>
    <row r="1402" spans="2:13" x14ac:dyDescent="0.2">
      <c r="B1402" s="7">
        <v>41879</v>
      </c>
      <c r="C1402" s="18">
        <v>21.613</v>
      </c>
      <c r="D1402" s="6">
        <f t="shared" si="56"/>
        <v>244624.57919999998</v>
      </c>
      <c r="E1402" s="6">
        <f t="shared" si="56"/>
        <v>91687.533120000007</v>
      </c>
      <c r="F1402" s="6">
        <f t="shared" si="55"/>
        <v>190844.51903999998</v>
      </c>
      <c r="G1402" s="6">
        <f t="shared" si="55"/>
        <v>293362.75871999998</v>
      </c>
      <c r="H1402" s="6">
        <f t="shared" si="55"/>
        <v>198127.23551999999</v>
      </c>
      <c r="I1402" s="6">
        <f t="shared" si="55"/>
        <v>466654.06367999985</v>
      </c>
      <c r="J1402" s="6">
        <f t="shared" si="55"/>
        <v>136690.98624</v>
      </c>
      <c r="K1402" s="6">
        <f t="shared" si="55"/>
        <v>47244.288959999998</v>
      </c>
      <c r="L1402" s="6">
        <f t="shared" si="55"/>
        <v>57701.52287999999</v>
      </c>
      <c r="M1402" s="8">
        <f t="shared" si="55"/>
        <v>140799.18527999998</v>
      </c>
    </row>
    <row r="1403" spans="2:13" x14ac:dyDescent="0.2">
      <c r="B1403" s="7">
        <v>41880</v>
      </c>
      <c r="C1403" s="18">
        <v>27.067</v>
      </c>
      <c r="D1403" s="6">
        <f t="shared" si="56"/>
        <v>306355.13279999996</v>
      </c>
      <c r="E1403" s="6">
        <f t="shared" si="56"/>
        <v>114824.71007999999</v>
      </c>
      <c r="F1403" s="6">
        <f t="shared" si="55"/>
        <v>239003.77536000006</v>
      </c>
      <c r="G1403" s="6">
        <f t="shared" si="55"/>
        <v>367392.30048000009</v>
      </c>
      <c r="H1403" s="6">
        <f t="shared" si="55"/>
        <v>248124.27167999998</v>
      </c>
      <c r="I1403" s="6">
        <f t="shared" si="55"/>
        <v>584413.34112</v>
      </c>
      <c r="J1403" s="6">
        <f t="shared" si="55"/>
        <v>171184.70016000004</v>
      </c>
      <c r="K1403" s="6">
        <f t="shared" si="55"/>
        <v>59166.296639999986</v>
      </c>
      <c r="L1403" s="6">
        <f t="shared" si="55"/>
        <v>72262.393920000002</v>
      </c>
      <c r="M1403" s="8">
        <f t="shared" si="55"/>
        <v>176329.59552</v>
      </c>
    </row>
    <row r="1404" spans="2:13" x14ac:dyDescent="0.2">
      <c r="B1404" s="7">
        <v>41881</v>
      </c>
      <c r="C1404" s="18">
        <v>15.888</v>
      </c>
      <c r="D1404" s="6">
        <f t="shared" si="56"/>
        <v>179826.73920000001</v>
      </c>
      <c r="E1404" s="6">
        <f t="shared" si="56"/>
        <v>67400.70912</v>
      </c>
      <c r="F1404" s="6">
        <f t="shared" si="55"/>
        <v>140292.31104</v>
      </c>
      <c r="G1404" s="6">
        <f t="shared" si="55"/>
        <v>215654.81471999999</v>
      </c>
      <c r="H1404" s="6">
        <f t="shared" si="55"/>
        <v>145645.93151999998</v>
      </c>
      <c r="I1404" s="6">
        <f t="shared" si="55"/>
        <v>343043.52768</v>
      </c>
      <c r="J1404" s="6">
        <f t="shared" si="55"/>
        <v>100483.33824000001</v>
      </c>
      <c r="K1404" s="6">
        <f t="shared" si="55"/>
        <v>34729.896959999998</v>
      </c>
      <c r="L1404" s="6">
        <f t="shared" si="55"/>
        <v>42417.14688</v>
      </c>
      <c r="M1404" s="8">
        <f t="shared" si="55"/>
        <v>103503.32927999999</v>
      </c>
    </row>
    <row r="1405" spans="2:13" x14ac:dyDescent="0.2">
      <c r="B1405" s="7">
        <v>41882</v>
      </c>
      <c r="C1405" s="18">
        <v>8.593</v>
      </c>
      <c r="D1405" s="6">
        <f t="shared" si="56"/>
        <v>97259.011199999994</v>
      </c>
      <c r="E1405" s="6">
        <f t="shared" si="56"/>
        <v>36453.568320000006</v>
      </c>
      <c r="F1405" s="6">
        <f t="shared" si="55"/>
        <v>75876.877440000011</v>
      </c>
      <c r="G1405" s="6">
        <f t="shared" si="55"/>
        <v>116636.56992000002</v>
      </c>
      <c r="H1405" s="6">
        <f t="shared" si="55"/>
        <v>78772.374719999993</v>
      </c>
      <c r="I1405" s="6">
        <f t="shared" si="55"/>
        <v>185534.55648000003</v>
      </c>
      <c r="J1405" s="6">
        <f t="shared" si="55"/>
        <v>54346.256640000007</v>
      </c>
      <c r="K1405" s="6">
        <f t="shared" si="55"/>
        <v>18783.610559999997</v>
      </c>
      <c r="L1405" s="6">
        <f t="shared" si="55"/>
        <v>22941.24768</v>
      </c>
      <c r="M1405" s="8">
        <f t="shared" si="55"/>
        <v>55979.614079999992</v>
      </c>
    </row>
    <row r="1406" spans="2:13" x14ac:dyDescent="0.2">
      <c r="B1406" s="7">
        <v>41883</v>
      </c>
      <c r="C1406" s="18">
        <v>3.831</v>
      </c>
      <c r="D1406" s="6">
        <f t="shared" si="56"/>
        <v>43360.790399999991</v>
      </c>
      <c r="E1406" s="6">
        <f t="shared" si="56"/>
        <v>16252.021440000004</v>
      </c>
      <c r="F1406" s="6">
        <f t="shared" si="55"/>
        <v>33828.036480000002</v>
      </c>
      <c r="G1406" s="6">
        <f t="shared" si="55"/>
        <v>51999.848640000004</v>
      </c>
      <c r="H1406" s="6">
        <f t="shared" si="55"/>
        <v>35118.930240000002</v>
      </c>
      <c r="I1406" s="6">
        <f t="shared" si="55"/>
        <v>82716.500159999996</v>
      </c>
      <c r="J1406" s="6">
        <f t="shared" si="55"/>
        <v>24229.082880000002</v>
      </c>
      <c r="K1406" s="6">
        <f t="shared" si="55"/>
        <v>8374.2595199999996</v>
      </c>
      <c r="L1406" s="6">
        <f t="shared" si="55"/>
        <v>10227.850560000001</v>
      </c>
      <c r="M1406" s="8">
        <f t="shared" si="55"/>
        <v>24957.279359999997</v>
      </c>
    </row>
    <row r="1407" spans="2:13" x14ac:dyDescent="0.2">
      <c r="B1407" s="7">
        <v>41884</v>
      </c>
      <c r="C1407" s="18">
        <v>3.07</v>
      </c>
      <c r="D1407" s="6">
        <f t="shared" si="56"/>
        <v>34747.487999999998</v>
      </c>
      <c r="E1407" s="6">
        <f t="shared" si="56"/>
        <v>13023.676799999997</v>
      </c>
      <c r="F1407" s="6">
        <f t="shared" si="55"/>
        <v>27108.345600000001</v>
      </c>
      <c r="G1407" s="6">
        <f t="shared" si="55"/>
        <v>41670.460800000001</v>
      </c>
      <c r="H1407" s="6">
        <f t="shared" si="55"/>
        <v>28142.8128</v>
      </c>
      <c r="I1407" s="6">
        <f t="shared" si="55"/>
        <v>66285.475200000001</v>
      </c>
      <c r="J1407" s="6">
        <f t="shared" si="55"/>
        <v>19416.153600000005</v>
      </c>
      <c r="K1407" s="6">
        <f t="shared" si="55"/>
        <v>6710.7743999999993</v>
      </c>
      <c r="L1407" s="6">
        <f t="shared" si="55"/>
        <v>8196.1631999999991</v>
      </c>
      <c r="M1407" s="8">
        <f t="shared" si="55"/>
        <v>19999.699199999999</v>
      </c>
    </row>
    <row r="1408" spans="2:13" x14ac:dyDescent="0.2">
      <c r="B1408" s="7">
        <v>41885</v>
      </c>
      <c r="C1408" s="18">
        <v>2.625</v>
      </c>
      <c r="D1408" s="6">
        <f t="shared" si="56"/>
        <v>29710.799999999999</v>
      </c>
      <c r="E1408" s="6">
        <f t="shared" si="56"/>
        <v>11135.88</v>
      </c>
      <c r="F1408" s="6">
        <f t="shared" si="55"/>
        <v>23178.959999999999</v>
      </c>
      <c r="G1408" s="6">
        <f t="shared" si="55"/>
        <v>35630.28</v>
      </c>
      <c r="H1408" s="6">
        <f t="shared" si="55"/>
        <v>24063.48</v>
      </c>
      <c r="I1408" s="6">
        <f t="shared" si="55"/>
        <v>56677.32</v>
      </c>
      <c r="J1408" s="6">
        <f t="shared" si="55"/>
        <v>16601.759999999998</v>
      </c>
      <c r="K1408" s="6">
        <f t="shared" si="55"/>
        <v>5738.04</v>
      </c>
      <c r="L1408" s="6">
        <f t="shared" si="55"/>
        <v>7008.12</v>
      </c>
      <c r="M1408" s="8">
        <f t="shared" si="55"/>
        <v>17100.72</v>
      </c>
    </row>
    <row r="1409" spans="2:13" x14ac:dyDescent="0.2">
      <c r="B1409" s="7">
        <v>41886</v>
      </c>
      <c r="C1409" s="18">
        <v>2.25</v>
      </c>
      <c r="D1409" s="6">
        <f t="shared" si="56"/>
        <v>25466.400000000001</v>
      </c>
      <c r="E1409" s="6">
        <f t="shared" si="56"/>
        <v>9545.0400000000009</v>
      </c>
      <c r="F1409" s="6">
        <f t="shared" si="55"/>
        <v>19867.68</v>
      </c>
      <c r="G1409" s="6">
        <f t="shared" si="55"/>
        <v>30540.240000000005</v>
      </c>
      <c r="H1409" s="6">
        <f t="shared" si="55"/>
        <v>20625.839999999997</v>
      </c>
      <c r="I1409" s="6">
        <f t="shared" si="55"/>
        <v>48580.56</v>
      </c>
      <c r="J1409" s="6">
        <f t="shared" si="55"/>
        <v>14230.08</v>
      </c>
      <c r="K1409" s="6">
        <f t="shared" si="55"/>
        <v>4918.32</v>
      </c>
      <c r="L1409" s="6">
        <f t="shared" si="55"/>
        <v>6006.96</v>
      </c>
      <c r="M1409" s="8">
        <f t="shared" si="55"/>
        <v>14657.76</v>
      </c>
    </row>
    <row r="1410" spans="2:13" x14ac:dyDescent="0.2">
      <c r="B1410" s="7">
        <v>41887</v>
      </c>
      <c r="C1410" s="18">
        <v>2.0009999999999999</v>
      </c>
      <c r="D1410" s="6">
        <f t="shared" si="56"/>
        <v>22648.118399999999</v>
      </c>
      <c r="E1410" s="6">
        <f t="shared" si="56"/>
        <v>8488.7222399999991</v>
      </c>
      <c r="F1410" s="6">
        <f t="shared" si="55"/>
        <v>17668.990080000003</v>
      </c>
      <c r="G1410" s="6">
        <f t="shared" si="55"/>
        <v>27160.453440000001</v>
      </c>
      <c r="H1410" s="6">
        <f t="shared" si="55"/>
        <v>18343.247039999998</v>
      </c>
      <c r="I1410" s="6">
        <f t="shared" si="55"/>
        <v>43204.311359999992</v>
      </c>
      <c r="J1410" s="6">
        <f t="shared" si="55"/>
        <v>12655.28448</v>
      </c>
      <c r="K1410" s="6">
        <f t="shared" si="55"/>
        <v>4374.02592</v>
      </c>
      <c r="L1410" s="6">
        <f t="shared" si="55"/>
        <v>5342.1897599999993</v>
      </c>
      <c r="M1410" s="8">
        <f t="shared" si="55"/>
        <v>13035.63456</v>
      </c>
    </row>
    <row r="1411" spans="2:13" x14ac:dyDescent="0.2">
      <c r="B1411" s="7">
        <v>41888</v>
      </c>
      <c r="C1411" s="18">
        <v>1.7729999999999999</v>
      </c>
      <c r="D1411" s="6">
        <f t="shared" si="56"/>
        <v>20067.5232</v>
      </c>
      <c r="E1411" s="6">
        <f t="shared" si="56"/>
        <v>7521.4915199999996</v>
      </c>
      <c r="F1411" s="6">
        <f t="shared" si="55"/>
        <v>15655.731839999999</v>
      </c>
      <c r="G1411" s="6">
        <f t="shared" si="55"/>
        <v>24065.709119999996</v>
      </c>
      <c r="H1411" s="6">
        <f t="shared" si="55"/>
        <v>16253.161919999999</v>
      </c>
      <c r="I1411" s="6">
        <f t="shared" si="55"/>
        <v>38281.48128</v>
      </c>
      <c r="J1411" s="6">
        <f t="shared" si="55"/>
        <v>11213.303040000001</v>
      </c>
      <c r="K1411" s="6">
        <f t="shared" si="55"/>
        <v>3875.6361599999991</v>
      </c>
      <c r="L1411" s="6">
        <f t="shared" si="55"/>
        <v>4733.4844800000001</v>
      </c>
      <c r="M1411" s="8">
        <f t="shared" si="55"/>
        <v>11550.314879999998</v>
      </c>
    </row>
    <row r="1412" spans="2:13" x14ac:dyDescent="0.2">
      <c r="B1412" s="7">
        <v>41889</v>
      </c>
      <c r="C1412" s="18">
        <v>1.6319999999999999</v>
      </c>
      <c r="D1412" s="6">
        <f t="shared" si="56"/>
        <v>18471.628799999995</v>
      </c>
      <c r="E1412" s="6">
        <f t="shared" si="56"/>
        <v>6923.3356799999983</v>
      </c>
      <c r="F1412" s="6">
        <f t="shared" si="55"/>
        <v>14410.690560000001</v>
      </c>
      <c r="G1412" s="6">
        <f t="shared" si="55"/>
        <v>22151.854079999997</v>
      </c>
      <c r="H1412" s="6">
        <f t="shared" si="55"/>
        <v>14960.609279999999</v>
      </c>
      <c r="I1412" s="6">
        <f t="shared" si="55"/>
        <v>35237.099519999996</v>
      </c>
      <c r="J1412" s="6">
        <f t="shared" si="55"/>
        <v>10321.551359999998</v>
      </c>
      <c r="K1412" s="6">
        <f t="shared" si="55"/>
        <v>3567.4214399999992</v>
      </c>
      <c r="L1412" s="6">
        <f t="shared" si="55"/>
        <v>4357.048319999999</v>
      </c>
      <c r="M1412" s="8">
        <f t="shared" si="55"/>
        <v>10631.761920000001</v>
      </c>
    </row>
    <row r="1413" spans="2:13" x14ac:dyDescent="0.2">
      <c r="B1413" s="7">
        <v>41890</v>
      </c>
      <c r="C1413" s="18">
        <v>1.4830000000000001</v>
      </c>
      <c r="D1413" s="6">
        <f t="shared" si="56"/>
        <v>16785.1872</v>
      </c>
      <c r="E1413" s="6">
        <f t="shared" si="56"/>
        <v>6291.2419200000013</v>
      </c>
      <c r="F1413" s="6">
        <f t="shared" si="55"/>
        <v>13095.00864</v>
      </c>
      <c r="G1413" s="6">
        <f t="shared" si="55"/>
        <v>20129.411520000001</v>
      </c>
      <c r="H1413" s="6">
        <f t="shared" si="55"/>
        <v>13594.72032</v>
      </c>
      <c r="I1413" s="6">
        <f t="shared" si="55"/>
        <v>32019.98688</v>
      </c>
      <c r="J1413" s="6">
        <f t="shared" si="55"/>
        <v>9379.2038400000019</v>
      </c>
      <c r="K1413" s="6">
        <f t="shared" si="55"/>
        <v>3241.7193600000005</v>
      </c>
      <c r="L1413" s="6">
        <f t="shared" si="55"/>
        <v>3959.2540799999992</v>
      </c>
      <c r="M1413" s="8">
        <f t="shared" si="55"/>
        <v>9661.0924799999993</v>
      </c>
    </row>
    <row r="1414" spans="2:13" x14ac:dyDescent="0.2">
      <c r="B1414" s="7">
        <v>41891</v>
      </c>
      <c r="C1414" s="18">
        <v>1.361</v>
      </c>
      <c r="D1414" s="6">
        <f t="shared" si="56"/>
        <v>15404.342400000001</v>
      </c>
      <c r="E1414" s="6">
        <f t="shared" si="56"/>
        <v>5773.6886399999994</v>
      </c>
      <c r="F1414" s="6">
        <f t="shared" si="55"/>
        <v>12017.738880000003</v>
      </c>
      <c r="G1414" s="6">
        <f t="shared" si="55"/>
        <v>18473.451840000005</v>
      </c>
      <c r="H1414" s="6">
        <f t="shared" si="55"/>
        <v>12476.341439999998</v>
      </c>
      <c r="I1414" s="6">
        <f t="shared" si="55"/>
        <v>29385.840959999998</v>
      </c>
      <c r="J1414" s="6">
        <f t="shared" si="55"/>
        <v>8607.6172800000004</v>
      </c>
      <c r="K1414" s="6">
        <f t="shared" si="55"/>
        <v>2975.0371199999995</v>
      </c>
      <c r="L1414" s="6">
        <f t="shared" si="55"/>
        <v>3633.5433600000001</v>
      </c>
      <c r="M1414" s="8">
        <f t="shared" si="55"/>
        <v>8866.3161599999985</v>
      </c>
    </row>
    <row r="1415" spans="2:13" x14ac:dyDescent="0.2">
      <c r="B1415" s="7">
        <v>41892</v>
      </c>
      <c r="C1415" s="18">
        <v>1.2270000000000001</v>
      </c>
      <c r="D1415" s="6">
        <f t="shared" si="56"/>
        <v>13887.676800000001</v>
      </c>
      <c r="E1415" s="6">
        <f t="shared" si="56"/>
        <v>5205.2284800000007</v>
      </c>
      <c r="F1415" s="6">
        <f t="shared" si="55"/>
        <v>10834.508160000001</v>
      </c>
      <c r="G1415" s="6">
        <f t="shared" si="55"/>
        <v>16654.610880000004</v>
      </c>
      <c r="H1415" s="6">
        <f t="shared" si="55"/>
        <v>11247.95808</v>
      </c>
      <c r="I1415" s="6">
        <f t="shared" si="55"/>
        <v>26492.598719999998</v>
      </c>
      <c r="J1415" s="6">
        <f t="shared" si="55"/>
        <v>7760.1369600000007</v>
      </c>
      <c r="K1415" s="6">
        <f t="shared" si="55"/>
        <v>2682.1238400000002</v>
      </c>
      <c r="L1415" s="6">
        <f t="shared" si="55"/>
        <v>3275.7955200000001</v>
      </c>
      <c r="M1415" s="8">
        <f t="shared" si="55"/>
        <v>7993.3651200000013</v>
      </c>
    </row>
    <row r="1416" spans="2:13" x14ac:dyDescent="0.2">
      <c r="B1416" s="7">
        <v>41893</v>
      </c>
      <c r="C1416" s="18">
        <v>1.1399999999999999</v>
      </c>
      <c r="D1416" s="6">
        <f t="shared" si="56"/>
        <v>12902.975999999999</v>
      </c>
      <c r="E1416" s="6">
        <f t="shared" si="56"/>
        <v>4836.1535999999996</v>
      </c>
      <c r="F1416" s="6">
        <f t="shared" si="55"/>
        <v>10066.2912</v>
      </c>
      <c r="G1416" s="6">
        <f t="shared" si="55"/>
        <v>15473.721599999999</v>
      </c>
      <c r="H1416" s="6">
        <f t="shared" si="55"/>
        <v>10450.425599999999</v>
      </c>
      <c r="I1416" s="6">
        <f t="shared" si="55"/>
        <v>24614.150399999995</v>
      </c>
      <c r="J1416" s="6">
        <f t="shared" si="55"/>
        <v>7209.9071999999996</v>
      </c>
      <c r="K1416" s="6">
        <f t="shared" si="55"/>
        <v>2491.9487999999997</v>
      </c>
      <c r="L1416" s="6">
        <f t="shared" si="55"/>
        <v>3043.5263999999997</v>
      </c>
      <c r="M1416" s="8">
        <f t="shared" si="55"/>
        <v>7426.5983999999999</v>
      </c>
    </row>
    <row r="1417" spans="2:13" x14ac:dyDescent="0.2">
      <c r="B1417" s="7">
        <v>41894</v>
      </c>
      <c r="C1417" s="18">
        <v>1.014</v>
      </c>
      <c r="D1417" s="6">
        <f t="shared" si="56"/>
        <v>11476.857599999999</v>
      </c>
      <c r="E1417" s="6">
        <f t="shared" si="56"/>
        <v>4301.6313600000003</v>
      </c>
      <c r="F1417" s="6">
        <f t="shared" si="56"/>
        <v>8953.7011199999997</v>
      </c>
      <c r="G1417" s="6">
        <f t="shared" si="56"/>
        <v>13763.468159999999</v>
      </c>
      <c r="H1417" s="6">
        <f t="shared" si="56"/>
        <v>9295.378560000001</v>
      </c>
      <c r="I1417" s="6">
        <f t="shared" si="56"/>
        <v>21893.639039999995</v>
      </c>
      <c r="J1417" s="6">
        <f t="shared" si="56"/>
        <v>6413.0227199999999</v>
      </c>
      <c r="K1417" s="6">
        <f t="shared" si="56"/>
        <v>2216.5228800000004</v>
      </c>
      <c r="L1417" s="6">
        <f t="shared" si="56"/>
        <v>2707.1366399999997</v>
      </c>
      <c r="M1417" s="8">
        <f t="shared" si="56"/>
        <v>6605.7638399999996</v>
      </c>
    </row>
    <row r="1418" spans="2:13" x14ac:dyDescent="0.2">
      <c r="B1418" s="7">
        <v>41895</v>
      </c>
      <c r="C1418" s="18">
        <v>0.90600000000000003</v>
      </c>
      <c r="D1418" s="6">
        <f t="shared" si="56"/>
        <v>10254.4704</v>
      </c>
      <c r="E1418" s="6">
        <f t="shared" si="56"/>
        <v>3843.4694399999994</v>
      </c>
      <c r="F1418" s="6">
        <f t="shared" si="56"/>
        <v>8000.0524800000003</v>
      </c>
      <c r="G1418" s="6">
        <f t="shared" si="56"/>
        <v>12297.53664</v>
      </c>
      <c r="H1418" s="6">
        <f t="shared" si="56"/>
        <v>8305.338240000001</v>
      </c>
      <c r="I1418" s="6">
        <f t="shared" si="56"/>
        <v>19561.77216</v>
      </c>
      <c r="J1418" s="6">
        <f t="shared" si="56"/>
        <v>5729.9788800000006</v>
      </c>
      <c r="K1418" s="6">
        <f t="shared" si="56"/>
        <v>1980.44352</v>
      </c>
      <c r="L1418" s="6">
        <f t="shared" si="56"/>
        <v>2418.8025600000001</v>
      </c>
      <c r="M1418" s="8">
        <f t="shared" si="56"/>
        <v>5902.1913599999998</v>
      </c>
    </row>
    <row r="1419" spans="2:13" x14ac:dyDescent="0.2">
      <c r="B1419" s="7">
        <v>41896</v>
      </c>
      <c r="C1419" s="18">
        <v>0.86399999999999999</v>
      </c>
      <c r="D1419" s="6">
        <f t="shared" si="56"/>
        <v>9779.0975999999991</v>
      </c>
      <c r="E1419" s="6">
        <f t="shared" si="56"/>
        <v>3665.2953600000001</v>
      </c>
      <c r="F1419" s="6">
        <f t="shared" si="56"/>
        <v>7629.18912</v>
      </c>
      <c r="G1419" s="6">
        <f t="shared" si="56"/>
        <v>11727.452160000001</v>
      </c>
      <c r="H1419" s="6">
        <f t="shared" si="56"/>
        <v>7920.3225600000005</v>
      </c>
      <c r="I1419" s="6">
        <f t="shared" si="56"/>
        <v>18654.93504</v>
      </c>
      <c r="J1419" s="6">
        <f t="shared" si="56"/>
        <v>5464.3507200000004</v>
      </c>
      <c r="K1419" s="6">
        <f t="shared" si="56"/>
        <v>1888.6348800000001</v>
      </c>
      <c r="L1419" s="6">
        <f t="shared" si="56"/>
        <v>2306.6726399999998</v>
      </c>
      <c r="M1419" s="8">
        <f t="shared" si="56"/>
        <v>5628.5798400000003</v>
      </c>
    </row>
    <row r="1420" spans="2:13" x14ac:dyDescent="0.2">
      <c r="B1420" s="7">
        <v>41897</v>
      </c>
      <c r="C1420" s="18">
        <v>0.80400000000000005</v>
      </c>
      <c r="D1420" s="6">
        <f t="shared" si="56"/>
        <v>9099.9935999999998</v>
      </c>
      <c r="E1420" s="6">
        <f t="shared" si="56"/>
        <v>3410.7609600000001</v>
      </c>
      <c r="F1420" s="6">
        <f t="shared" si="56"/>
        <v>7099.3843200000001</v>
      </c>
      <c r="G1420" s="6">
        <f t="shared" si="56"/>
        <v>10913.045760000001</v>
      </c>
      <c r="H1420" s="6">
        <f t="shared" si="56"/>
        <v>7370.3001600000007</v>
      </c>
      <c r="I1420" s="6">
        <f t="shared" si="56"/>
        <v>17359.453440000001</v>
      </c>
      <c r="J1420" s="6">
        <f t="shared" si="56"/>
        <v>5084.8819200000007</v>
      </c>
      <c r="K1420" s="6">
        <f t="shared" si="56"/>
        <v>1757.4796800000001</v>
      </c>
      <c r="L1420" s="6">
        <f t="shared" si="56"/>
        <v>2146.48704</v>
      </c>
      <c r="M1420" s="8">
        <f t="shared" si="56"/>
        <v>5237.7062400000004</v>
      </c>
    </row>
    <row r="1421" spans="2:13" x14ac:dyDescent="0.2">
      <c r="B1421" s="7">
        <v>41898</v>
      </c>
      <c r="C1421" s="18">
        <v>0.745</v>
      </c>
      <c r="D1421" s="6">
        <f t="shared" si="56"/>
        <v>8432.2079999999987</v>
      </c>
      <c r="E1421" s="6">
        <f t="shared" si="56"/>
        <v>3160.4688000000001</v>
      </c>
      <c r="F1421" s="6">
        <f t="shared" si="56"/>
        <v>6578.4096</v>
      </c>
      <c r="G1421" s="6">
        <f t="shared" si="56"/>
        <v>10112.212800000001</v>
      </c>
      <c r="H1421" s="6">
        <f t="shared" si="56"/>
        <v>6829.4448000000002</v>
      </c>
      <c r="I1421" s="6">
        <f t="shared" si="56"/>
        <v>16085.563199999999</v>
      </c>
      <c r="J1421" s="6">
        <f t="shared" si="56"/>
        <v>4711.7375999999995</v>
      </c>
      <c r="K1421" s="6">
        <f t="shared" si="56"/>
        <v>1628.5103999999999</v>
      </c>
      <c r="L1421" s="6">
        <f t="shared" si="56"/>
        <v>1988.9712</v>
      </c>
      <c r="M1421" s="8">
        <f t="shared" si="56"/>
        <v>4853.3472000000002</v>
      </c>
    </row>
    <row r="1422" spans="2:13" x14ac:dyDescent="0.2">
      <c r="B1422" s="7">
        <v>41899</v>
      </c>
      <c r="C1422" s="18">
        <v>0.72699999999999998</v>
      </c>
      <c r="D1422" s="6">
        <f t="shared" si="56"/>
        <v>8228.4768000000004</v>
      </c>
      <c r="E1422" s="6">
        <f t="shared" si="56"/>
        <v>3084.1084799999999</v>
      </c>
      <c r="F1422" s="6">
        <f t="shared" si="56"/>
        <v>6419.4681600000004</v>
      </c>
      <c r="G1422" s="6">
        <f t="shared" si="56"/>
        <v>9867.890879999999</v>
      </c>
      <c r="H1422" s="6">
        <f t="shared" si="56"/>
        <v>6664.4380799999981</v>
      </c>
      <c r="I1422" s="6">
        <f t="shared" si="56"/>
        <v>15696.91872</v>
      </c>
      <c r="J1422" s="6">
        <f t="shared" si="56"/>
        <v>4597.8969600000009</v>
      </c>
      <c r="K1422" s="6">
        <f t="shared" si="56"/>
        <v>1589.1638399999999</v>
      </c>
      <c r="L1422" s="6">
        <f t="shared" si="56"/>
        <v>1940.9155199999996</v>
      </c>
      <c r="M1422" s="8">
        <f t="shared" si="56"/>
        <v>4736.0851199999997</v>
      </c>
    </row>
    <row r="1423" spans="2:13" x14ac:dyDescent="0.2">
      <c r="B1423" s="7">
        <v>41900</v>
      </c>
      <c r="C1423" s="18">
        <v>1.085</v>
      </c>
      <c r="D1423" s="6">
        <f t="shared" si="56"/>
        <v>12280.464000000002</v>
      </c>
      <c r="E1423" s="6">
        <f t="shared" si="56"/>
        <v>4602.8304000000007</v>
      </c>
      <c r="F1423" s="6">
        <f t="shared" si="56"/>
        <v>9580.6368000000002</v>
      </c>
      <c r="G1423" s="6">
        <f t="shared" si="56"/>
        <v>14727.1824</v>
      </c>
      <c r="H1423" s="6">
        <f t="shared" si="56"/>
        <v>9946.2384000000002</v>
      </c>
      <c r="I1423" s="6">
        <f t="shared" si="56"/>
        <v>23426.625599999999</v>
      </c>
      <c r="J1423" s="6">
        <f t="shared" si="56"/>
        <v>6862.0607999999993</v>
      </c>
      <c r="K1423" s="6">
        <f t="shared" si="56"/>
        <v>2371.7231999999999</v>
      </c>
      <c r="L1423" s="6">
        <f t="shared" si="56"/>
        <v>2896.6895999999997</v>
      </c>
      <c r="M1423" s="8">
        <f t="shared" si="56"/>
        <v>7068.297599999999</v>
      </c>
    </row>
    <row r="1424" spans="2:13" x14ac:dyDescent="0.2">
      <c r="B1424" s="7">
        <v>41901</v>
      </c>
      <c r="C1424" s="18">
        <v>5.1779999999999999</v>
      </c>
      <c r="D1424" s="6">
        <f t="shared" si="56"/>
        <v>58606.675200000005</v>
      </c>
      <c r="E1424" s="6">
        <f t="shared" si="56"/>
        <v>21966.318719999999</v>
      </c>
      <c r="F1424" s="6">
        <f t="shared" si="56"/>
        <v>45722.154240000003</v>
      </c>
      <c r="G1424" s="6">
        <f t="shared" si="56"/>
        <v>70283.272319999989</v>
      </c>
      <c r="H1424" s="6">
        <f t="shared" si="56"/>
        <v>47466.933119999987</v>
      </c>
      <c r="I1424" s="6">
        <f t="shared" si="56"/>
        <v>111800.06207999999</v>
      </c>
      <c r="J1424" s="6">
        <f t="shared" si="56"/>
        <v>32748.157439999999</v>
      </c>
      <c r="K1424" s="6">
        <f t="shared" si="56"/>
        <v>11318.69376</v>
      </c>
      <c r="L1424" s="6">
        <f t="shared" si="56"/>
        <v>13824.017279999998</v>
      </c>
      <c r="M1424" s="8">
        <f t="shared" si="56"/>
        <v>33732.391679999993</v>
      </c>
    </row>
    <row r="1425" spans="2:13" x14ac:dyDescent="0.2">
      <c r="B1425" s="7">
        <v>41902</v>
      </c>
      <c r="C1425" s="18">
        <v>5.569</v>
      </c>
      <c r="D1425" s="6">
        <f t="shared" si="56"/>
        <v>63032.169600000001</v>
      </c>
      <c r="E1425" s="6">
        <f t="shared" si="56"/>
        <v>23625.034560000004</v>
      </c>
      <c r="F1425" s="6">
        <f t="shared" si="56"/>
        <v>49174.715519999998</v>
      </c>
      <c r="G1425" s="6">
        <f t="shared" si="56"/>
        <v>75590.487359999999</v>
      </c>
      <c r="H1425" s="6">
        <f t="shared" si="56"/>
        <v>51051.245760000005</v>
      </c>
      <c r="I1425" s="6">
        <f t="shared" si="56"/>
        <v>120242.28383999999</v>
      </c>
      <c r="J1425" s="6">
        <f t="shared" si="56"/>
        <v>35221.029119999999</v>
      </c>
      <c r="K1425" s="6">
        <f t="shared" si="56"/>
        <v>12173.38848</v>
      </c>
      <c r="L1425" s="6">
        <f t="shared" si="56"/>
        <v>14867.893439999998</v>
      </c>
      <c r="M1425" s="8">
        <f t="shared" si="56"/>
        <v>36279.584639999994</v>
      </c>
    </row>
    <row r="1426" spans="2:13" x14ac:dyDescent="0.2">
      <c r="B1426" s="7">
        <v>41903</v>
      </c>
      <c r="C1426" s="18">
        <v>3.738</v>
      </c>
      <c r="D1426" s="6">
        <f t="shared" si="56"/>
        <v>42308.179199999991</v>
      </c>
      <c r="E1426" s="6">
        <f t="shared" si="56"/>
        <v>15857.493120000001</v>
      </c>
      <c r="F1426" s="6">
        <f t="shared" si="56"/>
        <v>33006.839039999999</v>
      </c>
      <c r="G1426" s="6">
        <f t="shared" si="56"/>
        <v>50737.518720000007</v>
      </c>
      <c r="H1426" s="6">
        <f t="shared" si="56"/>
        <v>34266.395519999998</v>
      </c>
      <c r="I1426" s="6">
        <f t="shared" si="56"/>
        <v>80708.503679999994</v>
      </c>
      <c r="J1426" s="6">
        <f t="shared" si="56"/>
        <v>23640.906239999997</v>
      </c>
      <c r="K1426" s="6">
        <f t="shared" si="56"/>
        <v>8170.9689599999992</v>
      </c>
      <c r="L1426" s="6">
        <f t="shared" si="56"/>
        <v>9979.5628799999977</v>
      </c>
      <c r="M1426" s="8">
        <f t="shared" si="56"/>
        <v>24351.425279999999</v>
      </c>
    </row>
    <row r="1427" spans="2:13" x14ac:dyDescent="0.2">
      <c r="B1427" s="7">
        <v>41904</v>
      </c>
      <c r="C1427" s="18">
        <v>2.6890000000000001</v>
      </c>
      <c r="D1427" s="6">
        <f t="shared" si="56"/>
        <v>30435.177600000003</v>
      </c>
      <c r="E1427" s="6">
        <f t="shared" si="56"/>
        <v>11407.38336</v>
      </c>
      <c r="F1427" s="6">
        <f t="shared" si="56"/>
        <v>23744.08512</v>
      </c>
      <c r="G1427" s="6">
        <f t="shared" si="56"/>
        <v>36498.980160000006</v>
      </c>
      <c r="H1427" s="6">
        <f t="shared" si="56"/>
        <v>24650.170559999999</v>
      </c>
      <c r="I1427" s="6">
        <f t="shared" si="56"/>
        <v>58059.167040000008</v>
      </c>
      <c r="J1427" s="6">
        <f t="shared" si="56"/>
        <v>17006.526719999998</v>
      </c>
      <c r="K1427" s="6">
        <f t="shared" si="56"/>
        <v>5877.9388799999988</v>
      </c>
      <c r="L1427" s="6">
        <f t="shared" si="56"/>
        <v>7178.9846400000006</v>
      </c>
      <c r="M1427" s="8">
        <f t="shared" si="56"/>
        <v>17517.651840000002</v>
      </c>
    </row>
    <row r="1428" spans="2:13" x14ac:dyDescent="0.2">
      <c r="B1428" s="7">
        <v>41905</v>
      </c>
      <c r="C1428" s="18">
        <v>2.0339999999999998</v>
      </c>
      <c r="D1428" s="6">
        <f t="shared" si="56"/>
        <v>23021.625599999996</v>
      </c>
      <c r="E1428" s="6">
        <f t="shared" si="56"/>
        <v>8628.7161599999999</v>
      </c>
      <c r="F1428" s="6">
        <f t="shared" si="56"/>
        <v>17960.382719999998</v>
      </c>
      <c r="G1428" s="6">
        <f t="shared" si="56"/>
        <v>27608.376960000001</v>
      </c>
      <c r="H1428" s="6">
        <f t="shared" si="56"/>
        <v>18645.759359999996</v>
      </c>
      <c r="I1428" s="6">
        <f t="shared" si="56"/>
        <v>43916.826239999988</v>
      </c>
      <c r="J1428" s="6">
        <f t="shared" si="56"/>
        <v>12863.992319999998</v>
      </c>
      <c r="K1428" s="6">
        <f t="shared" si="56"/>
        <v>4446.1612799999994</v>
      </c>
      <c r="L1428" s="6">
        <f t="shared" si="56"/>
        <v>5430.291839999999</v>
      </c>
      <c r="M1428" s="8">
        <f t="shared" si="56"/>
        <v>13250.615039999999</v>
      </c>
    </row>
    <row r="1429" spans="2:13" x14ac:dyDescent="0.2">
      <c r="B1429" s="7">
        <v>41906</v>
      </c>
      <c r="C1429" s="18">
        <v>1.6850000000000001</v>
      </c>
      <c r="D1429" s="6">
        <f t="shared" si="56"/>
        <v>19071.504000000001</v>
      </c>
      <c r="E1429" s="6">
        <f t="shared" si="56"/>
        <v>7148.1744000000008</v>
      </c>
      <c r="F1429" s="6">
        <f t="shared" si="56"/>
        <v>14878.684799999999</v>
      </c>
      <c r="G1429" s="6">
        <f t="shared" si="56"/>
        <v>22871.2464</v>
      </c>
      <c r="H1429" s="6">
        <f t="shared" si="56"/>
        <v>15446.4624</v>
      </c>
      <c r="I1429" s="6">
        <f t="shared" si="56"/>
        <v>36381.441599999998</v>
      </c>
      <c r="J1429" s="6">
        <f t="shared" si="56"/>
        <v>10656.748800000001</v>
      </c>
      <c r="K1429" s="6">
        <f t="shared" si="56"/>
        <v>3683.2751999999996</v>
      </c>
      <c r="L1429" s="6">
        <f t="shared" si="56"/>
        <v>4498.5456000000004</v>
      </c>
      <c r="M1429" s="8">
        <f t="shared" si="56"/>
        <v>10977.033599999999</v>
      </c>
    </row>
    <row r="1430" spans="2:13" x14ac:dyDescent="0.2">
      <c r="B1430" s="7">
        <v>41907</v>
      </c>
      <c r="C1430" s="18">
        <v>1.4870000000000001</v>
      </c>
      <c r="D1430" s="6">
        <f t="shared" si="56"/>
        <v>16830.460800000001</v>
      </c>
      <c r="E1430" s="6">
        <f t="shared" si="56"/>
        <v>6308.2108800000015</v>
      </c>
      <c r="F1430" s="6">
        <f t="shared" si="56"/>
        <v>13130.328960000003</v>
      </c>
      <c r="G1430" s="6">
        <f t="shared" si="56"/>
        <v>20183.705280000002</v>
      </c>
      <c r="H1430" s="6">
        <f t="shared" si="56"/>
        <v>13631.38848</v>
      </c>
      <c r="I1430" s="6">
        <f t="shared" si="56"/>
        <v>32106.352319999998</v>
      </c>
      <c r="J1430" s="6">
        <f t="shared" si="56"/>
        <v>9404.501760000001</v>
      </c>
      <c r="K1430" s="6">
        <f t="shared" si="56"/>
        <v>3250.4630400000001</v>
      </c>
      <c r="L1430" s="6">
        <f t="shared" si="56"/>
        <v>3969.9331199999997</v>
      </c>
      <c r="M1430" s="8">
        <f t="shared" si="56"/>
        <v>9687.1507200000015</v>
      </c>
    </row>
    <row r="1431" spans="2:13" x14ac:dyDescent="0.2">
      <c r="B1431" s="7">
        <v>41908</v>
      </c>
      <c r="C1431" s="18">
        <v>1.3240000000000001</v>
      </c>
      <c r="D1431" s="6">
        <f t="shared" si="56"/>
        <v>14985.561599999999</v>
      </c>
      <c r="E1431" s="6">
        <f t="shared" si="56"/>
        <v>5616.7257600000003</v>
      </c>
      <c r="F1431" s="6">
        <f t="shared" si="56"/>
        <v>11691.02592</v>
      </c>
      <c r="G1431" s="6">
        <f t="shared" si="56"/>
        <v>17971.234560000001</v>
      </c>
      <c r="H1431" s="6">
        <f t="shared" si="56"/>
        <v>12137.160959999999</v>
      </c>
      <c r="I1431" s="6">
        <f t="shared" si="56"/>
        <v>28586.960639999998</v>
      </c>
      <c r="J1431" s="6">
        <f t="shared" si="56"/>
        <v>8373.6115200000004</v>
      </c>
      <c r="K1431" s="6">
        <f t="shared" si="56"/>
        <v>2894.1580800000002</v>
      </c>
      <c r="L1431" s="6">
        <f t="shared" si="56"/>
        <v>3534.7622400000005</v>
      </c>
      <c r="M1431" s="8">
        <f t="shared" si="56"/>
        <v>8625.2774399999998</v>
      </c>
    </row>
    <row r="1432" spans="2:13" x14ac:dyDescent="0.2">
      <c r="B1432" s="7">
        <v>41909</v>
      </c>
      <c r="C1432" s="18">
        <v>1.204</v>
      </c>
      <c r="D1432" s="6">
        <f t="shared" si="56"/>
        <v>13627.3536</v>
      </c>
      <c r="E1432" s="6">
        <f t="shared" si="56"/>
        <v>5107.6569600000003</v>
      </c>
      <c r="F1432" s="6">
        <f t="shared" si="56"/>
        <v>10631.416320000002</v>
      </c>
      <c r="G1432" s="6">
        <f t="shared" si="56"/>
        <v>16342.421760000003</v>
      </c>
      <c r="H1432" s="6">
        <f t="shared" si="56"/>
        <v>11037.11616</v>
      </c>
      <c r="I1432" s="6">
        <f t="shared" si="56"/>
        <v>25995.997439999996</v>
      </c>
      <c r="J1432" s="6">
        <f t="shared" si="56"/>
        <v>7614.6739200000011</v>
      </c>
      <c r="K1432" s="6">
        <f t="shared" si="56"/>
        <v>2631.8476799999999</v>
      </c>
      <c r="L1432" s="6">
        <f t="shared" si="56"/>
        <v>3214.39104</v>
      </c>
      <c r="M1432" s="8">
        <f t="shared" si="56"/>
        <v>7843.530240000001</v>
      </c>
    </row>
    <row r="1433" spans="2:13" x14ac:dyDescent="0.2">
      <c r="B1433" s="7">
        <v>41910</v>
      </c>
      <c r="C1433" s="18">
        <v>1.175</v>
      </c>
      <c r="D1433" s="6">
        <f t="shared" si="56"/>
        <v>13299.12</v>
      </c>
      <c r="E1433" s="6">
        <f t="shared" si="56"/>
        <v>4984.6320000000005</v>
      </c>
      <c r="F1433" s="6">
        <f t="shared" si="56"/>
        <v>10375.344000000003</v>
      </c>
      <c r="G1433" s="6">
        <f t="shared" si="56"/>
        <v>15948.792000000001</v>
      </c>
      <c r="H1433" s="6">
        <f t="shared" si="56"/>
        <v>10771.271999999999</v>
      </c>
      <c r="I1433" s="6">
        <f t="shared" si="56"/>
        <v>25369.848000000002</v>
      </c>
      <c r="J1433" s="6">
        <f t="shared" si="56"/>
        <v>7431.264000000001</v>
      </c>
      <c r="K1433" s="6">
        <f t="shared" si="56"/>
        <v>2568.4560000000001</v>
      </c>
      <c r="L1433" s="6">
        <f t="shared" si="56"/>
        <v>3136.9680000000003</v>
      </c>
      <c r="M1433" s="8">
        <f t="shared" si="56"/>
        <v>7654.6080000000002</v>
      </c>
    </row>
    <row r="1434" spans="2:13" x14ac:dyDescent="0.2">
      <c r="B1434" s="7">
        <v>41911</v>
      </c>
      <c r="C1434" s="18">
        <v>1.091</v>
      </c>
      <c r="D1434" s="6">
        <f t="shared" si="56"/>
        <v>12348.374399999999</v>
      </c>
      <c r="E1434" s="6">
        <f t="shared" si="56"/>
        <v>4628.283840000001</v>
      </c>
      <c r="F1434" s="6">
        <f t="shared" si="56"/>
        <v>9633.6172800000004</v>
      </c>
      <c r="G1434" s="6">
        <f t="shared" si="56"/>
        <v>14808.62304</v>
      </c>
      <c r="H1434" s="6">
        <f t="shared" si="56"/>
        <v>10001.240639999998</v>
      </c>
      <c r="I1434" s="6">
        <f t="shared" si="56"/>
        <v>23556.173759999998</v>
      </c>
      <c r="J1434" s="6">
        <f t="shared" si="56"/>
        <v>6900.0076799999988</v>
      </c>
      <c r="K1434" s="6">
        <f t="shared" si="56"/>
        <v>2384.8387199999993</v>
      </c>
      <c r="L1434" s="6">
        <f t="shared" si="56"/>
        <v>2912.7081600000001</v>
      </c>
      <c r="M1434" s="8">
        <f t="shared" si="56"/>
        <v>7107.3849599999994</v>
      </c>
    </row>
    <row r="1435" spans="2:13" x14ac:dyDescent="0.2">
      <c r="B1435" s="7">
        <v>41912</v>
      </c>
      <c r="C1435" s="18">
        <v>0.999</v>
      </c>
      <c r="D1435" s="6">
        <f t="shared" si="56"/>
        <v>11307.0816</v>
      </c>
      <c r="E1435" s="6">
        <f t="shared" si="56"/>
        <v>4237.9977600000002</v>
      </c>
      <c r="F1435" s="6">
        <f t="shared" si="56"/>
        <v>8821.2499200000002</v>
      </c>
      <c r="G1435" s="6">
        <f t="shared" si="56"/>
        <v>13559.86656</v>
      </c>
      <c r="H1435" s="6">
        <f t="shared" si="56"/>
        <v>9157.8729600000006</v>
      </c>
      <c r="I1435" s="6">
        <f t="shared" si="56"/>
        <v>21569.768639999995</v>
      </c>
      <c r="J1435" s="6">
        <f t="shared" si="56"/>
        <v>6318.1555200000003</v>
      </c>
      <c r="K1435" s="6">
        <f t="shared" si="56"/>
        <v>2183.7340800000002</v>
      </c>
      <c r="L1435" s="6">
        <f t="shared" si="56"/>
        <v>2667.0902400000004</v>
      </c>
      <c r="M1435" s="8">
        <f t="shared" si="56"/>
        <v>6508.0454399999999</v>
      </c>
    </row>
    <row r="1436" spans="2:13" x14ac:dyDescent="0.2">
      <c r="B1436" s="7">
        <v>41913</v>
      </c>
      <c r="C1436" s="18">
        <v>2.2549999999999999</v>
      </c>
      <c r="D1436" s="6">
        <f t="shared" si="56"/>
        <v>25522.991999999998</v>
      </c>
      <c r="E1436" s="6">
        <f t="shared" si="56"/>
        <v>9566.2512000000006</v>
      </c>
      <c r="F1436" s="6">
        <f t="shared" si="56"/>
        <v>19911.830399999999</v>
      </c>
      <c r="G1436" s="6">
        <f t="shared" ref="F1436:M1467" si="57">$C1436*G$5*24*3600/100</f>
        <v>30608.107200000002</v>
      </c>
      <c r="H1436" s="6">
        <f t="shared" si="57"/>
        <v>20671.675199999998</v>
      </c>
      <c r="I1436" s="6">
        <f t="shared" si="57"/>
        <v>48688.516799999998</v>
      </c>
      <c r="J1436" s="6">
        <f t="shared" si="57"/>
        <v>14261.7024</v>
      </c>
      <c r="K1436" s="6">
        <f t="shared" si="57"/>
        <v>4929.2495999999992</v>
      </c>
      <c r="L1436" s="6">
        <f t="shared" si="57"/>
        <v>6020.3087999999998</v>
      </c>
      <c r="M1436" s="8">
        <f t="shared" si="57"/>
        <v>14690.3328</v>
      </c>
    </row>
    <row r="1437" spans="2:13" x14ac:dyDescent="0.2">
      <c r="B1437" s="7">
        <v>41914</v>
      </c>
      <c r="C1437" s="18">
        <v>2.08</v>
      </c>
      <c r="D1437" s="6">
        <f t="shared" ref="D1437:M1487" si="58">$C1437*D$5*24*3600/100</f>
        <v>23542.272000000001</v>
      </c>
      <c r="E1437" s="6">
        <f t="shared" si="58"/>
        <v>8823.8592000000008</v>
      </c>
      <c r="F1437" s="6">
        <f t="shared" si="57"/>
        <v>18366.566400000003</v>
      </c>
      <c r="G1437" s="6">
        <f t="shared" si="57"/>
        <v>28232.7552</v>
      </c>
      <c r="H1437" s="6">
        <f t="shared" si="57"/>
        <v>19067.443200000002</v>
      </c>
      <c r="I1437" s="6">
        <f t="shared" si="57"/>
        <v>44910.0288</v>
      </c>
      <c r="J1437" s="6">
        <f t="shared" si="57"/>
        <v>13154.918400000002</v>
      </c>
      <c r="K1437" s="6">
        <f t="shared" si="57"/>
        <v>4546.7136</v>
      </c>
      <c r="L1437" s="6">
        <f t="shared" si="57"/>
        <v>5553.1008000000011</v>
      </c>
      <c r="M1437" s="8">
        <f t="shared" si="57"/>
        <v>13550.284800000001</v>
      </c>
    </row>
    <row r="1438" spans="2:13" x14ac:dyDescent="0.2">
      <c r="B1438" s="7">
        <v>41915</v>
      </c>
      <c r="C1438" s="18">
        <v>1.921</v>
      </c>
      <c r="D1438" s="6">
        <f t="shared" si="58"/>
        <v>21742.646400000001</v>
      </c>
      <c r="E1438" s="6">
        <f t="shared" si="58"/>
        <v>8149.3430399999988</v>
      </c>
      <c r="F1438" s="6">
        <f t="shared" si="57"/>
        <v>16962.583680000003</v>
      </c>
      <c r="G1438" s="6">
        <f t="shared" si="57"/>
        <v>26074.578239999999</v>
      </c>
      <c r="H1438" s="6">
        <f t="shared" si="57"/>
        <v>17609.883839999995</v>
      </c>
      <c r="I1438" s="6">
        <f t="shared" si="57"/>
        <v>41477.002560000001</v>
      </c>
      <c r="J1438" s="6">
        <f t="shared" si="57"/>
        <v>12149.326080000001</v>
      </c>
      <c r="K1438" s="6">
        <f t="shared" si="57"/>
        <v>4199.1523199999992</v>
      </c>
      <c r="L1438" s="6">
        <f t="shared" si="57"/>
        <v>5128.6089599999996</v>
      </c>
      <c r="M1438" s="8">
        <f t="shared" si="57"/>
        <v>12514.469759999998</v>
      </c>
    </row>
    <row r="1439" spans="2:13" x14ac:dyDescent="0.2">
      <c r="B1439" s="7">
        <v>41916</v>
      </c>
      <c r="C1439" s="18">
        <v>1.706</v>
      </c>
      <c r="D1439" s="6">
        <f t="shared" si="58"/>
        <v>19309.190399999996</v>
      </c>
      <c r="E1439" s="6">
        <f t="shared" si="58"/>
        <v>7237.2614399999993</v>
      </c>
      <c r="F1439" s="6">
        <f t="shared" si="57"/>
        <v>15064.116480000001</v>
      </c>
      <c r="G1439" s="6">
        <f t="shared" si="57"/>
        <v>23156.288639999999</v>
      </c>
      <c r="H1439" s="6">
        <f t="shared" si="57"/>
        <v>15638.970239999997</v>
      </c>
      <c r="I1439" s="6">
        <f t="shared" si="57"/>
        <v>36834.860159999997</v>
      </c>
      <c r="J1439" s="6">
        <f t="shared" si="57"/>
        <v>10789.562879999999</v>
      </c>
      <c r="K1439" s="6">
        <f t="shared" si="57"/>
        <v>3729.1795199999992</v>
      </c>
      <c r="L1439" s="6">
        <f t="shared" si="57"/>
        <v>4554.6105600000001</v>
      </c>
      <c r="M1439" s="8">
        <f t="shared" si="57"/>
        <v>11113.83936</v>
      </c>
    </row>
    <row r="1440" spans="2:13" x14ac:dyDescent="0.2">
      <c r="B1440" s="7">
        <v>41917</v>
      </c>
      <c r="C1440" s="18">
        <v>1.6120000000000001</v>
      </c>
      <c r="D1440" s="6">
        <f t="shared" si="58"/>
        <v>18245.2608</v>
      </c>
      <c r="E1440" s="6">
        <f t="shared" si="58"/>
        <v>6838.4908800000003</v>
      </c>
      <c r="F1440" s="6">
        <f t="shared" si="57"/>
        <v>14234.088960000001</v>
      </c>
      <c r="G1440" s="6">
        <f t="shared" si="57"/>
        <v>21880.385280000002</v>
      </c>
      <c r="H1440" s="6">
        <f t="shared" si="57"/>
        <v>14777.268480000001</v>
      </c>
      <c r="I1440" s="6">
        <f t="shared" si="57"/>
        <v>34805.272320000004</v>
      </c>
      <c r="J1440" s="6">
        <f t="shared" si="57"/>
        <v>10195.061760000001</v>
      </c>
      <c r="K1440" s="6">
        <f t="shared" si="57"/>
        <v>3523.7030399999999</v>
      </c>
      <c r="L1440" s="6">
        <f t="shared" si="57"/>
        <v>4303.6531199999999</v>
      </c>
      <c r="M1440" s="8">
        <f t="shared" si="57"/>
        <v>10501.470720000001</v>
      </c>
    </row>
    <row r="1441" spans="2:13" x14ac:dyDescent="0.2">
      <c r="B1441" s="7">
        <v>41918</v>
      </c>
      <c r="C1441" s="18">
        <v>1.4450000000000001</v>
      </c>
      <c r="D1441" s="6">
        <f t="shared" si="58"/>
        <v>16355.088</v>
      </c>
      <c r="E1441" s="6">
        <f t="shared" si="58"/>
        <v>6130.0368000000008</v>
      </c>
      <c r="F1441" s="6">
        <f t="shared" si="57"/>
        <v>12759.465600000003</v>
      </c>
      <c r="G1441" s="6">
        <f t="shared" si="57"/>
        <v>19613.620800000001</v>
      </c>
      <c r="H1441" s="6">
        <f t="shared" si="57"/>
        <v>13246.372800000001</v>
      </c>
      <c r="I1441" s="6">
        <f t="shared" si="57"/>
        <v>31199.515200000002</v>
      </c>
      <c r="J1441" s="6">
        <f t="shared" si="57"/>
        <v>9138.8736000000008</v>
      </c>
      <c r="K1441" s="6">
        <f t="shared" si="57"/>
        <v>3158.6543999999999</v>
      </c>
      <c r="L1441" s="6">
        <f t="shared" si="57"/>
        <v>3857.8031999999994</v>
      </c>
      <c r="M1441" s="8">
        <f t="shared" si="57"/>
        <v>9413.5392000000011</v>
      </c>
    </row>
    <row r="1442" spans="2:13" x14ac:dyDescent="0.2">
      <c r="B1442" s="7">
        <v>41919</v>
      </c>
      <c r="C1442" s="18">
        <v>1.1950000000000001</v>
      </c>
      <c r="D1442" s="6">
        <f t="shared" si="58"/>
        <v>13525.488000000001</v>
      </c>
      <c r="E1442" s="6">
        <f t="shared" si="58"/>
        <v>5069.4768000000004</v>
      </c>
      <c r="F1442" s="6">
        <f t="shared" si="57"/>
        <v>10551.945600000001</v>
      </c>
      <c r="G1442" s="6">
        <f t="shared" si="57"/>
        <v>16220.2608</v>
      </c>
      <c r="H1442" s="6">
        <f t="shared" si="57"/>
        <v>10954.612800000001</v>
      </c>
      <c r="I1442" s="6">
        <f t="shared" si="57"/>
        <v>25801.675200000001</v>
      </c>
      <c r="J1442" s="6">
        <f t="shared" si="57"/>
        <v>7557.7536000000009</v>
      </c>
      <c r="K1442" s="6">
        <f t="shared" si="57"/>
        <v>2612.1743999999994</v>
      </c>
      <c r="L1442" s="6">
        <f t="shared" si="57"/>
        <v>3190.3632000000002</v>
      </c>
      <c r="M1442" s="8">
        <f t="shared" si="57"/>
        <v>7784.8992000000007</v>
      </c>
    </row>
    <row r="1443" spans="2:13" x14ac:dyDescent="0.2">
      <c r="B1443" s="7">
        <v>41920</v>
      </c>
      <c r="C1443" s="18">
        <v>1.0940000000000001</v>
      </c>
      <c r="D1443" s="6">
        <f t="shared" si="58"/>
        <v>12382.329599999999</v>
      </c>
      <c r="E1443" s="6">
        <f t="shared" si="58"/>
        <v>4641.0105600000006</v>
      </c>
      <c r="F1443" s="6">
        <f t="shared" si="57"/>
        <v>9660.1075200000014</v>
      </c>
      <c r="G1443" s="6">
        <f t="shared" si="57"/>
        <v>14849.343360000004</v>
      </c>
      <c r="H1443" s="6">
        <f t="shared" si="57"/>
        <v>10028.741760000001</v>
      </c>
      <c r="I1443" s="6">
        <f t="shared" si="57"/>
        <v>23620.947840000001</v>
      </c>
      <c r="J1443" s="6">
        <f t="shared" si="57"/>
        <v>6918.9811200000022</v>
      </c>
      <c r="K1443" s="6">
        <f t="shared" si="57"/>
        <v>2391.3964799999999</v>
      </c>
      <c r="L1443" s="6">
        <f t="shared" si="57"/>
        <v>2920.7174400000008</v>
      </c>
      <c r="M1443" s="8">
        <f t="shared" si="57"/>
        <v>7126.928640000001</v>
      </c>
    </row>
    <row r="1444" spans="2:13" x14ac:dyDescent="0.2">
      <c r="B1444" s="7">
        <v>41921</v>
      </c>
      <c r="C1444" s="18">
        <v>0.88</v>
      </c>
      <c r="D1444" s="6">
        <f t="shared" si="58"/>
        <v>9960.1920000000009</v>
      </c>
      <c r="E1444" s="6">
        <f t="shared" si="58"/>
        <v>3733.1711999999998</v>
      </c>
      <c r="F1444" s="6">
        <f t="shared" si="57"/>
        <v>7770.4704000000002</v>
      </c>
      <c r="G1444" s="6">
        <f t="shared" si="57"/>
        <v>11944.627199999999</v>
      </c>
      <c r="H1444" s="6">
        <f t="shared" si="57"/>
        <v>8066.9952000000003</v>
      </c>
      <c r="I1444" s="6">
        <f t="shared" si="57"/>
        <v>19000.396800000002</v>
      </c>
      <c r="J1444" s="6">
        <f t="shared" si="57"/>
        <v>5565.5424000000003</v>
      </c>
      <c r="K1444" s="6">
        <f t="shared" si="57"/>
        <v>1923.6096</v>
      </c>
      <c r="L1444" s="6">
        <f t="shared" si="57"/>
        <v>2349.3887999999993</v>
      </c>
      <c r="M1444" s="8">
        <f t="shared" si="57"/>
        <v>5732.8128000000006</v>
      </c>
    </row>
    <row r="1445" spans="2:13" x14ac:dyDescent="0.2">
      <c r="B1445" s="7">
        <v>41922</v>
      </c>
      <c r="C1445" s="18">
        <v>0.80800000000000005</v>
      </c>
      <c r="D1445" s="6">
        <f t="shared" si="58"/>
        <v>9145.2671999999984</v>
      </c>
      <c r="E1445" s="6">
        <f t="shared" si="58"/>
        <v>3427.7299200000002</v>
      </c>
      <c r="F1445" s="6">
        <f t="shared" si="57"/>
        <v>7134.7046400000017</v>
      </c>
      <c r="G1445" s="6">
        <f t="shared" si="57"/>
        <v>10967.339520000003</v>
      </c>
      <c r="H1445" s="6">
        <f t="shared" si="57"/>
        <v>7406.9683200000009</v>
      </c>
      <c r="I1445" s="6">
        <f t="shared" si="57"/>
        <v>17445.818879999999</v>
      </c>
      <c r="J1445" s="6">
        <f t="shared" si="57"/>
        <v>5110.1798400000007</v>
      </c>
      <c r="K1445" s="6">
        <f t="shared" si="57"/>
        <v>1766.2233599999997</v>
      </c>
      <c r="L1445" s="6">
        <f t="shared" si="57"/>
        <v>2157.16608</v>
      </c>
      <c r="M1445" s="8">
        <f t="shared" si="57"/>
        <v>5263.7644800000007</v>
      </c>
    </row>
    <row r="1446" spans="2:13" x14ac:dyDescent="0.2">
      <c r="B1446" s="7">
        <v>41923</v>
      </c>
      <c r="C1446" s="18">
        <v>0.751</v>
      </c>
      <c r="D1446" s="6">
        <f t="shared" si="58"/>
        <v>8500.1183999999994</v>
      </c>
      <c r="E1446" s="6">
        <f t="shared" si="58"/>
        <v>3185.9222400000003</v>
      </c>
      <c r="F1446" s="6">
        <f t="shared" si="57"/>
        <v>6631.3900800000001</v>
      </c>
      <c r="G1446" s="6">
        <f t="shared" si="57"/>
        <v>10193.653440000002</v>
      </c>
      <c r="H1446" s="6">
        <f t="shared" si="57"/>
        <v>6884.4470399999991</v>
      </c>
      <c r="I1446" s="6">
        <f t="shared" si="57"/>
        <v>16215.111359999999</v>
      </c>
      <c r="J1446" s="6">
        <f t="shared" si="57"/>
        <v>4749.6844799999999</v>
      </c>
      <c r="K1446" s="6">
        <f t="shared" si="57"/>
        <v>1641.6259199999997</v>
      </c>
      <c r="L1446" s="6">
        <f t="shared" si="57"/>
        <v>2004.9897599999999</v>
      </c>
      <c r="M1446" s="8">
        <f t="shared" si="57"/>
        <v>4892.4345599999997</v>
      </c>
    </row>
    <row r="1447" spans="2:13" x14ac:dyDescent="0.2">
      <c r="B1447" s="7">
        <v>41924</v>
      </c>
      <c r="C1447" s="18">
        <v>0.77200000000000002</v>
      </c>
      <c r="D1447" s="6">
        <f t="shared" si="58"/>
        <v>8737.8048000000017</v>
      </c>
      <c r="E1447" s="6">
        <f t="shared" si="58"/>
        <v>3275.0092800000002</v>
      </c>
      <c r="F1447" s="6">
        <f t="shared" si="57"/>
        <v>6816.8217600000007</v>
      </c>
      <c r="G1447" s="6">
        <f t="shared" si="57"/>
        <v>10478.695679999999</v>
      </c>
      <c r="H1447" s="6">
        <f t="shared" si="57"/>
        <v>7076.9548800000002</v>
      </c>
      <c r="I1447" s="6">
        <f t="shared" si="57"/>
        <v>16668.529919999997</v>
      </c>
      <c r="J1447" s="6">
        <f t="shared" si="57"/>
        <v>4882.49856</v>
      </c>
      <c r="K1447" s="6">
        <f t="shared" si="57"/>
        <v>1687.5302399999998</v>
      </c>
      <c r="L1447" s="6">
        <f t="shared" si="57"/>
        <v>2061.0547200000001</v>
      </c>
      <c r="M1447" s="8">
        <f t="shared" si="57"/>
        <v>5029.2403199999999</v>
      </c>
    </row>
    <row r="1448" spans="2:13" x14ac:dyDescent="0.2">
      <c r="B1448" s="7">
        <v>41925</v>
      </c>
      <c r="C1448" s="18">
        <v>0.628</v>
      </c>
      <c r="D1448" s="6">
        <f t="shared" si="58"/>
        <v>7107.9552000000003</v>
      </c>
      <c r="E1448" s="6">
        <f t="shared" si="58"/>
        <v>2664.1267200000002</v>
      </c>
      <c r="F1448" s="6">
        <f t="shared" si="57"/>
        <v>5545.2902399999994</v>
      </c>
      <c r="G1448" s="6">
        <f t="shared" si="57"/>
        <v>8524.12032</v>
      </c>
      <c r="H1448" s="6">
        <f t="shared" si="57"/>
        <v>5756.9011199999995</v>
      </c>
      <c r="I1448" s="6">
        <f t="shared" si="57"/>
        <v>13559.374079999998</v>
      </c>
      <c r="J1448" s="6">
        <f t="shared" si="57"/>
        <v>3971.7734400000004</v>
      </c>
      <c r="K1448" s="6">
        <f t="shared" si="57"/>
        <v>1372.7577599999997</v>
      </c>
      <c r="L1448" s="6">
        <f t="shared" si="57"/>
        <v>1676.6092799999999</v>
      </c>
      <c r="M1448" s="8">
        <f t="shared" si="57"/>
        <v>4091.1436800000001</v>
      </c>
    </row>
    <row r="1449" spans="2:13" x14ac:dyDescent="0.2">
      <c r="B1449" s="7">
        <v>41926</v>
      </c>
      <c r="C1449" s="18">
        <v>0.51800000000000002</v>
      </c>
      <c r="D1449" s="6">
        <f t="shared" si="58"/>
        <v>5862.9312</v>
      </c>
      <c r="E1449" s="6">
        <f t="shared" si="58"/>
        <v>2197.4803200000001</v>
      </c>
      <c r="F1449" s="6">
        <f t="shared" si="57"/>
        <v>4573.9814400000005</v>
      </c>
      <c r="G1449" s="6">
        <f t="shared" si="57"/>
        <v>7031.0419200000015</v>
      </c>
      <c r="H1449" s="6">
        <f t="shared" si="57"/>
        <v>4748.5267200000008</v>
      </c>
      <c r="I1449" s="6">
        <f t="shared" si="57"/>
        <v>11184.324480000001</v>
      </c>
      <c r="J1449" s="6">
        <f t="shared" si="57"/>
        <v>3276.0806400000006</v>
      </c>
      <c r="K1449" s="6">
        <f t="shared" si="57"/>
        <v>1132.30656</v>
      </c>
      <c r="L1449" s="6">
        <f t="shared" si="57"/>
        <v>1382.93568</v>
      </c>
      <c r="M1449" s="8">
        <f t="shared" si="57"/>
        <v>3374.5420799999997</v>
      </c>
    </row>
    <row r="1450" spans="2:13" x14ac:dyDescent="0.2">
      <c r="B1450" s="7">
        <v>41927</v>
      </c>
      <c r="C1450" s="18">
        <v>0.48799999999999999</v>
      </c>
      <c r="D1450" s="6">
        <f t="shared" si="58"/>
        <v>5523.3791999999994</v>
      </c>
      <c r="E1450" s="6">
        <f t="shared" si="58"/>
        <v>2070.2131199999999</v>
      </c>
      <c r="F1450" s="6">
        <f t="shared" si="57"/>
        <v>4309.0790399999996</v>
      </c>
      <c r="G1450" s="6">
        <f t="shared" si="57"/>
        <v>6623.8387199999997</v>
      </c>
      <c r="H1450" s="6">
        <f t="shared" si="57"/>
        <v>4473.5155199999999</v>
      </c>
      <c r="I1450" s="6">
        <f t="shared" si="57"/>
        <v>10536.583679999998</v>
      </c>
      <c r="J1450" s="6">
        <f t="shared" si="57"/>
        <v>3086.3462400000003</v>
      </c>
      <c r="K1450" s="6">
        <f t="shared" si="57"/>
        <v>1066.7289600000001</v>
      </c>
      <c r="L1450" s="6">
        <f t="shared" si="57"/>
        <v>1302.8428799999999</v>
      </c>
      <c r="M1450" s="8">
        <f t="shared" si="57"/>
        <v>3179.1052799999998</v>
      </c>
    </row>
    <row r="1451" spans="2:13" x14ac:dyDescent="0.2">
      <c r="B1451" s="7">
        <v>41928</v>
      </c>
      <c r="C1451" s="18">
        <v>0.44600000000000001</v>
      </c>
      <c r="D1451" s="6">
        <f t="shared" si="58"/>
        <v>5048.0063999999993</v>
      </c>
      <c r="E1451" s="6">
        <f t="shared" si="58"/>
        <v>1892.0390400000001</v>
      </c>
      <c r="F1451" s="6">
        <f t="shared" si="57"/>
        <v>3938.2156800000002</v>
      </c>
      <c r="G1451" s="6">
        <f t="shared" si="57"/>
        <v>6053.7542400000002</v>
      </c>
      <c r="H1451" s="6">
        <f t="shared" si="57"/>
        <v>4088.4998399999995</v>
      </c>
      <c r="I1451" s="6">
        <f t="shared" si="57"/>
        <v>9629.7465599999996</v>
      </c>
      <c r="J1451" s="6">
        <f t="shared" si="57"/>
        <v>2820.7180800000001</v>
      </c>
      <c r="K1451" s="6">
        <f t="shared" si="57"/>
        <v>974.92031999999995</v>
      </c>
      <c r="L1451" s="6">
        <f t="shared" si="57"/>
        <v>1190.7129599999998</v>
      </c>
      <c r="M1451" s="8">
        <f t="shared" si="57"/>
        <v>2905.4937600000003</v>
      </c>
    </row>
    <row r="1452" spans="2:13" x14ac:dyDescent="0.2">
      <c r="B1452" s="7">
        <v>41929</v>
      </c>
      <c r="C1452" s="18">
        <v>0.33500000000000002</v>
      </c>
      <c r="D1452" s="6">
        <f t="shared" si="58"/>
        <v>3791.6640000000002</v>
      </c>
      <c r="E1452" s="6">
        <f t="shared" si="58"/>
        <v>1421.1504</v>
      </c>
      <c r="F1452" s="6">
        <f t="shared" si="57"/>
        <v>2958.0768000000007</v>
      </c>
      <c r="G1452" s="6">
        <f t="shared" si="57"/>
        <v>4547.1024000000007</v>
      </c>
      <c r="H1452" s="6">
        <f t="shared" si="57"/>
        <v>3070.9584000000004</v>
      </c>
      <c r="I1452" s="6">
        <f t="shared" si="57"/>
        <v>7233.1056000000008</v>
      </c>
      <c r="J1452" s="6">
        <f t="shared" si="57"/>
        <v>2118.7008000000005</v>
      </c>
      <c r="K1452" s="6">
        <f t="shared" si="57"/>
        <v>732.28320000000008</v>
      </c>
      <c r="L1452" s="6">
        <f t="shared" si="57"/>
        <v>894.3696000000001</v>
      </c>
      <c r="M1452" s="8">
        <f t="shared" si="57"/>
        <v>2182.3776000000003</v>
      </c>
    </row>
    <row r="1453" spans="2:13" x14ac:dyDescent="0.2">
      <c r="B1453" s="7">
        <v>41930</v>
      </c>
      <c r="C1453" s="18">
        <v>0.28899999999999998</v>
      </c>
      <c r="D1453" s="6">
        <f t="shared" si="58"/>
        <v>3271.0176000000001</v>
      </c>
      <c r="E1453" s="6">
        <f t="shared" si="58"/>
        <v>1226.0073600000001</v>
      </c>
      <c r="F1453" s="6">
        <f t="shared" si="57"/>
        <v>2551.8931200000002</v>
      </c>
      <c r="G1453" s="6">
        <f t="shared" si="57"/>
        <v>3922.7241600000002</v>
      </c>
      <c r="H1453" s="6">
        <f t="shared" si="57"/>
        <v>2649.2745599999998</v>
      </c>
      <c r="I1453" s="6">
        <f t="shared" si="57"/>
        <v>6239.9030399999992</v>
      </c>
      <c r="J1453" s="6">
        <f t="shared" si="57"/>
        <v>1827.7747199999999</v>
      </c>
      <c r="K1453" s="6">
        <f t="shared" si="57"/>
        <v>631.73087999999996</v>
      </c>
      <c r="L1453" s="6">
        <f t="shared" si="57"/>
        <v>771.56063999999981</v>
      </c>
      <c r="M1453" s="8">
        <f t="shared" si="57"/>
        <v>1882.7078399999998</v>
      </c>
    </row>
    <row r="1454" spans="2:13" x14ac:dyDescent="0.2">
      <c r="B1454" s="7">
        <v>41931</v>
      </c>
      <c r="C1454" s="18">
        <v>0.32800000000000001</v>
      </c>
      <c r="D1454" s="6">
        <f t="shared" si="58"/>
        <v>3712.4352000000003</v>
      </c>
      <c r="E1454" s="6">
        <f t="shared" si="58"/>
        <v>1391.4547200000002</v>
      </c>
      <c r="F1454" s="6">
        <f t="shared" si="57"/>
        <v>2896.2662399999999</v>
      </c>
      <c r="G1454" s="6">
        <f t="shared" si="57"/>
        <v>4452.0883200000007</v>
      </c>
      <c r="H1454" s="6">
        <f t="shared" si="57"/>
        <v>3006.7891199999995</v>
      </c>
      <c r="I1454" s="6">
        <f t="shared" si="57"/>
        <v>7081.9660799999992</v>
      </c>
      <c r="J1454" s="6">
        <f t="shared" si="57"/>
        <v>2074.4294400000003</v>
      </c>
      <c r="K1454" s="6">
        <f t="shared" si="57"/>
        <v>716.98176000000012</v>
      </c>
      <c r="L1454" s="6">
        <f t="shared" si="57"/>
        <v>875.68128000000013</v>
      </c>
      <c r="M1454" s="8">
        <f t="shared" si="57"/>
        <v>2136.7756800000002</v>
      </c>
    </row>
    <row r="1455" spans="2:13" x14ac:dyDescent="0.2">
      <c r="B1455" s="7">
        <v>41932</v>
      </c>
      <c r="C1455" s="18">
        <v>0.26600000000000001</v>
      </c>
      <c r="D1455" s="6">
        <f t="shared" si="58"/>
        <v>3010.6943999999999</v>
      </c>
      <c r="E1455" s="6">
        <f t="shared" si="58"/>
        <v>1128.4358400000001</v>
      </c>
      <c r="F1455" s="6">
        <f t="shared" si="57"/>
        <v>2348.8012800000001</v>
      </c>
      <c r="G1455" s="6">
        <f t="shared" si="57"/>
        <v>3610.5350400000002</v>
      </c>
      <c r="H1455" s="6">
        <f t="shared" si="57"/>
        <v>2438.43264</v>
      </c>
      <c r="I1455" s="6">
        <f t="shared" si="57"/>
        <v>5743.3017599999994</v>
      </c>
      <c r="J1455" s="6">
        <f t="shared" si="57"/>
        <v>1682.3116800000003</v>
      </c>
      <c r="K1455" s="6">
        <f t="shared" si="57"/>
        <v>581.45472000000007</v>
      </c>
      <c r="L1455" s="6">
        <f t="shared" si="57"/>
        <v>710.15616</v>
      </c>
      <c r="M1455" s="8">
        <f t="shared" si="57"/>
        <v>1732.8729600000004</v>
      </c>
    </row>
    <row r="1456" spans="2:13" x14ac:dyDescent="0.2">
      <c r="B1456" s="7">
        <v>41933</v>
      </c>
      <c r="C1456" s="18">
        <v>0.21099999999999999</v>
      </c>
      <c r="D1456" s="6">
        <f t="shared" si="58"/>
        <v>2388.1824000000001</v>
      </c>
      <c r="E1456" s="6">
        <f t="shared" si="58"/>
        <v>895.11264000000006</v>
      </c>
      <c r="F1456" s="6">
        <f t="shared" si="57"/>
        <v>1863.14688</v>
      </c>
      <c r="G1456" s="6">
        <f t="shared" si="57"/>
        <v>2863.9958400000005</v>
      </c>
      <c r="H1456" s="6">
        <f t="shared" si="57"/>
        <v>1934.2454399999999</v>
      </c>
      <c r="I1456" s="6">
        <f t="shared" si="57"/>
        <v>4555.7769599999992</v>
      </c>
      <c r="J1456" s="6">
        <f t="shared" si="57"/>
        <v>1334.4652799999999</v>
      </c>
      <c r="K1456" s="6">
        <f t="shared" si="57"/>
        <v>461.22911999999991</v>
      </c>
      <c r="L1456" s="6">
        <f t="shared" si="57"/>
        <v>563.31935999999996</v>
      </c>
      <c r="M1456" s="8">
        <f t="shared" si="57"/>
        <v>1374.5721600000002</v>
      </c>
    </row>
    <row r="1457" spans="2:13" x14ac:dyDescent="0.2">
      <c r="B1457" s="7">
        <v>41934</v>
      </c>
      <c r="C1457" s="18">
        <v>0.155</v>
      </c>
      <c r="D1457" s="6">
        <f t="shared" si="58"/>
        <v>1754.3520000000001</v>
      </c>
      <c r="E1457" s="6">
        <f t="shared" si="58"/>
        <v>657.54719999999998</v>
      </c>
      <c r="F1457" s="6">
        <f t="shared" si="57"/>
        <v>1368.6623999999999</v>
      </c>
      <c r="G1457" s="6">
        <f t="shared" si="57"/>
        <v>2103.8831999999998</v>
      </c>
      <c r="H1457" s="6">
        <f t="shared" si="57"/>
        <v>1420.8912</v>
      </c>
      <c r="I1457" s="6">
        <f t="shared" si="57"/>
        <v>3346.6607999999997</v>
      </c>
      <c r="J1457" s="6">
        <f t="shared" si="57"/>
        <v>980.29440000000022</v>
      </c>
      <c r="K1457" s="6">
        <f t="shared" si="57"/>
        <v>338.81759999999997</v>
      </c>
      <c r="L1457" s="6">
        <f t="shared" si="57"/>
        <v>413.81279999999998</v>
      </c>
      <c r="M1457" s="8">
        <f t="shared" si="57"/>
        <v>1009.7567999999999</v>
      </c>
    </row>
    <row r="1458" spans="2:13" x14ac:dyDescent="0.2">
      <c r="B1458" s="7">
        <v>41935</v>
      </c>
      <c r="C1458" s="18">
        <v>0.12</v>
      </c>
      <c r="D1458" s="6">
        <f t="shared" si="58"/>
        <v>1358.2079999999999</v>
      </c>
      <c r="E1458" s="6">
        <f t="shared" si="58"/>
        <v>509.06879999999995</v>
      </c>
      <c r="F1458" s="6">
        <f t="shared" si="57"/>
        <v>1059.6096</v>
      </c>
      <c r="G1458" s="6">
        <f t="shared" si="57"/>
        <v>1628.8127999999999</v>
      </c>
      <c r="H1458" s="6">
        <f t="shared" si="57"/>
        <v>1100.0447999999999</v>
      </c>
      <c r="I1458" s="6">
        <f t="shared" si="57"/>
        <v>2590.9631999999997</v>
      </c>
      <c r="J1458" s="6">
        <f t="shared" si="57"/>
        <v>758.93759999999997</v>
      </c>
      <c r="K1458" s="6">
        <f t="shared" si="57"/>
        <v>262.31039999999996</v>
      </c>
      <c r="L1458" s="6">
        <f t="shared" si="57"/>
        <v>320.37119999999993</v>
      </c>
      <c r="M1458" s="8">
        <f t="shared" si="57"/>
        <v>781.74720000000002</v>
      </c>
    </row>
    <row r="1459" spans="2:13" x14ac:dyDescent="0.2">
      <c r="B1459" s="7">
        <v>41936</v>
      </c>
      <c r="C1459" s="18">
        <v>5.8000000000000003E-2</v>
      </c>
      <c r="D1459" s="6">
        <f t="shared" si="58"/>
        <v>656.46720000000005</v>
      </c>
      <c r="E1459" s="6">
        <f t="shared" si="58"/>
        <v>246.04992000000001</v>
      </c>
      <c r="F1459" s="6">
        <f t="shared" si="57"/>
        <v>512.14463999999998</v>
      </c>
      <c r="G1459" s="6">
        <f t="shared" si="57"/>
        <v>787.25952000000018</v>
      </c>
      <c r="H1459" s="6">
        <f t="shared" si="57"/>
        <v>531.68831999999998</v>
      </c>
      <c r="I1459" s="6">
        <f t="shared" si="57"/>
        <v>1252.2988799999998</v>
      </c>
      <c r="J1459" s="6">
        <f t="shared" si="57"/>
        <v>366.81984000000006</v>
      </c>
      <c r="K1459" s="6">
        <f t="shared" si="57"/>
        <v>126.78336000000002</v>
      </c>
      <c r="L1459" s="6">
        <f t="shared" si="57"/>
        <v>154.84608</v>
      </c>
      <c r="M1459" s="8">
        <f t="shared" si="57"/>
        <v>377.84448000000003</v>
      </c>
    </row>
    <row r="1460" spans="2:13" x14ac:dyDescent="0.2">
      <c r="B1460" s="7">
        <v>41937</v>
      </c>
      <c r="C1460" s="18">
        <v>1.7999999999999999E-2</v>
      </c>
      <c r="D1460" s="6">
        <f t="shared" si="58"/>
        <v>203.7312</v>
      </c>
      <c r="E1460" s="6">
        <f t="shared" si="58"/>
        <v>76.360319999999987</v>
      </c>
      <c r="F1460" s="6">
        <f t="shared" si="57"/>
        <v>158.94143999999997</v>
      </c>
      <c r="G1460" s="6">
        <f t="shared" si="57"/>
        <v>244.32191999999995</v>
      </c>
      <c r="H1460" s="6">
        <f t="shared" si="57"/>
        <v>165.00671999999997</v>
      </c>
      <c r="I1460" s="6">
        <f t="shared" si="57"/>
        <v>388.64447999999999</v>
      </c>
      <c r="J1460" s="6">
        <f t="shared" si="57"/>
        <v>113.84063999999998</v>
      </c>
      <c r="K1460" s="6">
        <f t="shared" si="57"/>
        <v>39.34655999999999</v>
      </c>
      <c r="L1460" s="6">
        <f t="shared" si="57"/>
        <v>48.055679999999995</v>
      </c>
      <c r="M1460" s="8">
        <f t="shared" si="57"/>
        <v>117.26207999999998</v>
      </c>
    </row>
    <row r="1461" spans="2:13" x14ac:dyDescent="0.2">
      <c r="B1461" s="7">
        <v>41938</v>
      </c>
      <c r="C1461" s="18">
        <v>1.7999999999999999E-2</v>
      </c>
      <c r="D1461" s="6">
        <f t="shared" si="58"/>
        <v>203.7312</v>
      </c>
      <c r="E1461" s="6">
        <f t="shared" si="58"/>
        <v>76.360319999999987</v>
      </c>
      <c r="F1461" s="6">
        <f t="shared" si="57"/>
        <v>158.94143999999997</v>
      </c>
      <c r="G1461" s="6">
        <f t="shared" si="57"/>
        <v>244.32191999999995</v>
      </c>
      <c r="H1461" s="6">
        <f t="shared" si="57"/>
        <v>165.00671999999997</v>
      </c>
      <c r="I1461" s="6">
        <f t="shared" si="57"/>
        <v>388.64447999999999</v>
      </c>
      <c r="J1461" s="6">
        <f t="shared" si="57"/>
        <v>113.84063999999998</v>
      </c>
      <c r="K1461" s="6">
        <f t="shared" si="57"/>
        <v>39.34655999999999</v>
      </c>
      <c r="L1461" s="6">
        <f t="shared" si="57"/>
        <v>48.055679999999995</v>
      </c>
      <c r="M1461" s="8">
        <f t="shared" si="57"/>
        <v>117.26207999999998</v>
      </c>
    </row>
    <row r="1462" spans="2:13" x14ac:dyDescent="0.2">
      <c r="B1462" s="7">
        <v>41939</v>
      </c>
      <c r="C1462" s="18">
        <v>1.7999999999999999E-2</v>
      </c>
      <c r="D1462" s="6">
        <f t="shared" si="58"/>
        <v>203.7312</v>
      </c>
      <c r="E1462" s="6">
        <f t="shared" si="58"/>
        <v>76.360319999999987</v>
      </c>
      <c r="F1462" s="6">
        <f t="shared" si="57"/>
        <v>158.94143999999997</v>
      </c>
      <c r="G1462" s="6">
        <f t="shared" si="57"/>
        <v>244.32191999999995</v>
      </c>
      <c r="H1462" s="6">
        <f t="shared" si="57"/>
        <v>165.00671999999997</v>
      </c>
      <c r="I1462" s="6">
        <f t="shared" si="57"/>
        <v>388.64447999999999</v>
      </c>
      <c r="J1462" s="6">
        <f t="shared" si="57"/>
        <v>113.84063999999998</v>
      </c>
      <c r="K1462" s="6">
        <f t="shared" si="57"/>
        <v>39.34655999999999</v>
      </c>
      <c r="L1462" s="6">
        <f t="shared" si="57"/>
        <v>48.055679999999995</v>
      </c>
      <c r="M1462" s="8">
        <f t="shared" si="57"/>
        <v>117.26207999999998</v>
      </c>
    </row>
    <row r="1463" spans="2:13" x14ac:dyDescent="0.2">
      <c r="B1463" s="7">
        <v>41940</v>
      </c>
      <c r="C1463" s="18">
        <v>1.7999999999999999E-2</v>
      </c>
      <c r="D1463" s="6">
        <f t="shared" si="58"/>
        <v>203.7312</v>
      </c>
      <c r="E1463" s="6">
        <f t="shared" si="58"/>
        <v>76.360319999999987</v>
      </c>
      <c r="F1463" s="6">
        <f t="shared" si="57"/>
        <v>158.94143999999997</v>
      </c>
      <c r="G1463" s="6">
        <f t="shared" si="57"/>
        <v>244.32191999999995</v>
      </c>
      <c r="H1463" s="6">
        <f t="shared" si="57"/>
        <v>165.00671999999997</v>
      </c>
      <c r="I1463" s="6">
        <f t="shared" si="57"/>
        <v>388.64447999999999</v>
      </c>
      <c r="J1463" s="6">
        <f t="shared" si="57"/>
        <v>113.84063999999998</v>
      </c>
      <c r="K1463" s="6">
        <f t="shared" si="57"/>
        <v>39.34655999999999</v>
      </c>
      <c r="L1463" s="6">
        <f t="shared" si="57"/>
        <v>48.055679999999995</v>
      </c>
      <c r="M1463" s="8">
        <f t="shared" si="57"/>
        <v>117.26207999999998</v>
      </c>
    </row>
    <row r="1464" spans="2:13" x14ac:dyDescent="0.2">
      <c r="B1464" s="7">
        <v>41941</v>
      </c>
      <c r="C1464" s="18">
        <v>1.7000000000000001E-2</v>
      </c>
      <c r="D1464" s="6">
        <f t="shared" si="58"/>
        <v>192.41280000000003</v>
      </c>
      <c r="E1464" s="6">
        <f t="shared" si="58"/>
        <v>72.118080000000006</v>
      </c>
      <c r="F1464" s="6">
        <f t="shared" si="57"/>
        <v>150.11136000000005</v>
      </c>
      <c r="G1464" s="6">
        <f t="shared" si="57"/>
        <v>230.74848000000003</v>
      </c>
      <c r="H1464" s="6">
        <f t="shared" si="57"/>
        <v>155.83967999999999</v>
      </c>
      <c r="I1464" s="6">
        <f t="shared" si="57"/>
        <v>367.05311999999998</v>
      </c>
      <c r="J1464" s="6">
        <f t="shared" si="57"/>
        <v>107.51616000000001</v>
      </c>
      <c r="K1464" s="6">
        <f t="shared" si="57"/>
        <v>37.160640000000001</v>
      </c>
      <c r="L1464" s="6">
        <f t="shared" si="57"/>
        <v>45.385920000000006</v>
      </c>
      <c r="M1464" s="8">
        <f t="shared" si="57"/>
        <v>110.74752000000002</v>
      </c>
    </row>
    <row r="1465" spans="2:13" x14ac:dyDescent="0.2">
      <c r="B1465" s="7">
        <v>41942</v>
      </c>
      <c r="C1465" s="18">
        <v>1.7000000000000001E-2</v>
      </c>
      <c r="D1465" s="6">
        <f t="shared" si="58"/>
        <v>192.41280000000003</v>
      </c>
      <c r="E1465" s="6">
        <f t="shared" si="58"/>
        <v>72.118080000000006</v>
      </c>
      <c r="F1465" s="6">
        <f t="shared" si="57"/>
        <v>150.11136000000005</v>
      </c>
      <c r="G1465" s="6">
        <f t="shared" si="57"/>
        <v>230.74848000000003</v>
      </c>
      <c r="H1465" s="6">
        <f t="shared" si="57"/>
        <v>155.83967999999999</v>
      </c>
      <c r="I1465" s="6">
        <f t="shared" si="57"/>
        <v>367.05311999999998</v>
      </c>
      <c r="J1465" s="6">
        <f t="shared" si="57"/>
        <v>107.51616000000001</v>
      </c>
      <c r="K1465" s="6">
        <f t="shared" si="57"/>
        <v>37.160640000000001</v>
      </c>
      <c r="L1465" s="6">
        <f t="shared" si="57"/>
        <v>45.385920000000006</v>
      </c>
      <c r="M1465" s="8">
        <f t="shared" si="57"/>
        <v>110.74752000000002</v>
      </c>
    </row>
    <row r="1466" spans="2:13" x14ac:dyDescent="0.2">
      <c r="B1466" s="7">
        <v>41943</v>
      </c>
      <c r="C1466" s="18">
        <v>1.7000000000000001E-2</v>
      </c>
      <c r="D1466" s="6">
        <f t="shared" si="58"/>
        <v>192.41280000000003</v>
      </c>
      <c r="E1466" s="6">
        <f t="shared" si="58"/>
        <v>72.118080000000006</v>
      </c>
      <c r="F1466" s="6">
        <f t="shared" si="57"/>
        <v>150.11136000000005</v>
      </c>
      <c r="G1466" s="6">
        <f t="shared" si="57"/>
        <v>230.74848000000003</v>
      </c>
      <c r="H1466" s="6">
        <f t="shared" si="57"/>
        <v>155.83967999999999</v>
      </c>
      <c r="I1466" s="6">
        <f t="shared" si="57"/>
        <v>367.05311999999998</v>
      </c>
      <c r="J1466" s="6">
        <f t="shared" si="57"/>
        <v>107.51616000000001</v>
      </c>
      <c r="K1466" s="6">
        <f t="shared" si="57"/>
        <v>37.160640000000001</v>
      </c>
      <c r="L1466" s="6">
        <f t="shared" si="57"/>
        <v>45.385920000000006</v>
      </c>
      <c r="M1466" s="8">
        <f t="shared" si="57"/>
        <v>110.74752000000002</v>
      </c>
    </row>
    <row r="1467" spans="2:13" x14ac:dyDescent="0.2">
      <c r="B1467" s="7">
        <v>41944</v>
      </c>
      <c r="C1467" s="18">
        <v>0.504</v>
      </c>
      <c r="D1467" s="6">
        <f t="shared" si="58"/>
        <v>5704.4736000000012</v>
      </c>
      <c r="E1467" s="6">
        <f t="shared" si="58"/>
        <v>2138.08896</v>
      </c>
      <c r="F1467" s="6">
        <f t="shared" si="57"/>
        <v>4450.3603200000007</v>
      </c>
      <c r="G1467" s="6">
        <f t="shared" si="57"/>
        <v>6841.0137600000007</v>
      </c>
      <c r="H1467" s="6">
        <f t="shared" si="57"/>
        <v>4620.1881599999997</v>
      </c>
      <c r="I1467" s="6">
        <f t="shared" si="57"/>
        <v>10882.045439999998</v>
      </c>
      <c r="J1467" s="6">
        <f t="shared" si="57"/>
        <v>3187.5379200000002</v>
      </c>
      <c r="K1467" s="6">
        <f t="shared" si="57"/>
        <v>1101.7036799999998</v>
      </c>
      <c r="L1467" s="6">
        <f t="shared" si="57"/>
        <v>1345.5590399999999</v>
      </c>
      <c r="M1467" s="8">
        <f t="shared" si="57"/>
        <v>3283.33824</v>
      </c>
    </row>
    <row r="1468" spans="2:13" x14ac:dyDescent="0.2">
      <c r="B1468" s="7">
        <v>41945</v>
      </c>
      <c r="C1468" s="18">
        <v>0.504</v>
      </c>
      <c r="D1468" s="6">
        <f t="shared" si="58"/>
        <v>5704.4736000000012</v>
      </c>
      <c r="E1468" s="6">
        <f t="shared" si="58"/>
        <v>2138.08896</v>
      </c>
      <c r="F1468" s="6">
        <f t="shared" si="58"/>
        <v>4450.3603200000007</v>
      </c>
      <c r="G1468" s="6">
        <f t="shared" si="58"/>
        <v>6841.0137600000007</v>
      </c>
      <c r="H1468" s="6">
        <f t="shared" si="58"/>
        <v>4620.1881599999997</v>
      </c>
      <c r="I1468" s="6">
        <f t="shared" si="58"/>
        <v>10882.045439999998</v>
      </c>
      <c r="J1468" s="6">
        <f t="shared" si="58"/>
        <v>3187.5379200000002</v>
      </c>
      <c r="K1468" s="6">
        <f t="shared" si="58"/>
        <v>1101.7036799999998</v>
      </c>
      <c r="L1468" s="6">
        <f t="shared" si="58"/>
        <v>1345.5590399999999</v>
      </c>
      <c r="M1468" s="8">
        <f t="shared" si="58"/>
        <v>3283.33824</v>
      </c>
    </row>
    <row r="1469" spans="2:13" x14ac:dyDescent="0.2">
      <c r="B1469" s="7">
        <v>41946</v>
      </c>
      <c r="C1469" s="18">
        <v>0.55400000000000005</v>
      </c>
      <c r="D1469" s="6">
        <f t="shared" si="58"/>
        <v>6270.3936000000012</v>
      </c>
      <c r="E1469" s="6">
        <f t="shared" si="58"/>
        <v>2350.2009600000001</v>
      </c>
      <c r="F1469" s="6">
        <f t="shared" si="58"/>
        <v>4891.8643200000006</v>
      </c>
      <c r="G1469" s="6">
        <f t="shared" si="58"/>
        <v>7519.6857600000012</v>
      </c>
      <c r="H1469" s="6">
        <f t="shared" si="58"/>
        <v>5078.5401600000005</v>
      </c>
      <c r="I1469" s="6">
        <f t="shared" si="58"/>
        <v>11961.613440000001</v>
      </c>
      <c r="J1469" s="6">
        <f t="shared" si="58"/>
        <v>3503.7619200000008</v>
      </c>
      <c r="K1469" s="6">
        <f t="shared" si="58"/>
        <v>1210.9996800000001</v>
      </c>
      <c r="L1469" s="6">
        <f t="shared" si="58"/>
        <v>1479.0470400000004</v>
      </c>
      <c r="M1469" s="8">
        <f t="shared" si="58"/>
        <v>3609.0662400000006</v>
      </c>
    </row>
    <row r="1470" spans="2:13" x14ac:dyDescent="0.2">
      <c r="B1470" s="7">
        <v>41947</v>
      </c>
      <c r="C1470" s="18">
        <v>1.3089999999999999</v>
      </c>
      <c r="D1470" s="6">
        <f t="shared" si="58"/>
        <v>14815.785600000001</v>
      </c>
      <c r="E1470" s="6">
        <f t="shared" si="58"/>
        <v>5553.0921600000001</v>
      </c>
      <c r="F1470" s="6">
        <f t="shared" si="58"/>
        <v>11558.574720000001</v>
      </c>
      <c r="G1470" s="6">
        <f t="shared" si="58"/>
        <v>17767.632959999999</v>
      </c>
      <c r="H1470" s="6">
        <f t="shared" si="58"/>
        <v>11999.655360000001</v>
      </c>
      <c r="I1470" s="6">
        <f t="shared" si="58"/>
        <v>28263.090239999998</v>
      </c>
      <c r="J1470" s="6">
        <f t="shared" si="58"/>
        <v>8278.7443199999998</v>
      </c>
      <c r="K1470" s="6">
        <f t="shared" si="58"/>
        <v>2861.3692799999994</v>
      </c>
      <c r="L1470" s="6">
        <f t="shared" si="58"/>
        <v>3494.7158399999998</v>
      </c>
      <c r="M1470" s="8">
        <f t="shared" si="58"/>
        <v>8527.5590400000001</v>
      </c>
    </row>
    <row r="1471" spans="2:13" x14ac:dyDescent="0.2">
      <c r="B1471" s="7">
        <v>41948</v>
      </c>
      <c r="C1471" s="18">
        <v>0.504</v>
      </c>
      <c r="D1471" s="6">
        <f t="shared" si="58"/>
        <v>5704.4736000000012</v>
      </c>
      <c r="E1471" s="6">
        <f t="shared" si="58"/>
        <v>2138.08896</v>
      </c>
      <c r="F1471" s="6">
        <f t="shared" si="58"/>
        <v>4450.3603200000007</v>
      </c>
      <c r="G1471" s="6">
        <f t="shared" si="58"/>
        <v>6841.0137600000007</v>
      </c>
      <c r="H1471" s="6">
        <f t="shared" si="58"/>
        <v>4620.1881599999997</v>
      </c>
      <c r="I1471" s="6">
        <f t="shared" si="58"/>
        <v>10882.045439999998</v>
      </c>
      <c r="J1471" s="6">
        <f t="shared" si="58"/>
        <v>3187.5379200000002</v>
      </c>
      <c r="K1471" s="6">
        <f t="shared" si="58"/>
        <v>1101.7036799999998</v>
      </c>
      <c r="L1471" s="6">
        <f t="shared" si="58"/>
        <v>1345.5590399999999</v>
      </c>
      <c r="M1471" s="8">
        <f t="shared" si="58"/>
        <v>3283.33824</v>
      </c>
    </row>
    <row r="1472" spans="2:13" x14ac:dyDescent="0.2">
      <c r="B1472" s="7">
        <v>41949</v>
      </c>
      <c r="C1472" s="18">
        <v>0.45300000000000001</v>
      </c>
      <c r="D1472" s="6">
        <f t="shared" si="58"/>
        <v>5127.2352000000001</v>
      </c>
      <c r="E1472" s="6">
        <f t="shared" si="58"/>
        <v>1921.7347199999997</v>
      </c>
      <c r="F1472" s="6">
        <f t="shared" si="58"/>
        <v>4000.0262400000001</v>
      </c>
      <c r="G1472" s="6">
        <f t="shared" si="58"/>
        <v>6148.7683200000001</v>
      </c>
      <c r="H1472" s="6">
        <f t="shared" si="58"/>
        <v>4152.6691200000005</v>
      </c>
      <c r="I1472" s="6">
        <f t="shared" si="58"/>
        <v>9780.8860800000002</v>
      </c>
      <c r="J1472" s="6">
        <f t="shared" si="58"/>
        <v>2864.9894400000003</v>
      </c>
      <c r="K1472" s="6">
        <f t="shared" si="58"/>
        <v>990.22176000000002</v>
      </c>
      <c r="L1472" s="6">
        <f t="shared" si="58"/>
        <v>1209.40128</v>
      </c>
      <c r="M1472" s="8">
        <f t="shared" si="58"/>
        <v>2951.0956799999999</v>
      </c>
    </row>
    <row r="1473" spans="2:13" x14ac:dyDescent="0.2">
      <c r="B1473" s="7">
        <v>41950</v>
      </c>
      <c r="C1473" s="18">
        <v>0.40300000000000002</v>
      </c>
      <c r="D1473" s="6">
        <f t="shared" si="58"/>
        <v>4561.3152</v>
      </c>
      <c r="E1473" s="6">
        <f t="shared" si="58"/>
        <v>1709.6227200000001</v>
      </c>
      <c r="F1473" s="6">
        <f t="shared" si="58"/>
        <v>3558.5222400000002</v>
      </c>
      <c r="G1473" s="6">
        <f t="shared" si="58"/>
        <v>5470.0963200000006</v>
      </c>
      <c r="H1473" s="6">
        <f t="shared" si="58"/>
        <v>3694.3171200000002</v>
      </c>
      <c r="I1473" s="6">
        <f t="shared" si="58"/>
        <v>8701.3180800000009</v>
      </c>
      <c r="J1473" s="6">
        <f t="shared" si="58"/>
        <v>2548.7654400000001</v>
      </c>
      <c r="K1473" s="6">
        <f t="shared" si="58"/>
        <v>880.92575999999997</v>
      </c>
      <c r="L1473" s="6">
        <f t="shared" si="58"/>
        <v>1075.91328</v>
      </c>
      <c r="M1473" s="8">
        <f t="shared" si="58"/>
        <v>2625.3676800000003</v>
      </c>
    </row>
    <row r="1474" spans="2:13" x14ac:dyDescent="0.2">
      <c r="B1474" s="7">
        <v>41951</v>
      </c>
      <c r="C1474" s="18">
        <v>0.40300000000000002</v>
      </c>
      <c r="D1474" s="6">
        <f t="shared" si="58"/>
        <v>4561.3152</v>
      </c>
      <c r="E1474" s="6">
        <f t="shared" si="58"/>
        <v>1709.6227200000001</v>
      </c>
      <c r="F1474" s="6">
        <f t="shared" si="58"/>
        <v>3558.5222400000002</v>
      </c>
      <c r="G1474" s="6">
        <f t="shared" si="58"/>
        <v>5470.0963200000006</v>
      </c>
      <c r="H1474" s="6">
        <f t="shared" si="58"/>
        <v>3694.3171200000002</v>
      </c>
      <c r="I1474" s="6">
        <f t="shared" si="58"/>
        <v>8701.3180800000009</v>
      </c>
      <c r="J1474" s="6">
        <f t="shared" si="58"/>
        <v>2548.7654400000001</v>
      </c>
      <c r="K1474" s="6">
        <f t="shared" si="58"/>
        <v>880.92575999999997</v>
      </c>
      <c r="L1474" s="6">
        <f t="shared" si="58"/>
        <v>1075.91328</v>
      </c>
      <c r="M1474" s="8">
        <f t="shared" si="58"/>
        <v>2625.3676800000003</v>
      </c>
    </row>
    <row r="1475" spans="2:13" x14ac:dyDescent="0.2">
      <c r="B1475" s="7">
        <v>41952</v>
      </c>
      <c r="C1475" s="18">
        <v>0.40300000000000002</v>
      </c>
      <c r="D1475" s="6">
        <f t="shared" si="58"/>
        <v>4561.3152</v>
      </c>
      <c r="E1475" s="6">
        <f t="shared" si="58"/>
        <v>1709.6227200000001</v>
      </c>
      <c r="F1475" s="6">
        <f t="shared" si="58"/>
        <v>3558.5222400000002</v>
      </c>
      <c r="G1475" s="6">
        <f t="shared" si="58"/>
        <v>5470.0963200000006</v>
      </c>
      <c r="H1475" s="6">
        <f t="shared" si="58"/>
        <v>3694.3171200000002</v>
      </c>
      <c r="I1475" s="6">
        <f t="shared" si="58"/>
        <v>8701.3180800000009</v>
      </c>
      <c r="J1475" s="6">
        <f t="shared" si="58"/>
        <v>2548.7654400000001</v>
      </c>
      <c r="K1475" s="6">
        <f t="shared" si="58"/>
        <v>880.92575999999997</v>
      </c>
      <c r="L1475" s="6">
        <f t="shared" si="58"/>
        <v>1075.91328</v>
      </c>
      <c r="M1475" s="8">
        <f t="shared" si="58"/>
        <v>2625.3676800000003</v>
      </c>
    </row>
    <row r="1476" spans="2:13" x14ac:dyDescent="0.2">
      <c r="B1476" s="7">
        <v>41953</v>
      </c>
      <c r="C1476" s="18">
        <v>0.40300000000000002</v>
      </c>
      <c r="D1476" s="6">
        <f t="shared" si="58"/>
        <v>4561.3152</v>
      </c>
      <c r="E1476" s="6">
        <f t="shared" si="58"/>
        <v>1709.6227200000001</v>
      </c>
      <c r="F1476" s="6">
        <f t="shared" si="58"/>
        <v>3558.5222400000002</v>
      </c>
      <c r="G1476" s="6">
        <f t="shared" si="58"/>
        <v>5470.0963200000006</v>
      </c>
      <c r="H1476" s="6">
        <f t="shared" si="58"/>
        <v>3694.3171200000002</v>
      </c>
      <c r="I1476" s="6">
        <f t="shared" si="58"/>
        <v>8701.3180800000009</v>
      </c>
      <c r="J1476" s="6">
        <f t="shared" si="58"/>
        <v>2548.7654400000001</v>
      </c>
      <c r="K1476" s="6">
        <f t="shared" si="58"/>
        <v>880.92575999999997</v>
      </c>
      <c r="L1476" s="6">
        <f t="shared" si="58"/>
        <v>1075.91328</v>
      </c>
      <c r="M1476" s="8">
        <f t="shared" si="58"/>
        <v>2625.3676800000003</v>
      </c>
    </row>
    <row r="1477" spans="2:13" x14ac:dyDescent="0.2">
      <c r="B1477" s="7">
        <v>41954</v>
      </c>
      <c r="C1477" s="18">
        <v>0.40300000000000002</v>
      </c>
      <c r="D1477" s="6">
        <f t="shared" si="58"/>
        <v>4561.3152</v>
      </c>
      <c r="E1477" s="6">
        <f t="shared" si="58"/>
        <v>1709.6227200000001</v>
      </c>
      <c r="F1477" s="6">
        <f t="shared" si="58"/>
        <v>3558.5222400000002</v>
      </c>
      <c r="G1477" s="6">
        <f t="shared" si="58"/>
        <v>5470.0963200000006</v>
      </c>
      <c r="H1477" s="6">
        <f t="shared" si="58"/>
        <v>3694.3171200000002</v>
      </c>
      <c r="I1477" s="6">
        <f t="shared" si="58"/>
        <v>8701.3180800000009</v>
      </c>
      <c r="J1477" s="6">
        <f t="shared" si="58"/>
        <v>2548.7654400000001</v>
      </c>
      <c r="K1477" s="6">
        <f t="shared" si="58"/>
        <v>880.92575999999997</v>
      </c>
      <c r="L1477" s="6">
        <f t="shared" si="58"/>
        <v>1075.91328</v>
      </c>
      <c r="M1477" s="8">
        <f t="shared" si="58"/>
        <v>2625.3676800000003</v>
      </c>
    </row>
    <row r="1478" spans="2:13" x14ac:dyDescent="0.2">
      <c r="B1478" s="7">
        <v>41955</v>
      </c>
      <c r="C1478" s="18">
        <v>0.40300000000000002</v>
      </c>
      <c r="D1478" s="6">
        <f t="shared" si="58"/>
        <v>4561.3152</v>
      </c>
      <c r="E1478" s="6">
        <f t="shared" si="58"/>
        <v>1709.6227200000001</v>
      </c>
      <c r="F1478" s="6">
        <f t="shared" si="58"/>
        <v>3558.5222400000002</v>
      </c>
      <c r="G1478" s="6">
        <f t="shared" si="58"/>
        <v>5470.0963200000006</v>
      </c>
      <c r="H1478" s="6">
        <f t="shared" si="58"/>
        <v>3694.3171200000002</v>
      </c>
      <c r="I1478" s="6">
        <f t="shared" si="58"/>
        <v>8701.3180800000009</v>
      </c>
      <c r="J1478" s="6">
        <f t="shared" si="58"/>
        <v>2548.7654400000001</v>
      </c>
      <c r="K1478" s="6">
        <f t="shared" si="58"/>
        <v>880.92575999999997</v>
      </c>
      <c r="L1478" s="6">
        <f t="shared" si="58"/>
        <v>1075.91328</v>
      </c>
      <c r="M1478" s="8">
        <f t="shared" si="58"/>
        <v>2625.3676800000003</v>
      </c>
    </row>
    <row r="1479" spans="2:13" x14ac:dyDescent="0.2">
      <c r="B1479" s="7">
        <v>41956</v>
      </c>
      <c r="C1479" s="18">
        <v>0.40300000000000002</v>
      </c>
      <c r="D1479" s="6">
        <f t="shared" si="58"/>
        <v>4561.3152</v>
      </c>
      <c r="E1479" s="6">
        <f t="shared" si="58"/>
        <v>1709.6227200000001</v>
      </c>
      <c r="F1479" s="6">
        <f t="shared" si="58"/>
        <v>3558.5222400000002</v>
      </c>
      <c r="G1479" s="6">
        <f t="shared" si="58"/>
        <v>5470.0963200000006</v>
      </c>
      <c r="H1479" s="6">
        <f t="shared" si="58"/>
        <v>3694.3171200000002</v>
      </c>
      <c r="I1479" s="6">
        <f t="shared" si="58"/>
        <v>8701.3180800000009</v>
      </c>
      <c r="J1479" s="6">
        <f t="shared" si="58"/>
        <v>2548.7654400000001</v>
      </c>
      <c r="K1479" s="6">
        <f t="shared" si="58"/>
        <v>880.92575999999997</v>
      </c>
      <c r="L1479" s="6">
        <f t="shared" si="58"/>
        <v>1075.91328</v>
      </c>
      <c r="M1479" s="8">
        <f t="shared" si="58"/>
        <v>2625.3676800000003</v>
      </c>
    </row>
    <row r="1480" spans="2:13" x14ac:dyDescent="0.2">
      <c r="B1480" s="7">
        <v>41957</v>
      </c>
      <c r="C1480" s="18">
        <v>0.40300000000000002</v>
      </c>
      <c r="D1480" s="6">
        <f t="shared" si="58"/>
        <v>4561.3152</v>
      </c>
      <c r="E1480" s="6">
        <f t="shared" si="58"/>
        <v>1709.6227200000001</v>
      </c>
      <c r="F1480" s="6">
        <f t="shared" si="58"/>
        <v>3558.5222400000002</v>
      </c>
      <c r="G1480" s="6">
        <f t="shared" si="58"/>
        <v>5470.0963200000006</v>
      </c>
      <c r="H1480" s="6">
        <f t="shared" si="58"/>
        <v>3694.3171200000002</v>
      </c>
      <c r="I1480" s="6">
        <f t="shared" si="58"/>
        <v>8701.3180800000009</v>
      </c>
      <c r="J1480" s="6">
        <f t="shared" si="58"/>
        <v>2548.7654400000001</v>
      </c>
      <c r="K1480" s="6">
        <f t="shared" si="58"/>
        <v>880.92575999999997</v>
      </c>
      <c r="L1480" s="6">
        <f t="shared" si="58"/>
        <v>1075.91328</v>
      </c>
      <c r="M1480" s="8">
        <f t="shared" si="58"/>
        <v>2625.3676800000003</v>
      </c>
    </row>
    <row r="1481" spans="2:13" x14ac:dyDescent="0.2">
      <c r="B1481" s="7">
        <v>41958</v>
      </c>
      <c r="C1481" s="18">
        <v>0.40300000000000002</v>
      </c>
      <c r="D1481" s="6">
        <f t="shared" si="58"/>
        <v>4561.3152</v>
      </c>
      <c r="E1481" s="6">
        <f t="shared" si="58"/>
        <v>1709.6227200000001</v>
      </c>
      <c r="F1481" s="6">
        <f t="shared" si="58"/>
        <v>3558.5222400000002</v>
      </c>
      <c r="G1481" s="6">
        <f t="shared" si="58"/>
        <v>5470.0963200000006</v>
      </c>
      <c r="H1481" s="6">
        <f t="shared" si="58"/>
        <v>3694.3171200000002</v>
      </c>
      <c r="I1481" s="6">
        <f t="shared" si="58"/>
        <v>8701.3180800000009</v>
      </c>
      <c r="J1481" s="6">
        <f t="shared" si="58"/>
        <v>2548.7654400000001</v>
      </c>
      <c r="K1481" s="6">
        <f t="shared" si="58"/>
        <v>880.92575999999997</v>
      </c>
      <c r="L1481" s="6">
        <f t="shared" si="58"/>
        <v>1075.91328</v>
      </c>
      <c r="M1481" s="8">
        <f t="shared" si="58"/>
        <v>2625.3676800000003</v>
      </c>
    </row>
    <row r="1482" spans="2:13" x14ac:dyDescent="0.2">
      <c r="B1482" s="7">
        <v>41959</v>
      </c>
      <c r="C1482" s="18">
        <v>0.40300000000000002</v>
      </c>
      <c r="D1482" s="6">
        <f t="shared" si="58"/>
        <v>4561.3152</v>
      </c>
      <c r="E1482" s="6">
        <f t="shared" si="58"/>
        <v>1709.6227200000001</v>
      </c>
      <c r="F1482" s="6">
        <f t="shared" si="58"/>
        <v>3558.5222400000002</v>
      </c>
      <c r="G1482" s="6">
        <f t="shared" si="58"/>
        <v>5470.0963200000006</v>
      </c>
      <c r="H1482" s="6">
        <f t="shared" si="58"/>
        <v>3694.3171200000002</v>
      </c>
      <c r="I1482" s="6">
        <f t="shared" si="58"/>
        <v>8701.3180800000009</v>
      </c>
      <c r="J1482" s="6">
        <f t="shared" si="58"/>
        <v>2548.7654400000001</v>
      </c>
      <c r="K1482" s="6">
        <f t="shared" si="58"/>
        <v>880.92575999999997</v>
      </c>
      <c r="L1482" s="6">
        <f t="shared" si="58"/>
        <v>1075.91328</v>
      </c>
      <c r="M1482" s="8">
        <f t="shared" si="58"/>
        <v>2625.3676800000003</v>
      </c>
    </row>
    <row r="1483" spans="2:13" x14ac:dyDescent="0.2">
      <c r="B1483" s="7">
        <v>41960</v>
      </c>
      <c r="C1483" s="18">
        <v>2.2160000000000002</v>
      </c>
      <c r="D1483" s="6">
        <f t="shared" si="58"/>
        <v>25081.574400000005</v>
      </c>
      <c r="E1483" s="6">
        <f t="shared" si="58"/>
        <v>9400.8038400000005</v>
      </c>
      <c r="F1483" s="6">
        <f t="shared" si="58"/>
        <v>19567.457280000002</v>
      </c>
      <c r="G1483" s="6">
        <f t="shared" si="58"/>
        <v>30078.743040000005</v>
      </c>
      <c r="H1483" s="6">
        <f t="shared" si="58"/>
        <v>20314.160640000002</v>
      </c>
      <c r="I1483" s="6">
        <f t="shared" si="58"/>
        <v>47846.453760000004</v>
      </c>
      <c r="J1483" s="6">
        <f t="shared" si="58"/>
        <v>14015.047680000003</v>
      </c>
      <c r="K1483" s="6">
        <f t="shared" si="58"/>
        <v>4843.9987200000005</v>
      </c>
      <c r="L1483" s="6">
        <f t="shared" si="58"/>
        <v>5916.1881600000015</v>
      </c>
      <c r="M1483" s="8">
        <f t="shared" si="58"/>
        <v>14436.264960000002</v>
      </c>
    </row>
    <row r="1484" spans="2:13" x14ac:dyDescent="0.2">
      <c r="B1484" s="7">
        <v>41961</v>
      </c>
      <c r="C1484" s="18">
        <v>5.54</v>
      </c>
      <c r="D1484" s="6">
        <f t="shared" si="58"/>
        <v>62703.935999999994</v>
      </c>
      <c r="E1484" s="6">
        <f t="shared" si="58"/>
        <v>23502.009600000001</v>
      </c>
      <c r="F1484" s="6">
        <f t="shared" si="58"/>
        <v>48918.643200000006</v>
      </c>
      <c r="G1484" s="6">
        <f t="shared" si="58"/>
        <v>75196.857599999988</v>
      </c>
      <c r="H1484" s="6">
        <f t="shared" si="58"/>
        <v>50785.40159999999</v>
      </c>
      <c r="I1484" s="6">
        <f t="shared" si="58"/>
        <v>119616.13439999998</v>
      </c>
      <c r="J1484" s="6">
        <f t="shared" si="58"/>
        <v>35037.619200000001</v>
      </c>
      <c r="K1484" s="6">
        <f t="shared" si="58"/>
        <v>12109.996799999999</v>
      </c>
      <c r="L1484" s="6">
        <f t="shared" si="58"/>
        <v>14790.4704</v>
      </c>
      <c r="M1484" s="8">
        <f t="shared" si="58"/>
        <v>36090.662400000001</v>
      </c>
    </row>
    <row r="1485" spans="2:13" x14ac:dyDescent="0.2">
      <c r="B1485" s="7">
        <v>41962</v>
      </c>
      <c r="C1485" s="18">
        <v>4.0789999999999997</v>
      </c>
      <c r="D1485" s="6">
        <f t="shared" si="58"/>
        <v>46167.753599999996</v>
      </c>
      <c r="E1485" s="6">
        <f t="shared" si="58"/>
        <v>17304.096959999999</v>
      </c>
      <c r="F1485" s="6">
        <f t="shared" si="58"/>
        <v>36017.89632</v>
      </c>
      <c r="G1485" s="6">
        <f t="shared" si="58"/>
        <v>55366.061759999997</v>
      </c>
      <c r="H1485" s="6">
        <f t="shared" si="58"/>
        <v>37392.356159999996</v>
      </c>
      <c r="I1485" s="6">
        <f t="shared" si="58"/>
        <v>88071.157439999995</v>
      </c>
      <c r="J1485" s="6">
        <f t="shared" si="58"/>
        <v>25797.553919999998</v>
      </c>
      <c r="K1485" s="6">
        <f t="shared" si="58"/>
        <v>8916.3676799999976</v>
      </c>
      <c r="L1485" s="6">
        <f t="shared" si="58"/>
        <v>10889.951039999998</v>
      </c>
      <c r="M1485" s="8">
        <f t="shared" si="58"/>
        <v>26572.890239999997</v>
      </c>
    </row>
    <row r="1486" spans="2:13" x14ac:dyDescent="0.2">
      <c r="B1486" s="7">
        <v>41963</v>
      </c>
      <c r="C1486" s="18">
        <v>2.5179999999999998</v>
      </c>
      <c r="D1486" s="6">
        <f t="shared" si="58"/>
        <v>28499.731199999995</v>
      </c>
      <c r="E1486" s="6">
        <f t="shared" si="58"/>
        <v>10681.960319999998</v>
      </c>
      <c r="F1486" s="6">
        <f t="shared" si="58"/>
        <v>22234.141439999999</v>
      </c>
      <c r="G1486" s="6">
        <f t="shared" si="58"/>
        <v>34177.921920000001</v>
      </c>
      <c r="H1486" s="6">
        <f t="shared" si="58"/>
        <v>23082.606719999992</v>
      </c>
      <c r="I1486" s="6">
        <f t="shared" si="58"/>
        <v>54367.04447999999</v>
      </c>
      <c r="J1486" s="6">
        <f t="shared" si="58"/>
        <v>15925.040640000003</v>
      </c>
      <c r="K1486" s="6">
        <f t="shared" si="58"/>
        <v>5504.1465599999992</v>
      </c>
      <c r="L1486" s="6">
        <f t="shared" si="58"/>
        <v>6722.45568</v>
      </c>
      <c r="M1486" s="8">
        <f t="shared" si="58"/>
        <v>16403.662079999995</v>
      </c>
    </row>
    <row r="1487" spans="2:13" x14ac:dyDescent="0.2">
      <c r="B1487" s="7">
        <v>41964</v>
      </c>
      <c r="C1487" s="18">
        <v>1.46</v>
      </c>
      <c r="D1487" s="6">
        <f t="shared" si="58"/>
        <v>16524.863999999998</v>
      </c>
      <c r="E1487" s="6">
        <f t="shared" si="58"/>
        <v>6193.6704</v>
      </c>
      <c r="F1487" s="6">
        <f t="shared" si="58"/>
        <v>12891.916800000001</v>
      </c>
      <c r="G1487" s="6">
        <f t="shared" ref="F1487:M1518" si="59">$C1487*G$5*24*3600/100</f>
        <v>19817.222400000002</v>
      </c>
      <c r="H1487" s="6">
        <f t="shared" si="59"/>
        <v>13383.878399999998</v>
      </c>
      <c r="I1487" s="6">
        <f t="shared" si="59"/>
        <v>31523.385600000001</v>
      </c>
      <c r="J1487" s="6">
        <f t="shared" si="59"/>
        <v>9233.7407999999996</v>
      </c>
      <c r="K1487" s="6">
        <f t="shared" si="59"/>
        <v>3191.4431999999997</v>
      </c>
      <c r="L1487" s="6">
        <f t="shared" si="59"/>
        <v>3897.8496</v>
      </c>
      <c r="M1487" s="8">
        <f t="shared" si="59"/>
        <v>9511.257599999999</v>
      </c>
    </row>
    <row r="1488" spans="2:13" x14ac:dyDescent="0.2">
      <c r="B1488" s="7">
        <v>41965</v>
      </c>
      <c r="C1488" s="18">
        <v>0.30199999999999999</v>
      </c>
      <c r="D1488" s="6">
        <f t="shared" ref="D1488:M1538" si="60">$C1488*D$5*24*3600/100</f>
        <v>3418.1567999999997</v>
      </c>
      <c r="E1488" s="6">
        <f t="shared" si="60"/>
        <v>1281.1564800000001</v>
      </c>
      <c r="F1488" s="6">
        <f t="shared" si="59"/>
        <v>2666.6841600000002</v>
      </c>
      <c r="G1488" s="6">
        <f t="shared" si="59"/>
        <v>4099.1788799999995</v>
      </c>
      <c r="H1488" s="6">
        <f t="shared" si="59"/>
        <v>2768.4460800000002</v>
      </c>
      <c r="I1488" s="6">
        <f t="shared" si="59"/>
        <v>6520.5907200000001</v>
      </c>
      <c r="J1488" s="6">
        <f t="shared" si="59"/>
        <v>1909.9929600000003</v>
      </c>
      <c r="K1488" s="6">
        <f t="shared" si="59"/>
        <v>660.14783999999997</v>
      </c>
      <c r="L1488" s="6">
        <f t="shared" si="59"/>
        <v>806.26751999999976</v>
      </c>
      <c r="M1488" s="8">
        <f t="shared" si="59"/>
        <v>1967.3971199999996</v>
      </c>
    </row>
    <row r="1489" spans="2:13" x14ac:dyDescent="0.2">
      <c r="B1489" s="7">
        <v>41966</v>
      </c>
      <c r="C1489" s="18">
        <v>0.30199999999999999</v>
      </c>
      <c r="D1489" s="6">
        <f t="shared" si="60"/>
        <v>3418.1567999999997</v>
      </c>
      <c r="E1489" s="6">
        <f t="shared" si="60"/>
        <v>1281.1564800000001</v>
      </c>
      <c r="F1489" s="6">
        <f t="shared" si="59"/>
        <v>2666.6841600000002</v>
      </c>
      <c r="G1489" s="6">
        <f t="shared" si="59"/>
        <v>4099.1788799999995</v>
      </c>
      <c r="H1489" s="6">
        <f t="shared" si="59"/>
        <v>2768.4460800000002</v>
      </c>
      <c r="I1489" s="6">
        <f t="shared" si="59"/>
        <v>6520.5907200000001</v>
      </c>
      <c r="J1489" s="6">
        <f t="shared" si="59"/>
        <v>1909.9929600000003</v>
      </c>
      <c r="K1489" s="6">
        <f t="shared" si="59"/>
        <v>660.14783999999997</v>
      </c>
      <c r="L1489" s="6">
        <f t="shared" si="59"/>
        <v>806.26751999999976</v>
      </c>
      <c r="M1489" s="8">
        <f t="shared" si="59"/>
        <v>1967.3971199999996</v>
      </c>
    </row>
    <row r="1490" spans="2:13" x14ac:dyDescent="0.2">
      <c r="B1490" s="7">
        <v>41967</v>
      </c>
      <c r="C1490" s="18">
        <v>0.30199999999999999</v>
      </c>
      <c r="D1490" s="6">
        <f t="shared" si="60"/>
        <v>3418.1567999999997</v>
      </c>
      <c r="E1490" s="6">
        <f t="shared" si="60"/>
        <v>1281.1564800000001</v>
      </c>
      <c r="F1490" s="6">
        <f t="shared" si="59"/>
        <v>2666.6841600000002</v>
      </c>
      <c r="G1490" s="6">
        <f t="shared" si="59"/>
        <v>4099.1788799999995</v>
      </c>
      <c r="H1490" s="6">
        <f t="shared" si="59"/>
        <v>2768.4460800000002</v>
      </c>
      <c r="I1490" s="6">
        <f t="shared" si="59"/>
        <v>6520.5907200000001</v>
      </c>
      <c r="J1490" s="6">
        <f t="shared" si="59"/>
        <v>1909.9929600000003</v>
      </c>
      <c r="K1490" s="6">
        <f t="shared" si="59"/>
        <v>660.14783999999997</v>
      </c>
      <c r="L1490" s="6">
        <f t="shared" si="59"/>
        <v>806.26751999999976</v>
      </c>
      <c r="M1490" s="8">
        <f t="shared" si="59"/>
        <v>1967.3971199999996</v>
      </c>
    </row>
    <row r="1491" spans="2:13" x14ac:dyDescent="0.2">
      <c r="B1491" s="7">
        <v>41968</v>
      </c>
      <c r="C1491" s="18">
        <v>0.252</v>
      </c>
      <c r="D1491" s="6">
        <f t="shared" si="60"/>
        <v>2852.2368000000006</v>
      </c>
      <c r="E1491" s="6">
        <f t="shared" si="60"/>
        <v>1069.04448</v>
      </c>
      <c r="F1491" s="6">
        <f t="shared" si="59"/>
        <v>2225.1801600000003</v>
      </c>
      <c r="G1491" s="6">
        <f t="shared" si="59"/>
        <v>3420.5068800000004</v>
      </c>
      <c r="H1491" s="6">
        <f t="shared" si="59"/>
        <v>2310.0940799999998</v>
      </c>
      <c r="I1491" s="6">
        <f t="shared" si="59"/>
        <v>5441.022719999999</v>
      </c>
      <c r="J1491" s="6">
        <f t="shared" si="59"/>
        <v>1593.7689600000001</v>
      </c>
      <c r="K1491" s="6">
        <f t="shared" si="59"/>
        <v>550.85183999999992</v>
      </c>
      <c r="L1491" s="6">
        <f t="shared" si="59"/>
        <v>672.77951999999993</v>
      </c>
      <c r="M1491" s="8">
        <f t="shared" si="59"/>
        <v>1641.66912</v>
      </c>
    </row>
    <row r="1492" spans="2:13" x14ac:dyDescent="0.2">
      <c r="B1492" s="7">
        <v>41969</v>
      </c>
      <c r="C1492" s="18">
        <v>0.30199999999999999</v>
      </c>
      <c r="D1492" s="6">
        <f t="shared" si="60"/>
        <v>3418.1567999999997</v>
      </c>
      <c r="E1492" s="6">
        <f t="shared" si="60"/>
        <v>1281.1564800000001</v>
      </c>
      <c r="F1492" s="6">
        <f t="shared" si="59"/>
        <v>2666.6841600000002</v>
      </c>
      <c r="G1492" s="6">
        <f t="shared" si="59"/>
        <v>4099.1788799999995</v>
      </c>
      <c r="H1492" s="6">
        <f t="shared" si="59"/>
        <v>2768.4460800000002</v>
      </c>
      <c r="I1492" s="6">
        <f t="shared" si="59"/>
        <v>6520.5907200000001</v>
      </c>
      <c r="J1492" s="6">
        <f t="shared" si="59"/>
        <v>1909.9929600000003</v>
      </c>
      <c r="K1492" s="6">
        <f t="shared" si="59"/>
        <v>660.14783999999997</v>
      </c>
      <c r="L1492" s="6">
        <f t="shared" si="59"/>
        <v>806.26751999999976</v>
      </c>
      <c r="M1492" s="8">
        <f t="shared" si="59"/>
        <v>1967.3971199999996</v>
      </c>
    </row>
    <row r="1493" spans="2:13" x14ac:dyDescent="0.2">
      <c r="B1493" s="7">
        <v>41970</v>
      </c>
      <c r="C1493" s="18">
        <v>0.35299999999999998</v>
      </c>
      <c r="D1493" s="6">
        <f t="shared" si="60"/>
        <v>3995.3951999999995</v>
      </c>
      <c r="E1493" s="6">
        <f t="shared" si="60"/>
        <v>1497.5107200000002</v>
      </c>
      <c r="F1493" s="6">
        <f t="shared" si="59"/>
        <v>3117.0182400000003</v>
      </c>
      <c r="G1493" s="6">
        <f t="shared" si="59"/>
        <v>4791.4243200000001</v>
      </c>
      <c r="H1493" s="6">
        <f t="shared" si="59"/>
        <v>3235.9651199999998</v>
      </c>
      <c r="I1493" s="6">
        <f t="shared" si="59"/>
        <v>7621.7500800000007</v>
      </c>
      <c r="J1493" s="6">
        <f t="shared" si="59"/>
        <v>2232.54144</v>
      </c>
      <c r="K1493" s="6">
        <f t="shared" si="59"/>
        <v>771.62975999999981</v>
      </c>
      <c r="L1493" s="6">
        <f t="shared" si="59"/>
        <v>942.42527999999982</v>
      </c>
      <c r="M1493" s="8">
        <f t="shared" si="59"/>
        <v>2299.6396799999998</v>
      </c>
    </row>
    <row r="1494" spans="2:13" x14ac:dyDescent="0.2">
      <c r="B1494" s="7">
        <v>41971</v>
      </c>
      <c r="C1494" s="18">
        <v>0.30199999999999999</v>
      </c>
      <c r="D1494" s="6">
        <f t="shared" si="60"/>
        <v>3418.1567999999997</v>
      </c>
      <c r="E1494" s="6">
        <f t="shared" si="60"/>
        <v>1281.1564800000001</v>
      </c>
      <c r="F1494" s="6">
        <f t="shared" si="59"/>
        <v>2666.6841600000002</v>
      </c>
      <c r="G1494" s="6">
        <f t="shared" si="59"/>
        <v>4099.1788799999995</v>
      </c>
      <c r="H1494" s="6">
        <f t="shared" si="59"/>
        <v>2768.4460800000002</v>
      </c>
      <c r="I1494" s="6">
        <f t="shared" si="59"/>
        <v>6520.5907200000001</v>
      </c>
      <c r="J1494" s="6">
        <f t="shared" si="59"/>
        <v>1909.9929600000003</v>
      </c>
      <c r="K1494" s="6">
        <f t="shared" si="59"/>
        <v>660.14783999999997</v>
      </c>
      <c r="L1494" s="6">
        <f t="shared" si="59"/>
        <v>806.26751999999976</v>
      </c>
      <c r="M1494" s="8">
        <f t="shared" si="59"/>
        <v>1967.3971199999996</v>
      </c>
    </row>
    <row r="1495" spans="2:13" x14ac:dyDescent="0.2">
      <c r="B1495" s="7">
        <v>41972</v>
      </c>
      <c r="C1495" s="18">
        <v>0.30199999999999999</v>
      </c>
      <c r="D1495" s="6">
        <f t="shared" si="60"/>
        <v>3418.1567999999997</v>
      </c>
      <c r="E1495" s="6">
        <f t="shared" si="60"/>
        <v>1281.1564800000001</v>
      </c>
      <c r="F1495" s="6">
        <f t="shared" si="59"/>
        <v>2666.6841600000002</v>
      </c>
      <c r="G1495" s="6">
        <f t="shared" si="59"/>
        <v>4099.1788799999995</v>
      </c>
      <c r="H1495" s="6">
        <f t="shared" si="59"/>
        <v>2768.4460800000002</v>
      </c>
      <c r="I1495" s="6">
        <f t="shared" si="59"/>
        <v>6520.5907200000001</v>
      </c>
      <c r="J1495" s="6">
        <f t="shared" si="59"/>
        <v>1909.9929600000003</v>
      </c>
      <c r="K1495" s="6">
        <f t="shared" si="59"/>
        <v>660.14783999999997</v>
      </c>
      <c r="L1495" s="6">
        <f t="shared" si="59"/>
        <v>806.26751999999976</v>
      </c>
      <c r="M1495" s="8">
        <f t="shared" si="59"/>
        <v>1967.3971199999996</v>
      </c>
    </row>
    <row r="1496" spans="2:13" x14ac:dyDescent="0.2">
      <c r="B1496" s="7">
        <v>41973</v>
      </c>
      <c r="C1496" s="18">
        <v>0.30199999999999999</v>
      </c>
      <c r="D1496" s="6">
        <f t="shared" si="60"/>
        <v>3418.1567999999997</v>
      </c>
      <c r="E1496" s="6">
        <f t="shared" si="60"/>
        <v>1281.1564800000001</v>
      </c>
      <c r="F1496" s="6">
        <f t="shared" si="59"/>
        <v>2666.6841600000002</v>
      </c>
      <c r="G1496" s="6">
        <f t="shared" si="59"/>
        <v>4099.1788799999995</v>
      </c>
      <c r="H1496" s="6">
        <f t="shared" si="59"/>
        <v>2768.4460800000002</v>
      </c>
      <c r="I1496" s="6">
        <f t="shared" si="59"/>
        <v>6520.5907200000001</v>
      </c>
      <c r="J1496" s="6">
        <f t="shared" si="59"/>
        <v>1909.9929600000003</v>
      </c>
      <c r="K1496" s="6">
        <f t="shared" si="59"/>
        <v>660.14783999999997</v>
      </c>
      <c r="L1496" s="6">
        <f t="shared" si="59"/>
        <v>806.26751999999976</v>
      </c>
      <c r="M1496" s="8">
        <f t="shared" si="59"/>
        <v>1967.3971199999996</v>
      </c>
    </row>
    <row r="1497" spans="2:13" x14ac:dyDescent="0.2">
      <c r="B1497" s="7">
        <v>41974</v>
      </c>
      <c r="C1497" s="18">
        <v>0.32100000000000001</v>
      </c>
      <c r="D1497" s="6">
        <f t="shared" si="60"/>
        <v>3633.2064</v>
      </c>
      <c r="E1497" s="6">
        <f t="shared" si="60"/>
        <v>1361.7590400000001</v>
      </c>
      <c r="F1497" s="6">
        <f t="shared" si="59"/>
        <v>2834.4556800000005</v>
      </c>
      <c r="G1497" s="6">
        <f t="shared" si="59"/>
        <v>4357.0742399999999</v>
      </c>
      <c r="H1497" s="6">
        <f t="shared" si="59"/>
        <v>2942.6198399999998</v>
      </c>
      <c r="I1497" s="6">
        <f t="shared" si="59"/>
        <v>6930.8265599999995</v>
      </c>
      <c r="J1497" s="6">
        <f t="shared" si="59"/>
        <v>2030.1580800000002</v>
      </c>
      <c r="K1497" s="6">
        <f t="shared" si="59"/>
        <v>701.68031999999994</v>
      </c>
      <c r="L1497" s="6">
        <f t="shared" si="59"/>
        <v>856.99296000000004</v>
      </c>
      <c r="M1497" s="8">
        <f t="shared" si="59"/>
        <v>2091.1737600000001</v>
      </c>
    </row>
    <row r="1498" spans="2:13" x14ac:dyDescent="0.2">
      <c r="B1498" s="7">
        <v>41975</v>
      </c>
      <c r="C1498" s="18">
        <v>0.38500000000000001</v>
      </c>
      <c r="D1498" s="6">
        <f t="shared" si="60"/>
        <v>4357.5839999999998</v>
      </c>
      <c r="E1498" s="6">
        <f t="shared" si="60"/>
        <v>1633.2624000000003</v>
      </c>
      <c r="F1498" s="6">
        <f t="shared" si="59"/>
        <v>3399.5808000000006</v>
      </c>
      <c r="G1498" s="6">
        <f t="shared" si="59"/>
        <v>5225.7744000000002</v>
      </c>
      <c r="H1498" s="6">
        <f t="shared" si="59"/>
        <v>3529.3104000000003</v>
      </c>
      <c r="I1498" s="6">
        <f t="shared" si="59"/>
        <v>8312.6736000000001</v>
      </c>
      <c r="J1498" s="6">
        <f t="shared" si="59"/>
        <v>2434.9247999999998</v>
      </c>
      <c r="K1498" s="6">
        <f t="shared" si="59"/>
        <v>841.57920000000001</v>
      </c>
      <c r="L1498" s="6">
        <f t="shared" si="59"/>
        <v>1027.8576</v>
      </c>
      <c r="M1498" s="8">
        <f t="shared" si="59"/>
        <v>2508.1055999999999</v>
      </c>
    </row>
    <row r="1499" spans="2:13" x14ac:dyDescent="0.2">
      <c r="B1499" s="7">
        <v>41976</v>
      </c>
      <c r="C1499" s="18">
        <v>0.38500000000000001</v>
      </c>
      <c r="D1499" s="6">
        <f t="shared" si="60"/>
        <v>4357.5839999999998</v>
      </c>
      <c r="E1499" s="6">
        <f t="shared" si="60"/>
        <v>1633.2624000000003</v>
      </c>
      <c r="F1499" s="6">
        <f t="shared" si="59"/>
        <v>3399.5808000000006</v>
      </c>
      <c r="G1499" s="6">
        <f t="shared" si="59"/>
        <v>5225.7744000000002</v>
      </c>
      <c r="H1499" s="6">
        <f t="shared" si="59"/>
        <v>3529.3104000000003</v>
      </c>
      <c r="I1499" s="6">
        <f t="shared" si="59"/>
        <v>8312.6736000000001</v>
      </c>
      <c r="J1499" s="6">
        <f t="shared" si="59"/>
        <v>2434.9247999999998</v>
      </c>
      <c r="K1499" s="6">
        <f t="shared" si="59"/>
        <v>841.57920000000001</v>
      </c>
      <c r="L1499" s="6">
        <f t="shared" si="59"/>
        <v>1027.8576</v>
      </c>
      <c r="M1499" s="8">
        <f t="shared" si="59"/>
        <v>2508.1055999999999</v>
      </c>
    </row>
    <row r="1500" spans="2:13" x14ac:dyDescent="0.2">
      <c r="B1500" s="7">
        <v>41977</v>
      </c>
      <c r="C1500" s="18">
        <v>0.32100000000000001</v>
      </c>
      <c r="D1500" s="6">
        <f t="shared" si="60"/>
        <v>3633.2064</v>
      </c>
      <c r="E1500" s="6">
        <f t="shared" si="60"/>
        <v>1361.7590400000001</v>
      </c>
      <c r="F1500" s="6">
        <f t="shared" si="59"/>
        <v>2834.4556800000005</v>
      </c>
      <c r="G1500" s="6">
        <f t="shared" si="59"/>
        <v>4357.0742399999999</v>
      </c>
      <c r="H1500" s="6">
        <f t="shared" si="59"/>
        <v>2942.6198399999998</v>
      </c>
      <c r="I1500" s="6">
        <f t="shared" si="59"/>
        <v>6930.8265599999995</v>
      </c>
      <c r="J1500" s="6">
        <f t="shared" si="59"/>
        <v>2030.1580800000002</v>
      </c>
      <c r="K1500" s="6">
        <f t="shared" si="59"/>
        <v>701.68031999999994</v>
      </c>
      <c r="L1500" s="6">
        <f t="shared" si="59"/>
        <v>856.99296000000004</v>
      </c>
      <c r="M1500" s="8">
        <f t="shared" si="59"/>
        <v>2091.1737600000001</v>
      </c>
    </row>
    <row r="1501" spans="2:13" x14ac:dyDescent="0.2">
      <c r="B1501" s="7">
        <v>41978</v>
      </c>
      <c r="C1501" s="18">
        <v>0.32100000000000001</v>
      </c>
      <c r="D1501" s="6">
        <f t="shared" si="60"/>
        <v>3633.2064</v>
      </c>
      <c r="E1501" s="6">
        <f t="shared" si="60"/>
        <v>1361.7590400000001</v>
      </c>
      <c r="F1501" s="6">
        <f t="shared" si="59"/>
        <v>2834.4556800000005</v>
      </c>
      <c r="G1501" s="6">
        <f t="shared" si="59"/>
        <v>4357.0742399999999</v>
      </c>
      <c r="H1501" s="6">
        <f t="shared" si="59"/>
        <v>2942.6198399999998</v>
      </c>
      <c r="I1501" s="6">
        <f t="shared" si="59"/>
        <v>6930.8265599999995</v>
      </c>
      <c r="J1501" s="6">
        <f t="shared" si="59"/>
        <v>2030.1580800000002</v>
      </c>
      <c r="K1501" s="6">
        <f t="shared" si="59"/>
        <v>701.68031999999994</v>
      </c>
      <c r="L1501" s="6">
        <f t="shared" si="59"/>
        <v>856.99296000000004</v>
      </c>
      <c r="M1501" s="8">
        <f t="shared" si="59"/>
        <v>2091.1737600000001</v>
      </c>
    </row>
    <row r="1502" spans="2:13" x14ac:dyDescent="0.2">
      <c r="B1502" s="7">
        <v>41979</v>
      </c>
      <c r="C1502" s="18">
        <v>0.32100000000000001</v>
      </c>
      <c r="D1502" s="6">
        <f t="shared" si="60"/>
        <v>3633.2064</v>
      </c>
      <c r="E1502" s="6">
        <f t="shared" si="60"/>
        <v>1361.7590400000001</v>
      </c>
      <c r="F1502" s="6">
        <f t="shared" si="59"/>
        <v>2834.4556800000005</v>
      </c>
      <c r="G1502" s="6">
        <f t="shared" si="59"/>
        <v>4357.0742399999999</v>
      </c>
      <c r="H1502" s="6">
        <f t="shared" si="59"/>
        <v>2942.6198399999998</v>
      </c>
      <c r="I1502" s="6">
        <f t="shared" si="59"/>
        <v>6930.8265599999995</v>
      </c>
      <c r="J1502" s="6">
        <f t="shared" si="59"/>
        <v>2030.1580800000002</v>
      </c>
      <c r="K1502" s="6">
        <f t="shared" si="59"/>
        <v>701.68031999999994</v>
      </c>
      <c r="L1502" s="6">
        <f t="shared" si="59"/>
        <v>856.99296000000004</v>
      </c>
      <c r="M1502" s="8">
        <f t="shared" si="59"/>
        <v>2091.1737600000001</v>
      </c>
    </row>
    <row r="1503" spans="2:13" x14ac:dyDescent="0.2">
      <c r="B1503" s="7">
        <v>41980</v>
      </c>
      <c r="C1503" s="18">
        <v>0.32100000000000001</v>
      </c>
      <c r="D1503" s="6">
        <f t="shared" si="60"/>
        <v>3633.2064</v>
      </c>
      <c r="E1503" s="6">
        <f t="shared" si="60"/>
        <v>1361.7590400000001</v>
      </c>
      <c r="F1503" s="6">
        <f t="shared" si="59"/>
        <v>2834.4556800000005</v>
      </c>
      <c r="G1503" s="6">
        <f t="shared" si="59"/>
        <v>4357.0742399999999</v>
      </c>
      <c r="H1503" s="6">
        <f t="shared" si="59"/>
        <v>2942.6198399999998</v>
      </c>
      <c r="I1503" s="6">
        <f t="shared" si="59"/>
        <v>6930.8265599999995</v>
      </c>
      <c r="J1503" s="6">
        <f t="shared" si="59"/>
        <v>2030.1580800000002</v>
      </c>
      <c r="K1503" s="6">
        <f t="shared" si="59"/>
        <v>701.68031999999994</v>
      </c>
      <c r="L1503" s="6">
        <f t="shared" si="59"/>
        <v>856.99296000000004</v>
      </c>
      <c r="M1503" s="8">
        <f t="shared" si="59"/>
        <v>2091.1737600000001</v>
      </c>
    </row>
    <row r="1504" spans="2:13" x14ac:dyDescent="0.2">
      <c r="B1504" s="7">
        <v>41981</v>
      </c>
      <c r="C1504" s="18">
        <v>0.32100000000000001</v>
      </c>
      <c r="D1504" s="6">
        <f t="shared" si="60"/>
        <v>3633.2064</v>
      </c>
      <c r="E1504" s="6">
        <f t="shared" si="60"/>
        <v>1361.7590400000001</v>
      </c>
      <c r="F1504" s="6">
        <f t="shared" si="59"/>
        <v>2834.4556800000005</v>
      </c>
      <c r="G1504" s="6">
        <f t="shared" si="59"/>
        <v>4357.0742399999999</v>
      </c>
      <c r="H1504" s="6">
        <f t="shared" si="59"/>
        <v>2942.6198399999998</v>
      </c>
      <c r="I1504" s="6">
        <f t="shared" si="59"/>
        <v>6930.8265599999995</v>
      </c>
      <c r="J1504" s="6">
        <f t="shared" si="59"/>
        <v>2030.1580800000002</v>
      </c>
      <c r="K1504" s="6">
        <f t="shared" si="59"/>
        <v>701.68031999999994</v>
      </c>
      <c r="L1504" s="6">
        <f t="shared" si="59"/>
        <v>856.99296000000004</v>
      </c>
      <c r="M1504" s="8">
        <f t="shared" si="59"/>
        <v>2091.1737600000001</v>
      </c>
    </row>
    <row r="1505" spans="2:13" x14ac:dyDescent="0.2">
      <c r="B1505" s="7">
        <v>41982</v>
      </c>
      <c r="C1505" s="18">
        <v>0.32100000000000001</v>
      </c>
      <c r="D1505" s="6">
        <f t="shared" si="60"/>
        <v>3633.2064</v>
      </c>
      <c r="E1505" s="6">
        <f t="shared" si="60"/>
        <v>1361.7590400000001</v>
      </c>
      <c r="F1505" s="6">
        <f t="shared" si="59"/>
        <v>2834.4556800000005</v>
      </c>
      <c r="G1505" s="6">
        <f t="shared" si="59"/>
        <v>4357.0742399999999</v>
      </c>
      <c r="H1505" s="6">
        <f t="shared" si="59"/>
        <v>2942.6198399999998</v>
      </c>
      <c r="I1505" s="6">
        <f t="shared" si="59"/>
        <v>6930.8265599999995</v>
      </c>
      <c r="J1505" s="6">
        <f t="shared" si="59"/>
        <v>2030.1580800000002</v>
      </c>
      <c r="K1505" s="6">
        <f t="shared" si="59"/>
        <v>701.68031999999994</v>
      </c>
      <c r="L1505" s="6">
        <f t="shared" si="59"/>
        <v>856.99296000000004</v>
      </c>
      <c r="M1505" s="8">
        <f t="shared" si="59"/>
        <v>2091.1737600000001</v>
      </c>
    </row>
    <row r="1506" spans="2:13" x14ac:dyDescent="0.2">
      <c r="B1506" s="7">
        <v>41983</v>
      </c>
      <c r="C1506" s="18">
        <v>0.32100000000000001</v>
      </c>
      <c r="D1506" s="6">
        <f t="shared" si="60"/>
        <v>3633.2064</v>
      </c>
      <c r="E1506" s="6">
        <f t="shared" si="60"/>
        <v>1361.7590400000001</v>
      </c>
      <c r="F1506" s="6">
        <f t="shared" si="59"/>
        <v>2834.4556800000005</v>
      </c>
      <c r="G1506" s="6">
        <f t="shared" si="59"/>
        <v>4357.0742399999999</v>
      </c>
      <c r="H1506" s="6">
        <f t="shared" si="59"/>
        <v>2942.6198399999998</v>
      </c>
      <c r="I1506" s="6">
        <f t="shared" si="59"/>
        <v>6930.8265599999995</v>
      </c>
      <c r="J1506" s="6">
        <f t="shared" si="59"/>
        <v>2030.1580800000002</v>
      </c>
      <c r="K1506" s="6">
        <f t="shared" si="59"/>
        <v>701.68031999999994</v>
      </c>
      <c r="L1506" s="6">
        <f t="shared" si="59"/>
        <v>856.99296000000004</v>
      </c>
      <c r="M1506" s="8">
        <f t="shared" si="59"/>
        <v>2091.1737600000001</v>
      </c>
    </row>
    <row r="1507" spans="2:13" x14ac:dyDescent="0.2">
      <c r="B1507" s="7">
        <v>41984</v>
      </c>
      <c r="C1507" s="18">
        <v>0.32100000000000001</v>
      </c>
      <c r="D1507" s="6">
        <f t="shared" si="60"/>
        <v>3633.2064</v>
      </c>
      <c r="E1507" s="6">
        <f t="shared" si="60"/>
        <v>1361.7590400000001</v>
      </c>
      <c r="F1507" s="6">
        <f t="shared" si="59"/>
        <v>2834.4556800000005</v>
      </c>
      <c r="G1507" s="6">
        <f t="shared" si="59"/>
        <v>4357.0742399999999</v>
      </c>
      <c r="H1507" s="6">
        <f t="shared" si="59"/>
        <v>2942.6198399999998</v>
      </c>
      <c r="I1507" s="6">
        <f t="shared" si="59"/>
        <v>6930.8265599999995</v>
      </c>
      <c r="J1507" s="6">
        <f t="shared" si="59"/>
        <v>2030.1580800000002</v>
      </c>
      <c r="K1507" s="6">
        <f t="shared" si="59"/>
        <v>701.68031999999994</v>
      </c>
      <c r="L1507" s="6">
        <f t="shared" si="59"/>
        <v>856.99296000000004</v>
      </c>
      <c r="M1507" s="8">
        <f t="shared" si="59"/>
        <v>2091.1737600000001</v>
      </c>
    </row>
    <row r="1508" spans="2:13" x14ac:dyDescent="0.2">
      <c r="B1508" s="7">
        <v>41985</v>
      </c>
      <c r="C1508" s="18">
        <v>0.32100000000000001</v>
      </c>
      <c r="D1508" s="6">
        <f t="shared" si="60"/>
        <v>3633.2064</v>
      </c>
      <c r="E1508" s="6">
        <f t="shared" si="60"/>
        <v>1361.7590400000001</v>
      </c>
      <c r="F1508" s="6">
        <f t="shared" si="59"/>
        <v>2834.4556800000005</v>
      </c>
      <c r="G1508" s="6">
        <f t="shared" si="59"/>
        <v>4357.0742399999999</v>
      </c>
      <c r="H1508" s="6">
        <f t="shared" si="59"/>
        <v>2942.6198399999998</v>
      </c>
      <c r="I1508" s="6">
        <f t="shared" si="59"/>
        <v>6930.8265599999995</v>
      </c>
      <c r="J1508" s="6">
        <f t="shared" si="59"/>
        <v>2030.1580800000002</v>
      </c>
      <c r="K1508" s="6">
        <f t="shared" si="59"/>
        <v>701.68031999999994</v>
      </c>
      <c r="L1508" s="6">
        <f t="shared" si="59"/>
        <v>856.99296000000004</v>
      </c>
      <c r="M1508" s="8">
        <f t="shared" si="59"/>
        <v>2091.1737600000001</v>
      </c>
    </row>
    <row r="1509" spans="2:13" x14ac:dyDescent="0.2">
      <c r="B1509" s="7">
        <v>41986</v>
      </c>
      <c r="C1509" s="18">
        <v>0.32100000000000001</v>
      </c>
      <c r="D1509" s="6">
        <f t="shared" si="60"/>
        <v>3633.2064</v>
      </c>
      <c r="E1509" s="6">
        <f t="shared" si="60"/>
        <v>1361.7590400000001</v>
      </c>
      <c r="F1509" s="6">
        <f t="shared" si="59"/>
        <v>2834.4556800000005</v>
      </c>
      <c r="G1509" s="6">
        <f t="shared" si="59"/>
        <v>4357.0742399999999</v>
      </c>
      <c r="H1509" s="6">
        <f t="shared" si="59"/>
        <v>2942.6198399999998</v>
      </c>
      <c r="I1509" s="6">
        <f t="shared" si="59"/>
        <v>6930.8265599999995</v>
      </c>
      <c r="J1509" s="6">
        <f t="shared" si="59"/>
        <v>2030.1580800000002</v>
      </c>
      <c r="K1509" s="6">
        <f t="shared" si="59"/>
        <v>701.68031999999994</v>
      </c>
      <c r="L1509" s="6">
        <f t="shared" si="59"/>
        <v>856.99296000000004</v>
      </c>
      <c r="M1509" s="8">
        <f t="shared" si="59"/>
        <v>2091.1737600000001</v>
      </c>
    </row>
    <row r="1510" spans="2:13" x14ac:dyDescent="0.2">
      <c r="B1510" s="7">
        <v>41987</v>
      </c>
      <c r="C1510" s="18">
        <v>0.32100000000000001</v>
      </c>
      <c r="D1510" s="6">
        <f t="shared" si="60"/>
        <v>3633.2064</v>
      </c>
      <c r="E1510" s="6">
        <f t="shared" si="60"/>
        <v>1361.7590400000001</v>
      </c>
      <c r="F1510" s="6">
        <f t="shared" si="59"/>
        <v>2834.4556800000005</v>
      </c>
      <c r="G1510" s="6">
        <f t="shared" si="59"/>
        <v>4357.0742399999999</v>
      </c>
      <c r="H1510" s="6">
        <f t="shared" si="59"/>
        <v>2942.6198399999998</v>
      </c>
      <c r="I1510" s="6">
        <f t="shared" si="59"/>
        <v>6930.8265599999995</v>
      </c>
      <c r="J1510" s="6">
        <f t="shared" si="59"/>
        <v>2030.1580800000002</v>
      </c>
      <c r="K1510" s="6">
        <f t="shared" si="59"/>
        <v>701.68031999999994</v>
      </c>
      <c r="L1510" s="6">
        <f t="shared" si="59"/>
        <v>856.99296000000004</v>
      </c>
      <c r="M1510" s="8">
        <f t="shared" si="59"/>
        <v>2091.1737600000001</v>
      </c>
    </row>
    <row r="1511" spans="2:13" x14ac:dyDescent="0.2">
      <c r="B1511" s="7">
        <v>41988</v>
      </c>
      <c r="C1511" s="18">
        <v>0.32100000000000001</v>
      </c>
      <c r="D1511" s="6">
        <f t="shared" si="60"/>
        <v>3633.2064</v>
      </c>
      <c r="E1511" s="6">
        <f t="shared" si="60"/>
        <v>1361.7590400000001</v>
      </c>
      <c r="F1511" s="6">
        <f t="shared" si="59"/>
        <v>2834.4556800000005</v>
      </c>
      <c r="G1511" s="6">
        <f t="shared" si="59"/>
        <v>4357.0742399999999</v>
      </c>
      <c r="H1511" s="6">
        <f t="shared" si="59"/>
        <v>2942.6198399999998</v>
      </c>
      <c r="I1511" s="6">
        <f t="shared" si="59"/>
        <v>6930.8265599999995</v>
      </c>
      <c r="J1511" s="6">
        <f t="shared" si="59"/>
        <v>2030.1580800000002</v>
      </c>
      <c r="K1511" s="6">
        <f t="shared" si="59"/>
        <v>701.68031999999994</v>
      </c>
      <c r="L1511" s="6">
        <f t="shared" si="59"/>
        <v>856.99296000000004</v>
      </c>
      <c r="M1511" s="8">
        <f t="shared" si="59"/>
        <v>2091.1737600000001</v>
      </c>
    </row>
    <row r="1512" spans="2:13" x14ac:dyDescent="0.2">
      <c r="B1512" s="7">
        <v>41989</v>
      </c>
      <c r="C1512" s="18">
        <v>0.32100000000000001</v>
      </c>
      <c r="D1512" s="6">
        <f t="shared" si="60"/>
        <v>3633.2064</v>
      </c>
      <c r="E1512" s="6">
        <f t="shared" si="60"/>
        <v>1361.7590400000001</v>
      </c>
      <c r="F1512" s="6">
        <f t="shared" si="59"/>
        <v>2834.4556800000005</v>
      </c>
      <c r="G1512" s="6">
        <f t="shared" si="59"/>
        <v>4357.0742399999999</v>
      </c>
      <c r="H1512" s="6">
        <f t="shared" si="59"/>
        <v>2942.6198399999998</v>
      </c>
      <c r="I1512" s="6">
        <f t="shared" si="59"/>
        <v>6930.8265599999995</v>
      </c>
      <c r="J1512" s="6">
        <f t="shared" si="59"/>
        <v>2030.1580800000002</v>
      </c>
      <c r="K1512" s="6">
        <f t="shared" si="59"/>
        <v>701.68031999999994</v>
      </c>
      <c r="L1512" s="6">
        <f t="shared" si="59"/>
        <v>856.99296000000004</v>
      </c>
      <c r="M1512" s="8">
        <f t="shared" si="59"/>
        <v>2091.1737600000001</v>
      </c>
    </row>
    <row r="1513" spans="2:13" x14ac:dyDescent="0.2">
      <c r="B1513" s="7">
        <v>41990</v>
      </c>
      <c r="C1513" s="18">
        <v>0.32100000000000001</v>
      </c>
      <c r="D1513" s="6">
        <f t="shared" si="60"/>
        <v>3633.2064</v>
      </c>
      <c r="E1513" s="6">
        <f t="shared" si="60"/>
        <v>1361.7590400000001</v>
      </c>
      <c r="F1513" s="6">
        <f t="shared" si="59"/>
        <v>2834.4556800000005</v>
      </c>
      <c r="G1513" s="6">
        <f t="shared" si="59"/>
        <v>4357.0742399999999</v>
      </c>
      <c r="H1513" s="6">
        <f t="shared" si="59"/>
        <v>2942.6198399999998</v>
      </c>
      <c r="I1513" s="6">
        <f t="shared" si="59"/>
        <v>6930.8265599999995</v>
      </c>
      <c r="J1513" s="6">
        <f t="shared" si="59"/>
        <v>2030.1580800000002</v>
      </c>
      <c r="K1513" s="6">
        <f t="shared" si="59"/>
        <v>701.68031999999994</v>
      </c>
      <c r="L1513" s="6">
        <f t="shared" si="59"/>
        <v>856.99296000000004</v>
      </c>
      <c r="M1513" s="8">
        <f t="shared" si="59"/>
        <v>2091.1737600000001</v>
      </c>
    </row>
    <row r="1514" spans="2:13" x14ac:dyDescent="0.2">
      <c r="B1514" s="7">
        <v>41991</v>
      </c>
      <c r="C1514" s="18">
        <v>0.32100000000000001</v>
      </c>
      <c r="D1514" s="6">
        <f t="shared" si="60"/>
        <v>3633.2064</v>
      </c>
      <c r="E1514" s="6">
        <f t="shared" si="60"/>
        <v>1361.7590400000001</v>
      </c>
      <c r="F1514" s="6">
        <f t="shared" si="59"/>
        <v>2834.4556800000005</v>
      </c>
      <c r="G1514" s="6">
        <f t="shared" si="59"/>
        <v>4357.0742399999999</v>
      </c>
      <c r="H1514" s="6">
        <f t="shared" si="59"/>
        <v>2942.6198399999998</v>
      </c>
      <c r="I1514" s="6">
        <f t="shared" si="59"/>
        <v>6930.8265599999995</v>
      </c>
      <c r="J1514" s="6">
        <f t="shared" si="59"/>
        <v>2030.1580800000002</v>
      </c>
      <c r="K1514" s="6">
        <f t="shared" si="59"/>
        <v>701.68031999999994</v>
      </c>
      <c r="L1514" s="6">
        <f t="shared" si="59"/>
        <v>856.99296000000004</v>
      </c>
      <c r="M1514" s="8">
        <f t="shared" si="59"/>
        <v>2091.1737600000001</v>
      </c>
    </row>
    <row r="1515" spans="2:13" x14ac:dyDescent="0.2">
      <c r="B1515" s="7">
        <v>41992</v>
      </c>
      <c r="C1515" s="18">
        <v>0.32100000000000001</v>
      </c>
      <c r="D1515" s="6">
        <f t="shared" si="60"/>
        <v>3633.2064</v>
      </c>
      <c r="E1515" s="6">
        <f t="shared" si="60"/>
        <v>1361.7590400000001</v>
      </c>
      <c r="F1515" s="6">
        <f t="shared" si="59"/>
        <v>2834.4556800000005</v>
      </c>
      <c r="G1515" s="6">
        <f t="shared" si="59"/>
        <v>4357.0742399999999</v>
      </c>
      <c r="H1515" s="6">
        <f t="shared" si="59"/>
        <v>2942.6198399999998</v>
      </c>
      <c r="I1515" s="6">
        <f t="shared" si="59"/>
        <v>6930.8265599999995</v>
      </c>
      <c r="J1515" s="6">
        <f t="shared" si="59"/>
        <v>2030.1580800000002</v>
      </c>
      <c r="K1515" s="6">
        <f t="shared" si="59"/>
        <v>701.68031999999994</v>
      </c>
      <c r="L1515" s="6">
        <f t="shared" si="59"/>
        <v>856.99296000000004</v>
      </c>
      <c r="M1515" s="8">
        <f t="shared" si="59"/>
        <v>2091.1737600000001</v>
      </c>
    </row>
    <row r="1516" spans="2:13" x14ac:dyDescent="0.2">
      <c r="B1516" s="7">
        <v>41993</v>
      </c>
      <c r="C1516" s="18">
        <v>0.32100000000000001</v>
      </c>
      <c r="D1516" s="6">
        <f t="shared" si="60"/>
        <v>3633.2064</v>
      </c>
      <c r="E1516" s="6">
        <f t="shared" si="60"/>
        <v>1361.7590400000001</v>
      </c>
      <c r="F1516" s="6">
        <f t="shared" si="59"/>
        <v>2834.4556800000005</v>
      </c>
      <c r="G1516" s="6">
        <f t="shared" si="59"/>
        <v>4357.0742399999999</v>
      </c>
      <c r="H1516" s="6">
        <f t="shared" si="59"/>
        <v>2942.6198399999998</v>
      </c>
      <c r="I1516" s="6">
        <f t="shared" si="59"/>
        <v>6930.8265599999995</v>
      </c>
      <c r="J1516" s="6">
        <f t="shared" si="59"/>
        <v>2030.1580800000002</v>
      </c>
      <c r="K1516" s="6">
        <f t="shared" si="59"/>
        <v>701.68031999999994</v>
      </c>
      <c r="L1516" s="6">
        <f t="shared" si="59"/>
        <v>856.99296000000004</v>
      </c>
      <c r="M1516" s="8">
        <f t="shared" si="59"/>
        <v>2091.1737600000001</v>
      </c>
    </row>
    <row r="1517" spans="2:13" x14ac:dyDescent="0.2">
      <c r="B1517" s="7">
        <v>41994</v>
      </c>
      <c r="C1517" s="18">
        <v>0.32100000000000001</v>
      </c>
      <c r="D1517" s="6">
        <f t="shared" si="60"/>
        <v>3633.2064</v>
      </c>
      <c r="E1517" s="6">
        <f t="shared" si="60"/>
        <v>1361.7590400000001</v>
      </c>
      <c r="F1517" s="6">
        <f t="shared" si="59"/>
        <v>2834.4556800000005</v>
      </c>
      <c r="G1517" s="6">
        <f t="shared" si="59"/>
        <v>4357.0742399999999</v>
      </c>
      <c r="H1517" s="6">
        <f t="shared" si="59"/>
        <v>2942.6198399999998</v>
      </c>
      <c r="I1517" s="6">
        <f t="shared" si="59"/>
        <v>6930.8265599999995</v>
      </c>
      <c r="J1517" s="6">
        <f t="shared" si="59"/>
        <v>2030.1580800000002</v>
      </c>
      <c r="K1517" s="6">
        <f t="shared" si="59"/>
        <v>701.68031999999994</v>
      </c>
      <c r="L1517" s="6">
        <f t="shared" si="59"/>
        <v>856.99296000000004</v>
      </c>
      <c r="M1517" s="8">
        <f t="shared" si="59"/>
        <v>2091.1737600000001</v>
      </c>
    </row>
    <row r="1518" spans="2:13" x14ac:dyDescent="0.2">
      <c r="B1518" s="7">
        <v>41995</v>
      </c>
      <c r="C1518" s="18">
        <v>0.32100000000000001</v>
      </c>
      <c r="D1518" s="6">
        <f t="shared" si="60"/>
        <v>3633.2064</v>
      </c>
      <c r="E1518" s="6">
        <f t="shared" si="60"/>
        <v>1361.7590400000001</v>
      </c>
      <c r="F1518" s="6">
        <f t="shared" si="59"/>
        <v>2834.4556800000005</v>
      </c>
      <c r="G1518" s="6">
        <f t="shared" si="59"/>
        <v>4357.0742399999999</v>
      </c>
      <c r="H1518" s="6">
        <f t="shared" si="59"/>
        <v>2942.6198399999998</v>
      </c>
      <c r="I1518" s="6">
        <f t="shared" si="59"/>
        <v>6930.8265599999995</v>
      </c>
      <c r="J1518" s="6">
        <f t="shared" si="59"/>
        <v>2030.1580800000002</v>
      </c>
      <c r="K1518" s="6">
        <f t="shared" si="59"/>
        <v>701.68031999999994</v>
      </c>
      <c r="L1518" s="6">
        <f t="shared" si="59"/>
        <v>856.99296000000004</v>
      </c>
      <c r="M1518" s="8">
        <f t="shared" si="59"/>
        <v>2091.1737600000001</v>
      </c>
    </row>
    <row r="1519" spans="2:13" x14ac:dyDescent="0.2">
      <c r="B1519" s="7">
        <v>41996</v>
      </c>
      <c r="C1519" s="18">
        <v>0.32100000000000001</v>
      </c>
      <c r="D1519" s="6">
        <f t="shared" si="60"/>
        <v>3633.2064</v>
      </c>
      <c r="E1519" s="6">
        <f t="shared" si="60"/>
        <v>1361.7590400000001</v>
      </c>
      <c r="F1519" s="6">
        <f t="shared" si="60"/>
        <v>2834.4556800000005</v>
      </c>
      <c r="G1519" s="6">
        <f t="shared" si="60"/>
        <v>4357.0742399999999</v>
      </c>
      <c r="H1519" s="6">
        <f t="shared" si="60"/>
        <v>2942.6198399999998</v>
      </c>
      <c r="I1519" s="6">
        <f t="shared" si="60"/>
        <v>6930.8265599999995</v>
      </c>
      <c r="J1519" s="6">
        <f t="shared" si="60"/>
        <v>2030.1580800000002</v>
      </c>
      <c r="K1519" s="6">
        <f t="shared" si="60"/>
        <v>701.68031999999994</v>
      </c>
      <c r="L1519" s="6">
        <f t="shared" si="60"/>
        <v>856.99296000000004</v>
      </c>
      <c r="M1519" s="8">
        <f t="shared" si="60"/>
        <v>2091.1737600000001</v>
      </c>
    </row>
    <row r="1520" spans="2:13" x14ac:dyDescent="0.2">
      <c r="B1520" s="7">
        <v>41997</v>
      </c>
      <c r="C1520" s="18">
        <v>0.32100000000000001</v>
      </c>
      <c r="D1520" s="6">
        <f t="shared" si="60"/>
        <v>3633.2064</v>
      </c>
      <c r="E1520" s="6">
        <f t="shared" si="60"/>
        <v>1361.7590400000001</v>
      </c>
      <c r="F1520" s="6">
        <f t="shared" si="60"/>
        <v>2834.4556800000005</v>
      </c>
      <c r="G1520" s="6">
        <f t="shared" si="60"/>
        <v>4357.0742399999999</v>
      </c>
      <c r="H1520" s="6">
        <f t="shared" si="60"/>
        <v>2942.6198399999998</v>
      </c>
      <c r="I1520" s="6">
        <f t="shared" si="60"/>
        <v>6930.8265599999995</v>
      </c>
      <c r="J1520" s="6">
        <f t="shared" si="60"/>
        <v>2030.1580800000002</v>
      </c>
      <c r="K1520" s="6">
        <f t="shared" si="60"/>
        <v>701.68031999999994</v>
      </c>
      <c r="L1520" s="6">
        <f t="shared" si="60"/>
        <v>856.99296000000004</v>
      </c>
      <c r="M1520" s="8">
        <f t="shared" si="60"/>
        <v>2091.1737600000001</v>
      </c>
    </row>
    <row r="1521" spans="2:13" x14ac:dyDescent="0.2">
      <c r="B1521" s="7">
        <v>41998</v>
      </c>
      <c r="C1521" s="18">
        <v>0.32100000000000001</v>
      </c>
      <c r="D1521" s="6">
        <f t="shared" si="60"/>
        <v>3633.2064</v>
      </c>
      <c r="E1521" s="6">
        <f t="shared" si="60"/>
        <v>1361.7590400000001</v>
      </c>
      <c r="F1521" s="6">
        <f t="shared" si="60"/>
        <v>2834.4556800000005</v>
      </c>
      <c r="G1521" s="6">
        <f t="shared" si="60"/>
        <v>4357.0742399999999</v>
      </c>
      <c r="H1521" s="6">
        <f t="shared" si="60"/>
        <v>2942.6198399999998</v>
      </c>
      <c r="I1521" s="6">
        <f t="shared" si="60"/>
        <v>6930.8265599999995</v>
      </c>
      <c r="J1521" s="6">
        <f t="shared" si="60"/>
        <v>2030.1580800000002</v>
      </c>
      <c r="K1521" s="6">
        <f t="shared" si="60"/>
        <v>701.68031999999994</v>
      </c>
      <c r="L1521" s="6">
        <f t="shared" si="60"/>
        <v>856.99296000000004</v>
      </c>
      <c r="M1521" s="8">
        <f t="shared" si="60"/>
        <v>2091.1737600000001</v>
      </c>
    </row>
    <row r="1522" spans="2:13" x14ac:dyDescent="0.2">
      <c r="B1522" s="7">
        <v>41999</v>
      </c>
      <c r="C1522" s="18">
        <v>0.32100000000000001</v>
      </c>
      <c r="D1522" s="6">
        <f t="shared" si="60"/>
        <v>3633.2064</v>
      </c>
      <c r="E1522" s="6">
        <f t="shared" si="60"/>
        <v>1361.7590400000001</v>
      </c>
      <c r="F1522" s="6">
        <f t="shared" si="60"/>
        <v>2834.4556800000005</v>
      </c>
      <c r="G1522" s="6">
        <f t="shared" si="60"/>
        <v>4357.0742399999999</v>
      </c>
      <c r="H1522" s="6">
        <f t="shared" si="60"/>
        <v>2942.6198399999998</v>
      </c>
      <c r="I1522" s="6">
        <f t="shared" si="60"/>
        <v>6930.8265599999995</v>
      </c>
      <c r="J1522" s="6">
        <f t="shared" si="60"/>
        <v>2030.1580800000002</v>
      </c>
      <c r="K1522" s="6">
        <f t="shared" si="60"/>
        <v>701.68031999999994</v>
      </c>
      <c r="L1522" s="6">
        <f t="shared" si="60"/>
        <v>856.99296000000004</v>
      </c>
      <c r="M1522" s="8">
        <f t="shared" si="60"/>
        <v>2091.1737600000001</v>
      </c>
    </row>
    <row r="1523" spans="2:13" x14ac:dyDescent="0.2">
      <c r="B1523" s="7">
        <v>42000</v>
      </c>
      <c r="C1523" s="18">
        <v>0.32100000000000001</v>
      </c>
      <c r="D1523" s="6">
        <f t="shared" si="60"/>
        <v>3633.2064</v>
      </c>
      <c r="E1523" s="6">
        <f t="shared" si="60"/>
        <v>1361.7590400000001</v>
      </c>
      <c r="F1523" s="6">
        <f t="shared" si="60"/>
        <v>2834.4556800000005</v>
      </c>
      <c r="G1523" s="6">
        <f t="shared" si="60"/>
        <v>4357.0742399999999</v>
      </c>
      <c r="H1523" s="6">
        <f t="shared" si="60"/>
        <v>2942.6198399999998</v>
      </c>
      <c r="I1523" s="6">
        <f t="shared" si="60"/>
        <v>6930.8265599999995</v>
      </c>
      <c r="J1523" s="6">
        <f t="shared" si="60"/>
        <v>2030.1580800000002</v>
      </c>
      <c r="K1523" s="6">
        <f t="shared" si="60"/>
        <v>701.68031999999994</v>
      </c>
      <c r="L1523" s="6">
        <f t="shared" si="60"/>
        <v>856.99296000000004</v>
      </c>
      <c r="M1523" s="8">
        <f t="shared" si="60"/>
        <v>2091.1737600000001</v>
      </c>
    </row>
    <row r="1524" spans="2:13" x14ac:dyDescent="0.2">
      <c r="B1524" s="7">
        <v>42001</v>
      </c>
      <c r="C1524" s="18">
        <v>0.32100000000000001</v>
      </c>
      <c r="D1524" s="6">
        <f t="shared" si="60"/>
        <v>3633.2064</v>
      </c>
      <c r="E1524" s="6">
        <f t="shared" si="60"/>
        <v>1361.7590400000001</v>
      </c>
      <c r="F1524" s="6">
        <f t="shared" si="60"/>
        <v>2834.4556800000005</v>
      </c>
      <c r="G1524" s="6">
        <f t="shared" si="60"/>
        <v>4357.0742399999999</v>
      </c>
      <c r="H1524" s="6">
        <f t="shared" si="60"/>
        <v>2942.6198399999998</v>
      </c>
      <c r="I1524" s="6">
        <f t="shared" si="60"/>
        <v>6930.8265599999995</v>
      </c>
      <c r="J1524" s="6">
        <f t="shared" si="60"/>
        <v>2030.1580800000002</v>
      </c>
      <c r="K1524" s="6">
        <f t="shared" si="60"/>
        <v>701.68031999999994</v>
      </c>
      <c r="L1524" s="6">
        <f t="shared" si="60"/>
        <v>856.99296000000004</v>
      </c>
      <c r="M1524" s="8">
        <f t="shared" si="60"/>
        <v>2091.1737600000001</v>
      </c>
    </row>
    <row r="1525" spans="2:13" x14ac:dyDescent="0.2">
      <c r="B1525" s="7">
        <v>42002</v>
      </c>
      <c r="C1525" s="18">
        <v>0.25700000000000001</v>
      </c>
      <c r="D1525" s="6">
        <f t="shared" si="60"/>
        <v>2908.8288000000002</v>
      </c>
      <c r="E1525" s="6">
        <f t="shared" si="60"/>
        <v>1090.25568</v>
      </c>
      <c r="F1525" s="6">
        <f t="shared" si="60"/>
        <v>2269.3305600000003</v>
      </c>
      <c r="G1525" s="6">
        <f t="shared" si="60"/>
        <v>3488.37408</v>
      </c>
      <c r="H1525" s="6">
        <f t="shared" si="60"/>
        <v>2355.9292800000003</v>
      </c>
      <c r="I1525" s="6">
        <f t="shared" si="60"/>
        <v>5548.979519999999</v>
      </c>
      <c r="J1525" s="6">
        <f t="shared" si="60"/>
        <v>1625.3913600000001</v>
      </c>
      <c r="K1525" s="6">
        <f t="shared" si="60"/>
        <v>561.78143999999998</v>
      </c>
      <c r="L1525" s="6">
        <f t="shared" si="60"/>
        <v>686.12831999999992</v>
      </c>
      <c r="M1525" s="8">
        <f t="shared" si="60"/>
        <v>1674.2419200000002</v>
      </c>
    </row>
    <row r="1526" spans="2:13" x14ac:dyDescent="0.2">
      <c r="B1526" s="7">
        <v>42003</v>
      </c>
      <c r="C1526" s="18">
        <v>0.25700000000000001</v>
      </c>
      <c r="D1526" s="6">
        <f t="shared" si="60"/>
        <v>2908.8288000000002</v>
      </c>
      <c r="E1526" s="6">
        <f t="shared" si="60"/>
        <v>1090.25568</v>
      </c>
      <c r="F1526" s="6">
        <f t="shared" si="60"/>
        <v>2269.3305600000003</v>
      </c>
      <c r="G1526" s="6">
        <f t="shared" si="60"/>
        <v>3488.37408</v>
      </c>
      <c r="H1526" s="6">
        <f t="shared" si="60"/>
        <v>2355.9292800000003</v>
      </c>
      <c r="I1526" s="6">
        <f t="shared" si="60"/>
        <v>5548.979519999999</v>
      </c>
      <c r="J1526" s="6">
        <f t="shared" si="60"/>
        <v>1625.3913600000001</v>
      </c>
      <c r="K1526" s="6">
        <f t="shared" si="60"/>
        <v>561.78143999999998</v>
      </c>
      <c r="L1526" s="6">
        <f t="shared" si="60"/>
        <v>686.12831999999992</v>
      </c>
      <c r="M1526" s="8">
        <f t="shared" si="60"/>
        <v>1674.2419200000002</v>
      </c>
    </row>
    <row r="1527" spans="2:13" x14ac:dyDescent="0.2">
      <c r="B1527" s="7">
        <v>42004</v>
      </c>
      <c r="C1527" s="18">
        <v>0.32100000000000001</v>
      </c>
      <c r="D1527" s="6">
        <f t="shared" si="60"/>
        <v>3633.2064</v>
      </c>
      <c r="E1527" s="6">
        <f t="shared" si="60"/>
        <v>1361.7590400000001</v>
      </c>
      <c r="F1527" s="6">
        <f t="shared" si="60"/>
        <v>2834.4556800000005</v>
      </c>
      <c r="G1527" s="6">
        <f t="shared" si="60"/>
        <v>4357.0742399999999</v>
      </c>
      <c r="H1527" s="6">
        <f t="shared" si="60"/>
        <v>2942.6198399999998</v>
      </c>
      <c r="I1527" s="6">
        <f t="shared" si="60"/>
        <v>6930.8265599999995</v>
      </c>
      <c r="J1527" s="6">
        <f t="shared" si="60"/>
        <v>2030.1580800000002</v>
      </c>
      <c r="K1527" s="6">
        <f t="shared" si="60"/>
        <v>701.68031999999994</v>
      </c>
      <c r="L1527" s="6">
        <f t="shared" si="60"/>
        <v>856.99296000000004</v>
      </c>
      <c r="M1527" s="8">
        <f t="shared" si="60"/>
        <v>2091.1737600000001</v>
      </c>
    </row>
    <row r="1528" spans="2:13" x14ac:dyDescent="0.2">
      <c r="B1528" s="7">
        <v>42005</v>
      </c>
      <c r="C1528" s="18">
        <v>0.23400000000000001</v>
      </c>
      <c r="D1528" s="6">
        <f t="shared" si="60"/>
        <v>2648.5056</v>
      </c>
      <c r="E1528" s="6">
        <f t="shared" si="60"/>
        <v>992.68416000000013</v>
      </c>
      <c r="F1528" s="6">
        <f t="shared" si="60"/>
        <v>2066.2387200000003</v>
      </c>
      <c r="G1528" s="6">
        <f t="shared" si="60"/>
        <v>3176.1849600000005</v>
      </c>
      <c r="H1528" s="6">
        <f t="shared" si="60"/>
        <v>2145.0873600000004</v>
      </c>
      <c r="I1528" s="6">
        <f t="shared" si="60"/>
        <v>5052.37824</v>
      </c>
      <c r="J1528" s="6">
        <f t="shared" si="60"/>
        <v>1479.9283200000002</v>
      </c>
      <c r="K1528" s="6">
        <f t="shared" si="60"/>
        <v>511.50527999999997</v>
      </c>
      <c r="L1528" s="6">
        <f t="shared" si="60"/>
        <v>624.72384</v>
      </c>
      <c r="M1528" s="8">
        <f t="shared" si="60"/>
        <v>1524.4070400000003</v>
      </c>
    </row>
    <row r="1529" spans="2:13" x14ac:dyDescent="0.2">
      <c r="B1529" s="7">
        <v>42006</v>
      </c>
      <c r="C1529" s="18">
        <v>0.23400000000000001</v>
      </c>
      <c r="D1529" s="6">
        <f t="shared" si="60"/>
        <v>2648.5056</v>
      </c>
      <c r="E1529" s="6">
        <f t="shared" si="60"/>
        <v>992.68416000000013</v>
      </c>
      <c r="F1529" s="6">
        <f t="shared" si="60"/>
        <v>2066.2387200000003</v>
      </c>
      <c r="G1529" s="6">
        <f t="shared" si="60"/>
        <v>3176.1849600000005</v>
      </c>
      <c r="H1529" s="6">
        <f t="shared" si="60"/>
        <v>2145.0873600000004</v>
      </c>
      <c r="I1529" s="6">
        <f t="shared" si="60"/>
        <v>5052.37824</v>
      </c>
      <c r="J1529" s="6">
        <f t="shared" si="60"/>
        <v>1479.9283200000002</v>
      </c>
      <c r="K1529" s="6">
        <f t="shared" si="60"/>
        <v>511.50527999999997</v>
      </c>
      <c r="L1529" s="6">
        <f t="shared" si="60"/>
        <v>624.72384</v>
      </c>
      <c r="M1529" s="8">
        <f t="shared" si="60"/>
        <v>1524.4070400000003</v>
      </c>
    </row>
    <row r="1530" spans="2:13" x14ac:dyDescent="0.2">
      <c r="B1530" s="7">
        <v>42007</v>
      </c>
      <c r="C1530" s="18">
        <v>0.23400000000000001</v>
      </c>
      <c r="D1530" s="6">
        <f t="shared" si="60"/>
        <v>2648.5056</v>
      </c>
      <c r="E1530" s="6">
        <f t="shared" si="60"/>
        <v>992.68416000000013</v>
      </c>
      <c r="F1530" s="6">
        <f t="shared" si="60"/>
        <v>2066.2387200000003</v>
      </c>
      <c r="G1530" s="6">
        <f t="shared" si="60"/>
        <v>3176.1849600000005</v>
      </c>
      <c r="H1530" s="6">
        <f t="shared" si="60"/>
        <v>2145.0873600000004</v>
      </c>
      <c r="I1530" s="6">
        <f t="shared" si="60"/>
        <v>5052.37824</v>
      </c>
      <c r="J1530" s="6">
        <f t="shared" si="60"/>
        <v>1479.9283200000002</v>
      </c>
      <c r="K1530" s="6">
        <f t="shared" si="60"/>
        <v>511.50527999999997</v>
      </c>
      <c r="L1530" s="6">
        <f t="shared" si="60"/>
        <v>624.72384</v>
      </c>
      <c r="M1530" s="8">
        <f t="shared" si="60"/>
        <v>1524.4070400000003</v>
      </c>
    </row>
    <row r="1531" spans="2:13" x14ac:dyDescent="0.2">
      <c r="B1531" s="7">
        <v>42008</v>
      </c>
      <c r="C1531" s="18">
        <v>0.23400000000000001</v>
      </c>
      <c r="D1531" s="6">
        <f t="shared" si="60"/>
        <v>2648.5056</v>
      </c>
      <c r="E1531" s="6">
        <f t="shared" si="60"/>
        <v>992.68416000000013</v>
      </c>
      <c r="F1531" s="6">
        <f t="shared" si="60"/>
        <v>2066.2387200000003</v>
      </c>
      <c r="G1531" s="6">
        <f t="shared" si="60"/>
        <v>3176.1849600000005</v>
      </c>
      <c r="H1531" s="6">
        <f t="shared" si="60"/>
        <v>2145.0873600000004</v>
      </c>
      <c r="I1531" s="6">
        <f t="shared" si="60"/>
        <v>5052.37824</v>
      </c>
      <c r="J1531" s="6">
        <f t="shared" si="60"/>
        <v>1479.9283200000002</v>
      </c>
      <c r="K1531" s="6">
        <f t="shared" si="60"/>
        <v>511.50527999999997</v>
      </c>
      <c r="L1531" s="6">
        <f t="shared" si="60"/>
        <v>624.72384</v>
      </c>
      <c r="M1531" s="8">
        <f t="shared" si="60"/>
        <v>1524.4070400000003</v>
      </c>
    </row>
    <row r="1532" spans="2:13" x14ac:dyDescent="0.2">
      <c r="B1532" s="7">
        <v>42009</v>
      </c>
      <c r="C1532" s="18">
        <v>0.23400000000000001</v>
      </c>
      <c r="D1532" s="6">
        <f t="shared" si="60"/>
        <v>2648.5056</v>
      </c>
      <c r="E1532" s="6">
        <f t="shared" si="60"/>
        <v>992.68416000000013</v>
      </c>
      <c r="F1532" s="6">
        <f t="shared" si="60"/>
        <v>2066.2387200000003</v>
      </c>
      <c r="G1532" s="6">
        <f t="shared" si="60"/>
        <v>3176.1849600000005</v>
      </c>
      <c r="H1532" s="6">
        <f t="shared" si="60"/>
        <v>2145.0873600000004</v>
      </c>
      <c r="I1532" s="6">
        <f t="shared" si="60"/>
        <v>5052.37824</v>
      </c>
      <c r="J1532" s="6">
        <f t="shared" si="60"/>
        <v>1479.9283200000002</v>
      </c>
      <c r="K1532" s="6">
        <f t="shared" si="60"/>
        <v>511.50527999999997</v>
      </c>
      <c r="L1532" s="6">
        <f t="shared" si="60"/>
        <v>624.72384</v>
      </c>
      <c r="M1532" s="8">
        <f t="shared" si="60"/>
        <v>1524.4070400000003</v>
      </c>
    </row>
    <row r="1533" spans="2:13" x14ac:dyDescent="0.2">
      <c r="B1533" s="7">
        <v>42010</v>
      </c>
      <c r="C1533" s="18">
        <v>0.23400000000000001</v>
      </c>
      <c r="D1533" s="6">
        <f t="shared" si="60"/>
        <v>2648.5056</v>
      </c>
      <c r="E1533" s="6">
        <f t="shared" si="60"/>
        <v>992.68416000000013</v>
      </c>
      <c r="F1533" s="6">
        <f t="shared" si="60"/>
        <v>2066.2387200000003</v>
      </c>
      <c r="G1533" s="6">
        <f t="shared" si="60"/>
        <v>3176.1849600000005</v>
      </c>
      <c r="H1533" s="6">
        <f t="shared" si="60"/>
        <v>2145.0873600000004</v>
      </c>
      <c r="I1533" s="6">
        <f t="shared" si="60"/>
        <v>5052.37824</v>
      </c>
      <c r="J1533" s="6">
        <f t="shared" si="60"/>
        <v>1479.9283200000002</v>
      </c>
      <c r="K1533" s="6">
        <f t="shared" si="60"/>
        <v>511.50527999999997</v>
      </c>
      <c r="L1533" s="6">
        <f t="shared" si="60"/>
        <v>624.72384</v>
      </c>
      <c r="M1533" s="8">
        <f t="shared" si="60"/>
        <v>1524.4070400000003</v>
      </c>
    </row>
    <row r="1534" spans="2:13" x14ac:dyDescent="0.2">
      <c r="B1534" s="7">
        <v>42011</v>
      </c>
      <c r="C1534" s="18">
        <v>0.23400000000000001</v>
      </c>
      <c r="D1534" s="6">
        <f t="shared" si="60"/>
        <v>2648.5056</v>
      </c>
      <c r="E1534" s="6">
        <f t="shared" si="60"/>
        <v>992.68416000000013</v>
      </c>
      <c r="F1534" s="6">
        <f t="shared" si="60"/>
        <v>2066.2387200000003</v>
      </c>
      <c r="G1534" s="6">
        <f t="shared" si="60"/>
        <v>3176.1849600000005</v>
      </c>
      <c r="H1534" s="6">
        <f t="shared" si="60"/>
        <v>2145.0873600000004</v>
      </c>
      <c r="I1534" s="6">
        <f t="shared" si="60"/>
        <v>5052.37824</v>
      </c>
      <c r="J1534" s="6">
        <f t="shared" si="60"/>
        <v>1479.9283200000002</v>
      </c>
      <c r="K1534" s="6">
        <f t="shared" si="60"/>
        <v>511.50527999999997</v>
      </c>
      <c r="L1534" s="6">
        <f t="shared" si="60"/>
        <v>624.72384</v>
      </c>
      <c r="M1534" s="8">
        <f t="shared" si="60"/>
        <v>1524.4070400000003</v>
      </c>
    </row>
    <row r="1535" spans="2:13" x14ac:dyDescent="0.2">
      <c r="B1535" s="7">
        <v>42012</v>
      </c>
      <c r="C1535" s="18">
        <v>0.23400000000000001</v>
      </c>
      <c r="D1535" s="6">
        <f t="shared" si="60"/>
        <v>2648.5056</v>
      </c>
      <c r="E1535" s="6">
        <f t="shared" si="60"/>
        <v>992.68416000000013</v>
      </c>
      <c r="F1535" s="6">
        <f t="shared" si="60"/>
        <v>2066.2387200000003</v>
      </c>
      <c r="G1535" s="6">
        <f t="shared" si="60"/>
        <v>3176.1849600000005</v>
      </c>
      <c r="H1535" s="6">
        <f t="shared" si="60"/>
        <v>2145.0873600000004</v>
      </c>
      <c r="I1535" s="6">
        <f t="shared" si="60"/>
        <v>5052.37824</v>
      </c>
      <c r="J1535" s="6">
        <f t="shared" si="60"/>
        <v>1479.9283200000002</v>
      </c>
      <c r="K1535" s="6">
        <f t="shared" si="60"/>
        <v>511.50527999999997</v>
      </c>
      <c r="L1535" s="6">
        <f t="shared" si="60"/>
        <v>624.72384</v>
      </c>
      <c r="M1535" s="8">
        <f t="shared" si="60"/>
        <v>1524.4070400000003</v>
      </c>
    </row>
    <row r="1536" spans="2:13" x14ac:dyDescent="0.2">
      <c r="B1536" s="7">
        <v>42013</v>
      </c>
      <c r="C1536" s="18">
        <v>0.23400000000000001</v>
      </c>
      <c r="D1536" s="6">
        <f t="shared" si="60"/>
        <v>2648.5056</v>
      </c>
      <c r="E1536" s="6">
        <f t="shared" si="60"/>
        <v>992.68416000000013</v>
      </c>
      <c r="F1536" s="6">
        <f t="shared" si="60"/>
        <v>2066.2387200000003</v>
      </c>
      <c r="G1536" s="6">
        <f t="shared" si="60"/>
        <v>3176.1849600000005</v>
      </c>
      <c r="H1536" s="6">
        <f t="shared" si="60"/>
        <v>2145.0873600000004</v>
      </c>
      <c r="I1536" s="6">
        <f t="shared" si="60"/>
        <v>5052.37824</v>
      </c>
      <c r="J1536" s="6">
        <f t="shared" si="60"/>
        <v>1479.9283200000002</v>
      </c>
      <c r="K1536" s="6">
        <f t="shared" si="60"/>
        <v>511.50527999999997</v>
      </c>
      <c r="L1536" s="6">
        <f t="shared" si="60"/>
        <v>624.72384</v>
      </c>
      <c r="M1536" s="8">
        <f t="shared" si="60"/>
        <v>1524.4070400000003</v>
      </c>
    </row>
    <row r="1537" spans="2:13" x14ac:dyDescent="0.2">
      <c r="B1537" s="7">
        <v>42014</v>
      </c>
      <c r="C1537" s="18">
        <v>0.23400000000000001</v>
      </c>
      <c r="D1537" s="6">
        <f t="shared" si="60"/>
        <v>2648.5056</v>
      </c>
      <c r="E1537" s="6">
        <f t="shared" si="60"/>
        <v>992.68416000000013</v>
      </c>
      <c r="F1537" s="6">
        <f t="shared" si="60"/>
        <v>2066.2387200000003</v>
      </c>
      <c r="G1537" s="6">
        <f t="shared" si="60"/>
        <v>3176.1849600000005</v>
      </c>
      <c r="H1537" s="6">
        <f t="shared" si="60"/>
        <v>2145.0873600000004</v>
      </c>
      <c r="I1537" s="6">
        <f t="shared" si="60"/>
        <v>5052.37824</v>
      </c>
      <c r="J1537" s="6">
        <f t="shared" si="60"/>
        <v>1479.9283200000002</v>
      </c>
      <c r="K1537" s="6">
        <f t="shared" si="60"/>
        <v>511.50527999999997</v>
      </c>
      <c r="L1537" s="6">
        <f t="shared" si="60"/>
        <v>624.72384</v>
      </c>
      <c r="M1537" s="8">
        <f t="shared" si="60"/>
        <v>1524.4070400000003</v>
      </c>
    </row>
    <row r="1538" spans="2:13" x14ac:dyDescent="0.2">
      <c r="B1538" s="7">
        <v>42015</v>
      </c>
      <c r="C1538" s="18">
        <v>0.23400000000000001</v>
      </c>
      <c r="D1538" s="6">
        <f t="shared" si="60"/>
        <v>2648.5056</v>
      </c>
      <c r="E1538" s="6">
        <f t="shared" si="60"/>
        <v>992.68416000000013</v>
      </c>
      <c r="F1538" s="6">
        <f t="shared" si="60"/>
        <v>2066.2387200000003</v>
      </c>
      <c r="G1538" s="6">
        <f t="shared" ref="F1538:M1569" si="61">$C1538*G$5*24*3600/100</f>
        <v>3176.1849600000005</v>
      </c>
      <c r="H1538" s="6">
        <f t="shared" si="61"/>
        <v>2145.0873600000004</v>
      </c>
      <c r="I1538" s="6">
        <f t="shared" si="61"/>
        <v>5052.37824</v>
      </c>
      <c r="J1538" s="6">
        <f t="shared" si="61"/>
        <v>1479.9283200000002</v>
      </c>
      <c r="K1538" s="6">
        <f t="shared" si="61"/>
        <v>511.50527999999997</v>
      </c>
      <c r="L1538" s="6">
        <f t="shared" si="61"/>
        <v>624.72384</v>
      </c>
      <c r="M1538" s="8">
        <f t="shared" si="61"/>
        <v>1524.4070400000003</v>
      </c>
    </row>
    <row r="1539" spans="2:13" x14ac:dyDescent="0.2">
      <c r="B1539" s="7">
        <v>42016</v>
      </c>
      <c r="C1539" s="18">
        <v>0.23400000000000001</v>
      </c>
      <c r="D1539" s="6">
        <f t="shared" ref="D1539:M1589" si="62">$C1539*D$5*24*3600/100</f>
        <v>2648.5056</v>
      </c>
      <c r="E1539" s="6">
        <f t="shared" si="62"/>
        <v>992.68416000000013</v>
      </c>
      <c r="F1539" s="6">
        <f t="shared" si="61"/>
        <v>2066.2387200000003</v>
      </c>
      <c r="G1539" s="6">
        <f t="shared" si="61"/>
        <v>3176.1849600000005</v>
      </c>
      <c r="H1539" s="6">
        <f t="shared" si="61"/>
        <v>2145.0873600000004</v>
      </c>
      <c r="I1539" s="6">
        <f t="shared" si="61"/>
        <v>5052.37824</v>
      </c>
      <c r="J1539" s="6">
        <f t="shared" si="61"/>
        <v>1479.9283200000002</v>
      </c>
      <c r="K1539" s="6">
        <f t="shared" si="61"/>
        <v>511.50527999999997</v>
      </c>
      <c r="L1539" s="6">
        <f t="shared" si="61"/>
        <v>624.72384</v>
      </c>
      <c r="M1539" s="8">
        <f t="shared" si="61"/>
        <v>1524.4070400000003</v>
      </c>
    </row>
    <row r="1540" spans="2:13" x14ac:dyDescent="0.2">
      <c r="B1540" s="7">
        <v>42017</v>
      </c>
      <c r="C1540" s="18">
        <v>0.23400000000000001</v>
      </c>
      <c r="D1540" s="6">
        <f t="shared" si="62"/>
        <v>2648.5056</v>
      </c>
      <c r="E1540" s="6">
        <f t="shared" si="62"/>
        <v>992.68416000000013</v>
      </c>
      <c r="F1540" s="6">
        <f t="shared" si="61"/>
        <v>2066.2387200000003</v>
      </c>
      <c r="G1540" s="6">
        <f t="shared" si="61"/>
        <v>3176.1849600000005</v>
      </c>
      <c r="H1540" s="6">
        <f t="shared" si="61"/>
        <v>2145.0873600000004</v>
      </c>
      <c r="I1540" s="6">
        <f t="shared" si="61"/>
        <v>5052.37824</v>
      </c>
      <c r="J1540" s="6">
        <f t="shared" si="61"/>
        <v>1479.9283200000002</v>
      </c>
      <c r="K1540" s="6">
        <f t="shared" si="61"/>
        <v>511.50527999999997</v>
      </c>
      <c r="L1540" s="6">
        <f t="shared" si="61"/>
        <v>624.72384</v>
      </c>
      <c r="M1540" s="8">
        <f t="shared" si="61"/>
        <v>1524.4070400000003</v>
      </c>
    </row>
    <row r="1541" spans="2:13" x14ac:dyDescent="0.2">
      <c r="B1541" s="7">
        <v>42018</v>
      </c>
      <c r="C1541" s="18">
        <v>0.23400000000000001</v>
      </c>
      <c r="D1541" s="6">
        <f t="shared" si="62"/>
        <v>2648.5056</v>
      </c>
      <c r="E1541" s="6">
        <f t="shared" si="62"/>
        <v>992.68416000000013</v>
      </c>
      <c r="F1541" s="6">
        <f t="shared" si="61"/>
        <v>2066.2387200000003</v>
      </c>
      <c r="G1541" s="6">
        <f t="shared" si="61"/>
        <v>3176.1849600000005</v>
      </c>
      <c r="H1541" s="6">
        <f t="shared" si="61"/>
        <v>2145.0873600000004</v>
      </c>
      <c r="I1541" s="6">
        <f t="shared" si="61"/>
        <v>5052.37824</v>
      </c>
      <c r="J1541" s="6">
        <f t="shared" si="61"/>
        <v>1479.9283200000002</v>
      </c>
      <c r="K1541" s="6">
        <f t="shared" si="61"/>
        <v>511.50527999999997</v>
      </c>
      <c r="L1541" s="6">
        <f t="shared" si="61"/>
        <v>624.72384</v>
      </c>
      <c r="M1541" s="8">
        <f t="shared" si="61"/>
        <v>1524.4070400000003</v>
      </c>
    </row>
    <row r="1542" spans="2:13" x14ac:dyDescent="0.2">
      <c r="B1542" s="7">
        <v>42019</v>
      </c>
      <c r="C1542" s="18">
        <v>0.187</v>
      </c>
      <c r="D1542" s="6">
        <f t="shared" si="62"/>
        <v>2116.5407999999998</v>
      </c>
      <c r="E1542" s="6">
        <f t="shared" si="62"/>
        <v>793.29888000000005</v>
      </c>
      <c r="F1542" s="6">
        <f t="shared" si="61"/>
        <v>1651.2249600000002</v>
      </c>
      <c r="G1542" s="6">
        <f t="shared" si="61"/>
        <v>2538.2332799999999</v>
      </c>
      <c r="H1542" s="6">
        <f t="shared" si="61"/>
        <v>1714.2364799999998</v>
      </c>
      <c r="I1542" s="6">
        <f t="shared" si="61"/>
        <v>4037.584319999999</v>
      </c>
      <c r="J1542" s="6">
        <f t="shared" si="61"/>
        <v>1182.67776</v>
      </c>
      <c r="K1542" s="6">
        <f t="shared" si="61"/>
        <v>408.76703999999995</v>
      </c>
      <c r="L1542" s="6">
        <f t="shared" si="61"/>
        <v>499.24511999999993</v>
      </c>
      <c r="M1542" s="8">
        <f t="shared" si="61"/>
        <v>1218.22272</v>
      </c>
    </row>
    <row r="1543" spans="2:13" x14ac:dyDescent="0.2">
      <c r="B1543" s="7">
        <v>42020</v>
      </c>
      <c r="C1543" s="18">
        <v>0.23400000000000001</v>
      </c>
      <c r="D1543" s="6">
        <f t="shared" si="62"/>
        <v>2648.5056</v>
      </c>
      <c r="E1543" s="6">
        <f t="shared" si="62"/>
        <v>992.68416000000013</v>
      </c>
      <c r="F1543" s="6">
        <f t="shared" si="61"/>
        <v>2066.2387200000003</v>
      </c>
      <c r="G1543" s="6">
        <f t="shared" si="61"/>
        <v>3176.1849600000005</v>
      </c>
      <c r="H1543" s="6">
        <f t="shared" si="61"/>
        <v>2145.0873600000004</v>
      </c>
      <c r="I1543" s="6">
        <f t="shared" si="61"/>
        <v>5052.37824</v>
      </c>
      <c r="J1543" s="6">
        <f t="shared" si="61"/>
        <v>1479.9283200000002</v>
      </c>
      <c r="K1543" s="6">
        <f t="shared" si="61"/>
        <v>511.50527999999997</v>
      </c>
      <c r="L1543" s="6">
        <f t="shared" si="61"/>
        <v>624.72384</v>
      </c>
      <c r="M1543" s="8">
        <f t="shared" si="61"/>
        <v>1524.4070400000003</v>
      </c>
    </row>
    <row r="1544" spans="2:13" x14ac:dyDescent="0.2">
      <c r="B1544" s="7">
        <v>42021</v>
      </c>
      <c r="C1544" s="18">
        <v>0.23400000000000001</v>
      </c>
      <c r="D1544" s="6">
        <f t="shared" si="62"/>
        <v>2648.5056</v>
      </c>
      <c r="E1544" s="6">
        <f t="shared" si="62"/>
        <v>992.68416000000013</v>
      </c>
      <c r="F1544" s="6">
        <f t="shared" si="61"/>
        <v>2066.2387200000003</v>
      </c>
      <c r="G1544" s="6">
        <f t="shared" si="61"/>
        <v>3176.1849600000005</v>
      </c>
      <c r="H1544" s="6">
        <f t="shared" si="61"/>
        <v>2145.0873600000004</v>
      </c>
      <c r="I1544" s="6">
        <f t="shared" si="61"/>
        <v>5052.37824</v>
      </c>
      <c r="J1544" s="6">
        <f t="shared" si="61"/>
        <v>1479.9283200000002</v>
      </c>
      <c r="K1544" s="6">
        <f t="shared" si="61"/>
        <v>511.50527999999997</v>
      </c>
      <c r="L1544" s="6">
        <f t="shared" si="61"/>
        <v>624.72384</v>
      </c>
      <c r="M1544" s="8">
        <f t="shared" si="61"/>
        <v>1524.4070400000003</v>
      </c>
    </row>
    <row r="1545" spans="2:13" x14ac:dyDescent="0.2">
      <c r="B1545" s="7">
        <v>42022</v>
      </c>
      <c r="C1545" s="18">
        <v>0.23400000000000001</v>
      </c>
      <c r="D1545" s="6">
        <f t="shared" si="62"/>
        <v>2648.5056</v>
      </c>
      <c r="E1545" s="6">
        <f t="shared" si="62"/>
        <v>992.68416000000013</v>
      </c>
      <c r="F1545" s="6">
        <f t="shared" si="61"/>
        <v>2066.2387200000003</v>
      </c>
      <c r="G1545" s="6">
        <f t="shared" si="61"/>
        <v>3176.1849600000005</v>
      </c>
      <c r="H1545" s="6">
        <f t="shared" si="61"/>
        <v>2145.0873600000004</v>
      </c>
      <c r="I1545" s="6">
        <f t="shared" si="61"/>
        <v>5052.37824</v>
      </c>
      <c r="J1545" s="6">
        <f t="shared" si="61"/>
        <v>1479.9283200000002</v>
      </c>
      <c r="K1545" s="6">
        <f t="shared" si="61"/>
        <v>511.50527999999997</v>
      </c>
      <c r="L1545" s="6">
        <f t="shared" si="61"/>
        <v>624.72384</v>
      </c>
      <c r="M1545" s="8">
        <f t="shared" si="61"/>
        <v>1524.4070400000003</v>
      </c>
    </row>
    <row r="1546" spans="2:13" x14ac:dyDescent="0.2">
      <c r="B1546" s="7">
        <v>42023</v>
      </c>
      <c r="C1546" s="18">
        <v>0.23400000000000001</v>
      </c>
      <c r="D1546" s="6">
        <f t="shared" si="62"/>
        <v>2648.5056</v>
      </c>
      <c r="E1546" s="6">
        <f t="shared" si="62"/>
        <v>992.68416000000013</v>
      </c>
      <c r="F1546" s="6">
        <f t="shared" si="61"/>
        <v>2066.2387200000003</v>
      </c>
      <c r="G1546" s="6">
        <f t="shared" si="61"/>
        <v>3176.1849600000005</v>
      </c>
      <c r="H1546" s="6">
        <f t="shared" si="61"/>
        <v>2145.0873600000004</v>
      </c>
      <c r="I1546" s="6">
        <f t="shared" si="61"/>
        <v>5052.37824</v>
      </c>
      <c r="J1546" s="6">
        <f t="shared" si="61"/>
        <v>1479.9283200000002</v>
      </c>
      <c r="K1546" s="6">
        <f t="shared" si="61"/>
        <v>511.50527999999997</v>
      </c>
      <c r="L1546" s="6">
        <f t="shared" si="61"/>
        <v>624.72384</v>
      </c>
      <c r="M1546" s="8">
        <f t="shared" si="61"/>
        <v>1524.4070400000003</v>
      </c>
    </row>
    <row r="1547" spans="2:13" x14ac:dyDescent="0.2">
      <c r="B1547" s="7">
        <v>42024</v>
      </c>
      <c r="C1547" s="18">
        <v>0.23400000000000001</v>
      </c>
      <c r="D1547" s="6">
        <f t="shared" si="62"/>
        <v>2648.5056</v>
      </c>
      <c r="E1547" s="6">
        <f t="shared" si="62"/>
        <v>992.68416000000013</v>
      </c>
      <c r="F1547" s="6">
        <f t="shared" si="61"/>
        <v>2066.2387200000003</v>
      </c>
      <c r="G1547" s="6">
        <f t="shared" si="61"/>
        <v>3176.1849600000005</v>
      </c>
      <c r="H1547" s="6">
        <f t="shared" si="61"/>
        <v>2145.0873600000004</v>
      </c>
      <c r="I1547" s="6">
        <f t="shared" si="61"/>
        <v>5052.37824</v>
      </c>
      <c r="J1547" s="6">
        <f t="shared" si="61"/>
        <v>1479.9283200000002</v>
      </c>
      <c r="K1547" s="6">
        <f t="shared" si="61"/>
        <v>511.50527999999997</v>
      </c>
      <c r="L1547" s="6">
        <f t="shared" si="61"/>
        <v>624.72384</v>
      </c>
      <c r="M1547" s="8">
        <f t="shared" si="61"/>
        <v>1524.4070400000003</v>
      </c>
    </row>
    <row r="1548" spans="2:13" x14ac:dyDescent="0.2">
      <c r="B1548" s="7">
        <v>42025</v>
      </c>
      <c r="C1548" s="18">
        <v>0.23400000000000001</v>
      </c>
      <c r="D1548" s="6">
        <f t="shared" si="62"/>
        <v>2648.5056</v>
      </c>
      <c r="E1548" s="6">
        <f t="shared" si="62"/>
        <v>992.68416000000013</v>
      </c>
      <c r="F1548" s="6">
        <f t="shared" si="61"/>
        <v>2066.2387200000003</v>
      </c>
      <c r="G1548" s="6">
        <f t="shared" si="61"/>
        <v>3176.1849600000005</v>
      </c>
      <c r="H1548" s="6">
        <f t="shared" si="61"/>
        <v>2145.0873600000004</v>
      </c>
      <c r="I1548" s="6">
        <f t="shared" si="61"/>
        <v>5052.37824</v>
      </c>
      <c r="J1548" s="6">
        <f t="shared" si="61"/>
        <v>1479.9283200000002</v>
      </c>
      <c r="K1548" s="6">
        <f t="shared" si="61"/>
        <v>511.50527999999997</v>
      </c>
      <c r="L1548" s="6">
        <f t="shared" si="61"/>
        <v>624.72384</v>
      </c>
      <c r="M1548" s="8">
        <f t="shared" si="61"/>
        <v>1524.4070400000003</v>
      </c>
    </row>
    <row r="1549" spans="2:13" x14ac:dyDescent="0.2">
      <c r="B1549" s="7">
        <v>42026</v>
      </c>
      <c r="C1549" s="18">
        <v>0.23400000000000001</v>
      </c>
      <c r="D1549" s="6">
        <f t="shared" si="62"/>
        <v>2648.5056</v>
      </c>
      <c r="E1549" s="6">
        <f t="shared" si="62"/>
        <v>992.68416000000013</v>
      </c>
      <c r="F1549" s="6">
        <f t="shared" si="61"/>
        <v>2066.2387200000003</v>
      </c>
      <c r="G1549" s="6">
        <f t="shared" si="61"/>
        <v>3176.1849600000005</v>
      </c>
      <c r="H1549" s="6">
        <f t="shared" si="61"/>
        <v>2145.0873600000004</v>
      </c>
      <c r="I1549" s="6">
        <f t="shared" si="61"/>
        <v>5052.37824</v>
      </c>
      <c r="J1549" s="6">
        <f t="shared" si="61"/>
        <v>1479.9283200000002</v>
      </c>
      <c r="K1549" s="6">
        <f t="shared" si="61"/>
        <v>511.50527999999997</v>
      </c>
      <c r="L1549" s="6">
        <f t="shared" si="61"/>
        <v>624.72384</v>
      </c>
      <c r="M1549" s="8">
        <f t="shared" si="61"/>
        <v>1524.4070400000003</v>
      </c>
    </row>
    <row r="1550" spans="2:13" x14ac:dyDescent="0.2">
      <c r="B1550" s="7">
        <v>42027</v>
      </c>
      <c r="C1550" s="18">
        <v>0.187</v>
      </c>
      <c r="D1550" s="6">
        <f t="shared" si="62"/>
        <v>2116.5407999999998</v>
      </c>
      <c r="E1550" s="6">
        <f t="shared" si="62"/>
        <v>793.29888000000005</v>
      </c>
      <c r="F1550" s="6">
        <f t="shared" si="61"/>
        <v>1651.2249600000002</v>
      </c>
      <c r="G1550" s="6">
        <f t="shared" si="61"/>
        <v>2538.2332799999999</v>
      </c>
      <c r="H1550" s="6">
        <f t="shared" si="61"/>
        <v>1714.2364799999998</v>
      </c>
      <c r="I1550" s="6">
        <f t="shared" si="61"/>
        <v>4037.584319999999</v>
      </c>
      <c r="J1550" s="6">
        <f t="shared" si="61"/>
        <v>1182.67776</v>
      </c>
      <c r="K1550" s="6">
        <f t="shared" si="61"/>
        <v>408.76703999999995</v>
      </c>
      <c r="L1550" s="6">
        <f t="shared" si="61"/>
        <v>499.24511999999993</v>
      </c>
      <c r="M1550" s="8">
        <f t="shared" si="61"/>
        <v>1218.22272</v>
      </c>
    </row>
    <row r="1551" spans="2:13" x14ac:dyDescent="0.2">
      <c r="B1551" s="7">
        <v>42028</v>
      </c>
      <c r="C1551" s="18">
        <v>0.23400000000000001</v>
      </c>
      <c r="D1551" s="6">
        <f t="shared" si="62"/>
        <v>2648.5056</v>
      </c>
      <c r="E1551" s="6">
        <f t="shared" si="62"/>
        <v>992.68416000000013</v>
      </c>
      <c r="F1551" s="6">
        <f t="shared" si="61"/>
        <v>2066.2387200000003</v>
      </c>
      <c r="G1551" s="6">
        <f t="shared" si="61"/>
        <v>3176.1849600000005</v>
      </c>
      <c r="H1551" s="6">
        <f t="shared" si="61"/>
        <v>2145.0873600000004</v>
      </c>
      <c r="I1551" s="6">
        <f t="shared" si="61"/>
        <v>5052.37824</v>
      </c>
      <c r="J1551" s="6">
        <f t="shared" si="61"/>
        <v>1479.9283200000002</v>
      </c>
      <c r="K1551" s="6">
        <f t="shared" si="61"/>
        <v>511.50527999999997</v>
      </c>
      <c r="L1551" s="6">
        <f t="shared" si="61"/>
        <v>624.72384</v>
      </c>
      <c r="M1551" s="8">
        <f t="shared" si="61"/>
        <v>1524.4070400000003</v>
      </c>
    </row>
    <row r="1552" spans="2:13" x14ac:dyDescent="0.2">
      <c r="B1552" s="7">
        <v>42029</v>
      </c>
      <c r="C1552" s="18">
        <v>0.187</v>
      </c>
      <c r="D1552" s="6">
        <f t="shared" si="62"/>
        <v>2116.5407999999998</v>
      </c>
      <c r="E1552" s="6">
        <f t="shared" si="62"/>
        <v>793.29888000000005</v>
      </c>
      <c r="F1552" s="6">
        <f t="shared" si="61"/>
        <v>1651.2249600000002</v>
      </c>
      <c r="G1552" s="6">
        <f t="shared" si="61"/>
        <v>2538.2332799999999</v>
      </c>
      <c r="H1552" s="6">
        <f t="shared" si="61"/>
        <v>1714.2364799999998</v>
      </c>
      <c r="I1552" s="6">
        <f t="shared" si="61"/>
        <v>4037.584319999999</v>
      </c>
      <c r="J1552" s="6">
        <f t="shared" si="61"/>
        <v>1182.67776</v>
      </c>
      <c r="K1552" s="6">
        <f t="shared" si="61"/>
        <v>408.76703999999995</v>
      </c>
      <c r="L1552" s="6">
        <f t="shared" si="61"/>
        <v>499.24511999999993</v>
      </c>
      <c r="M1552" s="8">
        <f t="shared" si="61"/>
        <v>1218.22272</v>
      </c>
    </row>
    <row r="1553" spans="2:13" x14ac:dyDescent="0.2">
      <c r="B1553" s="7">
        <v>42030</v>
      </c>
      <c r="C1553" s="18">
        <v>0.187</v>
      </c>
      <c r="D1553" s="6">
        <f t="shared" si="62"/>
        <v>2116.5407999999998</v>
      </c>
      <c r="E1553" s="6">
        <f t="shared" si="62"/>
        <v>793.29888000000005</v>
      </c>
      <c r="F1553" s="6">
        <f t="shared" si="61"/>
        <v>1651.2249600000002</v>
      </c>
      <c r="G1553" s="6">
        <f t="shared" si="61"/>
        <v>2538.2332799999999</v>
      </c>
      <c r="H1553" s="6">
        <f t="shared" si="61"/>
        <v>1714.2364799999998</v>
      </c>
      <c r="I1553" s="6">
        <f t="shared" si="61"/>
        <v>4037.584319999999</v>
      </c>
      <c r="J1553" s="6">
        <f t="shared" si="61"/>
        <v>1182.67776</v>
      </c>
      <c r="K1553" s="6">
        <f t="shared" si="61"/>
        <v>408.76703999999995</v>
      </c>
      <c r="L1553" s="6">
        <f t="shared" si="61"/>
        <v>499.24511999999993</v>
      </c>
      <c r="M1553" s="8">
        <f t="shared" si="61"/>
        <v>1218.22272</v>
      </c>
    </row>
    <row r="1554" spans="2:13" x14ac:dyDescent="0.2">
      <c r="B1554" s="7">
        <v>42031</v>
      </c>
      <c r="C1554" s="18">
        <v>0.187</v>
      </c>
      <c r="D1554" s="6">
        <f t="shared" si="62"/>
        <v>2116.5407999999998</v>
      </c>
      <c r="E1554" s="6">
        <f t="shared" si="62"/>
        <v>793.29888000000005</v>
      </c>
      <c r="F1554" s="6">
        <f t="shared" si="61"/>
        <v>1651.2249600000002</v>
      </c>
      <c r="G1554" s="6">
        <f t="shared" si="61"/>
        <v>2538.2332799999999</v>
      </c>
      <c r="H1554" s="6">
        <f t="shared" si="61"/>
        <v>1714.2364799999998</v>
      </c>
      <c r="I1554" s="6">
        <f t="shared" si="61"/>
        <v>4037.584319999999</v>
      </c>
      <c r="J1554" s="6">
        <f t="shared" si="61"/>
        <v>1182.67776</v>
      </c>
      <c r="K1554" s="6">
        <f t="shared" si="61"/>
        <v>408.76703999999995</v>
      </c>
      <c r="L1554" s="6">
        <f t="shared" si="61"/>
        <v>499.24511999999993</v>
      </c>
      <c r="M1554" s="8">
        <f t="shared" si="61"/>
        <v>1218.22272</v>
      </c>
    </row>
    <row r="1555" spans="2:13" x14ac:dyDescent="0.2">
      <c r="B1555" s="7">
        <v>42032</v>
      </c>
      <c r="C1555" s="18">
        <v>0.187</v>
      </c>
      <c r="D1555" s="6">
        <f t="shared" si="62"/>
        <v>2116.5407999999998</v>
      </c>
      <c r="E1555" s="6">
        <f t="shared" si="62"/>
        <v>793.29888000000005</v>
      </c>
      <c r="F1555" s="6">
        <f t="shared" si="61"/>
        <v>1651.2249600000002</v>
      </c>
      <c r="G1555" s="6">
        <f t="shared" si="61"/>
        <v>2538.2332799999999</v>
      </c>
      <c r="H1555" s="6">
        <f t="shared" si="61"/>
        <v>1714.2364799999998</v>
      </c>
      <c r="I1555" s="6">
        <f t="shared" si="61"/>
        <v>4037.584319999999</v>
      </c>
      <c r="J1555" s="6">
        <f t="shared" si="61"/>
        <v>1182.67776</v>
      </c>
      <c r="K1555" s="6">
        <f t="shared" si="61"/>
        <v>408.76703999999995</v>
      </c>
      <c r="L1555" s="6">
        <f t="shared" si="61"/>
        <v>499.24511999999993</v>
      </c>
      <c r="M1555" s="8">
        <f t="shared" si="61"/>
        <v>1218.22272</v>
      </c>
    </row>
    <row r="1556" spans="2:13" x14ac:dyDescent="0.2">
      <c r="B1556" s="7">
        <v>42033</v>
      </c>
      <c r="C1556" s="18">
        <v>0.187</v>
      </c>
      <c r="D1556" s="6">
        <f t="shared" si="62"/>
        <v>2116.5407999999998</v>
      </c>
      <c r="E1556" s="6">
        <f t="shared" si="62"/>
        <v>793.29888000000005</v>
      </c>
      <c r="F1556" s="6">
        <f t="shared" si="61"/>
        <v>1651.2249600000002</v>
      </c>
      <c r="G1556" s="6">
        <f t="shared" si="61"/>
        <v>2538.2332799999999</v>
      </c>
      <c r="H1556" s="6">
        <f t="shared" si="61"/>
        <v>1714.2364799999998</v>
      </c>
      <c r="I1556" s="6">
        <f t="shared" si="61"/>
        <v>4037.584319999999</v>
      </c>
      <c r="J1556" s="6">
        <f t="shared" si="61"/>
        <v>1182.67776</v>
      </c>
      <c r="K1556" s="6">
        <f t="shared" si="61"/>
        <v>408.76703999999995</v>
      </c>
      <c r="L1556" s="6">
        <f t="shared" si="61"/>
        <v>499.24511999999993</v>
      </c>
      <c r="M1556" s="8">
        <f t="shared" si="61"/>
        <v>1218.22272</v>
      </c>
    </row>
    <row r="1557" spans="2:13" x14ac:dyDescent="0.2">
      <c r="B1557" s="7">
        <v>42034</v>
      </c>
      <c r="C1557" s="18">
        <v>0.187</v>
      </c>
      <c r="D1557" s="6">
        <f t="shared" si="62"/>
        <v>2116.5407999999998</v>
      </c>
      <c r="E1557" s="6">
        <f t="shared" si="62"/>
        <v>793.29888000000005</v>
      </c>
      <c r="F1557" s="6">
        <f t="shared" si="61"/>
        <v>1651.2249600000002</v>
      </c>
      <c r="G1557" s="6">
        <f t="shared" si="61"/>
        <v>2538.2332799999999</v>
      </c>
      <c r="H1557" s="6">
        <f t="shared" si="61"/>
        <v>1714.2364799999998</v>
      </c>
      <c r="I1557" s="6">
        <f t="shared" si="61"/>
        <v>4037.584319999999</v>
      </c>
      <c r="J1557" s="6">
        <f t="shared" si="61"/>
        <v>1182.67776</v>
      </c>
      <c r="K1557" s="6">
        <f t="shared" si="61"/>
        <v>408.76703999999995</v>
      </c>
      <c r="L1557" s="6">
        <f t="shared" si="61"/>
        <v>499.24511999999993</v>
      </c>
      <c r="M1557" s="8">
        <f t="shared" si="61"/>
        <v>1218.22272</v>
      </c>
    </row>
    <row r="1558" spans="2:13" x14ac:dyDescent="0.2">
      <c r="B1558" s="7">
        <v>42035</v>
      </c>
      <c r="C1558" s="18">
        <v>0.187</v>
      </c>
      <c r="D1558" s="6">
        <f t="shared" si="62"/>
        <v>2116.5407999999998</v>
      </c>
      <c r="E1558" s="6">
        <f t="shared" si="62"/>
        <v>793.29888000000005</v>
      </c>
      <c r="F1558" s="6">
        <f t="shared" si="61"/>
        <v>1651.2249600000002</v>
      </c>
      <c r="G1558" s="6">
        <f t="shared" si="61"/>
        <v>2538.2332799999999</v>
      </c>
      <c r="H1558" s="6">
        <f t="shared" si="61"/>
        <v>1714.2364799999998</v>
      </c>
      <c r="I1558" s="6">
        <f t="shared" si="61"/>
        <v>4037.584319999999</v>
      </c>
      <c r="J1558" s="6">
        <f t="shared" si="61"/>
        <v>1182.67776</v>
      </c>
      <c r="K1558" s="6">
        <f t="shared" si="61"/>
        <v>408.76703999999995</v>
      </c>
      <c r="L1558" s="6">
        <f t="shared" si="61"/>
        <v>499.24511999999993</v>
      </c>
      <c r="M1558" s="8">
        <f t="shared" si="61"/>
        <v>1218.22272</v>
      </c>
    </row>
    <row r="1559" spans="2:13" x14ac:dyDescent="0.2">
      <c r="B1559" s="7">
        <v>42036</v>
      </c>
      <c r="C1559" s="18">
        <v>0.13200000000000001</v>
      </c>
      <c r="D1559" s="6">
        <f t="shared" si="62"/>
        <v>1494.0288</v>
      </c>
      <c r="E1559" s="6">
        <f t="shared" si="62"/>
        <v>559.97568000000001</v>
      </c>
      <c r="F1559" s="6">
        <f t="shared" si="61"/>
        <v>1165.5705600000001</v>
      </c>
      <c r="G1559" s="6">
        <f t="shared" si="61"/>
        <v>1791.6940800000002</v>
      </c>
      <c r="H1559" s="6">
        <f t="shared" si="61"/>
        <v>1210.04928</v>
      </c>
      <c r="I1559" s="6">
        <f t="shared" si="61"/>
        <v>2850.0595199999998</v>
      </c>
      <c r="J1559" s="6">
        <f t="shared" si="61"/>
        <v>834.83136000000013</v>
      </c>
      <c r="K1559" s="6">
        <f t="shared" si="61"/>
        <v>288.54143999999997</v>
      </c>
      <c r="L1559" s="6">
        <f t="shared" si="61"/>
        <v>352.40832</v>
      </c>
      <c r="M1559" s="8">
        <f t="shared" si="61"/>
        <v>859.92192</v>
      </c>
    </row>
    <row r="1560" spans="2:13" x14ac:dyDescent="0.2">
      <c r="B1560" s="7">
        <v>42037</v>
      </c>
      <c r="C1560" s="18">
        <v>0.13200000000000001</v>
      </c>
      <c r="D1560" s="6">
        <f t="shared" si="62"/>
        <v>1494.0288</v>
      </c>
      <c r="E1560" s="6">
        <f t="shared" si="62"/>
        <v>559.97568000000001</v>
      </c>
      <c r="F1560" s="6">
        <f t="shared" si="61"/>
        <v>1165.5705600000001</v>
      </c>
      <c r="G1560" s="6">
        <f t="shared" si="61"/>
        <v>1791.6940800000002</v>
      </c>
      <c r="H1560" s="6">
        <f t="shared" si="61"/>
        <v>1210.04928</v>
      </c>
      <c r="I1560" s="6">
        <f t="shared" si="61"/>
        <v>2850.0595199999998</v>
      </c>
      <c r="J1560" s="6">
        <f t="shared" si="61"/>
        <v>834.83136000000013</v>
      </c>
      <c r="K1560" s="6">
        <f t="shared" si="61"/>
        <v>288.54143999999997</v>
      </c>
      <c r="L1560" s="6">
        <f t="shared" si="61"/>
        <v>352.40832</v>
      </c>
      <c r="M1560" s="8">
        <f t="shared" si="61"/>
        <v>859.92192</v>
      </c>
    </row>
    <row r="1561" spans="2:13" x14ac:dyDescent="0.2">
      <c r="B1561" s="7">
        <v>42038</v>
      </c>
      <c r="C1561" s="18">
        <v>0.13200000000000001</v>
      </c>
      <c r="D1561" s="6">
        <f t="shared" si="62"/>
        <v>1494.0288</v>
      </c>
      <c r="E1561" s="6">
        <f t="shared" si="62"/>
        <v>559.97568000000001</v>
      </c>
      <c r="F1561" s="6">
        <f t="shared" si="61"/>
        <v>1165.5705600000001</v>
      </c>
      <c r="G1561" s="6">
        <f t="shared" si="61"/>
        <v>1791.6940800000002</v>
      </c>
      <c r="H1561" s="6">
        <f t="shared" si="61"/>
        <v>1210.04928</v>
      </c>
      <c r="I1561" s="6">
        <f t="shared" si="61"/>
        <v>2850.0595199999998</v>
      </c>
      <c r="J1561" s="6">
        <f t="shared" si="61"/>
        <v>834.83136000000013</v>
      </c>
      <c r="K1561" s="6">
        <f t="shared" si="61"/>
        <v>288.54143999999997</v>
      </c>
      <c r="L1561" s="6">
        <f t="shared" si="61"/>
        <v>352.40832</v>
      </c>
      <c r="M1561" s="8">
        <f t="shared" si="61"/>
        <v>859.92192</v>
      </c>
    </row>
    <row r="1562" spans="2:13" x14ac:dyDescent="0.2">
      <c r="B1562" s="7">
        <v>42039</v>
      </c>
      <c r="C1562" s="18">
        <v>0.13200000000000001</v>
      </c>
      <c r="D1562" s="6">
        <f t="shared" si="62"/>
        <v>1494.0288</v>
      </c>
      <c r="E1562" s="6">
        <f t="shared" si="62"/>
        <v>559.97568000000001</v>
      </c>
      <c r="F1562" s="6">
        <f t="shared" si="61"/>
        <v>1165.5705600000001</v>
      </c>
      <c r="G1562" s="6">
        <f t="shared" si="61"/>
        <v>1791.6940800000002</v>
      </c>
      <c r="H1562" s="6">
        <f t="shared" si="61"/>
        <v>1210.04928</v>
      </c>
      <c r="I1562" s="6">
        <f t="shared" si="61"/>
        <v>2850.0595199999998</v>
      </c>
      <c r="J1562" s="6">
        <f t="shared" si="61"/>
        <v>834.83136000000013</v>
      </c>
      <c r="K1562" s="6">
        <f t="shared" si="61"/>
        <v>288.54143999999997</v>
      </c>
      <c r="L1562" s="6">
        <f t="shared" si="61"/>
        <v>352.40832</v>
      </c>
      <c r="M1562" s="8">
        <f t="shared" si="61"/>
        <v>859.92192</v>
      </c>
    </row>
    <row r="1563" spans="2:13" x14ac:dyDescent="0.2">
      <c r="B1563" s="7">
        <v>42040</v>
      </c>
      <c r="C1563" s="18">
        <v>0.13200000000000001</v>
      </c>
      <c r="D1563" s="6">
        <f t="shared" si="62"/>
        <v>1494.0288</v>
      </c>
      <c r="E1563" s="6">
        <f t="shared" si="62"/>
        <v>559.97568000000001</v>
      </c>
      <c r="F1563" s="6">
        <f t="shared" si="61"/>
        <v>1165.5705600000001</v>
      </c>
      <c r="G1563" s="6">
        <f t="shared" si="61"/>
        <v>1791.6940800000002</v>
      </c>
      <c r="H1563" s="6">
        <f t="shared" si="61"/>
        <v>1210.04928</v>
      </c>
      <c r="I1563" s="6">
        <f t="shared" si="61"/>
        <v>2850.0595199999998</v>
      </c>
      <c r="J1563" s="6">
        <f t="shared" si="61"/>
        <v>834.83136000000013</v>
      </c>
      <c r="K1563" s="6">
        <f t="shared" si="61"/>
        <v>288.54143999999997</v>
      </c>
      <c r="L1563" s="6">
        <f t="shared" si="61"/>
        <v>352.40832</v>
      </c>
      <c r="M1563" s="8">
        <f t="shared" si="61"/>
        <v>859.92192</v>
      </c>
    </row>
    <row r="1564" spans="2:13" x14ac:dyDescent="0.2">
      <c r="B1564" s="7">
        <v>42041</v>
      </c>
      <c r="C1564" s="18">
        <v>0.13200000000000001</v>
      </c>
      <c r="D1564" s="6">
        <f t="shared" si="62"/>
        <v>1494.0288</v>
      </c>
      <c r="E1564" s="6">
        <f t="shared" si="62"/>
        <v>559.97568000000001</v>
      </c>
      <c r="F1564" s="6">
        <f t="shared" si="61"/>
        <v>1165.5705600000001</v>
      </c>
      <c r="G1564" s="6">
        <f t="shared" si="61"/>
        <v>1791.6940800000002</v>
      </c>
      <c r="H1564" s="6">
        <f t="shared" si="61"/>
        <v>1210.04928</v>
      </c>
      <c r="I1564" s="6">
        <f t="shared" si="61"/>
        <v>2850.0595199999998</v>
      </c>
      <c r="J1564" s="6">
        <f t="shared" si="61"/>
        <v>834.83136000000013</v>
      </c>
      <c r="K1564" s="6">
        <f t="shared" si="61"/>
        <v>288.54143999999997</v>
      </c>
      <c r="L1564" s="6">
        <f t="shared" si="61"/>
        <v>352.40832</v>
      </c>
      <c r="M1564" s="8">
        <f t="shared" si="61"/>
        <v>859.92192</v>
      </c>
    </row>
    <row r="1565" spans="2:13" x14ac:dyDescent="0.2">
      <c r="B1565" s="7">
        <v>42042</v>
      </c>
      <c r="C1565" s="18">
        <v>0.13200000000000001</v>
      </c>
      <c r="D1565" s="6">
        <f t="shared" si="62"/>
        <v>1494.0288</v>
      </c>
      <c r="E1565" s="6">
        <f t="shared" si="62"/>
        <v>559.97568000000001</v>
      </c>
      <c r="F1565" s="6">
        <f t="shared" si="61"/>
        <v>1165.5705600000001</v>
      </c>
      <c r="G1565" s="6">
        <f t="shared" si="61"/>
        <v>1791.6940800000002</v>
      </c>
      <c r="H1565" s="6">
        <f t="shared" si="61"/>
        <v>1210.04928</v>
      </c>
      <c r="I1565" s="6">
        <f t="shared" si="61"/>
        <v>2850.0595199999998</v>
      </c>
      <c r="J1565" s="6">
        <f t="shared" si="61"/>
        <v>834.83136000000013</v>
      </c>
      <c r="K1565" s="6">
        <f t="shared" si="61"/>
        <v>288.54143999999997</v>
      </c>
      <c r="L1565" s="6">
        <f t="shared" si="61"/>
        <v>352.40832</v>
      </c>
      <c r="M1565" s="8">
        <f t="shared" si="61"/>
        <v>859.92192</v>
      </c>
    </row>
    <row r="1566" spans="2:13" x14ac:dyDescent="0.2">
      <c r="B1566" s="7">
        <v>42043</v>
      </c>
      <c r="C1566" s="18">
        <v>0.13200000000000001</v>
      </c>
      <c r="D1566" s="6">
        <f t="shared" si="62"/>
        <v>1494.0288</v>
      </c>
      <c r="E1566" s="6">
        <f t="shared" si="62"/>
        <v>559.97568000000001</v>
      </c>
      <c r="F1566" s="6">
        <f t="shared" si="61"/>
        <v>1165.5705600000001</v>
      </c>
      <c r="G1566" s="6">
        <f t="shared" si="61"/>
        <v>1791.6940800000002</v>
      </c>
      <c r="H1566" s="6">
        <f t="shared" si="61"/>
        <v>1210.04928</v>
      </c>
      <c r="I1566" s="6">
        <f t="shared" si="61"/>
        <v>2850.0595199999998</v>
      </c>
      <c r="J1566" s="6">
        <f t="shared" si="61"/>
        <v>834.83136000000013</v>
      </c>
      <c r="K1566" s="6">
        <f t="shared" si="61"/>
        <v>288.54143999999997</v>
      </c>
      <c r="L1566" s="6">
        <f t="shared" si="61"/>
        <v>352.40832</v>
      </c>
      <c r="M1566" s="8">
        <f t="shared" si="61"/>
        <v>859.92192</v>
      </c>
    </row>
    <row r="1567" spans="2:13" x14ac:dyDescent="0.2">
      <c r="B1567" s="7">
        <v>42044</v>
      </c>
      <c r="C1567" s="18">
        <v>0.13200000000000001</v>
      </c>
      <c r="D1567" s="6">
        <f t="shared" si="62"/>
        <v>1494.0288</v>
      </c>
      <c r="E1567" s="6">
        <f t="shared" si="62"/>
        <v>559.97568000000001</v>
      </c>
      <c r="F1567" s="6">
        <f t="shared" si="61"/>
        <v>1165.5705600000001</v>
      </c>
      <c r="G1567" s="6">
        <f t="shared" si="61"/>
        <v>1791.6940800000002</v>
      </c>
      <c r="H1567" s="6">
        <f t="shared" si="61"/>
        <v>1210.04928</v>
      </c>
      <c r="I1567" s="6">
        <f t="shared" si="61"/>
        <v>2850.0595199999998</v>
      </c>
      <c r="J1567" s="6">
        <f t="shared" si="61"/>
        <v>834.83136000000013</v>
      </c>
      <c r="K1567" s="6">
        <f t="shared" si="61"/>
        <v>288.54143999999997</v>
      </c>
      <c r="L1567" s="6">
        <f t="shared" si="61"/>
        <v>352.40832</v>
      </c>
      <c r="M1567" s="8">
        <f t="shared" si="61"/>
        <v>859.92192</v>
      </c>
    </row>
    <row r="1568" spans="2:13" x14ac:dyDescent="0.2">
      <c r="B1568" s="7">
        <v>42045</v>
      </c>
      <c r="C1568" s="18">
        <v>0.13200000000000001</v>
      </c>
      <c r="D1568" s="6">
        <f t="shared" si="62"/>
        <v>1494.0288</v>
      </c>
      <c r="E1568" s="6">
        <f t="shared" si="62"/>
        <v>559.97568000000001</v>
      </c>
      <c r="F1568" s="6">
        <f t="shared" si="61"/>
        <v>1165.5705600000001</v>
      </c>
      <c r="G1568" s="6">
        <f t="shared" si="61"/>
        <v>1791.6940800000002</v>
      </c>
      <c r="H1568" s="6">
        <f t="shared" si="61"/>
        <v>1210.04928</v>
      </c>
      <c r="I1568" s="6">
        <f t="shared" si="61"/>
        <v>2850.0595199999998</v>
      </c>
      <c r="J1568" s="6">
        <f t="shared" si="61"/>
        <v>834.83136000000013</v>
      </c>
      <c r="K1568" s="6">
        <f t="shared" si="61"/>
        <v>288.54143999999997</v>
      </c>
      <c r="L1568" s="6">
        <f t="shared" si="61"/>
        <v>352.40832</v>
      </c>
      <c r="M1568" s="8">
        <f t="shared" si="61"/>
        <v>859.92192</v>
      </c>
    </row>
    <row r="1569" spans="2:13" x14ac:dyDescent="0.2">
      <c r="B1569" s="7">
        <v>42046</v>
      </c>
      <c r="C1569" s="18">
        <v>0.13200000000000001</v>
      </c>
      <c r="D1569" s="6">
        <f t="shared" si="62"/>
        <v>1494.0288</v>
      </c>
      <c r="E1569" s="6">
        <f t="shared" si="62"/>
        <v>559.97568000000001</v>
      </c>
      <c r="F1569" s="6">
        <f t="shared" si="61"/>
        <v>1165.5705600000001</v>
      </c>
      <c r="G1569" s="6">
        <f t="shared" si="61"/>
        <v>1791.6940800000002</v>
      </c>
      <c r="H1569" s="6">
        <f t="shared" si="61"/>
        <v>1210.04928</v>
      </c>
      <c r="I1569" s="6">
        <f t="shared" si="61"/>
        <v>2850.0595199999998</v>
      </c>
      <c r="J1569" s="6">
        <f t="shared" si="61"/>
        <v>834.83136000000013</v>
      </c>
      <c r="K1569" s="6">
        <f t="shared" si="61"/>
        <v>288.54143999999997</v>
      </c>
      <c r="L1569" s="6">
        <f t="shared" si="61"/>
        <v>352.40832</v>
      </c>
      <c r="M1569" s="8">
        <f t="shared" si="61"/>
        <v>859.92192</v>
      </c>
    </row>
    <row r="1570" spans="2:13" x14ac:dyDescent="0.2">
      <c r="B1570" s="7">
        <v>42047</v>
      </c>
      <c r="C1570" s="18">
        <v>0.13200000000000001</v>
      </c>
      <c r="D1570" s="6">
        <f t="shared" si="62"/>
        <v>1494.0288</v>
      </c>
      <c r="E1570" s="6">
        <f t="shared" si="62"/>
        <v>559.97568000000001</v>
      </c>
      <c r="F1570" s="6">
        <f t="shared" si="62"/>
        <v>1165.5705600000001</v>
      </c>
      <c r="G1570" s="6">
        <f t="shared" si="62"/>
        <v>1791.6940800000002</v>
      </c>
      <c r="H1570" s="6">
        <f t="shared" si="62"/>
        <v>1210.04928</v>
      </c>
      <c r="I1570" s="6">
        <f t="shared" si="62"/>
        <v>2850.0595199999998</v>
      </c>
      <c r="J1570" s="6">
        <f t="shared" si="62"/>
        <v>834.83136000000013</v>
      </c>
      <c r="K1570" s="6">
        <f t="shared" si="62"/>
        <v>288.54143999999997</v>
      </c>
      <c r="L1570" s="6">
        <f t="shared" si="62"/>
        <v>352.40832</v>
      </c>
      <c r="M1570" s="8">
        <f t="shared" si="62"/>
        <v>859.92192</v>
      </c>
    </row>
    <row r="1571" spans="2:13" x14ac:dyDescent="0.2">
      <c r="B1571" s="7">
        <v>42048</v>
      </c>
      <c r="C1571" s="18">
        <v>0.13200000000000001</v>
      </c>
      <c r="D1571" s="6">
        <f t="shared" si="62"/>
        <v>1494.0288</v>
      </c>
      <c r="E1571" s="6">
        <f t="shared" si="62"/>
        <v>559.97568000000001</v>
      </c>
      <c r="F1571" s="6">
        <f t="shared" si="62"/>
        <v>1165.5705600000001</v>
      </c>
      <c r="G1571" s="6">
        <f t="shared" si="62"/>
        <v>1791.6940800000002</v>
      </c>
      <c r="H1571" s="6">
        <f t="shared" si="62"/>
        <v>1210.04928</v>
      </c>
      <c r="I1571" s="6">
        <f t="shared" si="62"/>
        <v>2850.0595199999998</v>
      </c>
      <c r="J1571" s="6">
        <f t="shared" si="62"/>
        <v>834.83136000000013</v>
      </c>
      <c r="K1571" s="6">
        <f t="shared" si="62"/>
        <v>288.54143999999997</v>
      </c>
      <c r="L1571" s="6">
        <f t="shared" si="62"/>
        <v>352.40832</v>
      </c>
      <c r="M1571" s="8">
        <f t="shared" si="62"/>
        <v>859.92192</v>
      </c>
    </row>
    <row r="1572" spans="2:13" x14ac:dyDescent="0.2">
      <c r="B1572" s="7">
        <v>42049</v>
      </c>
      <c r="C1572" s="18">
        <v>0.13200000000000001</v>
      </c>
      <c r="D1572" s="6">
        <f t="shared" si="62"/>
        <v>1494.0288</v>
      </c>
      <c r="E1572" s="6">
        <f t="shared" si="62"/>
        <v>559.97568000000001</v>
      </c>
      <c r="F1572" s="6">
        <f t="shared" si="62"/>
        <v>1165.5705600000001</v>
      </c>
      <c r="G1572" s="6">
        <f t="shared" si="62"/>
        <v>1791.6940800000002</v>
      </c>
      <c r="H1572" s="6">
        <f t="shared" si="62"/>
        <v>1210.04928</v>
      </c>
      <c r="I1572" s="6">
        <f t="shared" si="62"/>
        <v>2850.0595199999998</v>
      </c>
      <c r="J1572" s="6">
        <f t="shared" si="62"/>
        <v>834.83136000000013</v>
      </c>
      <c r="K1572" s="6">
        <f t="shared" si="62"/>
        <v>288.54143999999997</v>
      </c>
      <c r="L1572" s="6">
        <f t="shared" si="62"/>
        <v>352.40832</v>
      </c>
      <c r="M1572" s="8">
        <f t="shared" si="62"/>
        <v>859.92192</v>
      </c>
    </row>
    <row r="1573" spans="2:13" x14ac:dyDescent="0.2">
      <c r="B1573" s="7">
        <v>42050</v>
      </c>
      <c r="C1573" s="18">
        <v>0.13200000000000001</v>
      </c>
      <c r="D1573" s="6">
        <f t="shared" si="62"/>
        <v>1494.0288</v>
      </c>
      <c r="E1573" s="6">
        <f t="shared" si="62"/>
        <v>559.97568000000001</v>
      </c>
      <c r="F1573" s="6">
        <f t="shared" si="62"/>
        <v>1165.5705600000001</v>
      </c>
      <c r="G1573" s="6">
        <f t="shared" si="62"/>
        <v>1791.6940800000002</v>
      </c>
      <c r="H1573" s="6">
        <f t="shared" si="62"/>
        <v>1210.04928</v>
      </c>
      <c r="I1573" s="6">
        <f t="shared" si="62"/>
        <v>2850.0595199999998</v>
      </c>
      <c r="J1573" s="6">
        <f t="shared" si="62"/>
        <v>834.83136000000013</v>
      </c>
      <c r="K1573" s="6">
        <f t="shared" si="62"/>
        <v>288.54143999999997</v>
      </c>
      <c r="L1573" s="6">
        <f t="shared" si="62"/>
        <v>352.40832</v>
      </c>
      <c r="M1573" s="8">
        <f t="shared" si="62"/>
        <v>859.92192</v>
      </c>
    </row>
    <row r="1574" spans="2:13" x14ac:dyDescent="0.2">
      <c r="B1574" s="7">
        <v>42051</v>
      </c>
      <c r="C1574" s="18">
        <v>0.13200000000000001</v>
      </c>
      <c r="D1574" s="6">
        <f t="shared" si="62"/>
        <v>1494.0288</v>
      </c>
      <c r="E1574" s="6">
        <f t="shared" si="62"/>
        <v>559.97568000000001</v>
      </c>
      <c r="F1574" s="6">
        <f t="shared" si="62"/>
        <v>1165.5705600000001</v>
      </c>
      <c r="G1574" s="6">
        <f t="shared" si="62"/>
        <v>1791.6940800000002</v>
      </c>
      <c r="H1574" s="6">
        <f t="shared" si="62"/>
        <v>1210.04928</v>
      </c>
      <c r="I1574" s="6">
        <f t="shared" si="62"/>
        <v>2850.0595199999998</v>
      </c>
      <c r="J1574" s="6">
        <f t="shared" si="62"/>
        <v>834.83136000000013</v>
      </c>
      <c r="K1574" s="6">
        <f t="shared" si="62"/>
        <v>288.54143999999997</v>
      </c>
      <c r="L1574" s="6">
        <f t="shared" si="62"/>
        <v>352.40832</v>
      </c>
      <c r="M1574" s="8">
        <f t="shared" si="62"/>
        <v>859.92192</v>
      </c>
    </row>
    <row r="1575" spans="2:13" x14ac:dyDescent="0.2">
      <c r="B1575" s="7">
        <v>42052</v>
      </c>
      <c r="C1575" s="18">
        <v>0.13200000000000001</v>
      </c>
      <c r="D1575" s="6">
        <f t="shared" si="62"/>
        <v>1494.0288</v>
      </c>
      <c r="E1575" s="6">
        <f t="shared" si="62"/>
        <v>559.97568000000001</v>
      </c>
      <c r="F1575" s="6">
        <f t="shared" si="62"/>
        <v>1165.5705600000001</v>
      </c>
      <c r="G1575" s="6">
        <f t="shared" si="62"/>
        <v>1791.6940800000002</v>
      </c>
      <c r="H1575" s="6">
        <f t="shared" si="62"/>
        <v>1210.04928</v>
      </c>
      <c r="I1575" s="6">
        <f t="shared" si="62"/>
        <v>2850.0595199999998</v>
      </c>
      <c r="J1575" s="6">
        <f t="shared" si="62"/>
        <v>834.83136000000013</v>
      </c>
      <c r="K1575" s="6">
        <f t="shared" si="62"/>
        <v>288.54143999999997</v>
      </c>
      <c r="L1575" s="6">
        <f t="shared" si="62"/>
        <v>352.40832</v>
      </c>
      <c r="M1575" s="8">
        <f t="shared" si="62"/>
        <v>859.92192</v>
      </c>
    </row>
    <row r="1576" spans="2:13" x14ac:dyDescent="0.2">
      <c r="B1576" s="7">
        <v>42053</v>
      </c>
      <c r="C1576" s="18">
        <v>0.16500000000000001</v>
      </c>
      <c r="D1576" s="6">
        <f t="shared" si="62"/>
        <v>1867.5360000000001</v>
      </c>
      <c r="E1576" s="6">
        <f t="shared" si="62"/>
        <v>699.96960000000001</v>
      </c>
      <c r="F1576" s="6">
        <f t="shared" si="62"/>
        <v>1456.9632000000001</v>
      </c>
      <c r="G1576" s="6">
        <f t="shared" si="62"/>
        <v>2239.6176</v>
      </c>
      <c r="H1576" s="6">
        <f t="shared" si="62"/>
        <v>1512.5616</v>
      </c>
      <c r="I1576" s="6">
        <f t="shared" si="62"/>
        <v>3562.5744</v>
      </c>
      <c r="J1576" s="6">
        <f t="shared" si="62"/>
        <v>1043.5392000000002</v>
      </c>
      <c r="K1576" s="6">
        <f t="shared" si="62"/>
        <v>360.67679999999996</v>
      </c>
      <c r="L1576" s="6">
        <f t="shared" si="62"/>
        <v>440.5104</v>
      </c>
      <c r="M1576" s="8">
        <f t="shared" si="62"/>
        <v>1074.9023999999999</v>
      </c>
    </row>
    <row r="1577" spans="2:13" x14ac:dyDescent="0.2">
      <c r="B1577" s="7">
        <v>42054</v>
      </c>
      <c r="C1577" s="18">
        <v>0.16500000000000001</v>
      </c>
      <c r="D1577" s="6">
        <f t="shared" si="62"/>
        <v>1867.5360000000001</v>
      </c>
      <c r="E1577" s="6">
        <f t="shared" si="62"/>
        <v>699.96960000000001</v>
      </c>
      <c r="F1577" s="6">
        <f t="shared" si="62"/>
        <v>1456.9632000000001</v>
      </c>
      <c r="G1577" s="6">
        <f t="shared" si="62"/>
        <v>2239.6176</v>
      </c>
      <c r="H1577" s="6">
        <f t="shared" si="62"/>
        <v>1512.5616</v>
      </c>
      <c r="I1577" s="6">
        <f t="shared" si="62"/>
        <v>3562.5744</v>
      </c>
      <c r="J1577" s="6">
        <f t="shared" si="62"/>
        <v>1043.5392000000002</v>
      </c>
      <c r="K1577" s="6">
        <f t="shared" si="62"/>
        <v>360.67679999999996</v>
      </c>
      <c r="L1577" s="6">
        <f t="shared" si="62"/>
        <v>440.5104</v>
      </c>
      <c r="M1577" s="8">
        <f t="shared" si="62"/>
        <v>1074.9023999999999</v>
      </c>
    </row>
    <row r="1578" spans="2:13" x14ac:dyDescent="0.2">
      <c r="B1578" s="7">
        <v>42055</v>
      </c>
      <c r="C1578" s="18">
        <v>0.16500000000000001</v>
      </c>
      <c r="D1578" s="6">
        <f t="shared" si="62"/>
        <v>1867.5360000000001</v>
      </c>
      <c r="E1578" s="6">
        <f t="shared" si="62"/>
        <v>699.96960000000001</v>
      </c>
      <c r="F1578" s="6">
        <f t="shared" si="62"/>
        <v>1456.9632000000001</v>
      </c>
      <c r="G1578" s="6">
        <f t="shared" si="62"/>
        <v>2239.6176</v>
      </c>
      <c r="H1578" s="6">
        <f t="shared" si="62"/>
        <v>1512.5616</v>
      </c>
      <c r="I1578" s="6">
        <f t="shared" si="62"/>
        <v>3562.5744</v>
      </c>
      <c r="J1578" s="6">
        <f t="shared" si="62"/>
        <v>1043.5392000000002</v>
      </c>
      <c r="K1578" s="6">
        <f t="shared" si="62"/>
        <v>360.67679999999996</v>
      </c>
      <c r="L1578" s="6">
        <f t="shared" si="62"/>
        <v>440.5104</v>
      </c>
      <c r="M1578" s="8">
        <f t="shared" si="62"/>
        <v>1074.9023999999999</v>
      </c>
    </row>
    <row r="1579" spans="2:13" x14ac:dyDescent="0.2">
      <c r="B1579" s="7">
        <v>42056</v>
      </c>
      <c r="C1579" s="18">
        <v>0.16500000000000001</v>
      </c>
      <c r="D1579" s="6">
        <f t="shared" si="62"/>
        <v>1867.5360000000001</v>
      </c>
      <c r="E1579" s="6">
        <f t="shared" si="62"/>
        <v>699.96960000000001</v>
      </c>
      <c r="F1579" s="6">
        <f t="shared" si="62"/>
        <v>1456.9632000000001</v>
      </c>
      <c r="G1579" s="6">
        <f t="shared" si="62"/>
        <v>2239.6176</v>
      </c>
      <c r="H1579" s="6">
        <f t="shared" si="62"/>
        <v>1512.5616</v>
      </c>
      <c r="I1579" s="6">
        <f t="shared" si="62"/>
        <v>3562.5744</v>
      </c>
      <c r="J1579" s="6">
        <f t="shared" si="62"/>
        <v>1043.5392000000002</v>
      </c>
      <c r="K1579" s="6">
        <f t="shared" si="62"/>
        <v>360.67679999999996</v>
      </c>
      <c r="L1579" s="6">
        <f t="shared" si="62"/>
        <v>440.5104</v>
      </c>
      <c r="M1579" s="8">
        <f t="shared" si="62"/>
        <v>1074.9023999999999</v>
      </c>
    </row>
    <row r="1580" spans="2:13" x14ac:dyDescent="0.2">
      <c r="B1580" s="7">
        <v>42057</v>
      </c>
      <c r="C1580" s="18">
        <v>0.16500000000000001</v>
      </c>
      <c r="D1580" s="6">
        <f t="shared" si="62"/>
        <v>1867.5360000000001</v>
      </c>
      <c r="E1580" s="6">
        <f t="shared" si="62"/>
        <v>699.96960000000001</v>
      </c>
      <c r="F1580" s="6">
        <f t="shared" si="62"/>
        <v>1456.9632000000001</v>
      </c>
      <c r="G1580" s="6">
        <f t="shared" si="62"/>
        <v>2239.6176</v>
      </c>
      <c r="H1580" s="6">
        <f t="shared" si="62"/>
        <v>1512.5616</v>
      </c>
      <c r="I1580" s="6">
        <f t="shared" si="62"/>
        <v>3562.5744</v>
      </c>
      <c r="J1580" s="6">
        <f t="shared" si="62"/>
        <v>1043.5392000000002</v>
      </c>
      <c r="K1580" s="6">
        <f t="shared" si="62"/>
        <v>360.67679999999996</v>
      </c>
      <c r="L1580" s="6">
        <f t="shared" si="62"/>
        <v>440.5104</v>
      </c>
      <c r="M1580" s="8">
        <f t="shared" si="62"/>
        <v>1074.9023999999999</v>
      </c>
    </row>
    <row r="1581" spans="2:13" x14ac:dyDescent="0.2">
      <c r="B1581" s="7">
        <v>42058</v>
      </c>
      <c r="C1581" s="18">
        <v>0.19800000000000001</v>
      </c>
      <c r="D1581" s="6">
        <f t="shared" si="62"/>
        <v>2241.0431999999996</v>
      </c>
      <c r="E1581" s="6">
        <f t="shared" si="62"/>
        <v>839.96352000000013</v>
      </c>
      <c r="F1581" s="6">
        <f t="shared" si="62"/>
        <v>1748.3558400000004</v>
      </c>
      <c r="G1581" s="6">
        <f t="shared" si="62"/>
        <v>2687.5411200000003</v>
      </c>
      <c r="H1581" s="6">
        <f t="shared" si="62"/>
        <v>1815.0739199999996</v>
      </c>
      <c r="I1581" s="6">
        <f t="shared" si="62"/>
        <v>4275.0892799999992</v>
      </c>
      <c r="J1581" s="6">
        <f t="shared" si="62"/>
        <v>1252.2470400000002</v>
      </c>
      <c r="K1581" s="6">
        <f t="shared" si="62"/>
        <v>432.81215999999995</v>
      </c>
      <c r="L1581" s="6">
        <f t="shared" si="62"/>
        <v>528.61248000000001</v>
      </c>
      <c r="M1581" s="8">
        <f t="shared" si="62"/>
        <v>1289.8828800000001</v>
      </c>
    </row>
    <row r="1582" spans="2:13" x14ac:dyDescent="0.2">
      <c r="B1582" s="7">
        <v>42059</v>
      </c>
      <c r="C1582" s="18">
        <v>0.19800000000000001</v>
      </c>
      <c r="D1582" s="6">
        <f t="shared" si="62"/>
        <v>2241.0431999999996</v>
      </c>
      <c r="E1582" s="6">
        <f t="shared" si="62"/>
        <v>839.96352000000013</v>
      </c>
      <c r="F1582" s="6">
        <f t="shared" si="62"/>
        <v>1748.3558400000004</v>
      </c>
      <c r="G1582" s="6">
        <f t="shared" si="62"/>
        <v>2687.5411200000003</v>
      </c>
      <c r="H1582" s="6">
        <f t="shared" si="62"/>
        <v>1815.0739199999996</v>
      </c>
      <c r="I1582" s="6">
        <f t="shared" si="62"/>
        <v>4275.0892799999992</v>
      </c>
      <c r="J1582" s="6">
        <f t="shared" si="62"/>
        <v>1252.2470400000002</v>
      </c>
      <c r="K1582" s="6">
        <f t="shared" si="62"/>
        <v>432.81215999999995</v>
      </c>
      <c r="L1582" s="6">
        <f t="shared" si="62"/>
        <v>528.61248000000001</v>
      </c>
      <c r="M1582" s="8">
        <f t="shared" si="62"/>
        <v>1289.8828800000001</v>
      </c>
    </row>
    <row r="1583" spans="2:13" x14ac:dyDescent="0.2">
      <c r="B1583" s="7">
        <v>42060</v>
      </c>
      <c r="C1583" s="18">
        <v>0.23100000000000001</v>
      </c>
      <c r="D1583" s="6">
        <f t="shared" si="62"/>
        <v>2614.5504000000001</v>
      </c>
      <c r="E1583" s="6">
        <f t="shared" si="62"/>
        <v>979.95744000000002</v>
      </c>
      <c r="F1583" s="6">
        <f t="shared" si="62"/>
        <v>2039.7484800000002</v>
      </c>
      <c r="G1583" s="6">
        <f t="shared" si="62"/>
        <v>3135.4646400000001</v>
      </c>
      <c r="H1583" s="6">
        <f t="shared" si="62"/>
        <v>2117.5862399999996</v>
      </c>
      <c r="I1583" s="6">
        <f t="shared" si="62"/>
        <v>4987.6041599999999</v>
      </c>
      <c r="J1583" s="6">
        <f t="shared" si="62"/>
        <v>1460.9548800000002</v>
      </c>
      <c r="K1583" s="6">
        <f t="shared" si="62"/>
        <v>504.94752</v>
      </c>
      <c r="L1583" s="6">
        <f t="shared" si="62"/>
        <v>616.71456000000001</v>
      </c>
      <c r="M1583" s="8">
        <f t="shared" si="62"/>
        <v>1504.8633600000001</v>
      </c>
    </row>
    <row r="1584" spans="2:13" x14ac:dyDescent="0.2">
      <c r="B1584" s="7">
        <v>42061</v>
      </c>
      <c r="C1584" s="18">
        <v>0.23100000000000001</v>
      </c>
      <c r="D1584" s="6">
        <f t="shared" si="62"/>
        <v>2614.5504000000001</v>
      </c>
      <c r="E1584" s="6">
        <f t="shared" si="62"/>
        <v>979.95744000000002</v>
      </c>
      <c r="F1584" s="6">
        <f t="shared" si="62"/>
        <v>2039.7484800000002</v>
      </c>
      <c r="G1584" s="6">
        <f t="shared" si="62"/>
        <v>3135.4646400000001</v>
      </c>
      <c r="H1584" s="6">
        <f t="shared" si="62"/>
        <v>2117.5862399999996</v>
      </c>
      <c r="I1584" s="6">
        <f t="shared" si="62"/>
        <v>4987.6041599999999</v>
      </c>
      <c r="J1584" s="6">
        <f t="shared" si="62"/>
        <v>1460.9548800000002</v>
      </c>
      <c r="K1584" s="6">
        <f t="shared" si="62"/>
        <v>504.94752</v>
      </c>
      <c r="L1584" s="6">
        <f t="shared" si="62"/>
        <v>616.71456000000001</v>
      </c>
      <c r="M1584" s="8">
        <f t="shared" si="62"/>
        <v>1504.8633600000001</v>
      </c>
    </row>
    <row r="1585" spans="2:13" x14ac:dyDescent="0.2">
      <c r="B1585" s="7">
        <v>42062</v>
      </c>
      <c r="C1585" s="18">
        <v>0.23100000000000001</v>
      </c>
      <c r="D1585" s="6">
        <f t="shared" si="62"/>
        <v>2614.5504000000001</v>
      </c>
      <c r="E1585" s="6">
        <f t="shared" si="62"/>
        <v>979.95744000000002</v>
      </c>
      <c r="F1585" s="6">
        <f t="shared" si="62"/>
        <v>2039.7484800000002</v>
      </c>
      <c r="G1585" s="6">
        <f t="shared" si="62"/>
        <v>3135.4646400000001</v>
      </c>
      <c r="H1585" s="6">
        <f t="shared" si="62"/>
        <v>2117.5862399999996</v>
      </c>
      <c r="I1585" s="6">
        <f t="shared" si="62"/>
        <v>4987.6041599999999</v>
      </c>
      <c r="J1585" s="6">
        <f t="shared" si="62"/>
        <v>1460.9548800000002</v>
      </c>
      <c r="K1585" s="6">
        <f t="shared" si="62"/>
        <v>504.94752</v>
      </c>
      <c r="L1585" s="6">
        <f t="shared" si="62"/>
        <v>616.71456000000001</v>
      </c>
      <c r="M1585" s="8">
        <f t="shared" si="62"/>
        <v>1504.8633600000001</v>
      </c>
    </row>
    <row r="1586" spans="2:13" x14ac:dyDescent="0.2">
      <c r="B1586" s="7">
        <v>42063</v>
      </c>
      <c r="C1586" s="18">
        <v>0.23100000000000001</v>
      </c>
      <c r="D1586" s="6">
        <f t="shared" si="62"/>
        <v>2614.5504000000001</v>
      </c>
      <c r="E1586" s="6">
        <f t="shared" si="62"/>
        <v>979.95744000000002</v>
      </c>
      <c r="F1586" s="6">
        <f t="shared" si="62"/>
        <v>2039.7484800000002</v>
      </c>
      <c r="G1586" s="6">
        <f t="shared" si="62"/>
        <v>3135.4646400000001</v>
      </c>
      <c r="H1586" s="6">
        <f t="shared" si="62"/>
        <v>2117.5862399999996</v>
      </c>
      <c r="I1586" s="6">
        <f t="shared" si="62"/>
        <v>4987.6041599999999</v>
      </c>
      <c r="J1586" s="6">
        <f t="shared" si="62"/>
        <v>1460.9548800000002</v>
      </c>
      <c r="K1586" s="6">
        <f t="shared" si="62"/>
        <v>504.94752</v>
      </c>
      <c r="L1586" s="6">
        <f t="shared" si="62"/>
        <v>616.71456000000001</v>
      </c>
      <c r="M1586" s="8">
        <f t="shared" si="62"/>
        <v>1504.8633600000001</v>
      </c>
    </row>
    <row r="1587" spans="2:13" x14ac:dyDescent="0.2">
      <c r="B1587" s="7">
        <v>42064</v>
      </c>
      <c r="C1587" s="18">
        <v>0.108</v>
      </c>
      <c r="D1587" s="6">
        <f t="shared" si="62"/>
        <v>1222.3871999999999</v>
      </c>
      <c r="E1587" s="6">
        <f t="shared" si="62"/>
        <v>458.16192000000001</v>
      </c>
      <c r="F1587" s="6">
        <f t="shared" si="62"/>
        <v>953.64864</v>
      </c>
      <c r="G1587" s="6">
        <f t="shared" si="62"/>
        <v>1465.9315200000001</v>
      </c>
      <c r="H1587" s="6">
        <f t="shared" si="62"/>
        <v>990.04032000000007</v>
      </c>
      <c r="I1587" s="6">
        <f t="shared" si="62"/>
        <v>2331.86688</v>
      </c>
      <c r="J1587" s="6">
        <f t="shared" si="62"/>
        <v>683.04384000000005</v>
      </c>
      <c r="K1587" s="6">
        <f t="shared" si="62"/>
        <v>236.07936000000001</v>
      </c>
      <c r="L1587" s="6">
        <f t="shared" si="62"/>
        <v>288.33407999999997</v>
      </c>
      <c r="M1587" s="8">
        <f t="shared" si="62"/>
        <v>703.57248000000004</v>
      </c>
    </row>
    <row r="1588" spans="2:13" x14ac:dyDescent="0.2">
      <c r="B1588" s="7">
        <v>42065</v>
      </c>
      <c r="C1588" s="18">
        <v>9.1999999999999998E-2</v>
      </c>
      <c r="D1588" s="6">
        <f t="shared" si="62"/>
        <v>1041.2927999999999</v>
      </c>
      <c r="E1588" s="6">
        <f t="shared" si="62"/>
        <v>390.28608000000008</v>
      </c>
      <c r="F1588" s="6">
        <f t="shared" si="62"/>
        <v>812.36736000000008</v>
      </c>
      <c r="G1588" s="6">
        <f t="shared" si="62"/>
        <v>1248.75648</v>
      </c>
      <c r="H1588" s="6">
        <f t="shared" si="62"/>
        <v>843.36767999999995</v>
      </c>
      <c r="I1588" s="6">
        <f t="shared" si="62"/>
        <v>1986.4051199999999</v>
      </c>
      <c r="J1588" s="6">
        <f t="shared" si="62"/>
        <v>581.85216000000003</v>
      </c>
      <c r="K1588" s="6">
        <f t="shared" si="62"/>
        <v>201.10463999999996</v>
      </c>
      <c r="L1588" s="6">
        <f t="shared" si="62"/>
        <v>245.61791999999997</v>
      </c>
      <c r="M1588" s="8">
        <f t="shared" si="62"/>
        <v>599.33951999999988</v>
      </c>
    </row>
    <row r="1589" spans="2:13" x14ac:dyDescent="0.2">
      <c r="B1589" s="7">
        <v>42066</v>
      </c>
      <c r="C1589" s="18">
        <v>9.1999999999999998E-2</v>
      </c>
      <c r="D1589" s="6">
        <f t="shared" si="62"/>
        <v>1041.2927999999999</v>
      </c>
      <c r="E1589" s="6">
        <f t="shared" si="62"/>
        <v>390.28608000000008</v>
      </c>
      <c r="F1589" s="6">
        <f t="shared" si="62"/>
        <v>812.36736000000008</v>
      </c>
      <c r="G1589" s="6">
        <f t="shared" ref="F1589:M1620" si="63">$C1589*G$5*24*3600/100</f>
        <v>1248.75648</v>
      </c>
      <c r="H1589" s="6">
        <f t="shared" si="63"/>
        <v>843.36767999999995</v>
      </c>
      <c r="I1589" s="6">
        <f t="shared" si="63"/>
        <v>1986.4051199999999</v>
      </c>
      <c r="J1589" s="6">
        <f t="shared" si="63"/>
        <v>581.85216000000003</v>
      </c>
      <c r="K1589" s="6">
        <f t="shared" si="63"/>
        <v>201.10463999999996</v>
      </c>
      <c r="L1589" s="6">
        <f t="shared" si="63"/>
        <v>245.61791999999997</v>
      </c>
      <c r="M1589" s="8">
        <f t="shared" si="63"/>
        <v>599.33951999999988</v>
      </c>
    </row>
    <row r="1590" spans="2:13" x14ac:dyDescent="0.2">
      <c r="B1590" s="7">
        <v>42067</v>
      </c>
      <c r="C1590" s="18">
        <v>9.1999999999999998E-2</v>
      </c>
      <c r="D1590" s="6">
        <f t="shared" ref="D1590:M1640" si="64">$C1590*D$5*24*3600/100</f>
        <v>1041.2927999999999</v>
      </c>
      <c r="E1590" s="6">
        <f t="shared" si="64"/>
        <v>390.28608000000008</v>
      </c>
      <c r="F1590" s="6">
        <f t="shared" si="63"/>
        <v>812.36736000000008</v>
      </c>
      <c r="G1590" s="6">
        <f t="shared" si="63"/>
        <v>1248.75648</v>
      </c>
      <c r="H1590" s="6">
        <f t="shared" si="63"/>
        <v>843.36767999999995</v>
      </c>
      <c r="I1590" s="6">
        <f t="shared" si="63"/>
        <v>1986.4051199999999</v>
      </c>
      <c r="J1590" s="6">
        <f t="shared" si="63"/>
        <v>581.85216000000003</v>
      </c>
      <c r="K1590" s="6">
        <f t="shared" si="63"/>
        <v>201.10463999999996</v>
      </c>
      <c r="L1590" s="6">
        <f t="shared" si="63"/>
        <v>245.61791999999997</v>
      </c>
      <c r="M1590" s="8">
        <f t="shared" si="63"/>
        <v>599.33951999999988</v>
      </c>
    </row>
    <row r="1591" spans="2:13" x14ac:dyDescent="0.2">
      <c r="B1591" s="7">
        <v>42068</v>
      </c>
      <c r="C1591" s="18">
        <v>0.108</v>
      </c>
      <c r="D1591" s="6">
        <f t="shared" si="64"/>
        <v>1222.3871999999999</v>
      </c>
      <c r="E1591" s="6">
        <f t="shared" si="64"/>
        <v>458.16192000000001</v>
      </c>
      <c r="F1591" s="6">
        <f t="shared" si="63"/>
        <v>953.64864</v>
      </c>
      <c r="G1591" s="6">
        <f t="shared" si="63"/>
        <v>1465.9315200000001</v>
      </c>
      <c r="H1591" s="6">
        <f t="shared" si="63"/>
        <v>990.04032000000007</v>
      </c>
      <c r="I1591" s="6">
        <f t="shared" si="63"/>
        <v>2331.86688</v>
      </c>
      <c r="J1591" s="6">
        <f t="shared" si="63"/>
        <v>683.04384000000005</v>
      </c>
      <c r="K1591" s="6">
        <f t="shared" si="63"/>
        <v>236.07936000000001</v>
      </c>
      <c r="L1591" s="6">
        <f t="shared" si="63"/>
        <v>288.33407999999997</v>
      </c>
      <c r="M1591" s="8">
        <f t="shared" si="63"/>
        <v>703.57248000000004</v>
      </c>
    </row>
    <row r="1592" spans="2:13" x14ac:dyDescent="0.2">
      <c r="B1592" s="7">
        <v>42069</v>
      </c>
      <c r="C1592" s="18">
        <v>0.108</v>
      </c>
      <c r="D1592" s="6">
        <f t="shared" si="64"/>
        <v>1222.3871999999999</v>
      </c>
      <c r="E1592" s="6">
        <f t="shared" si="64"/>
        <v>458.16192000000001</v>
      </c>
      <c r="F1592" s="6">
        <f t="shared" si="63"/>
        <v>953.64864</v>
      </c>
      <c r="G1592" s="6">
        <f t="shared" si="63"/>
        <v>1465.9315200000001</v>
      </c>
      <c r="H1592" s="6">
        <f t="shared" si="63"/>
        <v>990.04032000000007</v>
      </c>
      <c r="I1592" s="6">
        <f t="shared" si="63"/>
        <v>2331.86688</v>
      </c>
      <c r="J1592" s="6">
        <f t="shared" si="63"/>
        <v>683.04384000000005</v>
      </c>
      <c r="K1592" s="6">
        <f t="shared" si="63"/>
        <v>236.07936000000001</v>
      </c>
      <c r="L1592" s="6">
        <f t="shared" si="63"/>
        <v>288.33407999999997</v>
      </c>
      <c r="M1592" s="8">
        <f t="shared" si="63"/>
        <v>703.57248000000004</v>
      </c>
    </row>
    <row r="1593" spans="2:13" x14ac:dyDescent="0.2">
      <c r="B1593" s="7">
        <v>42070</v>
      </c>
      <c r="C1593" s="18">
        <v>0.108</v>
      </c>
      <c r="D1593" s="6">
        <f t="shared" si="64"/>
        <v>1222.3871999999999</v>
      </c>
      <c r="E1593" s="6">
        <f t="shared" si="64"/>
        <v>458.16192000000001</v>
      </c>
      <c r="F1593" s="6">
        <f t="shared" si="63"/>
        <v>953.64864</v>
      </c>
      <c r="G1593" s="6">
        <f t="shared" si="63"/>
        <v>1465.9315200000001</v>
      </c>
      <c r="H1593" s="6">
        <f t="shared" si="63"/>
        <v>990.04032000000007</v>
      </c>
      <c r="I1593" s="6">
        <f t="shared" si="63"/>
        <v>2331.86688</v>
      </c>
      <c r="J1593" s="6">
        <f t="shared" si="63"/>
        <v>683.04384000000005</v>
      </c>
      <c r="K1593" s="6">
        <f t="shared" si="63"/>
        <v>236.07936000000001</v>
      </c>
      <c r="L1593" s="6">
        <f t="shared" si="63"/>
        <v>288.33407999999997</v>
      </c>
      <c r="M1593" s="8">
        <f t="shared" si="63"/>
        <v>703.57248000000004</v>
      </c>
    </row>
    <row r="1594" spans="2:13" x14ac:dyDescent="0.2">
      <c r="B1594" s="7">
        <v>42071</v>
      </c>
      <c r="C1594" s="18">
        <v>0.108</v>
      </c>
      <c r="D1594" s="6">
        <f t="shared" si="64"/>
        <v>1222.3871999999999</v>
      </c>
      <c r="E1594" s="6">
        <f t="shared" si="64"/>
        <v>458.16192000000001</v>
      </c>
      <c r="F1594" s="6">
        <f t="shared" si="63"/>
        <v>953.64864</v>
      </c>
      <c r="G1594" s="6">
        <f t="shared" si="63"/>
        <v>1465.9315200000001</v>
      </c>
      <c r="H1594" s="6">
        <f t="shared" si="63"/>
        <v>990.04032000000007</v>
      </c>
      <c r="I1594" s="6">
        <f t="shared" si="63"/>
        <v>2331.86688</v>
      </c>
      <c r="J1594" s="6">
        <f t="shared" si="63"/>
        <v>683.04384000000005</v>
      </c>
      <c r="K1594" s="6">
        <f t="shared" si="63"/>
        <v>236.07936000000001</v>
      </c>
      <c r="L1594" s="6">
        <f t="shared" si="63"/>
        <v>288.33407999999997</v>
      </c>
      <c r="M1594" s="8">
        <f t="shared" si="63"/>
        <v>703.57248000000004</v>
      </c>
    </row>
    <row r="1595" spans="2:13" x14ac:dyDescent="0.2">
      <c r="B1595" s="7">
        <v>42072</v>
      </c>
      <c r="C1595" s="18">
        <v>0.108</v>
      </c>
      <c r="D1595" s="6">
        <f t="shared" si="64"/>
        <v>1222.3871999999999</v>
      </c>
      <c r="E1595" s="6">
        <f t="shared" si="64"/>
        <v>458.16192000000001</v>
      </c>
      <c r="F1595" s="6">
        <f t="shared" si="63"/>
        <v>953.64864</v>
      </c>
      <c r="G1595" s="6">
        <f t="shared" si="63"/>
        <v>1465.9315200000001</v>
      </c>
      <c r="H1595" s="6">
        <f t="shared" si="63"/>
        <v>990.04032000000007</v>
      </c>
      <c r="I1595" s="6">
        <f t="shared" si="63"/>
        <v>2331.86688</v>
      </c>
      <c r="J1595" s="6">
        <f t="shared" si="63"/>
        <v>683.04384000000005</v>
      </c>
      <c r="K1595" s="6">
        <f t="shared" si="63"/>
        <v>236.07936000000001</v>
      </c>
      <c r="L1595" s="6">
        <f t="shared" si="63"/>
        <v>288.33407999999997</v>
      </c>
      <c r="M1595" s="8">
        <f t="shared" si="63"/>
        <v>703.57248000000004</v>
      </c>
    </row>
    <row r="1596" spans="2:13" x14ac:dyDescent="0.2">
      <c r="B1596" s="7">
        <v>42073</v>
      </c>
      <c r="C1596" s="18">
        <v>0.108</v>
      </c>
      <c r="D1596" s="6">
        <f t="shared" si="64"/>
        <v>1222.3871999999999</v>
      </c>
      <c r="E1596" s="6">
        <f t="shared" si="64"/>
        <v>458.16192000000001</v>
      </c>
      <c r="F1596" s="6">
        <f t="shared" si="63"/>
        <v>953.64864</v>
      </c>
      <c r="G1596" s="6">
        <f t="shared" si="63"/>
        <v>1465.9315200000001</v>
      </c>
      <c r="H1596" s="6">
        <f t="shared" si="63"/>
        <v>990.04032000000007</v>
      </c>
      <c r="I1596" s="6">
        <f t="shared" si="63"/>
        <v>2331.86688</v>
      </c>
      <c r="J1596" s="6">
        <f t="shared" si="63"/>
        <v>683.04384000000005</v>
      </c>
      <c r="K1596" s="6">
        <f t="shared" si="63"/>
        <v>236.07936000000001</v>
      </c>
      <c r="L1596" s="6">
        <f t="shared" si="63"/>
        <v>288.33407999999997</v>
      </c>
      <c r="M1596" s="8">
        <f t="shared" si="63"/>
        <v>703.57248000000004</v>
      </c>
    </row>
    <row r="1597" spans="2:13" x14ac:dyDescent="0.2">
      <c r="B1597" s="7">
        <v>42074</v>
      </c>
      <c r="C1597" s="18">
        <v>0.108</v>
      </c>
      <c r="D1597" s="6">
        <f t="shared" si="64"/>
        <v>1222.3871999999999</v>
      </c>
      <c r="E1597" s="6">
        <f t="shared" si="64"/>
        <v>458.16192000000001</v>
      </c>
      <c r="F1597" s="6">
        <f t="shared" si="63"/>
        <v>953.64864</v>
      </c>
      <c r="G1597" s="6">
        <f t="shared" si="63"/>
        <v>1465.9315200000001</v>
      </c>
      <c r="H1597" s="6">
        <f t="shared" si="63"/>
        <v>990.04032000000007</v>
      </c>
      <c r="I1597" s="6">
        <f t="shared" si="63"/>
        <v>2331.86688</v>
      </c>
      <c r="J1597" s="6">
        <f t="shared" si="63"/>
        <v>683.04384000000005</v>
      </c>
      <c r="K1597" s="6">
        <f t="shared" si="63"/>
        <v>236.07936000000001</v>
      </c>
      <c r="L1597" s="6">
        <f t="shared" si="63"/>
        <v>288.33407999999997</v>
      </c>
      <c r="M1597" s="8">
        <f t="shared" si="63"/>
        <v>703.57248000000004</v>
      </c>
    </row>
    <row r="1598" spans="2:13" x14ac:dyDescent="0.2">
      <c r="B1598" s="7">
        <v>42075</v>
      </c>
      <c r="C1598" s="18">
        <v>0.108</v>
      </c>
      <c r="D1598" s="6">
        <f t="shared" si="64"/>
        <v>1222.3871999999999</v>
      </c>
      <c r="E1598" s="6">
        <f t="shared" si="64"/>
        <v>458.16192000000001</v>
      </c>
      <c r="F1598" s="6">
        <f t="shared" si="63"/>
        <v>953.64864</v>
      </c>
      <c r="G1598" s="6">
        <f t="shared" si="63"/>
        <v>1465.9315200000001</v>
      </c>
      <c r="H1598" s="6">
        <f t="shared" si="63"/>
        <v>990.04032000000007</v>
      </c>
      <c r="I1598" s="6">
        <f t="shared" si="63"/>
        <v>2331.86688</v>
      </c>
      <c r="J1598" s="6">
        <f t="shared" si="63"/>
        <v>683.04384000000005</v>
      </c>
      <c r="K1598" s="6">
        <f t="shared" si="63"/>
        <v>236.07936000000001</v>
      </c>
      <c r="L1598" s="6">
        <f t="shared" si="63"/>
        <v>288.33407999999997</v>
      </c>
      <c r="M1598" s="8">
        <f t="shared" si="63"/>
        <v>703.57248000000004</v>
      </c>
    </row>
    <row r="1599" spans="2:13" x14ac:dyDescent="0.2">
      <c r="B1599" s="7">
        <v>42076</v>
      </c>
      <c r="C1599" s="18">
        <v>0.123</v>
      </c>
      <c r="D1599" s="6">
        <f t="shared" si="64"/>
        <v>1392.1632</v>
      </c>
      <c r="E1599" s="6">
        <f t="shared" si="64"/>
        <v>521.79552000000001</v>
      </c>
      <c r="F1599" s="6">
        <f t="shared" si="63"/>
        <v>1086.0998400000001</v>
      </c>
      <c r="G1599" s="6">
        <f t="shared" si="63"/>
        <v>1669.5331200000001</v>
      </c>
      <c r="H1599" s="6">
        <f t="shared" si="63"/>
        <v>1127.5459199999998</v>
      </c>
      <c r="I1599" s="6">
        <f t="shared" si="63"/>
        <v>2655.7372799999994</v>
      </c>
      <c r="J1599" s="6">
        <f t="shared" si="63"/>
        <v>777.91104000000007</v>
      </c>
      <c r="K1599" s="6">
        <f t="shared" si="63"/>
        <v>268.86815999999999</v>
      </c>
      <c r="L1599" s="6">
        <f t="shared" si="63"/>
        <v>328.38047999999998</v>
      </c>
      <c r="M1599" s="8">
        <f t="shared" si="63"/>
        <v>801.29088000000002</v>
      </c>
    </row>
    <row r="1600" spans="2:13" x14ac:dyDescent="0.2">
      <c r="B1600" s="7">
        <v>42077</v>
      </c>
      <c r="C1600" s="18">
        <v>0.108</v>
      </c>
      <c r="D1600" s="6">
        <f t="shared" si="64"/>
        <v>1222.3871999999999</v>
      </c>
      <c r="E1600" s="6">
        <f t="shared" si="64"/>
        <v>458.16192000000001</v>
      </c>
      <c r="F1600" s="6">
        <f t="shared" si="63"/>
        <v>953.64864</v>
      </c>
      <c r="G1600" s="6">
        <f t="shared" si="63"/>
        <v>1465.9315200000001</v>
      </c>
      <c r="H1600" s="6">
        <f t="shared" si="63"/>
        <v>990.04032000000007</v>
      </c>
      <c r="I1600" s="6">
        <f t="shared" si="63"/>
        <v>2331.86688</v>
      </c>
      <c r="J1600" s="6">
        <f t="shared" si="63"/>
        <v>683.04384000000005</v>
      </c>
      <c r="K1600" s="6">
        <f t="shared" si="63"/>
        <v>236.07936000000001</v>
      </c>
      <c r="L1600" s="6">
        <f t="shared" si="63"/>
        <v>288.33407999999997</v>
      </c>
      <c r="M1600" s="8">
        <f t="shared" si="63"/>
        <v>703.57248000000004</v>
      </c>
    </row>
    <row r="1601" spans="2:13" x14ac:dyDescent="0.2">
      <c r="B1601" s="7">
        <v>42078</v>
      </c>
      <c r="C1601" s="18">
        <v>0.108</v>
      </c>
      <c r="D1601" s="6">
        <f t="shared" si="64"/>
        <v>1222.3871999999999</v>
      </c>
      <c r="E1601" s="6">
        <f t="shared" si="64"/>
        <v>458.16192000000001</v>
      </c>
      <c r="F1601" s="6">
        <f t="shared" si="63"/>
        <v>953.64864</v>
      </c>
      <c r="G1601" s="6">
        <f t="shared" si="63"/>
        <v>1465.9315200000001</v>
      </c>
      <c r="H1601" s="6">
        <f t="shared" si="63"/>
        <v>990.04032000000007</v>
      </c>
      <c r="I1601" s="6">
        <f t="shared" si="63"/>
        <v>2331.86688</v>
      </c>
      <c r="J1601" s="6">
        <f t="shared" si="63"/>
        <v>683.04384000000005</v>
      </c>
      <c r="K1601" s="6">
        <f t="shared" si="63"/>
        <v>236.07936000000001</v>
      </c>
      <c r="L1601" s="6">
        <f t="shared" si="63"/>
        <v>288.33407999999997</v>
      </c>
      <c r="M1601" s="8">
        <f t="shared" si="63"/>
        <v>703.57248000000004</v>
      </c>
    </row>
    <row r="1602" spans="2:13" x14ac:dyDescent="0.2">
      <c r="B1602" s="7">
        <v>42079</v>
      </c>
      <c r="C1602" s="18">
        <v>0.123</v>
      </c>
      <c r="D1602" s="6">
        <f t="shared" si="64"/>
        <v>1392.1632</v>
      </c>
      <c r="E1602" s="6">
        <f t="shared" si="64"/>
        <v>521.79552000000001</v>
      </c>
      <c r="F1602" s="6">
        <f t="shared" si="63"/>
        <v>1086.0998400000001</v>
      </c>
      <c r="G1602" s="6">
        <f t="shared" si="63"/>
        <v>1669.5331200000001</v>
      </c>
      <c r="H1602" s="6">
        <f t="shared" si="63"/>
        <v>1127.5459199999998</v>
      </c>
      <c r="I1602" s="6">
        <f t="shared" si="63"/>
        <v>2655.7372799999994</v>
      </c>
      <c r="J1602" s="6">
        <f t="shared" si="63"/>
        <v>777.91104000000007</v>
      </c>
      <c r="K1602" s="6">
        <f t="shared" si="63"/>
        <v>268.86815999999999</v>
      </c>
      <c r="L1602" s="6">
        <f t="shared" si="63"/>
        <v>328.38047999999998</v>
      </c>
      <c r="M1602" s="8">
        <f t="shared" si="63"/>
        <v>801.29088000000002</v>
      </c>
    </row>
    <row r="1603" spans="2:13" x14ac:dyDescent="0.2">
      <c r="B1603" s="7">
        <v>42080</v>
      </c>
      <c r="C1603" s="18">
        <v>0.123</v>
      </c>
      <c r="D1603" s="6">
        <f t="shared" si="64"/>
        <v>1392.1632</v>
      </c>
      <c r="E1603" s="6">
        <f t="shared" si="64"/>
        <v>521.79552000000001</v>
      </c>
      <c r="F1603" s="6">
        <f t="shared" si="63"/>
        <v>1086.0998400000001</v>
      </c>
      <c r="G1603" s="6">
        <f t="shared" si="63"/>
        <v>1669.5331200000001</v>
      </c>
      <c r="H1603" s="6">
        <f t="shared" si="63"/>
        <v>1127.5459199999998</v>
      </c>
      <c r="I1603" s="6">
        <f t="shared" si="63"/>
        <v>2655.7372799999994</v>
      </c>
      <c r="J1603" s="6">
        <f t="shared" si="63"/>
        <v>777.91104000000007</v>
      </c>
      <c r="K1603" s="6">
        <f t="shared" si="63"/>
        <v>268.86815999999999</v>
      </c>
      <c r="L1603" s="6">
        <f t="shared" si="63"/>
        <v>328.38047999999998</v>
      </c>
      <c r="M1603" s="8">
        <f t="shared" si="63"/>
        <v>801.29088000000002</v>
      </c>
    </row>
    <row r="1604" spans="2:13" x14ac:dyDescent="0.2">
      <c r="B1604" s="7">
        <v>42081</v>
      </c>
      <c r="C1604" s="18">
        <v>0.123</v>
      </c>
      <c r="D1604" s="6">
        <f t="shared" si="64"/>
        <v>1392.1632</v>
      </c>
      <c r="E1604" s="6">
        <f t="shared" si="64"/>
        <v>521.79552000000001</v>
      </c>
      <c r="F1604" s="6">
        <f t="shared" si="63"/>
        <v>1086.0998400000001</v>
      </c>
      <c r="G1604" s="6">
        <f t="shared" si="63"/>
        <v>1669.5331200000001</v>
      </c>
      <c r="H1604" s="6">
        <f t="shared" si="63"/>
        <v>1127.5459199999998</v>
      </c>
      <c r="I1604" s="6">
        <f t="shared" si="63"/>
        <v>2655.7372799999994</v>
      </c>
      <c r="J1604" s="6">
        <f t="shared" si="63"/>
        <v>777.91104000000007</v>
      </c>
      <c r="K1604" s="6">
        <f t="shared" si="63"/>
        <v>268.86815999999999</v>
      </c>
      <c r="L1604" s="6">
        <f t="shared" si="63"/>
        <v>328.38047999999998</v>
      </c>
      <c r="M1604" s="8">
        <f t="shared" si="63"/>
        <v>801.29088000000002</v>
      </c>
    </row>
    <row r="1605" spans="2:13" x14ac:dyDescent="0.2">
      <c r="B1605" s="7">
        <v>42082</v>
      </c>
      <c r="C1605" s="18">
        <v>9.1999999999999998E-2</v>
      </c>
      <c r="D1605" s="6">
        <f t="shared" si="64"/>
        <v>1041.2927999999999</v>
      </c>
      <c r="E1605" s="6">
        <f t="shared" si="64"/>
        <v>390.28608000000008</v>
      </c>
      <c r="F1605" s="6">
        <f t="shared" si="63"/>
        <v>812.36736000000008</v>
      </c>
      <c r="G1605" s="6">
        <f t="shared" si="63"/>
        <v>1248.75648</v>
      </c>
      <c r="H1605" s="6">
        <f t="shared" si="63"/>
        <v>843.36767999999995</v>
      </c>
      <c r="I1605" s="6">
        <f t="shared" si="63"/>
        <v>1986.4051199999999</v>
      </c>
      <c r="J1605" s="6">
        <f t="shared" si="63"/>
        <v>581.85216000000003</v>
      </c>
      <c r="K1605" s="6">
        <f t="shared" si="63"/>
        <v>201.10463999999996</v>
      </c>
      <c r="L1605" s="6">
        <f t="shared" si="63"/>
        <v>245.61791999999997</v>
      </c>
      <c r="M1605" s="8">
        <f t="shared" si="63"/>
        <v>599.33951999999988</v>
      </c>
    </row>
    <row r="1606" spans="2:13" x14ac:dyDescent="0.2">
      <c r="B1606" s="7">
        <v>42083</v>
      </c>
      <c r="C1606" s="18">
        <v>7.6999999999999999E-2</v>
      </c>
      <c r="D1606" s="6">
        <f t="shared" si="64"/>
        <v>871.51679999999988</v>
      </c>
      <c r="E1606" s="6">
        <f t="shared" si="64"/>
        <v>326.65247999999997</v>
      </c>
      <c r="F1606" s="6">
        <f t="shared" si="63"/>
        <v>679.9161600000001</v>
      </c>
      <c r="G1606" s="6">
        <f t="shared" si="63"/>
        <v>1045.15488</v>
      </c>
      <c r="H1606" s="6">
        <f t="shared" si="63"/>
        <v>705.86207999999999</v>
      </c>
      <c r="I1606" s="6">
        <f t="shared" si="63"/>
        <v>1662.5347200000001</v>
      </c>
      <c r="J1606" s="6">
        <f t="shared" si="63"/>
        <v>486.98496000000006</v>
      </c>
      <c r="K1606" s="6">
        <f t="shared" si="63"/>
        <v>168.31583999999998</v>
      </c>
      <c r="L1606" s="6">
        <f t="shared" si="63"/>
        <v>205.57151999999999</v>
      </c>
      <c r="M1606" s="8">
        <f t="shared" si="63"/>
        <v>501.62112000000002</v>
      </c>
    </row>
    <row r="1607" spans="2:13" x14ac:dyDescent="0.2">
      <c r="B1607" s="7">
        <v>42084</v>
      </c>
      <c r="C1607" s="18">
        <v>9.1999999999999998E-2</v>
      </c>
      <c r="D1607" s="6">
        <f t="shared" si="64"/>
        <v>1041.2927999999999</v>
      </c>
      <c r="E1607" s="6">
        <f t="shared" si="64"/>
        <v>390.28608000000008</v>
      </c>
      <c r="F1607" s="6">
        <f t="shared" si="63"/>
        <v>812.36736000000008</v>
      </c>
      <c r="G1607" s="6">
        <f t="shared" si="63"/>
        <v>1248.75648</v>
      </c>
      <c r="H1607" s="6">
        <f t="shared" si="63"/>
        <v>843.36767999999995</v>
      </c>
      <c r="I1607" s="6">
        <f t="shared" si="63"/>
        <v>1986.4051199999999</v>
      </c>
      <c r="J1607" s="6">
        <f t="shared" si="63"/>
        <v>581.85216000000003</v>
      </c>
      <c r="K1607" s="6">
        <f t="shared" si="63"/>
        <v>201.10463999999996</v>
      </c>
      <c r="L1607" s="6">
        <f t="shared" si="63"/>
        <v>245.61791999999997</v>
      </c>
      <c r="M1607" s="8">
        <f t="shared" si="63"/>
        <v>599.33951999999988</v>
      </c>
    </row>
    <row r="1608" spans="2:13" x14ac:dyDescent="0.2">
      <c r="B1608" s="7">
        <v>42085</v>
      </c>
      <c r="C1608" s="18">
        <v>9.1999999999999998E-2</v>
      </c>
      <c r="D1608" s="6">
        <f t="shared" si="64"/>
        <v>1041.2927999999999</v>
      </c>
      <c r="E1608" s="6">
        <f t="shared" si="64"/>
        <v>390.28608000000008</v>
      </c>
      <c r="F1608" s="6">
        <f t="shared" si="63"/>
        <v>812.36736000000008</v>
      </c>
      <c r="G1608" s="6">
        <f t="shared" si="63"/>
        <v>1248.75648</v>
      </c>
      <c r="H1608" s="6">
        <f t="shared" si="63"/>
        <v>843.36767999999995</v>
      </c>
      <c r="I1608" s="6">
        <f t="shared" si="63"/>
        <v>1986.4051199999999</v>
      </c>
      <c r="J1608" s="6">
        <f t="shared" si="63"/>
        <v>581.85216000000003</v>
      </c>
      <c r="K1608" s="6">
        <f t="shared" si="63"/>
        <v>201.10463999999996</v>
      </c>
      <c r="L1608" s="6">
        <f t="shared" si="63"/>
        <v>245.61791999999997</v>
      </c>
      <c r="M1608" s="8">
        <f t="shared" si="63"/>
        <v>599.33951999999988</v>
      </c>
    </row>
    <row r="1609" spans="2:13" x14ac:dyDescent="0.2">
      <c r="B1609" s="7">
        <v>42086</v>
      </c>
      <c r="C1609" s="18">
        <v>9.1999999999999998E-2</v>
      </c>
      <c r="D1609" s="6">
        <f t="shared" si="64"/>
        <v>1041.2927999999999</v>
      </c>
      <c r="E1609" s="6">
        <f t="shared" si="64"/>
        <v>390.28608000000008</v>
      </c>
      <c r="F1609" s="6">
        <f t="shared" si="63"/>
        <v>812.36736000000008</v>
      </c>
      <c r="G1609" s="6">
        <f t="shared" si="63"/>
        <v>1248.75648</v>
      </c>
      <c r="H1609" s="6">
        <f t="shared" si="63"/>
        <v>843.36767999999995</v>
      </c>
      <c r="I1609" s="6">
        <f t="shared" si="63"/>
        <v>1986.4051199999999</v>
      </c>
      <c r="J1609" s="6">
        <f t="shared" si="63"/>
        <v>581.85216000000003</v>
      </c>
      <c r="K1609" s="6">
        <f t="shared" si="63"/>
        <v>201.10463999999996</v>
      </c>
      <c r="L1609" s="6">
        <f t="shared" si="63"/>
        <v>245.61791999999997</v>
      </c>
      <c r="M1609" s="8">
        <f t="shared" si="63"/>
        <v>599.33951999999988</v>
      </c>
    </row>
    <row r="1610" spans="2:13" x14ac:dyDescent="0.2">
      <c r="B1610" s="7">
        <v>42087</v>
      </c>
      <c r="C1610" s="18">
        <v>9.1999999999999998E-2</v>
      </c>
      <c r="D1610" s="6">
        <f t="shared" si="64"/>
        <v>1041.2927999999999</v>
      </c>
      <c r="E1610" s="6">
        <f t="shared" si="64"/>
        <v>390.28608000000008</v>
      </c>
      <c r="F1610" s="6">
        <f t="shared" si="63"/>
        <v>812.36736000000008</v>
      </c>
      <c r="G1610" s="6">
        <f t="shared" si="63"/>
        <v>1248.75648</v>
      </c>
      <c r="H1610" s="6">
        <f t="shared" si="63"/>
        <v>843.36767999999995</v>
      </c>
      <c r="I1610" s="6">
        <f t="shared" si="63"/>
        <v>1986.4051199999999</v>
      </c>
      <c r="J1610" s="6">
        <f t="shared" si="63"/>
        <v>581.85216000000003</v>
      </c>
      <c r="K1610" s="6">
        <f t="shared" si="63"/>
        <v>201.10463999999996</v>
      </c>
      <c r="L1610" s="6">
        <f t="shared" si="63"/>
        <v>245.61791999999997</v>
      </c>
      <c r="M1610" s="8">
        <f t="shared" si="63"/>
        <v>599.33951999999988</v>
      </c>
    </row>
    <row r="1611" spans="2:13" x14ac:dyDescent="0.2">
      <c r="B1611" s="7">
        <v>42088</v>
      </c>
      <c r="C1611" s="18">
        <v>9.1999999999999998E-2</v>
      </c>
      <c r="D1611" s="6">
        <f t="shared" si="64"/>
        <v>1041.2927999999999</v>
      </c>
      <c r="E1611" s="6">
        <f t="shared" si="64"/>
        <v>390.28608000000008</v>
      </c>
      <c r="F1611" s="6">
        <f t="shared" si="63"/>
        <v>812.36736000000008</v>
      </c>
      <c r="G1611" s="6">
        <f t="shared" si="63"/>
        <v>1248.75648</v>
      </c>
      <c r="H1611" s="6">
        <f t="shared" si="63"/>
        <v>843.36767999999995</v>
      </c>
      <c r="I1611" s="6">
        <f t="shared" si="63"/>
        <v>1986.4051199999999</v>
      </c>
      <c r="J1611" s="6">
        <f t="shared" si="63"/>
        <v>581.85216000000003</v>
      </c>
      <c r="K1611" s="6">
        <f t="shared" si="63"/>
        <v>201.10463999999996</v>
      </c>
      <c r="L1611" s="6">
        <f t="shared" si="63"/>
        <v>245.61791999999997</v>
      </c>
      <c r="M1611" s="8">
        <f t="shared" si="63"/>
        <v>599.33951999999988</v>
      </c>
    </row>
    <row r="1612" spans="2:13" x14ac:dyDescent="0.2">
      <c r="B1612" s="7">
        <v>42089</v>
      </c>
      <c r="C1612" s="18">
        <v>9.1999999999999998E-2</v>
      </c>
      <c r="D1612" s="6">
        <f t="shared" si="64"/>
        <v>1041.2927999999999</v>
      </c>
      <c r="E1612" s="6">
        <f t="shared" si="64"/>
        <v>390.28608000000008</v>
      </c>
      <c r="F1612" s="6">
        <f t="shared" si="63"/>
        <v>812.36736000000008</v>
      </c>
      <c r="G1612" s="6">
        <f t="shared" si="63"/>
        <v>1248.75648</v>
      </c>
      <c r="H1612" s="6">
        <f t="shared" si="63"/>
        <v>843.36767999999995</v>
      </c>
      <c r="I1612" s="6">
        <f t="shared" si="63"/>
        <v>1986.4051199999999</v>
      </c>
      <c r="J1612" s="6">
        <f t="shared" si="63"/>
        <v>581.85216000000003</v>
      </c>
      <c r="K1612" s="6">
        <f t="shared" si="63"/>
        <v>201.10463999999996</v>
      </c>
      <c r="L1612" s="6">
        <f t="shared" si="63"/>
        <v>245.61791999999997</v>
      </c>
      <c r="M1612" s="8">
        <f t="shared" si="63"/>
        <v>599.33951999999988</v>
      </c>
    </row>
    <row r="1613" spans="2:13" x14ac:dyDescent="0.2">
      <c r="B1613" s="7">
        <v>42090</v>
      </c>
      <c r="C1613" s="18">
        <v>9.1999999999999998E-2</v>
      </c>
      <c r="D1613" s="6">
        <f t="shared" si="64"/>
        <v>1041.2927999999999</v>
      </c>
      <c r="E1613" s="6">
        <f t="shared" si="64"/>
        <v>390.28608000000008</v>
      </c>
      <c r="F1613" s="6">
        <f t="shared" si="63"/>
        <v>812.36736000000008</v>
      </c>
      <c r="G1613" s="6">
        <f t="shared" si="63"/>
        <v>1248.75648</v>
      </c>
      <c r="H1613" s="6">
        <f t="shared" si="63"/>
        <v>843.36767999999995</v>
      </c>
      <c r="I1613" s="6">
        <f t="shared" si="63"/>
        <v>1986.4051199999999</v>
      </c>
      <c r="J1613" s="6">
        <f t="shared" si="63"/>
        <v>581.85216000000003</v>
      </c>
      <c r="K1613" s="6">
        <f t="shared" si="63"/>
        <v>201.10463999999996</v>
      </c>
      <c r="L1613" s="6">
        <f t="shared" si="63"/>
        <v>245.61791999999997</v>
      </c>
      <c r="M1613" s="8">
        <f t="shared" si="63"/>
        <v>599.33951999999988</v>
      </c>
    </row>
    <row r="1614" spans="2:13" x14ac:dyDescent="0.2">
      <c r="B1614" s="7">
        <v>42091</v>
      </c>
      <c r="C1614" s="18">
        <v>9.1999999999999998E-2</v>
      </c>
      <c r="D1614" s="6">
        <f t="shared" si="64"/>
        <v>1041.2927999999999</v>
      </c>
      <c r="E1614" s="6">
        <f t="shared" si="64"/>
        <v>390.28608000000008</v>
      </c>
      <c r="F1614" s="6">
        <f t="shared" si="63"/>
        <v>812.36736000000008</v>
      </c>
      <c r="G1614" s="6">
        <f t="shared" si="63"/>
        <v>1248.75648</v>
      </c>
      <c r="H1614" s="6">
        <f t="shared" si="63"/>
        <v>843.36767999999995</v>
      </c>
      <c r="I1614" s="6">
        <f t="shared" si="63"/>
        <v>1986.4051199999999</v>
      </c>
      <c r="J1614" s="6">
        <f t="shared" si="63"/>
        <v>581.85216000000003</v>
      </c>
      <c r="K1614" s="6">
        <f t="shared" si="63"/>
        <v>201.10463999999996</v>
      </c>
      <c r="L1614" s="6">
        <f t="shared" si="63"/>
        <v>245.61791999999997</v>
      </c>
      <c r="M1614" s="8">
        <f t="shared" si="63"/>
        <v>599.33951999999988</v>
      </c>
    </row>
    <row r="1615" spans="2:13" x14ac:dyDescent="0.2">
      <c r="B1615" s="7">
        <v>42092</v>
      </c>
      <c r="C1615" s="18">
        <v>9.1999999999999998E-2</v>
      </c>
      <c r="D1615" s="6">
        <f t="shared" si="64"/>
        <v>1041.2927999999999</v>
      </c>
      <c r="E1615" s="6">
        <f t="shared" si="64"/>
        <v>390.28608000000008</v>
      </c>
      <c r="F1615" s="6">
        <f t="shared" si="63"/>
        <v>812.36736000000008</v>
      </c>
      <c r="G1615" s="6">
        <f t="shared" si="63"/>
        <v>1248.75648</v>
      </c>
      <c r="H1615" s="6">
        <f t="shared" si="63"/>
        <v>843.36767999999995</v>
      </c>
      <c r="I1615" s="6">
        <f t="shared" si="63"/>
        <v>1986.4051199999999</v>
      </c>
      <c r="J1615" s="6">
        <f t="shared" si="63"/>
        <v>581.85216000000003</v>
      </c>
      <c r="K1615" s="6">
        <f t="shared" si="63"/>
        <v>201.10463999999996</v>
      </c>
      <c r="L1615" s="6">
        <f t="shared" si="63"/>
        <v>245.61791999999997</v>
      </c>
      <c r="M1615" s="8">
        <f t="shared" si="63"/>
        <v>599.33951999999988</v>
      </c>
    </row>
    <row r="1616" spans="2:13" x14ac:dyDescent="0.2">
      <c r="B1616" s="7">
        <v>42093</v>
      </c>
      <c r="C1616" s="18">
        <v>0.16900000000000001</v>
      </c>
      <c r="D1616" s="6">
        <f t="shared" si="64"/>
        <v>1912.8095999999998</v>
      </c>
      <c r="E1616" s="6">
        <f t="shared" si="64"/>
        <v>716.93856000000005</v>
      </c>
      <c r="F1616" s="6">
        <f t="shared" si="63"/>
        <v>1492.2835200000002</v>
      </c>
      <c r="G1616" s="6">
        <f t="shared" si="63"/>
        <v>2293.9113600000001</v>
      </c>
      <c r="H1616" s="6">
        <f t="shared" si="63"/>
        <v>1549.2297599999999</v>
      </c>
      <c r="I1616" s="6">
        <f t="shared" si="63"/>
        <v>3648.93984</v>
      </c>
      <c r="J1616" s="6">
        <f t="shared" si="63"/>
        <v>1068.8371200000001</v>
      </c>
      <c r="K1616" s="6">
        <f t="shared" si="63"/>
        <v>369.42048</v>
      </c>
      <c r="L1616" s="6">
        <f t="shared" si="63"/>
        <v>451.18944000000005</v>
      </c>
      <c r="M1616" s="8">
        <f t="shared" si="63"/>
        <v>1100.9606400000002</v>
      </c>
    </row>
    <row r="1617" spans="2:13" x14ac:dyDescent="0.2">
      <c r="B1617" s="7">
        <v>42094</v>
      </c>
      <c r="C1617" s="18">
        <v>0.123</v>
      </c>
      <c r="D1617" s="6">
        <f t="shared" si="64"/>
        <v>1392.1632</v>
      </c>
      <c r="E1617" s="6">
        <f t="shared" si="64"/>
        <v>521.79552000000001</v>
      </c>
      <c r="F1617" s="6">
        <f t="shared" si="63"/>
        <v>1086.0998400000001</v>
      </c>
      <c r="G1617" s="6">
        <f t="shared" si="63"/>
        <v>1669.5331200000001</v>
      </c>
      <c r="H1617" s="6">
        <f t="shared" si="63"/>
        <v>1127.5459199999998</v>
      </c>
      <c r="I1617" s="6">
        <f t="shared" si="63"/>
        <v>2655.7372799999994</v>
      </c>
      <c r="J1617" s="6">
        <f t="shared" si="63"/>
        <v>777.91104000000007</v>
      </c>
      <c r="K1617" s="6">
        <f t="shared" si="63"/>
        <v>268.86815999999999</v>
      </c>
      <c r="L1617" s="6">
        <f t="shared" si="63"/>
        <v>328.38047999999998</v>
      </c>
      <c r="M1617" s="8">
        <f t="shared" si="63"/>
        <v>801.29088000000002</v>
      </c>
    </row>
    <row r="1618" spans="2:13" x14ac:dyDescent="0.2">
      <c r="B1618" s="7">
        <v>42095</v>
      </c>
      <c r="C1618" s="18">
        <v>6.9000000000000006E-2</v>
      </c>
      <c r="D1618" s="6">
        <f t="shared" si="64"/>
        <v>780.96960000000001</v>
      </c>
      <c r="E1618" s="6">
        <f t="shared" si="64"/>
        <v>292.71456000000006</v>
      </c>
      <c r="F1618" s="6">
        <f t="shared" si="63"/>
        <v>609.27552000000003</v>
      </c>
      <c r="G1618" s="6">
        <f t="shared" si="63"/>
        <v>936.56736000000035</v>
      </c>
      <c r="H1618" s="6">
        <f t="shared" si="63"/>
        <v>632.5257600000001</v>
      </c>
      <c r="I1618" s="6">
        <f t="shared" si="63"/>
        <v>1489.8038399999998</v>
      </c>
      <c r="J1618" s="6">
        <f t="shared" si="63"/>
        <v>436.3891200000001</v>
      </c>
      <c r="K1618" s="6">
        <f t="shared" si="63"/>
        <v>150.82848000000001</v>
      </c>
      <c r="L1618" s="6">
        <f t="shared" si="63"/>
        <v>184.21344000000002</v>
      </c>
      <c r="M1618" s="8">
        <f t="shared" si="63"/>
        <v>449.50464000000005</v>
      </c>
    </row>
    <row r="1619" spans="2:13" x14ac:dyDescent="0.2">
      <c r="B1619" s="7">
        <v>42096</v>
      </c>
      <c r="C1619" s="18">
        <v>6.9000000000000006E-2</v>
      </c>
      <c r="D1619" s="6">
        <f t="shared" si="64"/>
        <v>780.96960000000001</v>
      </c>
      <c r="E1619" s="6">
        <f t="shared" si="64"/>
        <v>292.71456000000006</v>
      </c>
      <c r="F1619" s="6">
        <f t="shared" si="63"/>
        <v>609.27552000000003</v>
      </c>
      <c r="G1619" s="6">
        <f t="shared" si="63"/>
        <v>936.56736000000035</v>
      </c>
      <c r="H1619" s="6">
        <f t="shared" si="63"/>
        <v>632.5257600000001</v>
      </c>
      <c r="I1619" s="6">
        <f t="shared" si="63"/>
        <v>1489.8038399999998</v>
      </c>
      <c r="J1619" s="6">
        <f t="shared" si="63"/>
        <v>436.3891200000001</v>
      </c>
      <c r="K1619" s="6">
        <f t="shared" si="63"/>
        <v>150.82848000000001</v>
      </c>
      <c r="L1619" s="6">
        <f t="shared" si="63"/>
        <v>184.21344000000002</v>
      </c>
      <c r="M1619" s="8">
        <f t="shared" si="63"/>
        <v>449.50464000000005</v>
      </c>
    </row>
    <row r="1620" spans="2:13" x14ac:dyDescent="0.2">
      <c r="B1620" s="7">
        <v>42097</v>
      </c>
      <c r="C1620" s="18">
        <v>6.9000000000000006E-2</v>
      </c>
      <c r="D1620" s="6">
        <f t="shared" si="64"/>
        <v>780.96960000000001</v>
      </c>
      <c r="E1620" s="6">
        <f t="shared" si="64"/>
        <v>292.71456000000006</v>
      </c>
      <c r="F1620" s="6">
        <f t="shared" si="63"/>
        <v>609.27552000000003</v>
      </c>
      <c r="G1620" s="6">
        <f t="shared" si="63"/>
        <v>936.56736000000035</v>
      </c>
      <c r="H1620" s="6">
        <f t="shared" si="63"/>
        <v>632.5257600000001</v>
      </c>
      <c r="I1620" s="6">
        <f t="shared" si="63"/>
        <v>1489.8038399999998</v>
      </c>
      <c r="J1620" s="6">
        <f t="shared" si="63"/>
        <v>436.3891200000001</v>
      </c>
      <c r="K1620" s="6">
        <f t="shared" si="63"/>
        <v>150.82848000000001</v>
      </c>
      <c r="L1620" s="6">
        <f t="shared" si="63"/>
        <v>184.21344000000002</v>
      </c>
      <c r="M1620" s="8">
        <f t="shared" si="63"/>
        <v>449.50464000000005</v>
      </c>
    </row>
    <row r="1621" spans="2:13" x14ac:dyDescent="0.2">
      <c r="B1621" s="7">
        <v>42098</v>
      </c>
      <c r="C1621" s="18">
        <v>6.9000000000000006E-2</v>
      </c>
      <c r="D1621" s="6">
        <f t="shared" si="64"/>
        <v>780.96960000000001</v>
      </c>
      <c r="E1621" s="6">
        <f t="shared" si="64"/>
        <v>292.71456000000006</v>
      </c>
      <c r="F1621" s="6">
        <f t="shared" si="64"/>
        <v>609.27552000000003</v>
      </c>
      <c r="G1621" s="6">
        <f t="shared" si="64"/>
        <v>936.56736000000035</v>
      </c>
      <c r="H1621" s="6">
        <f t="shared" si="64"/>
        <v>632.5257600000001</v>
      </c>
      <c r="I1621" s="6">
        <f t="shared" si="64"/>
        <v>1489.8038399999998</v>
      </c>
      <c r="J1621" s="6">
        <f t="shared" si="64"/>
        <v>436.3891200000001</v>
      </c>
      <c r="K1621" s="6">
        <f t="shared" si="64"/>
        <v>150.82848000000001</v>
      </c>
      <c r="L1621" s="6">
        <f t="shared" si="64"/>
        <v>184.21344000000002</v>
      </c>
      <c r="M1621" s="8">
        <f t="shared" si="64"/>
        <v>449.50464000000005</v>
      </c>
    </row>
    <row r="1622" spans="2:13" x14ac:dyDescent="0.2">
      <c r="B1622" s="7">
        <v>42099</v>
      </c>
      <c r="C1622" s="18">
        <v>6.9000000000000006E-2</v>
      </c>
      <c r="D1622" s="6">
        <f t="shared" si="64"/>
        <v>780.96960000000001</v>
      </c>
      <c r="E1622" s="6">
        <f t="shared" si="64"/>
        <v>292.71456000000006</v>
      </c>
      <c r="F1622" s="6">
        <f t="shared" si="64"/>
        <v>609.27552000000003</v>
      </c>
      <c r="G1622" s="6">
        <f t="shared" si="64"/>
        <v>936.56736000000035</v>
      </c>
      <c r="H1622" s="6">
        <f t="shared" si="64"/>
        <v>632.5257600000001</v>
      </c>
      <c r="I1622" s="6">
        <f t="shared" si="64"/>
        <v>1489.8038399999998</v>
      </c>
      <c r="J1622" s="6">
        <f t="shared" si="64"/>
        <v>436.3891200000001</v>
      </c>
      <c r="K1622" s="6">
        <f t="shared" si="64"/>
        <v>150.82848000000001</v>
      </c>
      <c r="L1622" s="6">
        <f t="shared" si="64"/>
        <v>184.21344000000002</v>
      </c>
      <c r="M1622" s="8">
        <f t="shared" si="64"/>
        <v>449.50464000000005</v>
      </c>
    </row>
    <row r="1623" spans="2:13" x14ac:dyDescent="0.2">
      <c r="B1623" s="7">
        <v>42100</v>
      </c>
      <c r="C1623" s="18">
        <v>6.9000000000000006E-2</v>
      </c>
      <c r="D1623" s="6">
        <f t="shared" si="64"/>
        <v>780.96960000000001</v>
      </c>
      <c r="E1623" s="6">
        <f t="shared" si="64"/>
        <v>292.71456000000006</v>
      </c>
      <c r="F1623" s="6">
        <f t="shared" si="64"/>
        <v>609.27552000000003</v>
      </c>
      <c r="G1623" s="6">
        <f t="shared" si="64"/>
        <v>936.56736000000035</v>
      </c>
      <c r="H1623" s="6">
        <f t="shared" si="64"/>
        <v>632.5257600000001</v>
      </c>
      <c r="I1623" s="6">
        <f t="shared" si="64"/>
        <v>1489.8038399999998</v>
      </c>
      <c r="J1623" s="6">
        <f t="shared" si="64"/>
        <v>436.3891200000001</v>
      </c>
      <c r="K1623" s="6">
        <f t="shared" si="64"/>
        <v>150.82848000000001</v>
      </c>
      <c r="L1623" s="6">
        <f t="shared" si="64"/>
        <v>184.21344000000002</v>
      </c>
      <c r="M1623" s="8">
        <f t="shared" si="64"/>
        <v>449.50464000000005</v>
      </c>
    </row>
    <row r="1624" spans="2:13" x14ac:dyDescent="0.2">
      <c r="B1624" s="7">
        <v>42101</v>
      </c>
      <c r="C1624" s="18">
        <v>6.9000000000000006E-2</v>
      </c>
      <c r="D1624" s="6">
        <f t="shared" si="64"/>
        <v>780.96960000000001</v>
      </c>
      <c r="E1624" s="6">
        <f t="shared" si="64"/>
        <v>292.71456000000006</v>
      </c>
      <c r="F1624" s="6">
        <f t="shared" si="64"/>
        <v>609.27552000000003</v>
      </c>
      <c r="G1624" s="6">
        <f t="shared" si="64"/>
        <v>936.56736000000035</v>
      </c>
      <c r="H1624" s="6">
        <f t="shared" si="64"/>
        <v>632.5257600000001</v>
      </c>
      <c r="I1624" s="6">
        <f t="shared" si="64"/>
        <v>1489.8038399999998</v>
      </c>
      <c r="J1624" s="6">
        <f t="shared" si="64"/>
        <v>436.3891200000001</v>
      </c>
      <c r="K1624" s="6">
        <f t="shared" si="64"/>
        <v>150.82848000000001</v>
      </c>
      <c r="L1624" s="6">
        <f t="shared" si="64"/>
        <v>184.21344000000002</v>
      </c>
      <c r="M1624" s="8">
        <f t="shared" si="64"/>
        <v>449.50464000000005</v>
      </c>
    </row>
    <row r="1625" spans="2:13" x14ac:dyDescent="0.2">
      <c r="B1625" s="7">
        <v>42102</v>
      </c>
      <c r="C1625" s="18">
        <v>6.9000000000000006E-2</v>
      </c>
      <c r="D1625" s="6">
        <f t="shared" si="64"/>
        <v>780.96960000000001</v>
      </c>
      <c r="E1625" s="6">
        <f t="shared" si="64"/>
        <v>292.71456000000006</v>
      </c>
      <c r="F1625" s="6">
        <f t="shared" si="64"/>
        <v>609.27552000000003</v>
      </c>
      <c r="G1625" s="6">
        <f t="shared" si="64"/>
        <v>936.56736000000035</v>
      </c>
      <c r="H1625" s="6">
        <f t="shared" si="64"/>
        <v>632.5257600000001</v>
      </c>
      <c r="I1625" s="6">
        <f t="shared" si="64"/>
        <v>1489.8038399999998</v>
      </c>
      <c r="J1625" s="6">
        <f t="shared" si="64"/>
        <v>436.3891200000001</v>
      </c>
      <c r="K1625" s="6">
        <f t="shared" si="64"/>
        <v>150.82848000000001</v>
      </c>
      <c r="L1625" s="6">
        <f t="shared" si="64"/>
        <v>184.21344000000002</v>
      </c>
      <c r="M1625" s="8">
        <f t="shared" si="64"/>
        <v>449.50464000000005</v>
      </c>
    </row>
    <row r="1626" spans="2:13" x14ac:dyDescent="0.2">
      <c r="B1626" s="7">
        <v>42103</v>
      </c>
      <c r="C1626" s="18">
        <v>6.9000000000000006E-2</v>
      </c>
      <c r="D1626" s="6">
        <f t="shared" si="64"/>
        <v>780.96960000000001</v>
      </c>
      <c r="E1626" s="6">
        <f t="shared" si="64"/>
        <v>292.71456000000006</v>
      </c>
      <c r="F1626" s="6">
        <f t="shared" si="64"/>
        <v>609.27552000000003</v>
      </c>
      <c r="G1626" s="6">
        <f t="shared" si="64"/>
        <v>936.56736000000035</v>
      </c>
      <c r="H1626" s="6">
        <f t="shared" si="64"/>
        <v>632.5257600000001</v>
      </c>
      <c r="I1626" s="6">
        <f t="shared" si="64"/>
        <v>1489.8038399999998</v>
      </c>
      <c r="J1626" s="6">
        <f t="shared" si="64"/>
        <v>436.3891200000001</v>
      </c>
      <c r="K1626" s="6">
        <f t="shared" si="64"/>
        <v>150.82848000000001</v>
      </c>
      <c r="L1626" s="6">
        <f t="shared" si="64"/>
        <v>184.21344000000002</v>
      </c>
      <c r="M1626" s="8">
        <f t="shared" si="64"/>
        <v>449.50464000000005</v>
      </c>
    </row>
    <row r="1627" spans="2:13" x14ac:dyDescent="0.2">
      <c r="B1627" s="7">
        <v>42104</v>
      </c>
      <c r="C1627" s="18">
        <v>6.9000000000000006E-2</v>
      </c>
      <c r="D1627" s="6">
        <f t="shared" si="64"/>
        <v>780.96960000000001</v>
      </c>
      <c r="E1627" s="6">
        <f t="shared" si="64"/>
        <v>292.71456000000006</v>
      </c>
      <c r="F1627" s="6">
        <f t="shared" si="64"/>
        <v>609.27552000000003</v>
      </c>
      <c r="G1627" s="6">
        <f t="shared" si="64"/>
        <v>936.56736000000035</v>
      </c>
      <c r="H1627" s="6">
        <f t="shared" si="64"/>
        <v>632.5257600000001</v>
      </c>
      <c r="I1627" s="6">
        <f t="shared" si="64"/>
        <v>1489.8038399999998</v>
      </c>
      <c r="J1627" s="6">
        <f t="shared" si="64"/>
        <v>436.3891200000001</v>
      </c>
      <c r="K1627" s="6">
        <f t="shared" si="64"/>
        <v>150.82848000000001</v>
      </c>
      <c r="L1627" s="6">
        <f t="shared" si="64"/>
        <v>184.21344000000002</v>
      </c>
      <c r="M1627" s="8">
        <f t="shared" si="64"/>
        <v>449.50464000000005</v>
      </c>
    </row>
    <row r="1628" spans="2:13" x14ac:dyDescent="0.2">
      <c r="B1628" s="7">
        <v>42105</v>
      </c>
      <c r="C1628" s="18">
        <v>6.9000000000000006E-2</v>
      </c>
      <c r="D1628" s="6">
        <f t="shared" si="64"/>
        <v>780.96960000000001</v>
      </c>
      <c r="E1628" s="6">
        <f t="shared" si="64"/>
        <v>292.71456000000006</v>
      </c>
      <c r="F1628" s="6">
        <f t="shared" si="64"/>
        <v>609.27552000000003</v>
      </c>
      <c r="G1628" s="6">
        <f t="shared" si="64"/>
        <v>936.56736000000035</v>
      </c>
      <c r="H1628" s="6">
        <f t="shared" si="64"/>
        <v>632.5257600000001</v>
      </c>
      <c r="I1628" s="6">
        <f t="shared" si="64"/>
        <v>1489.8038399999998</v>
      </c>
      <c r="J1628" s="6">
        <f t="shared" si="64"/>
        <v>436.3891200000001</v>
      </c>
      <c r="K1628" s="6">
        <f t="shared" si="64"/>
        <v>150.82848000000001</v>
      </c>
      <c r="L1628" s="6">
        <f t="shared" si="64"/>
        <v>184.21344000000002</v>
      </c>
      <c r="M1628" s="8">
        <f t="shared" si="64"/>
        <v>449.50464000000005</v>
      </c>
    </row>
    <row r="1629" spans="2:13" x14ac:dyDescent="0.2">
      <c r="B1629" s="7">
        <v>42106</v>
      </c>
      <c r="C1629" s="18">
        <v>6.9000000000000006E-2</v>
      </c>
      <c r="D1629" s="6">
        <f t="shared" si="64"/>
        <v>780.96960000000001</v>
      </c>
      <c r="E1629" s="6">
        <f t="shared" si="64"/>
        <v>292.71456000000006</v>
      </c>
      <c r="F1629" s="6">
        <f t="shared" si="64"/>
        <v>609.27552000000003</v>
      </c>
      <c r="G1629" s="6">
        <f t="shared" si="64"/>
        <v>936.56736000000035</v>
      </c>
      <c r="H1629" s="6">
        <f t="shared" si="64"/>
        <v>632.5257600000001</v>
      </c>
      <c r="I1629" s="6">
        <f t="shared" si="64"/>
        <v>1489.8038399999998</v>
      </c>
      <c r="J1629" s="6">
        <f t="shared" si="64"/>
        <v>436.3891200000001</v>
      </c>
      <c r="K1629" s="6">
        <f t="shared" si="64"/>
        <v>150.82848000000001</v>
      </c>
      <c r="L1629" s="6">
        <f t="shared" si="64"/>
        <v>184.21344000000002</v>
      </c>
      <c r="M1629" s="8">
        <f t="shared" si="64"/>
        <v>449.50464000000005</v>
      </c>
    </row>
    <row r="1630" spans="2:13" x14ac:dyDescent="0.2">
      <c r="B1630" s="7">
        <v>42107</v>
      </c>
      <c r="C1630" s="18">
        <v>6.9000000000000006E-2</v>
      </c>
      <c r="D1630" s="6">
        <f t="shared" si="64"/>
        <v>780.96960000000001</v>
      </c>
      <c r="E1630" s="6">
        <f t="shared" si="64"/>
        <v>292.71456000000006</v>
      </c>
      <c r="F1630" s="6">
        <f t="shared" si="64"/>
        <v>609.27552000000003</v>
      </c>
      <c r="G1630" s="6">
        <f t="shared" si="64"/>
        <v>936.56736000000035</v>
      </c>
      <c r="H1630" s="6">
        <f t="shared" si="64"/>
        <v>632.5257600000001</v>
      </c>
      <c r="I1630" s="6">
        <f t="shared" si="64"/>
        <v>1489.8038399999998</v>
      </c>
      <c r="J1630" s="6">
        <f t="shared" si="64"/>
        <v>436.3891200000001</v>
      </c>
      <c r="K1630" s="6">
        <f t="shared" si="64"/>
        <v>150.82848000000001</v>
      </c>
      <c r="L1630" s="6">
        <f t="shared" si="64"/>
        <v>184.21344000000002</v>
      </c>
      <c r="M1630" s="8">
        <f t="shared" si="64"/>
        <v>449.50464000000005</v>
      </c>
    </row>
    <row r="1631" spans="2:13" x14ac:dyDescent="0.2">
      <c r="B1631" s="7">
        <v>42108</v>
      </c>
      <c r="C1631" s="18">
        <v>6.9000000000000006E-2</v>
      </c>
      <c r="D1631" s="6">
        <f t="shared" si="64"/>
        <v>780.96960000000001</v>
      </c>
      <c r="E1631" s="6">
        <f t="shared" si="64"/>
        <v>292.71456000000006</v>
      </c>
      <c r="F1631" s="6">
        <f t="shared" si="64"/>
        <v>609.27552000000003</v>
      </c>
      <c r="G1631" s="6">
        <f t="shared" si="64"/>
        <v>936.56736000000035</v>
      </c>
      <c r="H1631" s="6">
        <f t="shared" si="64"/>
        <v>632.5257600000001</v>
      </c>
      <c r="I1631" s="6">
        <f t="shared" si="64"/>
        <v>1489.8038399999998</v>
      </c>
      <c r="J1631" s="6">
        <f t="shared" si="64"/>
        <v>436.3891200000001</v>
      </c>
      <c r="K1631" s="6">
        <f t="shared" si="64"/>
        <v>150.82848000000001</v>
      </c>
      <c r="L1631" s="6">
        <f t="shared" si="64"/>
        <v>184.21344000000002</v>
      </c>
      <c r="M1631" s="8">
        <f t="shared" si="64"/>
        <v>449.50464000000005</v>
      </c>
    </row>
    <row r="1632" spans="2:13" x14ac:dyDescent="0.2">
      <c r="B1632" s="7">
        <v>42109</v>
      </c>
      <c r="C1632" s="18">
        <v>6.9000000000000006E-2</v>
      </c>
      <c r="D1632" s="6">
        <f t="shared" si="64"/>
        <v>780.96960000000001</v>
      </c>
      <c r="E1632" s="6">
        <f t="shared" si="64"/>
        <v>292.71456000000006</v>
      </c>
      <c r="F1632" s="6">
        <f t="shared" si="64"/>
        <v>609.27552000000003</v>
      </c>
      <c r="G1632" s="6">
        <f t="shared" si="64"/>
        <v>936.56736000000035</v>
      </c>
      <c r="H1632" s="6">
        <f t="shared" si="64"/>
        <v>632.5257600000001</v>
      </c>
      <c r="I1632" s="6">
        <f t="shared" si="64"/>
        <v>1489.8038399999998</v>
      </c>
      <c r="J1632" s="6">
        <f t="shared" si="64"/>
        <v>436.3891200000001</v>
      </c>
      <c r="K1632" s="6">
        <f t="shared" si="64"/>
        <v>150.82848000000001</v>
      </c>
      <c r="L1632" s="6">
        <f t="shared" si="64"/>
        <v>184.21344000000002</v>
      </c>
      <c r="M1632" s="8">
        <f t="shared" si="64"/>
        <v>449.50464000000005</v>
      </c>
    </row>
    <row r="1633" spans="2:13" x14ac:dyDescent="0.2">
      <c r="B1633" s="7">
        <v>42110</v>
      </c>
      <c r="C1633" s="18">
        <v>6.9000000000000006E-2</v>
      </c>
      <c r="D1633" s="6">
        <f t="shared" si="64"/>
        <v>780.96960000000001</v>
      </c>
      <c r="E1633" s="6">
        <f t="shared" si="64"/>
        <v>292.71456000000006</v>
      </c>
      <c r="F1633" s="6">
        <f t="shared" si="64"/>
        <v>609.27552000000003</v>
      </c>
      <c r="G1633" s="6">
        <f t="shared" si="64"/>
        <v>936.56736000000035</v>
      </c>
      <c r="H1633" s="6">
        <f t="shared" si="64"/>
        <v>632.5257600000001</v>
      </c>
      <c r="I1633" s="6">
        <f t="shared" si="64"/>
        <v>1489.8038399999998</v>
      </c>
      <c r="J1633" s="6">
        <f t="shared" si="64"/>
        <v>436.3891200000001</v>
      </c>
      <c r="K1633" s="6">
        <f t="shared" si="64"/>
        <v>150.82848000000001</v>
      </c>
      <c r="L1633" s="6">
        <f t="shared" si="64"/>
        <v>184.21344000000002</v>
      </c>
      <c r="M1633" s="8">
        <f t="shared" si="64"/>
        <v>449.50464000000005</v>
      </c>
    </row>
    <row r="1634" spans="2:13" x14ac:dyDescent="0.2">
      <c r="B1634" s="7">
        <v>42111</v>
      </c>
      <c r="C1634" s="18">
        <v>6.9000000000000006E-2</v>
      </c>
      <c r="D1634" s="6">
        <f t="shared" si="64"/>
        <v>780.96960000000001</v>
      </c>
      <c r="E1634" s="6">
        <f t="shared" si="64"/>
        <v>292.71456000000006</v>
      </c>
      <c r="F1634" s="6">
        <f t="shared" si="64"/>
        <v>609.27552000000003</v>
      </c>
      <c r="G1634" s="6">
        <f t="shared" si="64"/>
        <v>936.56736000000035</v>
      </c>
      <c r="H1634" s="6">
        <f t="shared" si="64"/>
        <v>632.5257600000001</v>
      </c>
      <c r="I1634" s="6">
        <f t="shared" si="64"/>
        <v>1489.8038399999998</v>
      </c>
      <c r="J1634" s="6">
        <f t="shared" si="64"/>
        <v>436.3891200000001</v>
      </c>
      <c r="K1634" s="6">
        <f t="shared" si="64"/>
        <v>150.82848000000001</v>
      </c>
      <c r="L1634" s="6">
        <f t="shared" si="64"/>
        <v>184.21344000000002</v>
      </c>
      <c r="M1634" s="8">
        <f t="shared" si="64"/>
        <v>449.50464000000005</v>
      </c>
    </row>
    <row r="1635" spans="2:13" x14ac:dyDescent="0.2">
      <c r="B1635" s="7">
        <v>42112</v>
      </c>
      <c r="C1635" s="18">
        <v>6.9000000000000006E-2</v>
      </c>
      <c r="D1635" s="6">
        <f t="shared" si="64"/>
        <v>780.96960000000001</v>
      </c>
      <c r="E1635" s="6">
        <f t="shared" si="64"/>
        <v>292.71456000000006</v>
      </c>
      <c r="F1635" s="6">
        <f t="shared" si="64"/>
        <v>609.27552000000003</v>
      </c>
      <c r="G1635" s="6">
        <f t="shared" si="64"/>
        <v>936.56736000000035</v>
      </c>
      <c r="H1635" s="6">
        <f t="shared" si="64"/>
        <v>632.5257600000001</v>
      </c>
      <c r="I1635" s="6">
        <f t="shared" si="64"/>
        <v>1489.8038399999998</v>
      </c>
      <c r="J1635" s="6">
        <f t="shared" si="64"/>
        <v>436.3891200000001</v>
      </c>
      <c r="K1635" s="6">
        <f t="shared" si="64"/>
        <v>150.82848000000001</v>
      </c>
      <c r="L1635" s="6">
        <f t="shared" si="64"/>
        <v>184.21344000000002</v>
      </c>
      <c r="M1635" s="8">
        <f t="shared" si="64"/>
        <v>449.50464000000005</v>
      </c>
    </row>
    <row r="1636" spans="2:13" x14ac:dyDescent="0.2">
      <c r="B1636" s="7">
        <v>42113</v>
      </c>
      <c r="C1636" s="18">
        <v>6.9000000000000006E-2</v>
      </c>
      <c r="D1636" s="6">
        <f t="shared" si="64"/>
        <v>780.96960000000001</v>
      </c>
      <c r="E1636" s="6">
        <f t="shared" si="64"/>
        <v>292.71456000000006</v>
      </c>
      <c r="F1636" s="6">
        <f t="shared" si="64"/>
        <v>609.27552000000003</v>
      </c>
      <c r="G1636" s="6">
        <f t="shared" si="64"/>
        <v>936.56736000000035</v>
      </c>
      <c r="H1636" s="6">
        <f t="shared" si="64"/>
        <v>632.5257600000001</v>
      </c>
      <c r="I1636" s="6">
        <f t="shared" si="64"/>
        <v>1489.8038399999998</v>
      </c>
      <c r="J1636" s="6">
        <f t="shared" si="64"/>
        <v>436.3891200000001</v>
      </c>
      <c r="K1636" s="6">
        <f t="shared" si="64"/>
        <v>150.82848000000001</v>
      </c>
      <c r="L1636" s="6">
        <f t="shared" si="64"/>
        <v>184.21344000000002</v>
      </c>
      <c r="M1636" s="8">
        <f t="shared" si="64"/>
        <v>449.50464000000005</v>
      </c>
    </row>
    <row r="1637" spans="2:13" x14ac:dyDescent="0.2">
      <c r="B1637" s="7">
        <v>42114</v>
      </c>
      <c r="C1637" s="18">
        <v>6.9000000000000006E-2</v>
      </c>
      <c r="D1637" s="6">
        <f t="shared" si="64"/>
        <v>780.96960000000001</v>
      </c>
      <c r="E1637" s="6">
        <f t="shared" si="64"/>
        <v>292.71456000000006</v>
      </c>
      <c r="F1637" s="6">
        <f t="shared" si="64"/>
        <v>609.27552000000003</v>
      </c>
      <c r="G1637" s="6">
        <f t="shared" si="64"/>
        <v>936.56736000000035</v>
      </c>
      <c r="H1637" s="6">
        <f t="shared" si="64"/>
        <v>632.5257600000001</v>
      </c>
      <c r="I1637" s="6">
        <f t="shared" si="64"/>
        <v>1489.8038399999998</v>
      </c>
      <c r="J1637" s="6">
        <f t="shared" si="64"/>
        <v>436.3891200000001</v>
      </c>
      <c r="K1637" s="6">
        <f t="shared" si="64"/>
        <v>150.82848000000001</v>
      </c>
      <c r="L1637" s="6">
        <f t="shared" si="64"/>
        <v>184.21344000000002</v>
      </c>
      <c r="M1637" s="8">
        <f t="shared" si="64"/>
        <v>449.50464000000005</v>
      </c>
    </row>
    <row r="1638" spans="2:13" x14ac:dyDescent="0.2">
      <c r="B1638" s="7">
        <v>42115</v>
      </c>
      <c r="C1638" s="18">
        <v>6.9000000000000006E-2</v>
      </c>
      <c r="D1638" s="6">
        <f t="shared" si="64"/>
        <v>780.96960000000001</v>
      </c>
      <c r="E1638" s="6">
        <f t="shared" si="64"/>
        <v>292.71456000000006</v>
      </c>
      <c r="F1638" s="6">
        <f t="shared" si="64"/>
        <v>609.27552000000003</v>
      </c>
      <c r="G1638" s="6">
        <f t="shared" si="64"/>
        <v>936.56736000000035</v>
      </c>
      <c r="H1638" s="6">
        <f t="shared" si="64"/>
        <v>632.5257600000001</v>
      </c>
      <c r="I1638" s="6">
        <f t="shared" si="64"/>
        <v>1489.8038399999998</v>
      </c>
      <c r="J1638" s="6">
        <f t="shared" si="64"/>
        <v>436.3891200000001</v>
      </c>
      <c r="K1638" s="6">
        <f t="shared" si="64"/>
        <v>150.82848000000001</v>
      </c>
      <c r="L1638" s="6">
        <f t="shared" si="64"/>
        <v>184.21344000000002</v>
      </c>
      <c r="M1638" s="8">
        <f t="shared" si="64"/>
        <v>449.50464000000005</v>
      </c>
    </row>
    <row r="1639" spans="2:13" x14ac:dyDescent="0.2">
      <c r="B1639" s="7">
        <v>42116</v>
      </c>
      <c r="C1639" s="18">
        <v>6.9000000000000006E-2</v>
      </c>
      <c r="D1639" s="6">
        <f t="shared" si="64"/>
        <v>780.96960000000001</v>
      </c>
      <c r="E1639" s="6">
        <f t="shared" si="64"/>
        <v>292.71456000000006</v>
      </c>
      <c r="F1639" s="6">
        <f t="shared" si="64"/>
        <v>609.27552000000003</v>
      </c>
      <c r="G1639" s="6">
        <f t="shared" si="64"/>
        <v>936.56736000000035</v>
      </c>
      <c r="H1639" s="6">
        <f t="shared" si="64"/>
        <v>632.5257600000001</v>
      </c>
      <c r="I1639" s="6">
        <f t="shared" si="64"/>
        <v>1489.8038399999998</v>
      </c>
      <c r="J1639" s="6">
        <f t="shared" si="64"/>
        <v>436.3891200000001</v>
      </c>
      <c r="K1639" s="6">
        <f t="shared" si="64"/>
        <v>150.82848000000001</v>
      </c>
      <c r="L1639" s="6">
        <f t="shared" si="64"/>
        <v>184.21344000000002</v>
      </c>
      <c r="M1639" s="8">
        <f t="shared" si="64"/>
        <v>449.50464000000005</v>
      </c>
    </row>
    <row r="1640" spans="2:13" x14ac:dyDescent="0.2">
      <c r="B1640" s="7">
        <v>42117</v>
      </c>
      <c r="C1640" s="18">
        <v>6.9000000000000006E-2</v>
      </c>
      <c r="D1640" s="6">
        <f t="shared" si="64"/>
        <v>780.96960000000001</v>
      </c>
      <c r="E1640" s="6">
        <f t="shared" si="64"/>
        <v>292.71456000000006</v>
      </c>
      <c r="F1640" s="6">
        <f t="shared" si="64"/>
        <v>609.27552000000003</v>
      </c>
      <c r="G1640" s="6">
        <f t="shared" ref="F1640:M1671" si="65">$C1640*G$5*24*3600/100</f>
        <v>936.56736000000035</v>
      </c>
      <c r="H1640" s="6">
        <f t="shared" si="65"/>
        <v>632.5257600000001</v>
      </c>
      <c r="I1640" s="6">
        <f t="shared" si="65"/>
        <v>1489.8038399999998</v>
      </c>
      <c r="J1640" s="6">
        <f t="shared" si="65"/>
        <v>436.3891200000001</v>
      </c>
      <c r="K1640" s="6">
        <f t="shared" si="65"/>
        <v>150.82848000000001</v>
      </c>
      <c r="L1640" s="6">
        <f t="shared" si="65"/>
        <v>184.21344000000002</v>
      </c>
      <c r="M1640" s="8">
        <f t="shared" si="65"/>
        <v>449.50464000000005</v>
      </c>
    </row>
    <row r="1641" spans="2:13" x14ac:dyDescent="0.2">
      <c r="B1641" s="7">
        <v>42118</v>
      </c>
      <c r="C1641" s="18">
        <v>6.9000000000000006E-2</v>
      </c>
      <c r="D1641" s="6">
        <f t="shared" ref="D1641:M1691" si="66">$C1641*D$5*24*3600/100</f>
        <v>780.96960000000001</v>
      </c>
      <c r="E1641" s="6">
        <f t="shared" si="66"/>
        <v>292.71456000000006</v>
      </c>
      <c r="F1641" s="6">
        <f t="shared" si="65"/>
        <v>609.27552000000003</v>
      </c>
      <c r="G1641" s="6">
        <f t="shared" si="65"/>
        <v>936.56736000000035</v>
      </c>
      <c r="H1641" s="6">
        <f t="shared" si="65"/>
        <v>632.5257600000001</v>
      </c>
      <c r="I1641" s="6">
        <f t="shared" si="65"/>
        <v>1489.8038399999998</v>
      </c>
      <c r="J1641" s="6">
        <f t="shared" si="65"/>
        <v>436.3891200000001</v>
      </c>
      <c r="K1641" s="6">
        <f t="shared" si="65"/>
        <v>150.82848000000001</v>
      </c>
      <c r="L1641" s="6">
        <f t="shared" si="65"/>
        <v>184.21344000000002</v>
      </c>
      <c r="M1641" s="8">
        <f t="shared" si="65"/>
        <v>449.50464000000005</v>
      </c>
    </row>
    <row r="1642" spans="2:13" x14ac:dyDescent="0.2">
      <c r="B1642" s="7">
        <v>42119</v>
      </c>
      <c r="C1642" s="18">
        <v>6.9000000000000006E-2</v>
      </c>
      <c r="D1642" s="6">
        <f t="shared" si="66"/>
        <v>780.96960000000001</v>
      </c>
      <c r="E1642" s="6">
        <f t="shared" si="66"/>
        <v>292.71456000000006</v>
      </c>
      <c r="F1642" s="6">
        <f t="shared" si="65"/>
        <v>609.27552000000003</v>
      </c>
      <c r="G1642" s="6">
        <f t="shared" si="65"/>
        <v>936.56736000000035</v>
      </c>
      <c r="H1642" s="6">
        <f t="shared" si="65"/>
        <v>632.5257600000001</v>
      </c>
      <c r="I1642" s="6">
        <f t="shared" si="65"/>
        <v>1489.8038399999998</v>
      </c>
      <c r="J1642" s="6">
        <f t="shared" si="65"/>
        <v>436.3891200000001</v>
      </c>
      <c r="K1642" s="6">
        <f t="shared" si="65"/>
        <v>150.82848000000001</v>
      </c>
      <c r="L1642" s="6">
        <f t="shared" si="65"/>
        <v>184.21344000000002</v>
      </c>
      <c r="M1642" s="8">
        <f t="shared" si="65"/>
        <v>449.50464000000005</v>
      </c>
    </row>
    <row r="1643" spans="2:13" x14ac:dyDescent="0.2">
      <c r="B1643" s="7">
        <v>42120</v>
      </c>
      <c r="C1643" s="18">
        <v>6.9000000000000006E-2</v>
      </c>
      <c r="D1643" s="6">
        <f t="shared" si="66"/>
        <v>780.96960000000001</v>
      </c>
      <c r="E1643" s="6">
        <f t="shared" si="66"/>
        <v>292.71456000000006</v>
      </c>
      <c r="F1643" s="6">
        <f t="shared" si="65"/>
        <v>609.27552000000003</v>
      </c>
      <c r="G1643" s="6">
        <f t="shared" si="65"/>
        <v>936.56736000000035</v>
      </c>
      <c r="H1643" s="6">
        <f t="shared" si="65"/>
        <v>632.5257600000001</v>
      </c>
      <c r="I1643" s="6">
        <f t="shared" si="65"/>
        <v>1489.8038399999998</v>
      </c>
      <c r="J1643" s="6">
        <f t="shared" si="65"/>
        <v>436.3891200000001</v>
      </c>
      <c r="K1643" s="6">
        <f t="shared" si="65"/>
        <v>150.82848000000001</v>
      </c>
      <c r="L1643" s="6">
        <f t="shared" si="65"/>
        <v>184.21344000000002</v>
      </c>
      <c r="M1643" s="8">
        <f t="shared" si="65"/>
        <v>449.50464000000005</v>
      </c>
    </row>
    <row r="1644" spans="2:13" x14ac:dyDescent="0.2">
      <c r="B1644" s="7">
        <v>42121</v>
      </c>
      <c r="C1644" s="18">
        <v>6.9000000000000006E-2</v>
      </c>
      <c r="D1644" s="6">
        <f t="shared" si="66"/>
        <v>780.96960000000001</v>
      </c>
      <c r="E1644" s="6">
        <f t="shared" si="66"/>
        <v>292.71456000000006</v>
      </c>
      <c r="F1644" s="6">
        <f t="shared" si="65"/>
        <v>609.27552000000003</v>
      </c>
      <c r="G1644" s="6">
        <f t="shared" si="65"/>
        <v>936.56736000000035</v>
      </c>
      <c r="H1644" s="6">
        <f t="shared" si="65"/>
        <v>632.5257600000001</v>
      </c>
      <c r="I1644" s="6">
        <f t="shared" si="65"/>
        <v>1489.8038399999998</v>
      </c>
      <c r="J1644" s="6">
        <f t="shared" si="65"/>
        <v>436.3891200000001</v>
      </c>
      <c r="K1644" s="6">
        <f t="shared" si="65"/>
        <v>150.82848000000001</v>
      </c>
      <c r="L1644" s="6">
        <f t="shared" si="65"/>
        <v>184.21344000000002</v>
      </c>
      <c r="M1644" s="8">
        <f t="shared" si="65"/>
        <v>449.50464000000005</v>
      </c>
    </row>
    <row r="1645" spans="2:13" x14ac:dyDescent="0.2">
      <c r="B1645" s="7">
        <v>42122</v>
      </c>
      <c r="C1645" s="18">
        <v>6.9000000000000006E-2</v>
      </c>
      <c r="D1645" s="6">
        <f t="shared" si="66"/>
        <v>780.96960000000001</v>
      </c>
      <c r="E1645" s="6">
        <f t="shared" si="66"/>
        <v>292.71456000000006</v>
      </c>
      <c r="F1645" s="6">
        <f t="shared" si="65"/>
        <v>609.27552000000003</v>
      </c>
      <c r="G1645" s="6">
        <f t="shared" si="65"/>
        <v>936.56736000000035</v>
      </c>
      <c r="H1645" s="6">
        <f t="shared" si="65"/>
        <v>632.5257600000001</v>
      </c>
      <c r="I1645" s="6">
        <f t="shared" si="65"/>
        <v>1489.8038399999998</v>
      </c>
      <c r="J1645" s="6">
        <f t="shared" si="65"/>
        <v>436.3891200000001</v>
      </c>
      <c r="K1645" s="6">
        <f t="shared" si="65"/>
        <v>150.82848000000001</v>
      </c>
      <c r="L1645" s="6">
        <f t="shared" si="65"/>
        <v>184.21344000000002</v>
      </c>
      <c r="M1645" s="8">
        <f t="shared" si="65"/>
        <v>449.50464000000005</v>
      </c>
    </row>
    <row r="1646" spans="2:13" x14ac:dyDescent="0.2">
      <c r="B1646" s="7">
        <v>42123</v>
      </c>
      <c r="C1646" s="18">
        <v>6.9000000000000006E-2</v>
      </c>
      <c r="D1646" s="6">
        <f t="shared" si="66"/>
        <v>780.96960000000001</v>
      </c>
      <c r="E1646" s="6">
        <f t="shared" si="66"/>
        <v>292.71456000000006</v>
      </c>
      <c r="F1646" s="6">
        <f t="shared" si="65"/>
        <v>609.27552000000003</v>
      </c>
      <c r="G1646" s="6">
        <f t="shared" si="65"/>
        <v>936.56736000000035</v>
      </c>
      <c r="H1646" s="6">
        <f t="shared" si="65"/>
        <v>632.5257600000001</v>
      </c>
      <c r="I1646" s="6">
        <f t="shared" si="65"/>
        <v>1489.8038399999998</v>
      </c>
      <c r="J1646" s="6">
        <f t="shared" si="65"/>
        <v>436.3891200000001</v>
      </c>
      <c r="K1646" s="6">
        <f t="shared" si="65"/>
        <v>150.82848000000001</v>
      </c>
      <c r="L1646" s="6">
        <f t="shared" si="65"/>
        <v>184.21344000000002</v>
      </c>
      <c r="M1646" s="8">
        <f t="shared" si="65"/>
        <v>449.50464000000005</v>
      </c>
    </row>
    <row r="1647" spans="2:13" x14ac:dyDescent="0.2">
      <c r="B1647" s="7">
        <v>42124</v>
      </c>
      <c r="C1647" s="18">
        <v>6.9000000000000006E-2</v>
      </c>
      <c r="D1647" s="6">
        <f t="shared" si="66"/>
        <v>780.96960000000001</v>
      </c>
      <c r="E1647" s="6">
        <f t="shared" si="66"/>
        <v>292.71456000000006</v>
      </c>
      <c r="F1647" s="6">
        <f t="shared" si="65"/>
        <v>609.27552000000003</v>
      </c>
      <c r="G1647" s="6">
        <f t="shared" si="65"/>
        <v>936.56736000000035</v>
      </c>
      <c r="H1647" s="6">
        <f t="shared" si="65"/>
        <v>632.5257600000001</v>
      </c>
      <c r="I1647" s="6">
        <f t="shared" si="65"/>
        <v>1489.8038399999998</v>
      </c>
      <c r="J1647" s="6">
        <f t="shared" si="65"/>
        <v>436.3891200000001</v>
      </c>
      <c r="K1647" s="6">
        <f t="shared" si="65"/>
        <v>150.82848000000001</v>
      </c>
      <c r="L1647" s="6">
        <f t="shared" si="65"/>
        <v>184.21344000000002</v>
      </c>
      <c r="M1647" s="8">
        <f t="shared" si="65"/>
        <v>449.50464000000005</v>
      </c>
    </row>
    <row r="1648" spans="2:13" x14ac:dyDescent="0.2">
      <c r="B1648" s="7">
        <v>42125</v>
      </c>
      <c r="C1648" s="18">
        <v>4.9000000000000002E-2</v>
      </c>
      <c r="D1648" s="6">
        <f t="shared" si="66"/>
        <v>554.60159999999996</v>
      </c>
      <c r="E1648" s="6">
        <f t="shared" si="66"/>
        <v>207.86976000000001</v>
      </c>
      <c r="F1648" s="6">
        <f t="shared" si="65"/>
        <v>432.67392000000001</v>
      </c>
      <c r="G1648" s="6">
        <f t="shared" si="65"/>
        <v>665.09856000000013</v>
      </c>
      <c r="H1648" s="6">
        <f t="shared" si="65"/>
        <v>449.18495999999999</v>
      </c>
      <c r="I1648" s="6">
        <f t="shared" si="65"/>
        <v>1057.9766400000001</v>
      </c>
      <c r="J1648" s="6">
        <f t="shared" si="65"/>
        <v>309.89952000000005</v>
      </c>
      <c r="K1648" s="6">
        <f t="shared" si="65"/>
        <v>107.11008</v>
      </c>
      <c r="L1648" s="6">
        <f t="shared" si="65"/>
        <v>130.81823999999997</v>
      </c>
      <c r="M1648" s="8">
        <f t="shared" si="65"/>
        <v>319.21343999999999</v>
      </c>
    </row>
    <row r="1649" spans="2:13" x14ac:dyDescent="0.2">
      <c r="B1649" s="7">
        <v>42126</v>
      </c>
      <c r="C1649" s="18">
        <v>4.9000000000000002E-2</v>
      </c>
      <c r="D1649" s="6">
        <f t="shared" si="66"/>
        <v>554.60159999999996</v>
      </c>
      <c r="E1649" s="6">
        <f t="shared" si="66"/>
        <v>207.86976000000001</v>
      </c>
      <c r="F1649" s="6">
        <f t="shared" si="65"/>
        <v>432.67392000000001</v>
      </c>
      <c r="G1649" s="6">
        <f t="shared" si="65"/>
        <v>665.09856000000013</v>
      </c>
      <c r="H1649" s="6">
        <f t="shared" si="65"/>
        <v>449.18495999999999</v>
      </c>
      <c r="I1649" s="6">
        <f t="shared" si="65"/>
        <v>1057.9766400000001</v>
      </c>
      <c r="J1649" s="6">
        <f t="shared" si="65"/>
        <v>309.89952000000005</v>
      </c>
      <c r="K1649" s="6">
        <f t="shared" si="65"/>
        <v>107.11008</v>
      </c>
      <c r="L1649" s="6">
        <f t="shared" si="65"/>
        <v>130.81823999999997</v>
      </c>
      <c r="M1649" s="8">
        <f t="shared" si="65"/>
        <v>319.21343999999999</v>
      </c>
    </row>
    <row r="1650" spans="2:13" x14ac:dyDescent="0.2">
      <c r="B1650" s="7">
        <v>42127</v>
      </c>
      <c r="C1650" s="18">
        <v>4.9000000000000002E-2</v>
      </c>
      <c r="D1650" s="6">
        <f t="shared" si="66"/>
        <v>554.60159999999996</v>
      </c>
      <c r="E1650" s="6">
        <f t="shared" si="66"/>
        <v>207.86976000000001</v>
      </c>
      <c r="F1650" s="6">
        <f t="shared" si="65"/>
        <v>432.67392000000001</v>
      </c>
      <c r="G1650" s="6">
        <f t="shared" si="65"/>
        <v>665.09856000000013</v>
      </c>
      <c r="H1650" s="6">
        <f t="shared" si="65"/>
        <v>449.18495999999999</v>
      </c>
      <c r="I1650" s="6">
        <f t="shared" si="65"/>
        <v>1057.9766400000001</v>
      </c>
      <c r="J1650" s="6">
        <f t="shared" si="65"/>
        <v>309.89952000000005</v>
      </c>
      <c r="K1650" s="6">
        <f t="shared" si="65"/>
        <v>107.11008</v>
      </c>
      <c r="L1650" s="6">
        <f t="shared" si="65"/>
        <v>130.81823999999997</v>
      </c>
      <c r="M1650" s="8">
        <f t="shared" si="65"/>
        <v>319.21343999999999</v>
      </c>
    </row>
    <row r="1651" spans="2:13" x14ac:dyDescent="0.2">
      <c r="B1651" s="7">
        <v>42128</v>
      </c>
      <c r="C1651" s="18">
        <v>4.9000000000000002E-2</v>
      </c>
      <c r="D1651" s="6">
        <f t="shared" si="66"/>
        <v>554.60159999999996</v>
      </c>
      <c r="E1651" s="6">
        <f t="shared" si="66"/>
        <v>207.86976000000001</v>
      </c>
      <c r="F1651" s="6">
        <f t="shared" si="65"/>
        <v>432.67392000000001</v>
      </c>
      <c r="G1651" s="6">
        <f t="shared" si="65"/>
        <v>665.09856000000013</v>
      </c>
      <c r="H1651" s="6">
        <f t="shared" si="65"/>
        <v>449.18495999999999</v>
      </c>
      <c r="I1651" s="6">
        <f t="shared" si="65"/>
        <v>1057.9766400000001</v>
      </c>
      <c r="J1651" s="6">
        <f t="shared" si="65"/>
        <v>309.89952000000005</v>
      </c>
      <c r="K1651" s="6">
        <f t="shared" si="65"/>
        <v>107.11008</v>
      </c>
      <c r="L1651" s="6">
        <f t="shared" si="65"/>
        <v>130.81823999999997</v>
      </c>
      <c r="M1651" s="8">
        <f t="shared" si="65"/>
        <v>319.21343999999999</v>
      </c>
    </row>
    <row r="1652" spans="2:13" x14ac:dyDescent="0.2">
      <c r="B1652" s="7">
        <v>42129</v>
      </c>
      <c r="C1652" s="18">
        <v>4.9000000000000002E-2</v>
      </c>
      <c r="D1652" s="6">
        <f t="shared" si="66"/>
        <v>554.60159999999996</v>
      </c>
      <c r="E1652" s="6">
        <f t="shared" si="66"/>
        <v>207.86976000000001</v>
      </c>
      <c r="F1652" s="6">
        <f t="shared" si="65"/>
        <v>432.67392000000001</v>
      </c>
      <c r="G1652" s="6">
        <f t="shared" si="65"/>
        <v>665.09856000000013</v>
      </c>
      <c r="H1652" s="6">
        <f t="shared" si="65"/>
        <v>449.18495999999999</v>
      </c>
      <c r="I1652" s="6">
        <f t="shared" si="65"/>
        <v>1057.9766400000001</v>
      </c>
      <c r="J1652" s="6">
        <f t="shared" si="65"/>
        <v>309.89952000000005</v>
      </c>
      <c r="K1652" s="6">
        <f t="shared" si="65"/>
        <v>107.11008</v>
      </c>
      <c r="L1652" s="6">
        <f t="shared" si="65"/>
        <v>130.81823999999997</v>
      </c>
      <c r="M1652" s="8">
        <f t="shared" si="65"/>
        <v>319.21343999999999</v>
      </c>
    </row>
    <row r="1653" spans="2:13" x14ac:dyDescent="0.2">
      <c r="B1653" s="7">
        <v>42130</v>
      </c>
      <c r="C1653" s="18">
        <v>4.9000000000000002E-2</v>
      </c>
      <c r="D1653" s="6">
        <f t="shared" si="66"/>
        <v>554.60159999999996</v>
      </c>
      <c r="E1653" s="6">
        <f t="shared" si="66"/>
        <v>207.86976000000001</v>
      </c>
      <c r="F1653" s="6">
        <f t="shared" si="65"/>
        <v>432.67392000000001</v>
      </c>
      <c r="G1653" s="6">
        <f t="shared" si="65"/>
        <v>665.09856000000013</v>
      </c>
      <c r="H1653" s="6">
        <f t="shared" si="65"/>
        <v>449.18495999999999</v>
      </c>
      <c r="I1653" s="6">
        <f t="shared" si="65"/>
        <v>1057.9766400000001</v>
      </c>
      <c r="J1653" s="6">
        <f t="shared" si="65"/>
        <v>309.89952000000005</v>
      </c>
      <c r="K1653" s="6">
        <f t="shared" si="65"/>
        <v>107.11008</v>
      </c>
      <c r="L1653" s="6">
        <f t="shared" si="65"/>
        <v>130.81823999999997</v>
      </c>
      <c r="M1653" s="8">
        <f t="shared" si="65"/>
        <v>319.21343999999999</v>
      </c>
    </row>
    <row r="1654" spans="2:13" x14ac:dyDescent="0.2">
      <c r="B1654" s="7">
        <v>42131</v>
      </c>
      <c r="C1654" s="18">
        <v>4.9000000000000002E-2</v>
      </c>
      <c r="D1654" s="6">
        <f t="shared" si="66"/>
        <v>554.60159999999996</v>
      </c>
      <c r="E1654" s="6">
        <f t="shared" si="66"/>
        <v>207.86976000000001</v>
      </c>
      <c r="F1654" s="6">
        <f t="shared" si="65"/>
        <v>432.67392000000001</v>
      </c>
      <c r="G1654" s="6">
        <f t="shared" si="65"/>
        <v>665.09856000000013</v>
      </c>
      <c r="H1654" s="6">
        <f t="shared" si="65"/>
        <v>449.18495999999999</v>
      </c>
      <c r="I1654" s="6">
        <f t="shared" si="65"/>
        <v>1057.9766400000001</v>
      </c>
      <c r="J1654" s="6">
        <f t="shared" si="65"/>
        <v>309.89952000000005</v>
      </c>
      <c r="K1654" s="6">
        <f t="shared" si="65"/>
        <v>107.11008</v>
      </c>
      <c r="L1654" s="6">
        <f t="shared" si="65"/>
        <v>130.81823999999997</v>
      </c>
      <c r="M1654" s="8">
        <f t="shared" si="65"/>
        <v>319.21343999999999</v>
      </c>
    </row>
    <row r="1655" spans="2:13" x14ac:dyDescent="0.2">
      <c r="B1655" s="7">
        <v>42132</v>
      </c>
      <c r="C1655" s="18">
        <v>4.9000000000000002E-2</v>
      </c>
      <c r="D1655" s="6">
        <f t="shared" si="66"/>
        <v>554.60159999999996</v>
      </c>
      <c r="E1655" s="6">
        <f t="shared" si="66"/>
        <v>207.86976000000001</v>
      </c>
      <c r="F1655" s="6">
        <f t="shared" si="65"/>
        <v>432.67392000000001</v>
      </c>
      <c r="G1655" s="6">
        <f t="shared" si="65"/>
        <v>665.09856000000013</v>
      </c>
      <c r="H1655" s="6">
        <f t="shared" si="65"/>
        <v>449.18495999999999</v>
      </c>
      <c r="I1655" s="6">
        <f t="shared" si="65"/>
        <v>1057.9766400000001</v>
      </c>
      <c r="J1655" s="6">
        <f t="shared" si="65"/>
        <v>309.89952000000005</v>
      </c>
      <c r="K1655" s="6">
        <f t="shared" si="65"/>
        <v>107.11008</v>
      </c>
      <c r="L1655" s="6">
        <f t="shared" si="65"/>
        <v>130.81823999999997</v>
      </c>
      <c r="M1655" s="8">
        <f t="shared" si="65"/>
        <v>319.21343999999999</v>
      </c>
    </row>
    <row r="1656" spans="2:13" x14ac:dyDescent="0.2">
      <c r="B1656" s="7">
        <v>42133</v>
      </c>
      <c r="C1656" s="18">
        <v>4.9000000000000002E-2</v>
      </c>
      <c r="D1656" s="6">
        <f t="shared" si="66"/>
        <v>554.60159999999996</v>
      </c>
      <c r="E1656" s="6">
        <f t="shared" si="66"/>
        <v>207.86976000000001</v>
      </c>
      <c r="F1656" s="6">
        <f t="shared" si="65"/>
        <v>432.67392000000001</v>
      </c>
      <c r="G1656" s="6">
        <f t="shared" si="65"/>
        <v>665.09856000000013</v>
      </c>
      <c r="H1656" s="6">
        <f t="shared" si="65"/>
        <v>449.18495999999999</v>
      </c>
      <c r="I1656" s="6">
        <f t="shared" si="65"/>
        <v>1057.9766400000001</v>
      </c>
      <c r="J1656" s="6">
        <f t="shared" si="65"/>
        <v>309.89952000000005</v>
      </c>
      <c r="K1656" s="6">
        <f t="shared" si="65"/>
        <v>107.11008</v>
      </c>
      <c r="L1656" s="6">
        <f t="shared" si="65"/>
        <v>130.81823999999997</v>
      </c>
      <c r="M1656" s="8">
        <f t="shared" si="65"/>
        <v>319.21343999999999</v>
      </c>
    </row>
    <row r="1657" spans="2:13" x14ac:dyDescent="0.2">
      <c r="B1657" s="7">
        <v>42134</v>
      </c>
      <c r="C1657" s="18">
        <v>4.9000000000000002E-2</v>
      </c>
      <c r="D1657" s="6">
        <f t="shared" si="66"/>
        <v>554.60159999999996</v>
      </c>
      <c r="E1657" s="6">
        <f t="shared" si="66"/>
        <v>207.86976000000001</v>
      </c>
      <c r="F1657" s="6">
        <f t="shared" si="65"/>
        <v>432.67392000000001</v>
      </c>
      <c r="G1657" s="6">
        <f t="shared" si="65"/>
        <v>665.09856000000013</v>
      </c>
      <c r="H1657" s="6">
        <f t="shared" si="65"/>
        <v>449.18495999999999</v>
      </c>
      <c r="I1657" s="6">
        <f t="shared" si="65"/>
        <v>1057.9766400000001</v>
      </c>
      <c r="J1657" s="6">
        <f t="shared" si="65"/>
        <v>309.89952000000005</v>
      </c>
      <c r="K1657" s="6">
        <f t="shared" si="65"/>
        <v>107.11008</v>
      </c>
      <c r="L1657" s="6">
        <f t="shared" si="65"/>
        <v>130.81823999999997</v>
      </c>
      <c r="M1657" s="8">
        <f t="shared" si="65"/>
        <v>319.21343999999999</v>
      </c>
    </row>
    <row r="1658" spans="2:13" x14ac:dyDescent="0.2">
      <c r="B1658" s="7">
        <v>42135</v>
      </c>
      <c r="C1658" s="18">
        <v>4.9000000000000002E-2</v>
      </c>
      <c r="D1658" s="6">
        <f t="shared" si="66"/>
        <v>554.60159999999996</v>
      </c>
      <c r="E1658" s="6">
        <f t="shared" si="66"/>
        <v>207.86976000000001</v>
      </c>
      <c r="F1658" s="6">
        <f t="shared" si="65"/>
        <v>432.67392000000001</v>
      </c>
      <c r="G1658" s="6">
        <f t="shared" si="65"/>
        <v>665.09856000000013</v>
      </c>
      <c r="H1658" s="6">
        <f t="shared" si="65"/>
        <v>449.18495999999999</v>
      </c>
      <c r="I1658" s="6">
        <f t="shared" si="65"/>
        <v>1057.9766400000001</v>
      </c>
      <c r="J1658" s="6">
        <f t="shared" si="65"/>
        <v>309.89952000000005</v>
      </c>
      <c r="K1658" s="6">
        <f t="shared" si="65"/>
        <v>107.11008</v>
      </c>
      <c r="L1658" s="6">
        <f t="shared" si="65"/>
        <v>130.81823999999997</v>
      </c>
      <c r="M1658" s="8">
        <f t="shared" si="65"/>
        <v>319.21343999999999</v>
      </c>
    </row>
    <row r="1659" spans="2:13" x14ac:dyDescent="0.2">
      <c r="B1659" s="7">
        <v>42136</v>
      </c>
      <c r="C1659" s="18">
        <v>4.9000000000000002E-2</v>
      </c>
      <c r="D1659" s="6">
        <f t="shared" si="66"/>
        <v>554.60159999999996</v>
      </c>
      <c r="E1659" s="6">
        <f t="shared" si="66"/>
        <v>207.86976000000001</v>
      </c>
      <c r="F1659" s="6">
        <f t="shared" si="65"/>
        <v>432.67392000000001</v>
      </c>
      <c r="G1659" s="6">
        <f t="shared" si="65"/>
        <v>665.09856000000013</v>
      </c>
      <c r="H1659" s="6">
        <f t="shared" si="65"/>
        <v>449.18495999999999</v>
      </c>
      <c r="I1659" s="6">
        <f t="shared" si="65"/>
        <v>1057.9766400000001</v>
      </c>
      <c r="J1659" s="6">
        <f t="shared" si="65"/>
        <v>309.89952000000005</v>
      </c>
      <c r="K1659" s="6">
        <f t="shared" si="65"/>
        <v>107.11008</v>
      </c>
      <c r="L1659" s="6">
        <f t="shared" si="65"/>
        <v>130.81823999999997</v>
      </c>
      <c r="M1659" s="8">
        <f t="shared" si="65"/>
        <v>319.21343999999999</v>
      </c>
    </row>
    <row r="1660" spans="2:13" x14ac:dyDescent="0.2">
      <c r="B1660" s="7">
        <v>42137</v>
      </c>
      <c r="C1660" s="18">
        <v>4.9000000000000002E-2</v>
      </c>
      <c r="D1660" s="6">
        <f t="shared" si="66"/>
        <v>554.60159999999996</v>
      </c>
      <c r="E1660" s="6">
        <f t="shared" si="66"/>
        <v>207.86976000000001</v>
      </c>
      <c r="F1660" s="6">
        <f t="shared" si="65"/>
        <v>432.67392000000001</v>
      </c>
      <c r="G1660" s="6">
        <f t="shared" si="65"/>
        <v>665.09856000000013</v>
      </c>
      <c r="H1660" s="6">
        <f t="shared" si="65"/>
        <v>449.18495999999999</v>
      </c>
      <c r="I1660" s="6">
        <f t="shared" si="65"/>
        <v>1057.9766400000001</v>
      </c>
      <c r="J1660" s="6">
        <f t="shared" si="65"/>
        <v>309.89952000000005</v>
      </c>
      <c r="K1660" s="6">
        <f t="shared" si="65"/>
        <v>107.11008</v>
      </c>
      <c r="L1660" s="6">
        <f t="shared" si="65"/>
        <v>130.81823999999997</v>
      </c>
      <c r="M1660" s="8">
        <f t="shared" si="65"/>
        <v>319.21343999999999</v>
      </c>
    </row>
    <row r="1661" spans="2:13" x14ac:dyDescent="0.2">
      <c r="B1661" s="7">
        <v>42138</v>
      </c>
      <c r="C1661" s="18">
        <v>4.9000000000000002E-2</v>
      </c>
      <c r="D1661" s="6">
        <f t="shared" si="66"/>
        <v>554.60159999999996</v>
      </c>
      <c r="E1661" s="6">
        <f t="shared" si="66"/>
        <v>207.86976000000001</v>
      </c>
      <c r="F1661" s="6">
        <f t="shared" si="65"/>
        <v>432.67392000000001</v>
      </c>
      <c r="G1661" s="6">
        <f t="shared" si="65"/>
        <v>665.09856000000013</v>
      </c>
      <c r="H1661" s="6">
        <f t="shared" si="65"/>
        <v>449.18495999999999</v>
      </c>
      <c r="I1661" s="6">
        <f t="shared" si="65"/>
        <v>1057.9766400000001</v>
      </c>
      <c r="J1661" s="6">
        <f t="shared" si="65"/>
        <v>309.89952000000005</v>
      </c>
      <c r="K1661" s="6">
        <f t="shared" si="65"/>
        <v>107.11008</v>
      </c>
      <c r="L1661" s="6">
        <f t="shared" si="65"/>
        <v>130.81823999999997</v>
      </c>
      <c r="M1661" s="8">
        <f t="shared" si="65"/>
        <v>319.21343999999999</v>
      </c>
    </row>
    <row r="1662" spans="2:13" x14ac:dyDescent="0.2">
      <c r="B1662" s="7">
        <v>42139</v>
      </c>
      <c r="C1662" s="18">
        <v>4.9000000000000002E-2</v>
      </c>
      <c r="D1662" s="6">
        <f t="shared" si="66"/>
        <v>554.60159999999996</v>
      </c>
      <c r="E1662" s="6">
        <f t="shared" si="66"/>
        <v>207.86976000000001</v>
      </c>
      <c r="F1662" s="6">
        <f t="shared" si="65"/>
        <v>432.67392000000001</v>
      </c>
      <c r="G1662" s="6">
        <f t="shared" si="65"/>
        <v>665.09856000000013</v>
      </c>
      <c r="H1662" s="6">
        <f t="shared" si="65"/>
        <v>449.18495999999999</v>
      </c>
      <c r="I1662" s="6">
        <f t="shared" si="65"/>
        <v>1057.9766400000001</v>
      </c>
      <c r="J1662" s="6">
        <f t="shared" si="65"/>
        <v>309.89952000000005</v>
      </c>
      <c r="K1662" s="6">
        <f t="shared" si="65"/>
        <v>107.11008</v>
      </c>
      <c r="L1662" s="6">
        <f t="shared" si="65"/>
        <v>130.81823999999997</v>
      </c>
      <c r="M1662" s="8">
        <f t="shared" si="65"/>
        <v>319.21343999999999</v>
      </c>
    </row>
    <row r="1663" spans="2:13" x14ac:dyDescent="0.2">
      <c r="B1663" s="7">
        <v>42140</v>
      </c>
      <c r="C1663" s="18">
        <v>4.9000000000000002E-2</v>
      </c>
      <c r="D1663" s="6">
        <f t="shared" si="66"/>
        <v>554.60159999999996</v>
      </c>
      <c r="E1663" s="6">
        <f t="shared" si="66"/>
        <v>207.86976000000001</v>
      </c>
      <c r="F1663" s="6">
        <f t="shared" si="65"/>
        <v>432.67392000000001</v>
      </c>
      <c r="G1663" s="6">
        <f t="shared" si="65"/>
        <v>665.09856000000013</v>
      </c>
      <c r="H1663" s="6">
        <f t="shared" si="65"/>
        <v>449.18495999999999</v>
      </c>
      <c r="I1663" s="6">
        <f t="shared" si="65"/>
        <v>1057.9766400000001</v>
      </c>
      <c r="J1663" s="6">
        <f t="shared" si="65"/>
        <v>309.89952000000005</v>
      </c>
      <c r="K1663" s="6">
        <f t="shared" si="65"/>
        <v>107.11008</v>
      </c>
      <c r="L1663" s="6">
        <f t="shared" si="65"/>
        <v>130.81823999999997</v>
      </c>
      <c r="M1663" s="8">
        <f t="shared" si="65"/>
        <v>319.21343999999999</v>
      </c>
    </row>
    <row r="1664" spans="2:13" x14ac:dyDescent="0.2">
      <c r="B1664" s="7">
        <v>42141</v>
      </c>
      <c r="C1664" s="18">
        <v>4.9000000000000002E-2</v>
      </c>
      <c r="D1664" s="6">
        <f t="shared" si="66"/>
        <v>554.60159999999996</v>
      </c>
      <c r="E1664" s="6">
        <f t="shared" si="66"/>
        <v>207.86976000000001</v>
      </c>
      <c r="F1664" s="6">
        <f t="shared" si="65"/>
        <v>432.67392000000001</v>
      </c>
      <c r="G1664" s="6">
        <f t="shared" si="65"/>
        <v>665.09856000000013</v>
      </c>
      <c r="H1664" s="6">
        <f t="shared" si="65"/>
        <v>449.18495999999999</v>
      </c>
      <c r="I1664" s="6">
        <f t="shared" si="65"/>
        <v>1057.9766400000001</v>
      </c>
      <c r="J1664" s="6">
        <f t="shared" si="65"/>
        <v>309.89952000000005</v>
      </c>
      <c r="K1664" s="6">
        <f t="shared" si="65"/>
        <v>107.11008</v>
      </c>
      <c r="L1664" s="6">
        <f t="shared" si="65"/>
        <v>130.81823999999997</v>
      </c>
      <c r="M1664" s="8">
        <f t="shared" si="65"/>
        <v>319.21343999999999</v>
      </c>
    </row>
    <row r="1665" spans="2:13" x14ac:dyDescent="0.2">
      <c r="B1665" s="7">
        <v>42142</v>
      </c>
      <c r="C1665" s="18">
        <v>4.9000000000000002E-2</v>
      </c>
      <c r="D1665" s="6">
        <f t="shared" si="66"/>
        <v>554.60159999999996</v>
      </c>
      <c r="E1665" s="6">
        <f t="shared" si="66"/>
        <v>207.86976000000001</v>
      </c>
      <c r="F1665" s="6">
        <f t="shared" si="65"/>
        <v>432.67392000000001</v>
      </c>
      <c r="G1665" s="6">
        <f t="shared" si="65"/>
        <v>665.09856000000013</v>
      </c>
      <c r="H1665" s="6">
        <f t="shared" si="65"/>
        <v>449.18495999999999</v>
      </c>
      <c r="I1665" s="6">
        <f t="shared" si="65"/>
        <v>1057.9766400000001</v>
      </c>
      <c r="J1665" s="6">
        <f t="shared" si="65"/>
        <v>309.89952000000005</v>
      </c>
      <c r="K1665" s="6">
        <f t="shared" si="65"/>
        <v>107.11008</v>
      </c>
      <c r="L1665" s="6">
        <f t="shared" si="65"/>
        <v>130.81823999999997</v>
      </c>
      <c r="M1665" s="8">
        <f t="shared" si="65"/>
        <v>319.21343999999999</v>
      </c>
    </row>
    <row r="1666" spans="2:13" x14ac:dyDescent="0.2">
      <c r="B1666" s="7">
        <v>42143</v>
      </c>
      <c r="C1666" s="18">
        <v>4.9000000000000002E-2</v>
      </c>
      <c r="D1666" s="6">
        <f t="shared" si="66"/>
        <v>554.60159999999996</v>
      </c>
      <c r="E1666" s="6">
        <f t="shared" si="66"/>
        <v>207.86976000000001</v>
      </c>
      <c r="F1666" s="6">
        <f t="shared" si="65"/>
        <v>432.67392000000001</v>
      </c>
      <c r="G1666" s="6">
        <f t="shared" si="65"/>
        <v>665.09856000000013</v>
      </c>
      <c r="H1666" s="6">
        <f t="shared" si="65"/>
        <v>449.18495999999999</v>
      </c>
      <c r="I1666" s="6">
        <f t="shared" si="65"/>
        <v>1057.9766400000001</v>
      </c>
      <c r="J1666" s="6">
        <f t="shared" si="65"/>
        <v>309.89952000000005</v>
      </c>
      <c r="K1666" s="6">
        <f t="shared" si="65"/>
        <v>107.11008</v>
      </c>
      <c r="L1666" s="6">
        <f t="shared" si="65"/>
        <v>130.81823999999997</v>
      </c>
      <c r="M1666" s="8">
        <f t="shared" si="65"/>
        <v>319.21343999999999</v>
      </c>
    </row>
    <row r="1667" spans="2:13" x14ac:dyDescent="0.2">
      <c r="B1667" s="7">
        <v>42144</v>
      </c>
      <c r="C1667" s="18">
        <v>4.9000000000000002E-2</v>
      </c>
      <c r="D1667" s="6">
        <f t="shared" si="66"/>
        <v>554.60159999999996</v>
      </c>
      <c r="E1667" s="6">
        <f t="shared" si="66"/>
        <v>207.86976000000001</v>
      </c>
      <c r="F1667" s="6">
        <f t="shared" si="65"/>
        <v>432.67392000000001</v>
      </c>
      <c r="G1667" s="6">
        <f t="shared" si="65"/>
        <v>665.09856000000013</v>
      </c>
      <c r="H1667" s="6">
        <f t="shared" si="65"/>
        <v>449.18495999999999</v>
      </c>
      <c r="I1667" s="6">
        <f t="shared" si="65"/>
        <v>1057.9766400000001</v>
      </c>
      <c r="J1667" s="6">
        <f t="shared" si="65"/>
        <v>309.89952000000005</v>
      </c>
      <c r="K1667" s="6">
        <f t="shared" si="65"/>
        <v>107.11008</v>
      </c>
      <c r="L1667" s="6">
        <f t="shared" si="65"/>
        <v>130.81823999999997</v>
      </c>
      <c r="M1667" s="8">
        <f t="shared" si="65"/>
        <v>319.21343999999999</v>
      </c>
    </row>
    <row r="1668" spans="2:13" x14ac:dyDescent="0.2">
      <c r="B1668" s="7">
        <v>42145</v>
      </c>
      <c r="C1668" s="18">
        <v>4.9000000000000002E-2</v>
      </c>
      <c r="D1668" s="6">
        <f t="shared" si="66"/>
        <v>554.60159999999996</v>
      </c>
      <c r="E1668" s="6">
        <f t="shared" si="66"/>
        <v>207.86976000000001</v>
      </c>
      <c r="F1668" s="6">
        <f t="shared" si="65"/>
        <v>432.67392000000001</v>
      </c>
      <c r="G1668" s="6">
        <f t="shared" si="65"/>
        <v>665.09856000000013</v>
      </c>
      <c r="H1668" s="6">
        <f t="shared" si="65"/>
        <v>449.18495999999999</v>
      </c>
      <c r="I1668" s="6">
        <f t="shared" si="65"/>
        <v>1057.9766400000001</v>
      </c>
      <c r="J1668" s="6">
        <f t="shared" si="65"/>
        <v>309.89952000000005</v>
      </c>
      <c r="K1668" s="6">
        <f t="shared" si="65"/>
        <v>107.11008</v>
      </c>
      <c r="L1668" s="6">
        <f t="shared" si="65"/>
        <v>130.81823999999997</v>
      </c>
      <c r="M1668" s="8">
        <f t="shared" si="65"/>
        <v>319.21343999999999</v>
      </c>
    </row>
    <row r="1669" spans="2:13" x14ac:dyDescent="0.2">
      <c r="B1669" s="7">
        <v>42146</v>
      </c>
      <c r="C1669" s="18">
        <v>4.9000000000000002E-2</v>
      </c>
      <c r="D1669" s="6">
        <f t="shared" si="66"/>
        <v>554.60159999999996</v>
      </c>
      <c r="E1669" s="6">
        <f t="shared" si="66"/>
        <v>207.86976000000001</v>
      </c>
      <c r="F1669" s="6">
        <f t="shared" si="65"/>
        <v>432.67392000000001</v>
      </c>
      <c r="G1669" s="6">
        <f t="shared" si="65"/>
        <v>665.09856000000013</v>
      </c>
      <c r="H1669" s="6">
        <f t="shared" si="65"/>
        <v>449.18495999999999</v>
      </c>
      <c r="I1669" s="6">
        <f t="shared" si="65"/>
        <v>1057.9766400000001</v>
      </c>
      <c r="J1669" s="6">
        <f t="shared" si="65"/>
        <v>309.89952000000005</v>
      </c>
      <c r="K1669" s="6">
        <f t="shared" si="65"/>
        <v>107.11008</v>
      </c>
      <c r="L1669" s="6">
        <f t="shared" si="65"/>
        <v>130.81823999999997</v>
      </c>
      <c r="M1669" s="8">
        <f t="shared" si="65"/>
        <v>319.21343999999999</v>
      </c>
    </row>
    <row r="1670" spans="2:13" x14ac:dyDescent="0.2">
      <c r="B1670" s="7">
        <v>42147</v>
      </c>
      <c r="C1670" s="18">
        <v>4.9000000000000002E-2</v>
      </c>
      <c r="D1670" s="6">
        <f t="shared" si="66"/>
        <v>554.60159999999996</v>
      </c>
      <c r="E1670" s="6">
        <f t="shared" si="66"/>
        <v>207.86976000000001</v>
      </c>
      <c r="F1670" s="6">
        <f t="shared" si="65"/>
        <v>432.67392000000001</v>
      </c>
      <c r="G1670" s="6">
        <f t="shared" si="65"/>
        <v>665.09856000000013</v>
      </c>
      <c r="H1670" s="6">
        <f t="shared" si="65"/>
        <v>449.18495999999999</v>
      </c>
      <c r="I1670" s="6">
        <f t="shared" si="65"/>
        <v>1057.9766400000001</v>
      </c>
      <c r="J1670" s="6">
        <f t="shared" si="65"/>
        <v>309.89952000000005</v>
      </c>
      <c r="K1670" s="6">
        <f t="shared" si="65"/>
        <v>107.11008</v>
      </c>
      <c r="L1670" s="6">
        <f t="shared" si="65"/>
        <v>130.81823999999997</v>
      </c>
      <c r="M1670" s="8">
        <f t="shared" si="65"/>
        <v>319.21343999999999</v>
      </c>
    </row>
    <row r="1671" spans="2:13" x14ac:dyDescent="0.2">
      <c r="B1671" s="7">
        <v>42148</v>
      </c>
      <c r="C1671" s="18">
        <v>4.9000000000000002E-2</v>
      </c>
      <c r="D1671" s="6">
        <f t="shared" si="66"/>
        <v>554.60159999999996</v>
      </c>
      <c r="E1671" s="6">
        <f t="shared" si="66"/>
        <v>207.86976000000001</v>
      </c>
      <c r="F1671" s="6">
        <f t="shared" si="65"/>
        <v>432.67392000000001</v>
      </c>
      <c r="G1671" s="6">
        <f t="shared" si="65"/>
        <v>665.09856000000013</v>
      </c>
      <c r="H1671" s="6">
        <f t="shared" si="65"/>
        <v>449.18495999999999</v>
      </c>
      <c r="I1671" s="6">
        <f t="shared" si="65"/>
        <v>1057.9766400000001</v>
      </c>
      <c r="J1671" s="6">
        <f t="shared" si="65"/>
        <v>309.89952000000005</v>
      </c>
      <c r="K1671" s="6">
        <f t="shared" si="65"/>
        <v>107.11008</v>
      </c>
      <c r="L1671" s="6">
        <f t="shared" si="65"/>
        <v>130.81823999999997</v>
      </c>
      <c r="M1671" s="8">
        <f t="shared" si="65"/>
        <v>319.21343999999999</v>
      </c>
    </row>
    <row r="1672" spans="2:13" x14ac:dyDescent="0.2">
      <c r="B1672" s="7">
        <v>42149</v>
      </c>
      <c r="C1672" s="18">
        <v>0.14000000000000001</v>
      </c>
      <c r="D1672" s="6">
        <f t="shared" si="66"/>
        <v>1584.576</v>
      </c>
      <c r="E1672" s="6">
        <f t="shared" si="66"/>
        <v>593.91360000000009</v>
      </c>
      <c r="F1672" s="6">
        <f t="shared" si="66"/>
        <v>1236.2112000000002</v>
      </c>
      <c r="G1672" s="6">
        <f t="shared" si="66"/>
        <v>1900.2816</v>
      </c>
      <c r="H1672" s="6">
        <f t="shared" si="66"/>
        <v>1283.3856000000001</v>
      </c>
      <c r="I1672" s="6">
        <f t="shared" si="66"/>
        <v>3022.7904000000003</v>
      </c>
      <c r="J1672" s="6">
        <f t="shared" si="66"/>
        <v>885.4272000000002</v>
      </c>
      <c r="K1672" s="6">
        <f t="shared" si="66"/>
        <v>306.02879999999999</v>
      </c>
      <c r="L1672" s="6">
        <f t="shared" si="66"/>
        <v>373.76639999999998</v>
      </c>
      <c r="M1672" s="8">
        <f t="shared" si="66"/>
        <v>912.03840000000014</v>
      </c>
    </row>
    <row r="1673" spans="2:13" x14ac:dyDescent="0.2">
      <c r="B1673" s="7">
        <v>42150</v>
      </c>
      <c r="C1673" s="18">
        <v>0.115</v>
      </c>
      <c r="D1673" s="6">
        <f t="shared" si="66"/>
        <v>1301.616</v>
      </c>
      <c r="E1673" s="6">
        <f t="shared" si="66"/>
        <v>487.8576000000001</v>
      </c>
      <c r="F1673" s="6">
        <f t="shared" si="66"/>
        <v>1015.4592000000002</v>
      </c>
      <c r="G1673" s="6">
        <f t="shared" si="66"/>
        <v>1560.9456</v>
      </c>
      <c r="H1673" s="6">
        <f t="shared" si="66"/>
        <v>1054.2096000000001</v>
      </c>
      <c r="I1673" s="6">
        <f t="shared" si="66"/>
        <v>2483.0063999999998</v>
      </c>
      <c r="J1673" s="6">
        <f t="shared" si="66"/>
        <v>727.3152</v>
      </c>
      <c r="K1673" s="6">
        <f t="shared" si="66"/>
        <v>251.38079999999999</v>
      </c>
      <c r="L1673" s="6">
        <f t="shared" si="66"/>
        <v>307.0224</v>
      </c>
      <c r="M1673" s="8">
        <f t="shared" si="66"/>
        <v>749.17439999999999</v>
      </c>
    </row>
    <row r="1674" spans="2:13" x14ac:dyDescent="0.2">
      <c r="B1674" s="7">
        <v>42151</v>
      </c>
      <c r="C1674" s="18">
        <v>5.8000000000000003E-2</v>
      </c>
      <c r="D1674" s="6">
        <f t="shared" si="66"/>
        <v>656.46720000000005</v>
      </c>
      <c r="E1674" s="6">
        <f t="shared" si="66"/>
        <v>246.04992000000001</v>
      </c>
      <c r="F1674" s="6">
        <f t="shared" si="66"/>
        <v>512.14463999999998</v>
      </c>
      <c r="G1674" s="6">
        <f t="shared" si="66"/>
        <v>787.25952000000018</v>
      </c>
      <c r="H1674" s="6">
        <f t="shared" si="66"/>
        <v>531.68831999999998</v>
      </c>
      <c r="I1674" s="6">
        <f t="shared" si="66"/>
        <v>1252.2988799999998</v>
      </c>
      <c r="J1674" s="6">
        <f t="shared" si="66"/>
        <v>366.81984000000006</v>
      </c>
      <c r="K1674" s="6">
        <f t="shared" si="66"/>
        <v>126.78336000000002</v>
      </c>
      <c r="L1674" s="6">
        <f t="shared" si="66"/>
        <v>154.84608</v>
      </c>
      <c r="M1674" s="8">
        <f t="shared" si="66"/>
        <v>377.84448000000003</v>
      </c>
    </row>
    <row r="1675" spans="2:13" x14ac:dyDescent="0.2">
      <c r="B1675" s="7">
        <v>42152</v>
      </c>
      <c r="C1675" s="18">
        <v>4.9000000000000002E-2</v>
      </c>
      <c r="D1675" s="6">
        <f t="shared" si="66"/>
        <v>554.60159999999996</v>
      </c>
      <c r="E1675" s="6">
        <f t="shared" si="66"/>
        <v>207.86976000000001</v>
      </c>
      <c r="F1675" s="6">
        <f t="shared" si="66"/>
        <v>432.67392000000001</v>
      </c>
      <c r="G1675" s="6">
        <f t="shared" si="66"/>
        <v>665.09856000000013</v>
      </c>
      <c r="H1675" s="6">
        <f t="shared" si="66"/>
        <v>449.18495999999999</v>
      </c>
      <c r="I1675" s="6">
        <f t="shared" si="66"/>
        <v>1057.9766400000001</v>
      </c>
      <c r="J1675" s="6">
        <f t="shared" si="66"/>
        <v>309.89952000000005</v>
      </c>
      <c r="K1675" s="6">
        <f t="shared" si="66"/>
        <v>107.11008</v>
      </c>
      <c r="L1675" s="6">
        <f t="shared" si="66"/>
        <v>130.81823999999997</v>
      </c>
      <c r="M1675" s="8">
        <f t="shared" si="66"/>
        <v>319.21343999999999</v>
      </c>
    </row>
    <row r="1676" spans="2:13" x14ac:dyDescent="0.2">
      <c r="B1676" s="7">
        <v>42153</v>
      </c>
      <c r="C1676" s="18">
        <v>4.9000000000000002E-2</v>
      </c>
      <c r="D1676" s="6">
        <f t="shared" si="66"/>
        <v>554.60159999999996</v>
      </c>
      <c r="E1676" s="6">
        <f t="shared" si="66"/>
        <v>207.86976000000001</v>
      </c>
      <c r="F1676" s="6">
        <f t="shared" si="66"/>
        <v>432.67392000000001</v>
      </c>
      <c r="G1676" s="6">
        <f t="shared" si="66"/>
        <v>665.09856000000013</v>
      </c>
      <c r="H1676" s="6">
        <f t="shared" si="66"/>
        <v>449.18495999999999</v>
      </c>
      <c r="I1676" s="6">
        <f t="shared" si="66"/>
        <v>1057.9766400000001</v>
      </c>
      <c r="J1676" s="6">
        <f t="shared" si="66"/>
        <v>309.89952000000005</v>
      </c>
      <c r="K1676" s="6">
        <f t="shared" si="66"/>
        <v>107.11008</v>
      </c>
      <c r="L1676" s="6">
        <f t="shared" si="66"/>
        <v>130.81823999999997</v>
      </c>
      <c r="M1676" s="8">
        <f t="shared" si="66"/>
        <v>319.21343999999999</v>
      </c>
    </row>
    <row r="1677" spans="2:13" x14ac:dyDescent="0.2">
      <c r="B1677" s="7">
        <v>42154</v>
      </c>
      <c r="C1677" s="18">
        <v>4.9000000000000002E-2</v>
      </c>
      <c r="D1677" s="6">
        <f t="shared" si="66"/>
        <v>554.60159999999996</v>
      </c>
      <c r="E1677" s="6">
        <f t="shared" si="66"/>
        <v>207.86976000000001</v>
      </c>
      <c r="F1677" s="6">
        <f t="shared" si="66"/>
        <v>432.67392000000001</v>
      </c>
      <c r="G1677" s="6">
        <f t="shared" si="66"/>
        <v>665.09856000000013</v>
      </c>
      <c r="H1677" s="6">
        <f t="shared" si="66"/>
        <v>449.18495999999999</v>
      </c>
      <c r="I1677" s="6">
        <f t="shared" si="66"/>
        <v>1057.9766400000001</v>
      </c>
      <c r="J1677" s="6">
        <f t="shared" si="66"/>
        <v>309.89952000000005</v>
      </c>
      <c r="K1677" s="6">
        <f t="shared" si="66"/>
        <v>107.11008</v>
      </c>
      <c r="L1677" s="6">
        <f t="shared" si="66"/>
        <v>130.81823999999997</v>
      </c>
      <c r="M1677" s="8">
        <f t="shared" si="66"/>
        <v>319.21343999999999</v>
      </c>
    </row>
    <row r="1678" spans="2:13" x14ac:dyDescent="0.2">
      <c r="B1678" s="7">
        <v>42155</v>
      </c>
      <c r="C1678" s="18">
        <v>9.0999999999999998E-2</v>
      </c>
      <c r="D1678" s="6">
        <f t="shared" si="66"/>
        <v>1029.9743999999998</v>
      </c>
      <c r="E1678" s="6">
        <f t="shared" si="66"/>
        <v>386.04383999999999</v>
      </c>
      <c r="F1678" s="6">
        <f t="shared" si="66"/>
        <v>803.53728000000012</v>
      </c>
      <c r="G1678" s="6">
        <f t="shared" si="66"/>
        <v>1235.1830400000001</v>
      </c>
      <c r="H1678" s="6">
        <f t="shared" si="66"/>
        <v>834.20063999999979</v>
      </c>
      <c r="I1678" s="6">
        <f t="shared" si="66"/>
        <v>1964.81376</v>
      </c>
      <c r="J1678" s="6">
        <f t="shared" si="66"/>
        <v>575.52768000000003</v>
      </c>
      <c r="K1678" s="6">
        <f t="shared" si="66"/>
        <v>198.91871999999995</v>
      </c>
      <c r="L1678" s="6">
        <f t="shared" si="66"/>
        <v>242.94816</v>
      </c>
      <c r="M1678" s="8">
        <f t="shared" si="66"/>
        <v>592.82496000000003</v>
      </c>
    </row>
    <row r="1679" spans="2:13" x14ac:dyDescent="0.2">
      <c r="B1679" s="7">
        <v>42156</v>
      </c>
      <c r="C1679" s="18">
        <v>0.23100000000000001</v>
      </c>
      <c r="D1679" s="6">
        <f t="shared" si="66"/>
        <v>2614.5504000000001</v>
      </c>
      <c r="E1679" s="6">
        <f t="shared" si="66"/>
        <v>979.95744000000002</v>
      </c>
      <c r="F1679" s="6">
        <f t="shared" si="66"/>
        <v>2039.7484800000002</v>
      </c>
      <c r="G1679" s="6">
        <f t="shared" si="66"/>
        <v>3135.4646400000001</v>
      </c>
      <c r="H1679" s="6">
        <f t="shared" si="66"/>
        <v>2117.5862399999996</v>
      </c>
      <c r="I1679" s="6">
        <f t="shared" si="66"/>
        <v>4987.6041599999999</v>
      </c>
      <c r="J1679" s="6">
        <f t="shared" si="66"/>
        <v>1460.9548800000002</v>
      </c>
      <c r="K1679" s="6">
        <f t="shared" si="66"/>
        <v>504.94752</v>
      </c>
      <c r="L1679" s="6">
        <f t="shared" si="66"/>
        <v>616.71456000000001</v>
      </c>
      <c r="M1679" s="8">
        <f t="shared" si="66"/>
        <v>1504.8633600000001</v>
      </c>
    </row>
    <row r="1680" spans="2:13" x14ac:dyDescent="0.2">
      <c r="B1680" s="7">
        <v>42157</v>
      </c>
      <c r="C1680" s="18">
        <v>0.23100000000000001</v>
      </c>
      <c r="D1680" s="6">
        <f t="shared" si="66"/>
        <v>2614.5504000000001</v>
      </c>
      <c r="E1680" s="6">
        <f t="shared" si="66"/>
        <v>979.95744000000002</v>
      </c>
      <c r="F1680" s="6">
        <f t="shared" si="66"/>
        <v>2039.7484800000002</v>
      </c>
      <c r="G1680" s="6">
        <f t="shared" si="66"/>
        <v>3135.4646400000001</v>
      </c>
      <c r="H1680" s="6">
        <f t="shared" si="66"/>
        <v>2117.5862399999996</v>
      </c>
      <c r="I1680" s="6">
        <f t="shared" si="66"/>
        <v>4987.6041599999999</v>
      </c>
      <c r="J1680" s="6">
        <f t="shared" si="66"/>
        <v>1460.9548800000002</v>
      </c>
      <c r="K1680" s="6">
        <f t="shared" si="66"/>
        <v>504.94752</v>
      </c>
      <c r="L1680" s="6">
        <f t="shared" si="66"/>
        <v>616.71456000000001</v>
      </c>
      <c r="M1680" s="8">
        <f t="shared" si="66"/>
        <v>1504.8633600000001</v>
      </c>
    </row>
    <row r="1681" spans="2:13" x14ac:dyDescent="0.2">
      <c r="B1681" s="7">
        <v>42158</v>
      </c>
      <c r="C1681" s="18">
        <v>0.10100000000000001</v>
      </c>
      <c r="D1681" s="6">
        <f t="shared" si="66"/>
        <v>1143.1583999999998</v>
      </c>
      <c r="E1681" s="6">
        <f t="shared" si="66"/>
        <v>428.46624000000003</v>
      </c>
      <c r="F1681" s="6">
        <f t="shared" si="66"/>
        <v>891.83808000000022</v>
      </c>
      <c r="G1681" s="6">
        <f t="shared" si="66"/>
        <v>1370.9174400000004</v>
      </c>
      <c r="H1681" s="6">
        <f t="shared" si="66"/>
        <v>925.87104000000011</v>
      </c>
      <c r="I1681" s="6">
        <f t="shared" si="66"/>
        <v>2180.7273599999999</v>
      </c>
      <c r="J1681" s="6">
        <f t="shared" si="66"/>
        <v>638.77248000000009</v>
      </c>
      <c r="K1681" s="6">
        <f t="shared" si="66"/>
        <v>220.77791999999997</v>
      </c>
      <c r="L1681" s="6">
        <f t="shared" si="66"/>
        <v>269.64576</v>
      </c>
      <c r="M1681" s="8">
        <f t="shared" si="66"/>
        <v>657.97056000000009</v>
      </c>
    </row>
    <row r="1682" spans="2:13" x14ac:dyDescent="0.2">
      <c r="B1682" s="7">
        <v>42159</v>
      </c>
      <c r="C1682" s="18">
        <v>8.6999999999999994E-2</v>
      </c>
      <c r="D1682" s="6">
        <f t="shared" si="66"/>
        <v>984.70079999999984</v>
      </c>
      <c r="E1682" s="6">
        <f t="shared" si="66"/>
        <v>369.07487999999995</v>
      </c>
      <c r="F1682" s="6">
        <f t="shared" si="66"/>
        <v>768.21695999999997</v>
      </c>
      <c r="G1682" s="6">
        <f t="shared" si="66"/>
        <v>1180.8892800000001</v>
      </c>
      <c r="H1682" s="6">
        <f t="shared" si="66"/>
        <v>797.53247999999974</v>
      </c>
      <c r="I1682" s="6">
        <f t="shared" si="66"/>
        <v>1878.44832</v>
      </c>
      <c r="J1682" s="6">
        <f t="shared" si="66"/>
        <v>550.22976000000006</v>
      </c>
      <c r="K1682" s="6">
        <f t="shared" si="66"/>
        <v>190.17503999999997</v>
      </c>
      <c r="L1682" s="6">
        <f t="shared" si="66"/>
        <v>232.26911999999996</v>
      </c>
      <c r="M1682" s="8">
        <f t="shared" si="66"/>
        <v>566.76671999999996</v>
      </c>
    </row>
    <row r="1683" spans="2:13" x14ac:dyDescent="0.2">
      <c r="B1683" s="7">
        <v>42160</v>
      </c>
      <c r="C1683" s="18">
        <v>8.6999999999999994E-2</v>
      </c>
      <c r="D1683" s="6">
        <f t="shared" si="66"/>
        <v>984.70079999999984</v>
      </c>
      <c r="E1683" s="6">
        <f t="shared" si="66"/>
        <v>369.07487999999995</v>
      </c>
      <c r="F1683" s="6">
        <f t="shared" si="66"/>
        <v>768.21695999999997</v>
      </c>
      <c r="G1683" s="6">
        <f t="shared" si="66"/>
        <v>1180.8892800000001</v>
      </c>
      <c r="H1683" s="6">
        <f t="shared" si="66"/>
        <v>797.53247999999974</v>
      </c>
      <c r="I1683" s="6">
        <f t="shared" si="66"/>
        <v>1878.44832</v>
      </c>
      <c r="J1683" s="6">
        <f t="shared" si="66"/>
        <v>550.22976000000006</v>
      </c>
      <c r="K1683" s="6">
        <f t="shared" si="66"/>
        <v>190.17503999999997</v>
      </c>
      <c r="L1683" s="6">
        <f t="shared" si="66"/>
        <v>232.26911999999996</v>
      </c>
      <c r="M1683" s="8">
        <f t="shared" si="66"/>
        <v>566.76671999999996</v>
      </c>
    </row>
    <row r="1684" spans="2:13" x14ac:dyDescent="0.2">
      <c r="B1684" s="7">
        <v>42161</v>
      </c>
      <c r="C1684" s="18">
        <v>8.6999999999999994E-2</v>
      </c>
      <c r="D1684" s="6">
        <f t="shared" si="66"/>
        <v>984.70079999999984</v>
      </c>
      <c r="E1684" s="6">
        <f t="shared" si="66"/>
        <v>369.07487999999995</v>
      </c>
      <c r="F1684" s="6">
        <f t="shared" si="66"/>
        <v>768.21695999999997</v>
      </c>
      <c r="G1684" s="6">
        <f t="shared" si="66"/>
        <v>1180.8892800000001</v>
      </c>
      <c r="H1684" s="6">
        <f t="shared" si="66"/>
        <v>797.53247999999974</v>
      </c>
      <c r="I1684" s="6">
        <f t="shared" si="66"/>
        <v>1878.44832</v>
      </c>
      <c r="J1684" s="6">
        <f t="shared" si="66"/>
        <v>550.22976000000006</v>
      </c>
      <c r="K1684" s="6">
        <f t="shared" si="66"/>
        <v>190.17503999999997</v>
      </c>
      <c r="L1684" s="6">
        <f t="shared" si="66"/>
        <v>232.26911999999996</v>
      </c>
      <c r="M1684" s="8">
        <f t="shared" si="66"/>
        <v>566.76671999999996</v>
      </c>
    </row>
    <row r="1685" spans="2:13" x14ac:dyDescent="0.2">
      <c r="B1685" s="7">
        <v>42162</v>
      </c>
      <c r="C1685" s="18">
        <v>8.6999999999999994E-2</v>
      </c>
      <c r="D1685" s="6">
        <f t="shared" si="66"/>
        <v>984.70079999999984</v>
      </c>
      <c r="E1685" s="6">
        <f t="shared" si="66"/>
        <v>369.07487999999995</v>
      </c>
      <c r="F1685" s="6">
        <f t="shared" si="66"/>
        <v>768.21695999999997</v>
      </c>
      <c r="G1685" s="6">
        <f t="shared" si="66"/>
        <v>1180.8892800000001</v>
      </c>
      <c r="H1685" s="6">
        <f t="shared" si="66"/>
        <v>797.53247999999974</v>
      </c>
      <c r="I1685" s="6">
        <f t="shared" si="66"/>
        <v>1878.44832</v>
      </c>
      <c r="J1685" s="6">
        <f t="shared" si="66"/>
        <v>550.22976000000006</v>
      </c>
      <c r="K1685" s="6">
        <f t="shared" si="66"/>
        <v>190.17503999999997</v>
      </c>
      <c r="L1685" s="6">
        <f t="shared" si="66"/>
        <v>232.26911999999996</v>
      </c>
      <c r="M1685" s="8">
        <f t="shared" si="66"/>
        <v>566.76671999999996</v>
      </c>
    </row>
    <row r="1686" spans="2:13" x14ac:dyDescent="0.2">
      <c r="B1686" s="7">
        <v>42163</v>
      </c>
      <c r="C1686" s="18">
        <v>8.6999999999999994E-2</v>
      </c>
      <c r="D1686" s="6">
        <f t="shared" si="66"/>
        <v>984.70079999999984</v>
      </c>
      <c r="E1686" s="6">
        <f t="shared" si="66"/>
        <v>369.07487999999995</v>
      </c>
      <c r="F1686" s="6">
        <f t="shared" si="66"/>
        <v>768.21695999999997</v>
      </c>
      <c r="G1686" s="6">
        <f t="shared" si="66"/>
        <v>1180.8892800000001</v>
      </c>
      <c r="H1686" s="6">
        <f t="shared" si="66"/>
        <v>797.53247999999974</v>
      </c>
      <c r="I1686" s="6">
        <f t="shared" si="66"/>
        <v>1878.44832</v>
      </c>
      <c r="J1686" s="6">
        <f t="shared" si="66"/>
        <v>550.22976000000006</v>
      </c>
      <c r="K1686" s="6">
        <f t="shared" si="66"/>
        <v>190.17503999999997</v>
      </c>
      <c r="L1686" s="6">
        <f t="shared" si="66"/>
        <v>232.26911999999996</v>
      </c>
      <c r="M1686" s="8">
        <f t="shared" si="66"/>
        <v>566.76671999999996</v>
      </c>
    </row>
    <row r="1687" spans="2:13" x14ac:dyDescent="0.2">
      <c r="B1687" s="7">
        <v>42164</v>
      </c>
      <c r="C1687" s="18">
        <v>8.6999999999999994E-2</v>
      </c>
      <c r="D1687" s="6">
        <f t="shared" si="66"/>
        <v>984.70079999999984</v>
      </c>
      <c r="E1687" s="6">
        <f t="shared" si="66"/>
        <v>369.07487999999995</v>
      </c>
      <c r="F1687" s="6">
        <f t="shared" si="66"/>
        <v>768.21695999999997</v>
      </c>
      <c r="G1687" s="6">
        <f t="shared" si="66"/>
        <v>1180.8892800000001</v>
      </c>
      <c r="H1687" s="6">
        <f t="shared" si="66"/>
        <v>797.53247999999974</v>
      </c>
      <c r="I1687" s="6">
        <f t="shared" si="66"/>
        <v>1878.44832</v>
      </c>
      <c r="J1687" s="6">
        <f t="shared" si="66"/>
        <v>550.22976000000006</v>
      </c>
      <c r="K1687" s="6">
        <f t="shared" si="66"/>
        <v>190.17503999999997</v>
      </c>
      <c r="L1687" s="6">
        <f t="shared" si="66"/>
        <v>232.26911999999996</v>
      </c>
      <c r="M1687" s="8">
        <f t="shared" si="66"/>
        <v>566.76671999999996</v>
      </c>
    </row>
    <row r="1688" spans="2:13" x14ac:dyDescent="0.2">
      <c r="B1688" s="7">
        <v>42165</v>
      </c>
      <c r="C1688" s="18">
        <v>8.6999999999999994E-2</v>
      </c>
      <c r="D1688" s="6">
        <f t="shared" si="66"/>
        <v>984.70079999999984</v>
      </c>
      <c r="E1688" s="6">
        <f t="shared" si="66"/>
        <v>369.07487999999995</v>
      </c>
      <c r="F1688" s="6">
        <f t="shared" si="66"/>
        <v>768.21695999999997</v>
      </c>
      <c r="G1688" s="6">
        <f t="shared" si="66"/>
        <v>1180.8892800000001</v>
      </c>
      <c r="H1688" s="6">
        <f t="shared" si="66"/>
        <v>797.53247999999974</v>
      </c>
      <c r="I1688" s="6">
        <f t="shared" si="66"/>
        <v>1878.44832</v>
      </c>
      <c r="J1688" s="6">
        <f t="shared" si="66"/>
        <v>550.22976000000006</v>
      </c>
      <c r="K1688" s="6">
        <f t="shared" si="66"/>
        <v>190.17503999999997</v>
      </c>
      <c r="L1688" s="6">
        <f t="shared" si="66"/>
        <v>232.26911999999996</v>
      </c>
      <c r="M1688" s="8">
        <f t="shared" si="66"/>
        <v>566.76671999999996</v>
      </c>
    </row>
    <row r="1689" spans="2:13" x14ac:dyDescent="0.2">
      <c r="B1689" s="7">
        <v>42166</v>
      </c>
      <c r="C1689" s="18">
        <v>8.6999999999999994E-2</v>
      </c>
      <c r="D1689" s="6">
        <f t="shared" si="66"/>
        <v>984.70079999999984</v>
      </c>
      <c r="E1689" s="6">
        <f t="shared" si="66"/>
        <v>369.07487999999995</v>
      </c>
      <c r="F1689" s="6">
        <f t="shared" si="66"/>
        <v>768.21695999999997</v>
      </c>
      <c r="G1689" s="6">
        <f t="shared" si="66"/>
        <v>1180.8892800000001</v>
      </c>
      <c r="H1689" s="6">
        <f t="shared" si="66"/>
        <v>797.53247999999974</v>
      </c>
      <c r="I1689" s="6">
        <f t="shared" si="66"/>
        <v>1878.44832</v>
      </c>
      <c r="J1689" s="6">
        <f t="shared" si="66"/>
        <v>550.22976000000006</v>
      </c>
      <c r="K1689" s="6">
        <f t="shared" si="66"/>
        <v>190.17503999999997</v>
      </c>
      <c r="L1689" s="6">
        <f t="shared" si="66"/>
        <v>232.26911999999996</v>
      </c>
      <c r="M1689" s="8">
        <f t="shared" si="66"/>
        <v>566.76671999999996</v>
      </c>
    </row>
    <row r="1690" spans="2:13" x14ac:dyDescent="0.2">
      <c r="B1690" s="7">
        <v>42167</v>
      </c>
      <c r="C1690" s="18">
        <v>8.6999999999999994E-2</v>
      </c>
      <c r="D1690" s="6">
        <f t="shared" si="66"/>
        <v>984.70079999999984</v>
      </c>
      <c r="E1690" s="6">
        <f t="shared" si="66"/>
        <v>369.07487999999995</v>
      </c>
      <c r="F1690" s="6">
        <f t="shared" si="66"/>
        <v>768.21695999999997</v>
      </c>
      <c r="G1690" s="6">
        <f t="shared" si="66"/>
        <v>1180.8892800000001</v>
      </c>
      <c r="H1690" s="6">
        <f t="shared" si="66"/>
        <v>797.53247999999974</v>
      </c>
      <c r="I1690" s="6">
        <f t="shared" si="66"/>
        <v>1878.44832</v>
      </c>
      <c r="J1690" s="6">
        <f t="shared" si="66"/>
        <v>550.22976000000006</v>
      </c>
      <c r="K1690" s="6">
        <f t="shared" si="66"/>
        <v>190.17503999999997</v>
      </c>
      <c r="L1690" s="6">
        <f t="shared" si="66"/>
        <v>232.26911999999996</v>
      </c>
      <c r="M1690" s="8">
        <f t="shared" si="66"/>
        <v>566.76671999999996</v>
      </c>
    </row>
    <row r="1691" spans="2:13" x14ac:dyDescent="0.2">
      <c r="B1691" s="7">
        <v>42168</v>
      </c>
      <c r="C1691" s="18">
        <v>8.6999999999999994E-2</v>
      </c>
      <c r="D1691" s="6">
        <f t="shared" si="66"/>
        <v>984.70079999999984</v>
      </c>
      <c r="E1691" s="6">
        <f t="shared" si="66"/>
        <v>369.07487999999995</v>
      </c>
      <c r="F1691" s="6">
        <f t="shared" si="66"/>
        <v>768.21695999999997</v>
      </c>
      <c r="G1691" s="6">
        <f t="shared" ref="F1691:M1722" si="67">$C1691*G$5*24*3600/100</f>
        <v>1180.8892800000001</v>
      </c>
      <c r="H1691" s="6">
        <f t="shared" si="67"/>
        <v>797.53247999999974</v>
      </c>
      <c r="I1691" s="6">
        <f t="shared" si="67"/>
        <v>1878.44832</v>
      </c>
      <c r="J1691" s="6">
        <f t="shared" si="67"/>
        <v>550.22976000000006</v>
      </c>
      <c r="K1691" s="6">
        <f t="shared" si="67"/>
        <v>190.17503999999997</v>
      </c>
      <c r="L1691" s="6">
        <f t="shared" si="67"/>
        <v>232.26911999999996</v>
      </c>
      <c r="M1691" s="8">
        <f t="shared" si="67"/>
        <v>566.76671999999996</v>
      </c>
    </row>
    <row r="1692" spans="2:13" x14ac:dyDescent="0.2">
      <c r="B1692" s="7">
        <v>42169</v>
      </c>
      <c r="C1692" s="18">
        <v>7.1999999999999995E-2</v>
      </c>
      <c r="D1692" s="6">
        <f t="shared" ref="D1692:M1742" si="68">$C1692*D$5*24*3600/100</f>
        <v>814.9248</v>
      </c>
      <c r="E1692" s="6">
        <f t="shared" si="68"/>
        <v>305.44127999999995</v>
      </c>
      <c r="F1692" s="6">
        <f t="shared" si="67"/>
        <v>635.76575999999989</v>
      </c>
      <c r="G1692" s="6">
        <f t="shared" si="67"/>
        <v>977.2876799999998</v>
      </c>
      <c r="H1692" s="6">
        <f t="shared" si="67"/>
        <v>660.02687999999989</v>
      </c>
      <c r="I1692" s="6">
        <f t="shared" si="67"/>
        <v>1554.5779199999999</v>
      </c>
      <c r="J1692" s="6">
        <f t="shared" si="67"/>
        <v>455.36255999999992</v>
      </c>
      <c r="K1692" s="6">
        <f t="shared" si="67"/>
        <v>157.38623999999996</v>
      </c>
      <c r="L1692" s="6">
        <f t="shared" si="67"/>
        <v>192.22271999999998</v>
      </c>
      <c r="M1692" s="8">
        <f t="shared" si="67"/>
        <v>469.04831999999993</v>
      </c>
    </row>
    <row r="1693" spans="2:13" x14ac:dyDescent="0.2">
      <c r="B1693" s="7">
        <v>42170</v>
      </c>
      <c r="C1693" s="18">
        <v>7.1999999999999995E-2</v>
      </c>
      <c r="D1693" s="6">
        <f t="shared" si="68"/>
        <v>814.9248</v>
      </c>
      <c r="E1693" s="6">
        <f t="shared" si="68"/>
        <v>305.44127999999995</v>
      </c>
      <c r="F1693" s="6">
        <f t="shared" si="67"/>
        <v>635.76575999999989</v>
      </c>
      <c r="G1693" s="6">
        <f t="shared" si="67"/>
        <v>977.2876799999998</v>
      </c>
      <c r="H1693" s="6">
        <f t="shared" si="67"/>
        <v>660.02687999999989</v>
      </c>
      <c r="I1693" s="6">
        <f t="shared" si="67"/>
        <v>1554.5779199999999</v>
      </c>
      <c r="J1693" s="6">
        <f t="shared" si="67"/>
        <v>455.36255999999992</v>
      </c>
      <c r="K1693" s="6">
        <f t="shared" si="67"/>
        <v>157.38623999999996</v>
      </c>
      <c r="L1693" s="6">
        <f t="shared" si="67"/>
        <v>192.22271999999998</v>
      </c>
      <c r="M1693" s="8">
        <f t="shared" si="67"/>
        <v>469.04831999999993</v>
      </c>
    </row>
    <row r="1694" spans="2:13" x14ac:dyDescent="0.2">
      <c r="B1694" s="7">
        <v>42171</v>
      </c>
      <c r="C1694" s="18">
        <v>0.10100000000000001</v>
      </c>
      <c r="D1694" s="6">
        <f t="shared" si="68"/>
        <v>1143.1583999999998</v>
      </c>
      <c r="E1694" s="6">
        <f t="shared" si="68"/>
        <v>428.46624000000003</v>
      </c>
      <c r="F1694" s="6">
        <f t="shared" si="67"/>
        <v>891.83808000000022</v>
      </c>
      <c r="G1694" s="6">
        <f t="shared" si="67"/>
        <v>1370.9174400000004</v>
      </c>
      <c r="H1694" s="6">
        <f t="shared" si="67"/>
        <v>925.87104000000011</v>
      </c>
      <c r="I1694" s="6">
        <f t="shared" si="67"/>
        <v>2180.7273599999999</v>
      </c>
      <c r="J1694" s="6">
        <f t="shared" si="67"/>
        <v>638.77248000000009</v>
      </c>
      <c r="K1694" s="6">
        <f t="shared" si="67"/>
        <v>220.77791999999997</v>
      </c>
      <c r="L1694" s="6">
        <f t="shared" si="67"/>
        <v>269.64576</v>
      </c>
      <c r="M1694" s="8">
        <f t="shared" si="67"/>
        <v>657.97056000000009</v>
      </c>
    </row>
    <row r="1695" spans="2:13" x14ac:dyDescent="0.2">
      <c r="B1695" s="7">
        <v>42172</v>
      </c>
      <c r="C1695" s="18">
        <v>0.13</v>
      </c>
      <c r="D1695" s="6">
        <f t="shared" si="68"/>
        <v>1471.3920000000001</v>
      </c>
      <c r="E1695" s="6">
        <f t="shared" si="68"/>
        <v>551.49120000000005</v>
      </c>
      <c r="F1695" s="6">
        <f t="shared" si="67"/>
        <v>1147.9104000000002</v>
      </c>
      <c r="G1695" s="6">
        <f t="shared" si="67"/>
        <v>1764.5472</v>
      </c>
      <c r="H1695" s="6">
        <f t="shared" si="67"/>
        <v>1191.7152000000001</v>
      </c>
      <c r="I1695" s="6">
        <f t="shared" si="67"/>
        <v>2806.8768</v>
      </c>
      <c r="J1695" s="6">
        <f t="shared" si="67"/>
        <v>822.18240000000014</v>
      </c>
      <c r="K1695" s="6">
        <f t="shared" si="67"/>
        <v>284.1696</v>
      </c>
      <c r="L1695" s="6">
        <f t="shared" si="67"/>
        <v>347.06880000000007</v>
      </c>
      <c r="M1695" s="8">
        <f t="shared" si="67"/>
        <v>846.89280000000008</v>
      </c>
    </row>
    <row r="1696" spans="2:13" x14ac:dyDescent="0.2">
      <c r="B1696" s="7">
        <v>42173</v>
      </c>
      <c r="C1696" s="18">
        <v>6.3979999999999997</v>
      </c>
      <c r="D1696" s="6">
        <f t="shared" si="68"/>
        <v>72415.123199999987</v>
      </c>
      <c r="E1696" s="6">
        <f t="shared" si="68"/>
        <v>27141.851519999997</v>
      </c>
      <c r="F1696" s="6">
        <f t="shared" si="67"/>
        <v>56494.851840000003</v>
      </c>
      <c r="G1696" s="6">
        <f t="shared" si="67"/>
        <v>86842.869120000003</v>
      </c>
      <c r="H1696" s="6">
        <f t="shared" si="67"/>
        <v>58650.721919999996</v>
      </c>
      <c r="I1696" s="6">
        <f t="shared" si="67"/>
        <v>138141.52127999999</v>
      </c>
      <c r="J1696" s="6">
        <f t="shared" si="67"/>
        <v>40464.02304</v>
      </c>
      <c r="K1696" s="6">
        <f t="shared" si="67"/>
        <v>13985.516159999997</v>
      </c>
      <c r="L1696" s="6">
        <f t="shared" si="67"/>
        <v>17081.124480000002</v>
      </c>
      <c r="M1696" s="8">
        <f t="shared" si="67"/>
        <v>41680.154880000002</v>
      </c>
    </row>
    <row r="1697" spans="2:13" x14ac:dyDescent="0.2">
      <c r="B1697" s="7">
        <v>42174</v>
      </c>
      <c r="C1697" s="18">
        <v>5.0990000000000002</v>
      </c>
      <c r="D1697" s="6">
        <f t="shared" si="68"/>
        <v>57712.521599999993</v>
      </c>
      <c r="E1697" s="6">
        <f t="shared" si="68"/>
        <v>21631.181759999999</v>
      </c>
      <c r="F1697" s="6">
        <f t="shared" si="67"/>
        <v>45024.577920000003</v>
      </c>
      <c r="G1697" s="6">
        <f t="shared" si="67"/>
        <v>69210.970560000002</v>
      </c>
      <c r="H1697" s="6">
        <f t="shared" si="67"/>
        <v>46742.736959999995</v>
      </c>
      <c r="I1697" s="6">
        <f t="shared" si="67"/>
        <v>110094.34464</v>
      </c>
      <c r="J1697" s="6">
        <f t="shared" si="67"/>
        <v>32248.523519999999</v>
      </c>
      <c r="K1697" s="6">
        <f t="shared" si="67"/>
        <v>11146.006079999999</v>
      </c>
      <c r="L1697" s="6">
        <f t="shared" si="67"/>
        <v>13613.106240000001</v>
      </c>
      <c r="M1697" s="8">
        <f t="shared" si="67"/>
        <v>33217.741440000005</v>
      </c>
    </row>
    <row r="1698" spans="2:13" x14ac:dyDescent="0.2">
      <c r="B1698" s="7">
        <v>42175</v>
      </c>
      <c r="C1698" s="18">
        <v>2.2679999999999998</v>
      </c>
      <c r="D1698" s="6">
        <f t="shared" si="68"/>
        <v>25670.131199999996</v>
      </c>
      <c r="E1698" s="6">
        <f t="shared" si="68"/>
        <v>9621.400319999997</v>
      </c>
      <c r="F1698" s="6">
        <f t="shared" si="67"/>
        <v>20026.621439999999</v>
      </c>
      <c r="G1698" s="6">
        <f t="shared" si="67"/>
        <v>30784.561919999996</v>
      </c>
      <c r="H1698" s="6">
        <f t="shared" si="67"/>
        <v>20790.846719999994</v>
      </c>
      <c r="I1698" s="6">
        <f t="shared" si="67"/>
        <v>48969.204479999986</v>
      </c>
      <c r="J1698" s="6">
        <f t="shared" si="67"/>
        <v>14343.920639999998</v>
      </c>
      <c r="K1698" s="6">
        <f t="shared" si="67"/>
        <v>4957.6665599999997</v>
      </c>
      <c r="L1698" s="6">
        <f t="shared" si="67"/>
        <v>6055.0156799999995</v>
      </c>
      <c r="M1698" s="8">
        <f t="shared" si="67"/>
        <v>14775.022080000001</v>
      </c>
    </row>
    <row r="1699" spans="2:13" x14ac:dyDescent="0.2">
      <c r="B1699" s="7">
        <v>42176</v>
      </c>
      <c r="C1699" s="18">
        <v>0.76600000000000001</v>
      </c>
      <c r="D1699" s="6">
        <f t="shared" si="68"/>
        <v>8669.8943999999992</v>
      </c>
      <c r="E1699" s="6">
        <f t="shared" si="68"/>
        <v>3249.5558399999995</v>
      </c>
      <c r="F1699" s="6">
        <f t="shared" si="67"/>
        <v>6763.8412800000015</v>
      </c>
      <c r="G1699" s="6">
        <f t="shared" si="67"/>
        <v>10397.25504</v>
      </c>
      <c r="H1699" s="6">
        <f t="shared" si="67"/>
        <v>7021.9526399999995</v>
      </c>
      <c r="I1699" s="6">
        <f t="shared" si="67"/>
        <v>16538.981759999999</v>
      </c>
      <c r="J1699" s="6">
        <f t="shared" si="67"/>
        <v>4844.5516799999996</v>
      </c>
      <c r="K1699" s="6">
        <f t="shared" si="67"/>
        <v>1674.4147199999998</v>
      </c>
      <c r="L1699" s="6">
        <f t="shared" si="67"/>
        <v>2045.0361600000001</v>
      </c>
      <c r="M1699" s="8">
        <f t="shared" si="67"/>
        <v>4990.1529600000003</v>
      </c>
    </row>
    <row r="1700" spans="2:13" x14ac:dyDescent="0.2">
      <c r="B1700" s="7">
        <v>42177</v>
      </c>
      <c r="C1700" s="18">
        <v>0.17299999999999999</v>
      </c>
      <c r="D1700" s="6">
        <f t="shared" si="68"/>
        <v>1958.0831999999998</v>
      </c>
      <c r="E1700" s="6">
        <f t="shared" si="68"/>
        <v>733.90751999999998</v>
      </c>
      <c r="F1700" s="6">
        <f t="shared" si="67"/>
        <v>1527.60384</v>
      </c>
      <c r="G1700" s="6">
        <f t="shared" si="67"/>
        <v>2348.2051200000001</v>
      </c>
      <c r="H1700" s="6">
        <f t="shared" si="67"/>
        <v>1585.8979199999999</v>
      </c>
      <c r="I1700" s="6">
        <f t="shared" si="67"/>
        <v>3735.3052799999991</v>
      </c>
      <c r="J1700" s="6">
        <f t="shared" si="67"/>
        <v>1094.1350400000001</v>
      </c>
      <c r="K1700" s="6">
        <f t="shared" si="67"/>
        <v>378.16415999999992</v>
      </c>
      <c r="L1700" s="6">
        <f t="shared" si="67"/>
        <v>461.86847999999998</v>
      </c>
      <c r="M1700" s="8">
        <f t="shared" si="67"/>
        <v>1127.0188799999999</v>
      </c>
    </row>
    <row r="1701" spans="2:13" x14ac:dyDescent="0.2">
      <c r="B1701" s="7">
        <v>42178</v>
      </c>
      <c r="C1701" s="18">
        <v>0.13</v>
      </c>
      <c r="D1701" s="6">
        <f t="shared" si="68"/>
        <v>1471.3920000000001</v>
      </c>
      <c r="E1701" s="6">
        <f t="shared" si="68"/>
        <v>551.49120000000005</v>
      </c>
      <c r="F1701" s="6">
        <f t="shared" si="67"/>
        <v>1147.9104000000002</v>
      </c>
      <c r="G1701" s="6">
        <f t="shared" si="67"/>
        <v>1764.5472</v>
      </c>
      <c r="H1701" s="6">
        <f t="shared" si="67"/>
        <v>1191.7152000000001</v>
      </c>
      <c r="I1701" s="6">
        <f t="shared" si="67"/>
        <v>2806.8768</v>
      </c>
      <c r="J1701" s="6">
        <f t="shared" si="67"/>
        <v>822.18240000000014</v>
      </c>
      <c r="K1701" s="6">
        <f t="shared" si="67"/>
        <v>284.1696</v>
      </c>
      <c r="L1701" s="6">
        <f t="shared" si="67"/>
        <v>347.06880000000007</v>
      </c>
      <c r="M1701" s="8">
        <f t="shared" si="67"/>
        <v>846.89280000000008</v>
      </c>
    </row>
    <row r="1702" spans="2:13" x14ac:dyDescent="0.2">
      <c r="B1702" s="7">
        <v>42179</v>
      </c>
      <c r="C1702" s="18">
        <v>7.54</v>
      </c>
      <c r="D1702" s="6">
        <f t="shared" si="68"/>
        <v>85340.73599999999</v>
      </c>
      <c r="E1702" s="6">
        <f t="shared" si="68"/>
        <v>31986.489600000001</v>
      </c>
      <c r="F1702" s="6">
        <f t="shared" si="67"/>
        <v>66578.803200000009</v>
      </c>
      <c r="G1702" s="6">
        <f t="shared" si="67"/>
        <v>102343.73759999999</v>
      </c>
      <c r="H1702" s="6">
        <f t="shared" si="67"/>
        <v>69119.481599999999</v>
      </c>
      <c r="I1702" s="6">
        <f t="shared" si="67"/>
        <v>162798.85439999998</v>
      </c>
      <c r="J1702" s="6">
        <f t="shared" si="67"/>
        <v>47686.579200000007</v>
      </c>
      <c r="K1702" s="6">
        <f t="shared" si="67"/>
        <v>16481.836800000001</v>
      </c>
      <c r="L1702" s="6">
        <f t="shared" si="67"/>
        <v>20129.990400000002</v>
      </c>
      <c r="M1702" s="8">
        <f t="shared" si="67"/>
        <v>49119.782400000004</v>
      </c>
    </row>
    <row r="1703" spans="2:13" x14ac:dyDescent="0.2">
      <c r="B1703" s="7">
        <v>42180</v>
      </c>
      <c r="C1703" s="18">
        <v>41.612000000000002</v>
      </c>
      <c r="D1703" s="6">
        <f t="shared" si="68"/>
        <v>470981.26079999999</v>
      </c>
      <c r="E1703" s="6">
        <f t="shared" si="68"/>
        <v>176528.09088000003</v>
      </c>
      <c r="F1703" s="6">
        <f t="shared" si="67"/>
        <v>367437.28895999998</v>
      </c>
      <c r="G1703" s="6">
        <f t="shared" si="67"/>
        <v>564817.98528000002</v>
      </c>
      <c r="H1703" s="6">
        <f t="shared" si="67"/>
        <v>381458.86847999995</v>
      </c>
      <c r="I1703" s="6">
        <f t="shared" si="67"/>
        <v>898459.67232000013</v>
      </c>
      <c r="J1703" s="6">
        <f t="shared" si="67"/>
        <v>263174.26175999996</v>
      </c>
      <c r="K1703" s="6">
        <f t="shared" si="67"/>
        <v>90960.503039999981</v>
      </c>
      <c r="L1703" s="6">
        <f t="shared" si="67"/>
        <v>111094.05312</v>
      </c>
      <c r="M1703" s="8">
        <f t="shared" si="67"/>
        <v>271083.87071999995</v>
      </c>
    </row>
    <row r="1704" spans="2:13" x14ac:dyDescent="0.2">
      <c r="B1704" s="7">
        <v>42181</v>
      </c>
      <c r="C1704" s="18">
        <v>19.123000000000001</v>
      </c>
      <c r="D1704" s="6">
        <f t="shared" si="68"/>
        <v>216441.76320000002</v>
      </c>
      <c r="E1704" s="6">
        <f t="shared" si="68"/>
        <v>81124.355520000012</v>
      </c>
      <c r="F1704" s="6">
        <f t="shared" si="67"/>
        <v>168857.61984000006</v>
      </c>
      <c r="G1704" s="6">
        <f t="shared" si="67"/>
        <v>259564.89312000002</v>
      </c>
      <c r="H1704" s="6">
        <f t="shared" si="67"/>
        <v>175301.30592000001</v>
      </c>
      <c r="I1704" s="6">
        <f t="shared" si="67"/>
        <v>412891.57728000003</v>
      </c>
      <c r="J1704" s="6">
        <f t="shared" si="67"/>
        <v>120943.03104000002</v>
      </c>
      <c r="K1704" s="6">
        <f t="shared" si="67"/>
        <v>41801.348159999994</v>
      </c>
      <c r="L1704" s="6">
        <f t="shared" si="67"/>
        <v>51053.820479999995</v>
      </c>
      <c r="M1704" s="8">
        <f t="shared" si="67"/>
        <v>124577.93088000001</v>
      </c>
    </row>
    <row r="1705" spans="2:13" x14ac:dyDescent="0.2">
      <c r="B1705" s="7">
        <v>42182</v>
      </c>
      <c r="C1705" s="18">
        <v>9.1280000000000001</v>
      </c>
      <c r="D1705" s="6">
        <f t="shared" si="68"/>
        <v>103314.35519999999</v>
      </c>
      <c r="E1705" s="6">
        <f t="shared" si="68"/>
        <v>38723.166720000001</v>
      </c>
      <c r="F1705" s="6">
        <f t="shared" si="67"/>
        <v>80600.970239999995</v>
      </c>
      <c r="G1705" s="6">
        <f t="shared" si="67"/>
        <v>123898.36031999999</v>
      </c>
      <c r="H1705" s="6">
        <f t="shared" si="67"/>
        <v>83676.741119999991</v>
      </c>
      <c r="I1705" s="6">
        <f t="shared" si="67"/>
        <v>197085.93408000001</v>
      </c>
      <c r="J1705" s="6">
        <f t="shared" si="67"/>
        <v>57729.853440000014</v>
      </c>
      <c r="K1705" s="6">
        <f t="shared" si="67"/>
        <v>19953.07776</v>
      </c>
      <c r="L1705" s="6">
        <f t="shared" si="67"/>
        <v>24369.56928</v>
      </c>
      <c r="M1705" s="8">
        <f t="shared" si="67"/>
        <v>59464.903679999996</v>
      </c>
    </row>
    <row r="1706" spans="2:13" x14ac:dyDescent="0.2">
      <c r="B1706" s="7">
        <v>42183</v>
      </c>
      <c r="C1706" s="18">
        <v>5.2859999999999996</v>
      </c>
      <c r="D1706" s="6">
        <f t="shared" si="68"/>
        <v>59829.062399999981</v>
      </c>
      <c r="E1706" s="6">
        <f t="shared" si="68"/>
        <v>22424.480639999998</v>
      </c>
      <c r="F1706" s="6">
        <f t="shared" si="67"/>
        <v>46675.802879999996</v>
      </c>
      <c r="G1706" s="6">
        <f t="shared" si="67"/>
        <v>71749.203840000002</v>
      </c>
      <c r="H1706" s="6">
        <f t="shared" si="67"/>
        <v>48456.973439999994</v>
      </c>
      <c r="I1706" s="6">
        <f t="shared" si="67"/>
        <v>114131.92895999998</v>
      </c>
      <c r="J1706" s="6">
        <f t="shared" si="67"/>
        <v>33431.201279999994</v>
      </c>
      <c r="K1706" s="6">
        <f t="shared" si="67"/>
        <v>11554.77312</v>
      </c>
      <c r="L1706" s="6">
        <f t="shared" si="67"/>
        <v>14112.351359999999</v>
      </c>
      <c r="M1706" s="8">
        <f t="shared" si="67"/>
        <v>34435.964160000003</v>
      </c>
    </row>
    <row r="1707" spans="2:13" x14ac:dyDescent="0.2">
      <c r="B1707" s="7">
        <v>42184</v>
      </c>
      <c r="C1707" s="18">
        <v>3.1920000000000002</v>
      </c>
      <c r="D1707" s="6">
        <f t="shared" si="68"/>
        <v>36128.332800000004</v>
      </c>
      <c r="E1707" s="6">
        <f t="shared" si="68"/>
        <v>13541.230080000001</v>
      </c>
      <c r="F1707" s="6">
        <f t="shared" si="67"/>
        <v>28185.615360000003</v>
      </c>
      <c r="G1707" s="6">
        <f t="shared" si="67"/>
        <v>43326.420480000001</v>
      </c>
      <c r="H1707" s="6">
        <f t="shared" si="67"/>
        <v>29261.19168</v>
      </c>
      <c r="I1707" s="6">
        <f t="shared" si="67"/>
        <v>68919.621119999996</v>
      </c>
      <c r="J1707" s="6">
        <f t="shared" si="67"/>
        <v>20187.740160000001</v>
      </c>
      <c r="K1707" s="6">
        <f t="shared" si="67"/>
        <v>6977.4566399999985</v>
      </c>
      <c r="L1707" s="6">
        <f t="shared" si="67"/>
        <v>8521.87392</v>
      </c>
      <c r="M1707" s="8">
        <f t="shared" si="67"/>
        <v>20794.475520000004</v>
      </c>
    </row>
    <row r="1708" spans="2:13" x14ac:dyDescent="0.2">
      <c r="B1708" s="7">
        <v>42185</v>
      </c>
      <c r="C1708" s="18">
        <v>1.647</v>
      </c>
      <c r="D1708" s="6">
        <f t="shared" si="68"/>
        <v>18641.404800000004</v>
      </c>
      <c r="E1708" s="6">
        <f t="shared" si="68"/>
        <v>6986.9692799999993</v>
      </c>
      <c r="F1708" s="6">
        <f t="shared" si="67"/>
        <v>14543.141760000002</v>
      </c>
      <c r="G1708" s="6">
        <f t="shared" si="67"/>
        <v>22355.455680000003</v>
      </c>
      <c r="H1708" s="6">
        <f t="shared" si="67"/>
        <v>15098.114879999999</v>
      </c>
      <c r="I1708" s="6">
        <f t="shared" si="67"/>
        <v>35560.969920000003</v>
      </c>
      <c r="J1708" s="6">
        <f t="shared" si="67"/>
        <v>10416.41856</v>
      </c>
      <c r="K1708" s="6">
        <f t="shared" si="67"/>
        <v>3600.2102399999999</v>
      </c>
      <c r="L1708" s="6">
        <f t="shared" si="67"/>
        <v>4397.0947199999991</v>
      </c>
      <c r="M1708" s="8">
        <f t="shared" si="67"/>
        <v>10729.480320000001</v>
      </c>
    </row>
    <row r="1709" spans="2:13" x14ac:dyDescent="0.2">
      <c r="B1709" s="7">
        <v>42186</v>
      </c>
      <c r="C1709" s="18">
        <v>0.16200000000000001</v>
      </c>
      <c r="D1709" s="6">
        <f t="shared" si="68"/>
        <v>1833.5808</v>
      </c>
      <c r="E1709" s="6">
        <f t="shared" si="68"/>
        <v>687.24288000000001</v>
      </c>
      <c r="F1709" s="6">
        <f t="shared" si="67"/>
        <v>1430.4729600000003</v>
      </c>
      <c r="G1709" s="6">
        <f t="shared" si="67"/>
        <v>2198.8972800000001</v>
      </c>
      <c r="H1709" s="6">
        <f t="shared" si="67"/>
        <v>1485.0604800000001</v>
      </c>
      <c r="I1709" s="6">
        <f t="shared" si="67"/>
        <v>3497.8003200000003</v>
      </c>
      <c r="J1709" s="6">
        <f t="shared" si="67"/>
        <v>1024.56576</v>
      </c>
      <c r="K1709" s="6">
        <f t="shared" si="67"/>
        <v>354.11903999999993</v>
      </c>
      <c r="L1709" s="6">
        <f t="shared" si="67"/>
        <v>432.50112000000001</v>
      </c>
      <c r="M1709" s="8">
        <f t="shared" si="67"/>
        <v>1055.3587200000002</v>
      </c>
    </row>
    <row r="1710" spans="2:13" x14ac:dyDescent="0.2">
      <c r="B1710" s="7">
        <v>42187</v>
      </c>
      <c r="C1710" s="18">
        <v>5.5E-2</v>
      </c>
      <c r="D1710" s="6">
        <f t="shared" si="68"/>
        <v>622.51200000000006</v>
      </c>
      <c r="E1710" s="6">
        <f t="shared" si="68"/>
        <v>233.32319999999999</v>
      </c>
      <c r="F1710" s="6">
        <f t="shared" si="67"/>
        <v>485.65440000000001</v>
      </c>
      <c r="G1710" s="6">
        <f t="shared" si="67"/>
        <v>746.53919999999994</v>
      </c>
      <c r="H1710" s="6">
        <f t="shared" si="67"/>
        <v>504.18720000000002</v>
      </c>
      <c r="I1710" s="6">
        <f t="shared" si="67"/>
        <v>1187.5248000000001</v>
      </c>
      <c r="J1710" s="6">
        <f t="shared" si="67"/>
        <v>347.84640000000002</v>
      </c>
      <c r="K1710" s="6">
        <f t="shared" si="67"/>
        <v>120.2256</v>
      </c>
      <c r="L1710" s="6">
        <f t="shared" si="67"/>
        <v>146.83679999999995</v>
      </c>
      <c r="M1710" s="8">
        <f t="shared" si="67"/>
        <v>358.30080000000004</v>
      </c>
    </row>
    <row r="1711" spans="2:13" x14ac:dyDescent="0.2">
      <c r="B1711" s="7">
        <v>42188</v>
      </c>
      <c r="C1711" s="18">
        <v>3.4000000000000002E-2</v>
      </c>
      <c r="D1711" s="6">
        <f t="shared" si="68"/>
        <v>384.82560000000007</v>
      </c>
      <c r="E1711" s="6">
        <f t="shared" si="68"/>
        <v>144.23616000000001</v>
      </c>
      <c r="F1711" s="6">
        <f t="shared" si="67"/>
        <v>300.22272000000009</v>
      </c>
      <c r="G1711" s="6">
        <f t="shared" si="67"/>
        <v>461.49696000000006</v>
      </c>
      <c r="H1711" s="6">
        <f t="shared" si="67"/>
        <v>311.67935999999997</v>
      </c>
      <c r="I1711" s="6">
        <f t="shared" si="67"/>
        <v>734.10623999999996</v>
      </c>
      <c r="J1711" s="6">
        <f t="shared" si="67"/>
        <v>215.03232000000003</v>
      </c>
      <c r="K1711" s="6">
        <f t="shared" si="67"/>
        <v>74.321280000000002</v>
      </c>
      <c r="L1711" s="6">
        <f t="shared" si="67"/>
        <v>90.771840000000012</v>
      </c>
      <c r="M1711" s="8">
        <f t="shared" si="67"/>
        <v>221.49504000000005</v>
      </c>
    </row>
    <row r="1712" spans="2:13" x14ac:dyDescent="0.2">
      <c r="B1712" s="7">
        <v>42189</v>
      </c>
      <c r="C1712" s="18">
        <v>3.4000000000000002E-2</v>
      </c>
      <c r="D1712" s="6">
        <f t="shared" si="68"/>
        <v>384.82560000000007</v>
      </c>
      <c r="E1712" s="6">
        <f t="shared" si="68"/>
        <v>144.23616000000001</v>
      </c>
      <c r="F1712" s="6">
        <f t="shared" si="67"/>
        <v>300.22272000000009</v>
      </c>
      <c r="G1712" s="6">
        <f t="shared" si="67"/>
        <v>461.49696000000006</v>
      </c>
      <c r="H1712" s="6">
        <f t="shared" si="67"/>
        <v>311.67935999999997</v>
      </c>
      <c r="I1712" s="6">
        <f t="shared" si="67"/>
        <v>734.10623999999996</v>
      </c>
      <c r="J1712" s="6">
        <f t="shared" si="67"/>
        <v>215.03232000000003</v>
      </c>
      <c r="K1712" s="6">
        <f t="shared" si="67"/>
        <v>74.321280000000002</v>
      </c>
      <c r="L1712" s="6">
        <f t="shared" si="67"/>
        <v>90.771840000000012</v>
      </c>
      <c r="M1712" s="8">
        <f t="shared" si="67"/>
        <v>221.49504000000005</v>
      </c>
    </row>
    <row r="1713" spans="2:13" x14ac:dyDescent="0.2">
      <c r="B1713" s="7">
        <v>42190</v>
      </c>
      <c r="C1713" s="18">
        <v>3.4000000000000002E-2</v>
      </c>
      <c r="D1713" s="6">
        <f t="shared" si="68"/>
        <v>384.82560000000007</v>
      </c>
      <c r="E1713" s="6">
        <f t="shared" si="68"/>
        <v>144.23616000000001</v>
      </c>
      <c r="F1713" s="6">
        <f t="shared" si="67"/>
        <v>300.22272000000009</v>
      </c>
      <c r="G1713" s="6">
        <f t="shared" si="67"/>
        <v>461.49696000000006</v>
      </c>
      <c r="H1713" s="6">
        <f t="shared" si="67"/>
        <v>311.67935999999997</v>
      </c>
      <c r="I1713" s="6">
        <f t="shared" si="67"/>
        <v>734.10623999999996</v>
      </c>
      <c r="J1713" s="6">
        <f t="shared" si="67"/>
        <v>215.03232000000003</v>
      </c>
      <c r="K1713" s="6">
        <f t="shared" si="67"/>
        <v>74.321280000000002</v>
      </c>
      <c r="L1713" s="6">
        <f t="shared" si="67"/>
        <v>90.771840000000012</v>
      </c>
      <c r="M1713" s="8">
        <f t="shared" si="67"/>
        <v>221.49504000000005</v>
      </c>
    </row>
    <row r="1714" spans="2:13" x14ac:dyDescent="0.2">
      <c r="B1714" s="7">
        <v>42191</v>
      </c>
      <c r="C1714" s="18">
        <v>3.4000000000000002E-2</v>
      </c>
      <c r="D1714" s="6">
        <f t="shared" si="68"/>
        <v>384.82560000000007</v>
      </c>
      <c r="E1714" s="6">
        <f t="shared" si="68"/>
        <v>144.23616000000001</v>
      </c>
      <c r="F1714" s="6">
        <f t="shared" si="67"/>
        <v>300.22272000000009</v>
      </c>
      <c r="G1714" s="6">
        <f t="shared" si="67"/>
        <v>461.49696000000006</v>
      </c>
      <c r="H1714" s="6">
        <f t="shared" si="67"/>
        <v>311.67935999999997</v>
      </c>
      <c r="I1714" s="6">
        <f t="shared" si="67"/>
        <v>734.10623999999996</v>
      </c>
      <c r="J1714" s="6">
        <f t="shared" si="67"/>
        <v>215.03232000000003</v>
      </c>
      <c r="K1714" s="6">
        <f t="shared" si="67"/>
        <v>74.321280000000002</v>
      </c>
      <c r="L1714" s="6">
        <f t="shared" si="67"/>
        <v>90.771840000000012</v>
      </c>
      <c r="M1714" s="8">
        <f t="shared" si="67"/>
        <v>221.49504000000005</v>
      </c>
    </row>
    <row r="1715" spans="2:13" x14ac:dyDescent="0.2">
      <c r="B1715" s="7">
        <v>42192</v>
      </c>
      <c r="C1715" s="18">
        <v>3.4000000000000002E-2</v>
      </c>
      <c r="D1715" s="6">
        <f t="shared" si="68"/>
        <v>384.82560000000007</v>
      </c>
      <c r="E1715" s="6">
        <f t="shared" si="68"/>
        <v>144.23616000000001</v>
      </c>
      <c r="F1715" s="6">
        <f t="shared" si="67"/>
        <v>300.22272000000009</v>
      </c>
      <c r="G1715" s="6">
        <f t="shared" si="67"/>
        <v>461.49696000000006</v>
      </c>
      <c r="H1715" s="6">
        <f t="shared" si="67"/>
        <v>311.67935999999997</v>
      </c>
      <c r="I1715" s="6">
        <f t="shared" si="67"/>
        <v>734.10623999999996</v>
      </c>
      <c r="J1715" s="6">
        <f t="shared" si="67"/>
        <v>215.03232000000003</v>
      </c>
      <c r="K1715" s="6">
        <f t="shared" si="67"/>
        <v>74.321280000000002</v>
      </c>
      <c r="L1715" s="6">
        <f t="shared" si="67"/>
        <v>90.771840000000012</v>
      </c>
      <c r="M1715" s="8">
        <f t="shared" si="67"/>
        <v>221.49504000000005</v>
      </c>
    </row>
    <row r="1716" spans="2:13" x14ac:dyDescent="0.2">
      <c r="B1716" s="7">
        <v>42193</v>
      </c>
      <c r="C1716" s="18">
        <v>3.4000000000000002E-2</v>
      </c>
      <c r="D1716" s="6">
        <f t="shared" si="68"/>
        <v>384.82560000000007</v>
      </c>
      <c r="E1716" s="6">
        <f t="shared" si="68"/>
        <v>144.23616000000001</v>
      </c>
      <c r="F1716" s="6">
        <f t="shared" si="67"/>
        <v>300.22272000000009</v>
      </c>
      <c r="G1716" s="6">
        <f t="shared" si="67"/>
        <v>461.49696000000006</v>
      </c>
      <c r="H1716" s="6">
        <f t="shared" si="67"/>
        <v>311.67935999999997</v>
      </c>
      <c r="I1716" s="6">
        <f t="shared" si="67"/>
        <v>734.10623999999996</v>
      </c>
      <c r="J1716" s="6">
        <f t="shared" si="67"/>
        <v>215.03232000000003</v>
      </c>
      <c r="K1716" s="6">
        <f t="shared" si="67"/>
        <v>74.321280000000002</v>
      </c>
      <c r="L1716" s="6">
        <f t="shared" si="67"/>
        <v>90.771840000000012</v>
      </c>
      <c r="M1716" s="8">
        <f t="shared" si="67"/>
        <v>221.49504000000005</v>
      </c>
    </row>
    <row r="1717" spans="2:13" x14ac:dyDescent="0.2">
      <c r="B1717" s="7">
        <v>42194</v>
      </c>
      <c r="C1717" s="18">
        <v>3.1E-2</v>
      </c>
      <c r="D1717" s="6">
        <f t="shared" si="68"/>
        <v>350.87040000000002</v>
      </c>
      <c r="E1717" s="6">
        <f t="shared" si="68"/>
        <v>131.50944000000001</v>
      </c>
      <c r="F1717" s="6">
        <f t="shared" si="67"/>
        <v>273.73248000000001</v>
      </c>
      <c r="G1717" s="6">
        <f t="shared" si="67"/>
        <v>420.77664000000004</v>
      </c>
      <c r="H1717" s="6">
        <f t="shared" si="67"/>
        <v>284.17823999999996</v>
      </c>
      <c r="I1717" s="6">
        <f t="shared" si="67"/>
        <v>669.33216000000004</v>
      </c>
      <c r="J1717" s="6">
        <f t="shared" si="67"/>
        <v>196.05888000000002</v>
      </c>
      <c r="K1717" s="6">
        <f t="shared" si="67"/>
        <v>67.76352</v>
      </c>
      <c r="L1717" s="6">
        <f t="shared" si="67"/>
        <v>82.762560000000008</v>
      </c>
      <c r="M1717" s="8">
        <f t="shared" si="67"/>
        <v>201.95135999999999</v>
      </c>
    </row>
    <row r="1718" spans="2:13" x14ac:dyDescent="0.2">
      <c r="B1718" s="7">
        <v>42195</v>
      </c>
      <c r="C1718" s="18">
        <v>3.1E-2</v>
      </c>
      <c r="D1718" s="6">
        <f t="shared" si="68"/>
        <v>350.87040000000002</v>
      </c>
      <c r="E1718" s="6">
        <f t="shared" si="68"/>
        <v>131.50944000000001</v>
      </c>
      <c r="F1718" s="6">
        <f t="shared" si="67"/>
        <v>273.73248000000001</v>
      </c>
      <c r="G1718" s="6">
        <f t="shared" si="67"/>
        <v>420.77664000000004</v>
      </c>
      <c r="H1718" s="6">
        <f t="shared" si="67"/>
        <v>284.17823999999996</v>
      </c>
      <c r="I1718" s="6">
        <f t="shared" si="67"/>
        <v>669.33216000000004</v>
      </c>
      <c r="J1718" s="6">
        <f t="shared" si="67"/>
        <v>196.05888000000002</v>
      </c>
      <c r="K1718" s="6">
        <f t="shared" si="67"/>
        <v>67.76352</v>
      </c>
      <c r="L1718" s="6">
        <f t="shared" si="67"/>
        <v>82.762560000000008</v>
      </c>
      <c r="M1718" s="8">
        <f t="shared" si="67"/>
        <v>201.95135999999999</v>
      </c>
    </row>
    <row r="1719" spans="2:13" x14ac:dyDescent="0.2">
      <c r="B1719" s="7">
        <v>42196</v>
      </c>
      <c r="C1719" s="18">
        <v>3.1E-2</v>
      </c>
      <c r="D1719" s="6">
        <f t="shared" si="68"/>
        <v>350.87040000000002</v>
      </c>
      <c r="E1719" s="6">
        <f t="shared" si="68"/>
        <v>131.50944000000001</v>
      </c>
      <c r="F1719" s="6">
        <f t="shared" si="67"/>
        <v>273.73248000000001</v>
      </c>
      <c r="G1719" s="6">
        <f t="shared" si="67"/>
        <v>420.77664000000004</v>
      </c>
      <c r="H1719" s="6">
        <f t="shared" si="67"/>
        <v>284.17823999999996</v>
      </c>
      <c r="I1719" s="6">
        <f t="shared" si="67"/>
        <v>669.33216000000004</v>
      </c>
      <c r="J1719" s="6">
        <f t="shared" si="67"/>
        <v>196.05888000000002</v>
      </c>
      <c r="K1719" s="6">
        <f t="shared" si="67"/>
        <v>67.76352</v>
      </c>
      <c r="L1719" s="6">
        <f t="shared" si="67"/>
        <v>82.762560000000008</v>
      </c>
      <c r="M1719" s="8">
        <f t="shared" si="67"/>
        <v>201.95135999999999</v>
      </c>
    </row>
    <row r="1720" spans="2:13" x14ac:dyDescent="0.2">
      <c r="B1720" s="7">
        <v>42197</v>
      </c>
      <c r="C1720" s="18">
        <v>3.1E-2</v>
      </c>
      <c r="D1720" s="6">
        <f t="shared" si="68"/>
        <v>350.87040000000002</v>
      </c>
      <c r="E1720" s="6">
        <f t="shared" si="68"/>
        <v>131.50944000000001</v>
      </c>
      <c r="F1720" s="6">
        <f t="shared" si="67"/>
        <v>273.73248000000001</v>
      </c>
      <c r="G1720" s="6">
        <f t="shared" si="67"/>
        <v>420.77664000000004</v>
      </c>
      <c r="H1720" s="6">
        <f t="shared" si="67"/>
        <v>284.17823999999996</v>
      </c>
      <c r="I1720" s="6">
        <f t="shared" si="67"/>
        <v>669.33216000000004</v>
      </c>
      <c r="J1720" s="6">
        <f t="shared" si="67"/>
        <v>196.05888000000002</v>
      </c>
      <c r="K1720" s="6">
        <f t="shared" si="67"/>
        <v>67.76352</v>
      </c>
      <c r="L1720" s="6">
        <f t="shared" si="67"/>
        <v>82.762560000000008</v>
      </c>
      <c r="M1720" s="8">
        <f t="shared" si="67"/>
        <v>201.95135999999999</v>
      </c>
    </row>
    <row r="1721" spans="2:13" x14ac:dyDescent="0.2">
      <c r="B1721" s="7">
        <v>42198</v>
      </c>
      <c r="C1721" s="18">
        <v>0.97899999999999998</v>
      </c>
      <c r="D1721" s="6">
        <f t="shared" si="68"/>
        <v>11080.713599999999</v>
      </c>
      <c r="E1721" s="6">
        <f t="shared" si="68"/>
        <v>4153.1529600000003</v>
      </c>
      <c r="F1721" s="6">
        <f t="shared" si="67"/>
        <v>8644.6483200000002</v>
      </c>
      <c r="G1721" s="6">
        <f t="shared" si="67"/>
        <v>13288.39776</v>
      </c>
      <c r="H1721" s="6">
        <f t="shared" si="67"/>
        <v>8974.5321599999988</v>
      </c>
      <c r="I1721" s="6">
        <f t="shared" si="67"/>
        <v>21137.941439999999</v>
      </c>
      <c r="J1721" s="6">
        <f t="shared" si="67"/>
        <v>6191.6659200000004</v>
      </c>
      <c r="K1721" s="6">
        <f t="shared" si="67"/>
        <v>2140.01568</v>
      </c>
      <c r="L1721" s="6">
        <f t="shared" si="67"/>
        <v>2613.6950400000001</v>
      </c>
      <c r="M1721" s="8">
        <f t="shared" si="67"/>
        <v>6377.7542400000002</v>
      </c>
    </row>
    <row r="1722" spans="2:13" x14ac:dyDescent="0.2">
      <c r="B1722" s="7">
        <v>42199</v>
      </c>
      <c r="C1722" s="18">
        <v>1.1819999999999999</v>
      </c>
      <c r="D1722" s="6">
        <f t="shared" si="68"/>
        <v>13378.3488</v>
      </c>
      <c r="E1722" s="6">
        <f t="shared" si="68"/>
        <v>5014.3276799999994</v>
      </c>
      <c r="F1722" s="6">
        <f t="shared" si="67"/>
        <v>10437.154560000001</v>
      </c>
      <c r="G1722" s="6">
        <f t="shared" si="67"/>
        <v>16043.80608</v>
      </c>
      <c r="H1722" s="6">
        <f t="shared" si="67"/>
        <v>10835.441279999997</v>
      </c>
      <c r="I1722" s="6">
        <f t="shared" si="67"/>
        <v>25520.987519999999</v>
      </c>
      <c r="J1722" s="6">
        <f t="shared" si="67"/>
        <v>7475.5353599999999</v>
      </c>
      <c r="K1722" s="6">
        <f t="shared" si="67"/>
        <v>2583.7574399999999</v>
      </c>
      <c r="L1722" s="6">
        <f t="shared" si="67"/>
        <v>3155.6563200000001</v>
      </c>
      <c r="M1722" s="8">
        <f t="shared" si="67"/>
        <v>7700.2099199999993</v>
      </c>
    </row>
    <row r="1723" spans="2:13" x14ac:dyDescent="0.2">
      <c r="B1723" s="7">
        <v>42200</v>
      </c>
      <c r="C1723" s="18">
        <v>0.54800000000000004</v>
      </c>
      <c r="D1723" s="6">
        <f t="shared" si="68"/>
        <v>6202.4832000000006</v>
      </c>
      <c r="E1723" s="6">
        <f t="shared" si="68"/>
        <v>2324.7475200000003</v>
      </c>
      <c r="F1723" s="6">
        <f t="shared" si="68"/>
        <v>4838.8838400000004</v>
      </c>
      <c r="G1723" s="6">
        <f t="shared" si="68"/>
        <v>7438.2451200000014</v>
      </c>
      <c r="H1723" s="6">
        <f t="shared" si="68"/>
        <v>5023.5379199999998</v>
      </c>
      <c r="I1723" s="6">
        <f t="shared" si="68"/>
        <v>11832.065280000003</v>
      </c>
      <c r="J1723" s="6">
        <f t="shared" si="68"/>
        <v>3465.8150400000009</v>
      </c>
      <c r="K1723" s="6">
        <f t="shared" si="68"/>
        <v>1197.8841599999998</v>
      </c>
      <c r="L1723" s="6">
        <f t="shared" si="68"/>
        <v>1463.0284800000002</v>
      </c>
      <c r="M1723" s="8">
        <f t="shared" si="68"/>
        <v>3569.9788799999997</v>
      </c>
    </row>
    <row r="1724" spans="2:13" x14ac:dyDescent="0.2">
      <c r="B1724" s="7">
        <v>42201</v>
      </c>
      <c r="C1724" s="18">
        <v>0.186</v>
      </c>
      <c r="D1724" s="6">
        <f t="shared" si="68"/>
        <v>2105.2224000000001</v>
      </c>
      <c r="E1724" s="6">
        <f t="shared" si="68"/>
        <v>789.05664000000002</v>
      </c>
      <c r="F1724" s="6">
        <f t="shared" si="68"/>
        <v>1642.3948800000001</v>
      </c>
      <c r="G1724" s="6">
        <f t="shared" si="68"/>
        <v>2524.6598399999998</v>
      </c>
      <c r="H1724" s="6">
        <f t="shared" si="68"/>
        <v>1705.06944</v>
      </c>
      <c r="I1724" s="6">
        <f t="shared" si="68"/>
        <v>4015.9929599999996</v>
      </c>
      <c r="J1724" s="6">
        <f t="shared" si="68"/>
        <v>1176.35328</v>
      </c>
      <c r="K1724" s="6">
        <f t="shared" si="68"/>
        <v>406.58111999999994</v>
      </c>
      <c r="L1724" s="6">
        <f t="shared" si="68"/>
        <v>496.57535999999993</v>
      </c>
      <c r="M1724" s="8">
        <f t="shared" si="68"/>
        <v>1211.7081599999997</v>
      </c>
    </row>
    <row r="1725" spans="2:13" x14ac:dyDescent="0.2">
      <c r="B1725" s="7">
        <v>42202</v>
      </c>
      <c r="C1725" s="18">
        <v>6.5000000000000002E-2</v>
      </c>
      <c r="D1725" s="6">
        <f t="shared" si="68"/>
        <v>735.69600000000003</v>
      </c>
      <c r="E1725" s="6">
        <f t="shared" si="68"/>
        <v>275.74560000000002</v>
      </c>
      <c r="F1725" s="6">
        <f t="shared" si="68"/>
        <v>573.9552000000001</v>
      </c>
      <c r="G1725" s="6">
        <f t="shared" si="68"/>
        <v>882.27359999999999</v>
      </c>
      <c r="H1725" s="6">
        <f t="shared" si="68"/>
        <v>595.85760000000005</v>
      </c>
      <c r="I1725" s="6">
        <f t="shared" si="68"/>
        <v>1403.4384</v>
      </c>
      <c r="J1725" s="6">
        <f t="shared" si="68"/>
        <v>411.09120000000007</v>
      </c>
      <c r="K1725" s="6">
        <f t="shared" si="68"/>
        <v>142.0848</v>
      </c>
      <c r="L1725" s="6">
        <f t="shared" si="68"/>
        <v>173.53440000000003</v>
      </c>
      <c r="M1725" s="8">
        <f t="shared" si="68"/>
        <v>423.44640000000004</v>
      </c>
    </row>
    <row r="1726" spans="2:13" x14ac:dyDescent="0.2">
      <c r="B1726" s="7">
        <v>42203</v>
      </c>
      <c r="C1726" s="18">
        <v>17.533000000000001</v>
      </c>
      <c r="D1726" s="6">
        <f t="shared" si="68"/>
        <v>198445.50720000002</v>
      </c>
      <c r="E1726" s="6">
        <f t="shared" si="68"/>
        <v>74379.193920000005</v>
      </c>
      <c r="F1726" s="6">
        <f t="shared" si="68"/>
        <v>154817.79264000003</v>
      </c>
      <c r="G1726" s="6">
        <f t="shared" si="68"/>
        <v>237983.12352000002</v>
      </c>
      <c r="H1726" s="6">
        <f t="shared" si="68"/>
        <v>160725.71231999999</v>
      </c>
      <c r="I1726" s="6">
        <f t="shared" si="68"/>
        <v>378561.31487999996</v>
      </c>
      <c r="J1726" s="6">
        <f t="shared" si="68"/>
        <v>110887.10784000001</v>
      </c>
      <c r="K1726" s="6">
        <f t="shared" si="68"/>
        <v>38325.735359999999</v>
      </c>
      <c r="L1726" s="6">
        <f t="shared" si="68"/>
        <v>46808.902080000007</v>
      </c>
      <c r="M1726" s="8">
        <f t="shared" si="68"/>
        <v>114219.78048</v>
      </c>
    </row>
    <row r="1727" spans="2:13" x14ac:dyDescent="0.2">
      <c r="B1727" s="7">
        <v>42204</v>
      </c>
      <c r="C1727" s="18">
        <v>10.157</v>
      </c>
      <c r="D1727" s="6">
        <f t="shared" si="68"/>
        <v>114960.98880000001</v>
      </c>
      <c r="E1727" s="6">
        <f t="shared" si="68"/>
        <v>43088.431680000009</v>
      </c>
      <c r="F1727" s="6">
        <f t="shared" si="68"/>
        <v>89687.122560000003</v>
      </c>
      <c r="G1727" s="6">
        <f t="shared" si="68"/>
        <v>137865.43008000002</v>
      </c>
      <c r="H1727" s="6">
        <f t="shared" si="68"/>
        <v>93109.625279999993</v>
      </c>
      <c r="I1727" s="6">
        <f t="shared" si="68"/>
        <v>219303.44351999997</v>
      </c>
      <c r="J1727" s="6">
        <f t="shared" si="68"/>
        <v>64237.743360000008</v>
      </c>
      <c r="K1727" s="6">
        <f t="shared" si="68"/>
        <v>22202.389439999995</v>
      </c>
      <c r="L1727" s="6">
        <f t="shared" si="68"/>
        <v>27116.75232</v>
      </c>
      <c r="M1727" s="8">
        <f t="shared" si="68"/>
        <v>66168.385920000015</v>
      </c>
    </row>
    <row r="1728" spans="2:13" x14ac:dyDescent="0.2">
      <c r="B1728" s="7">
        <v>42205</v>
      </c>
      <c r="C1728" s="18">
        <v>4.7869999999999999</v>
      </c>
      <c r="D1728" s="6">
        <f t="shared" si="68"/>
        <v>54181.180800000002</v>
      </c>
      <c r="E1728" s="6">
        <f t="shared" si="68"/>
        <v>20307.602880000002</v>
      </c>
      <c r="F1728" s="6">
        <f t="shared" si="68"/>
        <v>42269.592960000009</v>
      </c>
      <c r="G1728" s="6">
        <f t="shared" si="68"/>
        <v>64976.057280000001</v>
      </c>
      <c r="H1728" s="6">
        <f t="shared" si="68"/>
        <v>43882.620479999998</v>
      </c>
      <c r="I1728" s="6">
        <f t="shared" si="68"/>
        <v>103357.84032</v>
      </c>
      <c r="J1728" s="6">
        <f t="shared" si="68"/>
        <v>30275.285760000002</v>
      </c>
      <c r="K1728" s="6">
        <f t="shared" si="68"/>
        <v>10463.999039999999</v>
      </c>
      <c r="L1728" s="6">
        <f t="shared" si="68"/>
        <v>12780.14112</v>
      </c>
      <c r="M1728" s="8">
        <f t="shared" si="68"/>
        <v>31185.19872</v>
      </c>
    </row>
    <row r="1729" spans="2:13" x14ac:dyDescent="0.2">
      <c r="B1729" s="7">
        <v>42206</v>
      </c>
      <c r="C1729" s="18">
        <v>2.7130000000000001</v>
      </c>
      <c r="D1729" s="6">
        <f t="shared" si="68"/>
        <v>30706.819200000005</v>
      </c>
      <c r="E1729" s="6">
        <f t="shared" si="68"/>
        <v>11509.197120000001</v>
      </c>
      <c r="F1729" s="6">
        <f t="shared" si="68"/>
        <v>23956.007040000004</v>
      </c>
      <c r="G1729" s="6">
        <f t="shared" si="68"/>
        <v>36824.742720000002</v>
      </c>
      <c r="H1729" s="6">
        <f t="shared" si="68"/>
        <v>24870.179520000002</v>
      </c>
      <c r="I1729" s="6">
        <f t="shared" si="68"/>
        <v>58577.359680000001</v>
      </c>
      <c r="J1729" s="6">
        <f t="shared" si="68"/>
        <v>17158.314240000003</v>
      </c>
      <c r="K1729" s="6">
        <f t="shared" si="68"/>
        <v>5930.4009599999999</v>
      </c>
      <c r="L1729" s="6">
        <f t="shared" si="68"/>
        <v>7243.0588800000005</v>
      </c>
      <c r="M1729" s="8">
        <f t="shared" si="68"/>
        <v>17674.001280000004</v>
      </c>
    </row>
    <row r="1730" spans="2:13" x14ac:dyDescent="0.2">
      <c r="B1730" s="7">
        <v>42207</v>
      </c>
      <c r="C1730" s="18">
        <v>1.772</v>
      </c>
      <c r="D1730" s="6">
        <f t="shared" si="68"/>
        <v>20056.2048</v>
      </c>
      <c r="E1730" s="6">
        <f t="shared" si="68"/>
        <v>7517.2492800000009</v>
      </c>
      <c r="F1730" s="6">
        <f t="shared" si="68"/>
        <v>15646.901760000001</v>
      </c>
      <c r="G1730" s="6">
        <f t="shared" si="68"/>
        <v>24052.135680000003</v>
      </c>
      <c r="H1730" s="6">
        <f t="shared" si="68"/>
        <v>16243.994879999998</v>
      </c>
      <c r="I1730" s="6">
        <f t="shared" si="68"/>
        <v>38259.889919999994</v>
      </c>
      <c r="J1730" s="6">
        <f t="shared" si="68"/>
        <v>11206.97856</v>
      </c>
      <c r="K1730" s="6">
        <f t="shared" si="68"/>
        <v>3873.4502399999997</v>
      </c>
      <c r="L1730" s="6">
        <f t="shared" si="68"/>
        <v>4730.8147200000003</v>
      </c>
      <c r="M1730" s="8">
        <f t="shared" si="68"/>
        <v>11543.800319999998</v>
      </c>
    </row>
    <row r="1731" spans="2:13" x14ac:dyDescent="0.2">
      <c r="B1731" s="7">
        <v>42208</v>
      </c>
      <c r="C1731" s="18">
        <v>1.5609999999999999</v>
      </c>
      <c r="D1731" s="6">
        <f t="shared" si="68"/>
        <v>17668.022399999998</v>
      </c>
      <c r="E1731" s="6">
        <f t="shared" si="68"/>
        <v>6622.1366399999997</v>
      </c>
      <c r="F1731" s="6">
        <f t="shared" si="68"/>
        <v>13783.75488</v>
      </c>
      <c r="G1731" s="6">
        <f t="shared" si="68"/>
        <v>21188.139840000003</v>
      </c>
      <c r="H1731" s="6">
        <f t="shared" si="68"/>
        <v>14309.74944</v>
      </c>
      <c r="I1731" s="6">
        <f t="shared" si="68"/>
        <v>33704.112959999999</v>
      </c>
      <c r="J1731" s="6">
        <f t="shared" si="68"/>
        <v>9872.513280000001</v>
      </c>
      <c r="K1731" s="6">
        <f t="shared" si="68"/>
        <v>3412.2211199999992</v>
      </c>
      <c r="L1731" s="6">
        <f t="shared" si="68"/>
        <v>4167.4953599999999</v>
      </c>
      <c r="M1731" s="8">
        <f t="shared" si="68"/>
        <v>10169.228160000001</v>
      </c>
    </row>
    <row r="1732" spans="2:13" x14ac:dyDescent="0.2">
      <c r="B1732" s="7">
        <v>42209</v>
      </c>
      <c r="C1732" s="18">
        <v>4.55</v>
      </c>
      <c r="D1732" s="6">
        <f t="shared" si="68"/>
        <v>51498.720000000001</v>
      </c>
      <c r="E1732" s="6">
        <f t="shared" si="68"/>
        <v>19302.192000000003</v>
      </c>
      <c r="F1732" s="6">
        <f t="shared" si="68"/>
        <v>40176.863999999994</v>
      </c>
      <c r="G1732" s="6">
        <f t="shared" si="68"/>
        <v>61759.152000000002</v>
      </c>
      <c r="H1732" s="6">
        <f t="shared" si="68"/>
        <v>41710.031999999992</v>
      </c>
      <c r="I1732" s="6">
        <f t="shared" si="68"/>
        <v>98240.687999999995</v>
      </c>
      <c r="J1732" s="6">
        <f t="shared" si="68"/>
        <v>28776.383999999998</v>
      </c>
      <c r="K1732" s="6">
        <f t="shared" si="68"/>
        <v>9945.9359999999979</v>
      </c>
      <c r="L1732" s="6">
        <f t="shared" si="68"/>
        <v>12147.407999999998</v>
      </c>
      <c r="M1732" s="8">
        <f t="shared" si="68"/>
        <v>29641.248000000003</v>
      </c>
    </row>
    <row r="1733" spans="2:13" x14ac:dyDescent="0.2">
      <c r="B1733" s="7">
        <v>42210</v>
      </c>
      <c r="C1733" s="18">
        <v>5.0010000000000003</v>
      </c>
      <c r="D1733" s="6">
        <f t="shared" si="68"/>
        <v>56603.318400000011</v>
      </c>
      <c r="E1733" s="6">
        <f t="shared" si="68"/>
        <v>21215.442240000004</v>
      </c>
      <c r="F1733" s="6">
        <f t="shared" si="68"/>
        <v>44159.230080000001</v>
      </c>
      <c r="G1733" s="6">
        <f t="shared" si="68"/>
        <v>67880.773440000004</v>
      </c>
      <c r="H1733" s="6">
        <f t="shared" si="68"/>
        <v>45844.367040000012</v>
      </c>
      <c r="I1733" s="6">
        <f t="shared" si="68"/>
        <v>107978.39135999999</v>
      </c>
      <c r="J1733" s="6">
        <f t="shared" si="68"/>
        <v>31628.724480000004</v>
      </c>
      <c r="K1733" s="6">
        <f t="shared" si="68"/>
        <v>10931.785920000002</v>
      </c>
      <c r="L1733" s="6">
        <f t="shared" si="68"/>
        <v>13351.469759999998</v>
      </c>
      <c r="M1733" s="8">
        <f t="shared" si="68"/>
        <v>32579.314560000003</v>
      </c>
    </row>
    <row r="1734" spans="2:13" x14ac:dyDescent="0.2">
      <c r="B1734" s="7">
        <v>42211</v>
      </c>
      <c r="C1734" s="18">
        <v>3.0920000000000001</v>
      </c>
      <c r="D1734" s="6">
        <f t="shared" si="68"/>
        <v>34996.4928</v>
      </c>
      <c r="E1734" s="6">
        <f t="shared" si="68"/>
        <v>13117.006079999999</v>
      </c>
      <c r="F1734" s="6">
        <f t="shared" si="68"/>
        <v>27302.607360000005</v>
      </c>
      <c r="G1734" s="6">
        <f t="shared" si="68"/>
        <v>41969.076480000003</v>
      </c>
      <c r="H1734" s="6">
        <f t="shared" si="68"/>
        <v>28344.487680000002</v>
      </c>
      <c r="I1734" s="6">
        <f t="shared" si="68"/>
        <v>66760.485119999998</v>
      </c>
      <c r="J1734" s="6">
        <f t="shared" si="68"/>
        <v>19555.292159999997</v>
      </c>
      <c r="K1734" s="6">
        <f t="shared" si="68"/>
        <v>6758.8646400000007</v>
      </c>
      <c r="L1734" s="6">
        <f t="shared" si="68"/>
        <v>8254.8979200000012</v>
      </c>
      <c r="M1734" s="8">
        <f t="shared" si="68"/>
        <v>20143.019520000002</v>
      </c>
    </row>
    <row r="1735" spans="2:13" x14ac:dyDescent="0.2">
      <c r="B1735" s="7">
        <v>42212</v>
      </c>
      <c r="C1735" s="18">
        <v>1.827</v>
      </c>
      <c r="D1735" s="6">
        <f t="shared" si="68"/>
        <v>20678.716799999998</v>
      </c>
      <c r="E1735" s="6">
        <f t="shared" si="68"/>
        <v>7750.5724799999998</v>
      </c>
      <c r="F1735" s="6">
        <f t="shared" si="68"/>
        <v>16132.55616</v>
      </c>
      <c r="G1735" s="6">
        <f t="shared" si="68"/>
        <v>24798.674880000002</v>
      </c>
      <c r="H1735" s="6">
        <f t="shared" si="68"/>
        <v>16748.182079999999</v>
      </c>
      <c r="I1735" s="6">
        <f t="shared" si="68"/>
        <v>39447.414720000001</v>
      </c>
      <c r="J1735" s="6">
        <f t="shared" si="68"/>
        <v>11554.82496</v>
      </c>
      <c r="K1735" s="6">
        <f t="shared" si="68"/>
        <v>3993.6758399999999</v>
      </c>
      <c r="L1735" s="6">
        <f t="shared" si="68"/>
        <v>4877.6515200000003</v>
      </c>
      <c r="M1735" s="8">
        <f t="shared" si="68"/>
        <v>11902.101119999999</v>
      </c>
    </row>
    <row r="1736" spans="2:13" x14ac:dyDescent="0.2">
      <c r="B1736" s="7">
        <v>42213</v>
      </c>
      <c r="C1736" s="18">
        <v>1.2130000000000001</v>
      </c>
      <c r="D1736" s="6">
        <f t="shared" si="68"/>
        <v>13729.219200000001</v>
      </c>
      <c r="E1736" s="6">
        <f t="shared" si="68"/>
        <v>5145.8371200000011</v>
      </c>
      <c r="F1736" s="6">
        <f t="shared" si="68"/>
        <v>10710.887040000001</v>
      </c>
      <c r="G1736" s="6">
        <f t="shared" si="68"/>
        <v>16464.582720000002</v>
      </c>
      <c r="H1736" s="6">
        <f t="shared" si="68"/>
        <v>11119.61952</v>
      </c>
      <c r="I1736" s="6">
        <f t="shared" si="68"/>
        <v>26190.319680000001</v>
      </c>
      <c r="J1736" s="6">
        <f t="shared" si="68"/>
        <v>7671.5942400000013</v>
      </c>
      <c r="K1736" s="6">
        <f t="shared" si="68"/>
        <v>2651.5209600000003</v>
      </c>
      <c r="L1736" s="6">
        <f t="shared" si="68"/>
        <v>3238.4188799999997</v>
      </c>
      <c r="M1736" s="8">
        <f t="shared" si="68"/>
        <v>7902.1612800000003</v>
      </c>
    </row>
    <row r="1737" spans="2:13" x14ac:dyDescent="0.2">
      <c r="B1737" s="7">
        <v>42214</v>
      </c>
      <c r="C1737" s="18">
        <v>0.85099999999999998</v>
      </c>
      <c r="D1737" s="6">
        <f t="shared" si="68"/>
        <v>9631.9583999999995</v>
      </c>
      <c r="E1737" s="6">
        <f t="shared" si="68"/>
        <v>3610.1462400000005</v>
      </c>
      <c r="F1737" s="6">
        <f t="shared" si="68"/>
        <v>7514.3980799999999</v>
      </c>
      <c r="G1737" s="6">
        <f t="shared" si="68"/>
        <v>11550.997439999999</v>
      </c>
      <c r="H1737" s="6">
        <f t="shared" si="68"/>
        <v>7801.1510399999997</v>
      </c>
      <c r="I1737" s="6">
        <f t="shared" si="68"/>
        <v>18374.247359999998</v>
      </c>
      <c r="J1737" s="6">
        <f t="shared" si="68"/>
        <v>5382.1324800000002</v>
      </c>
      <c r="K1737" s="6">
        <f t="shared" si="68"/>
        <v>1860.2179199999998</v>
      </c>
      <c r="L1737" s="6">
        <f t="shared" si="68"/>
        <v>2271.9657599999996</v>
      </c>
      <c r="M1737" s="8">
        <f t="shared" si="68"/>
        <v>5543.8905599999998</v>
      </c>
    </row>
    <row r="1738" spans="2:13" x14ac:dyDescent="0.2">
      <c r="B1738" s="7">
        <v>42215</v>
      </c>
      <c r="C1738" s="18">
        <v>16.143999999999998</v>
      </c>
      <c r="D1738" s="6">
        <f t="shared" si="68"/>
        <v>182724.24959999998</v>
      </c>
      <c r="E1738" s="6">
        <f t="shared" si="68"/>
        <v>68486.722559999995</v>
      </c>
      <c r="F1738" s="6">
        <f t="shared" si="68"/>
        <v>142552.81152000002</v>
      </c>
      <c r="G1738" s="6">
        <f t="shared" si="68"/>
        <v>219129.61536</v>
      </c>
      <c r="H1738" s="6">
        <f t="shared" si="68"/>
        <v>147992.69375999997</v>
      </c>
      <c r="I1738" s="6">
        <f t="shared" si="68"/>
        <v>348570.91583999991</v>
      </c>
      <c r="J1738" s="6">
        <f t="shared" si="68"/>
        <v>102102.40511999998</v>
      </c>
      <c r="K1738" s="6">
        <f t="shared" si="68"/>
        <v>35289.492479999994</v>
      </c>
      <c r="L1738" s="6">
        <f t="shared" si="68"/>
        <v>43100.605439999999</v>
      </c>
      <c r="M1738" s="8">
        <f t="shared" si="68"/>
        <v>105171.05664000001</v>
      </c>
    </row>
    <row r="1739" spans="2:13" x14ac:dyDescent="0.2">
      <c r="B1739" s="7">
        <v>42216</v>
      </c>
      <c r="C1739" s="18">
        <v>27.835999999999999</v>
      </c>
      <c r="D1739" s="6">
        <f t="shared" si="68"/>
        <v>315058.98239999998</v>
      </c>
      <c r="E1739" s="6">
        <f t="shared" si="68"/>
        <v>118086.99263999998</v>
      </c>
      <c r="F1739" s="6">
        <f t="shared" si="68"/>
        <v>245794.10688000001</v>
      </c>
      <c r="G1739" s="6">
        <f t="shared" si="68"/>
        <v>377830.27584000002</v>
      </c>
      <c r="H1739" s="6">
        <f t="shared" si="68"/>
        <v>255173.72543999995</v>
      </c>
      <c r="I1739" s="6">
        <f t="shared" si="68"/>
        <v>601017.09696</v>
      </c>
      <c r="J1739" s="6">
        <f t="shared" si="68"/>
        <v>176048.22528000001</v>
      </c>
      <c r="K1739" s="6">
        <f t="shared" si="68"/>
        <v>60847.269119999997</v>
      </c>
      <c r="L1739" s="6">
        <f t="shared" si="68"/>
        <v>74315.439360000004</v>
      </c>
      <c r="M1739" s="8">
        <f t="shared" si="68"/>
        <v>181339.29215999998</v>
      </c>
    </row>
    <row r="1740" spans="2:13" x14ac:dyDescent="0.2">
      <c r="B1740" s="7">
        <v>42217</v>
      </c>
      <c r="C1740" s="18">
        <v>6.508</v>
      </c>
      <c r="D1740" s="6">
        <f t="shared" si="68"/>
        <v>73660.147200000007</v>
      </c>
      <c r="E1740" s="6">
        <f t="shared" si="68"/>
        <v>27608.497920000005</v>
      </c>
      <c r="F1740" s="6">
        <f t="shared" si="68"/>
        <v>57466.160640000009</v>
      </c>
      <c r="G1740" s="6">
        <f t="shared" si="68"/>
        <v>88335.947520000016</v>
      </c>
      <c r="H1740" s="6">
        <f t="shared" si="68"/>
        <v>59659.096320000004</v>
      </c>
      <c r="I1740" s="6">
        <f t="shared" si="68"/>
        <v>140516.57087999998</v>
      </c>
      <c r="J1740" s="6">
        <f t="shared" si="68"/>
        <v>41159.715840000004</v>
      </c>
      <c r="K1740" s="6">
        <f t="shared" si="68"/>
        <v>14225.967360000001</v>
      </c>
      <c r="L1740" s="6">
        <f t="shared" si="68"/>
        <v>17374.79808</v>
      </c>
      <c r="M1740" s="8">
        <f t="shared" si="68"/>
        <v>42396.756480000004</v>
      </c>
    </row>
    <row r="1741" spans="2:13" x14ac:dyDescent="0.2">
      <c r="B1741" s="7">
        <v>42218</v>
      </c>
      <c r="C1741" s="18">
        <v>3.4969999999999999</v>
      </c>
      <c r="D1741" s="6">
        <f t="shared" si="68"/>
        <v>39580.444799999997</v>
      </c>
      <c r="E1741" s="6">
        <f t="shared" si="68"/>
        <v>14835.113279999998</v>
      </c>
      <c r="F1741" s="6">
        <f t="shared" si="68"/>
        <v>30878.78976</v>
      </c>
      <c r="G1741" s="6">
        <f t="shared" si="68"/>
        <v>47466.319680000001</v>
      </c>
      <c r="H1741" s="6">
        <f t="shared" si="68"/>
        <v>32057.138879999999</v>
      </c>
      <c r="I1741" s="6">
        <f t="shared" si="68"/>
        <v>75504.985919999992</v>
      </c>
      <c r="J1741" s="6">
        <f t="shared" si="68"/>
        <v>22116.706559999999</v>
      </c>
      <c r="K1741" s="6">
        <f t="shared" si="68"/>
        <v>7644.1622399999997</v>
      </c>
      <c r="L1741" s="6">
        <f t="shared" si="68"/>
        <v>9336.1507199999996</v>
      </c>
      <c r="M1741" s="8">
        <f t="shared" si="68"/>
        <v>22781.416320000004</v>
      </c>
    </row>
    <row r="1742" spans="2:13" x14ac:dyDescent="0.2">
      <c r="B1742" s="7">
        <v>42219</v>
      </c>
      <c r="C1742" s="18">
        <v>1.397</v>
      </c>
      <c r="D1742" s="6">
        <f t="shared" si="68"/>
        <v>15811.8048</v>
      </c>
      <c r="E1742" s="6">
        <f t="shared" si="68"/>
        <v>5926.4092799999999</v>
      </c>
      <c r="F1742" s="6">
        <f t="shared" si="68"/>
        <v>12335.62176</v>
      </c>
      <c r="G1742" s="6">
        <f t="shared" ref="F1742:M1773" si="69">$C1742*G$5*24*3600/100</f>
        <v>18962.095679999999</v>
      </c>
      <c r="H1742" s="6">
        <f t="shared" si="69"/>
        <v>12806.354879999999</v>
      </c>
      <c r="I1742" s="6">
        <f t="shared" si="69"/>
        <v>30163.129919999996</v>
      </c>
      <c r="J1742" s="6">
        <f t="shared" si="69"/>
        <v>8835.2985600000011</v>
      </c>
      <c r="K1742" s="6">
        <f t="shared" si="69"/>
        <v>3053.7302399999999</v>
      </c>
      <c r="L1742" s="6">
        <f t="shared" si="69"/>
        <v>3729.6547199999995</v>
      </c>
      <c r="M1742" s="8">
        <f t="shared" si="69"/>
        <v>9100.8403200000012</v>
      </c>
    </row>
    <row r="1743" spans="2:13" x14ac:dyDescent="0.2">
      <c r="B1743" s="7">
        <v>42220</v>
      </c>
      <c r="C1743" s="18">
        <v>0.42099999999999999</v>
      </c>
      <c r="D1743" s="6">
        <f t="shared" ref="D1743:M1793" si="70">$C1743*D$5*24*3600/100</f>
        <v>4765.0463999999993</v>
      </c>
      <c r="E1743" s="6">
        <f t="shared" si="70"/>
        <v>1785.9830400000001</v>
      </c>
      <c r="F1743" s="6">
        <f t="shared" si="69"/>
        <v>3717.4636799999994</v>
      </c>
      <c r="G1743" s="6">
        <f t="shared" si="69"/>
        <v>5714.4182399999991</v>
      </c>
      <c r="H1743" s="6">
        <f t="shared" si="69"/>
        <v>3859.32384</v>
      </c>
      <c r="I1743" s="6">
        <f t="shared" si="69"/>
        <v>9089.9625599999981</v>
      </c>
      <c r="J1743" s="6">
        <f t="shared" si="69"/>
        <v>2662.6060799999996</v>
      </c>
      <c r="K1743" s="6">
        <f t="shared" si="69"/>
        <v>920.27231999999992</v>
      </c>
      <c r="L1743" s="6">
        <f t="shared" si="69"/>
        <v>1123.9689599999999</v>
      </c>
      <c r="M1743" s="8">
        <f t="shared" si="69"/>
        <v>2742.6297599999998</v>
      </c>
    </row>
    <row r="1744" spans="2:13" x14ac:dyDescent="0.2">
      <c r="B1744" s="7">
        <v>42221</v>
      </c>
      <c r="C1744" s="18">
        <v>4.2210000000000001</v>
      </c>
      <c r="D1744" s="6">
        <f t="shared" si="70"/>
        <v>47774.966399999998</v>
      </c>
      <c r="E1744" s="6">
        <f t="shared" si="70"/>
        <v>17906.495039999998</v>
      </c>
      <c r="F1744" s="6">
        <f t="shared" si="69"/>
        <v>37271.767680000004</v>
      </c>
      <c r="G1744" s="6">
        <f t="shared" si="69"/>
        <v>57293.490240000014</v>
      </c>
      <c r="H1744" s="6">
        <f t="shared" si="69"/>
        <v>38694.075840000005</v>
      </c>
      <c r="I1744" s="6">
        <f t="shared" si="69"/>
        <v>91137.130559999976</v>
      </c>
      <c r="J1744" s="6">
        <f t="shared" si="69"/>
        <v>26695.630080000003</v>
      </c>
      <c r="K1744" s="6">
        <f t="shared" si="69"/>
        <v>9226.7683199999974</v>
      </c>
      <c r="L1744" s="6">
        <f t="shared" si="69"/>
        <v>11269.05696</v>
      </c>
      <c r="M1744" s="8">
        <f t="shared" si="69"/>
        <v>27497.957760000001</v>
      </c>
    </row>
    <row r="1745" spans="2:13" x14ac:dyDescent="0.2">
      <c r="B1745" s="7">
        <v>42222</v>
      </c>
      <c r="C1745" s="18">
        <v>2.5859999999999999</v>
      </c>
      <c r="D1745" s="6">
        <f t="shared" si="70"/>
        <v>29269.382399999999</v>
      </c>
      <c r="E1745" s="6">
        <f t="shared" si="70"/>
        <v>10970.432639999999</v>
      </c>
      <c r="F1745" s="6">
        <f t="shared" si="69"/>
        <v>22834.586880000003</v>
      </c>
      <c r="G1745" s="6">
        <f t="shared" si="69"/>
        <v>35100.915840000001</v>
      </c>
      <c r="H1745" s="6">
        <f t="shared" si="69"/>
        <v>23705.965439999996</v>
      </c>
      <c r="I1745" s="6">
        <f t="shared" si="69"/>
        <v>55835.256959999999</v>
      </c>
      <c r="J1745" s="6">
        <f t="shared" si="69"/>
        <v>16355.105280000002</v>
      </c>
      <c r="K1745" s="6">
        <f t="shared" si="69"/>
        <v>5652.7891199999985</v>
      </c>
      <c r="L1745" s="6">
        <f t="shared" si="69"/>
        <v>6903.9993599999989</v>
      </c>
      <c r="M1745" s="8">
        <f t="shared" si="69"/>
        <v>16846.652159999998</v>
      </c>
    </row>
    <row r="1746" spans="2:13" x14ac:dyDescent="0.2">
      <c r="B1746" s="7">
        <v>42223</v>
      </c>
      <c r="C1746" s="18">
        <v>4.4130000000000003</v>
      </c>
      <c r="D1746" s="6">
        <f t="shared" si="70"/>
        <v>49948.099199999997</v>
      </c>
      <c r="E1746" s="6">
        <f t="shared" si="70"/>
        <v>18721.005119999998</v>
      </c>
      <c r="F1746" s="6">
        <f t="shared" si="69"/>
        <v>38967.143040000003</v>
      </c>
      <c r="G1746" s="6">
        <f t="shared" si="69"/>
        <v>59899.59072</v>
      </c>
      <c r="H1746" s="6">
        <f t="shared" si="69"/>
        <v>40454.147519999999</v>
      </c>
      <c r="I1746" s="6">
        <f t="shared" si="69"/>
        <v>95282.671679999999</v>
      </c>
      <c r="J1746" s="6">
        <f t="shared" si="69"/>
        <v>27909.930240000005</v>
      </c>
      <c r="K1746" s="6">
        <f t="shared" si="69"/>
        <v>9646.4649599999993</v>
      </c>
      <c r="L1746" s="6">
        <f t="shared" si="69"/>
        <v>11781.650879999999</v>
      </c>
      <c r="M1746" s="8">
        <f t="shared" si="69"/>
        <v>28748.753279999997</v>
      </c>
    </row>
    <row r="1747" spans="2:13" x14ac:dyDescent="0.2">
      <c r="B1747" s="7">
        <v>42224</v>
      </c>
      <c r="C1747" s="18">
        <v>2.5070000000000001</v>
      </c>
      <c r="D1747" s="6">
        <f t="shared" si="70"/>
        <v>28375.228800000004</v>
      </c>
      <c r="E1747" s="6">
        <f t="shared" si="70"/>
        <v>10635.295680000003</v>
      </c>
      <c r="F1747" s="6">
        <f t="shared" si="69"/>
        <v>22137.010559999999</v>
      </c>
      <c r="G1747" s="6">
        <f t="shared" si="69"/>
        <v>34028.614079999999</v>
      </c>
      <c r="H1747" s="6">
        <f t="shared" si="69"/>
        <v>22981.769279999997</v>
      </c>
      <c r="I1747" s="6">
        <f t="shared" si="69"/>
        <v>54129.539520000006</v>
      </c>
      <c r="J1747" s="6">
        <f t="shared" si="69"/>
        <v>15855.47136</v>
      </c>
      <c r="K1747" s="6">
        <f t="shared" si="69"/>
        <v>5480.1014399999995</v>
      </c>
      <c r="L1747" s="6">
        <f t="shared" si="69"/>
        <v>6693.0883199999989</v>
      </c>
      <c r="M1747" s="8">
        <f t="shared" si="69"/>
        <v>16332.001920000001</v>
      </c>
    </row>
    <row r="1748" spans="2:13" x14ac:dyDescent="0.2">
      <c r="B1748" s="7">
        <v>42225</v>
      </c>
      <c r="C1748" s="18">
        <v>1.238</v>
      </c>
      <c r="D1748" s="6">
        <f t="shared" si="70"/>
        <v>14012.179200000002</v>
      </c>
      <c r="E1748" s="6">
        <f t="shared" si="70"/>
        <v>5251.8931200000006</v>
      </c>
      <c r="F1748" s="6">
        <f t="shared" si="69"/>
        <v>10931.639039999998</v>
      </c>
      <c r="G1748" s="6">
        <f t="shared" si="69"/>
        <v>16803.918720000001</v>
      </c>
      <c r="H1748" s="6">
        <f t="shared" si="69"/>
        <v>11348.79552</v>
      </c>
      <c r="I1748" s="6">
        <f t="shared" si="69"/>
        <v>26730.103679999997</v>
      </c>
      <c r="J1748" s="6">
        <f t="shared" si="69"/>
        <v>7829.7062400000004</v>
      </c>
      <c r="K1748" s="6">
        <f t="shared" si="69"/>
        <v>2706.1689599999995</v>
      </c>
      <c r="L1748" s="6">
        <f t="shared" si="69"/>
        <v>3305.1628799999999</v>
      </c>
      <c r="M1748" s="8">
        <f t="shared" si="69"/>
        <v>8065.0252800000007</v>
      </c>
    </row>
    <row r="1749" spans="2:13" x14ac:dyDescent="0.2">
      <c r="B1749" s="7">
        <v>42226</v>
      </c>
      <c r="C1749" s="18">
        <v>0.90300000000000002</v>
      </c>
      <c r="D1749" s="6">
        <f t="shared" si="70"/>
        <v>10220.5152</v>
      </c>
      <c r="E1749" s="6">
        <f t="shared" si="70"/>
        <v>3830.7427200000006</v>
      </c>
      <c r="F1749" s="6">
        <f t="shared" si="69"/>
        <v>7973.562240000002</v>
      </c>
      <c r="G1749" s="6">
        <f t="shared" si="69"/>
        <v>12256.81632</v>
      </c>
      <c r="H1749" s="6">
        <f t="shared" si="69"/>
        <v>8277.8371200000001</v>
      </c>
      <c r="I1749" s="6">
        <f t="shared" si="69"/>
        <v>19496.998080000001</v>
      </c>
      <c r="J1749" s="6">
        <f t="shared" si="69"/>
        <v>5711.0054399999999</v>
      </c>
      <c r="K1749" s="6">
        <f t="shared" si="69"/>
        <v>1973.8857599999997</v>
      </c>
      <c r="L1749" s="6">
        <f t="shared" si="69"/>
        <v>2410.7932799999999</v>
      </c>
      <c r="M1749" s="8">
        <f t="shared" si="69"/>
        <v>5882.64768</v>
      </c>
    </row>
    <row r="1750" spans="2:13" x14ac:dyDescent="0.2">
      <c r="B1750" s="7">
        <v>42227</v>
      </c>
      <c r="C1750" s="18">
        <v>0.68200000000000005</v>
      </c>
      <c r="D1750" s="6">
        <f t="shared" si="70"/>
        <v>7719.1487999999999</v>
      </c>
      <c r="E1750" s="6">
        <f t="shared" si="70"/>
        <v>2893.2076800000004</v>
      </c>
      <c r="F1750" s="6">
        <f t="shared" si="69"/>
        <v>6022.1145600000009</v>
      </c>
      <c r="G1750" s="6">
        <f t="shared" si="69"/>
        <v>9257.0860800000028</v>
      </c>
      <c r="H1750" s="6">
        <f t="shared" si="69"/>
        <v>6251.9212800000005</v>
      </c>
      <c r="I1750" s="6">
        <f t="shared" si="69"/>
        <v>14725.307519999998</v>
      </c>
      <c r="J1750" s="6">
        <f t="shared" si="69"/>
        <v>4313.295360000001</v>
      </c>
      <c r="K1750" s="6">
        <f t="shared" si="69"/>
        <v>1490.7974400000001</v>
      </c>
      <c r="L1750" s="6">
        <f t="shared" si="69"/>
        <v>1820.7763200000002</v>
      </c>
      <c r="M1750" s="8">
        <f t="shared" si="69"/>
        <v>4442.9299200000005</v>
      </c>
    </row>
    <row r="1751" spans="2:13" x14ac:dyDescent="0.2">
      <c r="B1751" s="7">
        <v>42228</v>
      </c>
      <c r="C1751" s="18">
        <v>0.60699999999999998</v>
      </c>
      <c r="D1751" s="6">
        <f t="shared" si="70"/>
        <v>6870.2687999999998</v>
      </c>
      <c r="E1751" s="6">
        <f t="shared" si="70"/>
        <v>2575.0396799999999</v>
      </c>
      <c r="F1751" s="6">
        <f t="shared" si="69"/>
        <v>5359.8585600000006</v>
      </c>
      <c r="G1751" s="6">
        <f t="shared" si="69"/>
        <v>8239.0780800000011</v>
      </c>
      <c r="H1751" s="6">
        <f t="shared" si="69"/>
        <v>5564.3932800000002</v>
      </c>
      <c r="I1751" s="6">
        <f t="shared" si="69"/>
        <v>13105.95552</v>
      </c>
      <c r="J1751" s="6">
        <f t="shared" si="69"/>
        <v>3838.9593600000003</v>
      </c>
      <c r="K1751" s="6">
        <f t="shared" si="69"/>
        <v>1326.8534399999999</v>
      </c>
      <c r="L1751" s="6">
        <f t="shared" si="69"/>
        <v>1620.5443199999997</v>
      </c>
      <c r="M1751" s="8">
        <f t="shared" si="69"/>
        <v>3954.3379200000008</v>
      </c>
    </row>
    <row r="1752" spans="2:13" x14ac:dyDescent="0.2">
      <c r="B1752" s="7">
        <v>42229</v>
      </c>
      <c r="C1752" s="18">
        <v>0.45800000000000002</v>
      </c>
      <c r="D1752" s="6">
        <f t="shared" si="70"/>
        <v>5183.8272000000006</v>
      </c>
      <c r="E1752" s="6">
        <f t="shared" si="70"/>
        <v>1942.9459200000001</v>
      </c>
      <c r="F1752" s="6">
        <f t="shared" si="69"/>
        <v>4044.1766400000006</v>
      </c>
      <c r="G1752" s="6">
        <f t="shared" si="69"/>
        <v>6216.6355199999998</v>
      </c>
      <c r="H1752" s="6">
        <f t="shared" si="69"/>
        <v>4198.50432</v>
      </c>
      <c r="I1752" s="6">
        <f t="shared" si="69"/>
        <v>9888.8428800000002</v>
      </c>
      <c r="J1752" s="6">
        <f t="shared" si="69"/>
        <v>2896.61184</v>
      </c>
      <c r="K1752" s="6">
        <f t="shared" si="69"/>
        <v>1001.1513599999998</v>
      </c>
      <c r="L1752" s="6">
        <f t="shared" si="69"/>
        <v>1222.75008</v>
      </c>
      <c r="M1752" s="8">
        <f t="shared" si="69"/>
        <v>2983.6684799999998</v>
      </c>
    </row>
    <row r="1753" spans="2:13" x14ac:dyDescent="0.2">
      <c r="B1753" s="7">
        <v>42230</v>
      </c>
      <c r="C1753" s="18">
        <v>0.49199999999999999</v>
      </c>
      <c r="D1753" s="6">
        <f t="shared" si="70"/>
        <v>5568.6527999999998</v>
      </c>
      <c r="E1753" s="6">
        <f t="shared" si="70"/>
        <v>2087.18208</v>
      </c>
      <c r="F1753" s="6">
        <f t="shared" si="69"/>
        <v>4344.3993600000003</v>
      </c>
      <c r="G1753" s="6">
        <f t="shared" si="69"/>
        <v>6678.1324800000002</v>
      </c>
      <c r="H1753" s="6">
        <f t="shared" si="69"/>
        <v>4510.1836799999992</v>
      </c>
      <c r="I1753" s="6">
        <f t="shared" si="69"/>
        <v>10622.949119999997</v>
      </c>
      <c r="J1753" s="6">
        <f t="shared" si="69"/>
        <v>3111.6441600000003</v>
      </c>
      <c r="K1753" s="6">
        <f t="shared" si="69"/>
        <v>1075.47264</v>
      </c>
      <c r="L1753" s="6">
        <f t="shared" si="69"/>
        <v>1313.5219199999999</v>
      </c>
      <c r="M1753" s="8">
        <f t="shared" si="69"/>
        <v>3205.1635200000001</v>
      </c>
    </row>
    <row r="1754" spans="2:13" x14ac:dyDescent="0.2">
      <c r="B1754" s="7">
        <v>42231</v>
      </c>
      <c r="C1754" s="18">
        <v>0.98499999999999999</v>
      </c>
      <c r="D1754" s="6">
        <f t="shared" si="70"/>
        <v>11148.624</v>
      </c>
      <c r="E1754" s="6">
        <f t="shared" si="70"/>
        <v>4178.6064000000006</v>
      </c>
      <c r="F1754" s="6">
        <f t="shared" si="69"/>
        <v>8697.6288000000004</v>
      </c>
      <c r="G1754" s="6">
        <f t="shared" si="69"/>
        <v>13369.838400000001</v>
      </c>
      <c r="H1754" s="6">
        <f t="shared" si="69"/>
        <v>9029.5343999999986</v>
      </c>
      <c r="I1754" s="6">
        <f t="shared" si="69"/>
        <v>21267.489600000001</v>
      </c>
      <c r="J1754" s="6">
        <f t="shared" si="69"/>
        <v>6229.6127999999999</v>
      </c>
      <c r="K1754" s="6">
        <f t="shared" si="69"/>
        <v>2153.1311999999998</v>
      </c>
      <c r="L1754" s="6">
        <f t="shared" si="69"/>
        <v>2629.7136</v>
      </c>
      <c r="M1754" s="8">
        <f t="shared" si="69"/>
        <v>6416.8416000000007</v>
      </c>
    </row>
    <row r="1755" spans="2:13" x14ac:dyDescent="0.2">
      <c r="B1755" s="7">
        <v>42232</v>
      </c>
      <c r="C1755" s="18">
        <v>0.71299999999999997</v>
      </c>
      <c r="D1755" s="6">
        <f t="shared" si="70"/>
        <v>8070.0191999999988</v>
      </c>
      <c r="E1755" s="6">
        <f t="shared" si="70"/>
        <v>3024.7171199999998</v>
      </c>
      <c r="F1755" s="6">
        <f t="shared" si="69"/>
        <v>6295.8470399999987</v>
      </c>
      <c r="G1755" s="6">
        <f t="shared" si="69"/>
        <v>9677.8627199999992</v>
      </c>
      <c r="H1755" s="6">
        <f t="shared" si="69"/>
        <v>6536.0995199999998</v>
      </c>
      <c r="I1755" s="6">
        <f t="shared" si="69"/>
        <v>15394.639679999998</v>
      </c>
      <c r="J1755" s="6">
        <f t="shared" si="69"/>
        <v>4509.3542399999997</v>
      </c>
      <c r="K1755" s="6">
        <f t="shared" si="69"/>
        <v>1558.5609599999996</v>
      </c>
      <c r="L1755" s="6">
        <f t="shared" si="69"/>
        <v>1903.5388799999994</v>
      </c>
      <c r="M1755" s="8">
        <f t="shared" si="69"/>
        <v>4644.8812799999987</v>
      </c>
    </row>
    <row r="1756" spans="2:13" x14ac:dyDescent="0.2">
      <c r="B1756" s="7">
        <v>42233</v>
      </c>
      <c r="C1756" s="18">
        <v>0.50700000000000001</v>
      </c>
      <c r="D1756" s="6">
        <f t="shared" si="70"/>
        <v>5738.4287999999997</v>
      </c>
      <c r="E1756" s="6">
        <f t="shared" si="70"/>
        <v>2150.8156800000002</v>
      </c>
      <c r="F1756" s="6">
        <f t="shared" si="69"/>
        <v>4476.8505599999999</v>
      </c>
      <c r="G1756" s="6">
        <f t="shared" si="69"/>
        <v>6881.7340799999993</v>
      </c>
      <c r="H1756" s="6">
        <f t="shared" si="69"/>
        <v>4647.6892800000005</v>
      </c>
      <c r="I1756" s="6">
        <f t="shared" si="69"/>
        <v>10946.819519999997</v>
      </c>
      <c r="J1756" s="6">
        <f t="shared" si="69"/>
        <v>3206.51136</v>
      </c>
      <c r="K1756" s="6">
        <f t="shared" si="69"/>
        <v>1108.2614400000002</v>
      </c>
      <c r="L1756" s="6">
        <f t="shared" si="69"/>
        <v>1353.5683199999999</v>
      </c>
      <c r="M1756" s="8">
        <f t="shared" si="69"/>
        <v>3302.8819199999998</v>
      </c>
    </row>
    <row r="1757" spans="2:13" x14ac:dyDescent="0.2">
      <c r="B1757" s="7">
        <v>42234</v>
      </c>
      <c r="C1757" s="18">
        <v>0.36499999999999999</v>
      </c>
      <c r="D1757" s="6">
        <f t="shared" si="70"/>
        <v>4131.2159999999994</v>
      </c>
      <c r="E1757" s="6">
        <f t="shared" si="70"/>
        <v>1548.4176</v>
      </c>
      <c r="F1757" s="6">
        <f t="shared" si="69"/>
        <v>3222.9792000000002</v>
      </c>
      <c r="G1757" s="6">
        <f t="shared" si="69"/>
        <v>4954.3056000000006</v>
      </c>
      <c r="H1757" s="6">
        <f t="shared" si="69"/>
        <v>3345.9695999999994</v>
      </c>
      <c r="I1757" s="6">
        <f t="shared" si="69"/>
        <v>7880.8464000000004</v>
      </c>
      <c r="J1757" s="6">
        <f t="shared" si="69"/>
        <v>2308.4351999999999</v>
      </c>
      <c r="K1757" s="6">
        <f t="shared" si="69"/>
        <v>797.86079999999993</v>
      </c>
      <c r="L1757" s="6">
        <f t="shared" si="69"/>
        <v>974.4624</v>
      </c>
      <c r="M1757" s="8">
        <f t="shared" si="69"/>
        <v>2377.8143999999998</v>
      </c>
    </row>
    <row r="1758" spans="2:13" x14ac:dyDescent="0.2">
      <c r="B1758" s="7">
        <v>42235</v>
      </c>
      <c r="C1758" s="18">
        <v>0.31</v>
      </c>
      <c r="D1758" s="6">
        <f t="shared" si="70"/>
        <v>3508.7040000000002</v>
      </c>
      <c r="E1758" s="6">
        <f t="shared" si="70"/>
        <v>1315.0944</v>
      </c>
      <c r="F1758" s="6">
        <f t="shared" si="69"/>
        <v>2737.3247999999999</v>
      </c>
      <c r="G1758" s="6">
        <f t="shared" si="69"/>
        <v>4207.7663999999995</v>
      </c>
      <c r="H1758" s="6">
        <f t="shared" si="69"/>
        <v>2841.7824000000001</v>
      </c>
      <c r="I1758" s="6">
        <f t="shared" si="69"/>
        <v>6693.3215999999993</v>
      </c>
      <c r="J1758" s="6">
        <f t="shared" si="69"/>
        <v>1960.5888000000004</v>
      </c>
      <c r="K1758" s="6">
        <f t="shared" si="69"/>
        <v>677.63519999999994</v>
      </c>
      <c r="L1758" s="6">
        <f t="shared" si="69"/>
        <v>827.62559999999996</v>
      </c>
      <c r="M1758" s="8">
        <f t="shared" si="69"/>
        <v>2019.5135999999998</v>
      </c>
    </row>
    <row r="1759" spans="2:13" x14ac:dyDescent="0.2">
      <c r="B1759" s="7">
        <v>42236</v>
      </c>
      <c r="C1759" s="18">
        <v>0.221</v>
      </c>
      <c r="D1759" s="6">
        <f t="shared" si="70"/>
        <v>2501.3663999999999</v>
      </c>
      <c r="E1759" s="6">
        <f t="shared" si="70"/>
        <v>937.53503999999998</v>
      </c>
      <c r="F1759" s="6">
        <f t="shared" si="69"/>
        <v>1951.4476799999998</v>
      </c>
      <c r="G1759" s="6">
        <f t="shared" si="69"/>
        <v>2999.7302399999999</v>
      </c>
      <c r="H1759" s="6">
        <f t="shared" si="69"/>
        <v>2025.9158399999997</v>
      </c>
      <c r="I1759" s="6">
        <f t="shared" si="69"/>
        <v>4771.6905599999991</v>
      </c>
      <c r="J1759" s="6">
        <f t="shared" si="69"/>
        <v>1397.7100800000001</v>
      </c>
      <c r="K1759" s="6">
        <f t="shared" si="69"/>
        <v>483.08831999999995</v>
      </c>
      <c r="L1759" s="6">
        <f t="shared" si="69"/>
        <v>590.01695999999993</v>
      </c>
      <c r="M1759" s="8">
        <f t="shared" si="69"/>
        <v>1439.7177599999998</v>
      </c>
    </row>
    <row r="1760" spans="2:13" x14ac:dyDescent="0.2">
      <c r="B1760" s="7">
        <v>42237</v>
      </c>
      <c r="C1760" s="18">
        <v>0.10199999999999999</v>
      </c>
      <c r="D1760" s="6">
        <f t="shared" si="70"/>
        <v>1154.4767999999997</v>
      </c>
      <c r="E1760" s="6">
        <f t="shared" si="70"/>
        <v>432.70847999999989</v>
      </c>
      <c r="F1760" s="6">
        <f t="shared" si="69"/>
        <v>900.66816000000006</v>
      </c>
      <c r="G1760" s="6">
        <f t="shared" si="69"/>
        <v>1384.4908799999998</v>
      </c>
      <c r="H1760" s="6">
        <f t="shared" si="69"/>
        <v>935.03807999999992</v>
      </c>
      <c r="I1760" s="6">
        <f t="shared" si="69"/>
        <v>2202.3187199999998</v>
      </c>
      <c r="J1760" s="6">
        <f t="shared" si="69"/>
        <v>645.09695999999985</v>
      </c>
      <c r="K1760" s="6">
        <f t="shared" si="69"/>
        <v>222.96383999999995</v>
      </c>
      <c r="L1760" s="6">
        <f t="shared" si="69"/>
        <v>272.31551999999994</v>
      </c>
      <c r="M1760" s="8">
        <f t="shared" si="69"/>
        <v>664.48512000000005</v>
      </c>
    </row>
    <row r="1761" spans="2:13" x14ac:dyDescent="0.2">
      <c r="B1761" s="7">
        <v>42238</v>
      </c>
      <c r="C1761" s="18">
        <v>0.13100000000000001</v>
      </c>
      <c r="D1761" s="6">
        <f t="shared" si="70"/>
        <v>1482.7104000000002</v>
      </c>
      <c r="E1761" s="6">
        <f t="shared" si="70"/>
        <v>555.73344000000009</v>
      </c>
      <c r="F1761" s="6">
        <f t="shared" si="69"/>
        <v>1156.7404800000002</v>
      </c>
      <c r="G1761" s="6">
        <f t="shared" si="69"/>
        <v>1778.1206400000003</v>
      </c>
      <c r="H1761" s="6">
        <f t="shared" si="69"/>
        <v>1200.8822399999999</v>
      </c>
      <c r="I1761" s="6">
        <f t="shared" si="69"/>
        <v>2828.4681599999999</v>
      </c>
      <c r="J1761" s="6">
        <f t="shared" si="69"/>
        <v>828.50688000000014</v>
      </c>
      <c r="K1761" s="6">
        <f t="shared" si="69"/>
        <v>286.35552000000001</v>
      </c>
      <c r="L1761" s="6">
        <f t="shared" si="69"/>
        <v>349.73856000000001</v>
      </c>
      <c r="M1761" s="8">
        <f t="shared" si="69"/>
        <v>853.40736000000004</v>
      </c>
    </row>
    <row r="1762" spans="2:13" x14ac:dyDescent="0.2">
      <c r="B1762" s="7">
        <v>42239</v>
      </c>
      <c r="C1762" s="18">
        <v>0.113</v>
      </c>
      <c r="D1762" s="6">
        <f t="shared" si="70"/>
        <v>1278.9792</v>
      </c>
      <c r="E1762" s="6">
        <f t="shared" si="70"/>
        <v>479.37312000000003</v>
      </c>
      <c r="F1762" s="6">
        <f t="shared" si="69"/>
        <v>997.79903999999999</v>
      </c>
      <c r="G1762" s="6">
        <f t="shared" si="69"/>
        <v>1533.79872</v>
      </c>
      <c r="H1762" s="6">
        <f t="shared" si="69"/>
        <v>1035.8755200000001</v>
      </c>
      <c r="I1762" s="6">
        <f t="shared" si="69"/>
        <v>2439.82368</v>
      </c>
      <c r="J1762" s="6">
        <f t="shared" si="69"/>
        <v>714.66624000000002</v>
      </c>
      <c r="K1762" s="6">
        <f t="shared" si="69"/>
        <v>247.00895999999997</v>
      </c>
      <c r="L1762" s="6">
        <f t="shared" si="69"/>
        <v>301.68287999999995</v>
      </c>
      <c r="M1762" s="8">
        <f t="shared" si="69"/>
        <v>736.14528000000007</v>
      </c>
    </row>
    <row r="1763" spans="2:13" x14ac:dyDescent="0.2">
      <c r="B1763" s="7">
        <v>42240</v>
      </c>
      <c r="C1763" s="18">
        <v>0.113</v>
      </c>
      <c r="D1763" s="6">
        <f t="shared" si="70"/>
        <v>1278.9792</v>
      </c>
      <c r="E1763" s="6">
        <f t="shared" si="70"/>
        <v>479.37312000000003</v>
      </c>
      <c r="F1763" s="6">
        <f t="shared" si="69"/>
        <v>997.79903999999999</v>
      </c>
      <c r="G1763" s="6">
        <f t="shared" si="69"/>
        <v>1533.79872</v>
      </c>
      <c r="H1763" s="6">
        <f t="shared" si="69"/>
        <v>1035.8755200000001</v>
      </c>
      <c r="I1763" s="6">
        <f t="shared" si="69"/>
        <v>2439.82368</v>
      </c>
      <c r="J1763" s="6">
        <f t="shared" si="69"/>
        <v>714.66624000000002</v>
      </c>
      <c r="K1763" s="6">
        <f t="shared" si="69"/>
        <v>247.00895999999997</v>
      </c>
      <c r="L1763" s="6">
        <f t="shared" si="69"/>
        <v>301.68287999999995</v>
      </c>
      <c r="M1763" s="8">
        <f t="shared" si="69"/>
        <v>736.14528000000007</v>
      </c>
    </row>
    <row r="1764" spans="2:13" x14ac:dyDescent="0.2">
      <c r="B1764" s="7">
        <v>42241</v>
      </c>
      <c r="C1764" s="18">
        <v>0.1</v>
      </c>
      <c r="D1764" s="6">
        <f t="shared" si="70"/>
        <v>1131.8399999999999</v>
      </c>
      <c r="E1764" s="6">
        <f t="shared" si="70"/>
        <v>424.22399999999999</v>
      </c>
      <c r="F1764" s="6">
        <f t="shared" si="69"/>
        <v>883.00799999999992</v>
      </c>
      <c r="G1764" s="6">
        <f t="shared" si="69"/>
        <v>1357.3440000000003</v>
      </c>
      <c r="H1764" s="6">
        <f t="shared" si="69"/>
        <v>916.70399999999995</v>
      </c>
      <c r="I1764" s="6">
        <f t="shared" si="69"/>
        <v>2159.136</v>
      </c>
      <c r="J1764" s="6">
        <f t="shared" si="69"/>
        <v>632.44799999999998</v>
      </c>
      <c r="K1764" s="6">
        <f t="shared" si="69"/>
        <v>218.59200000000001</v>
      </c>
      <c r="L1764" s="6">
        <f t="shared" si="69"/>
        <v>266.976</v>
      </c>
      <c r="M1764" s="8">
        <f t="shared" si="69"/>
        <v>651.45600000000002</v>
      </c>
    </row>
    <row r="1765" spans="2:13" x14ac:dyDescent="0.2">
      <c r="B1765" s="7">
        <v>42242</v>
      </c>
      <c r="C1765" s="18">
        <v>5.8000000000000003E-2</v>
      </c>
      <c r="D1765" s="6">
        <f t="shared" si="70"/>
        <v>656.46720000000005</v>
      </c>
      <c r="E1765" s="6">
        <f t="shared" si="70"/>
        <v>246.04992000000001</v>
      </c>
      <c r="F1765" s="6">
        <f t="shared" si="69"/>
        <v>512.14463999999998</v>
      </c>
      <c r="G1765" s="6">
        <f t="shared" si="69"/>
        <v>787.25952000000018</v>
      </c>
      <c r="H1765" s="6">
        <f t="shared" si="69"/>
        <v>531.68831999999998</v>
      </c>
      <c r="I1765" s="6">
        <f t="shared" si="69"/>
        <v>1252.2988799999998</v>
      </c>
      <c r="J1765" s="6">
        <f t="shared" si="69"/>
        <v>366.81984000000006</v>
      </c>
      <c r="K1765" s="6">
        <f t="shared" si="69"/>
        <v>126.78336000000002</v>
      </c>
      <c r="L1765" s="6">
        <f t="shared" si="69"/>
        <v>154.84608</v>
      </c>
      <c r="M1765" s="8">
        <f t="shared" si="69"/>
        <v>377.84448000000003</v>
      </c>
    </row>
    <row r="1766" spans="2:13" x14ac:dyDescent="0.2">
      <c r="B1766" s="7">
        <v>42243</v>
      </c>
      <c r="C1766" s="18">
        <v>4.3999999999999997E-2</v>
      </c>
      <c r="D1766" s="6">
        <f t="shared" si="70"/>
        <v>498.00959999999992</v>
      </c>
      <c r="E1766" s="6">
        <f t="shared" si="70"/>
        <v>186.65855999999997</v>
      </c>
      <c r="F1766" s="6">
        <f t="shared" si="69"/>
        <v>388.52351999999996</v>
      </c>
      <c r="G1766" s="6">
        <f t="shared" si="69"/>
        <v>597.23135999999988</v>
      </c>
      <c r="H1766" s="6">
        <f t="shared" si="69"/>
        <v>403.34975999999995</v>
      </c>
      <c r="I1766" s="6">
        <f t="shared" si="69"/>
        <v>950.01983999999982</v>
      </c>
      <c r="J1766" s="6">
        <f t="shared" si="69"/>
        <v>278.27711999999997</v>
      </c>
      <c r="K1766" s="6">
        <f t="shared" si="69"/>
        <v>96.180479999999989</v>
      </c>
      <c r="L1766" s="6">
        <f t="shared" si="69"/>
        <v>117.46944000000002</v>
      </c>
      <c r="M1766" s="8">
        <f t="shared" si="69"/>
        <v>286.64063999999996</v>
      </c>
    </row>
    <row r="1767" spans="2:13" x14ac:dyDescent="0.2">
      <c r="B1767" s="7">
        <v>42244</v>
      </c>
      <c r="C1767" s="18">
        <v>8.4000000000000005E-2</v>
      </c>
      <c r="D1767" s="6">
        <f t="shared" si="70"/>
        <v>950.74559999999997</v>
      </c>
      <c r="E1767" s="6">
        <f t="shared" si="70"/>
        <v>356.34816000000001</v>
      </c>
      <c r="F1767" s="6">
        <f t="shared" si="69"/>
        <v>741.72672000000011</v>
      </c>
      <c r="G1767" s="6">
        <f t="shared" si="69"/>
        <v>1140.16896</v>
      </c>
      <c r="H1767" s="6">
        <f t="shared" si="69"/>
        <v>770.03136000000018</v>
      </c>
      <c r="I1767" s="6">
        <f t="shared" si="69"/>
        <v>1813.6742400000001</v>
      </c>
      <c r="J1767" s="6">
        <f t="shared" si="69"/>
        <v>531.25632000000007</v>
      </c>
      <c r="K1767" s="6">
        <f t="shared" si="69"/>
        <v>183.61727999999997</v>
      </c>
      <c r="L1767" s="6">
        <f t="shared" si="69"/>
        <v>224.25984</v>
      </c>
      <c r="M1767" s="8">
        <f t="shared" si="69"/>
        <v>547.22303999999997</v>
      </c>
    </row>
    <row r="1768" spans="2:13" x14ac:dyDescent="0.2">
      <c r="B1768" s="7">
        <v>42245</v>
      </c>
      <c r="C1768" s="18">
        <v>3.5000000000000003E-2</v>
      </c>
      <c r="D1768" s="6">
        <f t="shared" si="70"/>
        <v>396.14400000000001</v>
      </c>
      <c r="E1768" s="6">
        <f t="shared" si="70"/>
        <v>148.47840000000002</v>
      </c>
      <c r="F1768" s="6">
        <f t="shared" si="69"/>
        <v>309.05280000000005</v>
      </c>
      <c r="G1768" s="6">
        <f t="shared" si="69"/>
        <v>475.07040000000001</v>
      </c>
      <c r="H1768" s="6">
        <f t="shared" si="69"/>
        <v>320.84640000000002</v>
      </c>
      <c r="I1768" s="6">
        <f t="shared" si="69"/>
        <v>755.69760000000008</v>
      </c>
      <c r="J1768" s="6">
        <f t="shared" si="69"/>
        <v>221.35680000000005</v>
      </c>
      <c r="K1768" s="6">
        <f t="shared" si="69"/>
        <v>76.507199999999997</v>
      </c>
      <c r="L1768" s="6">
        <f t="shared" si="69"/>
        <v>93.441599999999994</v>
      </c>
      <c r="M1768" s="8">
        <f t="shared" si="69"/>
        <v>228.00960000000003</v>
      </c>
    </row>
    <row r="1769" spans="2:13" x14ac:dyDescent="0.2">
      <c r="B1769" s="7">
        <v>42246</v>
      </c>
      <c r="C1769" s="18">
        <v>4.2000000000000003E-2</v>
      </c>
      <c r="D1769" s="6">
        <f t="shared" si="70"/>
        <v>475.37279999999998</v>
      </c>
      <c r="E1769" s="6">
        <f t="shared" si="70"/>
        <v>178.17408</v>
      </c>
      <c r="F1769" s="6">
        <f t="shared" si="69"/>
        <v>370.86336000000006</v>
      </c>
      <c r="G1769" s="6">
        <f t="shared" si="69"/>
        <v>570.08447999999999</v>
      </c>
      <c r="H1769" s="6">
        <f t="shared" si="69"/>
        <v>385.01568000000009</v>
      </c>
      <c r="I1769" s="6">
        <f t="shared" si="69"/>
        <v>906.83712000000003</v>
      </c>
      <c r="J1769" s="6">
        <f t="shared" si="69"/>
        <v>265.62816000000004</v>
      </c>
      <c r="K1769" s="6">
        <f t="shared" si="69"/>
        <v>91.808639999999983</v>
      </c>
      <c r="L1769" s="6">
        <f t="shared" si="69"/>
        <v>112.12992</v>
      </c>
      <c r="M1769" s="8">
        <f t="shared" si="69"/>
        <v>273.61151999999998</v>
      </c>
    </row>
    <row r="1770" spans="2:13" x14ac:dyDescent="0.2">
      <c r="B1770" s="7">
        <v>42247</v>
      </c>
      <c r="C1770" s="18">
        <v>5.8000000000000003E-2</v>
      </c>
      <c r="D1770" s="6">
        <f t="shared" si="70"/>
        <v>656.46720000000005</v>
      </c>
      <c r="E1770" s="6">
        <f t="shared" si="70"/>
        <v>246.04992000000001</v>
      </c>
      <c r="F1770" s="6">
        <f t="shared" si="69"/>
        <v>512.14463999999998</v>
      </c>
      <c r="G1770" s="6">
        <f t="shared" si="69"/>
        <v>787.25952000000018</v>
      </c>
      <c r="H1770" s="6">
        <f t="shared" si="69"/>
        <v>531.68831999999998</v>
      </c>
      <c r="I1770" s="6">
        <f t="shared" si="69"/>
        <v>1252.2988799999998</v>
      </c>
      <c r="J1770" s="6">
        <f t="shared" si="69"/>
        <v>366.81984000000006</v>
      </c>
      <c r="K1770" s="6">
        <f t="shared" si="69"/>
        <v>126.78336000000002</v>
      </c>
      <c r="L1770" s="6">
        <f t="shared" si="69"/>
        <v>154.84608</v>
      </c>
      <c r="M1770" s="8">
        <f t="shared" si="69"/>
        <v>377.84448000000003</v>
      </c>
    </row>
    <row r="1771" spans="2:13" x14ac:dyDescent="0.2">
      <c r="B1771" s="7">
        <v>42248</v>
      </c>
      <c r="C1771" s="18">
        <v>0.70399999999999996</v>
      </c>
      <c r="D1771" s="6">
        <f t="shared" si="70"/>
        <v>7968.1535999999987</v>
      </c>
      <c r="E1771" s="6">
        <f t="shared" si="70"/>
        <v>2986.5369599999995</v>
      </c>
      <c r="F1771" s="6">
        <f t="shared" si="69"/>
        <v>6216.3763199999994</v>
      </c>
      <c r="G1771" s="6">
        <f t="shared" si="69"/>
        <v>9555.7017599999981</v>
      </c>
      <c r="H1771" s="6">
        <f t="shared" si="69"/>
        <v>6453.5961599999991</v>
      </c>
      <c r="I1771" s="6">
        <f t="shared" si="69"/>
        <v>15200.317439999997</v>
      </c>
      <c r="J1771" s="6">
        <f t="shared" si="69"/>
        <v>4452.4339199999995</v>
      </c>
      <c r="K1771" s="6">
        <f t="shared" si="69"/>
        <v>1538.8876799999998</v>
      </c>
      <c r="L1771" s="6">
        <f t="shared" si="69"/>
        <v>1879.5110400000003</v>
      </c>
      <c r="M1771" s="8">
        <f t="shared" si="69"/>
        <v>4586.2502399999994</v>
      </c>
    </row>
    <row r="1772" spans="2:13" x14ac:dyDescent="0.2">
      <c r="B1772" s="7">
        <v>42249</v>
      </c>
      <c r="C1772" s="18">
        <v>0.64</v>
      </c>
      <c r="D1772" s="6">
        <f t="shared" si="70"/>
        <v>7243.7759999999998</v>
      </c>
      <c r="E1772" s="6">
        <f t="shared" si="70"/>
        <v>2715.0336000000007</v>
      </c>
      <c r="F1772" s="6">
        <f t="shared" si="69"/>
        <v>5651.2512000000015</v>
      </c>
      <c r="G1772" s="6">
        <f t="shared" si="69"/>
        <v>8687.0016000000014</v>
      </c>
      <c r="H1772" s="6">
        <f t="shared" si="69"/>
        <v>5866.905600000001</v>
      </c>
      <c r="I1772" s="6">
        <f t="shared" si="69"/>
        <v>13818.470399999998</v>
      </c>
      <c r="J1772" s="6">
        <f t="shared" si="69"/>
        <v>4047.6672000000003</v>
      </c>
      <c r="K1772" s="6">
        <f t="shared" si="69"/>
        <v>1398.9888000000001</v>
      </c>
      <c r="L1772" s="6">
        <f t="shared" si="69"/>
        <v>1708.6464000000001</v>
      </c>
      <c r="M1772" s="8">
        <f t="shared" si="69"/>
        <v>4169.3184000000001</v>
      </c>
    </row>
    <row r="1773" spans="2:13" x14ac:dyDescent="0.2">
      <c r="B1773" s="7">
        <v>42250</v>
      </c>
      <c r="C1773" s="18">
        <v>0.64</v>
      </c>
      <c r="D1773" s="6">
        <f t="shared" si="70"/>
        <v>7243.7759999999998</v>
      </c>
      <c r="E1773" s="6">
        <f t="shared" si="70"/>
        <v>2715.0336000000007</v>
      </c>
      <c r="F1773" s="6">
        <f t="shared" si="69"/>
        <v>5651.2512000000015</v>
      </c>
      <c r="G1773" s="6">
        <f t="shared" si="69"/>
        <v>8687.0016000000014</v>
      </c>
      <c r="H1773" s="6">
        <f t="shared" si="69"/>
        <v>5866.905600000001</v>
      </c>
      <c r="I1773" s="6">
        <f t="shared" si="69"/>
        <v>13818.470399999998</v>
      </c>
      <c r="J1773" s="6">
        <f t="shared" si="69"/>
        <v>4047.6672000000003</v>
      </c>
      <c r="K1773" s="6">
        <f t="shared" si="69"/>
        <v>1398.9888000000001</v>
      </c>
      <c r="L1773" s="6">
        <f t="shared" si="69"/>
        <v>1708.6464000000001</v>
      </c>
      <c r="M1773" s="8">
        <f t="shared" si="69"/>
        <v>4169.3184000000001</v>
      </c>
    </row>
    <row r="1774" spans="2:13" x14ac:dyDescent="0.2">
      <c r="B1774" s="7">
        <v>42251</v>
      </c>
      <c r="C1774" s="18">
        <v>0.57599999999999996</v>
      </c>
      <c r="D1774" s="6">
        <f t="shared" si="70"/>
        <v>6519.3984</v>
      </c>
      <c r="E1774" s="6">
        <f t="shared" si="70"/>
        <v>2443.5302399999996</v>
      </c>
      <c r="F1774" s="6">
        <f t="shared" si="70"/>
        <v>5086.1260799999991</v>
      </c>
      <c r="G1774" s="6">
        <f t="shared" si="70"/>
        <v>7818.3014399999984</v>
      </c>
      <c r="H1774" s="6">
        <f t="shared" si="70"/>
        <v>5280.2150399999991</v>
      </c>
      <c r="I1774" s="6">
        <f t="shared" si="70"/>
        <v>12436.62336</v>
      </c>
      <c r="J1774" s="6">
        <f t="shared" si="70"/>
        <v>3642.9004799999993</v>
      </c>
      <c r="K1774" s="6">
        <f t="shared" si="70"/>
        <v>1259.0899199999997</v>
      </c>
      <c r="L1774" s="6">
        <f t="shared" si="70"/>
        <v>1537.7817599999998</v>
      </c>
      <c r="M1774" s="8">
        <f t="shared" si="70"/>
        <v>3752.3865599999995</v>
      </c>
    </row>
    <row r="1775" spans="2:13" x14ac:dyDescent="0.2">
      <c r="B1775" s="7">
        <v>42252</v>
      </c>
      <c r="C1775" s="18">
        <v>0.57599999999999996</v>
      </c>
      <c r="D1775" s="6">
        <f t="shared" si="70"/>
        <v>6519.3984</v>
      </c>
      <c r="E1775" s="6">
        <f t="shared" si="70"/>
        <v>2443.5302399999996</v>
      </c>
      <c r="F1775" s="6">
        <f t="shared" si="70"/>
        <v>5086.1260799999991</v>
      </c>
      <c r="G1775" s="6">
        <f t="shared" si="70"/>
        <v>7818.3014399999984</v>
      </c>
      <c r="H1775" s="6">
        <f t="shared" si="70"/>
        <v>5280.2150399999991</v>
      </c>
      <c r="I1775" s="6">
        <f t="shared" si="70"/>
        <v>12436.62336</v>
      </c>
      <c r="J1775" s="6">
        <f t="shared" si="70"/>
        <v>3642.9004799999993</v>
      </c>
      <c r="K1775" s="6">
        <f t="shared" si="70"/>
        <v>1259.0899199999997</v>
      </c>
      <c r="L1775" s="6">
        <f t="shared" si="70"/>
        <v>1537.7817599999998</v>
      </c>
      <c r="M1775" s="8">
        <f t="shared" si="70"/>
        <v>3752.3865599999995</v>
      </c>
    </row>
    <row r="1776" spans="2:13" x14ac:dyDescent="0.2">
      <c r="B1776" s="7">
        <v>42253</v>
      </c>
      <c r="C1776" s="18">
        <v>0.57599999999999996</v>
      </c>
      <c r="D1776" s="6">
        <f t="shared" si="70"/>
        <v>6519.3984</v>
      </c>
      <c r="E1776" s="6">
        <f t="shared" si="70"/>
        <v>2443.5302399999996</v>
      </c>
      <c r="F1776" s="6">
        <f t="shared" si="70"/>
        <v>5086.1260799999991</v>
      </c>
      <c r="G1776" s="6">
        <f t="shared" si="70"/>
        <v>7818.3014399999984</v>
      </c>
      <c r="H1776" s="6">
        <f t="shared" si="70"/>
        <v>5280.2150399999991</v>
      </c>
      <c r="I1776" s="6">
        <f t="shared" si="70"/>
        <v>12436.62336</v>
      </c>
      <c r="J1776" s="6">
        <f t="shared" si="70"/>
        <v>3642.9004799999993</v>
      </c>
      <c r="K1776" s="6">
        <f t="shared" si="70"/>
        <v>1259.0899199999997</v>
      </c>
      <c r="L1776" s="6">
        <f t="shared" si="70"/>
        <v>1537.7817599999998</v>
      </c>
      <c r="M1776" s="8">
        <f t="shared" si="70"/>
        <v>3752.3865599999995</v>
      </c>
    </row>
    <row r="1777" spans="2:13" x14ac:dyDescent="0.2">
      <c r="B1777" s="7">
        <v>42254</v>
      </c>
      <c r="C1777" s="18">
        <v>0.64</v>
      </c>
      <c r="D1777" s="6">
        <f t="shared" si="70"/>
        <v>7243.7759999999998</v>
      </c>
      <c r="E1777" s="6">
        <f t="shared" si="70"/>
        <v>2715.0336000000007</v>
      </c>
      <c r="F1777" s="6">
        <f t="shared" si="70"/>
        <v>5651.2512000000015</v>
      </c>
      <c r="G1777" s="6">
        <f t="shared" si="70"/>
        <v>8687.0016000000014</v>
      </c>
      <c r="H1777" s="6">
        <f t="shared" si="70"/>
        <v>5866.905600000001</v>
      </c>
      <c r="I1777" s="6">
        <f t="shared" si="70"/>
        <v>13818.470399999998</v>
      </c>
      <c r="J1777" s="6">
        <f t="shared" si="70"/>
        <v>4047.6672000000003</v>
      </c>
      <c r="K1777" s="6">
        <f t="shared" si="70"/>
        <v>1398.9888000000001</v>
      </c>
      <c r="L1777" s="6">
        <f t="shared" si="70"/>
        <v>1708.6464000000001</v>
      </c>
      <c r="M1777" s="8">
        <f t="shared" si="70"/>
        <v>4169.3184000000001</v>
      </c>
    </row>
    <row r="1778" spans="2:13" x14ac:dyDescent="0.2">
      <c r="B1778" s="7">
        <v>42255</v>
      </c>
      <c r="C1778" s="18">
        <v>0.64</v>
      </c>
      <c r="D1778" s="6">
        <f t="shared" si="70"/>
        <v>7243.7759999999998</v>
      </c>
      <c r="E1778" s="6">
        <f t="shared" si="70"/>
        <v>2715.0336000000007</v>
      </c>
      <c r="F1778" s="6">
        <f t="shared" si="70"/>
        <v>5651.2512000000015</v>
      </c>
      <c r="G1778" s="6">
        <f t="shared" si="70"/>
        <v>8687.0016000000014</v>
      </c>
      <c r="H1778" s="6">
        <f t="shared" si="70"/>
        <v>5866.905600000001</v>
      </c>
      <c r="I1778" s="6">
        <f t="shared" si="70"/>
        <v>13818.470399999998</v>
      </c>
      <c r="J1778" s="6">
        <f t="shared" si="70"/>
        <v>4047.6672000000003</v>
      </c>
      <c r="K1778" s="6">
        <f t="shared" si="70"/>
        <v>1398.9888000000001</v>
      </c>
      <c r="L1778" s="6">
        <f t="shared" si="70"/>
        <v>1708.6464000000001</v>
      </c>
      <c r="M1778" s="8">
        <f t="shared" si="70"/>
        <v>4169.3184000000001</v>
      </c>
    </row>
    <row r="1779" spans="2:13" x14ac:dyDescent="0.2">
      <c r="B1779" s="7">
        <v>42256</v>
      </c>
      <c r="C1779" s="18">
        <v>0.64</v>
      </c>
      <c r="D1779" s="6">
        <f t="shared" si="70"/>
        <v>7243.7759999999998</v>
      </c>
      <c r="E1779" s="6">
        <f t="shared" si="70"/>
        <v>2715.0336000000007</v>
      </c>
      <c r="F1779" s="6">
        <f t="shared" si="70"/>
        <v>5651.2512000000015</v>
      </c>
      <c r="G1779" s="6">
        <f t="shared" si="70"/>
        <v>8687.0016000000014</v>
      </c>
      <c r="H1779" s="6">
        <f t="shared" si="70"/>
        <v>5866.905600000001</v>
      </c>
      <c r="I1779" s="6">
        <f t="shared" si="70"/>
        <v>13818.470399999998</v>
      </c>
      <c r="J1779" s="6">
        <f t="shared" si="70"/>
        <v>4047.6672000000003</v>
      </c>
      <c r="K1779" s="6">
        <f t="shared" si="70"/>
        <v>1398.9888000000001</v>
      </c>
      <c r="L1779" s="6">
        <f t="shared" si="70"/>
        <v>1708.6464000000001</v>
      </c>
      <c r="M1779" s="8">
        <f t="shared" si="70"/>
        <v>4169.3184000000001</v>
      </c>
    </row>
    <row r="1780" spans="2:13" x14ac:dyDescent="0.2">
      <c r="B1780" s="7">
        <v>42257</v>
      </c>
      <c r="C1780" s="18">
        <v>0.64</v>
      </c>
      <c r="D1780" s="6">
        <f t="shared" si="70"/>
        <v>7243.7759999999998</v>
      </c>
      <c r="E1780" s="6">
        <f t="shared" si="70"/>
        <v>2715.0336000000007</v>
      </c>
      <c r="F1780" s="6">
        <f t="shared" si="70"/>
        <v>5651.2512000000015</v>
      </c>
      <c r="G1780" s="6">
        <f t="shared" si="70"/>
        <v>8687.0016000000014</v>
      </c>
      <c r="H1780" s="6">
        <f t="shared" si="70"/>
        <v>5866.905600000001</v>
      </c>
      <c r="I1780" s="6">
        <f t="shared" si="70"/>
        <v>13818.470399999998</v>
      </c>
      <c r="J1780" s="6">
        <f t="shared" si="70"/>
        <v>4047.6672000000003</v>
      </c>
      <c r="K1780" s="6">
        <f t="shared" si="70"/>
        <v>1398.9888000000001</v>
      </c>
      <c r="L1780" s="6">
        <f t="shared" si="70"/>
        <v>1708.6464000000001</v>
      </c>
      <c r="M1780" s="8">
        <f t="shared" si="70"/>
        <v>4169.3184000000001</v>
      </c>
    </row>
    <row r="1781" spans="2:13" x14ac:dyDescent="0.2">
      <c r="B1781" s="7">
        <v>42258</v>
      </c>
      <c r="C1781" s="18">
        <v>0.64</v>
      </c>
      <c r="D1781" s="6">
        <f t="shared" si="70"/>
        <v>7243.7759999999998</v>
      </c>
      <c r="E1781" s="6">
        <f t="shared" si="70"/>
        <v>2715.0336000000007</v>
      </c>
      <c r="F1781" s="6">
        <f t="shared" si="70"/>
        <v>5651.2512000000015</v>
      </c>
      <c r="G1781" s="6">
        <f t="shared" si="70"/>
        <v>8687.0016000000014</v>
      </c>
      <c r="H1781" s="6">
        <f t="shared" si="70"/>
        <v>5866.905600000001</v>
      </c>
      <c r="I1781" s="6">
        <f t="shared" si="70"/>
        <v>13818.470399999998</v>
      </c>
      <c r="J1781" s="6">
        <f t="shared" si="70"/>
        <v>4047.6672000000003</v>
      </c>
      <c r="K1781" s="6">
        <f t="shared" si="70"/>
        <v>1398.9888000000001</v>
      </c>
      <c r="L1781" s="6">
        <f t="shared" si="70"/>
        <v>1708.6464000000001</v>
      </c>
      <c r="M1781" s="8">
        <f t="shared" si="70"/>
        <v>4169.3184000000001</v>
      </c>
    </row>
    <row r="1782" spans="2:13" x14ac:dyDescent="0.2">
      <c r="B1782" s="7">
        <v>42259</v>
      </c>
      <c r="C1782" s="18">
        <v>0.64</v>
      </c>
      <c r="D1782" s="6">
        <f t="shared" si="70"/>
        <v>7243.7759999999998</v>
      </c>
      <c r="E1782" s="6">
        <f t="shared" si="70"/>
        <v>2715.0336000000007</v>
      </c>
      <c r="F1782" s="6">
        <f t="shared" si="70"/>
        <v>5651.2512000000015</v>
      </c>
      <c r="G1782" s="6">
        <f t="shared" si="70"/>
        <v>8687.0016000000014</v>
      </c>
      <c r="H1782" s="6">
        <f t="shared" si="70"/>
        <v>5866.905600000001</v>
      </c>
      <c r="I1782" s="6">
        <f t="shared" si="70"/>
        <v>13818.470399999998</v>
      </c>
      <c r="J1782" s="6">
        <f t="shared" si="70"/>
        <v>4047.6672000000003</v>
      </c>
      <c r="K1782" s="6">
        <f t="shared" si="70"/>
        <v>1398.9888000000001</v>
      </c>
      <c r="L1782" s="6">
        <f t="shared" si="70"/>
        <v>1708.6464000000001</v>
      </c>
      <c r="M1782" s="8">
        <f t="shared" si="70"/>
        <v>4169.3184000000001</v>
      </c>
    </row>
    <row r="1783" spans="2:13" x14ac:dyDescent="0.2">
      <c r="B1783" s="7">
        <v>42260</v>
      </c>
      <c r="C1783" s="18">
        <v>0.64</v>
      </c>
      <c r="D1783" s="6">
        <f t="shared" si="70"/>
        <v>7243.7759999999998</v>
      </c>
      <c r="E1783" s="6">
        <f t="shared" si="70"/>
        <v>2715.0336000000007</v>
      </c>
      <c r="F1783" s="6">
        <f t="shared" si="70"/>
        <v>5651.2512000000015</v>
      </c>
      <c r="G1783" s="6">
        <f t="shared" si="70"/>
        <v>8687.0016000000014</v>
      </c>
      <c r="H1783" s="6">
        <f t="shared" si="70"/>
        <v>5866.905600000001</v>
      </c>
      <c r="I1783" s="6">
        <f t="shared" si="70"/>
        <v>13818.470399999998</v>
      </c>
      <c r="J1783" s="6">
        <f t="shared" si="70"/>
        <v>4047.6672000000003</v>
      </c>
      <c r="K1783" s="6">
        <f t="shared" si="70"/>
        <v>1398.9888000000001</v>
      </c>
      <c r="L1783" s="6">
        <f t="shared" si="70"/>
        <v>1708.6464000000001</v>
      </c>
      <c r="M1783" s="8">
        <f t="shared" si="70"/>
        <v>4169.3184000000001</v>
      </c>
    </row>
    <row r="1784" spans="2:13" x14ac:dyDescent="0.2">
      <c r="B1784" s="7">
        <v>42261</v>
      </c>
      <c r="C1784" s="18">
        <v>0.64</v>
      </c>
      <c r="D1784" s="6">
        <f t="shared" si="70"/>
        <v>7243.7759999999998</v>
      </c>
      <c r="E1784" s="6">
        <f t="shared" si="70"/>
        <v>2715.0336000000007</v>
      </c>
      <c r="F1784" s="6">
        <f t="shared" si="70"/>
        <v>5651.2512000000015</v>
      </c>
      <c r="G1784" s="6">
        <f t="shared" si="70"/>
        <v>8687.0016000000014</v>
      </c>
      <c r="H1784" s="6">
        <f t="shared" si="70"/>
        <v>5866.905600000001</v>
      </c>
      <c r="I1784" s="6">
        <f t="shared" si="70"/>
        <v>13818.470399999998</v>
      </c>
      <c r="J1784" s="6">
        <f t="shared" si="70"/>
        <v>4047.6672000000003</v>
      </c>
      <c r="K1784" s="6">
        <f t="shared" si="70"/>
        <v>1398.9888000000001</v>
      </c>
      <c r="L1784" s="6">
        <f t="shared" si="70"/>
        <v>1708.6464000000001</v>
      </c>
      <c r="M1784" s="8">
        <f t="shared" si="70"/>
        <v>4169.3184000000001</v>
      </c>
    </row>
    <row r="1785" spans="2:13" x14ac:dyDescent="0.2">
      <c r="B1785" s="7">
        <v>42262</v>
      </c>
      <c r="C1785" s="18">
        <v>0.57599999999999996</v>
      </c>
      <c r="D1785" s="6">
        <f t="shared" si="70"/>
        <v>6519.3984</v>
      </c>
      <c r="E1785" s="6">
        <f t="shared" si="70"/>
        <v>2443.5302399999996</v>
      </c>
      <c r="F1785" s="6">
        <f t="shared" si="70"/>
        <v>5086.1260799999991</v>
      </c>
      <c r="G1785" s="6">
        <f t="shared" si="70"/>
        <v>7818.3014399999984</v>
      </c>
      <c r="H1785" s="6">
        <f t="shared" si="70"/>
        <v>5280.2150399999991</v>
      </c>
      <c r="I1785" s="6">
        <f t="shared" si="70"/>
        <v>12436.62336</v>
      </c>
      <c r="J1785" s="6">
        <f t="shared" si="70"/>
        <v>3642.9004799999993</v>
      </c>
      <c r="K1785" s="6">
        <f t="shared" si="70"/>
        <v>1259.0899199999997</v>
      </c>
      <c r="L1785" s="6">
        <f t="shared" si="70"/>
        <v>1537.7817599999998</v>
      </c>
      <c r="M1785" s="8">
        <f t="shared" si="70"/>
        <v>3752.3865599999995</v>
      </c>
    </row>
    <row r="1786" spans="2:13" x14ac:dyDescent="0.2">
      <c r="B1786" s="7">
        <v>42263</v>
      </c>
      <c r="C1786" s="18">
        <v>0.51200000000000001</v>
      </c>
      <c r="D1786" s="6">
        <f t="shared" si="70"/>
        <v>5795.0208000000011</v>
      </c>
      <c r="E1786" s="6">
        <f t="shared" si="70"/>
        <v>2172.0268799999999</v>
      </c>
      <c r="F1786" s="6">
        <f t="shared" si="70"/>
        <v>4521.0009600000012</v>
      </c>
      <c r="G1786" s="6">
        <f t="shared" si="70"/>
        <v>6949.6012799999999</v>
      </c>
      <c r="H1786" s="6">
        <f t="shared" si="70"/>
        <v>4693.52448</v>
      </c>
      <c r="I1786" s="6">
        <f t="shared" si="70"/>
        <v>11054.776319999999</v>
      </c>
      <c r="J1786" s="6">
        <f t="shared" si="70"/>
        <v>3238.1337599999997</v>
      </c>
      <c r="K1786" s="6">
        <f t="shared" si="70"/>
        <v>1119.1910399999999</v>
      </c>
      <c r="L1786" s="6">
        <f t="shared" si="70"/>
        <v>1366.9171200000001</v>
      </c>
      <c r="M1786" s="8">
        <f t="shared" si="70"/>
        <v>3335.4547200000002</v>
      </c>
    </row>
    <row r="1787" spans="2:13" x14ac:dyDescent="0.2">
      <c r="B1787" s="7">
        <v>42264</v>
      </c>
      <c r="C1787" s="18">
        <v>0.57599999999999996</v>
      </c>
      <c r="D1787" s="6">
        <f t="shared" si="70"/>
        <v>6519.3984</v>
      </c>
      <c r="E1787" s="6">
        <f t="shared" si="70"/>
        <v>2443.5302399999996</v>
      </c>
      <c r="F1787" s="6">
        <f t="shared" si="70"/>
        <v>5086.1260799999991</v>
      </c>
      <c r="G1787" s="6">
        <f t="shared" si="70"/>
        <v>7818.3014399999984</v>
      </c>
      <c r="H1787" s="6">
        <f t="shared" si="70"/>
        <v>5280.2150399999991</v>
      </c>
      <c r="I1787" s="6">
        <f t="shared" si="70"/>
        <v>12436.62336</v>
      </c>
      <c r="J1787" s="6">
        <f t="shared" si="70"/>
        <v>3642.9004799999993</v>
      </c>
      <c r="K1787" s="6">
        <f t="shared" si="70"/>
        <v>1259.0899199999997</v>
      </c>
      <c r="L1787" s="6">
        <f t="shared" si="70"/>
        <v>1537.7817599999998</v>
      </c>
      <c r="M1787" s="8">
        <f t="shared" si="70"/>
        <v>3752.3865599999995</v>
      </c>
    </row>
    <row r="1788" spans="2:13" x14ac:dyDescent="0.2">
      <c r="B1788" s="7">
        <v>42265</v>
      </c>
      <c r="C1788" s="18">
        <v>0.51200000000000001</v>
      </c>
      <c r="D1788" s="6">
        <f t="shared" si="70"/>
        <v>5795.0208000000011</v>
      </c>
      <c r="E1788" s="6">
        <f t="shared" si="70"/>
        <v>2172.0268799999999</v>
      </c>
      <c r="F1788" s="6">
        <f t="shared" si="70"/>
        <v>4521.0009600000012</v>
      </c>
      <c r="G1788" s="6">
        <f t="shared" si="70"/>
        <v>6949.6012799999999</v>
      </c>
      <c r="H1788" s="6">
        <f t="shared" si="70"/>
        <v>4693.52448</v>
      </c>
      <c r="I1788" s="6">
        <f t="shared" si="70"/>
        <v>11054.776319999999</v>
      </c>
      <c r="J1788" s="6">
        <f t="shared" si="70"/>
        <v>3238.1337599999997</v>
      </c>
      <c r="K1788" s="6">
        <f t="shared" si="70"/>
        <v>1119.1910399999999</v>
      </c>
      <c r="L1788" s="6">
        <f t="shared" si="70"/>
        <v>1366.9171200000001</v>
      </c>
      <c r="M1788" s="8">
        <f t="shared" si="70"/>
        <v>3335.4547200000002</v>
      </c>
    </row>
    <row r="1789" spans="2:13" x14ac:dyDescent="0.2">
      <c r="B1789" s="7">
        <v>42266</v>
      </c>
      <c r="C1789" s="18">
        <v>0.51200000000000001</v>
      </c>
      <c r="D1789" s="6">
        <f t="shared" si="70"/>
        <v>5795.0208000000011</v>
      </c>
      <c r="E1789" s="6">
        <f t="shared" si="70"/>
        <v>2172.0268799999999</v>
      </c>
      <c r="F1789" s="6">
        <f t="shared" si="70"/>
        <v>4521.0009600000012</v>
      </c>
      <c r="G1789" s="6">
        <f t="shared" si="70"/>
        <v>6949.6012799999999</v>
      </c>
      <c r="H1789" s="6">
        <f t="shared" si="70"/>
        <v>4693.52448</v>
      </c>
      <c r="I1789" s="6">
        <f t="shared" si="70"/>
        <v>11054.776319999999</v>
      </c>
      <c r="J1789" s="6">
        <f t="shared" si="70"/>
        <v>3238.1337599999997</v>
      </c>
      <c r="K1789" s="6">
        <f t="shared" si="70"/>
        <v>1119.1910399999999</v>
      </c>
      <c r="L1789" s="6">
        <f t="shared" si="70"/>
        <v>1366.9171200000001</v>
      </c>
      <c r="M1789" s="8">
        <f t="shared" si="70"/>
        <v>3335.4547200000002</v>
      </c>
    </row>
    <row r="1790" spans="2:13" x14ac:dyDescent="0.2">
      <c r="B1790" s="7">
        <v>42267</v>
      </c>
      <c r="C1790" s="18">
        <v>0.57599999999999996</v>
      </c>
      <c r="D1790" s="6">
        <f t="shared" si="70"/>
        <v>6519.3984</v>
      </c>
      <c r="E1790" s="6">
        <f t="shared" si="70"/>
        <v>2443.5302399999996</v>
      </c>
      <c r="F1790" s="6">
        <f t="shared" si="70"/>
        <v>5086.1260799999991</v>
      </c>
      <c r="G1790" s="6">
        <f t="shared" si="70"/>
        <v>7818.3014399999984</v>
      </c>
      <c r="H1790" s="6">
        <f t="shared" si="70"/>
        <v>5280.2150399999991</v>
      </c>
      <c r="I1790" s="6">
        <f t="shared" si="70"/>
        <v>12436.62336</v>
      </c>
      <c r="J1790" s="6">
        <f t="shared" si="70"/>
        <v>3642.9004799999993</v>
      </c>
      <c r="K1790" s="6">
        <f t="shared" si="70"/>
        <v>1259.0899199999997</v>
      </c>
      <c r="L1790" s="6">
        <f t="shared" si="70"/>
        <v>1537.7817599999998</v>
      </c>
      <c r="M1790" s="8">
        <f t="shared" si="70"/>
        <v>3752.3865599999995</v>
      </c>
    </row>
    <row r="1791" spans="2:13" x14ac:dyDescent="0.2">
      <c r="B1791" s="7">
        <v>42268</v>
      </c>
      <c r="C1791" s="18">
        <v>0.57599999999999996</v>
      </c>
      <c r="D1791" s="6">
        <f t="shared" si="70"/>
        <v>6519.3984</v>
      </c>
      <c r="E1791" s="6">
        <f t="shared" si="70"/>
        <v>2443.5302399999996</v>
      </c>
      <c r="F1791" s="6">
        <f t="shared" si="70"/>
        <v>5086.1260799999991</v>
      </c>
      <c r="G1791" s="6">
        <f t="shared" si="70"/>
        <v>7818.3014399999984</v>
      </c>
      <c r="H1791" s="6">
        <f t="shared" si="70"/>
        <v>5280.2150399999991</v>
      </c>
      <c r="I1791" s="6">
        <f t="shared" si="70"/>
        <v>12436.62336</v>
      </c>
      <c r="J1791" s="6">
        <f t="shared" si="70"/>
        <v>3642.9004799999993</v>
      </c>
      <c r="K1791" s="6">
        <f t="shared" si="70"/>
        <v>1259.0899199999997</v>
      </c>
      <c r="L1791" s="6">
        <f t="shared" si="70"/>
        <v>1537.7817599999998</v>
      </c>
      <c r="M1791" s="8">
        <f t="shared" si="70"/>
        <v>3752.3865599999995</v>
      </c>
    </row>
    <row r="1792" spans="2:13" x14ac:dyDescent="0.2">
      <c r="B1792" s="7">
        <v>42269</v>
      </c>
      <c r="C1792" s="18">
        <v>0.57599999999999996</v>
      </c>
      <c r="D1792" s="6">
        <f t="shared" si="70"/>
        <v>6519.3984</v>
      </c>
      <c r="E1792" s="6">
        <f t="shared" si="70"/>
        <v>2443.5302399999996</v>
      </c>
      <c r="F1792" s="6">
        <f t="shared" si="70"/>
        <v>5086.1260799999991</v>
      </c>
      <c r="G1792" s="6">
        <f t="shared" si="70"/>
        <v>7818.3014399999984</v>
      </c>
      <c r="H1792" s="6">
        <f t="shared" si="70"/>
        <v>5280.2150399999991</v>
      </c>
      <c r="I1792" s="6">
        <f t="shared" si="70"/>
        <v>12436.62336</v>
      </c>
      <c r="J1792" s="6">
        <f t="shared" si="70"/>
        <v>3642.9004799999993</v>
      </c>
      <c r="K1792" s="6">
        <f t="shared" si="70"/>
        <v>1259.0899199999997</v>
      </c>
      <c r="L1792" s="6">
        <f t="shared" si="70"/>
        <v>1537.7817599999998</v>
      </c>
      <c r="M1792" s="8">
        <f t="shared" si="70"/>
        <v>3752.3865599999995</v>
      </c>
    </row>
    <row r="1793" spans="2:13" x14ac:dyDescent="0.2">
      <c r="B1793" s="7">
        <v>42270</v>
      </c>
      <c r="C1793" s="18">
        <v>0.51200000000000001</v>
      </c>
      <c r="D1793" s="6">
        <f t="shared" si="70"/>
        <v>5795.0208000000011</v>
      </c>
      <c r="E1793" s="6">
        <f t="shared" si="70"/>
        <v>2172.0268799999999</v>
      </c>
      <c r="F1793" s="6">
        <f t="shared" si="70"/>
        <v>4521.0009600000012</v>
      </c>
      <c r="G1793" s="6">
        <f t="shared" ref="F1793:M1824" si="71">$C1793*G$5*24*3600/100</f>
        <v>6949.6012799999999</v>
      </c>
      <c r="H1793" s="6">
        <f t="shared" si="71"/>
        <v>4693.52448</v>
      </c>
      <c r="I1793" s="6">
        <f t="shared" si="71"/>
        <v>11054.776319999999</v>
      </c>
      <c r="J1793" s="6">
        <f t="shared" si="71"/>
        <v>3238.1337599999997</v>
      </c>
      <c r="K1793" s="6">
        <f t="shared" si="71"/>
        <v>1119.1910399999999</v>
      </c>
      <c r="L1793" s="6">
        <f t="shared" si="71"/>
        <v>1366.9171200000001</v>
      </c>
      <c r="M1793" s="8">
        <f t="shared" si="71"/>
        <v>3335.4547200000002</v>
      </c>
    </row>
    <row r="1794" spans="2:13" x14ac:dyDescent="0.2">
      <c r="B1794" s="7">
        <v>42271</v>
      </c>
      <c r="C1794" s="18">
        <v>0.51200000000000001</v>
      </c>
      <c r="D1794" s="6">
        <f t="shared" ref="D1794:M1844" si="72">$C1794*D$5*24*3600/100</f>
        <v>5795.0208000000011</v>
      </c>
      <c r="E1794" s="6">
        <f t="shared" si="72"/>
        <v>2172.0268799999999</v>
      </c>
      <c r="F1794" s="6">
        <f t="shared" si="71"/>
        <v>4521.0009600000012</v>
      </c>
      <c r="G1794" s="6">
        <f t="shared" si="71"/>
        <v>6949.6012799999999</v>
      </c>
      <c r="H1794" s="6">
        <f t="shared" si="71"/>
        <v>4693.52448</v>
      </c>
      <c r="I1794" s="6">
        <f t="shared" si="71"/>
        <v>11054.776319999999</v>
      </c>
      <c r="J1794" s="6">
        <f t="shared" si="71"/>
        <v>3238.1337599999997</v>
      </c>
      <c r="K1794" s="6">
        <f t="shared" si="71"/>
        <v>1119.1910399999999</v>
      </c>
      <c r="L1794" s="6">
        <f t="shared" si="71"/>
        <v>1366.9171200000001</v>
      </c>
      <c r="M1794" s="8">
        <f t="shared" si="71"/>
        <v>3335.4547200000002</v>
      </c>
    </row>
    <row r="1795" spans="2:13" x14ac:dyDescent="0.2">
      <c r="B1795" s="7">
        <v>42272</v>
      </c>
      <c r="C1795" s="18">
        <v>0.51200000000000001</v>
      </c>
      <c r="D1795" s="6">
        <f t="shared" si="72"/>
        <v>5795.0208000000011</v>
      </c>
      <c r="E1795" s="6">
        <f t="shared" si="72"/>
        <v>2172.0268799999999</v>
      </c>
      <c r="F1795" s="6">
        <f t="shared" si="71"/>
        <v>4521.0009600000012</v>
      </c>
      <c r="G1795" s="6">
        <f t="shared" si="71"/>
        <v>6949.6012799999999</v>
      </c>
      <c r="H1795" s="6">
        <f t="shared" si="71"/>
        <v>4693.52448</v>
      </c>
      <c r="I1795" s="6">
        <f t="shared" si="71"/>
        <v>11054.776319999999</v>
      </c>
      <c r="J1795" s="6">
        <f t="shared" si="71"/>
        <v>3238.1337599999997</v>
      </c>
      <c r="K1795" s="6">
        <f t="shared" si="71"/>
        <v>1119.1910399999999</v>
      </c>
      <c r="L1795" s="6">
        <f t="shared" si="71"/>
        <v>1366.9171200000001</v>
      </c>
      <c r="M1795" s="8">
        <f t="shared" si="71"/>
        <v>3335.4547200000002</v>
      </c>
    </row>
    <row r="1796" spans="2:13" x14ac:dyDescent="0.2">
      <c r="B1796" s="7">
        <v>42273</v>
      </c>
      <c r="C1796" s="18">
        <v>0.57599999999999996</v>
      </c>
      <c r="D1796" s="6">
        <f t="shared" si="72"/>
        <v>6519.3984</v>
      </c>
      <c r="E1796" s="6">
        <f t="shared" si="72"/>
        <v>2443.5302399999996</v>
      </c>
      <c r="F1796" s="6">
        <f t="shared" si="71"/>
        <v>5086.1260799999991</v>
      </c>
      <c r="G1796" s="6">
        <f t="shared" si="71"/>
        <v>7818.3014399999984</v>
      </c>
      <c r="H1796" s="6">
        <f t="shared" si="71"/>
        <v>5280.2150399999991</v>
      </c>
      <c r="I1796" s="6">
        <f t="shared" si="71"/>
        <v>12436.62336</v>
      </c>
      <c r="J1796" s="6">
        <f t="shared" si="71"/>
        <v>3642.9004799999993</v>
      </c>
      <c r="K1796" s="6">
        <f t="shared" si="71"/>
        <v>1259.0899199999997</v>
      </c>
      <c r="L1796" s="6">
        <f t="shared" si="71"/>
        <v>1537.7817599999998</v>
      </c>
      <c r="M1796" s="8">
        <f t="shared" si="71"/>
        <v>3752.3865599999995</v>
      </c>
    </row>
    <row r="1797" spans="2:13" x14ac:dyDescent="0.2">
      <c r="B1797" s="7">
        <v>42274</v>
      </c>
      <c r="C1797" s="18">
        <v>0.51200000000000001</v>
      </c>
      <c r="D1797" s="6">
        <f t="shared" si="72"/>
        <v>5795.0208000000011</v>
      </c>
      <c r="E1797" s="6">
        <f t="shared" si="72"/>
        <v>2172.0268799999999</v>
      </c>
      <c r="F1797" s="6">
        <f t="shared" si="71"/>
        <v>4521.0009600000012</v>
      </c>
      <c r="G1797" s="6">
        <f t="shared" si="71"/>
        <v>6949.6012799999999</v>
      </c>
      <c r="H1797" s="6">
        <f t="shared" si="71"/>
        <v>4693.52448</v>
      </c>
      <c r="I1797" s="6">
        <f t="shared" si="71"/>
        <v>11054.776319999999</v>
      </c>
      <c r="J1797" s="6">
        <f t="shared" si="71"/>
        <v>3238.1337599999997</v>
      </c>
      <c r="K1797" s="6">
        <f t="shared" si="71"/>
        <v>1119.1910399999999</v>
      </c>
      <c r="L1797" s="6">
        <f t="shared" si="71"/>
        <v>1366.9171200000001</v>
      </c>
      <c r="M1797" s="8">
        <f t="shared" si="71"/>
        <v>3335.4547200000002</v>
      </c>
    </row>
    <row r="1798" spans="2:13" x14ac:dyDescent="0.2">
      <c r="B1798" s="7">
        <v>42275</v>
      </c>
      <c r="C1798" s="18">
        <v>0.57599999999999996</v>
      </c>
      <c r="D1798" s="6">
        <f t="shared" si="72"/>
        <v>6519.3984</v>
      </c>
      <c r="E1798" s="6">
        <f t="shared" si="72"/>
        <v>2443.5302399999996</v>
      </c>
      <c r="F1798" s="6">
        <f t="shared" si="71"/>
        <v>5086.1260799999991</v>
      </c>
      <c r="G1798" s="6">
        <f t="shared" si="71"/>
        <v>7818.3014399999984</v>
      </c>
      <c r="H1798" s="6">
        <f t="shared" si="71"/>
        <v>5280.2150399999991</v>
      </c>
      <c r="I1798" s="6">
        <f t="shared" si="71"/>
        <v>12436.62336</v>
      </c>
      <c r="J1798" s="6">
        <f t="shared" si="71"/>
        <v>3642.9004799999993</v>
      </c>
      <c r="K1798" s="6">
        <f t="shared" si="71"/>
        <v>1259.0899199999997</v>
      </c>
      <c r="L1798" s="6">
        <f t="shared" si="71"/>
        <v>1537.7817599999998</v>
      </c>
      <c r="M1798" s="8">
        <f t="shared" si="71"/>
        <v>3752.3865599999995</v>
      </c>
    </row>
    <row r="1799" spans="2:13" x14ac:dyDescent="0.2">
      <c r="B1799" s="7">
        <v>42276</v>
      </c>
      <c r="C1799" s="18">
        <v>0.57599999999999996</v>
      </c>
      <c r="D1799" s="6">
        <f t="shared" si="72"/>
        <v>6519.3984</v>
      </c>
      <c r="E1799" s="6">
        <f t="shared" si="72"/>
        <v>2443.5302399999996</v>
      </c>
      <c r="F1799" s="6">
        <f t="shared" si="71"/>
        <v>5086.1260799999991</v>
      </c>
      <c r="G1799" s="6">
        <f t="shared" si="71"/>
        <v>7818.3014399999984</v>
      </c>
      <c r="H1799" s="6">
        <f t="shared" si="71"/>
        <v>5280.2150399999991</v>
      </c>
      <c r="I1799" s="6">
        <f t="shared" si="71"/>
        <v>12436.62336</v>
      </c>
      <c r="J1799" s="6">
        <f t="shared" si="71"/>
        <v>3642.9004799999993</v>
      </c>
      <c r="K1799" s="6">
        <f t="shared" si="71"/>
        <v>1259.0899199999997</v>
      </c>
      <c r="L1799" s="6">
        <f t="shared" si="71"/>
        <v>1537.7817599999998</v>
      </c>
      <c r="M1799" s="8">
        <f t="shared" si="71"/>
        <v>3752.3865599999995</v>
      </c>
    </row>
    <row r="1800" spans="2:13" x14ac:dyDescent="0.2">
      <c r="B1800" s="7">
        <v>42277</v>
      </c>
      <c r="C1800" s="18">
        <v>0.57599999999999996</v>
      </c>
      <c r="D1800" s="6">
        <f t="shared" si="72"/>
        <v>6519.3984</v>
      </c>
      <c r="E1800" s="6">
        <f t="shared" si="72"/>
        <v>2443.5302399999996</v>
      </c>
      <c r="F1800" s="6">
        <f t="shared" si="71"/>
        <v>5086.1260799999991</v>
      </c>
      <c r="G1800" s="6">
        <f t="shared" si="71"/>
        <v>7818.3014399999984</v>
      </c>
      <c r="H1800" s="6">
        <f t="shared" si="71"/>
        <v>5280.2150399999991</v>
      </c>
      <c r="I1800" s="6">
        <f t="shared" si="71"/>
        <v>12436.62336</v>
      </c>
      <c r="J1800" s="6">
        <f t="shared" si="71"/>
        <v>3642.9004799999993</v>
      </c>
      <c r="K1800" s="6">
        <f t="shared" si="71"/>
        <v>1259.0899199999997</v>
      </c>
      <c r="L1800" s="6">
        <f t="shared" si="71"/>
        <v>1537.7817599999998</v>
      </c>
      <c r="M1800" s="8">
        <f t="shared" si="71"/>
        <v>3752.3865599999995</v>
      </c>
    </row>
    <row r="1801" spans="2:13" x14ac:dyDescent="0.2">
      <c r="B1801" s="7">
        <v>42278</v>
      </c>
      <c r="C1801" s="18">
        <v>0.50900000000000001</v>
      </c>
      <c r="D1801" s="6">
        <f t="shared" si="72"/>
        <v>5761.065599999999</v>
      </c>
      <c r="E1801" s="6">
        <f t="shared" si="72"/>
        <v>2159.3001600000002</v>
      </c>
      <c r="F1801" s="6">
        <f t="shared" si="71"/>
        <v>4494.5107200000002</v>
      </c>
      <c r="G1801" s="6">
        <f t="shared" si="71"/>
        <v>6908.8809600000004</v>
      </c>
      <c r="H1801" s="6">
        <f t="shared" si="71"/>
        <v>4666.0233600000001</v>
      </c>
      <c r="I1801" s="6">
        <f t="shared" si="71"/>
        <v>10990.00224</v>
      </c>
      <c r="J1801" s="6">
        <f t="shared" si="71"/>
        <v>3219.16032</v>
      </c>
      <c r="K1801" s="6">
        <f t="shared" si="71"/>
        <v>1112.6332799999998</v>
      </c>
      <c r="L1801" s="6">
        <f t="shared" si="71"/>
        <v>1358.9078399999999</v>
      </c>
      <c r="M1801" s="8">
        <f t="shared" si="71"/>
        <v>3315.9110400000004</v>
      </c>
    </row>
    <row r="1802" spans="2:13" x14ac:dyDescent="0.2">
      <c r="B1802" s="7">
        <v>42279</v>
      </c>
      <c r="C1802" s="18">
        <v>0.45300000000000001</v>
      </c>
      <c r="D1802" s="6">
        <f t="shared" si="72"/>
        <v>5127.2352000000001</v>
      </c>
      <c r="E1802" s="6">
        <f t="shared" si="72"/>
        <v>1921.7347199999997</v>
      </c>
      <c r="F1802" s="6">
        <f t="shared" si="71"/>
        <v>4000.0262400000001</v>
      </c>
      <c r="G1802" s="6">
        <f t="shared" si="71"/>
        <v>6148.7683200000001</v>
      </c>
      <c r="H1802" s="6">
        <f t="shared" si="71"/>
        <v>4152.6691200000005</v>
      </c>
      <c r="I1802" s="6">
        <f t="shared" si="71"/>
        <v>9780.8860800000002</v>
      </c>
      <c r="J1802" s="6">
        <f t="shared" si="71"/>
        <v>2864.9894400000003</v>
      </c>
      <c r="K1802" s="6">
        <f t="shared" si="71"/>
        <v>990.22176000000002</v>
      </c>
      <c r="L1802" s="6">
        <f t="shared" si="71"/>
        <v>1209.40128</v>
      </c>
      <c r="M1802" s="8">
        <f t="shared" si="71"/>
        <v>2951.0956799999999</v>
      </c>
    </row>
    <row r="1803" spans="2:13" x14ac:dyDescent="0.2">
      <c r="B1803" s="7">
        <v>42280</v>
      </c>
      <c r="C1803" s="18">
        <v>0.45300000000000001</v>
      </c>
      <c r="D1803" s="6">
        <f t="shared" si="72"/>
        <v>5127.2352000000001</v>
      </c>
      <c r="E1803" s="6">
        <f t="shared" si="72"/>
        <v>1921.7347199999997</v>
      </c>
      <c r="F1803" s="6">
        <f t="shared" si="71"/>
        <v>4000.0262400000001</v>
      </c>
      <c r="G1803" s="6">
        <f t="shared" si="71"/>
        <v>6148.7683200000001</v>
      </c>
      <c r="H1803" s="6">
        <f t="shared" si="71"/>
        <v>4152.6691200000005</v>
      </c>
      <c r="I1803" s="6">
        <f t="shared" si="71"/>
        <v>9780.8860800000002</v>
      </c>
      <c r="J1803" s="6">
        <f t="shared" si="71"/>
        <v>2864.9894400000003</v>
      </c>
      <c r="K1803" s="6">
        <f t="shared" si="71"/>
        <v>990.22176000000002</v>
      </c>
      <c r="L1803" s="6">
        <f t="shared" si="71"/>
        <v>1209.40128</v>
      </c>
      <c r="M1803" s="8">
        <f t="shared" si="71"/>
        <v>2951.0956799999999</v>
      </c>
    </row>
    <row r="1804" spans="2:13" x14ac:dyDescent="0.2">
      <c r="B1804" s="7">
        <v>42281</v>
      </c>
      <c r="C1804" s="18">
        <v>0.45300000000000001</v>
      </c>
      <c r="D1804" s="6">
        <f t="shared" si="72"/>
        <v>5127.2352000000001</v>
      </c>
      <c r="E1804" s="6">
        <f t="shared" si="72"/>
        <v>1921.7347199999997</v>
      </c>
      <c r="F1804" s="6">
        <f t="shared" si="71"/>
        <v>4000.0262400000001</v>
      </c>
      <c r="G1804" s="6">
        <f t="shared" si="71"/>
        <v>6148.7683200000001</v>
      </c>
      <c r="H1804" s="6">
        <f t="shared" si="71"/>
        <v>4152.6691200000005</v>
      </c>
      <c r="I1804" s="6">
        <f t="shared" si="71"/>
        <v>9780.8860800000002</v>
      </c>
      <c r="J1804" s="6">
        <f t="shared" si="71"/>
        <v>2864.9894400000003</v>
      </c>
      <c r="K1804" s="6">
        <f t="shared" si="71"/>
        <v>990.22176000000002</v>
      </c>
      <c r="L1804" s="6">
        <f t="shared" si="71"/>
        <v>1209.40128</v>
      </c>
      <c r="M1804" s="8">
        <f t="shared" si="71"/>
        <v>2951.0956799999999</v>
      </c>
    </row>
    <row r="1805" spans="2:13" x14ac:dyDescent="0.2">
      <c r="B1805" s="7">
        <v>42282</v>
      </c>
      <c r="C1805" s="18">
        <v>0.45300000000000001</v>
      </c>
      <c r="D1805" s="6">
        <f t="shared" si="72"/>
        <v>5127.2352000000001</v>
      </c>
      <c r="E1805" s="6">
        <f t="shared" si="72"/>
        <v>1921.7347199999997</v>
      </c>
      <c r="F1805" s="6">
        <f t="shared" si="71"/>
        <v>4000.0262400000001</v>
      </c>
      <c r="G1805" s="6">
        <f t="shared" si="71"/>
        <v>6148.7683200000001</v>
      </c>
      <c r="H1805" s="6">
        <f t="shared" si="71"/>
        <v>4152.6691200000005</v>
      </c>
      <c r="I1805" s="6">
        <f t="shared" si="71"/>
        <v>9780.8860800000002</v>
      </c>
      <c r="J1805" s="6">
        <f t="shared" si="71"/>
        <v>2864.9894400000003</v>
      </c>
      <c r="K1805" s="6">
        <f t="shared" si="71"/>
        <v>990.22176000000002</v>
      </c>
      <c r="L1805" s="6">
        <f t="shared" si="71"/>
        <v>1209.40128</v>
      </c>
      <c r="M1805" s="8">
        <f t="shared" si="71"/>
        <v>2951.0956799999999</v>
      </c>
    </row>
    <row r="1806" spans="2:13" x14ac:dyDescent="0.2">
      <c r="B1806" s="7">
        <v>42283</v>
      </c>
      <c r="C1806" s="18">
        <v>0.45300000000000001</v>
      </c>
      <c r="D1806" s="6">
        <f t="shared" si="72"/>
        <v>5127.2352000000001</v>
      </c>
      <c r="E1806" s="6">
        <f t="shared" si="72"/>
        <v>1921.7347199999997</v>
      </c>
      <c r="F1806" s="6">
        <f t="shared" si="71"/>
        <v>4000.0262400000001</v>
      </c>
      <c r="G1806" s="6">
        <f t="shared" si="71"/>
        <v>6148.7683200000001</v>
      </c>
      <c r="H1806" s="6">
        <f t="shared" si="71"/>
        <v>4152.6691200000005</v>
      </c>
      <c r="I1806" s="6">
        <f t="shared" si="71"/>
        <v>9780.8860800000002</v>
      </c>
      <c r="J1806" s="6">
        <f t="shared" si="71"/>
        <v>2864.9894400000003</v>
      </c>
      <c r="K1806" s="6">
        <f t="shared" si="71"/>
        <v>990.22176000000002</v>
      </c>
      <c r="L1806" s="6">
        <f t="shared" si="71"/>
        <v>1209.40128</v>
      </c>
      <c r="M1806" s="8">
        <f t="shared" si="71"/>
        <v>2951.0956799999999</v>
      </c>
    </row>
    <row r="1807" spans="2:13" x14ac:dyDescent="0.2">
      <c r="B1807" s="7">
        <v>42284</v>
      </c>
      <c r="C1807" s="18">
        <v>0.45300000000000001</v>
      </c>
      <c r="D1807" s="6">
        <f t="shared" si="72"/>
        <v>5127.2352000000001</v>
      </c>
      <c r="E1807" s="6">
        <f t="shared" si="72"/>
        <v>1921.7347199999997</v>
      </c>
      <c r="F1807" s="6">
        <f t="shared" si="71"/>
        <v>4000.0262400000001</v>
      </c>
      <c r="G1807" s="6">
        <f t="shared" si="71"/>
        <v>6148.7683200000001</v>
      </c>
      <c r="H1807" s="6">
        <f t="shared" si="71"/>
        <v>4152.6691200000005</v>
      </c>
      <c r="I1807" s="6">
        <f t="shared" si="71"/>
        <v>9780.8860800000002</v>
      </c>
      <c r="J1807" s="6">
        <f t="shared" si="71"/>
        <v>2864.9894400000003</v>
      </c>
      <c r="K1807" s="6">
        <f t="shared" si="71"/>
        <v>990.22176000000002</v>
      </c>
      <c r="L1807" s="6">
        <f t="shared" si="71"/>
        <v>1209.40128</v>
      </c>
      <c r="M1807" s="8">
        <f t="shared" si="71"/>
        <v>2951.0956799999999</v>
      </c>
    </row>
    <row r="1808" spans="2:13" x14ac:dyDescent="0.2">
      <c r="B1808" s="7">
        <v>42285</v>
      </c>
      <c r="C1808" s="18">
        <v>0.45300000000000001</v>
      </c>
      <c r="D1808" s="6">
        <f t="shared" si="72"/>
        <v>5127.2352000000001</v>
      </c>
      <c r="E1808" s="6">
        <f t="shared" si="72"/>
        <v>1921.7347199999997</v>
      </c>
      <c r="F1808" s="6">
        <f t="shared" si="71"/>
        <v>4000.0262400000001</v>
      </c>
      <c r="G1808" s="6">
        <f t="shared" si="71"/>
        <v>6148.7683200000001</v>
      </c>
      <c r="H1808" s="6">
        <f t="shared" si="71"/>
        <v>4152.6691200000005</v>
      </c>
      <c r="I1808" s="6">
        <f t="shared" si="71"/>
        <v>9780.8860800000002</v>
      </c>
      <c r="J1808" s="6">
        <f t="shared" si="71"/>
        <v>2864.9894400000003</v>
      </c>
      <c r="K1808" s="6">
        <f t="shared" si="71"/>
        <v>990.22176000000002</v>
      </c>
      <c r="L1808" s="6">
        <f t="shared" si="71"/>
        <v>1209.40128</v>
      </c>
      <c r="M1808" s="8">
        <f t="shared" si="71"/>
        <v>2951.0956799999999</v>
      </c>
    </row>
    <row r="1809" spans="2:13" x14ac:dyDescent="0.2">
      <c r="B1809" s="7">
        <v>42286</v>
      </c>
      <c r="C1809" s="18">
        <v>0.45300000000000001</v>
      </c>
      <c r="D1809" s="6">
        <f t="shared" si="72"/>
        <v>5127.2352000000001</v>
      </c>
      <c r="E1809" s="6">
        <f t="shared" si="72"/>
        <v>1921.7347199999997</v>
      </c>
      <c r="F1809" s="6">
        <f t="shared" si="71"/>
        <v>4000.0262400000001</v>
      </c>
      <c r="G1809" s="6">
        <f t="shared" si="71"/>
        <v>6148.7683200000001</v>
      </c>
      <c r="H1809" s="6">
        <f t="shared" si="71"/>
        <v>4152.6691200000005</v>
      </c>
      <c r="I1809" s="6">
        <f t="shared" si="71"/>
        <v>9780.8860800000002</v>
      </c>
      <c r="J1809" s="6">
        <f t="shared" si="71"/>
        <v>2864.9894400000003</v>
      </c>
      <c r="K1809" s="6">
        <f t="shared" si="71"/>
        <v>990.22176000000002</v>
      </c>
      <c r="L1809" s="6">
        <f t="shared" si="71"/>
        <v>1209.40128</v>
      </c>
      <c r="M1809" s="8">
        <f t="shared" si="71"/>
        <v>2951.0956799999999</v>
      </c>
    </row>
    <row r="1810" spans="2:13" x14ac:dyDescent="0.2">
      <c r="B1810" s="7">
        <v>42287</v>
      </c>
      <c r="C1810" s="18">
        <v>0.45300000000000001</v>
      </c>
      <c r="D1810" s="6">
        <f t="shared" si="72"/>
        <v>5127.2352000000001</v>
      </c>
      <c r="E1810" s="6">
        <f t="shared" si="72"/>
        <v>1921.7347199999997</v>
      </c>
      <c r="F1810" s="6">
        <f t="shared" si="71"/>
        <v>4000.0262400000001</v>
      </c>
      <c r="G1810" s="6">
        <f t="shared" si="71"/>
        <v>6148.7683200000001</v>
      </c>
      <c r="H1810" s="6">
        <f t="shared" si="71"/>
        <v>4152.6691200000005</v>
      </c>
      <c r="I1810" s="6">
        <f t="shared" si="71"/>
        <v>9780.8860800000002</v>
      </c>
      <c r="J1810" s="6">
        <f t="shared" si="71"/>
        <v>2864.9894400000003</v>
      </c>
      <c r="K1810" s="6">
        <f t="shared" si="71"/>
        <v>990.22176000000002</v>
      </c>
      <c r="L1810" s="6">
        <f t="shared" si="71"/>
        <v>1209.40128</v>
      </c>
      <c r="M1810" s="8">
        <f t="shared" si="71"/>
        <v>2951.0956799999999</v>
      </c>
    </row>
    <row r="1811" spans="2:13" x14ac:dyDescent="0.2">
      <c r="B1811" s="7">
        <v>42288</v>
      </c>
      <c r="C1811" s="18">
        <v>0.45300000000000001</v>
      </c>
      <c r="D1811" s="6">
        <f t="shared" si="72"/>
        <v>5127.2352000000001</v>
      </c>
      <c r="E1811" s="6">
        <f t="shared" si="72"/>
        <v>1921.7347199999997</v>
      </c>
      <c r="F1811" s="6">
        <f t="shared" si="71"/>
        <v>4000.0262400000001</v>
      </c>
      <c r="G1811" s="6">
        <f t="shared" si="71"/>
        <v>6148.7683200000001</v>
      </c>
      <c r="H1811" s="6">
        <f t="shared" si="71"/>
        <v>4152.6691200000005</v>
      </c>
      <c r="I1811" s="6">
        <f t="shared" si="71"/>
        <v>9780.8860800000002</v>
      </c>
      <c r="J1811" s="6">
        <f t="shared" si="71"/>
        <v>2864.9894400000003</v>
      </c>
      <c r="K1811" s="6">
        <f t="shared" si="71"/>
        <v>990.22176000000002</v>
      </c>
      <c r="L1811" s="6">
        <f t="shared" si="71"/>
        <v>1209.40128</v>
      </c>
      <c r="M1811" s="8">
        <f t="shared" si="71"/>
        <v>2951.0956799999999</v>
      </c>
    </row>
    <row r="1812" spans="2:13" x14ac:dyDescent="0.2">
      <c r="B1812" s="7">
        <v>42289</v>
      </c>
      <c r="C1812" s="18">
        <v>0.45300000000000001</v>
      </c>
      <c r="D1812" s="6">
        <f t="shared" si="72"/>
        <v>5127.2352000000001</v>
      </c>
      <c r="E1812" s="6">
        <f t="shared" si="72"/>
        <v>1921.7347199999997</v>
      </c>
      <c r="F1812" s="6">
        <f t="shared" si="71"/>
        <v>4000.0262400000001</v>
      </c>
      <c r="G1812" s="6">
        <f t="shared" si="71"/>
        <v>6148.7683200000001</v>
      </c>
      <c r="H1812" s="6">
        <f t="shared" si="71"/>
        <v>4152.6691200000005</v>
      </c>
      <c r="I1812" s="6">
        <f t="shared" si="71"/>
        <v>9780.8860800000002</v>
      </c>
      <c r="J1812" s="6">
        <f t="shared" si="71"/>
        <v>2864.9894400000003</v>
      </c>
      <c r="K1812" s="6">
        <f t="shared" si="71"/>
        <v>990.22176000000002</v>
      </c>
      <c r="L1812" s="6">
        <f t="shared" si="71"/>
        <v>1209.40128</v>
      </c>
      <c r="M1812" s="8">
        <f t="shared" si="71"/>
        <v>2951.0956799999999</v>
      </c>
    </row>
    <row r="1813" spans="2:13" x14ac:dyDescent="0.2">
      <c r="B1813" s="7">
        <v>42290</v>
      </c>
      <c r="C1813" s="18">
        <v>0.45300000000000001</v>
      </c>
      <c r="D1813" s="6">
        <f t="shared" si="72"/>
        <v>5127.2352000000001</v>
      </c>
      <c r="E1813" s="6">
        <f t="shared" si="72"/>
        <v>1921.7347199999997</v>
      </c>
      <c r="F1813" s="6">
        <f t="shared" si="71"/>
        <v>4000.0262400000001</v>
      </c>
      <c r="G1813" s="6">
        <f t="shared" si="71"/>
        <v>6148.7683200000001</v>
      </c>
      <c r="H1813" s="6">
        <f t="shared" si="71"/>
        <v>4152.6691200000005</v>
      </c>
      <c r="I1813" s="6">
        <f t="shared" si="71"/>
        <v>9780.8860800000002</v>
      </c>
      <c r="J1813" s="6">
        <f t="shared" si="71"/>
        <v>2864.9894400000003</v>
      </c>
      <c r="K1813" s="6">
        <f t="shared" si="71"/>
        <v>990.22176000000002</v>
      </c>
      <c r="L1813" s="6">
        <f t="shared" si="71"/>
        <v>1209.40128</v>
      </c>
      <c r="M1813" s="8">
        <f t="shared" si="71"/>
        <v>2951.0956799999999</v>
      </c>
    </row>
    <row r="1814" spans="2:13" x14ac:dyDescent="0.2">
      <c r="B1814" s="7">
        <v>42291</v>
      </c>
      <c r="C1814" s="18">
        <v>0.45300000000000001</v>
      </c>
      <c r="D1814" s="6">
        <f t="shared" si="72"/>
        <v>5127.2352000000001</v>
      </c>
      <c r="E1814" s="6">
        <f t="shared" si="72"/>
        <v>1921.7347199999997</v>
      </c>
      <c r="F1814" s="6">
        <f t="shared" si="71"/>
        <v>4000.0262400000001</v>
      </c>
      <c r="G1814" s="6">
        <f t="shared" si="71"/>
        <v>6148.7683200000001</v>
      </c>
      <c r="H1814" s="6">
        <f t="shared" si="71"/>
        <v>4152.6691200000005</v>
      </c>
      <c r="I1814" s="6">
        <f t="shared" si="71"/>
        <v>9780.8860800000002</v>
      </c>
      <c r="J1814" s="6">
        <f t="shared" si="71"/>
        <v>2864.9894400000003</v>
      </c>
      <c r="K1814" s="6">
        <f t="shared" si="71"/>
        <v>990.22176000000002</v>
      </c>
      <c r="L1814" s="6">
        <f t="shared" si="71"/>
        <v>1209.40128</v>
      </c>
      <c r="M1814" s="8">
        <f t="shared" si="71"/>
        <v>2951.0956799999999</v>
      </c>
    </row>
    <row r="1815" spans="2:13" x14ac:dyDescent="0.2">
      <c r="B1815" s="7">
        <v>42292</v>
      </c>
      <c r="C1815" s="18">
        <v>0.45300000000000001</v>
      </c>
      <c r="D1815" s="6">
        <f t="shared" si="72"/>
        <v>5127.2352000000001</v>
      </c>
      <c r="E1815" s="6">
        <f t="shared" si="72"/>
        <v>1921.7347199999997</v>
      </c>
      <c r="F1815" s="6">
        <f t="shared" si="71"/>
        <v>4000.0262400000001</v>
      </c>
      <c r="G1815" s="6">
        <f t="shared" si="71"/>
        <v>6148.7683200000001</v>
      </c>
      <c r="H1815" s="6">
        <f t="shared" si="71"/>
        <v>4152.6691200000005</v>
      </c>
      <c r="I1815" s="6">
        <f t="shared" si="71"/>
        <v>9780.8860800000002</v>
      </c>
      <c r="J1815" s="6">
        <f t="shared" si="71"/>
        <v>2864.9894400000003</v>
      </c>
      <c r="K1815" s="6">
        <f t="shared" si="71"/>
        <v>990.22176000000002</v>
      </c>
      <c r="L1815" s="6">
        <f t="shared" si="71"/>
        <v>1209.40128</v>
      </c>
      <c r="M1815" s="8">
        <f t="shared" si="71"/>
        <v>2951.0956799999999</v>
      </c>
    </row>
    <row r="1816" spans="2:13" x14ac:dyDescent="0.2">
      <c r="B1816" s="7">
        <v>42293</v>
      </c>
      <c r="C1816" s="18">
        <v>0.39600000000000002</v>
      </c>
      <c r="D1816" s="6">
        <f t="shared" si="72"/>
        <v>4482.0863999999992</v>
      </c>
      <c r="E1816" s="6">
        <f t="shared" si="72"/>
        <v>1679.9270400000003</v>
      </c>
      <c r="F1816" s="6">
        <f t="shared" si="71"/>
        <v>3496.7116800000008</v>
      </c>
      <c r="G1816" s="6">
        <f t="shared" si="71"/>
        <v>5375.0822400000006</v>
      </c>
      <c r="H1816" s="6">
        <f t="shared" si="71"/>
        <v>3630.1478399999992</v>
      </c>
      <c r="I1816" s="6">
        <f t="shared" si="71"/>
        <v>8550.1785599999985</v>
      </c>
      <c r="J1816" s="6">
        <f t="shared" si="71"/>
        <v>2504.4940800000004</v>
      </c>
      <c r="K1816" s="6">
        <f t="shared" si="71"/>
        <v>865.6243199999999</v>
      </c>
      <c r="L1816" s="6">
        <f t="shared" si="71"/>
        <v>1057.22496</v>
      </c>
      <c r="M1816" s="8">
        <f t="shared" si="71"/>
        <v>2579.7657600000002</v>
      </c>
    </row>
    <row r="1817" spans="2:13" x14ac:dyDescent="0.2">
      <c r="B1817" s="7">
        <v>42294</v>
      </c>
      <c r="C1817" s="18">
        <v>0.45300000000000001</v>
      </c>
      <c r="D1817" s="6">
        <f t="shared" si="72"/>
        <v>5127.2352000000001</v>
      </c>
      <c r="E1817" s="6">
        <f t="shared" si="72"/>
        <v>1921.7347199999997</v>
      </c>
      <c r="F1817" s="6">
        <f t="shared" si="71"/>
        <v>4000.0262400000001</v>
      </c>
      <c r="G1817" s="6">
        <f t="shared" si="71"/>
        <v>6148.7683200000001</v>
      </c>
      <c r="H1817" s="6">
        <f t="shared" si="71"/>
        <v>4152.6691200000005</v>
      </c>
      <c r="I1817" s="6">
        <f t="shared" si="71"/>
        <v>9780.8860800000002</v>
      </c>
      <c r="J1817" s="6">
        <f t="shared" si="71"/>
        <v>2864.9894400000003</v>
      </c>
      <c r="K1817" s="6">
        <f t="shared" si="71"/>
        <v>990.22176000000002</v>
      </c>
      <c r="L1817" s="6">
        <f t="shared" si="71"/>
        <v>1209.40128</v>
      </c>
      <c r="M1817" s="8">
        <f t="shared" si="71"/>
        <v>2951.0956799999999</v>
      </c>
    </row>
    <row r="1818" spans="2:13" x14ac:dyDescent="0.2">
      <c r="B1818" s="7">
        <v>42295</v>
      </c>
      <c r="C1818" s="18">
        <v>0.45300000000000001</v>
      </c>
      <c r="D1818" s="6">
        <f t="shared" si="72"/>
        <v>5127.2352000000001</v>
      </c>
      <c r="E1818" s="6">
        <f t="shared" si="72"/>
        <v>1921.7347199999997</v>
      </c>
      <c r="F1818" s="6">
        <f t="shared" si="71"/>
        <v>4000.0262400000001</v>
      </c>
      <c r="G1818" s="6">
        <f t="shared" si="71"/>
        <v>6148.7683200000001</v>
      </c>
      <c r="H1818" s="6">
        <f t="shared" si="71"/>
        <v>4152.6691200000005</v>
      </c>
      <c r="I1818" s="6">
        <f t="shared" si="71"/>
        <v>9780.8860800000002</v>
      </c>
      <c r="J1818" s="6">
        <f t="shared" si="71"/>
        <v>2864.9894400000003</v>
      </c>
      <c r="K1818" s="6">
        <f t="shared" si="71"/>
        <v>990.22176000000002</v>
      </c>
      <c r="L1818" s="6">
        <f t="shared" si="71"/>
        <v>1209.40128</v>
      </c>
      <c r="M1818" s="8">
        <f t="shared" si="71"/>
        <v>2951.0956799999999</v>
      </c>
    </row>
    <row r="1819" spans="2:13" x14ac:dyDescent="0.2">
      <c r="B1819" s="7">
        <v>42296</v>
      </c>
      <c r="C1819" s="18">
        <v>0.39600000000000002</v>
      </c>
      <c r="D1819" s="6">
        <f t="shared" si="72"/>
        <v>4482.0863999999992</v>
      </c>
      <c r="E1819" s="6">
        <f t="shared" si="72"/>
        <v>1679.9270400000003</v>
      </c>
      <c r="F1819" s="6">
        <f t="shared" si="71"/>
        <v>3496.7116800000008</v>
      </c>
      <c r="G1819" s="6">
        <f t="shared" si="71"/>
        <v>5375.0822400000006</v>
      </c>
      <c r="H1819" s="6">
        <f t="shared" si="71"/>
        <v>3630.1478399999992</v>
      </c>
      <c r="I1819" s="6">
        <f t="shared" si="71"/>
        <v>8550.1785599999985</v>
      </c>
      <c r="J1819" s="6">
        <f t="shared" si="71"/>
        <v>2504.4940800000004</v>
      </c>
      <c r="K1819" s="6">
        <f t="shared" si="71"/>
        <v>865.6243199999999</v>
      </c>
      <c r="L1819" s="6">
        <f t="shared" si="71"/>
        <v>1057.22496</v>
      </c>
      <c r="M1819" s="8">
        <f t="shared" si="71"/>
        <v>2579.7657600000002</v>
      </c>
    </row>
    <row r="1820" spans="2:13" x14ac:dyDescent="0.2">
      <c r="B1820" s="7">
        <v>42297</v>
      </c>
      <c r="C1820" s="18">
        <v>0.34</v>
      </c>
      <c r="D1820" s="6">
        <f t="shared" si="72"/>
        <v>3848.2560000000003</v>
      </c>
      <c r="E1820" s="6">
        <f t="shared" si="72"/>
        <v>1442.3616</v>
      </c>
      <c r="F1820" s="6">
        <f t="shared" si="71"/>
        <v>3002.2272000000007</v>
      </c>
      <c r="G1820" s="6">
        <f t="shared" si="71"/>
        <v>4614.9696000000013</v>
      </c>
      <c r="H1820" s="6">
        <f t="shared" si="71"/>
        <v>3116.7936</v>
      </c>
      <c r="I1820" s="6">
        <f t="shared" si="71"/>
        <v>7341.0624000000007</v>
      </c>
      <c r="J1820" s="6">
        <f t="shared" si="71"/>
        <v>2150.3232000000003</v>
      </c>
      <c r="K1820" s="6">
        <f t="shared" si="71"/>
        <v>743.21280000000002</v>
      </c>
      <c r="L1820" s="6">
        <f t="shared" si="71"/>
        <v>907.71839999999997</v>
      </c>
      <c r="M1820" s="8">
        <f t="shared" si="71"/>
        <v>2214.9504000000002</v>
      </c>
    </row>
    <row r="1821" spans="2:13" x14ac:dyDescent="0.2">
      <c r="B1821" s="7">
        <v>42298</v>
      </c>
      <c r="C1821" s="18">
        <v>0.39600000000000002</v>
      </c>
      <c r="D1821" s="6">
        <f t="shared" si="72"/>
        <v>4482.0863999999992</v>
      </c>
      <c r="E1821" s="6">
        <f t="shared" si="72"/>
        <v>1679.9270400000003</v>
      </c>
      <c r="F1821" s="6">
        <f t="shared" si="71"/>
        <v>3496.7116800000008</v>
      </c>
      <c r="G1821" s="6">
        <f t="shared" si="71"/>
        <v>5375.0822400000006</v>
      </c>
      <c r="H1821" s="6">
        <f t="shared" si="71"/>
        <v>3630.1478399999992</v>
      </c>
      <c r="I1821" s="6">
        <f t="shared" si="71"/>
        <v>8550.1785599999985</v>
      </c>
      <c r="J1821" s="6">
        <f t="shared" si="71"/>
        <v>2504.4940800000004</v>
      </c>
      <c r="K1821" s="6">
        <f t="shared" si="71"/>
        <v>865.6243199999999</v>
      </c>
      <c r="L1821" s="6">
        <f t="shared" si="71"/>
        <v>1057.22496</v>
      </c>
      <c r="M1821" s="8">
        <f t="shared" si="71"/>
        <v>2579.7657600000002</v>
      </c>
    </row>
    <row r="1822" spans="2:13" x14ac:dyDescent="0.2">
      <c r="B1822" s="7">
        <v>42299</v>
      </c>
      <c r="C1822" s="18">
        <v>0.39600000000000002</v>
      </c>
      <c r="D1822" s="6">
        <f t="shared" si="72"/>
        <v>4482.0863999999992</v>
      </c>
      <c r="E1822" s="6">
        <f t="shared" si="72"/>
        <v>1679.9270400000003</v>
      </c>
      <c r="F1822" s="6">
        <f t="shared" si="71"/>
        <v>3496.7116800000008</v>
      </c>
      <c r="G1822" s="6">
        <f t="shared" si="71"/>
        <v>5375.0822400000006</v>
      </c>
      <c r="H1822" s="6">
        <f t="shared" si="71"/>
        <v>3630.1478399999992</v>
      </c>
      <c r="I1822" s="6">
        <f t="shared" si="71"/>
        <v>8550.1785599999985</v>
      </c>
      <c r="J1822" s="6">
        <f t="shared" si="71"/>
        <v>2504.4940800000004</v>
      </c>
      <c r="K1822" s="6">
        <f t="shared" si="71"/>
        <v>865.6243199999999</v>
      </c>
      <c r="L1822" s="6">
        <f t="shared" si="71"/>
        <v>1057.22496</v>
      </c>
      <c r="M1822" s="8">
        <f t="shared" si="71"/>
        <v>2579.7657600000002</v>
      </c>
    </row>
    <row r="1823" spans="2:13" x14ac:dyDescent="0.2">
      <c r="B1823" s="7">
        <v>42300</v>
      </c>
      <c r="C1823" s="18">
        <v>0.39600000000000002</v>
      </c>
      <c r="D1823" s="6">
        <f t="shared" si="72"/>
        <v>4482.0863999999992</v>
      </c>
      <c r="E1823" s="6">
        <f t="shared" si="72"/>
        <v>1679.9270400000003</v>
      </c>
      <c r="F1823" s="6">
        <f t="shared" si="71"/>
        <v>3496.7116800000008</v>
      </c>
      <c r="G1823" s="6">
        <f t="shared" si="71"/>
        <v>5375.0822400000006</v>
      </c>
      <c r="H1823" s="6">
        <f t="shared" si="71"/>
        <v>3630.1478399999992</v>
      </c>
      <c r="I1823" s="6">
        <f t="shared" si="71"/>
        <v>8550.1785599999985</v>
      </c>
      <c r="J1823" s="6">
        <f t="shared" si="71"/>
        <v>2504.4940800000004</v>
      </c>
      <c r="K1823" s="6">
        <f t="shared" si="71"/>
        <v>865.6243199999999</v>
      </c>
      <c r="L1823" s="6">
        <f t="shared" si="71"/>
        <v>1057.22496</v>
      </c>
      <c r="M1823" s="8">
        <f t="shared" si="71"/>
        <v>2579.7657600000002</v>
      </c>
    </row>
    <row r="1824" spans="2:13" x14ac:dyDescent="0.2">
      <c r="B1824" s="7">
        <v>42301</v>
      </c>
      <c r="C1824" s="18">
        <v>0.34</v>
      </c>
      <c r="D1824" s="6">
        <f t="shared" si="72"/>
        <v>3848.2560000000003</v>
      </c>
      <c r="E1824" s="6">
        <f t="shared" si="72"/>
        <v>1442.3616</v>
      </c>
      <c r="F1824" s="6">
        <f t="shared" si="71"/>
        <v>3002.2272000000007</v>
      </c>
      <c r="G1824" s="6">
        <f t="shared" si="71"/>
        <v>4614.9696000000013</v>
      </c>
      <c r="H1824" s="6">
        <f t="shared" si="71"/>
        <v>3116.7936</v>
      </c>
      <c r="I1824" s="6">
        <f t="shared" si="71"/>
        <v>7341.0624000000007</v>
      </c>
      <c r="J1824" s="6">
        <f t="shared" si="71"/>
        <v>2150.3232000000003</v>
      </c>
      <c r="K1824" s="6">
        <f t="shared" si="71"/>
        <v>743.21280000000002</v>
      </c>
      <c r="L1824" s="6">
        <f t="shared" si="71"/>
        <v>907.71839999999997</v>
      </c>
      <c r="M1824" s="8">
        <f t="shared" si="71"/>
        <v>2214.9504000000002</v>
      </c>
    </row>
    <row r="1825" spans="2:13" x14ac:dyDescent="0.2">
      <c r="B1825" s="7">
        <v>42302</v>
      </c>
      <c r="C1825" s="18">
        <v>0.39600000000000002</v>
      </c>
      <c r="D1825" s="6">
        <f t="shared" si="72"/>
        <v>4482.0863999999992</v>
      </c>
      <c r="E1825" s="6">
        <f t="shared" si="72"/>
        <v>1679.9270400000003</v>
      </c>
      <c r="F1825" s="6">
        <f t="shared" si="72"/>
        <v>3496.7116800000008</v>
      </c>
      <c r="G1825" s="6">
        <f t="shared" si="72"/>
        <v>5375.0822400000006</v>
      </c>
      <c r="H1825" s="6">
        <f t="shared" si="72"/>
        <v>3630.1478399999992</v>
      </c>
      <c r="I1825" s="6">
        <f t="shared" si="72"/>
        <v>8550.1785599999985</v>
      </c>
      <c r="J1825" s="6">
        <f t="shared" si="72"/>
        <v>2504.4940800000004</v>
      </c>
      <c r="K1825" s="6">
        <f t="shared" si="72"/>
        <v>865.6243199999999</v>
      </c>
      <c r="L1825" s="6">
        <f t="shared" si="72"/>
        <v>1057.22496</v>
      </c>
      <c r="M1825" s="8">
        <f t="shared" si="72"/>
        <v>2579.7657600000002</v>
      </c>
    </row>
    <row r="1826" spans="2:13" x14ac:dyDescent="0.2">
      <c r="B1826" s="7">
        <v>42303</v>
      </c>
      <c r="C1826" s="18">
        <v>0.34</v>
      </c>
      <c r="D1826" s="6">
        <f t="shared" si="72"/>
        <v>3848.2560000000003</v>
      </c>
      <c r="E1826" s="6">
        <f t="shared" si="72"/>
        <v>1442.3616</v>
      </c>
      <c r="F1826" s="6">
        <f t="shared" si="72"/>
        <v>3002.2272000000007</v>
      </c>
      <c r="G1826" s="6">
        <f t="shared" si="72"/>
        <v>4614.9696000000013</v>
      </c>
      <c r="H1826" s="6">
        <f t="shared" si="72"/>
        <v>3116.7936</v>
      </c>
      <c r="I1826" s="6">
        <f t="shared" si="72"/>
        <v>7341.0624000000007</v>
      </c>
      <c r="J1826" s="6">
        <f t="shared" si="72"/>
        <v>2150.3232000000003</v>
      </c>
      <c r="K1826" s="6">
        <f t="shared" si="72"/>
        <v>743.21280000000002</v>
      </c>
      <c r="L1826" s="6">
        <f t="shared" si="72"/>
        <v>907.71839999999997</v>
      </c>
      <c r="M1826" s="8">
        <f t="shared" si="72"/>
        <v>2214.9504000000002</v>
      </c>
    </row>
    <row r="1827" spans="2:13" x14ac:dyDescent="0.2">
      <c r="B1827" s="7">
        <v>42304</v>
      </c>
      <c r="C1827" s="18">
        <v>0.34</v>
      </c>
      <c r="D1827" s="6">
        <f t="shared" si="72"/>
        <v>3848.2560000000003</v>
      </c>
      <c r="E1827" s="6">
        <f t="shared" si="72"/>
        <v>1442.3616</v>
      </c>
      <c r="F1827" s="6">
        <f t="shared" si="72"/>
        <v>3002.2272000000007</v>
      </c>
      <c r="G1827" s="6">
        <f t="shared" si="72"/>
        <v>4614.9696000000013</v>
      </c>
      <c r="H1827" s="6">
        <f t="shared" si="72"/>
        <v>3116.7936</v>
      </c>
      <c r="I1827" s="6">
        <f t="shared" si="72"/>
        <v>7341.0624000000007</v>
      </c>
      <c r="J1827" s="6">
        <f t="shared" si="72"/>
        <v>2150.3232000000003</v>
      </c>
      <c r="K1827" s="6">
        <f t="shared" si="72"/>
        <v>743.21280000000002</v>
      </c>
      <c r="L1827" s="6">
        <f t="shared" si="72"/>
        <v>907.71839999999997</v>
      </c>
      <c r="M1827" s="8">
        <f t="shared" si="72"/>
        <v>2214.9504000000002</v>
      </c>
    </row>
    <row r="1828" spans="2:13" x14ac:dyDescent="0.2">
      <c r="B1828" s="7">
        <v>42305</v>
      </c>
      <c r="C1828" s="18">
        <v>0.34</v>
      </c>
      <c r="D1828" s="6">
        <f t="shared" si="72"/>
        <v>3848.2560000000003</v>
      </c>
      <c r="E1828" s="6">
        <f t="shared" si="72"/>
        <v>1442.3616</v>
      </c>
      <c r="F1828" s="6">
        <f t="shared" si="72"/>
        <v>3002.2272000000007</v>
      </c>
      <c r="G1828" s="6">
        <f t="shared" si="72"/>
        <v>4614.9696000000013</v>
      </c>
      <c r="H1828" s="6">
        <f t="shared" si="72"/>
        <v>3116.7936</v>
      </c>
      <c r="I1828" s="6">
        <f t="shared" si="72"/>
        <v>7341.0624000000007</v>
      </c>
      <c r="J1828" s="6">
        <f t="shared" si="72"/>
        <v>2150.3232000000003</v>
      </c>
      <c r="K1828" s="6">
        <f t="shared" si="72"/>
        <v>743.21280000000002</v>
      </c>
      <c r="L1828" s="6">
        <f t="shared" si="72"/>
        <v>907.71839999999997</v>
      </c>
      <c r="M1828" s="8">
        <f t="shared" si="72"/>
        <v>2214.9504000000002</v>
      </c>
    </row>
    <row r="1829" spans="2:13" x14ac:dyDescent="0.2">
      <c r="B1829" s="7">
        <v>42306</v>
      </c>
      <c r="C1829" s="18">
        <v>0.34</v>
      </c>
      <c r="D1829" s="6">
        <f t="shared" si="72"/>
        <v>3848.2560000000003</v>
      </c>
      <c r="E1829" s="6">
        <f t="shared" si="72"/>
        <v>1442.3616</v>
      </c>
      <c r="F1829" s="6">
        <f t="shared" si="72"/>
        <v>3002.2272000000007</v>
      </c>
      <c r="G1829" s="6">
        <f t="shared" si="72"/>
        <v>4614.9696000000013</v>
      </c>
      <c r="H1829" s="6">
        <f t="shared" si="72"/>
        <v>3116.7936</v>
      </c>
      <c r="I1829" s="6">
        <f t="shared" si="72"/>
        <v>7341.0624000000007</v>
      </c>
      <c r="J1829" s="6">
        <f t="shared" si="72"/>
        <v>2150.3232000000003</v>
      </c>
      <c r="K1829" s="6">
        <f t="shared" si="72"/>
        <v>743.21280000000002</v>
      </c>
      <c r="L1829" s="6">
        <f t="shared" si="72"/>
        <v>907.71839999999997</v>
      </c>
      <c r="M1829" s="8">
        <f t="shared" si="72"/>
        <v>2214.9504000000002</v>
      </c>
    </row>
    <row r="1830" spans="2:13" x14ac:dyDescent="0.2">
      <c r="B1830" s="7">
        <v>42307</v>
      </c>
      <c r="C1830" s="18">
        <v>0.34</v>
      </c>
      <c r="D1830" s="6">
        <f t="shared" si="72"/>
        <v>3848.2560000000003</v>
      </c>
      <c r="E1830" s="6">
        <f t="shared" si="72"/>
        <v>1442.3616</v>
      </c>
      <c r="F1830" s="6">
        <f t="shared" si="72"/>
        <v>3002.2272000000007</v>
      </c>
      <c r="G1830" s="6">
        <f t="shared" si="72"/>
        <v>4614.9696000000013</v>
      </c>
      <c r="H1830" s="6">
        <f t="shared" si="72"/>
        <v>3116.7936</v>
      </c>
      <c r="I1830" s="6">
        <f t="shared" si="72"/>
        <v>7341.0624000000007</v>
      </c>
      <c r="J1830" s="6">
        <f t="shared" si="72"/>
        <v>2150.3232000000003</v>
      </c>
      <c r="K1830" s="6">
        <f t="shared" si="72"/>
        <v>743.21280000000002</v>
      </c>
      <c r="L1830" s="6">
        <f t="shared" si="72"/>
        <v>907.71839999999997</v>
      </c>
      <c r="M1830" s="8">
        <f t="shared" si="72"/>
        <v>2214.9504000000002</v>
      </c>
    </row>
    <row r="1831" spans="2:13" x14ac:dyDescent="0.2">
      <c r="B1831" s="7">
        <v>42308</v>
      </c>
      <c r="C1831" s="18">
        <v>0.34</v>
      </c>
      <c r="D1831" s="6">
        <f t="shared" si="72"/>
        <v>3848.2560000000003</v>
      </c>
      <c r="E1831" s="6">
        <f t="shared" si="72"/>
        <v>1442.3616</v>
      </c>
      <c r="F1831" s="6">
        <f t="shared" si="72"/>
        <v>3002.2272000000007</v>
      </c>
      <c r="G1831" s="6">
        <f t="shared" si="72"/>
        <v>4614.9696000000013</v>
      </c>
      <c r="H1831" s="6">
        <f t="shared" si="72"/>
        <v>3116.7936</v>
      </c>
      <c r="I1831" s="6">
        <f t="shared" si="72"/>
        <v>7341.0624000000007</v>
      </c>
      <c r="J1831" s="6">
        <f t="shared" si="72"/>
        <v>2150.3232000000003</v>
      </c>
      <c r="K1831" s="6">
        <f t="shared" si="72"/>
        <v>743.21280000000002</v>
      </c>
      <c r="L1831" s="6">
        <f t="shared" si="72"/>
        <v>907.71839999999997</v>
      </c>
      <c r="M1831" s="8">
        <f t="shared" si="72"/>
        <v>2214.9504000000002</v>
      </c>
    </row>
    <row r="1832" spans="2:13" x14ac:dyDescent="0.2">
      <c r="B1832" s="7">
        <v>42309</v>
      </c>
      <c r="C1832" s="18">
        <v>0.30599999999999999</v>
      </c>
      <c r="D1832" s="6">
        <f t="shared" si="72"/>
        <v>3463.4303999999997</v>
      </c>
      <c r="E1832" s="6">
        <f t="shared" si="72"/>
        <v>1298.1254399999998</v>
      </c>
      <c r="F1832" s="6">
        <f t="shared" si="72"/>
        <v>2702.0044799999996</v>
      </c>
      <c r="G1832" s="6">
        <f t="shared" si="72"/>
        <v>4153.47264</v>
      </c>
      <c r="H1832" s="6">
        <f t="shared" si="72"/>
        <v>2805.1142399999999</v>
      </c>
      <c r="I1832" s="6">
        <f t="shared" si="72"/>
        <v>6606.9561599999979</v>
      </c>
      <c r="J1832" s="6">
        <f t="shared" si="72"/>
        <v>1935.2908800000002</v>
      </c>
      <c r="K1832" s="6">
        <f t="shared" si="72"/>
        <v>668.89152000000001</v>
      </c>
      <c r="L1832" s="6">
        <f t="shared" si="72"/>
        <v>816.94655999999998</v>
      </c>
      <c r="M1832" s="8">
        <f t="shared" si="72"/>
        <v>1993.4553600000002</v>
      </c>
    </row>
    <row r="1833" spans="2:13" x14ac:dyDescent="0.2">
      <c r="B1833" s="7">
        <v>42310</v>
      </c>
      <c r="C1833" s="18">
        <v>0.30599999999999999</v>
      </c>
      <c r="D1833" s="6">
        <f t="shared" si="72"/>
        <v>3463.4303999999997</v>
      </c>
      <c r="E1833" s="6">
        <f t="shared" si="72"/>
        <v>1298.1254399999998</v>
      </c>
      <c r="F1833" s="6">
        <f t="shared" si="72"/>
        <v>2702.0044799999996</v>
      </c>
      <c r="G1833" s="6">
        <f t="shared" si="72"/>
        <v>4153.47264</v>
      </c>
      <c r="H1833" s="6">
        <f t="shared" si="72"/>
        <v>2805.1142399999999</v>
      </c>
      <c r="I1833" s="6">
        <f t="shared" si="72"/>
        <v>6606.9561599999979</v>
      </c>
      <c r="J1833" s="6">
        <f t="shared" si="72"/>
        <v>1935.2908800000002</v>
      </c>
      <c r="K1833" s="6">
        <f t="shared" si="72"/>
        <v>668.89152000000001</v>
      </c>
      <c r="L1833" s="6">
        <f t="shared" si="72"/>
        <v>816.94655999999998</v>
      </c>
      <c r="M1833" s="8">
        <f t="shared" si="72"/>
        <v>1993.4553600000002</v>
      </c>
    </row>
    <row r="1834" spans="2:13" x14ac:dyDescent="0.2">
      <c r="B1834" s="7">
        <v>42311</v>
      </c>
      <c r="C1834" s="18">
        <v>0.30599999999999999</v>
      </c>
      <c r="D1834" s="6">
        <f t="shared" si="72"/>
        <v>3463.4303999999997</v>
      </c>
      <c r="E1834" s="6">
        <f t="shared" si="72"/>
        <v>1298.1254399999998</v>
      </c>
      <c r="F1834" s="6">
        <f t="shared" si="72"/>
        <v>2702.0044799999996</v>
      </c>
      <c r="G1834" s="6">
        <f t="shared" si="72"/>
        <v>4153.47264</v>
      </c>
      <c r="H1834" s="6">
        <f t="shared" si="72"/>
        <v>2805.1142399999999</v>
      </c>
      <c r="I1834" s="6">
        <f t="shared" si="72"/>
        <v>6606.9561599999979</v>
      </c>
      <c r="J1834" s="6">
        <f t="shared" si="72"/>
        <v>1935.2908800000002</v>
      </c>
      <c r="K1834" s="6">
        <f t="shared" si="72"/>
        <v>668.89152000000001</v>
      </c>
      <c r="L1834" s="6">
        <f t="shared" si="72"/>
        <v>816.94655999999998</v>
      </c>
      <c r="M1834" s="8">
        <f t="shared" si="72"/>
        <v>1993.4553600000002</v>
      </c>
    </row>
    <row r="1835" spans="2:13" x14ac:dyDescent="0.2">
      <c r="B1835" s="7">
        <v>42312</v>
      </c>
      <c r="C1835" s="18">
        <v>0.30599999999999999</v>
      </c>
      <c r="D1835" s="6">
        <f t="shared" si="72"/>
        <v>3463.4303999999997</v>
      </c>
      <c r="E1835" s="6">
        <f t="shared" si="72"/>
        <v>1298.1254399999998</v>
      </c>
      <c r="F1835" s="6">
        <f t="shared" si="72"/>
        <v>2702.0044799999996</v>
      </c>
      <c r="G1835" s="6">
        <f t="shared" si="72"/>
        <v>4153.47264</v>
      </c>
      <c r="H1835" s="6">
        <f t="shared" si="72"/>
        <v>2805.1142399999999</v>
      </c>
      <c r="I1835" s="6">
        <f t="shared" si="72"/>
        <v>6606.9561599999979</v>
      </c>
      <c r="J1835" s="6">
        <f t="shared" si="72"/>
        <v>1935.2908800000002</v>
      </c>
      <c r="K1835" s="6">
        <f t="shared" si="72"/>
        <v>668.89152000000001</v>
      </c>
      <c r="L1835" s="6">
        <f t="shared" si="72"/>
        <v>816.94655999999998</v>
      </c>
      <c r="M1835" s="8">
        <f t="shared" si="72"/>
        <v>1993.4553600000002</v>
      </c>
    </row>
    <row r="1836" spans="2:13" x14ac:dyDescent="0.2">
      <c r="B1836" s="7">
        <v>42313</v>
      </c>
      <c r="C1836" s="18">
        <v>0.30599999999999999</v>
      </c>
      <c r="D1836" s="6">
        <f t="shared" si="72"/>
        <v>3463.4303999999997</v>
      </c>
      <c r="E1836" s="6">
        <f t="shared" si="72"/>
        <v>1298.1254399999998</v>
      </c>
      <c r="F1836" s="6">
        <f t="shared" si="72"/>
        <v>2702.0044799999996</v>
      </c>
      <c r="G1836" s="6">
        <f t="shared" si="72"/>
        <v>4153.47264</v>
      </c>
      <c r="H1836" s="6">
        <f t="shared" si="72"/>
        <v>2805.1142399999999</v>
      </c>
      <c r="I1836" s="6">
        <f t="shared" si="72"/>
        <v>6606.9561599999979</v>
      </c>
      <c r="J1836" s="6">
        <f t="shared" si="72"/>
        <v>1935.2908800000002</v>
      </c>
      <c r="K1836" s="6">
        <f t="shared" si="72"/>
        <v>668.89152000000001</v>
      </c>
      <c r="L1836" s="6">
        <f t="shared" si="72"/>
        <v>816.94655999999998</v>
      </c>
      <c r="M1836" s="8">
        <f t="shared" si="72"/>
        <v>1993.4553600000002</v>
      </c>
    </row>
    <row r="1837" spans="2:13" x14ac:dyDescent="0.2">
      <c r="B1837" s="7">
        <v>42314</v>
      </c>
      <c r="C1837" s="18">
        <v>0.30599999999999999</v>
      </c>
      <c r="D1837" s="6">
        <f t="shared" si="72"/>
        <v>3463.4303999999997</v>
      </c>
      <c r="E1837" s="6">
        <f t="shared" si="72"/>
        <v>1298.1254399999998</v>
      </c>
      <c r="F1837" s="6">
        <f t="shared" si="72"/>
        <v>2702.0044799999996</v>
      </c>
      <c r="G1837" s="6">
        <f t="shared" si="72"/>
        <v>4153.47264</v>
      </c>
      <c r="H1837" s="6">
        <f t="shared" si="72"/>
        <v>2805.1142399999999</v>
      </c>
      <c r="I1837" s="6">
        <f t="shared" si="72"/>
        <v>6606.9561599999979</v>
      </c>
      <c r="J1837" s="6">
        <f t="shared" si="72"/>
        <v>1935.2908800000002</v>
      </c>
      <c r="K1837" s="6">
        <f t="shared" si="72"/>
        <v>668.89152000000001</v>
      </c>
      <c r="L1837" s="6">
        <f t="shared" si="72"/>
        <v>816.94655999999998</v>
      </c>
      <c r="M1837" s="8">
        <f t="shared" si="72"/>
        <v>1993.4553600000002</v>
      </c>
    </row>
    <row r="1838" spans="2:13" x14ac:dyDescent="0.2">
      <c r="B1838" s="7">
        <v>42315</v>
      </c>
      <c r="C1838" s="18">
        <v>0.30599999999999999</v>
      </c>
      <c r="D1838" s="6">
        <f t="shared" si="72"/>
        <v>3463.4303999999997</v>
      </c>
      <c r="E1838" s="6">
        <f t="shared" si="72"/>
        <v>1298.1254399999998</v>
      </c>
      <c r="F1838" s="6">
        <f t="shared" si="72"/>
        <v>2702.0044799999996</v>
      </c>
      <c r="G1838" s="6">
        <f t="shared" si="72"/>
        <v>4153.47264</v>
      </c>
      <c r="H1838" s="6">
        <f t="shared" si="72"/>
        <v>2805.1142399999999</v>
      </c>
      <c r="I1838" s="6">
        <f t="shared" si="72"/>
        <v>6606.9561599999979</v>
      </c>
      <c r="J1838" s="6">
        <f t="shared" si="72"/>
        <v>1935.2908800000002</v>
      </c>
      <c r="K1838" s="6">
        <f t="shared" si="72"/>
        <v>668.89152000000001</v>
      </c>
      <c r="L1838" s="6">
        <f t="shared" si="72"/>
        <v>816.94655999999998</v>
      </c>
      <c r="M1838" s="8">
        <f t="shared" si="72"/>
        <v>1993.4553600000002</v>
      </c>
    </row>
    <row r="1839" spans="2:13" x14ac:dyDescent="0.2">
      <c r="B1839" s="7">
        <v>42316</v>
      </c>
      <c r="C1839" s="18">
        <v>0.30599999999999999</v>
      </c>
      <c r="D1839" s="6">
        <f t="shared" si="72"/>
        <v>3463.4303999999997</v>
      </c>
      <c r="E1839" s="6">
        <f t="shared" si="72"/>
        <v>1298.1254399999998</v>
      </c>
      <c r="F1839" s="6">
        <f t="shared" si="72"/>
        <v>2702.0044799999996</v>
      </c>
      <c r="G1839" s="6">
        <f t="shared" si="72"/>
        <v>4153.47264</v>
      </c>
      <c r="H1839" s="6">
        <f t="shared" si="72"/>
        <v>2805.1142399999999</v>
      </c>
      <c r="I1839" s="6">
        <f t="shared" si="72"/>
        <v>6606.9561599999979</v>
      </c>
      <c r="J1839" s="6">
        <f t="shared" si="72"/>
        <v>1935.2908800000002</v>
      </c>
      <c r="K1839" s="6">
        <f t="shared" si="72"/>
        <v>668.89152000000001</v>
      </c>
      <c r="L1839" s="6">
        <f t="shared" si="72"/>
        <v>816.94655999999998</v>
      </c>
      <c r="M1839" s="8">
        <f t="shared" si="72"/>
        <v>1993.4553600000002</v>
      </c>
    </row>
    <row r="1840" spans="2:13" x14ac:dyDescent="0.2">
      <c r="B1840" s="7">
        <v>42317</v>
      </c>
      <c r="C1840" s="18">
        <v>0.30599999999999999</v>
      </c>
      <c r="D1840" s="6">
        <f t="shared" si="72"/>
        <v>3463.4303999999997</v>
      </c>
      <c r="E1840" s="6">
        <f t="shared" si="72"/>
        <v>1298.1254399999998</v>
      </c>
      <c r="F1840" s="6">
        <f t="shared" si="72"/>
        <v>2702.0044799999996</v>
      </c>
      <c r="G1840" s="6">
        <f t="shared" si="72"/>
        <v>4153.47264</v>
      </c>
      <c r="H1840" s="6">
        <f t="shared" si="72"/>
        <v>2805.1142399999999</v>
      </c>
      <c r="I1840" s="6">
        <f t="shared" si="72"/>
        <v>6606.9561599999979</v>
      </c>
      <c r="J1840" s="6">
        <f t="shared" si="72"/>
        <v>1935.2908800000002</v>
      </c>
      <c r="K1840" s="6">
        <f t="shared" si="72"/>
        <v>668.89152000000001</v>
      </c>
      <c r="L1840" s="6">
        <f t="shared" si="72"/>
        <v>816.94655999999998</v>
      </c>
      <c r="M1840" s="8">
        <f t="shared" si="72"/>
        <v>1993.4553600000002</v>
      </c>
    </row>
    <row r="1841" spans="2:13" x14ac:dyDescent="0.2">
      <c r="B1841" s="7">
        <v>42318</v>
      </c>
      <c r="C1841" s="18">
        <v>0.30599999999999999</v>
      </c>
      <c r="D1841" s="6">
        <f t="shared" si="72"/>
        <v>3463.4303999999997</v>
      </c>
      <c r="E1841" s="6">
        <f t="shared" si="72"/>
        <v>1298.1254399999998</v>
      </c>
      <c r="F1841" s="6">
        <f t="shared" si="72"/>
        <v>2702.0044799999996</v>
      </c>
      <c r="G1841" s="6">
        <f t="shared" si="72"/>
        <v>4153.47264</v>
      </c>
      <c r="H1841" s="6">
        <f t="shared" si="72"/>
        <v>2805.1142399999999</v>
      </c>
      <c r="I1841" s="6">
        <f t="shared" si="72"/>
        <v>6606.9561599999979</v>
      </c>
      <c r="J1841" s="6">
        <f t="shared" si="72"/>
        <v>1935.2908800000002</v>
      </c>
      <c r="K1841" s="6">
        <f t="shared" si="72"/>
        <v>668.89152000000001</v>
      </c>
      <c r="L1841" s="6">
        <f t="shared" si="72"/>
        <v>816.94655999999998</v>
      </c>
      <c r="M1841" s="8">
        <f t="shared" si="72"/>
        <v>1993.4553600000002</v>
      </c>
    </row>
    <row r="1842" spans="2:13" x14ac:dyDescent="0.2">
      <c r="B1842" s="7">
        <v>42319</v>
      </c>
      <c r="C1842" s="18">
        <v>0.30599999999999999</v>
      </c>
      <c r="D1842" s="6">
        <f t="shared" si="72"/>
        <v>3463.4303999999997</v>
      </c>
      <c r="E1842" s="6">
        <f t="shared" si="72"/>
        <v>1298.1254399999998</v>
      </c>
      <c r="F1842" s="6">
        <f t="shared" si="72"/>
        <v>2702.0044799999996</v>
      </c>
      <c r="G1842" s="6">
        <f t="shared" si="72"/>
        <v>4153.47264</v>
      </c>
      <c r="H1842" s="6">
        <f t="shared" si="72"/>
        <v>2805.1142399999999</v>
      </c>
      <c r="I1842" s="6">
        <f t="shared" si="72"/>
        <v>6606.9561599999979</v>
      </c>
      <c r="J1842" s="6">
        <f t="shared" si="72"/>
        <v>1935.2908800000002</v>
      </c>
      <c r="K1842" s="6">
        <f t="shared" si="72"/>
        <v>668.89152000000001</v>
      </c>
      <c r="L1842" s="6">
        <f t="shared" si="72"/>
        <v>816.94655999999998</v>
      </c>
      <c r="M1842" s="8">
        <f t="shared" si="72"/>
        <v>1993.4553600000002</v>
      </c>
    </row>
    <row r="1843" spans="2:13" x14ac:dyDescent="0.2">
      <c r="B1843" s="7">
        <v>42320</v>
      </c>
      <c r="C1843" s="18">
        <v>0.30599999999999999</v>
      </c>
      <c r="D1843" s="6">
        <f t="shared" si="72"/>
        <v>3463.4303999999997</v>
      </c>
      <c r="E1843" s="6">
        <f t="shared" si="72"/>
        <v>1298.1254399999998</v>
      </c>
      <c r="F1843" s="6">
        <f t="shared" si="72"/>
        <v>2702.0044799999996</v>
      </c>
      <c r="G1843" s="6">
        <f t="shared" si="72"/>
        <v>4153.47264</v>
      </c>
      <c r="H1843" s="6">
        <f t="shared" si="72"/>
        <v>2805.1142399999999</v>
      </c>
      <c r="I1843" s="6">
        <f t="shared" si="72"/>
        <v>6606.9561599999979</v>
      </c>
      <c r="J1843" s="6">
        <f t="shared" si="72"/>
        <v>1935.2908800000002</v>
      </c>
      <c r="K1843" s="6">
        <f t="shared" si="72"/>
        <v>668.89152000000001</v>
      </c>
      <c r="L1843" s="6">
        <f t="shared" si="72"/>
        <v>816.94655999999998</v>
      </c>
      <c r="M1843" s="8">
        <f t="shared" si="72"/>
        <v>1993.4553600000002</v>
      </c>
    </row>
    <row r="1844" spans="2:13" x14ac:dyDescent="0.2">
      <c r="B1844" s="7">
        <v>42321</v>
      </c>
      <c r="C1844" s="18">
        <v>0.30599999999999999</v>
      </c>
      <c r="D1844" s="6">
        <f t="shared" si="72"/>
        <v>3463.4303999999997</v>
      </c>
      <c r="E1844" s="6">
        <f t="shared" si="72"/>
        <v>1298.1254399999998</v>
      </c>
      <c r="F1844" s="6">
        <f t="shared" si="72"/>
        <v>2702.0044799999996</v>
      </c>
      <c r="G1844" s="6">
        <f t="shared" ref="F1844:M1875" si="73">$C1844*G$5*24*3600/100</f>
        <v>4153.47264</v>
      </c>
      <c r="H1844" s="6">
        <f t="shared" si="73"/>
        <v>2805.1142399999999</v>
      </c>
      <c r="I1844" s="6">
        <f t="shared" si="73"/>
        <v>6606.9561599999979</v>
      </c>
      <c r="J1844" s="6">
        <f t="shared" si="73"/>
        <v>1935.2908800000002</v>
      </c>
      <c r="K1844" s="6">
        <f t="shared" si="73"/>
        <v>668.89152000000001</v>
      </c>
      <c r="L1844" s="6">
        <f t="shared" si="73"/>
        <v>816.94655999999998</v>
      </c>
      <c r="M1844" s="8">
        <f t="shared" si="73"/>
        <v>1993.4553600000002</v>
      </c>
    </row>
    <row r="1845" spans="2:13" x14ac:dyDescent="0.2">
      <c r="B1845" s="7">
        <v>42322</v>
      </c>
      <c r="C1845" s="18">
        <v>0.30599999999999999</v>
      </c>
      <c r="D1845" s="6">
        <f t="shared" ref="D1845:M1895" si="74">$C1845*D$5*24*3600/100</f>
        <v>3463.4303999999997</v>
      </c>
      <c r="E1845" s="6">
        <f t="shared" si="74"/>
        <v>1298.1254399999998</v>
      </c>
      <c r="F1845" s="6">
        <f t="shared" si="73"/>
        <v>2702.0044799999996</v>
      </c>
      <c r="G1845" s="6">
        <f t="shared" si="73"/>
        <v>4153.47264</v>
      </c>
      <c r="H1845" s="6">
        <f t="shared" si="73"/>
        <v>2805.1142399999999</v>
      </c>
      <c r="I1845" s="6">
        <f t="shared" si="73"/>
        <v>6606.9561599999979</v>
      </c>
      <c r="J1845" s="6">
        <f t="shared" si="73"/>
        <v>1935.2908800000002</v>
      </c>
      <c r="K1845" s="6">
        <f t="shared" si="73"/>
        <v>668.89152000000001</v>
      </c>
      <c r="L1845" s="6">
        <f t="shared" si="73"/>
        <v>816.94655999999998</v>
      </c>
      <c r="M1845" s="8">
        <f t="shared" si="73"/>
        <v>1993.4553600000002</v>
      </c>
    </row>
    <row r="1846" spans="2:13" x14ac:dyDescent="0.2">
      <c r="B1846" s="7">
        <v>42323</v>
      </c>
      <c r="C1846" s="18">
        <v>0.30599999999999999</v>
      </c>
      <c r="D1846" s="6">
        <f t="shared" si="74"/>
        <v>3463.4303999999997</v>
      </c>
      <c r="E1846" s="6">
        <f t="shared" si="74"/>
        <v>1298.1254399999998</v>
      </c>
      <c r="F1846" s="6">
        <f t="shared" si="73"/>
        <v>2702.0044799999996</v>
      </c>
      <c r="G1846" s="6">
        <f t="shared" si="73"/>
        <v>4153.47264</v>
      </c>
      <c r="H1846" s="6">
        <f t="shared" si="73"/>
        <v>2805.1142399999999</v>
      </c>
      <c r="I1846" s="6">
        <f t="shared" si="73"/>
        <v>6606.9561599999979</v>
      </c>
      <c r="J1846" s="6">
        <f t="shared" si="73"/>
        <v>1935.2908800000002</v>
      </c>
      <c r="K1846" s="6">
        <f t="shared" si="73"/>
        <v>668.89152000000001</v>
      </c>
      <c r="L1846" s="6">
        <f t="shared" si="73"/>
        <v>816.94655999999998</v>
      </c>
      <c r="M1846" s="8">
        <f t="shared" si="73"/>
        <v>1993.4553600000002</v>
      </c>
    </row>
    <row r="1847" spans="2:13" x14ac:dyDescent="0.2">
      <c r="B1847" s="7">
        <v>42324</v>
      </c>
      <c r="C1847" s="18">
        <v>0.30599999999999999</v>
      </c>
      <c r="D1847" s="6">
        <f t="shared" si="74"/>
        <v>3463.4303999999997</v>
      </c>
      <c r="E1847" s="6">
        <f t="shared" si="74"/>
        <v>1298.1254399999998</v>
      </c>
      <c r="F1847" s="6">
        <f t="shared" si="73"/>
        <v>2702.0044799999996</v>
      </c>
      <c r="G1847" s="6">
        <f t="shared" si="73"/>
        <v>4153.47264</v>
      </c>
      <c r="H1847" s="6">
        <f t="shared" si="73"/>
        <v>2805.1142399999999</v>
      </c>
      <c r="I1847" s="6">
        <f t="shared" si="73"/>
        <v>6606.9561599999979</v>
      </c>
      <c r="J1847" s="6">
        <f t="shared" si="73"/>
        <v>1935.2908800000002</v>
      </c>
      <c r="K1847" s="6">
        <f t="shared" si="73"/>
        <v>668.89152000000001</v>
      </c>
      <c r="L1847" s="6">
        <f t="shared" si="73"/>
        <v>816.94655999999998</v>
      </c>
      <c r="M1847" s="8">
        <f t="shared" si="73"/>
        <v>1993.4553600000002</v>
      </c>
    </row>
    <row r="1848" spans="2:13" x14ac:dyDescent="0.2">
      <c r="B1848" s="7">
        <v>42325</v>
      </c>
      <c r="C1848" s="18">
        <v>0.30599999999999999</v>
      </c>
      <c r="D1848" s="6">
        <f t="shared" si="74"/>
        <v>3463.4303999999997</v>
      </c>
      <c r="E1848" s="6">
        <f t="shared" si="74"/>
        <v>1298.1254399999998</v>
      </c>
      <c r="F1848" s="6">
        <f t="shared" si="73"/>
        <v>2702.0044799999996</v>
      </c>
      <c r="G1848" s="6">
        <f t="shared" si="73"/>
        <v>4153.47264</v>
      </c>
      <c r="H1848" s="6">
        <f t="shared" si="73"/>
        <v>2805.1142399999999</v>
      </c>
      <c r="I1848" s="6">
        <f t="shared" si="73"/>
        <v>6606.9561599999979</v>
      </c>
      <c r="J1848" s="6">
        <f t="shared" si="73"/>
        <v>1935.2908800000002</v>
      </c>
      <c r="K1848" s="6">
        <f t="shared" si="73"/>
        <v>668.89152000000001</v>
      </c>
      <c r="L1848" s="6">
        <f t="shared" si="73"/>
        <v>816.94655999999998</v>
      </c>
      <c r="M1848" s="8">
        <f t="shared" si="73"/>
        <v>1993.4553600000002</v>
      </c>
    </row>
    <row r="1849" spans="2:13" x14ac:dyDescent="0.2">
      <c r="B1849" s="7">
        <v>42326</v>
      </c>
      <c r="C1849" s="18">
        <v>0.30599999999999999</v>
      </c>
      <c r="D1849" s="6">
        <f t="shared" si="74"/>
        <v>3463.4303999999997</v>
      </c>
      <c r="E1849" s="6">
        <f t="shared" si="74"/>
        <v>1298.1254399999998</v>
      </c>
      <c r="F1849" s="6">
        <f t="shared" si="73"/>
        <v>2702.0044799999996</v>
      </c>
      <c r="G1849" s="6">
        <f t="shared" si="73"/>
        <v>4153.47264</v>
      </c>
      <c r="H1849" s="6">
        <f t="shared" si="73"/>
        <v>2805.1142399999999</v>
      </c>
      <c r="I1849" s="6">
        <f t="shared" si="73"/>
        <v>6606.9561599999979</v>
      </c>
      <c r="J1849" s="6">
        <f t="shared" si="73"/>
        <v>1935.2908800000002</v>
      </c>
      <c r="K1849" s="6">
        <f t="shared" si="73"/>
        <v>668.89152000000001</v>
      </c>
      <c r="L1849" s="6">
        <f t="shared" si="73"/>
        <v>816.94655999999998</v>
      </c>
      <c r="M1849" s="8">
        <f t="shared" si="73"/>
        <v>1993.4553600000002</v>
      </c>
    </row>
    <row r="1850" spans="2:13" x14ac:dyDescent="0.2">
      <c r="B1850" s="7">
        <v>42327</v>
      </c>
      <c r="C1850" s="18">
        <v>0.255</v>
      </c>
      <c r="D1850" s="6">
        <f t="shared" si="74"/>
        <v>2886.192</v>
      </c>
      <c r="E1850" s="6">
        <f t="shared" si="74"/>
        <v>1081.7712000000001</v>
      </c>
      <c r="F1850" s="6">
        <f t="shared" si="73"/>
        <v>2251.6704</v>
      </c>
      <c r="G1850" s="6">
        <f t="shared" si="73"/>
        <v>3461.2272000000003</v>
      </c>
      <c r="H1850" s="6">
        <f t="shared" si="73"/>
        <v>2337.5951999999997</v>
      </c>
      <c r="I1850" s="6">
        <f t="shared" si="73"/>
        <v>5505.7967999999992</v>
      </c>
      <c r="J1850" s="6">
        <f t="shared" si="73"/>
        <v>1612.7423999999999</v>
      </c>
      <c r="K1850" s="6">
        <f t="shared" si="73"/>
        <v>557.40959999999995</v>
      </c>
      <c r="L1850" s="6">
        <f t="shared" si="73"/>
        <v>680.78879999999992</v>
      </c>
      <c r="M1850" s="8">
        <f t="shared" si="73"/>
        <v>1661.2128</v>
      </c>
    </row>
    <row r="1851" spans="2:13" x14ac:dyDescent="0.2">
      <c r="B1851" s="7">
        <v>42328</v>
      </c>
      <c r="C1851" s="18">
        <v>0.30599999999999999</v>
      </c>
      <c r="D1851" s="6">
        <f t="shared" si="74"/>
        <v>3463.4303999999997</v>
      </c>
      <c r="E1851" s="6">
        <f t="shared" si="74"/>
        <v>1298.1254399999998</v>
      </c>
      <c r="F1851" s="6">
        <f t="shared" si="73"/>
        <v>2702.0044799999996</v>
      </c>
      <c r="G1851" s="6">
        <f t="shared" si="73"/>
        <v>4153.47264</v>
      </c>
      <c r="H1851" s="6">
        <f t="shared" si="73"/>
        <v>2805.1142399999999</v>
      </c>
      <c r="I1851" s="6">
        <f t="shared" si="73"/>
        <v>6606.9561599999979</v>
      </c>
      <c r="J1851" s="6">
        <f t="shared" si="73"/>
        <v>1935.2908800000002</v>
      </c>
      <c r="K1851" s="6">
        <f t="shared" si="73"/>
        <v>668.89152000000001</v>
      </c>
      <c r="L1851" s="6">
        <f t="shared" si="73"/>
        <v>816.94655999999998</v>
      </c>
      <c r="M1851" s="8">
        <f t="shared" si="73"/>
        <v>1993.4553600000002</v>
      </c>
    </row>
    <row r="1852" spans="2:13" x14ac:dyDescent="0.2">
      <c r="B1852" s="7">
        <v>42329</v>
      </c>
      <c r="C1852" s="18">
        <v>0.35599999999999998</v>
      </c>
      <c r="D1852" s="6">
        <f t="shared" si="74"/>
        <v>4029.3503999999998</v>
      </c>
      <c r="E1852" s="6">
        <f t="shared" si="74"/>
        <v>1510.2374400000001</v>
      </c>
      <c r="F1852" s="6">
        <f t="shared" si="73"/>
        <v>3143.50848</v>
      </c>
      <c r="G1852" s="6">
        <f t="shared" si="73"/>
        <v>4832.1446400000013</v>
      </c>
      <c r="H1852" s="6">
        <f t="shared" si="73"/>
        <v>3263.4662399999997</v>
      </c>
      <c r="I1852" s="6">
        <f t="shared" si="73"/>
        <v>7686.5241599999981</v>
      </c>
      <c r="J1852" s="6">
        <f t="shared" si="73"/>
        <v>2251.5148799999997</v>
      </c>
      <c r="K1852" s="6">
        <f t="shared" si="73"/>
        <v>778.18751999999995</v>
      </c>
      <c r="L1852" s="6">
        <f t="shared" si="73"/>
        <v>950.43455999999992</v>
      </c>
      <c r="M1852" s="8">
        <f t="shared" si="73"/>
        <v>2319.18336</v>
      </c>
    </row>
    <row r="1853" spans="2:13" x14ac:dyDescent="0.2">
      <c r="B1853" s="7">
        <v>42330</v>
      </c>
      <c r="C1853" s="18">
        <v>0.30599999999999999</v>
      </c>
      <c r="D1853" s="6">
        <f t="shared" si="74"/>
        <v>3463.4303999999997</v>
      </c>
      <c r="E1853" s="6">
        <f t="shared" si="74"/>
        <v>1298.1254399999998</v>
      </c>
      <c r="F1853" s="6">
        <f t="shared" si="73"/>
        <v>2702.0044799999996</v>
      </c>
      <c r="G1853" s="6">
        <f t="shared" si="73"/>
        <v>4153.47264</v>
      </c>
      <c r="H1853" s="6">
        <f t="shared" si="73"/>
        <v>2805.1142399999999</v>
      </c>
      <c r="I1853" s="6">
        <f t="shared" si="73"/>
        <v>6606.9561599999979</v>
      </c>
      <c r="J1853" s="6">
        <f t="shared" si="73"/>
        <v>1935.2908800000002</v>
      </c>
      <c r="K1853" s="6">
        <f t="shared" si="73"/>
        <v>668.89152000000001</v>
      </c>
      <c r="L1853" s="6">
        <f t="shared" si="73"/>
        <v>816.94655999999998</v>
      </c>
      <c r="M1853" s="8">
        <f t="shared" si="73"/>
        <v>1993.4553600000002</v>
      </c>
    </row>
    <row r="1854" spans="2:13" x14ac:dyDescent="0.2">
      <c r="B1854" s="7">
        <v>42331</v>
      </c>
      <c r="C1854" s="18">
        <v>0.30599999999999999</v>
      </c>
      <c r="D1854" s="6">
        <f t="shared" si="74"/>
        <v>3463.4303999999997</v>
      </c>
      <c r="E1854" s="6">
        <f t="shared" si="74"/>
        <v>1298.1254399999998</v>
      </c>
      <c r="F1854" s="6">
        <f t="shared" si="73"/>
        <v>2702.0044799999996</v>
      </c>
      <c r="G1854" s="6">
        <f t="shared" si="73"/>
        <v>4153.47264</v>
      </c>
      <c r="H1854" s="6">
        <f t="shared" si="73"/>
        <v>2805.1142399999999</v>
      </c>
      <c r="I1854" s="6">
        <f t="shared" si="73"/>
        <v>6606.9561599999979</v>
      </c>
      <c r="J1854" s="6">
        <f t="shared" si="73"/>
        <v>1935.2908800000002</v>
      </c>
      <c r="K1854" s="6">
        <f t="shared" si="73"/>
        <v>668.89152000000001</v>
      </c>
      <c r="L1854" s="6">
        <f t="shared" si="73"/>
        <v>816.94655999999998</v>
      </c>
      <c r="M1854" s="8">
        <f t="shared" si="73"/>
        <v>1993.4553600000002</v>
      </c>
    </row>
    <row r="1855" spans="2:13" x14ac:dyDescent="0.2">
      <c r="B1855" s="7">
        <v>42332</v>
      </c>
      <c r="C1855" s="18">
        <v>0.30599999999999999</v>
      </c>
      <c r="D1855" s="6">
        <f t="shared" si="74"/>
        <v>3463.4303999999997</v>
      </c>
      <c r="E1855" s="6">
        <f t="shared" si="74"/>
        <v>1298.1254399999998</v>
      </c>
      <c r="F1855" s="6">
        <f t="shared" si="73"/>
        <v>2702.0044799999996</v>
      </c>
      <c r="G1855" s="6">
        <f t="shared" si="73"/>
        <v>4153.47264</v>
      </c>
      <c r="H1855" s="6">
        <f t="shared" si="73"/>
        <v>2805.1142399999999</v>
      </c>
      <c r="I1855" s="6">
        <f t="shared" si="73"/>
        <v>6606.9561599999979</v>
      </c>
      <c r="J1855" s="6">
        <f t="shared" si="73"/>
        <v>1935.2908800000002</v>
      </c>
      <c r="K1855" s="6">
        <f t="shared" si="73"/>
        <v>668.89152000000001</v>
      </c>
      <c r="L1855" s="6">
        <f t="shared" si="73"/>
        <v>816.94655999999998</v>
      </c>
      <c r="M1855" s="8">
        <f t="shared" si="73"/>
        <v>1993.4553600000002</v>
      </c>
    </row>
    <row r="1856" spans="2:13" x14ac:dyDescent="0.2">
      <c r="B1856" s="7">
        <v>42333</v>
      </c>
      <c r="C1856" s="18">
        <v>0.30599999999999999</v>
      </c>
      <c r="D1856" s="6">
        <f t="shared" si="74"/>
        <v>3463.4303999999997</v>
      </c>
      <c r="E1856" s="6">
        <f t="shared" si="74"/>
        <v>1298.1254399999998</v>
      </c>
      <c r="F1856" s="6">
        <f t="shared" si="73"/>
        <v>2702.0044799999996</v>
      </c>
      <c r="G1856" s="6">
        <f t="shared" si="73"/>
        <v>4153.47264</v>
      </c>
      <c r="H1856" s="6">
        <f t="shared" si="73"/>
        <v>2805.1142399999999</v>
      </c>
      <c r="I1856" s="6">
        <f t="shared" si="73"/>
        <v>6606.9561599999979</v>
      </c>
      <c r="J1856" s="6">
        <f t="shared" si="73"/>
        <v>1935.2908800000002</v>
      </c>
      <c r="K1856" s="6">
        <f t="shared" si="73"/>
        <v>668.89152000000001</v>
      </c>
      <c r="L1856" s="6">
        <f t="shared" si="73"/>
        <v>816.94655999999998</v>
      </c>
      <c r="M1856" s="8">
        <f t="shared" si="73"/>
        <v>1993.4553600000002</v>
      </c>
    </row>
    <row r="1857" spans="2:13" x14ac:dyDescent="0.2">
      <c r="B1857" s="7">
        <v>42334</v>
      </c>
      <c r="C1857" s="18">
        <v>0.255</v>
      </c>
      <c r="D1857" s="6">
        <f t="shared" si="74"/>
        <v>2886.192</v>
      </c>
      <c r="E1857" s="6">
        <f t="shared" si="74"/>
        <v>1081.7712000000001</v>
      </c>
      <c r="F1857" s="6">
        <f t="shared" si="73"/>
        <v>2251.6704</v>
      </c>
      <c r="G1857" s="6">
        <f t="shared" si="73"/>
        <v>3461.2272000000003</v>
      </c>
      <c r="H1857" s="6">
        <f t="shared" si="73"/>
        <v>2337.5951999999997</v>
      </c>
      <c r="I1857" s="6">
        <f t="shared" si="73"/>
        <v>5505.7967999999992</v>
      </c>
      <c r="J1857" s="6">
        <f t="shared" si="73"/>
        <v>1612.7423999999999</v>
      </c>
      <c r="K1857" s="6">
        <f t="shared" si="73"/>
        <v>557.40959999999995</v>
      </c>
      <c r="L1857" s="6">
        <f t="shared" si="73"/>
        <v>680.78879999999992</v>
      </c>
      <c r="M1857" s="8">
        <f t="shared" si="73"/>
        <v>1661.2128</v>
      </c>
    </row>
    <row r="1858" spans="2:13" x14ac:dyDescent="0.2">
      <c r="B1858" s="7">
        <v>42335</v>
      </c>
      <c r="C1858" s="18">
        <v>0.255</v>
      </c>
      <c r="D1858" s="6">
        <f t="shared" si="74"/>
        <v>2886.192</v>
      </c>
      <c r="E1858" s="6">
        <f t="shared" si="74"/>
        <v>1081.7712000000001</v>
      </c>
      <c r="F1858" s="6">
        <f t="shared" si="73"/>
        <v>2251.6704</v>
      </c>
      <c r="G1858" s="6">
        <f t="shared" si="73"/>
        <v>3461.2272000000003</v>
      </c>
      <c r="H1858" s="6">
        <f t="shared" si="73"/>
        <v>2337.5951999999997</v>
      </c>
      <c r="I1858" s="6">
        <f t="shared" si="73"/>
        <v>5505.7967999999992</v>
      </c>
      <c r="J1858" s="6">
        <f t="shared" si="73"/>
        <v>1612.7423999999999</v>
      </c>
      <c r="K1858" s="6">
        <f t="shared" si="73"/>
        <v>557.40959999999995</v>
      </c>
      <c r="L1858" s="6">
        <f t="shared" si="73"/>
        <v>680.78879999999992</v>
      </c>
      <c r="M1858" s="8">
        <f t="shared" si="73"/>
        <v>1661.2128</v>
      </c>
    </row>
    <row r="1859" spans="2:13" x14ac:dyDescent="0.2">
      <c r="B1859" s="7">
        <v>42336</v>
      </c>
      <c r="C1859" s="18">
        <v>0.255</v>
      </c>
      <c r="D1859" s="6">
        <f t="shared" si="74"/>
        <v>2886.192</v>
      </c>
      <c r="E1859" s="6">
        <f t="shared" si="74"/>
        <v>1081.7712000000001</v>
      </c>
      <c r="F1859" s="6">
        <f t="shared" si="73"/>
        <v>2251.6704</v>
      </c>
      <c r="G1859" s="6">
        <f t="shared" si="73"/>
        <v>3461.2272000000003</v>
      </c>
      <c r="H1859" s="6">
        <f t="shared" si="73"/>
        <v>2337.5951999999997</v>
      </c>
      <c r="I1859" s="6">
        <f t="shared" si="73"/>
        <v>5505.7967999999992</v>
      </c>
      <c r="J1859" s="6">
        <f t="shared" si="73"/>
        <v>1612.7423999999999</v>
      </c>
      <c r="K1859" s="6">
        <f t="shared" si="73"/>
        <v>557.40959999999995</v>
      </c>
      <c r="L1859" s="6">
        <f t="shared" si="73"/>
        <v>680.78879999999992</v>
      </c>
      <c r="M1859" s="8">
        <f t="shared" si="73"/>
        <v>1661.2128</v>
      </c>
    </row>
    <row r="1860" spans="2:13" x14ac:dyDescent="0.2">
      <c r="B1860" s="7">
        <v>42337</v>
      </c>
      <c r="C1860" s="18">
        <v>0.255</v>
      </c>
      <c r="D1860" s="6">
        <f t="shared" si="74"/>
        <v>2886.192</v>
      </c>
      <c r="E1860" s="6">
        <f t="shared" si="74"/>
        <v>1081.7712000000001</v>
      </c>
      <c r="F1860" s="6">
        <f t="shared" si="73"/>
        <v>2251.6704</v>
      </c>
      <c r="G1860" s="6">
        <f t="shared" si="73"/>
        <v>3461.2272000000003</v>
      </c>
      <c r="H1860" s="6">
        <f t="shared" si="73"/>
        <v>2337.5951999999997</v>
      </c>
      <c r="I1860" s="6">
        <f t="shared" si="73"/>
        <v>5505.7967999999992</v>
      </c>
      <c r="J1860" s="6">
        <f t="shared" si="73"/>
        <v>1612.7423999999999</v>
      </c>
      <c r="K1860" s="6">
        <f t="shared" si="73"/>
        <v>557.40959999999995</v>
      </c>
      <c r="L1860" s="6">
        <f t="shared" si="73"/>
        <v>680.78879999999992</v>
      </c>
      <c r="M1860" s="8">
        <f t="shared" si="73"/>
        <v>1661.2128</v>
      </c>
    </row>
    <row r="1861" spans="2:13" x14ac:dyDescent="0.2">
      <c r="B1861" s="7">
        <v>42338</v>
      </c>
      <c r="C1861" s="18">
        <v>0.255</v>
      </c>
      <c r="D1861" s="6">
        <f t="shared" si="74"/>
        <v>2886.192</v>
      </c>
      <c r="E1861" s="6">
        <f t="shared" si="74"/>
        <v>1081.7712000000001</v>
      </c>
      <c r="F1861" s="6">
        <f t="shared" si="73"/>
        <v>2251.6704</v>
      </c>
      <c r="G1861" s="6">
        <f t="shared" si="73"/>
        <v>3461.2272000000003</v>
      </c>
      <c r="H1861" s="6">
        <f t="shared" si="73"/>
        <v>2337.5951999999997</v>
      </c>
      <c r="I1861" s="6">
        <f t="shared" si="73"/>
        <v>5505.7967999999992</v>
      </c>
      <c r="J1861" s="6">
        <f t="shared" si="73"/>
        <v>1612.7423999999999</v>
      </c>
      <c r="K1861" s="6">
        <f t="shared" si="73"/>
        <v>557.40959999999995</v>
      </c>
      <c r="L1861" s="6">
        <f t="shared" si="73"/>
        <v>680.78879999999992</v>
      </c>
      <c r="M1861" s="8">
        <f t="shared" si="73"/>
        <v>1661.2128</v>
      </c>
    </row>
    <row r="1862" spans="2:13" x14ac:dyDescent="0.2">
      <c r="B1862" s="7">
        <v>42339</v>
      </c>
      <c r="C1862" s="18">
        <v>0.20599999999999999</v>
      </c>
      <c r="D1862" s="6">
        <f t="shared" si="74"/>
        <v>2331.5904</v>
      </c>
      <c r="E1862" s="6">
        <f t="shared" si="74"/>
        <v>873.90143999999998</v>
      </c>
      <c r="F1862" s="6">
        <f t="shared" si="73"/>
        <v>1818.9964799999998</v>
      </c>
      <c r="G1862" s="6">
        <f t="shared" si="73"/>
        <v>2796.1286399999999</v>
      </c>
      <c r="H1862" s="6">
        <f t="shared" si="73"/>
        <v>1888.4102399999997</v>
      </c>
      <c r="I1862" s="6">
        <f t="shared" si="73"/>
        <v>4447.8201599999993</v>
      </c>
      <c r="J1862" s="6">
        <f t="shared" si="73"/>
        <v>1302.8428799999999</v>
      </c>
      <c r="K1862" s="6">
        <f t="shared" si="73"/>
        <v>450.29951999999997</v>
      </c>
      <c r="L1862" s="6">
        <f t="shared" si="73"/>
        <v>549.97055999999986</v>
      </c>
      <c r="M1862" s="8">
        <f t="shared" si="73"/>
        <v>1341.9993600000003</v>
      </c>
    </row>
    <row r="1863" spans="2:13" x14ac:dyDescent="0.2">
      <c r="B1863" s="7">
        <v>42340</v>
      </c>
      <c r="C1863" s="18">
        <v>0.20599999999999999</v>
      </c>
      <c r="D1863" s="6">
        <f t="shared" si="74"/>
        <v>2331.5904</v>
      </c>
      <c r="E1863" s="6">
        <f t="shared" si="74"/>
        <v>873.90143999999998</v>
      </c>
      <c r="F1863" s="6">
        <f t="shared" si="73"/>
        <v>1818.9964799999998</v>
      </c>
      <c r="G1863" s="6">
        <f t="shared" si="73"/>
        <v>2796.1286399999999</v>
      </c>
      <c r="H1863" s="6">
        <f t="shared" si="73"/>
        <v>1888.4102399999997</v>
      </c>
      <c r="I1863" s="6">
        <f t="shared" si="73"/>
        <v>4447.8201599999993</v>
      </c>
      <c r="J1863" s="6">
        <f t="shared" si="73"/>
        <v>1302.8428799999999</v>
      </c>
      <c r="K1863" s="6">
        <f t="shared" si="73"/>
        <v>450.29951999999997</v>
      </c>
      <c r="L1863" s="6">
        <f t="shared" si="73"/>
        <v>549.97055999999986</v>
      </c>
      <c r="M1863" s="8">
        <f t="shared" si="73"/>
        <v>1341.9993600000003</v>
      </c>
    </row>
    <row r="1864" spans="2:13" x14ac:dyDescent="0.2">
      <c r="B1864" s="7">
        <v>42341</v>
      </c>
      <c r="C1864" s="18">
        <v>0.20599999999999999</v>
      </c>
      <c r="D1864" s="6">
        <f t="shared" si="74"/>
        <v>2331.5904</v>
      </c>
      <c r="E1864" s="6">
        <f t="shared" si="74"/>
        <v>873.90143999999998</v>
      </c>
      <c r="F1864" s="6">
        <f t="shared" si="73"/>
        <v>1818.9964799999998</v>
      </c>
      <c r="G1864" s="6">
        <f t="shared" si="73"/>
        <v>2796.1286399999999</v>
      </c>
      <c r="H1864" s="6">
        <f t="shared" si="73"/>
        <v>1888.4102399999997</v>
      </c>
      <c r="I1864" s="6">
        <f t="shared" si="73"/>
        <v>4447.8201599999993</v>
      </c>
      <c r="J1864" s="6">
        <f t="shared" si="73"/>
        <v>1302.8428799999999</v>
      </c>
      <c r="K1864" s="6">
        <f t="shared" si="73"/>
        <v>450.29951999999997</v>
      </c>
      <c r="L1864" s="6">
        <f t="shared" si="73"/>
        <v>549.97055999999986</v>
      </c>
      <c r="M1864" s="8">
        <f t="shared" si="73"/>
        <v>1341.9993600000003</v>
      </c>
    </row>
    <row r="1865" spans="2:13" x14ac:dyDescent="0.2">
      <c r="B1865" s="7">
        <v>42342</v>
      </c>
      <c r="C1865" s="18">
        <v>0.20599999999999999</v>
      </c>
      <c r="D1865" s="6">
        <f t="shared" si="74"/>
        <v>2331.5904</v>
      </c>
      <c r="E1865" s="6">
        <f t="shared" si="74"/>
        <v>873.90143999999998</v>
      </c>
      <c r="F1865" s="6">
        <f t="shared" si="73"/>
        <v>1818.9964799999998</v>
      </c>
      <c r="G1865" s="6">
        <f t="shared" si="73"/>
        <v>2796.1286399999999</v>
      </c>
      <c r="H1865" s="6">
        <f t="shared" si="73"/>
        <v>1888.4102399999997</v>
      </c>
      <c r="I1865" s="6">
        <f t="shared" si="73"/>
        <v>4447.8201599999993</v>
      </c>
      <c r="J1865" s="6">
        <f t="shared" si="73"/>
        <v>1302.8428799999999</v>
      </c>
      <c r="K1865" s="6">
        <f t="shared" si="73"/>
        <v>450.29951999999997</v>
      </c>
      <c r="L1865" s="6">
        <f t="shared" si="73"/>
        <v>549.97055999999986</v>
      </c>
      <c r="M1865" s="8">
        <f t="shared" si="73"/>
        <v>1341.9993600000003</v>
      </c>
    </row>
    <row r="1866" spans="2:13" x14ac:dyDescent="0.2">
      <c r="B1866" s="7">
        <v>42343</v>
      </c>
      <c r="C1866" s="18">
        <v>0.20599999999999999</v>
      </c>
      <c r="D1866" s="6">
        <f t="shared" si="74"/>
        <v>2331.5904</v>
      </c>
      <c r="E1866" s="6">
        <f t="shared" si="74"/>
        <v>873.90143999999998</v>
      </c>
      <c r="F1866" s="6">
        <f t="shared" si="73"/>
        <v>1818.9964799999998</v>
      </c>
      <c r="G1866" s="6">
        <f t="shared" si="73"/>
        <v>2796.1286399999999</v>
      </c>
      <c r="H1866" s="6">
        <f t="shared" si="73"/>
        <v>1888.4102399999997</v>
      </c>
      <c r="I1866" s="6">
        <f t="shared" si="73"/>
        <v>4447.8201599999993</v>
      </c>
      <c r="J1866" s="6">
        <f t="shared" si="73"/>
        <v>1302.8428799999999</v>
      </c>
      <c r="K1866" s="6">
        <f t="shared" si="73"/>
        <v>450.29951999999997</v>
      </c>
      <c r="L1866" s="6">
        <f t="shared" si="73"/>
        <v>549.97055999999986</v>
      </c>
      <c r="M1866" s="8">
        <f t="shared" si="73"/>
        <v>1341.9993600000003</v>
      </c>
    </row>
    <row r="1867" spans="2:13" x14ac:dyDescent="0.2">
      <c r="B1867" s="7">
        <v>42344</v>
      </c>
      <c r="C1867" s="18">
        <v>0.20599999999999999</v>
      </c>
      <c r="D1867" s="6">
        <f t="shared" si="74"/>
        <v>2331.5904</v>
      </c>
      <c r="E1867" s="6">
        <f t="shared" si="74"/>
        <v>873.90143999999998</v>
      </c>
      <c r="F1867" s="6">
        <f t="shared" si="73"/>
        <v>1818.9964799999998</v>
      </c>
      <c r="G1867" s="6">
        <f t="shared" si="73"/>
        <v>2796.1286399999999</v>
      </c>
      <c r="H1867" s="6">
        <f t="shared" si="73"/>
        <v>1888.4102399999997</v>
      </c>
      <c r="I1867" s="6">
        <f t="shared" si="73"/>
        <v>4447.8201599999993</v>
      </c>
      <c r="J1867" s="6">
        <f t="shared" si="73"/>
        <v>1302.8428799999999</v>
      </c>
      <c r="K1867" s="6">
        <f t="shared" si="73"/>
        <v>450.29951999999997</v>
      </c>
      <c r="L1867" s="6">
        <f t="shared" si="73"/>
        <v>549.97055999999986</v>
      </c>
      <c r="M1867" s="8">
        <f t="shared" si="73"/>
        <v>1341.9993600000003</v>
      </c>
    </row>
    <row r="1868" spans="2:13" x14ac:dyDescent="0.2">
      <c r="B1868" s="7">
        <v>42345</v>
      </c>
      <c r="C1868" s="18">
        <v>0.20599999999999999</v>
      </c>
      <c r="D1868" s="6">
        <f t="shared" si="74"/>
        <v>2331.5904</v>
      </c>
      <c r="E1868" s="6">
        <f t="shared" si="74"/>
        <v>873.90143999999998</v>
      </c>
      <c r="F1868" s="6">
        <f t="shared" si="73"/>
        <v>1818.9964799999998</v>
      </c>
      <c r="G1868" s="6">
        <f t="shared" si="73"/>
        <v>2796.1286399999999</v>
      </c>
      <c r="H1868" s="6">
        <f t="shared" si="73"/>
        <v>1888.4102399999997</v>
      </c>
      <c r="I1868" s="6">
        <f t="shared" si="73"/>
        <v>4447.8201599999993</v>
      </c>
      <c r="J1868" s="6">
        <f t="shared" si="73"/>
        <v>1302.8428799999999</v>
      </c>
      <c r="K1868" s="6">
        <f t="shared" si="73"/>
        <v>450.29951999999997</v>
      </c>
      <c r="L1868" s="6">
        <f t="shared" si="73"/>
        <v>549.97055999999986</v>
      </c>
      <c r="M1868" s="8">
        <f t="shared" si="73"/>
        <v>1341.9993600000003</v>
      </c>
    </row>
    <row r="1869" spans="2:13" x14ac:dyDescent="0.2">
      <c r="B1869" s="7">
        <v>42346</v>
      </c>
      <c r="C1869" s="18">
        <v>0.20599999999999999</v>
      </c>
      <c r="D1869" s="6">
        <f t="shared" si="74"/>
        <v>2331.5904</v>
      </c>
      <c r="E1869" s="6">
        <f t="shared" si="74"/>
        <v>873.90143999999998</v>
      </c>
      <c r="F1869" s="6">
        <f t="shared" si="73"/>
        <v>1818.9964799999998</v>
      </c>
      <c r="G1869" s="6">
        <f t="shared" si="73"/>
        <v>2796.1286399999999</v>
      </c>
      <c r="H1869" s="6">
        <f t="shared" si="73"/>
        <v>1888.4102399999997</v>
      </c>
      <c r="I1869" s="6">
        <f t="shared" si="73"/>
        <v>4447.8201599999993</v>
      </c>
      <c r="J1869" s="6">
        <f t="shared" si="73"/>
        <v>1302.8428799999999</v>
      </c>
      <c r="K1869" s="6">
        <f t="shared" si="73"/>
        <v>450.29951999999997</v>
      </c>
      <c r="L1869" s="6">
        <f t="shared" si="73"/>
        <v>549.97055999999986</v>
      </c>
      <c r="M1869" s="8">
        <f t="shared" si="73"/>
        <v>1341.9993600000003</v>
      </c>
    </row>
    <row r="1870" spans="2:13" x14ac:dyDescent="0.2">
      <c r="B1870" s="7">
        <v>42347</v>
      </c>
      <c r="C1870" s="18">
        <v>0.20599999999999999</v>
      </c>
      <c r="D1870" s="6">
        <f t="shared" si="74"/>
        <v>2331.5904</v>
      </c>
      <c r="E1870" s="6">
        <f t="shared" si="74"/>
        <v>873.90143999999998</v>
      </c>
      <c r="F1870" s="6">
        <f t="shared" si="73"/>
        <v>1818.9964799999998</v>
      </c>
      <c r="G1870" s="6">
        <f t="shared" si="73"/>
        <v>2796.1286399999999</v>
      </c>
      <c r="H1870" s="6">
        <f t="shared" si="73"/>
        <v>1888.4102399999997</v>
      </c>
      <c r="I1870" s="6">
        <f t="shared" si="73"/>
        <v>4447.8201599999993</v>
      </c>
      <c r="J1870" s="6">
        <f t="shared" si="73"/>
        <v>1302.8428799999999</v>
      </c>
      <c r="K1870" s="6">
        <f t="shared" si="73"/>
        <v>450.29951999999997</v>
      </c>
      <c r="L1870" s="6">
        <f t="shared" si="73"/>
        <v>549.97055999999986</v>
      </c>
      <c r="M1870" s="8">
        <f t="shared" si="73"/>
        <v>1341.9993600000003</v>
      </c>
    </row>
    <row r="1871" spans="2:13" x14ac:dyDescent="0.2">
      <c r="B1871" s="7">
        <v>42348</v>
      </c>
      <c r="C1871" s="18">
        <v>0.20599999999999999</v>
      </c>
      <c r="D1871" s="6">
        <f t="shared" si="74"/>
        <v>2331.5904</v>
      </c>
      <c r="E1871" s="6">
        <f t="shared" si="74"/>
        <v>873.90143999999998</v>
      </c>
      <c r="F1871" s="6">
        <f t="shared" si="73"/>
        <v>1818.9964799999998</v>
      </c>
      <c r="G1871" s="6">
        <f t="shared" si="73"/>
        <v>2796.1286399999999</v>
      </c>
      <c r="H1871" s="6">
        <f t="shared" si="73"/>
        <v>1888.4102399999997</v>
      </c>
      <c r="I1871" s="6">
        <f t="shared" si="73"/>
        <v>4447.8201599999993</v>
      </c>
      <c r="J1871" s="6">
        <f t="shared" si="73"/>
        <v>1302.8428799999999</v>
      </c>
      <c r="K1871" s="6">
        <f t="shared" si="73"/>
        <v>450.29951999999997</v>
      </c>
      <c r="L1871" s="6">
        <f t="shared" si="73"/>
        <v>549.97055999999986</v>
      </c>
      <c r="M1871" s="8">
        <f t="shared" si="73"/>
        <v>1341.9993600000003</v>
      </c>
    </row>
    <row r="1872" spans="2:13" x14ac:dyDescent="0.2">
      <c r="B1872" s="7">
        <v>42349</v>
      </c>
      <c r="C1872" s="18">
        <v>0.20599999999999999</v>
      </c>
      <c r="D1872" s="6">
        <f t="shared" si="74"/>
        <v>2331.5904</v>
      </c>
      <c r="E1872" s="6">
        <f t="shared" si="74"/>
        <v>873.90143999999998</v>
      </c>
      <c r="F1872" s="6">
        <f t="shared" si="73"/>
        <v>1818.9964799999998</v>
      </c>
      <c r="G1872" s="6">
        <f t="shared" si="73"/>
        <v>2796.1286399999999</v>
      </c>
      <c r="H1872" s="6">
        <f t="shared" si="73"/>
        <v>1888.4102399999997</v>
      </c>
      <c r="I1872" s="6">
        <f t="shared" si="73"/>
        <v>4447.8201599999993</v>
      </c>
      <c r="J1872" s="6">
        <f t="shared" si="73"/>
        <v>1302.8428799999999</v>
      </c>
      <c r="K1872" s="6">
        <f t="shared" si="73"/>
        <v>450.29951999999997</v>
      </c>
      <c r="L1872" s="6">
        <f t="shared" si="73"/>
        <v>549.97055999999986</v>
      </c>
      <c r="M1872" s="8">
        <f t="shared" si="73"/>
        <v>1341.9993600000003</v>
      </c>
    </row>
    <row r="1873" spans="2:13" x14ac:dyDescent="0.2">
      <c r="B1873" s="7">
        <v>42350</v>
      </c>
      <c r="C1873" s="18">
        <v>0.20599999999999999</v>
      </c>
      <c r="D1873" s="6">
        <f t="shared" si="74"/>
        <v>2331.5904</v>
      </c>
      <c r="E1873" s="6">
        <f t="shared" si="74"/>
        <v>873.90143999999998</v>
      </c>
      <c r="F1873" s="6">
        <f t="shared" si="73"/>
        <v>1818.9964799999998</v>
      </c>
      <c r="G1873" s="6">
        <f t="shared" si="73"/>
        <v>2796.1286399999999</v>
      </c>
      <c r="H1873" s="6">
        <f t="shared" si="73"/>
        <v>1888.4102399999997</v>
      </c>
      <c r="I1873" s="6">
        <f t="shared" si="73"/>
        <v>4447.8201599999993</v>
      </c>
      <c r="J1873" s="6">
        <f t="shared" si="73"/>
        <v>1302.8428799999999</v>
      </c>
      <c r="K1873" s="6">
        <f t="shared" si="73"/>
        <v>450.29951999999997</v>
      </c>
      <c r="L1873" s="6">
        <f t="shared" si="73"/>
        <v>549.97055999999986</v>
      </c>
      <c r="M1873" s="8">
        <f t="shared" si="73"/>
        <v>1341.9993600000003</v>
      </c>
    </row>
    <row r="1874" spans="2:13" x14ac:dyDescent="0.2">
      <c r="B1874" s="7">
        <v>42351</v>
      </c>
      <c r="C1874" s="18">
        <v>0.20599999999999999</v>
      </c>
      <c r="D1874" s="6">
        <f t="shared" si="74"/>
        <v>2331.5904</v>
      </c>
      <c r="E1874" s="6">
        <f t="shared" si="74"/>
        <v>873.90143999999998</v>
      </c>
      <c r="F1874" s="6">
        <f t="shared" si="73"/>
        <v>1818.9964799999998</v>
      </c>
      <c r="G1874" s="6">
        <f t="shared" si="73"/>
        <v>2796.1286399999999</v>
      </c>
      <c r="H1874" s="6">
        <f t="shared" si="73"/>
        <v>1888.4102399999997</v>
      </c>
      <c r="I1874" s="6">
        <f t="shared" si="73"/>
        <v>4447.8201599999993</v>
      </c>
      <c r="J1874" s="6">
        <f t="shared" si="73"/>
        <v>1302.8428799999999</v>
      </c>
      <c r="K1874" s="6">
        <f t="shared" si="73"/>
        <v>450.29951999999997</v>
      </c>
      <c r="L1874" s="6">
        <f t="shared" si="73"/>
        <v>549.97055999999986</v>
      </c>
      <c r="M1874" s="8">
        <f t="shared" si="73"/>
        <v>1341.9993600000003</v>
      </c>
    </row>
    <row r="1875" spans="2:13" x14ac:dyDescent="0.2">
      <c r="B1875" s="7">
        <v>42352</v>
      </c>
      <c r="C1875" s="18">
        <v>0.20599999999999999</v>
      </c>
      <c r="D1875" s="6">
        <f t="shared" si="74"/>
        <v>2331.5904</v>
      </c>
      <c r="E1875" s="6">
        <f t="shared" si="74"/>
        <v>873.90143999999998</v>
      </c>
      <c r="F1875" s="6">
        <f t="shared" si="73"/>
        <v>1818.9964799999998</v>
      </c>
      <c r="G1875" s="6">
        <f t="shared" si="73"/>
        <v>2796.1286399999999</v>
      </c>
      <c r="H1875" s="6">
        <f t="shared" si="73"/>
        <v>1888.4102399999997</v>
      </c>
      <c r="I1875" s="6">
        <f t="shared" si="73"/>
        <v>4447.8201599999993</v>
      </c>
      <c r="J1875" s="6">
        <f t="shared" si="73"/>
        <v>1302.8428799999999</v>
      </c>
      <c r="K1875" s="6">
        <f t="shared" si="73"/>
        <v>450.29951999999997</v>
      </c>
      <c r="L1875" s="6">
        <f t="shared" si="73"/>
        <v>549.97055999999986</v>
      </c>
      <c r="M1875" s="8">
        <f t="shared" si="73"/>
        <v>1341.9993600000003</v>
      </c>
    </row>
    <row r="1876" spans="2:13" x14ac:dyDescent="0.2">
      <c r="B1876" s="7">
        <v>42353</v>
      </c>
      <c r="C1876" s="18">
        <v>0.20599999999999999</v>
      </c>
      <c r="D1876" s="6">
        <f t="shared" si="74"/>
        <v>2331.5904</v>
      </c>
      <c r="E1876" s="6">
        <f t="shared" si="74"/>
        <v>873.90143999999998</v>
      </c>
      <c r="F1876" s="6">
        <f t="shared" si="74"/>
        <v>1818.9964799999998</v>
      </c>
      <c r="G1876" s="6">
        <f t="shared" si="74"/>
        <v>2796.1286399999999</v>
      </c>
      <c r="H1876" s="6">
        <f t="shared" si="74"/>
        <v>1888.4102399999997</v>
      </c>
      <c r="I1876" s="6">
        <f t="shared" si="74"/>
        <v>4447.8201599999993</v>
      </c>
      <c r="J1876" s="6">
        <f t="shared" si="74"/>
        <v>1302.8428799999999</v>
      </c>
      <c r="K1876" s="6">
        <f t="shared" si="74"/>
        <v>450.29951999999997</v>
      </c>
      <c r="L1876" s="6">
        <f t="shared" si="74"/>
        <v>549.97055999999986</v>
      </c>
      <c r="M1876" s="8">
        <f t="shared" si="74"/>
        <v>1341.9993600000003</v>
      </c>
    </row>
    <row r="1877" spans="2:13" x14ac:dyDescent="0.2">
      <c r="B1877" s="7">
        <v>42354</v>
      </c>
      <c r="C1877" s="18">
        <v>0.20599999999999999</v>
      </c>
      <c r="D1877" s="6">
        <f t="shared" si="74"/>
        <v>2331.5904</v>
      </c>
      <c r="E1877" s="6">
        <f t="shared" si="74"/>
        <v>873.90143999999998</v>
      </c>
      <c r="F1877" s="6">
        <f t="shared" si="74"/>
        <v>1818.9964799999998</v>
      </c>
      <c r="G1877" s="6">
        <f t="shared" si="74"/>
        <v>2796.1286399999999</v>
      </c>
      <c r="H1877" s="6">
        <f t="shared" si="74"/>
        <v>1888.4102399999997</v>
      </c>
      <c r="I1877" s="6">
        <f t="shared" si="74"/>
        <v>4447.8201599999993</v>
      </c>
      <c r="J1877" s="6">
        <f t="shared" si="74"/>
        <v>1302.8428799999999</v>
      </c>
      <c r="K1877" s="6">
        <f t="shared" si="74"/>
        <v>450.29951999999997</v>
      </c>
      <c r="L1877" s="6">
        <f t="shared" si="74"/>
        <v>549.97055999999986</v>
      </c>
      <c r="M1877" s="8">
        <f t="shared" si="74"/>
        <v>1341.9993600000003</v>
      </c>
    </row>
    <row r="1878" spans="2:13" x14ac:dyDescent="0.2">
      <c r="B1878" s="7">
        <v>42355</v>
      </c>
      <c r="C1878" s="18">
        <v>0.20599999999999999</v>
      </c>
      <c r="D1878" s="6">
        <f t="shared" si="74"/>
        <v>2331.5904</v>
      </c>
      <c r="E1878" s="6">
        <f t="shared" si="74"/>
        <v>873.90143999999998</v>
      </c>
      <c r="F1878" s="6">
        <f t="shared" si="74"/>
        <v>1818.9964799999998</v>
      </c>
      <c r="G1878" s="6">
        <f t="shared" si="74"/>
        <v>2796.1286399999999</v>
      </c>
      <c r="H1878" s="6">
        <f t="shared" si="74"/>
        <v>1888.4102399999997</v>
      </c>
      <c r="I1878" s="6">
        <f t="shared" si="74"/>
        <v>4447.8201599999993</v>
      </c>
      <c r="J1878" s="6">
        <f t="shared" si="74"/>
        <v>1302.8428799999999</v>
      </c>
      <c r="K1878" s="6">
        <f t="shared" si="74"/>
        <v>450.29951999999997</v>
      </c>
      <c r="L1878" s="6">
        <f t="shared" si="74"/>
        <v>549.97055999999986</v>
      </c>
      <c r="M1878" s="8">
        <f t="shared" si="74"/>
        <v>1341.9993600000003</v>
      </c>
    </row>
    <row r="1879" spans="2:13" x14ac:dyDescent="0.2">
      <c r="B1879" s="7">
        <v>42356</v>
      </c>
      <c r="C1879" s="18">
        <v>0.20599999999999999</v>
      </c>
      <c r="D1879" s="6">
        <f t="shared" si="74"/>
        <v>2331.5904</v>
      </c>
      <c r="E1879" s="6">
        <f t="shared" si="74"/>
        <v>873.90143999999998</v>
      </c>
      <c r="F1879" s="6">
        <f t="shared" si="74"/>
        <v>1818.9964799999998</v>
      </c>
      <c r="G1879" s="6">
        <f t="shared" si="74"/>
        <v>2796.1286399999999</v>
      </c>
      <c r="H1879" s="6">
        <f t="shared" si="74"/>
        <v>1888.4102399999997</v>
      </c>
      <c r="I1879" s="6">
        <f t="shared" si="74"/>
        <v>4447.8201599999993</v>
      </c>
      <c r="J1879" s="6">
        <f t="shared" si="74"/>
        <v>1302.8428799999999</v>
      </c>
      <c r="K1879" s="6">
        <f t="shared" si="74"/>
        <v>450.29951999999997</v>
      </c>
      <c r="L1879" s="6">
        <f t="shared" si="74"/>
        <v>549.97055999999986</v>
      </c>
      <c r="M1879" s="8">
        <f t="shared" si="74"/>
        <v>1341.9993600000003</v>
      </c>
    </row>
    <row r="1880" spans="2:13" x14ac:dyDescent="0.2">
      <c r="B1880" s="7">
        <v>42357</v>
      </c>
      <c r="C1880" s="18">
        <v>0.20599999999999999</v>
      </c>
      <c r="D1880" s="6">
        <f t="shared" si="74"/>
        <v>2331.5904</v>
      </c>
      <c r="E1880" s="6">
        <f t="shared" si="74"/>
        <v>873.90143999999998</v>
      </c>
      <c r="F1880" s="6">
        <f t="shared" si="74"/>
        <v>1818.9964799999998</v>
      </c>
      <c r="G1880" s="6">
        <f t="shared" si="74"/>
        <v>2796.1286399999999</v>
      </c>
      <c r="H1880" s="6">
        <f t="shared" si="74"/>
        <v>1888.4102399999997</v>
      </c>
      <c r="I1880" s="6">
        <f t="shared" si="74"/>
        <v>4447.8201599999993</v>
      </c>
      <c r="J1880" s="6">
        <f t="shared" si="74"/>
        <v>1302.8428799999999</v>
      </c>
      <c r="K1880" s="6">
        <f t="shared" si="74"/>
        <v>450.29951999999997</v>
      </c>
      <c r="L1880" s="6">
        <f t="shared" si="74"/>
        <v>549.97055999999986</v>
      </c>
      <c r="M1880" s="8">
        <f t="shared" si="74"/>
        <v>1341.9993600000003</v>
      </c>
    </row>
    <row r="1881" spans="2:13" x14ac:dyDescent="0.2">
      <c r="B1881" s="7">
        <v>42358</v>
      </c>
      <c r="C1881" s="18">
        <v>0.20599999999999999</v>
      </c>
      <c r="D1881" s="6">
        <f t="shared" si="74"/>
        <v>2331.5904</v>
      </c>
      <c r="E1881" s="6">
        <f t="shared" si="74"/>
        <v>873.90143999999998</v>
      </c>
      <c r="F1881" s="6">
        <f t="shared" si="74"/>
        <v>1818.9964799999998</v>
      </c>
      <c r="G1881" s="6">
        <f t="shared" si="74"/>
        <v>2796.1286399999999</v>
      </c>
      <c r="H1881" s="6">
        <f t="shared" si="74"/>
        <v>1888.4102399999997</v>
      </c>
      <c r="I1881" s="6">
        <f t="shared" si="74"/>
        <v>4447.8201599999993</v>
      </c>
      <c r="J1881" s="6">
        <f t="shared" si="74"/>
        <v>1302.8428799999999</v>
      </c>
      <c r="K1881" s="6">
        <f t="shared" si="74"/>
        <v>450.29951999999997</v>
      </c>
      <c r="L1881" s="6">
        <f t="shared" si="74"/>
        <v>549.97055999999986</v>
      </c>
      <c r="M1881" s="8">
        <f t="shared" si="74"/>
        <v>1341.9993600000003</v>
      </c>
    </row>
    <row r="1882" spans="2:13" x14ac:dyDescent="0.2">
      <c r="B1882" s="7">
        <v>42359</v>
      </c>
      <c r="C1882" s="18">
        <v>0.20599999999999999</v>
      </c>
      <c r="D1882" s="6">
        <f t="shared" si="74"/>
        <v>2331.5904</v>
      </c>
      <c r="E1882" s="6">
        <f t="shared" si="74"/>
        <v>873.90143999999998</v>
      </c>
      <c r="F1882" s="6">
        <f t="shared" si="74"/>
        <v>1818.9964799999998</v>
      </c>
      <c r="G1882" s="6">
        <f t="shared" si="74"/>
        <v>2796.1286399999999</v>
      </c>
      <c r="H1882" s="6">
        <f t="shared" si="74"/>
        <v>1888.4102399999997</v>
      </c>
      <c r="I1882" s="6">
        <f t="shared" si="74"/>
        <v>4447.8201599999993</v>
      </c>
      <c r="J1882" s="6">
        <f t="shared" si="74"/>
        <v>1302.8428799999999</v>
      </c>
      <c r="K1882" s="6">
        <f t="shared" si="74"/>
        <v>450.29951999999997</v>
      </c>
      <c r="L1882" s="6">
        <f t="shared" si="74"/>
        <v>549.97055999999986</v>
      </c>
      <c r="M1882" s="8">
        <f t="shared" si="74"/>
        <v>1341.9993600000003</v>
      </c>
    </row>
    <row r="1883" spans="2:13" x14ac:dyDescent="0.2">
      <c r="B1883" s="7">
        <v>42360</v>
      </c>
      <c r="C1883" s="18">
        <v>0.20599999999999999</v>
      </c>
      <c r="D1883" s="6">
        <f t="shared" si="74"/>
        <v>2331.5904</v>
      </c>
      <c r="E1883" s="6">
        <f t="shared" si="74"/>
        <v>873.90143999999998</v>
      </c>
      <c r="F1883" s="6">
        <f t="shared" si="74"/>
        <v>1818.9964799999998</v>
      </c>
      <c r="G1883" s="6">
        <f t="shared" si="74"/>
        <v>2796.1286399999999</v>
      </c>
      <c r="H1883" s="6">
        <f t="shared" si="74"/>
        <v>1888.4102399999997</v>
      </c>
      <c r="I1883" s="6">
        <f t="shared" si="74"/>
        <v>4447.8201599999993</v>
      </c>
      <c r="J1883" s="6">
        <f t="shared" si="74"/>
        <v>1302.8428799999999</v>
      </c>
      <c r="K1883" s="6">
        <f t="shared" si="74"/>
        <v>450.29951999999997</v>
      </c>
      <c r="L1883" s="6">
        <f t="shared" si="74"/>
        <v>549.97055999999986</v>
      </c>
      <c r="M1883" s="8">
        <f t="shared" si="74"/>
        <v>1341.9993600000003</v>
      </c>
    </row>
    <row r="1884" spans="2:13" x14ac:dyDescent="0.2">
      <c r="B1884" s="7">
        <v>42361</v>
      </c>
      <c r="C1884" s="18">
        <v>0.16500000000000001</v>
      </c>
      <c r="D1884" s="6">
        <f t="shared" si="74"/>
        <v>1867.5360000000001</v>
      </c>
      <c r="E1884" s="6">
        <f t="shared" si="74"/>
        <v>699.96960000000001</v>
      </c>
      <c r="F1884" s="6">
        <f t="shared" si="74"/>
        <v>1456.9632000000001</v>
      </c>
      <c r="G1884" s="6">
        <f t="shared" si="74"/>
        <v>2239.6176</v>
      </c>
      <c r="H1884" s="6">
        <f t="shared" si="74"/>
        <v>1512.5616</v>
      </c>
      <c r="I1884" s="6">
        <f t="shared" si="74"/>
        <v>3562.5744</v>
      </c>
      <c r="J1884" s="6">
        <f t="shared" si="74"/>
        <v>1043.5392000000002</v>
      </c>
      <c r="K1884" s="6">
        <f t="shared" si="74"/>
        <v>360.67679999999996</v>
      </c>
      <c r="L1884" s="6">
        <f t="shared" si="74"/>
        <v>440.5104</v>
      </c>
      <c r="M1884" s="8">
        <f t="shared" si="74"/>
        <v>1074.9023999999999</v>
      </c>
    </row>
    <row r="1885" spans="2:13" x14ac:dyDescent="0.2">
      <c r="B1885" s="7">
        <v>42362</v>
      </c>
      <c r="C1885" s="18">
        <v>0.16500000000000001</v>
      </c>
      <c r="D1885" s="6">
        <f t="shared" si="74"/>
        <v>1867.5360000000001</v>
      </c>
      <c r="E1885" s="6">
        <f t="shared" si="74"/>
        <v>699.96960000000001</v>
      </c>
      <c r="F1885" s="6">
        <f t="shared" si="74"/>
        <v>1456.9632000000001</v>
      </c>
      <c r="G1885" s="6">
        <f t="shared" si="74"/>
        <v>2239.6176</v>
      </c>
      <c r="H1885" s="6">
        <f t="shared" si="74"/>
        <v>1512.5616</v>
      </c>
      <c r="I1885" s="6">
        <f t="shared" si="74"/>
        <v>3562.5744</v>
      </c>
      <c r="J1885" s="6">
        <f t="shared" si="74"/>
        <v>1043.5392000000002</v>
      </c>
      <c r="K1885" s="6">
        <f t="shared" si="74"/>
        <v>360.67679999999996</v>
      </c>
      <c r="L1885" s="6">
        <f t="shared" si="74"/>
        <v>440.5104</v>
      </c>
      <c r="M1885" s="8">
        <f t="shared" si="74"/>
        <v>1074.9023999999999</v>
      </c>
    </row>
    <row r="1886" spans="2:13" x14ac:dyDescent="0.2">
      <c r="B1886" s="7">
        <v>42363</v>
      </c>
      <c r="C1886" s="18">
        <v>0.16500000000000001</v>
      </c>
      <c r="D1886" s="6">
        <f t="shared" si="74"/>
        <v>1867.5360000000001</v>
      </c>
      <c r="E1886" s="6">
        <f t="shared" si="74"/>
        <v>699.96960000000001</v>
      </c>
      <c r="F1886" s="6">
        <f t="shared" si="74"/>
        <v>1456.9632000000001</v>
      </c>
      <c r="G1886" s="6">
        <f t="shared" si="74"/>
        <v>2239.6176</v>
      </c>
      <c r="H1886" s="6">
        <f t="shared" si="74"/>
        <v>1512.5616</v>
      </c>
      <c r="I1886" s="6">
        <f t="shared" si="74"/>
        <v>3562.5744</v>
      </c>
      <c r="J1886" s="6">
        <f t="shared" si="74"/>
        <v>1043.5392000000002</v>
      </c>
      <c r="K1886" s="6">
        <f t="shared" si="74"/>
        <v>360.67679999999996</v>
      </c>
      <c r="L1886" s="6">
        <f t="shared" si="74"/>
        <v>440.5104</v>
      </c>
      <c r="M1886" s="8">
        <f t="shared" si="74"/>
        <v>1074.9023999999999</v>
      </c>
    </row>
    <row r="1887" spans="2:13" x14ac:dyDescent="0.2">
      <c r="B1887" s="7">
        <v>42364</v>
      </c>
      <c r="C1887" s="18">
        <v>0.16500000000000001</v>
      </c>
      <c r="D1887" s="6">
        <f t="shared" si="74"/>
        <v>1867.5360000000001</v>
      </c>
      <c r="E1887" s="6">
        <f t="shared" si="74"/>
        <v>699.96960000000001</v>
      </c>
      <c r="F1887" s="6">
        <f t="shared" si="74"/>
        <v>1456.9632000000001</v>
      </c>
      <c r="G1887" s="6">
        <f t="shared" si="74"/>
        <v>2239.6176</v>
      </c>
      <c r="H1887" s="6">
        <f t="shared" si="74"/>
        <v>1512.5616</v>
      </c>
      <c r="I1887" s="6">
        <f t="shared" si="74"/>
        <v>3562.5744</v>
      </c>
      <c r="J1887" s="6">
        <f t="shared" si="74"/>
        <v>1043.5392000000002</v>
      </c>
      <c r="K1887" s="6">
        <f t="shared" si="74"/>
        <v>360.67679999999996</v>
      </c>
      <c r="L1887" s="6">
        <f t="shared" si="74"/>
        <v>440.5104</v>
      </c>
      <c r="M1887" s="8">
        <f t="shared" si="74"/>
        <v>1074.9023999999999</v>
      </c>
    </row>
    <row r="1888" spans="2:13" x14ac:dyDescent="0.2">
      <c r="B1888" s="7">
        <v>42365</v>
      </c>
      <c r="C1888" s="18">
        <v>0.16500000000000001</v>
      </c>
      <c r="D1888" s="6">
        <f t="shared" si="74"/>
        <v>1867.5360000000001</v>
      </c>
      <c r="E1888" s="6">
        <f t="shared" si="74"/>
        <v>699.96960000000001</v>
      </c>
      <c r="F1888" s="6">
        <f t="shared" si="74"/>
        <v>1456.9632000000001</v>
      </c>
      <c r="G1888" s="6">
        <f t="shared" si="74"/>
        <v>2239.6176</v>
      </c>
      <c r="H1888" s="6">
        <f t="shared" si="74"/>
        <v>1512.5616</v>
      </c>
      <c r="I1888" s="6">
        <f t="shared" si="74"/>
        <v>3562.5744</v>
      </c>
      <c r="J1888" s="6">
        <f t="shared" si="74"/>
        <v>1043.5392000000002</v>
      </c>
      <c r="K1888" s="6">
        <f t="shared" si="74"/>
        <v>360.67679999999996</v>
      </c>
      <c r="L1888" s="6">
        <f t="shared" si="74"/>
        <v>440.5104</v>
      </c>
      <c r="M1888" s="8">
        <f t="shared" si="74"/>
        <v>1074.9023999999999</v>
      </c>
    </row>
    <row r="1889" spans="2:13" x14ac:dyDescent="0.2">
      <c r="B1889" s="7">
        <v>42366</v>
      </c>
      <c r="C1889" s="18">
        <v>0.16500000000000001</v>
      </c>
      <c r="D1889" s="6">
        <f t="shared" si="74"/>
        <v>1867.5360000000001</v>
      </c>
      <c r="E1889" s="6">
        <f t="shared" si="74"/>
        <v>699.96960000000001</v>
      </c>
      <c r="F1889" s="6">
        <f t="shared" si="74"/>
        <v>1456.9632000000001</v>
      </c>
      <c r="G1889" s="6">
        <f t="shared" si="74"/>
        <v>2239.6176</v>
      </c>
      <c r="H1889" s="6">
        <f t="shared" si="74"/>
        <v>1512.5616</v>
      </c>
      <c r="I1889" s="6">
        <f t="shared" si="74"/>
        <v>3562.5744</v>
      </c>
      <c r="J1889" s="6">
        <f t="shared" si="74"/>
        <v>1043.5392000000002</v>
      </c>
      <c r="K1889" s="6">
        <f t="shared" si="74"/>
        <v>360.67679999999996</v>
      </c>
      <c r="L1889" s="6">
        <f t="shared" si="74"/>
        <v>440.5104</v>
      </c>
      <c r="M1889" s="8">
        <f t="shared" si="74"/>
        <v>1074.9023999999999</v>
      </c>
    </row>
    <row r="1890" spans="2:13" x14ac:dyDescent="0.2">
      <c r="B1890" s="7">
        <v>42367</v>
      </c>
      <c r="C1890" s="18">
        <v>0.16500000000000001</v>
      </c>
      <c r="D1890" s="6">
        <f t="shared" si="74"/>
        <v>1867.5360000000001</v>
      </c>
      <c r="E1890" s="6">
        <f t="shared" si="74"/>
        <v>699.96960000000001</v>
      </c>
      <c r="F1890" s="6">
        <f t="shared" si="74"/>
        <v>1456.9632000000001</v>
      </c>
      <c r="G1890" s="6">
        <f t="shared" si="74"/>
        <v>2239.6176</v>
      </c>
      <c r="H1890" s="6">
        <f t="shared" si="74"/>
        <v>1512.5616</v>
      </c>
      <c r="I1890" s="6">
        <f t="shared" si="74"/>
        <v>3562.5744</v>
      </c>
      <c r="J1890" s="6">
        <f t="shared" si="74"/>
        <v>1043.5392000000002</v>
      </c>
      <c r="K1890" s="6">
        <f t="shared" si="74"/>
        <v>360.67679999999996</v>
      </c>
      <c r="L1890" s="6">
        <f t="shared" si="74"/>
        <v>440.5104</v>
      </c>
      <c r="M1890" s="8">
        <f t="shared" si="74"/>
        <v>1074.9023999999999</v>
      </c>
    </row>
    <row r="1891" spans="2:13" x14ac:dyDescent="0.2">
      <c r="B1891" s="7">
        <v>42368</v>
      </c>
      <c r="C1891" s="18">
        <v>0.16500000000000001</v>
      </c>
      <c r="D1891" s="6">
        <f t="shared" si="74"/>
        <v>1867.5360000000001</v>
      </c>
      <c r="E1891" s="6">
        <f t="shared" si="74"/>
        <v>699.96960000000001</v>
      </c>
      <c r="F1891" s="6">
        <f t="shared" si="74"/>
        <v>1456.9632000000001</v>
      </c>
      <c r="G1891" s="6">
        <f t="shared" si="74"/>
        <v>2239.6176</v>
      </c>
      <c r="H1891" s="6">
        <f t="shared" si="74"/>
        <v>1512.5616</v>
      </c>
      <c r="I1891" s="6">
        <f t="shared" si="74"/>
        <v>3562.5744</v>
      </c>
      <c r="J1891" s="6">
        <f t="shared" si="74"/>
        <v>1043.5392000000002</v>
      </c>
      <c r="K1891" s="6">
        <f t="shared" si="74"/>
        <v>360.67679999999996</v>
      </c>
      <c r="L1891" s="6">
        <f t="shared" si="74"/>
        <v>440.5104</v>
      </c>
      <c r="M1891" s="8">
        <f t="shared" si="74"/>
        <v>1074.9023999999999</v>
      </c>
    </row>
    <row r="1892" spans="2:13" x14ac:dyDescent="0.2">
      <c r="B1892" s="7">
        <v>42369</v>
      </c>
      <c r="C1892" s="18">
        <v>0.16500000000000001</v>
      </c>
      <c r="D1892" s="6">
        <f t="shared" si="74"/>
        <v>1867.5360000000001</v>
      </c>
      <c r="E1892" s="6">
        <f t="shared" si="74"/>
        <v>699.96960000000001</v>
      </c>
      <c r="F1892" s="6">
        <f t="shared" si="74"/>
        <v>1456.9632000000001</v>
      </c>
      <c r="G1892" s="6">
        <f t="shared" si="74"/>
        <v>2239.6176</v>
      </c>
      <c r="H1892" s="6">
        <f t="shared" si="74"/>
        <v>1512.5616</v>
      </c>
      <c r="I1892" s="6">
        <f t="shared" si="74"/>
        <v>3562.5744</v>
      </c>
      <c r="J1892" s="6">
        <f t="shared" si="74"/>
        <v>1043.5392000000002</v>
      </c>
      <c r="K1892" s="6">
        <f t="shared" si="74"/>
        <v>360.67679999999996</v>
      </c>
      <c r="L1892" s="6">
        <f t="shared" si="74"/>
        <v>440.5104</v>
      </c>
      <c r="M1892" s="8">
        <f t="shared" si="74"/>
        <v>1074.9023999999999</v>
      </c>
    </row>
    <row r="1893" spans="2:13" x14ac:dyDescent="0.2">
      <c r="B1893" s="7">
        <v>42370</v>
      </c>
      <c r="C1893" s="18">
        <v>0.21199999999999999</v>
      </c>
      <c r="D1893" s="6">
        <f t="shared" si="74"/>
        <v>2399.5007999999998</v>
      </c>
      <c r="E1893" s="6">
        <f t="shared" si="74"/>
        <v>899.35488000000009</v>
      </c>
      <c r="F1893" s="6">
        <f t="shared" si="74"/>
        <v>1871.97696</v>
      </c>
      <c r="G1893" s="6">
        <f t="shared" si="74"/>
        <v>2877.5692800000002</v>
      </c>
      <c r="H1893" s="6">
        <f t="shared" si="74"/>
        <v>1943.41248</v>
      </c>
      <c r="I1893" s="6">
        <f t="shared" si="74"/>
        <v>4577.3683199999996</v>
      </c>
      <c r="J1893" s="6">
        <f t="shared" si="74"/>
        <v>1340.7897599999999</v>
      </c>
      <c r="K1893" s="6">
        <f t="shared" si="74"/>
        <v>463.41503999999992</v>
      </c>
      <c r="L1893" s="6">
        <f t="shared" si="74"/>
        <v>565.98912000000007</v>
      </c>
      <c r="M1893" s="8">
        <f t="shared" si="74"/>
        <v>1381.08672</v>
      </c>
    </row>
    <row r="1894" spans="2:13" x14ac:dyDescent="0.2">
      <c r="B1894" s="7">
        <v>42371</v>
      </c>
      <c r="C1894" s="18">
        <v>0.21199999999999999</v>
      </c>
      <c r="D1894" s="6">
        <f t="shared" si="74"/>
        <v>2399.5007999999998</v>
      </c>
      <c r="E1894" s="6">
        <f t="shared" si="74"/>
        <v>899.35488000000009</v>
      </c>
      <c r="F1894" s="6">
        <f t="shared" si="74"/>
        <v>1871.97696</v>
      </c>
      <c r="G1894" s="6">
        <f t="shared" si="74"/>
        <v>2877.5692800000002</v>
      </c>
      <c r="H1894" s="6">
        <f t="shared" si="74"/>
        <v>1943.41248</v>
      </c>
      <c r="I1894" s="6">
        <f t="shared" si="74"/>
        <v>4577.3683199999996</v>
      </c>
      <c r="J1894" s="6">
        <f t="shared" si="74"/>
        <v>1340.7897599999999</v>
      </c>
      <c r="K1894" s="6">
        <f t="shared" si="74"/>
        <v>463.41503999999992</v>
      </c>
      <c r="L1894" s="6">
        <f t="shared" si="74"/>
        <v>565.98912000000007</v>
      </c>
      <c r="M1894" s="8">
        <f t="shared" si="74"/>
        <v>1381.08672</v>
      </c>
    </row>
    <row r="1895" spans="2:13" x14ac:dyDescent="0.2">
      <c r="B1895" s="7">
        <v>42372</v>
      </c>
      <c r="C1895" s="18">
        <v>0.21199999999999999</v>
      </c>
      <c r="D1895" s="6">
        <f t="shared" si="74"/>
        <v>2399.5007999999998</v>
      </c>
      <c r="E1895" s="6">
        <f t="shared" si="74"/>
        <v>899.35488000000009</v>
      </c>
      <c r="F1895" s="6">
        <f t="shared" si="74"/>
        <v>1871.97696</v>
      </c>
      <c r="G1895" s="6">
        <f t="shared" ref="F1895:M1926" si="75">$C1895*G$5*24*3600/100</f>
        <v>2877.5692800000002</v>
      </c>
      <c r="H1895" s="6">
        <f t="shared" si="75"/>
        <v>1943.41248</v>
      </c>
      <c r="I1895" s="6">
        <f t="shared" si="75"/>
        <v>4577.3683199999996</v>
      </c>
      <c r="J1895" s="6">
        <f t="shared" si="75"/>
        <v>1340.7897599999999</v>
      </c>
      <c r="K1895" s="6">
        <f t="shared" si="75"/>
        <v>463.41503999999992</v>
      </c>
      <c r="L1895" s="6">
        <f t="shared" si="75"/>
        <v>565.98912000000007</v>
      </c>
      <c r="M1895" s="8">
        <f t="shared" si="75"/>
        <v>1381.08672</v>
      </c>
    </row>
    <row r="1896" spans="2:13" x14ac:dyDescent="0.2">
      <c r="B1896" s="7">
        <v>42373</v>
      </c>
      <c r="C1896" s="18">
        <v>0.21199999999999999</v>
      </c>
      <c r="D1896" s="6">
        <f t="shared" ref="D1896:M1946" si="76">$C1896*D$5*24*3600/100</f>
        <v>2399.5007999999998</v>
      </c>
      <c r="E1896" s="6">
        <f t="shared" si="76"/>
        <v>899.35488000000009</v>
      </c>
      <c r="F1896" s="6">
        <f t="shared" si="75"/>
        <v>1871.97696</v>
      </c>
      <c r="G1896" s="6">
        <f t="shared" si="75"/>
        <v>2877.5692800000002</v>
      </c>
      <c r="H1896" s="6">
        <f t="shared" si="75"/>
        <v>1943.41248</v>
      </c>
      <c r="I1896" s="6">
        <f t="shared" si="75"/>
        <v>4577.3683199999996</v>
      </c>
      <c r="J1896" s="6">
        <f t="shared" si="75"/>
        <v>1340.7897599999999</v>
      </c>
      <c r="K1896" s="6">
        <f t="shared" si="75"/>
        <v>463.41503999999992</v>
      </c>
      <c r="L1896" s="6">
        <f t="shared" si="75"/>
        <v>565.98912000000007</v>
      </c>
      <c r="M1896" s="8">
        <f t="shared" si="75"/>
        <v>1381.08672</v>
      </c>
    </row>
    <row r="1897" spans="2:13" x14ac:dyDescent="0.2">
      <c r="B1897" s="7">
        <v>42374</v>
      </c>
      <c r="C1897" s="18">
        <v>0.21199999999999999</v>
      </c>
      <c r="D1897" s="6">
        <f t="shared" si="76"/>
        <v>2399.5007999999998</v>
      </c>
      <c r="E1897" s="6">
        <f t="shared" si="76"/>
        <v>899.35488000000009</v>
      </c>
      <c r="F1897" s="6">
        <f t="shared" si="75"/>
        <v>1871.97696</v>
      </c>
      <c r="G1897" s="6">
        <f t="shared" si="75"/>
        <v>2877.5692800000002</v>
      </c>
      <c r="H1897" s="6">
        <f t="shared" si="75"/>
        <v>1943.41248</v>
      </c>
      <c r="I1897" s="6">
        <f t="shared" si="75"/>
        <v>4577.3683199999996</v>
      </c>
      <c r="J1897" s="6">
        <f t="shared" si="75"/>
        <v>1340.7897599999999</v>
      </c>
      <c r="K1897" s="6">
        <f t="shared" si="75"/>
        <v>463.41503999999992</v>
      </c>
      <c r="L1897" s="6">
        <f t="shared" si="75"/>
        <v>565.98912000000007</v>
      </c>
      <c r="M1897" s="8">
        <f t="shared" si="75"/>
        <v>1381.08672</v>
      </c>
    </row>
    <row r="1898" spans="2:13" x14ac:dyDescent="0.2">
      <c r="B1898" s="7">
        <v>42375</v>
      </c>
      <c r="C1898" s="18">
        <v>0.21199999999999999</v>
      </c>
      <c r="D1898" s="6">
        <f t="shared" si="76"/>
        <v>2399.5007999999998</v>
      </c>
      <c r="E1898" s="6">
        <f t="shared" si="76"/>
        <v>899.35488000000009</v>
      </c>
      <c r="F1898" s="6">
        <f t="shared" si="75"/>
        <v>1871.97696</v>
      </c>
      <c r="G1898" s="6">
        <f t="shared" si="75"/>
        <v>2877.5692800000002</v>
      </c>
      <c r="H1898" s="6">
        <f t="shared" si="75"/>
        <v>1943.41248</v>
      </c>
      <c r="I1898" s="6">
        <f t="shared" si="75"/>
        <v>4577.3683199999996</v>
      </c>
      <c r="J1898" s="6">
        <f t="shared" si="75"/>
        <v>1340.7897599999999</v>
      </c>
      <c r="K1898" s="6">
        <f t="shared" si="75"/>
        <v>463.41503999999992</v>
      </c>
      <c r="L1898" s="6">
        <f t="shared" si="75"/>
        <v>565.98912000000007</v>
      </c>
      <c r="M1898" s="8">
        <f t="shared" si="75"/>
        <v>1381.08672</v>
      </c>
    </row>
    <row r="1899" spans="2:13" x14ac:dyDescent="0.2">
      <c r="B1899" s="7">
        <v>42376</v>
      </c>
      <c r="C1899" s="18">
        <v>0.21199999999999999</v>
      </c>
      <c r="D1899" s="6">
        <f t="shared" si="76"/>
        <v>2399.5007999999998</v>
      </c>
      <c r="E1899" s="6">
        <f t="shared" si="76"/>
        <v>899.35488000000009</v>
      </c>
      <c r="F1899" s="6">
        <f t="shared" si="75"/>
        <v>1871.97696</v>
      </c>
      <c r="G1899" s="6">
        <f t="shared" si="75"/>
        <v>2877.5692800000002</v>
      </c>
      <c r="H1899" s="6">
        <f t="shared" si="75"/>
        <v>1943.41248</v>
      </c>
      <c r="I1899" s="6">
        <f t="shared" si="75"/>
        <v>4577.3683199999996</v>
      </c>
      <c r="J1899" s="6">
        <f t="shared" si="75"/>
        <v>1340.7897599999999</v>
      </c>
      <c r="K1899" s="6">
        <f t="shared" si="75"/>
        <v>463.41503999999992</v>
      </c>
      <c r="L1899" s="6">
        <f t="shared" si="75"/>
        <v>565.98912000000007</v>
      </c>
      <c r="M1899" s="8">
        <f t="shared" si="75"/>
        <v>1381.08672</v>
      </c>
    </row>
    <row r="1900" spans="2:13" x14ac:dyDescent="0.2">
      <c r="B1900" s="7">
        <v>42377</v>
      </c>
      <c r="C1900" s="18">
        <v>0.21199999999999999</v>
      </c>
      <c r="D1900" s="6">
        <f t="shared" si="76"/>
        <v>2399.5007999999998</v>
      </c>
      <c r="E1900" s="6">
        <f t="shared" si="76"/>
        <v>899.35488000000009</v>
      </c>
      <c r="F1900" s="6">
        <f t="shared" si="75"/>
        <v>1871.97696</v>
      </c>
      <c r="G1900" s="6">
        <f t="shared" si="75"/>
        <v>2877.5692800000002</v>
      </c>
      <c r="H1900" s="6">
        <f t="shared" si="75"/>
        <v>1943.41248</v>
      </c>
      <c r="I1900" s="6">
        <f t="shared" si="75"/>
        <v>4577.3683199999996</v>
      </c>
      <c r="J1900" s="6">
        <f t="shared" si="75"/>
        <v>1340.7897599999999</v>
      </c>
      <c r="K1900" s="6">
        <f t="shared" si="75"/>
        <v>463.41503999999992</v>
      </c>
      <c r="L1900" s="6">
        <f t="shared" si="75"/>
        <v>565.98912000000007</v>
      </c>
      <c r="M1900" s="8">
        <f t="shared" si="75"/>
        <v>1381.08672</v>
      </c>
    </row>
    <row r="1901" spans="2:13" x14ac:dyDescent="0.2">
      <c r="B1901" s="7">
        <v>42378</v>
      </c>
      <c r="C1901" s="18">
        <v>0.21199999999999999</v>
      </c>
      <c r="D1901" s="6">
        <f t="shared" si="76"/>
        <v>2399.5007999999998</v>
      </c>
      <c r="E1901" s="6">
        <f t="shared" si="76"/>
        <v>899.35488000000009</v>
      </c>
      <c r="F1901" s="6">
        <f t="shared" si="75"/>
        <v>1871.97696</v>
      </c>
      <c r="G1901" s="6">
        <f t="shared" si="75"/>
        <v>2877.5692800000002</v>
      </c>
      <c r="H1901" s="6">
        <f t="shared" si="75"/>
        <v>1943.41248</v>
      </c>
      <c r="I1901" s="6">
        <f t="shared" si="75"/>
        <v>4577.3683199999996</v>
      </c>
      <c r="J1901" s="6">
        <f t="shared" si="75"/>
        <v>1340.7897599999999</v>
      </c>
      <c r="K1901" s="6">
        <f t="shared" si="75"/>
        <v>463.41503999999992</v>
      </c>
      <c r="L1901" s="6">
        <f t="shared" si="75"/>
        <v>565.98912000000007</v>
      </c>
      <c r="M1901" s="8">
        <f t="shared" si="75"/>
        <v>1381.08672</v>
      </c>
    </row>
    <row r="1902" spans="2:13" x14ac:dyDescent="0.2">
      <c r="B1902" s="7">
        <v>42379</v>
      </c>
      <c r="C1902" s="18">
        <v>0.21199999999999999</v>
      </c>
      <c r="D1902" s="6">
        <f t="shared" si="76"/>
        <v>2399.5007999999998</v>
      </c>
      <c r="E1902" s="6">
        <f t="shared" si="76"/>
        <v>899.35488000000009</v>
      </c>
      <c r="F1902" s="6">
        <f t="shared" si="75"/>
        <v>1871.97696</v>
      </c>
      <c r="G1902" s="6">
        <f t="shared" si="75"/>
        <v>2877.5692800000002</v>
      </c>
      <c r="H1902" s="6">
        <f t="shared" si="75"/>
        <v>1943.41248</v>
      </c>
      <c r="I1902" s="6">
        <f t="shared" si="75"/>
        <v>4577.3683199999996</v>
      </c>
      <c r="J1902" s="6">
        <f t="shared" si="75"/>
        <v>1340.7897599999999</v>
      </c>
      <c r="K1902" s="6">
        <f t="shared" si="75"/>
        <v>463.41503999999992</v>
      </c>
      <c r="L1902" s="6">
        <f t="shared" si="75"/>
        <v>565.98912000000007</v>
      </c>
      <c r="M1902" s="8">
        <f t="shared" si="75"/>
        <v>1381.08672</v>
      </c>
    </row>
    <row r="1903" spans="2:13" x14ac:dyDescent="0.2">
      <c r="B1903" s="7">
        <v>42380</v>
      </c>
      <c r="C1903" s="18">
        <v>0.159</v>
      </c>
      <c r="D1903" s="6">
        <f t="shared" si="76"/>
        <v>1799.6256000000001</v>
      </c>
      <c r="E1903" s="6">
        <f t="shared" si="76"/>
        <v>674.51616000000013</v>
      </c>
      <c r="F1903" s="6">
        <f t="shared" si="75"/>
        <v>1403.9827200000002</v>
      </c>
      <c r="G1903" s="6">
        <f t="shared" si="75"/>
        <v>2158.1769600000007</v>
      </c>
      <c r="H1903" s="6">
        <f t="shared" si="75"/>
        <v>1457.5593600000002</v>
      </c>
      <c r="I1903" s="6">
        <f t="shared" si="75"/>
        <v>3433.0262400000001</v>
      </c>
      <c r="J1903" s="6">
        <f t="shared" si="75"/>
        <v>1005.5923200000001</v>
      </c>
      <c r="K1903" s="6">
        <f t="shared" si="75"/>
        <v>347.56127999999995</v>
      </c>
      <c r="L1903" s="6">
        <f t="shared" si="75"/>
        <v>424.49184000000002</v>
      </c>
      <c r="M1903" s="8">
        <f t="shared" si="75"/>
        <v>1035.8150400000002</v>
      </c>
    </row>
    <row r="1904" spans="2:13" x14ac:dyDescent="0.2">
      <c r="B1904" s="7">
        <v>42381</v>
      </c>
      <c r="C1904" s="18">
        <v>0.21199999999999999</v>
      </c>
      <c r="D1904" s="6">
        <f t="shared" si="76"/>
        <v>2399.5007999999998</v>
      </c>
      <c r="E1904" s="6">
        <f t="shared" si="76"/>
        <v>899.35488000000009</v>
      </c>
      <c r="F1904" s="6">
        <f t="shared" si="75"/>
        <v>1871.97696</v>
      </c>
      <c r="G1904" s="6">
        <f t="shared" si="75"/>
        <v>2877.5692800000002</v>
      </c>
      <c r="H1904" s="6">
        <f t="shared" si="75"/>
        <v>1943.41248</v>
      </c>
      <c r="I1904" s="6">
        <f t="shared" si="75"/>
        <v>4577.3683199999996</v>
      </c>
      <c r="J1904" s="6">
        <f t="shared" si="75"/>
        <v>1340.7897599999999</v>
      </c>
      <c r="K1904" s="6">
        <f t="shared" si="75"/>
        <v>463.41503999999992</v>
      </c>
      <c r="L1904" s="6">
        <f t="shared" si="75"/>
        <v>565.98912000000007</v>
      </c>
      <c r="M1904" s="8">
        <f t="shared" si="75"/>
        <v>1381.08672</v>
      </c>
    </row>
    <row r="1905" spans="2:13" x14ac:dyDescent="0.2">
      <c r="B1905" s="7">
        <v>42382</v>
      </c>
      <c r="C1905" s="18">
        <v>0.21199999999999999</v>
      </c>
      <c r="D1905" s="6">
        <f t="shared" si="76"/>
        <v>2399.5007999999998</v>
      </c>
      <c r="E1905" s="6">
        <f t="shared" si="76"/>
        <v>899.35488000000009</v>
      </c>
      <c r="F1905" s="6">
        <f t="shared" si="75"/>
        <v>1871.97696</v>
      </c>
      <c r="G1905" s="6">
        <f t="shared" si="75"/>
        <v>2877.5692800000002</v>
      </c>
      <c r="H1905" s="6">
        <f t="shared" si="75"/>
        <v>1943.41248</v>
      </c>
      <c r="I1905" s="6">
        <f t="shared" si="75"/>
        <v>4577.3683199999996</v>
      </c>
      <c r="J1905" s="6">
        <f t="shared" si="75"/>
        <v>1340.7897599999999</v>
      </c>
      <c r="K1905" s="6">
        <f t="shared" si="75"/>
        <v>463.41503999999992</v>
      </c>
      <c r="L1905" s="6">
        <f t="shared" si="75"/>
        <v>565.98912000000007</v>
      </c>
      <c r="M1905" s="8">
        <f t="shared" si="75"/>
        <v>1381.08672</v>
      </c>
    </row>
    <row r="1906" spans="2:13" x14ac:dyDescent="0.2">
      <c r="B1906" s="7">
        <v>42383</v>
      </c>
      <c r="C1906" s="18">
        <v>0.159</v>
      </c>
      <c r="D1906" s="6">
        <f t="shared" si="76"/>
        <v>1799.6256000000001</v>
      </c>
      <c r="E1906" s="6">
        <f t="shared" si="76"/>
        <v>674.51616000000013</v>
      </c>
      <c r="F1906" s="6">
        <f t="shared" si="75"/>
        <v>1403.9827200000002</v>
      </c>
      <c r="G1906" s="6">
        <f t="shared" si="75"/>
        <v>2158.1769600000007</v>
      </c>
      <c r="H1906" s="6">
        <f t="shared" si="75"/>
        <v>1457.5593600000002</v>
      </c>
      <c r="I1906" s="6">
        <f t="shared" si="75"/>
        <v>3433.0262400000001</v>
      </c>
      <c r="J1906" s="6">
        <f t="shared" si="75"/>
        <v>1005.5923200000001</v>
      </c>
      <c r="K1906" s="6">
        <f t="shared" si="75"/>
        <v>347.56127999999995</v>
      </c>
      <c r="L1906" s="6">
        <f t="shared" si="75"/>
        <v>424.49184000000002</v>
      </c>
      <c r="M1906" s="8">
        <f t="shared" si="75"/>
        <v>1035.8150400000002</v>
      </c>
    </row>
    <row r="1907" spans="2:13" x14ac:dyDescent="0.2">
      <c r="B1907" s="7">
        <v>42384</v>
      </c>
      <c r="C1907" s="18">
        <v>0.159</v>
      </c>
      <c r="D1907" s="6">
        <f t="shared" si="76"/>
        <v>1799.6256000000001</v>
      </c>
      <c r="E1907" s="6">
        <f t="shared" si="76"/>
        <v>674.51616000000013</v>
      </c>
      <c r="F1907" s="6">
        <f t="shared" si="75"/>
        <v>1403.9827200000002</v>
      </c>
      <c r="G1907" s="6">
        <f t="shared" si="75"/>
        <v>2158.1769600000007</v>
      </c>
      <c r="H1907" s="6">
        <f t="shared" si="75"/>
        <v>1457.5593600000002</v>
      </c>
      <c r="I1907" s="6">
        <f t="shared" si="75"/>
        <v>3433.0262400000001</v>
      </c>
      <c r="J1907" s="6">
        <f t="shared" si="75"/>
        <v>1005.5923200000001</v>
      </c>
      <c r="K1907" s="6">
        <f t="shared" si="75"/>
        <v>347.56127999999995</v>
      </c>
      <c r="L1907" s="6">
        <f t="shared" si="75"/>
        <v>424.49184000000002</v>
      </c>
      <c r="M1907" s="8">
        <f t="shared" si="75"/>
        <v>1035.8150400000002</v>
      </c>
    </row>
    <row r="1908" spans="2:13" x14ac:dyDescent="0.2">
      <c r="B1908" s="7">
        <v>42385</v>
      </c>
      <c r="C1908" s="18">
        <v>0.159</v>
      </c>
      <c r="D1908" s="6">
        <f t="shared" si="76"/>
        <v>1799.6256000000001</v>
      </c>
      <c r="E1908" s="6">
        <f t="shared" si="76"/>
        <v>674.51616000000013</v>
      </c>
      <c r="F1908" s="6">
        <f t="shared" si="75"/>
        <v>1403.9827200000002</v>
      </c>
      <c r="G1908" s="6">
        <f t="shared" si="75"/>
        <v>2158.1769600000007</v>
      </c>
      <c r="H1908" s="6">
        <f t="shared" si="75"/>
        <v>1457.5593600000002</v>
      </c>
      <c r="I1908" s="6">
        <f t="shared" si="75"/>
        <v>3433.0262400000001</v>
      </c>
      <c r="J1908" s="6">
        <f t="shared" si="75"/>
        <v>1005.5923200000001</v>
      </c>
      <c r="K1908" s="6">
        <f t="shared" si="75"/>
        <v>347.56127999999995</v>
      </c>
      <c r="L1908" s="6">
        <f t="shared" si="75"/>
        <v>424.49184000000002</v>
      </c>
      <c r="M1908" s="8">
        <f t="shared" si="75"/>
        <v>1035.8150400000002</v>
      </c>
    </row>
    <row r="1909" spans="2:13" x14ac:dyDescent="0.2">
      <c r="B1909" s="7">
        <v>42386</v>
      </c>
      <c r="C1909" s="18">
        <v>0.21199999999999999</v>
      </c>
      <c r="D1909" s="6">
        <f t="shared" si="76"/>
        <v>2399.5007999999998</v>
      </c>
      <c r="E1909" s="6">
        <f t="shared" si="76"/>
        <v>899.35488000000009</v>
      </c>
      <c r="F1909" s="6">
        <f t="shared" si="75"/>
        <v>1871.97696</v>
      </c>
      <c r="G1909" s="6">
        <f t="shared" si="75"/>
        <v>2877.5692800000002</v>
      </c>
      <c r="H1909" s="6">
        <f t="shared" si="75"/>
        <v>1943.41248</v>
      </c>
      <c r="I1909" s="6">
        <f t="shared" si="75"/>
        <v>4577.3683199999996</v>
      </c>
      <c r="J1909" s="6">
        <f t="shared" si="75"/>
        <v>1340.7897599999999</v>
      </c>
      <c r="K1909" s="6">
        <f t="shared" si="75"/>
        <v>463.41503999999992</v>
      </c>
      <c r="L1909" s="6">
        <f t="shared" si="75"/>
        <v>565.98912000000007</v>
      </c>
      <c r="M1909" s="8">
        <f t="shared" si="75"/>
        <v>1381.08672</v>
      </c>
    </row>
    <row r="1910" spans="2:13" x14ac:dyDescent="0.2">
      <c r="B1910" s="7">
        <v>42387</v>
      </c>
      <c r="C1910" s="18">
        <v>0.159</v>
      </c>
      <c r="D1910" s="6">
        <f t="shared" si="76"/>
        <v>1799.6256000000001</v>
      </c>
      <c r="E1910" s="6">
        <f t="shared" si="76"/>
        <v>674.51616000000013</v>
      </c>
      <c r="F1910" s="6">
        <f t="shared" si="75"/>
        <v>1403.9827200000002</v>
      </c>
      <c r="G1910" s="6">
        <f t="shared" si="75"/>
        <v>2158.1769600000007</v>
      </c>
      <c r="H1910" s="6">
        <f t="shared" si="75"/>
        <v>1457.5593600000002</v>
      </c>
      <c r="I1910" s="6">
        <f t="shared" si="75"/>
        <v>3433.0262400000001</v>
      </c>
      <c r="J1910" s="6">
        <f t="shared" si="75"/>
        <v>1005.5923200000001</v>
      </c>
      <c r="K1910" s="6">
        <f t="shared" si="75"/>
        <v>347.56127999999995</v>
      </c>
      <c r="L1910" s="6">
        <f t="shared" si="75"/>
        <v>424.49184000000002</v>
      </c>
      <c r="M1910" s="8">
        <f t="shared" si="75"/>
        <v>1035.8150400000002</v>
      </c>
    </row>
    <row r="1911" spans="2:13" x14ac:dyDescent="0.2">
      <c r="B1911" s="7">
        <v>42388</v>
      </c>
      <c r="C1911" s="18">
        <v>0.159</v>
      </c>
      <c r="D1911" s="6">
        <f t="shared" si="76"/>
        <v>1799.6256000000001</v>
      </c>
      <c r="E1911" s="6">
        <f t="shared" si="76"/>
        <v>674.51616000000013</v>
      </c>
      <c r="F1911" s="6">
        <f t="shared" si="75"/>
        <v>1403.9827200000002</v>
      </c>
      <c r="G1911" s="6">
        <f t="shared" si="75"/>
        <v>2158.1769600000007</v>
      </c>
      <c r="H1911" s="6">
        <f t="shared" si="75"/>
        <v>1457.5593600000002</v>
      </c>
      <c r="I1911" s="6">
        <f t="shared" si="75"/>
        <v>3433.0262400000001</v>
      </c>
      <c r="J1911" s="6">
        <f t="shared" si="75"/>
        <v>1005.5923200000001</v>
      </c>
      <c r="K1911" s="6">
        <f t="shared" si="75"/>
        <v>347.56127999999995</v>
      </c>
      <c r="L1911" s="6">
        <f t="shared" si="75"/>
        <v>424.49184000000002</v>
      </c>
      <c r="M1911" s="8">
        <f t="shared" si="75"/>
        <v>1035.8150400000002</v>
      </c>
    </row>
    <row r="1912" spans="2:13" x14ac:dyDescent="0.2">
      <c r="B1912" s="7">
        <v>42389</v>
      </c>
      <c r="C1912" s="18">
        <v>0.159</v>
      </c>
      <c r="D1912" s="6">
        <f t="shared" si="76"/>
        <v>1799.6256000000001</v>
      </c>
      <c r="E1912" s="6">
        <f t="shared" si="76"/>
        <v>674.51616000000013</v>
      </c>
      <c r="F1912" s="6">
        <f t="shared" si="75"/>
        <v>1403.9827200000002</v>
      </c>
      <c r="G1912" s="6">
        <f t="shared" si="75"/>
        <v>2158.1769600000007</v>
      </c>
      <c r="H1912" s="6">
        <f t="shared" si="75"/>
        <v>1457.5593600000002</v>
      </c>
      <c r="I1912" s="6">
        <f t="shared" si="75"/>
        <v>3433.0262400000001</v>
      </c>
      <c r="J1912" s="6">
        <f t="shared" si="75"/>
        <v>1005.5923200000001</v>
      </c>
      <c r="K1912" s="6">
        <f t="shared" si="75"/>
        <v>347.56127999999995</v>
      </c>
      <c r="L1912" s="6">
        <f t="shared" si="75"/>
        <v>424.49184000000002</v>
      </c>
      <c r="M1912" s="8">
        <f t="shared" si="75"/>
        <v>1035.8150400000002</v>
      </c>
    </row>
    <row r="1913" spans="2:13" x14ac:dyDescent="0.2">
      <c r="B1913" s="7">
        <v>42390</v>
      </c>
      <c r="C1913" s="18">
        <v>0.21199999999999999</v>
      </c>
      <c r="D1913" s="6">
        <f t="shared" si="76"/>
        <v>2399.5007999999998</v>
      </c>
      <c r="E1913" s="6">
        <f t="shared" si="76"/>
        <v>899.35488000000009</v>
      </c>
      <c r="F1913" s="6">
        <f t="shared" si="75"/>
        <v>1871.97696</v>
      </c>
      <c r="G1913" s="6">
        <f t="shared" si="75"/>
        <v>2877.5692800000002</v>
      </c>
      <c r="H1913" s="6">
        <f t="shared" si="75"/>
        <v>1943.41248</v>
      </c>
      <c r="I1913" s="6">
        <f t="shared" si="75"/>
        <v>4577.3683199999996</v>
      </c>
      <c r="J1913" s="6">
        <f t="shared" si="75"/>
        <v>1340.7897599999999</v>
      </c>
      <c r="K1913" s="6">
        <f t="shared" si="75"/>
        <v>463.41503999999992</v>
      </c>
      <c r="L1913" s="6">
        <f t="shared" si="75"/>
        <v>565.98912000000007</v>
      </c>
      <c r="M1913" s="8">
        <f t="shared" si="75"/>
        <v>1381.08672</v>
      </c>
    </row>
    <row r="1914" spans="2:13" x14ac:dyDescent="0.2">
      <c r="B1914" s="7">
        <v>42391</v>
      </c>
      <c r="C1914" s="18">
        <v>0.58299999999999996</v>
      </c>
      <c r="D1914" s="6">
        <f t="shared" si="76"/>
        <v>6598.627199999999</v>
      </c>
      <c r="E1914" s="6">
        <f t="shared" si="76"/>
        <v>2473.2259199999999</v>
      </c>
      <c r="F1914" s="6">
        <f t="shared" si="75"/>
        <v>5147.9366400000008</v>
      </c>
      <c r="G1914" s="6">
        <f t="shared" si="75"/>
        <v>7913.3155200000001</v>
      </c>
      <c r="H1914" s="6">
        <f t="shared" si="75"/>
        <v>5344.3843199999992</v>
      </c>
      <c r="I1914" s="6">
        <f t="shared" si="75"/>
        <v>12587.762879999997</v>
      </c>
      <c r="J1914" s="6">
        <f t="shared" si="75"/>
        <v>3687.1718399999995</v>
      </c>
      <c r="K1914" s="6">
        <f t="shared" si="75"/>
        <v>1274.3913599999996</v>
      </c>
      <c r="L1914" s="6">
        <f t="shared" si="75"/>
        <v>1556.4700799999998</v>
      </c>
      <c r="M1914" s="8">
        <f t="shared" si="75"/>
        <v>3797.9884799999995</v>
      </c>
    </row>
    <row r="1915" spans="2:13" x14ac:dyDescent="0.2">
      <c r="B1915" s="7">
        <v>42392</v>
      </c>
      <c r="C1915" s="18">
        <v>0.371</v>
      </c>
      <c r="D1915" s="6">
        <f t="shared" si="76"/>
        <v>4199.1264000000001</v>
      </c>
      <c r="E1915" s="6">
        <f t="shared" si="76"/>
        <v>1573.87104</v>
      </c>
      <c r="F1915" s="6">
        <f t="shared" si="75"/>
        <v>3275.9596799999999</v>
      </c>
      <c r="G1915" s="6">
        <f t="shared" si="75"/>
        <v>5035.7462400000004</v>
      </c>
      <c r="H1915" s="6">
        <f t="shared" si="75"/>
        <v>3400.9718400000002</v>
      </c>
      <c r="I1915" s="6">
        <f t="shared" si="75"/>
        <v>8010.3945599999988</v>
      </c>
      <c r="J1915" s="6">
        <f t="shared" si="75"/>
        <v>2346.3820799999999</v>
      </c>
      <c r="K1915" s="6">
        <f t="shared" si="75"/>
        <v>810.97631999999999</v>
      </c>
      <c r="L1915" s="6">
        <f t="shared" si="75"/>
        <v>990.48095999999987</v>
      </c>
      <c r="M1915" s="8">
        <f t="shared" si="75"/>
        <v>2416.9017600000002</v>
      </c>
    </row>
    <row r="1916" spans="2:13" x14ac:dyDescent="0.2">
      <c r="B1916" s="7">
        <v>42393</v>
      </c>
      <c r="C1916" s="18">
        <v>0.26500000000000001</v>
      </c>
      <c r="D1916" s="6">
        <f t="shared" si="76"/>
        <v>2999.3760000000002</v>
      </c>
      <c r="E1916" s="6">
        <f t="shared" si="76"/>
        <v>1124.1936000000001</v>
      </c>
      <c r="F1916" s="6">
        <f t="shared" si="75"/>
        <v>2339.9712</v>
      </c>
      <c r="G1916" s="6">
        <f t="shared" si="75"/>
        <v>3596.9616000000005</v>
      </c>
      <c r="H1916" s="6">
        <f t="shared" si="75"/>
        <v>2429.2656000000002</v>
      </c>
      <c r="I1916" s="6">
        <f t="shared" si="75"/>
        <v>5721.710399999999</v>
      </c>
      <c r="J1916" s="6">
        <f t="shared" si="75"/>
        <v>1675.9872000000003</v>
      </c>
      <c r="K1916" s="6">
        <f t="shared" si="75"/>
        <v>579.26880000000006</v>
      </c>
      <c r="L1916" s="6">
        <f t="shared" si="75"/>
        <v>707.4864</v>
      </c>
      <c r="M1916" s="8">
        <f t="shared" si="75"/>
        <v>1726.3584000000003</v>
      </c>
    </row>
    <row r="1917" spans="2:13" x14ac:dyDescent="0.2">
      <c r="B1917" s="7">
        <v>42394</v>
      </c>
      <c r="C1917" s="18">
        <v>0.26500000000000001</v>
      </c>
      <c r="D1917" s="6">
        <f t="shared" si="76"/>
        <v>2999.3760000000002</v>
      </c>
      <c r="E1917" s="6">
        <f t="shared" si="76"/>
        <v>1124.1936000000001</v>
      </c>
      <c r="F1917" s="6">
        <f t="shared" si="75"/>
        <v>2339.9712</v>
      </c>
      <c r="G1917" s="6">
        <f t="shared" si="75"/>
        <v>3596.9616000000005</v>
      </c>
      <c r="H1917" s="6">
        <f t="shared" si="75"/>
        <v>2429.2656000000002</v>
      </c>
      <c r="I1917" s="6">
        <f t="shared" si="75"/>
        <v>5721.710399999999</v>
      </c>
      <c r="J1917" s="6">
        <f t="shared" si="75"/>
        <v>1675.9872000000003</v>
      </c>
      <c r="K1917" s="6">
        <f t="shared" si="75"/>
        <v>579.26880000000006</v>
      </c>
      <c r="L1917" s="6">
        <f t="shared" si="75"/>
        <v>707.4864</v>
      </c>
      <c r="M1917" s="8">
        <f t="shared" si="75"/>
        <v>1726.3584000000003</v>
      </c>
    </row>
    <row r="1918" spans="2:13" x14ac:dyDescent="0.2">
      <c r="B1918" s="7">
        <v>42395</v>
      </c>
      <c r="C1918" s="18">
        <v>0.26500000000000001</v>
      </c>
      <c r="D1918" s="6">
        <f t="shared" si="76"/>
        <v>2999.3760000000002</v>
      </c>
      <c r="E1918" s="6">
        <f t="shared" si="76"/>
        <v>1124.1936000000001</v>
      </c>
      <c r="F1918" s="6">
        <f t="shared" si="75"/>
        <v>2339.9712</v>
      </c>
      <c r="G1918" s="6">
        <f t="shared" si="75"/>
        <v>3596.9616000000005</v>
      </c>
      <c r="H1918" s="6">
        <f t="shared" si="75"/>
        <v>2429.2656000000002</v>
      </c>
      <c r="I1918" s="6">
        <f t="shared" si="75"/>
        <v>5721.710399999999</v>
      </c>
      <c r="J1918" s="6">
        <f t="shared" si="75"/>
        <v>1675.9872000000003</v>
      </c>
      <c r="K1918" s="6">
        <f t="shared" si="75"/>
        <v>579.26880000000006</v>
      </c>
      <c r="L1918" s="6">
        <f t="shared" si="75"/>
        <v>707.4864</v>
      </c>
      <c r="M1918" s="8">
        <f t="shared" si="75"/>
        <v>1726.3584000000003</v>
      </c>
    </row>
    <row r="1919" spans="2:13" x14ac:dyDescent="0.2">
      <c r="B1919" s="7">
        <v>42396</v>
      </c>
      <c r="C1919" s="18">
        <v>0.26500000000000001</v>
      </c>
      <c r="D1919" s="6">
        <f t="shared" si="76"/>
        <v>2999.3760000000002</v>
      </c>
      <c r="E1919" s="6">
        <f t="shared" si="76"/>
        <v>1124.1936000000001</v>
      </c>
      <c r="F1919" s="6">
        <f t="shared" si="75"/>
        <v>2339.9712</v>
      </c>
      <c r="G1919" s="6">
        <f t="shared" si="75"/>
        <v>3596.9616000000005</v>
      </c>
      <c r="H1919" s="6">
        <f t="shared" si="75"/>
        <v>2429.2656000000002</v>
      </c>
      <c r="I1919" s="6">
        <f t="shared" si="75"/>
        <v>5721.710399999999</v>
      </c>
      <c r="J1919" s="6">
        <f t="shared" si="75"/>
        <v>1675.9872000000003</v>
      </c>
      <c r="K1919" s="6">
        <f t="shared" si="75"/>
        <v>579.26880000000006</v>
      </c>
      <c r="L1919" s="6">
        <f t="shared" si="75"/>
        <v>707.4864</v>
      </c>
      <c r="M1919" s="8">
        <f t="shared" si="75"/>
        <v>1726.3584000000003</v>
      </c>
    </row>
    <row r="1920" spans="2:13" x14ac:dyDescent="0.2">
      <c r="B1920" s="7">
        <v>42397</v>
      </c>
      <c r="C1920" s="18">
        <v>0.21199999999999999</v>
      </c>
      <c r="D1920" s="6">
        <f t="shared" si="76"/>
        <v>2399.5007999999998</v>
      </c>
      <c r="E1920" s="6">
        <f t="shared" si="76"/>
        <v>899.35488000000009</v>
      </c>
      <c r="F1920" s="6">
        <f t="shared" si="75"/>
        <v>1871.97696</v>
      </c>
      <c r="G1920" s="6">
        <f t="shared" si="75"/>
        <v>2877.5692800000002</v>
      </c>
      <c r="H1920" s="6">
        <f t="shared" si="75"/>
        <v>1943.41248</v>
      </c>
      <c r="I1920" s="6">
        <f t="shared" si="75"/>
        <v>4577.3683199999996</v>
      </c>
      <c r="J1920" s="6">
        <f t="shared" si="75"/>
        <v>1340.7897599999999</v>
      </c>
      <c r="K1920" s="6">
        <f t="shared" si="75"/>
        <v>463.41503999999992</v>
      </c>
      <c r="L1920" s="6">
        <f t="shared" si="75"/>
        <v>565.98912000000007</v>
      </c>
      <c r="M1920" s="8">
        <f t="shared" si="75"/>
        <v>1381.08672</v>
      </c>
    </row>
    <row r="1921" spans="2:13" x14ac:dyDescent="0.2">
      <c r="B1921" s="7">
        <v>42398</v>
      </c>
      <c r="C1921" s="18">
        <v>0.21199999999999999</v>
      </c>
      <c r="D1921" s="6">
        <f t="shared" si="76"/>
        <v>2399.5007999999998</v>
      </c>
      <c r="E1921" s="6">
        <f t="shared" si="76"/>
        <v>899.35488000000009</v>
      </c>
      <c r="F1921" s="6">
        <f t="shared" si="75"/>
        <v>1871.97696</v>
      </c>
      <c r="G1921" s="6">
        <f t="shared" si="75"/>
        <v>2877.5692800000002</v>
      </c>
      <c r="H1921" s="6">
        <f t="shared" si="75"/>
        <v>1943.41248</v>
      </c>
      <c r="I1921" s="6">
        <f t="shared" si="75"/>
        <v>4577.3683199999996</v>
      </c>
      <c r="J1921" s="6">
        <f t="shared" si="75"/>
        <v>1340.7897599999999</v>
      </c>
      <c r="K1921" s="6">
        <f t="shared" si="75"/>
        <v>463.41503999999992</v>
      </c>
      <c r="L1921" s="6">
        <f t="shared" si="75"/>
        <v>565.98912000000007</v>
      </c>
      <c r="M1921" s="8">
        <f t="shared" si="75"/>
        <v>1381.08672</v>
      </c>
    </row>
    <row r="1922" spans="2:13" x14ac:dyDescent="0.2">
      <c r="B1922" s="7">
        <v>42399</v>
      </c>
      <c r="C1922" s="18">
        <v>0.21199999999999999</v>
      </c>
      <c r="D1922" s="6">
        <f t="shared" si="76"/>
        <v>2399.5007999999998</v>
      </c>
      <c r="E1922" s="6">
        <f t="shared" si="76"/>
        <v>899.35488000000009</v>
      </c>
      <c r="F1922" s="6">
        <f t="shared" si="75"/>
        <v>1871.97696</v>
      </c>
      <c r="G1922" s="6">
        <f t="shared" si="75"/>
        <v>2877.5692800000002</v>
      </c>
      <c r="H1922" s="6">
        <f t="shared" si="75"/>
        <v>1943.41248</v>
      </c>
      <c r="I1922" s="6">
        <f t="shared" si="75"/>
        <v>4577.3683199999996</v>
      </c>
      <c r="J1922" s="6">
        <f t="shared" si="75"/>
        <v>1340.7897599999999</v>
      </c>
      <c r="K1922" s="6">
        <f t="shared" si="75"/>
        <v>463.41503999999992</v>
      </c>
      <c r="L1922" s="6">
        <f t="shared" si="75"/>
        <v>565.98912000000007</v>
      </c>
      <c r="M1922" s="8">
        <f t="shared" si="75"/>
        <v>1381.08672</v>
      </c>
    </row>
    <row r="1923" spans="2:13" x14ac:dyDescent="0.2">
      <c r="B1923" s="7">
        <v>42400</v>
      </c>
      <c r="C1923" s="18">
        <v>0.21199999999999999</v>
      </c>
      <c r="D1923" s="6">
        <f t="shared" si="76"/>
        <v>2399.5007999999998</v>
      </c>
      <c r="E1923" s="6">
        <f t="shared" si="76"/>
        <v>899.35488000000009</v>
      </c>
      <c r="F1923" s="6">
        <f t="shared" si="75"/>
        <v>1871.97696</v>
      </c>
      <c r="G1923" s="6">
        <f t="shared" si="75"/>
        <v>2877.5692800000002</v>
      </c>
      <c r="H1923" s="6">
        <f t="shared" si="75"/>
        <v>1943.41248</v>
      </c>
      <c r="I1923" s="6">
        <f t="shared" si="75"/>
        <v>4577.3683199999996</v>
      </c>
      <c r="J1923" s="6">
        <f t="shared" si="75"/>
        <v>1340.7897599999999</v>
      </c>
      <c r="K1923" s="6">
        <f t="shared" si="75"/>
        <v>463.41503999999992</v>
      </c>
      <c r="L1923" s="6">
        <f t="shared" si="75"/>
        <v>565.98912000000007</v>
      </c>
      <c r="M1923" s="8">
        <f t="shared" si="75"/>
        <v>1381.08672</v>
      </c>
    </row>
    <row r="1924" spans="2:13" x14ac:dyDescent="0.2">
      <c r="B1924" s="7">
        <v>42401</v>
      </c>
      <c r="C1924" s="18">
        <v>0.13100000000000001</v>
      </c>
      <c r="D1924" s="6">
        <f t="shared" si="76"/>
        <v>1482.7104000000002</v>
      </c>
      <c r="E1924" s="6">
        <f t="shared" si="76"/>
        <v>555.73344000000009</v>
      </c>
      <c r="F1924" s="6">
        <f t="shared" si="75"/>
        <v>1156.7404800000002</v>
      </c>
      <c r="G1924" s="6">
        <f t="shared" si="75"/>
        <v>1778.1206400000003</v>
      </c>
      <c r="H1924" s="6">
        <f t="shared" si="75"/>
        <v>1200.8822399999999</v>
      </c>
      <c r="I1924" s="6">
        <f t="shared" si="75"/>
        <v>2828.4681599999999</v>
      </c>
      <c r="J1924" s="6">
        <f t="shared" si="75"/>
        <v>828.50688000000014</v>
      </c>
      <c r="K1924" s="6">
        <f t="shared" si="75"/>
        <v>286.35552000000001</v>
      </c>
      <c r="L1924" s="6">
        <f t="shared" si="75"/>
        <v>349.73856000000001</v>
      </c>
      <c r="M1924" s="8">
        <f t="shared" si="75"/>
        <v>853.40736000000004</v>
      </c>
    </row>
    <row r="1925" spans="2:13" x14ac:dyDescent="0.2">
      <c r="B1925" s="7">
        <v>42402</v>
      </c>
      <c r="C1925" s="18">
        <v>0.16400000000000001</v>
      </c>
      <c r="D1925" s="6">
        <f t="shared" si="76"/>
        <v>1856.2176000000002</v>
      </c>
      <c r="E1925" s="6">
        <f t="shared" si="76"/>
        <v>695.72736000000009</v>
      </c>
      <c r="F1925" s="6">
        <f t="shared" si="75"/>
        <v>1448.13312</v>
      </c>
      <c r="G1925" s="6">
        <f t="shared" si="75"/>
        <v>2226.0441600000004</v>
      </c>
      <c r="H1925" s="6">
        <f t="shared" si="75"/>
        <v>1503.3945599999997</v>
      </c>
      <c r="I1925" s="6">
        <f t="shared" si="75"/>
        <v>3540.9830399999996</v>
      </c>
      <c r="J1925" s="6">
        <f t="shared" si="75"/>
        <v>1037.2147200000002</v>
      </c>
      <c r="K1925" s="6">
        <f t="shared" si="75"/>
        <v>358.49088000000006</v>
      </c>
      <c r="L1925" s="6">
        <f t="shared" si="75"/>
        <v>437.84064000000006</v>
      </c>
      <c r="M1925" s="8">
        <f t="shared" si="75"/>
        <v>1068.3878400000001</v>
      </c>
    </row>
    <row r="1926" spans="2:13" x14ac:dyDescent="0.2">
      <c r="B1926" s="7">
        <v>42403</v>
      </c>
      <c r="C1926" s="18">
        <v>0.13100000000000001</v>
      </c>
      <c r="D1926" s="6">
        <f t="shared" si="76"/>
        <v>1482.7104000000002</v>
      </c>
      <c r="E1926" s="6">
        <f t="shared" si="76"/>
        <v>555.73344000000009</v>
      </c>
      <c r="F1926" s="6">
        <f t="shared" si="75"/>
        <v>1156.7404800000002</v>
      </c>
      <c r="G1926" s="6">
        <f t="shared" si="75"/>
        <v>1778.1206400000003</v>
      </c>
      <c r="H1926" s="6">
        <f t="shared" si="75"/>
        <v>1200.8822399999999</v>
      </c>
      <c r="I1926" s="6">
        <f t="shared" si="75"/>
        <v>2828.4681599999999</v>
      </c>
      <c r="J1926" s="6">
        <f t="shared" si="75"/>
        <v>828.50688000000014</v>
      </c>
      <c r="K1926" s="6">
        <f t="shared" si="75"/>
        <v>286.35552000000001</v>
      </c>
      <c r="L1926" s="6">
        <f t="shared" si="75"/>
        <v>349.73856000000001</v>
      </c>
      <c r="M1926" s="8">
        <f t="shared" si="75"/>
        <v>853.40736000000004</v>
      </c>
    </row>
    <row r="1927" spans="2:13" x14ac:dyDescent="0.2">
      <c r="B1927" s="7">
        <v>42404</v>
      </c>
      <c r="C1927" s="18">
        <v>0.13100000000000001</v>
      </c>
      <c r="D1927" s="6">
        <f t="shared" si="76"/>
        <v>1482.7104000000002</v>
      </c>
      <c r="E1927" s="6">
        <f t="shared" si="76"/>
        <v>555.73344000000009</v>
      </c>
      <c r="F1927" s="6">
        <f t="shared" si="76"/>
        <v>1156.7404800000002</v>
      </c>
      <c r="G1927" s="6">
        <f t="shared" si="76"/>
        <v>1778.1206400000003</v>
      </c>
      <c r="H1927" s="6">
        <f t="shared" si="76"/>
        <v>1200.8822399999999</v>
      </c>
      <c r="I1927" s="6">
        <f t="shared" si="76"/>
        <v>2828.4681599999999</v>
      </c>
      <c r="J1927" s="6">
        <f t="shared" si="76"/>
        <v>828.50688000000014</v>
      </c>
      <c r="K1927" s="6">
        <f t="shared" si="76"/>
        <v>286.35552000000001</v>
      </c>
      <c r="L1927" s="6">
        <f t="shared" si="76"/>
        <v>349.73856000000001</v>
      </c>
      <c r="M1927" s="8">
        <f t="shared" si="76"/>
        <v>853.40736000000004</v>
      </c>
    </row>
    <row r="1928" spans="2:13" x14ac:dyDescent="0.2">
      <c r="B1928" s="7">
        <v>42405</v>
      </c>
      <c r="C1928" s="18">
        <v>9.8000000000000004E-2</v>
      </c>
      <c r="D1928" s="6">
        <f t="shared" si="76"/>
        <v>1109.2031999999999</v>
      </c>
      <c r="E1928" s="6">
        <f t="shared" si="76"/>
        <v>415.73952000000003</v>
      </c>
      <c r="F1928" s="6">
        <f t="shared" si="76"/>
        <v>865.34784000000002</v>
      </c>
      <c r="G1928" s="6">
        <f t="shared" si="76"/>
        <v>1330.1971200000003</v>
      </c>
      <c r="H1928" s="6">
        <f t="shared" si="76"/>
        <v>898.36991999999998</v>
      </c>
      <c r="I1928" s="6">
        <f t="shared" si="76"/>
        <v>2115.9532800000002</v>
      </c>
      <c r="J1928" s="6">
        <f t="shared" si="76"/>
        <v>619.7990400000001</v>
      </c>
      <c r="K1928" s="6">
        <f t="shared" si="76"/>
        <v>214.22015999999999</v>
      </c>
      <c r="L1928" s="6">
        <f t="shared" si="76"/>
        <v>261.63647999999995</v>
      </c>
      <c r="M1928" s="8">
        <f t="shared" si="76"/>
        <v>638.42687999999998</v>
      </c>
    </row>
    <row r="1929" spans="2:13" x14ac:dyDescent="0.2">
      <c r="B1929" s="7">
        <v>42406</v>
      </c>
      <c r="C1929" s="18">
        <v>9.8000000000000004E-2</v>
      </c>
      <c r="D1929" s="6">
        <f t="shared" si="76"/>
        <v>1109.2031999999999</v>
      </c>
      <c r="E1929" s="6">
        <f t="shared" si="76"/>
        <v>415.73952000000003</v>
      </c>
      <c r="F1929" s="6">
        <f t="shared" si="76"/>
        <v>865.34784000000002</v>
      </c>
      <c r="G1929" s="6">
        <f t="shared" si="76"/>
        <v>1330.1971200000003</v>
      </c>
      <c r="H1929" s="6">
        <f t="shared" si="76"/>
        <v>898.36991999999998</v>
      </c>
      <c r="I1929" s="6">
        <f t="shared" si="76"/>
        <v>2115.9532800000002</v>
      </c>
      <c r="J1929" s="6">
        <f t="shared" si="76"/>
        <v>619.7990400000001</v>
      </c>
      <c r="K1929" s="6">
        <f t="shared" si="76"/>
        <v>214.22015999999999</v>
      </c>
      <c r="L1929" s="6">
        <f t="shared" si="76"/>
        <v>261.63647999999995</v>
      </c>
      <c r="M1929" s="8">
        <f t="shared" si="76"/>
        <v>638.42687999999998</v>
      </c>
    </row>
    <row r="1930" spans="2:13" x14ac:dyDescent="0.2">
      <c r="B1930" s="7">
        <v>42407</v>
      </c>
      <c r="C1930" s="18">
        <v>9.8000000000000004E-2</v>
      </c>
      <c r="D1930" s="6">
        <f t="shared" si="76"/>
        <v>1109.2031999999999</v>
      </c>
      <c r="E1930" s="6">
        <f t="shared" si="76"/>
        <v>415.73952000000003</v>
      </c>
      <c r="F1930" s="6">
        <f t="shared" si="76"/>
        <v>865.34784000000002</v>
      </c>
      <c r="G1930" s="6">
        <f t="shared" si="76"/>
        <v>1330.1971200000003</v>
      </c>
      <c r="H1930" s="6">
        <f t="shared" si="76"/>
        <v>898.36991999999998</v>
      </c>
      <c r="I1930" s="6">
        <f t="shared" si="76"/>
        <v>2115.9532800000002</v>
      </c>
      <c r="J1930" s="6">
        <f t="shared" si="76"/>
        <v>619.7990400000001</v>
      </c>
      <c r="K1930" s="6">
        <f t="shared" si="76"/>
        <v>214.22015999999999</v>
      </c>
      <c r="L1930" s="6">
        <f t="shared" si="76"/>
        <v>261.63647999999995</v>
      </c>
      <c r="M1930" s="8">
        <f t="shared" si="76"/>
        <v>638.42687999999998</v>
      </c>
    </row>
    <row r="1931" spans="2:13" x14ac:dyDescent="0.2">
      <c r="B1931" s="7">
        <v>42408</v>
      </c>
      <c r="C1931" s="18">
        <v>9.8000000000000004E-2</v>
      </c>
      <c r="D1931" s="6">
        <f t="shared" si="76"/>
        <v>1109.2031999999999</v>
      </c>
      <c r="E1931" s="6">
        <f t="shared" si="76"/>
        <v>415.73952000000003</v>
      </c>
      <c r="F1931" s="6">
        <f t="shared" si="76"/>
        <v>865.34784000000002</v>
      </c>
      <c r="G1931" s="6">
        <f t="shared" si="76"/>
        <v>1330.1971200000003</v>
      </c>
      <c r="H1931" s="6">
        <f t="shared" si="76"/>
        <v>898.36991999999998</v>
      </c>
      <c r="I1931" s="6">
        <f t="shared" si="76"/>
        <v>2115.9532800000002</v>
      </c>
      <c r="J1931" s="6">
        <f t="shared" si="76"/>
        <v>619.7990400000001</v>
      </c>
      <c r="K1931" s="6">
        <f t="shared" si="76"/>
        <v>214.22015999999999</v>
      </c>
      <c r="L1931" s="6">
        <f t="shared" si="76"/>
        <v>261.63647999999995</v>
      </c>
      <c r="M1931" s="8">
        <f t="shared" si="76"/>
        <v>638.42687999999998</v>
      </c>
    </row>
    <row r="1932" spans="2:13" x14ac:dyDescent="0.2">
      <c r="B1932" s="7">
        <v>42409</v>
      </c>
      <c r="C1932" s="18">
        <v>9.8000000000000004E-2</v>
      </c>
      <c r="D1932" s="6">
        <f t="shared" si="76"/>
        <v>1109.2031999999999</v>
      </c>
      <c r="E1932" s="6">
        <f t="shared" si="76"/>
        <v>415.73952000000003</v>
      </c>
      <c r="F1932" s="6">
        <f t="shared" si="76"/>
        <v>865.34784000000002</v>
      </c>
      <c r="G1932" s="6">
        <f t="shared" si="76"/>
        <v>1330.1971200000003</v>
      </c>
      <c r="H1932" s="6">
        <f t="shared" si="76"/>
        <v>898.36991999999998</v>
      </c>
      <c r="I1932" s="6">
        <f t="shared" si="76"/>
        <v>2115.9532800000002</v>
      </c>
      <c r="J1932" s="6">
        <f t="shared" si="76"/>
        <v>619.7990400000001</v>
      </c>
      <c r="K1932" s="6">
        <f t="shared" si="76"/>
        <v>214.22015999999999</v>
      </c>
      <c r="L1932" s="6">
        <f t="shared" si="76"/>
        <v>261.63647999999995</v>
      </c>
      <c r="M1932" s="8">
        <f t="shared" si="76"/>
        <v>638.42687999999998</v>
      </c>
    </row>
    <row r="1933" spans="2:13" x14ac:dyDescent="0.2">
      <c r="B1933" s="7">
        <v>42410</v>
      </c>
      <c r="C1933" s="18">
        <v>9.8000000000000004E-2</v>
      </c>
      <c r="D1933" s="6">
        <f t="shared" si="76"/>
        <v>1109.2031999999999</v>
      </c>
      <c r="E1933" s="6">
        <f t="shared" si="76"/>
        <v>415.73952000000003</v>
      </c>
      <c r="F1933" s="6">
        <f t="shared" si="76"/>
        <v>865.34784000000002</v>
      </c>
      <c r="G1933" s="6">
        <f t="shared" si="76"/>
        <v>1330.1971200000003</v>
      </c>
      <c r="H1933" s="6">
        <f t="shared" si="76"/>
        <v>898.36991999999998</v>
      </c>
      <c r="I1933" s="6">
        <f t="shared" si="76"/>
        <v>2115.9532800000002</v>
      </c>
      <c r="J1933" s="6">
        <f t="shared" si="76"/>
        <v>619.7990400000001</v>
      </c>
      <c r="K1933" s="6">
        <f t="shared" si="76"/>
        <v>214.22015999999999</v>
      </c>
      <c r="L1933" s="6">
        <f t="shared" si="76"/>
        <v>261.63647999999995</v>
      </c>
      <c r="M1933" s="8">
        <f t="shared" si="76"/>
        <v>638.42687999999998</v>
      </c>
    </row>
    <row r="1934" spans="2:13" x14ac:dyDescent="0.2">
      <c r="B1934" s="7">
        <v>42411</v>
      </c>
      <c r="C1934" s="18">
        <v>9.8000000000000004E-2</v>
      </c>
      <c r="D1934" s="6">
        <f t="shared" si="76"/>
        <v>1109.2031999999999</v>
      </c>
      <c r="E1934" s="6">
        <f t="shared" si="76"/>
        <v>415.73952000000003</v>
      </c>
      <c r="F1934" s="6">
        <f t="shared" si="76"/>
        <v>865.34784000000002</v>
      </c>
      <c r="G1934" s="6">
        <f t="shared" si="76"/>
        <v>1330.1971200000003</v>
      </c>
      <c r="H1934" s="6">
        <f t="shared" si="76"/>
        <v>898.36991999999998</v>
      </c>
      <c r="I1934" s="6">
        <f t="shared" si="76"/>
        <v>2115.9532800000002</v>
      </c>
      <c r="J1934" s="6">
        <f t="shared" si="76"/>
        <v>619.7990400000001</v>
      </c>
      <c r="K1934" s="6">
        <f t="shared" si="76"/>
        <v>214.22015999999999</v>
      </c>
      <c r="L1934" s="6">
        <f t="shared" si="76"/>
        <v>261.63647999999995</v>
      </c>
      <c r="M1934" s="8">
        <f t="shared" si="76"/>
        <v>638.42687999999998</v>
      </c>
    </row>
    <row r="1935" spans="2:13" x14ac:dyDescent="0.2">
      <c r="B1935" s="7">
        <v>42412</v>
      </c>
      <c r="C1935" s="18">
        <v>9.8000000000000004E-2</v>
      </c>
      <c r="D1935" s="6">
        <f t="shared" si="76"/>
        <v>1109.2031999999999</v>
      </c>
      <c r="E1935" s="6">
        <f t="shared" si="76"/>
        <v>415.73952000000003</v>
      </c>
      <c r="F1935" s="6">
        <f t="shared" si="76"/>
        <v>865.34784000000002</v>
      </c>
      <c r="G1935" s="6">
        <f t="shared" si="76"/>
        <v>1330.1971200000003</v>
      </c>
      <c r="H1935" s="6">
        <f t="shared" si="76"/>
        <v>898.36991999999998</v>
      </c>
      <c r="I1935" s="6">
        <f t="shared" si="76"/>
        <v>2115.9532800000002</v>
      </c>
      <c r="J1935" s="6">
        <f t="shared" si="76"/>
        <v>619.7990400000001</v>
      </c>
      <c r="K1935" s="6">
        <f t="shared" si="76"/>
        <v>214.22015999999999</v>
      </c>
      <c r="L1935" s="6">
        <f t="shared" si="76"/>
        <v>261.63647999999995</v>
      </c>
      <c r="M1935" s="8">
        <f t="shared" si="76"/>
        <v>638.42687999999998</v>
      </c>
    </row>
    <row r="1936" spans="2:13" x14ac:dyDescent="0.2">
      <c r="B1936" s="7">
        <v>42413</v>
      </c>
      <c r="C1936" s="18">
        <v>9.8000000000000004E-2</v>
      </c>
      <c r="D1936" s="6">
        <f t="shared" si="76"/>
        <v>1109.2031999999999</v>
      </c>
      <c r="E1936" s="6">
        <f t="shared" si="76"/>
        <v>415.73952000000003</v>
      </c>
      <c r="F1936" s="6">
        <f t="shared" si="76"/>
        <v>865.34784000000002</v>
      </c>
      <c r="G1936" s="6">
        <f t="shared" si="76"/>
        <v>1330.1971200000003</v>
      </c>
      <c r="H1936" s="6">
        <f t="shared" si="76"/>
        <v>898.36991999999998</v>
      </c>
      <c r="I1936" s="6">
        <f t="shared" si="76"/>
        <v>2115.9532800000002</v>
      </c>
      <c r="J1936" s="6">
        <f t="shared" si="76"/>
        <v>619.7990400000001</v>
      </c>
      <c r="K1936" s="6">
        <f t="shared" si="76"/>
        <v>214.22015999999999</v>
      </c>
      <c r="L1936" s="6">
        <f t="shared" si="76"/>
        <v>261.63647999999995</v>
      </c>
      <c r="M1936" s="8">
        <f t="shared" si="76"/>
        <v>638.42687999999998</v>
      </c>
    </row>
    <row r="1937" spans="2:13" x14ac:dyDescent="0.2">
      <c r="B1937" s="7">
        <v>42414</v>
      </c>
      <c r="C1937" s="18">
        <v>9.8000000000000004E-2</v>
      </c>
      <c r="D1937" s="6">
        <f t="shared" si="76"/>
        <v>1109.2031999999999</v>
      </c>
      <c r="E1937" s="6">
        <f t="shared" si="76"/>
        <v>415.73952000000003</v>
      </c>
      <c r="F1937" s="6">
        <f t="shared" si="76"/>
        <v>865.34784000000002</v>
      </c>
      <c r="G1937" s="6">
        <f t="shared" si="76"/>
        <v>1330.1971200000003</v>
      </c>
      <c r="H1937" s="6">
        <f t="shared" si="76"/>
        <v>898.36991999999998</v>
      </c>
      <c r="I1937" s="6">
        <f t="shared" si="76"/>
        <v>2115.9532800000002</v>
      </c>
      <c r="J1937" s="6">
        <f t="shared" si="76"/>
        <v>619.7990400000001</v>
      </c>
      <c r="K1937" s="6">
        <f t="shared" si="76"/>
        <v>214.22015999999999</v>
      </c>
      <c r="L1937" s="6">
        <f t="shared" si="76"/>
        <v>261.63647999999995</v>
      </c>
      <c r="M1937" s="8">
        <f t="shared" si="76"/>
        <v>638.42687999999998</v>
      </c>
    </row>
    <row r="1938" spans="2:13" x14ac:dyDescent="0.2">
      <c r="B1938" s="7">
        <v>42415</v>
      </c>
      <c r="C1938" s="18">
        <v>9.8000000000000004E-2</v>
      </c>
      <c r="D1938" s="6">
        <f t="shared" si="76"/>
        <v>1109.2031999999999</v>
      </c>
      <c r="E1938" s="6">
        <f t="shared" si="76"/>
        <v>415.73952000000003</v>
      </c>
      <c r="F1938" s="6">
        <f t="shared" si="76"/>
        <v>865.34784000000002</v>
      </c>
      <c r="G1938" s="6">
        <f t="shared" si="76"/>
        <v>1330.1971200000003</v>
      </c>
      <c r="H1938" s="6">
        <f t="shared" si="76"/>
        <v>898.36991999999998</v>
      </c>
      <c r="I1938" s="6">
        <f t="shared" si="76"/>
        <v>2115.9532800000002</v>
      </c>
      <c r="J1938" s="6">
        <f t="shared" si="76"/>
        <v>619.7990400000001</v>
      </c>
      <c r="K1938" s="6">
        <f t="shared" si="76"/>
        <v>214.22015999999999</v>
      </c>
      <c r="L1938" s="6">
        <f t="shared" si="76"/>
        <v>261.63647999999995</v>
      </c>
      <c r="M1938" s="8">
        <f t="shared" si="76"/>
        <v>638.42687999999998</v>
      </c>
    </row>
    <row r="1939" spans="2:13" x14ac:dyDescent="0.2">
      <c r="B1939" s="7">
        <v>42416</v>
      </c>
      <c r="C1939" s="18">
        <v>9.8000000000000004E-2</v>
      </c>
      <c r="D1939" s="6">
        <f t="shared" si="76"/>
        <v>1109.2031999999999</v>
      </c>
      <c r="E1939" s="6">
        <f t="shared" si="76"/>
        <v>415.73952000000003</v>
      </c>
      <c r="F1939" s="6">
        <f t="shared" si="76"/>
        <v>865.34784000000002</v>
      </c>
      <c r="G1939" s="6">
        <f t="shared" si="76"/>
        <v>1330.1971200000003</v>
      </c>
      <c r="H1939" s="6">
        <f t="shared" si="76"/>
        <v>898.36991999999998</v>
      </c>
      <c r="I1939" s="6">
        <f t="shared" si="76"/>
        <v>2115.9532800000002</v>
      </c>
      <c r="J1939" s="6">
        <f t="shared" si="76"/>
        <v>619.7990400000001</v>
      </c>
      <c r="K1939" s="6">
        <f t="shared" si="76"/>
        <v>214.22015999999999</v>
      </c>
      <c r="L1939" s="6">
        <f t="shared" si="76"/>
        <v>261.63647999999995</v>
      </c>
      <c r="M1939" s="8">
        <f t="shared" si="76"/>
        <v>638.42687999999998</v>
      </c>
    </row>
    <row r="1940" spans="2:13" x14ac:dyDescent="0.2">
      <c r="B1940" s="7">
        <v>42417</v>
      </c>
      <c r="C1940" s="18">
        <v>9.8000000000000004E-2</v>
      </c>
      <c r="D1940" s="6">
        <f t="shared" si="76"/>
        <v>1109.2031999999999</v>
      </c>
      <c r="E1940" s="6">
        <f t="shared" si="76"/>
        <v>415.73952000000003</v>
      </c>
      <c r="F1940" s="6">
        <f t="shared" si="76"/>
        <v>865.34784000000002</v>
      </c>
      <c r="G1940" s="6">
        <f t="shared" si="76"/>
        <v>1330.1971200000003</v>
      </c>
      <c r="H1940" s="6">
        <f t="shared" si="76"/>
        <v>898.36991999999998</v>
      </c>
      <c r="I1940" s="6">
        <f t="shared" si="76"/>
        <v>2115.9532800000002</v>
      </c>
      <c r="J1940" s="6">
        <f t="shared" si="76"/>
        <v>619.7990400000001</v>
      </c>
      <c r="K1940" s="6">
        <f t="shared" si="76"/>
        <v>214.22015999999999</v>
      </c>
      <c r="L1940" s="6">
        <f t="shared" si="76"/>
        <v>261.63647999999995</v>
      </c>
      <c r="M1940" s="8">
        <f t="shared" si="76"/>
        <v>638.42687999999998</v>
      </c>
    </row>
    <row r="1941" spans="2:13" x14ac:dyDescent="0.2">
      <c r="B1941" s="7">
        <v>42418</v>
      </c>
      <c r="C1941" s="18">
        <v>9.8000000000000004E-2</v>
      </c>
      <c r="D1941" s="6">
        <f t="shared" si="76"/>
        <v>1109.2031999999999</v>
      </c>
      <c r="E1941" s="6">
        <f t="shared" si="76"/>
        <v>415.73952000000003</v>
      </c>
      <c r="F1941" s="6">
        <f t="shared" si="76"/>
        <v>865.34784000000002</v>
      </c>
      <c r="G1941" s="6">
        <f t="shared" si="76"/>
        <v>1330.1971200000003</v>
      </c>
      <c r="H1941" s="6">
        <f t="shared" si="76"/>
        <v>898.36991999999998</v>
      </c>
      <c r="I1941" s="6">
        <f t="shared" si="76"/>
        <v>2115.9532800000002</v>
      </c>
      <c r="J1941" s="6">
        <f t="shared" si="76"/>
        <v>619.7990400000001</v>
      </c>
      <c r="K1941" s="6">
        <f t="shared" si="76"/>
        <v>214.22015999999999</v>
      </c>
      <c r="L1941" s="6">
        <f t="shared" si="76"/>
        <v>261.63647999999995</v>
      </c>
      <c r="M1941" s="8">
        <f t="shared" si="76"/>
        <v>638.42687999999998</v>
      </c>
    </row>
    <row r="1942" spans="2:13" x14ac:dyDescent="0.2">
      <c r="B1942" s="7">
        <v>42419</v>
      </c>
      <c r="C1942" s="18">
        <v>9.8000000000000004E-2</v>
      </c>
      <c r="D1942" s="6">
        <f t="shared" si="76"/>
        <v>1109.2031999999999</v>
      </c>
      <c r="E1942" s="6">
        <f t="shared" si="76"/>
        <v>415.73952000000003</v>
      </c>
      <c r="F1942" s="6">
        <f t="shared" si="76"/>
        <v>865.34784000000002</v>
      </c>
      <c r="G1942" s="6">
        <f t="shared" si="76"/>
        <v>1330.1971200000003</v>
      </c>
      <c r="H1942" s="6">
        <f t="shared" si="76"/>
        <v>898.36991999999998</v>
      </c>
      <c r="I1942" s="6">
        <f t="shared" si="76"/>
        <v>2115.9532800000002</v>
      </c>
      <c r="J1942" s="6">
        <f t="shared" si="76"/>
        <v>619.7990400000001</v>
      </c>
      <c r="K1942" s="6">
        <f t="shared" si="76"/>
        <v>214.22015999999999</v>
      </c>
      <c r="L1942" s="6">
        <f t="shared" si="76"/>
        <v>261.63647999999995</v>
      </c>
      <c r="M1942" s="8">
        <f t="shared" si="76"/>
        <v>638.42687999999998</v>
      </c>
    </row>
    <row r="1943" spans="2:13" x14ac:dyDescent="0.2">
      <c r="B1943" s="7">
        <v>42420</v>
      </c>
      <c r="C1943" s="18">
        <v>9.8000000000000004E-2</v>
      </c>
      <c r="D1943" s="6">
        <f t="shared" si="76"/>
        <v>1109.2031999999999</v>
      </c>
      <c r="E1943" s="6">
        <f t="shared" si="76"/>
        <v>415.73952000000003</v>
      </c>
      <c r="F1943" s="6">
        <f t="shared" si="76"/>
        <v>865.34784000000002</v>
      </c>
      <c r="G1943" s="6">
        <f t="shared" si="76"/>
        <v>1330.1971200000003</v>
      </c>
      <c r="H1943" s="6">
        <f t="shared" si="76"/>
        <v>898.36991999999998</v>
      </c>
      <c r="I1943" s="6">
        <f t="shared" si="76"/>
        <v>2115.9532800000002</v>
      </c>
      <c r="J1943" s="6">
        <f t="shared" si="76"/>
        <v>619.7990400000001</v>
      </c>
      <c r="K1943" s="6">
        <f t="shared" si="76"/>
        <v>214.22015999999999</v>
      </c>
      <c r="L1943" s="6">
        <f t="shared" si="76"/>
        <v>261.63647999999995</v>
      </c>
      <c r="M1943" s="8">
        <f t="shared" si="76"/>
        <v>638.42687999999998</v>
      </c>
    </row>
    <row r="1944" spans="2:13" x14ac:dyDescent="0.2">
      <c r="B1944" s="7">
        <v>42421</v>
      </c>
      <c r="C1944" s="18">
        <v>9.8000000000000004E-2</v>
      </c>
      <c r="D1944" s="6">
        <f t="shared" si="76"/>
        <v>1109.2031999999999</v>
      </c>
      <c r="E1944" s="6">
        <f t="shared" si="76"/>
        <v>415.73952000000003</v>
      </c>
      <c r="F1944" s="6">
        <f t="shared" si="76"/>
        <v>865.34784000000002</v>
      </c>
      <c r="G1944" s="6">
        <f t="shared" si="76"/>
        <v>1330.1971200000003</v>
      </c>
      <c r="H1944" s="6">
        <f t="shared" si="76"/>
        <v>898.36991999999998</v>
      </c>
      <c r="I1944" s="6">
        <f t="shared" si="76"/>
        <v>2115.9532800000002</v>
      </c>
      <c r="J1944" s="6">
        <f t="shared" si="76"/>
        <v>619.7990400000001</v>
      </c>
      <c r="K1944" s="6">
        <f t="shared" si="76"/>
        <v>214.22015999999999</v>
      </c>
      <c r="L1944" s="6">
        <f t="shared" si="76"/>
        <v>261.63647999999995</v>
      </c>
      <c r="M1944" s="8">
        <f t="shared" si="76"/>
        <v>638.42687999999998</v>
      </c>
    </row>
    <row r="1945" spans="2:13" x14ac:dyDescent="0.2">
      <c r="B1945" s="7">
        <v>42422</v>
      </c>
      <c r="C1945" s="18">
        <v>9.8000000000000004E-2</v>
      </c>
      <c r="D1945" s="6">
        <f t="shared" si="76"/>
        <v>1109.2031999999999</v>
      </c>
      <c r="E1945" s="6">
        <f t="shared" si="76"/>
        <v>415.73952000000003</v>
      </c>
      <c r="F1945" s="6">
        <f t="shared" si="76"/>
        <v>865.34784000000002</v>
      </c>
      <c r="G1945" s="6">
        <f t="shared" si="76"/>
        <v>1330.1971200000003</v>
      </c>
      <c r="H1945" s="6">
        <f t="shared" si="76"/>
        <v>898.36991999999998</v>
      </c>
      <c r="I1945" s="6">
        <f t="shared" si="76"/>
        <v>2115.9532800000002</v>
      </c>
      <c r="J1945" s="6">
        <f t="shared" si="76"/>
        <v>619.7990400000001</v>
      </c>
      <c r="K1945" s="6">
        <f t="shared" si="76"/>
        <v>214.22015999999999</v>
      </c>
      <c r="L1945" s="6">
        <f t="shared" si="76"/>
        <v>261.63647999999995</v>
      </c>
      <c r="M1945" s="8">
        <f t="shared" si="76"/>
        <v>638.42687999999998</v>
      </c>
    </row>
    <row r="1946" spans="2:13" x14ac:dyDescent="0.2">
      <c r="B1946" s="7">
        <v>42423</v>
      </c>
      <c r="C1946" s="18">
        <v>9.8000000000000004E-2</v>
      </c>
      <c r="D1946" s="6">
        <f t="shared" si="76"/>
        <v>1109.2031999999999</v>
      </c>
      <c r="E1946" s="6">
        <f t="shared" si="76"/>
        <v>415.73952000000003</v>
      </c>
      <c r="F1946" s="6">
        <f t="shared" si="76"/>
        <v>865.34784000000002</v>
      </c>
      <c r="G1946" s="6">
        <f t="shared" ref="F1946:M1977" si="77">$C1946*G$5*24*3600/100</f>
        <v>1330.1971200000003</v>
      </c>
      <c r="H1946" s="6">
        <f t="shared" si="77"/>
        <v>898.36991999999998</v>
      </c>
      <c r="I1946" s="6">
        <f t="shared" si="77"/>
        <v>2115.9532800000002</v>
      </c>
      <c r="J1946" s="6">
        <f t="shared" si="77"/>
        <v>619.7990400000001</v>
      </c>
      <c r="K1946" s="6">
        <f t="shared" si="77"/>
        <v>214.22015999999999</v>
      </c>
      <c r="L1946" s="6">
        <f t="shared" si="77"/>
        <v>261.63647999999995</v>
      </c>
      <c r="M1946" s="8">
        <f t="shared" si="77"/>
        <v>638.42687999999998</v>
      </c>
    </row>
    <row r="1947" spans="2:13" x14ac:dyDescent="0.2">
      <c r="B1947" s="7">
        <v>42424</v>
      </c>
      <c r="C1947" s="18">
        <v>9.8000000000000004E-2</v>
      </c>
      <c r="D1947" s="6">
        <f t="shared" ref="D1947:M1997" si="78">$C1947*D$5*24*3600/100</f>
        <v>1109.2031999999999</v>
      </c>
      <c r="E1947" s="6">
        <f t="shared" si="78"/>
        <v>415.73952000000003</v>
      </c>
      <c r="F1947" s="6">
        <f t="shared" si="77"/>
        <v>865.34784000000002</v>
      </c>
      <c r="G1947" s="6">
        <f t="shared" si="77"/>
        <v>1330.1971200000003</v>
      </c>
      <c r="H1947" s="6">
        <f t="shared" si="77"/>
        <v>898.36991999999998</v>
      </c>
      <c r="I1947" s="6">
        <f t="shared" si="77"/>
        <v>2115.9532800000002</v>
      </c>
      <c r="J1947" s="6">
        <f t="shared" si="77"/>
        <v>619.7990400000001</v>
      </c>
      <c r="K1947" s="6">
        <f t="shared" si="77"/>
        <v>214.22015999999999</v>
      </c>
      <c r="L1947" s="6">
        <f t="shared" si="77"/>
        <v>261.63647999999995</v>
      </c>
      <c r="M1947" s="8">
        <f t="shared" si="77"/>
        <v>638.42687999999998</v>
      </c>
    </row>
    <row r="1948" spans="2:13" x14ac:dyDescent="0.2">
      <c r="B1948" s="7">
        <v>42425</v>
      </c>
      <c r="C1948" s="18">
        <v>9.8000000000000004E-2</v>
      </c>
      <c r="D1948" s="6">
        <f t="shared" si="78"/>
        <v>1109.2031999999999</v>
      </c>
      <c r="E1948" s="6">
        <f t="shared" si="78"/>
        <v>415.73952000000003</v>
      </c>
      <c r="F1948" s="6">
        <f t="shared" si="77"/>
        <v>865.34784000000002</v>
      </c>
      <c r="G1948" s="6">
        <f t="shared" si="77"/>
        <v>1330.1971200000003</v>
      </c>
      <c r="H1948" s="6">
        <f t="shared" si="77"/>
        <v>898.36991999999998</v>
      </c>
      <c r="I1948" s="6">
        <f t="shared" si="77"/>
        <v>2115.9532800000002</v>
      </c>
      <c r="J1948" s="6">
        <f t="shared" si="77"/>
        <v>619.7990400000001</v>
      </c>
      <c r="K1948" s="6">
        <f t="shared" si="77"/>
        <v>214.22015999999999</v>
      </c>
      <c r="L1948" s="6">
        <f t="shared" si="77"/>
        <v>261.63647999999995</v>
      </c>
      <c r="M1948" s="8">
        <f t="shared" si="77"/>
        <v>638.42687999999998</v>
      </c>
    </row>
    <row r="1949" spans="2:13" x14ac:dyDescent="0.2">
      <c r="B1949" s="7">
        <v>42426</v>
      </c>
      <c r="C1949" s="18">
        <v>9.8000000000000004E-2</v>
      </c>
      <c r="D1949" s="6">
        <f t="shared" si="78"/>
        <v>1109.2031999999999</v>
      </c>
      <c r="E1949" s="6">
        <f t="shared" si="78"/>
        <v>415.73952000000003</v>
      </c>
      <c r="F1949" s="6">
        <f t="shared" si="77"/>
        <v>865.34784000000002</v>
      </c>
      <c r="G1949" s="6">
        <f t="shared" si="77"/>
        <v>1330.1971200000003</v>
      </c>
      <c r="H1949" s="6">
        <f t="shared" si="77"/>
        <v>898.36991999999998</v>
      </c>
      <c r="I1949" s="6">
        <f t="shared" si="77"/>
        <v>2115.9532800000002</v>
      </c>
      <c r="J1949" s="6">
        <f t="shared" si="77"/>
        <v>619.7990400000001</v>
      </c>
      <c r="K1949" s="6">
        <f t="shared" si="77"/>
        <v>214.22015999999999</v>
      </c>
      <c r="L1949" s="6">
        <f t="shared" si="77"/>
        <v>261.63647999999995</v>
      </c>
      <c r="M1949" s="8">
        <f t="shared" si="77"/>
        <v>638.42687999999998</v>
      </c>
    </row>
    <row r="1950" spans="2:13" x14ac:dyDescent="0.2">
      <c r="B1950" s="7">
        <v>42427</v>
      </c>
      <c r="C1950" s="18">
        <v>9.8000000000000004E-2</v>
      </c>
      <c r="D1950" s="6">
        <f t="shared" si="78"/>
        <v>1109.2031999999999</v>
      </c>
      <c r="E1950" s="6">
        <f t="shared" si="78"/>
        <v>415.73952000000003</v>
      </c>
      <c r="F1950" s="6">
        <f t="shared" si="77"/>
        <v>865.34784000000002</v>
      </c>
      <c r="G1950" s="6">
        <f t="shared" si="77"/>
        <v>1330.1971200000003</v>
      </c>
      <c r="H1950" s="6">
        <f t="shared" si="77"/>
        <v>898.36991999999998</v>
      </c>
      <c r="I1950" s="6">
        <f t="shared" si="77"/>
        <v>2115.9532800000002</v>
      </c>
      <c r="J1950" s="6">
        <f t="shared" si="77"/>
        <v>619.7990400000001</v>
      </c>
      <c r="K1950" s="6">
        <f t="shared" si="77"/>
        <v>214.22015999999999</v>
      </c>
      <c r="L1950" s="6">
        <f t="shared" si="77"/>
        <v>261.63647999999995</v>
      </c>
      <c r="M1950" s="8">
        <f t="shared" si="77"/>
        <v>638.42687999999998</v>
      </c>
    </row>
    <row r="1951" spans="2:13" x14ac:dyDescent="0.2">
      <c r="B1951" s="7">
        <v>42428</v>
      </c>
      <c r="C1951" s="18">
        <v>9.8000000000000004E-2</v>
      </c>
      <c r="D1951" s="6">
        <f t="shared" si="78"/>
        <v>1109.2031999999999</v>
      </c>
      <c r="E1951" s="6">
        <f t="shared" si="78"/>
        <v>415.73952000000003</v>
      </c>
      <c r="F1951" s="6">
        <f t="shared" si="77"/>
        <v>865.34784000000002</v>
      </c>
      <c r="G1951" s="6">
        <f t="shared" si="77"/>
        <v>1330.1971200000003</v>
      </c>
      <c r="H1951" s="6">
        <f t="shared" si="77"/>
        <v>898.36991999999998</v>
      </c>
      <c r="I1951" s="6">
        <f t="shared" si="77"/>
        <v>2115.9532800000002</v>
      </c>
      <c r="J1951" s="6">
        <f t="shared" si="77"/>
        <v>619.7990400000001</v>
      </c>
      <c r="K1951" s="6">
        <f t="shared" si="77"/>
        <v>214.22015999999999</v>
      </c>
      <c r="L1951" s="6">
        <f t="shared" si="77"/>
        <v>261.63647999999995</v>
      </c>
      <c r="M1951" s="8">
        <f t="shared" si="77"/>
        <v>638.42687999999998</v>
      </c>
    </row>
    <row r="1952" spans="2:13" x14ac:dyDescent="0.2">
      <c r="B1952" s="7">
        <v>42429</v>
      </c>
      <c r="C1952" s="18">
        <v>9.8000000000000004E-2</v>
      </c>
      <c r="D1952" s="6">
        <f t="shared" si="78"/>
        <v>1109.2031999999999</v>
      </c>
      <c r="E1952" s="6">
        <f t="shared" si="78"/>
        <v>415.73952000000003</v>
      </c>
      <c r="F1952" s="6">
        <f t="shared" si="77"/>
        <v>865.34784000000002</v>
      </c>
      <c r="G1952" s="6">
        <f t="shared" si="77"/>
        <v>1330.1971200000003</v>
      </c>
      <c r="H1952" s="6">
        <f t="shared" si="77"/>
        <v>898.36991999999998</v>
      </c>
      <c r="I1952" s="6">
        <f t="shared" si="77"/>
        <v>2115.9532800000002</v>
      </c>
      <c r="J1952" s="6">
        <f t="shared" si="77"/>
        <v>619.7990400000001</v>
      </c>
      <c r="K1952" s="6">
        <f t="shared" si="77"/>
        <v>214.22015999999999</v>
      </c>
      <c r="L1952" s="6">
        <f t="shared" si="77"/>
        <v>261.63647999999995</v>
      </c>
      <c r="M1952" s="8">
        <f t="shared" si="77"/>
        <v>638.42687999999998</v>
      </c>
    </row>
    <row r="1953" spans="2:13" x14ac:dyDescent="0.2">
      <c r="B1953" s="7">
        <v>42430</v>
      </c>
      <c r="C1953" s="18">
        <v>0.09</v>
      </c>
      <c r="D1953" s="6">
        <f t="shared" si="78"/>
        <v>1018.6559999999999</v>
      </c>
      <c r="E1953" s="6">
        <f t="shared" si="78"/>
        <v>381.80160000000001</v>
      </c>
      <c r="F1953" s="6">
        <f t="shared" si="77"/>
        <v>794.70720000000017</v>
      </c>
      <c r="G1953" s="6">
        <f t="shared" si="77"/>
        <v>1221.6096</v>
      </c>
      <c r="H1953" s="6">
        <f t="shared" si="77"/>
        <v>825.03359999999986</v>
      </c>
      <c r="I1953" s="6">
        <f t="shared" si="77"/>
        <v>1943.2223999999999</v>
      </c>
      <c r="J1953" s="6">
        <f t="shared" si="77"/>
        <v>569.20320000000004</v>
      </c>
      <c r="K1953" s="6">
        <f t="shared" si="77"/>
        <v>196.7328</v>
      </c>
      <c r="L1953" s="6">
        <f t="shared" si="77"/>
        <v>240.27839999999998</v>
      </c>
      <c r="M1953" s="8">
        <f t="shared" si="77"/>
        <v>586.31039999999996</v>
      </c>
    </row>
    <row r="1954" spans="2:13" x14ac:dyDescent="0.2">
      <c r="B1954" s="7">
        <v>42431</v>
      </c>
      <c r="C1954" s="18">
        <v>0.09</v>
      </c>
      <c r="D1954" s="6">
        <f t="shared" si="78"/>
        <v>1018.6559999999999</v>
      </c>
      <c r="E1954" s="6">
        <f t="shared" si="78"/>
        <v>381.80160000000001</v>
      </c>
      <c r="F1954" s="6">
        <f t="shared" si="77"/>
        <v>794.70720000000017</v>
      </c>
      <c r="G1954" s="6">
        <f t="shared" si="77"/>
        <v>1221.6096</v>
      </c>
      <c r="H1954" s="6">
        <f t="shared" si="77"/>
        <v>825.03359999999986</v>
      </c>
      <c r="I1954" s="6">
        <f t="shared" si="77"/>
        <v>1943.2223999999999</v>
      </c>
      <c r="J1954" s="6">
        <f t="shared" si="77"/>
        <v>569.20320000000004</v>
      </c>
      <c r="K1954" s="6">
        <f t="shared" si="77"/>
        <v>196.7328</v>
      </c>
      <c r="L1954" s="6">
        <f t="shared" si="77"/>
        <v>240.27839999999998</v>
      </c>
      <c r="M1954" s="8">
        <f t="shared" si="77"/>
        <v>586.31039999999996</v>
      </c>
    </row>
    <row r="1955" spans="2:13" x14ac:dyDescent="0.2">
      <c r="B1955" s="7">
        <v>42432</v>
      </c>
      <c r="C1955" s="18">
        <v>0.09</v>
      </c>
      <c r="D1955" s="6">
        <f t="shared" si="78"/>
        <v>1018.6559999999999</v>
      </c>
      <c r="E1955" s="6">
        <f t="shared" si="78"/>
        <v>381.80160000000001</v>
      </c>
      <c r="F1955" s="6">
        <f t="shared" si="77"/>
        <v>794.70720000000017</v>
      </c>
      <c r="G1955" s="6">
        <f t="shared" si="77"/>
        <v>1221.6096</v>
      </c>
      <c r="H1955" s="6">
        <f t="shared" si="77"/>
        <v>825.03359999999986</v>
      </c>
      <c r="I1955" s="6">
        <f t="shared" si="77"/>
        <v>1943.2223999999999</v>
      </c>
      <c r="J1955" s="6">
        <f t="shared" si="77"/>
        <v>569.20320000000004</v>
      </c>
      <c r="K1955" s="6">
        <f t="shared" si="77"/>
        <v>196.7328</v>
      </c>
      <c r="L1955" s="6">
        <f t="shared" si="77"/>
        <v>240.27839999999998</v>
      </c>
      <c r="M1955" s="8">
        <f t="shared" si="77"/>
        <v>586.31039999999996</v>
      </c>
    </row>
    <row r="1956" spans="2:13" x14ac:dyDescent="0.2">
      <c r="B1956" s="7">
        <v>42433</v>
      </c>
      <c r="C1956" s="18">
        <v>0.09</v>
      </c>
      <c r="D1956" s="6">
        <f t="shared" si="78"/>
        <v>1018.6559999999999</v>
      </c>
      <c r="E1956" s="6">
        <f t="shared" si="78"/>
        <v>381.80160000000001</v>
      </c>
      <c r="F1956" s="6">
        <f t="shared" si="77"/>
        <v>794.70720000000017</v>
      </c>
      <c r="G1956" s="6">
        <f t="shared" si="77"/>
        <v>1221.6096</v>
      </c>
      <c r="H1956" s="6">
        <f t="shared" si="77"/>
        <v>825.03359999999986</v>
      </c>
      <c r="I1956" s="6">
        <f t="shared" si="77"/>
        <v>1943.2223999999999</v>
      </c>
      <c r="J1956" s="6">
        <f t="shared" si="77"/>
        <v>569.20320000000004</v>
      </c>
      <c r="K1956" s="6">
        <f t="shared" si="77"/>
        <v>196.7328</v>
      </c>
      <c r="L1956" s="6">
        <f t="shared" si="77"/>
        <v>240.27839999999998</v>
      </c>
      <c r="M1956" s="8">
        <f t="shared" si="77"/>
        <v>586.31039999999996</v>
      </c>
    </row>
    <row r="1957" spans="2:13" x14ac:dyDescent="0.2">
      <c r="B1957" s="7">
        <v>42434</v>
      </c>
      <c r="C1957" s="18">
        <v>0.09</v>
      </c>
      <c r="D1957" s="6">
        <f t="shared" si="78"/>
        <v>1018.6559999999999</v>
      </c>
      <c r="E1957" s="6">
        <f t="shared" si="78"/>
        <v>381.80160000000001</v>
      </c>
      <c r="F1957" s="6">
        <f t="shared" si="77"/>
        <v>794.70720000000017</v>
      </c>
      <c r="G1957" s="6">
        <f t="shared" si="77"/>
        <v>1221.6096</v>
      </c>
      <c r="H1957" s="6">
        <f t="shared" si="77"/>
        <v>825.03359999999986</v>
      </c>
      <c r="I1957" s="6">
        <f t="shared" si="77"/>
        <v>1943.2223999999999</v>
      </c>
      <c r="J1957" s="6">
        <f t="shared" si="77"/>
        <v>569.20320000000004</v>
      </c>
      <c r="K1957" s="6">
        <f t="shared" si="77"/>
        <v>196.7328</v>
      </c>
      <c r="L1957" s="6">
        <f t="shared" si="77"/>
        <v>240.27839999999998</v>
      </c>
      <c r="M1957" s="8">
        <f t="shared" si="77"/>
        <v>586.31039999999996</v>
      </c>
    </row>
    <row r="1958" spans="2:13" x14ac:dyDescent="0.2">
      <c r="B1958" s="7">
        <v>42435</v>
      </c>
      <c r="C1958" s="18">
        <v>0.12</v>
      </c>
      <c r="D1958" s="6">
        <f t="shared" si="78"/>
        <v>1358.2079999999999</v>
      </c>
      <c r="E1958" s="6">
        <f t="shared" si="78"/>
        <v>509.06879999999995</v>
      </c>
      <c r="F1958" s="6">
        <f t="shared" si="77"/>
        <v>1059.6096</v>
      </c>
      <c r="G1958" s="6">
        <f t="shared" si="77"/>
        <v>1628.8127999999999</v>
      </c>
      <c r="H1958" s="6">
        <f t="shared" si="77"/>
        <v>1100.0447999999999</v>
      </c>
      <c r="I1958" s="6">
        <f t="shared" si="77"/>
        <v>2590.9631999999997</v>
      </c>
      <c r="J1958" s="6">
        <f t="shared" si="77"/>
        <v>758.93759999999997</v>
      </c>
      <c r="K1958" s="6">
        <f t="shared" si="77"/>
        <v>262.31039999999996</v>
      </c>
      <c r="L1958" s="6">
        <f t="shared" si="77"/>
        <v>320.37119999999993</v>
      </c>
      <c r="M1958" s="8">
        <f t="shared" si="77"/>
        <v>781.74720000000002</v>
      </c>
    </row>
    <row r="1959" spans="2:13" x14ac:dyDescent="0.2">
      <c r="B1959" s="7">
        <v>42436</v>
      </c>
      <c r="C1959" s="18">
        <v>0.09</v>
      </c>
      <c r="D1959" s="6">
        <f t="shared" si="78"/>
        <v>1018.6559999999999</v>
      </c>
      <c r="E1959" s="6">
        <f t="shared" si="78"/>
        <v>381.80160000000001</v>
      </c>
      <c r="F1959" s="6">
        <f t="shared" si="77"/>
        <v>794.70720000000017</v>
      </c>
      <c r="G1959" s="6">
        <f t="shared" si="77"/>
        <v>1221.6096</v>
      </c>
      <c r="H1959" s="6">
        <f t="shared" si="77"/>
        <v>825.03359999999986</v>
      </c>
      <c r="I1959" s="6">
        <f t="shared" si="77"/>
        <v>1943.2223999999999</v>
      </c>
      <c r="J1959" s="6">
        <f t="shared" si="77"/>
        <v>569.20320000000004</v>
      </c>
      <c r="K1959" s="6">
        <f t="shared" si="77"/>
        <v>196.7328</v>
      </c>
      <c r="L1959" s="6">
        <f t="shared" si="77"/>
        <v>240.27839999999998</v>
      </c>
      <c r="M1959" s="8">
        <f t="shared" si="77"/>
        <v>586.31039999999996</v>
      </c>
    </row>
    <row r="1960" spans="2:13" x14ac:dyDescent="0.2">
      <c r="B1960" s="7">
        <v>42437</v>
      </c>
      <c r="C1960" s="18">
        <v>0.09</v>
      </c>
      <c r="D1960" s="6">
        <f t="shared" si="78"/>
        <v>1018.6559999999999</v>
      </c>
      <c r="E1960" s="6">
        <f t="shared" si="78"/>
        <v>381.80160000000001</v>
      </c>
      <c r="F1960" s="6">
        <f t="shared" si="77"/>
        <v>794.70720000000017</v>
      </c>
      <c r="G1960" s="6">
        <f t="shared" si="77"/>
        <v>1221.6096</v>
      </c>
      <c r="H1960" s="6">
        <f t="shared" si="77"/>
        <v>825.03359999999986</v>
      </c>
      <c r="I1960" s="6">
        <f t="shared" si="77"/>
        <v>1943.2223999999999</v>
      </c>
      <c r="J1960" s="6">
        <f t="shared" si="77"/>
        <v>569.20320000000004</v>
      </c>
      <c r="K1960" s="6">
        <f t="shared" si="77"/>
        <v>196.7328</v>
      </c>
      <c r="L1960" s="6">
        <f t="shared" si="77"/>
        <v>240.27839999999998</v>
      </c>
      <c r="M1960" s="8">
        <f t="shared" si="77"/>
        <v>586.31039999999996</v>
      </c>
    </row>
    <row r="1961" spans="2:13" x14ac:dyDescent="0.2">
      <c r="B1961" s="7">
        <v>42438</v>
      </c>
      <c r="C1961" s="18">
        <v>0.09</v>
      </c>
      <c r="D1961" s="6">
        <f t="shared" si="78"/>
        <v>1018.6559999999999</v>
      </c>
      <c r="E1961" s="6">
        <f t="shared" si="78"/>
        <v>381.80160000000001</v>
      </c>
      <c r="F1961" s="6">
        <f t="shared" si="77"/>
        <v>794.70720000000017</v>
      </c>
      <c r="G1961" s="6">
        <f t="shared" si="77"/>
        <v>1221.6096</v>
      </c>
      <c r="H1961" s="6">
        <f t="shared" si="77"/>
        <v>825.03359999999986</v>
      </c>
      <c r="I1961" s="6">
        <f t="shared" si="77"/>
        <v>1943.2223999999999</v>
      </c>
      <c r="J1961" s="6">
        <f t="shared" si="77"/>
        <v>569.20320000000004</v>
      </c>
      <c r="K1961" s="6">
        <f t="shared" si="77"/>
        <v>196.7328</v>
      </c>
      <c r="L1961" s="6">
        <f t="shared" si="77"/>
        <v>240.27839999999998</v>
      </c>
      <c r="M1961" s="8">
        <f t="shared" si="77"/>
        <v>586.31039999999996</v>
      </c>
    </row>
    <row r="1962" spans="2:13" x14ac:dyDescent="0.2">
      <c r="B1962" s="7">
        <v>42439</v>
      </c>
      <c r="C1962" s="18">
        <v>0.09</v>
      </c>
      <c r="D1962" s="6">
        <f t="shared" si="78"/>
        <v>1018.6559999999999</v>
      </c>
      <c r="E1962" s="6">
        <f t="shared" si="78"/>
        <v>381.80160000000001</v>
      </c>
      <c r="F1962" s="6">
        <f t="shared" si="77"/>
        <v>794.70720000000017</v>
      </c>
      <c r="G1962" s="6">
        <f t="shared" si="77"/>
        <v>1221.6096</v>
      </c>
      <c r="H1962" s="6">
        <f t="shared" si="77"/>
        <v>825.03359999999986</v>
      </c>
      <c r="I1962" s="6">
        <f t="shared" si="77"/>
        <v>1943.2223999999999</v>
      </c>
      <c r="J1962" s="6">
        <f t="shared" si="77"/>
        <v>569.20320000000004</v>
      </c>
      <c r="K1962" s="6">
        <f t="shared" si="77"/>
        <v>196.7328</v>
      </c>
      <c r="L1962" s="6">
        <f t="shared" si="77"/>
        <v>240.27839999999998</v>
      </c>
      <c r="M1962" s="8">
        <f t="shared" si="77"/>
        <v>586.31039999999996</v>
      </c>
    </row>
    <row r="1963" spans="2:13" x14ac:dyDescent="0.2">
      <c r="B1963" s="7">
        <v>42440</v>
      </c>
      <c r="C1963" s="18">
        <v>0.09</v>
      </c>
      <c r="D1963" s="6">
        <f t="shared" si="78"/>
        <v>1018.6559999999999</v>
      </c>
      <c r="E1963" s="6">
        <f t="shared" si="78"/>
        <v>381.80160000000001</v>
      </c>
      <c r="F1963" s="6">
        <f t="shared" si="77"/>
        <v>794.70720000000017</v>
      </c>
      <c r="G1963" s="6">
        <f t="shared" si="77"/>
        <v>1221.6096</v>
      </c>
      <c r="H1963" s="6">
        <f t="shared" si="77"/>
        <v>825.03359999999986</v>
      </c>
      <c r="I1963" s="6">
        <f t="shared" si="77"/>
        <v>1943.2223999999999</v>
      </c>
      <c r="J1963" s="6">
        <f t="shared" si="77"/>
        <v>569.20320000000004</v>
      </c>
      <c r="K1963" s="6">
        <f t="shared" si="77"/>
        <v>196.7328</v>
      </c>
      <c r="L1963" s="6">
        <f t="shared" si="77"/>
        <v>240.27839999999998</v>
      </c>
      <c r="M1963" s="8">
        <f t="shared" si="77"/>
        <v>586.31039999999996</v>
      </c>
    </row>
    <row r="1964" spans="2:13" x14ac:dyDescent="0.2">
      <c r="B1964" s="7">
        <v>42441</v>
      </c>
      <c r="C1964" s="18">
        <v>0.09</v>
      </c>
      <c r="D1964" s="6">
        <f t="shared" si="78"/>
        <v>1018.6559999999999</v>
      </c>
      <c r="E1964" s="6">
        <f t="shared" si="78"/>
        <v>381.80160000000001</v>
      </c>
      <c r="F1964" s="6">
        <f t="shared" si="77"/>
        <v>794.70720000000017</v>
      </c>
      <c r="G1964" s="6">
        <f t="shared" si="77"/>
        <v>1221.6096</v>
      </c>
      <c r="H1964" s="6">
        <f t="shared" si="77"/>
        <v>825.03359999999986</v>
      </c>
      <c r="I1964" s="6">
        <f t="shared" si="77"/>
        <v>1943.2223999999999</v>
      </c>
      <c r="J1964" s="6">
        <f t="shared" si="77"/>
        <v>569.20320000000004</v>
      </c>
      <c r="K1964" s="6">
        <f t="shared" si="77"/>
        <v>196.7328</v>
      </c>
      <c r="L1964" s="6">
        <f t="shared" si="77"/>
        <v>240.27839999999998</v>
      </c>
      <c r="M1964" s="8">
        <f t="shared" si="77"/>
        <v>586.31039999999996</v>
      </c>
    </row>
    <row r="1965" spans="2:13" x14ac:dyDescent="0.2">
      <c r="B1965" s="7">
        <v>42442</v>
      </c>
      <c r="C1965" s="18">
        <v>0.09</v>
      </c>
      <c r="D1965" s="6">
        <f t="shared" si="78"/>
        <v>1018.6559999999999</v>
      </c>
      <c r="E1965" s="6">
        <f t="shared" si="78"/>
        <v>381.80160000000001</v>
      </c>
      <c r="F1965" s="6">
        <f t="shared" si="77"/>
        <v>794.70720000000017</v>
      </c>
      <c r="G1965" s="6">
        <f t="shared" si="77"/>
        <v>1221.6096</v>
      </c>
      <c r="H1965" s="6">
        <f t="shared" si="77"/>
        <v>825.03359999999986</v>
      </c>
      <c r="I1965" s="6">
        <f t="shared" si="77"/>
        <v>1943.2223999999999</v>
      </c>
      <c r="J1965" s="6">
        <f t="shared" si="77"/>
        <v>569.20320000000004</v>
      </c>
      <c r="K1965" s="6">
        <f t="shared" si="77"/>
        <v>196.7328</v>
      </c>
      <c r="L1965" s="6">
        <f t="shared" si="77"/>
        <v>240.27839999999998</v>
      </c>
      <c r="M1965" s="8">
        <f t="shared" si="77"/>
        <v>586.31039999999996</v>
      </c>
    </row>
    <row r="1966" spans="2:13" x14ac:dyDescent="0.2">
      <c r="B1966" s="7">
        <v>42443</v>
      </c>
      <c r="C1966" s="18">
        <v>0.09</v>
      </c>
      <c r="D1966" s="6">
        <f t="shared" si="78"/>
        <v>1018.6559999999999</v>
      </c>
      <c r="E1966" s="6">
        <f t="shared" si="78"/>
        <v>381.80160000000001</v>
      </c>
      <c r="F1966" s="6">
        <f t="shared" si="77"/>
        <v>794.70720000000017</v>
      </c>
      <c r="G1966" s="6">
        <f t="shared" si="77"/>
        <v>1221.6096</v>
      </c>
      <c r="H1966" s="6">
        <f t="shared" si="77"/>
        <v>825.03359999999986</v>
      </c>
      <c r="I1966" s="6">
        <f t="shared" si="77"/>
        <v>1943.2223999999999</v>
      </c>
      <c r="J1966" s="6">
        <f t="shared" si="77"/>
        <v>569.20320000000004</v>
      </c>
      <c r="K1966" s="6">
        <f t="shared" si="77"/>
        <v>196.7328</v>
      </c>
      <c r="L1966" s="6">
        <f t="shared" si="77"/>
        <v>240.27839999999998</v>
      </c>
      <c r="M1966" s="8">
        <f t="shared" si="77"/>
        <v>586.31039999999996</v>
      </c>
    </row>
    <row r="1967" spans="2:13" x14ac:dyDescent="0.2">
      <c r="B1967" s="7">
        <v>42444</v>
      </c>
      <c r="C1967" s="18">
        <v>0.09</v>
      </c>
      <c r="D1967" s="6">
        <f t="shared" si="78"/>
        <v>1018.6559999999999</v>
      </c>
      <c r="E1967" s="6">
        <f t="shared" si="78"/>
        <v>381.80160000000001</v>
      </c>
      <c r="F1967" s="6">
        <f t="shared" si="77"/>
        <v>794.70720000000017</v>
      </c>
      <c r="G1967" s="6">
        <f t="shared" si="77"/>
        <v>1221.6096</v>
      </c>
      <c r="H1967" s="6">
        <f t="shared" si="77"/>
        <v>825.03359999999986</v>
      </c>
      <c r="I1967" s="6">
        <f t="shared" si="77"/>
        <v>1943.2223999999999</v>
      </c>
      <c r="J1967" s="6">
        <f t="shared" si="77"/>
        <v>569.20320000000004</v>
      </c>
      <c r="K1967" s="6">
        <f t="shared" si="77"/>
        <v>196.7328</v>
      </c>
      <c r="L1967" s="6">
        <f t="shared" si="77"/>
        <v>240.27839999999998</v>
      </c>
      <c r="M1967" s="8">
        <f t="shared" si="77"/>
        <v>586.31039999999996</v>
      </c>
    </row>
    <row r="1968" spans="2:13" x14ac:dyDescent="0.2">
      <c r="B1968" s="7">
        <v>42445</v>
      </c>
      <c r="C1968" s="18">
        <v>0.09</v>
      </c>
      <c r="D1968" s="6">
        <f t="shared" si="78"/>
        <v>1018.6559999999999</v>
      </c>
      <c r="E1968" s="6">
        <f t="shared" si="78"/>
        <v>381.80160000000001</v>
      </c>
      <c r="F1968" s="6">
        <f t="shared" si="77"/>
        <v>794.70720000000017</v>
      </c>
      <c r="G1968" s="6">
        <f t="shared" si="77"/>
        <v>1221.6096</v>
      </c>
      <c r="H1968" s="6">
        <f t="shared" si="77"/>
        <v>825.03359999999986</v>
      </c>
      <c r="I1968" s="6">
        <f t="shared" si="77"/>
        <v>1943.2223999999999</v>
      </c>
      <c r="J1968" s="6">
        <f t="shared" si="77"/>
        <v>569.20320000000004</v>
      </c>
      <c r="K1968" s="6">
        <f t="shared" si="77"/>
        <v>196.7328</v>
      </c>
      <c r="L1968" s="6">
        <f t="shared" si="77"/>
        <v>240.27839999999998</v>
      </c>
      <c r="M1968" s="8">
        <f t="shared" si="77"/>
        <v>586.31039999999996</v>
      </c>
    </row>
    <row r="1969" spans="2:13" x14ac:dyDescent="0.2">
      <c r="B1969" s="7">
        <v>42446</v>
      </c>
      <c r="C1969" s="18">
        <v>0.09</v>
      </c>
      <c r="D1969" s="6">
        <f t="shared" si="78"/>
        <v>1018.6559999999999</v>
      </c>
      <c r="E1969" s="6">
        <f t="shared" si="78"/>
        <v>381.80160000000001</v>
      </c>
      <c r="F1969" s="6">
        <f t="shared" si="77"/>
        <v>794.70720000000017</v>
      </c>
      <c r="G1969" s="6">
        <f t="shared" si="77"/>
        <v>1221.6096</v>
      </c>
      <c r="H1969" s="6">
        <f t="shared" si="77"/>
        <v>825.03359999999986</v>
      </c>
      <c r="I1969" s="6">
        <f t="shared" si="77"/>
        <v>1943.2223999999999</v>
      </c>
      <c r="J1969" s="6">
        <f t="shared" si="77"/>
        <v>569.20320000000004</v>
      </c>
      <c r="K1969" s="6">
        <f t="shared" si="77"/>
        <v>196.7328</v>
      </c>
      <c r="L1969" s="6">
        <f t="shared" si="77"/>
        <v>240.27839999999998</v>
      </c>
      <c r="M1969" s="8">
        <f t="shared" si="77"/>
        <v>586.31039999999996</v>
      </c>
    </row>
    <row r="1970" spans="2:13" x14ac:dyDescent="0.2">
      <c r="B1970" s="7">
        <v>42447</v>
      </c>
      <c r="C1970" s="18">
        <v>0.09</v>
      </c>
      <c r="D1970" s="6">
        <f t="shared" si="78"/>
        <v>1018.6559999999999</v>
      </c>
      <c r="E1970" s="6">
        <f t="shared" si="78"/>
        <v>381.80160000000001</v>
      </c>
      <c r="F1970" s="6">
        <f t="shared" si="77"/>
        <v>794.70720000000017</v>
      </c>
      <c r="G1970" s="6">
        <f t="shared" si="77"/>
        <v>1221.6096</v>
      </c>
      <c r="H1970" s="6">
        <f t="shared" si="77"/>
        <v>825.03359999999986</v>
      </c>
      <c r="I1970" s="6">
        <f t="shared" si="77"/>
        <v>1943.2223999999999</v>
      </c>
      <c r="J1970" s="6">
        <f t="shared" si="77"/>
        <v>569.20320000000004</v>
      </c>
      <c r="K1970" s="6">
        <f t="shared" si="77"/>
        <v>196.7328</v>
      </c>
      <c r="L1970" s="6">
        <f t="shared" si="77"/>
        <v>240.27839999999998</v>
      </c>
      <c r="M1970" s="8">
        <f t="shared" si="77"/>
        <v>586.31039999999996</v>
      </c>
    </row>
    <row r="1971" spans="2:13" x14ac:dyDescent="0.2">
      <c r="B1971" s="7">
        <v>42448</v>
      </c>
      <c r="C1971" s="18">
        <v>0.12</v>
      </c>
      <c r="D1971" s="6">
        <f t="shared" si="78"/>
        <v>1358.2079999999999</v>
      </c>
      <c r="E1971" s="6">
        <f t="shared" si="78"/>
        <v>509.06879999999995</v>
      </c>
      <c r="F1971" s="6">
        <f t="shared" si="77"/>
        <v>1059.6096</v>
      </c>
      <c r="G1971" s="6">
        <f t="shared" si="77"/>
        <v>1628.8127999999999</v>
      </c>
      <c r="H1971" s="6">
        <f t="shared" si="77"/>
        <v>1100.0447999999999</v>
      </c>
      <c r="I1971" s="6">
        <f t="shared" si="77"/>
        <v>2590.9631999999997</v>
      </c>
      <c r="J1971" s="6">
        <f t="shared" si="77"/>
        <v>758.93759999999997</v>
      </c>
      <c r="K1971" s="6">
        <f t="shared" si="77"/>
        <v>262.31039999999996</v>
      </c>
      <c r="L1971" s="6">
        <f t="shared" si="77"/>
        <v>320.37119999999993</v>
      </c>
      <c r="M1971" s="8">
        <f t="shared" si="77"/>
        <v>781.74720000000002</v>
      </c>
    </row>
    <row r="1972" spans="2:13" x14ac:dyDescent="0.2">
      <c r="B1972" s="7">
        <v>42449</v>
      </c>
      <c r="C1972" s="18">
        <v>0.12</v>
      </c>
      <c r="D1972" s="6">
        <f t="shared" si="78"/>
        <v>1358.2079999999999</v>
      </c>
      <c r="E1972" s="6">
        <f t="shared" si="78"/>
        <v>509.06879999999995</v>
      </c>
      <c r="F1972" s="6">
        <f t="shared" si="77"/>
        <v>1059.6096</v>
      </c>
      <c r="G1972" s="6">
        <f t="shared" si="77"/>
        <v>1628.8127999999999</v>
      </c>
      <c r="H1972" s="6">
        <f t="shared" si="77"/>
        <v>1100.0447999999999</v>
      </c>
      <c r="I1972" s="6">
        <f t="shared" si="77"/>
        <v>2590.9631999999997</v>
      </c>
      <c r="J1972" s="6">
        <f t="shared" si="77"/>
        <v>758.93759999999997</v>
      </c>
      <c r="K1972" s="6">
        <f t="shared" si="77"/>
        <v>262.31039999999996</v>
      </c>
      <c r="L1972" s="6">
        <f t="shared" si="77"/>
        <v>320.37119999999993</v>
      </c>
      <c r="M1972" s="8">
        <f t="shared" si="77"/>
        <v>781.74720000000002</v>
      </c>
    </row>
    <row r="1973" spans="2:13" x14ac:dyDescent="0.2">
      <c r="B1973" s="7">
        <v>42450</v>
      </c>
      <c r="C1973" s="18">
        <v>0.12</v>
      </c>
      <c r="D1973" s="6">
        <f t="shared" si="78"/>
        <v>1358.2079999999999</v>
      </c>
      <c r="E1973" s="6">
        <f t="shared" si="78"/>
        <v>509.06879999999995</v>
      </c>
      <c r="F1973" s="6">
        <f t="shared" si="77"/>
        <v>1059.6096</v>
      </c>
      <c r="G1973" s="6">
        <f t="shared" si="77"/>
        <v>1628.8127999999999</v>
      </c>
      <c r="H1973" s="6">
        <f t="shared" si="77"/>
        <v>1100.0447999999999</v>
      </c>
      <c r="I1973" s="6">
        <f t="shared" si="77"/>
        <v>2590.9631999999997</v>
      </c>
      <c r="J1973" s="6">
        <f t="shared" si="77"/>
        <v>758.93759999999997</v>
      </c>
      <c r="K1973" s="6">
        <f t="shared" si="77"/>
        <v>262.31039999999996</v>
      </c>
      <c r="L1973" s="6">
        <f t="shared" si="77"/>
        <v>320.37119999999993</v>
      </c>
      <c r="M1973" s="8">
        <f t="shared" si="77"/>
        <v>781.74720000000002</v>
      </c>
    </row>
    <row r="1974" spans="2:13" x14ac:dyDescent="0.2">
      <c r="B1974" s="7">
        <v>42451</v>
      </c>
      <c r="C1974" s="18">
        <v>0.12</v>
      </c>
      <c r="D1974" s="6">
        <f t="shared" si="78"/>
        <v>1358.2079999999999</v>
      </c>
      <c r="E1974" s="6">
        <f t="shared" si="78"/>
        <v>509.06879999999995</v>
      </c>
      <c r="F1974" s="6">
        <f t="shared" si="77"/>
        <v>1059.6096</v>
      </c>
      <c r="G1974" s="6">
        <f t="shared" si="77"/>
        <v>1628.8127999999999</v>
      </c>
      <c r="H1974" s="6">
        <f t="shared" si="77"/>
        <v>1100.0447999999999</v>
      </c>
      <c r="I1974" s="6">
        <f t="shared" si="77"/>
        <v>2590.9631999999997</v>
      </c>
      <c r="J1974" s="6">
        <f t="shared" si="77"/>
        <v>758.93759999999997</v>
      </c>
      <c r="K1974" s="6">
        <f t="shared" si="77"/>
        <v>262.31039999999996</v>
      </c>
      <c r="L1974" s="6">
        <f t="shared" si="77"/>
        <v>320.37119999999993</v>
      </c>
      <c r="M1974" s="8">
        <f t="shared" si="77"/>
        <v>781.74720000000002</v>
      </c>
    </row>
    <row r="1975" spans="2:13" x14ac:dyDescent="0.2">
      <c r="B1975" s="7">
        <v>42452</v>
      </c>
      <c r="C1975" s="18">
        <v>0.12</v>
      </c>
      <c r="D1975" s="6">
        <f t="shared" si="78"/>
        <v>1358.2079999999999</v>
      </c>
      <c r="E1975" s="6">
        <f t="shared" si="78"/>
        <v>509.06879999999995</v>
      </c>
      <c r="F1975" s="6">
        <f t="shared" si="77"/>
        <v>1059.6096</v>
      </c>
      <c r="G1975" s="6">
        <f t="shared" si="77"/>
        <v>1628.8127999999999</v>
      </c>
      <c r="H1975" s="6">
        <f t="shared" si="77"/>
        <v>1100.0447999999999</v>
      </c>
      <c r="I1975" s="6">
        <f t="shared" si="77"/>
        <v>2590.9631999999997</v>
      </c>
      <c r="J1975" s="6">
        <f t="shared" si="77"/>
        <v>758.93759999999997</v>
      </c>
      <c r="K1975" s="6">
        <f t="shared" si="77"/>
        <v>262.31039999999996</v>
      </c>
      <c r="L1975" s="6">
        <f t="shared" si="77"/>
        <v>320.37119999999993</v>
      </c>
      <c r="M1975" s="8">
        <f t="shared" si="77"/>
        <v>781.74720000000002</v>
      </c>
    </row>
    <row r="1976" spans="2:13" x14ac:dyDescent="0.2">
      <c r="B1976" s="7">
        <v>42453</v>
      </c>
      <c r="C1976" s="18">
        <v>0.12</v>
      </c>
      <c r="D1976" s="6">
        <f t="shared" si="78"/>
        <v>1358.2079999999999</v>
      </c>
      <c r="E1976" s="6">
        <f t="shared" si="78"/>
        <v>509.06879999999995</v>
      </c>
      <c r="F1976" s="6">
        <f t="shared" si="77"/>
        <v>1059.6096</v>
      </c>
      <c r="G1976" s="6">
        <f t="shared" si="77"/>
        <v>1628.8127999999999</v>
      </c>
      <c r="H1976" s="6">
        <f t="shared" si="77"/>
        <v>1100.0447999999999</v>
      </c>
      <c r="I1976" s="6">
        <f t="shared" si="77"/>
        <v>2590.9631999999997</v>
      </c>
      <c r="J1976" s="6">
        <f t="shared" si="77"/>
        <v>758.93759999999997</v>
      </c>
      <c r="K1976" s="6">
        <f t="shared" si="77"/>
        <v>262.31039999999996</v>
      </c>
      <c r="L1976" s="6">
        <f t="shared" si="77"/>
        <v>320.37119999999993</v>
      </c>
      <c r="M1976" s="8">
        <f t="shared" si="77"/>
        <v>781.74720000000002</v>
      </c>
    </row>
    <row r="1977" spans="2:13" x14ac:dyDescent="0.2">
      <c r="B1977" s="7">
        <v>42454</v>
      </c>
      <c r="C1977" s="18">
        <v>0.12</v>
      </c>
      <c r="D1977" s="6">
        <f t="shared" si="78"/>
        <v>1358.2079999999999</v>
      </c>
      <c r="E1977" s="6">
        <f t="shared" si="78"/>
        <v>509.06879999999995</v>
      </c>
      <c r="F1977" s="6">
        <f t="shared" si="77"/>
        <v>1059.6096</v>
      </c>
      <c r="G1977" s="6">
        <f t="shared" si="77"/>
        <v>1628.8127999999999</v>
      </c>
      <c r="H1977" s="6">
        <f t="shared" si="77"/>
        <v>1100.0447999999999</v>
      </c>
      <c r="I1977" s="6">
        <f t="shared" si="77"/>
        <v>2590.9631999999997</v>
      </c>
      <c r="J1977" s="6">
        <f t="shared" si="77"/>
        <v>758.93759999999997</v>
      </c>
      <c r="K1977" s="6">
        <f t="shared" si="77"/>
        <v>262.31039999999996</v>
      </c>
      <c r="L1977" s="6">
        <f t="shared" si="77"/>
        <v>320.37119999999993</v>
      </c>
      <c r="M1977" s="8">
        <f t="shared" si="77"/>
        <v>781.74720000000002</v>
      </c>
    </row>
    <row r="1978" spans="2:13" x14ac:dyDescent="0.2">
      <c r="B1978" s="7">
        <v>42455</v>
      </c>
      <c r="C1978" s="18">
        <v>0.12</v>
      </c>
      <c r="D1978" s="6">
        <f t="shared" si="78"/>
        <v>1358.2079999999999</v>
      </c>
      <c r="E1978" s="6">
        <f t="shared" si="78"/>
        <v>509.06879999999995</v>
      </c>
      <c r="F1978" s="6">
        <f t="shared" si="78"/>
        <v>1059.6096</v>
      </c>
      <c r="G1978" s="6">
        <f t="shared" si="78"/>
        <v>1628.8127999999999</v>
      </c>
      <c r="H1978" s="6">
        <f t="shared" si="78"/>
        <v>1100.0447999999999</v>
      </c>
      <c r="I1978" s="6">
        <f t="shared" si="78"/>
        <v>2590.9631999999997</v>
      </c>
      <c r="J1978" s="6">
        <f t="shared" si="78"/>
        <v>758.93759999999997</v>
      </c>
      <c r="K1978" s="6">
        <f t="shared" si="78"/>
        <v>262.31039999999996</v>
      </c>
      <c r="L1978" s="6">
        <f t="shared" si="78"/>
        <v>320.37119999999993</v>
      </c>
      <c r="M1978" s="8">
        <f t="shared" si="78"/>
        <v>781.74720000000002</v>
      </c>
    </row>
    <row r="1979" spans="2:13" x14ac:dyDescent="0.2">
      <c r="B1979" s="7">
        <v>42456</v>
      </c>
      <c r="C1979" s="18">
        <v>0.15</v>
      </c>
      <c r="D1979" s="6">
        <f t="shared" si="78"/>
        <v>1697.76</v>
      </c>
      <c r="E1979" s="6">
        <f t="shared" si="78"/>
        <v>636.33600000000001</v>
      </c>
      <c r="F1979" s="6">
        <f t="shared" si="78"/>
        <v>1324.5120000000002</v>
      </c>
      <c r="G1979" s="6">
        <f t="shared" si="78"/>
        <v>2036.0159999999998</v>
      </c>
      <c r="H1979" s="6">
        <f t="shared" si="78"/>
        <v>1375.056</v>
      </c>
      <c r="I1979" s="6">
        <f t="shared" si="78"/>
        <v>3238.7039999999997</v>
      </c>
      <c r="J1979" s="6">
        <f t="shared" si="78"/>
        <v>948.67200000000014</v>
      </c>
      <c r="K1979" s="6">
        <f t="shared" si="78"/>
        <v>327.88799999999998</v>
      </c>
      <c r="L1979" s="6">
        <f t="shared" si="78"/>
        <v>400.46399999999994</v>
      </c>
      <c r="M1979" s="8">
        <f t="shared" si="78"/>
        <v>977.18399999999997</v>
      </c>
    </row>
    <row r="1980" spans="2:13" x14ac:dyDescent="0.2">
      <c r="B1980" s="7">
        <v>42457</v>
      </c>
      <c r="C1980" s="18">
        <v>0.12</v>
      </c>
      <c r="D1980" s="6">
        <f t="shared" si="78"/>
        <v>1358.2079999999999</v>
      </c>
      <c r="E1980" s="6">
        <f t="shared" si="78"/>
        <v>509.06879999999995</v>
      </c>
      <c r="F1980" s="6">
        <f t="shared" si="78"/>
        <v>1059.6096</v>
      </c>
      <c r="G1980" s="6">
        <f t="shared" si="78"/>
        <v>1628.8127999999999</v>
      </c>
      <c r="H1980" s="6">
        <f t="shared" si="78"/>
        <v>1100.0447999999999</v>
      </c>
      <c r="I1980" s="6">
        <f t="shared" si="78"/>
        <v>2590.9631999999997</v>
      </c>
      <c r="J1980" s="6">
        <f t="shared" si="78"/>
        <v>758.93759999999997</v>
      </c>
      <c r="K1980" s="6">
        <f t="shared" si="78"/>
        <v>262.31039999999996</v>
      </c>
      <c r="L1980" s="6">
        <f t="shared" si="78"/>
        <v>320.37119999999993</v>
      </c>
      <c r="M1980" s="8">
        <f t="shared" si="78"/>
        <v>781.74720000000002</v>
      </c>
    </row>
    <row r="1981" spans="2:13" x14ac:dyDescent="0.2">
      <c r="B1981" s="7">
        <v>42458</v>
      </c>
      <c r="C1981" s="18">
        <v>0.12</v>
      </c>
      <c r="D1981" s="6">
        <f t="shared" si="78"/>
        <v>1358.2079999999999</v>
      </c>
      <c r="E1981" s="6">
        <f t="shared" si="78"/>
        <v>509.06879999999995</v>
      </c>
      <c r="F1981" s="6">
        <f t="shared" si="78"/>
        <v>1059.6096</v>
      </c>
      <c r="G1981" s="6">
        <f t="shared" si="78"/>
        <v>1628.8127999999999</v>
      </c>
      <c r="H1981" s="6">
        <f t="shared" si="78"/>
        <v>1100.0447999999999</v>
      </c>
      <c r="I1981" s="6">
        <f t="shared" si="78"/>
        <v>2590.9631999999997</v>
      </c>
      <c r="J1981" s="6">
        <f t="shared" si="78"/>
        <v>758.93759999999997</v>
      </c>
      <c r="K1981" s="6">
        <f t="shared" si="78"/>
        <v>262.31039999999996</v>
      </c>
      <c r="L1981" s="6">
        <f t="shared" si="78"/>
        <v>320.37119999999993</v>
      </c>
      <c r="M1981" s="8">
        <f t="shared" si="78"/>
        <v>781.74720000000002</v>
      </c>
    </row>
    <row r="1982" spans="2:13" x14ac:dyDescent="0.2">
      <c r="B1982" s="7">
        <v>42459</v>
      </c>
      <c r="C1982" s="18">
        <v>0.12</v>
      </c>
      <c r="D1982" s="6">
        <f t="shared" si="78"/>
        <v>1358.2079999999999</v>
      </c>
      <c r="E1982" s="6">
        <f t="shared" si="78"/>
        <v>509.06879999999995</v>
      </c>
      <c r="F1982" s="6">
        <f t="shared" si="78"/>
        <v>1059.6096</v>
      </c>
      <c r="G1982" s="6">
        <f t="shared" si="78"/>
        <v>1628.8127999999999</v>
      </c>
      <c r="H1982" s="6">
        <f t="shared" si="78"/>
        <v>1100.0447999999999</v>
      </c>
      <c r="I1982" s="6">
        <f t="shared" si="78"/>
        <v>2590.9631999999997</v>
      </c>
      <c r="J1982" s="6">
        <f t="shared" si="78"/>
        <v>758.93759999999997</v>
      </c>
      <c r="K1982" s="6">
        <f t="shared" si="78"/>
        <v>262.31039999999996</v>
      </c>
      <c r="L1982" s="6">
        <f t="shared" si="78"/>
        <v>320.37119999999993</v>
      </c>
      <c r="M1982" s="8">
        <f t="shared" si="78"/>
        <v>781.74720000000002</v>
      </c>
    </row>
    <row r="1983" spans="2:13" x14ac:dyDescent="0.2">
      <c r="B1983" s="7">
        <v>42460</v>
      </c>
      <c r="C1983" s="18">
        <v>0.12</v>
      </c>
      <c r="D1983" s="6">
        <f t="shared" si="78"/>
        <v>1358.2079999999999</v>
      </c>
      <c r="E1983" s="6">
        <f t="shared" si="78"/>
        <v>509.06879999999995</v>
      </c>
      <c r="F1983" s="6">
        <f t="shared" si="78"/>
        <v>1059.6096</v>
      </c>
      <c r="G1983" s="6">
        <f t="shared" si="78"/>
        <v>1628.8127999999999</v>
      </c>
      <c r="H1983" s="6">
        <f t="shared" si="78"/>
        <v>1100.0447999999999</v>
      </c>
      <c r="I1983" s="6">
        <f t="shared" si="78"/>
        <v>2590.9631999999997</v>
      </c>
      <c r="J1983" s="6">
        <f t="shared" si="78"/>
        <v>758.93759999999997</v>
      </c>
      <c r="K1983" s="6">
        <f t="shared" si="78"/>
        <v>262.31039999999996</v>
      </c>
      <c r="L1983" s="6">
        <f t="shared" si="78"/>
        <v>320.37119999999993</v>
      </c>
      <c r="M1983" s="8">
        <f t="shared" si="78"/>
        <v>781.74720000000002</v>
      </c>
    </row>
    <row r="1984" spans="2:13" x14ac:dyDescent="0.2">
      <c r="B1984" s="7">
        <v>42461</v>
      </c>
      <c r="C1984" s="18">
        <v>0.94399999999999995</v>
      </c>
      <c r="D1984" s="6">
        <f t="shared" si="78"/>
        <v>10684.569599999999</v>
      </c>
      <c r="E1984" s="6">
        <f t="shared" si="78"/>
        <v>4004.6745599999999</v>
      </c>
      <c r="F1984" s="6">
        <f t="shared" si="78"/>
        <v>8335.5955199999989</v>
      </c>
      <c r="G1984" s="6">
        <f t="shared" si="78"/>
        <v>12813.327359999997</v>
      </c>
      <c r="H1984" s="6">
        <f t="shared" si="78"/>
        <v>8653.6857600000003</v>
      </c>
      <c r="I1984" s="6">
        <f t="shared" si="78"/>
        <v>20382.243839999996</v>
      </c>
      <c r="J1984" s="6">
        <f t="shared" si="78"/>
        <v>5970.3091199999999</v>
      </c>
      <c r="K1984" s="6">
        <f t="shared" si="78"/>
        <v>2063.5084799999995</v>
      </c>
      <c r="L1984" s="6">
        <f t="shared" si="78"/>
        <v>2520.2534399999995</v>
      </c>
      <c r="M1984" s="8">
        <f t="shared" si="78"/>
        <v>6149.744639999999</v>
      </c>
    </row>
    <row r="1985" spans="2:13" x14ac:dyDescent="0.2">
      <c r="B1985" s="7">
        <v>42462</v>
      </c>
      <c r="C1985" s="18">
        <v>0.94399999999999995</v>
      </c>
      <c r="D1985" s="6">
        <f t="shared" si="78"/>
        <v>10684.569599999999</v>
      </c>
      <c r="E1985" s="6">
        <f t="shared" si="78"/>
        <v>4004.6745599999999</v>
      </c>
      <c r="F1985" s="6">
        <f t="shared" si="78"/>
        <v>8335.5955199999989</v>
      </c>
      <c r="G1985" s="6">
        <f t="shared" si="78"/>
        <v>12813.327359999997</v>
      </c>
      <c r="H1985" s="6">
        <f t="shared" si="78"/>
        <v>8653.6857600000003</v>
      </c>
      <c r="I1985" s="6">
        <f t="shared" si="78"/>
        <v>20382.243839999996</v>
      </c>
      <c r="J1985" s="6">
        <f t="shared" si="78"/>
        <v>5970.3091199999999</v>
      </c>
      <c r="K1985" s="6">
        <f t="shared" si="78"/>
        <v>2063.5084799999995</v>
      </c>
      <c r="L1985" s="6">
        <f t="shared" si="78"/>
        <v>2520.2534399999995</v>
      </c>
      <c r="M1985" s="8">
        <f t="shared" si="78"/>
        <v>6149.744639999999</v>
      </c>
    </row>
    <row r="1986" spans="2:13" x14ac:dyDescent="0.2">
      <c r="B1986" s="7">
        <v>42463</v>
      </c>
      <c r="C1986" s="18">
        <v>0.94399999999999995</v>
      </c>
      <c r="D1986" s="6">
        <f t="shared" si="78"/>
        <v>10684.569599999999</v>
      </c>
      <c r="E1986" s="6">
        <f t="shared" si="78"/>
        <v>4004.6745599999999</v>
      </c>
      <c r="F1986" s="6">
        <f t="shared" si="78"/>
        <v>8335.5955199999989</v>
      </c>
      <c r="G1986" s="6">
        <f t="shared" si="78"/>
        <v>12813.327359999997</v>
      </c>
      <c r="H1986" s="6">
        <f t="shared" si="78"/>
        <v>8653.6857600000003</v>
      </c>
      <c r="I1986" s="6">
        <f t="shared" si="78"/>
        <v>20382.243839999996</v>
      </c>
      <c r="J1986" s="6">
        <f t="shared" si="78"/>
        <v>5970.3091199999999</v>
      </c>
      <c r="K1986" s="6">
        <f t="shared" si="78"/>
        <v>2063.5084799999995</v>
      </c>
      <c r="L1986" s="6">
        <f t="shared" si="78"/>
        <v>2520.2534399999995</v>
      </c>
      <c r="M1986" s="8">
        <f t="shared" si="78"/>
        <v>6149.744639999999</v>
      </c>
    </row>
    <row r="1987" spans="2:13" x14ac:dyDescent="0.2">
      <c r="B1987" s="7">
        <v>42464</v>
      </c>
      <c r="C1987" s="18">
        <v>0.94399999999999995</v>
      </c>
      <c r="D1987" s="6">
        <f t="shared" si="78"/>
        <v>10684.569599999999</v>
      </c>
      <c r="E1987" s="6">
        <f t="shared" si="78"/>
        <v>4004.6745599999999</v>
      </c>
      <c r="F1987" s="6">
        <f t="shared" si="78"/>
        <v>8335.5955199999989</v>
      </c>
      <c r="G1987" s="6">
        <f t="shared" si="78"/>
        <v>12813.327359999997</v>
      </c>
      <c r="H1987" s="6">
        <f t="shared" si="78"/>
        <v>8653.6857600000003</v>
      </c>
      <c r="I1987" s="6">
        <f t="shared" si="78"/>
        <v>20382.243839999996</v>
      </c>
      <c r="J1987" s="6">
        <f t="shared" si="78"/>
        <v>5970.3091199999999</v>
      </c>
      <c r="K1987" s="6">
        <f t="shared" si="78"/>
        <v>2063.5084799999995</v>
      </c>
      <c r="L1987" s="6">
        <f t="shared" si="78"/>
        <v>2520.2534399999995</v>
      </c>
      <c r="M1987" s="8">
        <f t="shared" si="78"/>
        <v>6149.744639999999</v>
      </c>
    </row>
    <row r="1988" spans="2:13" x14ac:dyDescent="0.2">
      <c r="B1988" s="7">
        <v>42465</v>
      </c>
      <c r="C1988" s="18">
        <v>0.94399999999999995</v>
      </c>
      <c r="D1988" s="6">
        <f t="shared" si="78"/>
        <v>10684.569599999999</v>
      </c>
      <c r="E1988" s="6">
        <f t="shared" si="78"/>
        <v>4004.6745599999999</v>
      </c>
      <c r="F1988" s="6">
        <f t="shared" si="78"/>
        <v>8335.5955199999989</v>
      </c>
      <c r="G1988" s="6">
        <f t="shared" si="78"/>
        <v>12813.327359999997</v>
      </c>
      <c r="H1988" s="6">
        <f t="shared" si="78"/>
        <v>8653.6857600000003</v>
      </c>
      <c r="I1988" s="6">
        <f t="shared" si="78"/>
        <v>20382.243839999996</v>
      </c>
      <c r="J1988" s="6">
        <f t="shared" si="78"/>
        <v>5970.3091199999999</v>
      </c>
      <c r="K1988" s="6">
        <f t="shared" si="78"/>
        <v>2063.5084799999995</v>
      </c>
      <c r="L1988" s="6">
        <f t="shared" si="78"/>
        <v>2520.2534399999995</v>
      </c>
      <c r="M1988" s="8">
        <f t="shared" si="78"/>
        <v>6149.744639999999</v>
      </c>
    </row>
    <row r="1989" spans="2:13" x14ac:dyDescent="0.2">
      <c r="B1989" s="7">
        <v>42466</v>
      </c>
      <c r="C1989" s="18">
        <v>0.70799999999999996</v>
      </c>
      <c r="D1989" s="6">
        <f t="shared" si="78"/>
        <v>8013.4272000000001</v>
      </c>
      <c r="E1989" s="6">
        <f t="shared" si="78"/>
        <v>3003.5059200000001</v>
      </c>
      <c r="F1989" s="6">
        <f t="shared" si="78"/>
        <v>6251.6966400000001</v>
      </c>
      <c r="G1989" s="6">
        <f t="shared" si="78"/>
        <v>9609.9955200000004</v>
      </c>
      <c r="H1989" s="6">
        <f t="shared" si="78"/>
        <v>6490.2643199999993</v>
      </c>
      <c r="I1989" s="6">
        <f t="shared" si="78"/>
        <v>15286.682879999997</v>
      </c>
      <c r="J1989" s="6">
        <f t="shared" si="78"/>
        <v>4477.7318400000004</v>
      </c>
      <c r="K1989" s="6">
        <f t="shared" si="78"/>
        <v>1547.6313599999996</v>
      </c>
      <c r="L1989" s="6">
        <f t="shared" si="78"/>
        <v>1890.1900799999996</v>
      </c>
      <c r="M1989" s="8">
        <f t="shared" si="78"/>
        <v>4612.3084799999997</v>
      </c>
    </row>
    <row r="1990" spans="2:13" x14ac:dyDescent="0.2">
      <c r="B1990" s="7">
        <v>42467</v>
      </c>
      <c r="C1990" s="18">
        <v>0.94399999999999995</v>
      </c>
      <c r="D1990" s="6">
        <f t="shared" si="78"/>
        <v>10684.569599999999</v>
      </c>
      <c r="E1990" s="6">
        <f t="shared" si="78"/>
        <v>4004.6745599999999</v>
      </c>
      <c r="F1990" s="6">
        <f t="shared" si="78"/>
        <v>8335.5955199999989</v>
      </c>
      <c r="G1990" s="6">
        <f t="shared" si="78"/>
        <v>12813.327359999997</v>
      </c>
      <c r="H1990" s="6">
        <f t="shared" si="78"/>
        <v>8653.6857600000003</v>
      </c>
      <c r="I1990" s="6">
        <f t="shared" si="78"/>
        <v>20382.243839999996</v>
      </c>
      <c r="J1990" s="6">
        <f t="shared" si="78"/>
        <v>5970.3091199999999</v>
      </c>
      <c r="K1990" s="6">
        <f t="shared" si="78"/>
        <v>2063.5084799999995</v>
      </c>
      <c r="L1990" s="6">
        <f t="shared" si="78"/>
        <v>2520.2534399999995</v>
      </c>
      <c r="M1990" s="8">
        <f t="shared" si="78"/>
        <v>6149.744639999999</v>
      </c>
    </row>
    <row r="1991" spans="2:13" x14ac:dyDescent="0.2">
      <c r="B1991" s="7">
        <v>42468</v>
      </c>
      <c r="C1991" s="18">
        <v>0.94399999999999995</v>
      </c>
      <c r="D1991" s="6">
        <f t="shared" si="78"/>
        <v>10684.569599999999</v>
      </c>
      <c r="E1991" s="6">
        <f t="shared" si="78"/>
        <v>4004.6745599999999</v>
      </c>
      <c r="F1991" s="6">
        <f t="shared" si="78"/>
        <v>8335.5955199999989</v>
      </c>
      <c r="G1991" s="6">
        <f t="shared" si="78"/>
        <v>12813.327359999997</v>
      </c>
      <c r="H1991" s="6">
        <f t="shared" si="78"/>
        <v>8653.6857600000003</v>
      </c>
      <c r="I1991" s="6">
        <f t="shared" si="78"/>
        <v>20382.243839999996</v>
      </c>
      <c r="J1991" s="6">
        <f t="shared" si="78"/>
        <v>5970.3091199999999</v>
      </c>
      <c r="K1991" s="6">
        <f t="shared" si="78"/>
        <v>2063.5084799999995</v>
      </c>
      <c r="L1991" s="6">
        <f t="shared" si="78"/>
        <v>2520.2534399999995</v>
      </c>
      <c r="M1991" s="8">
        <f t="shared" si="78"/>
        <v>6149.744639999999</v>
      </c>
    </row>
    <row r="1992" spans="2:13" x14ac:dyDescent="0.2">
      <c r="B1992" s="7">
        <v>42469</v>
      </c>
      <c r="C1992" s="18">
        <v>0.94399999999999995</v>
      </c>
      <c r="D1992" s="6">
        <f t="shared" si="78"/>
        <v>10684.569599999999</v>
      </c>
      <c r="E1992" s="6">
        <f t="shared" si="78"/>
        <v>4004.6745599999999</v>
      </c>
      <c r="F1992" s="6">
        <f t="shared" si="78"/>
        <v>8335.5955199999989</v>
      </c>
      <c r="G1992" s="6">
        <f t="shared" si="78"/>
        <v>12813.327359999997</v>
      </c>
      <c r="H1992" s="6">
        <f t="shared" si="78"/>
        <v>8653.6857600000003</v>
      </c>
      <c r="I1992" s="6">
        <f t="shared" si="78"/>
        <v>20382.243839999996</v>
      </c>
      <c r="J1992" s="6">
        <f t="shared" si="78"/>
        <v>5970.3091199999999</v>
      </c>
      <c r="K1992" s="6">
        <f t="shared" si="78"/>
        <v>2063.5084799999995</v>
      </c>
      <c r="L1992" s="6">
        <f t="shared" si="78"/>
        <v>2520.2534399999995</v>
      </c>
      <c r="M1992" s="8">
        <f t="shared" si="78"/>
        <v>6149.744639999999</v>
      </c>
    </row>
    <row r="1993" spans="2:13" x14ac:dyDescent="0.2">
      <c r="B1993" s="7">
        <v>42470</v>
      </c>
      <c r="C1993" s="18">
        <v>0.94399999999999995</v>
      </c>
      <c r="D1993" s="6">
        <f t="shared" si="78"/>
        <v>10684.569599999999</v>
      </c>
      <c r="E1993" s="6">
        <f t="shared" si="78"/>
        <v>4004.6745599999999</v>
      </c>
      <c r="F1993" s="6">
        <f t="shared" si="78"/>
        <v>8335.5955199999989</v>
      </c>
      <c r="G1993" s="6">
        <f t="shared" si="78"/>
        <v>12813.327359999997</v>
      </c>
      <c r="H1993" s="6">
        <f t="shared" si="78"/>
        <v>8653.6857600000003</v>
      </c>
      <c r="I1993" s="6">
        <f t="shared" si="78"/>
        <v>20382.243839999996</v>
      </c>
      <c r="J1993" s="6">
        <f t="shared" si="78"/>
        <v>5970.3091199999999</v>
      </c>
      <c r="K1993" s="6">
        <f t="shared" si="78"/>
        <v>2063.5084799999995</v>
      </c>
      <c r="L1993" s="6">
        <f t="shared" si="78"/>
        <v>2520.2534399999995</v>
      </c>
      <c r="M1993" s="8">
        <f t="shared" si="78"/>
        <v>6149.744639999999</v>
      </c>
    </row>
    <row r="1994" spans="2:13" x14ac:dyDescent="0.2">
      <c r="B1994" s="7">
        <v>42471</v>
      </c>
      <c r="C1994" s="18">
        <v>0.94399999999999995</v>
      </c>
      <c r="D1994" s="6">
        <f t="shared" si="78"/>
        <v>10684.569599999999</v>
      </c>
      <c r="E1994" s="6">
        <f t="shared" si="78"/>
        <v>4004.6745599999999</v>
      </c>
      <c r="F1994" s="6">
        <f t="shared" si="78"/>
        <v>8335.5955199999989</v>
      </c>
      <c r="G1994" s="6">
        <f t="shared" si="78"/>
        <v>12813.327359999997</v>
      </c>
      <c r="H1994" s="6">
        <f t="shared" si="78"/>
        <v>8653.6857600000003</v>
      </c>
      <c r="I1994" s="6">
        <f t="shared" si="78"/>
        <v>20382.243839999996</v>
      </c>
      <c r="J1994" s="6">
        <f t="shared" si="78"/>
        <v>5970.3091199999999</v>
      </c>
      <c r="K1994" s="6">
        <f t="shared" si="78"/>
        <v>2063.5084799999995</v>
      </c>
      <c r="L1994" s="6">
        <f t="shared" si="78"/>
        <v>2520.2534399999995</v>
      </c>
      <c r="M1994" s="8">
        <f t="shared" si="78"/>
        <v>6149.744639999999</v>
      </c>
    </row>
    <row r="1995" spans="2:13" x14ac:dyDescent="0.2">
      <c r="B1995" s="7">
        <v>42472</v>
      </c>
      <c r="C1995" s="18">
        <v>0.94399999999999995</v>
      </c>
      <c r="D1995" s="6">
        <f t="shared" si="78"/>
        <v>10684.569599999999</v>
      </c>
      <c r="E1995" s="6">
        <f t="shared" si="78"/>
        <v>4004.6745599999999</v>
      </c>
      <c r="F1995" s="6">
        <f t="shared" si="78"/>
        <v>8335.5955199999989</v>
      </c>
      <c r="G1995" s="6">
        <f t="shared" si="78"/>
        <v>12813.327359999997</v>
      </c>
      <c r="H1995" s="6">
        <f t="shared" si="78"/>
        <v>8653.6857600000003</v>
      </c>
      <c r="I1995" s="6">
        <f t="shared" si="78"/>
        <v>20382.243839999996</v>
      </c>
      <c r="J1995" s="6">
        <f t="shared" si="78"/>
        <v>5970.3091199999999</v>
      </c>
      <c r="K1995" s="6">
        <f t="shared" si="78"/>
        <v>2063.5084799999995</v>
      </c>
      <c r="L1995" s="6">
        <f t="shared" si="78"/>
        <v>2520.2534399999995</v>
      </c>
      <c r="M1995" s="8">
        <f t="shared" si="78"/>
        <v>6149.744639999999</v>
      </c>
    </row>
    <row r="1996" spans="2:13" x14ac:dyDescent="0.2">
      <c r="B1996" s="7">
        <v>42473</v>
      </c>
      <c r="C1996" s="18">
        <v>0.94399999999999995</v>
      </c>
      <c r="D1996" s="6">
        <f t="shared" si="78"/>
        <v>10684.569599999999</v>
      </c>
      <c r="E1996" s="6">
        <f t="shared" si="78"/>
        <v>4004.6745599999999</v>
      </c>
      <c r="F1996" s="6">
        <f t="shared" si="78"/>
        <v>8335.5955199999989</v>
      </c>
      <c r="G1996" s="6">
        <f t="shared" si="78"/>
        <v>12813.327359999997</v>
      </c>
      <c r="H1996" s="6">
        <f t="shared" si="78"/>
        <v>8653.6857600000003</v>
      </c>
      <c r="I1996" s="6">
        <f t="shared" si="78"/>
        <v>20382.243839999996</v>
      </c>
      <c r="J1996" s="6">
        <f t="shared" si="78"/>
        <v>5970.3091199999999</v>
      </c>
      <c r="K1996" s="6">
        <f t="shared" si="78"/>
        <v>2063.5084799999995</v>
      </c>
      <c r="L1996" s="6">
        <f t="shared" si="78"/>
        <v>2520.2534399999995</v>
      </c>
      <c r="M1996" s="8">
        <f t="shared" si="78"/>
        <v>6149.744639999999</v>
      </c>
    </row>
    <row r="1997" spans="2:13" x14ac:dyDescent="0.2">
      <c r="B1997" s="7">
        <v>42474</v>
      </c>
      <c r="C1997" s="18">
        <v>0.94399999999999995</v>
      </c>
      <c r="D1997" s="6">
        <f t="shared" si="78"/>
        <v>10684.569599999999</v>
      </c>
      <c r="E1997" s="6">
        <f t="shared" si="78"/>
        <v>4004.6745599999999</v>
      </c>
      <c r="F1997" s="6">
        <f t="shared" si="78"/>
        <v>8335.5955199999989</v>
      </c>
      <c r="G1997" s="6">
        <f t="shared" ref="F1997:M2028" si="79">$C1997*G$5*24*3600/100</f>
        <v>12813.327359999997</v>
      </c>
      <c r="H1997" s="6">
        <f t="shared" si="79"/>
        <v>8653.6857600000003</v>
      </c>
      <c r="I1997" s="6">
        <f t="shared" si="79"/>
        <v>20382.243839999996</v>
      </c>
      <c r="J1997" s="6">
        <f t="shared" si="79"/>
        <v>5970.3091199999999</v>
      </c>
      <c r="K1997" s="6">
        <f t="shared" si="79"/>
        <v>2063.5084799999995</v>
      </c>
      <c r="L1997" s="6">
        <f t="shared" si="79"/>
        <v>2520.2534399999995</v>
      </c>
      <c r="M1997" s="8">
        <f t="shared" si="79"/>
        <v>6149.744639999999</v>
      </c>
    </row>
    <row r="1998" spans="2:13" x14ac:dyDescent="0.2">
      <c r="B1998" s="7">
        <v>42475</v>
      </c>
      <c r="C1998" s="18">
        <v>0.94399999999999995</v>
      </c>
      <c r="D1998" s="6">
        <f t="shared" ref="D1998:M2048" si="80">$C1998*D$5*24*3600/100</f>
        <v>10684.569599999999</v>
      </c>
      <c r="E1998" s="6">
        <f t="shared" si="80"/>
        <v>4004.6745599999999</v>
      </c>
      <c r="F1998" s="6">
        <f t="shared" si="79"/>
        <v>8335.5955199999989</v>
      </c>
      <c r="G1998" s="6">
        <f t="shared" si="79"/>
        <v>12813.327359999997</v>
      </c>
      <c r="H1998" s="6">
        <f t="shared" si="79"/>
        <v>8653.6857600000003</v>
      </c>
      <c r="I1998" s="6">
        <f t="shared" si="79"/>
        <v>20382.243839999996</v>
      </c>
      <c r="J1998" s="6">
        <f t="shared" si="79"/>
        <v>5970.3091199999999</v>
      </c>
      <c r="K1998" s="6">
        <f t="shared" si="79"/>
        <v>2063.5084799999995</v>
      </c>
      <c r="L1998" s="6">
        <f t="shared" si="79"/>
        <v>2520.2534399999995</v>
      </c>
      <c r="M1998" s="8">
        <f t="shared" si="79"/>
        <v>6149.744639999999</v>
      </c>
    </row>
    <row r="1999" spans="2:13" x14ac:dyDescent="0.2">
      <c r="B1999" s="7">
        <v>42476</v>
      </c>
      <c r="C1999" s="18">
        <v>0.94399999999999995</v>
      </c>
      <c r="D1999" s="6">
        <f t="shared" si="80"/>
        <v>10684.569599999999</v>
      </c>
      <c r="E1999" s="6">
        <f t="shared" si="80"/>
        <v>4004.6745599999999</v>
      </c>
      <c r="F1999" s="6">
        <f t="shared" si="79"/>
        <v>8335.5955199999989</v>
      </c>
      <c r="G1999" s="6">
        <f t="shared" si="79"/>
        <v>12813.327359999997</v>
      </c>
      <c r="H1999" s="6">
        <f t="shared" si="79"/>
        <v>8653.6857600000003</v>
      </c>
      <c r="I1999" s="6">
        <f t="shared" si="79"/>
        <v>20382.243839999996</v>
      </c>
      <c r="J1999" s="6">
        <f t="shared" si="79"/>
        <v>5970.3091199999999</v>
      </c>
      <c r="K1999" s="6">
        <f t="shared" si="79"/>
        <v>2063.5084799999995</v>
      </c>
      <c r="L1999" s="6">
        <f t="shared" si="79"/>
        <v>2520.2534399999995</v>
      </c>
      <c r="M1999" s="8">
        <f t="shared" si="79"/>
        <v>6149.744639999999</v>
      </c>
    </row>
    <row r="2000" spans="2:13" x14ac:dyDescent="0.2">
      <c r="B2000" s="7">
        <v>42477</v>
      </c>
      <c r="C2000" s="18">
        <v>0.94399999999999995</v>
      </c>
      <c r="D2000" s="6">
        <f t="shared" si="80"/>
        <v>10684.569599999999</v>
      </c>
      <c r="E2000" s="6">
        <f t="shared" si="80"/>
        <v>4004.6745599999999</v>
      </c>
      <c r="F2000" s="6">
        <f t="shared" si="79"/>
        <v>8335.5955199999989</v>
      </c>
      <c r="G2000" s="6">
        <f t="shared" si="79"/>
        <v>12813.327359999997</v>
      </c>
      <c r="H2000" s="6">
        <f t="shared" si="79"/>
        <v>8653.6857600000003</v>
      </c>
      <c r="I2000" s="6">
        <f t="shared" si="79"/>
        <v>20382.243839999996</v>
      </c>
      <c r="J2000" s="6">
        <f t="shared" si="79"/>
        <v>5970.3091199999999</v>
      </c>
      <c r="K2000" s="6">
        <f t="shared" si="79"/>
        <v>2063.5084799999995</v>
      </c>
      <c r="L2000" s="6">
        <f t="shared" si="79"/>
        <v>2520.2534399999995</v>
      </c>
      <c r="M2000" s="8">
        <f t="shared" si="79"/>
        <v>6149.744639999999</v>
      </c>
    </row>
    <row r="2001" spans="2:13" x14ac:dyDescent="0.2">
      <c r="B2001" s="7">
        <v>42478</v>
      </c>
      <c r="C2001" s="18">
        <v>0.94399999999999995</v>
      </c>
      <c r="D2001" s="6">
        <f t="shared" si="80"/>
        <v>10684.569599999999</v>
      </c>
      <c r="E2001" s="6">
        <f t="shared" si="80"/>
        <v>4004.6745599999999</v>
      </c>
      <c r="F2001" s="6">
        <f t="shared" si="79"/>
        <v>8335.5955199999989</v>
      </c>
      <c r="G2001" s="6">
        <f t="shared" si="79"/>
        <v>12813.327359999997</v>
      </c>
      <c r="H2001" s="6">
        <f t="shared" si="79"/>
        <v>8653.6857600000003</v>
      </c>
      <c r="I2001" s="6">
        <f t="shared" si="79"/>
        <v>20382.243839999996</v>
      </c>
      <c r="J2001" s="6">
        <f t="shared" si="79"/>
        <v>5970.3091199999999</v>
      </c>
      <c r="K2001" s="6">
        <f t="shared" si="79"/>
        <v>2063.5084799999995</v>
      </c>
      <c r="L2001" s="6">
        <f t="shared" si="79"/>
        <v>2520.2534399999995</v>
      </c>
      <c r="M2001" s="8">
        <f t="shared" si="79"/>
        <v>6149.744639999999</v>
      </c>
    </row>
    <row r="2002" spans="2:13" x14ac:dyDescent="0.2">
      <c r="B2002" s="7">
        <v>42479</v>
      </c>
      <c r="C2002" s="18">
        <v>0.94399999999999995</v>
      </c>
      <c r="D2002" s="6">
        <f t="shared" si="80"/>
        <v>10684.569599999999</v>
      </c>
      <c r="E2002" s="6">
        <f t="shared" si="80"/>
        <v>4004.6745599999999</v>
      </c>
      <c r="F2002" s="6">
        <f t="shared" si="79"/>
        <v>8335.5955199999989</v>
      </c>
      <c r="G2002" s="6">
        <f t="shared" si="79"/>
        <v>12813.327359999997</v>
      </c>
      <c r="H2002" s="6">
        <f t="shared" si="79"/>
        <v>8653.6857600000003</v>
      </c>
      <c r="I2002" s="6">
        <f t="shared" si="79"/>
        <v>20382.243839999996</v>
      </c>
      <c r="J2002" s="6">
        <f t="shared" si="79"/>
        <v>5970.3091199999999</v>
      </c>
      <c r="K2002" s="6">
        <f t="shared" si="79"/>
        <v>2063.5084799999995</v>
      </c>
      <c r="L2002" s="6">
        <f t="shared" si="79"/>
        <v>2520.2534399999995</v>
      </c>
      <c r="M2002" s="8">
        <f t="shared" si="79"/>
        <v>6149.744639999999</v>
      </c>
    </row>
    <row r="2003" spans="2:13" x14ac:dyDescent="0.2">
      <c r="B2003" s="7">
        <v>42480</v>
      </c>
      <c r="C2003" s="18">
        <v>0.94399999999999995</v>
      </c>
      <c r="D2003" s="6">
        <f t="shared" si="80"/>
        <v>10684.569599999999</v>
      </c>
      <c r="E2003" s="6">
        <f t="shared" si="80"/>
        <v>4004.6745599999999</v>
      </c>
      <c r="F2003" s="6">
        <f t="shared" si="79"/>
        <v>8335.5955199999989</v>
      </c>
      <c r="G2003" s="6">
        <f t="shared" si="79"/>
        <v>12813.327359999997</v>
      </c>
      <c r="H2003" s="6">
        <f t="shared" si="79"/>
        <v>8653.6857600000003</v>
      </c>
      <c r="I2003" s="6">
        <f t="shared" si="79"/>
        <v>20382.243839999996</v>
      </c>
      <c r="J2003" s="6">
        <f t="shared" si="79"/>
        <v>5970.3091199999999</v>
      </c>
      <c r="K2003" s="6">
        <f t="shared" si="79"/>
        <v>2063.5084799999995</v>
      </c>
      <c r="L2003" s="6">
        <f t="shared" si="79"/>
        <v>2520.2534399999995</v>
      </c>
      <c r="M2003" s="8">
        <f t="shared" si="79"/>
        <v>6149.744639999999</v>
      </c>
    </row>
    <row r="2004" spans="2:13" x14ac:dyDescent="0.2">
      <c r="B2004" s="7">
        <v>42481</v>
      </c>
      <c r="C2004" s="18">
        <v>0.94399999999999995</v>
      </c>
      <c r="D2004" s="6">
        <f t="shared" si="80"/>
        <v>10684.569599999999</v>
      </c>
      <c r="E2004" s="6">
        <f t="shared" si="80"/>
        <v>4004.6745599999999</v>
      </c>
      <c r="F2004" s="6">
        <f t="shared" si="79"/>
        <v>8335.5955199999989</v>
      </c>
      <c r="G2004" s="6">
        <f t="shared" si="79"/>
        <v>12813.327359999997</v>
      </c>
      <c r="H2004" s="6">
        <f t="shared" si="79"/>
        <v>8653.6857600000003</v>
      </c>
      <c r="I2004" s="6">
        <f t="shared" si="79"/>
        <v>20382.243839999996</v>
      </c>
      <c r="J2004" s="6">
        <f t="shared" si="79"/>
        <v>5970.3091199999999</v>
      </c>
      <c r="K2004" s="6">
        <f t="shared" si="79"/>
        <v>2063.5084799999995</v>
      </c>
      <c r="L2004" s="6">
        <f t="shared" si="79"/>
        <v>2520.2534399999995</v>
      </c>
      <c r="M2004" s="8">
        <f t="shared" si="79"/>
        <v>6149.744639999999</v>
      </c>
    </row>
    <row r="2005" spans="2:13" x14ac:dyDescent="0.2">
      <c r="B2005" s="7">
        <v>42482</v>
      </c>
      <c r="C2005" s="18">
        <v>1.653</v>
      </c>
      <c r="D2005" s="6">
        <f t="shared" si="80"/>
        <v>18709.315199999997</v>
      </c>
      <c r="E2005" s="6">
        <f t="shared" si="80"/>
        <v>7012.4227199999987</v>
      </c>
      <c r="F2005" s="6">
        <f t="shared" si="79"/>
        <v>14596.122240000002</v>
      </c>
      <c r="G2005" s="6">
        <f t="shared" si="79"/>
        <v>22436.896320000003</v>
      </c>
      <c r="H2005" s="6">
        <f t="shared" si="79"/>
        <v>15153.117119999999</v>
      </c>
      <c r="I2005" s="6">
        <f t="shared" si="79"/>
        <v>35690.518080000002</v>
      </c>
      <c r="J2005" s="6">
        <f t="shared" si="79"/>
        <v>10454.36544</v>
      </c>
      <c r="K2005" s="6">
        <f t="shared" si="79"/>
        <v>3613.3257600000002</v>
      </c>
      <c r="L2005" s="6">
        <f t="shared" si="79"/>
        <v>4413.1132799999996</v>
      </c>
      <c r="M2005" s="8">
        <f t="shared" si="79"/>
        <v>10768.567680000002</v>
      </c>
    </row>
    <row r="2006" spans="2:13" x14ac:dyDescent="0.2">
      <c r="B2006" s="7">
        <v>42483</v>
      </c>
      <c r="C2006" s="18">
        <v>1.417</v>
      </c>
      <c r="D2006" s="6">
        <f t="shared" si="80"/>
        <v>16038.1728</v>
      </c>
      <c r="E2006" s="6">
        <f t="shared" si="80"/>
        <v>6011.2540800000006</v>
      </c>
      <c r="F2006" s="6">
        <f t="shared" si="79"/>
        <v>12512.223360000002</v>
      </c>
      <c r="G2006" s="6">
        <f t="shared" si="79"/>
        <v>19233.564479999997</v>
      </c>
      <c r="H2006" s="6">
        <f t="shared" si="79"/>
        <v>12989.695679999999</v>
      </c>
      <c r="I2006" s="6">
        <f t="shared" si="79"/>
        <v>30594.957119999992</v>
      </c>
      <c r="J2006" s="6">
        <f t="shared" si="79"/>
        <v>8961.7881600000019</v>
      </c>
      <c r="K2006" s="6">
        <f t="shared" si="79"/>
        <v>3097.4486400000001</v>
      </c>
      <c r="L2006" s="6">
        <f t="shared" si="79"/>
        <v>3783.0499199999995</v>
      </c>
      <c r="M2006" s="8">
        <f t="shared" si="79"/>
        <v>9231.1315200000008</v>
      </c>
    </row>
    <row r="2007" spans="2:13" x14ac:dyDescent="0.2">
      <c r="B2007" s="7">
        <v>42484</v>
      </c>
      <c r="C2007" s="18">
        <v>0.94399999999999995</v>
      </c>
      <c r="D2007" s="6">
        <f t="shared" si="80"/>
        <v>10684.569599999999</v>
      </c>
      <c r="E2007" s="6">
        <f t="shared" si="80"/>
        <v>4004.6745599999999</v>
      </c>
      <c r="F2007" s="6">
        <f t="shared" si="79"/>
        <v>8335.5955199999989</v>
      </c>
      <c r="G2007" s="6">
        <f t="shared" si="79"/>
        <v>12813.327359999997</v>
      </c>
      <c r="H2007" s="6">
        <f t="shared" si="79"/>
        <v>8653.6857600000003</v>
      </c>
      <c r="I2007" s="6">
        <f t="shared" si="79"/>
        <v>20382.243839999996</v>
      </c>
      <c r="J2007" s="6">
        <f t="shared" si="79"/>
        <v>5970.3091199999999</v>
      </c>
      <c r="K2007" s="6">
        <f t="shared" si="79"/>
        <v>2063.5084799999995</v>
      </c>
      <c r="L2007" s="6">
        <f t="shared" si="79"/>
        <v>2520.2534399999995</v>
      </c>
      <c r="M2007" s="8">
        <f t="shared" si="79"/>
        <v>6149.744639999999</v>
      </c>
    </row>
    <row r="2008" spans="2:13" x14ac:dyDescent="0.2">
      <c r="B2008" s="7">
        <v>42485</v>
      </c>
      <c r="C2008" s="18">
        <v>0.94399999999999995</v>
      </c>
      <c r="D2008" s="6">
        <f t="shared" si="80"/>
        <v>10684.569599999999</v>
      </c>
      <c r="E2008" s="6">
        <f t="shared" si="80"/>
        <v>4004.6745599999999</v>
      </c>
      <c r="F2008" s="6">
        <f t="shared" si="79"/>
        <v>8335.5955199999989</v>
      </c>
      <c r="G2008" s="6">
        <f t="shared" si="79"/>
        <v>12813.327359999997</v>
      </c>
      <c r="H2008" s="6">
        <f t="shared" si="79"/>
        <v>8653.6857600000003</v>
      </c>
      <c r="I2008" s="6">
        <f t="shared" si="79"/>
        <v>20382.243839999996</v>
      </c>
      <c r="J2008" s="6">
        <f t="shared" si="79"/>
        <v>5970.3091199999999</v>
      </c>
      <c r="K2008" s="6">
        <f t="shared" si="79"/>
        <v>2063.5084799999995</v>
      </c>
      <c r="L2008" s="6">
        <f t="shared" si="79"/>
        <v>2520.2534399999995</v>
      </c>
      <c r="M2008" s="8">
        <f t="shared" si="79"/>
        <v>6149.744639999999</v>
      </c>
    </row>
    <row r="2009" spans="2:13" x14ac:dyDescent="0.2">
      <c r="B2009" s="7">
        <v>42486</v>
      </c>
      <c r="C2009" s="18">
        <v>0.94399999999999995</v>
      </c>
      <c r="D2009" s="6">
        <f t="shared" si="80"/>
        <v>10684.569599999999</v>
      </c>
      <c r="E2009" s="6">
        <f t="shared" si="80"/>
        <v>4004.6745599999999</v>
      </c>
      <c r="F2009" s="6">
        <f t="shared" si="79"/>
        <v>8335.5955199999989</v>
      </c>
      <c r="G2009" s="6">
        <f t="shared" si="79"/>
        <v>12813.327359999997</v>
      </c>
      <c r="H2009" s="6">
        <f t="shared" si="79"/>
        <v>8653.6857600000003</v>
      </c>
      <c r="I2009" s="6">
        <f t="shared" si="79"/>
        <v>20382.243839999996</v>
      </c>
      <c r="J2009" s="6">
        <f t="shared" si="79"/>
        <v>5970.3091199999999</v>
      </c>
      <c r="K2009" s="6">
        <f t="shared" si="79"/>
        <v>2063.5084799999995</v>
      </c>
      <c r="L2009" s="6">
        <f t="shared" si="79"/>
        <v>2520.2534399999995</v>
      </c>
      <c r="M2009" s="8">
        <f t="shared" si="79"/>
        <v>6149.744639999999</v>
      </c>
    </row>
    <row r="2010" spans="2:13" x14ac:dyDescent="0.2">
      <c r="B2010" s="7">
        <v>42487</v>
      </c>
      <c r="C2010" s="18">
        <v>0.94399999999999995</v>
      </c>
      <c r="D2010" s="6">
        <f t="shared" si="80"/>
        <v>10684.569599999999</v>
      </c>
      <c r="E2010" s="6">
        <f t="shared" si="80"/>
        <v>4004.6745599999999</v>
      </c>
      <c r="F2010" s="6">
        <f t="shared" si="79"/>
        <v>8335.5955199999989</v>
      </c>
      <c r="G2010" s="6">
        <f t="shared" si="79"/>
        <v>12813.327359999997</v>
      </c>
      <c r="H2010" s="6">
        <f t="shared" si="79"/>
        <v>8653.6857600000003</v>
      </c>
      <c r="I2010" s="6">
        <f t="shared" si="79"/>
        <v>20382.243839999996</v>
      </c>
      <c r="J2010" s="6">
        <f t="shared" si="79"/>
        <v>5970.3091199999999</v>
      </c>
      <c r="K2010" s="6">
        <f t="shared" si="79"/>
        <v>2063.5084799999995</v>
      </c>
      <c r="L2010" s="6">
        <f t="shared" si="79"/>
        <v>2520.2534399999995</v>
      </c>
      <c r="M2010" s="8">
        <f t="shared" si="79"/>
        <v>6149.744639999999</v>
      </c>
    </row>
    <row r="2011" spans="2:13" x14ac:dyDescent="0.2">
      <c r="B2011" s="7">
        <v>42488</v>
      </c>
      <c r="C2011" s="18">
        <v>0.94399999999999995</v>
      </c>
      <c r="D2011" s="6">
        <f t="shared" si="80"/>
        <v>10684.569599999999</v>
      </c>
      <c r="E2011" s="6">
        <f t="shared" si="80"/>
        <v>4004.6745599999999</v>
      </c>
      <c r="F2011" s="6">
        <f t="shared" si="79"/>
        <v>8335.5955199999989</v>
      </c>
      <c r="G2011" s="6">
        <f t="shared" si="79"/>
        <v>12813.327359999997</v>
      </c>
      <c r="H2011" s="6">
        <f t="shared" si="79"/>
        <v>8653.6857600000003</v>
      </c>
      <c r="I2011" s="6">
        <f t="shared" si="79"/>
        <v>20382.243839999996</v>
      </c>
      <c r="J2011" s="6">
        <f t="shared" si="79"/>
        <v>5970.3091199999999</v>
      </c>
      <c r="K2011" s="6">
        <f t="shared" si="79"/>
        <v>2063.5084799999995</v>
      </c>
      <c r="L2011" s="6">
        <f t="shared" si="79"/>
        <v>2520.2534399999995</v>
      </c>
      <c r="M2011" s="8">
        <f t="shared" si="79"/>
        <v>6149.744639999999</v>
      </c>
    </row>
    <row r="2012" spans="2:13" x14ac:dyDescent="0.2">
      <c r="B2012" s="7">
        <v>42489</v>
      </c>
      <c r="C2012" s="18">
        <v>1.181</v>
      </c>
      <c r="D2012" s="6">
        <f t="shared" si="80"/>
        <v>13367.0304</v>
      </c>
      <c r="E2012" s="6">
        <f t="shared" si="80"/>
        <v>5010.0854400000007</v>
      </c>
      <c r="F2012" s="6">
        <f t="shared" si="79"/>
        <v>10428.324480000003</v>
      </c>
      <c r="G2012" s="6">
        <f t="shared" si="79"/>
        <v>16030.232640000002</v>
      </c>
      <c r="H2012" s="6">
        <f t="shared" si="79"/>
        <v>10826.274239999999</v>
      </c>
      <c r="I2012" s="6">
        <f t="shared" si="79"/>
        <v>25499.39616</v>
      </c>
      <c r="J2012" s="6">
        <f t="shared" si="79"/>
        <v>7469.2108800000015</v>
      </c>
      <c r="K2012" s="6">
        <f t="shared" si="79"/>
        <v>2581.5715199999995</v>
      </c>
      <c r="L2012" s="6">
        <f t="shared" si="79"/>
        <v>3152.9865600000003</v>
      </c>
      <c r="M2012" s="8">
        <f t="shared" si="79"/>
        <v>7693.6953600000006</v>
      </c>
    </row>
    <row r="2013" spans="2:13" x14ac:dyDescent="0.2">
      <c r="B2013" s="7">
        <v>42490</v>
      </c>
      <c r="C2013" s="18">
        <v>0.94399999999999995</v>
      </c>
      <c r="D2013" s="6">
        <f t="shared" si="80"/>
        <v>10684.569599999999</v>
      </c>
      <c r="E2013" s="6">
        <f t="shared" si="80"/>
        <v>4004.6745599999999</v>
      </c>
      <c r="F2013" s="6">
        <f t="shared" si="79"/>
        <v>8335.5955199999989</v>
      </c>
      <c r="G2013" s="6">
        <f t="shared" si="79"/>
        <v>12813.327359999997</v>
      </c>
      <c r="H2013" s="6">
        <f t="shared" si="79"/>
        <v>8653.6857600000003</v>
      </c>
      <c r="I2013" s="6">
        <f t="shared" si="79"/>
        <v>20382.243839999996</v>
      </c>
      <c r="J2013" s="6">
        <f t="shared" si="79"/>
        <v>5970.3091199999999</v>
      </c>
      <c r="K2013" s="6">
        <f t="shared" si="79"/>
        <v>2063.5084799999995</v>
      </c>
      <c r="L2013" s="6">
        <f t="shared" si="79"/>
        <v>2520.2534399999995</v>
      </c>
      <c r="M2013" s="8">
        <f t="shared" si="79"/>
        <v>6149.744639999999</v>
      </c>
    </row>
    <row r="2014" spans="2:13" x14ac:dyDescent="0.2">
      <c r="B2014" s="7">
        <v>42491</v>
      </c>
      <c r="C2014" s="18">
        <v>0.16700000000000001</v>
      </c>
      <c r="D2014" s="6">
        <f t="shared" si="80"/>
        <v>1890.1728000000001</v>
      </c>
      <c r="E2014" s="6">
        <f t="shared" si="80"/>
        <v>708.45408000000009</v>
      </c>
      <c r="F2014" s="6">
        <f t="shared" si="79"/>
        <v>1474.62336</v>
      </c>
      <c r="G2014" s="6">
        <f t="shared" si="79"/>
        <v>2266.7644800000003</v>
      </c>
      <c r="H2014" s="6">
        <f t="shared" si="79"/>
        <v>1530.8956800000001</v>
      </c>
      <c r="I2014" s="6">
        <f t="shared" si="79"/>
        <v>3605.7571200000002</v>
      </c>
      <c r="J2014" s="6">
        <f t="shared" si="79"/>
        <v>1056.1881600000002</v>
      </c>
      <c r="K2014" s="6">
        <f t="shared" si="79"/>
        <v>365.04864000000003</v>
      </c>
      <c r="L2014" s="6">
        <f t="shared" si="79"/>
        <v>445.84992</v>
      </c>
      <c r="M2014" s="8">
        <f t="shared" si="79"/>
        <v>1087.9315200000001</v>
      </c>
    </row>
    <row r="2015" spans="2:13" x14ac:dyDescent="0.2">
      <c r="B2015" s="7">
        <v>42492</v>
      </c>
      <c r="C2015" s="18">
        <v>0.46800000000000003</v>
      </c>
      <c r="D2015" s="6">
        <f t="shared" si="80"/>
        <v>5297.0111999999999</v>
      </c>
      <c r="E2015" s="6">
        <f t="shared" si="80"/>
        <v>1985.3683200000003</v>
      </c>
      <c r="F2015" s="6">
        <f t="shared" si="79"/>
        <v>4132.4774400000006</v>
      </c>
      <c r="G2015" s="6">
        <f t="shared" si="79"/>
        <v>6352.369920000001</v>
      </c>
      <c r="H2015" s="6">
        <f t="shared" si="79"/>
        <v>4290.1747200000009</v>
      </c>
      <c r="I2015" s="6">
        <f t="shared" si="79"/>
        <v>10104.75648</v>
      </c>
      <c r="J2015" s="6">
        <f t="shared" si="79"/>
        <v>2959.8566400000004</v>
      </c>
      <c r="K2015" s="6">
        <f t="shared" si="79"/>
        <v>1023.0105599999999</v>
      </c>
      <c r="L2015" s="6">
        <f t="shared" si="79"/>
        <v>1249.44768</v>
      </c>
      <c r="M2015" s="8">
        <f t="shared" si="79"/>
        <v>3048.8140800000006</v>
      </c>
    </row>
    <row r="2016" spans="2:13" x14ac:dyDescent="0.2">
      <c r="B2016" s="7">
        <v>42493</v>
      </c>
      <c r="C2016" s="18">
        <v>8.4000000000000005E-2</v>
      </c>
      <c r="D2016" s="6">
        <f t="shared" si="80"/>
        <v>950.74559999999997</v>
      </c>
      <c r="E2016" s="6">
        <f t="shared" si="80"/>
        <v>356.34816000000001</v>
      </c>
      <c r="F2016" s="6">
        <f t="shared" si="79"/>
        <v>741.72672000000011</v>
      </c>
      <c r="G2016" s="6">
        <f t="shared" si="79"/>
        <v>1140.16896</v>
      </c>
      <c r="H2016" s="6">
        <f t="shared" si="79"/>
        <v>770.03136000000018</v>
      </c>
      <c r="I2016" s="6">
        <f t="shared" si="79"/>
        <v>1813.6742400000001</v>
      </c>
      <c r="J2016" s="6">
        <f t="shared" si="79"/>
        <v>531.25632000000007</v>
      </c>
      <c r="K2016" s="6">
        <f t="shared" si="79"/>
        <v>183.61727999999997</v>
      </c>
      <c r="L2016" s="6">
        <f t="shared" si="79"/>
        <v>224.25984</v>
      </c>
      <c r="M2016" s="8">
        <f t="shared" si="79"/>
        <v>547.22303999999997</v>
      </c>
    </row>
    <row r="2017" spans="2:13" x14ac:dyDescent="0.2">
      <c r="B2017" s="7">
        <v>42494</v>
      </c>
      <c r="C2017" s="18">
        <v>6.7000000000000004E-2</v>
      </c>
      <c r="D2017" s="6">
        <f t="shared" si="80"/>
        <v>758.33280000000013</v>
      </c>
      <c r="E2017" s="6">
        <f t="shared" si="80"/>
        <v>284.23008000000004</v>
      </c>
      <c r="F2017" s="6">
        <f t="shared" si="79"/>
        <v>591.61536000000012</v>
      </c>
      <c r="G2017" s="6">
        <f t="shared" si="79"/>
        <v>909.42048000000023</v>
      </c>
      <c r="H2017" s="6">
        <f t="shared" si="79"/>
        <v>614.19168000000002</v>
      </c>
      <c r="I2017" s="6">
        <f t="shared" si="79"/>
        <v>1446.62112</v>
      </c>
      <c r="J2017" s="6">
        <f t="shared" si="79"/>
        <v>423.74016000000006</v>
      </c>
      <c r="K2017" s="6">
        <f t="shared" si="79"/>
        <v>146.45663999999996</v>
      </c>
      <c r="L2017" s="6">
        <f t="shared" si="79"/>
        <v>178.87391999999997</v>
      </c>
      <c r="M2017" s="8">
        <f t="shared" si="79"/>
        <v>436.47552000000002</v>
      </c>
    </row>
    <row r="2018" spans="2:13" x14ac:dyDescent="0.2">
      <c r="B2018" s="7">
        <v>42495</v>
      </c>
      <c r="C2018" s="18">
        <v>6.7000000000000004E-2</v>
      </c>
      <c r="D2018" s="6">
        <f t="shared" si="80"/>
        <v>758.33280000000013</v>
      </c>
      <c r="E2018" s="6">
        <f t="shared" si="80"/>
        <v>284.23008000000004</v>
      </c>
      <c r="F2018" s="6">
        <f t="shared" si="79"/>
        <v>591.61536000000012</v>
      </c>
      <c r="G2018" s="6">
        <f t="shared" si="79"/>
        <v>909.42048000000023</v>
      </c>
      <c r="H2018" s="6">
        <f t="shared" si="79"/>
        <v>614.19168000000002</v>
      </c>
      <c r="I2018" s="6">
        <f t="shared" si="79"/>
        <v>1446.62112</v>
      </c>
      <c r="J2018" s="6">
        <f t="shared" si="79"/>
        <v>423.74016000000006</v>
      </c>
      <c r="K2018" s="6">
        <f t="shared" si="79"/>
        <v>146.45663999999996</v>
      </c>
      <c r="L2018" s="6">
        <f t="shared" si="79"/>
        <v>178.87391999999997</v>
      </c>
      <c r="M2018" s="8">
        <f t="shared" si="79"/>
        <v>436.47552000000002</v>
      </c>
    </row>
    <row r="2019" spans="2:13" x14ac:dyDescent="0.2">
      <c r="B2019" s="7">
        <v>42496</v>
      </c>
      <c r="C2019" s="18">
        <v>8.4000000000000005E-2</v>
      </c>
      <c r="D2019" s="6">
        <f t="shared" si="80"/>
        <v>950.74559999999997</v>
      </c>
      <c r="E2019" s="6">
        <f t="shared" si="80"/>
        <v>356.34816000000001</v>
      </c>
      <c r="F2019" s="6">
        <f t="shared" si="79"/>
        <v>741.72672000000011</v>
      </c>
      <c r="G2019" s="6">
        <f t="shared" si="79"/>
        <v>1140.16896</v>
      </c>
      <c r="H2019" s="6">
        <f t="shared" si="79"/>
        <v>770.03136000000018</v>
      </c>
      <c r="I2019" s="6">
        <f t="shared" si="79"/>
        <v>1813.6742400000001</v>
      </c>
      <c r="J2019" s="6">
        <f t="shared" si="79"/>
        <v>531.25632000000007</v>
      </c>
      <c r="K2019" s="6">
        <f t="shared" si="79"/>
        <v>183.61727999999997</v>
      </c>
      <c r="L2019" s="6">
        <f t="shared" si="79"/>
        <v>224.25984</v>
      </c>
      <c r="M2019" s="8">
        <f t="shared" si="79"/>
        <v>547.22303999999997</v>
      </c>
    </row>
    <row r="2020" spans="2:13" x14ac:dyDescent="0.2">
      <c r="B2020" s="7">
        <v>42497</v>
      </c>
      <c r="C2020" s="18">
        <v>0.1</v>
      </c>
      <c r="D2020" s="6">
        <f t="shared" si="80"/>
        <v>1131.8399999999999</v>
      </c>
      <c r="E2020" s="6">
        <f t="shared" si="80"/>
        <v>424.22399999999999</v>
      </c>
      <c r="F2020" s="6">
        <f t="shared" si="79"/>
        <v>883.00799999999992</v>
      </c>
      <c r="G2020" s="6">
        <f t="shared" si="79"/>
        <v>1357.3440000000003</v>
      </c>
      <c r="H2020" s="6">
        <f t="shared" si="79"/>
        <v>916.70399999999995</v>
      </c>
      <c r="I2020" s="6">
        <f t="shared" si="79"/>
        <v>2159.136</v>
      </c>
      <c r="J2020" s="6">
        <f t="shared" si="79"/>
        <v>632.44799999999998</v>
      </c>
      <c r="K2020" s="6">
        <f t="shared" si="79"/>
        <v>218.59200000000001</v>
      </c>
      <c r="L2020" s="6">
        <f t="shared" si="79"/>
        <v>266.976</v>
      </c>
      <c r="M2020" s="8">
        <f t="shared" si="79"/>
        <v>651.45600000000002</v>
      </c>
    </row>
    <row r="2021" spans="2:13" x14ac:dyDescent="0.2">
      <c r="B2021" s="7">
        <v>42498</v>
      </c>
      <c r="C2021" s="18">
        <v>0.501</v>
      </c>
      <c r="D2021" s="6">
        <f t="shared" si="80"/>
        <v>5670.5183999999999</v>
      </c>
      <c r="E2021" s="6">
        <f t="shared" si="80"/>
        <v>2125.3622400000004</v>
      </c>
      <c r="F2021" s="6">
        <f t="shared" si="79"/>
        <v>4423.8700800000006</v>
      </c>
      <c r="G2021" s="6">
        <f t="shared" si="79"/>
        <v>6800.2934400000004</v>
      </c>
      <c r="H2021" s="6">
        <f t="shared" si="79"/>
        <v>4592.6870399999998</v>
      </c>
      <c r="I2021" s="6">
        <f t="shared" si="79"/>
        <v>10817.271359999999</v>
      </c>
      <c r="J2021" s="6">
        <f t="shared" si="79"/>
        <v>3168.5644800000005</v>
      </c>
      <c r="K2021" s="6">
        <f t="shared" si="79"/>
        <v>1095.1459199999999</v>
      </c>
      <c r="L2021" s="6">
        <f t="shared" si="79"/>
        <v>1337.5497599999999</v>
      </c>
      <c r="M2021" s="8">
        <f t="shared" si="79"/>
        <v>3263.7945600000003</v>
      </c>
    </row>
    <row r="2022" spans="2:13" x14ac:dyDescent="0.2">
      <c r="B2022" s="7">
        <v>42499</v>
      </c>
      <c r="C2022" s="18">
        <v>0.61799999999999999</v>
      </c>
      <c r="D2022" s="6">
        <f t="shared" si="80"/>
        <v>6994.7712000000001</v>
      </c>
      <c r="E2022" s="6">
        <f t="shared" si="80"/>
        <v>2621.7043199999998</v>
      </c>
      <c r="F2022" s="6">
        <f t="shared" si="79"/>
        <v>5456.9894400000003</v>
      </c>
      <c r="G2022" s="6">
        <f t="shared" si="79"/>
        <v>8388.3859200000006</v>
      </c>
      <c r="H2022" s="6">
        <f t="shared" si="79"/>
        <v>5665.2307199999996</v>
      </c>
      <c r="I2022" s="6">
        <f t="shared" si="79"/>
        <v>13343.460479999998</v>
      </c>
      <c r="J2022" s="6">
        <f t="shared" si="79"/>
        <v>3908.5286400000005</v>
      </c>
      <c r="K2022" s="6">
        <f t="shared" si="79"/>
        <v>1350.8985600000001</v>
      </c>
      <c r="L2022" s="6">
        <f t="shared" si="79"/>
        <v>1649.9116799999997</v>
      </c>
      <c r="M2022" s="8">
        <f t="shared" si="79"/>
        <v>4025.9980800000003</v>
      </c>
    </row>
    <row r="2023" spans="2:13" x14ac:dyDescent="0.2">
      <c r="B2023" s="7">
        <v>42500</v>
      </c>
      <c r="C2023" s="18">
        <v>0.11700000000000001</v>
      </c>
      <c r="D2023" s="6">
        <f t="shared" si="80"/>
        <v>1324.2528</v>
      </c>
      <c r="E2023" s="6">
        <f t="shared" si="80"/>
        <v>496.34208000000007</v>
      </c>
      <c r="F2023" s="6">
        <f t="shared" si="79"/>
        <v>1033.1193600000001</v>
      </c>
      <c r="G2023" s="6">
        <f t="shared" si="79"/>
        <v>1588.0924800000003</v>
      </c>
      <c r="H2023" s="6">
        <f t="shared" si="79"/>
        <v>1072.5436800000002</v>
      </c>
      <c r="I2023" s="6">
        <f t="shared" si="79"/>
        <v>2526.18912</v>
      </c>
      <c r="J2023" s="6">
        <f t="shared" si="79"/>
        <v>739.96416000000011</v>
      </c>
      <c r="K2023" s="6">
        <f t="shared" si="79"/>
        <v>255.75263999999999</v>
      </c>
      <c r="L2023" s="6">
        <f t="shared" si="79"/>
        <v>312.36192</v>
      </c>
      <c r="M2023" s="8">
        <f t="shared" si="79"/>
        <v>762.20352000000014</v>
      </c>
    </row>
    <row r="2024" spans="2:13" x14ac:dyDescent="0.2">
      <c r="B2024" s="7">
        <v>42501</v>
      </c>
      <c r="C2024" s="18">
        <v>8.4000000000000005E-2</v>
      </c>
      <c r="D2024" s="6">
        <f t="shared" si="80"/>
        <v>950.74559999999997</v>
      </c>
      <c r="E2024" s="6">
        <f t="shared" si="80"/>
        <v>356.34816000000001</v>
      </c>
      <c r="F2024" s="6">
        <f t="shared" si="79"/>
        <v>741.72672000000011</v>
      </c>
      <c r="G2024" s="6">
        <f t="shared" si="79"/>
        <v>1140.16896</v>
      </c>
      <c r="H2024" s="6">
        <f t="shared" si="79"/>
        <v>770.03136000000018</v>
      </c>
      <c r="I2024" s="6">
        <f t="shared" si="79"/>
        <v>1813.6742400000001</v>
      </c>
      <c r="J2024" s="6">
        <f t="shared" si="79"/>
        <v>531.25632000000007</v>
      </c>
      <c r="K2024" s="6">
        <f t="shared" si="79"/>
        <v>183.61727999999997</v>
      </c>
      <c r="L2024" s="6">
        <f t="shared" si="79"/>
        <v>224.25984</v>
      </c>
      <c r="M2024" s="8">
        <f t="shared" si="79"/>
        <v>547.22303999999997</v>
      </c>
    </row>
    <row r="2025" spans="2:13" x14ac:dyDescent="0.2">
      <c r="B2025" s="7">
        <v>42502</v>
      </c>
      <c r="C2025" s="18">
        <v>0.217</v>
      </c>
      <c r="D2025" s="6">
        <f t="shared" si="80"/>
        <v>2456.0927999999999</v>
      </c>
      <c r="E2025" s="6">
        <f t="shared" si="80"/>
        <v>920.56607999999994</v>
      </c>
      <c r="F2025" s="6">
        <f t="shared" si="79"/>
        <v>1916.12736</v>
      </c>
      <c r="G2025" s="6">
        <f t="shared" si="79"/>
        <v>2945.4364800000003</v>
      </c>
      <c r="H2025" s="6">
        <f t="shared" si="79"/>
        <v>1989.2476799999997</v>
      </c>
      <c r="I2025" s="6">
        <f t="shared" si="79"/>
        <v>4685.3251199999995</v>
      </c>
      <c r="J2025" s="6">
        <f t="shared" si="79"/>
        <v>1372.4121599999999</v>
      </c>
      <c r="K2025" s="6">
        <f t="shared" si="79"/>
        <v>474.34464000000003</v>
      </c>
      <c r="L2025" s="6">
        <f t="shared" si="79"/>
        <v>579.33792000000005</v>
      </c>
      <c r="M2025" s="8">
        <f t="shared" si="79"/>
        <v>1413.6595200000002</v>
      </c>
    </row>
    <row r="2026" spans="2:13" x14ac:dyDescent="0.2">
      <c r="B2026" s="7">
        <v>42503</v>
      </c>
      <c r="C2026" s="18">
        <v>1.8380000000000001</v>
      </c>
      <c r="D2026" s="6">
        <f t="shared" si="80"/>
        <v>20803.219200000003</v>
      </c>
      <c r="E2026" s="6">
        <f t="shared" si="80"/>
        <v>7797.2371200000007</v>
      </c>
      <c r="F2026" s="6">
        <f t="shared" si="79"/>
        <v>16229.687040000001</v>
      </c>
      <c r="G2026" s="6">
        <f t="shared" si="79"/>
        <v>24947.982720000004</v>
      </c>
      <c r="H2026" s="6">
        <f t="shared" si="79"/>
        <v>16849.019520000002</v>
      </c>
      <c r="I2026" s="6">
        <f t="shared" si="79"/>
        <v>39684.919679999999</v>
      </c>
      <c r="J2026" s="6">
        <f t="shared" si="79"/>
        <v>11624.394240000001</v>
      </c>
      <c r="K2026" s="6">
        <f t="shared" si="79"/>
        <v>4017.7209599999992</v>
      </c>
      <c r="L2026" s="6">
        <f t="shared" si="79"/>
        <v>4907.0188800000005</v>
      </c>
      <c r="M2026" s="8">
        <f t="shared" si="79"/>
        <v>11973.761280000001</v>
      </c>
    </row>
    <row r="2027" spans="2:13" x14ac:dyDescent="0.2">
      <c r="B2027" s="7">
        <v>42504</v>
      </c>
      <c r="C2027" s="18">
        <v>1.2370000000000001</v>
      </c>
      <c r="D2027" s="6">
        <f t="shared" si="80"/>
        <v>14000.860800000002</v>
      </c>
      <c r="E2027" s="6">
        <f t="shared" si="80"/>
        <v>5247.6508800000011</v>
      </c>
      <c r="F2027" s="6">
        <f t="shared" si="79"/>
        <v>10922.808960000002</v>
      </c>
      <c r="G2027" s="6">
        <f t="shared" si="79"/>
        <v>16790.345280000001</v>
      </c>
      <c r="H2027" s="6">
        <f t="shared" si="79"/>
        <v>11339.628479999999</v>
      </c>
      <c r="I2027" s="6">
        <f t="shared" si="79"/>
        <v>26708.512319999998</v>
      </c>
      <c r="J2027" s="6">
        <f t="shared" si="79"/>
        <v>7823.3817600000011</v>
      </c>
      <c r="K2027" s="6">
        <f t="shared" si="79"/>
        <v>2703.9830400000001</v>
      </c>
      <c r="L2027" s="6">
        <f t="shared" si="79"/>
        <v>3302.4931199999996</v>
      </c>
      <c r="M2027" s="8">
        <f t="shared" si="79"/>
        <v>8058.510720000002</v>
      </c>
    </row>
    <row r="2028" spans="2:13" x14ac:dyDescent="0.2">
      <c r="B2028" s="7">
        <v>42505</v>
      </c>
      <c r="C2028" s="18">
        <v>0.70199999999999996</v>
      </c>
      <c r="D2028" s="6">
        <f t="shared" si="80"/>
        <v>7945.5167999999994</v>
      </c>
      <c r="E2028" s="6">
        <f t="shared" si="80"/>
        <v>2978.0524800000003</v>
      </c>
      <c r="F2028" s="6">
        <f t="shared" si="79"/>
        <v>6198.716159999999</v>
      </c>
      <c r="G2028" s="6">
        <f t="shared" si="79"/>
        <v>9528.5548800000015</v>
      </c>
      <c r="H2028" s="6">
        <f t="shared" si="79"/>
        <v>6435.2620799999995</v>
      </c>
      <c r="I2028" s="6">
        <f t="shared" si="79"/>
        <v>15157.134719999996</v>
      </c>
      <c r="J2028" s="6">
        <f t="shared" si="79"/>
        <v>4439.78496</v>
      </c>
      <c r="K2028" s="6">
        <f t="shared" si="79"/>
        <v>1534.51584</v>
      </c>
      <c r="L2028" s="6">
        <f t="shared" si="79"/>
        <v>1874.1715200000001</v>
      </c>
      <c r="M2028" s="8">
        <f t="shared" si="79"/>
        <v>4573.2211199999992</v>
      </c>
    </row>
    <row r="2029" spans="2:13" x14ac:dyDescent="0.2">
      <c r="B2029" s="7">
        <v>42506</v>
      </c>
      <c r="C2029" s="18">
        <v>8.4000000000000005E-2</v>
      </c>
      <c r="D2029" s="6">
        <f t="shared" si="80"/>
        <v>950.74559999999997</v>
      </c>
      <c r="E2029" s="6">
        <f t="shared" si="80"/>
        <v>356.34816000000001</v>
      </c>
      <c r="F2029" s="6">
        <f t="shared" si="80"/>
        <v>741.72672000000011</v>
      </c>
      <c r="G2029" s="6">
        <f t="shared" si="80"/>
        <v>1140.16896</v>
      </c>
      <c r="H2029" s="6">
        <f t="shared" si="80"/>
        <v>770.03136000000018</v>
      </c>
      <c r="I2029" s="6">
        <f t="shared" si="80"/>
        <v>1813.6742400000001</v>
      </c>
      <c r="J2029" s="6">
        <f t="shared" si="80"/>
        <v>531.25632000000007</v>
      </c>
      <c r="K2029" s="6">
        <f t="shared" si="80"/>
        <v>183.61727999999997</v>
      </c>
      <c r="L2029" s="6">
        <f t="shared" si="80"/>
        <v>224.25984</v>
      </c>
      <c r="M2029" s="8">
        <f t="shared" si="80"/>
        <v>547.22303999999997</v>
      </c>
    </row>
    <row r="2030" spans="2:13" x14ac:dyDescent="0.2">
      <c r="B2030" s="7">
        <v>42507</v>
      </c>
      <c r="C2030" s="18">
        <v>8.4000000000000005E-2</v>
      </c>
      <c r="D2030" s="6">
        <f t="shared" si="80"/>
        <v>950.74559999999997</v>
      </c>
      <c r="E2030" s="6">
        <f t="shared" si="80"/>
        <v>356.34816000000001</v>
      </c>
      <c r="F2030" s="6">
        <f t="shared" si="80"/>
        <v>741.72672000000011</v>
      </c>
      <c r="G2030" s="6">
        <f t="shared" si="80"/>
        <v>1140.16896</v>
      </c>
      <c r="H2030" s="6">
        <f t="shared" si="80"/>
        <v>770.03136000000018</v>
      </c>
      <c r="I2030" s="6">
        <f t="shared" si="80"/>
        <v>1813.6742400000001</v>
      </c>
      <c r="J2030" s="6">
        <f t="shared" si="80"/>
        <v>531.25632000000007</v>
      </c>
      <c r="K2030" s="6">
        <f t="shared" si="80"/>
        <v>183.61727999999997</v>
      </c>
      <c r="L2030" s="6">
        <f t="shared" si="80"/>
        <v>224.25984</v>
      </c>
      <c r="M2030" s="8">
        <f t="shared" si="80"/>
        <v>547.22303999999997</v>
      </c>
    </row>
    <row r="2031" spans="2:13" x14ac:dyDescent="0.2">
      <c r="B2031" s="7">
        <v>42508</v>
      </c>
      <c r="C2031" s="18">
        <v>0.15</v>
      </c>
      <c r="D2031" s="6">
        <f t="shared" si="80"/>
        <v>1697.76</v>
      </c>
      <c r="E2031" s="6">
        <f t="shared" si="80"/>
        <v>636.33600000000001</v>
      </c>
      <c r="F2031" s="6">
        <f t="shared" si="80"/>
        <v>1324.5120000000002</v>
      </c>
      <c r="G2031" s="6">
        <f t="shared" si="80"/>
        <v>2036.0159999999998</v>
      </c>
      <c r="H2031" s="6">
        <f t="shared" si="80"/>
        <v>1375.056</v>
      </c>
      <c r="I2031" s="6">
        <f t="shared" si="80"/>
        <v>3238.7039999999997</v>
      </c>
      <c r="J2031" s="6">
        <f t="shared" si="80"/>
        <v>948.67200000000014</v>
      </c>
      <c r="K2031" s="6">
        <f t="shared" si="80"/>
        <v>327.88799999999998</v>
      </c>
      <c r="L2031" s="6">
        <f t="shared" si="80"/>
        <v>400.46399999999994</v>
      </c>
      <c r="M2031" s="8">
        <f t="shared" si="80"/>
        <v>977.18399999999997</v>
      </c>
    </row>
    <row r="2032" spans="2:13" x14ac:dyDescent="0.2">
      <c r="B2032" s="7">
        <v>42509</v>
      </c>
      <c r="C2032" s="18">
        <v>8.4000000000000005E-2</v>
      </c>
      <c r="D2032" s="6">
        <f t="shared" si="80"/>
        <v>950.74559999999997</v>
      </c>
      <c r="E2032" s="6">
        <f t="shared" si="80"/>
        <v>356.34816000000001</v>
      </c>
      <c r="F2032" s="6">
        <f t="shared" si="80"/>
        <v>741.72672000000011</v>
      </c>
      <c r="G2032" s="6">
        <f t="shared" si="80"/>
        <v>1140.16896</v>
      </c>
      <c r="H2032" s="6">
        <f t="shared" si="80"/>
        <v>770.03136000000018</v>
      </c>
      <c r="I2032" s="6">
        <f t="shared" si="80"/>
        <v>1813.6742400000001</v>
      </c>
      <c r="J2032" s="6">
        <f t="shared" si="80"/>
        <v>531.25632000000007</v>
      </c>
      <c r="K2032" s="6">
        <f t="shared" si="80"/>
        <v>183.61727999999997</v>
      </c>
      <c r="L2032" s="6">
        <f t="shared" si="80"/>
        <v>224.25984</v>
      </c>
      <c r="M2032" s="8">
        <f t="shared" si="80"/>
        <v>547.22303999999997</v>
      </c>
    </row>
    <row r="2033" spans="2:13" x14ac:dyDescent="0.2">
      <c r="B2033" s="7">
        <v>42510</v>
      </c>
      <c r="C2033" s="18">
        <v>8.4000000000000005E-2</v>
      </c>
      <c r="D2033" s="6">
        <f t="shared" si="80"/>
        <v>950.74559999999997</v>
      </c>
      <c r="E2033" s="6">
        <f t="shared" si="80"/>
        <v>356.34816000000001</v>
      </c>
      <c r="F2033" s="6">
        <f t="shared" si="80"/>
        <v>741.72672000000011</v>
      </c>
      <c r="G2033" s="6">
        <f t="shared" si="80"/>
        <v>1140.16896</v>
      </c>
      <c r="H2033" s="6">
        <f t="shared" si="80"/>
        <v>770.03136000000018</v>
      </c>
      <c r="I2033" s="6">
        <f t="shared" si="80"/>
        <v>1813.6742400000001</v>
      </c>
      <c r="J2033" s="6">
        <f t="shared" si="80"/>
        <v>531.25632000000007</v>
      </c>
      <c r="K2033" s="6">
        <f t="shared" si="80"/>
        <v>183.61727999999997</v>
      </c>
      <c r="L2033" s="6">
        <f t="shared" si="80"/>
        <v>224.25984</v>
      </c>
      <c r="M2033" s="8">
        <f t="shared" si="80"/>
        <v>547.22303999999997</v>
      </c>
    </row>
    <row r="2034" spans="2:13" x14ac:dyDescent="0.2">
      <c r="B2034" s="7">
        <v>42511</v>
      </c>
      <c r="C2034" s="18">
        <v>8.4000000000000005E-2</v>
      </c>
      <c r="D2034" s="6">
        <f t="shared" si="80"/>
        <v>950.74559999999997</v>
      </c>
      <c r="E2034" s="6">
        <f t="shared" si="80"/>
        <v>356.34816000000001</v>
      </c>
      <c r="F2034" s="6">
        <f t="shared" si="80"/>
        <v>741.72672000000011</v>
      </c>
      <c r="G2034" s="6">
        <f t="shared" si="80"/>
        <v>1140.16896</v>
      </c>
      <c r="H2034" s="6">
        <f t="shared" si="80"/>
        <v>770.03136000000018</v>
      </c>
      <c r="I2034" s="6">
        <f t="shared" si="80"/>
        <v>1813.6742400000001</v>
      </c>
      <c r="J2034" s="6">
        <f t="shared" si="80"/>
        <v>531.25632000000007</v>
      </c>
      <c r="K2034" s="6">
        <f t="shared" si="80"/>
        <v>183.61727999999997</v>
      </c>
      <c r="L2034" s="6">
        <f t="shared" si="80"/>
        <v>224.25984</v>
      </c>
      <c r="M2034" s="8">
        <f t="shared" si="80"/>
        <v>547.22303999999997</v>
      </c>
    </row>
    <row r="2035" spans="2:13" x14ac:dyDescent="0.2">
      <c r="B2035" s="7">
        <v>42512</v>
      </c>
      <c r="C2035" s="18">
        <v>8.4000000000000005E-2</v>
      </c>
      <c r="D2035" s="6">
        <f t="shared" si="80"/>
        <v>950.74559999999997</v>
      </c>
      <c r="E2035" s="6">
        <f t="shared" si="80"/>
        <v>356.34816000000001</v>
      </c>
      <c r="F2035" s="6">
        <f t="shared" si="80"/>
        <v>741.72672000000011</v>
      </c>
      <c r="G2035" s="6">
        <f t="shared" si="80"/>
        <v>1140.16896</v>
      </c>
      <c r="H2035" s="6">
        <f t="shared" si="80"/>
        <v>770.03136000000018</v>
      </c>
      <c r="I2035" s="6">
        <f t="shared" si="80"/>
        <v>1813.6742400000001</v>
      </c>
      <c r="J2035" s="6">
        <f t="shared" si="80"/>
        <v>531.25632000000007</v>
      </c>
      <c r="K2035" s="6">
        <f t="shared" si="80"/>
        <v>183.61727999999997</v>
      </c>
      <c r="L2035" s="6">
        <f t="shared" si="80"/>
        <v>224.25984</v>
      </c>
      <c r="M2035" s="8">
        <f t="shared" si="80"/>
        <v>547.22303999999997</v>
      </c>
    </row>
    <row r="2036" spans="2:13" x14ac:dyDescent="0.2">
      <c r="B2036" s="7">
        <v>42513</v>
      </c>
      <c r="C2036" s="18">
        <v>8.4000000000000005E-2</v>
      </c>
      <c r="D2036" s="6">
        <f t="shared" si="80"/>
        <v>950.74559999999997</v>
      </c>
      <c r="E2036" s="6">
        <f t="shared" si="80"/>
        <v>356.34816000000001</v>
      </c>
      <c r="F2036" s="6">
        <f t="shared" si="80"/>
        <v>741.72672000000011</v>
      </c>
      <c r="G2036" s="6">
        <f t="shared" si="80"/>
        <v>1140.16896</v>
      </c>
      <c r="H2036" s="6">
        <f t="shared" si="80"/>
        <v>770.03136000000018</v>
      </c>
      <c r="I2036" s="6">
        <f t="shared" si="80"/>
        <v>1813.6742400000001</v>
      </c>
      <c r="J2036" s="6">
        <f t="shared" si="80"/>
        <v>531.25632000000007</v>
      </c>
      <c r="K2036" s="6">
        <f t="shared" si="80"/>
        <v>183.61727999999997</v>
      </c>
      <c r="L2036" s="6">
        <f t="shared" si="80"/>
        <v>224.25984</v>
      </c>
      <c r="M2036" s="8">
        <f t="shared" si="80"/>
        <v>547.22303999999997</v>
      </c>
    </row>
    <row r="2037" spans="2:13" x14ac:dyDescent="0.2">
      <c r="B2037" s="7">
        <v>42514</v>
      </c>
      <c r="C2037" s="18">
        <v>8.4000000000000005E-2</v>
      </c>
      <c r="D2037" s="6">
        <f t="shared" si="80"/>
        <v>950.74559999999997</v>
      </c>
      <c r="E2037" s="6">
        <f t="shared" si="80"/>
        <v>356.34816000000001</v>
      </c>
      <c r="F2037" s="6">
        <f t="shared" si="80"/>
        <v>741.72672000000011</v>
      </c>
      <c r="G2037" s="6">
        <f t="shared" si="80"/>
        <v>1140.16896</v>
      </c>
      <c r="H2037" s="6">
        <f t="shared" si="80"/>
        <v>770.03136000000018</v>
      </c>
      <c r="I2037" s="6">
        <f t="shared" si="80"/>
        <v>1813.6742400000001</v>
      </c>
      <c r="J2037" s="6">
        <f t="shared" si="80"/>
        <v>531.25632000000007</v>
      </c>
      <c r="K2037" s="6">
        <f t="shared" si="80"/>
        <v>183.61727999999997</v>
      </c>
      <c r="L2037" s="6">
        <f t="shared" si="80"/>
        <v>224.25984</v>
      </c>
      <c r="M2037" s="8">
        <f t="shared" si="80"/>
        <v>547.22303999999997</v>
      </c>
    </row>
    <row r="2038" spans="2:13" x14ac:dyDescent="0.2">
      <c r="B2038" s="7">
        <v>42515</v>
      </c>
      <c r="C2038" s="18">
        <v>8.4000000000000005E-2</v>
      </c>
      <c r="D2038" s="6">
        <f t="shared" si="80"/>
        <v>950.74559999999997</v>
      </c>
      <c r="E2038" s="6">
        <f t="shared" si="80"/>
        <v>356.34816000000001</v>
      </c>
      <c r="F2038" s="6">
        <f t="shared" si="80"/>
        <v>741.72672000000011</v>
      </c>
      <c r="G2038" s="6">
        <f t="shared" si="80"/>
        <v>1140.16896</v>
      </c>
      <c r="H2038" s="6">
        <f t="shared" si="80"/>
        <v>770.03136000000018</v>
      </c>
      <c r="I2038" s="6">
        <f t="shared" si="80"/>
        <v>1813.6742400000001</v>
      </c>
      <c r="J2038" s="6">
        <f t="shared" si="80"/>
        <v>531.25632000000007</v>
      </c>
      <c r="K2038" s="6">
        <f t="shared" si="80"/>
        <v>183.61727999999997</v>
      </c>
      <c r="L2038" s="6">
        <f t="shared" si="80"/>
        <v>224.25984</v>
      </c>
      <c r="M2038" s="8">
        <f t="shared" si="80"/>
        <v>547.22303999999997</v>
      </c>
    </row>
    <row r="2039" spans="2:13" x14ac:dyDescent="0.2">
      <c r="B2039" s="7">
        <v>42516</v>
      </c>
      <c r="C2039" s="18">
        <v>8.4000000000000005E-2</v>
      </c>
      <c r="D2039" s="6">
        <f t="shared" si="80"/>
        <v>950.74559999999997</v>
      </c>
      <c r="E2039" s="6">
        <f t="shared" si="80"/>
        <v>356.34816000000001</v>
      </c>
      <c r="F2039" s="6">
        <f t="shared" si="80"/>
        <v>741.72672000000011</v>
      </c>
      <c r="G2039" s="6">
        <f t="shared" si="80"/>
        <v>1140.16896</v>
      </c>
      <c r="H2039" s="6">
        <f t="shared" si="80"/>
        <v>770.03136000000018</v>
      </c>
      <c r="I2039" s="6">
        <f t="shared" si="80"/>
        <v>1813.6742400000001</v>
      </c>
      <c r="J2039" s="6">
        <f t="shared" si="80"/>
        <v>531.25632000000007</v>
      </c>
      <c r="K2039" s="6">
        <f t="shared" si="80"/>
        <v>183.61727999999997</v>
      </c>
      <c r="L2039" s="6">
        <f t="shared" si="80"/>
        <v>224.25984</v>
      </c>
      <c r="M2039" s="8">
        <f t="shared" si="80"/>
        <v>547.22303999999997</v>
      </c>
    </row>
    <row r="2040" spans="2:13" x14ac:dyDescent="0.2">
      <c r="B2040" s="7">
        <v>42517</v>
      </c>
      <c r="C2040" s="18">
        <v>8.4000000000000005E-2</v>
      </c>
      <c r="D2040" s="6">
        <f t="shared" si="80"/>
        <v>950.74559999999997</v>
      </c>
      <c r="E2040" s="6">
        <f t="shared" si="80"/>
        <v>356.34816000000001</v>
      </c>
      <c r="F2040" s="6">
        <f t="shared" si="80"/>
        <v>741.72672000000011</v>
      </c>
      <c r="G2040" s="6">
        <f t="shared" si="80"/>
        <v>1140.16896</v>
      </c>
      <c r="H2040" s="6">
        <f t="shared" si="80"/>
        <v>770.03136000000018</v>
      </c>
      <c r="I2040" s="6">
        <f t="shared" si="80"/>
        <v>1813.6742400000001</v>
      </c>
      <c r="J2040" s="6">
        <f t="shared" si="80"/>
        <v>531.25632000000007</v>
      </c>
      <c r="K2040" s="6">
        <f t="shared" si="80"/>
        <v>183.61727999999997</v>
      </c>
      <c r="L2040" s="6">
        <f t="shared" si="80"/>
        <v>224.25984</v>
      </c>
      <c r="M2040" s="8">
        <f t="shared" si="80"/>
        <v>547.22303999999997</v>
      </c>
    </row>
    <row r="2041" spans="2:13" x14ac:dyDescent="0.2">
      <c r="B2041" s="7">
        <v>42518</v>
      </c>
      <c r="C2041" s="18">
        <v>8.4000000000000005E-2</v>
      </c>
      <c r="D2041" s="6">
        <f t="shared" si="80"/>
        <v>950.74559999999997</v>
      </c>
      <c r="E2041" s="6">
        <f t="shared" si="80"/>
        <v>356.34816000000001</v>
      </c>
      <c r="F2041" s="6">
        <f t="shared" si="80"/>
        <v>741.72672000000011</v>
      </c>
      <c r="G2041" s="6">
        <f t="shared" si="80"/>
        <v>1140.16896</v>
      </c>
      <c r="H2041" s="6">
        <f t="shared" si="80"/>
        <v>770.03136000000018</v>
      </c>
      <c r="I2041" s="6">
        <f t="shared" si="80"/>
        <v>1813.6742400000001</v>
      </c>
      <c r="J2041" s="6">
        <f t="shared" si="80"/>
        <v>531.25632000000007</v>
      </c>
      <c r="K2041" s="6">
        <f t="shared" si="80"/>
        <v>183.61727999999997</v>
      </c>
      <c r="L2041" s="6">
        <f t="shared" si="80"/>
        <v>224.25984</v>
      </c>
      <c r="M2041" s="8">
        <f t="shared" si="80"/>
        <v>547.22303999999997</v>
      </c>
    </row>
    <row r="2042" spans="2:13" x14ac:dyDescent="0.2">
      <c r="B2042" s="7">
        <v>42519</v>
      </c>
      <c r="C2042" s="18">
        <v>8.4000000000000005E-2</v>
      </c>
      <c r="D2042" s="6">
        <f t="shared" si="80"/>
        <v>950.74559999999997</v>
      </c>
      <c r="E2042" s="6">
        <f t="shared" si="80"/>
        <v>356.34816000000001</v>
      </c>
      <c r="F2042" s="6">
        <f t="shared" si="80"/>
        <v>741.72672000000011</v>
      </c>
      <c r="G2042" s="6">
        <f t="shared" si="80"/>
        <v>1140.16896</v>
      </c>
      <c r="H2042" s="6">
        <f t="shared" si="80"/>
        <v>770.03136000000018</v>
      </c>
      <c r="I2042" s="6">
        <f t="shared" si="80"/>
        <v>1813.6742400000001</v>
      </c>
      <c r="J2042" s="6">
        <f t="shared" si="80"/>
        <v>531.25632000000007</v>
      </c>
      <c r="K2042" s="6">
        <f t="shared" si="80"/>
        <v>183.61727999999997</v>
      </c>
      <c r="L2042" s="6">
        <f t="shared" si="80"/>
        <v>224.25984</v>
      </c>
      <c r="M2042" s="8">
        <f t="shared" si="80"/>
        <v>547.22303999999997</v>
      </c>
    </row>
    <row r="2043" spans="2:13" x14ac:dyDescent="0.2">
      <c r="B2043" s="7">
        <v>42520</v>
      </c>
      <c r="C2043" s="18">
        <v>8.4000000000000005E-2</v>
      </c>
      <c r="D2043" s="6">
        <f t="shared" si="80"/>
        <v>950.74559999999997</v>
      </c>
      <c r="E2043" s="6">
        <f t="shared" si="80"/>
        <v>356.34816000000001</v>
      </c>
      <c r="F2043" s="6">
        <f t="shared" si="80"/>
        <v>741.72672000000011</v>
      </c>
      <c r="G2043" s="6">
        <f t="shared" si="80"/>
        <v>1140.16896</v>
      </c>
      <c r="H2043" s="6">
        <f t="shared" si="80"/>
        <v>770.03136000000018</v>
      </c>
      <c r="I2043" s="6">
        <f t="shared" si="80"/>
        <v>1813.6742400000001</v>
      </c>
      <c r="J2043" s="6">
        <f t="shared" si="80"/>
        <v>531.25632000000007</v>
      </c>
      <c r="K2043" s="6">
        <f t="shared" si="80"/>
        <v>183.61727999999997</v>
      </c>
      <c r="L2043" s="6">
        <f t="shared" si="80"/>
        <v>224.25984</v>
      </c>
      <c r="M2043" s="8">
        <f t="shared" si="80"/>
        <v>547.22303999999997</v>
      </c>
    </row>
    <row r="2044" spans="2:13" x14ac:dyDescent="0.2">
      <c r="B2044" s="7">
        <v>42521</v>
      </c>
      <c r="C2044" s="18">
        <v>8.4000000000000005E-2</v>
      </c>
      <c r="D2044" s="6">
        <f t="shared" si="80"/>
        <v>950.74559999999997</v>
      </c>
      <c r="E2044" s="6">
        <f t="shared" si="80"/>
        <v>356.34816000000001</v>
      </c>
      <c r="F2044" s="6">
        <f t="shared" si="80"/>
        <v>741.72672000000011</v>
      </c>
      <c r="G2044" s="6">
        <f t="shared" si="80"/>
        <v>1140.16896</v>
      </c>
      <c r="H2044" s="6">
        <f t="shared" si="80"/>
        <v>770.03136000000018</v>
      </c>
      <c r="I2044" s="6">
        <f t="shared" si="80"/>
        <v>1813.6742400000001</v>
      </c>
      <c r="J2044" s="6">
        <f t="shared" si="80"/>
        <v>531.25632000000007</v>
      </c>
      <c r="K2044" s="6">
        <f t="shared" si="80"/>
        <v>183.61727999999997</v>
      </c>
      <c r="L2044" s="6">
        <f t="shared" si="80"/>
        <v>224.25984</v>
      </c>
      <c r="M2044" s="8">
        <f t="shared" si="80"/>
        <v>547.22303999999997</v>
      </c>
    </row>
    <row r="2045" spans="2:13" x14ac:dyDescent="0.2">
      <c r="B2045" s="7">
        <v>42522</v>
      </c>
      <c r="C2045" s="18">
        <v>1.7000000000000001E-2</v>
      </c>
      <c r="D2045" s="6">
        <f t="shared" si="80"/>
        <v>192.41280000000003</v>
      </c>
      <c r="E2045" s="6">
        <f t="shared" si="80"/>
        <v>72.118080000000006</v>
      </c>
      <c r="F2045" s="6">
        <f t="shared" si="80"/>
        <v>150.11136000000005</v>
      </c>
      <c r="G2045" s="6">
        <f t="shared" si="80"/>
        <v>230.74848000000003</v>
      </c>
      <c r="H2045" s="6">
        <f t="shared" si="80"/>
        <v>155.83967999999999</v>
      </c>
      <c r="I2045" s="6">
        <f t="shared" si="80"/>
        <v>367.05311999999998</v>
      </c>
      <c r="J2045" s="6">
        <f t="shared" si="80"/>
        <v>107.51616000000001</v>
      </c>
      <c r="K2045" s="6">
        <f t="shared" si="80"/>
        <v>37.160640000000001</v>
      </c>
      <c r="L2045" s="6">
        <f t="shared" si="80"/>
        <v>45.385920000000006</v>
      </c>
      <c r="M2045" s="8">
        <f t="shared" si="80"/>
        <v>110.74752000000002</v>
      </c>
    </row>
    <row r="2046" spans="2:13" x14ac:dyDescent="0.2">
      <c r="B2046" s="7">
        <v>42523</v>
      </c>
      <c r="C2046" s="18">
        <v>1.7000000000000001E-2</v>
      </c>
      <c r="D2046" s="6">
        <f t="shared" si="80"/>
        <v>192.41280000000003</v>
      </c>
      <c r="E2046" s="6">
        <f t="shared" si="80"/>
        <v>72.118080000000006</v>
      </c>
      <c r="F2046" s="6">
        <f t="shared" si="80"/>
        <v>150.11136000000005</v>
      </c>
      <c r="G2046" s="6">
        <f t="shared" si="80"/>
        <v>230.74848000000003</v>
      </c>
      <c r="H2046" s="6">
        <f t="shared" si="80"/>
        <v>155.83967999999999</v>
      </c>
      <c r="I2046" s="6">
        <f t="shared" si="80"/>
        <v>367.05311999999998</v>
      </c>
      <c r="J2046" s="6">
        <f t="shared" si="80"/>
        <v>107.51616000000001</v>
      </c>
      <c r="K2046" s="6">
        <f t="shared" si="80"/>
        <v>37.160640000000001</v>
      </c>
      <c r="L2046" s="6">
        <f t="shared" si="80"/>
        <v>45.385920000000006</v>
      </c>
      <c r="M2046" s="8">
        <f t="shared" si="80"/>
        <v>110.74752000000002</v>
      </c>
    </row>
    <row r="2047" spans="2:13" x14ac:dyDescent="0.2">
      <c r="B2047" s="7">
        <v>42524</v>
      </c>
      <c r="C2047" s="18">
        <v>1.7000000000000001E-2</v>
      </c>
      <c r="D2047" s="6">
        <f t="shared" si="80"/>
        <v>192.41280000000003</v>
      </c>
      <c r="E2047" s="6">
        <f t="shared" si="80"/>
        <v>72.118080000000006</v>
      </c>
      <c r="F2047" s="6">
        <f t="shared" si="80"/>
        <v>150.11136000000005</v>
      </c>
      <c r="G2047" s="6">
        <f t="shared" si="80"/>
        <v>230.74848000000003</v>
      </c>
      <c r="H2047" s="6">
        <f t="shared" si="80"/>
        <v>155.83967999999999</v>
      </c>
      <c r="I2047" s="6">
        <f t="shared" si="80"/>
        <v>367.05311999999998</v>
      </c>
      <c r="J2047" s="6">
        <f t="shared" si="80"/>
        <v>107.51616000000001</v>
      </c>
      <c r="K2047" s="6">
        <f t="shared" si="80"/>
        <v>37.160640000000001</v>
      </c>
      <c r="L2047" s="6">
        <f t="shared" si="80"/>
        <v>45.385920000000006</v>
      </c>
      <c r="M2047" s="8">
        <f t="shared" si="80"/>
        <v>110.74752000000002</v>
      </c>
    </row>
    <row r="2048" spans="2:13" x14ac:dyDescent="0.2">
      <c r="B2048" s="7">
        <v>42525</v>
      </c>
      <c r="C2048" s="18">
        <v>2.1000000000000001E-2</v>
      </c>
      <c r="D2048" s="6">
        <f t="shared" si="80"/>
        <v>237.68639999999999</v>
      </c>
      <c r="E2048" s="6">
        <f t="shared" si="80"/>
        <v>89.087040000000002</v>
      </c>
      <c r="F2048" s="6">
        <f t="shared" si="80"/>
        <v>185.43168000000003</v>
      </c>
      <c r="G2048" s="6">
        <f t="shared" ref="F2048:M2079" si="81">$C2048*G$5*24*3600/100</f>
        <v>285.04223999999999</v>
      </c>
      <c r="H2048" s="6">
        <f t="shared" si="81"/>
        <v>192.50784000000004</v>
      </c>
      <c r="I2048" s="6">
        <f t="shared" si="81"/>
        <v>453.41856000000001</v>
      </c>
      <c r="J2048" s="6">
        <f t="shared" si="81"/>
        <v>132.81408000000002</v>
      </c>
      <c r="K2048" s="6">
        <f t="shared" si="81"/>
        <v>45.904319999999991</v>
      </c>
      <c r="L2048" s="6">
        <f t="shared" si="81"/>
        <v>56.064959999999999</v>
      </c>
      <c r="M2048" s="8">
        <f t="shared" si="81"/>
        <v>136.80575999999999</v>
      </c>
    </row>
    <row r="2049" spans="2:13" x14ac:dyDescent="0.2">
      <c r="B2049" s="7">
        <v>42526</v>
      </c>
      <c r="C2049" s="18">
        <v>2.1000000000000001E-2</v>
      </c>
      <c r="D2049" s="6">
        <f t="shared" ref="D2049:M2099" si="82">$C2049*D$5*24*3600/100</f>
        <v>237.68639999999999</v>
      </c>
      <c r="E2049" s="6">
        <f t="shared" si="82"/>
        <v>89.087040000000002</v>
      </c>
      <c r="F2049" s="6">
        <f t="shared" si="81"/>
        <v>185.43168000000003</v>
      </c>
      <c r="G2049" s="6">
        <f t="shared" si="81"/>
        <v>285.04223999999999</v>
      </c>
      <c r="H2049" s="6">
        <f t="shared" si="81"/>
        <v>192.50784000000004</v>
      </c>
      <c r="I2049" s="6">
        <f t="shared" si="81"/>
        <v>453.41856000000001</v>
      </c>
      <c r="J2049" s="6">
        <f t="shared" si="81"/>
        <v>132.81408000000002</v>
      </c>
      <c r="K2049" s="6">
        <f t="shared" si="81"/>
        <v>45.904319999999991</v>
      </c>
      <c r="L2049" s="6">
        <f t="shared" si="81"/>
        <v>56.064959999999999</v>
      </c>
      <c r="M2049" s="8">
        <f t="shared" si="81"/>
        <v>136.80575999999999</v>
      </c>
    </row>
    <row r="2050" spans="2:13" x14ac:dyDescent="0.2">
      <c r="B2050" s="7">
        <v>42527</v>
      </c>
      <c r="C2050" s="18">
        <v>2.1000000000000001E-2</v>
      </c>
      <c r="D2050" s="6">
        <f t="shared" si="82"/>
        <v>237.68639999999999</v>
      </c>
      <c r="E2050" s="6">
        <f t="shared" si="82"/>
        <v>89.087040000000002</v>
      </c>
      <c r="F2050" s="6">
        <f t="shared" si="81"/>
        <v>185.43168000000003</v>
      </c>
      <c r="G2050" s="6">
        <f t="shared" si="81"/>
        <v>285.04223999999999</v>
      </c>
      <c r="H2050" s="6">
        <f t="shared" si="81"/>
        <v>192.50784000000004</v>
      </c>
      <c r="I2050" s="6">
        <f t="shared" si="81"/>
        <v>453.41856000000001</v>
      </c>
      <c r="J2050" s="6">
        <f t="shared" si="81"/>
        <v>132.81408000000002</v>
      </c>
      <c r="K2050" s="6">
        <f t="shared" si="81"/>
        <v>45.904319999999991</v>
      </c>
      <c r="L2050" s="6">
        <f t="shared" si="81"/>
        <v>56.064959999999999</v>
      </c>
      <c r="M2050" s="8">
        <f t="shared" si="81"/>
        <v>136.80575999999999</v>
      </c>
    </row>
    <row r="2051" spans="2:13" x14ac:dyDescent="0.2">
      <c r="B2051" s="7">
        <v>42528</v>
      </c>
      <c r="C2051" s="18">
        <v>1.7000000000000001E-2</v>
      </c>
      <c r="D2051" s="6">
        <f t="shared" si="82"/>
        <v>192.41280000000003</v>
      </c>
      <c r="E2051" s="6">
        <f t="shared" si="82"/>
        <v>72.118080000000006</v>
      </c>
      <c r="F2051" s="6">
        <f t="shared" si="81"/>
        <v>150.11136000000005</v>
      </c>
      <c r="G2051" s="6">
        <f t="shared" si="81"/>
        <v>230.74848000000003</v>
      </c>
      <c r="H2051" s="6">
        <f t="shared" si="81"/>
        <v>155.83967999999999</v>
      </c>
      <c r="I2051" s="6">
        <f t="shared" si="81"/>
        <v>367.05311999999998</v>
      </c>
      <c r="J2051" s="6">
        <f t="shared" si="81"/>
        <v>107.51616000000001</v>
      </c>
      <c r="K2051" s="6">
        <f t="shared" si="81"/>
        <v>37.160640000000001</v>
      </c>
      <c r="L2051" s="6">
        <f t="shared" si="81"/>
        <v>45.385920000000006</v>
      </c>
      <c r="M2051" s="8">
        <f t="shared" si="81"/>
        <v>110.74752000000002</v>
      </c>
    </row>
    <row r="2052" spans="2:13" x14ac:dyDescent="0.2">
      <c r="B2052" s="7">
        <v>42529</v>
      </c>
      <c r="C2052" s="18">
        <v>1.7000000000000001E-2</v>
      </c>
      <c r="D2052" s="6">
        <f t="shared" si="82"/>
        <v>192.41280000000003</v>
      </c>
      <c r="E2052" s="6">
        <f t="shared" si="82"/>
        <v>72.118080000000006</v>
      </c>
      <c r="F2052" s="6">
        <f t="shared" si="81"/>
        <v>150.11136000000005</v>
      </c>
      <c r="G2052" s="6">
        <f t="shared" si="81"/>
        <v>230.74848000000003</v>
      </c>
      <c r="H2052" s="6">
        <f t="shared" si="81"/>
        <v>155.83967999999999</v>
      </c>
      <c r="I2052" s="6">
        <f t="shared" si="81"/>
        <v>367.05311999999998</v>
      </c>
      <c r="J2052" s="6">
        <f t="shared" si="81"/>
        <v>107.51616000000001</v>
      </c>
      <c r="K2052" s="6">
        <f t="shared" si="81"/>
        <v>37.160640000000001</v>
      </c>
      <c r="L2052" s="6">
        <f t="shared" si="81"/>
        <v>45.385920000000006</v>
      </c>
      <c r="M2052" s="8">
        <f t="shared" si="81"/>
        <v>110.74752000000002</v>
      </c>
    </row>
    <row r="2053" spans="2:13" x14ac:dyDescent="0.2">
      <c r="B2053" s="7">
        <v>42530</v>
      </c>
      <c r="C2053" s="18">
        <v>1.7000000000000001E-2</v>
      </c>
      <c r="D2053" s="6">
        <f t="shared" si="82"/>
        <v>192.41280000000003</v>
      </c>
      <c r="E2053" s="6">
        <f t="shared" si="82"/>
        <v>72.118080000000006</v>
      </c>
      <c r="F2053" s="6">
        <f t="shared" si="81"/>
        <v>150.11136000000005</v>
      </c>
      <c r="G2053" s="6">
        <f t="shared" si="81"/>
        <v>230.74848000000003</v>
      </c>
      <c r="H2053" s="6">
        <f t="shared" si="81"/>
        <v>155.83967999999999</v>
      </c>
      <c r="I2053" s="6">
        <f t="shared" si="81"/>
        <v>367.05311999999998</v>
      </c>
      <c r="J2053" s="6">
        <f t="shared" si="81"/>
        <v>107.51616000000001</v>
      </c>
      <c r="K2053" s="6">
        <f t="shared" si="81"/>
        <v>37.160640000000001</v>
      </c>
      <c r="L2053" s="6">
        <f t="shared" si="81"/>
        <v>45.385920000000006</v>
      </c>
      <c r="M2053" s="8">
        <f t="shared" si="81"/>
        <v>110.74752000000002</v>
      </c>
    </row>
    <row r="2054" spans="2:13" x14ac:dyDescent="0.2">
      <c r="B2054" s="7">
        <v>42531</v>
      </c>
      <c r="C2054" s="18">
        <v>2.1000000000000001E-2</v>
      </c>
      <c r="D2054" s="6">
        <f t="shared" si="82"/>
        <v>237.68639999999999</v>
      </c>
      <c r="E2054" s="6">
        <f t="shared" si="82"/>
        <v>89.087040000000002</v>
      </c>
      <c r="F2054" s="6">
        <f t="shared" si="81"/>
        <v>185.43168000000003</v>
      </c>
      <c r="G2054" s="6">
        <f t="shared" si="81"/>
        <v>285.04223999999999</v>
      </c>
      <c r="H2054" s="6">
        <f t="shared" si="81"/>
        <v>192.50784000000004</v>
      </c>
      <c r="I2054" s="6">
        <f t="shared" si="81"/>
        <v>453.41856000000001</v>
      </c>
      <c r="J2054" s="6">
        <f t="shared" si="81"/>
        <v>132.81408000000002</v>
      </c>
      <c r="K2054" s="6">
        <f t="shared" si="81"/>
        <v>45.904319999999991</v>
      </c>
      <c r="L2054" s="6">
        <f t="shared" si="81"/>
        <v>56.064959999999999</v>
      </c>
      <c r="M2054" s="8">
        <f t="shared" si="81"/>
        <v>136.80575999999999</v>
      </c>
    </row>
    <row r="2055" spans="2:13" x14ac:dyDescent="0.2">
      <c r="B2055" s="7">
        <v>42532</v>
      </c>
      <c r="C2055" s="18">
        <v>2.1000000000000001E-2</v>
      </c>
      <c r="D2055" s="6">
        <f t="shared" si="82"/>
        <v>237.68639999999999</v>
      </c>
      <c r="E2055" s="6">
        <f t="shared" si="82"/>
        <v>89.087040000000002</v>
      </c>
      <c r="F2055" s="6">
        <f t="shared" si="81"/>
        <v>185.43168000000003</v>
      </c>
      <c r="G2055" s="6">
        <f t="shared" si="81"/>
        <v>285.04223999999999</v>
      </c>
      <c r="H2055" s="6">
        <f t="shared" si="81"/>
        <v>192.50784000000004</v>
      </c>
      <c r="I2055" s="6">
        <f t="shared" si="81"/>
        <v>453.41856000000001</v>
      </c>
      <c r="J2055" s="6">
        <f t="shared" si="81"/>
        <v>132.81408000000002</v>
      </c>
      <c r="K2055" s="6">
        <f t="shared" si="81"/>
        <v>45.904319999999991</v>
      </c>
      <c r="L2055" s="6">
        <f t="shared" si="81"/>
        <v>56.064959999999999</v>
      </c>
      <c r="M2055" s="8">
        <f t="shared" si="81"/>
        <v>136.80575999999999</v>
      </c>
    </row>
    <row r="2056" spans="2:13" x14ac:dyDescent="0.2">
      <c r="B2056" s="7">
        <v>42533</v>
      </c>
      <c r="C2056" s="18">
        <v>2.1000000000000001E-2</v>
      </c>
      <c r="D2056" s="6">
        <f t="shared" si="82"/>
        <v>237.68639999999999</v>
      </c>
      <c r="E2056" s="6">
        <f t="shared" si="82"/>
        <v>89.087040000000002</v>
      </c>
      <c r="F2056" s="6">
        <f t="shared" si="81"/>
        <v>185.43168000000003</v>
      </c>
      <c r="G2056" s="6">
        <f t="shared" si="81"/>
        <v>285.04223999999999</v>
      </c>
      <c r="H2056" s="6">
        <f t="shared" si="81"/>
        <v>192.50784000000004</v>
      </c>
      <c r="I2056" s="6">
        <f t="shared" si="81"/>
        <v>453.41856000000001</v>
      </c>
      <c r="J2056" s="6">
        <f t="shared" si="81"/>
        <v>132.81408000000002</v>
      </c>
      <c r="K2056" s="6">
        <f t="shared" si="81"/>
        <v>45.904319999999991</v>
      </c>
      <c r="L2056" s="6">
        <f t="shared" si="81"/>
        <v>56.064959999999999</v>
      </c>
      <c r="M2056" s="8">
        <f t="shared" si="81"/>
        <v>136.80575999999999</v>
      </c>
    </row>
    <row r="2057" spans="2:13" x14ac:dyDescent="0.2">
      <c r="B2057" s="7">
        <v>42534</v>
      </c>
      <c r="C2057" s="18">
        <v>2.1000000000000001E-2</v>
      </c>
      <c r="D2057" s="6">
        <f t="shared" si="82"/>
        <v>237.68639999999999</v>
      </c>
      <c r="E2057" s="6">
        <f t="shared" si="82"/>
        <v>89.087040000000002</v>
      </c>
      <c r="F2057" s="6">
        <f t="shared" si="81"/>
        <v>185.43168000000003</v>
      </c>
      <c r="G2057" s="6">
        <f t="shared" si="81"/>
        <v>285.04223999999999</v>
      </c>
      <c r="H2057" s="6">
        <f t="shared" si="81"/>
        <v>192.50784000000004</v>
      </c>
      <c r="I2057" s="6">
        <f t="shared" si="81"/>
        <v>453.41856000000001</v>
      </c>
      <c r="J2057" s="6">
        <f t="shared" si="81"/>
        <v>132.81408000000002</v>
      </c>
      <c r="K2057" s="6">
        <f t="shared" si="81"/>
        <v>45.904319999999991</v>
      </c>
      <c r="L2057" s="6">
        <f t="shared" si="81"/>
        <v>56.064959999999999</v>
      </c>
      <c r="M2057" s="8">
        <f t="shared" si="81"/>
        <v>136.80575999999999</v>
      </c>
    </row>
    <row r="2058" spans="2:13" x14ac:dyDescent="0.2">
      <c r="B2058" s="7">
        <v>42535</v>
      </c>
      <c r="C2058" s="18">
        <v>4.4999999999999998E-2</v>
      </c>
      <c r="D2058" s="6">
        <f t="shared" si="82"/>
        <v>509.32799999999997</v>
      </c>
      <c r="E2058" s="6">
        <f t="shared" si="82"/>
        <v>190.9008</v>
      </c>
      <c r="F2058" s="6">
        <f t="shared" si="81"/>
        <v>397.35360000000009</v>
      </c>
      <c r="G2058" s="6">
        <f t="shared" si="81"/>
        <v>610.8048</v>
      </c>
      <c r="H2058" s="6">
        <f t="shared" si="81"/>
        <v>412.51679999999993</v>
      </c>
      <c r="I2058" s="6">
        <f t="shared" si="81"/>
        <v>971.61119999999994</v>
      </c>
      <c r="J2058" s="6">
        <f t="shared" si="81"/>
        <v>284.60160000000002</v>
      </c>
      <c r="K2058" s="6">
        <f t="shared" si="81"/>
        <v>98.366399999999999</v>
      </c>
      <c r="L2058" s="6">
        <f t="shared" si="81"/>
        <v>120.13919999999999</v>
      </c>
      <c r="M2058" s="8">
        <f t="shared" si="81"/>
        <v>293.15519999999998</v>
      </c>
    </row>
    <row r="2059" spans="2:13" x14ac:dyDescent="0.2">
      <c r="B2059" s="7">
        <v>42536</v>
      </c>
      <c r="C2059" s="18">
        <v>52.743000000000002</v>
      </c>
      <c r="D2059" s="6">
        <f t="shared" si="82"/>
        <v>596966.37119999994</v>
      </c>
      <c r="E2059" s="6">
        <f t="shared" si="82"/>
        <v>223748.46432000003</v>
      </c>
      <c r="F2059" s="6">
        <f t="shared" si="81"/>
        <v>465724.90944000008</v>
      </c>
      <c r="G2059" s="6">
        <f t="shared" si="81"/>
        <v>715903.9459200002</v>
      </c>
      <c r="H2059" s="6">
        <f t="shared" si="81"/>
        <v>483497.19071999996</v>
      </c>
      <c r="I2059" s="6">
        <f t="shared" si="81"/>
        <v>1138793.10048</v>
      </c>
      <c r="J2059" s="6">
        <f t="shared" si="81"/>
        <v>333572.04864000005</v>
      </c>
      <c r="K2059" s="6">
        <f t="shared" si="81"/>
        <v>115291.97855999999</v>
      </c>
      <c r="L2059" s="6">
        <f t="shared" si="81"/>
        <v>140811.15168000001</v>
      </c>
      <c r="M2059" s="8">
        <f t="shared" si="81"/>
        <v>343597.43807999999</v>
      </c>
    </row>
    <row r="2060" spans="2:13" x14ac:dyDescent="0.2">
      <c r="B2060" s="7">
        <v>42537</v>
      </c>
      <c r="C2060" s="18">
        <v>40.411999999999999</v>
      </c>
      <c r="D2060" s="6">
        <f t="shared" si="82"/>
        <v>457399.18080000003</v>
      </c>
      <c r="E2060" s="6">
        <f t="shared" si="82"/>
        <v>171437.40288000004</v>
      </c>
      <c r="F2060" s="6">
        <f t="shared" si="81"/>
        <v>356841.19296000001</v>
      </c>
      <c r="G2060" s="6">
        <f t="shared" si="81"/>
        <v>548529.85728000011</v>
      </c>
      <c r="H2060" s="6">
        <f t="shared" si="81"/>
        <v>370458.42048000003</v>
      </c>
      <c r="I2060" s="6">
        <f t="shared" si="81"/>
        <v>872550.04031999991</v>
      </c>
      <c r="J2060" s="6">
        <f t="shared" si="81"/>
        <v>255584.88575999998</v>
      </c>
      <c r="K2060" s="6">
        <f t="shared" si="81"/>
        <v>88337.399039999989</v>
      </c>
      <c r="L2060" s="6">
        <f t="shared" si="81"/>
        <v>107890.34112</v>
      </c>
      <c r="M2060" s="8">
        <f t="shared" si="81"/>
        <v>263266.39872</v>
      </c>
    </row>
    <row r="2061" spans="2:13" x14ac:dyDescent="0.2">
      <c r="B2061" s="7">
        <v>42538</v>
      </c>
      <c r="C2061" s="18">
        <v>11.298999999999999</v>
      </c>
      <c r="D2061" s="6">
        <f t="shared" si="82"/>
        <v>127886.60159999999</v>
      </c>
      <c r="E2061" s="6">
        <f t="shared" si="82"/>
        <v>47933.069759999998</v>
      </c>
      <c r="F2061" s="6">
        <f t="shared" si="81"/>
        <v>99771.07392000001</v>
      </c>
      <c r="G2061" s="6">
        <f t="shared" si="81"/>
        <v>153366.29856</v>
      </c>
      <c r="H2061" s="6">
        <f t="shared" si="81"/>
        <v>103578.38496</v>
      </c>
      <c r="I2061" s="6">
        <f t="shared" si="81"/>
        <v>243960.77663999997</v>
      </c>
      <c r="J2061" s="6">
        <f t="shared" si="81"/>
        <v>71460.29952</v>
      </c>
      <c r="K2061" s="6">
        <f t="shared" si="81"/>
        <v>24698.710079999993</v>
      </c>
      <c r="L2061" s="6">
        <f t="shared" si="81"/>
        <v>30165.618239999996</v>
      </c>
      <c r="M2061" s="8">
        <f t="shared" si="81"/>
        <v>73608.013439999995</v>
      </c>
    </row>
    <row r="2062" spans="2:13" x14ac:dyDescent="0.2">
      <c r="B2062" s="7">
        <v>42539</v>
      </c>
      <c r="C2062" s="18">
        <v>5.6230000000000002</v>
      </c>
      <c r="D2062" s="6">
        <f t="shared" si="82"/>
        <v>63643.3632</v>
      </c>
      <c r="E2062" s="6">
        <f t="shared" si="82"/>
        <v>23854.115520000003</v>
      </c>
      <c r="F2062" s="6">
        <f t="shared" si="81"/>
        <v>49651.539840000005</v>
      </c>
      <c r="G2062" s="6">
        <f t="shared" si="81"/>
        <v>76323.453120000006</v>
      </c>
      <c r="H2062" s="6">
        <f t="shared" si="81"/>
        <v>51546.265919999991</v>
      </c>
      <c r="I2062" s="6">
        <f t="shared" si="81"/>
        <v>121408.21727999998</v>
      </c>
      <c r="J2062" s="6">
        <f t="shared" si="81"/>
        <v>35562.551040000006</v>
      </c>
      <c r="K2062" s="6">
        <f t="shared" si="81"/>
        <v>12291.428159999999</v>
      </c>
      <c r="L2062" s="6">
        <f t="shared" si="81"/>
        <v>15012.060480000002</v>
      </c>
      <c r="M2062" s="8">
        <f t="shared" si="81"/>
        <v>36631.370880000002</v>
      </c>
    </row>
    <row r="2063" spans="2:13" x14ac:dyDescent="0.2">
      <c r="B2063" s="7">
        <v>42540</v>
      </c>
      <c r="C2063" s="18">
        <v>3.79</v>
      </c>
      <c r="D2063" s="6">
        <f t="shared" si="82"/>
        <v>42896.735999999997</v>
      </c>
      <c r="E2063" s="6">
        <f t="shared" si="82"/>
        <v>16078.089599999999</v>
      </c>
      <c r="F2063" s="6">
        <f t="shared" si="81"/>
        <v>33466.003200000006</v>
      </c>
      <c r="G2063" s="6">
        <f t="shared" si="81"/>
        <v>51443.337600000006</v>
      </c>
      <c r="H2063" s="6">
        <f t="shared" si="81"/>
        <v>34743.081600000005</v>
      </c>
      <c r="I2063" s="6">
        <f t="shared" si="81"/>
        <v>81831.254400000005</v>
      </c>
      <c r="J2063" s="6">
        <f t="shared" si="81"/>
        <v>23969.779200000004</v>
      </c>
      <c r="K2063" s="6">
        <f t="shared" si="81"/>
        <v>8284.6368000000002</v>
      </c>
      <c r="L2063" s="6">
        <f t="shared" si="81"/>
        <v>10118.390399999998</v>
      </c>
      <c r="M2063" s="8">
        <f t="shared" si="81"/>
        <v>24690.182399999998</v>
      </c>
    </row>
    <row r="2064" spans="2:13" x14ac:dyDescent="0.2">
      <c r="B2064" s="7">
        <v>42541</v>
      </c>
      <c r="C2064" s="18">
        <v>16.521999999999998</v>
      </c>
      <c r="D2064" s="6">
        <f t="shared" si="82"/>
        <v>187002.60479999997</v>
      </c>
      <c r="E2064" s="6">
        <f t="shared" si="82"/>
        <v>70090.289279999997</v>
      </c>
      <c r="F2064" s="6">
        <f t="shared" si="81"/>
        <v>145890.58176</v>
      </c>
      <c r="G2064" s="6">
        <f t="shared" si="81"/>
        <v>224260.37567999997</v>
      </c>
      <c r="H2064" s="6">
        <f t="shared" si="81"/>
        <v>151457.83487999995</v>
      </c>
      <c r="I2064" s="6">
        <f t="shared" si="81"/>
        <v>356732.44991999993</v>
      </c>
      <c r="J2064" s="6">
        <f t="shared" si="81"/>
        <v>104493.05855999999</v>
      </c>
      <c r="K2064" s="6">
        <f t="shared" si="81"/>
        <v>36115.770239999991</v>
      </c>
      <c r="L2064" s="6">
        <f t="shared" si="81"/>
        <v>44109.774719999994</v>
      </c>
      <c r="M2064" s="8">
        <f t="shared" si="81"/>
        <v>107633.56031999998</v>
      </c>
    </row>
    <row r="2065" spans="2:13" x14ac:dyDescent="0.2">
      <c r="B2065" s="7">
        <v>42542</v>
      </c>
      <c r="C2065" s="18">
        <v>12.760999999999999</v>
      </c>
      <c r="D2065" s="6">
        <f t="shared" si="82"/>
        <v>144434.1024</v>
      </c>
      <c r="E2065" s="6">
        <f t="shared" si="82"/>
        <v>54135.22464</v>
      </c>
      <c r="F2065" s="6">
        <f t="shared" si="81"/>
        <v>112680.65088</v>
      </c>
      <c r="G2065" s="6">
        <f t="shared" si="81"/>
        <v>173210.66783999998</v>
      </c>
      <c r="H2065" s="6">
        <f t="shared" si="81"/>
        <v>116980.59743999998</v>
      </c>
      <c r="I2065" s="6">
        <f t="shared" si="81"/>
        <v>275527.34496000002</v>
      </c>
      <c r="J2065" s="6">
        <f t="shared" si="81"/>
        <v>80706.689279999991</v>
      </c>
      <c r="K2065" s="6">
        <f t="shared" si="81"/>
        <v>27894.525119999995</v>
      </c>
      <c r="L2065" s="6">
        <f t="shared" si="81"/>
        <v>34068.807359999999</v>
      </c>
      <c r="M2065" s="8">
        <f t="shared" si="81"/>
        <v>83132.300159999999</v>
      </c>
    </row>
    <row r="2066" spans="2:13" x14ac:dyDescent="0.2">
      <c r="B2066" s="7">
        <v>42543</v>
      </c>
      <c r="C2066" s="18">
        <v>8.7729999999999997</v>
      </c>
      <c r="D2066" s="6">
        <f t="shared" si="82"/>
        <v>99296.323199999999</v>
      </c>
      <c r="E2066" s="6">
        <f t="shared" si="82"/>
        <v>37217.171520000004</v>
      </c>
      <c r="F2066" s="6">
        <f t="shared" si="81"/>
        <v>77466.291840000005</v>
      </c>
      <c r="G2066" s="6">
        <f t="shared" si="81"/>
        <v>119079.78912</v>
      </c>
      <c r="H2066" s="6">
        <f t="shared" si="81"/>
        <v>80422.441919999983</v>
      </c>
      <c r="I2066" s="6">
        <f t="shared" si="81"/>
        <v>189421.00128</v>
      </c>
      <c r="J2066" s="6">
        <f t="shared" si="81"/>
        <v>55484.663039999992</v>
      </c>
      <c r="K2066" s="6">
        <f t="shared" si="81"/>
        <v>19177.076160000001</v>
      </c>
      <c r="L2066" s="6">
        <f t="shared" si="81"/>
        <v>23421.804479999995</v>
      </c>
      <c r="M2066" s="8">
        <f t="shared" si="81"/>
        <v>57152.234880000011</v>
      </c>
    </row>
    <row r="2067" spans="2:13" x14ac:dyDescent="0.2">
      <c r="B2067" s="7">
        <v>42544</v>
      </c>
      <c r="C2067" s="18">
        <v>5.97</v>
      </c>
      <c r="D2067" s="6">
        <f t="shared" si="82"/>
        <v>67570.847999999998</v>
      </c>
      <c r="E2067" s="6">
        <f t="shared" si="82"/>
        <v>25326.172799999997</v>
      </c>
      <c r="F2067" s="6">
        <f t="shared" si="81"/>
        <v>52715.577600000004</v>
      </c>
      <c r="G2067" s="6">
        <f t="shared" si="81"/>
        <v>81033.43680000001</v>
      </c>
      <c r="H2067" s="6">
        <f t="shared" si="81"/>
        <v>54727.228799999997</v>
      </c>
      <c r="I2067" s="6">
        <f t="shared" si="81"/>
        <v>128900.41919999997</v>
      </c>
      <c r="J2067" s="6">
        <f t="shared" si="81"/>
        <v>37757.145600000003</v>
      </c>
      <c r="K2067" s="6">
        <f t="shared" si="81"/>
        <v>13049.942399999998</v>
      </c>
      <c r="L2067" s="6">
        <f t="shared" si="81"/>
        <v>15938.467199999999</v>
      </c>
      <c r="M2067" s="8">
        <f t="shared" si="81"/>
        <v>38891.92319999999</v>
      </c>
    </row>
    <row r="2068" spans="2:13" x14ac:dyDescent="0.2">
      <c r="B2068" s="7">
        <v>42545</v>
      </c>
      <c r="C2068" s="18">
        <v>4.3639999999999999</v>
      </c>
      <c r="D2068" s="6">
        <f t="shared" si="82"/>
        <v>49393.497599999995</v>
      </c>
      <c r="E2068" s="6">
        <f t="shared" si="82"/>
        <v>18513.135360000004</v>
      </c>
      <c r="F2068" s="6">
        <f t="shared" si="81"/>
        <v>38534.469120000002</v>
      </c>
      <c r="G2068" s="6">
        <f t="shared" si="81"/>
        <v>59234.492160000002</v>
      </c>
      <c r="H2068" s="6">
        <f t="shared" si="81"/>
        <v>40004.962559999993</v>
      </c>
      <c r="I2068" s="6">
        <f t="shared" si="81"/>
        <v>94224.695039999991</v>
      </c>
      <c r="J2068" s="6">
        <f t="shared" si="81"/>
        <v>27600.030719999995</v>
      </c>
      <c r="K2068" s="6">
        <f t="shared" si="81"/>
        <v>9539.3548799999971</v>
      </c>
      <c r="L2068" s="6">
        <f t="shared" si="81"/>
        <v>11650.832640000001</v>
      </c>
      <c r="M2068" s="8">
        <f t="shared" si="81"/>
        <v>28429.539839999998</v>
      </c>
    </row>
    <row r="2069" spans="2:13" x14ac:dyDescent="0.2">
      <c r="B2069" s="7">
        <v>42546</v>
      </c>
      <c r="C2069" s="18">
        <v>2.7949999999999999</v>
      </c>
      <c r="D2069" s="6">
        <f t="shared" si="82"/>
        <v>31634.928000000004</v>
      </c>
      <c r="E2069" s="6">
        <f t="shared" si="82"/>
        <v>11857.060800000001</v>
      </c>
      <c r="F2069" s="6">
        <f t="shared" si="81"/>
        <v>24680.073600000003</v>
      </c>
      <c r="G2069" s="6">
        <f t="shared" si="81"/>
        <v>37937.764799999997</v>
      </c>
      <c r="H2069" s="6">
        <f t="shared" si="81"/>
        <v>25621.876799999998</v>
      </c>
      <c r="I2069" s="6">
        <f t="shared" si="81"/>
        <v>60347.85119999999</v>
      </c>
      <c r="J2069" s="6">
        <f t="shared" si="81"/>
        <v>17676.921599999998</v>
      </c>
      <c r="K2069" s="6">
        <f t="shared" si="81"/>
        <v>6109.6463999999987</v>
      </c>
      <c r="L2069" s="6">
        <f t="shared" si="81"/>
        <v>7461.9791999999989</v>
      </c>
      <c r="M2069" s="8">
        <f t="shared" si="81"/>
        <v>18208.195200000002</v>
      </c>
    </row>
    <row r="2070" spans="2:13" x14ac:dyDescent="0.2">
      <c r="B2070" s="7">
        <v>42547</v>
      </c>
      <c r="C2070" s="18">
        <v>2.3660000000000001</v>
      </c>
      <c r="D2070" s="6">
        <f t="shared" si="82"/>
        <v>26779.3344</v>
      </c>
      <c r="E2070" s="6">
        <f t="shared" si="82"/>
        <v>10037.13984</v>
      </c>
      <c r="F2070" s="6">
        <f t="shared" si="81"/>
        <v>20891.969280000001</v>
      </c>
      <c r="G2070" s="6">
        <f t="shared" si="81"/>
        <v>32114.759040000012</v>
      </c>
      <c r="H2070" s="6">
        <f t="shared" si="81"/>
        <v>21689.216639999999</v>
      </c>
      <c r="I2070" s="6">
        <f t="shared" si="81"/>
        <v>51085.157759999995</v>
      </c>
      <c r="J2070" s="6">
        <f t="shared" si="81"/>
        <v>14963.719680000004</v>
      </c>
      <c r="K2070" s="6">
        <f t="shared" si="81"/>
        <v>5171.8867200000004</v>
      </c>
      <c r="L2070" s="6">
        <f t="shared" si="81"/>
        <v>6316.6521600000005</v>
      </c>
      <c r="M2070" s="8">
        <f t="shared" si="81"/>
        <v>15413.44896</v>
      </c>
    </row>
    <row r="2071" spans="2:13" x14ac:dyDescent="0.2">
      <c r="B2071" s="7">
        <v>42548</v>
      </c>
      <c r="C2071" s="18">
        <v>2.4809999999999999</v>
      </c>
      <c r="D2071" s="6">
        <f t="shared" si="82"/>
        <v>28080.950400000002</v>
      </c>
      <c r="E2071" s="6">
        <f t="shared" si="82"/>
        <v>10524.997439999999</v>
      </c>
      <c r="F2071" s="6">
        <f t="shared" si="81"/>
        <v>21907.428480000002</v>
      </c>
      <c r="G2071" s="6">
        <f t="shared" si="81"/>
        <v>33675.704640000004</v>
      </c>
      <c r="H2071" s="6">
        <f t="shared" si="81"/>
        <v>22743.426239999997</v>
      </c>
      <c r="I2071" s="6">
        <f t="shared" si="81"/>
        <v>53568.164159999993</v>
      </c>
      <c r="J2071" s="6">
        <f t="shared" si="81"/>
        <v>15691.034879999999</v>
      </c>
      <c r="K2071" s="6">
        <f t="shared" si="81"/>
        <v>5423.2675199999985</v>
      </c>
      <c r="L2071" s="6">
        <f t="shared" si="81"/>
        <v>6623.6745599999986</v>
      </c>
      <c r="M2071" s="8">
        <f t="shared" si="81"/>
        <v>16162.623360000001</v>
      </c>
    </row>
    <row r="2072" spans="2:13" x14ac:dyDescent="0.2">
      <c r="B2072" s="7">
        <v>42549</v>
      </c>
      <c r="C2072" s="18">
        <v>10.445</v>
      </c>
      <c r="D2072" s="6">
        <f t="shared" si="82"/>
        <v>118220.68799999999</v>
      </c>
      <c r="E2072" s="6">
        <f t="shared" si="82"/>
        <v>44310.196799999998</v>
      </c>
      <c r="F2072" s="6">
        <f t="shared" si="81"/>
        <v>92230.185600000012</v>
      </c>
      <c r="G2072" s="6">
        <f t="shared" si="81"/>
        <v>141774.58080000003</v>
      </c>
      <c r="H2072" s="6">
        <f t="shared" si="81"/>
        <v>95749.732799999998</v>
      </c>
      <c r="I2072" s="6">
        <f t="shared" si="81"/>
        <v>225521.75520000004</v>
      </c>
      <c r="J2072" s="6">
        <f t="shared" si="81"/>
        <v>66059.193599999999</v>
      </c>
      <c r="K2072" s="6">
        <f t="shared" si="81"/>
        <v>22831.934399999998</v>
      </c>
      <c r="L2072" s="6">
        <f t="shared" si="81"/>
        <v>27885.643200000002</v>
      </c>
      <c r="M2072" s="8">
        <f t="shared" si="81"/>
        <v>68044.579200000007</v>
      </c>
    </row>
    <row r="2073" spans="2:13" x14ac:dyDescent="0.2">
      <c r="B2073" s="7">
        <v>42550</v>
      </c>
      <c r="C2073" s="18">
        <v>6.4279999999999999</v>
      </c>
      <c r="D2073" s="6">
        <f t="shared" si="82"/>
        <v>72754.675199999998</v>
      </c>
      <c r="E2073" s="6">
        <f t="shared" si="82"/>
        <v>27269.118719999999</v>
      </c>
      <c r="F2073" s="6">
        <f t="shared" si="81"/>
        <v>56759.754239999995</v>
      </c>
      <c r="G2073" s="6">
        <f t="shared" si="81"/>
        <v>87250.072320000007</v>
      </c>
      <c r="H2073" s="6">
        <f t="shared" si="81"/>
        <v>58925.73311999999</v>
      </c>
      <c r="I2073" s="6">
        <f t="shared" si="81"/>
        <v>138789.26207999999</v>
      </c>
      <c r="J2073" s="6">
        <f t="shared" si="81"/>
        <v>40653.757440000001</v>
      </c>
      <c r="K2073" s="6">
        <f t="shared" si="81"/>
        <v>14051.093759999996</v>
      </c>
      <c r="L2073" s="6">
        <f t="shared" si="81"/>
        <v>17161.217279999997</v>
      </c>
      <c r="M2073" s="8">
        <f t="shared" si="81"/>
        <v>41875.591680000005</v>
      </c>
    </row>
    <row r="2074" spans="2:13" x14ac:dyDescent="0.2">
      <c r="B2074" s="7">
        <v>42551</v>
      </c>
      <c r="C2074" s="18">
        <v>3.6819999999999999</v>
      </c>
      <c r="D2074" s="6">
        <f t="shared" si="82"/>
        <v>41674.348800000007</v>
      </c>
      <c r="E2074" s="6">
        <f t="shared" si="82"/>
        <v>15619.927680000001</v>
      </c>
      <c r="F2074" s="6">
        <f t="shared" si="81"/>
        <v>32512.354559999996</v>
      </c>
      <c r="G2074" s="6">
        <f t="shared" si="81"/>
        <v>49977.406080000001</v>
      </c>
      <c r="H2074" s="6">
        <f t="shared" si="81"/>
        <v>33753.041279999998</v>
      </c>
      <c r="I2074" s="6">
        <f t="shared" si="81"/>
        <v>79499.387519999989</v>
      </c>
      <c r="J2074" s="6">
        <f t="shared" si="81"/>
        <v>23286.735359999999</v>
      </c>
      <c r="K2074" s="6">
        <f t="shared" si="81"/>
        <v>8048.5574399999996</v>
      </c>
      <c r="L2074" s="6">
        <f t="shared" si="81"/>
        <v>9830.0563199999979</v>
      </c>
      <c r="M2074" s="8">
        <f t="shared" si="81"/>
        <v>23986.609920000003</v>
      </c>
    </row>
    <row r="2075" spans="2:13" x14ac:dyDescent="0.2">
      <c r="B2075" s="7">
        <v>42552</v>
      </c>
      <c r="C2075" s="18">
        <v>5.4050000000000002</v>
      </c>
      <c r="D2075" s="6">
        <f t="shared" si="82"/>
        <v>61175.95199999999</v>
      </c>
      <c r="E2075" s="6">
        <f t="shared" si="82"/>
        <v>22929.307200000003</v>
      </c>
      <c r="F2075" s="6">
        <f t="shared" si="81"/>
        <v>47726.582399999999</v>
      </c>
      <c r="G2075" s="6">
        <f t="shared" si="81"/>
        <v>73364.443200000009</v>
      </c>
      <c r="H2075" s="6">
        <f t="shared" si="81"/>
        <v>49547.851200000005</v>
      </c>
      <c r="I2075" s="6">
        <f t="shared" si="81"/>
        <v>116701.3008</v>
      </c>
      <c r="J2075" s="6">
        <f t="shared" si="81"/>
        <v>34183.814400000003</v>
      </c>
      <c r="K2075" s="6">
        <f t="shared" si="81"/>
        <v>11814.8976</v>
      </c>
      <c r="L2075" s="6">
        <f t="shared" si="81"/>
        <v>14430.052799999999</v>
      </c>
      <c r="M2075" s="8">
        <f t="shared" si="81"/>
        <v>35211.196800000005</v>
      </c>
    </row>
    <row r="2076" spans="2:13" x14ac:dyDescent="0.2">
      <c r="B2076" s="7">
        <v>42553</v>
      </c>
      <c r="C2076" s="18">
        <v>9.1769999999999996</v>
      </c>
      <c r="D2076" s="6">
        <f t="shared" si="82"/>
        <v>103868.9568</v>
      </c>
      <c r="E2076" s="6">
        <f t="shared" si="82"/>
        <v>38931.036480000002</v>
      </c>
      <c r="F2076" s="6">
        <f t="shared" si="81"/>
        <v>81033.644159999996</v>
      </c>
      <c r="G2076" s="6">
        <f t="shared" si="81"/>
        <v>124563.45888000001</v>
      </c>
      <c r="H2076" s="6">
        <f t="shared" si="81"/>
        <v>84125.926079999976</v>
      </c>
      <c r="I2076" s="6">
        <f t="shared" si="81"/>
        <v>198143.91072000001</v>
      </c>
      <c r="J2076" s="6">
        <f t="shared" si="81"/>
        <v>58039.752959999998</v>
      </c>
      <c r="K2076" s="6">
        <f t="shared" si="81"/>
        <v>20060.187839999995</v>
      </c>
      <c r="L2076" s="6">
        <f t="shared" si="81"/>
        <v>24500.38752</v>
      </c>
      <c r="M2076" s="8">
        <f t="shared" si="81"/>
        <v>59784.117120000003</v>
      </c>
    </row>
    <row r="2077" spans="2:13" x14ac:dyDescent="0.2">
      <c r="B2077" s="7">
        <v>42554</v>
      </c>
      <c r="C2077" s="18">
        <v>4.18</v>
      </c>
      <c r="D2077" s="6">
        <f t="shared" si="82"/>
        <v>47310.912000000004</v>
      </c>
      <c r="E2077" s="6">
        <f t="shared" si="82"/>
        <v>17732.563199999997</v>
      </c>
      <c r="F2077" s="6">
        <f t="shared" si="81"/>
        <v>36909.734399999994</v>
      </c>
      <c r="G2077" s="6">
        <f t="shared" si="81"/>
        <v>56736.979200000002</v>
      </c>
      <c r="H2077" s="6">
        <f t="shared" si="81"/>
        <v>38318.227199999994</v>
      </c>
      <c r="I2077" s="6">
        <f t="shared" si="81"/>
        <v>90251.8848</v>
      </c>
      <c r="J2077" s="6">
        <f t="shared" si="81"/>
        <v>26436.326400000002</v>
      </c>
      <c r="K2077" s="6">
        <f t="shared" si="81"/>
        <v>9137.145599999998</v>
      </c>
      <c r="L2077" s="6">
        <f t="shared" si="81"/>
        <v>11159.596799999999</v>
      </c>
      <c r="M2077" s="8">
        <f t="shared" si="81"/>
        <v>27230.860799999995</v>
      </c>
    </row>
    <row r="2078" spans="2:13" x14ac:dyDescent="0.2">
      <c r="B2078" s="7">
        <v>42555</v>
      </c>
      <c r="C2078" s="18">
        <v>2.5819999999999999</v>
      </c>
      <c r="D2078" s="6">
        <f t="shared" si="82"/>
        <v>29224.108799999998</v>
      </c>
      <c r="E2078" s="6">
        <f t="shared" si="82"/>
        <v>10953.463680000001</v>
      </c>
      <c r="F2078" s="6">
        <f t="shared" si="81"/>
        <v>22799.26656</v>
      </c>
      <c r="G2078" s="6">
        <f t="shared" si="81"/>
        <v>35046.622080000001</v>
      </c>
      <c r="H2078" s="6">
        <f t="shared" si="81"/>
        <v>23669.297279999995</v>
      </c>
      <c r="I2078" s="6">
        <f t="shared" si="81"/>
        <v>55748.89151999999</v>
      </c>
      <c r="J2078" s="6">
        <f t="shared" si="81"/>
        <v>16329.807360000001</v>
      </c>
      <c r="K2078" s="6">
        <f t="shared" si="81"/>
        <v>5644.045439999999</v>
      </c>
      <c r="L2078" s="6">
        <f t="shared" si="81"/>
        <v>6893.3203199999989</v>
      </c>
      <c r="M2078" s="8">
        <f t="shared" si="81"/>
        <v>16820.593919999999</v>
      </c>
    </row>
    <row r="2079" spans="2:13" x14ac:dyDescent="0.2">
      <c r="B2079" s="7">
        <v>42556</v>
      </c>
      <c r="C2079" s="18">
        <v>1.9910000000000001</v>
      </c>
      <c r="D2079" s="6">
        <f t="shared" si="82"/>
        <v>22534.934399999998</v>
      </c>
      <c r="E2079" s="6">
        <f t="shared" si="82"/>
        <v>8446.2998400000015</v>
      </c>
      <c r="F2079" s="6">
        <f t="shared" si="81"/>
        <v>17580.689280000002</v>
      </c>
      <c r="G2079" s="6">
        <f t="shared" si="81"/>
        <v>27024.719040000007</v>
      </c>
      <c r="H2079" s="6">
        <f t="shared" si="81"/>
        <v>18251.576639999999</v>
      </c>
      <c r="I2079" s="6">
        <f t="shared" si="81"/>
        <v>42988.397760000007</v>
      </c>
      <c r="J2079" s="6">
        <f t="shared" si="81"/>
        <v>12592.039680000002</v>
      </c>
      <c r="K2079" s="6">
        <f t="shared" si="81"/>
        <v>4352.1667199999993</v>
      </c>
      <c r="L2079" s="6">
        <f t="shared" si="81"/>
        <v>5315.4921599999998</v>
      </c>
      <c r="M2079" s="8">
        <f t="shared" si="81"/>
        <v>12970.488959999999</v>
      </c>
    </row>
    <row r="2080" spans="2:13" x14ac:dyDescent="0.2">
      <c r="B2080" s="7">
        <v>42557</v>
      </c>
      <c r="C2080" s="18">
        <v>8.1280000000000001</v>
      </c>
      <c r="D2080" s="6">
        <f t="shared" si="82"/>
        <v>91995.955199999997</v>
      </c>
      <c r="E2080" s="6">
        <f t="shared" si="82"/>
        <v>34480.92672000001</v>
      </c>
      <c r="F2080" s="6">
        <f t="shared" si="82"/>
        <v>71770.890240000008</v>
      </c>
      <c r="G2080" s="6">
        <f t="shared" si="82"/>
        <v>110324.92032000002</v>
      </c>
      <c r="H2080" s="6">
        <f t="shared" si="82"/>
        <v>74509.701120000012</v>
      </c>
      <c r="I2080" s="6">
        <f t="shared" si="82"/>
        <v>175494.57407999999</v>
      </c>
      <c r="J2080" s="6">
        <f t="shared" si="82"/>
        <v>51405.373440000003</v>
      </c>
      <c r="K2080" s="6">
        <f t="shared" si="82"/>
        <v>17767.157759999998</v>
      </c>
      <c r="L2080" s="6">
        <f t="shared" si="82"/>
        <v>21699.809279999998</v>
      </c>
      <c r="M2080" s="8">
        <f t="shared" si="82"/>
        <v>52950.343679999998</v>
      </c>
    </row>
    <row r="2081" spans="2:13" x14ac:dyDescent="0.2">
      <c r="B2081" s="7">
        <v>42558</v>
      </c>
      <c r="C2081" s="18">
        <v>6.218</v>
      </c>
      <c r="D2081" s="6">
        <f t="shared" si="82"/>
        <v>70377.811199999996</v>
      </c>
      <c r="E2081" s="6">
        <f t="shared" si="82"/>
        <v>26378.248319999999</v>
      </c>
      <c r="F2081" s="6">
        <f t="shared" si="82"/>
        <v>54905.437440000009</v>
      </c>
      <c r="G2081" s="6">
        <f t="shared" si="82"/>
        <v>84399.649920000011</v>
      </c>
      <c r="H2081" s="6">
        <f t="shared" si="82"/>
        <v>57000.654719999991</v>
      </c>
      <c r="I2081" s="6">
        <f t="shared" si="82"/>
        <v>134255.07647999999</v>
      </c>
      <c r="J2081" s="6">
        <f t="shared" si="82"/>
        <v>39325.61664</v>
      </c>
      <c r="K2081" s="6">
        <f t="shared" si="82"/>
        <v>13592.050560000001</v>
      </c>
      <c r="L2081" s="6">
        <f t="shared" si="82"/>
        <v>16600.56768</v>
      </c>
      <c r="M2081" s="8">
        <f t="shared" si="82"/>
        <v>40507.534080000005</v>
      </c>
    </row>
    <row r="2082" spans="2:13" x14ac:dyDescent="0.2">
      <c r="B2082" s="7">
        <v>42559</v>
      </c>
      <c r="C2082" s="18">
        <v>3.1110000000000002</v>
      </c>
      <c r="D2082" s="6">
        <f t="shared" si="82"/>
        <v>35211.542400000006</v>
      </c>
      <c r="E2082" s="6">
        <f t="shared" si="82"/>
        <v>13197.60864</v>
      </c>
      <c r="F2082" s="6">
        <f t="shared" si="82"/>
        <v>27470.378880000007</v>
      </c>
      <c r="G2082" s="6">
        <f t="shared" si="82"/>
        <v>42226.971840000013</v>
      </c>
      <c r="H2082" s="6">
        <f t="shared" si="82"/>
        <v>28518.661440000003</v>
      </c>
      <c r="I2082" s="6">
        <f t="shared" si="82"/>
        <v>67170.720959999991</v>
      </c>
      <c r="J2082" s="6">
        <f t="shared" si="82"/>
        <v>19675.457280000002</v>
      </c>
      <c r="K2082" s="6">
        <f t="shared" si="82"/>
        <v>6800.3971200000005</v>
      </c>
      <c r="L2082" s="6">
        <f t="shared" si="82"/>
        <v>8305.6233599999996</v>
      </c>
      <c r="M2082" s="8">
        <f t="shared" si="82"/>
        <v>20266.796160000002</v>
      </c>
    </row>
    <row r="2083" spans="2:13" x14ac:dyDescent="0.2">
      <c r="B2083" s="7">
        <v>42560</v>
      </c>
      <c r="C2083" s="18">
        <v>2.1949999999999998</v>
      </c>
      <c r="D2083" s="6">
        <f t="shared" si="82"/>
        <v>24843.887999999999</v>
      </c>
      <c r="E2083" s="6">
        <f t="shared" si="82"/>
        <v>9311.7168000000001</v>
      </c>
      <c r="F2083" s="6">
        <f t="shared" si="82"/>
        <v>19382.025599999997</v>
      </c>
      <c r="G2083" s="6">
        <f t="shared" si="82"/>
        <v>29793.700799999995</v>
      </c>
      <c r="H2083" s="6">
        <f t="shared" si="82"/>
        <v>20121.652799999996</v>
      </c>
      <c r="I2083" s="6">
        <f t="shared" si="82"/>
        <v>47393.035199999998</v>
      </c>
      <c r="J2083" s="6">
        <f t="shared" si="82"/>
        <v>13882.2336</v>
      </c>
      <c r="K2083" s="6">
        <f t="shared" si="82"/>
        <v>4798.094399999999</v>
      </c>
      <c r="L2083" s="6">
        <f t="shared" si="82"/>
        <v>5860.1231999999991</v>
      </c>
      <c r="M2083" s="8">
        <f t="shared" si="82"/>
        <v>14299.459199999999</v>
      </c>
    </row>
    <row r="2084" spans="2:13" x14ac:dyDescent="0.2">
      <c r="B2084" s="7">
        <v>42561</v>
      </c>
      <c r="C2084" s="18">
        <v>1.78</v>
      </c>
      <c r="D2084" s="6">
        <f t="shared" si="82"/>
        <v>20146.752</v>
      </c>
      <c r="E2084" s="6">
        <f t="shared" si="82"/>
        <v>7551.1871999999994</v>
      </c>
      <c r="F2084" s="6">
        <f t="shared" si="82"/>
        <v>15717.5424</v>
      </c>
      <c r="G2084" s="6">
        <f t="shared" si="82"/>
        <v>24160.723200000004</v>
      </c>
      <c r="H2084" s="6">
        <f t="shared" si="82"/>
        <v>16317.331199999999</v>
      </c>
      <c r="I2084" s="6">
        <f t="shared" si="82"/>
        <v>38432.620799999997</v>
      </c>
      <c r="J2084" s="6">
        <f t="shared" si="82"/>
        <v>11257.5744</v>
      </c>
      <c r="K2084" s="6">
        <f t="shared" si="82"/>
        <v>3890.9376000000002</v>
      </c>
      <c r="L2084" s="6">
        <f t="shared" si="82"/>
        <v>4752.1727999999994</v>
      </c>
      <c r="M2084" s="8">
        <f t="shared" si="82"/>
        <v>11595.916800000001</v>
      </c>
    </row>
    <row r="2085" spans="2:13" x14ac:dyDescent="0.2">
      <c r="B2085" s="7">
        <v>42562</v>
      </c>
      <c r="C2085" s="18">
        <v>1.446</v>
      </c>
      <c r="D2085" s="6">
        <f t="shared" si="82"/>
        <v>16366.4064</v>
      </c>
      <c r="E2085" s="6">
        <f t="shared" si="82"/>
        <v>6134.2790399999994</v>
      </c>
      <c r="F2085" s="6">
        <f t="shared" si="82"/>
        <v>12768.295680000003</v>
      </c>
      <c r="G2085" s="6">
        <f t="shared" si="82"/>
        <v>19627.194239999997</v>
      </c>
      <c r="H2085" s="6">
        <f t="shared" si="82"/>
        <v>13255.539839999999</v>
      </c>
      <c r="I2085" s="6">
        <f t="shared" si="82"/>
        <v>31221.10656</v>
      </c>
      <c r="J2085" s="6">
        <f t="shared" si="82"/>
        <v>9145.1980800000001</v>
      </c>
      <c r="K2085" s="6">
        <f t="shared" si="82"/>
        <v>3160.8403200000002</v>
      </c>
      <c r="L2085" s="6">
        <f t="shared" si="82"/>
        <v>3860.4729599999996</v>
      </c>
      <c r="M2085" s="8">
        <f t="shared" si="82"/>
        <v>9420.0537600000007</v>
      </c>
    </row>
    <row r="2086" spans="2:13" x14ac:dyDescent="0.2">
      <c r="B2086" s="7">
        <v>42563</v>
      </c>
      <c r="C2086" s="18">
        <v>1.2010000000000001</v>
      </c>
      <c r="D2086" s="6">
        <f t="shared" si="82"/>
        <v>13593.3984</v>
      </c>
      <c r="E2086" s="6">
        <f t="shared" si="82"/>
        <v>5094.9302400000006</v>
      </c>
      <c r="F2086" s="6">
        <f t="shared" si="82"/>
        <v>10604.926080000003</v>
      </c>
      <c r="G2086" s="6">
        <f t="shared" si="82"/>
        <v>16301.701440000003</v>
      </c>
      <c r="H2086" s="6">
        <f t="shared" si="82"/>
        <v>11009.615040000002</v>
      </c>
      <c r="I2086" s="6">
        <f t="shared" si="82"/>
        <v>25931.223359999996</v>
      </c>
      <c r="J2086" s="6">
        <f t="shared" si="82"/>
        <v>7595.7004800000004</v>
      </c>
      <c r="K2086" s="6">
        <f t="shared" si="82"/>
        <v>2625.2899199999997</v>
      </c>
      <c r="L2086" s="6">
        <f t="shared" si="82"/>
        <v>3206.3817599999998</v>
      </c>
      <c r="M2086" s="8">
        <f t="shared" si="82"/>
        <v>7823.9865600000012</v>
      </c>
    </row>
    <row r="2087" spans="2:13" x14ac:dyDescent="0.2">
      <c r="B2087" s="7">
        <v>42564</v>
      </c>
      <c r="C2087" s="18">
        <v>0.97399999999999998</v>
      </c>
      <c r="D2087" s="6">
        <f t="shared" si="82"/>
        <v>11024.121599999999</v>
      </c>
      <c r="E2087" s="6">
        <f t="shared" si="82"/>
        <v>4131.9417599999997</v>
      </c>
      <c r="F2087" s="6">
        <f t="shared" si="82"/>
        <v>8600.4979199999998</v>
      </c>
      <c r="G2087" s="6">
        <f t="shared" si="82"/>
        <v>13220.530560000001</v>
      </c>
      <c r="H2087" s="6">
        <f t="shared" si="82"/>
        <v>8928.6969599999993</v>
      </c>
      <c r="I2087" s="6">
        <f t="shared" si="82"/>
        <v>21029.984639999995</v>
      </c>
      <c r="J2087" s="6">
        <f t="shared" si="82"/>
        <v>6160.0435200000011</v>
      </c>
      <c r="K2087" s="6">
        <f t="shared" si="82"/>
        <v>2129.0860799999996</v>
      </c>
      <c r="L2087" s="6">
        <f t="shared" si="82"/>
        <v>2600.3462399999999</v>
      </c>
      <c r="M2087" s="8">
        <f t="shared" si="82"/>
        <v>6345.1814400000012</v>
      </c>
    </row>
    <row r="2088" spans="2:13" x14ac:dyDescent="0.2">
      <c r="B2088" s="7">
        <v>42565</v>
      </c>
      <c r="C2088" s="18">
        <v>0.80300000000000005</v>
      </c>
      <c r="D2088" s="6">
        <f t="shared" si="82"/>
        <v>9088.6752000000015</v>
      </c>
      <c r="E2088" s="6">
        <f t="shared" si="82"/>
        <v>3406.5187200000005</v>
      </c>
      <c r="F2088" s="6">
        <f t="shared" si="82"/>
        <v>7090.5542400000013</v>
      </c>
      <c r="G2088" s="6">
        <f t="shared" si="82"/>
        <v>10899.472320000001</v>
      </c>
      <c r="H2088" s="6">
        <f t="shared" si="82"/>
        <v>7361.1331200000013</v>
      </c>
      <c r="I2088" s="6">
        <f t="shared" si="82"/>
        <v>17337.862080000003</v>
      </c>
      <c r="J2088" s="6">
        <f t="shared" si="82"/>
        <v>5078.5574400000005</v>
      </c>
      <c r="K2088" s="6">
        <f t="shared" si="82"/>
        <v>1755.2937600000002</v>
      </c>
      <c r="L2088" s="6">
        <f t="shared" si="82"/>
        <v>2143.8172799999998</v>
      </c>
      <c r="M2088" s="8">
        <f t="shared" si="82"/>
        <v>5231.1916800000008</v>
      </c>
    </row>
    <row r="2089" spans="2:13" x14ac:dyDescent="0.2">
      <c r="B2089" s="7">
        <v>42566</v>
      </c>
      <c r="C2089" s="18">
        <v>0.69099999999999995</v>
      </c>
      <c r="D2089" s="6">
        <f t="shared" si="82"/>
        <v>7821.0143999999991</v>
      </c>
      <c r="E2089" s="6">
        <f t="shared" si="82"/>
        <v>2931.3878399999999</v>
      </c>
      <c r="F2089" s="6">
        <f t="shared" si="82"/>
        <v>6101.5852799999993</v>
      </c>
      <c r="G2089" s="6">
        <f t="shared" si="82"/>
        <v>9379.247040000002</v>
      </c>
      <c r="H2089" s="6">
        <f t="shared" si="82"/>
        <v>6334.4246399999993</v>
      </c>
      <c r="I2089" s="6">
        <f t="shared" si="82"/>
        <v>14919.629759999996</v>
      </c>
      <c r="J2089" s="6">
        <f t="shared" si="82"/>
        <v>4370.2156800000002</v>
      </c>
      <c r="K2089" s="6">
        <f t="shared" si="82"/>
        <v>1510.4707199999998</v>
      </c>
      <c r="L2089" s="6">
        <f t="shared" si="82"/>
        <v>1844.8041599999997</v>
      </c>
      <c r="M2089" s="8">
        <f t="shared" si="82"/>
        <v>4501.5609599999998</v>
      </c>
    </row>
    <row r="2090" spans="2:13" x14ac:dyDescent="0.2">
      <c r="B2090" s="7">
        <v>42567</v>
      </c>
      <c r="C2090" s="18">
        <v>0.63400000000000001</v>
      </c>
      <c r="D2090" s="6">
        <f t="shared" si="82"/>
        <v>7175.865600000001</v>
      </c>
      <c r="E2090" s="6">
        <f t="shared" si="82"/>
        <v>2689.58016</v>
      </c>
      <c r="F2090" s="6">
        <f t="shared" si="82"/>
        <v>5598.2707200000004</v>
      </c>
      <c r="G2090" s="6">
        <f t="shared" si="82"/>
        <v>8605.5609600000007</v>
      </c>
      <c r="H2090" s="6">
        <f t="shared" si="82"/>
        <v>5811.9033600000002</v>
      </c>
      <c r="I2090" s="6">
        <f t="shared" si="82"/>
        <v>13688.92224</v>
      </c>
      <c r="J2090" s="6">
        <f t="shared" si="82"/>
        <v>4009.7203199999999</v>
      </c>
      <c r="K2090" s="6">
        <f t="shared" si="82"/>
        <v>1385.8732799999998</v>
      </c>
      <c r="L2090" s="6">
        <f t="shared" si="82"/>
        <v>1692.6278400000001</v>
      </c>
      <c r="M2090" s="8">
        <f t="shared" si="82"/>
        <v>4130.2310399999997</v>
      </c>
    </row>
    <row r="2091" spans="2:13" x14ac:dyDescent="0.2">
      <c r="B2091" s="7">
        <v>42568</v>
      </c>
      <c r="C2091" s="18">
        <v>0.58599999999999997</v>
      </c>
      <c r="D2091" s="6">
        <f t="shared" si="82"/>
        <v>6632.5824000000002</v>
      </c>
      <c r="E2091" s="6">
        <f t="shared" si="82"/>
        <v>2485.9526399999995</v>
      </c>
      <c r="F2091" s="6">
        <f t="shared" si="82"/>
        <v>5174.42688</v>
      </c>
      <c r="G2091" s="6">
        <f t="shared" si="82"/>
        <v>7954.0358400000005</v>
      </c>
      <c r="H2091" s="6">
        <f t="shared" si="82"/>
        <v>5371.8854399999991</v>
      </c>
      <c r="I2091" s="6">
        <f t="shared" si="82"/>
        <v>12652.536959999998</v>
      </c>
      <c r="J2091" s="6">
        <f t="shared" si="82"/>
        <v>3706.1452799999993</v>
      </c>
      <c r="K2091" s="6">
        <f t="shared" si="82"/>
        <v>1280.9491199999998</v>
      </c>
      <c r="L2091" s="6">
        <f t="shared" si="82"/>
        <v>1564.4793599999998</v>
      </c>
      <c r="M2091" s="8">
        <f t="shared" si="82"/>
        <v>3817.5321599999997</v>
      </c>
    </row>
    <row r="2092" spans="2:13" x14ac:dyDescent="0.2">
      <c r="B2092" s="7">
        <v>42569</v>
      </c>
      <c r="C2092" s="18">
        <v>0.46100000000000002</v>
      </c>
      <c r="D2092" s="6">
        <f t="shared" si="82"/>
        <v>5217.7824000000001</v>
      </c>
      <c r="E2092" s="6">
        <f t="shared" si="82"/>
        <v>1955.6726400000002</v>
      </c>
      <c r="F2092" s="6">
        <f t="shared" si="82"/>
        <v>4070.6668800000002</v>
      </c>
      <c r="G2092" s="6">
        <f t="shared" si="82"/>
        <v>6257.3558400000002</v>
      </c>
      <c r="H2092" s="6">
        <f t="shared" si="82"/>
        <v>4226.0054399999999</v>
      </c>
      <c r="I2092" s="6">
        <f t="shared" si="82"/>
        <v>9953.6169599999994</v>
      </c>
      <c r="J2092" s="6">
        <f t="shared" si="82"/>
        <v>2915.5852800000007</v>
      </c>
      <c r="K2092" s="6">
        <f t="shared" si="82"/>
        <v>1007.7091199999999</v>
      </c>
      <c r="L2092" s="6">
        <f t="shared" si="82"/>
        <v>1230.7593599999998</v>
      </c>
      <c r="M2092" s="8">
        <f t="shared" si="82"/>
        <v>3003.21216</v>
      </c>
    </row>
    <row r="2093" spans="2:13" x14ac:dyDescent="0.2">
      <c r="B2093" s="7">
        <v>42570</v>
      </c>
      <c r="C2093" s="18">
        <v>0.4</v>
      </c>
      <c r="D2093" s="6">
        <f t="shared" si="82"/>
        <v>4527.3599999999997</v>
      </c>
      <c r="E2093" s="6">
        <f t="shared" si="82"/>
        <v>1696.896</v>
      </c>
      <c r="F2093" s="6">
        <f t="shared" si="82"/>
        <v>3532.0319999999997</v>
      </c>
      <c r="G2093" s="6">
        <f t="shared" si="82"/>
        <v>5429.3760000000011</v>
      </c>
      <c r="H2093" s="6">
        <f t="shared" si="82"/>
        <v>3666.8159999999998</v>
      </c>
      <c r="I2093" s="6">
        <f t="shared" si="82"/>
        <v>8636.5439999999999</v>
      </c>
      <c r="J2093" s="6">
        <f t="shared" si="82"/>
        <v>2529.7919999999999</v>
      </c>
      <c r="K2093" s="6">
        <f t="shared" si="82"/>
        <v>874.36800000000005</v>
      </c>
      <c r="L2093" s="6">
        <f t="shared" si="82"/>
        <v>1067.904</v>
      </c>
      <c r="M2093" s="8">
        <f t="shared" si="82"/>
        <v>2605.8240000000001</v>
      </c>
    </row>
    <row r="2094" spans="2:13" x14ac:dyDescent="0.2">
      <c r="B2094" s="7">
        <v>42571</v>
      </c>
      <c r="C2094" s="18">
        <v>0.33300000000000002</v>
      </c>
      <c r="D2094" s="6">
        <f t="shared" si="82"/>
        <v>3769.0271999999995</v>
      </c>
      <c r="E2094" s="6">
        <f t="shared" si="82"/>
        <v>1412.6659200000001</v>
      </c>
      <c r="F2094" s="6">
        <f t="shared" si="82"/>
        <v>2940.4166400000004</v>
      </c>
      <c r="G2094" s="6">
        <f t="shared" si="82"/>
        <v>4519.9555200000004</v>
      </c>
      <c r="H2094" s="6">
        <f t="shared" si="82"/>
        <v>3052.6243199999999</v>
      </c>
      <c r="I2094" s="6">
        <f t="shared" si="82"/>
        <v>7189.9228799999992</v>
      </c>
      <c r="J2094" s="6">
        <f t="shared" si="82"/>
        <v>2106.0518400000005</v>
      </c>
      <c r="K2094" s="6">
        <f t="shared" si="82"/>
        <v>727.91135999999995</v>
      </c>
      <c r="L2094" s="6">
        <f t="shared" si="82"/>
        <v>889.03007999999988</v>
      </c>
      <c r="M2094" s="8">
        <f t="shared" si="82"/>
        <v>2169.3484800000001</v>
      </c>
    </row>
    <row r="2095" spans="2:13" x14ac:dyDescent="0.2">
      <c r="B2095" s="7">
        <v>42572</v>
      </c>
      <c r="C2095" s="18">
        <v>4.0620000000000003</v>
      </c>
      <c r="D2095" s="6">
        <f t="shared" si="82"/>
        <v>45975.340799999998</v>
      </c>
      <c r="E2095" s="6">
        <f t="shared" si="82"/>
        <v>17231.978879999999</v>
      </c>
      <c r="F2095" s="6">
        <f t="shared" si="82"/>
        <v>35867.784959999997</v>
      </c>
      <c r="G2095" s="6">
        <f t="shared" si="82"/>
        <v>55135.313280000009</v>
      </c>
      <c r="H2095" s="6">
        <f t="shared" si="82"/>
        <v>37236.516479999998</v>
      </c>
      <c r="I2095" s="6">
        <f t="shared" si="82"/>
        <v>87704.104319999999</v>
      </c>
      <c r="J2095" s="6">
        <f t="shared" si="82"/>
        <v>25690.037760000007</v>
      </c>
      <c r="K2095" s="6">
        <f t="shared" si="82"/>
        <v>8879.2070399999993</v>
      </c>
      <c r="L2095" s="6">
        <f t="shared" si="82"/>
        <v>10844.565119999999</v>
      </c>
      <c r="M2095" s="8">
        <f t="shared" si="82"/>
        <v>26462.14272</v>
      </c>
    </row>
    <row r="2096" spans="2:13" x14ac:dyDescent="0.2">
      <c r="B2096" s="7">
        <v>42573</v>
      </c>
      <c r="C2096" s="18">
        <v>6.2510000000000003</v>
      </c>
      <c r="D2096" s="6">
        <f t="shared" si="82"/>
        <v>70751.318400000004</v>
      </c>
      <c r="E2096" s="6">
        <f t="shared" si="82"/>
        <v>26518.242240000003</v>
      </c>
      <c r="F2096" s="6">
        <f t="shared" si="82"/>
        <v>55196.830080000007</v>
      </c>
      <c r="G2096" s="6">
        <f t="shared" si="82"/>
        <v>84847.573440000007</v>
      </c>
      <c r="H2096" s="6">
        <f t="shared" si="82"/>
        <v>57303.167040000008</v>
      </c>
      <c r="I2096" s="6">
        <f t="shared" si="82"/>
        <v>134967.59135999999</v>
      </c>
      <c r="J2096" s="6">
        <f t="shared" si="82"/>
        <v>39534.32448000001</v>
      </c>
      <c r="K2096" s="6">
        <f t="shared" si="82"/>
        <v>13664.18592</v>
      </c>
      <c r="L2096" s="6">
        <f t="shared" si="82"/>
        <v>16688.669760000001</v>
      </c>
      <c r="M2096" s="8">
        <f t="shared" si="82"/>
        <v>40722.514560000011</v>
      </c>
    </row>
    <row r="2097" spans="2:13" x14ac:dyDescent="0.2">
      <c r="B2097" s="7">
        <v>42574</v>
      </c>
      <c r="C2097" s="18">
        <v>3.8260000000000001</v>
      </c>
      <c r="D2097" s="6">
        <f t="shared" si="82"/>
        <v>43304.198400000001</v>
      </c>
      <c r="E2097" s="6">
        <f t="shared" si="82"/>
        <v>16230.810239999999</v>
      </c>
      <c r="F2097" s="6">
        <f t="shared" si="82"/>
        <v>33783.886079999997</v>
      </c>
      <c r="G2097" s="6">
        <f t="shared" si="82"/>
        <v>51931.981440000003</v>
      </c>
      <c r="H2097" s="6">
        <f t="shared" si="82"/>
        <v>35073.09504</v>
      </c>
      <c r="I2097" s="6">
        <f t="shared" si="82"/>
        <v>82608.543359999996</v>
      </c>
      <c r="J2097" s="6">
        <f t="shared" si="82"/>
        <v>24197.460480000005</v>
      </c>
      <c r="K2097" s="6">
        <f t="shared" si="82"/>
        <v>8363.3299199999983</v>
      </c>
      <c r="L2097" s="6">
        <f t="shared" si="82"/>
        <v>10214.501760000001</v>
      </c>
      <c r="M2097" s="8">
        <f t="shared" si="82"/>
        <v>24924.706559999999</v>
      </c>
    </row>
    <row r="2098" spans="2:13" x14ac:dyDescent="0.2">
      <c r="B2098" s="7">
        <v>42575</v>
      </c>
      <c r="C2098" s="18">
        <v>2.7989999999999999</v>
      </c>
      <c r="D2098" s="6">
        <f t="shared" si="82"/>
        <v>31680.201599999997</v>
      </c>
      <c r="E2098" s="6">
        <f t="shared" si="82"/>
        <v>11874.029759999999</v>
      </c>
      <c r="F2098" s="6">
        <f t="shared" si="82"/>
        <v>24715.393919999999</v>
      </c>
      <c r="G2098" s="6">
        <f t="shared" si="82"/>
        <v>37992.058560000005</v>
      </c>
      <c r="H2098" s="6">
        <f t="shared" si="82"/>
        <v>25658.544959999999</v>
      </c>
      <c r="I2098" s="6">
        <f t="shared" si="82"/>
        <v>60434.216639999999</v>
      </c>
      <c r="J2098" s="6">
        <f t="shared" si="82"/>
        <v>17702.219519999999</v>
      </c>
      <c r="K2098" s="6">
        <f t="shared" si="82"/>
        <v>6118.3900799999992</v>
      </c>
      <c r="L2098" s="6">
        <f t="shared" si="82"/>
        <v>7472.6582399999988</v>
      </c>
      <c r="M2098" s="8">
        <f t="shared" si="82"/>
        <v>18234.253439999997</v>
      </c>
    </row>
    <row r="2099" spans="2:13" x14ac:dyDescent="0.2">
      <c r="B2099" s="7">
        <v>42576</v>
      </c>
      <c r="C2099" s="18">
        <v>1.958</v>
      </c>
      <c r="D2099" s="6">
        <f t="shared" si="82"/>
        <v>22161.427199999998</v>
      </c>
      <c r="E2099" s="6">
        <f t="shared" si="82"/>
        <v>8306.3059200000007</v>
      </c>
      <c r="F2099" s="6">
        <f t="shared" si="82"/>
        <v>17289.29664</v>
      </c>
      <c r="G2099" s="6">
        <f t="shared" ref="F2099:M2130" si="83">$C2099*G$5*24*3600/100</f>
        <v>26576.79552</v>
      </c>
      <c r="H2099" s="6">
        <f t="shared" si="83"/>
        <v>17949.064319999998</v>
      </c>
      <c r="I2099" s="6">
        <f t="shared" si="83"/>
        <v>42275.882879999997</v>
      </c>
      <c r="J2099" s="6">
        <f t="shared" si="83"/>
        <v>12383.331840000001</v>
      </c>
      <c r="K2099" s="6">
        <f t="shared" si="83"/>
        <v>4280.0313599999999</v>
      </c>
      <c r="L2099" s="6">
        <f t="shared" si="83"/>
        <v>5227.3900800000001</v>
      </c>
      <c r="M2099" s="8">
        <f t="shared" si="83"/>
        <v>12755.50848</v>
      </c>
    </row>
    <row r="2100" spans="2:13" x14ac:dyDescent="0.2">
      <c r="B2100" s="7">
        <v>42577</v>
      </c>
      <c r="C2100" s="18">
        <v>1.5369999999999999</v>
      </c>
      <c r="D2100" s="6">
        <f t="shared" ref="D2100:M2150" si="84">$C2100*D$5*24*3600/100</f>
        <v>17396.380799999999</v>
      </c>
      <c r="E2100" s="6">
        <f t="shared" si="84"/>
        <v>6520.3228800000006</v>
      </c>
      <c r="F2100" s="6">
        <f t="shared" si="83"/>
        <v>13571.832960000002</v>
      </c>
      <c r="G2100" s="6">
        <f t="shared" si="83"/>
        <v>20862.377280000001</v>
      </c>
      <c r="H2100" s="6">
        <f t="shared" si="83"/>
        <v>14089.74048</v>
      </c>
      <c r="I2100" s="6">
        <f t="shared" si="83"/>
        <v>33185.92031999999</v>
      </c>
      <c r="J2100" s="6">
        <f t="shared" si="83"/>
        <v>9720.7257600000012</v>
      </c>
      <c r="K2100" s="6">
        <f t="shared" si="83"/>
        <v>3359.759039999999</v>
      </c>
      <c r="L2100" s="6">
        <f t="shared" si="83"/>
        <v>4103.42112</v>
      </c>
      <c r="M2100" s="8">
        <f t="shared" si="83"/>
        <v>10012.878720000001</v>
      </c>
    </row>
    <row r="2101" spans="2:13" x14ac:dyDescent="0.2">
      <c r="B2101" s="7">
        <v>42578</v>
      </c>
      <c r="C2101" s="18">
        <v>1.43</v>
      </c>
      <c r="D2101" s="6">
        <f t="shared" si="84"/>
        <v>16185.311999999998</v>
      </c>
      <c r="E2101" s="6">
        <f t="shared" si="84"/>
        <v>6066.4032000000007</v>
      </c>
      <c r="F2101" s="6">
        <f t="shared" si="83"/>
        <v>12627.0144</v>
      </c>
      <c r="G2101" s="6">
        <f t="shared" si="83"/>
        <v>19410.019199999999</v>
      </c>
      <c r="H2101" s="6">
        <f t="shared" si="83"/>
        <v>13108.867199999997</v>
      </c>
      <c r="I2101" s="6">
        <f t="shared" si="83"/>
        <v>30875.644799999995</v>
      </c>
      <c r="J2101" s="6">
        <f t="shared" si="83"/>
        <v>9044.0064000000002</v>
      </c>
      <c r="K2101" s="6">
        <f t="shared" si="83"/>
        <v>3125.8656000000001</v>
      </c>
      <c r="L2101" s="6">
        <f t="shared" si="83"/>
        <v>3817.7567999999992</v>
      </c>
      <c r="M2101" s="8">
        <f t="shared" si="83"/>
        <v>9315.8207999999977</v>
      </c>
    </row>
    <row r="2102" spans="2:13" x14ac:dyDescent="0.2">
      <c r="B2102" s="7">
        <v>42579</v>
      </c>
      <c r="C2102" s="18">
        <v>3.7829999999999999</v>
      </c>
      <c r="D2102" s="6">
        <f t="shared" si="84"/>
        <v>42817.5072</v>
      </c>
      <c r="E2102" s="6">
        <f t="shared" si="84"/>
        <v>16048.39392</v>
      </c>
      <c r="F2102" s="6">
        <f t="shared" si="83"/>
        <v>33404.192640000001</v>
      </c>
      <c r="G2102" s="6">
        <f t="shared" si="83"/>
        <v>51348.323520000005</v>
      </c>
      <c r="H2102" s="6">
        <f t="shared" si="83"/>
        <v>34678.912319999996</v>
      </c>
      <c r="I2102" s="6">
        <f t="shared" si="83"/>
        <v>81680.114879999994</v>
      </c>
      <c r="J2102" s="6">
        <f t="shared" si="83"/>
        <v>23925.507839999998</v>
      </c>
      <c r="K2102" s="6">
        <f t="shared" si="83"/>
        <v>8269.3353599999991</v>
      </c>
      <c r="L2102" s="6">
        <f t="shared" si="83"/>
        <v>10099.702079999999</v>
      </c>
      <c r="M2102" s="8">
        <f t="shared" si="83"/>
        <v>24644.580480000001</v>
      </c>
    </row>
    <row r="2103" spans="2:13" x14ac:dyDescent="0.2">
      <c r="B2103" s="7">
        <v>42580</v>
      </c>
      <c r="C2103" s="18">
        <v>27.297000000000001</v>
      </c>
      <c r="D2103" s="6">
        <f t="shared" si="84"/>
        <v>308958.36479999998</v>
      </c>
      <c r="E2103" s="6">
        <f t="shared" si="84"/>
        <v>115800.42528000001</v>
      </c>
      <c r="F2103" s="6">
        <f t="shared" si="83"/>
        <v>241034.69376000002</v>
      </c>
      <c r="G2103" s="6">
        <f t="shared" si="83"/>
        <v>370514.19168000005</v>
      </c>
      <c r="H2103" s="6">
        <f t="shared" si="83"/>
        <v>250232.69088000001</v>
      </c>
      <c r="I2103" s="6">
        <f t="shared" si="83"/>
        <v>589379.35392000002</v>
      </c>
      <c r="J2103" s="6">
        <f t="shared" si="83"/>
        <v>172639.33056000003</v>
      </c>
      <c r="K2103" s="6">
        <f t="shared" si="83"/>
        <v>59669.058239999998</v>
      </c>
      <c r="L2103" s="6">
        <f t="shared" si="83"/>
        <v>72876.438719999991</v>
      </c>
      <c r="M2103" s="8">
        <f t="shared" si="83"/>
        <v>177827.94432000001</v>
      </c>
    </row>
    <row r="2104" spans="2:13" x14ac:dyDescent="0.2">
      <c r="B2104" s="7">
        <v>42581</v>
      </c>
      <c r="C2104" s="18">
        <v>9.4860000000000007</v>
      </c>
      <c r="D2104" s="6">
        <f t="shared" si="84"/>
        <v>107366.34240000001</v>
      </c>
      <c r="E2104" s="6">
        <f t="shared" si="84"/>
        <v>40241.888640000012</v>
      </c>
      <c r="F2104" s="6">
        <f t="shared" si="83"/>
        <v>83762.138880000013</v>
      </c>
      <c r="G2104" s="6">
        <f t="shared" si="83"/>
        <v>128757.65184000002</v>
      </c>
      <c r="H2104" s="6">
        <f t="shared" si="83"/>
        <v>86958.541440000015</v>
      </c>
      <c r="I2104" s="6">
        <f t="shared" si="83"/>
        <v>204815.64096000002</v>
      </c>
      <c r="J2104" s="6">
        <f t="shared" si="83"/>
        <v>59994.01728</v>
      </c>
      <c r="K2104" s="6">
        <f t="shared" si="83"/>
        <v>20735.637119999999</v>
      </c>
      <c r="L2104" s="6">
        <f t="shared" si="83"/>
        <v>25325.343360000003</v>
      </c>
      <c r="M2104" s="8">
        <f t="shared" si="83"/>
        <v>61797.116159999998</v>
      </c>
    </row>
    <row r="2105" spans="2:13" x14ac:dyDescent="0.2">
      <c r="B2105" s="7">
        <v>42582</v>
      </c>
      <c r="C2105" s="18">
        <v>4.95</v>
      </c>
      <c r="D2105" s="6">
        <f t="shared" si="84"/>
        <v>56026.080000000002</v>
      </c>
      <c r="E2105" s="6">
        <f t="shared" si="84"/>
        <v>20999.088</v>
      </c>
      <c r="F2105" s="6">
        <f t="shared" si="83"/>
        <v>43708.896000000008</v>
      </c>
      <c r="G2105" s="6">
        <f t="shared" si="83"/>
        <v>67188.52800000002</v>
      </c>
      <c r="H2105" s="6">
        <f t="shared" si="83"/>
        <v>45376.847999999998</v>
      </c>
      <c r="I2105" s="6">
        <f t="shared" si="83"/>
        <v>106877.23199999999</v>
      </c>
      <c r="J2105" s="6">
        <f t="shared" si="83"/>
        <v>31306.175999999999</v>
      </c>
      <c r="K2105" s="6">
        <f t="shared" si="83"/>
        <v>10820.304000000002</v>
      </c>
      <c r="L2105" s="6">
        <f t="shared" si="83"/>
        <v>13215.312</v>
      </c>
      <c r="M2105" s="8">
        <f t="shared" si="83"/>
        <v>32247.071999999996</v>
      </c>
    </row>
    <row r="2106" spans="2:13" x14ac:dyDescent="0.2">
      <c r="B2106" s="7">
        <v>42583</v>
      </c>
      <c r="C2106" s="18">
        <v>2.41</v>
      </c>
      <c r="D2106" s="6">
        <f t="shared" si="84"/>
        <v>27277.344000000005</v>
      </c>
      <c r="E2106" s="6">
        <f t="shared" si="84"/>
        <v>10223.798400000001</v>
      </c>
      <c r="F2106" s="6">
        <f t="shared" si="83"/>
        <v>21280.492800000004</v>
      </c>
      <c r="G2106" s="6">
        <f t="shared" si="83"/>
        <v>32711.990400000006</v>
      </c>
      <c r="H2106" s="6">
        <f t="shared" si="83"/>
        <v>22092.5664</v>
      </c>
      <c r="I2106" s="6">
        <f t="shared" si="83"/>
        <v>52035.17760000001</v>
      </c>
      <c r="J2106" s="6">
        <f t="shared" si="83"/>
        <v>15241.996800000001</v>
      </c>
      <c r="K2106" s="6">
        <f t="shared" si="83"/>
        <v>5268.0671999999995</v>
      </c>
      <c r="L2106" s="6">
        <f t="shared" si="83"/>
        <v>6434.1216000000004</v>
      </c>
      <c r="M2106" s="8">
        <f t="shared" si="83"/>
        <v>15700.089599999999</v>
      </c>
    </row>
    <row r="2107" spans="2:13" x14ac:dyDescent="0.2">
      <c r="B2107" s="7">
        <v>42584</v>
      </c>
      <c r="C2107" s="18">
        <v>1.9470000000000001</v>
      </c>
      <c r="D2107" s="6">
        <f t="shared" si="84"/>
        <v>22036.924800000001</v>
      </c>
      <c r="E2107" s="6">
        <f t="shared" si="84"/>
        <v>8259.6412799999998</v>
      </c>
      <c r="F2107" s="6">
        <f t="shared" si="83"/>
        <v>17192.16576</v>
      </c>
      <c r="G2107" s="6">
        <f t="shared" si="83"/>
        <v>26427.487680000002</v>
      </c>
      <c r="H2107" s="6">
        <f t="shared" si="83"/>
        <v>17848.226880000002</v>
      </c>
      <c r="I2107" s="6">
        <f t="shared" si="83"/>
        <v>42038.377919999992</v>
      </c>
      <c r="J2107" s="6">
        <f t="shared" si="83"/>
        <v>12313.762560000001</v>
      </c>
      <c r="K2107" s="6">
        <f t="shared" si="83"/>
        <v>4255.9862400000002</v>
      </c>
      <c r="L2107" s="6">
        <f t="shared" si="83"/>
        <v>5198.0227199999999</v>
      </c>
      <c r="M2107" s="8">
        <f t="shared" si="83"/>
        <v>12683.848320000001</v>
      </c>
    </row>
    <row r="2108" spans="2:13" x14ac:dyDescent="0.2">
      <c r="B2108" s="7">
        <v>42585</v>
      </c>
      <c r="C2108" s="18">
        <v>6.2709999999999999</v>
      </c>
      <c r="D2108" s="6">
        <f t="shared" si="84"/>
        <v>70977.686399999991</v>
      </c>
      <c r="E2108" s="6">
        <f t="shared" si="84"/>
        <v>26603.087039999999</v>
      </c>
      <c r="F2108" s="6">
        <f t="shared" si="83"/>
        <v>55373.431679999994</v>
      </c>
      <c r="G2108" s="6">
        <f t="shared" si="83"/>
        <v>85119.042239999995</v>
      </c>
      <c r="H2108" s="6">
        <f t="shared" si="83"/>
        <v>57486.507839999998</v>
      </c>
      <c r="I2108" s="6">
        <f t="shared" si="83"/>
        <v>135399.41855999999</v>
      </c>
      <c r="J2108" s="6">
        <f t="shared" si="83"/>
        <v>39660.814080000004</v>
      </c>
      <c r="K2108" s="6">
        <f t="shared" si="83"/>
        <v>13707.904319999998</v>
      </c>
      <c r="L2108" s="6">
        <f t="shared" si="83"/>
        <v>16742.06496</v>
      </c>
      <c r="M2108" s="8">
        <f t="shared" si="83"/>
        <v>40852.805759999996</v>
      </c>
    </row>
    <row r="2109" spans="2:13" x14ac:dyDescent="0.2">
      <c r="B2109" s="7">
        <v>42586</v>
      </c>
      <c r="C2109" s="18">
        <v>6.085</v>
      </c>
      <c r="D2109" s="6">
        <f t="shared" si="84"/>
        <v>68872.463999999993</v>
      </c>
      <c r="E2109" s="6">
        <f t="shared" si="84"/>
        <v>25814.030399999996</v>
      </c>
      <c r="F2109" s="6">
        <f t="shared" si="83"/>
        <v>53731.036799999994</v>
      </c>
      <c r="G2109" s="6">
        <f t="shared" si="83"/>
        <v>82594.382400000017</v>
      </c>
      <c r="H2109" s="6">
        <f t="shared" si="83"/>
        <v>55781.438399999992</v>
      </c>
      <c r="I2109" s="6">
        <f t="shared" si="83"/>
        <v>131383.42559999999</v>
      </c>
      <c r="J2109" s="6">
        <f t="shared" si="83"/>
        <v>38484.460800000001</v>
      </c>
      <c r="K2109" s="6">
        <f t="shared" si="83"/>
        <v>13301.323200000001</v>
      </c>
      <c r="L2109" s="6">
        <f t="shared" si="83"/>
        <v>16245.489599999999</v>
      </c>
      <c r="M2109" s="8">
        <f t="shared" si="83"/>
        <v>39641.097600000001</v>
      </c>
    </row>
    <row r="2110" spans="2:13" x14ac:dyDescent="0.2">
      <c r="B2110" s="7">
        <v>42587</v>
      </c>
      <c r="C2110" s="18">
        <v>3.3319999999999999</v>
      </c>
      <c r="D2110" s="6">
        <f t="shared" si="84"/>
        <v>37712.90879999999</v>
      </c>
      <c r="E2110" s="6">
        <f t="shared" si="84"/>
        <v>14135.143680000001</v>
      </c>
      <c r="F2110" s="6">
        <f t="shared" si="83"/>
        <v>29421.826560000001</v>
      </c>
      <c r="G2110" s="6">
        <f t="shared" si="83"/>
        <v>45226.702079999995</v>
      </c>
      <c r="H2110" s="6">
        <f t="shared" si="83"/>
        <v>30544.577279999998</v>
      </c>
      <c r="I2110" s="6">
        <f t="shared" si="83"/>
        <v>71942.411519999994</v>
      </c>
      <c r="J2110" s="6">
        <f t="shared" si="83"/>
        <v>21073.167359999996</v>
      </c>
      <c r="K2110" s="6">
        <f t="shared" si="83"/>
        <v>7283.4854399999986</v>
      </c>
      <c r="L2110" s="6">
        <f t="shared" si="83"/>
        <v>8895.6403199999986</v>
      </c>
      <c r="M2110" s="8">
        <f t="shared" si="83"/>
        <v>21706.513920000001</v>
      </c>
    </row>
    <row r="2111" spans="2:13" x14ac:dyDescent="0.2">
      <c r="B2111" s="7">
        <v>42588</v>
      </c>
      <c r="C2111" s="18">
        <v>2.411</v>
      </c>
      <c r="D2111" s="6">
        <f t="shared" si="84"/>
        <v>27288.662399999997</v>
      </c>
      <c r="E2111" s="6">
        <f t="shared" si="84"/>
        <v>10228.040640000001</v>
      </c>
      <c r="F2111" s="6">
        <f t="shared" si="83"/>
        <v>21289.322880000003</v>
      </c>
      <c r="G2111" s="6">
        <f t="shared" si="83"/>
        <v>32725.563840000006</v>
      </c>
      <c r="H2111" s="6">
        <f t="shared" si="83"/>
        <v>22101.73344</v>
      </c>
      <c r="I2111" s="6">
        <f t="shared" si="83"/>
        <v>52056.768959999994</v>
      </c>
      <c r="J2111" s="6">
        <f t="shared" si="83"/>
        <v>15248.32128</v>
      </c>
      <c r="K2111" s="6">
        <f t="shared" si="83"/>
        <v>5270.2531199999994</v>
      </c>
      <c r="L2111" s="6">
        <f t="shared" si="83"/>
        <v>6436.7913599999993</v>
      </c>
      <c r="M2111" s="8">
        <f t="shared" si="83"/>
        <v>15706.604160000003</v>
      </c>
    </row>
    <row r="2112" spans="2:13" x14ac:dyDescent="0.2">
      <c r="B2112" s="7">
        <v>42589</v>
      </c>
      <c r="C2112" s="18">
        <v>1.9830000000000001</v>
      </c>
      <c r="D2112" s="6">
        <f t="shared" si="84"/>
        <v>22444.387199999997</v>
      </c>
      <c r="E2112" s="6">
        <f t="shared" si="84"/>
        <v>8412.3619199999994</v>
      </c>
      <c r="F2112" s="6">
        <f t="shared" si="83"/>
        <v>17510.048640000005</v>
      </c>
      <c r="G2112" s="6">
        <f t="shared" si="83"/>
        <v>26916.131520000006</v>
      </c>
      <c r="H2112" s="6">
        <f t="shared" si="83"/>
        <v>18178.240319999997</v>
      </c>
      <c r="I2112" s="6">
        <f t="shared" si="83"/>
        <v>42815.66687999999</v>
      </c>
      <c r="J2112" s="6">
        <f t="shared" si="83"/>
        <v>12541.44384</v>
      </c>
      <c r="K2112" s="6">
        <f t="shared" si="83"/>
        <v>4334.6793600000001</v>
      </c>
      <c r="L2112" s="6">
        <f t="shared" si="83"/>
        <v>5294.1340800000007</v>
      </c>
      <c r="M2112" s="8">
        <f t="shared" si="83"/>
        <v>12918.372480000002</v>
      </c>
    </row>
    <row r="2113" spans="2:13" x14ac:dyDescent="0.2">
      <c r="B2113" s="7">
        <v>42590</v>
      </c>
      <c r="C2113" s="18">
        <v>1.6950000000000001</v>
      </c>
      <c r="D2113" s="6">
        <f t="shared" si="84"/>
        <v>19184.688000000002</v>
      </c>
      <c r="E2113" s="6">
        <f t="shared" si="84"/>
        <v>7190.5967999999993</v>
      </c>
      <c r="F2113" s="6">
        <f t="shared" si="83"/>
        <v>14966.9856</v>
      </c>
      <c r="G2113" s="6">
        <f t="shared" si="83"/>
        <v>23006.980800000001</v>
      </c>
      <c r="H2113" s="6">
        <f t="shared" si="83"/>
        <v>15538.132799999999</v>
      </c>
      <c r="I2113" s="6">
        <f t="shared" si="83"/>
        <v>36597.355199999998</v>
      </c>
      <c r="J2113" s="6">
        <f t="shared" si="83"/>
        <v>10719.993600000002</v>
      </c>
      <c r="K2113" s="6">
        <f t="shared" si="83"/>
        <v>3705.1343999999995</v>
      </c>
      <c r="L2113" s="6">
        <f t="shared" si="83"/>
        <v>4525.2431999999999</v>
      </c>
      <c r="M2113" s="8">
        <f t="shared" si="83"/>
        <v>11042.179200000002</v>
      </c>
    </row>
    <row r="2114" spans="2:13" x14ac:dyDescent="0.2">
      <c r="B2114" s="7">
        <v>42591</v>
      </c>
      <c r="C2114" s="18">
        <v>1.347</v>
      </c>
      <c r="D2114" s="6">
        <f t="shared" si="84"/>
        <v>15245.884799999998</v>
      </c>
      <c r="E2114" s="6">
        <f t="shared" si="84"/>
        <v>5714.2972799999998</v>
      </c>
      <c r="F2114" s="6">
        <f t="shared" si="83"/>
        <v>11894.117760000001</v>
      </c>
      <c r="G2114" s="6">
        <f t="shared" si="83"/>
        <v>18283.42368</v>
      </c>
      <c r="H2114" s="6">
        <f t="shared" si="83"/>
        <v>12348.00288</v>
      </c>
      <c r="I2114" s="6">
        <f t="shared" si="83"/>
        <v>29083.561919999996</v>
      </c>
      <c r="J2114" s="6">
        <f t="shared" si="83"/>
        <v>8519.0745600000009</v>
      </c>
      <c r="K2114" s="6">
        <f t="shared" si="83"/>
        <v>2944.43424</v>
      </c>
      <c r="L2114" s="6">
        <f t="shared" si="83"/>
        <v>3596.1667199999997</v>
      </c>
      <c r="M2114" s="8">
        <f t="shared" si="83"/>
        <v>8775.1123200000002</v>
      </c>
    </row>
    <row r="2115" spans="2:13" x14ac:dyDescent="0.2">
      <c r="B2115" s="7">
        <v>42592</v>
      </c>
      <c r="C2115" s="18">
        <v>1.224</v>
      </c>
      <c r="D2115" s="6">
        <f t="shared" si="84"/>
        <v>13853.721599999999</v>
      </c>
      <c r="E2115" s="6">
        <f t="shared" si="84"/>
        <v>5192.5017599999992</v>
      </c>
      <c r="F2115" s="6">
        <f t="shared" si="83"/>
        <v>10808.017919999998</v>
      </c>
      <c r="G2115" s="6">
        <f t="shared" si="83"/>
        <v>16613.89056</v>
      </c>
      <c r="H2115" s="6">
        <f t="shared" si="83"/>
        <v>11220.45696</v>
      </c>
      <c r="I2115" s="6">
        <f t="shared" si="83"/>
        <v>26427.824639999992</v>
      </c>
      <c r="J2115" s="6">
        <f t="shared" si="83"/>
        <v>7741.163520000001</v>
      </c>
      <c r="K2115" s="6">
        <f t="shared" si="83"/>
        <v>2675.5660800000001</v>
      </c>
      <c r="L2115" s="6">
        <f t="shared" si="83"/>
        <v>3267.7862399999999</v>
      </c>
      <c r="M2115" s="8">
        <f t="shared" si="83"/>
        <v>7973.8214400000006</v>
      </c>
    </row>
    <row r="2116" spans="2:13" x14ac:dyDescent="0.2">
      <c r="B2116" s="7">
        <v>42593</v>
      </c>
      <c r="C2116" s="18">
        <v>1.1259999999999999</v>
      </c>
      <c r="D2116" s="6">
        <f t="shared" si="84"/>
        <v>12744.518399999999</v>
      </c>
      <c r="E2116" s="6">
        <f t="shared" si="84"/>
        <v>4776.76224</v>
      </c>
      <c r="F2116" s="6">
        <f t="shared" si="83"/>
        <v>9942.6700799999999</v>
      </c>
      <c r="G2116" s="6">
        <f t="shared" si="83"/>
        <v>15283.693440000001</v>
      </c>
      <c r="H2116" s="6">
        <f t="shared" si="83"/>
        <v>10322.087039999997</v>
      </c>
      <c r="I2116" s="6">
        <f t="shared" si="83"/>
        <v>24311.871359999994</v>
      </c>
      <c r="J2116" s="6">
        <f t="shared" si="83"/>
        <v>7121.3644800000002</v>
      </c>
      <c r="K2116" s="6">
        <f t="shared" si="83"/>
        <v>2461.3459199999998</v>
      </c>
      <c r="L2116" s="6">
        <f t="shared" si="83"/>
        <v>3006.1497599999998</v>
      </c>
      <c r="M2116" s="8">
        <f t="shared" si="83"/>
        <v>7335.3945599999988</v>
      </c>
    </row>
    <row r="2117" spans="2:13" x14ac:dyDescent="0.2">
      <c r="B2117" s="7">
        <v>42594</v>
      </c>
      <c r="C2117" s="18">
        <v>0.92300000000000004</v>
      </c>
      <c r="D2117" s="6">
        <f t="shared" si="84"/>
        <v>10446.8832</v>
      </c>
      <c r="E2117" s="6">
        <f t="shared" si="84"/>
        <v>3915.5875200000005</v>
      </c>
      <c r="F2117" s="6">
        <f t="shared" si="83"/>
        <v>8150.1638400000011</v>
      </c>
      <c r="G2117" s="6">
        <f t="shared" si="83"/>
        <v>12528.28512</v>
      </c>
      <c r="H2117" s="6">
        <f t="shared" si="83"/>
        <v>8461.1779199999983</v>
      </c>
      <c r="I2117" s="6">
        <f t="shared" si="83"/>
        <v>19928.825280000001</v>
      </c>
      <c r="J2117" s="6">
        <f t="shared" si="83"/>
        <v>5837.4950400000007</v>
      </c>
      <c r="K2117" s="6">
        <f t="shared" si="83"/>
        <v>2017.6041599999999</v>
      </c>
      <c r="L2117" s="6">
        <f t="shared" si="83"/>
        <v>2464.1884799999998</v>
      </c>
      <c r="M2117" s="8">
        <f t="shared" si="83"/>
        <v>6012.9388800000006</v>
      </c>
    </row>
    <row r="2118" spans="2:13" x14ac:dyDescent="0.2">
      <c r="B2118" s="7">
        <v>42595</v>
      </c>
      <c r="C2118" s="18">
        <v>0.88200000000000001</v>
      </c>
      <c r="D2118" s="6">
        <f t="shared" si="84"/>
        <v>9982.8287999999993</v>
      </c>
      <c r="E2118" s="6">
        <f t="shared" si="84"/>
        <v>3741.6556800000008</v>
      </c>
      <c r="F2118" s="6">
        <f t="shared" si="83"/>
        <v>7788.1305600000014</v>
      </c>
      <c r="G2118" s="6">
        <f t="shared" si="83"/>
        <v>11971.774080000001</v>
      </c>
      <c r="H2118" s="6">
        <f t="shared" si="83"/>
        <v>8085.3292799999999</v>
      </c>
      <c r="I2118" s="6">
        <f t="shared" si="83"/>
        <v>19043.579519999999</v>
      </c>
      <c r="J2118" s="6">
        <f t="shared" si="83"/>
        <v>5578.1913599999998</v>
      </c>
      <c r="K2118" s="6">
        <f t="shared" si="83"/>
        <v>1927.9814399999998</v>
      </c>
      <c r="L2118" s="6">
        <f t="shared" si="83"/>
        <v>2354.7283200000002</v>
      </c>
      <c r="M2118" s="8">
        <f t="shared" si="83"/>
        <v>5745.8419200000008</v>
      </c>
    </row>
    <row r="2119" spans="2:13" x14ac:dyDescent="0.2">
      <c r="B2119" s="7">
        <v>42596</v>
      </c>
      <c r="C2119" s="18">
        <v>1.0640000000000001</v>
      </c>
      <c r="D2119" s="6">
        <f t="shared" si="84"/>
        <v>12042.777599999999</v>
      </c>
      <c r="E2119" s="6">
        <f t="shared" si="84"/>
        <v>4513.7433600000004</v>
      </c>
      <c r="F2119" s="6">
        <f t="shared" si="83"/>
        <v>9395.2051200000005</v>
      </c>
      <c r="G2119" s="6">
        <f t="shared" si="83"/>
        <v>14442.140160000001</v>
      </c>
      <c r="H2119" s="6">
        <f t="shared" si="83"/>
        <v>9753.73056</v>
      </c>
      <c r="I2119" s="6">
        <f t="shared" si="83"/>
        <v>22973.207039999998</v>
      </c>
      <c r="J2119" s="6">
        <f t="shared" si="83"/>
        <v>6729.246720000001</v>
      </c>
      <c r="K2119" s="6">
        <f t="shared" si="83"/>
        <v>2325.8188800000003</v>
      </c>
      <c r="L2119" s="6">
        <f t="shared" si="83"/>
        <v>2840.62464</v>
      </c>
      <c r="M2119" s="8">
        <f t="shared" si="83"/>
        <v>6931.4918400000015</v>
      </c>
    </row>
    <row r="2120" spans="2:13" x14ac:dyDescent="0.2">
      <c r="B2120" s="7">
        <v>42597</v>
      </c>
      <c r="C2120" s="18">
        <v>1.5</v>
      </c>
      <c r="D2120" s="6">
        <f t="shared" si="84"/>
        <v>16977.599999999999</v>
      </c>
      <c r="E2120" s="6">
        <f t="shared" si="84"/>
        <v>6363.36</v>
      </c>
      <c r="F2120" s="6">
        <f t="shared" si="83"/>
        <v>13245.120000000003</v>
      </c>
      <c r="G2120" s="6">
        <f t="shared" si="83"/>
        <v>20360.160000000003</v>
      </c>
      <c r="H2120" s="6">
        <f t="shared" si="83"/>
        <v>13750.56</v>
      </c>
      <c r="I2120" s="6">
        <f t="shared" si="83"/>
        <v>32387.040000000001</v>
      </c>
      <c r="J2120" s="6">
        <f t="shared" si="83"/>
        <v>9486.7199999999993</v>
      </c>
      <c r="K2120" s="6">
        <f t="shared" si="83"/>
        <v>3278.88</v>
      </c>
      <c r="L2120" s="6">
        <f t="shared" si="83"/>
        <v>4004.64</v>
      </c>
      <c r="M2120" s="8">
        <f t="shared" si="83"/>
        <v>9771.84</v>
      </c>
    </row>
    <row r="2121" spans="2:13" x14ac:dyDescent="0.2">
      <c r="B2121" s="7">
        <v>42598</v>
      </c>
      <c r="C2121" s="18">
        <v>1.3169999999999999</v>
      </c>
      <c r="D2121" s="6">
        <f t="shared" si="84"/>
        <v>14906.332799999998</v>
      </c>
      <c r="E2121" s="6">
        <f t="shared" si="84"/>
        <v>5587.0300800000005</v>
      </c>
      <c r="F2121" s="6">
        <f t="shared" si="83"/>
        <v>11629.21536</v>
      </c>
      <c r="G2121" s="6">
        <f t="shared" si="83"/>
        <v>17876.22048</v>
      </c>
      <c r="H2121" s="6">
        <f t="shared" si="83"/>
        <v>12072.991679999999</v>
      </c>
      <c r="I2121" s="6">
        <f t="shared" si="83"/>
        <v>28435.821119999997</v>
      </c>
      <c r="J2121" s="6">
        <f t="shared" si="83"/>
        <v>8329.3401599999997</v>
      </c>
      <c r="K2121" s="6">
        <f t="shared" si="83"/>
        <v>2878.8566399999995</v>
      </c>
      <c r="L2121" s="6">
        <f t="shared" si="83"/>
        <v>3516.0739199999994</v>
      </c>
      <c r="M2121" s="8">
        <f t="shared" si="83"/>
        <v>8579.6755200000007</v>
      </c>
    </row>
    <row r="2122" spans="2:13" x14ac:dyDescent="0.2">
      <c r="B2122" s="7">
        <v>42599</v>
      </c>
      <c r="C2122" s="18">
        <v>0.97299999999999998</v>
      </c>
      <c r="D2122" s="6">
        <f t="shared" si="84"/>
        <v>11012.8032</v>
      </c>
      <c r="E2122" s="6">
        <f t="shared" si="84"/>
        <v>4127.6995200000001</v>
      </c>
      <c r="F2122" s="6">
        <f t="shared" si="83"/>
        <v>8591.6678400000001</v>
      </c>
      <c r="G2122" s="6">
        <f t="shared" si="83"/>
        <v>13206.957120000001</v>
      </c>
      <c r="H2122" s="6">
        <f t="shared" si="83"/>
        <v>8919.5299200000009</v>
      </c>
      <c r="I2122" s="6">
        <f t="shared" si="83"/>
        <v>21008.393279999997</v>
      </c>
      <c r="J2122" s="6">
        <f t="shared" si="83"/>
        <v>6153.7190400000009</v>
      </c>
      <c r="K2122" s="6">
        <f t="shared" si="83"/>
        <v>2126.9001600000001</v>
      </c>
      <c r="L2122" s="6">
        <f t="shared" si="83"/>
        <v>2597.6764800000001</v>
      </c>
      <c r="M2122" s="8">
        <f t="shared" si="83"/>
        <v>6338.6668799999998</v>
      </c>
    </row>
    <row r="2123" spans="2:13" x14ac:dyDescent="0.2">
      <c r="B2123" s="7">
        <v>42600</v>
      </c>
      <c r="C2123" s="18">
        <v>0.91100000000000003</v>
      </c>
      <c r="D2123" s="6">
        <f t="shared" si="84"/>
        <v>10311.062400000001</v>
      </c>
      <c r="E2123" s="6">
        <f t="shared" si="84"/>
        <v>3864.68064</v>
      </c>
      <c r="F2123" s="6">
        <f t="shared" si="83"/>
        <v>8044.2028800000007</v>
      </c>
      <c r="G2123" s="6">
        <f t="shared" si="83"/>
        <v>12365.403840000001</v>
      </c>
      <c r="H2123" s="6">
        <f t="shared" si="83"/>
        <v>8351.1734400000005</v>
      </c>
      <c r="I2123" s="6">
        <f t="shared" si="83"/>
        <v>19669.72896</v>
      </c>
      <c r="J2123" s="6">
        <f t="shared" si="83"/>
        <v>5761.6012799999999</v>
      </c>
      <c r="K2123" s="6">
        <f t="shared" si="83"/>
        <v>1991.37312</v>
      </c>
      <c r="L2123" s="6">
        <f t="shared" si="83"/>
        <v>2432.1513599999998</v>
      </c>
      <c r="M2123" s="8">
        <f t="shared" si="83"/>
        <v>5934.7641599999997</v>
      </c>
    </row>
    <row r="2124" spans="2:13" x14ac:dyDescent="0.2">
      <c r="B2124" s="7">
        <v>42601</v>
      </c>
      <c r="C2124" s="18">
        <v>0.84</v>
      </c>
      <c r="D2124" s="6">
        <f t="shared" si="84"/>
        <v>9507.4560000000001</v>
      </c>
      <c r="E2124" s="6">
        <f t="shared" si="84"/>
        <v>3563.4815999999996</v>
      </c>
      <c r="F2124" s="6">
        <f t="shared" si="83"/>
        <v>7417.2671999999984</v>
      </c>
      <c r="G2124" s="6">
        <f t="shared" si="83"/>
        <v>11401.689600000002</v>
      </c>
      <c r="H2124" s="6">
        <f t="shared" si="83"/>
        <v>7700.3135999999995</v>
      </c>
      <c r="I2124" s="6">
        <f t="shared" si="83"/>
        <v>18136.742399999999</v>
      </c>
      <c r="J2124" s="6">
        <f t="shared" si="83"/>
        <v>5312.5631999999996</v>
      </c>
      <c r="K2124" s="6">
        <f t="shared" si="83"/>
        <v>1836.1728000000001</v>
      </c>
      <c r="L2124" s="6">
        <f t="shared" si="83"/>
        <v>2242.5983999999999</v>
      </c>
      <c r="M2124" s="8">
        <f t="shared" si="83"/>
        <v>5472.2303999999995</v>
      </c>
    </row>
    <row r="2125" spans="2:13" x14ac:dyDescent="0.2">
      <c r="B2125" s="7">
        <v>42602</v>
      </c>
      <c r="C2125" s="18">
        <v>0.82099999999999995</v>
      </c>
      <c r="D2125" s="6">
        <f t="shared" si="84"/>
        <v>9292.4063999999998</v>
      </c>
      <c r="E2125" s="6">
        <f t="shared" si="84"/>
        <v>3482.8790399999998</v>
      </c>
      <c r="F2125" s="6">
        <f t="shared" si="83"/>
        <v>7249.4956800000009</v>
      </c>
      <c r="G2125" s="6">
        <f t="shared" si="83"/>
        <v>11143.794240000001</v>
      </c>
      <c r="H2125" s="6">
        <f t="shared" si="83"/>
        <v>7526.139839999998</v>
      </c>
      <c r="I2125" s="6">
        <f t="shared" si="83"/>
        <v>17726.506559999998</v>
      </c>
      <c r="J2125" s="6">
        <f t="shared" si="83"/>
        <v>5192.398079999999</v>
      </c>
      <c r="K2125" s="6">
        <f t="shared" si="83"/>
        <v>1794.6403199999997</v>
      </c>
      <c r="L2125" s="6">
        <f t="shared" si="83"/>
        <v>2191.8729599999997</v>
      </c>
      <c r="M2125" s="8">
        <f t="shared" si="83"/>
        <v>5348.4537600000003</v>
      </c>
    </row>
    <row r="2126" spans="2:13" x14ac:dyDescent="0.2">
      <c r="B2126" s="7">
        <v>42603</v>
      </c>
      <c r="C2126" s="18">
        <v>0.85099999999999998</v>
      </c>
      <c r="D2126" s="6">
        <f t="shared" si="84"/>
        <v>9631.9583999999995</v>
      </c>
      <c r="E2126" s="6">
        <f t="shared" si="84"/>
        <v>3610.1462400000005</v>
      </c>
      <c r="F2126" s="6">
        <f t="shared" si="83"/>
        <v>7514.3980799999999</v>
      </c>
      <c r="G2126" s="6">
        <f t="shared" si="83"/>
        <v>11550.997439999999</v>
      </c>
      <c r="H2126" s="6">
        <f t="shared" si="83"/>
        <v>7801.1510399999997</v>
      </c>
      <c r="I2126" s="6">
        <f t="shared" si="83"/>
        <v>18374.247359999998</v>
      </c>
      <c r="J2126" s="6">
        <f t="shared" si="83"/>
        <v>5382.1324800000002</v>
      </c>
      <c r="K2126" s="6">
        <f t="shared" si="83"/>
        <v>1860.2179199999998</v>
      </c>
      <c r="L2126" s="6">
        <f t="shared" si="83"/>
        <v>2271.9657599999996</v>
      </c>
      <c r="M2126" s="8">
        <f t="shared" si="83"/>
        <v>5543.8905599999998</v>
      </c>
    </row>
    <row r="2127" spans="2:13" x14ac:dyDescent="0.2">
      <c r="B2127" s="7">
        <v>42604</v>
      </c>
      <c r="C2127" s="18">
        <v>5.3319999999999999</v>
      </c>
      <c r="D2127" s="6">
        <f t="shared" si="84"/>
        <v>60349.7088</v>
      </c>
      <c r="E2127" s="6">
        <f t="shared" si="84"/>
        <v>22619.623679999997</v>
      </c>
      <c r="F2127" s="6">
        <f t="shared" si="83"/>
        <v>47081.986559999998</v>
      </c>
      <c r="G2127" s="6">
        <f t="shared" si="83"/>
        <v>72373.582080000007</v>
      </c>
      <c r="H2127" s="6">
        <f t="shared" si="83"/>
        <v>48878.657279999999</v>
      </c>
      <c r="I2127" s="6">
        <f t="shared" si="83"/>
        <v>115125.13152000001</v>
      </c>
      <c r="J2127" s="6">
        <f t="shared" si="83"/>
        <v>33722.127359999999</v>
      </c>
      <c r="K2127" s="6">
        <f t="shared" si="83"/>
        <v>11655.325440000001</v>
      </c>
      <c r="L2127" s="6">
        <f t="shared" si="83"/>
        <v>14235.160319999999</v>
      </c>
      <c r="M2127" s="8">
        <f t="shared" si="83"/>
        <v>34735.633919999993</v>
      </c>
    </row>
    <row r="2128" spans="2:13" x14ac:dyDescent="0.2">
      <c r="B2128" s="7">
        <v>42605</v>
      </c>
      <c r="C2128" s="18">
        <v>6.7569999999999997</v>
      </c>
      <c r="D2128" s="6">
        <f t="shared" si="84"/>
        <v>76478.428799999994</v>
      </c>
      <c r="E2128" s="6">
        <f t="shared" si="84"/>
        <v>28664.81568</v>
      </c>
      <c r="F2128" s="6">
        <f t="shared" si="83"/>
        <v>59664.850559999999</v>
      </c>
      <c r="G2128" s="6">
        <f t="shared" si="83"/>
        <v>91715.734079999995</v>
      </c>
      <c r="H2128" s="6">
        <f t="shared" si="83"/>
        <v>61941.689279999991</v>
      </c>
      <c r="I2128" s="6">
        <f t="shared" si="83"/>
        <v>145892.81951999999</v>
      </c>
      <c r="J2128" s="6">
        <f t="shared" si="83"/>
        <v>42734.511359999997</v>
      </c>
      <c r="K2128" s="6">
        <f t="shared" si="83"/>
        <v>14770.261439999998</v>
      </c>
      <c r="L2128" s="6">
        <f t="shared" si="83"/>
        <v>18039.568319999998</v>
      </c>
      <c r="M2128" s="8">
        <f t="shared" si="83"/>
        <v>44018.88192</v>
      </c>
    </row>
    <row r="2129" spans="2:13" x14ac:dyDescent="0.2">
      <c r="B2129" s="7">
        <v>42606</v>
      </c>
      <c r="C2129" s="18">
        <v>3.9180000000000001</v>
      </c>
      <c r="D2129" s="6">
        <f t="shared" si="84"/>
        <v>44345.491200000004</v>
      </c>
      <c r="E2129" s="6">
        <f t="shared" si="84"/>
        <v>16621.096320000001</v>
      </c>
      <c r="F2129" s="6">
        <f t="shared" si="83"/>
        <v>34596.25344</v>
      </c>
      <c r="G2129" s="6">
        <f t="shared" si="83"/>
        <v>53180.737920000007</v>
      </c>
      <c r="H2129" s="6">
        <f t="shared" si="83"/>
        <v>35916.462719999996</v>
      </c>
      <c r="I2129" s="6">
        <f t="shared" si="83"/>
        <v>84594.948479999992</v>
      </c>
      <c r="J2129" s="6">
        <f t="shared" si="83"/>
        <v>24779.31264</v>
      </c>
      <c r="K2129" s="6">
        <f t="shared" si="83"/>
        <v>8564.4345599999997</v>
      </c>
      <c r="L2129" s="6">
        <f t="shared" si="83"/>
        <v>10460.11968</v>
      </c>
      <c r="M2129" s="8">
        <f t="shared" si="83"/>
        <v>25524.04608</v>
      </c>
    </row>
    <row r="2130" spans="2:13" x14ac:dyDescent="0.2">
      <c r="B2130" s="7">
        <v>42607</v>
      </c>
      <c r="C2130" s="18">
        <v>2.5299999999999998</v>
      </c>
      <c r="D2130" s="6">
        <f t="shared" si="84"/>
        <v>28635.551999999992</v>
      </c>
      <c r="E2130" s="6">
        <f t="shared" si="84"/>
        <v>10732.867200000001</v>
      </c>
      <c r="F2130" s="6">
        <f t="shared" si="83"/>
        <v>22340.102400000003</v>
      </c>
      <c r="G2130" s="6">
        <f t="shared" si="83"/>
        <v>34340.803199999995</v>
      </c>
      <c r="H2130" s="6">
        <f t="shared" si="83"/>
        <v>23192.611199999996</v>
      </c>
      <c r="I2130" s="6">
        <f t="shared" si="83"/>
        <v>54626.140799999994</v>
      </c>
      <c r="J2130" s="6">
        <f t="shared" si="83"/>
        <v>16000.934400000002</v>
      </c>
      <c r="K2130" s="6">
        <f t="shared" si="83"/>
        <v>5530.3775999999989</v>
      </c>
      <c r="L2130" s="6">
        <f t="shared" si="83"/>
        <v>6754.4928</v>
      </c>
      <c r="M2130" s="8">
        <f t="shared" si="83"/>
        <v>16481.836800000001</v>
      </c>
    </row>
    <row r="2131" spans="2:13" x14ac:dyDescent="0.2">
      <c r="B2131" s="7">
        <v>42608</v>
      </c>
      <c r="C2131" s="18">
        <v>1.9790000000000001</v>
      </c>
      <c r="D2131" s="6">
        <f t="shared" si="84"/>
        <v>22399.113599999997</v>
      </c>
      <c r="E2131" s="6">
        <f t="shared" si="84"/>
        <v>8395.3929600000029</v>
      </c>
      <c r="F2131" s="6">
        <f t="shared" si="84"/>
        <v>17474.728320000002</v>
      </c>
      <c r="G2131" s="6">
        <f t="shared" si="84"/>
        <v>26861.837760000006</v>
      </c>
      <c r="H2131" s="6">
        <f t="shared" si="84"/>
        <v>18141.572159999996</v>
      </c>
      <c r="I2131" s="6">
        <f t="shared" si="84"/>
        <v>42729.301440000003</v>
      </c>
      <c r="J2131" s="6">
        <f t="shared" si="84"/>
        <v>12516.145919999999</v>
      </c>
      <c r="K2131" s="6">
        <f t="shared" si="84"/>
        <v>4325.9356800000005</v>
      </c>
      <c r="L2131" s="6">
        <f t="shared" si="84"/>
        <v>5283.4550399999998</v>
      </c>
      <c r="M2131" s="8">
        <f t="shared" si="84"/>
        <v>12892.314240000002</v>
      </c>
    </row>
    <row r="2132" spans="2:13" x14ac:dyDescent="0.2">
      <c r="B2132" s="7">
        <v>42609</v>
      </c>
      <c r="C2132" s="18">
        <v>1.623</v>
      </c>
      <c r="D2132" s="6">
        <f t="shared" si="84"/>
        <v>18369.763199999998</v>
      </c>
      <c r="E2132" s="6">
        <f t="shared" si="84"/>
        <v>6885.1555200000003</v>
      </c>
      <c r="F2132" s="6">
        <f t="shared" si="84"/>
        <v>14331.219840000002</v>
      </c>
      <c r="G2132" s="6">
        <f t="shared" si="84"/>
        <v>22029.69312</v>
      </c>
      <c r="H2132" s="6">
        <f t="shared" si="84"/>
        <v>14878.10592</v>
      </c>
      <c r="I2132" s="6">
        <f t="shared" si="84"/>
        <v>35042.777279999995</v>
      </c>
      <c r="J2132" s="6">
        <f t="shared" si="84"/>
        <v>10264.63104</v>
      </c>
      <c r="K2132" s="6">
        <f t="shared" si="84"/>
        <v>3547.7481600000001</v>
      </c>
      <c r="L2132" s="6">
        <f t="shared" si="84"/>
        <v>4333.0204799999992</v>
      </c>
      <c r="M2132" s="8">
        <f t="shared" si="84"/>
        <v>10573.130880000001</v>
      </c>
    </row>
    <row r="2133" spans="2:13" x14ac:dyDescent="0.2">
      <c r="B2133" s="7">
        <v>42610</v>
      </c>
      <c r="C2133" s="18">
        <v>1.3460000000000001</v>
      </c>
      <c r="D2133" s="6">
        <f t="shared" si="84"/>
        <v>15234.566400000002</v>
      </c>
      <c r="E2133" s="6">
        <f t="shared" si="84"/>
        <v>5710.0550400000011</v>
      </c>
      <c r="F2133" s="6">
        <f t="shared" si="84"/>
        <v>11885.287679999999</v>
      </c>
      <c r="G2133" s="6">
        <f t="shared" si="84"/>
        <v>18269.850240000003</v>
      </c>
      <c r="H2133" s="6">
        <f t="shared" si="84"/>
        <v>12338.83584</v>
      </c>
      <c r="I2133" s="6">
        <f t="shared" si="84"/>
        <v>29061.970559999998</v>
      </c>
      <c r="J2133" s="6">
        <f t="shared" si="84"/>
        <v>8512.7500800000016</v>
      </c>
      <c r="K2133" s="6">
        <f t="shared" si="84"/>
        <v>2942.2483200000001</v>
      </c>
      <c r="L2133" s="6">
        <f t="shared" si="84"/>
        <v>3593.4969599999995</v>
      </c>
      <c r="M2133" s="8">
        <f t="shared" si="84"/>
        <v>8768.5977599999987</v>
      </c>
    </row>
    <row r="2134" spans="2:13" x14ac:dyDescent="0.2">
      <c r="B2134" s="7">
        <v>42611</v>
      </c>
      <c r="C2134" s="18">
        <v>1.099</v>
      </c>
      <c r="D2134" s="6">
        <f t="shared" si="84"/>
        <v>12438.921599999996</v>
      </c>
      <c r="E2134" s="6">
        <f t="shared" si="84"/>
        <v>4662.2217599999994</v>
      </c>
      <c r="F2134" s="6">
        <f t="shared" si="84"/>
        <v>9704.25792</v>
      </c>
      <c r="G2134" s="6">
        <f t="shared" si="84"/>
        <v>14917.210560000001</v>
      </c>
      <c r="H2134" s="6">
        <f t="shared" si="84"/>
        <v>10074.57696</v>
      </c>
      <c r="I2134" s="6">
        <f t="shared" si="84"/>
        <v>23728.904639999997</v>
      </c>
      <c r="J2134" s="6">
        <f t="shared" si="84"/>
        <v>6950.6035199999997</v>
      </c>
      <c r="K2134" s="6">
        <f t="shared" si="84"/>
        <v>2402.3260800000003</v>
      </c>
      <c r="L2134" s="6">
        <f t="shared" si="84"/>
        <v>2934.0662399999997</v>
      </c>
      <c r="M2134" s="8">
        <f t="shared" si="84"/>
        <v>7159.5014400000009</v>
      </c>
    </row>
    <row r="2135" spans="2:13" x14ac:dyDescent="0.2">
      <c r="B2135" s="7">
        <v>42612</v>
      </c>
      <c r="C2135" s="18">
        <v>0.88400000000000001</v>
      </c>
      <c r="D2135" s="6">
        <f t="shared" si="84"/>
        <v>10005.4656</v>
      </c>
      <c r="E2135" s="6">
        <f t="shared" si="84"/>
        <v>3750.1401599999999</v>
      </c>
      <c r="F2135" s="6">
        <f t="shared" si="84"/>
        <v>7805.7907199999991</v>
      </c>
      <c r="G2135" s="6">
        <f t="shared" si="84"/>
        <v>11998.920959999999</v>
      </c>
      <c r="H2135" s="6">
        <f t="shared" si="84"/>
        <v>8103.6633599999986</v>
      </c>
      <c r="I2135" s="6">
        <f t="shared" si="84"/>
        <v>19086.762239999996</v>
      </c>
      <c r="J2135" s="6">
        <f t="shared" si="84"/>
        <v>5590.8403200000002</v>
      </c>
      <c r="K2135" s="6">
        <f t="shared" si="84"/>
        <v>1932.3532799999998</v>
      </c>
      <c r="L2135" s="6">
        <f t="shared" si="84"/>
        <v>2360.0678399999997</v>
      </c>
      <c r="M2135" s="8">
        <f t="shared" si="84"/>
        <v>5758.8710399999991</v>
      </c>
    </row>
    <row r="2136" spans="2:13" x14ac:dyDescent="0.2">
      <c r="B2136" s="7">
        <v>42613</v>
      </c>
      <c r="C2136" s="18">
        <v>0.70799999999999996</v>
      </c>
      <c r="D2136" s="6">
        <f t="shared" si="84"/>
        <v>8013.4272000000001</v>
      </c>
      <c r="E2136" s="6">
        <f t="shared" si="84"/>
        <v>3003.5059200000001</v>
      </c>
      <c r="F2136" s="6">
        <f t="shared" si="84"/>
        <v>6251.6966400000001</v>
      </c>
      <c r="G2136" s="6">
        <f t="shared" si="84"/>
        <v>9609.9955200000004</v>
      </c>
      <c r="H2136" s="6">
        <f t="shared" si="84"/>
        <v>6490.2643199999993</v>
      </c>
      <c r="I2136" s="6">
        <f t="shared" si="84"/>
        <v>15286.682879999997</v>
      </c>
      <c r="J2136" s="6">
        <f t="shared" si="84"/>
        <v>4477.7318400000004</v>
      </c>
      <c r="K2136" s="6">
        <f t="shared" si="84"/>
        <v>1547.6313599999996</v>
      </c>
      <c r="L2136" s="6">
        <f t="shared" si="84"/>
        <v>1890.1900799999996</v>
      </c>
      <c r="M2136" s="8">
        <f t="shared" si="84"/>
        <v>4612.3084799999997</v>
      </c>
    </row>
    <row r="2137" spans="2:13" x14ac:dyDescent="0.2">
      <c r="B2137" s="7">
        <v>42614</v>
      </c>
      <c r="C2137" s="18">
        <v>0.85399999999999998</v>
      </c>
      <c r="D2137" s="6">
        <f t="shared" si="84"/>
        <v>9665.9136000000017</v>
      </c>
      <c r="E2137" s="6">
        <f t="shared" si="84"/>
        <v>3622.8729599999997</v>
      </c>
      <c r="F2137" s="6">
        <f t="shared" si="84"/>
        <v>7540.8883200000018</v>
      </c>
      <c r="G2137" s="6">
        <f t="shared" si="84"/>
        <v>11591.717760000001</v>
      </c>
      <c r="H2137" s="6">
        <f t="shared" si="84"/>
        <v>7828.6521599999987</v>
      </c>
      <c r="I2137" s="6">
        <f t="shared" si="84"/>
        <v>18439.021439999997</v>
      </c>
      <c r="J2137" s="6">
        <f t="shared" si="84"/>
        <v>5401.1059200000009</v>
      </c>
      <c r="K2137" s="6">
        <f t="shared" si="84"/>
        <v>1866.7756799999997</v>
      </c>
      <c r="L2137" s="6">
        <f t="shared" si="84"/>
        <v>2279.9750399999998</v>
      </c>
      <c r="M2137" s="8">
        <f t="shared" si="84"/>
        <v>5563.4342399999996</v>
      </c>
    </row>
    <row r="2138" spans="2:13" x14ac:dyDescent="0.2">
      <c r="B2138" s="7">
        <v>42615</v>
      </c>
      <c r="C2138" s="18">
        <v>0.76</v>
      </c>
      <c r="D2138" s="6">
        <f t="shared" si="84"/>
        <v>8601.9839999999986</v>
      </c>
      <c r="E2138" s="6">
        <f t="shared" si="84"/>
        <v>3224.1024000000007</v>
      </c>
      <c r="F2138" s="6">
        <f t="shared" si="84"/>
        <v>6710.8607999999995</v>
      </c>
      <c r="G2138" s="6">
        <f t="shared" si="84"/>
        <v>10315.814400000001</v>
      </c>
      <c r="H2138" s="6">
        <f t="shared" si="84"/>
        <v>6966.9503999999988</v>
      </c>
      <c r="I2138" s="6">
        <f t="shared" si="84"/>
        <v>16409.4336</v>
      </c>
      <c r="J2138" s="6">
        <f t="shared" si="84"/>
        <v>4806.6048000000001</v>
      </c>
      <c r="K2138" s="6">
        <f t="shared" si="84"/>
        <v>1661.2991999999999</v>
      </c>
      <c r="L2138" s="6">
        <f t="shared" si="84"/>
        <v>2029.0175999999999</v>
      </c>
      <c r="M2138" s="8">
        <f t="shared" si="84"/>
        <v>4951.0656000000008</v>
      </c>
    </row>
    <row r="2139" spans="2:13" x14ac:dyDescent="0.2">
      <c r="B2139" s="7">
        <v>42616</v>
      </c>
      <c r="C2139" s="18">
        <v>0.68</v>
      </c>
      <c r="D2139" s="6">
        <f t="shared" si="84"/>
        <v>7696.5120000000006</v>
      </c>
      <c r="E2139" s="6">
        <f t="shared" si="84"/>
        <v>2884.7231999999999</v>
      </c>
      <c r="F2139" s="6">
        <f t="shared" si="84"/>
        <v>6004.4544000000014</v>
      </c>
      <c r="G2139" s="6">
        <f t="shared" si="84"/>
        <v>9229.9392000000025</v>
      </c>
      <c r="H2139" s="6">
        <f t="shared" si="84"/>
        <v>6233.5871999999999</v>
      </c>
      <c r="I2139" s="6">
        <f t="shared" si="84"/>
        <v>14682.124800000001</v>
      </c>
      <c r="J2139" s="6">
        <f t="shared" si="84"/>
        <v>4300.6464000000005</v>
      </c>
      <c r="K2139" s="6">
        <f t="shared" si="84"/>
        <v>1486.4256</v>
      </c>
      <c r="L2139" s="6">
        <f t="shared" si="84"/>
        <v>1815.4367999999999</v>
      </c>
      <c r="M2139" s="8">
        <f t="shared" si="84"/>
        <v>4429.9008000000003</v>
      </c>
    </row>
    <row r="2140" spans="2:13" x14ac:dyDescent="0.2">
      <c r="B2140" s="7">
        <v>42617</v>
      </c>
      <c r="C2140" s="18">
        <v>0.64200000000000002</v>
      </c>
      <c r="D2140" s="6">
        <f t="shared" si="84"/>
        <v>7266.4128000000001</v>
      </c>
      <c r="E2140" s="6">
        <f t="shared" si="84"/>
        <v>2723.5180800000003</v>
      </c>
      <c r="F2140" s="6">
        <f t="shared" si="84"/>
        <v>5668.911360000001</v>
      </c>
      <c r="G2140" s="6">
        <f t="shared" si="84"/>
        <v>8714.1484799999998</v>
      </c>
      <c r="H2140" s="6">
        <f t="shared" si="84"/>
        <v>5885.2396799999997</v>
      </c>
      <c r="I2140" s="6">
        <f t="shared" si="84"/>
        <v>13861.653119999999</v>
      </c>
      <c r="J2140" s="6">
        <f t="shared" si="84"/>
        <v>4060.3161600000003</v>
      </c>
      <c r="K2140" s="6">
        <f t="shared" si="84"/>
        <v>1403.3606399999999</v>
      </c>
      <c r="L2140" s="6">
        <f t="shared" si="84"/>
        <v>1713.9859200000001</v>
      </c>
      <c r="M2140" s="8">
        <f t="shared" si="84"/>
        <v>4182.3475200000003</v>
      </c>
    </row>
    <row r="2141" spans="2:13" x14ac:dyDescent="0.2">
      <c r="B2141" s="7">
        <v>42618</v>
      </c>
      <c r="C2141" s="18">
        <v>0.79500000000000004</v>
      </c>
      <c r="D2141" s="6">
        <f t="shared" si="84"/>
        <v>8998.1280000000006</v>
      </c>
      <c r="E2141" s="6">
        <f t="shared" si="84"/>
        <v>3372.5808000000006</v>
      </c>
      <c r="F2141" s="6">
        <f t="shared" si="84"/>
        <v>7019.9135999999999</v>
      </c>
      <c r="G2141" s="6">
        <f t="shared" si="84"/>
        <v>10790.8848</v>
      </c>
      <c r="H2141" s="6">
        <f t="shared" si="84"/>
        <v>7287.7968000000001</v>
      </c>
      <c r="I2141" s="6">
        <f t="shared" si="84"/>
        <v>17165.1312</v>
      </c>
      <c r="J2141" s="6">
        <f t="shared" si="84"/>
        <v>5027.9616000000005</v>
      </c>
      <c r="K2141" s="6">
        <f t="shared" si="84"/>
        <v>1737.8063999999995</v>
      </c>
      <c r="L2141" s="6">
        <f t="shared" si="84"/>
        <v>2122.4592000000002</v>
      </c>
      <c r="M2141" s="8">
        <f t="shared" si="84"/>
        <v>5179.0752000000002</v>
      </c>
    </row>
    <row r="2142" spans="2:13" x14ac:dyDescent="0.2">
      <c r="B2142" s="7">
        <v>42619</v>
      </c>
      <c r="C2142" s="18">
        <v>0.82799999999999996</v>
      </c>
      <c r="D2142" s="6">
        <f t="shared" si="84"/>
        <v>9371.6351999999988</v>
      </c>
      <c r="E2142" s="6">
        <f t="shared" si="84"/>
        <v>3512.5747199999996</v>
      </c>
      <c r="F2142" s="6">
        <f t="shared" si="84"/>
        <v>7311.3062400000008</v>
      </c>
      <c r="G2142" s="6">
        <f t="shared" si="84"/>
        <v>11238.80832</v>
      </c>
      <c r="H2142" s="6">
        <f t="shared" si="84"/>
        <v>7590.309119999999</v>
      </c>
      <c r="I2142" s="6">
        <f t="shared" si="84"/>
        <v>17877.646079999999</v>
      </c>
      <c r="J2142" s="6">
        <f t="shared" si="84"/>
        <v>5236.6694399999988</v>
      </c>
      <c r="K2142" s="6">
        <f t="shared" si="84"/>
        <v>1809.9417599999997</v>
      </c>
      <c r="L2142" s="6">
        <f t="shared" si="84"/>
        <v>2210.5612799999999</v>
      </c>
      <c r="M2142" s="8">
        <f t="shared" si="84"/>
        <v>5394.0556799999995</v>
      </c>
    </row>
    <row r="2143" spans="2:13" x14ac:dyDescent="0.2">
      <c r="B2143" s="7">
        <v>42620</v>
      </c>
      <c r="C2143" s="18">
        <v>0.84699999999999998</v>
      </c>
      <c r="D2143" s="6">
        <f t="shared" si="84"/>
        <v>9586.6847999999991</v>
      </c>
      <c r="E2143" s="6">
        <f t="shared" si="84"/>
        <v>3593.1772799999994</v>
      </c>
      <c r="F2143" s="6">
        <f t="shared" si="84"/>
        <v>7479.077760000001</v>
      </c>
      <c r="G2143" s="6">
        <f t="shared" si="84"/>
        <v>11496.703680000001</v>
      </c>
      <c r="H2143" s="6">
        <f t="shared" si="84"/>
        <v>7764.4828799999996</v>
      </c>
      <c r="I2143" s="6">
        <f t="shared" si="84"/>
        <v>18287.88192</v>
      </c>
      <c r="J2143" s="6">
        <f t="shared" si="84"/>
        <v>5356.8345600000002</v>
      </c>
      <c r="K2143" s="6">
        <f t="shared" si="84"/>
        <v>1851.4742399999998</v>
      </c>
      <c r="L2143" s="6">
        <f t="shared" si="84"/>
        <v>2261.2867200000001</v>
      </c>
      <c r="M2143" s="8">
        <f t="shared" si="84"/>
        <v>5517.8323200000004</v>
      </c>
    </row>
    <row r="2144" spans="2:13" x14ac:dyDescent="0.2">
      <c r="B2144" s="7">
        <v>42621</v>
      </c>
      <c r="C2144" s="18">
        <v>0.68700000000000006</v>
      </c>
      <c r="D2144" s="6">
        <f t="shared" si="84"/>
        <v>7775.7408000000005</v>
      </c>
      <c r="E2144" s="6">
        <f t="shared" si="84"/>
        <v>2914.4188800000002</v>
      </c>
      <c r="F2144" s="6">
        <f t="shared" si="84"/>
        <v>6066.2649600000004</v>
      </c>
      <c r="G2144" s="6">
        <f t="shared" si="84"/>
        <v>9324.9532799999997</v>
      </c>
      <c r="H2144" s="6">
        <f t="shared" si="84"/>
        <v>6297.75648</v>
      </c>
      <c r="I2144" s="6">
        <f t="shared" si="84"/>
        <v>14833.26432</v>
      </c>
      <c r="J2144" s="6">
        <f t="shared" si="84"/>
        <v>4344.9177600000003</v>
      </c>
      <c r="K2144" s="6">
        <f t="shared" si="84"/>
        <v>1501.72704</v>
      </c>
      <c r="L2144" s="6">
        <f t="shared" si="84"/>
        <v>1834.1251199999999</v>
      </c>
      <c r="M2144" s="8">
        <f t="shared" si="84"/>
        <v>4475.5027200000004</v>
      </c>
    </row>
    <row r="2145" spans="2:13" x14ac:dyDescent="0.2">
      <c r="B2145" s="7">
        <v>42622</v>
      </c>
      <c r="C2145" s="18">
        <v>0.85199999999999998</v>
      </c>
      <c r="D2145" s="6">
        <f t="shared" si="84"/>
        <v>9643.2767999999978</v>
      </c>
      <c r="E2145" s="6">
        <f t="shared" si="84"/>
        <v>3614.3884800000001</v>
      </c>
      <c r="F2145" s="6">
        <f t="shared" si="84"/>
        <v>7523.2281600000015</v>
      </c>
      <c r="G2145" s="6">
        <f t="shared" si="84"/>
        <v>11564.570879999999</v>
      </c>
      <c r="H2145" s="6">
        <f t="shared" si="84"/>
        <v>7810.31808</v>
      </c>
      <c r="I2145" s="6">
        <f t="shared" si="84"/>
        <v>18395.838719999996</v>
      </c>
      <c r="J2145" s="6">
        <f t="shared" si="84"/>
        <v>5388.4569599999995</v>
      </c>
      <c r="K2145" s="6">
        <f t="shared" si="84"/>
        <v>1862.4038400000002</v>
      </c>
      <c r="L2145" s="6">
        <f t="shared" si="84"/>
        <v>2274.6355199999998</v>
      </c>
      <c r="M2145" s="8">
        <f t="shared" si="84"/>
        <v>5550.4051199999994</v>
      </c>
    </row>
    <row r="2146" spans="2:13" x14ac:dyDescent="0.2">
      <c r="B2146" s="7">
        <v>42623</v>
      </c>
      <c r="C2146" s="18">
        <v>1.1879999999999999</v>
      </c>
      <c r="D2146" s="6">
        <f t="shared" si="84"/>
        <v>13446.259199999999</v>
      </c>
      <c r="E2146" s="6">
        <f t="shared" si="84"/>
        <v>5039.7811200000006</v>
      </c>
      <c r="F2146" s="6">
        <f t="shared" si="84"/>
        <v>10490.135040000001</v>
      </c>
      <c r="G2146" s="6">
        <f t="shared" si="84"/>
        <v>16125.246720000001</v>
      </c>
      <c r="H2146" s="6">
        <f t="shared" si="84"/>
        <v>10890.443519999997</v>
      </c>
      <c r="I2146" s="6">
        <f t="shared" si="84"/>
        <v>25650.535680000001</v>
      </c>
      <c r="J2146" s="6">
        <f t="shared" si="84"/>
        <v>7513.4822400000012</v>
      </c>
      <c r="K2146" s="6">
        <f t="shared" si="84"/>
        <v>2596.8729599999997</v>
      </c>
      <c r="L2146" s="6">
        <f t="shared" si="84"/>
        <v>3171.67488</v>
      </c>
      <c r="M2146" s="8">
        <f t="shared" si="84"/>
        <v>7739.2972799999989</v>
      </c>
    </row>
    <row r="2147" spans="2:13" x14ac:dyDescent="0.2">
      <c r="B2147" s="7">
        <v>42624</v>
      </c>
      <c r="C2147" s="18">
        <v>1.0469999999999999</v>
      </c>
      <c r="D2147" s="6">
        <f t="shared" si="84"/>
        <v>11850.364799999998</v>
      </c>
      <c r="E2147" s="6">
        <f t="shared" si="84"/>
        <v>4441.6252800000002</v>
      </c>
      <c r="F2147" s="6">
        <f t="shared" si="84"/>
        <v>9245.0937600000016</v>
      </c>
      <c r="G2147" s="6">
        <f t="shared" si="84"/>
        <v>14211.391680000001</v>
      </c>
      <c r="H2147" s="6">
        <f t="shared" si="84"/>
        <v>9597.890879999999</v>
      </c>
      <c r="I2147" s="6">
        <f t="shared" si="84"/>
        <v>22606.153919999997</v>
      </c>
      <c r="J2147" s="6">
        <f t="shared" si="84"/>
        <v>6621.73056</v>
      </c>
      <c r="K2147" s="6">
        <f t="shared" si="84"/>
        <v>2288.6582399999998</v>
      </c>
      <c r="L2147" s="6">
        <f t="shared" si="84"/>
        <v>2795.2387199999998</v>
      </c>
      <c r="M2147" s="8">
        <f t="shared" si="84"/>
        <v>6820.7443200000007</v>
      </c>
    </row>
    <row r="2148" spans="2:13" x14ac:dyDescent="0.2">
      <c r="B2148" s="7">
        <v>42625</v>
      </c>
      <c r="C2148" s="18">
        <v>0.753</v>
      </c>
      <c r="D2148" s="6">
        <f t="shared" si="84"/>
        <v>8522.7551999999996</v>
      </c>
      <c r="E2148" s="6">
        <f t="shared" si="84"/>
        <v>3194.4067200000004</v>
      </c>
      <c r="F2148" s="6">
        <f t="shared" si="84"/>
        <v>6649.0502399999996</v>
      </c>
      <c r="G2148" s="6">
        <f t="shared" si="84"/>
        <v>10220.800319999998</v>
      </c>
      <c r="H2148" s="6">
        <f t="shared" si="84"/>
        <v>6902.7811199999996</v>
      </c>
      <c r="I2148" s="6">
        <f t="shared" si="84"/>
        <v>16258.29408</v>
      </c>
      <c r="J2148" s="6">
        <f t="shared" si="84"/>
        <v>4762.3334399999994</v>
      </c>
      <c r="K2148" s="6">
        <f t="shared" si="84"/>
        <v>1645.9977600000002</v>
      </c>
      <c r="L2148" s="6">
        <f t="shared" si="84"/>
        <v>2010.3292799999999</v>
      </c>
      <c r="M2148" s="8">
        <f t="shared" si="84"/>
        <v>4905.4636799999998</v>
      </c>
    </row>
    <row r="2149" spans="2:13" x14ac:dyDescent="0.2">
      <c r="B2149" s="7">
        <v>42626</v>
      </c>
      <c r="C2149" s="18">
        <v>0.63400000000000001</v>
      </c>
      <c r="D2149" s="6">
        <f t="shared" si="84"/>
        <v>7175.865600000001</v>
      </c>
      <c r="E2149" s="6">
        <f t="shared" si="84"/>
        <v>2689.58016</v>
      </c>
      <c r="F2149" s="6">
        <f t="shared" si="84"/>
        <v>5598.2707200000004</v>
      </c>
      <c r="G2149" s="6">
        <f t="shared" si="84"/>
        <v>8605.5609600000007</v>
      </c>
      <c r="H2149" s="6">
        <f t="shared" si="84"/>
        <v>5811.9033600000002</v>
      </c>
      <c r="I2149" s="6">
        <f t="shared" si="84"/>
        <v>13688.92224</v>
      </c>
      <c r="J2149" s="6">
        <f t="shared" si="84"/>
        <v>4009.7203199999999</v>
      </c>
      <c r="K2149" s="6">
        <f t="shared" si="84"/>
        <v>1385.8732799999998</v>
      </c>
      <c r="L2149" s="6">
        <f t="shared" si="84"/>
        <v>1692.6278400000001</v>
      </c>
      <c r="M2149" s="8">
        <f t="shared" si="84"/>
        <v>4130.2310399999997</v>
      </c>
    </row>
    <row r="2150" spans="2:13" x14ac:dyDescent="0.2">
      <c r="B2150" s="7">
        <v>42627</v>
      </c>
      <c r="C2150" s="18">
        <v>0.52300000000000002</v>
      </c>
      <c r="D2150" s="6">
        <f t="shared" si="84"/>
        <v>5919.5231999999996</v>
      </c>
      <c r="E2150" s="6">
        <f t="shared" si="84"/>
        <v>2218.6915199999999</v>
      </c>
      <c r="F2150" s="6">
        <f t="shared" si="84"/>
        <v>4618.13184</v>
      </c>
      <c r="G2150" s="6">
        <f t="shared" ref="F2150:M2181" si="85">$C2150*G$5*24*3600/100</f>
        <v>7098.9091200000012</v>
      </c>
      <c r="H2150" s="6">
        <f t="shared" si="85"/>
        <v>4794.3619199999994</v>
      </c>
      <c r="I2150" s="6">
        <f t="shared" si="85"/>
        <v>11292.281280000001</v>
      </c>
      <c r="J2150" s="6">
        <f t="shared" si="85"/>
        <v>3307.7030400000008</v>
      </c>
      <c r="K2150" s="6">
        <f t="shared" si="85"/>
        <v>1143.2361599999999</v>
      </c>
      <c r="L2150" s="6">
        <f t="shared" si="85"/>
        <v>1396.28448</v>
      </c>
      <c r="M2150" s="8">
        <f t="shared" si="85"/>
        <v>3407.1148800000001</v>
      </c>
    </row>
    <row r="2151" spans="2:13" x14ac:dyDescent="0.2">
      <c r="B2151" s="7">
        <v>42628</v>
      </c>
      <c r="C2151" s="18">
        <v>0.503</v>
      </c>
      <c r="D2151" s="6">
        <f t="shared" ref="D2151:M2201" si="86">$C2151*D$5*24*3600/100</f>
        <v>5693.1551999999992</v>
      </c>
      <c r="E2151" s="6">
        <f t="shared" si="86"/>
        <v>2133.84672</v>
      </c>
      <c r="F2151" s="6">
        <f t="shared" si="85"/>
        <v>4441.53024</v>
      </c>
      <c r="G2151" s="6">
        <f t="shared" si="85"/>
        <v>6827.4403200000015</v>
      </c>
      <c r="H2151" s="6">
        <f t="shared" si="85"/>
        <v>4611.0211200000003</v>
      </c>
      <c r="I2151" s="6">
        <f t="shared" si="85"/>
        <v>10860.454080000001</v>
      </c>
      <c r="J2151" s="6">
        <f t="shared" si="85"/>
        <v>3181.21344</v>
      </c>
      <c r="K2151" s="6">
        <f t="shared" si="85"/>
        <v>1099.5177599999997</v>
      </c>
      <c r="L2151" s="6">
        <f t="shared" si="85"/>
        <v>1342.8892800000001</v>
      </c>
      <c r="M2151" s="8">
        <f t="shared" si="85"/>
        <v>3276.82368</v>
      </c>
    </row>
    <row r="2152" spans="2:13" x14ac:dyDescent="0.2">
      <c r="B2152" s="7">
        <v>42629</v>
      </c>
      <c r="C2152" s="18">
        <v>0.80600000000000005</v>
      </c>
      <c r="D2152" s="6">
        <f t="shared" si="86"/>
        <v>9122.6304</v>
      </c>
      <c r="E2152" s="6">
        <f t="shared" si="86"/>
        <v>3419.2454400000001</v>
      </c>
      <c r="F2152" s="6">
        <f t="shared" si="85"/>
        <v>7117.0444800000005</v>
      </c>
      <c r="G2152" s="6">
        <f t="shared" si="85"/>
        <v>10940.192640000001</v>
      </c>
      <c r="H2152" s="6">
        <f t="shared" si="85"/>
        <v>7388.6342400000003</v>
      </c>
      <c r="I2152" s="6">
        <f t="shared" si="85"/>
        <v>17402.636160000002</v>
      </c>
      <c r="J2152" s="6">
        <f t="shared" si="85"/>
        <v>5097.5308800000003</v>
      </c>
      <c r="K2152" s="6">
        <f t="shared" si="85"/>
        <v>1761.8515199999999</v>
      </c>
      <c r="L2152" s="6">
        <f t="shared" si="85"/>
        <v>2151.82656</v>
      </c>
      <c r="M2152" s="8">
        <f t="shared" si="85"/>
        <v>5250.7353600000006</v>
      </c>
    </row>
    <row r="2153" spans="2:13" x14ac:dyDescent="0.2">
      <c r="B2153" s="7">
        <v>42630</v>
      </c>
      <c r="C2153" s="18">
        <v>2.621</v>
      </c>
      <c r="D2153" s="6">
        <f t="shared" si="86"/>
        <v>29665.526399999995</v>
      </c>
      <c r="E2153" s="6">
        <f t="shared" si="86"/>
        <v>11118.911040000001</v>
      </c>
      <c r="F2153" s="6">
        <f t="shared" si="85"/>
        <v>23143.639680000004</v>
      </c>
      <c r="G2153" s="6">
        <f t="shared" si="85"/>
        <v>35575.986240000006</v>
      </c>
      <c r="H2153" s="6">
        <f t="shared" si="85"/>
        <v>24026.811839999998</v>
      </c>
      <c r="I2153" s="6">
        <f t="shared" si="85"/>
        <v>56590.954560000006</v>
      </c>
      <c r="J2153" s="6">
        <f t="shared" si="85"/>
        <v>16576.462079999998</v>
      </c>
      <c r="K2153" s="6">
        <f t="shared" si="85"/>
        <v>5729.2963199999995</v>
      </c>
      <c r="L2153" s="6">
        <f t="shared" si="85"/>
        <v>6997.4409599999999</v>
      </c>
      <c r="M2153" s="8">
        <f t="shared" si="85"/>
        <v>17074.661760000003</v>
      </c>
    </row>
    <row r="2154" spans="2:13" x14ac:dyDescent="0.2">
      <c r="B2154" s="7">
        <v>42631</v>
      </c>
      <c r="C2154" s="18">
        <v>2.0830000000000002</v>
      </c>
      <c r="D2154" s="6">
        <f t="shared" si="86"/>
        <v>23576.227200000001</v>
      </c>
      <c r="E2154" s="6">
        <f t="shared" si="86"/>
        <v>8836.5859200000014</v>
      </c>
      <c r="F2154" s="6">
        <f t="shared" si="85"/>
        <v>18393.056640000003</v>
      </c>
      <c r="G2154" s="6">
        <f t="shared" si="85"/>
        <v>28273.475520000007</v>
      </c>
      <c r="H2154" s="6">
        <f t="shared" si="85"/>
        <v>19094.944320000006</v>
      </c>
      <c r="I2154" s="6">
        <f t="shared" si="85"/>
        <v>44974.802879999996</v>
      </c>
      <c r="J2154" s="6">
        <f t="shared" si="85"/>
        <v>13173.891840000002</v>
      </c>
      <c r="K2154" s="6">
        <f t="shared" si="85"/>
        <v>4553.2713599999997</v>
      </c>
      <c r="L2154" s="6">
        <f t="shared" si="85"/>
        <v>5561.1100800000004</v>
      </c>
      <c r="M2154" s="8">
        <f t="shared" si="85"/>
        <v>13569.82848</v>
      </c>
    </row>
    <row r="2155" spans="2:13" x14ac:dyDescent="0.2">
      <c r="B2155" s="7">
        <v>42632</v>
      </c>
      <c r="C2155" s="18">
        <v>1.377</v>
      </c>
      <c r="D2155" s="6">
        <f t="shared" si="86"/>
        <v>15585.436799999999</v>
      </c>
      <c r="E2155" s="6">
        <f t="shared" si="86"/>
        <v>5841.56448</v>
      </c>
      <c r="F2155" s="6">
        <f t="shared" si="85"/>
        <v>12159.02016</v>
      </c>
      <c r="G2155" s="6">
        <f t="shared" si="85"/>
        <v>18690.62688</v>
      </c>
      <c r="H2155" s="6">
        <f t="shared" si="85"/>
        <v>12623.014080000001</v>
      </c>
      <c r="I2155" s="6">
        <f t="shared" si="85"/>
        <v>29731.30272</v>
      </c>
      <c r="J2155" s="6">
        <f t="shared" si="85"/>
        <v>8708.8089600000003</v>
      </c>
      <c r="K2155" s="6">
        <f t="shared" si="85"/>
        <v>3010.0118399999997</v>
      </c>
      <c r="L2155" s="6">
        <f t="shared" si="85"/>
        <v>3676.2595200000001</v>
      </c>
      <c r="M2155" s="8">
        <f t="shared" si="85"/>
        <v>8970.5491200000015</v>
      </c>
    </row>
    <row r="2156" spans="2:13" x14ac:dyDescent="0.2">
      <c r="B2156" s="7">
        <v>42633</v>
      </c>
      <c r="C2156" s="18">
        <v>1.081</v>
      </c>
      <c r="D2156" s="6">
        <f t="shared" si="86"/>
        <v>12235.190399999999</v>
      </c>
      <c r="E2156" s="6">
        <f t="shared" si="86"/>
        <v>4585.8614400000006</v>
      </c>
      <c r="F2156" s="6">
        <f t="shared" si="85"/>
        <v>9545.3164799999995</v>
      </c>
      <c r="G2156" s="6">
        <f t="shared" si="85"/>
        <v>14672.888640000001</v>
      </c>
      <c r="H2156" s="6">
        <f t="shared" si="85"/>
        <v>9909.5702399999991</v>
      </c>
      <c r="I2156" s="6">
        <f t="shared" si="85"/>
        <v>23340.260159999994</v>
      </c>
      <c r="J2156" s="6">
        <f t="shared" si="85"/>
        <v>6836.7628799999993</v>
      </c>
      <c r="K2156" s="6">
        <f t="shared" si="85"/>
        <v>2362.9795199999994</v>
      </c>
      <c r="L2156" s="6">
        <f t="shared" si="85"/>
        <v>2886.0105599999997</v>
      </c>
      <c r="M2156" s="8">
        <f t="shared" si="85"/>
        <v>7042.2393599999987</v>
      </c>
    </row>
    <row r="2157" spans="2:13" x14ac:dyDescent="0.2">
      <c r="B2157" s="7">
        <v>42634</v>
      </c>
      <c r="C2157" s="18">
        <v>0.747</v>
      </c>
      <c r="D2157" s="6">
        <f t="shared" si="86"/>
        <v>8454.8448000000008</v>
      </c>
      <c r="E2157" s="6">
        <f t="shared" si="86"/>
        <v>3168.9532799999997</v>
      </c>
      <c r="F2157" s="6">
        <f t="shared" si="85"/>
        <v>6596.0697600000003</v>
      </c>
      <c r="G2157" s="6">
        <f t="shared" si="85"/>
        <v>10139.359680000001</v>
      </c>
      <c r="H2157" s="6">
        <f t="shared" si="85"/>
        <v>6847.7788799999989</v>
      </c>
      <c r="I2157" s="6">
        <f t="shared" si="85"/>
        <v>16128.745919999999</v>
      </c>
      <c r="J2157" s="6">
        <f t="shared" si="85"/>
        <v>4724.3865599999999</v>
      </c>
      <c r="K2157" s="6">
        <f t="shared" si="85"/>
        <v>1632.8822399999999</v>
      </c>
      <c r="L2157" s="6">
        <f t="shared" si="85"/>
        <v>1994.3107200000002</v>
      </c>
      <c r="M2157" s="8">
        <f t="shared" si="85"/>
        <v>4866.3763199999994</v>
      </c>
    </row>
    <row r="2158" spans="2:13" x14ac:dyDescent="0.2">
      <c r="B2158" s="7">
        <v>42635</v>
      </c>
      <c r="C2158" s="18">
        <v>0.64900000000000002</v>
      </c>
      <c r="D2158" s="6">
        <f t="shared" si="86"/>
        <v>7345.6416000000017</v>
      </c>
      <c r="E2158" s="6">
        <f t="shared" si="86"/>
        <v>2753.2137600000001</v>
      </c>
      <c r="F2158" s="6">
        <f t="shared" si="85"/>
        <v>5730.72192</v>
      </c>
      <c r="G2158" s="6">
        <f t="shared" si="85"/>
        <v>8809.1625600000007</v>
      </c>
      <c r="H2158" s="6">
        <f t="shared" si="85"/>
        <v>5949.4089599999998</v>
      </c>
      <c r="I2158" s="6">
        <f t="shared" si="85"/>
        <v>14012.79264</v>
      </c>
      <c r="J2158" s="6">
        <f t="shared" si="85"/>
        <v>4104.58752</v>
      </c>
      <c r="K2158" s="6">
        <f t="shared" si="85"/>
        <v>1418.6620800000001</v>
      </c>
      <c r="L2158" s="6">
        <f t="shared" si="85"/>
        <v>1732.6742400000001</v>
      </c>
      <c r="M2158" s="8">
        <f t="shared" si="85"/>
        <v>4227.9494399999994</v>
      </c>
    </row>
    <row r="2159" spans="2:13" x14ac:dyDescent="0.2">
      <c r="B2159" s="7">
        <v>42636</v>
      </c>
      <c r="C2159" s="18">
        <v>0.54900000000000004</v>
      </c>
      <c r="D2159" s="6">
        <f t="shared" si="86"/>
        <v>6213.8016000000007</v>
      </c>
      <c r="E2159" s="6">
        <f t="shared" si="86"/>
        <v>2328.9897600000004</v>
      </c>
      <c r="F2159" s="6">
        <f t="shared" si="85"/>
        <v>4847.7139200000001</v>
      </c>
      <c r="G2159" s="6">
        <f t="shared" si="85"/>
        <v>7451.8185600000006</v>
      </c>
      <c r="H2159" s="6">
        <f t="shared" si="85"/>
        <v>5032.70496</v>
      </c>
      <c r="I2159" s="6">
        <f t="shared" si="85"/>
        <v>11853.656639999999</v>
      </c>
      <c r="J2159" s="6">
        <f t="shared" si="85"/>
        <v>3472.1395200000011</v>
      </c>
      <c r="K2159" s="6">
        <f t="shared" si="85"/>
        <v>1200.07008</v>
      </c>
      <c r="L2159" s="6">
        <f t="shared" si="85"/>
        <v>1465.6982399999999</v>
      </c>
      <c r="M2159" s="8">
        <f t="shared" si="85"/>
        <v>3576.4934400000011</v>
      </c>
    </row>
    <row r="2160" spans="2:13" x14ac:dyDescent="0.2">
      <c r="B2160" s="7">
        <v>42637</v>
      </c>
      <c r="C2160" s="18">
        <v>0.52600000000000002</v>
      </c>
      <c r="D2160" s="6">
        <f t="shared" si="86"/>
        <v>5953.4784000000009</v>
      </c>
      <c r="E2160" s="6">
        <f t="shared" si="86"/>
        <v>2231.41824</v>
      </c>
      <c r="F2160" s="6">
        <f t="shared" si="85"/>
        <v>4644.6220800000001</v>
      </c>
      <c r="G2160" s="6">
        <f t="shared" si="85"/>
        <v>7139.6294400000006</v>
      </c>
      <c r="H2160" s="6">
        <f t="shared" si="85"/>
        <v>4821.8630400000002</v>
      </c>
      <c r="I2160" s="6">
        <f t="shared" si="85"/>
        <v>11357.05536</v>
      </c>
      <c r="J2160" s="6">
        <f t="shared" si="85"/>
        <v>3326.6764800000005</v>
      </c>
      <c r="K2160" s="6">
        <f t="shared" si="85"/>
        <v>1149.7939199999998</v>
      </c>
      <c r="L2160" s="6">
        <f t="shared" si="85"/>
        <v>1404.2937600000002</v>
      </c>
      <c r="M2160" s="8">
        <f t="shared" si="85"/>
        <v>3426.6585600000003</v>
      </c>
    </row>
    <row r="2161" spans="2:13" x14ac:dyDescent="0.2">
      <c r="B2161" s="7">
        <v>42638</v>
      </c>
      <c r="C2161" s="18">
        <v>0.58299999999999996</v>
      </c>
      <c r="D2161" s="6">
        <f t="shared" si="86"/>
        <v>6598.627199999999</v>
      </c>
      <c r="E2161" s="6">
        <f t="shared" si="86"/>
        <v>2473.2259199999999</v>
      </c>
      <c r="F2161" s="6">
        <f t="shared" si="85"/>
        <v>5147.9366400000008</v>
      </c>
      <c r="G2161" s="6">
        <f t="shared" si="85"/>
        <v>7913.3155200000001</v>
      </c>
      <c r="H2161" s="6">
        <f t="shared" si="85"/>
        <v>5344.3843199999992</v>
      </c>
      <c r="I2161" s="6">
        <f t="shared" si="85"/>
        <v>12587.762879999997</v>
      </c>
      <c r="J2161" s="6">
        <f t="shared" si="85"/>
        <v>3687.1718399999995</v>
      </c>
      <c r="K2161" s="6">
        <f t="shared" si="85"/>
        <v>1274.3913599999996</v>
      </c>
      <c r="L2161" s="6">
        <f t="shared" si="85"/>
        <v>1556.4700799999998</v>
      </c>
      <c r="M2161" s="8">
        <f t="shared" si="85"/>
        <v>3797.9884799999995</v>
      </c>
    </row>
    <row r="2162" spans="2:13" x14ac:dyDescent="0.2">
      <c r="B2162" s="7">
        <v>42639</v>
      </c>
      <c r="C2162" s="18">
        <v>0.48499999999999999</v>
      </c>
      <c r="D2162" s="6">
        <f t="shared" si="86"/>
        <v>5489.4239999999991</v>
      </c>
      <c r="E2162" s="6">
        <f t="shared" si="86"/>
        <v>2057.4864000000002</v>
      </c>
      <c r="F2162" s="6">
        <f t="shared" si="85"/>
        <v>4282.5888000000004</v>
      </c>
      <c r="G2162" s="6">
        <f t="shared" si="85"/>
        <v>6583.1183999999994</v>
      </c>
      <c r="H2162" s="6">
        <f t="shared" si="85"/>
        <v>4446.0143999999991</v>
      </c>
      <c r="I2162" s="6">
        <f t="shared" si="85"/>
        <v>10471.809600000001</v>
      </c>
      <c r="J2162" s="6">
        <f t="shared" si="85"/>
        <v>3067.3728000000001</v>
      </c>
      <c r="K2162" s="6">
        <f t="shared" si="85"/>
        <v>1060.1712</v>
      </c>
      <c r="L2162" s="6">
        <f t="shared" si="85"/>
        <v>1294.8335999999999</v>
      </c>
      <c r="M2162" s="8">
        <f t="shared" si="85"/>
        <v>3159.5615999999995</v>
      </c>
    </row>
    <row r="2163" spans="2:13" x14ac:dyDescent="0.2">
      <c r="B2163" s="7">
        <v>42640</v>
      </c>
      <c r="C2163" s="18">
        <v>0.68200000000000005</v>
      </c>
      <c r="D2163" s="6">
        <f t="shared" si="86"/>
        <v>7719.1487999999999</v>
      </c>
      <c r="E2163" s="6">
        <f t="shared" si="86"/>
        <v>2893.2076800000004</v>
      </c>
      <c r="F2163" s="6">
        <f t="shared" si="85"/>
        <v>6022.1145600000009</v>
      </c>
      <c r="G2163" s="6">
        <f t="shared" si="85"/>
        <v>9257.0860800000028</v>
      </c>
      <c r="H2163" s="6">
        <f t="shared" si="85"/>
        <v>6251.9212800000005</v>
      </c>
      <c r="I2163" s="6">
        <f t="shared" si="85"/>
        <v>14725.307519999998</v>
      </c>
      <c r="J2163" s="6">
        <f t="shared" si="85"/>
        <v>4313.295360000001</v>
      </c>
      <c r="K2163" s="6">
        <f t="shared" si="85"/>
        <v>1490.7974400000001</v>
      </c>
      <c r="L2163" s="6">
        <f t="shared" si="85"/>
        <v>1820.7763200000002</v>
      </c>
      <c r="M2163" s="8">
        <f t="shared" si="85"/>
        <v>4442.9299200000005</v>
      </c>
    </row>
    <row r="2164" spans="2:13" x14ac:dyDescent="0.2">
      <c r="B2164" s="7">
        <v>42641</v>
      </c>
      <c r="C2164" s="18">
        <v>5.2969999999999997</v>
      </c>
      <c r="D2164" s="6">
        <f t="shared" si="86"/>
        <v>59953.564800000007</v>
      </c>
      <c r="E2164" s="6">
        <f t="shared" si="86"/>
        <v>22471.145280000001</v>
      </c>
      <c r="F2164" s="6">
        <f t="shared" si="85"/>
        <v>46772.93376</v>
      </c>
      <c r="G2164" s="6">
        <f t="shared" si="85"/>
        <v>71898.511679999996</v>
      </c>
      <c r="H2164" s="6">
        <f t="shared" si="85"/>
        <v>48557.810879999997</v>
      </c>
      <c r="I2164" s="6">
        <f t="shared" si="85"/>
        <v>114369.43392</v>
      </c>
      <c r="J2164" s="6">
        <f t="shared" si="85"/>
        <v>33500.770559999997</v>
      </c>
      <c r="K2164" s="6">
        <f t="shared" si="85"/>
        <v>11578.818239999999</v>
      </c>
      <c r="L2164" s="6">
        <f t="shared" si="85"/>
        <v>14141.718719999999</v>
      </c>
      <c r="M2164" s="8">
        <f t="shared" si="85"/>
        <v>34507.624320000003</v>
      </c>
    </row>
    <row r="2165" spans="2:13" x14ac:dyDescent="0.2">
      <c r="B2165" s="7">
        <v>42642</v>
      </c>
      <c r="C2165" s="18">
        <v>4.6740000000000004</v>
      </c>
      <c r="D2165" s="6">
        <f t="shared" si="86"/>
        <v>52902.201600000008</v>
      </c>
      <c r="E2165" s="6">
        <f t="shared" si="86"/>
        <v>19828.229760000002</v>
      </c>
      <c r="F2165" s="6">
        <f t="shared" si="85"/>
        <v>41271.793920000004</v>
      </c>
      <c r="G2165" s="6">
        <f t="shared" si="85"/>
        <v>63442.258560000017</v>
      </c>
      <c r="H2165" s="6">
        <f t="shared" si="85"/>
        <v>42846.744960000004</v>
      </c>
      <c r="I2165" s="6">
        <f t="shared" si="85"/>
        <v>100918.01664</v>
      </c>
      <c r="J2165" s="6">
        <f t="shared" si="85"/>
        <v>29560.61952</v>
      </c>
      <c r="K2165" s="6">
        <f t="shared" si="85"/>
        <v>10216.99008</v>
      </c>
      <c r="L2165" s="6">
        <f t="shared" si="85"/>
        <v>12478.458239999998</v>
      </c>
      <c r="M2165" s="8">
        <f t="shared" si="85"/>
        <v>30449.053440000003</v>
      </c>
    </row>
    <row r="2166" spans="2:13" x14ac:dyDescent="0.2">
      <c r="B2166" s="7">
        <v>42643</v>
      </c>
      <c r="C2166" s="18">
        <v>2.8220000000000001</v>
      </c>
      <c r="D2166" s="6">
        <f t="shared" si="86"/>
        <v>31940.524800000003</v>
      </c>
      <c r="E2166" s="6">
        <f t="shared" si="86"/>
        <v>11971.601280000001</v>
      </c>
      <c r="F2166" s="6">
        <f t="shared" si="85"/>
        <v>24918.485760000003</v>
      </c>
      <c r="G2166" s="6">
        <f t="shared" si="85"/>
        <v>38304.247680000008</v>
      </c>
      <c r="H2166" s="6">
        <f t="shared" si="85"/>
        <v>25869.386880000002</v>
      </c>
      <c r="I2166" s="6">
        <f t="shared" si="85"/>
        <v>60930.817919999994</v>
      </c>
      <c r="J2166" s="6">
        <f t="shared" si="85"/>
        <v>17847.682560000001</v>
      </c>
      <c r="K2166" s="6">
        <f t="shared" si="85"/>
        <v>6168.6662399999996</v>
      </c>
      <c r="L2166" s="6">
        <f t="shared" si="85"/>
        <v>7534.0627199999999</v>
      </c>
      <c r="M2166" s="8">
        <f t="shared" si="85"/>
        <v>18384.088320000003</v>
      </c>
    </row>
    <row r="2167" spans="2:13" x14ac:dyDescent="0.2">
      <c r="B2167" s="7">
        <v>42644</v>
      </c>
      <c r="C2167" s="18">
        <v>3.7309999999999999</v>
      </c>
      <c r="D2167" s="6">
        <f t="shared" si="86"/>
        <v>42228.950399999994</v>
      </c>
      <c r="E2167" s="6">
        <f t="shared" si="86"/>
        <v>15827.79744</v>
      </c>
      <c r="F2167" s="6">
        <f t="shared" si="85"/>
        <v>32945.028480000001</v>
      </c>
      <c r="G2167" s="6">
        <f t="shared" si="85"/>
        <v>50642.504639999999</v>
      </c>
      <c r="H2167" s="6">
        <f t="shared" si="85"/>
        <v>34202.226239999996</v>
      </c>
      <c r="I2167" s="6">
        <f t="shared" si="85"/>
        <v>80557.364159999997</v>
      </c>
      <c r="J2167" s="6">
        <f t="shared" si="85"/>
        <v>23596.634879999998</v>
      </c>
      <c r="K2167" s="6">
        <f t="shared" si="85"/>
        <v>8155.66752</v>
      </c>
      <c r="L2167" s="6">
        <f t="shared" si="85"/>
        <v>9960.8745599999984</v>
      </c>
      <c r="M2167" s="8">
        <f t="shared" si="85"/>
        <v>24305.823359999995</v>
      </c>
    </row>
    <row r="2168" spans="2:13" x14ac:dyDescent="0.2">
      <c r="B2168" s="7">
        <v>42645</v>
      </c>
      <c r="C2168" s="18">
        <v>3.1240000000000001</v>
      </c>
      <c r="D2168" s="6">
        <f t="shared" si="86"/>
        <v>35358.681600000004</v>
      </c>
      <c r="E2168" s="6">
        <f t="shared" si="86"/>
        <v>13252.75776</v>
      </c>
      <c r="F2168" s="6">
        <f t="shared" si="85"/>
        <v>27585.169920000004</v>
      </c>
      <c r="G2168" s="6">
        <f t="shared" si="85"/>
        <v>42403.426560000007</v>
      </c>
      <c r="H2168" s="6">
        <f t="shared" si="85"/>
        <v>28637.83296</v>
      </c>
      <c r="I2168" s="6">
        <f t="shared" si="85"/>
        <v>67451.408639999994</v>
      </c>
      <c r="J2168" s="6">
        <f t="shared" si="85"/>
        <v>19757.675520000001</v>
      </c>
      <c r="K2168" s="6">
        <f t="shared" si="85"/>
        <v>6828.8140799999992</v>
      </c>
      <c r="L2168" s="6">
        <f t="shared" si="85"/>
        <v>8340.3302399999993</v>
      </c>
      <c r="M2168" s="8">
        <f t="shared" si="85"/>
        <v>20351.485440000004</v>
      </c>
    </row>
    <row r="2169" spans="2:13" x14ac:dyDescent="0.2">
      <c r="B2169" s="7">
        <v>42646</v>
      </c>
      <c r="C2169" s="18">
        <v>2.0489999999999999</v>
      </c>
      <c r="D2169" s="6">
        <f t="shared" si="86"/>
        <v>23191.401600000001</v>
      </c>
      <c r="E2169" s="6">
        <f t="shared" si="86"/>
        <v>8692.349760000001</v>
      </c>
      <c r="F2169" s="6">
        <f t="shared" si="85"/>
        <v>18092.833920000001</v>
      </c>
      <c r="G2169" s="6">
        <f t="shared" si="85"/>
        <v>27811.978560000003</v>
      </c>
      <c r="H2169" s="6">
        <f t="shared" si="85"/>
        <v>18783.264959999997</v>
      </c>
      <c r="I2169" s="6">
        <f t="shared" si="85"/>
        <v>44240.696639999987</v>
      </c>
      <c r="J2169" s="6">
        <f t="shared" si="85"/>
        <v>12958.85952</v>
      </c>
      <c r="K2169" s="6">
        <f t="shared" si="85"/>
        <v>4478.9500799999996</v>
      </c>
      <c r="L2169" s="6">
        <f t="shared" si="85"/>
        <v>5470.3382399999991</v>
      </c>
      <c r="M2169" s="8">
        <f t="shared" si="85"/>
        <v>13348.33344</v>
      </c>
    </row>
    <row r="2170" spans="2:13" x14ac:dyDescent="0.2">
      <c r="B2170" s="7">
        <v>42647</v>
      </c>
      <c r="C2170" s="18">
        <v>1.47</v>
      </c>
      <c r="D2170" s="6">
        <f t="shared" si="86"/>
        <v>16638.047999999999</v>
      </c>
      <c r="E2170" s="6">
        <f t="shared" si="86"/>
        <v>6236.0927999999994</v>
      </c>
      <c r="F2170" s="6">
        <f t="shared" si="85"/>
        <v>12980.2176</v>
      </c>
      <c r="G2170" s="6">
        <f t="shared" si="85"/>
        <v>19952.9568</v>
      </c>
      <c r="H2170" s="6">
        <f t="shared" si="85"/>
        <v>13475.548799999999</v>
      </c>
      <c r="I2170" s="6">
        <f t="shared" si="85"/>
        <v>31739.299199999994</v>
      </c>
      <c r="J2170" s="6">
        <f t="shared" si="85"/>
        <v>9296.9856</v>
      </c>
      <c r="K2170" s="6">
        <f t="shared" si="85"/>
        <v>3213.3024</v>
      </c>
      <c r="L2170" s="6">
        <f t="shared" si="85"/>
        <v>3924.5471999999995</v>
      </c>
      <c r="M2170" s="8">
        <f t="shared" si="85"/>
        <v>9576.4032000000007</v>
      </c>
    </row>
    <row r="2171" spans="2:13" x14ac:dyDescent="0.2">
      <c r="B2171" s="7">
        <v>42648</v>
      </c>
      <c r="C2171" s="18">
        <v>1.25</v>
      </c>
      <c r="D2171" s="6">
        <f t="shared" si="86"/>
        <v>14148</v>
      </c>
      <c r="E2171" s="6">
        <f t="shared" si="86"/>
        <v>5302.8</v>
      </c>
      <c r="F2171" s="6">
        <f t="shared" si="85"/>
        <v>11037.6</v>
      </c>
      <c r="G2171" s="6">
        <f t="shared" si="85"/>
        <v>16966.800000000003</v>
      </c>
      <c r="H2171" s="6">
        <f t="shared" si="85"/>
        <v>11458.799999999997</v>
      </c>
      <c r="I2171" s="6">
        <f t="shared" si="85"/>
        <v>26989.199999999997</v>
      </c>
      <c r="J2171" s="6">
        <f t="shared" si="85"/>
        <v>7905.6000000000013</v>
      </c>
      <c r="K2171" s="6">
        <f t="shared" si="85"/>
        <v>2732.3999999999996</v>
      </c>
      <c r="L2171" s="6">
        <f t="shared" si="85"/>
        <v>3337.1999999999994</v>
      </c>
      <c r="M2171" s="8">
        <f t="shared" si="85"/>
        <v>8143.2000000000007</v>
      </c>
    </row>
    <row r="2172" spans="2:13" x14ac:dyDescent="0.2">
      <c r="B2172" s="7">
        <v>42649</v>
      </c>
      <c r="C2172" s="18">
        <v>0.96699999999999997</v>
      </c>
      <c r="D2172" s="6">
        <f t="shared" si="86"/>
        <v>10944.8928</v>
      </c>
      <c r="E2172" s="6">
        <f t="shared" si="86"/>
        <v>4102.2460799999999</v>
      </c>
      <c r="F2172" s="6">
        <f t="shared" si="85"/>
        <v>8538.6873599999999</v>
      </c>
      <c r="G2172" s="6">
        <f t="shared" si="85"/>
        <v>13125.51648</v>
      </c>
      <c r="H2172" s="6">
        <f t="shared" si="85"/>
        <v>8864.5276799999992</v>
      </c>
      <c r="I2172" s="6">
        <f t="shared" si="85"/>
        <v>20878.845119999998</v>
      </c>
      <c r="J2172" s="6">
        <f t="shared" si="85"/>
        <v>6115.7721599999986</v>
      </c>
      <c r="K2172" s="6">
        <f t="shared" si="85"/>
        <v>2113.7846399999994</v>
      </c>
      <c r="L2172" s="6">
        <f t="shared" si="85"/>
        <v>2581.6579199999996</v>
      </c>
      <c r="M2172" s="8">
        <f t="shared" si="85"/>
        <v>6299.5795199999993</v>
      </c>
    </row>
    <row r="2173" spans="2:13" x14ac:dyDescent="0.2">
      <c r="B2173" s="7">
        <v>42650</v>
      </c>
      <c r="C2173" s="18">
        <v>0.97499999999999998</v>
      </c>
      <c r="D2173" s="6">
        <f t="shared" si="86"/>
        <v>11035.439999999997</v>
      </c>
      <c r="E2173" s="6">
        <f t="shared" si="86"/>
        <v>4136.1840000000002</v>
      </c>
      <c r="F2173" s="6">
        <f t="shared" si="85"/>
        <v>8609.3280000000013</v>
      </c>
      <c r="G2173" s="6">
        <f t="shared" si="85"/>
        <v>13234.104000000001</v>
      </c>
      <c r="H2173" s="6">
        <f t="shared" si="85"/>
        <v>8937.8639999999996</v>
      </c>
      <c r="I2173" s="6">
        <f t="shared" si="85"/>
        <v>21051.576000000001</v>
      </c>
      <c r="J2173" s="6">
        <f t="shared" si="85"/>
        <v>6166.3680000000004</v>
      </c>
      <c r="K2173" s="6">
        <f t="shared" si="85"/>
        <v>2131.2719999999999</v>
      </c>
      <c r="L2173" s="6">
        <f t="shared" si="85"/>
        <v>2603.0159999999996</v>
      </c>
      <c r="M2173" s="8">
        <f t="shared" si="85"/>
        <v>6351.6959999999999</v>
      </c>
    </row>
    <row r="2174" spans="2:13" x14ac:dyDescent="0.2">
      <c r="B2174" s="7">
        <v>42651</v>
      </c>
      <c r="C2174" s="18">
        <v>0.82</v>
      </c>
      <c r="D2174" s="6">
        <f t="shared" si="86"/>
        <v>9281.0879999999997</v>
      </c>
      <c r="E2174" s="6">
        <f t="shared" si="86"/>
        <v>3478.6368000000007</v>
      </c>
      <c r="F2174" s="6">
        <f t="shared" si="85"/>
        <v>7240.6655999999994</v>
      </c>
      <c r="G2174" s="6">
        <f t="shared" si="85"/>
        <v>11130.220800000001</v>
      </c>
      <c r="H2174" s="6">
        <f t="shared" si="85"/>
        <v>7516.9727999999996</v>
      </c>
      <c r="I2174" s="6">
        <f t="shared" si="85"/>
        <v>17704.915199999999</v>
      </c>
      <c r="J2174" s="6">
        <f t="shared" si="85"/>
        <v>5186.0735999999997</v>
      </c>
      <c r="K2174" s="6">
        <f t="shared" si="85"/>
        <v>1792.4543999999996</v>
      </c>
      <c r="L2174" s="6">
        <f t="shared" si="85"/>
        <v>2189.2031999999999</v>
      </c>
      <c r="M2174" s="8">
        <f t="shared" si="85"/>
        <v>5341.9391999999989</v>
      </c>
    </row>
    <row r="2175" spans="2:13" x14ac:dyDescent="0.2">
      <c r="B2175" s="7">
        <v>42652</v>
      </c>
      <c r="C2175" s="18">
        <v>0.90700000000000003</v>
      </c>
      <c r="D2175" s="6">
        <f t="shared" si="86"/>
        <v>10265.7888</v>
      </c>
      <c r="E2175" s="6">
        <f t="shared" si="86"/>
        <v>3847.7116800000008</v>
      </c>
      <c r="F2175" s="6">
        <f t="shared" si="85"/>
        <v>8008.8825600000018</v>
      </c>
      <c r="G2175" s="6">
        <f t="shared" si="85"/>
        <v>12311.110080000002</v>
      </c>
      <c r="H2175" s="6">
        <f t="shared" si="85"/>
        <v>8314.5052800000012</v>
      </c>
      <c r="I2175" s="6">
        <f t="shared" si="85"/>
        <v>19583.363519999999</v>
      </c>
      <c r="J2175" s="6">
        <f t="shared" si="85"/>
        <v>5736.3033599999999</v>
      </c>
      <c r="K2175" s="6">
        <f t="shared" si="85"/>
        <v>1982.6294399999997</v>
      </c>
      <c r="L2175" s="6">
        <f t="shared" si="85"/>
        <v>2421.4723199999999</v>
      </c>
      <c r="M2175" s="8">
        <f t="shared" si="85"/>
        <v>5908.7059199999994</v>
      </c>
    </row>
    <row r="2176" spans="2:13" x14ac:dyDescent="0.2">
      <c r="B2176" s="7">
        <v>42653</v>
      </c>
      <c r="C2176" s="18">
        <v>0.79400000000000004</v>
      </c>
      <c r="D2176" s="6">
        <f t="shared" si="86"/>
        <v>8986.8096000000005</v>
      </c>
      <c r="E2176" s="6">
        <f t="shared" si="86"/>
        <v>3368.3385599999997</v>
      </c>
      <c r="F2176" s="6">
        <f t="shared" si="85"/>
        <v>7011.083520000002</v>
      </c>
      <c r="G2176" s="6">
        <f t="shared" si="85"/>
        <v>10777.311360000002</v>
      </c>
      <c r="H2176" s="6">
        <f t="shared" si="85"/>
        <v>7278.6297599999998</v>
      </c>
      <c r="I2176" s="6">
        <f t="shared" si="85"/>
        <v>17143.539839999998</v>
      </c>
      <c r="J2176" s="6">
        <f t="shared" si="85"/>
        <v>5021.6371200000003</v>
      </c>
      <c r="K2176" s="6">
        <f t="shared" si="85"/>
        <v>1735.62048</v>
      </c>
      <c r="L2176" s="6">
        <f t="shared" si="85"/>
        <v>2119.78944</v>
      </c>
      <c r="M2176" s="8">
        <f t="shared" si="85"/>
        <v>5172.5606399999997</v>
      </c>
    </row>
    <row r="2177" spans="2:13" x14ac:dyDescent="0.2">
      <c r="B2177" s="7">
        <v>42654</v>
      </c>
      <c r="C2177" s="18">
        <v>0.76300000000000001</v>
      </c>
      <c r="D2177" s="6">
        <f t="shared" si="86"/>
        <v>8635.9392000000007</v>
      </c>
      <c r="E2177" s="6">
        <f t="shared" si="86"/>
        <v>3236.8291200000003</v>
      </c>
      <c r="F2177" s="6">
        <f t="shared" si="85"/>
        <v>6737.3510400000005</v>
      </c>
      <c r="G2177" s="6">
        <f t="shared" si="85"/>
        <v>10356.534720000001</v>
      </c>
      <c r="H2177" s="6">
        <f t="shared" si="85"/>
        <v>6994.4515199999996</v>
      </c>
      <c r="I2177" s="6">
        <f t="shared" si="85"/>
        <v>16474.207680000003</v>
      </c>
      <c r="J2177" s="6">
        <f t="shared" si="85"/>
        <v>4825.5782399999998</v>
      </c>
      <c r="K2177" s="6">
        <f t="shared" si="85"/>
        <v>1667.8569599999996</v>
      </c>
      <c r="L2177" s="6">
        <f t="shared" si="85"/>
        <v>2037.0268799999997</v>
      </c>
      <c r="M2177" s="8">
        <f t="shared" si="85"/>
        <v>4970.6092800000006</v>
      </c>
    </row>
    <row r="2178" spans="2:13" x14ac:dyDescent="0.2">
      <c r="B2178" s="7">
        <v>42655</v>
      </c>
      <c r="C2178" s="18">
        <v>0.435</v>
      </c>
      <c r="D2178" s="6">
        <f t="shared" si="86"/>
        <v>4923.5039999999999</v>
      </c>
      <c r="E2178" s="6">
        <f t="shared" si="86"/>
        <v>1845.3743999999999</v>
      </c>
      <c r="F2178" s="6">
        <f t="shared" si="85"/>
        <v>3841.0848000000005</v>
      </c>
      <c r="G2178" s="6">
        <f t="shared" si="85"/>
        <v>5904.4463999999998</v>
      </c>
      <c r="H2178" s="6">
        <f t="shared" si="85"/>
        <v>3987.6623999999993</v>
      </c>
      <c r="I2178" s="6">
        <f t="shared" si="85"/>
        <v>9392.2416000000012</v>
      </c>
      <c r="J2178" s="6">
        <f t="shared" si="85"/>
        <v>2751.1487999999999</v>
      </c>
      <c r="K2178" s="6">
        <f t="shared" si="85"/>
        <v>950.87519999999995</v>
      </c>
      <c r="L2178" s="6">
        <f t="shared" si="85"/>
        <v>1161.3455999999999</v>
      </c>
      <c r="M2178" s="8">
        <f t="shared" si="85"/>
        <v>2833.8336000000004</v>
      </c>
    </row>
    <row r="2179" spans="2:13" x14ac:dyDescent="0.2">
      <c r="B2179" s="7">
        <v>42656</v>
      </c>
      <c r="C2179" s="18">
        <v>0.46400000000000002</v>
      </c>
      <c r="D2179" s="6">
        <f t="shared" si="86"/>
        <v>5251.7376000000004</v>
      </c>
      <c r="E2179" s="6">
        <f t="shared" si="86"/>
        <v>1968.3993600000001</v>
      </c>
      <c r="F2179" s="6">
        <f t="shared" si="85"/>
        <v>4097.1571199999998</v>
      </c>
      <c r="G2179" s="6">
        <f t="shared" si="85"/>
        <v>6298.0761600000014</v>
      </c>
      <c r="H2179" s="6">
        <f t="shared" si="85"/>
        <v>4253.5065599999998</v>
      </c>
      <c r="I2179" s="6">
        <f t="shared" si="85"/>
        <v>10018.391039999999</v>
      </c>
      <c r="J2179" s="6">
        <f t="shared" si="85"/>
        <v>2934.5587200000004</v>
      </c>
      <c r="K2179" s="6">
        <f t="shared" si="85"/>
        <v>1014.2668800000001</v>
      </c>
      <c r="L2179" s="6">
        <f t="shared" si="85"/>
        <v>1238.76864</v>
      </c>
      <c r="M2179" s="8">
        <f t="shared" si="85"/>
        <v>3022.7558400000003</v>
      </c>
    </row>
    <row r="2180" spans="2:13" x14ac:dyDescent="0.2">
      <c r="B2180" s="7">
        <v>42657</v>
      </c>
      <c r="C2180" s="18">
        <v>0.24099999999999999</v>
      </c>
      <c r="D2180" s="6">
        <f t="shared" si="86"/>
        <v>2727.7343999999998</v>
      </c>
      <c r="E2180" s="6">
        <f t="shared" si="86"/>
        <v>1022.3798400000001</v>
      </c>
      <c r="F2180" s="6">
        <f t="shared" si="85"/>
        <v>2128.0492800000002</v>
      </c>
      <c r="G2180" s="6">
        <f t="shared" si="85"/>
        <v>3271.19904</v>
      </c>
      <c r="H2180" s="6">
        <f t="shared" si="85"/>
        <v>2209.2566399999996</v>
      </c>
      <c r="I2180" s="6">
        <f t="shared" si="85"/>
        <v>5203.5177599999988</v>
      </c>
      <c r="J2180" s="6">
        <f t="shared" si="85"/>
        <v>1524.1996799999999</v>
      </c>
      <c r="K2180" s="6">
        <f t="shared" si="85"/>
        <v>526.80671999999993</v>
      </c>
      <c r="L2180" s="6">
        <f t="shared" si="85"/>
        <v>643.41215999999997</v>
      </c>
      <c r="M2180" s="8">
        <f t="shared" si="85"/>
        <v>1570.0089599999999</v>
      </c>
    </row>
    <row r="2181" spans="2:13" x14ac:dyDescent="0.2">
      <c r="B2181" s="7">
        <v>42658</v>
      </c>
      <c r="C2181" s="18">
        <v>0.121</v>
      </c>
      <c r="D2181" s="6">
        <f t="shared" si="86"/>
        <v>1369.5264000000002</v>
      </c>
      <c r="E2181" s="6">
        <f t="shared" si="86"/>
        <v>513.31104000000005</v>
      </c>
      <c r="F2181" s="6">
        <f t="shared" si="85"/>
        <v>1068.43968</v>
      </c>
      <c r="G2181" s="6">
        <f t="shared" si="85"/>
        <v>1642.38624</v>
      </c>
      <c r="H2181" s="6">
        <f t="shared" si="85"/>
        <v>1109.2118399999999</v>
      </c>
      <c r="I2181" s="6">
        <f t="shared" si="85"/>
        <v>2612.5545599999996</v>
      </c>
      <c r="J2181" s="6">
        <f t="shared" si="85"/>
        <v>765.26207999999997</v>
      </c>
      <c r="K2181" s="6">
        <f t="shared" si="85"/>
        <v>264.49631999999997</v>
      </c>
      <c r="L2181" s="6">
        <f t="shared" si="85"/>
        <v>323.04095999999998</v>
      </c>
      <c r="M2181" s="8">
        <f t="shared" si="85"/>
        <v>788.26175999999987</v>
      </c>
    </row>
    <row r="2182" spans="2:13" x14ac:dyDescent="0.2">
      <c r="B2182" s="7">
        <v>42659</v>
      </c>
      <c r="C2182" s="18">
        <v>0.25900000000000001</v>
      </c>
      <c r="D2182" s="6">
        <f t="shared" si="86"/>
        <v>2931.4656</v>
      </c>
      <c r="E2182" s="6">
        <f t="shared" si="86"/>
        <v>1098.7401600000001</v>
      </c>
      <c r="F2182" s="6">
        <f t="shared" si="86"/>
        <v>2286.9907200000002</v>
      </c>
      <c r="G2182" s="6">
        <f t="shared" si="86"/>
        <v>3515.5209600000007</v>
      </c>
      <c r="H2182" s="6">
        <f t="shared" si="86"/>
        <v>2374.2633600000004</v>
      </c>
      <c r="I2182" s="6">
        <f t="shared" si="86"/>
        <v>5592.1622400000006</v>
      </c>
      <c r="J2182" s="6">
        <f t="shared" si="86"/>
        <v>1638.0403200000003</v>
      </c>
      <c r="K2182" s="6">
        <f t="shared" si="86"/>
        <v>566.15328</v>
      </c>
      <c r="L2182" s="6">
        <f t="shared" si="86"/>
        <v>691.46784000000002</v>
      </c>
      <c r="M2182" s="8">
        <f t="shared" si="86"/>
        <v>1687.2710399999999</v>
      </c>
    </row>
    <row r="2183" spans="2:13" x14ac:dyDescent="0.2">
      <c r="B2183" s="7">
        <v>42660</v>
      </c>
      <c r="C2183" s="18">
        <v>0.11799999999999999</v>
      </c>
      <c r="D2183" s="6">
        <f t="shared" si="86"/>
        <v>1335.5711999999999</v>
      </c>
      <c r="E2183" s="6">
        <f t="shared" si="86"/>
        <v>500.58431999999999</v>
      </c>
      <c r="F2183" s="6">
        <f t="shared" si="86"/>
        <v>1041.9494399999999</v>
      </c>
      <c r="G2183" s="6">
        <f t="shared" si="86"/>
        <v>1601.6659199999997</v>
      </c>
      <c r="H2183" s="6">
        <f t="shared" si="86"/>
        <v>1081.71072</v>
      </c>
      <c r="I2183" s="6">
        <f t="shared" si="86"/>
        <v>2547.7804799999994</v>
      </c>
      <c r="J2183" s="6">
        <f t="shared" si="86"/>
        <v>746.28863999999999</v>
      </c>
      <c r="K2183" s="6">
        <f t="shared" si="86"/>
        <v>257.93855999999994</v>
      </c>
      <c r="L2183" s="6">
        <f t="shared" si="86"/>
        <v>315.03167999999994</v>
      </c>
      <c r="M2183" s="8">
        <f t="shared" si="86"/>
        <v>768.71807999999987</v>
      </c>
    </row>
    <row r="2184" spans="2:13" x14ac:dyDescent="0.2">
      <c r="B2184" s="7">
        <v>42661</v>
      </c>
      <c r="C2184" s="18">
        <v>1.6E-2</v>
      </c>
      <c r="D2184" s="6">
        <f t="shared" si="86"/>
        <v>181.09440000000004</v>
      </c>
      <c r="E2184" s="6">
        <f t="shared" si="86"/>
        <v>67.875839999999997</v>
      </c>
      <c r="F2184" s="6">
        <f t="shared" si="86"/>
        <v>141.28128000000004</v>
      </c>
      <c r="G2184" s="6">
        <f t="shared" si="86"/>
        <v>217.17504</v>
      </c>
      <c r="H2184" s="6">
        <f t="shared" si="86"/>
        <v>146.67264</v>
      </c>
      <c r="I2184" s="6">
        <f t="shared" si="86"/>
        <v>345.46175999999997</v>
      </c>
      <c r="J2184" s="6">
        <f t="shared" si="86"/>
        <v>101.19167999999999</v>
      </c>
      <c r="K2184" s="6">
        <f t="shared" si="86"/>
        <v>34.974719999999998</v>
      </c>
      <c r="L2184" s="6">
        <f t="shared" si="86"/>
        <v>42.716160000000002</v>
      </c>
      <c r="M2184" s="8">
        <f t="shared" si="86"/>
        <v>104.23296000000001</v>
      </c>
    </row>
    <row r="2185" spans="2:13" x14ac:dyDescent="0.2">
      <c r="B2185" s="7">
        <v>42662</v>
      </c>
      <c r="C2185" s="18">
        <v>8.0000000000000002E-3</v>
      </c>
      <c r="D2185" s="6">
        <f t="shared" si="86"/>
        <v>90.547200000000018</v>
      </c>
      <c r="E2185" s="6">
        <f t="shared" si="86"/>
        <v>33.937919999999998</v>
      </c>
      <c r="F2185" s="6">
        <f t="shared" si="86"/>
        <v>70.640640000000019</v>
      </c>
      <c r="G2185" s="6">
        <f t="shared" si="86"/>
        <v>108.58752</v>
      </c>
      <c r="H2185" s="6">
        <f t="shared" si="86"/>
        <v>73.336320000000001</v>
      </c>
      <c r="I2185" s="6">
        <f t="shared" si="86"/>
        <v>172.73087999999998</v>
      </c>
      <c r="J2185" s="6">
        <f t="shared" si="86"/>
        <v>50.595839999999995</v>
      </c>
      <c r="K2185" s="6">
        <f t="shared" si="86"/>
        <v>17.487359999999999</v>
      </c>
      <c r="L2185" s="6">
        <f t="shared" si="86"/>
        <v>21.358080000000001</v>
      </c>
      <c r="M2185" s="8">
        <f t="shared" si="86"/>
        <v>52.116480000000003</v>
      </c>
    </row>
    <row r="2186" spans="2:13" x14ac:dyDescent="0.2">
      <c r="B2186" s="7">
        <v>42663</v>
      </c>
      <c r="C2186" s="18">
        <v>8.0000000000000002E-3</v>
      </c>
      <c r="D2186" s="6">
        <f t="shared" si="86"/>
        <v>90.547200000000018</v>
      </c>
      <c r="E2186" s="6">
        <f t="shared" si="86"/>
        <v>33.937919999999998</v>
      </c>
      <c r="F2186" s="6">
        <f t="shared" si="86"/>
        <v>70.640640000000019</v>
      </c>
      <c r="G2186" s="6">
        <f t="shared" si="86"/>
        <v>108.58752</v>
      </c>
      <c r="H2186" s="6">
        <f t="shared" si="86"/>
        <v>73.336320000000001</v>
      </c>
      <c r="I2186" s="6">
        <f t="shared" si="86"/>
        <v>172.73087999999998</v>
      </c>
      <c r="J2186" s="6">
        <f t="shared" si="86"/>
        <v>50.595839999999995</v>
      </c>
      <c r="K2186" s="6">
        <f t="shared" si="86"/>
        <v>17.487359999999999</v>
      </c>
      <c r="L2186" s="6">
        <f t="shared" si="86"/>
        <v>21.358080000000001</v>
      </c>
      <c r="M2186" s="8">
        <f t="shared" si="86"/>
        <v>52.116480000000003</v>
      </c>
    </row>
    <row r="2187" spans="2:13" x14ac:dyDescent="0.2">
      <c r="B2187" s="7">
        <v>42664</v>
      </c>
      <c r="C2187" s="18">
        <v>0</v>
      </c>
      <c r="D2187" s="6">
        <f t="shared" si="86"/>
        <v>0</v>
      </c>
      <c r="E2187" s="6">
        <f t="shared" si="86"/>
        <v>0</v>
      </c>
      <c r="F2187" s="6">
        <f t="shared" si="86"/>
        <v>0</v>
      </c>
      <c r="G2187" s="6">
        <f t="shared" si="86"/>
        <v>0</v>
      </c>
      <c r="H2187" s="6">
        <f t="shared" si="86"/>
        <v>0</v>
      </c>
      <c r="I2187" s="6">
        <f t="shared" si="86"/>
        <v>0</v>
      </c>
      <c r="J2187" s="6">
        <f t="shared" si="86"/>
        <v>0</v>
      </c>
      <c r="K2187" s="6">
        <f t="shared" si="86"/>
        <v>0</v>
      </c>
      <c r="L2187" s="6">
        <f t="shared" si="86"/>
        <v>0</v>
      </c>
      <c r="M2187" s="8">
        <f t="shared" si="86"/>
        <v>0</v>
      </c>
    </row>
    <row r="2188" spans="2:13" x14ac:dyDescent="0.2">
      <c r="B2188" s="7">
        <v>42665</v>
      </c>
      <c r="C2188" s="18">
        <v>0</v>
      </c>
      <c r="D2188" s="6">
        <f t="shared" si="86"/>
        <v>0</v>
      </c>
      <c r="E2188" s="6">
        <f t="shared" si="86"/>
        <v>0</v>
      </c>
      <c r="F2188" s="6">
        <f t="shared" si="86"/>
        <v>0</v>
      </c>
      <c r="G2188" s="6">
        <f t="shared" si="86"/>
        <v>0</v>
      </c>
      <c r="H2188" s="6">
        <f t="shared" si="86"/>
        <v>0</v>
      </c>
      <c r="I2188" s="6">
        <f t="shared" si="86"/>
        <v>0</v>
      </c>
      <c r="J2188" s="6">
        <f t="shared" si="86"/>
        <v>0</v>
      </c>
      <c r="K2188" s="6">
        <f t="shared" si="86"/>
        <v>0</v>
      </c>
      <c r="L2188" s="6">
        <f t="shared" si="86"/>
        <v>0</v>
      </c>
      <c r="M2188" s="8">
        <f t="shared" si="86"/>
        <v>0</v>
      </c>
    </row>
    <row r="2189" spans="2:13" x14ac:dyDescent="0.2">
      <c r="B2189" s="7">
        <v>42666</v>
      </c>
      <c r="C2189" s="18">
        <v>0</v>
      </c>
      <c r="D2189" s="6">
        <f t="shared" si="86"/>
        <v>0</v>
      </c>
      <c r="E2189" s="6">
        <f t="shared" si="86"/>
        <v>0</v>
      </c>
      <c r="F2189" s="6">
        <f t="shared" si="86"/>
        <v>0</v>
      </c>
      <c r="G2189" s="6">
        <f t="shared" si="86"/>
        <v>0</v>
      </c>
      <c r="H2189" s="6">
        <f t="shared" si="86"/>
        <v>0</v>
      </c>
      <c r="I2189" s="6">
        <f t="shared" si="86"/>
        <v>0</v>
      </c>
      <c r="J2189" s="6">
        <f t="shared" si="86"/>
        <v>0</v>
      </c>
      <c r="K2189" s="6">
        <f t="shared" si="86"/>
        <v>0</v>
      </c>
      <c r="L2189" s="6">
        <f t="shared" si="86"/>
        <v>0</v>
      </c>
      <c r="M2189" s="8">
        <f t="shared" si="86"/>
        <v>0</v>
      </c>
    </row>
    <row r="2190" spans="2:13" x14ac:dyDescent="0.2">
      <c r="B2190" s="7">
        <v>42667</v>
      </c>
      <c r="C2190" s="18">
        <v>0</v>
      </c>
      <c r="D2190" s="6">
        <f t="shared" si="86"/>
        <v>0</v>
      </c>
      <c r="E2190" s="6">
        <f t="shared" si="86"/>
        <v>0</v>
      </c>
      <c r="F2190" s="6">
        <f t="shared" si="86"/>
        <v>0</v>
      </c>
      <c r="G2190" s="6">
        <f t="shared" si="86"/>
        <v>0</v>
      </c>
      <c r="H2190" s="6">
        <f t="shared" si="86"/>
        <v>0</v>
      </c>
      <c r="I2190" s="6">
        <f t="shared" si="86"/>
        <v>0</v>
      </c>
      <c r="J2190" s="6">
        <f t="shared" si="86"/>
        <v>0</v>
      </c>
      <c r="K2190" s="6">
        <f t="shared" si="86"/>
        <v>0</v>
      </c>
      <c r="L2190" s="6">
        <f t="shared" si="86"/>
        <v>0</v>
      </c>
      <c r="M2190" s="8">
        <f t="shared" si="86"/>
        <v>0</v>
      </c>
    </row>
    <row r="2191" spans="2:13" x14ac:dyDescent="0.2">
      <c r="B2191" s="7">
        <v>42668</v>
      </c>
      <c r="C2191" s="18">
        <v>0</v>
      </c>
      <c r="D2191" s="6">
        <f t="shared" si="86"/>
        <v>0</v>
      </c>
      <c r="E2191" s="6">
        <f t="shared" si="86"/>
        <v>0</v>
      </c>
      <c r="F2191" s="6">
        <f t="shared" si="86"/>
        <v>0</v>
      </c>
      <c r="G2191" s="6">
        <f t="shared" si="86"/>
        <v>0</v>
      </c>
      <c r="H2191" s="6">
        <f t="shared" si="86"/>
        <v>0</v>
      </c>
      <c r="I2191" s="6">
        <f t="shared" si="86"/>
        <v>0</v>
      </c>
      <c r="J2191" s="6">
        <f t="shared" si="86"/>
        <v>0</v>
      </c>
      <c r="K2191" s="6">
        <f t="shared" si="86"/>
        <v>0</v>
      </c>
      <c r="L2191" s="6">
        <f t="shared" si="86"/>
        <v>0</v>
      </c>
      <c r="M2191" s="8">
        <f t="shared" si="86"/>
        <v>0</v>
      </c>
    </row>
    <row r="2192" spans="2:13" x14ac:dyDescent="0.2">
      <c r="B2192" s="7">
        <v>42669</v>
      </c>
      <c r="C2192" s="18">
        <v>0</v>
      </c>
      <c r="D2192" s="6">
        <f t="shared" si="86"/>
        <v>0</v>
      </c>
      <c r="E2192" s="6">
        <f t="shared" si="86"/>
        <v>0</v>
      </c>
      <c r="F2192" s="6">
        <f t="shared" si="86"/>
        <v>0</v>
      </c>
      <c r="G2192" s="6">
        <f t="shared" si="86"/>
        <v>0</v>
      </c>
      <c r="H2192" s="6">
        <f t="shared" si="86"/>
        <v>0</v>
      </c>
      <c r="I2192" s="6">
        <f t="shared" si="86"/>
        <v>0</v>
      </c>
      <c r="J2192" s="6">
        <f t="shared" si="86"/>
        <v>0</v>
      </c>
      <c r="K2192" s="6">
        <f t="shared" si="86"/>
        <v>0</v>
      </c>
      <c r="L2192" s="6">
        <f t="shared" si="86"/>
        <v>0</v>
      </c>
      <c r="M2192" s="8">
        <f t="shared" si="86"/>
        <v>0</v>
      </c>
    </row>
    <row r="2193" spans="2:13" x14ac:dyDescent="0.2">
      <c r="B2193" s="7">
        <v>42670</v>
      </c>
      <c r="C2193" s="18">
        <v>0</v>
      </c>
      <c r="D2193" s="6">
        <f t="shared" si="86"/>
        <v>0</v>
      </c>
      <c r="E2193" s="6">
        <f t="shared" si="86"/>
        <v>0</v>
      </c>
      <c r="F2193" s="6">
        <f t="shared" si="86"/>
        <v>0</v>
      </c>
      <c r="G2193" s="6">
        <f t="shared" si="86"/>
        <v>0</v>
      </c>
      <c r="H2193" s="6">
        <f t="shared" si="86"/>
        <v>0</v>
      </c>
      <c r="I2193" s="6">
        <f t="shared" si="86"/>
        <v>0</v>
      </c>
      <c r="J2193" s="6">
        <f t="shared" si="86"/>
        <v>0</v>
      </c>
      <c r="K2193" s="6">
        <f t="shared" si="86"/>
        <v>0</v>
      </c>
      <c r="L2193" s="6">
        <f t="shared" si="86"/>
        <v>0</v>
      </c>
      <c r="M2193" s="8">
        <f t="shared" si="86"/>
        <v>0</v>
      </c>
    </row>
    <row r="2194" spans="2:13" x14ac:dyDescent="0.2">
      <c r="B2194" s="7">
        <v>42671</v>
      </c>
      <c r="C2194" s="18">
        <v>0</v>
      </c>
      <c r="D2194" s="6">
        <f t="shared" si="86"/>
        <v>0</v>
      </c>
      <c r="E2194" s="6">
        <f t="shared" si="86"/>
        <v>0</v>
      </c>
      <c r="F2194" s="6">
        <f t="shared" si="86"/>
        <v>0</v>
      </c>
      <c r="G2194" s="6">
        <f t="shared" si="86"/>
        <v>0</v>
      </c>
      <c r="H2194" s="6">
        <f t="shared" si="86"/>
        <v>0</v>
      </c>
      <c r="I2194" s="6">
        <f t="shared" si="86"/>
        <v>0</v>
      </c>
      <c r="J2194" s="6">
        <f t="shared" si="86"/>
        <v>0</v>
      </c>
      <c r="K2194" s="6">
        <f t="shared" si="86"/>
        <v>0</v>
      </c>
      <c r="L2194" s="6">
        <f t="shared" si="86"/>
        <v>0</v>
      </c>
      <c r="M2194" s="8">
        <f t="shared" si="86"/>
        <v>0</v>
      </c>
    </row>
    <row r="2195" spans="2:13" x14ac:dyDescent="0.2">
      <c r="B2195" s="7">
        <v>42672</v>
      </c>
      <c r="C2195" s="18">
        <v>0</v>
      </c>
      <c r="D2195" s="6">
        <f t="shared" si="86"/>
        <v>0</v>
      </c>
      <c r="E2195" s="6">
        <f t="shared" si="86"/>
        <v>0</v>
      </c>
      <c r="F2195" s="6">
        <f t="shared" si="86"/>
        <v>0</v>
      </c>
      <c r="G2195" s="6">
        <f t="shared" si="86"/>
        <v>0</v>
      </c>
      <c r="H2195" s="6">
        <f t="shared" si="86"/>
        <v>0</v>
      </c>
      <c r="I2195" s="6">
        <f t="shared" si="86"/>
        <v>0</v>
      </c>
      <c r="J2195" s="6">
        <f t="shared" si="86"/>
        <v>0</v>
      </c>
      <c r="K2195" s="6">
        <f t="shared" si="86"/>
        <v>0</v>
      </c>
      <c r="L2195" s="6">
        <f t="shared" si="86"/>
        <v>0</v>
      </c>
      <c r="M2195" s="8">
        <f t="shared" si="86"/>
        <v>0</v>
      </c>
    </row>
    <row r="2196" spans="2:13" x14ac:dyDescent="0.2">
      <c r="B2196" s="7">
        <v>42673</v>
      </c>
      <c r="C2196" s="18">
        <v>0</v>
      </c>
      <c r="D2196" s="6">
        <f t="shared" si="86"/>
        <v>0</v>
      </c>
      <c r="E2196" s="6">
        <f t="shared" si="86"/>
        <v>0</v>
      </c>
      <c r="F2196" s="6">
        <f t="shared" si="86"/>
        <v>0</v>
      </c>
      <c r="G2196" s="6">
        <f t="shared" si="86"/>
        <v>0</v>
      </c>
      <c r="H2196" s="6">
        <f t="shared" si="86"/>
        <v>0</v>
      </c>
      <c r="I2196" s="6">
        <f t="shared" si="86"/>
        <v>0</v>
      </c>
      <c r="J2196" s="6">
        <f t="shared" si="86"/>
        <v>0</v>
      </c>
      <c r="K2196" s="6">
        <f t="shared" si="86"/>
        <v>0</v>
      </c>
      <c r="L2196" s="6">
        <f t="shared" si="86"/>
        <v>0</v>
      </c>
      <c r="M2196" s="8">
        <f t="shared" si="86"/>
        <v>0</v>
      </c>
    </row>
    <row r="2197" spans="2:13" x14ac:dyDescent="0.2">
      <c r="B2197" s="7">
        <v>42674</v>
      </c>
      <c r="C2197" s="18">
        <v>0</v>
      </c>
      <c r="D2197" s="6">
        <f t="shared" si="86"/>
        <v>0</v>
      </c>
      <c r="E2197" s="6">
        <f t="shared" si="86"/>
        <v>0</v>
      </c>
      <c r="F2197" s="6">
        <f t="shared" si="86"/>
        <v>0</v>
      </c>
      <c r="G2197" s="6">
        <f t="shared" si="86"/>
        <v>0</v>
      </c>
      <c r="H2197" s="6">
        <f t="shared" si="86"/>
        <v>0</v>
      </c>
      <c r="I2197" s="6">
        <f t="shared" si="86"/>
        <v>0</v>
      </c>
      <c r="J2197" s="6">
        <f t="shared" si="86"/>
        <v>0</v>
      </c>
      <c r="K2197" s="6">
        <f t="shared" si="86"/>
        <v>0</v>
      </c>
      <c r="L2197" s="6">
        <f t="shared" si="86"/>
        <v>0</v>
      </c>
      <c r="M2197" s="8">
        <f t="shared" si="86"/>
        <v>0</v>
      </c>
    </row>
    <row r="2198" spans="2:13" x14ac:dyDescent="0.2">
      <c r="B2198" s="7">
        <v>42675</v>
      </c>
      <c r="C2198" s="18">
        <v>0</v>
      </c>
      <c r="D2198" s="6">
        <f t="shared" si="86"/>
        <v>0</v>
      </c>
      <c r="E2198" s="6">
        <f t="shared" si="86"/>
        <v>0</v>
      </c>
      <c r="F2198" s="6">
        <f t="shared" si="86"/>
        <v>0</v>
      </c>
      <c r="G2198" s="6">
        <f t="shared" si="86"/>
        <v>0</v>
      </c>
      <c r="H2198" s="6">
        <f t="shared" si="86"/>
        <v>0</v>
      </c>
      <c r="I2198" s="6">
        <f t="shared" si="86"/>
        <v>0</v>
      </c>
      <c r="J2198" s="6">
        <f t="shared" si="86"/>
        <v>0</v>
      </c>
      <c r="K2198" s="6">
        <f t="shared" si="86"/>
        <v>0</v>
      </c>
      <c r="L2198" s="6">
        <f t="shared" si="86"/>
        <v>0</v>
      </c>
      <c r="M2198" s="8">
        <f t="shared" si="86"/>
        <v>0</v>
      </c>
    </row>
    <row r="2199" spans="2:13" x14ac:dyDescent="0.2">
      <c r="B2199" s="7">
        <v>42676</v>
      </c>
      <c r="C2199" s="18">
        <v>0</v>
      </c>
      <c r="D2199" s="6">
        <f t="shared" si="86"/>
        <v>0</v>
      </c>
      <c r="E2199" s="6">
        <f t="shared" si="86"/>
        <v>0</v>
      </c>
      <c r="F2199" s="6">
        <f t="shared" si="86"/>
        <v>0</v>
      </c>
      <c r="G2199" s="6">
        <f t="shared" si="86"/>
        <v>0</v>
      </c>
      <c r="H2199" s="6">
        <f t="shared" si="86"/>
        <v>0</v>
      </c>
      <c r="I2199" s="6">
        <f t="shared" si="86"/>
        <v>0</v>
      </c>
      <c r="J2199" s="6">
        <f t="shared" si="86"/>
        <v>0</v>
      </c>
      <c r="K2199" s="6">
        <f t="shared" si="86"/>
        <v>0</v>
      </c>
      <c r="L2199" s="6">
        <f t="shared" si="86"/>
        <v>0</v>
      </c>
      <c r="M2199" s="8">
        <f t="shared" si="86"/>
        <v>0</v>
      </c>
    </row>
    <row r="2200" spans="2:13" x14ac:dyDescent="0.2">
      <c r="B2200" s="7">
        <v>42677</v>
      </c>
      <c r="C2200" s="18">
        <v>0</v>
      </c>
      <c r="D2200" s="6">
        <f t="shared" si="86"/>
        <v>0</v>
      </c>
      <c r="E2200" s="6">
        <f t="shared" si="86"/>
        <v>0</v>
      </c>
      <c r="F2200" s="6">
        <f t="shared" si="86"/>
        <v>0</v>
      </c>
      <c r="G2200" s="6">
        <f t="shared" si="86"/>
        <v>0</v>
      </c>
      <c r="H2200" s="6">
        <f t="shared" si="86"/>
        <v>0</v>
      </c>
      <c r="I2200" s="6">
        <f t="shared" si="86"/>
        <v>0</v>
      </c>
      <c r="J2200" s="6">
        <f t="shared" si="86"/>
        <v>0</v>
      </c>
      <c r="K2200" s="6">
        <f t="shared" si="86"/>
        <v>0</v>
      </c>
      <c r="L2200" s="6">
        <f t="shared" si="86"/>
        <v>0</v>
      </c>
      <c r="M2200" s="8">
        <f t="shared" si="86"/>
        <v>0</v>
      </c>
    </row>
    <row r="2201" spans="2:13" x14ac:dyDescent="0.2">
      <c r="B2201" s="7">
        <v>42678</v>
      </c>
      <c r="C2201" s="18">
        <v>1.921</v>
      </c>
      <c r="D2201" s="6">
        <f t="shared" si="86"/>
        <v>21742.646400000001</v>
      </c>
      <c r="E2201" s="6">
        <f t="shared" si="86"/>
        <v>8149.3430399999988</v>
      </c>
      <c r="F2201" s="6">
        <f t="shared" si="86"/>
        <v>16962.583680000003</v>
      </c>
      <c r="G2201" s="6">
        <f t="shared" ref="F2201:M2232" si="87">$C2201*G$5*24*3600/100</f>
        <v>26074.578239999999</v>
      </c>
      <c r="H2201" s="6">
        <f t="shared" si="87"/>
        <v>17609.883839999995</v>
      </c>
      <c r="I2201" s="6">
        <f t="shared" si="87"/>
        <v>41477.002560000001</v>
      </c>
      <c r="J2201" s="6">
        <f t="shared" si="87"/>
        <v>12149.326080000001</v>
      </c>
      <c r="K2201" s="6">
        <f t="shared" si="87"/>
        <v>4199.1523199999992</v>
      </c>
      <c r="L2201" s="6">
        <f t="shared" si="87"/>
        <v>5128.6089599999996</v>
      </c>
      <c r="M2201" s="8">
        <f t="shared" si="87"/>
        <v>12514.469759999998</v>
      </c>
    </row>
    <row r="2202" spans="2:13" x14ac:dyDescent="0.2">
      <c r="B2202" s="7">
        <v>42679</v>
      </c>
      <c r="C2202" s="18">
        <v>0.128</v>
      </c>
      <c r="D2202" s="6">
        <f t="shared" ref="D2202:M2252" si="88">$C2202*D$5*24*3600/100</f>
        <v>1448.7552000000003</v>
      </c>
      <c r="E2202" s="6">
        <f t="shared" si="88"/>
        <v>543.00671999999997</v>
      </c>
      <c r="F2202" s="6">
        <f t="shared" si="87"/>
        <v>1130.2502400000003</v>
      </c>
      <c r="G2202" s="6">
        <f t="shared" si="87"/>
        <v>1737.40032</v>
      </c>
      <c r="H2202" s="6">
        <f t="shared" si="87"/>
        <v>1173.38112</v>
      </c>
      <c r="I2202" s="6">
        <f t="shared" si="87"/>
        <v>2763.6940799999998</v>
      </c>
      <c r="J2202" s="6">
        <f t="shared" si="87"/>
        <v>809.53343999999993</v>
      </c>
      <c r="K2202" s="6">
        <f t="shared" si="87"/>
        <v>279.79775999999998</v>
      </c>
      <c r="L2202" s="6">
        <f t="shared" si="87"/>
        <v>341.72928000000002</v>
      </c>
      <c r="M2202" s="8">
        <f t="shared" si="87"/>
        <v>833.86368000000004</v>
      </c>
    </row>
    <row r="2203" spans="2:13" x14ac:dyDescent="0.2">
      <c r="B2203" s="7">
        <v>42680</v>
      </c>
      <c r="C2203" s="18">
        <v>0</v>
      </c>
      <c r="D2203" s="6">
        <f t="shared" si="88"/>
        <v>0</v>
      </c>
      <c r="E2203" s="6">
        <f t="shared" si="88"/>
        <v>0</v>
      </c>
      <c r="F2203" s="6">
        <f t="shared" si="87"/>
        <v>0</v>
      </c>
      <c r="G2203" s="6">
        <f t="shared" si="87"/>
        <v>0</v>
      </c>
      <c r="H2203" s="6">
        <f t="shared" si="87"/>
        <v>0</v>
      </c>
      <c r="I2203" s="6">
        <f t="shared" si="87"/>
        <v>0</v>
      </c>
      <c r="J2203" s="6">
        <f t="shared" si="87"/>
        <v>0</v>
      </c>
      <c r="K2203" s="6">
        <f t="shared" si="87"/>
        <v>0</v>
      </c>
      <c r="L2203" s="6">
        <f t="shared" si="87"/>
        <v>0</v>
      </c>
      <c r="M2203" s="8">
        <f t="shared" si="87"/>
        <v>0</v>
      </c>
    </row>
    <row r="2204" spans="2:13" x14ac:dyDescent="0.2">
      <c r="B2204" s="7">
        <v>42681</v>
      </c>
      <c r="C2204" s="18">
        <v>0</v>
      </c>
      <c r="D2204" s="6">
        <f t="shared" si="88"/>
        <v>0</v>
      </c>
      <c r="E2204" s="6">
        <f t="shared" si="88"/>
        <v>0</v>
      </c>
      <c r="F2204" s="6">
        <f t="shared" si="87"/>
        <v>0</v>
      </c>
      <c r="G2204" s="6">
        <f t="shared" si="87"/>
        <v>0</v>
      </c>
      <c r="H2204" s="6">
        <f t="shared" si="87"/>
        <v>0</v>
      </c>
      <c r="I2204" s="6">
        <f t="shared" si="87"/>
        <v>0</v>
      </c>
      <c r="J2204" s="6">
        <f t="shared" si="87"/>
        <v>0</v>
      </c>
      <c r="K2204" s="6">
        <f t="shared" si="87"/>
        <v>0</v>
      </c>
      <c r="L2204" s="6">
        <f t="shared" si="87"/>
        <v>0</v>
      </c>
      <c r="M2204" s="8">
        <f t="shared" si="87"/>
        <v>0</v>
      </c>
    </row>
    <row r="2205" spans="2:13" x14ac:dyDescent="0.2">
      <c r="B2205" s="7">
        <v>42682</v>
      </c>
      <c r="C2205" s="18">
        <v>0</v>
      </c>
      <c r="D2205" s="6">
        <f t="shared" si="88"/>
        <v>0</v>
      </c>
      <c r="E2205" s="6">
        <f t="shared" si="88"/>
        <v>0</v>
      </c>
      <c r="F2205" s="6">
        <f t="shared" si="87"/>
        <v>0</v>
      </c>
      <c r="G2205" s="6">
        <f t="shared" si="87"/>
        <v>0</v>
      </c>
      <c r="H2205" s="6">
        <f t="shared" si="87"/>
        <v>0</v>
      </c>
      <c r="I2205" s="6">
        <f t="shared" si="87"/>
        <v>0</v>
      </c>
      <c r="J2205" s="6">
        <f t="shared" si="87"/>
        <v>0</v>
      </c>
      <c r="K2205" s="6">
        <f t="shared" si="87"/>
        <v>0</v>
      </c>
      <c r="L2205" s="6">
        <f t="shared" si="87"/>
        <v>0</v>
      </c>
      <c r="M2205" s="8">
        <f t="shared" si="87"/>
        <v>0</v>
      </c>
    </row>
    <row r="2206" spans="2:13" x14ac:dyDescent="0.2">
      <c r="B2206" s="7">
        <v>42683</v>
      </c>
      <c r="C2206" s="18">
        <v>0</v>
      </c>
      <c r="D2206" s="6">
        <f t="shared" si="88"/>
        <v>0</v>
      </c>
      <c r="E2206" s="6">
        <f t="shared" si="88"/>
        <v>0</v>
      </c>
      <c r="F2206" s="6">
        <f t="shared" si="87"/>
        <v>0</v>
      </c>
      <c r="G2206" s="6">
        <f t="shared" si="87"/>
        <v>0</v>
      </c>
      <c r="H2206" s="6">
        <f t="shared" si="87"/>
        <v>0</v>
      </c>
      <c r="I2206" s="6">
        <f t="shared" si="87"/>
        <v>0</v>
      </c>
      <c r="J2206" s="6">
        <f t="shared" si="87"/>
        <v>0</v>
      </c>
      <c r="K2206" s="6">
        <f t="shared" si="87"/>
        <v>0</v>
      </c>
      <c r="L2206" s="6">
        <f t="shared" si="87"/>
        <v>0</v>
      </c>
      <c r="M2206" s="8">
        <f t="shared" si="87"/>
        <v>0</v>
      </c>
    </row>
    <row r="2207" spans="2:13" x14ac:dyDescent="0.2">
      <c r="B2207" s="7">
        <v>42684</v>
      </c>
      <c r="C2207" s="18">
        <v>0</v>
      </c>
      <c r="D2207" s="6">
        <f t="shared" si="88"/>
        <v>0</v>
      </c>
      <c r="E2207" s="6">
        <f t="shared" si="88"/>
        <v>0</v>
      </c>
      <c r="F2207" s="6">
        <f t="shared" si="87"/>
        <v>0</v>
      </c>
      <c r="G2207" s="6">
        <f t="shared" si="87"/>
        <v>0</v>
      </c>
      <c r="H2207" s="6">
        <f t="shared" si="87"/>
        <v>0</v>
      </c>
      <c r="I2207" s="6">
        <f t="shared" si="87"/>
        <v>0</v>
      </c>
      <c r="J2207" s="6">
        <f t="shared" si="87"/>
        <v>0</v>
      </c>
      <c r="K2207" s="6">
        <f t="shared" si="87"/>
        <v>0</v>
      </c>
      <c r="L2207" s="6">
        <f t="shared" si="87"/>
        <v>0</v>
      </c>
      <c r="M2207" s="8">
        <f t="shared" si="87"/>
        <v>0</v>
      </c>
    </row>
    <row r="2208" spans="2:13" x14ac:dyDescent="0.2">
      <c r="B2208" s="7">
        <v>42685</v>
      </c>
      <c r="C2208" s="18">
        <v>0</v>
      </c>
      <c r="D2208" s="6">
        <f t="shared" si="88"/>
        <v>0</v>
      </c>
      <c r="E2208" s="6">
        <f t="shared" si="88"/>
        <v>0</v>
      </c>
      <c r="F2208" s="6">
        <f t="shared" si="87"/>
        <v>0</v>
      </c>
      <c r="G2208" s="6">
        <f t="shared" si="87"/>
        <v>0</v>
      </c>
      <c r="H2208" s="6">
        <f t="shared" si="87"/>
        <v>0</v>
      </c>
      <c r="I2208" s="6">
        <f t="shared" si="87"/>
        <v>0</v>
      </c>
      <c r="J2208" s="6">
        <f t="shared" si="87"/>
        <v>0</v>
      </c>
      <c r="K2208" s="6">
        <f t="shared" si="87"/>
        <v>0</v>
      </c>
      <c r="L2208" s="6">
        <f t="shared" si="87"/>
        <v>0</v>
      </c>
      <c r="M2208" s="8">
        <f t="shared" si="87"/>
        <v>0</v>
      </c>
    </row>
    <row r="2209" spans="2:13" x14ac:dyDescent="0.2">
      <c r="B2209" s="7">
        <v>42686</v>
      </c>
      <c r="C2209" s="18">
        <v>0</v>
      </c>
      <c r="D2209" s="6">
        <f t="shared" si="88"/>
        <v>0</v>
      </c>
      <c r="E2209" s="6">
        <f t="shared" si="88"/>
        <v>0</v>
      </c>
      <c r="F2209" s="6">
        <f t="shared" si="87"/>
        <v>0</v>
      </c>
      <c r="G2209" s="6">
        <f t="shared" si="87"/>
        <v>0</v>
      </c>
      <c r="H2209" s="6">
        <f t="shared" si="87"/>
        <v>0</v>
      </c>
      <c r="I2209" s="6">
        <f t="shared" si="87"/>
        <v>0</v>
      </c>
      <c r="J2209" s="6">
        <f t="shared" si="87"/>
        <v>0</v>
      </c>
      <c r="K2209" s="6">
        <f t="shared" si="87"/>
        <v>0</v>
      </c>
      <c r="L2209" s="6">
        <f t="shared" si="87"/>
        <v>0</v>
      </c>
      <c r="M2209" s="8">
        <f t="shared" si="87"/>
        <v>0</v>
      </c>
    </row>
    <row r="2210" spans="2:13" x14ac:dyDescent="0.2">
      <c r="B2210" s="7">
        <v>42687</v>
      </c>
      <c r="C2210" s="18">
        <v>0</v>
      </c>
      <c r="D2210" s="6">
        <f t="shared" si="88"/>
        <v>0</v>
      </c>
      <c r="E2210" s="6">
        <f t="shared" si="88"/>
        <v>0</v>
      </c>
      <c r="F2210" s="6">
        <f t="shared" si="87"/>
        <v>0</v>
      </c>
      <c r="G2210" s="6">
        <f t="shared" si="87"/>
        <v>0</v>
      </c>
      <c r="H2210" s="6">
        <f t="shared" si="87"/>
        <v>0</v>
      </c>
      <c r="I2210" s="6">
        <f t="shared" si="87"/>
        <v>0</v>
      </c>
      <c r="J2210" s="6">
        <f t="shared" si="87"/>
        <v>0</v>
      </c>
      <c r="K2210" s="6">
        <f t="shared" si="87"/>
        <v>0</v>
      </c>
      <c r="L2210" s="6">
        <f t="shared" si="87"/>
        <v>0</v>
      </c>
      <c r="M2210" s="8">
        <f t="shared" si="87"/>
        <v>0</v>
      </c>
    </row>
    <row r="2211" spans="2:13" x14ac:dyDescent="0.2">
      <c r="B2211" s="7">
        <v>42688</v>
      </c>
      <c r="C2211" s="18">
        <v>0</v>
      </c>
      <c r="D2211" s="6">
        <f t="shared" si="88"/>
        <v>0</v>
      </c>
      <c r="E2211" s="6">
        <f t="shared" si="88"/>
        <v>0</v>
      </c>
      <c r="F2211" s="6">
        <f t="shared" si="87"/>
        <v>0</v>
      </c>
      <c r="G2211" s="6">
        <f t="shared" si="87"/>
        <v>0</v>
      </c>
      <c r="H2211" s="6">
        <f t="shared" si="87"/>
        <v>0</v>
      </c>
      <c r="I2211" s="6">
        <f t="shared" si="87"/>
        <v>0</v>
      </c>
      <c r="J2211" s="6">
        <f t="shared" si="87"/>
        <v>0</v>
      </c>
      <c r="K2211" s="6">
        <f t="shared" si="87"/>
        <v>0</v>
      </c>
      <c r="L2211" s="6">
        <f t="shared" si="87"/>
        <v>0</v>
      </c>
      <c r="M2211" s="8">
        <f t="shared" si="87"/>
        <v>0</v>
      </c>
    </row>
    <row r="2212" spans="2:13" x14ac:dyDescent="0.2">
      <c r="B2212" s="7">
        <v>42689</v>
      </c>
      <c r="C2212" s="18">
        <v>0</v>
      </c>
      <c r="D2212" s="6">
        <f t="shared" si="88"/>
        <v>0</v>
      </c>
      <c r="E2212" s="6">
        <f t="shared" si="88"/>
        <v>0</v>
      </c>
      <c r="F2212" s="6">
        <f t="shared" si="87"/>
        <v>0</v>
      </c>
      <c r="G2212" s="6">
        <f t="shared" si="87"/>
        <v>0</v>
      </c>
      <c r="H2212" s="6">
        <f t="shared" si="87"/>
        <v>0</v>
      </c>
      <c r="I2212" s="6">
        <f t="shared" si="87"/>
        <v>0</v>
      </c>
      <c r="J2212" s="6">
        <f t="shared" si="87"/>
        <v>0</v>
      </c>
      <c r="K2212" s="6">
        <f t="shared" si="87"/>
        <v>0</v>
      </c>
      <c r="L2212" s="6">
        <f t="shared" si="87"/>
        <v>0</v>
      </c>
      <c r="M2212" s="8">
        <f t="shared" si="87"/>
        <v>0</v>
      </c>
    </row>
    <row r="2213" spans="2:13" x14ac:dyDescent="0.2">
      <c r="B2213" s="7">
        <v>42690</v>
      </c>
      <c r="C2213" s="18">
        <v>0</v>
      </c>
      <c r="D2213" s="6">
        <f t="shared" si="88"/>
        <v>0</v>
      </c>
      <c r="E2213" s="6">
        <f t="shared" si="88"/>
        <v>0</v>
      </c>
      <c r="F2213" s="6">
        <f t="shared" si="87"/>
        <v>0</v>
      </c>
      <c r="G2213" s="6">
        <f t="shared" si="87"/>
        <v>0</v>
      </c>
      <c r="H2213" s="6">
        <f t="shared" si="87"/>
        <v>0</v>
      </c>
      <c r="I2213" s="6">
        <f t="shared" si="87"/>
        <v>0</v>
      </c>
      <c r="J2213" s="6">
        <f t="shared" si="87"/>
        <v>0</v>
      </c>
      <c r="K2213" s="6">
        <f t="shared" si="87"/>
        <v>0</v>
      </c>
      <c r="L2213" s="6">
        <f t="shared" si="87"/>
        <v>0</v>
      </c>
      <c r="M2213" s="8">
        <f t="shared" si="87"/>
        <v>0</v>
      </c>
    </row>
    <row r="2214" spans="2:13" x14ac:dyDescent="0.2">
      <c r="B2214" s="7">
        <v>42691</v>
      </c>
      <c r="C2214" s="18">
        <v>0</v>
      </c>
      <c r="D2214" s="6">
        <f t="shared" si="88"/>
        <v>0</v>
      </c>
      <c r="E2214" s="6">
        <f t="shared" si="88"/>
        <v>0</v>
      </c>
      <c r="F2214" s="6">
        <f t="shared" si="87"/>
        <v>0</v>
      </c>
      <c r="G2214" s="6">
        <f t="shared" si="87"/>
        <v>0</v>
      </c>
      <c r="H2214" s="6">
        <f t="shared" si="87"/>
        <v>0</v>
      </c>
      <c r="I2214" s="6">
        <f t="shared" si="87"/>
        <v>0</v>
      </c>
      <c r="J2214" s="6">
        <f t="shared" si="87"/>
        <v>0</v>
      </c>
      <c r="K2214" s="6">
        <f t="shared" si="87"/>
        <v>0</v>
      </c>
      <c r="L2214" s="6">
        <f t="shared" si="87"/>
        <v>0</v>
      </c>
      <c r="M2214" s="8">
        <f t="shared" si="87"/>
        <v>0</v>
      </c>
    </row>
    <row r="2215" spans="2:13" x14ac:dyDescent="0.2">
      <c r="B2215" s="7">
        <v>42692</v>
      </c>
      <c r="C2215" s="18">
        <v>0</v>
      </c>
      <c r="D2215" s="6">
        <f t="shared" si="88"/>
        <v>0</v>
      </c>
      <c r="E2215" s="6">
        <f t="shared" si="88"/>
        <v>0</v>
      </c>
      <c r="F2215" s="6">
        <f t="shared" si="87"/>
        <v>0</v>
      </c>
      <c r="G2215" s="6">
        <f t="shared" si="87"/>
        <v>0</v>
      </c>
      <c r="H2215" s="6">
        <f t="shared" si="87"/>
        <v>0</v>
      </c>
      <c r="I2215" s="6">
        <f t="shared" si="87"/>
        <v>0</v>
      </c>
      <c r="J2215" s="6">
        <f t="shared" si="87"/>
        <v>0</v>
      </c>
      <c r="K2215" s="6">
        <f t="shared" si="87"/>
        <v>0</v>
      </c>
      <c r="L2215" s="6">
        <f t="shared" si="87"/>
        <v>0</v>
      </c>
      <c r="M2215" s="8">
        <f t="shared" si="87"/>
        <v>0</v>
      </c>
    </row>
    <row r="2216" spans="2:13" x14ac:dyDescent="0.2">
      <c r="B2216" s="7">
        <v>42693</v>
      </c>
      <c r="C2216" s="18">
        <v>0</v>
      </c>
      <c r="D2216" s="6">
        <f t="shared" si="88"/>
        <v>0</v>
      </c>
      <c r="E2216" s="6">
        <f t="shared" si="88"/>
        <v>0</v>
      </c>
      <c r="F2216" s="6">
        <f t="shared" si="87"/>
        <v>0</v>
      </c>
      <c r="G2216" s="6">
        <f t="shared" si="87"/>
        <v>0</v>
      </c>
      <c r="H2216" s="6">
        <f t="shared" si="87"/>
        <v>0</v>
      </c>
      <c r="I2216" s="6">
        <f t="shared" si="87"/>
        <v>0</v>
      </c>
      <c r="J2216" s="6">
        <f t="shared" si="87"/>
        <v>0</v>
      </c>
      <c r="K2216" s="6">
        <f t="shared" si="87"/>
        <v>0</v>
      </c>
      <c r="L2216" s="6">
        <f t="shared" si="87"/>
        <v>0</v>
      </c>
      <c r="M2216" s="8">
        <f t="shared" si="87"/>
        <v>0</v>
      </c>
    </row>
    <row r="2217" spans="2:13" x14ac:dyDescent="0.2">
      <c r="B2217" s="7">
        <v>42694</v>
      </c>
      <c r="C2217" s="18">
        <v>0</v>
      </c>
      <c r="D2217" s="6">
        <f t="shared" si="88"/>
        <v>0</v>
      </c>
      <c r="E2217" s="6">
        <f t="shared" si="88"/>
        <v>0</v>
      </c>
      <c r="F2217" s="6">
        <f t="shared" si="87"/>
        <v>0</v>
      </c>
      <c r="G2217" s="6">
        <f t="shared" si="87"/>
        <v>0</v>
      </c>
      <c r="H2217" s="6">
        <f t="shared" si="87"/>
        <v>0</v>
      </c>
      <c r="I2217" s="6">
        <f t="shared" si="87"/>
        <v>0</v>
      </c>
      <c r="J2217" s="6">
        <f t="shared" si="87"/>
        <v>0</v>
      </c>
      <c r="K2217" s="6">
        <f t="shared" si="87"/>
        <v>0</v>
      </c>
      <c r="L2217" s="6">
        <f t="shared" si="87"/>
        <v>0</v>
      </c>
      <c r="M2217" s="8">
        <f t="shared" si="87"/>
        <v>0</v>
      </c>
    </row>
    <row r="2218" spans="2:13" x14ac:dyDescent="0.2">
      <c r="B2218" s="7">
        <v>42695</v>
      </c>
      <c r="C2218" s="18">
        <v>1.7929999999999999</v>
      </c>
      <c r="D2218" s="6">
        <f t="shared" si="88"/>
        <v>20293.891200000002</v>
      </c>
      <c r="E2218" s="6">
        <f t="shared" si="88"/>
        <v>7606.3363200000013</v>
      </c>
      <c r="F2218" s="6">
        <f t="shared" si="87"/>
        <v>15832.333440000002</v>
      </c>
      <c r="G2218" s="6">
        <f t="shared" si="87"/>
        <v>24337.177920000002</v>
      </c>
      <c r="H2218" s="6">
        <f t="shared" si="87"/>
        <v>16436.502719999997</v>
      </c>
      <c r="I2218" s="6">
        <f t="shared" si="87"/>
        <v>38713.308479999992</v>
      </c>
      <c r="J2218" s="6">
        <f t="shared" si="87"/>
        <v>11339.79264</v>
      </c>
      <c r="K2218" s="6">
        <f t="shared" si="87"/>
        <v>3919.3545599999993</v>
      </c>
      <c r="L2218" s="6">
        <f t="shared" si="87"/>
        <v>4786.8796799999991</v>
      </c>
      <c r="M2218" s="8">
        <f t="shared" si="87"/>
        <v>11680.60608</v>
      </c>
    </row>
    <row r="2219" spans="2:13" x14ac:dyDescent="0.2">
      <c r="B2219" s="7">
        <v>42696</v>
      </c>
      <c r="C2219" s="18">
        <v>1.2809999999999999</v>
      </c>
      <c r="D2219" s="6">
        <f t="shared" si="88"/>
        <v>14498.8704</v>
      </c>
      <c r="E2219" s="6">
        <f t="shared" si="88"/>
        <v>5434.3094399999991</v>
      </c>
      <c r="F2219" s="6">
        <f t="shared" si="87"/>
        <v>11311.332480000001</v>
      </c>
      <c r="G2219" s="6">
        <f t="shared" si="87"/>
        <v>17387.576639999999</v>
      </c>
      <c r="H2219" s="6">
        <f t="shared" si="87"/>
        <v>11742.978239999999</v>
      </c>
      <c r="I2219" s="6">
        <f t="shared" si="87"/>
        <v>27658.532159999995</v>
      </c>
      <c r="J2219" s="6">
        <f t="shared" si="87"/>
        <v>8101.65888</v>
      </c>
      <c r="K2219" s="6">
        <f t="shared" si="87"/>
        <v>2800.1635200000001</v>
      </c>
      <c r="L2219" s="6">
        <f t="shared" si="87"/>
        <v>3419.9625599999995</v>
      </c>
      <c r="M2219" s="8">
        <f t="shared" si="87"/>
        <v>8345.1513599999998</v>
      </c>
    </row>
    <row r="2220" spans="2:13" x14ac:dyDescent="0.2">
      <c r="B2220" s="7">
        <v>42697</v>
      </c>
      <c r="C2220" s="18">
        <v>0.25600000000000001</v>
      </c>
      <c r="D2220" s="6">
        <f t="shared" si="88"/>
        <v>2897.5104000000006</v>
      </c>
      <c r="E2220" s="6">
        <f t="shared" si="88"/>
        <v>1086.0134399999999</v>
      </c>
      <c r="F2220" s="6">
        <f t="shared" si="87"/>
        <v>2260.5004800000006</v>
      </c>
      <c r="G2220" s="6">
        <f t="shared" si="87"/>
        <v>3474.8006399999999</v>
      </c>
      <c r="H2220" s="6">
        <f t="shared" si="87"/>
        <v>2346.76224</v>
      </c>
      <c r="I2220" s="6">
        <f t="shared" si="87"/>
        <v>5527.3881599999995</v>
      </c>
      <c r="J2220" s="6">
        <f t="shared" si="87"/>
        <v>1619.0668799999999</v>
      </c>
      <c r="K2220" s="6">
        <f t="shared" si="87"/>
        <v>559.59551999999996</v>
      </c>
      <c r="L2220" s="6">
        <f t="shared" si="87"/>
        <v>683.45856000000003</v>
      </c>
      <c r="M2220" s="8">
        <f t="shared" si="87"/>
        <v>1667.7273600000001</v>
      </c>
    </row>
    <row r="2221" spans="2:13" x14ac:dyDescent="0.2">
      <c r="B2221" s="7">
        <v>42698</v>
      </c>
      <c r="C2221" s="18">
        <v>1.024</v>
      </c>
      <c r="D2221" s="6">
        <f t="shared" si="88"/>
        <v>11590.041600000002</v>
      </c>
      <c r="E2221" s="6">
        <f t="shared" si="88"/>
        <v>4344.0537599999998</v>
      </c>
      <c r="F2221" s="6">
        <f t="shared" si="87"/>
        <v>9042.0019200000024</v>
      </c>
      <c r="G2221" s="6">
        <f t="shared" si="87"/>
        <v>13899.20256</v>
      </c>
      <c r="H2221" s="6">
        <f t="shared" si="87"/>
        <v>9387.0489600000001</v>
      </c>
      <c r="I2221" s="6">
        <f t="shared" si="87"/>
        <v>22109.552639999998</v>
      </c>
      <c r="J2221" s="6">
        <f t="shared" si="87"/>
        <v>6476.2675199999994</v>
      </c>
      <c r="K2221" s="6">
        <f t="shared" si="87"/>
        <v>2238.3820799999999</v>
      </c>
      <c r="L2221" s="6">
        <f t="shared" si="87"/>
        <v>2733.8342400000001</v>
      </c>
      <c r="M2221" s="8">
        <f t="shared" si="87"/>
        <v>6670.9094400000004</v>
      </c>
    </row>
    <row r="2222" spans="2:13" x14ac:dyDescent="0.2">
      <c r="B2222" s="7">
        <v>42699</v>
      </c>
      <c r="C2222" s="18">
        <v>0</v>
      </c>
      <c r="D2222" s="6">
        <f t="shared" si="88"/>
        <v>0</v>
      </c>
      <c r="E2222" s="6">
        <f t="shared" si="88"/>
        <v>0</v>
      </c>
      <c r="F2222" s="6">
        <f t="shared" si="87"/>
        <v>0</v>
      </c>
      <c r="G2222" s="6">
        <f t="shared" si="87"/>
        <v>0</v>
      </c>
      <c r="H2222" s="6">
        <f t="shared" si="87"/>
        <v>0</v>
      </c>
      <c r="I2222" s="6">
        <f t="shared" si="87"/>
        <v>0</v>
      </c>
      <c r="J2222" s="6">
        <f t="shared" si="87"/>
        <v>0</v>
      </c>
      <c r="K2222" s="6">
        <f t="shared" si="87"/>
        <v>0</v>
      </c>
      <c r="L2222" s="6">
        <f t="shared" si="87"/>
        <v>0</v>
      </c>
      <c r="M2222" s="8">
        <f t="shared" si="87"/>
        <v>0</v>
      </c>
    </row>
    <row r="2223" spans="2:13" x14ac:dyDescent="0.2">
      <c r="B2223" s="7">
        <v>42700</v>
      </c>
      <c r="C2223" s="18">
        <v>0</v>
      </c>
      <c r="D2223" s="6">
        <f t="shared" si="88"/>
        <v>0</v>
      </c>
      <c r="E2223" s="6">
        <f t="shared" si="88"/>
        <v>0</v>
      </c>
      <c r="F2223" s="6">
        <f t="shared" si="87"/>
        <v>0</v>
      </c>
      <c r="G2223" s="6">
        <f t="shared" si="87"/>
        <v>0</v>
      </c>
      <c r="H2223" s="6">
        <f t="shared" si="87"/>
        <v>0</v>
      </c>
      <c r="I2223" s="6">
        <f t="shared" si="87"/>
        <v>0</v>
      </c>
      <c r="J2223" s="6">
        <f t="shared" si="87"/>
        <v>0</v>
      </c>
      <c r="K2223" s="6">
        <f t="shared" si="87"/>
        <v>0</v>
      </c>
      <c r="L2223" s="6">
        <f t="shared" si="87"/>
        <v>0</v>
      </c>
      <c r="M2223" s="8">
        <f t="shared" si="87"/>
        <v>0</v>
      </c>
    </row>
    <row r="2224" spans="2:13" x14ac:dyDescent="0.2">
      <c r="B2224" s="7">
        <v>42701</v>
      </c>
      <c r="C2224" s="18">
        <v>1.2809999999999999</v>
      </c>
      <c r="D2224" s="6">
        <f t="shared" si="88"/>
        <v>14498.8704</v>
      </c>
      <c r="E2224" s="6">
        <f t="shared" si="88"/>
        <v>5434.3094399999991</v>
      </c>
      <c r="F2224" s="6">
        <f t="shared" si="87"/>
        <v>11311.332480000001</v>
      </c>
      <c r="G2224" s="6">
        <f t="shared" si="87"/>
        <v>17387.576639999999</v>
      </c>
      <c r="H2224" s="6">
        <f t="shared" si="87"/>
        <v>11742.978239999999</v>
      </c>
      <c r="I2224" s="6">
        <f t="shared" si="87"/>
        <v>27658.532159999995</v>
      </c>
      <c r="J2224" s="6">
        <f t="shared" si="87"/>
        <v>8101.65888</v>
      </c>
      <c r="K2224" s="6">
        <f t="shared" si="87"/>
        <v>2800.1635200000001</v>
      </c>
      <c r="L2224" s="6">
        <f t="shared" si="87"/>
        <v>3419.9625599999995</v>
      </c>
      <c r="M2224" s="8">
        <f t="shared" si="87"/>
        <v>8345.1513599999998</v>
      </c>
    </row>
    <row r="2225" spans="2:13" x14ac:dyDescent="0.2">
      <c r="B2225" s="7">
        <v>42702</v>
      </c>
      <c r="C2225" s="18">
        <v>2.6890000000000001</v>
      </c>
      <c r="D2225" s="6">
        <f t="shared" si="88"/>
        <v>30435.177600000003</v>
      </c>
      <c r="E2225" s="6">
        <f t="shared" si="88"/>
        <v>11407.38336</v>
      </c>
      <c r="F2225" s="6">
        <f t="shared" si="87"/>
        <v>23744.08512</v>
      </c>
      <c r="G2225" s="6">
        <f t="shared" si="87"/>
        <v>36498.980160000006</v>
      </c>
      <c r="H2225" s="6">
        <f t="shared" si="87"/>
        <v>24650.170559999999</v>
      </c>
      <c r="I2225" s="6">
        <f t="shared" si="87"/>
        <v>58059.167040000008</v>
      </c>
      <c r="J2225" s="6">
        <f t="shared" si="87"/>
        <v>17006.526719999998</v>
      </c>
      <c r="K2225" s="6">
        <f t="shared" si="87"/>
        <v>5877.9388799999988</v>
      </c>
      <c r="L2225" s="6">
        <f t="shared" si="87"/>
        <v>7178.9846400000006</v>
      </c>
      <c r="M2225" s="8">
        <f t="shared" si="87"/>
        <v>17517.651840000002</v>
      </c>
    </row>
    <row r="2226" spans="2:13" x14ac:dyDescent="0.2">
      <c r="B2226" s="7">
        <v>42703</v>
      </c>
      <c r="C2226" s="18">
        <v>1.409</v>
      </c>
      <c r="D2226" s="6">
        <f t="shared" si="88"/>
        <v>15947.625600000001</v>
      </c>
      <c r="E2226" s="6">
        <f t="shared" si="88"/>
        <v>5977.3161600000003</v>
      </c>
      <c r="F2226" s="6">
        <f t="shared" si="87"/>
        <v>12441.58272</v>
      </c>
      <c r="G2226" s="6">
        <f t="shared" si="87"/>
        <v>19124.97696</v>
      </c>
      <c r="H2226" s="6">
        <f t="shared" si="87"/>
        <v>12916.35936</v>
      </c>
      <c r="I2226" s="6">
        <f t="shared" si="87"/>
        <v>30422.22624</v>
      </c>
      <c r="J2226" s="6">
        <f t="shared" si="87"/>
        <v>8911.1923200000001</v>
      </c>
      <c r="K2226" s="6">
        <f t="shared" si="87"/>
        <v>3079.9612799999995</v>
      </c>
      <c r="L2226" s="6">
        <f t="shared" si="87"/>
        <v>3761.6918400000009</v>
      </c>
      <c r="M2226" s="8">
        <f t="shared" si="87"/>
        <v>9179.0150400000002</v>
      </c>
    </row>
    <row r="2227" spans="2:13" x14ac:dyDescent="0.2">
      <c r="B2227" s="7">
        <v>42704</v>
      </c>
      <c r="C2227" s="18">
        <v>0.25600000000000001</v>
      </c>
      <c r="D2227" s="6">
        <f t="shared" si="88"/>
        <v>2897.5104000000006</v>
      </c>
      <c r="E2227" s="6">
        <f t="shared" si="88"/>
        <v>1086.0134399999999</v>
      </c>
      <c r="F2227" s="6">
        <f t="shared" si="87"/>
        <v>2260.5004800000006</v>
      </c>
      <c r="G2227" s="6">
        <f t="shared" si="87"/>
        <v>3474.8006399999999</v>
      </c>
      <c r="H2227" s="6">
        <f t="shared" si="87"/>
        <v>2346.76224</v>
      </c>
      <c r="I2227" s="6">
        <f t="shared" si="87"/>
        <v>5527.3881599999995</v>
      </c>
      <c r="J2227" s="6">
        <f t="shared" si="87"/>
        <v>1619.0668799999999</v>
      </c>
      <c r="K2227" s="6">
        <f t="shared" si="87"/>
        <v>559.59551999999996</v>
      </c>
      <c r="L2227" s="6">
        <f t="shared" si="87"/>
        <v>683.45856000000003</v>
      </c>
      <c r="M2227" s="8">
        <f t="shared" si="87"/>
        <v>1667.7273600000001</v>
      </c>
    </row>
    <row r="2228" spans="2:13" x14ac:dyDescent="0.2">
      <c r="B2228" s="7">
        <v>42705</v>
      </c>
      <c r="C2228" s="18">
        <v>0.21</v>
      </c>
      <c r="D2228" s="6">
        <f t="shared" si="88"/>
        <v>2376.864</v>
      </c>
      <c r="E2228" s="6">
        <f t="shared" si="88"/>
        <v>890.8703999999999</v>
      </c>
      <c r="F2228" s="6">
        <f t="shared" si="87"/>
        <v>1854.3167999999996</v>
      </c>
      <c r="G2228" s="6">
        <f t="shared" si="87"/>
        <v>2850.4224000000004</v>
      </c>
      <c r="H2228" s="6">
        <f t="shared" si="87"/>
        <v>1925.0783999999999</v>
      </c>
      <c r="I2228" s="6">
        <f t="shared" si="87"/>
        <v>4534.1855999999998</v>
      </c>
      <c r="J2228" s="6">
        <f t="shared" si="87"/>
        <v>1328.1407999999999</v>
      </c>
      <c r="K2228" s="6">
        <f t="shared" si="87"/>
        <v>459.04320000000001</v>
      </c>
      <c r="L2228" s="6">
        <f t="shared" si="87"/>
        <v>560.64959999999996</v>
      </c>
      <c r="M2228" s="8">
        <f t="shared" si="87"/>
        <v>1368.0575999999999</v>
      </c>
    </row>
    <row r="2229" spans="2:13" x14ac:dyDescent="0.2">
      <c r="B2229" s="7">
        <v>42706</v>
      </c>
      <c r="C2229" s="18">
        <v>0.21</v>
      </c>
      <c r="D2229" s="6">
        <f t="shared" si="88"/>
        <v>2376.864</v>
      </c>
      <c r="E2229" s="6">
        <f t="shared" si="88"/>
        <v>890.8703999999999</v>
      </c>
      <c r="F2229" s="6">
        <f t="shared" si="87"/>
        <v>1854.3167999999996</v>
      </c>
      <c r="G2229" s="6">
        <f t="shared" si="87"/>
        <v>2850.4224000000004</v>
      </c>
      <c r="H2229" s="6">
        <f t="shared" si="87"/>
        <v>1925.0783999999999</v>
      </c>
      <c r="I2229" s="6">
        <f t="shared" si="87"/>
        <v>4534.1855999999998</v>
      </c>
      <c r="J2229" s="6">
        <f t="shared" si="87"/>
        <v>1328.1407999999999</v>
      </c>
      <c r="K2229" s="6">
        <f t="shared" si="87"/>
        <v>459.04320000000001</v>
      </c>
      <c r="L2229" s="6">
        <f t="shared" si="87"/>
        <v>560.64959999999996</v>
      </c>
      <c r="M2229" s="8">
        <f t="shared" si="87"/>
        <v>1368.0575999999999</v>
      </c>
    </row>
    <row r="2230" spans="2:13" x14ac:dyDescent="0.2">
      <c r="B2230" s="7">
        <v>42707</v>
      </c>
      <c r="C2230" s="18">
        <v>0.21</v>
      </c>
      <c r="D2230" s="6">
        <f t="shared" si="88"/>
        <v>2376.864</v>
      </c>
      <c r="E2230" s="6">
        <f t="shared" si="88"/>
        <v>890.8703999999999</v>
      </c>
      <c r="F2230" s="6">
        <f t="shared" si="87"/>
        <v>1854.3167999999996</v>
      </c>
      <c r="G2230" s="6">
        <f t="shared" si="87"/>
        <v>2850.4224000000004</v>
      </c>
      <c r="H2230" s="6">
        <f t="shared" si="87"/>
        <v>1925.0783999999999</v>
      </c>
      <c r="I2230" s="6">
        <f t="shared" si="87"/>
        <v>4534.1855999999998</v>
      </c>
      <c r="J2230" s="6">
        <f t="shared" si="87"/>
        <v>1328.1407999999999</v>
      </c>
      <c r="K2230" s="6">
        <f t="shared" si="87"/>
        <v>459.04320000000001</v>
      </c>
      <c r="L2230" s="6">
        <f t="shared" si="87"/>
        <v>560.64959999999996</v>
      </c>
      <c r="M2230" s="8">
        <f t="shared" si="87"/>
        <v>1368.0575999999999</v>
      </c>
    </row>
    <row r="2231" spans="2:13" x14ac:dyDescent="0.2">
      <c r="B2231" s="7">
        <v>42708</v>
      </c>
      <c r="C2231" s="18">
        <v>0.21</v>
      </c>
      <c r="D2231" s="6">
        <f t="shared" si="88"/>
        <v>2376.864</v>
      </c>
      <c r="E2231" s="6">
        <f t="shared" si="88"/>
        <v>890.8703999999999</v>
      </c>
      <c r="F2231" s="6">
        <f t="shared" si="87"/>
        <v>1854.3167999999996</v>
      </c>
      <c r="G2231" s="6">
        <f t="shared" si="87"/>
        <v>2850.4224000000004</v>
      </c>
      <c r="H2231" s="6">
        <f t="shared" si="87"/>
        <v>1925.0783999999999</v>
      </c>
      <c r="I2231" s="6">
        <f t="shared" si="87"/>
        <v>4534.1855999999998</v>
      </c>
      <c r="J2231" s="6">
        <f t="shared" si="87"/>
        <v>1328.1407999999999</v>
      </c>
      <c r="K2231" s="6">
        <f t="shared" si="87"/>
        <v>459.04320000000001</v>
      </c>
      <c r="L2231" s="6">
        <f t="shared" si="87"/>
        <v>560.64959999999996</v>
      </c>
      <c r="M2231" s="8">
        <f t="shared" si="87"/>
        <v>1368.0575999999999</v>
      </c>
    </row>
    <row r="2232" spans="2:13" x14ac:dyDescent="0.2">
      <c r="B2232" s="7">
        <v>42709</v>
      </c>
      <c r="C2232" s="18">
        <v>0.26300000000000001</v>
      </c>
      <c r="D2232" s="6">
        <f t="shared" si="88"/>
        <v>2976.7392000000004</v>
      </c>
      <c r="E2232" s="6">
        <f t="shared" si="88"/>
        <v>1115.70912</v>
      </c>
      <c r="F2232" s="6">
        <f t="shared" si="87"/>
        <v>2322.31104</v>
      </c>
      <c r="G2232" s="6">
        <f t="shared" si="87"/>
        <v>3569.8147200000003</v>
      </c>
      <c r="H2232" s="6">
        <f t="shared" si="87"/>
        <v>2410.9315200000001</v>
      </c>
      <c r="I2232" s="6">
        <f t="shared" si="87"/>
        <v>5678.5276800000001</v>
      </c>
      <c r="J2232" s="6">
        <f t="shared" si="87"/>
        <v>1663.3382400000003</v>
      </c>
      <c r="K2232" s="6">
        <f t="shared" si="87"/>
        <v>574.89695999999992</v>
      </c>
      <c r="L2232" s="6">
        <f t="shared" si="87"/>
        <v>702.14688000000012</v>
      </c>
      <c r="M2232" s="8">
        <f t="shared" si="87"/>
        <v>1713.3292800000002</v>
      </c>
    </row>
    <row r="2233" spans="2:13" x14ac:dyDescent="0.2">
      <c r="B2233" s="7">
        <v>42710</v>
      </c>
      <c r="C2233" s="18">
        <v>0.21</v>
      </c>
      <c r="D2233" s="6">
        <f t="shared" si="88"/>
        <v>2376.864</v>
      </c>
      <c r="E2233" s="6">
        <f t="shared" si="88"/>
        <v>890.8703999999999</v>
      </c>
      <c r="F2233" s="6">
        <f t="shared" si="88"/>
        <v>1854.3167999999996</v>
      </c>
      <c r="G2233" s="6">
        <f t="shared" si="88"/>
        <v>2850.4224000000004</v>
      </c>
      <c r="H2233" s="6">
        <f t="shared" si="88"/>
        <v>1925.0783999999999</v>
      </c>
      <c r="I2233" s="6">
        <f t="shared" si="88"/>
        <v>4534.1855999999998</v>
      </c>
      <c r="J2233" s="6">
        <f t="shared" si="88"/>
        <v>1328.1407999999999</v>
      </c>
      <c r="K2233" s="6">
        <f t="shared" si="88"/>
        <v>459.04320000000001</v>
      </c>
      <c r="L2233" s="6">
        <f t="shared" si="88"/>
        <v>560.64959999999996</v>
      </c>
      <c r="M2233" s="8">
        <f t="shared" si="88"/>
        <v>1368.0575999999999</v>
      </c>
    </row>
    <row r="2234" spans="2:13" x14ac:dyDescent="0.2">
      <c r="B2234" s="7">
        <v>42711</v>
      </c>
      <c r="C2234" s="18">
        <v>0.21</v>
      </c>
      <c r="D2234" s="6">
        <f t="shared" si="88"/>
        <v>2376.864</v>
      </c>
      <c r="E2234" s="6">
        <f t="shared" si="88"/>
        <v>890.8703999999999</v>
      </c>
      <c r="F2234" s="6">
        <f t="shared" si="88"/>
        <v>1854.3167999999996</v>
      </c>
      <c r="G2234" s="6">
        <f t="shared" si="88"/>
        <v>2850.4224000000004</v>
      </c>
      <c r="H2234" s="6">
        <f t="shared" si="88"/>
        <v>1925.0783999999999</v>
      </c>
      <c r="I2234" s="6">
        <f t="shared" si="88"/>
        <v>4534.1855999999998</v>
      </c>
      <c r="J2234" s="6">
        <f t="shared" si="88"/>
        <v>1328.1407999999999</v>
      </c>
      <c r="K2234" s="6">
        <f t="shared" si="88"/>
        <v>459.04320000000001</v>
      </c>
      <c r="L2234" s="6">
        <f t="shared" si="88"/>
        <v>560.64959999999996</v>
      </c>
      <c r="M2234" s="8">
        <f t="shared" si="88"/>
        <v>1368.0575999999999</v>
      </c>
    </row>
    <row r="2235" spans="2:13" x14ac:dyDescent="0.2">
      <c r="B2235" s="7">
        <v>42712</v>
      </c>
      <c r="C2235" s="18">
        <v>0.21</v>
      </c>
      <c r="D2235" s="6">
        <f t="shared" si="88"/>
        <v>2376.864</v>
      </c>
      <c r="E2235" s="6">
        <f t="shared" si="88"/>
        <v>890.8703999999999</v>
      </c>
      <c r="F2235" s="6">
        <f t="shared" si="88"/>
        <v>1854.3167999999996</v>
      </c>
      <c r="G2235" s="6">
        <f t="shared" si="88"/>
        <v>2850.4224000000004</v>
      </c>
      <c r="H2235" s="6">
        <f t="shared" si="88"/>
        <v>1925.0783999999999</v>
      </c>
      <c r="I2235" s="6">
        <f t="shared" si="88"/>
        <v>4534.1855999999998</v>
      </c>
      <c r="J2235" s="6">
        <f t="shared" si="88"/>
        <v>1328.1407999999999</v>
      </c>
      <c r="K2235" s="6">
        <f t="shared" si="88"/>
        <v>459.04320000000001</v>
      </c>
      <c r="L2235" s="6">
        <f t="shared" si="88"/>
        <v>560.64959999999996</v>
      </c>
      <c r="M2235" s="8">
        <f t="shared" si="88"/>
        <v>1368.0575999999999</v>
      </c>
    </row>
    <row r="2236" spans="2:13" x14ac:dyDescent="0.2">
      <c r="B2236" s="7">
        <v>42713</v>
      </c>
      <c r="C2236" s="18">
        <v>0.26300000000000001</v>
      </c>
      <c r="D2236" s="6">
        <f t="shared" si="88"/>
        <v>2976.7392000000004</v>
      </c>
      <c r="E2236" s="6">
        <f t="shared" si="88"/>
        <v>1115.70912</v>
      </c>
      <c r="F2236" s="6">
        <f t="shared" si="88"/>
        <v>2322.31104</v>
      </c>
      <c r="G2236" s="6">
        <f t="shared" si="88"/>
        <v>3569.8147200000003</v>
      </c>
      <c r="H2236" s="6">
        <f t="shared" si="88"/>
        <v>2410.9315200000001</v>
      </c>
      <c r="I2236" s="6">
        <f t="shared" si="88"/>
        <v>5678.5276800000001</v>
      </c>
      <c r="J2236" s="6">
        <f t="shared" si="88"/>
        <v>1663.3382400000003</v>
      </c>
      <c r="K2236" s="6">
        <f t="shared" si="88"/>
        <v>574.89695999999992</v>
      </c>
      <c r="L2236" s="6">
        <f t="shared" si="88"/>
        <v>702.14688000000012</v>
      </c>
      <c r="M2236" s="8">
        <f t="shared" si="88"/>
        <v>1713.3292800000002</v>
      </c>
    </row>
    <row r="2237" spans="2:13" x14ac:dyDescent="0.2">
      <c r="B2237" s="7">
        <v>42714</v>
      </c>
      <c r="C2237" s="18">
        <v>0.26300000000000001</v>
      </c>
      <c r="D2237" s="6">
        <f t="shared" si="88"/>
        <v>2976.7392000000004</v>
      </c>
      <c r="E2237" s="6">
        <f t="shared" si="88"/>
        <v>1115.70912</v>
      </c>
      <c r="F2237" s="6">
        <f t="shared" si="88"/>
        <v>2322.31104</v>
      </c>
      <c r="G2237" s="6">
        <f t="shared" si="88"/>
        <v>3569.8147200000003</v>
      </c>
      <c r="H2237" s="6">
        <f t="shared" si="88"/>
        <v>2410.9315200000001</v>
      </c>
      <c r="I2237" s="6">
        <f t="shared" si="88"/>
        <v>5678.5276800000001</v>
      </c>
      <c r="J2237" s="6">
        <f t="shared" si="88"/>
        <v>1663.3382400000003</v>
      </c>
      <c r="K2237" s="6">
        <f t="shared" si="88"/>
        <v>574.89695999999992</v>
      </c>
      <c r="L2237" s="6">
        <f t="shared" si="88"/>
        <v>702.14688000000012</v>
      </c>
      <c r="M2237" s="8">
        <f t="shared" si="88"/>
        <v>1713.3292800000002</v>
      </c>
    </row>
    <row r="2238" spans="2:13" x14ac:dyDescent="0.2">
      <c r="B2238" s="7">
        <v>42715</v>
      </c>
      <c r="C2238" s="18">
        <v>0.26300000000000001</v>
      </c>
      <c r="D2238" s="6">
        <f t="shared" si="88"/>
        <v>2976.7392000000004</v>
      </c>
      <c r="E2238" s="6">
        <f t="shared" si="88"/>
        <v>1115.70912</v>
      </c>
      <c r="F2238" s="6">
        <f t="shared" si="88"/>
        <v>2322.31104</v>
      </c>
      <c r="G2238" s="6">
        <f t="shared" si="88"/>
        <v>3569.8147200000003</v>
      </c>
      <c r="H2238" s="6">
        <f t="shared" si="88"/>
        <v>2410.9315200000001</v>
      </c>
      <c r="I2238" s="6">
        <f t="shared" si="88"/>
        <v>5678.5276800000001</v>
      </c>
      <c r="J2238" s="6">
        <f t="shared" si="88"/>
        <v>1663.3382400000003</v>
      </c>
      <c r="K2238" s="6">
        <f t="shared" si="88"/>
        <v>574.89695999999992</v>
      </c>
      <c r="L2238" s="6">
        <f t="shared" si="88"/>
        <v>702.14688000000012</v>
      </c>
      <c r="M2238" s="8">
        <f t="shared" si="88"/>
        <v>1713.3292800000002</v>
      </c>
    </row>
    <row r="2239" spans="2:13" x14ac:dyDescent="0.2">
      <c r="B2239" s="7">
        <v>42716</v>
      </c>
      <c r="C2239" s="18">
        <v>0.26300000000000001</v>
      </c>
      <c r="D2239" s="6">
        <f t="shared" si="88"/>
        <v>2976.7392000000004</v>
      </c>
      <c r="E2239" s="6">
        <f t="shared" si="88"/>
        <v>1115.70912</v>
      </c>
      <c r="F2239" s="6">
        <f t="shared" si="88"/>
        <v>2322.31104</v>
      </c>
      <c r="G2239" s="6">
        <f t="shared" si="88"/>
        <v>3569.8147200000003</v>
      </c>
      <c r="H2239" s="6">
        <f t="shared" si="88"/>
        <v>2410.9315200000001</v>
      </c>
      <c r="I2239" s="6">
        <f t="shared" si="88"/>
        <v>5678.5276800000001</v>
      </c>
      <c r="J2239" s="6">
        <f t="shared" si="88"/>
        <v>1663.3382400000003</v>
      </c>
      <c r="K2239" s="6">
        <f t="shared" si="88"/>
        <v>574.89695999999992</v>
      </c>
      <c r="L2239" s="6">
        <f t="shared" si="88"/>
        <v>702.14688000000012</v>
      </c>
      <c r="M2239" s="8">
        <f t="shared" si="88"/>
        <v>1713.3292800000002</v>
      </c>
    </row>
    <row r="2240" spans="2:13" x14ac:dyDescent="0.2">
      <c r="B2240" s="7">
        <v>42717</v>
      </c>
      <c r="C2240" s="18">
        <v>0.26300000000000001</v>
      </c>
      <c r="D2240" s="6">
        <f t="shared" si="88"/>
        <v>2976.7392000000004</v>
      </c>
      <c r="E2240" s="6">
        <f t="shared" si="88"/>
        <v>1115.70912</v>
      </c>
      <c r="F2240" s="6">
        <f t="shared" si="88"/>
        <v>2322.31104</v>
      </c>
      <c r="G2240" s="6">
        <f t="shared" si="88"/>
        <v>3569.8147200000003</v>
      </c>
      <c r="H2240" s="6">
        <f t="shared" si="88"/>
        <v>2410.9315200000001</v>
      </c>
      <c r="I2240" s="6">
        <f t="shared" si="88"/>
        <v>5678.5276800000001</v>
      </c>
      <c r="J2240" s="6">
        <f t="shared" si="88"/>
        <v>1663.3382400000003</v>
      </c>
      <c r="K2240" s="6">
        <f t="shared" si="88"/>
        <v>574.89695999999992</v>
      </c>
      <c r="L2240" s="6">
        <f t="shared" si="88"/>
        <v>702.14688000000012</v>
      </c>
      <c r="M2240" s="8">
        <f t="shared" si="88"/>
        <v>1713.3292800000002</v>
      </c>
    </row>
    <row r="2241" spans="2:13" x14ac:dyDescent="0.2">
      <c r="B2241" s="7">
        <v>42718</v>
      </c>
      <c r="C2241" s="18">
        <v>0.26300000000000001</v>
      </c>
      <c r="D2241" s="6">
        <f t="shared" si="88"/>
        <v>2976.7392000000004</v>
      </c>
      <c r="E2241" s="6">
        <f t="shared" si="88"/>
        <v>1115.70912</v>
      </c>
      <c r="F2241" s="6">
        <f t="shared" si="88"/>
        <v>2322.31104</v>
      </c>
      <c r="G2241" s="6">
        <f t="shared" si="88"/>
        <v>3569.8147200000003</v>
      </c>
      <c r="H2241" s="6">
        <f t="shared" si="88"/>
        <v>2410.9315200000001</v>
      </c>
      <c r="I2241" s="6">
        <f t="shared" si="88"/>
        <v>5678.5276800000001</v>
      </c>
      <c r="J2241" s="6">
        <f t="shared" si="88"/>
        <v>1663.3382400000003</v>
      </c>
      <c r="K2241" s="6">
        <f t="shared" si="88"/>
        <v>574.89695999999992</v>
      </c>
      <c r="L2241" s="6">
        <f t="shared" si="88"/>
        <v>702.14688000000012</v>
      </c>
      <c r="M2241" s="8">
        <f t="shared" si="88"/>
        <v>1713.3292800000002</v>
      </c>
    </row>
    <row r="2242" spans="2:13" x14ac:dyDescent="0.2">
      <c r="B2242" s="7">
        <v>42719</v>
      </c>
      <c r="C2242" s="18">
        <v>0.21</v>
      </c>
      <c r="D2242" s="6">
        <f t="shared" si="88"/>
        <v>2376.864</v>
      </c>
      <c r="E2242" s="6">
        <f t="shared" si="88"/>
        <v>890.8703999999999</v>
      </c>
      <c r="F2242" s="6">
        <f t="shared" si="88"/>
        <v>1854.3167999999996</v>
      </c>
      <c r="G2242" s="6">
        <f t="shared" si="88"/>
        <v>2850.4224000000004</v>
      </c>
      <c r="H2242" s="6">
        <f t="shared" si="88"/>
        <v>1925.0783999999999</v>
      </c>
      <c r="I2242" s="6">
        <f t="shared" si="88"/>
        <v>4534.1855999999998</v>
      </c>
      <c r="J2242" s="6">
        <f t="shared" si="88"/>
        <v>1328.1407999999999</v>
      </c>
      <c r="K2242" s="6">
        <f t="shared" si="88"/>
        <v>459.04320000000001</v>
      </c>
      <c r="L2242" s="6">
        <f t="shared" si="88"/>
        <v>560.64959999999996</v>
      </c>
      <c r="M2242" s="8">
        <f t="shared" si="88"/>
        <v>1368.0575999999999</v>
      </c>
    </row>
    <row r="2243" spans="2:13" x14ac:dyDescent="0.2">
      <c r="B2243" s="7">
        <v>42720</v>
      </c>
      <c r="C2243" s="18">
        <v>0.21</v>
      </c>
      <c r="D2243" s="6">
        <f t="shared" si="88"/>
        <v>2376.864</v>
      </c>
      <c r="E2243" s="6">
        <f t="shared" si="88"/>
        <v>890.8703999999999</v>
      </c>
      <c r="F2243" s="6">
        <f t="shared" si="88"/>
        <v>1854.3167999999996</v>
      </c>
      <c r="G2243" s="6">
        <f t="shared" si="88"/>
        <v>2850.4224000000004</v>
      </c>
      <c r="H2243" s="6">
        <f t="shared" si="88"/>
        <v>1925.0783999999999</v>
      </c>
      <c r="I2243" s="6">
        <f t="shared" si="88"/>
        <v>4534.1855999999998</v>
      </c>
      <c r="J2243" s="6">
        <f t="shared" si="88"/>
        <v>1328.1407999999999</v>
      </c>
      <c r="K2243" s="6">
        <f t="shared" si="88"/>
        <v>459.04320000000001</v>
      </c>
      <c r="L2243" s="6">
        <f t="shared" si="88"/>
        <v>560.64959999999996</v>
      </c>
      <c r="M2243" s="8">
        <f t="shared" si="88"/>
        <v>1368.0575999999999</v>
      </c>
    </row>
    <row r="2244" spans="2:13" x14ac:dyDescent="0.2">
      <c r="B2244" s="7">
        <v>42721</v>
      </c>
      <c r="C2244" s="18">
        <v>0.21</v>
      </c>
      <c r="D2244" s="6">
        <f t="shared" si="88"/>
        <v>2376.864</v>
      </c>
      <c r="E2244" s="6">
        <f t="shared" si="88"/>
        <v>890.8703999999999</v>
      </c>
      <c r="F2244" s="6">
        <f t="shared" si="88"/>
        <v>1854.3167999999996</v>
      </c>
      <c r="G2244" s="6">
        <f t="shared" si="88"/>
        <v>2850.4224000000004</v>
      </c>
      <c r="H2244" s="6">
        <f t="shared" si="88"/>
        <v>1925.0783999999999</v>
      </c>
      <c r="I2244" s="6">
        <f t="shared" si="88"/>
        <v>4534.1855999999998</v>
      </c>
      <c r="J2244" s="6">
        <f t="shared" si="88"/>
        <v>1328.1407999999999</v>
      </c>
      <c r="K2244" s="6">
        <f t="shared" si="88"/>
        <v>459.04320000000001</v>
      </c>
      <c r="L2244" s="6">
        <f t="shared" si="88"/>
        <v>560.64959999999996</v>
      </c>
      <c r="M2244" s="8">
        <f t="shared" si="88"/>
        <v>1368.0575999999999</v>
      </c>
    </row>
    <row r="2245" spans="2:13" x14ac:dyDescent="0.2">
      <c r="B2245" s="7">
        <v>42722</v>
      </c>
      <c r="C2245" s="18">
        <v>0.26300000000000001</v>
      </c>
      <c r="D2245" s="6">
        <f t="shared" si="88"/>
        <v>2976.7392000000004</v>
      </c>
      <c r="E2245" s="6">
        <f t="shared" si="88"/>
        <v>1115.70912</v>
      </c>
      <c r="F2245" s="6">
        <f t="shared" si="88"/>
        <v>2322.31104</v>
      </c>
      <c r="G2245" s="6">
        <f t="shared" si="88"/>
        <v>3569.8147200000003</v>
      </c>
      <c r="H2245" s="6">
        <f t="shared" si="88"/>
        <v>2410.9315200000001</v>
      </c>
      <c r="I2245" s="6">
        <f t="shared" si="88"/>
        <v>5678.5276800000001</v>
      </c>
      <c r="J2245" s="6">
        <f t="shared" si="88"/>
        <v>1663.3382400000003</v>
      </c>
      <c r="K2245" s="6">
        <f t="shared" si="88"/>
        <v>574.89695999999992</v>
      </c>
      <c r="L2245" s="6">
        <f t="shared" si="88"/>
        <v>702.14688000000012</v>
      </c>
      <c r="M2245" s="8">
        <f t="shared" si="88"/>
        <v>1713.3292800000002</v>
      </c>
    </row>
    <row r="2246" spans="2:13" x14ac:dyDescent="0.2">
      <c r="B2246" s="7">
        <v>42723</v>
      </c>
      <c r="C2246" s="18">
        <v>0.26300000000000001</v>
      </c>
      <c r="D2246" s="6">
        <f t="shared" si="88"/>
        <v>2976.7392000000004</v>
      </c>
      <c r="E2246" s="6">
        <f t="shared" si="88"/>
        <v>1115.70912</v>
      </c>
      <c r="F2246" s="6">
        <f t="shared" si="88"/>
        <v>2322.31104</v>
      </c>
      <c r="G2246" s="6">
        <f t="shared" si="88"/>
        <v>3569.8147200000003</v>
      </c>
      <c r="H2246" s="6">
        <f t="shared" si="88"/>
        <v>2410.9315200000001</v>
      </c>
      <c r="I2246" s="6">
        <f t="shared" si="88"/>
        <v>5678.5276800000001</v>
      </c>
      <c r="J2246" s="6">
        <f t="shared" si="88"/>
        <v>1663.3382400000003</v>
      </c>
      <c r="K2246" s="6">
        <f t="shared" si="88"/>
        <v>574.89695999999992</v>
      </c>
      <c r="L2246" s="6">
        <f t="shared" si="88"/>
        <v>702.14688000000012</v>
      </c>
      <c r="M2246" s="8">
        <f t="shared" si="88"/>
        <v>1713.3292800000002</v>
      </c>
    </row>
    <row r="2247" spans="2:13" x14ac:dyDescent="0.2">
      <c r="B2247" s="7">
        <v>42724</v>
      </c>
      <c r="C2247" s="18">
        <v>0.26300000000000001</v>
      </c>
      <c r="D2247" s="6">
        <f t="shared" si="88"/>
        <v>2976.7392000000004</v>
      </c>
      <c r="E2247" s="6">
        <f t="shared" si="88"/>
        <v>1115.70912</v>
      </c>
      <c r="F2247" s="6">
        <f t="shared" si="88"/>
        <v>2322.31104</v>
      </c>
      <c r="G2247" s="6">
        <f t="shared" si="88"/>
        <v>3569.8147200000003</v>
      </c>
      <c r="H2247" s="6">
        <f t="shared" si="88"/>
        <v>2410.9315200000001</v>
      </c>
      <c r="I2247" s="6">
        <f t="shared" si="88"/>
        <v>5678.5276800000001</v>
      </c>
      <c r="J2247" s="6">
        <f t="shared" si="88"/>
        <v>1663.3382400000003</v>
      </c>
      <c r="K2247" s="6">
        <f t="shared" si="88"/>
        <v>574.89695999999992</v>
      </c>
      <c r="L2247" s="6">
        <f t="shared" si="88"/>
        <v>702.14688000000012</v>
      </c>
      <c r="M2247" s="8">
        <f t="shared" si="88"/>
        <v>1713.3292800000002</v>
      </c>
    </row>
    <row r="2248" spans="2:13" x14ac:dyDescent="0.2">
      <c r="B2248" s="7">
        <v>42725</v>
      </c>
      <c r="C2248" s="18">
        <v>0.26300000000000001</v>
      </c>
      <c r="D2248" s="6">
        <f t="shared" si="88"/>
        <v>2976.7392000000004</v>
      </c>
      <c r="E2248" s="6">
        <f t="shared" si="88"/>
        <v>1115.70912</v>
      </c>
      <c r="F2248" s="6">
        <f t="shared" si="88"/>
        <v>2322.31104</v>
      </c>
      <c r="G2248" s="6">
        <f t="shared" si="88"/>
        <v>3569.8147200000003</v>
      </c>
      <c r="H2248" s="6">
        <f t="shared" si="88"/>
        <v>2410.9315200000001</v>
      </c>
      <c r="I2248" s="6">
        <f t="shared" si="88"/>
        <v>5678.5276800000001</v>
      </c>
      <c r="J2248" s="6">
        <f t="shared" si="88"/>
        <v>1663.3382400000003</v>
      </c>
      <c r="K2248" s="6">
        <f t="shared" si="88"/>
        <v>574.89695999999992</v>
      </c>
      <c r="L2248" s="6">
        <f t="shared" si="88"/>
        <v>702.14688000000012</v>
      </c>
      <c r="M2248" s="8">
        <f t="shared" si="88"/>
        <v>1713.3292800000002</v>
      </c>
    </row>
    <row r="2249" spans="2:13" x14ac:dyDescent="0.2">
      <c r="B2249" s="7">
        <v>42726</v>
      </c>
      <c r="C2249" s="18">
        <v>0.316</v>
      </c>
      <c r="D2249" s="6">
        <f t="shared" si="88"/>
        <v>3576.6143999999999</v>
      </c>
      <c r="E2249" s="6">
        <f t="shared" si="88"/>
        <v>1340.54784</v>
      </c>
      <c r="F2249" s="6">
        <f t="shared" si="88"/>
        <v>2790.3052800000005</v>
      </c>
      <c r="G2249" s="6">
        <f t="shared" si="88"/>
        <v>4289.2070400000002</v>
      </c>
      <c r="H2249" s="6">
        <f t="shared" si="88"/>
        <v>2896.7846399999999</v>
      </c>
      <c r="I2249" s="6">
        <f t="shared" si="88"/>
        <v>6822.8697600000005</v>
      </c>
      <c r="J2249" s="6">
        <f t="shared" si="88"/>
        <v>1998.5356800000002</v>
      </c>
      <c r="K2249" s="6">
        <f t="shared" si="88"/>
        <v>690.75072</v>
      </c>
      <c r="L2249" s="6">
        <f t="shared" si="88"/>
        <v>843.64415999999994</v>
      </c>
      <c r="M2249" s="8">
        <f t="shared" si="88"/>
        <v>2058.6009599999998</v>
      </c>
    </row>
    <row r="2250" spans="2:13" x14ac:dyDescent="0.2">
      <c r="B2250" s="7">
        <v>42727</v>
      </c>
      <c r="C2250" s="18">
        <v>0.316</v>
      </c>
      <c r="D2250" s="6">
        <f t="shared" si="88"/>
        <v>3576.6143999999999</v>
      </c>
      <c r="E2250" s="6">
        <f t="shared" si="88"/>
        <v>1340.54784</v>
      </c>
      <c r="F2250" s="6">
        <f t="shared" si="88"/>
        <v>2790.3052800000005</v>
      </c>
      <c r="G2250" s="6">
        <f t="shared" si="88"/>
        <v>4289.2070400000002</v>
      </c>
      <c r="H2250" s="6">
        <f t="shared" si="88"/>
        <v>2896.7846399999999</v>
      </c>
      <c r="I2250" s="6">
        <f t="shared" si="88"/>
        <v>6822.8697600000005</v>
      </c>
      <c r="J2250" s="6">
        <f t="shared" si="88"/>
        <v>1998.5356800000002</v>
      </c>
      <c r="K2250" s="6">
        <f t="shared" si="88"/>
        <v>690.75072</v>
      </c>
      <c r="L2250" s="6">
        <f t="shared" si="88"/>
        <v>843.64415999999994</v>
      </c>
      <c r="M2250" s="8">
        <f t="shared" si="88"/>
        <v>2058.6009599999998</v>
      </c>
    </row>
    <row r="2251" spans="2:13" x14ac:dyDescent="0.2">
      <c r="B2251" s="7">
        <v>42728</v>
      </c>
      <c r="C2251" s="18">
        <v>0.316</v>
      </c>
      <c r="D2251" s="6">
        <f t="shared" si="88"/>
        <v>3576.6143999999999</v>
      </c>
      <c r="E2251" s="6">
        <f t="shared" si="88"/>
        <v>1340.54784</v>
      </c>
      <c r="F2251" s="6">
        <f t="shared" si="88"/>
        <v>2790.3052800000005</v>
      </c>
      <c r="G2251" s="6">
        <f t="shared" si="88"/>
        <v>4289.2070400000002</v>
      </c>
      <c r="H2251" s="6">
        <f t="shared" si="88"/>
        <v>2896.7846399999999</v>
      </c>
      <c r="I2251" s="6">
        <f t="shared" si="88"/>
        <v>6822.8697600000005</v>
      </c>
      <c r="J2251" s="6">
        <f t="shared" si="88"/>
        <v>1998.5356800000002</v>
      </c>
      <c r="K2251" s="6">
        <f t="shared" si="88"/>
        <v>690.75072</v>
      </c>
      <c r="L2251" s="6">
        <f t="shared" si="88"/>
        <v>843.64415999999994</v>
      </c>
      <c r="M2251" s="8">
        <f t="shared" si="88"/>
        <v>2058.6009599999998</v>
      </c>
    </row>
    <row r="2252" spans="2:13" x14ac:dyDescent="0.2">
      <c r="B2252" s="7">
        <v>42729</v>
      </c>
      <c r="C2252" s="18">
        <v>0.316</v>
      </c>
      <c r="D2252" s="6">
        <f t="shared" si="88"/>
        <v>3576.6143999999999</v>
      </c>
      <c r="E2252" s="6">
        <f t="shared" si="88"/>
        <v>1340.54784</v>
      </c>
      <c r="F2252" s="6">
        <f t="shared" si="88"/>
        <v>2790.3052800000005</v>
      </c>
      <c r="G2252" s="6">
        <f t="shared" ref="F2252:M2283" si="89">$C2252*G$5*24*3600/100</f>
        <v>4289.2070400000002</v>
      </c>
      <c r="H2252" s="6">
        <f t="shared" si="89"/>
        <v>2896.7846399999999</v>
      </c>
      <c r="I2252" s="6">
        <f t="shared" si="89"/>
        <v>6822.8697600000005</v>
      </c>
      <c r="J2252" s="6">
        <f t="shared" si="89"/>
        <v>1998.5356800000002</v>
      </c>
      <c r="K2252" s="6">
        <f t="shared" si="89"/>
        <v>690.75072</v>
      </c>
      <c r="L2252" s="6">
        <f t="shared" si="89"/>
        <v>843.64415999999994</v>
      </c>
      <c r="M2252" s="8">
        <f t="shared" si="89"/>
        <v>2058.6009599999998</v>
      </c>
    </row>
    <row r="2253" spans="2:13" x14ac:dyDescent="0.2">
      <c r="B2253" s="7">
        <v>42730</v>
      </c>
      <c r="C2253" s="18">
        <v>0.316</v>
      </c>
      <c r="D2253" s="6">
        <f t="shared" ref="D2253:M2303" si="90">$C2253*D$5*24*3600/100</f>
        <v>3576.6143999999999</v>
      </c>
      <c r="E2253" s="6">
        <f t="shared" si="90"/>
        <v>1340.54784</v>
      </c>
      <c r="F2253" s="6">
        <f t="shared" si="89"/>
        <v>2790.3052800000005</v>
      </c>
      <c r="G2253" s="6">
        <f t="shared" si="89"/>
        <v>4289.2070400000002</v>
      </c>
      <c r="H2253" s="6">
        <f t="shared" si="89"/>
        <v>2896.7846399999999</v>
      </c>
      <c r="I2253" s="6">
        <f t="shared" si="89"/>
        <v>6822.8697600000005</v>
      </c>
      <c r="J2253" s="6">
        <f t="shared" si="89"/>
        <v>1998.5356800000002</v>
      </c>
      <c r="K2253" s="6">
        <f t="shared" si="89"/>
        <v>690.75072</v>
      </c>
      <c r="L2253" s="6">
        <f t="shared" si="89"/>
        <v>843.64415999999994</v>
      </c>
      <c r="M2253" s="8">
        <f t="shared" si="89"/>
        <v>2058.6009599999998</v>
      </c>
    </row>
    <row r="2254" spans="2:13" x14ac:dyDescent="0.2">
      <c r="B2254" s="7">
        <v>42731</v>
      </c>
      <c r="C2254" s="18">
        <v>0.316</v>
      </c>
      <c r="D2254" s="6">
        <f t="shared" si="90"/>
        <v>3576.6143999999999</v>
      </c>
      <c r="E2254" s="6">
        <f t="shared" si="90"/>
        <v>1340.54784</v>
      </c>
      <c r="F2254" s="6">
        <f t="shared" si="89"/>
        <v>2790.3052800000005</v>
      </c>
      <c r="G2254" s="6">
        <f t="shared" si="89"/>
        <v>4289.2070400000002</v>
      </c>
      <c r="H2254" s="6">
        <f t="shared" si="89"/>
        <v>2896.7846399999999</v>
      </c>
      <c r="I2254" s="6">
        <f t="shared" si="89"/>
        <v>6822.8697600000005</v>
      </c>
      <c r="J2254" s="6">
        <f t="shared" si="89"/>
        <v>1998.5356800000002</v>
      </c>
      <c r="K2254" s="6">
        <f t="shared" si="89"/>
        <v>690.75072</v>
      </c>
      <c r="L2254" s="6">
        <f t="shared" si="89"/>
        <v>843.64415999999994</v>
      </c>
      <c r="M2254" s="8">
        <f t="shared" si="89"/>
        <v>2058.6009599999998</v>
      </c>
    </row>
    <row r="2255" spans="2:13" x14ac:dyDescent="0.2">
      <c r="B2255" s="7">
        <v>42732</v>
      </c>
      <c r="C2255" s="18">
        <v>0.316</v>
      </c>
      <c r="D2255" s="6">
        <f t="shared" si="90"/>
        <v>3576.6143999999999</v>
      </c>
      <c r="E2255" s="6">
        <f t="shared" si="90"/>
        <v>1340.54784</v>
      </c>
      <c r="F2255" s="6">
        <f t="shared" si="89"/>
        <v>2790.3052800000005</v>
      </c>
      <c r="G2255" s="6">
        <f t="shared" si="89"/>
        <v>4289.2070400000002</v>
      </c>
      <c r="H2255" s="6">
        <f t="shared" si="89"/>
        <v>2896.7846399999999</v>
      </c>
      <c r="I2255" s="6">
        <f t="shared" si="89"/>
        <v>6822.8697600000005</v>
      </c>
      <c r="J2255" s="6">
        <f t="shared" si="89"/>
        <v>1998.5356800000002</v>
      </c>
      <c r="K2255" s="6">
        <f t="shared" si="89"/>
        <v>690.75072</v>
      </c>
      <c r="L2255" s="6">
        <f t="shared" si="89"/>
        <v>843.64415999999994</v>
      </c>
      <c r="M2255" s="8">
        <f t="shared" si="89"/>
        <v>2058.6009599999998</v>
      </c>
    </row>
    <row r="2256" spans="2:13" x14ac:dyDescent="0.2">
      <c r="B2256" s="7">
        <v>42733</v>
      </c>
      <c r="C2256" s="18">
        <v>0.316</v>
      </c>
      <c r="D2256" s="6">
        <f t="shared" si="90"/>
        <v>3576.6143999999999</v>
      </c>
      <c r="E2256" s="6">
        <f t="shared" si="90"/>
        <v>1340.54784</v>
      </c>
      <c r="F2256" s="6">
        <f t="shared" si="89"/>
        <v>2790.3052800000005</v>
      </c>
      <c r="G2256" s="6">
        <f t="shared" si="89"/>
        <v>4289.2070400000002</v>
      </c>
      <c r="H2256" s="6">
        <f t="shared" si="89"/>
        <v>2896.7846399999999</v>
      </c>
      <c r="I2256" s="6">
        <f t="shared" si="89"/>
        <v>6822.8697600000005</v>
      </c>
      <c r="J2256" s="6">
        <f t="shared" si="89"/>
        <v>1998.5356800000002</v>
      </c>
      <c r="K2256" s="6">
        <f t="shared" si="89"/>
        <v>690.75072</v>
      </c>
      <c r="L2256" s="6">
        <f t="shared" si="89"/>
        <v>843.64415999999994</v>
      </c>
      <c r="M2256" s="8">
        <f t="shared" si="89"/>
        <v>2058.6009599999998</v>
      </c>
    </row>
    <row r="2257" spans="2:13" x14ac:dyDescent="0.2">
      <c r="B2257" s="7">
        <v>42734</v>
      </c>
      <c r="C2257" s="18">
        <v>0.316</v>
      </c>
      <c r="D2257" s="6">
        <f t="shared" si="90"/>
        <v>3576.6143999999999</v>
      </c>
      <c r="E2257" s="6">
        <f t="shared" si="90"/>
        <v>1340.54784</v>
      </c>
      <c r="F2257" s="6">
        <f t="shared" si="89"/>
        <v>2790.3052800000005</v>
      </c>
      <c r="G2257" s="6">
        <f t="shared" si="89"/>
        <v>4289.2070400000002</v>
      </c>
      <c r="H2257" s="6">
        <f t="shared" si="89"/>
        <v>2896.7846399999999</v>
      </c>
      <c r="I2257" s="6">
        <f t="shared" si="89"/>
        <v>6822.8697600000005</v>
      </c>
      <c r="J2257" s="6">
        <f t="shared" si="89"/>
        <v>1998.5356800000002</v>
      </c>
      <c r="K2257" s="6">
        <f t="shared" si="89"/>
        <v>690.75072</v>
      </c>
      <c r="L2257" s="6">
        <f t="shared" si="89"/>
        <v>843.64415999999994</v>
      </c>
      <c r="M2257" s="8">
        <f t="shared" si="89"/>
        <v>2058.6009599999998</v>
      </c>
    </row>
    <row r="2258" spans="2:13" x14ac:dyDescent="0.2">
      <c r="B2258" s="7">
        <v>42735</v>
      </c>
      <c r="C2258" s="18">
        <v>0.26300000000000001</v>
      </c>
      <c r="D2258" s="6">
        <f t="shared" si="90"/>
        <v>2976.7392000000004</v>
      </c>
      <c r="E2258" s="6">
        <f t="shared" si="90"/>
        <v>1115.70912</v>
      </c>
      <c r="F2258" s="6">
        <f t="shared" si="89"/>
        <v>2322.31104</v>
      </c>
      <c r="G2258" s="6">
        <f t="shared" si="89"/>
        <v>3569.8147200000003</v>
      </c>
      <c r="H2258" s="6">
        <f t="shared" si="89"/>
        <v>2410.9315200000001</v>
      </c>
      <c r="I2258" s="6">
        <f t="shared" si="89"/>
        <v>5678.5276800000001</v>
      </c>
      <c r="J2258" s="6">
        <f t="shared" si="89"/>
        <v>1663.3382400000003</v>
      </c>
      <c r="K2258" s="6">
        <f t="shared" si="89"/>
        <v>574.89695999999992</v>
      </c>
      <c r="L2258" s="6">
        <f t="shared" si="89"/>
        <v>702.14688000000012</v>
      </c>
      <c r="M2258" s="8">
        <f t="shared" si="89"/>
        <v>1713.3292800000002</v>
      </c>
    </row>
    <row r="2259" spans="2:13" x14ac:dyDescent="0.2">
      <c r="B2259" s="7">
        <v>42736</v>
      </c>
      <c r="C2259" s="18">
        <v>0.21099999999999999</v>
      </c>
      <c r="D2259" s="6">
        <f t="shared" si="90"/>
        <v>2388.1824000000001</v>
      </c>
      <c r="E2259" s="6">
        <f t="shared" si="90"/>
        <v>895.11264000000006</v>
      </c>
      <c r="F2259" s="6">
        <f t="shared" si="89"/>
        <v>1863.14688</v>
      </c>
      <c r="G2259" s="6">
        <f t="shared" si="89"/>
        <v>2863.9958400000005</v>
      </c>
      <c r="H2259" s="6">
        <f t="shared" si="89"/>
        <v>1934.2454399999999</v>
      </c>
      <c r="I2259" s="6">
        <f t="shared" si="89"/>
        <v>4555.7769599999992</v>
      </c>
      <c r="J2259" s="6">
        <f t="shared" si="89"/>
        <v>1334.4652799999999</v>
      </c>
      <c r="K2259" s="6">
        <f t="shared" si="89"/>
        <v>461.22911999999991</v>
      </c>
      <c r="L2259" s="6">
        <f t="shared" si="89"/>
        <v>563.31935999999996</v>
      </c>
      <c r="M2259" s="8">
        <f t="shared" si="89"/>
        <v>1374.5721600000002</v>
      </c>
    </row>
    <row r="2260" spans="2:13" x14ac:dyDescent="0.2">
      <c r="B2260" s="7">
        <v>42737</v>
      </c>
      <c r="C2260" s="18">
        <v>0.253</v>
      </c>
      <c r="D2260" s="6">
        <f t="shared" si="90"/>
        <v>2863.5552000000002</v>
      </c>
      <c r="E2260" s="6">
        <f t="shared" si="90"/>
        <v>1073.2867199999998</v>
      </c>
      <c r="F2260" s="6">
        <f t="shared" si="89"/>
        <v>2234.0102400000001</v>
      </c>
      <c r="G2260" s="6">
        <f t="shared" si="89"/>
        <v>3434.08032</v>
      </c>
      <c r="H2260" s="6">
        <f t="shared" si="89"/>
        <v>2319.2611200000001</v>
      </c>
      <c r="I2260" s="6">
        <f t="shared" si="89"/>
        <v>5462.6140800000003</v>
      </c>
      <c r="J2260" s="6">
        <f t="shared" si="89"/>
        <v>1600.0934400000001</v>
      </c>
      <c r="K2260" s="6">
        <f t="shared" si="89"/>
        <v>553.03775999999993</v>
      </c>
      <c r="L2260" s="6">
        <f t="shared" si="89"/>
        <v>675.44928000000004</v>
      </c>
      <c r="M2260" s="8">
        <f t="shared" si="89"/>
        <v>1648.1836800000001</v>
      </c>
    </row>
    <row r="2261" spans="2:13" x14ac:dyDescent="0.2">
      <c r="B2261" s="7">
        <v>42738</v>
      </c>
      <c r="C2261" s="18">
        <v>0.253</v>
      </c>
      <c r="D2261" s="6">
        <f t="shared" si="90"/>
        <v>2863.5552000000002</v>
      </c>
      <c r="E2261" s="6">
        <f t="shared" si="90"/>
        <v>1073.2867199999998</v>
      </c>
      <c r="F2261" s="6">
        <f t="shared" si="89"/>
        <v>2234.0102400000001</v>
      </c>
      <c r="G2261" s="6">
        <f t="shared" si="89"/>
        <v>3434.08032</v>
      </c>
      <c r="H2261" s="6">
        <f t="shared" si="89"/>
        <v>2319.2611200000001</v>
      </c>
      <c r="I2261" s="6">
        <f t="shared" si="89"/>
        <v>5462.6140800000003</v>
      </c>
      <c r="J2261" s="6">
        <f t="shared" si="89"/>
        <v>1600.0934400000001</v>
      </c>
      <c r="K2261" s="6">
        <f t="shared" si="89"/>
        <v>553.03775999999993</v>
      </c>
      <c r="L2261" s="6">
        <f t="shared" si="89"/>
        <v>675.44928000000004</v>
      </c>
      <c r="M2261" s="8">
        <f t="shared" si="89"/>
        <v>1648.1836800000001</v>
      </c>
    </row>
    <row r="2262" spans="2:13" x14ac:dyDescent="0.2">
      <c r="B2262" s="7">
        <v>42739</v>
      </c>
      <c r="C2262" s="18">
        <v>0.21099999999999999</v>
      </c>
      <c r="D2262" s="6">
        <f t="shared" si="90"/>
        <v>2388.1824000000001</v>
      </c>
      <c r="E2262" s="6">
        <f t="shared" si="90"/>
        <v>895.11264000000006</v>
      </c>
      <c r="F2262" s="6">
        <f t="shared" si="89"/>
        <v>1863.14688</v>
      </c>
      <c r="G2262" s="6">
        <f t="shared" si="89"/>
        <v>2863.9958400000005</v>
      </c>
      <c r="H2262" s="6">
        <f t="shared" si="89"/>
        <v>1934.2454399999999</v>
      </c>
      <c r="I2262" s="6">
        <f t="shared" si="89"/>
        <v>4555.7769599999992</v>
      </c>
      <c r="J2262" s="6">
        <f t="shared" si="89"/>
        <v>1334.4652799999999</v>
      </c>
      <c r="K2262" s="6">
        <f t="shared" si="89"/>
        <v>461.22911999999991</v>
      </c>
      <c r="L2262" s="6">
        <f t="shared" si="89"/>
        <v>563.31935999999996</v>
      </c>
      <c r="M2262" s="8">
        <f t="shared" si="89"/>
        <v>1374.5721600000002</v>
      </c>
    </row>
    <row r="2263" spans="2:13" x14ac:dyDescent="0.2">
      <c r="B2263" s="7">
        <v>42740</v>
      </c>
      <c r="C2263" s="18">
        <v>0.21099999999999999</v>
      </c>
      <c r="D2263" s="6">
        <f t="shared" si="90"/>
        <v>2388.1824000000001</v>
      </c>
      <c r="E2263" s="6">
        <f t="shared" si="90"/>
        <v>895.11264000000006</v>
      </c>
      <c r="F2263" s="6">
        <f t="shared" si="89"/>
        <v>1863.14688</v>
      </c>
      <c r="G2263" s="6">
        <f t="shared" si="89"/>
        <v>2863.9958400000005</v>
      </c>
      <c r="H2263" s="6">
        <f t="shared" si="89"/>
        <v>1934.2454399999999</v>
      </c>
      <c r="I2263" s="6">
        <f t="shared" si="89"/>
        <v>4555.7769599999992</v>
      </c>
      <c r="J2263" s="6">
        <f t="shared" si="89"/>
        <v>1334.4652799999999</v>
      </c>
      <c r="K2263" s="6">
        <f t="shared" si="89"/>
        <v>461.22911999999991</v>
      </c>
      <c r="L2263" s="6">
        <f t="shared" si="89"/>
        <v>563.31935999999996</v>
      </c>
      <c r="M2263" s="8">
        <f t="shared" si="89"/>
        <v>1374.5721600000002</v>
      </c>
    </row>
    <row r="2264" spans="2:13" x14ac:dyDescent="0.2">
      <c r="B2264" s="7">
        <v>42741</v>
      </c>
      <c r="C2264" s="18">
        <v>0.21099999999999999</v>
      </c>
      <c r="D2264" s="6">
        <f t="shared" si="90"/>
        <v>2388.1824000000001</v>
      </c>
      <c r="E2264" s="6">
        <f t="shared" si="90"/>
        <v>895.11264000000006</v>
      </c>
      <c r="F2264" s="6">
        <f t="shared" si="89"/>
        <v>1863.14688</v>
      </c>
      <c r="G2264" s="6">
        <f t="shared" si="89"/>
        <v>2863.9958400000005</v>
      </c>
      <c r="H2264" s="6">
        <f t="shared" si="89"/>
        <v>1934.2454399999999</v>
      </c>
      <c r="I2264" s="6">
        <f t="shared" si="89"/>
        <v>4555.7769599999992</v>
      </c>
      <c r="J2264" s="6">
        <f t="shared" si="89"/>
        <v>1334.4652799999999</v>
      </c>
      <c r="K2264" s="6">
        <f t="shared" si="89"/>
        <v>461.22911999999991</v>
      </c>
      <c r="L2264" s="6">
        <f t="shared" si="89"/>
        <v>563.31935999999996</v>
      </c>
      <c r="M2264" s="8">
        <f t="shared" si="89"/>
        <v>1374.5721600000002</v>
      </c>
    </row>
    <row r="2265" spans="2:13" x14ac:dyDescent="0.2">
      <c r="B2265" s="7">
        <v>42742</v>
      </c>
      <c r="C2265" s="18">
        <v>0.21099999999999999</v>
      </c>
      <c r="D2265" s="6">
        <f t="shared" si="90"/>
        <v>2388.1824000000001</v>
      </c>
      <c r="E2265" s="6">
        <f t="shared" si="90"/>
        <v>895.11264000000006</v>
      </c>
      <c r="F2265" s="6">
        <f t="shared" si="89"/>
        <v>1863.14688</v>
      </c>
      <c r="G2265" s="6">
        <f t="shared" si="89"/>
        <v>2863.9958400000005</v>
      </c>
      <c r="H2265" s="6">
        <f t="shared" si="89"/>
        <v>1934.2454399999999</v>
      </c>
      <c r="I2265" s="6">
        <f t="shared" si="89"/>
        <v>4555.7769599999992</v>
      </c>
      <c r="J2265" s="6">
        <f t="shared" si="89"/>
        <v>1334.4652799999999</v>
      </c>
      <c r="K2265" s="6">
        <f t="shared" si="89"/>
        <v>461.22911999999991</v>
      </c>
      <c r="L2265" s="6">
        <f t="shared" si="89"/>
        <v>563.31935999999996</v>
      </c>
      <c r="M2265" s="8">
        <f t="shared" si="89"/>
        <v>1374.5721600000002</v>
      </c>
    </row>
    <row r="2266" spans="2:13" x14ac:dyDescent="0.2">
      <c r="B2266" s="7">
        <v>42743</v>
      </c>
      <c r="C2266" s="18">
        <v>0.21099999999999999</v>
      </c>
      <c r="D2266" s="6">
        <f t="shared" si="90"/>
        <v>2388.1824000000001</v>
      </c>
      <c r="E2266" s="6">
        <f t="shared" si="90"/>
        <v>895.11264000000006</v>
      </c>
      <c r="F2266" s="6">
        <f t="shared" si="89"/>
        <v>1863.14688</v>
      </c>
      <c r="G2266" s="6">
        <f t="shared" si="89"/>
        <v>2863.9958400000005</v>
      </c>
      <c r="H2266" s="6">
        <f t="shared" si="89"/>
        <v>1934.2454399999999</v>
      </c>
      <c r="I2266" s="6">
        <f t="shared" si="89"/>
        <v>4555.7769599999992</v>
      </c>
      <c r="J2266" s="6">
        <f t="shared" si="89"/>
        <v>1334.4652799999999</v>
      </c>
      <c r="K2266" s="6">
        <f t="shared" si="89"/>
        <v>461.22911999999991</v>
      </c>
      <c r="L2266" s="6">
        <f t="shared" si="89"/>
        <v>563.31935999999996</v>
      </c>
      <c r="M2266" s="8">
        <f t="shared" si="89"/>
        <v>1374.5721600000002</v>
      </c>
    </row>
    <row r="2267" spans="2:13" x14ac:dyDescent="0.2">
      <c r="B2267" s="7">
        <v>42744</v>
      </c>
      <c r="C2267" s="18">
        <v>0.21099999999999999</v>
      </c>
      <c r="D2267" s="6">
        <f t="shared" si="90"/>
        <v>2388.1824000000001</v>
      </c>
      <c r="E2267" s="6">
        <f t="shared" si="90"/>
        <v>895.11264000000006</v>
      </c>
      <c r="F2267" s="6">
        <f t="shared" si="89"/>
        <v>1863.14688</v>
      </c>
      <c r="G2267" s="6">
        <f t="shared" si="89"/>
        <v>2863.9958400000005</v>
      </c>
      <c r="H2267" s="6">
        <f t="shared" si="89"/>
        <v>1934.2454399999999</v>
      </c>
      <c r="I2267" s="6">
        <f t="shared" si="89"/>
        <v>4555.7769599999992</v>
      </c>
      <c r="J2267" s="6">
        <f t="shared" si="89"/>
        <v>1334.4652799999999</v>
      </c>
      <c r="K2267" s="6">
        <f t="shared" si="89"/>
        <v>461.22911999999991</v>
      </c>
      <c r="L2267" s="6">
        <f t="shared" si="89"/>
        <v>563.31935999999996</v>
      </c>
      <c r="M2267" s="8">
        <f t="shared" si="89"/>
        <v>1374.5721600000002</v>
      </c>
    </row>
    <row r="2268" spans="2:13" x14ac:dyDescent="0.2">
      <c r="B2268" s="7">
        <v>42745</v>
      </c>
      <c r="C2268" s="18">
        <v>0.21099999999999999</v>
      </c>
      <c r="D2268" s="6">
        <f t="shared" si="90"/>
        <v>2388.1824000000001</v>
      </c>
      <c r="E2268" s="6">
        <f t="shared" si="90"/>
        <v>895.11264000000006</v>
      </c>
      <c r="F2268" s="6">
        <f t="shared" si="89"/>
        <v>1863.14688</v>
      </c>
      <c r="G2268" s="6">
        <f t="shared" si="89"/>
        <v>2863.9958400000005</v>
      </c>
      <c r="H2268" s="6">
        <f t="shared" si="89"/>
        <v>1934.2454399999999</v>
      </c>
      <c r="I2268" s="6">
        <f t="shared" si="89"/>
        <v>4555.7769599999992</v>
      </c>
      <c r="J2268" s="6">
        <f t="shared" si="89"/>
        <v>1334.4652799999999</v>
      </c>
      <c r="K2268" s="6">
        <f t="shared" si="89"/>
        <v>461.22911999999991</v>
      </c>
      <c r="L2268" s="6">
        <f t="shared" si="89"/>
        <v>563.31935999999996</v>
      </c>
      <c r="M2268" s="8">
        <f t="shared" si="89"/>
        <v>1374.5721600000002</v>
      </c>
    </row>
    <row r="2269" spans="2:13" x14ac:dyDescent="0.2">
      <c r="B2269" s="7">
        <v>42746</v>
      </c>
      <c r="C2269" s="18">
        <v>0.21099999999999999</v>
      </c>
      <c r="D2269" s="6">
        <f t="shared" si="90"/>
        <v>2388.1824000000001</v>
      </c>
      <c r="E2269" s="6">
        <f t="shared" si="90"/>
        <v>895.11264000000006</v>
      </c>
      <c r="F2269" s="6">
        <f t="shared" si="89"/>
        <v>1863.14688</v>
      </c>
      <c r="G2269" s="6">
        <f t="shared" si="89"/>
        <v>2863.9958400000005</v>
      </c>
      <c r="H2269" s="6">
        <f t="shared" si="89"/>
        <v>1934.2454399999999</v>
      </c>
      <c r="I2269" s="6">
        <f t="shared" si="89"/>
        <v>4555.7769599999992</v>
      </c>
      <c r="J2269" s="6">
        <f t="shared" si="89"/>
        <v>1334.4652799999999</v>
      </c>
      <c r="K2269" s="6">
        <f t="shared" si="89"/>
        <v>461.22911999999991</v>
      </c>
      <c r="L2269" s="6">
        <f t="shared" si="89"/>
        <v>563.31935999999996</v>
      </c>
      <c r="M2269" s="8">
        <f t="shared" si="89"/>
        <v>1374.5721600000002</v>
      </c>
    </row>
    <row r="2270" spans="2:13" x14ac:dyDescent="0.2">
      <c r="B2270" s="7">
        <v>42747</v>
      </c>
      <c r="C2270" s="18">
        <v>0.21099999999999999</v>
      </c>
      <c r="D2270" s="6">
        <f t="shared" si="90"/>
        <v>2388.1824000000001</v>
      </c>
      <c r="E2270" s="6">
        <f t="shared" si="90"/>
        <v>895.11264000000006</v>
      </c>
      <c r="F2270" s="6">
        <f t="shared" si="89"/>
        <v>1863.14688</v>
      </c>
      <c r="G2270" s="6">
        <f t="shared" si="89"/>
        <v>2863.9958400000005</v>
      </c>
      <c r="H2270" s="6">
        <f t="shared" si="89"/>
        <v>1934.2454399999999</v>
      </c>
      <c r="I2270" s="6">
        <f t="shared" si="89"/>
        <v>4555.7769599999992</v>
      </c>
      <c r="J2270" s="6">
        <f t="shared" si="89"/>
        <v>1334.4652799999999</v>
      </c>
      <c r="K2270" s="6">
        <f t="shared" si="89"/>
        <v>461.22911999999991</v>
      </c>
      <c r="L2270" s="6">
        <f t="shared" si="89"/>
        <v>563.31935999999996</v>
      </c>
      <c r="M2270" s="8">
        <f t="shared" si="89"/>
        <v>1374.5721600000002</v>
      </c>
    </row>
    <row r="2271" spans="2:13" x14ac:dyDescent="0.2">
      <c r="B2271" s="7">
        <v>42748</v>
      </c>
      <c r="C2271" s="18">
        <v>0.21099999999999999</v>
      </c>
      <c r="D2271" s="6">
        <f t="shared" si="90"/>
        <v>2388.1824000000001</v>
      </c>
      <c r="E2271" s="6">
        <f t="shared" si="90"/>
        <v>895.11264000000006</v>
      </c>
      <c r="F2271" s="6">
        <f t="shared" si="89"/>
        <v>1863.14688</v>
      </c>
      <c r="G2271" s="6">
        <f t="shared" si="89"/>
        <v>2863.9958400000005</v>
      </c>
      <c r="H2271" s="6">
        <f t="shared" si="89"/>
        <v>1934.2454399999999</v>
      </c>
      <c r="I2271" s="6">
        <f t="shared" si="89"/>
        <v>4555.7769599999992</v>
      </c>
      <c r="J2271" s="6">
        <f t="shared" si="89"/>
        <v>1334.4652799999999</v>
      </c>
      <c r="K2271" s="6">
        <f t="shared" si="89"/>
        <v>461.22911999999991</v>
      </c>
      <c r="L2271" s="6">
        <f t="shared" si="89"/>
        <v>563.31935999999996</v>
      </c>
      <c r="M2271" s="8">
        <f t="shared" si="89"/>
        <v>1374.5721600000002</v>
      </c>
    </row>
    <row r="2272" spans="2:13" x14ac:dyDescent="0.2">
      <c r="B2272" s="7">
        <v>42749</v>
      </c>
      <c r="C2272" s="18">
        <v>0.21099999999999999</v>
      </c>
      <c r="D2272" s="6">
        <f t="shared" si="90"/>
        <v>2388.1824000000001</v>
      </c>
      <c r="E2272" s="6">
        <f t="shared" si="90"/>
        <v>895.11264000000006</v>
      </c>
      <c r="F2272" s="6">
        <f t="shared" si="89"/>
        <v>1863.14688</v>
      </c>
      <c r="G2272" s="6">
        <f t="shared" si="89"/>
        <v>2863.9958400000005</v>
      </c>
      <c r="H2272" s="6">
        <f t="shared" si="89"/>
        <v>1934.2454399999999</v>
      </c>
      <c r="I2272" s="6">
        <f t="shared" si="89"/>
        <v>4555.7769599999992</v>
      </c>
      <c r="J2272" s="6">
        <f t="shared" si="89"/>
        <v>1334.4652799999999</v>
      </c>
      <c r="K2272" s="6">
        <f t="shared" si="89"/>
        <v>461.22911999999991</v>
      </c>
      <c r="L2272" s="6">
        <f t="shared" si="89"/>
        <v>563.31935999999996</v>
      </c>
      <c r="M2272" s="8">
        <f t="shared" si="89"/>
        <v>1374.5721600000002</v>
      </c>
    </row>
    <row r="2273" spans="2:13" x14ac:dyDescent="0.2">
      <c r="B2273" s="7">
        <v>42750</v>
      </c>
      <c r="C2273" s="18">
        <v>0.21099999999999999</v>
      </c>
      <c r="D2273" s="6">
        <f t="shared" si="90"/>
        <v>2388.1824000000001</v>
      </c>
      <c r="E2273" s="6">
        <f t="shared" si="90"/>
        <v>895.11264000000006</v>
      </c>
      <c r="F2273" s="6">
        <f t="shared" si="89"/>
        <v>1863.14688</v>
      </c>
      <c r="G2273" s="6">
        <f t="shared" si="89"/>
        <v>2863.9958400000005</v>
      </c>
      <c r="H2273" s="6">
        <f t="shared" si="89"/>
        <v>1934.2454399999999</v>
      </c>
      <c r="I2273" s="6">
        <f t="shared" si="89"/>
        <v>4555.7769599999992</v>
      </c>
      <c r="J2273" s="6">
        <f t="shared" si="89"/>
        <v>1334.4652799999999</v>
      </c>
      <c r="K2273" s="6">
        <f t="shared" si="89"/>
        <v>461.22911999999991</v>
      </c>
      <c r="L2273" s="6">
        <f t="shared" si="89"/>
        <v>563.31935999999996</v>
      </c>
      <c r="M2273" s="8">
        <f t="shared" si="89"/>
        <v>1374.5721600000002</v>
      </c>
    </row>
    <row r="2274" spans="2:13" x14ac:dyDescent="0.2">
      <c r="B2274" s="7">
        <v>42751</v>
      </c>
      <c r="C2274" s="18">
        <v>0.21099999999999999</v>
      </c>
      <c r="D2274" s="6">
        <f t="shared" si="90"/>
        <v>2388.1824000000001</v>
      </c>
      <c r="E2274" s="6">
        <f t="shared" si="90"/>
        <v>895.11264000000006</v>
      </c>
      <c r="F2274" s="6">
        <f t="shared" si="89"/>
        <v>1863.14688</v>
      </c>
      <c r="G2274" s="6">
        <f t="shared" si="89"/>
        <v>2863.9958400000005</v>
      </c>
      <c r="H2274" s="6">
        <f t="shared" si="89"/>
        <v>1934.2454399999999</v>
      </c>
      <c r="I2274" s="6">
        <f t="shared" si="89"/>
        <v>4555.7769599999992</v>
      </c>
      <c r="J2274" s="6">
        <f t="shared" si="89"/>
        <v>1334.4652799999999</v>
      </c>
      <c r="K2274" s="6">
        <f t="shared" si="89"/>
        <v>461.22911999999991</v>
      </c>
      <c r="L2274" s="6">
        <f t="shared" si="89"/>
        <v>563.31935999999996</v>
      </c>
      <c r="M2274" s="8">
        <f t="shared" si="89"/>
        <v>1374.5721600000002</v>
      </c>
    </row>
    <row r="2275" spans="2:13" x14ac:dyDescent="0.2">
      <c r="B2275" s="7">
        <v>42752</v>
      </c>
      <c r="C2275" s="18">
        <v>0.21099999999999999</v>
      </c>
      <c r="D2275" s="6">
        <f t="shared" si="90"/>
        <v>2388.1824000000001</v>
      </c>
      <c r="E2275" s="6">
        <f t="shared" si="90"/>
        <v>895.11264000000006</v>
      </c>
      <c r="F2275" s="6">
        <f t="shared" si="89"/>
        <v>1863.14688</v>
      </c>
      <c r="G2275" s="6">
        <f t="shared" si="89"/>
        <v>2863.9958400000005</v>
      </c>
      <c r="H2275" s="6">
        <f t="shared" si="89"/>
        <v>1934.2454399999999</v>
      </c>
      <c r="I2275" s="6">
        <f t="shared" si="89"/>
        <v>4555.7769599999992</v>
      </c>
      <c r="J2275" s="6">
        <f t="shared" si="89"/>
        <v>1334.4652799999999</v>
      </c>
      <c r="K2275" s="6">
        <f t="shared" si="89"/>
        <v>461.22911999999991</v>
      </c>
      <c r="L2275" s="6">
        <f t="shared" si="89"/>
        <v>563.31935999999996</v>
      </c>
      <c r="M2275" s="8">
        <f t="shared" si="89"/>
        <v>1374.5721600000002</v>
      </c>
    </row>
    <row r="2276" spans="2:13" x14ac:dyDescent="0.2">
      <c r="B2276" s="7">
        <v>42753</v>
      </c>
      <c r="C2276" s="18">
        <v>0.16900000000000001</v>
      </c>
      <c r="D2276" s="6">
        <f t="shared" si="90"/>
        <v>1912.8095999999998</v>
      </c>
      <c r="E2276" s="6">
        <f t="shared" si="90"/>
        <v>716.93856000000005</v>
      </c>
      <c r="F2276" s="6">
        <f t="shared" si="89"/>
        <v>1492.2835200000002</v>
      </c>
      <c r="G2276" s="6">
        <f t="shared" si="89"/>
        <v>2293.9113600000001</v>
      </c>
      <c r="H2276" s="6">
        <f t="shared" si="89"/>
        <v>1549.2297599999999</v>
      </c>
      <c r="I2276" s="6">
        <f t="shared" si="89"/>
        <v>3648.93984</v>
      </c>
      <c r="J2276" s="6">
        <f t="shared" si="89"/>
        <v>1068.8371200000001</v>
      </c>
      <c r="K2276" s="6">
        <f t="shared" si="89"/>
        <v>369.42048</v>
      </c>
      <c r="L2276" s="6">
        <f t="shared" si="89"/>
        <v>451.18944000000005</v>
      </c>
      <c r="M2276" s="8">
        <f t="shared" si="89"/>
        <v>1100.9606400000002</v>
      </c>
    </row>
    <row r="2277" spans="2:13" x14ac:dyDescent="0.2">
      <c r="B2277" s="7">
        <v>42754</v>
      </c>
      <c r="C2277" s="18">
        <v>0.16900000000000001</v>
      </c>
      <c r="D2277" s="6">
        <f t="shared" si="90"/>
        <v>1912.8095999999998</v>
      </c>
      <c r="E2277" s="6">
        <f t="shared" si="90"/>
        <v>716.93856000000005</v>
      </c>
      <c r="F2277" s="6">
        <f t="shared" si="89"/>
        <v>1492.2835200000002</v>
      </c>
      <c r="G2277" s="6">
        <f t="shared" si="89"/>
        <v>2293.9113600000001</v>
      </c>
      <c r="H2277" s="6">
        <f t="shared" si="89"/>
        <v>1549.2297599999999</v>
      </c>
      <c r="I2277" s="6">
        <f t="shared" si="89"/>
        <v>3648.93984</v>
      </c>
      <c r="J2277" s="6">
        <f t="shared" si="89"/>
        <v>1068.8371200000001</v>
      </c>
      <c r="K2277" s="6">
        <f t="shared" si="89"/>
        <v>369.42048</v>
      </c>
      <c r="L2277" s="6">
        <f t="shared" si="89"/>
        <v>451.18944000000005</v>
      </c>
      <c r="M2277" s="8">
        <f t="shared" si="89"/>
        <v>1100.9606400000002</v>
      </c>
    </row>
    <row r="2278" spans="2:13" x14ac:dyDescent="0.2">
      <c r="B2278" s="7">
        <v>42755</v>
      </c>
      <c r="C2278" s="18">
        <v>0.21099999999999999</v>
      </c>
      <c r="D2278" s="6">
        <f t="shared" si="90"/>
        <v>2388.1824000000001</v>
      </c>
      <c r="E2278" s="6">
        <f t="shared" si="90"/>
        <v>895.11264000000006</v>
      </c>
      <c r="F2278" s="6">
        <f t="shared" si="89"/>
        <v>1863.14688</v>
      </c>
      <c r="G2278" s="6">
        <f t="shared" si="89"/>
        <v>2863.9958400000005</v>
      </c>
      <c r="H2278" s="6">
        <f t="shared" si="89"/>
        <v>1934.2454399999999</v>
      </c>
      <c r="I2278" s="6">
        <f t="shared" si="89"/>
        <v>4555.7769599999992</v>
      </c>
      <c r="J2278" s="6">
        <f t="shared" si="89"/>
        <v>1334.4652799999999</v>
      </c>
      <c r="K2278" s="6">
        <f t="shared" si="89"/>
        <v>461.22911999999991</v>
      </c>
      <c r="L2278" s="6">
        <f t="shared" si="89"/>
        <v>563.31935999999996</v>
      </c>
      <c r="M2278" s="8">
        <f t="shared" si="89"/>
        <v>1374.5721600000002</v>
      </c>
    </row>
    <row r="2279" spans="2:13" x14ac:dyDescent="0.2">
      <c r="B2279" s="7">
        <v>42756</v>
      </c>
      <c r="C2279" s="18">
        <v>0.21099999999999999</v>
      </c>
      <c r="D2279" s="6">
        <f t="shared" si="90"/>
        <v>2388.1824000000001</v>
      </c>
      <c r="E2279" s="6">
        <f t="shared" si="90"/>
        <v>895.11264000000006</v>
      </c>
      <c r="F2279" s="6">
        <f t="shared" si="89"/>
        <v>1863.14688</v>
      </c>
      <c r="G2279" s="6">
        <f t="shared" si="89"/>
        <v>2863.9958400000005</v>
      </c>
      <c r="H2279" s="6">
        <f t="shared" si="89"/>
        <v>1934.2454399999999</v>
      </c>
      <c r="I2279" s="6">
        <f t="shared" si="89"/>
        <v>4555.7769599999992</v>
      </c>
      <c r="J2279" s="6">
        <f t="shared" si="89"/>
        <v>1334.4652799999999</v>
      </c>
      <c r="K2279" s="6">
        <f t="shared" si="89"/>
        <v>461.22911999999991</v>
      </c>
      <c r="L2279" s="6">
        <f t="shared" si="89"/>
        <v>563.31935999999996</v>
      </c>
      <c r="M2279" s="8">
        <f t="shared" si="89"/>
        <v>1374.5721600000002</v>
      </c>
    </row>
    <row r="2280" spans="2:13" x14ac:dyDescent="0.2">
      <c r="B2280" s="7">
        <v>42757</v>
      </c>
      <c r="C2280" s="18">
        <v>0.21099999999999999</v>
      </c>
      <c r="D2280" s="6">
        <f t="shared" si="90"/>
        <v>2388.1824000000001</v>
      </c>
      <c r="E2280" s="6">
        <f t="shared" si="90"/>
        <v>895.11264000000006</v>
      </c>
      <c r="F2280" s="6">
        <f t="shared" si="89"/>
        <v>1863.14688</v>
      </c>
      <c r="G2280" s="6">
        <f t="shared" si="89"/>
        <v>2863.9958400000005</v>
      </c>
      <c r="H2280" s="6">
        <f t="shared" si="89"/>
        <v>1934.2454399999999</v>
      </c>
      <c r="I2280" s="6">
        <f t="shared" si="89"/>
        <v>4555.7769599999992</v>
      </c>
      <c r="J2280" s="6">
        <f t="shared" si="89"/>
        <v>1334.4652799999999</v>
      </c>
      <c r="K2280" s="6">
        <f t="shared" si="89"/>
        <v>461.22911999999991</v>
      </c>
      <c r="L2280" s="6">
        <f t="shared" si="89"/>
        <v>563.31935999999996</v>
      </c>
      <c r="M2280" s="8">
        <f t="shared" si="89"/>
        <v>1374.5721600000002</v>
      </c>
    </row>
    <row r="2281" spans="2:13" x14ac:dyDescent="0.2">
      <c r="B2281" s="7">
        <v>42758</v>
      </c>
      <c r="C2281" s="18">
        <v>0.21099999999999999</v>
      </c>
      <c r="D2281" s="6">
        <f t="shared" si="90"/>
        <v>2388.1824000000001</v>
      </c>
      <c r="E2281" s="6">
        <f t="shared" si="90"/>
        <v>895.11264000000006</v>
      </c>
      <c r="F2281" s="6">
        <f t="shared" si="89"/>
        <v>1863.14688</v>
      </c>
      <c r="G2281" s="6">
        <f t="shared" si="89"/>
        <v>2863.9958400000005</v>
      </c>
      <c r="H2281" s="6">
        <f t="shared" si="89"/>
        <v>1934.2454399999999</v>
      </c>
      <c r="I2281" s="6">
        <f t="shared" si="89"/>
        <v>4555.7769599999992</v>
      </c>
      <c r="J2281" s="6">
        <f t="shared" si="89"/>
        <v>1334.4652799999999</v>
      </c>
      <c r="K2281" s="6">
        <f t="shared" si="89"/>
        <v>461.22911999999991</v>
      </c>
      <c r="L2281" s="6">
        <f t="shared" si="89"/>
        <v>563.31935999999996</v>
      </c>
      <c r="M2281" s="8">
        <f t="shared" si="89"/>
        <v>1374.5721600000002</v>
      </c>
    </row>
    <row r="2282" spans="2:13" x14ac:dyDescent="0.2">
      <c r="B2282" s="7">
        <v>42759</v>
      </c>
      <c r="C2282" s="18">
        <v>0.21099999999999999</v>
      </c>
      <c r="D2282" s="6">
        <f t="shared" si="90"/>
        <v>2388.1824000000001</v>
      </c>
      <c r="E2282" s="6">
        <f t="shared" si="90"/>
        <v>895.11264000000006</v>
      </c>
      <c r="F2282" s="6">
        <f t="shared" si="89"/>
        <v>1863.14688</v>
      </c>
      <c r="G2282" s="6">
        <f t="shared" si="89"/>
        <v>2863.9958400000005</v>
      </c>
      <c r="H2282" s="6">
        <f t="shared" si="89"/>
        <v>1934.2454399999999</v>
      </c>
      <c r="I2282" s="6">
        <f t="shared" si="89"/>
        <v>4555.7769599999992</v>
      </c>
      <c r="J2282" s="6">
        <f t="shared" si="89"/>
        <v>1334.4652799999999</v>
      </c>
      <c r="K2282" s="6">
        <f t="shared" si="89"/>
        <v>461.22911999999991</v>
      </c>
      <c r="L2282" s="6">
        <f t="shared" si="89"/>
        <v>563.31935999999996</v>
      </c>
      <c r="M2282" s="8">
        <f t="shared" si="89"/>
        <v>1374.5721600000002</v>
      </c>
    </row>
    <row r="2283" spans="2:13" x14ac:dyDescent="0.2">
      <c r="B2283" s="7">
        <v>42760</v>
      </c>
      <c r="C2283" s="18">
        <v>0.21099999999999999</v>
      </c>
      <c r="D2283" s="6">
        <f t="shared" si="90"/>
        <v>2388.1824000000001</v>
      </c>
      <c r="E2283" s="6">
        <f t="shared" si="90"/>
        <v>895.11264000000006</v>
      </c>
      <c r="F2283" s="6">
        <f t="shared" si="89"/>
        <v>1863.14688</v>
      </c>
      <c r="G2283" s="6">
        <f t="shared" si="89"/>
        <v>2863.9958400000005</v>
      </c>
      <c r="H2283" s="6">
        <f t="shared" si="89"/>
        <v>1934.2454399999999</v>
      </c>
      <c r="I2283" s="6">
        <f t="shared" si="89"/>
        <v>4555.7769599999992</v>
      </c>
      <c r="J2283" s="6">
        <f t="shared" si="89"/>
        <v>1334.4652799999999</v>
      </c>
      <c r="K2283" s="6">
        <f t="shared" si="89"/>
        <v>461.22911999999991</v>
      </c>
      <c r="L2283" s="6">
        <f t="shared" si="89"/>
        <v>563.31935999999996</v>
      </c>
      <c r="M2283" s="8">
        <f t="shared" si="89"/>
        <v>1374.5721600000002</v>
      </c>
    </row>
    <row r="2284" spans="2:13" x14ac:dyDescent="0.2">
      <c r="B2284" s="7">
        <v>42761</v>
      </c>
      <c r="C2284" s="18">
        <v>0.16900000000000001</v>
      </c>
      <c r="D2284" s="6">
        <f t="shared" si="90"/>
        <v>1912.8095999999998</v>
      </c>
      <c r="E2284" s="6">
        <f t="shared" si="90"/>
        <v>716.93856000000005</v>
      </c>
      <c r="F2284" s="6">
        <f t="shared" si="90"/>
        <v>1492.2835200000002</v>
      </c>
      <c r="G2284" s="6">
        <f t="shared" si="90"/>
        <v>2293.9113600000001</v>
      </c>
      <c r="H2284" s="6">
        <f t="shared" si="90"/>
        <v>1549.2297599999999</v>
      </c>
      <c r="I2284" s="6">
        <f t="shared" si="90"/>
        <v>3648.93984</v>
      </c>
      <c r="J2284" s="6">
        <f t="shared" si="90"/>
        <v>1068.8371200000001</v>
      </c>
      <c r="K2284" s="6">
        <f t="shared" si="90"/>
        <v>369.42048</v>
      </c>
      <c r="L2284" s="6">
        <f t="shared" si="90"/>
        <v>451.18944000000005</v>
      </c>
      <c r="M2284" s="8">
        <f t="shared" si="90"/>
        <v>1100.9606400000002</v>
      </c>
    </row>
    <row r="2285" spans="2:13" x14ac:dyDescent="0.2">
      <c r="B2285" s="7">
        <v>42762</v>
      </c>
      <c r="C2285" s="18">
        <v>0</v>
      </c>
      <c r="D2285" s="6">
        <f t="shared" si="90"/>
        <v>0</v>
      </c>
      <c r="E2285" s="6">
        <f t="shared" si="90"/>
        <v>0</v>
      </c>
      <c r="F2285" s="6">
        <f t="shared" si="90"/>
        <v>0</v>
      </c>
      <c r="G2285" s="6">
        <f t="shared" si="90"/>
        <v>0</v>
      </c>
      <c r="H2285" s="6">
        <f t="shared" si="90"/>
        <v>0</v>
      </c>
      <c r="I2285" s="6">
        <f t="shared" si="90"/>
        <v>0</v>
      </c>
      <c r="J2285" s="6">
        <f t="shared" si="90"/>
        <v>0</v>
      </c>
      <c r="K2285" s="6">
        <f t="shared" si="90"/>
        <v>0</v>
      </c>
      <c r="L2285" s="6">
        <f t="shared" si="90"/>
        <v>0</v>
      </c>
      <c r="M2285" s="8">
        <f t="shared" si="90"/>
        <v>0</v>
      </c>
    </row>
    <row r="2286" spans="2:13" x14ac:dyDescent="0.2">
      <c r="B2286" s="7">
        <v>42763</v>
      </c>
      <c r="C2286" s="18">
        <v>0</v>
      </c>
      <c r="D2286" s="6">
        <f t="shared" si="90"/>
        <v>0</v>
      </c>
      <c r="E2286" s="6">
        <f t="shared" si="90"/>
        <v>0</v>
      </c>
      <c r="F2286" s="6">
        <f t="shared" si="90"/>
        <v>0</v>
      </c>
      <c r="G2286" s="6">
        <f t="shared" si="90"/>
        <v>0</v>
      </c>
      <c r="H2286" s="6">
        <f t="shared" si="90"/>
        <v>0</v>
      </c>
      <c r="I2286" s="6">
        <f t="shared" si="90"/>
        <v>0</v>
      </c>
      <c r="J2286" s="6">
        <f t="shared" si="90"/>
        <v>0</v>
      </c>
      <c r="K2286" s="6">
        <f t="shared" si="90"/>
        <v>0</v>
      </c>
      <c r="L2286" s="6">
        <f t="shared" si="90"/>
        <v>0</v>
      </c>
      <c r="M2286" s="8">
        <f t="shared" si="90"/>
        <v>0</v>
      </c>
    </row>
    <row r="2287" spans="2:13" x14ac:dyDescent="0.2">
      <c r="B2287" s="7">
        <v>42764</v>
      </c>
      <c r="C2287" s="18">
        <v>0</v>
      </c>
      <c r="D2287" s="6">
        <f t="shared" si="90"/>
        <v>0</v>
      </c>
      <c r="E2287" s="6">
        <f t="shared" si="90"/>
        <v>0</v>
      </c>
      <c r="F2287" s="6">
        <f t="shared" si="90"/>
        <v>0</v>
      </c>
      <c r="G2287" s="6">
        <f t="shared" si="90"/>
        <v>0</v>
      </c>
      <c r="H2287" s="6">
        <f t="shared" si="90"/>
        <v>0</v>
      </c>
      <c r="I2287" s="6">
        <f t="shared" si="90"/>
        <v>0</v>
      </c>
      <c r="J2287" s="6">
        <f t="shared" si="90"/>
        <v>0</v>
      </c>
      <c r="K2287" s="6">
        <f t="shared" si="90"/>
        <v>0</v>
      </c>
      <c r="L2287" s="6">
        <f t="shared" si="90"/>
        <v>0</v>
      </c>
      <c r="M2287" s="8">
        <f t="shared" si="90"/>
        <v>0</v>
      </c>
    </row>
    <row r="2288" spans="2:13" x14ac:dyDescent="0.2">
      <c r="B2288" s="7">
        <v>42765</v>
      </c>
      <c r="C2288" s="18">
        <v>0</v>
      </c>
      <c r="D2288" s="6">
        <f t="shared" si="90"/>
        <v>0</v>
      </c>
      <c r="E2288" s="6">
        <f t="shared" si="90"/>
        <v>0</v>
      </c>
      <c r="F2288" s="6">
        <f t="shared" si="90"/>
        <v>0</v>
      </c>
      <c r="G2288" s="6">
        <f t="shared" si="90"/>
        <v>0</v>
      </c>
      <c r="H2288" s="6">
        <f t="shared" si="90"/>
        <v>0</v>
      </c>
      <c r="I2288" s="6">
        <f t="shared" si="90"/>
        <v>0</v>
      </c>
      <c r="J2288" s="6">
        <f t="shared" si="90"/>
        <v>0</v>
      </c>
      <c r="K2288" s="6">
        <f t="shared" si="90"/>
        <v>0</v>
      </c>
      <c r="L2288" s="6">
        <f t="shared" si="90"/>
        <v>0</v>
      </c>
      <c r="M2288" s="8">
        <f t="shared" si="90"/>
        <v>0</v>
      </c>
    </row>
    <row r="2289" spans="2:13" x14ac:dyDescent="0.2">
      <c r="B2289" s="7">
        <v>42766</v>
      </c>
      <c r="C2289" s="18">
        <v>0</v>
      </c>
      <c r="D2289" s="6">
        <f t="shared" si="90"/>
        <v>0</v>
      </c>
      <c r="E2289" s="6">
        <f t="shared" si="90"/>
        <v>0</v>
      </c>
      <c r="F2289" s="6">
        <f t="shared" si="90"/>
        <v>0</v>
      </c>
      <c r="G2289" s="6">
        <f t="shared" si="90"/>
        <v>0</v>
      </c>
      <c r="H2289" s="6">
        <f t="shared" si="90"/>
        <v>0</v>
      </c>
      <c r="I2289" s="6">
        <f t="shared" si="90"/>
        <v>0</v>
      </c>
      <c r="J2289" s="6">
        <f t="shared" si="90"/>
        <v>0</v>
      </c>
      <c r="K2289" s="6">
        <f t="shared" si="90"/>
        <v>0</v>
      </c>
      <c r="L2289" s="6">
        <f t="shared" si="90"/>
        <v>0</v>
      </c>
      <c r="M2289" s="8">
        <f t="shared" si="90"/>
        <v>0</v>
      </c>
    </row>
    <row r="2290" spans="2:13" x14ac:dyDescent="0.2">
      <c r="B2290" s="7">
        <v>42767</v>
      </c>
      <c r="C2290" s="18">
        <v>0</v>
      </c>
      <c r="D2290" s="6">
        <f t="shared" si="90"/>
        <v>0</v>
      </c>
      <c r="E2290" s="6">
        <f t="shared" si="90"/>
        <v>0</v>
      </c>
      <c r="F2290" s="6">
        <f t="shared" si="90"/>
        <v>0</v>
      </c>
      <c r="G2290" s="6">
        <f t="shared" si="90"/>
        <v>0</v>
      </c>
      <c r="H2290" s="6">
        <f t="shared" si="90"/>
        <v>0</v>
      </c>
      <c r="I2290" s="6">
        <f t="shared" si="90"/>
        <v>0</v>
      </c>
      <c r="J2290" s="6">
        <f t="shared" si="90"/>
        <v>0</v>
      </c>
      <c r="K2290" s="6">
        <f t="shared" si="90"/>
        <v>0</v>
      </c>
      <c r="L2290" s="6">
        <f t="shared" si="90"/>
        <v>0</v>
      </c>
      <c r="M2290" s="8">
        <f t="shared" si="90"/>
        <v>0</v>
      </c>
    </row>
    <row r="2291" spans="2:13" x14ac:dyDescent="0.2">
      <c r="B2291" s="7">
        <v>42768</v>
      </c>
      <c r="C2291" s="18">
        <v>0</v>
      </c>
      <c r="D2291" s="6">
        <f t="shared" si="90"/>
        <v>0</v>
      </c>
      <c r="E2291" s="6">
        <f t="shared" si="90"/>
        <v>0</v>
      </c>
      <c r="F2291" s="6">
        <f t="shared" si="90"/>
        <v>0</v>
      </c>
      <c r="G2291" s="6">
        <f t="shared" si="90"/>
        <v>0</v>
      </c>
      <c r="H2291" s="6">
        <f t="shared" si="90"/>
        <v>0</v>
      </c>
      <c r="I2291" s="6">
        <f t="shared" si="90"/>
        <v>0</v>
      </c>
      <c r="J2291" s="6">
        <f t="shared" si="90"/>
        <v>0</v>
      </c>
      <c r="K2291" s="6">
        <f t="shared" si="90"/>
        <v>0</v>
      </c>
      <c r="L2291" s="6">
        <f t="shared" si="90"/>
        <v>0</v>
      </c>
      <c r="M2291" s="8">
        <f t="shared" si="90"/>
        <v>0</v>
      </c>
    </row>
    <row r="2292" spans="2:13" x14ac:dyDescent="0.2">
      <c r="B2292" s="7">
        <v>42769</v>
      </c>
      <c r="C2292" s="18">
        <v>0</v>
      </c>
      <c r="D2292" s="6">
        <f t="shared" si="90"/>
        <v>0</v>
      </c>
      <c r="E2292" s="6">
        <f t="shared" si="90"/>
        <v>0</v>
      </c>
      <c r="F2292" s="6">
        <f t="shared" si="90"/>
        <v>0</v>
      </c>
      <c r="G2292" s="6">
        <f t="shared" si="90"/>
        <v>0</v>
      </c>
      <c r="H2292" s="6">
        <f t="shared" si="90"/>
        <v>0</v>
      </c>
      <c r="I2292" s="6">
        <f t="shared" si="90"/>
        <v>0</v>
      </c>
      <c r="J2292" s="6">
        <f t="shared" si="90"/>
        <v>0</v>
      </c>
      <c r="K2292" s="6">
        <f t="shared" si="90"/>
        <v>0</v>
      </c>
      <c r="L2292" s="6">
        <f t="shared" si="90"/>
        <v>0</v>
      </c>
      <c r="M2292" s="8">
        <f t="shared" si="90"/>
        <v>0</v>
      </c>
    </row>
    <row r="2293" spans="2:13" x14ac:dyDescent="0.2">
      <c r="B2293" s="7">
        <v>42770</v>
      </c>
      <c r="C2293" s="18">
        <v>0</v>
      </c>
      <c r="D2293" s="6">
        <f t="shared" si="90"/>
        <v>0</v>
      </c>
      <c r="E2293" s="6">
        <f t="shared" si="90"/>
        <v>0</v>
      </c>
      <c r="F2293" s="6">
        <f t="shared" si="90"/>
        <v>0</v>
      </c>
      <c r="G2293" s="6">
        <f t="shared" si="90"/>
        <v>0</v>
      </c>
      <c r="H2293" s="6">
        <f t="shared" si="90"/>
        <v>0</v>
      </c>
      <c r="I2293" s="6">
        <f t="shared" si="90"/>
        <v>0</v>
      </c>
      <c r="J2293" s="6">
        <f t="shared" si="90"/>
        <v>0</v>
      </c>
      <c r="K2293" s="6">
        <f t="shared" si="90"/>
        <v>0</v>
      </c>
      <c r="L2293" s="6">
        <f t="shared" si="90"/>
        <v>0</v>
      </c>
      <c r="M2293" s="8">
        <f t="shared" si="90"/>
        <v>0</v>
      </c>
    </row>
    <row r="2294" spans="2:13" x14ac:dyDescent="0.2">
      <c r="B2294" s="7">
        <v>42771</v>
      </c>
      <c r="C2294" s="18">
        <v>0</v>
      </c>
      <c r="D2294" s="6">
        <f t="shared" si="90"/>
        <v>0</v>
      </c>
      <c r="E2294" s="6">
        <f t="shared" si="90"/>
        <v>0</v>
      </c>
      <c r="F2294" s="6">
        <f t="shared" si="90"/>
        <v>0</v>
      </c>
      <c r="G2294" s="6">
        <f t="shared" si="90"/>
        <v>0</v>
      </c>
      <c r="H2294" s="6">
        <f t="shared" si="90"/>
        <v>0</v>
      </c>
      <c r="I2294" s="6">
        <f t="shared" si="90"/>
        <v>0</v>
      </c>
      <c r="J2294" s="6">
        <f t="shared" si="90"/>
        <v>0</v>
      </c>
      <c r="K2294" s="6">
        <f t="shared" si="90"/>
        <v>0</v>
      </c>
      <c r="L2294" s="6">
        <f t="shared" si="90"/>
        <v>0</v>
      </c>
      <c r="M2294" s="8">
        <f t="shared" si="90"/>
        <v>0</v>
      </c>
    </row>
    <row r="2295" spans="2:13" x14ac:dyDescent="0.2">
      <c r="B2295" s="7">
        <v>42772</v>
      </c>
      <c r="C2295" s="18">
        <v>0</v>
      </c>
      <c r="D2295" s="6">
        <f t="shared" si="90"/>
        <v>0</v>
      </c>
      <c r="E2295" s="6">
        <f t="shared" si="90"/>
        <v>0</v>
      </c>
      <c r="F2295" s="6">
        <f t="shared" si="90"/>
        <v>0</v>
      </c>
      <c r="G2295" s="6">
        <f t="shared" si="90"/>
        <v>0</v>
      </c>
      <c r="H2295" s="6">
        <f t="shared" si="90"/>
        <v>0</v>
      </c>
      <c r="I2295" s="6">
        <f t="shared" si="90"/>
        <v>0</v>
      </c>
      <c r="J2295" s="6">
        <f t="shared" si="90"/>
        <v>0</v>
      </c>
      <c r="K2295" s="6">
        <f t="shared" si="90"/>
        <v>0</v>
      </c>
      <c r="L2295" s="6">
        <f t="shared" si="90"/>
        <v>0</v>
      </c>
      <c r="M2295" s="8">
        <f t="shared" si="90"/>
        <v>0</v>
      </c>
    </row>
    <row r="2296" spans="2:13" x14ac:dyDescent="0.2">
      <c r="B2296" s="7">
        <v>42773</v>
      </c>
      <c r="C2296" s="18">
        <v>0</v>
      </c>
      <c r="D2296" s="6">
        <f t="shared" si="90"/>
        <v>0</v>
      </c>
      <c r="E2296" s="6">
        <f t="shared" si="90"/>
        <v>0</v>
      </c>
      <c r="F2296" s="6">
        <f t="shared" si="90"/>
        <v>0</v>
      </c>
      <c r="G2296" s="6">
        <f t="shared" si="90"/>
        <v>0</v>
      </c>
      <c r="H2296" s="6">
        <f t="shared" si="90"/>
        <v>0</v>
      </c>
      <c r="I2296" s="6">
        <f t="shared" si="90"/>
        <v>0</v>
      </c>
      <c r="J2296" s="6">
        <f t="shared" si="90"/>
        <v>0</v>
      </c>
      <c r="K2296" s="6">
        <f t="shared" si="90"/>
        <v>0</v>
      </c>
      <c r="L2296" s="6">
        <f t="shared" si="90"/>
        <v>0</v>
      </c>
      <c r="M2296" s="8">
        <f t="shared" si="90"/>
        <v>0</v>
      </c>
    </row>
    <row r="2297" spans="2:13" x14ac:dyDescent="0.2">
      <c r="B2297" s="7">
        <v>42774</v>
      </c>
      <c r="C2297" s="18">
        <v>0</v>
      </c>
      <c r="D2297" s="6">
        <f t="shared" si="90"/>
        <v>0</v>
      </c>
      <c r="E2297" s="6">
        <f t="shared" si="90"/>
        <v>0</v>
      </c>
      <c r="F2297" s="6">
        <f t="shared" si="90"/>
        <v>0</v>
      </c>
      <c r="G2297" s="6">
        <f t="shared" si="90"/>
        <v>0</v>
      </c>
      <c r="H2297" s="6">
        <f t="shared" si="90"/>
        <v>0</v>
      </c>
      <c r="I2297" s="6">
        <f t="shared" si="90"/>
        <v>0</v>
      </c>
      <c r="J2297" s="6">
        <f t="shared" si="90"/>
        <v>0</v>
      </c>
      <c r="K2297" s="6">
        <f t="shared" si="90"/>
        <v>0</v>
      </c>
      <c r="L2297" s="6">
        <f t="shared" si="90"/>
        <v>0</v>
      </c>
      <c r="M2297" s="8">
        <f t="shared" si="90"/>
        <v>0</v>
      </c>
    </row>
    <row r="2298" spans="2:13" x14ac:dyDescent="0.2">
      <c r="B2298" s="7">
        <v>42775</v>
      </c>
      <c r="C2298" s="18">
        <v>0</v>
      </c>
      <c r="D2298" s="6">
        <f t="shared" si="90"/>
        <v>0</v>
      </c>
      <c r="E2298" s="6">
        <f t="shared" si="90"/>
        <v>0</v>
      </c>
      <c r="F2298" s="6">
        <f t="shared" si="90"/>
        <v>0</v>
      </c>
      <c r="G2298" s="6">
        <f t="shared" si="90"/>
        <v>0</v>
      </c>
      <c r="H2298" s="6">
        <f t="shared" si="90"/>
        <v>0</v>
      </c>
      <c r="I2298" s="6">
        <f t="shared" si="90"/>
        <v>0</v>
      </c>
      <c r="J2298" s="6">
        <f t="shared" si="90"/>
        <v>0</v>
      </c>
      <c r="K2298" s="6">
        <f t="shared" si="90"/>
        <v>0</v>
      </c>
      <c r="L2298" s="6">
        <f t="shared" si="90"/>
        <v>0</v>
      </c>
      <c r="M2298" s="8">
        <f t="shared" si="90"/>
        <v>0</v>
      </c>
    </row>
    <row r="2299" spans="2:13" x14ac:dyDescent="0.2">
      <c r="B2299" s="7">
        <v>42776</v>
      </c>
      <c r="C2299" s="18">
        <v>0</v>
      </c>
      <c r="D2299" s="6">
        <f t="shared" si="90"/>
        <v>0</v>
      </c>
      <c r="E2299" s="6">
        <f t="shared" si="90"/>
        <v>0</v>
      </c>
      <c r="F2299" s="6">
        <f t="shared" si="90"/>
        <v>0</v>
      </c>
      <c r="G2299" s="6">
        <f t="shared" si="90"/>
        <v>0</v>
      </c>
      <c r="H2299" s="6">
        <f t="shared" si="90"/>
        <v>0</v>
      </c>
      <c r="I2299" s="6">
        <f t="shared" si="90"/>
        <v>0</v>
      </c>
      <c r="J2299" s="6">
        <f t="shared" si="90"/>
        <v>0</v>
      </c>
      <c r="K2299" s="6">
        <f t="shared" si="90"/>
        <v>0</v>
      </c>
      <c r="L2299" s="6">
        <f t="shared" si="90"/>
        <v>0</v>
      </c>
      <c r="M2299" s="8">
        <f t="shared" si="90"/>
        <v>0</v>
      </c>
    </row>
    <row r="2300" spans="2:13" x14ac:dyDescent="0.2">
      <c r="B2300" s="7">
        <v>42777</v>
      </c>
      <c r="C2300" s="18">
        <v>0</v>
      </c>
      <c r="D2300" s="6">
        <f t="shared" si="90"/>
        <v>0</v>
      </c>
      <c r="E2300" s="6">
        <f t="shared" si="90"/>
        <v>0</v>
      </c>
      <c r="F2300" s="6">
        <f t="shared" si="90"/>
        <v>0</v>
      </c>
      <c r="G2300" s="6">
        <f t="shared" si="90"/>
        <v>0</v>
      </c>
      <c r="H2300" s="6">
        <f t="shared" si="90"/>
        <v>0</v>
      </c>
      <c r="I2300" s="6">
        <f t="shared" si="90"/>
        <v>0</v>
      </c>
      <c r="J2300" s="6">
        <f t="shared" si="90"/>
        <v>0</v>
      </c>
      <c r="K2300" s="6">
        <f t="shared" si="90"/>
        <v>0</v>
      </c>
      <c r="L2300" s="6">
        <f t="shared" si="90"/>
        <v>0</v>
      </c>
      <c r="M2300" s="8">
        <f t="shared" si="90"/>
        <v>0</v>
      </c>
    </row>
    <row r="2301" spans="2:13" x14ac:dyDescent="0.2">
      <c r="B2301" s="7">
        <v>42778</v>
      </c>
      <c r="C2301" s="18">
        <v>0</v>
      </c>
      <c r="D2301" s="6">
        <f t="shared" si="90"/>
        <v>0</v>
      </c>
      <c r="E2301" s="6">
        <f t="shared" si="90"/>
        <v>0</v>
      </c>
      <c r="F2301" s="6">
        <f t="shared" si="90"/>
        <v>0</v>
      </c>
      <c r="G2301" s="6">
        <f t="shared" si="90"/>
        <v>0</v>
      </c>
      <c r="H2301" s="6">
        <f t="shared" si="90"/>
        <v>0</v>
      </c>
      <c r="I2301" s="6">
        <f t="shared" si="90"/>
        <v>0</v>
      </c>
      <c r="J2301" s="6">
        <f t="shared" si="90"/>
        <v>0</v>
      </c>
      <c r="K2301" s="6">
        <f t="shared" si="90"/>
        <v>0</v>
      </c>
      <c r="L2301" s="6">
        <f t="shared" si="90"/>
        <v>0</v>
      </c>
      <c r="M2301" s="8">
        <f t="shared" si="90"/>
        <v>0</v>
      </c>
    </row>
    <row r="2302" spans="2:13" x14ac:dyDescent="0.2">
      <c r="B2302" s="7">
        <v>42779</v>
      </c>
      <c r="C2302" s="18">
        <v>0</v>
      </c>
      <c r="D2302" s="6">
        <f t="shared" si="90"/>
        <v>0</v>
      </c>
      <c r="E2302" s="6">
        <f t="shared" si="90"/>
        <v>0</v>
      </c>
      <c r="F2302" s="6">
        <f t="shared" si="90"/>
        <v>0</v>
      </c>
      <c r="G2302" s="6">
        <f t="shared" si="90"/>
        <v>0</v>
      </c>
      <c r="H2302" s="6">
        <f t="shared" si="90"/>
        <v>0</v>
      </c>
      <c r="I2302" s="6">
        <f t="shared" si="90"/>
        <v>0</v>
      </c>
      <c r="J2302" s="6">
        <f t="shared" si="90"/>
        <v>0</v>
      </c>
      <c r="K2302" s="6">
        <f t="shared" si="90"/>
        <v>0</v>
      </c>
      <c r="L2302" s="6">
        <f t="shared" si="90"/>
        <v>0</v>
      </c>
      <c r="M2302" s="8">
        <f t="shared" si="90"/>
        <v>0</v>
      </c>
    </row>
    <row r="2303" spans="2:13" x14ac:dyDescent="0.2">
      <c r="B2303" s="7">
        <v>42780</v>
      </c>
      <c r="C2303" s="18">
        <v>0</v>
      </c>
      <c r="D2303" s="6">
        <f t="shared" si="90"/>
        <v>0</v>
      </c>
      <c r="E2303" s="6">
        <f t="shared" si="90"/>
        <v>0</v>
      </c>
      <c r="F2303" s="6">
        <f t="shared" si="90"/>
        <v>0</v>
      </c>
      <c r="G2303" s="6">
        <f t="shared" ref="F2303:M2334" si="91">$C2303*G$5*24*3600/100</f>
        <v>0</v>
      </c>
      <c r="H2303" s="6">
        <f t="shared" si="91"/>
        <v>0</v>
      </c>
      <c r="I2303" s="6">
        <f t="shared" si="91"/>
        <v>0</v>
      </c>
      <c r="J2303" s="6">
        <f t="shared" si="91"/>
        <v>0</v>
      </c>
      <c r="K2303" s="6">
        <f t="shared" si="91"/>
        <v>0</v>
      </c>
      <c r="L2303" s="6">
        <f t="shared" si="91"/>
        <v>0</v>
      </c>
      <c r="M2303" s="8">
        <f t="shared" si="91"/>
        <v>0</v>
      </c>
    </row>
    <row r="2304" spans="2:13" x14ac:dyDescent="0.2">
      <c r="B2304" s="7">
        <v>42781</v>
      </c>
      <c r="C2304" s="18">
        <v>0.32600000000000001</v>
      </c>
      <c r="D2304" s="6">
        <f t="shared" ref="D2304:M2354" si="92">$C2304*D$5*24*3600/100</f>
        <v>3689.7983999999997</v>
      </c>
      <c r="E2304" s="6">
        <f t="shared" si="92"/>
        <v>1382.9702400000001</v>
      </c>
      <c r="F2304" s="6">
        <f t="shared" si="91"/>
        <v>2878.60608</v>
      </c>
      <c r="G2304" s="6">
        <f t="shared" si="91"/>
        <v>4424.9414400000005</v>
      </c>
      <c r="H2304" s="6">
        <f t="shared" si="91"/>
        <v>2988.4550400000003</v>
      </c>
      <c r="I2304" s="6">
        <f t="shared" si="91"/>
        <v>7038.7833599999985</v>
      </c>
      <c r="J2304" s="6">
        <f t="shared" si="91"/>
        <v>2061.7804799999999</v>
      </c>
      <c r="K2304" s="6">
        <f t="shared" si="91"/>
        <v>712.60991999999999</v>
      </c>
      <c r="L2304" s="6">
        <f t="shared" si="91"/>
        <v>870.34175999999991</v>
      </c>
      <c r="M2304" s="8">
        <f t="shared" si="91"/>
        <v>2123.74656</v>
      </c>
    </row>
    <row r="2305" spans="2:13" x14ac:dyDescent="0.2">
      <c r="B2305" s="7">
        <v>42782</v>
      </c>
      <c r="C2305" s="18">
        <v>0.32600000000000001</v>
      </c>
      <c r="D2305" s="6">
        <f t="shared" si="92"/>
        <v>3689.7983999999997</v>
      </c>
      <c r="E2305" s="6">
        <f t="shared" si="92"/>
        <v>1382.9702400000001</v>
      </c>
      <c r="F2305" s="6">
        <f t="shared" si="91"/>
        <v>2878.60608</v>
      </c>
      <c r="G2305" s="6">
        <f t="shared" si="91"/>
        <v>4424.9414400000005</v>
      </c>
      <c r="H2305" s="6">
        <f t="shared" si="91"/>
        <v>2988.4550400000003</v>
      </c>
      <c r="I2305" s="6">
        <f t="shared" si="91"/>
        <v>7038.7833599999985</v>
      </c>
      <c r="J2305" s="6">
        <f t="shared" si="91"/>
        <v>2061.7804799999999</v>
      </c>
      <c r="K2305" s="6">
        <f t="shared" si="91"/>
        <v>712.60991999999999</v>
      </c>
      <c r="L2305" s="6">
        <f t="shared" si="91"/>
        <v>870.34175999999991</v>
      </c>
      <c r="M2305" s="8">
        <f t="shared" si="91"/>
        <v>2123.74656</v>
      </c>
    </row>
    <row r="2306" spans="2:13" x14ac:dyDescent="0.2">
      <c r="B2306" s="7">
        <v>42783</v>
      </c>
      <c r="C2306" s="18">
        <v>0.32600000000000001</v>
      </c>
      <c r="D2306" s="6">
        <f t="shared" si="92"/>
        <v>3689.7983999999997</v>
      </c>
      <c r="E2306" s="6">
        <f t="shared" si="92"/>
        <v>1382.9702400000001</v>
      </c>
      <c r="F2306" s="6">
        <f t="shared" si="91"/>
        <v>2878.60608</v>
      </c>
      <c r="G2306" s="6">
        <f t="shared" si="91"/>
        <v>4424.9414400000005</v>
      </c>
      <c r="H2306" s="6">
        <f t="shared" si="91"/>
        <v>2988.4550400000003</v>
      </c>
      <c r="I2306" s="6">
        <f t="shared" si="91"/>
        <v>7038.7833599999985</v>
      </c>
      <c r="J2306" s="6">
        <f t="shared" si="91"/>
        <v>2061.7804799999999</v>
      </c>
      <c r="K2306" s="6">
        <f t="shared" si="91"/>
        <v>712.60991999999999</v>
      </c>
      <c r="L2306" s="6">
        <f t="shared" si="91"/>
        <v>870.34175999999991</v>
      </c>
      <c r="M2306" s="8">
        <f t="shared" si="91"/>
        <v>2123.74656</v>
      </c>
    </row>
    <row r="2307" spans="2:13" x14ac:dyDescent="0.2">
      <c r="B2307" s="7">
        <v>42784</v>
      </c>
      <c r="C2307" s="18">
        <v>0.32600000000000001</v>
      </c>
      <c r="D2307" s="6">
        <f t="shared" si="92"/>
        <v>3689.7983999999997</v>
      </c>
      <c r="E2307" s="6">
        <f t="shared" si="92"/>
        <v>1382.9702400000001</v>
      </c>
      <c r="F2307" s="6">
        <f t="shared" si="91"/>
        <v>2878.60608</v>
      </c>
      <c r="G2307" s="6">
        <f t="shared" si="91"/>
        <v>4424.9414400000005</v>
      </c>
      <c r="H2307" s="6">
        <f t="shared" si="91"/>
        <v>2988.4550400000003</v>
      </c>
      <c r="I2307" s="6">
        <f t="shared" si="91"/>
        <v>7038.7833599999985</v>
      </c>
      <c r="J2307" s="6">
        <f t="shared" si="91"/>
        <v>2061.7804799999999</v>
      </c>
      <c r="K2307" s="6">
        <f t="shared" si="91"/>
        <v>712.60991999999999</v>
      </c>
      <c r="L2307" s="6">
        <f t="shared" si="91"/>
        <v>870.34175999999991</v>
      </c>
      <c r="M2307" s="8">
        <f t="shared" si="91"/>
        <v>2123.74656</v>
      </c>
    </row>
    <row r="2308" spans="2:13" x14ac:dyDescent="0.2">
      <c r="B2308" s="7">
        <v>42785</v>
      </c>
      <c r="C2308" s="18">
        <v>0.32600000000000001</v>
      </c>
      <c r="D2308" s="6">
        <f t="shared" si="92"/>
        <v>3689.7983999999997</v>
      </c>
      <c r="E2308" s="6">
        <f t="shared" si="92"/>
        <v>1382.9702400000001</v>
      </c>
      <c r="F2308" s="6">
        <f t="shared" si="91"/>
        <v>2878.60608</v>
      </c>
      <c r="G2308" s="6">
        <f t="shared" si="91"/>
        <v>4424.9414400000005</v>
      </c>
      <c r="H2308" s="6">
        <f t="shared" si="91"/>
        <v>2988.4550400000003</v>
      </c>
      <c r="I2308" s="6">
        <f t="shared" si="91"/>
        <v>7038.7833599999985</v>
      </c>
      <c r="J2308" s="6">
        <f t="shared" si="91"/>
        <v>2061.7804799999999</v>
      </c>
      <c r="K2308" s="6">
        <f t="shared" si="91"/>
        <v>712.60991999999999</v>
      </c>
      <c r="L2308" s="6">
        <f t="shared" si="91"/>
        <v>870.34175999999991</v>
      </c>
      <c r="M2308" s="8">
        <f t="shared" si="91"/>
        <v>2123.74656</v>
      </c>
    </row>
    <row r="2309" spans="2:13" x14ac:dyDescent="0.2">
      <c r="B2309" s="7">
        <v>42786</v>
      </c>
      <c r="C2309" s="18">
        <v>0.32600000000000001</v>
      </c>
      <c r="D2309" s="6">
        <f t="shared" si="92"/>
        <v>3689.7983999999997</v>
      </c>
      <c r="E2309" s="6">
        <f t="shared" si="92"/>
        <v>1382.9702400000001</v>
      </c>
      <c r="F2309" s="6">
        <f t="shared" si="91"/>
        <v>2878.60608</v>
      </c>
      <c r="G2309" s="6">
        <f t="shared" si="91"/>
        <v>4424.9414400000005</v>
      </c>
      <c r="H2309" s="6">
        <f t="shared" si="91"/>
        <v>2988.4550400000003</v>
      </c>
      <c r="I2309" s="6">
        <f t="shared" si="91"/>
        <v>7038.7833599999985</v>
      </c>
      <c r="J2309" s="6">
        <f t="shared" si="91"/>
        <v>2061.7804799999999</v>
      </c>
      <c r="K2309" s="6">
        <f t="shared" si="91"/>
        <v>712.60991999999999</v>
      </c>
      <c r="L2309" s="6">
        <f t="shared" si="91"/>
        <v>870.34175999999991</v>
      </c>
      <c r="M2309" s="8">
        <f t="shared" si="91"/>
        <v>2123.74656</v>
      </c>
    </row>
    <row r="2310" spans="2:13" x14ac:dyDescent="0.2">
      <c r="B2310" s="7">
        <v>42787</v>
      </c>
      <c r="C2310" s="18">
        <v>0.32600000000000001</v>
      </c>
      <c r="D2310" s="6">
        <f t="shared" si="92"/>
        <v>3689.7983999999997</v>
      </c>
      <c r="E2310" s="6">
        <f t="shared" si="92"/>
        <v>1382.9702400000001</v>
      </c>
      <c r="F2310" s="6">
        <f t="shared" si="91"/>
        <v>2878.60608</v>
      </c>
      <c r="G2310" s="6">
        <f t="shared" si="91"/>
        <v>4424.9414400000005</v>
      </c>
      <c r="H2310" s="6">
        <f t="shared" si="91"/>
        <v>2988.4550400000003</v>
      </c>
      <c r="I2310" s="6">
        <f t="shared" si="91"/>
        <v>7038.7833599999985</v>
      </c>
      <c r="J2310" s="6">
        <f t="shared" si="91"/>
        <v>2061.7804799999999</v>
      </c>
      <c r="K2310" s="6">
        <f t="shared" si="91"/>
        <v>712.60991999999999</v>
      </c>
      <c r="L2310" s="6">
        <f t="shared" si="91"/>
        <v>870.34175999999991</v>
      </c>
      <c r="M2310" s="8">
        <f t="shared" si="91"/>
        <v>2123.74656</v>
      </c>
    </row>
    <row r="2311" spans="2:13" x14ac:dyDescent="0.2">
      <c r="B2311" s="7">
        <v>42788</v>
      </c>
      <c r="C2311" s="18">
        <v>0.32600000000000001</v>
      </c>
      <c r="D2311" s="6">
        <f t="shared" si="92"/>
        <v>3689.7983999999997</v>
      </c>
      <c r="E2311" s="6">
        <f t="shared" si="92"/>
        <v>1382.9702400000001</v>
      </c>
      <c r="F2311" s="6">
        <f t="shared" si="91"/>
        <v>2878.60608</v>
      </c>
      <c r="G2311" s="6">
        <f t="shared" si="91"/>
        <v>4424.9414400000005</v>
      </c>
      <c r="H2311" s="6">
        <f t="shared" si="91"/>
        <v>2988.4550400000003</v>
      </c>
      <c r="I2311" s="6">
        <f t="shared" si="91"/>
        <v>7038.7833599999985</v>
      </c>
      <c r="J2311" s="6">
        <f t="shared" si="91"/>
        <v>2061.7804799999999</v>
      </c>
      <c r="K2311" s="6">
        <f t="shared" si="91"/>
        <v>712.60991999999999</v>
      </c>
      <c r="L2311" s="6">
        <f t="shared" si="91"/>
        <v>870.34175999999991</v>
      </c>
      <c r="M2311" s="8">
        <f t="shared" si="91"/>
        <v>2123.74656</v>
      </c>
    </row>
    <row r="2312" spans="2:13" x14ac:dyDescent="0.2">
      <c r="B2312" s="7">
        <v>42789</v>
      </c>
      <c r="C2312" s="18">
        <v>0.32600000000000001</v>
      </c>
      <c r="D2312" s="6">
        <f t="shared" si="92"/>
        <v>3689.7983999999997</v>
      </c>
      <c r="E2312" s="6">
        <f t="shared" si="92"/>
        <v>1382.9702400000001</v>
      </c>
      <c r="F2312" s="6">
        <f t="shared" si="91"/>
        <v>2878.60608</v>
      </c>
      <c r="G2312" s="6">
        <f t="shared" si="91"/>
        <v>4424.9414400000005</v>
      </c>
      <c r="H2312" s="6">
        <f t="shared" si="91"/>
        <v>2988.4550400000003</v>
      </c>
      <c r="I2312" s="6">
        <f t="shared" si="91"/>
        <v>7038.7833599999985</v>
      </c>
      <c r="J2312" s="6">
        <f t="shared" si="91"/>
        <v>2061.7804799999999</v>
      </c>
      <c r="K2312" s="6">
        <f t="shared" si="91"/>
        <v>712.60991999999999</v>
      </c>
      <c r="L2312" s="6">
        <f t="shared" si="91"/>
        <v>870.34175999999991</v>
      </c>
      <c r="M2312" s="8">
        <f t="shared" si="91"/>
        <v>2123.74656</v>
      </c>
    </row>
    <row r="2313" spans="2:13" x14ac:dyDescent="0.2">
      <c r="B2313" s="7">
        <v>42790</v>
      </c>
      <c r="C2313" s="18">
        <v>0.32600000000000001</v>
      </c>
      <c r="D2313" s="6">
        <f t="shared" si="92"/>
        <v>3689.7983999999997</v>
      </c>
      <c r="E2313" s="6">
        <f t="shared" si="92"/>
        <v>1382.9702400000001</v>
      </c>
      <c r="F2313" s="6">
        <f t="shared" si="91"/>
        <v>2878.60608</v>
      </c>
      <c r="G2313" s="6">
        <f t="shared" si="91"/>
        <v>4424.9414400000005</v>
      </c>
      <c r="H2313" s="6">
        <f t="shared" si="91"/>
        <v>2988.4550400000003</v>
      </c>
      <c r="I2313" s="6">
        <f t="shared" si="91"/>
        <v>7038.7833599999985</v>
      </c>
      <c r="J2313" s="6">
        <f t="shared" si="91"/>
        <v>2061.7804799999999</v>
      </c>
      <c r="K2313" s="6">
        <f t="shared" si="91"/>
        <v>712.60991999999999</v>
      </c>
      <c r="L2313" s="6">
        <f t="shared" si="91"/>
        <v>870.34175999999991</v>
      </c>
      <c r="M2313" s="8">
        <f t="shared" si="91"/>
        <v>2123.74656</v>
      </c>
    </row>
    <row r="2314" spans="2:13" x14ac:dyDescent="0.2">
      <c r="B2314" s="7">
        <v>42791</v>
      </c>
      <c r="C2314" s="18">
        <v>0.109</v>
      </c>
      <c r="D2314" s="6">
        <f t="shared" si="92"/>
        <v>1233.7055999999998</v>
      </c>
      <c r="E2314" s="6">
        <f t="shared" si="92"/>
        <v>462.40416000000005</v>
      </c>
      <c r="F2314" s="6">
        <f t="shared" si="91"/>
        <v>962.47872000000007</v>
      </c>
      <c r="G2314" s="6">
        <f t="shared" si="91"/>
        <v>1479.5049600000002</v>
      </c>
      <c r="H2314" s="6">
        <f t="shared" si="91"/>
        <v>999.20735999999999</v>
      </c>
      <c r="I2314" s="6">
        <f t="shared" si="91"/>
        <v>2353.4582399999995</v>
      </c>
      <c r="J2314" s="6">
        <f t="shared" si="91"/>
        <v>689.36831999999993</v>
      </c>
      <c r="K2314" s="6">
        <f t="shared" si="91"/>
        <v>238.26527999999996</v>
      </c>
      <c r="L2314" s="6">
        <f t="shared" si="91"/>
        <v>291.00383999999997</v>
      </c>
      <c r="M2314" s="8">
        <f t="shared" si="91"/>
        <v>710.08704</v>
      </c>
    </row>
    <row r="2315" spans="2:13" x14ac:dyDescent="0.2">
      <c r="B2315" s="7">
        <v>42792</v>
      </c>
      <c r="C2315" s="18">
        <v>0.109</v>
      </c>
      <c r="D2315" s="6">
        <f t="shared" si="92"/>
        <v>1233.7055999999998</v>
      </c>
      <c r="E2315" s="6">
        <f t="shared" si="92"/>
        <v>462.40416000000005</v>
      </c>
      <c r="F2315" s="6">
        <f t="shared" si="91"/>
        <v>962.47872000000007</v>
      </c>
      <c r="G2315" s="6">
        <f t="shared" si="91"/>
        <v>1479.5049600000002</v>
      </c>
      <c r="H2315" s="6">
        <f t="shared" si="91"/>
        <v>999.20735999999999</v>
      </c>
      <c r="I2315" s="6">
        <f t="shared" si="91"/>
        <v>2353.4582399999995</v>
      </c>
      <c r="J2315" s="6">
        <f t="shared" si="91"/>
        <v>689.36831999999993</v>
      </c>
      <c r="K2315" s="6">
        <f t="shared" si="91"/>
        <v>238.26527999999996</v>
      </c>
      <c r="L2315" s="6">
        <f t="shared" si="91"/>
        <v>291.00383999999997</v>
      </c>
      <c r="M2315" s="8">
        <f t="shared" si="91"/>
        <v>710.08704</v>
      </c>
    </row>
    <row r="2316" spans="2:13" x14ac:dyDescent="0.2">
      <c r="B2316" s="7">
        <v>42793</v>
      </c>
      <c r="C2316" s="18">
        <v>0.109</v>
      </c>
      <c r="D2316" s="6">
        <f t="shared" si="92"/>
        <v>1233.7055999999998</v>
      </c>
      <c r="E2316" s="6">
        <f t="shared" si="92"/>
        <v>462.40416000000005</v>
      </c>
      <c r="F2316" s="6">
        <f t="shared" si="91"/>
        <v>962.47872000000007</v>
      </c>
      <c r="G2316" s="6">
        <f t="shared" si="91"/>
        <v>1479.5049600000002</v>
      </c>
      <c r="H2316" s="6">
        <f t="shared" si="91"/>
        <v>999.20735999999999</v>
      </c>
      <c r="I2316" s="6">
        <f t="shared" si="91"/>
        <v>2353.4582399999995</v>
      </c>
      <c r="J2316" s="6">
        <f t="shared" si="91"/>
        <v>689.36831999999993</v>
      </c>
      <c r="K2316" s="6">
        <f t="shared" si="91"/>
        <v>238.26527999999996</v>
      </c>
      <c r="L2316" s="6">
        <f t="shared" si="91"/>
        <v>291.00383999999997</v>
      </c>
      <c r="M2316" s="8">
        <f t="shared" si="91"/>
        <v>710.08704</v>
      </c>
    </row>
    <row r="2317" spans="2:13" x14ac:dyDescent="0.2">
      <c r="B2317" s="7">
        <v>42794</v>
      </c>
      <c r="C2317" s="18">
        <v>0</v>
      </c>
      <c r="D2317" s="6">
        <f t="shared" si="92"/>
        <v>0</v>
      </c>
      <c r="E2317" s="6">
        <f t="shared" si="92"/>
        <v>0</v>
      </c>
      <c r="F2317" s="6">
        <f t="shared" si="91"/>
        <v>0</v>
      </c>
      <c r="G2317" s="6">
        <f t="shared" si="91"/>
        <v>0</v>
      </c>
      <c r="H2317" s="6">
        <f t="shared" si="91"/>
        <v>0</v>
      </c>
      <c r="I2317" s="6">
        <f t="shared" si="91"/>
        <v>0</v>
      </c>
      <c r="J2317" s="6">
        <f t="shared" si="91"/>
        <v>0</v>
      </c>
      <c r="K2317" s="6">
        <f t="shared" si="91"/>
        <v>0</v>
      </c>
      <c r="L2317" s="6">
        <f t="shared" si="91"/>
        <v>0</v>
      </c>
      <c r="M2317" s="8">
        <f t="shared" si="91"/>
        <v>0</v>
      </c>
    </row>
    <row r="2318" spans="2:13" x14ac:dyDescent="0.2">
      <c r="B2318" s="7">
        <v>42795</v>
      </c>
      <c r="C2318" s="18">
        <v>0</v>
      </c>
      <c r="D2318" s="6">
        <f t="shared" si="92"/>
        <v>0</v>
      </c>
      <c r="E2318" s="6">
        <f t="shared" si="92"/>
        <v>0</v>
      </c>
      <c r="F2318" s="6">
        <f t="shared" si="91"/>
        <v>0</v>
      </c>
      <c r="G2318" s="6">
        <f t="shared" si="91"/>
        <v>0</v>
      </c>
      <c r="H2318" s="6">
        <f t="shared" si="91"/>
        <v>0</v>
      </c>
      <c r="I2318" s="6">
        <f t="shared" si="91"/>
        <v>0</v>
      </c>
      <c r="J2318" s="6">
        <f t="shared" si="91"/>
        <v>0</v>
      </c>
      <c r="K2318" s="6">
        <f t="shared" si="91"/>
        <v>0</v>
      </c>
      <c r="L2318" s="6">
        <f t="shared" si="91"/>
        <v>0</v>
      </c>
      <c r="M2318" s="8">
        <f t="shared" si="91"/>
        <v>0</v>
      </c>
    </row>
    <row r="2319" spans="2:13" x14ac:dyDescent="0.2">
      <c r="B2319" s="7">
        <v>42796</v>
      </c>
      <c r="C2319" s="18">
        <v>0</v>
      </c>
      <c r="D2319" s="6">
        <f t="shared" si="92"/>
        <v>0</v>
      </c>
      <c r="E2319" s="6">
        <f t="shared" si="92"/>
        <v>0</v>
      </c>
      <c r="F2319" s="6">
        <f t="shared" si="91"/>
        <v>0</v>
      </c>
      <c r="G2319" s="6">
        <f t="shared" si="91"/>
        <v>0</v>
      </c>
      <c r="H2319" s="6">
        <f t="shared" si="91"/>
        <v>0</v>
      </c>
      <c r="I2319" s="6">
        <f t="shared" si="91"/>
        <v>0</v>
      </c>
      <c r="J2319" s="6">
        <f t="shared" si="91"/>
        <v>0</v>
      </c>
      <c r="K2319" s="6">
        <f t="shared" si="91"/>
        <v>0</v>
      </c>
      <c r="L2319" s="6">
        <f t="shared" si="91"/>
        <v>0</v>
      </c>
      <c r="M2319" s="8">
        <f t="shared" si="91"/>
        <v>0</v>
      </c>
    </row>
    <row r="2320" spans="2:13" x14ac:dyDescent="0.2">
      <c r="B2320" s="7">
        <v>42797</v>
      </c>
      <c r="C2320" s="18">
        <v>0</v>
      </c>
      <c r="D2320" s="6">
        <f t="shared" si="92"/>
        <v>0</v>
      </c>
      <c r="E2320" s="6">
        <f t="shared" si="92"/>
        <v>0</v>
      </c>
      <c r="F2320" s="6">
        <f t="shared" si="91"/>
        <v>0</v>
      </c>
      <c r="G2320" s="6">
        <f t="shared" si="91"/>
        <v>0</v>
      </c>
      <c r="H2320" s="6">
        <f t="shared" si="91"/>
        <v>0</v>
      </c>
      <c r="I2320" s="6">
        <f t="shared" si="91"/>
        <v>0</v>
      </c>
      <c r="J2320" s="6">
        <f t="shared" si="91"/>
        <v>0</v>
      </c>
      <c r="K2320" s="6">
        <f t="shared" si="91"/>
        <v>0</v>
      </c>
      <c r="L2320" s="6">
        <f t="shared" si="91"/>
        <v>0</v>
      </c>
      <c r="M2320" s="8">
        <f t="shared" si="91"/>
        <v>0</v>
      </c>
    </row>
    <row r="2321" spans="2:13" x14ac:dyDescent="0.2">
      <c r="B2321" s="7">
        <v>42798</v>
      </c>
      <c r="C2321" s="18">
        <v>0</v>
      </c>
      <c r="D2321" s="6">
        <f t="shared" si="92"/>
        <v>0</v>
      </c>
      <c r="E2321" s="6">
        <f t="shared" si="92"/>
        <v>0</v>
      </c>
      <c r="F2321" s="6">
        <f t="shared" si="91"/>
        <v>0</v>
      </c>
      <c r="G2321" s="6">
        <f t="shared" si="91"/>
        <v>0</v>
      </c>
      <c r="H2321" s="6">
        <f t="shared" si="91"/>
        <v>0</v>
      </c>
      <c r="I2321" s="6">
        <f t="shared" si="91"/>
        <v>0</v>
      </c>
      <c r="J2321" s="6">
        <f t="shared" si="91"/>
        <v>0</v>
      </c>
      <c r="K2321" s="6">
        <f t="shared" si="91"/>
        <v>0</v>
      </c>
      <c r="L2321" s="6">
        <f t="shared" si="91"/>
        <v>0</v>
      </c>
      <c r="M2321" s="8">
        <f t="shared" si="91"/>
        <v>0</v>
      </c>
    </row>
    <row r="2322" spans="2:13" x14ac:dyDescent="0.2">
      <c r="B2322" s="7">
        <v>42799</v>
      </c>
      <c r="C2322" s="18">
        <v>0</v>
      </c>
      <c r="D2322" s="6">
        <f t="shared" si="92"/>
        <v>0</v>
      </c>
      <c r="E2322" s="6">
        <f t="shared" si="92"/>
        <v>0</v>
      </c>
      <c r="F2322" s="6">
        <f t="shared" si="91"/>
        <v>0</v>
      </c>
      <c r="G2322" s="6">
        <f t="shared" si="91"/>
        <v>0</v>
      </c>
      <c r="H2322" s="6">
        <f t="shared" si="91"/>
        <v>0</v>
      </c>
      <c r="I2322" s="6">
        <f t="shared" si="91"/>
        <v>0</v>
      </c>
      <c r="J2322" s="6">
        <f t="shared" si="91"/>
        <v>0</v>
      </c>
      <c r="K2322" s="6">
        <f t="shared" si="91"/>
        <v>0</v>
      </c>
      <c r="L2322" s="6">
        <f t="shared" si="91"/>
        <v>0</v>
      </c>
      <c r="M2322" s="8">
        <f t="shared" si="91"/>
        <v>0</v>
      </c>
    </row>
    <row r="2323" spans="2:13" x14ac:dyDescent="0.2">
      <c r="B2323" s="7">
        <v>42800</v>
      </c>
      <c r="C2323" s="18">
        <v>0</v>
      </c>
      <c r="D2323" s="6">
        <f t="shared" si="92"/>
        <v>0</v>
      </c>
      <c r="E2323" s="6">
        <f t="shared" si="92"/>
        <v>0</v>
      </c>
      <c r="F2323" s="6">
        <f t="shared" si="91"/>
        <v>0</v>
      </c>
      <c r="G2323" s="6">
        <f t="shared" si="91"/>
        <v>0</v>
      </c>
      <c r="H2323" s="6">
        <f t="shared" si="91"/>
        <v>0</v>
      </c>
      <c r="I2323" s="6">
        <f t="shared" si="91"/>
        <v>0</v>
      </c>
      <c r="J2323" s="6">
        <f t="shared" si="91"/>
        <v>0</v>
      </c>
      <c r="K2323" s="6">
        <f t="shared" si="91"/>
        <v>0</v>
      </c>
      <c r="L2323" s="6">
        <f t="shared" si="91"/>
        <v>0</v>
      </c>
      <c r="M2323" s="8">
        <f t="shared" si="91"/>
        <v>0</v>
      </c>
    </row>
    <row r="2324" spans="2:13" x14ac:dyDescent="0.2">
      <c r="B2324" s="7">
        <v>42801</v>
      </c>
      <c r="C2324" s="18">
        <v>0</v>
      </c>
      <c r="D2324" s="6">
        <f t="shared" si="92"/>
        <v>0</v>
      </c>
      <c r="E2324" s="6">
        <f t="shared" si="92"/>
        <v>0</v>
      </c>
      <c r="F2324" s="6">
        <f t="shared" si="91"/>
        <v>0</v>
      </c>
      <c r="G2324" s="6">
        <f t="shared" si="91"/>
        <v>0</v>
      </c>
      <c r="H2324" s="6">
        <f t="shared" si="91"/>
        <v>0</v>
      </c>
      <c r="I2324" s="6">
        <f t="shared" si="91"/>
        <v>0</v>
      </c>
      <c r="J2324" s="6">
        <f t="shared" si="91"/>
        <v>0</v>
      </c>
      <c r="K2324" s="6">
        <f t="shared" si="91"/>
        <v>0</v>
      </c>
      <c r="L2324" s="6">
        <f t="shared" si="91"/>
        <v>0</v>
      </c>
      <c r="M2324" s="8">
        <f t="shared" si="91"/>
        <v>0</v>
      </c>
    </row>
    <row r="2325" spans="2:13" x14ac:dyDescent="0.2">
      <c r="B2325" s="7">
        <v>42802</v>
      </c>
      <c r="C2325" s="18">
        <v>0</v>
      </c>
      <c r="D2325" s="6">
        <f t="shared" si="92"/>
        <v>0</v>
      </c>
      <c r="E2325" s="6">
        <f t="shared" si="92"/>
        <v>0</v>
      </c>
      <c r="F2325" s="6">
        <f t="shared" si="91"/>
        <v>0</v>
      </c>
      <c r="G2325" s="6">
        <f t="shared" si="91"/>
        <v>0</v>
      </c>
      <c r="H2325" s="6">
        <f t="shared" si="91"/>
        <v>0</v>
      </c>
      <c r="I2325" s="6">
        <f t="shared" si="91"/>
        <v>0</v>
      </c>
      <c r="J2325" s="6">
        <f t="shared" si="91"/>
        <v>0</v>
      </c>
      <c r="K2325" s="6">
        <f t="shared" si="91"/>
        <v>0</v>
      </c>
      <c r="L2325" s="6">
        <f t="shared" si="91"/>
        <v>0</v>
      </c>
      <c r="M2325" s="8">
        <f t="shared" si="91"/>
        <v>0</v>
      </c>
    </row>
    <row r="2326" spans="2:13" x14ac:dyDescent="0.2">
      <c r="B2326" s="7">
        <v>42803</v>
      </c>
      <c r="C2326" s="18">
        <v>0</v>
      </c>
      <c r="D2326" s="6">
        <f t="shared" si="92"/>
        <v>0</v>
      </c>
      <c r="E2326" s="6">
        <f t="shared" si="92"/>
        <v>0</v>
      </c>
      <c r="F2326" s="6">
        <f t="shared" si="91"/>
        <v>0</v>
      </c>
      <c r="G2326" s="6">
        <f t="shared" si="91"/>
        <v>0</v>
      </c>
      <c r="H2326" s="6">
        <f t="shared" si="91"/>
        <v>0</v>
      </c>
      <c r="I2326" s="6">
        <f t="shared" si="91"/>
        <v>0</v>
      </c>
      <c r="J2326" s="6">
        <f t="shared" si="91"/>
        <v>0</v>
      </c>
      <c r="K2326" s="6">
        <f t="shared" si="91"/>
        <v>0</v>
      </c>
      <c r="L2326" s="6">
        <f t="shared" si="91"/>
        <v>0</v>
      </c>
      <c r="M2326" s="8">
        <f t="shared" si="91"/>
        <v>0</v>
      </c>
    </row>
    <row r="2327" spans="2:13" x14ac:dyDescent="0.2">
      <c r="B2327" s="7">
        <v>42804</v>
      </c>
      <c r="C2327" s="18">
        <v>0</v>
      </c>
      <c r="D2327" s="6">
        <f t="shared" si="92"/>
        <v>0</v>
      </c>
      <c r="E2327" s="6">
        <f t="shared" si="92"/>
        <v>0</v>
      </c>
      <c r="F2327" s="6">
        <f t="shared" si="91"/>
        <v>0</v>
      </c>
      <c r="G2327" s="6">
        <f t="shared" si="91"/>
        <v>0</v>
      </c>
      <c r="H2327" s="6">
        <f t="shared" si="91"/>
        <v>0</v>
      </c>
      <c r="I2327" s="6">
        <f t="shared" si="91"/>
        <v>0</v>
      </c>
      <c r="J2327" s="6">
        <f t="shared" si="91"/>
        <v>0</v>
      </c>
      <c r="K2327" s="6">
        <f t="shared" si="91"/>
        <v>0</v>
      </c>
      <c r="L2327" s="6">
        <f t="shared" si="91"/>
        <v>0</v>
      </c>
      <c r="M2327" s="8">
        <f t="shared" si="91"/>
        <v>0</v>
      </c>
    </row>
    <row r="2328" spans="2:13" x14ac:dyDescent="0.2">
      <c r="B2328" s="7">
        <v>42805</v>
      </c>
      <c r="C2328" s="18">
        <v>0</v>
      </c>
      <c r="D2328" s="6">
        <f t="shared" si="92"/>
        <v>0</v>
      </c>
      <c r="E2328" s="6">
        <f t="shared" si="92"/>
        <v>0</v>
      </c>
      <c r="F2328" s="6">
        <f t="shared" si="91"/>
        <v>0</v>
      </c>
      <c r="G2328" s="6">
        <f t="shared" si="91"/>
        <v>0</v>
      </c>
      <c r="H2328" s="6">
        <f t="shared" si="91"/>
        <v>0</v>
      </c>
      <c r="I2328" s="6">
        <f t="shared" si="91"/>
        <v>0</v>
      </c>
      <c r="J2328" s="6">
        <f t="shared" si="91"/>
        <v>0</v>
      </c>
      <c r="K2328" s="6">
        <f t="shared" si="91"/>
        <v>0</v>
      </c>
      <c r="L2328" s="6">
        <f t="shared" si="91"/>
        <v>0</v>
      </c>
      <c r="M2328" s="8">
        <f t="shared" si="91"/>
        <v>0</v>
      </c>
    </row>
    <row r="2329" spans="2:13" x14ac:dyDescent="0.2">
      <c r="B2329" s="7">
        <v>42806</v>
      </c>
      <c r="C2329" s="18">
        <v>0</v>
      </c>
      <c r="D2329" s="6">
        <f t="shared" si="92"/>
        <v>0</v>
      </c>
      <c r="E2329" s="6">
        <f t="shared" si="92"/>
        <v>0</v>
      </c>
      <c r="F2329" s="6">
        <f t="shared" si="91"/>
        <v>0</v>
      </c>
      <c r="G2329" s="6">
        <f t="shared" si="91"/>
        <v>0</v>
      </c>
      <c r="H2329" s="6">
        <f t="shared" si="91"/>
        <v>0</v>
      </c>
      <c r="I2329" s="6">
        <f t="shared" si="91"/>
        <v>0</v>
      </c>
      <c r="J2329" s="6">
        <f t="shared" si="91"/>
        <v>0</v>
      </c>
      <c r="K2329" s="6">
        <f t="shared" si="91"/>
        <v>0</v>
      </c>
      <c r="L2329" s="6">
        <f t="shared" si="91"/>
        <v>0</v>
      </c>
      <c r="M2329" s="8">
        <f t="shared" si="91"/>
        <v>0</v>
      </c>
    </row>
    <row r="2330" spans="2:13" x14ac:dyDescent="0.2">
      <c r="B2330" s="7">
        <v>42807</v>
      </c>
      <c r="C2330" s="18">
        <v>0</v>
      </c>
      <c r="D2330" s="6">
        <f t="shared" si="92"/>
        <v>0</v>
      </c>
      <c r="E2330" s="6">
        <f t="shared" si="92"/>
        <v>0</v>
      </c>
      <c r="F2330" s="6">
        <f t="shared" si="91"/>
        <v>0</v>
      </c>
      <c r="G2330" s="6">
        <f t="shared" si="91"/>
        <v>0</v>
      </c>
      <c r="H2330" s="6">
        <f t="shared" si="91"/>
        <v>0</v>
      </c>
      <c r="I2330" s="6">
        <f t="shared" si="91"/>
        <v>0</v>
      </c>
      <c r="J2330" s="6">
        <f t="shared" si="91"/>
        <v>0</v>
      </c>
      <c r="K2330" s="6">
        <f t="shared" si="91"/>
        <v>0</v>
      </c>
      <c r="L2330" s="6">
        <f t="shared" si="91"/>
        <v>0</v>
      </c>
      <c r="M2330" s="8">
        <f t="shared" si="91"/>
        <v>0</v>
      </c>
    </row>
    <row r="2331" spans="2:13" x14ac:dyDescent="0.2">
      <c r="B2331" s="7">
        <v>42808</v>
      </c>
      <c r="C2331" s="18">
        <v>0</v>
      </c>
      <c r="D2331" s="6">
        <f t="shared" si="92"/>
        <v>0</v>
      </c>
      <c r="E2331" s="6">
        <f t="shared" si="92"/>
        <v>0</v>
      </c>
      <c r="F2331" s="6">
        <f t="shared" si="91"/>
        <v>0</v>
      </c>
      <c r="G2331" s="6">
        <f t="shared" si="91"/>
        <v>0</v>
      </c>
      <c r="H2331" s="6">
        <f t="shared" si="91"/>
        <v>0</v>
      </c>
      <c r="I2331" s="6">
        <f t="shared" si="91"/>
        <v>0</v>
      </c>
      <c r="J2331" s="6">
        <f t="shared" si="91"/>
        <v>0</v>
      </c>
      <c r="K2331" s="6">
        <f t="shared" si="91"/>
        <v>0</v>
      </c>
      <c r="L2331" s="6">
        <f t="shared" si="91"/>
        <v>0</v>
      </c>
      <c r="M2331" s="8">
        <f t="shared" si="91"/>
        <v>0</v>
      </c>
    </row>
    <row r="2332" spans="2:13" x14ac:dyDescent="0.2">
      <c r="B2332" s="7">
        <v>42809</v>
      </c>
      <c r="C2332" s="18">
        <v>0</v>
      </c>
      <c r="D2332" s="6">
        <f t="shared" si="92"/>
        <v>0</v>
      </c>
      <c r="E2332" s="6">
        <f t="shared" si="92"/>
        <v>0</v>
      </c>
      <c r="F2332" s="6">
        <f t="shared" si="91"/>
        <v>0</v>
      </c>
      <c r="G2332" s="6">
        <f t="shared" si="91"/>
        <v>0</v>
      </c>
      <c r="H2332" s="6">
        <f t="shared" si="91"/>
        <v>0</v>
      </c>
      <c r="I2332" s="6">
        <f t="shared" si="91"/>
        <v>0</v>
      </c>
      <c r="J2332" s="6">
        <f t="shared" si="91"/>
        <v>0</v>
      </c>
      <c r="K2332" s="6">
        <f t="shared" si="91"/>
        <v>0</v>
      </c>
      <c r="L2332" s="6">
        <f t="shared" si="91"/>
        <v>0</v>
      </c>
      <c r="M2332" s="8">
        <f t="shared" si="91"/>
        <v>0</v>
      </c>
    </row>
    <row r="2333" spans="2:13" x14ac:dyDescent="0.2">
      <c r="B2333" s="7">
        <v>42810</v>
      </c>
      <c r="C2333" s="18">
        <v>0</v>
      </c>
      <c r="D2333" s="6">
        <f t="shared" si="92"/>
        <v>0</v>
      </c>
      <c r="E2333" s="6">
        <f t="shared" si="92"/>
        <v>0</v>
      </c>
      <c r="F2333" s="6">
        <f t="shared" si="91"/>
        <v>0</v>
      </c>
      <c r="G2333" s="6">
        <f t="shared" si="91"/>
        <v>0</v>
      </c>
      <c r="H2333" s="6">
        <f t="shared" si="91"/>
        <v>0</v>
      </c>
      <c r="I2333" s="6">
        <f t="shared" si="91"/>
        <v>0</v>
      </c>
      <c r="J2333" s="6">
        <f t="shared" si="91"/>
        <v>0</v>
      </c>
      <c r="K2333" s="6">
        <f t="shared" si="91"/>
        <v>0</v>
      </c>
      <c r="L2333" s="6">
        <f t="shared" si="91"/>
        <v>0</v>
      </c>
      <c r="M2333" s="8">
        <f t="shared" si="91"/>
        <v>0</v>
      </c>
    </row>
    <row r="2334" spans="2:13" x14ac:dyDescent="0.2">
      <c r="B2334" s="7">
        <v>42811</v>
      </c>
      <c r="C2334" s="18">
        <v>0</v>
      </c>
      <c r="D2334" s="6">
        <f t="shared" si="92"/>
        <v>0</v>
      </c>
      <c r="E2334" s="6">
        <f t="shared" si="92"/>
        <v>0</v>
      </c>
      <c r="F2334" s="6">
        <f t="shared" si="91"/>
        <v>0</v>
      </c>
      <c r="G2334" s="6">
        <f t="shared" si="91"/>
        <v>0</v>
      </c>
      <c r="H2334" s="6">
        <f t="shared" si="91"/>
        <v>0</v>
      </c>
      <c r="I2334" s="6">
        <f t="shared" si="91"/>
        <v>0</v>
      </c>
      <c r="J2334" s="6">
        <f t="shared" si="91"/>
        <v>0</v>
      </c>
      <c r="K2334" s="6">
        <f t="shared" si="91"/>
        <v>0</v>
      </c>
      <c r="L2334" s="6">
        <f t="shared" si="91"/>
        <v>0</v>
      </c>
      <c r="M2334" s="8">
        <f t="shared" si="91"/>
        <v>0</v>
      </c>
    </row>
    <row r="2335" spans="2:13" x14ac:dyDescent="0.2">
      <c r="B2335" s="7">
        <v>42812</v>
      </c>
      <c r="C2335" s="18">
        <v>0</v>
      </c>
      <c r="D2335" s="6">
        <f t="shared" si="92"/>
        <v>0</v>
      </c>
      <c r="E2335" s="6">
        <f t="shared" si="92"/>
        <v>0</v>
      </c>
      <c r="F2335" s="6">
        <f t="shared" si="92"/>
        <v>0</v>
      </c>
      <c r="G2335" s="6">
        <f t="shared" si="92"/>
        <v>0</v>
      </c>
      <c r="H2335" s="6">
        <f t="shared" si="92"/>
        <v>0</v>
      </c>
      <c r="I2335" s="6">
        <f t="shared" si="92"/>
        <v>0</v>
      </c>
      <c r="J2335" s="6">
        <f t="shared" si="92"/>
        <v>0</v>
      </c>
      <c r="K2335" s="6">
        <f t="shared" si="92"/>
        <v>0</v>
      </c>
      <c r="L2335" s="6">
        <f t="shared" si="92"/>
        <v>0</v>
      </c>
      <c r="M2335" s="8">
        <f t="shared" si="92"/>
        <v>0</v>
      </c>
    </row>
    <row r="2336" spans="2:13" x14ac:dyDescent="0.2">
      <c r="B2336" s="7">
        <v>42813</v>
      </c>
      <c r="C2336" s="18">
        <v>0</v>
      </c>
      <c r="D2336" s="6">
        <f t="shared" si="92"/>
        <v>0</v>
      </c>
      <c r="E2336" s="6">
        <f t="shared" si="92"/>
        <v>0</v>
      </c>
      <c r="F2336" s="6">
        <f t="shared" si="92"/>
        <v>0</v>
      </c>
      <c r="G2336" s="6">
        <f t="shared" si="92"/>
        <v>0</v>
      </c>
      <c r="H2336" s="6">
        <f t="shared" si="92"/>
        <v>0</v>
      </c>
      <c r="I2336" s="6">
        <f t="shared" si="92"/>
        <v>0</v>
      </c>
      <c r="J2336" s="6">
        <f t="shared" si="92"/>
        <v>0</v>
      </c>
      <c r="K2336" s="6">
        <f t="shared" si="92"/>
        <v>0</v>
      </c>
      <c r="L2336" s="6">
        <f t="shared" si="92"/>
        <v>0</v>
      </c>
      <c r="M2336" s="8">
        <f t="shared" si="92"/>
        <v>0</v>
      </c>
    </row>
    <row r="2337" spans="2:13" x14ac:dyDescent="0.2">
      <c r="B2337" s="7">
        <v>42814</v>
      </c>
      <c r="C2337" s="18">
        <v>0</v>
      </c>
      <c r="D2337" s="6">
        <f t="shared" si="92"/>
        <v>0</v>
      </c>
      <c r="E2337" s="6">
        <f t="shared" si="92"/>
        <v>0</v>
      </c>
      <c r="F2337" s="6">
        <f t="shared" si="92"/>
        <v>0</v>
      </c>
      <c r="G2337" s="6">
        <f t="shared" si="92"/>
        <v>0</v>
      </c>
      <c r="H2337" s="6">
        <f t="shared" si="92"/>
        <v>0</v>
      </c>
      <c r="I2337" s="6">
        <f t="shared" si="92"/>
        <v>0</v>
      </c>
      <c r="J2337" s="6">
        <f t="shared" si="92"/>
        <v>0</v>
      </c>
      <c r="K2337" s="6">
        <f t="shared" si="92"/>
        <v>0</v>
      </c>
      <c r="L2337" s="6">
        <f t="shared" si="92"/>
        <v>0</v>
      </c>
      <c r="M2337" s="8">
        <f t="shared" si="92"/>
        <v>0</v>
      </c>
    </row>
    <row r="2338" spans="2:13" x14ac:dyDescent="0.2">
      <c r="B2338" s="7">
        <v>42815</v>
      </c>
      <c r="C2338" s="18">
        <v>0</v>
      </c>
      <c r="D2338" s="6">
        <f t="shared" si="92"/>
        <v>0</v>
      </c>
      <c r="E2338" s="6">
        <f t="shared" si="92"/>
        <v>0</v>
      </c>
      <c r="F2338" s="6">
        <f t="shared" si="92"/>
        <v>0</v>
      </c>
      <c r="G2338" s="6">
        <f t="shared" si="92"/>
        <v>0</v>
      </c>
      <c r="H2338" s="6">
        <f t="shared" si="92"/>
        <v>0</v>
      </c>
      <c r="I2338" s="6">
        <f t="shared" si="92"/>
        <v>0</v>
      </c>
      <c r="J2338" s="6">
        <f t="shared" si="92"/>
        <v>0</v>
      </c>
      <c r="K2338" s="6">
        <f t="shared" si="92"/>
        <v>0</v>
      </c>
      <c r="L2338" s="6">
        <f t="shared" si="92"/>
        <v>0</v>
      </c>
      <c r="M2338" s="8">
        <f t="shared" si="92"/>
        <v>0</v>
      </c>
    </row>
    <row r="2339" spans="2:13" x14ac:dyDescent="0.2">
      <c r="B2339" s="7">
        <v>42816</v>
      </c>
      <c r="C2339" s="18">
        <v>0</v>
      </c>
      <c r="D2339" s="6">
        <f t="shared" si="92"/>
        <v>0</v>
      </c>
      <c r="E2339" s="6">
        <f t="shared" si="92"/>
        <v>0</v>
      </c>
      <c r="F2339" s="6">
        <f t="shared" si="92"/>
        <v>0</v>
      </c>
      <c r="G2339" s="6">
        <f t="shared" si="92"/>
        <v>0</v>
      </c>
      <c r="H2339" s="6">
        <f t="shared" si="92"/>
        <v>0</v>
      </c>
      <c r="I2339" s="6">
        <f t="shared" si="92"/>
        <v>0</v>
      </c>
      <c r="J2339" s="6">
        <f t="shared" si="92"/>
        <v>0</v>
      </c>
      <c r="K2339" s="6">
        <f t="shared" si="92"/>
        <v>0</v>
      </c>
      <c r="L2339" s="6">
        <f t="shared" si="92"/>
        <v>0</v>
      </c>
      <c r="M2339" s="8">
        <f t="shared" si="92"/>
        <v>0</v>
      </c>
    </row>
    <row r="2340" spans="2:13" x14ac:dyDescent="0.2">
      <c r="B2340" s="7">
        <v>42817</v>
      </c>
      <c r="C2340" s="18">
        <v>6.4000000000000001E-2</v>
      </c>
      <c r="D2340" s="6">
        <f t="shared" si="92"/>
        <v>724.37760000000014</v>
      </c>
      <c r="E2340" s="6">
        <f t="shared" si="92"/>
        <v>271.50335999999999</v>
      </c>
      <c r="F2340" s="6">
        <f t="shared" si="92"/>
        <v>565.12512000000015</v>
      </c>
      <c r="G2340" s="6">
        <f t="shared" si="92"/>
        <v>868.70015999999998</v>
      </c>
      <c r="H2340" s="6">
        <f t="shared" si="92"/>
        <v>586.69056</v>
      </c>
      <c r="I2340" s="6">
        <f t="shared" si="92"/>
        <v>1381.8470399999999</v>
      </c>
      <c r="J2340" s="6">
        <f t="shared" si="92"/>
        <v>404.76671999999996</v>
      </c>
      <c r="K2340" s="6">
        <f t="shared" si="92"/>
        <v>139.89887999999999</v>
      </c>
      <c r="L2340" s="6">
        <f t="shared" si="92"/>
        <v>170.86464000000001</v>
      </c>
      <c r="M2340" s="8">
        <f t="shared" si="92"/>
        <v>416.93184000000002</v>
      </c>
    </row>
    <row r="2341" spans="2:13" x14ac:dyDescent="0.2">
      <c r="B2341" s="7">
        <v>42818</v>
      </c>
      <c r="C2341" s="18">
        <v>0.25600000000000001</v>
      </c>
      <c r="D2341" s="6">
        <f t="shared" si="92"/>
        <v>2897.5104000000006</v>
      </c>
      <c r="E2341" s="6">
        <f t="shared" si="92"/>
        <v>1086.0134399999999</v>
      </c>
      <c r="F2341" s="6">
        <f t="shared" si="92"/>
        <v>2260.5004800000006</v>
      </c>
      <c r="G2341" s="6">
        <f t="shared" si="92"/>
        <v>3474.8006399999999</v>
      </c>
      <c r="H2341" s="6">
        <f t="shared" si="92"/>
        <v>2346.76224</v>
      </c>
      <c r="I2341" s="6">
        <f t="shared" si="92"/>
        <v>5527.3881599999995</v>
      </c>
      <c r="J2341" s="6">
        <f t="shared" si="92"/>
        <v>1619.0668799999999</v>
      </c>
      <c r="K2341" s="6">
        <f t="shared" si="92"/>
        <v>559.59551999999996</v>
      </c>
      <c r="L2341" s="6">
        <f t="shared" si="92"/>
        <v>683.45856000000003</v>
      </c>
      <c r="M2341" s="8">
        <f t="shared" si="92"/>
        <v>1667.7273600000001</v>
      </c>
    </row>
    <row r="2342" spans="2:13" x14ac:dyDescent="0.2">
      <c r="B2342" s="7">
        <v>42819</v>
      </c>
      <c r="C2342" s="18">
        <v>0.32</v>
      </c>
      <c r="D2342" s="6">
        <f t="shared" si="92"/>
        <v>3621.8879999999999</v>
      </c>
      <c r="E2342" s="6">
        <f t="shared" si="92"/>
        <v>1357.5168000000003</v>
      </c>
      <c r="F2342" s="6">
        <f t="shared" si="92"/>
        <v>2825.6256000000008</v>
      </c>
      <c r="G2342" s="6">
        <f t="shared" si="92"/>
        <v>4343.5008000000007</v>
      </c>
      <c r="H2342" s="6">
        <f t="shared" si="92"/>
        <v>2933.4528000000005</v>
      </c>
      <c r="I2342" s="6">
        <f t="shared" si="92"/>
        <v>6909.2351999999992</v>
      </c>
      <c r="J2342" s="6">
        <f t="shared" si="92"/>
        <v>2023.8336000000002</v>
      </c>
      <c r="K2342" s="6">
        <f t="shared" si="92"/>
        <v>699.49440000000004</v>
      </c>
      <c r="L2342" s="6">
        <f t="shared" si="92"/>
        <v>854.32320000000004</v>
      </c>
      <c r="M2342" s="8">
        <f t="shared" si="92"/>
        <v>2084.6592000000001</v>
      </c>
    </row>
    <row r="2343" spans="2:13" x14ac:dyDescent="0.2">
      <c r="B2343" s="7">
        <v>42820</v>
      </c>
      <c r="C2343" s="18">
        <v>0.32</v>
      </c>
      <c r="D2343" s="6">
        <f t="shared" si="92"/>
        <v>3621.8879999999999</v>
      </c>
      <c r="E2343" s="6">
        <f t="shared" si="92"/>
        <v>1357.5168000000003</v>
      </c>
      <c r="F2343" s="6">
        <f t="shared" si="92"/>
        <v>2825.6256000000008</v>
      </c>
      <c r="G2343" s="6">
        <f t="shared" si="92"/>
        <v>4343.5008000000007</v>
      </c>
      <c r="H2343" s="6">
        <f t="shared" si="92"/>
        <v>2933.4528000000005</v>
      </c>
      <c r="I2343" s="6">
        <f t="shared" si="92"/>
        <v>6909.2351999999992</v>
      </c>
      <c r="J2343" s="6">
        <f t="shared" si="92"/>
        <v>2023.8336000000002</v>
      </c>
      <c r="K2343" s="6">
        <f t="shared" si="92"/>
        <v>699.49440000000004</v>
      </c>
      <c r="L2343" s="6">
        <f t="shared" si="92"/>
        <v>854.32320000000004</v>
      </c>
      <c r="M2343" s="8">
        <f t="shared" si="92"/>
        <v>2084.6592000000001</v>
      </c>
    </row>
    <row r="2344" spans="2:13" x14ac:dyDescent="0.2">
      <c r="B2344" s="7">
        <v>42821</v>
      </c>
      <c r="C2344" s="18">
        <v>0.32</v>
      </c>
      <c r="D2344" s="6">
        <f t="shared" si="92"/>
        <v>3621.8879999999999</v>
      </c>
      <c r="E2344" s="6">
        <f t="shared" si="92"/>
        <v>1357.5168000000003</v>
      </c>
      <c r="F2344" s="6">
        <f t="shared" si="92"/>
        <v>2825.6256000000008</v>
      </c>
      <c r="G2344" s="6">
        <f t="shared" si="92"/>
        <v>4343.5008000000007</v>
      </c>
      <c r="H2344" s="6">
        <f t="shared" si="92"/>
        <v>2933.4528000000005</v>
      </c>
      <c r="I2344" s="6">
        <f t="shared" si="92"/>
        <v>6909.2351999999992</v>
      </c>
      <c r="J2344" s="6">
        <f t="shared" si="92"/>
        <v>2023.8336000000002</v>
      </c>
      <c r="K2344" s="6">
        <f t="shared" si="92"/>
        <v>699.49440000000004</v>
      </c>
      <c r="L2344" s="6">
        <f t="shared" si="92"/>
        <v>854.32320000000004</v>
      </c>
      <c r="M2344" s="8">
        <f t="shared" si="92"/>
        <v>2084.6592000000001</v>
      </c>
    </row>
    <row r="2345" spans="2:13" x14ac:dyDescent="0.2">
      <c r="B2345" s="7">
        <v>42822</v>
      </c>
      <c r="C2345" s="18">
        <v>0.32</v>
      </c>
      <c r="D2345" s="6">
        <f t="shared" si="92"/>
        <v>3621.8879999999999</v>
      </c>
      <c r="E2345" s="6">
        <f t="shared" si="92"/>
        <v>1357.5168000000003</v>
      </c>
      <c r="F2345" s="6">
        <f t="shared" si="92"/>
        <v>2825.6256000000008</v>
      </c>
      <c r="G2345" s="6">
        <f t="shared" si="92"/>
        <v>4343.5008000000007</v>
      </c>
      <c r="H2345" s="6">
        <f t="shared" si="92"/>
        <v>2933.4528000000005</v>
      </c>
      <c r="I2345" s="6">
        <f t="shared" si="92"/>
        <v>6909.2351999999992</v>
      </c>
      <c r="J2345" s="6">
        <f t="shared" si="92"/>
        <v>2023.8336000000002</v>
      </c>
      <c r="K2345" s="6">
        <f t="shared" si="92"/>
        <v>699.49440000000004</v>
      </c>
      <c r="L2345" s="6">
        <f t="shared" si="92"/>
        <v>854.32320000000004</v>
      </c>
      <c r="M2345" s="8">
        <f t="shared" si="92"/>
        <v>2084.6592000000001</v>
      </c>
    </row>
    <row r="2346" spans="2:13" x14ac:dyDescent="0.2">
      <c r="B2346" s="7">
        <v>42823</v>
      </c>
      <c r="C2346" s="18">
        <v>0.32</v>
      </c>
      <c r="D2346" s="6">
        <f t="shared" si="92"/>
        <v>3621.8879999999999</v>
      </c>
      <c r="E2346" s="6">
        <f t="shared" si="92"/>
        <v>1357.5168000000003</v>
      </c>
      <c r="F2346" s="6">
        <f t="shared" si="92"/>
        <v>2825.6256000000008</v>
      </c>
      <c r="G2346" s="6">
        <f t="shared" si="92"/>
        <v>4343.5008000000007</v>
      </c>
      <c r="H2346" s="6">
        <f t="shared" si="92"/>
        <v>2933.4528000000005</v>
      </c>
      <c r="I2346" s="6">
        <f t="shared" si="92"/>
        <v>6909.2351999999992</v>
      </c>
      <c r="J2346" s="6">
        <f t="shared" si="92"/>
        <v>2023.8336000000002</v>
      </c>
      <c r="K2346" s="6">
        <f t="shared" si="92"/>
        <v>699.49440000000004</v>
      </c>
      <c r="L2346" s="6">
        <f t="shared" si="92"/>
        <v>854.32320000000004</v>
      </c>
      <c r="M2346" s="8">
        <f t="shared" si="92"/>
        <v>2084.6592000000001</v>
      </c>
    </row>
    <row r="2347" spans="2:13" x14ac:dyDescent="0.2">
      <c r="B2347" s="7">
        <v>42824</v>
      </c>
      <c r="C2347" s="18">
        <v>0.25600000000000001</v>
      </c>
      <c r="D2347" s="6">
        <f t="shared" si="92"/>
        <v>2897.5104000000006</v>
      </c>
      <c r="E2347" s="6">
        <f t="shared" si="92"/>
        <v>1086.0134399999999</v>
      </c>
      <c r="F2347" s="6">
        <f t="shared" si="92"/>
        <v>2260.5004800000006</v>
      </c>
      <c r="G2347" s="6">
        <f t="shared" si="92"/>
        <v>3474.8006399999999</v>
      </c>
      <c r="H2347" s="6">
        <f t="shared" si="92"/>
        <v>2346.76224</v>
      </c>
      <c r="I2347" s="6">
        <f t="shared" si="92"/>
        <v>5527.3881599999995</v>
      </c>
      <c r="J2347" s="6">
        <f t="shared" si="92"/>
        <v>1619.0668799999999</v>
      </c>
      <c r="K2347" s="6">
        <f t="shared" si="92"/>
        <v>559.59551999999996</v>
      </c>
      <c r="L2347" s="6">
        <f t="shared" si="92"/>
        <v>683.45856000000003</v>
      </c>
      <c r="M2347" s="8">
        <f t="shared" si="92"/>
        <v>1667.7273600000001</v>
      </c>
    </row>
    <row r="2348" spans="2:13" x14ac:dyDescent="0.2">
      <c r="B2348" s="7">
        <v>42825</v>
      </c>
      <c r="C2348" s="18">
        <v>0.25600000000000001</v>
      </c>
      <c r="D2348" s="6">
        <f t="shared" si="92"/>
        <v>2897.5104000000006</v>
      </c>
      <c r="E2348" s="6">
        <f t="shared" si="92"/>
        <v>1086.0134399999999</v>
      </c>
      <c r="F2348" s="6">
        <f t="shared" si="92"/>
        <v>2260.5004800000006</v>
      </c>
      <c r="G2348" s="6">
        <f t="shared" si="92"/>
        <v>3474.8006399999999</v>
      </c>
      <c r="H2348" s="6">
        <f t="shared" si="92"/>
        <v>2346.76224</v>
      </c>
      <c r="I2348" s="6">
        <f t="shared" si="92"/>
        <v>5527.3881599999995</v>
      </c>
      <c r="J2348" s="6">
        <f t="shared" si="92"/>
        <v>1619.0668799999999</v>
      </c>
      <c r="K2348" s="6">
        <f t="shared" si="92"/>
        <v>559.59551999999996</v>
      </c>
      <c r="L2348" s="6">
        <f t="shared" si="92"/>
        <v>683.45856000000003</v>
      </c>
      <c r="M2348" s="8">
        <f t="shared" si="92"/>
        <v>1667.7273600000001</v>
      </c>
    </row>
    <row r="2349" spans="2:13" x14ac:dyDescent="0.2">
      <c r="B2349" s="7">
        <v>42826</v>
      </c>
      <c r="C2349" s="18">
        <v>4.8000000000000001E-2</v>
      </c>
      <c r="D2349" s="6">
        <f t="shared" si="92"/>
        <v>543.28319999999997</v>
      </c>
      <c r="E2349" s="6">
        <f t="shared" si="92"/>
        <v>203.62752</v>
      </c>
      <c r="F2349" s="6">
        <f t="shared" si="92"/>
        <v>423.84384000000006</v>
      </c>
      <c r="G2349" s="6">
        <f t="shared" si="92"/>
        <v>651.52512000000013</v>
      </c>
      <c r="H2349" s="6">
        <f t="shared" si="92"/>
        <v>440.01791999999995</v>
      </c>
      <c r="I2349" s="6">
        <f t="shared" si="92"/>
        <v>1036.38528</v>
      </c>
      <c r="J2349" s="6">
        <f t="shared" si="92"/>
        <v>303.57503999999994</v>
      </c>
      <c r="K2349" s="6">
        <f t="shared" si="92"/>
        <v>104.92415999999999</v>
      </c>
      <c r="L2349" s="6">
        <f t="shared" si="92"/>
        <v>128.14848000000001</v>
      </c>
      <c r="M2349" s="8">
        <f t="shared" si="92"/>
        <v>312.69888000000003</v>
      </c>
    </row>
    <row r="2350" spans="2:13" x14ac:dyDescent="0.2">
      <c r="B2350" s="7">
        <v>42827</v>
      </c>
      <c r="C2350" s="18">
        <v>4.8000000000000001E-2</v>
      </c>
      <c r="D2350" s="6">
        <f t="shared" si="92"/>
        <v>543.28319999999997</v>
      </c>
      <c r="E2350" s="6">
        <f t="shared" si="92"/>
        <v>203.62752</v>
      </c>
      <c r="F2350" s="6">
        <f t="shared" si="92"/>
        <v>423.84384000000006</v>
      </c>
      <c r="G2350" s="6">
        <f t="shared" si="92"/>
        <v>651.52512000000013</v>
      </c>
      <c r="H2350" s="6">
        <f t="shared" si="92"/>
        <v>440.01791999999995</v>
      </c>
      <c r="I2350" s="6">
        <f t="shared" si="92"/>
        <v>1036.38528</v>
      </c>
      <c r="J2350" s="6">
        <f t="shared" si="92"/>
        <v>303.57503999999994</v>
      </c>
      <c r="K2350" s="6">
        <f t="shared" si="92"/>
        <v>104.92415999999999</v>
      </c>
      <c r="L2350" s="6">
        <f t="shared" si="92"/>
        <v>128.14848000000001</v>
      </c>
      <c r="M2350" s="8">
        <f t="shared" si="92"/>
        <v>312.69888000000003</v>
      </c>
    </row>
    <row r="2351" spans="2:13" x14ac:dyDescent="0.2">
      <c r="B2351" s="7">
        <v>42828</v>
      </c>
      <c r="C2351" s="18">
        <v>4.8000000000000001E-2</v>
      </c>
      <c r="D2351" s="6">
        <f t="shared" si="92"/>
        <v>543.28319999999997</v>
      </c>
      <c r="E2351" s="6">
        <f t="shared" si="92"/>
        <v>203.62752</v>
      </c>
      <c r="F2351" s="6">
        <f t="shared" si="92"/>
        <v>423.84384000000006</v>
      </c>
      <c r="G2351" s="6">
        <f t="shared" si="92"/>
        <v>651.52512000000013</v>
      </c>
      <c r="H2351" s="6">
        <f t="shared" si="92"/>
        <v>440.01791999999995</v>
      </c>
      <c r="I2351" s="6">
        <f t="shared" si="92"/>
        <v>1036.38528</v>
      </c>
      <c r="J2351" s="6">
        <f t="shared" si="92"/>
        <v>303.57503999999994</v>
      </c>
      <c r="K2351" s="6">
        <f t="shared" si="92"/>
        <v>104.92415999999999</v>
      </c>
      <c r="L2351" s="6">
        <f t="shared" si="92"/>
        <v>128.14848000000001</v>
      </c>
      <c r="M2351" s="8">
        <f t="shared" si="92"/>
        <v>312.69888000000003</v>
      </c>
    </row>
    <row r="2352" spans="2:13" x14ac:dyDescent="0.2">
      <c r="B2352" s="7">
        <v>42829</v>
      </c>
      <c r="C2352" s="18">
        <v>4.8000000000000001E-2</v>
      </c>
      <c r="D2352" s="6">
        <f t="shared" si="92"/>
        <v>543.28319999999997</v>
      </c>
      <c r="E2352" s="6">
        <f t="shared" si="92"/>
        <v>203.62752</v>
      </c>
      <c r="F2352" s="6">
        <f t="shared" si="92"/>
        <v>423.84384000000006</v>
      </c>
      <c r="G2352" s="6">
        <f t="shared" si="92"/>
        <v>651.52512000000013</v>
      </c>
      <c r="H2352" s="6">
        <f t="shared" si="92"/>
        <v>440.01791999999995</v>
      </c>
      <c r="I2352" s="6">
        <f t="shared" si="92"/>
        <v>1036.38528</v>
      </c>
      <c r="J2352" s="6">
        <f t="shared" si="92"/>
        <v>303.57503999999994</v>
      </c>
      <c r="K2352" s="6">
        <f t="shared" si="92"/>
        <v>104.92415999999999</v>
      </c>
      <c r="L2352" s="6">
        <f t="shared" si="92"/>
        <v>128.14848000000001</v>
      </c>
      <c r="M2352" s="8">
        <f t="shared" si="92"/>
        <v>312.69888000000003</v>
      </c>
    </row>
    <row r="2353" spans="2:13" x14ac:dyDescent="0.2">
      <c r="B2353" s="7">
        <v>42830</v>
      </c>
      <c r="C2353" s="18">
        <v>4.8000000000000001E-2</v>
      </c>
      <c r="D2353" s="6">
        <f t="shared" si="92"/>
        <v>543.28319999999997</v>
      </c>
      <c r="E2353" s="6">
        <f t="shared" si="92"/>
        <v>203.62752</v>
      </c>
      <c r="F2353" s="6">
        <f t="shared" si="92"/>
        <v>423.84384000000006</v>
      </c>
      <c r="G2353" s="6">
        <f t="shared" si="92"/>
        <v>651.52512000000013</v>
      </c>
      <c r="H2353" s="6">
        <f t="shared" si="92"/>
        <v>440.01791999999995</v>
      </c>
      <c r="I2353" s="6">
        <f t="shared" si="92"/>
        <v>1036.38528</v>
      </c>
      <c r="J2353" s="6">
        <f t="shared" si="92"/>
        <v>303.57503999999994</v>
      </c>
      <c r="K2353" s="6">
        <f t="shared" si="92"/>
        <v>104.92415999999999</v>
      </c>
      <c r="L2353" s="6">
        <f t="shared" si="92"/>
        <v>128.14848000000001</v>
      </c>
      <c r="M2353" s="8">
        <f t="shared" si="92"/>
        <v>312.69888000000003</v>
      </c>
    </row>
    <row r="2354" spans="2:13" x14ac:dyDescent="0.2">
      <c r="B2354" s="7">
        <v>42831</v>
      </c>
      <c r="C2354" s="18">
        <v>0.06</v>
      </c>
      <c r="D2354" s="6">
        <f t="shared" si="92"/>
        <v>679.10399999999993</v>
      </c>
      <c r="E2354" s="6">
        <f t="shared" si="92"/>
        <v>254.53439999999998</v>
      </c>
      <c r="F2354" s="6">
        <f t="shared" si="92"/>
        <v>529.8048</v>
      </c>
      <c r="G2354" s="6">
        <f t="shared" ref="F2354:M2385" si="93">$C2354*G$5*24*3600/100</f>
        <v>814.40639999999996</v>
      </c>
      <c r="H2354" s="6">
        <f t="shared" si="93"/>
        <v>550.02239999999995</v>
      </c>
      <c r="I2354" s="6">
        <f t="shared" si="93"/>
        <v>1295.4815999999998</v>
      </c>
      <c r="J2354" s="6">
        <f t="shared" si="93"/>
        <v>379.46879999999999</v>
      </c>
      <c r="K2354" s="6">
        <f t="shared" si="93"/>
        <v>131.15519999999998</v>
      </c>
      <c r="L2354" s="6">
        <f t="shared" si="93"/>
        <v>160.18559999999997</v>
      </c>
      <c r="M2354" s="8">
        <f t="shared" si="93"/>
        <v>390.87360000000001</v>
      </c>
    </row>
    <row r="2355" spans="2:13" x14ac:dyDescent="0.2">
      <c r="B2355" s="7">
        <v>42832</v>
      </c>
      <c r="C2355" s="18">
        <v>0.06</v>
      </c>
      <c r="D2355" s="6">
        <f t="shared" ref="D2355:M2405" si="94">$C2355*D$5*24*3600/100</f>
        <v>679.10399999999993</v>
      </c>
      <c r="E2355" s="6">
        <f t="shared" si="94"/>
        <v>254.53439999999998</v>
      </c>
      <c r="F2355" s="6">
        <f t="shared" si="93"/>
        <v>529.8048</v>
      </c>
      <c r="G2355" s="6">
        <f t="shared" si="93"/>
        <v>814.40639999999996</v>
      </c>
      <c r="H2355" s="6">
        <f t="shared" si="93"/>
        <v>550.02239999999995</v>
      </c>
      <c r="I2355" s="6">
        <f t="shared" si="93"/>
        <v>1295.4815999999998</v>
      </c>
      <c r="J2355" s="6">
        <f t="shared" si="93"/>
        <v>379.46879999999999</v>
      </c>
      <c r="K2355" s="6">
        <f t="shared" si="93"/>
        <v>131.15519999999998</v>
      </c>
      <c r="L2355" s="6">
        <f t="shared" si="93"/>
        <v>160.18559999999997</v>
      </c>
      <c r="M2355" s="8">
        <f t="shared" si="93"/>
        <v>390.87360000000001</v>
      </c>
    </row>
    <row r="2356" spans="2:13" x14ac:dyDescent="0.2">
      <c r="B2356" s="7">
        <v>42833</v>
      </c>
      <c r="C2356" s="18">
        <v>7.1999999999999995E-2</v>
      </c>
      <c r="D2356" s="6">
        <f t="shared" si="94"/>
        <v>814.9248</v>
      </c>
      <c r="E2356" s="6">
        <f t="shared" si="94"/>
        <v>305.44127999999995</v>
      </c>
      <c r="F2356" s="6">
        <f t="shared" si="93"/>
        <v>635.76575999999989</v>
      </c>
      <c r="G2356" s="6">
        <f t="shared" si="93"/>
        <v>977.2876799999998</v>
      </c>
      <c r="H2356" s="6">
        <f t="shared" si="93"/>
        <v>660.02687999999989</v>
      </c>
      <c r="I2356" s="6">
        <f t="shared" si="93"/>
        <v>1554.5779199999999</v>
      </c>
      <c r="J2356" s="6">
        <f t="shared" si="93"/>
        <v>455.36255999999992</v>
      </c>
      <c r="K2356" s="6">
        <f t="shared" si="93"/>
        <v>157.38623999999996</v>
      </c>
      <c r="L2356" s="6">
        <f t="shared" si="93"/>
        <v>192.22271999999998</v>
      </c>
      <c r="M2356" s="8">
        <f t="shared" si="93"/>
        <v>469.04831999999993</v>
      </c>
    </row>
    <row r="2357" spans="2:13" x14ac:dyDescent="0.2">
      <c r="B2357" s="7">
        <v>42834</v>
      </c>
      <c r="C2357" s="18">
        <v>9.6000000000000002E-2</v>
      </c>
      <c r="D2357" s="6">
        <f t="shared" si="94"/>
        <v>1086.5663999999999</v>
      </c>
      <c r="E2357" s="6">
        <f t="shared" si="94"/>
        <v>407.25504000000001</v>
      </c>
      <c r="F2357" s="6">
        <f t="shared" si="93"/>
        <v>847.68768000000011</v>
      </c>
      <c r="G2357" s="6">
        <f t="shared" si="93"/>
        <v>1303.0502400000003</v>
      </c>
      <c r="H2357" s="6">
        <f t="shared" si="93"/>
        <v>880.03583999999989</v>
      </c>
      <c r="I2357" s="6">
        <f t="shared" si="93"/>
        <v>2072.7705599999999</v>
      </c>
      <c r="J2357" s="6">
        <f t="shared" si="93"/>
        <v>607.15007999999989</v>
      </c>
      <c r="K2357" s="6">
        <f t="shared" si="93"/>
        <v>209.84831999999997</v>
      </c>
      <c r="L2357" s="6">
        <f t="shared" si="93"/>
        <v>256.29696000000001</v>
      </c>
      <c r="M2357" s="8">
        <f t="shared" si="93"/>
        <v>625.39776000000006</v>
      </c>
    </row>
    <row r="2358" spans="2:13" x14ac:dyDescent="0.2">
      <c r="B2358" s="7">
        <v>42835</v>
      </c>
      <c r="C2358" s="18">
        <v>8.4000000000000005E-2</v>
      </c>
      <c r="D2358" s="6">
        <f t="shared" si="94"/>
        <v>950.74559999999997</v>
      </c>
      <c r="E2358" s="6">
        <f t="shared" si="94"/>
        <v>356.34816000000001</v>
      </c>
      <c r="F2358" s="6">
        <f t="shared" si="93"/>
        <v>741.72672000000011</v>
      </c>
      <c r="G2358" s="6">
        <f t="shared" si="93"/>
        <v>1140.16896</v>
      </c>
      <c r="H2358" s="6">
        <f t="shared" si="93"/>
        <v>770.03136000000018</v>
      </c>
      <c r="I2358" s="6">
        <f t="shared" si="93"/>
        <v>1813.6742400000001</v>
      </c>
      <c r="J2358" s="6">
        <f t="shared" si="93"/>
        <v>531.25632000000007</v>
      </c>
      <c r="K2358" s="6">
        <f t="shared" si="93"/>
        <v>183.61727999999997</v>
      </c>
      <c r="L2358" s="6">
        <f t="shared" si="93"/>
        <v>224.25984</v>
      </c>
      <c r="M2358" s="8">
        <f t="shared" si="93"/>
        <v>547.22303999999997</v>
      </c>
    </row>
    <row r="2359" spans="2:13" x14ac:dyDescent="0.2">
      <c r="B2359" s="7">
        <v>42836</v>
      </c>
      <c r="C2359" s="18">
        <v>8.4000000000000005E-2</v>
      </c>
      <c r="D2359" s="6">
        <f t="shared" si="94"/>
        <v>950.74559999999997</v>
      </c>
      <c r="E2359" s="6">
        <f t="shared" si="94"/>
        <v>356.34816000000001</v>
      </c>
      <c r="F2359" s="6">
        <f t="shared" si="93"/>
        <v>741.72672000000011</v>
      </c>
      <c r="G2359" s="6">
        <f t="shared" si="93"/>
        <v>1140.16896</v>
      </c>
      <c r="H2359" s="6">
        <f t="shared" si="93"/>
        <v>770.03136000000018</v>
      </c>
      <c r="I2359" s="6">
        <f t="shared" si="93"/>
        <v>1813.6742400000001</v>
      </c>
      <c r="J2359" s="6">
        <f t="shared" si="93"/>
        <v>531.25632000000007</v>
      </c>
      <c r="K2359" s="6">
        <f t="shared" si="93"/>
        <v>183.61727999999997</v>
      </c>
      <c r="L2359" s="6">
        <f t="shared" si="93"/>
        <v>224.25984</v>
      </c>
      <c r="M2359" s="8">
        <f t="shared" si="93"/>
        <v>547.22303999999997</v>
      </c>
    </row>
    <row r="2360" spans="2:13" x14ac:dyDescent="0.2">
      <c r="B2360" s="7">
        <v>42837</v>
      </c>
      <c r="C2360" s="18">
        <v>7.1999999999999995E-2</v>
      </c>
      <c r="D2360" s="6">
        <f t="shared" si="94"/>
        <v>814.9248</v>
      </c>
      <c r="E2360" s="6">
        <f t="shared" si="94"/>
        <v>305.44127999999995</v>
      </c>
      <c r="F2360" s="6">
        <f t="shared" si="93"/>
        <v>635.76575999999989</v>
      </c>
      <c r="G2360" s="6">
        <f t="shared" si="93"/>
        <v>977.2876799999998</v>
      </c>
      <c r="H2360" s="6">
        <f t="shared" si="93"/>
        <v>660.02687999999989</v>
      </c>
      <c r="I2360" s="6">
        <f t="shared" si="93"/>
        <v>1554.5779199999999</v>
      </c>
      <c r="J2360" s="6">
        <f t="shared" si="93"/>
        <v>455.36255999999992</v>
      </c>
      <c r="K2360" s="6">
        <f t="shared" si="93"/>
        <v>157.38623999999996</v>
      </c>
      <c r="L2360" s="6">
        <f t="shared" si="93"/>
        <v>192.22271999999998</v>
      </c>
      <c r="M2360" s="8">
        <f t="shared" si="93"/>
        <v>469.04831999999993</v>
      </c>
    </row>
    <row r="2361" spans="2:13" x14ac:dyDescent="0.2">
      <c r="B2361" s="7">
        <v>42838</v>
      </c>
      <c r="C2361" s="18">
        <v>2.4E-2</v>
      </c>
      <c r="D2361" s="6">
        <f t="shared" si="94"/>
        <v>271.64159999999998</v>
      </c>
      <c r="E2361" s="6">
        <f t="shared" si="94"/>
        <v>101.81376</v>
      </c>
      <c r="F2361" s="6">
        <f t="shared" si="93"/>
        <v>211.92192000000003</v>
      </c>
      <c r="G2361" s="6">
        <f t="shared" si="93"/>
        <v>325.76256000000006</v>
      </c>
      <c r="H2361" s="6">
        <f t="shared" si="93"/>
        <v>220.00895999999997</v>
      </c>
      <c r="I2361" s="6">
        <f t="shared" si="93"/>
        <v>518.19263999999998</v>
      </c>
      <c r="J2361" s="6">
        <f t="shared" si="93"/>
        <v>151.78751999999997</v>
      </c>
      <c r="K2361" s="6">
        <f t="shared" si="93"/>
        <v>52.462079999999993</v>
      </c>
      <c r="L2361" s="6">
        <f t="shared" si="93"/>
        <v>64.074240000000003</v>
      </c>
      <c r="M2361" s="8">
        <f t="shared" si="93"/>
        <v>156.34944000000002</v>
      </c>
    </row>
    <row r="2362" spans="2:13" x14ac:dyDescent="0.2">
      <c r="B2362" s="7">
        <v>42839</v>
      </c>
      <c r="C2362" s="18">
        <v>0</v>
      </c>
      <c r="D2362" s="6">
        <f t="shared" si="94"/>
        <v>0</v>
      </c>
      <c r="E2362" s="6">
        <f t="shared" si="94"/>
        <v>0</v>
      </c>
      <c r="F2362" s="6">
        <f t="shared" si="93"/>
        <v>0</v>
      </c>
      <c r="G2362" s="6">
        <f t="shared" si="93"/>
        <v>0</v>
      </c>
      <c r="H2362" s="6">
        <f t="shared" si="93"/>
        <v>0</v>
      </c>
      <c r="I2362" s="6">
        <f t="shared" si="93"/>
        <v>0</v>
      </c>
      <c r="J2362" s="6">
        <f t="shared" si="93"/>
        <v>0</v>
      </c>
      <c r="K2362" s="6">
        <f t="shared" si="93"/>
        <v>0</v>
      </c>
      <c r="L2362" s="6">
        <f t="shared" si="93"/>
        <v>0</v>
      </c>
      <c r="M2362" s="8">
        <f t="shared" si="93"/>
        <v>0</v>
      </c>
    </row>
    <row r="2363" spans="2:13" x14ac:dyDescent="0.2">
      <c r="B2363" s="7">
        <v>42840</v>
      </c>
      <c r="C2363" s="18">
        <v>0</v>
      </c>
      <c r="D2363" s="6">
        <f t="shared" si="94"/>
        <v>0</v>
      </c>
      <c r="E2363" s="6">
        <f t="shared" si="94"/>
        <v>0</v>
      </c>
      <c r="F2363" s="6">
        <f t="shared" si="93"/>
        <v>0</v>
      </c>
      <c r="G2363" s="6">
        <f t="shared" si="93"/>
        <v>0</v>
      </c>
      <c r="H2363" s="6">
        <f t="shared" si="93"/>
        <v>0</v>
      </c>
      <c r="I2363" s="6">
        <f t="shared" si="93"/>
        <v>0</v>
      </c>
      <c r="J2363" s="6">
        <f t="shared" si="93"/>
        <v>0</v>
      </c>
      <c r="K2363" s="6">
        <f t="shared" si="93"/>
        <v>0</v>
      </c>
      <c r="L2363" s="6">
        <f t="shared" si="93"/>
        <v>0</v>
      </c>
      <c r="M2363" s="8">
        <f t="shared" si="93"/>
        <v>0</v>
      </c>
    </row>
    <row r="2364" spans="2:13" x14ac:dyDescent="0.2">
      <c r="B2364" s="7">
        <v>42841</v>
      </c>
      <c r="C2364" s="18">
        <v>0</v>
      </c>
      <c r="D2364" s="6">
        <f t="shared" si="94"/>
        <v>0</v>
      </c>
      <c r="E2364" s="6">
        <f t="shared" si="94"/>
        <v>0</v>
      </c>
      <c r="F2364" s="6">
        <f t="shared" si="93"/>
        <v>0</v>
      </c>
      <c r="G2364" s="6">
        <f t="shared" si="93"/>
        <v>0</v>
      </c>
      <c r="H2364" s="6">
        <f t="shared" si="93"/>
        <v>0</v>
      </c>
      <c r="I2364" s="6">
        <f t="shared" si="93"/>
        <v>0</v>
      </c>
      <c r="J2364" s="6">
        <f t="shared" si="93"/>
        <v>0</v>
      </c>
      <c r="K2364" s="6">
        <f t="shared" si="93"/>
        <v>0</v>
      </c>
      <c r="L2364" s="6">
        <f t="shared" si="93"/>
        <v>0</v>
      </c>
      <c r="M2364" s="8">
        <f t="shared" si="93"/>
        <v>0</v>
      </c>
    </row>
    <row r="2365" spans="2:13" x14ac:dyDescent="0.2">
      <c r="B2365" s="7">
        <v>42842</v>
      </c>
      <c r="C2365" s="18">
        <v>0</v>
      </c>
      <c r="D2365" s="6">
        <f t="shared" si="94"/>
        <v>0</v>
      </c>
      <c r="E2365" s="6">
        <f t="shared" si="94"/>
        <v>0</v>
      </c>
      <c r="F2365" s="6">
        <f t="shared" si="93"/>
        <v>0</v>
      </c>
      <c r="G2365" s="6">
        <f t="shared" si="93"/>
        <v>0</v>
      </c>
      <c r="H2365" s="6">
        <f t="shared" si="93"/>
        <v>0</v>
      </c>
      <c r="I2365" s="6">
        <f t="shared" si="93"/>
        <v>0</v>
      </c>
      <c r="J2365" s="6">
        <f t="shared" si="93"/>
        <v>0</v>
      </c>
      <c r="K2365" s="6">
        <f t="shared" si="93"/>
        <v>0</v>
      </c>
      <c r="L2365" s="6">
        <f t="shared" si="93"/>
        <v>0</v>
      </c>
      <c r="M2365" s="8">
        <f t="shared" si="93"/>
        <v>0</v>
      </c>
    </row>
    <row r="2366" spans="2:13" x14ac:dyDescent="0.2">
      <c r="B2366" s="7">
        <v>42843</v>
      </c>
      <c r="C2366" s="18">
        <v>0.06</v>
      </c>
      <c r="D2366" s="6">
        <f t="shared" si="94"/>
        <v>679.10399999999993</v>
      </c>
      <c r="E2366" s="6">
        <f t="shared" si="94"/>
        <v>254.53439999999998</v>
      </c>
      <c r="F2366" s="6">
        <f t="shared" si="93"/>
        <v>529.8048</v>
      </c>
      <c r="G2366" s="6">
        <f t="shared" si="93"/>
        <v>814.40639999999996</v>
      </c>
      <c r="H2366" s="6">
        <f t="shared" si="93"/>
        <v>550.02239999999995</v>
      </c>
      <c r="I2366" s="6">
        <f t="shared" si="93"/>
        <v>1295.4815999999998</v>
      </c>
      <c r="J2366" s="6">
        <f t="shared" si="93"/>
        <v>379.46879999999999</v>
      </c>
      <c r="K2366" s="6">
        <f t="shared" si="93"/>
        <v>131.15519999999998</v>
      </c>
      <c r="L2366" s="6">
        <f t="shared" si="93"/>
        <v>160.18559999999997</v>
      </c>
      <c r="M2366" s="8">
        <f t="shared" si="93"/>
        <v>390.87360000000001</v>
      </c>
    </row>
    <row r="2367" spans="2:13" x14ac:dyDescent="0.2">
      <c r="B2367" s="7">
        <v>42844</v>
      </c>
      <c r="C2367" s="18">
        <v>9.6000000000000002E-2</v>
      </c>
      <c r="D2367" s="6">
        <f t="shared" si="94"/>
        <v>1086.5663999999999</v>
      </c>
      <c r="E2367" s="6">
        <f t="shared" si="94"/>
        <v>407.25504000000001</v>
      </c>
      <c r="F2367" s="6">
        <f t="shared" si="93"/>
        <v>847.68768000000011</v>
      </c>
      <c r="G2367" s="6">
        <f t="shared" si="93"/>
        <v>1303.0502400000003</v>
      </c>
      <c r="H2367" s="6">
        <f t="shared" si="93"/>
        <v>880.03583999999989</v>
      </c>
      <c r="I2367" s="6">
        <f t="shared" si="93"/>
        <v>2072.7705599999999</v>
      </c>
      <c r="J2367" s="6">
        <f t="shared" si="93"/>
        <v>607.15007999999989</v>
      </c>
      <c r="K2367" s="6">
        <f t="shared" si="93"/>
        <v>209.84831999999997</v>
      </c>
      <c r="L2367" s="6">
        <f t="shared" si="93"/>
        <v>256.29696000000001</v>
      </c>
      <c r="M2367" s="8">
        <f t="shared" si="93"/>
        <v>625.39776000000006</v>
      </c>
    </row>
    <row r="2368" spans="2:13" x14ac:dyDescent="0.2">
      <c r="B2368" s="7">
        <v>42845</v>
      </c>
      <c r="C2368" s="18">
        <v>9.6000000000000002E-2</v>
      </c>
      <c r="D2368" s="6">
        <f t="shared" si="94"/>
        <v>1086.5663999999999</v>
      </c>
      <c r="E2368" s="6">
        <f t="shared" si="94"/>
        <v>407.25504000000001</v>
      </c>
      <c r="F2368" s="6">
        <f t="shared" si="93"/>
        <v>847.68768000000011</v>
      </c>
      <c r="G2368" s="6">
        <f t="shared" si="93"/>
        <v>1303.0502400000003</v>
      </c>
      <c r="H2368" s="6">
        <f t="shared" si="93"/>
        <v>880.03583999999989</v>
      </c>
      <c r="I2368" s="6">
        <f t="shared" si="93"/>
        <v>2072.7705599999999</v>
      </c>
      <c r="J2368" s="6">
        <f t="shared" si="93"/>
        <v>607.15007999999989</v>
      </c>
      <c r="K2368" s="6">
        <f t="shared" si="93"/>
        <v>209.84831999999997</v>
      </c>
      <c r="L2368" s="6">
        <f t="shared" si="93"/>
        <v>256.29696000000001</v>
      </c>
      <c r="M2368" s="8">
        <f t="shared" si="93"/>
        <v>625.39776000000006</v>
      </c>
    </row>
    <row r="2369" spans="2:13" x14ac:dyDescent="0.2">
      <c r="B2369" s="7">
        <v>42846</v>
      </c>
      <c r="C2369" s="18">
        <v>9.6000000000000002E-2</v>
      </c>
      <c r="D2369" s="6">
        <f t="shared" si="94"/>
        <v>1086.5663999999999</v>
      </c>
      <c r="E2369" s="6">
        <f t="shared" si="94"/>
        <v>407.25504000000001</v>
      </c>
      <c r="F2369" s="6">
        <f t="shared" si="93"/>
        <v>847.68768000000011</v>
      </c>
      <c r="G2369" s="6">
        <f t="shared" si="93"/>
        <v>1303.0502400000003</v>
      </c>
      <c r="H2369" s="6">
        <f t="shared" si="93"/>
        <v>880.03583999999989</v>
      </c>
      <c r="I2369" s="6">
        <f t="shared" si="93"/>
        <v>2072.7705599999999</v>
      </c>
      <c r="J2369" s="6">
        <f t="shared" si="93"/>
        <v>607.15007999999989</v>
      </c>
      <c r="K2369" s="6">
        <f t="shared" si="93"/>
        <v>209.84831999999997</v>
      </c>
      <c r="L2369" s="6">
        <f t="shared" si="93"/>
        <v>256.29696000000001</v>
      </c>
      <c r="M2369" s="8">
        <f t="shared" si="93"/>
        <v>625.39776000000006</v>
      </c>
    </row>
    <row r="2370" spans="2:13" x14ac:dyDescent="0.2">
      <c r="B2370" s="7">
        <v>42847</v>
      </c>
      <c r="C2370" s="18">
        <v>9.6000000000000002E-2</v>
      </c>
      <c r="D2370" s="6">
        <f t="shared" si="94"/>
        <v>1086.5663999999999</v>
      </c>
      <c r="E2370" s="6">
        <f t="shared" si="94"/>
        <v>407.25504000000001</v>
      </c>
      <c r="F2370" s="6">
        <f t="shared" si="93"/>
        <v>847.68768000000011</v>
      </c>
      <c r="G2370" s="6">
        <f t="shared" si="93"/>
        <v>1303.0502400000003</v>
      </c>
      <c r="H2370" s="6">
        <f t="shared" si="93"/>
        <v>880.03583999999989</v>
      </c>
      <c r="I2370" s="6">
        <f t="shared" si="93"/>
        <v>2072.7705599999999</v>
      </c>
      <c r="J2370" s="6">
        <f t="shared" si="93"/>
        <v>607.15007999999989</v>
      </c>
      <c r="K2370" s="6">
        <f t="shared" si="93"/>
        <v>209.84831999999997</v>
      </c>
      <c r="L2370" s="6">
        <f t="shared" si="93"/>
        <v>256.29696000000001</v>
      </c>
      <c r="M2370" s="8">
        <f t="shared" si="93"/>
        <v>625.39776000000006</v>
      </c>
    </row>
    <row r="2371" spans="2:13" x14ac:dyDescent="0.2">
      <c r="B2371" s="7">
        <v>42848</v>
      </c>
      <c r="C2371" s="18">
        <v>9.6000000000000002E-2</v>
      </c>
      <c r="D2371" s="6">
        <f t="shared" si="94"/>
        <v>1086.5663999999999</v>
      </c>
      <c r="E2371" s="6">
        <f t="shared" si="94"/>
        <v>407.25504000000001</v>
      </c>
      <c r="F2371" s="6">
        <f t="shared" si="93"/>
        <v>847.68768000000011</v>
      </c>
      <c r="G2371" s="6">
        <f t="shared" si="93"/>
        <v>1303.0502400000003</v>
      </c>
      <c r="H2371" s="6">
        <f t="shared" si="93"/>
        <v>880.03583999999989</v>
      </c>
      <c r="I2371" s="6">
        <f t="shared" si="93"/>
        <v>2072.7705599999999</v>
      </c>
      <c r="J2371" s="6">
        <f t="shared" si="93"/>
        <v>607.15007999999989</v>
      </c>
      <c r="K2371" s="6">
        <f t="shared" si="93"/>
        <v>209.84831999999997</v>
      </c>
      <c r="L2371" s="6">
        <f t="shared" si="93"/>
        <v>256.29696000000001</v>
      </c>
      <c r="M2371" s="8">
        <f t="shared" si="93"/>
        <v>625.39776000000006</v>
      </c>
    </row>
    <row r="2372" spans="2:13" x14ac:dyDescent="0.2">
      <c r="B2372" s="7">
        <v>42849</v>
      </c>
      <c r="C2372" s="18">
        <v>9.6000000000000002E-2</v>
      </c>
      <c r="D2372" s="6">
        <f t="shared" si="94"/>
        <v>1086.5663999999999</v>
      </c>
      <c r="E2372" s="6">
        <f t="shared" si="94"/>
        <v>407.25504000000001</v>
      </c>
      <c r="F2372" s="6">
        <f t="shared" si="93"/>
        <v>847.68768000000011</v>
      </c>
      <c r="G2372" s="6">
        <f t="shared" si="93"/>
        <v>1303.0502400000003</v>
      </c>
      <c r="H2372" s="6">
        <f t="shared" si="93"/>
        <v>880.03583999999989</v>
      </c>
      <c r="I2372" s="6">
        <f t="shared" si="93"/>
        <v>2072.7705599999999</v>
      </c>
      <c r="J2372" s="6">
        <f t="shared" si="93"/>
        <v>607.15007999999989</v>
      </c>
      <c r="K2372" s="6">
        <f t="shared" si="93"/>
        <v>209.84831999999997</v>
      </c>
      <c r="L2372" s="6">
        <f t="shared" si="93"/>
        <v>256.29696000000001</v>
      </c>
      <c r="M2372" s="8">
        <f t="shared" si="93"/>
        <v>625.39776000000006</v>
      </c>
    </row>
    <row r="2373" spans="2:13" x14ac:dyDescent="0.2">
      <c r="B2373" s="7">
        <v>42850</v>
      </c>
      <c r="C2373" s="18">
        <v>9.6000000000000002E-2</v>
      </c>
      <c r="D2373" s="6">
        <f t="shared" si="94"/>
        <v>1086.5663999999999</v>
      </c>
      <c r="E2373" s="6">
        <f t="shared" si="94"/>
        <v>407.25504000000001</v>
      </c>
      <c r="F2373" s="6">
        <f t="shared" si="93"/>
        <v>847.68768000000011</v>
      </c>
      <c r="G2373" s="6">
        <f t="shared" si="93"/>
        <v>1303.0502400000003</v>
      </c>
      <c r="H2373" s="6">
        <f t="shared" si="93"/>
        <v>880.03583999999989</v>
      </c>
      <c r="I2373" s="6">
        <f t="shared" si="93"/>
        <v>2072.7705599999999</v>
      </c>
      <c r="J2373" s="6">
        <f t="shared" si="93"/>
        <v>607.15007999999989</v>
      </c>
      <c r="K2373" s="6">
        <f t="shared" si="93"/>
        <v>209.84831999999997</v>
      </c>
      <c r="L2373" s="6">
        <f t="shared" si="93"/>
        <v>256.29696000000001</v>
      </c>
      <c r="M2373" s="8">
        <f t="shared" si="93"/>
        <v>625.39776000000006</v>
      </c>
    </row>
    <row r="2374" spans="2:13" x14ac:dyDescent="0.2">
      <c r="B2374" s="7">
        <v>42851</v>
      </c>
      <c r="C2374" s="18">
        <v>9.6000000000000002E-2</v>
      </c>
      <c r="D2374" s="6">
        <f t="shared" si="94"/>
        <v>1086.5663999999999</v>
      </c>
      <c r="E2374" s="6">
        <f t="shared" si="94"/>
        <v>407.25504000000001</v>
      </c>
      <c r="F2374" s="6">
        <f t="shared" si="93"/>
        <v>847.68768000000011</v>
      </c>
      <c r="G2374" s="6">
        <f t="shared" si="93"/>
        <v>1303.0502400000003</v>
      </c>
      <c r="H2374" s="6">
        <f t="shared" si="93"/>
        <v>880.03583999999989</v>
      </c>
      <c r="I2374" s="6">
        <f t="shared" si="93"/>
        <v>2072.7705599999999</v>
      </c>
      <c r="J2374" s="6">
        <f t="shared" si="93"/>
        <v>607.15007999999989</v>
      </c>
      <c r="K2374" s="6">
        <f t="shared" si="93"/>
        <v>209.84831999999997</v>
      </c>
      <c r="L2374" s="6">
        <f t="shared" si="93"/>
        <v>256.29696000000001</v>
      </c>
      <c r="M2374" s="8">
        <f t="shared" si="93"/>
        <v>625.39776000000006</v>
      </c>
    </row>
    <row r="2375" spans="2:13" x14ac:dyDescent="0.2">
      <c r="B2375" s="7">
        <v>42852</v>
      </c>
      <c r="C2375" s="18">
        <v>4.8000000000000001E-2</v>
      </c>
      <c r="D2375" s="6">
        <f t="shared" si="94"/>
        <v>543.28319999999997</v>
      </c>
      <c r="E2375" s="6">
        <f t="shared" si="94"/>
        <v>203.62752</v>
      </c>
      <c r="F2375" s="6">
        <f t="shared" si="93"/>
        <v>423.84384000000006</v>
      </c>
      <c r="G2375" s="6">
        <f t="shared" si="93"/>
        <v>651.52512000000013</v>
      </c>
      <c r="H2375" s="6">
        <f t="shared" si="93"/>
        <v>440.01791999999995</v>
      </c>
      <c r="I2375" s="6">
        <f t="shared" si="93"/>
        <v>1036.38528</v>
      </c>
      <c r="J2375" s="6">
        <f t="shared" si="93"/>
        <v>303.57503999999994</v>
      </c>
      <c r="K2375" s="6">
        <f t="shared" si="93"/>
        <v>104.92415999999999</v>
      </c>
      <c r="L2375" s="6">
        <f t="shared" si="93"/>
        <v>128.14848000000001</v>
      </c>
      <c r="M2375" s="8">
        <f t="shared" si="93"/>
        <v>312.69888000000003</v>
      </c>
    </row>
    <row r="2376" spans="2:13" x14ac:dyDescent="0.2">
      <c r="B2376" s="7">
        <v>42853</v>
      </c>
      <c r="C2376" s="18">
        <v>3.5999999999999997E-2</v>
      </c>
      <c r="D2376" s="6">
        <f t="shared" si="94"/>
        <v>407.4624</v>
      </c>
      <c r="E2376" s="6">
        <f t="shared" si="94"/>
        <v>152.72063999999997</v>
      </c>
      <c r="F2376" s="6">
        <f t="shared" si="93"/>
        <v>317.88287999999994</v>
      </c>
      <c r="G2376" s="6">
        <f t="shared" si="93"/>
        <v>488.6438399999999</v>
      </c>
      <c r="H2376" s="6">
        <f t="shared" si="93"/>
        <v>330.01343999999995</v>
      </c>
      <c r="I2376" s="6">
        <f t="shared" si="93"/>
        <v>777.28895999999997</v>
      </c>
      <c r="J2376" s="6">
        <f t="shared" si="93"/>
        <v>227.68127999999996</v>
      </c>
      <c r="K2376" s="6">
        <f t="shared" si="93"/>
        <v>78.693119999999979</v>
      </c>
      <c r="L2376" s="6">
        <f t="shared" si="93"/>
        <v>96.111359999999991</v>
      </c>
      <c r="M2376" s="8">
        <f t="shared" si="93"/>
        <v>234.52415999999997</v>
      </c>
    </row>
    <row r="2377" spans="2:13" x14ac:dyDescent="0.2">
      <c r="B2377" s="7">
        <v>42854</v>
      </c>
      <c r="C2377" s="18">
        <v>2.4E-2</v>
      </c>
      <c r="D2377" s="6">
        <f t="shared" si="94"/>
        <v>271.64159999999998</v>
      </c>
      <c r="E2377" s="6">
        <f t="shared" si="94"/>
        <v>101.81376</v>
      </c>
      <c r="F2377" s="6">
        <f t="shared" si="93"/>
        <v>211.92192000000003</v>
      </c>
      <c r="G2377" s="6">
        <f t="shared" si="93"/>
        <v>325.76256000000006</v>
      </c>
      <c r="H2377" s="6">
        <f t="shared" si="93"/>
        <v>220.00895999999997</v>
      </c>
      <c r="I2377" s="6">
        <f t="shared" si="93"/>
        <v>518.19263999999998</v>
      </c>
      <c r="J2377" s="6">
        <f t="shared" si="93"/>
        <v>151.78751999999997</v>
      </c>
      <c r="K2377" s="6">
        <f t="shared" si="93"/>
        <v>52.462079999999993</v>
      </c>
      <c r="L2377" s="6">
        <f t="shared" si="93"/>
        <v>64.074240000000003</v>
      </c>
      <c r="M2377" s="8">
        <f t="shared" si="93"/>
        <v>156.34944000000002</v>
      </c>
    </row>
    <row r="2378" spans="2:13" x14ac:dyDescent="0.2">
      <c r="B2378" s="7">
        <v>42855</v>
      </c>
      <c r="C2378" s="18">
        <v>1.2E-2</v>
      </c>
      <c r="D2378" s="6">
        <f t="shared" si="94"/>
        <v>135.82079999999999</v>
      </c>
      <c r="E2378" s="6">
        <f t="shared" si="94"/>
        <v>50.906880000000001</v>
      </c>
      <c r="F2378" s="6">
        <f t="shared" si="93"/>
        <v>105.96096000000001</v>
      </c>
      <c r="G2378" s="6">
        <f t="shared" si="93"/>
        <v>162.88128000000003</v>
      </c>
      <c r="H2378" s="6">
        <f t="shared" si="93"/>
        <v>110.00447999999999</v>
      </c>
      <c r="I2378" s="6">
        <f t="shared" si="93"/>
        <v>259.09631999999999</v>
      </c>
      <c r="J2378" s="6">
        <f t="shared" si="93"/>
        <v>75.893759999999986</v>
      </c>
      <c r="K2378" s="6">
        <f t="shared" si="93"/>
        <v>26.231039999999997</v>
      </c>
      <c r="L2378" s="6">
        <f t="shared" si="93"/>
        <v>32.037120000000002</v>
      </c>
      <c r="M2378" s="8">
        <f t="shared" si="93"/>
        <v>78.174720000000008</v>
      </c>
    </row>
    <row r="2379" spans="2:13" x14ac:dyDescent="0.2">
      <c r="B2379" s="7">
        <v>42856</v>
      </c>
      <c r="C2379" s="18">
        <v>0.129</v>
      </c>
      <c r="D2379" s="6">
        <f t="shared" si="94"/>
        <v>1460.0736000000002</v>
      </c>
      <c r="E2379" s="6">
        <f t="shared" si="94"/>
        <v>547.24896000000001</v>
      </c>
      <c r="F2379" s="6">
        <f t="shared" si="93"/>
        <v>1139.08032</v>
      </c>
      <c r="G2379" s="6">
        <f t="shared" si="93"/>
        <v>1750.9737599999999</v>
      </c>
      <c r="H2379" s="6">
        <f t="shared" si="93"/>
        <v>1182.5481599999998</v>
      </c>
      <c r="I2379" s="6">
        <f t="shared" si="93"/>
        <v>2785.2854400000001</v>
      </c>
      <c r="J2379" s="6">
        <f t="shared" si="93"/>
        <v>815.85792000000004</v>
      </c>
      <c r="K2379" s="6">
        <f t="shared" si="93"/>
        <v>281.98367999999999</v>
      </c>
      <c r="L2379" s="6">
        <f t="shared" si="93"/>
        <v>344.39903999999996</v>
      </c>
      <c r="M2379" s="8">
        <f t="shared" si="93"/>
        <v>840.37823999999989</v>
      </c>
    </row>
    <row r="2380" spans="2:13" x14ac:dyDescent="0.2">
      <c r="B2380" s="7">
        <v>42857</v>
      </c>
      <c r="C2380" s="18">
        <v>0.129</v>
      </c>
      <c r="D2380" s="6">
        <f t="shared" si="94"/>
        <v>1460.0736000000002</v>
      </c>
      <c r="E2380" s="6">
        <f t="shared" si="94"/>
        <v>547.24896000000001</v>
      </c>
      <c r="F2380" s="6">
        <f t="shared" si="93"/>
        <v>1139.08032</v>
      </c>
      <c r="G2380" s="6">
        <f t="shared" si="93"/>
        <v>1750.9737599999999</v>
      </c>
      <c r="H2380" s="6">
        <f t="shared" si="93"/>
        <v>1182.5481599999998</v>
      </c>
      <c r="I2380" s="6">
        <f t="shared" si="93"/>
        <v>2785.2854400000001</v>
      </c>
      <c r="J2380" s="6">
        <f t="shared" si="93"/>
        <v>815.85792000000004</v>
      </c>
      <c r="K2380" s="6">
        <f t="shared" si="93"/>
        <v>281.98367999999999</v>
      </c>
      <c r="L2380" s="6">
        <f t="shared" si="93"/>
        <v>344.39903999999996</v>
      </c>
      <c r="M2380" s="8">
        <f t="shared" si="93"/>
        <v>840.37823999999989</v>
      </c>
    </row>
    <row r="2381" spans="2:13" x14ac:dyDescent="0.2">
      <c r="B2381" s="7">
        <v>42858</v>
      </c>
      <c r="C2381" s="18">
        <v>0.129</v>
      </c>
      <c r="D2381" s="6">
        <f t="shared" si="94"/>
        <v>1460.0736000000002</v>
      </c>
      <c r="E2381" s="6">
        <f t="shared" si="94"/>
        <v>547.24896000000001</v>
      </c>
      <c r="F2381" s="6">
        <f t="shared" si="93"/>
        <v>1139.08032</v>
      </c>
      <c r="G2381" s="6">
        <f t="shared" si="93"/>
        <v>1750.9737599999999</v>
      </c>
      <c r="H2381" s="6">
        <f t="shared" si="93"/>
        <v>1182.5481599999998</v>
      </c>
      <c r="I2381" s="6">
        <f t="shared" si="93"/>
        <v>2785.2854400000001</v>
      </c>
      <c r="J2381" s="6">
        <f t="shared" si="93"/>
        <v>815.85792000000004</v>
      </c>
      <c r="K2381" s="6">
        <f t="shared" si="93"/>
        <v>281.98367999999999</v>
      </c>
      <c r="L2381" s="6">
        <f t="shared" si="93"/>
        <v>344.39903999999996</v>
      </c>
      <c r="M2381" s="8">
        <f t="shared" si="93"/>
        <v>840.37823999999989</v>
      </c>
    </row>
    <row r="2382" spans="2:13" x14ac:dyDescent="0.2">
      <c r="B2382" s="7">
        <v>42859</v>
      </c>
      <c r="C2382" s="18">
        <v>0.129</v>
      </c>
      <c r="D2382" s="6">
        <f t="shared" si="94"/>
        <v>1460.0736000000002</v>
      </c>
      <c r="E2382" s="6">
        <f t="shared" si="94"/>
        <v>547.24896000000001</v>
      </c>
      <c r="F2382" s="6">
        <f t="shared" si="93"/>
        <v>1139.08032</v>
      </c>
      <c r="G2382" s="6">
        <f t="shared" si="93"/>
        <v>1750.9737599999999</v>
      </c>
      <c r="H2382" s="6">
        <f t="shared" si="93"/>
        <v>1182.5481599999998</v>
      </c>
      <c r="I2382" s="6">
        <f t="shared" si="93"/>
        <v>2785.2854400000001</v>
      </c>
      <c r="J2382" s="6">
        <f t="shared" si="93"/>
        <v>815.85792000000004</v>
      </c>
      <c r="K2382" s="6">
        <f t="shared" si="93"/>
        <v>281.98367999999999</v>
      </c>
      <c r="L2382" s="6">
        <f t="shared" si="93"/>
        <v>344.39903999999996</v>
      </c>
      <c r="M2382" s="8">
        <f t="shared" si="93"/>
        <v>840.37823999999989</v>
      </c>
    </row>
    <row r="2383" spans="2:13" x14ac:dyDescent="0.2">
      <c r="B2383" s="7">
        <v>42860</v>
      </c>
      <c r="C2383" s="18">
        <v>0.129</v>
      </c>
      <c r="D2383" s="6">
        <f t="shared" si="94"/>
        <v>1460.0736000000002</v>
      </c>
      <c r="E2383" s="6">
        <f t="shared" si="94"/>
        <v>547.24896000000001</v>
      </c>
      <c r="F2383" s="6">
        <f t="shared" si="93"/>
        <v>1139.08032</v>
      </c>
      <c r="G2383" s="6">
        <f t="shared" si="93"/>
        <v>1750.9737599999999</v>
      </c>
      <c r="H2383" s="6">
        <f t="shared" si="93"/>
        <v>1182.5481599999998</v>
      </c>
      <c r="I2383" s="6">
        <f t="shared" si="93"/>
        <v>2785.2854400000001</v>
      </c>
      <c r="J2383" s="6">
        <f t="shared" si="93"/>
        <v>815.85792000000004</v>
      </c>
      <c r="K2383" s="6">
        <f t="shared" si="93"/>
        <v>281.98367999999999</v>
      </c>
      <c r="L2383" s="6">
        <f t="shared" si="93"/>
        <v>344.39903999999996</v>
      </c>
      <c r="M2383" s="8">
        <f t="shared" si="93"/>
        <v>840.37823999999989</v>
      </c>
    </row>
    <row r="2384" spans="2:13" x14ac:dyDescent="0.2">
      <c r="B2384" s="7">
        <v>42861</v>
      </c>
      <c r="C2384" s="18">
        <v>0.129</v>
      </c>
      <c r="D2384" s="6">
        <f t="shared" si="94"/>
        <v>1460.0736000000002</v>
      </c>
      <c r="E2384" s="6">
        <f t="shared" si="94"/>
        <v>547.24896000000001</v>
      </c>
      <c r="F2384" s="6">
        <f t="shared" si="93"/>
        <v>1139.08032</v>
      </c>
      <c r="G2384" s="6">
        <f t="shared" si="93"/>
        <v>1750.9737599999999</v>
      </c>
      <c r="H2384" s="6">
        <f t="shared" si="93"/>
        <v>1182.5481599999998</v>
      </c>
      <c r="I2384" s="6">
        <f t="shared" si="93"/>
        <v>2785.2854400000001</v>
      </c>
      <c r="J2384" s="6">
        <f t="shared" si="93"/>
        <v>815.85792000000004</v>
      </c>
      <c r="K2384" s="6">
        <f t="shared" si="93"/>
        <v>281.98367999999999</v>
      </c>
      <c r="L2384" s="6">
        <f t="shared" si="93"/>
        <v>344.39903999999996</v>
      </c>
      <c r="M2384" s="8">
        <f t="shared" si="93"/>
        <v>840.37823999999989</v>
      </c>
    </row>
    <row r="2385" spans="2:13" x14ac:dyDescent="0.2">
      <c r="B2385" s="7">
        <v>42862</v>
      </c>
      <c r="C2385" s="18">
        <v>0</v>
      </c>
      <c r="D2385" s="6">
        <f t="shared" si="94"/>
        <v>0</v>
      </c>
      <c r="E2385" s="6">
        <f t="shared" si="94"/>
        <v>0</v>
      </c>
      <c r="F2385" s="6">
        <f t="shared" si="93"/>
        <v>0</v>
      </c>
      <c r="G2385" s="6">
        <f t="shared" si="93"/>
        <v>0</v>
      </c>
      <c r="H2385" s="6">
        <f t="shared" si="93"/>
        <v>0</v>
      </c>
      <c r="I2385" s="6">
        <f t="shared" si="93"/>
        <v>0</v>
      </c>
      <c r="J2385" s="6">
        <f t="shared" si="93"/>
        <v>0</v>
      </c>
      <c r="K2385" s="6">
        <f t="shared" si="93"/>
        <v>0</v>
      </c>
      <c r="L2385" s="6">
        <f t="shared" si="93"/>
        <v>0</v>
      </c>
      <c r="M2385" s="8">
        <f t="shared" si="93"/>
        <v>0</v>
      </c>
    </row>
    <row r="2386" spans="2:13" x14ac:dyDescent="0.2">
      <c r="B2386" s="7">
        <v>42863</v>
      </c>
      <c r="C2386" s="18">
        <v>0</v>
      </c>
      <c r="D2386" s="6">
        <f t="shared" si="94"/>
        <v>0</v>
      </c>
      <c r="E2386" s="6">
        <f t="shared" si="94"/>
        <v>0</v>
      </c>
      <c r="F2386" s="6">
        <f t="shared" si="94"/>
        <v>0</v>
      </c>
      <c r="G2386" s="6">
        <f t="shared" si="94"/>
        <v>0</v>
      </c>
      <c r="H2386" s="6">
        <f t="shared" si="94"/>
        <v>0</v>
      </c>
      <c r="I2386" s="6">
        <f t="shared" si="94"/>
        <v>0</v>
      </c>
      <c r="J2386" s="6">
        <f t="shared" si="94"/>
        <v>0</v>
      </c>
      <c r="K2386" s="6">
        <f t="shared" si="94"/>
        <v>0</v>
      </c>
      <c r="L2386" s="6">
        <f t="shared" si="94"/>
        <v>0</v>
      </c>
      <c r="M2386" s="8">
        <f t="shared" si="94"/>
        <v>0</v>
      </c>
    </row>
    <row r="2387" spans="2:13" x14ac:dyDescent="0.2">
      <c r="B2387" s="7">
        <v>42864</v>
      </c>
      <c r="C2387" s="18">
        <v>0</v>
      </c>
      <c r="D2387" s="6">
        <f t="shared" si="94"/>
        <v>0</v>
      </c>
      <c r="E2387" s="6">
        <f t="shared" si="94"/>
        <v>0</v>
      </c>
      <c r="F2387" s="6">
        <f t="shared" si="94"/>
        <v>0</v>
      </c>
      <c r="G2387" s="6">
        <f t="shared" si="94"/>
        <v>0</v>
      </c>
      <c r="H2387" s="6">
        <f t="shared" si="94"/>
        <v>0</v>
      </c>
      <c r="I2387" s="6">
        <f t="shared" si="94"/>
        <v>0</v>
      </c>
      <c r="J2387" s="6">
        <f t="shared" si="94"/>
        <v>0</v>
      </c>
      <c r="K2387" s="6">
        <f t="shared" si="94"/>
        <v>0</v>
      </c>
      <c r="L2387" s="6">
        <f t="shared" si="94"/>
        <v>0</v>
      </c>
      <c r="M2387" s="8">
        <f t="shared" si="94"/>
        <v>0</v>
      </c>
    </row>
    <row r="2388" spans="2:13" x14ac:dyDescent="0.2">
      <c r="B2388" s="7">
        <v>42865</v>
      </c>
      <c r="C2388" s="18">
        <v>0</v>
      </c>
      <c r="D2388" s="6">
        <f t="shared" si="94"/>
        <v>0</v>
      </c>
      <c r="E2388" s="6">
        <f t="shared" si="94"/>
        <v>0</v>
      </c>
      <c r="F2388" s="6">
        <f t="shared" si="94"/>
        <v>0</v>
      </c>
      <c r="G2388" s="6">
        <f t="shared" si="94"/>
        <v>0</v>
      </c>
      <c r="H2388" s="6">
        <f t="shared" si="94"/>
        <v>0</v>
      </c>
      <c r="I2388" s="6">
        <f t="shared" si="94"/>
        <v>0</v>
      </c>
      <c r="J2388" s="6">
        <f t="shared" si="94"/>
        <v>0</v>
      </c>
      <c r="K2388" s="6">
        <f t="shared" si="94"/>
        <v>0</v>
      </c>
      <c r="L2388" s="6">
        <f t="shared" si="94"/>
        <v>0</v>
      </c>
      <c r="M2388" s="8">
        <f t="shared" si="94"/>
        <v>0</v>
      </c>
    </row>
    <row r="2389" spans="2:13" x14ac:dyDescent="0.2">
      <c r="B2389" s="7">
        <v>42866</v>
      </c>
      <c r="C2389" s="18">
        <v>0</v>
      </c>
      <c r="D2389" s="6">
        <f t="shared" si="94"/>
        <v>0</v>
      </c>
      <c r="E2389" s="6">
        <f t="shared" si="94"/>
        <v>0</v>
      </c>
      <c r="F2389" s="6">
        <f t="shared" si="94"/>
        <v>0</v>
      </c>
      <c r="G2389" s="6">
        <f t="shared" si="94"/>
        <v>0</v>
      </c>
      <c r="H2389" s="6">
        <f t="shared" si="94"/>
        <v>0</v>
      </c>
      <c r="I2389" s="6">
        <f t="shared" si="94"/>
        <v>0</v>
      </c>
      <c r="J2389" s="6">
        <f t="shared" si="94"/>
        <v>0</v>
      </c>
      <c r="K2389" s="6">
        <f t="shared" si="94"/>
        <v>0</v>
      </c>
      <c r="L2389" s="6">
        <f t="shared" si="94"/>
        <v>0</v>
      </c>
      <c r="M2389" s="8">
        <f t="shared" si="94"/>
        <v>0</v>
      </c>
    </row>
    <row r="2390" spans="2:13" x14ac:dyDescent="0.2">
      <c r="B2390" s="7">
        <v>42867</v>
      </c>
      <c r="C2390" s="18">
        <v>0</v>
      </c>
      <c r="D2390" s="6">
        <f t="shared" si="94"/>
        <v>0</v>
      </c>
      <c r="E2390" s="6">
        <f t="shared" si="94"/>
        <v>0</v>
      </c>
      <c r="F2390" s="6">
        <f t="shared" si="94"/>
        <v>0</v>
      </c>
      <c r="G2390" s="6">
        <f t="shared" si="94"/>
        <v>0</v>
      </c>
      <c r="H2390" s="6">
        <f t="shared" si="94"/>
        <v>0</v>
      </c>
      <c r="I2390" s="6">
        <f t="shared" si="94"/>
        <v>0</v>
      </c>
      <c r="J2390" s="6">
        <f t="shared" si="94"/>
        <v>0</v>
      </c>
      <c r="K2390" s="6">
        <f t="shared" si="94"/>
        <v>0</v>
      </c>
      <c r="L2390" s="6">
        <f t="shared" si="94"/>
        <v>0</v>
      </c>
      <c r="M2390" s="8">
        <f t="shared" si="94"/>
        <v>0</v>
      </c>
    </row>
    <row r="2391" spans="2:13" x14ac:dyDescent="0.2">
      <c r="B2391" s="7">
        <v>42868</v>
      </c>
      <c r="C2391" s="18">
        <v>0</v>
      </c>
      <c r="D2391" s="6">
        <f t="shared" si="94"/>
        <v>0</v>
      </c>
      <c r="E2391" s="6">
        <f t="shared" si="94"/>
        <v>0</v>
      </c>
      <c r="F2391" s="6">
        <f t="shared" si="94"/>
        <v>0</v>
      </c>
      <c r="G2391" s="6">
        <f t="shared" si="94"/>
        <v>0</v>
      </c>
      <c r="H2391" s="6">
        <f t="shared" si="94"/>
        <v>0</v>
      </c>
      <c r="I2391" s="6">
        <f t="shared" si="94"/>
        <v>0</v>
      </c>
      <c r="J2391" s="6">
        <f t="shared" si="94"/>
        <v>0</v>
      </c>
      <c r="K2391" s="6">
        <f t="shared" si="94"/>
        <v>0</v>
      </c>
      <c r="L2391" s="6">
        <f t="shared" si="94"/>
        <v>0</v>
      </c>
      <c r="M2391" s="8">
        <f t="shared" si="94"/>
        <v>0</v>
      </c>
    </row>
    <row r="2392" spans="2:13" x14ac:dyDescent="0.2">
      <c r="B2392" s="7">
        <v>42869</v>
      </c>
      <c r="C2392" s="18">
        <v>0</v>
      </c>
      <c r="D2392" s="6">
        <f t="shared" si="94"/>
        <v>0</v>
      </c>
      <c r="E2392" s="6">
        <f t="shared" si="94"/>
        <v>0</v>
      </c>
      <c r="F2392" s="6">
        <f t="shared" si="94"/>
        <v>0</v>
      </c>
      <c r="G2392" s="6">
        <f t="shared" si="94"/>
        <v>0</v>
      </c>
      <c r="H2392" s="6">
        <f t="shared" si="94"/>
        <v>0</v>
      </c>
      <c r="I2392" s="6">
        <f t="shared" si="94"/>
        <v>0</v>
      </c>
      <c r="J2392" s="6">
        <f t="shared" si="94"/>
        <v>0</v>
      </c>
      <c r="K2392" s="6">
        <f t="shared" si="94"/>
        <v>0</v>
      </c>
      <c r="L2392" s="6">
        <f t="shared" si="94"/>
        <v>0</v>
      </c>
      <c r="M2392" s="8">
        <f t="shared" si="94"/>
        <v>0</v>
      </c>
    </row>
    <row r="2393" spans="2:13" x14ac:dyDescent="0.2">
      <c r="B2393" s="7">
        <v>42870</v>
      </c>
      <c r="C2393" s="18">
        <v>0</v>
      </c>
      <c r="D2393" s="6">
        <f t="shared" si="94"/>
        <v>0</v>
      </c>
      <c r="E2393" s="6">
        <f t="shared" si="94"/>
        <v>0</v>
      </c>
      <c r="F2393" s="6">
        <f t="shared" si="94"/>
        <v>0</v>
      </c>
      <c r="G2393" s="6">
        <f t="shared" si="94"/>
        <v>0</v>
      </c>
      <c r="H2393" s="6">
        <f t="shared" si="94"/>
        <v>0</v>
      </c>
      <c r="I2393" s="6">
        <f t="shared" si="94"/>
        <v>0</v>
      </c>
      <c r="J2393" s="6">
        <f t="shared" si="94"/>
        <v>0</v>
      </c>
      <c r="K2393" s="6">
        <f t="shared" si="94"/>
        <v>0</v>
      </c>
      <c r="L2393" s="6">
        <f t="shared" si="94"/>
        <v>0</v>
      </c>
      <c r="M2393" s="8">
        <f t="shared" si="94"/>
        <v>0</v>
      </c>
    </row>
    <row r="2394" spans="2:13" x14ac:dyDescent="0.2">
      <c r="B2394" s="7">
        <v>42871</v>
      </c>
      <c r="C2394" s="18">
        <v>0</v>
      </c>
      <c r="D2394" s="6">
        <f t="shared" si="94"/>
        <v>0</v>
      </c>
      <c r="E2394" s="6">
        <f t="shared" si="94"/>
        <v>0</v>
      </c>
      <c r="F2394" s="6">
        <f t="shared" si="94"/>
        <v>0</v>
      </c>
      <c r="G2394" s="6">
        <f t="shared" si="94"/>
        <v>0</v>
      </c>
      <c r="H2394" s="6">
        <f t="shared" si="94"/>
        <v>0</v>
      </c>
      <c r="I2394" s="6">
        <f t="shared" si="94"/>
        <v>0</v>
      </c>
      <c r="J2394" s="6">
        <f t="shared" si="94"/>
        <v>0</v>
      </c>
      <c r="K2394" s="6">
        <f t="shared" si="94"/>
        <v>0</v>
      </c>
      <c r="L2394" s="6">
        <f t="shared" si="94"/>
        <v>0</v>
      </c>
      <c r="M2394" s="8">
        <f t="shared" si="94"/>
        <v>0</v>
      </c>
    </row>
    <row r="2395" spans="2:13" x14ac:dyDescent="0.2">
      <c r="B2395" s="7">
        <v>42872</v>
      </c>
      <c r="C2395" s="18">
        <v>0</v>
      </c>
      <c r="D2395" s="6">
        <f t="shared" si="94"/>
        <v>0</v>
      </c>
      <c r="E2395" s="6">
        <f t="shared" si="94"/>
        <v>0</v>
      </c>
      <c r="F2395" s="6">
        <f t="shared" si="94"/>
        <v>0</v>
      </c>
      <c r="G2395" s="6">
        <f t="shared" si="94"/>
        <v>0</v>
      </c>
      <c r="H2395" s="6">
        <f t="shared" si="94"/>
        <v>0</v>
      </c>
      <c r="I2395" s="6">
        <f t="shared" si="94"/>
        <v>0</v>
      </c>
      <c r="J2395" s="6">
        <f t="shared" si="94"/>
        <v>0</v>
      </c>
      <c r="K2395" s="6">
        <f t="shared" si="94"/>
        <v>0</v>
      </c>
      <c r="L2395" s="6">
        <f t="shared" si="94"/>
        <v>0</v>
      </c>
      <c r="M2395" s="8">
        <f t="shared" si="94"/>
        <v>0</v>
      </c>
    </row>
    <row r="2396" spans="2:13" x14ac:dyDescent="0.2">
      <c r="B2396" s="7">
        <v>42873</v>
      </c>
      <c r="C2396" s="18">
        <v>0</v>
      </c>
      <c r="D2396" s="6">
        <f t="shared" si="94"/>
        <v>0</v>
      </c>
      <c r="E2396" s="6">
        <f t="shared" si="94"/>
        <v>0</v>
      </c>
      <c r="F2396" s="6">
        <f t="shared" si="94"/>
        <v>0</v>
      </c>
      <c r="G2396" s="6">
        <f t="shared" si="94"/>
        <v>0</v>
      </c>
      <c r="H2396" s="6">
        <f t="shared" si="94"/>
        <v>0</v>
      </c>
      <c r="I2396" s="6">
        <f t="shared" si="94"/>
        <v>0</v>
      </c>
      <c r="J2396" s="6">
        <f t="shared" si="94"/>
        <v>0</v>
      </c>
      <c r="K2396" s="6">
        <f t="shared" si="94"/>
        <v>0</v>
      </c>
      <c r="L2396" s="6">
        <f t="shared" si="94"/>
        <v>0</v>
      </c>
      <c r="M2396" s="8">
        <f t="shared" si="94"/>
        <v>0</v>
      </c>
    </row>
    <row r="2397" spans="2:13" x14ac:dyDescent="0.2">
      <c r="B2397" s="7">
        <v>42874</v>
      </c>
      <c r="C2397" s="18">
        <v>0</v>
      </c>
      <c r="D2397" s="6">
        <f t="shared" si="94"/>
        <v>0</v>
      </c>
      <c r="E2397" s="6">
        <f t="shared" si="94"/>
        <v>0</v>
      </c>
      <c r="F2397" s="6">
        <f t="shared" si="94"/>
        <v>0</v>
      </c>
      <c r="G2397" s="6">
        <f t="shared" si="94"/>
        <v>0</v>
      </c>
      <c r="H2397" s="6">
        <f t="shared" si="94"/>
        <v>0</v>
      </c>
      <c r="I2397" s="6">
        <f t="shared" si="94"/>
        <v>0</v>
      </c>
      <c r="J2397" s="6">
        <f t="shared" si="94"/>
        <v>0</v>
      </c>
      <c r="K2397" s="6">
        <f t="shared" si="94"/>
        <v>0</v>
      </c>
      <c r="L2397" s="6">
        <f t="shared" si="94"/>
        <v>0</v>
      </c>
      <c r="M2397" s="8">
        <f t="shared" si="94"/>
        <v>0</v>
      </c>
    </row>
    <row r="2398" spans="2:13" x14ac:dyDescent="0.2">
      <c r="B2398" s="7">
        <v>42875</v>
      </c>
      <c r="C2398" s="18">
        <v>0</v>
      </c>
      <c r="D2398" s="6">
        <f t="shared" si="94"/>
        <v>0</v>
      </c>
      <c r="E2398" s="6">
        <f t="shared" si="94"/>
        <v>0</v>
      </c>
      <c r="F2398" s="6">
        <f t="shared" si="94"/>
        <v>0</v>
      </c>
      <c r="G2398" s="6">
        <f t="shared" si="94"/>
        <v>0</v>
      </c>
      <c r="H2398" s="6">
        <f t="shared" si="94"/>
        <v>0</v>
      </c>
      <c r="I2398" s="6">
        <f t="shared" si="94"/>
        <v>0</v>
      </c>
      <c r="J2398" s="6">
        <f t="shared" si="94"/>
        <v>0</v>
      </c>
      <c r="K2398" s="6">
        <f t="shared" si="94"/>
        <v>0</v>
      </c>
      <c r="L2398" s="6">
        <f t="shared" si="94"/>
        <v>0</v>
      </c>
      <c r="M2398" s="8">
        <f t="shared" si="94"/>
        <v>0</v>
      </c>
    </row>
    <row r="2399" spans="2:13" x14ac:dyDescent="0.2">
      <c r="B2399" s="7">
        <v>42876</v>
      </c>
      <c r="C2399" s="18">
        <v>0</v>
      </c>
      <c r="D2399" s="6">
        <f t="shared" si="94"/>
        <v>0</v>
      </c>
      <c r="E2399" s="6">
        <f t="shared" si="94"/>
        <v>0</v>
      </c>
      <c r="F2399" s="6">
        <f t="shared" si="94"/>
        <v>0</v>
      </c>
      <c r="G2399" s="6">
        <f t="shared" si="94"/>
        <v>0</v>
      </c>
      <c r="H2399" s="6">
        <f t="shared" si="94"/>
        <v>0</v>
      </c>
      <c r="I2399" s="6">
        <f t="shared" si="94"/>
        <v>0</v>
      </c>
      <c r="J2399" s="6">
        <f t="shared" si="94"/>
        <v>0</v>
      </c>
      <c r="K2399" s="6">
        <f t="shared" si="94"/>
        <v>0</v>
      </c>
      <c r="L2399" s="6">
        <f t="shared" si="94"/>
        <v>0</v>
      </c>
      <c r="M2399" s="8">
        <f t="shared" si="94"/>
        <v>0</v>
      </c>
    </row>
    <row r="2400" spans="2:13" x14ac:dyDescent="0.2">
      <c r="B2400" s="7">
        <v>42877</v>
      </c>
      <c r="C2400" s="18">
        <v>0</v>
      </c>
      <c r="D2400" s="6">
        <f t="shared" si="94"/>
        <v>0</v>
      </c>
      <c r="E2400" s="6">
        <f t="shared" si="94"/>
        <v>0</v>
      </c>
      <c r="F2400" s="6">
        <f t="shared" si="94"/>
        <v>0</v>
      </c>
      <c r="G2400" s="6">
        <f t="shared" si="94"/>
        <v>0</v>
      </c>
      <c r="H2400" s="6">
        <f t="shared" si="94"/>
        <v>0</v>
      </c>
      <c r="I2400" s="6">
        <f t="shared" si="94"/>
        <v>0</v>
      </c>
      <c r="J2400" s="6">
        <f t="shared" si="94"/>
        <v>0</v>
      </c>
      <c r="K2400" s="6">
        <f t="shared" si="94"/>
        <v>0</v>
      </c>
      <c r="L2400" s="6">
        <f t="shared" si="94"/>
        <v>0</v>
      </c>
      <c r="M2400" s="8">
        <f t="shared" si="94"/>
        <v>0</v>
      </c>
    </row>
    <row r="2401" spans="2:13" x14ac:dyDescent="0.2">
      <c r="B2401" s="7">
        <v>42878</v>
      </c>
      <c r="C2401" s="18">
        <v>0</v>
      </c>
      <c r="D2401" s="6">
        <f t="shared" si="94"/>
        <v>0</v>
      </c>
      <c r="E2401" s="6">
        <f t="shared" si="94"/>
        <v>0</v>
      </c>
      <c r="F2401" s="6">
        <f t="shared" si="94"/>
        <v>0</v>
      </c>
      <c r="G2401" s="6">
        <f t="shared" si="94"/>
        <v>0</v>
      </c>
      <c r="H2401" s="6">
        <f t="shared" si="94"/>
        <v>0</v>
      </c>
      <c r="I2401" s="6">
        <f t="shared" si="94"/>
        <v>0</v>
      </c>
      <c r="J2401" s="6">
        <f t="shared" si="94"/>
        <v>0</v>
      </c>
      <c r="K2401" s="6">
        <f t="shared" si="94"/>
        <v>0</v>
      </c>
      <c r="L2401" s="6">
        <f t="shared" si="94"/>
        <v>0</v>
      </c>
      <c r="M2401" s="8">
        <f t="shared" si="94"/>
        <v>0</v>
      </c>
    </row>
    <row r="2402" spans="2:13" x14ac:dyDescent="0.2">
      <c r="B2402" s="7">
        <v>42879</v>
      </c>
      <c r="C2402" s="18">
        <v>0</v>
      </c>
      <c r="D2402" s="6">
        <f t="shared" si="94"/>
        <v>0</v>
      </c>
      <c r="E2402" s="6">
        <f t="shared" si="94"/>
        <v>0</v>
      </c>
      <c r="F2402" s="6">
        <f t="shared" si="94"/>
        <v>0</v>
      </c>
      <c r="G2402" s="6">
        <f t="shared" si="94"/>
        <v>0</v>
      </c>
      <c r="H2402" s="6">
        <f t="shared" si="94"/>
        <v>0</v>
      </c>
      <c r="I2402" s="6">
        <f t="shared" si="94"/>
        <v>0</v>
      </c>
      <c r="J2402" s="6">
        <f t="shared" si="94"/>
        <v>0</v>
      </c>
      <c r="K2402" s="6">
        <f t="shared" si="94"/>
        <v>0</v>
      </c>
      <c r="L2402" s="6">
        <f t="shared" si="94"/>
        <v>0</v>
      </c>
      <c r="M2402" s="8">
        <f t="shared" si="94"/>
        <v>0</v>
      </c>
    </row>
    <row r="2403" spans="2:13" x14ac:dyDescent="0.2">
      <c r="B2403" s="7">
        <v>42880</v>
      </c>
      <c r="C2403" s="18">
        <v>0</v>
      </c>
      <c r="D2403" s="6">
        <f t="shared" si="94"/>
        <v>0</v>
      </c>
      <c r="E2403" s="6">
        <f t="shared" si="94"/>
        <v>0</v>
      </c>
      <c r="F2403" s="6">
        <f t="shared" si="94"/>
        <v>0</v>
      </c>
      <c r="G2403" s="6">
        <f t="shared" si="94"/>
        <v>0</v>
      </c>
      <c r="H2403" s="6">
        <f t="shared" si="94"/>
        <v>0</v>
      </c>
      <c r="I2403" s="6">
        <f t="shared" si="94"/>
        <v>0</v>
      </c>
      <c r="J2403" s="6">
        <f t="shared" si="94"/>
        <v>0</v>
      </c>
      <c r="K2403" s="6">
        <f t="shared" si="94"/>
        <v>0</v>
      </c>
      <c r="L2403" s="6">
        <f t="shared" si="94"/>
        <v>0</v>
      </c>
      <c r="M2403" s="8">
        <f t="shared" si="94"/>
        <v>0</v>
      </c>
    </row>
    <row r="2404" spans="2:13" x14ac:dyDescent="0.2">
      <c r="B2404" s="7">
        <v>42881</v>
      </c>
      <c r="C2404" s="18">
        <v>0</v>
      </c>
      <c r="D2404" s="6">
        <f t="shared" si="94"/>
        <v>0</v>
      </c>
      <c r="E2404" s="6">
        <f t="shared" si="94"/>
        <v>0</v>
      </c>
      <c r="F2404" s="6">
        <f t="shared" si="94"/>
        <v>0</v>
      </c>
      <c r="G2404" s="6">
        <f t="shared" si="94"/>
        <v>0</v>
      </c>
      <c r="H2404" s="6">
        <f t="shared" si="94"/>
        <v>0</v>
      </c>
      <c r="I2404" s="6">
        <f t="shared" si="94"/>
        <v>0</v>
      </c>
      <c r="J2404" s="6">
        <f t="shared" si="94"/>
        <v>0</v>
      </c>
      <c r="K2404" s="6">
        <f t="shared" si="94"/>
        <v>0</v>
      </c>
      <c r="L2404" s="6">
        <f t="shared" si="94"/>
        <v>0</v>
      </c>
      <c r="M2404" s="8">
        <f t="shared" si="94"/>
        <v>0</v>
      </c>
    </row>
    <row r="2405" spans="2:13" x14ac:dyDescent="0.2">
      <c r="B2405" s="7">
        <v>42882</v>
      </c>
      <c r="C2405" s="18">
        <v>0</v>
      </c>
      <c r="D2405" s="6">
        <f t="shared" si="94"/>
        <v>0</v>
      </c>
      <c r="E2405" s="6">
        <f t="shared" si="94"/>
        <v>0</v>
      </c>
      <c r="F2405" s="6">
        <f t="shared" si="94"/>
        <v>0</v>
      </c>
      <c r="G2405" s="6">
        <f t="shared" ref="F2405:M2436" si="95">$C2405*G$5*24*3600/100</f>
        <v>0</v>
      </c>
      <c r="H2405" s="6">
        <f t="shared" si="95"/>
        <v>0</v>
      </c>
      <c r="I2405" s="6">
        <f t="shared" si="95"/>
        <v>0</v>
      </c>
      <c r="J2405" s="6">
        <f t="shared" si="95"/>
        <v>0</v>
      </c>
      <c r="K2405" s="6">
        <f t="shared" si="95"/>
        <v>0</v>
      </c>
      <c r="L2405" s="6">
        <f t="shared" si="95"/>
        <v>0</v>
      </c>
      <c r="M2405" s="8">
        <f t="shared" si="95"/>
        <v>0</v>
      </c>
    </row>
    <row r="2406" spans="2:13" x14ac:dyDescent="0.2">
      <c r="B2406" s="7">
        <v>42883</v>
      </c>
      <c r="C2406" s="18">
        <v>0</v>
      </c>
      <c r="D2406" s="6">
        <f t="shared" ref="D2406:M2456" si="96">$C2406*D$5*24*3600/100</f>
        <v>0</v>
      </c>
      <c r="E2406" s="6">
        <f t="shared" si="96"/>
        <v>0</v>
      </c>
      <c r="F2406" s="6">
        <f t="shared" si="95"/>
        <v>0</v>
      </c>
      <c r="G2406" s="6">
        <f t="shared" si="95"/>
        <v>0</v>
      </c>
      <c r="H2406" s="6">
        <f t="shared" si="95"/>
        <v>0</v>
      </c>
      <c r="I2406" s="6">
        <f t="shared" si="95"/>
        <v>0</v>
      </c>
      <c r="J2406" s="6">
        <f t="shared" si="95"/>
        <v>0</v>
      </c>
      <c r="K2406" s="6">
        <f t="shared" si="95"/>
        <v>0</v>
      </c>
      <c r="L2406" s="6">
        <f t="shared" si="95"/>
        <v>0</v>
      </c>
      <c r="M2406" s="8">
        <f t="shared" si="95"/>
        <v>0</v>
      </c>
    </row>
    <row r="2407" spans="2:13" x14ac:dyDescent="0.2">
      <c r="B2407" s="7">
        <v>42884</v>
      </c>
      <c r="C2407" s="18">
        <v>0.129</v>
      </c>
      <c r="D2407" s="6">
        <f t="shared" si="96"/>
        <v>1460.0736000000002</v>
      </c>
      <c r="E2407" s="6">
        <f t="shared" si="96"/>
        <v>547.24896000000001</v>
      </c>
      <c r="F2407" s="6">
        <f t="shared" si="95"/>
        <v>1139.08032</v>
      </c>
      <c r="G2407" s="6">
        <f t="shared" si="95"/>
        <v>1750.9737599999999</v>
      </c>
      <c r="H2407" s="6">
        <f t="shared" si="95"/>
        <v>1182.5481599999998</v>
      </c>
      <c r="I2407" s="6">
        <f t="shared" si="95"/>
        <v>2785.2854400000001</v>
      </c>
      <c r="J2407" s="6">
        <f t="shared" si="95"/>
        <v>815.85792000000004</v>
      </c>
      <c r="K2407" s="6">
        <f t="shared" si="95"/>
        <v>281.98367999999999</v>
      </c>
      <c r="L2407" s="6">
        <f t="shared" si="95"/>
        <v>344.39903999999996</v>
      </c>
      <c r="M2407" s="8">
        <f t="shared" si="95"/>
        <v>840.37823999999989</v>
      </c>
    </row>
    <row r="2408" spans="2:13" x14ac:dyDescent="0.2">
      <c r="B2408" s="7">
        <v>42885</v>
      </c>
      <c r="C2408" s="18">
        <v>0.129</v>
      </c>
      <c r="D2408" s="6">
        <f t="shared" si="96"/>
        <v>1460.0736000000002</v>
      </c>
      <c r="E2408" s="6">
        <f t="shared" si="96"/>
        <v>547.24896000000001</v>
      </c>
      <c r="F2408" s="6">
        <f t="shared" si="95"/>
        <v>1139.08032</v>
      </c>
      <c r="G2408" s="6">
        <f t="shared" si="95"/>
        <v>1750.9737599999999</v>
      </c>
      <c r="H2408" s="6">
        <f t="shared" si="95"/>
        <v>1182.5481599999998</v>
      </c>
      <c r="I2408" s="6">
        <f t="shared" si="95"/>
        <v>2785.2854400000001</v>
      </c>
      <c r="J2408" s="6">
        <f t="shared" si="95"/>
        <v>815.85792000000004</v>
      </c>
      <c r="K2408" s="6">
        <f t="shared" si="95"/>
        <v>281.98367999999999</v>
      </c>
      <c r="L2408" s="6">
        <f t="shared" si="95"/>
        <v>344.39903999999996</v>
      </c>
      <c r="M2408" s="8">
        <f t="shared" si="95"/>
        <v>840.37823999999989</v>
      </c>
    </row>
    <row r="2409" spans="2:13" x14ac:dyDescent="0.2">
      <c r="B2409" s="7">
        <v>42886</v>
      </c>
      <c r="C2409" s="18">
        <v>0.129</v>
      </c>
      <c r="D2409" s="6">
        <f t="shared" si="96"/>
        <v>1460.0736000000002</v>
      </c>
      <c r="E2409" s="6">
        <f t="shared" si="96"/>
        <v>547.24896000000001</v>
      </c>
      <c r="F2409" s="6">
        <f t="shared" si="95"/>
        <v>1139.08032</v>
      </c>
      <c r="G2409" s="6">
        <f t="shared" si="95"/>
        <v>1750.9737599999999</v>
      </c>
      <c r="H2409" s="6">
        <f t="shared" si="95"/>
        <v>1182.5481599999998</v>
      </c>
      <c r="I2409" s="6">
        <f t="shared" si="95"/>
        <v>2785.2854400000001</v>
      </c>
      <c r="J2409" s="6">
        <f t="shared" si="95"/>
        <v>815.85792000000004</v>
      </c>
      <c r="K2409" s="6">
        <f t="shared" si="95"/>
        <v>281.98367999999999</v>
      </c>
      <c r="L2409" s="6">
        <f t="shared" si="95"/>
        <v>344.39903999999996</v>
      </c>
      <c r="M2409" s="8">
        <f t="shared" si="95"/>
        <v>840.37823999999989</v>
      </c>
    </row>
    <row r="2410" spans="2:13" x14ac:dyDescent="0.2">
      <c r="B2410" s="7">
        <v>42887</v>
      </c>
      <c r="C2410" s="18">
        <v>9.1999999999999998E-2</v>
      </c>
      <c r="D2410" s="6">
        <f t="shared" si="96"/>
        <v>1041.2927999999999</v>
      </c>
      <c r="E2410" s="6">
        <f t="shared" si="96"/>
        <v>390.28608000000008</v>
      </c>
      <c r="F2410" s="6">
        <f t="shared" si="95"/>
        <v>812.36736000000008</v>
      </c>
      <c r="G2410" s="6">
        <f t="shared" si="95"/>
        <v>1248.75648</v>
      </c>
      <c r="H2410" s="6">
        <f t="shared" si="95"/>
        <v>843.36767999999995</v>
      </c>
      <c r="I2410" s="6">
        <f t="shared" si="95"/>
        <v>1986.4051199999999</v>
      </c>
      <c r="J2410" s="6">
        <f t="shared" si="95"/>
        <v>581.85216000000003</v>
      </c>
      <c r="K2410" s="6">
        <f t="shared" si="95"/>
        <v>201.10463999999996</v>
      </c>
      <c r="L2410" s="6">
        <f t="shared" si="95"/>
        <v>245.61791999999997</v>
      </c>
      <c r="M2410" s="8">
        <f t="shared" si="95"/>
        <v>599.33951999999988</v>
      </c>
    </row>
    <row r="2411" spans="2:13" x14ac:dyDescent="0.2">
      <c r="B2411" s="7">
        <v>42888</v>
      </c>
      <c r="C2411" s="18">
        <v>9.1999999999999998E-2</v>
      </c>
      <c r="D2411" s="6">
        <f t="shared" si="96"/>
        <v>1041.2927999999999</v>
      </c>
      <c r="E2411" s="6">
        <f t="shared" si="96"/>
        <v>390.28608000000008</v>
      </c>
      <c r="F2411" s="6">
        <f t="shared" si="95"/>
        <v>812.36736000000008</v>
      </c>
      <c r="G2411" s="6">
        <f t="shared" si="95"/>
        <v>1248.75648</v>
      </c>
      <c r="H2411" s="6">
        <f t="shared" si="95"/>
        <v>843.36767999999995</v>
      </c>
      <c r="I2411" s="6">
        <f t="shared" si="95"/>
        <v>1986.4051199999999</v>
      </c>
      <c r="J2411" s="6">
        <f t="shared" si="95"/>
        <v>581.85216000000003</v>
      </c>
      <c r="K2411" s="6">
        <f t="shared" si="95"/>
        <v>201.10463999999996</v>
      </c>
      <c r="L2411" s="6">
        <f t="shared" si="95"/>
        <v>245.61791999999997</v>
      </c>
      <c r="M2411" s="8">
        <f t="shared" si="95"/>
        <v>599.33951999999988</v>
      </c>
    </row>
    <row r="2412" spans="2:13" x14ac:dyDescent="0.2">
      <c r="B2412" s="7">
        <v>42889</v>
      </c>
      <c r="C2412" s="18">
        <v>9.1999999999999998E-2</v>
      </c>
      <c r="D2412" s="6">
        <f t="shared" si="96"/>
        <v>1041.2927999999999</v>
      </c>
      <c r="E2412" s="6">
        <f t="shared" si="96"/>
        <v>390.28608000000008</v>
      </c>
      <c r="F2412" s="6">
        <f t="shared" si="95"/>
        <v>812.36736000000008</v>
      </c>
      <c r="G2412" s="6">
        <f t="shared" si="95"/>
        <v>1248.75648</v>
      </c>
      <c r="H2412" s="6">
        <f t="shared" si="95"/>
        <v>843.36767999999995</v>
      </c>
      <c r="I2412" s="6">
        <f t="shared" si="95"/>
        <v>1986.4051199999999</v>
      </c>
      <c r="J2412" s="6">
        <f t="shared" si="95"/>
        <v>581.85216000000003</v>
      </c>
      <c r="K2412" s="6">
        <f t="shared" si="95"/>
        <v>201.10463999999996</v>
      </c>
      <c r="L2412" s="6">
        <f t="shared" si="95"/>
        <v>245.61791999999997</v>
      </c>
      <c r="M2412" s="8">
        <f t="shared" si="95"/>
        <v>599.33951999999988</v>
      </c>
    </row>
    <row r="2413" spans="2:13" x14ac:dyDescent="0.2">
      <c r="B2413" s="7">
        <v>42890</v>
      </c>
      <c r="C2413" s="18">
        <v>0.184</v>
      </c>
      <c r="D2413" s="6">
        <f t="shared" si="96"/>
        <v>2082.5855999999999</v>
      </c>
      <c r="E2413" s="6">
        <f t="shared" si="96"/>
        <v>780.57216000000017</v>
      </c>
      <c r="F2413" s="6">
        <f t="shared" si="95"/>
        <v>1624.7347200000002</v>
      </c>
      <c r="G2413" s="6">
        <f t="shared" si="95"/>
        <v>2497.51296</v>
      </c>
      <c r="H2413" s="6">
        <f t="shared" si="95"/>
        <v>1686.7353599999999</v>
      </c>
      <c r="I2413" s="6">
        <f t="shared" si="95"/>
        <v>3972.8102399999998</v>
      </c>
      <c r="J2413" s="6">
        <f t="shared" si="95"/>
        <v>1163.7043200000001</v>
      </c>
      <c r="K2413" s="6">
        <f t="shared" si="95"/>
        <v>402.20927999999992</v>
      </c>
      <c r="L2413" s="6">
        <f t="shared" si="95"/>
        <v>491.23583999999994</v>
      </c>
      <c r="M2413" s="8">
        <f t="shared" si="95"/>
        <v>1198.6790399999998</v>
      </c>
    </row>
    <row r="2414" spans="2:13" x14ac:dyDescent="0.2">
      <c r="B2414" s="7">
        <v>42891</v>
      </c>
      <c r="C2414" s="18">
        <v>9.1999999999999998E-2</v>
      </c>
      <c r="D2414" s="6">
        <f t="shared" si="96"/>
        <v>1041.2927999999999</v>
      </c>
      <c r="E2414" s="6">
        <f t="shared" si="96"/>
        <v>390.28608000000008</v>
      </c>
      <c r="F2414" s="6">
        <f t="shared" si="95"/>
        <v>812.36736000000008</v>
      </c>
      <c r="G2414" s="6">
        <f t="shared" si="95"/>
        <v>1248.75648</v>
      </c>
      <c r="H2414" s="6">
        <f t="shared" si="95"/>
        <v>843.36767999999995</v>
      </c>
      <c r="I2414" s="6">
        <f t="shared" si="95"/>
        <v>1986.4051199999999</v>
      </c>
      <c r="J2414" s="6">
        <f t="shared" si="95"/>
        <v>581.85216000000003</v>
      </c>
      <c r="K2414" s="6">
        <f t="shared" si="95"/>
        <v>201.10463999999996</v>
      </c>
      <c r="L2414" s="6">
        <f t="shared" si="95"/>
        <v>245.61791999999997</v>
      </c>
      <c r="M2414" s="8">
        <f t="shared" si="95"/>
        <v>599.33951999999988</v>
      </c>
    </row>
    <row r="2415" spans="2:13" x14ac:dyDescent="0.2">
      <c r="B2415" s="7">
        <v>42892</v>
      </c>
      <c r="C2415" s="18">
        <v>0.184</v>
      </c>
      <c r="D2415" s="6">
        <f t="shared" si="96"/>
        <v>2082.5855999999999</v>
      </c>
      <c r="E2415" s="6">
        <f t="shared" si="96"/>
        <v>780.57216000000017</v>
      </c>
      <c r="F2415" s="6">
        <f t="shared" si="95"/>
        <v>1624.7347200000002</v>
      </c>
      <c r="G2415" s="6">
        <f t="shared" si="95"/>
        <v>2497.51296</v>
      </c>
      <c r="H2415" s="6">
        <f t="shared" si="95"/>
        <v>1686.7353599999999</v>
      </c>
      <c r="I2415" s="6">
        <f t="shared" si="95"/>
        <v>3972.8102399999998</v>
      </c>
      <c r="J2415" s="6">
        <f t="shared" si="95"/>
        <v>1163.7043200000001</v>
      </c>
      <c r="K2415" s="6">
        <f t="shared" si="95"/>
        <v>402.20927999999992</v>
      </c>
      <c r="L2415" s="6">
        <f t="shared" si="95"/>
        <v>491.23583999999994</v>
      </c>
      <c r="M2415" s="8">
        <f t="shared" si="95"/>
        <v>1198.6790399999998</v>
      </c>
    </row>
    <row r="2416" spans="2:13" x14ac:dyDescent="0.2">
      <c r="B2416" s="7">
        <v>42893</v>
      </c>
      <c r="C2416" s="18">
        <v>0.91800000000000004</v>
      </c>
      <c r="D2416" s="6">
        <f t="shared" si="96"/>
        <v>10390.2912</v>
      </c>
      <c r="E2416" s="6">
        <f t="shared" si="96"/>
        <v>3894.3763199999999</v>
      </c>
      <c r="F2416" s="6">
        <f t="shared" si="95"/>
        <v>8106.0134400000015</v>
      </c>
      <c r="G2416" s="6">
        <f t="shared" si="95"/>
        <v>12460.417920000004</v>
      </c>
      <c r="H2416" s="6">
        <f t="shared" si="95"/>
        <v>8415.3427199999987</v>
      </c>
      <c r="I2416" s="6">
        <f t="shared" si="95"/>
        <v>19820.868479999997</v>
      </c>
      <c r="J2416" s="6">
        <f t="shared" si="95"/>
        <v>5805.8726400000005</v>
      </c>
      <c r="K2416" s="6">
        <f t="shared" si="95"/>
        <v>2006.6745600000002</v>
      </c>
      <c r="L2416" s="6">
        <f t="shared" si="95"/>
        <v>2450.83968</v>
      </c>
      <c r="M2416" s="8">
        <f t="shared" si="95"/>
        <v>5980.3660799999998</v>
      </c>
    </row>
    <row r="2417" spans="2:13" x14ac:dyDescent="0.2">
      <c r="B2417" s="7">
        <v>42894</v>
      </c>
      <c r="C2417" s="18">
        <v>1.01</v>
      </c>
      <c r="D2417" s="6">
        <f t="shared" si="96"/>
        <v>11431.583999999999</v>
      </c>
      <c r="E2417" s="6">
        <f t="shared" si="96"/>
        <v>4284.6624000000002</v>
      </c>
      <c r="F2417" s="6">
        <f t="shared" si="95"/>
        <v>8918.380799999999</v>
      </c>
      <c r="G2417" s="6">
        <f t="shared" si="95"/>
        <v>13709.1744</v>
      </c>
      <c r="H2417" s="6">
        <f t="shared" si="95"/>
        <v>9258.7103999999999</v>
      </c>
      <c r="I2417" s="6">
        <f t="shared" si="95"/>
        <v>21807.2736</v>
      </c>
      <c r="J2417" s="6">
        <f t="shared" si="95"/>
        <v>6387.7248</v>
      </c>
      <c r="K2417" s="6">
        <f t="shared" si="95"/>
        <v>2207.7791999999999</v>
      </c>
      <c r="L2417" s="6">
        <f t="shared" si="95"/>
        <v>2696.4576000000002</v>
      </c>
      <c r="M2417" s="8">
        <f t="shared" si="95"/>
        <v>6579.7055999999993</v>
      </c>
    </row>
    <row r="2418" spans="2:13" x14ac:dyDescent="0.2">
      <c r="B2418" s="7">
        <v>42895</v>
      </c>
      <c r="C2418" s="18">
        <v>0.64300000000000002</v>
      </c>
      <c r="D2418" s="6">
        <f t="shared" si="96"/>
        <v>7277.7312000000002</v>
      </c>
      <c r="E2418" s="6">
        <f t="shared" si="96"/>
        <v>2727.7603199999999</v>
      </c>
      <c r="F2418" s="6">
        <f t="shared" si="95"/>
        <v>5677.7414400000007</v>
      </c>
      <c r="G2418" s="6">
        <f t="shared" si="95"/>
        <v>8727.72192</v>
      </c>
      <c r="H2418" s="6">
        <f t="shared" si="95"/>
        <v>5894.40672</v>
      </c>
      <c r="I2418" s="6">
        <f t="shared" si="95"/>
        <v>13883.244480000001</v>
      </c>
      <c r="J2418" s="6">
        <f t="shared" si="95"/>
        <v>4066.6406400000001</v>
      </c>
      <c r="K2418" s="6">
        <f t="shared" si="95"/>
        <v>1405.5465600000002</v>
      </c>
      <c r="L2418" s="6">
        <f t="shared" si="95"/>
        <v>1716.6556800000001</v>
      </c>
      <c r="M2418" s="8">
        <f t="shared" si="95"/>
        <v>4188.8620799999999</v>
      </c>
    </row>
    <row r="2419" spans="2:13" x14ac:dyDescent="0.2">
      <c r="B2419" s="7">
        <v>42896</v>
      </c>
      <c r="C2419" s="18">
        <v>0.55100000000000005</v>
      </c>
      <c r="D2419" s="6">
        <f t="shared" si="96"/>
        <v>6236.4384000000009</v>
      </c>
      <c r="E2419" s="6">
        <f t="shared" si="96"/>
        <v>2337.47424</v>
      </c>
      <c r="F2419" s="6">
        <f t="shared" si="95"/>
        <v>4865.3740800000014</v>
      </c>
      <c r="G2419" s="6">
        <f t="shared" si="95"/>
        <v>7478.9654400000009</v>
      </c>
      <c r="H2419" s="6">
        <f t="shared" si="95"/>
        <v>5051.0390400000006</v>
      </c>
      <c r="I2419" s="6">
        <f t="shared" si="95"/>
        <v>11896.83936</v>
      </c>
      <c r="J2419" s="6">
        <f t="shared" si="95"/>
        <v>3484.7884800000006</v>
      </c>
      <c r="K2419" s="6">
        <f t="shared" si="95"/>
        <v>1204.4419200000002</v>
      </c>
      <c r="L2419" s="6">
        <f t="shared" si="95"/>
        <v>1471.0377600000002</v>
      </c>
      <c r="M2419" s="8">
        <f t="shared" si="95"/>
        <v>3589.5225600000003</v>
      </c>
    </row>
    <row r="2420" spans="2:13" x14ac:dyDescent="0.2">
      <c r="B2420" s="7">
        <v>42897</v>
      </c>
      <c r="C2420" s="18">
        <v>0.55100000000000005</v>
      </c>
      <c r="D2420" s="6">
        <f t="shared" si="96"/>
        <v>6236.4384000000009</v>
      </c>
      <c r="E2420" s="6">
        <f t="shared" si="96"/>
        <v>2337.47424</v>
      </c>
      <c r="F2420" s="6">
        <f t="shared" si="95"/>
        <v>4865.3740800000014</v>
      </c>
      <c r="G2420" s="6">
        <f t="shared" si="95"/>
        <v>7478.9654400000009</v>
      </c>
      <c r="H2420" s="6">
        <f t="shared" si="95"/>
        <v>5051.0390400000006</v>
      </c>
      <c r="I2420" s="6">
        <f t="shared" si="95"/>
        <v>11896.83936</v>
      </c>
      <c r="J2420" s="6">
        <f t="shared" si="95"/>
        <v>3484.7884800000006</v>
      </c>
      <c r="K2420" s="6">
        <f t="shared" si="95"/>
        <v>1204.4419200000002</v>
      </c>
      <c r="L2420" s="6">
        <f t="shared" si="95"/>
        <v>1471.0377600000002</v>
      </c>
      <c r="M2420" s="8">
        <f t="shared" si="95"/>
        <v>3589.5225600000003</v>
      </c>
    </row>
    <row r="2421" spans="2:13" x14ac:dyDescent="0.2">
      <c r="B2421" s="7">
        <v>42898</v>
      </c>
      <c r="C2421" s="18">
        <v>0.55100000000000005</v>
      </c>
      <c r="D2421" s="6">
        <f t="shared" si="96"/>
        <v>6236.4384000000009</v>
      </c>
      <c r="E2421" s="6">
        <f t="shared" si="96"/>
        <v>2337.47424</v>
      </c>
      <c r="F2421" s="6">
        <f t="shared" si="95"/>
        <v>4865.3740800000014</v>
      </c>
      <c r="G2421" s="6">
        <f t="shared" si="95"/>
        <v>7478.9654400000009</v>
      </c>
      <c r="H2421" s="6">
        <f t="shared" si="95"/>
        <v>5051.0390400000006</v>
      </c>
      <c r="I2421" s="6">
        <f t="shared" si="95"/>
        <v>11896.83936</v>
      </c>
      <c r="J2421" s="6">
        <f t="shared" si="95"/>
        <v>3484.7884800000006</v>
      </c>
      <c r="K2421" s="6">
        <f t="shared" si="95"/>
        <v>1204.4419200000002</v>
      </c>
      <c r="L2421" s="6">
        <f t="shared" si="95"/>
        <v>1471.0377600000002</v>
      </c>
      <c r="M2421" s="8">
        <f t="shared" si="95"/>
        <v>3589.5225600000003</v>
      </c>
    </row>
    <row r="2422" spans="2:13" x14ac:dyDescent="0.2">
      <c r="B2422" s="7">
        <v>42899</v>
      </c>
      <c r="C2422" s="18">
        <v>10.191000000000001</v>
      </c>
      <c r="D2422" s="6">
        <f t="shared" si="96"/>
        <v>115345.81439999999</v>
      </c>
      <c r="E2422" s="6">
        <f t="shared" si="96"/>
        <v>43232.667840000009</v>
      </c>
      <c r="F2422" s="6">
        <f t="shared" si="95"/>
        <v>89987.345280000009</v>
      </c>
      <c r="G2422" s="6">
        <f t="shared" si="95"/>
        <v>138326.92704000001</v>
      </c>
      <c r="H2422" s="6">
        <f t="shared" si="95"/>
        <v>93421.304640000002</v>
      </c>
      <c r="I2422" s="6">
        <f t="shared" si="95"/>
        <v>220037.54975999999</v>
      </c>
      <c r="J2422" s="6">
        <f t="shared" si="95"/>
        <v>64452.775680000006</v>
      </c>
      <c r="K2422" s="6">
        <f t="shared" si="95"/>
        <v>22276.710719999995</v>
      </c>
      <c r="L2422" s="6">
        <f t="shared" si="95"/>
        <v>27207.524160000001</v>
      </c>
      <c r="M2422" s="8">
        <f t="shared" si="95"/>
        <v>66389.880959999995</v>
      </c>
    </row>
    <row r="2423" spans="2:13" x14ac:dyDescent="0.2">
      <c r="B2423" s="7">
        <v>42900</v>
      </c>
      <c r="C2423" s="18">
        <v>11.936</v>
      </c>
      <c r="D2423" s="6">
        <f t="shared" si="96"/>
        <v>135096.42239999998</v>
      </c>
      <c r="E2423" s="6">
        <f t="shared" si="96"/>
        <v>50635.376640000002</v>
      </c>
      <c r="F2423" s="6">
        <f t="shared" si="95"/>
        <v>105395.83487999999</v>
      </c>
      <c r="G2423" s="6">
        <f t="shared" si="95"/>
        <v>162012.57983999999</v>
      </c>
      <c r="H2423" s="6">
        <f t="shared" si="95"/>
        <v>109417.78943999998</v>
      </c>
      <c r="I2423" s="6">
        <f t="shared" si="95"/>
        <v>257714.47296000004</v>
      </c>
      <c r="J2423" s="6">
        <f t="shared" si="95"/>
        <v>75488.993279999995</v>
      </c>
      <c r="K2423" s="6">
        <f t="shared" si="95"/>
        <v>26091.141119999997</v>
      </c>
      <c r="L2423" s="6">
        <f t="shared" si="95"/>
        <v>31866.255359999999</v>
      </c>
      <c r="M2423" s="8">
        <f t="shared" si="95"/>
        <v>77757.788160000011</v>
      </c>
    </row>
    <row r="2424" spans="2:13" x14ac:dyDescent="0.2">
      <c r="B2424" s="7">
        <v>42901</v>
      </c>
      <c r="C2424" s="18">
        <v>1.653</v>
      </c>
      <c r="D2424" s="6">
        <f t="shared" si="96"/>
        <v>18709.315199999997</v>
      </c>
      <c r="E2424" s="6">
        <f t="shared" si="96"/>
        <v>7012.4227199999987</v>
      </c>
      <c r="F2424" s="6">
        <f t="shared" si="95"/>
        <v>14596.122240000002</v>
      </c>
      <c r="G2424" s="6">
        <f t="shared" si="95"/>
        <v>22436.896320000003</v>
      </c>
      <c r="H2424" s="6">
        <f t="shared" si="95"/>
        <v>15153.117119999999</v>
      </c>
      <c r="I2424" s="6">
        <f t="shared" si="95"/>
        <v>35690.518080000002</v>
      </c>
      <c r="J2424" s="6">
        <f t="shared" si="95"/>
        <v>10454.36544</v>
      </c>
      <c r="K2424" s="6">
        <f t="shared" si="95"/>
        <v>3613.3257600000002</v>
      </c>
      <c r="L2424" s="6">
        <f t="shared" si="95"/>
        <v>4413.1132799999996</v>
      </c>
      <c r="M2424" s="8">
        <f t="shared" si="95"/>
        <v>10768.567680000002</v>
      </c>
    </row>
    <row r="2425" spans="2:13" x14ac:dyDescent="0.2">
      <c r="B2425" s="7">
        <v>42902</v>
      </c>
      <c r="C2425" s="18">
        <v>0.55100000000000005</v>
      </c>
      <c r="D2425" s="6">
        <f t="shared" si="96"/>
        <v>6236.4384000000009</v>
      </c>
      <c r="E2425" s="6">
        <f t="shared" si="96"/>
        <v>2337.47424</v>
      </c>
      <c r="F2425" s="6">
        <f t="shared" si="95"/>
        <v>4865.3740800000014</v>
      </c>
      <c r="G2425" s="6">
        <f t="shared" si="95"/>
        <v>7478.9654400000009</v>
      </c>
      <c r="H2425" s="6">
        <f t="shared" si="95"/>
        <v>5051.0390400000006</v>
      </c>
      <c r="I2425" s="6">
        <f t="shared" si="95"/>
        <v>11896.83936</v>
      </c>
      <c r="J2425" s="6">
        <f t="shared" si="95"/>
        <v>3484.7884800000006</v>
      </c>
      <c r="K2425" s="6">
        <f t="shared" si="95"/>
        <v>1204.4419200000002</v>
      </c>
      <c r="L2425" s="6">
        <f t="shared" si="95"/>
        <v>1471.0377600000002</v>
      </c>
      <c r="M2425" s="8">
        <f t="shared" si="95"/>
        <v>3589.5225600000003</v>
      </c>
    </row>
    <row r="2426" spans="2:13" x14ac:dyDescent="0.2">
      <c r="B2426" s="7">
        <v>42903</v>
      </c>
      <c r="C2426" s="18">
        <v>0.45900000000000002</v>
      </c>
      <c r="D2426" s="6">
        <f t="shared" si="96"/>
        <v>5195.1455999999998</v>
      </c>
      <c r="E2426" s="6">
        <f t="shared" si="96"/>
        <v>1947.1881599999999</v>
      </c>
      <c r="F2426" s="6">
        <f t="shared" si="95"/>
        <v>4053.0067200000008</v>
      </c>
      <c r="G2426" s="6">
        <f t="shared" si="95"/>
        <v>6230.2089600000018</v>
      </c>
      <c r="H2426" s="6">
        <f t="shared" si="95"/>
        <v>4207.6713599999994</v>
      </c>
      <c r="I2426" s="6">
        <f t="shared" si="95"/>
        <v>9910.4342399999987</v>
      </c>
      <c r="J2426" s="6">
        <f t="shared" si="95"/>
        <v>2902.9363200000003</v>
      </c>
      <c r="K2426" s="6">
        <f t="shared" si="95"/>
        <v>1003.3372800000001</v>
      </c>
      <c r="L2426" s="6">
        <f t="shared" si="95"/>
        <v>1225.41984</v>
      </c>
      <c r="M2426" s="8">
        <f t="shared" si="95"/>
        <v>2990.1830399999999</v>
      </c>
    </row>
    <row r="2427" spans="2:13" x14ac:dyDescent="0.2">
      <c r="B2427" s="7">
        <v>42904</v>
      </c>
      <c r="C2427" s="18">
        <v>0.45900000000000002</v>
      </c>
      <c r="D2427" s="6">
        <f t="shared" si="96"/>
        <v>5195.1455999999998</v>
      </c>
      <c r="E2427" s="6">
        <f t="shared" si="96"/>
        <v>1947.1881599999999</v>
      </c>
      <c r="F2427" s="6">
        <f t="shared" si="95"/>
        <v>4053.0067200000008</v>
      </c>
      <c r="G2427" s="6">
        <f t="shared" si="95"/>
        <v>6230.2089600000018</v>
      </c>
      <c r="H2427" s="6">
        <f t="shared" si="95"/>
        <v>4207.6713599999994</v>
      </c>
      <c r="I2427" s="6">
        <f t="shared" si="95"/>
        <v>9910.4342399999987</v>
      </c>
      <c r="J2427" s="6">
        <f t="shared" si="95"/>
        <v>2902.9363200000003</v>
      </c>
      <c r="K2427" s="6">
        <f t="shared" si="95"/>
        <v>1003.3372800000001</v>
      </c>
      <c r="L2427" s="6">
        <f t="shared" si="95"/>
        <v>1225.41984</v>
      </c>
      <c r="M2427" s="8">
        <f t="shared" si="95"/>
        <v>2990.1830399999999</v>
      </c>
    </row>
    <row r="2428" spans="2:13" x14ac:dyDescent="0.2">
      <c r="B2428" s="7">
        <v>42905</v>
      </c>
      <c r="C2428" s="18">
        <v>0.45900000000000002</v>
      </c>
      <c r="D2428" s="6">
        <f t="shared" si="96"/>
        <v>5195.1455999999998</v>
      </c>
      <c r="E2428" s="6">
        <f t="shared" si="96"/>
        <v>1947.1881599999999</v>
      </c>
      <c r="F2428" s="6">
        <f t="shared" si="95"/>
        <v>4053.0067200000008</v>
      </c>
      <c r="G2428" s="6">
        <f t="shared" si="95"/>
        <v>6230.2089600000018</v>
      </c>
      <c r="H2428" s="6">
        <f t="shared" si="95"/>
        <v>4207.6713599999994</v>
      </c>
      <c r="I2428" s="6">
        <f t="shared" si="95"/>
        <v>9910.4342399999987</v>
      </c>
      <c r="J2428" s="6">
        <f t="shared" si="95"/>
        <v>2902.9363200000003</v>
      </c>
      <c r="K2428" s="6">
        <f t="shared" si="95"/>
        <v>1003.3372800000001</v>
      </c>
      <c r="L2428" s="6">
        <f t="shared" si="95"/>
        <v>1225.41984</v>
      </c>
      <c r="M2428" s="8">
        <f t="shared" si="95"/>
        <v>2990.1830399999999</v>
      </c>
    </row>
    <row r="2429" spans="2:13" x14ac:dyDescent="0.2">
      <c r="B2429" s="7">
        <v>42906</v>
      </c>
      <c r="C2429" s="18">
        <v>3.2130000000000001</v>
      </c>
      <c r="D2429" s="6">
        <f t="shared" si="96"/>
        <v>36366.019200000002</v>
      </c>
      <c r="E2429" s="6">
        <f t="shared" si="96"/>
        <v>13630.31712</v>
      </c>
      <c r="F2429" s="6">
        <f t="shared" si="95"/>
        <v>28371.047039999998</v>
      </c>
      <c r="G2429" s="6">
        <f t="shared" si="95"/>
        <v>43611.46272000001</v>
      </c>
      <c r="H2429" s="6">
        <f t="shared" si="95"/>
        <v>29453.699520000002</v>
      </c>
      <c r="I2429" s="6">
        <f t="shared" si="95"/>
        <v>69373.039679999987</v>
      </c>
      <c r="J2429" s="6">
        <f t="shared" si="95"/>
        <v>20320.554240000005</v>
      </c>
      <c r="K2429" s="6">
        <f t="shared" si="95"/>
        <v>7023.36096</v>
      </c>
      <c r="L2429" s="6">
        <f t="shared" si="95"/>
        <v>8577.9388799999997</v>
      </c>
      <c r="M2429" s="8">
        <f t="shared" si="95"/>
        <v>20931.281279999999</v>
      </c>
    </row>
    <row r="2430" spans="2:13" x14ac:dyDescent="0.2">
      <c r="B2430" s="7">
        <v>42907</v>
      </c>
      <c r="C2430" s="18">
        <v>4.2229999999999999</v>
      </c>
      <c r="D2430" s="6">
        <f t="shared" si="96"/>
        <v>47797.60319999999</v>
      </c>
      <c r="E2430" s="6">
        <f t="shared" si="96"/>
        <v>17914.979519999997</v>
      </c>
      <c r="F2430" s="6">
        <f t="shared" si="95"/>
        <v>37289.427839999997</v>
      </c>
      <c r="G2430" s="6">
        <f t="shared" si="95"/>
        <v>57320.637119999999</v>
      </c>
      <c r="H2430" s="6">
        <f t="shared" si="95"/>
        <v>38712.409919999991</v>
      </c>
      <c r="I2430" s="6">
        <f t="shared" si="95"/>
        <v>91180.313280000002</v>
      </c>
      <c r="J2430" s="6">
        <f t="shared" si="95"/>
        <v>26708.279039999998</v>
      </c>
      <c r="K2430" s="6">
        <f t="shared" si="95"/>
        <v>9231.140159999999</v>
      </c>
      <c r="L2430" s="6">
        <f t="shared" si="95"/>
        <v>11274.396479999998</v>
      </c>
      <c r="M2430" s="8">
        <f t="shared" si="95"/>
        <v>27510.98688</v>
      </c>
    </row>
    <row r="2431" spans="2:13" x14ac:dyDescent="0.2">
      <c r="B2431" s="7">
        <v>42908</v>
      </c>
      <c r="C2431" s="18">
        <v>5.6920000000000002</v>
      </c>
      <c r="D2431" s="6">
        <f t="shared" si="96"/>
        <v>64424.332800000004</v>
      </c>
      <c r="E2431" s="6">
        <f t="shared" si="96"/>
        <v>24146.83008</v>
      </c>
      <c r="F2431" s="6">
        <f t="shared" si="95"/>
        <v>50260.815360000001</v>
      </c>
      <c r="G2431" s="6">
        <f t="shared" si="95"/>
        <v>77260.020479999992</v>
      </c>
      <c r="H2431" s="6">
        <f t="shared" si="95"/>
        <v>52178.791679999995</v>
      </c>
      <c r="I2431" s="6">
        <f t="shared" si="95"/>
        <v>122898.02111999999</v>
      </c>
      <c r="J2431" s="6">
        <f t="shared" si="95"/>
        <v>35998.940160000006</v>
      </c>
      <c r="K2431" s="6">
        <f t="shared" si="95"/>
        <v>12442.256640000001</v>
      </c>
      <c r="L2431" s="6">
        <f t="shared" si="95"/>
        <v>15196.273920000001</v>
      </c>
      <c r="M2431" s="8">
        <f t="shared" si="95"/>
        <v>37080.875520000001</v>
      </c>
    </row>
    <row r="2432" spans="2:13" x14ac:dyDescent="0.2">
      <c r="B2432" s="7">
        <v>42909</v>
      </c>
      <c r="C2432" s="18">
        <v>15.792</v>
      </c>
      <c r="D2432" s="6">
        <f t="shared" si="96"/>
        <v>178740.17279999997</v>
      </c>
      <c r="E2432" s="6">
        <f t="shared" si="96"/>
        <v>66993.454079999996</v>
      </c>
      <c r="F2432" s="6">
        <f t="shared" si="95"/>
        <v>139444.62336</v>
      </c>
      <c r="G2432" s="6">
        <f t="shared" si="95"/>
        <v>214351.76448000001</v>
      </c>
      <c r="H2432" s="6">
        <f t="shared" si="95"/>
        <v>144765.89567999999</v>
      </c>
      <c r="I2432" s="6">
        <f t="shared" si="95"/>
        <v>340970.75711999991</v>
      </c>
      <c r="J2432" s="6">
        <f t="shared" si="95"/>
        <v>99876.188159999991</v>
      </c>
      <c r="K2432" s="6">
        <f t="shared" si="95"/>
        <v>34520.048639999994</v>
      </c>
      <c r="L2432" s="6">
        <f t="shared" si="95"/>
        <v>42160.849919999993</v>
      </c>
      <c r="M2432" s="8">
        <f t="shared" si="95"/>
        <v>102877.93151999998</v>
      </c>
    </row>
    <row r="2433" spans="2:13" x14ac:dyDescent="0.2">
      <c r="B2433" s="7">
        <v>42910</v>
      </c>
      <c r="C2433" s="18">
        <v>26.992999999999999</v>
      </c>
      <c r="D2433" s="6">
        <f t="shared" si="96"/>
        <v>305517.57120000001</v>
      </c>
      <c r="E2433" s="6">
        <f t="shared" si="96"/>
        <v>114510.78432000001</v>
      </c>
      <c r="F2433" s="6">
        <f t="shared" si="95"/>
        <v>238350.34944000002</v>
      </c>
      <c r="G2433" s="6">
        <f t="shared" si="95"/>
        <v>366387.86591999995</v>
      </c>
      <c r="H2433" s="6">
        <f t="shared" si="95"/>
        <v>247445.91071999996</v>
      </c>
      <c r="I2433" s="6">
        <f t="shared" si="95"/>
        <v>582815.58047999989</v>
      </c>
      <c r="J2433" s="6">
        <f t="shared" si="95"/>
        <v>170716.68864000001</v>
      </c>
      <c r="K2433" s="6">
        <f t="shared" si="95"/>
        <v>59004.538559999994</v>
      </c>
      <c r="L2433" s="6">
        <f t="shared" si="95"/>
        <v>72064.831680000003</v>
      </c>
      <c r="M2433" s="8">
        <f t="shared" si="95"/>
        <v>175847.51808000001</v>
      </c>
    </row>
    <row r="2434" spans="2:13" x14ac:dyDescent="0.2">
      <c r="B2434" s="7">
        <v>42911</v>
      </c>
      <c r="C2434" s="18">
        <v>12.395</v>
      </c>
      <c r="D2434" s="6">
        <f t="shared" si="96"/>
        <v>140291.56799999997</v>
      </c>
      <c r="E2434" s="6">
        <f t="shared" si="96"/>
        <v>52582.564800000007</v>
      </c>
      <c r="F2434" s="6">
        <f t="shared" si="95"/>
        <v>109448.8416</v>
      </c>
      <c r="G2434" s="6">
        <f t="shared" si="95"/>
        <v>168242.78879999998</v>
      </c>
      <c r="H2434" s="6">
        <f t="shared" si="95"/>
        <v>113625.46079999999</v>
      </c>
      <c r="I2434" s="6">
        <f t="shared" si="95"/>
        <v>267624.90719999996</v>
      </c>
      <c r="J2434" s="6">
        <f t="shared" si="95"/>
        <v>78391.929599999989</v>
      </c>
      <c r="K2434" s="6">
        <f t="shared" si="95"/>
        <v>27094.4784</v>
      </c>
      <c r="L2434" s="6">
        <f t="shared" si="95"/>
        <v>33091.675199999998</v>
      </c>
      <c r="M2434" s="8">
        <f t="shared" si="95"/>
        <v>80747.971199999985</v>
      </c>
    </row>
    <row r="2435" spans="2:13" x14ac:dyDescent="0.2">
      <c r="B2435" s="7">
        <v>42912</v>
      </c>
      <c r="C2435" s="18">
        <v>5.5090000000000003</v>
      </c>
      <c r="D2435" s="6">
        <f t="shared" si="96"/>
        <v>62353.065600000002</v>
      </c>
      <c r="E2435" s="6">
        <f t="shared" si="96"/>
        <v>23370.50016</v>
      </c>
      <c r="F2435" s="6">
        <f t="shared" si="95"/>
        <v>48644.910720000007</v>
      </c>
      <c r="G2435" s="6">
        <f t="shared" si="95"/>
        <v>74776.080960000007</v>
      </c>
      <c r="H2435" s="6">
        <f t="shared" si="95"/>
        <v>50501.223360000004</v>
      </c>
      <c r="I2435" s="6">
        <f t="shared" si="95"/>
        <v>118946.80223999999</v>
      </c>
      <c r="J2435" s="6">
        <f t="shared" si="95"/>
        <v>34841.560320000004</v>
      </c>
      <c r="K2435" s="6">
        <f t="shared" si="95"/>
        <v>12042.23328</v>
      </c>
      <c r="L2435" s="6">
        <f t="shared" si="95"/>
        <v>14707.707839999999</v>
      </c>
      <c r="M2435" s="8">
        <f t="shared" si="95"/>
        <v>35888.711040000002</v>
      </c>
    </row>
    <row r="2436" spans="2:13" x14ac:dyDescent="0.2">
      <c r="B2436" s="7">
        <v>42913</v>
      </c>
      <c r="C2436" s="18">
        <v>1.1020000000000001</v>
      </c>
      <c r="D2436" s="6">
        <f t="shared" si="96"/>
        <v>12472.876800000002</v>
      </c>
      <c r="E2436" s="6">
        <f t="shared" si="96"/>
        <v>4674.94848</v>
      </c>
      <c r="F2436" s="6">
        <f t="shared" si="95"/>
        <v>9730.7481600000028</v>
      </c>
      <c r="G2436" s="6">
        <f t="shared" si="95"/>
        <v>14957.930880000002</v>
      </c>
      <c r="H2436" s="6">
        <f t="shared" si="95"/>
        <v>10102.078080000001</v>
      </c>
      <c r="I2436" s="6">
        <f t="shared" si="95"/>
        <v>23793.67872</v>
      </c>
      <c r="J2436" s="6">
        <f t="shared" si="95"/>
        <v>6969.5769600000012</v>
      </c>
      <c r="K2436" s="6">
        <f t="shared" si="95"/>
        <v>2408.8838400000004</v>
      </c>
      <c r="L2436" s="6">
        <f t="shared" si="95"/>
        <v>2942.0755200000003</v>
      </c>
      <c r="M2436" s="8">
        <f t="shared" si="95"/>
        <v>7179.0451200000007</v>
      </c>
    </row>
    <row r="2437" spans="2:13" x14ac:dyDescent="0.2">
      <c r="B2437" s="7">
        <v>42914</v>
      </c>
      <c r="C2437" s="18">
        <v>2.754</v>
      </c>
      <c r="D2437" s="6">
        <f t="shared" si="96"/>
        <v>31170.873599999999</v>
      </c>
      <c r="E2437" s="6">
        <f t="shared" si="96"/>
        <v>11683.12896</v>
      </c>
      <c r="F2437" s="6">
        <f t="shared" si="96"/>
        <v>24318.04032</v>
      </c>
      <c r="G2437" s="6">
        <f t="shared" si="96"/>
        <v>37381.25376</v>
      </c>
      <c r="H2437" s="6">
        <f t="shared" si="96"/>
        <v>25246.028160000002</v>
      </c>
      <c r="I2437" s="6">
        <f t="shared" si="96"/>
        <v>59462.605439999999</v>
      </c>
      <c r="J2437" s="6">
        <f t="shared" si="96"/>
        <v>17417.617920000001</v>
      </c>
      <c r="K2437" s="6">
        <f t="shared" si="96"/>
        <v>6020.0236799999993</v>
      </c>
      <c r="L2437" s="6">
        <f t="shared" si="96"/>
        <v>7352.5190400000001</v>
      </c>
      <c r="M2437" s="8">
        <f t="shared" si="96"/>
        <v>17941.098240000003</v>
      </c>
    </row>
    <row r="2438" spans="2:13" x14ac:dyDescent="0.2">
      <c r="B2438" s="7">
        <v>42915</v>
      </c>
      <c r="C2438" s="18">
        <v>2.5710000000000002</v>
      </c>
      <c r="D2438" s="6">
        <f t="shared" si="96"/>
        <v>29099.606400000001</v>
      </c>
      <c r="E2438" s="6">
        <f t="shared" si="96"/>
        <v>10906.799040000002</v>
      </c>
      <c r="F2438" s="6">
        <f t="shared" si="96"/>
        <v>22702.135680000003</v>
      </c>
      <c r="G2438" s="6">
        <f t="shared" si="96"/>
        <v>34897.31424</v>
      </c>
      <c r="H2438" s="6">
        <f t="shared" si="96"/>
        <v>23568.459840000003</v>
      </c>
      <c r="I2438" s="6">
        <f t="shared" si="96"/>
        <v>55511.386560000006</v>
      </c>
      <c r="J2438" s="6">
        <f t="shared" si="96"/>
        <v>16260.238080000005</v>
      </c>
      <c r="K2438" s="6">
        <f t="shared" si="96"/>
        <v>5620.0003200000001</v>
      </c>
      <c r="L2438" s="6">
        <f t="shared" si="96"/>
        <v>6863.9529600000005</v>
      </c>
      <c r="M2438" s="8">
        <f t="shared" si="96"/>
        <v>16748.933760000004</v>
      </c>
    </row>
    <row r="2439" spans="2:13" x14ac:dyDescent="0.2">
      <c r="B2439" s="7">
        <v>42916</v>
      </c>
      <c r="C2439" s="18">
        <v>1.01</v>
      </c>
      <c r="D2439" s="6">
        <f t="shared" si="96"/>
        <v>11431.583999999999</v>
      </c>
      <c r="E2439" s="6">
        <f t="shared" si="96"/>
        <v>4284.6624000000002</v>
      </c>
      <c r="F2439" s="6">
        <f t="shared" si="96"/>
        <v>8918.380799999999</v>
      </c>
      <c r="G2439" s="6">
        <f t="shared" si="96"/>
        <v>13709.1744</v>
      </c>
      <c r="H2439" s="6">
        <f t="shared" si="96"/>
        <v>9258.7103999999999</v>
      </c>
      <c r="I2439" s="6">
        <f t="shared" si="96"/>
        <v>21807.2736</v>
      </c>
      <c r="J2439" s="6">
        <f t="shared" si="96"/>
        <v>6387.7248</v>
      </c>
      <c r="K2439" s="6">
        <f t="shared" si="96"/>
        <v>2207.7791999999999</v>
      </c>
      <c r="L2439" s="6">
        <f t="shared" si="96"/>
        <v>2696.4576000000002</v>
      </c>
      <c r="M2439" s="8">
        <f t="shared" si="96"/>
        <v>6579.7055999999993</v>
      </c>
    </row>
    <row r="2440" spans="2:13" x14ac:dyDescent="0.2">
      <c r="B2440" s="7">
        <v>42917</v>
      </c>
      <c r="C2440" s="18">
        <v>1.3939999999999999</v>
      </c>
      <c r="D2440" s="6">
        <f t="shared" si="96"/>
        <v>15777.8496</v>
      </c>
      <c r="E2440" s="6">
        <f t="shared" si="96"/>
        <v>5913.6825599999993</v>
      </c>
      <c r="F2440" s="6">
        <f t="shared" si="96"/>
        <v>12309.131520000001</v>
      </c>
      <c r="G2440" s="6">
        <f t="shared" si="96"/>
        <v>18921.375359999998</v>
      </c>
      <c r="H2440" s="6">
        <f t="shared" si="96"/>
        <v>12778.85376</v>
      </c>
      <c r="I2440" s="6">
        <f t="shared" si="96"/>
        <v>30098.355839999993</v>
      </c>
      <c r="J2440" s="6">
        <f t="shared" si="96"/>
        <v>8816.3251199999995</v>
      </c>
      <c r="K2440" s="6">
        <f t="shared" si="96"/>
        <v>3047.1724799999997</v>
      </c>
      <c r="L2440" s="6">
        <f t="shared" si="96"/>
        <v>3721.6454399999998</v>
      </c>
      <c r="M2440" s="8">
        <f t="shared" si="96"/>
        <v>9081.2966400000005</v>
      </c>
    </row>
    <row r="2441" spans="2:13" x14ac:dyDescent="0.2">
      <c r="B2441" s="7">
        <v>42918</v>
      </c>
      <c r="C2441" s="18">
        <v>0.39</v>
      </c>
      <c r="D2441" s="6">
        <f t="shared" si="96"/>
        <v>4414.1759999999995</v>
      </c>
      <c r="E2441" s="6">
        <f t="shared" si="96"/>
        <v>1654.4735999999998</v>
      </c>
      <c r="F2441" s="6">
        <f t="shared" si="96"/>
        <v>3443.7312000000002</v>
      </c>
      <c r="G2441" s="6">
        <f t="shared" si="96"/>
        <v>5293.6416000000017</v>
      </c>
      <c r="H2441" s="6">
        <f t="shared" si="96"/>
        <v>3575.1455999999998</v>
      </c>
      <c r="I2441" s="6">
        <f t="shared" si="96"/>
        <v>8420.6304</v>
      </c>
      <c r="J2441" s="6">
        <f t="shared" si="96"/>
        <v>2466.5471999999995</v>
      </c>
      <c r="K2441" s="6">
        <f t="shared" si="96"/>
        <v>852.50879999999995</v>
      </c>
      <c r="L2441" s="6">
        <f t="shared" si="96"/>
        <v>1041.2064</v>
      </c>
      <c r="M2441" s="8">
        <f t="shared" si="96"/>
        <v>2540.6784000000007</v>
      </c>
    </row>
    <row r="2442" spans="2:13" x14ac:dyDescent="0.2">
      <c r="B2442" s="7">
        <v>42919</v>
      </c>
      <c r="C2442" s="18">
        <v>2.008</v>
      </c>
      <c r="D2442" s="6">
        <f t="shared" si="96"/>
        <v>22727.347200000004</v>
      </c>
      <c r="E2442" s="6">
        <f t="shared" si="96"/>
        <v>8518.4179199999999</v>
      </c>
      <c r="F2442" s="6">
        <f t="shared" si="96"/>
        <v>17730.800640000001</v>
      </c>
      <c r="G2442" s="6">
        <f t="shared" si="96"/>
        <v>27255.467519999998</v>
      </c>
      <c r="H2442" s="6">
        <f t="shared" si="96"/>
        <v>18407.416320000004</v>
      </c>
      <c r="I2442" s="6">
        <f t="shared" si="96"/>
        <v>43355.450880000004</v>
      </c>
      <c r="J2442" s="6">
        <f t="shared" si="96"/>
        <v>12699.555840000001</v>
      </c>
      <c r="K2442" s="6">
        <f t="shared" si="96"/>
        <v>4389.3273599999993</v>
      </c>
      <c r="L2442" s="6">
        <f t="shared" si="96"/>
        <v>5360.8780799999995</v>
      </c>
      <c r="M2442" s="8">
        <f t="shared" si="96"/>
        <v>13081.23648</v>
      </c>
    </row>
    <row r="2443" spans="2:13" x14ac:dyDescent="0.2">
      <c r="B2443" s="7">
        <v>42920</v>
      </c>
      <c r="C2443" s="18">
        <v>2.0640000000000001</v>
      </c>
      <c r="D2443" s="6">
        <f t="shared" si="96"/>
        <v>23361.177600000003</v>
      </c>
      <c r="E2443" s="6">
        <f t="shared" si="96"/>
        <v>8755.9833600000002</v>
      </c>
      <c r="F2443" s="6">
        <f t="shared" si="96"/>
        <v>18225.28512</v>
      </c>
      <c r="G2443" s="6">
        <f t="shared" si="96"/>
        <v>28015.580159999998</v>
      </c>
      <c r="H2443" s="6">
        <f t="shared" si="96"/>
        <v>18920.770559999997</v>
      </c>
      <c r="I2443" s="6">
        <f t="shared" si="96"/>
        <v>44564.567040000002</v>
      </c>
      <c r="J2443" s="6">
        <f t="shared" si="96"/>
        <v>13053.726720000001</v>
      </c>
      <c r="K2443" s="6">
        <f t="shared" si="96"/>
        <v>4511.7388799999999</v>
      </c>
      <c r="L2443" s="6">
        <f t="shared" si="96"/>
        <v>5510.3846399999993</v>
      </c>
      <c r="M2443" s="8">
        <f t="shared" si="96"/>
        <v>13446.051839999998</v>
      </c>
    </row>
    <row r="2444" spans="2:13" x14ac:dyDescent="0.2">
      <c r="B2444" s="7">
        <v>42921</v>
      </c>
      <c r="C2444" s="18">
        <v>2.5659999999999998</v>
      </c>
      <c r="D2444" s="6">
        <f t="shared" si="96"/>
        <v>29043.014399999996</v>
      </c>
      <c r="E2444" s="6">
        <f t="shared" si="96"/>
        <v>10885.58784</v>
      </c>
      <c r="F2444" s="6">
        <f t="shared" si="96"/>
        <v>22657.985280000001</v>
      </c>
      <c r="G2444" s="6">
        <f t="shared" si="96"/>
        <v>34829.447040000006</v>
      </c>
      <c r="H2444" s="6">
        <f t="shared" si="96"/>
        <v>23522.624639999998</v>
      </c>
      <c r="I2444" s="6">
        <f t="shared" si="96"/>
        <v>55403.429759999992</v>
      </c>
      <c r="J2444" s="6">
        <f t="shared" si="96"/>
        <v>16228.615680000003</v>
      </c>
      <c r="K2444" s="6">
        <f t="shared" si="96"/>
        <v>5609.0707199999997</v>
      </c>
      <c r="L2444" s="6">
        <f t="shared" si="96"/>
        <v>6850.6041599999999</v>
      </c>
      <c r="M2444" s="8">
        <f t="shared" si="96"/>
        <v>16716.360959999998</v>
      </c>
    </row>
    <row r="2445" spans="2:13" x14ac:dyDescent="0.2">
      <c r="B2445" s="7">
        <v>42922</v>
      </c>
      <c r="C2445" s="18">
        <v>0.78100000000000003</v>
      </c>
      <c r="D2445" s="6">
        <f t="shared" si="96"/>
        <v>8839.6704000000009</v>
      </c>
      <c r="E2445" s="6">
        <f t="shared" si="96"/>
        <v>3313.1894400000001</v>
      </c>
      <c r="F2445" s="6">
        <f t="shared" si="96"/>
        <v>6896.292480000001</v>
      </c>
      <c r="G2445" s="6">
        <f t="shared" si="96"/>
        <v>10600.856640000002</v>
      </c>
      <c r="H2445" s="6">
        <f t="shared" si="96"/>
        <v>7159.4582399999999</v>
      </c>
      <c r="I2445" s="6">
        <f t="shared" si="96"/>
        <v>16862.852159999999</v>
      </c>
      <c r="J2445" s="6">
        <f t="shared" si="96"/>
        <v>4939.4188800000002</v>
      </c>
      <c r="K2445" s="6">
        <f t="shared" si="96"/>
        <v>1707.2035199999998</v>
      </c>
      <c r="L2445" s="6">
        <f t="shared" si="96"/>
        <v>2085.0825599999998</v>
      </c>
      <c r="M2445" s="8">
        <f t="shared" si="96"/>
        <v>5087.871360000001</v>
      </c>
    </row>
    <row r="2446" spans="2:13" x14ac:dyDescent="0.2">
      <c r="B2446" s="7">
        <v>42923</v>
      </c>
      <c r="C2446" s="18">
        <v>0.39</v>
      </c>
      <c r="D2446" s="6">
        <f t="shared" si="96"/>
        <v>4414.1759999999995</v>
      </c>
      <c r="E2446" s="6">
        <f t="shared" si="96"/>
        <v>1654.4735999999998</v>
      </c>
      <c r="F2446" s="6">
        <f t="shared" si="96"/>
        <v>3443.7312000000002</v>
      </c>
      <c r="G2446" s="6">
        <f t="shared" si="96"/>
        <v>5293.6416000000017</v>
      </c>
      <c r="H2446" s="6">
        <f t="shared" si="96"/>
        <v>3575.1455999999998</v>
      </c>
      <c r="I2446" s="6">
        <f t="shared" si="96"/>
        <v>8420.6304</v>
      </c>
      <c r="J2446" s="6">
        <f t="shared" si="96"/>
        <v>2466.5471999999995</v>
      </c>
      <c r="K2446" s="6">
        <f t="shared" si="96"/>
        <v>852.50879999999995</v>
      </c>
      <c r="L2446" s="6">
        <f t="shared" si="96"/>
        <v>1041.2064</v>
      </c>
      <c r="M2446" s="8">
        <f t="shared" si="96"/>
        <v>2540.6784000000007</v>
      </c>
    </row>
    <row r="2447" spans="2:13" x14ac:dyDescent="0.2">
      <c r="B2447" s="7">
        <v>42924</v>
      </c>
      <c r="C2447" s="18">
        <v>0.27900000000000003</v>
      </c>
      <c r="D2447" s="6">
        <f t="shared" si="96"/>
        <v>3157.8336000000004</v>
      </c>
      <c r="E2447" s="6">
        <f t="shared" si="96"/>
        <v>1183.5849600000004</v>
      </c>
      <c r="F2447" s="6">
        <f t="shared" si="96"/>
        <v>2463.5923200000002</v>
      </c>
      <c r="G2447" s="6">
        <f t="shared" si="96"/>
        <v>3786.9897600000008</v>
      </c>
      <c r="H2447" s="6">
        <f t="shared" si="96"/>
        <v>2557.6041600000003</v>
      </c>
      <c r="I2447" s="6">
        <f t="shared" si="96"/>
        <v>6023.9894400000003</v>
      </c>
      <c r="J2447" s="6">
        <f t="shared" si="96"/>
        <v>1764.5299200000002</v>
      </c>
      <c r="K2447" s="6">
        <f t="shared" si="96"/>
        <v>609.87167999999997</v>
      </c>
      <c r="L2447" s="6">
        <f t="shared" si="96"/>
        <v>744.86304000000007</v>
      </c>
      <c r="M2447" s="8">
        <f t="shared" si="96"/>
        <v>1817.5622400000002</v>
      </c>
    </row>
    <row r="2448" spans="2:13" x14ac:dyDescent="0.2">
      <c r="B2448" s="7">
        <v>42925</v>
      </c>
      <c r="C2448" s="18">
        <v>0.27900000000000003</v>
      </c>
      <c r="D2448" s="6">
        <f t="shared" si="96"/>
        <v>3157.8336000000004</v>
      </c>
      <c r="E2448" s="6">
        <f t="shared" si="96"/>
        <v>1183.5849600000004</v>
      </c>
      <c r="F2448" s="6">
        <f t="shared" si="96"/>
        <v>2463.5923200000002</v>
      </c>
      <c r="G2448" s="6">
        <f t="shared" si="96"/>
        <v>3786.9897600000008</v>
      </c>
      <c r="H2448" s="6">
        <f t="shared" si="96"/>
        <v>2557.6041600000003</v>
      </c>
      <c r="I2448" s="6">
        <f t="shared" si="96"/>
        <v>6023.9894400000003</v>
      </c>
      <c r="J2448" s="6">
        <f t="shared" si="96"/>
        <v>1764.5299200000002</v>
      </c>
      <c r="K2448" s="6">
        <f t="shared" si="96"/>
        <v>609.87167999999997</v>
      </c>
      <c r="L2448" s="6">
        <f t="shared" si="96"/>
        <v>744.86304000000007</v>
      </c>
      <c r="M2448" s="8">
        <f t="shared" si="96"/>
        <v>1817.5622400000002</v>
      </c>
    </row>
    <row r="2449" spans="2:13" x14ac:dyDescent="0.2">
      <c r="B2449" s="7">
        <v>42926</v>
      </c>
      <c r="C2449" s="18">
        <v>0.27900000000000003</v>
      </c>
      <c r="D2449" s="6">
        <f t="shared" si="96"/>
        <v>3157.8336000000004</v>
      </c>
      <c r="E2449" s="6">
        <f t="shared" si="96"/>
        <v>1183.5849600000004</v>
      </c>
      <c r="F2449" s="6">
        <f t="shared" si="96"/>
        <v>2463.5923200000002</v>
      </c>
      <c r="G2449" s="6">
        <f t="shared" si="96"/>
        <v>3786.9897600000008</v>
      </c>
      <c r="H2449" s="6">
        <f t="shared" si="96"/>
        <v>2557.6041600000003</v>
      </c>
      <c r="I2449" s="6">
        <f t="shared" si="96"/>
        <v>6023.9894400000003</v>
      </c>
      <c r="J2449" s="6">
        <f t="shared" si="96"/>
        <v>1764.5299200000002</v>
      </c>
      <c r="K2449" s="6">
        <f t="shared" si="96"/>
        <v>609.87167999999997</v>
      </c>
      <c r="L2449" s="6">
        <f t="shared" si="96"/>
        <v>744.86304000000007</v>
      </c>
      <c r="M2449" s="8">
        <f t="shared" si="96"/>
        <v>1817.5622400000002</v>
      </c>
    </row>
    <row r="2450" spans="2:13" x14ac:dyDescent="0.2">
      <c r="B2450" s="7">
        <v>42927</v>
      </c>
      <c r="C2450" s="18">
        <v>0.27900000000000003</v>
      </c>
      <c r="D2450" s="6">
        <f t="shared" si="96"/>
        <v>3157.8336000000004</v>
      </c>
      <c r="E2450" s="6">
        <f t="shared" si="96"/>
        <v>1183.5849600000004</v>
      </c>
      <c r="F2450" s="6">
        <f t="shared" si="96"/>
        <v>2463.5923200000002</v>
      </c>
      <c r="G2450" s="6">
        <f t="shared" si="96"/>
        <v>3786.9897600000008</v>
      </c>
      <c r="H2450" s="6">
        <f t="shared" si="96"/>
        <v>2557.6041600000003</v>
      </c>
      <c r="I2450" s="6">
        <f t="shared" si="96"/>
        <v>6023.9894400000003</v>
      </c>
      <c r="J2450" s="6">
        <f t="shared" si="96"/>
        <v>1764.5299200000002</v>
      </c>
      <c r="K2450" s="6">
        <f t="shared" si="96"/>
        <v>609.87167999999997</v>
      </c>
      <c r="L2450" s="6">
        <f t="shared" si="96"/>
        <v>744.86304000000007</v>
      </c>
      <c r="M2450" s="8">
        <f t="shared" si="96"/>
        <v>1817.5622400000002</v>
      </c>
    </row>
    <row r="2451" spans="2:13" x14ac:dyDescent="0.2">
      <c r="B2451" s="7">
        <v>42928</v>
      </c>
      <c r="C2451" s="18">
        <v>0.27900000000000003</v>
      </c>
      <c r="D2451" s="6">
        <f t="shared" si="96"/>
        <v>3157.8336000000004</v>
      </c>
      <c r="E2451" s="6">
        <f t="shared" si="96"/>
        <v>1183.5849600000004</v>
      </c>
      <c r="F2451" s="6">
        <f t="shared" si="96"/>
        <v>2463.5923200000002</v>
      </c>
      <c r="G2451" s="6">
        <f t="shared" si="96"/>
        <v>3786.9897600000008</v>
      </c>
      <c r="H2451" s="6">
        <f t="shared" si="96"/>
        <v>2557.6041600000003</v>
      </c>
      <c r="I2451" s="6">
        <f t="shared" si="96"/>
        <v>6023.9894400000003</v>
      </c>
      <c r="J2451" s="6">
        <f t="shared" si="96"/>
        <v>1764.5299200000002</v>
      </c>
      <c r="K2451" s="6">
        <f t="shared" si="96"/>
        <v>609.87167999999997</v>
      </c>
      <c r="L2451" s="6">
        <f t="shared" si="96"/>
        <v>744.86304000000007</v>
      </c>
      <c r="M2451" s="8">
        <f t="shared" si="96"/>
        <v>1817.5622400000002</v>
      </c>
    </row>
    <row r="2452" spans="2:13" x14ac:dyDescent="0.2">
      <c r="B2452" s="7">
        <v>42929</v>
      </c>
      <c r="C2452" s="18">
        <v>0.27900000000000003</v>
      </c>
      <c r="D2452" s="6">
        <f t="shared" si="96"/>
        <v>3157.8336000000004</v>
      </c>
      <c r="E2452" s="6">
        <f t="shared" si="96"/>
        <v>1183.5849600000004</v>
      </c>
      <c r="F2452" s="6">
        <f t="shared" si="96"/>
        <v>2463.5923200000002</v>
      </c>
      <c r="G2452" s="6">
        <f t="shared" si="96"/>
        <v>3786.9897600000008</v>
      </c>
      <c r="H2452" s="6">
        <f t="shared" si="96"/>
        <v>2557.6041600000003</v>
      </c>
      <c r="I2452" s="6">
        <f t="shared" si="96"/>
        <v>6023.9894400000003</v>
      </c>
      <c r="J2452" s="6">
        <f t="shared" si="96"/>
        <v>1764.5299200000002</v>
      </c>
      <c r="K2452" s="6">
        <f t="shared" si="96"/>
        <v>609.87167999999997</v>
      </c>
      <c r="L2452" s="6">
        <f t="shared" si="96"/>
        <v>744.86304000000007</v>
      </c>
      <c r="M2452" s="8">
        <f t="shared" si="96"/>
        <v>1817.5622400000002</v>
      </c>
    </row>
    <row r="2453" spans="2:13" x14ac:dyDescent="0.2">
      <c r="B2453" s="7">
        <v>42930</v>
      </c>
      <c r="C2453" s="18">
        <v>0.27900000000000003</v>
      </c>
      <c r="D2453" s="6">
        <f t="shared" si="96"/>
        <v>3157.8336000000004</v>
      </c>
      <c r="E2453" s="6">
        <f t="shared" si="96"/>
        <v>1183.5849600000004</v>
      </c>
      <c r="F2453" s="6">
        <f t="shared" si="96"/>
        <v>2463.5923200000002</v>
      </c>
      <c r="G2453" s="6">
        <f t="shared" si="96"/>
        <v>3786.9897600000008</v>
      </c>
      <c r="H2453" s="6">
        <f t="shared" si="96"/>
        <v>2557.6041600000003</v>
      </c>
      <c r="I2453" s="6">
        <f t="shared" si="96"/>
        <v>6023.9894400000003</v>
      </c>
      <c r="J2453" s="6">
        <f t="shared" si="96"/>
        <v>1764.5299200000002</v>
      </c>
      <c r="K2453" s="6">
        <f t="shared" si="96"/>
        <v>609.87167999999997</v>
      </c>
      <c r="L2453" s="6">
        <f t="shared" si="96"/>
        <v>744.86304000000007</v>
      </c>
      <c r="M2453" s="8">
        <f t="shared" si="96"/>
        <v>1817.5622400000002</v>
      </c>
    </row>
    <row r="2454" spans="2:13" x14ac:dyDescent="0.2">
      <c r="B2454" s="7">
        <v>42931</v>
      </c>
      <c r="C2454" s="18">
        <v>0.27900000000000003</v>
      </c>
      <c r="D2454" s="6">
        <f t="shared" si="96"/>
        <v>3157.8336000000004</v>
      </c>
      <c r="E2454" s="6">
        <f t="shared" si="96"/>
        <v>1183.5849600000004</v>
      </c>
      <c r="F2454" s="6">
        <f t="shared" si="96"/>
        <v>2463.5923200000002</v>
      </c>
      <c r="G2454" s="6">
        <f t="shared" si="96"/>
        <v>3786.9897600000008</v>
      </c>
      <c r="H2454" s="6">
        <f t="shared" si="96"/>
        <v>2557.6041600000003</v>
      </c>
      <c r="I2454" s="6">
        <f t="shared" si="96"/>
        <v>6023.9894400000003</v>
      </c>
      <c r="J2454" s="6">
        <f t="shared" si="96"/>
        <v>1764.5299200000002</v>
      </c>
      <c r="K2454" s="6">
        <f t="shared" si="96"/>
        <v>609.87167999999997</v>
      </c>
      <c r="L2454" s="6">
        <f t="shared" si="96"/>
        <v>744.86304000000007</v>
      </c>
      <c r="M2454" s="8">
        <f t="shared" si="96"/>
        <v>1817.5622400000002</v>
      </c>
    </row>
    <row r="2455" spans="2:13" x14ac:dyDescent="0.2">
      <c r="B2455" s="7">
        <v>42932</v>
      </c>
      <c r="C2455" s="18">
        <v>0.223</v>
      </c>
      <c r="D2455" s="6">
        <f t="shared" si="96"/>
        <v>2524.0031999999997</v>
      </c>
      <c r="E2455" s="6">
        <f t="shared" si="96"/>
        <v>946.01952000000006</v>
      </c>
      <c r="F2455" s="6">
        <f t="shared" si="96"/>
        <v>1969.1078400000001</v>
      </c>
      <c r="G2455" s="6">
        <f t="shared" si="96"/>
        <v>3026.8771200000001</v>
      </c>
      <c r="H2455" s="6">
        <f t="shared" si="96"/>
        <v>2044.2499199999997</v>
      </c>
      <c r="I2455" s="6">
        <f t="shared" si="96"/>
        <v>4814.8732799999998</v>
      </c>
      <c r="J2455" s="6">
        <f t="shared" si="96"/>
        <v>1410.35904</v>
      </c>
      <c r="K2455" s="6">
        <f t="shared" si="96"/>
        <v>487.46015999999997</v>
      </c>
      <c r="L2455" s="6">
        <f t="shared" si="96"/>
        <v>595.35647999999992</v>
      </c>
      <c r="M2455" s="8">
        <f t="shared" si="96"/>
        <v>1452.7468800000001</v>
      </c>
    </row>
    <row r="2456" spans="2:13" x14ac:dyDescent="0.2">
      <c r="B2456" s="7">
        <v>42933</v>
      </c>
      <c r="C2456" s="18">
        <v>0.223</v>
      </c>
      <c r="D2456" s="6">
        <f t="shared" si="96"/>
        <v>2524.0031999999997</v>
      </c>
      <c r="E2456" s="6">
        <f t="shared" si="96"/>
        <v>946.01952000000006</v>
      </c>
      <c r="F2456" s="6">
        <f t="shared" si="96"/>
        <v>1969.1078400000001</v>
      </c>
      <c r="G2456" s="6">
        <f t="shared" ref="F2456:M2487" si="97">$C2456*G$5*24*3600/100</f>
        <v>3026.8771200000001</v>
      </c>
      <c r="H2456" s="6">
        <f t="shared" si="97"/>
        <v>2044.2499199999997</v>
      </c>
      <c r="I2456" s="6">
        <f t="shared" si="97"/>
        <v>4814.8732799999998</v>
      </c>
      <c r="J2456" s="6">
        <f t="shared" si="97"/>
        <v>1410.35904</v>
      </c>
      <c r="K2456" s="6">
        <f t="shared" si="97"/>
        <v>487.46015999999997</v>
      </c>
      <c r="L2456" s="6">
        <f t="shared" si="97"/>
        <v>595.35647999999992</v>
      </c>
      <c r="M2456" s="8">
        <f t="shared" si="97"/>
        <v>1452.7468800000001</v>
      </c>
    </row>
    <row r="2457" spans="2:13" x14ac:dyDescent="0.2">
      <c r="B2457" s="7">
        <v>42934</v>
      </c>
      <c r="C2457" s="18">
        <v>0.223</v>
      </c>
      <c r="D2457" s="6">
        <f t="shared" ref="D2457:M2507" si="98">$C2457*D$5*24*3600/100</f>
        <v>2524.0031999999997</v>
      </c>
      <c r="E2457" s="6">
        <f t="shared" si="98"/>
        <v>946.01952000000006</v>
      </c>
      <c r="F2457" s="6">
        <f t="shared" si="97"/>
        <v>1969.1078400000001</v>
      </c>
      <c r="G2457" s="6">
        <f t="shared" si="97"/>
        <v>3026.8771200000001</v>
      </c>
      <c r="H2457" s="6">
        <f t="shared" si="97"/>
        <v>2044.2499199999997</v>
      </c>
      <c r="I2457" s="6">
        <f t="shared" si="97"/>
        <v>4814.8732799999998</v>
      </c>
      <c r="J2457" s="6">
        <f t="shared" si="97"/>
        <v>1410.35904</v>
      </c>
      <c r="K2457" s="6">
        <f t="shared" si="97"/>
        <v>487.46015999999997</v>
      </c>
      <c r="L2457" s="6">
        <f t="shared" si="97"/>
        <v>595.35647999999992</v>
      </c>
      <c r="M2457" s="8">
        <f t="shared" si="97"/>
        <v>1452.7468800000001</v>
      </c>
    </row>
    <row r="2458" spans="2:13" x14ac:dyDescent="0.2">
      <c r="B2458" s="7">
        <v>42935</v>
      </c>
      <c r="C2458" s="18">
        <v>0.223</v>
      </c>
      <c r="D2458" s="6">
        <f t="shared" si="98"/>
        <v>2524.0031999999997</v>
      </c>
      <c r="E2458" s="6">
        <f t="shared" si="98"/>
        <v>946.01952000000006</v>
      </c>
      <c r="F2458" s="6">
        <f t="shared" si="97"/>
        <v>1969.1078400000001</v>
      </c>
      <c r="G2458" s="6">
        <f t="shared" si="97"/>
        <v>3026.8771200000001</v>
      </c>
      <c r="H2458" s="6">
        <f t="shared" si="97"/>
        <v>2044.2499199999997</v>
      </c>
      <c r="I2458" s="6">
        <f t="shared" si="97"/>
        <v>4814.8732799999998</v>
      </c>
      <c r="J2458" s="6">
        <f t="shared" si="97"/>
        <v>1410.35904</v>
      </c>
      <c r="K2458" s="6">
        <f t="shared" si="97"/>
        <v>487.46015999999997</v>
      </c>
      <c r="L2458" s="6">
        <f t="shared" si="97"/>
        <v>595.35647999999992</v>
      </c>
      <c r="M2458" s="8">
        <f t="shared" si="97"/>
        <v>1452.7468800000001</v>
      </c>
    </row>
    <row r="2459" spans="2:13" x14ac:dyDescent="0.2">
      <c r="B2459" s="7">
        <v>42936</v>
      </c>
      <c r="C2459" s="18">
        <v>0.223</v>
      </c>
      <c r="D2459" s="6">
        <f t="shared" si="98"/>
        <v>2524.0031999999997</v>
      </c>
      <c r="E2459" s="6">
        <f t="shared" si="98"/>
        <v>946.01952000000006</v>
      </c>
      <c r="F2459" s="6">
        <f t="shared" si="97"/>
        <v>1969.1078400000001</v>
      </c>
      <c r="G2459" s="6">
        <f t="shared" si="97"/>
        <v>3026.8771200000001</v>
      </c>
      <c r="H2459" s="6">
        <f t="shared" si="97"/>
        <v>2044.2499199999997</v>
      </c>
      <c r="I2459" s="6">
        <f t="shared" si="97"/>
        <v>4814.8732799999998</v>
      </c>
      <c r="J2459" s="6">
        <f t="shared" si="97"/>
        <v>1410.35904</v>
      </c>
      <c r="K2459" s="6">
        <f t="shared" si="97"/>
        <v>487.46015999999997</v>
      </c>
      <c r="L2459" s="6">
        <f t="shared" si="97"/>
        <v>595.35647999999992</v>
      </c>
      <c r="M2459" s="8">
        <f t="shared" si="97"/>
        <v>1452.7468800000001</v>
      </c>
    </row>
    <row r="2460" spans="2:13" x14ac:dyDescent="0.2">
      <c r="B2460" s="7">
        <v>42937</v>
      </c>
      <c r="C2460" s="18">
        <v>0.223</v>
      </c>
      <c r="D2460" s="6">
        <f t="shared" si="98"/>
        <v>2524.0031999999997</v>
      </c>
      <c r="E2460" s="6">
        <f t="shared" si="98"/>
        <v>946.01952000000006</v>
      </c>
      <c r="F2460" s="6">
        <f t="shared" si="97"/>
        <v>1969.1078400000001</v>
      </c>
      <c r="G2460" s="6">
        <f t="shared" si="97"/>
        <v>3026.8771200000001</v>
      </c>
      <c r="H2460" s="6">
        <f t="shared" si="97"/>
        <v>2044.2499199999997</v>
      </c>
      <c r="I2460" s="6">
        <f t="shared" si="97"/>
        <v>4814.8732799999998</v>
      </c>
      <c r="J2460" s="6">
        <f t="shared" si="97"/>
        <v>1410.35904</v>
      </c>
      <c r="K2460" s="6">
        <f t="shared" si="97"/>
        <v>487.46015999999997</v>
      </c>
      <c r="L2460" s="6">
        <f t="shared" si="97"/>
        <v>595.35647999999992</v>
      </c>
      <c r="M2460" s="8">
        <f t="shared" si="97"/>
        <v>1452.7468800000001</v>
      </c>
    </row>
    <row r="2461" spans="2:13" x14ac:dyDescent="0.2">
      <c r="B2461" s="7">
        <v>42938</v>
      </c>
      <c r="C2461" s="18">
        <v>0.223</v>
      </c>
      <c r="D2461" s="6">
        <f t="shared" si="98"/>
        <v>2524.0031999999997</v>
      </c>
      <c r="E2461" s="6">
        <f t="shared" si="98"/>
        <v>946.01952000000006</v>
      </c>
      <c r="F2461" s="6">
        <f t="shared" si="97"/>
        <v>1969.1078400000001</v>
      </c>
      <c r="G2461" s="6">
        <f t="shared" si="97"/>
        <v>3026.8771200000001</v>
      </c>
      <c r="H2461" s="6">
        <f t="shared" si="97"/>
        <v>2044.2499199999997</v>
      </c>
      <c r="I2461" s="6">
        <f t="shared" si="97"/>
        <v>4814.8732799999998</v>
      </c>
      <c r="J2461" s="6">
        <f t="shared" si="97"/>
        <v>1410.35904</v>
      </c>
      <c r="K2461" s="6">
        <f t="shared" si="97"/>
        <v>487.46015999999997</v>
      </c>
      <c r="L2461" s="6">
        <f t="shared" si="97"/>
        <v>595.35647999999992</v>
      </c>
      <c r="M2461" s="8">
        <f t="shared" si="97"/>
        <v>1452.7468800000001</v>
      </c>
    </row>
    <row r="2462" spans="2:13" x14ac:dyDescent="0.2">
      <c r="B2462" s="7">
        <v>42939</v>
      </c>
      <c r="C2462" s="18">
        <v>0.223</v>
      </c>
      <c r="D2462" s="6">
        <f t="shared" si="98"/>
        <v>2524.0031999999997</v>
      </c>
      <c r="E2462" s="6">
        <f t="shared" si="98"/>
        <v>946.01952000000006</v>
      </c>
      <c r="F2462" s="6">
        <f t="shared" si="97"/>
        <v>1969.1078400000001</v>
      </c>
      <c r="G2462" s="6">
        <f t="shared" si="97"/>
        <v>3026.8771200000001</v>
      </c>
      <c r="H2462" s="6">
        <f t="shared" si="97"/>
        <v>2044.2499199999997</v>
      </c>
      <c r="I2462" s="6">
        <f t="shared" si="97"/>
        <v>4814.8732799999998</v>
      </c>
      <c r="J2462" s="6">
        <f t="shared" si="97"/>
        <v>1410.35904</v>
      </c>
      <c r="K2462" s="6">
        <f t="shared" si="97"/>
        <v>487.46015999999997</v>
      </c>
      <c r="L2462" s="6">
        <f t="shared" si="97"/>
        <v>595.35647999999992</v>
      </c>
      <c r="M2462" s="8">
        <f t="shared" si="97"/>
        <v>1452.7468800000001</v>
      </c>
    </row>
    <row r="2463" spans="2:13" x14ac:dyDescent="0.2">
      <c r="B2463" s="7">
        <v>42940</v>
      </c>
      <c r="C2463" s="18">
        <v>0.223</v>
      </c>
      <c r="D2463" s="6">
        <f t="shared" si="98"/>
        <v>2524.0031999999997</v>
      </c>
      <c r="E2463" s="6">
        <f t="shared" si="98"/>
        <v>946.01952000000006</v>
      </c>
      <c r="F2463" s="6">
        <f t="shared" si="97"/>
        <v>1969.1078400000001</v>
      </c>
      <c r="G2463" s="6">
        <f t="shared" si="97"/>
        <v>3026.8771200000001</v>
      </c>
      <c r="H2463" s="6">
        <f t="shared" si="97"/>
        <v>2044.2499199999997</v>
      </c>
      <c r="I2463" s="6">
        <f t="shared" si="97"/>
        <v>4814.8732799999998</v>
      </c>
      <c r="J2463" s="6">
        <f t="shared" si="97"/>
        <v>1410.35904</v>
      </c>
      <c r="K2463" s="6">
        <f t="shared" si="97"/>
        <v>487.46015999999997</v>
      </c>
      <c r="L2463" s="6">
        <f t="shared" si="97"/>
        <v>595.35647999999992</v>
      </c>
      <c r="M2463" s="8">
        <f t="shared" si="97"/>
        <v>1452.7468800000001</v>
      </c>
    </row>
    <row r="2464" spans="2:13" x14ac:dyDescent="0.2">
      <c r="B2464" s="7">
        <v>42941</v>
      </c>
      <c r="C2464" s="18">
        <v>0.223</v>
      </c>
      <c r="D2464" s="6">
        <f t="shared" si="98"/>
        <v>2524.0031999999997</v>
      </c>
      <c r="E2464" s="6">
        <f t="shared" si="98"/>
        <v>946.01952000000006</v>
      </c>
      <c r="F2464" s="6">
        <f t="shared" si="97"/>
        <v>1969.1078400000001</v>
      </c>
      <c r="G2464" s="6">
        <f t="shared" si="97"/>
        <v>3026.8771200000001</v>
      </c>
      <c r="H2464" s="6">
        <f t="shared" si="97"/>
        <v>2044.2499199999997</v>
      </c>
      <c r="I2464" s="6">
        <f t="shared" si="97"/>
        <v>4814.8732799999998</v>
      </c>
      <c r="J2464" s="6">
        <f t="shared" si="97"/>
        <v>1410.35904</v>
      </c>
      <c r="K2464" s="6">
        <f t="shared" si="97"/>
        <v>487.46015999999997</v>
      </c>
      <c r="L2464" s="6">
        <f t="shared" si="97"/>
        <v>595.35647999999992</v>
      </c>
      <c r="M2464" s="8">
        <f t="shared" si="97"/>
        <v>1452.7468800000001</v>
      </c>
    </row>
    <row r="2465" spans="2:13" x14ac:dyDescent="0.2">
      <c r="B2465" s="7">
        <v>42942</v>
      </c>
      <c r="C2465" s="18">
        <v>0.223</v>
      </c>
      <c r="D2465" s="6">
        <f t="shared" si="98"/>
        <v>2524.0031999999997</v>
      </c>
      <c r="E2465" s="6">
        <f t="shared" si="98"/>
        <v>946.01952000000006</v>
      </c>
      <c r="F2465" s="6">
        <f t="shared" si="97"/>
        <v>1969.1078400000001</v>
      </c>
      <c r="G2465" s="6">
        <f t="shared" si="97"/>
        <v>3026.8771200000001</v>
      </c>
      <c r="H2465" s="6">
        <f t="shared" si="97"/>
        <v>2044.2499199999997</v>
      </c>
      <c r="I2465" s="6">
        <f t="shared" si="97"/>
        <v>4814.8732799999998</v>
      </c>
      <c r="J2465" s="6">
        <f t="shared" si="97"/>
        <v>1410.35904</v>
      </c>
      <c r="K2465" s="6">
        <f t="shared" si="97"/>
        <v>487.46015999999997</v>
      </c>
      <c r="L2465" s="6">
        <f t="shared" si="97"/>
        <v>595.35647999999992</v>
      </c>
      <c r="M2465" s="8">
        <f t="shared" si="97"/>
        <v>1452.7468800000001</v>
      </c>
    </row>
    <row r="2466" spans="2:13" x14ac:dyDescent="0.2">
      <c r="B2466" s="7">
        <v>42943</v>
      </c>
      <c r="C2466" s="18">
        <v>0.223</v>
      </c>
      <c r="D2466" s="6">
        <f t="shared" si="98"/>
        <v>2524.0031999999997</v>
      </c>
      <c r="E2466" s="6">
        <f t="shared" si="98"/>
        <v>946.01952000000006</v>
      </c>
      <c r="F2466" s="6">
        <f t="shared" si="97"/>
        <v>1969.1078400000001</v>
      </c>
      <c r="G2466" s="6">
        <f t="shared" si="97"/>
        <v>3026.8771200000001</v>
      </c>
      <c r="H2466" s="6">
        <f t="shared" si="97"/>
        <v>2044.2499199999997</v>
      </c>
      <c r="I2466" s="6">
        <f t="shared" si="97"/>
        <v>4814.8732799999998</v>
      </c>
      <c r="J2466" s="6">
        <f t="shared" si="97"/>
        <v>1410.35904</v>
      </c>
      <c r="K2466" s="6">
        <f t="shared" si="97"/>
        <v>487.46015999999997</v>
      </c>
      <c r="L2466" s="6">
        <f t="shared" si="97"/>
        <v>595.35647999999992</v>
      </c>
      <c r="M2466" s="8">
        <f t="shared" si="97"/>
        <v>1452.7468800000001</v>
      </c>
    </row>
    <row r="2467" spans="2:13" x14ac:dyDescent="0.2">
      <c r="B2467" s="7">
        <v>42944</v>
      </c>
      <c r="C2467" s="18">
        <v>0.223</v>
      </c>
      <c r="D2467" s="6">
        <f t="shared" si="98"/>
        <v>2524.0031999999997</v>
      </c>
      <c r="E2467" s="6">
        <f t="shared" si="98"/>
        <v>946.01952000000006</v>
      </c>
      <c r="F2467" s="6">
        <f t="shared" si="97"/>
        <v>1969.1078400000001</v>
      </c>
      <c r="G2467" s="6">
        <f t="shared" si="97"/>
        <v>3026.8771200000001</v>
      </c>
      <c r="H2467" s="6">
        <f t="shared" si="97"/>
        <v>2044.2499199999997</v>
      </c>
      <c r="I2467" s="6">
        <f t="shared" si="97"/>
        <v>4814.8732799999998</v>
      </c>
      <c r="J2467" s="6">
        <f t="shared" si="97"/>
        <v>1410.35904</v>
      </c>
      <c r="K2467" s="6">
        <f t="shared" si="97"/>
        <v>487.46015999999997</v>
      </c>
      <c r="L2467" s="6">
        <f t="shared" si="97"/>
        <v>595.35647999999992</v>
      </c>
      <c r="M2467" s="8">
        <f t="shared" si="97"/>
        <v>1452.7468800000001</v>
      </c>
    </row>
    <row r="2468" spans="2:13" x14ac:dyDescent="0.2">
      <c r="B2468" s="7">
        <v>42945</v>
      </c>
      <c r="C2468" s="18">
        <v>0.223</v>
      </c>
      <c r="D2468" s="6">
        <f t="shared" si="98"/>
        <v>2524.0031999999997</v>
      </c>
      <c r="E2468" s="6">
        <f t="shared" si="98"/>
        <v>946.01952000000006</v>
      </c>
      <c r="F2468" s="6">
        <f t="shared" si="97"/>
        <v>1969.1078400000001</v>
      </c>
      <c r="G2468" s="6">
        <f t="shared" si="97"/>
        <v>3026.8771200000001</v>
      </c>
      <c r="H2468" s="6">
        <f t="shared" si="97"/>
        <v>2044.2499199999997</v>
      </c>
      <c r="I2468" s="6">
        <f t="shared" si="97"/>
        <v>4814.8732799999998</v>
      </c>
      <c r="J2468" s="6">
        <f t="shared" si="97"/>
        <v>1410.35904</v>
      </c>
      <c r="K2468" s="6">
        <f t="shared" si="97"/>
        <v>487.46015999999997</v>
      </c>
      <c r="L2468" s="6">
        <f t="shared" si="97"/>
        <v>595.35647999999992</v>
      </c>
      <c r="M2468" s="8">
        <f t="shared" si="97"/>
        <v>1452.7468800000001</v>
      </c>
    </row>
    <row r="2469" spans="2:13" x14ac:dyDescent="0.2">
      <c r="B2469" s="7">
        <v>42946</v>
      </c>
      <c r="C2469" s="18">
        <v>0.223</v>
      </c>
      <c r="D2469" s="6">
        <f t="shared" si="98"/>
        <v>2524.0031999999997</v>
      </c>
      <c r="E2469" s="6">
        <f t="shared" si="98"/>
        <v>946.01952000000006</v>
      </c>
      <c r="F2469" s="6">
        <f t="shared" si="97"/>
        <v>1969.1078400000001</v>
      </c>
      <c r="G2469" s="6">
        <f t="shared" si="97"/>
        <v>3026.8771200000001</v>
      </c>
      <c r="H2469" s="6">
        <f t="shared" si="97"/>
        <v>2044.2499199999997</v>
      </c>
      <c r="I2469" s="6">
        <f t="shared" si="97"/>
        <v>4814.8732799999998</v>
      </c>
      <c r="J2469" s="6">
        <f t="shared" si="97"/>
        <v>1410.35904</v>
      </c>
      <c r="K2469" s="6">
        <f t="shared" si="97"/>
        <v>487.46015999999997</v>
      </c>
      <c r="L2469" s="6">
        <f t="shared" si="97"/>
        <v>595.35647999999992</v>
      </c>
      <c r="M2469" s="8">
        <f t="shared" si="97"/>
        <v>1452.7468800000001</v>
      </c>
    </row>
    <row r="2470" spans="2:13" x14ac:dyDescent="0.2">
      <c r="B2470" s="7">
        <v>42947</v>
      </c>
      <c r="C2470" s="18">
        <v>0.223</v>
      </c>
      <c r="D2470" s="6">
        <f t="shared" si="98"/>
        <v>2524.0031999999997</v>
      </c>
      <c r="E2470" s="6">
        <f t="shared" si="98"/>
        <v>946.01952000000006</v>
      </c>
      <c r="F2470" s="6">
        <f t="shared" si="97"/>
        <v>1969.1078400000001</v>
      </c>
      <c r="G2470" s="6">
        <f t="shared" si="97"/>
        <v>3026.8771200000001</v>
      </c>
      <c r="H2470" s="6">
        <f t="shared" si="97"/>
        <v>2044.2499199999997</v>
      </c>
      <c r="I2470" s="6">
        <f t="shared" si="97"/>
        <v>4814.8732799999998</v>
      </c>
      <c r="J2470" s="6">
        <f t="shared" si="97"/>
        <v>1410.35904</v>
      </c>
      <c r="K2470" s="6">
        <f t="shared" si="97"/>
        <v>487.46015999999997</v>
      </c>
      <c r="L2470" s="6">
        <f t="shared" si="97"/>
        <v>595.35647999999992</v>
      </c>
      <c r="M2470" s="8">
        <f t="shared" si="97"/>
        <v>1452.7468800000001</v>
      </c>
    </row>
    <row r="2471" spans="2:13" x14ac:dyDescent="0.2">
      <c r="B2471" s="7">
        <v>42948</v>
      </c>
      <c r="C2471" s="18">
        <v>2.9000000000000001E-2</v>
      </c>
      <c r="D2471" s="6">
        <f t="shared" si="98"/>
        <v>328.23360000000002</v>
      </c>
      <c r="E2471" s="6">
        <f t="shared" si="98"/>
        <v>123.02496000000001</v>
      </c>
      <c r="F2471" s="6">
        <f t="shared" si="97"/>
        <v>256.07231999999999</v>
      </c>
      <c r="G2471" s="6">
        <f t="shared" si="97"/>
        <v>393.62976000000009</v>
      </c>
      <c r="H2471" s="6">
        <f t="shared" si="97"/>
        <v>265.84415999999999</v>
      </c>
      <c r="I2471" s="6">
        <f t="shared" si="97"/>
        <v>626.14943999999991</v>
      </c>
      <c r="J2471" s="6">
        <f t="shared" si="97"/>
        <v>183.40992000000003</v>
      </c>
      <c r="K2471" s="6">
        <f t="shared" si="97"/>
        <v>63.391680000000008</v>
      </c>
      <c r="L2471" s="6">
        <f t="shared" si="97"/>
        <v>77.42304</v>
      </c>
      <c r="M2471" s="8">
        <f t="shared" si="97"/>
        <v>188.92224000000002</v>
      </c>
    </row>
    <row r="2472" spans="2:13" x14ac:dyDescent="0.2">
      <c r="B2472" s="7">
        <v>42949</v>
      </c>
      <c r="C2472" s="18">
        <v>2.9000000000000001E-2</v>
      </c>
      <c r="D2472" s="6">
        <f t="shared" si="98"/>
        <v>328.23360000000002</v>
      </c>
      <c r="E2472" s="6">
        <f t="shared" si="98"/>
        <v>123.02496000000001</v>
      </c>
      <c r="F2472" s="6">
        <f t="shared" si="97"/>
        <v>256.07231999999999</v>
      </c>
      <c r="G2472" s="6">
        <f t="shared" si="97"/>
        <v>393.62976000000009</v>
      </c>
      <c r="H2472" s="6">
        <f t="shared" si="97"/>
        <v>265.84415999999999</v>
      </c>
      <c r="I2472" s="6">
        <f t="shared" si="97"/>
        <v>626.14943999999991</v>
      </c>
      <c r="J2472" s="6">
        <f t="shared" si="97"/>
        <v>183.40992000000003</v>
      </c>
      <c r="K2472" s="6">
        <f t="shared" si="97"/>
        <v>63.391680000000008</v>
      </c>
      <c r="L2472" s="6">
        <f t="shared" si="97"/>
        <v>77.42304</v>
      </c>
      <c r="M2472" s="8">
        <f t="shared" si="97"/>
        <v>188.92224000000002</v>
      </c>
    </row>
    <row r="2473" spans="2:13" x14ac:dyDescent="0.2">
      <c r="B2473" s="7">
        <v>42950</v>
      </c>
      <c r="C2473" s="18">
        <v>2.9000000000000001E-2</v>
      </c>
      <c r="D2473" s="6">
        <f t="shared" si="98"/>
        <v>328.23360000000002</v>
      </c>
      <c r="E2473" s="6">
        <f t="shared" si="98"/>
        <v>123.02496000000001</v>
      </c>
      <c r="F2473" s="6">
        <f t="shared" si="97"/>
        <v>256.07231999999999</v>
      </c>
      <c r="G2473" s="6">
        <f t="shared" si="97"/>
        <v>393.62976000000009</v>
      </c>
      <c r="H2473" s="6">
        <f t="shared" si="97"/>
        <v>265.84415999999999</v>
      </c>
      <c r="I2473" s="6">
        <f t="shared" si="97"/>
        <v>626.14943999999991</v>
      </c>
      <c r="J2473" s="6">
        <f t="shared" si="97"/>
        <v>183.40992000000003</v>
      </c>
      <c r="K2473" s="6">
        <f t="shared" si="97"/>
        <v>63.391680000000008</v>
      </c>
      <c r="L2473" s="6">
        <f t="shared" si="97"/>
        <v>77.42304</v>
      </c>
      <c r="M2473" s="8">
        <f t="shared" si="97"/>
        <v>188.92224000000002</v>
      </c>
    </row>
    <row r="2474" spans="2:13" x14ac:dyDescent="0.2">
      <c r="B2474" s="7">
        <v>42951</v>
      </c>
      <c r="C2474" s="18">
        <v>2.9000000000000001E-2</v>
      </c>
      <c r="D2474" s="6">
        <f t="shared" si="98"/>
        <v>328.23360000000002</v>
      </c>
      <c r="E2474" s="6">
        <f t="shared" si="98"/>
        <v>123.02496000000001</v>
      </c>
      <c r="F2474" s="6">
        <f t="shared" si="97"/>
        <v>256.07231999999999</v>
      </c>
      <c r="G2474" s="6">
        <f t="shared" si="97"/>
        <v>393.62976000000009</v>
      </c>
      <c r="H2474" s="6">
        <f t="shared" si="97"/>
        <v>265.84415999999999</v>
      </c>
      <c r="I2474" s="6">
        <f t="shared" si="97"/>
        <v>626.14943999999991</v>
      </c>
      <c r="J2474" s="6">
        <f t="shared" si="97"/>
        <v>183.40992000000003</v>
      </c>
      <c r="K2474" s="6">
        <f t="shared" si="97"/>
        <v>63.391680000000008</v>
      </c>
      <c r="L2474" s="6">
        <f t="shared" si="97"/>
        <v>77.42304</v>
      </c>
      <c r="M2474" s="8">
        <f t="shared" si="97"/>
        <v>188.92224000000002</v>
      </c>
    </row>
    <row r="2475" spans="2:13" x14ac:dyDescent="0.2">
      <c r="B2475" s="7">
        <v>42952</v>
      </c>
      <c r="C2475" s="18">
        <v>2.9000000000000001E-2</v>
      </c>
      <c r="D2475" s="6">
        <f t="shared" si="98"/>
        <v>328.23360000000002</v>
      </c>
      <c r="E2475" s="6">
        <f t="shared" si="98"/>
        <v>123.02496000000001</v>
      </c>
      <c r="F2475" s="6">
        <f t="shared" si="97"/>
        <v>256.07231999999999</v>
      </c>
      <c r="G2475" s="6">
        <f t="shared" si="97"/>
        <v>393.62976000000009</v>
      </c>
      <c r="H2475" s="6">
        <f t="shared" si="97"/>
        <v>265.84415999999999</v>
      </c>
      <c r="I2475" s="6">
        <f t="shared" si="97"/>
        <v>626.14943999999991</v>
      </c>
      <c r="J2475" s="6">
        <f t="shared" si="97"/>
        <v>183.40992000000003</v>
      </c>
      <c r="K2475" s="6">
        <f t="shared" si="97"/>
        <v>63.391680000000008</v>
      </c>
      <c r="L2475" s="6">
        <f t="shared" si="97"/>
        <v>77.42304</v>
      </c>
      <c r="M2475" s="8">
        <f t="shared" si="97"/>
        <v>188.92224000000002</v>
      </c>
    </row>
    <row r="2476" spans="2:13" x14ac:dyDescent="0.2">
      <c r="B2476" s="7">
        <v>42953</v>
      </c>
      <c r="C2476" s="18">
        <v>2.9000000000000001E-2</v>
      </c>
      <c r="D2476" s="6">
        <f t="shared" si="98"/>
        <v>328.23360000000002</v>
      </c>
      <c r="E2476" s="6">
        <f t="shared" si="98"/>
        <v>123.02496000000001</v>
      </c>
      <c r="F2476" s="6">
        <f t="shared" si="97"/>
        <v>256.07231999999999</v>
      </c>
      <c r="G2476" s="6">
        <f t="shared" si="97"/>
        <v>393.62976000000009</v>
      </c>
      <c r="H2476" s="6">
        <f t="shared" si="97"/>
        <v>265.84415999999999</v>
      </c>
      <c r="I2476" s="6">
        <f t="shared" si="97"/>
        <v>626.14943999999991</v>
      </c>
      <c r="J2476" s="6">
        <f t="shared" si="97"/>
        <v>183.40992000000003</v>
      </c>
      <c r="K2476" s="6">
        <f t="shared" si="97"/>
        <v>63.391680000000008</v>
      </c>
      <c r="L2476" s="6">
        <f t="shared" si="97"/>
        <v>77.42304</v>
      </c>
      <c r="M2476" s="8">
        <f t="shared" si="97"/>
        <v>188.92224000000002</v>
      </c>
    </row>
    <row r="2477" spans="2:13" x14ac:dyDescent="0.2">
      <c r="B2477" s="7">
        <v>42954</v>
      </c>
      <c r="C2477" s="18">
        <v>2.9000000000000001E-2</v>
      </c>
      <c r="D2477" s="6">
        <f t="shared" si="98"/>
        <v>328.23360000000002</v>
      </c>
      <c r="E2477" s="6">
        <f t="shared" si="98"/>
        <v>123.02496000000001</v>
      </c>
      <c r="F2477" s="6">
        <f t="shared" si="97"/>
        <v>256.07231999999999</v>
      </c>
      <c r="G2477" s="6">
        <f t="shared" si="97"/>
        <v>393.62976000000009</v>
      </c>
      <c r="H2477" s="6">
        <f t="shared" si="97"/>
        <v>265.84415999999999</v>
      </c>
      <c r="I2477" s="6">
        <f t="shared" si="97"/>
        <v>626.14943999999991</v>
      </c>
      <c r="J2477" s="6">
        <f t="shared" si="97"/>
        <v>183.40992000000003</v>
      </c>
      <c r="K2477" s="6">
        <f t="shared" si="97"/>
        <v>63.391680000000008</v>
      </c>
      <c r="L2477" s="6">
        <f t="shared" si="97"/>
        <v>77.42304</v>
      </c>
      <c r="M2477" s="8">
        <f t="shared" si="97"/>
        <v>188.92224000000002</v>
      </c>
    </row>
    <row r="2478" spans="2:13" x14ac:dyDescent="0.2">
      <c r="B2478" s="7">
        <v>42955</v>
      </c>
      <c r="C2478" s="18">
        <v>2.9000000000000001E-2</v>
      </c>
      <c r="D2478" s="6">
        <f t="shared" si="98"/>
        <v>328.23360000000002</v>
      </c>
      <c r="E2478" s="6">
        <f t="shared" si="98"/>
        <v>123.02496000000001</v>
      </c>
      <c r="F2478" s="6">
        <f t="shared" si="97"/>
        <v>256.07231999999999</v>
      </c>
      <c r="G2478" s="6">
        <f t="shared" si="97"/>
        <v>393.62976000000009</v>
      </c>
      <c r="H2478" s="6">
        <f t="shared" si="97"/>
        <v>265.84415999999999</v>
      </c>
      <c r="I2478" s="6">
        <f t="shared" si="97"/>
        <v>626.14943999999991</v>
      </c>
      <c r="J2478" s="6">
        <f t="shared" si="97"/>
        <v>183.40992000000003</v>
      </c>
      <c r="K2478" s="6">
        <f t="shared" si="97"/>
        <v>63.391680000000008</v>
      </c>
      <c r="L2478" s="6">
        <f t="shared" si="97"/>
        <v>77.42304</v>
      </c>
      <c r="M2478" s="8">
        <f t="shared" si="97"/>
        <v>188.92224000000002</v>
      </c>
    </row>
    <row r="2479" spans="2:13" x14ac:dyDescent="0.2">
      <c r="B2479" s="7">
        <v>42956</v>
      </c>
      <c r="C2479" s="18">
        <v>2.9000000000000001E-2</v>
      </c>
      <c r="D2479" s="6">
        <f t="shared" si="98"/>
        <v>328.23360000000002</v>
      </c>
      <c r="E2479" s="6">
        <f t="shared" si="98"/>
        <v>123.02496000000001</v>
      </c>
      <c r="F2479" s="6">
        <f t="shared" si="97"/>
        <v>256.07231999999999</v>
      </c>
      <c r="G2479" s="6">
        <f t="shared" si="97"/>
        <v>393.62976000000009</v>
      </c>
      <c r="H2479" s="6">
        <f t="shared" si="97"/>
        <v>265.84415999999999</v>
      </c>
      <c r="I2479" s="6">
        <f t="shared" si="97"/>
        <v>626.14943999999991</v>
      </c>
      <c r="J2479" s="6">
        <f t="shared" si="97"/>
        <v>183.40992000000003</v>
      </c>
      <c r="K2479" s="6">
        <f t="shared" si="97"/>
        <v>63.391680000000008</v>
      </c>
      <c r="L2479" s="6">
        <f t="shared" si="97"/>
        <v>77.42304</v>
      </c>
      <c r="M2479" s="8">
        <f t="shared" si="97"/>
        <v>188.92224000000002</v>
      </c>
    </row>
    <row r="2480" spans="2:13" x14ac:dyDescent="0.2">
      <c r="B2480" s="7">
        <v>42957</v>
      </c>
      <c r="C2480" s="18">
        <v>2.9000000000000001E-2</v>
      </c>
      <c r="D2480" s="6">
        <f t="shared" si="98"/>
        <v>328.23360000000002</v>
      </c>
      <c r="E2480" s="6">
        <f t="shared" si="98"/>
        <v>123.02496000000001</v>
      </c>
      <c r="F2480" s="6">
        <f t="shared" si="97"/>
        <v>256.07231999999999</v>
      </c>
      <c r="G2480" s="6">
        <f t="shared" si="97"/>
        <v>393.62976000000009</v>
      </c>
      <c r="H2480" s="6">
        <f t="shared" si="97"/>
        <v>265.84415999999999</v>
      </c>
      <c r="I2480" s="6">
        <f t="shared" si="97"/>
        <v>626.14943999999991</v>
      </c>
      <c r="J2480" s="6">
        <f t="shared" si="97"/>
        <v>183.40992000000003</v>
      </c>
      <c r="K2480" s="6">
        <f t="shared" si="97"/>
        <v>63.391680000000008</v>
      </c>
      <c r="L2480" s="6">
        <f t="shared" si="97"/>
        <v>77.42304</v>
      </c>
      <c r="M2480" s="8">
        <f t="shared" si="97"/>
        <v>188.92224000000002</v>
      </c>
    </row>
    <row r="2481" spans="2:13" x14ac:dyDescent="0.2">
      <c r="B2481" s="7">
        <v>42958</v>
      </c>
      <c r="C2481" s="18">
        <v>2.9000000000000001E-2</v>
      </c>
      <c r="D2481" s="6">
        <f t="shared" si="98"/>
        <v>328.23360000000002</v>
      </c>
      <c r="E2481" s="6">
        <f t="shared" si="98"/>
        <v>123.02496000000001</v>
      </c>
      <c r="F2481" s="6">
        <f t="shared" si="97"/>
        <v>256.07231999999999</v>
      </c>
      <c r="G2481" s="6">
        <f t="shared" si="97"/>
        <v>393.62976000000009</v>
      </c>
      <c r="H2481" s="6">
        <f t="shared" si="97"/>
        <v>265.84415999999999</v>
      </c>
      <c r="I2481" s="6">
        <f t="shared" si="97"/>
        <v>626.14943999999991</v>
      </c>
      <c r="J2481" s="6">
        <f t="shared" si="97"/>
        <v>183.40992000000003</v>
      </c>
      <c r="K2481" s="6">
        <f t="shared" si="97"/>
        <v>63.391680000000008</v>
      </c>
      <c r="L2481" s="6">
        <f t="shared" si="97"/>
        <v>77.42304</v>
      </c>
      <c r="M2481" s="8">
        <f t="shared" si="97"/>
        <v>188.92224000000002</v>
      </c>
    </row>
    <row r="2482" spans="2:13" x14ac:dyDescent="0.2">
      <c r="B2482" s="7">
        <v>42959</v>
      </c>
      <c r="C2482" s="18">
        <v>2.9000000000000001E-2</v>
      </c>
      <c r="D2482" s="6">
        <f t="shared" si="98"/>
        <v>328.23360000000002</v>
      </c>
      <c r="E2482" s="6">
        <f t="shared" si="98"/>
        <v>123.02496000000001</v>
      </c>
      <c r="F2482" s="6">
        <f t="shared" si="97"/>
        <v>256.07231999999999</v>
      </c>
      <c r="G2482" s="6">
        <f t="shared" si="97"/>
        <v>393.62976000000009</v>
      </c>
      <c r="H2482" s="6">
        <f t="shared" si="97"/>
        <v>265.84415999999999</v>
      </c>
      <c r="I2482" s="6">
        <f t="shared" si="97"/>
        <v>626.14943999999991</v>
      </c>
      <c r="J2482" s="6">
        <f t="shared" si="97"/>
        <v>183.40992000000003</v>
      </c>
      <c r="K2482" s="6">
        <f t="shared" si="97"/>
        <v>63.391680000000008</v>
      </c>
      <c r="L2482" s="6">
        <f t="shared" si="97"/>
        <v>77.42304</v>
      </c>
      <c r="M2482" s="8">
        <f t="shared" si="97"/>
        <v>188.92224000000002</v>
      </c>
    </row>
    <row r="2483" spans="2:13" x14ac:dyDescent="0.2">
      <c r="B2483" s="7">
        <v>42960</v>
      </c>
      <c r="C2483" s="18">
        <v>2.9000000000000001E-2</v>
      </c>
      <c r="D2483" s="6">
        <f t="shared" si="98"/>
        <v>328.23360000000002</v>
      </c>
      <c r="E2483" s="6">
        <f t="shared" si="98"/>
        <v>123.02496000000001</v>
      </c>
      <c r="F2483" s="6">
        <f t="shared" si="97"/>
        <v>256.07231999999999</v>
      </c>
      <c r="G2483" s="6">
        <f t="shared" si="97"/>
        <v>393.62976000000009</v>
      </c>
      <c r="H2483" s="6">
        <f t="shared" si="97"/>
        <v>265.84415999999999</v>
      </c>
      <c r="I2483" s="6">
        <f t="shared" si="97"/>
        <v>626.14943999999991</v>
      </c>
      <c r="J2483" s="6">
        <f t="shared" si="97"/>
        <v>183.40992000000003</v>
      </c>
      <c r="K2483" s="6">
        <f t="shared" si="97"/>
        <v>63.391680000000008</v>
      </c>
      <c r="L2483" s="6">
        <f t="shared" si="97"/>
        <v>77.42304</v>
      </c>
      <c r="M2483" s="8">
        <f t="shared" si="97"/>
        <v>188.92224000000002</v>
      </c>
    </row>
    <row r="2484" spans="2:13" x14ac:dyDescent="0.2">
      <c r="B2484" s="7">
        <v>42961</v>
      </c>
      <c r="C2484" s="18">
        <v>2.9000000000000001E-2</v>
      </c>
      <c r="D2484" s="6">
        <f t="shared" si="98"/>
        <v>328.23360000000002</v>
      </c>
      <c r="E2484" s="6">
        <f t="shared" si="98"/>
        <v>123.02496000000001</v>
      </c>
      <c r="F2484" s="6">
        <f t="shared" si="97"/>
        <v>256.07231999999999</v>
      </c>
      <c r="G2484" s="6">
        <f t="shared" si="97"/>
        <v>393.62976000000009</v>
      </c>
      <c r="H2484" s="6">
        <f t="shared" si="97"/>
        <v>265.84415999999999</v>
      </c>
      <c r="I2484" s="6">
        <f t="shared" si="97"/>
        <v>626.14943999999991</v>
      </c>
      <c r="J2484" s="6">
        <f t="shared" si="97"/>
        <v>183.40992000000003</v>
      </c>
      <c r="K2484" s="6">
        <f t="shared" si="97"/>
        <v>63.391680000000008</v>
      </c>
      <c r="L2484" s="6">
        <f t="shared" si="97"/>
        <v>77.42304</v>
      </c>
      <c r="M2484" s="8">
        <f t="shared" si="97"/>
        <v>188.92224000000002</v>
      </c>
    </row>
    <row r="2485" spans="2:13" x14ac:dyDescent="0.2">
      <c r="B2485" s="7">
        <v>42962</v>
      </c>
      <c r="C2485" s="18">
        <v>2.9000000000000001E-2</v>
      </c>
      <c r="D2485" s="6">
        <f t="shared" si="98"/>
        <v>328.23360000000002</v>
      </c>
      <c r="E2485" s="6">
        <f t="shared" si="98"/>
        <v>123.02496000000001</v>
      </c>
      <c r="F2485" s="6">
        <f t="shared" si="97"/>
        <v>256.07231999999999</v>
      </c>
      <c r="G2485" s="6">
        <f t="shared" si="97"/>
        <v>393.62976000000009</v>
      </c>
      <c r="H2485" s="6">
        <f t="shared" si="97"/>
        <v>265.84415999999999</v>
      </c>
      <c r="I2485" s="6">
        <f t="shared" si="97"/>
        <v>626.14943999999991</v>
      </c>
      <c r="J2485" s="6">
        <f t="shared" si="97"/>
        <v>183.40992000000003</v>
      </c>
      <c r="K2485" s="6">
        <f t="shared" si="97"/>
        <v>63.391680000000008</v>
      </c>
      <c r="L2485" s="6">
        <f t="shared" si="97"/>
        <v>77.42304</v>
      </c>
      <c r="M2485" s="8">
        <f t="shared" si="97"/>
        <v>188.92224000000002</v>
      </c>
    </row>
    <row r="2486" spans="2:13" x14ac:dyDescent="0.2">
      <c r="B2486" s="7">
        <v>42963</v>
      </c>
      <c r="C2486" s="18">
        <v>2.9000000000000001E-2</v>
      </c>
      <c r="D2486" s="6">
        <f t="shared" si="98"/>
        <v>328.23360000000002</v>
      </c>
      <c r="E2486" s="6">
        <f t="shared" si="98"/>
        <v>123.02496000000001</v>
      </c>
      <c r="F2486" s="6">
        <f t="shared" si="97"/>
        <v>256.07231999999999</v>
      </c>
      <c r="G2486" s="6">
        <f t="shared" si="97"/>
        <v>393.62976000000009</v>
      </c>
      <c r="H2486" s="6">
        <f t="shared" si="97"/>
        <v>265.84415999999999</v>
      </c>
      <c r="I2486" s="6">
        <f t="shared" si="97"/>
        <v>626.14943999999991</v>
      </c>
      <c r="J2486" s="6">
        <f t="shared" si="97"/>
        <v>183.40992000000003</v>
      </c>
      <c r="K2486" s="6">
        <f t="shared" si="97"/>
        <v>63.391680000000008</v>
      </c>
      <c r="L2486" s="6">
        <f t="shared" si="97"/>
        <v>77.42304</v>
      </c>
      <c r="M2486" s="8">
        <f t="shared" si="97"/>
        <v>188.92224000000002</v>
      </c>
    </row>
    <row r="2487" spans="2:13" x14ac:dyDescent="0.2">
      <c r="B2487" s="7">
        <v>42964</v>
      </c>
      <c r="C2487" s="18">
        <v>2.9000000000000001E-2</v>
      </c>
      <c r="D2487" s="6">
        <f t="shared" si="98"/>
        <v>328.23360000000002</v>
      </c>
      <c r="E2487" s="6">
        <f t="shared" si="98"/>
        <v>123.02496000000001</v>
      </c>
      <c r="F2487" s="6">
        <f t="shared" si="97"/>
        <v>256.07231999999999</v>
      </c>
      <c r="G2487" s="6">
        <f t="shared" si="97"/>
        <v>393.62976000000009</v>
      </c>
      <c r="H2487" s="6">
        <f t="shared" si="97"/>
        <v>265.84415999999999</v>
      </c>
      <c r="I2487" s="6">
        <f t="shared" si="97"/>
        <v>626.14943999999991</v>
      </c>
      <c r="J2487" s="6">
        <f t="shared" si="97"/>
        <v>183.40992000000003</v>
      </c>
      <c r="K2487" s="6">
        <f t="shared" si="97"/>
        <v>63.391680000000008</v>
      </c>
      <c r="L2487" s="6">
        <f t="shared" si="97"/>
        <v>77.42304</v>
      </c>
      <c r="M2487" s="8">
        <f t="shared" si="97"/>
        <v>188.92224000000002</v>
      </c>
    </row>
    <row r="2488" spans="2:13" x14ac:dyDescent="0.2">
      <c r="B2488" s="7">
        <v>42965</v>
      </c>
      <c r="C2488" s="18">
        <v>2.9000000000000001E-2</v>
      </c>
      <c r="D2488" s="6">
        <f t="shared" si="98"/>
        <v>328.23360000000002</v>
      </c>
      <c r="E2488" s="6">
        <f t="shared" si="98"/>
        <v>123.02496000000001</v>
      </c>
      <c r="F2488" s="6">
        <f t="shared" si="98"/>
        <v>256.07231999999999</v>
      </c>
      <c r="G2488" s="6">
        <f t="shared" si="98"/>
        <v>393.62976000000009</v>
      </c>
      <c r="H2488" s="6">
        <f t="shared" si="98"/>
        <v>265.84415999999999</v>
      </c>
      <c r="I2488" s="6">
        <f t="shared" si="98"/>
        <v>626.14943999999991</v>
      </c>
      <c r="J2488" s="6">
        <f t="shared" si="98"/>
        <v>183.40992000000003</v>
      </c>
      <c r="K2488" s="6">
        <f t="shared" si="98"/>
        <v>63.391680000000008</v>
      </c>
      <c r="L2488" s="6">
        <f t="shared" si="98"/>
        <v>77.42304</v>
      </c>
      <c r="M2488" s="8">
        <f t="shared" si="98"/>
        <v>188.92224000000002</v>
      </c>
    </row>
    <row r="2489" spans="2:13" x14ac:dyDescent="0.2">
      <c r="B2489" s="7">
        <v>42966</v>
      </c>
      <c r="C2489" s="18">
        <v>2.9000000000000001E-2</v>
      </c>
      <c r="D2489" s="6">
        <f t="shared" si="98"/>
        <v>328.23360000000002</v>
      </c>
      <c r="E2489" s="6">
        <f t="shared" si="98"/>
        <v>123.02496000000001</v>
      </c>
      <c r="F2489" s="6">
        <f t="shared" si="98"/>
        <v>256.07231999999999</v>
      </c>
      <c r="G2489" s="6">
        <f t="shared" si="98"/>
        <v>393.62976000000009</v>
      </c>
      <c r="H2489" s="6">
        <f t="shared" si="98"/>
        <v>265.84415999999999</v>
      </c>
      <c r="I2489" s="6">
        <f t="shared" si="98"/>
        <v>626.14943999999991</v>
      </c>
      <c r="J2489" s="6">
        <f t="shared" si="98"/>
        <v>183.40992000000003</v>
      </c>
      <c r="K2489" s="6">
        <f t="shared" si="98"/>
        <v>63.391680000000008</v>
      </c>
      <c r="L2489" s="6">
        <f t="shared" si="98"/>
        <v>77.42304</v>
      </c>
      <c r="M2489" s="8">
        <f t="shared" si="98"/>
        <v>188.92224000000002</v>
      </c>
    </row>
    <row r="2490" spans="2:13" x14ac:dyDescent="0.2">
      <c r="B2490" s="7">
        <v>42967</v>
      </c>
      <c r="C2490" s="18">
        <v>2.9000000000000001E-2</v>
      </c>
      <c r="D2490" s="6">
        <f t="shared" si="98"/>
        <v>328.23360000000002</v>
      </c>
      <c r="E2490" s="6">
        <f t="shared" si="98"/>
        <v>123.02496000000001</v>
      </c>
      <c r="F2490" s="6">
        <f t="shared" si="98"/>
        <v>256.07231999999999</v>
      </c>
      <c r="G2490" s="6">
        <f t="shared" si="98"/>
        <v>393.62976000000009</v>
      </c>
      <c r="H2490" s="6">
        <f t="shared" si="98"/>
        <v>265.84415999999999</v>
      </c>
      <c r="I2490" s="6">
        <f t="shared" si="98"/>
        <v>626.14943999999991</v>
      </c>
      <c r="J2490" s="6">
        <f t="shared" si="98"/>
        <v>183.40992000000003</v>
      </c>
      <c r="K2490" s="6">
        <f t="shared" si="98"/>
        <v>63.391680000000008</v>
      </c>
      <c r="L2490" s="6">
        <f t="shared" si="98"/>
        <v>77.42304</v>
      </c>
      <c r="M2490" s="8">
        <f t="shared" si="98"/>
        <v>188.92224000000002</v>
      </c>
    </row>
    <row r="2491" spans="2:13" x14ac:dyDescent="0.2">
      <c r="B2491" s="7">
        <v>42968</v>
      </c>
      <c r="C2491" s="18">
        <v>0.41099999999999998</v>
      </c>
      <c r="D2491" s="6">
        <f t="shared" si="98"/>
        <v>4651.8623999999991</v>
      </c>
      <c r="E2491" s="6">
        <f t="shared" si="98"/>
        <v>1743.5606399999999</v>
      </c>
      <c r="F2491" s="6">
        <f t="shared" si="98"/>
        <v>3629.1628799999999</v>
      </c>
      <c r="G2491" s="6">
        <f t="shared" si="98"/>
        <v>5578.6838399999997</v>
      </c>
      <c r="H2491" s="6">
        <f t="shared" si="98"/>
        <v>3767.6534399999991</v>
      </c>
      <c r="I2491" s="6">
        <f t="shared" si="98"/>
        <v>8874.0489600000001</v>
      </c>
      <c r="J2491" s="6">
        <f t="shared" si="98"/>
        <v>2599.3612799999996</v>
      </c>
      <c r="K2491" s="6">
        <f t="shared" si="98"/>
        <v>898.41311999999994</v>
      </c>
      <c r="L2491" s="6">
        <f t="shared" si="98"/>
        <v>1097.27136</v>
      </c>
      <c r="M2491" s="8">
        <f t="shared" si="98"/>
        <v>2677.4841600000004</v>
      </c>
    </row>
    <row r="2492" spans="2:13" x14ac:dyDescent="0.2">
      <c r="B2492" s="7">
        <v>42969</v>
      </c>
      <c r="C2492" s="18">
        <v>0.26</v>
      </c>
      <c r="D2492" s="6">
        <f t="shared" si="98"/>
        <v>2942.7840000000001</v>
      </c>
      <c r="E2492" s="6">
        <f t="shared" si="98"/>
        <v>1102.9824000000001</v>
      </c>
      <c r="F2492" s="6">
        <f t="shared" si="98"/>
        <v>2295.8208000000004</v>
      </c>
      <c r="G2492" s="6">
        <f t="shared" si="98"/>
        <v>3529.0944</v>
      </c>
      <c r="H2492" s="6">
        <f t="shared" si="98"/>
        <v>2383.4304000000002</v>
      </c>
      <c r="I2492" s="6">
        <f t="shared" si="98"/>
        <v>5613.7536</v>
      </c>
      <c r="J2492" s="6">
        <f t="shared" si="98"/>
        <v>1644.3648000000003</v>
      </c>
      <c r="K2492" s="6">
        <f t="shared" si="98"/>
        <v>568.33920000000001</v>
      </c>
      <c r="L2492" s="6">
        <f t="shared" si="98"/>
        <v>694.13760000000013</v>
      </c>
      <c r="M2492" s="8">
        <f t="shared" si="98"/>
        <v>1693.7856000000002</v>
      </c>
    </row>
    <row r="2493" spans="2:13" x14ac:dyDescent="0.2">
      <c r="B2493" s="7">
        <v>42970</v>
      </c>
      <c r="C2493" s="18">
        <v>9.1820000000000004</v>
      </c>
      <c r="D2493" s="6">
        <f t="shared" si="98"/>
        <v>103925.54879999999</v>
      </c>
      <c r="E2493" s="6">
        <f t="shared" si="98"/>
        <v>38952.247680000008</v>
      </c>
      <c r="F2493" s="6">
        <f t="shared" si="98"/>
        <v>81077.794560000009</v>
      </c>
      <c r="G2493" s="6">
        <f t="shared" si="98"/>
        <v>124631.32607999998</v>
      </c>
      <c r="H2493" s="6">
        <f t="shared" si="98"/>
        <v>84171.761280000006</v>
      </c>
      <c r="I2493" s="6">
        <f t="shared" si="98"/>
        <v>198251.86752</v>
      </c>
      <c r="J2493" s="6">
        <f t="shared" si="98"/>
        <v>58071.375360000005</v>
      </c>
      <c r="K2493" s="6">
        <f t="shared" si="98"/>
        <v>20071.117440000002</v>
      </c>
      <c r="L2493" s="6">
        <f t="shared" si="98"/>
        <v>24513.736320000004</v>
      </c>
      <c r="M2493" s="8">
        <f t="shared" si="98"/>
        <v>59816.689920000004</v>
      </c>
    </row>
    <row r="2494" spans="2:13" x14ac:dyDescent="0.2">
      <c r="B2494" s="7">
        <v>42971</v>
      </c>
      <c r="C2494" s="18">
        <v>5.7119999999999997</v>
      </c>
      <c r="D2494" s="6">
        <f t="shared" si="98"/>
        <v>64650.700799999991</v>
      </c>
      <c r="E2494" s="6">
        <f t="shared" si="98"/>
        <v>24231.674879999999</v>
      </c>
      <c r="F2494" s="6">
        <f t="shared" si="98"/>
        <v>50437.416959999995</v>
      </c>
      <c r="G2494" s="6">
        <f t="shared" si="98"/>
        <v>77531.489279999994</v>
      </c>
      <c r="H2494" s="6">
        <f t="shared" si="98"/>
        <v>52362.13248</v>
      </c>
      <c r="I2494" s="6">
        <f t="shared" si="98"/>
        <v>123329.84831999999</v>
      </c>
      <c r="J2494" s="6">
        <f t="shared" si="98"/>
        <v>36125.429759999999</v>
      </c>
      <c r="K2494" s="6">
        <f t="shared" si="98"/>
        <v>12485.975039999999</v>
      </c>
      <c r="L2494" s="6">
        <f t="shared" si="98"/>
        <v>15249.669119999999</v>
      </c>
      <c r="M2494" s="8">
        <f t="shared" si="98"/>
        <v>37211.166720000001</v>
      </c>
    </row>
    <row r="2495" spans="2:13" x14ac:dyDescent="0.2">
      <c r="B2495" s="7">
        <v>42972</v>
      </c>
      <c r="C2495" s="18">
        <v>5.0780000000000003</v>
      </c>
      <c r="D2495" s="6">
        <f t="shared" si="98"/>
        <v>57474.835200000001</v>
      </c>
      <c r="E2495" s="6">
        <f t="shared" si="98"/>
        <v>21542.094720000001</v>
      </c>
      <c r="F2495" s="6">
        <f t="shared" si="98"/>
        <v>44839.146240000009</v>
      </c>
      <c r="G2495" s="6">
        <f t="shared" si="98"/>
        <v>68925.928320000006</v>
      </c>
      <c r="H2495" s="6">
        <f t="shared" si="98"/>
        <v>46550.229120000004</v>
      </c>
      <c r="I2495" s="6">
        <f t="shared" si="98"/>
        <v>109640.92607999999</v>
      </c>
      <c r="J2495" s="6">
        <f t="shared" si="98"/>
        <v>32115.709439999995</v>
      </c>
      <c r="K2495" s="6">
        <f t="shared" si="98"/>
        <v>11100.101759999998</v>
      </c>
      <c r="L2495" s="6">
        <f t="shared" si="98"/>
        <v>13557.041279999999</v>
      </c>
      <c r="M2495" s="8">
        <f t="shared" si="98"/>
        <v>33080.935680000002</v>
      </c>
    </row>
    <row r="2496" spans="2:13" x14ac:dyDescent="0.2">
      <c r="B2496" s="7">
        <v>42973</v>
      </c>
      <c r="C2496" s="18">
        <v>2.726</v>
      </c>
      <c r="D2496" s="6">
        <f t="shared" si="98"/>
        <v>30853.9584</v>
      </c>
      <c r="E2496" s="6">
        <f t="shared" si="98"/>
        <v>11564.346240000001</v>
      </c>
      <c r="F2496" s="6">
        <f t="shared" si="98"/>
        <v>24070.79808</v>
      </c>
      <c r="G2496" s="6">
        <f t="shared" si="98"/>
        <v>37001.197439999996</v>
      </c>
      <c r="H2496" s="6">
        <f t="shared" si="98"/>
        <v>24989.351039999998</v>
      </c>
      <c r="I2496" s="6">
        <f t="shared" si="98"/>
        <v>58858.047359999997</v>
      </c>
      <c r="J2496" s="6">
        <f t="shared" si="98"/>
        <v>17240.532480000002</v>
      </c>
      <c r="K2496" s="6">
        <f t="shared" si="98"/>
        <v>5958.8179200000004</v>
      </c>
      <c r="L2496" s="6">
        <f t="shared" si="98"/>
        <v>7277.7657600000002</v>
      </c>
      <c r="M2496" s="8">
        <f t="shared" si="98"/>
        <v>17758.690560000003</v>
      </c>
    </row>
    <row r="2497" spans="2:13" x14ac:dyDescent="0.2">
      <c r="B2497" s="7">
        <v>42974</v>
      </c>
      <c r="C2497" s="18">
        <v>1.58</v>
      </c>
      <c r="D2497" s="6">
        <f t="shared" si="98"/>
        <v>17883.072</v>
      </c>
      <c r="E2497" s="6">
        <f t="shared" si="98"/>
        <v>6702.7392</v>
      </c>
      <c r="F2497" s="6">
        <f t="shared" si="98"/>
        <v>13951.526400000001</v>
      </c>
      <c r="G2497" s="6">
        <f t="shared" si="98"/>
        <v>21446.035200000006</v>
      </c>
      <c r="H2497" s="6">
        <f t="shared" si="98"/>
        <v>14483.923199999997</v>
      </c>
      <c r="I2497" s="6">
        <f t="shared" si="98"/>
        <v>34114.3488</v>
      </c>
      <c r="J2497" s="6">
        <f t="shared" si="98"/>
        <v>9992.6784000000007</v>
      </c>
      <c r="K2497" s="6">
        <f t="shared" si="98"/>
        <v>3453.7536</v>
      </c>
      <c r="L2497" s="6">
        <f t="shared" si="98"/>
        <v>4218.2207999999991</v>
      </c>
      <c r="M2497" s="8">
        <f t="shared" si="98"/>
        <v>10293.004799999999</v>
      </c>
    </row>
    <row r="2498" spans="2:13" x14ac:dyDescent="0.2">
      <c r="B2498" s="7">
        <v>42975</v>
      </c>
      <c r="C2498" s="18">
        <v>1.399</v>
      </c>
      <c r="D2498" s="6">
        <f t="shared" si="98"/>
        <v>15834.441599999998</v>
      </c>
      <c r="E2498" s="6">
        <f t="shared" si="98"/>
        <v>5934.8937600000008</v>
      </c>
      <c r="F2498" s="6">
        <f t="shared" si="98"/>
        <v>12353.281920000001</v>
      </c>
      <c r="G2498" s="6">
        <f t="shared" si="98"/>
        <v>18989.242559999999</v>
      </c>
      <c r="H2498" s="6">
        <f t="shared" si="98"/>
        <v>12824.688959999999</v>
      </c>
      <c r="I2498" s="6">
        <f t="shared" si="98"/>
        <v>30206.31264</v>
      </c>
      <c r="J2498" s="6">
        <f t="shared" si="98"/>
        <v>8847.9475200000015</v>
      </c>
      <c r="K2498" s="6">
        <f t="shared" si="98"/>
        <v>3058.1020799999997</v>
      </c>
      <c r="L2498" s="6">
        <f t="shared" si="98"/>
        <v>3734.99424</v>
      </c>
      <c r="M2498" s="8">
        <f t="shared" si="98"/>
        <v>9113.8694400000022</v>
      </c>
    </row>
    <row r="2499" spans="2:13" x14ac:dyDescent="0.2">
      <c r="B2499" s="7">
        <v>42976</v>
      </c>
      <c r="C2499" s="18">
        <v>0.96599999999999997</v>
      </c>
      <c r="D2499" s="6">
        <f t="shared" si="98"/>
        <v>10933.574399999998</v>
      </c>
      <c r="E2499" s="6">
        <f t="shared" si="98"/>
        <v>4098.0038399999994</v>
      </c>
      <c r="F2499" s="6">
        <f t="shared" si="98"/>
        <v>8529.8572799999984</v>
      </c>
      <c r="G2499" s="6">
        <f t="shared" si="98"/>
        <v>13111.94304</v>
      </c>
      <c r="H2499" s="6">
        <f t="shared" si="98"/>
        <v>8855.3606400000008</v>
      </c>
      <c r="I2499" s="6">
        <f t="shared" si="98"/>
        <v>20857.25376</v>
      </c>
      <c r="J2499" s="6">
        <f t="shared" si="98"/>
        <v>6109.4476799999993</v>
      </c>
      <c r="K2499" s="6">
        <f t="shared" si="98"/>
        <v>2111.59872</v>
      </c>
      <c r="L2499" s="6">
        <f t="shared" si="98"/>
        <v>2578.9881599999999</v>
      </c>
      <c r="M2499" s="8">
        <f t="shared" si="98"/>
        <v>6293.0649600000006</v>
      </c>
    </row>
    <row r="2500" spans="2:13" x14ac:dyDescent="0.2">
      <c r="B2500" s="7">
        <v>42977</v>
      </c>
      <c r="C2500" s="18">
        <v>0.70699999999999996</v>
      </c>
      <c r="D2500" s="6">
        <f t="shared" si="98"/>
        <v>8002.1088</v>
      </c>
      <c r="E2500" s="6">
        <f t="shared" si="98"/>
        <v>2999.2636799999996</v>
      </c>
      <c r="F2500" s="6">
        <f t="shared" si="98"/>
        <v>6242.8665599999995</v>
      </c>
      <c r="G2500" s="6">
        <f t="shared" si="98"/>
        <v>9596.4220800000003</v>
      </c>
      <c r="H2500" s="6">
        <f t="shared" si="98"/>
        <v>6481.097279999999</v>
      </c>
      <c r="I2500" s="6">
        <f t="shared" si="98"/>
        <v>15265.091519999998</v>
      </c>
      <c r="J2500" s="6">
        <f t="shared" si="98"/>
        <v>4471.4073600000002</v>
      </c>
      <c r="K2500" s="6">
        <f t="shared" si="98"/>
        <v>1545.4454399999997</v>
      </c>
      <c r="L2500" s="6">
        <f t="shared" si="98"/>
        <v>1887.5203199999999</v>
      </c>
      <c r="M2500" s="8">
        <f t="shared" si="98"/>
        <v>4605.7939199999992</v>
      </c>
    </row>
    <row r="2501" spans="2:13" x14ac:dyDescent="0.2">
      <c r="B2501" s="7">
        <v>42978</v>
      </c>
      <c r="C2501" s="18">
        <v>0.80100000000000005</v>
      </c>
      <c r="D2501" s="6">
        <f t="shared" si="98"/>
        <v>9066.0384000000013</v>
      </c>
      <c r="E2501" s="6">
        <f t="shared" si="98"/>
        <v>3398.03424</v>
      </c>
      <c r="F2501" s="6">
        <f t="shared" si="98"/>
        <v>7072.8940800000009</v>
      </c>
      <c r="G2501" s="6">
        <f t="shared" si="98"/>
        <v>10872.325440000001</v>
      </c>
      <c r="H2501" s="6">
        <f t="shared" si="98"/>
        <v>7342.7990399999999</v>
      </c>
      <c r="I2501" s="6">
        <f t="shared" si="98"/>
        <v>17294.679359999998</v>
      </c>
      <c r="J2501" s="6">
        <f t="shared" si="98"/>
        <v>5065.908480000001</v>
      </c>
      <c r="K2501" s="6">
        <f t="shared" si="98"/>
        <v>1750.92192</v>
      </c>
      <c r="L2501" s="6">
        <f t="shared" si="98"/>
        <v>2138.4777600000002</v>
      </c>
      <c r="M2501" s="8">
        <f t="shared" si="98"/>
        <v>5218.1625599999998</v>
      </c>
    </row>
    <row r="2502" spans="2:13" x14ac:dyDescent="0.2">
      <c r="B2502" s="7">
        <v>42979</v>
      </c>
      <c r="C2502" s="18">
        <v>4.1669999999999998</v>
      </c>
      <c r="D2502" s="6">
        <f t="shared" si="98"/>
        <v>47163.772800000006</v>
      </c>
      <c r="E2502" s="6">
        <f t="shared" si="98"/>
        <v>17677.414079999999</v>
      </c>
      <c r="F2502" s="6">
        <f t="shared" si="98"/>
        <v>36794.943360000005</v>
      </c>
      <c r="G2502" s="6">
        <f t="shared" si="98"/>
        <v>56560.524480000007</v>
      </c>
      <c r="H2502" s="6">
        <f t="shared" si="98"/>
        <v>38199.055679999998</v>
      </c>
      <c r="I2502" s="6">
        <f t="shared" si="98"/>
        <v>89971.197119999997</v>
      </c>
      <c r="J2502" s="6">
        <f t="shared" si="98"/>
        <v>26354.108159999996</v>
      </c>
      <c r="K2502" s="6">
        <f t="shared" si="98"/>
        <v>9108.7286399999975</v>
      </c>
      <c r="L2502" s="6">
        <f t="shared" si="98"/>
        <v>11124.889919999998</v>
      </c>
      <c r="M2502" s="8">
        <f t="shared" si="98"/>
        <v>27146.171519999996</v>
      </c>
    </row>
    <row r="2503" spans="2:13" x14ac:dyDescent="0.2">
      <c r="B2503" s="7">
        <v>42980</v>
      </c>
      <c r="C2503" s="18">
        <v>1.637</v>
      </c>
      <c r="D2503" s="6">
        <f t="shared" si="98"/>
        <v>18528.220799999999</v>
      </c>
      <c r="E2503" s="6">
        <f t="shared" si="98"/>
        <v>6944.5468800000008</v>
      </c>
      <c r="F2503" s="6">
        <f t="shared" si="98"/>
        <v>14454.840960000001</v>
      </c>
      <c r="G2503" s="6">
        <f t="shared" si="98"/>
        <v>22219.721280000005</v>
      </c>
      <c r="H2503" s="6">
        <f t="shared" si="98"/>
        <v>15006.444479999998</v>
      </c>
      <c r="I2503" s="6">
        <f t="shared" si="98"/>
        <v>35345.056319999996</v>
      </c>
      <c r="J2503" s="6">
        <f t="shared" si="98"/>
        <v>10353.17376</v>
      </c>
      <c r="K2503" s="6">
        <f t="shared" si="98"/>
        <v>3578.35104</v>
      </c>
      <c r="L2503" s="6">
        <f t="shared" si="98"/>
        <v>4370.3971199999996</v>
      </c>
      <c r="M2503" s="8">
        <f t="shared" si="98"/>
        <v>10664.334720000001</v>
      </c>
    </row>
    <row r="2504" spans="2:13" x14ac:dyDescent="0.2">
      <c r="B2504" s="7">
        <v>42981</v>
      </c>
      <c r="C2504" s="18">
        <v>0.89300000000000002</v>
      </c>
      <c r="D2504" s="6">
        <f t="shared" si="98"/>
        <v>10107.331199999999</v>
      </c>
      <c r="E2504" s="6">
        <f t="shared" si="98"/>
        <v>3788.3203200000003</v>
      </c>
      <c r="F2504" s="6">
        <f t="shared" si="98"/>
        <v>7885.2614400000011</v>
      </c>
      <c r="G2504" s="6">
        <f t="shared" si="98"/>
        <v>12121.081920000001</v>
      </c>
      <c r="H2504" s="6">
        <f t="shared" si="98"/>
        <v>8186.1667199999993</v>
      </c>
      <c r="I2504" s="6">
        <f t="shared" si="98"/>
        <v>19281.084480000001</v>
      </c>
      <c r="J2504" s="6">
        <f t="shared" si="98"/>
        <v>5647.7606400000004</v>
      </c>
      <c r="K2504" s="6">
        <f t="shared" si="98"/>
        <v>1952.0265599999998</v>
      </c>
      <c r="L2504" s="6">
        <f t="shared" si="98"/>
        <v>2384.0956799999999</v>
      </c>
      <c r="M2504" s="8">
        <f t="shared" si="98"/>
        <v>5817.5020800000011</v>
      </c>
    </row>
    <row r="2505" spans="2:13" x14ac:dyDescent="0.2">
      <c r="B2505" s="7">
        <v>42982</v>
      </c>
      <c r="C2505" s="18">
        <v>0.84299999999999997</v>
      </c>
      <c r="D2505" s="6">
        <f t="shared" si="98"/>
        <v>9541.4111999999968</v>
      </c>
      <c r="E2505" s="6">
        <f t="shared" si="98"/>
        <v>3576.2083199999997</v>
      </c>
      <c r="F2505" s="6">
        <f t="shared" si="98"/>
        <v>7443.7574400000003</v>
      </c>
      <c r="G2505" s="6">
        <f t="shared" si="98"/>
        <v>11442.40992</v>
      </c>
      <c r="H2505" s="6">
        <f t="shared" si="98"/>
        <v>7727.8147199999994</v>
      </c>
      <c r="I2505" s="6">
        <f t="shared" si="98"/>
        <v>18201.516479999998</v>
      </c>
      <c r="J2505" s="6">
        <f t="shared" si="98"/>
        <v>5331.5366400000003</v>
      </c>
      <c r="K2505" s="6">
        <f t="shared" si="98"/>
        <v>1842.7305599999997</v>
      </c>
      <c r="L2505" s="6">
        <f t="shared" si="98"/>
        <v>2250.6076799999996</v>
      </c>
      <c r="M2505" s="8">
        <f t="shared" si="98"/>
        <v>5491.7740799999992</v>
      </c>
    </row>
    <row r="2506" spans="2:13" x14ac:dyDescent="0.2">
      <c r="B2506" s="7">
        <v>42983</v>
      </c>
      <c r="C2506" s="18">
        <v>0.79400000000000004</v>
      </c>
      <c r="D2506" s="6">
        <f t="shared" si="98"/>
        <v>8986.8096000000005</v>
      </c>
      <c r="E2506" s="6">
        <f t="shared" si="98"/>
        <v>3368.3385599999997</v>
      </c>
      <c r="F2506" s="6">
        <f t="shared" si="98"/>
        <v>7011.083520000002</v>
      </c>
      <c r="G2506" s="6">
        <f t="shared" si="98"/>
        <v>10777.311360000002</v>
      </c>
      <c r="H2506" s="6">
        <f t="shared" si="98"/>
        <v>7278.6297599999998</v>
      </c>
      <c r="I2506" s="6">
        <f t="shared" si="98"/>
        <v>17143.539839999998</v>
      </c>
      <c r="J2506" s="6">
        <f t="shared" si="98"/>
        <v>5021.6371200000003</v>
      </c>
      <c r="K2506" s="6">
        <f t="shared" si="98"/>
        <v>1735.62048</v>
      </c>
      <c r="L2506" s="6">
        <f t="shared" si="98"/>
        <v>2119.78944</v>
      </c>
      <c r="M2506" s="8">
        <f t="shared" si="98"/>
        <v>5172.5606399999997</v>
      </c>
    </row>
    <row r="2507" spans="2:13" x14ac:dyDescent="0.2">
      <c r="B2507" s="7">
        <v>42984</v>
      </c>
      <c r="C2507" s="18">
        <v>1.042</v>
      </c>
      <c r="D2507" s="6">
        <f t="shared" si="98"/>
        <v>11793.772800000001</v>
      </c>
      <c r="E2507" s="6">
        <f t="shared" si="98"/>
        <v>4420.4140799999996</v>
      </c>
      <c r="F2507" s="6">
        <f t="shared" si="98"/>
        <v>9200.9433600000011</v>
      </c>
      <c r="G2507" s="6">
        <f t="shared" ref="F2507:M2538" si="99">$C2507*G$5*24*3600/100</f>
        <v>14143.524479999998</v>
      </c>
      <c r="H2507" s="6">
        <f t="shared" si="99"/>
        <v>9552.0556799999995</v>
      </c>
      <c r="I2507" s="6">
        <f t="shared" si="99"/>
        <v>22498.197120000004</v>
      </c>
      <c r="J2507" s="6">
        <f t="shared" si="99"/>
        <v>6590.1081600000007</v>
      </c>
      <c r="K2507" s="6">
        <f t="shared" si="99"/>
        <v>2277.7286399999998</v>
      </c>
      <c r="L2507" s="6">
        <f t="shared" si="99"/>
        <v>2781.8899200000001</v>
      </c>
      <c r="M2507" s="8">
        <f t="shared" si="99"/>
        <v>6788.1715199999999</v>
      </c>
    </row>
    <row r="2508" spans="2:13" x14ac:dyDescent="0.2">
      <c r="B2508" s="7">
        <v>42985</v>
      </c>
      <c r="C2508" s="18">
        <v>0.79400000000000004</v>
      </c>
      <c r="D2508" s="6">
        <f t="shared" ref="D2508:M2558" si="100">$C2508*D$5*24*3600/100</f>
        <v>8986.8096000000005</v>
      </c>
      <c r="E2508" s="6">
        <f t="shared" si="100"/>
        <v>3368.3385599999997</v>
      </c>
      <c r="F2508" s="6">
        <f t="shared" si="99"/>
        <v>7011.083520000002</v>
      </c>
      <c r="G2508" s="6">
        <f t="shared" si="99"/>
        <v>10777.311360000002</v>
      </c>
      <c r="H2508" s="6">
        <f t="shared" si="99"/>
        <v>7278.6297599999998</v>
      </c>
      <c r="I2508" s="6">
        <f t="shared" si="99"/>
        <v>17143.539839999998</v>
      </c>
      <c r="J2508" s="6">
        <f t="shared" si="99"/>
        <v>5021.6371200000003</v>
      </c>
      <c r="K2508" s="6">
        <f t="shared" si="99"/>
        <v>1735.62048</v>
      </c>
      <c r="L2508" s="6">
        <f t="shared" si="99"/>
        <v>2119.78944</v>
      </c>
      <c r="M2508" s="8">
        <f t="shared" si="99"/>
        <v>5172.5606399999997</v>
      </c>
    </row>
    <row r="2509" spans="2:13" x14ac:dyDescent="0.2">
      <c r="B2509" s="7">
        <v>42986</v>
      </c>
      <c r="C2509" s="18">
        <v>0.64500000000000002</v>
      </c>
      <c r="D2509" s="6">
        <f t="shared" si="100"/>
        <v>7300.3680000000004</v>
      </c>
      <c r="E2509" s="6">
        <f t="shared" si="100"/>
        <v>2736.2448000000004</v>
      </c>
      <c r="F2509" s="6">
        <f t="shared" si="99"/>
        <v>5695.4016000000001</v>
      </c>
      <c r="G2509" s="6">
        <f t="shared" si="99"/>
        <v>8754.868800000002</v>
      </c>
      <c r="H2509" s="6">
        <f t="shared" si="99"/>
        <v>5912.7407999999996</v>
      </c>
      <c r="I2509" s="6">
        <f t="shared" si="99"/>
        <v>13926.4272</v>
      </c>
      <c r="J2509" s="6">
        <f t="shared" si="99"/>
        <v>4079.2896000000001</v>
      </c>
      <c r="K2509" s="6">
        <f t="shared" si="99"/>
        <v>1409.9184</v>
      </c>
      <c r="L2509" s="6">
        <f t="shared" si="99"/>
        <v>1721.9951999999998</v>
      </c>
      <c r="M2509" s="8">
        <f t="shared" si="99"/>
        <v>4201.8912</v>
      </c>
    </row>
    <row r="2510" spans="2:13" x14ac:dyDescent="0.2">
      <c r="B2510" s="7">
        <v>42987</v>
      </c>
      <c r="C2510" s="18">
        <v>0.54600000000000004</v>
      </c>
      <c r="D2510" s="6">
        <f t="shared" si="100"/>
        <v>6179.8464000000004</v>
      </c>
      <c r="E2510" s="6">
        <f t="shared" si="100"/>
        <v>2316.2630400000003</v>
      </c>
      <c r="F2510" s="6">
        <f t="shared" si="99"/>
        <v>4821.223680000001</v>
      </c>
      <c r="G2510" s="6">
        <f t="shared" si="99"/>
        <v>7411.0982400000012</v>
      </c>
      <c r="H2510" s="6">
        <f t="shared" si="99"/>
        <v>5005.2038400000001</v>
      </c>
      <c r="I2510" s="6">
        <f t="shared" si="99"/>
        <v>11788.88256</v>
      </c>
      <c r="J2510" s="6">
        <f t="shared" si="99"/>
        <v>3453.16608</v>
      </c>
      <c r="K2510" s="6">
        <f t="shared" si="99"/>
        <v>1193.51232</v>
      </c>
      <c r="L2510" s="6">
        <f t="shared" si="99"/>
        <v>1457.6889600000002</v>
      </c>
      <c r="M2510" s="8">
        <f t="shared" si="99"/>
        <v>3556.9497600000009</v>
      </c>
    </row>
    <row r="2511" spans="2:13" x14ac:dyDescent="0.2">
      <c r="B2511" s="7">
        <v>42988</v>
      </c>
      <c r="C2511" s="18">
        <v>0.44600000000000001</v>
      </c>
      <c r="D2511" s="6">
        <f t="shared" si="100"/>
        <v>5048.0063999999993</v>
      </c>
      <c r="E2511" s="6">
        <f t="shared" si="100"/>
        <v>1892.0390400000001</v>
      </c>
      <c r="F2511" s="6">
        <f t="shared" si="99"/>
        <v>3938.2156800000002</v>
      </c>
      <c r="G2511" s="6">
        <f t="shared" si="99"/>
        <v>6053.7542400000002</v>
      </c>
      <c r="H2511" s="6">
        <f t="shared" si="99"/>
        <v>4088.4998399999995</v>
      </c>
      <c r="I2511" s="6">
        <f t="shared" si="99"/>
        <v>9629.7465599999996</v>
      </c>
      <c r="J2511" s="6">
        <f t="shared" si="99"/>
        <v>2820.7180800000001</v>
      </c>
      <c r="K2511" s="6">
        <f t="shared" si="99"/>
        <v>974.92031999999995</v>
      </c>
      <c r="L2511" s="6">
        <f t="shared" si="99"/>
        <v>1190.7129599999998</v>
      </c>
      <c r="M2511" s="8">
        <f t="shared" si="99"/>
        <v>2905.4937600000003</v>
      </c>
    </row>
    <row r="2512" spans="2:13" x14ac:dyDescent="0.2">
      <c r="B2512" s="7">
        <v>42989</v>
      </c>
      <c r="C2512" s="18">
        <v>0.34699999999999998</v>
      </c>
      <c r="D2512" s="6">
        <f t="shared" si="100"/>
        <v>3927.4847999999993</v>
      </c>
      <c r="E2512" s="6">
        <f t="shared" si="100"/>
        <v>1472.0572799999998</v>
      </c>
      <c r="F2512" s="6">
        <f t="shared" si="99"/>
        <v>3064.0377599999997</v>
      </c>
      <c r="G2512" s="6">
        <f t="shared" si="99"/>
        <v>4709.9836799999994</v>
      </c>
      <c r="H2512" s="6">
        <f t="shared" si="99"/>
        <v>3180.9628799999996</v>
      </c>
      <c r="I2512" s="6">
        <f t="shared" si="99"/>
        <v>7492.2019199999995</v>
      </c>
      <c r="J2512" s="6">
        <f t="shared" si="99"/>
        <v>2194.59456</v>
      </c>
      <c r="K2512" s="6">
        <f t="shared" si="99"/>
        <v>758.51423999999986</v>
      </c>
      <c r="L2512" s="6">
        <f t="shared" si="99"/>
        <v>926.40671999999972</v>
      </c>
      <c r="M2512" s="8">
        <f t="shared" si="99"/>
        <v>2260.5523200000002</v>
      </c>
    </row>
    <row r="2513" spans="2:13" x14ac:dyDescent="0.2">
      <c r="B2513" s="7">
        <v>42990</v>
      </c>
      <c r="C2513" s="18">
        <v>0.248</v>
      </c>
      <c r="D2513" s="6">
        <f t="shared" si="100"/>
        <v>2806.9632000000001</v>
      </c>
      <c r="E2513" s="6">
        <f t="shared" si="100"/>
        <v>1052.0755200000001</v>
      </c>
      <c r="F2513" s="6">
        <f t="shared" si="99"/>
        <v>2189.8598400000001</v>
      </c>
      <c r="G2513" s="6">
        <f t="shared" si="99"/>
        <v>3366.2131200000003</v>
      </c>
      <c r="H2513" s="6">
        <f t="shared" si="99"/>
        <v>2273.4259199999997</v>
      </c>
      <c r="I2513" s="6">
        <f t="shared" si="99"/>
        <v>5354.6572800000004</v>
      </c>
      <c r="J2513" s="6">
        <f t="shared" si="99"/>
        <v>1568.4710400000001</v>
      </c>
      <c r="K2513" s="6">
        <f t="shared" si="99"/>
        <v>542.10816</v>
      </c>
      <c r="L2513" s="6">
        <f t="shared" si="99"/>
        <v>662.10048000000006</v>
      </c>
      <c r="M2513" s="8">
        <f t="shared" si="99"/>
        <v>1615.61088</v>
      </c>
    </row>
    <row r="2514" spans="2:13" x14ac:dyDescent="0.2">
      <c r="B2514" s="7">
        <v>42991</v>
      </c>
      <c r="C2514" s="18">
        <v>0.19800000000000001</v>
      </c>
      <c r="D2514" s="6">
        <f t="shared" si="100"/>
        <v>2241.0431999999996</v>
      </c>
      <c r="E2514" s="6">
        <f t="shared" si="100"/>
        <v>839.96352000000013</v>
      </c>
      <c r="F2514" s="6">
        <f t="shared" si="99"/>
        <v>1748.3558400000004</v>
      </c>
      <c r="G2514" s="6">
        <f t="shared" si="99"/>
        <v>2687.5411200000003</v>
      </c>
      <c r="H2514" s="6">
        <f t="shared" si="99"/>
        <v>1815.0739199999996</v>
      </c>
      <c r="I2514" s="6">
        <f t="shared" si="99"/>
        <v>4275.0892799999992</v>
      </c>
      <c r="J2514" s="6">
        <f t="shared" si="99"/>
        <v>1252.2470400000002</v>
      </c>
      <c r="K2514" s="6">
        <f t="shared" si="99"/>
        <v>432.81215999999995</v>
      </c>
      <c r="L2514" s="6">
        <f t="shared" si="99"/>
        <v>528.61248000000001</v>
      </c>
      <c r="M2514" s="8">
        <f t="shared" si="99"/>
        <v>1289.8828800000001</v>
      </c>
    </row>
    <row r="2515" spans="2:13" x14ac:dyDescent="0.2">
      <c r="B2515" s="7">
        <v>42992</v>
      </c>
      <c r="C2515" s="18">
        <v>0.19800000000000001</v>
      </c>
      <c r="D2515" s="6">
        <f t="shared" si="100"/>
        <v>2241.0431999999996</v>
      </c>
      <c r="E2515" s="6">
        <f t="shared" si="100"/>
        <v>839.96352000000013</v>
      </c>
      <c r="F2515" s="6">
        <f t="shared" si="99"/>
        <v>1748.3558400000004</v>
      </c>
      <c r="G2515" s="6">
        <f t="shared" si="99"/>
        <v>2687.5411200000003</v>
      </c>
      <c r="H2515" s="6">
        <f t="shared" si="99"/>
        <v>1815.0739199999996</v>
      </c>
      <c r="I2515" s="6">
        <f t="shared" si="99"/>
        <v>4275.0892799999992</v>
      </c>
      <c r="J2515" s="6">
        <f t="shared" si="99"/>
        <v>1252.2470400000002</v>
      </c>
      <c r="K2515" s="6">
        <f t="shared" si="99"/>
        <v>432.81215999999995</v>
      </c>
      <c r="L2515" s="6">
        <f t="shared" si="99"/>
        <v>528.61248000000001</v>
      </c>
      <c r="M2515" s="8">
        <f t="shared" si="99"/>
        <v>1289.8828800000001</v>
      </c>
    </row>
    <row r="2516" spans="2:13" x14ac:dyDescent="0.2">
      <c r="B2516" s="7">
        <v>42993</v>
      </c>
      <c r="C2516" s="18">
        <v>0.19800000000000001</v>
      </c>
      <c r="D2516" s="6">
        <f t="shared" si="100"/>
        <v>2241.0431999999996</v>
      </c>
      <c r="E2516" s="6">
        <f t="shared" si="100"/>
        <v>839.96352000000013</v>
      </c>
      <c r="F2516" s="6">
        <f t="shared" si="99"/>
        <v>1748.3558400000004</v>
      </c>
      <c r="G2516" s="6">
        <f t="shared" si="99"/>
        <v>2687.5411200000003</v>
      </c>
      <c r="H2516" s="6">
        <f t="shared" si="99"/>
        <v>1815.0739199999996</v>
      </c>
      <c r="I2516" s="6">
        <f t="shared" si="99"/>
        <v>4275.0892799999992</v>
      </c>
      <c r="J2516" s="6">
        <f t="shared" si="99"/>
        <v>1252.2470400000002</v>
      </c>
      <c r="K2516" s="6">
        <f t="shared" si="99"/>
        <v>432.81215999999995</v>
      </c>
      <c r="L2516" s="6">
        <f t="shared" si="99"/>
        <v>528.61248000000001</v>
      </c>
      <c r="M2516" s="8">
        <f t="shared" si="99"/>
        <v>1289.8828800000001</v>
      </c>
    </row>
    <row r="2517" spans="2:13" x14ac:dyDescent="0.2">
      <c r="B2517" s="7">
        <v>42994</v>
      </c>
      <c r="C2517" s="18">
        <v>0.19800000000000001</v>
      </c>
      <c r="D2517" s="6">
        <f t="shared" si="100"/>
        <v>2241.0431999999996</v>
      </c>
      <c r="E2517" s="6">
        <f t="shared" si="100"/>
        <v>839.96352000000013</v>
      </c>
      <c r="F2517" s="6">
        <f t="shared" si="99"/>
        <v>1748.3558400000004</v>
      </c>
      <c r="G2517" s="6">
        <f t="shared" si="99"/>
        <v>2687.5411200000003</v>
      </c>
      <c r="H2517" s="6">
        <f t="shared" si="99"/>
        <v>1815.0739199999996</v>
      </c>
      <c r="I2517" s="6">
        <f t="shared" si="99"/>
        <v>4275.0892799999992</v>
      </c>
      <c r="J2517" s="6">
        <f t="shared" si="99"/>
        <v>1252.2470400000002</v>
      </c>
      <c r="K2517" s="6">
        <f t="shared" si="99"/>
        <v>432.81215999999995</v>
      </c>
      <c r="L2517" s="6">
        <f t="shared" si="99"/>
        <v>528.61248000000001</v>
      </c>
      <c r="M2517" s="8">
        <f t="shared" si="99"/>
        <v>1289.8828800000001</v>
      </c>
    </row>
    <row r="2518" spans="2:13" x14ac:dyDescent="0.2">
      <c r="B2518" s="7">
        <v>42995</v>
      </c>
      <c r="C2518" s="18">
        <v>0.19800000000000001</v>
      </c>
      <c r="D2518" s="6">
        <f t="shared" si="100"/>
        <v>2241.0431999999996</v>
      </c>
      <c r="E2518" s="6">
        <f t="shared" si="100"/>
        <v>839.96352000000013</v>
      </c>
      <c r="F2518" s="6">
        <f t="shared" si="99"/>
        <v>1748.3558400000004</v>
      </c>
      <c r="G2518" s="6">
        <f t="shared" si="99"/>
        <v>2687.5411200000003</v>
      </c>
      <c r="H2518" s="6">
        <f t="shared" si="99"/>
        <v>1815.0739199999996</v>
      </c>
      <c r="I2518" s="6">
        <f t="shared" si="99"/>
        <v>4275.0892799999992</v>
      </c>
      <c r="J2518" s="6">
        <f t="shared" si="99"/>
        <v>1252.2470400000002</v>
      </c>
      <c r="K2518" s="6">
        <f t="shared" si="99"/>
        <v>432.81215999999995</v>
      </c>
      <c r="L2518" s="6">
        <f t="shared" si="99"/>
        <v>528.61248000000001</v>
      </c>
      <c r="M2518" s="8">
        <f t="shared" si="99"/>
        <v>1289.8828800000001</v>
      </c>
    </row>
    <row r="2519" spans="2:13" x14ac:dyDescent="0.2">
      <c r="B2519" s="7">
        <v>42996</v>
      </c>
      <c r="C2519" s="18">
        <v>0.19800000000000001</v>
      </c>
      <c r="D2519" s="6">
        <f t="shared" si="100"/>
        <v>2241.0431999999996</v>
      </c>
      <c r="E2519" s="6">
        <f t="shared" si="100"/>
        <v>839.96352000000013</v>
      </c>
      <c r="F2519" s="6">
        <f t="shared" si="99"/>
        <v>1748.3558400000004</v>
      </c>
      <c r="G2519" s="6">
        <f t="shared" si="99"/>
        <v>2687.5411200000003</v>
      </c>
      <c r="H2519" s="6">
        <f t="shared" si="99"/>
        <v>1815.0739199999996</v>
      </c>
      <c r="I2519" s="6">
        <f t="shared" si="99"/>
        <v>4275.0892799999992</v>
      </c>
      <c r="J2519" s="6">
        <f t="shared" si="99"/>
        <v>1252.2470400000002</v>
      </c>
      <c r="K2519" s="6">
        <f t="shared" si="99"/>
        <v>432.81215999999995</v>
      </c>
      <c r="L2519" s="6">
        <f t="shared" si="99"/>
        <v>528.61248000000001</v>
      </c>
      <c r="M2519" s="8">
        <f t="shared" si="99"/>
        <v>1289.8828800000001</v>
      </c>
    </row>
    <row r="2520" spans="2:13" x14ac:dyDescent="0.2">
      <c r="B2520" s="7">
        <v>42997</v>
      </c>
      <c r="C2520" s="18">
        <v>0.19800000000000001</v>
      </c>
      <c r="D2520" s="6">
        <f t="shared" si="100"/>
        <v>2241.0431999999996</v>
      </c>
      <c r="E2520" s="6">
        <f t="shared" si="100"/>
        <v>839.96352000000013</v>
      </c>
      <c r="F2520" s="6">
        <f t="shared" si="99"/>
        <v>1748.3558400000004</v>
      </c>
      <c r="G2520" s="6">
        <f t="shared" si="99"/>
        <v>2687.5411200000003</v>
      </c>
      <c r="H2520" s="6">
        <f t="shared" si="99"/>
        <v>1815.0739199999996</v>
      </c>
      <c r="I2520" s="6">
        <f t="shared" si="99"/>
        <v>4275.0892799999992</v>
      </c>
      <c r="J2520" s="6">
        <f t="shared" si="99"/>
        <v>1252.2470400000002</v>
      </c>
      <c r="K2520" s="6">
        <f t="shared" si="99"/>
        <v>432.81215999999995</v>
      </c>
      <c r="L2520" s="6">
        <f t="shared" si="99"/>
        <v>528.61248000000001</v>
      </c>
      <c r="M2520" s="8">
        <f t="shared" si="99"/>
        <v>1289.8828800000001</v>
      </c>
    </row>
    <row r="2521" spans="2:13" x14ac:dyDescent="0.2">
      <c r="B2521" s="7">
        <v>42998</v>
      </c>
      <c r="C2521" s="18">
        <v>0.19800000000000001</v>
      </c>
      <c r="D2521" s="6">
        <f t="shared" si="100"/>
        <v>2241.0431999999996</v>
      </c>
      <c r="E2521" s="6">
        <f t="shared" si="100"/>
        <v>839.96352000000013</v>
      </c>
      <c r="F2521" s="6">
        <f t="shared" si="99"/>
        <v>1748.3558400000004</v>
      </c>
      <c r="G2521" s="6">
        <f t="shared" si="99"/>
        <v>2687.5411200000003</v>
      </c>
      <c r="H2521" s="6">
        <f t="shared" si="99"/>
        <v>1815.0739199999996</v>
      </c>
      <c r="I2521" s="6">
        <f t="shared" si="99"/>
        <v>4275.0892799999992</v>
      </c>
      <c r="J2521" s="6">
        <f t="shared" si="99"/>
        <v>1252.2470400000002</v>
      </c>
      <c r="K2521" s="6">
        <f t="shared" si="99"/>
        <v>432.81215999999995</v>
      </c>
      <c r="L2521" s="6">
        <f t="shared" si="99"/>
        <v>528.61248000000001</v>
      </c>
      <c r="M2521" s="8">
        <f t="shared" si="99"/>
        <v>1289.8828800000001</v>
      </c>
    </row>
    <row r="2522" spans="2:13" x14ac:dyDescent="0.2">
      <c r="B2522" s="7">
        <v>42999</v>
      </c>
      <c r="C2522" s="18">
        <v>0.19800000000000001</v>
      </c>
      <c r="D2522" s="6">
        <f t="shared" si="100"/>
        <v>2241.0431999999996</v>
      </c>
      <c r="E2522" s="6">
        <f t="shared" si="100"/>
        <v>839.96352000000013</v>
      </c>
      <c r="F2522" s="6">
        <f t="shared" si="99"/>
        <v>1748.3558400000004</v>
      </c>
      <c r="G2522" s="6">
        <f t="shared" si="99"/>
        <v>2687.5411200000003</v>
      </c>
      <c r="H2522" s="6">
        <f t="shared" si="99"/>
        <v>1815.0739199999996</v>
      </c>
      <c r="I2522" s="6">
        <f t="shared" si="99"/>
        <v>4275.0892799999992</v>
      </c>
      <c r="J2522" s="6">
        <f t="shared" si="99"/>
        <v>1252.2470400000002</v>
      </c>
      <c r="K2522" s="6">
        <f t="shared" si="99"/>
        <v>432.81215999999995</v>
      </c>
      <c r="L2522" s="6">
        <f t="shared" si="99"/>
        <v>528.61248000000001</v>
      </c>
      <c r="M2522" s="8">
        <f t="shared" si="99"/>
        <v>1289.8828800000001</v>
      </c>
    </row>
    <row r="2523" spans="2:13" x14ac:dyDescent="0.2">
      <c r="B2523" s="7">
        <v>43000</v>
      </c>
      <c r="C2523" s="18">
        <v>0.19800000000000001</v>
      </c>
      <c r="D2523" s="6">
        <f t="shared" si="100"/>
        <v>2241.0431999999996</v>
      </c>
      <c r="E2523" s="6">
        <f t="shared" si="100"/>
        <v>839.96352000000013</v>
      </c>
      <c r="F2523" s="6">
        <f t="shared" si="99"/>
        <v>1748.3558400000004</v>
      </c>
      <c r="G2523" s="6">
        <f t="shared" si="99"/>
        <v>2687.5411200000003</v>
      </c>
      <c r="H2523" s="6">
        <f t="shared" si="99"/>
        <v>1815.0739199999996</v>
      </c>
      <c r="I2523" s="6">
        <f t="shared" si="99"/>
        <v>4275.0892799999992</v>
      </c>
      <c r="J2523" s="6">
        <f t="shared" si="99"/>
        <v>1252.2470400000002</v>
      </c>
      <c r="K2523" s="6">
        <f t="shared" si="99"/>
        <v>432.81215999999995</v>
      </c>
      <c r="L2523" s="6">
        <f t="shared" si="99"/>
        <v>528.61248000000001</v>
      </c>
      <c r="M2523" s="8">
        <f t="shared" si="99"/>
        <v>1289.8828800000001</v>
      </c>
    </row>
    <row r="2524" spans="2:13" x14ac:dyDescent="0.2">
      <c r="B2524" s="7">
        <v>43001</v>
      </c>
      <c r="C2524" s="18">
        <v>0.19800000000000001</v>
      </c>
      <c r="D2524" s="6">
        <f t="shared" si="100"/>
        <v>2241.0431999999996</v>
      </c>
      <c r="E2524" s="6">
        <f t="shared" si="100"/>
        <v>839.96352000000013</v>
      </c>
      <c r="F2524" s="6">
        <f t="shared" si="99"/>
        <v>1748.3558400000004</v>
      </c>
      <c r="G2524" s="6">
        <f t="shared" si="99"/>
        <v>2687.5411200000003</v>
      </c>
      <c r="H2524" s="6">
        <f t="shared" si="99"/>
        <v>1815.0739199999996</v>
      </c>
      <c r="I2524" s="6">
        <f t="shared" si="99"/>
        <v>4275.0892799999992</v>
      </c>
      <c r="J2524" s="6">
        <f t="shared" si="99"/>
        <v>1252.2470400000002</v>
      </c>
      <c r="K2524" s="6">
        <f t="shared" si="99"/>
        <v>432.81215999999995</v>
      </c>
      <c r="L2524" s="6">
        <f t="shared" si="99"/>
        <v>528.61248000000001</v>
      </c>
      <c r="M2524" s="8">
        <f t="shared" si="99"/>
        <v>1289.8828800000001</v>
      </c>
    </row>
    <row r="2525" spans="2:13" x14ac:dyDescent="0.2">
      <c r="B2525" s="7">
        <v>43002</v>
      </c>
      <c r="C2525" s="18">
        <v>0.19800000000000001</v>
      </c>
      <c r="D2525" s="6">
        <f t="shared" si="100"/>
        <v>2241.0431999999996</v>
      </c>
      <c r="E2525" s="6">
        <f t="shared" si="100"/>
        <v>839.96352000000013</v>
      </c>
      <c r="F2525" s="6">
        <f t="shared" si="99"/>
        <v>1748.3558400000004</v>
      </c>
      <c r="G2525" s="6">
        <f t="shared" si="99"/>
        <v>2687.5411200000003</v>
      </c>
      <c r="H2525" s="6">
        <f t="shared" si="99"/>
        <v>1815.0739199999996</v>
      </c>
      <c r="I2525" s="6">
        <f t="shared" si="99"/>
        <v>4275.0892799999992</v>
      </c>
      <c r="J2525" s="6">
        <f t="shared" si="99"/>
        <v>1252.2470400000002</v>
      </c>
      <c r="K2525" s="6">
        <f t="shared" si="99"/>
        <v>432.81215999999995</v>
      </c>
      <c r="L2525" s="6">
        <f t="shared" si="99"/>
        <v>528.61248000000001</v>
      </c>
      <c r="M2525" s="8">
        <f t="shared" si="99"/>
        <v>1289.8828800000001</v>
      </c>
    </row>
    <row r="2526" spans="2:13" x14ac:dyDescent="0.2">
      <c r="B2526" s="7">
        <v>43003</v>
      </c>
      <c r="C2526" s="18">
        <v>0.19800000000000001</v>
      </c>
      <c r="D2526" s="6">
        <f t="shared" si="100"/>
        <v>2241.0431999999996</v>
      </c>
      <c r="E2526" s="6">
        <f t="shared" si="100"/>
        <v>839.96352000000013</v>
      </c>
      <c r="F2526" s="6">
        <f t="shared" si="99"/>
        <v>1748.3558400000004</v>
      </c>
      <c r="G2526" s="6">
        <f t="shared" si="99"/>
        <v>2687.5411200000003</v>
      </c>
      <c r="H2526" s="6">
        <f t="shared" si="99"/>
        <v>1815.0739199999996</v>
      </c>
      <c r="I2526" s="6">
        <f t="shared" si="99"/>
        <v>4275.0892799999992</v>
      </c>
      <c r="J2526" s="6">
        <f t="shared" si="99"/>
        <v>1252.2470400000002</v>
      </c>
      <c r="K2526" s="6">
        <f t="shared" si="99"/>
        <v>432.81215999999995</v>
      </c>
      <c r="L2526" s="6">
        <f t="shared" si="99"/>
        <v>528.61248000000001</v>
      </c>
      <c r="M2526" s="8">
        <f t="shared" si="99"/>
        <v>1289.8828800000001</v>
      </c>
    </row>
    <row r="2527" spans="2:13" x14ac:dyDescent="0.2">
      <c r="B2527" s="7">
        <v>43004</v>
      </c>
      <c r="C2527" s="18">
        <v>0.19800000000000001</v>
      </c>
      <c r="D2527" s="6">
        <f t="shared" si="100"/>
        <v>2241.0431999999996</v>
      </c>
      <c r="E2527" s="6">
        <f t="shared" si="100"/>
        <v>839.96352000000013</v>
      </c>
      <c r="F2527" s="6">
        <f t="shared" si="99"/>
        <v>1748.3558400000004</v>
      </c>
      <c r="G2527" s="6">
        <f t="shared" si="99"/>
        <v>2687.5411200000003</v>
      </c>
      <c r="H2527" s="6">
        <f t="shared" si="99"/>
        <v>1815.0739199999996</v>
      </c>
      <c r="I2527" s="6">
        <f t="shared" si="99"/>
        <v>4275.0892799999992</v>
      </c>
      <c r="J2527" s="6">
        <f t="shared" si="99"/>
        <v>1252.2470400000002</v>
      </c>
      <c r="K2527" s="6">
        <f t="shared" si="99"/>
        <v>432.81215999999995</v>
      </c>
      <c r="L2527" s="6">
        <f t="shared" si="99"/>
        <v>528.61248000000001</v>
      </c>
      <c r="M2527" s="8">
        <f t="shared" si="99"/>
        <v>1289.8828800000001</v>
      </c>
    </row>
    <row r="2528" spans="2:13" x14ac:dyDescent="0.2">
      <c r="B2528" s="7">
        <v>43005</v>
      </c>
      <c r="C2528" s="18">
        <v>0.19800000000000001</v>
      </c>
      <c r="D2528" s="6">
        <f t="shared" si="100"/>
        <v>2241.0431999999996</v>
      </c>
      <c r="E2528" s="6">
        <f t="shared" si="100"/>
        <v>839.96352000000013</v>
      </c>
      <c r="F2528" s="6">
        <f t="shared" si="99"/>
        <v>1748.3558400000004</v>
      </c>
      <c r="G2528" s="6">
        <f t="shared" si="99"/>
        <v>2687.5411200000003</v>
      </c>
      <c r="H2528" s="6">
        <f t="shared" si="99"/>
        <v>1815.0739199999996</v>
      </c>
      <c r="I2528" s="6">
        <f t="shared" si="99"/>
        <v>4275.0892799999992</v>
      </c>
      <c r="J2528" s="6">
        <f t="shared" si="99"/>
        <v>1252.2470400000002</v>
      </c>
      <c r="K2528" s="6">
        <f t="shared" si="99"/>
        <v>432.81215999999995</v>
      </c>
      <c r="L2528" s="6">
        <f t="shared" si="99"/>
        <v>528.61248000000001</v>
      </c>
      <c r="M2528" s="8">
        <f t="shared" si="99"/>
        <v>1289.8828800000001</v>
      </c>
    </row>
    <row r="2529" spans="2:13" x14ac:dyDescent="0.2">
      <c r="B2529" s="7">
        <v>43006</v>
      </c>
      <c r="C2529" s="18">
        <v>0.19800000000000001</v>
      </c>
      <c r="D2529" s="6">
        <f t="shared" si="100"/>
        <v>2241.0431999999996</v>
      </c>
      <c r="E2529" s="6">
        <f t="shared" si="100"/>
        <v>839.96352000000013</v>
      </c>
      <c r="F2529" s="6">
        <f t="shared" si="99"/>
        <v>1748.3558400000004</v>
      </c>
      <c r="G2529" s="6">
        <f t="shared" si="99"/>
        <v>2687.5411200000003</v>
      </c>
      <c r="H2529" s="6">
        <f t="shared" si="99"/>
        <v>1815.0739199999996</v>
      </c>
      <c r="I2529" s="6">
        <f t="shared" si="99"/>
        <v>4275.0892799999992</v>
      </c>
      <c r="J2529" s="6">
        <f t="shared" si="99"/>
        <v>1252.2470400000002</v>
      </c>
      <c r="K2529" s="6">
        <f t="shared" si="99"/>
        <v>432.81215999999995</v>
      </c>
      <c r="L2529" s="6">
        <f t="shared" si="99"/>
        <v>528.61248000000001</v>
      </c>
      <c r="M2529" s="8">
        <f t="shared" si="99"/>
        <v>1289.8828800000001</v>
      </c>
    </row>
    <row r="2530" spans="2:13" x14ac:dyDescent="0.2">
      <c r="B2530" s="7">
        <v>43007</v>
      </c>
      <c r="C2530" s="18">
        <v>0.19800000000000001</v>
      </c>
      <c r="D2530" s="6">
        <f t="shared" si="100"/>
        <v>2241.0431999999996</v>
      </c>
      <c r="E2530" s="6">
        <f t="shared" si="100"/>
        <v>839.96352000000013</v>
      </c>
      <c r="F2530" s="6">
        <f t="shared" si="99"/>
        <v>1748.3558400000004</v>
      </c>
      <c r="G2530" s="6">
        <f t="shared" si="99"/>
        <v>2687.5411200000003</v>
      </c>
      <c r="H2530" s="6">
        <f t="shared" si="99"/>
        <v>1815.0739199999996</v>
      </c>
      <c r="I2530" s="6">
        <f t="shared" si="99"/>
        <v>4275.0892799999992</v>
      </c>
      <c r="J2530" s="6">
        <f t="shared" si="99"/>
        <v>1252.2470400000002</v>
      </c>
      <c r="K2530" s="6">
        <f t="shared" si="99"/>
        <v>432.81215999999995</v>
      </c>
      <c r="L2530" s="6">
        <f t="shared" si="99"/>
        <v>528.61248000000001</v>
      </c>
      <c r="M2530" s="8">
        <f t="shared" si="99"/>
        <v>1289.8828800000001</v>
      </c>
    </row>
    <row r="2531" spans="2:13" x14ac:dyDescent="0.2">
      <c r="B2531" s="7">
        <v>43008</v>
      </c>
      <c r="C2531" s="18">
        <v>0.19800000000000001</v>
      </c>
      <c r="D2531" s="6">
        <f t="shared" si="100"/>
        <v>2241.0431999999996</v>
      </c>
      <c r="E2531" s="6">
        <f t="shared" si="100"/>
        <v>839.96352000000013</v>
      </c>
      <c r="F2531" s="6">
        <f t="shared" si="99"/>
        <v>1748.3558400000004</v>
      </c>
      <c r="G2531" s="6">
        <f t="shared" si="99"/>
        <v>2687.5411200000003</v>
      </c>
      <c r="H2531" s="6">
        <f t="shared" si="99"/>
        <v>1815.0739199999996</v>
      </c>
      <c r="I2531" s="6">
        <f t="shared" si="99"/>
        <v>4275.0892799999992</v>
      </c>
      <c r="J2531" s="6">
        <f t="shared" si="99"/>
        <v>1252.2470400000002</v>
      </c>
      <c r="K2531" s="6">
        <f t="shared" si="99"/>
        <v>432.81215999999995</v>
      </c>
      <c r="L2531" s="6">
        <f t="shared" si="99"/>
        <v>528.61248000000001</v>
      </c>
      <c r="M2531" s="8">
        <f t="shared" si="99"/>
        <v>1289.8828800000001</v>
      </c>
    </row>
    <row r="2532" spans="2:13" x14ac:dyDescent="0.2">
      <c r="B2532" s="7">
        <v>43009</v>
      </c>
      <c r="C2532" s="18">
        <v>0.41199999999999998</v>
      </c>
      <c r="D2532" s="6">
        <f t="shared" si="100"/>
        <v>4663.1808000000001</v>
      </c>
      <c r="E2532" s="6">
        <f t="shared" si="100"/>
        <v>1747.80288</v>
      </c>
      <c r="F2532" s="6">
        <f t="shared" si="99"/>
        <v>3637.9929599999996</v>
      </c>
      <c r="G2532" s="6">
        <f t="shared" si="99"/>
        <v>5592.2572799999998</v>
      </c>
      <c r="H2532" s="6">
        <f t="shared" si="99"/>
        <v>3776.8204799999994</v>
      </c>
      <c r="I2532" s="6">
        <f t="shared" si="99"/>
        <v>8895.6403199999986</v>
      </c>
      <c r="J2532" s="6">
        <f t="shared" si="99"/>
        <v>2605.6857599999998</v>
      </c>
      <c r="K2532" s="6">
        <f t="shared" si="99"/>
        <v>900.59903999999995</v>
      </c>
      <c r="L2532" s="6">
        <f t="shared" si="99"/>
        <v>1099.9411199999997</v>
      </c>
      <c r="M2532" s="8">
        <f t="shared" si="99"/>
        <v>2683.9987200000005</v>
      </c>
    </row>
    <row r="2533" spans="2:13" x14ac:dyDescent="0.2">
      <c r="B2533" s="7">
        <v>43010</v>
      </c>
      <c r="C2533" s="18">
        <v>0.41199999999999998</v>
      </c>
      <c r="D2533" s="6">
        <f t="shared" si="100"/>
        <v>4663.1808000000001</v>
      </c>
      <c r="E2533" s="6">
        <f t="shared" si="100"/>
        <v>1747.80288</v>
      </c>
      <c r="F2533" s="6">
        <f t="shared" si="99"/>
        <v>3637.9929599999996</v>
      </c>
      <c r="G2533" s="6">
        <f t="shared" si="99"/>
        <v>5592.2572799999998</v>
      </c>
      <c r="H2533" s="6">
        <f t="shared" si="99"/>
        <v>3776.8204799999994</v>
      </c>
      <c r="I2533" s="6">
        <f t="shared" si="99"/>
        <v>8895.6403199999986</v>
      </c>
      <c r="J2533" s="6">
        <f t="shared" si="99"/>
        <v>2605.6857599999998</v>
      </c>
      <c r="K2533" s="6">
        <f t="shared" si="99"/>
        <v>900.59903999999995</v>
      </c>
      <c r="L2533" s="6">
        <f t="shared" si="99"/>
        <v>1099.9411199999997</v>
      </c>
      <c r="M2533" s="8">
        <f t="shared" si="99"/>
        <v>2683.9987200000005</v>
      </c>
    </row>
    <row r="2534" spans="2:13" x14ac:dyDescent="0.2">
      <c r="B2534" s="7">
        <v>43011</v>
      </c>
      <c r="C2534" s="18">
        <v>0.41199999999999998</v>
      </c>
      <c r="D2534" s="6">
        <f t="shared" si="100"/>
        <v>4663.1808000000001</v>
      </c>
      <c r="E2534" s="6">
        <f t="shared" si="100"/>
        <v>1747.80288</v>
      </c>
      <c r="F2534" s="6">
        <f t="shared" si="99"/>
        <v>3637.9929599999996</v>
      </c>
      <c r="G2534" s="6">
        <f t="shared" si="99"/>
        <v>5592.2572799999998</v>
      </c>
      <c r="H2534" s="6">
        <f t="shared" si="99"/>
        <v>3776.8204799999994</v>
      </c>
      <c r="I2534" s="6">
        <f t="shared" si="99"/>
        <v>8895.6403199999986</v>
      </c>
      <c r="J2534" s="6">
        <f t="shared" si="99"/>
        <v>2605.6857599999998</v>
      </c>
      <c r="K2534" s="6">
        <f t="shared" si="99"/>
        <v>900.59903999999995</v>
      </c>
      <c r="L2534" s="6">
        <f t="shared" si="99"/>
        <v>1099.9411199999997</v>
      </c>
      <c r="M2534" s="8">
        <f t="shared" si="99"/>
        <v>2683.9987200000005</v>
      </c>
    </row>
    <row r="2535" spans="2:13" x14ac:dyDescent="0.2">
      <c r="B2535" s="7">
        <v>43012</v>
      </c>
      <c r="C2535" s="18">
        <v>0.41199999999999998</v>
      </c>
      <c r="D2535" s="6">
        <f t="shared" si="100"/>
        <v>4663.1808000000001</v>
      </c>
      <c r="E2535" s="6">
        <f t="shared" si="100"/>
        <v>1747.80288</v>
      </c>
      <c r="F2535" s="6">
        <f t="shared" si="99"/>
        <v>3637.9929599999996</v>
      </c>
      <c r="G2535" s="6">
        <f t="shared" si="99"/>
        <v>5592.2572799999998</v>
      </c>
      <c r="H2535" s="6">
        <f t="shared" si="99"/>
        <v>3776.8204799999994</v>
      </c>
      <c r="I2535" s="6">
        <f t="shared" si="99"/>
        <v>8895.6403199999986</v>
      </c>
      <c r="J2535" s="6">
        <f t="shared" si="99"/>
        <v>2605.6857599999998</v>
      </c>
      <c r="K2535" s="6">
        <f t="shared" si="99"/>
        <v>900.59903999999995</v>
      </c>
      <c r="L2535" s="6">
        <f t="shared" si="99"/>
        <v>1099.9411199999997</v>
      </c>
      <c r="M2535" s="8">
        <f t="shared" si="99"/>
        <v>2683.9987200000005</v>
      </c>
    </row>
    <row r="2536" spans="2:13" x14ac:dyDescent="0.2">
      <c r="B2536" s="7">
        <v>43013</v>
      </c>
      <c r="C2536" s="18">
        <v>0.82299999999999995</v>
      </c>
      <c r="D2536" s="6">
        <f t="shared" si="100"/>
        <v>9315.0432000000001</v>
      </c>
      <c r="E2536" s="6">
        <f t="shared" si="100"/>
        <v>3491.3635199999994</v>
      </c>
      <c r="F2536" s="6">
        <f t="shared" si="99"/>
        <v>7267.1558400000013</v>
      </c>
      <c r="G2536" s="6">
        <f t="shared" si="99"/>
        <v>11170.94112</v>
      </c>
      <c r="H2536" s="6">
        <f t="shared" si="99"/>
        <v>7544.4739199999985</v>
      </c>
      <c r="I2536" s="6">
        <f t="shared" si="99"/>
        <v>17769.689279999999</v>
      </c>
      <c r="J2536" s="6">
        <f t="shared" si="99"/>
        <v>5205.0470399999995</v>
      </c>
      <c r="K2536" s="6">
        <f t="shared" si="99"/>
        <v>1799.0121599999998</v>
      </c>
      <c r="L2536" s="6">
        <f t="shared" si="99"/>
        <v>2197.2124799999997</v>
      </c>
      <c r="M2536" s="8">
        <f t="shared" si="99"/>
        <v>5361.4828799999996</v>
      </c>
    </row>
    <row r="2537" spans="2:13" x14ac:dyDescent="0.2">
      <c r="B2537" s="7">
        <v>43014</v>
      </c>
      <c r="C2537" s="18">
        <v>0.72</v>
      </c>
      <c r="D2537" s="6">
        <f t="shared" si="100"/>
        <v>8149.2479999999996</v>
      </c>
      <c r="E2537" s="6">
        <f t="shared" si="100"/>
        <v>3054.4128000000001</v>
      </c>
      <c r="F2537" s="6">
        <f t="shared" si="99"/>
        <v>6357.6576000000014</v>
      </c>
      <c r="G2537" s="6">
        <f t="shared" si="99"/>
        <v>9772.8768</v>
      </c>
      <c r="H2537" s="6">
        <f t="shared" si="99"/>
        <v>6600.2687999999989</v>
      </c>
      <c r="I2537" s="6">
        <f t="shared" si="99"/>
        <v>15545.779199999999</v>
      </c>
      <c r="J2537" s="6">
        <f t="shared" si="99"/>
        <v>4553.6256000000003</v>
      </c>
      <c r="K2537" s="6">
        <f t="shared" si="99"/>
        <v>1573.8624</v>
      </c>
      <c r="L2537" s="6">
        <f t="shared" si="99"/>
        <v>1922.2271999999998</v>
      </c>
      <c r="M2537" s="8">
        <f t="shared" si="99"/>
        <v>4690.4831999999997</v>
      </c>
    </row>
    <row r="2538" spans="2:13" x14ac:dyDescent="0.2">
      <c r="B2538" s="7">
        <v>43015</v>
      </c>
      <c r="C2538" s="18">
        <v>0.61699999999999999</v>
      </c>
      <c r="D2538" s="6">
        <f t="shared" si="100"/>
        <v>6983.4527999999991</v>
      </c>
      <c r="E2538" s="6">
        <f t="shared" si="100"/>
        <v>2617.4620799999998</v>
      </c>
      <c r="F2538" s="6">
        <f t="shared" si="99"/>
        <v>5448.1593599999997</v>
      </c>
      <c r="G2538" s="6">
        <f t="shared" si="99"/>
        <v>8374.8124800000005</v>
      </c>
      <c r="H2538" s="6">
        <f t="shared" si="99"/>
        <v>5656.0636800000002</v>
      </c>
      <c r="I2538" s="6">
        <f t="shared" si="99"/>
        <v>13321.869119999998</v>
      </c>
      <c r="J2538" s="6">
        <f t="shared" si="99"/>
        <v>3902.2041600000002</v>
      </c>
      <c r="K2538" s="6">
        <f t="shared" si="99"/>
        <v>1348.71264</v>
      </c>
      <c r="L2538" s="6">
        <f t="shared" si="99"/>
        <v>1647.2419199999997</v>
      </c>
      <c r="M2538" s="8">
        <f t="shared" si="99"/>
        <v>4019.4835199999998</v>
      </c>
    </row>
    <row r="2539" spans="2:13" x14ac:dyDescent="0.2">
      <c r="B2539" s="7">
        <v>43016</v>
      </c>
      <c r="C2539" s="18">
        <v>0.51400000000000001</v>
      </c>
      <c r="D2539" s="6">
        <f t="shared" si="100"/>
        <v>5817.6576000000005</v>
      </c>
      <c r="E2539" s="6">
        <f t="shared" si="100"/>
        <v>2180.51136</v>
      </c>
      <c r="F2539" s="6">
        <f t="shared" si="100"/>
        <v>4538.6611200000007</v>
      </c>
      <c r="G2539" s="6">
        <f t="shared" si="100"/>
        <v>6976.7481600000001</v>
      </c>
      <c r="H2539" s="6">
        <f t="shared" si="100"/>
        <v>4711.8585600000006</v>
      </c>
      <c r="I2539" s="6">
        <f t="shared" si="100"/>
        <v>11097.959039999998</v>
      </c>
      <c r="J2539" s="6">
        <f t="shared" si="100"/>
        <v>3250.7827200000002</v>
      </c>
      <c r="K2539" s="6">
        <f t="shared" si="100"/>
        <v>1123.56288</v>
      </c>
      <c r="L2539" s="6">
        <f t="shared" si="100"/>
        <v>1372.2566399999998</v>
      </c>
      <c r="M2539" s="8">
        <f t="shared" si="100"/>
        <v>3348.4838400000003</v>
      </c>
    </row>
    <row r="2540" spans="2:13" x14ac:dyDescent="0.2">
      <c r="B2540" s="7">
        <v>43017</v>
      </c>
      <c r="C2540" s="18">
        <v>0.51400000000000001</v>
      </c>
      <c r="D2540" s="6">
        <f t="shared" si="100"/>
        <v>5817.6576000000005</v>
      </c>
      <c r="E2540" s="6">
        <f t="shared" si="100"/>
        <v>2180.51136</v>
      </c>
      <c r="F2540" s="6">
        <f t="shared" si="100"/>
        <v>4538.6611200000007</v>
      </c>
      <c r="G2540" s="6">
        <f t="shared" si="100"/>
        <v>6976.7481600000001</v>
      </c>
      <c r="H2540" s="6">
        <f t="shared" si="100"/>
        <v>4711.8585600000006</v>
      </c>
      <c r="I2540" s="6">
        <f t="shared" si="100"/>
        <v>11097.959039999998</v>
      </c>
      <c r="J2540" s="6">
        <f t="shared" si="100"/>
        <v>3250.7827200000002</v>
      </c>
      <c r="K2540" s="6">
        <f t="shared" si="100"/>
        <v>1123.56288</v>
      </c>
      <c r="L2540" s="6">
        <f t="shared" si="100"/>
        <v>1372.2566399999998</v>
      </c>
      <c r="M2540" s="8">
        <f t="shared" si="100"/>
        <v>3348.4838400000003</v>
      </c>
    </row>
    <row r="2541" spans="2:13" x14ac:dyDescent="0.2">
      <c r="B2541" s="7">
        <v>43018</v>
      </c>
      <c r="C2541" s="18">
        <v>0.51400000000000001</v>
      </c>
      <c r="D2541" s="6">
        <f t="shared" si="100"/>
        <v>5817.6576000000005</v>
      </c>
      <c r="E2541" s="6">
        <f t="shared" si="100"/>
        <v>2180.51136</v>
      </c>
      <c r="F2541" s="6">
        <f t="shared" si="100"/>
        <v>4538.6611200000007</v>
      </c>
      <c r="G2541" s="6">
        <f t="shared" si="100"/>
        <v>6976.7481600000001</v>
      </c>
      <c r="H2541" s="6">
        <f t="shared" si="100"/>
        <v>4711.8585600000006</v>
      </c>
      <c r="I2541" s="6">
        <f t="shared" si="100"/>
        <v>11097.959039999998</v>
      </c>
      <c r="J2541" s="6">
        <f t="shared" si="100"/>
        <v>3250.7827200000002</v>
      </c>
      <c r="K2541" s="6">
        <f t="shared" si="100"/>
        <v>1123.56288</v>
      </c>
      <c r="L2541" s="6">
        <f t="shared" si="100"/>
        <v>1372.2566399999998</v>
      </c>
      <c r="M2541" s="8">
        <f t="shared" si="100"/>
        <v>3348.4838400000003</v>
      </c>
    </row>
    <row r="2542" spans="2:13" x14ac:dyDescent="0.2">
      <c r="B2542" s="7">
        <v>43019</v>
      </c>
      <c r="C2542" s="18">
        <v>0.51400000000000001</v>
      </c>
      <c r="D2542" s="6">
        <f t="shared" si="100"/>
        <v>5817.6576000000005</v>
      </c>
      <c r="E2542" s="6">
        <f t="shared" si="100"/>
        <v>2180.51136</v>
      </c>
      <c r="F2542" s="6">
        <f t="shared" si="100"/>
        <v>4538.6611200000007</v>
      </c>
      <c r="G2542" s="6">
        <f t="shared" si="100"/>
        <v>6976.7481600000001</v>
      </c>
      <c r="H2542" s="6">
        <f t="shared" si="100"/>
        <v>4711.8585600000006</v>
      </c>
      <c r="I2542" s="6">
        <f t="shared" si="100"/>
        <v>11097.959039999998</v>
      </c>
      <c r="J2542" s="6">
        <f t="shared" si="100"/>
        <v>3250.7827200000002</v>
      </c>
      <c r="K2542" s="6">
        <f t="shared" si="100"/>
        <v>1123.56288</v>
      </c>
      <c r="L2542" s="6">
        <f t="shared" si="100"/>
        <v>1372.2566399999998</v>
      </c>
      <c r="M2542" s="8">
        <f t="shared" si="100"/>
        <v>3348.4838400000003</v>
      </c>
    </row>
    <row r="2543" spans="2:13" x14ac:dyDescent="0.2">
      <c r="B2543" s="7">
        <v>43020</v>
      </c>
      <c r="C2543" s="18">
        <v>0.51400000000000001</v>
      </c>
      <c r="D2543" s="6">
        <f t="shared" si="100"/>
        <v>5817.6576000000005</v>
      </c>
      <c r="E2543" s="6">
        <f t="shared" si="100"/>
        <v>2180.51136</v>
      </c>
      <c r="F2543" s="6">
        <f t="shared" si="100"/>
        <v>4538.6611200000007</v>
      </c>
      <c r="G2543" s="6">
        <f t="shared" si="100"/>
        <v>6976.7481600000001</v>
      </c>
      <c r="H2543" s="6">
        <f t="shared" si="100"/>
        <v>4711.8585600000006</v>
      </c>
      <c r="I2543" s="6">
        <f t="shared" si="100"/>
        <v>11097.959039999998</v>
      </c>
      <c r="J2543" s="6">
        <f t="shared" si="100"/>
        <v>3250.7827200000002</v>
      </c>
      <c r="K2543" s="6">
        <f t="shared" si="100"/>
        <v>1123.56288</v>
      </c>
      <c r="L2543" s="6">
        <f t="shared" si="100"/>
        <v>1372.2566399999998</v>
      </c>
      <c r="M2543" s="8">
        <f t="shared" si="100"/>
        <v>3348.4838400000003</v>
      </c>
    </row>
    <row r="2544" spans="2:13" x14ac:dyDescent="0.2">
      <c r="B2544" s="7">
        <v>43021</v>
      </c>
      <c r="C2544" s="18">
        <v>0.51400000000000001</v>
      </c>
      <c r="D2544" s="6">
        <f t="shared" si="100"/>
        <v>5817.6576000000005</v>
      </c>
      <c r="E2544" s="6">
        <f t="shared" si="100"/>
        <v>2180.51136</v>
      </c>
      <c r="F2544" s="6">
        <f t="shared" si="100"/>
        <v>4538.6611200000007</v>
      </c>
      <c r="G2544" s="6">
        <f t="shared" si="100"/>
        <v>6976.7481600000001</v>
      </c>
      <c r="H2544" s="6">
        <f t="shared" si="100"/>
        <v>4711.8585600000006</v>
      </c>
      <c r="I2544" s="6">
        <f t="shared" si="100"/>
        <v>11097.959039999998</v>
      </c>
      <c r="J2544" s="6">
        <f t="shared" si="100"/>
        <v>3250.7827200000002</v>
      </c>
      <c r="K2544" s="6">
        <f t="shared" si="100"/>
        <v>1123.56288</v>
      </c>
      <c r="L2544" s="6">
        <f t="shared" si="100"/>
        <v>1372.2566399999998</v>
      </c>
      <c r="M2544" s="8">
        <f t="shared" si="100"/>
        <v>3348.4838400000003</v>
      </c>
    </row>
    <row r="2545" spans="2:13" x14ac:dyDescent="0.2">
      <c r="B2545" s="7">
        <v>43022</v>
      </c>
      <c r="C2545" s="18">
        <v>0.51400000000000001</v>
      </c>
      <c r="D2545" s="6">
        <f t="shared" si="100"/>
        <v>5817.6576000000005</v>
      </c>
      <c r="E2545" s="6">
        <f t="shared" si="100"/>
        <v>2180.51136</v>
      </c>
      <c r="F2545" s="6">
        <f t="shared" si="100"/>
        <v>4538.6611200000007</v>
      </c>
      <c r="G2545" s="6">
        <f t="shared" si="100"/>
        <v>6976.7481600000001</v>
      </c>
      <c r="H2545" s="6">
        <f t="shared" si="100"/>
        <v>4711.8585600000006</v>
      </c>
      <c r="I2545" s="6">
        <f t="shared" si="100"/>
        <v>11097.959039999998</v>
      </c>
      <c r="J2545" s="6">
        <f t="shared" si="100"/>
        <v>3250.7827200000002</v>
      </c>
      <c r="K2545" s="6">
        <f t="shared" si="100"/>
        <v>1123.56288</v>
      </c>
      <c r="L2545" s="6">
        <f t="shared" si="100"/>
        <v>1372.2566399999998</v>
      </c>
      <c r="M2545" s="8">
        <f t="shared" si="100"/>
        <v>3348.4838400000003</v>
      </c>
    </row>
    <row r="2546" spans="2:13" x14ac:dyDescent="0.2">
      <c r="B2546" s="7">
        <v>43023</v>
      </c>
      <c r="C2546" s="18">
        <v>0.51400000000000001</v>
      </c>
      <c r="D2546" s="6">
        <f t="shared" si="100"/>
        <v>5817.6576000000005</v>
      </c>
      <c r="E2546" s="6">
        <f t="shared" si="100"/>
        <v>2180.51136</v>
      </c>
      <c r="F2546" s="6">
        <f t="shared" si="100"/>
        <v>4538.6611200000007</v>
      </c>
      <c r="G2546" s="6">
        <f t="shared" si="100"/>
        <v>6976.7481600000001</v>
      </c>
      <c r="H2546" s="6">
        <f t="shared" si="100"/>
        <v>4711.8585600000006</v>
      </c>
      <c r="I2546" s="6">
        <f t="shared" si="100"/>
        <v>11097.959039999998</v>
      </c>
      <c r="J2546" s="6">
        <f t="shared" si="100"/>
        <v>3250.7827200000002</v>
      </c>
      <c r="K2546" s="6">
        <f t="shared" si="100"/>
        <v>1123.56288</v>
      </c>
      <c r="L2546" s="6">
        <f t="shared" si="100"/>
        <v>1372.2566399999998</v>
      </c>
      <c r="M2546" s="8">
        <f t="shared" si="100"/>
        <v>3348.4838400000003</v>
      </c>
    </row>
    <row r="2547" spans="2:13" x14ac:dyDescent="0.2">
      <c r="B2547" s="7">
        <v>43024</v>
      </c>
      <c r="C2547" s="18">
        <v>0.51400000000000001</v>
      </c>
      <c r="D2547" s="6">
        <f t="shared" si="100"/>
        <v>5817.6576000000005</v>
      </c>
      <c r="E2547" s="6">
        <f t="shared" si="100"/>
        <v>2180.51136</v>
      </c>
      <c r="F2547" s="6">
        <f t="shared" si="100"/>
        <v>4538.6611200000007</v>
      </c>
      <c r="G2547" s="6">
        <f t="shared" si="100"/>
        <v>6976.7481600000001</v>
      </c>
      <c r="H2547" s="6">
        <f t="shared" si="100"/>
        <v>4711.8585600000006</v>
      </c>
      <c r="I2547" s="6">
        <f t="shared" si="100"/>
        <v>11097.959039999998</v>
      </c>
      <c r="J2547" s="6">
        <f t="shared" si="100"/>
        <v>3250.7827200000002</v>
      </c>
      <c r="K2547" s="6">
        <f t="shared" si="100"/>
        <v>1123.56288</v>
      </c>
      <c r="L2547" s="6">
        <f t="shared" si="100"/>
        <v>1372.2566399999998</v>
      </c>
      <c r="M2547" s="8">
        <f t="shared" si="100"/>
        <v>3348.4838400000003</v>
      </c>
    </row>
    <row r="2548" spans="2:13" x14ac:dyDescent="0.2">
      <c r="B2548" s="7">
        <v>43025</v>
      </c>
      <c r="C2548" s="18">
        <v>0.51400000000000001</v>
      </c>
      <c r="D2548" s="6">
        <f t="shared" si="100"/>
        <v>5817.6576000000005</v>
      </c>
      <c r="E2548" s="6">
        <f t="shared" si="100"/>
        <v>2180.51136</v>
      </c>
      <c r="F2548" s="6">
        <f t="shared" si="100"/>
        <v>4538.6611200000007</v>
      </c>
      <c r="G2548" s="6">
        <f t="shared" si="100"/>
        <v>6976.7481600000001</v>
      </c>
      <c r="H2548" s="6">
        <f t="shared" si="100"/>
        <v>4711.8585600000006</v>
      </c>
      <c r="I2548" s="6">
        <f t="shared" si="100"/>
        <v>11097.959039999998</v>
      </c>
      <c r="J2548" s="6">
        <f t="shared" si="100"/>
        <v>3250.7827200000002</v>
      </c>
      <c r="K2548" s="6">
        <f t="shared" si="100"/>
        <v>1123.56288</v>
      </c>
      <c r="L2548" s="6">
        <f t="shared" si="100"/>
        <v>1372.2566399999998</v>
      </c>
      <c r="M2548" s="8">
        <f t="shared" si="100"/>
        <v>3348.4838400000003</v>
      </c>
    </row>
    <row r="2549" spans="2:13" x14ac:dyDescent="0.2">
      <c r="B2549" s="7">
        <v>43026</v>
      </c>
      <c r="C2549" s="18">
        <v>0.51400000000000001</v>
      </c>
      <c r="D2549" s="6">
        <f t="shared" si="100"/>
        <v>5817.6576000000005</v>
      </c>
      <c r="E2549" s="6">
        <f t="shared" si="100"/>
        <v>2180.51136</v>
      </c>
      <c r="F2549" s="6">
        <f t="shared" si="100"/>
        <v>4538.6611200000007</v>
      </c>
      <c r="G2549" s="6">
        <f t="shared" si="100"/>
        <v>6976.7481600000001</v>
      </c>
      <c r="H2549" s="6">
        <f t="shared" si="100"/>
        <v>4711.8585600000006</v>
      </c>
      <c r="I2549" s="6">
        <f t="shared" si="100"/>
        <v>11097.959039999998</v>
      </c>
      <c r="J2549" s="6">
        <f t="shared" si="100"/>
        <v>3250.7827200000002</v>
      </c>
      <c r="K2549" s="6">
        <f t="shared" si="100"/>
        <v>1123.56288</v>
      </c>
      <c r="L2549" s="6">
        <f t="shared" si="100"/>
        <v>1372.2566399999998</v>
      </c>
      <c r="M2549" s="8">
        <f t="shared" si="100"/>
        <v>3348.4838400000003</v>
      </c>
    </row>
    <row r="2550" spans="2:13" x14ac:dyDescent="0.2">
      <c r="B2550" s="7">
        <v>43027</v>
      </c>
      <c r="C2550" s="18">
        <v>0.41199999999999998</v>
      </c>
      <c r="D2550" s="6">
        <f t="shared" si="100"/>
        <v>4663.1808000000001</v>
      </c>
      <c r="E2550" s="6">
        <f t="shared" si="100"/>
        <v>1747.80288</v>
      </c>
      <c r="F2550" s="6">
        <f t="shared" si="100"/>
        <v>3637.9929599999996</v>
      </c>
      <c r="G2550" s="6">
        <f t="shared" si="100"/>
        <v>5592.2572799999998</v>
      </c>
      <c r="H2550" s="6">
        <f t="shared" si="100"/>
        <v>3776.8204799999994</v>
      </c>
      <c r="I2550" s="6">
        <f t="shared" si="100"/>
        <v>8895.6403199999986</v>
      </c>
      <c r="J2550" s="6">
        <f t="shared" si="100"/>
        <v>2605.6857599999998</v>
      </c>
      <c r="K2550" s="6">
        <f t="shared" si="100"/>
        <v>900.59903999999995</v>
      </c>
      <c r="L2550" s="6">
        <f t="shared" si="100"/>
        <v>1099.9411199999997</v>
      </c>
      <c r="M2550" s="8">
        <f t="shared" si="100"/>
        <v>2683.9987200000005</v>
      </c>
    </row>
    <row r="2551" spans="2:13" x14ac:dyDescent="0.2">
      <c r="B2551" s="7">
        <v>43028</v>
      </c>
      <c r="C2551" s="18">
        <v>0.41199999999999998</v>
      </c>
      <c r="D2551" s="6">
        <f t="shared" si="100"/>
        <v>4663.1808000000001</v>
      </c>
      <c r="E2551" s="6">
        <f t="shared" si="100"/>
        <v>1747.80288</v>
      </c>
      <c r="F2551" s="6">
        <f t="shared" si="100"/>
        <v>3637.9929599999996</v>
      </c>
      <c r="G2551" s="6">
        <f t="shared" si="100"/>
        <v>5592.2572799999998</v>
      </c>
      <c r="H2551" s="6">
        <f t="shared" si="100"/>
        <v>3776.8204799999994</v>
      </c>
      <c r="I2551" s="6">
        <f t="shared" si="100"/>
        <v>8895.6403199999986</v>
      </c>
      <c r="J2551" s="6">
        <f t="shared" si="100"/>
        <v>2605.6857599999998</v>
      </c>
      <c r="K2551" s="6">
        <f t="shared" si="100"/>
        <v>900.59903999999995</v>
      </c>
      <c r="L2551" s="6">
        <f t="shared" si="100"/>
        <v>1099.9411199999997</v>
      </c>
      <c r="M2551" s="8">
        <f t="shared" si="100"/>
        <v>2683.9987200000005</v>
      </c>
    </row>
    <row r="2552" spans="2:13" x14ac:dyDescent="0.2">
      <c r="B2552" s="7">
        <v>43029</v>
      </c>
      <c r="C2552" s="18">
        <v>0.41199999999999998</v>
      </c>
      <c r="D2552" s="6">
        <f t="shared" si="100"/>
        <v>4663.1808000000001</v>
      </c>
      <c r="E2552" s="6">
        <f t="shared" si="100"/>
        <v>1747.80288</v>
      </c>
      <c r="F2552" s="6">
        <f t="shared" si="100"/>
        <v>3637.9929599999996</v>
      </c>
      <c r="G2552" s="6">
        <f t="shared" si="100"/>
        <v>5592.2572799999998</v>
      </c>
      <c r="H2552" s="6">
        <f t="shared" si="100"/>
        <v>3776.8204799999994</v>
      </c>
      <c r="I2552" s="6">
        <f t="shared" si="100"/>
        <v>8895.6403199999986</v>
      </c>
      <c r="J2552" s="6">
        <f t="shared" si="100"/>
        <v>2605.6857599999998</v>
      </c>
      <c r="K2552" s="6">
        <f t="shared" si="100"/>
        <v>900.59903999999995</v>
      </c>
      <c r="L2552" s="6">
        <f t="shared" si="100"/>
        <v>1099.9411199999997</v>
      </c>
      <c r="M2552" s="8">
        <f t="shared" si="100"/>
        <v>2683.9987200000005</v>
      </c>
    </row>
    <row r="2553" spans="2:13" x14ac:dyDescent="0.2">
      <c r="B2553" s="7">
        <v>43030</v>
      </c>
      <c r="C2553" s="18">
        <v>0.41199999999999998</v>
      </c>
      <c r="D2553" s="6">
        <f t="shared" si="100"/>
        <v>4663.1808000000001</v>
      </c>
      <c r="E2553" s="6">
        <f t="shared" si="100"/>
        <v>1747.80288</v>
      </c>
      <c r="F2553" s="6">
        <f t="shared" si="100"/>
        <v>3637.9929599999996</v>
      </c>
      <c r="G2553" s="6">
        <f t="shared" si="100"/>
        <v>5592.2572799999998</v>
      </c>
      <c r="H2553" s="6">
        <f t="shared" si="100"/>
        <v>3776.8204799999994</v>
      </c>
      <c r="I2553" s="6">
        <f t="shared" si="100"/>
        <v>8895.6403199999986</v>
      </c>
      <c r="J2553" s="6">
        <f t="shared" si="100"/>
        <v>2605.6857599999998</v>
      </c>
      <c r="K2553" s="6">
        <f t="shared" si="100"/>
        <v>900.59903999999995</v>
      </c>
      <c r="L2553" s="6">
        <f t="shared" si="100"/>
        <v>1099.9411199999997</v>
      </c>
      <c r="M2553" s="8">
        <f t="shared" si="100"/>
        <v>2683.9987200000005</v>
      </c>
    </row>
    <row r="2554" spans="2:13" x14ac:dyDescent="0.2">
      <c r="B2554" s="7">
        <v>43031</v>
      </c>
      <c r="C2554" s="18">
        <v>0.41199999999999998</v>
      </c>
      <c r="D2554" s="6">
        <f t="shared" si="100"/>
        <v>4663.1808000000001</v>
      </c>
      <c r="E2554" s="6">
        <f t="shared" si="100"/>
        <v>1747.80288</v>
      </c>
      <c r="F2554" s="6">
        <f t="shared" si="100"/>
        <v>3637.9929599999996</v>
      </c>
      <c r="G2554" s="6">
        <f t="shared" si="100"/>
        <v>5592.2572799999998</v>
      </c>
      <c r="H2554" s="6">
        <f t="shared" si="100"/>
        <v>3776.8204799999994</v>
      </c>
      <c r="I2554" s="6">
        <f t="shared" si="100"/>
        <v>8895.6403199999986</v>
      </c>
      <c r="J2554" s="6">
        <f t="shared" si="100"/>
        <v>2605.6857599999998</v>
      </c>
      <c r="K2554" s="6">
        <f t="shared" si="100"/>
        <v>900.59903999999995</v>
      </c>
      <c r="L2554" s="6">
        <f t="shared" si="100"/>
        <v>1099.9411199999997</v>
      </c>
      <c r="M2554" s="8">
        <f t="shared" si="100"/>
        <v>2683.9987200000005</v>
      </c>
    </row>
    <row r="2555" spans="2:13" x14ac:dyDescent="0.2">
      <c r="B2555" s="7">
        <v>43032</v>
      </c>
      <c r="C2555" s="18">
        <v>0.41199999999999998</v>
      </c>
      <c r="D2555" s="6">
        <f t="shared" si="100"/>
        <v>4663.1808000000001</v>
      </c>
      <c r="E2555" s="6">
        <f t="shared" si="100"/>
        <v>1747.80288</v>
      </c>
      <c r="F2555" s="6">
        <f t="shared" si="100"/>
        <v>3637.9929599999996</v>
      </c>
      <c r="G2555" s="6">
        <f t="shared" si="100"/>
        <v>5592.2572799999998</v>
      </c>
      <c r="H2555" s="6">
        <f t="shared" si="100"/>
        <v>3776.8204799999994</v>
      </c>
      <c r="I2555" s="6">
        <f t="shared" si="100"/>
        <v>8895.6403199999986</v>
      </c>
      <c r="J2555" s="6">
        <f t="shared" si="100"/>
        <v>2605.6857599999998</v>
      </c>
      <c r="K2555" s="6">
        <f t="shared" si="100"/>
        <v>900.59903999999995</v>
      </c>
      <c r="L2555" s="6">
        <f t="shared" si="100"/>
        <v>1099.9411199999997</v>
      </c>
      <c r="M2555" s="8">
        <f t="shared" si="100"/>
        <v>2683.9987200000005</v>
      </c>
    </row>
    <row r="2556" spans="2:13" x14ac:dyDescent="0.2">
      <c r="B2556" s="7">
        <v>43033</v>
      </c>
      <c r="C2556" s="18">
        <v>0.41199999999999998</v>
      </c>
      <c r="D2556" s="6">
        <f t="shared" si="100"/>
        <v>4663.1808000000001</v>
      </c>
      <c r="E2556" s="6">
        <f t="shared" si="100"/>
        <v>1747.80288</v>
      </c>
      <c r="F2556" s="6">
        <f t="shared" si="100"/>
        <v>3637.9929599999996</v>
      </c>
      <c r="G2556" s="6">
        <f t="shared" si="100"/>
        <v>5592.2572799999998</v>
      </c>
      <c r="H2556" s="6">
        <f t="shared" si="100"/>
        <v>3776.8204799999994</v>
      </c>
      <c r="I2556" s="6">
        <f t="shared" si="100"/>
        <v>8895.6403199999986</v>
      </c>
      <c r="J2556" s="6">
        <f t="shared" si="100"/>
        <v>2605.6857599999998</v>
      </c>
      <c r="K2556" s="6">
        <f t="shared" si="100"/>
        <v>900.59903999999995</v>
      </c>
      <c r="L2556" s="6">
        <f t="shared" si="100"/>
        <v>1099.9411199999997</v>
      </c>
      <c r="M2556" s="8">
        <f t="shared" si="100"/>
        <v>2683.9987200000005</v>
      </c>
    </row>
    <row r="2557" spans="2:13" x14ac:dyDescent="0.2">
      <c r="B2557" s="7">
        <v>43034</v>
      </c>
      <c r="C2557" s="18">
        <v>0.41199999999999998</v>
      </c>
      <c r="D2557" s="6">
        <f t="shared" si="100"/>
        <v>4663.1808000000001</v>
      </c>
      <c r="E2557" s="6">
        <f t="shared" si="100"/>
        <v>1747.80288</v>
      </c>
      <c r="F2557" s="6">
        <f t="shared" si="100"/>
        <v>3637.9929599999996</v>
      </c>
      <c r="G2557" s="6">
        <f t="shared" si="100"/>
        <v>5592.2572799999998</v>
      </c>
      <c r="H2557" s="6">
        <f t="shared" si="100"/>
        <v>3776.8204799999994</v>
      </c>
      <c r="I2557" s="6">
        <f t="shared" si="100"/>
        <v>8895.6403199999986</v>
      </c>
      <c r="J2557" s="6">
        <f t="shared" si="100"/>
        <v>2605.6857599999998</v>
      </c>
      <c r="K2557" s="6">
        <f t="shared" si="100"/>
        <v>900.59903999999995</v>
      </c>
      <c r="L2557" s="6">
        <f t="shared" si="100"/>
        <v>1099.9411199999997</v>
      </c>
      <c r="M2557" s="8">
        <f t="shared" si="100"/>
        <v>2683.9987200000005</v>
      </c>
    </row>
    <row r="2558" spans="2:13" x14ac:dyDescent="0.2">
      <c r="B2558" s="7">
        <v>43035</v>
      </c>
      <c r="C2558" s="18">
        <v>0.41199999999999998</v>
      </c>
      <c r="D2558" s="6">
        <f t="shared" si="100"/>
        <v>4663.1808000000001</v>
      </c>
      <c r="E2558" s="6">
        <f t="shared" si="100"/>
        <v>1747.80288</v>
      </c>
      <c r="F2558" s="6">
        <f t="shared" si="100"/>
        <v>3637.9929599999996</v>
      </c>
      <c r="G2558" s="6">
        <f t="shared" ref="F2558:M2589" si="101">$C2558*G$5*24*3600/100</f>
        <v>5592.2572799999998</v>
      </c>
      <c r="H2558" s="6">
        <f t="shared" si="101"/>
        <v>3776.8204799999994</v>
      </c>
      <c r="I2558" s="6">
        <f t="shared" si="101"/>
        <v>8895.6403199999986</v>
      </c>
      <c r="J2558" s="6">
        <f t="shared" si="101"/>
        <v>2605.6857599999998</v>
      </c>
      <c r="K2558" s="6">
        <f t="shared" si="101"/>
        <v>900.59903999999995</v>
      </c>
      <c r="L2558" s="6">
        <f t="shared" si="101"/>
        <v>1099.9411199999997</v>
      </c>
      <c r="M2558" s="8">
        <f t="shared" si="101"/>
        <v>2683.9987200000005</v>
      </c>
    </row>
    <row r="2559" spans="2:13" x14ac:dyDescent="0.2">
      <c r="B2559" s="7">
        <v>43036</v>
      </c>
      <c r="C2559" s="18">
        <v>0.41199999999999998</v>
      </c>
      <c r="D2559" s="6">
        <f t="shared" ref="D2559:M2609" si="102">$C2559*D$5*24*3600/100</f>
        <v>4663.1808000000001</v>
      </c>
      <c r="E2559" s="6">
        <f t="shared" si="102"/>
        <v>1747.80288</v>
      </c>
      <c r="F2559" s="6">
        <f t="shared" si="101"/>
        <v>3637.9929599999996</v>
      </c>
      <c r="G2559" s="6">
        <f t="shared" si="101"/>
        <v>5592.2572799999998</v>
      </c>
      <c r="H2559" s="6">
        <f t="shared" si="101"/>
        <v>3776.8204799999994</v>
      </c>
      <c r="I2559" s="6">
        <f t="shared" si="101"/>
        <v>8895.6403199999986</v>
      </c>
      <c r="J2559" s="6">
        <f t="shared" si="101"/>
        <v>2605.6857599999998</v>
      </c>
      <c r="K2559" s="6">
        <f t="shared" si="101"/>
        <v>900.59903999999995</v>
      </c>
      <c r="L2559" s="6">
        <f t="shared" si="101"/>
        <v>1099.9411199999997</v>
      </c>
      <c r="M2559" s="8">
        <f t="shared" si="101"/>
        <v>2683.9987200000005</v>
      </c>
    </row>
    <row r="2560" spans="2:13" x14ac:dyDescent="0.2">
      <c r="B2560" s="7">
        <v>43037</v>
      </c>
      <c r="C2560" s="18">
        <v>0.41199999999999998</v>
      </c>
      <c r="D2560" s="6">
        <f t="shared" si="102"/>
        <v>4663.1808000000001</v>
      </c>
      <c r="E2560" s="6">
        <f t="shared" si="102"/>
        <v>1747.80288</v>
      </c>
      <c r="F2560" s="6">
        <f t="shared" si="101"/>
        <v>3637.9929599999996</v>
      </c>
      <c r="G2560" s="6">
        <f t="shared" si="101"/>
        <v>5592.2572799999998</v>
      </c>
      <c r="H2560" s="6">
        <f t="shared" si="101"/>
        <v>3776.8204799999994</v>
      </c>
      <c r="I2560" s="6">
        <f t="shared" si="101"/>
        <v>8895.6403199999986</v>
      </c>
      <c r="J2560" s="6">
        <f t="shared" si="101"/>
        <v>2605.6857599999998</v>
      </c>
      <c r="K2560" s="6">
        <f t="shared" si="101"/>
        <v>900.59903999999995</v>
      </c>
      <c r="L2560" s="6">
        <f t="shared" si="101"/>
        <v>1099.9411199999997</v>
      </c>
      <c r="M2560" s="8">
        <f t="shared" si="101"/>
        <v>2683.9987200000005</v>
      </c>
    </row>
    <row r="2561" spans="2:13" x14ac:dyDescent="0.2">
      <c r="B2561" s="7">
        <v>43038</v>
      </c>
      <c r="C2561" s="18">
        <v>0.41199999999999998</v>
      </c>
      <c r="D2561" s="6">
        <f t="shared" si="102"/>
        <v>4663.1808000000001</v>
      </c>
      <c r="E2561" s="6">
        <f t="shared" si="102"/>
        <v>1747.80288</v>
      </c>
      <c r="F2561" s="6">
        <f t="shared" si="101"/>
        <v>3637.9929599999996</v>
      </c>
      <c r="G2561" s="6">
        <f t="shared" si="101"/>
        <v>5592.2572799999998</v>
      </c>
      <c r="H2561" s="6">
        <f t="shared" si="101"/>
        <v>3776.8204799999994</v>
      </c>
      <c r="I2561" s="6">
        <f t="shared" si="101"/>
        <v>8895.6403199999986</v>
      </c>
      <c r="J2561" s="6">
        <f t="shared" si="101"/>
        <v>2605.6857599999998</v>
      </c>
      <c r="K2561" s="6">
        <f t="shared" si="101"/>
        <v>900.59903999999995</v>
      </c>
      <c r="L2561" s="6">
        <f t="shared" si="101"/>
        <v>1099.9411199999997</v>
      </c>
      <c r="M2561" s="8">
        <f t="shared" si="101"/>
        <v>2683.9987200000005</v>
      </c>
    </row>
    <row r="2562" spans="2:13" x14ac:dyDescent="0.2">
      <c r="B2562" s="7">
        <v>43039</v>
      </c>
      <c r="C2562" s="18">
        <v>0.41199999999999998</v>
      </c>
      <c r="D2562" s="6">
        <f t="shared" si="102"/>
        <v>4663.1808000000001</v>
      </c>
      <c r="E2562" s="6">
        <f t="shared" si="102"/>
        <v>1747.80288</v>
      </c>
      <c r="F2562" s="6">
        <f t="shared" si="101"/>
        <v>3637.9929599999996</v>
      </c>
      <c r="G2562" s="6">
        <f t="shared" si="101"/>
        <v>5592.2572799999998</v>
      </c>
      <c r="H2562" s="6">
        <f t="shared" si="101"/>
        <v>3776.8204799999994</v>
      </c>
      <c r="I2562" s="6">
        <f t="shared" si="101"/>
        <v>8895.6403199999986</v>
      </c>
      <c r="J2562" s="6">
        <f t="shared" si="101"/>
        <v>2605.6857599999998</v>
      </c>
      <c r="K2562" s="6">
        <f t="shared" si="101"/>
        <v>900.59903999999995</v>
      </c>
      <c r="L2562" s="6">
        <f t="shared" si="101"/>
        <v>1099.9411199999997</v>
      </c>
      <c r="M2562" s="8">
        <f t="shared" si="101"/>
        <v>2683.9987200000005</v>
      </c>
    </row>
    <row r="2563" spans="2:13" x14ac:dyDescent="0.2">
      <c r="B2563" s="7">
        <v>43040</v>
      </c>
      <c r="C2563" s="18">
        <v>0.30199999999999999</v>
      </c>
      <c r="D2563" s="6">
        <f t="shared" si="102"/>
        <v>3418.1567999999997</v>
      </c>
      <c r="E2563" s="6">
        <f t="shared" si="102"/>
        <v>1281.1564800000001</v>
      </c>
      <c r="F2563" s="6">
        <f t="shared" si="101"/>
        <v>2666.6841600000002</v>
      </c>
      <c r="G2563" s="6">
        <f t="shared" si="101"/>
        <v>4099.1788799999995</v>
      </c>
      <c r="H2563" s="6">
        <f t="shared" si="101"/>
        <v>2768.4460800000002</v>
      </c>
      <c r="I2563" s="6">
        <f t="shared" si="101"/>
        <v>6520.5907200000001</v>
      </c>
      <c r="J2563" s="6">
        <f t="shared" si="101"/>
        <v>1909.9929600000003</v>
      </c>
      <c r="K2563" s="6">
        <f t="shared" si="101"/>
        <v>660.14783999999997</v>
      </c>
      <c r="L2563" s="6">
        <f t="shared" si="101"/>
        <v>806.26751999999976</v>
      </c>
      <c r="M2563" s="8">
        <f t="shared" si="101"/>
        <v>1967.3971199999996</v>
      </c>
    </row>
    <row r="2564" spans="2:13" x14ac:dyDescent="0.2">
      <c r="B2564" s="7">
        <v>43041</v>
      </c>
      <c r="C2564" s="18">
        <v>0.30199999999999999</v>
      </c>
      <c r="D2564" s="6">
        <f t="shared" si="102"/>
        <v>3418.1567999999997</v>
      </c>
      <c r="E2564" s="6">
        <f t="shared" si="102"/>
        <v>1281.1564800000001</v>
      </c>
      <c r="F2564" s="6">
        <f t="shared" si="101"/>
        <v>2666.6841600000002</v>
      </c>
      <c r="G2564" s="6">
        <f t="shared" si="101"/>
        <v>4099.1788799999995</v>
      </c>
      <c r="H2564" s="6">
        <f t="shared" si="101"/>
        <v>2768.4460800000002</v>
      </c>
      <c r="I2564" s="6">
        <f t="shared" si="101"/>
        <v>6520.5907200000001</v>
      </c>
      <c r="J2564" s="6">
        <f t="shared" si="101"/>
        <v>1909.9929600000003</v>
      </c>
      <c r="K2564" s="6">
        <f t="shared" si="101"/>
        <v>660.14783999999997</v>
      </c>
      <c r="L2564" s="6">
        <f t="shared" si="101"/>
        <v>806.26751999999976</v>
      </c>
      <c r="M2564" s="8">
        <f t="shared" si="101"/>
        <v>1967.3971199999996</v>
      </c>
    </row>
    <row r="2565" spans="2:13" x14ac:dyDescent="0.2">
      <c r="B2565" s="7">
        <v>43042</v>
      </c>
      <c r="C2565" s="18">
        <v>0.30199999999999999</v>
      </c>
      <c r="D2565" s="6">
        <f t="shared" si="102"/>
        <v>3418.1567999999997</v>
      </c>
      <c r="E2565" s="6">
        <f t="shared" si="102"/>
        <v>1281.1564800000001</v>
      </c>
      <c r="F2565" s="6">
        <f t="shared" si="101"/>
        <v>2666.6841600000002</v>
      </c>
      <c r="G2565" s="6">
        <f t="shared" si="101"/>
        <v>4099.1788799999995</v>
      </c>
      <c r="H2565" s="6">
        <f t="shared" si="101"/>
        <v>2768.4460800000002</v>
      </c>
      <c r="I2565" s="6">
        <f t="shared" si="101"/>
        <v>6520.5907200000001</v>
      </c>
      <c r="J2565" s="6">
        <f t="shared" si="101"/>
        <v>1909.9929600000003</v>
      </c>
      <c r="K2565" s="6">
        <f t="shared" si="101"/>
        <v>660.14783999999997</v>
      </c>
      <c r="L2565" s="6">
        <f t="shared" si="101"/>
        <v>806.26751999999976</v>
      </c>
      <c r="M2565" s="8">
        <f t="shared" si="101"/>
        <v>1967.3971199999996</v>
      </c>
    </row>
    <row r="2566" spans="2:13" x14ac:dyDescent="0.2">
      <c r="B2566" s="7">
        <v>43043</v>
      </c>
      <c r="C2566" s="18">
        <v>0.30199999999999999</v>
      </c>
      <c r="D2566" s="6">
        <f t="shared" si="102"/>
        <v>3418.1567999999997</v>
      </c>
      <c r="E2566" s="6">
        <f t="shared" si="102"/>
        <v>1281.1564800000001</v>
      </c>
      <c r="F2566" s="6">
        <f t="shared" si="101"/>
        <v>2666.6841600000002</v>
      </c>
      <c r="G2566" s="6">
        <f t="shared" si="101"/>
        <v>4099.1788799999995</v>
      </c>
      <c r="H2566" s="6">
        <f t="shared" si="101"/>
        <v>2768.4460800000002</v>
      </c>
      <c r="I2566" s="6">
        <f t="shared" si="101"/>
        <v>6520.5907200000001</v>
      </c>
      <c r="J2566" s="6">
        <f t="shared" si="101"/>
        <v>1909.9929600000003</v>
      </c>
      <c r="K2566" s="6">
        <f t="shared" si="101"/>
        <v>660.14783999999997</v>
      </c>
      <c r="L2566" s="6">
        <f t="shared" si="101"/>
        <v>806.26751999999976</v>
      </c>
      <c r="M2566" s="8">
        <f t="shared" si="101"/>
        <v>1967.3971199999996</v>
      </c>
    </row>
    <row r="2567" spans="2:13" x14ac:dyDescent="0.2">
      <c r="B2567" s="7">
        <v>43044</v>
      </c>
      <c r="C2567" s="18">
        <v>0.30199999999999999</v>
      </c>
      <c r="D2567" s="6">
        <f t="shared" si="102"/>
        <v>3418.1567999999997</v>
      </c>
      <c r="E2567" s="6">
        <f t="shared" si="102"/>
        <v>1281.1564800000001</v>
      </c>
      <c r="F2567" s="6">
        <f t="shared" si="101"/>
        <v>2666.6841600000002</v>
      </c>
      <c r="G2567" s="6">
        <f t="shared" si="101"/>
        <v>4099.1788799999995</v>
      </c>
      <c r="H2567" s="6">
        <f t="shared" si="101"/>
        <v>2768.4460800000002</v>
      </c>
      <c r="I2567" s="6">
        <f t="shared" si="101"/>
        <v>6520.5907200000001</v>
      </c>
      <c r="J2567" s="6">
        <f t="shared" si="101"/>
        <v>1909.9929600000003</v>
      </c>
      <c r="K2567" s="6">
        <f t="shared" si="101"/>
        <v>660.14783999999997</v>
      </c>
      <c r="L2567" s="6">
        <f t="shared" si="101"/>
        <v>806.26751999999976</v>
      </c>
      <c r="M2567" s="8">
        <f t="shared" si="101"/>
        <v>1967.3971199999996</v>
      </c>
    </row>
    <row r="2568" spans="2:13" x14ac:dyDescent="0.2">
      <c r="B2568" s="7">
        <v>43045</v>
      </c>
      <c r="C2568" s="18">
        <v>0.30199999999999999</v>
      </c>
      <c r="D2568" s="6">
        <f t="shared" si="102"/>
        <v>3418.1567999999997</v>
      </c>
      <c r="E2568" s="6">
        <f t="shared" si="102"/>
        <v>1281.1564800000001</v>
      </c>
      <c r="F2568" s="6">
        <f t="shared" si="101"/>
        <v>2666.6841600000002</v>
      </c>
      <c r="G2568" s="6">
        <f t="shared" si="101"/>
        <v>4099.1788799999995</v>
      </c>
      <c r="H2568" s="6">
        <f t="shared" si="101"/>
        <v>2768.4460800000002</v>
      </c>
      <c r="I2568" s="6">
        <f t="shared" si="101"/>
        <v>6520.5907200000001</v>
      </c>
      <c r="J2568" s="6">
        <f t="shared" si="101"/>
        <v>1909.9929600000003</v>
      </c>
      <c r="K2568" s="6">
        <f t="shared" si="101"/>
        <v>660.14783999999997</v>
      </c>
      <c r="L2568" s="6">
        <f t="shared" si="101"/>
        <v>806.26751999999976</v>
      </c>
      <c r="M2568" s="8">
        <f t="shared" si="101"/>
        <v>1967.3971199999996</v>
      </c>
    </row>
    <row r="2569" spans="2:13" x14ac:dyDescent="0.2">
      <c r="B2569" s="7">
        <v>43046</v>
      </c>
      <c r="C2569" s="18">
        <v>0.30199999999999999</v>
      </c>
      <c r="D2569" s="6">
        <f t="shared" si="102"/>
        <v>3418.1567999999997</v>
      </c>
      <c r="E2569" s="6">
        <f t="shared" si="102"/>
        <v>1281.1564800000001</v>
      </c>
      <c r="F2569" s="6">
        <f t="shared" si="101"/>
        <v>2666.6841600000002</v>
      </c>
      <c r="G2569" s="6">
        <f t="shared" si="101"/>
        <v>4099.1788799999995</v>
      </c>
      <c r="H2569" s="6">
        <f t="shared" si="101"/>
        <v>2768.4460800000002</v>
      </c>
      <c r="I2569" s="6">
        <f t="shared" si="101"/>
        <v>6520.5907200000001</v>
      </c>
      <c r="J2569" s="6">
        <f t="shared" si="101"/>
        <v>1909.9929600000003</v>
      </c>
      <c r="K2569" s="6">
        <f t="shared" si="101"/>
        <v>660.14783999999997</v>
      </c>
      <c r="L2569" s="6">
        <f t="shared" si="101"/>
        <v>806.26751999999976</v>
      </c>
      <c r="M2569" s="8">
        <f t="shared" si="101"/>
        <v>1967.3971199999996</v>
      </c>
    </row>
    <row r="2570" spans="2:13" x14ac:dyDescent="0.2">
      <c r="B2570" s="7">
        <v>43047</v>
      </c>
      <c r="C2570" s="18">
        <v>0.30199999999999999</v>
      </c>
      <c r="D2570" s="6">
        <f t="shared" si="102"/>
        <v>3418.1567999999997</v>
      </c>
      <c r="E2570" s="6">
        <f t="shared" si="102"/>
        <v>1281.1564800000001</v>
      </c>
      <c r="F2570" s="6">
        <f t="shared" si="101"/>
        <v>2666.6841600000002</v>
      </c>
      <c r="G2570" s="6">
        <f t="shared" si="101"/>
        <v>4099.1788799999995</v>
      </c>
      <c r="H2570" s="6">
        <f t="shared" si="101"/>
        <v>2768.4460800000002</v>
      </c>
      <c r="I2570" s="6">
        <f t="shared" si="101"/>
        <v>6520.5907200000001</v>
      </c>
      <c r="J2570" s="6">
        <f t="shared" si="101"/>
        <v>1909.9929600000003</v>
      </c>
      <c r="K2570" s="6">
        <f t="shared" si="101"/>
        <v>660.14783999999997</v>
      </c>
      <c r="L2570" s="6">
        <f t="shared" si="101"/>
        <v>806.26751999999976</v>
      </c>
      <c r="M2570" s="8">
        <f t="shared" si="101"/>
        <v>1967.3971199999996</v>
      </c>
    </row>
    <row r="2571" spans="2:13" x14ac:dyDescent="0.2">
      <c r="B2571" s="7">
        <v>43048</v>
      </c>
      <c r="C2571" s="18">
        <v>0.30199999999999999</v>
      </c>
      <c r="D2571" s="6">
        <f t="shared" si="102"/>
        <v>3418.1567999999997</v>
      </c>
      <c r="E2571" s="6">
        <f t="shared" si="102"/>
        <v>1281.1564800000001</v>
      </c>
      <c r="F2571" s="6">
        <f t="shared" si="101"/>
        <v>2666.6841600000002</v>
      </c>
      <c r="G2571" s="6">
        <f t="shared" si="101"/>
        <v>4099.1788799999995</v>
      </c>
      <c r="H2571" s="6">
        <f t="shared" si="101"/>
        <v>2768.4460800000002</v>
      </c>
      <c r="I2571" s="6">
        <f t="shared" si="101"/>
        <v>6520.5907200000001</v>
      </c>
      <c r="J2571" s="6">
        <f t="shared" si="101"/>
        <v>1909.9929600000003</v>
      </c>
      <c r="K2571" s="6">
        <f t="shared" si="101"/>
        <v>660.14783999999997</v>
      </c>
      <c r="L2571" s="6">
        <f t="shared" si="101"/>
        <v>806.26751999999976</v>
      </c>
      <c r="M2571" s="8">
        <f t="shared" si="101"/>
        <v>1967.3971199999996</v>
      </c>
    </row>
    <row r="2572" spans="2:13" x14ac:dyDescent="0.2">
      <c r="B2572" s="7">
        <v>43049</v>
      </c>
      <c r="C2572" s="18">
        <v>0.30199999999999999</v>
      </c>
      <c r="D2572" s="6">
        <f t="shared" si="102"/>
        <v>3418.1567999999997</v>
      </c>
      <c r="E2572" s="6">
        <f t="shared" si="102"/>
        <v>1281.1564800000001</v>
      </c>
      <c r="F2572" s="6">
        <f t="shared" si="101"/>
        <v>2666.6841600000002</v>
      </c>
      <c r="G2572" s="6">
        <f t="shared" si="101"/>
        <v>4099.1788799999995</v>
      </c>
      <c r="H2572" s="6">
        <f t="shared" si="101"/>
        <v>2768.4460800000002</v>
      </c>
      <c r="I2572" s="6">
        <f t="shared" si="101"/>
        <v>6520.5907200000001</v>
      </c>
      <c r="J2572" s="6">
        <f t="shared" si="101"/>
        <v>1909.9929600000003</v>
      </c>
      <c r="K2572" s="6">
        <f t="shared" si="101"/>
        <v>660.14783999999997</v>
      </c>
      <c r="L2572" s="6">
        <f t="shared" si="101"/>
        <v>806.26751999999976</v>
      </c>
      <c r="M2572" s="8">
        <f t="shared" si="101"/>
        <v>1967.3971199999996</v>
      </c>
    </row>
    <row r="2573" spans="2:13" x14ac:dyDescent="0.2">
      <c r="B2573" s="7">
        <v>43050</v>
      </c>
      <c r="C2573" s="18">
        <v>0.30199999999999999</v>
      </c>
      <c r="D2573" s="6">
        <f t="shared" si="102"/>
        <v>3418.1567999999997</v>
      </c>
      <c r="E2573" s="6">
        <f t="shared" si="102"/>
        <v>1281.1564800000001</v>
      </c>
      <c r="F2573" s="6">
        <f t="shared" si="101"/>
        <v>2666.6841600000002</v>
      </c>
      <c r="G2573" s="6">
        <f t="shared" si="101"/>
        <v>4099.1788799999995</v>
      </c>
      <c r="H2573" s="6">
        <f t="shared" si="101"/>
        <v>2768.4460800000002</v>
      </c>
      <c r="I2573" s="6">
        <f t="shared" si="101"/>
        <v>6520.5907200000001</v>
      </c>
      <c r="J2573" s="6">
        <f t="shared" si="101"/>
        <v>1909.9929600000003</v>
      </c>
      <c r="K2573" s="6">
        <f t="shared" si="101"/>
        <v>660.14783999999997</v>
      </c>
      <c r="L2573" s="6">
        <f t="shared" si="101"/>
        <v>806.26751999999976</v>
      </c>
      <c r="M2573" s="8">
        <f t="shared" si="101"/>
        <v>1967.3971199999996</v>
      </c>
    </row>
    <row r="2574" spans="2:13" x14ac:dyDescent="0.2">
      <c r="B2574" s="7">
        <v>43051</v>
      </c>
      <c r="C2574" s="18">
        <v>0.30199999999999999</v>
      </c>
      <c r="D2574" s="6">
        <f t="shared" si="102"/>
        <v>3418.1567999999997</v>
      </c>
      <c r="E2574" s="6">
        <f t="shared" si="102"/>
        <v>1281.1564800000001</v>
      </c>
      <c r="F2574" s="6">
        <f t="shared" si="101"/>
        <v>2666.6841600000002</v>
      </c>
      <c r="G2574" s="6">
        <f t="shared" si="101"/>
        <v>4099.1788799999995</v>
      </c>
      <c r="H2574" s="6">
        <f t="shared" si="101"/>
        <v>2768.4460800000002</v>
      </c>
      <c r="I2574" s="6">
        <f t="shared" si="101"/>
        <v>6520.5907200000001</v>
      </c>
      <c r="J2574" s="6">
        <f t="shared" si="101"/>
        <v>1909.9929600000003</v>
      </c>
      <c r="K2574" s="6">
        <f t="shared" si="101"/>
        <v>660.14783999999997</v>
      </c>
      <c r="L2574" s="6">
        <f t="shared" si="101"/>
        <v>806.26751999999976</v>
      </c>
      <c r="M2574" s="8">
        <f t="shared" si="101"/>
        <v>1967.3971199999996</v>
      </c>
    </row>
    <row r="2575" spans="2:13" x14ac:dyDescent="0.2">
      <c r="B2575" s="7">
        <v>43052</v>
      </c>
      <c r="C2575" s="18">
        <v>0.30199999999999999</v>
      </c>
      <c r="D2575" s="6">
        <f t="shared" si="102"/>
        <v>3418.1567999999997</v>
      </c>
      <c r="E2575" s="6">
        <f t="shared" si="102"/>
        <v>1281.1564800000001</v>
      </c>
      <c r="F2575" s="6">
        <f t="shared" si="101"/>
        <v>2666.6841600000002</v>
      </c>
      <c r="G2575" s="6">
        <f t="shared" si="101"/>
        <v>4099.1788799999995</v>
      </c>
      <c r="H2575" s="6">
        <f t="shared" si="101"/>
        <v>2768.4460800000002</v>
      </c>
      <c r="I2575" s="6">
        <f t="shared" si="101"/>
        <v>6520.5907200000001</v>
      </c>
      <c r="J2575" s="6">
        <f t="shared" si="101"/>
        <v>1909.9929600000003</v>
      </c>
      <c r="K2575" s="6">
        <f t="shared" si="101"/>
        <v>660.14783999999997</v>
      </c>
      <c r="L2575" s="6">
        <f t="shared" si="101"/>
        <v>806.26751999999976</v>
      </c>
      <c r="M2575" s="8">
        <f t="shared" si="101"/>
        <v>1967.3971199999996</v>
      </c>
    </row>
    <row r="2576" spans="2:13" x14ac:dyDescent="0.2">
      <c r="B2576" s="7">
        <v>43053</v>
      </c>
      <c r="C2576" s="18">
        <v>0.30199999999999999</v>
      </c>
      <c r="D2576" s="6">
        <f t="shared" si="102"/>
        <v>3418.1567999999997</v>
      </c>
      <c r="E2576" s="6">
        <f t="shared" si="102"/>
        <v>1281.1564800000001</v>
      </c>
      <c r="F2576" s="6">
        <f t="shared" si="101"/>
        <v>2666.6841600000002</v>
      </c>
      <c r="G2576" s="6">
        <f t="shared" si="101"/>
        <v>4099.1788799999995</v>
      </c>
      <c r="H2576" s="6">
        <f t="shared" si="101"/>
        <v>2768.4460800000002</v>
      </c>
      <c r="I2576" s="6">
        <f t="shared" si="101"/>
        <v>6520.5907200000001</v>
      </c>
      <c r="J2576" s="6">
        <f t="shared" si="101"/>
        <v>1909.9929600000003</v>
      </c>
      <c r="K2576" s="6">
        <f t="shared" si="101"/>
        <v>660.14783999999997</v>
      </c>
      <c r="L2576" s="6">
        <f t="shared" si="101"/>
        <v>806.26751999999976</v>
      </c>
      <c r="M2576" s="8">
        <f t="shared" si="101"/>
        <v>1967.3971199999996</v>
      </c>
    </row>
    <row r="2577" spans="2:13" x14ac:dyDescent="0.2">
      <c r="B2577" s="7">
        <v>43054</v>
      </c>
      <c r="C2577" s="18">
        <v>0.30199999999999999</v>
      </c>
      <c r="D2577" s="6">
        <f t="shared" si="102"/>
        <v>3418.1567999999997</v>
      </c>
      <c r="E2577" s="6">
        <f t="shared" si="102"/>
        <v>1281.1564800000001</v>
      </c>
      <c r="F2577" s="6">
        <f t="shared" si="101"/>
        <v>2666.6841600000002</v>
      </c>
      <c r="G2577" s="6">
        <f t="shared" si="101"/>
        <v>4099.1788799999995</v>
      </c>
      <c r="H2577" s="6">
        <f t="shared" si="101"/>
        <v>2768.4460800000002</v>
      </c>
      <c r="I2577" s="6">
        <f t="shared" si="101"/>
        <v>6520.5907200000001</v>
      </c>
      <c r="J2577" s="6">
        <f t="shared" si="101"/>
        <v>1909.9929600000003</v>
      </c>
      <c r="K2577" s="6">
        <f t="shared" si="101"/>
        <v>660.14783999999997</v>
      </c>
      <c r="L2577" s="6">
        <f t="shared" si="101"/>
        <v>806.26751999999976</v>
      </c>
      <c r="M2577" s="8">
        <f t="shared" si="101"/>
        <v>1967.3971199999996</v>
      </c>
    </row>
    <row r="2578" spans="2:13" x14ac:dyDescent="0.2">
      <c r="B2578" s="7">
        <v>43055</v>
      </c>
      <c r="C2578" s="18">
        <v>0.30199999999999999</v>
      </c>
      <c r="D2578" s="6">
        <f t="shared" si="102"/>
        <v>3418.1567999999997</v>
      </c>
      <c r="E2578" s="6">
        <f t="shared" si="102"/>
        <v>1281.1564800000001</v>
      </c>
      <c r="F2578" s="6">
        <f t="shared" si="101"/>
        <v>2666.6841600000002</v>
      </c>
      <c r="G2578" s="6">
        <f t="shared" si="101"/>
        <v>4099.1788799999995</v>
      </c>
      <c r="H2578" s="6">
        <f t="shared" si="101"/>
        <v>2768.4460800000002</v>
      </c>
      <c r="I2578" s="6">
        <f t="shared" si="101"/>
        <v>6520.5907200000001</v>
      </c>
      <c r="J2578" s="6">
        <f t="shared" si="101"/>
        <v>1909.9929600000003</v>
      </c>
      <c r="K2578" s="6">
        <f t="shared" si="101"/>
        <v>660.14783999999997</v>
      </c>
      <c r="L2578" s="6">
        <f t="shared" si="101"/>
        <v>806.26751999999976</v>
      </c>
      <c r="M2578" s="8">
        <f t="shared" si="101"/>
        <v>1967.3971199999996</v>
      </c>
    </row>
    <row r="2579" spans="2:13" x14ac:dyDescent="0.2">
      <c r="B2579" s="7">
        <v>43056</v>
      </c>
      <c r="C2579" s="18">
        <v>0.30199999999999999</v>
      </c>
      <c r="D2579" s="6">
        <f t="shared" si="102"/>
        <v>3418.1567999999997</v>
      </c>
      <c r="E2579" s="6">
        <f t="shared" si="102"/>
        <v>1281.1564800000001</v>
      </c>
      <c r="F2579" s="6">
        <f t="shared" si="101"/>
        <v>2666.6841600000002</v>
      </c>
      <c r="G2579" s="6">
        <f t="shared" si="101"/>
        <v>4099.1788799999995</v>
      </c>
      <c r="H2579" s="6">
        <f t="shared" si="101"/>
        <v>2768.4460800000002</v>
      </c>
      <c r="I2579" s="6">
        <f t="shared" si="101"/>
        <v>6520.5907200000001</v>
      </c>
      <c r="J2579" s="6">
        <f t="shared" si="101"/>
        <v>1909.9929600000003</v>
      </c>
      <c r="K2579" s="6">
        <f t="shared" si="101"/>
        <v>660.14783999999997</v>
      </c>
      <c r="L2579" s="6">
        <f t="shared" si="101"/>
        <v>806.26751999999976</v>
      </c>
      <c r="M2579" s="8">
        <f t="shared" si="101"/>
        <v>1967.3971199999996</v>
      </c>
    </row>
    <row r="2580" spans="2:13" x14ac:dyDescent="0.2">
      <c r="B2580" s="7">
        <v>43057</v>
      </c>
      <c r="C2580" s="18">
        <v>0.30199999999999999</v>
      </c>
      <c r="D2580" s="6">
        <f t="shared" si="102"/>
        <v>3418.1567999999997</v>
      </c>
      <c r="E2580" s="6">
        <f t="shared" si="102"/>
        <v>1281.1564800000001</v>
      </c>
      <c r="F2580" s="6">
        <f t="shared" si="101"/>
        <v>2666.6841600000002</v>
      </c>
      <c r="G2580" s="6">
        <f t="shared" si="101"/>
        <v>4099.1788799999995</v>
      </c>
      <c r="H2580" s="6">
        <f t="shared" si="101"/>
        <v>2768.4460800000002</v>
      </c>
      <c r="I2580" s="6">
        <f t="shared" si="101"/>
        <v>6520.5907200000001</v>
      </c>
      <c r="J2580" s="6">
        <f t="shared" si="101"/>
        <v>1909.9929600000003</v>
      </c>
      <c r="K2580" s="6">
        <f t="shared" si="101"/>
        <v>660.14783999999997</v>
      </c>
      <c r="L2580" s="6">
        <f t="shared" si="101"/>
        <v>806.26751999999976</v>
      </c>
      <c r="M2580" s="8">
        <f t="shared" si="101"/>
        <v>1967.3971199999996</v>
      </c>
    </row>
    <row r="2581" spans="2:13" x14ac:dyDescent="0.2">
      <c r="B2581" s="7">
        <v>43058</v>
      </c>
      <c r="C2581" s="18">
        <v>0.30199999999999999</v>
      </c>
      <c r="D2581" s="6">
        <f t="shared" si="102"/>
        <v>3418.1567999999997</v>
      </c>
      <c r="E2581" s="6">
        <f t="shared" si="102"/>
        <v>1281.1564800000001</v>
      </c>
      <c r="F2581" s="6">
        <f t="shared" si="101"/>
        <v>2666.6841600000002</v>
      </c>
      <c r="G2581" s="6">
        <f t="shared" si="101"/>
        <v>4099.1788799999995</v>
      </c>
      <c r="H2581" s="6">
        <f t="shared" si="101"/>
        <v>2768.4460800000002</v>
      </c>
      <c r="I2581" s="6">
        <f t="shared" si="101"/>
        <v>6520.5907200000001</v>
      </c>
      <c r="J2581" s="6">
        <f t="shared" si="101"/>
        <v>1909.9929600000003</v>
      </c>
      <c r="K2581" s="6">
        <f t="shared" si="101"/>
        <v>660.14783999999997</v>
      </c>
      <c r="L2581" s="6">
        <f t="shared" si="101"/>
        <v>806.26751999999976</v>
      </c>
      <c r="M2581" s="8">
        <f t="shared" si="101"/>
        <v>1967.3971199999996</v>
      </c>
    </row>
    <row r="2582" spans="2:13" x14ac:dyDescent="0.2">
      <c r="B2582" s="7">
        <v>43059</v>
      </c>
      <c r="C2582" s="18">
        <v>0.30199999999999999</v>
      </c>
      <c r="D2582" s="6">
        <f t="shared" si="102"/>
        <v>3418.1567999999997</v>
      </c>
      <c r="E2582" s="6">
        <f t="shared" si="102"/>
        <v>1281.1564800000001</v>
      </c>
      <c r="F2582" s="6">
        <f t="shared" si="101"/>
        <v>2666.6841600000002</v>
      </c>
      <c r="G2582" s="6">
        <f t="shared" si="101"/>
        <v>4099.1788799999995</v>
      </c>
      <c r="H2582" s="6">
        <f t="shared" si="101"/>
        <v>2768.4460800000002</v>
      </c>
      <c r="I2582" s="6">
        <f t="shared" si="101"/>
        <v>6520.5907200000001</v>
      </c>
      <c r="J2582" s="6">
        <f t="shared" si="101"/>
        <v>1909.9929600000003</v>
      </c>
      <c r="K2582" s="6">
        <f t="shared" si="101"/>
        <v>660.14783999999997</v>
      </c>
      <c r="L2582" s="6">
        <f t="shared" si="101"/>
        <v>806.26751999999976</v>
      </c>
      <c r="M2582" s="8">
        <f t="shared" si="101"/>
        <v>1967.3971199999996</v>
      </c>
    </row>
    <row r="2583" spans="2:13" x14ac:dyDescent="0.2">
      <c r="B2583" s="7">
        <v>43060</v>
      </c>
      <c r="C2583" s="18">
        <v>0.30199999999999999</v>
      </c>
      <c r="D2583" s="6">
        <f t="shared" si="102"/>
        <v>3418.1567999999997</v>
      </c>
      <c r="E2583" s="6">
        <f t="shared" si="102"/>
        <v>1281.1564800000001</v>
      </c>
      <c r="F2583" s="6">
        <f t="shared" si="101"/>
        <v>2666.6841600000002</v>
      </c>
      <c r="G2583" s="6">
        <f t="shared" si="101"/>
        <v>4099.1788799999995</v>
      </c>
      <c r="H2583" s="6">
        <f t="shared" si="101"/>
        <v>2768.4460800000002</v>
      </c>
      <c r="I2583" s="6">
        <f t="shared" si="101"/>
        <v>6520.5907200000001</v>
      </c>
      <c r="J2583" s="6">
        <f t="shared" si="101"/>
        <v>1909.9929600000003</v>
      </c>
      <c r="K2583" s="6">
        <f t="shared" si="101"/>
        <v>660.14783999999997</v>
      </c>
      <c r="L2583" s="6">
        <f t="shared" si="101"/>
        <v>806.26751999999976</v>
      </c>
      <c r="M2583" s="8">
        <f t="shared" si="101"/>
        <v>1967.3971199999996</v>
      </c>
    </row>
    <row r="2584" spans="2:13" x14ac:dyDescent="0.2">
      <c r="B2584" s="7">
        <v>43061</v>
      </c>
      <c r="C2584" s="18">
        <v>0.30199999999999999</v>
      </c>
      <c r="D2584" s="6">
        <f t="shared" si="102"/>
        <v>3418.1567999999997</v>
      </c>
      <c r="E2584" s="6">
        <f t="shared" si="102"/>
        <v>1281.1564800000001</v>
      </c>
      <c r="F2584" s="6">
        <f t="shared" si="101"/>
        <v>2666.6841600000002</v>
      </c>
      <c r="G2584" s="6">
        <f t="shared" si="101"/>
        <v>4099.1788799999995</v>
      </c>
      <c r="H2584" s="6">
        <f t="shared" si="101"/>
        <v>2768.4460800000002</v>
      </c>
      <c r="I2584" s="6">
        <f t="shared" si="101"/>
        <v>6520.5907200000001</v>
      </c>
      <c r="J2584" s="6">
        <f t="shared" si="101"/>
        <v>1909.9929600000003</v>
      </c>
      <c r="K2584" s="6">
        <f t="shared" si="101"/>
        <v>660.14783999999997</v>
      </c>
      <c r="L2584" s="6">
        <f t="shared" si="101"/>
        <v>806.26751999999976</v>
      </c>
      <c r="M2584" s="8">
        <f t="shared" si="101"/>
        <v>1967.3971199999996</v>
      </c>
    </row>
    <row r="2585" spans="2:13" x14ac:dyDescent="0.2">
      <c r="B2585" s="7">
        <v>43062</v>
      </c>
      <c r="C2585" s="18">
        <v>0.22600000000000001</v>
      </c>
      <c r="D2585" s="6">
        <f t="shared" si="102"/>
        <v>2557.9584</v>
      </c>
      <c r="E2585" s="6">
        <f t="shared" si="102"/>
        <v>958.74624000000006</v>
      </c>
      <c r="F2585" s="6">
        <f t="shared" si="101"/>
        <v>1995.59808</v>
      </c>
      <c r="G2585" s="6">
        <f t="shared" si="101"/>
        <v>3067.59744</v>
      </c>
      <c r="H2585" s="6">
        <f t="shared" si="101"/>
        <v>2071.7510400000001</v>
      </c>
      <c r="I2585" s="6">
        <f t="shared" si="101"/>
        <v>4879.6473599999999</v>
      </c>
      <c r="J2585" s="6">
        <f t="shared" si="101"/>
        <v>1429.33248</v>
      </c>
      <c r="K2585" s="6">
        <f t="shared" si="101"/>
        <v>494.01791999999995</v>
      </c>
      <c r="L2585" s="6">
        <f t="shared" si="101"/>
        <v>603.36575999999991</v>
      </c>
      <c r="M2585" s="8">
        <f t="shared" si="101"/>
        <v>1472.2905600000001</v>
      </c>
    </row>
    <row r="2586" spans="2:13" x14ac:dyDescent="0.2">
      <c r="B2586" s="7">
        <v>43063</v>
      </c>
      <c r="C2586" s="18">
        <v>0.22600000000000001</v>
      </c>
      <c r="D2586" s="6">
        <f t="shared" si="102"/>
        <v>2557.9584</v>
      </c>
      <c r="E2586" s="6">
        <f t="shared" si="102"/>
        <v>958.74624000000006</v>
      </c>
      <c r="F2586" s="6">
        <f t="shared" si="101"/>
        <v>1995.59808</v>
      </c>
      <c r="G2586" s="6">
        <f t="shared" si="101"/>
        <v>3067.59744</v>
      </c>
      <c r="H2586" s="6">
        <f t="shared" si="101"/>
        <v>2071.7510400000001</v>
      </c>
      <c r="I2586" s="6">
        <f t="shared" si="101"/>
        <v>4879.6473599999999</v>
      </c>
      <c r="J2586" s="6">
        <f t="shared" si="101"/>
        <v>1429.33248</v>
      </c>
      <c r="K2586" s="6">
        <f t="shared" si="101"/>
        <v>494.01791999999995</v>
      </c>
      <c r="L2586" s="6">
        <f t="shared" si="101"/>
        <v>603.36575999999991</v>
      </c>
      <c r="M2586" s="8">
        <f t="shared" si="101"/>
        <v>1472.2905600000001</v>
      </c>
    </row>
    <row r="2587" spans="2:13" x14ac:dyDescent="0.2">
      <c r="B2587" s="7">
        <v>43064</v>
      </c>
      <c r="C2587" s="18">
        <v>0.22600000000000001</v>
      </c>
      <c r="D2587" s="6">
        <f t="shared" si="102"/>
        <v>2557.9584</v>
      </c>
      <c r="E2587" s="6">
        <f t="shared" si="102"/>
        <v>958.74624000000006</v>
      </c>
      <c r="F2587" s="6">
        <f t="shared" si="101"/>
        <v>1995.59808</v>
      </c>
      <c r="G2587" s="6">
        <f t="shared" si="101"/>
        <v>3067.59744</v>
      </c>
      <c r="H2587" s="6">
        <f t="shared" si="101"/>
        <v>2071.7510400000001</v>
      </c>
      <c r="I2587" s="6">
        <f t="shared" si="101"/>
        <v>4879.6473599999999</v>
      </c>
      <c r="J2587" s="6">
        <f t="shared" si="101"/>
        <v>1429.33248</v>
      </c>
      <c r="K2587" s="6">
        <f t="shared" si="101"/>
        <v>494.01791999999995</v>
      </c>
      <c r="L2587" s="6">
        <f t="shared" si="101"/>
        <v>603.36575999999991</v>
      </c>
      <c r="M2587" s="8">
        <f t="shared" si="101"/>
        <v>1472.2905600000001</v>
      </c>
    </row>
    <row r="2588" spans="2:13" x14ac:dyDescent="0.2">
      <c r="B2588" s="7">
        <v>43065</v>
      </c>
      <c r="C2588" s="18">
        <v>0.22600000000000001</v>
      </c>
      <c r="D2588" s="6">
        <f t="shared" si="102"/>
        <v>2557.9584</v>
      </c>
      <c r="E2588" s="6">
        <f t="shared" si="102"/>
        <v>958.74624000000006</v>
      </c>
      <c r="F2588" s="6">
        <f t="shared" si="101"/>
        <v>1995.59808</v>
      </c>
      <c r="G2588" s="6">
        <f t="shared" si="101"/>
        <v>3067.59744</v>
      </c>
      <c r="H2588" s="6">
        <f t="shared" si="101"/>
        <v>2071.7510400000001</v>
      </c>
      <c r="I2588" s="6">
        <f t="shared" si="101"/>
        <v>4879.6473599999999</v>
      </c>
      <c r="J2588" s="6">
        <f t="shared" si="101"/>
        <v>1429.33248</v>
      </c>
      <c r="K2588" s="6">
        <f t="shared" si="101"/>
        <v>494.01791999999995</v>
      </c>
      <c r="L2588" s="6">
        <f t="shared" si="101"/>
        <v>603.36575999999991</v>
      </c>
      <c r="M2588" s="8">
        <f t="shared" si="101"/>
        <v>1472.2905600000001</v>
      </c>
    </row>
    <row r="2589" spans="2:13" x14ac:dyDescent="0.2">
      <c r="B2589" s="7">
        <v>43066</v>
      </c>
      <c r="C2589" s="18">
        <v>0.22600000000000001</v>
      </c>
      <c r="D2589" s="6">
        <f t="shared" si="102"/>
        <v>2557.9584</v>
      </c>
      <c r="E2589" s="6">
        <f t="shared" si="102"/>
        <v>958.74624000000006</v>
      </c>
      <c r="F2589" s="6">
        <f t="shared" si="101"/>
        <v>1995.59808</v>
      </c>
      <c r="G2589" s="6">
        <f t="shared" si="101"/>
        <v>3067.59744</v>
      </c>
      <c r="H2589" s="6">
        <f t="shared" si="101"/>
        <v>2071.7510400000001</v>
      </c>
      <c r="I2589" s="6">
        <f t="shared" si="101"/>
        <v>4879.6473599999999</v>
      </c>
      <c r="J2589" s="6">
        <f t="shared" si="101"/>
        <v>1429.33248</v>
      </c>
      <c r="K2589" s="6">
        <f t="shared" si="101"/>
        <v>494.01791999999995</v>
      </c>
      <c r="L2589" s="6">
        <f t="shared" si="101"/>
        <v>603.36575999999991</v>
      </c>
      <c r="M2589" s="8">
        <f t="shared" si="101"/>
        <v>1472.2905600000001</v>
      </c>
    </row>
    <row r="2590" spans="2:13" x14ac:dyDescent="0.2">
      <c r="B2590" s="7">
        <v>43067</v>
      </c>
      <c r="C2590" s="18">
        <v>0.22600000000000001</v>
      </c>
      <c r="D2590" s="6">
        <f t="shared" si="102"/>
        <v>2557.9584</v>
      </c>
      <c r="E2590" s="6">
        <f t="shared" si="102"/>
        <v>958.74624000000006</v>
      </c>
      <c r="F2590" s="6">
        <f t="shared" si="102"/>
        <v>1995.59808</v>
      </c>
      <c r="G2590" s="6">
        <f t="shared" si="102"/>
        <v>3067.59744</v>
      </c>
      <c r="H2590" s="6">
        <f t="shared" si="102"/>
        <v>2071.7510400000001</v>
      </c>
      <c r="I2590" s="6">
        <f t="shared" si="102"/>
        <v>4879.6473599999999</v>
      </c>
      <c r="J2590" s="6">
        <f t="shared" si="102"/>
        <v>1429.33248</v>
      </c>
      <c r="K2590" s="6">
        <f t="shared" si="102"/>
        <v>494.01791999999995</v>
      </c>
      <c r="L2590" s="6">
        <f t="shared" si="102"/>
        <v>603.36575999999991</v>
      </c>
      <c r="M2590" s="8">
        <f t="shared" si="102"/>
        <v>1472.2905600000001</v>
      </c>
    </row>
    <row r="2591" spans="2:13" x14ac:dyDescent="0.2">
      <c r="B2591" s="7">
        <v>43068</v>
      </c>
      <c r="C2591" s="18">
        <v>0.22600000000000001</v>
      </c>
      <c r="D2591" s="6">
        <f t="shared" si="102"/>
        <v>2557.9584</v>
      </c>
      <c r="E2591" s="6">
        <f t="shared" si="102"/>
        <v>958.74624000000006</v>
      </c>
      <c r="F2591" s="6">
        <f t="shared" si="102"/>
        <v>1995.59808</v>
      </c>
      <c r="G2591" s="6">
        <f t="shared" si="102"/>
        <v>3067.59744</v>
      </c>
      <c r="H2591" s="6">
        <f t="shared" si="102"/>
        <v>2071.7510400000001</v>
      </c>
      <c r="I2591" s="6">
        <f t="shared" si="102"/>
        <v>4879.6473599999999</v>
      </c>
      <c r="J2591" s="6">
        <f t="shared" si="102"/>
        <v>1429.33248</v>
      </c>
      <c r="K2591" s="6">
        <f t="shared" si="102"/>
        <v>494.01791999999995</v>
      </c>
      <c r="L2591" s="6">
        <f t="shared" si="102"/>
        <v>603.36575999999991</v>
      </c>
      <c r="M2591" s="8">
        <f t="shared" si="102"/>
        <v>1472.2905600000001</v>
      </c>
    </row>
    <row r="2592" spans="2:13" x14ac:dyDescent="0.2">
      <c r="B2592" s="7">
        <v>43069</v>
      </c>
      <c r="C2592" s="18">
        <v>0.22600000000000001</v>
      </c>
      <c r="D2592" s="6">
        <f t="shared" si="102"/>
        <v>2557.9584</v>
      </c>
      <c r="E2592" s="6">
        <f t="shared" si="102"/>
        <v>958.74624000000006</v>
      </c>
      <c r="F2592" s="6">
        <f t="shared" si="102"/>
        <v>1995.59808</v>
      </c>
      <c r="G2592" s="6">
        <f t="shared" si="102"/>
        <v>3067.59744</v>
      </c>
      <c r="H2592" s="6">
        <f t="shared" si="102"/>
        <v>2071.7510400000001</v>
      </c>
      <c r="I2592" s="6">
        <f t="shared" si="102"/>
        <v>4879.6473599999999</v>
      </c>
      <c r="J2592" s="6">
        <f t="shared" si="102"/>
        <v>1429.33248</v>
      </c>
      <c r="K2592" s="6">
        <f t="shared" si="102"/>
        <v>494.01791999999995</v>
      </c>
      <c r="L2592" s="6">
        <f t="shared" si="102"/>
        <v>603.36575999999991</v>
      </c>
      <c r="M2592" s="8">
        <f t="shared" si="102"/>
        <v>1472.2905600000001</v>
      </c>
    </row>
    <row r="2593" spans="2:13" x14ac:dyDescent="0.2">
      <c r="B2593" s="7">
        <v>43070</v>
      </c>
      <c r="C2593" s="18">
        <v>0.17399999999999999</v>
      </c>
      <c r="D2593" s="6">
        <f t="shared" si="102"/>
        <v>1969.4015999999997</v>
      </c>
      <c r="E2593" s="6">
        <f t="shared" si="102"/>
        <v>738.1497599999999</v>
      </c>
      <c r="F2593" s="6">
        <f t="shared" si="102"/>
        <v>1536.4339199999999</v>
      </c>
      <c r="G2593" s="6">
        <f t="shared" si="102"/>
        <v>2361.7785600000002</v>
      </c>
      <c r="H2593" s="6">
        <f t="shared" si="102"/>
        <v>1595.0649599999995</v>
      </c>
      <c r="I2593" s="6">
        <f t="shared" si="102"/>
        <v>3756.8966399999999</v>
      </c>
      <c r="J2593" s="6">
        <f t="shared" si="102"/>
        <v>1100.4595200000001</v>
      </c>
      <c r="K2593" s="6">
        <f t="shared" si="102"/>
        <v>380.35007999999993</v>
      </c>
      <c r="L2593" s="6">
        <f t="shared" si="102"/>
        <v>464.53823999999992</v>
      </c>
      <c r="M2593" s="8">
        <f t="shared" si="102"/>
        <v>1133.5334399999999</v>
      </c>
    </row>
    <row r="2594" spans="2:13" x14ac:dyDescent="0.2">
      <c r="B2594" s="7">
        <v>43071</v>
      </c>
      <c r="C2594" s="18">
        <v>0.17399999999999999</v>
      </c>
      <c r="D2594" s="6">
        <f t="shared" si="102"/>
        <v>1969.4015999999997</v>
      </c>
      <c r="E2594" s="6">
        <f t="shared" si="102"/>
        <v>738.1497599999999</v>
      </c>
      <c r="F2594" s="6">
        <f t="shared" si="102"/>
        <v>1536.4339199999999</v>
      </c>
      <c r="G2594" s="6">
        <f t="shared" si="102"/>
        <v>2361.7785600000002</v>
      </c>
      <c r="H2594" s="6">
        <f t="shared" si="102"/>
        <v>1595.0649599999995</v>
      </c>
      <c r="I2594" s="6">
        <f t="shared" si="102"/>
        <v>3756.8966399999999</v>
      </c>
      <c r="J2594" s="6">
        <f t="shared" si="102"/>
        <v>1100.4595200000001</v>
      </c>
      <c r="K2594" s="6">
        <f t="shared" si="102"/>
        <v>380.35007999999993</v>
      </c>
      <c r="L2594" s="6">
        <f t="shared" si="102"/>
        <v>464.53823999999992</v>
      </c>
      <c r="M2594" s="8">
        <f t="shared" si="102"/>
        <v>1133.5334399999999</v>
      </c>
    </row>
    <row r="2595" spans="2:13" x14ac:dyDescent="0.2">
      <c r="B2595" s="7">
        <v>43072</v>
      </c>
      <c r="C2595" s="18">
        <v>0.17399999999999999</v>
      </c>
      <c r="D2595" s="6">
        <f t="shared" si="102"/>
        <v>1969.4015999999997</v>
      </c>
      <c r="E2595" s="6">
        <f t="shared" si="102"/>
        <v>738.1497599999999</v>
      </c>
      <c r="F2595" s="6">
        <f t="shared" si="102"/>
        <v>1536.4339199999999</v>
      </c>
      <c r="G2595" s="6">
        <f t="shared" si="102"/>
        <v>2361.7785600000002</v>
      </c>
      <c r="H2595" s="6">
        <f t="shared" si="102"/>
        <v>1595.0649599999995</v>
      </c>
      <c r="I2595" s="6">
        <f t="shared" si="102"/>
        <v>3756.8966399999999</v>
      </c>
      <c r="J2595" s="6">
        <f t="shared" si="102"/>
        <v>1100.4595200000001</v>
      </c>
      <c r="K2595" s="6">
        <f t="shared" si="102"/>
        <v>380.35007999999993</v>
      </c>
      <c r="L2595" s="6">
        <f t="shared" si="102"/>
        <v>464.53823999999992</v>
      </c>
      <c r="M2595" s="8">
        <f t="shared" si="102"/>
        <v>1133.5334399999999</v>
      </c>
    </row>
    <row r="2596" spans="2:13" x14ac:dyDescent="0.2">
      <c r="B2596" s="7">
        <v>43073</v>
      </c>
      <c r="C2596" s="18">
        <v>0.17399999999999999</v>
      </c>
      <c r="D2596" s="6">
        <f t="shared" si="102"/>
        <v>1969.4015999999997</v>
      </c>
      <c r="E2596" s="6">
        <f t="shared" si="102"/>
        <v>738.1497599999999</v>
      </c>
      <c r="F2596" s="6">
        <f t="shared" si="102"/>
        <v>1536.4339199999999</v>
      </c>
      <c r="G2596" s="6">
        <f t="shared" si="102"/>
        <v>2361.7785600000002</v>
      </c>
      <c r="H2596" s="6">
        <f t="shared" si="102"/>
        <v>1595.0649599999995</v>
      </c>
      <c r="I2596" s="6">
        <f t="shared" si="102"/>
        <v>3756.8966399999999</v>
      </c>
      <c r="J2596" s="6">
        <f t="shared" si="102"/>
        <v>1100.4595200000001</v>
      </c>
      <c r="K2596" s="6">
        <f t="shared" si="102"/>
        <v>380.35007999999993</v>
      </c>
      <c r="L2596" s="6">
        <f t="shared" si="102"/>
        <v>464.53823999999992</v>
      </c>
      <c r="M2596" s="8">
        <f t="shared" si="102"/>
        <v>1133.5334399999999</v>
      </c>
    </row>
    <row r="2597" spans="2:13" x14ac:dyDescent="0.2">
      <c r="B2597" s="7">
        <v>43074</v>
      </c>
      <c r="C2597" s="18">
        <v>0.17399999999999999</v>
      </c>
      <c r="D2597" s="6">
        <f t="shared" si="102"/>
        <v>1969.4015999999997</v>
      </c>
      <c r="E2597" s="6">
        <f t="shared" si="102"/>
        <v>738.1497599999999</v>
      </c>
      <c r="F2597" s="6">
        <f t="shared" si="102"/>
        <v>1536.4339199999999</v>
      </c>
      <c r="G2597" s="6">
        <f t="shared" si="102"/>
        <v>2361.7785600000002</v>
      </c>
      <c r="H2597" s="6">
        <f t="shared" si="102"/>
        <v>1595.0649599999995</v>
      </c>
      <c r="I2597" s="6">
        <f t="shared" si="102"/>
        <v>3756.8966399999999</v>
      </c>
      <c r="J2597" s="6">
        <f t="shared" si="102"/>
        <v>1100.4595200000001</v>
      </c>
      <c r="K2597" s="6">
        <f t="shared" si="102"/>
        <v>380.35007999999993</v>
      </c>
      <c r="L2597" s="6">
        <f t="shared" si="102"/>
        <v>464.53823999999992</v>
      </c>
      <c r="M2597" s="8">
        <f t="shared" si="102"/>
        <v>1133.5334399999999</v>
      </c>
    </row>
    <row r="2598" spans="2:13" x14ac:dyDescent="0.2">
      <c r="B2598" s="7">
        <v>43075</v>
      </c>
      <c r="C2598" s="18">
        <v>0.17399999999999999</v>
      </c>
      <c r="D2598" s="6">
        <f t="shared" si="102"/>
        <v>1969.4015999999997</v>
      </c>
      <c r="E2598" s="6">
        <f t="shared" si="102"/>
        <v>738.1497599999999</v>
      </c>
      <c r="F2598" s="6">
        <f t="shared" si="102"/>
        <v>1536.4339199999999</v>
      </c>
      <c r="G2598" s="6">
        <f t="shared" si="102"/>
        <v>2361.7785600000002</v>
      </c>
      <c r="H2598" s="6">
        <f t="shared" si="102"/>
        <v>1595.0649599999995</v>
      </c>
      <c r="I2598" s="6">
        <f t="shared" si="102"/>
        <v>3756.8966399999999</v>
      </c>
      <c r="J2598" s="6">
        <f t="shared" si="102"/>
        <v>1100.4595200000001</v>
      </c>
      <c r="K2598" s="6">
        <f t="shared" si="102"/>
        <v>380.35007999999993</v>
      </c>
      <c r="L2598" s="6">
        <f t="shared" si="102"/>
        <v>464.53823999999992</v>
      </c>
      <c r="M2598" s="8">
        <f t="shared" si="102"/>
        <v>1133.5334399999999</v>
      </c>
    </row>
    <row r="2599" spans="2:13" x14ac:dyDescent="0.2">
      <c r="B2599" s="7">
        <v>43076</v>
      </c>
      <c r="C2599" s="18">
        <v>0.17399999999999999</v>
      </c>
      <c r="D2599" s="6">
        <f t="shared" si="102"/>
        <v>1969.4015999999997</v>
      </c>
      <c r="E2599" s="6">
        <f t="shared" si="102"/>
        <v>738.1497599999999</v>
      </c>
      <c r="F2599" s="6">
        <f t="shared" si="102"/>
        <v>1536.4339199999999</v>
      </c>
      <c r="G2599" s="6">
        <f t="shared" si="102"/>
        <v>2361.7785600000002</v>
      </c>
      <c r="H2599" s="6">
        <f t="shared" si="102"/>
        <v>1595.0649599999995</v>
      </c>
      <c r="I2599" s="6">
        <f t="shared" si="102"/>
        <v>3756.8966399999999</v>
      </c>
      <c r="J2599" s="6">
        <f t="shared" si="102"/>
        <v>1100.4595200000001</v>
      </c>
      <c r="K2599" s="6">
        <f t="shared" si="102"/>
        <v>380.35007999999993</v>
      </c>
      <c r="L2599" s="6">
        <f t="shared" si="102"/>
        <v>464.53823999999992</v>
      </c>
      <c r="M2599" s="8">
        <f t="shared" si="102"/>
        <v>1133.5334399999999</v>
      </c>
    </row>
    <row r="2600" spans="2:13" x14ac:dyDescent="0.2">
      <c r="B2600" s="7">
        <v>43077</v>
      </c>
      <c r="C2600" s="18">
        <v>0.17399999999999999</v>
      </c>
      <c r="D2600" s="6">
        <f t="shared" si="102"/>
        <v>1969.4015999999997</v>
      </c>
      <c r="E2600" s="6">
        <f t="shared" si="102"/>
        <v>738.1497599999999</v>
      </c>
      <c r="F2600" s="6">
        <f t="shared" si="102"/>
        <v>1536.4339199999999</v>
      </c>
      <c r="G2600" s="6">
        <f t="shared" si="102"/>
        <v>2361.7785600000002</v>
      </c>
      <c r="H2600" s="6">
        <f t="shared" si="102"/>
        <v>1595.0649599999995</v>
      </c>
      <c r="I2600" s="6">
        <f t="shared" si="102"/>
        <v>3756.8966399999999</v>
      </c>
      <c r="J2600" s="6">
        <f t="shared" si="102"/>
        <v>1100.4595200000001</v>
      </c>
      <c r="K2600" s="6">
        <f t="shared" si="102"/>
        <v>380.35007999999993</v>
      </c>
      <c r="L2600" s="6">
        <f t="shared" si="102"/>
        <v>464.53823999999992</v>
      </c>
      <c r="M2600" s="8">
        <f t="shared" si="102"/>
        <v>1133.5334399999999</v>
      </c>
    </row>
    <row r="2601" spans="2:13" x14ac:dyDescent="0.2">
      <c r="B2601" s="7">
        <v>43078</v>
      </c>
      <c r="C2601" s="18">
        <v>0.17399999999999999</v>
      </c>
      <c r="D2601" s="6">
        <f t="shared" si="102"/>
        <v>1969.4015999999997</v>
      </c>
      <c r="E2601" s="6">
        <f t="shared" si="102"/>
        <v>738.1497599999999</v>
      </c>
      <c r="F2601" s="6">
        <f t="shared" si="102"/>
        <v>1536.4339199999999</v>
      </c>
      <c r="G2601" s="6">
        <f t="shared" si="102"/>
        <v>2361.7785600000002</v>
      </c>
      <c r="H2601" s="6">
        <f t="shared" si="102"/>
        <v>1595.0649599999995</v>
      </c>
      <c r="I2601" s="6">
        <f t="shared" si="102"/>
        <v>3756.8966399999999</v>
      </c>
      <c r="J2601" s="6">
        <f t="shared" si="102"/>
        <v>1100.4595200000001</v>
      </c>
      <c r="K2601" s="6">
        <f t="shared" si="102"/>
        <v>380.35007999999993</v>
      </c>
      <c r="L2601" s="6">
        <f t="shared" si="102"/>
        <v>464.53823999999992</v>
      </c>
      <c r="M2601" s="8">
        <f t="shared" si="102"/>
        <v>1133.5334399999999</v>
      </c>
    </row>
    <row r="2602" spans="2:13" x14ac:dyDescent="0.2">
      <c r="B2602" s="7">
        <v>43079</v>
      </c>
      <c r="C2602" s="18">
        <v>0.17399999999999999</v>
      </c>
      <c r="D2602" s="6">
        <f t="shared" si="102"/>
        <v>1969.4015999999997</v>
      </c>
      <c r="E2602" s="6">
        <f t="shared" si="102"/>
        <v>738.1497599999999</v>
      </c>
      <c r="F2602" s="6">
        <f t="shared" si="102"/>
        <v>1536.4339199999999</v>
      </c>
      <c r="G2602" s="6">
        <f t="shared" si="102"/>
        <v>2361.7785600000002</v>
      </c>
      <c r="H2602" s="6">
        <f t="shared" si="102"/>
        <v>1595.0649599999995</v>
      </c>
      <c r="I2602" s="6">
        <f t="shared" si="102"/>
        <v>3756.8966399999999</v>
      </c>
      <c r="J2602" s="6">
        <f t="shared" si="102"/>
        <v>1100.4595200000001</v>
      </c>
      <c r="K2602" s="6">
        <f t="shared" si="102"/>
        <v>380.35007999999993</v>
      </c>
      <c r="L2602" s="6">
        <f t="shared" si="102"/>
        <v>464.53823999999992</v>
      </c>
      <c r="M2602" s="8">
        <f t="shared" si="102"/>
        <v>1133.5334399999999</v>
      </c>
    </row>
    <row r="2603" spans="2:13" x14ac:dyDescent="0.2">
      <c r="B2603" s="7">
        <v>43080</v>
      </c>
      <c r="C2603" s="18">
        <v>0.17399999999999999</v>
      </c>
      <c r="D2603" s="6">
        <f t="shared" si="102"/>
        <v>1969.4015999999997</v>
      </c>
      <c r="E2603" s="6">
        <f t="shared" si="102"/>
        <v>738.1497599999999</v>
      </c>
      <c r="F2603" s="6">
        <f t="shared" si="102"/>
        <v>1536.4339199999999</v>
      </c>
      <c r="G2603" s="6">
        <f t="shared" si="102"/>
        <v>2361.7785600000002</v>
      </c>
      <c r="H2603" s="6">
        <f t="shared" si="102"/>
        <v>1595.0649599999995</v>
      </c>
      <c r="I2603" s="6">
        <f t="shared" si="102"/>
        <v>3756.8966399999999</v>
      </c>
      <c r="J2603" s="6">
        <f t="shared" si="102"/>
        <v>1100.4595200000001</v>
      </c>
      <c r="K2603" s="6">
        <f t="shared" si="102"/>
        <v>380.35007999999993</v>
      </c>
      <c r="L2603" s="6">
        <f t="shared" si="102"/>
        <v>464.53823999999992</v>
      </c>
      <c r="M2603" s="8">
        <f t="shared" si="102"/>
        <v>1133.5334399999999</v>
      </c>
    </row>
    <row r="2604" spans="2:13" x14ac:dyDescent="0.2">
      <c r="B2604" s="7">
        <v>43081</v>
      </c>
      <c r="C2604" s="18">
        <v>0.17399999999999999</v>
      </c>
      <c r="D2604" s="6">
        <f t="shared" si="102"/>
        <v>1969.4015999999997</v>
      </c>
      <c r="E2604" s="6">
        <f t="shared" si="102"/>
        <v>738.1497599999999</v>
      </c>
      <c r="F2604" s="6">
        <f t="shared" si="102"/>
        <v>1536.4339199999999</v>
      </c>
      <c r="G2604" s="6">
        <f t="shared" si="102"/>
        <v>2361.7785600000002</v>
      </c>
      <c r="H2604" s="6">
        <f t="shared" si="102"/>
        <v>1595.0649599999995</v>
      </c>
      <c r="I2604" s="6">
        <f t="shared" si="102"/>
        <v>3756.8966399999999</v>
      </c>
      <c r="J2604" s="6">
        <f t="shared" si="102"/>
        <v>1100.4595200000001</v>
      </c>
      <c r="K2604" s="6">
        <f t="shared" si="102"/>
        <v>380.35007999999993</v>
      </c>
      <c r="L2604" s="6">
        <f t="shared" si="102"/>
        <v>464.53823999999992</v>
      </c>
      <c r="M2604" s="8">
        <f t="shared" si="102"/>
        <v>1133.5334399999999</v>
      </c>
    </row>
    <row r="2605" spans="2:13" x14ac:dyDescent="0.2">
      <c r="B2605" s="7">
        <v>43082</v>
      </c>
      <c r="C2605" s="18">
        <v>0.17399999999999999</v>
      </c>
      <c r="D2605" s="6">
        <f t="shared" si="102"/>
        <v>1969.4015999999997</v>
      </c>
      <c r="E2605" s="6">
        <f t="shared" si="102"/>
        <v>738.1497599999999</v>
      </c>
      <c r="F2605" s="6">
        <f t="shared" si="102"/>
        <v>1536.4339199999999</v>
      </c>
      <c r="G2605" s="6">
        <f t="shared" si="102"/>
        <v>2361.7785600000002</v>
      </c>
      <c r="H2605" s="6">
        <f t="shared" si="102"/>
        <v>1595.0649599999995</v>
      </c>
      <c r="I2605" s="6">
        <f t="shared" si="102"/>
        <v>3756.8966399999999</v>
      </c>
      <c r="J2605" s="6">
        <f t="shared" si="102"/>
        <v>1100.4595200000001</v>
      </c>
      <c r="K2605" s="6">
        <f t="shared" si="102"/>
        <v>380.35007999999993</v>
      </c>
      <c r="L2605" s="6">
        <f t="shared" si="102"/>
        <v>464.53823999999992</v>
      </c>
      <c r="M2605" s="8">
        <f t="shared" si="102"/>
        <v>1133.5334399999999</v>
      </c>
    </row>
    <row r="2606" spans="2:13" x14ac:dyDescent="0.2">
      <c r="B2606" s="7">
        <v>43083</v>
      </c>
      <c r="C2606" s="18">
        <v>0.17399999999999999</v>
      </c>
      <c r="D2606" s="6">
        <f t="shared" si="102"/>
        <v>1969.4015999999997</v>
      </c>
      <c r="E2606" s="6">
        <f t="shared" si="102"/>
        <v>738.1497599999999</v>
      </c>
      <c r="F2606" s="6">
        <f t="shared" si="102"/>
        <v>1536.4339199999999</v>
      </c>
      <c r="G2606" s="6">
        <f t="shared" si="102"/>
        <v>2361.7785600000002</v>
      </c>
      <c r="H2606" s="6">
        <f t="shared" si="102"/>
        <v>1595.0649599999995</v>
      </c>
      <c r="I2606" s="6">
        <f t="shared" si="102"/>
        <v>3756.8966399999999</v>
      </c>
      <c r="J2606" s="6">
        <f t="shared" si="102"/>
        <v>1100.4595200000001</v>
      </c>
      <c r="K2606" s="6">
        <f t="shared" si="102"/>
        <v>380.35007999999993</v>
      </c>
      <c r="L2606" s="6">
        <f t="shared" si="102"/>
        <v>464.53823999999992</v>
      </c>
      <c r="M2606" s="8">
        <f t="shared" si="102"/>
        <v>1133.5334399999999</v>
      </c>
    </row>
    <row r="2607" spans="2:13" x14ac:dyDescent="0.2">
      <c r="B2607" s="7">
        <v>43084</v>
      </c>
      <c r="C2607" s="18">
        <v>0.17399999999999999</v>
      </c>
      <c r="D2607" s="6">
        <f t="shared" si="102"/>
        <v>1969.4015999999997</v>
      </c>
      <c r="E2607" s="6">
        <f t="shared" si="102"/>
        <v>738.1497599999999</v>
      </c>
      <c r="F2607" s="6">
        <f t="shared" si="102"/>
        <v>1536.4339199999999</v>
      </c>
      <c r="G2607" s="6">
        <f t="shared" si="102"/>
        <v>2361.7785600000002</v>
      </c>
      <c r="H2607" s="6">
        <f t="shared" si="102"/>
        <v>1595.0649599999995</v>
      </c>
      <c r="I2607" s="6">
        <f t="shared" si="102"/>
        <v>3756.8966399999999</v>
      </c>
      <c r="J2607" s="6">
        <f t="shared" si="102"/>
        <v>1100.4595200000001</v>
      </c>
      <c r="K2607" s="6">
        <f t="shared" si="102"/>
        <v>380.35007999999993</v>
      </c>
      <c r="L2607" s="6">
        <f t="shared" si="102"/>
        <v>464.53823999999992</v>
      </c>
      <c r="M2607" s="8">
        <f t="shared" si="102"/>
        <v>1133.5334399999999</v>
      </c>
    </row>
    <row r="2608" spans="2:13" x14ac:dyDescent="0.2">
      <c r="B2608" s="7">
        <v>43085</v>
      </c>
      <c r="C2608" s="18">
        <v>0.17399999999999999</v>
      </c>
      <c r="D2608" s="6">
        <f t="shared" si="102"/>
        <v>1969.4015999999997</v>
      </c>
      <c r="E2608" s="6">
        <f t="shared" si="102"/>
        <v>738.1497599999999</v>
      </c>
      <c r="F2608" s="6">
        <f t="shared" si="102"/>
        <v>1536.4339199999999</v>
      </c>
      <c r="G2608" s="6">
        <f t="shared" si="102"/>
        <v>2361.7785600000002</v>
      </c>
      <c r="H2608" s="6">
        <f t="shared" si="102"/>
        <v>1595.0649599999995</v>
      </c>
      <c r="I2608" s="6">
        <f t="shared" si="102"/>
        <v>3756.8966399999999</v>
      </c>
      <c r="J2608" s="6">
        <f t="shared" si="102"/>
        <v>1100.4595200000001</v>
      </c>
      <c r="K2608" s="6">
        <f t="shared" si="102"/>
        <v>380.35007999999993</v>
      </c>
      <c r="L2608" s="6">
        <f t="shared" si="102"/>
        <v>464.53823999999992</v>
      </c>
      <c r="M2608" s="8">
        <f t="shared" si="102"/>
        <v>1133.5334399999999</v>
      </c>
    </row>
    <row r="2609" spans="2:13" x14ac:dyDescent="0.2">
      <c r="B2609" s="7">
        <v>43086</v>
      </c>
      <c r="C2609" s="18">
        <v>0.17399999999999999</v>
      </c>
      <c r="D2609" s="6">
        <f t="shared" si="102"/>
        <v>1969.4015999999997</v>
      </c>
      <c r="E2609" s="6">
        <f t="shared" si="102"/>
        <v>738.1497599999999</v>
      </c>
      <c r="F2609" s="6">
        <f t="shared" si="102"/>
        <v>1536.4339199999999</v>
      </c>
      <c r="G2609" s="6">
        <f t="shared" ref="F2609:M2640" si="103">$C2609*G$5*24*3600/100</f>
        <v>2361.7785600000002</v>
      </c>
      <c r="H2609" s="6">
        <f t="shared" si="103"/>
        <v>1595.0649599999995</v>
      </c>
      <c r="I2609" s="6">
        <f t="shared" si="103"/>
        <v>3756.8966399999999</v>
      </c>
      <c r="J2609" s="6">
        <f t="shared" si="103"/>
        <v>1100.4595200000001</v>
      </c>
      <c r="K2609" s="6">
        <f t="shared" si="103"/>
        <v>380.35007999999993</v>
      </c>
      <c r="L2609" s="6">
        <f t="shared" si="103"/>
        <v>464.53823999999992</v>
      </c>
      <c r="M2609" s="8">
        <f t="shared" si="103"/>
        <v>1133.5334399999999</v>
      </c>
    </row>
    <row r="2610" spans="2:13" x14ac:dyDescent="0.2">
      <c r="B2610" s="7">
        <v>43087</v>
      </c>
      <c r="C2610" s="18">
        <v>0.17399999999999999</v>
      </c>
      <c r="D2610" s="6">
        <f t="shared" ref="D2610:M2660" si="104">$C2610*D$5*24*3600/100</f>
        <v>1969.4015999999997</v>
      </c>
      <c r="E2610" s="6">
        <f t="shared" si="104"/>
        <v>738.1497599999999</v>
      </c>
      <c r="F2610" s="6">
        <f t="shared" si="103"/>
        <v>1536.4339199999999</v>
      </c>
      <c r="G2610" s="6">
        <f t="shared" si="103"/>
        <v>2361.7785600000002</v>
      </c>
      <c r="H2610" s="6">
        <f t="shared" si="103"/>
        <v>1595.0649599999995</v>
      </c>
      <c r="I2610" s="6">
        <f t="shared" si="103"/>
        <v>3756.8966399999999</v>
      </c>
      <c r="J2610" s="6">
        <f t="shared" si="103"/>
        <v>1100.4595200000001</v>
      </c>
      <c r="K2610" s="6">
        <f t="shared" si="103"/>
        <v>380.35007999999993</v>
      </c>
      <c r="L2610" s="6">
        <f t="shared" si="103"/>
        <v>464.53823999999992</v>
      </c>
      <c r="M2610" s="8">
        <f t="shared" si="103"/>
        <v>1133.5334399999999</v>
      </c>
    </row>
    <row r="2611" spans="2:13" x14ac:dyDescent="0.2">
      <c r="B2611" s="7">
        <v>43088</v>
      </c>
      <c r="C2611" s="18">
        <v>0.17399999999999999</v>
      </c>
      <c r="D2611" s="6">
        <f t="shared" si="104"/>
        <v>1969.4015999999997</v>
      </c>
      <c r="E2611" s="6">
        <f t="shared" si="104"/>
        <v>738.1497599999999</v>
      </c>
      <c r="F2611" s="6">
        <f t="shared" si="103"/>
        <v>1536.4339199999999</v>
      </c>
      <c r="G2611" s="6">
        <f t="shared" si="103"/>
        <v>2361.7785600000002</v>
      </c>
      <c r="H2611" s="6">
        <f t="shared" si="103"/>
        <v>1595.0649599999995</v>
      </c>
      <c r="I2611" s="6">
        <f t="shared" si="103"/>
        <v>3756.8966399999999</v>
      </c>
      <c r="J2611" s="6">
        <f t="shared" si="103"/>
        <v>1100.4595200000001</v>
      </c>
      <c r="K2611" s="6">
        <f t="shared" si="103"/>
        <v>380.35007999999993</v>
      </c>
      <c r="L2611" s="6">
        <f t="shared" si="103"/>
        <v>464.53823999999992</v>
      </c>
      <c r="M2611" s="8">
        <f t="shared" si="103"/>
        <v>1133.5334399999999</v>
      </c>
    </row>
    <row r="2612" spans="2:13" x14ac:dyDescent="0.2">
      <c r="B2612" s="7">
        <v>43089</v>
      </c>
      <c r="C2612" s="18">
        <v>0.17399999999999999</v>
      </c>
      <c r="D2612" s="6">
        <f t="shared" si="104"/>
        <v>1969.4015999999997</v>
      </c>
      <c r="E2612" s="6">
        <f t="shared" si="104"/>
        <v>738.1497599999999</v>
      </c>
      <c r="F2612" s="6">
        <f t="shared" si="103"/>
        <v>1536.4339199999999</v>
      </c>
      <c r="G2612" s="6">
        <f t="shared" si="103"/>
        <v>2361.7785600000002</v>
      </c>
      <c r="H2612" s="6">
        <f t="shared" si="103"/>
        <v>1595.0649599999995</v>
      </c>
      <c r="I2612" s="6">
        <f t="shared" si="103"/>
        <v>3756.8966399999999</v>
      </c>
      <c r="J2612" s="6">
        <f t="shared" si="103"/>
        <v>1100.4595200000001</v>
      </c>
      <c r="K2612" s="6">
        <f t="shared" si="103"/>
        <v>380.35007999999993</v>
      </c>
      <c r="L2612" s="6">
        <f t="shared" si="103"/>
        <v>464.53823999999992</v>
      </c>
      <c r="M2612" s="8">
        <f t="shared" si="103"/>
        <v>1133.5334399999999</v>
      </c>
    </row>
    <row r="2613" spans="2:13" x14ac:dyDescent="0.2">
      <c r="B2613" s="7">
        <v>43090</v>
      </c>
      <c r="C2613" s="18">
        <v>0.17399999999999999</v>
      </c>
      <c r="D2613" s="6">
        <f t="shared" si="104"/>
        <v>1969.4015999999997</v>
      </c>
      <c r="E2613" s="6">
        <f t="shared" si="104"/>
        <v>738.1497599999999</v>
      </c>
      <c r="F2613" s="6">
        <f t="shared" si="103"/>
        <v>1536.4339199999999</v>
      </c>
      <c r="G2613" s="6">
        <f t="shared" si="103"/>
        <v>2361.7785600000002</v>
      </c>
      <c r="H2613" s="6">
        <f t="shared" si="103"/>
        <v>1595.0649599999995</v>
      </c>
      <c r="I2613" s="6">
        <f t="shared" si="103"/>
        <v>3756.8966399999999</v>
      </c>
      <c r="J2613" s="6">
        <f t="shared" si="103"/>
        <v>1100.4595200000001</v>
      </c>
      <c r="K2613" s="6">
        <f t="shared" si="103"/>
        <v>380.35007999999993</v>
      </c>
      <c r="L2613" s="6">
        <f t="shared" si="103"/>
        <v>464.53823999999992</v>
      </c>
      <c r="M2613" s="8">
        <f t="shared" si="103"/>
        <v>1133.5334399999999</v>
      </c>
    </row>
    <row r="2614" spans="2:13" x14ac:dyDescent="0.2">
      <c r="B2614" s="7">
        <v>43091</v>
      </c>
      <c r="C2614" s="18">
        <v>0.17399999999999999</v>
      </c>
      <c r="D2614" s="6">
        <f t="shared" si="104"/>
        <v>1969.4015999999997</v>
      </c>
      <c r="E2614" s="6">
        <f t="shared" si="104"/>
        <v>738.1497599999999</v>
      </c>
      <c r="F2614" s="6">
        <f t="shared" si="103"/>
        <v>1536.4339199999999</v>
      </c>
      <c r="G2614" s="6">
        <f t="shared" si="103"/>
        <v>2361.7785600000002</v>
      </c>
      <c r="H2614" s="6">
        <f t="shared" si="103"/>
        <v>1595.0649599999995</v>
      </c>
      <c r="I2614" s="6">
        <f t="shared" si="103"/>
        <v>3756.8966399999999</v>
      </c>
      <c r="J2614" s="6">
        <f t="shared" si="103"/>
        <v>1100.4595200000001</v>
      </c>
      <c r="K2614" s="6">
        <f t="shared" si="103"/>
        <v>380.35007999999993</v>
      </c>
      <c r="L2614" s="6">
        <f t="shared" si="103"/>
        <v>464.53823999999992</v>
      </c>
      <c r="M2614" s="8">
        <f t="shared" si="103"/>
        <v>1133.5334399999999</v>
      </c>
    </row>
    <row r="2615" spans="2:13" x14ac:dyDescent="0.2">
      <c r="B2615" s="7">
        <v>43092</v>
      </c>
      <c r="C2615" s="18">
        <v>0.17399999999999999</v>
      </c>
      <c r="D2615" s="6">
        <f t="shared" si="104"/>
        <v>1969.4015999999997</v>
      </c>
      <c r="E2615" s="6">
        <f t="shared" si="104"/>
        <v>738.1497599999999</v>
      </c>
      <c r="F2615" s="6">
        <f t="shared" si="103"/>
        <v>1536.4339199999999</v>
      </c>
      <c r="G2615" s="6">
        <f t="shared" si="103"/>
        <v>2361.7785600000002</v>
      </c>
      <c r="H2615" s="6">
        <f t="shared" si="103"/>
        <v>1595.0649599999995</v>
      </c>
      <c r="I2615" s="6">
        <f t="shared" si="103"/>
        <v>3756.8966399999999</v>
      </c>
      <c r="J2615" s="6">
        <f t="shared" si="103"/>
        <v>1100.4595200000001</v>
      </c>
      <c r="K2615" s="6">
        <f t="shared" si="103"/>
        <v>380.35007999999993</v>
      </c>
      <c r="L2615" s="6">
        <f t="shared" si="103"/>
        <v>464.53823999999992</v>
      </c>
      <c r="M2615" s="8">
        <f t="shared" si="103"/>
        <v>1133.5334399999999</v>
      </c>
    </row>
    <row r="2616" spans="2:13" x14ac:dyDescent="0.2">
      <c r="B2616" s="7">
        <v>43093</v>
      </c>
      <c r="C2616" s="18">
        <v>0.17399999999999999</v>
      </c>
      <c r="D2616" s="6">
        <f t="shared" si="104"/>
        <v>1969.4015999999997</v>
      </c>
      <c r="E2616" s="6">
        <f t="shared" si="104"/>
        <v>738.1497599999999</v>
      </c>
      <c r="F2616" s="6">
        <f t="shared" si="103"/>
        <v>1536.4339199999999</v>
      </c>
      <c r="G2616" s="6">
        <f t="shared" si="103"/>
        <v>2361.7785600000002</v>
      </c>
      <c r="H2616" s="6">
        <f t="shared" si="103"/>
        <v>1595.0649599999995</v>
      </c>
      <c r="I2616" s="6">
        <f t="shared" si="103"/>
        <v>3756.8966399999999</v>
      </c>
      <c r="J2616" s="6">
        <f t="shared" si="103"/>
        <v>1100.4595200000001</v>
      </c>
      <c r="K2616" s="6">
        <f t="shared" si="103"/>
        <v>380.35007999999993</v>
      </c>
      <c r="L2616" s="6">
        <f t="shared" si="103"/>
        <v>464.53823999999992</v>
      </c>
      <c r="M2616" s="8">
        <f t="shared" si="103"/>
        <v>1133.5334399999999</v>
      </c>
    </row>
    <row r="2617" spans="2:13" x14ac:dyDescent="0.2">
      <c r="B2617" s="7">
        <v>43094</v>
      </c>
      <c r="C2617" s="18">
        <v>0.11600000000000001</v>
      </c>
      <c r="D2617" s="6">
        <f t="shared" si="104"/>
        <v>1312.9344000000001</v>
      </c>
      <c r="E2617" s="6">
        <f t="shared" si="104"/>
        <v>492.09984000000003</v>
      </c>
      <c r="F2617" s="6">
        <f t="shared" si="103"/>
        <v>1024.28928</v>
      </c>
      <c r="G2617" s="6">
        <f t="shared" si="103"/>
        <v>1574.5190400000004</v>
      </c>
      <c r="H2617" s="6">
        <f t="shared" si="103"/>
        <v>1063.37664</v>
      </c>
      <c r="I2617" s="6">
        <f t="shared" si="103"/>
        <v>2504.5977599999997</v>
      </c>
      <c r="J2617" s="6">
        <f t="shared" si="103"/>
        <v>733.63968000000011</v>
      </c>
      <c r="K2617" s="6">
        <f t="shared" si="103"/>
        <v>253.56672000000003</v>
      </c>
      <c r="L2617" s="6">
        <f t="shared" si="103"/>
        <v>309.69216</v>
      </c>
      <c r="M2617" s="8">
        <f t="shared" si="103"/>
        <v>755.68896000000007</v>
      </c>
    </row>
    <row r="2618" spans="2:13" x14ac:dyDescent="0.2">
      <c r="B2618" s="7">
        <v>43095</v>
      </c>
      <c r="C2618" s="18">
        <v>0.11600000000000001</v>
      </c>
      <c r="D2618" s="6">
        <f t="shared" si="104"/>
        <v>1312.9344000000001</v>
      </c>
      <c r="E2618" s="6">
        <f t="shared" si="104"/>
        <v>492.09984000000003</v>
      </c>
      <c r="F2618" s="6">
        <f t="shared" si="103"/>
        <v>1024.28928</v>
      </c>
      <c r="G2618" s="6">
        <f t="shared" si="103"/>
        <v>1574.5190400000004</v>
      </c>
      <c r="H2618" s="6">
        <f t="shared" si="103"/>
        <v>1063.37664</v>
      </c>
      <c r="I2618" s="6">
        <f t="shared" si="103"/>
        <v>2504.5977599999997</v>
      </c>
      <c r="J2618" s="6">
        <f t="shared" si="103"/>
        <v>733.63968000000011</v>
      </c>
      <c r="K2618" s="6">
        <f t="shared" si="103"/>
        <v>253.56672000000003</v>
      </c>
      <c r="L2618" s="6">
        <f t="shared" si="103"/>
        <v>309.69216</v>
      </c>
      <c r="M2618" s="8">
        <f t="shared" si="103"/>
        <v>755.68896000000007</v>
      </c>
    </row>
    <row r="2619" spans="2:13" x14ac:dyDescent="0.2">
      <c r="B2619" s="7">
        <v>43096</v>
      </c>
      <c r="C2619" s="18">
        <v>0.11600000000000001</v>
      </c>
      <c r="D2619" s="6">
        <f t="shared" si="104"/>
        <v>1312.9344000000001</v>
      </c>
      <c r="E2619" s="6">
        <f t="shared" si="104"/>
        <v>492.09984000000003</v>
      </c>
      <c r="F2619" s="6">
        <f t="shared" si="103"/>
        <v>1024.28928</v>
      </c>
      <c r="G2619" s="6">
        <f t="shared" si="103"/>
        <v>1574.5190400000004</v>
      </c>
      <c r="H2619" s="6">
        <f t="shared" si="103"/>
        <v>1063.37664</v>
      </c>
      <c r="I2619" s="6">
        <f t="shared" si="103"/>
        <v>2504.5977599999997</v>
      </c>
      <c r="J2619" s="6">
        <f t="shared" si="103"/>
        <v>733.63968000000011</v>
      </c>
      <c r="K2619" s="6">
        <f t="shared" si="103"/>
        <v>253.56672000000003</v>
      </c>
      <c r="L2619" s="6">
        <f t="shared" si="103"/>
        <v>309.69216</v>
      </c>
      <c r="M2619" s="8">
        <f t="shared" si="103"/>
        <v>755.68896000000007</v>
      </c>
    </row>
    <row r="2620" spans="2:13" x14ac:dyDescent="0.2">
      <c r="B2620" s="7">
        <v>43097</v>
      </c>
      <c r="C2620" s="18">
        <v>0.11600000000000001</v>
      </c>
      <c r="D2620" s="6">
        <f t="shared" si="104"/>
        <v>1312.9344000000001</v>
      </c>
      <c r="E2620" s="6">
        <f t="shared" si="104"/>
        <v>492.09984000000003</v>
      </c>
      <c r="F2620" s="6">
        <f t="shared" si="103"/>
        <v>1024.28928</v>
      </c>
      <c r="G2620" s="6">
        <f t="shared" si="103"/>
        <v>1574.5190400000004</v>
      </c>
      <c r="H2620" s="6">
        <f t="shared" si="103"/>
        <v>1063.37664</v>
      </c>
      <c r="I2620" s="6">
        <f t="shared" si="103"/>
        <v>2504.5977599999997</v>
      </c>
      <c r="J2620" s="6">
        <f t="shared" si="103"/>
        <v>733.63968000000011</v>
      </c>
      <c r="K2620" s="6">
        <f t="shared" si="103"/>
        <v>253.56672000000003</v>
      </c>
      <c r="L2620" s="6">
        <f t="shared" si="103"/>
        <v>309.69216</v>
      </c>
      <c r="M2620" s="8">
        <f t="shared" si="103"/>
        <v>755.68896000000007</v>
      </c>
    </row>
    <row r="2621" spans="2:13" x14ac:dyDescent="0.2">
      <c r="B2621" s="7">
        <v>43098</v>
      </c>
      <c r="C2621" s="18">
        <v>0.11600000000000001</v>
      </c>
      <c r="D2621" s="6">
        <f t="shared" si="104"/>
        <v>1312.9344000000001</v>
      </c>
      <c r="E2621" s="6">
        <f t="shared" si="104"/>
        <v>492.09984000000003</v>
      </c>
      <c r="F2621" s="6">
        <f t="shared" si="103"/>
        <v>1024.28928</v>
      </c>
      <c r="G2621" s="6">
        <f t="shared" si="103"/>
        <v>1574.5190400000004</v>
      </c>
      <c r="H2621" s="6">
        <f t="shared" si="103"/>
        <v>1063.37664</v>
      </c>
      <c r="I2621" s="6">
        <f t="shared" si="103"/>
        <v>2504.5977599999997</v>
      </c>
      <c r="J2621" s="6">
        <f t="shared" si="103"/>
        <v>733.63968000000011</v>
      </c>
      <c r="K2621" s="6">
        <f t="shared" si="103"/>
        <v>253.56672000000003</v>
      </c>
      <c r="L2621" s="6">
        <f t="shared" si="103"/>
        <v>309.69216</v>
      </c>
      <c r="M2621" s="8">
        <f t="shared" si="103"/>
        <v>755.68896000000007</v>
      </c>
    </row>
    <row r="2622" spans="2:13" x14ac:dyDescent="0.2">
      <c r="B2622" s="7">
        <v>43099</v>
      </c>
      <c r="C2622" s="18">
        <v>0.11600000000000001</v>
      </c>
      <c r="D2622" s="6">
        <f t="shared" si="104"/>
        <v>1312.9344000000001</v>
      </c>
      <c r="E2622" s="6">
        <f t="shared" si="104"/>
        <v>492.09984000000003</v>
      </c>
      <c r="F2622" s="6">
        <f t="shared" si="103"/>
        <v>1024.28928</v>
      </c>
      <c r="G2622" s="6">
        <f t="shared" si="103"/>
        <v>1574.5190400000004</v>
      </c>
      <c r="H2622" s="6">
        <f t="shared" si="103"/>
        <v>1063.37664</v>
      </c>
      <c r="I2622" s="6">
        <f t="shared" si="103"/>
        <v>2504.5977599999997</v>
      </c>
      <c r="J2622" s="6">
        <f t="shared" si="103"/>
        <v>733.63968000000011</v>
      </c>
      <c r="K2622" s="6">
        <f t="shared" si="103"/>
        <v>253.56672000000003</v>
      </c>
      <c r="L2622" s="6">
        <f t="shared" si="103"/>
        <v>309.69216</v>
      </c>
      <c r="M2622" s="8">
        <f t="shared" si="103"/>
        <v>755.68896000000007</v>
      </c>
    </row>
    <row r="2623" spans="2:13" x14ac:dyDescent="0.2">
      <c r="B2623" s="7">
        <v>43100</v>
      </c>
      <c r="C2623" s="18">
        <v>0.11600000000000001</v>
      </c>
      <c r="D2623" s="6">
        <f t="shared" si="104"/>
        <v>1312.9344000000001</v>
      </c>
      <c r="E2623" s="6">
        <f t="shared" si="104"/>
        <v>492.09984000000003</v>
      </c>
      <c r="F2623" s="6">
        <f t="shared" si="103"/>
        <v>1024.28928</v>
      </c>
      <c r="G2623" s="6">
        <f t="shared" si="103"/>
        <v>1574.5190400000004</v>
      </c>
      <c r="H2623" s="6">
        <f t="shared" si="103"/>
        <v>1063.37664</v>
      </c>
      <c r="I2623" s="6">
        <f t="shared" si="103"/>
        <v>2504.5977599999997</v>
      </c>
      <c r="J2623" s="6">
        <f t="shared" si="103"/>
        <v>733.63968000000011</v>
      </c>
      <c r="K2623" s="6">
        <f t="shared" si="103"/>
        <v>253.56672000000003</v>
      </c>
      <c r="L2623" s="6">
        <f t="shared" si="103"/>
        <v>309.69216</v>
      </c>
      <c r="M2623" s="8">
        <f t="shared" si="103"/>
        <v>755.68896000000007</v>
      </c>
    </row>
    <row r="2624" spans="2:13" x14ac:dyDescent="0.2">
      <c r="B2624" s="7">
        <v>43101</v>
      </c>
      <c r="C2624" s="18">
        <v>0.26900000000000002</v>
      </c>
      <c r="D2624" s="6">
        <f t="shared" si="104"/>
        <v>3044.6496000000002</v>
      </c>
      <c r="E2624" s="6">
        <f t="shared" si="104"/>
        <v>1141.16256</v>
      </c>
      <c r="F2624" s="6">
        <f t="shared" si="103"/>
        <v>2375.2915200000002</v>
      </c>
      <c r="G2624" s="6">
        <f t="shared" si="103"/>
        <v>3651.255360000001</v>
      </c>
      <c r="H2624" s="6">
        <f t="shared" si="103"/>
        <v>2465.9337600000003</v>
      </c>
      <c r="I2624" s="6">
        <f t="shared" si="103"/>
        <v>5808.0758400000004</v>
      </c>
      <c r="J2624" s="6">
        <f t="shared" si="103"/>
        <v>1701.2851200000002</v>
      </c>
      <c r="K2624" s="6">
        <f t="shared" si="103"/>
        <v>588.0124800000001</v>
      </c>
      <c r="L2624" s="6">
        <f t="shared" si="103"/>
        <v>718.16543999999999</v>
      </c>
      <c r="M2624" s="8">
        <f t="shared" si="103"/>
        <v>1752.4166400000001</v>
      </c>
    </row>
    <row r="2625" spans="2:13" x14ac:dyDescent="0.2">
      <c r="B2625" s="7">
        <v>43102</v>
      </c>
      <c r="C2625" s="18">
        <v>0.26900000000000002</v>
      </c>
      <c r="D2625" s="6">
        <f t="shared" si="104"/>
        <v>3044.6496000000002</v>
      </c>
      <c r="E2625" s="6">
        <f t="shared" si="104"/>
        <v>1141.16256</v>
      </c>
      <c r="F2625" s="6">
        <f t="shared" si="103"/>
        <v>2375.2915200000002</v>
      </c>
      <c r="G2625" s="6">
        <f t="shared" si="103"/>
        <v>3651.255360000001</v>
      </c>
      <c r="H2625" s="6">
        <f t="shared" si="103"/>
        <v>2465.9337600000003</v>
      </c>
      <c r="I2625" s="6">
        <f t="shared" si="103"/>
        <v>5808.0758400000004</v>
      </c>
      <c r="J2625" s="6">
        <f t="shared" si="103"/>
        <v>1701.2851200000002</v>
      </c>
      <c r="K2625" s="6">
        <f t="shared" si="103"/>
        <v>588.0124800000001</v>
      </c>
      <c r="L2625" s="6">
        <f t="shared" si="103"/>
        <v>718.16543999999999</v>
      </c>
      <c r="M2625" s="8">
        <f t="shared" si="103"/>
        <v>1752.4166400000001</v>
      </c>
    </row>
    <row r="2626" spans="2:13" x14ac:dyDescent="0.2">
      <c r="B2626" s="7">
        <v>43103</v>
      </c>
      <c r="C2626" s="18">
        <v>0.26900000000000002</v>
      </c>
      <c r="D2626" s="6">
        <f t="shared" si="104"/>
        <v>3044.6496000000002</v>
      </c>
      <c r="E2626" s="6">
        <f t="shared" si="104"/>
        <v>1141.16256</v>
      </c>
      <c r="F2626" s="6">
        <f t="shared" si="103"/>
        <v>2375.2915200000002</v>
      </c>
      <c r="G2626" s="6">
        <f t="shared" si="103"/>
        <v>3651.255360000001</v>
      </c>
      <c r="H2626" s="6">
        <f t="shared" si="103"/>
        <v>2465.9337600000003</v>
      </c>
      <c r="I2626" s="6">
        <f t="shared" si="103"/>
        <v>5808.0758400000004</v>
      </c>
      <c r="J2626" s="6">
        <f t="shared" si="103"/>
        <v>1701.2851200000002</v>
      </c>
      <c r="K2626" s="6">
        <f t="shared" si="103"/>
        <v>588.0124800000001</v>
      </c>
      <c r="L2626" s="6">
        <f t="shared" si="103"/>
        <v>718.16543999999999</v>
      </c>
      <c r="M2626" s="8">
        <f t="shared" si="103"/>
        <v>1752.4166400000001</v>
      </c>
    </row>
    <row r="2627" spans="2:13" x14ac:dyDescent="0.2">
      <c r="B2627" s="7">
        <v>43104</v>
      </c>
      <c r="C2627" s="18">
        <v>0.26900000000000002</v>
      </c>
      <c r="D2627" s="6">
        <f t="shared" si="104"/>
        <v>3044.6496000000002</v>
      </c>
      <c r="E2627" s="6">
        <f t="shared" si="104"/>
        <v>1141.16256</v>
      </c>
      <c r="F2627" s="6">
        <f t="shared" si="103"/>
        <v>2375.2915200000002</v>
      </c>
      <c r="G2627" s="6">
        <f t="shared" si="103"/>
        <v>3651.255360000001</v>
      </c>
      <c r="H2627" s="6">
        <f t="shared" si="103"/>
        <v>2465.9337600000003</v>
      </c>
      <c r="I2627" s="6">
        <f t="shared" si="103"/>
        <v>5808.0758400000004</v>
      </c>
      <c r="J2627" s="6">
        <f t="shared" si="103"/>
        <v>1701.2851200000002</v>
      </c>
      <c r="K2627" s="6">
        <f t="shared" si="103"/>
        <v>588.0124800000001</v>
      </c>
      <c r="L2627" s="6">
        <f t="shared" si="103"/>
        <v>718.16543999999999</v>
      </c>
      <c r="M2627" s="8">
        <f t="shared" si="103"/>
        <v>1752.4166400000001</v>
      </c>
    </row>
    <row r="2628" spans="2:13" x14ac:dyDescent="0.2">
      <c r="B2628" s="7">
        <v>43105</v>
      </c>
      <c r="C2628" s="18">
        <v>0.26900000000000002</v>
      </c>
      <c r="D2628" s="6">
        <f t="shared" si="104"/>
        <v>3044.6496000000002</v>
      </c>
      <c r="E2628" s="6">
        <f t="shared" si="104"/>
        <v>1141.16256</v>
      </c>
      <c r="F2628" s="6">
        <f t="shared" si="103"/>
        <v>2375.2915200000002</v>
      </c>
      <c r="G2628" s="6">
        <f t="shared" si="103"/>
        <v>3651.255360000001</v>
      </c>
      <c r="H2628" s="6">
        <f t="shared" si="103"/>
        <v>2465.9337600000003</v>
      </c>
      <c r="I2628" s="6">
        <f t="shared" si="103"/>
        <v>5808.0758400000004</v>
      </c>
      <c r="J2628" s="6">
        <f t="shared" si="103"/>
        <v>1701.2851200000002</v>
      </c>
      <c r="K2628" s="6">
        <f t="shared" si="103"/>
        <v>588.0124800000001</v>
      </c>
      <c r="L2628" s="6">
        <f t="shared" si="103"/>
        <v>718.16543999999999</v>
      </c>
      <c r="M2628" s="8">
        <f t="shared" si="103"/>
        <v>1752.4166400000001</v>
      </c>
    </row>
    <row r="2629" spans="2:13" x14ac:dyDescent="0.2">
      <c r="B2629" s="7">
        <v>43106</v>
      </c>
      <c r="C2629" s="18">
        <v>0.26900000000000002</v>
      </c>
      <c r="D2629" s="6">
        <f t="shared" si="104"/>
        <v>3044.6496000000002</v>
      </c>
      <c r="E2629" s="6">
        <f t="shared" si="104"/>
        <v>1141.16256</v>
      </c>
      <c r="F2629" s="6">
        <f t="shared" si="103"/>
        <v>2375.2915200000002</v>
      </c>
      <c r="G2629" s="6">
        <f t="shared" si="103"/>
        <v>3651.255360000001</v>
      </c>
      <c r="H2629" s="6">
        <f t="shared" si="103"/>
        <v>2465.9337600000003</v>
      </c>
      <c r="I2629" s="6">
        <f t="shared" si="103"/>
        <v>5808.0758400000004</v>
      </c>
      <c r="J2629" s="6">
        <f t="shared" si="103"/>
        <v>1701.2851200000002</v>
      </c>
      <c r="K2629" s="6">
        <f t="shared" si="103"/>
        <v>588.0124800000001</v>
      </c>
      <c r="L2629" s="6">
        <f t="shared" si="103"/>
        <v>718.16543999999999</v>
      </c>
      <c r="M2629" s="8">
        <f t="shared" si="103"/>
        <v>1752.4166400000001</v>
      </c>
    </row>
    <row r="2630" spans="2:13" x14ac:dyDescent="0.2">
      <c r="B2630" s="7">
        <v>43107</v>
      </c>
      <c r="C2630" s="18">
        <v>0.26900000000000002</v>
      </c>
      <c r="D2630" s="6">
        <f t="shared" si="104"/>
        <v>3044.6496000000002</v>
      </c>
      <c r="E2630" s="6">
        <f t="shared" si="104"/>
        <v>1141.16256</v>
      </c>
      <c r="F2630" s="6">
        <f t="shared" si="103"/>
        <v>2375.2915200000002</v>
      </c>
      <c r="G2630" s="6">
        <f t="shared" si="103"/>
        <v>3651.255360000001</v>
      </c>
      <c r="H2630" s="6">
        <f t="shared" si="103"/>
        <v>2465.9337600000003</v>
      </c>
      <c r="I2630" s="6">
        <f t="shared" si="103"/>
        <v>5808.0758400000004</v>
      </c>
      <c r="J2630" s="6">
        <f t="shared" si="103"/>
        <v>1701.2851200000002</v>
      </c>
      <c r="K2630" s="6">
        <f t="shared" si="103"/>
        <v>588.0124800000001</v>
      </c>
      <c r="L2630" s="6">
        <f t="shared" si="103"/>
        <v>718.16543999999999</v>
      </c>
      <c r="M2630" s="8">
        <f t="shared" si="103"/>
        <v>1752.4166400000001</v>
      </c>
    </row>
    <row r="2631" spans="2:13" x14ac:dyDescent="0.2">
      <c r="B2631" s="7">
        <v>43108</v>
      </c>
      <c r="C2631" s="18">
        <v>0.13400000000000001</v>
      </c>
      <c r="D2631" s="6">
        <f t="shared" si="104"/>
        <v>1516.6656000000003</v>
      </c>
      <c r="E2631" s="6">
        <f t="shared" si="104"/>
        <v>568.46016000000009</v>
      </c>
      <c r="F2631" s="6">
        <f t="shared" si="103"/>
        <v>1183.2307200000002</v>
      </c>
      <c r="G2631" s="6">
        <f t="shared" si="103"/>
        <v>1818.8409600000005</v>
      </c>
      <c r="H2631" s="6">
        <f t="shared" si="103"/>
        <v>1228.38336</v>
      </c>
      <c r="I2631" s="6">
        <f t="shared" si="103"/>
        <v>2893.24224</v>
      </c>
      <c r="J2631" s="6">
        <f t="shared" si="103"/>
        <v>847.48032000000012</v>
      </c>
      <c r="K2631" s="6">
        <f t="shared" si="103"/>
        <v>292.91327999999993</v>
      </c>
      <c r="L2631" s="6">
        <f t="shared" si="103"/>
        <v>357.74783999999994</v>
      </c>
      <c r="M2631" s="8">
        <f t="shared" si="103"/>
        <v>872.95104000000003</v>
      </c>
    </row>
    <row r="2632" spans="2:13" x14ac:dyDescent="0.2">
      <c r="B2632" s="7">
        <v>43109</v>
      </c>
      <c r="C2632" s="18">
        <v>0.13400000000000001</v>
      </c>
      <c r="D2632" s="6">
        <f t="shared" si="104"/>
        <v>1516.6656000000003</v>
      </c>
      <c r="E2632" s="6">
        <f t="shared" si="104"/>
        <v>568.46016000000009</v>
      </c>
      <c r="F2632" s="6">
        <f t="shared" si="103"/>
        <v>1183.2307200000002</v>
      </c>
      <c r="G2632" s="6">
        <f t="shared" si="103"/>
        <v>1818.8409600000005</v>
      </c>
      <c r="H2632" s="6">
        <f t="shared" si="103"/>
        <v>1228.38336</v>
      </c>
      <c r="I2632" s="6">
        <f t="shared" si="103"/>
        <v>2893.24224</v>
      </c>
      <c r="J2632" s="6">
        <f t="shared" si="103"/>
        <v>847.48032000000012</v>
      </c>
      <c r="K2632" s="6">
        <f t="shared" si="103"/>
        <v>292.91327999999993</v>
      </c>
      <c r="L2632" s="6">
        <f t="shared" si="103"/>
        <v>357.74783999999994</v>
      </c>
      <c r="M2632" s="8">
        <f t="shared" si="103"/>
        <v>872.95104000000003</v>
      </c>
    </row>
    <row r="2633" spans="2:13" x14ac:dyDescent="0.2">
      <c r="B2633" s="7">
        <v>43110</v>
      </c>
      <c r="C2633" s="18">
        <v>0.13400000000000001</v>
      </c>
      <c r="D2633" s="6">
        <f t="shared" si="104"/>
        <v>1516.6656000000003</v>
      </c>
      <c r="E2633" s="6">
        <f t="shared" si="104"/>
        <v>568.46016000000009</v>
      </c>
      <c r="F2633" s="6">
        <f t="shared" si="103"/>
        <v>1183.2307200000002</v>
      </c>
      <c r="G2633" s="6">
        <f t="shared" si="103"/>
        <v>1818.8409600000005</v>
      </c>
      <c r="H2633" s="6">
        <f t="shared" si="103"/>
        <v>1228.38336</v>
      </c>
      <c r="I2633" s="6">
        <f t="shared" si="103"/>
        <v>2893.24224</v>
      </c>
      <c r="J2633" s="6">
        <f t="shared" si="103"/>
        <v>847.48032000000012</v>
      </c>
      <c r="K2633" s="6">
        <f t="shared" si="103"/>
        <v>292.91327999999993</v>
      </c>
      <c r="L2633" s="6">
        <f t="shared" si="103"/>
        <v>357.74783999999994</v>
      </c>
      <c r="M2633" s="8">
        <f t="shared" si="103"/>
        <v>872.95104000000003</v>
      </c>
    </row>
    <row r="2634" spans="2:13" x14ac:dyDescent="0.2">
      <c r="B2634" s="7">
        <v>43111</v>
      </c>
      <c r="C2634" s="18">
        <v>0.13400000000000001</v>
      </c>
      <c r="D2634" s="6">
        <f t="shared" si="104"/>
        <v>1516.6656000000003</v>
      </c>
      <c r="E2634" s="6">
        <f t="shared" si="104"/>
        <v>568.46016000000009</v>
      </c>
      <c r="F2634" s="6">
        <f t="shared" si="103"/>
        <v>1183.2307200000002</v>
      </c>
      <c r="G2634" s="6">
        <f t="shared" si="103"/>
        <v>1818.8409600000005</v>
      </c>
      <c r="H2634" s="6">
        <f t="shared" si="103"/>
        <v>1228.38336</v>
      </c>
      <c r="I2634" s="6">
        <f t="shared" si="103"/>
        <v>2893.24224</v>
      </c>
      <c r="J2634" s="6">
        <f t="shared" si="103"/>
        <v>847.48032000000012</v>
      </c>
      <c r="K2634" s="6">
        <f t="shared" si="103"/>
        <v>292.91327999999993</v>
      </c>
      <c r="L2634" s="6">
        <f t="shared" si="103"/>
        <v>357.74783999999994</v>
      </c>
      <c r="M2634" s="8">
        <f t="shared" si="103"/>
        <v>872.95104000000003</v>
      </c>
    </row>
    <row r="2635" spans="2:13" x14ac:dyDescent="0.2">
      <c r="B2635" s="7">
        <v>43112</v>
      </c>
      <c r="C2635" s="18">
        <v>0.13400000000000001</v>
      </c>
      <c r="D2635" s="6">
        <f t="shared" si="104"/>
        <v>1516.6656000000003</v>
      </c>
      <c r="E2635" s="6">
        <f t="shared" si="104"/>
        <v>568.46016000000009</v>
      </c>
      <c r="F2635" s="6">
        <f t="shared" si="103"/>
        <v>1183.2307200000002</v>
      </c>
      <c r="G2635" s="6">
        <f t="shared" si="103"/>
        <v>1818.8409600000005</v>
      </c>
      <c r="H2635" s="6">
        <f t="shared" si="103"/>
        <v>1228.38336</v>
      </c>
      <c r="I2635" s="6">
        <f t="shared" si="103"/>
        <v>2893.24224</v>
      </c>
      <c r="J2635" s="6">
        <f t="shared" si="103"/>
        <v>847.48032000000012</v>
      </c>
      <c r="K2635" s="6">
        <f t="shared" si="103"/>
        <v>292.91327999999993</v>
      </c>
      <c r="L2635" s="6">
        <f t="shared" si="103"/>
        <v>357.74783999999994</v>
      </c>
      <c r="M2635" s="8">
        <f t="shared" si="103"/>
        <v>872.95104000000003</v>
      </c>
    </row>
    <row r="2636" spans="2:13" x14ac:dyDescent="0.2">
      <c r="B2636" s="7">
        <v>43113</v>
      </c>
      <c r="C2636" s="18">
        <v>0</v>
      </c>
      <c r="D2636" s="6">
        <f t="shared" si="104"/>
        <v>0</v>
      </c>
      <c r="E2636" s="6">
        <f t="shared" si="104"/>
        <v>0</v>
      </c>
      <c r="F2636" s="6">
        <f t="shared" si="103"/>
        <v>0</v>
      </c>
      <c r="G2636" s="6">
        <f t="shared" si="103"/>
        <v>0</v>
      </c>
      <c r="H2636" s="6">
        <f t="shared" si="103"/>
        <v>0</v>
      </c>
      <c r="I2636" s="6">
        <f t="shared" si="103"/>
        <v>0</v>
      </c>
      <c r="J2636" s="6">
        <f t="shared" si="103"/>
        <v>0</v>
      </c>
      <c r="K2636" s="6">
        <f t="shared" si="103"/>
        <v>0</v>
      </c>
      <c r="L2636" s="6">
        <f t="shared" si="103"/>
        <v>0</v>
      </c>
      <c r="M2636" s="8">
        <f t="shared" si="103"/>
        <v>0</v>
      </c>
    </row>
    <row r="2637" spans="2:13" x14ac:dyDescent="0.2">
      <c r="B2637" s="7">
        <v>43114</v>
      </c>
      <c r="C2637" s="18">
        <v>0.13400000000000001</v>
      </c>
      <c r="D2637" s="6">
        <f t="shared" si="104"/>
        <v>1516.6656000000003</v>
      </c>
      <c r="E2637" s="6">
        <f t="shared" si="104"/>
        <v>568.46016000000009</v>
      </c>
      <c r="F2637" s="6">
        <f t="shared" si="103"/>
        <v>1183.2307200000002</v>
      </c>
      <c r="G2637" s="6">
        <f t="shared" si="103"/>
        <v>1818.8409600000005</v>
      </c>
      <c r="H2637" s="6">
        <f t="shared" si="103"/>
        <v>1228.38336</v>
      </c>
      <c r="I2637" s="6">
        <f t="shared" si="103"/>
        <v>2893.24224</v>
      </c>
      <c r="J2637" s="6">
        <f t="shared" si="103"/>
        <v>847.48032000000012</v>
      </c>
      <c r="K2637" s="6">
        <f t="shared" si="103"/>
        <v>292.91327999999993</v>
      </c>
      <c r="L2637" s="6">
        <f t="shared" si="103"/>
        <v>357.74783999999994</v>
      </c>
      <c r="M2637" s="8">
        <f t="shared" si="103"/>
        <v>872.95104000000003</v>
      </c>
    </row>
    <row r="2638" spans="2:13" x14ac:dyDescent="0.2">
      <c r="B2638" s="7">
        <v>43115</v>
      </c>
      <c r="C2638" s="18">
        <v>0.13400000000000001</v>
      </c>
      <c r="D2638" s="6">
        <f t="shared" si="104"/>
        <v>1516.6656000000003</v>
      </c>
      <c r="E2638" s="6">
        <f t="shared" si="104"/>
        <v>568.46016000000009</v>
      </c>
      <c r="F2638" s="6">
        <f t="shared" si="103"/>
        <v>1183.2307200000002</v>
      </c>
      <c r="G2638" s="6">
        <f t="shared" si="103"/>
        <v>1818.8409600000005</v>
      </c>
      <c r="H2638" s="6">
        <f t="shared" si="103"/>
        <v>1228.38336</v>
      </c>
      <c r="I2638" s="6">
        <f t="shared" si="103"/>
        <v>2893.24224</v>
      </c>
      <c r="J2638" s="6">
        <f t="shared" si="103"/>
        <v>847.48032000000012</v>
      </c>
      <c r="K2638" s="6">
        <f t="shared" si="103"/>
        <v>292.91327999999993</v>
      </c>
      <c r="L2638" s="6">
        <f t="shared" si="103"/>
        <v>357.74783999999994</v>
      </c>
      <c r="M2638" s="8">
        <f t="shared" si="103"/>
        <v>872.95104000000003</v>
      </c>
    </row>
    <row r="2639" spans="2:13" x14ac:dyDescent="0.2">
      <c r="B2639" s="7">
        <v>43116</v>
      </c>
      <c r="C2639" s="18">
        <v>0.13400000000000001</v>
      </c>
      <c r="D2639" s="6">
        <f t="shared" si="104"/>
        <v>1516.6656000000003</v>
      </c>
      <c r="E2639" s="6">
        <f t="shared" si="104"/>
        <v>568.46016000000009</v>
      </c>
      <c r="F2639" s="6">
        <f t="shared" si="103"/>
        <v>1183.2307200000002</v>
      </c>
      <c r="G2639" s="6">
        <f t="shared" si="103"/>
        <v>1818.8409600000005</v>
      </c>
      <c r="H2639" s="6">
        <f t="shared" si="103"/>
        <v>1228.38336</v>
      </c>
      <c r="I2639" s="6">
        <f t="shared" si="103"/>
        <v>2893.24224</v>
      </c>
      <c r="J2639" s="6">
        <f t="shared" si="103"/>
        <v>847.48032000000012</v>
      </c>
      <c r="K2639" s="6">
        <f t="shared" si="103"/>
        <v>292.91327999999993</v>
      </c>
      <c r="L2639" s="6">
        <f t="shared" si="103"/>
        <v>357.74783999999994</v>
      </c>
      <c r="M2639" s="8">
        <f t="shared" si="103"/>
        <v>872.95104000000003</v>
      </c>
    </row>
    <row r="2640" spans="2:13" x14ac:dyDescent="0.2">
      <c r="B2640" s="7">
        <v>43117</v>
      </c>
      <c r="C2640" s="18">
        <v>0.13400000000000001</v>
      </c>
      <c r="D2640" s="6">
        <f t="shared" si="104"/>
        <v>1516.6656000000003</v>
      </c>
      <c r="E2640" s="6">
        <f t="shared" si="104"/>
        <v>568.46016000000009</v>
      </c>
      <c r="F2640" s="6">
        <f t="shared" si="103"/>
        <v>1183.2307200000002</v>
      </c>
      <c r="G2640" s="6">
        <f t="shared" si="103"/>
        <v>1818.8409600000005</v>
      </c>
      <c r="H2640" s="6">
        <f t="shared" si="103"/>
        <v>1228.38336</v>
      </c>
      <c r="I2640" s="6">
        <f t="shared" si="103"/>
        <v>2893.24224</v>
      </c>
      <c r="J2640" s="6">
        <f t="shared" si="103"/>
        <v>847.48032000000012</v>
      </c>
      <c r="K2640" s="6">
        <f t="shared" si="103"/>
        <v>292.91327999999993</v>
      </c>
      <c r="L2640" s="6">
        <f t="shared" si="103"/>
        <v>357.74783999999994</v>
      </c>
      <c r="M2640" s="8">
        <f t="shared" si="103"/>
        <v>872.95104000000003</v>
      </c>
    </row>
    <row r="2641" spans="2:13" x14ac:dyDescent="0.2">
      <c r="B2641" s="7">
        <v>43118</v>
      </c>
      <c r="C2641" s="18">
        <v>0.13400000000000001</v>
      </c>
      <c r="D2641" s="6">
        <f t="shared" si="104"/>
        <v>1516.6656000000003</v>
      </c>
      <c r="E2641" s="6">
        <f t="shared" si="104"/>
        <v>568.46016000000009</v>
      </c>
      <c r="F2641" s="6">
        <f t="shared" si="104"/>
        <v>1183.2307200000002</v>
      </c>
      <c r="G2641" s="6">
        <f t="shared" si="104"/>
        <v>1818.8409600000005</v>
      </c>
      <c r="H2641" s="6">
        <f t="shared" si="104"/>
        <v>1228.38336</v>
      </c>
      <c r="I2641" s="6">
        <f t="shared" si="104"/>
        <v>2893.24224</v>
      </c>
      <c r="J2641" s="6">
        <f t="shared" si="104"/>
        <v>847.48032000000012</v>
      </c>
      <c r="K2641" s="6">
        <f t="shared" si="104"/>
        <v>292.91327999999993</v>
      </c>
      <c r="L2641" s="6">
        <f t="shared" si="104"/>
        <v>357.74783999999994</v>
      </c>
      <c r="M2641" s="8">
        <f t="shared" si="104"/>
        <v>872.95104000000003</v>
      </c>
    </row>
    <row r="2642" spans="2:13" x14ac:dyDescent="0.2">
      <c r="B2642" s="7">
        <v>43119</v>
      </c>
      <c r="C2642" s="18">
        <v>0</v>
      </c>
      <c r="D2642" s="6">
        <f t="shared" si="104"/>
        <v>0</v>
      </c>
      <c r="E2642" s="6">
        <f t="shared" si="104"/>
        <v>0</v>
      </c>
      <c r="F2642" s="6">
        <f t="shared" si="104"/>
        <v>0</v>
      </c>
      <c r="G2642" s="6">
        <f t="shared" si="104"/>
        <v>0</v>
      </c>
      <c r="H2642" s="6">
        <f t="shared" si="104"/>
        <v>0</v>
      </c>
      <c r="I2642" s="6">
        <f t="shared" si="104"/>
        <v>0</v>
      </c>
      <c r="J2642" s="6">
        <f t="shared" si="104"/>
        <v>0</v>
      </c>
      <c r="K2642" s="6">
        <f t="shared" si="104"/>
        <v>0</v>
      </c>
      <c r="L2642" s="6">
        <f t="shared" si="104"/>
        <v>0</v>
      </c>
      <c r="M2642" s="8">
        <f t="shared" si="104"/>
        <v>0</v>
      </c>
    </row>
    <row r="2643" spans="2:13" x14ac:dyDescent="0.2">
      <c r="B2643" s="7">
        <v>43120</v>
      </c>
      <c r="C2643" s="18">
        <v>0.13400000000000001</v>
      </c>
      <c r="D2643" s="6">
        <f t="shared" si="104"/>
        <v>1516.6656000000003</v>
      </c>
      <c r="E2643" s="6">
        <f t="shared" si="104"/>
        <v>568.46016000000009</v>
      </c>
      <c r="F2643" s="6">
        <f t="shared" si="104"/>
        <v>1183.2307200000002</v>
      </c>
      <c r="G2643" s="6">
        <f t="shared" si="104"/>
        <v>1818.8409600000005</v>
      </c>
      <c r="H2643" s="6">
        <f t="shared" si="104"/>
        <v>1228.38336</v>
      </c>
      <c r="I2643" s="6">
        <f t="shared" si="104"/>
        <v>2893.24224</v>
      </c>
      <c r="J2643" s="6">
        <f t="shared" si="104"/>
        <v>847.48032000000012</v>
      </c>
      <c r="K2643" s="6">
        <f t="shared" si="104"/>
        <v>292.91327999999993</v>
      </c>
      <c r="L2643" s="6">
        <f t="shared" si="104"/>
        <v>357.74783999999994</v>
      </c>
      <c r="M2643" s="8">
        <f t="shared" si="104"/>
        <v>872.95104000000003</v>
      </c>
    </row>
    <row r="2644" spans="2:13" x14ac:dyDescent="0.2">
      <c r="B2644" s="7">
        <v>43121</v>
      </c>
      <c r="C2644" s="18">
        <v>0</v>
      </c>
      <c r="D2644" s="6">
        <f t="shared" si="104"/>
        <v>0</v>
      </c>
      <c r="E2644" s="6">
        <f t="shared" si="104"/>
        <v>0</v>
      </c>
      <c r="F2644" s="6">
        <f t="shared" si="104"/>
        <v>0</v>
      </c>
      <c r="G2644" s="6">
        <f t="shared" si="104"/>
        <v>0</v>
      </c>
      <c r="H2644" s="6">
        <f t="shared" si="104"/>
        <v>0</v>
      </c>
      <c r="I2644" s="6">
        <f t="shared" si="104"/>
        <v>0</v>
      </c>
      <c r="J2644" s="6">
        <f t="shared" si="104"/>
        <v>0</v>
      </c>
      <c r="K2644" s="6">
        <f t="shared" si="104"/>
        <v>0</v>
      </c>
      <c r="L2644" s="6">
        <f t="shared" si="104"/>
        <v>0</v>
      </c>
      <c r="M2644" s="8">
        <f t="shared" si="104"/>
        <v>0</v>
      </c>
    </row>
    <row r="2645" spans="2:13" x14ac:dyDescent="0.2">
      <c r="B2645" s="7">
        <v>43122</v>
      </c>
      <c r="C2645" s="18">
        <v>0</v>
      </c>
      <c r="D2645" s="6">
        <f t="shared" si="104"/>
        <v>0</v>
      </c>
      <c r="E2645" s="6">
        <f t="shared" si="104"/>
        <v>0</v>
      </c>
      <c r="F2645" s="6">
        <f t="shared" si="104"/>
        <v>0</v>
      </c>
      <c r="G2645" s="6">
        <f t="shared" si="104"/>
        <v>0</v>
      </c>
      <c r="H2645" s="6">
        <f t="shared" si="104"/>
        <v>0</v>
      </c>
      <c r="I2645" s="6">
        <f t="shared" si="104"/>
        <v>0</v>
      </c>
      <c r="J2645" s="6">
        <f t="shared" si="104"/>
        <v>0</v>
      </c>
      <c r="K2645" s="6">
        <f t="shared" si="104"/>
        <v>0</v>
      </c>
      <c r="L2645" s="6">
        <f t="shared" si="104"/>
        <v>0</v>
      </c>
      <c r="M2645" s="8">
        <f t="shared" si="104"/>
        <v>0</v>
      </c>
    </row>
    <row r="2646" spans="2:13" x14ac:dyDescent="0.2">
      <c r="B2646" s="7">
        <v>43123</v>
      </c>
      <c r="C2646" s="18">
        <v>0</v>
      </c>
      <c r="D2646" s="6">
        <f t="shared" si="104"/>
        <v>0</v>
      </c>
      <c r="E2646" s="6">
        <f t="shared" si="104"/>
        <v>0</v>
      </c>
      <c r="F2646" s="6">
        <f t="shared" si="104"/>
        <v>0</v>
      </c>
      <c r="G2646" s="6">
        <f t="shared" si="104"/>
        <v>0</v>
      </c>
      <c r="H2646" s="6">
        <f t="shared" si="104"/>
        <v>0</v>
      </c>
      <c r="I2646" s="6">
        <f t="shared" si="104"/>
        <v>0</v>
      </c>
      <c r="J2646" s="6">
        <f t="shared" si="104"/>
        <v>0</v>
      </c>
      <c r="K2646" s="6">
        <f t="shared" si="104"/>
        <v>0</v>
      </c>
      <c r="L2646" s="6">
        <f t="shared" si="104"/>
        <v>0</v>
      </c>
      <c r="M2646" s="8">
        <f t="shared" si="104"/>
        <v>0</v>
      </c>
    </row>
    <row r="2647" spans="2:13" x14ac:dyDescent="0.2">
      <c r="B2647" s="7">
        <v>43124</v>
      </c>
      <c r="C2647" s="18">
        <v>0</v>
      </c>
      <c r="D2647" s="6">
        <f t="shared" si="104"/>
        <v>0</v>
      </c>
      <c r="E2647" s="6">
        <f t="shared" si="104"/>
        <v>0</v>
      </c>
      <c r="F2647" s="6">
        <f t="shared" si="104"/>
        <v>0</v>
      </c>
      <c r="G2647" s="6">
        <f t="shared" si="104"/>
        <v>0</v>
      </c>
      <c r="H2647" s="6">
        <f t="shared" si="104"/>
        <v>0</v>
      </c>
      <c r="I2647" s="6">
        <f t="shared" si="104"/>
        <v>0</v>
      </c>
      <c r="J2647" s="6">
        <f t="shared" si="104"/>
        <v>0</v>
      </c>
      <c r="K2647" s="6">
        <f t="shared" si="104"/>
        <v>0</v>
      </c>
      <c r="L2647" s="6">
        <f t="shared" si="104"/>
        <v>0</v>
      </c>
      <c r="M2647" s="8">
        <f t="shared" si="104"/>
        <v>0</v>
      </c>
    </row>
    <row r="2648" spans="2:13" x14ac:dyDescent="0.2">
      <c r="B2648" s="7">
        <v>43125</v>
      </c>
      <c r="C2648" s="18">
        <v>0</v>
      </c>
      <c r="D2648" s="6">
        <f t="shared" si="104"/>
        <v>0</v>
      </c>
      <c r="E2648" s="6">
        <f t="shared" si="104"/>
        <v>0</v>
      </c>
      <c r="F2648" s="6">
        <f t="shared" si="104"/>
        <v>0</v>
      </c>
      <c r="G2648" s="6">
        <f t="shared" si="104"/>
        <v>0</v>
      </c>
      <c r="H2648" s="6">
        <f t="shared" si="104"/>
        <v>0</v>
      </c>
      <c r="I2648" s="6">
        <f t="shared" si="104"/>
        <v>0</v>
      </c>
      <c r="J2648" s="6">
        <f t="shared" si="104"/>
        <v>0</v>
      </c>
      <c r="K2648" s="6">
        <f t="shared" si="104"/>
        <v>0</v>
      </c>
      <c r="L2648" s="6">
        <f t="shared" si="104"/>
        <v>0</v>
      </c>
      <c r="M2648" s="8">
        <f t="shared" si="104"/>
        <v>0</v>
      </c>
    </row>
    <row r="2649" spans="2:13" x14ac:dyDescent="0.2">
      <c r="B2649" s="7">
        <v>43126</v>
      </c>
      <c r="C2649" s="18">
        <v>0</v>
      </c>
      <c r="D2649" s="6">
        <f t="shared" si="104"/>
        <v>0</v>
      </c>
      <c r="E2649" s="6">
        <f t="shared" si="104"/>
        <v>0</v>
      </c>
      <c r="F2649" s="6">
        <f t="shared" si="104"/>
        <v>0</v>
      </c>
      <c r="G2649" s="6">
        <f t="shared" si="104"/>
        <v>0</v>
      </c>
      <c r="H2649" s="6">
        <f t="shared" si="104"/>
        <v>0</v>
      </c>
      <c r="I2649" s="6">
        <f t="shared" si="104"/>
        <v>0</v>
      </c>
      <c r="J2649" s="6">
        <f t="shared" si="104"/>
        <v>0</v>
      </c>
      <c r="K2649" s="6">
        <f t="shared" si="104"/>
        <v>0</v>
      </c>
      <c r="L2649" s="6">
        <f t="shared" si="104"/>
        <v>0</v>
      </c>
      <c r="M2649" s="8">
        <f t="shared" si="104"/>
        <v>0</v>
      </c>
    </row>
    <row r="2650" spans="2:13" x14ac:dyDescent="0.2">
      <c r="B2650" s="7">
        <v>43127</v>
      </c>
      <c r="C2650" s="18">
        <v>0</v>
      </c>
      <c r="D2650" s="6">
        <f t="shared" si="104"/>
        <v>0</v>
      </c>
      <c r="E2650" s="6">
        <f t="shared" si="104"/>
        <v>0</v>
      </c>
      <c r="F2650" s="6">
        <f t="shared" si="104"/>
        <v>0</v>
      </c>
      <c r="G2650" s="6">
        <f t="shared" si="104"/>
        <v>0</v>
      </c>
      <c r="H2650" s="6">
        <f t="shared" si="104"/>
        <v>0</v>
      </c>
      <c r="I2650" s="6">
        <f t="shared" si="104"/>
        <v>0</v>
      </c>
      <c r="J2650" s="6">
        <f t="shared" si="104"/>
        <v>0</v>
      </c>
      <c r="K2650" s="6">
        <f t="shared" si="104"/>
        <v>0</v>
      </c>
      <c r="L2650" s="6">
        <f t="shared" si="104"/>
        <v>0</v>
      </c>
      <c r="M2650" s="8">
        <f t="shared" si="104"/>
        <v>0</v>
      </c>
    </row>
    <row r="2651" spans="2:13" x14ac:dyDescent="0.2">
      <c r="B2651" s="7">
        <v>43128</v>
      </c>
      <c r="C2651" s="18">
        <v>0</v>
      </c>
      <c r="D2651" s="6">
        <f t="shared" si="104"/>
        <v>0</v>
      </c>
      <c r="E2651" s="6">
        <f t="shared" si="104"/>
        <v>0</v>
      </c>
      <c r="F2651" s="6">
        <f t="shared" si="104"/>
        <v>0</v>
      </c>
      <c r="G2651" s="6">
        <f t="shared" si="104"/>
        <v>0</v>
      </c>
      <c r="H2651" s="6">
        <f t="shared" si="104"/>
        <v>0</v>
      </c>
      <c r="I2651" s="6">
        <f t="shared" si="104"/>
        <v>0</v>
      </c>
      <c r="J2651" s="6">
        <f t="shared" si="104"/>
        <v>0</v>
      </c>
      <c r="K2651" s="6">
        <f t="shared" si="104"/>
        <v>0</v>
      </c>
      <c r="L2651" s="6">
        <f t="shared" si="104"/>
        <v>0</v>
      </c>
      <c r="M2651" s="8">
        <f t="shared" si="104"/>
        <v>0</v>
      </c>
    </row>
    <row r="2652" spans="2:13" x14ac:dyDescent="0.2">
      <c r="B2652" s="7">
        <v>43129</v>
      </c>
      <c r="C2652" s="18">
        <v>0</v>
      </c>
      <c r="D2652" s="6">
        <f t="shared" si="104"/>
        <v>0</v>
      </c>
      <c r="E2652" s="6">
        <f t="shared" si="104"/>
        <v>0</v>
      </c>
      <c r="F2652" s="6">
        <f t="shared" si="104"/>
        <v>0</v>
      </c>
      <c r="G2652" s="6">
        <f t="shared" si="104"/>
        <v>0</v>
      </c>
      <c r="H2652" s="6">
        <f t="shared" si="104"/>
        <v>0</v>
      </c>
      <c r="I2652" s="6">
        <f t="shared" si="104"/>
        <v>0</v>
      </c>
      <c r="J2652" s="6">
        <f t="shared" si="104"/>
        <v>0</v>
      </c>
      <c r="K2652" s="6">
        <f t="shared" si="104"/>
        <v>0</v>
      </c>
      <c r="L2652" s="6">
        <f t="shared" si="104"/>
        <v>0</v>
      </c>
      <c r="M2652" s="8">
        <f t="shared" si="104"/>
        <v>0</v>
      </c>
    </row>
    <row r="2653" spans="2:13" x14ac:dyDescent="0.2">
      <c r="B2653" s="7">
        <v>43130</v>
      </c>
      <c r="C2653" s="18">
        <v>0</v>
      </c>
      <c r="D2653" s="6">
        <f t="shared" si="104"/>
        <v>0</v>
      </c>
      <c r="E2653" s="6">
        <f t="shared" si="104"/>
        <v>0</v>
      </c>
      <c r="F2653" s="6">
        <f t="shared" si="104"/>
        <v>0</v>
      </c>
      <c r="G2653" s="6">
        <f t="shared" si="104"/>
        <v>0</v>
      </c>
      <c r="H2653" s="6">
        <f t="shared" si="104"/>
        <v>0</v>
      </c>
      <c r="I2653" s="6">
        <f t="shared" si="104"/>
        <v>0</v>
      </c>
      <c r="J2653" s="6">
        <f t="shared" si="104"/>
        <v>0</v>
      </c>
      <c r="K2653" s="6">
        <f t="shared" si="104"/>
        <v>0</v>
      </c>
      <c r="L2653" s="6">
        <f t="shared" si="104"/>
        <v>0</v>
      </c>
      <c r="M2653" s="8">
        <f t="shared" si="104"/>
        <v>0</v>
      </c>
    </row>
    <row r="2654" spans="2:13" x14ac:dyDescent="0.2">
      <c r="B2654" s="7">
        <v>43131</v>
      </c>
      <c r="C2654" s="18">
        <v>0</v>
      </c>
      <c r="D2654" s="6">
        <f t="shared" si="104"/>
        <v>0</v>
      </c>
      <c r="E2654" s="6">
        <f t="shared" si="104"/>
        <v>0</v>
      </c>
      <c r="F2654" s="6">
        <f t="shared" si="104"/>
        <v>0</v>
      </c>
      <c r="G2654" s="6">
        <f t="shared" si="104"/>
        <v>0</v>
      </c>
      <c r="H2654" s="6">
        <f t="shared" si="104"/>
        <v>0</v>
      </c>
      <c r="I2654" s="6">
        <f t="shared" si="104"/>
        <v>0</v>
      </c>
      <c r="J2654" s="6">
        <f t="shared" si="104"/>
        <v>0</v>
      </c>
      <c r="K2654" s="6">
        <f t="shared" si="104"/>
        <v>0</v>
      </c>
      <c r="L2654" s="6">
        <f t="shared" si="104"/>
        <v>0</v>
      </c>
      <c r="M2654" s="8">
        <f t="shared" si="104"/>
        <v>0</v>
      </c>
    </row>
    <row r="2655" spans="2:13" x14ac:dyDescent="0.2">
      <c r="B2655" s="7">
        <v>43132</v>
      </c>
      <c r="C2655" s="18">
        <v>8.3000000000000004E-2</v>
      </c>
      <c r="D2655" s="6">
        <f t="shared" si="104"/>
        <v>939.42719999999997</v>
      </c>
      <c r="E2655" s="6">
        <f t="shared" si="104"/>
        <v>352.10592000000014</v>
      </c>
      <c r="F2655" s="6">
        <f t="shared" si="104"/>
        <v>732.89664000000005</v>
      </c>
      <c r="G2655" s="6">
        <f t="shared" si="104"/>
        <v>1126.5955199999999</v>
      </c>
      <c r="H2655" s="6">
        <f t="shared" si="104"/>
        <v>760.86432000000002</v>
      </c>
      <c r="I2655" s="6">
        <f t="shared" si="104"/>
        <v>1792.0828799999999</v>
      </c>
      <c r="J2655" s="6">
        <f t="shared" si="104"/>
        <v>524.93184000000008</v>
      </c>
      <c r="K2655" s="6">
        <f t="shared" si="104"/>
        <v>181.43135999999998</v>
      </c>
      <c r="L2655" s="6">
        <f t="shared" si="104"/>
        <v>221.59007999999997</v>
      </c>
      <c r="M2655" s="8">
        <f t="shared" si="104"/>
        <v>540.70848000000001</v>
      </c>
    </row>
    <row r="2656" spans="2:13" x14ac:dyDescent="0.2">
      <c r="B2656" s="7">
        <v>43133</v>
      </c>
      <c r="C2656" s="18">
        <v>8.3000000000000004E-2</v>
      </c>
      <c r="D2656" s="6">
        <f t="shared" si="104"/>
        <v>939.42719999999997</v>
      </c>
      <c r="E2656" s="6">
        <f t="shared" si="104"/>
        <v>352.10592000000014</v>
      </c>
      <c r="F2656" s="6">
        <f t="shared" si="104"/>
        <v>732.89664000000005</v>
      </c>
      <c r="G2656" s="6">
        <f t="shared" si="104"/>
        <v>1126.5955199999999</v>
      </c>
      <c r="H2656" s="6">
        <f t="shared" si="104"/>
        <v>760.86432000000002</v>
      </c>
      <c r="I2656" s="6">
        <f t="shared" si="104"/>
        <v>1792.0828799999999</v>
      </c>
      <c r="J2656" s="6">
        <f t="shared" si="104"/>
        <v>524.93184000000008</v>
      </c>
      <c r="K2656" s="6">
        <f t="shared" si="104"/>
        <v>181.43135999999998</v>
      </c>
      <c r="L2656" s="6">
        <f t="shared" si="104"/>
        <v>221.59007999999997</v>
      </c>
      <c r="M2656" s="8">
        <f t="shared" si="104"/>
        <v>540.70848000000001</v>
      </c>
    </row>
    <row r="2657" spans="2:13" x14ac:dyDescent="0.2">
      <c r="B2657" s="7">
        <v>43134</v>
      </c>
      <c r="C2657" s="18">
        <v>8.3000000000000004E-2</v>
      </c>
      <c r="D2657" s="6">
        <f t="shared" si="104"/>
        <v>939.42719999999997</v>
      </c>
      <c r="E2657" s="6">
        <f t="shared" si="104"/>
        <v>352.10592000000014</v>
      </c>
      <c r="F2657" s="6">
        <f t="shared" si="104"/>
        <v>732.89664000000005</v>
      </c>
      <c r="G2657" s="6">
        <f t="shared" si="104"/>
        <v>1126.5955199999999</v>
      </c>
      <c r="H2657" s="6">
        <f t="shared" si="104"/>
        <v>760.86432000000002</v>
      </c>
      <c r="I2657" s="6">
        <f t="shared" si="104"/>
        <v>1792.0828799999999</v>
      </c>
      <c r="J2657" s="6">
        <f t="shared" si="104"/>
        <v>524.93184000000008</v>
      </c>
      <c r="K2657" s="6">
        <f t="shared" si="104"/>
        <v>181.43135999999998</v>
      </c>
      <c r="L2657" s="6">
        <f t="shared" si="104"/>
        <v>221.59007999999997</v>
      </c>
      <c r="M2657" s="8">
        <f t="shared" si="104"/>
        <v>540.70848000000001</v>
      </c>
    </row>
    <row r="2658" spans="2:13" x14ac:dyDescent="0.2">
      <c r="B2658" s="7">
        <v>43135</v>
      </c>
      <c r="C2658" s="18">
        <v>8.3000000000000004E-2</v>
      </c>
      <c r="D2658" s="6">
        <f t="shared" si="104"/>
        <v>939.42719999999997</v>
      </c>
      <c r="E2658" s="6">
        <f t="shared" si="104"/>
        <v>352.10592000000014</v>
      </c>
      <c r="F2658" s="6">
        <f t="shared" si="104"/>
        <v>732.89664000000005</v>
      </c>
      <c r="G2658" s="6">
        <f t="shared" si="104"/>
        <v>1126.5955199999999</v>
      </c>
      <c r="H2658" s="6">
        <f t="shared" si="104"/>
        <v>760.86432000000002</v>
      </c>
      <c r="I2658" s="6">
        <f t="shared" si="104"/>
        <v>1792.0828799999999</v>
      </c>
      <c r="J2658" s="6">
        <f t="shared" si="104"/>
        <v>524.93184000000008</v>
      </c>
      <c r="K2658" s="6">
        <f t="shared" si="104"/>
        <v>181.43135999999998</v>
      </c>
      <c r="L2658" s="6">
        <f t="shared" si="104"/>
        <v>221.59007999999997</v>
      </c>
      <c r="M2658" s="8">
        <f t="shared" si="104"/>
        <v>540.70848000000001</v>
      </c>
    </row>
    <row r="2659" spans="2:13" x14ac:dyDescent="0.2">
      <c r="B2659" s="7">
        <v>43136</v>
      </c>
      <c r="C2659" s="18">
        <v>8.3000000000000004E-2</v>
      </c>
      <c r="D2659" s="6">
        <f t="shared" si="104"/>
        <v>939.42719999999997</v>
      </c>
      <c r="E2659" s="6">
        <f t="shared" si="104"/>
        <v>352.10592000000014</v>
      </c>
      <c r="F2659" s="6">
        <f t="shared" si="104"/>
        <v>732.89664000000005</v>
      </c>
      <c r="G2659" s="6">
        <f t="shared" si="104"/>
        <v>1126.5955199999999</v>
      </c>
      <c r="H2659" s="6">
        <f t="shared" si="104"/>
        <v>760.86432000000002</v>
      </c>
      <c r="I2659" s="6">
        <f t="shared" si="104"/>
        <v>1792.0828799999999</v>
      </c>
      <c r="J2659" s="6">
        <f t="shared" si="104"/>
        <v>524.93184000000008</v>
      </c>
      <c r="K2659" s="6">
        <f t="shared" si="104"/>
        <v>181.43135999999998</v>
      </c>
      <c r="L2659" s="6">
        <f t="shared" si="104"/>
        <v>221.59007999999997</v>
      </c>
      <c r="M2659" s="8">
        <f t="shared" si="104"/>
        <v>540.70848000000001</v>
      </c>
    </row>
    <row r="2660" spans="2:13" x14ac:dyDescent="0.2">
      <c r="B2660" s="7">
        <v>43137</v>
      </c>
      <c r="C2660" s="18">
        <v>8.3000000000000004E-2</v>
      </c>
      <c r="D2660" s="6">
        <f t="shared" si="104"/>
        <v>939.42719999999997</v>
      </c>
      <c r="E2660" s="6">
        <f t="shared" si="104"/>
        <v>352.10592000000014</v>
      </c>
      <c r="F2660" s="6">
        <f t="shared" si="104"/>
        <v>732.89664000000005</v>
      </c>
      <c r="G2660" s="6">
        <f t="shared" ref="F2660:M2691" si="105">$C2660*G$5*24*3600/100</f>
        <v>1126.5955199999999</v>
      </c>
      <c r="H2660" s="6">
        <f t="shared" si="105"/>
        <v>760.86432000000002</v>
      </c>
      <c r="I2660" s="6">
        <f t="shared" si="105"/>
        <v>1792.0828799999999</v>
      </c>
      <c r="J2660" s="6">
        <f t="shared" si="105"/>
        <v>524.93184000000008</v>
      </c>
      <c r="K2660" s="6">
        <f t="shared" si="105"/>
        <v>181.43135999999998</v>
      </c>
      <c r="L2660" s="6">
        <f t="shared" si="105"/>
        <v>221.59007999999997</v>
      </c>
      <c r="M2660" s="8">
        <f t="shared" si="105"/>
        <v>540.70848000000001</v>
      </c>
    </row>
    <row r="2661" spans="2:13" x14ac:dyDescent="0.2">
      <c r="B2661" s="7">
        <v>43138</v>
      </c>
      <c r="C2661" s="18">
        <v>8.3000000000000004E-2</v>
      </c>
      <c r="D2661" s="6">
        <f t="shared" ref="D2661:M2711" si="106">$C2661*D$5*24*3600/100</f>
        <v>939.42719999999997</v>
      </c>
      <c r="E2661" s="6">
        <f t="shared" si="106"/>
        <v>352.10592000000014</v>
      </c>
      <c r="F2661" s="6">
        <f t="shared" si="105"/>
        <v>732.89664000000005</v>
      </c>
      <c r="G2661" s="6">
        <f t="shared" si="105"/>
        <v>1126.5955199999999</v>
      </c>
      <c r="H2661" s="6">
        <f t="shared" si="105"/>
        <v>760.86432000000002</v>
      </c>
      <c r="I2661" s="6">
        <f t="shared" si="105"/>
        <v>1792.0828799999999</v>
      </c>
      <c r="J2661" s="6">
        <f t="shared" si="105"/>
        <v>524.93184000000008</v>
      </c>
      <c r="K2661" s="6">
        <f t="shared" si="105"/>
        <v>181.43135999999998</v>
      </c>
      <c r="L2661" s="6">
        <f t="shared" si="105"/>
        <v>221.59007999999997</v>
      </c>
      <c r="M2661" s="8">
        <f t="shared" si="105"/>
        <v>540.70848000000001</v>
      </c>
    </row>
    <row r="2662" spans="2:13" x14ac:dyDescent="0.2">
      <c r="B2662" s="7">
        <v>43139</v>
      </c>
      <c r="C2662" s="18">
        <v>8.3000000000000004E-2</v>
      </c>
      <c r="D2662" s="6">
        <f t="shared" si="106"/>
        <v>939.42719999999997</v>
      </c>
      <c r="E2662" s="6">
        <f t="shared" si="106"/>
        <v>352.10592000000014</v>
      </c>
      <c r="F2662" s="6">
        <f t="shared" si="105"/>
        <v>732.89664000000005</v>
      </c>
      <c r="G2662" s="6">
        <f t="shared" si="105"/>
        <v>1126.5955199999999</v>
      </c>
      <c r="H2662" s="6">
        <f t="shared" si="105"/>
        <v>760.86432000000002</v>
      </c>
      <c r="I2662" s="6">
        <f t="shared" si="105"/>
        <v>1792.0828799999999</v>
      </c>
      <c r="J2662" s="6">
        <f t="shared" si="105"/>
        <v>524.93184000000008</v>
      </c>
      <c r="K2662" s="6">
        <f t="shared" si="105"/>
        <v>181.43135999999998</v>
      </c>
      <c r="L2662" s="6">
        <f t="shared" si="105"/>
        <v>221.59007999999997</v>
      </c>
      <c r="M2662" s="8">
        <f t="shared" si="105"/>
        <v>540.70848000000001</v>
      </c>
    </row>
    <row r="2663" spans="2:13" x14ac:dyDescent="0.2">
      <c r="B2663" s="7">
        <v>43140</v>
      </c>
      <c r="C2663" s="18">
        <v>8.3000000000000004E-2</v>
      </c>
      <c r="D2663" s="6">
        <f t="shared" si="106"/>
        <v>939.42719999999997</v>
      </c>
      <c r="E2663" s="6">
        <f t="shared" si="106"/>
        <v>352.10592000000014</v>
      </c>
      <c r="F2663" s="6">
        <f t="shared" si="105"/>
        <v>732.89664000000005</v>
      </c>
      <c r="G2663" s="6">
        <f t="shared" si="105"/>
        <v>1126.5955199999999</v>
      </c>
      <c r="H2663" s="6">
        <f t="shared" si="105"/>
        <v>760.86432000000002</v>
      </c>
      <c r="I2663" s="6">
        <f t="shared" si="105"/>
        <v>1792.0828799999999</v>
      </c>
      <c r="J2663" s="6">
        <f t="shared" si="105"/>
        <v>524.93184000000008</v>
      </c>
      <c r="K2663" s="6">
        <f t="shared" si="105"/>
        <v>181.43135999999998</v>
      </c>
      <c r="L2663" s="6">
        <f t="shared" si="105"/>
        <v>221.59007999999997</v>
      </c>
      <c r="M2663" s="8">
        <f t="shared" si="105"/>
        <v>540.70848000000001</v>
      </c>
    </row>
    <row r="2664" spans="2:13" x14ac:dyDescent="0.2">
      <c r="B2664" s="7">
        <v>43141</v>
      </c>
      <c r="C2664" s="18">
        <v>8.3000000000000004E-2</v>
      </c>
      <c r="D2664" s="6">
        <f t="shared" si="106"/>
        <v>939.42719999999997</v>
      </c>
      <c r="E2664" s="6">
        <f t="shared" si="106"/>
        <v>352.10592000000014</v>
      </c>
      <c r="F2664" s="6">
        <f t="shared" si="105"/>
        <v>732.89664000000005</v>
      </c>
      <c r="G2664" s="6">
        <f t="shared" si="105"/>
        <v>1126.5955199999999</v>
      </c>
      <c r="H2664" s="6">
        <f t="shared" si="105"/>
        <v>760.86432000000002</v>
      </c>
      <c r="I2664" s="6">
        <f t="shared" si="105"/>
        <v>1792.0828799999999</v>
      </c>
      <c r="J2664" s="6">
        <f t="shared" si="105"/>
        <v>524.93184000000008</v>
      </c>
      <c r="K2664" s="6">
        <f t="shared" si="105"/>
        <v>181.43135999999998</v>
      </c>
      <c r="L2664" s="6">
        <f t="shared" si="105"/>
        <v>221.59007999999997</v>
      </c>
      <c r="M2664" s="8">
        <f t="shared" si="105"/>
        <v>540.70848000000001</v>
      </c>
    </row>
    <row r="2665" spans="2:13" x14ac:dyDescent="0.2">
      <c r="B2665" s="7">
        <v>43142</v>
      </c>
      <c r="C2665" s="18">
        <v>8.3000000000000004E-2</v>
      </c>
      <c r="D2665" s="6">
        <f t="shared" si="106"/>
        <v>939.42719999999997</v>
      </c>
      <c r="E2665" s="6">
        <f t="shared" si="106"/>
        <v>352.10592000000014</v>
      </c>
      <c r="F2665" s="6">
        <f t="shared" si="105"/>
        <v>732.89664000000005</v>
      </c>
      <c r="G2665" s="6">
        <f t="shared" si="105"/>
        <v>1126.5955199999999</v>
      </c>
      <c r="H2665" s="6">
        <f t="shared" si="105"/>
        <v>760.86432000000002</v>
      </c>
      <c r="I2665" s="6">
        <f t="shared" si="105"/>
        <v>1792.0828799999999</v>
      </c>
      <c r="J2665" s="6">
        <f t="shared" si="105"/>
        <v>524.93184000000008</v>
      </c>
      <c r="K2665" s="6">
        <f t="shared" si="105"/>
        <v>181.43135999999998</v>
      </c>
      <c r="L2665" s="6">
        <f t="shared" si="105"/>
        <v>221.59007999999997</v>
      </c>
      <c r="M2665" s="8">
        <f t="shared" si="105"/>
        <v>540.70848000000001</v>
      </c>
    </row>
    <row r="2666" spans="2:13" x14ac:dyDescent="0.2">
      <c r="B2666" s="7">
        <v>43143</v>
      </c>
      <c r="C2666" s="18">
        <v>8.3000000000000004E-2</v>
      </c>
      <c r="D2666" s="6">
        <f t="shared" si="106"/>
        <v>939.42719999999997</v>
      </c>
      <c r="E2666" s="6">
        <f t="shared" si="106"/>
        <v>352.10592000000014</v>
      </c>
      <c r="F2666" s="6">
        <f t="shared" si="105"/>
        <v>732.89664000000005</v>
      </c>
      <c r="G2666" s="6">
        <f t="shared" si="105"/>
        <v>1126.5955199999999</v>
      </c>
      <c r="H2666" s="6">
        <f t="shared" si="105"/>
        <v>760.86432000000002</v>
      </c>
      <c r="I2666" s="6">
        <f t="shared" si="105"/>
        <v>1792.0828799999999</v>
      </c>
      <c r="J2666" s="6">
        <f t="shared" si="105"/>
        <v>524.93184000000008</v>
      </c>
      <c r="K2666" s="6">
        <f t="shared" si="105"/>
        <v>181.43135999999998</v>
      </c>
      <c r="L2666" s="6">
        <f t="shared" si="105"/>
        <v>221.59007999999997</v>
      </c>
      <c r="M2666" s="8">
        <f t="shared" si="105"/>
        <v>540.70848000000001</v>
      </c>
    </row>
    <row r="2667" spans="2:13" x14ac:dyDescent="0.2">
      <c r="B2667" s="7">
        <v>43144</v>
      </c>
      <c r="C2667" s="18">
        <v>8.3000000000000004E-2</v>
      </c>
      <c r="D2667" s="6">
        <f t="shared" si="106"/>
        <v>939.42719999999997</v>
      </c>
      <c r="E2667" s="6">
        <f t="shared" si="106"/>
        <v>352.10592000000014</v>
      </c>
      <c r="F2667" s="6">
        <f t="shared" si="105"/>
        <v>732.89664000000005</v>
      </c>
      <c r="G2667" s="6">
        <f t="shared" si="105"/>
        <v>1126.5955199999999</v>
      </c>
      <c r="H2667" s="6">
        <f t="shared" si="105"/>
        <v>760.86432000000002</v>
      </c>
      <c r="I2667" s="6">
        <f t="shared" si="105"/>
        <v>1792.0828799999999</v>
      </c>
      <c r="J2667" s="6">
        <f t="shared" si="105"/>
        <v>524.93184000000008</v>
      </c>
      <c r="K2667" s="6">
        <f t="shared" si="105"/>
        <v>181.43135999999998</v>
      </c>
      <c r="L2667" s="6">
        <f t="shared" si="105"/>
        <v>221.59007999999997</v>
      </c>
      <c r="M2667" s="8">
        <f t="shared" si="105"/>
        <v>540.70848000000001</v>
      </c>
    </row>
    <row r="2668" spans="2:13" x14ac:dyDescent="0.2">
      <c r="B2668" s="7">
        <v>43145</v>
      </c>
      <c r="C2668" s="18">
        <v>8.3000000000000004E-2</v>
      </c>
      <c r="D2668" s="6">
        <f t="shared" si="106"/>
        <v>939.42719999999997</v>
      </c>
      <c r="E2668" s="6">
        <f t="shared" si="106"/>
        <v>352.10592000000014</v>
      </c>
      <c r="F2668" s="6">
        <f t="shared" si="105"/>
        <v>732.89664000000005</v>
      </c>
      <c r="G2668" s="6">
        <f t="shared" si="105"/>
        <v>1126.5955199999999</v>
      </c>
      <c r="H2668" s="6">
        <f t="shared" si="105"/>
        <v>760.86432000000002</v>
      </c>
      <c r="I2668" s="6">
        <f t="shared" si="105"/>
        <v>1792.0828799999999</v>
      </c>
      <c r="J2668" s="6">
        <f t="shared" si="105"/>
        <v>524.93184000000008</v>
      </c>
      <c r="K2668" s="6">
        <f t="shared" si="105"/>
        <v>181.43135999999998</v>
      </c>
      <c r="L2668" s="6">
        <f t="shared" si="105"/>
        <v>221.59007999999997</v>
      </c>
      <c r="M2668" s="8">
        <f t="shared" si="105"/>
        <v>540.70848000000001</v>
      </c>
    </row>
    <row r="2669" spans="2:13" x14ac:dyDescent="0.2">
      <c r="B2669" s="7">
        <v>43146</v>
      </c>
      <c r="C2669" s="18">
        <v>8.3000000000000004E-2</v>
      </c>
      <c r="D2669" s="6">
        <f t="shared" si="106"/>
        <v>939.42719999999997</v>
      </c>
      <c r="E2669" s="6">
        <f t="shared" si="106"/>
        <v>352.10592000000014</v>
      </c>
      <c r="F2669" s="6">
        <f t="shared" si="105"/>
        <v>732.89664000000005</v>
      </c>
      <c r="G2669" s="6">
        <f t="shared" si="105"/>
        <v>1126.5955199999999</v>
      </c>
      <c r="H2669" s="6">
        <f t="shared" si="105"/>
        <v>760.86432000000002</v>
      </c>
      <c r="I2669" s="6">
        <f t="shared" si="105"/>
        <v>1792.0828799999999</v>
      </c>
      <c r="J2669" s="6">
        <f t="shared" si="105"/>
        <v>524.93184000000008</v>
      </c>
      <c r="K2669" s="6">
        <f t="shared" si="105"/>
        <v>181.43135999999998</v>
      </c>
      <c r="L2669" s="6">
        <f t="shared" si="105"/>
        <v>221.59007999999997</v>
      </c>
      <c r="M2669" s="8">
        <f t="shared" si="105"/>
        <v>540.70848000000001</v>
      </c>
    </row>
    <row r="2670" spans="2:13" x14ac:dyDescent="0.2">
      <c r="B2670" s="7">
        <v>43147</v>
      </c>
      <c r="C2670" s="18">
        <v>8.3000000000000004E-2</v>
      </c>
      <c r="D2670" s="6">
        <f t="shared" si="106"/>
        <v>939.42719999999997</v>
      </c>
      <c r="E2670" s="6">
        <f t="shared" si="106"/>
        <v>352.10592000000014</v>
      </c>
      <c r="F2670" s="6">
        <f t="shared" si="105"/>
        <v>732.89664000000005</v>
      </c>
      <c r="G2670" s="6">
        <f t="shared" si="105"/>
        <v>1126.5955199999999</v>
      </c>
      <c r="H2670" s="6">
        <f t="shared" si="105"/>
        <v>760.86432000000002</v>
      </c>
      <c r="I2670" s="6">
        <f t="shared" si="105"/>
        <v>1792.0828799999999</v>
      </c>
      <c r="J2670" s="6">
        <f t="shared" si="105"/>
        <v>524.93184000000008</v>
      </c>
      <c r="K2670" s="6">
        <f t="shared" si="105"/>
        <v>181.43135999999998</v>
      </c>
      <c r="L2670" s="6">
        <f t="shared" si="105"/>
        <v>221.59007999999997</v>
      </c>
      <c r="M2670" s="8">
        <f t="shared" si="105"/>
        <v>540.70848000000001</v>
      </c>
    </row>
    <row r="2671" spans="2:13" x14ac:dyDescent="0.2">
      <c r="B2671" s="7">
        <v>43148</v>
      </c>
      <c r="C2671" s="18">
        <v>8.3000000000000004E-2</v>
      </c>
      <c r="D2671" s="6">
        <f t="shared" si="106"/>
        <v>939.42719999999997</v>
      </c>
      <c r="E2671" s="6">
        <f t="shared" si="106"/>
        <v>352.10592000000014</v>
      </c>
      <c r="F2671" s="6">
        <f t="shared" si="105"/>
        <v>732.89664000000005</v>
      </c>
      <c r="G2671" s="6">
        <f t="shared" si="105"/>
        <v>1126.5955199999999</v>
      </c>
      <c r="H2671" s="6">
        <f t="shared" si="105"/>
        <v>760.86432000000002</v>
      </c>
      <c r="I2671" s="6">
        <f t="shared" si="105"/>
        <v>1792.0828799999999</v>
      </c>
      <c r="J2671" s="6">
        <f t="shared" si="105"/>
        <v>524.93184000000008</v>
      </c>
      <c r="K2671" s="6">
        <f t="shared" si="105"/>
        <v>181.43135999999998</v>
      </c>
      <c r="L2671" s="6">
        <f t="shared" si="105"/>
        <v>221.59007999999997</v>
      </c>
      <c r="M2671" s="8">
        <f t="shared" si="105"/>
        <v>540.70848000000001</v>
      </c>
    </row>
    <row r="2672" spans="2:13" x14ac:dyDescent="0.2">
      <c r="B2672" s="7">
        <v>43149</v>
      </c>
      <c r="C2672" s="18">
        <v>8.3000000000000004E-2</v>
      </c>
      <c r="D2672" s="6">
        <f t="shared" si="106"/>
        <v>939.42719999999997</v>
      </c>
      <c r="E2672" s="6">
        <f t="shared" si="106"/>
        <v>352.10592000000014</v>
      </c>
      <c r="F2672" s="6">
        <f t="shared" si="105"/>
        <v>732.89664000000005</v>
      </c>
      <c r="G2672" s="6">
        <f t="shared" si="105"/>
        <v>1126.5955199999999</v>
      </c>
      <c r="H2672" s="6">
        <f t="shared" si="105"/>
        <v>760.86432000000002</v>
      </c>
      <c r="I2672" s="6">
        <f t="shared" si="105"/>
        <v>1792.0828799999999</v>
      </c>
      <c r="J2672" s="6">
        <f t="shared" si="105"/>
        <v>524.93184000000008</v>
      </c>
      <c r="K2672" s="6">
        <f t="shared" si="105"/>
        <v>181.43135999999998</v>
      </c>
      <c r="L2672" s="6">
        <f t="shared" si="105"/>
        <v>221.59007999999997</v>
      </c>
      <c r="M2672" s="8">
        <f t="shared" si="105"/>
        <v>540.70848000000001</v>
      </c>
    </row>
    <row r="2673" spans="2:13" x14ac:dyDescent="0.2">
      <c r="B2673" s="7">
        <v>43150</v>
      </c>
      <c r="C2673" s="18">
        <v>8.3000000000000004E-2</v>
      </c>
      <c r="D2673" s="6">
        <f t="shared" si="106"/>
        <v>939.42719999999997</v>
      </c>
      <c r="E2673" s="6">
        <f t="shared" si="106"/>
        <v>352.10592000000014</v>
      </c>
      <c r="F2673" s="6">
        <f t="shared" si="105"/>
        <v>732.89664000000005</v>
      </c>
      <c r="G2673" s="6">
        <f t="shared" si="105"/>
        <v>1126.5955199999999</v>
      </c>
      <c r="H2673" s="6">
        <f t="shared" si="105"/>
        <v>760.86432000000002</v>
      </c>
      <c r="I2673" s="6">
        <f t="shared" si="105"/>
        <v>1792.0828799999999</v>
      </c>
      <c r="J2673" s="6">
        <f t="shared" si="105"/>
        <v>524.93184000000008</v>
      </c>
      <c r="K2673" s="6">
        <f t="shared" si="105"/>
        <v>181.43135999999998</v>
      </c>
      <c r="L2673" s="6">
        <f t="shared" si="105"/>
        <v>221.59007999999997</v>
      </c>
      <c r="M2673" s="8">
        <f t="shared" si="105"/>
        <v>540.70848000000001</v>
      </c>
    </row>
    <row r="2674" spans="2:13" x14ac:dyDescent="0.2">
      <c r="B2674" s="7">
        <v>43151</v>
      </c>
      <c r="C2674" s="18">
        <v>8.3000000000000004E-2</v>
      </c>
      <c r="D2674" s="6">
        <f t="shared" si="106"/>
        <v>939.42719999999997</v>
      </c>
      <c r="E2674" s="6">
        <f t="shared" si="106"/>
        <v>352.10592000000014</v>
      </c>
      <c r="F2674" s="6">
        <f t="shared" si="105"/>
        <v>732.89664000000005</v>
      </c>
      <c r="G2674" s="6">
        <f t="shared" si="105"/>
        <v>1126.5955199999999</v>
      </c>
      <c r="H2674" s="6">
        <f t="shared" si="105"/>
        <v>760.86432000000002</v>
      </c>
      <c r="I2674" s="6">
        <f t="shared" si="105"/>
        <v>1792.0828799999999</v>
      </c>
      <c r="J2674" s="6">
        <f t="shared" si="105"/>
        <v>524.93184000000008</v>
      </c>
      <c r="K2674" s="6">
        <f t="shared" si="105"/>
        <v>181.43135999999998</v>
      </c>
      <c r="L2674" s="6">
        <f t="shared" si="105"/>
        <v>221.59007999999997</v>
      </c>
      <c r="M2674" s="8">
        <f t="shared" si="105"/>
        <v>540.70848000000001</v>
      </c>
    </row>
    <row r="2675" spans="2:13" x14ac:dyDescent="0.2">
      <c r="B2675" s="7">
        <v>43152</v>
      </c>
      <c r="C2675" s="18">
        <v>8.3000000000000004E-2</v>
      </c>
      <c r="D2675" s="6">
        <f t="shared" si="106"/>
        <v>939.42719999999997</v>
      </c>
      <c r="E2675" s="6">
        <f t="shared" si="106"/>
        <v>352.10592000000014</v>
      </c>
      <c r="F2675" s="6">
        <f t="shared" si="105"/>
        <v>732.89664000000005</v>
      </c>
      <c r="G2675" s="6">
        <f t="shared" si="105"/>
        <v>1126.5955199999999</v>
      </c>
      <c r="H2675" s="6">
        <f t="shared" si="105"/>
        <v>760.86432000000002</v>
      </c>
      <c r="I2675" s="6">
        <f t="shared" si="105"/>
        <v>1792.0828799999999</v>
      </c>
      <c r="J2675" s="6">
        <f t="shared" si="105"/>
        <v>524.93184000000008</v>
      </c>
      <c r="K2675" s="6">
        <f t="shared" si="105"/>
        <v>181.43135999999998</v>
      </c>
      <c r="L2675" s="6">
        <f t="shared" si="105"/>
        <v>221.59007999999997</v>
      </c>
      <c r="M2675" s="8">
        <f t="shared" si="105"/>
        <v>540.70848000000001</v>
      </c>
    </row>
    <row r="2676" spans="2:13" x14ac:dyDescent="0.2">
      <c r="B2676" s="7">
        <v>43153</v>
      </c>
      <c r="C2676" s="18">
        <v>8.3000000000000004E-2</v>
      </c>
      <c r="D2676" s="6">
        <f t="shared" si="106"/>
        <v>939.42719999999997</v>
      </c>
      <c r="E2676" s="6">
        <f t="shared" si="106"/>
        <v>352.10592000000014</v>
      </c>
      <c r="F2676" s="6">
        <f t="shared" si="105"/>
        <v>732.89664000000005</v>
      </c>
      <c r="G2676" s="6">
        <f t="shared" si="105"/>
        <v>1126.5955199999999</v>
      </c>
      <c r="H2676" s="6">
        <f t="shared" si="105"/>
        <v>760.86432000000002</v>
      </c>
      <c r="I2676" s="6">
        <f t="shared" si="105"/>
        <v>1792.0828799999999</v>
      </c>
      <c r="J2676" s="6">
        <f t="shared" si="105"/>
        <v>524.93184000000008</v>
      </c>
      <c r="K2676" s="6">
        <f t="shared" si="105"/>
        <v>181.43135999999998</v>
      </c>
      <c r="L2676" s="6">
        <f t="shared" si="105"/>
        <v>221.59007999999997</v>
      </c>
      <c r="M2676" s="8">
        <f t="shared" si="105"/>
        <v>540.70848000000001</v>
      </c>
    </row>
    <row r="2677" spans="2:13" x14ac:dyDescent="0.2">
      <c r="B2677" s="7">
        <v>43154</v>
      </c>
      <c r="C2677" s="18">
        <v>8.3000000000000004E-2</v>
      </c>
      <c r="D2677" s="6">
        <f t="shared" si="106"/>
        <v>939.42719999999997</v>
      </c>
      <c r="E2677" s="6">
        <f t="shared" si="106"/>
        <v>352.10592000000014</v>
      </c>
      <c r="F2677" s="6">
        <f t="shared" si="105"/>
        <v>732.89664000000005</v>
      </c>
      <c r="G2677" s="6">
        <f t="shared" si="105"/>
        <v>1126.5955199999999</v>
      </c>
      <c r="H2677" s="6">
        <f t="shared" si="105"/>
        <v>760.86432000000002</v>
      </c>
      <c r="I2677" s="6">
        <f t="shared" si="105"/>
        <v>1792.0828799999999</v>
      </c>
      <c r="J2677" s="6">
        <f t="shared" si="105"/>
        <v>524.93184000000008</v>
      </c>
      <c r="K2677" s="6">
        <f t="shared" si="105"/>
        <v>181.43135999999998</v>
      </c>
      <c r="L2677" s="6">
        <f t="shared" si="105"/>
        <v>221.59007999999997</v>
      </c>
      <c r="M2677" s="8">
        <f t="shared" si="105"/>
        <v>540.70848000000001</v>
      </c>
    </row>
    <row r="2678" spans="2:13" x14ac:dyDescent="0.2">
      <c r="B2678" s="7">
        <v>43155</v>
      </c>
      <c r="C2678" s="18">
        <v>8.3000000000000004E-2</v>
      </c>
      <c r="D2678" s="6">
        <f t="shared" si="106"/>
        <v>939.42719999999997</v>
      </c>
      <c r="E2678" s="6">
        <f t="shared" si="106"/>
        <v>352.10592000000014</v>
      </c>
      <c r="F2678" s="6">
        <f t="shared" si="105"/>
        <v>732.89664000000005</v>
      </c>
      <c r="G2678" s="6">
        <f t="shared" si="105"/>
        <v>1126.5955199999999</v>
      </c>
      <c r="H2678" s="6">
        <f t="shared" si="105"/>
        <v>760.86432000000002</v>
      </c>
      <c r="I2678" s="6">
        <f t="shared" si="105"/>
        <v>1792.0828799999999</v>
      </c>
      <c r="J2678" s="6">
        <f t="shared" si="105"/>
        <v>524.93184000000008</v>
      </c>
      <c r="K2678" s="6">
        <f t="shared" si="105"/>
        <v>181.43135999999998</v>
      </c>
      <c r="L2678" s="6">
        <f t="shared" si="105"/>
        <v>221.59007999999997</v>
      </c>
      <c r="M2678" s="8">
        <f t="shared" si="105"/>
        <v>540.70848000000001</v>
      </c>
    </row>
    <row r="2679" spans="2:13" x14ac:dyDescent="0.2">
      <c r="B2679" s="7">
        <v>43156</v>
      </c>
      <c r="C2679" s="18">
        <v>8.3000000000000004E-2</v>
      </c>
      <c r="D2679" s="6">
        <f t="shared" si="106"/>
        <v>939.42719999999997</v>
      </c>
      <c r="E2679" s="6">
        <f t="shared" si="106"/>
        <v>352.10592000000014</v>
      </c>
      <c r="F2679" s="6">
        <f t="shared" si="105"/>
        <v>732.89664000000005</v>
      </c>
      <c r="G2679" s="6">
        <f t="shared" si="105"/>
        <v>1126.5955199999999</v>
      </c>
      <c r="H2679" s="6">
        <f t="shared" si="105"/>
        <v>760.86432000000002</v>
      </c>
      <c r="I2679" s="6">
        <f t="shared" si="105"/>
        <v>1792.0828799999999</v>
      </c>
      <c r="J2679" s="6">
        <f t="shared" si="105"/>
        <v>524.93184000000008</v>
      </c>
      <c r="K2679" s="6">
        <f t="shared" si="105"/>
        <v>181.43135999999998</v>
      </c>
      <c r="L2679" s="6">
        <f t="shared" si="105"/>
        <v>221.59007999999997</v>
      </c>
      <c r="M2679" s="8">
        <f t="shared" si="105"/>
        <v>540.70848000000001</v>
      </c>
    </row>
    <row r="2680" spans="2:13" x14ac:dyDescent="0.2">
      <c r="B2680" s="7">
        <v>43157</v>
      </c>
      <c r="C2680" s="18">
        <v>8.3000000000000004E-2</v>
      </c>
      <c r="D2680" s="6">
        <f t="shared" si="106"/>
        <v>939.42719999999997</v>
      </c>
      <c r="E2680" s="6">
        <f t="shared" si="106"/>
        <v>352.10592000000014</v>
      </c>
      <c r="F2680" s="6">
        <f t="shared" si="105"/>
        <v>732.89664000000005</v>
      </c>
      <c r="G2680" s="6">
        <f t="shared" si="105"/>
        <v>1126.5955199999999</v>
      </c>
      <c r="H2680" s="6">
        <f t="shared" si="105"/>
        <v>760.86432000000002</v>
      </c>
      <c r="I2680" s="6">
        <f t="shared" si="105"/>
        <v>1792.0828799999999</v>
      </c>
      <c r="J2680" s="6">
        <f t="shared" si="105"/>
        <v>524.93184000000008</v>
      </c>
      <c r="K2680" s="6">
        <f t="shared" si="105"/>
        <v>181.43135999999998</v>
      </c>
      <c r="L2680" s="6">
        <f t="shared" si="105"/>
        <v>221.59007999999997</v>
      </c>
      <c r="M2680" s="8">
        <f t="shared" si="105"/>
        <v>540.70848000000001</v>
      </c>
    </row>
    <row r="2681" spans="2:13" x14ac:dyDescent="0.2">
      <c r="B2681" s="7">
        <v>43158</v>
      </c>
      <c r="C2681" s="18">
        <v>8.3000000000000004E-2</v>
      </c>
      <c r="D2681" s="6">
        <f t="shared" si="106"/>
        <v>939.42719999999997</v>
      </c>
      <c r="E2681" s="6">
        <f t="shared" si="106"/>
        <v>352.10592000000014</v>
      </c>
      <c r="F2681" s="6">
        <f t="shared" si="105"/>
        <v>732.89664000000005</v>
      </c>
      <c r="G2681" s="6">
        <f t="shared" si="105"/>
        <v>1126.5955199999999</v>
      </c>
      <c r="H2681" s="6">
        <f t="shared" si="105"/>
        <v>760.86432000000002</v>
      </c>
      <c r="I2681" s="6">
        <f t="shared" si="105"/>
        <v>1792.0828799999999</v>
      </c>
      <c r="J2681" s="6">
        <f t="shared" si="105"/>
        <v>524.93184000000008</v>
      </c>
      <c r="K2681" s="6">
        <f t="shared" si="105"/>
        <v>181.43135999999998</v>
      </c>
      <c r="L2681" s="6">
        <f t="shared" si="105"/>
        <v>221.59007999999997</v>
      </c>
      <c r="M2681" s="8">
        <f t="shared" si="105"/>
        <v>540.70848000000001</v>
      </c>
    </row>
    <row r="2682" spans="2:13" x14ac:dyDescent="0.2">
      <c r="B2682" s="7">
        <v>43159</v>
      </c>
      <c r="C2682" s="18">
        <v>8.3000000000000004E-2</v>
      </c>
      <c r="D2682" s="6">
        <f t="shared" si="106"/>
        <v>939.42719999999997</v>
      </c>
      <c r="E2682" s="6">
        <f t="shared" si="106"/>
        <v>352.10592000000014</v>
      </c>
      <c r="F2682" s="6">
        <f t="shared" si="105"/>
        <v>732.89664000000005</v>
      </c>
      <c r="G2682" s="6">
        <f t="shared" si="105"/>
        <v>1126.5955199999999</v>
      </c>
      <c r="H2682" s="6">
        <f t="shared" si="105"/>
        <v>760.86432000000002</v>
      </c>
      <c r="I2682" s="6">
        <f t="shared" si="105"/>
        <v>1792.0828799999999</v>
      </c>
      <c r="J2682" s="6">
        <f t="shared" si="105"/>
        <v>524.93184000000008</v>
      </c>
      <c r="K2682" s="6">
        <f t="shared" si="105"/>
        <v>181.43135999999998</v>
      </c>
      <c r="L2682" s="6">
        <f t="shared" si="105"/>
        <v>221.59007999999997</v>
      </c>
      <c r="M2682" s="8">
        <f t="shared" si="105"/>
        <v>540.70848000000001</v>
      </c>
    </row>
    <row r="2683" spans="2:13" x14ac:dyDescent="0.2">
      <c r="B2683" s="7">
        <v>43160</v>
      </c>
      <c r="C2683" s="18">
        <v>6.3E-2</v>
      </c>
      <c r="D2683" s="6">
        <f t="shared" si="106"/>
        <v>713.05920000000015</v>
      </c>
      <c r="E2683" s="6">
        <f t="shared" si="106"/>
        <v>267.26112000000001</v>
      </c>
      <c r="F2683" s="6">
        <f t="shared" si="105"/>
        <v>556.29504000000009</v>
      </c>
      <c r="G2683" s="6">
        <f t="shared" si="105"/>
        <v>855.12672000000009</v>
      </c>
      <c r="H2683" s="6">
        <f t="shared" si="105"/>
        <v>577.52351999999996</v>
      </c>
      <c r="I2683" s="6">
        <f t="shared" si="105"/>
        <v>1360.2556799999998</v>
      </c>
      <c r="J2683" s="6">
        <f t="shared" si="105"/>
        <v>398.44224000000003</v>
      </c>
      <c r="K2683" s="6">
        <f t="shared" si="105"/>
        <v>137.71295999999998</v>
      </c>
      <c r="L2683" s="6">
        <f t="shared" si="105"/>
        <v>168.19487999999998</v>
      </c>
      <c r="M2683" s="8">
        <f t="shared" si="105"/>
        <v>410.41728000000001</v>
      </c>
    </row>
    <row r="2684" spans="2:13" x14ac:dyDescent="0.2">
      <c r="B2684" s="7">
        <v>43161</v>
      </c>
      <c r="C2684" s="18">
        <v>6.3E-2</v>
      </c>
      <c r="D2684" s="6">
        <f t="shared" si="106"/>
        <v>713.05920000000015</v>
      </c>
      <c r="E2684" s="6">
        <f t="shared" si="106"/>
        <v>267.26112000000001</v>
      </c>
      <c r="F2684" s="6">
        <f t="shared" si="105"/>
        <v>556.29504000000009</v>
      </c>
      <c r="G2684" s="6">
        <f t="shared" si="105"/>
        <v>855.12672000000009</v>
      </c>
      <c r="H2684" s="6">
        <f t="shared" si="105"/>
        <v>577.52351999999996</v>
      </c>
      <c r="I2684" s="6">
        <f t="shared" si="105"/>
        <v>1360.2556799999998</v>
      </c>
      <c r="J2684" s="6">
        <f t="shared" si="105"/>
        <v>398.44224000000003</v>
      </c>
      <c r="K2684" s="6">
        <f t="shared" si="105"/>
        <v>137.71295999999998</v>
      </c>
      <c r="L2684" s="6">
        <f t="shared" si="105"/>
        <v>168.19487999999998</v>
      </c>
      <c r="M2684" s="8">
        <f t="shared" si="105"/>
        <v>410.41728000000001</v>
      </c>
    </row>
    <row r="2685" spans="2:13" x14ac:dyDescent="0.2">
      <c r="B2685" s="7">
        <v>43162</v>
      </c>
      <c r="C2685" s="18">
        <v>6.3E-2</v>
      </c>
      <c r="D2685" s="6">
        <f t="shared" si="106"/>
        <v>713.05920000000015</v>
      </c>
      <c r="E2685" s="6">
        <f t="shared" si="106"/>
        <v>267.26112000000001</v>
      </c>
      <c r="F2685" s="6">
        <f t="shared" si="105"/>
        <v>556.29504000000009</v>
      </c>
      <c r="G2685" s="6">
        <f t="shared" si="105"/>
        <v>855.12672000000009</v>
      </c>
      <c r="H2685" s="6">
        <f t="shared" si="105"/>
        <v>577.52351999999996</v>
      </c>
      <c r="I2685" s="6">
        <f t="shared" si="105"/>
        <v>1360.2556799999998</v>
      </c>
      <c r="J2685" s="6">
        <f t="shared" si="105"/>
        <v>398.44224000000003</v>
      </c>
      <c r="K2685" s="6">
        <f t="shared" si="105"/>
        <v>137.71295999999998</v>
      </c>
      <c r="L2685" s="6">
        <f t="shared" si="105"/>
        <v>168.19487999999998</v>
      </c>
      <c r="M2685" s="8">
        <f t="shared" si="105"/>
        <v>410.41728000000001</v>
      </c>
    </row>
    <row r="2686" spans="2:13" x14ac:dyDescent="0.2">
      <c r="B2686" s="7">
        <v>43163</v>
      </c>
      <c r="C2686" s="18">
        <v>6.3E-2</v>
      </c>
      <c r="D2686" s="6">
        <f t="shared" si="106"/>
        <v>713.05920000000015</v>
      </c>
      <c r="E2686" s="6">
        <f t="shared" si="106"/>
        <v>267.26112000000001</v>
      </c>
      <c r="F2686" s="6">
        <f t="shared" si="105"/>
        <v>556.29504000000009</v>
      </c>
      <c r="G2686" s="6">
        <f t="shared" si="105"/>
        <v>855.12672000000009</v>
      </c>
      <c r="H2686" s="6">
        <f t="shared" si="105"/>
        <v>577.52351999999996</v>
      </c>
      <c r="I2686" s="6">
        <f t="shared" si="105"/>
        <v>1360.2556799999998</v>
      </c>
      <c r="J2686" s="6">
        <f t="shared" si="105"/>
        <v>398.44224000000003</v>
      </c>
      <c r="K2686" s="6">
        <f t="shared" si="105"/>
        <v>137.71295999999998</v>
      </c>
      <c r="L2686" s="6">
        <f t="shared" si="105"/>
        <v>168.19487999999998</v>
      </c>
      <c r="M2686" s="8">
        <f t="shared" si="105"/>
        <v>410.41728000000001</v>
      </c>
    </row>
    <row r="2687" spans="2:13" x14ac:dyDescent="0.2">
      <c r="B2687" s="7">
        <v>43164</v>
      </c>
      <c r="C2687" s="18">
        <v>6.3E-2</v>
      </c>
      <c r="D2687" s="6">
        <f t="shared" si="106"/>
        <v>713.05920000000015</v>
      </c>
      <c r="E2687" s="6">
        <f t="shared" si="106"/>
        <v>267.26112000000001</v>
      </c>
      <c r="F2687" s="6">
        <f t="shared" si="105"/>
        <v>556.29504000000009</v>
      </c>
      <c r="G2687" s="6">
        <f t="shared" si="105"/>
        <v>855.12672000000009</v>
      </c>
      <c r="H2687" s="6">
        <f t="shared" si="105"/>
        <v>577.52351999999996</v>
      </c>
      <c r="I2687" s="6">
        <f t="shared" si="105"/>
        <v>1360.2556799999998</v>
      </c>
      <c r="J2687" s="6">
        <f t="shared" si="105"/>
        <v>398.44224000000003</v>
      </c>
      <c r="K2687" s="6">
        <f t="shared" si="105"/>
        <v>137.71295999999998</v>
      </c>
      <c r="L2687" s="6">
        <f t="shared" si="105"/>
        <v>168.19487999999998</v>
      </c>
      <c r="M2687" s="8">
        <f t="shared" si="105"/>
        <v>410.41728000000001</v>
      </c>
    </row>
    <row r="2688" spans="2:13" x14ac:dyDescent="0.2">
      <c r="B2688" s="7">
        <v>43165</v>
      </c>
      <c r="C2688" s="18">
        <v>6.3E-2</v>
      </c>
      <c r="D2688" s="6">
        <f t="shared" si="106"/>
        <v>713.05920000000015</v>
      </c>
      <c r="E2688" s="6">
        <f t="shared" si="106"/>
        <v>267.26112000000001</v>
      </c>
      <c r="F2688" s="6">
        <f t="shared" si="105"/>
        <v>556.29504000000009</v>
      </c>
      <c r="G2688" s="6">
        <f t="shared" si="105"/>
        <v>855.12672000000009</v>
      </c>
      <c r="H2688" s="6">
        <f t="shared" si="105"/>
        <v>577.52351999999996</v>
      </c>
      <c r="I2688" s="6">
        <f t="shared" si="105"/>
        <v>1360.2556799999998</v>
      </c>
      <c r="J2688" s="6">
        <f t="shared" si="105"/>
        <v>398.44224000000003</v>
      </c>
      <c r="K2688" s="6">
        <f t="shared" si="105"/>
        <v>137.71295999999998</v>
      </c>
      <c r="L2688" s="6">
        <f t="shared" si="105"/>
        <v>168.19487999999998</v>
      </c>
      <c r="M2688" s="8">
        <f t="shared" si="105"/>
        <v>410.41728000000001</v>
      </c>
    </row>
    <row r="2689" spans="2:13" x14ac:dyDescent="0.2">
      <c r="B2689" s="7">
        <v>43166</v>
      </c>
      <c r="C2689" s="18">
        <v>6.3E-2</v>
      </c>
      <c r="D2689" s="6">
        <f t="shared" si="106"/>
        <v>713.05920000000015</v>
      </c>
      <c r="E2689" s="6">
        <f t="shared" si="106"/>
        <v>267.26112000000001</v>
      </c>
      <c r="F2689" s="6">
        <f t="shared" si="105"/>
        <v>556.29504000000009</v>
      </c>
      <c r="G2689" s="6">
        <f t="shared" si="105"/>
        <v>855.12672000000009</v>
      </c>
      <c r="H2689" s="6">
        <f t="shared" si="105"/>
        <v>577.52351999999996</v>
      </c>
      <c r="I2689" s="6">
        <f t="shared" si="105"/>
        <v>1360.2556799999998</v>
      </c>
      <c r="J2689" s="6">
        <f t="shared" si="105"/>
        <v>398.44224000000003</v>
      </c>
      <c r="K2689" s="6">
        <f t="shared" si="105"/>
        <v>137.71295999999998</v>
      </c>
      <c r="L2689" s="6">
        <f t="shared" si="105"/>
        <v>168.19487999999998</v>
      </c>
      <c r="M2689" s="8">
        <f t="shared" si="105"/>
        <v>410.41728000000001</v>
      </c>
    </row>
    <row r="2690" spans="2:13" x14ac:dyDescent="0.2">
      <c r="B2690" s="7">
        <v>43167</v>
      </c>
      <c r="C2690" s="18">
        <v>6.3E-2</v>
      </c>
      <c r="D2690" s="6">
        <f t="shared" si="106"/>
        <v>713.05920000000015</v>
      </c>
      <c r="E2690" s="6">
        <f t="shared" si="106"/>
        <v>267.26112000000001</v>
      </c>
      <c r="F2690" s="6">
        <f t="shared" si="105"/>
        <v>556.29504000000009</v>
      </c>
      <c r="G2690" s="6">
        <f t="shared" si="105"/>
        <v>855.12672000000009</v>
      </c>
      <c r="H2690" s="6">
        <f t="shared" si="105"/>
        <v>577.52351999999996</v>
      </c>
      <c r="I2690" s="6">
        <f t="shared" si="105"/>
        <v>1360.2556799999998</v>
      </c>
      <c r="J2690" s="6">
        <f t="shared" si="105"/>
        <v>398.44224000000003</v>
      </c>
      <c r="K2690" s="6">
        <f t="shared" si="105"/>
        <v>137.71295999999998</v>
      </c>
      <c r="L2690" s="6">
        <f t="shared" si="105"/>
        <v>168.19487999999998</v>
      </c>
      <c r="M2690" s="8">
        <f t="shared" si="105"/>
        <v>410.41728000000001</v>
      </c>
    </row>
    <row r="2691" spans="2:13" x14ac:dyDescent="0.2">
      <c r="B2691" s="7">
        <v>43168</v>
      </c>
      <c r="C2691" s="18">
        <v>6.3E-2</v>
      </c>
      <c r="D2691" s="6">
        <f t="shared" si="106"/>
        <v>713.05920000000015</v>
      </c>
      <c r="E2691" s="6">
        <f t="shared" si="106"/>
        <v>267.26112000000001</v>
      </c>
      <c r="F2691" s="6">
        <f t="shared" si="105"/>
        <v>556.29504000000009</v>
      </c>
      <c r="G2691" s="6">
        <f t="shared" si="105"/>
        <v>855.12672000000009</v>
      </c>
      <c r="H2691" s="6">
        <f t="shared" si="105"/>
        <v>577.52351999999996</v>
      </c>
      <c r="I2691" s="6">
        <f t="shared" si="105"/>
        <v>1360.2556799999998</v>
      </c>
      <c r="J2691" s="6">
        <f t="shared" si="105"/>
        <v>398.44224000000003</v>
      </c>
      <c r="K2691" s="6">
        <f t="shared" si="105"/>
        <v>137.71295999999998</v>
      </c>
      <c r="L2691" s="6">
        <f t="shared" si="105"/>
        <v>168.19487999999998</v>
      </c>
      <c r="M2691" s="8">
        <f t="shared" si="105"/>
        <v>410.41728000000001</v>
      </c>
    </row>
    <row r="2692" spans="2:13" x14ac:dyDescent="0.2">
      <c r="B2692" s="7">
        <v>43169</v>
      </c>
      <c r="C2692" s="18">
        <v>6.3E-2</v>
      </c>
      <c r="D2692" s="6">
        <f t="shared" si="106"/>
        <v>713.05920000000015</v>
      </c>
      <c r="E2692" s="6">
        <f t="shared" si="106"/>
        <v>267.26112000000001</v>
      </c>
      <c r="F2692" s="6">
        <f t="shared" si="106"/>
        <v>556.29504000000009</v>
      </c>
      <c r="G2692" s="6">
        <f t="shared" si="106"/>
        <v>855.12672000000009</v>
      </c>
      <c r="H2692" s="6">
        <f t="shared" si="106"/>
        <v>577.52351999999996</v>
      </c>
      <c r="I2692" s="6">
        <f t="shared" si="106"/>
        <v>1360.2556799999998</v>
      </c>
      <c r="J2692" s="6">
        <f t="shared" si="106"/>
        <v>398.44224000000003</v>
      </c>
      <c r="K2692" s="6">
        <f t="shared" si="106"/>
        <v>137.71295999999998</v>
      </c>
      <c r="L2692" s="6">
        <f t="shared" si="106"/>
        <v>168.19487999999998</v>
      </c>
      <c r="M2692" s="8">
        <f t="shared" si="106"/>
        <v>410.41728000000001</v>
      </c>
    </row>
    <row r="2693" spans="2:13" x14ac:dyDescent="0.2">
      <c r="B2693" s="7">
        <v>43170</v>
      </c>
      <c r="C2693" s="18">
        <v>6.3E-2</v>
      </c>
      <c r="D2693" s="6">
        <f t="shared" si="106"/>
        <v>713.05920000000015</v>
      </c>
      <c r="E2693" s="6">
        <f t="shared" si="106"/>
        <v>267.26112000000001</v>
      </c>
      <c r="F2693" s="6">
        <f t="shared" si="106"/>
        <v>556.29504000000009</v>
      </c>
      <c r="G2693" s="6">
        <f t="shared" si="106"/>
        <v>855.12672000000009</v>
      </c>
      <c r="H2693" s="6">
        <f t="shared" si="106"/>
        <v>577.52351999999996</v>
      </c>
      <c r="I2693" s="6">
        <f t="shared" si="106"/>
        <v>1360.2556799999998</v>
      </c>
      <c r="J2693" s="6">
        <f t="shared" si="106"/>
        <v>398.44224000000003</v>
      </c>
      <c r="K2693" s="6">
        <f t="shared" si="106"/>
        <v>137.71295999999998</v>
      </c>
      <c r="L2693" s="6">
        <f t="shared" si="106"/>
        <v>168.19487999999998</v>
      </c>
      <c r="M2693" s="8">
        <f t="shared" si="106"/>
        <v>410.41728000000001</v>
      </c>
    </row>
    <row r="2694" spans="2:13" x14ac:dyDescent="0.2">
      <c r="B2694" s="7">
        <v>43171</v>
      </c>
      <c r="C2694" s="18">
        <v>6.3E-2</v>
      </c>
      <c r="D2694" s="6">
        <f t="shared" si="106"/>
        <v>713.05920000000015</v>
      </c>
      <c r="E2694" s="6">
        <f t="shared" si="106"/>
        <v>267.26112000000001</v>
      </c>
      <c r="F2694" s="6">
        <f t="shared" si="106"/>
        <v>556.29504000000009</v>
      </c>
      <c r="G2694" s="6">
        <f t="shared" si="106"/>
        <v>855.12672000000009</v>
      </c>
      <c r="H2694" s="6">
        <f t="shared" si="106"/>
        <v>577.52351999999996</v>
      </c>
      <c r="I2694" s="6">
        <f t="shared" si="106"/>
        <v>1360.2556799999998</v>
      </c>
      <c r="J2694" s="6">
        <f t="shared" si="106"/>
        <v>398.44224000000003</v>
      </c>
      <c r="K2694" s="6">
        <f t="shared" si="106"/>
        <v>137.71295999999998</v>
      </c>
      <c r="L2694" s="6">
        <f t="shared" si="106"/>
        <v>168.19487999999998</v>
      </c>
      <c r="M2694" s="8">
        <f t="shared" si="106"/>
        <v>410.41728000000001</v>
      </c>
    </row>
    <row r="2695" spans="2:13" x14ac:dyDescent="0.2">
      <c r="B2695" s="7">
        <v>43172</v>
      </c>
      <c r="C2695" s="18">
        <v>6.3E-2</v>
      </c>
      <c r="D2695" s="6">
        <f t="shared" si="106"/>
        <v>713.05920000000015</v>
      </c>
      <c r="E2695" s="6">
        <f t="shared" si="106"/>
        <v>267.26112000000001</v>
      </c>
      <c r="F2695" s="6">
        <f t="shared" si="106"/>
        <v>556.29504000000009</v>
      </c>
      <c r="G2695" s="6">
        <f t="shared" si="106"/>
        <v>855.12672000000009</v>
      </c>
      <c r="H2695" s="6">
        <f t="shared" si="106"/>
        <v>577.52351999999996</v>
      </c>
      <c r="I2695" s="6">
        <f t="shared" si="106"/>
        <v>1360.2556799999998</v>
      </c>
      <c r="J2695" s="6">
        <f t="shared" si="106"/>
        <v>398.44224000000003</v>
      </c>
      <c r="K2695" s="6">
        <f t="shared" si="106"/>
        <v>137.71295999999998</v>
      </c>
      <c r="L2695" s="6">
        <f t="shared" si="106"/>
        <v>168.19487999999998</v>
      </c>
      <c r="M2695" s="8">
        <f t="shared" si="106"/>
        <v>410.41728000000001</v>
      </c>
    </row>
    <row r="2696" spans="2:13" x14ac:dyDescent="0.2">
      <c r="B2696" s="7">
        <v>43173</v>
      </c>
      <c r="C2696" s="18">
        <v>6.3E-2</v>
      </c>
      <c r="D2696" s="6">
        <f t="shared" si="106"/>
        <v>713.05920000000015</v>
      </c>
      <c r="E2696" s="6">
        <f t="shared" si="106"/>
        <v>267.26112000000001</v>
      </c>
      <c r="F2696" s="6">
        <f t="shared" si="106"/>
        <v>556.29504000000009</v>
      </c>
      <c r="G2696" s="6">
        <f t="shared" si="106"/>
        <v>855.12672000000009</v>
      </c>
      <c r="H2696" s="6">
        <f t="shared" si="106"/>
        <v>577.52351999999996</v>
      </c>
      <c r="I2696" s="6">
        <f t="shared" si="106"/>
        <v>1360.2556799999998</v>
      </c>
      <c r="J2696" s="6">
        <f t="shared" si="106"/>
        <v>398.44224000000003</v>
      </c>
      <c r="K2696" s="6">
        <f t="shared" si="106"/>
        <v>137.71295999999998</v>
      </c>
      <c r="L2696" s="6">
        <f t="shared" si="106"/>
        <v>168.19487999999998</v>
      </c>
      <c r="M2696" s="8">
        <f t="shared" si="106"/>
        <v>410.41728000000001</v>
      </c>
    </row>
    <row r="2697" spans="2:13" x14ac:dyDescent="0.2">
      <c r="B2697" s="7">
        <v>43174</v>
      </c>
      <c r="C2697" s="18">
        <v>6.3E-2</v>
      </c>
      <c r="D2697" s="6">
        <f t="shared" si="106"/>
        <v>713.05920000000015</v>
      </c>
      <c r="E2697" s="6">
        <f t="shared" si="106"/>
        <v>267.26112000000001</v>
      </c>
      <c r="F2697" s="6">
        <f t="shared" si="106"/>
        <v>556.29504000000009</v>
      </c>
      <c r="G2697" s="6">
        <f t="shared" si="106"/>
        <v>855.12672000000009</v>
      </c>
      <c r="H2697" s="6">
        <f t="shared" si="106"/>
        <v>577.52351999999996</v>
      </c>
      <c r="I2697" s="6">
        <f t="shared" si="106"/>
        <v>1360.2556799999998</v>
      </c>
      <c r="J2697" s="6">
        <f t="shared" si="106"/>
        <v>398.44224000000003</v>
      </c>
      <c r="K2697" s="6">
        <f t="shared" si="106"/>
        <v>137.71295999999998</v>
      </c>
      <c r="L2697" s="6">
        <f t="shared" si="106"/>
        <v>168.19487999999998</v>
      </c>
      <c r="M2697" s="8">
        <f t="shared" si="106"/>
        <v>410.41728000000001</v>
      </c>
    </row>
    <row r="2698" spans="2:13" x14ac:dyDescent="0.2">
      <c r="B2698" s="7">
        <v>43175</v>
      </c>
      <c r="C2698" s="18">
        <v>6.3E-2</v>
      </c>
      <c r="D2698" s="6">
        <f t="shared" si="106"/>
        <v>713.05920000000015</v>
      </c>
      <c r="E2698" s="6">
        <f t="shared" si="106"/>
        <v>267.26112000000001</v>
      </c>
      <c r="F2698" s="6">
        <f t="shared" si="106"/>
        <v>556.29504000000009</v>
      </c>
      <c r="G2698" s="6">
        <f t="shared" si="106"/>
        <v>855.12672000000009</v>
      </c>
      <c r="H2698" s="6">
        <f t="shared" si="106"/>
        <v>577.52351999999996</v>
      </c>
      <c r="I2698" s="6">
        <f t="shared" si="106"/>
        <v>1360.2556799999998</v>
      </c>
      <c r="J2698" s="6">
        <f t="shared" si="106"/>
        <v>398.44224000000003</v>
      </c>
      <c r="K2698" s="6">
        <f t="shared" si="106"/>
        <v>137.71295999999998</v>
      </c>
      <c r="L2698" s="6">
        <f t="shared" si="106"/>
        <v>168.19487999999998</v>
      </c>
      <c r="M2698" s="8">
        <f t="shared" si="106"/>
        <v>410.41728000000001</v>
      </c>
    </row>
    <row r="2699" spans="2:13" x14ac:dyDescent="0.2">
      <c r="B2699" s="7">
        <v>43176</v>
      </c>
      <c r="C2699" s="18">
        <v>6.3E-2</v>
      </c>
      <c r="D2699" s="6">
        <f t="shared" si="106"/>
        <v>713.05920000000015</v>
      </c>
      <c r="E2699" s="6">
        <f t="shared" si="106"/>
        <v>267.26112000000001</v>
      </c>
      <c r="F2699" s="6">
        <f t="shared" si="106"/>
        <v>556.29504000000009</v>
      </c>
      <c r="G2699" s="6">
        <f t="shared" si="106"/>
        <v>855.12672000000009</v>
      </c>
      <c r="H2699" s="6">
        <f t="shared" si="106"/>
        <v>577.52351999999996</v>
      </c>
      <c r="I2699" s="6">
        <f t="shared" si="106"/>
        <v>1360.2556799999998</v>
      </c>
      <c r="J2699" s="6">
        <f t="shared" si="106"/>
        <v>398.44224000000003</v>
      </c>
      <c r="K2699" s="6">
        <f t="shared" si="106"/>
        <v>137.71295999999998</v>
      </c>
      <c r="L2699" s="6">
        <f t="shared" si="106"/>
        <v>168.19487999999998</v>
      </c>
      <c r="M2699" s="8">
        <f t="shared" si="106"/>
        <v>410.41728000000001</v>
      </c>
    </row>
    <row r="2700" spans="2:13" x14ac:dyDescent="0.2">
      <c r="B2700" s="7">
        <v>43177</v>
      </c>
      <c r="C2700" s="18">
        <v>6.3E-2</v>
      </c>
      <c r="D2700" s="6">
        <f t="shared" si="106"/>
        <v>713.05920000000015</v>
      </c>
      <c r="E2700" s="6">
        <f t="shared" si="106"/>
        <v>267.26112000000001</v>
      </c>
      <c r="F2700" s="6">
        <f t="shared" si="106"/>
        <v>556.29504000000009</v>
      </c>
      <c r="G2700" s="6">
        <f t="shared" si="106"/>
        <v>855.12672000000009</v>
      </c>
      <c r="H2700" s="6">
        <f t="shared" si="106"/>
        <v>577.52351999999996</v>
      </c>
      <c r="I2700" s="6">
        <f t="shared" si="106"/>
        <v>1360.2556799999998</v>
      </c>
      <c r="J2700" s="6">
        <f t="shared" si="106"/>
        <v>398.44224000000003</v>
      </c>
      <c r="K2700" s="6">
        <f t="shared" si="106"/>
        <v>137.71295999999998</v>
      </c>
      <c r="L2700" s="6">
        <f t="shared" si="106"/>
        <v>168.19487999999998</v>
      </c>
      <c r="M2700" s="8">
        <f t="shared" si="106"/>
        <v>410.41728000000001</v>
      </c>
    </row>
    <row r="2701" spans="2:13" x14ac:dyDescent="0.2">
      <c r="B2701" s="7">
        <v>43178</v>
      </c>
      <c r="C2701" s="18">
        <v>6.3E-2</v>
      </c>
      <c r="D2701" s="6">
        <f t="shared" si="106"/>
        <v>713.05920000000015</v>
      </c>
      <c r="E2701" s="6">
        <f t="shared" si="106"/>
        <v>267.26112000000001</v>
      </c>
      <c r="F2701" s="6">
        <f t="shared" si="106"/>
        <v>556.29504000000009</v>
      </c>
      <c r="G2701" s="6">
        <f t="shared" si="106"/>
        <v>855.12672000000009</v>
      </c>
      <c r="H2701" s="6">
        <f t="shared" si="106"/>
        <v>577.52351999999996</v>
      </c>
      <c r="I2701" s="6">
        <f t="shared" si="106"/>
        <v>1360.2556799999998</v>
      </c>
      <c r="J2701" s="6">
        <f t="shared" si="106"/>
        <v>398.44224000000003</v>
      </c>
      <c r="K2701" s="6">
        <f t="shared" si="106"/>
        <v>137.71295999999998</v>
      </c>
      <c r="L2701" s="6">
        <f t="shared" si="106"/>
        <v>168.19487999999998</v>
      </c>
      <c r="M2701" s="8">
        <f t="shared" si="106"/>
        <v>410.41728000000001</v>
      </c>
    </row>
    <row r="2702" spans="2:13" x14ac:dyDescent="0.2">
      <c r="B2702" s="7">
        <v>43179</v>
      </c>
      <c r="C2702" s="18">
        <v>6.3E-2</v>
      </c>
      <c r="D2702" s="6">
        <f t="shared" si="106"/>
        <v>713.05920000000015</v>
      </c>
      <c r="E2702" s="6">
        <f t="shared" si="106"/>
        <v>267.26112000000001</v>
      </c>
      <c r="F2702" s="6">
        <f t="shared" si="106"/>
        <v>556.29504000000009</v>
      </c>
      <c r="G2702" s="6">
        <f t="shared" si="106"/>
        <v>855.12672000000009</v>
      </c>
      <c r="H2702" s="6">
        <f t="shared" si="106"/>
        <v>577.52351999999996</v>
      </c>
      <c r="I2702" s="6">
        <f t="shared" si="106"/>
        <v>1360.2556799999998</v>
      </c>
      <c r="J2702" s="6">
        <f t="shared" si="106"/>
        <v>398.44224000000003</v>
      </c>
      <c r="K2702" s="6">
        <f t="shared" si="106"/>
        <v>137.71295999999998</v>
      </c>
      <c r="L2702" s="6">
        <f t="shared" si="106"/>
        <v>168.19487999999998</v>
      </c>
      <c r="M2702" s="8">
        <f t="shared" si="106"/>
        <v>410.41728000000001</v>
      </c>
    </row>
    <row r="2703" spans="2:13" x14ac:dyDescent="0.2">
      <c r="B2703" s="7">
        <v>43180</v>
      </c>
      <c r="C2703" s="18">
        <v>6.3E-2</v>
      </c>
      <c r="D2703" s="6">
        <f t="shared" si="106"/>
        <v>713.05920000000015</v>
      </c>
      <c r="E2703" s="6">
        <f t="shared" si="106"/>
        <v>267.26112000000001</v>
      </c>
      <c r="F2703" s="6">
        <f t="shared" si="106"/>
        <v>556.29504000000009</v>
      </c>
      <c r="G2703" s="6">
        <f t="shared" si="106"/>
        <v>855.12672000000009</v>
      </c>
      <c r="H2703" s="6">
        <f t="shared" si="106"/>
        <v>577.52351999999996</v>
      </c>
      <c r="I2703" s="6">
        <f t="shared" si="106"/>
        <v>1360.2556799999998</v>
      </c>
      <c r="J2703" s="6">
        <f t="shared" si="106"/>
        <v>398.44224000000003</v>
      </c>
      <c r="K2703" s="6">
        <f t="shared" si="106"/>
        <v>137.71295999999998</v>
      </c>
      <c r="L2703" s="6">
        <f t="shared" si="106"/>
        <v>168.19487999999998</v>
      </c>
      <c r="M2703" s="8">
        <f t="shared" si="106"/>
        <v>410.41728000000001</v>
      </c>
    </row>
    <row r="2704" spans="2:13" x14ac:dyDescent="0.2">
      <c r="B2704" s="7">
        <v>43181</v>
      </c>
      <c r="C2704" s="18">
        <v>6.3E-2</v>
      </c>
      <c r="D2704" s="6">
        <f t="shared" si="106"/>
        <v>713.05920000000015</v>
      </c>
      <c r="E2704" s="6">
        <f t="shared" si="106"/>
        <v>267.26112000000001</v>
      </c>
      <c r="F2704" s="6">
        <f t="shared" si="106"/>
        <v>556.29504000000009</v>
      </c>
      <c r="G2704" s="6">
        <f t="shared" si="106"/>
        <v>855.12672000000009</v>
      </c>
      <c r="H2704" s="6">
        <f t="shared" si="106"/>
        <v>577.52351999999996</v>
      </c>
      <c r="I2704" s="6">
        <f t="shared" si="106"/>
        <v>1360.2556799999998</v>
      </c>
      <c r="J2704" s="6">
        <f t="shared" si="106"/>
        <v>398.44224000000003</v>
      </c>
      <c r="K2704" s="6">
        <f t="shared" si="106"/>
        <v>137.71295999999998</v>
      </c>
      <c r="L2704" s="6">
        <f t="shared" si="106"/>
        <v>168.19487999999998</v>
      </c>
      <c r="M2704" s="8">
        <f t="shared" si="106"/>
        <v>410.41728000000001</v>
      </c>
    </row>
    <row r="2705" spans="2:13" x14ac:dyDescent="0.2">
      <c r="B2705" s="7">
        <v>43182</v>
      </c>
      <c r="C2705" s="18">
        <v>6.3E-2</v>
      </c>
      <c r="D2705" s="6">
        <f t="shared" si="106"/>
        <v>713.05920000000015</v>
      </c>
      <c r="E2705" s="6">
        <f t="shared" si="106"/>
        <v>267.26112000000001</v>
      </c>
      <c r="F2705" s="6">
        <f t="shared" si="106"/>
        <v>556.29504000000009</v>
      </c>
      <c r="G2705" s="6">
        <f t="shared" si="106"/>
        <v>855.12672000000009</v>
      </c>
      <c r="H2705" s="6">
        <f t="shared" si="106"/>
        <v>577.52351999999996</v>
      </c>
      <c r="I2705" s="6">
        <f t="shared" si="106"/>
        <v>1360.2556799999998</v>
      </c>
      <c r="J2705" s="6">
        <f t="shared" si="106"/>
        <v>398.44224000000003</v>
      </c>
      <c r="K2705" s="6">
        <f t="shared" si="106"/>
        <v>137.71295999999998</v>
      </c>
      <c r="L2705" s="6">
        <f t="shared" si="106"/>
        <v>168.19487999999998</v>
      </c>
      <c r="M2705" s="8">
        <f t="shared" si="106"/>
        <v>410.41728000000001</v>
      </c>
    </row>
    <row r="2706" spans="2:13" x14ac:dyDescent="0.2">
      <c r="B2706" s="7">
        <v>43183</v>
      </c>
      <c r="C2706" s="18">
        <v>6.3E-2</v>
      </c>
      <c r="D2706" s="6">
        <f t="shared" si="106"/>
        <v>713.05920000000015</v>
      </c>
      <c r="E2706" s="6">
        <f t="shared" si="106"/>
        <v>267.26112000000001</v>
      </c>
      <c r="F2706" s="6">
        <f t="shared" si="106"/>
        <v>556.29504000000009</v>
      </c>
      <c r="G2706" s="6">
        <f t="shared" si="106"/>
        <v>855.12672000000009</v>
      </c>
      <c r="H2706" s="6">
        <f t="shared" si="106"/>
        <v>577.52351999999996</v>
      </c>
      <c r="I2706" s="6">
        <f t="shared" si="106"/>
        <v>1360.2556799999998</v>
      </c>
      <c r="J2706" s="6">
        <f t="shared" si="106"/>
        <v>398.44224000000003</v>
      </c>
      <c r="K2706" s="6">
        <f t="shared" si="106"/>
        <v>137.71295999999998</v>
      </c>
      <c r="L2706" s="6">
        <f t="shared" si="106"/>
        <v>168.19487999999998</v>
      </c>
      <c r="M2706" s="8">
        <f t="shared" si="106"/>
        <v>410.41728000000001</v>
      </c>
    </row>
    <row r="2707" spans="2:13" x14ac:dyDescent="0.2">
      <c r="B2707" s="7">
        <v>43184</v>
      </c>
      <c r="C2707" s="18">
        <v>6.3E-2</v>
      </c>
      <c r="D2707" s="6">
        <f t="shared" si="106"/>
        <v>713.05920000000015</v>
      </c>
      <c r="E2707" s="6">
        <f t="shared" si="106"/>
        <v>267.26112000000001</v>
      </c>
      <c r="F2707" s="6">
        <f t="shared" si="106"/>
        <v>556.29504000000009</v>
      </c>
      <c r="G2707" s="6">
        <f t="shared" si="106"/>
        <v>855.12672000000009</v>
      </c>
      <c r="H2707" s="6">
        <f t="shared" si="106"/>
        <v>577.52351999999996</v>
      </c>
      <c r="I2707" s="6">
        <f t="shared" si="106"/>
        <v>1360.2556799999998</v>
      </c>
      <c r="J2707" s="6">
        <f t="shared" si="106"/>
        <v>398.44224000000003</v>
      </c>
      <c r="K2707" s="6">
        <f t="shared" si="106"/>
        <v>137.71295999999998</v>
      </c>
      <c r="L2707" s="6">
        <f t="shared" si="106"/>
        <v>168.19487999999998</v>
      </c>
      <c r="M2707" s="8">
        <f t="shared" si="106"/>
        <v>410.41728000000001</v>
      </c>
    </row>
    <row r="2708" spans="2:13" x14ac:dyDescent="0.2">
      <c r="B2708" s="7">
        <v>43185</v>
      </c>
      <c r="C2708" s="18">
        <v>6.3E-2</v>
      </c>
      <c r="D2708" s="6">
        <f t="shared" si="106"/>
        <v>713.05920000000015</v>
      </c>
      <c r="E2708" s="6">
        <f t="shared" si="106"/>
        <v>267.26112000000001</v>
      </c>
      <c r="F2708" s="6">
        <f t="shared" si="106"/>
        <v>556.29504000000009</v>
      </c>
      <c r="G2708" s="6">
        <f t="shared" si="106"/>
        <v>855.12672000000009</v>
      </c>
      <c r="H2708" s="6">
        <f t="shared" si="106"/>
        <v>577.52351999999996</v>
      </c>
      <c r="I2708" s="6">
        <f t="shared" si="106"/>
        <v>1360.2556799999998</v>
      </c>
      <c r="J2708" s="6">
        <f t="shared" si="106"/>
        <v>398.44224000000003</v>
      </c>
      <c r="K2708" s="6">
        <f t="shared" si="106"/>
        <v>137.71295999999998</v>
      </c>
      <c r="L2708" s="6">
        <f t="shared" si="106"/>
        <v>168.19487999999998</v>
      </c>
      <c r="M2708" s="8">
        <f t="shared" si="106"/>
        <v>410.41728000000001</v>
      </c>
    </row>
    <row r="2709" spans="2:13" x14ac:dyDescent="0.2">
      <c r="B2709" s="7">
        <v>43186</v>
      </c>
      <c r="C2709" s="18">
        <v>6.3E-2</v>
      </c>
      <c r="D2709" s="6">
        <f t="shared" si="106"/>
        <v>713.05920000000015</v>
      </c>
      <c r="E2709" s="6">
        <f t="shared" si="106"/>
        <v>267.26112000000001</v>
      </c>
      <c r="F2709" s="6">
        <f t="shared" si="106"/>
        <v>556.29504000000009</v>
      </c>
      <c r="G2709" s="6">
        <f t="shared" si="106"/>
        <v>855.12672000000009</v>
      </c>
      <c r="H2709" s="6">
        <f t="shared" si="106"/>
        <v>577.52351999999996</v>
      </c>
      <c r="I2709" s="6">
        <f t="shared" si="106"/>
        <v>1360.2556799999998</v>
      </c>
      <c r="J2709" s="6">
        <f t="shared" si="106"/>
        <v>398.44224000000003</v>
      </c>
      <c r="K2709" s="6">
        <f t="shared" si="106"/>
        <v>137.71295999999998</v>
      </c>
      <c r="L2709" s="6">
        <f t="shared" si="106"/>
        <v>168.19487999999998</v>
      </c>
      <c r="M2709" s="8">
        <f t="shared" si="106"/>
        <v>410.41728000000001</v>
      </c>
    </row>
    <row r="2710" spans="2:13" x14ac:dyDescent="0.2">
      <c r="B2710" s="7">
        <v>43187</v>
      </c>
      <c r="C2710" s="18">
        <v>6.3E-2</v>
      </c>
      <c r="D2710" s="6">
        <f t="shared" si="106"/>
        <v>713.05920000000015</v>
      </c>
      <c r="E2710" s="6">
        <f t="shared" si="106"/>
        <v>267.26112000000001</v>
      </c>
      <c r="F2710" s="6">
        <f t="shared" si="106"/>
        <v>556.29504000000009</v>
      </c>
      <c r="G2710" s="6">
        <f t="shared" si="106"/>
        <v>855.12672000000009</v>
      </c>
      <c r="H2710" s="6">
        <f t="shared" si="106"/>
        <v>577.52351999999996</v>
      </c>
      <c r="I2710" s="6">
        <f t="shared" si="106"/>
        <v>1360.2556799999998</v>
      </c>
      <c r="J2710" s="6">
        <f t="shared" si="106"/>
        <v>398.44224000000003</v>
      </c>
      <c r="K2710" s="6">
        <f t="shared" si="106"/>
        <v>137.71295999999998</v>
      </c>
      <c r="L2710" s="6">
        <f t="shared" si="106"/>
        <v>168.19487999999998</v>
      </c>
      <c r="M2710" s="8">
        <f t="shared" si="106"/>
        <v>410.41728000000001</v>
      </c>
    </row>
    <row r="2711" spans="2:13" x14ac:dyDescent="0.2">
      <c r="B2711" s="7">
        <v>43188</v>
      </c>
      <c r="C2711" s="18">
        <v>6.3E-2</v>
      </c>
      <c r="D2711" s="6">
        <f t="shared" si="106"/>
        <v>713.05920000000015</v>
      </c>
      <c r="E2711" s="6">
        <f t="shared" si="106"/>
        <v>267.26112000000001</v>
      </c>
      <c r="F2711" s="6">
        <f t="shared" si="106"/>
        <v>556.29504000000009</v>
      </c>
      <c r="G2711" s="6">
        <f t="shared" ref="F2711:M2742" si="107">$C2711*G$5*24*3600/100</f>
        <v>855.12672000000009</v>
      </c>
      <c r="H2711" s="6">
        <f t="shared" si="107"/>
        <v>577.52351999999996</v>
      </c>
      <c r="I2711" s="6">
        <f t="shared" si="107"/>
        <v>1360.2556799999998</v>
      </c>
      <c r="J2711" s="6">
        <f t="shared" si="107"/>
        <v>398.44224000000003</v>
      </c>
      <c r="K2711" s="6">
        <f t="shared" si="107"/>
        <v>137.71295999999998</v>
      </c>
      <c r="L2711" s="6">
        <f t="shared" si="107"/>
        <v>168.19487999999998</v>
      </c>
      <c r="M2711" s="8">
        <f t="shared" si="107"/>
        <v>410.41728000000001</v>
      </c>
    </row>
    <row r="2712" spans="2:13" x14ac:dyDescent="0.2">
      <c r="B2712" s="7">
        <v>43189</v>
      </c>
      <c r="C2712" s="18">
        <v>6.3E-2</v>
      </c>
      <c r="D2712" s="6">
        <f t="shared" ref="D2712:M2762" si="108">$C2712*D$5*24*3600/100</f>
        <v>713.05920000000015</v>
      </c>
      <c r="E2712" s="6">
        <f t="shared" si="108"/>
        <v>267.26112000000001</v>
      </c>
      <c r="F2712" s="6">
        <f t="shared" si="107"/>
        <v>556.29504000000009</v>
      </c>
      <c r="G2712" s="6">
        <f t="shared" si="107"/>
        <v>855.12672000000009</v>
      </c>
      <c r="H2712" s="6">
        <f t="shared" si="107"/>
        <v>577.52351999999996</v>
      </c>
      <c r="I2712" s="6">
        <f t="shared" si="107"/>
        <v>1360.2556799999998</v>
      </c>
      <c r="J2712" s="6">
        <f t="shared" si="107"/>
        <v>398.44224000000003</v>
      </c>
      <c r="K2712" s="6">
        <f t="shared" si="107"/>
        <v>137.71295999999998</v>
      </c>
      <c r="L2712" s="6">
        <f t="shared" si="107"/>
        <v>168.19487999999998</v>
      </c>
      <c r="M2712" s="8">
        <f t="shared" si="107"/>
        <v>410.41728000000001</v>
      </c>
    </row>
    <row r="2713" spans="2:13" x14ac:dyDescent="0.2">
      <c r="B2713" s="7">
        <v>43190</v>
      </c>
      <c r="C2713" s="18">
        <v>6.3E-2</v>
      </c>
      <c r="D2713" s="6">
        <f t="shared" si="108"/>
        <v>713.05920000000015</v>
      </c>
      <c r="E2713" s="6">
        <f t="shared" si="108"/>
        <v>267.26112000000001</v>
      </c>
      <c r="F2713" s="6">
        <f t="shared" si="107"/>
        <v>556.29504000000009</v>
      </c>
      <c r="G2713" s="6">
        <f t="shared" si="107"/>
        <v>855.12672000000009</v>
      </c>
      <c r="H2713" s="6">
        <f t="shared" si="107"/>
        <v>577.52351999999996</v>
      </c>
      <c r="I2713" s="6">
        <f t="shared" si="107"/>
        <v>1360.2556799999998</v>
      </c>
      <c r="J2713" s="6">
        <f t="shared" si="107"/>
        <v>398.44224000000003</v>
      </c>
      <c r="K2713" s="6">
        <f t="shared" si="107"/>
        <v>137.71295999999998</v>
      </c>
      <c r="L2713" s="6">
        <f t="shared" si="107"/>
        <v>168.19487999999998</v>
      </c>
      <c r="M2713" s="8">
        <f t="shared" si="107"/>
        <v>410.41728000000001</v>
      </c>
    </row>
    <row r="2714" spans="2:13" x14ac:dyDescent="0.2">
      <c r="B2714" s="7">
        <v>43191</v>
      </c>
      <c r="C2714" s="18">
        <v>0.1</v>
      </c>
      <c r="D2714" s="6">
        <f t="shared" si="108"/>
        <v>1131.8399999999999</v>
      </c>
      <c r="E2714" s="6">
        <f t="shared" si="108"/>
        <v>424.22399999999999</v>
      </c>
      <c r="F2714" s="6">
        <f t="shared" si="107"/>
        <v>883.00799999999992</v>
      </c>
      <c r="G2714" s="6">
        <f t="shared" si="107"/>
        <v>1357.3440000000003</v>
      </c>
      <c r="H2714" s="6">
        <f t="shared" si="107"/>
        <v>916.70399999999995</v>
      </c>
      <c r="I2714" s="6">
        <f t="shared" si="107"/>
        <v>2159.136</v>
      </c>
      <c r="J2714" s="6">
        <f t="shared" si="107"/>
        <v>632.44799999999998</v>
      </c>
      <c r="K2714" s="6">
        <f t="shared" si="107"/>
        <v>218.59200000000001</v>
      </c>
      <c r="L2714" s="6">
        <f t="shared" si="107"/>
        <v>266.976</v>
      </c>
      <c r="M2714" s="8">
        <f t="shared" si="107"/>
        <v>651.45600000000002</v>
      </c>
    </row>
    <row r="2715" spans="2:13" x14ac:dyDescent="0.2">
      <c r="B2715" s="7">
        <v>43192</v>
      </c>
      <c r="C2715" s="18">
        <v>0.1</v>
      </c>
      <c r="D2715" s="6">
        <f t="shared" si="108"/>
        <v>1131.8399999999999</v>
      </c>
      <c r="E2715" s="6">
        <f t="shared" si="108"/>
        <v>424.22399999999999</v>
      </c>
      <c r="F2715" s="6">
        <f t="shared" si="107"/>
        <v>883.00799999999992</v>
      </c>
      <c r="G2715" s="6">
        <f t="shared" si="107"/>
        <v>1357.3440000000003</v>
      </c>
      <c r="H2715" s="6">
        <f t="shared" si="107"/>
        <v>916.70399999999995</v>
      </c>
      <c r="I2715" s="6">
        <f t="shared" si="107"/>
        <v>2159.136</v>
      </c>
      <c r="J2715" s="6">
        <f t="shared" si="107"/>
        <v>632.44799999999998</v>
      </c>
      <c r="K2715" s="6">
        <f t="shared" si="107"/>
        <v>218.59200000000001</v>
      </c>
      <c r="L2715" s="6">
        <f t="shared" si="107"/>
        <v>266.976</v>
      </c>
      <c r="M2715" s="8">
        <f t="shared" si="107"/>
        <v>651.45600000000002</v>
      </c>
    </row>
    <row r="2716" spans="2:13" x14ac:dyDescent="0.2">
      <c r="B2716" s="7">
        <v>43193</v>
      </c>
      <c r="C2716" s="18">
        <v>0.1</v>
      </c>
      <c r="D2716" s="6">
        <f t="shared" si="108"/>
        <v>1131.8399999999999</v>
      </c>
      <c r="E2716" s="6">
        <f t="shared" si="108"/>
        <v>424.22399999999999</v>
      </c>
      <c r="F2716" s="6">
        <f t="shared" si="107"/>
        <v>883.00799999999992</v>
      </c>
      <c r="G2716" s="6">
        <f t="shared" si="107"/>
        <v>1357.3440000000003</v>
      </c>
      <c r="H2716" s="6">
        <f t="shared" si="107"/>
        <v>916.70399999999995</v>
      </c>
      <c r="I2716" s="6">
        <f t="shared" si="107"/>
        <v>2159.136</v>
      </c>
      <c r="J2716" s="6">
        <f t="shared" si="107"/>
        <v>632.44799999999998</v>
      </c>
      <c r="K2716" s="6">
        <f t="shared" si="107"/>
        <v>218.59200000000001</v>
      </c>
      <c r="L2716" s="6">
        <f t="shared" si="107"/>
        <v>266.976</v>
      </c>
      <c r="M2716" s="8">
        <f t="shared" si="107"/>
        <v>651.45600000000002</v>
      </c>
    </row>
    <row r="2717" spans="2:13" x14ac:dyDescent="0.2">
      <c r="B2717" s="7">
        <v>43194</v>
      </c>
      <c r="C2717" s="18">
        <v>0.1</v>
      </c>
      <c r="D2717" s="6">
        <f t="shared" si="108"/>
        <v>1131.8399999999999</v>
      </c>
      <c r="E2717" s="6">
        <f t="shared" si="108"/>
        <v>424.22399999999999</v>
      </c>
      <c r="F2717" s="6">
        <f t="shared" si="107"/>
        <v>883.00799999999992</v>
      </c>
      <c r="G2717" s="6">
        <f t="shared" si="107"/>
        <v>1357.3440000000003</v>
      </c>
      <c r="H2717" s="6">
        <f t="shared" si="107"/>
        <v>916.70399999999995</v>
      </c>
      <c r="I2717" s="6">
        <f t="shared" si="107"/>
        <v>2159.136</v>
      </c>
      <c r="J2717" s="6">
        <f t="shared" si="107"/>
        <v>632.44799999999998</v>
      </c>
      <c r="K2717" s="6">
        <f t="shared" si="107"/>
        <v>218.59200000000001</v>
      </c>
      <c r="L2717" s="6">
        <f t="shared" si="107"/>
        <v>266.976</v>
      </c>
      <c r="M2717" s="8">
        <f t="shared" si="107"/>
        <v>651.45600000000002</v>
      </c>
    </row>
    <row r="2718" spans="2:13" x14ac:dyDescent="0.2">
      <c r="B2718" s="7">
        <v>43195</v>
      </c>
      <c r="C2718" s="18">
        <v>0.1</v>
      </c>
      <c r="D2718" s="6">
        <f t="shared" si="108"/>
        <v>1131.8399999999999</v>
      </c>
      <c r="E2718" s="6">
        <f t="shared" si="108"/>
        <v>424.22399999999999</v>
      </c>
      <c r="F2718" s="6">
        <f t="shared" si="107"/>
        <v>883.00799999999992</v>
      </c>
      <c r="G2718" s="6">
        <f t="shared" si="107"/>
        <v>1357.3440000000003</v>
      </c>
      <c r="H2718" s="6">
        <f t="shared" si="107"/>
        <v>916.70399999999995</v>
      </c>
      <c r="I2718" s="6">
        <f t="shared" si="107"/>
        <v>2159.136</v>
      </c>
      <c r="J2718" s="6">
        <f t="shared" si="107"/>
        <v>632.44799999999998</v>
      </c>
      <c r="K2718" s="6">
        <f t="shared" si="107"/>
        <v>218.59200000000001</v>
      </c>
      <c r="L2718" s="6">
        <f t="shared" si="107"/>
        <v>266.976</v>
      </c>
      <c r="M2718" s="8">
        <f t="shared" si="107"/>
        <v>651.45600000000002</v>
      </c>
    </row>
    <row r="2719" spans="2:13" x14ac:dyDescent="0.2">
      <c r="B2719" s="7">
        <v>43196</v>
      </c>
      <c r="C2719" s="18">
        <v>0.1</v>
      </c>
      <c r="D2719" s="6">
        <f t="shared" si="108"/>
        <v>1131.8399999999999</v>
      </c>
      <c r="E2719" s="6">
        <f t="shared" si="108"/>
        <v>424.22399999999999</v>
      </c>
      <c r="F2719" s="6">
        <f t="shared" si="107"/>
        <v>883.00799999999992</v>
      </c>
      <c r="G2719" s="6">
        <f t="shared" si="107"/>
        <v>1357.3440000000003</v>
      </c>
      <c r="H2719" s="6">
        <f t="shared" si="107"/>
        <v>916.70399999999995</v>
      </c>
      <c r="I2719" s="6">
        <f t="shared" si="107"/>
        <v>2159.136</v>
      </c>
      <c r="J2719" s="6">
        <f t="shared" si="107"/>
        <v>632.44799999999998</v>
      </c>
      <c r="K2719" s="6">
        <f t="shared" si="107"/>
        <v>218.59200000000001</v>
      </c>
      <c r="L2719" s="6">
        <f t="shared" si="107"/>
        <v>266.976</v>
      </c>
      <c r="M2719" s="8">
        <f t="shared" si="107"/>
        <v>651.45600000000002</v>
      </c>
    </row>
    <row r="2720" spans="2:13" x14ac:dyDescent="0.2">
      <c r="B2720" s="7">
        <v>43197</v>
      </c>
      <c r="C2720" s="18">
        <v>0.1</v>
      </c>
      <c r="D2720" s="6">
        <f t="shared" si="108"/>
        <v>1131.8399999999999</v>
      </c>
      <c r="E2720" s="6">
        <f t="shared" si="108"/>
        <v>424.22399999999999</v>
      </c>
      <c r="F2720" s="6">
        <f t="shared" si="107"/>
        <v>883.00799999999992</v>
      </c>
      <c r="G2720" s="6">
        <f t="shared" si="107"/>
        <v>1357.3440000000003</v>
      </c>
      <c r="H2720" s="6">
        <f t="shared" si="107"/>
        <v>916.70399999999995</v>
      </c>
      <c r="I2720" s="6">
        <f t="shared" si="107"/>
        <v>2159.136</v>
      </c>
      <c r="J2720" s="6">
        <f t="shared" si="107"/>
        <v>632.44799999999998</v>
      </c>
      <c r="K2720" s="6">
        <f t="shared" si="107"/>
        <v>218.59200000000001</v>
      </c>
      <c r="L2720" s="6">
        <f t="shared" si="107"/>
        <v>266.976</v>
      </c>
      <c r="M2720" s="8">
        <f t="shared" si="107"/>
        <v>651.45600000000002</v>
      </c>
    </row>
    <row r="2721" spans="2:13" x14ac:dyDescent="0.2">
      <c r="B2721" s="7">
        <v>43198</v>
      </c>
      <c r="C2721" s="18">
        <v>0.1</v>
      </c>
      <c r="D2721" s="6">
        <f t="shared" si="108"/>
        <v>1131.8399999999999</v>
      </c>
      <c r="E2721" s="6">
        <f t="shared" si="108"/>
        <v>424.22399999999999</v>
      </c>
      <c r="F2721" s="6">
        <f t="shared" si="107"/>
        <v>883.00799999999992</v>
      </c>
      <c r="G2721" s="6">
        <f t="shared" si="107"/>
        <v>1357.3440000000003</v>
      </c>
      <c r="H2721" s="6">
        <f t="shared" si="107"/>
        <v>916.70399999999995</v>
      </c>
      <c r="I2721" s="6">
        <f t="shared" si="107"/>
        <v>2159.136</v>
      </c>
      <c r="J2721" s="6">
        <f t="shared" si="107"/>
        <v>632.44799999999998</v>
      </c>
      <c r="K2721" s="6">
        <f t="shared" si="107"/>
        <v>218.59200000000001</v>
      </c>
      <c r="L2721" s="6">
        <f t="shared" si="107"/>
        <v>266.976</v>
      </c>
      <c r="M2721" s="8">
        <f t="shared" si="107"/>
        <v>651.45600000000002</v>
      </c>
    </row>
    <row r="2722" spans="2:13" x14ac:dyDescent="0.2">
      <c r="B2722" s="7">
        <v>43199</v>
      </c>
      <c r="C2722" s="18">
        <v>0.1</v>
      </c>
      <c r="D2722" s="6">
        <f t="shared" si="108"/>
        <v>1131.8399999999999</v>
      </c>
      <c r="E2722" s="6">
        <f t="shared" si="108"/>
        <v>424.22399999999999</v>
      </c>
      <c r="F2722" s="6">
        <f t="shared" si="107"/>
        <v>883.00799999999992</v>
      </c>
      <c r="G2722" s="6">
        <f t="shared" si="107"/>
        <v>1357.3440000000003</v>
      </c>
      <c r="H2722" s="6">
        <f t="shared" si="107"/>
        <v>916.70399999999995</v>
      </c>
      <c r="I2722" s="6">
        <f t="shared" si="107"/>
        <v>2159.136</v>
      </c>
      <c r="J2722" s="6">
        <f t="shared" si="107"/>
        <v>632.44799999999998</v>
      </c>
      <c r="K2722" s="6">
        <f t="shared" si="107"/>
        <v>218.59200000000001</v>
      </c>
      <c r="L2722" s="6">
        <f t="shared" si="107"/>
        <v>266.976</v>
      </c>
      <c r="M2722" s="8">
        <f t="shared" si="107"/>
        <v>651.45600000000002</v>
      </c>
    </row>
    <row r="2723" spans="2:13" x14ac:dyDescent="0.2">
      <c r="B2723" s="7">
        <v>43200</v>
      </c>
      <c r="C2723" s="18">
        <v>0.1</v>
      </c>
      <c r="D2723" s="6">
        <f t="shared" si="108"/>
        <v>1131.8399999999999</v>
      </c>
      <c r="E2723" s="6">
        <f t="shared" si="108"/>
        <v>424.22399999999999</v>
      </c>
      <c r="F2723" s="6">
        <f t="shared" si="107"/>
        <v>883.00799999999992</v>
      </c>
      <c r="G2723" s="6">
        <f t="shared" si="107"/>
        <v>1357.3440000000003</v>
      </c>
      <c r="H2723" s="6">
        <f t="shared" si="107"/>
        <v>916.70399999999995</v>
      </c>
      <c r="I2723" s="6">
        <f t="shared" si="107"/>
        <v>2159.136</v>
      </c>
      <c r="J2723" s="6">
        <f t="shared" si="107"/>
        <v>632.44799999999998</v>
      </c>
      <c r="K2723" s="6">
        <f t="shared" si="107"/>
        <v>218.59200000000001</v>
      </c>
      <c r="L2723" s="6">
        <f t="shared" si="107"/>
        <v>266.976</v>
      </c>
      <c r="M2723" s="8">
        <f t="shared" si="107"/>
        <v>651.45600000000002</v>
      </c>
    </row>
    <row r="2724" spans="2:13" x14ac:dyDescent="0.2">
      <c r="B2724" s="7">
        <v>43201</v>
      </c>
      <c r="C2724" s="18">
        <v>0.1</v>
      </c>
      <c r="D2724" s="6">
        <f t="shared" si="108"/>
        <v>1131.8399999999999</v>
      </c>
      <c r="E2724" s="6">
        <f t="shared" si="108"/>
        <v>424.22399999999999</v>
      </c>
      <c r="F2724" s="6">
        <f t="shared" si="107"/>
        <v>883.00799999999992</v>
      </c>
      <c r="G2724" s="6">
        <f t="shared" si="107"/>
        <v>1357.3440000000003</v>
      </c>
      <c r="H2724" s="6">
        <f t="shared" si="107"/>
        <v>916.70399999999995</v>
      </c>
      <c r="I2724" s="6">
        <f t="shared" si="107"/>
        <v>2159.136</v>
      </c>
      <c r="J2724" s="6">
        <f t="shared" si="107"/>
        <v>632.44799999999998</v>
      </c>
      <c r="K2724" s="6">
        <f t="shared" si="107"/>
        <v>218.59200000000001</v>
      </c>
      <c r="L2724" s="6">
        <f t="shared" si="107"/>
        <v>266.976</v>
      </c>
      <c r="M2724" s="8">
        <f t="shared" si="107"/>
        <v>651.45600000000002</v>
      </c>
    </row>
    <row r="2725" spans="2:13" x14ac:dyDescent="0.2">
      <c r="B2725" s="7">
        <v>43202</v>
      </c>
      <c r="C2725" s="18">
        <v>0.1</v>
      </c>
      <c r="D2725" s="6">
        <f t="shared" si="108"/>
        <v>1131.8399999999999</v>
      </c>
      <c r="E2725" s="6">
        <f t="shared" si="108"/>
        <v>424.22399999999999</v>
      </c>
      <c r="F2725" s="6">
        <f t="shared" si="107"/>
        <v>883.00799999999992</v>
      </c>
      <c r="G2725" s="6">
        <f t="shared" si="107"/>
        <v>1357.3440000000003</v>
      </c>
      <c r="H2725" s="6">
        <f t="shared" si="107"/>
        <v>916.70399999999995</v>
      </c>
      <c r="I2725" s="6">
        <f t="shared" si="107"/>
        <v>2159.136</v>
      </c>
      <c r="J2725" s="6">
        <f t="shared" si="107"/>
        <v>632.44799999999998</v>
      </c>
      <c r="K2725" s="6">
        <f t="shared" si="107"/>
        <v>218.59200000000001</v>
      </c>
      <c r="L2725" s="6">
        <f t="shared" si="107"/>
        <v>266.976</v>
      </c>
      <c r="M2725" s="8">
        <f t="shared" si="107"/>
        <v>651.45600000000002</v>
      </c>
    </row>
    <row r="2726" spans="2:13" x14ac:dyDescent="0.2">
      <c r="B2726" s="7">
        <v>43203</v>
      </c>
      <c r="C2726" s="18">
        <v>0.1</v>
      </c>
      <c r="D2726" s="6">
        <f t="shared" si="108"/>
        <v>1131.8399999999999</v>
      </c>
      <c r="E2726" s="6">
        <f t="shared" si="108"/>
        <v>424.22399999999999</v>
      </c>
      <c r="F2726" s="6">
        <f t="shared" si="107"/>
        <v>883.00799999999992</v>
      </c>
      <c r="G2726" s="6">
        <f t="shared" si="107"/>
        <v>1357.3440000000003</v>
      </c>
      <c r="H2726" s="6">
        <f t="shared" si="107"/>
        <v>916.70399999999995</v>
      </c>
      <c r="I2726" s="6">
        <f t="shared" si="107"/>
        <v>2159.136</v>
      </c>
      <c r="J2726" s="6">
        <f t="shared" si="107"/>
        <v>632.44799999999998</v>
      </c>
      <c r="K2726" s="6">
        <f t="shared" si="107"/>
        <v>218.59200000000001</v>
      </c>
      <c r="L2726" s="6">
        <f t="shared" si="107"/>
        <v>266.976</v>
      </c>
      <c r="M2726" s="8">
        <f t="shared" si="107"/>
        <v>651.45600000000002</v>
      </c>
    </row>
    <row r="2727" spans="2:13" x14ac:dyDescent="0.2">
      <c r="B2727" s="7">
        <v>43204</v>
      </c>
      <c r="C2727" s="18">
        <v>0.1</v>
      </c>
      <c r="D2727" s="6">
        <f t="shared" si="108"/>
        <v>1131.8399999999999</v>
      </c>
      <c r="E2727" s="6">
        <f t="shared" si="108"/>
        <v>424.22399999999999</v>
      </c>
      <c r="F2727" s="6">
        <f t="shared" si="107"/>
        <v>883.00799999999992</v>
      </c>
      <c r="G2727" s="6">
        <f t="shared" si="107"/>
        <v>1357.3440000000003</v>
      </c>
      <c r="H2727" s="6">
        <f t="shared" si="107"/>
        <v>916.70399999999995</v>
      </c>
      <c r="I2727" s="6">
        <f t="shared" si="107"/>
        <v>2159.136</v>
      </c>
      <c r="J2727" s="6">
        <f t="shared" si="107"/>
        <v>632.44799999999998</v>
      </c>
      <c r="K2727" s="6">
        <f t="shared" si="107"/>
        <v>218.59200000000001</v>
      </c>
      <c r="L2727" s="6">
        <f t="shared" si="107"/>
        <v>266.976</v>
      </c>
      <c r="M2727" s="8">
        <f t="shared" si="107"/>
        <v>651.45600000000002</v>
      </c>
    </row>
    <row r="2728" spans="2:13" x14ac:dyDescent="0.2">
      <c r="B2728" s="7">
        <v>43205</v>
      </c>
      <c r="C2728" s="18">
        <v>0.1</v>
      </c>
      <c r="D2728" s="6">
        <f t="shared" si="108"/>
        <v>1131.8399999999999</v>
      </c>
      <c r="E2728" s="6">
        <f t="shared" si="108"/>
        <v>424.22399999999999</v>
      </c>
      <c r="F2728" s="6">
        <f t="shared" si="107"/>
        <v>883.00799999999992</v>
      </c>
      <c r="G2728" s="6">
        <f t="shared" si="107"/>
        <v>1357.3440000000003</v>
      </c>
      <c r="H2728" s="6">
        <f t="shared" si="107"/>
        <v>916.70399999999995</v>
      </c>
      <c r="I2728" s="6">
        <f t="shared" si="107"/>
        <v>2159.136</v>
      </c>
      <c r="J2728" s="6">
        <f t="shared" si="107"/>
        <v>632.44799999999998</v>
      </c>
      <c r="K2728" s="6">
        <f t="shared" si="107"/>
        <v>218.59200000000001</v>
      </c>
      <c r="L2728" s="6">
        <f t="shared" si="107"/>
        <v>266.976</v>
      </c>
      <c r="M2728" s="8">
        <f t="shared" si="107"/>
        <v>651.45600000000002</v>
      </c>
    </row>
    <row r="2729" spans="2:13" x14ac:dyDescent="0.2">
      <c r="B2729" s="7">
        <v>43206</v>
      </c>
      <c r="C2729" s="18">
        <v>0.1</v>
      </c>
      <c r="D2729" s="6">
        <f t="shared" si="108"/>
        <v>1131.8399999999999</v>
      </c>
      <c r="E2729" s="6">
        <f t="shared" si="108"/>
        <v>424.22399999999999</v>
      </c>
      <c r="F2729" s="6">
        <f t="shared" si="107"/>
        <v>883.00799999999992</v>
      </c>
      <c r="G2729" s="6">
        <f t="shared" si="107"/>
        <v>1357.3440000000003</v>
      </c>
      <c r="H2729" s="6">
        <f t="shared" si="107"/>
        <v>916.70399999999995</v>
      </c>
      <c r="I2729" s="6">
        <f t="shared" si="107"/>
        <v>2159.136</v>
      </c>
      <c r="J2729" s="6">
        <f t="shared" si="107"/>
        <v>632.44799999999998</v>
      </c>
      <c r="K2729" s="6">
        <f t="shared" si="107"/>
        <v>218.59200000000001</v>
      </c>
      <c r="L2729" s="6">
        <f t="shared" si="107"/>
        <v>266.976</v>
      </c>
      <c r="M2729" s="8">
        <f t="shared" si="107"/>
        <v>651.45600000000002</v>
      </c>
    </row>
    <row r="2730" spans="2:13" x14ac:dyDescent="0.2">
      <c r="B2730" s="7">
        <v>43207</v>
      </c>
      <c r="C2730" s="18">
        <v>0.1</v>
      </c>
      <c r="D2730" s="6">
        <f t="shared" si="108"/>
        <v>1131.8399999999999</v>
      </c>
      <c r="E2730" s="6">
        <f t="shared" si="108"/>
        <v>424.22399999999999</v>
      </c>
      <c r="F2730" s="6">
        <f t="shared" si="107"/>
        <v>883.00799999999992</v>
      </c>
      <c r="G2730" s="6">
        <f t="shared" si="107"/>
        <v>1357.3440000000003</v>
      </c>
      <c r="H2730" s="6">
        <f t="shared" si="107"/>
        <v>916.70399999999995</v>
      </c>
      <c r="I2730" s="6">
        <f t="shared" si="107"/>
        <v>2159.136</v>
      </c>
      <c r="J2730" s="6">
        <f t="shared" si="107"/>
        <v>632.44799999999998</v>
      </c>
      <c r="K2730" s="6">
        <f t="shared" si="107"/>
        <v>218.59200000000001</v>
      </c>
      <c r="L2730" s="6">
        <f t="shared" si="107"/>
        <v>266.976</v>
      </c>
      <c r="M2730" s="8">
        <f t="shared" si="107"/>
        <v>651.45600000000002</v>
      </c>
    </row>
    <row r="2731" spans="2:13" x14ac:dyDescent="0.2">
      <c r="B2731" s="7">
        <v>43208</v>
      </c>
      <c r="C2731" s="18">
        <v>0.1</v>
      </c>
      <c r="D2731" s="6">
        <f t="shared" si="108"/>
        <v>1131.8399999999999</v>
      </c>
      <c r="E2731" s="6">
        <f t="shared" si="108"/>
        <v>424.22399999999999</v>
      </c>
      <c r="F2731" s="6">
        <f t="shared" si="107"/>
        <v>883.00799999999992</v>
      </c>
      <c r="G2731" s="6">
        <f t="shared" si="107"/>
        <v>1357.3440000000003</v>
      </c>
      <c r="H2731" s="6">
        <f t="shared" si="107"/>
        <v>916.70399999999995</v>
      </c>
      <c r="I2731" s="6">
        <f t="shared" si="107"/>
        <v>2159.136</v>
      </c>
      <c r="J2731" s="6">
        <f t="shared" si="107"/>
        <v>632.44799999999998</v>
      </c>
      <c r="K2731" s="6">
        <f t="shared" si="107"/>
        <v>218.59200000000001</v>
      </c>
      <c r="L2731" s="6">
        <f t="shared" si="107"/>
        <v>266.976</v>
      </c>
      <c r="M2731" s="8">
        <f t="shared" si="107"/>
        <v>651.45600000000002</v>
      </c>
    </row>
    <row r="2732" spans="2:13" x14ac:dyDescent="0.2">
      <c r="B2732" s="7">
        <v>43209</v>
      </c>
      <c r="C2732" s="18">
        <v>0.1</v>
      </c>
      <c r="D2732" s="6">
        <f t="shared" si="108"/>
        <v>1131.8399999999999</v>
      </c>
      <c r="E2732" s="6">
        <f t="shared" si="108"/>
        <v>424.22399999999999</v>
      </c>
      <c r="F2732" s="6">
        <f t="shared" si="107"/>
        <v>883.00799999999992</v>
      </c>
      <c r="G2732" s="6">
        <f t="shared" si="107"/>
        <v>1357.3440000000003</v>
      </c>
      <c r="H2732" s="6">
        <f t="shared" si="107"/>
        <v>916.70399999999995</v>
      </c>
      <c r="I2732" s="6">
        <f t="shared" si="107"/>
        <v>2159.136</v>
      </c>
      <c r="J2732" s="6">
        <f t="shared" si="107"/>
        <v>632.44799999999998</v>
      </c>
      <c r="K2732" s="6">
        <f t="shared" si="107"/>
        <v>218.59200000000001</v>
      </c>
      <c r="L2732" s="6">
        <f t="shared" si="107"/>
        <v>266.976</v>
      </c>
      <c r="M2732" s="8">
        <f t="shared" si="107"/>
        <v>651.45600000000002</v>
      </c>
    </row>
    <row r="2733" spans="2:13" x14ac:dyDescent="0.2">
      <c r="B2733" s="7">
        <v>43210</v>
      </c>
      <c r="C2733" s="18">
        <v>0.1</v>
      </c>
      <c r="D2733" s="6">
        <f t="shared" si="108"/>
        <v>1131.8399999999999</v>
      </c>
      <c r="E2733" s="6">
        <f t="shared" si="108"/>
        <v>424.22399999999999</v>
      </c>
      <c r="F2733" s="6">
        <f t="shared" si="107"/>
        <v>883.00799999999992</v>
      </c>
      <c r="G2733" s="6">
        <f t="shared" si="107"/>
        <v>1357.3440000000003</v>
      </c>
      <c r="H2733" s="6">
        <f t="shared" si="107"/>
        <v>916.70399999999995</v>
      </c>
      <c r="I2733" s="6">
        <f t="shared" si="107"/>
        <v>2159.136</v>
      </c>
      <c r="J2733" s="6">
        <f t="shared" si="107"/>
        <v>632.44799999999998</v>
      </c>
      <c r="K2733" s="6">
        <f t="shared" si="107"/>
        <v>218.59200000000001</v>
      </c>
      <c r="L2733" s="6">
        <f t="shared" si="107"/>
        <v>266.976</v>
      </c>
      <c r="M2733" s="8">
        <f t="shared" si="107"/>
        <v>651.45600000000002</v>
      </c>
    </row>
    <row r="2734" spans="2:13" x14ac:dyDescent="0.2">
      <c r="B2734" s="7">
        <v>43211</v>
      </c>
      <c r="C2734" s="18">
        <v>0.1</v>
      </c>
      <c r="D2734" s="6">
        <f t="shared" si="108"/>
        <v>1131.8399999999999</v>
      </c>
      <c r="E2734" s="6">
        <f t="shared" si="108"/>
        <v>424.22399999999999</v>
      </c>
      <c r="F2734" s="6">
        <f t="shared" si="107"/>
        <v>883.00799999999992</v>
      </c>
      <c r="G2734" s="6">
        <f t="shared" si="107"/>
        <v>1357.3440000000003</v>
      </c>
      <c r="H2734" s="6">
        <f t="shared" si="107"/>
        <v>916.70399999999995</v>
      </c>
      <c r="I2734" s="6">
        <f t="shared" si="107"/>
        <v>2159.136</v>
      </c>
      <c r="J2734" s="6">
        <f t="shared" si="107"/>
        <v>632.44799999999998</v>
      </c>
      <c r="K2734" s="6">
        <f t="shared" si="107"/>
        <v>218.59200000000001</v>
      </c>
      <c r="L2734" s="6">
        <f t="shared" si="107"/>
        <v>266.976</v>
      </c>
      <c r="M2734" s="8">
        <f t="shared" si="107"/>
        <v>651.45600000000002</v>
      </c>
    </row>
    <row r="2735" spans="2:13" x14ac:dyDescent="0.2">
      <c r="B2735" s="7">
        <v>43212</v>
      </c>
      <c r="C2735" s="18">
        <v>0.1</v>
      </c>
      <c r="D2735" s="6">
        <f t="shared" si="108"/>
        <v>1131.8399999999999</v>
      </c>
      <c r="E2735" s="6">
        <f t="shared" si="108"/>
        <v>424.22399999999999</v>
      </c>
      <c r="F2735" s="6">
        <f t="shared" si="107"/>
        <v>883.00799999999992</v>
      </c>
      <c r="G2735" s="6">
        <f t="shared" si="107"/>
        <v>1357.3440000000003</v>
      </c>
      <c r="H2735" s="6">
        <f t="shared" si="107"/>
        <v>916.70399999999995</v>
      </c>
      <c r="I2735" s="6">
        <f t="shared" si="107"/>
        <v>2159.136</v>
      </c>
      <c r="J2735" s="6">
        <f t="shared" si="107"/>
        <v>632.44799999999998</v>
      </c>
      <c r="K2735" s="6">
        <f t="shared" si="107"/>
        <v>218.59200000000001</v>
      </c>
      <c r="L2735" s="6">
        <f t="shared" si="107"/>
        <v>266.976</v>
      </c>
      <c r="M2735" s="8">
        <f t="shared" si="107"/>
        <v>651.45600000000002</v>
      </c>
    </row>
    <row r="2736" spans="2:13" x14ac:dyDescent="0.2">
      <c r="B2736" s="7">
        <v>43213</v>
      </c>
      <c r="C2736" s="18">
        <v>0.1</v>
      </c>
      <c r="D2736" s="6">
        <f t="shared" si="108"/>
        <v>1131.8399999999999</v>
      </c>
      <c r="E2736" s="6">
        <f t="shared" si="108"/>
        <v>424.22399999999999</v>
      </c>
      <c r="F2736" s="6">
        <f t="shared" si="107"/>
        <v>883.00799999999992</v>
      </c>
      <c r="G2736" s="6">
        <f t="shared" si="107"/>
        <v>1357.3440000000003</v>
      </c>
      <c r="H2736" s="6">
        <f t="shared" si="107"/>
        <v>916.70399999999995</v>
      </c>
      <c r="I2736" s="6">
        <f t="shared" si="107"/>
        <v>2159.136</v>
      </c>
      <c r="J2736" s="6">
        <f t="shared" si="107"/>
        <v>632.44799999999998</v>
      </c>
      <c r="K2736" s="6">
        <f t="shared" si="107"/>
        <v>218.59200000000001</v>
      </c>
      <c r="L2736" s="6">
        <f t="shared" si="107"/>
        <v>266.976</v>
      </c>
      <c r="M2736" s="8">
        <f t="shared" si="107"/>
        <v>651.45600000000002</v>
      </c>
    </row>
    <row r="2737" spans="2:13" x14ac:dyDescent="0.2">
      <c r="B2737" s="7">
        <v>43214</v>
      </c>
      <c r="C2737" s="18">
        <v>0.1</v>
      </c>
      <c r="D2737" s="6">
        <f t="shared" si="108"/>
        <v>1131.8399999999999</v>
      </c>
      <c r="E2737" s="6">
        <f t="shared" si="108"/>
        <v>424.22399999999999</v>
      </c>
      <c r="F2737" s="6">
        <f t="shared" si="107"/>
        <v>883.00799999999992</v>
      </c>
      <c r="G2737" s="6">
        <f t="shared" si="107"/>
        <v>1357.3440000000003</v>
      </c>
      <c r="H2737" s="6">
        <f t="shared" si="107"/>
        <v>916.70399999999995</v>
      </c>
      <c r="I2737" s="6">
        <f t="shared" si="107"/>
        <v>2159.136</v>
      </c>
      <c r="J2737" s="6">
        <f t="shared" si="107"/>
        <v>632.44799999999998</v>
      </c>
      <c r="K2737" s="6">
        <f t="shared" si="107"/>
        <v>218.59200000000001</v>
      </c>
      <c r="L2737" s="6">
        <f t="shared" si="107"/>
        <v>266.976</v>
      </c>
      <c r="M2737" s="8">
        <f t="shared" si="107"/>
        <v>651.45600000000002</v>
      </c>
    </row>
    <row r="2738" spans="2:13" x14ac:dyDescent="0.2">
      <c r="B2738" s="7">
        <v>43215</v>
      </c>
      <c r="C2738" s="18">
        <v>0.1</v>
      </c>
      <c r="D2738" s="6">
        <f t="shared" si="108"/>
        <v>1131.8399999999999</v>
      </c>
      <c r="E2738" s="6">
        <f t="shared" si="108"/>
        <v>424.22399999999999</v>
      </c>
      <c r="F2738" s="6">
        <f t="shared" si="107"/>
        <v>883.00799999999992</v>
      </c>
      <c r="G2738" s="6">
        <f t="shared" si="107"/>
        <v>1357.3440000000003</v>
      </c>
      <c r="H2738" s="6">
        <f t="shared" si="107"/>
        <v>916.70399999999995</v>
      </c>
      <c r="I2738" s="6">
        <f t="shared" si="107"/>
        <v>2159.136</v>
      </c>
      <c r="J2738" s="6">
        <f t="shared" si="107"/>
        <v>632.44799999999998</v>
      </c>
      <c r="K2738" s="6">
        <f t="shared" si="107"/>
        <v>218.59200000000001</v>
      </c>
      <c r="L2738" s="6">
        <f t="shared" si="107"/>
        <v>266.976</v>
      </c>
      <c r="M2738" s="8">
        <f t="shared" si="107"/>
        <v>651.45600000000002</v>
      </c>
    </row>
    <row r="2739" spans="2:13" x14ac:dyDescent="0.2">
      <c r="B2739" s="7">
        <v>43216</v>
      </c>
      <c r="C2739" s="18">
        <v>0.1</v>
      </c>
      <c r="D2739" s="6">
        <f t="shared" si="108"/>
        <v>1131.8399999999999</v>
      </c>
      <c r="E2739" s="6">
        <f t="shared" si="108"/>
        <v>424.22399999999999</v>
      </c>
      <c r="F2739" s="6">
        <f t="shared" si="107"/>
        <v>883.00799999999992</v>
      </c>
      <c r="G2739" s="6">
        <f t="shared" si="107"/>
        <v>1357.3440000000003</v>
      </c>
      <c r="H2739" s="6">
        <f t="shared" si="107"/>
        <v>916.70399999999995</v>
      </c>
      <c r="I2739" s="6">
        <f t="shared" si="107"/>
        <v>2159.136</v>
      </c>
      <c r="J2739" s="6">
        <f t="shared" si="107"/>
        <v>632.44799999999998</v>
      </c>
      <c r="K2739" s="6">
        <f t="shared" si="107"/>
        <v>218.59200000000001</v>
      </c>
      <c r="L2739" s="6">
        <f t="shared" si="107"/>
        <v>266.976</v>
      </c>
      <c r="M2739" s="8">
        <f t="shared" si="107"/>
        <v>651.45600000000002</v>
      </c>
    </row>
    <row r="2740" spans="2:13" x14ac:dyDescent="0.2">
      <c r="B2740" s="7">
        <v>43217</v>
      </c>
      <c r="C2740" s="18">
        <v>0.1</v>
      </c>
      <c r="D2740" s="6">
        <f t="shared" si="108"/>
        <v>1131.8399999999999</v>
      </c>
      <c r="E2740" s="6">
        <f t="shared" si="108"/>
        <v>424.22399999999999</v>
      </c>
      <c r="F2740" s="6">
        <f t="shared" si="107"/>
        <v>883.00799999999992</v>
      </c>
      <c r="G2740" s="6">
        <f t="shared" si="107"/>
        <v>1357.3440000000003</v>
      </c>
      <c r="H2740" s="6">
        <f t="shared" si="107"/>
        <v>916.70399999999995</v>
      </c>
      <c r="I2740" s="6">
        <f t="shared" si="107"/>
        <v>2159.136</v>
      </c>
      <c r="J2740" s="6">
        <f t="shared" si="107"/>
        <v>632.44799999999998</v>
      </c>
      <c r="K2740" s="6">
        <f t="shared" si="107"/>
        <v>218.59200000000001</v>
      </c>
      <c r="L2740" s="6">
        <f t="shared" si="107"/>
        <v>266.976</v>
      </c>
      <c r="M2740" s="8">
        <f t="shared" si="107"/>
        <v>651.45600000000002</v>
      </c>
    </row>
    <row r="2741" spans="2:13" x14ac:dyDescent="0.2">
      <c r="B2741" s="7">
        <v>43218</v>
      </c>
      <c r="C2741" s="18">
        <v>0.1</v>
      </c>
      <c r="D2741" s="6">
        <f t="shared" si="108"/>
        <v>1131.8399999999999</v>
      </c>
      <c r="E2741" s="6">
        <f t="shared" si="108"/>
        <v>424.22399999999999</v>
      </c>
      <c r="F2741" s="6">
        <f t="shared" si="107"/>
        <v>883.00799999999992</v>
      </c>
      <c r="G2741" s="6">
        <f t="shared" si="107"/>
        <v>1357.3440000000003</v>
      </c>
      <c r="H2741" s="6">
        <f t="shared" si="107"/>
        <v>916.70399999999995</v>
      </c>
      <c r="I2741" s="6">
        <f t="shared" si="107"/>
        <v>2159.136</v>
      </c>
      <c r="J2741" s="6">
        <f t="shared" si="107"/>
        <v>632.44799999999998</v>
      </c>
      <c r="K2741" s="6">
        <f t="shared" si="107"/>
        <v>218.59200000000001</v>
      </c>
      <c r="L2741" s="6">
        <f t="shared" si="107"/>
        <v>266.976</v>
      </c>
      <c r="M2741" s="8">
        <f t="shared" si="107"/>
        <v>651.45600000000002</v>
      </c>
    </row>
    <row r="2742" spans="2:13" x14ac:dyDescent="0.2">
      <c r="B2742" s="7">
        <v>43219</v>
      </c>
      <c r="C2742" s="18">
        <v>0.1</v>
      </c>
      <c r="D2742" s="6">
        <f t="shared" si="108"/>
        <v>1131.8399999999999</v>
      </c>
      <c r="E2742" s="6">
        <f t="shared" si="108"/>
        <v>424.22399999999999</v>
      </c>
      <c r="F2742" s="6">
        <f t="shared" si="107"/>
        <v>883.00799999999992</v>
      </c>
      <c r="G2742" s="6">
        <f t="shared" si="107"/>
        <v>1357.3440000000003</v>
      </c>
      <c r="H2742" s="6">
        <f t="shared" si="107"/>
        <v>916.70399999999995</v>
      </c>
      <c r="I2742" s="6">
        <f t="shared" si="107"/>
        <v>2159.136</v>
      </c>
      <c r="J2742" s="6">
        <f t="shared" si="107"/>
        <v>632.44799999999998</v>
      </c>
      <c r="K2742" s="6">
        <f t="shared" si="107"/>
        <v>218.59200000000001</v>
      </c>
      <c r="L2742" s="6">
        <f t="shared" si="107"/>
        <v>266.976</v>
      </c>
      <c r="M2742" s="8">
        <f t="shared" si="107"/>
        <v>651.45600000000002</v>
      </c>
    </row>
    <row r="2743" spans="2:13" x14ac:dyDescent="0.2">
      <c r="B2743" s="7">
        <v>43220</v>
      </c>
      <c r="C2743" s="18">
        <v>0.1</v>
      </c>
      <c r="D2743" s="6">
        <f t="shared" si="108"/>
        <v>1131.8399999999999</v>
      </c>
      <c r="E2743" s="6">
        <f t="shared" si="108"/>
        <v>424.22399999999999</v>
      </c>
      <c r="F2743" s="6">
        <f t="shared" si="108"/>
        <v>883.00799999999992</v>
      </c>
      <c r="G2743" s="6">
        <f t="shared" si="108"/>
        <v>1357.3440000000003</v>
      </c>
      <c r="H2743" s="6">
        <f t="shared" si="108"/>
        <v>916.70399999999995</v>
      </c>
      <c r="I2743" s="6">
        <f t="shared" si="108"/>
        <v>2159.136</v>
      </c>
      <c r="J2743" s="6">
        <f t="shared" si="108"/>
        <v>632.44799999999998</v>
      </c>
      <c r="K2743" s="6">
        <f t="shared" si="108"/>
        <v>218.59200000000001</v>
      </c>
      <c r="L2743" s="6">
        <f t="shared" si="108"/>
        <v>266.976</v>
      </c>
      <c r="M2743" s="8">
        <f t="shared" si="108"/>
        <v>651.45600000000002</v>
      </c>
    </row>
    <row r="2744" spans="2:13" x14ac:dyDescent="0.2">
      <c r="B2744" s="7">
        <v>43221</v>
      </c>
      <c r="C2744" s="18">
        <v>0</v>
      </c>
      <c r="D2744" s="6">
        <f t="shared" si="108"/>
        <v>0</v>
      </c>
      <c r="E2744" s="6">
        <f t="shared" si="108"/>
        <v>0</v>
      </c>
      <c r="F2744" s="6">
        <f t="shared" si="108"/>
        <v>0</v>
      </c>
      <c r="G2744" s="6">
        <f t="shared" si="108"/>
        <v>0</v>
      </c>
      <c r="H2744" s="6">
        <f t="shared" si="108"/>
        <v>0</v>
      </c>
      <c r="I2744" s="6">
        <f t="shared" si="108"/>
        <v>0</v>
      </c>
      <c r="J2744" s="6">
        <f t="shared" si="108"/>
        <v>0</v>
      </c>
      <c r="K2744" s="6">
        <f t="shared" si="108"/>
        <v>0</v>
      </c>
      <c r="L2744" s="6">
        <f t="shared" si="108"/>
        <v>0</v>
      </c>
      <c r="M2744" s="8">
        <f t="shared" si="108"/>
        <v>0</v>
      </c>
    </row>
    <row r="2745" spans="2:13" x14ac:dyDescent="0.2">
      <c r="B2745" s="7">
        <v>43222</v>
      </c>
      <c r="C2745" s="18">
        <v>0</v>
      </c>
      <c r="D2745" s="6">
        <f t="shared" si="108"/>
        <v>0</v>
      </c>
      <c r="E2745" s="6">
        <f t="shared" si="108"/>
        <v>0</v>
      </c>
      <c r="F2745" s="6">
        <f t="shared" si="108"/>
        <v>0</v>
      </c>
      <c r="G2745" s="6">
        <f t="shared" si="108"/>
        <v>0</v>
      </c>
      <c r="H2745" s="6">
        <f t="shared" si="108"/>
        <v>0</v>
      </c>
      <c r="I2745" s="6">
        <f t="shared" si="108"/>
        <v>0</v>
      </c>
      <c r="J2745" s="6">
        <f t="shared" si="108"/>
        <v>0</v>
      </c>
      <c r="K2745" s="6">
        <f t="shared" si="108"/>
        <v>0</v>
      </c>
      <c r="L2745" s="6">
        <f t="shared" si="108"/>
        <v>0</v>
      </c>
      <c r="M2745" s="8">
        <f t="shared" si="108"/>
        <v>0</v>
      </c>
    </row>
    <row r="2746" spans="2:13" x14ac:dyDescent="0.2">
      <c r="B2746" s="7">
        <v>43223</v>
      </c>
      <c r="C2746" s="18">
        <v>0</v>
      </c>
      <c r="D2746" s="6">
        <f t="shared" si="108"/>
        <v>0</v>
      </c>
      <c r="E2746" s="6">
        <f t="shared" si="108"/>
        <v>0</v>
      </c>
      <c r="F2746" s="6">
        <f t="shared" si="108"/>
        <v>0</v>
      </c>
      <c r="G2746" s="6">
        <f t="shared" si="108"/>
        <v>0</v>
      </c>
      <c r="H2746" s="6">
        <f t="shared" si="108"/>
        <v>0</v>
      </c>
      <c r="I2746" s="6">
        <f t="shared" si="108"/>
        <v>0</v>
      </c>
      <c r="J2746" s="6">
        <f t="shared" si="108"/>
        <v>0</v>
      </c>
      <c r="K2746" s="6">
        <f t="shared" si="108"/>
        <v>0</v>
      </c>
      <c r="L2746" s="6">
        <f t="shared" si="108"/>
        <v>0</v>
      </c>
      <c r="M2746" s="8">
        <f t="shared" si="108"/>
        <v>0</v>
      </c>
    </row>
    <row r="2747" spans="2:13" x14ac:dyDescent="0.2">
      <c r="B2747" s="7">
        <v>43224</v>
      </c>
      <c r="C2747" s="18">
        <v>0</v>
      </c>
      <c r="D2747" s="6">
        <f t="shared" si="108"/>
        <v>0</v>
      </c>
      <c r="E2747" s="6">
        <f t="shared" si="108"/>
        <v>0</v>
      </c>
      <c r="F2747" s="6">
        <f t="shared" si="108"/>
        <v>0</v>
      </c>
      <c r="G2747" s="6">
        <f t="shared" si="108"/>
        <v>0</v>
      </c>
      <c r="H2747" s="6">
        <f t="shared" si="108"/>
        <v>0</v>
      </c>
      <c r="I2747" s="6">
        <f t="shared" si="108"/>
        <v>0</v>
      </c>
      <c r="J2747" s="6">
        <f t="shared" si="108"/>
        <v>0</v>
      </c>
      <c r="K2747" s="6">
        <f t="shared" si="108"/>
        <v>0</v>
      </c>
      <c r="L2747" s="6">
        <f t="shared" si="108"/>
        <v>0</v>
      </c>
      <c r="M2747" s="8">
        <f t="shared" si="108"/>
        <v>0</v>
      </c>
    </row>
    <row r="2748" spans="2:13" x14ac:dyDescent="0.2">
      <c r="B2748" s="7">
        <v>43225</v>
      </c>
      <c r="C2748" s="18">
        <v>0</v>
      </c>
      <c r="D2748" s="6">
        <f t="shared" si="108"/>
        <v>0</v>
      </c>
      <c r="E2748" s="6">
        <f t="shared" si="108"/>
        <v>0</v>
      </c>
      <c r="F2748" s="6">
        <f t="shared" si="108"/>
        <v>0</v>
      </c>
      <c r="G2748" s="6">
        <f t="shared" si="108"/>
        <v>0</v>
      </c>
      <c r="H2748" s="6">
        <f t="shared" si="108"/>
        <v>0</v>
      </c>
      <c r="I2748" s="6">
        <f t="shared" si="108"/>
        <v>0</v>
      </c>
      <c r="J2748" s="6">
        <f t="shared" si="108"/>
        <v>0</v>
      </c>
      <c r="K2748" s="6">
        <f t="shared" si="108"/>
        <v>0</v>
      </c>
      <c r="L2748" s="6">
        <f t="shared" si="108"/>
        <v>0</v>
      </c>
      <c r="M2748" s="8">
        <f t="shared" si="108"/>
        <v>0</v>
      </c>
    </row>
    <row r="2749" spans="2:13" x14ac:dyDescent="0.2">
      <c r="B2749" s="7">
        <v>43226</v>
      </c>
      <c r="C2749" s="18">
        <v>0</v>
      </c>
      <c r="D2749" s="6">
        <f t="shared" si="108"/>
        <v>0</v>
      </c>
      <c r="E2749" s="6">
        <f t="shared" si="108"/>
        <v>0</v>
      </c>
      <c r="F2749" s="6">
        <f t="shared" si="108"/>
        <v>0</v>
      </c>
      <c r="G2749" s="6">
        <f t="shared" si="108"/>
        <v>0</v>
      </c>
      <c r="H2749" s="6">
        <f t="shared" si="108"/>
        <v>0</v>
      </c>
      <c r="I2749" s="6">
        <f t="shared" si="108"/>
        <v>0</v>
      </c>
      <c r="J2749" s="6">
        <f t="shared" si="108"/>
        <v>0</v>
      </c>
      <c r="K2749" s="6">
        <f t="shared" si="108"/>
        <v>0</v>
      </c>
      <c r="L2749" s="6">
        <f t="shared" si="108"/>
        <v>0</v>
      </c>
      <c r="M2749" s="8">
        <f t="shared" si="108"/>
        <v>0</v>
      </c>
    </row>
    <row r="2750" spans="2:13" x14ac:dyDescent="0.2">
      <c r="B2750" s="7">
        <v>43227</v>
      </c>
      <c r="C2750" s="18">
        <v>0</v>
      </c>
      <c r="D2750" s="6">
        <f t="shared" si="108"/>
        <v>0</v>
      </c>
      <c r="E2750" s="6">
        <f t="shared" si="108"/>
        <v>0</v>
      </c>
      <c r="F2750" s="6">
        <f t="shared" si="108"/>
        <v>0</v>
      </c>
      <c r="G2750" s="6">
        <f t="shared" si="108"/>
        <v>0</v>
      </c>
      <c r="H2750" s="6">
        <f t="shared" si="108"/>
        <v>0</v>
      </c>
      <c r="I2750" s="6">
        <f t="shared" si="108"/>
        <v>0</v>
      </c>
      <c r="J2750" s="6">
        <f t="shared" si="108"/>
        <v>0</v>
      </c>
      <c r="K2750" s="6">
        <f t="shared" si="108"/>
        <v>0</v>
      </c>
      <c r="L2750" s="6">
        <f t="shared" si="108"/>
        <v>0</v>
      </c>
      <c r="M2750" s="8">
        <f t="shared" si="108"/>
        <v>0</v>
      </c>
    </row>
    <row r="2751" spans="2:13" x14ac:dyDescent="0.2">
      <c r="B2751" s="7">
        <v>43228</v>
      </c>
      <c r="C2751" s="18">
        <v>0</v>
      </c>
      <c r="D2751" s="6">
        <f t="shared" si="108"/>
        <v>0</v>
      </c>
      <c r="E2751" s="6">
        <f t="shared" si="108"/>
        <v>0</v>
      </c>
      <c r="F2751" s="6">
        <f t="shared" si="108"/>
        <v>0</v>
      </c>
      <c r="G2751" s="6">
        <f t="shared" si="108"/>
        <v>0</v>
      </c>
      <c r="H2751" s="6">
        <f t="shared" si="108"/>
        <v>0</v>
      </c>
      <c r="I2751" s="6">
        <f t="shared" si="108"/>
        <v>0</v>
      </c>
      <c r="J2751" s="6">
        <f t="shared" si="108"/>
        <v>0</v>
      </c>
      <c r="K2751" s="6">
        <f t="shared" si="108"/>
        <v>0</v>
      </c>
      <c r="L2751" s="6">
        <f t="shared" si="108"/>
        <v>0</v>
      </c>
      <c r="M2751" s="8">
        <f t="shared" si="108"/>
        <v>0</v>
      </c>
    </row>
    <row r="2752" spans="2:13" x14ac:dyDescent="0.2">
      <c r="B2752" s="7">
        <v>43229</v>
      </c>
      <c r="C2752" s="18">
        <v>0</v>
      </c>
      <c r="D2752" s="6">
        <f t="shared" si="108"/>
        <v>0</v>
      </c>
      <c r="E2752" s="6">
        <f t="shared" si="108"/>
        <v>0</v>
      </c>
      <c r="F2752" s="6">
        <f t="shared" si="108"/>
        <v>0</v>
      </c>
      <c r="G2752" s="6">
        <f t="shared" si="108"/>
        <v>0</v>
      </c>
      <c r="H2752" s="6">
        <f t="shared" si="108"/>
        <v>0</v>
      </c>
      <c r="I2752" s="6">
        <f t="shared" si="108"/>
        <v>0</v>
      </c>
      <c r="J2752" s="6">
        <f t="shared" si="108"/>
        <v>0</v>
      </c>
      <c r="K2752" s="6">
        <f t="shared" si="108"/>
        <v>0</v>
      </c>
      <c r="L2752" s="6">
        <f t="shared" si="108"/>
        <v>0</v>
      </c>
      <c r="M2752" s="8">
        <f t="shared" si="108"/>
        <v>0</v>
      </c>
    </row>
    <row r="2753" spans="2:13" x14ac:dyDescent="0.2">
      <c r="B2753" s="7">
        <v>43230</v>
      </c>
      <c r="C2753" s="18">
        <v>0</v>
      </c>
      <c r="D2753" s="6">
        <f t="shared" si="108"/>
        <v>0</v>
      </c>
      <c r="E2753" s="6">
        <f t="shared" si="108"/>
        <v>0</v>
      </c>
      <c r="F2753" s="6">
        <f t="shared" si="108"/>
        <v>0</v>
      </c>
      <c r="G2753" s="6">
        <f t="shared" si="108"/>
        <v>0</v>
      </c>
      <c r="H2753" s="6">
        <f t="shared" si="108"/>
        <v>0</v>
      </c>
      <c r="I2753" s="6">
        <f t="shared" si="108"/>
        <v>0</v>
      </c>
      <c r="J2753" s="6">
        <f t="shared" si="108"/>
        <v>0</v>
      </c>
      <c r="K2753" s="6">
        <f t="shared" si="108"/>
        <v>0</v>
      </c>
      <c r="L2753" s="6">
        <f t="shared" si="108"/>
        <v>0</v>
      </c>
      <c r="M2753" s="8">
        <f t="shared" si="108"/>
        <v>0</v>
      </c>
    </row>
    <row r="2754" spans="2:13" x14ac:dyDescent="0.2">
      <c r="B2754" s="7">
        <v>43231</v>
      </c>
      <c r="C2754" s="18">
        <v>0</v>
      </c>
      <c r="D2754" s="6">
        <f t="shared" si="108"/>
        <v>0</v>
      </c>
      <c r="E2754" s="6">
        <f t="shared" si="108"/>
        <v>0</v>
      </c>
      <c r="F2754" s="6">
        <f t="shared" si="108"/>
        <v>0</v>
      </c>
      <c r="G2754" s="6">
        <f t="shared" si="108"/>
        <v>0</v>
      </c>
      <c r="H2754" s="6">
        <f t="shared" si="108"/>
        <v>0</v>
      </c>
      <c r="I2754" s="6">
        <f t="shared" si="108"/>
        <v>0</v>
      </c>
      <c r="J2754" s="6">
        <f t="shared" si="108"/>
        <v>0</v>
      </c>
      <c r="K2754" s="6">
        <f t="shared" si="108"/>
        <v>0</v>
      </c>
      <c r="L2754" s="6">
        <f t="shared" si="108"/>
        <v>0</v>
      </c>
      <c r="M2754" s="8">
        <f t="shared" si="108"/>
        <v>0</v>
      </c>
    </row>
    <row r="2755" spans="2:13" x14ac:dyDescent="0.2">
      <c r="B2755" s="7">
        <v>43232</v>
      </c>
      <c r="C2755" s="18">
        <v>0</v>
      </c>
      <c r="D2755" s="6">
        <f t="shared" si="108"/>
        <v>0</v>
      </c>
      <c r="E2755" s="6">
        <f t="shared" si="108"/>
        <v>0</v>
      </c>
      <c r="F2755" s="6">
        <f t="shared" si="108"/>
        <v>0</v>
      </c>
      <c r="G2755" s="6">
        <f t="shared" si="108"/>
        <v>0</v>
      </c>
      <c r="H2755" s="6">
        <f t="shared" si="108"/>
        <v>0</v>
      </c>
      <c r="I2755" s="6">
        <f t="shared" si="108"/>
        <v>0</v>
      </c>
      <c r="J2755" s="6">
        <f t="shared" si="108"/>
        <v>0</v>
      </c>
      <c r="K2755" s="6">
        <f t="shared" si="108"/>
        <v>0</v>
      </c>
      <c r="L2755" s="6">
        <f t="shared" si="108"/>
        <v>0</v>
      </c>
      <c r="M2755" s="8">
        <f t="shared" si="108"/>
        <v>0</v>
      </c>
    </row>
    <row r="2756" spans="2:13" x14ac:dyDescent="0.2">
      <c r="B2756" s="7">
        <v>43233</v>
      </c>
      <c r="C2756" s="18">
        <v>0</v>
      </c>
      <c r="D2756" s="6">
        <f t="shared" si="108"/>
        <v>0</v>
      </c>
      <c r="E2756" s="6">
        <f t="shared" si="108"/>
        <v>0</v>
      </c>
      <c r="F2756" s="6">
        <f t="shared" si="108"/>
        <v>0</v>
      </c>
      <c r="G2756" s="6">
        <f t="shared" si="108"/>
        <v>0</v>
      </c>
      <c r="H2756" s="6">
        <f t="shared" si="108"/>
        <v>0</v>
      </c>
      <c r="I2756" s="6">
        <f t="shared" si="108"/>
        <v>0</v>
      </c>
      <c r="J2756" s="6">
        <f t="shared" si="108"/>
        <v>0</v>
      </c>
      <c r="K2756" s="6">
        <f t="shared" si="108"/>
        <v>0</v>
      </c>
      <c r="L2756" s="6">
        <f t="shared" si="108"/>
        <v>0</v>
      </c>
      <c r="M2756" s="8">
        <f t="shared" si="108"/>
        <v>0</v>
      </c>
    </row>
    <row r="2757" spans="2:13" x14ac:dyDescent="0.2">
      <c r="B2757" s="7">
        <v>43234</v>
      </c>
      <c r="C2757" s="18">
        <v>0</v>
      </c>
      <c r="D2757" s="6">
        <f t="shared" si="108"/>
        <v>0</v>
      </c>
      <c r="E2757" s="6">
        <f t="shared" si="108"/>
        <v>0</v>
      </c>
      <c r="F2757" s="6">
        <f t="shared" si="108"/>
        <v>0</v>
      </c>
      <c r="G2757" s="6">
        <f t="shared" si="108"/>
        <v>0</v>
      </c>
      <c r="H2757" s="6">
        <f t="shared" si="108"/>
        <v>0</v>
      </c>
      <c r="I2757" s="6">
        <f t="shared" si="108"/>
        <v>0</v>
      </c>
      <c r="J2757" s="6">
        <f t="shared" si="108"/>
        <v>0</v>
      </c>
      <c r="K2757" s="6">
        <f t="shared" si="108"/>
        <v>0</v>
      </c>
      <c r="L2757" s="6">
        <f t="shared" si="108"/>
        <v>0</v>
      </c>
      <c r="M2757" s="8">
        <f t="shared" si="108"/>
        <v>0</v>
      </c>
    </row>
    <row r="2758" spans="2:13" x14ac:dyDescent="0.2">
      <c r="B2758" s="7">
        <v>43235</v>
      </c>
      <c r="C2758" s="18">
        <v>0</v>
      </c>
      <c r="D2758" s="6">
        <f t="shared" si="108"/>
        <v>0</v>
      </c>
      <c r="E2758" s="6">
        <f t="shared" si="108"/>
        <v>0</v>
      </c>
      <c r="F2758" s="6">
        <f t="shared" si="108"/>
        <v>0</v>
      </c>
      <c r="G2758" s="6">
        <f t="shared" si="108"/>
        <v>0</v>
      </c>
      <c r="H2758" s="6">
        <f t="shared" si="108"/>
        <v>0</v>
      </c>
      <c r="I2758" s="6">
        <f t="shared" si="108"/>
        <v>0</v>
      </c>
      <c r="J2758" s="6">
        <f t="shared" si="108"/>
        <v>0</v>
      </c>
      <c r="K2758" s="6">
        <f t="shared" si="108"/>
        <v>0</v>
      </c>
      <c r="L2758" s="6">
        <f t="shared" si="108"/>
        <v>0</v>
      </c>
      <c r="M2758" s="8">
        <f t="shared" si="108"/>
        <v>0</v>
      </c>
    </row>
    <row r="2759" spans="2:13" x14ac:dyDescent="0.2">
      <c r="B2759" s="7">
        <v>43236</v>
      </c>
      <c r="C2759" s="18">
        <v>0</v>
      </c>
      <c r="D2759" s="6">
        <f t="shared" si="108"/>
        <v>0</v>
      </c>
      <c r="E2759" s="6">
        <f t="shared" si="108"/>
        <v>0</v>
      </c>
      <c r="F2759" s="6">
        <f t="shared" si="108"/>
        <v>0</v>
      </c>
      <c r="G2759" s="6">
        <f t="shared" si="108"/>
        <v>0</v>
      </c>
      <c r="H2759" s="6">
        <f t="shared" si="108"/>
        <v>0</v>
      </c>
      <c r="I2759" s="6">
        <f t="shared" si="108"/>
        <v>0</v>
      </c>
      <c r="J2759" s="6">
        <f t="shared" si="108"/>
        <v>0</v>
      </c>
      <c r="K2759" s="6">
        <f t="shared" si="108"/>
        <v>0</v>
      </c>
      <c r="L2759" s="6">
        <f t="shared" si="108"/>
        <v>0</v>
      </c>
      <c r="M2759" s="8">
        <f t="shared" si="108"/>
        <v>0</v>
      </c>
    </row>
    <row r="2760" spans="2:13" x14ac:dyDescent="0.2">
      <c r="B2760" s="7">
        <v>43237</v>
      </c>
      <c r="C2760" s="18">
        <v>0</v>
      </c>
      <c r="D2760" s="6">
        <f t="shared" si="108"/>
        <v>0</v>
      </c>
      <c r="E2760" s="6">
        <f t="shared" si="108"/>
        <v>0</v>
      </c>
      <c r="F2760" s="6">
        <f t="shared" si="108"/>
        <v>0</v>
      </c>
      <c r="G2760" s="6">
        <f t="shared" si="108"/>
        <v>0</v>
      </c>
      <c r="H2760" s="6">
        <f t="shared" si="108"/>
        <v>0</v>
      </c>
      <c r="I2760" s="6">
        <f t="shared" si="108"/>
        <v>0</v>
      </c>
      <c r="J2760" s="6">
        <f t="shared" si="108"/>
        <v>0</v>
      </c>
      <c r="K2760" s="6">
        <f t="shared" si="108"/>
        <v>0</v>
      </c>
      <c r="L2760" s="6">
        <f t="shared" si="108"/>
        <v>0</v>
      </c>
      <c r="M2760" s="8">
        <f t="shared" si="108"/>
        <v>0</v>
      </c>
    </row>
    <row r="2761" spans="2:13" x14ac:dyDescent="0.2">
      <c r="B2761" s="7">
        <v>43238</v>
      </c>
      <c r="C2761" s="18">
        <v>0</v>
      </c>
      <c r="D2761" s="6">
        <f t="shared" si="108"/>
        <v>0</v>
      </c>
      <c r="E2761" s="6">
        <f t="shared" si="108"/>
        <v>0</v>
      </c>
      <c r="F2761" s="6">
        <f t="shared" si="108"/>
        <v>0</v>
      </c>
      <c r="G2761" s="6">
        <f t="shared" si="108"/>
        <v>0</v>
      </c>
      <c r="H2761" s="6">
        <f t="shared" si="108"/>
        <v>0</v>
      </c>
      <c r="I2761" s="6">
        <f t="shared" si="108"/>
        <v>0</v>
      </c>
      <c r="J2761" s="6">
        <f t="shared" si="108"/>
        <v>0</v>
      </c>
      <c r="K2761" s="6">
        <f t="shared" si="108"/>
        <v>0</v>
      </c>
      <c r="L2761" s="6">
        <f t="shared" si="108"/>
        <v>0</v>
      </c>
      <c r="M2761" s="8">
        <f t="shared" si="108"/>
        <v>0</v>
      </c>
    </row>
    <row r="2762" spans="2:13" x14ac:dyDescent="0.2">
      <c r="B2762" s="7">
        <v>43239</v>
      </c>
      <c r="C2762" s="18">
        <v>0</v>
      </c>
      <c r="D2762" s="6">
        <f t="shared" si="108"/>
        <v>0</v>
      </c>
      <c r="E2762" s="6">
        <f t="shared" si="108"/>
        <v>0</v>
      </c>
      <c r="F2762" s="6">
        <f t="shared" si="108"/>
        <v>0</v>
      </c>
      <c r="G2762" s="6">
        <f t="shared" ref="F2762:M2793" si="109">$C2762*G$5*24*3600/100</f>
        <v>0</v>
      </c>
      <c r="H2762" s="6">
        <f t="shared" si="109"/>
        <v>0</v>
      </c>
      <c r="I2762" s="6">
        <f t="shared" si="109"/>
        <v>0</v>
      </c>
      <c r="J2762" s="6">
        <f t="shared" si="109"/>
        <v>0</v>
      </c>
      <c r="K2762" s="6">
        <f t="shared" si="109"/>
        <v>0</v>
      </c>
      <c r="L2762" s="6">
        <f t="shared" si="109"/>
        <v>0</v>
      </c>
      <c r="M2762" s="8">
        <f t="shared" si="109"/>
        <v>0</v>
      </c>
    </row>
    <row r="2763" spans="2:13" x14ac:dyDescent="0.2">
      <c r="B2763" s="7">
        <v>43240</v>
      </c>
      <c r="C2763" s="18">
        <v>0</v>
      </c>
      <c r="D2763" s="6">
        <f t="shared" ref="D2763:M2813" si="110">$C2763*D$5*24*3600/100</f>
        <v>0</v>
      </c>
      <c r="E2763" s="6">
        <f t="shared" si="110"/>
        <v>0</v>
      </c>
      <c r="F2763" s="6">
        <f t="shared" si="109"/>
        <v>0</v>
      </c>
      <c r="G2763" s="6">
        <f t="shared" si="109"/>
        <v>0</v>
      </c>
      <c r="H2763" s="6">
        <f t="shared" si="109"/>
        <v>0</v>
      </c>
      <c r="I2763" s="6">
        <f t="shared" si="109"/>
        <v>0</v>
      </c>
      <c r="J2763" s="6">
        <f t="shared" si="109"/>
        <v>0</v>
      </c>
      <c r="K2763" s="6">
        <f t="shared" si="109"/>
        <v>0</v>
      </c>
      <c r="L2763" s="6">
        <f t="shared" si="109"/>
        <v>0</v>
      </c>
      <c r="M2763" s="8">
        <f t="shared" si="109"/>
        <v>0</v>
      </c>
    </row>
    <row r="2764" spans="2:13" x14ac:dyDescent="0.2">
      <c r="B2764" s="7">
        <v>43241</v>
      </c>
      <c r="C2764" s="18">
        <v>0</v>
      </c>
      <c r="D2764" s="6">
        <f t="shared" si="110"/>
        <v>0</v>
      </c>
      <c r="E2764" s="6">
        <f t="shared" si="110"/>
        <v>0</v>
      </c>
      <c r="F2764" s="6">
        <f t="shared" si="109"/>
        <v>0</v>
      </c>
      <c r="G2764" s="6">
        <f t="shared" si="109"/>
        <v>0</v>
      </c>
      <c r="H2764" s="6">
        <f t="shared" si="109"/>
        <v>0</v>
      </c>
      <c r="I2764" s="6">
        <f t="shared" si="109"/>
        <v>0</v>
      </c>
      <c r="J2764" s="6">
        <f t="shared" si="109"/>
        <v>0</v>
      </c>
      <c r="K2764" s="6">
        <f t="shared" si="109"/>
        <v>0</v>
      </c>
      <c r="L2764" s="6">
        <f t="shared" si="109"/>
        <v>0</v>
      </c>
      <c r="M2764" s="8">
        <f t="shared" si="109"/>
        <v>0</v>
      </c>
    </row>
    <row r="2765" spans="2:13" x14ac:dyDescent="0.2">
      <c r="B2765" s="7">
        <v>43242</v>
      </c>
      <c r="C2765" s="18">
        <v>0</v>
      </c>
      <c r="D2765" s="6">
        <f t="shared" si="110"/>
        <v>0</v>
      </c>
      <c r="E2765" s="6">
        <f t="shared" si="110"/>
        <v>0</v>
      </c>
      <c r="F2765" s="6">
        <f t="shared" si="109"/>
        <v>0</v>
      </c>
      <c r="G2765" s="6">
        <f t="shared" si="109"/>
        <v>0</v>
      </c>
      <c r="H2765" s="6">
        <f t="shared" si="109"/>
        <v>0</v>
      </c>
      <c r="I2765" s="6">
        <f t="shared" si="109"/>
        <v>0</v>
      </c>
      <c r="J2765" s="6">
        <f t="shared" si="109"/>
        <v>0</v>
      </c>
      <c r="K2765" s="6">
        <f t="shared" si="109"/>
        <v>0</v>
      </c>
      <c r="L2765" s="6">
        <f t="shared" si="109"/>
        <v>0</v>
      </c>
      <c r="M2765" s="8">
        <f t="shared" si="109"/>
        <v>0</v>
      </c>
    </row>
    <row r="2766" spans="2:13" x14ac:dyDescent="0.2">
      <c r="B2766" s="7">
        <v>43243</v>
      </c>
      <c r="C2766" s="18">
        <v>0</v>
      </c>
      <c r="D2766" s="6">
        <f t="shared" si="110"/>
        <v>0</v>
      </c>
      <c r="E2766" s="6">
        <f t="shared" si="110"/>
        <v>0</v>
      </c>
      <c r="F2766" s="6">
        <f t="shared" si="109"/>
        <v>0</v>
      </c>
      <c r="G2766" s="6">
        <f t="shared" si="109"/>
        <v>0</v>
      </c>
      <c r="H2766" s="6">
        <f t="shared" si="109"/>
        <v>0</v>
      </c>
      <c r="I2766" s="6">
        <f t="shared" si="109"/>
        <v>0</v>
      </c>
      <c r="J2766" s="6">
        <f t="shared" si="109"/>
        <v>0</v>
      </c>
      <c r="K2766" s="6">
        <f t="shared" si="109"/>
        <v>0</v>
      </c>
      <c r="L2766" s="6">
        <f t="shared" si="109"/>
        <v>0</v>
      </c>
      <c r="M2766" s="8">
        <f t="shared" si="109"/>
        <v>0</v>
      </c>
    </row>
    <row r="2767" spans="2:13" x14ac:dyDescent="0.2">
      <c r="B2767" s="7">
        <v>43244</v>
      </c>
      <c r="C2767" s="18">
        <v>0</v>
      </c>
      <c r="D2767" s="6">
        <f t="shared" si="110"/>
        <v>0</v>
      </c>
      <c r="E2767" s="6">
        <f t="shared" si="110"/>
        <v>0</v>
      </c>
      <c r="F2767" s="6">
        <f t="shared" si="109"/>
        <v>0</v>
      </c>
      <c r="G2767" s="6">
        <f t="shared" si="109"/>
        <v>0</v>
      </c>
      <c r="H2767" s="6">
        <f t="shared" si="109"/>
        <v>0</v>
      </c>
      <c r="I2767" s="6">
        <f t="shared" si="109"/>
        <v>0</v>
      </c>
      <c r="J2767" s="6">
        <f t="shared" si="109"/>
        <v>0</v>
      </c>
      <c r="K2767" s="6">
        <f t="shared" si="109"/>
        <v>0</v>
      </c>
      <c r="L2767" s="6">
        <f t="shared" si="109"/>
        <v>0</v>
      </c>
      <c r="M2767" s="8">
        <f t="shared" si="109"/>
        <v>0</v>
      </c>
    </row>
    <row r="2768" spans="2:13" x14ac:dyDescent="0.2">
      <c r="B2768" s="7">
        <v>43245</v>
      </c>
      <c r="C2768" s="18">
        <v>0</v>
      </c>
      <c r="D2768" s="6">
        <f t="shared" si="110"/>
        <v>0</v>
      </c>
      <c r="E2768" s="6">
        <f t="shared" si="110"/>
        <v>0</v>
      </c>
      <c r="F2768" s="6">
        <f t="shared" si="109"/>
        <v>0</v>
      </c>
      <c r="G2768" s="6">
        <f t="shared" si="109"/>
        <v>0</v>
      </c>
      <c r="H2768" s="6">
        <f t="shared" si="109"/>
        <v>0</v>
      </c>
      <c r="I2768" s="6">
        <f t="shared" si="109"/>
        <v>0</v>
      </c>
      <c r="J2768" s="6">
        <f t="shared" si="109"/>
        <v>0</v>
      </c>
      <c r="K2768" s="6">
        <f t="shared" si="109"/>
        <v>0</v>
      </c>
      <c r="L2768" s="6">
        <f t="shared" si="109"/>
        <v>0</v>
      </c>
      <c r="M2768" s="8">
        <f t="shared" si="109"/>
        <v>0</v>
      </c>
    </row>
    <row r="2769" spans="2:13" x14ac:dyDescent="0.2">
      <c r="B2769" s="7">
        <v>43246</v>
      </c>
      <c r="C2769" s="18">
        <v>0</v>
      </c>
      <c r="D2769" s="6">
        <f t="shared" si="110"/>
        <v>0</v>
      </c>
      <c r="E2769" s="6">
        <f t="shared" si="110"/>
        <v>0</v>
      </c>
      <c r="F2769" s="6">
        <f t="shared" si="109"/>
        <v>0</v>
      </c>
      <c r="G2769" s="6">
        <f t="shared" si="109"/>
        <v>0</v>
      </c>
      <c r="H2769" s="6">
        <f t="shared" si="109"/>
        <v>0</v>
      </c>
      <c r="I2769" s="6">
        <f t="shared" si="109"/>
        <v>0</v>
      </c>
      <c r="J2769" s="6">
        <f t="shared" si="109"/>
        <v>0</v>
      </c>
      <c r="K2769" s="6">
        <f t="shared" si="109"/>
        <v>0</v>
      </c>
      <c r="L2769" s="6">
        <f t="shared" si="109"/>
        <v>0</v>
      </c>
      <c r="M2769" s="8">
        <f t="shared" si="109"/>
        <v>0</v>
      </c>
    </row>
    <row r="2770" spans="2:13" x14ac:dyDescent="0.2">
      <c r="B2770" s="7">
        <v>43247</v>
      </c>
      <c r="C2770" s="18">
        <v>0</v>
      </c>
      <c r="D2770" s="6">
        <f t="shared" si="110"/>
        <v>0</v>
      </c>
      <c r="E2770" s="6">
        <f t="shared" si="110"/>
        <v>0</v>
      </c>
      <c r="F2770" s="6">
        <f t="shared" si="109"/>
        <v>0</v>
      </c>
      <c r="G2770" s="6">
        <f t="shared" si="109"/>
        <v>0</v>
      </c>
      <c r="H2770" s="6">
        <f t="shared" si="109"/>
        <v>0</v>
      </c>
      <c r="I2770" s="6">
        <f t="shared" si="109"/>
        <v>0</v>
      </c>
      <c r="J2770" s="6">
        <f t="shared" si="109"/>
        <v>0</v>
      </c>
      <c r="K2770" s="6">
        <f t="shared" si="109"/>
        <v>0</v>
      </c>
      <c r="L2770" s="6">
        <f t="shared" si="109"/>
        <v>0</v>
      </c>
      <c r="M2770" s="8">
        <f t="shared" si="109"/>
        <v>0</v>
      </c>
    </row>
    <row r="2771" spans="2:13" x14ac:dyDescent="0.2">
      <c r="B2771" s="7">
        <v>43248</v>
      </c>
      <c r="C2771" s="18">
        <v>0</v>
      </c>
      <c r="D2771" s="6">
        <f t="shared" si="110"/>
        <v>0</v>
      </c>
      <c r="E2771" s="6">
        <f t="shared" si="110"/>
        <v>0</v>
      </c>
      <c r="F2771" s="6">
        <f t="shared" si="109"/>
        <v>0</v>
      </c>
      <c r="G2771" s="6">
        <f t="shared" si="109"/>
        <v>0</v>
      </c>
      <c r="H2771" s="6">
        <f t="shared" si="109"/>
        <v>0</v>
      </c>
      <c r="I2771" s="6">
        <f t="shared" si="109"/>
        <v>0</v>
      </c>
      <c r="J2771" s="6">
        <f t="shared" si="109"/>
        <v>0</v>
      </c>
      <c r="K2771" s="6">
        <f t="shared" si="109"/>
        <v>0</v>
      </c>
      <c r="L2771" s="6">
        <f t="shared" si="109"/>
        <v>0</v>
      </c>
      <c r="M2771" s="8">
        <f t="shared" si="109"/>
        <v>0</v>
      </c>
    </row>
    <row r="2772" spans="2:13" x14ac:dyDescent="0.2">
      <c r="B2772" s="7">
        <v>43249</v>
      </c>
      <c r="C2772" s="18">
        <v>0</v>
      </c>
      <c r="D2772" s="6">
        <f t="shared" si="110"/>
        <v>0</v>
      </c>
      <c r="E2772" s="6">
        <f t="shared" si="110"/>
        <v>0</v>
      </c>
      <c r="F2772" s="6">
        <f t="shared" si="109"/>
        <v>0</v>
      </c>
      <c r="G2772" s="6">
        <f t="shared" si="109"/>
        <v>0</v>
      </c>
      <c r="H2772" s="6">
        <f t="shared" si="109"/>
        <v>0</v>
      </c>
      <c r="I2772" s="6">
        <f t="shared" si="109"/>
        <v>0</v>
      </c>
      <c r="J2772" s="6">
        <f t="shared" si="109"/>
        <v>0</v>
      </c>
      <c r="K2772" s="6">
        <f t="shared" si="109"/>
        <v>0</v>
      </c>
      <c r="L2772" s="6">
        <f t="shared" si="109"/>
        <v>0</v>
      </c>
      <c r="M2772" s="8">
        <f t="shared" si="109"/>
        <v>0</v>
      </c>
    </row>
    <row r="2773" spans="2:13" x14ac:dyDescent="0.2">
      <c r="B2773" s="7">
        <v>43250</v>
      </c>
      <c r="C2773" s="18">
        <v>22.817</v>
      </c>
      <c r="D2773" s="6">
        <f t="shared" si="110"/>
        <v>258251.93279999998</v>
      </c>
      <c r="E2773" s="6">
        <f t="shared" si="110"/>
        <v>96795.19008</v>
      </c>
      <c r="F2773" s="6">
        <f t="shared" si="109"/>
        <v>201475.93536000003</v>
      </c>
      <c r="G2773" s="6">
        <f t="shared" si="109"/>
        <v>309705.18048000004</v>
      </c>
      <c r="H2773" s="6">
        <f t="shared" si="109"/>
        <v>209164.35168000002</v>
      </c>
      <c r="I2773" s="6">
        <f t="shared" si="109"/>
        <v>492650.06112000003</v>
      </c>
      <c r="J2773" s="6">
        <f t="shared" si="109"/>
        <v>144305.66016</v>
      </c>
      <c r="K2773" s="6">
        <f t="shared" si="109"/>
        <v>49876.13663999999</v>
      </c>
      <c r="L2773" s="6">
        <f t="shared" si="109"/>
        <v>60915.913920000006</v>
      </c>
      <c r="M2773" s="8">
        <f t="shared" si="109"/>
        <v>148642.71552</v>
      </c>
    </row>
    <row r="2774" spans="2:13" x14ac:dyDescent="0.2">
      <c r="B2774" s="7">
        <v>43251</v>
      </c>
      <c r="C2774" s="18">
        <v>17.808</v>
      </c>
      <c r="D2774" s="6">
        <f t="shared" si="110"/>
        <v>201558.06719999999</v>
      </c>
      <c r="E2774" s="6">
        <f t="shared" si="110"/>
        <v>75545.80992</v>
      </c>
      <c r="F2774" s="6">
        <f t="shared" si="109"/>
        <v>157246.06464000003</v>
      </c>
      <c r="G2774" s="6">
        <f t="shared" si="109"/>
        <v>241715.81952000002</v>
      </c>
      <c r="H2774" s="6">
        <f t="shared" si="109"/>
        <v>163246.64831999998</v>
      </c>
      <c r="I2774" s="6">
        <f t="shared" si="109"/>
        <v>384498.93887999997</v>
      </c>
      <c r="J2774" s="6">
        <f t="shared" si="109"/>
        <v>112626.33983999999</v>
      </c>
      <c r="K2774" s="6">
        <f t="shared" si="109"/>
        <v>38926.863359999988</v>
      </c>
      <c r="L2774" s="6">
        <f t="shared" si="109"/>
        <v>47543.086079999994</v>
      </c>
      <c r="M2774" s="8">
        <f t="shared" si="109"/>
        <v>116011.28447999999</v>
      </c>
    </row>
    <row r="2775" spans="2:13" x14ac:dyDescent="0.2">
      <c r="B2775" s="7">
        <v>43252</v>
      </c>
      <c r="C2775" s="18">
        <v>2.9249999999999998</v>
      </c>
      <c r="D2775" s="6">
        <f t="shared" si="110"/>
        <v>33106.319999999992</v>
      </c>
      <c r="E2775" s="6">
        <f t="shared" si="110"/>
        <v>12408.552</v>
      </c>
      <c r="F2775" s="6">
        <f t="shared" si="109"/>
        <v>25827.984</v>
      </c>
      <c r="G2775" s="6">
        <f t="shared" si="109"/>
        <v>39702.311999999998</v>
      </c>
      <c r="H2775" s="6">
        <f t="shared" si="109"/>
        <v>26813.591999999997</v>
      </c>
      <c r="I2775" s="6">
        <f t="shared" si="109"/>
        <v>63154.727999999988</v>
      </c>
      <c r="J2775" s="6">
        <f t="shared" si="109"/>
        <v>18499.103999999996</v>
      </c>
      <c r="K2775" s="6">
        <f t="shared" si="109"/>
        <v>6393.8159999999989</v>
      </c>
      <c r="L2775" s="6">
        <f t="shared" si="109"/>
        <v>7809.0480000000007</v>
      </c>
      <c r="M2775" s="8">
        <f t="shared" si="109"/>
        <v>19055.088</v>
      </c>
    </row>
    <row r="2776" spans="2:13" x14ac:dyDescent="0.2">
      <c r="B2776" s="7">
        <v>43253</v>
      </c>
      <c r="C2776" s="18">
        <v>3.4569999999999999</v>
      </c>
      <c r="D2776" s="6">
        <f t="shared" si="110"/>
        <v>39127.7088</v>
      </c>
      <c r="E2776" s="6">
        <f t="shared" si="110"/>
        <v>14665.423679999998</v>
      </c>
      <c r="F2776" s="6">
        <f t="shared" si="109"/>
        <v>30525.58656</v>
      </c>
      <c r="G2776" s="6">
        <f t="shared" si="109"/>
        <v>46923.382079999996</v>
      </c>
      <c r="H2776" s="6">
        <f t="shared" si="109"/>
        <v>31690.457279999995</v>
      </c>
      <c r="I2776" s="6">
        <f t="shared" si="109"/>
        <v>74641.331519999992</v>
      </c>
      <c r="J2776" s="6">
        <f t="shared" si="109"/>
        <v>21863.727360000001</v>
      </c>
      <c r="K2776" s="6">
        <f t="shared" si="109"/>
        <v>7556.7254400000002</v>
      </c>
      <c r="L2776" s="6">
        <f t="shared" si="109"/>
        <v>9229.3603199999998</v>
      </c>
      <c r="M2776" s="8">
        <f t="shared" si="109"/>
        <v>22520.833920000001</v>
      </c>
    </row>
    <row r="2777" spans="2:13" x14ac:dyDescent="0.2">
      <c r="B2777" s="7">
        <v>43254</v>
      </c>
      <c r="C2777" s="18">
        <v>2.129</v>
      </c>
      <c r="D2777" s="6">
        <f t="shared" si="110"/>
        <v>24096.873600000003</v>
      </c>
      <c r="E2777" s="6">
        <f t="shared" si="110"/>
        <v>9031.7289600000004</v>
      </c>
      <c r="F2777" s="6">
        <f t="shared" si="109"/>
        <v>18799.240320000001</v>
      </c>
      <c r="G2777" s="6">
        <f t="shared" si="109"/>
        <v>28897.853760000002</v>
      </c>
      <c r="H2777" s="6">
        <f t="shared" si="109"/>
        <v>19516.62816</v>
      </c>
      <c r="I2777" s="6">
        <f t="shared" si="109"/>
        <v>45968.005439999986</v>
      </c>
      <c r="J2777" s="6">
        <f t="shared" si="109"/>
        <v>13464.817920000001</v>
      </c>
      <c r="K2777" s="6">
        <f t="shared" si="109"/>
        <v>4653.8236799999995</v>
      </c>
      <c r="L2777" s="6">
        <f t="shared" si="109"/>
        <v>5683.9190399999998</v>
      </c>
      <c r="M2777" s="8">
        <f t="shared" si="109"/>
        <v>13869.498239999997</v>
      </c>
    </row>
    <row r="2778" spans="2:13" x14ac:dyDescent="0.2">
      <c r="B2778" s="7">
        <v>43255</v>
      </c>
      <c r="C2778" s="18">
        <v>1.635</v>
      </c>
      <c r="D2778" s="6">
        <f t="shared" si="110"/>
        <v>18505.583999999999</v>
      </c>
      <c r="E2778" s="6">
        <f t="shared" si="110"/>
        <v>6936.0624000000007</v>
      </c>
      <c r="F2778" s="6">
        <f t="shared" si="109"/>
        <v>14437.180800000004</v>
      </c>
      <c r="G2778" s="6">
        <f t="shared" si="109"/>
        <v>22192.574400000005</v>
      </c>
      <c r="H2778" s="6">
        <f t="shared" si="109"/>
        <v>14988.110399999998</v>
      </c>
      <c r="I2778" s="6">
        <f t="shared" si="109"/>
        <v>35301.873599999999</v>
      </c>
      <c r="J2778" s="6">
        <f t="shared" si="109"/>
        <v>10340.524800000001</v>
      </c>
      <c r="K2778" s="6">
        <f t="shared" si="109"/>
        <v>3573.9791999999998</v>
      </c>
      <c r="L2778" s="6">
        <f t="shared" si="109"/>
        <v>4365.0576000000001</v>
      </c>
      <c r="M2778" s="8">
        <f t="shared" si="109"/>
        <v>10651.3056</v>
      </c>
    </row>
    <row r="2779" spans="2:13" x14ac:dyDescent="0.2">
      <c r="B2779" s="7">
        <v>43256</v>
      </c>
      <c r="C2779" s="18">
        <v>0.66300000000000003</v>
      </c>
      <c r="D2779" s="6">
        <f t="shared" si="110"/>
        <v>7504.0992000000006</v>
      </c>
      <c r="E2779" s="6">
        <f t="shared" si="110"/>
        <v>2812.6051199999997</v>
      </c>
      <c r="F2779" s="6">
        <f t="shared" si="109"/>
        <v>5854.3430399999997</v>
      </c>
      <c r="G2779" s="6">
        <f t="shared" si="109"/>
        <v>8999.1907200000005</v>
      </c>
      <c r="H2779" s="6">
        <f t="shared" si="109"/>
        <v>6077.7475199999999</v>
      </c>
      <c r="I2779" s="6">
        <f t="shared" si="109"/>
        <v>14315.071679999999</v>
      </c>
      <c r="J2779" s="6">
        <f t="shared" si="109"/>
        <v>4193.1302400000013</v>
      </c>
      <c r="K2779" s="6">
        <f t="shared" si="109"/>
        <v>1449.2649599999997</v>
      </c>
      <c r="L2779" s="6">
        <f t="shared" si="109"/>
        <v>1770.0508800000002</v>
      </c>
      <c r="M2779" s="8">
        <f t="shared" si="109"/>
        <v>4319.1532800000004</v>
      </c>
    </row>
    <row r="2780" spans="2:13" x14ac:dyDescent="0.2">
      <c r="B2780" s="7">
        <v>43257</v>
      </c>
      <c r="C2780" s="18">
        <v>0.496</v>
      </c>
      <c r="D2780" s="6">
        <f t="shared" si="110"/>
        <v>5613.9264000000003</v>
      </c>
      <c r="E2780" s="6">
        <f t="shared" si="110"/>
        <v>2104.1510400000002</v>
      </c>
      <c r="F2780" s="6">
        <f t="shared" si="109"/>
        <v>4379.7196800000002</v>
      </c>
      <c r="G2780" s="6">
        <f t="shared" si="109"/>
        <v>6732.4262400000007</v>
      </c>
      <c r="H2780" s="6">
        <f t="shared" si="109"/>
        <v>4546.8518399999994</v>
      </c>
      <c r="I2780" s="6">
        <f t="shared" si="109"/>
        <v>10709.314560000001</v>
      </c>
      <c r="J2780" s="6">
        <f t="shared" si="109"/>
        <v>3136.9420800000003</v>
      </c>
      <c r="K2780" s="6">
        <f t="shared" si="109"/>
        <v>1084.21632</v>
      </c>
      <c r="L2780" s="6">
        <f t="shared" si="109"/>
        <v>1324.2009600000001</v>
      </c>
      <c r="M2780" s="8">
        <f t="shared" si="109"/>
        <v>3231.2217599999999</v>
      </c>
    </row>
    <row r="2781" spans="2:13" x14ac:dyDescent="0.2">
      <c r="B2781" s="7">
        <v>43258</v>
      </c>
      <c r="C2781" s="18">
        <v>0.30199999999999999</v>
      </c>
      <c r="D2781" s="6">
        <f t="shared" si="110"/>
        <v>3418.1567999999997</v>
      </c>
      <c r="E2781" s="6">
        <f t="shared" si="110"/>
        <v>1281.1564800000001</v>
      </c>
      <c r="F2781" s="6">
        <f t="shared" si="109"/>
        <v>2666.6841600000002</v>
      </c>
      <c r="G2781" s="6">
        <f t="shared" si="109"/>
        <v>4099.1788799999995</v>
      </c>
      <c r="H2781" s="6">
        <f t="shared" si="109"/>
        <v>2768.4460800000002</v>
      </c>
      <c r="I2781" s="6">
        <f t="shared" si="109"/>
        <v>6520.5907200000001</v>
      </c>
      <c r="J2781" s="6">
        <f t="shared" si="109"/>
        <v>1909.9929600000003</v>
      </c>
      <c r="K2781" s="6">
        <f t="shared" si="109"/>
        <v>660.14783999999997</v>
      </c>
      <c r="L2781" s="6">
        <f t="shared" si="109"/>
        <v>806.26751999999976</v>
      </c>
      <c r="M2781" s="8">
        <f t="shared" si="109"/>
        <v>1967.3971199999996</v>
      </c>
    </row>
    <row r="2782" spans="2:13" x14ac:dyDescent="0.2">
      <c r="B2782" s="7">
        <v>43259</v>
      </c>
      <c r="C2782" s="18">
        <v>0.16700000000000001</v>
      </c>
      <c r="D2782" s="6">
        <f t="shared" si="110"/>
        <v>1890.1728000000001</v>
      </c>
      <c r="E2782" s="6">
        <f t="shared" si="110"/>
        <v>708.45408000000009</v>
      </c>
      <c r="F2782" s="6">
        <f t="shared" si="109"/>
        <v>1474.62336</v>
      </c>
      <c r="G2782" s="6">
        <f t="shared" si="109"/>
        <v>2266.7644800000003</v>
      </c>
      <c r="H2782" s="6">
        <f t="shared" si="109"/>
        <v>1530.8956800000001</v>
      </c>
      <c r="I2782" s="6">
        <f t="shared" si="109"/>
        <v>3605.7571200000002</v>
      </c>
      <c r="J2782" s="6">
        <f t="shared" si="109"/>
        <v>1056.1881600000002</v>
      </c>
      <c r="K2782" s="6">
        <f t="shared" si="109"/>
        <v>365.04864000000003</v>
      </c>
      <c r="L2782" s="6">
        <f t="shared" si="109"/>
        <v>445.84992</v>
      </c>
      <c r="M2782" s="8">
        <f t="shared" si="109"/>
        <v>1087.9315200000001</v>
      </c>
    </row>
    <row r="2783" spans="2:13" x14ac:dyDescent="0.2">
      <c r="B2783" s="7">
        <v>43260</v>
      </c>
      <c r="C2783" s="18">
        <v>5.6000000000000001E-2</v>
      </c>
      <c r="D2783" s="6">
        <f t="shared" si="110"/>
        <v>633.83040000000005</v>
      </c>
      <c r="E2783" s="6">
        <f t="shared" si="110"/>
        <v>237.56544000000002</v>
      </c>
      <c r="F2783" s="6">
        <f t="shared" si="109"/>
        <v>494.48448000000002</v>
      </c>
      <c r="G2783" s="6">
        <f t="shared" si="109"/>
        <v>760.11264000000006</v>
      </c>
      <c r="H2783" s="6">
        <f t="shared" si="109"/>
        <v>513.35424</v>
      </c>
      <c r="I2783" s="6">
        <f t="shared" si="109"/>
        <v>1209.11616</v>
      </c>
      <c r="J2783" s="6">
        <f t="shared" si="109"/>
        <v>354.17087999999995</v>
      </c>
      <c r="K2783" s="6">
        <f t="shared" si="109"/>
        <v>122.41152</v>
      </c>
      <c r="L2783" s="6">
        <f t="shared" si="109"/>
        <v>149.50656000000001</v>
      </c>
      <c r="M2783" s="8">
        <f t="shared" si="109"/>
        <v>364.81536</v>
      </c>
    </row>
    <row r="2784" spans="2:13" x14ac:dyDescent="0.2">
      <c r="B2784" s="7">
        <v>43261</v>
      </c>
      <c r="C2784" s="18">
        <v>0.154</v>
      </c>
      <c r="D2784" s="6">
        <f t="shared" si="110"/>
        <v>1743.0335999999998</v>
      </c>
      <c r="E2784" s="6">
        <f t="shared" si="110"/>
        <v>653.30495999999994</v>
      </c>
      <c r="F2784" s="6">
        <f t="shared" si="109"/>
        <v>1359.8323200000002</v>
      </c>
      <c r="G2784" s="6">
        <f t="shared" si="109"/>
        <v>2090.3097600000001</v>
      </c>
      <c r="H2784" s="6">
        <f t="shared" si="109"/>
        <v>1411.72416</v>
      </c>
      <c r="I2784" s="6">
        <f t="shared" si="109"/>
        <v>3325.0694400000002</v>
      </c>
      <c r="J2784" s="6">
        <f t="shared" si="109"/>
        <v>973.96992000000012</v>
      </c>
      <c r="K2784" s="6">
        <f t="shared" si="109"/>
        <v>336.63167999999996</v>
      </c>
      <c r="L2784" s="6">
        <f t="shared" si="109"/>
        <v>411.14303999999998</v>
      </c>
      <c r="M2784" s="8">
        <f t="shared" si="109"/>
        <v>1003.24224</v>
      </c>
    </row>
    <row r="2785" spans="2:13" x14ac:dyDescent="0.2">
      <c r="B2785" s="7">
        <v>43262</v>
      </c>
      <c r="C2785" s="18">
        <v>0.42499999999999999</v>
      </c>
      <c r="D2785" s="6">
        <f t="shared" si="110"/>
        <v>4810.32</v>
      </c>
      <c r="E2785" s="6">
        <f t="shared" si="110"/>
        <v>1802.9519999999998</v>
      </c>
      <c r="F2785" s="6">
        <f t="shared" si="109"/>
        <v>3752.7840000000001</v>
      </c>
      <c r="G2785" s="6">
        <f t="shared" si="109"/>
        <v>5768.7120000000004</v>
      </c>
      <c r="H2785" s="6">
        <f t="shared" si="109"/>
        <v>3895.9919999999997</v>
      </c>
      <c r="I2785" s="6">
        <f t="shared" si="109"/>
        <v>9176.3279999999995</v>
      </c>
      <c r="J2785" s="6">
        <f t="shared" si="109"/>
        <v>2687.9040000000005</v>
      </c>
      <c r="K2785" s="6">
        <f t="shared" si="109"/>
        <v>929.01599999999996</v>
      </c>
      <c r="L2785" s="6">
        <f t="shared" si="109"/>
        <v>1134.6479999999997</v>
      </c>
      <c r="M2785" s="8">
        <f t="shared" si="109"/>
        <v>2768.6880000000001</v>
      </c>
    </row>
    <row r="2786" spans="2:13" x14ac:dyDescent="0.2">
      <c r="B2786" s="7">
        <v>43263</v>
      </c>
      <c r="C2786" s="18">
        <v>0.25</v>
      </c>
      <c r="D2786" s="6">
        <f t="shared" si="110"/>
        <v>2829.6</v>
      </c>
      <c r="E2786" s="6">
        <f t="shared" si="110"/>
        <v>1060.56</v>
      </c>
      <c r="F2786" s="6">
        <f t="shared" si="109"/>
        <v>2207.5200000000004</v>
      </c>
      <c r="G2786" s="6">
        <f t="shared" si="109"/>
        <v>3393.36</v>
      </c>
      <c r="H2786" s="6">
        <f t="shared" si="109"/>
        <v>2291.7600000000002</v>
      </c>
      <c r="I2786" s="6">
        <f t="shared" si="109"/>
        <v>5397.84</v>
      </c>
      <c r="J2786" s="6">
        <f t="shared" si="109"/>
        <v>1581.12</v>
      </c>
      <c r="K2786" s="6">
        <f t="shared" si="109"/>
        <v>546.48</v>
      </c>
      <c r="L2786" s="6">
        <f t="shared" si="109"/>
        <v>667.44</v>
      </c>
      <c r="M2786" s="8">
        <f t="shared" si="109"/>
        <v>1628.64</v>
      </c>
    </row>
    <row r="2787" spans="2:13" x14ac:dyDescent="0.2">
      <c r="B2787" s="7">
        <v>43264</v>
      </c>
      <c r="C2787" s="18">
        <v>0.13700000000000001</v>
      </c>
      <c r="D2787" s="6">
        <f t="shared" si="110"/>
        <v>1550.6208000000001</v>
      </c>
      <c r="E2787" s="6">
        <f t="shared" si="110"/>
        <v>581.18688000000009</v>
      </c>
      <c r="F2787" s="6">
        <f t="shared" si="109"/>
        <v>1209.7209600000001</v>
      </c>
      <c r="G2787" s="6">
        <f t="shared" si="109"/>
        <v>1859.5612800000004</v>
      </c>
      <c r="H2787" s="6">
        <f t="shared" si="109"/>
        <v>1255.8844799999999</v>
      </c>
      <c r="I2787" s="6">
        <f t="shared" si="109"/>
        <v>2958.0163200000006</v>
      </c>
      <c r="J2787" s="6">
        <f t="shared" si="109"/>
        <v>866.45376000000022</v>
      </c>
      <c r="K2787" s="6">
        <f t="shared" si="109"/>
        <v>299.47103999999996</v>
      </c>
      <c r="L2787" s="6">
        <f t="shared" si="109"/>
        <v>365.75712000000004</v>
      </c>
      <c r="M2787" s="8">
        <f t="shared" si="109"/>
        <v>892.49471999999992</v>
      </c>
    </row>
    <row r="2788" spans="2:13" x14ac:dyDescent="0.2">
      <c r="B2788" s="7">
        <v>43265</v>
      </c>
      <c r="C2788" s="18">
        <v>1.7290000000000001</v>
      </c>
      <c r="D2788" s="6">
        <f t="shared" si="110"/>
        <v>19569.513600000002</v>
      </c>
      <c r="E2788" s="6">
        <f t="shared" si="110"/>
        <v>7334.8329599999997</v>
      </c>
      <c r="F2788" s="6">
        <f t="shared" si="109"/>
        <v>15267.208320000002</v>
      </c>
      <c r="G2788" s="6">
        <f t="shared" si="109"/>
        <v>23468.477760000005</v>
      </c>
      <c r="H2788" s="6">
        <f t="shared" si="109"/>
        <v>15849.812159999999</v>
      </c>
      <c r="I2788" s="6">
        <f t="shared" si="109"/>
        <v>37331.461440000006</v>
      </c>
      <c r="J2788" s="6">
        <f t="shared" si="109"/>
        <v>10935.02592</v>
      </c>
      <c r="K2788" s="6">
        <f t="shared" si="109"/>
        <v>3779.4556800000005</v>
      </c>
      <c r="L2788" s="6">
        <f t="shared" si="109"/>
        <v>4616.0150399999993</v>
      </c>
      <c r="M2788" s="8">
        <f t="shared" si="109"/>
        <v>11263.67424</v>
      </c>
    </row>
    <row r="2789" spans="2:13" x14ac:dyDescent="0.2">
      <c r="B2789" s="7">
        <v>43266</v>
      </c>
      <c r="C2789" s="18">
        <v>23.890999999999998</v>
      </c>
      <c r="D2789" s="6">
        <f t="shared" si="110"/>
        <v>270407.89439999999</v>
      </c>
      <c r="E2789" s="6">
        <f t="shared" si="110"/>
        <v>101351.35583999999</v>
      </c>
      <c r="F2789" s="6">
        <f t="shared" si="109"/>
        <v>210959.44128</v>
      </c>
      <c r="G2789" s="6">
        <f t="shared" si="109"/>
        <v>324283.05503999995</v>
      </c>
      <c r="H2789" s="6">
        <f t="shared" si="109"/>
        <v>219009.75263999996</v>
      </c>
      <c r="I2789" s="6">
        <f t="shared" si="109"/>
        <v>515839.18175999989</v>
      </c>
      <c r="J2789" s="6">
        <f t="shared" si="109"/>
        <v>151098.15168000001</v>
      </c>
      <c r="K2789" s="6">
        <f t="shared" si="109"/>
        <v>52223.814719999995</v>
      </c>
      <c r="L2789" s="6">
        <f t="shared" si="109"/>
        <v>63783.236159999993</v>
      </c>
      <c r="M2789" s="8">
        <f t="shared" si="109"/>
        <v>155639.35295999999</v>
      </c>
    </row>
    <row r="2790" spans="2:13" x14ac:dyDescent="0.2">
      <c r="B2790" s="7">
        <v>43267</v>
      </c>
      <c r="C2790" s="18">
        <v>10.542999999999999</v>
      </c>
      <c r="D2790" s="6">
        <f t="shared" si="110"/>
        <v>119329.8912</v>
      </c>
      <c r="E2790" s="6">
        <f t="shared" si="110"/>
        <v>44725.936319999993</v>
      </c>
      <c r="F2790" s="6">
        <f t="shared" si="109"/>
        <v>93095.533439999999</v>
      </c>
      <c r="G2790" s="6">
        <f t="shared" si="109"/>
        <v>143104.77791999999</v>
      </c>
      <c r="H2790" s="6">
        <f t="shared" si="109"/>
        <v>96648.102719999995</v>
      </c>
      <c r="I2790" s="6">
        <f t="shared" si="109"/>
        <v>227637.70847999997</v>
      </c>
      <c r="J2790" s="6">
        <f t="shared" si="109"/>
        <v>66678.992639999997</v>
      </c>
      <c r="K2790" s="6">
        <f t="shared" si="109"/>
        <v>23046.154559999999</v>
      </c>
      <c r="L2790" s="6">
        <f t="shared" si="109"/>
        <v>28147.27968</v>
      </c>
      <c r="M2790" s="8">
        <f t="shared" si="109"/>
        <v>68683.006080000006</v>
      </c>
    </row>
    <row r="2791" spans="2:13" x14ac:dyDescent="0.2">
      <c r="B2791" s="7">
        <v>43268</v>
      </c>
      <c r="C2791" s="18">
        <v>3.8889999999999998</v>
      </c>
      <c r="D2791" s="6">
        <f t="shared" si="110"/>
        <v>44017.257599999997</v>
      </c>
      <c r="E2791" s="6">
        <f t="shared" si="110"/>
        <v>16498.071359999998</v>
      </c>
      <c r="F2791" s="6">
        <f t="shared" si="109"/>
        <v>34340.181119999994</v>
      </c>
      <c r="G2791" s="6">
        <f t="shared" si="109"/>
        <v>52787.108159999996</v>
      </c>
      <c r="H2791" s="6">
        <f t="shared" si="109"/>
        <v>35650.618559999995</v>
      </c>
      <c r="I2791" s="6">
        <f t="shared" si="109"/>
        <v>83968.799039999998</v>
      </c>
      <c r="J2791" s="6">
        <f t="shared" si="109"/>
        <v>24595.902719999998</v>
      </c>
      <c r="K2791" s="6">
        <f t="shared" si="109"/>
        <v>8501.0428799999991</v>
      </c>
      <c r="L2791" s="6">
        <f t="shared" si="109"/>
        <v>10382.696639999998</v>
      </c>
      <c r="M2791" s="8">
        <f t="shared" si="109"/>
        <v>25335.123839999997</v>
      </c>
    </row>
    <row r="2792" spans="2:13" x14ac:dyDescent="0.2">
      <c r="B2792" s="7">
        <v>43269</v>
      </c>
      <c r="C2792" s="18">
        <v>13.316000000000001</v>
      </c>
      <c r="D2792" s="6">
        <f t="shared" si="110"/>
        <v>150715.8144</v>
      </c>
      <c r="E2792" s="6">
        <f t="shared" si="110"/>
        <v>56489.667840000009</v>
      </c>
      <c r="F2792" s="6">
        <f t="shared" si="109"/>
        <v>117581.34528000002</v>
      </c>
      <c r="G2792" s="6">
        <f t="shared" si="109"/>
        <v>180743.92704000004</v>
      </c>
      <c r="H2792" s="6">
        <f t="shared" si="109"/>
        <v>122068.30464</v>
      </c>
      <c r="I2792" s="6">
        <f t="shared" si="109"/>
        <v>287510.54976000002</v>
      </c>
      <c r="J2792" s="6">
        <f t="shared" si="109"/>
        <v>84216.775680000021</v>
      </c>
      <c r="K2792" s="6">
        <f t="shared" si="109"/>
        <v>29107.710719999992</v>
      </c>
      <c r="L2792" s="6">
        <f t="shared" si="109"/>
        <v>35550.524160000001</v>
      </c>
      <c r="M2792" s="8">
        <f t="shared" si="109"/>
        <v>86747.88096000001</v>
      </c>
    </row>
    <row r="2793" spans="2:13" x14ac:dyDescent="0.2">
      <c r="B2793" s="7">
        <v>43270</v>
      </c>
      <c r="C2793" s="18">
        <v>15.096</v>
      </c>
      <c r="D2793" s="6">
        <f t="shared" si="110"/>
        <v>170862.56640000001</v>
      </c>
      <c r="E2793" s="6">
        <f t="shared" si="110"/>
        <v>64040.855039999995</v>
      </c>
      <c r="F2793" s="6">
        <f t="shared" si="109"/>
        <v>133298.88768000004</v>
      </c>
      <c r="G2793" s="6">
        <f t="shared" si="109"/>
        <v>204904.65024000005</v>
      </c>
      <c r="H2793" s="6">
        <f t="shared" si="109"/>
        <v>138385.63584</v>
      </c>
      <c r="I2793" s="6">
        <f t="shared" si="109"/>
        <v>325943.17056</v>
      </c>
      <c r="J2793" s="6">
        <f t="shared" si="109"/>
        <v>95474.350080000018</v>
      </c>
      <c r="K2793" s="6">
        <f t="shared" si="109"/>
        <v>32998.648319999993</v>
      </c>
      <c r="L2793" s="6">
        <f t="shared" si="109"/>
        <v>40302.696960000001</v>
      </c>
      <c r="M2793" s="8">
        <f t="shared" si="109"/>
        <v>98343.797760000001</v>
      </c>
    </row>
    <row r="2794" spans="2:13" x14ac:dyDescent="0.2">
      <c r="B2794" s="7">
        <v>43271</v>
      </c>
      <c r="C2794" s="18">
        <v>7.5460000000000003</v>
      </c>
      <c r="D2794" s="6">
        <f t="shared" si="110"/>
        <v>85408.646399999983</v>
      </c>
      <c r="E2794" s="6">
        <f t="shared" si="110"/>
        <v>32011.943039999998</v>
      </c>
      <c r="F2794" s="6">
        <f t="shared" si="110"/>
        <v>66631.783680000022</v>
      </c>
      <c r="G2794" s="6">
        <f t="shared" si="110"/>
        <v>102425.17824000001</v>
      </c>
      <c r="H2794" s="6">
        <f t="shared" si="110"/>
        <v>69174.483839999986</v>
      </c>
      <c r="I2794" s="6">
        <f t="shared" si="110"/>
        <v>162928.40255999999</v>
      </c>
      <c r="J2794" s="6">
        <f t="shared" si="110"/>
        <v>47724.526080000011</v>
      </c>
      <c r="K2794" s="6">
        <f t="shared" si="110"/>
        <v>16494.95232</v>
      </c>
      <c r="L2794" s="6">
        <f t="shared" si="110"/>
        <v>20146.008959999999</v>
      </c>
      <c r="M2794" s="8">
        <f t="shared" si="110"/>
        <v>49158.869760000009</v>
      </c>
    </row>
    <row r="2795" spans="2:13" x14ac:dyDescent="0.2">
      <c r="B2795" s="7">
        <v>43272</v>
      </c>
      <c r="C2795" s="18">
        <v>4.4290000000000003</v>
      </c>
      <c r="D2795" s="6">
        <f t="shared" si="110"/>
        <v>50129.193599999991</v>
      </c>
      <c r="E2795" s="6">
        <f t="shared" si="110"/>
        <v>18788.880960000002</v>
      </c>
      <c r="F2795" s="6">
        <f t="shared" si="110"/>
        <v>39108.424319999998</v>
      </c>
      <c r="G2795" s="6">
        <f t="shared" si="110"/>
        <v>60116.765760000009</v>
      </c>
      <c r="H2795" s="6">
        <f t="shared" si="110"/>
        <v>40600.820159999996</v>
      </c>
      <c r="I2795" s="6">
        <f t="shared" si="110"/>
        <v>95628.133440000005</v>
      </c>
      <c r="J2795" s="6">
        <f t="shared" si="110"/>
        <v>28011.121920000001</v>
      </c>
      <c r="K2795" s="6">
        <f t="shared" si="110"/>
        <v>9681.4396799999995</v>
      </c>
      <c r="L2795" s="6">
        <f t="shared" si="110"/>
        <v>11824.367040000001</v>
      </c>
      <c r="M2795" s="8">
        <f t="shared" si="110"/>
        <v>28852.986240000002</v>
      </c>
    </row>
    <row r="2796" spans="2:13" x14ac:dyDescent="0.2">
      <c r="B2796" s="7">
        <v>43273</v>
      </c>
      <c r="C2796" s="18">
        <v>3.222</v>
      </c>
      <c r="D2796" s="6">
        <f t="shared" si="110"/>
        <v>36467.884799999993</v>
      </c>
      <c r="E2796" s="6">
        <f t="shared" si="110"/>
        <v>13668.49728</v>
      </c>
      <c r="F2796" s="6">
        <f t="shared" si="110"/>
        <v>28450.517760000002</v>
      </c>
      <c r="G2796" s="6">
        <f t="shared" si="110"/>
        <v>43733.623680000004</v>
      </c>
      <c r="H2796" s="6">
        <f t="shared" si="110"/>
        <v>29536.202880000001</v>
      </c>
      <c r="I2796" s="6">
        <f t="shared" si="110"/>
        <v>69567.361919999996</v>
      </c>
      <c r="J2796" s="6">
        <f t="shared" si="110"/>
        <v>20377.474560000002</v>
      </c>
      <c r="K2796" s="6">
        <f t="shared" si="110"/>
        <v>7043.03424</v>
      </c>
      <c r="L2796" s="6">
        <f t="shared" si="110"/>
        <v>8601.9667200000004</v>
      </c>
      <c r="M2796" s="8">
        <f t="shared" si="110"/>
        <v>20989.912320000003</v>
      </c>
    </row>
    <row r="2797" spans="2:13" x14ac:dyDescent="0.2">
      <c r="B2797" s="7">
        <v>43274</v>
      </c>
      <c r="C2797" s="18">
        <v>2.4510000000000001</v>
      </c>
      <c r="D2797" s="6">
        <f t="shared" si="110"/>
        <v>27741.398399999998</v>
      </c>
      <c r="E2797" s="6">
        <f t="shared" si="110"/>
        <v>10397.730240000001</v>
      </c>
      <c r="F2797" s="6">
        <f t="shared" si="110"/>
        <v>21642.52608</v>
      </c>
      <c r="G2797" s="6">
        <f t="shared" si="110"/>
        <v>33268.50144</v>
      </c>
      <c r="H2797" s="6">
        <f t="shared" si="110"/>
        <v>22468.415039999996</v>
      </c>
      <c r="I2797" s="6">
        <f t="shared" si="110"/>
        <v>52920.423359999993</v>
      </c>
      <c r="J2797" s="6">
        <f t="shared" si="110"/>
        <v>15501.30048</v>
      </c>
      <c r="K2797" s="6">
        <f t="shared" si="110"/>
        <v>5357.6899199999998</v>
      </c>
      <c r="L2797" s="6">
        <f t="shared" si="110"/>
        <v>6543.5817600000009</v>
      </c>
      <c r="M2797" s="8">
        <f t="shared" si="110"/>
        <v>15967.18656</v>
      </c>
    </row>
    <row r="2798" spans="2:13" x14ac:dyDescent="0.2">
      <c r="B2798" s="7">
        <v>43275</v>
      </c>
      <c r="C2798" s="18">
        <v>2.2250000000000001</v>
      </c>
      <c r="D2798" s="6">
        <f t="shared" si="110"/>
        <v>25183.439999999999</v>
      </c>
      <c r="E2798" s="6">
        <f t="shared" si="110"/>
        <v>9438.9840000000004</v>
      </c>
      <c r="F2798" s="6">
        <f t="shared" si="110"/>
        <v>19646.928000000004</v>
      </c>
      <c r="G2798" s="6">
        <f t="shared" si="110"/>
        <v>30200.904000000002</v>
      </c>
      <c r="H2798" s="6">
        <f t="shared" si="110"/>
        <v>20396.664000000001</v>
      </c>
      <c r="I2798" s="6">
        <f t="shared" si="110"/>
        <v>48040.775999999998</v>
      </c>
      <c r="J2798" s="6">
        <f t="shared" si="110"/>
        <v>14071.968000000001</v>
      </c>
      <c r="K2798" s="6">
        <f t="shared" si="110"/>
        <v>4863.6720000000005</v>
      </c>
      <c r="L2798" s="6">
        <f t="shared" si="110"/>
        <v>5940.2159999999994</v>
      </c>
      <c r="M2798" s="8">
        <f t="shared" si="110"/>
        <v>14494.896000000002</v>
      </c>
    </row>
    <row r="2799" spans="2:13" x14ac:dyDescent="0.2">
      <c r="B2799" s="7">
        <v>43276</v>
      </c>
      <c r="C2799" s="18">
        <v>2.0990000000000002</v>
      </c>
      <c r="D2799" s="6">
        <f t="shared" si="110"/>
        <v>23757.321600000003</v>
      </c>
      <c r="E2799" s="6">
        <f t="shared" si="110"/>
        <v>8904.4617600000001</v>
      </c>
      <c r="F2799" s="6">
        <f t="shared" si="110"/>
        <v>18534.337920000005</v>
      </c>
      <c r="G2799" s="6">
        <f t="shared" si="110"/>
        <v>28490.650560000009</v>
      </c>
      <c r="H2799" s="6">
        <f t="shared" si="110"/>
        <v>19241.616960000003</v>
      </c>
      <c r="I2799" s="6">
        <f t="shared" si="110"/>
        <v>45320.264639999994</v>
      </c>
      <c r="J2799" s="6">
        <f t="shared" si="110"/>
        <v>13275.083520000002</v>
      </c>
      <c r="K2799" s="6">
        <f t="shared" si="110"/>
        <v>4588.2460800000008</v>
      </c>
      <c r="L2799" s="6">
        <f t="shared" si="110"/>
        <v>5603.8262400000003</v>
      </c>
      <c r="M2799" s="8">
        <f t="shared" si="110"/>
        <v>13674.061440000001</v>
      </c>
    </row>
    <row r="2800" spans="2:13" x14ac:dyDescent="0.2">
      <c r="B2800" s="7">
        <v>43277</v>
      </c>
      <c r="C2800" s="18">
        <v>1.615</v>
      </c>
      <c r="D2800" s="6">
        <f t="shared" si="110"/>
        <v>18279.216</v>
      </c>
      <c r="E2800" s="6">
        <f t="shared" si="110"/>
        <v>6851.2175999999999</v>
      </c>
      <c r="F2800" s="6">
        <f t="shared" si="110"/>
        <v>14260.579200000002</v>
      </c>
      <c r="G2800" s="6">
        <f t="shared" si="110"/>
        <v>21921.105599999999</v>
      </c>
      <c r="H2800" s="6">
        <f t="shared" si="110"/>
        <v>14804.7696</v>
      </c>
      <c r="I2800" s="6">
        <f t="shared" si="110"/>
        <v>34870.046399999999</v>
      </c>
      <c r="J2800" s="6">
        <f t="shared" si="110"/>
        <v>10214.0352</v>
      </c>
      <c r="K2800" s="6">
        <f t="shared" si="110"/>
        <v>3530.2607999999996</v>
      </c>
      <c r="L2800" s="6">
        <f t="shared" si="110"/>
        <v>4311.6623999999993</v>
      </c>
      <c r="M2800" s="8">
        <f t="shared" si="110"/>
        <v>10521.0144</v>
      </c>
    </row>
    <row r="2801" spans="2:13" x14ac:dyDescent="0.2">
      <c r="B2801" s="7">
        <v>43278</v>
      </c>
      <c r="C2801" s="18">
        <v>1.4590000000000001</v>
      </c>
      <c r="D2801" s="6">
        <f t="shared" si="110"/>
        <v>16513.545600000001</v>
      </c>
      <c r="E2801" s="6">
        <f t="shared" si="110"/>
        <v>6189.4281599999995</v>
      </c>
      <c r="F2801" s="6">
        <f t="shared" si="110"/>
        <v>12883.086720000003</v>
      </c>
      <c r="G2801" s="6">
        <f t="shared" si="110"/>
        <v>19803.648960000006</v>
      </c>
      <c r="H2801" s="6">
        <f t="shared" si="110"/>
        <v>13374.711360000001</v>
      </c>
      <c r="I2801" s="6">
        <f t="shared" si="110"/>
        <v>31501.794240000007</v>
      </c>
      <c r="J2801" s="6">
        <f t="shared" si="110"/>
        <v>9227.4163200000021</v>
      </c>
      <c r="K2801" s="6">
        <f t="shared" si="110"/>
        <v>3189.2572799999998</v>
      </c>
      <c r="L2801" s="6">
        <f t="shared" si="110"/>
        <v>3895.1798399999998</v>
      </c>
      <c r="M2801" s="8">
        <f t="shared" si="110"/>
        <v>9504.7430399999994</v>
      </c>
    </row>
    <row r="2802" spans="2:13" x14ac:dyDescent="0.2">
      <c r="B2802" s="7">
        <v>43279</v>
      </c>
      <c r="C2802" s="18">
        <v>1.891</v>
      </c>
      <c r="D2802" s="6">
        <f t="shared" si="110"/>
        <v>21403.094399999998</v>
      </c>
      <c r="E2802" s="6">
        <f t="shared" si="110"/>
        <v>8022.0758400000004</v>
      </c>
      <c r="F2802" s="6">
        <f t="shared" si="110"/>
        <v>16697.681280000001</v>
      </c>
      <c r="G2802" s="6">
        <f t="shared" si="110"/>
        <v>25667.375040000003</v>
      </c>
      <c r="H2802" s="6">
        <f t="shared" si="110"/>
        <v>17334.872640000001</v>
      </c>
      <c r="I2802" s="6">
        <f t="shared" si="110"/>
        <v>40829.261760000001</v>
      </c>
      <c r="J2802" s="6">
        <f t="shared" si="110"/>
        <v>11959.591680000001</v>
      </c>
      <c r="K2802" s="6">
        <f t="shared" si="110"/>
        <v>4133.5747199999996</v>
      </c>
      <c r="L2802" s="6">
        <f t="shared" si="110"/>
        <v>5048.5161600000001</v>
      </c>
      <c r="M2802" s="8">
        <f t="shared" si="110"/>
        <v>12319.03296</v>
      </c>
    </row>
    <row r="2803" spans="2:13" x14ac:dyDescent="0.2">
      <c r="B2803" s="7">
        <v>43280</v>
      </c>
      <c r="C2803" s="18">
        <v>1.712</v>
      </c>
      <c r="D2803" s="6">
        <f t="shared" si="110"/>
        <v>19377.1008</v>
      </c>
      <c r="E2803" s="6">
        <f t="shared" si="110"/>
        <v>7262.7148799999986</v>
      </c>
      <c r="F2803" s="6">
        <f t="shared" si="110"/>
        <v>15117.096960000001</v>
      </c>
      <c r="G2803" s="6">
        <f t="shared" si="110"/>
        <v>23237.72928</v>
      </c>
      <c r="H2803" s="6">
        <f t="shared" si="110"/>
        <v>15693.972479999999</v>
      </c>
      <c r="I2803" s="6">
        <f t="shared" si="110"/>
        <v>36964.408319999995</v>
      </c>
      <c r="J2803" s="6">
        <f t="shared" si="110"/>
        <v>10827.509760000001</v>
      </c>
      <c r="K2803" s="6">
        <f t="shared" si="110"/>
        <v>3742.2950399999991</v>
      </c>
      <c r="L2803" s="6">
        <f t="shared" si="110"/>
        <v>4570.6291199999996</v>
      </c>
      <c r="M2803" s="8">
        <f t="shared" si="110"/>
        <v>11152.926719999999</v>
      </c>
    </row>
    <row r="2804" spans="2:13" x14ac:dyDescent="0.2">
      <c r="B2804" s="7">
        <v>43281</v>
      </c>
      <c r="C2804" s="18">
        <v>3.6309999999999998</v>
      </c>
      <c r="D2804" s="6">
        <f t="shared" si="110"/>
        <v>41097.110399999998</v>
      </c>
      <c r="E2804" s="6">
        <f t="shared" si="110"/>
        <v>15403.573439999998</v>
      </c>
      <c r="F2804" s="6">
        <f t="shared" si="110"/>
        <v>32062.020479999999</v>
      </c>
      <c r="G2804" s="6">
        <f t="shared" si="110"/>
        <v>49285.160640000002</v>
      </c>
      <c r="H2804" s="6">
        <f t="shared" si="110"/>
        <v>33285.522239999991</v>
      </c>
      <c r="I2804" s="6">
        <f t="shared" si="110"/>
        <v>78398.228159999984</v>
      </c>
      <c r="J2804" s="6">
        <f t="shared" si="110"/>
        <v>22964.186880000001</v>
      </c>
      <c r="K2804" s="6">
        <f t="shared" si="110"/>
        <v>7937.0755199999976</v>
      </c>
      <c r="L2804" s="6">
        <f t="shared" si="110"/>
        <v>9693.8985599999996</v>
      </c>
      <c r="M2804" s="8">
        <f t="shared" si="110"/>
        <v>23654.36736</v>
      </c>
    </row>
    <row r="2805" spans="2:13" x14ac:dyDescent="0.2">
      <c r="B2805" s="7">
        <v>43282</v>
      </c>
      <c r="C2805" s="18">
        <v>7.2690000000000001</v>
      </c>
      <c r="D2805" s="6">
        <f t="shared" si="110"/>
        <v>82273.449599999993</v>
      </c>
      <c r="E2805" s="6">
        <f t="shared" si="110"/>
        <v>30836.842560000001</v>
      </c>
      <c r="F2805" s="6">
        <f t="shared" si="110"/>
        <v>64185.851520000004</v>
      </c>
      <c r="G2805" s="6">
        <f t="shared" si="110"/>
        <v>98665.335359999997</v>
      </c>
      <c r="H2805" s="6">
        <f t="shared" si="110"/>
        <v>66635.213759999999</v>
      </c>
      <c r="I2805" s="6">
        <f t="shared" si="110"/>
        <v>156947.59583999999</v>
      </c>
      <c r="J2805" s="6">
        <f t="shared" si="110"/>
        <v>45972.645120000001</v>
      </c>
      <c r="K2805" s="6">
        <f t="shared" si="110"/>
        <v>15889.452480000002</v>
      </c>
      <c r="L2805" s="6">
        <f t="shared" si="110"/>
        <v>19406.48544</v>
      </c>
      <c r="M2805" s="8">
        <f t="shared" si="110"/>
        <v>47354.336640000001</v>
      </c>
    </row>
    <row r="2806" spans="2:13" x14ac:dyDescent="0.2">
      <c r="B2806" s="7">
        <v>43283</v>
      </c>
      <c r="C2806" s="18">
        <v>28.512</v>
      </c>
      <c r="D2806" s="6">
        <f t="shared" si="110"/>
        <v>322710.22080000001</v>
      </c>
      <c r="E2806" s="6">
        <f t="shared" si="110"/>
        <v>120954.74688000001</v>
      </c>
      <c r="F2806" s="6">
        <f t="shared" si="110"/>
        <v>251763.24096</v>
      </c>
      <c r="G2806" s="6">
        <f t="shared" si="110"/>
        <v>387005.92128000007</v>
      </c>
      <c r="H2806" s="6">
        <f t="shared" si="110"/>
        <v>261370.64447999999</v>
      </c>
      <c r="I2806" s="6">
        <f t="shared" si="110"/>
        <v>615612.85632000002</v>
      </c>
      <c r="J2806" s="6">
        <f t="shared" si="110"/>
        <v>180323.57375999997</v>
      </c>
      <c r="K2806" s="6">
        <f t="shared" si="110"/>
        <v>62324.951039999993</v>
      </c>
      <c r="L2806" s="6">
        <f t="shared" si="110"/>
        <v>76120.197119999997</v>
      </c>
      <c r="M2806" s="8">
        <f t="shared" si="110"/>
        <v>185743.13472000003</v>
      </c>
    </row>
    <row r="2807" spans="2:13" x14ac:dyDescent="0.2">
      <c r="B2807" s="7">
        <v>43284</v>
      </c>
      <c r="C2807" s="18">
        <v>13.542</v>
      </c>
      <c r="D2807" s="6">
        <f t="shared" si="110"/>
        <v>153273.77279999998</v>
      </c>
      <c r="E2807" s="6">
        <f t="shared" si="110"/>
        <v>57448.414079999995</v>
      </c>
      <c r="F2807" s="6">
        <f t="shared" si="110"/>
        <v>119576.94336</v>
      </c>
      <c r="G2807" s="6">
        <f t="shared" si="110"/>
        <v>183811.52447999999</v>
      </c>
      <c r="H2807" s="6">
        <f t="shared" si="110"/>
        <v>124140.05567999998</v>
      </c>
      <c r="I2807" s="6">
        <f t="shared" si="110"/>
        <v>292390.19712000003</v>
      </c>
      <c r="J2807" s="6">
        <f t="shared" si="110"/>
        <v>85646.108160000018</v>
      </c>
      <c r="K2807" s="6">
        <f t="shared" si="110"/>
        <v>29601.728640000001</v>
      </c>
      <c r="L2807" s="6">
        <f t="shared" si="110"/>
        <v>36153.889920000001</v>
      </c>
      <c r="M2807" s="8">
        <f t="shared" si="110"/>
        <v>88220.171520000004</v>
      </c>
    </row>
    <row r="2808" spans="2:13" x14ac:dyDescent="0.2">
      <c r="B2808" s="7">
        <v>43285</v>
      </c>
      <c r="C2808" s="18">
        <v>5.4820000000000002</v>
      </c>
      <c r="D2808" s="6">
        <f t="shared" si="110"/>
        <v>62047.468800000002</v>
      </c>
      <c r="E2808" s="6">
        <f t="shared" si="110"/>
        <v>23255.959680000004</v>
      </c>
      <c r="F2808" s="6">
        <f t="shared" si="110"/>
        <v>48406.498560000007</v>
      </c>
      <c r="G2808" s="6">
        <f t="shared" si="110"/>
        <v>74409.598080000011</v>
      </c>
      <c r="H2808" s="6">
        <f t="shared" si="110"/>
        <v>50253.713280000004</v>
      </c>
      <c r="I2808" s="6">
        <f t="shared" si="110"/>
        <v>118363.83552000001</v>
      </c>
      <c r="J2808" s="6">
        <f t="shared" si="110"/>
        <v>34670.799360000005</v>
      </c>
      <c r="K2808" s="6">
        <f t="shared" si="110"/>
        <v>11983.213439999998</v>
      </c>
      <c r="L2808" s="6">
        <f t="shared" si="110"/>
        <v>14635.624320000001</v>
      </c>
      <c r="M2808" s="8">
        <f t="shared" si="110"/>
        <v>35712.817920000001</v>
      </c>
    </row>
    <row r="2809" spans="2:13" x14ac:dyDescent="0.2">
      <c r="B2809" s="7">
        <v>43286</v>
      </c>
      <c r="C2809" s="18">
        <v>3.879</v>
      </c>
      <c r="D2809" s="6">
        <f t="shared" si="110"/>
        <v>43904.073600000003</v>
      </c>
      <c r="E2809" s="6">
        <f t="shared" si="110"/>
        <v>16455.648959999999</v>
      </c>
      <c r="F2809" s="6">
        <f t="shared" si="110"/>
        <v>34251.880319999997</v>
      </c>
      <c r="G2809" s="6">
        <f t="shared" si="110"/>
        <v>52651.373760000002</v>
      </c>
      <c r="H2809" s="6">
        <f t="shared" si="110"/>
        <v>35558.94816</v>
      </c>
      <c r="I2809" s="6">
        <f t="shared" si="110"/>
        <v>83752.885439999998</v>
      </c>
      <c r="J2809" s="6">
        <f t="shared" si="110"/>
        <v>24532.657919999998</v>
      </c>
      <c r="K2809" s="6">
        <f t="shared" si="110"/>
        <v>8479.1836799999983</v>
      </c>
      <c r="L2809" s="6">
        <f t="shared" si="110"/>
        <v>10355.999040000001</v>
      </c>
      <c r="M2809" s="8">
        <f t="shared" si="110"/>
        <v>25269.97824</v>
      </c>
    </row>
    <row r="2810" spans="2:13" x14ac:dyDescent="0.2">
      <c r="B2810" s="7">
        <v>43287</v>
      </c>
      <c r="C2810" s="18">
        <v>3.3069999999999999</v>
      </c>
      <c r="D2810" s="6">
        <f t="shared" si="110"/>
        <v>37429.948800000006</v>
      </c>
      <c r="E2810" s="6">
        <f t="shared" si="110"/>
        <v>14029.087679999999</v>
      </c>
      <c r="F2810" s="6">
        <f t="shared" si="110"/>
        <v>29201.074560000008</v>
      </c>
      <c r="G2810" s="6">
        <f t="shared" si="110"/>
        <v>44887.36608</v>
      </c>
      <c r="H2810" s="6">
        <f t="shared" si="110"/>
        <v>30315.401280000002</v>
      </c>
      <c r="I2810" s="6">
        <f t="shared" si="110"/>
        <v>71402.62751999998</v>
      </c>
      <c r="J2810" s="6">
        <f t="shared" si="110"/>
        <v>20915.055359999998</v>
      </c>
      <c r="K2810" s="6">
        <f t="shared" si="110"/>
        <v>7228.8374399999993</v>
      </c>
      <c r="L2810" s="6">
        <f t="shared" si="110"/>
        <v>8828.8963199999998</v>
      </c>
      <c r="M2810" s="8">
        <f t="shared" si="110"/>
        <v>21543.64992</v>
      </c>
    </row>
    <row r="2811" spans="2:13" x14ac:dyDescent="0.2">
      <c r="B2811" s="7">
        <v>43288</v>
      </c>
      <c r="C2811" s="18">
        <v>2.87</v>
      </c>
      <c r="D2811" s="6">
        <f t="shared" si="110"/>
        <v>32483.807999999997</v>
      </c>
      <c r="E2811" s="6">
        <f t="shared" si="110"/>
        <v>12175.228800000001</v>
      </c>
      <c r="F2811" s="6">
        <f t="shared" si="110"/>
        <v>25342.329600000001</v>
      </c>
      <c r="G2811" s="6">
        <f t="shared" si="110"/>
        <v>38955.772800000006</v>
      </c>
      <c r="H2811" s="6">
        <f t="shared" si="110"/>
        <v>26309.4048</v>
      </c>
      <c r="I2811" s="6">
        <f t="shared" si="110"/>
        <v>61967.203200000004</v>
      </c>
      <c r="J2811" s="6">
        <f t="shared" si="110"/>
        <v>18151.257600000001</v>
      </c>
      <c r="K2811" s="6">
        <f t="shared" si="110"/>
        <v>6273.5904</v>
      </c>
      <c r="L2811" s="6">
        <f t="shared" si="110"/>
        <v>7662.2111999999997</v>
      </c>
      <c r="M2811" s="8">
        <f t="shared" si="110"/>
        <v>18696.787199999999</v>
      </c>
    </row>
    <row r="2812" spans="2:13" x14ac:dyDescent="0.2">
      <c r="B2812" s="7">
        <v>43289</v>
      </c>
      <c r="C2812" s="18">
        <v>2.5150000000000001</v>
      </c>
      <c r="D2812" s="6">
        <f t="shared" si="110"/>
        <v>28465.776000000002</v>
      </c>
      <c r="E2812" s="6">
        <f t="shared" si="110"/>
        <v>10669.233600000001</v>
      </c>
      <c r="F2812" s="6">
        <f t="shared" si="110"/>
        <v>22207.6512</v>
      </c>
      <c r="G2812" s="6">
        <f t="shared" si="110"/>
        <v>34137.201600000008</v>
      </c>
      <c r="H2812" s="6">
        <f t="shared" si="110"/>
        <v>23055.105599999995</v>
      </c>
      <c r="I2812" s="6">
        <f t="shared" si="110"/>
        <v>54302.270399999994</v>
      </c>
      <c r="J2812" s="6">
        <f t="shared" si="110"/>
        <v>15906.0672</v>
      </c>
      <c r="K2812" s="6">
        <f t="shared" si="110"/>
        <v>5497.5888000000004</v>
      </c>
      <c r="L2812" s="6">
        <f t="shared" si="110"/>
        <v>6714.4463999999998</v>
      </c>
      <c r="M2812" s="8">
        <f t="shared" si="110"/>
        <v>16384.118399999999</v>
      </c>
    </row>
    <row r="2813" spans="2:13" x14ac:dyDescent="0.2">
      <c r="B2813" s="7">
        <v>43290</v>
      </c>
      <c r="C2813" s="18">
        <v>2.1930000000000001</v>
      </c>
      <c r="D2813" s="6">
        <f t="shared" si="110"/>
        <v>24821.251200000002</v>
      </c>
      <c r="E2813" s="6">
        <f t="shared" si="110"/>
        <v>9303.2323200000028</v>
      </c>
      <c r="F2813" s="6">
        <f t="shared" si="110"/>
        <v>19364.365440000001</v>
      </c>
      <c r="G2813" s="6">
        <f t="shared" ref="F2813:M2844" si="111">$C2813*G$5*24*3600/100</f>
        <v>29766.553919999998</v>
      </c>
      <c r="H2813" s="6">
        <f t="shared" si="111"/>
        <v>20103.318719999999</v>
      </c>
      <c r="I2813" s="6">
        <f t="shared" si="111"/>
        <v>47349.852479999994</v>
      </c>
      <c r="J2813" s="6">
        <f t="shared" si="111"/>
        <v>13869.584640000001</v>
      </c>
      <c r="K2813" s="6">
        <f t="shared" si="111"/>
        <v>4793.7225599999992</v>
      </c>
      <c r="L2813" s="6">
        <f t="shared" si="111"/>
        <v>5854.7836800000005</v>
      </c>
      <c r="M2813" s="8">
        <f t="shared" si="111"/>
        <v>14286.430079999998</v>
      </c>
    </row>
    <row r="2814" spans="2:13" x14ac:dyDescent="0.2">
      <c r="B2814" s="7">
        <v>43291</v>
      </c>
      <c r="C2814" s="18">
        <v>1.907</v>
      </c>
      <c r="D2814" s="6">
        <f t="shared" ref="D2814:M2845" si="112">$C2814*D$5*24*3600/100</f>
        <v>21584.1888</v>
      </c>
      <c r="E2814" s="6">
        <f t="shared" si="112"/>
        <v>8089.9516799999992</v>
      </c>
      <c r="F2814" s="6">
        <f t="shared" si="111"/>
        <v>16838.96256</v>
      </c>
      <c r="G2814" s="6">
        <f t="shared" si="111"/>
        <v>25884.550080000005</v>
      </c>
      <c r="H2814" s="6">
        <f t="shared" si="111"/>
        <v>17481.545279999998</v>
      </c>
      <c r="I2814" s="6">
        <f t="shared" si="111"/>
        <v>41174.723519999992</v>
      </c>
      <c r="J2814" s="6">
        <f t="shared" si="111"/>
        <v>12060.783360000001</v>
      </c>
      <c r="K2814" s="6">
        <f t="shared" si="111"/>
        <v>4168.5494399999998</v>
      </c>
      <c r="L2814" s="6">
        <f t="shared" si="111"/>
        <v>5091.2323199999992</v>
      </c>
      <c r="M2814" s="8">
        <f t="shared" si="111"/>
        <v>12423.265920000002</v>
      </c>
    </row>
    <row r="2815" spans="2:13" x14ac:dyDescent="0.2">
      <c r="B2815" s="7">
        <v>43292</v>
      </c>
      <c r="C2815" s="18">
        <v>1.6950000000000001</v>
      </c>
      <c r="D2815" s="6">
        <f t="shared" si="112"/>
        <v>19184.688000000002</v>
      </c>
      <c r="E2815" s="6">
        <f t="shared" si="112"/>
        <v>7190.5967999999993</v>
      </c>
      <c r="F2815" s="6">
        <f t="shared" si="111"/>
        <v>14966.9856</v>
      </c>
      <c r="G2815" s="6">
        <f t="shared" si="111"/>
        <v>23006.980800000001</v>
      </c>
      <c r="H2815" s="6">
        <f t="shared" si="111"/>
        <v>15538.132799999999</v>
      </c>
      <c r="I2815" s="6">
        <f t="shared" si="111"/>
        <v>36597.355199999998</v>
      </c>
      <c r="J2815" s="6">
        <f t="shared" si="111"/>
        <v>10719.993600000002</v>
      </c>
      <c r="K2815" s="6">
        <f t="shared" si="111"/>
        <v>3705.1343999999995</v>
      </c>
      <c r="L2815" s="6">
        <f t="shared" si="111"/>
        <v>4525.2431999999999</v>
      </c>
      <c r="M2815" s="8">
        <f t="shared" si="111"/>
        <v>11042.179200000002</v>
      </c>
    </row>
    <row r="2816" spans="2:13" x14ac:dyDescent="0.2">
      <c r="B2816" s="7">
        <v>43293</v>
      </c>
      <c r="C2816" s="18">
        <v>1.454</v>
      </c>
      <c r="D2816" s="6">
        <f t="shared" si="112"/>
        <v>16456.953600000001</v>
      </c>
      <c r="E2816" s="6">
        <f t="shared" si="112"/>
        <v>6168.2169599999997</v>
      </c>
      <c r="F2816" s="6">
        <f t="shared" si="111"/>
        <v>12838.936320000001</v>
      </c>
      <c r="G2816" s="6">
        <f t="shared" si="111"/>
        <v>19735.781759999998</v>
      </c>
      <c r="H2816" s="6">
        <f t="shared" si="111"/>
        <v>13328.876159999996</v>
      </c>
      <c r="I2816" s="6">
        <f t="shared" si="111"/>
        <v>31393.837439999999</v>
      </c>
      <c r="J2816" s="6">
        <f t="shared" si="111"/>
        <v>9195.7939200000019</v>
      </c>
      <c r="K2816" s="6">
        <f t="shared" si="111"/>
        <v>3178.3276799999999</v>
      </c>
      <c r="L2816" s="6">
        <f t="shared" si="111"/>
        <v>3881.8310399999991</v>
      </c>
      <c r="M2816" s="8">
        <f t="shared" si="111"/>
        <v>9472.1702399999995</v>
      </c>
    </row>
    <row r="2817" spans="2:13" x14ac:dyDescent="0.2">
      <c r="B2817" s="7">
        <v>43294</v>
      </c>
      <c r="C2817" s="18">
        <v>1.359</v>
      </c>
      <c r="D2817" s="6">
        <f t="shared" si="112"/>
        <v>15381.705600000001</v>
      </c>
      <c r="E2817" s="6">
        <f t="shared" si="112"/>
        <v>5765.2041600000011</v>
      </c>
      <c r="F2817" s="6">
        <f t="shared" si="111"/>
        <v>12000.07872</v>
      </c>
      <c r="G2817" s="6">
        <f t="shared" si="111"/>
        <v>18446.304960000001</v>
      </c>
      <c r="H2817" s="6">
        <f t="shared" si="111"/>
        <v>12458.007359999998</v>
      </c>
      <c r="I2817" s="6">
        <f t="shared" si="111"/>
        <v>29342.658240000001</v>
      </c>
      <c r="J2817" s="6">
        <f t="shared" si="111"/>
        <v>8594.9683199999999</v>
      </c>
      <c r="K2817" s="6">
        <f t="shared" si="111"/>
        <v>2970.6652799999997</v>
      </c>
      <c r="L2817" s="6">
        <f t="shared" si="111"/>
        <v>3628.2038399999997</v>
      </c>
      <c r="M2817" s="8">
        <f t="shared" si="111"/>
        <v>8853.2870400000011</v>
      </c>
    </row>
    <row r="2818" spans="2:13" x14ac:dyDescent="0.2">
      <c r="B2818" s="7">
        <v>43295</v>
      </c>
      <c r="C2818" s="18">
        <v>1.7290000000000001</v>
      </c>
      <c r="D2818" s="6">
        <f t="shared" si="112"/>
        <v>19569.513600000002</v>
      </c>
      <c r="E2818" s="6">
        <f t="shared" si="112"/>
        <v>7334.8329599999997</v>
      </c>
      <c r="F2818" s="6">
        <f t="shared" si="111"/>
        <v>15267.208320000002</v>
      </c>
      <c r="G2818" s="6">
        <f t="shared" si="111"/>
        <v>23468.477760000005</v>
      </c>
      <c r="H2818" s="6">
        <f t="shared" si="111"/>
        <v>15849.812159999999</v>
      </c>
      <c r="I2818" s="6">
        <f t="shared" si="111"/>
        <v>37331.461440000006</v>
      </c>
      <c r="J2818" s="6">
        <f t="shared" si="111"/>
        <v>10935.02592</v>
      </c>
      <c r="K2818" s="6">
        <f t="shared" si="111"/>
        <v>3779.4556800000005</v>
      </c>
      <c r="L2818" s="6">
        <f t="shared" si="111"/>
        <v>4616.0150399999993</v>
      </c>
      <c r="M2818" s="8">
        <f t="shared" si="111"/>
        <v>11263.67424</v>
      </c>
    </row>
    <row r="2819" spans="2:13" x14ac:dyDescent="0.2">
      <c r="B2819" s="7">
        <v>43296</v>
      </c>
      <c r="C2819" s="18">
        <v>1.69</v>
      </c>
      <c r="D2819" s="6">
        <f t="shared" si="112"/>
        <v>19128.096000000001</v>
      </c>
      <c r="E2819" s="6">
        <f t="shared" si="112"/>
        <v>7169.3856000000005</v>
      </c>
      <c r="F2819" s="6">
        <f t="shared" si="111"/>
        <v>14922.8352</v>
      </c>
      <c r="G2819" s="6">
        <f t="shared" si="111"/>
        <v>22939.113599999997</v>
      </c>
      <c r="H2819" s="6">
        <f t="shared" si="111"/>
        <v>15492.2976</v>
      </c>
      <c r="I2819" s="6">
        <f t="shared" si="111"/>
        <v>36489.398399999991</v>
      </c>
      <c r="J2819" s="6">
        <f t="shared" si="111"/>
        <v>10688.371200000001</v>
      </c>
      <c r="K2819" s="6">
        <f t="shared" si="111"/>
        <v>3694.2047999999991</v>
      </c>
      <c r="L2819" s="6">
        <f t="shared" si="111"/>
        <v>4511.8943999999992</v>
      </c>
      <c r="M2819" s="8">
        <f t="shared" si="111"/>
        <v>11009.606400000001</v>
      </c>
    </row>
    <row r="2820" spans="2:13" x14ac:dyDescent="0.2">
      <c r="B2820" s="7">
        <v>43297</v>
      </c>
      <c r="C2820" s="18">
        <v>1.3109999999999999</v>
      </c>
      <c r="D2820" s="6">
        <f t="shared" si="112"/>
        <v>14838.422399999999</v>
      </c>
      <c r="E2820" s="6">
        <f t="shared" si="112"/>
        <v>5561.5766400000002</v>
      </c>
      <c r="F2820" s="6">
        <f t="shared" si="111"/>
        <v>11576.234879999998</v>
      </c>
      <c r="G2820" s="6">
        <f t="shared" si="111"/>
        <v>17794.779839999999</v>
      </c>
      <c r="H2820" s="6">
        <f t="shared" si="111"/>
        <v>12017.989439999999</v>
      </c>
      <c r="I2820" s="6">
        <f t="shared" si="111"/>
        <v>28306.272959999995</v>
      </c>
      <c r="J2820" s="6">
        <f t="shared" si="111"/>
        <v>8291.3932800000002</v>
      </c>
      <c r="K2820" s="6">
        <f t="shared" si="111"/>
        <v>2865.7411199999997</v>
      </c>
      <c r="L2820" s="6">
        <f t="shared" si="111"/>
        <v>3500.0553600000003</v>
      </c>
      <c r="M2820" s="8">
        <f t="shared" si="111"/>
        <v>8540.5881599999993</v>
      </c>
    </row>
    <row r="2821" spans="2:13" x14ac:dyDescent="0.2">
      <c r="B2821" s="7">
        <v>43298</v>
      </c>
      <c r="C2821" s="18">
        <v>1.097</v>
      </c>
      <c r="D2821" s="6">
        <f t="shared" si="112"/>
        <v>12416.284799999999</v>
      </c>
      <c r="E2821" s="6">
        <f t="shared" si="112"/>
        <v>4653.7372799999994</v>
      </c>
      <c r="F2821" s="6">
        <f t="shared" si="111"/>
        <v>9686.5977599999987</v>
      </c>
      <c r="G2821" s="6">
        <f t="shared" si="111"/>
        <v>14890.063679999999</v>
      </c>
      <c r="H2821" s="6">
        <f t="shared" si="111"/>
        <v>10056.242879999998</v>
      </c>
      <c r="I2821" s="6">
        <f t="shared" si="111"/>
        <v>23685.721919999996</v>
      </c>
      <c r="J2821" s="6">
        <f t="shared" si="111"/>
        <v>6937.9545600000001</v>
      </c>
      <c r="K2821" s="6">
        <f t="shared" si="111"/>
        <v>2397.9542399999996</v>
      </c>
      <c r="L2821" s="6">
        <f t="shared" si="111"/>
        <v>2928.7267199999997</v>
      </c>
      <c r="M2821" s="8">
        <f t="shared" si="111"/>
        <v>7146.4723200000008</v>
      </c>
    </row>
    <row r="2822" spans="2:13" x14ac:dyDescent="0.2">
      <c r="B2822" s="7">
        <v>43299</v>
      </c>
      <c r="C2822" s="18">
        <v>0.96</v>
      </c>
      <c r="D2822" s="6">
        <f t="shared" si="112"/>
        <v>10865.663999999999</v>
      </c>
      <c r="E2822" s="6">
        <f t="shared" si="112"/>
        <v>4072.5503999999996</v>
      </c>
      <c r="F2822" s="6">
        <f t="shared" si="111"/>
        <v>8476.8768</v>
      </c>
      <c r="G2822" s="6">
        <f t="shared" si="111"/>
        <v>13030.502399999999</v>
      </c>
      <c r="H2822" s="6">
        <f t="shared" si="111"/>
        <v>8800.3583999999992</v>
      </c>
      <c r="I2822" s="6">
        <f t="shared" si="111"/>
        <v>20727.705599999998</v>
      </c>
      <c r="J2822" s="6">
        <f t="shared" si="111"/>
        <v>6071.5007999999998</v>
      </c>
      <c r="K2822" s="6">
        <f t="shared" si="111"/>
        <v>2098.4831999999997</v>
      </c>
      <c r="L2822" s="6">
        <f t="shared" si="111"/>
        <v>2562.9695999999994</v>
      </c>
      <c r="M2822" s="8">
        <f t="shared" si="111"/>
        <v>6253.9776000000002</v>
      </c>
    </row>
    <row r="2823" spans="2:13" x14ac:dyDescent="0.2">
      <c r="B2823" s="7">
        <v>43300</v>
      </c>
      <c r="C2823" s="18">
        <v>0.85699999999999998</v>
      </c>
      <c r="D2823" s="6">
        <f t="shared" si="112"/>
        <v>9699.8687999999984</v>
      </c>
      <c r="E2823" s="6">
        <f t="shared" si="112"/>
        <v>3635.5996799999998</v>
      </c>
      <c r="F2823" s="6">
        <f t="shared" si="111"/>
        <v>7567.3785600000001</v>
      </c>
      <c r="G2823" s="6">
        <f t="shared" si="111"/>
        <v>11632.438080000002</v>
      </c>
      <c r="H2823" s="6">
        <f t="shared" si="111"/>
        <v>7856.1532799999995</v>
      </c>
      <c r="I2823" s="6">
        <f t="shared" si="111"/>
        <v>18503.79552</v>
      </c>
      <c r="J2823" s="6">
        <f t="shared" si="111"/>
        <v>5420.0793599999997</v>
      </c>
      <c r="K2823" s="6">
        <f t="shared" si="111"/>
        <v>1873.3334399999994</v>
      </c>
      <c r="L2823" s="6">
        <f t="shared" si="111"/>
        <v>2287.9843199999996</v>
      </c>
      <c r="M2823" s="8">
        <f t="shared" si="111"/>
        <v>5582.9779200000003</v>
      </c>
    </row>
    <row r="2824" spans="2:13" x14ac:dyDescent="0.2">
      <c r="B2824" s="7">
        <v>43301</v>
      </c>
      <c r="C2824" s="18">
        <v>0.72599999999999998</v>
      </c>
      <c r="D2824" s="6">
        <f t="shared" si="112"/>
        <v>8217.1584000000003</v>
      </c>
      <c r="E2824" s="6">
        <f t="shared" si="112"/>
        <v>3079.8662400000003</v>
      </c>
      <c r="F2824" s="6">
        <f t="shared" si="111"/>
        <v>6410.6380800000006</v>
      </c>
      <c r="G2824" s="6">
        <f t="shared" si="111"/>
        <v>9854.3174400000007</v>
      </c>
      <c r="H2824" s="6">
        <f t="shared" si="111"/>
        <v>6655.2710399999996</v>
      </c>
      <c r="I2824" s="6">
        <f t="shared" si="111"/>
        <v>15675.327359999997</v>
      </c>
      <c r="J2824" s="6">
        <f t="shared" si="111"/>
        <v>4591.5724799999998</v>
      </c>
      <c r="K2824" s="6">
        <f t="shared" si="111"/>
        <v>1586.9779199999998</v>
      </c>
      <c r="L2824" s="6">
        <f t="shared" si="111"/>
        <v>1938.24576</v>
      </c>
      <c r="M2824" s="8">
        <f t="shared" si="111"/>
        <v>4729.5705600000001</v>
      </c>
    </row>
    <row r="2825" spans="2:13" x14ac:dyDescent="0.2">
      <c r="B2825" s="7">
        <v>43302</v>
      </c>
      <c r="C2825" s="18">
        <v>0.64300000000000002</v>
      </c>
      <c r="D2825" s="6">
        <f t="shared" si="112"/>
        <v>7277.7312000000002</v>
      </c>
      <c r="E2825" s="6">
        <f t="shared" si="112"/>
        <v>2727.7603199999999</v>
      </c>
      <c r="F2825" s="6">
        <f t="shared" si="111"/>
        <v>5677.7414400000007</v>
      </c>
      <c r="G2825" s="6">
        <f t="shared" si="111"/>
        <v>8727.72192</v>
      </c>
      <c r="H2825" s="6">
        <f t="shared" si="111"/>
        <v>5894.40672</v>
      </c>
      <c r="I2825" s="6">
        <f t="shared" si="111"/>
        <v>13883.244480000001</v>
      </c>
      <c r="J2825" s="6">
        <f t="shared" si="111"/>
        <v>4066.6406400000001</v>
      </c>
      <c r="K2825" s="6">
        <f t="shared" si="111"/>
        <v>1405.5465600000002</v>
      </c>
      <c r="L2825" s="6">
        <f t="shared" si="111"/>
        <v>1716.6556800000001</v>
      </c>
      <c r="M2825" s="8">
        <f t="shared" si="111"/>
        <v>4188.8620799999999</v>
      </c>
    </row>
    <row r="2826" spans="2:13" x14ac:dyDescent="0.2">
      <c r="B2826" s="7">
        <v>43303</v>
      </c>
      <c r="C2826" s="18">
        <v>0.54</v>
      </c>
      <c r="D2826" s="6">
        <f t="shared" si="112"/>
        <v>6111.9360000000006</v>
      </c>
      <c r="E2826" s="6">
        <f t="shared" si="112"/>
        <v>2290.8096</v>
      </c>
      <c r="F2826" s="6">
        <f t="shared" si="111"/>
        <v>4768.2432000000008</v>
      </c>
      <c r="G2826" s="6">
        <f t="shared" si="111"/>
        <v>7329.6576000000014</v>
      </c>
      <c r="H2826" s="6">
        <f t="shared" si="111"/>
        <v>4950.2016000000003</v>
      </c>
      <c r="I2826" s="6">
        <f t="shared" si="111"/>
        <v>11659.334400000002</v>
      </c>
      <c r="J2826" s="6">
        <f t="shared" si="111"/>
        <v>3415.2192000000005</v>
      </c>
      <c r="K2826" s="6">
        <f t="shared" si="111"/>
        <v>1180.3968</v>
      </c>
      <c r="L2826" s="6">
        <f t="shared" si="111"/>
        <v>1441.6704</v>
      </c>
      <c r="M2826" s="8">
        <f t="shared" si="111"/>
        <v>3517.8624</v>
      </c>
    </row>
    <row r="2827" spans="2:13" x14ac:dyDescent="0.2">
      <c r="B2827" s="7">
        <v>43304</v>
      </c>
      <c r="C2827" s="18">
        <v>0.47</v>
      </c>
      <c r="D2827" s="6">
        <f t="shared" si="112"/>
        <v>5319.6479999999992</v>
      </c>
      <c r="E2827" s="6">
        <f t="shared" si="112"/>
        <v>1993.8527999999999</v>
      </c>
      <c r="F2827" s="6">
        <f t="shared" si="111"/>
        <v>4150.1376</v>
      </c>
      <c r="G2827" s="6">
        <f t="shared" si="111"/>
        <v>6379.5167999999994</v>
      </c>
      <c r="H2827" s="6">
        <f t="shared" si="111"/>
        <v>4308.5087999999987</v>
      </c>
      <c r="I2827" s="6">
        <f t="shared" si="111"/>
        <v>10147.939199999999</v>
      </c>
      <c r="J2827" s="6">
        <f t="shared" si="111"/>
        <v>2972.5056</v>
      </c>
      <c r="K2827" s="6">
        <f t="shared" si="111"/>
        <v>1027.3824</v>
      </c>
      <c r="L2827" s="6">
        <f t="shared" si="111"/>
        <v>1254.7871999999998</v>
      </c>
      <c r="M2827" s="8">
        <f t="shared" si="111"/>
        <v>3061.8432000000003</v>
      </c>
    </row>
    <row r="2828" spans="2:13" x14ac:dyDescent="0.2">
      <c r="B2828" s="7">
        <v>43305</v>
      </c>
      <c r="C2828" s="18">
        <v>0.42499999999999999</v>
      </c>
      <c r="D2828" s="6">
        <f t="shared" si="112"/>
        <v>4810.32</v>
      </c>
      <c r="E2828" s="6">
        <f t="shared" si="112"/>
        <v>1802.9519999999998</v>
      </c>
      <c r="F2828" s="6">
        <f t="shared" si="111"/>
        <v>3752.7840000000001</v>
      </c>
      <c r="G2828" s="6">
        <f t="shared" si="111"/>
        <v>5768.7120000000004</v>
      </c>
      <c r="H2828" s="6">
        <f t="shared" si="111"/>
        <v>3895.9919999999997</v>
      </c>
      <c r="I2828" s="6">
        <f t="shared" si="111"/>
        <v>9176.3279999999995</v>
      </c>
      <c r="J2828" s="6">
        <f t="shared" si="111"/>
        <v>2687.9040000000005</v>
      </c>
      <c r="K2828" s="6">
        <f t="shared" si="111"/>
        <v>929.01599999999996</v>
      </c>
      <c r="L2828" s="6">
        <f t="shared" si="111"/>
        <v>1134.6479999999997</v>
      </c>
      <c r="M2828" s="8">
        <f t="shared" si="111"/>
        <v>2768.6880000000001</v>
      </c>
    </row>
    <row r="2829" spans="2:13" x14ac:dyDescent="0.2">
      <c r="B2829" s="7">
        <v>43306</v>
      </c>
      <c r="C2829" s="18">
        <v>0.33400000000000002</v>
      </c>
      <c r="D2829" s="6">
        <f t="shared" si="112"/>
        <v>3780.3456000000001</v>
      </c>
      <c r="E2829" s="6">
        <f t="shared" si="112"/>
        <v>1416.9081600000002</v>
      </c>
      <c r="F2829" s="6">
        <f t="shared" si="111"/>
        <v>2949.2467200000001</v>
      </c>
      <c r="G2829" s="6">
        <f t="shared" si="111"/>
        <v>4533.5289600000006</v>
      </c>
      <c r="H2829" s="6">
        <f t="shared" si="111"/>
        <v>3061.7913600000002</v>
      </c>
      <c r="I2829" s="6">
        <f t="shared" si="111"/>
        <v>7211.5142400000004</v>
      </c>
      <c r="J2829" s="6">
        <f t="shared" si="111"/>
        <v>2112.3763200000003</v>
      </c>
      <c r="K2829" s="6">
        <f t="shared" si="111"/>
        <v>730.09728000000007</v>
      </c>
      <c r="L2829" s="6">
        <f t="shared" si="111"/>
        <v>891.69983999999999</v>
      </c>
      <c r="M2829" s="8">
        <f t="shared" si="111"/>
        <v>2175.8630400000002</v>
      </c>
    </row>
    <row r="2830" spans="2:13" x14ac:dyDescent="0.2">
      <c r="B2830" s="7">
        <v>43307</v>
      </c>
      <c r="C2830" s="18">
        <v>0.183</v>
      </c>
      <c r="D2830" s="6">
        <f t="shared" si="112"/>
        <v>2071.2672000000002</v>
      </c>
      <c r="E2830" s="6">
        <f t="shared" si="112"/>
        <v>776.32992000000002</v>
      </c>
      <c r="F2830" s="6">
        <f t="shared" si="111"/>
        <v>1615.90464</v>
      </c>
      <c r="G2830" s="6">
        <f t="shared" si="111"/>
        <v>2483.9395200000004</v>
      </c>
      <c r="H2830" s="6">
        <f t="shared" si="111"/>
        <v>1677.5683199999996</v>
      </c>
      <c r="I2830" s="6">
        <f t="shared" si="111"/>
        <v>3951.218879999999</v>
      </c>
      <c r="J2830" s="6">
        <f t="shared" si="111"/>
        <v>1157.3798400000001</v>
      </c>
      <c r="K2830" s="6">
        <f t="shared" si="111"/>
        <v>400.02335999999997</v>
      </c>
      <c r="L2830" s="6">
        <f t="shared" si="111"/>
        <v>488.56607999999994</v>
      </c>
      <c r="M2830" s="8">
        <f t="shared" si="111"/>
        <v>1192.1644799999999</v>
      </c>
    </row>
    <row r="2831" spans="2:13" x14ac:dyDescent="0.2">
      <c r="B2831" s="7">
        <v>43308</v>
      </c>
      <c r="C2831" s="18">
        <v>0.20599999999999999</v>
      </c>
      <c r="D2831" s="6">
        <f t="shared" si="112"/>
        <v>2331.5904</v>
      </c>
      <c r="E2831" s="6">
        <f t="shared" si="112"/>
        <v>873.90143999999998</v>
      </c>
      <c r="F2831" s="6">
        <f t="shared" si="111"/>
        <v>1818.9964799999998</v>
      </c>
      <c r="G2831" s="6">
        <f t="shared" si="111"/>
        <v>2796.1286399999999</v>
      </c>
      <c r="H2831" s="6">
        <f t="shared" si="111"/>
        <v>1888.4102399999997</v>
      </c>
      <c r="I2831" s="6">
        <f t="shared" si="111"/>
        <v>4447.8201599999993</v>
      </c>
      <c r="J2831" s="6">
        <f t="shared" si="111"/>
        <v>1302.8428799999999</v>
      </c>
      <c r="K2831" s="6">
        <f t="shared" si="111"/>
        <v>450.29951999999997</v>
      </c>
      <c r="L2831" s="6">
        <f t="shared" si="111"/>
        <v>549.97055999999986</v>
      </c>
      <c r="M2831" s="8">
        <f t="shared" si="111"/>
        <v>1341.9993600000003</v>
      </c>
    </row>
    <row r="2832" spans="2:13" x14ac:dyDescent="0.2">
      <c r="B2832" s="7">
        <v>43309</v>
      </c>
      <c r="C2832" s="18">
        <v>0.22700000000000001</v>
      </c>
      <c r="D2832" s="6">
        <f t="shared" si="112"/>
        <v>2569.2767999999996</v>
      </c>
      <c r="E2832" s="6">
        <f t="shared" si="112"/>
        <v>962.98847999999998</v>
      </c>
      <c r="F2832" s="6">
        <f t="shared" si="111"/>
        <v>2004.4281600000002</v>
      </c>
      <c r="G2832" s="6">
        <f t="shared" si="111"/>
        <v>3081.1708800000006</v>
      </c>
      <c r="H2832" s="6">
        <f t="shared" si="111"/>
        <v>2080.9180799999999</v>
      </c>
      <c r="I2832" s="6">
        <f t="shared" si="111"/>
        <v>4901.2387199999994</v>
      </c>
      <c r="J2832" s="6">
        <f t="shared" si="111"/>
        <v>1435.6569600000003</v>
      </c>
      <c r="K2832" s="6">
        <f t="shared" si="111"/>
        <v>496.20383999999996</v>
      </c>
      <c r="L2832" s="6">
        <f t="shared" si="111"/>
        <v>606.03551999999991</v>
      </c>
      <c r="M2832" s="8">
        <f t="shared" si="111"/>
        <v>1478.8051200000002</v>
      </c>
    </row>
    <row r="2833" spans="2:13" x14ac:dyDescent="0.2">
      <c r="B2833" s="7">
        <v>43310</v>
      </c>
      <c r="C2833" s="18">
        <v>0.26200000000000001</v>
      </c>
      <c r="D2833" s="6">
        <f t="shared" si="112"/>
        <v>2965.4208000000003</v>
      </c>
      <c r="E2833" s="6">
        <f t="shared" si="112"/>
        <v>1111.4668800000002</v>
      </c>
      <c r="F2833" s="6">
        <f t="shared" si="111"/>
        <v>2313.4809600000003</v>
      </c>
      <c r="G2833" s="6">
        <f t="shared" si="111"/>
        <v>3556.2412800000006</v>
      </c>
      <c r="H2833" s="6">
        <f t="shared" si="111"/>
        <v>2401.7644799999998</v>
      </c>
      <c r="I2833" s="6">
        <f t="shared" si="111"/>
        <v>5656.9363199999998</v>
      </c>
      <c r="J2833" s="6">
        <f t="shared" si="111"/>
        <v>1657.0137600000003</v>
      </c>
      <c r="K2833" s="6">
        <f t="shared" si="111"/>
        <v>572.71104000000003</v>
      </c>
      <c r="L2833" s="6">
        <f t="shared" si="111"/>
        <v>699.47712000000001</v>
      </c>
      <c r="M2833" s="8">
        <f t="shared" si="111"/>
        <v>1706.8147200000001</v>
      </c>
    </row>
    <row r="2834" spans="2:13" x14ac:dyDescent="0.2">
      <c r="B2834" s="7">
        <v>43311</v>
      </c>
      <c r="C2834" s="18">
        <v>0.26700000000000002</v>
      </c>
      <c r="D2834" s="6">
        <f t="shared" si="112"/>
        <v>3022.0128000000004</v>
      </c>
      <c r="E2834" s="6">
        <f t="shared" si="112"/>
        <v>1132.6780800000001</v>
      </c>
      <c r="F2834" s="6">
        <f t="shared" si="111"/>
        <v>2357.6313600000003</v>
      </c>
      <c r="G2834" s="6">
        <f t="shared" si="111"/>
        <v>3624.1084800000008</v>
      </c>
      <c r="H2834" s="6">
        <f t="shared" si="111"/>
        <v>2447.5996800000003</v>
      </c>
      <c r="I2834" s="6">
        <f t="shared" si="111"/>
        <v>5764.8931200000006</v>
      </c>
      <c r="J2834" s="6">
        <f t="shared" si="111"/>
        <v>1688.63616</v>
      </c>
      <c r="K2834" s="6">
        <f t="shared" si="111"/>
        <v>583.64063999999996</v>
      </c>
      <c r="L2834" s="6">
        <f t="shared" si="111"/>
        <v>712.82592</v>
      </c>
      <c r="M2834" s="8">
        <f t="shared" si="111"/>
        <v>1739.38752</v>
      </c>
    </row>
    <row r="2835" spans="2:13" x14ac:dyDescent="0.2">
      <c r="B2835" s="7">
        <v>43312</v>
      </c>
      <c r="C2835" s="18">
        <v>0.28199999999999997</v>
      </c>
      <c r="D2835" s="6">
        <f t="shared" si="112"/>
        <v>3191.7888000000003</v>
      </c>
      <c r="E2835" s="6">
        <f t="shared" si="112"/>
        <v>1196.3116799999998</v>
      </c>
      <c r="F2835" s="6">
        <f t="shared" si="111"/>
        <v>2490.0825599999998</v>
      </c>
      <c r="G2835" s="6">
        <f t="shared" si="111"/>
        <v>3827.7100799999998</v>
      </c>
      <c r="H2835" s="6">
        <f t="shared" si="111"/>
        <v>2585.1052799999998</v>
      </c>
      <c r="I2835" s="6">
        <f t="shared" si="111"/>
        <v>6088.7635199999995</v>
      </c>
      <c r="J2835" s="6">
        <f t="shared" si="111"/>
        <v>1783.5033599999997</v>
      </c>
      <c r="K2835" s="6">
        <f t="shared" si="111"/>
        <v>616.42943999999989</v>
      </c>
      <c r="L2835" s="6">
        <f t="shared" si="111"/>
        <v>752.87231999999995</v>
      </c>
      <c r="M2835" s="8">
        <f t="shared" si="111"/>
        <v>1837.10592</v>
      </c>
    </row>
    <row r="2836" spans="2:13" x14ac:dyDescent="0.2">
      <c r="B2836" s="7">
        <v>43313</v>
      </c>
      <c r="C2836" s="18">
        <v>0.41299999999999998</v>
      </c>
      <c r="D2836" s="6">
        <f t="shared" si="112"/>
        <v>4674.4991999999993</v>
      </c>
      <c r="E2836" s="6">
        <f t="shared" si="112"/>
        <v>1752.0451199999998</v>
      </c>
      <c r="F2836" s="6">
        <f t="shared" si="111"/>
        <v>3646.8230400000002</v>
      </c>
      <c r="G2836" s="6">
        <f t="shared" si="111"/>
        <v>5605.830719999999</v>
      </c>
      <c r="H2836" s="6">
        <f t="shared" si="111"/>
        <v>3785.9875199999992</v>
      </c>
      <c r="I2836" s="6">
        <f t="shared" si="111"/>
        <v>8917.231679999999</v>
      </c>
      <c r="J2836" s="6">
        <f t="shared" si="111"/>
        <v>2612.0102399999996</v>
      </c>
      <c r="K2836" s="6">
        <f t="shared" si="111"/>
        <v>902.78495999999996</v>
      </c>
      <c r="L2836" s="6">
        <f t="shared" si="111"/>
        <v>1102.61088</v>
      </c>
      <c r="M2836" s="8">
        <f t="shared" si="111"/>
        <v>2690.5132799999997</v>
      </c>
    </row>
    <row r="2837" spans="2:13" x14ac:dyDescent="0.2">
      <c r="B2837" s="7">
        <v>43314</v>
      </c>
      <c r="C2837" s="18">
        <v>0.36</v>
      </c>
      <c r="D2837" s="6">
        <f t="shared" si="112"/>
        <v>4074.6239999999998</v>
      </c>
      <c r="E2837" s="6">
        <f t="shared" si="112"/>
        <v>1527.2064</v>
      </c>
      <c r="F2837" s="6">
        <f t="shared" si="111"/>
        <v>3178.8288000000007</v>
      </c>
      <c r="G2837" s="6">
        <f t="shared" si="111"/>
        <v>4886.4384</v>
      </c>
      <c r="H2837" s="6">
        <f t="shared" si="111"/>
        <v>3300.1343999999995</v>
      </c>
      <c r="I2837" s="6">
        <f t="shared" si="111"/>
        <v>7772.8895999999995</v>
      </c>
      <c r="J2837" s="6">
        <f t="shared" si="111"/>
        <v>2276.8128000000002</v>
      </c>
      <c r="K2837" s="6">
        <f t="shared" si="111"/>
        <v>786.93119999999999</v>
      </c>
      <c r="L2837" s="6">
        <f t="shared" si="111"/>
        <v>961.11359999999991</v>
      </c>
      <c r="M2837" s="8">
        <f t="shared" si="111"/>
        <v>2345.2415999999998</v>
      </c>
    </row>
    <row r="2838" spans="2:13" x14ac:dyDescent="0.2">
      <c r="B2838" s="7">
        <v>43315</v>
      </c>
      <c r="C2838" s="18">
        <v>0.29199999999999998</v>
      </c>
      <c r="D2838" s="6">
        <f t="shared" si="112"/>
        <v>3304.9728000000005</v>
      </c>
      <c r="E2838" s="6">
        <f t="shared" si="112"/>
        <v>1238.7340799999997</v>
      </c>
      <c r="F2838" s="6">
        <f t="shared" si="111"/>
        <v>2578.3833599999998</v>
      </c>
      <c r="G2838" s="6">
        <f t="shared" si="111"/>
        <v>3963.4444800000001</v>
      </c>
      <c r="H2838" s="6">
        <f t="shared" si="111"/>
        <v>2676.7756799999997</v>
      </c>
      <c r="I2838" s="6">
        <f t="shared" si="111"/>
        <v>6304.6771199999994</v>
      </c>
      <c r="J2838" s="6">
        <f t="shared" si="111"/>
        <v>1846.7481599999999</v>
      </c>
      <c r="K2838" s="6">
        <f t="shared" si="111"/>
        <v>638.28863999999976</v>
      </c>
      <c r="L2838" s="6">
        <f t="shared" si="111"/>
        <v>779.56992000000002</v>
      </c>
      <c r="M2838" s="8">
        <f t="shared" si="111"/>
        <v>1902.2515200000003</v>
      </c>
    </row>
    <row r="2839" spans="2:13" x14ac:dyDescent="0.2">
      <c r="B2839" s="7">
        <v>43316</v>
      </c>
      <c r="C2839" s="18">
        <v>0.34899999999999998</v>
      </c>
      <c r="D2839" s="6">
        <f t="shared" si="112"/>
        <v>3950.1215999999999</v>
      </c>
      <c r="E2839" s="6">
        <f t="shared" si="112"/>
        <v>1480.5417600000001</v>
      </c>
      <c r="F2839" s="6">
        <f t="shared" si="111"/>
        <v>3081.6979200000001</v>
      </c>
      <c r="G2839" s="6">
        <f t="shared" si="111"/>
        <v>4737.1305599999996</v>
      </c>
      <c r="H2839" s="6">
        <f t="shared" si="111"/>
        <v>3199.2969599999992</v>
      </c>
      <c r="I2839" s="6">
        <f t="shared" si="111"/>
        <v>7535.3846399999993</v>
      </c>
      <c r="J2839" s="6">
        <f t="shared" si="111"/>
        <v>2207.24352</v>
      </c>
      <c r="K2839" s="6">
        <f t="shared" si="111"/>
        <v>762.88607999999988</v>
      </c>
      <c r="L2839" s="6">
        <f t="shared" si="111"/>
        <v>931.74623999999983</v>
      </c>
      <c r="M2839" s="8">
        <f t="shared" si="111"/>
        <v>2273.5814399999999</v>
      </c>
    </row>
    <row r="2840" spans="2:13" x14ac:dyDescent="0.2">
      <c r="B2840" s="7">
        <v>43317</v>
      </c>
      <c r="C2840" s="18">
        <v>0.33700000000000002</v>
      </c>
      <c r="D2840" s="6">
        <f t="shared" si="112"/>
        <v>3814.3007999999995</v>
      </c>
      <c r="E2840" s="6">
        <f t="shared" si="112"/>
        <v>1429.6348800000001</v>
      </c>
      <c r="F2840" s="6">
        <f t="shared" si="111"/>
        <v>2975.7369600000002</v>
      </c>
      <c r="G2840" s="6">
        <f t="shared" si="111"/>
        <v>4574.2492800000009</v>
      </c>
      <c r="H2840" s="6">
        <f t="shared" si="111"/>
        <v>3089.2924800000001</v>
      </c>
      <c r="I2840" s="6">
        <f t="shared" si="111"/>
        <v>7276.2883200000006</v>
      </c>
      <c r="J2840" s="6">
        <f t="shared" si="111"/>
        <v>2131.3497600000001</v>
      </c>
      <c r="K2840" s="6">
        <f t="shared" si="111"/>
        <v>736.65503999999999</v>
      </c>
      <c r="L2840" s="6">
        <f t="shared" si="111"/>
        <v>899.70911999999998</v>
      </c>
      <c r="M2840" s="8">
        <f t="shared" si="111"/>
        <v>2195.4067200000004</v>
      </c>
    </row>
    <row r="2841" spans="2:13" x14ac:dyDescent="0.2">
      <c r="B2841" s="7">
        <v>43318</v>
      </c>
      <c r="C2841" s="18">
        <v>0.311</v>
      </c>
      <c r="D2841" s="6">
        <f t="shared" si="112"/>
        <v>3520.0223999999998</v>
      </c>
      <c r="E2841" s="6">
        <f t="shared" si="112"/>
        <v>1319.3366400000002</v>
      </c>
      <c r="F2841" s="6">
        <f t="shared" si="111"/>
        <v>2746.15488</v>
      </c>
      <c r="G2841" s="6">
        <f t="shared" si="111"/>
        <v>4221.3398400000005</v>
      </c>
      <c r="H2841" s="6">
        <f t="shared" si="111"/>
        <v>2850.9494399999994</v>
      </c>
      <c r="I2841" s="6">
        <f t="shared" si="111"/>
        <v>6714.9129599999997</v>
      </c>
      <c r="J2841" s="6">
        <f t="shared" si="111"/>
        <v>1966.91328</v>
      </c>
      <c r="K2841" s="6">
        <f t="shared" si="111"/>
        <v>679.82111999999995</v>
      </c>
      <c r="L2841" s="6">
        <f t="shared" si="111"/>
        <v>830.29535999999996</v>
      </c>
      <c r="M2841" s="8">
        <f t="shared" si="111"/>
        <v>2026.0281599999998</v>
      </c>
    </row>
    <row r="2842" spans="2:13" x14ac:dyDescent="0.2">
      <c r="B2842" s="7">
        <v>43319</v>
      </c>
      <c r="C2842" s="18">
        <v>5.391</v>
      </c>
      <c r="D2842" s="6">
        <f t="shared" si="112"/>
        <v>61017.494400000003</v>
      </c>
      <c r="E2842" s="6">
        <f t="shared" si="112"/>
        <v>22869.915840000001</v>
      </c>
      <c r="F2842" s="6">
        <f t="shared" si="111"/>
        <v>47602.961280000003</v>
      </c>
      <c r="G2842" s="6">
        <f t="shared" si="111"/>
        <v>73174.415039999993</v>
      </c>
      <c r="H2842" s="6">
        <f t="shared" si="111"/>
        <v>49419.512639999994</v>
      </c>
      <c r="I2842" s="6">
        <f t="shared" si="111"/>
        <v>116399.02176</v>
      </c>
      <c r="J2842" s="6">
        <f t="shared" si="111"/>
        <v>34095.271679999998</v>
      </c>
      <c r="K2842" s="6">
        <f t="shared" si="111"/>
        <v>11784.29472</v>
      </c>
      <c r="L2842" s="6">
        <f t="shared" si="111"/>
        <v>14392.676159999997</v>
      </c>
      <c r="M2842" s="8">
        <f t="shared" si="111"/>
        <v>35119.992959999996</v>
      </c>
    </row>
    <row r="2843" spans="2:13" x14ac:dyDescent="0.2">
      <c r="B2843" s="7">
        <v>43320</v>
      </c>
      <c r="C2843" s="18">
        <v>5.4370000000000003</v>
      </c>
      <c r="D2843" s="6">
        <f t="shared" si="112"/>
        <v>61538.140800000001</v>
      </c>
      <c r="E2843" s="6">
        <f t="shared" si="112"/>
        <v>23065.058880000004</v>
      </c>
      <c r="F2843" s="6">
        <f t="shared" si="111"/>
        <v>48009.144960000005</v>
      </c>
      <c r="G2843" s="6">
        <f t="shared" si="111"/>
        <v>73798.793279999998</v>
      </c>
      <c r="H2843" s="6">
        <f t="shared" si="111"/>
        <v>49841.196479999999</v>
      </c>
      <c r="I2843" s="6">
        <f t="shared" si="111"/>
        <v>117392.22431999999</v>
      </c>
      <c r="J2843" s="6">
        <f t="shared" si="111"/>
        <v>34386.197760000003</v>
      </c>
      <c r="K2843" s="6">
        <f t="shared" si="111"/>
        <v>11884.847039999999</v>
      </c>
      <c r="L2843" s="6">
        <f t="shared" si="111"/>
        <v>14515.485119999999</v>
      </c>
      <c r="M2843" s="8">
        <f t="shared" si="111"/>
        <v>35419.662720000008</v>
      </c>
    </row>
    <row r="2844" spans="2:13" x14ac:dyDescent="0.2">
      <c r="B2844" s="7">
        <v>43321</v>
      </c>
      <c r="C2844" s="18">
        <v>3.0990000000000002</v>
      </c>
      <c r="D2844" s="6">
        <f t="shared" si="112"/>
        <v>35075.721599999997</v>
      </c>
      <c r="E2844" s="6">
        <f t="shared" si="112"/>
        <v>13146.701760000002</v>
      </c>
      <c r="F2844" s="6">
        <f t="shared" si="111"/>
        <v>27364.417920000004</v>
      </c>
      <c r="G2844" s="6">
        <f t="shared" si="111"/>
        <v>42064.090560000011</v>
      </c>
      <c r="H2844" s="6">
        <f t="shared" si="111"/>
        <v>28408.656959999997</v>
      </c>
      <c r="I2844" s="6">
        <f t="shared" si="111"/>
        <v>66911.624640000009</v>
      </c>
      <c r="J2844" s="6">
        <f t="shared" si="111"/>
        <v>19599.563520000003</v>
      </c>
      <c r="K2844" s="6">
        <f t="shared" si="111"/>
        <v>6774.16608</v>
      </c>
      <c r="L2844" s="6">
        <f t="shared" si="111"/>
        <v>8273.5862400000005</v>
      </c>
      <c r="M2844" s="8">
        <f t="shared" si="111"/>
        <v>20188.621439999999</v>
      </c>
    </row>
    <row r="2845" spans="2:13" x14ac:dyDescent="0.2">
      <c r="B2845" s="7">
        <v>43322</v>
      </c>
      <c r="C2845" s="18">
        <v>2.0870000000000002</v>
      </c>
      <c r="D2845" s="6">
        <f t="shared" si="112"/>
        <v>23621.500800000002</v>
      </c>
      <c r="E2845" s="6">
        <f t="shared" si="112"/>
        <v>8853.5548799999997</v>
      </c>
      <c r="F2845" s="6">
        <f t="shared" si="112"/>
        <v>18428.376960000001</v>
      </c>
      <c r="G2845" s="6">
        <f t="shared" si="112"/>
        <v>28327.769280000004</v>
      </c>
      <c r="H2845" s="6">
        <f t="shared" si="112"/>
        <v>19131.612480000003</v>
      </c>
      <c r="I2845" s="6">
        <f t="shared" si="112"/>
        <v>45061.168320000004</v>
      </c>
      <c r="J2845" s="6">
        <f t="shared" si="112"/>
        <v>13199.189760000003</v>
      </c>
      <c r="K2845" s="6">
        <f t="shared" si="112"/>
        <v>4562.0150399999993</v>
      </c>
      <c r="L2845" s="6">
        <f t="shared" si="112"/>
        <v>5571.7891200000004</v>
      </c>
      <c r="M2845" s="8">
        <f t="shared" si="112"/>
        <v>13595.886720000002</v>
      </c>
    </row>
    <row r="2846" spans="2:13" x14ac:dyDescent="0.2">
      <c r="B2846" s="7">
        <v>43323</v>
      </c>
      <c r="C2846" s="18">
        <v>1.6220000000000001</v>
      </c>
      <c r="D2846" s="6">
        <f t="shared" ref="D2846:M2871" si="113">$C2846*D$5*24*3600/100</f>
        <v>18358.444800000001</v>
      </c>
      <c r="E2846" s="6">
        <f t="shared" si="113"/>
        <v>6880.9132799999998</v>
      </c>
      <c r="F2846" s="6">
        <f t="shared" si="113"/>
        <v>14322.38976</v>
      </c>
      <c r="G2846" s="6">
        <f t="shared" si="113"/>
        <v>22016.119680000003</v>
      </c>
      <c r="H2846" s="6">
        <f t="shared" si="113"/>
        <v>14868.93888</v>
      </c>
      <c r="I2846" s="6">
        <f t="shared" si="113"/>
        <v>35021.185919999996</v>
      </c>
      <c r="J2846" s="6">
        <f t="shared" si="113"/>
        <v>10258.306560000001</v>
      </c>
      <c r="K2846" s="6">
        <f t="shared" si="113"/>
        <v>3545.5622399999997</v>
      </c>
      <c r="L2846" s="6">
        <f t="shared" si="113"/>
        <v>4330.3507199999995</v>
      </c>
      <c r="M2846" s="8">
        <f t="shared" si="113"/>
        <v>10566.616320000003</v>
      </c>
    </row>
    <row r="2847" spans="2:13" x14ac:dyDescent="0.2">
      <c r="B2847" s="7">
        <v>43324</v>
      </c>
      <c r="C2847" s="18">
        <v>1.454</v>
      </c>
      <c r="D2847" s="6">
        <f t="shared" si="113"/>
        <v>16456.953600000001</v>
      </c>
      <c r="E2847" s="6">
        <f t="shared" si="113"/>
        <v>6168.2169599999997</v>
      </c>
      <c r="F2847" s="6">
        <f t="shared" si="113"/>
        <v>12838.936320000001</v>
      </c>
      <c r="G2847" s="6">
        <f t="shared" si="113"/>
        <v>19735.781759999998</v>
      </c>
      <c r="H2847" s="6">
        <f t="shared" si="113"/>
        <v>13328.876159999996</v>
      </c>
      <c r="I2847" s="6">
        <f t="shared" si="113"/>
        <v>31393.837439999999</v>
      </c>
      <c r="J2847" s="6">
        <f t="shared" si="113"/>
        <v>9195.7939200000019</v>
      </c>
      <c r="K2847" s="6">
        <f t="shared" si="113"/>
        <v>3178.3276799999999</v>
      </c>
      <c r="L2847" s="6">
        <f t="shared" si="113"/>
        <v>3881.8310399999991</v>
      </c>
      <c r="M2847" s="8">
        <f t="shared" si="113"/>
        <v>9472.1702399999995</v>
      </c>
    </row>
    <row r="2848" spans="2:13" x14ac:dyDescent="0.2">
      <c r="B2848" s="7">
        <v>43325</v>
      </c>
      <c r="C2848" s="18">
        <v>1.1759999999999999</v>
      </c>
      <c r="D2848" s="6">
        <f t="shared" si="113"/>
        <v>13310.438399999999</v>
      </c>
      <c r="E2848" s="6">
        <f t="shared" si="113"/>
        <v>4988.8742399999992</v>
      </c>
      <c r="F2848" s="6">
        <f t="shared" si="113"/>
        <v>10384.174079999999</v>
      </c>
      <c r="G2848" s="6">
        <f t="shared" si="113"/>
        <v>15962.36544</v>
      </c>
      <c r="H2848" s="6">
        <f t="shared" si="113"/>
        <v>10780.439039999999</v>
      </c>
      <c r="I2848" s="6">
        <f t="shared" si="113"/>
        <v>25391.439359999997</v>
      </c>
      <c r="J2848" s="6">
        <f t="shared" si="113"/>
        <v>7437.5884799999985</v>
      </c>
      <c r="K2848" s="6">
        <f t="shared" si="113"/>
        <v>2570.64192</v>
      </c>
      <c r="L2848" s="6">
        <f t="shared" si="113"/>
        <v>3139.6377600000001</v>
      </c>
      <c r="M2848" s="8">
        <f t="shared" si="113"/>
        <v>7661.1225599999998</v>
      </c>
    </row>
    <row r="2849" spans="2:13" x14ac:dyDescent="0.2">
      <c r="B2849" s="7">
        <v>43326</v>
      </c>
      <c r="C2849" s="18">
        <v>1.0469999999999999</v>
      </c>
      <c r="D2849" s="6">
        <f t="shared" si="113"/>
        <v>11850.364799999998</v>
      </c>
      <c r="E2849" s="6">
        <f t="shared" si="113"/>
        <v>4441.6252800000002</v>
      </c>
      <c r="F2849" s="6">
        <f t="shared" si="113"/>
        <v>9245.0937600000016</v>
      </c>
      <c r="G2849" s="6">
        <f t="shared" si="113"/>
        <v>14211.391680000001</v>
      </c>
      <c r="H2849" s="6">
        <f t="shared" si="113"/>
        <v>9597.890879999999</v>
      </c>
      <c r="I2849" s="6">
        <f t="shared" si="113"/>
        <v>22606.153919999997</v>
      </c>
      <c r="J2849" s="6">
        <f t="shared" si="113"/>
        <v>6621.73056</v>
      </c>
      <c r="K2849" s="6">
        <f t="shared" si="113"/>
        <v>2288.6582399999998</v>
      </c>
      <c r="L2849" s="6">
        <f t="shared" si="113"/>
        <v>2795.2387199999998</v>
      </c>
      <c r="M2849" s="8">
        <f t="shared" si="113"/>
        <v>6820.7443200000007</v>
      </c>
    </row>
    <row r="2850" spans="2:13" x14ac:dyDescent="0.2">
      <c r="B2850" s="7">
        <v>43327</v>
      </c>
      <c r="C2850" s="18">
        <v>0.88200000000000001</v>
      </c>
      <c r="D2850" s="6">
        <f t="shared" si="113"/>
        <v>9982.8287999999993</v>
      </c>
      <c r="E2850" s="6">
        <f t="shared" si="113"/>
        <v>3741.6556800000008</v>
      </c>
      <c r="F2850" s="6">
        <f t="shared" si="113"/>
        <v>7788.1305600000014</v>
      </c>
      <c r="G2850" s="6">
        <f t="shared" si="113"/>
        <v>11971.774080000001</v>
      </c>
      <c r="H2850" s="6">
        <f t="shared" si="113"/>
        <v>8085.3292799999999</v>
      </c>
      <c r="I2850" s="6">
        <f t="shared" si="113"/>
        <v>19043.579519999999</v>
      </c>
      <c r="J2850" s="6">
        <f t="shared" si="113"/>
        <v>5578.1913599999998</v>
      </c>
      <c r="K2850" s="6">
        <f t="shared" si="113"/>
        <v>1927.9814399999998</v>
      </c>
      <c r="L2850" s="6">
        <f t="shared" si="113"/>
        <v>2354.7283200000002</v>
      </c>
      <c r="M2850" s="8">
        <f t="shared" si="113"/>
        <v>5745.8419200000008</v>
      </c>
    </row>
    <row r="2851" spans="2:13" x14ac:dyDescent="0.2">
      <c r="B2851" s="7">
        <v>43328</v>
      </c>
      <c r="C2851" s="18">
        <v>0.84599999999999997</v>
      </c>
      <c r="D2851" s="6">
        <f t="shared" si="113"/>
        <v>9575.366399999999</v>
      </c>
      <c r="E2851" s="6">
        <f t="shared" si="113"/>
        <v>3588.9350400000003</v>
      </c>
      <c r="F2851" s="6">
        <f t="shared" si="113"/>
        <v>7470.2476800000004</v>
      </c>
      <c r="G2851" s="6">
        <f t="shared" si="113"/>
        <v>11483.13024</v>
      </c>
      <c r="H2851" s="6">
        <f t="shared" si="113"/>
        <v>7755.3158399999993</v>
      </c>
      <c r="I2851" s="6">
        <f t="shared" si="113"/>
        <v>18266.290559999998</v>
      </c>
      <c r="J2851" s="6">
        <f t="shared" si="113"/>
        <v>5350.51008</v>
      </c>
      <c r="K2851" s="6">
        <f t="shared" si="113"/>
        <v>1849.2883199999999</v>
      </c>
      <c r="L2851" s="6">
        <f t="shared" si="113"/>
        <v>2258.6169599999998</v>
      </c>
      <c r="M2851" s="8">
        <f t="shared" si="113"/>
        <v>5511.3177599999999</v>
      </c>
    </row>
    <row r="2852" spans="2:13" x14ac:dyDescent="0.2">
      <c r="B2852" s="7">
        <v>43329</v>
      </c>
      <c r="C2852" s="18">
        <v>0.91100000000000003</v>
      </c>
      <c r="D2852" s="6">
        <f t="shared" si="113"/>
        <v>10311.062400000001</v>
      </c>
      <c r="E2852" s="6">
        <f t="shared" si="113"/>
        <v>3864.68064</v>
      </c>
      <c r="F2852" s="6">
        <f t="shared" si="113"/>
        <v>8044.2028800000007</v>
      </c>
      <c r="G2852" s="6">
        <f t="shared" si="113"/>
        <v>12365.403840000001</v>
      </c>
      <c r="H2852" s="6">
        <f t="shared" si="113"/>
        <v>8351.1734400000005</v>
      </c>
      <c r="I2852" s="6">
        <f t="shared" si="113"/>
        <v>19669.72896</v>
      </c>
      <c r="J2852" s="6">
        <f t="shared" si="113"/>
        <v>5761.6012799999999</v>
      </c>
      <c r="K2852" s="6">
        <f t="shared" si="113"/>
        <v>1991.37312</v>
      </c>
      <c r="L2852" s="6">
        <f t="shared" si="113"/>
        <v>2432.1513599999998</v>
      </c>
      <c r="M2852" s="8">
        <f t="shared" si="113"/>
        <v>5934.7641599999997</v>
      </c>
    </row>
    <row r="2853" spans="2:13" x14ac:dyDescent="0.2">
      <c r="B2853" s="7">
        <v>43330</v>
      </c>
      <c r="C2853" s="18">
        <v>1.3360000000000001</v>
      </c>
      <c r="D2853" s="6">
        <f t="shared" si="113"/>
        <v>15121.3824</v>
      </c>
      <c r="E2853" s="6">
        <f t="shared" si="113"/>
        <v>5667.6326400000007</v>
      </c>
      <c r="F2853" s="6">
        <f t="shared" si="113"/>
        <v>11796.98688</v>
      </c>
      <c r="G2853" s="6">
        <f t="shared" si="113"/>
        <v>18134.115840000002</v>
      </c>
      <c r="H2853" s="6">
        <f t="shared" si="113"/>
        <v>12247.165440000001</v>
      </c>
      <c r="I2853" s="6">
        <f t="shared" si="113"/>
        <v>28846.056960000002</v>
      </c>
      <c r="J2853" s="6">
        <f t="shared" si="113"/>
        <v>8449.5052800000012</v>
      </c>
      <c r="K2853" s="6">
        <f t="shared" si="113"/>
        <v>2920.3891200000003</v>
      </c>
      <c r="L2853" s="6">
        <f t="shared" si="113"/>
        <v>3566.79936</v>
      </c>
      <c r="M2853" s="8">
        <f t="shared" si="113"/>
        <v>8703.4521600000007</v>
      </c>
    </row>
    <row r="2854" spans="2:13" x14ac:dyDescent="0.2">
      <c r="B2854" s="7">
        <v>43331</v>
      </c>
      <c r="C2854" s="18">
        <v>1.272</v>
      </c>
      <c r="D2854" s="6">
        <f t="shared" si="113"/>
        <v>14397.004800000001</v>
      </c>
      <c r="E2854" s="6">
        <f t="shared" si="113"/>
        <v>5396.129280000001</v>
      </c>
      <c r="F2854" s="6">
        <f t="shared" si="113"/>
        <v>11231.861760000002</v>
      </c>
      <c r="G2854" s="6">
        <f t="shared" si="113"/>
        <v>17265.415680000006</v>
      </c>
      <c r="H2854" s="6">
        <f t="shared" si="113"/>
        <v>11660.474880000002</v>
      </c>
      <c r="I2854" s="6">
        <f t="shared" si="113"/>
        <v>27464.209920000001</v>
      </c>
      <c r="J2854" s="6">
        <f t="shared" si="113"/>
        <v>8044.7385600000007</v>
      </c>
      <c r="K2854" s="6">
        <f t="shared" si="113"/>
        <v>2780.4902399999996</v>
      </c>
      <c r="L2854" s="6">
        <f t="shared" si="113"/>
        <v>3395.9347200000002</v>
      </c>
      <c r="M2854" s="8">
        <f t="shared" si="113"/>
        <v>8286.5203200000014</v>
      </c>
    </row>
    <row r="2855" spans="2:13" x14ac:dyDescent="0.2">
      <c r="B2855" s="7">
        <v>43332</v>
      </c>
      <c r="C2855" s="18">
        <v>0.95199999999999996</v>
      </c>
      <c r="D2855" s="6">
        <f t="shared" si="113"/>
        <v>10775.116800000002</v>
      </c>
      <c r="E2855" s="6">
        <f t="shared" si="113"/>
        <v>4038.6124799999998</v>
      </c>
      <c r="F2855" s="6">
        <f t="shared" si="113"/>
        <v>8406.2361600000004</v>
      </c>
      <c r="G2855" s="6">
        <f t="shared" si="113"/>
        <v>12921.914880000002</v>
      </c>
      <c r="H2855" s="6">
        <f t="shared" si="113"/>
        <v>8727.0220799999988</v>
      </c>
      <c r="I2855" s="6">
        <f t="shared" si="113"/>
        <v>20554.974719999998</v>
      </c>
      <c r="J2855" s="6">
        <f t="shared" si="113"/>
        <v>6020.9049599999989</v>
      </c>
      <c r="K2855" s="6">
        <f t="shared" si="113"/>
        <v>2080.9958399999996</v>
      </c>
      <c r="L2855" s="6">
        <f t="shared" si="113"/>
        <v>2541.6115199999999</v>
      </c>
      <c r="M2855" s="8">
        <f t="shared" si="113"/>
        <v>6201.8611199999996</v>
      </c>
    </row>
    <row r="2856" spans="2:13" x14ac:dyDescent="0.2">
      <c r="B2856" s="7">
        <v>43333</v>
      </c>
      <c r="C2856" s="18">
        <v>0.874</v>
      </c>
      <c r="D2856" s="6">
        <f t="shared" si="113"/>
        <v>9892.2815999999984</v>
      </c>
      <c r="E2856" s="6">
        <f t="shared" si="113"/>
        <v>3707.71776</v>
      </c>
      <c r="F2856" s="6">
        <f t="shared" si="113"/>
        <v>7717.4899200000009</v>
      </c>
      <c r="G2856" s="6">
        <f t="shared" si="113"/>
        <v>11863.18656</v>
      </c>
      <c r="H2856" s="6">
        <f t="shared" si="113"/>
        <v>8011.9929599999996</v>
      </c>
      <c r="I2856" s="6">
        <f t="shared" si="113"/>
        <v>18870.848639999997</v>
      </c>
      <c r="J2856" s="6">
        <f t="shared" si="113"/>
        <v>5527.5955199999999</v>
      </c>
      <c r="K2856" s="6">
        <f t="shared" si="113"/>
        <v>1910.4940799999999</v>
      </c>
      <c r="L2856" s="6">
        <f t="shared" si="113"/>
        <v>2333.3702400000002</v>
      </c>
      <c r="M2856" s="8">
        <f t="shared" si="113"/>
        <v>5693.7254400000002</v>
      </c>
    </row>
    <row r="2857" spans="2:13" x14ac:dyDescent="0.2">
      <c r="B2857" s="7">
        <v>43334</v>
      </c>
      <c r="C2857" s="18">
        <v>0.81699999999999995</v>
      </c>
      <c r="D2857" s="6">
        <f t="shared" si="113"/>
        <v>9247.1327999999976</v>
      </c>
      <c r="E2857" s="6">
        <f t="shared" si="113"/>
        <v>3465.9100800000001</v>
      </c>
      <c r="F2857" s="6">
        <f t="shared" si="113"/>
        <v>7214.1753600000011</v>
      </c>
      <c r="G2857" s="6">
        <f t="shared" si="113"/>
        <v>11089.500479999999</v>
      </c>
      <c r="H2857" s="6">
        <f t="shared" si="113"/>
        <v>7489.4716799999997</v>
      </c>
      <c r="I2857" s="6">
        <f t="shared" si="113"/>
        <v>17640.141119999997</v>
      </c>
      <c r="J2857" s="6">
        <f t="shared" si="113"/>
        <v>5167.1001599999991</v>
      </c>
      <c r="K2857" s="6">
        <f t="shared" si="113"/>
        <v>1785.8966399999999</v>
      </c>
      <c r="L2857" s="6">
        <f t="shared" si="113"/>
        <v>2181.1939199999997</v>
      </c>
      <c r="M2857" s="8">
        <f t="shared" si="113"/>
        <v>5322.3955199999991</v>
      </c>
    </row>
    <row r="2858" spans="2:13" x14ac:dyDescent="0.2">
      <c r="B2858" s="7">
        <v>43335</v>
      </c>
      <c r="C2858" s="18">
        <v>0.81399999999999995</v>
      </c>
      <c r="D2858" s="6">
        <f t="shared" si="113"/>
        <v>9213.1775999999991</v>
      </c>
      <c r="E2858" s="6">
        <f t="shared" si="113"/>
        <v>3453.18336</v>
      </c>
      <c r="F2858" s="6">
        <f t="shared" si="113"/>
        <v>7187.6851200000001</v>
      </c>
      <c r="G2858" s="6">
        <f t="shared" si="113"/>
        <v>11048.780159999998</v>
      </c>
      <c r="H2858" s="6">
        <f t="shared" si="113"/>
        <v>7461.9705599999988</v>
      </c>
      <c r="I2858" s="6">
        <f t="shared" si="113"/>
        <v>17575.367039999997</v>
      </c>
      <c r="J2858" s="6">
        <f t="shared" si="113"/>
        <v>5148.1267199999993</v>
      </c>
      <c r="K2858" s="6">
        <f t="shared" si="113"/>
        <v>1779.33888</v>
      </c>
      <c r="L2858" s="6">
        <f t="shared" si="113"/>
        <v>2173.1846399999999</v>
      </c>
      <c r="M2858" s="8">
        <f t="shared" si="113"/>
        <v>5302.8518399999994</v>
      </c>
    </row>
    <row r="2859" spans="2:13" x14ac:dyDescent="0.2">
      <c r="B2859" s="7">
        <v>43336</v>
      </c>
      <c r="C2859" s="18">
        <v>0.66600000000000004</v>
      </c>
      <c r="D2859" s="6">
        <f t="shared" si="113"/>
        <v>7538.0543999999991</v>
      </c>
      <c r="E2859" s="6">
        <f t="shared" si="113"/>
        <v>2825.3318400000003</v>
      </c>
      <c r="F2859" s="6">
        <f t="shared" si="113"/>
        <v>5880.8332800000007</v>
      </c>
      <c r="G2859" s="6">
        <f t="shared" si="113"/>
        <v>9039.9110400000009</v>
      </c>
      <c r="H2859" s="6">
        <f t="shared" si="113"/>
        <v>6105.2486399999998</v>
      </c>
      <c r="I2859" s="6">
        <f t="shared" si="113"/>
        <v>14379.845759999998</v>
      </c>
      <c r="J2859" s="6">
        <f t="shared" si="113"/>
        <v>4212.1036800000011</v>
      </c>
      <c r="K2859" s="6">
        <f t="shared" si="113"/>
        <v>1455.8227199999999</v>
      </c>
      <c r="L2859" s="6">
        <f t="shared" si="113"/>
        <v>1778.0601599999998</v>
      </c>
      <c r="M2859" s="8">
        <f t="shared" si="113"/>
        <v>4338.6969600000002</v>
      </c>
    </row>
    <row r="2860" spans="2:13" x14ac:dyDescent="0.2">
      <c r="B2860" s="7">
        <v>43337</v>
      </c>
      <c r="C2860" s="18">
        <v>0.64500000000000002</v>
      </c>
      <c r="D2860" s="6">
        <f t="shared" si="113"/>
        <v>7300.3680000000004</v>
      </c>
      <c r="E2860" s="6">
        <f t="shared" si="113"/>
        <v>2736.2448000000004</v>
      </c>
      <c r="F2860" s="6">
        <f t="shared" si="113"/>
        <v>5695.4016000000001</v>
      </c>
      <c r="G2860" s="6">
        <f t="shared" si="113"/>
        <v>8754.868800000002</v>
      </c>
      <c r="H2860" s="6">
        <f t="shared" si="113"/>
        <v>5912.7407999999996</v>
      </c>
      <c r="I2860" s="6">
        <f t="shared" si="113"/>
        <v>13926.4272</v>
      </c>
      <c r="J2860" s="6">
        <f t="shared" si="113"/>
        <v>4079.2896000000001</v>
      </c>
      <c r="K2860" s="6">
        <f t="shared" si="113"/>
        <v>1409.9184</v>
      </c>
      <c r="L2860" s="6">
        <f t="shared" si="113"/>
        <v>1721.9951999999998</v>
      </c>
      <c r="M2860" s="8">
        <f t="shared" si="113"/>
        <v>4201.8912</v>
      </c>
    </row>
    <row r="2861" spans="2:13" x14ac:dyDescent="0.2">
      <c r="B2861" s="7">
        <v>43338</v>
      </c>
      <c r="C2861" s="18">
        <v>7.5759999999999996</v>
      </c>
      <c r="D2861" s="6">
        <f t="shared" si="113"/>
        <v>85748.198399999994</v>
      </c>
      <c r="E2861" s="6">
        <f t="shared" si="113"/>
        <v>32139.21024</v>
      </c>
      <c r="F2861" s="6">
        <f t="shared" si="113"/>
        <v>66896.686080000014</v>
      </c>
      <c r="G2861" s="6">
        <f t="shared" si="113"/>
        <v>102832.38144000001</v>
      </c>
      <c r="H2861" s="6">
        <f t="shared" si="113"/>
        <v>69449.495039999994</v>
      </c>
      <c r="I2861" s="6">
        <f t="shared" si="113"/>
        <v>163576.14335999999</v>
      </c>
      <c r="J2861" s="6">
        <f t="shared" si="113"/>
        <v>47914.260479999997</v>
      </c>
      <c r="K2861" s="6">
        <f t="shared" si="113"/>
        <v>16560.529919999997</v>
      </c>
      <c r="L2861" s="6">
        <f t="shared" si="113"/>
        <v>20226.101759999998</v>
      </c>
      <c r="M2861" s="8">
        <f t="shared" si="113"/>
        <v>49354.306559999997</v>
      </c>
    </row>
    <row r="2862" spans="2:13" x14ac:dyDescent="0.2">
      <c r="B2862" s="7">
        <v>43339</v>
      </c>
      <c r="C2862" s="18">
        <v>8.6579999999999995</v>
      </c>
      <c r="D2862" s="6">
        <f t="shared" si="113"/>
        <v>97994.70719999999</v>
      </c>
      <c r="E2862" s="6">
        <f t="shared" si="113"/>
        <v>36729.313919999993</v>
      </c>
      <c r="F2862" s="6">
        <f t="shared" si="113"/>
        <v>76450.832639999993</v>
      </c>
      <c r="G2862" s="6">
        <f t="shared" si="113"/>
        <v>117518.84351999999</v>
      </c>
      <c r="H2862" s="6">
        <f t="shared" si="113"/>
        <v>79368.232319999981</v>
      </c>
      <c r="I2862" s="6">
        <f t="shared" si="113"/>
        <v>186937.99487999998</v>
      </c>
      <c r="J2862" s="6">
        <f t="shared" si="113"/>
        <v>54757.347840000002</v>
      </c>
      <c r="K2862" s="6">
        <f t="shared" si="113"/>
        <v>18925.695359999998</v>
      </c>
      <c r="L2862" s="6">
        <f t="shared" si="113"/>
        <v>23114.782080000001</v>
      </c>
      <c r="M2862" s="8">
        <f t="shared" si="113"/>
        <v>56403.060479999993</v>
      </c>
    </row>
    <row r="2863" spans="2:13" x14ac:dyDescent="0.2">
      <c r="B2863" s="7">
        <v>43340</v>
      </c>
      <c r="C2863" s="18">
        <v>9.8659999999999997</v>
      </c>
      <c r="D2863" s="6">
        <f t="shared" si="113"/>
        <v>111667.33439999999</v>
      </c>
      <c r="E2863" s="6">
        <f t="shared" si="113"/>
        <v>41853.939839999999</v>
      </c>
      <c r="F2863" s="6">
        <f t="shared" si="113"/>
        <v>87117.569280000011</v>
      </c>
      <c r="G2863" s="6">
        <f t="shared" si="113"/>
        <v>133915.55904000002</v>
      </c>
      <c r="H2863" s="6">
        <f t="shared" si="113"/>
        <v>90442.016639999987</v>
      </c>
      <c r="I2863" s="6">
        <f t="shared" si="113"/>
        <v>213020.35775999996</v>
      </c>
      <c r="J2863" s="6">
        <f t="shared" si="113"/>
        <v>62397.319680000001</v>
      </c>
      <c r="K2863" s="6">
        <f t="shared" si="113"/>
        <v>21566.286719999996</v>
      </c>
      <c r="L2863" s="6">
        <f t="shared" si="113"/>
        <v>26339.852159999995</v>
      </c>
      <c r="M2863" s="8">
        <f t="shared" si="113"/>
        <v>64272.648960000006</v>
      </c>
    </row>
    <row r="2864" spans="2:13" x14ac:dyDescent="0.2">
      <c r="B2864" s="7">
        <v>43341</v>
      </c>
      <c r="C2864" s="18">
        <v>7.7309999999999999</v>
      </c>
      <c r="D2864" s="6">
        <f t="shared" si="113"/>
        <v>87502.550400000007</v>
      </c>
      <c r="E2864" s="6">
        <f t="shared" si="113"/>
        <v>32796.757440000001</v>
      </c>
      <c r="F2864" s="6">
        <f t="shared" si="113"/>
        <v>68265.348480000001</v>
      </c>
      <c r="G2864" s="6">
        <f t="shared" si="113"/>
        <v>104936.26463999999</v>
      </c>
      <c r="H2864" s="6">
        <f t="shared" si="113"/>
        <v>70870.386239999993</v>
      </c>
      <c r="I2864" s="6">
        <f t="shared" si="113"/>
        <v>166922.80416</v>
      </c>
      <c r="J2864" s="6">
        <f t="shared" si="113"/>
        <v>48894.554879999996</v>
      </c>
      <c r="K2864" s="6">
        <f t="shared" si="113"/>
        <v>16899.347519999999</v>
      </c>
      <c r="L2864" s="6">
        <f t="shared" si="113"/>
        <v>20639.914560000001</v>
      </c>
      <c r="M2864" s="8">
        <f t="shared" si="113"/>
        <v>50364.063359999993</v>
      </c>
    </row>
    <row r="2865" spans="2:13" x14ac:dyDescent="0.2">
      <c r="B2865" s="7">
        <v>43342</v>
      </c>
      <c r="C2865" s="18">
        <v>5.4749999999999996</v>
      </c>
      <c r="D2865" s="6">
        <f t="shared" si="113"/>
        <v>61968.24</v>
      </c>
      <c r="E2865" s="6">
        <f t="shared" si="113"/>
        <v>23226.263999999999</v>
      </c>
      <c r="F2865" s="6">
        <f t="shared" si="113"/>
        <v>48344.688000000009</v>
      </c>
      <c r="G2865" s="6">
        <f t="shared" si="113"/>
        <v>74314.583999999988</v>
      </c>
      <c r="H2865" s="6">
        <f t="shared" si="113"/>
        <v>50189.544000000002</v>
      </c>
      <c r="I2865" s="6">
        <f t="shared" si="113"/>
        <v>118212.696</v>
      </c>
      <c r="J2865" s="6">
        <f t="shared" si="113"/>
        <v>34626.527999999998</v>
      </c>
      <c r="K2865" s="6">
        <f t="shared" si="113"/>
        <v>11967.911999999997</v>
      </c>
      <c r="L2865" s="6">
        <f t="shared" si="113"/>
        <v>14616.935999999998</v>
      </c>
      <c r="M2865" s="8">
        <f t="shared" si="113"/>
        <v>35667.215999999993</v>
      </c>
    </row>
    <row r="2866" spans="2:13" x14ac:dyDescent="0.2">
      <c r="B2866" s="7">
        <v>43343</v>
      </c>
      <c r="C2866" s="18">
        <v>4.3869999999999996</v>
      </c>
      <c r="D2866" s="6">
        <f t="shared" si="113"/>
        <v>49653.820800000001</v>
      </c>
      <c r="E2866" s="6">
        <f t="shared" si="113"/>
        <v>18610.706879999998</v>
      </c>
      <c r="F2866" s="6">
        <f t="shared" si="113"/>
        <v>38737.560959999995</v>
      </c>
      <c r="G2866" s="6">
        <f t="shared" si="113"/>
        <v>59546.681279999997</v>
      </c>
      <c r="H2866" s="6">
        <f t="shared" si="113"/>
        <v>40215.804479999992</v>
      </c>
      <c r="I2866" s="6">
        <f t="shared" si="113"/>
        <v>94721.296319999994</v>
      </c>
      <c r="J2866" s="6">
        <f t="shared" si="113"/>
        <v>27745.493759999998</v>
      </c>
      <c r="K2866" s="6">
        <f t="shared" si="113"/>
        <v>9589.6310399999984</v>
      </c>
      <c r="L2866" s="6">
        <f t="shared" si="113"/>
        <v>11712.237119999998</v>
      </c>
      <c r="M2866" s="8">
        <f t="shared" si="113"/>
        <v>28579.374719999996</v>
      </c>
    </row>
    <row r="2867" spans="2:13" x14ac:dyDescent="0.2">
      <c r="B2867" s="7">
        <v>43344</v>
      </c>
      <c r="C2867" s="18">
        <v>1.696</v>
      </c>
      <c r="D2867" s="6">
        <f t="shared" si="113"/>
        <v>19196.006399999998</v>
      </c>
      <c r="E2867" s="6">
        <f t="shared" si="113"/>
        <v>7194.8390400000008</v>
      </c>
      <c r="F2867" s="6">
        <f t="shared" si="113"/>
        <v>14975.81568</v>
      </c>
      <c r="G2867" s="6">
        <f t="shared" si="113"/>
        <v>23020.554240000001</v>
      </c>
      <c r="H2867" s="6">
        <f t="shared" si="113"/>
        <v>15547.29984</v>
      </c>
      <c r="I2867" s="6">
        <f t="shared" si="113"/>
        <v>36618.946559999997</v>
      </c>
      <c r="J2867" s="6">
        <f t="shared" si="113"/>
        <v>10726.318079999999</v>
      </c>
      <c r="K2867" s="6">
        <f t="shared" si="113"/>
        <v>3707.3203199999994</v>
      </c>
      <c r="L2867" s="6">
        <f t="shared" si="113"/>
        <v>4527.9129600000006</v>
      </c>
      <c r="M2867" s="8">
        <f t="shared" si="113"/>
        <v>11048.69376</v>
      </c>
    </row>
    <row r="2868" spans="2:13" x14ac:dyDescent="0.2">
      <c r="B2868" s="7">
        <v>43345</v>
      </c>
      <c r="C2868" s="18">
        <v>1.571</v>
      </c>
      <c r="D2868" s="6">
        <f t="shared" si="113"/>
        <v>17781.206399999995</v>
      </c>
      <c r="E2868" s="6">
        <f t="shared" si="113"/>
        <v>6664.5590400000001</v>
      </c>
      <c r="F2868" s="6">
        <f t="shared" si="113"/>
        <v>13872.055679999999</v>
      </c>
      <c r="G2868" s="6">
        <f t="shared" si="113"/>
        <v>21323.874240000005</v>
      </c>
      <c r="H2868" s="6">
        <f t="shared" si="113"/>
        <v>14401.419839999999</v>
      </c>
      <c r="I2868" s="6">
        <f t="shared" si="113"/>
        <v>33920.026559999998</v>
      </c>
      <c r="J2868" s="6">
        <f t="shared" si="113"/>
        <v>9935.7580800000014</v>
      </c>
      <c r="K2868" s="6">
        <f t="shared" si="113"/>
        <v>3434.0803199999996</v>
      </c>
      <c r="L2868" s="6">
        <f t="shared" si="113"/>
        <v>4194.1929599999994</v>
      </c>
      <c r="M2868" s="8">
        <f t="shared" si="113"/>
        <v>10234.37376</v>
      </c>
    </row>
    <row r="2869" spans="2:13" x14ac:dyDescent="0.2">
      <c r="B2869" s="7">
        <v>43346</v>
      </c>
      <c r="C2869" s="18">
        <v>1.925</v>
      </c>
      <c r="D2869" s="6">
        <f t="shared" si="113"/>
        <v>21787.919999999998</v>
      </c>
      <c r="E2869" s="6">
        <f t="shared" si="113"/>
        <v>8166.3120000000008</v>
      </c>
      <c r="F2869" s="6">
        <f t="shared" si="113"/>
        <v>16997.903999999999</v>
      </c>
      <c r="G2869" s="6">
        <f t="shared" si="113"/>
        <v>26128.872000000007</v>
      </c>
      <c r="H2869" s="6">
        <f t="shared" si="113"/>
        <v>17646.552</v>
      </c>
      <c r="I2869" s="6">
        <f t="shared" si="113"/>
        <v>41563.367999999995</v>
      </c>
      <c r="J2869" s="6">
        <f t="shared" si="113"/>
        <v>12174.624000000002</v>
      </c>
      <c r="K2869" s="6">
        <f t="shared" si="113"/>
        <v>4207.8959999999997</v>
      </c>
      <c r="L2869" s="6">
        <f t="shared" si="113"/>
        <v>5139.2879999999996</v>
      </c>
      <c r="M2869" s="8">
        <f t="shared" si="113"/>
        <v>12540.528</v>
      </c>
    </row>
    <row r="2870" spans="2:13" x14ac:dyDescent="0.2">
      <c r="B2870" s="7">
        <v>43347</v>
      </c>
      <c r="C2870" s="18">
        <v>1.653</v>
      </c>
      <c r="D2870" s="6">
        <f t="shared" si="113"/>
        <v>18709.315199999997</v>
      </c>
      <c r="E2870" s="6">
        <f t="shared" si="113"/>
        <v>7012.4227199999987</v>
      </c>
      <c r="F2870" s="6">
        <f t="shared" si="113"/>
        <v>14596.122240000002</v>
      </c>
      <c r="G2870" s="6">
        <f t="shared" si="113"/>
        <v>22436.896320000003</v>
      </c>
      <c r="H2870" s="6">
        <f t="shared" si="113"/>
        <v>15153.117119999999</v>
      </c>
      <c r="I2870" s="6">
        <f t="shared" si="113"/>
        <v>35690.518080000002</v>
      </c>
      <c r="J2870" s="6">
        <f t="shared" si="113"/>
        <v>10454.36544</v>
      </c>
      <c r="K2870" s="6">
        <f t="shared" si="113"/>
        <v>3613.3257600000002</v>
      </c>
      <c r="L2870" s="6">
        <f t="shared" si="113"/>
        <v>4413.1132799999996</v>
      </c>
      <c r="M2870" s="8">
        <f t="shared" si="113"/>
        <v>10768.567680000002</v>
      </c>
    </row>
    <row r="2871" spans="2:13" x14ac:dyDescent="0.2">
      <c r="B2871" s="7">
        <v>43348</v>
      </c>
      <c r="C2871" s="18">
        <v>2.1280000000000001</v>
      </c>
      <c r="D2871" s="6">
        <f t="shared" si="113"/>
        <v>24085.555199999999</v>
      </c>
      <c r="E2871" s="6">
        <f t="shared" si="113"/>
        <v>9027.4867200000008</v>
      </c>
      <c r="F2871" s="6">
        <f t="shared" si="113"/>
        <v>18790.410240000001</v>
      </c>
      <c r="G2871" s="6">
        <f t="shared" si="113"/>
        <v>28884.280320000002</v>
      </c>
      <c r="H2871" s="6">
        <f t="shared" si="113"/>
        <v>19507.46112</v>
      </c>
      <c r="I2871" s="6">
        <f t="shared" ref="F2871:M2903" si="114">$C2871*I$5*24*3600/100</f>
        <v>45946.414079999995</v>
      </c>
      <c r="J2871" s="6">
        <f t="shared" si="114"/>
        <v>13458.493440000002</v>
      </c>
      <c r="K2871" s="6">
        <f t="shared" si="114"/>
        <v>4651.6377600000005</v>
      </c>
      <c r="L2871" s="6">
        <f t="shared" si="114"/>
        <v>5681.24928</v>
      </c>
      <c r="M2871" s="8">
        <f t="shared" si="114"/>
        <v>13862.983680000003</v>
      </c>
    </row>
    <row r="2872" spans="2:13" x14ac:dyDescent="0.2">
      <c r="B2872" s="7">
        <v>43349</v>
      </c>
      <c r="C2872" s="18">
        <v>3.407</v>
      </c>
      <c r="D2872" s="6">
        <f t="shared" ref="D2872:E2903" si="115">$C2872*D$5*24*3600/100</f>
        <v>38561.788800000002</v>
      </c>
      <c r="E2872" s="6">
        <f t="shared" si="115"/>
        <v>14453.311680000003</v>
      </c>
      <c r="F2872" s="6">
        <f t="shared" si="114"/>
        <v>30084.082560000006</v>
      </c>
      <c r="G2872" s="6">
        <f t="shared" si="114"/>
        <v>46244.710080000004</v>
      </c>
      <c r="H2872" s="6">
        <f t="shared" si="114"/>
        <v>31232.10528</v>
      </c>
      <c r="I2872" s="6">
        <f t="shared" si="114"/>
        <v>73561.763519999993</v>
      </c>
      <c r="J2872" s="6">
        <f t="shared" si="114"/>
        <v>21547.503360000002</v>
      </c>
      <c r="K2872" s="6">
        <f t="shared" si="114"/>
        <v>7447.4294399999999</v>
      </c>
      <c r="L2872" s="6">
        <f t="shared" si="114"/>
        <v>9095.8723200000004</v>
      </c>
      <c r="M2872" s="8">
        <f t="shared" si="114"/>
        <v>22195.105919999998</v>
      </c>
    </row>
    <row r="2873" spans="2:13" x14ac:dyDescent="0.2">
      <c r="B2873" s="7">
        <v>43350</v>
      </c>
      <c r="C2873" s="18">
        <v>2.4470000000000001</v>
      </c>
      <c r="D2873" s="6">
        <f t="shared" si="115"/>
        <v>27696.124800000001</v>
      </c>
      <c r="E2873" s="6">
        <f t="shared" si="115"/>
        <v>10380.761280000001</v>
      </c>
      <c r="F2873" s="6">
        <f t="shared" si="114"/>
        <v>21607.205759999997</v>
      </c>
      <c r="G2873" s="6">
        <f t="shared" si="114"/>
        <v>33214.20768</v>
      </c>
      <c r="H2873" s="6">
        <f t="shared" si="114"/>
        <v>22431.746879999995</v>
      </c>
      <c r="I2873" s="6">
        <f t="shared" si="114"/>
        <v>52834.057919999992</v>
      </c>
      <c r="J2873" s="6">
        <f t="shared" si="114"/>
        <v>15476.002560000001</v>
      </c>
      <c r="K2873" s="6">
        <f t="shared" si="114"/>
        <v>5348.9462399999993</v>
      </c>
      <c r="L2873" s="6">
        <f t="shared" si="114"/>
        <v>6532.90272</v>
      </c>
      <c r="M2873" s="8">
        <f t="shared" si="114"/>
        <v>15941.12832</v>
      </c>
    </row>
    <row r="2874" spans="2:13" x14ac:dyDescent="0.2">
      <c r="B2874" s="7">
        <v>43351</v>
      </c>
      <c r="C2874" s="18">
        <v>2.048</v>
      </c>
      <c r="D2874" s="6">
        <f t="shared" si="115"/>
        <v>23180.083200000005</v>
      </c>
      <c r="E2874" s="6">
        <f t="shared" si="115"/>
        <v>8688.1075199999996</v>
      </c>
      <c r="F2874" s="6">
        <f t="shared" si="114"/>
        <v>18084.003840000005</v>
      </c>
      <c r="G2874" s="6">
        <f t="shared" si="114"/>
        <v>27798.405119999999</v>
      </c>
      <c r="H2874" s="6">
        <f t="shared" si="114"/>
        <v>18774.09792</v>
      </c>
      <c r="I2874" s="6">
        <f t="shared" si="114"/>
        <v>44219.105279999996</v>
      </c>
      <c r="J2874" s="6">
        <f t="shared" si="114"/>
        <v>12952.535039999999</v>
      </c>
      <c r="K2874" s="6">
        <f t="shared" si="114"/>
        <v>4476.7641599999997</v>
      </c>
      <c r="L2874" s="6">
        <f t="shared" si="114"/>
        <v>5467.6684800000003</v>
      </c>
      <c r="M2874" s="8">
        <f t="shared" si="114"/>
        <v>13341.818880000001</v>
      </c>
    </row>
    <row r="2875" spans="2:13" x14ac:dyDescent="0.2">
      <c r="B2875" s="7">
        <v>43352</v>
      </c>
      <c r="C2875" s="18">
        <v>1.798</v>
      </c>
      <c r="D2875" s="6">
        <f t="shared" si="115"/>
        <v>20350.483200000002</v>
      </c>
      <c r="E2875" s="6">
        <f t="shared" si="115"/>
        <v>7627.5475200000001</v>
      </c>
      <c r="F2875" s="6">
        <f t="shared" si="114"/>
        <v>15876.483840000001</v>
      </c>
      <c r="G2875" s="6">
        <f t="shared" si="114"/>
        <v>24405.045120000006</v>
      </c>
      <c r="H2875" s="6">
        <f t="shared" si="114"/>
        <v>16482.337919999998</v>
      </c>
      <c r="I2875" s="6">
        <f t="shared" si="114"/>
        <v>38821.265280000007</v>
      </c>
      <c r="J2875" s="6">
        <f t="shared" si="114"/>
        <v>11371.41504</v>
      </c>
      <c r="K2875" s="6">
        <f t="shared" si="114"/>
        <v>3930.2841600000002</v>
      </c>
      <c r="L2875" s="6">
        <f t="shared" si="114"/>
        <v>4800.2284799999998</v>
      </c>
      <c r="M2875" s="8">
        <f t="shared" si="114"/>
        <v>11713.178879999999</v>
      </c>
    </row>
    <row r="2876" spans="2:13" x14ac:dyDescent="0.2">
      <c r="B2876" s="7">
        <v>43353</v>
      </c>
      <c r="C2876" s="18">
        <v>1.53</v>
      </c>
      <c r="D2876" s="6">
        <f t="shared" si="115"/>
        <v>17317.151999999998</v>
      </c>
      <c r="E2876" s="6">
        <f t="shared" si="115"/>
        <v>6490.6272000000008</v>
      </c>
      <c r="F2876" s="6">
        <f t="shared" si="114"/>
        <v>13510.022400000002</v>
      </c>
      <c r="G2876" s="6">
        <f t="shared" si="114"/>
        <v>20767.3632</v>
      </c>
      <c r="H2876" s="6">
        <f t="shared" si="114"/>
        <v>14025.571199999998</v>
      </c>
      <c r="I2876" s="6">
        <f t="shared" si="114"/>
        <v>33034.780799999993</v>
      </c>
      <c r="J2876" s="6">
        <f t="shared" si="114"/>
        <v>9676.4543999999987</v>
      </c>
      <c r="K2876" s="6">
        <f t="shared" si="114"/>
        <v>3344.4576000000002</v>
      </c>
      <c r="L2876" s="6">
        <f t="shared" si="114"/>
        <v>4084.7327999999998</v>
      </c>
      <c r="M2876" s="8">
        <f t="shared" si="114"/>
        <v>9967.2767999999996</v>
      </c>
    </row>
    <row r="2877" spans="2:13" x14ac:dyDescent="0.2">
      <c r="B2877" s="7">
        <v>43354</v>
      </c>
      <c r="C2877" s="18">
        <v>1.35</v>
      </c>
      <c r="D2877" s="6">
        <f t="shared" si="115"/>
        <v>15279.840000000002</v>
      </c>
      <c r="E2877" s="6">
        <f t="shared" si="115"/>
        <v>5727.0240000000003</v>
      </c>
      <c r="F2877" s="6">
        <f t="shared" si="114"/>
        <v>11920.608</v>
      </c>
      <c r="G2877" s="6">
        <f t="shared" si="114"/>
        <v>18324.144</v>
      </c>
      <c r="H2877" s="6">
        <f t="shared" si="114"/>
        <v>12375.504000000001</v>
      </c>
      <c r="I2877" s="6">
        <f t="shared" si="114"/>
        <v>29148.335999999996</v>
      </c>
      <c r="J2877" s="6">
        <f t="shared" si="114"/>
        <v>8538.0480000000025</v>
      </c>
      <c r="K2877" s="6">
        <f t="shared" si="114"/>
        <v>2950.9919999999997</v>
      </c>
      <c r="L2877" s="6">
        <f t="shared" si="114"/>
        <v>3604.1759999999999</v>
      </c>
      <c r="M2877" s="8">
        <f t="shared" si="114"/>
        <v>8794.655999999999</v>
      </c>
    </row>
    <row r="2878" spans="2:13" x14ac:dyDescent="0.2">
      <c r="B2878" s="7">
        <v>43355</v>
      </c>
      <c r="C2878" s="18">
        <v>1.1850000000000001</v>
      </c>
      <c r="D2878" s="6">
        <f t="shared" si="115"/>
        <v>13412.304000000002</v>
      </c>
      <c r="E2878" s="6">
        <f t="shared" si="115"/>
        <v>5027.0544</v>
      </c>
      <c r="F2878" s="6">
        <f t="shared" si="114"/>
        <v>10463.644800000002</v>
      </c>
      <c r="G2878" s="6">
        <f t="shared" si="114"/>
        <v>16084.526400000001</v>
      </c>
      <c r="H2878" s="6">
        <f t="shared" si="114"/>
        <v>10862.9424</v>
      </c>
      <c r="I2878" s="6">
        <f t="shared" si="114"/>
        <v>25585.761600000002</v>
      </c>
      <c r="J2878" s="6">
        <f t="shared" si="114"/>
        <v>7494.5088000000014</v>
      </c>
      <c r="K2878" s="6">
        <f t="shared" si="114"/>
        <v>2590.3152000000005</v>
      </c>
      <c r="L2878" s="6">
        <f t="shared" si="114"/>
        <v>3163.6655999999998</v>
      </c>
      <c r="M2878" s="8">
        <f t="shared" si="114"/>
        <v>7719.7536000000009</v>
      </c>
    </row>
    <row r="2879" spans="2:13" x14ac:dyDescent="0.2">
      <c r="B2879" s="7">
        <v>43356</v>
      </c>
      <c r="C2879" s="18">
        <v>1.147</v>
      </c>
      <c r="D2879" s="6">
        <f t="shared" si="115"/>
        <v>12982.2048</v>
      </c>
      <c r="E2879" s="6">
        <f t="shared" si="115"/>
        <v>4865.8492800000004</v>
      </c>
      <c r="F2879" s="6">
        <f t="shared" si="114"/>
        <v>10128.10176</v>
      </c>
      <c r="G2879" s="6">
        <f t="shared" si="114"/>
        <v>15568.735680000002</v>
      </c>
      <c r="H2879" s="6">
        <f t="shared" si="114"/>
        <v>10514.594880000001</v>
      </c>
      <c r="I2879" s="6">
        <f t="shared" si="114"/>
        <v>24765.289919999999</v>
      </c>
      <c r="J2879" s="6">
        <f t="shared" si="114"/>
        <v>7254.1785600000012</v>
      </c>
      <c r="K2879" s="6">
        <f t="shared" si="114"/>
        <v>2507.2502399999998</v>
      </c>
      <c r="L2879" s="6">
        <f t="shared" si="114"/>
        <v>3062.2147199999999</v>
      </c>
      <c r="M2879" s="8">
        <f t="shared" si="114"/>
        <v>7472.2003199999999</v>
      </c>
    </row>
    <row r="2880" spans="2:13" x14ac:dyDescent="0.2">
      <c r="B2880" s="7">
        <v>43357</v>
      </c>
      <c r="C2880" s="18">
        <v>1.0620000000000001</v>
      </c>
      <c r="D2880" s="6">
        <f t="shared" si="115"/>
        <v>12020.140800000001</v>
      </c>
      <c r="E2880" s="6">
        <f t="shared" si="115"/>
        <v>4505.2588800000003</v>
      </c>
      <c r="F2880" s="6">
        <f t="shared" si="114"/>
        <v>9377.5449600000011</v>
      </c>
      <c r="G2880" s="6">
        <f t="shared" si="114"/>
        <v>14414.993280000001</v>
      </c>
      <c r="H2880" s="6">
        <f t="shared" si="114"/>
        <v>9735.3964800000012</v>
      </c>
      <c r="I2880" s="6">
        <f t="shared" si="114"/>
        <v>22930.024320000004</v>
      </c>
      <c r="J2880" s="6">
        <f t="shared" si="114"/>
        <v>6716.5977600000006</v>
      </c>
      <c r="K2880" s="6">
        <f t="shared" si="114"/>
        <v>2321.44704</v>
      </c>
      <c r="L2880" s="6">
        <f t="shared" si="114"/>
        <v>2835.28512</v>
      </c>
      <c r="M2880" s="8">
        <f t="shared" si="114"/>
        <v>6918.4627200000014</v>
      </c>
    </row>
    <row r="2881" spans="2:13" x14ac:dyDescent="0.2">
      <c r="B2881" s="7">
        <v>43358</v>
      </c>
      <c r="C2881" s="18">
        <v>0.98499999999999999</v>
      </c>
      <c r="D2881" s="6">
        <f t="shared" si="115"/>
        <v>11148.624</v>
      </c>
      <c r="E2881" s="6">
        <f t="shared" si="115"/>
        <v>4178.6064000000006</v>
      </c>
      <c r="F2881" s="6">
        <f t="shared" si="114"/>
        <v>8697.6288000000004</v>
      </c>
      <c r="G2881" s="6">
        <f t="shared" si="114"/>
        <v>13369.838400000001</v>
      </c>
      <c r="H2881" s="6">
        <f t="shared" si="114"/>
        <v>9029.5343999999986</v>
      </c>
      <c r="I2881" s="6">
        <f t="shared" si="114"/>
        <v>21267.489600000001</v>
      </c>
      <c r="J2881" s="6">
        <f t="shared" si="114"/>
        <v>6229.6127999999999</v>
      </c>
      <c r="K2881" s="6">
        <f t="shared" si="114"/>
        <v>2153.1311999999998</v>
      </c>
      <c r="L2881" s="6">
        <f t="shared" si="114"/>
        <v>2629.7136</v>
      </c>
      <c r="M2881" s="8">
        <f t="shared" si="114"/>
        <v>6416.8416000000007</v>
      </c>
    </row>
    <row r="2882" spans="2:13" x14ac:dyDescent="0.2">
      <c r="B2882" s="7">
        <v>43359</v>
      </c>
      <c r="C2882" s="18">
        <v>0.997</v>
      </c>
      <c r="D2882" s="6">
        <f t="shared" si="115"/>
        <v>11284.444799999999</v>
      </c>
      <c r="E2882" s="6">
        <f t="shared" si="115"/>
        <v>4229.5132800000001</v>
      </c>
      <c r="F2882" s="6">
        <f t="shared" si="114"/>
        <v>8803.5897600000008</v>
      </c>
      <c r="G2882" s="6">
        <f t="shared" si="114"/>
        <v>13532.719680000004</v>
      </c>
      <c r="H2882" s="6">
        <f t="shared" si="114"/>
        <v>9139.5388800000001</v>
      </c>
      <c r="I2882" s="6">
        <f t="shared" si="114"/>
        <v>21526.585919999998</v>
      </c>
      <c r="J2882" s="6">
        <f t="shared" si="114"/>
        <v>6305.5065600000007</v>
      </c>
      <c r="K2882" s="6">
        <f t="shared" si="114"/>
        <v>2179.3622399999999</v>
      </c>
      <c r="L2882" s="6">
        <f t="shared" si="114"/>
        <v>2661.7507200000005</v>
      </c>
      <c r="M2882" s="8">
        <f t="shared" si="114"/>
        <v>6495.0163199999997</v>
      </c>
    </row>
    <row r="2883" spans="2:13" x14ac:dyDescent="0.2">
      <c r="B2883" s="7">
        <v>43360</v>
      </c>
      <c r="C2883" s="18">
        <v>0.96499999999999997</v>
      </c>
      <c r="D2883" s="6">
        <f t="shared" si="115"/>
        <v>10922.255999999999</v>
      </c>
      <c r="E2883" s="6">
        <f t="shared" si="115"/>
        <v>4093.7615999999998</v>
      </c>
      <c r="F2883" s="6">
        <f t="shared" si="114"/>
        <v>8521.0272000000004</v>
      </c>
      <c r="G2883" s="6">
        <f t="shared" si="114"/>
        <v>13098.3696</v>
      </c>
      <c r="H2883" s="6">
        <f t="shared" si="114"/>
        <v>8846.1936000000005</v>
      </c>
      <c r="I2883" s="6">
        <f t="shared" si="114"/>
        <v>20835.662399999997</v>
      </c>
      <c r="J2883" s="6">
        <f t="shared" si="114"/>
        <v>6103.1231999999991</v>
      </c>
      <c r="K2883" s="6">
        <f t="shared" si="114"/>
        <v>2109.4127999999996</v>
      </c>
      <c r="L2883" s="6">
        <f t="shared" si="114"/>
        <v>2576.3183999999997</v>
      </c>
      <c r="M2883" s="8">
        <f t="shared" si="114"/>
        <v>6286.5503999999992</v>
      </c>
    </row>
    <row r="2884" spans="2:13" x14ac:dyDescent="0.2">
      <c r="B2884" s="7">
        <v>43361</v>
      </c>
      <c r="C2884" s="18">
        <v>1.1679999999999999</v>
      </c>
      <c r="D2884" s="6">
        <f t="shared" si="115"/>
        <v>13219.891200000002</v>
      </c>
      <c r="E2884" s="6">
        <f t="shared" si="115"/>
        <v>4954.9363199999989</v>
      </c>
      <c r="F2884" s="6">
        <f t="shared" si="114"/>
        <v>10313.533439999999</v>
      </c>
      <c r="G2884" s="6">
        <f t="shared" si="114"/>
        <v>15853.77792</v>
      </c>
      <c r="H2884" s="6">
        <f t="shared" si="114"/>
        <v>10707.102719999999</v>
      </c>
      <c r="I2884" s="6">
        <f t="shared" si="114"/>
        <v>25218.708479999998</v>
      </c>
      <c r="J2884" s="6">
        <f t="shared" si="114"/>
        <v>7386.9926399999995</v>
      </c>
      <c r="K2884" s="6">
        <f t="shared" si="114"/>
        <v>2553.154559999999</v>
      </c>
      <c r="L2884" s="6">
        <f t="shared" si="114"/>
        <v>3118.2796800000001</v>
      </c>
      <c r="M2884" s="8">
        <f t="shared" si="114"/>
        <v>7609.006080000001</v>
      </c>
    </row>
    <row r="2885" spans="2:13" x14ac:dyDescent="0.2">
      <c r="B2885" s="7">
        <v>43362</v>
      </c>
      <c r="C2885" s="18">
        <v>4.9470000000000001</v>
      </c>
      <c r="D2885" s="6">
        <f t="shared" si="115"/>
        <v>55992.124800000005</v>
      </c>
      <c r="E2885" s="6">
        <f t="shared" si="115"/>
        <v>20986.361280000001</v>
      </c>
      <c r="F2885" s="6">
        <f t="shared" si="114"/>
        <v>43682.405760000001</v>
      </c>
      <c r="G2885" s="6">
        <f t="shared" si="114"/>
        <v>67147.807679999998</v>
      </c>
      <c r="H2885" s="6">
        <f t="shared" si="114"/>
        <v>45349.346879999997</v>
      </c>
      <c r="I2885" s="6">
        <f t="shared" si="114"/>
        <v>106812.45792</v>
      </c>
      <c r="J2885" s="6">
        <f t="shared" si="114"/>
        <v>31287.202560000002</v>
      </c>
      <c r="K2885" s="6">
        <f t="shared" si="114"/>
        <v>10813.74624</v>
      </c>
      <c r="L2885" s="6">
        <f t="shared" si="114"/>
        <v>13207.30272</v>
      </c>
      <c r="M2885" s="8">
        <f t="shared" si="114"/>
        <v>32227.528320000005</v>
      </c>
    </row>
    <row r="2886" spans="2:13" x14ac:dyDescent="0.2">
      <c r="B2886" s="7">
        <v>43363</v>
      </c>
      <c r="C2886" s="18">
        <v>4.93</v>
      </c>
      <c r="D2886" s="6">
        <f t="shared" si="115"/>
        <v>55799.712</v>
      </c>
      <c r="E2886" s="6">
        <f t="shared" si="115"/>
        <v>20914.243199999997</v>
      </c>
      <c r="F2886" s="6">
        <f t="shared" si="114"/>
        <v>43532.294399999992</v>
      </c>
      <c r="G2886" s="6">
        <f t="shared" si="114"/>
        <v>66917.059200000003</v>
      </c>
      <c r="H2886" s="6">
        <f t="shared" si="114"/>
        <v>45193.507199999985</v>
      </c>
      <c r="I2886" s="6">
        <f t="shared" si="114"/>
        <v>106445.40479999999</v>
      </c>
      <c r="J2886" s="6">
        <f t="shared" si="114"/>
        <v>31179.686400000002</v>
      </c>
      <c r="K2886" s="6">
        <f t="shared" si="114"/>
        <v>10776.585599999999</v>
      </c>
      <c r="L2886" s="6">
        <f t="shared" si="114"/>
        <v>13161.916799999999</v>
      </c>
      <c r="M2886" s="8">
        <f t="shared" si="114"/>
        <v>32116.780799999997</v>
      </c>
    </row>
    <row r="2887" spans="2:13" x14ac:dyDescent="0.2">
      <c r="B2887" s="7">
        <v>43364</v>
      </c>
      <c r="C2887" s="18">
        <v>2.9929999999999999</v>
      </c>
      <c r="D2887" s="6">
        <f t="shared" si="115"/>
        <v>33875.9712</v>
      </c>
      <c r="E2887" s="6">
        <f t="shared" si="115"/>
        <v>12697.024319999999</v>
      </c>
      <c r="F2887" s="6">
        <f t="shared" si="114"/>
        <v>26428.42944</v>
      </c>
      <c r="G2887" s="6">
        <f t="shared" si="114"/>
        <v>40625.305919999999</v>
      </c>
      <c r="H2887" s="6">
        <f t="shared" si="114"/>
        <v>27436.950719999997</v>
      </c>
      <c r="I2887" s="6">
        <f t="shared" si="114"/>
        <v>64622.940479999997</v>
      </c>
      <c r="J2887" s="6">
        <f t="shared" si="114"/>
        <v>18929.16864</v>
      </c>
      <c r="K2887" s="6">
        <f t="shared" si="114"/>
        <v>6542.4585599999991</v>
      </c>
      <c r="L2887" s="6">
        <f t="shared" si="114"/>
        <v>7990.5916799999995</v>
      </c>
      <c r="M2887" s="8">
        <f t="shared" si="114"/>
        <v>19498.078080000003</v>
      </c>
    </row>
    <row r="2888" spans="2:13" x14ac:dyDescent="0.2">
      <c r="B2888" s="7">
        <v>43365</v>
      </c>
      <c r="C2888" s="18">
        <v>2.258</v>
      </c>
      <c r="D2888" s="6">
        <f t="shared" si="115"/>
        <v>25556.947199999999</v>
      </c>
      <c r="E2888" s="6">
        <f t="shared" si="115"/>
        <v>9578.9779199999994</v>
      </c>
      <c r="F2888" s="6">
        <f t="shared" si="114"/>
        <v>19938.320639999998</v>
      </c>
      <c r="G2888" s="6">
        <f t="shared" si="114"/>
        <v>30648.827519999999</v>
      </c>
      <c r="H2888" s="6">
        <f t="shared" si="114"/>
        <v>20699.176319999999</v>
      </c>
      <c r="I2888" s="6">
        <f t="shared" si="114"/>
        <v>48753.290880000008</v>
      </c>
      <c r="J2888" s="6">
        <f t="shared" si="114"/>
        <v>14280.675840000004</v>
      </c>
      <c r="K2888" s="6">
        <f t="shared" si="114"/>
        <v>4935.8073599999989</v>
      </c>
      <c r="L2888" s="6">
        <f t="shared" si="114"/>
        <v>6028.3180800000009</v>
      </c>
      <c r="M2888" s="8">
        <f t="shared" si="114"/>
        <v>14709.876480000001</v>
      </c>
    </row>
    <row r="2889" spans="2:13" x14ac:dyDescent="0.2">
      <c r="B2889" s="7">
        <v>43366</v>
      </c>
      <c r="C2889" s="18">
        <v>1.95</v>
      </c>
      <c r="D2889" s="6">
        <f t="shared" si="115"/>
        <v>22070.879999999994</v>
      </c>
      <c r="E2889" s="6">
        <f t="shared" si="115"/>
        <v>8272.3680000000004</v>
      </c>
      <c r="F2889" s="6">
        <f t="shared" si="114"/>
        <v>17218.656000000003</v>
      </c>
      <c r="G2889" s="6">
        <f t="shared" si="114"/>
        <v>26468.208000000002</v>
      </c>
      <c r="H2889" s="6">
        <f t="shared" si="114"/>
        <v>17875.727999999999</v>
      </c>
      <c r="I2889" s="6">
        <f t="shared" si="114"/>
        <v>42103.152000000002</v>
      </c>
      <c r="J2889" s="6">
        <f t="shared" si="114"/>
        <v>12332.736000000001</v>
      </c>
      <c r="K2889" s="6">
        <f t="shared" si="114"/>
        <v>4262.5439999999999</v>
      </c>
      <c r="L2889" s="6">
        <f t="shared" si="114"/>
        <v>5206.0319999999992</v>
      </c>
      <c r="M2889" s="8">
        <f t="shared" si="114"/>
        <v>12703.392</v>
      </c>
    </row>
    <row r="2890" spans="2:13" x14ac:dyDescent="0.2">
      <c r="B2890" s="7">
        <v>43367</v>
      </c>
      <c r="C2890" s="18">
        <v>1.6359999999999999</v>
      </c>
      <c r="D2890" s="6">
        <f t="shared" si="115"/>
        <v>18516.902399999999</v>
      </c>
      <c r="E2890" s="6">
        <f t="shared" si="115"/>
        <v>6940.3046399999994</v>
      </c>
      <c r="F2890" s="6">
        <f t="shared" si="114"/>
        <v>14446.010879999998</v>
      </c>
      <c r="G2890" s="6">
        <f t="shared" si="114"/>
        <v>22206.147840000001</v>
      </c>
      <c r="H2890" s="6">
        <f t="shared" si="114"/>
        <v>14997.27744</v>
      </c>
      <c r="I2890" s="6">
        <f t="shared" si="114"/>
        <v>35323.46495999999</v>
      </c>
      <c r="J2890" s="6">
        <f t="shared" si="114"/>
        <v>10346.849279999999</v>
      </c>
      <c r="K2890" s="6">
        <f t="shared" si="114"/>
        <v>3576.1651199999988</v>
      </c>
      <c r="L2890" s="6">
        <f t="shared" si="114"/>
        <v>4367.7273599999999</v>
      </c>
      <c r="M2890" s="8">
        <f t="shared" si="114"/>
        <v>10657.820159999997</v>
      </c>
    </row>
    <row r="2891" spans="2:13" x14ac:dyDescent="0.2">
      <c r="B2891" s="7">
        <v>43368</v>
      </c>
      <c r="C2891" s="18">
        <v>1.452</v>
      </c>
      <c r="D2891" s="6">
        <f t="shared" si="115"/>
        <v>16434.316800000001</v>
      </c>
      <c r="E2891" s="6">
        <f t="shared" si="115"/>
        <v>6159.7324800000006</v>
      </c>
      <c r="F2891" s="6">
        <f t="shared" si="114"/>
        <v>12821.276160000001</v>
      </c>
      <c r="G2891" s="6">
        <f t="shared" si="114"/>
        <v>19708.634880000001</v>
      </c>
      <c r="H2891" s="6">
        <f t="shared" si="114"/>
        <v>13310.542079999999</v>
      </c>
      <c r="I2891" s="6">
        <f t="shared" si="114"/>
        <v>31350.654719999995</v>
      </c>
      <c r="J2891" s="6">
        <f t="shared" si="114"/>
        <v>9183.1449599999996</v>
      </c>
      <c r="K2891" s="6">
        <f t="shared" si="114"/>
        <v>3173.9558399999996</v>
      </c>
      <c r="L2891" s="6">
        <f t="shared" si="114"/>
        <v>3876.49152</v>
      </c>
      <c r="M2891" s="8">
        <f t="shared" si="114"/>
        <v>9459.1411200000002</v>
      </c>
    </row>
    <row r="2892" spans="2:13" x14ac:dyDescent="0.2">
      <c r="B2892" s="7">
        <v>43369</v>
      </c>
      <c r="C2892" s="18">
        <v>1.349</v>
      </c>
      <c r="D2892" s="6">
        <f t="shared" si="115"/>
        <v>15268.521600000002</v>
      </c>
      <c r="E2892" s="6">
        <f t="shared" si="115"/>
        <v>5722.7817599999998</v>
      </c>
      <c r="F2892" s="6">
        <f t="shared" si="114"/>
        <v>11911.77792</v>
      </c>
      <c r="G2892" s="6">
        <f t="shared" si="114"/>
        <v>18310.57056</v>
      </c>
      <c r="H2892" s="6">
        <f t="shared" si="114"/>
        <v>12366.336960000001</v>
      </c>
      <c r="I2892" s="6">
        <f t="shared" si="114"/>
        <v>29126.744639999997</v>
      </c>
      <c r="J2892" s="6">
        <f t="shared" si="114"/>
        <v>8531.7235200000014</v>
      </c>
      <c r="K2892" s="6">
        <f t="shared" si="114"/>
        <v>2948.8060799999994</v>
      </c>
      <c r="L2892" s="6">
        <f t="shared" si="114"/>
        <v>3601.5062399999997</v>
      </c>
      <c r="M2892" s="8">
        <f t="shared" si="114"/>
        <v>8788.1414399999994</v>
      </c>
    </row>
    <row r="2893" spans="2:13" x14ac:dyDescent="0.2">
      <c r="B2893" s="7">
        <v>43370</v>
      </c>
      <c r="C2893" s="18">
        <v>1.2689999999999999</v>
      </c>
      <c r="D2893" s="6">
        <f t="shared" si="115"/>
        <v>14363.0496</v>
      </c>
      <c r="E2893" s="6">
        <f t="shared" si="115"/>
        <v>5383.4025600000004</v>
      </c>
      <c r="F2893" s="6">
        <f t="shared" si="114"/>
        <v>11205.371520000001</v>
      </c>
      <c r="G2893" s="6">
        <f t="shared" si="114"/>
        <v>17224.695359999998</v>
      </c>
      <c r="H2893" s="6">
        <f t="shared" si="114"/>
        <v>11632.973759999999</v>
      </c>
      <c r="I2893" s="6">
        <f t="shared" si="114"/>
        <v>27399.435839999995</v>
      </c>
      <c r="J2893" s="6">
        <f t="shared" si="114"/>
        <v>8025.7651200000009</v>
      </c>
      <c r="K2893" s="6">
        <f t="shared" si="114"/>
        <v>2773.9324799999995</v>
      </c>
      <c r="L2893" s="6">
        <f t="shared" si="114"/>
        <v>3387.92544</v>
      </c>
      <c r="M2893" s="8">
        <f t="shared" si="114"/>
        <v>8266.976639999999</v>
      </c>
    </row>
    <row r="2894" spans="2:13" x14ac:dyDescent="0.2">
      <c r="B2894" s="7">
        <v>43371</v>
      </c>
      <c r="C2894" s="18">
        <v>1.1830000000000001</v>
      </c>
      <c r="D2894" s="6">
        <f t="shared" si="115"/>
        <v>13389.6672</v>
      </c>
      <c r="E2894" s="6">
        <f t="shared" si="115"/>
        <v>5018.5699199999999</v>
      </c>
      <c r="F2894" s="6">
        <f t="shared" si="114"/>
        <v>10445.984640000001</v>
      </c>
      <c r="G2894" s="6">
        <f t="shared" si="114"/>
        <v>16057.379520000006</v>
      </c>
      <c r="H2894" s="6">
        <f t="shared" si="114"/>
        <v>10844.608319999999</v>
      </c>
      <c r="I2894" s="6">
        <f t="shared" si="114"/>
        <v>25542.578879999997</v>
      </c>
      <c r="J2894" s="6">
        <f t="shared" si="114"/>
        <v>7481.8598400000019</v>
      </c>
      <c r="K2894" s="6">
        <f t="shared" si="114"/>
        <v>2585.9433600000002</v>
      </c>
      <c r="L2894" s="6">
        <f t="shared" si="114"/>
        <v>3158.3260800000003</v>
      </c>
      <c r="M2894" s="8">
        <f t="shared" si="114"/>
        <v>7706.7244799999999</v>
      </c>
    </row>
    <row r="2895" spans="2:13" x14ac:dyDescent="0.2">
      <c r="B2895" s="7">
        <v>43372</v>
      </c>
      <c r="C2895" s="18">
        <v>1.248</v>
      </c>
      <c r="D2895" s="6">
        <f t="shared" si="115"/>
        <v>14125.3632</v>
      </c>
      <c r="E2895" s="6">
        <f t="shared" si="115"/>
        <v>5294.3155200000001</v>
      </c>
      <c r="F2895" s="6">
        <f t="shared" si="114"/>
        <v>11019.939840000001</v>
      </c>
      <c r="G2895" s="6">
        <f t="shared" si="114"/>
        <v>16939.653120000003</v>
      </c>
      <c r="H2895" s="6">
        <f t="shared" si="114"/>
        <v>11440.465919999999</v>
      </c>
      <c r="I2895" s="6">
        <f t="shared" si="114"/>
        <v>26946.017279999996</v>
      </c>
      <c r="J2895" s="6">
        <f t="shared" si="114"/>
        <v>7892.9510400000008</v>
      </c>
      <c r="K2895" s="6">
        <f t="shared" si="114"/>
        <v>2728.0281599999998</v>
      </c>
      <c r="L2895" s="6">
        <f t="shared" si="114"/>
        <v>3331.8604799999994</v>
      </c>
      <c r="M2895" s="8">
        <f t="shared" si="114"/>
        <v>8130.1708799999997</v>
      </c>
    </row>
    <row r="2896" spans="2:13" x14ac:dyDescent="0.2">
      <c r="B2896" s="7">
        <v>43373</v>
      </c>
      <c r="C2896" s="18">
        <v>1.1599999999999999</v>
      </c>
      <c r="D2896" s="6">
        <f t="shared" si="115"/>
        <v>13129.343999999999</v>
      </c>
      <c r="E2896" s="6">
        <f t="shared" si="115"/>
        <v>4920.9984000000004</v>
      </c>
      <c r="F2896" s="6">
        <f t="shared" si="114"/>
        <v>10242.892800000001</v>
      </c>
      <c r="G2896" s="6">
        <f t="shared" si="114"/>
        <v>15745.190399999999</v>
      </c>
      <c r="H2896" s="6">
        <f t="shared" si="114"/>
        <v>10633.766399999999</v>
      </c>
      <c r="I2896" s="6">
        <f t="shared" si="114"/>
        <v>25045.977599999995</v>
      </c>
      <c r="J2896" s="6">
        <f t="shared" si="114"/>
        <v>7336.3967999999995</v>
      </c>
      <c r="K2896" s="6">
        <f t="shared" si="114"/>
        <v>2535.6671999999999</v>
      </c>
      <c r="L2896" s="6">
        <f t="shared" si="114"/>
        <v>3096.9215999999997</v>
      </c>
      <c r="M2896" s="8">
        <f t="shared" si="114"/>
        <v>7556.8895999999995</v>
      </c>
    </row>
    <row r="2897" spans="2:13" x14ac:dyDescent="0.2">
      <c r="B2897" s="7">
        <v>43374</v>
      </c>
      <c r="C2897" s="18">
        <v>4.1479999999999997</v>
      </c>
      <c r="D2897" s="6">
        <f t="shared" si="115"/>
        <v>46948.723199999993</v>
      </c>
      <c r="E2897" s="6">
        <f t="shared" si="115"/>
        <v>17596.811519999999</v>
      </c>
      <c r="F2897" s="6">
        <f t="shared" si="114"/>
        <v>36627.171839999995</v>
      </c>
      <c r="G2897" s="6">
        <f t="shared" si="114"/>
        <v>56302.629120000005</v>
      </c>
      <c r="H2897" s="6">
        <f t="shared" si="114"/>
        <v>38024.881919999993</v>
      </c>
      <c r="I2897" s="6">
        <f t="shared" si="114"/>
        <v>89560.961279999989</v>
      </c>
      <c r="J2897" s="6">
        <f t="shared" si="114"/>
        <v>26233.943039999998</v>
      </c>
      <c r="K2897" s="6">
        <f t="shared" si="114"/>
        <v>9067.1961599999995</v>
      </c>
      <c r="L2897" s="6">
        <f t="shared" si="114"/>
        <v>11074.164480000001</v>
      </c>
      <c r="M2897" s="8">
        <f t="shared" si="114"/>
        <v>27022.39488</v>
      </c>
    </row>
    <row r="2898" spans="2:13" x14ac:dyDescent="0.2">
      <c r="B2898" s="7">
        <v>43375</v>
      </c>
      <c r="C2898" s="18">
        <v>3.1080000000000001</v>
      </c>
      <c r="D2898" s="6">
        <f t="shared" si="115"/>
        <v>35177.587199999994</v>
      </c>
      <c r="E2898" s="6">
        <f t="shared" si="115"/>
        <v>13184.88192</v>
      </c>
      <c r="F2898" s="6">
        <f t="shared" si="114"/>
        <v>27443.888640000001</v>
      </c>
      <c r="G2898" s="6">
        <f t="shared" si="114"/>
        <v>42186.251519999998</v>
      </c>
      <c r="H2898" s="6">
        <f t="shared" si="114"/>
        <v>28491.160320000003</v>
      </c>
      <c r="I2898" s="6">
        <f t="shared" si="114"/>
        <v>67105.946879999989</v>
      </c>
      <c r="J2898" s="6">
        <f t="shared" si="114"/>
        <v>19656.483839999997</v>
      </c>
      <c r="K2898" s="6">
        <f t="shared" si="114"/>
        <v>6793.8393599999999</v>
      </c>
      <c r="L2898" s="6">
        <f t="shared" si="114"/>
        <v>8297.6140799999994</v>
      </c>
      <c r="M2898" s="8">
        <f t="shared" si="114"/>
        <v>20247.252479999999</v>
      </c>
    </row>
    <row r="2899" spans="2:13" x14ac:dyDescent="0.2">
      <c r="B2899" s="7">
        <v>43376</v>
      </c>
      <c r="C2899" s="18">
        <v>1.95</v>
      </c>
      <c r="D2899" s="6">
        <f t="shared" si="115"/>
        <v>22070.879999999994</v>
      </c>
      <c r="E2899" s="6">
        <f t="shared" si="115"/>
        <v>8272.3680000000004</v>
      </c>
      <c r="F2899" s="6">
        <f t="shared" si="114"/>
        <v>17218.656000000003</v>
      </c>
      <c r="G2899" s="6">
        <f t="shared" si="114"/>
        <v>26468.208000000002</v>
      </c>
      <c r="H2899" s="6">
        <f t="shared" si="114"/>
        <v>17875.727999999999</v>
      </c>
      <c r="I2899" s="6">
        <f t="shared" si="114"/>
        <v>42103.152000000002</v>
      </c>
      <c r="J2899" s="6">
        <f t="shared" si="114"/>
        <v>12332.736000000001</v>
      </c>
      <c r="K2899" s="6">
        <f t="shared" si="114"/>
        <v>4262.5439999999999</v>
      </c>
      <c r="L2899" s="6">
        <f t="shared" si="114"/>
        <v>5206.0319999999992</v>
      </c>
      <c r="M2899" s="8">
        <f t="shared" si="114"/>
        <v>12703.392</v>
      </c>
    </row>
    <row r="2900" spans="2:13" x14ac:dyDescent="0.2">
      <c r="B2900" s="7">
        <v>43377</v>
      </c>
      <c r="C2900" s="18">
        <v>1.5169999999999999</v>
      </c>
      <c r="D2900" s="6">
        <f t="shared" si="115"/>
        <v>17170.0128</v>
      </c>
      <c r="E2900" s="6">
        <f t="shared" si="115"/>
        <v>6435.4780799999999</v>
      </c>
      <c r="F2900" s="6">
        <f t="shared" si="114"/>
        <v>13395.23136</v>
      </c>
      <c r="G2900" s="6">
        <f t="shared" si="114"/>
        <v>20590.908479999998</v>
      </c>
      <c r="H2900" s="6">
        <f t="shared" si="114"/>
        <v>13906.399679999999</v>
      </c>
      <c r="I2900" s="6">
        <f t="shared" si="114"/>
        <v>32754.09311999999</v>
      </c>
      <c r="J2900" s="6">
        <f t="shared" si="114"/>
        <v>9594.2361600000022</v>
      </c>
      <c r="K2900" s="6">
        <f t="shared" si="114"/>
        <v>3316.0406399999997</v>
      </c>
      <c r="L2900" s="6">
        <f t="shared" si="114"/>
        <v>4050.02592</v>
      </c>
      <c r="M2900" s="8">
        <f t="shared" si="114"/>
        <v>9882.5875199999991</v>
      </c>
    </row>
    <row r="2901" spans="2:13" x14ac:dyDescent="0.2">
      <c r="B2901" s="7">
        <v>43378</v>
      </c>
      <c r="C2901" s="18">
        <v>1.2490000000000001</v>
      </c>
      <c r="D2901" s="6">
        <f t="shared" si="115"/>
        <v>14136.681600000002</v>
      </c>
      <c r="E2901" s="6">
        <f t="shared" si="115"/>
        <v>5298.5577600000006</v>
      </c>
      <c r="F2901" s="6">
        <f t="shared" si="114"/>
        <v>11028.769920000001</v>
      </c>
      <c r="G2901" s="6">
        <f t="shared" si="114"/>
        <v>16953.226560000003</v>
      </c>
      <c r="H2901" s="6">
        <f t="shared" si="114"/>
        <v>11449.632960000001</v>
      </c>
      <c r="I2901" s="6">
        <f t="shared" si="114"/>
        <v>26967.608640000002</v>
      </c>
      <c r="J2901" s="6">
        <f t="shared" si="114"/>
        <v>7899.2755200000001</v>
      </c>
      <c r="K2901" s="6">
        <f t="shared" si="114"/>
        <v>2730.2140799999997</v>
      </c>
      <c r="L2901" s="6">
        <f t="shared" si="114"/>
        <v>3334.5302399999996</v>
      </c>
      <c r="M2901" s="8">
        <f t="shared" si="114"/>
        <v>8136.6854400000011</v>
      </c>
    </row>
    <row r="2902" spans="2:13" x14ac:dyDescent="0.2">
      <c r="B2902" s="7">
        <v>43379</v>
      </c>
      <c r="C2902" s="18">
        <v>1.224</v>
      </c>
      <c r="D2902" s="6">
        <f t="shared" si="115"/>
        <v>13853.721599999999</v>
      </c>
      <c r="E2902" s="6">
        <f t="shared" si="115"/>
        <v>5192.5017599999992</v>
      </c>
      <c r="F2902" s="6">
        <f t="shared" si="114"/>
        <v>10808.017919999998</v>
      </c>
      <c r="G2902" s="6">
        <f t="shared" si="114"/>
        <v>16613.89056</v>
      </c>
      <c r="H2902" s="6">
        <f t="shared" si="114"/>
        <v>11220.45696</v>
      </c>
      <c r="I2902" s="6">
        <f t="shared" si="114"/>
        <v>26427.824639999992</v>
      </c>
      <c r="J2902" s="6">
        <f t="shared" si="114"/>
        <v>7741.163520000001</v>
      </c>
      <c r="K2902" s="6">
        <f t="shared" si="114"/>
        <v>2675.5660800000001</v>
      </c>
      <c r="L2902" s="6">
        <f t="shared" si="114"/>
        <v>3267.7862399999999</v>
      </c>
      <c r="M2902" s="8">
        <f t="shared" si="114"/>
        <v>7973.8214400000006</v>
      </c>
    </row>
    <row r="2903" spans="2:13" x14ac:dyDescent="0.2">
      <c r="B2903" s="7">
        <v>43380</v>
      </c>
      <c r="C2903" s="18">
        <v>1.286</v>
      </c>
      <c r="D2903" s="6">
        <f t="shared" si="115"/>
        <v>14555.4624</v>
      </c>
      <c r="E2903" s="6">
        <f t="shared" si="115"/>
        <v>5455.5206399999997</v>
      </c>
      <c r="F2903" s="6">
        <f t="shared" si="114"/>
        <v>11355.482880000001</v>
      </c>
      <c r="G2903" s="6">
        <f t="shared" si="114"/>
        <v>17455.44384</v>
      </c>
      <c r="H2903" s="6">
        <f t="shared" ref="F2903:M2935" si="116">$C2903*H$5*24*3600/100</f>
        <v>11788.81344</v>
      </c>
      <c r="I2903" s="6">
        <f t="shared" si="116"/>
        <v>27766.488960000002</v>
      </c>
      <c r="J2903" s="6">
        <f t="shared" si="116"/>
        <v>8133.2812800000002</v>
      </c>
      <c r="K2903" s="6">
        <f t="shared" si="116"/>
        <v>2811.0931200000005</v>
      </c>
      <c r="L2903" s="6">
        <f t="shared" si="116"/>
        <v>3433.3113600000001</v>
      </c>
      <c r="M2903" s="8">
        <f t="shared" si="116"/>
        <v>8377.7241599999998</v>
      </c>
    </row>
    <row r="2904" spans="2:13" x14ac:dyDescent="0.2">
      <c r="B2904" s="7">
        <v>43381</v>
      </c>
      <c r="C2904" s="18">
        <v>0.96599999999999997</v>
      </c>
      <c r="D2904" s="6">
        <f t="shared" ref="D2904:E2935" si="117">$C2904*D$5*24*3600/100</f>
        <v>10933.574399999998</v>
      </c>
      <c r="E2904" s="6">
        <f t="shared" si="117"/>
        <v>4098.0038399999994</v>
      </c>
      <c r="F2904" s="6">
        <f t="shared" si="116"/>
        <v>8529.8572799999984</v>
      </c>
      <c r="G2904" s="6">
        <f t="shared" si="116"/>
        <v>13111.94304</v>
      </c>
      <c r="H2904" s="6">
        <f t="shared" si="116"/>
        <v>8855.3606400000008</v>
      </c>
      <c r="I2904" s="6">
        <f t="shared" si="116"/>
        <v>20857.25376</v>
      </c>
      <c r="J2904" s="6">
        <f t="shared" si="116"/>
        <v>6109.4476799999993</v>
      </c>
      <c r="K2904" s="6">
        <f t="shared" si="116"/>
        <v>2111.59872</v>
      </c>
      <c r="L2904" s="6">
        <f t="shared" si="116"/>
        <v>2578.9881599999999</v>
      </c>
      <c r="M2904" s="8">
        <f t="shared" si="116"/>
        <v>6293.0649600000006</v>
      </c>
    </row>
    <row r="2905" spans="2:13" x14ac:dyDescent="0.2">
      <c r="B2905" s="7">
        <v>43382</v>
      </c>
      <c r="C2905" s="18">
        <v>0.73699999999999999</v>
      </c>
      <c r="D2905" s="6">
        <f t="shared" si="117"/>
        <v>8341.6608000000015</v>
      </c>
      <c r="E2905" s="6">
        <f t="shared" si="117"/>
        <v>3126.5308799999998</v>
      </c>
      <c r="F2905" s="6">
        <f t="shared" si="116"/>
        <v>6507.7689600000003</v>
      </c>
      <c r="G2905" s="6">
        <f t="shared" si="116"/>
        <v>10003.62528</v>
      </c>
      <c r="H2905" s="6">
        <f t="shared" si="116"/>
        <v>6756.1084799999999</v>
      </c>
      <c r="I2905" s="6">
        <f t="shared" si="116"/>
        <v>15912.832319999998</v>
      </c>
      <c r="J2905" s="6">
        <f t="shared" si="116"/>
        <v>4661.1417599999995</v>
      </c>
      <c r="K2905" s="6">
        <f t="shared" si="116"/>
        <v>1611.02304</v>
      </c>
      <c r="L2905" s="6">
        <f t="shared" si="116"/>
        <v>1967.61312</v>
      </c>
      <c r="M2905" s="8">
        <f t="shared" si="116"/>
        <v>4801.2307200000005</v>
      </c>
    </row>
    <row r="2906" spans="2:13" x14ac:dyDescent="0.2">
      <c r="B2906" s="7">
        <v>43383</v>
      </c>
      <c r="C2906" s="18">
        <v>0.57399999999999995</v>
      </c>
      <c r="D2906" s="6">
        <f t="shared" si="117"/>
        <v>6496.7616000000007</v>
      </c>
      <c r="E2906" s="6">
        <f t="shared" si="117"/>
        <v>2435.0457600000004</v>
      </c>
      <c r="F2906" s="6">
        <f t="shared" si="116"/>
        <v>5068.4659199999996</v>
      </c>
      <c r="G2906" s="6">
        <f t="shared" si="116"/>
        <v>7791.1545599999999</v>
      </c>
      <c r="H2906" s="6">
        <f t="shared" si="116"/>
        <v>5261.8809599999986</v>
      </c>
      <c r="I2906" s="6">
        <f t="shared" si="116"/>
        <v>12393.440639999997</v>
      </c>
      <c r="J2906" s="6">
        <f t="shared" si="116"/>
        <v>3630.2515199999993</v>
      </c>
      <c r="K2906" s="6">
        <f t="shared" si="116"/>
        <v>1254.7180799999999</v>
      </c>
      <c r="L2906" s="6">
        <f t="shared" si="116"/>
        <v>1532.4422399999999</v>
      </c>
      <c r="M2906" s="8">
        <f t="shared" si="116"/>
        <v>3739.3574399999993</v>
      </c>
    </row>
    <row r="2907" spans="2:13" x14ac:dyDescent="0.2">
      <c r="B2907" s="7">
        <v>43384</v>
      </c>
      <c r="C2907" s="18">
        <v>0.40699999999999997</v>
      </c>
      <c r="D2907" s="6">
        <f t="shared" si="117"/>
        <v>4606.5887999999995</v>
      </c>
      <c r="E2907" s="6">
        <f t="shared" si="117"/>
        <v>1726.59168</v>
      </c>
      <c r="F2907" s="6">
        <f t="shared" si="116"/>
        <v>3593.84256</v>
      </c>
      <c r="G2907" s="6">
        <f t="shared" si="116"/>
        <v>5524.3900799999992</v>
      </c>
      <c r="H2907" s="6">
        <f t="shared" si="116"/>
        <v>3730.9852799999994</v>
      </c>
      <c r="I2907" s="6">
        <f t="shared" si="116"/>
        <v>8787.6835199999987</v>
      </c>
      <c r="J2907" s="6">
        <f t="shared" si="116"/>
        <v>2574.0633599999996</v>
      </c>
      <c r="K2907" s="6">
        <f t="shared" si="116"/>
        <v>889.66944000000001</v>
      </c>
      <c r="L2907" s="6">
        <f t="shared" si="116"/>
        <v>1086.59232</v>
      </c>
      <c r="M2907" s="8">
        <f t="shared" si="116"/>
        <v>2651.4259199999997</v>
      </c>
    </row>
    <row r="2908" spans="2:13" x14ac:dyDescent="0.2">
      <c r="B2908" s="7">
        <v>43385</v>
      </c>
      <c r="C2908" s="18">
        <v>0.40699999999999997</v>
      </c>
      <c r="D2908" s="6">
        <f t="shared" si="117"/>
        <v>4606.5887999999995</v>
      </c>
      <c r="E2908" s="6">
        <f t="shared" si="117"/>
        <v>1726.59168</v>
      </c>
      <c r="F2908" s="6">
        <f t="shared" si="116"/>
        <v>3593.84256</v>
      </c>
      <c r="G2908" s="6">
        <f t="shared" si="116"/>
        <v>5524.3900799999992</v>
      </c>
      <c r="H2908" s="6">
        <f t="shared" si="116"/>
        <v>3730.9852799999994</v>
      </c>
      <c r="I2908" s="6">
        <f t="shared" si="116"/>
        <v>8787.6835199999987</v>
      </c>
      <c r="J2908" s="6">
        <f t="shared" si="116"/>
        <v>2574.0633599999996</v>
      </c>
      <c r="K2908" s="6">
        <f t="shared" si="116"/>
        <v>889.66944000000001</v>
      </c>
      <c r="L2908" s="6">
        <f t="shared" si="116"/>
        <v>1086.59232</v>
      </c>
      <c r="M2908" s="8">
        <f t="shared" si="116"/>
        <v>2651.4259199999997</v>
      </c>
    </row>
    <row r="2909" spans="2:13" x14ac:dyDescent="0.2">
      <c r="B2909" s="7">
        <v>43386</v>
      </c>
      <c r="C2909" s="18">
        <v>0.44400000000000001</v>
      </c>
      <c r="D2909" s="6">
        <f t="shared" si="117"/>
        <v>5025.3695999999991</v>
      </c>
      <c r="E2909" s="6">
        <f t="shared" si="117"/>
        <v>1883.55456</v>
      </c>
      <c r="F2909" s="6">
        <f t="shared" si="116"/>
        <v>3920.5555199999999</v>
      </c>
      <c r="G2909" s="6">
        <f t="shared" si="116"/>
        <v>6026.60736</v>
      </c>
      <c r="H2909" s="6">
        <f t="shared" si="116"/>
        <v>4070.1657599999999</v>
      </c>
      <c r="I2909" s="6">
        <f t="shared" si="116"/>
        <v>9586.5638399999989</v>
      </c>
      <c r="J2909" s="6">
        <f t="shared" si="116"/>
        <v>2808.0691200000001</v>
      </c>
      <c r="K2909" s="6">
        <f t="shared" si="116"/>
        <v>970.54847999999993</v>
      </c>
      <c r="L2909" s="6">
        <f t="shared" si="116"/>
        <v>1185.3734400000001</v>
      </c>
      <c r="M2909" s="8">
        <f t="shared" si="116"/>
        <v>2892.4646399999997</v>
      </c>
    </row>
    <row r="2910" spans="2:13" x14ac:dyDescent="0.2">
      <c r="B2910" s="7">
        <v>43387</v>
      </c>
      <c r="C2910" s="18">
        <v>0.48899999999999999</v>
      </c>
      <c r="D2910" s="6">
        <f t="shared" si="117"/>
        <v>5534.6976000000004</v>
      </c>
      <c r="E2910" s="6">
        <f t="shared" si="117"/>
        <v>2074.4553600000004</v>
      </c>
      <c r="F2910" s="6">
        <f t="shared" si="116"/>
        <v>4317.9091200000003</v>
      </c>
      <c r="G2910" s="6">
        <f t="shared" si="116"/>
        <v>6637.4121600000017</v>
      </c>
      <c r="H2910" s="6">
        <f t="shared" si="116"/>
        <v>4482.6825600000002</v>
      </c>
      <c r="I2910" s="6">
        <f t="shared" si="116"/>
        <v>10558.17504</v>
      </c>
      <c r="J2910" s="6">
        <f t="shared" si="116"/>
        <v>3092.6707200000005</v>
      </c>
      <c r="K2910" s="6">
        <f t="shared" si="116"/>
        <v>1068.9148799999998</v>
      </c>
      <c r="L2910" s="6">
        <f t="shared" si="116"/>
        <v>1305.5126400000001</v>
      </c>
      <c r="M2910" s="8">
        <f t="shared" si="116"/>
        <v>3185.6198399999998</v>
      </c>
    </row>
    <row r="2911" spans="2:13" x14ac:dyDescent="0.2">
      <c r="B2911" s="7">
        <v>43388</v>
      </c>
      <c r="C2911" s="18">
        <v>0.27400000000000002</v>
      </c>
      <c r="D2911" s="6">
        <f t="shared" si="117"/>
        <v>3101.2416000000003</v>
      </c>
      <c r="E2911" s="6">
        <f t="shared" si="117"/>
        <v>1162.3737600000002</v>
      </c>
      <c r="F2911" s="6">
        <f t="shared" si="116"/>
        <v>2419.4419200000002</v>
      </c>
      <c r="G2911" s="6">
        <f t="shared" si="116"/>
        <v>3719.1225600000007</v>
      </c>
      <c r="H2911" s="6">
        <f t="shared" si="116"/>
        <v>2511.7689599999999</v>
      </c>
      <c r="I2911" s="6">
        <f t="shared" si="116"/>
        <v>5916.0326400000013</v>
      </c>
      <c r="J2911" s="6">
        <f t="shared" si="116"/>
        <v>1732.9075200000004</v>
      </c>
      <c r="K2911" s="6">
        <f t="shared" si="116"/>
        <v>598.94207999999992</v>
      </c>
      <c r="L2911" s="6">
        <f t="shared" si="116"/>
        <v>731.51424000000009</v>
      </c>
      <c r="M2911" s="8">
        <f t="shared" si="116"/>
        <v>1784.9894399999998</v>
      </c>
    </row>
    <row r="2912" spans="2:13" x14ac:dyDescent="0.2">
      <c r="B2912" s="7">
        <v>43389</v>
      </c>
      <c r="C2912" s="18">
        <v>0.251</v>
      </c>
      <c r="D2912" s="6">
        <f t="shared" si="117"/>
        <v>2840.9184000000005</v>
      </c>
      <c r="E2912" s="6">
        <f t="shared" si="117"/>
        <v>1064.80224</v>
      </c>
      <c r="F2912" s="6">
        <f t="shared" si="116"/>
        <v>2216.3500800000002</v>
      </c>
      <c r="G2912" s="6">
        <f t="shared" si="116"/>
        <v>3406.9334399999998</v>
      </c>
      <c r="H2912" s="6">
        <f t="shared" si="116"/>
        <v>2300.9270400000005</v>
      </c>
      <c r="I2912" s="6">
        <f t="shared" si="116"/>
        <v>5419.4313600000005</v>
      </c>
      <c r="J2912" s="6">
        <f t="shared" si="116"/>
        <v>1587.4444800000001</v>
      </c>
      <c r="K2912" s="6">
        <f t="shared" si="116"/>
        <v>548.66591999999991</v>
      </c>
      <c r="L2912" s="6">
        <f t="shared" si="116"/>
        <v>670.10975999999994</v>
      </c>
      <c r="M2912" s="8">
        <f t="shared" si="116"/>
        <v>1635.1545599999999</v>
      </c>
    </row>
    <row r="2913" spans="2:13" x14ac:dyDescent="0.2">
      <c r="B2913" s="7">
        <v>43390</v>
      </c>
      <c r="C2913" s="18">
        <v>0.35299999999999998</v>
      </c>
      <c r="D2913" s="6">
        <f t="shared" si="117"/>
        <v>3995.3951999999995</v>
      </c>
      <c r="E2913" s="6">
        <f t="shared" si="117"/>
        <v>1497.5107200000002</v>
      </c>
      <c r="F2913" s="6">
        <f t="shared" si="116"/>
        <v>3117.0182400000003</v>
      </c>
      <c r="G2913" s="6">
        <f t="shared" si="116"/>
        <v>4791.4243200000001</v>
      </c>
      <c r="H2913" s="6">
        <f t="shared" si="116"/>
        <v>3235.9651199999998</v>
      </c>
      <c r="I2913" s="6">
        <f t="shared" si="116"/>
        <v>7621.7500800000007</v>
      </c>
      <c r="J2913" s="6">
        <f t="shared" si="116"/>
        <v>2232.54144</v>
      </c>
      <c r="K2913" s="6">
        <f t="shared" si="116"/>
        <v>771.62975999999981</v>
      </c>
      <c r="L2913" s="6">
        <f t="shared" si="116"/>
        <v>942.42527999999982</v>
      </c>
      <c r="M2913" s="8">
        <f t="shared" si="116"/>
        <v>2299.6396799999998</v>
      </c>
    </row>
    <row r="2914" spans="2:13" x14ac:dyDescent="0.2">
      <c r="B2914" s="7">
        <v>43391</v>
      </c>
      <c r="C2914" s="18">
        <v>0.186</v>
      </c>
      <c r="D2914" s="6">
        <f t="shared" si="117"/>
        <v>2105.2224000000001</v>
      </c>
      <c r="E2914" s="6">
        <f t="shared" si="117"/>
        <v>789.05664000000002</v>
      </c>
      <c r="F2914" s="6">
        <f t="shared" si="116"/>
        <v>1642.3948800000001</v>
      </c>
      <c r="G2914" s="6">
        <f t="shared" si="116"/>
        <v>2524.6598399999998</v>
      </c>
      <c r="H2914" s="6">
        <f t="shared" si="116"/>
        <v>1705.06944</v>
      </c>
      <c r="I2914" s="6">
        <f t="shared" si="116"/>
        <v>4015.9929599999996</v>
      </c>
      <c r="J2914" s="6">
        <f t="shared" si="116"/>
        <v>1176.35328</v>
      </c>
      <c r="K2914" s="6">
        <f t="shared" si="116"/>
        <v>406.58111999999994</v>
      </c>
      <c r="L2914" s="6">
        <f t="shared" si="116"/>
        <v>496.57535999999993</v>
      </c>
      <c r="M2914" s="8">
        <f t="shared" si="116"/>
        <v>1211.7081599999997</v>
      </c>
    </row>
    <row r="2915" spans="2:13" x14ac:dyDescent="0.2">
      <c r="B2915" s="7">
        <v>43392</v>
      </c>
      <c r="C2915" s="18">
        <v>0.20899999999999999</v>
      </c>
      <c r="D2915" s="6">
        <f t="shared" si="117"/>
        <v>2365.5455999999995</v>
      </c>
      <c r="E2915" s="6">
        <f t="shared" si="117"/>
        <v>886.62816000000009</v>
      </c>
      <c r="F2915" s="6">
        <f t="shared" si="116"/>
        <v>1845.4867199999999</v>
      </c>
      <c r="G2915" s="6">
        <f t="shared" si="116"/>
        <v>2836.8489600000003</v>
      </c>
      <c r="H2915" s="6">
        <f t="shared" si="116"/>
        <v>1915.9113599999996</v>
      </c>
      <c r="I2915" s="6">
        <f t="shared" si="116"/>
        <v>4512.5942400000004</v>
      </c>
      <c r="J2915" s="6">
        <f t="shared" si="116"/>
        <v>1321.8163199999999</v>
      </c>
      <c r="K2915" s="6">
        <f t="shared" si="116"/>
        <v>456.85727999999995</v>
      </c>
      <c r="L2915" s="6">
        <f t="shared" si="116"/>
        <v>557.97983999999997</v>
      </c>
      <c r="M2915" s="8">
        <f t="shared" si="116"/>
        <v>1361.54304</v>
      </c>
    </row>
    <row r="2916" spans="2:13" x14ac:dyDescent="0.2">
      <c r="B2916" s="7">
        <v>43393</v>
      </c>
      <c r="C2916" s="18">
        <v>0.161</v>
      </c>
      <c r="D2916" s="6">
        <f t="shared" si="117"/>
        <v>1822.2624000000003</v>
      </c>
      <c r="E2916" s="6">
        <f t="shared" si="117"/>
        <v>683.00063999999998</v>
      </c>
      <c r="F2916" s="6">
        <f t="shared" si="116"/>
        <v>1421.6428800000003</v>
      </c>
      <c r="G2916" s="6">
        <f t="shared" si="116"/>
        <v>2185.32384</v>
      </c>
      <c r="H2916" s="6">
        <f t="shared" si="116"/>
        <v>1475.8934399999998</v>
      </c>
      <c r="I2916" s="6">
        <f t="shared" si="116"/>
        <v>3476.2089599999999</v>
      </c>
      <c r="J2916" s="6">
        <f t="shared" si="116"/>
        <v>1018.2412800000001</v>
      </c>
      <c r="K2916" s="6">
        <f t="shared" si="116"/>
        <v>351.93311999999997</v>
      </c>
      <c r="L2916" s="6">
        <f t="shared" si="116"/>
        <v>429.83135999999996</v>
      </c>
      <c r="M2916" s="8">
        <f t="shared" si="116"/>
        <v>1048.8441599999999</v>
      </c>
    </row>
    <row r="2917" spans="2:13" x14ac:dyDescent="0.2">
      <c r="B2917" s="7">
        <v>43394</v>
      </c>
      <c r="C2917" s="18">
        <v>0.20599999999999999</v>
      </c>
      <c r="D2917" s="6">
        <f t="shared" si="117"/>
        <v>2331.5904</v>
      </c>
      <c r="E2917" s="6">
        <f t="shared" si="117"/>
        <v>873.90143999999998</v>
      </c>
      <c r="F2917" s="6">
        <f t="shared" si="116"/>
        <v>1818.9964799999998</v>
      </c>
      <c r="G2917" s="6">
        <f t="shared" si="116"/>
        <v>2796.1286399999999</v>
      </c>
      <c r="H2917" s="6">
        <f t="shared" si="116"/>
        <v>1888.4102399999997</v>
      </c>
      <c r="I2917" s="6">
        <f t="shared" si="116"/>
        <v>4447.8201599999993</v>
      </c>
      <c r="J2917" s="6">
        <f t="shared" si="116"/>
        <v>1302.8428799999999</v>
      </c>
      <c r="K2917" s="6">
        <f t="shared" si="116"/>
        <v>450.29951999999997</v>
      </c>
      <c r="L2917" s="6">
        <f t="shared" si="116"/>
        <v>549.97055999999986</v>
      </c>
      <c r="M2917" s="8">
        <f t="shared" si="116"/>
        <v>1341.9993600000003</v>
      </c>
    </row>
    <row r="2918" spans="2:13" x14ac:dyDescent="0.2">
      <c r="B2918" s="7">
        <v>43395</v>
      </c>
      <c r="C2918" s="18">
        <v>8.5000000000000006E-2</v>
      </c>
      <c r="D2918" s="6">
        <f t="shared" si="117"/>
        <v>962.06400000000008</v>
      </c>
      <c r="E2918" s="6">
        <f t="shared" si="117"/>
        <v>360.59039999999999</v>
      </c>
      <c r="F2918" s="6">
        <f t="shared" si="116"/>
        <v>750.55680000000018</v>
      </c>
      <c r="G2918" s="6">
        <f t="shared" si="116"/>
        <v>1153.7424000000003</v>
      </c>
      <c r="H2918" s="6">
        <f t="shared" si="116"/>
        <v>779.19839999999999</v>
      </c>
      <c r="I2918" s="6">
        <f t="shared" si="116"/>
        <v>1835.2656000000002</v>
      </c>
      <c r="J2918" s="6">
        <f t="shared" si="116"/>
        <v>537.58080000000007</v>
      </c>
      <c r="K2918" s="6">
        <f t="shared" si="116"/>
        <v>185.8032</v>
      </c>
      <c r="L2918" s="6">
        <f t="shared" si="116"/>
        <v>226.92959999999999</v>
      </c>
      <c r="M2918" s="8">
        <f t="shared" si="116"/>
        <v>553.73760000000004</v>
      </c>
    </row>
    <row r="2919" spans="2:13" x14ac:dyDescent="0.2">
      <c r="B2919" s="7">
        <v>43396</v>
      </c>
      <c r="C2919" s="18">
        <v>0.19800000000000001</v>
      </c>
      <c r="D2919" s="6">
        <f t="shared" si="117"/>
        <v>2241.0431999999996</v>
      </c>
      <c r="E2919" s="6">
        <f t="shared" si="117"/>
        <v>839.96352000000013</v>
      </c>
      <c r="F2919" s="6">
        <f t="shared" si="116"/>
        <v>1748.3558400000004</v>
      </c>
      <c r="G2919" s="6">
        <f t="shared" si="116"/>
        <v>2687.5411200000003</v>
      </c>
      <c r="H2919" s="6">
        <f t="shared" si="116"/>
        <v>1815.0739199999996</v>
      </c>
      <c r="I2919" s="6">
        <f t="shared" si="116"/>
        <v>4275.0892799999992</v>
      </c>
      <c r="J2919" s="6">
        <f t="shared" si="116"/>
        <v>1252.2470400000002</v>
      </c>
      <c r="K2919" s="6">
        <f t="shared" si="116"/>
        <v>432.81215999999995</v>
      </c>
      <c r="L2919" s="6">
        <f t="shared" si="116"/>
        <v>528.61248000000001</v>
      </c>
      <c r="M2919" s="8">
        <f t="shared" si="116"/>
        <v>1289.8828800000001</v>
      </c>
    </row>
    <row r="2920" spans="2:13" x14ac:dyDescent="0.2">
      <c r="B2920" s="7">
        <v>43397</v>
      </c>
      <c r="C2920" s="18">
        <v>0.107</v>
      </c>
      <c r="D2920" s="6">
        <f t="shared" si="117"/>
        <v>1211.0688</v>
      </c>
      <c r="E2920" s="6">
        <f t="shared" si="117"/>
        <v>453.91967999999991</v>
      </c>
      <c r="F2920" s="6">
        <f t="shared" si="116"/>
        <v>944.81856000000005</v>
      </c>
      <c r="G2920" s="6">
        <f t="shared" si="116"/>
        <v>1452.35808</v>
      </c>
      <c r="H2920" s="6">
        <f t="shared" si="116"/>
        <v>980.87327999999991</v>
      </c>
      <c r="I2920" s="6">
        <f t="shared" si="116"/>
        <v>2310.2755199999997</v>
      </c>
      <c r="J2920" s="6">
        <f t="shared" si="116"/>
        <v>676.71936000000005</v>
      </c>
      <c r="K2920" s="6">
        <f t="shared" si="116"/>
        <v>233.89343999999994</v>
      </c>
      <c r="L2920" s="6">
        <f t="shared" si="116"/>
        <v>285.66431999999998</v>
      </c>
      <c r="M2920" s="8">
        <f t="shared" si="116"/>
        <v>697.05791999999997</v>
      </c>
    </row>
    <row r="2921" spans="2:13" x14ac:dyDescent="0.2">
      <c r="B2921" s="7">
        <v>43398</v>
      </c>
      <c r="C2921" s="18">
        <v>3.4000000000000002E-2</v>
      </c>
      <c r="D2921" s="6">
        <f t="shared" si="117"/>
        <v>384.82560000000007</v>
      </c>
      <c r="E2921" s="6">
        <f t="shared" si="117"/>
        <v>144.23616000000001</v>
      </c>
      <c r="F2921" s="6">
        <f t="shared" si="116"/>
        <v>300.22272000000009</v>
      </c>
      <c r="G2921" s="6">
        <f t="shared" si="116"/>
        <v>461.49696000000006</v>
      </c>
      <c r="H2921" s="6">
        <f t="shared" si="116"/>
        <v>311.67935999999997</v>
      </c>
      <c r="I2921" s="6">
        <f t="shared" si="116"/>
        <v>734.10623999999996</v>
      </c>
      <c r="J2921" s="6">
        <f t="shared" si="116"/>
        <v>215.03232000000003</v>
      </c>
      <c r="K2921" s="6">
        <f t="shared" si="116"/>
        <v>74.321280000000002</v>
      </c>
      <c r="L2921" s="6">
        <f t="shared" si="116"/>
        <v>90.771840000000012</v>
      </c>
      <c r="M2921" s="8">
        <f t="shared" si="116"/>
        <v>221.49504000000005</v>
      </c>
    </row>
    <row r="2922" spans="2:13" x14ac:dyDescent="0.2">
      <c r="B2922" s="7">
        <v>43399</v>
      </c>
      <c r="C2922" s="18">
        <v>8.0000000000000002E-3</v>
      </c>
      <c r="D2922" s="6">
        <f t="shared" si="117"/>
        <v>90.547200000000018</v>
      </c>
      <c r="E2922" s="6">
        <f t="shared" si="117"/>
        <v>33.937919999999998</v>
      </c>
      <c r="F2922" s="6">
        <f t="shared" si="116"/>
        <v>70.640640000000019</v>
      </c>
      <c r="G2922" s="6">
        <f t="shared" si="116"/>
        <v>108.58752</v>
      </c>
      <c r="H2922" s="6">
        <f t="shared" si="116"/>
        <v>73.336320000000001</v>
      </c>
      <c r="I2922" s="6">
        <f t="shared" si="116"/>
        <v>172.73087999999998</v>
      </c>
      <c r="J2922" s="6">
        <f t="shared" si="116"/>
        <v>50.595839999999995</v>
      </c>
      <c r="K2922" s="6">
        <f t="shared" si="116"/>
        <v>17.487359999999999</v>
      </c>
      <c r="L2922" s="6">
        <f t="shared" si="116"/>
        <v>21.358080000000001</v>
      </c>
      <c r="M2922" s="8">
        <f t="shared" si="116"/>
        <v>52.116480000000003</v>
      </c>
    </row>
    <row r="2923" spans="2:13" x14ac:dyDescent="0.2">
      <c r="B2923" s="7">
        <v>43400</v>
      </c>
      <c r="C2923" s="18">
        <v>0</v>
      </c>
      <c r="D2923" s="6">
        <f t="shared" si="117"/>
        <v>0</v>
      </c>
      <c r="E2923" s="6">
        <f t="shared" si="117"/>
        <v>0</v>
      </c>
      <c r="F2923" s="6">
        <f t="shared" si="116"/>
        <v>0</v>
      </c>
      <c r="G2923" s="6">
        <f t="shared" si="116"/>
        <v>0</v>
      </c>
      <c r="H2923" s="6">
        <f t="shared" si="116"/>
        <v>0</v>
      </c>
      <c r="I2923" s="6">
        <f t="shared" si="116"/>
        <v>0</v>
      </c>
      <c r="J2923" s="6">
        <f t="shared" si="116"/>
        <v>0</v>
      </c>
      <c r="K2923" s="6">
        <f t="shared" si="116"/>
        <v>0</v>
      </c>
      <c r="L2923" s="6">
        <f t="shared" si="116"/>
        <v>0</v>
      </c>
      <c r="M2923" s="8">
        <f t="shared" si="116"/>
        <v>0</v>
      </c>
    </row>
    <row r="2924" spans="2:13" x14ac:dyDescent="0.2">
      <c r="B2924" s="7">
        <v>43401</v>
      </c>
      <c r="C2924" s="18">
        <v>0</v>
      </c>
      <c r="D2924" s="6">
        <f t="shared" si="117"/>
        <v>0</v>
      </c>
      <c r="E2924" s="6">
        <f t="shared" si="117"/>
        <v>0</v>
      </c>
      <c r="F2924" s="6">
        <f t="shared" si="116"/>
        <v>0</v>
      </c>
      <c r="G2924" s="6">
        <f t="shared" si="116"/>
        <v>0</v>
      </c>
      <c r="H2924" s="6">
        <f t="shared" si="116"/>
        <v>0</v>
      </c>
      <c r="I2924" s="6">
        <f t="shared" si="116"/>
        <v>0</v>
      </c>
      <c r="J2924" s="6">
        <f t="shared" si="116"/>
        <v>0</v>
      </c>
      <c r="K2924" s="6">
        <f t="shared" si="116"/>
        <v>0</v>
      </c>
      <c r="L2924" s="6">
        <f t="shared" si="116"/>
        <v>0</v>
      </c>
      <c r="M2924" s="8">
        <f t="shared" si="116"/>
        <v>0</v>
      </c>
    </row>
    <row r="2925" spans="2:13" x14ac:dyDescent="0.2">
      <c r="B2925" s="7">
        <v>43402</v>
      </c>
      <c r="C2925" s="18">
        <v>0</v>
      </c>
      <c r="D2925" s="6">
        <f t="shared" si="117"/>
        <v>0</v>
      </c>
      <c r="E2925" s="6">
        <f t="shared" si="117"/>
        <v>0</v>
      </c>
      <c r="F2925" s="6">
        <f t="shared" si="116"/>
        <v>0</v>
      </c>
      <c r="G2925" s="6">
        <f t="shared" si="116"/>
        <v>0</v>
      </c>
      <c r="H2925" s="6">
        <f t="shared" si="116"/>
        <v>0</v>
      </c>
      <c r="I2925" s="6">
        <f t="shared" si="116"/>
        <v>0</v>
      </c>
      <c r="J2925" s="6">
        <f t="shared" si="116"/>
        <v>0</v>
      </c>
      <c r="K2925" s="6">
        <f t="shared" si="116"/>
        <v>0</v>
      </c>
      <c r="L2925" s="6">
        <f t="shared" si="116"/>
        <v>0</v>
      </c>
      <c r="M2925" s="8">
        <f t="shared" si="116"/>
        <v>0</v>
      </c>
    </row>
    <row r="2926" spans="2:13" x14ac:dyDescent="0.2">
      <c r="B2926" s="7">
        <v>43403</v>
      </c>
      <c r="C2926" s="18">
        <v>8.0000000000000002E-3</v>
      </c>
      <c r="D2926" s="6">
        <f t="shared" si="117"/>
        <v>90.547200000000018</v>
      </c>
      <c r="E2926" s="6">
        <f t="shared" si="117"/>
        <v>33.937919999999998</v>
      </c>
      <c r="F2926" s="6">
        <f t="shared" si="116"/>
        <v>70.640640000000019</v>
      </c>
      <c r="G2926" s="6">
        <f t="shared" si="116"/>
        <v>108.58752</v>
      </c>
      <c r="H2926" s="6">
        <f t="shared" si="116"/>
        <v>73.336320000000001</v>
      </c>
      <c r="I2926" s="6">
        <f t="shared" si="116"/>
        <v>172.73087999999998</v>
      </c>
      <c r="J2926" s="6">
        <f t="shared" si="116"/>
        <v>50.595839999999995</v>
      </c>
      <c r="K2926" s="6">
        <f t="shared" si="116"/>
        <v>17.487359999999999</v>
      </c>
      <c r="L2926" s="6">
        <f t="shared" si="116"/>
        <v>21.358080000000001</v>
      </c>
      <c r="M2926" s="8">
        <f t="shared" si="116"/>
        <v>52.116480000000003</v>
      </c>
    </row>
    <row r="2927" spans="2:13" x14ac:dyDescent="0.2">
      <c r="B2927" s="7">
        <v>43404</v>
      </c>
      <c r="C2927" s="18">
        <v>1.4E-2</v>
      </c>
      <c r="D2927" s="6">
        <f t="shared" si="117"/>
        <v>158.45760000000001</v>
      </c>
      <c r="E2927" s="6">
        <f t="shared" si="117"/>
        <v>59.391360000000006</v>
      </c>
      <c r="F2927" s="6">
        <f t="shared" si="116"/>
        <v>123.62112</v>
      </c>
      <c r="G2927" s="6">
        <f t="shared" si="116"/>
        <v>190.02816000000001</v>
      </c>
      <c r="H2927" s="6">
        <f t="shared" si="116"/>
        <v>128.33856</v>
      </c>
      <c r="I2927" s="6">
        <f t="shared" si="116"/>
        <v>302.27904000000001</v>
      </c>
      <c r="J2927" s="6">
        <f t="shared" si="116"/>
        <v>88.542719999999989</v>
      </c>
      <c r="K2927" s="6">
        <f t="shared" si="116"/>
        <v>30.602879999999999</v>
      </c>
      <c r="L2927" s="6">
        <f t="shared" si="116"/>
        <v>37.376640000000002</v>
      </c>
      <c r="M2927" s="8">
        <f t="shared" si="116"/>
        <v>91.20384</v>
      </c>
    </row>
    <row r="2928" spans="2:13" x14ac:dyDescent="0.2">
      <c r="B2928" s="7">
        <v>43405</v>
      </c>
      <c r="C2928" s="18">
        <v>1.173</v>
      </c>
      <c r="D2928" s="6">
        <f t="shared" si="117"/>
        <v>13276.483200000001</v>
      </c>
      <c r="E2928" s="6">
        <f t="shared" si="117"/>
        <v>4976.1475199999995</v>
      </c>
      <c r="F2928" s="6">
        <f t="shared" si="116"/>
        <v>10357.68384</v>
      </c>
      <c r="G2928" s="6">
        <f t="shared" si="116"/>
        <v>15921.645120000001</v>
      </c>
      <c r="H2928" s="6">
        <f t="shared" si="116"/>
        <v>10752.937920000002</v>
      </c>
      <c r="I2928" s="6">
        <f t="shared" si="116"/>
        <v>25326.665280000001</v>
      </c>
      <c r="J2928" s="6">
        <f t="shared" si="116"/>
        <v>7418.6150400000006</v>
      </c>
      <c r="K2928" s="6">
        <f t="shared" si="116"/>
        <v>2564.0841599999999</v>
      </c>
      <c r="L2928" s="6">
        <f t="shared" si="116"/>
        <v>3131.6284799999999</v>
      </c>
      <c r="M2928" s="8">
        <f t="shared" si="116"/>
        <v>7641.5788799999991</v>
      </c>
    </row>
    <row r="2929" spans="2:13" x14ac:dyDescent="0.2">
      <c r="B2929" s="7">
        <v>43406</v>
      </c>
      <c r="C2929" s="18">
        <v>0.93799999999999994</v>
      </c>
      <c r="D2929" s="6">
        <f t="shared" si="117"/>
        <v>10616.6592</v>
      </c>
      <c r="E2929" s="6">
        <f t="shared" si="117"/>
        <v>3979.2211199999997</v>
      </c>
      <c r="F2929" s="6">
        <f t="shared" si="116"/>
        <v>8282.6150400000006</v>
      </c>
      <c r="G2929" s="6">
        <f t="shared" si="116"/>
        <v>12731.88672</v>
      </c>
      <c r="H2929" s="6">
        <f t="shared" si="116"/>
        <v>8598.6835199999987</v>
      </c>
      <c r="I2929" s="6">
        <f t="shared" si="116"/>
        <v>20252.695679999993</v>
      </c>
      <c r="J2929" s="6">
        <f t="shared" si="116"/>
        <v>5932.3622399999995</v>
      </c>
      <c r="K2929" s="6">
        <f t="shared" si="116"/>
        <v>2050.3929600000001</v>
      </c>
      <c r="L2929" s="6">
        <f t="shared" si="116"/>
        <v>2504.23488</v>
      </c>
      <c r="M2929" s="8">
        <f t="shared" si="116"/>
        <v>6110.6572800000004</v>
      </c>
    </row>
    <row r="2930" spans="2:13" x14ac:dyDescent="0.2">
      <c r="B2930" s="7">
        <v>43407</v>
      </c>
      <c r="C2930" s="18">
        <v>1.466</v>
      </c>
      <c r="D2930" s="6">
        <f t="shared" si="117"/>
        <v>16592.774399999998</v>
      </c>
      <c r="E2930" s="6">
        <f t="shared" si="117"/>
        <v>6219.1238400000011</v>
      </c>
      <c r="F2930" s="6">
        <f t="shared" si="116"/>
        <v>12944.897280000001</v>
      </c>
      <c r="G2930" s="6">
        <f t="shared" si="116"/>
        <v>19898.663039999999</v>
      </c>
      <c r="H2930" s="6">
        <f t="shared" si="116"/>
        <v>13438.880639999999</v>
      </c>
      <c r="I2930" s="6">
        <f t="shared" si="116"/>
        <v>31652.93376</v>
      </c>
      <c r="J2930" s="6">
        <f t="shared" si="116"/>
        <v>9271.6876799999991</v>
      </c>
      <c r="K2930" s="6">
        <f t="shared" si="116"/>
        <v>3204.5587199999991</v>
      </c>
      <c r="L2930" s="6">
        <f t="shared" si="116"/>
        <v>3913.86816</v>
      </c>
      <c r="M2930" s="8">
        <f t="shared" si="116"/>
        <v>9550.3449599999985</v>
      </c>
    </row>
    <row r="2931" spans="2:13" x14ac:dyDescent="0.2">
      <c r="B2931" s="7">
        <v>43408</v>
      </c>
      <c r="C2931" s="18">
        <v>1.583</v>
      </c>
      <c r="D2931" s="6">
        <f t="shared" si="117"/>
        <v>17917.027199999997</v>
      </c>
      <c r="E2931" s="6">
        <f t="shared" si="117"/>
        <v>6715.4659199999996</v>
      </c>
      <c r="F2931" s="6">
        <f t="shared" si="116"/>
        <v>13978.016640000002</v>
      </c>
      <c r="G2931" s="6">
        <f t="shared" si="116"/>
        <v>21486.755520000002</v>
      </c>
      <c r="H2931" s="6">
        <f t="shared" si="116"/>
        <v>14511.424319999998</v>
      </c>
      <c r="I2931" s="6">
        <f t="shared" si="116"/>
        <v>34179.122879999995</v>
      </c>
      <c r="J2931" s="6">
        <f t="shared" si="116"/>
        <v>10011.65184</v>
      </c>
      <c r="K2931" s="6">
        <f t="shared" si="116"/>
        <v>3460.3113599999992</v>
      </c>
      <c r="L2931" s="6">
        <f t="shared" si="116"/>
        <v>4226.2300799999994</v>
      </c>
      <c r="M2931" s="8">
        <f t="shared" si="116"/>
        <v>10312.548479999999</v>
      </c>
    </row>
    <row r="2932" spans="2:13" x14ac:dyDescent="0.2">
      <c r="B2932" s="7">
        <v>43409</v>
      </c>
      <c r="C2932" s="18">
        <v>1.583</v>
      </c>
      <c r="D2932" s="6">
        <f t="shared" si="117"/>
        <v>17917.027199999997</v>
      </c>
      <c r="E2932" s="6">
        <f t="shared" si="117"/>
        <v>6715.4659199999996</v>
      </c>
      <c r="F2932" s="6">
        <f t="shared" si="116"/>
        <v>13978.016640000002</v>
      </c>
      <c r="G2932" s="6">
        <f t="shared" si="116"/>
        <v>21486.755520000002</v>
      </c>
      <c r="H2932" s="6">
        <f t="shared" si="116"/>
        <v>14511.424319999998</v>
      </c>
      <c r="I2932" s="6">
        <f t="shared" si="116"/>
        <v>34179.122879999995</v>
      </c>
      <c r="J2932" s="6">
        <f t="shared" si="116"/>
        <v>10011.65184</v>
      </c>
      <c r="K2932" s="6">
        <f t="shared" si="116"/>
        <v>3460.3113599999992</v>
      </c>
      <c r="L2932" s="6">
        <f t="shared" si="116"/>
        <v>4226.2300799999994</v>
      </c>
      <c r="M2932" s="8">
        <f t="shared" si="116"/>
        <v>10312.548479999999</v>
      </c>
    </row>
    <row r="2933" spans="2:13" x14ac:dyDescent="0.2">
      <c r="B2933" s="7">
        <v>43410</v>
      </c>
      <c r="C2933" s="18">
        <v>0.29299999999999998</v>
      </c>
      <c r="D2933" s="6">
        <f t="shared" si="117"/>
        <v>3316.2912000000001</v>
      </c>
      <c r="E2933" s="6">
        <f t="shared" si="117"/>
        <v>1242.9763199999998</v>
      </c>
      <c r="F2933" s="6">
        <f t="shared" si="116"/>
        <v>2587.21344</v>
      </c>
      <c r="G2933" s="6">
        <f t="shared" si="116"/>
        <v>3977.0179200000002</v>
      </c>
      <c r="H2933" s="6">
        <f t="shared" si="116"/>
        <v>2685.9427199999996</v>
      </c>
      <c r="I2933" s="6">
        <f t="shared" si="116"/>
        <v>6326.2684799999988</v>
      </c>
      <c r="J2933" s="6">
        <f t="shared" si="116"/>
        <v>1853.0726399999996</v>
      </c>
      <c r="K2933" s="6">
        <f t="shared" si="116"/>
        <v>640.47455999999988</v>
      </c>
      <c r="L2933" s="6">
        <f t="shared" si="116"/>
        <v>782.23967999999991</v>
      </c>
      <c r="M2933" s="8">
        <f t="shared" si="116"/>
        <v>1908.7660799999999</v>
      </c>
    </row>
    <row r="2934" spans="2:13" x14ac:dyDescent="0.2">
      <c r="B2934" s="7">
        <v>43411</v>
      </c>
      <c r="C2934" s="18">
        <v>0.29299999999999998</v>
      </c>
      <c r="D2934" s="6">
        <f t="shared" si="117"/>
        <v>3316.2912000000001</v>
      </c>
      <c r="E2934" s="6">
        <f t="shared" si="117"/>
        <v>1242.9763199999998</v>
      </c>
      <c r="F2934" s="6">
        <f t="shared" si="116"/>
        <v>2587.21344</v>
      </c>
      <c r="G2934" s="6">
        <f t="shared" si="116"/>
        <v>3977.0179200000002</v>
      </c>
      <c r="H2934" s="6">
        <f t="shared" si="116"/>
        <v>2685.9427199999996</v>
      </c>
      <c r="I2934" s="6">
        <f t="shared" si="116"/>
        <v>6326.2684799999988</v>
      </c>
      <c r="J2934" s="6">
        <f t="shared" si="116"/>
        <v>1853.0726399999996</v>
      </c>
      <c r="K2934" s="6">
        <f t="shared" si="116"/>
        <v>640.47455999999988</v>
      </c>
      <c r="L2934" s="6">
        <f t="shared" si="116"/>
        <v>782.23967999999991</v>
      </c>
      <c r="M2934" s="8">
        <f t="shared" si="116"/>
        <v>1908.7660799999999</v>
      </c>
    </row>
    <row r="2935" spans="2:13" x14ac:dyDescent="0.2">
      <c r="B2935" s="7">
        <v>43412</v>
      </c>
      <c r="C2935" s="18">
        <v>0.29299999999999998</v>
      </c>
      <c r="D2935" s="6">
        <f t="shared" si="117"/>
        <v>3316.2912000000001</v>
      </c>
      <c r="E2935" s="6">
        <f t="shared" si="117"/>
        <v>1242.9763199999998</v>
      </c>
      <c r="F2935" s="6">
        <f t="shared" si="116"/>
        <v>2587.21344</v>
      </c>
      <c r="G2935" s="6">
        <f t="shared" ref="F2935:M2966" si="118">$C2935*G$5*24*3600/100</f>
        <v>3977.0179200000002</v>
      </c>
      <c r="H2935" s="6">
        <f t="shared" si="118"/>
        <v>2685.9427199999996</v>
      </c>
      <c r="I2935" s="6">
        <f t="shared" si="118"/>
        <v>6326.2684799999988</v>
      </c>
      <c r="J2935" s="6">
        <f t="shared" si="118"/>
        <v>1853.0726399999996</v>
      </c>
      <c r="K2935" s="6">
        <f t="shared" si="118"/>
        <v>640.47455999999988</v>
      </c>
      <c r="L2935" s="6">
        <f t="shared" si="118"/>
        <v>782.23967999999991</v>
      </c>
      <c r="M2935" s="8">
        <f t="shared" si="118"/>
        <v>1908.7660799999999</v>
      </c>
    </row>
    <row r="2936" spans="2:13" x14ac:dyDescent="0.2">
      <c r="B2936" s="7">
        <v>43413</v>
      </c>
      <c r="C2936" s="18">
        <v>0.29299999999999998</v>
      </c>
      <c r="D2936" s="6">
        <f t="shared" ref="D2936:M2967" si="119">$C2936*D$5*24*3600/100</f>
        <v>3316.2912000000001</v>
      </c>
      <c r="E2936" s="6">
        <f t="shared" si="119"/>
        <v>1242.9763199999998</v>
      </c>
      <c r="F2936" s="6">
        <f t="shared" si="118"/>
        <v>2587.21344</v>
      </c>
      <c r="G2936" s="6">
        <f t="shared" si="118"/>
        <v>3977.0179200000002</v>
      </c>
      <c r="H2936" s="6">
        <f t="shared" si="118"/>
        <v>2685.9427199999996</v>
      </c>
      <c r="I2936" s="6">
        <f t="shared" si="118"/>
        <v>6326.2684799999988</v>
      </c>
      <c r="J2936" s="6">
        <f t="shared" si="118"/>
        <v>1853.0726399999996</v>
      </c>
      <c r="K2936" s="6">
        <f t="shared" si="118"/>
        <v>640.47455999999988</v>
      </c>
      <c r="L2936" s="6">
        <f t="shared" si="118"/>
        <v>782.23967999999991</v>
      </c>
      <c r="M2936" s="8">
        <f t="shared" si="118"/>
        <v>1908.7660799999999</v>
      </c>
    </row>
    <row r="2937" spans="2:13" x14ac:dyDescent="0.2">
      <c r="B2937" s="7">
        <v>43414</v>
      </c>
      <c r="C2937" s="18">
        <v>0.29299999999999998</v>
      </c>
      <c r="D2937" s="6">
        <f t="shared" si="119"/>
        <v>3316.2912000000001</v>
      </c>
      <c r="E2937" s="6">
        <f t="shared" si="119"/>
        <v>1242.9763199999998</v>
      </c>
      <c r="F2937" s="6">
        <f t="shared" si="118"/>
        <v>2587.21344</v>
      </c>
      <c r="G2937" s="6">
        <f t="shared" si="118"/>
        <v>3977.0179200000002</v>
      </c>
      <c r="H2937" s="6">
        <f t="shared" si="118"/>
        <v>2685.9427199999996</v>
      </c>
      <c r="I2937" s="6">
        <f t="shared" si="118"/>
        <v>6326.2684799999988</v>
      </c>
      <c r="J2937" s="6">
        <f t="shared" si="118"/>
        <v>1853.0726399999996</v>
      </c>
      <c r="K2937" s="6">
        <f t="shared" si="118"/>
        <v>640.47455999999988</v>
      </c>
      <c r="L2937" s="6">
        <f t="shared" si="118"/>
        <v>782.23967999999991</v>
      </c>
      <c r="M2937" s="8">
        <f t="shared" si="118"/>
        <v>1908.7660799999999</v>
      </c>
    </row>
    <row r="2938" spans="2:13" x14ac:dyDescent="0.2">
      <c r="B2938" s="7">
        <v>43415</v>
      </c>
      <c r="C2938" s="18">
        <v>0.29299999999999998</v>
      </c>
      <c r="D2938" s="6">
        <f t="shared" si="119"/>
        <v>3316.2912000000001</v>
      </c>
      <c r="E2938" s="6">
        <f t="shared" si="119"/>
        <v>1242.9763199999998</v>
      </c>
      <c r="F2938" s="6">
        <f t="shared" si="118"/>
        <v>2587.21344</v>
      </c>
      <c r="G2938" s="6">
        <f t="shared" si="118"/>
        <v>3977.0179200000002</v>
      </c>
      <c r="H2938" s="6">
        <f t="shared" si="118"/>
        <v>2685.9427199999996</v>
      </c>
      <c r="I2938" s="6">
        <f t="shared" si="118"/>
        <v>6326.2684799999988</v>
      </c>
      <c r="J2938" s="6">
        <f t="shared" si="118"/>
        <v>1853.0726399999996</v>
      </c>
      <c r="K2938" s="6">
        <f t="shared" si="118"/>
        <v>640.47455999999988</v>
      </c>
      <c r="L2938" s="6">
        <f t="shared" si="118"/>
        <v>782.23967999999991</v>
      </c>
      <c r="M2938" s="8">
        <f t="shared" si="118"/>
        <v>1908.7660799999999</v>
      </c>
    </row>
    <row r="2939" spans="2:13" x14ac:dyDescent="0.2">
      <c r="B2939" s="7">
        <v>43416</v>
      </c>
      <c r="C2939" s="18">
        <v>0.29299999999999998</v>
      </c>
      <c r="D2939" s="6">
        <f t="shared" si="119"/>
        <v>3316.2912000000001</v>
      </c>
      <c r="E2939" s="6">
        <f t="shared" si="119"/>
        <v>1242.9763199999998</v>
      </c>
      <c r="F2939" s="6">
        <f t="shared" si="118"/>
        <v>2587.21344</v>
      </c>
      <c r="G2939" s="6">
        <f t="shared" si="118"/>
        <v>3977.0179200000002</v>
      </c>
      <c r="H2939" s="6">
        <f t="shared" si="118"/>
        <v>2685.9427199999996</v>
      </c>
      <c r="I2939" s="6">
        <f t="shared" si="118"/>
        <v>6326.2684799999988</v>
      </c>
      <c r="J2939" s="6">
        <f t="shared" si="118"/>
        <v>1853.0726399999996</v>
      </c>
      <c r="K2939" s="6">
        <f t="shared" si="118"/>
        <v>640.47455999999988</v>
      </c>
      <c r="L2939" s="6">
        <f t="shared" si="118"/>
        <v>782.23967999999991</v>
      </c>
      <c r="M2939" s="8">
        <f t="shared" si="118"/>
        <v>1908.7660799999999</v>
      </c>
    </row>
    <row r="2940" spans="2:13" x14ac:dyDescent="0.2">
      <c r="B2940" s="7">
        <v>43417</v>
      </c>
      <c r="C2940" s="18">
        <v>0.23499999999999999</v>
      </c>
      <c r="D2940" s="6">
        <f t="shared" si="119"/>
        <v>2659.8239999999996</v>
      </c>
      <c r="E2940" s="6">
        <f t="shared" si="119"/>
        <v>996.92639999999994</v>
      </c>
      <c r="F2940" s="6">
        <f t="shared" si="118"/>
        <v>2075.0688</v>
      </c>
      <c r="G2940" s="6">
        <f t="shared" si="118"/>
        <v>3189.7583999999997</v>
      </c>
      <c r="H2940" s="6">
        <f t="shared" si="118"/>
        <v>2154.2543999999994</v>
      </c>
      <c r="I2940" s="6">
        <f t="shared" si="118"/>
        <v>5073.9695999999994</v>
      </c>
      <c r="J2940" s="6">
        <f t="shared" si="118"/>
        <v>1486.2528</v>
      </c>
      <c r="K2940" s="6">
        <f t="shared" si="118"/>
        <v>513.69119999999998</v>
      </c>
      <c r="L2940" s="6">
        <f t="shared" si="118"/>
        <v>627.39359999999988</v>
      </c>
      <c r="M2940" s="8">
        <f t="shared" si="118"/>
        <v>1530.9216000000001</v>
      </c>
    </row>
    <row r="2941" spans="2:13" x14ac:dyDescent="0.2">
      <c r="B2941" s="7">
        <v>43418</v>
      </c>
      <c r="C2941" s="18">
        <v>0.23499999999999999</v>
      </c>
      <c r="D2941" s="6">
        <f t="shared" si="119"/>
        <v>2659.8239999999996</v>
      </c>
      <c r="E2941" s="6">
        <f t="shared" si="119"/>
        <v>996.92639999999994</v>
      </c>
      <c r="F2941" s="6">
        <f t="shared" si="118"/>
        <v>2075.0688</v>
      </c>
      <c r="G2941" s="6">
        <f t="shared" si="118"/>
        <v>3189.7583999999997</v>
      </c>
      <c r="H2941" s="6">
        <f t="shared" si="118"/>
        <v>2154.2543999999994</v>
      </c>
      <c r="I2941" s="6">
        <f t="shared" si="118"/>
        <v>5073.9695999999994</v>
      </c>
      <c r="J2941" s="6">
        <f t="shared" si="118"/>
        <v>1486.2528</v>
      </c>
      <c r="K2941" s="6">
        <f t="shared" si="118"/>
        <v>513.69119999999998</v>
      </c>
      <c r="L2941" s="6">
        <f t="shared" si="118"/>
        <v>627.39359999999988</v>
      </c>
      <c r="M2941" s="8">
        <f t="shared" si="118"/>
        <v>1530.9216000000001</v>
      </c>
    </row>
    <row r="2942" spans="2:13" x14ac:dyDescent="0.2">
      <c r="B2942" s="7">
        <v>43419</v>
      </c>
      <c r="C2942" s="18">
        <v>0.29299999999999998</v>
      </c>
      <c r="D2942" s="6">
        <f t="shared" si="119"/>
        <v>3316.2912000000001</v>
      </c>
      <c r="E2942" s="6">
        <f t="shared" si="119"/>
        <v>1242.9763199999998</v>
      </c>
      <c r="F2942" s="6">
        <f t="shared" si="118"/>
        <v>2587.21344</v>
      </c>
      <c r="G2942" s="6">
        <f t="shared" si="118"/>
        <v>3977.0179200000002</v>
      </c>
      <c r="H2942" s="6">
        <f t="shared" si="118"/>
        <v>2685.9427199999996</v>
      </c>
      <c r="I2942" s="6">
        <f t="shared" si="118"/>
        <v>6326.2684799999988</v>
      </c>
      <c r="J2942" s="6">
        <f t="shared" si="118"/>
        <v>1853.0726399999996</v>
      </c>
      <c r="K2942" s="6">
        <f t="shared" si="118"/>
        <v>640.47455999999988</v>
      </c>
      <c r="L2942" s="6">
        <f t="shared" si="118"/>
        <v>782.23967999999991</v>
      </c>
      <c r="M2942" s="8">
        <f t="shared" si="118"/>
        <v>1908.7660799999999</v>
      </c>
    </row>
    <row r="2943" spans="2:13" x14ac:dyDescent="0.2">
      <c r="B2943" s="7">
        <v>43420</v>
      </c>
      <c r="C2943" s="18">
        <v>0.23499999999999999</v>
      </c>
      <c r="D2943" s="6">
        <f t="shared" si="119"/>
        <v>2659.8239999999996</v>
      </c>
      <c r="E2943" s="6">
        <f t="shared" si="119"/>
        <v>996.92639999999994</v>
      </c>
      <c r="F2943" s="6">
        <f t="shared" si="118"/>
        <v>2075.0688</v>
      </c>
      <c r="G2943" s="6">
        <f t="shared" si="118"/>
        <v>3189.7583999999997</v>
      </c>
      <c r="H2943" s="6">
        <f t="shared" si="118"/>
        <v>2154.2543999999994</v>
      </c>
      <c r="I2943" s="6">
        <f t="shared" si="118"/>
        <v>5073.9695999999994</v>
      </c>
      <c r="J2943" s="6">
        <f t="shared" si="118"/>
        <v>1486.2528</v>
      </c>
      <c r="K2943" s="6">
        <f t="shared" si="118"/>
        <v>513.69119999999998</v>
      </c>
      <c r="L2943" s="6">
        <f t="shared" si="118"/>
        <v>627.39359999999988</v>
      </c>
      <c r="M2943" s="8">
        <f t="shared" si="118"/>
        <v>1530.9216000000001</v>
      </c>
    </row>
    <row r="2944" spans="2:13" x14ac:dyDescent="0.2">
      <c r="B2944" s="7">
        <v>43421</v>
      </c>
      <c r="C2944" s="18">
        <v>0.29299999999999998</v>
      </c>
      <c r="D2944" s="6">
        <f t="shared" si="119"/>
        <v>3316.2912000000001</v>
      </c>
      <c r="E2944" s="6">
        <f t="shared" si="119"/>
        <v>1242.9763199999998</v>
      </c>
      <c r="F2944" s="6">
        <f t="shared" si="118"/>
        <v>2587.21344</v>
      </c>
      <c r="G2944" s="6">
        <f t="shared" si="118"/>
        <v>3977.0179200000002</v>
      </c>
      <c r="H2944" s="6">
        <f t="shared" si="118"/>
        <v>2685.9427199999996</v>
      </c>
      <c r="I2944" s="6">
        <f t="shared" si="118"/>
        <v>6326.2684799999988</v>
      </c>
      <c r="J2944" s="6">
        <f t="shared" si="118"/>
        <v>1853.0726399999996</v>
      </c>
      <c r="K2944" s="6">
        <f t="shared" si="118"/>
        <v>640.47455999999988</v>
      </c>
      <c r="L2944" s="6">
        <f t="shared" si="118"/>
        <v>782.23967999999991</v>
      </c>
      <c r="M2944" s="8">
        <f t="shared" si="118"/>
        <v>1908.7660799999999</v>
      </c>
    </row>
    <row r="2945" spans="2:13" x14ac:dyDescent="0.2">
      <c r="B2945" s="7">
        <v>43422</v>
      </c>
      <c r="C2945" s="18">
        <v>0.29299999999999998</v>
      </c>
      <c r="D2945" s="6">
        <f t="shared" si="119"/>
        <v>3316.2912000000001</v>
      </c>
      <c r="E2945" s="6">
        <f t="shared" si="119"/>
        <v>1242.9763199999998</v>
      </c>
      <c r="F2945" s="6">
        <f t="shared" si="118"/>
        <v>2587.21344</v>
      </c>
      <c r="G2945" s="6">
        <f t="shared" si="118"/>
        <v>3977.0179200000002</v>
      </c>
      <c r="H2945" s="6">
        <f t="shared" si="118"/>
        <v>2685.9427199999996</v>
      </c>
      <c r="I2945" s="6">
        <f t="shared" si="118"/>
        <v>6326.2684799999988</v>
      </c>
      <c r="J2945" s="6">
        <f t="shared" si="118"/>
        <v>1853.0726399999996</v>
      </c>
      <c r="K2945" s="6">
        <f t="shared" si="118"/>
        <v>640.47455999999988</v>
      </c>
      <c r="L2945" s="6">
        <f t="shared" si="118"/>
        <v>782.23967999999991</v>
      </c>
      <c r="M2945" s="8">
        <f t="shared" si="118"/>
        <v>1908.7660799999999</v>
      </c>
    </row>
    <row r="2946" spans="2:13" x14ac:dyDescent="0.2">
      <c r="B2946" s="7">
        <v>43423</v>
      </c>
      <c r="C2946" s="18">
        <v>0.23499999999999999</v>
      </c>
      <c r="D2946" s="6">
        <f t="shared" si="119"/>
        <v>2659.8239999999996</v>
      </c>
      <c r="E2946" s="6">
        <f t="shared" si="119"/>
        <v>996.92639999999994</v>
      </c>
      <c r="F2946" s="6">
        <f t="shared" si="118"/>
        <v>2075.0688</v>
      </c>
      <c r="G2946" s="6">
        <f t="shared" si="118"/>
        <v>3189.7583999999997</v>
      </c>
      <c r="H2946" s="6">
        <f t="shared" si="118"/>
        <v>2154.2543999999994</v>
      </c>
      <c r="I2946" s="6">
        <f t="shared" si="118"/>
        <v>5073.9695999999994</v>
      </c>
      <c r="J2946" s="6">
        <f t="shared" si="118"/>
        <v>1486.2528</v>
      </c>
      <c r="K2946" s="6">
        <f t="shared" si="118"/>
        <v>513.69119999999998</v>
      </c>
      <c r="L2946" s="6">
        <f t="shared" si="118"/>
        <v>627.39359999999988</v>
      </c>
      <c r="M2946" s="8">
        <f t="shared" si="118"/>
        <v>1530.9216000000001</v>
      </c>
    </row>
    <row r="2947" spans="2:13" x14ac:dyDescent="0.2">
      <c r="B2947" s="7">
        <v>43424</v>
      </c>
      <c r="C2947" s="18">
        <v>0.23499999999999999</v>
      </c>
      <c r="D2947" s="6">
        <f t="shared" si="119"/>
        <v>2659.8239999999996</v>
      </c>
      <c r="E2947" s="6">
        <f t="shared" si="119"/>
        <v>996.92639999999994</v>
      </c>
      <c r="F2947" s="6">
        <f t="shared" si="118"/>
        <v>2075.0688</v>
      </c>
      <c r="G2947" s="6">
        <f t="shared" si="118"/>
        <v>3189.7583999999997</v>
      </c>
      <c r="H2947" s="6">
        <f t="shared" si="118"/>
        <v>2154.2543999999994</v>
      </c>
      <c r="I2947" s="6">
        <f t="shared" si="118"/>
        <v>5073.9695999999994</v>
      </c>
      <c r="J2947" s="6">
        <f t="shared" si="118"/>
        <v>1486.2528</v>
      </c>
      <c r="K2947" s="6">
        <f t="shared" si="118"/>
        <v>513.69119999999998</v>
      </c>
      <c r="L2947" s="6">
        <f t="shared" si="118"/>
        <v>627.39359999999988</v>
      </c>
      <c r="M2947" s="8">
        <f t="shared" si="118"/>
        <v>1530.9216000000001</v>
      </c>
    </row>
    <row r="2948" spans="2:13" x14ac:dyDescent="0.2">
      <c r="B2948" s="7">
        <v>43425</v>
      </c>
      <c r="C2948" s="18">
        <v>0.23499999999999999</v>
      </c>
      <c r="D2948" s="6">
        <f t="shared" si="119"/>
        <v>2659.8239999999996</v>
      </c>
      <c r="E2948" s="6">
        <f t="shared" si="119"/>
        <v>996.92639999999994</v>
      </c>
      <c r="F2948" s="6">
        <f t="shared" si="118"/>
        <v>2075.0688</v>
      </c>
      <c r="G2948" s="6">
        <f t="shared" si="118"/>
        <v>3189.7583999999997</v>
      </c>
      <c r="H2948" s="6">
        <f t="shared" si="118"/>
        <v>2154.2543999999994</v>
      </c>
      <c r="I2948" s="6">
        <f t="shared" si="118"/>
        <v>5073.9695999999994</v>
      </c>
      <c r="J2948" s="6">
        <f t="shared" si="118"/>
        <v>1486.2528</v>
      </c>
      <c r="K2948" s="6">
        <f t="shared" si="118"/>
        <v>513.69119999999998</v>
      </c>
      <c r="L2948" s="6">
        <f t="shared" si="118"/>
        <v>627.39359999999988</v>
      </c>
      <c r="M2948" s="8">
        <f t="shared" si="118"/>
        <v>1530.9216000000001</v>
      </c>
    </row>
    <row r="2949" spans="2:13" x14ac:dyDescent="0.2">
      <c r="B2949" s="7">
        <v>43426</v>
      </c>
      <c r="C2949" s="18">
        <v>0.23499999999999999</v>
      </c>
      <c r="D2949" s="6">
        <f t="shared" si="119"/>
        <v>2659.8239999999996</v>
      </c>
      <c r="E2949" s="6">
        <f t="shared" si="119"/>
        <v>996.92639999999994</v>
      </c>
      <c r="F2949" s="6">
        <f t="shared" si="118"/>
        <v>2075.0688</v>
      </c>
      <c r="G2949" s="6">
        <f t="shared" si="118"/>
        <v>3189.7583999999997</v>
      </c>
      <c r="H2949" s="6">
        <f t="shared" si="118"/>
        <v>2154.2543999999994</v>
      </c>
      <c r="I2949" s="6">
        <f t="shared" si="118"/>
        <v>5073.9695999999994</v>
      </c>
      <c r="J2949" s="6">
        <f t="shared" si="118"/>
        <v>1486.2528</v>
      </c>
      <c r="K2949" s="6">
        <f t="shared" si="118"/>
        <v>513.69119999999998</v>
      </c>
      <c r="L2949" s="6">
        <f t="shared" si="118"/>
        <v>627.39359999999988</v>
      </c>
      <c r="M2949" s="8">
        <f t="shared" si="118"/>
        <v>1530.9216000000001</v>
      </c>
    </row>
    <row r="2950" spans="2:13" x14ac:dyDescent="0.2">
      <c r="B2950" s="7">
        <v>43427</v>
      </c>
      <c r="C2950" s="18">
        <v>0.23499999999999999</v>
      </c>
      <c r="D2950" s="6">
        <f t="shared" si="119"/>
        <v>2659.8239999999996</v>
      </c>
      <c r="E2950" s="6">
        <f t="shared" si="119"/>
        <v>996.92639999999994</v>
      </c>
      <c r="F2950" s="6">
        <f t="shared" si="118"/>
        <v>2075.0688</v>
      </c>
      <c r="G2950" s="6">
        <f t="shared" si="118"/>
        <v>3189.7583999999997</v>
      </c>
      <c r="H2950" s="6">
        <f t="shared" si="118"/>
        <v>2154.2543999999994</v>
      </c>
      <c r="I2950" s="6">
        <f t="shared" si="118"/>
        <v>5073.9695999999994</v>
      </c>
      <c r="J2950" s="6">
        <f t="shared" si="118"/>
        <v>1486.2528</v>
      </c>
      <c r="K2950" s="6">
        <f t="shared" si="118"/>
        <v>513.69119999999998</v>
      </c>
      <c r="L2950" s="6">
        <f t="shared" si="118"/>
        <v>627.39359999999988</v>
      </c>
      <c r="M2950" s="8">
        <f t="shared" si="118"/>
        <v>1530.9216000000001</v>
      </c>
    </row>
    <row r="2951" spans="2:13" x14ac:dyDescent="0.2">
      <c r="B2951" s="7">
        <v>43428</v>
      </c>
      <c r="C2951" s="18">
        <v>0.23499999999999999</v>
      </c>
      <c r="D2951" s="6">
        <f t="shared" si="119"/>
        <v>2659.8239999999996</v>
      </c>
      <c r="E2951" s="6">
        <f t="shared" si="119"/>
        <v>996.92639999999994</v>
      </c>
      <c r="F2951" s="6">
        <f t="shared" si="118"/>
        <v>2075.0688</v>
      </c>
      <c r="G2951" s="6">
        <f t="shared" si="118"/>
        <v>3189.7583999999997</v>
      </c>
      <c r="H2951" s="6">
        <f t="shared" si="118"/>
        <v>2154.2543999999994</v>
      </c>
      <c r="I2951" s="6">
        <f t="shared" si="118"/>
        <v>5073.9695999999994</v>
      </c>
      <c r="J2951" s="6">
        <f t="shared" si="118"/>
        <v>1486.2528</v>
      </c>
      <c r="K2951" s="6">
        <f t="shared" si="118"/>
        <v>513.69119999999998</v>
      </c>
      <c r="L2951" s="6">
        <f t="shared" si="118"/>
        <v>627.39359999999988</v>
      </c>
      <c r="M2951" s="8">
        <f t="shared" si="118"/>
        <v>1530.9216000000001</v>
      </c>
    </row>
    <row r="2952" spans="2:13" x14ac:dyDescent="0.2">
      <c r="B2952" s="7">
        <v>43429</v>
      </c>
      <c r="C2952" s="18">
        <v>0.23499999999999999</v>
      </c>
      <c r="D2952" s="6">
        <f t="shared" si="119"/>
        <v>2659.8239999999996</v>
      </c>
      <c r="E2952" s="6">
        <f t="shared" si="119"/>
        <v>996.92639999999994</v>
      </c>
      <c r="F2952" s="6">
        <f t="shared" si="118"/>
        <v>2075.0688</v>
      </c>
      <c r="G2952" s="6">
        <f t="shared" si="118"/>
        <v>3189.7583999999997</v>
      </c>
      <c r="H2952" s="6">
        <f t="shared" si="118"/>
        <v>2154.2543999999994</v>
      </c>
      <c r="I2952" s="6">
        <f t="shared" si="118"/>
        <v>5073.9695999999994</v>
      </c>
      <c r="J2952" s="6">
        <f t="shared" si="118"/>
        <v>1486.2528</v>
      </c>
      <c r="K2952" s="6">
        <f t="shared" si="118"/>
        <v>513.69119999999998</v>
      </c>
      <c r="L2952" s="6">
        <f t="shared" si="118"/>
        <v>627.39359999999988</v>
      </c>
      <c r="M2952" s="8">
        <f t="shared" si="118"/>
        <v>1530.9216000000001</v>
      </c>
    </row>
    <row r="2953" spans="2:13" x14ac:dyDescent="0.2">
      <c r="B2953" s="7">
        <v>43430</v>
      </c>
      <c r="C2953" s="18">
        <v>0.23499999999999999</v>
      </c>
      <c r="D2953" s="6">
        <f t="shared" si="119"/>
        <v>2659.8239999999996</v>
      </c>
      <c r="E2953" s="6">
        <f t="shared" si="119"/>
        <v>996.92639999999994</v>
      </c>
      <c r="F2953" s="6">
        <f t="shared" si="118"/>
        <v>2075.0688</v>
      </c>
      <c r="G2953" s="6">
        <f t="shared" si="118"/>
        <v>3189.7583999999997</v>
      </c>
      <c r="H2953" s="6">
        <f t="shared" si="118"/>
        <v>2154.2543999999994</v>
      </c>
      <c r="I2953" s="6">
        <f t="shared" si="118"/>
        <v>5073.9695999999994</v>
      </c>
      <c r="J2953" s="6">
        <f t="shared" si="118"/>
        <v>1486.2528</v>
      </c>
      <c r="K2953" s="6">
        <f t="shared" si="118"/>
        <v>513.69119999999998</v>
      </c>
      <c r="L2953" s="6">
        <f t="shared" si="118"/>
        <v>627.39359999999988</v>
      </c>
      <c r="M2953" s="8">
        <f t="shared" si="118"/>
        <v>1530.9216000000001</v>
      </c>
    </row>
    <row r="2954" spans="2:13" x14ac:dyDescent="0.2">
      <c r="B2954" s="7">
        <v>43431</v>
      </c>
      <c r="C2954" s="18">
        <v>0.23499999999999999</v>
      </c>
      <c r="D2954" s="6">
        <f t="shared" si="119"/>
        <v>2659.8239999999996</v>
      </c>
      <c r="E2954" s="6">
        <f t="shared" si="119"/>
        <v>996.92639999999994</v>
      </c>
      <c r="F2954" s="6">
        <f t="shared" si="118"/>
        <v>2075.0688</v>
      </c>
      <c r="G2954" s="6">
        <f t="shared" si="118"/>
        <v>3189.7583999999997</v>
      </c>
      <c r="H2954" s="6">
        <f t="shared" si="118"/>
        <v>2154.2543999999994</v>
      </c>
      <c r="I2954" s="6">
        <f t="shared" si="118"/>
        <v>5073.9695999999994</v>
      </c>
      <c r="J2954" s="6">
        <f t="shared" si="118"/>
        <v>1486.2528</v>
      </c>
      <c r="K2954" s="6">
        <f t="shared" si="118"/>
        <v>513.69119999999998</v>
      </c>
      <c r="L2954" s="6">
        <f t="shared" si="118"/>
        <v>627.39359999999988</v>
      </c>
      <c r="M2954" s="8">
        <f t="shared" si="118"/>
        <v>1530.9216000000001</v>
      </c>
    </row>
    <row r="2955" spans="2:13" x14ac:dyDescent="0.2">
      <c r="B2955" s="7">
        <v>43432</v>
      </c>
      <c r="C2955" s="18">
        <v>0.23499999999999999</v>
      </c>
      <c r="D2955" s="6">
        <f t="shared" si="119"/>
        <v>2659.8239999999996</v>
      </c>
      <c r="E2955" s="6">
        <f t="shared" si="119"/>
        <v>996.92639999999994</v>
      </c>
      <c r="F2955" s="6">
        <f t="shared" si="118"/>
        <v>2075.0688</v>
      </c>
      <c r="G2955" s="6">
        <f t="shared" si="118"/>
        <v>3189.7583999999997</v>
      </c>
      <c r="H2955" s="6">
        <f t="shared" si="118"/>
        <v>2154.2543999999994</v>
      </c>
      <c r="I2955" s="6">
        <f t="shared" si="118"/>
        <v>5073.9695999999994</v>
      </c>
      <c r="J2955" s="6">
        <f t="shared" si="118"/>
        <v>1486.2528</v>
      </c>
      <c r="K2955" s="6">
        <f t="shared" si="118"/>
        <v>513.69119999999998</v>
      </c>
      <c r="L2955" s="6">
        <f t="shared" si="118"/>
        <v>627.39359999999988</v>
      </c>
      <c r="M2955" s="8">
        <f t="shared" si="118"/>
        <v>1530.9216000000001</v>
      </c>
    </row>
    <row r="2956" spans="2:13" x14ac:dyDescent="0.2">
      <c r="B2956" s="7">
        <v>43433</v>
      </c>
      <c r="C2956" s="18">
        <v>0.23499999999999999</v>
      </c>
      <c r="D2956" s="6">
        <f t="shared" si="119"/>
        <v>2659.8239999999996</v>
      </c>
      <c r="E2956" s="6">
        <f t="shared" si="119"/>
        <v>996.92639999999994</v>
      </c>
      <c r="F2956" s="6">
        <f t="shared" si="118"/>
        <v>2075.0688</v>
      </c>
      <c r="G2956" s="6">
        <f t="shared" si="118"/>
        <v>3189.7583999999997</v>
      </c>
      <c r="H2956" s="6">
        <f t="shared" si="118"/>
        <v>2154.2543999999994</v>
      </c>
      <c r="I2956" s="6">
        <f t="shared" si="118"/>
        <v>5073.9695999999994</v>
      </c>
      <c r="J2956" s="6">
        <f t="shared" si="118"/>
        <v>1486.2528</v>
      </c>
      <c r="K2956" s="6">
        <f t="shared" si="118"/>
        <v>513.69119999999998</v>
      </c>
      <c r="L2956" s="6">
        <f t="shared" si="118"/>
        <v>627.39359999999988</v>
      </c>
      <c r="M2956" s="8">
        <f t="shared" si="118"/>
        <v>1530.9216000000001</v>
      </c>
    </row>
    <row r="2957" spans="2:13" x14ac:dyDescent="0.2">
      <c r="B2957" s="7">
        <v>43434</v>
      </c>
      <c r="C2957" s="18">
        <v>0.23499999999999999</v>
      </c>
      <c r="D2957" s="6">
        <f t="shared" si="119"/>
        <v>2659.8239999999996</v>
      </c>
      <c r="E2957" s="6">
        <f t="shared" si="119"/>
        <v>996.92639999999994</v>
      </c>
      <c r="F2957" s="6">
        <f t="shared" si="118"/>
        <v>2075.0688</v>
      </c>
      <c r="G2957" s="6">
        <f t="shared" si="118"/>
        <v>3189.7583999999997</v>
      </c>
      <c r="H2957" s="6">
        <f t="shared" si="118"/>
        <v>2154.2543999999994</v>
      </c>
      <c r="I2957" s="6">
        <f t="shared" si="118"/>
        <v>5073.9695999999994</v>
      </c>
      <c r="J2957" s="6">
        <f t="shared" si="118"/>
        <v>1486.2528</v>
      </c>
      <c r="K2957" s="6">
        <f t="shared" si="118"/>
        <v>513.69119999999998</v>
      </c>
      <c r="L2957" s="6">
        <f t="shared" si="118"/>
        <v>627.39359999999988</v>
      </c>
      <c r="M2957" s="8">
        <f t="shared" si="118"/>
        <v>1530.9216000000001</v>
      </c>
    </row>
    <row r="2958" spans="2:13" x14ac:dyDescent="0.2">
      <c r="B2958" s="7">
        <v>43435</v>
      </c>
      <c r="C2958" s="18">
        <v>0.34100000000000003</v>
      </c>
      <c r="D2958" s="6">
        <f t="shared" si="119"/>
        <v>3859.5744</v>
      </c>
      <c r="E2958" s="6">
        <f t="shared" si="119"/>
        <v>1446.6038400000002</v>
      </c>
      <c r="F2958" s="6">
        <f t="shared" si="118"/>
        <v>3011.0572800000004</v>
      </c>
      <c r="G2958" s="6">
        <f t="shared" si="118"/>
        <v>4628.5430400000014</v>
      </c>
      <c r="H2958" s="6">
        <f t="shared" si="118"/>
        <v>3125.9606400000002</v>
      </c>
      <c r="I2958" s="6">
        <f t="shared" si="118"/>
        <v>7362.6537599999992</v>
      </c>
      <c r="J2958" s="6">
        <f t="shared" si="118"/>
        <v>2156.6476800000005</v>
      </c>
      <c r="K2958" s="6">
        <f t="shared" si="118"/>
        <v>745.39872000000003</v>
      </c>
      <c r="L2958" s="6">
        <f t="shared" si="118"/>
        <v>910.38816000000008</v>
      </c>
      <c r="M2958" s="8">
        <f t="shared" si="118"/>
        <v>2221.4649600000002</v>
      </c>
    </row>
    <row r="2959" spans="2:13" x14ac:dyDescent="0.2">
      <c r="B2959" s="7">
        <v>43436</v>
      </c>
      <c r="C2959" s="18">
        <v>0.34100000000000003</v>
      </c>
      <c r="D2959" s="6">
        <f t="shared" si="119"/>
        <v>3859.5744</v>
      </c>
      <c r="E2959" s="6">
        <f t="shared" si="119"/>
        <v>1446.6038400000002</v>
      </c>
      <c r="F2959" s="6">
        <f t="shared" si="118"/>
        <v>3011.0572800000004</v>
      </c>
      <c r="G2959" s="6">
        <f t="shared" si="118"/>
        <v>4628.5430400000014</v>
      </c>
      <c r="H2959" s="6">
        <f t="shared" si="118"/>
        <v>3125.9606400000002</v>
      </c>
      <c r="I2959" s="6">
        <f t="shared" si="118"/>
        <v>7362.6537599999992</v>
      </c>
      <c r="J2959" s="6">
        <f t="shared" si="118"/>
        <v>2156.6476800000005</v>
      </c>
      <c r="K2959" s="6">
        <f t="shared" si="118"/>
        <v>745.39872000000003</v>
      </c>
      <c r="L2959" s="6">
        <f t="shared" si="118"/>
        <v>910.38816000000008</v>
      </c>
      <c r="M2959" s="8">
        <f t="shared" si="118"/>
        <v>2221.4649600000002</v>
      </c>
    </row>
    <row r="2960" spans="2:13" x14ac:dyDescent="0.2">
      <c r="B2960" s="7">
        <v>43437</v>
      </c>
      <c r="C2960" s="18">
        <v>0.34100000000000003</v>
      </c>
      <c r="D2960" s="6">
        <f t="shared" si="119"/>
        <v>3859.5744</v>
      </c>
      <c r="E2960" s="6">
        <f t="shared" si="119"/>
        <v>1446.6038400000002</v>
      </c>
      <c r="F2960" s="6">
        <f t="shared" si="118"/>
        <v>3011.0572800000004</v>
      </c>
      <c r="G2960" s="6">
        <f t="shared" si="118"/>
        <v>4628.5430400000014</v>
      </c>
      <c r="H2960" s="6">
        <f t="shared" si="118"/>
        <v>3125.9606400000002</v>
      </c>
      <c r="I2960" s="6">
        <f t="shared" si="118"/>
        <v>7362.6537599999992</v>
      </c>
      <c r="J2960" s="6">
        <f t="shared" si="118"/>
        <v>2156.6476800000005</v>
      </c>
      <c r="K2960" s="6">
        <f t="shared" si="118"/>
        <v>745.39872000000003</v>
      </c>
      <c r="L2960" s="6">
        <f t="shared" si="118"/>
        <v>910.38816000000008</v>
      </c>
      <c r="M2960" s="8">
        <f t="shared" si="118"/>
        <v>2221.4649600000002</v>
      </c>
    </row>
    <row r="2961" spans="2:13" x14ac:dyDescent="0.2">
      <c r="B2961" s="7">
        <v>43438</v>
      </c>
      <c r="C2961" s="18">
        <v>0.34100000000000003</v>
      </c>
      <c r="D2961" s="6">
        <f t="shared" si="119"/>
        <v>3859.5744</v>
      </c>
      <c r="E2961" s="6">
        <f t="shared" si="119"/>
        <v>1446.6038400000002</v>
      </c>
      <c r="F2961" s="6">
        <f t="shared" si="118"/>
        <v>3011.0572800000004</v>
      </c>
      <c r="G2961" s="6">
        <f t="shared" si="118"/>
        <v>4628.5430400000014</v>
      </c>
      <c r="H2961" s="6">
        <f t="shared" si="118"/>
        <v>3125.9606400000002</v>
      </c>
      <c r="I2961" s="6">
        <f t="shared" si="118"/>
        <v>7362.6537599999992</v>
      </c>
      <c r="J2961" s="6">
        <f t="shared" si="118"/>
        <v>2156.6476800000005</v>
      </c>
      <c r="K2961" s="6">
        <f t="shared" si="118"/>
        <v>745.39872000000003</v>
      </c>
      <c r="L2961" s="6">
        <f t="shared" si="118"/>
        <v>910.38816000000008</v>
      </c>
      <c r="M2961" s="8">
        <f t="shared" si="118"/>
        <v>2221.4649600000002</v>
      </c>
    </row>
    <row r="2962" spans="2:13" x14ac:dyDescent="0.2">
      <c r="B2962" s="7">
        <v>43439</v>
      </c>
      <c r="C2962" s="18">
        <v>0.34100000000000003</v>
      </c>
      <c r="D2962" s="6">
        <f t="shared" si="119"/>
        <v>3859.5744</v>
      </c>
      <c r="E2962" s="6">
        <f t="shared" si="119"/>
        <v>1446.6038400000002</v>
      </c>
      <c r="F2962" s="6">
        <f t="shared" si="118"/>
        <v>3011.0572800000004</v>
      </c>
      <c r="G2962" s="6">
        <f t="shared" si="118"/>
        <v>4628.5430400000014</v>
      </c>
      <c r="H2962" s="6">
        <f t="shared" si="118"/>
        <v>3125.9606400000002</v>
      </c>
      <c r="I2962" s="6">
        <f t="shared" si="118"/>
        <v>7362.6537599999992</v>
      </c>
      <c r="J2962" s="6">
        <f t="shared" si="118"/>
        <v>2156.6476800000005</v>
      </c>
      <c r="K2962" s="6">
        <f t="shared" si="118"/>
        <v>745.39872000000003</v>
      </c>
      <c r="L2962" s="6">
        <f t="shared" si="118"/>
        <v>910.38816000000008</v>
      </c>
      <c r="M2962" s="8">
        <f t="shared" si="118"/>
        <v>2221.4649600000002</v>
      </c>
    </row>
    <row r="2963" spans="2:13" x14ac:dyDescent="0.2">
      <c r="B2963" s="7">
        <v>43440</v>
      </c>
      <c r="C2963" s="18">
        <v>0.34100000000000003</v>
      </c>
      <c r="D2963" s="6">
        <f t="shared" si="119"/>
        <v>3859.5744</v>
      </c>
      <c r="E2963" s="6">
        <f t="shared" si="119"/>
        <v>1446.6038400000002</v>
      </c>
      <c r="F2963" s="6">
        <f t="shared" si="118"/>
        <v>3011.0572800000004</v>
      </c>
      <c r="G2963" s="6">
        <f t="shared" si="118"/>
        <v>4628.5430400000014</v>
      </c>
      <c r="H2963" s="6">
        <f t="shared" si="118"/>
        <v>3125.9606400000002</v>
      </c>
      <c r="I2963" s="6">
        <f t="shared" si="118"/>
        <v>7362.6537599999992</v>
      </c>
      <c r="J2963" s="6">
        <f t="shared" si="118"/>
        <v>2156.6476800000005</v>
      </c>
      <c r="K2963" s="6">
        <f t="shared" si="118"/>
        <v>745.39872000000003</v>
      </c>
      <c r="L2963" s="6">
        <f t="shared" si="118"/>
        <v>910.38816000000008</v>
      </c>
      <c r="M2963" s="8">
        <f t="shared" si="118"/>
        <v>2221.4649600000002</v>
      </c>
    </row>
    <row r="2964" spans="2:13" x14ac:dyDescent="0.2">
      <c r="B2964" s="7">
        <v>43441</v>
      </c>
      <c r="C2964" s="18">
        <v>0.59699999999999998</v>
      </c>
      <c r="D2964" s="6">
        <f t="shared" si="119"/>
        <v>6757.0847999999996</v>
      </c>
      <c r="E2964" s="6">
        <f t="shared" si="119"/>
        <v>2532.6172799999999</v>
      </c>
      <c r="F2964" s="6">
        <f t="shared" si="118"/>
        <v>5271.5577600000006</v>
      </c>
      <c r="G2964" s="6">
        <f t="shared" si="118"/>
        <v>8103.3436800000018</v>
      </c>
      <c r="H2964" s="6">
        <f t="shared" si="118"/>
        <v>5472.7228799999993</v>
      </c>
      <c r="I2964" s="6">
        <f t="shared" si="118"/>
        <v>12890.041919999998</v>
      </c>
      <c r="J2964" s="6">
        <f t="shared" si="118"/>
        <v>3775.7145600000008</v>
      </c>
      <c r="K2964" s="6">
        <f t="shared" si="118"/>
        <v>1304.9942399999998</v>
      </c>
      <c r="L2964" s="6">
        <f t="shared" si="118"/>
        <v>1593.8467199999996</v>
      </c>
      <c r="M2964" s="8">
        <f t="shared" si="118"/>
        <v>3889.1923199999997</v>
      </c>
    </row>
    <row r="2965" spans="2:13" x14ac:dyDescent="0.2">
      <c r="B2965" s="7">
        <v>43442</v>
      </c>
      <c r="C2965" s="18">
        <v>0.51200000000000001</v>
      </c>
      <c r="D2965" s="6">
        <f t="shared" si="119"/>
        <v>5795.0208000000011</v>
      </c>
      <c r="E2965" s="6">
        <f t="shared" si="119"/>
        <v>2172.0268799999999</v>
      </c>
      <c r="F2965" s="6">
        <f t="shared" si="118"/>
        <v>4521.0009600000012</v>
      </c>
      <c r="G2965" s="6">
        <f t="shared" si="118"/>
        <v>6949.6012799999999</v>
      </c>
      <c r="H2965" s="6">
        <f t="shared" si="118"/>
        <v>4693.52448</v>
      </c>
      <c r="I2965" s="6">
        <f t="shared" si="118"/>
        <v>11054.776319999999</v>
      </c>
      <c r="J2965" s="6">
        <f t="shared" si="118"/>
        <v>3238.1337599999997</v>
      </c>
      <c r="K2965" s="6">
        <f t="shared" si="118"/>
        <v>1119.1910399999999</v>
      </c>
      <c r="L2965" s="6">
        <f t="shared" si="118"/>
        <v>1366.9171200000001</v>
      </c>
      <c r="M2965" s="8">
        <f t="shared" si="118"/>
        <v>3335.4547200000002</v>
      </c>
    </row>
    <row r="2966" spans="2:13" x14ac:dyDescent="0.2">
      <c r="B2966" s="7">
        <v>43443</v>
      </c>
      <c r="C2966" s="18">
        <v>0.42699999999999999</v>
      </c>
      <c r="D2966" s="6">
        <f t="shared" si="119"/>
        <v>4832.9568000000008</v>
      </c>
      <c r="E2966" s="6">
        <f t="shared" si="119"/>
        <v>1811.4364799999998</v>
      </c>
      <c r="F2966" s="6">
        <f t="shared" si="118"/>
        <v>3770.4441600000009</v>
      </c>
      <c r="G2966" s="6">
        <f t="shared" si="118"/>
        <v>5795.8588800000007</v>
      </c>
      <c r="H2966" s="6">
        <f t="shared" si="118"/>
        <v>3914.3260799999994</v>
      </c>
      <c r="I2966" s="6">
        <f t="shared" si="118"/>
        <v>9219.5107199999984</v>
      </c>
      <c r="J2966" s="6">
        <f t="shared" si="118"/>
        <v>2700.5529600000004</v>
      </c>
      <c r="K2966" s="6">
        <f t="shared" si="118"/>
        <v>933.38783999999987</v>
      </c>
      <c r="L2966" s="6">
        <f t="shared" si="118"/>
        <v>1139.9875199999999</v>
      </c>
      <c r="M2966" s="8">
        <f t="shared" si="118"/>
        <v>2781.7171199999998</v>
      </c>
    </row>
    <row r="2967" spans="2:13" x14ac:dyDescent="0.2">
      <c r="B2967" s="7">
        <v>43444</v>
      </c>
      <c r="C2967" s="18">
        <v>0.42699999999999999</v>
      </c>
      <c r="D2967" s="6">
        <f t="shared" si="119"/>
        <v>4832.9568000000008</v>
      </c>
      <c r="E2967" s="6">
        <f t="shared" si="119"/>
        <v>1811.4364799999998</v>
      </c>
      <c r="F2967" s="6">
        <f t="shared" si="119"/>
        <v>3770.4441600000009</v>
      </c>
      <c r="G2967" s="6">
        <f t="shared" si="119"/>
        <v>5795.8588800000007</v>
      </c>
      <c r="H2967" s="6">
        <f t="shared" si="119"/>
        <v>3914.3260799999994</v>
      </c>
      <c r="I2967" s="6">
        <f t="shared" si="119"/>
        <v>9219.5107199999984</v>
      </c>
      <c r="J2967" s="6">
        <f t="shared" si="119"/>
        <v>2700.5529600000004</v>
      </c>
      <c r="K2967" s="6">
        <f t="shared" si="119"/>
        <v>933.38783999999987</v>
      </c>
      <c r="L2967" s="6">
        <f t="shared" si="119"/>
        <v>1139.9875199999999</v>
      </c>
      <c r="M2967" s="8">
        <f t="shared" si="119"/>
        <v>2781.7171199999998</v>
      </c>
    </row>
    <row r="2968" spans="2:13" x14ac:dyDescent="0.2">
      <c r="B2968" s="7">
        <v>43445</v>
      </c>
      <c r="C2968" s="18">
        <v>0.34100000000000003</v>
      </c>
      <c r="D2968" s="6">
        <f t="shared" ref="D2968:M2988" si="120">$C2968*D$5*24*3600/100</f>
        <v>3859.5744</v>
      </c>
      <c r="E2968" s="6">
        <f t="shared" si="120"/>
        <v>1446.6038400000002</v>
      </c>
      <c r="F2968" s="6">
        <f t="shared" si="120"/>
        <v>3011.0572800000004</v>
      </c>
      <c r="G2968" s="6">
        <f t="shared" si="120"/>
        <v>4628.5430400000014</v>
      </c>
      <c r="H2968" s="6">
        <f t="shared" si="120"/>
        <v>3125.9606400000002</v>
      </c>
      <c r="I2968" s="6">
        <f t="shared" si="120"/>
        <v>7362.6537599999992</v>
      </c>
      <c r="J2968" s="6">
        <f t="shared" si="120"/>
        <v>2156.6476800000005</v>
      </c>
      <c r="K2968" s="6">
        <f t="shared" si="120"/>
        <v>745.39872000000003</v>
      </c>
      <c r="L2968" s="6">
        <f t="shared" si="120"/>
        <v>910.38816000000008</v>
      </c>
      <c r="M2968" s="8">
        <f t="shared" si="120"/>
        <v>2221.4649600000002</v>
      </c>
    </row>
    <row r="2969" spans="2:13" x14ac:dyDescent="0.2">
      <c r="B2969" s="7">
        <v>43446</v>
      </c>
      <c r="C2969" s="18">
        <v>0.34100000000000003</v>
      </c>
      <c r="D2969" s="6">
        <f t="shared" si="120"/>
        <v>3859.5744</v>
      </c>
      <c r="E2969" s="6">
        <f t="shared" si="120"/>
        <v>1446.6038400000002</v>
      </c>
      <c r="F2969" s="6">
        <f t="shared" si="120"/>
        <v>3011.0572800000004</v>
      </c>
      <c r="G2969" s="6">
        <f t="shared" si="120"/>
        <v>4628.5430400000014</v>
      </c>
      <c r="H2969" s="6">
        <f t="shared" si="120"/>
        <v>3125.9606400000002</v>
      </c>
      <c r="I2969" s="6">
        <f t="shared" si="120"/>
        <v>7362.6537599999992</v>
      </c>
      <c r="J2969" s="6">
        <f t="shared" si="120"/>
        <v>2156.6476800000005</v>
      </c>
      <c r="K2969" s="6">
        <f t="shared" si="120"/>
        <v>745.39872000000003</v>
      </c>
      <c r="L2969" s="6">
        <f t="shared" si="120"/>
        <v>910.38816000000008</v>
      </c>
      <c r="M2969" s="8">
        <f t="shared" si="120"/>
        <v>2221.4649600000002</v>
      </c>
    </row>
    <row r="2970" spans="2:13" x14ac:dyDescent="0.2">
      <c r="B2970" s="7">
        <v>43447</v>
      </c>
      <c r="C2970" s="18">
        <v>0.34100000000000003</v>
      </c>
      <c r="D2970" s="6">
        <f t="shared" si="120"/>
        <v>3859.5744</v>
      </c>
      <c r="E2970" s="6">
        <f t="shared" si="120"/>
        <v>1446.6038400000002</v>
      </c>
      <c r="F2970" s="6">
        <f t="shared" si="120"/>
        <v>3011.0572800000004</v>
      </c>
      <c r="G2970" s="6">
        <f t="shared" si="120"/>
        <v>4628.5430400000014</v>
      </c>
      <c r="H2970" s="6">
        <f t="shared" si="120"/>
        <v>3125.9606400000002</v>
      </c>
      <c r="I2970" s="6">
        <f t="shared" si="120"/>
        <v>7362.6537599999992</v>
      </c>
      <c r="J2970" s="6">
        <f t="shared" si="120"/>
        <v>2156.6476800000005</v>
      </c>
      <c r="K2970" s="6">
        <f t="shared" si="120"/>
        <v>745.39872000000003</v>
      </c>
      <c r="L2970" s="6">
        <f t="shared" si="120"/>
        <v>910.38816000000008</v>
      </c>
      <c r="M2970" s="8">
        <f t="shared" si="120"/>
        <v>2221.4649600000002</v>
      </c>
    </row>
    <row r="2971" spans="2:13" x14ac:dyDescent="0.2">
      <c r="B2971" s="7">
        <v>43448</v>
      </c>
      <c r="C2971" s="18">
        <v>0.34100000000000003</v>
      </c>
      <c r="D2971" s="6">
        <f t="shared" si="120"/>
        <v>3859.5744</v>
      </c>
      <c r="E2971" s="6">
        <f t="shared" si="120"/>
        <v>1446.6038400000002</v>
      </c>
      <c r="F2971" s="6">
        <f t="shared" si="120"/>
        <v>3011.0572800000004</v>
      </c>
      <c r="G2971" s="6">
        <f t="shared" si="120"/>
        <v>4628.5430400000014</v>
      </c>
      <c r="H2971" s="6">
        <f t="shared" si="120"/>
        <v>3125.9606400000002</v>
      </c>
      <c r="I2971" s="6">
        <f t="shared" si="120"/>
        <v>7362.6537599999992</v>
      </c>
      <c r="J2971" s="6">
        <f t="shared" si="120"/>
        <v>2156.6476800000005</v>
      </c>
      <c r="K2971" s="6">
        <f t="shared" si="120"/>
        <v>745.39872000000003</v>
      </c>
      <c r="L2971" s="6">
        <f t="shared" si="120"/>
        <v>910.38816000000008</v>
      </c>
      <c r="M2971" s="8">
        <f t="shared" si="120"/>
        <v>2221.4649600000002</v>
      </c>
    </row>
    <row r="2972" spans="2:13" x14ac:dyDescent="0.2">
      <c r="B2972" s="7">
        <v>43449</v>
      </c>
      <c r="C2972" s="18">
        <v>0.34100000000000003</v>
      </c>
      <c r="D2972" s="6">
        <f t="shared" si="120"/>
        <v>3859.5744</v>
      </c>
      <c r="E2972" s="6">
        <f t="shared" si="120"/>
        <v>1446.6038400000002</v>
      </c>
      <c r="F2972" s="6">
        <f t="shared" si="120"/>
        <v>3011.0572800000004</v>
      </c>
      <c r="G2972" s="6">
        <f t="shared" si="120"/>
        <v>4628.5430400000014</v>
      </c>
      <c r="H2972" s="6">
        <f t="shared" si="120"/>
        <v>3125.9606400000002</v>
      </c>
      <c r="I2972" s="6">
        <f t="shared" si="120"/>
        <v>7362.6537599999992</v>
      </c>
      <c r="J2972" s="6">
        <f t="shared" si="120"/>
        <v>2156.6476800000005</v>
      </c>
      <c r="K2972" s="6">
        <f t="shared" si="120"/>
        <v>745.39872000000003</v>
      </c>
      <c r="L2972" s="6">
        <f t="shared" si="120"/>
        <v>910.38816000000008</v>
      </c>
      <c r="M2972" s="8">
        <f t="shared" si="120"/>
        <v>2221.4649600000002</v>
      </c>
    </row>
    <row r="2973" spans="2:13" x14ac:dyDescent="0.2">
      <c r="B2973" s="7">
        <v>43450</v>
      </c>
      <c r="C2973" s="18">
        <v>0.34100000000000003</v>
      </c>
      <c r="D2973" s="6">
        <f t="shared" si="120"/>
        <v>3859.5744</v>
      </c>
      <c r="E2973" s="6">
        <f t="shared" si="120"/>
        <v>1446.6038400000002</v>
      </c>
      <c r="F2973" s="6">
        <f t="shared" si="120"/>
        <v>3011.0572800000004</v>
      </c>
      <c r="G2973" s="6">
        <f t="shared" si="120"/>
        <v>4628.5430400000014</v>
      </c>
      <c r="H2973" s="6">
        <f t="shared" si="120"/>
        <v>3125.9606400000002</v>
      </c>
      <c r="I2973" s="6">
        <f t="shared" si="120"/>
        <v>7362.6537599999992</v>
      </c>
      <c r="J2973" s="6">
        <f t="shared" si="120"/>
        <v>2156.6476800000005</v>
      </c>
      <c r="K2973" s="6">
        <f t="shared" si="120"/>
        <v>745.39872000000003</v>
      </c>
      <c r="L2973" s="6">
        <f t="shared" si="120"/>
        <v>910.38816000000008</v>
      </c>
      <c r="M2973" s="8">
        <f t="shared" si="120"/>
        <v>2221.4649600000002</v>
      </c>
    </row>
    <row r="2974" spans="2:13" x14ac:dyDescent="0.2">
      <c r="B2974" s="7">
        <v>43451</v>
      </c>
      <c r="C2974" s="18">
        <v>0.34100000000000003</v>
      </c>
      <c r="D2974" s="6">
        <f t="shared" si="120"/>
        <v>3859.5744</v>
      </c>
      <c r="E2974" s="6">
        <f t="shared" si="120"/>
        <v>1446.6038400000002</v>
      </c>
      <c r="F2974" s="6">
        <f t="shared" si="120"/>
        <v>3011.0572800000004</v>
      </c>
      <c r="G2974" s="6">
        <f t="shared" si="120"/>
        <v>4628.5430400000014</v>
      </c>
      <c r="H2974" s="6">
        <f t="shared" si="120"/>
        <v>3125.9606400000002</v>
      </c>
      <c r="I2974" s="6">
        <f t="shared" si="120"/>
        <v>7362.6537599999992</v>
      </c>
      <c r="J2974" s="6">
        <f t="shared" si="120"/>
        <v>2156.6476800000005</v>
      </c>
      <c r="K2974" s="6">
        <f t="shared" si="120"/>
        <v>745.39872000000003</v>
      </c>
      <c r="L2974" s="6">
        <f t="shared" si="120"/>
        <v>910.38816000000008</v>
      </c>
      <c r="M2974" s="8">
        <f t="shared" si="120"/>
        <v>2221.4649600000002</v>
      </c>
    </row>
    <row r="2975" spans="2:13" x14ac:dyDescent="0.2">
      <c r="B2975" s="7">
        <v>43452</v>
      </c>
      <c r="C2975" s="18">
        <v>0.34100000000000003</v>
      </c>
      <c r="D2975" s="6">
        <f t="shared" si="120"/>
        <v>3859.5744</v>
      </c>
      <c r="E2975" s="6">
        <f t="shared" si="120"/>
        <v>1446.6038400000002</v>
      </c>
      <c r="F2975" s="6">
        <f t="shared" si="120"/>
        <v>3011.0572800000004</v>
      </c>
      <c r="G2975" s="6">
        <f t="shared" si="120"/>
        <v>4628.5430400000014</v>
      </c>
      <c r="H2975" s="6">
        <f t="shared" si="120"/>
        <v>3125.9606400000002</v>
      </c>
      <c r="I2975" s="6">
        <f t="shared" si="120"/>
        <v>7362.6537599999992</v>
      </c>
      <c r="J2975" s="6">
        <f t="shared" si="120"/>
        <v>2156.6476800000005</v>
      </c>
      <c r="K2975" s="6">
        <f t="shared" si="120"/>
        <v>745.39872000000003</v>
      </c>
      <c r="L2975" s="6">
        <f t="shared" si="120"/>
        <v>910.38816000000008</v>
      </c>
      <c r="M2975" s="8">
        <f t="shared" si="120"/>
        <v>2221.4649600000002</v>
      </c>
    </row>
    <row r="2976" spans="2:13" x14ac:dyDescent="0.2">
      <c r="B2976" s="7">
        <v>43453</v>
      </c>
      <c r="C2976" s="18">
        <v>0.34100000000000003</v>
      </c>
      <c r="D2976" s="6">
        <f t="shared" si="120"/>
        <v>3859.5744</v>
      </c>
      <c r="E2976" s="6">
        <f t="shared" si="120"/>
        <v>1446.6038400000002</v>
      </c>
      <c r="F2976" s="6">
        <f t="shared" si="120"/>
        <v>3011.0572800000004</v>
      </c>
      <c r="G2976" s="6">
        <f t="shared" si="120"/>
        <v>4628.5430400000014</v>
      </c>
      <c r="H2976" s="6">
        <f t="shared" si="120"/>
        <v>3125.9606400000002</v>
      </c>
      <c r="I2976" s="6">
        <f t="shared" si="120"/>
        <v>7362.6537599999992</v>
      </c>
      <c r="J2976" s="6">
        <f t="shared" si="120"/>
        <v>2156.6476800000005</v>
      </c>
      <c r="K2976" s="6">
        <f t="shared" si="120"/>
        <v>745.39872000000003</v>
      </c>
      <c r="L2976" s="6">
        <f t="shared" si="120"/>
        <v>910.38816000000008</v>
      </c>
      <c r="M2976" s="8">
        <f t="shared" si="120"/>
        <v>2221.4649600000002</v>
      </c>
    </row>
    <row r="2977" spans="2:13" x14ac:dyDescent="0.2">
      <c r="B2977" s="7">
        <v>43454</v>
      </c>
      <c r="C2977" s="18">
        <v>0.34100000000000003</v>
      </c>
      <c r="D2977" s="6">
        <f t="shared" si="120"/>
        <v>3859.5744</v>
      </c>
      <c r="E2977" s="6">
        <f t="shared" si="120"/>
        <v>1446.6038400000002</v>
      </c>
      <c r="F2977" s="6">
        <f t="shared" si="120"/>
        <v>3011.0572800000004</v>
      </c>
      <c r="G2977" s="6">
        <f t="shared" si="120"/>
        <v>4628.5430400000014</v>
      </c>
      <c r="H2977" s="6">
        <f t="shared" si="120"/>
        <v>3125.9606400000002</v>
      </c>
      <c r="I2977" s="6">
        <f t="shared" si="120"/>
        <v>7362.6537599999992</v>
      </c>
      <c r="J2977" s="6">
        <f t="shared" si="120"/>
        <v>2156.6476800000005</v>
      </c>
      <c r="K2977" s="6">
        <f t="shared" si="120"/>
        <v>745.39872000000003</v>
      </c>
      <c r="L2977" s="6">
        <f t="shared" si="120"/>
        <v>910.38816000000008</v>
      </c>
      <c r="M2977" s="8">
        <f t="shared" si="120"/>
        <v>2221.4649600000002</v>
      </c>
    </row>
    <row r="2978" spans="2:13" x14ac:dyDescent="0.2">
      <c r="B2978" s="7">
        <v>43455</v>
      </c>
      <c r="C2978" s="18">
        <v>0.25600000000000001</v>
      </c>
      <c r="D2978" s="6">
        <f t="shared" si="120"/>
        <v>2897.5104000000006</v>
      </c>
      <c r="E2978" s="6">
        <f t="shared" si="120"/>
        <v>1086.0134399999999</v>
      </c>
      <c r="F2978" s="6">
        <f t="shared" si="120"/>
        <v>2260.5004800000006</v>
      </c>
      <c r="G2978" s="6">
        <f t="shared" si="120"/>
        <v>3474.8006399999999</v>
      </c>
      <c r="H2978" s="6">
        <f t="shared" si="120"/>
        <v>2346.76224</v>
      </c>
      <c r="I2978" s="6">
        <f t="shared" si="120"/>
        <v>5527.3881599999995</v>
      </c>
      <c r="J2978" s="6">
        <f t="shared" si="120"/>
        <v>1619.0668799999999</v>
      </c>
      <c r="K2978" s="6">
        <f t="shared" si="120"/>
        <v>559.59551999999996</v>
      </c>
      <c r="L2978" s="6">
        <f t="shared" si="120"/>
        <v>683.45856000000003</v>
      </c>
      <c r="M2978" s="8">
        <f t="shared" si="120"/>
        <v>1667.7273600000001</v>
      </c>
    </row>
    <row r="2979" spans="2:13" x14ac:dyDescent="0.2">
      <c r="B2979" s="7">
        <v>43456</v>
      </c>
      <c r="C2979" s="18">
        <v>0.25600000000000001</v>
      </c>
      <c r="D2979" s="6">
        <f t="shared" si="120"/>
        <v>2897.5104000000006</v>
      </c>
      <c r="E2979" s="6">
        <f t="shared" si="120"/>
        <v>1086.0134399999999</v>
      </c>
      <c r="F2979" s="6">
        <f t="shared" si="120"/>
        <v>2260.5004800000006</v>
      </c>
      <c r="G2979" s="6">
        <f t="shared" si="120"/>
        <v>3474.8006399999999</v>
      </c>
      <c r="H2979" s="6">
        <f t="shared" si="120"/>
        <v>2346.76224</v>
      </c>
      <c r="I2979" s="6">
        <f t="shared" si="120"/>
        <v>5527.3881599999995</v>
      </c>
      <c r="J2979" s="6">
        <f t="shared" si="120"/>
        <v>1619.0668799999999</v>
      </c>
      <c r="K2979" s="6">
        <f t="shared" si="120"/>
        <v>559.59551999999996</v>
      </c>
      <c r="L2979" s="6">
        <f t="shared" si="120"/>
        <v>683.45856000000003</v>
      </c>
      <c r="M2979" s="8">
        <f t="shared" si="120"/>
        <v>1667.7273600000001</v>
      </c>
    </row>
    <row r="2980" spans="2:13" x14ac:dyDescent="0.2">
      <c r="B2980" s="7">
        <v>43457</v>
      </c>
      <c r="C2980" s="18">
        <v>0.25600000000000001</v>
      </c>
      <c r="D2980" s="6">
        <f t="shared" si="120"/>
        <v>2897.5104000000006</v>
      </c>
      <c r="E2980" s="6">
        <f t="shared" si="120"/>
        <v>1086.0134399999999</v>
      </c>
      <c r="F2980" s="6">
        <f t="shared" si="120"/>
        <v>2260.5004800000006</v>
      </c>
      <c r="G2980" s="6">
        <f t="shared" si="120"/>
        <v>3474.8006399999999</v>
      </c>
      <c r="H2980" s="6">
        <f t="shared" si="120"/>
        <v>2346.76224</v>
      </c>
      <c r="I2980" s="6">
        <f t="shared" si="120"/>
        <v>5527.3881599999995</v>
      </c>
      <c r="J2980" s="6">
        <f t="shared" si="120"/>
        <v>1619.0668799999999</v>
      </c>
      <c r="K2980" s="6">
        <f t="shared" si="120"/>
        <v>559.59551999999996</v>
      </c>
      <c r="L2980" s="6">
        <f t="shared" si="120"/>
        <v>683.45856000000003</v>
      </c>
      <c r="M2980" s="8">
        <f t="shared" si="120"/>
        <v>1667.7273600000001</v>
      </c>
    </row>
    <row r="2981" spans="2:13" x14ac:dyDescent="0.2">
      <c r="B2981" s="7">
        <v>43458</v>
      </c>
      <c r="C2981" s="18">
        <v>0.25600000000000001</v>
      </c>
      <c r="D2981" s="6">
        <f t="shared" si="120"/>
        <v>2897.5104000000006</v>
      </c>
      <c r="E2981" s="6">
        <f t="shared" si="120"/>
        <v>1086.0134399999999</v>
      </c>
      <c r="F2981" s="6">
        <f t="shared" si="120"/>
        <v>2260.5004800000006</v>
      </c>
      <c r="G2981" s="6">
        <f t="shared" si="120"/>
        <v>3474.8006399999999</v>
      </c>
      <c r="H2981" s="6">
        <f t="shared" si="120"/>
        <v>2346.76224</v>
      </c>
      <c r="I2981" s="6">
        <f t="shared" si="120"/>
        <v>5527.3881599999995</v>
      </c>
      <c r="J2981" s="6">
        <f t="shared" si="120"/>
        <v>1619.0668799999999</v>
      </c>
      <c r="K2981" s="6">
        <f t="shared" si="120"/>
        <v>559.59551999999996</v>
      </c>
      <c r="L2981" s="6">
        <f t="shared" si="120"/>
        <v>683.45856000000003</v>
      </c>
      <c r="M2981" s="8">
        <f t="shared" si="120"/>
        <v>1667.7273600000001</v>
      </c>
    </row>
    <row r="2982" spans="2:13" x14ac:dyDescent="0.2">
      <c r="B2982" s="7">
        <v>43459</v>
      </c>
      <c r="C2982" s="18">
        <v>0.25600000000000001</v>
      </c>
      <c r="D2982" s="6">
        <f t="shared" si="120"/>
        <v>2897.5104000000006</v>
      </c>
      <c r="E2982" s="6">
        <f t="shared" si="120"/>
        <v>1086.0134399999999</v>
      </c>
      <c r="F2982" s="6">
        <f t="shared" si="120"/>
        <v>2260.5004800000006</v>
      </c>
      <c r="G2982" s="6">
        <f t="shared" si="120"/>
        <v>3474.8006399999999</v>
      </c>
      <c r="H2982" s="6">
        <f t="shared" si="120"/>
        <v>2346.76224</v>
      </c>
      <c r="I2982" s="6">
        <f t="shared" si="120"/>
        <v>5527.3881599999995</v>
      </c>
      <c r="J2982" s="6">
        <f t="shared" si="120"/>
        <v>1619.0668799999999</v>
      </c>
      <c r="K2982" s="6">
        <f t="shared" si="120"/>
        <v>559.59551999999996</v>
      </c>
      <c r="L2982" s="6">
        <f t="shared" si="120"/>
        <v>683.45856000000003</v>
      </c>
      <c r="M2982" s="8">
        <f t="shared" si="120"/>
        <v>1667.7273600000001</v>
      </c>
    </row>
    <row r="2983" spans="2:13" x14ac:dyDescent="0.2">
      <c r="B2983" s="7">
        <v>43460</v>
      </c>
      <c r="C2983" s="18">
        <v>0.25600000000000001</v>
      </c>
      <c r="D2983" s="6">
        <f t="shared" si="120"/>
        <v>2897.5104000000006</v>
      </c>
      <c r="E2983" s="6">
        <f t="shared" si="120"/>
        <v>1086.0134399999999</v>
      </c>
      <c r="F2983" s="6">
        <f t="shared" si="120"/>
        <v>2260.5004800000006</v>
      </c>
      <c r="G2983" s="6">
        <f t="shared" si="120"/>
        <v>3474.8006399999999</v>
      </c>
      <c r="H2983" s="6">
        <f t="shared" si="120"/>
        <v>2346.76224</v>
      </c>
      <c r="I2983" s="6">
        <f t="shared" si="120"/>
        <v>5527.3881599999995</v>
      </c>
      <c r="J2983" s="6">
        <f t="shared" si="120"/>
        <v>1619.0668799999999</v>
      </c>
      <c r="K2983" s="6">
        <f t="shared" si="120"/>
        <v>559.59551999999996</v>
      </c>
      <c r="L2983" s="6">
        <f t="shared" si="120"/>
        <v>683.45856000000003</v>
      </c>
      <c r="M2983" s="8">
        <f t="shared" si="120"/>
        <v>1667.7273600000001</v>
      </c>
    </row>
    <row r="2984" spans="2:13" x14ac:dyDescent="0.2">
      <c r="B2984" s="7">
        <v>43461</v>
      </c>
      <c r="C2984" s="18">
        <v>0.25600000000000001</v>
      </c>
      <c r="D2984" s="6">
        <f t="shared" si="120"/>
        <v>2897.5104000000006</v>
      </c>
      <c r="E2984" s="6">
        <f t="shared" si="120"/>
        <v>1086.0134399999999</v>
      </c>
      <c r="F2984" s="6">
        <f t="shared" si="120"/>
        <v>2260.5004800000006</v>
      </c>
      <c r="G2984" s="6">
        <f t="shared" si="120"/>
        <v>3474.8006399999999</v>
      </c>
      <c r="H2984" s="6">
        <f t="shared" si="120"/>
        <v>2346.76224</v>
      </c>
      <c r="I2984" s="6">
        <f t="shared" si="120"/>
        <v>5527.3881599999995</v>
      </c>
      <c r="J2984" s="6">
        <f t="shared" si="120"/>
        <v>1619.0668799999999</v>
      </c>
      <c r="K2984" s="6">
        <f t="shared" si="120"/>
        <v>559.59551999999996</v>
      </c>
      <c r="L2984" s="6">
        <f t="shared" si="120"/>
        <v>683.45856000000003</v>
      </c>
      <c r="M2984" s="8">
        <f t="shared" si="120"/>
        <v>1667.7273600000001</v>
      </c>
    </row>
    <row r="2985" spans="2:13" x14ac:dyDescent="0.2">
      <c r="B2985" s="7">
        <v>43462</v>
      </c>
      <c r="C2985" s="18">
        <v>0.25600000000000001</v>
      </c>
      <c r="D2985" s="6">
        <f t="shared" si="120"/>
        <v>2897.5104000000006</v>
      </c>
      <c r="E2985" s="6">
        <f t="shared" si="120"/>
        <v>1086.0134399999999</v>
      </c>
      <c r="F2985" s="6">
        <f t="shared" si="120"/>
        <v>2260.5004800000006</v>
      </c>
      <c r="G2985" s="6">
        <f t="shared" si="120"/>
        <v>3474.8006399999999</v>
      </c>
      <c r="H2985" s="6">
        <f t="shared" si="120"/>
        <v>2346.76224</v>
      </c>
      <c r="I2985" s="6">
        <f t="shared" si="120"/>
        <v>5527.3881599999995</v>
      </c>
      <c r="J2985" s="6">
        <f t="shared" si="120"/>
        <v>1619.0668799999999</v>
      </c>
      <c r="K2985" s="6">
        <f t="shared" si="120"/>
        <v>559.59551999999996</v>
      </c>
      <c r="L2985" s="6">
        <f t="shared" si="120"/>
        <v>683.45856000000003</v>
      </c>
      <c r="M2985" s="8">
        <f t="shared" si="120"/>
        <v>1667.7273600000001</v>
      </c>
    </row>
    <row r="2986" spans="2:13" x14ac:dyDescent="0.2">
      <c r="B2986" s="7">
        <v>43463</v>
      </c>
      <c r="C2986" s="18">
        <v>0.17100000000000001</v>
      </c>
      <c r="D2986" s="6">
        <f t="shared" si="120"/>
        <v>1935.4463999999998</v>
      </c>
      <c r="E2986" s="6">
        <f t="shared" si="120"/>
        <v>725.42304000000001</v>
      </c>
      <c r="F2986" s="6">
        <f t="shared" si="120"/>
        <v>1509.9436800000001</v>
      </c>
      <c r="G2986" s="6">
        <f t="shared" si="120"/>
        <v>2321.0582400000003</v>
      </c>
      <c r="H2986" s="6">
        <f t="shared" si="120"/>
        <v>1567.5638400000003</v>
      </c>
      <c r="I2986" s="6">
        <f t="shared" si="120"/>
        <v>3692.1225600000007</v>
      </c>
      <c r="J2986" s="6">
        <f t="shared" si="120"/>
        <v>1081.4860800000001</v>
      </c>
      <c r="K2986" s="6">
        <f t="shared" si="120"/>
        <v>373.79231999999996</v>
      </c>
      <c r="L2986" s="6">
        <f t="shared" si="120"/>
        <v>456.5289600000001</v>
      </c>
      <c r="M2986" s="8">
        <f t="shared" si="120"/>
        <v>1113.9897600000002</v>
      </c>
    </row>
    <row r="2987" spans="2:13" x14ac:dyDescent="0.2">
      <c r="B2987" s="7">
        <v>43464</v>
      </c>
      <c r="C2987" s="18">
        <v>0.25600000000000001</v>
      </c>
      <c r="D2987" s="6">
        <f t="shared" si="120"/>
        <v>2897.5104000000006</v>
      </c>
      <c r="E2987" s="6">
        <f t="shared" si="120"/>
        <v>1086.0134399999999</v>
      </c>
      <c r="F2987" s="6">
        <f t="shared" si="120"/>
        <v>2260.5004800000006</v>
      </c>
      <c r="G2987" s="6">
        <f t="shared" si="120"/>
        <v>3474.8006399999999</v>
      </c>
      <c r="H2987" s="6">
        <f t="shared" si="120"/>
        <v>2346.76224</v>
      </c>
      <c r="I2987" s="6">
        <f t="shared" si="120"/>
        <v>5527.3881599999995</v>
      </c>
      <c r="J2987" s="6">
        <f t="shared" si="120"/>
        <v>1619.0668799999999</v>
      </c>
      <c r="K2987" s="6">
        <f t="shared" si="120"/>
        <v>559.59551999999996</v>
      </c>
      <c r="L2987" s="6">
        <f t="shared" si="120"/>
        <v>683.45856000000003</v>
      </c>
      <c r="M2987" s="8">
        <f t="shared" si="120"/>
        <v>1667.7273600000001</v>
      </c>
    </row>
    <row r="2988" spans="2:13" x14ac:dyDescent="0.2">
      <c r="B2988" s="9">
        <v>43465</v>
      </c>
      <c r="C2988" s="19">
        <v>0.17100000000000001</v>
      </c>
      <c r="D2988" s="10">
        <f t="shared" si="120"/>
        <v>1935.4463999999998</v>
      </c>
      <c r="E2988" s="10">
        <f t="shared" si="120"/>
        <v>725.42304000000001</v>
      </c>
      <c r="F2988" s="10">
        <f t="shared" si="120"/>
        <v>1509.9436800000001</v>
      </c>
      <c r="G2988" s="10">
        <f t="shared" si="120"/>
        <v>2321.0582400000003</v>
      </c>
      <c r="H2988" s="10">
        <f t="shared" si="120"/>
        <v>1567.5638400000003</v>
      </c>
      <c r="I2988" s="10">
        <f t="shared" si="120"/>
        <v>3692.1225600000007</v>
      </c>
      <c r="J2988" s="10">
        <f t="shared" si="120"/>
        <v>1081.4860800000001</v>
      </c>
      <c r="K2988" s="10">
        <f t="shared" si="120"/>
        <v>373.79231999999996</v>
      </c>
      <c r="L2988" s="10">
        <f t="shared" si="120"/>
        <v>456.5289600000001</v>
      </c>
      <c r="M2988" s="11">
        <f t="shared" si="120"/>
        <v>1113.9897600000002</v>
      </c>
    </row>
  </sheetData>
  <mergeCells count="1">
    <mergeCell ref="B2: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9523-E561-40CB-B726-9510F8F53B8E}">
  <dimension ref="B1:N27"/>
  <sheetViews>
    <sheetView showGridLines="0" workbookViewId="0">
      <selection activeCell="B1" sqref="B1"/>
    </sheetView>
  </sheetViews>
  <sheetFormatPr defaultRowHeight="13.5" customHeight="1" x14ac:dyDescent="0.25"/>
  <cols>
    <col min="1" max="1" width="2.85546875" customWidth="1"/>
    <col min="2" max="2" width="18.42578125" customWidth="1"/>
  </cols>
  <sheetData>
    <row r="1" spans="2:14" s="48" customFormat="1" ht="31.5" customHeight="1" x14ac:dyDescent="0.25">
      <c r="B1" s="188" t="s">
        <v>106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4" ht="13.5" customHeight="1" x14ac:dyDescent="0.25">
      <c r="B2" s="158" t="s">
        <v>54</v>
      </c>
      <c r="C2" s="159">
        <v>10</v>
      </c>
      <c r="D2" s="159">
        <v>11</v>
      </c>
      <c r="E2" s="159">
        <v>12</v>
      </c>
      <c r="F2" s="159">
        <v>1</v>
      </c>
      <c r="G2" s="159">
        <v>2</v>
      </c>
      <c r="H2" s="159">
        <v>3</v>
      </c>
      <c r="I2" s="159">
        <v>4</v>
      </c>
      <c r="J2" s="159">
        <v>5</v>
      </c>
      <c r="K2" s="159">
        <v>6</v>
      </c>
      <c r="L2" s="159">
        <v>7</v>
      </c>
      <c r="M2" s="160">
        <v>8</v>
      </c>
      <c r="N2" s="160">
        <v>9</v>
      </c>
    </row>
    <row r="3" spans="2:14" ht="13.5" customHeight="1" x14ac:dyDescent="0.25">
      <c r="B3" s="21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2:14" ht="22.5" customHeight="1" x14ac:dyDescent="0.25">
      <c r="B4" s="23" t="s">
        <v>55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5"/>
    </row>
    <row r="5" spans="2:14" s="48" customFormat="1" ht="13.5" customHeight="1" x14ac:dyDescent="0.25">
      <c r="B5" s="26" t="s">
        <v>56</v>
      </c>
      <c r="C5" s="46">
        <v>183.90909090909093</v>
      </c>
      <c r="D5" s="46">
        <v>256.24242424242431</v>
      </c>
      <c r="E5" s="46">
        <v>314.57575757575756</v>
      </c>
      <c r="F5" s="46">
        <v>320.09090909090912</v>
      </c>
      <c r="G5" s="46">
        <v>264.09090909090912</v>
      </c>
      <c r="H5" s="46">
        <v>244.15151515151516</v>
      </c>
      <c r="I5" s="46">
        <v>149.75757575757578</v>
      </c>
      <c r="J5" s="46">
        <v>84.848484848484858</v>
      </c>
      <c r="K5" s="46">
        <v>55.575757575757585</v>
      </c>
      <c r="L5" s="46">
        <v>54.090909090909093</v>
      </c>
      <c r="M5" s="46">
        <v>75.727272727272734</v>
      </c>
      <c r="N5" s="47">
        <v>118.15151515151517</v>
      </c>
    </row>
    <row r="6" spans="2:14" ht="13.5" customHeight="1" x14ac:dyDescent="0.25">
      <c r="B6" s="27" t="s">
        <v>57</v>
      </c>
      <c r="C6" s="28">
        <v>27.148218714208767</v>
      </c>
      <c r="D6" s="28">
        <v>23.514520760286928</v>
      </c>
      <c r="E6" s="29">
        <v>12.098530952226032</v>
      </c>
      <c r="F6" s="28">
        <v>14.783208658297857</v>
      </c>
      <c r="G6" s="28">
        <v>6.6196540594100952</v>
      </c>
      <c r="H6" s="28">
        <v>15.240331662495933</v>
      </c>
      <c r="I6" s="28">
        <v>32.958333333333336</v>
      </c>
      <c r="J6" s="28">
        <v>78.161166666666659</v>
      </c>
      <c r="K6" s="28">
        <v>184.66091690544408</v>
      </c>
      <c r="L6" s="28">
        <v>140</v>
      </c>
      <c r="M6" s="28">
        <v>124.84681259840728</v>
      </c>
      <c r="N6" s="30">
        <v>61.594505700198084</v>
      </c>
    </row>
    <row r="7" spans="2:14" ht="13.5" customHeight="1" x14ac:dyDescent="0.25"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</row>
    <row r="8" spans="2:14" ht="22.5" customHeight="1" x14ac:dyDescent="0.25">
      <c r="B8" s="23" t="s">
        <v>58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5"/>
    </row>
    <row r="9" spans="2:14" ht="13.5" customHeight="1" x14ac:dyDescent="0.25">
      <c r="B9" s="26" t="s">
        <v>59</v>
      </c>
      <c r="C9" s="31">
        <v>0.45</v>
      </c>
      <c r="D9" s="31">
        <v>0.45</v>
      </c>
      <c r="E9" s="31">
        <v>0.5</v>
      </c>
      <c r="F9" s="31">
        <v>0.55000000000000004</v>
      </c>
      <c r="G9" s="31">
        <v>0.6</v>
      </c>
      <c r="H9" s="31">
        <v>0.65</v>
      </c>
      <c r="I9" s="31">
        <v>0.7</v>
      </c>
      <c r="J9" s="31">
        <v>0.65</v>
      </c>
      <c r="K9" s="31">
        <v>0.6</v>
      </c>
      <c r="L9" s="31">
        <v>0.45</v>
      </c>
      <c r="M9" s="31">
        <v>0.45</v>
      </c>
      <c r="N9" s="32">
        <v>0.45</v>
      </c>
    </row>
    <row r="10" spans="2:14" ht="13.5" customHeight="1" x14ac:dyDescent="0.25">
      <c r="B10" s="26" t="s">
        <v>60</v>
      </c>
      <c r="C10" s="31">
        <v>0.24</v>
      </c>
      <c r="D10" s="31">
        <v>0.27</v>
      </c>
      <c r="E10" s="31">
        <v>0.36</v>
      </c>
      <c r="F10" s="31">
        <v>0.45</v>
      </c>
      <c r="G10" s="31">
        <v>0.56999999999999995</v>
      </c>
      <c r="H10" s="31">
        <v>0.48</v>
      </c>
      <c r="I10" s="31">
        <v>0.2</v>
      </c>
      <c r="J10" s="31">
        <v>0.2</v>
      </c>
      <c r="K10" s="31">
        <v>0.2</v>
      </c>
      <c r="L10" s="31">
        <v>0.2</v>
      </c>
      <c r="M10" s="31">
        <v>0.2</v>
      </c>
      <c r="N10" s="32">
        <v>0.2</v>
      </c>
    </row>
    <row r="11" spans="2:14" ht="13.5" customHeight="1" x14ac:dyDescent="0.25">
      <c r="B11" s="26" t="s">
        <v>61</v>
      </c>
      <c r="C11" s="31">
        <v>0.7</v>
      </c>
      <c r="D11" s="31">
        <v>0.8</v>
      </c>
      <c r="E11" s="31">
        <v>0</v>
      </c>
      <c r="F11" s="31">
        <v>0</v>
      </c>
      <c r="G11" s="31">
        <v>0</v>
      </c>
      <c r="H11" s="31">
        <v>0</v>
      </c>
      <c r="I11" s="31">
        <v>0.15</v>
      </c>
      <c r="J11" s="31">
        <v>0.32</v>
      </c>
      <c r="K11" s="31">
        <v>0.4</v>
      </c>
      <c r="L11" s="31">
        <v>0.56999999999999995</v>
      </c>
      <c r="M11" s="31">
        <v>0.66</v>
      </c>
      <c r="N11" s="32">
        <v>0.7</v>
      </c>
    </row>
    <row r="12" spans="2:14" ht="13.5" customHeight="1" x14ac:dyDescent="0.25">
      <c r="B12" s="33" t="s">
        <v>62</v>
      </c>
      <c r="C12" s="34">
        <v>0.7</v>
      </c>
      <c r="D12" s="34">
        <v>0</v>
      </c>
      <c r="E12" s="34">
        <v>0.8</v>
      </c>
      <c r="F12" s="34">
        <v>0.8</v>
      </c>
      <c r="G12" s="34">
        <v>0.8</v>
      </c>
      <c r="H12" s="34">
        <v>0.8</v>
      </c>
      <c r="I12" s="34">
        <v>0.7</v>
      </c>
      <c r="J12" s="34">
        <v>0.6</v>
      </c>
      <c r="K12" s="34">
        <v>0.5</v>
      </c>
      <c r="L12" s="34">
        <v>0.5</v>
      </c>
      <c r="M12" s="34">
        <v>0.5</v>
      </c>
      <c r="N12" s="35">
        <v>0.6</v>
      </c>
    </row>
    <row r="13" spans="2:14" ht="13.5" customHeight="1" x14ac:dyDescent="0.25"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</row>
    <row r="14" spans="2:14" ht="22.5" customHeight="1" x14ac:dyDescent="0.25">
      <c r="B14" s="23" t="s">
        <v>63</v>
      </c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5"/>
    </row>
    <row r="15" spans="2:14" ht="13.5" customHeight="1" x14ac:dyDescent="0.25">
      <c r="B15" s="26" t="s">
        <v>59</v>
      </c>
      <c r="C15" s="45">
        <f t="shared" ref="C15:N15" si="0">C$5*C9</f>
        <v>82.759090909090929</v>
      </c>
      <c r="D15" s="45">
        <f t="shared" si="0"/>
        <v>115.30909090909094</v>
      </c>
      <c r="E15" s="45">
        <f t="shared" si="0"/>
        <v>157.28787878787878</v>
      </c>
      <c r="F15" s="45">
        <f t="shared" si="0"/>
        <v>176.05000000000004</v>
      </c>
      <c r="G15" s="45">
        <f t="shared" si="0"/>
        <v>158.45454545454547</v>
      </c>
      <c r="H15" s="45">
        <f t="shared" si="0"/>
        <v>158.69848484848487</v>
      </c>
      <c r="I15" s="45">
        <f t="shared" si="0"/>
        <v>104.83030303030304</v>
      </c>
      <c r="J15" s="45">
        <f t="shared" si="0"/>
        <v>55.151515151515163</v>
      </c>
      <c r="K15" s="45">
        <f t="shared" si="0"/>
        <v>33.345454545454551</v>
      </c>
      <c r="L15" s="45">
        <f t="shared" si="0"/>
        <v>24.340909090909093</v>
      </c>
      <c r="M15" s="45">
        <f t="shared" si="0"/>
        <v>34.077272727272728</v>
      </c>
      <c r="N15" s="36">
        <f t="shared" si="0"/>
        <v>53.168181818181829</v>
      </c>
    </row>
    <row r="16" spans="2:14" ht="13.5" customHeight="1" x14ac:dyDescent="0.25">
      <c r="B16" s="26" t="s">
        <v>60</v>
      </c>
      <c r="C16" s="45">
        <f t="shared" ref="C16:N16" si="1">C$5*C10</f>
        <v>44.13818181818182</v>
      </c>
      <c r="D16" s="45">
        <f t="shared" si="1"/>
        <v>69.185454545454562</v>
      </c>
      <c r="E16" s="45">
        <f t="shared" si="1"/>
        <v>113.24727272727272</v>
      </c>
      <c r="F16" s="45">
        <f t="shared" si="1"/>
        <v>144.04090909090911</v>
      </c>
      <c r="G16" s="45">
        <f t="shared" si="1"/>
        <v>150.53181818181818</v>
      </c>
      <c r="H16" s="45">
        <f t="shared" si="1"/>
        <v>117.19272727272727</v>
      </c>
      <c r="I16" s="45">
        <f t="shared" si="1"/>
        <v>29.951515151515157</v>
      </c>
      <c r="J16" s="45">
        <f t="shared" si="1"/>
        <v>16.969696969696972</v>
      </c>
      <c r="K16" s="45">
        <f t="shared" si="1"/>
        <v>11.115151515151517</v>
      </c>
      <c r="L16" s="45">
        <f t="shared" si="1"/>
        <v>10.81818181818182</v>
      </c>
      <c r="M16" s="45">
        <f t="shared" si="1"/>
        <v>15.145454545454548</v>
      </c>
      <c r="N16" s="36">
        <f t="shared" si="1"/>
        <v>23.630303030303036</v>
      </c>
    </row>
    <row r="17" spans="2:14" ht="13.5" customHeight="1" x14ac:dyDescent="0.25">
      <c r="B17" s="26" t="s">
        <v>61</v>
      </c>
      <c r="C17" s="45">
        <f t="shared" ref="C17:N17" si="2">C$5*C11</f>
        <v>128.73636363636365</v>
      </c>
      <c r="D17" s="45">
        <f t="shared" si="2"/>
        <v>204.99393939393946</v>
      </c>
      <c r="E17" s="45">
        <f t="shared" si="2"/>
        <v>0</v>
      </c>
      <c r="F17" s="45">
        <f t="shared" si="2"/>
        <v>0</v>
      </c>
      <c r="G17" s="45">
        <f t="shared" si="2"/>
        <v>0</v>
      </c>
      <c r="H17" s="45">
        <f t="shared" si="2"/>
        <v>0</v>
      </c>
      <c r="I17" s="45">
        <f t="shared" si="2"/>
        <v>22.463636363636365</v>
      </c>
      <c r="J17" s="45">
        <f t="shared" si="2"/>
        <v>27.151515151515156</v>
      </c>
      <c r="K17" s="45">
        <f t="shared" si="2"/>
        <v>22.230303030303034</v>
      </c>
      <c r="L17" s="45">
        <f t="shared" si="2"/>
        <v>30.831818181818182</v>
      </c>
      <c r="M17" s="45">
        <f t="shared" si="2"/>
        <v>49.980000000000004</v>
      </c>
      <c r="N17" s="36">
        <f t="shared" si="2"/>
        <v>82.706060606060618</v>
      </c>
    </row>
    <row r="18" spans="2:14" ht="13.5" customHeight="1" x14ac:dyDescent="0.25">
      <c r="B18" s="33" t="s">
        <v>62</v>
      </c>
      <c r="C18" s="37">
        <f t="shared" ref="C18:N18" si="3">C$5*C12</f>
        <v>128.73636363636365</v>
      </c>
      <c r="D18" s="37">
        <f t="shared" si="3"/>
        <v>0</v>
      </c>
      <c r="E18" s="37">
        <f t="shared" si="3"/>
        <v>251.66060606060606</v>
      </c>
      <c r="F18" s="37">
        <f t="shared" si="3"/>
        <v>256.07272727272732</v>
      </c>
      <c r="G18" s="37">
        <f t="shared" si="3"/>
        <v>211.27272727272731</v>
      </c>
      <c r="H18" s="37">
        <f t="shared" si="3"/>
        <v>195.32121212121214</v>
      </c>
      <c r="I18" s="37">
        <f t="shared" si="3"/>
        <v>104.83030303030304</v>
      </c>
      <c r="J18" s="37">
        <f t="shared" si="3"/>
        <v>50.909090909090914</v>
      </c>
      <c r="K18" s="37">
        <f t="shared" si="3"/>
        <v>27.787878787878793</v>
      </c>
      <c r="L18" s="37">
        <f t="shared" si="3"/>
        <v>27.045454545454547</v>
      </c>
      <c r="M18" s="37">
        <f t="shared" si="3"/>
        <v>37.863636363636367</v>
      </c>
      <c r="N18" s="38">
        <f t="shared" si="3"/>
        <v>70.890909090909105</v>
      </c>
    </row>
    <row r="19" spans="2:14" ht="13.5" customHeight="1" x14ac:dyDescent="0.25">
      <c r="B19" s="21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spans="2:14" ht="22.5" customHeight="1" x14ac:dyDescent="0.25">
      <c r="B20" s="23" t="s">
        <v>64</v>
      </c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5"/>
    </row>
    <row r="21" spans="2:14" ht="13.5" customHeight="1" x14ac:dyDescent="0.25">
      <c r="B21" s="26" t="s">
        <v>59</v>
      </c>
      <c r="C21" s="49">
        <f t="shared" ref="C21:N21" si="4">MAX(C15-(C$6*0.65),0)</f>
        <v>65.112748744855224</v>
      </c>
      <c r="D21" s="49">
        <f t="shared" si="4"/>
        <v>100.02465241490444</v>
      </c>
      <c r="E21" s="49">
        <f t="shared" si="4"/>
        <v>149.42383366893185</v>
      </c>
      <c r="F21" s="49">
        <f t="shared" si="4"/>
        <v>166.44091437210642</v>
      </c>
      <c r="G21" s="49">
        <f t="shared" si="4"/>
        <v>154.1517703159289</v>
      </c>
      <c r="H21" s="49">
        <f t="shared" si="4"/>
        <v>148.79226926786251</v>
      </c>
      <c r="I21" s="49">
        <f t="shared" si="4"/>
        <v>83.407386363636377</v>
      </c>
      <c r="J21" s="49">
        <f t="shared" si="4"/>
        <v>4.3467568181818308</v>
      </c>
      <c r="K21" s="49">
        <f t="shared" si="4"/>
        <v>0</v>
      </c>
      <c r="L21" s="49">
        <f t="shared" si="4"/>
        <v>0</v>
      </c>
      <c r="M21" s="49">
        <f t="shared" si="4"/>
        <v>0</v>
      </c>
      <c r="N21" s="39">
        <f t="shared" si="4"/>
        <v>13.131753113053072</v>
      </c>
    </row>
    <row r="22" spans="2:14" ht="13.5" customHeight="1" x14ac:dyDescent="0.25">
      <c r="B22" s="26" t="s">
        <v>60</v>
      </c>
      <c r="C22" s="49">
        <f t="shared" ref="C22:N22" si="5">MAX(C16-(C$6*0.65),0)</f>
        <v>26.491839653946123</v>
      </c>
      <c r="D22" s="49">
        <f t="shared" si="5"/>
        <v>53.901016051268059</v>
      </c>
      <c r="E22" s="49">
        <f t="shared" si="5"/>
        <v>105.3832276083258</v>
      </c>
      <c r="F22" s="49">
        <f t="shared" si="5"/>
        <v>134.43182346301549</v>
      </c>
      <c r="G22" s="49">
        <f t="shared" si="5"/>
        <v>146.22904304320161</v>
      </c>
      <c r="H22" s="49">
        <f t="shared" si="5"/>
        <v>107.28651169210491</v>
      </c>
      <c r="I22" s="49">
        <f t="shared" si="5"/>
        <v>8.5285984848484873</v>
      </c>
      <c r="J22" s="49">
        <f t="shared" si="5"/>
        <v>0</v>
      </c>
      <c r="K22" s="49">
        <f t="shared" si="5"/>
        <v>0</v>
      </c>
      <c r="L22" s="49">
        <f t="shared" si="5"/>
        <v>0</v>
      </c>
      <c r="M22" s="49">
        <f t="shared" si="5"/>
        <v>0</v>
      </c>
      <c r="N22" s="39">
        <f t="shared" si="5"/>
        <v>0</v>
      </c>
    </row>
    <row r="23" spans="2:14" ht="13.5" customHeight="1" x14ac:dyDescent="0.25">
      <c r="B23" s="26" t="s">
        <v>61</v>
      </c>
      <c r="C23" s="49">
        <f t="shared" ref="C23:N23" si="6">MAX(C17-(C$6*0.65),0)</f>
        <v>111.09002147212794</v>
      </c>
      <c r="D23" s="49">
        <f t="shared" si="6"/>
        <v>189.70950089975295</v>
      </c>
      <c r="E23" s="49">
        <f t="shared" si="6"/>
        <v>0</v>
      </c>
      <c r="F23" s="49">
        <f t="shared" si="6"/>
        <v>0</v>
      </c>
      <c r="G23" s="49">
        <f t="shared" si="6"/>
        <v>0</v>
      </c>
      <c r="H23" s="49">
        <f t="shared" si="6"/>
        <v>0</v>
      </c>
      <c r="I23" s="49">
        <f t="shared" si="6"/>
        <v>1.0407196969696955</v>
      </c>
      <c r="J23" s="49">
        <f t="shared" si="6"/>
        <v>0</v>
      </c>
      <c r="K23" s="49">
        <f t="shared" si="6"/>
        <v>0</v>
      </c>
      <c r="L23" s="49">
        <f t="shared" si="6"/>
        <v>0</v>
      </c>
      <c r="M23" s="49">
        <f t="shared" si="6"/>
        <v>0</v>
      </c>
      <c r="N23" s="39">
        <f t="shared" si="6"/>
        <v>42.669631900931861</v>
      </c>
    </row>
    <row r="24" spans="2:14" ht="13.5" customHeight="1" x14ac:dyDescent="0.25">
      <c r="B24" s="33" t="s">
        <v>62</v>
      </c>
      <c r="C24" s="40">
        <f t="shared" ref="C24:N24" si="7">MAX(C18-(C$6*0.65),0)</f>
        <v>111.09002147212794</v>
      </c>
      <c r="D24" s="40">
        <f t="shared" si="7"/>
        <v>0</v>
      </c>
      <c r="E24" s="40">
        <f t="shared" si="7"/>
        <v>243.79656094165912</v>
      </c>
      <c r="F24" s="40">
        <f t="shared" si="7"/>
        <v>246.4636416448337</v>
      </c>
      <c r="G24" s="40">
        <f t="shared" si="7"/>
        <v>206.96995213411074</v>
      </c>
      <c r="H24" s="40">
        <f t="shared" si="7"/>
        <v>185.41499654058978</v>
      </c>
      <c r="I24" s="40">
        <f t="shared" si="7"/>
        <v>83.407386363636377</v>
      </c>
      <c r="J24" s="40">
        <f t="shared" si="7"/>
        <v>0.10433257575758148</v>
      </c>
      <c r="K24" s="40">
        <f t="shared" si="7"/>
        <v>0</v>
      </c>
      <c r="L24" s="40">
        <f t="shared" si="7"/>
        <v>0</v>
      </c>
      <c r="M24" s="40">
        <f t="shared" si="7"/>
        <v>0</v>
      </c>
      <c r="N24" s="41">
        <f t="shared" si="7"/>
        <v>30.854480385780349</v>
      </c>
    </row>
    <row r="25" spans="2:14" ht="13.5" customHeight="1" x14ac:dyDescent="0.25">
      <c r="B25" s="21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spans="2:14" ht="13.5" customHeight="1" x14ac:dyDescent="0.25">
      <c r="B26" s="21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</row>
    <row r="27" spans="2:14" ht="13.5" customHeight="1" x14ac:dyDescent="0.25">
      <c r="B27" s="21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F3A1-1D4F-4191-B5EF-2F625B3FA764}">
  <dimension ref="B1:N29"/>
  <sheetViews>
    <sheetView showGridLines="0" workbookViewId="0">
      <selection activeCell="B1" sqref="B1"/>
    </sheetView>
  </sheetViews>
  <sheetFormatPr defaultRowHeight="13.5" x14ac:dyDescent="0.25"/>
  <cols>
    <col min="1" max="1" width="2.85546875" customWidth="1"/>
    <col min="2" max="2" width="18.140625" customWidth="1"/>
  </cols>
  <sheetData>
    <row r="1" spans="2:14" s="48" customFormat="1" ht="31.5" customHeight="1" x14ac:dyDescent="0.25">
      <c r="B1" s="188" t="s">
        <v>108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4" s="48" customFormat="1" ht="22.5" customHeight="1" x14ac:dyDescent="0.25">
      <c r="B2" s="91" t="s">
        <v>65</v>
      </c>
      <c r="C2" s="42"/>
      <c r="D2" s="92"/>
      <c r="E2" s="92"/>
      <c r="F2" s="92"/>
      <c r="G2" s="93"/>
      <c r="H2" s="94"/>
      <c r="I2" s="94"/>
      <c r="J2" s="94"/>
      <c r="K2" s="94"/>
      <c r="L2" s="94"/>
      <c r="M2" s="94"/>
      <c r="N2" s="94"/>
    </row>
    <row r="3" spans="2:14" s="90" customFormat="1" ht="22.5" customHeight="1" x14ac:dyDescent="0.25">
      <c r="B3" s="82" t="s">
        <v>25</v>
      </c>
      <c r="C3" s="62" t="s">
        <v>59</v>
      </c>
      <c r="D3" s="62" t="s">
        <v>60</v>
      </c>
      <c r="E3" s="62" t="s">
        <v>61</v>
      </c>
      <c r="F3" s="62" t="s">
        <v>62</v>
      </c>
      <c r="G3" s="83" t="s">
        <v>1</v>
      </c>
      <c r="H3" s="95"/>
      <c r="I3" s="95"/>
      <c r="J3" s="95"/>
      <c r="K3" s="95"/>
      <c r="L3" s="95"/>
      <c r="M3" s="95"/>
      <c r="N3" s="95"/>
    </row>
    <row r="4" spans="2:14" x14ac:dyDescent="0.25">
      <c r="B4" s="43" t="s">
        <v>11</v>
      </c>
      <c r="C4" s="22">
        <v>0</v>
      </c>
      <c r="D4" s="22">
        <v>0</v>
      </c>
      <c r="E4" s="22">
        <v>236000</v>
      </c>
      <c r="F4" s="22">
        <v>243000</v>
      </c>
      <c r="G4" s="126">
        <f t="shared" ref="G4:G13" si="0">SUM(C4:F4)</f>
        <v>479000</v>
      </c>
      <c r="H4" s="22"/>
      <c r="I4" s="22"/>
      <c r="J4" s="22"/>
      <c r="K4" s="22"/>
      <c r="L4" s="22"/>
      <c r="M4" s="22"/>
      <c r="N4" s="22"/>
    </row>
    <row r="5" spans="2:14" x14ac:dyDescent="0.25">
      <c r="B5" s="43" t="s">
        <v>13</v>
      </c>
      <c r="C5" s="22">
        <v>0</v>
      </c>
      <c r="D5" s="22">
        <v>896700</v>
      </c>
      <c r="E5" s="22">
        <v>0</v>
      </c>
      <c r="F5" s="22">
        <v>12100</v>
      </c>
      <c r="G5" s="126">
        <f t="shared" si="0"/>
        <v>908800</v>
      </c>
      <c r="H5" s="22"/>
      <c r="I5" s="22"/>
      <c r="J5" s="22"/>
      <c r="K5" s="22"/>
      <c r="L5" s="22"/>
      <c r="M5" s="22"/>
      <c r="N5" s="22"/>
    </row>
    <row r="6" spans="2:14" x14ac:dyDescent="0.25">
      <c r="B6" s="43" t="s">
        <v>14</v>
      </c>
      <c r="C6" s="22">
        <v>88700</v>
      </c>
      <c r="D6" s="22">
        <v>886299.99999999988</v>
      </c>
      <c r="E6" s="22">
        <v>28400</v>
      </c>
      <c r="F6" s="22">
        <v>0</v>
      </c>
      <c r="G6" s="126">
        <f t="shared" si="0"/>
        <v>1003399.9999999999</v>
      </c>
      <c r="H6" s="22"/>
      <c r="I6" s="22"/>
      <c r="J6" s="22"/>
      <c r="K6" s="22"/>
      <c r="L6" s="22"/>
      <c r="M6" s="22"/>
      <c r="N6" s="22"/>
    </row>
    <row r="7" spans="2:14" x14ac:dyDescent="0.25">
      <c r="B7" s="43" t="s">
        <v>15</v>
      </c>
      <c r="C7" s="22">
        <v>0</v>
      </c>
      <c r="D7" s="22">
        <v>284900</v>
      </c>
      <c r="E7" s="22">
        <v>0</v>
      </c>
      <c r="F7" s="22">
        <v>0</v>
      </c>
      <c r="G7" s="126">
        <f t="shared" si="0"/>
        <v>284900</v>
      </c>
      <c r="H7" s="22"/>
      <c r="I7" s="22"/>
      <c r="J7" s="22"/>
      <c r="K7" s="22"/>
      <c r="L7" s="22"/>
      <c r="M7" s="22"/>
      <c r="N7" s="22"/>
    </row>
    <row r="8" spans="2:14" x14ac:dyDescent="0.25">
      <c r="B8" s="43" t="s">
        <v>16</v>
      </c>
      <c r="C8" s="22">
        <v>0</v>
      </c>
      <c r="D8" s="22">
        <v>977700</v>
      </c>
      <c r="E8" s="22">
        <v>0</v>
      </c>
      <c r="F8" s="22">
        <v>0</v>
      </c>
      <c r="G8" s="126">
        <f t="shared" si="0"/>
        <v>977700</v>
      </c>
      <c r="H8" s="22"/>
      <c r="I8" s="22"/>
      <c r="J8" s="22"/>
      <c r="K8" s="22"/>
      <c r="L8" s="22"/>
      <c r="M8" s="22"/>
      <c r="N8" s="22"/>
    </row>
    <row r="9" spans="2:14" x14ac:dyDescent="0.25">
      <c r="B9" s="43" t="s">
        <v>17</v>
      </c>
      <c r="C9" s="22">
        <v>800</v>
      </c>
      <c r="D9" s="22">
        <v>546400</v>
      </c>
      <c r="E9" s="22">
        <v>322900</v>
      </c>
      <c r="F9" s="22">
        <v>0</v>
      </c>
      <c r="G9" s="126">
        <f t="shared" si="0"/>
        <v>870100</v>
      </c>
      <c r="H9" s="22"/>
      <c r="I9" s="22"/>
      <c r="J9" s="22"/>
      <c r="K9" s="22"/>
      <c r="L9" s="22"/>
      <c r="M9" s="22"/>
      <c r="N9" s="22"/>
    </row>
    <row r="10" spans="2:14" x14ac:dyDescent="0.25">
      <c r="B10" s="43" t="s">
        <v>18</v>
      </c>
      <c r="C10" s="22">
        <v>280600</v>
      </c>
      <c r="D10" s="22">
        <v>961000</v>
      </c>
      <c r="E10" s="22">
        <v>0</v>
      </c>
      <c r="F10" s="22">
        <v>0</v>
      </c>
      <c r="G10" s="126">
        <f t="shared" si="0"/>
        <v>1241600</v>
      </c>
      <c r="H10" s="22"/>
      <c r="I10" s="22"/>
      <c r="J10" s="22"/>
      <c r="K10" s="22"/>
      <c r="L10" s="22"/>
      <c r="M10" s="22"/>
      <c r="N10" s="22"/>
    </row>
    <row r="11" spans="2:14" x14ac:dyDescent="0.25">
      <c r="B11" s="43" t="s">
        <v>19</v>
      </c>
      <c r="C11" s="22">
        <v>58999.999999999985</v>
      </c>
      <c r="D11" s="22">
        <v>237199.99999999994</v>
      </c>
      <c r="E11" s="22">
        <v>0</v>
      </c>
      <c r="F11" s="22">
        <v>0</v>
      </c>
      <c r="G11" s="126">
        <f t="shared" si="0"/>
        <v>296199.99999999994</v>
      </c>
      <c r="H11" s="22"/>
      <c r="I11" s="22"/>
      <c r="J11" s="22"/>
      <c r="K11" s="22"/>
      <c r="L11" s="22"/>
      <c r="M11" s="22"/>
      <c r="N11" s="22"/>
    </row>
    <row r="12" spans="2:14" x14ac:dyDescent="0.25">
      <c r="B12" s="43" t="s">
        <v>20</v>
      </c>
      <c r="C12" s="22">
        <v>9599.9999999999909</v>
      </c>
      <c r="D12" s="22">
        <v>44300.000000000065</v>
      </c>
      <c r="E12" s="22">
        <v>0</v>
      </c>
      <c r="F12" s="22">
        <v>0</v>
      </c>
      <c r="G12" s="126">
        <f t="shared" si="0"/>
        <v>53900.000000000058</v>
      </c>
      <c r="H12" s="22"/>
      <c r="I12" s="22"/>
      <c r="J12" s="22"/>
      <c r="K12" s="22"/>
      <c r="L12" s="22"/>
      <c r="M12" s="22"/>
      <c r="N12" s="22"/>
    </row>
    <row r="13" spans="2:14" x14ac:dyDescent="0.25">
      <c r="B13" s="43" t="s">
        <v>69</v>
      </c>
      <c r="C13" s="22">
        <v>47600.000000000007</v>
      </c>
      <c r="D13" s="22">
        <v>355099.99999999994</v>
      </c>
      <c r="E13" s="22">
        <v>0</v>
      </c>
      <c r="F13" s="22">
        <v>0</v>
      </c>
      <c r="G13" s="126">
        <f t="shared" si="0"/>
        <v>402699.99999999994</v>
      </c>
      <c r="H13" s="44"/>
      <c r="I13" s="44"/>
      <c r="J13" s="44"/>
      <c r="K13" s="44"/>
      <c r="L13" s="22"/>
      <c r="M13" s="22"/>
      <c r="N13" s="22"/>
    </row>
    <row r="14" spans="2:14" x14ac:dyDescent="0.25">
      <c r="B14" s="128" t="s">
        <v>1</v>
      </c>
      <c r="C14" s="129">
        <f>SUM(C4:C13)</f>
        <v>486300</v>
      </c>
      <c r="D14" s="129">
        <f>SUM(D4:D13)</f>
        <v>5189600</v>
      </c>
      <c r="E14" s="129">
        <f>SUM(E4:E13)</f>
        <v>587300</v>
      </c>
      <c r="F14" s="129">
        <f>SUM(F4:F13)</f>
        <v>255100</v>
      </c>
      <c r="G14" s="127">
        <f>SUM(G4:G13)</f>
        <v>6518300</v>
      </c>
      <c r="H14" s="22"/>
      <c r="I14" s="199"/>
      <c r="J14" s="199"/>
      <c r="K14" s="44"/>
      <c r="L14" s="22"/>
      <c r="M14" s="22"/>
      <c r="N14" s="22"/>
    </row>
    <row r="17" spans="2:14" s="48" customFormat="1" ht="22.5" customHeight="1" x14ac:dyDescent="0.25">
      <c r="B17" s="23" t="s">
        <v>66</v>
      </c>
      <c r="C17" s="84"/>
      <c r="D17" s="84"/>
      <c r="E17" s="84"/>
      <c r="F17" s="84"/>
      <c r="G17" s="84"/>
      <c r="H17" s="85"/>
      <c r="I17" s="50"/>
      <c r="J17" s="85"/>
      <c r="K17" s="85"/>
      <c r="L17" s="85"/>
      <c r="M17" s="85"/>
      <c r="N17" s="86"/>
    </row>
    <row r="18" spans="2:14" s="90" customFormat="1" ht="22.5" customHeight="1" x14ac:dyDescent="0.25">
      <c r="B18" s="87" t="s">
        <v>67</v>
      </c>
      <c r="C18" s="88">
        <v>10</v>
      </c>
      <c r="D18" s="88">
        <v>11</v>
      </c>
      <c r="E18" s="88">
        <v>12</v>
      </c>
      <c r="F18" s="88">
        <v>1</v>
      </c>
      <c r="G18" s="88">
        <v>2</v>
      </c>
      <c r="H18" s="88">
        <v>3</v>
      </c>
      <c r="I18" s="88">
        <v>4</v>
      </c>
      <c r="J18" s="88">
        <v>5</v>
      </c>
      <c r="K18" s="88">
        <v>6</v>
      </c>
      <c r="L18" s="88">
        <v>7</v>
      </c>
      <c r="M18" s="88">
        <v>8</v>
      </c>
      <c r="N18" s="89">
        <v>9</v>
      </c>
    </row>
    <row r="19" spans="2:14" x14ac:dyDescent="0.25">
      <c r="B19" s="43" t="s">
        <v>11</v>
      </c>
      <c r="C19" s="51">
        <f>('Crop Demand'!C$15*$C4+'Crop Demand'!C$16*$D4+'Crop Demand'!C$17*$E4+'Crop Demand'!C$18*$F4)/1000/C$29</f>
        <v>1989.1844574780059</v>
      </c>
      <c r="D19" s="51">
        <f>('Crop Demand'!D$15*$C4+'Crop Demand'!D$16*$D4+'Crop Demand'!D$17*$E4+'Crop Demand'!D$18*$F4)/1000/D$29</f>
        <v>1612.6189898989903</v>
      </c>
      <c r="E19" s="51">
        <f>('Crop Demand'!E$15*$C4+'Crop Demand'!E$16*$D4+'Crop Demand'!E$17*$E4+'Crop Demand'!E$18*$F4)/1000/E$29</f>
        <v>1972.6944281524927</v>
      </c>
      <c r="F19" s="51">
        <f>('Crop Demand'!F$15*$C4+'Crop Demand'!F$16*$D4+'Crop Demand'!F$17*$E4+'Crop Demand'!F$18*$F4)/1000/F$29</f>
        <v>2007.2797653958949</v>
      </c>
      <c r="G19" s="51">
        <f>('Crop Demand'!G$15*$C4+'Crop Demand'!G$16*$D4+'Crop Demand'!G$17*$E4+'Crop Demand'!G$18*$F4)/1000/G$29</f>
        <v>1817.3193885760261</v>
      </c>
      <c r="H19" s="51">
        <f>('Crop Demand'!H$15*$C4+'Crop Demand'!H$16*$D4+'Crop Demand'!H$17*$E4+'Crop Demand'!H$18*$F4)/1000/H$29</f>
        <v>1531.0662756598242</v>
      </c>
      <c r="I19" s="51">
        <f>('Crop Demand'!I$15*$C4+'Crop Demand'!I$16*$D4+'Crop Demand'!I$17*$E4+'Crop Demand'!I$18*$F4)/1000/I$29</f>
        <v>1025.8393939393941</v>
      </c>
      <c r="J19" s="51">
        <f>('Crop Demand'!J$15*$C4+'Crop Demand'!J$16*$D4+'Crop Demand'!J$17*$E4+'Crop Demand'!J$18*$F4)/1000/J$29</f>
        <v>605.76344086021504</v>
      </c>
      <c r="K19" s="51">
        <f>('Crop Demand'!K$15*$C4+'Crop Demand'!K$16*$D4+'Crop Demand'!K$17*$E4+'Crop Demand'!K$18*$F4)/1000/K$29</f>
        <v>399.96020202020208</v>
      </c>
      <c r="L19" s="51">
        <f>('Crop Demand'!L$15*$C4+'Crop Demand'!L$16*$D4+'Crop Demand'!L$17*$E4+'Crop Demand'!L$18*$F4)/1000/L$29</f>
        <v>446.72111436950155</v>
      </c>
      <c r="M19" s="51">
        <f>('Crop Demand'!M$15*$C4+'Crop Demand'!M$16*$D4+'Crop Demand'!M$17*$E4+'Crop Demand'!M$18*$F4)/1000/M$29</f>
        <v>677.29495601173039</v>
      </c>
      <c r="N19" s="55">
        <f>('Crop Demand'!N$15*$C4+'Crop Demand'!N$16*$D4+'Crop Demand'!N$17*$E4+'Crop Demand'!N$18*$F4)/1000/N$29</f>
        <v>1224.8373737373738</v>
      </c>
    </row>
    <row r="20" spans="2:14" x14ac:dyDescent="0.25">
      <c r="B20" s="43" t="s">
        <v>13</v>
      </c>
      <c r="C20" s="51">
        <f>('Crop Demand'!C$15*$C5+'Crop Demand'!C$16*$D5+'Crop Demand'!C$17*$E5+'Crop Demand'!C$18*$F5)/1000/C$29</f>
        <v>1326.9812140762465</v>
      </c>
      <c r="D20" s="51">
        <f>('Crop Demand'!D$15*$C5+'Crop Demand'!D$16*$D5+'Crop Demand'!D$17*$E5+'Crop Demand'!D$18*$F5)/1000/D$29</f>
        <v>2067.9532363636372</v>
      </c>
      <c r="E20" s="51">
        <f>('Crop Demand'!E$15*$C5+'Crop Demand'!E$16*$D5+'Crop Demand'!E$17*$E5+'Crop Demand'!E$18*$F5)/1000/E$29</f>
        <v>3373.997509286412</v>
      </c>
      <c r="F20" s="51">
        <f>('Crop Demand'!F$15*$C5+'Crop Demand'!F$16*$D5+'Crop Demand'!F$17*$E5+'Crop Demand'!F$18*$F5)/1000/F$29</f>
        <v>4266.4504252199422</v>
      </c>
      <c r="G20" s="51">
        <f>('Crop Demand'!G$15*$C5+'Crop Demand'!G$16*$D5+'Crop Demand'!G$17*$E5+'Crop Demand'!G$18*$F5)/1000/G$29</f>
        <v>4868.6117296862431</v>
      </c>
      <c r="H20" s="51">
        <f>('Crop Demand'!H$15*$C5+'Crop Demand'!H$16*$D5+'Crop Demand'!H$17*$E5+'Crop Demand'!H$18*$F5)/1000/H$29</f>
        <v>3466.1324261974582</v>
      </c>
      <c r="I20" s="51">
        <f>('Crop Demand'!I$15*$C5+'Crop Demand'!I$16*$D5+'Crop Demand'!I$17*$E5+'Crop Demand'!I$18*$F5)/1000/I$29</f>
        <v>937.53234343434372</v>
      </c>
      <c r="J20" s="51">
        <f>('Crop Demand'!J$15*$C5+'Crop Demand'!J$16*$D5+'Crop Demand'!J$17*$E5+'Crop Demand'!J$18*$F5)/1000/J$29</f>
        <v>510.7331378299121</v>
      </c>
      <c r="K20" s="51">
        <f>('Crop Demand'!K$15*$C5+'Crop Demand'!K$16*$D5+'Crop Demand'!K$17*$E5+'Crop Demand'!K$18*$F5)/1000/K$29</f>
        <v>343.43965656565666</v>
      </c>
      <c r="L20" s="51">
        <f>('Crop Demand'!L$15*$C5+'Crop Demand'!L$16*$D5+'Crop Demand'!L$17*$E5+'Crop Demand'!L$18*$F5)/1000/L$29</f>
        <v>323.48108504398834</v>
      </c>
      <c r="M20" s="51">
        <f>('Crop Demand'!M$15*$C5+'Crop Demand'!M$16*$D5+'Crop Demand'!M$17*$E5+'Crop Demand'!M$18*$F5)/1000/M$29</f>
        <v>452.87351906158369</v>
      </c>
      <c r="N20" s="55">
        <f>('Crop Demand'!N$15*$C5+'Crop Demand'!N$16*$D5+'Crop Demand'!N$17*$E5+'Crop Demand'!N$18*$F5)/1000/N$29</f>
        <v>734.90242424242444</v>
      </c>
    </row>
    <row r="21" spans="2:14" x14ac:dyDescent="0.25">
      <c r="B21" s="43" t="s">
        <v>14</v>
      </c>
      <c r="C21" s="51">
        <f>('Crop Demand'!C$15*$C6+'Crop Demand'!C$16*$D6+'Crop Demand'!C$17*$E6+'Crop Demand'!C$18*$F6)/1000/C$29</f>
        <v>1616.6617624633429</v>
      </c>
      <c r="D21" s="51">
        <f>('Crop Demand'!D$15*$C6+'Crop Demand'!D$16*$D6+'Crop Demand'!D$17*$E6+'Crop Demand'!D$18*$F6)/1000/D$29</f>
        <v>2578.9604202020205</v>
      </c>
      <c r="E21" s="51">
        <f>('Crop Demand'!E$15*$C6+'Crop Demand'!E$16*$D6+'Crop Demand'!E$17*$E6+'Crop Demand'!E$18*$F6)/1000/E$29</f>
        <v>3687.8223440860206</v>
      </c>
      <c r="F21" s="51">
        <f>('Crop Demand'!F$15*$C6+'Crop Demand'!F$16*$D6+'Crop Demand'!F$17*$E6+'Crop Demand'!F$18*$F6)/1000/F$29</f>
        <v>4621.9062170087982</v>
      </c>
      <c r="G21" s="51">
        <f>('Crop Demand'!G$15*$C6+'Crop Demand'!G$16*$D6+'Crop Demand'!G$17*$E6+'Crop Demand'!G$18*$F6)/1000/G$29</f>
        <v>5220.2218986323405</v>
      </c>
      <c r="H21" s="51">
        <f>('Crop Demand'!H$15*$C6+'Crop Demand'!H$16*$D6+'Crop Demand'!H$17*$E6+'Crop Demand'!H$18*$F6)/1000/H$29</f>
        <v>3804.660315738025</v>
      </c>
      <c r="I21" s="51">
        <f>('Crop Demand'!I$15*$C6+'Crop Demand'!I$16*$D6+'Crop Demand'!I$17*$E6+'Crop Demand'!I$18*$F6)/1000/I$29</f>
        <v>1216.0814343434345</v>
      </c>
      <c r="J21" s="51">
        <f>('Crop Demand'!J$15*$C6+'Crop Demand'!J$16*$D6+'Crop Demand'!J$17*$E6+'Crop Demand'!J$18*$F6)/1000/J$29</f>
        <v>667.84789833822094</v>
      </c>
      <c r="K21" s="51">
        <f>('Crop Demand'!K$15*$C6+'Crop Demand'!K$16*$D6+'Crop Demand'!K$17*$E6+'Crop Demand'!K$18*$F6)/1000/K$29</f>
        <v>448.01470707070712</v>
      </c>
      <c r="L21" s="51">
        <f>('Crop Demand'!L$15*$C6+'Crop Demand'!L$16*$D6+'Crop Demand'!L$17*$E6+'Crop Demand'!L$18*$F6)/1000/L$29</f>
        <v>407.18763929618774</v>
      </c>
      <c r="M21" s="51">
        <f>('Crop Demand'!M$15*$C6+'Crop Demand'!M$16*$D6+'Crop Demand'!M$17*$E6+'Crop Demand'!M$18*$F6)/1000/M$29</f>
        <v>576.30653079178899</v>
      </c>
      <c r="N21" s="55">
        <f>('Crop Demand'!N$15*$C6+'Crop Demand'!N$16*$D6+'Crop Demand'!N$17*$E6+'Crop Demand'!N$18*$F6)/1000/N$29</f>
        <v>933.61358080808088</v>
      </c>
    </row>
    <row r="22" spans="2:14" x14ac:dyDescent="0.25">
      <c r="B22" s="43" t="s">
        <v>15</v>
      </c>
      <c r="C22" s="51">
        <f>('Crop Demand'!C$15*$C7+'Crop Demand'!C$16*$D7+'Crop Demand'!C$17*$E7+'Crop Demand'!C$18*$F7)/1000/C$29</f>
        <v>405.64412903225809</v>
      </c>
      <c r="D22" s="51">
        <f>('Crop Demand'!D$15*$C7+'Crop Demand'!D$16*$D7+'Crop Demand'!D$17*$E7+'Crop Demand'!D$18*$F7)/1000/D$29</f>
        <v>657.03120000000013</v>
      </c>
      <c r="E22" s="51">
        <f>('Crop Demand'!E$15*$C7+'Crop Demand'!E$16*$D7+'Crop Demand'!E$17*$E7+'Crop Demand'!E$18*$F7)/1000/E$29</f>
        <v>1040.7789677419355</v>
      </c>
      <c r="F22" s="51">
        <f>('Crop Demand'!F$15*$C7+'Crop Demand'!F$16*$D7+'Crop Demand'!F$17*$E7+'Crop Demand'!F$18*$F7)/1000/F$29</f>
        <v>1323.7824193548388</v>
      </c>
      <c r="G22" s="51">
        <f>('Crop Demand'!G$15*$C7+'Crop Demand'!G$16*$D7+'Crop Demand'!G$17*$E7+'Crop Demand'!G$18*$F7)/1000/G$29</f>
        <v>1518.1067256637168</v>
      </c>
      <c r="H22" s="51">
        <f>('Crop Demand'!H$15*$C7+'Crop Demand'!H$16*$D7+'Crop Demand'!H$17*$E7+'Crop Demand'!H$18*$F7)/1000/H$29</f>
        <v>1077.0389677419355</v>
      </c>
      <c r="I22" s="51">
        <f>('Crop Demand'!I$15*$C7+'Crop Demand'!I$16*$D7+'Crop Demand'!I$17*$E7+'Crop Demand'!I$18*$F7)/1000/I$29</f>
        <v>284.43955555555561</v>
      </c>
      <c r="J22" s="51">
        <f>('Crop Demand'!J$15*$C7+'Crop Demand'!J$16*$D7+'Crop Demand'!J$17*$E7+'Crop Demand'!J$18*$F7)/1000/J$29</f>
        <v>155.95698924731184</v>
      </c>
      <c r="K22" s="51">
        <f>('Crop Demand'!K$15*$C7+'Crop Demand'!K$16*$D7+'Crop Demand'!K$17*$E7+'Crop Demand'!K$18*$F7)/1000/K$29</f>
        <v>105.55688888888889</v>
      </c>
      <c r="L22" s="51">
        <f>('Crop Demand'!L$15*$C7+'Crop Demand'!L$16*$D7+'Crop Demand'!L$17*$E7+'Crop Demand'!L$18*$F7)/1000/L$29</f>
        <v>99.422580645161304</v>
      </c>
      <c r="M22" s="51">
        <f>('Crop Demand'!M$15*$C7+'Crop Demand'!M$16*$D7+'Crop Demand'!M$17*$E7+'Crop Demand'!M$18*$F7)/1000/M$29</f>
        <v>139.19161290322583</v>
      </c>
      <c r="N22" s="55">
        <f>('Crop Demand'!N$15*$C7+'Crop Demand'!N$16*$D7+'Crop Demand'!N$17*$E7+'Crop Demand'!N$18*$F7)/1000/N$29</f>
        <v>224.40911111111114</v>
      </c>
    </row>
    <row r="23" spans="2:14" x14ac:dyDescent="0.25">
      <c r="B23" s="43" t="s">
        <v>16</v>
      </c>
      <c r="C23" s="51">
        <f>('Crop Demand'!C$15*$C8+'Crop Demand'!C$16*$D8+'Crop Demand'!C$17*$E8+'Crop Demand'!C$18*$F8)/1000/C$29</f>
        <v>1392.0613020527862</v>
      </c>
      <c r="D23" s="51">
        <f>('Crop Demand'!D$15*$C8+'Crop Demand'!D$16*$D8+'Crop Demand'!D$17*$E8+'Crop Demand'!D$18*$F8)/1000/D$29</f>
        <v>2254.753963636364</v>
      </c>
      <c r="E23" s="51">
        <f>('Crop Demand'!E$15*$C8+'Crop Demand'!E$16*$D8+'Crop Demand'!E$17*$E8+'Crop Demand'!E$18*$F8)/1000/E$29</f>
        <v>3571.6728563049851</v>
      </c>
      <c r="F23" s="51">
        <f>('Crop Demand'!F$15*$C8+'Crop Demand'!F$16*$D8+'Crop Demand'!F$17*$E8+'Crop Demand'!F$18*$F8)/1000/F$29</f>
        <v>4542.8644134897368</v>
      </c>
      <c r="G23" s="51">
        <f>('Crop Demand'!G$15*$C8+'Crop Demand'!G$16*$D8+'Crop Demand'!G$17*$E8+'Crop Demand'!G$18*$F8)/1000/G$29</f>
        <v>5209.7330490748182</v>
      </c>
      <c r="H23" s="51">
        <f>('Crop Demand'!H$15*$C8+'Crop Demand'!H$16*$D8+'Crop Demand'!H$17*$E8+'Crop Demand'!H$18*$F8)/1000/H$29</f>
        <v>3696.1074017595306</v>
      </c>
      <c r="I23" s="51">
        <f>('Crop Demand'!I$15*$C8+'Crop Demand'!I$16*$D8+'Crop Demand'!I$17*$E8+'Crop Demand'!I$18*$F8)/1000/I$29</f>
        <v>976.11987878787886</v>
      </c>
      <c r="J23" s="51">
        <f>('Crop Demand'!J$15*$C8+'Crop Demand'!J$16*$D8+'Crop Demand'!J$17*$E8+'Crop Demand'!J$18*$F8)/1000/J$29</f>
        <v>535.20234604105588</v>
      </c>
      <c r="K23" s="51">
        <f>('Crop Demand'!K$15*$C8+'Crop Demand'!K$16*$D8+'Crop Demand'!K$17*$E8+'Crop Demand'!K$18*$F8)/1000/K$29</f>
        <v>362.24278787878791</v>
      </c>
      <c r="L23" s="51">
        <f>('Crop Demand'!L$15*$C8+'Crop Demand'!L$16*$D8+'Crop Demand'!L$17*$E8+'Crop Demand'!L$18*$F8)/1000/L$29</f>
        <v>341.19149560117307</v>
      </c>
      <c r="M23" s="51">
        <f>('Crop Demand'!M$15*$C8+'Crop Demand'!M$16*$D8+'Crop Demand'!M$17*$E8+'Crop Demand'!M$18*$F8)/1000/M$29</f>
        <v>477.66809384164236</v>
      </c>
      <c r="N23" s="55">
        <f>('Crop Demand'!N$15*$C8+'Crop Demand'!N$16*$D8+'Crop Demand'!N$17*$E8+'Crop Demand'!N$18*$F8)/1000/N$29</f>
        <v>770.11157575757591</v>
      </c>
    </row>
    <row r="24" spans="2:14" x14ac:dyDescent="0.25">
      <c r="B24" s="43" t="s">
        <v>17</v>
      </c>
      <c r="C24" s="51">
        <f>('Crop Demand'!C$15*$C9+'Crop Demand'!C$16*$D9+'Crop Demand'!C$17*$E9+'Crop Demand'!C$18*$F9)/1000/C$29</f>
        <v>2121.0413431085044</v>
      </c>
      <c r="D24" s="51">
        <f>('Crop Demand'!D$15*$C9+'Crop Demand'!D$16*$D9+'Crop Demand'!D$17*$E9+'Crop Demand'!D$18*$F9)/1000/D$29</f>
        <v>3469.5907555555564</v>
      </c>
      <c r="E24" s="51">
        <f>('Crop Demand'!E$15*$C9+'Crop Demand'!E$16*$D9+'Crop Demand'!E$17*$E9+'Crop Demand'!E$18*$F9)/1000/E$29</f>
        <v>2000.1335522971651</v>
      </c>
      <c r="F24" s="51">
        <f>('Crop Demand'!F$15*$C9+'Crop Demand'!F$16*$D9+'Crop Demand'!F$17*$E9+'Crop Demand'!F$18*$F9)/1000/F$29</f>
        <v>2543.3804105571853</v>
      </c>
      <c r="G24" s="51">
        <f>('Crop Demand'!G$15*$C9+'Crop Demand'!G$16*$D9+'Crop Demand'!G$17*$E9+'Crop Demand'!G$18*$F9)/1000/G$29</f>
        <v>2916.0123572003217</v>
      </c>
      <c r="H24" s="51">
        <f>('Crop Demand'!H$15*$C9+'Crop Demand'!H$16*$D9+'Crop Demand'!H$17*$E9+'Crop Demand'!H$18*$F9)/1000/H$29</f>
        <v>2069.7117732160314</v>
      </c>
      <c r="I24" s="51">
        <f>('Crop Demand'!I$15*$C9+'Crop Demand'!I$16*$D9+'Crop Demand'!I$17*$E9+'Crop Demand'!I$18*$F9)/1000/I$29</f>
        <v>790.09601010101017</v>
      </c>
      <c r="J24" s="51">
        <f>('Crop Demand'!J$15*$C9+'Crop Demand'!J$16*$D9+'Crop Demand'!J$17*$E9+'Crop Demand'!J$18*$F9)/1000/J$29</f>
        <v>583.34154447702849</v>
      </c>
      <c r="K24" s="51">
        <f>('Crop Demand'!K$15*$C9+'Crop Demand'!K$16*$D9+'Crop Demand'!K$17*$E9+'Crop Demand'!K$18*$F9)/1000/K$29</f>
        <v>442.60533333333336</v>
      </c>
      <c r="L24" s="51">
        <f>('Crop Demand'!L$15*$C9+'Crop Demand'!L$16*$D9+'Crop Demand'!L$17*$E9+'Crop Demand'!L$18*$F9)/1000/L$29</f>
        <v>512.45552785923758</v>
      </c>
      <c r="M24" s="51">
        <f>('Crop Demand'!M$15*$C9+'Crop Demand'!M$16*$D9+'Crop Demand'!M$17*$E9+'Crop Demand'!M$18*$F9)/1000/M$29</f>
        <v>788.42839296187697</v>
      </c>
      <c r="N24" s="55">
        <f>('Crop Demand'!N$15*$C9+'Crop Demand'!N$16*$D9+'Crop Demand'!N$17*$E9+'Crop Demand'!N$18*$F9)/1000/N$29</f>
        <v>1321.9973030303031</v>
      </c>
    </row>
    <row r="25" spans="2:14" x14ac:dyDescent="0.25">
      <c r="B25" s="43" t="s">
        <v>18</v>
      </c>
      <c r="C25" s="51">
        <f>('Crop Demand'!C$15*$C10+'Crop Demand'!C$16*$D10+'Crop Demand'!C$17*$E10+'Crop Demand'!C$18*$F10)/1000/C$29</f>
        <v>2117.386891495601</v>
      </c>
      <c r="D25" s="51">
        <f>('Crop Demand'!D$15*$C10+'Crop Demand'!D$16*$D10+'Crop Demand'!D$17*$E10+'Crop Demand'!D$18*$F10)/1000/D$29</f>
        <v>3294.7650909090912</v>
      </c>
      <c r="E25" s="51">
        <f>('Crop Demand'!E$15*$C10+'Crop Demand'!E$16*$D10+'Crop Demand'!E$17*$E10+'Crop Demand'!E$18*$F10)/1000/E$29</f>
        <v>4934.3744477028349</v>
      </c>
      <c r="F25" s="51">
        <f>('Crop Demand'!F$15*$C10+'Crop Demand'!F$16*$D10+'Crop Demand'!F$17*$E10+'Crop Demand'!F$18*$F10)/1000/F$29</f>
        <v>6058.8046334310857</v>
      </c>
      <c r="G25" s="51">
        <f>('Crop Demand'!G$15*$C10+'Crop Demand'!G$16*$D10+'Crop Demand'!G$17*$E10+'Crop Demand'!G$18*$F10)/1000/G$29</f>
        <v>6694.6344328238147</v>
      </c>
      <c r="H25" s="51">
        <f>('Crop Demand'!H$15*$C10+'Crop Demand'!H$16*$D10+'Crop Demand'!H$17*$E10+'Crop Demand'!H$18*$F10)/1000/H$29</f>
        <v>5069.4517986314759</v>
      </c>
      <c r="I25" s="51">
        <f>('Crop Demand'!I$15*$C10+'Crop Demand'!I$16*$D10+'Crop Demand'!I$17*$E10+'Crop Demand'!I$18*$F10)/1000/I$29</f>
        <v>1939.9596363636367</v>
      </c>
      <c r="J25" s="51">
        <f>('Crop Demand'!J$15*$C10+'Crop Demand'!J$16*$D10+'Crop Demand'!J$17*$E10+'Crop Demand'!J$18*$F10)/1000/J$29</f>
        <v>1025.2707722385144</v>
      </c>
      <c r="K25" s="51">
        <f>('Crop Demand'!K$15*$C10+'Crop Demand'!K$16*$D10+'Crop Demand'!K$17*$E10+'Crop Demand'!K$18*$F10)/1000/K$29</f>
        <v>667.94650505050527</v>
      </c>
      <c r="L25" s="51">
        <f>('Crop Demand'!L$15*$C10+'Crop Demand'!L$16*$D10+'Crop Demand'!L$17*$E10+'Crop Demand'!L$18*$F10)/1000/L$29</f>
        <v>555.68812316715548</v>
      </c>
      <c r="M25" s="51">
        <f>('Crop Demand'!M$15*$C10+'Crop Demand'!M$16*$D10+'Crop Demand'!M$17*$E10+'Crop Demand'!M$18*$F10)/1000/M$29</f>
        <v>777.96337243401763</v>
      </c>
      <c r="N25" s="55">
        <f>('Crop Demand'!N$15*$C10+'Crop Demand'!N$16*$D10+'Crop Demand'!N$17*$E10+'Crop Demand'!N$18*$F10)/1000/N$29</f>
        <v>1254.2571010101012</v>
      </c>
    </row>
    <row r="26" spans="2:14" x14ac:dyDescent="0.25">
      <c r="B26" s="43" t="s">
        <v>19</v>
      </c>
      <c r="C26" s="51">
        <f>('Crop Demand'!C$15*$C11+'Crop Demand'!C$16*$D11+'Crop Demand'!C$17*$E11+'Crop Demand'!C$18*$F11)/1000/C$29</f>
        <v>495.2375190615835</v>
      </c>
      <c r="D26" s="51">
        <f>('Crop Demand'!D$15*$C11+'Crop Demand'!D$16*$D11+'Crop Demand'!D$17*$E11+'Crop Demand'!D$18*$F11)/1000/D$29</f>
        <v>773.8008727272728</v>
      </c>
      <c r="E26" s="51">
        <f>('Crop Demand'!E$15*$C11+'Crop Demand'!E$16*$D11+'Crop Demand'!E$17*$E11+'Crop Demand'!E$18*$F11)/1000/E$29</f>
        <v>1165.8786432062559</v>
      </c>
      <c r="F26" s="51">
        <f>('Crop Demand'!F$15*$C11+'Crop Demand'!F$16*$D11+'Crop Demand'!F$17*$E11+'Crop Demand'!F$18*$F11)/1000/F$29</f>
        <v>1437.2081818181819</v>
      </c>
      <c r="G26" s="51">
        <f>('Crop Demand'!G$15*$C11+'Crop Demand'!G$16*$D11+'Crop Demand'!G$17*$E11+'Crop Demand'!G$18*$F11)/1000/G$29</f>
        <v>1594.8660337892193</v>
      </c>
      <c r="H26" s="51">
        <f>('Crop Demand'!H$15*$C11+'Crop Demand'!H$16*$D11+'Crop Demand'!H$17*$E11+'Crop Demand'!H$18*$F11)/1000/H$29</f>
        <v>1198.7524359726294</v>
      </c>
      <c r="I26" s="51">
        <f>('Crop Demand'!I$15*$C11+'Crop Demand'!I$16*$D11+'Crop Demand'!I$17*$E11+'Crop Demand'!I$18*$F11)/1000/I$29</f>
        <v>442.98290909090906</v>
      </c>
      <c r="J26" s="51">
        <f>('Crop Demand'!J$15*$C11+'Crop Demand'!J$16*$D11+'Crop Demand'!J$17*$E11+'Crop Demand'!J$18*$F11)/1000/J$29</f>
        <v>234.81133919843597</v>
      </c>
      <c r="K26" s="51">
        <f>('Crop Demand'!K$15*$C11+'Crop Demand'!K$16*$D11+'Crop Demand'!K$17*$E11+'Crop Demand'!K$18*$F11)/1000/K$29</f>
        <v>153.4631919191919</v>
      </c>
      <c r="L26" s="51">
        <f>('Crop Demand'!L$15*$C11+'Crop Demand'!L$16*$D11+'Crop Demand'!L$17*$E11+'Crop Demand'!L$18*$F11)/1000/L$29</f>
        <v>129.10278592375366</v>
      </c>
      <c r="M26" s="51">
        <f>('Crop Demand'!M$15*$C11+'Crop Demand'!M$16*$D11+'Crop Demand'!M$17*$E11+'Crop Demand'!M$18*$F11)/1000/M$29</f>
        <v>180.74390029325511</v>
      </c>
      <c r="N26" s="55">
        <f>('Crop Demand'!N$15*$C11+'Crop Demand'!N$16*$D11+'Crop Demand'!N$17*$E11+'Crop Demand'!N$18*$F11)/1000/N$29</f>
        <v>291.40102020202016</v>
      </c>
    </row>
    <row r="27" spans="2:14" x14ac:dyDescent="0.25">
      <c r="B27" s="43" t="s">
        <v>20</v>
      </c>
      <c r="C27" s="51">
        <f>('Crop Demand'!C$15*$C12+'Crop Demand'!C$16*$D12+'Crop Demand'!C$17*$E12+'Crop Demand'!C$18*$F12)/1000/C$29</f>
        <v>88.703507331378376</v>
      </c>
      <c r="D27" s="51">
        <f>('Crop Demand'!D$15*$C12+'Crop Demand'!D$16*$D12+'Crop Demand'!D$17*$E12+'Crop Demand'!D$18*$F12)/1000/D$29</f>
        <v>139.0627636363638</v>
      </c>
      <c r="E27" s="51">
        <f>('Crop Demand'!E$15*$C12+'Crop Demand'!E$16*$D12+'Crop Demand'!E$17*$E12+'Crop Demand'!E$18*$F12)/1000/E$29</f>
        <v>210.54251026392981</v>
      </c>
      <c r="F27" s="51">
        <f>('Crop Demand'!F$15*$C12+'Crop Demand'!F$16*$D12+'Crop Demand'!F$17*$E12+'Crop Demand'!F$18*$F12)/1000/F$29</f>
        <v>260.35781524926716</v>
      </c>
      <c r="G27" s="51">
        <f>('Crop Demand'!G$15*$C12+'Crop Demand'!G$16*$D12+'Crop Demand'!G$17*$E12+'Crop Demand'!G$18*$F12)/1000/G$29</f>
        <v>289.90170555108637</v>
      </c>
      <c r="H27" s="51">
        <f>('Crop Demand'!H$15*$C12+'Crop Demand'!H$16*$D12+'Crop Demand'!H$17*$E12+'Crop Demand'!H$18*$F12)/1000/H$29</f>
        <v>216.6175249266864</v>
      </c>
      <c r="I27" s="51">
        <f>('Crop Demand'!I$15*$C12+'Crop Demand'!I$16*$D12+'Crop Demand'!I$17*$E12+'Crop Demand'!I$18*$F12)/1000/I$29</f>
        <v>77.774101010101049</v>
      </c>
      <c r="J27" s="51">
        <f>('Crop Demand'!J$15*$C12+'Crop Demand'!J$16*$D12+'Crop Demand'!J$17*$E12+'Crop Demand'!J$18*$F12)/1000/J$29</f>
        <v>41.329423264907156</v>
      </c>
      <c r="K27" s="51">
        <f>('Crop Demand'!K$15*$C12+'Crop Demand'!K$16*$D12+'Crop Demand'!K$17*$E12+'Crop Demand'!K$18*$F12)/1000/K$29</f>
        <v>27.083919191919215</v>
      </c>
      <c r="L27" s="51">
        <f>('Crop Demand'!L$15*$C12+'Crop Demand'!L$16*$D12+'Crop Demand'!L$17*$E12+'Crop Demand'!L$18*$F12)/1000/L$29</f>
        <v>22.997360703812337</v>
      </c>
      <c r="M27" s="51">
        <f>('Crop Demand'!M$15*$C12+'Crop Demand'!M$16*$D12+'Crop Demand'!M$17*$E12+'Crop Demand'!M$18*$F12)/1000/M$29</f>
        <v>32.196304985337271</v>
      </c>
      <c r="N27" s="55">
        <f>('Crop Demand'!N$15*$C12+'Crop Demand'!N$16*$D12+'Crop Demand'!N$17*$E12+'Crop Demand'!N$18*$F12)/1000/N$29</f>
        <v>51.907898989899039</v>
      </c>
    </row>
    <row r="28" spans="2:14" x14ac:dyDescent="0.25">
      <c r="B28" s="52" t="s">
        <v>69</v>
      </c>
      <c r="C28" s="53">
        <f>('Crop Demand'!C$15*$C13+'Crop Demand'!C$16*$D13+'Crop Demand'!C$17*$E13+'Crop Demand'!C$18*$F13)/1000/C$29</f>
        <v>632.67100293255123</v>
      </c>
      <c r="D28" s="53">
        <f>('Crop Demand'!D$15*$C13+'Crop Demand'!D$16*$D13+'Crop Demand'!D$17*$E13+'Crop Demand'!D$18*$F13)/1000/D$29</f>
        <v>1001.8822545454547</v>
      </c>
      <c r="E28" s="53">
        <f>('Crop Demand'!E$15*$C13+'Crop Demand'!E$16*$D13+'Crop Demand'!E$17*$E13+'Crop Demand'!E$18*$F13)/1000/E$29</f>
        <v>1538.7422443792761</v>
      </c>
      <c r="F28" s="53">
        <f>('Crop Demand'!F$15*$C13+'Crop Demand'!F$16*$D13+'Crop Demand'!F$17*$E13+'Crop Demand'!F$18*$F13)/1000/F$29</f>
        <v>1920.2873167155426</v>
      </c>
      <c r="G28" s="53">
        <f>('Crop Demand'!G$15*$C13+'Crop Demand'!G$16*$D13+'Crop Demand'!G$17*$E13+'Crop Demand'!G$18*$F13)/1000/G$29</f>
        <v>2159.1605309734509</v>
      </c>
      <c r="H28" s="53">
        <f>('Crop Demand'!H$15*$C13+'Crop Demand'!H$16*$D13+'Crop Demand'!H$17*$E13+'Crop Demand'!H$18*$F13)/1000/H$29</f>
        <v>1586.1027526881719</v>
      </c>
      <c r="I28" s="53">
        <f>('Crop Demand'!I$15*$C13+'Crop Demand'!I$16*$D13+'Crop Demand'!I$17*$E13+'Crop Demand'!I$18*$F13)/1000/I$29</f>
        <v>520.85684848484857</v>
      </c>
      <c r="J28" s="53">
        <f>('Crop Demand'!J$15*$C13+'Crop Demand'!J$16*$D13+'Crop Demand'!J$17*$E13+'Crop Demand'!J$18*$F13)/1000/J$29</f>
        <v>279.06940371456506</v>
      </c>
      <c r="K28" s="53">
        <f>('Crop Demand'!K$15*$C13+'Crop Demand'!K$16*$D13+'Crop Demand'!K$17*$E13+'Crop Demand'!K$18*$F13)/1000/K$29</f>
        <v>184.47446464646467</v>
      </c>
      <c r="L28" s="53">
        <f>('Crop Demand'!L$15*$C13+'Crop Demand'!L$16*$D13+'Crop Demand'!L$17*$E13+'Crop Demand'!L$18*$F13)/1000/L$29</f>
        <v>161.29560117302054</v>
      </c>
      <c r="M28" s="53">
        <f>('Crop Demand'!M$15*$C13+'Crop Demand'!M$16*$D13+'Crop Demand'!M$17*$E13+'Crop Demand'!M$18*$F13)/1000/M$29</f>
        <v>225.81384164222877</v>
      </c>
      <c r="N28" s="56">
        <f>('Crop Demand'!N$15*$C13+'Crop Demand'!N$16*$D13+'Crop Demand'!N$17*$E13+'Crop Demand'!N$18*$F13)/1000/N$29</f>
        <v>364.06420202020206</v>
      </c>
    </row>
    <row r="29" spans="2:14" x14ac:dyDescent="0.25">
      <c r="B29" s="21"/>
      <c r="C29" s="54">
        <v>31</v>
      </c>
      <c r="D29" s="54">
        <v>30</v>
      </c>
      <c r="E29" s="54">
        <v>31</v>
      </c>
      <c r="F29" s="54">
        <v>31</v>
      </c>
      <c r="G29" s="54">
        <v>28.25</v>
      </c>
      <c r="H29" s="54">
        <v>31</v>
      </c>
      <c r="I29" s="54">
        <v>30</v>
      </c>
      <c r="J29" s="54">
        <v>31</v>
      </c>
      <c r="K29" s="54">
        <v>30</v>
      </c>
      <c r="L29" s="54">
        <v>31</v>
      </c>
      <c r="M29" s="54">
        <v>31</v>
      </c>
      <c r="N29" s="54">
        <v>30</v>
      </c>
    </row>
  </sheetData>
  <mergeCells count="1">
    <mergeCell ref="I14:J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98CE-DD3B-40BC-AFDD-4E3CC46F3F98}">
  <dimension ref="B1:M3353"/>
  <sheetViews>
    <sheetView showGridLines="0" workbookViewId="0">
      <pane ySplit="5" topLeftCell="A6" activePane="bottomLeft" state="frozen"/>
      <selection pane="bottomLeft" activeCell="B1" sqref="B1"/>
    </sheetView>
  </sheetViews>
  <sheetFormatPr defaultRowHeight="12.75" x14ac:dyDescent="0.2"/>
  <cols>
    <col min="1" max="1" width="2.85546875" style="57" customWidth="1"/>
    <col min="2" max="2" width="12.85546875" style="59" customWidth="1"/>
    <col min="3" max="13" width="12.85546875" style="57" customWidth="1"/>
    <col min="14" max="16384" width="9.140625" style="57"/>
  </cols>
  <sheetData>
    <row r="1" spans="2:13" s="48" customFormat="1" ht="31.5" customHeight="1" x14ac:dyDescent="0.25">
      <c r="B1" s="188" t="s">
        <v>107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3" s="58" customFormat="1" ht="18.75" customHeight="1" x14ac:dyDescent="0.25">
      <c r="B2" s="69" t="s">
        <v>68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s="58" customFormat="1" ht="7.5" customHeight="1" x14ac:dyDescent="0.25">
      <c r="B3" s="69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</row>
    <row r="4" spans="2:13" s="58" customFormat="1" ht="15" customHeight="1" x14ac:dyDescent="0.25">
      <c r="B4" s="97" t="s">
        <v>32</v>
      </c>
      <c r="C4" s="96" t="s">
        <v>35</v>
      </c>
      <c r="D4" s="98" t="s">
        <v>11</v>
      </c>
      <c r="E4" s="98" t="s">
        <v>13</v>
      </c>
      <c r="F4" s="98" t="s">
        <v>14</v>
      </c>
      <c r="G4" s="98" t="s">
        <v>15</v>
      </c>
      <c r="H4" s="98" t="s">
        <v>16</v>
      </c>
      <c r="I4" s="98" t="s">
        <v>17</v>
      </c>
      <c r="J4" s="98" t="s">
        <v>18</v>
      </c>
      <c r="K4" s="98" t="s">
        <v>19</v>
      </c>
      <c r="L4" s="98" t="s">
        <v>20</v>
      </c>
      <c r="M4" s="98" t="s">
        <v>69</v>
      </c>
    </row>
    <row r="5" spans="2:13" s="58" customFormat="1" ht="15" customHeight="1" x14ac:dyDescent="0.25">
      <c r="B5" s="97"/>
      <c r="C5" s="96" t="s">
        <v>36</v>
      </c>
      <c r="D5" s="60">
        <v>2</v>
      </c>
      <c r="E5" s="60">
        <v>3</v>
      </c>
      <c r="F5" s="60">
        <v>4</v>
      </c>
      <c r="G5" s="60">
        <v>5</v>
      </c>
      <c r="H5" s="60">
        <v>6</v>
      </c>
      <c r="I5" s="60">
        <v>7</v>
      </c>
      <c r="J5" s="60">
        <v>8</v>
      </c>
      <c r="K5" s="60">
        <v>9</v>
      </c>
      <c r="L5" s="60">
        <v>10</v>
      </c>
      <c r="M5" s="60">
        <v>11</v>
      </c>
    </row>
    <row r="6" spans="2:13" x14ac:dyDescent="0.2">
      <c r="B6" s="4">
        <v>40483</v>
      </c>
      <c r="C6" s="66">
        <f>'Observed Data'!$E5</f>
        <v>0</v>
      </c>
      <c r="D6" s="66">
        <f xml:space="preserve">   MAX(0, HLOOKUP(MONTH($B6),'Farm Crops'!$B$18:$N$28,D$5,0)  - VLOOKUP(D$4,'Farm Crops'!$B$4:$G$13,6,0)/1000*0.65*$C6)</f>
        <v>1612.6189898989903</v>
      </c>
      <c r="E6" s="66">
        <f xml:space="preserve">   MAX(0, HLOOKUP(MONTH($B6),'Farm Crops'!$B$18:$N$28,E$5,0)  - VLOOKUP(E$4,'Farm Crops'!$B$4:$G$13,6,0)/1000*0.65*$C6)</f>
        <v>2067.9532363636372</v>
      </c>
      <c r="F6" s="66">
        <f xml:space="preserve">   MAX(0, HLOOKUP(MONTH($B6),'Farm Crops'!$B$18:$N$28,F$5,0)  - VLOOKUP(F$4,'Farm Crops'!$B$4:$G$13,6,0)/1000*0.65*$C6)</f>
        <v>2578.9604202020205</v>
      </c>
      <c r="G6" s="66">
        <f xml:space="preserve">   MAX(0, HLOOKUP(MONTH($B6),'Farm Crops'!$B$18:$N$28,G$5,0)  - VLOOKUP(G$4,'Farm Crops'!$B$4:$G$13,6,0)/1000*0.65*$C6)</f>
        <v>657.03120000000013</v>
      </c>
      <c r="H6" s="66">
        <f xml:space="preserve">   MAX(0, HLOOKUP(MONTH($B6),'Farm Crops'!$B$18:$N$28,H$5,0)  - VLOOKUP(H$4,'Farm Crops'!$B$4:$G$13,6,0)/1000*0.65*$C6)</f>
        <v>2254.753963636364</v>
      </c>
      <c r="I6" s="66">
        <f xml:space="preserve">   MAX(0, HLOOKUP(MONTH($B6),'Farm Crops'!$B$18:$N$28,I$5,0)  - VLOOKUP(I$4,'Farm Crops'!$B$4:$G$13,6,0)/1000*0.65*$C6)</f>
        <v>3469.5907555555564</v>
      </c>
      <c r="J6" s="66">
        <f xml:space="preserve">   MAX(0, HLOOKUP(MONTH($B6),'Farm Crops'!$B$18:$N$28,J$5,0)  - VLOOKUP(J$4,'Farm Crops'!$B$4:$G$13,6,0)/1000*0.65*$C6)</f>
        <v>3294.7650909090912</v>
      </c>
      <c r="K6" s="66">
        <f xml:space="preserve">   MAX(0, HLOOKUP(MONTH($B6),'Farm Crops'!$B$18:$N$28,K$5,0)  - VLOOKUP(K$4,'Farm Crops'!$B$4:$G$13,6,0)/1000*0.65*$C6)</f>
        <v>773.8008727272728</v>
      </c>
      <c r="L6" s="66">
        <f xml:space="preserve">   MAX(0, HLOOKUP(MONTH($B6),'Farm Crops'!$B$18:$N$28,L$5,0)  - VLOOKUP(L$4,'Farm Crops'!$B$4:$G$13,6,0)/1000*0.65*$C6)</f>
        <v>139.0627636363638</v>
      </c>
      <c r="M6" s="66">
        <f xml:space="preserve">   MAX(0, HLOOKUP(MONTH($B6),'Farm Crops'!$B$18:$N$28,M$5,0)  - VLOOKUP(M$4,'Farm Crops'!$B$4:$G$13,6,0)/1000*0.65*$C6)</f>
        <v>1001.8822545454547</v>
      </c>
    </row>
    <row r="7" spans="2:13" x14ac:dyDescent="0.2">
      <c r="B7" s="4">
        <v>40484</v>
      </c>
      <c r="C7" s="67">
        <f>'Observed Data'!$E6</f>
        <v>0</v>
      </c>
      <c r="D7" s="67">
        <f xml:space="preserve">   MAX(0, HLOOKUP(MONTH($B7),'Farm Crops'!$B$18:$N$28,D$5,0)  - VLOOKUP(D$4,'Farm Crops'!$B$4:$G$13,6,0)/1000*0.65*$C7)</f>
        <v>1612.6189898989903</v>
      </c>
      <c r="E7" s="67">
        <f xml:space="preserve">   MAX(0, HLOOKUP(MONTH($B7),'Farm Crops'!$B$18:$N$28,E$5,0)  - VLOOKUP(E$4,'Farm Crops'!$B$4:$G$13,6,0)/1000*0.65*$C7)</f>
        <v>2067.9532363636372</v>
      </c>
      <c r="F7" s="67">
        <f xml:space="preserve">   MAX(0, HLOOKUP(MONTH($B7),'Farm Crops'!$B$18:$N$28,F$5,0)  - VLOOKUP(F$4,'Farm Crops'!$B$4:$G$13,6,0)/1000*0.65*$C7)</f>
        <v>2578.9604202020205</v>
      </c>
      <c r="G7" s="67">
        <f xml:space="preserve">   MAX(0, HLOOKUP(MONTH($B7),'Farm Crops'!$B$18:$N$28,G$5,0)  - VLOOKUP(G$4,'Farm Crops'!$B$4:$G$13,6,0)/1000*0.65*$C7)</f>
        <v>657.03120000000013</v>
      </c>
      <c r="H7" s="67">
        <f xml:space="preserve">   MAX(0, HLOOKUP(MONTH($B7),'Farm Crops'!$B$18:$N$28,H$5,0)  - VLOOKUP(H$4,'Farm Crops'!$B$4:$G$13,6,0)/1000*0.65*$C7)</f>
        <v>2254.753963636364</v>
      </c>
      <c r="I7" s="67">
        <f xml:space="preserve">   MAX(0, HLOOKUP(MONTH($B7),'Farm Crops'!$B$18:$N$28,I$5,0)  - VLOOKUP(I$4,'Farm Crops'!$B$4:$G$13,6,0)/1000*0.65*$C7)</f>
        <v>3469.5907555555564</v>
      </c>
      <c r="J7" s="67">
        <f xml:space="preserve">   MAX(0, HLOOKUP(MONTH($B7),'Farm Crops'!$B$18:$N$28,J$5,0)  - VLOOKUP(J$4,'Farm Crops'!$B$4:$G$13,6,0)/1000*0.65*$C7)</f>
        <v>3294.7650909090912</v>
      </c>
      <c r="K7" s="67">
        <f xml:space="preserve">   MAX(0, HLOOKUP(MONTH($B7),'Farm Crops'!$B$18:$N$28,K$5,0)  - VLOOKUP(K$4,'Farm Crops'!$B$4:$G$13,6,0)/1000*0.65*$C7)</f>
        <v>773.8008727272728</v>
      </c>
      <c r="L7" s="67">
        <f xml:space="preserve">   MAX(0, HLOOKUP(MONTH($B7),'Farm Crops'!$B$18:$N$28,L$5,0)  - VLOOKUP(L$4,'Farm Crops'!$B$4:$G$13,6,0)/1000*0.65*$C7)</f>
        <v>139.0627636363638</v>
      </c>
      <c r="M7" s="67">
        <f xml:space="preserve">   MAX(0, HLOOKUP(MONTH($B7),'Farm Crops'!$B$18:$N$28,M$5,0)  - VLOOKUP(M$4,'Farm Crops'!$B$4:$G$13,6,0)/1000*0.65*$C7)</f>
        <v>1001.8822545454547</v>
      </c>
    </row>
    <row r="8" spans="2:13" x14ac:dyDescent="0.2">
      <c r="B8" s="4">
        <v>40485</v>
      </c>
      <c r="C8" s="67">
        <f>'Observed Data'!$E7</f>
        <v>0</v>
      </c>
      <c r="D8" s="67">
        <f xml:space="preserve">   MAX(0, HLOOKUP(MONTH($B8),'Farm Crops'!$B$18:$N$28,D$5,0)  - VLOOKUP(D$4,'Farm Crops'!$B$4:$G$13,6,0)/1000*0.65*$C8)</f>
        <v>1612.6189898989903</v>
      </c>
      <c r="E8" s="67">
        <f xml:space="preserve">   MAX(0, HLOOKUP(MONTH($B8),'Farm Crops'!$B$18:$N$28,E$5,0)  - VLOOKUP(E$4,'Farm Crops'!$B$4:$G$13,6,0)/1000*0.65*$C8)</f>
        <v>2067.9532363636372</v>
      </c>
      <c r="F8" s="67">
        <f xml:space="preserve">   MAX(0, HLOOKUP(MONTH($B8),'Farm Crops'!$B$18:$N$28,F$5,0)  - VLOOKUP(F$4,'Farm Crops'!$B$4:$G$13,6,0)/1000*0.65*$C8)</f>
        <v>2578.9604202020205</v>
      </c>
      <c r="G8" s="67">
        <f xml:space="preserve">   MAX(0, HLOOKUP(MONTH($B8),'Farm Crops'!$B$18:$N$28,G$5,0)  - VLOOKUP(G$4,'Farm Crops'!$B$4:$G$13,6,0)/1000*0.65*$C8)</f>
        <v>657.03120000000013</v>
      </c>
      <c r="H8" s="67">
        <f xml:space="preserve">   MAX(0, HLOOKUP(MONTH($B8),'Farm Crops'!$B$18:$N$28,H$5,0)  - VLOOKUP(H$4,'Farm Crops'!$B$4:$G$13,6,0)/1000*0.65*$C8)</f>
        <v>2254.753963636364</v>
      </c>
      <c r="I8" s="67">
        <f xml:space="preserve">   MAX(0, HLOOKUP(MONTH($B8),'Farm Crops'!$B$18:$N$28,I$5,0)  - VLOOKUP(I$4,'Farm Crops'!$B$4:$G$13,6,0)/1000*0.65*$C8)</f>
        <v>3469.5907555555564</v>
      </c>
      <c r="J8" s="67">
        <f xml:space="preserve">   MAX(0, HLOOKUP(MONTH($B8),'Farm Crops'!$B$18:$N$28,J$5,0)  - VLOOKUP(J$4,'Farm Crops'!$B$4:$G$13,6,0)/1000*0.65*$C8)</f>
        <v>3294.7650909090912</v>
      </c>
      <c r="K8" s="67">
        <f xml:space="preserve">   MAX(0, HLOOKUP(MONTH($B8),'Farm Crops'!$B$18:$N$28,K$5,0)  - VLOOKUP(K$4,'Farm Crops'!$B$4:$G$13,6,0)/1000*0.65*$C8)</f>
        <v>773.8008727272728</v>
      </c>
      <c r="L8" s="67">
        <f xml:space="preserve">   MAX(0, HLOOKUP(MONTH($B8),'Farm Crops'!$B$18:$N$28,L$5,0)  - VLOOKUP(L$4,'Farm Crops'!$B$4:$G$13,6,0)/1000*0.65*$C8)</f>
        <v>139.0627636363638</v>
      </c>
      <c r="M8" s="67">
        <f xml:space="preserve">   MAX(0, HLOOKUP(MONTH($B8),'Farm Crops'!$B$18:$N$28,M$5,0)  - VLOOKUP(M$4,'Farm Crops'!$B$4:$G$13,6,0)/1000*0.65*$C8)</f>
        <v>1001.8822545454547</v>
      </c>
    </row>
    <row r="9" spans="2:13" x14ac:dyDescent="0.2">
      <c r="B9" s="4">
        <v>40486</v>
      </c>
      <c r="C9" s="67">
        <f>'Observed Data'!$E8</f>
        <v>12</v>
      </c>
      <c r="D9" s="67">
        <f xml:space="preserve">   MAX(0, HLOOKUP(MONTH($B9),'Farm Crops'!$B$18:$N$28,D$5,0)  - VLOOKUP(D$4,'Farm Crops'!$B$4:$G$13,6,0)/1000*0.65*$C9)</f>
        <v>0</v>
      </c>
      <c r="E9" s="67">
        <f xml:space="preserve">   MAX(0, HLOOKUP(MONTH($B9),'Farm Crops'!$B$18:$N$28,E$5,0)  - VLOOKUP(E$4,'Farm Crops'!$B$4:$G$13,6,0)/1000*0.65*$C9)</f>
        <v>0</v>
      </c>
      <c r="F9" s="67">
        <f xml:space="preserve">   MAX(0, HLOOKUP(MONTH($B9),'Farm Crops'!$B$18:$N$28,F$5,0)  - VLOOKUP(F$4,'Farm Crops'!$B$4:$G$13,6,0)/1000*0.65*$C9)</f>
        <v>0</v>
      </c>
      <c r="G9" s="67">
        <f xml:space="preserve">   MAX(0, HLOOKUP(MONTH($B9),'Farm Crops'!$B$18:$N$28,G$5,0)  - VLOOKUP(G$4,'Farm Crops'!$B$4:$G$13,6,0)/1000*0.65*$C9)</f>
        <v>0</v>
      </c>
      <c r="H9" s="67">
        <f xml:space="preserve">   MAX(0, HLOOKUP(MONTH($B9),'Farm Crops'!$B$18:$N$28,H$5,0)  - VLOOKUP(H$4,'Farm Crops'!$B$4:$G$13,6,0)/1000*0.65*$C9)</f>
        <v>0</v>
      </c>
      <c r="I9" s="67">
        <f xml:space="preserve">   MAX(0, HLOOKUP(MONTH($B9),'Farm Crops'!$B$18:$N$28,I$5,0)  - VLOOKUP(I$4,'Farm Crops'!$B$4:$G$13,6,0)/1000*0.65*$C9)</f>
        <v>0</v>
      </c>
      <c r="J9" s="67">
        <f xml:space="preserve">   MAX(0, HLOOKUP(MONTH($B9),'Farm Crops'!$B$18:$N$28,J$5,0)  - VLOOKUP(J$4,'Farm Crops'!$B$4:$G$13,6,0)/1000*0.65*$C9)</f>
        <v>0</v>
      </c>
      <c r="K9" s="67">
        <f xml:space="preserve">   MAX(0, HLOOKUP(MONTH($B9),'Farm Crops'!$B$18:$N$28,K$5,0)  - VLOOKUP(K$4,'Farm Crops'!$B$4:$G$13,6,0)/1000*0.65*$C9)</f>
        <v>0</v>
      </c>
      <c r="L9" s="67">
        <f xml:space="preserve">   MAX(0, HLOOKUP(MONTH($B9),'Farm Crops'!$B$18:$N$28,L$5,0)  - VLOOKUP(L$4,'Farm Crops'!$B$4:$G$13,6,0)/1000*0.65*$C9)</f>
        <v>0</v>
      </c>
      <c r="M9" s="67">
        <f xml:space="preserve">   MAX(0, HLOOKUP(MONTH($B9),'Farm Crops'!$B$18:$N$28,M$5,0)  - VLOOKUP(M$4,'Farm Crops'!$B$4:$G$13,6,0)/1000*0.65*$C9)</f>
        <v>0</v>
      </c>
    </row>
    <row r="10" spans="2:13" x14ac:dyDescent="0.2">
      <c r="B10" s="4">
        <v>40487</v>
      </c>
      <c r="C10" s="67">
        <f>'Observed Data'!$E9</f>
        <v>8</v>
      </c>
      <c r="D10" s="67">
        <f xml:space="preserve">   MAX(0, HLOOKUP(MONTH($B10),'Farm Crops'!$B$18:$N$28,D$5,0)  - VLOOKUP(D$4,'Farm Crops'!$B$4:$G$13,6,0)/1000*0.65*$C10)</f>
        <v>0</v>
      </c>
      <c r="E10" s="67">
        <f xml:space="preserve">   MAX(0, HLOOKUP(MONTH($B10),'Farm Crops'!$B$18:$N$28,E$5,0)  - VLOOKUP(E$4,'Farm Crops'!$B$4:$G$13,6,0)/1000*0.65*$C10)</f>
        <v>0</v>
      </c>
      <c r="F10" s="67">
        <f xml:space="preserve">   MAX(0, HLOOKUP(MONTH($B10),'Farm Crops'!$B$18:$N$28,F$5,0)  - VLOOKUP(F$4,'Farm Crops'!$B$4:$G$13,6,0)/1000*0.65*$C10)</f>
        <v>0</v>
      </c>
      <c r="G10" s="67">
        <f xml:space="preserve">   MAX(0, HLOOKUP(MONTH($B10),'Farm Crops'!$B$18:$N$28,G$5,0)  - VLOOKUP(G$4,'Farm Crops'!$B$4:$G$13,6,0)/1000*0.65*$C10)</f>
        <v>0</v>
      </c>
      <c r="H10" s="67">
        <f xml:space="preserve">   MAX(0, HLOOKUP(MONTH($B10),'Farm Crops'!$B$18:$N$28,H$5,0)  - VLOOKUP(H$4,'Farm Crops'!$B$4:$G$13,6,0)/1000*0.65*$C10)</f>
        <v>0</v>
      </c>
      <c r="I10" s="67">
        <f xml:space="preserve">   MAX(0, HLOOKUP(MONTH($B10),'Farm Crops'!$B$18:$N$28,I$5,0)  - VLOOKUP(I$4,'Farm Crops'!$B$4:$G$13,6,0)/1000*0.65*$C10)</f>
        <v>0</v>
      </c>
      <c r="J10" s="67">
        <f xml:space="preserve">   MAX(0, HLOOKUP(MONTH($B10),'Farm Crops'!$B$18:$N$28,J$5,0)  - VLOOKUP(J$4,'Farm Crops'!$B$4:$G$13,6,0)/1000*0.65*$C10)</f>
        <v>0</v>
      </c>
      <c r="K10" s="67">
        <f xml:space="preserve">   MAX(0, HLOOKUP(MONTH($B10),'Farm Crops'!$B$18:$N$28,K$5,0)  - VLOOKUP(K$4,'Farm Crops'!$B$4:$G$13,6,0)/1000*0.65*$C10)</f>
        <v>0</v>
      </c>
      <c r="L10" s="67">
        <f xml:space="preserve">   MAX(0, HLOOKUP(MONTH($B10),'Farm Crops'!$B$18:$N$28,L$5,0)  - VLOOKUP(L$4,'Farm Crops'!$B$4:$G$13,6,0)/1000*0.65*$C10)</f>
        <v>0</v>
      </c>
      <c r="M10" s="67">
        <f xml:space="preserve">   MAX(0, HLOOKUP(MONTH($B10),'Farm Crops'!$B$18:$N$28,M$5,0)  - VLOOKUP(M$4,'Farm Crops'!$B$4:$G$13,6,0)/1000*0.65*$C10)</f>
        <v>0</v>
      </c>
    </row>
    <row r="11" spans="2:13" x14ac:dyDescent="0.2">
      <c r="B11" s="4">
        <v>40488</v>
      </c>
      <c r="C11" s="67">
        <f>'Observed Data'!$E10</f>
        <v>0</v>
      </c>
      <c r="D11" s="67">
        <f xml:space="preserve">   MAX(0, HLOOKUP(MONTH($B11),'Farm Crops'!$B$18:$N$28,D$5,0)  - VLOOKUP(D$4,'Farm Crops'!$B$4:$G$13,6,0)/1000*0.65*$C11)</f>
        <v>1612.6189898989903</v>
      </c>
      <c r="E11" s="67">
        <f xml:space="preserve">   MAX(0, HLOOKUP(MONTH($B11),'Farm Crops'!$B$18:$N$28,E$5,0)  - VLOOKUP(E$4,'Farm Crops'!$B$4:$G$13,6,0)/1000*0.65*$C11)</f>
        <v>2067.9532363636372</v>
      </c>
      <c r="F11" s="67">
        <f xml:space="preserve">   MAX(0, HLOOKUP(MONTH($B11),'Farm Crops'!$B$18:$N$28,F$5,0)  - VLOOKUP(F$4,'Farm Crops'!$B$4:$G$13,6,0)/1000*0.65*$C11)</f>
        <v>2578.9604202020205</v>
      </c>
      <c r="G11" s="67">
        <f xml:space="preserve">   MAX(0, HLOOKUP(MONTH($B11),'Farm Crops'!$B$18:$N$28,G$5,0)  - VLOOKUP(G$4,'Farm Crops'!$B$4:$G$13,6,0)/1000*0.65*$C11)</f>
        <v>657.03120000000013</v>
      </c>
      <c r="H11" s="67">
        <f xml:space="preserve">   MAX(0, HLOOKUP(MONTH($B11),'Farm Crops'!$B$18:$N$28,H$5,0)  - VLOOKUP(H$4,'Farm Crops'!$B$4:$G$13,6,0)/1000*0.65*$C11)</f>
        <v>2254.753963636364</v>
      </c>
      <c r="I11" s="67">
        <f xml:space="preserve">   MAX(0, HLOOKUP(MONTH($B11),'Farm Crops'!$B$18:$N$28,I$5,0)  - VLOOKUP(I$4,'Farm Crops'!$B$4:$G$13,6,0)/1000*0.65*$C11)</f>
        <v>3469.5907555555564</v>
      </c>
      <c r="J11" s="67">
        <f xml:space="preserve">   MAX(0, HLOOKUP(MONTH($B11),'Farm Crops'!$B$18:$N$28,J$5,0)  - VLOOKUP(J$4,'Farm Crops'!$B$4:$G$13,6,0)/1000*0.65*$C11)</f>
        <v>3294.7650909090912</v>
      </c>
      <c r="K11" s="67">
        <f xml:space="preserve">   MAX(0, HLOOKUP(MONTH($B11),'Farm Crops'!$B$18:$N$28,K$5,0)  - VLOOKUP(K$4,'Farm Crops'!$B$4:$G$13,6,0)/1000*0.65*$C11)</f>
        <v>773.8008727272728</v>
      </c>
      <c r="L11" s="67">
        <f xml:space="preserve">   MAX(0, HLOOKUP(MONTH($B11),'Farm Crops'!$B$18:$N$28,L$5,0)  - VLOOKUP(L$4,'Farm Crops'!$B$4:$G$13,6,0)/1000*0.65*$C11)</f>
        <v>139.0627636363638</v>
      </c>
      <c r="M11" s="67">
        <f xml:space="preserve">   MAX(0, HLOOKUP(MONTH($B11),'Farm Crops'!$B$18:$N$28,M$5,0)  - VLOOKUP(M$4,'Farm Crops'!$B$4:$G$13,6,0)/1000*0.65*$C11)</f>
        <v>1001.8822545454547</v>
      </c>
    </row>
    <row r="12" spans="2:13" x14ac:dyDescent="0.2">
      <c r="B12" s="4">
        <v>40489</v>
      </c>
      <c r="C12" s="67">
        <f>'Observed Data'!$E11</f>
        <v>0</v>
      </c>
      <c r="D12" s="67">
        <f xml:space="preserve">   MAX(0, HLOOKUP(MONTH($B12),'Farm Crops'!$B$18:$N$28,D$5,0)  - VLOOKUP(D$4,'Farm Crops'!$B$4:$G$13,6,0)/1000*0.65*$C12)</f>
        <v>1612.6189898989903</v>
      </c>
      <c r="E12" s="67">
        <f xml:space="preserve">   MAX(0, HLOOKUP(MONTH($B12),'Farm Crops'!$B$18:$N$28,E$5,0)  - VLOOKUP(E$4,'Farm Crops'!$B$4:$G$13,6,0)/1000*0.65*$C12)</f>
        <v>2067.9532363636372</v>
      </c>
      <c r="F12" s="67">
        <f xml:space="preserve">   MAX(0, HLOOKUP(MONTH($B12),'Farm Crops'!$B$18:$N$28,F$5,0)  - VLOOKUP(F$4,'Farm Crops'!$B$4:$G$13,6,0)/1000*0.65*$C12)</f>
        <v>2578.9604202020205</v>
      </c>
      <c r="G12" s="67">
        <f xml:space="preserve">   MAX(0, HLOOKUP(MONTH($B12),'Farm Crops'!$B$18:$N$28,G$5,0)  - VLOOKUP(G$4,'Farm Crops'!$B$4:$G$13,6,0)/1000*0.65*$C12)</f>
        <v>657.03120000000013</v>
      </c>
      <c r="H12" s="67">
        <f xml:space="preserve">   MAX(0, HLOOKUP(MONTH($B12),'Farm Crops'!$B$18:$N$28,H$5,0)  - VLOOKUP(H$4,'Farm Crops'!$B$4:$G$13,6,0)/1000*0.65*$C12)</f>
        <v>2254.753963636364</v>
      </c>
      <c r="I12" s="67">
        <f xml:space="preserve">   MAX(0, HLOOKUP(MONTH($B12),'Farm Crops'!$B$18:$N$28,I$5,0)  - VLOOKUP(I$4,'Farm Crops'!$B$4:$G$13,6,0)/1000*0.65*$C12)</f>
        <v>3469.5907555555564</v>
      </c>
      <c r="J12" s="67">
        <f xml:space="preserve">   MAX(0, HLOOKUP(MONTH($B12),'Farm Crops'!$B$18:$N$28,J$5,0)  - VLOOKUP(J$4,'Farm Crops'!$B$4:$G$13,6,0)/1000*0.65*$C12)</f>
        <v>3294.7650909090912</v>
      </c>
      <c r="K12" s="67">
        <f xml:space="preserve">   MAX(0, HLOOKUP(MONTH($B12),'Farm Crops'!$B$18:$N$28,K$5,0)  - VLOOKUP(K$4,'Farm Crops'!$B$4:$G$13,6,0)/1000*0.65*$C12)</f>
        <v>773.8008727272728</v>
      </c>
      <c r="L12" s="67">
        <f xml:space="preserve">   MAX(0, HLOOKUP(MONTH($B12),'Farm Crops'!$B$18:$N$28,L$5,0)  - VLOOKUP(L$4,'Farm Crops'!$B$4:$G$13,6,0)/1000*0.65*$C12)</f>
        <v>139.0627636363638</v>
      </c>
      <c r="M12" s="67">
        <f xml:space="preserve">   MAX(0, HLOOKUP(MONTH($B12),'Farm Crops'!$B$18:$N$28,M$5,0)  - VLOOKUP(M$4,'Farm Crops'!$B$4:$G$13,6,0)/1000*0.65*$C12)</f>
        <v>1001.8822545454547</v>
      </c>
    </row>
    <row r="13" spans="2:13" x14ac:dyDescent="0.2">
      <c r="B13" s="4">
        <v>40490</v>
      </c>
      <c r="C13" s="67">
        <f>'Observed Data'!$E12</f>
        <v>0</v>
      </c>
      <c r="D13" s="67">
        <f xml:space="preserve">   MAX(0, HLOOKUP(MONTH($B13),'Farm Crops'!$B$18:$N$28,D$5,0)  - VLOOKUP(D$4,'Farm Crops'!$B$4:$G$13,6,0)/1000*0.65*$C13)</f>
        <v>1612.6189898989903</v>
      </c>
      <c r="E13" s="67">
        <f xml:space="preserve">   MAX(0, HLOOKUP(MONTH($B13),'Farm Crops'!$B$18:$N$28,E$5,0)  - VLOOKUP(E$4,'Farm Crops'!$B$4:$G$13,6,0)/1000*0.65*$C13)</f>
        <v>2067.9532363636372</v>
      </c>
      <c r="F13" s="67">
        <f xml:space="preserve">   MAX(0, HLOOKUP(MONTH($B13),'Farm Crops'!$B$18:$N$28,F$5,0)  - VLOOKUP(F$4,'Farm Crops'!$B$4:$G$13,6,0)/1000*0.65*$C13)</f>
        <v>2578.9604202020205</v>
      </c>
      <c r="G13" s="67">
        <f xml:space="preserve">   MAX(0, HLOOKUP(MONTH($B13),'Farm Crops'!$B$18:$N$28,G$5,0)  - VLOOKUP(G$4,'Farm Crops'!$B$4:$G$13,6,0)/1000*0.65*$C13)</f>
        <v>657.03120000000013</v>
      </c>
      <c r="H13" s="67">
        <f xml:space="preserve">   MAX(0, HLOOKUP(MONTH($B13),'Farm Crops'!$B$18:$N$28,H$5,0)  - VLOOKUP(H$4,'Farm Crops'!$B$4:$G$13,6,0)/1000*0.65*$C13)</f>
        <v>2254.753963636364</v>
      </c>
      <c r="I13" s="67">
        <f xml:space="preserve">   MAX(0, HLOOKUP(MONTH($B13),'Farm Crops'!$B$18:$N$28,I$5,0)  - VLOOKUP(I$4,'Farm Crops'!$B$4:$G$13,6,0)/1000*0.65*$C13)</f>
        <v>3469.5907555555564</v>
      </c>
      <c r="J13" s="67">
        <f xml:space="preserve">   MAX(0, HLOOKUP(MONTH($B13),'Farm Crops'!$B$18:$N$28,J$5,0)  - VLOOKUP(J$4,'Farm Crops'!$B$4:$G$13,6,0)/1000*0.65*$C13)</f>
        <v>3294.7650909090912</v>
      </c>
      <c r="K13" s="67">
        <f xml:space="preserve">   MAX(0, HLOOKUP(MONTH($B13),'Farm Crops'!$B$18:$N$28,K$5,0)  - VLOOKUP(K$4,'Farm Crops'!$B$4:$G$13,6,0)/1000*0.65*$C13)</f>
        <v>773.8008727272728</v>
      </c>
      <c r="L13" s="67">
        <f xml:space="preserve">   MAX(0, HLOOKUP(MONTH($B13),'Farm Crops'!$B$18:$N$28,L$5,0)  - VLOOKUP(L$4,'Farm Crops'!$B$4:$G$13,6,0)/1000*0.65*$C13)</f>
        <v>139.0627636363638</v>
      </c>
      <c r="M13" s="67">
        <f xml:space="preserve">   MAX(0, HLOOKUP(MONTH($B13),'Farm Crops'!$B$18:$N$28,M$5,0)  - VLOOKUP(M$4,'Farm Crops'!$B$4:$G$13,6,0)/1000*0.65*$C13)</f>
        <v>1001.8822545454547</v>
      </c>
    </row>
    <row r="14" spans="2:13" x14ac:dyDescent="0.2">
      <c r="B14" s="4">
        <v>40491</v>
      </c>
      <c r="C14" s="67">
        <f>'Observed Data'!$E13</f>
        <v>0</v>
      </c>
      <c r="D14" s="67">
        <f xml:space="preserve">   MAX(0, HLOOKUP(MONTH($B14),'Farm Crops'!$B$18:$N$28,D$5,0)  - VLOOKUP(D$4,'Farm Crops'!$B$4:$G$13,6,0)/1000*0.65*$C14)</f>
        <v>1612.6189898989903</v>
      </c>
      <c r="E14" s="67">
        <f xml:space="preserve">   MAX(0, HLOOKUP(MONTH($B14),'Farm Crops'!$B$18:$N$28,E$5,0)  - VLOOKUP(E$4,'Farm Crops'!$B$4:$G$13,6,0)/1000*0.65*$C14)</f>
        <v>2067.9532363636372</v>
      </c>
      <c r="F14" s="67">
        <f xml:space="preserve">   MAX(0, HLOOKUP(MONTH($B14),'Farm Crops'!$B$18:$N$28,F$5,0)  - VLOOKUP(F$4,'Farm Crops'!$B$4:$G$13,6,0)/1000*0.65*$C14)</f>
        <v>2578.9604202020205</v>
      </c>
      <c r="G14" s="67">
        <f xml:space="preserve">   MAX(0, HLOOKUP(MONTH($B14),'Farm Crops'!$B$18:$N$28,G$5,0)  - VLOOKUP(G$4,'Farm Crops'!$B$4:$G$13,6,0)/1000*0.65*$C14)</f>
        <v>657.03120000000013</v>
      </c>
      <c r="H14" s="67">
        <f xml:space="preserve">   MAX(0, HLOOKUP(MONTH($B14),'Farm Crops'!$B$18:$N$28,H$5,0)  - VLOOKUP(H$4,'Farm Crops'!$B$4:$G$13,6,0)/1000*0.65*$C14)</f>
        <v>2254.753963636364</v>
      </c>
      <c r="I14" s="67">
        <f xml:space="preserve">   MAX(0, HLOOKUP(MONTH($B14),'Farm Crops'!$B$18:$N$28,I$5,0)  - VLOOKUP(I$4,'Farm Crops'!$B$4:$G$13,6,0)/1000*0.65*$C14)</f>
        <v>3469.5907555555564</v>
      </c>
      <c r="J14" s="67">
        <f xml:space="preserve">   MAX(0, HLOOKUP(MONTH($B14),'Farm Crops'!$B$18:$N$28,J$5,0)  - VLOOKUP(J$4,'Farm Crops'!$B$4:$G$13,6,0)/1000*0.65*$C14)</f>
        <v>3294.7650909090912</v>
      </c>
      <c r="K14" s="67">
        <f xml:space="preserve">   MAX(0, HLOOKUP(MONTH($B14),'Farm Crops'!$B$18:$N$28,K$5,0)  - VLOOKUP(K$4,'Farm Crops'!$B$4:$G$13,6,0)/1000*0.65*$C14)</f>
        <v>773.8008727272728</v>
      </c>
      <c r="L14" s="67">
        <f xml:space="preserve">   MAX(0, HLOOKUP(MONTH($B14),'Farm Crops'!$B$18:$N$28,L$5,0)  - VLOOKUP(L$4,'Farm Crops'!$B$4:$G$13,6,0)/1000*0.65*$C14)</f>
        <v>139.0627636363638</v>
      </c>
      <c r="M14" s="67">
        <f xml:space="preserve">   MAX(0, HLOOKUP(MONTH($B14),'Farm Crops'!$B$18:$N$28,M$5,0)  - VLOOKUP(M$4,'Farm Crops'!$B$4:$G$13,6,0)/1000*0.65*$C14)</f>
        <v>1001.8822545454547</v>
      </c>
    </row>
    <row r="15" spans="2:13" x14ac:dyDescent="0.2">
      <c r="B15" s="4">
        <v>40492</v>
      </c>
      <c r="C15" s="67">
        <f>'Observed Data'!$E14</f>
        <v>0</v>
      </c>
      <c r="D15" s="67">
        <f xml:space="preserve">   MAX(0, HLOOKUP(MONTH($B15),'Farm Crops'!$B$18:$N$28,D$5,0)  - VLOOKUP(D$4,'Farm Crops'!$B$4:$G$13,6,0)/1000*0.65*$C15)</f>
        <v>1612.6189898989903</v>
      </c>
      <c r="E15" s="67">
        <f xml:space="preserve">   MAX(0, HLOOKUP(MONTH($B15),'Farm Crops'!$B$18:$N$28,E$5,0)  - VLOOKUP(E$4,'Farm Crops'!$B$4:$G$13,6,0)/1000*0.65*$C15)</f>
        <v>2067.9532363636372</v>
      </c>
      <c r="F15" s="67">
        <f xml:space="preserve">   MAX(0, HLOOKUP(MONTH($B15),'Farm Crops'!$B$18:$N$28,F$5,0)  - VLOOKUP(F$4,'Farm Crops'!$B$4:$G$13,6,0)/1000*0.65*$C15)</f>
        <v>2578.9604202020205</v>
      </c>
      <c r="G15" s="67">
        <f xml:space="preserve">   MAX(0, HLOOKUP(MONTH($B15),'Farm Crops'!$B$18:$N$28,G$5,0)  - VLOOKUP(G$4,'Farm Crops'!$B$4:$G$13,6,0)/1000*0.65*$C15)</f>
        <v>657.03120000000013</v>
      </c>
      <c r="H15" s="67">
        <f xml:space="preserve">   MAX(0, HLOOKUP(MONTH($B15),'Farm Crops'!$B$18:$N$28,H$5,0)  - VLOOKUP(H$4,'Farm Crops'!$B$4:$G$13,6,0)/1000*0.65*$C15)</f>
        <v>2254.753963636364</v>
      </c>
      <c r="I15" s="67">
        <f xml:space="preserve">   MAX(0, HLOOKUP(MONTH($B15),'Farm Crops'!$B$18:$N$28,I$5,0)  - VLOOKUP(I$4,'Farm Crops'!$B$4:$G$13,6,0)/1000*0.65*$C15)</f>
        <v>3469.5907555555564</v>
      </c>
      <c r="J15" s="67">
        <f xml:space="preserve">   MAX(0, HLOOKUP(MONTH($B15),'Farm Crops'!$B$18:$N$28,J$5,0)  - VLOOKUP(J$4,'Farm Crops'!$B$4:$G$13,6,0)/1000*0.65*$C15)</f>
        <v>3294.7650909090912</v>
      </c>
      <c r="K15" s="67">
        <f xml:space="preserve">   MAX(0, HLOOKUP(MONTH($B15),'Farm Crops'!$B$18:$N$28,K$5,0)  - VLOOKUP(K$4,'Farm Crops'!$B$4:$G$13,6,0)/1000*0.65*$C15)</f>
        <v>773.8008727272728</v>
      </c>
      <c r="L15" s="67">
        <f xml:space="preserve">   MAX(0, HLOOKUP(MONTH($B15),'Farm Crops'!$B$18:$N$28,L$5,0)  - VLOOKUP(L$4,'Farm Crops'!$B$4:$G$13,6,0)/1000*0.65*$C15)</f>
        <v>139.0627636363638</v>
      </c>
      <c r="M15" s="67">
        <f xml:space="preserve">   MAX(0, HLOOKUP(MONTH($B15),'Farm Crops'!$B$18:$N$28,M$5,0)  - VLOOKUP(M$4,'Farm Crops'!$B$4:$G$13,6,0)/1000*0.65*$C15)</f>
        <v>1001.8822545454547</v>
      </c>
    </row>
    <row r="16" spans="2:13" x14ac:dyDescent="0.2">
      <c r="B16" s="4">
        <v>40493</v>
      </c>
      <c r="C16" s="67">
        <f>'Observed Data'!$E15</f>
        <v>0</v>
      </c>
      <c r="D16" s="67">
        <f xml:space="preserve">   MAX(0, HLOOKUP(MONTH($B16),'Farm Crops'!$B$18:$N$28,D$5,0)  - VLOOKUP(D$4,'Farm Crops'!$B$4:$G$13,6,0)/1000*0.65*$C16)</f>
        <v>1612.6189898989903</v>
      </c>
      <c r="E16" s="67">
        <f xml:space="preserve">   MAX(0, HLOOKUP(MONTH($B16),'Farm Crops'!$B$18:$N$28,E$5,0)  - VLOOKUP(E$4,'Farm Crops'!$B$4:$G$13,6,0)/1000*0.65*$C16)</f>
        <v>2067.9532363636372</v>
      </c>
      <c r="F16" s="67">
        <f xml:space="preserve">   MAX(0, HLOOKUP(MONTH($B16),'Farm Crops'!$B$18:$N$28,F$5,0)  - VLOOKUP(F$4,'Farm Crops'!$B$4:$G$13,6,0)/1000*0.65*$C16)</f>
        <v>2578.9604202020205</v>
      </c>
      <c r="G16" s="67">
        <f xml:space="preserve">   MAX(0, HLOOKUP(MONTH($B16),'Farm Crops'!$B$18:$N$28,G$5,0)  - VLOOKUP(G$4,'Farm Crops'!$B$4:$G$13,6,0)/1000*0.65*$C16)</f>
        <v>657.03120000000013</v>
      </c>
      <c r="H16" s="67">
        <f xml:space="preserve">   MAX(0, HLOOKUP(MONTH($B16),'Farm Crops'!$B$18:$N$28,H$5,0)  - VLOOKUP(H$4,'Farm Crops'!$B$4:$G$13,6,0)/1000*0.65*$C16)</f>
        <v>2254.753963636364</v>
      </c>
      <c r="I16" s="67">
        <f xml:space="preserve">   MAX(0, HLOOKUP(MONTH($B16),'Farm Crops'!$B$18:$N$28,I$5,0)  - VLOOKUP(I$4,'Farm Crops'!$B$4:$G$13,6,0)/1000*0.65*$C16)</f>
        <v>3469.5907555555564</v>
      </c>
      <c r="J16" s="67">
        <f xml:space="preserve">   MAX(0, HLOOKUP(MONTH($B16),'Farm Crops'!$B$18:$N$28,J$5,0)  - VLOOKUP(J$4,'Farm Crops'!$B$4:$G$13,6,0)/1000*0.65*$C16)</f>
        <v>3294.7650909090912</v>
      </c>
      <c r="K16" s="67">
        <f xml:space="preserve">   MAX(0, HLOOKUP(MONTH($B16),'Farm Crops'!$B$18:$N$28,K$5,0)  - VLOOKUP(K$4,'Farm Crops'!$B$4:$G$13,6,0)/1000*0.65*$C16)</f>
        <v>773.8008727272728</v>
      </c>
      <c r="L16" s="67">
        <f xml:space="preserve">   MAX(0, HLOOKUP(MONTH($B16),'Farm Crops'!$B$18:$N$28,L$5,0)  - VLOOKUP(L$4,'Farm Crops'!$B$4:$G$13,6,0)/1000*0.65*$C16)</f>
        <v>139.0627636363638</v>
      </c>
      <c r="M16" s="67">
        <f xml:space="preserve">   MAX(0, HLOOKUP(MONTH($B16),'Farm Crops'!$B$18:$N$28,M$5,0)  - VLOOKUP(M$4,'Farm Crops'!$B$4:$G$13,6,0)/1000*0.65*$C16)</f>
        <v>1001.8822545454547</v>
      </c>
    </row>
    <row r="17" spans="2:13" x14ac:dyDescent="0.2">
      <c r="B17" s="4">
        <v>40494</v>
      </c>
      <c r="C17" s="67">
        <f>'Observed Data'!$E16</f>
        <v>0</v>
      </c>
      <c r="D17" s="67">
        <f xml:space="preserve">   MAX(0, HLOOKUP(MONTH($B17),'Farm Crops'!$B$18:$N$28,D$5,0)  - VLOOKUP(D$4,'Farm Crops'!$B$4:$G$13,6,0)/1000*0.65*$C17)</f>
        <v>1612.6189898989903</v>
      </c>
      <c r="E17" s="67">
        <f xml:space="preserve">   MAX(0, HLOOKUP(MONTH($B17),'Farm Crops'!$B$18:$N$28,E$5,0)  - VLOOKUP(E$4,'Farm Crops'!$B$4:$G$13,6,0)/1000*0.65*$C17)</f>
        <v>2067.9532363636372</v>
      </c>
      <c r="F17" s="67">
        <f xml:space="preserve">   MAX(0, HLOOKUP(MONTH($B17),'Farm Crops'!$B$18:$N$28,F$5,0)  - VLOOKUP(F$4,'Farm Crops'!$B$4:$G$13,6,0)/1000*0.65*$C17)</f>
        <v>2578.9604202020205</v>
      </c>
      <c r="G17" s="67">
        <f xml:space="preserve">   MAX(0, HLOOKUP(MONTH($B17),'Farm Crops'!$B$18:$N$28,G$5,0)  - VLOOKUP(G$4,'Farm Crops'!$B$4:$G$13,6,0)/1000*0.65*$C17)</f>
        <v>657.03120000000013</v>
      </c>
      <c r="H17" s="67">
        <f xml:space="preserve">   MAX(0, HLOOKUP(MONTH($B17),'Farm Crops'!$B$18:$N$28,H$5,0)  - VLOOKUP(H$4,'Farm Crops'!$B$4:$G$13,6,0)/1000*0.65*$C17)</f>
        <v>2254.753963636364</v>
      </c>
      <c r="I17" s="67">
        <f xml:space="preserve">   MAX(0, HLOOKUP(MONTH($B17),'Farm Crops'!$B$18:$N$28,I$5,0)  - VLOOKUP(I$4,'Farm Crops'!$B$4:$G$13,6,0)/1000*0.65*$C17)</f>
        <v>3469.5907555555564</v>
      </c>
      <c r="J17" s="67">
        <f xml:space="preserve">   MAX(0, HLOOKUP(MONTH($B17),'Farm Crops'!$B$18:$N$28,J$5,0)  - VLOOKUP(J$4,'Farm Crops'!$B$4:$G$13,6,0)/1000*0.65*$C17)</f>
        <v>3294.7650909090912</v>
      </c>
      <c r="K17" s="67">
        <f xml:space="preserve">   MAX(0, HLOOKUP(MONTH($B17),'Farm Crops'!$B$18:$N$28,K$5,0)  - VLOOKUP(K$4,'Farm Crops'!$B$4:$G$13,6,0)/1000*0.65*$C17)</f>
        <v>773.8008727272728</v>
      </c>
      <c r="L17" s="67">
        <f xml:space="preserve">   MAX(0, HLOOKUP(MONTH($B17),'Farm Crops'!$B$18:$N$28,L$5,0)  - VLOOKUP(L$4,'Farm Crops'!$B$4:$G$13,6,0)/1000*0.65*$C17)</f>
        <v>139.0627636363638</v>
      </c>
      <c r="M17" s="67">
        <f xml:space="preserve">   MAX(0, HLOOKUP(MONTH($B17),'Farm Crops'!$B$18:$N$28,M$5,0)  - VLOOKUP(M$4,'Farm Crops'!$B$4:$G$13,6,0)/1000*0.65*$C17)</f>
        <v>1001.8822545454547</v>
      </c>
    </row>
    <row r="18" spans="2:13" x14ac:dyDescent="0.2">
      <c r="B18" s="4">
        <v>40495</v>
      </c>
      <c r="C18" s="67">
        <f>'Observed Data'!$E17</f>
        <v>0</v>
      </c>
      <c r="D18" s="67">
        <f xml:space="preserve">   MAX(0, HLOOKUP(MONTH($B18),'Farm Crops'!$B$18:$N$28,D$5,0)  - VLOOKUP(D$4,'Farm Crops'!$B$4:$G$13,6,0)/1000*0.65*$C18)</f>
        <v>1612.6189898989903</v>
      </c>
      <c r="E18" s="67">
        <f xml:space="preserve">   MAX(0, HLOOKUP(MONTH($B18),'Farm Crops'!$B$18:$N$28,E$5,0)  - VLOOKUP(E$4,'Farm Crops'!$B$4:$G$13,6,0)/1000*0.65*$C18)</f>
        <v>2067.9532363636372</v>
      </c>
      <c r="F18" s="67">
        <f xml:space="preserve">   MAX(0, HLOOKUP(MONTH($B18),'Farm Crops'!$B$18:$N$28,F$5,0)  - VLOOKUP(F$4,'Farm Crops'!$B$4:$G$13,6,0)/1000*0.65*$C18)</f>
        <v>2578.9604202020205</v>
      </c>
      <c r="G18" s="67">
        <f xml:space="preserve">   MAX(0, HLOOKUP(MONTH($B18),'Farm Crops'!$B$18:$N$28,G$5,0)  - VLOOKUP(G$4,'Farm Crops'!$B$4:$G$13,6,0)/1000*0.65*$C18)</f>
        <v>657.03120000000013</v>
      </c>
      <c r="H18" s="67">
        <f xml:space="preserve">   MAX(0, HLOOKUP(MONTH($B18),'Farm Crops'!$B$18:$N$28,H$5,0)  - VLOOKUP(H$4,'Farm Crops'!$B$4:$G$13,6,0)/1000*0.65*$C18)</f>
        <v>2254.753963636364</v>
      </c>
      <c r="I18" s="67">
        <f xml:space="preserve">   MAX(0, HLOOKUP(MONTH($B18),'Farm Crops'!$B$18:$N$28,I$5,0)  - VLOOKUP(I$4,'Farm Crops'!$B$4:$G$13,6,0)/1000*0.65*$C18)</f>
        <v>3469.5907555555564</v>
      </c>
      <c r="J18" s="67">
        <f xml:space="preserve">   MAX(0, HLOOKUP(MONTH($B18),'Farm Crops'!$B$18:$N$28,J$5,0)  - VLOOKUP(J$4,'Farm Crops'!$B$4:$G$13,6,0)/1000*0.65*$C18)</f>
        <v>3294.7650909090912</v>
      </c>
      <c r="K18" s="67">
        <f xml:space="preserve">   MAX(0, HLOOKUP(MONTH($B18),'Farm Crops'!$B$18:$N$28,K$5,0)  - VLOOKUP(K$4,'Farm Crops'!$B$4:$G$13,6,0)/1000*0.65*$C18)</f>
        <v>773.8008727272728</v>
      </c>
      <c r="L18" s="67">
        <f xml:space="preserve">   MAX(0, HLOOKUP(MONTH($B18),'Farm Crops'!$B$18:$N$28,L$5,0)  - VLOOKUP(L$4,'Farm Crops'!$B$4:$G$13,6,0)/1000*0.65*$C18)</f>
        <v>139.0627636363638</v>
      </c>
      <c r="M18" s="67">
        <f xml:space="preserve">   MAX(0, HLOOKUP(MONTH($B18),'Farm Crops'!$B$18:$N$28,M$5,0)  - VLOOKUP(M$4,'Farm Crops'!$B$4:$G$13,6,0)/1000*0.65*$C18)</f>
        <v>1001.8822545454547</v>
      </c>
    </row>
    <row r="19" spans="2:13" x14ac:dyDescent="0.2">
      <c r="B19" s="4">
        <v>40496</v>
      </c>
      <c r="C19" s="67">
        <f>'Observed Data'!$E18</f>
        <v>0</v>
      </c>
      <c r="D19" s="67">
        <f xml:space="preserve">   MAX(0, HLOOKUP(MONTH($B19),'Farm Crops'!$B$18:$N$28,D$5,0)  - VLOOKUP(D$4,'Farm Crops'!$B$4:$G$13,6,0)/1000*0.65*$C19)</f>
        <v>1612.6189898989903</v>
      </c>
      <c r="E19" s="67">
        <f xml:space="preserve">   MAX(0, HLOOKUP(MONTH($B19),'Farm Crops'!$B$18:$N$28,E$5,0)  - VLOOKUP(E$4,'Farm Crops'!$B$4:$G$13,6,0)/1000*0.65*$C19)</f>
        <v>2067.9532363636372</v>
      </c>
      <c r="F19" s="67">
        <f xml:space="preserve">   MAX(0, HLOOKUP(MONTH($B19),'Farm Crops'!$B$18:$N$28,F$5,0)  - VLOOKUP(F$4,'Farm Crops'!$B$4:$G$13,6,0)/1000*0.65*$C19)</f>
        <v>2578.9604202020205</v>
      </c>
      <c r="G19" s="67">
        <f xml:space="preserve">   MAX(0, HLOOKUP(MONTH($B19),'Farm Crops'!$B$18:$N$28,G$5,0)  - VLOOKUP(G$4,'Farm Crops'!$B$4:$G$13,6,0)/1000*0.65*$C19)</f>
        <v>657.03120000000013</v>
      </c>
      <c r="H19" s="67">
        <f xml:space="preserve">   MAX(0, HLOOKUP(MONTH($B19),'Farm Crops'!$B$18:$N$28,H$5,0)  - VLOOKUP(H$4,'Farm Crops'!$B$4:$G$13,6,0)/1000*0.65*$C19)</f>
        <v>2254.753963636364</v>
      </c>
      <c r="I19" s="67">
        <f xml:space="preserve">   MAX(0, HLOOKUP(MONTH($B19),'Farm Crops'!$B$18:$N$28,I$5,0)  - VLOOKUP(I$4,'Farm Crops'!$B$4:$G$13,6,0)/1000*0.65*$C19)</f>
        <v>3469.5907555555564</v>
      </c>
      <c r="J19" s="67">
        <f xml:space="preserve">   MAX(0, HLOOKUP(MONTH($B19),'Farm Crops'!$B$18:$N$28,J$5,0)  - VLOOKUP(J$4,'Farm Crops'!$B$4:$G$13,6,0)/1000*0.65*$C19)</f>
        <v>3294.7650909090912</v>
      </c>
      <c r="K19" s="67">
        <f xml:space="preserve">   MAX(0, HLOOKUP(MONTH($B19),'Farm Crops'!$B$18:$N$28,K$5,0)  - VLOOKUP(K$4,'Farm Crops'!$B$4:$G$13,6,0)/1000*0.65*$C19)</f>
        <v>773.8008727272728</v>
      </c>
      <c r="L19" s="67">
        <f xml:space="preserve">   MAX(0, HLOOKUP(MONTH($B19),'Farm Crops'!$B$18:$N$28,L$5,0)  - VLOOKUP(L$4,'Farm Crops'!$B$4:$G$13,6,0)/1000*0.65*$C19)</f>
        <v>139.0627636363638</v>
      </c>
      <c r="M19" s="67">
        <f xml:space="preserve">   MAX(0, HLOOKUP(MONTH($B19),'Farm Crops'!$B$18:$N$28,M$5,0)  - VLOOKUP(M$4,'Farm Crops'!$B$4:$G$13,6,0)/1000*0.65*$C19)</f>
        <v>1001.8822545454547</v>
      </c>
    </row>
    <row r="20" spans="2:13" x14ac:dyDescent="0.2">
      <c r="B20" s="4">
        <v>40497</v>
      </c>
      <c r="C20" s="67">
        <f>'Observed Data'!$E19</f>
        <v>0</v>
      </c>
      <c r="D20" s="67">
        <f xml:space="preserve">   MAX(0, HLOOKUP(MONTH($B20),'Farm Crops'!$B$18:$N$28,D$5,0)  - VLOOKUP(D$4,'Farm Crops'!$B$4:$G$13,6,0)/1000*0.65*$C20)</f>
        <v>1612.6189898989903</v>
      </c>
      <c r="E20" s="67">
        <f xml:space="preserve">   MAX(0, HLOOKUP(MONTH($B20),'Farm Crops'!$B$18:$N$28,E$5,0)  - VLOOKUP(E$4,'Farm Crops'!$B$4:$G$13,6,0)/1000*0.65*$C20)</f>
        <v>2067.9532363636372</v>
      </c>
      <c r="F20" s="67">
        <f xml:space="preserve">   MAX(0, HLOOKUP(MONTH($B20),'Farm Crops'!$B$18:$N$28,F$5,0)  - VLOOKUP(F$4,'Farm Crops'!$B$4:$G$13,6,0)/1000*0.65*$C20)</f>
        <v>2578.9604202020205</v>
      </c>
      <c r="G20" s="67">
        <f xml:space="preserve">   MAX(0, HLOOKUP(MONTH($B20),'Farm Crops'!$B$18:$N$28,G$5,0)  - VLOOKUP(G$4,'Farm Crops'!$B$4:$G$13,6,0)/1000*0.65*$C20)</f>
        <v>657.03120000000013</v>
      </c>
      <c r="H20" s="67">
        <f xml:space="preserve">   MAX(0, HLOOKUP(MONTH($B20),'Farm Crops'!$B$18:$N$28,H$5,0)  - VLOOKUP(H$4,'Farm Crops'!$B$4:$G$13,6,0)/1000*0.65*$C20)</f>
        <v>2254.753963636364</v>
      </c>
      <c r="I20" s="67">
        <f xml:space="preserve">   MAX(0, HLOOKUP(MONTH($B20),'Farm Crops'!$B$18:$N$28,I$5,0)  - VLOOKUP(I$4,'Farm Crops'!$B$4:$G$13,6,0)/1000*0.65*$C20)</f>
        <v>3469.5907555555564</v>
      </c>
      <c r="J20" s="67">
        <f xml:space="preserve">   MAX(0, HLOOKUP(MONTH($B20),'Farm Crops'!$B$18:$N$28,J$5,0)  - VLOOKUP(J$4,'Farm Crops'!$B$4:$G$13,6,0)/1000*0.65*$C20)</f>
        <v>3294.7650909090912</v>
      </c>
      <c r="K20" s="67">
        <f xml:space="preserve">   MAX(0, HLOOKUP(MONTH($B20),'Farm Crops'!$B$18:$N$28,K$5,0)  - VLOOKUP(K$4,'Farm Crops'!$B$4:$G$13,6,0)/1000*0.65*$C20)</f>
        <v>773.8008727272728</v>
      </c>
      <c r="L20" s="67">
        <f xml:space="preserve">   MAX(0, HLOOKUP(MONTH($B20),'Farm Crops'!$B$18:$N$28,L$5,0)  - VLOOKUP(L$4,'Farm Crops'!$B$4:$G$13,6,0)/1000*0.65*$C20)</f>
        <v>139.0627636363638</v>
      </c>
      <c r="M20" s="67">
        <f xml:space="preserve">   MAX(0, HLOOKUP(MONTH($B20),'Farm Crops'!$B$18:$N$28,M$5,0)  - VLOOKUP(M$4,'Farm Crops'!$B$4:$G$13,6,0)/1000*0.65*$C20)</f>
        <v>1001.8822545454547</v>
      </c>
    </row>
    <row r="21" spans="2:13" x14ac:dyDescent="0.2">
      <c r="B21" s="4">
        <v>40498</v>
      </c>
      <c r="C21" s="67">
        <f>'Observed Data'!$E20</f>
        <v>0</v>
      </c>
      <c r="D21" s="67">
        <f xml:space="preserve">   MAX(0, HLOOKUP(MONTH($B21),'Farm Crops'!$B$18:$N$28,D$5,0)  - VLOOKUP(D$4,'Farm Crops'!$B$4:$G$13,6,0)/1000*0.65*$C21)</f>
        <v>1612.6189898989903</v>
      </c>
      <c r="E21" s="67">
        <f xml:space="preserve">   MAX(0, HLOOKUP(MONTH($B21),'Farm Crops'!$B$18:$N$28,E$5,0)  - VLOOKUP(E$4,'Farm Crops'!$B$4:$G$13,6,0)/1000*0.65*$C21)</f>
        <v>2067.9532363636372</v>
      </c>
      <c r="F21" s="67">
        <f xml:space="preserve">   MAX(0, HLOOKUP(MONTH($B21),'Farm Crops'!$B$18:$N$28,F$5,0)  - VLOOKUP(F$4,'Farm Crops'!$B$4:$G$13,6,0)/1000*0.65*$C21)</f>
        <v>2578.9604202020205</v>
      </c>
      <c r="G21" s="67">
        <f xml:space="preserve">   MAX(0, HLOOKUP(MONTH($B21),'Farm Crops'!$B$18:$N$28,G$5,0)  - VLOOKUP(G$4,'Farm Crops'!$B$4:$G$13,6,0)/1000*0.65*$C21)</f>
        <v>657.03120000000013</v>
      </c>
      <c r="H21" s="67">
        <f xml:space="preserve">   MAX(0, HLOOKUP(MONTH($B21),'Farm Crops'!$B$18:$N$28,H$5,0)  - VLOOKUP(H$4,'Farm Crops'!$B$4:$G$13,6,0)/1000*0.65*$C21)</f>
        <v>2254.753963636364</v>
      </c>
      <c r="I21" s="67">
        <f xml:space="preserve">   MAX(0, HLOOKUP(MONTH($B21),'Farm Crops'!$B$18:$N$28,I$5,0)  - VLOOKUP(I$4,'Farm Crops'!$B$4:$G$13,6,0)/1000*0.65*$C21)</f>
        <v>3469.5907555555564</v>
      </c>
      <c r="J21" s="67">
        <f xml:space="preserve">   MAX(0, HLOOKUP(MONTH($B21),'Farm Crops'!$B$18:$N$28,J$5,0)  - VLOOKUP(J$4,'Farm Crops'!$B$4:$G$13,6,0)/1000*0.65*$C21)</f>
        <v>3294.7650909090912</v>
      </c>
      <c r="K21" s="67">
        <f xml:space="preserve">   MAX(0, HLOOKUP(MONTH($B21),'Farm Crops'!$B$18:$N$28,K$5,0)  - VLOOKUP(K$4,'Farm Crops'!$B$4:$G$13,6,0)/1000*0.65*$C21)</f>
        <v>773.8008727272728</v>
      </c>
      <c r="L21" s="67">
        <f xml:space="preserve">   MAX(0, HLOOKUP(MONTH($B21),'Farm Crops'!$B$18:$N$28,L$5,0)  - VLOOKUP(L$4,'Farm Crops'!$B$4:$G$13,6,0)/1000*0.65*$C21)</f>
        <v>139.0627636363638</v>
      </c>
      <c r="M21" s="67">
        <f xml:space="preserve">   MAX(0, HLOOKUP(MONTH($B21),'Farm Crops'!$B$18:$N$28,M$5,0)  - VLOOKUP(M$4,'Farm Crops'!$B$4:$G$13,6,0)/1000*0.65*$C21)</f>
        <v>1001.8822545454547</v>
      </c>
    </row>
    <row r="22" spans="2:13" x14ac:dyDescent="0.2">
      <c r="B22" s="4">
        <v>40499</v>
      </c>
      <c r="C22" s="67">
        <f>'Observed Data'!$E21</f>
        <v>0</v>
      </c>
      <c r="D22" s="67">
        <f xml:space="preserve">   MAX(0, HLOOKUP(MONTH($B22),'Farm Crops'!$B$18:$N$28,D$5,0)  - VLOOKUP(D$4,'Farm Crops'!$B$4:$G$13,6,0)/1000*0.65*$C22)</f>
        <v>1612.6189898989903</v>
      </c>
      <c r="E22" s="67">
        <f xml:space="preserve">   MAX(0, HLOOKUP(MONTH($B22),'Farm Crops'!$B$18:$N$28,E$5,0)  - VLOOKUP(E$4,'Farm Crops'!$B$4:$G$13,6,0)/1000*0.65*$C22)</f>
        <v>2067.9532363636372</v>
      </c>
      <c r="F22" s="67">
        <f xml:space="preserve">   MAX(0, HLOOKUP(MONTH($B22),'Farm Crops'!$B$18:$N$28,F$5,0)  - VLOOKUP(F$4,'Farm Crops'!$B$4:$G$13,6,0)/1000*0.65*$C22)</f>
        <v>2578.9604202020205</v>
      </c>
      <c r="G22" s="67">
        <f xml:space="preserve">   MAX(0, HLOOKUP(MONTH($B22),'Farm Crops'!$B$18:$N$28,G$5,0)  - VLOOKUP(G$4,'Farm Crops'!$B$4:$G$13,6,0)/1000*0.65*$C22)</f>
        <v>657.03120000000013</v>
      </c>
      <c r="H22" s="67">
        <f xml:space="preserve">   MAX(0, HLOOKUP(MONTH($B22),'Farm Crops'!$B$18:$N$28,H$5,0)  - VLOOKUP(H$4,'Farm Crops'!$B$4:$G$13,6,0)/1000*0.65*$C22)</f>
        <v>2254.753963636364</v>
      </c>
      <c r="I22" s="67">
        <f xml:space="preserve">   MAX(0, HLOOKUP(MONTH($B22),'Farm Crops'!$B$18:$N$28,I$5,0)  - VLOOKUP(I$4,'Farm Crops'!$B$4:$G$13,6,0)/1000*0.65*$C22)</f>
        <v>3469.5907555555564</v>
      </c>
      <c r="J22" s="67">
        <f xml:space="preserve">   MAX(0, HLOOKUP(MONTH($B22),'Farm Crops'!$B$18:$N$28,J$5,0)  - VLOOKUP(J$4,'Farm Crops'!$B$4:$G$13,6,0)/1000*0.65*$C22)</f>
        <v>3294.7650909090912</v>
      </c>
      <c r="K22" s="67">
        <f xml:space="preserve">   MAX(0, HLOOKUP(MONTH($B22),'Farm Crops'!$B$18:$N$28,K$5,0)  - VLOOKUP(K$4,'Farm Crops'!$B$4:$G$13,6,0)/1000*0.65*$C22)</f>
        <v>773.8008727272728</v>
      </c>
      <c r="L22" s="67">
        <f xml:space="preserve">   MAX(0, HLOOKUP(MONTH($B22),'Farm Crops'!$B$18:$N$28,L$5,0)  - VLOOKUP(L$4,'Farm Crops'!$B$4:$G$13,6,0)/1000*0.65*$C22)</f>
        <v>139.0627636363638</v>
      </c>
      <c r="M22" s="67">
        <f xml:space="preserve">   MAX(0, HLOOKUP(MONTH($B22),'Farm Crops'!$B$18:$N$28,M$5,0)  - VLOOKUP(M$4,'Farm Crops'!$B$4:$G$13,6,0)/1000*0.65*$C22)</f>
        <v>1001.8822545454547</v>
      </c>
    </row>
    <row r="23" spans="2:13" x14ac:dyDescent="0.2">
      <c r="B23" s="4">
        <v>40500</v>
      </c>
      <c r="C23" s="67">
        <f>'Observed Data'!$E22</f>
        <v>0</v>
      </c>
      <c r="D23" s="67">
        <f xml:space="preserve">   MAX(0, HLOOKUP(MONTH($B23),'Farm Crops'!$B$18:$N$28,D$5,0)  - VLOOKUP(D$4,'Farm Crops'!$B$4:$G$13,6,0)/1000*0.65*$C23)</f>
        <v>1612.6189898989903</v>
      </c>
      <c r="E23" s="67">
        <f xml:space="preserve">   MAX(0, HLOOKUP(MONTH($B23),'Farm Crops'!$B$18:$N$28,E$5,0)  - VLOOKUP(E$4,'Farm Crops'!$B$4:$G$13,6,0)/1000*0.65*$C23)</f>
        <v>2067.9532363636372</v>
      </c>
      <c r="F23" s="67">
        <f xml:space="preserve">   MAX(0, HLOOKUP(MONTH($B23),'Farm Crops'!$B$18:$N$28,F$5,0)  - VLOOKUP(F$4,'Farm Crops'!$B$4:$G$13,6,0)/1000*0.65*$C23)</f>
        <v>2578.9604202020205</v>
      </c>
      <c r="G23" s="67">
        <f xml:space="preserve">   MAX(0, HLOOKUP(MONTH($B23),'Farm Crops'!$B$18:$N$28,G$5,0)  - VLOOKUP(G$4,'Farm Crops'!$B$4:$G$13,6,0)/1000*0.65*$C23)</f>
        <v>657.03120000000013</v>
      </c>
      <c r="H23" s="67">
        <f xml:space="preserve">   MAX(0, HLOOKUP(MONTH($B23),'Farm Crops'!$B$18:$N$28,H$5,0)  - VLOOKUP(H$4,'Farm Crops'!$B$4:$G$13,6,0)/1000*0.65*$C23)</f>
        <v>2254.753963636364</v>
      </c>
      <c r="I23" s="67">
        <f xml:space="preserve">   MAX(0, HLOOKUP(MONTH($B23),'Farm Crops'!$B$18:$N$28,I$5,0)  - VLOOKUP(I$4,'Farm Crops'!$B$4:$G$13,6,0)/1000*0.65*$C23)</f>
        <v>3469.5907555555564</v>
      </c>
      <c r="J23" s="67">
        <f xml:space="preserve">   MAX(0, HLOOKUP(MONTH($B23),'Farm Crops'!$B$18:$N$28,J$5,0)  - VLOOKUP(J$4,'Farm Crops'!$B$4:$G$13,6,0)/1000*0.65*$C23)</f>
        <v>3294.7650909090912</v>
      </c>
      <c r="K23" s="67">
        <f xml:space="preserve">   MAX(0, HLOOKUP(MONTH($B23),'Farm Crops'!$B$18:$N$28,K$5,0)  - VLOOKUP(K$4,'Farm Crops'!$B$4:$G$13,6,0)/1000*0.65*$C23)</f>
        <v>773.8008727272728</v>
      </c>
      <c r="L23" s="67">
        <f xml:space="preserve">   MAX(0, HLOOKUP(MONTH($B23),'Farm Crops'!$B$18:$N$28,L$5,0)  - VLOOKUP(L$4,'Farm Crops'!$B$4:$G$13,6,0)/1000*0.65*$C23)</f>
        <v>139.0627636363638</v>
      </c>
      <c r="M23" s="67">
        <f xml:space="preserve">   MAX(0, HLOOKUP(MONTH($B23),'Farm Crops'!$B$18:$N$28,M$5,0)  - VLOOKUP(M$4,'Farm Crops'!$B$4:$G$13,6,0)/1000*0.65*$C23)</f>
        <v>1001.8822545454547</v>
      </c>
    </row>
    <row r="24" spans="2:13" x14ac:dyDescent="0.2">
      <c r="B24" s="4">
        <v>40501</v>
      </c>
      <c r="C24" s="67">
        <f>'Observed Data'!$E23</f>
        <v>0</v>
      </c>
      <c r="D24" s="67">
        <f xml:space="preserve">   MAX(0, HLOOKUP(MONTH($B24),'Farm Crops'!$B$18:$N$28,D$5,0)  - VLOOKUP(D$4,'Farm Crops'!$B$4:$G$13,6,0)/1000*0.65*$C24)</f>
        <v>1612.6189898989903</v>
      </c>
      <c r="E24" s="67">
        <f xml:space="preserve">   MAX(0, HLOOKUP(MONTH($B24),'Farm Crops'!$B$18:$N$28,E$5,0)  - VLOOKUP(E$4,'Farm Crops'!$B$4:$G$13,6,0)/1000*0.65*$C24)</f>
        <v>2067.9532363636372</v>
      </c>
      <c r="F24" s="67">
        <f xml:space="preserve">   MAX(0, HLOOKUP(MONTH($B24),'Farm Crops'!$B$18:$N$28,F$5,0)  - VLOOKUP(F$4,'Farm Crops'!$B$4:$G$13,6,0)/1000*0.65*$C24)</f>
        <v>2578.9604202020205</v>
      </c>
      <c r="G24" s="67">
        <f xml:space="preserve">   MAX(0, HLOOKUP(MONTH($B24),'Farm Crops'!$B$18:$N$28,G$5,0)  - VLOOKUP(G$4,'Farm Crops'!$B$4:$G$13,6,0)/1000*0.65*$C24)</f>
        <v>657.03120000000013</v>
      </c>
      <c r="H24" s="67">
        <f xml:space="preserve">   MAX(0, HLOOKUP(MONTH($B24),'Farm Crops'!$B$18:$N$28,H$5,0)  - VLOOKUP(H$4,'Farm Crops'!$B$4:$G$13,6,0)/1000*0.65*$C24)</f>
        <v>2254.753963636364</v>
      </c>
      <c r="I24" s="67">
        <f xml:space="preserve">   MAX(0, HLOOKUP(MONTH($B24),'Farm Crops'!$B$18:$N$28,I$5,0)  - VLOOKUP(I$4,'Farm Crops'!$B$4:$G$13,6,0)/1000*0.65*$C24)</f>
        <v>3469.5907555555564</v>
      </c>
      <c r="J24" s="67">
        <f xml:space="preserve">   MAX(0, HLOOKUP(MONTH($B24),'Farm Crops'!$B$18:$N$28,J$5,0)  - VLOOKUP(J$4,'Farm Crops'!$B$4:$G$13,6,0)/1000*0.65*$C24)</f>
        <v>3294.7650909090912</v>
      </c>
      <c r="K24" s="67">
        <f xml:space="preserve">   MAX(0, HLOOKUP(MONTH($B24),'Farm Crops'!$B$18:$N$28,K$5,0)  - VLOOKUP(K$4,'Farm Crops'!$B$4:$G$13,6,0)/1000*0.65*$C24)</f>
        <v>773.8008727272728</v>
      </c>
      <c r="L24" s="67">
        <f xml:space="preserve">   MAX(0, HLOOKUP(MONTH($B24),'Farm Crops'!$B$18:$N$28,L$5,0)  - VLOOKUP(L$4,'Farm Crops'!$B$4:$G$13,6,0)/1000*0.65*$C24)</f>
        <v>139.0627636363638</v>
      </c>
      <c r="M24" s="67">
        <f xml:space="preserve">   MAX(0, HLOOKUP(MONTH($B24),'Farm Crops'!$B$18:$N$28,M$5,0)  - VLOOKUP(M$4,'Farm Crops'!$B$4:$G$13,6,0)/1000*0.65*$C24)</f>
        <v>1001.8822545454547</v>
      </c>
    </row>
    <row r="25" spans="2:13" x14ac:dyDescent="0.2">
      <c r="B25" s="4">
        <v>40502</v>
      </c>
      <c r="C25" s="67">
        <f>'Observed Data'!$E24</f>
        <v>0</v>
      </c>
      <c r="D25" s="67">
        <f xml:space="preserve">   MAX(0, HLOOKUP(MONTH($B25),'Farm Crops'!$B$18:$N$28,D$5,0)  - VLOOKUP(D$4,'Farm Crops'!$B$4:$G$13,6,0)/1000*0.65*$C25)</f>
        <v>1612.6189898989903</v>
      </c>
      <c r="E25" s="67">
        <f xml:space="preserve">   MAX(0, HLOOKUP(MONTH($B25),'Farm Crops'!$B$18:$N$28,E$5,0)  - VLOOKUP(E$4,'Farm Crops'!$B$4:$G$13,6,0)/1000*0.65*$C25)</f>
        <v>2067.9532363636372</v>
      </c>
      <c r="F25" s="67">
        <f xml:space="preserve">   MAX(0, HLOOKUP(MONTH($B25),'Farm Crops'!$B$18:$N$28,F$5,0)  - VLOOKUP(F$4,'Farm Crops'!$B$4:$G$13,6,0)/1000*0.65*$C25)</f>
        <v>2578.9604202020205</v>
      </c>
      <c r="G25" s="67">
        <f xml:space="preserve">   MAX(0, HLOOKUP(MONTH($B25),'Farm Crops'!$B$18:$N$28,G$5,0)  - VLOOKUP(G$4,'Farm Crops'!$B$4:$G$13,6,0)/1000*0.65*$C25)</f>
        <v>657.03120000000013</v>
      </c>
      <c r="H25" s="67">
        <f xml:space="preserve">   MAX(0, HLOOKUP(MONTH($B25),'Farm Crops'!$B$18:$N$28,H$5,0)  - VLOOKUP(H$4,'Farm Crops'!$B$4:$G$13,6,0)/1000*0.65*$C25)</f>
        <v>2254.753963636364</v>
      </c>
      <c r="I25" s="67">
        <f xml:space="preserve">   MAX(0, HLOOKUP(MONTH($B25),'Farm Crops'!$B$18:$N$28,I$5,0)  - VLOOKUP(I$4,'Farm Crops'!$B$4:$G$13,6,0)/1000*0.65*$C25)</f>
        <v>3469.5907555555564</v>
      </c>
      <c r="J25" s="67">
        <f xml:space="preserve">   MAX(0, HLOOKUP(MONTH($B25),'Farm Crops'!$B$18:$N$28,J$5,0)  - VLOOKUP(J$4,'Farm Crops'!$B$4:$G$13,6,0)/1000*0.65*$C25)</f>
        <v>3294.7650909090912</v>
      </c>
      <c r="K25" s="67">
        <f xml:space="preserve">   MAX(0, HLOOKUP(MONTH($B25),'Farm Crops'!$B$18:$N$28,K$5,0)  - VLOOKUP(K$4,'Farm Crops'!$B$4:$G$13,6,0)/1000*0.65*$C25)</f>
        <v>773.8008727272728</v>
      </c>
      <c r="L25" s="67">
        <f xml:space="preserve">   MAX(0, HLOOKUP(MONTH($B25),'Farm Crops'!$B$18:$N$28,L$5,0)  - VLOOKUP(L$4,'Farm Crops'!$B$4:$G$13,6,0)/1000*0.65*$C25)</f>
        <v>139.0627636363638</v>
      </c>
      <c r="M25" s="67">
        <f xml:space="preserve">   MAX(0, HLOOKUP(MONTH($B25),'Farm Crops'!$B$18:$N$28,M$5,0)  - VLOOKUP(M$4,'Farm Crops'!$B$4:$G$13,6,0)/1000*0.65*$C25)</f>
        <v>1001.8822545454547</v>
      </c>
    </row>
    <row r="26" spans="2:13" x14ac:dyDescent="0.2">
      <c r="B26" s="4">
        <v>40503</v>
      </c>
      <c r="C26" s="67">
        <f>'Observed Data'!$E25</f>
        <v>0</v>
      </c>
      <c r="D26" s="67">
        <f xml:space="preserve">   MAX(0, HLOOKUP(MONTH($B26),'Farm Crops'!$B$18:$N$28,D$5,0)  - VLOOKUP(D$4,'Farm Crops'!$B$4:$G$13,6,0)/1000*0.65*$C26)</f>
        <v>1612.6189898989903</v>
      </c>
      <c r="E26" s="67">
        <f xml:space="preserve">   MAX(0, HLOOKUP(MONTH($B26),'Farm Crops'!$B$18:$N$28,E$5,0)  - VLOOKUP(E$4,'Farm Crops'!$B$4:$G$13,6,0)/1000*0.65*$C26)</f>
        <v>2067.9532363636372</v>
      </c>
      <c r="F26" s="67">
        <f xml:space="preserve">   MAX(0, HLOOKUP(MONTH($B26),'Farm Crops'!$B$18:$N$28,F$5,0)  - VLOOKUP(F$4,'Farm Crops'!$B$4:$G$13,6,0)/1000*0.65*$C26)</f>
        <v>2578.9604202020205</v>
      </c>
      <c r="G26" s="67">
        <f xml:space="preserve">   MAX(0, HLOOKUP(MONTH($B26),'Farm Crops'!$B$18:$N$28,G$5,0)  - VLOOKUP(G$4,'Farm Crops'!$B$4:$G$13,6,0)/1000*0.65*$C26)</f>
        <v>657.03120000000013</v>
      </c>
      <c r="H26" s="67">
        <f xml:space="preserve">   MAX(0, HLOOKUP(MONTH($B26),'Farm Crops'!$B$18:$N$28,H$5,0)  - VLOOKUP(H$4,'Farm Crops'!$B$4:$G$13,6,0)/1000*0.65*$C26)</f>
        <v>2254.753963636364</v>
      </c>
      <c r="I26" s="67">
        <f xml:space="preserve">   MAX(0, HLOOKUP(MONTH($B26),'Farm Crops'!$B$18:$N$28,I$5,0)  - VLOOKUP(I$4,'Farm Crops'!$B$4:$G$13,6,0)/1000*0.65*$C26)</f>
        <v>3469.5907555555564</v>
      </c>
      <c r="J26" s="67">
        <f xml:space="preserve">   MAX(0, HLOOKUP(MONTH($B26),'Farm Crops'!$B$18:$N$28,J$5,0)  - VLOOKUP(J$4,'Farm Crops'!$B$4:$G$13,6,0)/1000*0.65*$C26)</f>
        <v>3294.7650909090912</v>
      </c>
      <c r="K26" s="67">
        <f xml:space="preserve">   MAX(0, HLOOKUP(MONTH($B26),'Farm Crops'!$B$18:$N$28,K$5,0)  - VLOOKUP(K$4,'Farm Crops'!$B$4:$G$13,6,0)/1000*0.65*$C26)</f>
        <v>773.8008727272728</v>
      </c>
      <c r="L26" s="67">
        <f xml:space="preserve">   MAX(0, HLOOKUP(MONTH($B26),'Farm Crops'!$B$18:$N$28,L$5,0)  - VLOOKUP(L$4,'Farm Crops'!$B$4:$G$13,6,0)/1000*0.65*$C26)</f>
        <v>139.0627636363638</v>
      </c>
      <c r="M26" s="67">
        <f xml:space="preserve">   MAX(0, HLOOKUP(MONTH($B26),'Farm Crops'!$B$18:$N$28,M$5,0)  - VLOOKUP(M$4,'Farm Crops'!$B$4:$G$13,6,0)/1000*0.65*$C26)</f>
        <v>1001.8822545454547</v>
      </c>
    </row>
    <row r="27" spans="2:13" x14ac:dyDescent="0.2">
      <c r="B27" s="4">
        <v>40504</v>
      </c>
      <c r="C27" s="67">
        <f>'Observed Data'!$E26</f>
        <v>5</v>
      </c>
      <c r="D27" s="67">
        <f xml:space="preserve">   MAX(0, HLOOKUP(MONTH($B27),'Farm Crops'!$B$18:$N$28,D$5,0)  - VLOOKUP(D$4,'Farm Crops'!$B$4:$G$13,6,0)/1000*0.65*$C27)</f>
        <v>55.868989898990321</v>
      </c>
      <c r="E27" s="67">
        <f xml:space="preserve">   MAX(0, HLOOKUP(MONTH($B27),'Farm Crops'!$B$18:$N$28,E$5,0)  - VLOOKUP(E$4,'Farm Crops'!$B$4:$G$13,6,0)/1000*0.65*$C27)</f>
        <v>0</v>
      </c>
      <c r="F27" s="67">
        <f xml:space="preserve">   MAX(0, HLOOKUP(MONTH($B27),'Farm Crops'!$B$18:$N$28,F$5,0)  - VLOOKUP(F$4,'Farm Crops'!$B$4:$G$13,6,0)/1000*0.65*$C27)</f>
        <v>0</v>
      </c>
      <c r="G27" s="67">
        <f xml:space="preserve">   MAX(0, HLOOKUP(MONTH($B27),'Farm Crops'!$B$18:$N$28,G$5,0)  - VLOOKUP(G$4,'Farm Crops'!$B$4:$G$13,6,0)/1000*0.65*$C27)</f>
        <v>0</v>
      </c>
      <c r="H27" s="67">
        <f xml:space="preserve">   MAX(0, HLOOKUP(MONTH($B27),'Farm Crops'!$B$18:$N$28,H$5,0)  - VLOOKUP(H$4,'Farm Crops'!$B$4:$G$13,6,0)/1000*0.65*$C27)</f>
        <v>0</v>
      </c>
      <c r="I27" s="67">
        <f xml:space="preserve">   MAX(0, HLOOKUP(MONTH($B27),'Farm Crops'!$B$18:$N$28,I$5,0)  - VLOOKUP(I$4,'Farm Crops'!$B$4:$G$13,6,0)/1000*0.65*$C27)</f>
        <v>641.7657555555561</v>
      </c>
      <c r="J27" s="67">
        <f xml:space="preserve">   MAX(0, HLOOKUP(MONTH($B27),'Farm Crops'!$B$18:$N$28,J$5,0)  - VLOOKUP(J$4,'Farm Crops'!$B$4:$G$13,6,0)/1000*0.65*$C27)</f>
        <v>0</v>
      </c>
      <c r="K27" s="67">
        <f xml:space="preserve">   MAX(0, HLOOKUP(MONTH($B27),'Farm Crops'!$B$18:$N$28,K$5,0)  - VLOOKUP(K$4,'Farm Crops'!$B$4:$G$13,6,0)/1000*0.65*$C27)</f>
        <v>0</v>
      </c>
      <c r="L27" s="67">
        <f xml:space="preserve">   MAX(0, HLOOKUP(MONTH($B27),'Farm Crops'!$B$18:$N$28,L$5,0)  - VLOOKUP(L$4,'Farm Crops'!$B$4:$G$13,6,0)/1000*0.65*$C27)</f>
        <v>0</v>
      </c>
      <c r="M27" s="67">
        <f xml:space="preserve">   MAX(0, HLOOKUP(MONTH($B27),'Farm Crops'!$B$18:$N$28,M$5,0)  - VLOOKUP(M$4,'Farm Crops'!$B$4:$G$13,6,0)/1000*0.65*$C27)</f>
        <v>0</v>
      </c>
    </row>
    <row r="28" spans="2:13" x14ac:dyDescent="0.2">
      <c r="B28" s="4">
        <v>40505</v>
      </c>
      <c r="C28" s="67">
        <f>'Observed Data'!$E27</f>
        <v>0</v>
      </c>
      <c r="D28" s="67">
        <f xml:space="preserve">   MAX(0, HLOOKUP(MONTH($B28),'Farm Crops'!$B$18:$N$28,D$5,0)  - VLOOKUP(D$4,'Farm Crops'!$B$4:$G$13,6,0)/1000*0.65*$C28)</f>
        <v>1612.6189898989903</v>
      </c>
      <c r="E28" s="67">
        <f xml:space="preserve">   MAX(0, HLOOKUP(MONTH($B28),'Farm Crops'!$B$18:$N$28,E$5,0)  - VLOOKUP(E$4,'Farm Crops'!$B$4:$G$13,6,0)/1000*0.65*$C28)</f>
        <v>2067.9532363636372</v>
      </c>
      <c r="F28" s="67">
        <f xml:space="preserve">   MAX(0, HLOOKUP(MONTH($B28),'Farm Crops'!$B$18:$N$28,F$5,0)  - VLOOKUP(F$4,'Farm Crops'!$B$4:$G$13,6,0)/1000*0.65*$C28)</f>
        <v>2578.9604202020205</v>
      </c>
      <c r="G28" s="67">
        <f xml:space="preserve">   MAX(0, HLOOKUP(MONTH($B28),'Farm Crops'!$B$18:$N$28,G$5,0)  - VLOOKUP(G$4,'Farm Crops'!$B$4:$G$13,6,0)/1000*0.65*$C28)</f>
        <v>657.03120000000013</v>
      </c>
      <c r="H28" s="67">
        <f xml:space="preserve">   MAX(0, HLOOKUP(MONTH($B28),'Farm Crops'!$B$18:$N$28,H$5,0)  - VLOOKUP(H$4,'Farm Crops'!$B$4:$G$13,6,0)/1000*0.65*$C28)</f>
        <v>2254.753963636364</v>
      </c>
      <c r="I28" s="67">
        <f xml:space="preserve">   MAX(0, HLOOKUP(MONTH($B28),'Farm Crops'!$B$18:$N$28,I$5,0)  - VLOOKUP(I$4,'Farm Crops'!$B$4:$G$13,6,0)/1000*0.65*$C28)</f>
        <v>3469.5907555555564</v>
      </c>
      <c r="J28" s="67">
        <f xml:space="preserve">   MAX(0, HLOOKUP(MONTH($B28),'Farm Crops'!$B$18:$N$28,J$5,0)  - VLOOKUP(J$4,'Farm Crops'!$B$4:$G$13,6,0)/1000*0.65*$C28)</f>
        <v>3294.7650909090912</v>
      </c>
      <c r="K28" s="67">
        <f xml:space="preserve">   MAX(0, HLOOKUP(MONTH($B28),'Farm Crops'!$B$18:$N$28,K$5,0)  - VLOOKUP(K$4,'Farm Crops'!$B$4:$G$13,6,0)/1000*0.65*$C28)</f>
        <v>773.8008727272728</v>
      </c>
      <c r="L28" s="67">
        <f xml:space="preserve">   MAX(0, HLOOKUP(MONTH($B28),'Farm Crops'!$B$18:$N$28,L$5,0)  - VLOOKUP(L$4,'Farm Crops'!$B$4:$G$13,6,0)/1000*0.65*$C28)</f>
        <v>139.0627636363638</v>
      </c>
      <c r="M28" s="67">
        <f xml:space="preserve">   MAX(0, HLOOKUP(MONTH($B28),'Farm Crops'!$B$18:$N$28,M$5,0)  - VLOOKUP(M$4,'Farm Crops'!$B$4:$G$13,6,0)/1000*0.65*$C28)</f>
        <v>1001.8822545454547</v>
      </c>
    </row>
    <row r="29" spans="2:13" x14ac:dyDescent="0.2">
      <c r="B29" s="4">
        <v>40506</v>
      </c>
      <c r="C29" s="67">
        <f>'Observed Data'!$E28</f>
        <v>0</v>
      </c>
      <c r="D29" s="67">
        <f xml:space="preserve">   MAX(0, HLOOKUP(MONTH($B29),'Farm Crops'!$B$18:$N$28,D$5,0)  - VLOOKUP(D$4,'Farm Crops'!$B$4:$G$13,6,0)/1000*0.65*$C29)</f>
        <v>1612.6189898989903</v>
      </c>
      <c r="E29" s="67">
        <f xml:space="preserve">   MAX(0, HLOOKUP(MONTH($B29),'Farm Crops'!$B$18:$N$28,E$5,0)  - VLOOKUP(E$4,'Farm Crops'!$B$4:$G$13,6,0)/1000*0.65*$C29)</f>
        <v>2067.9532363636372</v>
      </c>
      <c r="F29" s="67">
        <f xml:space="preserve">   MAX(0, HLOOKUP(MONTH($B29),'Farm Crops'!$B$18:$N$28,F$5,0)  - VLOOKUP(F$4,'Farm Crops'!$B$4:$G$13,6,0)/1000*0.65*$C29)</f>
        <v>2578.9604202020205</v>
      </c>
      <c r="G29" s="67">
        <f xml:space="preserve">   MAX(0, HLOOKUP(MONTH($B29),'Farm Crops'!$B$18:$N$28,G$5,0)  - VLOOKUP(G$4,'Farm Crops'!$B$4:$G$13,6,0)/1000*0.65*$C29)</f>
        <v>657.03120000000013</v>
      </c>
      <c r="H29" s="67">
        <f xml:space="preserve">   MAX(0, HLOOKUP(MONTH($B29),'Farm Crops'!$B$18:$N$28,H$5,0)  - VLOOKUP(H$4,'Farm Crops'!$B$4:$G$13,6,0)/1000*0.65*$C29)</f>
        <v>2254.753963636364</v>
      </c>
      <c r="I29" s="67">
        <f xml:space="preserve">   MAX(0, HLOOKUP(MONTH($B29),'Farm Crops'!$B$18:$N$28,I$5,0)  - VLOOKUP(I$4,'Farm Crops'!$B$4:$G$13,6,0)/1000*0.65*$C29)</f>
        <v>3469.5907555555564</v>
      </c>
      <c r="J29" s="67">
        <f xml:space="preserve">   MAX(0, HLOOKUP(MONTH($B29),'Farm Crops'!$B$18:$N$28,J$5,0)  - VLOOKUP(J$4,'Farm Crops'!$B$4:$G$13,6,0)/1000*0.65*$C29)</f>
        <v>3294.7650909090912</v>
      </c>
      <c r="K29" s="67">
        <f xml:space="preserve">   MAX(0, HLOOKUP(MONTH($B29),'Farm Crops'!$B$18:$N$28,K$5,0)  - VLOOKUP(K$4,'Farm Crops'!$B$4:$G$13,6,0)/1000*0.65*$C29)</f>
        <v>773.8008727272728</v>
      </c>
      <c r="L29" s="67">
        <f xml:space="preserve">   MAX(0, HLOOKUP(MONTH($B29),'Farm Crops'!$B$18:$N$28,L$5,0)  - VLOOKUP(L$4,'Farm Crops'!$B$4:$G$13,6,0)/1000*0.65*$C29)</f>
        <v>139.0627636363638</v>
      </c>
      <c r="M29" s="67">
        <f xml:space="preserve">   MAX(0, HLOOKUP(MONTH($B29),'Farm Crops'!$B$18:$N$28,M$5,0)  - VLOOKUP(M$4,'Farm Crops'!$B$4:$G$13,6,0)/1000*0.65*$C29)</f>
        <v>1001.8822545454547</v>
      </c>
    </row>
    <row r="30" spans="2:13" x14ac:dyDescent="0.2">
      <c r="B30" s="4">
        <v>40507</v>
      </c>
      <c r="C30" s="67">
        <f>'Observed Data'!$E29</f>
        <v>0</v>
      </c>
      <c r="D30" s="67">
        <f xml:space="preserve">   MAX(0, HLOOKUP(MONTH($B30),'Farm Crops'!$B$18:$N$28,D$5,0)  - VLOOKUP(D$4,'Farm Crops'!$B$4:$G$13,6,0)/1000*0.65*$C30)</f>
        <v>1612.6189898989903</v>
      </c>
      <c r="E30" s="67">
        <f xml:space="preserve">   MAX(0, HLOOKUP(MONTH($B30),'Farm Crops'!$B$18:$N$28,E$5,0)  - VLOOKUP(E$4,'Farm Crops'!$B$4:$G$13,6,0)/1000*0.65*$C30)</f>
        <v>2067.9532363636372</v>
      </c>
      <c r="F30" s="67">
        <f xml:space="preserve">   MAX(0, HLOOKUP(MONTH($B30),'Farm Crops'!$B$18:$N$28,F$5,0)  - VLOOKUP(F$4,'Farm Crops'!$B$4:$G$13,6,0)/1000*0.65*$C30)</f>
        <v>2578.9604202020205</v>
      </c>
      <c r="G30" s="67">
        <f xml:space="preserve">   MAX(0, HLOOKUP(MONTH($B30),'Farm Crops'!$B$18:$N$28,G$5,0)  - VLOOKUP(G$4,'Farm Crops'!$B$4:$G$13,6,0)/1000*0.65*$C30)</f>
        <v>657.03120000000013</v>
      </c>
      <c r="H30" s="67">
        <f xml:space="preserve">   MAX(0, HLOOKUP(MONTH($B30),'Farm Crops'!$B$18:$N$28,H$5,0)  - VLOOKUP(H$4,'Farm Crops'!$B$4:$G$13,6,0)/1000*0.65*$C30)</f>
        <v>2254.753963636364</v>
      </c>
      <c r="I30" s="67">
        <f xml:space="preserve">   MAX(0, HLOOKUP(MONTH($B30),'Farm Crops'!$B$18:$N$28,I$5,0)  - VLOOKUP(I$4,'Farm Crops'!$B$4:$G$13,6,0)/1000*0.65*$C30)</f>
        <v>3469.5907555555564</v>
      </c>
      <c r="J30" s="67">
        <f xml:space="preserve">   MAX(0, HLOOKUP(MONTH($B30),'Farm Crops'!$B$18:$N$28,J$5,0)  - VLOOKUP(J$4,'Farm Crops'!$B$4:$G$13,6,0)/1000*0.65*$C30)</f>
        <v>3294.7650909090912</v>
      </c>
      <c r="K30" s="67">
        <f xml:space="preserve">   MAX(0, HLOOKUP(MONTH($B30),'Farm Crops'!$B$18:$N$28,K$5,0)  - VLOOKUP(K$4,'Farm Crops'!$B$4:$G$13,6,0)/1000*0.65*$C30)</f>
        <v>773.8008727272728</v>
      </c>
      <c r="L30" s="67">
        <f xml:space="preserve">   MAX(0, HLOOKUP(MONTH($B30),'Farm Crops'!$B$18:$N$28,L$5,0)  - VLOOKUP(L$4,'Farm Crops'!$B$4:$G$13,6,0)/1000*0.65*$C30)</f>
        <v>139.0627636363638</v>
      </c>
      <c r="M30" s="67">
        <f xml:space="preserve">   MAX(0, HLOOKUP(MONTH($B30),'Farm Crops'!$B$18:$N$28,M$5,0)  - VLOOKUP(M$4,'Farm Crops'!$B$4:$G$13,6,0)/1000*0.65*$C30)</f>
        <v>1001.8822545454547</v>
      </c>
    </row>
    <row r="31" spans="2:13" x14ac:dyDescent="0.2">
      <c r="B31" s="4">
        <v>40508</v>
      </c>
      <c r="C31" s="67">
        <f>'Observed Data'!$E30</f>
        <v>0</v>
      </c>
      <c r="D31" s="67">
        <f xml:space="preserve">   MAX(0, HLOOKUP(MONTH($B31),'Farm Crops'!$B$18:$N$28,D$5,0)  - VLOOKUP(D$4,'Farm Crops'!$B$4:$G$13,6,0)/1000*0.65*$C31)</f>
        <v>1612.6189898989903</v>
      </c>
      <c r="E31" s="67">
        <f xml:space="preserve">   MAX(0, HLOOKUP(MONTH($B31),'Farm Crops'!$B$18:$N$28,E$5,0)  - VLOOKUP(E$4,'Farm Crops'!$B$4:$G$13,6,0)/1000*0.65*$C31)</f>
        <v>2067.9532363636372</v>
      </c>
      <c r="F31" s="67">
        <f xml:space="preserve">   MAX(0, HLOOKUP(MONTH($B31),'Farm Crops'!$B$18:$N$28,F$5,0)  - VLOOKUP(F$4,'Farm Crops'!$B$4:$G$13,6,0)/1000*0.65*$C31)</f>
        <v>2578.9604202020205</v>
      </c>
      <c r="G31" s="67">
        <f xml:space="preserve">   MAX(0, HLOOKUP(MONTH($B31),'Farm Crops'!$B$18:$N$28,G$5,0)  - VLOOKUP(G$4,'Farm Crops'!$B$4:$G$13,6,0)/1000*0.65*$C31)</f>
        <v>657.03120000000013</v>
      </c>
      <c r="H31" s="67">
        <f xml:space="preserve">   MAX(0, HLOOKUP(MONTH($B31),'Farm Crops'!$B$18:$N$28,H$5,0)  - VLOOKUP(H$4,'Farm Crops'!$B$4:$G$13,6,0)/1000*0.65*$C31)</f>
        <v>2254.753963636364</v>
      </c>
      <c r="I31" s="67">
        <f xml:space="preserve">   MAX(0, HLOOKUP(MONTH($B31),'Farm Crops'!$B$18:$N$28,I$5,0)  - VLOOKUP(I$4,'Farm Crops'!$B$4:$G$13,6,0)/1000*0.65*$C31)</f>
        <v>3469.5907555555564</v>
      </c>
      <c r="J31" s="67">
        <f xml:space="preserve">   MAX(0, HLOOKUP(MONTH($B31),'Farm Crops'!$B$18:$N$28,J$5,0)  - VLOOKUP(J$4,'Farm Crops'!$B$4:$G$13,6,0)/1000*0.65*$C31)</f>
        <v>3294.7650909090912</v>
      </c>
      <c r="K31" s="67">
        <f xml:space="preserve">   MAX(0, HLOOKUP(MONTH($B31),'Farm Crops'!$B$18:$N$28,K$5,0)  - VLOOKUP(K$4,'Farm Crops'!$B$4:$G$13,6,0)/1000*0.65*$C31)</f>
        <v>773.8008727272728</v>
      </c>
      <c r="L31" s="67">
        <f xml:space="preserve">   MAX(0, HLOOKUP(MONTH($B31),'Farm Crops'!$B$18:$N$28,L$5,0)  - VLOOKUP(L$4,'Farm Crops'!$B$4:$G$13,6,0)/1000*0.65*$C31)</f>
        <v>139.0627636363638</v>
      </c>
      <c r="M31" s="67">
        <f xml:space="preserve">   MAX(0, HLOOKUP(MONTH($B31),'Farm Crops'!$B$18:$N$28,M$5,0)  - VLOOKUP(M$4,'Farm Crops'!$B$4:$G$13,6,0)/1000*0.65*$C31)</f>
        <v>1001.8822545454547</v>
      </c>
    </row>
    <row r="32" spans="2:13" x14ac:dyDescent="0.2">
      <c r="B32" s="4">
        <v>40509</v>
      </c>
      <c r="C32" s="67">
        <f>'Observed Data'!$E31</f>
        <v>0</v>
      </c>
      <c r="D32" s="67">
        <f xml:space="preserve">   MAX(0, HLOOKUP(MONTH($B32),'Farm Crops'!$B$18:$N$28,D$5,0)  - VLOOKUP(D$4,'Farm Crops'!$B$4:$G$13,6,0)/1000*0.65*$C32)</f>
        <v>1612.6189898989903</v>
      </c>
      <c r="E32" s="67">
        <f xml:space="preserve">   MAX(0, HLOOKUP(MONTH($B32),'Farm Crops'!$B$18:$N$28,E$5,0)  - VLOOKUP(E$4,'Farm Crops'!$B$4:$G$13,6,0)/1000*0.65*$C32)</f>
        <v>2067.9532363636372</v>
      </c>
      <c r="F32" s="67">
        <f xml:space="preserve">   MAX(0, HLOOKUP(MONTH($B32),'Farm Crops'!$B$18:$N$28,F$5,0)  - VLOOKUP(F$4,'Farm Crops'!$B$4:$G$13,6,0)/1000*0.65*$C32)</f>
        <v>2578.9604202020205</v>
      </c>
      <c r="G32" s="67">
        <f xml:space="preserve">   MAX(0, HLOOKUP(MONTH($B32),'Farm Crops'!$B$18:$N$28,G$5,0)  - VLOOKUP(G$4,'Farm Crops'!$B$4:$G$13,6,0)/1000*0.65*$C32)</f>
        <v>657.03120000000013</v>
      </c>
      <c r="H32" s="67">
        <f xml:space="preserve">   MAX(0, HLOOKUP(MONTH($B32),'Farm Crops'!$B$18:$N$28,H$5,0)  - VLOOKUP(H$4,'Farm Crops'!$B$4:$G$13,6,0)/1000*0.65*$C32)</f>
        <v>2254.753963636364</v>
      </c>
      <c r="I32" s="67">
        <f xml:space="preserve">   MAX(0, HLOOKUP(MONTH($B32),'Farm Crops'!$B$18:$N$28,I$5,0)  - VLOOKUP(I$4,'Farm Crops'!$B$4:$G$13,6,0)/1000*0.65*$C32)</f>
        <v>3469.5907555555564</v>
      </c>
      <c r="J32" s="67">
        <f xml:space="preserve">   MAX(0, HLOOKUP(MONTH($B32),'Farm Crops'!$B$18:$N$28,J$5,0)  - VLOOKUP(J$4,'Farm Crops'!$B$4:$G$13,6,0)/1000*0.65*$C32)</f>
        <v>3294.7650909090912</v>
      </c>
      <c r="K32" s="67">
        <f xml:space="preserve">   MAX(0, HLOOKUP(MONTH($B32),'Farm Crops'!$B$18:$N$28,K$5,0)  - VLOOKUP(K$4,'Farm Crops'!$B$4:$G$13,6,0)/1000*0.65*$C32)</f>
        <v>773.8008727272728</v>
      </c>
      <c r="L32" s="67">
        <f xml:space="preserve">   MAX(0, HLOOKUP(MONTH($B32),'Farm Crops'!$B$18:$N$28,L$5,0)  - VLOOKUP(L$4,'Farm Crops'!$B$4:$G$13,6,0)/1000*0.65*$C32)</f>
        <v>139.0627636363638</v>
      </c>
      <c r="M32" s="67">
        <f xml:space="preserve">   MAX(0, HLOOKUP(MONTH($B32),'Farm Crops'!$B$18:$N$28,M$5,0)  - VLOOKUP(M$4,'Farm Crops'!$B$4:$G$13,6,0)/1000*0.65*$C32)</f>
        <v>1001.8822545454547</v>
      </c>
    </row>
    <row r="33" spans="2:13" x14ac:dyDescent="0.2">
      <c r="B33" s="4">
        <v>40510</v>
      </c>
      <c r="C33" s="67">
        <f>'Observed Data'!$E32</f>
        <v>0</v>
      </c>
      <c r="D33" s="67">
        <f xml:space="preserve">   MAX(0, HLOOKUP(MONTH($B33),'Farm Crops'!$B$18:$N$28,D$5,0)  - VLOOKUP(D$4,'Farm Crops'!$B$4:$G$13,6,0)/1000*0.65*$C33)</f>
        <v>1612.6189898989903</v>
      </c>
      <c r="E33" s="67">
        <f xml:space="preserve">   MAX(0, HLOOKUP(MONTH($B33),'Farm Crops'!$B$18:$N$28,E$5,0)  - VLOOKUP(E$4,'Farm Crops'!$B$4:$G$13,6,0)/1000*0.65*$C33)</f>
        <v>2067.9532363636372</v>
      </c>
      <c r="F33" s="67">
        <f xml:space="preserve">   MAX(0, HLOOKUP(MONTH($B33),'Farm Crops'!$B$18:$N$28,F$5,0)  - VLOOKUP(F$4,'Farm Crops'!$B$4:$G$13,6,0)/1000*0.65*$C33)</f>
        <v>2578.9604202020205</v>
      </c>
      <c r="G33" s="67">
        <f xml:space="preserve">   MAX(0, HLOOKUP(MONTH($B33),'Farm Crops'!$B$18:$N$28,G$5,0)  - VLOOKUP(G$4,'Farm Crops'!$B$4:$G$13,6,0)/1000*0.65*$C33)</f>
        <v>657.03120000000013</v>
      </c>
      <c r="H33" s="67">
        <f xml:space="preserve">   MAX(0, HLOOKUP(MONTH($B33),'Farm Crops'!$B$18:$N$28,H$5,0)  - VLOOKUP(H$4,'Farm Crops'!$B$4:$G$13,6,0)/1000*0.65*$C33)</f>
        <v>2254.753963636364</v>
      </c>
      <c r="I33" s="67">
        <f xml:space="preserve">   MAX(0, HLOOKUP(MONTH($B33),'Farm Crops'!$B$18:$N$28,I$5,0)  - VLOOKUP(I$4,'Farm Crops'!$B$4:$G$13,6,0)/1000*0.65*$C33)</f>
        <v>3469.5907555555564</v>
      </c>
      <c r="J33" s="67">
        <f xml:space="preserve">   MAX(0, HLOOKUP(MONTH($B33),'Farm Crops'!$B$18:$N$28,J$5,0)  - VLOOKUP(J$4,'Farm Crops'!$B$4:$G$13,6,0)/1000*0.65*$C33)</f>
        <v>3294.7650909090912</v>
      </c>
      <c r="K33" s="67">
        <f xml:space="preserve">   MAX(0, HLOOKUP(MONTH($B33),'Farm Crops'!$B$18:$N$28,K$5,0)  - VLOOKUP(K$4,'Farm Crops'!$B$4:$G$13,6,0)/1000*0.65*$C33)</f>
        <v>773.8008727272728</v>
      </c>
      <c r="L33" s="67">
        <f xml:space="preserve">   MAX(0, HLOOKUP(MONTH($B33),'Farm Crops'!$B$18:$N$28,L$5,0)  - VLOOKUP(L$4,'Farm Crops'!$B$4:$G$13,6,0)/1000*0.65*$C33)</f>
        <v>139.0627636363638</v>
      </c>
      <c r="M33" s="67">
        <f xml:space="preserve">   MAX(0, HLOOKUP(MONTH($B33),'Farm Crops'!$B$18:$N$28,M$5,0)  - VLOOKUP(M$4,'Farm Crops'!$B$4:$G$13,6,0)/1000*0.65*$C33)</f>
        <v>1001.8822545454547</v>
      </c>
    </row>
    <row r="34" spans="2:13" x14ac:dyDescent="0.2">
      <c r="B34" s="4">
        <v>40511</v>
      </c>
      <c r="C34" s="67">
        <f>'Observed Data'!$E33</f>
        <v>0</v>
      </c>
      <c r="D34" s="67">
        <f xml:space="preserve">   MAX(0, HLOOKUP(MONTH($B34),'Farm Crops'!$B$18:$N$28,D$5,0)  - VLOOKUP(D$4,'Farm Crops'!$B$4:$G$13,6,0)/1000*0.65*$C34)</f>
        <v>1612.6189898989903</v>
      </c>
      <c r="E34" s="67">
        <f xml:space="preserve">   MAX(0, HLOOKUP(MONTH($B34),'Farm Crops'!$B$18:$N$28,E$5,0)  - VLOOKUP(E$4,'Farm Crops'!$B$4:$G$13,6,0)/1000*0.65*$C34)</f>
        <v>2067.9532363636372</v>
      </c>
      <c r="F34" s="67">
        <f xml:space="preserve">   MAX(0, HLOOKUP(MONTH($B34),'Farm Crops'!$B$18:$N$28,F$5,0)  - VLOOKUP(F$4,'Farm Crops'!$B$4:$G$13,6,0)/1000*0.65*$C34)</f>
        <v>2578.9604202020205</v>
      </c>
      <c r="G34" s="67">
        <f xml:space="preserve">   MAX(0, HLOOKUP(MONTH($B34),'Farm Crops'!$B$18:$N$28,G$5,0)  - VLOOKUP(G$4,'Farm Crops'!$B$4:$G$13,6,0)/1000*0.65*$C34)</f>
        <v>657.03120000000013</v>
      </c>
      <c r="H34" s="67">
        <f xml:space="preserve">   MAX(0, HLOOKUP(MONTH($B34),'Farm Crops'!$B$18:$N$28,H$5,0)  - VLOOKUP(H$4,'Farm Crops'!$B$4:$G$13,6,0)/1000*0.65*$C34)</f>
        <v>2254.753963636364</v>
      </c>
      <c r="I34" s="67">
        <f xml:space="preserve">   MAX(0, HLOOKUP(MONTH($B34),'Farm Crops'!$B$18:$N$28,I$5,0)  - VLOOKUP(I$4,'Farm Crops'!$B$4:$G$13,6,0)/1000*0.65*$C34)</f>
        <v>3469.5907555555564</v>
      </c>
      <c r="J34" s="67">
        <f xml:space="preserve">   MAX(0, HLOOKUP(MONTH($B34),'Farm Crops'!$B$18:$N$28,J$5,0)  - VLOOKUP(J$4,'Farm Crops'!$B$4:$G$13,6,0)/1000*0.65*$C34)</f>
        <v>3294.7650909090912</v>
      </c>
      <c r="K34" s="67">
        <f xml:space="preserve">   MAX(0, HLOOKUP(MONTH($B34),'Farm Crops'!$B$18:$N$28,K$5,0)  - VLOOKUP(K$4,'Farm Crops'!$B$4:$G$13,6,0)/1000*0.65*$C34)</f>
        <v>773.8008727272728</v>
      </c>
      <c r="L34" s="67">
        <f xml:space="preserve">   MAX(0, HLOOKUP(MONTH($B34),'Farm Crops'!$B$18:$N$28,L$5,0)  - VLOOKUP(L$4,'Farm Crops'!$B$4:$G$13,6,0)/1000*0.65*$C34)</f>
        <v>139.0627636363638</v>
      </c>
      <c r="M34" s="67">
        <f xml:space="preserve">   MAX(0, HLOOKUP(MONTH($B34),'Farm Crops'!$B$18:$N$28,M$5,0)  - VLOOKUP(M$4,'Farm Crops'!$B$4:$G$13,6,0)/1000*0.65*$C34)</f>
        <v>1001.8822545454547</v>
      </c>
    </row>
    <row r="35" spans="2:13" x14ac:dyDescent="0.2">
      <c r="B35" s="4">
        <v>40512</v>
      </c>
      <c r="C35" s="67">
        <f>'Observed Data'!$E34</f>
        <v>0</v>
      </c>
      <c r="D35" s="67">
        <f xml:space="preserve">   MAX(0, HLOOKUP(MONTH($B35),'Farm Crops'!$B$18:$N$28,D$5,0)  - VLOOKUP(D$4,'Farm Crops'!$B$4:$G$13,6,0)/1000*0.65*$C35)</f>
        <v>1612.6189898989903</v>
      </c>
      <c r="E35" s="67">
        <f xml:space="preserve">   MAX(0, HLOOKUP(MONTH($B35),'Farm Crops'!$B$18:$N$28,E$5,0)  - VLOOKUP(E$4,'Farm Crops'!$B$4:$G$13,6,0)/1000*0.65*$C35)</f>
        <v>2067.9532363636372</v>
      </c>
      <c r="F35" s="67">
        <f xml:space="preserve">   MAX(0, HLOOKUP(MONTH($B35),'Farm Crops'!$B$18:$N$28,F$5,0)  - VLOOKUP(F$4,'Farm Crops'!$B$4:$G$13,6,0)/1000*0.65*$C35)</f>
        <v>2578.9604202020205</v>
      </c>
      <c r="G35" s="67">
        <f xml:space="preserve">   MAX(0, HLOOKUP(MONTH($B35),'Farm Crops'!$B$18:$N$28,G$5,0)  - VLOOKUP(G$4,'Farm Crops'!$B$4:$G$13,6,0)/1000*0.65*$C35)</f>
        <v>657.03120000000013</v>
      </c>
      <c r="H35" s="67">
        <f xml:space="preserve">   MAX(0, HLOOKUP(MONTH($B35),'Farm Crops'!$B$18:$N$28,H$5,0)  - VLOOKUP(H$4,'Farm Crops'!$B$4:$G$13,6,0)/1000*0.65*$C35)</f>
        <v>2254.753963636364</v>
      </c>
      <c r="I35" s="67">
        <f xml:space="preserve">   MAX(0, HLOOKUP(MONTH($B35),'Farm Crops'!$B$18:$N$28,I$5,0)  - VLOOKUP(I$4,'Farm Crops'!$B$4:$G$13,6,0)/1000*0.65*$C35)</f>
        <v>3469.5907555555564</v>
      </c>
      <c r="J35" s="67">
        <f xml:space="preserve">   MAX(0, HLOOKUP(MONTH($B35),'Farm Crops'!$B$18:$N$28,J$5,0)  - VLOOKUP(J$4,'Farm Crops'!$B$4:$G$13,6,0)/1000*0.65*$C35)</f>
        <v>3294.7650909090912</v>
      </c>
      <c r="K35" s="67">
        <f xml:space="preserve">   MAX(0, HLOOKUP(MONTH($B35),'Farm Crops'!$B$18:$N$28,K$5,0)  - VLOOKUP(K$4,'Farm Crops'!$B$4:$G$13,6,0)/1000*0.65*$C35)</f>
        <v>773.8008727272728</v>
      </c>
      <c r="L35" s="67">
        <f xml:space="preserve">   MAX(0, HLOOKUP(MONTH($B35),'Farm Crops'!$B$18:$N$28,L$5,0)  - VLOOKUP(L$4,'Farm Crops'!$B$4:$G$13,6,0)/1000*0.65*$C35)</f>
        <v>139.0627636363638</v>
      </c>
      <c r="M35" s="67">
        <f xml:space="preserve">   MAX(0, HLOOKUP(MONTH($B35),'Farm Crops'!$B$18:$N$28,M$5,0)  - VLOOKUP(M$4,'Farm Crops'!$B$4:$G$13,6,0)/1000*0.65*$C35)</f>
        <v>1001.8822545454547</v>
      </c>
    </row>
    <row r="36" spans="2:13" x14ac:dyDescent="0.2">
      <c r="B36" s="4">
        <v>40513</v>
      </c>
      <c r="C36" s="67">
        <f>'Observed Data'!$E35</f>
        <v>0</v>
      </c>
      <c r="D36" s="67">
        <f xml:space="preserve">   MAX(0, HLOOKUP(MONTH($B36),'Farm Crops'!$B$18:$N$28,D$5,0)  - VLOOKUP(D$4,'Farm Crops'!$B$4:$G$13,6,0)/1000*0.65*$C36)</f>
        <v>1972.6944281524927</v>
      </c>
      <c r="E36" s="67">
        <f xml:space="preserve">   MAX(0, HLOOKUP(MONTH($B36),'Farm Crops'!$B$18:$N$28,E$5,0)  - VLOOKUP(E$4,'Farm Crops'!$B$4:$G$13,6,0)/1000*0.65*$C36)</f>
        <v>3373.997509286412</v>
      </c>
      <c r="F36" s="67">
        <f xml:space="preserve">   MAX(0, HLOOKUP(MONTH($B36),'Farm Crops'!$B$18:$N$28,F$5,0)  - VLOOKUP(F$4,'Farm Crops'!$B$4:$G$13,6,0)/1000*0.65*$C36)</f>
        <v>3687.8223440860206</v>
      </c>
      <c r="G36" s="67">
        <f xml:space="preserve">   MAX(0, HLOOKUP(MONTH($B36),'Farm Crops'!$B$18:$N$28,G$5,0)  - VLOOKUP(G$4,'Farm Crops'!$B$4:$G$13,6,0)/1000*0.65*$C36)</f>
        <v>1040.7789677419355</v>
      </c>
      <c r="H36" s="67">
        <f xml:space="preserve">   MAX(0, HLOOKUP(MONTH($B36),'Farm Crops'!$B$18:$N$28,H$5,0)  - VLOOKUP(H$4,'Farm Crops'!$B$4:$G$13,6,0)/1000*0.65*$C36)</f>
        <v>3571.6728563049851</v>
      </c>
      <c r="I36" s="67">
        <f xml:space="preserve">   MAX(0, HLOOKUP(MONTH($B36),'Farm Crops'!$B$18:$N$28,I$5,0)  - VLOOKUP(I$4,'Farm Crops'!$B$4:$G$13,6,0)/1000*0.65*$C36)</f>
        <v>2000.1335522971651</v>
      </c>
      <c r="J36" s="67">
        <f xml:space="preserve">   MAX(0, HLOOKUP(MONTH($B36),'Farm Crops'!$B$18:$N$28,J$5,0)  - VLOOKUP(J$4,'Farm Crops'!$B$4:$G$13,6,0)/1000*0.65*$C36)</f>
        <v>4934.3744477028349</v>
      </c>
      <c r="K36" s="67">
        <f xml:space="preserve">   MAX(0, HLOOKUP(MONTH($B36),'Farm Crops'!$B$18:$N$28,K$5,0)  - VLOOKUP(K$4,'Farm Crops'!$B$4:$G$13,6,0)/1000*0.65*$C36)</f>
        <v>1165.8786432062559</v>
      </c>
      <c r="L36" s="67">
        <f xml:space="preserve">   MAX(0, HLOOKUP(MONTH($B36),'Farm Crops'!$B$18:$N$28,L$5,0)  - VLOOKUP(L$4,'Farm Crops'!$B$4:$G$13,6,0)/1000*0.65*$C36)</f>
        <v>210.54251026392981</v>
      </c>
      <c r="M36" s="67">
        <f xml:space="preserve">   MAX(0, HLOOKUP(MONTH($B36),'Farm Crops'!$B$18:$N$28,M$5,0)  - VLOOKUP(M$4,'Farm Crops'!$B$4:$G$13,6,0)/1000*0.65*$C36)</f>
        <v>1538.7422443792761</v>
      </c>
    </row>
    <row r="37" spans="2:13" x14ac:dyDescent="0.2">
      <c r="B37" s="4">
        <v>40514</v>
      </c>
      <c r="C37" s="67">
        <f>'Observed Data'!$E36</f>
        <v>0</v>
      </c>
      <c r="D37" s="67">
        <f xml:space="preserve">   MAX(0, HLOOKUP(MONTH($B37),'Farm Crops'!$B$18:$N$28,D$5,0)  - VLOOKUP(D$4,'Farm Crops'!$B$4:$G$13,6,0)/1000*0.65*$C37)</f>
        <v>1972.6944281524927</v>
      </c>
      <c r="E37" s="67">
        <f xml:space="preserve">   MAX(0, HLOOKUP(MONTH($B37),'Farm Crops'!$B$18:$N$28,E$5,0)  - VLOOKUP(E$4,'Farm Crops'!$B$4:$G$13,6,0)/1000*0.65*$C37)</f>
        <v>3373.997509286412</v>
      </c>
      <c r="F37" s="67">
        <f xml:space="preserve">   MAX(0, HLOOKUP(MONTH($B37),'Farm Crops'!$B$18:$N$28,F$5,0)  - VLOOKUP(F$4,'Farm Crops'!$B$4:$G$13,6,0)/1000*0.65*$C37)</f>
        <v>3687.8223440860206</v>
      </c>
      <c r="G37" s="67">
        <f xml:space="preserve">   MAX(0, HLOOKUP(MONTH($B37),'Farm Crops'!$B$18:$N$28,G$5,0)  - VLOOKUP(G$4,'Farm Crops'!$B$4:$G$13,6,0)/1000*0.65*$C37)</f>
        <v>1040.7789677419355</v>
      </c>
      <c r="H37" s="67">
        <f xml:space="preserve">   MAX(0, HLOOKUP(MONTH($B37),'Farm Crops'!$B$18:$N$28,H$5,0)  - VLOOKUP(H$4,'Farm Crops'!$B$4:$G$13,6,0)/1000*0.65*$C37)</f>
        <v>3571.6728563049851</v>
      </c>
      <c r="I37" s="67">
        <f xml:space="preserve">   MAX(0, HLOOKUP(MONTH($B37),'Farm Crops'!$B$18:$N$28,I$5,0)  - VLOOKUP(I$4,'Farm Crops'!$B$4:$G$13,6,0)/1000*0.65*$C37)</f>
        <v>2000.1335522971651</v>
      </c>
      <c r="J37" s="67">
        <f xml:space="preserve">   MAX(0, HLOOKUP(MONTH($B37),'Farm Crops'!$B$18:$N$28,J$5,0)  - VLOOKUP(J$4,'Farm Crops'!$B$4:$G$13,6,0)/1000*0.65*$C37)</f>
        <v>4934.3744477028349</v>
      </c>
      <c r="K37" s="67">
        <f xml:space="preserve">   MAX(0, HLOOKUP(MONTH($B37),'Farm Crops'!$B$18:$N$28,K$5,0)  - VLOOKUP(K$4,'Farm Crops'!$B$4:$G$13,6,0)/1000*0.65*$C37)</f>
        <v>1165.8786432062559</v>
      </c>
      <c r="L37" s="67">
        <f xml:space="preserve">   MAX(0, HLOOKUP(MONTH($B37),'Farm Crops'!$B$18:$N$28,L$5,0)  - VLOOKUP(L$4,'Farm Crops'!$B$4:$G$13,6,0)/1000*0.65*$C37)</f>
        <v>210.54251026392981</v>
      </c>
      <c r="M37" s="67">
        <f xml:space="preserve">   MAX(0, HLOOKUP(MONTH($B37),'Farm Crops'!$B$18:$N$28,M$5,0)  - VLOOKUP(M$4,'Farm Crops'!$B$4:$G$13,6,0)/1000*0.65*$C37)</f>
        <v>1538.7422443792761</v>
      </c>
    </row>
    <row r="38" spans="2:13" x14ac:dyDescent="0.2">
      <c r="B38" s="4">
        <v>40515</v>
      </c>
      <c r="C38" s="67">
        <f>'Observed Data'!$E37</f>
        <v>0</v>
      </c>
      <c r="D38" s="67">
        <f xml:space="preserve">   MAX(0, HLOOKUP(MONTH($B38),'Farm Crops'!$B$18:$N$28,D$5,0)  - VLOOKUP(D$4,'Farm Crops'!$B$4:$G$13,6,0)/1000*0.65*$C38)</f>
        <v>1972.6944281524927</v>
      </c>
      <c r="E38" s="67">
        <f xml:space="preserve">   MAX(0, HLOOKUP(MONTH($B38),'Farm Crops'!$B$18:$N$28,E$5,0)  - VLOOKUP(E$4,'Farm Crops'!$B$4:$G$13,6,0)/1000*0.65*$C38)</f>
        <v>3373.997509286412</v>
      </c>
      <c r="F38" s="67">
        <f xml:space="preserve">   MAX(0, HLOOKUP(MONTH($B38),'Farm Crops'!$B$18:$N$28,F$5,0)  - VLOOKUP(F$4,'Farm Crops'!$B$4:$G$13,6,0)/1000*0.65*$C38)</f>
        <v>3687.8223440860206</v>
      </c>
      <c r="G38" s="67">
        <f xml:space="preserve">   MAX(0, HLOOKUP(MONTH($B38),'Farm Crops'!$B$18:$N$28,G$5,0)  - VLOOKUP(G$4,'Farm Crops'!$B$4:$G$13,6,0)/1000*0.65*$C38)</f>
        <v>1040.7789677419355</v>
      </c>
      <c r="H38" s="67">
        <f xml:space="preserve">   MAX(0, HLOOKUP(MONTH($B38),'Farm Crops'!$B$18:$N$28,H$5,0)  - VLOOKUP(H$4,'Farm Crops'!$B$4:$G$13,6,0)/1000*0.65*$C38)</f>
        <v>3571.6728563049851</v>
      </c>
      <c r="I38" s="67">
        <f xml:space="preserve">   MAX(0, HLOOKUP(MONTH($B38),'Farm Crops'!$B$18:$N$28,I$5,0)  - VLOOKUP(I$4,'Farm Crops'!$B$4:$G$13,6,0)/1000*0.65*$C38)</f>
        <v>2000.1335522971651</v>
      </c>
      <c r="J38" s="67">
        <f xml:space="preserve">   MAX(0, HLOOKUP(MONTH($B38),'Farm Crops'!$B$18:$N$28,J$5,0)  - VLOOKUP(J$4,'Farm Crops'!$B$4:$G$13,6,0)/1000*0.65*$C38)</f>
        <v>4934.3744477028349</v>
      </c>
      <c r="K38" s="67">
        <f xml:space="preserve">   MAX(0, HLOOKUP(MONTH($B38),'Farm Crops'!$B$18:$N$28,K$5,0)  - VLOOKUP(K$4,'Farm Crops'!$B$4:$G$13,6,0)/1000*0.65*$C38)</f>
        <v>1165.8786432062559</v>
      </c>
      <c r="L38" s="67">
        <f xml:space="preserve">   MAX(0, HLOOKUP(MONTH($B38),'Farm Crops'!$B$18:$N$28,L$5,0)  - VLOOKUP(L$4,'Farm Crops'!$B$4:$G$13,6,0)/1000*0.65*$C38)</f>
        <v>210.54251026392981</v>
      </c>
      <c r="M38" s="67">
        <f xml:space="preserve">   MAX(0, HLOOKUP(MONTH($B38),'Farm Crops'!$B$18:$N$28,M$5,0)  - VLOOKUP(M$4,'Farm Crops'!$B$4:$G$13,6,0)/1000*0.65*$C38)</f>
        <v>1538.7422443792761</v>
      </c>
    </row>
    <row r="39" spans="2:13" x14ac:dyDescent="0.2">
      <c r="B39" s="4">
        <v>40516</v>
      </c>
      <c r="C39" s="67">
        <f>'Observed Data'!$E38</f>
        <v>0</v>
      </c>
      <c r="D39" s="67">
        <f xml:space="preserve">   MAX(0, HLOOKUP(MONTH($B39),'Farm Crops'!$B$18:$N$28,D$5,0)  - VLOOKUP(D$4,'Farm Crops'!$B$4:$G$13,6,0)/1000*0.65*$C39)</f>
        <v>1972.6944281524927</v>
      </c>
      <c r="E39" s="67">
        <f xml:space="preserve">   MAX(0, HLOOKUP(MONTH($B39),'Farm Crops'!$B$18:$N$28,E$5,0)  - VLOOKUP(E$4,'Farm Crops'!$B$4:$G$13,6,0)/1000*0.65*$C39)</f>
        <v>3373.997509286412</v>
      </c>
      <c r="F39" s="67">
        <f xml:space="preserve">   MAX(0, HLOOKUP(MONTH($B39),'Farm Crops'!$B$18:$N$28,F$5,0)  - VLOOKUP(F$4,'Farm Crops'!$B$4:$G$13,6,0)/1000*0.65*$C39)</f>
        <v>3687.8223440860206</v>
      </c>
      <c r="G39" s="67">
        <f xml:space="preserve">   MAX(0, HLOOKUP(MONTH($B39),'Farm Crops'!$B$18:$N$28,G$5,0)  - VLOOKUP(G$4,'Farm Crops'!$B$4:$G$13,6,0)/1000*0.65*$C39)</f>
        <v>1040.7789677419355</v>
      </c>
      <c r="H39" s="67">
        <f xml:space="preserve">   MAX(0, HLOOKUP(MONTH($B39),'Farm Crops'!$B$18:$N$28,H$5,0)  - VLOOKUP(H$4,'Farm Crops'!$B$4:$G$13,6,0)/1000*0.65*$C39)</f>
        <v>3571.6728563049851</v>
      </c>
      <c r="I39" s="67">
        <f xml:space="preserve">   MAX(0, HLOOKUP(MONTH($B39),'Farm Crops'!$B$18:$N$28,I$5,0)  - VLOOKUP(I$4,'Farm Crops'!$B$4:$G$13,6,0)/1000*0.65*$C39)</f>
        <v>2000.1335522971651</v>
      </c>
      <c r="J39" s="67">
        <f xml:space="preserve">   MAX(0, HLOOKUP(MONTH($B39),'Farm Crops'!$B$18:$N$28,J$5,0)  - VLOOKUP(J$4,'Farm Crops'!$B$4:$G$13,6,0)/1000*0.65*$C39)</f>
        <v>4934.3744477028349</v>
      </c>
      <c r="K39" s="67">
        <f xml:space="preserve">   MAX(0, HLOOKUP(MONTH($B39),'Farm Crops'!$B$18:$N$28,K$5,0)  - VLOOKUP(K$4,'Farm Crops'!$B$4:$G$13,6,0)/1000*0.65*$C39)</f>
        <v>1165.8786432062559</v>
      </c>
      <c r="L39" s="67">
        <f xml:space="preserve">   MAX(0, HLOOKUP(MONTH($B39),'Farm Crops'!$B$18:$N$28,L$5,0)  - VLOOKUP(L$4,'Farm Crops'!$B$4:$G$13,6,0)/1000*0.65*$C39)</f>
        <v>210.54251026392981</v>
      </c>
      <c r="M39" s="67">
        <f xml:space="preserve">   MAX(0, HLOOKUP(MONTH($B39),'Farm Crops'!$B$18:$N$28,M$5,0)  - VLOOKUP(M$4,'Farm Crops'!$B$4:$G$13,6,0)/1000*0.65*$C39)</f>
        <v>1538.7422443792761</v>
      </c>
    </row>
    <row r="40" spans="2:13" x14ac:dyDescent="0.2">
      <c r="B40" s="4">
        <v>40517</v>
      </c>
      <c r="C40" s="67">
        <f>'Observed Data'!$E39</f>
        <v>0</v>
      </c>
      <c r="D40" s="67">
        <f xml:space="preserve">   MAX(0, HLOOKUP(MONTH($B40),'Farm Crops'!$B$18:$N$28,D$5,0)  - VLOOKUP(D$4,'Farm Crops'!$B$4:$G$13,6,0)/1000*0.65*$C40)</f>
        <v>1972.6944281524927</v>
      </c>
      <c r="E40" s="67">
        <f xml:space="preserve">   MAX(0, HLOOKUP(MONTH($B40),'Farm Crops'!$B$18:$N$28,E$5,0)  - VLOOKUP(E$4,'Farm Crops'!$B$4:$G$13,6,0)/1000*0.65*$C40)</f>
        <v>3373.997509286412</v>
      </c>
      <c r="F40" s="67">
        <f xml:space="preserve">   MAX(0, HLOOKUP(MONTH($B40),'Farm Crops'!$B$18:$N$28,F$5,0)  - VLOOKUP(F$4,'Farm Crops'!$B$4:$G$13,6,0)/1000*0.65*$C40)</f>
        <v>3687.8223440860206</v>
      </c>
      <c r="G40" s="67">
        <f xml:space="preserve">   MAX(0, HLOOKUP(MONTH($B40),'Farm Crops'!$B$18:$N$28,G$5,0)  - VLOOKUP(G$4,'Farm Crops'!$B$4:$G$13,6,0)/1000*0.65*$C40)</f>
        <v>1040.7789677419355</v>
      </c>
      <c r="H40" s="67">
        <f xml:space="preserve">   MAX(0, HLOOKUP(MONTH($B40),'Farm Crops'!$B$18:$N$28,H$5,0)  - VLOOKUP(H$4,'Farm Crops'!$B$4:$G$13,6,0)/1000*0.65*$C40)</f>
        <v>3571.6728563049851</v>
      </c>
      <c r="I40" s="67">
        <f xml:space="preserve">   MAX(0, HLOOKUP(MONTH($B40),'Farm Crops'!$B$18:$N$28,I$5,0)  - VLOOKUP(I$4,'Farm Crops'!$B$4:$G$13,6,0)/1000*0.65*$C40)</f>
        <v>2000.1335522971651</v>
      </c>
      <c r="J40" s="67">
        <f xml:space="preserve">   MAX(0, HLOOKUP(MONTH($B40),'Farm Crops'!$B$18:$N$28,J$5,0)  - VLOOKUP(J$4,'Farm Crops'!$B$4:$G$13,6,0)/1000*0.65*$C40)</f>
        <v>4934.3744477028349</v>
      </c>
      <c r="K40" s="67">
        <f xml:space="preserve">   MAX(0, HLOOKUP(MONTH($B40),'Farm Crops'!$B$18:$N$28,K$5,0)  - VLOOKUP(K$4,'Farm Crops'!$B$4:$G$13,6,0)/1000*0.65*$C40)</f>
        <v>1165.8786432062559</v>
      </c>
      <c r="L40" s="67">
        <f xml:space="preserve">   MAX(0, HLOOKUP(MONTH($B40),'Farm Crops'!$B$18:$N$28,L$5,0)  - VLOOKUP(L$4,'Farm Crops'!$B$4:$G$13,6,0)/1000*0.65*$C40)</f>
        <v>210.54251026392981</v>
      </c>
      <c r="M40" s="67">
        <f xml:space="preserve">   MAX(0, HLOOKUP(MONTH($B40),'Farm Crops'!$B$18:$N$28,M$5,0)  - VLOOKUP(M$4,'Farm Crops'!$B$4:$G$13,6,0)/1000*0.65*$C40)</f>
        <v>1538.7422443792761</v>
      </c>
    </row>
    <row r="41" spans="2:13" x14ac:dyDescent="0.2">
      <c r="B41" s="4">
        <v>40518</v>
      </c>
      <c r="C41" s="67">
        <f>'Observed Data'!$E40</f>
        <v>0</v>
      </c>
      <c r="D41" s="67">
        <f xml:space="preserve">   MAX(0, HLOOKUP(MONTH($B41),'Farm Crops'!$B$18:$N$28,D$5,0)  - VLOOKUP(D$4,'Farm Crops'!$B$4:$G$13,6,0)/1000*0.65*$C41)</f>
        <v>1972.6944281524927</v>
      </c>
      <c r="E41" s="67">
        <f xml:space="preserve">   MAX(0, HLOOKUP(MONTH($B41),'Farm Crops'!$B$18:$N$28,E$5,0)  - VLOOKUP(E$4,'Farm Crops'!$B$4:$G$13,6,0)/1000*0.65*$C41)</f>
        <v>3373.997509286412</v>
      </c>
      <c r="F41" s="67">
        <f xml:space="preserve">   MAX(0, HLOOKUP(MONTH($B41),'Farm Crops'!$B$18:$N$28,F$5,0)  - VLOOKUP(F$4,'Farm Crops'!$B$4:$G$13,6,0)/1000*0.65*$C41)</f>
        <v>3687.8223440860206</v>
      </c>
      <c r="G41" s="67">
        <f xml:space="preserve">   MAX(0, HLOOKUP(MONTH($B41),'Farm Crops'!$B$18:$N$28,G$5,0)  - VLOOKUP(G$4,'Farm Crops'!$B$4:$G$13,6,0)/1000*0.65*$C41)</f>
        <v>1040.7789677419355</v>
      </c>
      <c r="H41" s="67">
        <f xml:space="preserve">   MAX(0, HLOOKUP(MONTH($B41),'Farm Crops'!$B$18:$N$28,H$5,0)  - VLOOKUP(H$4,'Farm Crops'!$B$4:$G$13,6,0)/1000*0.65*$C41)</f>
        <v>3571.6728563049851</v>
      </c>
      <c r="I41" s="67">
        <f xml:space="preserve">   MAX(0, HLOOKUP(MONTH($B41),'Farm Crops'!$B$18:$N$28,I$5,0)  - VLOOKUP(I$4,'Farm Crops'!$B$4:$G$13,6,0)/1000*0.65*$C41)</f>
        <v>2000.1335522971651</v>
      </c>
      <c r="J41" s="67">
        <f xml:space="preserve">   MAX(0, HLOOKUP(MONTH($B41),'Farm Crops'!$B$18:$N$28,J$5,0)  - VLOOKUP(J$4,'Farm Crops'!$B$4:$G$13,6,0)/1000*0.65*$C41)</f>
        <v>4934.3744477028349</v>
      </c>
      <c r="K41" s="67">
        <f xml:space="preserve">   MAX(0, HLOOKUP(MONTH($B41),'Farm Crops'!$B$18:$N$28,K$5,0)  - VLOOKUP(K$4,'Farm Crops'!$B$4:$G$13,6,0)/1000*0.65*$C41)</f>
        <v>1165.8786432062559</v>
      </c>
      <c r="L41" s="67">
        <f xml:space="preserve">   MAX(0, HLOOKUP(MONTH($B41),'Farm Crops'!$B$18:$N$28,L$5,0)  - VLOOKUP(L$4,'Farm Crops'!$B$4:$G$13,6,0)/1000*0.65*$C41)</f>
        <v>210.54251026392981</v>
      </c>
      <c r="M41" s="67">
        <f xml:space="preserve">   MAX(0, HLOOKUP(MONTH($B41),'Farm Crops'!$B$18:$N$28,M$5,0)  - VLOOKUP(M$4,'Farm Crops'!$B$4:$G$13,6,0)/1000*0.65*$C41)</f>
        <v>1538.7422443792761</v>
      </c>
    </row>
    <row r="42" spans="2:13" x14ac:dyDescent="0.2">
      <c r="B42" s="4">
        <v>40519</v>
      </c>
      <c r="C42" s="67">
        <f>'Observed Data'!$E41</f>
        <v>0</v>
      </c>
      <c r="D42" s="67">
        <f xml:space="preserve">   MAX(0, HLOOKUP(MONTH($B42),'Farm Crops'!$B$18:$N$28,D$5,0)  - VLOOKUP(D$4,'Farm Crops'!$B$4:$G$13,6,0)/1000*0.65*$C42)</f>
        <v>1972.6944281524927</v>
      </c>
      <c r="E42" s="67">
        <f xml:space="preserve">   MAX(0, HLOOKUP(MONTH($B42),'Farm Crops'!$B$18:$N$28,E$5,0)  - VLOOKUP(E$4,'Farm Crops'!$B$4:$G$13,6,0)/1000*0.65*$C42)</f>
        <v>3373.997509286412</v>
      </c>
      <c r="F42" s="67">
        <f xml:space="preserve">   MAX(0, HLOOKUP(MONTH($B42),'Farm Crops'!$B$18:$N$28,F$5,0)  - VLOOKUP(F$4,'Farm Crops'!$B$4:$G$13,6,0)/1000*0.65*$C42)</f>
        <v>3687.8223440860206</v>
      </c>
      <c r="G42" s="67">
        <f xml:space="preserve">   MAX(0, HLOOKUP(MONTH($B42),'Farm Crops'!$B$18:$N$28,G$5,0)  - VLOOKUP(G$4,'Farm Crops'!$B$4:$G$13,6,0)/1000*0.65*$C42)</f>
        <v>1040.7789677419355</v>
      </c>
      <c r="H42" s="67">
        <f xml:space="preserve">   MAX(0, HLOOKUP(MONTH($B42),'Farm Crops'!$B$18:$N$28,H$5,0)  - VLOOKUP(H$4,'Farm Crops'!$B$4:$G$13,6,0)/1000*0.65*$C42)</f>
        <v>3571.6728563049851</v>
      </c>
      <c r="I42" s="67">
        <f xml:space="preserve">   MAX(0, HLOOKUP(MONTH($B42),'Farm Crops'!$B$18:$N$28,I$5,0)  - VLOOKUP(I$4,'Farm Crops'!$B$4:$G$13,6,0)/1000*0.65*$C42)</f>
        <v>2000.1335522971651</v>
      </c>
      <c r="J42" s="67">
        <f xml:space="preserve">   MAX(0, HLOOKUP(MONTH($B42),'Farm Crops'!$B$18:$N$28,J$5,0)  - VLOOKUP(J$4,'Farm Crops'!$B$4:$G$13,6,0)/1000*0.65*$C42)</f>
        <v>4934.3744477028349</v>
      </c>
      <c r="K42" s="67">
        <f xml:space="preserve">   MAX(0, HLOOKUP(MONTH($B42),'Farm Crops'!$B$18:$N$28,K$5,0)  - VLOOKUP(K$4,'Farm Crops'!$B$4:$G$13,6,0)/1000*0.65*$C42)</f>
        <v>1165.8786432062559</v>
      </c>
      <c r="L42" s="67">
        <f xml:space="preserve">   MAX(0, HLOOKUP(MONTH($B42),'Farm Crops'!$B$18:$N$28,L$5,0)  - VLOOKUP(L$4,'Farm Crops'!$B$4:$G$13,6,0)/1000*0.65*$C42)</f>
        <v>210.54251026392981</v>
      </c>
      <c r="M42" s="67">
        <f xml:space="preserve">   MAX(0, HLOOKUP(MONTH($B42),'Farm Crops'!$B$18:$N$28,M$5,0)  - VLOOKUP(M$4,'Farm Crops'!$B$4:$G$13,6,0)/1000*0.65*$C42)</f>
        <v>1538.7422443792761</v>
      </c>
    </row>
    <row r="43" spans="2:13" x14ac:dyDescent="0.2">
      <c r="B43" s="4">
        <v>40520</v>
      </c>
      <c r="C43" s="67">
        <f>'Observed Data'!$E42</f>
        <v>0</v>
      </c>
      <c r="D43" s="67">
        <f xml:space="preserve">   MAX(0, HLOOKUP(MONTH($B43),'Farm Crops'!$B$18:$N$28,D$5,0)  - VLOOKUP(D$4,'Farm Crops'!$B$4:$G$13,6,0)/1000*0.65*$C43)</f>
        <v>1972.6944281524927</v>
      </c>
      <c r="E43" s="67">
        <f xml:space="preserve">   MAX(0, HLOOKUP(MONTH($B43),'Farm Crops'!$B$18:$N$28,E$5,0)  - VLOOKUP(E$4,'Farm Crops'!$B$4:$G$13,6,0)/1000*0.65*$C43)</f>
        <v>3373.997509286412</v>
      </c>
      <c r="F43" s="67">
        <f xml:space="preserve">   MAX(0, HLOOKUP(MONTH($B43),'Farm Crops'!$B$18:$N$28,F$5,0)  - VLOOKUP(F$4,'Farm Crops'!$B$4:$G$13,6,0)/1000*0.65*$C43)</f>
        <v>3687.8223440860206</v>
      </c>
      <c r="G43" s="67">
        <f xml:space="preserve">   MAX(0, HLOOKUP(MONTH($B43),'Farm Crops'!$B$18:$N$28,G$5,0)  - VLOOKUP(G$4,'Farm Crops'!$B$4:$G$13,6,0)/1000*0.65*$C43)</f>
        <v>1040.7789677419355</v>
      </c>
      <c r="H43" s="67">
        <f xml:space="preserve">   MAX(0, HLOOKUP(MONTH($B43),'Farm Crops'!$B$18:$N$28,H$5,0)  - VLOOKUP(H$4,'Farm Crops'!$B$4:$G$13,6,0)/1000*0.65*$C43)</f>
        <v>3571.6728563049851</v>
      </c>
      <c r="I43" s="67">
        <f xml:space="preserve">   MAX(0, HLOOKUP(MONTH($B43),'Farm Crops'!$B$18:$N$28,I$5,0)  - VLOOKUP(I$4,'Farm Crops'!$B$4:$G$13,6,0)/1000*0.65*$C43)</f>
        <v>2000.1335522971651</v>
      </c>
      <c r="J43" s="67">
        <f xml:space="preserve">   MAX(0, HLOOKUP(MONTH($B43),'Farm Crops'!$B$18:$N$28,J$5,0)  - VLOOKUP(J$4,'Farm Crops'!$B$4:$G$13,6,0)/1000*0.65*$C43)</f>
        <v>4934.3744477028349</v>
      </c>
      <c r="K43" s="67">
        <f xml:space="preserve">   MAX(0, HLOOKUP(MONTH($B43),'Farm Crops'!$B$18:$N$28,K$5,0)  - VLOOKUP(K$4,'Farm Crops'!$B$4:$G$13,6,0)/1000*0.65*$C43)</f>
        <v>1165.8786432062559</v>
      </c>
      <c r="L43" s="67">
        <f xml:space="preserve">   MAX(0, HLOOKUP(MONTH($B43),'Farm Crops'!$B$18:$N$28,L$5,0)  - VLOOKUP(L$4,'Farm Crops'!$B$4:$G$13,6,0)/1000*0.65*$C43)</f>
        <v>210.54251026392981</v>
      </c>
      <c r="M43" s="67">
        <f xml:space="preserve">   MAX(0, HLOOKUP(MONTH($B43),'Farm Crops'!$B$18:$N$28,M$5,0)  - VLOOKUP(M$4,'Farm Crops'!$B$4:$G$13,6,0)/1000*0.65*$C43)</f>
        <v>1538.7422443792761</v>
      </c>
    </row>
    <row r="44" spans="2:13" x14ac:dyDescent="0.2">
      <c r="B44" s="4">
        <v>40521</v>
      </c>
      <c r="C44" s="67">
        <f>'Observed Data'!$E43</f>
        <v>0</v>
      </c>
      <c r="D44" s="67">
        <f xml:space="preserve">   MAX(0, HLOOKUP(MONTH($B44),'Farm Crops'!$B$18:$N$28,D$5,0)  - VLOOKUP(D$4,'Farm Crops'!$B$4:$G$13,6,0)/1000*0.65*$C44)</f>
        <v>1972.6944281524927</v>
      </c>
      <c r="E44" s="67">
        <f xml:space="preserve">   MAX(0, HLOOKUP(MONTH($B44),'Farm Crops'!$B$18:$N$28,E$5,0)  - VLOOKUP(E$4,'Farm Crops'!$B$4:$G$13,6,0)/1000*0.65*$C44)</f>
        <v>3373.997509286412</v>
      </c>
      <c r="F44" s="67">
        <f xml:space="preserve">   MAX(0, HLOOKUP(MONTH($B44),'Farm Crops'!$B$18:$N$28,F$5,0)  - VLOOKUP(F$4,'Farm Crops'!$B$4:$G$13,6,0)/1000*0.65*$C44)</f>
        <v>3687.8223440860206</v>
      </c>
      <c r="G44" s="67">
        <f xml:space="preserve">   MAX(0, HLOOKUP(MONTH($B44),'Farm Crops'!$B$18:$N$28,G$5,0)  - VLOOKUP(G$4,'Farm Crops'!$B$4:$G$13,6,0)/1000*0.65*$C44)</f>
        <v>1040.7789677419355</v>
      </c>
      <c r="H44" s="67">
        <f xml:space="preserve">   MAX(0, HLOOKUP(MONTH($B44),'Farm Crops'!$B$18:$N$28,H$5,0)  - VLOOKUP(H$4,'Farm Crops'!$B$4:$G$13,6,0)/1000*0.65*$C44)</f>
        <v>3571.6728563049851</v>
      </c>
      <c r="I44" s="67">
        <f xml:space="preserve">   MAX(0, HLOOKUP(MONTH($B44),'Farm Crops'!$B$18:$N$28,I$5,0)  - VLOOKUP(I$4,'Farm Crops'!$B$4:$G$13,6,0)/1000*0.65*$C44)</f>
        <v>2000.1335522971651</v>
      </c>
      <c r="J44" s="67">
        <f xml:space="preserve">   MAX(0, HLOOKUP(MONTH($B44),'Farm Crops'!$B$18:$N$28,J$5,0)  - VLOOKUP(J$4,'Farm Crops'!$B$4:$G$13,6,0)/1000*0.65*$C44)</f>
        <v>4934.3744477028349</v>
      </c>
      <c r="K44" s="67">
        <f xml:space="preserve">   MAX(0, HLOOKUP(MONTH($B44),'Farm Crops'!$B$18:$N$28,K$5,0)  - VLOOKUP(K$4,'Farm Crops'!$B$4:$G$13,6,0)/1000*0.65*$C44)</f>
        <v>1165.8786432062559</v>
      </c>
      <c r="L44" s="67">
        <f xml:space="preserve">   MAX(0, HLOOKUP(MONTH($B44),'Farm Crops'!$B$18:$N$28,L$5,0)  - VLOOKUP(L$4,'Farm Crops'!$B$4:$G$13,6,0)/1000*0.65*$C44)</f>
        <v>210.54251026392981</v>
      </c>
      <c r="M44" s="67">
        <f xml:space="preserve">   MAX(0, HLOOKUP(MONTH($B44),'Farm Crops'!$B$18:$N$28,M$5,0)  - VLOOKUP(M$4,'Farm Crops'!$B$4:$G$13,6,0)/1000*0.65*$C44)</f>
        <v>1538.7422443792761</v>
      </c>
    </row>
    <row r="45" spans="2:13" x14ac:dyDescent="0.2">
      <c r="B45" s="4">
        <v>40522</v>
      </c>
      <c r="C45" s="67">
        <f>'Observed Data'!$E44</f>
        <v>0</v>
      </c>
      <c r="D45" s="67">
        <f xml:space="preserve">   MAX(0, HLOOKUP(MONTH($B45),'Farm Crops'!$B$18:$N$28,D$5,0)  - VLOOKUP(D$4,'Farm Crops'!$B$4:$G$13,6,0)/1000*0.65*$C45)</f>
        <v>1972.6944281524927</v>
      </c>
      <c r="E45" s="67">
        <f xml:space="preserve">   MAX(0, HLOOKUP(MONTH($B45),'Farm Crops'!$B$18:$N$28,E$5,0)  - VLOOKUP(E$4,'Farm Crops'!$B$4:$G$13,6,0)/1000*0.65*$C45)</f>
        <v>3373.997509286412</v>
      </c>
      <c r="F45" s="67">
        <f xml:space="preserve">   MAX(0, HLOOKUP(MONTH($B45),'Farm Crops'!$B$18:$N$28,F$5,0)  - VLOOKUP(F$4,'Farm Crops'!$B$4:$G$13,6,0)/1000*0.65*$C45)</f>
        <v>3687.8223440860206</v>
      </c>
      <c r="G45" s="67">
        <f xml:space="preserve">   MAX(0, HLOOKUP(MONTH($B45),'Farm Crops'!$B$18:$N$28,G$5,0)  - VLOOKUP(G$4,'Farm Crops'!$B$4:$G$13,6,0)/1000*0.65*$C45)</f>
        <v>1040.7789677419355</v>
      </c>
      <c r="H45" s="67">
        <f xml:space="preserve">   MAX(0, HLOOKUP(MONTH($B45),'Farm Crops'!$B$18:$N$28,H$5,0)  - VLOOKUP(H$4,'Farm Crops'!$B$4:$G$13,6,0)/1000*0.65*$C45)</f>
        <v>3571.6728563049851</v>
      </c>
      <c r="I45" s="67">
        <f xml:space="preserve">   MAX(0, HLOOKUP(MONTH($B45),'Farm Crops'!$B$18:$N$28,I$5,0)  - VLOOKUP(I$4,'Farm Crops'!$B$4:$G$13,6,0)/1000*0.65*$C45)</f>
        <v>2000.1335522971651</v>
      </c>
      <c r="J45" s="67">
        <f xml:space="preserve">   MAX(0, HLOOKUP(MONTH($B45),'Farm Crops'!$B$18:$N$28,J$5,0)  - VLOOKUP(J$4,'Farm Crops'!$B$4:$G$13,6,0)/1000*0.65*$C45)</f>
        <v>4934.3744477028349</v>
      </c>
      <c r="K45" s="67">
        <f xml:space="preserve">   MAX(0, HLOOKUP(MONTH($B45),'Farm Crops'!$B$18:$N$28,K$5,0)  - VLOOKUP(K$4,'Farm Crops'!$B$4:$G$13,6,0)/1000*0.65*$C45)</f>
        <v>1165.8786432062559</v>
      </c>
      <c r="L45" s="67">
        <f xml:space="preserve">   MAX(0, HLOOKUP(MONTH($B45),'Farm Crops'!$B$18:$N$28,L$5,0)  - VLOOKUP(L$4,'Farm Crops'!$B$4:$G$13,6,0)/1000*0.65*$C45)</f>
        <v>210.54251026392981</v>
      </c>
      <c r="M45" s="67">
        <f xml:space="preserve">   MAX(0, HLOOKUP(MONTH($B45),'Farm Crops'!$B$18:$N$28,M$5,0)  - VLOOKUP(M$4,'Farm Crops'!$B$4:$G$13,6,0)/1000*0.65*$C45)</f>
        <v>1538.7422443792761</v>
      </c>
    </row>
    <row r="46" spans="2:13" x14ac:dyDescent="0.2">
      <c r="B46" s="4">
        <v>40523</v>
      </c>
      <c r="C46" s="67">
        <f>'Observed Data'!$E45</f>
        <v>0</v>
      </c>
      <c r="D46" s="67">
        <f xml:space="preserve">   MAX(0, HLOOKUP(MONTH($B46),'Farm Crops'!$B$18:$N$28,D$5,0)  - VLOOKUP(D$4,'Farm Crops'!$B$4:$G$13,6,0)/1000*0.65*$C46)</f>
        <v>1972.6944281524927</v>
      </c>
      <c r="E46" s="67">
        <f xml:space="preserve">   MAX(0, HLOOKUP(MONTH($B46),'Farm Crops'!$B$18:$N$28,E$5,0)  - VLOOKUP(E$4,'Farm Crops'!$B$4:$G$13,6,0)/1000*0.65*$C46)</f>
        <v>3373.997509286412</v>
      </c>
      <c r="F46" s="67">
        <f xml:space="preserve">   MAX(0, HLOOKUP(MONTH($B46),'Farm Crops'!$B$18:$N$28,F$5,0)  - VLOOKUP(F$4,'Farm Crops'!$B$4:$G$13,6,0)/1000*0.65*$C46)</f>
        <v>3687.8223440860206</v>
      </c>
      <c r="G46" s="67">
        <f xml:space="preserve">   MAX(0, HLOOKUP(MONTH($B46),'Farm Crops'!$B$18:$N$28,G$5,0)  - VLOOKUP(G$4,'Farm Crops'!$B$4:$G$13,6,0)/1000*0.65*$C46)</f>
        <v>1040.7789677419355</v>
      </c>
      <c r="H46" s="67">
        <f xml:space="preserve">   MAX(0, HLOOKUP(MONTH($B46),'Farm Crops'!$B$18:$N$28,H$5,0)  - VLOOKUP(H$4,'Farm Crops'!$B$4:$G$13,6,0)/1000*0.65*$C46)</f>
        <v>3571.6728563049851</v>
      </c>
      <c r="I46" s="67">
        <f xml:space="preserve">   MAX(0, HLOOKUP(MONTH($B46),'Farm Crops'!$B$18:$N$28,I$5,0)  - VLOOKUP(I$4,'Farm Crops'!$B$4:$G$13,6,0)/1000*0.65*$C46)</f>
        <v>2000.1335522971651</v>
      </c>
      <c r="J46" s="67">
        <f xml:space="preserve">   MAX(0, HLOOKUP(MONTH($B46),'Farm Crops'!$B$18:$N$28,J$5,0)  - VLOOKUP(J$4,'Farm Crops'!$B$4:$G$13,6,0)/1000*0.65*$C46)</f>
        <v>4934.3744477028349</v>
      </c>
      <c r="K46" s="67">
        <f xml:space="preserve">   MAX(0, HLOOKUP(MONTH($B46),'Farm Crops'!$B$18:$N$28,K$5,0)  - VLOOKUP(K$4,'Farm Crops'!$B$4:$G$13,6,0)/1000*0.65*$C46)</f>
        <v>1165.8786432062559</v>
      </c>
      <c r="L46" s="67">
        <f xml:space="preserve">   MAX(0, HLOOKUP(MONTH($B46),'Farm Crops'!$B$18:$N$28,L$5,0)  - VLOOKUP(L$4,'Farm Crops'!$B$4:$G$13,6,0)/1000*0.65*$C46)</f>
        <v>210.54251026392981</v>
      </c>
      <c r="M46" s="67">
        <f xml:space="preserve">   MAX(0, HLOOKUP(MONTH($B46),'Farm Crops'!$B$18:$N$28,M$5,0)  - VLOOKUP(M$4,'Farm Crops'!$B$4:$G$13,6,0)/1000*0.65*$C46)</f>
        <v>1538.7422443792761</v>
      </c>
    </row>
    <row r="47" spans="2:13" x14ac:dyDescent="0.2">
      <c r="B47" s="4">
        <v>40524</v>
      </c>
      <c r="C47" s="67">
        <f>'Observed Data'!$E46</f>
        <v>0</v>
      </c>
      <c r="D47" s="67">
        <f xml:space="preserve">   MAX(0, HLOOKUP(MONTH($B47),'Farm Crops'!$B$18:$N$28,D$5,0)  - VLOOKUP(D$4,'Farm Crops'!$B$4:$G$13,6,0)/1000*0.65*$C47)</f>
        <v>1972.6944281524927</v>
      </c>
      <c r="E47" s="67">
        <f xml:space="preserve">   MAX(0, HLOOKUP(MONTH($B47),'Farm Crops'!$B$18:$N$28,E$5,0)  - VLOOKUP(E$4,'Farm Crops'!$B$4:$G$13,6,0)/1000*0.65*$C47)</f>
        <v>3373.997509286412</v>
      </c>
      <c r="F47" s="67">
        <f xml:space="preserve">   MAX(0, HLOOKUP(MONTH($B47),'Farm Crops'!$B$18:$N$28,F$5,0)  - VLOOKUP(F$4,'Farm Crops'!$B$4:$G$13,6,0)/1000*0.65*$C47)</f>
        <v>3687.8223440860206</v>
      </c>
      <c r="G47" s="67">
        <f xml:space="preserve">   MAX(0, HLOOKUP(MONTH($B47),'Farm Crops'!$B$18:$N$28,G$5,0)  - VLOOKUP(G$4,'Farm Crops'!$B$4:$G$13,6,0)/1000*0.65*$C47)</f>
        <v>1040.7789677419355</v>
      </c>
      <c r="H47" s="67">
        <f xml:space="preserve">   MAX(0, HLOOKUP(MONTH($B47),'Farm Crops'!$B$18:$N$28,H$5,0)  - VLOOKUP(H$4,'Farm Crops'!$B$4:$G$13,6,0)/1000*0.65*$C47)</f>
        <v>3571.6728563049851</v>
      </c>
      <c r="I47" s="67">
        <f xml:space="preserve">   MAX(0, HLOOKUP(MONTH($B47),'Farm Crops'!$B$18:$N$28,I$5,0)  - VLOOKUP(I$4,'Farm Crops'!$B$4:$G$13,6,0)/1000*0.65*$C47)</f>
        <v>2000.1335522971651</v>
      </c>
      <c r="J47" s="67">
        <f xml:space="preserve">   MAX(0, HLOOKUP(MONTH($B47),'Farm Crops'!$B$18:$N$28,J$5,0)  - VLOOKUP(J$4,'Farm Crops'!$B$4:$G$13,6,0)/1000*0.65*$C47)</f>
        <v>4934.3744477028349</v>
      </c>
      <c r="K47" s="67">
        <f xml:space="preserve">   MAX(0, HLOOKUP(MONTH($B47),'Farm Crops'!$B$18:$N$28,K$5,0)  - VLOOKUP(K$4,'Farm Crops'!$B$4:$G$13,6,0)/1000*0.65*$C47)</f>
        <v>1165.8786432062559</v>
      </c>
      <c r="L47" s="67">
        <f xml:space="preserve">   MAX(0, HLOOKUP(MONTH($B47),'Farm Crops'!$B$18:$N$28,L$5,0)  - VLOOKUP(L$4,'Farm Crops'!$B$4:$G$13,6,0)/1000*0.65*$C47)</f>
        <v>210.54251026392981</v>
      </c>
      <c r="M47" s="67">
        <f xml:space="preserve">   MAX(0, HLOOKUP(MONTH($B47),'Farm Crops'!$B$18:$N$28,M$5,0)  - VLOOKUP(M$4,'Farm Crops'!$B$4:$G$13,6,0)/1000*0.65*$C47)</f>
        <v>1538.7422443792761</v>
      </c>
    </row>
    <row r="48" spans="2:13" x14ac:dyDescent="0.2">
      <c r="B48" s="4">
        <v>40525</v>
      </c>
      <c r="C48" s="67">
        <f>'Observed Data'!$E47</f>
        <v>0</v>
      </c>
      <c r="D48" s="67">
        <f xml:space="preserve">   MAX(0, HLOOKUP(MONTH($B48),'Farm Crops'!$B$18:$N$28,D$5,0)  - VLOOKUP(D$4,'Farm Crops'!$B$4:$G$13,6,0)/1000*0.65*$C48)</f>
        <v>1972.6944281524927</v>
      </c>
      <c r="E48" s="67">
        <f xml:space="preserve">   MAX(0, HLOOKUP(MONTH($B48),'Farm Crops'!$B$18:$N$28,E$5,0)  - VLOOKUP(E$4,'Farm Crops'!$B$4:$G$13,6,0)/1000*0.65*$C48)</f>
        <v>3373.997509286412</v>
      </c>
      <c r="F48" s="67">
        <f xml:space="preserve">   MAX(0, HLOOKUP(MONTH($B48),'Farm Crops'!$B$18:$N$28,F$5,0)  - VLOOKUP(F$4,'Farm Crops'!$B$4:$G$13,6,0)/1000*0.65*$C48)</f>
        <v>3687.8223440860206</v>
      </c>
      <c r="G48" s="67">
        <f xml:space="preserve">   MAX(0, HLOOKUP(MONTH($B48),'Farm Crops'!$B$18:$N$28,G$5,0)  - VLOOKUP(G$4,'Farm Crops'!$B$4:$G$13,6,0)/1000*0.65*$C48)</f>
        <v>1040.7789677419355</v>
      </c>
      <c r="H48" s="67">
        <f xml:space="preserve">   MAX(0, HLOOKUP(MONTH($B48),'Farm Crops'!$B$18:$N$28,H$5,0)  - VLOOKUP(H$4,'Farm Crops'!$B$4:$G$13,6,0)/1000*0.65*$C48)</f>
        <v>3571.6728563049851</v>
      </c>
      <c r="I48" s="67">
        <f xml:space="preserve">   MAX(0, HLOOKUP(MONTH($B48),'Farm Crops'!$B$18:$N$28,I$5,0)  - VLOOKUP(I$4,'Farm Crops'!$B$4:$G$13,6,0)/1000*0.65*$C48)</f>
        <v>2000.1335522971651</v>
      </c>
      <c r="J48" s="67">
        <f xml:space="preserve">   MAX(0, HLOOKUP(MONTH($B48),'Farm Crops'!$B$18:$N$28,J$5,0)  - VLOOKUP(J$4,'Farm Crops'!$B$4:$G$13,6,0)/1000*0.65*$C48)</f>
        <v>4934.3744477028349</v>
      </c>
      <c r="K48" s="67">
        <f xml:space="preserve">   MAX(0, HLOOKUP(MONTH($B48),'Farm Crops'!$B$18:$N$28,K$5,0)  - VLOOKUP(K$4,'Farm Crops'!$B$4:$G$13,6,0)/1000*0.65*$C48)</f>
        <v>1165.8786432062559</v>
      </c>
      <c r="L48" s="67">
        <f xml:space="preserve">   MAX(0, HLOOKUP(MONTH($B48),'Farm Crops'!$B$18:$N$28,L$5,0)  - VLOOKUP(L$4,'Farm Crops'!$B$4:$G$13,6,0)/1000*0.65*$C48)</f>
        <v>210.54251026392981</v>
      </c>
      <c r="M48" s="67">
        <f xml:space="preserve">   MAX(0, HLOOKUP(MONTH($B48),'Farm Crops'!$B$18:$N$28,M$5,0)  - VLOOKUP(M$4,'Farm Crops'!$B$4:$G$13,6,0)/1000*0.65*$C48)</f>
        <v>1538.7422443792761</v>
      </c>
    </row>
    <row r="49" spans="2:13" x14ac:dyDescent="0.2">
      <c r="B49" s="4">
        <v>40526</v>
      </c>
      <c r="C49" s="67">
        <f>'Observed Data'!$E48</f>
        <v>0</v>
      </c>
      <c r="D49" s="67">
        <f xml:space="preserve">   MAX(0, HLOOKUP(MONTH($B49),'Farm Crops'!$B$18:$N$28,D$5,0)  - VLOOKUP(D$4,'Farm Crops'!$B$4:$G$13,6,0)/1000*0.65*$C49)</f>
        <v>1972.6944281524927</v>
      </c>
      <c r="E49" s="67">
        <f xml:space="preserve">   MAX(0, HLOOKUP(MONTH($B49),'Farm Crops'!$B$18:$N$28,E$5,0)  - VLOOKUP(E$4,'Farm Crops'!$B$4:$G$13,6,0)/1000*0.65*$C49)</f>
        <v>3373.997509286412</v>
      </c>
      <c r="F49" s="67">
        <f xml:space="preserve">   MAX(0, HLOOKUP(MONTH($B49),'Farm Crops'!$B$18:$N$28,F$5,0)  - VLOOKUP(F$4,'Farm Crops'!$B$4:$G$13,6,0)/1000*0.65*$C49)</f>
        <v>3687.8223440860206</v>
      </c>
      <c r="G49" s="67">
        <f xml:space="preserve">   MAX(0, HLOOKUP(MONTH($B49),'Farm Crops'!$B$18:$N$28,G$5,0)  - VLOOKUP(G$4,'Farm Crops'!$B$4:$G$13,6,0)/1000*0.65*$C49)</f>
        <v>1040.7789677419355</v>
      </c>
      <c r="H49" s="67">
        <f xml:space="preserve">   MAX(0, HLOOKUP(MONTH($B49),'Farm Crops'!$B$18:$N$28,H$5,0)  - VLOOKUP(H$4,'Farm Crops'!$B$4:$G$13,6,0)/1000*0.65*$C49)</f>
        <v>3571.6728563049851</v>
      </c>
      <c r="I49" s="67">
        <f xml:space="preserve">   MAX(0, HLOOKUP(MONTH($B49),'Farm Crops'!$B$18:$N$28,I$5,0)  - VLOOKUP(I$4,'Farm Crops'!$B$4:$G$13,6,0)/1000*0.65*$C49)</f>
        <v>2000.1335522971651</v>
      </c>
      <c r="J49" s="67">
        <f xml:space="preserve">   MAX(0, HLOOKUP(MONTH($B49),'Farm Crops'!$B$18:$N$28,J$5,0)  - VLOOKUP(J$4,'Farm Crops'!$B$4:$G$13,6,0)/1000*0.65*$C49)</f>
        <v>4934.3744477028349</v>
      </c>
      <c r="K49" s="67">
        <f xml:space="preserve">   MAX(0, HLOOKUP(MONTH($B49),'Farm Crops'!$B$18:$N$28,K$5,0)  - VLOOKUP(K$4,'Farm Crops'!$B$4:$G$13,6,0)/1000*0.65*$C49)</f>
        <v>1165.8786432062559</v>
      </c>
      <c r="L49" s="67">
        <f xml:space="preserve">   MAX(0, HLOOKUP(MONTH($B49),'Farm Crops'!$B$18:$N$28,L$5,0)  - VLOOKUP(L$4,'Farm Crops'!$B$4:$G$13,6,0)/1000*0.65*$C49)</f>
        <v>210.54251026392981</v>
      </c>
      <c r="M49" s="67">
        <f xml:space="preserve">   MAX(0, HLOOKUP(MONTH($B49),'Farm Crops'!$B$18:$N$28,M$5,0)  - VLOOKUP(M$4,'Farm Crops'!$B$4:$G$13,6,0)/1000*0.65*$C49)</f>
        <v>1538.7422443792761</v>
      </c>
    </row>
    <row r="50" spans="2:13" x14ac:dyDescent="0.2">
      <c r="B50" s="4">
        <v>40527</v>
      </c>
      <c r="C50" s="67">
        <f>'Observed Data'!$E49</f>
        <v>0</v>
      </c>
      <c r="D50" s="67">
        <f xml:space="preserve">   MAX(0, HLOOKUP(MONTH($B50),'Farm Crops'!$B$18:$N$28,D$5,0)  - VLOOKUP(D$4,'Farm Crops'!$B$4:$G$13,6,0)/1000*0.65*$C50)</f>
        <v>1972.6944281524927</v>
      </c>
      <c r="E50" s="67">
        <f xml:space="preserve">   MAX(0, HLOOKUP(MONTH($B50),'Farm Crops'!$B$18:$N$28,E$5,0)  - VLOOKUP(E$4,'Farm Crops'!$B$4:$G$13,6,0)/1000*0.65*$C50)</f>
        <v>3373.997509286412</v>
      </c>
      <c r="F50" s="67">
        <f xml:space="preserve">   MAX(0, HLOOKUP(MONTH($B50),'Farm Crops'!$B$18:$N$28,F$5,0)  - VLOOKUP(F$4,'Farm Crops'!$B$4:$G$13,6,0)/1000*0.65*$C50)</f>
        <v>3687.8223440860206</v>
      </c>
      <c r="G50" s="67">
        <f xml:space="preserve">   MAX(0, HLOOKUP(MONTH($B50),'Farm Crops'!$B$18:$N$28,G$5,0)  - VLOOKUP(G$4,'Farm Crops'!$B$4:$G$13,6,0)/1000*0.65*$C50)</f>
        <v>1040.7789677419355</v>
      </c>
      <c r="H50" s="67">
        <f xml:space="preserve">   MAX(0, HLOOKUP(MONTH($B50),'Farm Crops'!$B$18:$N$28,H$5,0)  - VLOOKUP(H$4,'Farm Crops'!$B$4:$G$13,6,0)/1000*0.65*$C50)</f>
        <v>3571.6728563049851</v>
      </c>
      <c r="I50" s="67">
        <f xml:space="preserve">   MAX(0, HLOOKUP(MONTH($B50),'Farm Crops'!$B$18:$N$28,I$5,0)  - VLOOKUP(I$4,'Farm Crops'!$B$4:$G$13,6,0)/1000*0.65*$C50)</f>
        <v>2000.1335522971651</v>
      </c>
      <c r="J50" s="67">
        <f xml:space="preserve">   MAX(0, HLOOKUP(MONTH($B50),'Farm Crops'!$B$18:$N$28,J$5,0)  - VLOOKUP(J$4,'Farm Crops'!$B$4:$G$13,6,0)/1000*0.65*$C50)</f>
        <v>4934.3744477028349</v>
      </c>
      <c r="K50" s="67">
        <f xml:space="preserve">   MAX(0, HLOOKUP(MONTH($B50),'Farm Crops'!$B$18:$N$28,K$5,0)  - VLOOKUP(K$4,'Farm Crops'!$B$4:$G$13,6,0)/1000*0.65*$C50)</f>
        <v>1165.8786432062559</v>
      </c>
      <c r="L50" s="67">
        <f xml:space="preserve">   MAX(0, HLOOKUP(MONTH($B50),'Farm Crops'!$B$18:$N$28,L$5,0)  - VLOOKUP(L$4,'Farm Crops'!$B$4:$G$13,6,0)/1000*0.65*$C50)</f>
        <v>210.54251026392981</v>
      </c>
      <c r="M50" s="67">
        <f xml:space="preserve">   MAX(0, HLOOKUP(MONTH($B50),'Farm Crops'!$B$18:$N$28,M$5,0)  - VLOOKUP(M$4,'Farm Crops'!$B$4:$G$13,6,0)/1000*0.65*$C50)</f>
        <v>1538.7422443792761</v>
      </c>
    </row>
    <row r="51" spans="2:13" x14ac:dyDescent="0.2">
      <c r="B51" s="4">
        <v>40528</v>
      </c>
      <c r="C51" s="67">
        <f>'Observed Data'!$E50</f>
        <v>30</v>
      </c>
      <c r="D51" s="67">
        <f xml:space="preserve">   MAX(0, HLOOKUP(MONTH($B51),'Farm Crops'!$B$18:$N$28,D$5,0)  - VLOOKUP(D$4,'Farm Crops'!$B$4:$G$13,6,0)/1000*0.65*$C51)</f>
        <v>0</v>
      </c>
      <c r="E51" s="67">
        <f xml:space="preserve">   MAX(0, HLOOKUP(MONTH($B51),'Farm Crops'!$B$18:$N$28,E$5,0)  - VLOOKUP(E$4,'Farm Crops'!$B$4:$G$13,6,0)/1000*0.65*$C51)</f>
        <v>0</v>
      </c>
      <c r="F51" s="67">
        <f xml:space="preserve">   MAX(0, HLOOKUP(MONTH($B51),'Farm Crops'!$B$18:$N$28,F$5,0)  - VLOOKUP(F$4,'Farm Crops'!$B$4:$G$13,6,0)/1000*0.65*$C51)</f>
        <v>0</v>
      </c>
      <c r="G51" s="67">
        <f xml:space="preserve">   MAX(0, HLOOKUP(MONTH($B51),'Farm Crops'!$B$18:$N$28,G$5,0)  - VLOOKUP(G$4,'Farm Crops'!$B$4:$G$13,6,0)/1000*0.65*$C51)</f>
        <v>0</v>
      </c>
      <c r="H51" s="67">
        <f xml:space="preserve">   MAX(0, HLOOKUP(MONTH($B51),'Farm Crops'!$B$18:$N$28,H$5,0)  - VLOOKUP(H$4,'Farm Crops'!$B$4:$G$13,6,0)/1000*0.65*$C51)</f>
        <v>0</v>
      </c>
      <c r="I51" s="67">
        <f xml:space="preserve">   MAX(0, HLOOKUP(MONTH($B51),'Farm Crops'!$B$18:$N$28,I$5,0)  - VLOOKUP(I$4,'Farm Crops'!$B$4:$G$13,6,0)/1000*0.65*$C51)</f>
        <v>0</v>
      </c>
      <c r="J51" s="67">
        <f xml:space="preserve">   MAX(0, HLOOKUP(MONTH($B51),'Farm Crops'!$B$18:$N$28,J$5,0)  - VLOOKUP(J$4,'Farm Crops'!$B$4:$G$13,6,0)/1000*0.65*$C51)</f>
        <v>0</v>
      </c>
      <c r="K51" s="67">
        <f xml:space="preserve">   MAX(0, HLOOKUP(MONTH($B51),'Farm Crops'!$B$18:$N$28,K$5,0)  - VLOOKUP(K$4,'Farm Crops'!$B$4:$G$13,6,0)/1000*0.65*$C51)</f>
        <v>0</v>
      </c>
      <c r="L51" s="67">
        <f xml:space="preserve">   MAX(0, HLOOKUP(MONTH($B51),'Farm Crops'!$B$18:$N$28,L$5,0)  - VLOOKUP(L$4,'Farm Crops'!$B$4:$G$13,6,0)/1000*0.65*$C51)</f>
        <v>0</v>
      </c>
      <c r="M51" s="67">
        <f xml:space="preserve">   MAX(0, HLOOKUP(MONTH($B51),'Farm Crops'!$B$18:$N$28,M$5,0)  - VLOOKUP(M$4,'Farm Crops'!$B$4:$G$13,6,0)/1000*0.65*$C51)</f>
        <v>0</v>
      </c>
    </row>
    <row r="52" spans="2:13" x14ac:dyDescent="0.2">
      <c r="B52" s="4">
        <v>40529</v>
      </c>
      <c r="C52" s="67">
        <f>'Observed Data'!$E51</f>
        <v>10</v>
      </c>
      <c r="D52" s="67">
        <f xml:space="preserve">   MAX(0, HLOOKUP(MONTH($B52),'Farm Crops'!$B$18:$N$28,D$5,0)  - VLOOKUP(D$4,'Farm Crops'!$B$4:$G$13,6,0)/1000*0.65*$C52)</f>
        <v>0</v>
      </c>
      <c r="E52" s="67">
        <f xml:space="preserve">   MAX(0, HLOOKUP(MONTH($B52),'Farm Crops'!$B$18:$N$28,E$5,0)  - VLOOKUP(E$4,'Farm Crops'!$B$4:$G$13,6,0)/1000*0.65*$C52)</f>
        <v>0</v>
      </c>
      <c r="F52" s="67">
        <f xml:space="preserve">   MAX(0, HLOOKUP(MONTH($B52),'Farm Crops'!$B$18:$N$28,F$5,0)  - VLOOKUP(F$4,'Farm Crops'!$B$4:$G$13,6,0)/1000*0.65*$C52)</f>
        <v>0</v>
      </c>
      <c r="G52" s="67">
        <f xml:space="preserve">   MAX(0, HLOOKUP(MONTH($B52),'Farm Crops'!$B$18:$N$28,G$5,0)  - VLOOKUP(G$4,'Farm Crops'!$B$4:$G$13,6,0)/1000*0.65*$C52)</f>
        <v>0</v>
      </c>
      <c r="H52" s="67">
        <f xml:space="preserve">   MAX(0, HLOOKUP(MONTH($B52),'Farm Crops'!$B$18:$N$28,H$5,0)  - VLOOKUP(H$4,'Farm Crops'!$B$4:$G$13,6,0)/1000*0.65*$C52)</f>
        <v>0</v>
      </c>
      <c r="I52" s="67">
        <f xml:space="preserve">   MAX(0, HLOOKUP(MONTH($B52),'Farm Crops'!$B$18:$N$28,I$5,0)  - VLOOKUP(I$4,'Farm Crops'!$B$4:$G$13,6,0)/1000*0.65*$C52)</f>
        <v>0</v>
      </c>
      <c r="J52" s="67">
        <f xml:space="preserve">   MAX(0, HLOOKUP(MONTH($B52),'Farm Crops'!$B$18:$N$28,J$5,0)  - VLOOKUP(J$4,'Farm Crops'!$B$4:$G$13,6,0)/1000*0.65*$C52)</f>
        <v>0</v>
      </c>
      <c r="K52" s="67">
        <f xml:space="preserve">   MAX(0, HLOOKUP(MONTH($B52),'Farm Crops'!$B$18:$N$28,K$5,0)  - VLOOKUP(K$4,'Farm Crops'!$B$4:$G$13,6,0)/1000*0.65*$C52)</f>
        <v>0</v>
      </c>
      <c r="L52" s="67">
        <f xml:space="preserve">   MAX(0, HLOOKUP(MONTH($B52),'Farm Crops'!$B$18:$N$28,L$5,0)  - VLOOKUP(L$4,'Farm Crops'!$B$4:$G$13,6,0)/1000*0.65*$C52)</f>
        <v>0</v>
      </c>
      <c r="M52" s="67">
        <f xml:space="preserve">   MAX(0, HLOOKUP(MONTH($B52),'Farm Crops'!$B$18:$N$28,M$5,0)  - VLOOKUP(M$4,'Farm Crops'!$B$4:$G$13,6,0)/1000*0.65*$C52)</f>
        <v>0</v>
      </c>
    </row>
    <row r="53" spans="2:13" x14ac:dyDescent="0.2">
      <c r="B53" s="4">
        <v>40530</v>
      </c>
      <c r="C53" s="67">
        <f>'Observed Data'!$E52</f>
        <v>0</v>
      </c>
      <c r="D53" s="67">
        <f xml:space="preserve">   MAX(0, HLOOKUP(MONTH($B53),'Farm Crops'!$B$18:$N$28,D$5,0)  - VLOOKUP(D$4,'Farm Crops'!$B$4:$G$13,6,0)/1000*0.65*$C53)</f>
        <v>1972.6944281524927</v>
      </c>
      <c r="E53" s="67">
        <f xml:space="preserve">   MAX(0, HLOOKUP(MONTH($B53),'Farm Crops'!$B$18:$N$28,E$5,0)  - VLOOKUP(E$4,'Farm Crops'!$B$4:$G$13,6,0)/1000*0.65*$C53)</f>
        <v>3373.997509286412</v>
      </c>
      <c r="F53" s="67">
        <f xml:space="preserve">   MAX(0, HLOOKUP(MONTH($B53),'Farm Crops'!$B$18:$N$28,F$5,0)  - VLOOKUP(F$4,'Farm Crops'!$B$4:$G$13,6,0)/1000*0.65*$C53)</f>
        <v>3687.8223440860206</v>
      </c>
      <c r="G53" s="67">
        <f xml:space="preserve">   MAX(0, HLOOKUP(MONTH($B53),'Farm Crops'!$B$18:$N$28,G$5,0)  - VLOOKUP(G$4,'Farm Crops'!$B$4:$G$13,6,0)/1000*0.65*$C53)</f>
        <v>1040.7789677419355</v>
      </c>
      <c r="H53" s="67">
        <f xml:space="preserve">   MAX(0, HLOOKUP(MONTH($B53),'Farm Crops'!$B$18:$N$28,H$5,0)  - VLOOKUP(H$4,'Farm Crops'!$B$4:$G$13,6,0)/1000*0.65*$C53)</f>
        <v>3571.6728563049851</v>
      </c>
      <c r="I53" s="67">
        <f xml:space="preserve">   MAX(0, HLOOKUP(MONTH($B53),'Farm Crops'!$B$18:$N$28,I$5,0)  - VLOOKUP(I$4,'Farm Crops'!$B$4:$G$13,6,0)/1000*0.65*$C53)</f>
        <v>2000.1335522971651</v>
      </c>
      <c r="J53" s="67">
        <f xml:space="preserve">   MAX(0, HLOOKUP(MONTH($B53),'Farm Crops'!$B$18:$N$28,J$5,0)  - VLOOKUP(J$4,'Farm Crops'!$B$4:$G$13,6,0)/1000*0.65*$C53)</f>
        <v>4934.3744477028349</v>
      </c>
      <c r="K53" s="67">
        <f xml:space="preserve">   MAX(0, HLOOKUP(MONTH($B53),'Farm Crops'!$B$18:$N$28,K$5,0)  - VLOOKUP(K$4,'Farm Crops'!$B$4:$G$13,6,0)/1000*0.65*$C53)</f>
        <v>1165.8786432062559</v>
      </c>
      <c r="L53" s="67">
        <f xml:space="preserve">   MAX(0, HLOOKUP(MONTH($B53),'Farm Crops'!$B$18:$N$28,L$5,0)  - VLOOKUP(L$4,'Farm Crops'!$B$4:$G$13,6,0)/1000*0.65*$C53)</f>
        <v>210.54251026392981</v>
      </c>
      <c r="M53" s="67">
        <f xml:space="preserve">   MAX(0, HLOOKUP(MONTH($B53),'Farm Crops'!$B$18:$N$28,M$5,0)  - VLOOKUP(M$4,'Farm Crops'!$B$4:$G$13,6,0)/1000*0.65*$C53)</f>
        <v>1538.7422443792761</v>
      </c>
    </row>
    <row r="54" spans="2:13" x14ac:dyDescent="0.2">
      <c r="B54" s="4">
        <v>40531</v>
      </c>
      <c r="C54" s="67">
        <f>'Observed Data'!$E53</f>
        <v>0</v>
      </c>
      <c r="D54" s="67">
        <f xml:space="preserve">   MAX(0, HLOOKUP(MONTH($B54),'Farm Crops'!$B$18:$N$28,D$5,0)  - VLOOKUP(D$4,'Farm Crops'!$B$4:$G$13,6,0)/1000*0.65*$C54)</f>
        <v>1972.6944281524927</v>
      </c>
      <c r="E54" s="67">
        <f xml:space="preserve">   MAX(0, HLOOKUP(MONTH($B54),'Farm Crops'!$B$18:$N$28,E$5,0)  - VLOOKUP(E$4,'Farm Crops'!$B$4:$G$13,6,0)/1000*0.65*$C54)</f>
        <v>3373.997509286412</v>
      </c>
      <c r="F54" s="67">
        <f xml:space="preserve">   MAX(0, HLOOKUP(MONTH($B54),'Farm Crops'!$B$18:$N$28,F$5,0)  - VLOOKUP(F$4,'Farm Crops'!$B$4:$G$13,6,0)/1000*0.65*$C54)</f>
        <v>3687.8223440860206</v>
      </c>
      <c r="G54" s="67">
        <f xml:space="preserve">   MAX(0, HLOOKUP(MONTH($B54),'Farm Crops'!$B$18:$N$28,G$5,0)  - VLOOKUP(G$4,'Farm Crops'!$B$4:$G$13,6,0)/1000*0.65*$C54)</f>
        <v>1040.7789677419355</v>
      </c>
      <c r="H54" s="67">
        <f xml:space="preserve">   MAX(0, HLOOKUP(MONTH($B54),'Farm Crops'!$B$18:$N$28,H$5,0)  - VLOOKUP(H$4,'Farm Crops'!$B$4:$G$13,6,0)/1000*0.65*$C54)</f>
        <v>3571.6728563049851</v>
      </c>
      <c r="I54" s="67">
        <f xml:space="preserve">   MAX(0, HLOOKUP(MONTH($B54),'Farm Crops'!$B$18:$N$28,I$5,0)  - VLOOKUP(I$4,'Farm Crops'!$B$4:$G$13,6,0)/1000*0.65*$C54)</f>
        <v>2000.1335522971651</v>
      </c>
      <c r="J54" s="67">
        <f xml:space="preserve">   MAX(0, HLOOKUP(MONTH($B54),'Farm Crops'!$B$18:$N$28,J$5,0)  - VLOOKUP(J$4,'Farm Crops'!$B$4:$G$13,6,0)/1000*0.65*$C54)</f>
        <v>4934.3744477028349</v>
      </c>
      <c r="K54" s="67">
        <f xml:space="preserve">   MAX(0, HLOOKUP(MONTH($B54),'Farm Crops'!$B$18:$N$28,K$5,0)  - VLOOKUP(K$4,'Farm Crops'!$B$4:$G$13,6,0)/1000*0.65*$C54)</f>
        <v>1165.8786432062559</v>
      </c>
      <c r="L54" s="67">
        <f xml:space="preserve">   MAX(0, HLOOKUP(MONTH($B54),'Farm Crops'!$B$18:$N$28,L$5,0)  - VLOOKUP(L$4,'Farm Crops'!$B$4:$G$13,6,0)/1000*0.65*$C54)</f>
        <v>210.54251026392981</v>
      </c>
      <c r="M54" s="67">
        <f xml:space="preserve">   MAX(0, HLOOKUP(MONTH($B54),'Farm Crops'!$B$18:$N$28,M$5,0)  - VLOOKUP(M$4,'Farm Crops'!$B$4:$G$13,6,0)/1000*0.65*$C54)</f>
        <v>1538.7422443792761</v>
      </c>
    </row>
    <row r="55" spans="2:13" x14ac:dyDescent="0.2">
      <c r="B55" s="4">
        <v>40532</v>
      </c>
      <c r="C55" s="67">
        <f>'Observed Data'!$E54</f>
        <v>0</v>
      </c>
      <c r="D55" s="67">
        <f xml:space="preserve">   MAX(0, HLOOKUP(MONTH($B55),'Farm Crops'!$B$18:$N$28,D$5,0)  - VLOOKUP(D$4,'Farm Crops'!$B$4:$G$13,6,0)/1000*0.65*$C55)</f>
        <v>1972.6944281524927</v>
      </c>
      <c r="E55" s="67">
        <f xml:space="preserve">   MAX(0, HLOOKUP(MONTH($B55),'Farm Crops'!$B$18:$N$28,E$5,0)  - VLOOKUP(E$4,'Farm Crops'!$B$4:$G$13,6,0)/1000*0.65*$C55)</f>
        <v>3373.997509286412</v>
      </c>
      <c r="F55" s="67">
        <f xml:space="preserve">   MAX(0, HLOOKUP(MONTH($B55),'Farm Crops'!$B$18:$N$28,F$5,0)  - VLOOKUP(F$4,'Farm Crops'!$B$4:$G$13,6,0)/1000*0.65*$C55)</f>
        <v>3687.8223440860206</v>
      </c>
      <c r="G55" s="67">
        <f xml:space="preserve">   MAX(0, HLOOKUP(MONTH($B55),'Farm Crops'!$B$18:$N$28,G$5,0)  - VLOOKUP(G$4,'Farm Crops'!$B$4:$G$13,6,0)/1000*0.65*$C55)</f>
        <v>1040.7789677419355</v>
      </c>
      <c r="H55" s="67">
        <f xml:space="preserve">   MAX(0, HLOOKUP(MONTH($B55),'Farm Crops'!$B$18:$N$28,H$5,0)  - VLOOKUP(H$4,'Farm Crops'!$B$4:$G$13,6,0)/1000*0.65*$C55)</f>
        <v>3571.6728563049851</v>
      </c>
      <c r="I55" s="67">
        <f xml:space="preserve">   MAX(0, HLOOKUP(MONTH($B55),'Farm Crops'!$B$18:$N$28,I$5,0)  - VLOOKUP(I$4,'Farm Crops'!$B$4:$G$13,6,0)/1000*0.65*$C55)</f>
        <v>2000.1335522971651</v>
      </c>
      <c r="J55" s="67">
        <f xml:space="preserve">   MAX(0, HLOOKUP(MONTH($B55),'Farm Crops'!$B$18:$N$28,J$5,0)  - VLOOKUP(J$4,'Farm Crops'!$B$4:$G$13,6,0)/1000*0.65*$C55)</f>
        <v>4934.3744477028349</v>
      </c>
      <c r="K55" s="67">
        <f xml:space="preserve">   MAX(0, HLOOKUP(MONTH($B55),'Farm Crops'!$B$18:$N$28,K$5,0)  - VLOOKUP(K$4,'Farm Crops'!$B$4:$G$13,6,0)/1000*0.65*$C55)</f>
        <v>1165.8786432062559</v>
      </c>
      <c r="L55" s="67">
        <f xml:space="preserve">   MAX(0, HLOOKUP(MONTH($B55),'Farm Crops'!$B$18:$N$28,L$5,0)  - VLOOKUP(L$4,'Farm Crops'!$B$4:$G$13,6,0)/1000*0.65*$C55)</f>
        <v>210.54251026392981</v>
      </c>
      <c r="M55" s="67">
        <f xml:space="preserve">   MAX(0, HLOOKUP(MONTH($B55),'Farm Crops'!$B$18:$N$28,M$5,0)  - VLOOKUP(M$4,'Farm Crops'!$B$4:$G$13,6,0)/1000*0.65*$C55)</f>
        <v>1538.7422443792761</v>
      </c>
    </row>
    <row r="56" spans="2:13" x14ac:dyDescent="0.2">
      <c r="B56" s="4">
        <v>40533</v>
      </c>
      <c r="C56" s="67">
        <f>'Observed Data'!$E55</f>
        <v>0</v>
      </c>
      <c r="D56" s="67">
        <f xml:space="preserve">   MAX(0, HLOOKUP(MONTH($B56),'Farm Crops'!$B$18:$N$28,D$5,0)  - VLOOKUP(D$4,'Farm Crops'!$B$4:$G$13,6,0)/1000*0.65*$C56)</f>
        <v>1972.6944281524927</v>
      </c>
      <c r="E56" s="67">
        <f xml:space="preserve">   MAX(0, HLOOKUP(MONTH($B56),'Farm Crops'!$B$18:$N$28,E$5,0)  - VLOOKUP(E$4,'Farm Crops'!$B$4:$G$13,6,0)/1000*0.65*$C56)</f>
        <v>3373.997509286412</v>
      </c>
      <c r="F56" s="67">
        <f xml:space="preserve">   MAX(0, HLOOKUP(MONTH($B56),'Farm Crops'!$B$18:$N$28,F$5,0)  - VLOOKUP(F$4,'Farm Crops'!$B$4:$G$13,6,0)/1000*0.65*$C56)</f>
        <v>3687.8223440860206</v>
      </c>
      <c r="G56" s="67">
        <f xml:space="preserve">   MAX(0, HLOOKUP(MONTH($B56),'Farm Crops'!$B$18:$N$28,G$5,0)  - VLOOKUP(G$4,'Farm Crops'!$B$4:$G$13,6,0)/1000*0.65*$C56)</f>
        <v>1040.7789677419355</v>
      </c>
      <c r="H56" s="67">
        <f xml:space="preserve">   MAX(0, HLOOKUP(MONTH($B56),'Farm Crops'!$B$18:$N$28,H$5,0)  - VLOOKUP(H$4,'Farm Crops'!$B$4:$G$13,6,0)/1000*0.65*$C56)</f>
        <v>3571.6728563049851</v>
      </c>
      <c r="I56" s="67">
        <f xml:space="preserve">   MAX(0, HLOOKUP(MONTH($B56),'Farm Crops'!$B$18:$N$28,I$5,0)  - VLOOKUP(I$4,'Farm Crops'!$B$4:$G$13,6,0)/1000*0.65*$C56)</f>
        <v>2000.1335522971651</v>
      </c>
      <c r="J56" s="67">
        <f xml:space="preserve">   MAX(0, HLOOKUP(MONTH($B56),'Farm Crops'!$B$18:$N$28,J$5,0)  - VLOOKUP(J$4,'Farm Crops'!$B$4:$G$13,6,0)/1000*0.65*$C56)</f>
        <v>4934.3744477028349</v>
      </c>
      <c r="K56" s="67">
        <f xml:space="preserve">   MAX(0, HLOOKUP(MONTH($B56),'Farm Crops'!$B$18:$N$28,K$5,0)  - VLOOKUP(K$4,'Farm Crops'!$B$4:$G$13,6,0)/1000*0.65*$C56)</f>
        <v>1165.8786432062559</v>
      </c>
      <c r="L56" s="67">
        <f xml:space="preserve">   MAX(0, HLOOKUP(MONTH($B56),'Farm Crops'!$B$18:$N$28,L$5,0)  - VLOOKUP(L$4,'Farm Crops'!$B$4:$G$13,6,0)/1000*0.65*$C56)</f>
        <v>210.54251026392981</v>
      </c>
      <c r="M56" s="67">
        <f xml:space="preserve">   MAX(0, HLOOKUP(MONTH($B56),'Farm Crops'!$B$18:$N$28,M$5,0)  - VLOOKUP(M$4,'Farm Crops'!$B$4:$G$13,6,0)/1000*0.65*$C56)</f>
        <v>1538.7422443792761</v>
      </c>
    </row>
    <row r="57" spans="2:13" x14ac:dyDescent="0.2">
      <c r="B57" s="4">
        <v>40534</v>
      </c>
      <c r="C57" s="67">
        <f>'Observed Data'!$E56</f>
        <v>0</v>
      </c>
      <c r="D57" s="67">
        <f xml:space="preserve">   MAX(0, HLOOKUP(MONTH($B57),'Farm Crops'!$B$18:$N$28,D$5,0)  - VLOOKUP(D$4,'Farm Crops'!$B$4:$G$13,6,0)/1000*0.65*$C57)</f>
        <v>1972.6944281524927</v>
      </c>
      <c r="E57" s="67">
        <f xml:space="preserve">   MAX(0, HLOOKUP(MONTH($B57),'Farm Crops'!$B$18:$N$28,E$5,0)  - VLOOKUP(E$4,'Farm Crops'!$B$4:$G$13,6,0)/1000*0.65*$C57)</f>
        <v>3373.997509286412</v>
      </c>
      <c r="F57" s="67">
        <f xml:space="preserve">   MAX(0, HLOOKUP(MONTH($B57),'Farm Crops'!$B$18:$N$28,F$5,0)  - VLOOKUP(F$4,'Farm Crops'!$B$4:$G$13,6,0)/1000*0.65*$C57)</f>
        <v>3687.8223440860206</v>
      </c>
      <c r="G57" s="67">
        <f xml:space="preserve">   MAX(0, HLOOKUP(MONTH($B57),'Farm Crops'!$B$18:$N$28,G$5,0)  - VLOOKUP(G$4,'Farm Crops'!$B$4:$G$13,6,0)/1000*0.65*$C57)</f>
        <v>1040.7789677419355</v>
      </c>
      <c r="H57" s="67">
        <f xml:space="preserve">   MAX(0, HLOOKUP(MONTH($B57),'Farm Crops'!$B$18:$N$28,H$5,0)  - VLOOKUP(H$4,'Farm Crops'!$B$4:$G$13,6,0)/1000*0.65*$C57)</f>
        <v>3571.6728563049851</v>
      </c>
      <c r="I57" s="67">
        <f xml:space="preserve">   MAX(0, HLOOKUP(MONTH($B57),'Farm Crops'!$B$18:$N$28,I$5,0)  - VLOOKUP(I$4,'Farm Crops'!$B$4:$G$13,6,0)/1000*0.65*$C57)</f>
        <v>2000.1335522971651</v>
      </c>
      <c r="J57" s="67">
        <f xml:space="preserve">   MAX(0, HLOOKUP(MONTH($B57),'Farm Crops'!$B$18:$N$28,J$5,0)  - VLOOKUP(J$4,'Farm Crops'!$B$4:$G$13,6,0)/1000*0.65*$C57)</f>
        <v>4934.3744477028349</v>
      </c>
      <c r="K57" s="67">
        <f xml:space="preserve">   MAX(0, HLOOKUP(MONTH($B57),'Farm Crops'!$B$18:$N$28,K$5,0)  - VLOOKUP(K$4,'Farm Crops'!$B$4:$G$13,6,0)/1000*0.65*$C57)</f>
        <v>1165.8786432062559</v>
      </c>
      <c r="L57" s="67">
        <f xml:space="preserve">   MAX(0, HLOOKUP(MONTH($B57),'Farm Crops'!$B$18:$N$28,L$5,0)  - VLOOKUP(L$4,'Farm Crops'!$B$4:$G$13,6,0)/1000*0.65*$C57)</f>
        <v>210.54251026392981</v>
      </c>
      <c r="M57" s="67">
        <f xml:space="preserve">   MAX(0, HLOOKUP(MONTH($B57),'Farm Crops'!$B$18:$N$28,M$5,0)  - VLOOKUP(M$4,'Farm Crops'!$B$4:$G$13,6,0)/1000*0.65*$C57)</f>
        <v>1538.7422443792761</v>
      </c>
    </row>
    <row r="58" spans="2:13" x14ac:dyDescent="0.2">
      <c r="B58" s="4">
        <v>40535</v>
      </c>
      <c r="C58" s="67">
        <f>'Observed Data'!$E57</f>
        <v>0</v>
      </c>
      <c r="D58" s="67">
        <f xml:space="preserve">   MAX(0, HLOOKUP(MONTH($B58),'Farm Crops'!$B$18:$N$28,D$5,0)  - VLOOKUP(D$4,'Farm Crops'!$B$4:$G$13,6,0)/1000*0.65*$C58)</f>
        <v>1972.6944281524927</v>
      </c>
      <c r="E58" s="67">
        <f xml:space="preserve">   MAX(0, HLOOKUP(MONTH($B58),'Farm Crops'!$B$18:$N$28,E$5,0)  - VLOOKUP(E$4,'Farm Crops'!$B$4:$G$13,6,0)/1000*0.65*$C58)</f>
        <v>3373.997509286412</v>
      </c>
      <c r="F58" s="67">
        <f xml:space="preserve">   MAX(0, HLOOKUP(MONTH($B58),'Farm Crops'!$B$18:$N$28,F$5,0)  - VLOOKUP(F$4,'Farm Crops'!$B$4:$G$13,6,0)/1000*0.65*$C58)</f>
        <v>3687.8223440860206</v>
      </c>
      <c r="G58" s="67">
        <f xml:space="preserve">   MAX(0, HLOOKUP(MONTH($B58),'Farm Crops'!$B$18:$N$28,G$5,0)  - VLOOKUP(G$4,'Farm Crops'!$B$4:$G$13,6,0)/1000*0.65*$C58)</f>
        <v>1040.7789677419355</v>
      </c>
      <c r="H58" s="67">
        <f xml:space="preserve">   MAX(0, HLOOKUP(MONTH($B58),'Farm Crops'!$B$18:$N$28,H$5,0)  - VLOOKUP(H$4,'Farm Crops'!$B$4:$G$13,6,0)/1000*0.65*$C58)</f>
        <v>3571.6728563049851</v>
      </c>
      <c r="I58" s="67">
        <f xml:space="preserve">   MAX(0, HLOOKUP(MONTH($B58),'Farm Crops'!$B$18:$N$28,I$5,0)  - VLOOKUP(I$4,'Farm Crops'!$B$4:$G$13,6,0)/1000*0.65*$C58)</f>
        <v>2000.1335522971651</v>
      </c>
      <c r="J58" s="67">
        <f xml:space="preserve">   MAX(0, HLOOKUP(MONTH($B58),'Farm Crops'!$B$18:$N$28,J$5,0)  - VLOOKUP(J$4,'Farm Crops'!$B$4:$G$13,6,0)/1000*0.65*$C58)</f>
        <v>4934.3744477028349</v>
      </c>
      <c r="K58" s="67">
        <f xml:space="preserve">   MAX(0, HLOOKUP(MONTH($B58),'Farm Crops'!$B$18:$N$28,K$5,0)  - VLOOKUP(K$4,'Farm Crops'!$B$4:$G$13,6,0)/1000*0.65*$C58)</f>
        <v>1165.8786432062559</v>
      </c>
      <c r="L58" s="67">
        <f xml:space="preserve">   MAX(0, HLOOKUP(MONTH($B58),'Farm Crops'!$B$18:$N$28,L$5,0)  - VLOOKUP(L$4,'Farm Crops'!$B$4:$G$13,6,0)/1000*0.65*$C58)</f>
        <v>210.54251026392981</v>
      </c>
      <c r="M58" s="67">
        <f xml:space="preserve">   MAX(0, HLOOKUP(MONTH($B58),'Farm Crops'!$B$18:$N$28,M$5,0)  - VLOOKUP(M$4,'Farm Crops'!$B$4:$G$13,6,0)/1000*0.65*$C58)</f>
        <v>1538.7422443792761</v>
      </c>
    </row>
    <row r="59" spans="2:13" x14ac:dyDescent="0.2">
      <c r="B59" s="4">
        <v>40536</v>
      </c>
      <c r="C59" s="67">
        <f>'Observed Data'!$E58</f>
        <v>0</v>
      </c>
      <c r="D59" s="67">
        <f xml:space="preserve">   MAX(0, HLOOKUP(MONTH($B59),'Farm Crops'!$B$18:$N$28,D$5,0)  - VLOOKUP(D$4,'Farm Crops'!$B$4:$G$13,6,0)/1000*0.65*$C59)</f>
        <v>1972.6944281524927</v>
      </c>
      <c r="E59" s="67">
        <f xml:space="preserve">   MAX(0, HLOOKUP(MONTH($B59),'Farm Crops'!$B$18:$N$28,E$5,0)  - VLOOKUP(E$4,'Farm Crops'!$B$4:$G$13,6,0)/1000*0.65*$C59)</f>
        <v>3373.997509286412</v>
      </c>
      <c r="F59" s="67">
        <f xml:space="preserve">   MAX(0, HLOOKUP(MONTH($B59),'Farm Crops'!$B$18:$N$28,F$5,0)  - VLOOKUP(F$4,'Farm Crops'!$B$4:$G$13,6,0)/1000*0.65*$C59)</f>
        <v>3687.8223440860206</v>
      </c>
      <c r="G59" s="67">
        <f xml:space="preserve">   MAX(0, HLOOKUP(MONTH($B59),'Farm Crops'!$B$18:$N$28,G$5,0)  - VLOOKUP(G$4,'Farm Crops'!$B$4:$G$13,6,0)/1000*0.65*$C59)</f>
        <v>1040.7789677419355</v>
      </c>
      <c r="H59" s="67">
        <f xml:space="preserve">   MAX(0, HLOOKUP(MONTH($B59),'Farm Crops'!$B$18:$N$28,H$5,0)  - VLOOKUP(H$4,'Farm Crops'!$B$4:$G$13,6,0)/1000*0.65*$C59)</f>
        <v>3571.6728563049851</v>
      </c>
      <c r="I59" s="67">
        <f xml:space="preserve">   MAX(0, HLOOKUP(MONTH($B59),'Farm Crops'!$B$18:$N$28,I$5,0)  - VLOOKUP(I$4,'Farm Crops'!$B$4:$G$13,6,0)/1000*0.65*$C59)</f>
        <v>2000.1335522971651</v>
      </c>
      <c r="J59" s="67">
        <f xml:space="preserve">   MAX(0, HLOOKUP(MONTH($B59),'Farm Crops'!$B$18:$N$28,J$5,0)  - VLOOKUP(J$4,'Farm Crops'!$B$4:$G$13,6,0)/1000*0.65*$C59)</f>
        <v>4934.3744477028349</v>
      </c>
      <c r="K59" s="67">
        <f xml:space="preserve">   MAX(0, HLOOKUP(MONTH($B59),'Farm Crops'!$B$18:$N$28,K$5,0)  - VLOOKUP(K$4,'Farm Crops'!$B$4:$G$13,6,0)/1000*0.65*$C59)</f>
        <v>1165.8786432062559</v>
      </c>
      <c r="L59" s="67">
        <f xml:space="preserve">   MAX(0, HLOOKUP(MONTH($B59),'Farm Crops'!$B$18:$N$28,L$5,0)  - VLOOKUP(L$4,'Farm Crops'!$B$4:$G$13,6,0)/1000*0.65*$C59)</f>
        <v>210.54251026392981</v>
      </c>
      <c r="M59" s="67">
        <f xml:space="preserve">   MAX(0, HLOOKUP(MONTH($B59),'Farm Crops'!$B$18:$N$28,M$5,0)  - VLOOKUP(M$4,'Farm Crops'!$B$4:$G$13,6,0)/1000*0.65*$C59)</f>
        <v>1538.7422443792761</v>
      </c>
    </row>
    <row r="60" spans="2:13" x14ac:dyDescent="0.2">
      <c r="B60" s="4">
        <v>40537</v>
      </c>
      <c r="C60" s="67">
        <f>'Observed Data'!$E59</f>
        <v>0</v>
      </c>
      <c r="D60" s="67">
        <f xml:space="preserve">   MAX(0, HLOOKUP(MONTH($B60),'Farm Crops'!$B$18:$N$28,D$5,0)  - VLOOKUP(D$4,'Farm Crops'!$B$4:$G$13,6,0)/1000*0.65*$C60)</f>
        <v>1972.6944281524927</v>
      </c>
      <c r="E60" s="67">
        <f xml:space="preserve">   MAX(0, HLOOKUP(MONTH($B60),'Farm Crops'!$B$18:$N$28,E$5,0)  - VLOOKUP(E$4,'Farm Crops'!$B$4:$G$13,6,0)/1000*0.65*$C60)</f>
        <v>3373.997509286412</v>
      </c>
      <c r="F60" s="67">
        <f xml:space="preserve">   MAX(0, HLOOKUP(MONTH($B60),'Farm Crops'!$B$18:$N$28,F$5,0)  - VLOOKUP(F$4,'Farm Crops'!$B$4:$G$13,6,0)/1000*0.65*$C60)</f>
        <v>3687.8223440860206</v>
      </c>
      <c r="G60" s="67">
        <f xml:space="preserve">   MAX(0, HLOOKUP(MONTH($B60),'Farm Crops'!$B$18:$N$28,G$5,0)  - VLOOKUP(G$4,'Farm Crops'!$B$4:$G$13,6,0)/1000*0.65*$C60)</f>
        <v>1040.7789677419355</v>
      </c>
      <c r="H60" s="67">
        <f xml:space="preserve">   MAX(0, HLOOKUP(MONTH($B60),'Farm Crops'!$B$18:$N$28,H$5,0)  - VLOOKUP(H$4,'Farm Crops'!$B$4:$G$13,6,0)/1000*0.65*$C60)</f>
        <v>3571.6728563049851</v>
      </c>
      <c r="I60" s="67">
        <f xml:space="preserve">   MAX(0, HLOOKUP(MONTH($B60),'Farm Crops'!$B$18:$N$28,I$5,0)  - VLOOKUP(I$4,'Farm Crops'!$B$4:$G$13,6,0)/1000*0.65*$C60)</f>
        <v>2000.1335522971651</v>
      </c>
      <c r="J60" s="67">
        <f xml:space="preserve">   MAX(0, HLOOKUP(MONTH($B60),'Farm Crops'!$B$18:$N$28,J$5,0)  - VLOOKUP(J$4,'Farm Crops'!$B$4:$G$13,6,0)/1000*0.65*$C60)</f>
        <v>4934.3744477028349</v>
      </c>
      <c r="K60" s="67">
        <f xml:space="preserve">   MAX(0, HLOOKUP(MONTH($B60),'Farm Crops'!$B$18:$N$28,K$5,0)  - VLOOKUP(K$4,'Farm Crops'!$B$4:$G$13,6,0)/1000*0.65*$C60)</f>
        <v>1165.8786432062559</v>
      </c>
      <c r="L60" s="67">
        <f xml:space="preserve">   MAX(0, HLOOKUP(MONTH($B60),'Farm Crops'!$B$18:$N$28,L$5,0)  - VLOOKUP(L$4,'Farm Crops'!$B$4:$G$13,6,0)/1000*0.65*$C60)</f>
        <v>210.54251026392981</v>
      </c>
      <c r="M60" s="67">
        <f xml:space="preserve">   MAX(0, HLOOKUP(MONTH($B60),'Farm Crops'!$B$18:$N$28,M$5,0)  - VLOOKUP(M$4,'Farm Crops'!$B$4:$G$13,6,0)/1000*0.65*$C60)</f>
        <v>1538.7422443792761</v>
      </c>
    </row>
    <row r="61" spans="2:13" x14ac:dyDescent="0.2">
      <c r="B61" s="4">
        <v>40538</v>
      </c>
      <c r="C61" s="67">
        <f>'Observed Data'!$E60</f>
        <v>0</v>
      </c>
      <c r="D61" s="67">
        <f xml:space="preserve">   MAX(0, HLOOKUP(MONTH($B61),'Farm Crops'!$B$18:$N$28,D$5,0)  - VLOOKUP(D$4,'Farm Crops'!$B$4:$G$13,6,0)/1000*0.65*$C61)</f>
        <v>1972.6944281524927</v>
      </c>
      <c r="E61" s="67">
        <f xml:space="preserve">   MAX(0, HLOOKUP(MONTH($B61),'Farm Crops'!$B$18:$N$28,E$5,0)  - VLOOKUP(E$4,'Farm Crops'!$B$4:$G$13,6,0)/1000*0.65*$C61)</f>
        <v>3373.997509286412</v>
      </c>
      <c r="F61" s="67">
        <f xml:space="preserve">   MAX(0, HLOOKUP(MONTH($B61),'Farm Crops'!$B$18:$N$28,F$5,0)  - VLOOKUP(F$4,'Farm Crops'!$B$4:$G$13,6,0)/1000*0.65*$C61)</f>
        <v>3687.8223440860206</v>
      </c>
      <c r="G61" s="67">
        <f xml:space="preserve">   MAX(0, HLOOKUP(MONTH($B61),'Farm Crops'!$B$18:$N$28,G$5,0)  - VLOOKUP(G$4,'Farm Crops'!$B$4:$G$13,6,0)/1000*0.65*$C61)</f>
        <v>1040.7789677419355</v>
      </c>
      <c r="H61" s="67">
        <f xml:space="preserve">   MAX(0, HLOOKUP(MONTH($B61),'Farm Crops'!$B$18:$N$28,H$5,0)  - VLOOKUP(H$4,'Farm Crops'!$B$4:$G$13,6,0)/1000*0.65*$C61)</f>
        <v>3571.6728563049851</v>
      </c>
      <c r="I61" s="67">
        <f xml:space="preserve">   MAX(0, HLOOKUP(MONTH($B61),'Farm Crops'!$B$18:$N$28,I$5,0)  - VLOOKUP(I$4,'Farm Crops'!$B$4:$G$13,6,0)/1000*0.65*$C61)</f>
        <v>2000.1335522971651</v>
      </c>
      <c r="J61" s="67">
        <f xml:space="preserve">   MAX(0, HLOOKUP(MONTH($B61),'Farm Crops'!$B$18:$N$28,J$5,0)  - VLOOKUP(J$4,'Farm Crops'!$B$4:$G$13,6,0)/1000*0.65*$C61)</f>
        <v>4934.3744477028349</v>
      </c>
      <c r="K61" s="67">
        <f xml:space="preserve">   MAX(0, HLOOKUP(MONTH($B61),'Farm Crops'!$B$18:$N$28,K$5,0)  - VLOOKUP(K$4,'Farm Crops'!$B$4:$G$13,6,0)/1000*0.65*$C61)</f>
        <v>1165.8786432062559</v>
      </c>
      <c r="L61" s="67">
        <f xml:space="preserve">   MAX(0, HLOOKUP(MONTH($B61),'Farm Crops'!$B$18:$N$28,L$5,0)  - VLOOKUP(L$4,'Farm Crops'!$B$4:$G$13,6,0)/1000*0.65*$C61)</f>
        <v>210.54251026392981</v>
      </c>
      <c r="M61" s="67">
        <f xml:space="preserve">   MAX(0, HLOOKUP(MONTH($B61),'Farm Crops'!$B$18:$N$28,M$5,0)  - VLOOKUP(M$4,'Farm Crops'!$B$4:$G$13,6,0)/1000*0.65*$C61)</f>
        <v>1538.7422443792761</v>
      </c>
    </row>
    <row r="62" spans="2:13" x14ac:dyDescent="0.2">
      <c r="B62" s="4">
        <v>40539</v>
      </c>
      <c r="C62" s="67">
        <f>'Observed Data'!$E61</f>
        <v>0</v>
      </c>
      <c r="D62" s="67">
        <f xml:space="preserve">   MAX(0, HLOOKUP(MONTH($B62),'Farm Crops'!$B$18:$N$28,D$5,0)  - VLOOKUP(D$4,'Farm Crops'!$B$4:$G$13,6,0)/1000*0.65*$C62)</f>
        <v>1972.6944281524927</v>
      </c>
      <c r="E62" s="67">
        <f xml:space="preserve">   MAX(0, HLOOKUP(MONTH($B62),'Farm Crops'!$B$18:$N$28,E$5,0)  - VLOOKUP(E$4,'Farm Crops'!$B$4:$G$13,6,0)/1000*0.65*$C62)</f>
        <v>3373.997509286412</v>
      </c>
      <c r="F62" s="67">
        <f xml:space="preserve">   MAX(0, HLOOKUP(MONTH($B62),'Farm Crops'!$B$18:$N$28,F$5,0)  - VLOOKUP(F$4,'Farm Crops'!$B$4:$G$13,6,0)/1000*0.65*$C62)</f>
        <v>3687.8223440860206</v>
      </c>
      <c r="G62" s="67">
        <f xml:space="preserve">   MAX(0, HLOOKUP(MONTH($B62),'Farm Crops'!$B$18:$N$28,G$5,0)  - VLOOKUP(G$4,'Farm Crops'!$B$4:$G$13,6,0)/1000*0.65*$C62)</f>
        <v>1040.7789677419355</v>
      </c>
      <c r="H62" s="67">
        <f xml:space="preserve">   MAX(0, HLOOKUP(MONTH($B62),'Farm Crops'!$B$18:$N$28,H$5,0)  - VLOOKUP(H$4,'Farm Crops'!$B$4:$G$13,6,0)/1000*0.65*$C62)</f>
        <v>3571.6728563049851</v>
      </c>
      <c r="I62" s="67">
        <f xml:space="preserve">   MAX(0, HLOOKUP(MONTH($B62),'Farm Crops'!$B$18:$N$28,I$5,0)  - VLOOKUP(I$4,'Farm Crops'!$B$4:$G$13,6,0)/1000*0.65*$C62)</f>
        <v>2000.1335522971651</v>
      </c>
      <c r="J62" s="67">
        <f xml:space="preserve">   MAX(0, HLOOKUP(MONTH($B62),'Farm Crops'!$B$18:$N$28,J$5,0)  - VLOOKUP(J$4,'Farm Crops'!$B$4:$G$13,6,0)/1000*0.65*$C62)</f>
        <v>4934.3744477028349</v>
      </c>
      <c r="K62" s="67">
        <f xml:space="preserve">   MAX(0, HLOOKUP(MONTH($B62),'Farm Crops'!$B$18:$N$28,K$5,0)  - VLOOKUP(K$4,'Farm Crops'!$B$4:$G$13,6,0)/1000*0.65*$C62)</f>
        <v>1165.8786432062559</v>
      </c>
      <c r="L62" s="67">
        <f xml:space="preserve">   MAX(0, HLOOKUP(MONTH($B62),'Farm Crops'!$B$18:$N$28,L$5,0)  - VLOOKUP(L$4,'Farm Crops'!$B$4:$G$13,6,0)/1000*0.65*$C62)</f>
        <v>210.54251026392981</v>
      </c>
      <c r="M62" s="67">
        <f xml:space="preserve">   MAX(0, HLOOKUP(MONTH($B62),'Farm Crops'!$B$18:$N$28,M$5,0)  - VLOOKUP(M$4,'Farm Crops'!$B$4:$G$13,6,0)/1000*0.65*$C62)</f>
        <v>1538.7422443792761</v>
      </c>
    </row>
    <row r="63" spans="2:13" x14ac:dyDescent="0.2">
      <c r="B63" s="4">
        <v>40540</v>
      </c>
      <c r="C63" s="67">
        <f>'Observed Data'!$E62</f>
        <v>0</v>
      </c>
      <c r="D63" s="67">
        <f xml:space="preserve">   MAX(0, HLOOKUP(MONTH($B63),'Farm Crops'!$B$18:$N$28,D$5,0)  - VLOOKUP(D$4,'Farm Crops'!$B$4:$G$13,6,0)/1000*0.65*$C63)</f>
        <v>1972.6944281524927</v>
      </c>
      <c r="E63" s="67">
        <f xml:space="preserve">   MAX(0, HLOOKUP(MONTH($B63),'Farm Crops'!$B$18:$N$28,E$5,0)  - VLOOKUP(E$4,'Farm Crops'!$B$4:$G$13,6,0)/1000*0.65*$C63)</f>
        <v>3373.997509286412</v>
      </c>
      <c r="F63" s="67">
        <f xml:space="preserve">   MAX(0, HLOOKUP(MONTH($B63),'Farm Crops'!$B$18:$N$28,F$5,0)  - VLOOKUP(F$4,'Farm Crops'!$B$4:$G$13,6,0)/1000*0.65*$C63)</f>
        <v>3687.8223440860206</v>
      </c>
      <c r="G63" s="67">
        <f xml:space="preserve">   MAX(0, HLOOKUP(MONTH($B63),'Farm Crops'!$B$18:$N$28,G$5,0)  - VLOOKUP(G$4,'Farm Crops'!$B$4:$G$13,6,0)/1000*0.65*$C63)</f>
        <v>1040.7789677419355</v>
      </c>
      <c r="H63" s="67">
        <f xml:space="preserve">   MAX(0, HLOOKUP(MONTH($B63),'Farm Crops'!$B$18:$N$28,H$5,0)  - VLOOKUP(H$4,'Farm Crops'!$B$4:$G$13,6,0)/1000*0.65*$C63)</f>
        <v>3571.6728563049851</v>
      </c>
      <c r="I63" s="67">
        <f xml:space="preserve">   MAX(0, HLOOKUP(MONTH($B63),'Farm Crops'!$B$18:$N$28,I$5,0)  - VLOOKUP(I$4,'Farm Crops'!$B$4:$G$13,6,0)/1000*0.65*$C63)</f>
        <v>2000.1335522971651</v>
      </c>
      <c r="J63" s="67">
        <f xml:space="preserve">   MAX(0, HLOOKUP(MONTH($B63),'Farm Crops'!$B$18:$N$28,J$5,0)  - VLOOKUP(J$4,'Farm Crops'!$B$4:$G$13,6,0)/1000*0.65*$C63)</f>
        <v>4934.3744477028349</v>
      </c>
      <c r="K63" s="67">
        <f xml:space="preserve">   MAX(0, HLOOKUP(MONTH($B63),'Farm Crops'!$B$18:$N$28,K$5,0)  - VLOOKUP(K$4,'Farm Crops'!$B$4:$G$13,6,0)/1000*0.65*$C63)</f>
        <v>1165.8786432062559</v>
      </c>
      <c r="L63" s="67">
        <f xml:space="preserve">   MAX(0, HLOOKUP(MONTH($B63),'Farm Crops'!$B$18:$N$28,L$5,0)  - VLOOKUP(L$4,'Farm Crops'!$B$4:$G$13,6,0)/1000*0.65*$C63)</f>
        <v>210.54251026392981</v>
      </c>
      <c r="M63" s="67">
        <f xml:space="preserve">   MAX(0, HLOOKUP(MONTH($B63),'Farm Crops'!$B$18:$N$28,M$5,0)  - VLOOKUP(M$4,'Farm Crops'!$B$4:$G$13,6,0)/1000*0.65*$C63)</f>
        <v>1538.7422443792761</v>
      </c>
    </row>
    <row r="64" spans="2:13" x14ac:dyDescent="0.2">
      <c r="B64" s="4">
        <v>40541</v>
      </c>
      <c r="C64" s="67">
        <f>'Observed Data'!$E63</f>
        <v>0</v>
      </c>
      <c r="D64" s="67">
        <f xml:space="preserve">   MAX(0, HLOOKUP(MONTH($B64),'Farm Crops'!$B$18:$N$28,D$5,0)  - VLOOKUP(D$4,'Farm Crops'!$B$4:$G$13,6,0)/1000*0.65*$C64)</f>
        <v>1972.6944281524927</v>
      </c>
      <c r="E64" s="67">
        <f xml:space="preserve">   MAX(0, HLOOKUP(MONTH($B64),'Farm Crops'!$B$18:$N$28,E$5,0)  - VLOOKUP(E$4,'Farm Crops'!$B$4:$G$13,6,0)/1000*0.65*$C64)</f>
        <v>3373.997509286412</v>
      </c>
      <c r="F64" s="67">
        <f xml:space="preserve">   MAX(0, HLOOKUP(MONTH($B64),'Farm Crops'!$B$18:$N$28,F$5,0)  - VLOOKUP(F$4,'Farm Crops'!$B$4:$G$13,6,0)/1000*0.65*$C64)</f>
        <v>3687.8223440860206</v>
      </c>
      <c r="G64" s="67">
        <f xml:space="preserve">   MAX(0, HLOOKUP(MONTH($B64),'Farm Crops'!$B$18:$N$28,G$5,0)  - VLOOKUP(G$4,'Farm Crops'!$B$4:$G$13,6,0)/1000*0.65*$C64)</f>
        <v>1040.7789677419355</v>
      </c>
      <c r="H64" s="67">
        <f xml:space="preserve">   MAX(0, HLOOKUP(MONTH($B64),'Farm Crops'!$B$18:$N$28,H$5,0)  - VLOOKUP(H$4,'Farm Crops'!$B$4:$G$13,6,0)/1000*0.65*$C64)</f>
        <v>3571.6728563049851</v>
      </c>
      <c r="I64" s="67">
        <f xml:space="preserve">   MAX(0, HLOOKUP(MONTH($B64),'Farm Crops'!$B$18:$N$28,I$5,0)  - VLOOKUP(I$4,'Farm Crops'!$B$4:$G$13,6,0)/1000*0.65*$C64)</f>
        <v>2000.1335522971651</v>
      </c>
      <c r="J64" s="67">
        <f xml:space="preserve">   MAX(0, HLOOKUP(MONTH($B64),'Farm Crops'!$B$18:$N$28,J$5,0)  - VLOOKUP(J$4,'Farm Crops'!$B$4:$G$13,6,0)/1000*0.65*$C64)</f>
        <v>4934.3744477028349</v>
      </c>
      <c r="K64" s="67">
        <f xml:space="preserve">   MAX(0, HLOOKUP(MONTH($B64),'Farm Crops'!$B$18:$N$28,K$5,0)  - VLOOKUP(K$4,'Farm Crops'!$B$4:$G$13,6,0)/1000*0.65*$C64)</f>
        <v>1165.8786432062559</v>
      </c>
      <c r="L64" s="67">
        <f xml:space="preserve">   MAX(0, HLOOKUP(MONTH($B64),'Farm Crops'!$B$18:$N$28,L$5,0)  - VLOOKUP(L$4,'Farm Crops'!$B$4:$G$13,6,0)/1000*0.65*$C64)</f>
        <v>210.54251026392981</v>
      </c>
      <c r="M64" s="67">
        <f xml:space="preserve">   MAX(0, HLOOKUP(MONTH($B64),'Farm Crops'!$B$18:$N$28,M$5,0)  - VLOOKUP(M$4,'Farm Crops'!$B$4:$G$13,6,0)/1000*0.65*$C64)</f>
        <v>1538.7422443792761</v>
      </c>
    </row>
    <row r="65" spans="2:13" x14ac:dyDescent="0.2">
      <c r="B65" s="4">
        <v>40542</v>
      </c>
      <c r="C65" s="67">
        <f>'Observed Data'!$E64</f>
        <v>0</v>
      </c>
      <c r="D65" s="67">
        <f xml:space="preserve">   MAX(0, HLOOKUP(MONTH($B65),'Farm Crops'!$B$18:$N$28,D$5,0)  - VLOOKUP(D$4,'Farm Crops'!$B$4:$G$13,6,0)/1000*0.65*$C65)</f>
        <v>1972.6944281524927</v>
      </c>
      <c r="E65" s="67">
        <f xml:space="preserve">   MAX(0, HLOOKUP(MONTH($B65),'Farm Crops'!$B$18:$N$28,E$5,0)  - VLOOKUP(E$4,'Farm Crops'!$B$4:$G$13,6,0)/1000*0.65*$C65)</f>
        <v>3373.997509286412</v>
      </c>
      <c r="F65" s="67">
        <f xml:space="preserve">   MAX(0, HLOOKUP(MONTH($B65),'Farm Crops'!$B$18:$N$28,F$5,0)  - VLOOKUP(F$4,'Farm Crops'!$B$4:$G$13,6,0)/1000*0.65*$C65)</f>
        <v>3687.8223440860206</v>
      </c>
      <c r="G65" s="67">
        <f xml:space="preserve">   MAX(0, HLOOKUP(MONTH($B65),'Farm Crops'!$B$18:$N$28,G$5,0)  - VLOOKUP(G$4,'Farm Crops'!$B$4:$G$13,6,0)/1000*0.65*$C65)</f>
        <v>1040.7789677419355</v>
      </c>
      <c r="H65" s="67">
        <f xml:space="preserve">   MAX(0, HLOOKUP(MONTH($B65),'Farm Crops'!$B$18:$N$28,H$5,0)  - VLOOKUP(H$4,'Farm Crops'!$B$4:$G$13,6,0)/1000*0.65*$C65)</f>
        <v>3571.6728563049851</v>
      </c>
      <c r="I65" s="67">
        <f xml:space="preserve">   MAX(0, HLOOKUP(MONTH($B65),'Farm Crops'!$B$18:$N$28,I$5,0)  - VLOOKUP(I$4,'Farm Crops'!$B$4:$G$13,6,0)/1000*0.65*$C65)</f>
        <v>2000.1335522971651</v>
      </c>
      <c r="J65" s="67">
        <f xml:space="preserve">   MAX(0, HLOOKUP(MONTH($B65),'Farm Crops'!$B$18:$N$28,J$5,0)  - VLOOKUP(J$4,'Farm Crops'!$B$4:$G$13,6,0)/1000*0.65*$C65)</f>
        <v>4934.3744477028349</v>
      </c>
      <c r="K65" s="67">
        <f xml:space="preserve">   MAX(0, HLOOKUP(MONTH($B65),'Farm Crops'!$B$18:$N$28,K$5,0)  - VLOOKUP(K$4,'Farm Crops'!$B$4:$G$13,6,0)/1000*0.65*$C65)</f>
        <v>1165.8786432062559</v>
      </c>
      <c r="L65" s="67">
        <f xml:space="preserve">   MAX(0, HLOOKUP(MONTH($B65),'Farm Crops'!$B$18:$N$28,L$5,0)  - VLOOKUP(L$4,'Farm Crops'!$B$4:$G$13,6,0)/1000*0.65*$C65)</f>
        <v>210.54251026392981</v>
      </c>
      <c r="M65" s="67">
        <f xml:space="preserve">   MAX(0, HLOOKUP(MONTH($B65),'Farm Crops'!$B$18:$N$28,M$5,0)  - VLOOKUP(M$4,'Farm Crops'!$B$4:$G$13,6,0)/1000*0.65*$C65)</f>
        <v>1538.7422443792761</v>
      </c>
    </row>
    <row r="66" spans="2:13" x14ac:dyDescent="0.2">
      <c r="B66" s="4">
        <v>40543</v>
      </c>
      <c r="C66" s="67">
        <f>'Observed Data'!$E65</f>
        <v>0</v>
      </c>
      <c r="D66" s="67">
        <f xml:space="preserve">   MAX(0, HLOOKUP(MONTH($B66),'Farm Crops'!$B$18:$N$28,D$5,0)  - VLOOKUP(D$4,'Farm Crops'!$B$4:$G$13,6,0)/1000*0.65*$C66)</f>
        <v>1972.6944281524927</v>
      </c>
      <c r="E66" s="67">
        <f xml:space="preserve">   MAX(0, HLOOKUP(MONTH($B66),'Farm Crops'!$B$18:$N$28,E$5,0)  - VLOOKUP(E$4,'Farm Crops'!$B$4:$G$13,6,0)/1000*0.65*$C66)</f>
        <v>3373.997509286412</v>
      </c>
      <c r="F66" s="67">
        <f xml:space="preserve">   MAX(0, HLOOKUP(MONTH($B66),'Farm Crops'!$B$18:$N$28,F$5,0)  - VLOOKUP(F$4,'Farm Crops'!$B$4:$G$13,6,0)/1000*0.65*$C66)</f>
        <v>3687.8223440860206</v>
      </c>
      <c r="G66" s="67">
        <f xml:space="preserve">   MAX(0, HLOOKUP(MONTH($B66),'Farm Crops'!$B$18:$N$28,G$5,0)  - VLOOKUP(G$4,'Farm Crops'!$B$4:$G$13,6,0)/1000*0.65*$C66)</f>
        <v>1040.7789677419355</v>
      </c>
      <c r="H66" s="67">
        <f xml:space="preserve">   MAX(0, HLOOKUP(MONTH($B66),'Farm Crops'!$B$18:$N$28,H$5,0)  - VLOOKUP(H$4,'Farm Crops'!$B$4:$G$13,6,0)/1000*0.65*$C66)</f>
        <v>3571.6728563049851</v>
      </c>
      <c r="I66" s="67">
        <f xml:space="preserve">   MAX(0, HLOOKUP(MONTH($B66),'Farm Crops'!$B$18:$N$28,I$5,0)  - VLOOKUP(I$4,'Farm Crops'!$B$4:$G$13,6,0)/1000*0.65*$C66)</f>
        <v>2000.1335522971651</v>
      </c>
      <c r="J66" s="67">
        <f xml:space="preserve">   MAX(0, HLOOKUP(MONTH($B66),'Farm Crops'!$B$18:$N$28,J$5,0)  - VLOOKUP(J$4,'Farm Crops'!$B$4:$G$13,6,0)/1000*0.65*$C66)</f>
        <v>4934.3744477028349</v>
      </c>
      <c r="K66" s="67">
        <f xml:space="preserve">   MAX(0, HLOOKUP(MONTH($B66),'Farm Crops'!$B$18:$N$28,K$5,0)  - VLOOKUP(K$4,'Farm Crops'!$B$4:$G$13,6,0)/1000*0.65*$C66)</f>
        <v>1165.8786432062559</v>
      </c>
      <c r="L66" s="67">
        <f xml:space="preserve">   MAX(0, HLOOKUP(MONTH($B66),'Farm Crops'!$B$18:$N$28,L$5,0)  - VLOOKUP(L$4,'Farm Crops'!$B$4:$G$13,6,0)/1000*0.65*$C66)</f>
        <v>210.54251026392981</v>
      </c>
      <c r="M66" s="67">
        <f xml:space="preserve">   MAX(0, HLOOKUP(MONTH($B66),'Farm Crops'!$B$18:$N$28,M$5,0)  - VLOOKUP(M$4,'Farm Crops'!$B$4:$G$13,6,0)/1000*0.65*$C66)</f>
        <v>1538.7422443792761</v>
      </c>
    </row>
    <row r="67" spans="2:13" x14ac:dyDescent="0.2">
      <c r="B67" s="4">
        <v>40544</v>
      </c>
      <c r="C67" s="67">
        <f>'Observed Data'!$E66</f>
        <v>0</v>
      </c>
      <c r="D67" s="67">
        <f xml:space="preserve">   MAX(0, HLOOKUP(MONTH($B67),'Farm Crops'!$B$18:$N$28,D$5,0)  - VLOOKUP(D$4,'Farm Crops'!$B$4:$G$13,6,0)/1000*0.65*$C67)</f>
        <v>2007.2797653958949</v>
      </c>
      <c r="E67" s="67">
        <f xml:space="preserve">   MAX(0, HLOOKUP(MONTH($B67),'Farm Crops'!$B$18:$N$28,E$5,0)  - VLOOKUP(E$4,'Farm Crops'!$B$4:$G$13,6,0)/1000*0.65*$C67)</f>
        <v>4266.4504252199422</v>
      </c>
      <c r="F67" s="67">
        <f xml:space="preserve">   MAX(0, HLOOKUP(MONTH($B67),'Farm Crops'!$B$18:$N$28,F$5,0)  - VLOOKUP(F$4,'Farm Crops'!$B$4:$G$13,6,0)/1000*0.65*$C67)</f>
        <v>4621.9062170087982</v>
      </c>
      <c r="G67" s="67">
        <f xml:space="preserve">   MAX(0, HLOOKUP(MONTH($B67),'Farm Crops'!$B$18:$N$28,G$5,0)  - VLOOKUP(G$4,'Farm Crops'!$B$4:$G$13,6,0)/1000*0.65*$C67)</f>
        <v>1323.7824193548388</v>
      </c>
      <c r="H67" s="67">
        <f xml:space="preserve">   MAX(0, HLOOKUP(MONTH($B67),'Farm Crops'!$B$18:$N$28,H$5,0)  - VLOOKUP(H$4,'Farm Crops'!$B$4:$G$13,6,0)/1000*0.65*$C67)</f>
        <v>4542.8644134897368</v>
      </c>
      <c r="I67" s="67">
        <f xml:space="preserve">   MAX(0, HLOOKUP(MONTH($B67),'Farm Crops'!$B$18:$N$28,I$5,0)  - VLOOKUP(I$4,'Farm Crops'!$B$4:$G$13,6,0)/1000*0.65*$C67)</f>
        <v>2543.3804105571853</v>
      </c>
      <c r="J67" s="67">
        <f xml:space="preserve">   MAX(0, HLOOKUP(MONTH($B67),'Farm Crops'!$B$18:$N$28,J$5,0)  - VLOOKUP(J$4,'Farm Crops'!$B$4:$G$13,6,0)/1000*0.65*$C67)</f>
        <v>6058.8046334310857</v>
      </c>
      <c r="K67" s="67">
        <f xml:space="preserve">   MAX(0, HLOOKUP(MONTH($B67),'Farm Crops'!$B$18:$N$28,K$5,0)  - VLOOKUP(K$4,'Farm Crops'!$B$4:$G$13,6,0)/1000*0.65*$C67)</f>
        <v>1437.2081818181819</v>
      </c>
      <c r="L67" s="67">
        <f xml:space="preserve">   MAX(0, HLOOKUP(MONTH($B67),'Farm Crops'!$B$18:$N$28,L$5,0)  - VLOOKUP(L$4,'Farm Crops'!$B$4:$G$13,6,0)/1000*0.65*$C67)</f>
        <v>260.35781524926716</v>
      </c>
      <c r="M67" s="67">
        <f xml:space="preserve">   MAX(0, HLOOKUP(MONTH($B67),'Farm Crops'!$B$18:$N$28,M$5,0)  - VLOOKUP(M$4,'Farm Crops'!$B$4:$G$13,6,0)/1000*0.65*$C67)</f>
        <v>1920.2873167155426</v>
      </c>
    </row>
    <row r="68" spans="2:13" x14ac:dyDescent="0.2">
      <c r="B68" s="4">
        <v>40545</v>
      </c>
      <c r="C68" s="67">
        <f>'Observed Data'!$E67</f>
        <v>2</v>
      </c>
      <c r="D68" s="67">
        <f xml:space="preserve">   MAX(0, HLOOKUP(MONTH($B68),'Farm Crops'!$B$18:$N$28,D$5,0)  - VLOOKUP(D$4,'Farm Crops'!$B$4:$G$13,6,0)/1000*0.65*$C68)</f>
        <v>1384.5797653958948</v>
      </c>
      <c r="E68" s="67">
        <f xml:space="preserve">   MAX(0, HLOOKUP(MONTH($B68),'Farm Crops'!$B$18:$N$28,E$5,0)  - VLOOKUP(E$4,'Farm Crops'!$B$4:$G$13,6,0)/1000*0.65*$C68)</f>
        <v>3085.0104252199421</v>
      </c>
      <c r="F68" s="67">
        <f xml:space="preserve">   MAX(0, HLOOKUP(MONTH($B68),'Farm Crops'!$B$18:$N$28,F$5,0)  - VLOOKUP(F$4,'Farm Crops'!$B$4:$G$13,6,0)/1000*0.65*$C68)</f>
        <v>3317.4862170087981</v>
      </c>
      <c r="G68" s="67">
        <f xml:space="preserve">   MAX(0, HLOOKUP(MONTH($B68),'Farm Crops'!$B$18:$N$28,G$5,0)  - VLOOKUP(G$4,'Farm Crops'!$B$4:$G$13,6,0)/1000*0.65*$C68)</f>
        <v>953.41241935483879</v>
      </c>
      <c r="H68" s="67">
        <f xml:space="preserve">   MAX(0, HLOOKUP(MONTH($B68),'Farm Crops'!$B$18:$N$28,H$5,0)  - VLOOKUP(H$4,'Farm Crops'!$B$4:$G$13,6,0)/1000*0.65*$C68)</f>
        <v>3271.8544134897365</v>
      </c>
      <c r="I68" s="67">
        <f xml:space="preserve">   MAX(0, HLOOKUP(MONTH($B68),'Farm Crops'!$B$18:$N$28,I$5,0)  - VLOOKUP(I$4,'Farm Crops'!$B$4:$G$13,6,0)/1000*0.65*$C68)</f>
        <v>1412.2504105571852</v>
      </c>
      <c r="J68" s="67">
        <f xml:space="preserve">   MAX(0, HLOOKUP(MONTH($B68),'Farm Crops'!$B$18:$N$28,J$5,0)  - VLOOKUP(J$4,'Farm Crops'!$B$4:$G$13,6,0)/1000*0.65*$C68)</f>
        <v>4444.7246334310857</v>
      </c>
      <c r="K68" s="67">
        <f xml:space="preserve">   MAX(0, HLOOKUP(MONTH($B68),'Farm Crops'!$B$18:$N$28,K$5,0)  - VLOOKUP(K$4,'Farm Crops'!$B$4:$G$13,6,0)/1000*0.65*$C68)</f>
        <v>1052.1481818181819</v>
      </c>
      <c r="L68" s="67">
        <f xml:space="preserve">   MAX(0, HLOOKUP(MONTH($B68),'Farm Crops'!$B$18:$N$28,L$5,0)  - VLOOKUP(L$4,'Farm Crops'!$B$4:$G$13,6,0)/1000*0.65*$C68)</f>
        <v>190.28781524926708</v>
      </c>
      <c r="M68" s="67">
        <f xml:space="preserve">   MAX(0, HLOOKUP(MONTH($B68),'Farm Crops'!$B$18:$N$28,M$5,0)  - VLOOKUP(M$4,'Farm Crops'!$B$4:$G$13,6,0)/1000*0.65*$C68)</f>
        <v>1396.7773167155428</v>
      </c>
    </row>
    <row r="69" spans="2:13" x14ac:dyDescent="0.2">
      <c r="B69" s="4">
        <v>40546</v>
      </c>
      <c r="C69" s="67">
        <f>'Observed Data'!$E68</f>
        <v>0</v>
      </c>
      <c r="D69" s="67">
        <f xml:space="preserve">   MAX(0, HLOOKUP(MONTH($B69),'Farm Crops'!$B$18:$N$28,D$5,0)  - VLOOKUP(D$4,'Farm Crops'!$B$4:$G$13,6,0)/1000*0.65*$C69)</f>
        <v>2007.2797653958949</v>
      </c>
      <c r="E69" s="67">
        <f xml:space="preserve">   MAX(0, HLOOKUP(MONTH($B69),'Farm Crops'!$B$18:$N$28,E$5,0)  - VLOOKUP(E$4,'Farm Crops'!$B$4:$G$13,6,0)/1000*0.65*$C69)</f>
        <v>4266.4504252199422</v>
      </c>
      <c r="F69" s="67">
        <f xml:space="preserve">   MAX(0, HLOOKUP(MONTH($B69),'Farm Crops'!$B$18:$N$28,F$5,0)  - VLOOKUP(F$4,'Farm Crops'!$B$4:$G$13,6,0)/1000*0.65*$C69)</f>
        <v>4621.9062170087982</v>
      </c>
      <c r="G69" s="67">
        <f xml:space="preserve">   MAX(0, HLOOKUP(MONTH($B69),'Farm Crops'!$B$18:$N$28,G$5,0)  - VLOOKUP(G$4,'Farm Crops'!$B$4:$G$13,6,0)/1000*0.65*$C69)</f>
        <v>1323.7824193548388</v>
      </c>
      <c r="H69" s="67">
        <f xml:space="preserve">   MAX(0, HLOOKUP(MONTH($B69),'Farm Crops'!$B$18:$N$28,H$5,0)  - VLOOKUP(H$4,'Farm Crops'!$B$4:$G$13,6,0)/1000*0.65*$C69)</f>
        <v>4542.8644134897368</v>
      </c>
      <c r="I69" s="67">
        <f xml:space="preserve">   MAX(0, HLOOKUP(MONTH($B69),'Farm Crops'!$B$18:$N$28,I$5,0)  - VLOOKUP(I$4,'Farm Crops'!$B$4:$G$13,6,0)/1000*0.65*$C69)</f>
        <v>2543.3804105571853</v>
      </c>
      <c r="J69" s="67">
        <f xml:space="preserve">   MAX(0, HLOOKUP(MONTH($B69),'Farm Crops'!$B$18:$N$28,J$5,0)  - VLOOKUP(J$4,'Farm Crops'!$B$4:$G$13,6,0)/1000*0.65*$C69)</f>
        <v>6058.8046334310857</v>
      </c>
      <c r="K69" s="67">
        <f xml:space="preserve">   MAX(0, HLOOKUP(MONTH($B69),'Farm Crops'!$B$18:$N$28,K$5,0)  - VLOOKUP(K$4,'Farm Crops'!$B$4:$G$13,6,0)/1000*0.65*$C69)</f>
        <v>1437.2081818181819</v>
      </c>
      <c r="L69" s="67">
        <f xml:space="preserve">   MAX(0, HLOOKUP(MONTH($B69),'Farm Crops'!$B$18:$N$28,L$5,0)  - VLOOKUP(L$4,'Farm Crops'!$B$4:$G$13,6,0)/1000*0.65*$C69)</f>
        <v>260.35781524926716</v>
      </c>
      <c r="M69" s="67">
        <f xml:space="preserve">   MAX(0, HLOOKUP(MONTH($B69),'Farm Crops'!$B$18:$N$28,M$5,0)  - VLOOKUP(M$4,'Farm Crops'!$B$4:$G$13,6,0)/1000*0.65*$C69)</f>
        <v>1920.2873167155426</v>
      </c>
    </row>
    <row r="70" spans="2:13" x14ac:dyDescent="0.2">
      <c r="B70" s="4">
        <v>40547</v>
      </c>
      <c r="C70" s="67">
        <f>'Observed Data'!$E69</f>
        <v>0</v>
      </c>
      <c r="D70" s="67">
        <f xml:space="preserve">   MAX(0, HLOOKUP(MONTH($B70),'Farm Crops'!$B$18:$N$28,D$5,0)  - VLOOKUP(D$4,'Farm Crops'!$B$4:$G$13,6,0)/1000*0.65*$C70)</f>
        <v>2007.2797653958949</v>
      </c>
      <c r="E70" s="67">
        <f xml:space="preserve">   MAX(0, HLOOKUP(MONTH($B70),'Farm Crops'!$B$18:$N$28,E$5,0)  - VLOOKUP(E$4,'Farm Crops'!$B$4:$G$13,6,0)/1000*0.65*$C70)</f>
        <v>4266.4504252199422</v>
      </c>
      <c r="F70" s="67">
        <f xml:space="preserve">   MAX(0, HLOOKUP(MONTH($B70),'Farm Crops'!$B$18:$N$28,F$5,0)  - VLOOKUP(F$4,'Farm Crops'!$B$4:$G$13,6,0)/1000*0.65*$C70)</f>
        <v>4621.9062170087982</v>
      </c>
      <c r="G70" s="67">
        <f xml:space="preserve">   MAX(0, HLOOKUP(MONTH($B70),'Farm Crops'!$B$18:$N$28,G$5,0)  - VLOOKUP(G$4,'Farm Crops'!$B$4:$G$13,6,0)/1000*0.65*$C70)</f>
        <v>1323.7824193548388</v>
      </c>
      <c r="H70" s="67">
        <f xml:space="preserve">   MAX(0, HLOOKUP(MONTH($B70),'Farm Crops'!$B$18:$N$28,H$5,0)  - VLOOKUP(H$4,'Farm Crops'!$B$4:$G$13,6,0)/1000*0.65*$C70)</f>
        <v>4542.8644134897368</v>
      </c>
      <c r="I70" s="67">
        <f xml:space="preserve">   MAX(0, HLOOKUP(MONTH($B70),'Farm Crops'!$B$18:$N$28,I$5,0)  - VLOOKUP(I$4,'Farm Crops'!$B$4:$G$13,6,0)/1000*0.65*$C70)</f>
        <v>2543.3804105571853</v>
      </c>
      <c r="J70" s="67">
        <f xml:space="preserve">   MAX(0, HLOOKUP(MONTH($B70),'Farm Crops'!$B$18:$N$28,J$5,0)  - VLOOKUP(J$4,'Farm Crops'!$B$4:$G$13,6,0)/1000*0.65*$C70)</f>
        <v>6058.8046334310857</v>
      </c>
      <c r="K70" s="67">
        <f xml:space="preserve">   MAX(0, HLOOKUP(MONTH($B70),'Farm Crops'!$B$18:$N$28,K$5,0)  - VLOOKUP(K$4,'Farm Crops'!$B$4:$G$13,6,0)/1000*0.65*$C70)</f>
        <v>1437.2081818181819</v>
      </c>
      <c r="L70" s="67">
        <f xml:space="preserve">   MAX(0, HLOOKUP(MONTH($B70),'Farm Crops'!$B$18:$N$28,L$5,0)  - VLOOKUP(L$4,'Farm Crops'!$B$4:$G$13,6,0)/1000*0.65*$C70)</f>
        <v>260.35781524926716</v>
      </c>
      <c r="M70" s="67">
        <f xml:space="preserve">   MAX(0, HLOOKUP(MONTH($B70),'Farm Crops'!$B$18:$N$28,M$5,0)  - VLOOKUP(M$4,'Farm Crops'!$B$4:$G$13,6,0)/1000*0.65*$C70)</f>
        <v>1920.2873167155426</v>
      </c>
    </row>
    <row r="71" spans="2:13" x14ac:dyDescent="0.2">
      <c r="B71" s="4">
        <v>40548</v>
      </c>
      <c r="C71" s="67">
        <f>'Observed Data'!$E70</f>
        <v>0</v>
      </c>
      <c r="D71" s="67">
        <f xml:space="preserve">   MAX(0, HLOOKUP(MONTH($B71),'Farm Crops'!$B$18:$N$28,D$5,0)  - VLOOKUP(D$4,'Farm Crops'!$B$4:$G$13,6,0)/1000*0.65*$C71)</f>
        <v>2007.2797653958949</v>
      </c>
      <c r="E71" s="67">
        <f xml:space="preserve">   MAX(0, HLOOKUP(MONTH($B71),'Farm Crops'!$B$18:$N$28,E$5,0)  - VLOOKUP(E$4,'Farm Crops'!$B$4:$G$13,6,0)/1000*0.65*$C71)</f>
        <v>4266.4504252199422</v>
      </c>
      <c r="F71" s="67">
        <f xml:space="preserve">   MAX(0, HLOOKUP(MONTH($B71),'Farm Crops'!$B$18:$N$28,F$5,0)  - VLOOKUP(F$4,'Farm Crops'!$B$4:$G$13,6,0)/1000*0.65*$C71)</f>
        <v>4621.9062170087982</v>
      </c>
      <c r="G71" s="67">
        <f xml:space="preserve">   MAX(0, HLOOKUP(MONTH($B71),'Farm Crops'!$B$18:$N$28,G$5,0)  - VLOOKUP(G$4,'Farm Crops'!$B$4:$G$13,6,0)/1000*0.65*$C71)</f>
        <v>1323.7824193548388</v>
      </c>
      <c r="H71" s="67">
        <f xml:space="preserve">   MAX(0, HLOOKUP(MONTH($B71),'Farm Crops'!$B$18:$N$28,H$5,0)  - VLOOKUP(H$4,'Farm Crops'!$B$4:$G$13,6,0)/1000*0.65*$C71)</f>
        <v>4542.8644134897368</v>
      </c>
      <c r="I71" s="67">
        <f xml:space="preserve">   MAX(0, HLOOKUP(MONTH($B71),'Farm Crops'!$B$18:$N$28,I$5,0)  - VLOOKUP(I$4,'Farm Crops'!$B$4:$G$13,6,0)/1000*0.65*$C71)</f>
        <v>2543.3804105571853</v>
      </c>
      <c r="J71" s="67">
        <f xml:space="preserve">   MAX(0, HLOOKUP(MONTH($B71),'Farm Crops'!$B$18:$N$28,J$5,0)  - VLOOKUP(J$4,'Farm Crops'!$B$4:$G$13,6,0)/1000*0.65*$C71)</f>
        <v>6058.8046334310857</v>
      </c>
      <c r="K71" s="67">
        <f xml:space="preserve">   MAX(0, HLOOKUP(MONTH($B71),'Farm Crops'!$B$18:$N$28,K$5,0)  - VLOOKUP(K$4,'Farm Crops'!$B$4:$G$13,6,0)/1000*0.65*$C71)</f>
        <v>1437.2081818181819</v>
      </c>
      <c r="L71" s="67">
        <f xml:space="preserve">   MAX(0, HLOOKUP(MONTH($B71),'Farm Crops'!$B$18:$N$28,L$5,0)  - VLOOKUP(L$4,'Farm Crops'!$B$4:$G$13,6,0)/1000*0.65*$C71)</f>
        <v>260.35781524926716</v>
      </c>
      <c r="M71" s="67">
        <f xml:space="preserve">   MAX(0, HLOOKUP(MONTH($B71),'Farm Crops'!$B$18:$N$28,M$5,0)  - VLOOKUP(M$4,'Farm Crops'!$B$4:$G$13,6,0)/1000*0.65*$C71)</f>
        <v>1920.2873167155426</v>
      </c>
    </row>
    <row r="72" spans="2:13" x14ac:dyDescent="0.2">
      <c r="B72" s="4">
        <v>40549</v>
      </c>
      <c r="C72" s="67">
        <f>'Observed Data'!$E71</f>
        <v>0</v>
      </c>
      <c r="D72" s="67">
        <f xml:space="preserve">   MAX(0, HLOOKUP(MONTH($B72),'Farm Crops'!$B$18:$N$28,D$5,0)  - VLOOKUP(D$4,'Farm Crops'!$B$4:$G$13,6,0)/1000*0.65*$C72)</f>
        <v>2007.2797653958949</v>
      </c>
      <c r="E72" s="67">
        <f xml:space="preserve">   MAX(0, HLOOKUP(MONTH($B72),'Farm Crops'!$B$18:$N$28,E$5,0)  - VLOOKUP(E$4,'Farm Crops'!$B$4:$G$13,6,0)/1000*0.65*$C72)</f>
        <v>4266.4504252199422</v>
      </c>
      <c r="F72" s="67">
        <f xml:space="preserve">   MAX(0, HLOOKUP(MONTH($B72),'Farm Crops'!$B$18:$N$28,F$5,0)  - VLOOKUP(F$4,'Farm Crops'!$B$4:$G$13,6,0)/1000*0.65*$C72)</f>
        <v>4621.9062170087982</v>
      </c>
      <c r="G72" s="67">
        <f xml:space="preserve">   MAX(0, HLOOKUP(MONTH($B72),'Farm Crops'!$B$18:$N$28,G$5,0)  - VLOOKUP(G$4,'Farm Crops'!$B$4:$G$13,6,0)/1000*0.65*$C72)</f>
        <v>1323.7824193548388</v>
      </c>
      <c r="H72" s="67">
        <f xml:space="preserve">   MAX(0, HLOOKUP(MONTH($B72),'Farm Crops'!$B$18:$N$28,H$5,0)  - VLOOKUP(H$4,'Farm Crops'!$B$4:$G$13,6,0)/1000*0.65*$C72)</f>
        <v>4542.8644134897368</v>
      </c>
      <c r="I72" s="67">
        <f xml:space="preserve">   MAX(0, HLOOKUP(MONTH($B72),'Farm Crops'!$B$18:$N$28,I$5,0)  - VLOOKUP(I$4,'Farm Crops'!$B$4:$G$13,6,0)/1000*0.65*$C72)</f>
        <v>2543.3804105571853</v>
      </c>
      <c r="J72" s="67">
        <f xml:space="preserve">   MAX(0, HLOOKUP(MONTH($B72),'Farm Crops'!$B$18:$N$28,J$5,0)  - VLOOKUP(J$4,'Farm Crops'!$B$4:$G$13,6,0)/1000*0.65*$C72)</f>
        <v>6058.8046334310857</v>
      </c>
      <c r="K72" s="67">
        <f xml:space="preserve">   MAX(0, HLOOKUP(MONTH($B72),'Farm Crops'!$B$18:$N$28,K$5,0)  - VLOOKUP(K$4,'Farm Crops'!$B$4:$G$13,6,0)/1000*0.65*$C72)</f>
        <v>1437.2081818181819</v>
      </c>
      <c r="L72" s="67">
        <f xml:space="preserve">   MAX(0, HLOOKUP(MONTH($B72),'Farm Crops'!$B$18:$N$28,L$5,0)  - VLOOKUP(L$4,'Farm Crops'!$B$4:$G$13,6,0)/1000*0.65*$C72)</f>
        <v>260.35781524926716</v>
      </c>
      <c r="M72" s="67">
        <f xml:space="preserve">   MAX(0, HLOOKUP(MONTH($B72),'Farm Crops'!$B$18:$N$28,M$5,0)  - VLOOKUP(M$4,'Farm Crops'!$B$4:$G$13,6,0)/1000*0.65*$C72)</f>
        <v>1920.2873167155426</v>
      </c>
    </row>
    <row r="73" spans="2:13" x14ac:dyDescent="0.2">
      <c r="B73" s="4">
        <v>40550</v>
      </c>
      <c r="C73" s="67">
        <f>'Observed Data'!$E72</f>
        <v>0</v>
      </c>
      <c r="D73" s="67">
        <f xml:space="preserve">   MAX(0, HLOOKUP(MONTH($B73),'Farm Crops'!$B$18:$N$28,D$5,0)  - VLOOKUP(D$4,'Farm Crops'!$B$4:$G$13,6,0)/1000*0.65*$C73)</f>
        <v>2007.2797653958949</v>
      </c>
      <c r="E73" s="67">
        <f xml:space="preserve">   MAX(0, HLOOKUP(MONTH($B73),'Farm Crops'!$B$18:$N$28,E$5,0)  - VLOOKUP(E$4,'Farm Crops'!$B$4:$G$13,6,0)/1000*0.65*$C73)</f>
        <v>4266.4504252199422</v>
      </c>
      <c r="F73" s="67">
        <f xml:space="preserve">   MAX(0, HLOOKUP(MONTH($B73),'Farm Crops'!$B$18:$N$28,F$5,0)  - VLOOKUP(F$4,'Farm Crops'!$B$4:$G$13,6,0)/1000*0.65*$C73)</f>
        <v>4621.9062170087982</v>
      </c>
      <c r="G73" s="67">
        <f xml:space="preserve">   MAX(0, HLOOKUP(MONTH($B73),'Farm Crops'!$B$18:$N$28,G$5,0)  - VLOOKUP(G$4,'Farm Crops'!$B$4:$G$13,6,0)/1000*0.65*$C73)</f>
        <v>1323.7824193548388</v>
      </c>
      <c r="H73" s="67">
        <f xml:space="preserve">   MAX(0, HLOOKUP(MONTH($B73),'Farm Crops'!$B$18:$N$28,H$5,0)  - VLOOKUP(H$4,'Farm Crops'!$B$4:$G$13,6,0)/1000*0.65*$C73)</f>
        <v>4542.8644134897368</v>
      </c>
      <c r="I73" s="67">
        <f xml:space="preserve">   MAX(0, HLOOKUP(MONTH($B73),'Farm Crops'!$B$18:$N$28,I$5,0)  - VLOOKUP(I$4,'Farm Crops'!$B$4:$G$13,6,0)/1000*0.65*$C73)</f>
        <v>2543.3804105571853</v>
      </c>
      <c r="J73" s="67">
        <f xml:space="preserve">   MAX(0, HLOOKUP(MONTH($B73),'Farm Crops'!$B$18:$N$28,J$5,0)  - VLOOKUP(J$4,'Farm Crops'!$B$4:$G$13,6,0)/1000*0.65*$C73)</f>
        <v>6058.8046334310857</v>
      </c>
      <c r="K73" s="67">
        <f xml:space="preserve">   MAX(0, HLOOKUP(MONTH($B73),'Farm Crops'!$B$18:$N$28,K$5,0)  - VLOOKUP(K$4,'Farm Crops'!$B$4:$G$13,6,0)/1000*0.65*$C73)</f>
        <v>1437.2081818181819</v>
      </c>
      <c r="L73" s="67">
        <f xml:space="preserve">   MAX(0, HLOOKUP(MONTH($B73),'Farm Crops'!$B$18:$N$28,L$5,0)  - VLOOKUP(L$4,'Farm Crops'!$B$4:$G$13,6,0)/1000*0.65*$C73)</f>
        <v>260.35781524926716</v>
      </c>
      <c r="M73" s="67">
        <f xml:space="preserve">   MAX(0, HLOOKUP(MONTH($B73),'Farm Crops'!$B$18:$N$28,M$5,0)  - VLOOKUP(M$4,'Farm Crops'!$B$4:$G$13,6,0)/1000*0.65*$C73)</f>
        <v>1920.2873167155426</v>
      </c>
    </row>
    <row r="74" spans="2:13" x14ac:dyDescent="0.2">
      <c r="B74" s="4">
        <v>40551</v>
      </c>
      <c r="C74" s="67">
        <f>'Observed Data'!$E73</f>
        <v>0</v>
      </c>
      <c r="D74" s="67">
        <f xml:space="preserve">   MAX(0, HLOOKUP(MONTH($B74),'Farm Crops'!$B$18:$N$28,D$5,0)  - VLOOKUP(D$4,'Farm Crops'!$B$4:$G$13,6,0)/1000*0.65*$C74)</f>
        <v>2007.2797653958949</v>
      </c>
      <c r="E74" s="67">
        <f xml:space="preserve">   MAX(0, HLOOKUP(MONTH($B74),'Farm Crops'!$B$18:$N$28,E$5,0)  - VLOOKUP(E$4,'Farm Crops'!$B$4:$G$13,6,0)/1000*0.65*$C74)</f>
        <v>4266.4504252199422</v>
      </c>
      <c r="F74" s="67">
        <f xml:space="preserve">   MAX(0, HLOOKUP(MONTH($B74),'Farm Crops'!$B$18:$N$28,F$5,0)  - VLOOKUP(F$4,'Farm Crops'!$B$4:$G$13,6,0)/1000*0.65*$C74)</f>
        <v>4621.9062170087982</v>
      </c>
      <c r="G74" s="67">
        <f xml:space="preserve">   MAX(0, HLOOKUP(MONTH($B74),'Farm Crops'!$B$18:$N$28,G$5,0)  - VLOOKUP(G$4,'Farm Crops'!$B$4:$G$13,6,0)/1000*0.65*$C74)</f>
        <v>1323.7824193548388</v>
      </c>
      <c r="H74" s="67">
        <f xml:space="preserve">   MAX(0, HLOOKUP(MONTH($B74),'Farm Crops'!$B$18:$N$28,H$5,0)  - VLOOKUP(H$4,'Farm Crops'!$B$4:$G$13,6,0)/1000*0.65*$C74)</f>
        <v>4542.8644134897368</v>
      </c>
      <c r="I74" s="67">
        <f xml:space="preserve">   MAX(0, HLOOKUP(MONTH($B74),'Farm Crops'!$B$18:$N$28,I$5,0)  - VLOOKUP(I$4,'Farm Crops'!$B$4:$G$13,6,0)/1000*0.65*$C74)</f>
        <v>2543.3804105571853</v>
      </c>
      <c r="J74" s="67">
        <f xml:space="preserve">   MAX(0, HLOOKUP(MONTH($B74),'Farm Crops'!$B$18:$N$28,J$5,0)  - VLOOKUP(J$4,'Farm Crops'!$B$4:$G$13,6,0)/1000*0.65*$C74)</f>
        <v>6058.8046334310857</v>
      </c>
      <c r="K74" s="67">
        <f xml:space="preserve">   MAX(0, HLOOKUP(MONTH($B74),'Farm Crops'!$B$18:$N$28,K$5,0)  - VLOOKUP(K$4,'Farm Crops'!$B$4:$G$13,6,0)/1000*0.65*$C74)</f>
        <v>1437.2081818181819</v>
      </c>
      <c r="L74" s="67">
        <f xml:space="preserve">   MAX(0, HLOOKUP(MONTH($B74),'Farm Crops'!$B$18:$N$28,L$5,0)  - VLOOKUP(L$4,'Farm Crops'!$B$4:$G$13,6,0)/1000*0.65*$C74)</f>
        <v>260.35781524926716</v>
      </c>
      <c r="M74" s="67">
        <f xml:space="preserve">   MAX(0, HLOOKUP(MONTH($B74),'Farm Crops'!$B$18:$N$28,M$5,0)  - VLOOKUP(M$4,'Farm Crops'!$B$4:$G$13,6,0)/1000*0.65*$C74)</f>
        <v>1920.2873167155426</v>
      </c>
    </row>
    <row r="75" spans="2:13" x14ac:dyDescent="0.2">
      <c r="B75" s="4">
        <v>40552</v>
      </c>
      <c r="C75" s="67">
        <f>'Observed Data'!$E74</f>
        <v>0</v>
      </c>
      <c r="D75" s="67">
        <f xml:space="preserve">   MAX(0, HLOOKUP(MONTH($B75),'Farm Crops'!$B$18:$N$28,D$5,0)  - VLOOKUP(D$4,'Farm Crops'!$B$4:$G$13,6,0)/1000*0.65*$C75)</f>
        <v>2007.2797653958949</v>
      </c>
      <c r="E75" s="67">
        <f xml:space="preserve">   MAX(0, HLOOKUP(MONTH($B75),'Farm Crops'!$B$18:$N$28,E$5,0)  - VLOOKUP(E$4,'Farm Crops'!$B$4:$G$13,6,0)/1000*0.65*$C75)</f>
        <v>4266.4504252199422</v>
      </c>
      <c r="F75" s="67">
        <f xml:space="preserve">   MAX(0, HLOOKUP(MONTH($B75),'Farm Crops'!$B$18:$N$28,F$5,0)  - VLOOKUP(F$4,'Farm Crops'!$B$4:$G$13,6,0)/1000*0.65*$C75)</f>
        <v>4621.9062170087982</v>
      </c>
      <c r="G75" s="67">
        <f xml:space="preserve">   MAX(0, HLOOKUP(MONTH($B75),'Farm Crops'!$B$18:$N$28,G$5,0)  - VLOOKUP(G$4,'Farm Crops'!$B$4:$G$13,6,0)/1000*0.65*$C75)</f>
        <v>1323.7824193548388</v>
      </c>
      <c r="H75" s="67">
        <f xml:space="preserve">   MAX(0, HLOOKUP(MONTH($B75),'Farm Crops'!$B$18:$N$28,H$5,0)  - VLOOKUP(H$4,'Farm Crops'!$B$4:$G$13,6,0)/1000*0.65*$C75)</f>
        <v>4542.8644134897368</v>
      </c>
      <c r="I75" s="67">
        <f xml:space="preserve">   MAX(0, HLOOKUP(MONTH($B75),'Farm Crops'!$B$18:$N$28,I$5,0)  - VLOOKUP(I$4,'Farm Crops'!$B$4:$G$13,6,0)/1000*0.65*$C75)</f>
        <v>2543.3804105571853</v>
      </c>
      <c r="J75" s="67">
        <f xml:space="preserve">   MAX(0, HLOOKUP(MONTH($B75),'Farm Crops'!$B$18:$N$28,J$5,0)  - VLOOKUP(J$4,'Farm Crops'!$B$4:$G$13,6,0)/1000*0.65*$C75)</f>
        <v>6058.8046334310857</v>
      </c>
      <c r="K75" s="67">
        <f xml:space="preserve">   MAX(0, HLOOKUP(MONTH($B75),'Farm Crops'!$B$18:$N$28,K$5,0)  - VLOOKUP(K$4,'Farm Crops'!$B$4:$G$13,6,0)/1000*0.65*$C75)</f>
        <v>1437.2081818181819</v>
      </c>
      <c r="L75" s="67">
        <f xml:space="preserve">   MAX(0, HLOOKUP(MONTH($B75),'Farm Crops'!$B$18:$N$28,L$5,0)  - VLOOKUP(L$4,'Farm Crops'!$B$4:$G$13,6,0)/1000*0.65*$C75)</f>
        <v>260.35781524926716</v>
      </c>
      <c r="M75" s="67">
        <f xml:space="preserve">   MAX(0, HLOOKUP(MONTH($B75),'Farm Crops'!$B$18:$N$28,M$5,0)  - VLOOKUP(M$4,'Farm Crops'!$B$4:$G$13,6,0)/1000*0.65*$C75)</f>
        <v>1920.2873167155426</v>
      </c>
    </row>
    <row r="76" spans="2:13" x14ac:dyDescent="0.2">
      <c r="B76" s="4">
        <v>40553</v>
      </c>
      <c r="C76" s="67">
        <f>'Observed Data'!$E75</f>
        <v>0</v>
      </c>
      <c r="D76" s="67">
        <f xml:space="preserve">   MAX(0, HLOOKUP(MONTH($B76),'Farm Crops'!$B$18:$N$28,D$5,0)  - VLOOKUP(D$4,'Farm Crops'!$B$4:$G$13,6,0)/1000*0.65*$C76)</f>
        <v>2007.2797653958949</v>
      </c>
      <c r="E76" s="67">
        <f xml:space="preserve">   MAX(0, HLOOKUP(MONTH($B76),'Farm Crops'!$B$18:$N$28,E$5,0)  - VLOOKUP(E$4,'Farm Crops'!$B$4:$G$13,6,0)/1000*0.65*$C76)</f>
        <v>4266.4504252199422</v>
      </c>
      <c r="F76" s="67">
        <f xml:space="preserve">   MAX(0, HLOOKUP(MONTH($B76),'Farm Crops'!$B$18:$N$28,F$5,0)  - VLOOKUP(F$4,'Farm Crops'!$B$4:$G$13,6,0)/1000*0.65*$C76)</f>
        <v>4621.9062170087982</v>
      </c>
      <c r="G76" s="67">
        <f xml:space="preserve">   MAX(0, HLOOKUP(MONTH($B76),'Farm Crops'!$B$18:$N$28,G$5,0)  - VLOOKUP(G$4,'Farm Crops'!$B$4:$G$13,6,0)/1000*0.65*$C76)</f>
        <v>1323.7824193548388</v>
      </c>
      <c r="H76" s="67">
        <f xml:space="preserve">   MAX(0, HLOOKUP(MONTH($B76),'Farm Crops'!$B$18:$N$28,H$5,0)  - VLOOKUP(H$4,'Farm Crops'!$B$4:$G$13,6,0)/1000*0.65*$C76)</f>
        <v>4542.8644134897368</v>
      </c>
      <c r="I76" s="67">
        <f xml:space="preserve">   MAX(0, HLOOKUP(MONTH($B76),'Farm Crops'!$B$18:$N$28,I$5,0)  - VLOOKUP(I$4,'Farm Crops'!$B$4:$G$13,6,0)/1000*0.65*$C76)</f>
        <v>2543.3804105571853</v>
      </c>
      <c r="J76" s="67">
        <f xml:space="preserve">   MAX(0, HLOOKUP(MONTH($B76),'Farm Crops'!$B$18:$N$28,J$5,0)  - VLOOKUP(J$4,'Farm Crops'!$B$4:$G$13,6,0)/1000*0.65*$C76)</f>
        <v>6058.8046334310857</v>
      </c>
      <c r="K76" s="67">
        <f xml:space="preserve">   MAX(0, HLOOKUP(MONTH($B76),'Farm Crops'!$B$18:$N$28,K$5,0)  - VLOOKUP(K$4,'Farm Crops'!$B$4:$G$13,6,0)/1000*0.65*$C76)</f>
        <v>1437.2081818181819</v>
      </c>
      <c r="L76" s="67">
        <f xml:space="preserve">   MAX(0, HLOOKUP(MONTH($B76),'Farm Crops'!$B$18:$N$28,L$5,0)  - VLOOKUP(L$4,'Farm Crops'!$B$4:$G$13,6,0)/1000*0.65*$C76)</f>
        <v>260.35781524926716</v>
      </c>
      <c r="M76" s="67">
        <f xml:space="preserve">   MAX(0, HLOOKUP(MONTH($B76),'Farm Crops'!$B$18:$N$28,M$5,0)  - VLOOKUP(M$4,'Farm Crops'!$B$4:$G$13,6,0)/1000*0.65*$C76)</f>
        <v>1920.2873167155426</v>
      </c>
    </row>
    <row r="77" spans="2:13" x14ac:dyDescent="0.2">
      <c r="B77" s="4">
        <v>40554</v>
      </c>
      <c r="C77" s="67">
        <f>'Observed Data'!$E76</f>
        <v>0</v>
      </c>
      <c r="D77" s="67">
        <f xml:space="preserve">   MAX(0, HLOOKUP(MONTH($B77),'Farm Crops'!$B$18:$N$28,D$5,0)  - VLOOKUP(D$4,'Farm Crops'!$B$4:$G$13,6,0)/1000*0.65*$C77)</f>
        <v>2007.2797653958949</v>
      </c>
      <c r="E77" s="67">
        <f xml:space="preserve">   MAX(0, HLOOKUP(MONTH($B77),'Farm Crops'!$B$18:$N$28,E$5,0)  - VLOOKUP(E$4,'Farm Crops'!$B$4:$G$13,6,0)/1000*0.65*$C77)</f>
        <v>4266.4504252199422</v>
      </c>
      <c r="F77" s="67">
        <f xml:space="preserve">   MAX(0, HLOOKUP(MONTH($B77),'Farm Crops'!$B$18:$N$28,F$5,0)  - VLOOKUP(F$4,'Farm Crops'!$B$4:$G$13,6,0)/1000*0.65*$C77)</f>
        <v>4621.9062170087982</v>
      </c>
      <c r="G77" s="67">
        <f xml:space="preserve">   MAX(0, HLOOKUP(MONTH($B77),'Farm Crops'!$B$18:$N$28,G$5,0)  - VLOOKUP(G$4,'Farm Crops'!$B$4:$G$13,6,0)/1000*0.65*$C77)</f>
        <v>1323.7824193548388</v>
      </c>
      <c r="H77" s="67">
        <f xml:space="preserve">   MAX(0, HLOOKUP(MONTH($B77),'Farm Crops'!$B$18:$N$28,H$5,0)  - VLOOKUP(H$4,'Farm Crops'!$B$4:$G$13,6,0)/1000*0.65*$C77)</f>
        <v>4542.8644134897368</v>
      </c>
      <c r="I77" s="67">
        <f xml:space="preserve">   MAX(0, HLOOKUP(MONTH($B77),'Farm Crops'!$B$18:$N$28,I$5,0)  - VLOOKUP(I$4,'Farm Crops'!$B$4:$G$13,6,0)/1000*0.65*$C77)</f>
        <v>2543.3804105571853</v>
      </c>
      <c r="J77" s="67">
        <f xml:space="preserve">   MAX(0, HLOOKUP(MONTH($B77),'Farm Crops'!$B$18:$N$28,J$5,0)  - VLOOKUP(J$4,'Farm Crops'!$B$4:$G$13,6,0)/1000*0.65*$C77)</f>
        <v>6058.8046334310857</v>
      </c>
      <c r="K77" s="67">
        <f xml:space="preserve">   MAX(0, HLOOKUP(MONTH($B77),'Farm Crops'!$B$18:$N$28,K$5,0)  - VLOOKUP(K$4,'Farm Crops'!$B$4:$G$13,6,0)/1000*0.65*$C77)</f>
        <v>1437.2081818181819</v>
      </c>
      <c r="L77" s="67">
        <f xml:space="preserve">   MAX(0, HLOOKUP(MONTH($B77),'Farm Crops'!$B$18:$N$28,L$5,0)  - VLOOKUP(L$4,'Farm Crops'!$B$4:$G$13,6,0)/1000*0.65*$C77)</f>
        <v>260.35781524926716</v>
      </c>
      <c r="M77" s="67">
        <f xml:space="preserve">   MAX(0, HLOOKUP(MONTH($B77),'Farm Crops'!$B$18:$N$28,M$5,0)  - VLOOKUP(M$4,'Farm Crops'!$B$4:$G$13,6,0)/1000*0.65*$C77)</f>
        <v>1920.2873167155426</v>
      </c>
    </row>
    <row r="78" spans="2:13" x14ac:dyDescent="0.2">
      <c r="B78" s="4">
        <v>40555</v>
      </c>
      <c r="C78" s="67">
        <f>'Observed Data'!$E77</f>
        <v>0</v>
      </c>
      <c r="D78" s="67">
        <f xml:space="preserve">   MAX(0, HLOOKUP(MONTH($B78),'Farm Crops'!$B$18:$N$28,D$5,0)  - VLOOKUP(D$4,'Farm Crops'!$B$4:$G$13,6,0)/1000*0.65*$C78)</f>
        <v>2007.2797653958949</v>
      </c>
      <c r="E78" s="67">
        <f xml:space="preserve">   MAX(0, HLOOKUP(MONTH($B78),'Farm Crops'!$B$18:$N$28,E$5,0)  - VLOOKUP(E$4,'Farm Crops'!$B$4:$G$13,6,0)/1000*0.65*$C78)</f>
        <v>4266.4504252199422</v>
      </c>
      <c r="F78" s="67">
        <f xml:space="preserve">   MAX(0, HLOOKUP(MONTH($B78),'Farm Crops'!$B$18:$N$28,F$5,0)  - VLOOKUP(F$4,'Farm Crops'!$B$4:$G$13,6,0)/1000*0.65*$C78)</f>
        <v>4621.9062170087982</v>
      </c>
      <c r="G78" s="67">
        <f xml:space="preserve">   MAX(0, HLOOKUP(MONTH($B78),'Farm Crops'!$B$18:$N$28,G$5,0)  - VLOOKUP(G$4,'Farm Crops'!$B$4:$G$13,6,0)/1000*0.65*$C78)</f>
        <v>1323.7824193548388</v>
      </c>
      <c r="H78" s="67">
        <f xml:space="preserve">   MAX(0, HLOOKUP(MONTH($B78),'Farm Crops'!$B$18:$N$28,H$5,0)  - VLOOKUP(H$4,'Farm Crops'!$B$4:$G$13,6,0)/1000*0.65*$C78)</f>
        <v>4542.8644134897368</v>
      </c>
      <c r="I78" s="67">
        <f xml:space="preserve">   MAX(0, HLOOKUP(MONTH($B78),'Farm Crops'!$B$18:$N$28,I$5,0)  - VLOOKUP(I$4,'Farm Crops'!$B$4:$G$13,6,0)/1000*0.65*$C78)</f>
        <v>2543.3804105571853</v>
      </c>
      <c r="J78" s="67">
        <f xml:space="preserve">   MAX(0, HLOOKUP(MONTH($B78),'Farm Crops'!$B$18:$N$28,J$5,0)  - VLOOKUP(J$4,'Farm Crops'!$B$4:$G$13,6,0)/1000*0.65*$C78)</f>
        <v>6058.8046334310857</v>
      </c>
      <c r="K78" s="67">
        <f xml:space="preserve">   MAX(0, HLOOKUP(MONTH($B78),'Farm Crops'!$B$18:$N$28,K$5,0)  - VLOOKUP(K$4,'Farm Crops'!$B$4:$G$13,6,0)/1000*0.65*$C78)</f>
        <v>1437.2081818181819</v>
      </c>
      <c r="L78" s="67">
        <f xml:space="preserve">   MAX(0, HLOOKUP(MONTH($B78),'Farm Crops'!$B$18:$N$28,L$5,0)  - VLOOKUP(L$4,'Farm Crops'!$B$4:$G$13,6,0)/1000*0.65*$C78)</f>
        <v>260.35781524926716</v>
      </c>
      <c r="M78" s="67">
        <f xml:space="preserve">   MAX(0, HLOOKUP(MONTH($B78),'Farm Crops'!$B$18:$N$28,M$5,0)  - VLOOKUP(M$4,'Farm Crops'!$B$4:$G$13,6,0)/1000*0.65*$C78)</f>
        <v>1920.2873167155426</v>
      </c>
    </row>
    <row r="79" spans="2:13" x14ac:dyDescent="0.2">
      <c r="B79" s="4">
        <v>40556</v>
      </c>
      <c r="C79" s="67">
        <f>'Observed Data'!$E78</f>
        <v>0</v>
      </c>
      <c r="D79" s="67">
        <f xml:space="preserve">   MAX(0, HLOOKUP(MONTH($B79),'Farm Crops'!$B$18:$N$28,D$5,0)  - VLOOKUP(D$4,'Farm Crops'!$B$4:$G$13,6,0)/1000*0.65*$C79)</f>
        <v>2007.2797653958949</v>
      </c>
      <c r="E79" s="67">
        <f xml:space="preserve">   MAX(0, HLOOKUP(MONTH($B79),'Farm Crops'!$B$18:$N$28,E$5,0)  - VLOOKUP(E$4,'Farm Crops'!$B$4:$G$13,6,0)/1000*0.65*$C79)</f>
        <v>4266.4504252199422</v>
      </c>
      <c r="F79" s="67">
        <f xml:space="preserve">   MAX(0, HLOOKUP(MONTH($B79),'Farm Crops'!$B$18:$N$28,F$5,0)  - VLOOKUP(F$4,'Farm Crops'!$B$4:$G$13,6,0)/1000*0.65*$C79)</f>
        <v>4621.9062170087982</v>
      </c>
      <c r="G79" s="67">
        <f xml:space="preserve">   MAX(0, HLOOKUP(MONTH($B79),'Farm Crops'!$B$18:$N$28,G$5,0)  - VLOOKUP(G$4,'Farm Crops'!$B$4:$G$13,6,0)/1000*0.65*$C79)</f>
        <v>1323.7824193548388</v>
      </c>
      <c r="H79" s="67">
        <f xml:space="preserve">   MAX(0, HLOOKUP(MONTH($B79),'Farm Crops'!$B$18:$N$28,H$5,0)  - VLOOKUP(H$4,'Farm Crops'!$B$4:$G$13,6,0)/1000*0.65*$C79)</f>
        <v>4542.8644134897368</v>
      </c>
      <c r="I79" s="67">
        <f xml:space="preserve">   MAX(0, HLOOKUP(MONTH($B79),'Farm Crops'!$B$18:$N$28,I$5,0)  - VLOOKUP(I$4,'Farm Crops'!$B$4:$G$13,6,0)/1000*0.65*$C79)</f>
        <v>2543.3804105571853</v>
      </c>
      <c r="J79" s="67">
        <f xml:space="preserve">   MAX(0, HLOOKUP(MONTH($B79),'Farm Crops'!$B$18:$N$28,J$5,0)  - VLOOKUP(J$4,'Farm Crops'!$B$4:$G$13,6,0)/1000*0.65*$C79)</f>
        <v>6058.8046334310857</v>
      </c>
      <c r="K79" s="67">
        <f xml:space="preserve">   MAX(0, HLOOKUP(MONTH($B79),'Farm Crops'!$B$18:$N$28,K$5,0)  - VLOOKUP(K$4,'Farm Crops'!$B$4:$G$13,6,0)/1000*0.65*$C79)</f>
        <v>1437.2081818181819</v>
      </c>
      <c r="L79" s="67">
        <f xml:space="preserve">   MAX(0, HLOOKUP(MONTH($B79),'Farm Crops'!$B$18:$N$28,L$5,0)  - VLOOKUP(L$4,'Farm Crops'!$B$4:$G$13,6,0)/1000*0.65*$C79)</f>
        <v>260.35781524926716</v>
      </c>
      <c r="M79" s="67">
        <f xml:space="preserve">   MAX(0, HLOOKUP(MONTH($B79),'Farm Crops'!$B$18:$N$28,M$5,0)  - VLOOKUP(M$4,'Farm Crops'!$B$4:$G$13,6,0)/1000*0.65*$C79)</f>
        <v>1920.2873167155426</v>
      </c>
    </row>
    <row r="80" spans="2:13" x14ac:dyDescent="0.2">
      <c r="B80" s="4">
        <v>40557</v>
      </c>
      <c r="C80" s="67">
        <f>'Observed Data'!$E79</f>
        <v>0</v>
      </c>
      <c r="D80" s="67">
        <f xml:space="preserve">   MAX(0, HLOOKUP(MONTH($B80),'Farm Crops'!$B$18:$N$28,D$5,0)  - VLOOKUP(D$4,'Farm Crops'!$B$4:$G$13,6,0)/1000*0.65*$C80)</f>
        <v>2007.2797653958949</v>
      </c>
      <c r="E80" s="67">
        <f xml:space="preserve">   MAX(0, HLOOKUP(MONTH($B80),'Farm Crops'!$B$18:$N$28,E$5,0)  - VLOOKUP(E$4,'Farm Crops'!$B$4:$G$13,6,0)/1000*0.65*$C80)</f>
        <v>4266.4504252199422</v>
      </c>
      <c r="F80" s="67">
        <f xml:space="preserve">   MAX(0, HLOOKUP(MONTH($B80),'Farm Crops'!$B$18:$N$28,F$5,0)  - VLOOKUP(F$4,'Farm Crops'!$B$4:$G$13,6,0)/1000*0.65*$C80)</f>
        <v>4621.9062170087982</v>
      </c>
      <c r="G80" s="67">
        <f xml:space="preserve">   MAX(0, HLOOKUP(MONTH($B80),'Farm Crops'!$B$18:$N$28,G$5,0)  - VLOOKUP(G$4,'Farm Crops'!$B$4:$G$13,6,0)/1000*0.65*$C80)</f>
        <v>1323.7824193548388</v>
      </c>
      <c r="H80" s="67">
        <f xml:space="preserve">   MAX(0, HLOOKUP(MONTH($B80),'Farm Crops'!$B$18:$N$28,H$5,0)  - VLOOKUP(H$4,'Farm Crops'!$B$4:$G$13,6,0)/1000*0.65*$C80)</f>
        <v>4542.8644134897368</v>
      </c>
      <c r="I80" s="67">
        <f xml:space="preserve">   MAX(0, HLOOKUP(MONTH($B80),'Farm Crops'!$B$18:$N$28,I$5,0)  - VLOOKUP(I$4,'Farm Crops'!$B$4:$G$13,6,0)/1000*0.65*$C80)</f>
        <v>2543.3804105571853</v>
      </c>
      <c r="J80" s="67">
        <f xml:space="preserve">   MAX(0, HLOOKUP(MONTH($B80),'Farm Crops'!$B$18:$N$28,J$5,0)  - VLOOKUP(J$4,'Farm Crops'!$B$4:$G$13,6,0)/1000*0.65*$C80)</f>
        <v>6058.8046334310857</v>
      </c>
      <c r="K80" s="67">
        <f xml:space="preserve">   MAX(0, HLOOKUP(MONTH($B80),'Farm Crops'!$B$18:$N$28,K$5,0)  - VLOOKUP(K$4,'Farm Crops'!$B$4:$G$13,6,0)/1000*0.65*$C80)</f>
        <v>1437.2081818181819</v>
      </c>
      <c r="L80" s="67">
        <f xml:space="preserve">   MAX(0, HLOOKUP(MONTH($B80),'Farm Crops'!$B$18:$N$28,L$5,0)  - VLOOKUP(L$4,'Farm Crops'!$B$4:$G$13,6,0)/1000*0.65*$C80)</f>
        <v>260.35781524926716</v>
      </c>
      <c r="M80" s="67">
        <f xml:space="preserve">   MAX(0, HLOOKUP(MONTH($B80),'Farm Crops'!$B$18:$N$28,M$5,0)  - VLOOKUP(M$4,'Farm Crops'!$B$4:$G$13,6,0)/1000*0.65*$C80)</f>
        <v>1920.2873167155426</v>
      </c>
    </row>
    <row r="81" spans="2:13" x14ac:dyDescent="0.2">
      <c r="B81" s="4">
        <v>40558</v>
      </c>
      <c r="C81" s="67">
        <f>'Observed Data'!$E80</f>
        <v>0</v>
      </c>
      <c r="D81" s="67">
        <f xml:space="preserve">   MAX(0, HLOOKUP(MONTH($B81),'Farm Crops'!$B$18:$N$28,D$5,0)  - VLOOKUP(D$4,'Farm Crops'!$B$4:$G$13,6,0)/1000*0.65*$C81)</f>
        <v>2007.2797653958949</v>
      </c>
      <c r="E81" s="67">
        <f xml:space="preserve">   MAX(0, HLOOKUP(MONTH($B81),'Farm Crops'!$B$18:$N$28,E$5,0)  - VLOOKUP(E$4,'Farm Crops'!$B$4:$G$13,6,0)/1000*0.65*$C81)</f>
        <v>4266.4504252199422</v>
      </c>
      <c r="F81" s="67">
        <f xml:space="preserve">   MAX(0, HLOOKUP(MONTH($B81),'Farm Crops'!$B$18:$N$28,F$5,0)  - VLOOKUP(F$4,'Farm Crops'!$B$4:$G$13,6,0)/1000*0.65*$C81)</f>
        <v>4621.9062170087982</v>
      </c>
      <c r="G81" s="67">
        <f xml:space="preserve">   MAX(0, HLOOKUP(MONTH($B81),'Farm Crops'!$B$18:$N$28,G$5,0)  - VLOOKUP(G$4,'Farm Crops'!$B$4:$G$13,6,0)/1000*0.65*$C81)</f>
        <v>1323.7824193548388</v>
      </c>
      <c r="H81" s="67">
        <f xml:space="preserve">   MAX(0, HLOOKUP(MONTH($B81),'Farm Crops'!$B$18:$N$28,H$5,0)  - VLOOKUP(H$4,'Farm Crops'!$B$4:$G$13,6,0)/1000*0.65*$C81)</f>
        <v>4542.8644134897368</v>
      </c>
      <c r="I81" s="67">
        <f xml:space="preserve">   MAX(0, HLOOKUP(MONTH($B81),'Farm Crops'!$B$18:$N$28,I$5,0)  - VLOOKUP(I$4,'Farm Crops'!$B$4:$G$13,6,0)/1000*0.65*$C81)</f>
        <v>2543.3804105571853</v>
      </c>
      <c r="J81" s="67">
        <f xml:space="preserve">   MAX(0, HLOOKUP(MONTH($B81),'Farm Crops'!$B$18:$N$28,J$5,0)  - VLOOKUP(J$4,'Farm Crops'!$B$4:$G$13,6,0)/1000*0.65*$C81)</f>
        <v>6058.8046334310857</v>
      </c>
      <c r="K81" s="67">
        <f xml:space="preserve">   MAX(0, HLOOKUP(MONTH($B81),'Farm Crops'!$B$18:$N$28,K$5,0)  - VLOOKUP(K$4,'Farm Crops'!$B$4:$G$13,6,0)/1000*0.65*$C81)</f>
        <v>1437.2081818181819</v>
      </c>
      <c r="L81" s="67">
        <f xml:space="preserve">   MAX(0, HLOOKUP(MONTH($B81),'Farm Crops'!$B$18:$N$28,L$5,0)  - VLOOKUP(L$4,'Farm Crops'!$B$4:$G$13,6,0)/1000*0.65*$C81)</f>
        <v>260.35781524926716</v>
      </c>
      <c r="M81" s="67">
        <f xml:space="preserve">   MAX(0, HLOOKUP(MONTH($B81),'Farm Crops'!$B$18:$N$28,M$5,0)  - VLOOKUP(M$4,'Farm Crops'!$B$4:$G$13,6,0)/1000*0.65*$C81)</f>
        <v>1920.2873167155426</v>
      </c>
    </row>
    <row r="82" spans="2:13" x14ac:dyDescent="0.2">
      <c r="B82" s="4">
        <v>40559</v>
      </c>
      <c r="C82" s="67">
        <f>'Observed Data'!$E81</f>
        <v>0</v>
      </c>
      <c r="D82" s="67">
        <f xml:space="preserve">   MAX(0, HLOOKUP(MONTH($B82),'Farm Crops'!$B$18:$N$28,D$5,0)  - VLOOKUP(D$4,'Farm Crops'!$B$4:$G$13,6,0)/1000*0.65*$C82)</f>
        <v>2007.2797653958949</v>
      </c>
      <c r="E82" s="67">
        <f xml:space="preserve">   MAX(0, HLOOKUP(MONTH($B82),'Farm Crops'!$B$18:$N$28,E$5,0)  - VLOOKUP(E$4,'Farm Crops'!$B$4:$G$13,6,0)/1000*0.65*$C82)</f>
        <v>4266.4504252199422</v>
      </c>
      <c r="F82" s="67">
        <f xml:space="preserve">   MAX(0, HLOOKUP(MONTH($B82),'Farm Crops'!$B$18:$N$28,F$5,0)  - VLOOKUP(F$4,'Farm Crops'!$B$4:$G$13,6,0)/1000*0.65*$C82)</f>
        <v>4621.9062170087982</v>
      </c>
      <c r="G82" s="67">
        <f xml:space="preserve">   MAX(0, HLOOKUP(MONTH($B82),'Farm Crops'!$B$18:$N$28,G$5,0)  - VLOOKUP(G$4,'Farm Crops'!$B$4:$G$13,6,0)/1000*0.65*$C82)</f>
        <v>1323.7824193548388</v>
      </c>
      <c r="H82" s="67">
        <f xml:space="preserve">   MAX(0, HLOOKUP(MONTH($B82),'Farm Crops'!$B$18:$N$28,H$5,0)  - VLOOKUP(H$4,'Farm Crops'!$B$4:$G$13,6,0)/1000*0.65*$C82)</f>
        <v>4542.8644134897368</v>
      </c>
      <c r="I82" s="67">
        <f xml:space="preserve">   MAX(0, HLOOKUP(MONTH($B82),'Farm Crops'!$B$18:$N$28,I$5,0)  - VLOOKUP(I$4,'Farm Crops'!$B$4:$G$13,6,0)/1000*0.65*$C82)</f>
        <v>2543.3804105571853</v>
      </c>
      <c r="J82" s="67">
        <f xml:space="preserve">   MAX(0, HLOOKUP(MONTH($B82),'Farm Crops'!$B$18:$N$28,J$5,0)  - VLOOKUP(J$4,'Farm Crops'!$B$4:$G$13,6,0)/1000*0.65*$C82)</f>
        <v>6058.8046334310857</v>
      </c>
      <c r="K82" s="67">
        <f xml:space="preserve">   MAX(0, HLOOKUP(MONTH($B82),'Farm Crops'!$B$18:$N$28,K$5,0)  - VLOOKUP(K$4,'Farm Crops'!$B$4:$G$13,6,0)/1000*0.65*$C82)</f>
        <v>1437.2081818181819</v>
      </c>
      <c r="L82" s="67">
        <f xml:space="preserve">   MAX(0, HLOOKUP(MONTH($B82),'Farm Crops'!$B$18:$N$28,L$5,0)  - VLOOKUP(L$4,'Farm Crops'!$B$4:$G$13,6,0)/1000*0.65*$C82)</f>
        <v>260.35781524926716</v>
      </c>
      <c r="M82" s="67">
        <f xml:space="preserve">   MAX(0, HLOOKUP(MONTH($B82),'Farm Crops'!$B$18:$N$28,M$5,0)  - VLOOKUP(M$4,'Farm Crops'!$B$4:$G$13,6,0)/1000*0.65*$C82)</f>
        <v>1920.2873167155426</v>
      </c>
    </row>
    <row r="83" spans="2:13" x14ac:dyDescent="0.2">
      <c r="B83" s="4">
        <v>40560</v>
      </c>
      <c r="C83" s="67">
        <f>'Observed Data'!$E82</f>
        <v>0</v>
      </c>
      <c r="D83" s="67">
        <f xml:space="preserve">   MAX(0, HLOOKUP(MONTH($B83),'Farm Crops'!$B$18:$N$28,D$5,0)  - VLOOKUP(D$4,'Farm Crops'!$B$4:$G$13,6,0)/1000*0.65*$C83)</f>
        <v>2007.2797653958949</v>
      </c>
      <c r="E83" s="67">
        <f xml:space="preserve">   MAX(0, HLOOKUP(MONTH($B83),'Farm Crops'!$B$18:$N$28,E$5,0)  - VLOOKUP(E$4,'Farm Crops'!$B$4:$G$13,6,0)/1000*0.65*$C83)</f>
        <v>4266.4504252199422</v>
      </c>
      <c r="F83" s="67">
        <f xml:space="preserve">   MAX(0, HLOOKUP(MONTH($B83),'Farm Crops'!$B$18:$N$28,F$5,0)  - VLOOKUP(F$4,'Farm Crops'!$B$4:$G$13,6,0)/1000*0.65*$C83)</f>
        <v>4621.9062170087982</v>
      </c>
      <c r="G83" s="67">
        <f xml:space="preserve">   MAX(0, HLOOKUP(MONTH($B83),'Farm Crops'!$B$18:$N$28,G$5,0)  - VLOOKUP(G$4,'Farm Crops'!$B$4:$G$13,6,0)/1000*0.65*$C83)</f>
        <v>1323.7824193548388</v>
      </c>
      <c r="H83" s="67">
        <f xml:space="preserve">   MAX(0, HLOOKUP(MONTH($B83),'Farm Crops'!$B$18:$N$28,H$5,0)  - VLOOKUP(H$4,'Farm Crops'!$B$4:$G$13,6,0)/1000*0.65*$C83)</f>
        <v>4542.8644134897368</v>
      </c>
      <c r="I83" s="67">
        <f xml:space="preserve">   MAX(0, HLOOKUP(MONTH($B83),'Farm Crops'!$B$18:$N$28,I$5,0)  - VLOOKUP(I$4,'Farm Crops'!$B$4:$G$13,6,0)/1000*0.65*$C83)</f>
        <v>2543.3804105571853</v>
      </c>
      <c r="J83" s="67">
        <f xml:space="preserve">   MAX(0, HLOOKUP(MONTH($B83),'Farm Crops'!$B$18:$N$28,J$5,0)  - VLOOKUP(J$4,'Farm Crops'!$B$4:$G$13,6,0)/1000*0.65*$C83)</f>
        <v>6058.8046334310857</v>
      </c>
      <c r="K83" s="67">
        <f xml:space="preserve">   MAX(0, HLOOKUP(MONTH($B83),'Farm Crops'!$B$18:$N$28,K$5,0)  - VLOOKUP(K$4,'Farm Crops'!$B$4:$G$13,6,0)/1000*0.65*$C83)</f>
        <v>1437.2081818181819</v>
      </c>
      <c r="L83" s="67">
        <f xml:space="preserve">   MAX(0, HLOOKUP(MONTH($B83),'Farm Crops'!$B$18:$N$28,L$5,0)  - VLOOKUP(L$4,'Farm Crops'!$B$4:$G$13,6,0)/1000*0.65*$C83)</f>
        <v>260.35781524926716</v>
      </c>
      <c r="M83" s="67">
        <f xml:space="preserve">   MAX(0, HLOOKUP(MONTH($B83),'Farm Crops'!$B$18:$N$28,M$5,0)  - VLOOKUP(M$4,'Farm Crops'!$B$4:$G$13,6,0)/1000*0.65*$C83)</f>
        <v>1920.2873167155426</v>
      </c>
    </row>
    <row r="84" spans="2:13" x14ac:dyDescent="0.2">
      <c r="B84" s="4">
        <v>40561</v>
      </c>
      <c r="C84" s="67">
        <f>'Observed Data'!$E83</f>
        <v>0</v>
      </c>
      <c r="D84" s="67">
        <f xml:space="preserve">   MAX(0, HLOOKUP(MONTH($B84),'Farm Crops'!$B$18:$N$28,D$5,0)  - VLOOKUP(D$4,'Farm Crops'!$B$4:$G$13,6,0)/1000*0.65*$C84)</f>
        <v>2007.2797653958949</v>
      </c>
      <c r="E84" s="67">
        <f xml:space="preserve">   MAX(0, HLOOKUP(MONTH($B84),'Farm Crops'!$B$18:$N$28,E$5,0)  - VLOOKUP(E$4,'Farm Crops'!$B$4:$G$13,6,0)/1000*0.65*$C84)</f>
        <v>4266.4504252199422</v>
      </c>
      <c r="F84" s="67">
        <f xml:space="preserve">   MAX(0, HLOOKUP(MONTH($B84),'Farm Crops'!$B$18:$N$28,F$5,0)  - VLOOKUP(F$4,'Farm Crops'!$B$4:$G$13,6,0)/1000*0.65*$C84)</f>
        <v>4621.9062170087982</v>
      </c>
      <c r="G84" s="67">
        <f xml:space="preserve">   MAX(0, HLOOKUP(MONTH($B84),'Farm Crops'!$B$18:$N$28,G$5,0)  - VLOOKUP(G$4,'Farm Crops'!$B$4:$G$13,6,0)/1000*0.65*$C84)</f>
        <v>1323.7824193548388</v>
      </c>
      <c r="H84" s="67">
        <f xml:space="preserve">   MAX(0, HLOOKUP(MONTH($B84),'Farm Crops'!$B$18:$N$28,H$5,0)  - VLOOKUP(H$4,'Farm Crops'!$B$4:$G$13,6,0)/1000*0.65*$C84)</f>
        <v>4542.8644134897368</v>
      </c>
      <c r="I84" s="67">
        <f xml:space="preserve">   MAX(0, HLOOKUP(MONTH($B84),'Farm Crops'!$B$18:$N$28,I$5,0)  - VLOOKUP(I$4,'Farm Crops'!$B$4:$G$13,6,0)/1000*0.65*$C84)</f>
        <v>2543.3804105571853</v>
      </c>
      <c r="J84" s="67">
        <f xml:space="preserve">   MAX(0, HLOOKUP(MONTH($B84),'Farm Crops'!$B$18:$N$28,J$5,0)  - VLOOKUP(J$4,'Farm Crops'!$B$4:$G$13,6,0)/1000*0.65*$C84)</f>
        <v>6058.8046334310857</v>
      </c>
      <c r="K84" s="67">
        <f xml:space="preserve">   MAX(0, HLOOKUP(MONTH($B84),'Farm Crops'!$B$18:$N$28,K$5,0)  - VLOOKUP(K$4,'Farm Crops'!$B$4:$G$13,6,0)/1000*0.65*$C84)</f>
        <v>1437.2081818181819</v>
      </c>
      <c r="L84" s="67">
        <f xml:space="preserve">   MAX(0, HLOOKUP(MONTH($B84),'Farm Crops'!$B$18:$N$28,L$5,0)  - VLOOKUP(L$4,'Farm Crops'!$B$4:$G$13,6,0)/1000*0.65*$C84)</f>
        <v>260.35781524926716</v>
      </c>
      <c r="M84" s="67">
        <f xml:space="preserve">   MAX(0, HLOOKUP(MONTH($B84),'Farm Crops'!$B$18:$N$28,M$5,0)  - VLOOKUP(M$4,'Farm Crops'!$B$4:$G$13,6,0)/1000*0.65*$C84)</f>
        <v>1920.2873167155426</v>
      </c>
    </row>
    <row r="85" spans="2:13" x14ac:dyDescent="0.2">
      <c r="B85" s="4">
        <v>40562</v>
      </c>
      <c r="C85" s="67">
        <f>'Observed Data'!$E84</f>
        <v>0</v>
      </c>
      <c r="D85" s="67">
        <f xml:space="preserve">   MAX(0, HLOOKUP(MONTH($B85),'Farm Crops'!$B$18:$N$28,D$5,0)  - VLOOKUP(D$4,'Farm Crops'!$B$4:$G$13,6,0)/1000*0.65*$C85)</f>
        <v>2007.2797653958949</v>
      </c>
      <c r="E85" s="67">
        <f xml:space="preserve">   MAX(0, HLOOKUP(MONTH($B85),'Farm Crops'!$B$18:$N$28,E$5,0)  - VLOOKUP(E$4,'Farm Crops'!$B$4:$G$13,6,0)/1000*0.65*$C85)</f>
        <v>4266.4504252199422</v>
      </c>
      <c r="F85" s="67">
        <f xml:space="preserve">   MAX(0, HLOOKUP(MONTH($B85),'Farm Crops'!$B$18:$N$28,F$5,0)  - VLOOKUP(F$4,'Farm Crops'!$B$4:$G$13,6,0)/1000*0.65*$C85)</f>
        <v>4621.9062170087982</v>
      </c>
      <c r="G85" s="67">
        <f xml:space="preserve">   MAX(0, HLOOKUP(MONTH($B85),'Farm Crops'!$B$18:$N$28,G$5,0)  - VLOOKUP(G$4,'Farm Crops'!$B$4:$G$13,6,0)/1000*0.65*$C85)</f>
        <v>1323.7824193548388</v>
      </c>
      <c r="H85" s="67">
        <f xml:space="preserve">   MAX(0, HLOOKUP(MONTH($B85),'Farm Crops'!$B$18:$N$28,H$5,0)  - VLOOKUP(H$4,'Farm Crops'!$B$4:$G$13,6,0)/1000*0.65*$C85)</f>
        <v>4542.8644134897368</v>
      </c>
      <c r="I85" s="67">
        <f xml:space="preserve">   MAX(0, HLOOKUP(MONTH($B85),'Farm Crops'!$B$18:$N$28,I$5,0)  - VLOOKUP(I$4,'Farm Crops'!$B$4:$G$13,6,0)/1000*0.65*$C85)</f>
        <v>2543.3804105571853</v>
      </c>
      <c r="J85" s="67">
        <f xml:space="preserve">   MAX(0, HLOOKUP(MONTH($B85),'Farm Crops'!$B$18:$N$28,J$5,0)  - VLOOKUP(J$4,'Farm Crops'!$B$4:$G$13,6,0)/1000*0.65*$C85)</f>
        <v>6058.8046334310857</v>
      </c>
      <c r="K85" s="67">
        <f xml:space="preserve">   MAX(0, HLOOKUP(MONTH($B85),'Farm Crops'!$B$18:$N$28,K$5,0)  - VLOOKUP(K$4,'Farm Crops'!$B$4:$G$13,6,0)/1000*0.65*$C85)</f>
        <v>1437.2081818181819</v>
      </c>
      <c r="L85" s="67">
        <f xml:space="preserve">   MAX(0, HLOOKUP(MONTH($B85),'Farm Crops'!$B$18:$N$28,L$5,0)  - VLOOKUP(L$4,'Farm Crops'!$B$4:$G$13,6,0)/1000*0.65*$C85)</f>
        <v>260.35781524926716</v>
      </c>
      <c r="M85" s="67">
        <f xml:space="preserve">   MAX(0, HLOOKUP(MONTH($B85),'Farm Crops'!$B$18:$N$28,M$5,0)  - VLOOKUP(M$4,'Farm Crops'!$B$4:$G$13,6,0)/1000*0.65*$C85)</f>
        <v>1920.2873167155426</v>
      </c>
    </row>
    <row r="86" spans="2:13" x14ac:dyDescent="0.2">
      <c r="B86" s="4">
        <v>40563</v>
      </c>
      <c r="C86" s="67">
        <f>'Observed Data'!$E85</f>
        <v>0</v>
      </c>
      <c r="D86" s="67">
        <f xml:space="preserve">   MAX(0, HLOOKUP(MONTH($B86),'Farm Crops'!$B$18:$N$28,D$5,0)  - VLOOKUP(D$4,'Farm Crops'!$B$4:$G$13,6,0)/1000*0.65*$C86)</f>
        <v>2007.2797653958949</v>
      </c>
      <c r="E86" s="67">
        <f xml:space="preserve">   MAX(0, HLOOKUP(MONTH($B86),'Farm Crops'!$B$18:$N$28,E$5,0)  - VLOOKUP(E$4,'Farm Crops'!$B$4:$G$13,6,0)/1000*0.65*$C86)</f>
        <v>4266.4504252199422</v>
      </c>
      <c r="F86" s="67">
        <f xml:space="preserve">   MAX(0, HLOOKUP(MONTH($B86),'Farm Crops'!$B$18:$N$28,F$5,0)  - VLOOKUP(F$4,'Farm Crops'!$B$4:$G$13,6,0)/1000*0.65*$C86)</f>
        <v>4621.9062170087982</v>
      </c>
      <c r="G86" s="67">
        <f xml:space="preserve">   MAX(0, HLOOKUP(MONTH($B86),'Farm Crops'!$B$18:$N$28,G$5,0)  - VLOOKUP(G$4,'Farm Crops'!$B$4:$G$13,6,0)/1000*0.65*$C86)</f>
        <v>1323.7824193548388</v>
      </c>
      <c r="H86" s="67">
        <f xml:space="preserve">   MAX(0, HLOOKUP(MONTH($B86),'Farm Crops'!$B$18:$N$28,H$5,0)  - VLOOKUP(H$4,'Farm Crops'!$B$4:$G$13,6,0)/1000*0.65*$C86)</f>
        <v>4542.8644134897368</v>
      </c>
      <c r="I86" s="67">
        <f xml:space="preserve">   MAX(0, HLOOKUP(MONTH($B86),'Farm Crops'!$B$18:$N$28,I$5,0)  - VLOOKUP(I$4,'Farm Crops'!$B$4:$G$13,6,0)/1000*0.65*$C86)</f>
        <v>2543.3804105571853</v>
      </c>
      <c r="J86" s="67">
        <f xml:space="preserve">   MAX(0, HLOOKUP(MONTH($B86),'Farm Crops'!$B$18:$N$28,J$5,0)  - VLOOKUP(J$4,'Farm Crops'!$B$4:$G$13,6,0)/1000*0.65*$C86)</f>
        <v>6058.8046334310857</v>
      </c>
      <c r="K86" s="67">
        <f xml:space="preserve">   MAX(0, HLOOKUP(MONTH($B86),'Farm Crops'!$B$18:$N$28,K$5,0)  - VLOOKUP(K$4,'Farm Crops'!$B$4:$G$13,6,0)/1000*0.65*$C86)</f>
        <v>1437.2081818181819</v>
      </c>
      <c r="L86" s="67">
        <f xml:space="preserve">   MAX(0, HLOOKUP(MONTH($B86),'Farm Crops'!$B$18:$N$28,L$5,0)  - VLOOKUP(L$4,'Farm Crops'!$B$4:$G$13,6,0)/1000*0.65*$C86)</f>
        <v>260.35781524926716</v>
      </c>
      <c r="M86" s="67">
        <f xml:space="preserve">   MAX(0, HLOOKUP(MONTH($B86),'Farm Crops'!$B$18:$N$28,M$5,0)  - VLOOKUP(M$4,'Farm Crops'!$B$4:$G$13,6,0)/1000*0.65*$C86)</f>
        <v>1920.2873167155426</v>
      </c>
    </row>
    <row r="87" spans="2:13" x14ac:dyDescent="0.2">
      <c r="B87" s="4">
        <v>40564</v>
      </c>
      <c r="C87" s="67">
        <f>'Observed Data'!$E86</f>
        <v>0</v>
      </c>
      <c r="D87" s="67">
        <f xml:space="preserve">   MAX(0, HLOOKUP(MONTH($B87),'Farm Crops'!$B$18:$N$28,D$5,0)  - VLOOKUP(D$4,'Farm Crops'!$B$4:$G$13,6,0)/1000*0.65*$C87)</f>
        <v>2007.2797653958949</v>
      </c>
      <c r="E87" s="67">
        <f xml:space="preserve">   MAX(0, HLOOKUP(MONTH($B87),'Farm Crops'!$B$18:$N$28,E$5,0)  - VLOOKUP(E$4,'Farm Crops'!$B$4:$G$13,6,0)/1000*0.65*$C87)</f>
        <v>4266.4504252199422</v>
      </c>
      <c r="F87" s="67">
        <f xml:space="preserve">   MAX(0, HLOOKUP(MONTH($B87),'Farm Crops'!$B$18:$N$28,F$5,0)  - VLOOKUP(F$4,'Farm Crops'!$B$4:$G$13,6,0)/1000*0.65*$C87)</f>
        <v>4621.9062170087982</v>
      </c>
      <c r="G87" s="67">
        <f xml:space="preserve">   MAX(0, HLOOKUP(MONTH($B87),'Farm Crops'!$B$18:$N$28,G$5,0)  - VLOOKUP(G$4,'Farm Crops'!$B$4:$G$13,6,0)/1000*0.65*$C87)</f>
        <v>1323.7824193548388</v>
      </c>
      <c r="H87" s="67">
        <f xml:space="preserve">   MAX(0, HLOOKUP(MONTH($B87),'Farm Crops'!$B$18:$N$28,H$5,0)  - VLOOKUP(H$4,'Farm Crops'!$B$4:$G$13,6,0)/1000*0.65*$C87)</f>
        <v>4542.8644134897368</v>
      </c>
      <c r="I87" s="67">
        <f xml:space="preserve">   MAX(0, HLOOKUP(MONTH($B87),'Farm Crops'!$B$18:$N$28,I$5,0)  - VLOOKUP(I$4,'Farm Crops'!$B$4:$G$13,6,0)/1000*0.65*$C87)</f>
        <v>2543.3804105571853</v>
      </c>
      <c r="J87" s="67">
        <f xml:space="preserve">   MAX(0, HLOOKUP(MONTH($B87),'Farm Crops'!$B$18:$N$28,J$5,0)  - VLOOKUP(J$4,'Farm Crops'!$B$4:$G$13,6,0)/1000*0.65*$C87)</f>
        <v>6058.8046334310857</v>
      </c>
      <c r="K87" s="67">
        <f xml:space="preserve">   MAX(0, HLOOKUP(MONTH($B87),'Farm Crops'!$B$18:$N$28,K$5,0)  - VLOOKUP(K$4,'Farm Crops'!$B$4:$G$13,6,0)/1000*0.65*$C87)</f>
        <v>1437.2081818181819</v>
      </c>
      <c r="L87" s="67">
        <f xml:space="preserve">   MAX(0, HLOOKUP(MONTH($B87),'Farm Crops'!$B$18:$N$28,L$5,0)  - VLOOKUP(L$4,'Farm Crops'!$B$4:$G$13,6,0)/1000*0.65*$C87)</f>
        <v>260.35781524926716</v>
      </c>
      <c r="M87" s="67">
        <f xml:space="preserve">   MAX(0, HLOOKUP(MONTH($B87),'Farm Crops'!$B$18:$N$28,M$5,0)  - VLOOKUP(M$4,'Farm Crops'!$B$4:$G$13,6,0)/1000*0.65*$C87)</f>
        <v>1920.2873167155426</v>
      </c>
    </row>
    <row r="88" spans="2:13" x14ac:dyDescent="0.2">
      <c r="B88" s="4">
        <v>40565</v>
      </c>
      <c r="C88" s="67">
        <f>'Observed Data'!$E87</f>
        <v>0</v>
      </c>
      <c r="D88" s="67">
        <f xml:space="preserve">   MAX(0, HLOOKUP(MONTH($B88),'Farm Crops'!$B$18:$N$28,D$5,0)  - VLOOKUP(D$4,'Farm Crops'!$B$4:$G$13,6,0)/1000*0.65*$C88)</f>
        <v>2007.2797653958949</v>
      </c>
      <c r="E88" s="67">
        <f xml:space="preserve">   MAX(0, HLOOKUP(MONTH($B88),'Farm Crops'!$B$18:$N$28,E$5,0)  - VLOOKUP(E$4,'Farm Crops'!$B$4:$G$13,6,0)/1000*0.65*$C88)</f>
        <v>4266.4504252199422</v>
      </c>
      <c r="F88" s="67">
        <f xml:space="preserve">   MAX(0, HLOOKUP(MONTH($B88),'Farm Crops'!$B$18:$N$28,F$5,0)  - VLOOKUP(F$4,'Farm Crops'!$B$4:$G$13,6,0)/1000*0.65*$C88)</f>
        <v>4621.9062170087982</v>
      </c>
      <c r="G88" s="67">
        <f xml:space="preserve">   MAX(0, HLOOKUP(MONTH($B88),'Farm Crops'!$B$18:$N$28,G$5,0)  - VLOOKUP(G$4,'Farm Crops'!$B$4:$G$13,6,0)/1000*0.65*$C88)</f>
        <v>1323.7824193548388</v>
      </c>
      <c r="H88" s="67">
        <f xml:space="preserve">   MAX(0, HLOOKUP(MONTH($B88),'Farm Crops'!$B$18:$N$28,H$5,0)  - VLOOKUP(H$4,'Farm Crops'!$B$4:$G$13,6,0)/1000*0.65*$C88)</f>
        <v>4542.8644134897368</v>
      </c>
      <c r="I88" s="67">
        <f xml:space="preserve">   MAX(0, HLOOKUP(MONTH($B88),'Farm Crops'!$B$18:$N$28,I$5,0)  - VLOOKUP(I$4,'Farm Crops'!$B$4:$G$13,6,0)/1000*0.65*$C88)</f>
        <v>2543.3804105571853</v>
      </c>
      <c r="J88" s="67">
        <f xml:space="preserve">   MAX(0, HLOOKUP(MONTH($B88),'Farm Crops'!$B$18:$N$28,J$5,0)  - VLOOKUP(J$4,'Farm Crops'!$B$4:$G$13,6,0)/1000*0.65*$C88)</f>
        <v>6058.8046334310857</v>
      </c>
      <c r="K88" s="67">
        <f xml:space="preserve">   MAX(0, HLOOKUP(MONTH($B88),'Farm Crops'!$B$18:$N$28,K$5,0)  - VLOOKUP(K$4,'Farm Crops'!$B$4:$G$13,6,0)/1000*0.65*$C88)</f>
        <v>1437.2081818181819</v>
      </c>
      <c r="L88" s="67">
        <f xml:space="preserve">   MAX(0, HLOOKUP(MONTH($B88),'Farm Crops'!$B$18:$N$28,L$5,0)  - VLOOKUP(L$4,'Farm Crops'!$B$4:$G$13,6,0)/1000*0.65*$C88)</f>
        <v>260.35781524926716</v>
      </c>
      <c r="M88" s="67">
        <f xml:space="preserve">   MAX(0, HLOOKUP(MONTH($B88),'Farm Crops'!$B$18:$N$28,M$5,0)  - VLOOKUP(M$4,'Farm Crops'!$B$4:$G$13,6,0)/1000*0.65*$C88)</f>
        <v>1920.2873167155426</v>
      </c>
    </row>
    <row r="89" spans="2:13" x14ac:dyDescent="0.2">
      <c r="B89" s="4">
        <v>40566</v>
      </c>
      <c r="C89" s="67">
        <f>'Observed Data'!$E88</f>
        <v>0</v>
      </c>
      <c r="D89" s="67">
        <f xml:space="preserve">   MAX(0, HLOOKUP(MONTH($B89),'Farm Crops'!$B$18:$N$28,D$5,0)  - VLOOKUP(D$4,'Farm Crops'!$B$4:$G$13,6,0)/1000*0.65*$C89)</f>
        <v>2007.2797653958949</v>
      </c>
      <c r="E89" s="67">
        <f xml:space="preserve">   MAX(0, HLOOKUP(MONTH($B89),'Farm Crops'!$B$18:$N$28,E$5,0)  - VLOOKUP(E$4,'Farm Crops'!$B$4:$G$13,6,0)/1000*0.65*$C89)</f>
        <v>4266.4504252199422</v>
      </c>
      <c r="F89" s="67">
        <f xml:space="preserve">   MAX(0, HLOOKUP(MONTH($B89),'Farm Crops'!$B$18:$N$28,F$5,0)  - VLOOKUP(F$4,'Farm Crops'!$B$4:$G$13,6,0)/1000*0.65*$C89)</f>
        <v>4621.9062170087982</v>
      </c>
      <c r="G89" s="67">
        <f xml:space="preserve">   MAX(0, HLOOKUP(MONTH($B89),'Farm Crops'!$B$18:$N$28,G$5,0)  - VLOOKUP(G$4,'Farm Crops'!$B$4:$G$13,6,0)/1000*0.65*$C89)</f>
        <v>1323.7824193548388</v>
      </c>
      <c r="H89" s="67">
        <f xml:space="preserve">   MAX(0, HLOOKUP(MONTH($B89),'Farm Crops'!$B$18:$N$28,H$5,0)  - VLOOKUP(H$4,'Farm Crops'!$B$4:$G$13,6,0)/1000*0.65*$C89)</f>
        <v>4542.8644134897368</v>
      </c>
      <c r="I89" s="67">
        <f xml:space="preserve">   MAX(0, HLOOKUP(MONTH($B89),'Farm Crops'!$B$18:$N$28,I$5,0)  - VLOOKUP(I$4,'Farm Crops'!$B$4:$G$13,6,0)/1000*0.65*$C89)</f>
        <v>2543.3804105571853</v>
      </c>
      <c r="J89" s="67">
        <f xml:space="preserve">   MAX(0, HLOOKUP(MONTH($B89),'Farm Crops'!$B$18:$N$28,J$5,0)  - VLOOKUP(J$4,'Farm Crops'!$B$4:$G$13,6,0)/1000*0.65*$C89)</f>
        <v>6058.8046334310857</v>
      </c>
      <c r="K89" s="67">
        <f xml:space="preserve">   MAX(0, HLOOKUP(MONTH($B89),'Farm Crops'!$B$18:$N$28,K$5,0)  - VLOOKUP(K$4,'Farm Crops'!$B$4:$G$13,6,0)/1000*0.65*$C89)</f>
        <v>1437.2081818181819</v>
      </c>
      <c r="L89" s="67">
        <f xml:space="preserve">   MAX(0, HLOOKUP(MONTH($B89),'Farm Crops'!$B$18:$N$28,L$5,0)  - VLOOKUP(L$4,'Farm Crops'!$B$4:$G$13,6,0)/1000*0.65*$C89)</f>
        <v>260.35781524926716</v>
      </c>
      <c r="M89" s="67">
        <f xml:space="preserve">   MAX(0, HLOOKUP(MONTH($B89),'Farm Crops'!$B$18:$N$28,M$5,0)  - VLOOKUP(M$4,'Farm Crops'!$B$4:$G$13,6,0)/1000*0.65*$C89)</f>
        <v>1920.2873167155426</v>
      </c>
    </row>
    <row r="90" spans="2:13" x14ac:dyDescent="0.2">
      <c r="B90" s="4">
        <v>40567</v>
      </c>
      <c r="C90" s="67">
        <f>'Observed Data'!$E89</f>
        <v>0</v>
      </c>
      <c r="D90" s="67">
        <f xml:space="preserve">   MAX(0, HLOOKUP(MONTH($B90),'Farm Crops'!$B$18:$N$28,D$5,0)  - VLOOKUP(D$4,'Farm Crops'!$B$4:$G$13,6,0)/1000*0.65*$C90)</f>
        <v>2007.2797653958949</v>
      </c>
      <c r="E90" s="67">
        <f xml:space="preserve">   MAX(0, HLOOKUP(MONTH($B90),'Farm Crops'!$B$18:$N$28,E$5,0)  - VLOOKUP(E$4,'Farm Crops'!$B$4:$G$13,6,0)/1000*0.65*$C90)</f>
        <v>4266.4504252199422</v>
      </c>
      <c r="F90" s="67">
        <f xml:space="preserve">   MAX(0, HLOOKUP(MONTH($B90),'Farm Crops'!$B$18:$N$28,F$5,0)  - VLOOKUP(F$4,'Farm Crops'!$B$4:$G$13,6,0)/1000*0.65*$C90)</f>
        <v>4621.9062170087982</v>
      </c>
      <c r="G90" s="67">
        <f xml:space="preserve">   MAX(0, HLOOKUP(MONTH($B90),'Farm Crops'!$B$18:$N$28,G$5,0)  - VLOOKUP(G$4,'Farm Crops'!$B$4:$G$13,6,0)/1000*0.65*$C90)</f>
        <v>1323.7824193548388</v>
      </c>
      <c r="H90" s="67">
        <f xml:space="preserve">   MAX(0, HLOOKUP(MONTH($B90),'Farm Crops'!$B$18:$N$28,H$5,0)  - VLOOKUP(H$4,'Farm Crops'!$B$4:$G$13,6,0)/1000*0.65*$C90)</f>
        <v>4542.8644134897368</v>
      </c>
      <c r="I90" s="67">
        <f xml:space="preserve">   MAX(0, HLOOKUP(MONTH($B90),'Farm Crops'!$B$18:$N$28,I$5,0)  - VLOOKUP(I$4,'Farm Crops'!$B$4:$G$13,6,0)/1000*0.65*$C90)</f>
        <v>2543.3804105571853</v>
      </c>
      <c r="J90" s="67">
        <f xml:space="preserve">   MAX(0, HLOOKUP(MONTH($B90),'Farm Crops'!$B$18:$N$28,J$5,0)  - VLOOKUP(J$4,'Farm Crops'!$B$4:$G$13,6,0)/1000*0.65*$C90)</f>
        <v>6058.8046334310857</v>
      </c>
      <c r="K90" s="67">
        <f xml:space="preserve">   MAX(0, HLOOKUP(MONTH($B90),'Farm Crops'!$B$18:$N$28,K$5,0)  - VLOOKUP(K$4,'Farm Crops'!$B$4:$G$13,6,0)/1000*0.65*$C90)</f>
        <v>1437.2081818181819</v>
      </c>
      <c r="L90" s="67">
        <f xml:space="preserve">   MAX(0, HLOOKUP(MONTH($B90),'Farm Crops'!$B$18:$N$28,L$5,0)  - VLOOKUP(L$4,'Farm Crops'!$B$4:$G$13,6,0)/1000*0.65*$C90)</f>
        <v>260.35781524926716</v>
      </c>
      <c r="M90" s="67">
        <f xml:space="preserve">   MAX(0, HLOOKUP(MONTH($B90),'Farm Crops'!$B$18:$N$28,M$5,0)  - VLOOKUP(M$4,'Farm Crops'!$B$4:$G$13,6,0)/1000*0.65*$C90)</f>
        <v>1920.2873167155426</v>
      </c>
    </row>
    <row r="91" spans="2:13" x14ac:dyDescent="0.2">
      <c r="B91" s="4">
        <v>40568</v>
      </c>
      <c r="C91" s="67">
        <f>'Observed Data'!$E90</f>
        <v>0</v>
      </c>
      <c r="D91" s="67">
        <f xml:space="preserve">   MAX(0, HLOOKUP(MONTH($B91),'Farm Crops'!$B$18:$N$28,D$5,0)  - VLOOKUP(D$4,'Farm Crops'!$B$4:$G$13,6,0)/1000*0.65*$C91)</f>
        <v>2007.2797653958949</v>
      </c>
      <c r="E91" s="67">
        <f xml:space="preserve">   MAX(0, HLOOKUP(MONTH($B91),'Farm Crops'!$B$18:$N$28,E$5,0)  - VLOOKUP(E$4,'Farm Crops'!$B$4:$G$13,6,0)/1000*0.65*$C91)</f>
        <v>4266.4504252199422</v>
      </c>
      <c r="F91" s="67">
        <f xml:space="preserve">   MAX(0, HLOOKUP(MONTH($B91),'Farm Crops'!$B$18:$N$28,F$5,0)  - VLOOKUP(F$4,'Farm Crops'!$B$4:$G$13,6,0)/1000*0.65*$C91)</f>
        <v>4621.9062170087982</v>
      </c>
      <c r="G91" s="67">
        <f xml:space="preserve">   MAX(0, HLOOKUP(MONTH($B91),'Farm Crops'!$B$18:$N$28,G$5,0)  - VLOOKUP(G$4,'Farm Crops'!$B$4:$G$13,6,0)/1000*0.65*$C91)</f>
        <v>1323.7824193548388</v>
      </c>
      <c r="H91" s="67">
        <f xml:space="preserve">   MAX(0, HLOOKUP(MONTH($B91),'Farm Crops'!$B$18:$N$28,H$5,0)  - VLOOKUP(H$4,'Farm Crops'!$B$4:$G$13,6,0)/1000*0.65*$C91)</f>
        <v>4542.8644134897368</v>
      </c>
      <c r="I91" s="67">
        <f xml:space="preserve">   MAX(0, HLOOKUP(MONTH($B91),'Farm Crops'!$B$18:$N$28,I$5,0)  - VLOOKUP(I$4,'Farm Crops'!$B$4:$G$13,6,0)/1000*0.65*$C91)</f>
        <v>2543.3804105571853</v>
      </c>
      <c r="J91" s="67">
        <f xml:space="preserve">   MAX(0, HLOOKUP(MONTH($B91),'Farm Crops'!$B$18:$N$28,J$5,0)  - VLOOKUP(J$4,'Farm Crops'!$B$4:$G$13,6,0)/1000*0.65*$C91)</f>
        <v>6058.8046334310857</v>
      </c>
      <c r="K91" s="67">
        <f xml:space="preserve">   MAX(0, HLOOKUP(MONTH($B91),'Farm Crops'!$B$18:$N$28,K$5,0)  - VLOOKUP(K$4,'Farm Crops'!$B$4:$G$13,6,0)/1000*0.65*$C91)</f>
        <v>1437.2081818181819</v>
      </c>
      <c r="L91" s="67">
        <f xml:space="preserve">   MAX(0, HLOOKUP(MONTH($B91),'Farm Crops'!$B$18:$N$28,L$5,0)  - VLOOKUP(L$4,'Farm Crops'!$B$4:$G$13,6,0)/1000*0.65*$C91)</f>
        <v>260.35781524926716</v>
      </c>
      <c r="M91" s="67">
        <f xml:space="preserve">   MAX(0, HLOOKUP(MONTH($B91),'Farm Crops'!$B$18:$N$28,M$5,0)  - VLOOKUP(M$4,'Farm Crops'!$B$4:$G$13,6,0)/1000*0.65*$C91)</f>
        <v>1920.2873167155426</v>
      </c>
    </row>
    <row r="92" spans="2:13" x14ac:dyDescent="0.2">
      <c r="B92" s="4">
        <v>40569</v>
      </c>
      <c r="C92" s="67">
        <f>'Observed Data'!$E91</f>
        <v>0</v>
      </c>
      <c r="D92" s="67">
        <f xml:space="preserve">   MAX(0, HLOOKUP(MONTH($B92),'Farm Crops'!$B$18:$N$28,D$5,0)  - VLOOKUP(D$4,'Farm Crops'!$B$4:$G$13,6,0)/1000*0.65*$C92)</f>
        <v>2007.2797653958949</v>
      </c>
      <c r="E92" s="67">
        <f xml:space="preserve">   MAX(0, HLOOKUP(MONTH($B92),'Farm Crops'!$B$18:$N$28,E$5,0)  - VLOOKUP(E$4,'Farm Crops'!$B$4:$G$13,6,0)/1000*0.65*$C92)</f>
        <v>4266.4504252199422</v>
      </c>
      <c r="F92" s="67">
        <f xml:space="preserve">   MAX(0, HLOOKUP(MONTH($B92),'Farm Crops'!$B$18:$N$28,F$5,0)  - VLOOKUP(F$4,'Farm Crops'!$B$4:$G$13,6,0)/1000*0.65*$C92)</f>
        <v>4621.9062170087982</v>
      </c>
      <c r="G92" s="67">
        <f xml:space="preserve">   MAX(0, HLOOKUP(MONTH($B92),'Farm Crops'!$B$18:$N$28,G$5,0)  - VLOOKUP(G$4,'Farm Crops'!$B$4:$G$13,6,0)/1000*0.65*$C92)</f>
        <v>1323.7824193548388</v>
      </c>
      <c r="H92" s="67">
        <f xml:space="preserve">   MAX(0, HLOOKUP(MONTH($B92),'Farm Crops'!$B$18:$N$28,H$5,0)  - VLOOKUP(H$4,'Farm Crops'!$B$4:$G$13,6,0)/1000*0.65*$C92)</f>
        <v>4542.8644134897368</v>
      </c>
      <c r="I92" s="67">
        <f xml:space="preserve">   MAX(0, HLOOKUP(MONTH($B92),'Farm Crops'!$B$18:$N$28,I$5,0)  - VLOOKUP(I$4,'Farm Crops'!$B$4:$G$13,6,0)/1000*0.65*$C92)</f>
        <v>2543.3804105571853</v>
      </c>
      <c r="J92" s="67">
        <f xml:space="preserve">   MAX(0, HLOOKUP(MONTH($B92),'Farm Crops'!$B$18:$N$28,J$5,0)  - VLOOKUP(J$4,'Farm Crops'!$B$4:$G$13,6,0)/1000*0.65*$C92)</f>
        <v>6058.8046334310857</v>
      </c>
      <c r="K92" s="67">
        <f xml:space="preserve">   MAX(0, HLOOKUP(MONTH($B92),'Farm Crops'!$B$18:$N$28,K$5,0)  - VLOOKUP(K$4,'Farm Crops'!$B$4:$G$13,6,0)/1000*0.65*$C92)</f>
        <v>1437.2081818181819</v>
      </c>
      <c r="L92" s="67">
        <f xml:space="preserve">   MAX(0, HLOOKUP(MONTH($B92),'Farm Crops'!$B$18:$N$28,L$5,0)  - VLOOKUP(L$4,'Farm Crops'!$B$4:$G$13,6,0)/1000*0.65*$C92)</f>
        <v>260.35781524926716</v>
      </c>
      <c r="M92" s="67">
        <f xml:space="preserve">   MAX(0, HLOOKUP(MONTH($B92),'Farm Crops'!$B$18:$N$28,M$5,0)  - VLOOKUP(M$4,'Farm Crops'!$B$4:$G$13,6,0)/1000*0.65*$C92)</f>
        <v>1920.2873167155426</v>
      </c>
    </row>
    <row r="93" spans="2:13" x14ac:dyDescent="0.2">
      <c r="B93" s="4">
        <v>40570</v>
      </c>
      <c r="C93" s="67">
        <f>'Observed Data'!$E92</f>
        <v>0</v>
      </c>
      <c r="D93" s="67">
        <f xml:space="preserve">   MAX(0, HLOOKUP(MONTH($B93),'Farm Crops'!$B$18:$N$28,D$5,0)  - VLOOKUP(D$4,'Farm Crops'!$B$4:$G$13,6,0)/1000*0.65*$C93)</f>
        <v>2007.2797653958949</v>
      </c>
      <c r="E93" s="67">
        <f xml:space="preserve">   MAX(0, HLOOKUP(MONTH($B93),'Farm Crops'!$B$18:$N$28,E$5,0)  - VLOOKUP(E$4,'Farm Crops'!$B$4:$G$13,6,0)/1000*0.65*$C93)</f>
        <v>4266.4504252199422</v>
      </c>
      <c r="F93" s="67">
        <f xml:space="preserve">   MAX(0, HLOOKUP(MONTH($B93),'Farm Crops'!$B$18:$N$28,F$5,0)  - VLOOKUP(F$4,'Farm Crops'!$B$4:$G$13,6,0)/1000*0.65*$C93)</f>
        <v>4621.9062170087982</v>
      </c>
      <c r="G93" s="67">
        <f xml:space="preserve">   MAX(0, HLOOKUP(MONTH($B93),'Farm Crops'!$B$18:$N$28,G$5,0)  - VLOOKUP(G$4,'Farm Crops'!$B$4:$G$13,6,0)/1000*0.65*$C93)</f>
        <v>1323.7824193548388</v>
      </c>
      <c r="H93" s="67">
        <f xml:space="preserve">   MAX(0, HLOOKUP(MONTH($B93),'Farm Crops'!$B$18:$N$28,H$5,0)  - VLOOKUP(H$4,'Farm Crops'!$B$4:$G$13,6,0)/1000*0.65*$C93)</f>
        <v>4542.8644134897368</v>
      </c>
      <c r="I93" s="67">
        <f xml:space="preserve">   MAX(0, HLOOKUP(MONTH($B93),'Farm Crops'!$B$18:$N$28,I$5,0)  - VLOOKUP(I$4,'Farm Crops'!$B$4:$G$13,6,0)/1000*0.65*$C93)</f>
        <v>2543.3804105571853</v>
      </c>
      <c r="J93" s="67">
        <f xml:space="preserve">   MAX(0, HLOOKUP(MONTH($B93),'Farm Crops'!$B$18:$N$28,J$5,0)  - VLOOKUP(J$4,'Farm Crops'!$B$4:$G$13,6,0)/1000*0.65*$C93)</f>
        <v>6058.8046334310857</v>
      </c>
      <c r="K93" s="67">
        <f xml:space="preserve">   MAX(0, HLOOKUP(MONTH($B93),'Farm Crops'!$B$18:$N$28,K$5,0)  - VLOOKUP(K$4,'Farm Crops'!$B$4:$G$13,6,0)/1000*0.65*$C93)</f>
        <v>1437.2081818181819</v>
      </c>
      <c r="L93" s="67">
        <f xml:space="preserve">   MAX(0, HLOOKUP(MONTH($B93),'Farm Crops'!$B$18:$N$28,L$5,0)  - VLOOKUP(L$4,'Farm Crops'!$B$4:$G$13,6,0)/1000*0.65*$C93)</f>
        <v>260.35781524926716</v>
      </c>
      <c r="M93" s="67">
        <f xml:space="preserve">   MAX(0, HLOOKUP(MONTH($B93),'Farm Crops'!$B$18:$N$28,M$5,0)  - VLOOKUP(M$4,'Farm Crops'!$B$4:$G$13,6,0)/1000*0.65*$C93)</f>
        <v>1920.2873167155426</v>
      </c>
    </row>
    <row r="94" spans="2:13" x14ac:dyDescent="0.2">
      <c r="B94" s="4">
        <v>40571</v>
      </c>
      <c r="C94" s="67">
        <f>'Observed Data'!$E93</f>
        <v>0</v>
      </c>
      <c r="D94" s="67">
        <f xml:space="preserve">   MAX(0, HLOOKUP(MONTH($B94),'Farm Crops'!$B$18:$N$28,D$5,0)  - VLOOKUP(D$4,'Farm Crops'!$B$4:$G$13,6,0)/1000*0.65*$C94)</f>
        <v>2007.2797653958949</v>
      </c>
      <c r="E94" s="67">
        <f xml:space="preserve">   MAX(0, HLOOKUP(MONTH($B94),'Farm Crops'!$B$18:$N$28,E$5,0)  - VLOOKUP(E$4,'Farm Crops'!$B$4:$G$13,6,0)/1000*0.65*$C94)</f>
        <v>4266.4504252199422</v>
      </c>
      <c r="F94" s="67">
        <f xml:space="preserve">   MAX(0, HLOOKUP(MONTH($B94),'Farm Crops'!$B$18:$N$28,F$5,0)  - VLOOKUP(F$4,'Farm Crops'!$B$4:$G$13,6,0)/1000*0.65*$C94)</f>
        <v>4621.9062170087982</v>
      </c>
      <c r="G94" s="67">
        <f xml:space="preserve">   MAX(0, HLOOKUP(MONTH($B94),'Farm Crops'!$B$18:$N$28,G$5,0)  - VLOOKUP(G$4,'Farm Crops'!$B$4:$G$13,6,0)/1000*0.65*$C94)</f>
        <v>1323.7824193548388</v>
      </c>
      <c r="H94" s="67">
        <f xml:space="preserve">   MAX(0, HLOOKUP(MONTH($B94),'Farm Crops'!$B$18:$N$28,H$5,0)  - VLOOKUP(H$4,'Farm Crops'!$B$4:$G$13,6,0)/1000*0.65*$C94)</f>
        <v>4542.8644134897368</v>
      </c>
      <c r="I94" s="67">
        <f xml:space="preserve">   MAX(0, HLOOKUP(MONTH($B94),'Farm Crops'!$B$18:$N$28,I$5,0)  - VLOOKUP(I$4,'Farm Crops'!$B$4:$G$13,6,0)/1000*0.65*$C94)</f>
        <v>2543.3804105571853</v>
      </c>
      <c r="J94" s="67">
        <f xml:space="preserve">   MAX(0, HLOOKUP(MONTH($B94),'Farm Crops'!$B$18:$N$28,J$5,0)  - VLOOKUP(J$4,'Farm Crops'!$B$4:$G$13,6,0)/1000*0.65*$C94)</f>
        <v>6058.8046334310857</v>
      </c>
      <c r="K94" s="67">
        <f xml:space="preserve">   MAX(0, HLOOKUP(MONTH($B94),'Farm Crops'!$B$18:$N$28,K$5,0)  - VLOOKUP(K$4,'Farm Crops'!$B$4:$G$13,6,0)/1000*0.65*$C94)</f>
        <v>1437.2081818181819</v>
      </c>
      <c r="L94" s="67">
        <f xml:space="preserve">   MAX(0, HLOOKUP(MONTH($B94),'Farm Crops'!$B$18:$N$28,L$5,0)  - VLOOKUP(L$4,'Farm Crops'!$B$4:$G$13,6,0)/1000*0.65*$C94)</f>
        <v>260.35781524926716</v>
      </c>
      <c r="M94" s="67">
        <f xml:space="preserve">   MAX(0, HLOOKUP(MONTH($B94),'Farm Crops'!$B$18:$N$28,M$5,0)  - VLOOKUP(M$4,'Farm Crops'!$B$4:$G$13,6,0)/1000*0.65*$C94)</f>
        <v>1920.2873167155426</v>
      </c>
    </row>
    <row r="95" spans="2:13" x14ac:dyDescent="0.2">
      <c r="B95" s="4">
        <v>40572</v>
      </c>
      <c r="C95" s="67">
        <f>'Observed Data'!$E94</f>
        <v>0</v>
      </c>
      <c r="D95" s="67">
        <f xml:space="preserve">   MAX(0, HLOOKUP(MONTH($B95),'Farm Crops'!$B$18:$N$28,D$5,0)  - VLOOKUP(D$4,'Farm Crops'!$B$4:$G$13,6,0)/1000*0.65*$C95)</f>
        <v>2007.2797653958949</v>
      </c>
      <c r="E95" s="67">
        <f xml:space="preserve">   MAX(0, HLOOKUP(MONTH($B95),'Farm Crops'!$B$18:$N$28,E$5,0)  - VLOOKUP(E$4,'Farm Crops'!$B$4:$G$13,6,0)/1000*0.65*$C95)</f>
        <v>4266.4504252199422</v>
      </c>
      <c r="F95" s="67">
        <f xml:space="preserve">   MAX(0, HLOOKUP(MONTH($B95),'Farm Crops'!$B$18:$N$28,F$5,0)  - VLOOKUP(F$4,'Farm Crops'!$B$4:$G$13,6,0)/1000*0.65*$C95)</f>
        <v>4621.9062170087982</v>
      </c>
      <c r="G95" s="67">
        <f xml:space="preserve">   MAX(0, HLOOKUP(MONTH($B95),'Farm Crops'!$B$18:$N$28,G$5,0)  - VLOOKUP(G$4,'Farm Crops'!$B$4:$G$13,6,0)/1000*0.65*$C95)</f>
        <v>1323.7824193548388</v>
      </c>
      <c r="H95" s="67">
        <f xml:space="preserve">   MAX(0, HLOOKUP(MONTH($B95),'Farm Crops'!$B$18:$N$28,H$5,0)  - VLOOKUP(H$4,'Farm Crops'!$B$4:$G$13,6,0)/1000*0.65*$C95)</f>
        <v>4542.8644134897368</v>
      </c>
      <c r="I95" s="67">
        <f xml:space="preserve">   MAX(0, HLOOKUP(MONTH($B95),'Farm Crops'!$B$18:$N$28,I$5,0)  - VLOOKUP(I$4,'Farm Crops'!$B$4:$G$13,6,0)/1000*0.65*$C95)</f>
        <v>2543.3804105571853</v>
      </c>
      <c r="J95" s="67">
        <f xml:space="preserve">   MAX(0, HLOOKUP(MONTH($B95),'Farm Crops'!$B$18:$N$28,J$5,0)  - VLOOKUP(J$4,'Farm Crops'!$B$4:$G$13,6,0)/1000*0.65*$C95)</f>
        <v>6058.8046334310857</v>
      </c>
      <c r="K95" s="67">
        <f xml:space="preserve">   MAX(0, HLOOKUP(MONTH($B95),'Farm Crops'!$B$18:$N$28,K$5,0)  - VLOOKUP(K$4,'Farm Crops'!$B$4:$G$13,6,0)/1000*0.65*$C95)</f>
        <v>1437.2081818181819</v>
      </c>
      <c r="L95" s="67">
        <f xml:space="preserve">   MAX(0, HLOOKUP(MONTH($B95),'Farm Crops'!$B$18:$N$28,L$5,0)  - VLOOKUP(L$4,'Farm Crops'!$B$4:$G$13,6,0)/1000*0.65*$C95)</f>
        <v>260.35781524926716</v>
      </c>
      <c r="M95" s="67">
        <f xml:space="preserve">   MAX(0, HLOOKUP(MONTH($B95),'Farm Crops'!$B$18:$N$28,M$5,0)  - VLOOKUP(M$4,'Farm Crops'!$B$4:$G$13,6,0)/1000*0.65*$C95)</f>
        <v>1920.2873167155426</v>
      </c>
    </row>
    <row r="96" spans="2:13" x14ac:dyDescent="0.2">
      <c r="B96" s="4">
        <v>40573</v>
      </c>
      <c r="C96" s="67">
        <f>'Observed Data'!$E95</f>
        <v>0</v>
      </c>
      <c r="D96" s="67">
        <f xml:space="preserve">   MAX(0, HLOOKUP(MONTH($B96),'Farm Crops'!$B$18:$N$28,D$5,0)  - VLOOKUP(D$4,'Farm Crops'!$B$4:$G$13,6,0)/1000*0.65*$C96)</f>
        <v>2007.2797653958949</v>
      </c>
      <c r="E96" s="67">
        <f xml:space="preserve">   MAX(0, HLOOKUP(MONTH($B96),'Farm Crops'!$B$18:$N$28,E$5,0)  - VLOOKUP(E$4,'Farm Crops'!$B$4:$G$13,6,0)/1000*0.65*$C96)</f>
        <v>4266.4504252199422</v>
      </c>
      <c r="F96" s="67">
        <f xml:space="preserve">   MAX(0, HLOOKUP(MONTH($B96),'Farm Crops'!$B$18:$N$28,F$5,0)  - VLOOKUP(F$4,'Farm Crops'!$B$4:$G$13,6,0)/1000*0.65*$C96)</f>
        <v>4621.9062170087982</v>
      </c>
      <c r="G96" s="67">
        <f xml:space="preserve">   MAX(0, HLOOKUP(MONTH($B96),'Farm Crops'!$B$18:$N$28,G$5,0)  - VLOOKUP(G$4,'Farm Crops'!$B$4:$G$13,6,0)/1000*0.65*$C96)</f>
        <v>1323.7824193548388</v>
      </c>
      <c r="H96" s="67">
        <f xml:space="preserve">   MAX(0, HLOOKUP(MONTH($B96),'Farm Crops'!$B$18:$N$28,H$5,0)  - VLOOKUP(H$4,'Farm Crops'!$B$4:$G$13,6,0)/1000*0.65*$C96)</f>
        <v>4542.8644134897368</v>
      </c>
      <c r="I96" s="67">
        <f xml:space="preserve">   MAX(0, HLOOKUP(MONTH($B96),'Farm Crops'!$B$18:$N$28,I$5,0)  - VLOOKUP(I$4,'Farm Crops'!$B$4:$G$13,6,0)/1000*0.65*$C96)</f>
        <v>2543.3804105571853</v>
      </c>
      <c r="J96" s="67">
        <f xml:space="preserve">   MAX(0, HLOOKUP(MONTH($B96),'Farm Crops'!$B$18:$N$28,J$5,0)  - VLOOKUP(J$4,'Farm Crops'!$B$4:$G$13,6,0)/1000*0.65*$C96)</f>
        <v>6058.8046334310857</v>
      </c>
      <c r="K96" s="67">
        <f xml:space="preserve">   MAX(0, HLOOKUP(MONTH($B96),'Farm Crops'!$B$18:$N$28,K$5,0)  - VLOOKUP(K$4,'Farm Crops'!$B$4:$G$13,6,0)/1000*0.65*$C96)</f>
        <v>1437.2081818181819</v>
      </c>
      <c r="L96" s="67">
        <f xml:space="preserve">   MAX(0, HLOOKUP(MONTH($B96),'Farm Crops'!$B$18:$N$28,L$5,0)  - VLOOKUP(L$4,'Farm Crops'!$B$4:$G$13,6,0)/1000*0.65*$C96)</f>
        <v>260.35781524926716</v>
      </c>
      <c r="M96" s="67">
        <f xml:space="preserve">   MAX(0, HLOOKUP(MONTH($B96),'Farm Crops'!$B$18:$N$28,M$5,0)  - VLOOKUP(M$4,'Farm Crops'!$B$4:$G$13,6,0)/1000*0.65*$C96)</f>
        <v>1920.2873167155426</v>
      </c>
    </row>
    <row r="97" spans="2:13" x14ac:dyDescent="0.2">
      <c r="B97" s="4">
        <v>40574</v>
      </c>
      <c r="C97" s="67">
        <f>'Observed Data'!$E96</f>
        <v>0</v>
      </c>
      <c r="D97" s="67">
        <f xml:space="preserve">   MAX(0, HLOOKUP(MONTH($B97),'Farm Crops'!$B$18:$N$28,D$5,0)  - VLOOKUP(D$4,'Farm Crops'!$B$4:$G$13,6,0)/1000*0.65*$C97)</f>
        <v>2007.2797653958949</v>
      </c>
      <c r="E97" s="67">
        <f xml:space="preserve">   MAX(0, HLOOKUP(MONTH($B97),'Farm Crops'!$B$18:$N$28,E$5,0)  - VLOOKUP(E$4,'Farm Crops'!$B$4:$G$13,6,0)/1000*0.65*$C97)</f>
        <v>4266.4504252199422</v>
      </c>
      <c r="F97" s="67">
        <f xml:space="preserve">   MAX(0, HLOOKUP(MONTH($B97),'Farm Crops'!$B$18:$N$28,F$5,0)  - VLOOKUP(F$4,'Farm Crops'!$B$4:$G$13,6,0)/1000*0.65*$C97)</f>
        <v>4621.9062170087982</v>
      </c>
      <c r="G97" s="67">
        <f xml:space="preserve">   MAX(0, HLOOKUP(MONTH($B97),'Farm Crops'!$B$18:$N$28,G$5,0)  - VLOOKUP(G$4,'Farm Crops'!$B$4:$G$13,6,0)/1000*0.65*$C97)</f>
        <v>1323.7824193548388</v>
      </c>
      <c r="H97" s="67">
        <f xml:space="preserve">   MAX(0, HLOOKUP(MONTH($B97),'Farm Crops'!$B$18:$N$28,H$5,0)  - VLOOKUP(H$4,'Farm Crops'!$B$4:$G$13,6,0)/1000*0.65*$C97)</f>
        <v>4542.8644134897368</v>
      </c>
      <c r="I97" s="67">
        <f xml:space="preserve">   MAX(0, HLOOKUP(MONTH($B97),'Farm Crops'!$B$18:$N$28,I$5,0)  - VLOOKUP(I$4,'Farm Crops'!$B$4:$G$13,6,0)/1000*0.65*$C97)</f>
        <v>2543.3804105571853</v>
      </c>
      <c r="J97" s="67">
        <f xml:space="preserve">   MAX(0, HLOOKUP(MONTH($B97),'Farm Crops'!$B$18:$N$28,J$5,0)  - VLOOKUP(J$4,'Farm Crops'!$B$4:$G$13,6,0)/1000*0.65*$C97)</f>
        <v>6058.8046334310857</v>
      </c>
      <c r="K97" s="67">
        <f xml:space="preserve">   MAX(0, HLOOKUP(MONTH($B97),'Farm Crops'!$B$18:$N$28,K$5,0)  - VLOOKUP(K$4,'Farm Crops'!$B$4:$G$13,6,0)/1000*0.65*$C97)</f>
        <v>1437.2081818181819</v>
      </c>
      <c r="L97" s="67">
        <f xml:space="preserve">   MAX(0, HLOOKUP(MONTH($B97),'Farm Crops'!$B$18:$N$28,L$5,0)  - VLOOKUP(L$4,'Farm Crops'!$B$4:$G$13,6,0)/1000*0.65*$C97)</f>
        <v>260.35781524926716</v>
      </c>
      <c r="M97" s="67">
        <f xml:space="preserve">   MAX(0, HLOOKUP(MONTH($B97),'Farm Crops'!$B$18:$N$28,M$5,0)  - VLOOKUP(M$4,'Farm Crops'!$B$4:$G$13,6,0)/1000*0.65*$C97)</f>
        <v>1920.2873167155426</v>
      </c>
    </row>
    <row r="98" spans="2:13" x14ac:dyDescent="0.2">
      <c r="B98" s="4">
        <v>40575</v>
      </c>
      <c r="C98" s="67">
        <f>'Observed Data'!$E97</f>
        <v>0</v>
      </c>
      <c r="D98" s="67">
        <f xml:space="preserve">   MAX(0, HLOOKUP(MONTH($B98),'Farm Crops'!$B$18:$N$28,D$5,0)  - VLOOKUP(D$4,'Farm Crops'!$B$4:$G$13,6,0)/1000*0.65*$C98)</f>
        <v>1817.3193885760261</v>
      </c>
      <c r="E98" s="67">
        <f xml:space="preserve">   MAX(0, HLOOKUP(MONTH($B98),'Farm Crops'!$B$18:$N$28,E$5,0)  - VLOOKUP(E$4,'Farm Crops'!$B$4:$G$13,6,0)/1000*0.65*$C98)</f>
        <v>4868.6117296862431</v>
      </c>
      <c r="F98" s="67">
        <f xml:space="preserve">   MAX(0, HLOOKUP(MONTH($B98),'Farm Crops'!$B$18:$N$28,F$5,0)  - VLOOKUP(F$4,'Farm Crops'!$B$4:$G$13,6,0)/1000*0.65*$C98)</f>
        <v>5220.2218986323405</v>
      </c>
      <c r="G98" s="67">
        <f xml:space="preserve">   MAX(0, HLOOKUP(MONTH($B98),'Farm Crops'!$B$18:$N$28,G$5,0)  - VLOOKUP(G$4,'Farm Crops'!$B$4:$G$13,6,0)/1000*0.65*$C98)</f>
        <v>1518.1067256637168</v>
      </c>
      <c r="H98" s="67">
        <f xml:space="preserve">   MAX(0, HLOOKUP(MONTH($B98),'Farm Crops'!$B$18:$N$28,H$5,0)  - VLOOKUP(H$4,'Farm Crops'!$B$4:$G$13,6,0)/1000*0.65*$C98)</f>
        <v>5209.7330490748182</v>
      </c>
      <c r="I98" s="67">
        <f xml:space="preserve">   MAX(0, HLOOKUP(MONTH($B98),'Farm Crops'!$B$18:$N$28,I$5,0)  - VLOOKUP(I$4,'Farm Crops'!$B$4:$G$13,6,0)/1000*0.65*$C98)</f>
        <v>2916.0123572003217</v>
      </c>
      <c r="J98" s="67">
        <f xml:space="preserve">   MAX(0, HLOOKUP(MONTH($B98),'Farm Crops'!$B$18:$N$28,J$5,0)  - VLOOKUP(J$4,'Farm Crops'!$B$4:$G$13,6,0)/1000*0.65*$C98)</f>
        <v>6694.6344328238147</v>
      </c>
      <c r="K98" s="67">
        <f xml:space="preserve">   MAX(0, HLOOKUP(MONTH($B98),'Farm Crops'!$B$18:$N$28,K$5,0)  - VLOOKUP(K$4,'Farm Crops'!$B$4:$G$13,6,0)/1000*0.65*$C98)</f>
        <v>1594.8660337892193</v>
      </c>
      <c r="L98" s="67">
        <f xml:space="preserve">   MAX(0, HLOOKUP(MONTH($B98),'Farm Crops'!$B$18:$N$28,L$5,0)  - VLOOKUP(L$4,'Farm Crops'!$B$4:$G$13,6,0)/1000*0.65*$C98)</f>
        <v>289.90170555108637</v>
      </c>
      <c r="M98" s="67">
        <f xml:space="preserve">   MAX(0, HLOOKUP(MONTH($B98),'Farm Crops'!$B$18:$N$28,M$5,0)  - VLOOKUP(M$4,'Farm Crops'!$B$4:$G$13,6,0)/1000*0.65*$C98)</f>
        <v>2159.1605309734509</v>
      </c>
    </row>
    <row r="99" spans="2:13" x14ac:dyDescent="0.2">
      <c r="B99" s="4">
        <v>40576</v>
      </c>
      <c r="C99" s="67">
        <f>'Observed Data'!$E98</f>
        <v>0</v>
      </c>
      <c r="D99" s="67">
        <f xml:space="preserve">   MAX(0, HLOOKUP(MONTH($B99),'Farm Crops'!$B$18:$N$28,D$5,0)  - VLOOKUP(D$4,'Farm Crops'!$B$4:$G$13,6,0)/1000*0.65*$C99)</f>
        <v>1817.3193885760261</v>
      </c>
      <c r="E99" s="67">
        <f xml:space="preserve">   MAX(0, HLOOKUP(MONTH($B99),'Farm Crops'!$B$18:$N$28,E$5,0)  - VLOOKUP(E$4,'Farm Crops'!$B$4:$G$13,6,0)/1000*0.65*$C99)</f>
        <v>4868.6117296862431</v>
      </c>
      <c r="F99" s="67">
        <f xml:space="preserve">   MAX(0, HLOOKUP(MONTH($B99),'Farm Crops'!$B$18:$N$28,F$5,0)  - VLOOKUP(F$4,'Farm Crops'!$B$4:$G$13,6,0)/1000*0.65*$C99)</f>
        <v>5220.2218986323405</v>
      </c>
      <c r="G99" s="67">
        <f xml:space="preserve">   MAX(0, HLOOKUP(MONTH($B99),'Farm Crops'!$B$18:$N$28,G$5,0)  - VLOOKUP(G$4,'Farm Crops'!$B$4:$G$13,6,0)/1000*0.65*$C99)</f>
        <v>1518.1067256637168</v>
      </c>
      <c r="H99" s="67">
        <f xml:space="preserve">   MAX(0, HLOOKUP(MONTH($B99),'Farm Crops'!$B$18:$N$28,H$5,0)  - VLOOKUP(H$4,'Farm Crops'!$B$4:$G$13,6,0)/1000*0.65*$C99)</f>
        <v>5209.7330490748182</v>
      </c>
      <c r="I99" s="67">
        <f xml:space="preserve">   MAX(0, HLOOKUP(MONTH($B99),'Farm Crops'!$B$18:$N$28,I$5,0)  - VLOOKUP(I$4,'Farm Crops'!$B$4:$G$13,6,0)/1000*0.65*$C99)</f>
        <v>2916.0123572003217</v>
      </c>
      <c r="J99" s="67">
        <f xml:space="preserve">   MAX(0, HLOOKUP(MONTH($B99),'Farm Crops'!$B$18:$N$28,J$5,0)  - VLOOKUP(J$4,'Farm Crops'!$B$4:$G$13,6,0)/1000*0.65*$C99)</f>
        <v>6694.6344328238147</v>
      </c>
      <c r="K99" s="67">
        <f xml:space="preserve">   MAX(0, HLOOKUP(MONTH($B99),'Farm Crops'!$B$18:$N$28,K$5,0)  - VLOOKUP(K$4,'Farm Crops'!$B$4:$G$13,6,0)/1000*0.65*$C99)</f>
        <v>1594.8660337892193</v>
      </c>
      <c r="L99" s="67">
        <f xml:space="preserve">   MAX(0, HLOOKUP(MONTH($B99),'Farm Crops'!$B$18:$N$28,L$5,0)  - VLOOKUP(L$4,'Farm Crops'!$B$4:$G$13,6,0)/1000*0.65*$C99)</f>
        <v>289.90170555108637</v>
      </c>
      <c r="M99" s="67">
        <f xml:space="preserve">   MAX(0, HLOOKUP(MONTH($B99),'Farm Crops'!$B$18:$N$28,M$5,0)  - VLOOKUP(M$4,'Farm Crops'!$B$4:$G$13,6,0)/1000*0.65*$C99)</f>
        <v>2159.1605309734509</v>
      </c>
    </row>
    <row r="100" spans="2:13" x14ac:dyDescent="0.2">
      <c r="B100" s="4">
        <v>40577</v>
      </c>
      <c r="C100" s="67">
        <f>'Observed Data'!$E99</f>
        <v>0</v>
      </c>
      <c r="D100" s="67">
        <f xml:space="preserve">   MAX(0, HLOOKUP(MONTH($B100),'Farm Crops'!$B$18:$N$28,D$5,0)  - VLOOKUP(D$4,'Farm Crops'!$B$4:$G$13,6,0)/1000*0.65*$C100)</f>
        <v>1817.3193885760261</v>
      </c>
      <c r="E100" s="67">
        <f xml:space="preserve">   MAX(0, HLOOKUP(MONTH($B100),'Farm Crops'!$B$18:$N$28,E$5,0)  - VLOOKUP(E$4,'Farm Crops'!$B$4:$G$13,6,0)/1000*0.65*$C100)</f>
        <v>4868.6117296862431</v>
      </c>
      <c r="F100" s="67">
        <f xml:space="preserve">   MAX(0, HLOOKUP(MONTH($B100),'Farm Crops'!$B$18:$N$28,F$5,0)  - VLOOKUP(F$4,'Farm Crops'!$B$4:$G$13,6,0)/1000*0.65*$C100)</f>
        <v>5220.2218986323405</v>
      </c>
      <c r="G100" s="67">
        <f xml:space="preserve">   MAX(0, HLOOKUP(MONTH($B100),'Farm Crops'!$B$18:$N$28,G$5,0)  - VLOOKUP(G$4,'Farm Crops'!$B$4:$G$13,6,0)/1000*0.65*$C100)</f>
        <v>1518.1067256637168</v>
      </c>
      <c r="H100" s="67">
        <f xml:space="preserve">   MAX(0, HLOOKUP(MONTH($B100),'Farm Crops'!$B$18:$N$28,H$5,0)  - VLOOKUP(H$4,'Farm Crops'!$B$4:$G$13,6,0)/1000*0.65*$C100)</f>
        <v>5209.7330490748182</v>
      </c>
      <c r="I100" s="67">
        <f xml:space="preserve">   MAX(0, HLOOKUP(MONTH($B100),'Farm Crops'!$B$18:$N$28,I$5,0)  - VLOOKUP(I$4,'Farm Crops'!$B$4:$G$13,6,0)/1000*0.65*$C100)</f>
        <v>2916.0123572003217</v>
      </c>
      <c r="J100" s="67">
        <f xml:space="preserve">   MAX(0, HLOOKUP(MONTH($B100),'Farm Crops'!$B$18:$N$28,J$5,0)  - VLOOKUP(J$4,'Farm Crops'!$B$4:$G$13,6,0)/1000*0.65*$C100)</f>
        <v>6694.6344328238147</v>
      </c>
      <c r="K100" s="67">
        <f xml:space="preserve">   MAX(0, HLOOKUP(MONTH($B100),'Farm Crops'!$B$18:$N$28,K$5,0)  - VLOOKUP(K$4,'Farm Crops'!$B$4:$G$13,6,0)/1000*0.65*$C100)</f>
        <v>1594.8660337892193</v>
      </c>
      <c r="L100" s="67">
        <f xml:space="preserve">   MAX(0, HLOOKUP(MONTH($B100),'Farm Crops'!$B$18:$N$28,L$5,0)  - VLOOKUP(L$4,'Farm Crops'!$B$4:$G$13,6,0)/1000*0.65*$C100)</f>
        <v>289.90170555108637</v>
      </c>
      <c r="M100" s="67">
        <f xml:space="preserve">   MAX(0, HLOOKUP(MONTH($B100),'Farm Crops'!$B$18:$N$28,M$5,0)  - VLOOKUP(M$4,'Farm Crops'!$B$4:$G$13,6,0)/1000*0.65*$C100)</f>
        <v>2159.1605309734509</v>
      </c>
    </row>
    <row r="101" spans="2:13" x14ac:dyDescent="0.2">
      <c r="B101" s="4">
        <v>40578</v>
      </c>
      <c r="C101" s="67">
        <f>'Observed Data'!$E100</f>
        <v>0</v>
      </c>
      <c r="D101" s="67">
        <f xml:space="preserve">   MAX(0, HLOOKUP(MONTH($B101),'Farm Crops'!$B$18:$N$28,D$5,0)  - VLOOKUP(D$4,'Farm Crops'!$B$4:$G$13,6,0)/1000*0.65*$C101)</f>
        <v>1817.3193885760261</v>
      </c>
      <c r="E101" s="67">
        <f xml:space="preserve">   MAX(0, HLOOKUP(MONTH($B101),'Farm Crops'!$B$18:$N$28,E$5,0)  - VLOOKUP(E$4,'Farm Crops'!$B$4:$G$13,6,0)/1000*0.65*$C101)</f>
        <v>4868.6117296862431</v>
      </c>
      <c r="F101" s="67">
        <f xml:space="preserve">   MAX(0, HLOOKUP(MONTH($B101),'Farm Crops'!$B$18:$N$28,F$5,0)  - VLOOKUP(F$4,'Farm Crops'!$B$4:$G$13,6,0)/1000*0.65*$C101)</f>
        <v>5220.2218986323405</v>
      </c>
      <c r="G101" s="67">
        <f xml:space="preserve">   MAX(0, HLOOKUP(MONTH($B101),'Farm Crops'!$B$18:$N$28,G$5,0)  - VLOOKUP(G$4,'Farm Crops'!$B$4:$G$13,6,0)/1000*0.65*$C101)</f>
        <v>1518.1067256637168</v>
      </c>
      <c r="H101" s="67">
        <f xml:space="preserve">   MAX(0, HLOOKUP(MONTH($B101),'Farm Crops'!$B$18:$N$28,H$5,0)  - VLOOKUP(H$4,'Farm Crops'!$B$4:$G$13,6,0)/1000*0.65*$C101)</f>
        <v>5209.7330490748182</v>
      </c>
      <c r="I101" s="67">
        <f xml:space="preserve">   MAX(0, HLOOKUP(MONTH($B101),'Farm Crops'!$B$18:$N$28,I$5,0)  - VLOOKUP(I$4,'Farm Crops'!$B$4:$G$13,6,0)/1000*0.65*$C101)</f>
        <v>2916.0123572003217</v>
      </c>
      <c r="J101" s="67">
        <f xml:space="preserve">   MAX(0, HLOOKUP(MONTH($B101),'Farm Crops'!$B$18:$N$28,J$5,0)  - VLOOKUP(J$4,'Farm Crops'!$B$4:$G$13,6,0)/1000*0.65*$C101)</f>
        <v>6694.6344328238147</v>
      </c>
      <c r="K101" s="67">
        <f xml:space="preserve">   MAX(0, HLOOKUP(MONTH($B101),'Farm Crops'!$B$18:$N$28,K$5,0)  - VLOOKUP(K$4,'Farm Crops'!$B$4:$G$13,6,0)/1000*0.65*$C101)</f>
        <v>1594.8660337892193</v>
      </c>
      <c r="L101" s="67">
        <f xml:space="preserve">   MAX(0, HLOOKUP(MONTH($B101),'Farm Crops'!$B$18:$N$28,L$5,0)  - VLOOKUP(L$4,'Farm Crops'!$B$4:$G$13,6,0)/1000*0.65*$C101)</f>
        <v>289.90170555108637</v>
      </c>
      <c r="M101" s="67">
        <f xml:space="preserve">   MAX(0, HLOOKUP(MONTH($B101),'Farm Crops'!$B$18:$N$28,M$5,0)  - VLOOKUP(M$4,'Farm Crops'!$B$4:$G$13,6,0)/1000*0.65*$C101)</f>
        <v>2159.1605309734509</v>
      </c>
    </row>
    <row r="102" spans="2:13" x14ac:dyDescent="0.2">
      <c r="B102" s="4">
        <v>40579</v>
      </c>
      <c r="C102" s="67">
        <f>'Observed Data'!$E101</f>
        <v>0</v>
      </c>
      <c r="D102" s="67">
        <f xml:space="preserve">   MAX(0, HLOOKUP(MONTH($B102),'Farm Crops'!$B$18:$N$28,D$5,0)  - VLOOKUP(D$4,'Farm Crops'!$B$4:$G$13,6,0)/1000*0.65*$C102)</f>
        <v>1817.3193885760261</v>
      </c>
      <c r="E102" s="67">
        <f xml:space="preserve">   MAX(0, HLOOKUP(MONTH($B102),'Farm Crops'!$B$18:$N$28,E$5,0)  - VLOOKUP(E$4,'Farm Crops'!$B$4:$G$13,6,0)/1000*0.65*$C102)</f>
        <v>4868.6117296862431</v>
      </c>
      <c r="F102" s="67">
        <f xml:space="preserve">   MAX(0, HLOOKUP(MONTH($B102),'Farm Crops'!$B$18:$N$28,F$5,0)  - VLOOKUP(F$4,'Farm Crops'!$B$4:$G$13,6,0)/1000*0.65*$C102)</f>
        <v>5220.2218986323405</v>
      </c>
      <c r="G102" s="67">
        <f xml:space="preserve">   MAX(0, HLOOKUP(MONTH($B102),'Farm Crops'!$B$18:$N$28,G$5,0)  - VLOOKUP(G$4,'Farm Crops'!$B$4:$G$13,6,0)/1000*0.65*$C102)</f>
        <v>1518.1067256637168</v>
      </c>
      <c r="H102" s="67">
        <f xml:space="preserve">   MAX(0, HLOOKUP(MONTH($B102),'Farm Crops'!$B$18:$N$28,H$5,0)  - VLOOKUP(H$4,'Farm Crops'!$B$4:$G$13,6,0)/1000*0.65*$C102)</f>
        <v>5209.7330490748182</v>
      </c>
      <c r="I102" s="67">
        <f xml:space="preserve">   MAX(0, HLOOKUP(MONTH($B102),'Farm Crops'!$B$18:$N$28,I$5,0)  - VLOOKUP(I$4,'Farm Crops'!$B$4:$G$13,6,0)/1000*0.65*$C102)</f>
        <v>2916.0123572003217</v>
      </c>
      <c r="J102" s="67">
        <f xml:space="preserve">   MAX(0, HLOOKUP(MONTH($B102),'Farm Crops'!$B$18:$N$28,J$5,0)  - VLOOKUP(J$4,'Farm Crops'!$B$4:$G$13,6,0)/1000*0.65*$C102)</f>
        <v>6694.6344328238147</v>
      </c>
      <c r="K102" s="67">
        <f xml:space="preserve">   MAX(0, HLOOKUP(MONTH($B102),'Farm Crops'!$B$18:$N$28,K$5,0)  - VLOOKUP(K$4,'Farm Crops'!$B$4:$G$13,6,0)/1000*0.65*$C102)</f>
        <v>1594.8660337892193</v>
      </c>
      <c r="L102" s="67">
        <f xml:space="preserve">   MAX(0, HLOOKUP(MONTH($B102),'Farm Crops'!$B$18:$N$28,L$5,0)  - VLOOKUP(L$4,'Farm Crops'!$B$4:$G$13,6,0)/1000*0.65*$C102)</f>
        <v>289.90170555108637</v>
      </c>
      <c r="M102" s="67">
        <f xml:space="preserve">   MAX(0, HLOOKUP(MONTH($B102),'Farm Crops'!$B$18:$N$28,M$5,0)  - VLOOKUP(M$4,'Farm Crops'!$B$4:$G$13,6,0)/1000*0.65*$C102)</f>
        <v>2159.1605309734509</v>
      </c>
    </row>
    <row r="103" spans="2:13" x14ac:dyDescent="0.2">
      <c r="B103" s="4">
        <v>40580</v>
      </c>
      <c r="C103" s="67">
        <f>'Observed Data'!$E102</f>
        <v>0</v>
      </c>
      <c r="D103" s="67">
        <f xml:space="preserve">   MAX(0, HLOOKUP(MONTH($B103),'Farm Crops'!$B$18:$N$28,D$5,0)  - VLOOKUP(D$4,'Farm Crops'!$B$4:$G$13,6,0)/1000*0.65*$C103)</f>
        <v>1817.3193885760261</v>
      </c>
      <c r="E103" s="67">
        <f xml:space="preserve">   MAX(0, HLOOKUP(MONTH($B103),'Farm Crops'!$B$18:$N$28,E$5,0)  - VLOOKUP(E$4,'Farm Crops'!$B$4:$G$13,6,0)/1000*0.65*$C103)</f>
        <v>4868.6117296862431</v>
      </c>
      <c r="F103" s="67">
        <f xml:space="preserve">   MAX(0, HLOOKUP(MONTH($B103),'Farm Crops'!$B$18:$N$28,F$5,0)  - VLOOKUP(F$4,'Farm Crops'!$B$4:$G$13,6,0)/1000*0.65*$C103)</f>
        <v>5220.2218986323405</v>
      </c>
      <c r="G103" s="67">
        <f xml:space="preserve">   MAX(0, HLOOKUP(MONTH($B103),'Farm Crops'!$B$18:$N$28,G$5,0)  - VLOOKUP(G$4,'Farm Crops'!$B$4:$G$13,6,0)/1000*0.65*$C103)</f>
        <v>1518.1067256637168</v>
      </c>
      <c r="H103" s="67">
        <f xml:space="preserve">   MAX(0, HLOOKUP(MONTH($B103),'Farm Crops'!$B$18:$N$28,H$5,0)  - VLOOKUP(H$4,'Farm Crops'!$B$4:$G$13,6,0)/1000*0.65*$C103)</f>
        <v>5209.7330490748182</v>
      </c>
      <c r="I103" s="67">
        <f xml:space="preserve">   MAX(0, HLOOKUP(MONTH($B103),'Farm Crops'!$B$18:$N$28,I$5,0)  - VLOOKUP(I$4,'Farm Crops'!$B$4:$G$13,6,0)/1000*0.65*$C103)</f>
        <v>2916.0123572003217</v>
      </c>
      <c r="J103" s="67">
        <f xml:space="preserve">   MAX(0, HLOOKUP(MONTH($B103),'Farm Crops'!$B$18:$N$28,J$5,0)  - VLOOKUP(J$4,'Farm Crops'!$B$4:$G$13,6,0)/1000*0.65*$C103)</f>
        <v>6694.6344328238147</v>
      </c>
      <c r="K103" s="67">
        <f xml:space="preserve">   MAX(0, HLOOKUP(MONTH($B103),'Farm Crops'!$B$18:$N$28,K$5,0)  - VLOOKUP(K$4,'Farm Crops'!$B$4:$G$13,6,0)/1000*0.65*$C103)</f>
        <v>1594.8660337892193</v>
      </c>
      <c r="L103" s="67">
        <f xml:space="preserve">   MAX(0, HLOOKUP(MONTH($B103),'Farm Crops'!$B$18:$N$28,L$5,0)  - VLOOKUP(L$4,'Farm Crops'!$B$4:$G$13,6,0)/1000*0.65*$C103)</f>
        <v>289.90170555108637</v>
      </c>
      <c r="M103" s="67">
        <f xml:space="preserve">   MAX(0, HLOOKUP(MONTH($B103),'Farm Crops'!$B$18:$N$28,M$5,0)  - VLOOKUP(M$4,'Farm Crops'!$B$4:$G$13,6,0)/1000*0.65*$C103)</f>
        <v>2159.1605309734509</v>
      </c>
    </row>
    <row r="104" spans="2:13" x14ac:dyDescent="0.2">
      <c r="B104" s="4">
        <v>40581</v>
      </c>
      <c r="C104" s="67">
        <f>'Observed Data'!$E103</f>
        <v>0</v>
      </c>
      <c r="D104" s="67">
        <f xml:space="preserve">   MAX(0, HLOOKUP(MONTH($B104),'Farm Crops'!$B$18:$N$28,D$5,0)  - VLOOKUP(D$4,'Farm Crops'!$B$4:$G$13,6,0)/1000*0.65*$C104)</f>
        <v>1817.3193885760261</v>
      </c>
      <c r="E104" s="67">
        <f xml:space="preserve">   MAX(0, HLOOKUP(MONTH($B104),'Farm Crops'!$B$18:$N$28,E$5,0)  - VLOOKUP(E$4,'Farm Crops'!$B$4:$G$13,6,0)/1000*0.65*$C104)</f>
        <v>4868.6117296862431</v>
      </c>
      <c r="F104" s="67">
        <f xml:space="preserve">   MAX(0, HLOOKUP(MONTH($B104),'Farm Crops'!$B$18:$N$28,F$5,0)  - VLOOKUP(F$4,'Farm Crops'!$B$4:$G$13,6,0)/1000*0.65*$C104)</f>
        <v>5220.2218986323405</v>
      </c>
      <c r="G104" s="67">
        <f xml:space="preserve">   MAX(0, HLOOKUP(MONTH($B104),'Farm Crops'!$B$18:$N$28,G$5,0)  - VLOOKUP(G$4,'Farm Crops'!$B$4:$G$13,6,0)/1000*0.65*$C104)</f>
        <v>1518.1067256637168</v>
      </c>
      <c r="H104" s="67">
        <f xml:space="preserve">   MAX(0, HLOOKUP(MONTH($B104),'Farm Crops'!$B$18:$N$28,H$5,0)  - VLOOKUP(H$4,'Farm Crops'!$B$4:$G$13,6,0)/1000*0.65*$C104)</f>
        <v>5209.7330490748182</v>
      </c>
      <c r="I104" s="67">
        <f xml:space="preserve">   MAX(0, HLOOKUP(MONTH($B104),'Farm Crops'!$B$18:$N$28,I$5,0)  - VLOOKUP(I$4,'Farm Crops'!$B$4:$G$13,6,0)/1000*0.65*$C104)</f>
        <v>2916.0123572003217</v>
      </c>
      <c r="J104" s="67">
        <f xml:space="preserve">   MAX(0, HLOOKUP(MONTH($B104),'Farm Crops'!$B$18:$N$28,J$5,0)  - VLOOKUP(J$4,'Farm Crops'!$B$4:$G$13,6,0)/1000*0.65*$C104)</f>
        <v>6694.6344328238147</v>
      </c>
      <c r="K104" s="67">
        <f xml:space="preserve">   MAX(0, HLOOKUP(MONTH($B104),'Farm Crops'!$B$18:$N$28,K$5,0)  - VLOOKUP(K$4,'Farm Crops'!$B$4:$G$13,6,0)/1000*0.65*$C104)</f>
        <v>1594.8660337892193</v>
      </c>
      <c r="L104" s="67">
        <f xml:space="preserve">   MAX(0, HLOOKUP(MONTH($B104),'Farm Crops'!$B$18:$N$28,L$5,0)  - VLOOKUP(L$4,'Farm Crops'!$B$4:$G$13,6,0)/1000*0.65*$C104)</f>
        <v>289.90170555108637</v>
      </c>
      <c r="M104" s="67">
        <f xml:space="preserve">   MAX(0, HLOOKUP(MONTH($B104),'Farm Crops'!$B$18:$N$28,M$5,0)  - VLOOKUP(M$4,'Farm Crops'!$B$4:$G$13,6,0)/1000*0.65*$C104)</f>
        <v>2159.1605309734509</v>
      </c>
    </row>
    <row r="105" spans="2:13" x14ac:dyDescent="0.2">
      <c r="B105" s="4">
        <v>40582</v>
      </c>
      <c r="C105" s="67">
        <f>'Observed Data'!$E104</f>
        <v>0</v>
      </c>
      <c r="D105" s="67">
        <f xml:space="preserve">   MAX(0, HLOOKUP(MONTH($B105),'Farm Crops'!$B$18:$N$28,D$5,0)  - VLOOKUP(D$4,'Farm Crops'!$B$4:$G$13,6,0)/1000*0.65*$C105)</f>
        <v>1817.3193885760261</v>
      </c>
      <c r="E105" s="67">
        <f xml:space="preserve">   MAX(0, HLOOKUP(MONTH($B105),'Farm Crops'!$B$18:$N$28,E$5,0)  - VLOOKUP(E$4,'Farm Crops'!$B$4:$G$13,6,0)/1000*0.65*$C105)</f>
        <v>4868.6117296862431</v>
      </c>
      <c r="F105" s="67">
        <f xml:space="preserve">   MAX(0, HLOOKUP(MONTH($B105),'Farm Crops'!$B$18:$N$28,F$5,0)  - VLOOKUP(F$4,'Farm Crops'!$B$4:$G$13,6,0)/1000*0.65*$C105)</f>
        <v>5220.2218986323405</v>
      </c>
      <c r="G105" s="67">
        <f xml:space="preserve">   MAX(0, HLOOKUP(MONTH($B105),'Farm Crops'!$B$18:$N$28,G$5,0)  - VLOOKUP(G$4,'Farm Crops'!$B$4:$G$13,6,0)/1000*0.65*$C105)</f>
        <v>1518.1067256637168</v>
      </c>
      <c r="H105" s="67">
        <f xml:space="preserve">   MAX(0, HLOOKUP(MONTH($B105),'Farm Crops'!$B$18:$N$28,H$5,0)  - VLOOKUP(H$4,'Farm Crops'!$B$4:$G$13,6,0)/1000*0.65*$C105)</f>
        <v>5209.7330490748182</v>
      </c>
      <c r="I105" s="67">
        <f xml:space="preserve">   MAX(0, HLOOKUP(MONTH($B105),'Farm Crops'!$B$18:$N$28,I$5,0)  - VLOOKUP(I$4,'Farm Crops'!$B$4:$G$13,6,0)/1000*0.65*$C105)</f>
        <v>2916.0123572003217</v>
      </c>
      <c r="J105" s="67">
        <f xml:space="preserve">   MAX(0, HLOOKUP(MONTH($B105),'Farm Crops'!$B$18:$N$28,J$5,0)  - VLOOKUP(J$4,'Farm Crops'!$B$4:$G$13,6,0)/1000*0.65*$C105)</f>
        <v>6694.6344328238147</v>
      </c>
      <c r="K105" s="67">
        <f xml:space="preserve">   MAX(0, HLOOKUP(MONTH($B105),'Farm Crops'!$B$18:$N$28,K$5,0)  - VLOOKUP(K$4,'Farm Crops'!$B$4:$G$13,6,0)/1000*0.65*$C105)</f>
        <v>1594.8660337892193</v>
      </c>
      <c r="L105" s="67">
        <f xml:space="preserve">   MAX(0, HLOOKUP(MONTH($B105),'Farm Crops'!$B$18:$N$28,L$5,0)  - VLOOKUP(L$4,'Farm Crops'!$B$4:$G$13,6,0)/1000*0.65*$C105)</f>
        <v>289.90170555108637</v>
      </c>
      <c r="M105" s="67">
        <f xml:space="preserve">   MAX(0, HLOOKUP(MONTH($B105),'Farm Crops'!$B$18:$N$28,M$5,0)  - VLOOKUP(M$4,'Farm Crops'!$B$4:$G$13,6,0)/1000*0.65*$C105)</f>
        <v>2159.1605309734509</v>
      </c>
    </row>
    <row r="106" spans="2:13" x14ac:dyDescent="0.2">
      <c r="B106" s="4">
        <v>40583</v>
      </c>
      <c r="C106" s="67">
        <f>'Observed Data'!$E105</f>
        <v>0</v>
      </c>
      <c r="D106" s="67">
        <f xml:space="preserve">   MAX(0, HLOOKUP(MONTH($B106),'Farm Crops'!$B$18:$N$28,D$5,0)  - VLOOKUP(D$4,'Farm Crops'!$B$4:$G$13,6,0)/1000*0.65*$C106)</f>
        <v>1817.3193885760261</v>
      </c>
      <c r="E106" s="67">
        <f xml:space="preserve">   MAX(0, HLOOKUP(MONTH($B106),'Farm Crops'!$B$18:$N$28,E$5,0)  - VLOOKUP(E$4,'Farm Crops'!$B$4:$G$13,6,0)/1000*0.65*$C106)</f>
        <v>4868.6117296862431</v>
      </c>
      <c r="F106" s="67">
        <f xml:space="preserve">   MAX(0, HLOOKUP(MONTH($B106),'Farm Crops'!$B$18:$N$28,F$5,0)  - VLOOKUP(F$4,'Farm Crops'!$B$4:$G$13,6,0)/1000*0.65*$C106)</f>
        <v>5220.2218986323405</v>
      </c>
      <c r="G106" s="67">
        <f xml:space="preserve">   MAX(0, HLOOKUP(MONTH($B106),'Farm Crops'!$B$18:$N$28,G$5,0)  - VLOOKUP(G$4,'Farm Crops'!$B$4:$G$13,6,0)/1000*0.65*$C106)</f>
        <v>1518.1067256637168</v>
      </c>
      <c r="H106" s="67">
        <f xml:space="preserve">   MAX(0, HLOOKUP(MONTH($B106),'Farm Crops'!$B$18:$N$28,H$5,0)  - VLOOKUP(H$4,'Farm Crops'!$B$4:$G$13,6,0)/1000*0.65*$C106)</f>
        <v>5209.7330490748182</v>
      </c>
      <c r="I106" s="67">
        <f xml:space="preserve">   MAX(0, HLOOKUP(MONTH($B106),'Farm Crops'!$B$18:$N$28,I$5,0)  - VLOOKUP(I$4,'Farm Crops'!$B$4:$G$13,6,0)/1000*0.65*$C106)</f>
        <v>2916.0123572003217</v>
      </c>
      <c r="J106" s="67">
        <f xml:space="preserve">   MAX(0, HLOOKUP(MONTH($B106),'Farm Crops'!$B$18:$N$28,J$5,0)  - VLOOKUP(J$4,'Farm Crops'!$B$4:$G$13,6,0)/1000*0.65*$C106)</f>
        <v>6694.6344328238147</v>
      </c>
      <c r="K106" s="67">
        <f xml:space="preserve">   MAX(0, HLOOKUP(MONTH($B106),'Farm Crops'!$B$18:$N$28,K$5,0)  - VLOOKUP(K$4,'Farm Crops'!$B$4:$G$13,6,0)/1000*0.65*$C106)</f>
        <v>1594.8660337892193</v>
      </c>
      <c r="L106" s="67">
        <f xml:space="preserve">   MAX(0, HLOOKUP(MONTH($B106),'Farm Crops'!$B$18:$N$28,L$5,0)  - VLOOKUP(L$4,'Farm Crops'!$B$4:$G$13,6,0)/1000*0.65*$C106)</f>
        <v>289.90170555108637</v>
      </c>
      <c r="M106" s="67">
        <f xml:space="preserve">   MAX(0, HLOOKUP(MONTH($B106),'Farm Crops'!$B$18:$N$28,M$5,0)  - VLOOKUP(M$4,'Farm Crops'!$B$4:$G$13,6,0)/1000*0.65*$C106)</f>
        <v>2159.1605309734509</v>
      </c>
    </row>
    <row r="107" spans="2:13" x14ac:dyDescent="0.2">
      <c r="B107" s="4">
        <v>40584</v>
      </c>
      <c r="C107" s="67">
        <f>'Observed Data'!$E106</f>
        <v>0</v>
      </c>
      <c r="D107" s="67">
        <f xml:space="preserve">   MAX(0, HLOOKUP(MONTH($B107),'Farm Crops'!$B$18:$N$28,D$5,0)  - VLOOKUP(D$4,'Farm Crops'!$B$4:$G$13,6,0)/1000*0.65*$C107)</f>
        <v>1817.3193885760261</v>
      </c>
      <c r="E107" s="67">
        <f xml:space="preserve">   MAX(0, HLOOKUP(MONTH($B107),'Farm Crops'!$B$18:$N$28,E$5,0)  - VLOOKUP(E$4,'Farm Crops'!$B$4:$G$13,6,0)/1000*0.65*$C107)</f>
        <v>4868.6117296862431</v>
      </c>
      <c r="F107" s="67">
        <f xml:space="preserve">   MAX(0, HLOOKUP(MONTH($B107),'Farm Crops'!$B$18:$N$28,F$5,0)  - VLOOKUP(F$4,'Farm Crops'!$B$4:$G$13,6,0)/1000*0.65*$C107)</f>
        <v>5220.2218986323405</v>
      </c>
      <c r="G107" s="67">
        <f xml:space="preserve">   MAX(0, HLOOKUP(MONTH($B107),'Farm Crops'!$B$18:$N$28,G$5,0)  - VLOOKUP(G$4,'Farm Crops'!$B$4:$G$13,6,0)/1000*0.65*$C107)</f>
        <v>1518.1067256637168</v>
      </c>
      <c r="H107" s="67">
        <f xml:space="preserve">   MAX(0, HLOOKUP(MONTH($B107),'Farm Crops'!$B$18:$N$28,H$5,0)  - VLOOKUP(H$4,'Farm Crops'!$B$4:$G$13,6,0)/1000*0.65*$C107)</f>
        <v>5209.7330490748182</v>
      </c>
      <c r="I107" s="67">
        <f xml:space="preserve">   MAX(0, HLOOKUP(MONTH($B107),'Farm Crops'!$B$18:$N$28,I$5,0)  - VLOOKUP(I$4,'Farm Crops'!$B$4:$G$13,6,0)/1000*0.65*$C107)</f>
        <v>2916.0123572003217</v>
      </c>
      <c r="J107" s="67">
        <f xml:space="preserve">   MAX(0, HLOOKUP(MONTH($B107),'Farm Crops'!$B$18:$N$28,J$5,0)  - VLOOKUP(J$4,'Farm Crops'!$B$4:$G$13,6,0)/1000*0.65*$C107)</f>
        <v>6694.6344328238147</v>
      </c>
      <c r="K107" s="67">
        <f xml:space="preserve">   MAX(0, HLOOKUP(MONTH($B107),'Farm Crops'!$B$18:$N$28,K$5,0)  - VLOOKUP(K$4,'Farm Crops'!$B$4:$G$13,6,0)/1000*0.65*$C107)</f>
        <v>1594.8660337892193</v>
      </c>
      <c r="L107" s="67">
        <f xml:space="preserve">   MAX(0, HLOOKUP(MONTH($B107),'Farm Crops'!$B$18:$N$28,L$5,0)  - VLOOKUP(L$4,'Farm Crops'!$B$4:$G$13,6,0)/1000*0.65*$C107)</f>
        <v>289.90170555108637</v>
      </c>
      <c r="M107" s="67">
        <f xml:space="preserve">   MAX(0, HLOOKUP(MONTH($B107),'Farm Crops'!$B$18:$N$28,M$5,0)  - VLOOKUP(M$4,'Farm Crops'!$B$4:$G$13,6,0)/1000*0.65*$C107)</f>
        <v>2159.1605309734509</v>
      </c>
    </row>
    <row r="108" spans="2:13" x14ac:dyDescent="0.2">
      <c r="B108" s="4">
        <v>40585</v>
      </c>
      <c r="C108" s="67">
        <f>'Observed Data'!$E107</f>
        <v>0</v>
      </c>
      <c r="D108" s="67">
        <f xml:space="preserve">   MAX(0, HLOOKUP(MONTH($B108),'Farm Crops'!$B$18:$N$28,D$5,0)  - VLOOKUP(D$4,'Farm Crops'!$B$4:$G$13,6,0)/1000*0.65*$C108)</f>
        <v>1817.3193885760261</v>
      </c>
      <c r="E108" s="67">
        <f xml:space="preserve">   MAX(0, HLOOKUP(MONTH($B108),'Farm Crops'!$B$18:$N$28,E$5,0)  - VLOOKUP(E$4,'Farm Crops'!$B$4:$G$13,6,0)/1000*0.65*$C108)</f>
        <v>4868.6117296862431</v>
      </c>
      <c r="F108" s="67">
        <f xml:space="preserve">   MAX(0, HLOOKUP(MONTH($B108),'Farm Crops'!$B$18:$N$28,F$5,0)  - VLOOKUP(F$4,'Farm Crops'!$B$4:$G$13,6,0)/1000*0.65*$C108)</f>
        <v>5220.2218986323405</v>
      </c>
      <c r="G108" s="67">
        <f xml:space="preserve">   MAX(0, HLOOKUP(MONTH($B108),'Farm Crops'!$B$18:$N$28,G$5,0)  - VLOOKUP(G$4,'Farm Crops'!$B$4:$G$13,6,0)/1000*0.65*$C108)</f>
        <v>1518.1067256637168</v>
      </c>
      <c r="H108" s="67">
        <f xml:space="preserve">   MAX(0, HLOOKUP(MONTH($B108),'Farm Crops'!$B$18:$N$28,H$5,0)  - VLOOKUP(H$4,'Farm Crops'!$B$4:$G$13,6,0)/1000*0.65*$C108)</f>
        <v>5209.7330490748182</v>
      </c>
      <c r="I108" s="67">
        <f xml:space="preserve">   MAX(0, HLOOKUP(MONTH($B108),'Farm Crops'!$B$18:$N$28,I$5,0)  - VLOOKUP(I$4,'Farm Crops'!$B$4:$G$13,6,0)/1000*0.65*$C108)</f>
        <v>2916.0123572003217</v>
      </c>
      <c r="J108" s="67">
        <f xml:space="preserve">   MAX(0, HLOOKUP(MONTH($B108),'Farm Crops'!$B$18:$N$28,J$5,0)  - VLOOKUP(J$4,'Farm Crops'!$B$4:$G$13,6,0)/1000*0.65*$C108)</f>
        <v>6694.6344328238147</v>
      </c>
      <c r="K108" s="67">
        <f xml:space="preserve">   MAX(0, HLOOKUP(MONTH($B108),'Farm Crops'!$B$18:$N$28,K$5,0)  - VLOOKUP(K$4,'Farm Crops'!$B$4:$G$13,6,0)/1000*0.65*$C108)</f>
        <v>1594.8660337892193</v>
      </c>
      <c r="L108" s="67">
        <f xml:space="preserve">   MAX(0, HLOOKUP(MONTH($B108),'Farm Crops'!$B$18:$N$28,L$5,0)  - VLOOKUP(L$4,'Farm Crops'!$B$4:$G$13,6,0)/1000*0.65*$C108)</f>
        <v>289.90170555108637</v>
      </c>
      <c r="M108" s="67">
        <f xml:space="preserve">   MAX(0, HLOOKUP(MONTH($B108),'Farm Crops'!$B$18:$N$28,M$5,0)  - VLOOKUP(M$4,'Farm Crops'!$B$4:$G$13,6,0)/1000*0.65*$C108)</f>
        <v>2159.1605309734509</v>
      </c>
    </row>
    <row r="109" spans="2:13" x14ac:dyDescent="0.2">
      <c r="B109" s="4">
        <v>40586</v>
      </c>
      <c r="C109" s="67">
        <f>'Observed Data'!$E108</f>
        <v>0</v>
      </c>
      <c r="D109" s="67">
        <f xml:space="preserve">   MAX(0, HLOOKUP(MONTH($B109),'Farm Crops'!$B$18:$N$28,D$5,0)  - VLOOKUP(D$4,'Farm Crops'!$B$4:$G$13,6,0)/1000*0.65*$C109)</f>
        <v>1817.3193885760261</v>
      </c>
      <c r="E109" s="67">
        <f xml:space="preserve">   MAX(0, HLOOKUP(MONTH($B109),'Farm Crops'!$B$18:$N$28,E$5,0)  - VLOOKUP(E$4,'Farm Crops'!$B$4:$G$13,6,0)/1000*0.65*$C109)</f>
        <v>4868.6117296862431</v>
      </c>
      <c r="F109" s="67">
        <f xml:space="preserve">   MAX(0, HLOOKUP(MONTH($B109),'Farm Crops'!$B$18:$N$28,F$5,0)  - VLOOKUP(F$4,'Farm Crops'!$B$4:$G$13,6,0)/1000*0.65*$C109)</f>
        <v>5220.2218986323405</v>
      </c>
      <c r="G109" s="67">
        <f xml:space="preserve">   MAX(0, HLOOKUP(MONTH($B109),'Farm Crops'!$B$18:$N$28,G$5,0)  - VLOOKUP(G$4,'Farm Crops'!$B$4:$G$13,6,0)/1000*0.65*$C109)</f>
        <v>1518.1067256637168</v>
      </c>
      <c r="H109" s="67">
        <f xml:space="preserve">   MAX(0, HLOOKUP(MONTH($B109),'Farm Crops'!$B$18:$N$28,H$5,0)  - VLOOKUP(H$4,'Farm Crops'!$B$4:$G$13,6,0)/1000*0.65*$C109)</f>
        <v>5209.7330490748182</v>
      </c>
      <c r="I109" s="67">
        <f xml:space="preserve">   MAX(0, HLOOKUP(MONTH($B109),'Farm Crops'!$B$18:$N$28,I$5,0)  - VLOOKUP(I$4,'Farm Crops'!$B$4:$G$13,6,0)/1000*0.65*$C109)</f>
        <v>2916.0123572003217</v>
      </c>
      <c r="J109" s="67">
        <f xml:space="preserve">   MAX(0, HLOOKUP(MONTH($B109),'Farm Crops'!$B$18:$N$28,J$5,0)  - VLOOKUP(J$4,'Farm Crops'!$B$4:$G$13,6,0)/1000*0.65*$C109)</f>
        <v>6694.6344328238147</v>
      </c>
      <c r="K109" s="67">
        <f xml:space="preserve">   MAX(0, HLOOKUP(MONTH($B109),'Farm Crops'!$B$18:$N$28,K$5,0)  - VLOOKUP(K$4,'Farm Crops'!$B$4:$G$13,6,0)/1000*0.65*$C109)</f>
        <v>1594.8660337892193</v>
      </c>
      <c r="L109" s="67">
        <f xml:space="preserve">   MAX(0, HLOOKUP(MONTH($B109),'Farm Crops'!$B$18:$N$28,L$5,0)  - VLOOKUP(L$4,'Farm Crops'!$B$4:$G$13,6,0)/1000*0.65*$C109)</f>
        <v>289.90170555108637</v>
      </c>
      <c r="M109" s="67">
        <f xml:space="preserve">   MAX(0, HLOOKUP(MONTH($B109),'Farm Crops'!$B$18:$N$28,M$5,0)  - VLOOKUP(M$4,'Farm Crops'!$B$4:$G$13,6,0)/1000*0.65*$C109)</f>
        <v>2159.1605309734509</v>
      </c>
    </row>
    <row r="110" spans="2:13" x14ac:dyDescent="0.2">
      <c r="B110" s="4">
        <v>40587</v>
      </c>
      <c r="C110" s="67">
        <f>'Observed Data'!$E109</f>
        <v>0</v>
      </c>
      <c r="D110" s="67">
        <f xml:space="preserve">   MAX(0, HLOOKUP(MONTH($B110),'Farm Crops'!$B$18:$N$28,D$5,0)  - VLOOKUP(D$4,'Farm Crops'!$B$4:$G$13,6,0)/1000*0.65*$C110)</f>
        <v>1817.3193885760261</v>
      </c>
      <c r="E110" s="67">
        <f xml:space="preserve">   MAX(0, HLOOKUP(MONTH($B110),'Farm Crops'!$B$18:$N$28,E$5,0)  - VLOOKUP(E$4,'Farm Crops'!$B$4:$G$13,6,0)/1000*0.65*$C110)</f>
        <v>4868.6117296862431</v>
      </c>
      <c r="F110" s="67">
        <f xml:space="preserve">   MAX(0, HLOOKUP(MONTH($B110),'Farm Crops'!$B$18:$N$28,F$5,0)  - VLOOKUP(F$4,'Farm Crops'!$B$4:$G$13,6,0)/1000*0.65*$C110)</f>
        <v>5220.2218986323405</v>
      </c>
      <c r="G110" s="67">
        <f xml:space="preserve">   MAX(0, HLOOKUP(MONTH($B110),'Farm Crops'!$B$18:$N$28,G$5,0)  - VLOOKUP(G$4,'Farm Crops'!$B$4:$G$13,6,0)/1000*0.65*$C110)</f>
        <v>1518.1067256637168</v>
      </c>
      <c r="H110" s="67">
        <f xml:space="preserve">   MAX(0, HLOOKUP(MONTH($B110),'Farm Crops'!$B$18:$N$28,H$5,0)  - VLOOKUP(H$4,'Farm Crops'!$B$4:$G$13,6,0)/1000*0.65*$C110)</f>
        <v>5209.7330490748182</v>
      </c>
      <c r="I110" s="67">
        <f xml:space="preserve">   MAX(0, HLOOKUP(MONTH($B110),'Farm Crops'!$B$18:$N$28,I$5,0)  - VLOOKUP(I$4,'Farm Crops'!$B$4:$G$13,6,0)/1000*0.65*$C110)</f>
        <v>2916.0123572003217</v>
      </c>
      <c r="J110" s="67">
        <f xml:space="preserve">   MAX(0, HLOOKUP(MONTH($B110),'Farm Crops'!$B$18:$N$28,J$5,0)  - VLOOKUP(J$4,'Farm Crops'!$B$4:$G$13,6,0)/1000*0.65*$C110)</f>
        <v>6694.6344328238147</v>
      </c>
      <c r="K110" s="67">
        <f xml:space="preserve">   MAX(0, HLOOKUP(MONTH($B110),'Farm Crops'!$B$18:$N$28,K$5,0)  - VLOOKUP(K$4,'Farm Crops'!$B$4:$G$13,6,0)/1000*0.65*$C110)</f>
        <v>1594.8660337892193</v>
      </c>
      <c r="L110" s="67">
        <f xml:space="preserve">   MAX(0, HLOOKUP(MONTH($B110),'Farm Crops'!$B$18:$N$28,L$5,0)  - VLOOKUP(L$4,'Farm Crops'!$B$4:$G$13,6,0)/1000*0.65*$C110)</f>
        <v>289.90170555108637</v>
      </c>
      <c r="M110" s="67">
        <f xml:space="preserve">   MAX(0, HLOOKUP(MONTH($B110),'Farm Crops'!$B$18:$N$28,M$5,0)  - VLOOKUP(M$4,'Farm Crops'!$B$4:$G$13,6,0)/1000*0.65*$C110)</f>
        <v>2159.1605309734509</v>
      </c>
    </row>
    <row r="111" spans="2:13" x14ac:dyDescent="0.2">
      <c r="B111" s="4">
        <v>40588</v>
      </c>
      <c r="C111" s="67">
        <f>'Observed Data'!$E110</f>
        <v>0</v>
      </c>
      <c r="D111" s="67">
        <f xml:space="preserve">   MAX(0, HLOOKUP(MONTH($B111),'Farm Crops'!$B$18:$N$28,D$5,0)  - VLOOKUP(D$4,'Farm Crops'!$B$4:$G$13,6,0)/1000*0.65*$C111)</f>
        <v>1817.3193885760261</v>
      </c>
      <c r="E111" s="67">
        <f xml:space="preserve">   MAX(0, HLOOKUP(MONTH($B111),'Farm Crops'!$B$18:$N$28,E$5,0)  - VLOOKUP(E$4,'Farm Crops'!$B$4:$G$13,6,0)/1000*0.65*$C111)</f>
        <v>4868.6117296862431</v>
      </c>
      <c r="F111" s="67">
        <f xml:space="preserve">   MAX(0, HLOOKUP(MONTH($B111),'Farm Crops'!$B$18:$N$28,F$5,0)  - VLOOKUP(F$4,'Farm Crops'!$B$4:$G$13,6,0)/1000*0.65*$C111)</f>
        <v>5220.2218986323405</v>
      </c>
      <c r="G111" s="67">
        <f xml:space="preserve">   MAX(0, HLOOKUP(MONTH($B111),'Farm Crops'!$B$18:$N$28,G$5,0)  - VLOOKUP(G$4,'Farm Crops'!$B$4:$G$13,6,0)/1000*0.65*$C111)</f>
        <v>1518.1067256637168</v>
      </c>
      <c r="H111" s="67">
        <f xml:space="preserve">   MAX(0, HLOOKUP(MONTH($B111),'Farm Crops'!$B$18:$N$28,H$5,0)  - VLOOKUP(H$4,'Farm Crops'!$B$4:$G$13,6,0)/1000*0.65*$C111)</f>
        <v>5209.7330490748182</v>
      </c>
      <c r="I111" s="67">
        <f xml:space="preserve">   MAX(0, HLOOKUP(MONTH($B111),'Farm Crops'!$B$18:$N$28,I$5,0)  - VLOOKUP(I$4,'Farm Crops'!$B$4:$G$13,6,0)/1000*0.65*$C111)</f>
        <v>2916.0123572003217</v>
      </c>
      <c r="J111" s="67">
        <f xml:space="preserve">   MAX(0, HLOOKUP(MONTH($B111),'Farm Crops'!$B$18:$N$28,J$5,0)  - VLOOKUP(J$4,'Farm Crops'!$B$4:$G$13,6,0)/1000*0.65*$C111)</f>
        <v>6694.6344328238147</v>
      </c>
      <c r="K111" s="67">
        <f xml:space="preserve">   MAX(0, HLOOKUP(MONTH($B111),'Farm Crops'!$B$18:$N$28,K$5,0)  - VLOOKUP(K$4,'Farm Crops'!$B$4:$G$13,6,0)/1000*0.65*$C111)</f>
        <v>1594.8660337892193</v>
      </c>
      <c r="L111" s="67">
        <f xml:space="preserve">   MAX(0, HLOOKUP(MONTH($B111),'Farm Crops'!$B$18:$N$28,L$5,0)  - VLOOKUP(L$4,'Farm Crops'!$B$4:$G$13,6,0)/1000*0.65*$C111)</f>
        <v>289.90170555108637</v>
      </c>
      <c r="M111" s="67">
        <f xml:space="preserve">   MAX(0, HLOOKUP(MONTH($B111),'Farm Crops'!$B$18:$N$28,M$5,0)  - VLOOKUP(M$4,'Farm Crops'!$B$4:$G$13,6,0)/1000*0.65*$C111)</f>
        <v>2159.1605309734509</v>
      </c>
    </row>
    <row r="112" spans="2:13" x14ac:dyDescent="0.2">
      <c r="B112" s="4">
        <v>40589</v>
      </c>
      <c r="C112" s="67">
        <f>'Observed Data'!$E111</f>
        <v>0</v>
      </c>
      <c r="D112" s="67">
        <f xml:space="preserve">   MAX(0, HLOOKUP(MONTH($B112),'Farm Crops'!$B$18:$N$28,D$5,0)  - VLOOKUP(D$4,'Farm Crops'!$B$4:$G$13,6,0)/1000*0.65*$C112)</f>
        <v>1817.3193885760261</v>
      </c>
      <c r="E112" s="67">
        <f xml:space="preserve">   MAX(0, HLOOKUP(MONTH($B112),'Farm Crops'!$B$18:$N$28,E$5,0)  - VLOOKUP(E$4,'Farm Crops'!$B$4:$G$13,6,0)/1000*0.65*$C112)</f>
        <v>4868.6117296862431</v>
      </c>
      <c r="F112" s="67">
        <f xml:space="preserve">   MAX(0, HLOOKUP(MONTH($B112),'Farm Crops'!$B$18:$N$28,F$5,0)  - VLOOKUP(F$4,'Farm Crops'!$B$4:$G$13,6,0)/1000*0.65*$C112)</f>
        <v>5220.2218986323405</v>
      </c>
      <c r="G112" s="67">
        <f xml:space="preserve">   MAX(0, HLOOKUP(MONTH($B112),'Farm Crops'!$B$18:$N$28,G$5,0)  - VLOOKUP(G$4,'Farm Crops'!$B$4:$G$13,6,0)/1000*0.65*$C112)</f>
        <v>1518.1067256637168</v>
      </c>
      <c r="H112" s="67">
        <f xml:space="preserve">   MAX(0, HLOOKUP(MONTH($B112),'Farm Crops'!$B$18:$N$28,H$5,0)  - VLOOKUP(H$4,'Farm Crops'!$B$4:$G$13,6,0)/1000*0.65*$C112)</f>
        <v>5209.7330490748182</v>
      </c>
      <c r="I112" s="67">
        <f xml:space="preserve">   MAX(0, HLOOKUP(MONTH($B112),'Farm Crops'!$B$18:$N$28,I$5,0)  - VLOOKUP(I$4,'Farm Crops'!$B$4:$G$13,6,0)/1000*0.65*$C112)</f>
        <v>2916.0123572003217</v>
      </c>
      <c r="J112" s="67">
        <f xml:space="preserve">   MAX(0, HLOOKUP(MONTH($B112),'Farm Crops'!$B$18:$N$28,J$5,0)  - VLOOKUP(J$4,'Farm Crops'!$B$4:$G$13,6,0)/1000*0.65*$C112)</f>
        <v>6694.6344328238147</v>
      </c>
      <c r="K112" s="67">
        <f xml:space="preserve">   MAX(0, HLOOKUP(MONTH($B112),'Farm Crops'!$B$18:$N$28,K$5,0)  - VLOOKUP(K$4,'Farm Crops'!$B$4:$G$13,6,0)/1000*0.65*$C112)</f>
        <v>1594.8660337892193</v>
      </c>
      <c r="L112" s="67">
        <f xml:space="preserve">   MAX(0, HLOOKUP(MONTH($B112),'Farm Crops'!$B$18:$N$28,L$5,0)  - VLOOKUP(L$4,'Farm Crops'!$B$4:$G$13,6,0)/1000*0.65*$C112)</f>
        <v>289.90170555108637</v>
      </c>
      <c r="M112" s="67">
        <f xml:space="preserve">   MAX(0, HLOOKUP(MONTH($B112),'Farm Crops'!$B$18:$N$28,M$5,0)  - VLOOKUP(M$4,'Farm Crops'!$B$4:$G$13,6,0)/1000*0.65*$C112)</f>
        <v>2159.1605309734509</v>
      </c>
    </row>
    <row r="113" spans="2:13" x14ac:dyDescent="0.2">
      <c r="B113" s="4">
        <v>40590</v>
      </c>
      <c r="C113" s="67">
        <f>'Observed Data'!$E112</f>
        <v>0</v>
      </c>
      <c r="D113" s="67">
        <f xml:space="preserve">   MAX(0, HLOOKUP(MONTH($B113),'Farm Crops'!$B$18:$N$28,D$5,0)  - VLOOKUP(D$4,'Farm Crops'!$B$4:$G$13,6,0)/1000*0.65*$C113)</f>
        <v>1817.3193885760261</v>
      </c>
      <c r="E113" s="67">
        <f xml:space="preserve">   MAX(0, HLOOKUP(MONTH($B113),'Farm Crops'!$B$18:$N$28,E$5,0)  - VLOOKUP(E$4,'Farm Crops'!$B$4:$G$13,6,0)/1000*0.65*$C113)</f>
        <v>4868.6117296862431</v>
      </c>
      <c r="F113" s="67">
        <f xml:space="preserve">   MAX(0, HLOOKUP(MONTH($B113),'Farm Crops'!$B$18:$N$28,F$5,0)  - VLOOKUP(F$4,'Farm Crops'!$B$4:$G$13,6,0)/1000*0.65*$C113)</f>
        <v>5220.2218986323405</v>
      </c>
      <c r="G113" s="67">
        <f xml:space="preserve">   MAX(0, HLOOKUP(MONTH($B113),'Farm Crops'!$B$18:$N$28,G$5,0)  - VLOOKUP(G$4,'Farm Crops'!$B$4:$G$13,6,0)/1000*0.65*$C113)</f>
        <v>1518.1067256637168</v>
      </c>
      <c r="H113" s="67">
        <f xml:space="preserve">   MAX(0, HLOOKUP(MONTH($B113),'Farm Crops'!$B$18:$N$28,H$5,0)  - VLOOKUP(H$4,'Farm Crops'!$B$4:$G$13,6,0)/1000*0.65*$C113)</f>
        <v>5209.7330490748182</v>
      </c>
      <c r="I113" s="67">
        <f xml:space="preserve">   MAX(0, HLOOKUP(MONTH($B113),'Farm Crops'!$B$18:$N$28,I$5,0)  - VLOOKUP(I$4,'Farm Crops'!$B$4:$G$13,6,0)/1000*0.65*$C113)</f>
        <v>2916.0123572003217</v>
      </c>
      <c r="J113" s="67">
        <f xml:space="preserve">   MAX(0, HLOOKUP(MONTH($B113),'Farm Crops'!$B$18:$N$28,J$5,0)  - VLOOKUP(J$4,'Farm Crops'!$B$4:$G$13,6,0)/1000*0.65*$C113)</f>
        <v>6694.6344328238147</v>
      </c>
      <c r="K113" s="67">
        <f xml:space="preserve">   MAX(0, HLOOKUP(MONTH($B113),'Farm Crops'!$B$18:$N$28,K$5,0)  - VLOOKUP(K$4,'Farm Crops'!$B$4:$G$13,6,0)/1000*0.65*$C113)</f>
        <v>1594.8660337892193</v>
      </c>
      <c r="L113" s="67">
        <f xml:space="preserve">   MAX(0, HLOOKUP(MONTH($B113),'Farm Crops'!$B$18:$N$28,L$5,0)  - VLOOKUP(L$4,'Farm Crops'!$B$4:$G$13,6,0)/1000*0.65*$C113)</f>
        <v>289.90170555108637</v>
      </c>
      <c r="M113" s="67">
        <f xml:space="preserve">   MAX(0, HLOOKUP(MONTH($B113),'Farm Crops'!$B$18:$N$28,M$5,0)  - VLOOKUP(M$4,'Farm Crops'!$B$4:$G$13,6,0)/1000*0.65*$C113)</f>
        <v>2159.1605309734509</v>
      </c>
    </row>
    <row r="114" spans="2:13" x14ac:dyDescent="0.2">
      <c r="B114" s="4">
        <v>40591</v>
      </c>
      <c r="C114" s="67">
        <f>'Observed Data'!$E113</f>
        <v>0</v>
      </c>
      <c r="D114" s="67">
        <f xml:space="preserve">   MAX(0, HLOOKUP(MONTH($B114),'Farm Crops'!$B$18:$N$28,D$5,0)  - VLOOKUP(D$4,'Farm Crops'!$B$4:$G$13,6,0)/1000*0.65*$C114)</f>
        <v>1817.3193885760261</v>
      </c>
      <c r="E114" s="67">
        <f xml:space="preserve">   MAX(0, HLOOKUP(MONTH($B114),'Farm Crops'!$B$18:$N$28,E$5,0)  - VLOOKUP(E$4,'Farm Crops'!$B$4:$G$13,6,0)/1000*0.65*$C114)</f>
        <v>4868.6117296862431</v>
      </c>
      <c r="F114" s="67">
        <f xml:space="preserve">   MAX(0, HLOOKUP(MONTH($B114),'Farm Crops'!$B$18:$N$28,F$5,0)  - VLOOKUP(F$4,'Farm Crops'!$B$4:$G$13,6,0)/1000*0.65*$C114)</f>
        <v>5220.2218986323405</v>
      </c>
      <c r="G114" s="67">
        <f xml:space="preserve">   MAX(0, HLOOKUP(MONTH($B114),'Farm Crops'!$B$18:$N$28,G$5,0)  - VLOOKUP(G$4,'Farm Crops'!$B$4:$G$13,6,0)/1000*0.65*$C114)</f>
        <v>1518.1067256637168</v>
      </c>
      <c r="H114" s="67">
        <f xml:space="preserve">   MAX(0, HLOOKUP(MONTH($B114),'Farm Crops'!$B$18:$N$28,H$5,0)  - VLOOKUP(H$4,'Farm Crops'!$B$4:$G$13,6,0)/1000*0.65*$C114)</f>
        <v>5209.7330490748182</v>
      </c>
      <c r="I114" s="67">
        <f xml:space="preserve">   MAX(0, HLOOKUP(MONTH($B114),'Farm Crops'!$B$18:$N$28,I$5,0)  - VLOOKUP(I$4,'Farm Crops'!$B$4:$G$13,6,0)/1000*0.65*$C114)</f>
        <v>2916.0123572003217</v>
      </c>
      <c r="J114" s="67">
        <f xml:space="preserve">   MAX(0, HLOOKUP(MONTH($B114),'Farm Crops'!$B$18:$N$28,J$5,0)  - VLOOKUP(J$4,'Farm Crops'!$B$4:$G$13,6,0)/1000*0.65*$C114)</f>
        <v>6694.6344328238147</v>
      </c>
      <c r="K114" s="67">
        <f xml:space="preserve">   MAX(0, HLOOKUP(MONTH($B114),'Farm Crops'!$B$18:$N$28,K$5,0)  - VLOOKUP(K$4,'Farm Crops'!$B$4:$G$13,6,0)/1000*0.65*$C114)</f>
        <v>1594.8660337892193</v>
      </c>
      <c r="L114" s="67">
        <f xml:space="preserve">   MAX(0, HLOOKUP(MONTH($B114),'Farm Crops'!$B$18:$N$28,L$5,0)  - VLOOKUP(L$4,'Farm Crops'!$B$4:$G$13,6,0)/1000*0.65*$C114)</f>
        <v>289.90170555108637</v>
      </c>
      <c r="M114" s="67">
        <f xml:space="preserve">   MAX(0, HLOOKUP(MONTH($B114),'Farm Crops'!$B$18:$N$28,M$5,0)  - VLOOKUP(M$4,'Farm Crops'!$B$4:$G$13,6,0)/1000*0.65*$C114)</f>
        <v>2159.1605309734509</v>
      </c>
    </row>
    <row r="115" spans="2:13" x14ac:dyDescent="0.2">
      <c r="B115" s="4">
        <v>40592</v>
      </c>
      <c r="C115" s="67">
        <f>'Observed Data'!$E114</f>
        <v>0</v>
      </c>
      <c r="D115" s="67">
        <f xml:space="preserve">   MAX(0, HLOOKUP(MONTH($B115),'Farm Crops'!$B$18:$N$28,D$5,0)  - VLOOKUP(D$4,'Farm Crops'!$B$4:$G$13,6,0)/1000*0.65*$C115)</f>
        <v>1817.3193885760261</v>
      </c>
      <c r="E115" s="67">
        <f xml:space="preserve">   MAX(0, HLOOKUP(MONTH($B115),'Farm Crops'!$B$18:$N$28,E$5,0)  - VLOOKUP(E$4,'Farm Crops'!$B$4:$G$13,6,0)/1000*0.65*$C115)</f>
        <v>4868.6117296862431</v>
      </c>
      <c r="F115" s="67">
        <f xml:space="preserve">   MAX(0, HLOOKUP(MONTH($B115),'Farm Crops'!$B$18:$N$28,F$5,0)  - VLOOKUP(F$4,'Farm Crops'!$B$4:$G$13,6,0)/1000*0.65*$C115)</f>
        <v>5220.2218986323405</v>
      </c>
      <c r="G115" s="67">
        <f xml:space="preserve">   MAX(0, HLOOKUP(MONTH($B115),'Farm Crops'!$B$18:$N$28,G$5,0)  - VLOOKUP(G$4,'Farm Crops'!$B$4:$G$13,6,0)/1000*0.65*$C115)</f>
        <v>1518.1067256637168</v>
      </c>
      <c r="H115" s="67">
        <f xml:space="preserve">   MAX(0, HLOOKUP(MONTH($B115),'Farm Crops'!$B$18:$N$28,H$5,0)  - VLOOKUP(H$4,'Farm Crops'!$B$4:$G$13,6,0)/1000*0.65*$C115)</f>
        <v>5209.7330490748182</v>
      </c>
      <c r="I115" s="67">
        <f xml:space="preserve">   MAX(0, HLOOKUP(MONTH($B115),'Farm Crops'!$B$18:$N$28,I$5,0)  - VLOOKUP(I$4,'Farm Crops'!$B$4:$G$13,6,0)/1000*0.65*$C115)</f>
        <v>2916.0123572003217</v>
      </c>
      <c r="J115" s="67">
        <f xml:space="preserve">   MAX(0, HLOOKUP(MONTH($B115),'Farm Crops'!$B$18:$N$28,J$5,0)  - VLOOKUP(J$4,'Farm Crops'!$B$4:$G$13,6,0)/1000*0.65*$C115)</f>
        <v>6694.6344328238147</v>
      </c>
      <c r="K115" s="67">
        <f xml:space="preserve">   MAX(0, HLOOKUP(MONTH($B115),'Farm Crops'!$B$18:$N$28,K$5,0)  - VLOOKUP(K$4,'Farm Crops'!$B$4:$G$13,6,0)/1000*0.65*$C115)</f>
        <v>1594.8660337892193</v>
      </c>
      <c r="L115" s="67">
        <f xml:space="preserve">   MAX(0, HLOOKUP(MONTH($B115),'Farm Crops'!$B$18:$N$28,L$5,0)  - VLOOKUP(L$4,'Farm Crops'!$B$4:$G$13,6,0)/1000*0.65*$C115)</f>
        <v>289.90170555108637</v>
      </c>
      <c r="M115" s="67">
        <f xml:space="preserve">   MAX(0, HLOOKUP(MONTH($B115),'Farm Crops'!$B$18:$N$28,M$5,0)  - VLOOKUP(M$4,'Farm Crops'!$B$4:$G$13,6,0)/1000*0.65*$C115)</f>
        <v>2159.1605309734509</v>
      </c>
    </row>
    <row r="116" spans="2:13" x14ac:dyDescent="0.2">
      <c r="B116" s="4">
        <v>40593</v>
      </c>
      <c r="C116" s="67">
        <f>'Observed Data'!$E115</f>
        <v>0</v>
      </c>
      <c r="D116" s="67">
        <f xml:space="preserve">   MAX(0, HLOOKUP(MONTH($B116),'Farm Crops'!$B$18:$N$28,D$5,0)  - VLOOKUP(D$4,'Farm Crops'!$B$4:$G$13,6,0)/1000*0.65*$C116)</f>
        <v>1817.3193885760261</v>
      </c>
      <c r="E116" s="67">
        <f xml:space="preserve">   MAX(0, HLOOKUP(MONTH($B116),'Farm Crops'!$B$18:$N$28,E$5,0)  - VLOOKUP(E$4,'Farm Crops'!$B$4:$G$13,6,0)/1000*0.65*$C116)</f>
        <v>4868.6117296862431</v>
      </c>
      <c r="F116" s="67">
        <f xml:space="preserve">   MAX(0, HLOOKUP(MONTH($B116),'Farm Crops'!$B$18:$N$28,F$5,0)  - VLOOKUP(F$4,'Farm Crops'!$B$4:$G$13,6,0)/1000*0.65*$C116)</f>
        <v>5220.2218986323405</v>
      </c>
      <c r="G116" s="67">
        <f xml:space="preserve">   MAX(0, HLOOKUP(MONTH($B116),'Farm Crops'!$B$18:$N$28,G$5,0)  - VLOOKUP(G$4,'Farm Crops'!$B$4:$G$13,6,0)/1000*0.65*$C116)</f>
        <v>1518.1067256637168</v>
      </c>
      <c r="H116" s="67">
        <f xml:space="preserve">   MAX(0, HLOOKUP(MONTH($B116),'Farm Crops'!$B$18:$N$28,H$5,0)  - VLOOKUP(H$4,'Farm Crops'!$B$4:$G$13,6,0)/1000*0.65*$C116)</f>
        <v>5209.7330490748182</v>
      </c>
      <c r="I116" s="67">
        <f xml:space="preserve">   MAX(0, HLOOKUP(MONTH($B116),'Farm Crops'!$B$18:$N$28,I$5,0)  - VLOOKUP(I$4,'Farm Crops'!$B$4:$G$13,6,0)/1000*0.65*$C116)</f>
        <v>2916.0123572003217</v>
      </c>
      <c r="J116" s="67">
        <f xml:space="preserve">   MAX(0, HLOOKUP(MONTH($B116),'Farm Crops'!$B$18:$N$28,J$5,0)  - VLOOKUP(J$4,'Farm Crops'!$B$4:$G$13,6,0)/1000*0.65*$C116)</f>
        <v>6694.6344328238147</v>
      </c>
      <c r="K116" s="67">
        <f xml:space="preserve">   MAX(0, HLOOKUP(MONTH($B116),'Farm Crops'!$B$18:$N$28,K$5,0)  - VLOOKUP(K$4,'Farm Crops'!$B$4:$G$13,6,0)/1000*0.65*$C116)</f>
        <v>1594.8660337892193</v>
      </c>
      <c r="L116" s="67">
        <f xml:space="preserve">   MAX(0, HLOOKUP(MONTH($B116),'Farm Crops'!$B$18:$N$28,L$5,0)  - VLOOKUP(L$4,'Farm Crops'!$B$4:$G$13,6,0)/1000*0.65*$C116)</f>
        <v>289.90170555108637</v>
      </c>
      <c r="M116" s="67">
        <f xml:space="preserve">   MAX(0, HLOOKUP(MONTH($B116),'Farm Crops'!$B$18:$N$28,M$5,0)  - VLOOKUP(M$4,'Farm Crops'!$B$4:$G$13,6,0)/1000*0.65*$C116)</f>
        <v>2159.1605309734509</v>
      </c>
    </row>
    <row r="117" spans="2:13" x14ac:dyDescent="0.2">
      <c r="B117" s="4">
        <v>40594</v>
      </c>
      <c r="C117" s="67">
        <f>'Observed Data'!$E116</f>
        <v>0</v>
      </c>
      <c r="D117" s="67">
        <f xml:space="preserve">   MAX(0, HLOOKUP(MONTH($B117),'Farm Crops'!$B$18:$N$28,D$5,0)  - VLOOKUP(D$4,'Farm Crops'!$B$4:$G$13,6,0)/1000*0.65*$C117)</f>
        <v>1817.3193885760261</v>
      </c>
      <c r="E117" s="67">
        <f xml:space="preserve">   MAX(0, HLOOKUP(MONTH($B117),'Farm Crops'!$B$18:$N$28,E$5,0)  - VLOOKUP(E$4,'Farm Crops'!$B$4:$G$13,6,0)/1000*0.65*$C117)</f>
        <v>4868.6117296862431</v>
      </c>
      <c r="F117" s="67">
        <f xml:space="preserve">   MAX(0, HLOOKUP(MONTH($B117),'Farm Crops'!$B$18:$N$28,F$5,0)  - VLOOKUP(F$4,'Farm Crops'!$B$4:$G$13,6,0)/1000*0.65*$C117)</f>
        <v>5220.2218986323405</v>
      </c>
      <c r="G117" s="67">
        <f xml:space="preserve">   MAX(0, HLOOKUP(MONTH($B117),'Farm Crops'!$B$18:$N$28,G$5,0)  - VLOOKUP(G$4,'Farm Crops'!$B$4:$G$13,6,0)/1000*0.65*$C117)</f>
        <v>1518.1067256637168</v>
      </c>
      <c r="H117" s="67">
        <f xml:space="preserve">   MAX(0, HLOOKUP(MONTH($B117),'Farm Crops'!$B$18:$N$28,H$5,0)  - VLOOKUP(H$4,'Farm Crops'!$B$4:$G$13,6,0)/1000*0.65*$C117)</f>
        <v>5209.7330490748182</v>
      </c>
      <c r="I117" s="67">
        <f xml:space="preserve">   MAX(0, HLOOKUP(MONTH($B117),'Farm Crops'!$B$18:$N$28,I$5,0)  - VLOOKUP(I$4,'Farm Crops'!$B$4:$G$13,6,0)/1000*0.65*$C117)</f>
        <v>2916.0123572003217</v>
      </c>
      <c r="J117" s="67">
        <f xml:space="preserve">   MAX(0, HLOOKUP(MONTH($B117),'Farm Crops'!$B$18:$N$28,J$5,0)  - VLOOKUP(J$4,'Farm Crops'!$B$4:$G$13,6,0)/1000*0.65*$C117)</f>
        <v>6694.6344328238147</v>
      </c>
      <c r="K117" s="67">
        <f xml:space="preserve">   MAX(0, HLOOKUP(MONTH($B117),'Farm Crops'!$B$18:$N$28,K$5,0)  - VLOOKUP(K$4,'Farm Crops'!$B$4:$G$13,6,0)/1000*0.65*$C117)</f>
        <v>1594.8660337892193</v>
      </c>
      <c r="L117" s="67">
        <f xml:space="preserve">   MAX(0, HLOOKUP(MONTH($B117),'Farm Crops'!$B$18:$N$28,L$5,0)  - VLOOKUP(L$4,'Farm Crops'!$B$4:$G$13,6,0)/1000*0.65*$C117)</f>
        <v>289.90170555108637</v>
      </c>
      <c r="M117" s="67">
        <f xml:space="preserve">   MAX(0, HLOOKUP(MONTH($B117),'Farm Crops'!$B$18:$N$28,M$5,0)  - VLOOKUP(M$4,'Farm Crops'!$B$4:$G$13,6,0)/1000*0.65*$C117)</f>
        <v>2159.1605309734509</v>
      </c>
    </row>
    <row r="118" spans="2:13" x14ac:dyDescent="0.2">
      <c r="B118" s="4">
        <v>40595</v>
      </c>
      <c r="C118" s="67">
        <f>'Observed Data'!$E117</f>
        <v>0</v>
      </c>
      <c r="D118" s="67">
        <f xml:space="preserve">   MAX(0, HLOOKUP(MONTH($B118),'Farm Crops'!$B$18:$N$28,D$5,0)  - VLOOKUP(D$4,'Farm Crops'!$B$4:$G$13,6,0)/1000*0.65*$C118)</f>
        <v>1817.3193885760261</v>
      </c>
      <c r="E118" s="67">
        <f xml:space="preserve">   MAX(0, HLOOKUP(MONTH($B118),'Farm Crops'!$B$18:$N$28,E$5,0)  - VLOOKUP(E$4,'Farm Crops'!$B$4:$G$13,6,0)/1000*0.65*$C118)</f>
        <v>4868.6117296862431</v>
      </c>
      <c r="F118" s="67">
        <f xml:space="preserve">   MAX(0, HLOOKUP(MONTH($B118),'Farm Crops'!$B$18:$N$28,F$5,0)  - VLOOKUP(F$4,'Farm Crops'!$B$4:$G$13,6,0)/1000*0.65*$C118)</f>
        <v>5220.2218986323405</v>
      </c>
      <c r="G118" s="67">
        <f xml:space="preserve">   MAX(0, HLOOKUP(MONTH($B118),'Farm Crops'!$B$18:$N$28,G$5,0)  - VLOOKUP(G$4,'Farm Crops'!$B$4:$G$13,6,0)/1000*0.65*$C118)</f>
        <v>1518.1067256637168</v>
      </c>
      <c r="H118" s="67">
        <f xml:space="preserve">   MAX(0, HLOOKUP(MONTH($B118),'Farm Crops'!$B$18:$N$28,H$5,0)  - VLOOKUP(H$4,'Farm Crops'!$B$4:$G$13,6,0)/1000*0.65*$C118)</f>
        <v>5209.7330490748182</v>
      </c>
      <c r="I118" s="67">
        <f xml:space="preserve">   MAX(0, HLOOKUP(MONTH($B118),'Farm Crops'!$B$18:$N$28,I$5,0)  - VLOOKUP(I$4,'Farm Crops'!$B$4:$G$13,6,0)/1000*0.65*$C118)</f>
        <v>2916.0123572003217</v>
      </c>
      <c r="J118" s="67">
        <f xml:space="preserve">   MAX(0, HLOOKUP(MONTH($B118),'Farm Crops'!$B$18:$N$28,J$5,0)  - VLOOKUP(J$4,'Farm Crops'!$B$4:$G$13,6,0)/1000*0.65*$C118)</f>
        <v>6694.6344328238147</v>
      </c>
      <c r="K118" s="67">
        <f xml:space="preserve">   MAX(0, HLOOKUP(MONTH($B118),'Farm Crops'!$B$18:$N$28,K$5,0)  - VLOOKUP(K$4,'Farm Crops'!$B$4:$G$13,6,0)/1000*0.65*$C118)</f>
        <v>1594.8660337892193</v>
      </c>
      <c r="L118" s="67">
        <f xml:space="preserve">   MAX(0, HLOOKUP(MONTH($B118),'Farm Crops'!$B$18:$N$28,L$5,0)  - VLOOKUP(L$4,'Farm Crops'!$B$4:$G$13,6,0)/1000*0.65*$C118)</f>
        <v>289.90170555108637</v>
      </c>
      <c r="M118" s="67">
        <f xml:space="preserve">   MAX(0, HLOOKUP(MONTH($B118),'Farm Crops'!$B$18:$N$28,M$5,0)  - VLOOKUP(M$4,'Farm Crops'!$B$4:$G$13,6,0)/1000*0.65*$C118)</f>
        <v>2159.1605309734509</v>
      </c>
    </row>
    <row r="119" spans="2:13" x14ac:dyDescent="0.2">
      <c r="B119" s="4">
        <v>40596</v>
      </c>
      <c r="C119" s="67">
        <f>'Observed Data'!$E118</f>
        <v>0</v>
      </c>
      <c r="D119" s="67">
        <f xml:space="preserve">   MAX(0, HLOOKUP(MONTH($B119),'Farm Crops'!$B$18:$N$28,D$5,0)  - VLOOKUP(D$4,'Farm Crops'!$B$4:$G$13,6,0)/1000*0.65*$C119)</f>
        <v>1817.3193885760261</v>
      </c>
      <c r="E119" s="67">
        <f xml:space="preserve">   MAX(0, HLOOKUP(MONTH($B119),'Farm Crops'!$B$18:$N$28,E$5,0)  - VLOOKUP(E$4,'Farm Crops'!$B$4:$G$13,6,0)/1000*0.65*$C119)</f>
        <v>4868.6117296862431</v>
      </c>
      <c r="F119" s="67">
        <f xml:space="preserve">   MAX(0, HLOOKUP(MONTH($B119),'Farm Crops'!$B$18:$N$28,F$5,0)  - VLOOKUP(F$4,'Farm Crops'!$B$4:$G$13,6,0)/1000*0.65*$C119)</f>
        <v>5220.2218986323405</v>
      </c>
      <c r="G119" s="67">
        <f xml:space="preserve">   MAX(0, HLOOKUP(MONTH($B119),'Farm Crops'!$B$18:$N$28,G$5,0)  - VLOOKUP(G$4,'Farm Crops'!$B$4:$G$13,6,0)/1000*0.65*$C119)</f>
        <v>1518.1067256637168</v>
      </c>
      <c r="H119" s="67">
        <f xml:space="preserve">   MAX(0, HLOOKUP(MONTH($B119),'Farm Crops'!$B$18:$N$28,H$5,0)  - VLOOKUP(H$4,'Farm Crops'!$B$4:$G$13,6,0)/1000*0.65*$C119)</f>
        <v>5209.7330490748182</v>
      </c>
      <c r="I119" s="67">
        <f xml:space="preserve">   MAX(0, HLOOKUP(MONTH($B119),'Farm Crops'!$B$18:$N$28,I$5,0)  - VLOOKUP(I$4,'Farm Crops'!$B$4:$G$13,6,0)/1000*0.65*$C119)</f>
        <v>2916.0123572003217</v>
      </c>
      <c r="J119" s="67">
        <f xml:space="preserve">   MAX(0, HLOOKUP(MONTH($B119),'Farm Crops'!$B$18:$N$28,J$5,0)  - VLOOKUP(J$4,'Farm Crops'!$B$4:$G$13,6,0)/1000*0.65*$C119)</f>
        <v>6694.6344328238147</v>
      </c>
      <c r="K119" s="67">
        <f xml:space="preserve">   MAX(0, HLOOKUP(MONTH($B119),'Farm Crops'!$B$18:$N$28,K$5,0)  - VLOOKUP(K$4,'Farm Crops'!$B$4:$G$13,6,0)/1000*0.65*$C119)</f>
        <v>1594.8660337892193</v>
      </c>
      <c r="L119" s="67">
        <f xml:space="preserve">   MAX(0, HLOOKUP(MONTH($B119),'Farm Crops'!$B$18:$N$28,L$5,0)  - VLOOKUP(L$4,'Farm Crops'!$B$4:$G$13,6,0)/1000*0.65*$C119)</f>
        <v>289.90170555108637</v>
      </c>
      <c r="M119" s="67">
        <f xml:space="preserve">   MAX(0, HLOOKUP(MONTH($B119),'Farm Crops'!$B$18:$N$28,M$5,0)  - VLOOKUP(M$4,'Farm Crops'!$B$4:$G$13,6,0)/1000*0.65*$C119)</f>
        <v>2159.1605309734509</v>
      </c>
    </row>
    <row r="120" spans="2:13" x14ac:dyDescent="0.2">
      <c r="B120" s="4">
        <v>40597</v>
      </c>
      <c r="C120" s="67">
        <f>'Observed Data'!$E119</f>
        <v>0</v>
      </c>
      <c r="D120" s="67">
        <f xml:space="preserve">   MAX(0, HLOOKUP(MONTH($B120),'Farm Crops'!$B$18:$N$28,D$5,0)  - VLOOKUP(D$4,'Farm Crops'!$B$4:$G$13,6,0)/1000*0.65*$C120)</f>
        <v>1817.3193885760261</v>
      </c>
      <c r="E120" s="67">
        <f xml:space="preserve">   MAX(0, HLOOKUP(MONTH($B120),'Farm Crops'!$B$18:$N$28,E$5,0)  - VLOOKUP(E$4,'Farm Crops'!$B$4:$G$13,6,0)/1000*0.65*$C120)</f>
        <v>4868.6117296862431</v>
      </c>
      <c r="F120" s="67">
        <f xml:space="preserve">   MAX(0, HLOOKUP(MONTH($B120),'Farm Crops'!$B$18:$N$28,F$5,0)  - VLOOKUP(F$4,'Farm Crops'!$B$4:$G$13,6,0)/1000*0.65*$C120)</f>
        <v>5220.2218986323405</v>
      </c>
      <c r="G120" s="67">
        <f xml:space="preserve">   MAX(0, HLOOKUP(MONTH($B120),'Farm Crops'!$B$18:$N$28,G$5,0)  - VLOOKUP(G$4,'Farm Crops'!$B$4:$G$13,6,0)/1000*0.65*$C120)</f>
        <v>1518.1067256637168</v>
      </c>
      <c r="H120" s="67">
        <f xml:space="preserve">   MAX(0, HLOOKUP(MONTH($B120),'Farm Crops'!$B$18:$N$28,H$5,0)  - VLOOKUP(H$4,'Farm Crops'!$B$4:$G$13,6,0)/1000*0.65*$C120)</f>
        <v>5209.7330490748182</v>
      </c>
      <c r="I120" s="67">
        <f xml:space="preserve">   MAX(0, HLOOKUP(MONTH($B120),'Farm Crops'!$B$18:$N$28,I$5,0)  - VLOOKUP(I$4,'Farm Crops'!$B$4:$G$13,6,0)/1000*0.65*$C120)</f>
        <v>2916.0123572003217</v>
      </c>
      <c r="J120" s="67">
        <f xml:space="preserve">   MAX(0, HLOOKUP(MONTH($B120),'Farm Crops'!$B$18:$N$28,J$5,0)  - VLOOKUP(J$4,'Farm Crops'!$B$4:$G$13,6,0)/1000*0.65*$C120)</f>
        <v>6694.6344328238147</v>
      </c>
      <c r="K120" s="67">
        <f xml:space="preserve">   MAX(0, HLOOKUP(MONTH($B120),'Farm Crops'!$B$18:$N$28,K$5,0)  - VLOOKUP(K$4,'Farm Crops'!$B$4:$G$13,6,0)/1000*0.65*$C120)</f>
        <v>1594.8660337892193</v>
      </c>
      <c r="L120" s="67">
        <f xml:space="preserve">   MAX(0, HLOOKUP(MONTH($B120),'Farm Crops'!$B$18:$N$28,L$5,0)  - VLOOKUP(L$4,'Farm Crops'!$B$4:$G$13,6,0)/1000*0.65*$C120)</f>
        <v>289.90170555108637</v>
      </c>
      <c r="M120" s="67">
        <f xml:space="preserve">   MAX(0, HLOOKUP(MONTH($B120),'Farm Crops'!$B$18:$N$28,M$5,0)  - VLOOKUP(M$4,'Farm Crops'!$B$4:$G$13,6,0)/1000*0.65*$C120)</f>
        <v>2159.1605309734509</v>
      </c>
    </row>
    <row r="121" spans="2:13" x14ac:dyDescent="0.2">
      <c r="B121" s="4">
        <v>40598</v>
      </c>
      <c r="C121" s="67">
        <f>'Observed Data'!$E120</f>
        <v>0</v>
      </c>
      <c r="D121" s="67">
        <f xml:space="preserve">   MAX(0, HLOOKUP(MONTH($B121),'Farm Crops'!$B$18:$N$28,D$5,0)  - VLOOKUP(D$4,'Farm Crops'!$B$4:$G$13,6,0)/1000*0.65*$C121)</f>
        <v>1817.3193885760261</v>
      </c>
      <c r="E121" s="67">
        <f xml:space="preserve">   MAX(0, HLOOKUP(MONTH($B121),'Farm Crops'!$B$18:$N$28,E$5,0)  - VLOOKUP(E$4,'Farm Crops'!$B$4:$G$13,6,0)/1000*0.65*$C121)</f>
        <v>4868.6117296862431</v>
      </c>
      <c r="F121" s="67">
        <f xml:space="preserve">   MAX(0, HLOOKUP(MONTH($B121),'Farm Crops'!$B$18:$N$28,F$5,0)  - VLOOKUP(F$4,'Farm Crops'!$B$4:$G$13,6,0)/1000*0.65*$C121)</f>
        <v>5220.2218986323405</v>
      </c>
      <c r="G121" s="67">
        <f xml:space="preserve">   MAX(0, HLOOKUP(MONTH($B121),'Farm Crops'!$B$18:$N$28,G$5,0)  - VLOOKUP(G$4,'Farm Crops'!$B$4:$G$13,6,0)/1000*0.65*$C121)</f>
        <v>1518.1067256637168</v>
      </c>
      <c r="H121" s="67">
        <f xml:space="preserve">   MAX(0, HLOOKUP(MONTH($B121),'Farm Crops'!$B$18:$N$28,H$5,0)  - VLOOKUP(H$4,'Farm Crops'!$B$4:$G$13,6,0)/1000*0.65*$C121)</f>
        <v>5209.7330490748182</v>
      </c>
      <c r="I121" s="67">
        <f xml:space="preserve">   MAX(0, HLOOKUP(MONTH($B121),'Farm Crops'!$B$18:$N$28,I$5,0)  - VLOOKUP(I$4,'Farm Crops'!$B$4:$G$13,6,0)/1000*0.65*$C121)</f>
        <v>2916.0123572003217</v>
      </c>
      <c r="J121" s="67">
        <f xml:space="preserve">   MAX(0, HLOOKUP(MONTH($B121),'Farm Crops'!$B$18:$N$28,J$5,0)  - VLOOKUP(J$4,'Farm Crops'!$B$4:$G$13,6,0)/1000*0.65*$C121)</f>
        <v>6694.6344328238147</v>
      </c>
      <c r="K121" s="67">
        <f xml:space="preserve">   MAX(0, HLOOKUP(MONTH($B121),'Farm Crops'!$B$18:$N$28,K$5,0)  - VLOOKUP(K$4,'Farm Crops'!$B$4:$G$13,6,0)/1000*0.65*$C121)</f>
        <v>1594.8660337892193</v>
      </c>
      <c r="L121" s="67">
        <f xml:space="preserve">   MAX(0, HLOOKUP(MONTH($B121),'Farm Crops'!$B$18:$N$28,L$5,0)  - VLOOKUP(L$4,'Farm Crops'!$B$4:$G$13,6,0)/1000*0.65*$C121)</f>
        <v>289.90170555108637</v>
      </c>
      <c r="M121" s="67">
        <f xml:space="preserve">   MAX(0, HLOOKUP(MONTH($B121),'Farm Crops'!$B$18:$N$28,M$5,0)  - VLOOKUP(M$4,'Farm Crops'!$B$4:$G$13,6,0)/1000*0.65*$C121)</f>
        <v>2159.1605309734509</v>
      </c>
    </row>
    <row r="122" spans="2:13" x14ac:dyDescent="0.2">
      <c r="B122" s="4">
        <v>40599</v>
      </c>
      <c r="C122" s="67">
        <f>'Observed Data'!$E121</f>
        <v>0</v>
      </c>
      <c r="D122" s="67">
        <f xml:space="preserve">   MAX(0, HLOOKUP(MONTH($B122),'Farm Crops'!$B$18:$N$28,D$5,0)  - VLOOKUP(D$4,'Farm Crops'!$B$4:$G$13,6,0)/1000*0.65*$C122)</f>
        <v>1817.3193885760261</v>
      </c>
      <c r="E122" s="67">
        <f xml:space="preserve">   MAX(0, HLOOKUP(MONTH($B122),'Farm Crops'!$B$18:$N$28,E$5,0)  - VLOOKUP(E$4,'Farm Crops'!$B$4:$G$13,6,0)/1000*0.65*$C122)</f>
        <v>4868.6117296862431</v>
      </c>
      <c r="F122" s="67">
        <f xml:space="preserve">   MAX(0, HLOOKUP(MONTH($B122),'Farm Crops'!$B$18:$N$28,F$5,0)  - VLOOKUP(F$4,'Farm Crops'!$B$4:$G$13,6,0)/1000*0.65*$C122)</f>
        <v>5220.2218986323405</v>
      </c>
      <c r="G122" s="67">
        <f xml:space="preserve">   MAX(0, HLOOKUP(MONTH($B122),'Farm Crops'!$B$18:$N$28,G$5,0)  - VLOOKUP(G$4,'Farm Crops'!$B$4:$G$13,6,0)/1000*0.65*$C122)</f>
        <v>1518.1067256637168</v>
      </c>
      <c r="H122" s="67">
        <f xml:space="preserve">   MAX(0, HLOOKUP(MONTH($B122),'Farm Crops'!$B$18:$N$28,H$5,0)  - VLOOKUP(H$4,'Farm Crops'!$B$4:$G$13,6,0)/1000*0.65*$C122)</f>
        <v>5209.7330490748182</v>
      </c>
      <c r="I122" s="67">
        <f xml:space="preserve">   MAX(0, HLOOKUP(MONTH($B122),'Farm Crops'!$B$18:$N$28,I$5,0)  - VLOOKUP(I$4,'Farm Crops'!$B$4:$G$13,6,0)/1000*0.65*$C122)</f>
        <v>2916.0123572003217</v>
      </c>
      <c r="J122" s="67">
        <f xml:space="preserve">   MAX(0, HLOOKUP(MONTH($B122),'Farm Crops'!$B$18:$N$28,J$5,0)  - VLOOKUP(J$4,'Farm Crops'!$B$4:$G$13,6,0)/1000*0.65*$C122)</f>
        <v>6694.6344328238147</v>
      </c>
      <c r="K122" s="67">
        <f xml:space="preserve">   MAX(0, HLOOKUP(MONTH($B122),'Farm Crops'!$B$18:$N$28,K$5,0)  - VLOOKUP(K$4,'Farm Crops'!$B$4:$G$13,6,0)/1000*0.65*$C122)</f>
        <v>1594.8660337892193</v>
      </c>
      <c r="L122" s="67">
        <f xml:space="preserve">   MAX(0, HLOOKUP(MONTH($B122),'Farm Crops'!$B$18:$N$28,L$5,0)  - VLOOKUP(L$4,'Farm Crops'!$B$4:$G$13,6,0)/1000*0.65*$C122)</f>
        <v>289.90170555108637</v>
      </c>
      <c r="M122" s="67">
        <f xml:space="preserve">   MAX(0, HLOOKUP(MONTH($B122),'Farm Crops'!$B$18:$N$28,M$5,0)  - VLOOKUP(M$4,'Farm Crops'!$B$4:$G$13,6,0)/1000*0.65*$C122)</f>
        <v>2159.1605309734509</v>
      </c>
    </row>
    <row r="123" spans="2:13" x14ac:dyDescent="0.2">
      <c r="B123" s="4">
        <v>40600</v>
      </c>
      <c r="C123" s="67">
        <f>'Observed Data'!$E122</f>
        <v>0</v>
      </c>
      <c r="D123" s="67">
        <f xml:space="preserve">   MAX(0, HLOOKUP(MONTH($B123),'Farm Crops'!$B$18:$N$28,D$5,0)  - VLOOKUP(D$4,'Farm Crops'!$B$4:$G$13,6,0)/1000*0.65*$C123)</f>
        <v>1817.3193885760261</v>
      </c>
      <c r="E123" s="67">
        <f xml:space="preserve">   MAX(0, HLOOKUP(MONTH($B123),'Farm Crops'!$B$18:$N$28,E$5,0)  - VLOOKUP(E$4,'Farm Crops'!$B$4:$G$13,6,0)/1000*0.65*$C123)</f>
        <v>4868.6117296862431</v>
      </c>
      <c r="F123" s="67">
        <f xml:space="preserve">   MAX(0, HLOOKUP(MONTH($B123),'Farm Crops'!$B$18:$N$28,F$5,0)  - VLOOKUP(F$4,'Farm Crops'!$B$4:$G$13,6,0)/1000*0.65*$C123)</f>
        <v>5220.2218986323405</v>
      </c>
      <c r="G123" s="67">
        <f xml:space="preserve">   MAX(0, HLOOKUP(MONTH($B123),'Farm Crops'!$B$18:$N$28,G$5,0)  - VLOOKUP(G$4,'Farm Crops'!$B$4:$G$13,6,0)/1000*0.65*$C123)</f>
        <v>1518.1067256637168</v>
      </c>
      <c r="H123" s="67">
        <f xml:space="preserve">   MAX(0, HLOOKUP(MONTH($B123),'Farm Crops'!$B$18:$N$28,H$5,0)  - VLOOKUP(H$4,'Farm Crops'!$B$4:$G$13,6,0)/1000*0.65*$C123)</f>
        <v>5209.7330490748182</v>
      </c>
      <c r="I123" s="67">
        <f xml:space="preserve">   MAX(0, HLOOKUP(MONTH($B123),'Farm Crops'!$B$18:$N$28,I$5,0)  - VLOOKUP(I$4,'Farm Crops'!$B$4:$G$13,6,0)/1000*0.65*$C123)</f>
        <v>2916.0123572003217</v>
      </c>
      <c r="J123" s="67">
        <f xml:space="preserve">   MAX(0, HLOOKUP(MONTH($B123),'Farm Crops'!$B$18:$N$28,J$5,0)  - VLOOKUP(J$4,'Farm Crops'!$B$4:$G$13,6,0)/1000*0.65*$C123)</f>
        <v>6694.6344328238147</v>
      </c>
      <c r="K123" s="67">
        <f xml:space="preserve">   MAX(0, HLOOKUP(MONTH($B123),'Farm Crops'!$B$18:$N$28,K$5,0)  - VLOOKUP(K$4,'Farm Crops'!$B$4:$G$13,6,0)/1000*0.65*$C123)</f>
        <v>1594.8660337892193</v>
      </c>
      <c r="L123" s="67">
        <f xml:space="preserve">   MAX(0, HLOOKUP(MONTH($B123),'Farm Crops'!$B$18:$N$28,L$5,0)  - VLOOKUP(L$4,'Farm Crops'!$B$4:$G$13,6,0)/1000*0.65*$C123)</f>
        <v>289.90170555108637</v>
      </c>
      <c r="M123" s="67">
        <f xml:space="preserve">   MAX(0, HLOOKUP(MONTH($B123),'Farm Crops'!$B$18:$N$28,M$5,0)  - VLOOKUP(M$4,'Farm Crops'!$B$4:$G$13,6,0)/1000*0.65*$C123)</f>
        <v>2159.1605309734509</v>
      </c>
    </row>
    <row r="124" spans="2:13" x14ac:dyDescent="0.2">
      <c r="B124" s="4">
        <v>40601</v>
      </c>
      <c r="C124" s="67">
        <f>'Observed Data'!$E123</f>
        <v>0</v>
      </c>
      <c r="D124" s="67">
        <f xml:space="preserve">   MAX(0, HLOOKUP(MONTH($B124),'Farm Crops'!$B$18:$N$28,D$5,0)  - VLOOKUP(D$4,'Farm Crops'!$B$4:$G$13,6,0)/1000*0.65*$C124)</f>
        <v>1817.3193885760261</v>
      </c>
      <c r="E124" s="67">
        <f xml:space="preserve">   MAX(0, HLOOKUP(MONTH($B124),'Farm Crops'!$B$18:$N$28,E$5,0)  - VLOOKUP(E$4,'Farm Crops'!$B$4:$G$13,6,0)/1000*0.65*$C124)</f>
        <v>4868.6117296862431</v>
      </c>
      <c r="F124" s="67">
        <f xml:space="preserve">   MAX(0, HLOOKUP(MONTH($B124),'Farm Crops'!$B$18:$N$28,F$5,0)  - VLOOKUP(F$4,'Farm Crops'!$B$4:$G$13,6,0)/1000*0.65*$C124)</f>
        <v>5220.2218986323405</v>
      </c>
      <c r="G124" s="67">
        <f xml:space="preserve">   MAX(0, HLOOKUP(MONTH($B124),'Farm Crops'!$B$18:$N$28,G$5,0)  - VLOOKUP(G$4,'Farm Crops'!$B$4:$G$13,6,0)/1000*0.65*$C124)</f>
        <v>1518.1067256637168</v>
      </c>
      <c r="H124" s="67">
        <f xml:space="preserve">   MAX(0, HLOOKUP(MONTH($B124),'Farm Crops'!$B$18:$N$28,H$5,0)  - VLOOKUP(H$4,'Farm Crops'!$B$4:$G$13,6,0)/1000*0.65*$C124)</f>
        <v>5209.7330490748182</v>
      </c>
      <c r="I124" s="67">
        <f xml:space="preserve">   MAX(0, HLOOKUP(MONTH($B124),'Farm Crops'!$B$18:$N$28,I$5,0)  - VLOOKUP(I$4,'Farm Crops'!$B$4:$G$13,6,0)/1000*0.65*$C124)</f>
        <v>2916.0123572003217</v>
      </c>
      <c r="J124" s="67">
        <f xml:space="preserve">   MAX(0, HLOOKUP(MONTH($B124),'Farm Crops'!$B$18:$N$28,J$5,0)  - VLOOKUP(J$4,'Farm Crops'!$B$4:$G$13,6,0)/1000*0.65*$C124)</f>
        <v>6694.6344328238147</v>
      </c>
      <c r="K124" s="67">
        <f xml:space="preserve">   MAX(0, HLOOKUP(MONTH($B124),'Farm Crops'!$B$18:$N$28,K$5,0)  - VLOOKUP(K$4,'Farm Crops'!$B$4:$G$13,6,0)/1000*0.65*$C124)</f>
        <v>1594.8660337892193</v>
      </c>
      <c r="L124" s="67">
        <f xml:space="preserve">   MAX(0, HLOOKUP(MONTH($B124),'Farm Crops'!$B$18:$N$28,L$5,0)  - VLOOKUP(L$4,'Farm Crops'!$B$4:$G$13,6,0)/1000*0.65*$C124)</f>
        <v>289.90170555108637</v>
      </c>
      <c r="M124" s="67">
        <f xml:space="preserve">   MAX(0, HLOOKUP(MONTH($B124),'Farm Crops'!$B$18:$N$28,M$5,0)  - VLOOKUP(M$4,'Farm Crops'!$B$4:$G$13,6,0)/1000*0.65*$C124)</f>
        <v>2159.1605309734509</v>
      </c>
    </row>
    <row r="125" spans="2:13" x14ac:dyDescent="0.2">
      <c r="B125" s="4">
        <v>40602</v>
      </c>
      <c r="C125" s="67">
        <f>'Observed Data'!$E124</f>
        <v>0</v>
      </c>
      <c r="D125" s="67">
        <f xml:space="preserve">   MAX(0, HLOOKUP(MONTH($B125),'Farm Crops'!$B$18:$N$28,D$5,0)  - VLOOKUP(D$4,'Farm Crops'!$B$4:$G$13,6,0)/1000*0.65*$C125)</f>
        <v>1817.3193885760261</v>
      </c>
      <c r="E125" s="67">
        <f xml:space="preserve">   MAX(0, HLOOKUP(MONTH($B125),'Farm Crops'!$B$18:$N$28,E$5,0)  - VLOOKUP(E$4,'Farm Crops'!$B$4:$G$13,6,0)/1000*0.65*$C125)</f>
        <v>4868.6117296862431</v>
      </c>
      <c r="F125" s="67">
        <f xml:space="preserve">   MAX(0, HLOOKUP(MONTH($B125),'Farm Crops'!$B$18:$N$28,F$5,0)  - VLOOKUP(F$4,'Farm Crops'!$B$4:$G$13,6,0)/1000*0.65*$C125)</f>
        <v>5220.2218986323405</v>
      </c>
      <c r="G125" s="67">
        <f xml:space="preserve">   MAX(0, HLOOKUP(MONTH($B125),'Farm Crops'!$B$18:$N$28,G$5,0)  - VLOOKUP(G$4,'Farm Crops'!$B$4:$G$13,6,0)/1000*0.65*$C125)</f>
        <v>1518.1067256637168</v>
      </c>
      <c r="H125" s="67">
        <f xml:space="preserve">   MAX(0, HLOOKUP(MONTH($B125),'Farm Crops'!$B$18:$N$28,H$5,0)  - VLOOKUP(H$4,'Farm Crops'!$B$4:$G$13,6,0)/1000*0.65*$C125)</f>
        <v>5209.7330490748182</v>
      </c>
      <c r="I125" s="67">
        <f xml:space="preserve">   MAX(0, HLOOKUP(MONTH($B125),'Farm Crops'!$B$18:$N$28,I$5,0)  - VLOOKUP(I$4,'Farm Crops'!$B$4:$G$13,6,0)/1000*0.65*$C125)</f>
        <v>2916.0123572003217</v>
      </c>
      <c r="J125" s="67">
        <f xml:space="preserve">   MAX(0, HLOOKUP(MONTH($B125),'Farm Crops'!$B$18:$N$28,J$5,0)  - VLOOKUP(J$4,'Farm Crops'!$B$4:$G$13,6,0)/1000*0.65*$C125)</f>
        <v>6694.6344328238147</v>
      </c>
      <c r="K125" s="67">
        <f xml:space="preserve">   MAX(0, HLOOKUP(MONTH($B125),'Farm Crops'!$B$18:$N$28,K$5,0)  - VLOOKUP(K$4,'Farm Crops'!$B$4:$G$13,6,0)/1000*0.65*$C125)</f>
        <v>1594.8660337892193</v>
      </c>
      <c r="L125" s="67">
        <f xml:space="preserve">   MAX(0, HLOOKUP(MONTH($B125),'Farm Crops'!$B$18:$N$28,L$5,0)  - VLOOKUP(L$4,'Farm Crops'!$B$4:$G$13,6,0)/1000*0.65*$C125)</f>
        <v>289.90170555108637</v>
      </c>
      <c r="M125" s="67">
        <f xml:space="preserve">   MAX(0, HLOOKUP(MONTH($B125),'Farm Crops'!$B$18:$N$28,M$5,0)  - VLOOKUP(M$4,'Farm Crops'!$B$4:$G$13,6,0)/1000*0.65*$C125)</f>
        <v>2159.1605309734509</v>
      </c>
    </row>
    <row r="126" spans="2:13" x14ac:dyDescent="0.2">
      <c r="B126" s="4">
        <v>40603</v>
      </c>
      <c r="C126" s="67">
        <f>'Observed Data'!$E125</f>
        <v>0</v>
      </c>
      <c r="D126" s="67">
        <f xml:space="preserve">   MAX(0, HLOOKUP(MONTH($B126),'Farm Crops'!$B$18:$N$28,D$5,0)  - VLOOKUP(D$4,'Farm Crops'!$B$4:$G$13,6,0)/1000*0.65*$C126)</f>
        <v>1531.0662756598242</v>
      </c>
      <c r="E126" s="67">
        <f xml:space="preserve">   MAX(0, HLOOKUP(MONTH($B126),'Farm Crops'!$B$18:$N$28,E$5,0)  - VLOOKUP(E$4,'Farm Crops'!$B$4:$G$13,6,0)/1000*0.65*$C126)</f>
        <v>3466.1324261974582</v>
      </c>
      <c r="F126" s="67">
        <f xml:space="preserve">   MAX(0, HLOOKUP(MONTH($B126),'Farm Crops'!$B$18:$N$28,F$5,0)  - VLOOKUP(F$4,'Farm Crops'!$B$4:$G$13,6,0)/1000*0.65*$C126)</f>
        <v>3804.660315738025</v>
      </c>
      <c r="G126" s="67">
        <f xml:space="preserve">   MAX(0, HLOOKUP(MONTH($B126),'Farm Crops'!$B$18:$N$28,G$5,0)  - VLOOKUP(G$4,'Farm Crops'!$B$4:$G$13,6,0)/1000*0.65*$C126)</f>
        <v>1077.0389677419355</v>
      </c>
      <c r="H126" s="67">
        <f xml:space="preserve">   MAX(0, HLOOKUP(MONTH($B126),'Farm Crops'!$B$18:$N$28,H$5,0)  - VLOOKUP(H$4,'Farm Crops'!$B$4:$G$13,6,0)/1000*0.65*$C126)</f>
        <v>3696.1074017595306</v>
      </c>
      <c r="I126" s="67">
        <f xml:space="preserve">   MAX(0, HLOOKUP(MONTH($B126),'Farm Crops'!$B$18:$N$28,I$5,0)  - VLOOKUP(I$4,'Farm Crops'!$B$4:$G$13,6,0)/1000*0.65*$C126)</f>
        <v>2069.7117732160314</v>
      </c>
      <c r="J126" s="67">
        <f xml:space="preserve">   MAX(0, HLOOKUP(MONTH($B126),'Farm Crops'!$B$18:$N$28,J$5,0)  - VLOOKUP(J$4,'Farm Crops'!$B$4:$G$13,6,0)/1000*0.65*$C126)</f>
        <v>5069.4517986314759</v>
      </c>
      <c r="K126" s="67">
        <f xml:space="preserve">   MAX(0, HLOOKUP(MONTH($B126),'Farm Crops'!$B$18:$N$28,K$5,0)  - VLOOKUP(K$4,'Farm Crops'!$B$4:$G$13,6,0)/1000*0.65*$C126)</f>
        <v>1198.7524359726294</v>
      </c>
      <c r="L126" s="67">
        <f xml:space="preserve">   MAX(0, HLOOKUP(MONTH($B126),'Farm Crops'!$B$18:$N$28,L$5,0)  - VLOOKUP(L$4,'Farm Crops'!$B$4:$G$13,6,0)/1000*0.65*$C126)</f>
        <v>216.6175249266864</v>
      </c>
      <c r="M126" s="67">
        <f xml:space="preserve">   MAX(0, HLOOKUP(MONTH($B126),'Farm Crops'!$B$18:$N$28,M$5,0)  - VLOOKUP(M$4,'Farm Crops'!$B$4:$G$13,6,0)/1000*0.65*$C126)</f>
        <v>1586.1027526881719</v>
      </c>
    </row>
    <row r="127" spans="2:13" x14ac:dyDescent="0.2">
      <c r="B127" s="4">
        <v>40604</v>
      </c>
      <c r="C127" s="67">
        <f>'Observed Data'!$E126</f>
        <v>0</v>
      </c>
      <c r="D127" s="67">
        <f xml:space="preserve">   MAX(0, HLOOKUP(MONTH($B127),'Farm Crops'!$B$18:$N$28,D$5,0)  - VLOOKUP(D$4,'Farm Crops'!$B$4:$G$13,6,0)/1000*0.65*$C127)</f>
        <v>1531.0662756598242</v>
      </c>
      <c r="E127" s="67">
        <f xml:space="preserve">   MAX(0, HLOOKUP(MONTH($B127),'Farm Crops'!$B$18:$N$28,E$5,0)  - VLOOKUP(E$4,'Farm Crops'!$B$4:$G$13,6,0)/1000*0.65*$C127)</f>
        <v>3466.1324261974582</v>
      </c>
      <c r="F127" s="67">
        <f xml:space="preserve">   MAX(0, HLOOKUP(MONTH($B127),'Farm Crops'!$B$18:$N$28,F$5,0)  - VLOOKUP(F$4,'Farm Crops'!$B$4:$G$13,6,0)/1000*0.65*$C127)</f>
        <v>3804.660315738025</v>
      </c>
      <c r="G127" s="67">
        <f xml:space="preserve">   MAX(0, HLOOKUP(MONTH($B127),'Farm Crops'!$B$18:$N$28,G$5,0)  - VLOOKUP(G$4,'Farm Crops'!$B$4:$G$13,6,0)/1000*0.65*$C127)</f>
        <v>1077.0389677419355</v>
      </c>
      <c r="H127" s="67">
        <f xml:space="preserve">   MAX(0, HLOOKUP(MONTH($B127),'Farm Crops'!$B$18:$N$28,H$5,0)  - VLOOKUP(H$4,'Farm Crops'!$B$4:$G$13,6,0)/1000*0.65*$C127)</f>
        <v>3696.1074017595306</v>
      </c>
      <c r="I127" s="67">
        <f xml:space="preserve">   MAX(0, HLOOKUP(MONTH($B127),'Farm Crops'!$B$18:$N$28,I$5,0)  - VLOOKUP(I$4,'Farm Crops'!$B$4:$G$13,6,0)/1000*0.65*$C127)</f>
        <v>2069.7117732160314</v>
      </c>
      <c r="J127" s="67">
        <f xml:space="preserve">   MAX(0, HLOOKUP(MONTH($B127),'Farm Crops'!$B$18:$N$28,J$5,0)  - VLOOKUP(J$4,'Farm Crops'!$B$4:$G$13,6,0)/1000*0.65*$C127)</f>
        <v>5069.4517986314759</v>
      </c>
      <c r="K127" s="67">
        <f xml:space="preserve">   MAX(0, HLOOKUP(MONTH($B127),'Farm Crops'!$B$18:$N$28,K$5,0)  - VLOOKUP(K$4,'Farm Crops'!$B$4:$G$13,6,0)/1000*0.65*$C127)</f>
        <v>1198.7524359726294</v>
      </c>
      <c r="L127" s="67">
        <f xml:space="preserve">   MAX(0, HLOOKUP(MONTH($B127),'Farm Crops'!$B$18:$N$28,L$5,0)  - VLOOKUP(L$4,'Farm Crops'!$B$4:$G$13,6,0)/1000*0.65*$C127)</f>
        <v>216.6175249266864</v>
      </c>
      <c r="M127" s="67">
        <f xml:space="preserve">   MAX(0, HLOOKUP(MONTH($B127),'Farm Crops'!$B$18:$N$28,M$5,0)  - VLOOKUP(M$4,'Farm Crops'!$B$4:$G$13,6,0)/1000*0.65*$C127)</f>
        <v>1586.1027526881719</v>
      </c>
    </row>
    <row r="128" spans="2:13" x14ac:dyDescent="0.2">
      <c r="B128" s="4">
        <v>40605</v>
      </c>
      <c r="C128" s="67">
        <f>'Observed Data'!$E127</f>
        <v>0</v>
      </c>
      <c r="D128" s="67">
        <f xml:space="preserve">   MAX(0, HLOOKUP(MONTH($B128),'Farm Crops'!$B$18:$N$28,D$5,0)  - VLOOKUP(D$4,'Farm Crops'!$B$4:$G$13,6,0)/1000*0.65*$C128)</f>
        <v>1531.0662756598242</v>
      </c>
      <c r="E128" s="67">
        <f xml:space="preserve">   MAX(0, HLOOKUP(MONTH($B128),'Farm Crops'!$B$18:$N$28,E$5,0)  - VLOOKUP(E$4,'Farm Crops'!$B$4:$G$13,6,0)/1000*0.65*$C128)</f>
        <v>3466.1324261974582</v>
      </c>
      <c r="F128" s="67">
        <f xml:space="preserve">   MAX(0, HLOOKUP(MONTH($B128),'Farm Crops'!$B$18:$N$28,F$5,0)  - VLOOKUP(F$4,'Farm Crops'!$B$4:$G$13,6,0)/1000*0.65*$C128)</f>
        <v>3804.660315738025</v>
      </c>
      <c r="G128" s="67">
        <f xml:space="preserve">   MAX(0, HLOOKUP(MONTH($B128),'Farm Crops'!$B$18:$N$28,G$5,0)  - VLOOKUP(G$4,'Farm Crops'!$B$4:$G$13,6,0)/1000*0.65*$C128)</f>
        <v>1077.0389677419355</v>
      </c>
      <c r="H128" s="67">
        <f xml:space="preserve">   MAX(0, HLOOKUP(MONTH($B128),'Farm Crops'!$B$18:$N$28,H$5,0)  - VLOOKUP(H$4,'Farm Crops'!$B$4:$G$13,6,0)/1000*0.65*$C128)</f>
        <v>3696.1074017595306</v>
      </c>
      <c r="I128" s="67">
        <f xml:space="preserve">   MAX(0, HLOOKUP(MONTH($B128),'Farm Crops'!$B$18:$N$28,I$5,0)  - VLOOKUP(I$4,'Farm Crops'!$B$4:$G$13,6,0)/1000*0.65*$C128)</f>
        <v>2069.7117732160314</v>
      </c>
      <c r="J128" s="67">
        <f xml:space="preserve">   MAX(0, HLOOKUP(MONTH($B128),'Farm Crops'!$B$18:$N$28,J$5,0)  - VLOOKUP(J$4,'Farm Crops'!$B$4:$G$13,6,0)/1000*0.65*$C128)</f>
        <v>5069.4517986314759</v>
      </c>
      <c r="K128" s="67">
        <f xml:space="preserve">   MAX(0, HLOOKUP(MONTH($B128),'Farm Crops'!$B$18:$N$28,K$5,0)  - VLOOKUP(K$4,'Farm Crops'!$B$4:$G$13,6,0)/1000*0.65*$C128)</f>
        <v>1198.7524359726294</v>
      </c>
      <c r="L128" s="67">
        <f xml:space="preserve">   MAX(0, HLOOKUP(MONTH($B128),'Farm Crops'!$B$18:$N$28,L$5,0)  - VLOOKUP(L$4,'Farm Crops'!$B$4:$G$13,6,0)/1000*0.65*$C128)</f>
        <v>216.6175249266864</v>
      </c>
      <c r="M128" s="67">
        <f xml:space="preserve">   MAX(0, HLOOKUP(MONTH($B128),'Farm Crops'!$B$18:$N$28,M$5,0)  - VLOOKUP(M$4,'Farm Crops'!$B$4:$G$13,6,0)/1000*0.65*$C128)</f>
        <v>1586.1027526881719</v>
      </c>
    </row>
    <row r="129" spans="2:13" x14ac:dyDescent="0.2">
      <c r="B129" s="4">
        <v>40606</v>
      </c>
      <c r="C129" s="67">
        <f>'Observed Data'!$E128</f>
        <v>0</v>
      </c>
      <c r="D129" s="67">
        <f xml:space="preserve">   MAX(0, HLOOKUP(MONTH($B129),'Farm Crops'!$B$18:$N$28,D$5,0)  - VLOOKUP(D$4,'Farm Crops'!$B$4:$G$13,6,0)/1000*0.65*$C129)</f>
        <v>1531.0662756598242</v>
      </c>
      <c r="E129" s="67">
        <f xml:space="preserve">   MAX(0, HLOOKUP(MONTH($B129),'Farm Crops'!$B$18:$N$28,E$5,0)  - VLOOKUP(E$4,'Farm Crops'!$B$4:$G$13,6,0)/1000*0.65*$C129)</f>
        <v>3466.1324261974582</v>
      </c>
      <c r="F129" s="67">
        <f xml:space="preserve">   MAX(0, HLOOKUP(MONTH($B129),'Farm Crops'!$B$18:$N$28,F$5,0)  - VLOOKUP(F$4,'Farm Crops'!$B$4:$G$13,6,0)/1000*0.65*$C129)</f>
        <v>3804.660315738025</v>
      </c>
      <c r="G129" s="67">
        <f xml:space="preserve">   MAX(0, HLOOKUP(MONTH($B129),'Farm Crops'!$B$18:$N$28,G$5,0)  - VLOOKUP(G$4,'Farm Crops'!$B$4:$G$13,6,0)/1000*0.65*$C129)</f>
        <v>1077.0389677419355</v>
      </c>
      <c r="H129" s="67">
        <f xml:space="preserve">   MAX(0, HLOOKUP(MONTH($B129),'Farm Crops'!$B$18:$N$28,H$5,0)  - VLOOKUP(H$4,'Farm Crops'!$B$4:$G$13,6,0)/1000*0.65*$C129)</f>
        <v>3696.1074017595306</v>
      </c>
      <c r="I129" s="67">
        <f xml:space="preserve">   MAX(0, HLOOKUP(MONTH($B129),'Farm Crops'!$B$18:$N$28,I$5,0)  - VLOOKUP(I$4,'Farm Crops'!$B$4:$G$13,6,0)/1000*0.65*$C129)</f>
        <v>2069.7117732160314</v>
      </c>
      <c r="J129" s="67">
        <f xml:space="preserve">   MAX(0, HLOOKUP(MONTH($B129),'Farm Crops'!$B$18:$N$28,J$5,0)  - VLOOKUP(J$4,'Farm Crops'!$B$4:$G$13,6,0)/1000*0.65*$C129)</f>
        <v>5069.4517986314759</v>
      </c>
      <c r="K129" s="67">
        <f xml:space="preserve">   MAX(0, HLOOKUP(MONTH($B129),'Farm Crops'!$B$18:$N$28,K$5,0)  - VLOOKUP(K$4,'Farm Crops'!$B$4:$G$13,6,0)/1000*0.65*$C129)</f>
        <v>1198.7524359726294</v>
      </c>
      <c r="L129" s="67">
        <f xml:space="preserve">   MAX(0, HLOOKUP(MONTH($B129),'Farm Crops'!$B$18:$N$28,L$5,0)  - VLOOKUP(L$4,'Farm Crops'!$B$4:$G$13,6,0)/1000*0.65*$C129)</f>
        <v>216.6175249266864</v>
      </c>
      <c r="M129" s="67">
        <f xml:space="preserve">   MAX(0, HLOOKUP(MONTH($B129),'Farm Crops'!$B$18:$N$28,M$5,0)  - VLOOKUP(M$4,'Farm Crops'!$B$4:$G$13,6,0)/1000*0.65*$C129)</f>
        <v>1586.1027526881719</v>
      </c>
    </row>
    <row r="130" spans="2:13" x14ac:dyDescent="0.2">
      <c r="B130" s="4">
        <v>40607</v>
      </c>
      <c r="C130" s="67">
        <f>'Observed Data'!$E129</f>
        <v>0</v>
      </c>
      <c r="D130" s="67">
        <f xml:space="preserve">   MAX(0, HLOOKUP(MONTH($B130),'Farm Crops'!$B$18:$N$28,D$5,0)  - VLOOKUP(D$4,'Farm Crops'!$B$4:$G$13,6,0)/1000*0.65*$C130)</f>
        <v>1531.0662756598242</v>
      </c>
      <c r="E130" s="67">
        <f xml:space="preserve">   MAX(0, HLOOKUP(MONTH($B130),'Farm Crops'!$B$18:$N$28,E$5,0)  - VLOOKUP(E$4,'Farm Crops'!$B$4:$G$13,6,0)/1000*0.65*$C130)</f>
        <v>3466.1324261974582</v>
      </c>
      <c r="F130" s="67">
        <f xml:space="preserve">   MAX(0, HLOOKUP(MONTH($B130),'Farm Crops'!$B$18:$N$28,F$5,0)  - VLOOKUP(F$4,'Farm Crops'!$B$4:$G$13,6,0)/1000*0.65*$C130)</f>
        <v>3804.660315738025</v>
      </c>
      <c r="G130" s="67">
        <f xml:space="preserve">   MAX(0, HLOOKUP(MONTH($B130),'Farm Crops'!$B$18:$N$28,G$5,0)  - VLOOKUP(G$4,'Farm Crops'!$B$4:$G$13,6,0)/1000*0.65*$C130)</f>
        <v>1077.0389677419355</v>
      </c>
      <c r="H130" s="67">
        <f xml:space="preserve">   MAX(0, HLOOKUP(MONTH($B130),'Farm Crops'!$B$18:$N$28,H$5,0)  - VLOOKUP(H$4,'Farm Crops'!$B$4:$G$13,6,0)/1000*0.65*$C130)</f>
        <v>3696.1074017595306</v>
      </c>
      <c r="I130" s="67">
        <f xml:space="preserve">   MAX(0, HLOOKUP(MONTH($B130),'Farm Crops'!$B$18:$N$28,I$5,0)  - VLOOKUP(I$4,'Farm Crops'!$B$4:$G$13,6,0)/1000*0.65*$C130)</f>
        <v>2069.7117732160314</v>
      </c>
      <c r="J130" s="67">
        <f xml:space="preserve">   MAX(0, HLOOKUP(MONTH($B130),'Farm Crops'!$B$18:$N$28,J$5,0)  - VLOOKUP(J$4,'Farm Crops'!$B$4:$G$13,6,0)/1000*0.65*$C130)</f>
        <v>5069.4517986314759</v>
      </c>
      <c r="K130" s="67">
        <f xml:space="preserve">   MAX(0, HLOOKUP(MONTH($B130),'Farm Crops'!$B$18:$N$28,K$5,0)  - VLOOKUP(K$4,'Farm Crops'!$B$4:$G$13,6,0)/1000*0.65*$C130)</f>
        <v>1198.7524359726294</v>
      </c>
      <c r="L130" s="67">
        <f xml:space="preserve">   MAX(0, HLOOKUP(MONTH($B130),'Farm Crops'!$B$18:$N$28,L$5,0)  - VLOOKUP(L$4,'Farm Crops'!$B$4:$G$13,6,0)/1000*0.65*$C130)</f>
        <v>216.6175249266864</v>
      </c>
      <c r="M130" s="67">
        <f xml:space="preserve">   MAX(0, HLOOKUP(MONTH($B130),'Farm Crops'!$B$18:$N$28,M$5,0)  - VLOOKUP(M$4,'Farm Crops'!$B$4:$G$13,6,0)/1000*0.65*$C130)</f>
        <v>1586.1027526881719</v>
      </c>
    </row>
    <row r="131" spans="2:13" x14ac:dyDescent="0.2">
      <c r="B131" s="4">
        <v>40608</v>
      </c>
      <c r="C131" s="67">
        <f>'Observed Data'!$E130</f>
        <v>0</v>
      </c>
      <c r="D131" s="67">
        <f xml:space="preserve">   MAX(0, HLOOKUP(MONTH($B131),'Farm Crops'!$B$18:$N$28,D$5,0)  - VLOOKUP(D$4,'Farm Crops'!$B$4:$G$13,6,0)/1000*0.65*$C131)</f>
        <v>1531.0662756598242</v>
      </c>
      <c r="E131" s="67">
        <f xml:space="preserve">   MAX(0, HLOOKUP(MONTH($B131),'Farm Crops'!$B$18:$N$28,E$5,0)  - VLOOKUP(E$4,'Farm Crops'!$B$4:$G$13,6,0)/1000*0.65*$C131)</f>
        <v>3466.1324261974582</v>
      </c>
      <c r="F131" s="67">
        <f xml:space="preserve">   MAX(0, HLOOKUP(MONTH($B131),'Farm Crops'!$B$18:$N$28,F$5,0)  - VLOOKUP(F$4,'Farm Crops'!$B$4:$G$13,6,0)/1000*0.65*$C131)</f>
        <v>3804.660315738025</v>
      </c>
      <c r="G131" s="67">
        <f xml:space="preserve">   MAX(0, HLOOKUP(MONTH($B131),'Farm Crops'!$B$18:$N$28,G$5,0)  - VLOOKUP(G$4,'Farm Crops'!$B$4:$G$13,6,0)/1000*0.65*$C131)</f>
        <v>1077.0389677419355</v>
      </c>
      <c r="H131" s="67">
        <f xml:space="preserve">   MAX(0, HLOOKUP(MONTH($B131),'Farm Crops'!$B$18:$N$28,H$5,0)  - VLOOKUP(H$4,'Farm Crops'!$B$4:$G$13,6,0)/1000*0.65*$C131)</f>
        <v>3696.1074017595306</v>
      </c>
      <c r="I131" s="67">
        <f xml:space="preserve">   MAX(0, HLOOKUP(MONTH($B131),'Farm Crops'!$B$18:$N$28,I$5,0)  - VLOOKUP(I$4,'Farm Crops'!$B$4:$G$13,6,0)/1000*0.65*$C131)</f>
        <v>2069.7117732160314</v>
      </c>
      <c r="J131" s="67">
        <f xml:space="preserve">   MAX(0, HLOOKUP(MONTH($B131),'Farm Crops'!$B$18:$N$28,J$5,0)  - VLOOKUP(J$4,'Farm Crops'!$B$4:$G$13,6,0)/1000*0.65*$C131)</f>
        <v>5069.4517986314759</v>
      </c>
      <c r="K131" s="67">
        <f xml:space="preserve">   MAX(0, HLOOKUP(MONTH($B131),'Farm Crops'!$B$18:$N$28,K$5,0)  - VLOOKUP(K$4,'Farm Crops'!$B$4:$G$13,6,0)/1000*0.65*$C131)</f>
        <v>1198.7524359726294</v>
      </c>
      <c r="L131" s="67">
        <f xml:space="preserve">   MAX(0, HLOOKUP(MONTH($B131),'Farm Crops'!$B$18:$N$28,L$5,0)  - VLOOKUP(L$4,'Farm Crops'!$B$4:$G$13,6,0)/1000*0.65*$C131)</f>
        <v>216.6175249266864</v>
      </c>
      <c r="M131" s="67">
        <f xml:space="preserve">   MAX(0, HLOOKUP(MONTH($B131),'Farm Crops'!$B$18:$N$28,M$5,0)  - VLOOKUP(M$4,'Farm Crops'!$B$4:$G$13,6,0)/1000*0.65*$C131)</f>
        <v>1586.1027526881719</v>
      </c>
    </row>
    <row r="132" spans="2:13" x14ac:dyDescent="0.2">
      <c r="B132" s="4">
        <v>40609</v>
      </c>
      <c r="C132" s="67">
        <f>'Observed Data'!$E131</f>
        <v>0</v>
      </c>
      <c r="D132" s="67">
        <f xml:space="preserve">   MAX(0, HLOOKUP(MONTH($B132),'Farm Crops'!$B$18:$N$28,D$5,0)  - VLOOKUP(D$4,'Farm Crops'!$B$4:$G$13,6,0)/1000*0.65*$C132)</f>
        <v>1531.0662756598242</v>
      </c>
      <c r="E132" s="67">
        <f xml:space="preserve">   MAX(0, HLOOKUP(MONTH($B132),'Farm Crops'!$B$18:$N$28,E$5,0)  - VLOOKUP(E$4,'Farm Crops'!$B$4:$G$13,6,0)/1000*0.65*$C132)</f>
        <v>3466.1324261974582</v>
      </c>
      <c r="F132" s="67">
        <f xml:space="preserve">   MAX(0, HLOOKUP(MONTH($B132),'Farm Crops'!$B$18:$N$28,F$5,0)  - VLOOKUP(F$4,'Farm Crops'!$B$4:$G$13,6,0)/1000*0.65*$C132)</f>
        <v>3804.660315738025</v>
      </c>
      <c r="G132" s="67">
        <f xml:space="preserve">   MAX(0, HLOOKUP(MONTH($B132),'Farm Crops'!$B$18:$N$28,G$5,0)  - VLOOKUP(G$4,'Farm Crops'!$B$4:$G$13,6,0)/1000*0.65*$C132)</f>
        <v>1077.0389677419355</v>
      </c>
      <c r="H132" s="67">
        <f xml:space="preserve">   MAX(0, HLOOKUP(MONTH($B132),'Farm Crops'!$B$18:$N$28,H$5,0)  - VLOOKUP(H$4,'Farm Crops'!$B$4:$G$13,6,0)/1000*0.65*$C132)</f>
        <v>3696.1074017595306</v>
      </c>
      <c r="I132" s="67">
        <f xml:space="preserve">   MAX(0, HLOOKUP(MONTH($B132),'Farm Crops'!$B$18:$N$28,I$5,0)  - VLOOKUP(I$4,'Farm Crops'!$B$4:$G$13,6,0)/1000*0.65*$C132)</f>
        <v>2069.7117732160314</v>
      </c>
      <c r="J132" s="67">
        <f xml:space="preserve">   MAX(0, HLOOKUP(MONTH($B132),'Farm Crops'!$B$18:$N$28,J$5,0)  - VLOOKUP(J$4,'Farm Crops'!$B$4:$G$13,6,0)/1000*0.65*$C132)</f>
        <v>5069.4517986314759</v>
      </c>
      <c r="K132" s="67">
        <f xml:space="preserve">   MAX(0, HLOOKUP(MONTH($B132),'Farm Crops'!$B$18:$N$28,K$5,0)  - VLOOKUP(K$4,'Farm Crops'!$B$4:$G$13,6,0)/1000*0.65*$C132)</f>
        <v>1198.7524359726294</v>
      </c>
      <c r="L132" s="67">
        <f xml:space="preserve">   MAX(0, HLOOKUP(MONTH($B132),'Farm Crops'!$B$18:$N$28,L$5,0)  - VLOOKUP(L$4,'Farm Crops'!$B$4:$G$13,6,0)/1000*0.65*$C132)</f>
        <v>216.6175249266864</v>
      </c>
      <c r="M132" s="67">
        <f xml:space="preserve">   MAX(0, HLOOKUP(MONTH($B132),'Farm Crops'!$B$18:$N$28,M$5,0)  - VLOOKUP(M$4,'Farm Crops'!$B$4:$G$13,6,0)/1000*0.65*$C132)</f>
        <v>1586.1027526881719</v>
      </c>
    </row>
    <row r="133" spans="2:13" x14ac:dyDescent="0.2">
      <c r="B133" s="4">
        <v>40610</v>
      </c>
      <c r="C133" s="67">
        <f>'Observed Data'!$E132</f>
        <v>0</v>
      </c>
      <c r="D133" s="67">
        <f xml:space="preserve">   MAX(0, HLOOKUP(MONTH($B133),'Farm Crops'!$B$18:$N$28,D$5,0)  - VLOOKUP(D$4,'Farm Crops'!$B$4:$G$13,6,0)/1000*0.65*$C133)</f>
        <v>1531.0662756598242</v>
      </c>
      <c r="E133" s="67">
        <f xml:space="preserve">   MAX(0, HLOOKUP(MONTH($B133),'Farm Crops'!$B$18:$N$28,E$5,0)  - VLOOKUP(E$4,'Farm Crops'!$B$4:$G$13,6,0)/1000*0.65*$C133)</f>
        <v>3466.1324261974582</v>
      </c>
      <c r="F133" s="67">
        <f xml:space="preserve">   MAX(0, HLOOKUP(MONTH($B133),'Farm Crops'!$B$18:$N$28,F$5,0)  - VLOOKUP(F$4,'Farm Crops'!$B$4:$G$13,6,0)/1000*0.65*$C133)</f>
        <v>3804.660315738025</v>
      </c>
      <c r="G133" s="67">
        <f xml:space="preserve">   MAX(0, HLOOKUP(MONTH($B133),'Farm Crops'!$B$18:$N$28,G$5,0)  - VLOOKUP(G$4,'Farm Crops'!$B$4:$G$13,6,0)/1000*0.65*$C133)</f>
        <v>1077.0389677419355</v>
      </c>
      <c r="H133" s="67">
        <f xml:space="preserve">   MAX(0, HLOOKUP(MONTH($B133),'Farm Crops'!$B$18:$N$28,H$5,0)  - VLOOKUP(H$4,'Farm Crops'!$B$4:$G$13,6,0)/1000*0.65*$C133)</f>
        <v>3696.1074017595306</v>
      </c>
      <c r="I133" s="67">
        <f xml:space="preserve">   MAX(0, HLOOKUP(MONTH($B133),'Farm Crops'!$B$18:$N$28,I$5,0)  - VLOOKUP(I$4,'Farm Crops'!$B$4:$G$13,6,0)/1000*0.65*$C133)</f>
        <v>2069.7117732160314</v>
      </c>
      <c r="J133" s="67">
        <f xml:space="preserve">   MAX(0, HLOOKUP(MONTH($B133),'Farm Crops'!$B$18:$N$28,J$5,0)  - VLOOKUP(J$4,'Farm Crops'!$B$4:$G$13,6,0)/1000*0.65*$C133)</f>
        <v>5069.4517986314759</v>
      </c>
      <c r="K133" s="67">
        <f xml:space="preserve">   MAX(0, HLOOKUP(MONTH($B133),'Farm Crops'!$B$18:$N$28,K$5,0)  - VLOOKUP(K$4,'Farm Crops'!$B$4:$G$13,6,0)/1000*0.65*$C133)</f>
        <v>1198.7524359726294</v>
      </c>
      <c r="L133" s="67">
        <f xml:space="preserve">   MAX(0, HLOOKUP(MONTH($B133),'Farm Crops'!$B$18:$N$28,L$5,0)  - VLOOKUP(L$4,'Farm Crops'!$B$4:$G$13,6,0)/1000*0.65*$C133)</f>
        <v>216.6175249266864</v>
      </c>
      <c r="M133" s="67">
        <f xml:space="preserve">   MAX(0, HLOOKUP(MONTH($B133),'Farm Crops'!$B$18:$N$28,M$5,0)  - VLOOKUP(M$4,'Farm Crops'!$B$4:$G$13,6,0)/1000*0.65*$C133)</f>
        <v>1586.1027526881719</v>
      </c>
    </row>
    <row r="134" spans="2:13" x14ac:dyDescent="0.2">
      <c r="B134" s="4">
        <v>40611</v>
      </c>
      <c r="C134" s="67">
        <f>'Observed Data'!$E133</f>
        <v>0</v>
      </c>
      <c r="D134" s="67">
        <f xml:space="preserve">   MAX(0, HLOOKUP(MONTH($B134),'Farm Crops'!$B$18:$N$28,D$5,0)  - VLOOKUP(D$4,'Farm Crops'!$B$4:$G$13,6,0)/1000*0.65*$C134)</f>
        <v>1531.0662756598242</v>
      </c>
      <c r="E134" s="67">
        <f xml:space="preserve">   MAX(0, HLOOKUP(MONTH($B134),'Farm Crops'!$B$18:$N$28,E$5,0)  - VLOOKUP(E$4,'Farm Crops'!$B$4:$G$13,6,0)/1000*0.65*$C134)</f>
        <v>3466.1324261974582</v>
      </c>
      <c r="F134" s="67">
        <f xml:space="preserve">   MAX(0, HLOOKUP(MONTH($B134),'Farm Crops'!$B$18:$N$28,F$5,0)  - VLOOKUP(F$4,'Farm Crops'!$B$4:$G$13,6,0)/1000*0.65*$C134)</f>
        <v>3804.660315738025</v>
      </c>
      <c r="G134" s="67">
        <f xml:space="preserve">   MAX(0, HLOOKUP(MONTH($B134),'Farm Crops'!$B$18:$N$28,G$5,0)  - VLOOKUP(G$4,'Farm Crops'!$B$4:$G$13,6,0)/1000*0.65*$C134)</f>
        <v>1077.0389677419355</v>
      </c>
      <c r="H134" s="67">
        <f xml:space="preserve">   MAX(0, HLOOKUP(MONTH($B134),'Farm Crops'!$B$18:$N$28,H$5,0)  - VLOOKUP(H$4,'Farm Crops'!$B$4:$G$13,6,0)/1000*0.65*$C134)</f>
        <v>3696.1074017595306</v>
      </c>
      <c r="I134" s="67">
        <f xml:space="preserve">   MAX(0, HLOOKUP(MONTH($B134),'Farm Crops'!$B$18:$N$28,I$5,0)  - VLOOKUP(I$4,'Farm Crops'!$B$4:$G$13,6,0)/1000*0.65*$C134)</f>
        <v>2069.7117732160314</v>
      </c>
      <c r="J134" s="67">
        <f xml:space="preserve">   MAX(0, HLOOKUP(MONTH($B134),'Farm Crops'!$B$18:$N$28,J$5,0)  - VLOOKUP(J$4,'Farm Crops'!$B$4:$G$13,6,0)/1000*0.65*$C134)</f>
        <v>5069.4517986314759</v>
      </c>
      <c r="K134" s="67">
        <f xml:space="preserve">   MAX(0, HLOOKUP(MONTH($B134),'Farm Crops'!$B$18:$N$28,K$5,0)  - VLOOKUP(K$4,'Farm Crops'!$B$4:$G$13,6,0)/1000*0.65*$C134)</f>
        <v>1198.7524359726294</v>
      </c>
      <c r="L134" s="67">
        <f xml:space="preserve">   MAX(0, HLOOKUP(MONTH($B134),'Farm Crops'!$B$18:$N$28,L$5,0)  - VLOOKUP(L$4,'Farm Crops'!$B$4:$G$13,6,0)/1000*0.65*$C134)</f>
        <v>216.6175249266864</v>
      </c>
      <c r="M134" s="67">
        <f xml:space="preserve">   MAX(0, HLOOKUP(MONTH($B134),'Farm Crops'!$B$18:$N$28,M$5,0)  - VLOOKUP(M$4,'Farm Crops'!$B$4:$G$13,6,0)/1000*0.65*$C134)</f>
        <v>1586.1027526881719</v>
      </c>
    </row>
    <row r="135" spans="2:13" x14ac:dyDescent="0.2">
      <c r="B135" s="4">
        <v>40612</v>
      </c>
      <c r="C135" s="67">
        <f>'Observed Data'!$E134</f>
        <v>0</v>
      </c>
      <c r="D135" s="67">
        <f xml:space="preserve">   MAX(0, HLOOKUP(MONTH($B135),'Farm Crops'!$B$18:$N$28,D$5,0)  - VLOOKUP(D$4,'Farm Crops'!$B$4:$G$13,6,0)/1000*0.65*$C135)</f>
        <v>1531.0662756598242</v>
      </c>
      <c r="E135" s="67">
        <f xml:space="preserve">   MAX(0, HLOOKUP(MONTH($B135),'Farm Crops'!$B$18:$N$28,E$5,0)  - VLOOKUP(E$4,'Farm Crops'!$B$4:$G$13,6,0)/1000*0.65*$C135)</f>
        <v>3466.1324261974582</v>
      </c>
      <c r="F135" s="67">
        <f xml:space="preserve">   MAX(0, HLOOKUP(MONTH($B135),'Farm Crops'!$B$18:$N$28,F$5,0)  - VLOOKUP(F$4,'Farm Crops'!$B$4:$G$13,6,0)/1000*0.65*$C135)</f>
        <v>3804.660315738025</v>
      </c>
      <c r="G135" s="67">
        <f xml:space="preserve">   MAX(0, HLOOKUP(MONTH($B135),'Farm Crops'!$B$18:$N$28,G$5,0)  - VLOOKUP(G$4,'Farm Crops'!$B$4:$G$13,6,0)/1000*0.65*$C135)</f>
        <v>1077.0389677419355</v>
      </c>
      <c r="H135" s="67">
        <f xml:space="preserve">   MAX(0, HLOOKUP(MONTH($B135),'Farm Crops'!$B$18:$N$28,H$5,0)  - VLOOKUP(H$4,'Farm Crops'!$B$4:$G$13,6,0)/1000*0.65*$C135)</f>
        <v>3696.1074017595306</v>
      </c>
      <c r="I135" s="67">
        <f xml:space="preserve">   MAX(0, HLOOKUP(MONTH($B135),'Farm Crops'!$B$18:$N$28,I$5,0)  - VLOOKUP(I$4,'Farm Crops'!$B$4:$G$13,6,0)/1000*0.65*$C135)</f>
        <v>2069.7117732160314</v>
      </c>
      <c r="J135" s="67">
        <f xml:space="preserve">   MAX(0, HLOOKUP(MONTH($B135),'Farm Crops'!$B$18:$N$28,J$5,0)  - VLOOKUP(J$4,'Farm Crops'!$B$4:$G$13,6,0)/1000*0.65*$C135)</f>
        <v>5069.4517986314759</v>
      </c>
      <c r="K135" s="67">
        <f xml:space="preserve">   MAX(0, HLOOKUP(MONTH($B135),'Farm Crops'!$B$18:$N$28,K$5,0)  - VLOOKUP(K$4,'Farm Crops'!$B$4:$G$13,6,0)/1000*0.65*$C135)</f>
        <v>1198.7524359726294</v>
      </c>
      <c r="L135" s="67">
        <f xml:space="preserve">   MAX(0, HLOOKUP(MONTH($B135),'Farm Crops'!$B$18:$N$28,L$5,0)  - VLOOKUP(L$4,'Farm Crops'!$B$4:$G$13,6,0)/1000*0.65*$C135)</f>
        <v>216.6175249266864</v>
      </c>
      <c r="M135" s="67">
        <f xml:space="preserve">   MAX(0, HLOOKUP(MONTH($B135),'Farm Crops'!$B$18:$N$28,M$5,0)  - VLOOKUP(M$4,'Farm Crops'!$B$4:$G$13,6,0)/1000*0.65*$C135)</f>
        <v>1586.1027526881719</v>
      </c>
    </row>
    <row r="136" spans="2:13" x14ac:dyDescent="0.2">
      <c r="B136" s="4">
        <v>40613</v>
      </c>
      <c r="C136" s="67">
        <f>'Observed Data'!$E135</f>
        <v>0</v>
      </c>
      <c r="D136" s="67">
        <f xml:space="preserve">   MAX(0, HLOOKUP(MONTH($B136),'Farm Crops'!$B$18:$N$28,D$5,0)  - VLOOKUP(D$4,'Farm Crops'!$B$4:$G$13,6,0)/1000*0.65*$C136)</f>
        <v>1531.0662756598242</v>
      </c>
      <c r="E136" s="67">
        <f xml:space="preserve">   MAX(0, HLOOKUP(MONTH($B136),'Farm Crops'!$B$18:$N$28,E$5,0)  - VLOOKUP(E$4,'Farm Crops'!$B$4:$G$13,6,0)/1000*0.65*$C136)</f>
        <v>3466.1324261974582</v>
      </c>
      <c r="F136" s="67">
        <f xml:space="preserve">   MAX(0, HLOOKUP(MONTH($B136),'Farm Crops'!$B$18:$N$28,F$5,0)  - VLOOKUP(F$4,'Farm Crops'!$B$4:$G$13,6,0)/1000*0.65*$C136)</f>
        <v>3804.660315738025</v>
      </c>
      <c r="G136" s="67">
        <f xml:space="preserve">   MAX(0, HLOOKUP(MONTH($B136),'Farm Crops'!$B$18:$N$28,G$5,0)  - VLOOKUP(G$4,'Farm Crops'!$B$4:$G$13,6,0)/1000*0.65*$C136)</f>
        <v>1077.0389677419355</v>
      </c>
      <c r="H136" s="67">
        <f xml:space="preserve">   MAX(0, HLOOKUP(MONTH($B136),'Farm Crops'!$B$18:$N$28,H$5,0)  - VLOOKUP(H$4,'Farm Crops'!$B$4:$G$13,6,0)/1000*0.65*$C136)</f>
        <v>3696.1074017595306</v>
      </c>
      <c r="I136" s="67">
        <f xml:space="preserve">   MAX(0, HLOOKUP(MONTH($B136),'Farm Crops'!$B$18:$N$28,I$5,0)  - VLOOKUP(I$4,'Farm Crops'!$B$4:$G$13,6,0)/1000*0.65*$C136)</f>
        <v>2069.7117732160314</v>
      </c>
      <c r="J136" s="67">
        <f xml:space="preserve">   MAX(0, HLOOKUP(MONTH($B136),'Farm Crops'!$B$18:$N$28,J$5,0)  - VLOOKUP(J$4,'Farm Crops'!$B$4:$G$13,6,0)/1000*0.65*$C136)</f>
        <v>5069.4517986314759</v>
      </c>
      <c r="K136" s="67">
        <f xml:space="preserve">   MAX(0, HLOOKUP(MONTH($B136),'Farm Crops'!$B$18:$N$28,K$5,0)  - VLOOKUP(K$4,'Farm Crops'!$B$4:$G$13,6,0)/1000*0.65*$C136)</f>
        <v>1198.7524359726294</v>
      </c>
      <c r="L136" s="67">
        <f xml:space="preserve">   MAX(0, HLOOKUP(MONTH($B136),'Farm Crops'!$B$18:$N$28,L$5,0)  - VLOOKUP(L$4,'Farm Crops'!$B$4:$G$13,6,0)/1000*0.65*$C136)</f>
        <v>216.6175249266864</v>
      </c>
      <c r="M136" s="67">
        <f xml:space="preserve">   MAX(0, HLOOKUP(MONTH($B136),'Farm Crops'!$B$18:$N$28,M$5,0)  - VLOOKUP(M$4,'Farm Crops'!$B$4:$G$13,6,0)/1000*0.65*$C136)</f>
        <v>1586.1027526881719</v>
      </c>
    </row>
    <row r="137" spans="2:13" x14ac:dyDescent="0.2">
      <c r="B137" s="4">
        <v>40614</v>
      </c>
      <c r="C137" s="67">
        <f>'Observed Data'!$E136</f>
        <v>0</v>
      </c>
      <c r="D137" s="67">
        <f xml:space="preserve">   MAX(0, HLOOKUP(MONTH($B137),'Farm Crops'!$B$18:$N$28,D$5,0)  - VLOOKUP(D$4,'Farm Crops'!$B$4:$G$13,6,0)/1000*0.65*$C137)</f>
        <v>1531.0662756598242</v>
      </c>
      <c r="E137" s="67">
        <f xml:space="preserve">   MAX(0, HLOOKUP(MONTH($B137),'Farm Crops'!$B$18:$N$28,E$5,0)  - VLOOKUP(E$4,'Farm Crops'!$B$4:$G$13,6,0)/1000*0.65*$C137)</f>
        <v>3466.1324261974582</v>
      </c>
      <c r="F137" s="67">
        <f xml:space="preserve">   MAX(0, HLOOKUP(MONTH($B137),'Farm Crops'!$B$18:$N$28,F$5,0)  - VLOOKUP(F$4,'Farm Crops'!$B$4:$G$13,6,0)/1000*0.65*$C137)</f>
        <v>3804.660315738025</v>
      </c>
      <c r="G137" s="67">
        <f xml:space="preserve">   MAX(0, HLOOKUP(MONTH($B137),'Farm Crops'!$B$18:$N$28,G$5,0)  - VLOOKUP(G$4,'Farm Crops'!$B$4:$G$13,6,0)/1000*0.65*$C137)</f>
        <v>1077.0389677419355</v>
      </c>
      <c r="H137" s="67">
        <f xml:space="preserve">   MAX(0, HLOOKUP(MONTH($B137),'Farm Crops'!$B$18:$N$28,H$5,0)  - VLOOKUP(H$4,'Farm Crops'!$B$4:$G$13,6,0)/1000*0.65*$C137)</f>
        <v>3696.1074017595306</v>
      </c>
      <c r="I137" s="67">
        <f xml:space="preserve">   MAX(0, HLOOKUP(MONTH($B137),'Farm Crops'!$B$18:$N$28,I$5,0)  - VLOOKUP(I$4,'Farm Crops'!$B$4:$G$13,6,0)/1000*0.65*$C137)</f>
        <v>2069.7117732160314</v>
      </c>
      <c r="J137" s="67">
        <f xml:space="preserve">   MAX(0, HLOOKUP(MONTH($B137),'Farm Crops'!$B$18:$N$28,J$5,0)  - VLOOKUP(J$4,'Farm Crops'!$B$4:$G$13,6,0)/1000*0.65*$C137)</f>
        <v>5069.4517986314759</v>
      </c>
      <c r="K137" s="67">
        <f xml:space="preserve">   MAX(0, HLOOKUP(MONTH($B137),'Farm Crops'!$B$18:$N$28,K$5,0)  - VLOOKUP(K$4,'Farm Crops'!$B$4:$G$13,6,0)/1000*0.65*$C137)</f>
        <v>1198.7524359726294</v>
      </c>
      <c r="L137" s="67">
        <f xml:space="preserve">   MAX(0, HLOOKUP(MONTH($B137),'Farm Crops'!$B$18:$N$28,L$5,0)  - VLOOKUP(L$4,'Farm Crops'!$B$4:$G$13,6,0)/1000*0.65*$C137)</f>
        <v>216.6175249266864</v>
      </c>
      <c r="M137" s="67">
        <f xml:space="preserve">   MAX(0, HLOOKUP(MONTH($B137),'Farm Crops'!$B$18:$N$28,M$5,0)  - VLOOKUP(M$4,'Farm Crops'!$B$4:$G$13,6,0)/1000*0.65*$C137)</f>
        <v>1586.1027526881719</v>
      </c>
    </row>
    <row r="138" spans="2:13" x14ac:dyDescent="0.2">
      <c r="B138" s="4">
        <v>40615</v>
      </c>
      <c r="C138" s="67">
        <f>'Observed Data'!$E137</f>
        <v>0</v>
      </c>
      <c r="D138" s="67">
        <f xml:space="preserve">   MAX(0, HLOOKUP(MONTH($B138),'Farm Crops'!$B$18:$N$28,D$5,0)  - VLOOKUP(D$4,'Farm Crops'!$B$4:$G$13,6,0)/1000*0.65*$C138)</f>
        <v>1531.0662756598242</v>
      </c>
      <c r="E138" s="67">
        <f xml:space="preserve">   MAX(0, HLOOKUP(MONTH($B138),'Farm Crops'!$B$18:$N$28,E$5,0)  - VLOOKUP(E$4,'Farm Crops'!$B$4:$G$13,6,0)/1000*0.65*$C138)</f>
        <v>3466.1324261974582</v>
      </c>
      <c r="F138" s="67">
        <f xml:space="preserve">   MAX(0, HLOOKUP(MONTH($B138),'Farm Crops'!$B$18:$N$28,F$5,0)  - VLOOKUP(F$4,'Farm Crops'!$B$4:$G$13,6,0)/1000*0.65*$C138)</f>
        <v>3804.660315738025</v>
      </c>
      <c r="G138" s="67">
        <f xml:space="preserve">   MAX(0, HLOOKUP(MONTH($B138),'Farm Crops'!$B$18:$N$28,G$5,0)  - VLOOKUP(G$4,'Farm Crops'!$B$4:$G$13,6,0)/1000*0.65*$C138)</f>
        <v>1077.0389677419355</v>
      </c>
      <c r="H138" s="67">
        <f xml:space="preserve">   MAX(0, HLOOKUP(MONTH($B138),'Farm Crops'!$B$18:$N$28,H$5,0)  - VLOOKUP(H$4,'Farm Crops'!$B$4:$G$13,6,0)/1000*0.65*$C138)</f>
        <v>3696.1074017595306</v>
      </c>
      <c r="I138" s="67">
        <f xml:space="preserve">   MAX(0, HLOOKUP(MONTH($B138),'Farm Crops'!$B$18:$N$28,I$5,0)  - VLOOKUP(I$4,'Farm Crops'!$B$4:$G$13,6,0)/1000*0.65*$C138)</f>
        <v>2069.7117732160314</v>
      </c>
      <c r="J138" s="67">
        <f xml:space="preserve">   MAX(0, HLOOKUP(MONTH($B138),'Farm Crops'!$B$18:$N$28,J$5,0)  - VLOOKUP(J$4,'Farm Crops'!$B$4:$G$13,6,0)/1000*0.65*$C138)</f>
        <v>5069.4517986314759</v>
      </c>
      <c r="K138" s="67">
        <f xml:space="preserve">   MAX(0, HLOOKUP(MONTH($B138),'Farm Crops'!$B$18:$N$28,K$5,0)  - VLOOKUP(K$4,'Farm Crops'!$B$4:$G$13,6,0)/1000*0.65*$C138)</f>
        <v>1198.7524359726294</v>
      </c>
      <c r="L138" s="67">
        <f xml:space="preserve">   MAX(0, HLOOKUP(MONTH($B138),'Farm Crops'!$B$18:$N$28,L$5,0)  - VLOOKUP(L$4,'Farm Crops'!$B$4:$G$13,6,0)/1000*0.65*$C138)</f>
        <v>216.6175249266864</v>
      </c>
      <c r="M138" s="67">
        <f xml:space="preserve">   MAX(0, HLOOKUP(MONTH($B138),'Farm Crops'!$B$18:$N$28,M$5,0)  - VLOOKUP(M$4,'Farm Crops'!$B$4:$G$13,6,0)/1000*0.65*$C138)</f>
        <v>1586.1027526881719</v>
      </c>
    </row>
    <row r="139" spans="2:13" x14ac:dyDescent="0.2">
      <c r="B139" s="4">
        <v>40616</v>
      </c>
      <c r="C139" s="67">
        <f>'Observed Data'!$E138</f>
        <v>0</v>
      </c>
      <c r="D139" s="67">
        <f xml:space="preserve">   MAX(0, HLOOKUP(MONTH($B139),'Farm Crops'!$B$18:$N$28,D$5,0)  - VLOOKUP(D$4,'Farm Crops'!$B$4:$G$13,6,0)/1000*0.65*$C139)</f>
        <v>1531.0662756598242</v>
      </c>
      <c r="E139" s="67">
        <f xml:space="preserve">   MAX(0, HLOOKUP(MONTH($B139),'Farm Crops'!$B$18:$N$28,E$5,0)  - VLOOKUP(E$4,'Farm Crops'!$B$4:$G$13,6,0)/1000*0.65*$C139)</f>
        <v>3466.1324261974582</v>
      </c>
      <c r="F139" s="67">
        <f xml:space="preserve">   MAX(0, HLOOKUP(MONTH($B139),'Farm Crops'!$B$18:$N$28,F$5,0)  - VLOOKUP(F$4,'Farm Crops'!$B$4:$G$13,6,0)/1000*0.65*$C139)</f>
        <v>3804.660315738025</v>
      </c>
      <c r="G139" s="67">
        <f xml:space="preserve">   MAX(0, HLOOKUP(MONTH($B139),'Farm Crops'!$B$18:$N$28,G$5,0)  - VLOOKUP(G$4,'Farm Crops'!$B$4:$G$13,6,0)/1000*0.65*$C139)</f>
        <v>1077.0389677419355</v>
      </c>
      <c r="H139" s="67">
        <f xml:space="preserve">   MAX(0, HLOOKUP(MONTH($B139),'Farm Crops'!$B$18:$N$28,H$5,0)  - VLOOKUP(H$4,'Farm Crops'!$B$4:$G$13,6,0)/1000*0.65*$C139)</f>
        <v>3696.1074017595306</v>
      </c>
      <c r="I139" s="67">
        <f xml:space="preserve">   MAX(0, HLOOKUP(MONTH($B139),'Farm Crops'!$B$18:$N$28,I$5,0)  - VLOOKUP(I$4,'Farm Crops'!$B$4:$G$13,6,0)/1000*0.65*$C139)</f>
        <v>2069.7117732160314</v>
      </c>
      <c r="J139" s="67">
        <f xml:space="preserve">   MAX(0, HLOOKUP(MONTH($B139),'Farm Crops'!$B$18:$N$28,J$5,0)  - VLOOKUP(J$4,'Farm Crops'!$B$4:$G$13,6,0)/1000*0.65*$C139)</f>
        <v>5069.4517986314759</v>
      </c>
      <c r="K139" s="67">
        <f xml:space="preserve">   MAX(0, HLOOKUP(MONTH($B139),'Farm Crops'!$B$18:$N$28,K$5,0)  - VLOOKUP(K$4,'Farm Crops'!$B$4:$G$13,6,0)/1000*0.65*$C139)</f>
        <v>1198.7524359726294</v>
      </c>
      <c r="L139" s="67">
        <f xml:space="preserve">   MAX(0, HLOOKUP(MONTH($B139),'Farm Crops'!$B$18:$N$28,L$5,0)  - VLOOKUP(L$4,'Farm Crops'!$B$4:$G$13,6,0)/1000*0.65*$C139)</f>
        <v>216.6175249266864</v>
      </c>
      <c r="M139" s="67">
        <f xml:space="preserve">   MAX(0, HLOOKUP(MONTH($B139),'Farm Crops'!$B$18:$N$28,M$5,0)  - VLOOKUP(M$4,'Farm Crops'!$B$4:$G$13,6,0)/1000*0.65*$C139)</f>
        <v>1586.1027526881719</v>
      </c>
    </row>
    <row r="140" spans="2:13" x14ac:dyDescent="0.2">
      <c r="B140" s="4">
        <v>40617</v>
      </c>
      <c r="C140" s="67">
        <f>'Observed Data'!$E139</f>
        <v>0</v>
      </c>
      <c r="D140" s="67">
        <f xml:space="preserve">   MAX(0, HLOOKUP(MONTH($B140),'Farm Crops'!$B$18:$N$28,D$5,0)  - VLOOKUP(D$4,'Farm Crops'!$B$4:$G$13,6,0)/1000*0.65*$C140)</f>
        <v>1531.0662756598242</v>
      </c>
      <c r="E140" s="67">
        <f xml:space="preserve">   MAX(0, HLOOKUP(MONTH($B140),'Farm Crops'!$B$18:$N$28,E$5,0)  - VLOOKUP(E$4,'Farm Crops'!$B$4:$G$13,6,0)/1000*0.65*$C140)</f>
        <v>3466.1324261974582</v>
      </c>
      <c r="F140" s="67">
        <f xml:space="preserve">   MAX(0, HLOOKUP(MONTH($B140),'Farm Crops'!$B$18:$N$28,F$5,0)  - VLOOKUP(F$4,'Farm Crops'!$B$4:$G$13,6,0)/1000*0.65*$C140)</f>
        <v>3804.660315738025</v>
      </c>
      <c r="G140" s="67">
        <f xml:space="preserve">   MAX(0, HLOOKUP(MONTH($B140),'Farm Crops'!$B$18:$N$28,G$5,0)  - VLOOKUP(G$4,'Farm Crops'!$B$4:$G$13,6,0)/1000*0.65*$C140)</f>
        <v>1077.0389677419355</v>
      </c>
      <c r="H140" s="67">
        <f xml:space="preserve">   MAX(0, HLOOKUP(MONTH($B140),'Farm Crops'!$B$18:$N$28,H$5,0)  - VLOOKUP(H$4,'Farm Crops'!$B$4:$G$13,6,0)/1000*0.65*$C140)</f>
        <v>3696.1074017595306</v>
      </c>
      <c r="I140" s="67">
        <f xml:space="preserve">   MAX(0, HLOOKUP(MONTH($B140),'Farm Crops'!$B$18:$N$28,I$5,0)  - VLOOKUP(I$4,'Farm Crops'!$B$4:$G$13,6,0)/1000*0.65*$C140)</f>
        <v>2069.7117732160314</v>
      </c>
      <c r="J140" s="67">
        <f xml:space="preserve">   MAX(0, HLOOKUP(MONTH($B140),'Farm Crops'!$B$18:$N$28,J$5,0)  - VLOOKUP(J$4,'Farm Crops'!$B$4:$G$13,6,0)/1000*0.65*$C140)</f>
        <v>5069.4517986314759</v>
      </c>
      <c r="K140" s="67">
        <f xml:space="preserve">   MAX(0, HLOOKUP(MONTH($B140),'Farm Crops'!$B$18:$N$28,K$5,0)  - VLOOKUP(K$4,'Farm Crops'!$B$4:$G$13,6,0)/1000*0.65*$C140)</f>
        <v>1198.7524359726294</v>
      </c>
      <c r="L140" s="67">
        <f xml:space="preserve">   MAX(0, HLOOKUP(MONTH($B140),'Farm Crops'!$B$18:$N$28,L$5,0)  - VLOOKUP(L$4,'Farm Crops'!$B$4:$G$13,6,0)/1000*0.65*$C140)</f>
        <v>216.6175249266864</v>
      </c>
      <c r="M140" s="67">
        <f xml:space="preserve">   MAX(0, HLOOKUP(MONTH($B140),'Farm Crops'!$B$18:$N$28,M$5,0)  - VLOOKUP(M$4,'Farm Crops'!$B$4:$G$13,6,0)/1000*0.65*$C140)</f>
        <v>1586.1027526881719</v>
      </c>
    </row>
    <row r="141" spans="2:13" x14ac:dyDescent="0.2">
      <c r="B141" s="4">
        <v>40618</v>
      </c>
      <c r="C141" s="67">
        <f>'Observed Data'!$E140</f>
        <v>0</v>
      </c>
      <c r="D141" s="67">
        <f xml:space="preserve">   MAX(0, HLOOKUP(MONTH($B141),'Farm Crops'!$B$18:$N$28,D$5,0)  - VLOOKUP(D$4,'Farm Crops'!$B$4:$G$13,6,0)/1000*0.65*$C141)</f>
        <v>1531.0662756598242</v>
      </c>
      <c r="E141" s="67">
        <f xml:space="preserve">   MAX(0, HLOOKUP(MONTH($B141),'Farm Crops'!$B$18:$N$28,E$5,0)  - VLOOKUP(E$4,'Farm Crops'!$B$4:$G$13,6,0)/1000*0.65*$C141)</f>
        <v>3466.1324261974582</v>
      </c>
      <c r="F141" s="67">
        <f xml:space="preserve">   MAX(0, HLOOKUP(MONTH($B141),'Farm Crops'!$B$18:$N$28,F$5,0)  - VLOOKUP(F$4,'Farm Crops'!$B$4:$G$13,6,0)/1000*0.65*$C141)</f>
        <v>3804.660315738025</v>
      </c>
      <c r="G141" s="67">
        <f xml:space="preserve">   MAX(0, HLOOKUP(MONTH($B141),'Farm Crops'!$B$18:$N$28,G$5,0)  - VLOOKUP(G$4,'Farm Crops'!$B$4:$G$13,6,0)/1000*0.65*$C141)</f>
        <v>1077.0389677419355</v>
      </c>
      <c r="H141" s="67">
        <f xml:space="preserve">   MAX(0, HLOOKUP(MONTH($B141),'Farm Crops'!$B$18:$N$28,H$5,0)  - VLOOKUP(H$4,'Farm Crops'!$B$4:$G$13,6,0)/1000*0.65*$C141)</f>
        <v>3696.1074017595306</v>
      </c>
      <c r="I141" s="67">
        <f xml:space="preserve">   MAX(0, HLOOKUP(MONTH($B141),'Farm Crops'!$B$18:$N$28,I$5,0)  - VLOOKUP(I$4,'Farm Crops'!$B$4:$G$13,6,0)/1000*0.65*$C141)</f>
        <v>2069.7117732160314</v>
      </c>
      <c r="J141" s="67">
        <f xml:space="preserve">   MAX(0, HLOOKUP(MONTH($B141),'Farm Crops'!$B$18:$N$28,J$5,0)  - VLOOKUP(J$4,'Farm Crops'!$B$4:$G$13,6,0)/1000*0.65*$C141)</f>
        <v>5069.4517986314759</v>
      </c>
      <c r="K141" s="67">
        <f xml:space="preserve">   MAX(0, HLOOKUP(MONTH($B141),'Farm Crops'!$B$18:$N$28,K$5,0)  - VLOOKUP(K$4,'Farm Crops'!$B$4:$G$13,6,0)/1000*0.65*$C141)</f>
        <v>1198.7524359726294</v>
      </c>
      <c r="L141" s="67">
        <f xml:space="preserve">   MAX(0, HLOOKUP(MONTH($B141),'Farm Crops'!$B$18:$N$28,L$5,0)  - VLOOKUP(L$4,'Farm Crops'!$B$4:$G$13,6,0)/1000*0.65*$C141)</f>
        <v>216.6175249266864</v>
      </c>
      <c r="M141" s="67">
        <f xml:space="preserve">   MAX(0, HLOOKUP(MONTH($B141),'Farm Crops'!$B$18:$N$28,M$5,0)  - VLOOKUP(M$4,'Farm Crops'!$B$4:$G$13,6,0)/1000*0.65*$C141)</f>
        <v>1586.1027526881719</v>
      </c>
    </row>
    <row r="142" spans="2:13" x14ac:dyDescent="0.2">
      <c r="B142" s="4">
        <v>40619</v>
      </c>
      <c r="C142" s="67">
        <f>'Observed Data'!$E141</f>
        <v>0</v>
      </c>
      <c r="D142" s="67">
        <f xml:space="preserve">   MAX(0, HLOOKUP(MONTH($B142),'Farm Crops'!$B$18:$N$28,D$5,0)  - VLOOKUP(D$4,'Farm Crops'!$B$4:$G$13,6,0)/1000*0.65*$C142)</f>
        <v>1531.0662756598242</v>
      </c>
      <c r="E142" s="67">
        <f xml:space="preserve">   MAX(0, HLOOKUP(MONTH($B142),'Farm Crops'!$B$18:$N$28,E$5,0)  - VLOOKUP(E$4,'Farm Crops'!$B$4:$G$13,6,0)/1000*0.65*$C142)</f>
        <v>3466.1324261974582</v>
      </c>
      <c r="F142" s="67">
        <f xml:space="preserve">   MAX(0, HLOOKUP(MONTH($B142),'Farm Crops'!$B$18:$N$28,F$5,0)  - VLOOKUP(F$4,'Farm Crops'!$B$4:$G$13,6,0)/1000*0.65*$C142)</f>
        <v>3804.660315738025</v>
      </c>
      <c r="G142" s="67">
        <f xml:space="preserve">   MAX(0, HLOOKUP(MONTH($B142),'Farm Crops'!$B$18:$N$28,G$5,0)  - VLOOKUP(G$4,'Farm Crops'!$B$4:$G$13,6,0)/1000*0.65*$C142)</f>
        <v>1077.0389677419355</v>
      </c>
      <c r="H142" s="67">
        <f xml:space="preserve">   MAX(0, HLOOKUP(MONTH($B142),'Farm Crops'!$B$18:$N$28,H$5,0)  - VLOOKUP(H$4,'Farm Crops'!$B$4:$G$13,6,0)/1000*0.65*$C142)</f>
        <v>3696.1074017595306</v>
      </c>
      <c r="I142" s="67">
        <f xml:space="preserve">   MAX(0, HLOOKUP(MONTH($B142),'Farm Crops'!$B$18:$N$28,I$5,0)  - VLOOKUP(I$4,'Farm Crops'!$B$4:$G$13,6,0)/1000*0.65*$C142)</f>
        <v>2069.7117732160314</v>
      </c>
      <c r="J142" s="67">
        <f xml:space="preserve">   MAX(0, HLOOKUP(MONTH($B142),'Farm Crops'!$B$18:$N$28,J$5,0)  - VLOOKUP(J$4,'Farm Crops'!$B$4:$G$13,6,0)/1000*0.65*$C142)</f>
        <v>5069.4517986314759</v>
      </c>
      <c r="K142" s="67">
        <f xml:space="preserve">   MAX(0, HLOOKUP(MONTH($B142),'Farm Crops'!$B$18:$N$28,K$5,0)  - VLOOKUP(K$4,'Farm Crops'!$B$4:$G$13,6,0)/1000*0.65*$C142)</f>
        <v>1198.7524359726294</v>
      </c>
      <c r="L142" s="67">
        <f xml:space="preserve">   MAX(0, HLOOKUP(MONTH($B142),'Farm Crops'!$B$18:$N$28,L$5,0)  - VLOOKUP(L$4,'Farm Crops'!$B$4:$G$13,6,0)/1000*0.65*$C142)</f>
        <v>216.6175249266864</v>
      </c>
      <c r="M142" s="67">
        <f xml:space="preserve">   MAX(0, HLOOKUP(MONTH($B142),'Farm Crops'!$B$18:$N$28,M$5,0)  - VLOOKUP(M$4,'Farm Crops'!$B$4:$G$13,6,0)/1000*0.65*$C142)</f>
        <v>1586.1027526881719</v>
      </c>
    </row>
    <row r="143" spans="2:13" x14ac:dyDescent="0.2">
      <c r="B143" s="4">
        <v>40620</v>
      </c>
      <c r="C143" s="67">
        <f>'Observed Data'!$E142</f>
        <v>0</v>
      </c>
      <c r="D143" s="67">
        <f xml:space="preserve">   MAX(0, HLOOKUP(MONTH($B143),'Farm Crops'!$B$18:$N$28,D$5,0)  - VLOOKUP(D$4,'Farm Crops'!$B$4:$G$13,6,0)/1000*0.65*$C143)</f>
        <v>1531.0662756598242</v>
      </c>
      <c r="E143" s="67">
        <f xml:space="preserve">   MAX(0, HLOOKUP(MONTH($B143),'Farm Crops'!$B$18:$N$28,E$5,0)  - VLOOKUP(E$4,'Farm Crops'!$B$4:$G$13,6,0)/1000*0.65*$C143)</f>
        <v>3466.1324261974582</v>
      </c>
      <c r="F143" s="67">
        <f xml:space="preserve">   MAX(0, HLOOKUP(MONTH($B143),'Farm Crops'!$B$18:$N$28,F$5,0)  - VLOOKUP(F$4,'Farm Crops'!$B$4:$G$13,6,0)/1000*0.65*$C143)</f>
        <v>3804.660315738025</v>
      </c>
      <c r="G143" s="67">
        <f xml:space="preserve">   MAX(0, HLOOKUP(MONTH($B143),'Farm Crops'!$B$18:$N$28,G$5,0)  - VLOOKUP(G$4,'Farm Crops'!$B$4:$G$13,6,0)/1000*0.65*$C143)</f>
        <v>1077.0389677419355</v>
      </c>
      <c r="H143" s="67">
        <f xml:space="preserve">   MAX(0, HLOOKUP(MONTH($B143),'Farm Crops'!$B$18:$N$28,H$5,0)  - VLOOKUP(H$4,'Farm Crops'!$B$4:$G$13,6,0)/1000*0.65*$C143)</f>
        <v>3696.1074017595306</v>
      </c>
      <c r="I143" s="67">
        <f xml:space="preserve">   MAX(0, HLOOKUP(MONTH($B143),'Farm Crops'!$B$18:$N$28,I$5,0)  - VLOOKUP(I$4,'Farm Crops'!$B$4:$G$13,6,0)/1000*0.65*$C143)</f>
        <v>2069.7117732160314</v>
      </c>
      <c r="J143" s="67">
        <f xml:space="preserve">   MAX(0, HLOOKUP(MONTH($B143),'Farm Crops'!$B$18:$N$28,J$5,0)  - VLOOKUP(J$4,'Farm Crops'!$B$4:$G$13,6,0)/1000*0.65*$C143)</f>
        <v>5069.4517986314759</v>
      </c>
      <c r="K143" s="67">
        <f xml:space="preserve">   MAX(0, HLOOKUP(MONTH($B143),'Farm Crops'!$B$18:$N$28,K$5,0)  - VLOOKUP(K$4,'Farm Crops'!$B$4:$G$13,6,0)/1000*0.65*$C143)</f>
        <v>1198.7524359726294</v>
      </c>
      <c r="L143" s="67">
        <f xml:space="preserve">   MAX(0, HLOOKUP(MONTH($B143),'Farm Crops'!$B$18:$N$28,L$5,0)  - VLOOKUP(L$4,'Farm Crops'!$B$4:$G$13,6,0)/1000*0.65*$C143)</f>
        <v>216.6175249266864</v>
      </c>
      <c r="M143" s="67">
        <f xml:space="preserve">   MAX(0, HLOOKUP(MONTH($B143),'Farm Crops'!$B$18:$N$28,M$5,0)  - VLOOKUP(M$4,'Farm Crops'!$B$4:$G$13,6,0)/1000*0.65*$C143)</f>
        <v>1586.1027526881719</v>
      </c>
    </row>
    <row r="144" spans="2:13" x14ac:dyDescent="0.2">
      <c r="B144" s="4">
        <v>40621</v>
      </c>
      <c r="C144" s="67">
        <f>'Observed Data'!$E143</f>
        <v>0</v>
      </c>
      <c r="D144" s="67">
        <f xml:space="preserve">   MAX(0, HLOOKUP(MONTH($B144),'Farm Crops'!$B$18:$N$28,D$5,0)  - VLOOKUP(D$4,'Farm Crops'!$B$4:$G$13,6,0)/1000*0.65*$C144)</f>
        <v>1531.0662756598242</v>
      </c>
      <c r="E144" s="67">
        <f xml:space="preserve">   MAX(0, HLOOKUP(MONTH($B144),'Farm Crops'!$B$18:$N$28,E$5,0)  - VLOOKUP(E$4,'Farm Crops'!$B$4:$G$13,6,0)/1000*0.65*$C144)</f>
        <v>3466.1324261974582</v>
      </c>
      <c r="F144" s="67">
        <f xml:space="preserve">   MAX(0, HLOOKUP(MONTH($B144),'Farm Crops'!$B$18:$N$28,F$5,0)  - VLOOKUP(F$4,'Farm Crops'!$B$4:$G$13,6,0)/1000*0.65*$C144)</f>
        <v>3804.660315738025</v>
      </c>
      <c r="G144" s="67">
        <f xml:space="preserve">   MAX(0, HLOOKUP(MONTH($B144),'Farm Crops'!$B$18:$N$28,G$5,0)  - VLOOKUP(G$4,'Farm Crops'!$B$4:$G$13,6,0)/1000*0.65*$C144)</f>
        <v>1077.0389677419355</v>
      </c>
      <c r="H144" s="67">
        <f xml:space="preserve">   MAX(0, HLOOKUP(MONTH($B144),'Farm Crops'!$B$18:$N$28,H$5,0)  - VLOOKUP(H$4,'Farm Crops'!$B$4:$G$13,6,0)/1000*0.65*$C144)</f>
        <v>3696.1074017595306</v>
      </c>
      <c r="I144" s="67">
        <f xml:space="preserve">   MAX(0, HLOOKUP(MONTH($B144),'Farm Crops'!$B$18:$N$28,I$5,0)  - VLOOKUP(I$4,'Farm Crops'!$B$4:$G$13,6,0)/1000*0.65*$C144)</f>
        <v>2069.7117732160314</v>
      </c>
      <c r="J144" s="67">
        <f xml:space="preserve">   MAX(0, HLOOKUP(MONTH($B144),'Farm Crops'!$B$18:$N$28,J$5,0)  - VLOOKUP(J$4,'Farm Crops'!$B$4:$G$13,6,0)/1000*0.65*$C144)</f>
        <v>5069.4517986314759</v>
      </c>
      <c r="K144" s="67">
        <f xml:space="preserve">   MAX(0, HLOOKUP(MONTH($B144),'Farm Crops'!$B$18:$N$28,K$5,0)  - VLOOKUP(K$4,'Farm Crops'!$B$4:$G$13,6,0)/1000*0.65*$C144)</f>
        <v>1198.7524359726294</v>
      </c>
      <c r="L144" s="67">
        <f xml:space="preserve">   MAX(0, HLOOKUP(MONTH($B144),'Farm Crops'!$B$18:$N$28,L$5,0)  - VLOOKUP(L$4,'Farm Crops'!$B$4:$G$13,6,0)/1000*0.65*$C144)</f>
        <v>216.6175249266864</v>
      </c>
      <c r="M144" s="67">
        <f xml:space="preserve">   MAX(0, HLOOKUP(MONTH($B144),'Farm Crops'!$B$18:$N$28,M$5,0)  - VLOOKUP(M$4,'Farm Crops'!$B$4:$G$13,6,0)/1000*0.65*$C144)</f>
        <v>1586.1027526881719</v>
      </c>
    </row>
    <row r="145" spans="2:13" x14ac:dyDescent="0.2">
      <c r="B145" s="4">
        <v>40622</v>
      </c>
      <c r="C145" s="67">
        <f>'Observed Data'!$E144</f>
        <v>0</v>
      </c>
      <c r="D145" s="67">
        <f xml:space="preserve">   MAX(0, HLOOKUP(MONTH($B145),'Farm Crops'!$B$18:$N$28,D$5,0)  - VLOOKUP(D$4,'Farm Crops'!$B$4:$G$13,6,0)/1000*0.65*$C145)</f>
        <v>1531.0662756598242</v>
      </c>
      <c r="E145" s="67">
        <f xml:space="preserve">   MAX(0, HLOOKUP(MONTH($B145),'Farm Crops'!$B$18:$N$28,E$5,0)  - VLOOKUP(E$4,'Farm Crops'!$B$4:$G$13,6,0)/1000*0.65*$C145)</f>
        <v>3466.1324261974582</v>
      </c>
      <c r="F145" s="67">
        <f xml:space="preserve">   MAX(0, HLOOKUP(MONTH($B145),'Farm Crops'!$B$18:$N$28,F$5,0)  - VLOOKUP(F$4,'Farm Crops'!$B$4:$G$13,6,0)/1000*0.65*$C145)</f>
        <v>3804.660315738025</v>
      </c>
      <c r="G145" s="67">
        <f xml:space="preserve">   MAX(0, HLOOKUP(MONTH($B145),'Farm Crops'!$B$18:$N$28,G$5,0)  - VLOOKUP(G$4,'Farm Crops'!$B$4:$G$13,6,0)/1000*0.65*$C145)</f>
        <v>1077.0389677419355</v>
      </c>
      <c r="H145" s="67">
        <f xml:space="preserve">   MAX(0, HLOOKUP(MONTH($B145),'Farm Crops'!$B$18:$N$28,H$5,0)  - VLOOKUP(H$4,'Farm Crops'!$B$4:$G$13,6,0)/1000*0.65*$C145)</f>
        <v>3696.1074017595306</v>
      </c>
      <c r="I145" s="67">
        <f xml:space="preserve">   MAX(0, HLOOKUP(MONTH($B145),'Farm Crops'!$B$18:$N$28,I$5,0)  - VLOOKUP(I$4,'Farm Crops'!$B$4:$G$13,6,0)/1000*0.65*$C145)</f>
        <v>2069.7117732160314</v>
      </c>
      <c r="J145" s="67">
        <f xml:space="preserve">   MAX(0, HLOOKUP(MONTH($B145),'Farm Crops'!$B$18:$N$28,J$5,0)  - VLOOKUP(J$4,'Farm Crops'!$B$4:$G$13,6,0)/1000*0.65*$C145)</f>
        <v>5069.4517986314759</v>
      </c>
      <c r="K145" s="67">
        <f xml:space="preserve">   MAX(0, HLOOKUP(MONTH($B145),'Farm Crops'!$B$18:$N$28,K$5,0)  - VLOOKUP(K$4,'Farm Crops'!$B$4:$G$13,6,0)/1000*0.65*$C145)</f>
        <v>1198.7524359726294</v>
      </c>
      <c r="L145" s="67">
        <f xml:space="preserve">   MAX(0, HLOOKUP(MONTH($B145),'Farm Crops'!$B$18:$N$28,L$5,0)  - VLOOKUP(L$4,'Farm Crops'!$B$4:$G$13,6,0)/1000*0.65*$C145)</f>
        <v>216.6175249266864</v>
      </c>
      <c r="M145" s="67">
        <f xml:space="preserve">   MAX(0, HLOOKUP(MONTH($B145),'Farm Crops'!$B$18:$N$28,M$5,0)  - VLOOKUP(M$4,'Farm Crops'!$B$4:$G$13,6,0)/1000*0.65*$C145)</f>
        <v>1586.1027526881719</v>
      </c>
    </row>
    <row r="146" spans="2:13" x14ac:dyDescent="0.2">
      <c r="B146" s="4">
        <v>40623</v>
      </c>
      <c r="C146" s="67">
        <f>'Observed Data'!$E145</f>
        <v>0</v>
      </c>
      <c r="D146" s="67">
        <f xml:space="preserve">   MAX(0, HLOOKUP(MONTH($B146),'Farm Crops'!$B$18:$N$28,D$5,0)  - VLOOKUP(D$4,'Farm Crops'!$B$4:$G$13,6,0)/1000*0.65*$C146)</f>
        <v>1531.0662756598242</v>
      </c>
      <c r="E146" s="67">
        <f xml:space="preserve">   MAX(0, HLOOKUP(MONTH($B146),'Farm Crops'!$B$18:$N$28,E$5,0)  - VLOOKUP(E$4,'Farm Crops'!$B$4:$G$13,6,0)/1000*0.65*$C146)</f>
        <v>3466.1324261974582</v>
      </c>
      <c r="F146" s="67">
        <f xml:space="preserve">   MAX(0, HLOOKUP(MONTH($B146),'Farm Crops'!$B$18:$N$28,F$5,0)  - VLOOKUP(F$4,'Farm Crops'!$B$4:$G$13,6,0)/1000*0.65*$C146)</f>
        <v>3804.660315738025</v>
      </c>
      <c r="G146" s="67">
        <f xml:space="preserve">   MAX(0, HLOOKUP(MONTH($B146),'Farm Crops'!$B$18:$N$28,G$5,0)  - VLOOKUP(G$4,'Farm Crops'!$B$4:$G$13,6,0)/1000*0.65*$C146)</f>
        <v>1077.0389677419355</v>
      </c>
      <c r="H146" s="67">
        <f xml:space="preserve">   MAX(0, HLOOKUP(MONTH($B146),'Farm Crops'!$B$18:$N$28,H$5,0)  - VLOOKUP(H$4,'Farm Crops'!$B$4:$G$13,6,0)/1000*0.65*$C146)</f>
        <v>3696.1074017595306</v>
      </c>
      <c r="I146" s="67">
        <f xml:space="preserve">   MAX(0, HLOOKUP(MONTH($B146),'Farm Crops'!$B$18:$N$28,I$5,0)  - VLOOKUP(I$4,'Farm Crops'!$B$4:$G$13,6,0)/1000*0.65*$C146)</f>
        <v>2069.7117732160314</v>
      </c>
      <c r="J146" s="67">
        <f xml:space="preserve">   MAX(0, HLOOKUP(MONTH($B146),'Farm Crops'!$B$18:$N$28,J$5,0)  - VLOOKUP(J$4,'Farm Crops'!$B$4:$G$13,6,0)/1000*0.65*$C146)</f>
        <v>5069.4517986314759</v>
      </c>
      <c r="K146" s="67">
        <f xml:space="preserve">   MAX(0, HLOOKUP(MONTH($B146),'Farm Crops'!$B$18:$N$28,K$5,0)  - VLOOKUP(K$4,'Farm Crops'!$B$4:$G$13,6,0)/1000*0.65*$C146)</f>
        <v>1198.7524359726294</v>
      </c>
      <c r="L146" s="67">
        <f xml:space="preserve">   MAX(0, HLOOKUP(MONTH($B146),'Farm Crops'!$B$18:$N$28,L$5,0)  - VLOOKUP(L$4,'Farm Crops'!$B$4:$G$13,6,0)/1000*0.65*$C146)</f>
        <v>216.6175249266864</v>
      </c>
      <c r="M146" s="67">
        <f xml:space="preserve">   MAX(0, HLOOKUP(MONTH($B146),'Farm Crops'!$B$18:$N$28,M$5,0)  - VLOOKUP(M$4,'Farm Crops'!$B$4:$G$13,6,0)/1000*0.65*$C146)</f>
        <v>1586.1027526881719</v>
      </c>
    </row>
    <row r="147" spans="2:13" x14ac:dyDescent="0.2">
      <c r="B147" s="4">
        <v>40624</v>
      </c>
      <c r="C147" s="67">
        <f>'Observed Data'!$E146</f>
        <v>0</v>
      </c>
      <c r="D147" s="67">
        <f xml:space="preserve">   MAX(0, HLOOKUP(MONTH($B147),'Farm Crops'!$B$18:$N$28,D$5,0)  - VLOOKUP(D$4,'Farm Crops'!$B$4:$G$13,6,0)/1000*0.65*$C147)</f>
        <v>1531.0662756598242</v>
      </c>
      <c r="E147" s="67">
        <f xml:space="preserve">   MAX(0, HLOOKUP(MONTH($B147),'Farm Crops'!$B$18:$N$28,E$5,0)  - VLOOKUP(E$4,'Farm Crops'!$B$4:$G$13,6,0)/1000*0.65*$C147)</f>
        <v>3466.1324261974582</v>
      </c>
      <c r="F147" s="67">
        <f xml:space="preserve">   MAX(0, HLOOKUP(MONTH($B147),'Farm Crops'!$B$18:$N$28,F$5,0)  - VLOOKUP(F$4,'Farm Crops'!$B$4:$G$13,6,0)/1000*0.65*$C147)</f>
        <v>3804.660315738025</v>
      </c>
      <c r="G147" s="67">
        <f xml:space="preserve">   MAX(0, HLOOKUP(MONTH($B147),'Farm Crops'!$B$18:$N$28,G$5,0)  - VLOOKUP(G$4,'Farm Crops'!$B$4:$G$13,6,0)/1000*0.65*$C147)</f>
        <v>1077.0389677419355</v>
      </c>
      <c r="H147" s="67">
        <f xml:space="preserve">   MAX(0, HLOOKUP(MONTH($B147),'Farm Crops'!$B$18:$N$28,H$5,0)  - VLOOKUP(H$4,'Farm Crops'!$B$4:$G$13,6,0)/1000*0.65*$C147)</f>
        <v>3696.1074017595306</v>
      </c>
      <c r="I147" s="67">
        <f xml:space="preserve">   MAX(0, HLOOKUP(MONTH($B147),'Farm Crops'!$B$18:$N$28,I$5,0)  - VLOOKUP(I$4,'Farm Crops'!$B$4:$G$13,6,0)/1000*0.65*$C147)</f>
        <v>2069.7117732160314</v>
      </c>
      <c r="J147" s="67">
        <f xml:space="preserve">   MAX(0, HLOOKUP(MONTH($B147),'Farm Crops'!$B$18:$N$28,J$5,0)  - VLOOKUP(J$4,'Farm Crops'!$B$4:$G$13,6,0)/1000*0.65*$C147)</f>
        <v>5069.4517986314759</v>
      </c>
      <c r="K147" s="67">
        <f xml:space="preserve">   MAX(0, HLOOKUP(MONTH($B147),'Farm Crops'!$B$18:$N$28,K$5,0)  - VLOOKUP(K$4,'Farm Crops'!$B$4:$G$13,6,0)/1000*0.65*$C147)</f>
        <v>1198.7524359726294</v>
      </c>
      <c r="L147" s="67">
        <f xml:space="preserve">   MAX(0, HLOOKUP(MONTH($B147),'Farm Crops'!$B$18:$N$28,L$5,0)  - VLOOKUP(L$4,'Farm Crops'!$B$4:$G$13,6,0)/1000*0.65*$C147)</f>
        <v>216.6175249266864</v>
      </c>
      <c r="M147" s="67">
        <f xml:space="preserve">   MAX(0, HLOOKUP(MONTH($B147),'Farm Crops'!$B$18:$N$28,M$5,0)  - VLOOKUP(M$4,'Farm Crops'!$B$4:$G$13,6,0)/1000*0.65*$C147)</f>
        <v>1586.1027526881719</v>
      </c>
    </row>
    <row r="148" spans="2:13" x14ac:dyDescent="0.2">
      <c r="B148" s="4">
        <v>40625</v>
      </c>
      <c r="C148" s="67">
        <f>'Observed Data'!$E147</f>
        <v>0</v>
      </c>
      <c r="D148" s="67">
        <f xml:space="preserve">   MAX(0, HLOOKUP(MONTH($B148),'Farm Crops'!$B$18:$N$28,D$5,0)  - VLOOKUP(D$4,'Farm Crops'!$B$4:$G$13,6,0)/1000*0.65*$C148)</f>
        <v>1531.0662756598242</v>
      </c>
      <c r="E148" s="67">
        <f xml:space="preserve">   MAX(0, HLOOKUP(MONTH($B148),'Farm Crops'!$B$18:$N$28,E$5,0)  - VLOOKUP(E$4,'Farm Crops'!$B$4:$G$13,6,0)/1000*0.65*$C148)</f>
        <v>3466.1324261974582</v>
      </c>
      <c r="F148" s="67">
        <f xml:space="preserve">   MAX(0, HLOOKUP(MONTH($B148),'Farm Crops'!$B$18:$N$28,F$5,0)  - VLOOKUP(F$4,'Farm Crops'!$B$4:$G$13,6,0)/1000*0.65*$C148)</f>
        <v>3804.660315738025</v>
      </c>
      <c r="G148" s="67">
        <f xml:space="preserve">   MAX(0, HLOOKUP(MONTH($B148),'Farm Crops'!$B$18:$N$28,G$5,0)  - VLOOKUP(G$4,'Farm Crops'!$B$4:$G$13,6,0)/1000*0.65*$C148)</f>
        <v>1077.0389677419355</v>
      </c>
      <c r="H148" s="67">
        <f xml:space="preserve">   MAX(0, HLOOKUP(MONTH($B148),'Farm Crops'!$B$18:$N$28,H$5,0)  - VLOOKUP(H$4,'Farm Crops'!$B$4:$G$13,6,0)/1000*0.65*$C148)</f>
        <v>3696.1074017595306</v>
      </c>
      <c r="I148" s="67">
        <f xml:space="preserve">   MAX(0, HLOOKUP(MONTH($B148),'Farm Crops'!$B$18:$N$28,I$5,0)  - VLOOKUP(I$4,'Farm Crops'!$B$4:$G$13,6,0)/1000*0.65*$C148)</f>
        <v>2069.7117732160314</v>
      </c>
      <c r="J148" s="67">
        <f xml:space="preserve">   MAX(0, HLOOKUP(MONTH($B148),'Farm Crops'!$B$18:$N$28,J$5,0)  - VLOOKUP(J$4,'Farm Crops'!$B$4:$G$13,6,0)/1000*0.65*$C148)</f>
        <v>5069.4517986314759</v>
      </c>
      <c r="K148" s="67">
        <f xml:space="preserve">   MAX(0, HLOOKUP(MONTH($B148),'Farm Crops'!$B$18:$N$28,K$5,0)  - VLOOKUP(K$4,'Farm Crops'!$B$4:$G$13,6,0)/1000*0.65*$C148)</f>
        <v>1198.7524359726294</v>
      </c>
      <c r="L148" s="67">
        <f xml:space="preserve">   MAX(0, HLOOKUP(MONTH($B148),'Farm Crops'!$B$18:$N$28,L$5,0)  - VLOOKUP(L$4,'Farm Crops'!$B$4:$G$13,6,0)/1000*0.65*$C148)</f>
        <v>216.6175249266864</v>
      </c>
      <c r="M148" s="67">
        <f xml:space="preserve">   MAX(0, HLOOKUP(MONTH($B148),'Farm Crops'!$B$18:$N$28,M$5,0)  - VLOOKUP(M$4,'Farm Crops'!$B$4:$G$13,6,0)/1000*0.65*$C148)</f>
        <v>1586.1027526881719</v>
      </c>
    </row>
    <row r="149" spans="2:13" x14ac:dyDescent="0.2">
      <c r="B149" s="4">
        <v>40626</v>
      </c>
      <c r="C149" s="67">
        <f>'Observed Data'!$E148</f>
        <v>0</v>
      </c>
      <c r="D149" s="67">
        <f xml:space="preserve">   MAX(0, HLOOKUP(MONTH($B149),'Farm Crops'!$B$18:$N$28,D$5,0)  - VLOOKUP(D$4,'Farm Crops'!$B$4:$G$13,6,0)/1000*0.65*$C149)</f>
        <v>1531.0662756598242</v>
      </c>
      <c r="E149" s="67">
        <f xml:space="preserve">   MAX(0, HLOOKUP(MONTH($B149),'Farm Crops'!$B$18:$N$28,E$5,0)  - VLOOKUP(E$4,'Farm Crops'!$B$4:$G$13,6,0)/1000*0.65*$C149)</f>
        <v>3466.1324261974582</v>
      </c>
      <c r="F149" s="67">
        <f xml:space="preserve">   MAX(0, HLOOKUP(MONTH($B149),'Farm Crops'!$B$18:$N$28,F$5,0)  - VLOOKUP(F$4,'Farm Crops'!$B$4:$G$13,6,0)/1000*0.65*$C149)</f>
        <v>3804.660315738025</v>
      </c>
      <c r="G149" s="67">
        <f xml:space="preserve">   MAX(0, HLOOKUP(MONTH($B149),'Farm Crops'!$B$18:$N$28,G$5,0)  - VLOOKUP(G$4,'Farm Crops'!$B$4:$G$13,6,0)/1000*0.65*$C149)</f>
        <v>1077.0389677419355</v>
      </c>
      <c r="H149" s="67">
        <f xml:space="preserve">   MAX(0, HLOOKUP(MONTH($B149),'Farm Crops'!$B$18:$N$28,H$5,0)  - VLOOKUP(H$4,'Farm Crops'!$B$4:$G$13,6,0)/1000*0.65*$C149)</f>
        <v>3696.1074017595306</v>
      </c>
      <c r="I149" s="67">
        <f xml:space="preserve">   MAX(0, HLOOKUP(MONTH($B149),'Farm Crops'!$B$18:$N$28,I$5,0)  - VLOOKUP(I$4,'Farm Crops'!$B$4:$G$13,6,0)/1000*0.65*$C149)</f>
        <v>2069.7117732160314</v>
      </c>
      <c r="J149" s="67">
        <f xml:space="preserve">   MAX(0, HLOOKUP(MONTH($B149),'Farm Crops'!$B$18:$N$28,J$5,0)  - VLOOKUP(J$4,'Farm Crops'!$B$4:$G$13,6,0)/1000*0.65*$C149)</f>
        <v>5069.4517986314759</v>
      </c>
      <c r="K149" s="67">
        <f xml:space="preserve">   MAX(0, HLOOKUP(MONTH($B149),'Farm Crops'!$B$18:$N$28,K$5,0)  - VLOOKUP(K$4,'Farm Crops'!$B$4:$G$13,6,0)/1000*0.65*$C149)</f>
        <v>1198.7524359726294</v>
      </c>
      <c r="L149" s="67">
        <f xml:space="preserve">   MAX(0, HLOOKUP(MONTH($B149),'Farm Crops'!$B$18:$N$28,L$5,0)  - VLOOKUP(L$4,'Farm Crops'!$B$4:$G$13,6,0)/1000*0.65*$C149)</f>
        <v>216.6175249266864</v>
      </c>
      <c r="M149" s="67">
        <f xml:space="preserve">   MAX(0, HLOOKUP(MONTH($B149),'Farm Crops'!$B$18:$N$28,M$5,0)  - VLOOKUP(M$4,'Farm Crops'!$B$4:$G$13,6,0)/1000*0.65*$C149)</f>
        <v>1586.1027526881719</v>
      </c>
    </row>
    <row r="150" spans="2:13" x14ac:dyDescent="0.2">
      <c r="B150" s="4">
        <v>40627</v>
      </c>
      <c r="C150" s="67">
        <f>'Observed Data'!$E149</f>
        <v>0</v>
      </c>
      <c r="D150" s="67">
        <f xml:space="preserve">   MAX(0, HLOOKUP(MONTH($B150),'Farm Crops'!$B$18:$N$28,D$5,0)  - VLOOKUP(D$4,'Farm Crops'!$B$4:$G$13,6,0)/1000*0.65*$C150)</f>
        <v>1531.0662756598242</v>
      </c>
      <c r="E150" s="67">
        <f xml:space="preserve">   MAX(0, HLOOKUP(MONTH($B150),'Farm Crops'!$B$18:$N$28,E$5,0)  - VLOOKUP(E$4,'Farm Crops'!$B$4:$G$13,6,0)/1000*0.65*$C150)</f>
        <v>3466.1324261974582</v>
      </c>
      <c r="F150" s="67">
        <f xml:space="preserve">   MAX(0, HLOOKUP(MONTH($B150),'Farm Crops'!$B$18:$N$28,F$5,0)  - VLOOKUP(F$4,'Farm Crops'!$B$4:$G$13,6,0)/1000*0.65*$C150)</f>
        <v>3804.660315738025</v>
      </c>
      <c r="G150" s="67">
        <f xml:space="preserve">   MAX(0, HLOOKUP(MONTH($B150),'Farm Crops'!$B$18:$N$28,G$5,0)  - VLOOKUP(G$4,'Farm Crops'!$B$4:$G$13,6,0)/1000*0.65*$C150)</f>
        <v>1077.0389677419355</v>
      </c>
      <c r="H150" s="67">
        <f xml:space="preserve">   MAX(0, HLOOKUP(MONTH($B150),'Farm Crops'!$B$18:$N$28,H$5,0)  - VLOOKUP(H$4,'Farm Crops'!$B$4:$G$13,6,0)/1000*0.65*$C150)</f>
        <v>3696.1074017595306</v>
      </c>
      <c r="I150" s="67">
        <f xml:space="preserve">   MAX(0, HLOOKUP(MONTH($B150),'Farm Crops'!$B$18:$N$28,I$5,0)  - VLOOKUP(I$4,'Farm Crops'!$B$4:$G$13,6,0)/1000*0.65*$C150)</f>
        <v>2069.7117732160314</v>
      </c>
      <c r="J150" s="67">
        <f xml:space="preserve">   MAX(0, HLOOKUP(MONTH($B150),'Farm Crops'!$B$18:$N$28,J$5,0)  - VLOOKUP(J$4,'Farm Crops'!$B$4:$G$13,6,0)/1000*0.65*$C150)</f>
        <v>5069.4517986314759</v>
      </c>
      <c r="K150" s="67">
        <f xml:space="preserve">   MAX(0, HLOOKUP(MONTH($B150),'Farm Crops'!$B$18:$N$28,K$5,0)  - VLOOKUP(K$4,'Farm Crops'!$B$4:$G$13,6,0)/1000*0.65*$C150)</f>
        <v>1198.7524359726294</v>
      </c>
      <c r="L150" s="67">
        <f xml:space="preserve">   MAX(0, HLOOKUP(MONTH($B150),'Farm Crops'!$B$18:$N$28,L$5,0)  - VLOOKUP(L$4,'Farm Crops'!$B$4:$G$13,6,0)/1000*0.65*$C150)</f>
        <v>216.6175249266864</v>
      </c>
      <c r="M150" s="67">
        <f xml:space="preserve">   MAX(0, HLOOKUP(MONTH($B150),'Farm Crops'!$B$18:$N$28,M$5,0)  - VLOOKUP(M$4,'Farm Crops'!$B$4:$G$13,6,0)/1000*0.65*$C150)</f>
        <v>1586.1027526881719</v>
      </c>
    </row>
    <row r="151" spans="2:13" x14ac:dyDescent="0.2">
      <c r="B151" s="4">
        <v>40628</v>
      </c>
      <c r="C151" s="67">
        <f>'Observed Data'!$E150</f>
        <v>0</v>
      </c>
      <c r="D151" s="67">
        <f xml:space="preserve">   MAX(0, HLOOKUP(MONTH($B151),'Farm Crops'!$B$18:$N$28,D$5,0)  - VLOOKUP(D$4,'Farm Crops'!$B$4:$G$13,6,0)/1000*0.65*$C151)</f>
        <v>1531.0662756598242</v>
      </c>
      <c r="E151" s="67">
        <f xml:space="preserve">   MAX(0, HLOOKUP(MONTH($B151),'Farm Crops'!$B$18:$N$28,E$5,0)  - VLOOKUP(E$4,'Farm Crops'!$B$4:$G$13,6,0)/1000*0.65*$C151)</f>
        <v>3466.1324261974582</v>
      </c>
      <c r="F151" s="67">
        <f xml:space="preserve">   MAX(0, HLOOKUP(MONTH($B151),'Farm Crops'!$B$18:$N$28,F$5,0)  - VLOOKUP(F$4,'Farm Crops'!$B$4:$G$13,6,0)/1000*0.65*$C151)</f>
        <v>3804.660315738025</v>
      </c>
      <c r="G151" s="67">
        <f xml:space="preserve">   MAX(0, HLOOKUP(MONTH($B151),'Farm Crops'!$B$18:$N$28,G$5,0)  - VLOOKUP(G$4,'Farm Crops'!$B$4:$G$13,6,0)/1000*0.65*$C151)</f>
        <v>1077.0389677419355</v>
      </c>
      <c r="H151" s="67">
        <f xml:space="preserve">   MAX(0, HLOOKUP(MONTH($B151),'Farm Crops'!$B$18:$N$28,H$5,0)  - VLOOKUP(H$4,'Farm Crops'!$B$4:$G$13,6,0)/1000*0.65*$C151)</f>
        <v>3696.1074017595306</v>
      </c>
      <c r="I151" s="67">
        <f xml:space="preserve">   MAX(0, HLOOKUP(MONTH($B151),'Farm Crops'!$B$18:$N$28,I$5,0)  - VLOOKUP(I$4,'Farm Crops'!$B$4:$G$13,6,0)/1000*0.65*$C151)</f>
        <v>2069.7117732160314</v>
      </c>
      <c r="J151" s="67">
        <f xml:space="preserve">   MAX(0, HLOOKUP(MONTH($B151),'Farm Crops'!$B$18:$N$28,J$5,0)  - VLOOKUP(J$4,'Farm Crops'!$B$4:$G$13,6,0)/1000*0.65*$C151)</f>
        <v>5069.4517986314759</v>
      </c>
      <c r="K151" s="67">
        <f xml:space="preserve">   MAX(0, HLOOKUP(MONTH($B151),'Farm Crops'!$B$18:$N$28,K$5,0)  - VLOOKUP(K$4,'Farm Crops'!$B$4:$G$13,6,0)/1000*0.65*$C151)</f>
        <v>1198.7524359726294</v>
      </c>
      <c r="L151" s="67">
        <f xml:space="preserve">   MAX(0, HLOOKUP(MONTH($B151),'Farm Crops'!$B$18:$N$28,L$5,0)  - VLOOKUP(L$4,'Farm Crops'!$B$4:$G$13,6,0)/1000*0.65*$C151)</f>
        <v>216.6175249266864</v>
      </c>
      <c r="M151" s="67">
        <f xml:space="preserve">   MAX(0, HLOOKUP(MONTH($B151),'Farm Crops'!$B$18:$N$28,M$5,0)  - VLOOKUP(M$4,'Farm Crops'!$B$4:$G$13,6,0)/1000*0.65*$C151)</f>
        <v>1586.1027526881719</v>
      </c>
    </row>
    <row r="152" spans="2:13" x14ac:dyDescent="0.2">
      <c r="B152" s="4">
        <v>40629</v>
      </c>
      <c r="C152" s="67">
        <f>'Observed Data'!$E151</f>
        <v>0</v>
      </c>
      <c r="D152" s="67">
        <f xml:space="preserve">   MAX(0, HLOOKUP(MONTH($B152),'Farm Crops'!$B$18:$N$28,D$5,0)  - VLOOKUP(D$4,'Farm Crops'!$B$4:$G$13,6,0)/1000*0.65*$C152)</f>
        <v>1531.0662756598242</v>
      </c>
      <c r="E152" s="67">
        <f xml:space="preserve">   MAX(0, HLOOKUP(MONTH($B152),'Farm Crops'!$B$18:$N$28,E$5,0)  - VLOOKUP(E$4,'Farm Crops'!$B$4:$G$13,6,0)/1000*0.65*$C152)</f>
        <v>3466.1324261974582</v>
      </c>
      <c r="F152" s="67">
        <f xml:space="preserve">   MAX(0, HLOOKUP(MONTH($B152),'Farm Crops'!$B$18:$N$28,F$5,0)  - VLOOKUP(F$4,'Farm Crops'!$B$4:$G$13,6,0)/1000*0.65*$C152)</f>
        <v>3804.660315738025</v>
      </c>
      <c r="G152" s="67">
        <f xml:space="preserve">   MAX(0, HLOOKUP(MONTH($B152),'Farm Crops'!$B$18:$N$28,G$5,0)  - VLOOKUP(G$4,'Farm Crops'!$B$4:$G$13,6,0)/1000*0.65*$C152)</f>
        <v>1077.0389677419355</v>
      </c>
      <c r="H152" s="67">
        <f xml:space="preserve">   MAX(0, HLOOKUP(MONTH($B152),'Farm Crops'!$B$18:$N$28,H$5,0)  - VLOOKUP(H$4,'Farm Crops'!$B$4:$G$13,6,0)/1000*0.65*$C152)</f>
        <v>3696.1074017595306</v>
      </c>
      <c r="I152" s="67">
        <f xml:space="preserve">   MAX(0, HLOOKUP(MONTH($B152),'Farm Crops'!$B$18:$N$28,I$5,0)  - VLOOKUP(I$4,'Farm Crops'!$B$4:$G$13,6,0)/1000*0.65*$C152)</f>
        <v>2069.7117732160314</v>
      </c>
      <c r="J152" s="67">
        <f xml:space="preserve">   MAX(0, HLOOKUP(MONTH($B152),'Farm Crops'!$B$18:$N$28,J$5,0)  - VLOOKUP(J$4,'Farm Crops'!$B$4:$G$13,6,0)/1000*0.65*$C152)</f>
        <v>5069.4517986314759</v>
      </c>
      <c r="K152" s="67">
        <f xml:space="preserve">   MAX(0, HLOOKUP(MONTH($B152),'Farm Crops'!$B$18:$N$28,K$5,0)  - VLOOKUP(K$4,'Farm Crops'!$B$4:$G$13,6,0)/1000*0.65*$C152)</f>
        <v>1198.7524359726294</v>
      </c>
      <c r="L152" s="67">
        <f xml:space="preserve">   MAX(0, HLOOKUP(MONTH($B152),'Farm Crops'!$B$18:$N$28,L$5,0)  - VLOOKUP(L$4,'Farm Crops'!$B$4:$G$13,6,0)/1000*0.65*$C152)</f>
        <v>216.6175249266864</v>
      </c>
      <c r="M152" s="67">
        <f xml:space="preserve">   MAX(0, HLOOKUP(MONTH($B152),'Farm Crops'!$B$18:$N$28,M$5,0)  - VLOOKUP(M$4,'Farm Crops'!$B$4:$G$13,6,0)/1000*0.65*$C152)</f>
        <v>1586.1027526881719</v>
      </c>
    </row>
    <row r="153" spans="2:13" x14ac:dyDescent="0.2">
      <c r="B153" s="4">
        <v>40630</v>
      </c>
      <c r="C153" s="67">
        <f>'Observed Data'!$E152</f>
        <v>0</v>
      </c>
      <c r="D153" s="67">
        <f xml:space="preserve">   MAX(0, HLOOKUP(MONTH($B153),'Farm Crops'!$B$18:$N$28,D$5,0)  - VLOOKUP(D$4,'Farm Crops'!$B$4:$G$13,6,0)/1000*0.65*$C153)</f>
        <v>1531.0662756598242</v>
      </c>
      <c r="E153" s="67">
        <f xml:space="preserve">   MAX(0, HLOOKUP(MONTH($B153),'Farm Crops'!$B$18:$N$28,E$5,0)  - VLOOKUP(E$4,'Farm Crops'!$B$4:$G$13,6,0)/1000*0.65*$C153)</f>
        <v>3466.1324261974582</v>
      </c>
      <c r="F153" s="67">
        <f xml:space="preserve">   MAX(0, HLOOKUP(MONTH($B153),'Farm Crops'!$B$18:$N$28,F$5,0)  - VLOOKUP(F$4,'Farm Crops'!$B$4:$G$13,6,0)/1000*0.65*$C153)</f>
        <v>3804.660315738025</v>
      </c>
      <c r="G153" s="67">
        <f xml:space="preserve">   MAX(0, HLOOKUP(MONTH($B153),'Farm Crops'!$B$18:$N$28,G$5,0)  - VLOOKUP(G$4,'Farm Crops'!$B$4:$G$13,6,0)/1000*0.65*$C153)</f>
        <v>1077.0389677419355</v>
      </c>
      <c r="H153" s="67">
        <f xml:space="preserve">   MAX(0, HLOOKUP(MONTH($B153),'Farm Crops'!$B$18:$N$28,H$5,0)  - VLOOKUP(H$4,'Farm Crops'!$B$4:$G$13,6,0)/1000*0.65*$C153)</f>
        <v>3696.1074017595306</v>
      </c>
      <c r="I153" s="67">
        <f xml:space="preserve">   MAX(0, HLOOKUP(MONTH($B153),'Farm Crops'!$B$18:$N$28,I$5,0)  - VLOOKUP(I$4,'Farm Crops'!$B$4:$G$13,6,0)/1000*0.65*$C153)</f>
        <v>2069.7117732160314</v>
      </c>
      <c r="J153" s="67">
        <f xml:space="preserve">   MAX(0, HLOOKUP(MONTH($B153),'Farm Crops'!$B$18:$N$28,J$5,0)  - VLOOKUP(J$4,'Farm Crops'!$B$4:$G$13,6,0)/1000*0.65*$C153)</f>
        <v>5069.4517986314759</v>
      </c>
      <c r="K153" s="67">
        <f xml:space="preserve">   MAX(0, HLOOKUP(MONTH($B153),'Farm Crops'!$B$18:$N$28,K$5,0)  - VLOOKUP(K$4,'Farm Crops'!$B$4:$G$13,6,0)/1000*0.65*$C153)</f>
        <v>1198.7524359726294</v>
      </c>
      <c r="L153" s="67">
        <f xml:space="preserve">   MAX(0, HLOOKUP(MONTH($B153),'Farm Crops'!$B$18:$N$28,L$5,0)  - VLOOKUP(L$4,'Farm Crops'!$B$4:$G$13,6,0)/1000*0.65*$C153)</f>
        <v>216.6175249266864</v>
      </c>
      <c r="M153" s="67">
        <f xml:space="preserve">   MAX(0, HLOOKUP(MONTH($B153),'Farm Crops'!$B$18:$N$28,M$5,0)  - VLOOKUP(M$4,'Farm Crops'!$B$4:$G$13,6,0)/1000*0.65*$C153)</f>
        <v>1586.1027526881719</v>
      </c>
    </row>
    <row r="154" spans="2:13" x14ac:dyDescent="0.2">
      <c r="B154" s="4">
        <v>40631</v>
      </c>
      <c r="C154" s="67">
        <f>'Observed Data'!$E153</f>
        <v>0</v>
      </c>
      <c r="D154" s="67">
        <f xml:space="preserve">   MAX(0, HLOOKUP(MONTH($B154),'Farm Crops'!$B$18:$N$28,D$5,0)  - VLOOKUP(D$4,'Farm Crops'!$B$4:$G$13,6,0)/1000*0.65*$C154)</f>
        <v>1531.0662756598242</v>
      </c>
      <c r="E154" s="67">
        <f xml:space="preserve">   MAX(0, HLOOKUP(MONTH($B154),'Farm Crops'!$B$18:$N$28,E$5,0)  - VLOOKUP(E$4,'Farm Crops'!$B$4:$G$13,6,0)/1000*0.65*$C154)</f>
        <v>3466.1324261974582</v>
      </c>
      <c r="F154" s="67">
        <f xml:space="preserve">   MAX(0, HLOOKUP(MONTH($B154),'Farm Crops'!$B$18:$N$28,F$5,0)  - VLOOKUP(F$4,'Farm Crops'!$B$4:$G$13,6,0)/1000*0.65*$C154)</f>
        <v>3804.660315738025</v>
      </c>
      <c r="G154" s="67">
        <f xml:space="preserve">   MAX(0, HLOOKUP(MONTH($B154),'Farm Crops'!$B$18:$N$28,G$5,0)  - VLOOKUP(G$4,'Farm Crops'!$B$4:$G$13,6,0)/1000*0.65*$C154)</f>
        <v>1077.0389677419355</v>
      </c>
      <c r="H154" s="67">
        <f xml:space="preserve">   MAX(0, HLOOKUP(MONTH($B154),'Farm Crops'!$B$18:$N$28,H$5,0)  - VLOOKUP(H$4,'Farm Crops'!$B$4:$G$13,6,0)/1000*0.65*$C154)</f>
        <v>3696.1074017595306</v>
      </c>
      <c r="I154" s="67">
        <f xml:space="preserve">   MAX(0, HLOOKUP(MONTH($B154),'Farm Crops'!$B$18:$N$28,I$5,0)  - VLOOKUP(I$4,'Farm Crops'!$B$4:$G$13,6,0)/1000*0.65*$C154)</f>
        <v>2069.7117732160314</v>
      </c>
      <c r="J154" s="67">
        <f xml:space="preserve">   MAX(0, HLOOKUP(MONTH($B154),'Farm Crops'!$B$18:$N$28,J$5,0)  - VLOOKUP(J$4,'Farm Crops'!$B$4:$G$13,6,0)/1000*0.65*$C154)</f>
        <v>5069.4517986314759</v>
      </c>
      <c r="K154" s="67">
        <f xml:space="preserve">   MAX(0, HLOOKUP(MONTH($B154),'Farm Crops'!$B$18:$N$28,K$5,0)  - VLOOKUP(K$4,'Farm Crops'!$B$4:$G$13,6,0)/1000*0.65*$C154)</f>
        <v>1198.7524359726294</v>
      </c>
      <c r="L154" s="67">
        <f xml:space="preserve">   MAX(0, HLOOKUP(MONTH($B154),'Farm Crops'!$B$18:$N$28,L$5,0)  - VLOOKUP(L$4,'Farm Crops'!$B$4:$G$13,6,0)/1000*0.65*$C154)</f>
        <v>216.6175249266864</v>
      </c>
      <c r="M154" s="67">
        <f xml:space="preserve">   MAX(0, HLOOKUP(MONTH($B154),'Farm Crops'!$B$18:$N$28,M$5,0)  - VLOOKUP(M$4,'Farm Crops'!$B$4:$G$13,6,0)/1000*0.65*$C154)</f>
        <v>1586.1027526881719</v>
      </c>
    </row>
    <row r="155" spans="2:13" x14ac:dyDescent="0.2">
      <c r="B155" s="4">
        <v>40632</v>
      </c>
      <c r="C155" s="67">
        <f>'Observed Data'!$E154</f>
        <v>0</v>
      </c>
      <c r="D155" s="67">
        <f xml:space="preserve">   MAX(0, HLOOKUP(MONTH($B155),'Farm Crops'!$B$18:$N$28,D$5,0)  - VLOOKUP(D$4,'Farm Crops'!$B$4:$G$13,6,0)/1000*0.65*$C155)</f>
        <v>1531.0662756598242</v>
      </c>
      <c r="E155" s="67">
        <f xml:space="preserve">   MAX(0, HLOOKUP(MONTH($B155),'Farm Crops'!$B$18:$N$28,E$5,0)  - VLOOKUP(E$4,'Farm Crops'!$B$4:$G$13,6,0)/1000*0.65*$C155)</f>
        <v>3466.1324261974582</v>
      </c>
      <c r="F155" s="67">
        <f xml:space="preserve">   MAX(0, HLOOKUP(MONTH($B155),'Farm Crops'!$B$18:$N$28,F$5,0)  - VLOOKUP(F$4,'Farm Crops'!$B$4:$G$13,6,0)/1000*0.65*$C155)</f>
        <v>3804.660315738025</v>
      </c>
      <c r="G155" s="67">
        <f xml:space="preserve">   MAX(0, HLOOKUP(MONTH($B155),'Farm Crops'!$B$18:$N$28,G$5,0)  - VLOOKUP(G$4,'Farm Crops'!$B$4:$G$13,6,0)/1000*0.65*$C155)</f>
        <v>1077.0389677419355</v>
      </c>
      <c r="H155" s="67">
        <f xml:space="preserve">   MAX(0, HLOOKUP(MONTH($B155),'Farm Crops'!$B$18:$N$28,H$5,0)  - VLOOKUP(H$4,'Farm Crops'!$B$4:$G$13,6,0)/1000*0.65*$C155)</f>
        <v>3696.1074017595306</v>
      </c>
      <c r="I155" s="67">
        <f xml:space="preserve">   MAX(0, HLOOKUP(MONTH($B155),'Farm Crops'!$B$18:$N$28,I$5,0)  - VLOOKUP(I$4,'Farm Crops'!$B$4:$G$13,6,0)/1000*0.65*$C155)</f>
        <v>2069.7117732160314</v>
      </c>
      <c r="J155" s="67">
        <f xml:space="preserve">   MAX(0, HLOOKUP(MONTH($B155),'Farm Crops'!$B$18:$N$28,J$5,0)  - VLOOKUP(J$4,'Farm Crops'!$B$4:$G$13,6,0)/1000*0.65*$C155)</f>
        <v>5069.4517986314759</v>
      </c>
      <c r="K155" s="67">
        <f xml:space="preserve">   MAX(0, HLOOKUP(MONTH($B155),'Farm Crops'!$B$18:$N$28,K$5,0)  - VLOOKUP(K$4,'Farm Crops'!$B$4:$G$13,6,0)/1000*0.65*$C155)</f>
        <v>1198.7524359726294</v>
      </c>
      <c r="L155" s="67">
        <f xml:space="preserve">   MAX(0, HLOOKUP(MONTH($B155),'Farm Crops'!$B$18:$N$28,L$5,0)  - VLOOKUP(L$4,'Farm Crops'!$B$4:$G$13,6,0)/1000*0.65*$C155)</f>
        <v>216.6175249266864</v>
      </c>
      <c r="M155" s="67">
        <f xml:space="preserve">   MAX(0, HLOOKUP(MONTH($B155),'Farm Crops'!$B$18:$N$28,M$5,0)  - VLOOKUP(M$4,'Farm Crops'!$B$4:$G$13,6,0)/1000*0.65*$C155)</f>
        <v>1586.1027526881719</v>
      </c>
    </row>
    <row r="156" spans="2:13" x14ac:dyDescent="0.2">
      <c r="B156" s="4">
        <v>40633</v>
      </c>
      <c r="C156" s="67">
        <f>'Observed Data'!$E155</f>
        <v>14</v>
      </c>
      <c r="D156" s="67">
        <f xml:space="preserve">   MAX(0, HLOOKUP(MONTH($B156),'Farm Crops'!$B$18:$N$28,D$5,0)  - VLOOKUP(D$4,'Farm Crops'!$B$4:$G$13,6,0)/1000*0.65*$C156)</f>
        <v>0</v>
      </c>
      <c r="E156" s="67">
        <f xml:space="preserve">   MAX(0, HLOOKUP(MONTH($B156),'Farm Crops'!$B$18:$N$28,E$5,0)  - VLOOKUP(E$4,'Farm Crops'!$B$4:$G$13,6,0)/1000*0.65*$C156)</f>
        <v>0</v>
      </c>
      <c r="F156" s="67">
        <f xml:space="preserve">   MAX(0, HLOOKUP(MONTH($B156),'Farm Crops'!$B$18:$N$28,F$5,0)  - VLOOKUP(F$4,'Farm Crops'!$B$4:$G$13,6,0)/1000*0.65*$C156)</f>
        <v>0</v>
      </c>
      <c r="G156" s="67">
        <f xml:space="preserve">   MAX(0, HLOOKUP(MONTH($B156),'Farm Crops'!$B$18:$N$28,G$5,0)  - VLOOKUP(G$4,'Farm Crops'!$B$4:$G$13,6,0)/1000*0.65*$C156)</f>
        <v>0</v>
      </c>
      <c r="H156" s="67">
        <f xml:space="preserve">   MAX(0, HLOOKUP(MONTH($B156),'Farm Crops'!$B$18:$N$28,H$5,0)  - VLOOKUP(H$4,'Farm Crops'!$B$4:$G$13,6,0)/1000*0.65*$C156)</f>
        <v>0</v>
      </c>
      <c r="I156" s="67">
        <f xml:space="preserve">   MAX(0, HLOOKUP(MONTH($B156),'Farm Crops'!$B$18:$N$28,I$5,0)  - VLOOKUP(I$4,'Farm Crops'!$B$4:$G$13,6,0)/1000*0.65*$C156)</f>
        <v>0</v>
      </c>
      <c r="J156" s="67">
        <f xml:space="preserve">   MAX(0, HLOOKUP(MONTH($B156),'Farm Crops'!$B$18:$N$28,J$5,0)  - VLOOKUP(J$4,'Farm Crops'!$B$4:$G$13,6,0)/1000*0.65*$C156)</f>
        <v>0</v>
      </c>
      <c r="K156" s="67">
        <f xml:space="preserve">   MAX(0, HLOOKUP(MONTH($B156),'Farm Crops'!$B$18:$N$28,K$5,0)  - VLOOKUP(K$4,'Farm Crops'!$B$4:$G$13,6,0)/1000*0.65*$C156)</f>
        <v>0</v>
      </c>
      <c r="L156" s="67">
        <f xml:space="preserve">   MAX(0, HLOOKUP(MONTH($B156),'Farm Crops'!$B$18:$N$28,L$5,0)  - VLOOKUP(L$4,'Farm Crops'!$B$4:$G$13,6,0)/1000*0.65*$C156)</f>
        <v>0</v>
      </c>
      <c r="M156" s="67">
        <f xml:space="preserve">   MAX(0, HLOOKUP(MONTH($B156),'Farm Crops'!$B$18:$N$28,M$5,0)  - VLOOKUP(M$4,'Farm Crops'!$B$4:$G$13,6,0)/1000*0.65*$C156)</f>
        <v>0</v>
      </c>
    </row>
    <row r="157" spans="2:13" x14ac:dyDescent="0.2">
      <c r="B157" s="4">
        <v>40634</v>
      </c>
      <c r="C157" s="67">
        <f>'Observed Data'!$E156</f>
        <v>0</v>
      </c>
      <c r="D157" s="67">
        <f xml:space="preserve">   MAX(0, HLOOKUP(MONTH($B157),'Farm Crops'!$B$18:$N$28,D$5,0)  - VLOOKUP(D$4,'Farm Crops'!$B$4:$G$13,6,0)/1000*0.65*$C157)</f>
        <v>1025.8393939393941</v>
      </c>
      <c r="E157" s="67">
        <f xml:space="preserve">   MAX(0, HLOOKUP(MONTH($B157),'Farm Crops'!$B$18:$N$28,E$5,0)  - VLOOKUP(E$4,'Farm Crops'!$B$4:$G$13,6,0)/1000*0.65*$C157)</f>
        <v>937.53234343434372</v>
      </c>
      <c r="F157" s="67">
        <f xml:space="preserve">   MAX(0, HLOOKUP(MONTH($B157),'Farm Crops'!$B$18:$N$28,F$5,0)  - VLOOKUP(F$4,'Farm Crops'!$B$4:$G$13,6,0)/1000*0.65*$C157)</f>
        <v>1216.0814343434345</v>
      </c>
      <c r="G157" s="67">
        <f xml:space="preserve">   MAX(0, HLOOKUP(MONTH($B157),'Farm Crops'!$B$18:$N$28,G$5,0)  - VLOOKUP(G$4,'Farm Crops'!$B$4:$G$13,6,0)/1000*0.65*$C157)</f>
        <v>284.43955555555561</v>
      </c>
      <c r="H157" s="67">
        <f xml:space="preserve">   MAX(0, HLOOKUP(MONTH($B157),'Farm Crops'!$B$18:$N$28,H$5,0)  - VLOOKUP(H$4,'Farm Crops'!$B$4:$G$13,6,0)/1000*0.65*$C157)</f>
        <v>976.11987878787886</v>
      </c>
      <c r="I157" s="67">
        <f xml:space="preserve">   MAX(0, HLOOKUP(MONTH($B157),'Farm Crops'!$B$18:$N$28,I$5,0)  - VLOOKUP(I$4,'Farm Crops'!$B$4:$G$13,6,0)/1000*0.65*$C157)</f>
        <v>790.09601010101017</v>
      </c>
      <c r="J157" s="67">
        <f xml:space="preserve">   MAX(0, HLOOKUP(MONTH($B157),'Farm Crops'!$B$18:$N$28,J$5,0)  - VLOOKUP(J$4,'Farm Crops'!$B$4:$G$13,6,0)/1000*0.65*$C157)</f>
        <v>1939.9596363636367</v>
      </c>
      <c r="K157" s="67">
        <f xml:space="preserve">   MAX(0, HLOOKUP(MONTH($B157),'Farm Crops'!$B$18:$N$28,K$5,0)  - VLOOKUP(K$4,'Farm Crops'!$B$4:$G$13,6,0)/1000*0.65*$C157)</f>
        <v>442.98290909090906</v>
      </c>
      <c r="L157" s="67">
        <f xml:space="preserve">   MAX(0, HLOOKUP(MONTH($B157),'Farm Crops'!$B$18:$N$28,L$5,0)  - VLOOKUP(L$4,'Farm Crops'!$B$4:$G$13,6,0)/1000*0.65*$C157)</f>
        <v>77.774101010101049</v>
      </c>
      <c r="M157" s="67">
        <f xml:space="preserve">   MAX(0, HLOOKUP(MONTH($B157),'Farm Crops'!$B$18:$N$28,M$5,0)  - VLOOKUP(M$4,'Farm Crops'!$B$4:$G$13,6,0)/1000*0.65*$C157)</f>
        <v>520.85684848484857</v>
      </c>
    </row>
    <row r="158" spans="2:13" x14ac:dyDescent="0.2">
      <c r="B158" s="4">
        <v>40635</v>
      </c>
      <c r="C158" s="67">
        <f>'Observed Data'!$E157</f>
        <v>0</v>
      </c>
      <c r="D158" s="67">
        <f xml:space="preserve">   MAX(0, HLOOKUP(MONTH($B158),'Farm Crops'!$B$18:$N$28,D$5,0)  - VLOOKUP(D$4,'Farm Crops'!$B$4:$G$13,6,0)/1000*0.65*$C158)</f>
        <v>1025.8393939393941</v>
      </c>
      <c r="E158" s="67">
        <f xml:space="preserve">   MAX(0, HLOOKUP(MONTH($B158),'Farm Crops'!$B$18:$N$28,E$5,0)  - VLOOKUP(E$4,'Farm Crops'!$B$4:$G$13,6,0)/1000*0.65*$C158)</f>
        <v>937.53234343434372</v>
      </c>
      <c r="F158" s="67">
        <f xml:space="preserve">   MAX(0, HLOOKUP(MONTH($B158),'Farm Crops'!$B$18:$N$28,F$5,0)  - VLOOKUP(F$4,'Farm Crops'!$B$4:$G$13,6,0)/1000*0.65*$C158)</f>
        <v>1216.0814343434345</v>
      </c>
      <c r="G158" s="67">
        <f xml:space="preserve">   MAX(0, HLOOKUP(MONTH($B158),'Farm Crops'!$B$18:$N$28,G$5,0)  - VLOOKUP(G$4,'Farm Crops'!$B$4:$G$13,6,0)/1000*0.65*$C158)</f>
        <v>284.43955555555561</v>
      </c>
      <c r="H158" s="67">
        <f xml:space="preserve">   MAX(0, HLOOKUP(MONTH($B158),'Farm Crops'!$B$18:$N$28,H$5,0)  - VLOOKUP(H$4,'Farm Crops'!$B$4:$G$13,6,0)/1000*0.65*$C158)</f>
        <v>976.11987878787886</v>
      </c>
      <c r="I158" s="67">
        <f xml:space="preserve">   MAX(0, HLOOKUP(MONTH($B158),'Farm Crops'!$B$18:$N$28,I$5,0)  - VLOOKUP(I$4,'Farm Crops'!$B$4:$G$13,6,0)/1000*0.65*$C158)</f>
        <v>790.09601010101017</v>
      </c>
      <c r="J158" s="67">
        <f xml:space="preserve">   MAX(0, HLOOKUP(MONTH($B158),'Farm Crops'!$B$18:$N$28,J$5,0)  - VLOOKUP(J$4,'Farm Crops'!$B$4:$G$13,6,0)/1000*0.65*$C158)</f>
        <v>1939.9596363636367</v>
      </c>
      <c r="K158" s="67">
        <f xml:space="preserve">   MAX(0, HLOOKUP(MONTH($B158),'Farm Crops'!$B$18:$N$28,K$5,0)  - VLOOKUP(K$4,'Farm Crops'!$B$4:$G$13,6,0)/1000*0.65*$C158)</f>
        <v>442.98290909090906</v>
      </c>
      <c r="L158" s="67">
        <f xml:space="preserve">   MAX(0, HLOOKUP(MONTH($B158),'Farm Crops'!$B$18:$N$28,L$5,0)  - VLOOKUP(L$4,'Farm Crops'!$B$4:$G$13,6,0)/1000*0.65*$C158)</f>
        <v>77.774101010101049</v>
      </c>
      <c r="M158" s="67">
        <f xml:space="preserve">   MAX(0, HLOOKUP(MONTH($B158),'Farm Crops'!$B$18:$N$28,M$5,0)  - VLOOKUP(M$4,'Farm Crops'!$B$4:$G$13,6,0)/1000*0.65*$C158)</f>
        <v>520.85684848484857</v>
      </c>
    </row>
    <row r="159" spans="2:13" x14ac:dyDescent="0.2">
      <c r="B159" s="4">
        <v>40636</v>
      </c>
      <c r="C159" s="67">
        <f>'Observed Data'!$E158</f>
        <v>0</v>
      </c>
      <c r="D159" s="67">
        <f xml:space="preserve">   MAX(0, HLOOKUP(MONTH($B159),'Farm Crops'!$B$18:$N$28,D$5,0)  - VLOOKUP(D$4,'Farm Crops'!$B$4:$G$13,6,0)/1000*0.65*$C159)</f>
        <v>1025.8393939393941</v>
      </c>
      <c r="E159" s="67">
        <f xml:space="preserve">   MAX(0, HLOOKUP(MONTH($B159),'Farm Crops'!$B$18:$N$28,E$5,0)  - VLOOKUP(E$4,'Farm Crops'!$B$4:$G$13,6,0)/1000*0.65*$C159)</f>
        <v>937.53234343434372</v>
      </c>
      <c r="F159" s="67">
        <f xml:space="preserve">   MAX(0, HLOOKUP(MONTH($B159),'Farm Crops'!$B$18:$N$28,F$5,0)  - VLOOKUP(F$4,'Farm Crops'!$B$4:$G$13,6,0)/1000*0.65*$C159)</f>
        <v>1216.0814343434345</v>
      </c>
      <c r="G159" s="67">
        <f xml:space="preserve">   MAX(0, HLOOKUP(MONTH($B159),'Farm Crops'!$B$18:$N$28,G$5,0)  - VLOOKUP(G$4,'Farm Crops'!$B$4:$G$13,6,0)/1000*0.65*$C159)</f>
        <v>284.43955555555561</v>
      </c>
      <c r="H159" s="67">
        <f xml:space="preserve">   MAX(0, HLOOKUP(MONTH($B159),'Farm Crops'!$B$18:$N$28,H$5,0)  - VLOOKUP(H$4,'Farm Crops'!$B$4:$G$13,6,0)/1000*0.65*$C159)</f>
        <v>976.11987878787886</v>
      </c>
      <c r="I159" s="67">
        <f xml:space="preserve">   MAX(0, HLOOKUP(MONTH($B159),'Farm Crops'!$B$18:$N$28,I$5,0)  - VLOOKUP(I$4,'Farm Crops'!$B$4:$G$13,6,0)/1000*0.65*$C159)</f>
        <v>790.09601010101017</v>
      </c>
      <c r="J159" s="67">
        <f xml:space="preserve">   MAX(0, HLOOKUP(MONTH($B159),'Farm Crops'!$B$18:$N$28,J$5,0)  - VLOOKUP(J$4,'Farm Crops'!$B$4:$G$13,6,0)/1000*0.65*$C159)</f>
        <v>1939.9596363636367</v>
      </c>
      <c r="K159" s="67">
        <f xml:space="preserve">   MAX(0, HLOOKUP(MONTH($B159),'Farm Crops'!$B$18:$N$28,K$5,0)  - VLOOKUP(K$4,'Farm Crops'!$B$4:$G$13,6,0)/1000*0.65*$C159)</f>
        <v>442.98290909090906</v>
      </c>
      <c r="L159" s="67">
        <f xml:space="preserve">   MAX(0, HLOOKUP(MONTH($B159),'Farm Crops'!$B$18:$N$28,L$5,0)  - VLOOKUP(L$4,'Farm Crops'!$B$4:$G$13,6,0)/1000*0.65*$C159)</f>
        <v>77.774101010101049</v>
      </c>
      <c r="M159" s="67">
        <f xml:space="preserve">   MAX(0, HLOOKUP(MONTH($B159),'Farm Crops'!$B$18:$N$28,M$5,0)  - VLOOKUP(M$4,'Farm Crops'!$B$4:$G$13,6,0)/1000*0.65*$C159)</f>
        <v>520.85684848484857</v>
      </c>
    </row>
    <row r="160" spans="2:13" x14ac:dyDescent="0.2">
      <c r="B160" s="4">
        <v>40637</v>
      </c>
      <c r="C160" s="67">
        <f>'Observed Data'!$E159</f>
        <v>0</v>
      </c>
      <c r="D160" s="67">
        <f xml:space="preserve">   MAX(0, HLOOKUP(MONTH($B160),'Farm Crops'!$B$18:$N$28,D$5,0)  - VLOOKUP(D$4,'Farm Crops'!$B$4:$G$13,6,0)/1000*0.65*$C160)</f>
        <v>1025.8393939393941</v>
      </c>
      <c r="E160" s="67">
        <f xml:space="preserve">   MAX(0, HLOOKUP(MONTH($B160),'Farm Crops'!$B$18:$N$28,E$5,0)  - VLOOKUP(E$4,'Farm Crops'!$B$4:$G$13,6,0)/1000*0.65*$C160)</f>
        <v>937.53234343434372</v>
      </c>
      <c r="F160" s="67">
        <f xml:space="preserve">   MAX(0, HLOOKUP(MONTH($B160),'Farm Crops'!$B$18:$N$28,F$5,0)  - VLOOKUP(F$4,'Farm Crops'!$B$4:$G$13,6,0)/1000*0.65*$C160)</f>
        <v>1216.0814343434345</v>
      </c>
      <c r="G160" s="67">
        <f xml:space="preserve">   MAX(0, HLOOKUP(MONTH($B160),'Farm Crops'!$B$18:$N$28,G$5,0)  - VLOOKUP(G$4,'Farm Crops'!$B$4:$G$13,6,0)/1000*0.65*$C160)</f>
        <v>284.43955555555561</v>
      </c>
      <c r="H160" s="67">
        <f xml:space="preserve">   MAX(0, HLOOKUP(MONTH($B160),'Farm Crops'!$B$18:$N$28,H$5,0)  - VLOOKUP(H$4,'Farm Crops'!$B$4:$G$13,6,0)/1000*0.65*$C160)</f>
        <v>976.11987878787886</v>
      </c>
      <c r="I160" s="67">
        <f xml:space="preserve">   MAX(0, HLOOKUP(MONTH($B160),'Farm Crops'!$B$18:$N$28,I$5,0)  - VLOOKUP(I$4,'Farm Crops'!$B$4:$G$13,6,0)/1000*0.65*$C160)</f>
        <v>790.09601010101017</v>
      </c>
      <c r="J160" s="67">
        <f xml:space="preserve">   MAX(0, HLOOKUP(MONTH($B160),'Farm Crops'!$B$18:$N$28,J$5,0)  - VLOOKUP(J$4,'Farm Crops'!$B$4:$G$13,6,0)/1000*0.65*$C160)</f>
        <v>1939.9596363636367</v>
      </c>
      <c r="K160" s="67">
        <f xml:space="preserve">   MAX(0, HLOOKUP(MONTH($B160),'Farm Crops'!$B$18:$N$28,K$5,0)  - VLOOKUP(K$4,'Farm Crops'!$B$4:$G$13,6,0)/1000*0.65*$C160)</f>
        <v>442.98290909090906</v>
      </c>
      <c r="L160" s="67">
        <f xml:space="preserve">   MAX(0, HLOOKUP(MONTH($B160),'Farm Crops'!$B$18:$N$28,L$5,0)  - VLOOKUP(L$4,'Farm Crops'!$B$4:$G$13,6,0)/1000*0.65*$C160)</f>
        <v>77.774101010101049</v>
      </c>
      <c r="M160" s="67">
        <f xml:space="preserve">   MAX(0, HLOOKUP(MONTH($B160),'Farm Crops'!$B$18:$N$28,M$5,0)  - VLOOKUP(M$4,'Farm Crops'!$B$4:$G$13,6,0)/1000*0.65*$C160)</f>
        <v>520.85684848484857</v>
      </c>
    </row>
    <row r="161" spans="2:13" x14ac:dyDescent="0.2">
      <c r="B161" s="4">
        <v>40638</v>
      </c>
      <c r="C161" s="67">
        <f>'Observed Data'!$E160</f>
        <v>0</v>
      </c>
      <c r="D161" s="67">
        <f xml:space="preserve">   MAX(0, HLOOKUP(MONTH($B161),'Farm Crops'!$B$18:$N$28,D$5,0)  - VLOOKUP(D$4,'Farm Crops'!$B$4:$G$13,6,0)/1000*0.65*$C161)</f>
        <v>1025.8393939393941</v>
      </c>
      <c r="E161" s="67">
        <f xml:space="preserve">   MAX(0, HLOOKUP(MONTH($B161),'Farm Crops'!$B$18:$N$28,E$5,0)  - VLOOKUP(E$4,'Farm Crops'!$B$4:$G$13,6,0)/1000*0.65*$C161)</f>
        <v>937.53234343434372</v>
      </c>
      <c r="F161" s="67">
        <f xml:space="preserve">   MAX(0, HLOOKUP(MONTH($B161),'Farm Crops'!$B$18:$N$28,F$5,0)  - VLOOKUP(F$4,'Farm Crops'!$B$4:$G$13,6,0)/1000*0.65*$C161)</f>
        <v>1216.0814343434345</v>
      </c>
      <c r="G161" s="67">
        <f xml:space="preserve">   MAX(0, HLOOKUP(MONTH($B161),'Farm Crops'!$B$18:$N$28,G$5,0)  - VLOOKUP(G$4,'Farm Crops'!$B$4:$G$13,6,0)/1000*0.65*$C161)</f>
        <v>284.43955555555561</v>
      </c>
      <c r="H161" s="67">
        <f xml:space="preserve">   MAX(0, HLOOKUP(MONTH($B161),'Farm Crops'!$B$18:$N$28,H$5,0)  - VLOOKUP(H$4,'Farm Crops'!$B$4:$G$13,6,0)/1000*0.65*$C161)</f>
        <v>976.11987878787886</v>
      </c>
      <c r="I161" s="67">
        <f xml:space="preserve">   MAX(0, HLOOKUP(MONTH($B161),'Farm Crops'!$B$18:$N$28,I$5,0)  - VLOOKUP(I$4,'Farm Crops'!$B$4:$G$13,6,0)/1000*0.65*$C161)</f>
        <v>790.09601010101017</v>
      </c>
      <c r="J161" s="67">
        <f xml:space="preserve">   MAX(0, HLOOKUP(MONTH($B161),'Farm Crops'!$B$18:$N$28,J$5,0)  - VLOOKUP(J$4,'Farm Crops'!$B$4:$G$13,6,0)/1000*0.65*$C161)</f>
        <v>1939.9596363636367</v>
      </c>
      <c r="K161" s="67">
        <f xml:space="preserve">   MAX(0, HLOOKUP(MONTH($B161),'Farm Crops'!$B$18:$N$28,K$5,0)  - VLOOKUP(K$4,'Farm Crops'!$B$4:$G$13,6,0)/1000*0.65*$C161)</f>
        <v>442.98290909090906</v>
      </c>
      <c r="L161" s="67">
        <f xml:space="preserve">   MAX(0, HLOOKUP(MONTH($B161),'Farm Crops'!$B$18:$N$28,L$5,0)  - VLOOKUP(L$4,'Farm Crops'!$B$4:$G$13,6,0)/1000*0.65*$C161)</f>
        <v>77.774101010101049</v>
      </c>
      <c r="M161" s="67">
        <f xml:space="preserve">   MAX(0, HLOOKUP(MONTH($B161),'Farm Crops'!$B$18:$N$28,M$5,0)  - VLOOKUP(M$4,'Farm Crops'!$B$4:$G$13,6,0)/1000*0.65*$C161)</f>
        <v>520.85684848484857</v>
      </c>
    </row>
    <row r="162" spans="2:13" x14ac:dyDescent="0.2">
      <c r="B162" s="4">
        <v>40639</v>
      </c>
      <c r="C162" s="67">
        <f>'Observed Data'!$E161</f>
        <v>0</v>
      </c>
      <c r="D162" s="67">
        <f xml:space="preserve">   MAX(0, HLOOKUP(MONTH($B162),'Farm Crops'!$B$18:$N$28,D$5,0)  - VLOOKUP(D$4,'Farm Crops'!$B$4:$G$13,6,0)/1000*0.65*$C162)</f>
        <v>1025.8393939393941</v>
      </c>
      <c r="E162" s="67">
        <f xml:space="preserve">   MAX(0, HLOOKUP(MONTH($B162),'Farm Crops'!$B$18:$N$28,E$5,0)  - VLOOKUP(E$4,'Farm Crops'!$B$4:$G$13,6,0)/1000*0.65*$C162)</f>
        <v>937.53234343434372</v>
      </c>
      <c r="F162" s="67">
        <f xml:space="preserve">   MAX(0, HLOOKUP(MONTH($B162),'Farm Crops'!$B$18:$N$28,F$5,0)  - VLOOKUP(F$4,'Farm Crops'!$B$4:$G$13,6,0)/1000*0.65*$C162)</f>
        <v>1216.0814343434345</v>
      </c>
      <c r="G162" s="67">
        <f xml:space="preserve">   MAX(0, HLOOKUP(MONTH($B162),'Farm Crops'!$B$18:$N$28,G$5,0)  - VLOOKUP(G$4,'Farm Crops'!$B$4:$G$13,6,0)/1000*0.65*$C162)</f>
        <v>284.43955555555561</v>
      </c>
      <c r="H162" s="67">
        <f xml:space="preserve">   MAX(0, HLOOKUP(MONTH($B162),'Farm Crops'!$B$18:$N$28,H$5,0)  - VLOOKUP(H$4,'Farm Crops'!$B$4:$G$13,6,0)/1000*0.65*$C162)</f>
        <v>976.11987878787886</v>
      </c>
      <c r="I162" s="67">
        <f xml:space="preserve">   MAX(0, HLOOKUP(MONTH($B162),'Farm Crops'!$B$18:$N$28,I$5,0)  - VLOOKUP(I$4,'Farm Crops'!$B$4:$G$13,6,0)/1000*0.65*$C162)</f>
        <v>790.09601010101017</v>
      </c>
      <c r="J162" s="67">
        <f xml:space="preserve">   MAX(0, HLOOKUP(MONTH($B162),'Farm Crops'!$B$18:$N$28,J$5,0)  - VLOOKUP(J$4,'Farm Crops'!$B$4:$G$13,6,0)/1000*0.65*$C162)</f>
        <v>1939.9596363636367</v>
      </c>
      <c r="K162" s="67">
        <f xml:space="preserve">   MAX(0, HLOOKUP(MONTH($B162),'Farm Crops'!$B$18:$N$28,K$5,0)  - VLOOKUP(K$4,'Farm Crops'!$B$4:$G$13,6,0)/1000*0.65*$C162)</f>
        <v>442.98290909090906</v>
      </c>
      <c r="L162" s="67">
        <f xml:space="preserve">   MAX(0, HLOOKUP(MONTH($B162),'Farm Crops'!$B$18:$N$28,L$5,0)  - VLOOKUP(L$4,'Farm Crops'!$B$4:$G$13,6,0)/1000*0.65*$C162)</f>
        <v>77.774101010101049</v>
      </c>
      <c r="M162" s="67">
        <f xml:space="preserve">   MAX(0, HLOOKUP(MONTH($B162),'Farm Crops'!$B$18:$N$28,M$5,0)  - VLOOKUP(M$4,'Farm Crops'!$B$4:$G$13,6,0)/1000*0.65*$C162)</f>
        <v>520.85684848484857</v>
      </c>
    </row>
    <row r="163" spans="2:13" x14ac:dyDescent="0.2">
      <c r="B163" s="4">
        <v>40640</v>
      </c>
      <c r="C163" s="67">
        <f>'Observed Data'!$E162</f>
        <v>0</v>
      </c>
      <c r="D163" s="67">
        <f xml:space="preserve">   MAX(0, HLOOKUP(MONTH($B163),'Farm Crops'!$B$18:$N$28,D$5,0)  - VLOOKUP(D$4,'Farm Crops'!$B$4:$G$13,6,0)/1000*0.65*$C163)</f>
        <v>1025.8393939393941</v>
      </c>
      <c r="E163" s="67">
        <f xml:space="preserve">   MAX(0, HLOOKUP(MONTH($B163),'Farm Crops'!$B$18:$N$28,E$5,0)  - VLOOKUP(E$4,'Farm Crops'!$B$4:$G$13,6,0)/1000*0.65*$C163)</f>
        <v>937.53234343434372</v>
      </c>
      <c r="F163" s="67">
        <f xml:space="preserve">   MAX(0, HLOOKUP(MONTH($B163),'Farm Crops'!$B$18:$N$28,F$5,0)  - VLOOKUP(F$4,'Farm Crops'!$B$4:$G$13,6,0)/1000*0.65*$C163)</f>
        <v>1216.0814343434345</v>
      </c>
      <c r="G163" s="67">
        <f xml:space="preserve">   MAX(0, HLOOKUP(MONTH($B163),'Farm Crops'!$B$18:$N$28,G$5,0)  - VLOOKUP(G$4,'Farm Crops'!$B$4:$G$13,6,0)/1000*0.65*$C163)</f>
        <v>284.43955555555561</v>
      </c>
      <c r="H163" s="67">
        <f xml:space="preserve">   MAX(0, HLOOKUP(MONTH($B163),'Farm Crops'!$B$18:$N$28,H$5,0)  - VLOOKUP(H$4,'Farm Crops'!$B$4:$G$13,6,0)/1000*0.65*$C163)</f>
        <v>976.11987878787886</v>
      </c>
      <c r="I163" s="67">
        <f xml:space="preserve">   MAX(0, HLOOKUP(MONTH($B163),'Farm Crops'!$B$18:$N$28,I$5,0)  - VLOOKUP(I$4,'Farm Crops'!$B$4:$G$13,6,0)/1000*0.65*$C163)</f>
        <v>790.09601010101017</v>
      </c>
      <c r="J163" s="67">
        <f xml:space="preserve">   MAX(0, HLOOKUP(MONTH($B163),'Farm Crops'!$B$18:$N$28,J$5,0)  - VLOOKUP(J$4,'Farm Crops'!$B$4:$G$13,6,0)/1000*0.65*$C163)</f>
        <v>1939.9596363636367</v>
      </c>
      <c r="K163" s="67">
        <f xml:space="preserve">   MAX(0, HLOOKUP(MONTH($B163),'Farm Crops'!$B$18:$N$28,K$5,0)  - VLOOKUP(K$4,'Farm Crops'!$B$4:$G$13,6,0)/1000*0.65*$C163)</f>
        <v>442.98290909090906</v>
      </c>
      <c r="L163" s="67">
        <f xml:space="preserve">   MAX(0, HLOOKUP(MONTH($B163),'Farm Crops'!$B$18:$N$28,L$5,0)  - VLOOKUP(L$4,'Farm Crops'!$B$4:$G$13,6,0)/1000*0.65*$C163)</f>
        <v>77.774101010101049</v>
      </c>
      <c r="M163" s="67">
        <f xml:space="preserve">   MAX(0, HLOOKUP(MONTH($B163),'Farm Crops'!$B$18:$N$28,M$5,0)  - VLOOKUP(M$4,'Farm Crops'!$B$4:$G$13,6,0)/1000*0.65*$C163)</f>
        <v>520.85684848484857</v>
      </c>
    </row>
    <row r="164" spans="2:13" x14ac:dyDescent="0.2">
      <c r="B164" s="4">
        <v>40641</v>
      </c>
      <c r="C164" s="67">
        <f>'Observed Data'!$E163</f>
        <v>0</v>
      </c>
      <c r="D164" s="67">
        <f xml:space="preserve">   MAX(0, HLOOKUP(MONTH($B164),'Farm Crops'!$B$18:$N$28,D$5,0)  - VLOOKUP(D$4,'Farm Crops'!$B$4:$G$13,6,0)/1000*0.65*$C164)</f>
        <v>1025.8393939393941</v>
      </c>
      <c r="E164" s="67">
        <f xml:space="preserve">   MAX(0, HLOOKUP(MONTH($B164),'Farm Crops'!$B$18:$N$28,E$5,0)  - VLOOKUP(E$4,'Farm Crops'!$B$4:$G$13,6,0)/1000*0.65*$C164)</f>
        <v>937.53234343434372</v>
      </c>
      <c r="F164" s="67">
        <f xml:space="preserve">   MAX(0, HLOOKUP(MONTH($B164),'Farm Crops'!$B$18:$N$28,F$5,0)  - VLOOKUP(F$4,'Farm Crops'!$B$4:$G$13,6,0)/1000*0.65*$C164)</f>
        <v>1216.0814343434345</v>
      </c>
      <c r="G164" s="67">
        <f xml:space="preserve">   MAX(0, HLOOKUP(MONTH($B164),'Farm Crops'!$B$18:$N$28,G$5,0)  - VLOOKUP(G$4,'Farm Crops'!$B$4:$G$13,6,0)/1000*0.65*$C164)</f>
        <v>284.43955555555561</v>
      </c>
      <c r="H164" s="67">
        <f xml:space="preserve">   MAX(0, HLOOKUP(MONTH($B164),'Farm Crops'!$B$18:$N$28,H$5,0)  - VLOOKUP(H$4,'Farm Crops'!$B$4:$G$13,6,0)/1000*0.65*$C164)</f>
        <v>976.11987878787886</v>
      </c>
      <c r="I164" s="67">
        <f xml:space="preserve">   MAX(0, HLOOKUP(MONTH($B164),'Farm Crops'!$B$18:$N$28,I$5,0)  - VLOOKUP(I$4,'Farm Crops'!$B$4:$G$13,6,0)/1000*0.65*$C164)</f>
        <v>790.09601010101017</v>
      </c>
      <c r="J164" s="67">
        <f xml:space="preserve">   MAX(0, HLOOKUP(MONTH($B164),'Farm Crops'!$B$18:$N$28,J$5,0)  - VLOOKUP(J$4,'Farm Crops'!$B$4:$G$13,6,0)/1000*0.65*$C164)</f>
        <v>1939.9596363636367</v>
      </c>
      <c r="K164" s="67">
        <f xml:space="preserve">   MAX(0, HLOOKUP(MONTH($B164),'Farm Crops'!$B$18:$N$28,K$5,0)  - VLOOKUP(K$4,'Farm Crops'!$B$4:$G$13,6,0)/1000*0.65*$C164)</f>
        <v>442.98290909090906</v>
      </c>
      <c r="L164" s="67">
        <f xml:space="preserve">   MAX(0, HLOOKUP(MONTH($B164),'Farm Crops'!$B$18:$N$28,L$5,0)  - VLOOKUP(L$4,'Farm Crops'!$B$4:$G$13,6,0)/1000*0.65*$C164)</f>
        <v>77.774101010101049</v>
      </c>
      <c r="M164" s="67">
        <f xml:space="preserve">   MAX(0, HLOOKUP(MONTH($B164),'Farm Crops'!$B$18:$N$28,M$5,0)  - VLOOKUP(M$4,'Farm Crops'!$B$4:$G$13,6,0)/1000*0.65*$C164)</f>
        <v>520.85684848484857</v>
      </c>
    </row>
    <row r="165" spans="2:13" x14ac:dyDescent="0.2">
      <c r="B165" s="4">
        <v>40642</v>
      </c>
      <c r="C165" s="67">
        <f>'Observed Data'!$E164</f>
        <v>0</v>
      </c>
      <c r="D165" s="67">
        <f xml:space="preserve">   MAX(0, HLOOKUP(MONTH($B165),'Farm Crops'!$B$18:$N$28,D$5,0)  - VLOOKUP(D$4,'Farm Crops'!$B$4:$G$13,6,0)/1000*0.65*$C165)</f>
        <v>1025.8393939393941</v>
      </c>
      <c r="E165" s="67">
        <f xml:space="preserve">   MAX(0, HLOOKUP(MONTH($B165),'Farm Crops'!$B$18:$N$28,E$5,0)  - VLOOKUP(E$4,'Farm Crops'!$B$4:$G$13,6,0)/1000*0.65*$C165)</f>
        <v>937.53234343434372</v>
      </c>
      <c r="F165" s="67">
        <f xml:space="preserve">   MAX(0, HLOOKUP(MONTH($B165),'Farm Crops'!$B$18:$N$28,F$5,0)  - VLOOKUP(F$4,'Farm Crops'!$B$4:$G$13,6,0)/1000*0.65*$C165)</f>
        <v>1216.0814343434345</v>
      </c>
      <c r="G165" s="67">
        <f xml:space="preserve">   MAX(0, HLOOKUP(MONTH($B165),'Farm Crops'!$B$18:$N$28,G$5,0)  - VLOOKUP(G$4,'Farm Crops'!$B$4:$G$13,6,0)/1000*0.65*$C165)</f>
        <v>284.43955555555561</v>
      </c>
      <c r="H165" s="67">
        <f xml:space="preserve">   MAX(0, HLOOKUP(MONTH($B165),'Farm Crops'!$B$18:$N$28,H$5,0)  - VLOOKUP(H$4,'Farm Crops'!$B$4:$G$13,6,0)/1000*0.65*$C165)</f>
        <v>976.11987878787886</v>
      </c>
      <c r="I165" s="67">
        <f xml:space="preserve">   MAX(0, HLOOKUP(MONTH($B165),'Farm Crops'!$B$18:$N$28,I$5,0)  - VLOOKUP(I$4,'Farm Crops'!$B$4:$G$13,6,0)/1000*0.65*$C165)</f>
        <v>790.09601010101017</v>
      </c>
      <c r="J165" s="67">
        <f xml:space="preserve">   MAX(0, HLOOKUP(MONTH($B165),'Farm Crops'!$B$18:$N$28,J$5,0)  - VLOOKUP(J$4,'Farm Crops'!$B$4:$G$13,6,0)/1000*0.65*$C165)</f>
        <v>1939.9596363636367</v>
      </c>
      <c r="K165" s="67">
        <f xml:space="preserve">   MAX(0, HLOOKUP(MONTH($B165),'Farm Crops'!$B$18:$N$28,K$5,0)  - VLOOKUP(K$4,'Farm Crops'!$B$4:$G$13,6,0)/1000*0.65*$C165)</f>
        <v>442.98290909090906</v>
      </c>
      <c r="L165" s="67">
        <f xml:space="preserve">   MAX(0, HLOOKUP(MONTH($B165),'Farm Crops'!$B$18:$N$28,L$5,0)  - VLOOKUP(L$4,'Farm Crops'!$B$4:$G$13,6,0)/1000*0.65*$C165)</f>
        <v>77.774101010101049</v>
      </c>
      <c r="M165" s="67">
        <f xml:space="preserve">   MAX(0, HLOOKUP(MONTH($B165),'Farm Crops'!$B$18:$N$28,M$5,0)  - VLOOKUP(M$4,'Farm Crops'!$B$4:$G$13,6,0)/1000*0.65*$C165)</f>
        <v>520.85684848484857</v>
      </c>
    </row>
    <row r="166" spans="2:13" x14ac:dyDescent="0.2">
      <c r="B166" s="4">
        <v>40643</v>
      </c>
      <c r="C166" s="67">
        <f>'Observed Data'!$E165</f>
        <v>0</v>
      </c>
      <c r="D166" s="67">
        <f xml:space="preserve">   MAX(0, HLOOKUP(MONTH($B166),'Farm Crops'!$B$18:$N$28,D$5,0)  - VLOOKUP(D$4,'Farm Crops'!$B$4:$G$13,6,0)/1000*0.65*$C166)</f>
        <v>1025.8393939393941</v>
      </c>
      <c r="E166" s="67">
        <f xml:space="preserve">   MAX(0, HLOOKUP(MONTH($B166),'Farm Crops'!$B$18:$N$28,E$5,0)  - VLOOKUP(E$4,'Farm Crops'!$B$4:$G$13,6,0)/1000*0.65*$C166)</f>
        <v>937.53234343434372</v>
      </c>
      <c r="F166" s="67">
        <f xml:space="preserve">   MAX(0, HLOOKUP(MONTH($B166),'Farm Crops'!$B$18:$N$28,F$5,0)  - VLOOKUP(F$4,'Farm Crops'!$B$4:$G$13,6,0)/1000*0.65*$C166)</f>
        <v>1216.0814343434345</v>
      </c>
      <c r="G166" s="67">
        <f xml:space="preserve">   MAX(0, HLOOKUP(MONTH($B166),'Farm Crops'!$B$18:$N$28,G$5,0)  - VLOOKUP(G$4,'Farm Crops'!$B$4:$G$13,6,0)/1000*0.65*$C166)</f>
        <v>284.43955555555561</v>
      </c>
      <c r="H166" s="67">
        <f xml:space="preserve">   MAX(0, HLOOKUP(MONTH($B166),'Farm Crops'!$B$18:$N$28,H$5,0)  - VLOOKUP(H$4,'Farm Crops'!$B$4:$G$13,6,0)/1000*0.65*$C166)</f>
        <v>976.11987878787886</v>
      </c>
      <c r="I166" s="67">
        <f xml:space="preserve">   MAX(0, HLOOKUP(MONTH($B166),'Farm Crops'!$B$18:$N$28,I$5,0)  - VLOOKUP(I$4,'Farm Crops'!$B$4:$G$13,6,0)/1000*0.65*$C166)</f>
        <v>790.09601010101017</v>
      </c>
      <c r="J166" s="67">
        <f xml:space="preserve">   MAX(0, HLOOKUP(MONTH($B166),'Farm Crops'!$B$18:$N$28,J$5,0)  - VLOOKUP(J$4,'Farm Crops'!$B$4:$G$13,6,0)/1000*0.65*$C166)</f>
        <v>1939.9596363636367</v>
      </c>
      <c r="K166" s="67">
        <f xml:space="preserve">   MAX(0, HLOOKUP(MONTH($B166),'Farm Crops'!$B$18:$N$28,K$5,0)  - VLOOKUP(K$4,'Farm Crops'!$B$4:$G$13,6,0)/1000*0.65*$C166)</f>
        <v>442.98290909090906</v>
      </c>
      <c r="L166" s="67">
        <f xml:space="preserve">   MAX(0, HLOOKUP(MONTH($B166),'Farm Crops'!$B$18:$N$28,L$5,0)  - VLOOKUP(L$4,'Farm Crops'!$B$4:$G$13,6,0)/1000*0.65*$C166)</f>
        <v>77.774101010101049</v>
      </c>
      <c r="M166" s="67">
        <f xml:space="preserve">   MAX(0, HLOOKUP(MONTH($B166),'Farm Crops'!$B$18:$N$28,M$5,0)  - VLOOKUP(M$4,'Farm Crops'!$B$4:$G$13,6,0)/1000*0.65*$C166)</f>
        <v>520.85684848484857</v>
      </c>
    </row>
    <row r="167" spans="2:13" x14ac:dyDescent="0.2">
      <c r="B167" s="4">
        <v>40644</v>
      </c>
      <c r="C167" s="67">
        <f>'Observed Data'!$E166</f>
        <v>0</v>
      </c>
      <c r="D167" s="67">
        <f xml:space="preserve">   MAX(0, HLOOKUP(MONTH($B167),'Farm Crops'!$B$18:$N$28,D$5,0)  - VLOOKUP(D$4,'Farm Crops'!$B$4:$G$13,6,0)/1000*0.65*$C167)</f>
        <v>1025.8393939393941</v>
      </c>
      <c r="E167" s="67">
        <f xml:space="preserve">   MAX(0, HLOOKUP(MONTH($B167),'Farm Crops'!$B$18:$N$28,E$5,0)  - VLOOKUP(E$4,'Farm Crops'!$B$4:$G$13,6,0)/1000*0.65*$C167)</f>
        <v>937.53234343434372</v>
      </c>
      <c r="F167" s="67">
        <f xml:space="preserve">   MAX(0, HLOOKUP(MONTH($B167),'Farm Crops'!$B$18:$N$28,F$5,0)  - VLOOKUP(F$4,'Farm Crops'!$B$4:$G$13,6,0)/1000*0.65*$C167)</f>
        <v>1216.0814343434345</v>
      </c>
      <c r="G167" s="67">
        <f xml:space="preserve">   MAX(0, HLOOKUP(MONTH($B167),'Farm Crops'!$B$18:$N$28,G$5,0)  - VLOOKUP(G$4,'Farm Crops'!$B$4:$G$13,6,0)/1000*0.65*$C167)</f>
        <v>284.43955555555561</v>
      </c>
      <c r="H167" s="67">
        <f xml:space="preserve">   MAX(0, HLOOKUP(MONTH($B167),'Farm Crops'!$B$18:$N$28,H$5,0)  - VLOOKUP(H$4,'Farm Crops'!$B$4:$G$13,6,0)/1000*0.65*$C167)</f>
        <v>976.11987878787886</v>
      </c>
      <c r="I167" s="67">
        <f xml:space="preserve">   MAX(0, HLOOKUP(MONTH($B167),'Farm Crops'!$B$18:$N$28,I$5,0)  - VLOOKUP(I$4,'Farm Crops'!$B$4:$G$13,6,0)/1000*0.65*$C167)</f>
        <v>790.09601010101017</v>
      </c>
      <c r="J167" s="67">
        <f xml:space="preserve">   MAX(0, HLOOKUP(MONTH($B167),'Farm Crops'!$B$18:$N$28,J$5,0)  - VLOOKUP(J$4,'Farm Crops'!$B$4:$G$13,6,0)/1000*0.65*$C167)</f>
        <v>1939.9596363636367</v>
      </c>
      <c r="K167" s="67">
        <f xml:space="preserve">   MAX(0, HLOOKUP(MONTH($B167),'Farm Crops'!$B$18:$N$28,K$5,0)  - VLOOKUP(K$4,'Farm Crops'!$B$4:$G$13,6,0)/1000*0.65*$C167)</f>
        <v>442.98290909090906</v>
      </c>
      <c r="L167" s="67">
        <f xml:space="preserve">   MAX(0, HLOOKUP(MONTH($B167),'Farm Crops'!$B$18:$N$28,L$5,0)  - VLOOKUP(L$4,'Farm Crops'!$B$4:$G$13,6,0)/1000*0.65*$C167)</f>
        <v>77.774101010101049</v>
      </c>
      <c r="M167" s="67">
        <f xml:space="preserve">   MAX(0, HLOOKUP(MONTH($B167),'Farm Crops'!$B$18:$N$28,M$5,0)  - VLOOKUP(M$4,'Farm Crops'!$B$4:$G$13,6,0)/1000*0.65*$C167)</f>
        <v>520.85684848484857</v>
      </c>
    </row>
    <row r="168" spans="2:13" x14ac:dyDescent="0.2">
      <c r="B168" s="4">
        <v>40645</v>
      </c>
      <c r="C168" s="67">
        <f>'Observed Data'!$E167</f>
        <v>0</v>
      </c>
      <c r="D168" s="67">
        <f xml:space="preserve">   MAX(0, HLOOKUP(MONTH($B168),'Farm Crops'!$B$18:$N$28,D$5,0)  - VLOOKUP(D$4,'Farm Crops'!$B$4:$G$13,6,0)/1000*0.65*$C168)</f>
        <v>1025.8393939393941</v>
      </c>
      <c r="E168" s="67">
        <f xml:space="preserve">   MAX(0, HLOOKUP(MONTH($B168),'Farm Crops'!$B$18:$N$28,E$5,0)  - VLOOKUP(E$4,'Farm Crops'!$B$4:$G$13,6,0)/1000*0.65*$C168)</f>
        <v>937.53234343434372</v>
      </c>
      <c r="F168" s="67">
        <f xml:space="preserve">   MAX(0, HLOOKUP(MONTH($B168),'Farm Crops'!$B$18:$N$28,F$5,0)  - VLOOKUP(F$4,'Farm Crops'!$B$4:$G$13,6,0)/1000*0.65*$C168)</f>
        <v>1216.0814343434345</v>
      </c>
      <c r="G168" s="67">
        <f xml:space="preserve">   MAX(0, HLOOKUP(MONTH($B168),'Farm Crops'!$B$18:$N$28,G$5,0)  - VLOOKUP(G$4,'Farm Crops'!$B$4:$G$13,6,0)/1000*0.65*$C168)</f>
        <v>284.43955555555561</v>
      </c>
      <c r="H168" s="67">
        <f xml:space="preserve">   MAX(0, HLOOKUP(MONTH($B168),'Farm Crops'!$B$18:$N$28,H$5,0)  - VLOOKUP(H$4,'Farm Crops'!$B$4:$G$13,6,0)/1000*0.65*$C168)</f>
        <v>976.11987878787886</v>
      </c>
      <c r="I168" s="67">
        <f xml:space="preserve">   MAX(0, HLOOKUP(MONTH($B168),'Farm Crops'!$B$18:$N$28,I$5,0)  - VLOOKUP(I$4,'Farm Crops'!$B$4:$G$13,6,0)/1000*0.65*$C168)</f>
        <v>790.09601010101017</v>
      </c>
      <c r="J168" s="67">
        <f xml:space="preserve">   MAX(0, HLOOKUP(MONTH($B168),'Farm Crops'!$B$18:$N$28,J$5,0)  - VLOOKUP(J$4,'Farm Crops'!$B$4:$G$13,6,0)/1000*0.65*$C168)</f>
        <v>1939.9596363636367</v>
      </c>
      <c r="K168" s="67">
        <f xml:space="preserve">   MAX(0, HLOOKUP(MONTH($B168),'Farm Crops'!$B$18:$N$28,K$5,0)  - VLOOKUP(K$4,'Farm Crops'!$B$4:$G$13,6,0)/1000*0.65*$C168)</f>
        <v>442.98290909090906</v>
      </c>
      <c r="L168" s="67">
        <f xml:space="preserve">   MAX(0, HLOOKUP(MONTH($B168),'Farm Crops'!$B$18:$N$28,L$5,0)  - VLOOKUP(L$4,'Farm Crops'!$B$4:$G$13,6,0)/1000*0.65*$C168)</f>
        <v>77.774101010101049</v>
      </c>
      <c r="M168" s="67">
        <f xml:space="preserve">   MAX(0, HLOOKUP(MONTH($B168),'Farm Crops'!$B$18:$N$28,M$5,0)  - VLOOKUP(M$4,'Farm Crops'!$B$4:$G$13,6,0)/1000*0.65*$C168)</f>
        <v>520.85684848484857</v>
      </c>
    </row>
    <row r="169" spans="2:13" x14ac:dyDescent="0.2">
      <c r="B169" s="4">
        <v>40646</v>
      </c>
      <c r="C169" s="67">
        <f>'Observed Data'!$E168</f>
        <v>0</v>
      </c>
      <c r="D169" s="67">
        <f xml:space="preserve">   MAX(0, HLOOKUP(MONTH($B169),'Farm Crops'!$B$18:$N$28,D$5,0)  - VLOOKUP(D$4,'Farm Crops'!$B$4:$G$13,6,0)/1000*0.65*$C169)</f>
        <v>1025.8393939393941</v>
      </c>
      <c r="E169" s="67">
        <f xml:space="preserve">   MAX(0, HLOOKUP(MONTH($B169),'Farm Crops'!$B$18:$N$28,E$5,0)  - VLOOKUP(E$4,'Farm Crops'!$B$4:$G$13,6,0)/1000*0.65*$C169)</f>
        <v>937.53234343434372</v>
      </c>
      <c r="F169" s="67">
        <f xml:space="preserve">   MAX(0, HLOOKUP(MONTH($B169),'Farm Crops'!$B$18:$N$28,F$5,0)  - VLOOKUP(F$4,'Farm Crops'!$B$4:$G$13,6,0)/1000*0.65*$C169)</f>
        <v>1216.0814343434345</v>
      </c>
      <c r="G169" s="67">
        <f xml:space="preserve">   MAX(0, HLOOKUP(MONTH($B169),'Farm Crops'!$B$18:$N$28,G$5,0)  - VLOOKUP(G$4,'Farm Crops'!$B$4:$G$13,6,0)/1000*0.65*$C169)</f>
        <v>284.43955555555561</v>
      </c>
      <c r="H169" s="67">
        <f xml:space="preserve">   MAX(0, HLOOKUP(MONTH($B169),'Farm Crops'!$B$18:$N$28,H$5,0)  - VLOOKUP(H$4,'Farm Crops'!$B$4:$G$13,6,0)/1000*0.65*$C169)</f>
        <v>976.11987878787886</v>
      </c>
      <c r="I169" s="67">
        <f xml:space="preserve">   MAX(0, HLOOKUP(MONTH($B169),'Farm Crops'!$B$18:$N$28,I$5,0)  - VLOOKUP(I$4,'Farm Crops'!$B$4:$G$13,6,0)/1000*0.65*$C169)</f>
        <v>790.09601010101017</v>
      </c>
      <c r="J169" s="67">
        <f xml:space="preserve">   MAX(0, HLOOKUP(MONTH($B169),'Farm Crops'!$B$18:$N$28,J$5,0)  - VLOOKUP(J$4,'Farm Crops'!$B$4:$G$13,6,0)/1000*0.65*$C169)</f>
        <v>1939.9596363636367</v>
      </c>
      <c r="K169" s="67">
        <f xml:space="preserve">   MAX(0, HLOOKUP(MONTH($B169),'Farm Crops'!$B$18:$N$28,K$5,0)  - VLOOKUP(K$4,'Farm Crops'!$B$4:$G$13,6,0)/1000*0.65*$C169)</f>
        <v>442.98290909090906</v>
      </c>
      <c r="L169" s="67">
        <f xml:space="preserve">   MAX(0, HLOOKUP(MONTH($B169),'Farm Crops'!$B$18:$N$28,L$5,0)  - VLOOKUP(L$4,'Farm Crops'!$B$4:$G$13,6,0)/1000*0.65*$C169)</f>
        <v>77.774101010101049</v>
      </c>
      <c r="M169" s="67">
        <f xml:space="preserve">   MAX(0, HLOOKUP(MONTH($B169),'Farm Crops'!$B$18:$N$28,M$5,0)  - VLOOKUP(M$4,'Farm Crops'!$B$4:$G$13,6,0)/1000*0.65*$C169)</f>
        <v>520.85684848484857</v>
      </c>
    </row>
    <row r="170" spans="2:13" x14ac:dyDescent="0.2">
      <c r="B170" s="4">
        <v>40647</v>
      </c>
      <c r="C170" s="67">
        <f>'Observed Data'!$E169</f>
        <v>0</v>
      </c>
      <c r="D170" s="67">
        <f xml:space="preserve">   MAX(0, HLOOKUP(MONTH($B170),'Farm Crops'!$B$18:$N$28,D$5,0)  - VLOOKUP(D$4,'Farm Crops'!$B$4:$G$13,6,0)/1000*0.65*$C170)</f>
        <v>1025.8393939393941</v>
      </c>
      <c r="E170" s="67">
        <f xml:space="preserve">   MAX(0, HLOOKUP(MONTH($B170),'Farm Crops'!$B$18:$N$28,E$5,0)  - VLOOKUP(E$4,'Farm Crops'!$B$4:$G$13,6,0)/1000*0.65*$C170)</f>
        <v>937.53234343434372</v>
      </c>
      <c r="F170" s="67">
        <f xml:space="preserve">   MAX(0, HLOOKUP(MONTH($B170),'Farm Crops'!$B$18:$N$28,F$5,0)  - VLOOKUP(F$4,'Farm Crops'!$B$4:$G$13,6,0)/1000*0.65*$C170)</f>
        <v>1216.0814343434345</v>
      </c>
      <c r="G170" s="67">
        <f xml:space="preserve">   MAX(0, HLOOKUP(MONTH($B170),'Farm Crops'!$B$18:$N$28,G$5,0)  - VLOOKUP(G$4,'Farm Crops'!$B$4:$G$13,6,0)/1000*0.65*$C170)</f>
        <v>284.43955555555561</v>
      </c>
      <c r="H170" s="67">
        <f xml:space="preserve">   MAX(0, HLOOKUP(MONTH($B170),'Farm Crops'!$B$18:$N$28,H$5,0)  - VLOOKUP(H$4,'Farm Crops'!$B$4:$G$13,6,0)/1000*0.65*$C170)</f>
        <v>976.11987878787886</v>
      </c>
      <c r="I170" s="67">
        <f xml:space="preserve">   MAX(0, HLOOKUP(MONTH($B170),'Farm Crops'!$B$18:$N$28,I$5,0)  - VLOOKUP(I$4,'Farm Crops'!$B$4:$G$13,6,0)/1000*0.65*$C170)</f>
        <v>790.09601010101017</v>
      </c>
      <c r="J170" s="67">
        <f xml:space="preserve">   MAX(0, HLOOKUP(MONTH($B170),'Farm Crops'!$B$18:$N$28,J$5,0)  - VLOOKUP(J$4,'Farm Crops'!$B$4:$G$13,6,0)/1000*0.65*$C170)</f>
        <v>1939.9596363636367</v>
      </c>
      <c r="K170" s="67">
        <f xml:space="preserve">   MAX(0, HLOOKUP(MONTH($B170),'Farm Crops'!$B$18:$N$28,K$5,0)  - VLOOKUP(K$4,'Farm Crops'!$B$4:$G$13,6,0)/1000*0.65*$C170)</f>
        <v>442.98290909090906</v>
      </c>
      <c r="L170" s="67">
        <f xml:space="preserve">   MAX(0, HLOOKUP(MONTH($B170),'Farm Crops'!$B$18:$N$28,L$5,0)  - VLOOKUP(L$4,'Farm Crops'!$B$4:$G$13,6,0)/1000*0.65*$C170)</f>
        <v>77.774101010101049</v>
      </c>
      <c r="M170" s="67">
        <f xml:space="preserve">   MAX(0, HLOOKUP(MONTH($B170),'Farm Crops'!$B$18:$N$28,M$5,0)  - VLOOKUP(M$4,'Farm Crops'!$B$4:$G$13,6,0)/1000*0.65*$C170)</f>
        <v>520.85684848484857</v>
      </c>
    </row>
    <row r="171" spans="2:13" x14ac:dyDescent="0.2">
      <c r="B171" s="4">
        <v>40648</v>
      </c>
      <c r="C171" s="67">
        <f>'Observed Data'!$E170</f>
        <v>0</v>
      </c>
      <c r="D171" s="67">
        <f xml:space="preserve">   MAX(0, HLOOKUP(MONTH($B171),'Farm Crops'!$B$18:$N$28,D$5,0)  - VLOOKUP(D$4,'Farm Crops'!$B$4:$G$13,6,0)/1000*0.65*$C171)</f>
        <v>1025.8393939393941</v>
      </c>
      <c r="E171" s="67">
        <f xml:space="preserve">   MAX(0, HLOOKUP(MONTH($B171),'Farm Crops'!$B$18:$N$28,E$5,0)  - VLOOKUP(E$4,'Farm Crops'!$B$4:$G$13,6,0)/1000*0.65*$C171)</f>
        <v>937.53234343434372</v>
      </c>
      <c r="F171" s="67">
        <f xml:space="preserve">   MAX(0, HLOOKUP(MONTH($B171),'Farm Crops'!$B$18:$N$28,F$5,0)  - VLOOKUP(F$4,'Farm Crops'!$B$4:$G$13,6,0)/1000*0.65*$C171)</f>
        <v>1216.0814343434345</v>
      </c>
      <c r="G171" s="67">
        <f xml:space="preserve">   MAX(0, HLOOKUP(MONTH($B171),'Farm Crops'!$B$18:$N$28,G$5,0)  - VLOOKUP(G$4,'Farm Crops'!$B$4:$G$13,6,0)/1000*0.65*$C171)</f>
        <v>284.43955555555561</v>
      </c>
      <c r="H171" s="67">
        <f xml:space="preserve">   MAX(0, HLOOKUP(MONTH($B171),'Farm Crops'!$B$18:$N$28,H$5,0)  - VLOOKUP(H$4,'Farm Crops'!$B$4:$G$13,6,0)/1000*0.65*$C171)</f>
        <v>976.11987878787886</v>
      </c>
      <c r="I171" s="67">
        <f xml:space="preserve">   MAX(0, HLOOKUP(MONTH($B171),'Farm Crops'!$B$18:$N$28,I$5,0)  - VLOOKUP(I$4,'Farm Crops'!$B$4:$G$13,6,0)/1000*0.65*$C171)</f>
        <v>790.09601010101017</v>
      </c>
      <c r="J171" s="67">
        <f xml:space="preserve">   MAX(0, HLOOKUP(MONTH($B171),'Farm Crops'!$B$18:$N$28,J$5,0)  - VLOOKUP(J$4,'Farm Crops'!$B$4:$G$13,6,0)/1000*0.65*$C171)</f>
        <v>1939.9596363636367</v>
      </c>
      <c r="K171" s="67">
        <f xml:space="preserve">   MAX(0, HLOOKUP(MONTH($B171),'Farm Crops'!$B$18:$N$28,K$5,0)  - VLOOKUP(K$4,'Farm Crops'!$B$4:$G$13,6,0)/1000*0.65*$C171)</f>
        <v>442.98290909090906</v>
      </c>
      <c r="L171" s="67">
        <f xml:space="preserve">   MAX(0, HLOOKUP(MONTH($B171),'Farm Crops'!$B$18:$N$28,L$5,0)  - VLOOKUP(L$4,'Farm Crops'!$B$4:$G$13,6,0)/1000*0.65*$C171)</f>
        <v>77.774101010101049</v>
      </c>
      <c r="M171" s="67">
        <f xml:space="preserve">   MAX(0, HLOOKUP(MONTH($B171),'Farm Crops'!$B$18:$N$28,M$5,0)  - VLOOKUP(M$4,'Farm Crops'!$B$4:$G$13,6,0)/1000*0.65*$C171)</f>
        <v>520.85684848484857</v>
      </c>
    </row>
    <row r="172" spans="2:13" x14ac:dyDescent="0.2">
      <c r="B172" s="4">
        <v>40649</v>
      </c>
      <c r="C172" s="67">
        <f>'Observed Data'!$E171</f>
        <v>0</v>
      </c>
      <c r="D172" s="67">
        <f xml:space="preserve">   MAX(0, HLOOKUP(MONTH($B172),'Farm Crops'!$B$18:$N$28,D$5,0)  - VLOOKUP(D$4,'Farm Crops'!$B$4:$G$13,6,0)/1000*0.65*$C172)</f>
        <v>1025.8393939393941</v>
      </c>
      <c r="E172" s="67">
        <f xml:space="preserve">   MAX(0, HLOOKUP(MONTH($B172),'Farm Crops'!$B$18:$N$28,E$5,0)  - VLOOKUP(E$4,'Farm Crops'!$B$4:$G$13,6,0)/1000*0.65*$C172)</f>
        <v>937.53234343434372</v>
      </c>
      <c r="F172" s="67">
        <f xml:space="preserve">   MAX(0, HLOOKUP(MONTH($B172),'Farm Crops'!$B$18:$N$28,F$5,0)  - VLOOKUP(F$4,'Farm Crops'!$B$4:$G$13,6,0)/1000*0.65*$C172)</f>
        <v>1216.0814343434345</v>
      </c>
      <c r="G172" s="67">
        <f xml:space="preserve">   MAX(0, HLOOKUP(MONTH($B172),'Farm Crops'!$B$18:$N$28,G$5,0)  - VLOOKUP(G$4,'Farm Crops'!$B$4:$G$13,6,0)/1000*0.65*$C172)</f>
        <v>284.43955555555561</v>
      </c>
      <c r="H172" s="67">
        <f xml:space="preserve">   MAX(0, HLOOKUP(MONTH($B172),'Farm Crops'!$B$18:$N$28,H$5,0)  - VLOOKUP(H$4,'Farm Crops'!$B$4:$G$13,6,0)/1000*0.65*$C172)</f>
        <v>976.11987878787886</v>
      </c>
      <c r="I172" s="67">
        <f xml:space="preserve">   MAX(0, HLOOKUP(MONTH($B172),'Farm Crops'!$B$18:$N$28,I$5,0)  - VLOOKUP(I$4,'Farm Crops'!$B$4:$G$13,6,0)/1000*0.65*$C172)</f>
        <v>790.09601010101017</v>
      </c>
      <c r="J172" s="67">
        <f xml:space="preserve">   MAX(0, HLOOKUP(MONTH($B172),'Farm Crops'!$B$18:$N$28,J$5,0)  - VLOOKUP(J$4,'Farm Crops'!$B$4:$G$13,6,0)/1000*0.65*$C172)</f>
        <v>1939.9596363636367</v>
      </c>
      <c r="K172" s="67">
        <f xml:space="preserve">   MAX(0, HLOOKUP(MONTH($B172),'Farm Crops'!$B$18:$N$28,K$5,0)  - VLOOKUP(K$4,'Farm Crops'!$B$4:$G$13,6,0)/1000*0.65*$C172)</f>
        <v>442.98290909090906</v>
      </c>
      <c r="L172" s="67">
        <f xml:space="preserve">   MAX(0, HLOOKUP(MONTH($B172),'Farm Crops'!$B$18:$N$28,L$5,0)  - VLOOKUP(L$4,'Farm Crops'!$B$4:$G$13,6,0)/1000*0.65*$C172)</f>
        <v>77.774101010101049</v>
      </c>
      <c r="M172" s="67">
        <f xml:space="preserve">   MAX(0, HLOOKUP(MONTH($B172),'Farm Crops'!$B$18:$N$28,M$5,0)  - VLOOKUP(M$4,'Farm Crops'!$B$4:$G$13,6,0)/1000*0.65*$C172)</f>
        <v>520.85684848484857</v>
      </c>
    </row>
    <row r="173" spans="2:13" x14ac:dyDescent="0.2">
      <c r="B173" s="4">
        <v>40650</v>
      </c>
      <c r="C173" s="67">
        <f>'Observed Data'!$E172</f>
        <v>0</v>
      </c>
      <c r="D173" s="67">
        <f xml:space="preserve">   MAX(0, HLOOKUP(MONTH($B173),'Farm Crops'!$B$18:$N$28,D$5,0)  - VLOOKUP(D$4,'Farm Crops'!$B$4:$G$13,6,0)/1000*0.65*$C173)</f>
        <v>1025.8393939393941</v>
      </c>
      <c r="E173" s="67">
        <f xml:space="preserve">   MAX(0, HLOOKUP(MONTH($B173),'Farm Crops'!$B$18:$N$28,E$5,0)  - VLOOKUP(E$4,'Farm Crops'!$B$4:$G$13,6,0)/1000*0.65*$C173)</f>
        <v>937.53234343434372</v>
      </c>
      <c r="F173" s="67">
        <f xml:space="preserve">   MAX(0, HLOOKUP(MONTH($B173),'Farm Crops'!$B$18:$N$28,F$5,0)  - VLOOKUP(F$4,'Farm Crops'!$B$4:$G$13,6,0)/1000*0.65*$C173)</f>
        <v>1216.0814343434345</v>
      </c>
      <c r="G173" s="67">
        <f xml:space="preserve">   MAX(0, HLOOKUP(MONTH($B173),'Farm Crops'!$B$18:$N$28,G$5,0)  - VLOOKUP(G$4,'Farm Crops'!$B$4:$G$13,6,0)/1000*0.65*$C173)</f>
        <v>284.43955555555561</v>
      </c>
      <c r="H173" s="67">
        <f xml:space="preserve">   MAX(0, HLOOKUP(MONTH($B173),'Farm Crops'!$B$18:$N$28,H$5,0)  - VLOOKUP(H$4,'Farm Crops'!$B$4:$G$13,6,0)/1000*0.65*$C173)</f>
        <v>976.11987878787886</v>
      </c>
      <c r="I173" s="67">
        <f xml:space="preserve">   MAX(0, HLOOKUP(MONTH($B173),'Farm Crops'!$B$18:$N$28,I$5,0)  - VLOOKUP(I$4,'Farm Crops'!$B$4:$G$13,6,0)/1000*0.65*$C173)</f>
        <v>790.09601010101017</v>
      </c>
      <c r="J173" s="67">
        <f xml:space="preserve">   MAX(0, HLOOKUP(MONTH($B173),'Farm Crops'!$B$18:$N$28,J$5,0)  - VLOOKUP(J$4,'Farm Crops'!$B$4:$G$13,6,0)/1000*0.65*$C173)</f>
        <v>1939.9596363636367</v>
      </c>
      <c r="K173" s="67">
        <f xml:space="preserve">   MAX(0, HLOOKUP(MONTH($B173),'Farm Crops'!$B$18:$N$28,K$5,0)  - VLOOKUP(K$4,'Farm Crops'!$B$4:$G$13,6,0)/1000*0.65*$C173)</f>
        <v>442.98290909090906</v>
      </c>
      <c r="L173" s="67">
        <f xml:space="preserve">   MAX(0, HLOOKUP(MONTH($B173),'Farm Crops'!$B$18:$N$28,L$5,0)  - VLOOKUP(L$4,'Farm Crops'!$B$4:$G$13,6,0)/1000*0.65*$C173)</f>
        <v>77.774101010101049</v>
      </c>
      <c r="M173" s="67">
        <f xml:space="preserve">   MAX(0, HLOOKUP(MONTH($B173),'Farm Crops'!$B$18:$N$28,M$5,0)  - VLOOKUP(M$4,'Farm Crops'!$B$4:$G$13,6,0)/1000*0.65*$C173)</f>
        <v>520.85684848484857</v>
      </c>
    </row>
    <row r="174" spans="2:13" x14ac:dyDescent="0.2">
      <c r="B174" s="4">
        <v>40651</v>
      </c>
      <c r="C174" s="67">
        <f>'Observed Data'!$E173</f>
        <v>0</v>
      </c>
      <c r="D174" s="67">
        <f xml:space="preserve">   MAX(0, HLOOKUP(MONTH($B174),'Farm Crops'!$B$18:$N$28,D$5,0)  - VLOOKUP(D$4,'Farm Crops'!$B$4:$G$13,6,0)/1000*0.65*$C174)</f>
        <v>1025.8393939393941</v>
      </c>
      <c r="E174" s="67">
        <f xml:space="preserve">   MAX(0, HLOOKUP(MONTH($B174),'Farm Crops'!$B$18:$N$28,E$5,0)  - VLOOKUP(E$4,'Farm Crops'!$B$4:$G$13,6,0)/1000*0.65*$C174)</f>
        <v>937.53234343434372</v>
      </c>
      <c r="F174" s="67">
        <f xml:space="preserve">   MAX(0, HLOOKUP(MONTH($B174),'Farm Crops'!$B$18:$N$28,F$5,0)  - VLOOKUP(F$4,'Farm Crops'!$B$4:$G$13,6,0)/1000*0.65*$C174)</f>
        <v>1216.0814343434345</v>
      </c>
      <c r="G174" s="67">
        <f xml:space="preserve">   MAX(0, HLOOKUP(MONTH($B174),'Farm Crops'!$B$18:$N$28,G$5,0)  - VLOOKUP(G$4,'Farm Crops'!$B$4:$G$13,6,0)/1000*0.65*$C174)</f>
        <v>284.43955555555561</v>
      </c>
      <c r="H174" s="67">
        <f xml:space="preserve">   MAX(0, HLOOKUP(MONTH($B174),'Farm Crops'!$B$18:$N$28,H$5,0)  - VLOOKUP(H$4,'Farm Crops'!$B$4:$G$13,6,0)/1000*0.65*$C174)</f>
        <v>976.11987878787886</v>
      </c>
      <c r="I174" s="67">
        <f xml:space="preserve">   MAX(0, HLOOKUP(MONTH($B174),'Farm Crops'!$B$18:$N$28,I$5,0)  - VLOOKUP(I$4,'Farm Crops'!$B$4:$G$13,6,0)/1000*0.65*$C174)</f>
        <v>790.09601010101017</v>
      </c>
      <c r="J174" s="67">
        <f xml:space="preserve">   MAX(0, HLOOKUP(MONTH($B174),'Farm Crops'!$B$18:$N$28,J$5,0)  - VLOOKUP(J$4,'Farm Crops'!$B$4:$G$13,6,0)/1000*0.65*$C174)</f>
        <v>1939.9596363636367</v>
      </c>
      <c r="K174" s="67">
        <f xml:space="preserve">   MAX(0, HLOOKUP(MONTH($B174),'Farm Crops'!$B$18:$N$28,K$5,0)  - VLOOKUP(K$4,'Farm Crops'!$B$4:$G$13,6,0)/1000*0.65*$C174)</f>
        <v>442.98290909090906</v>
      </c>
      <c r="L174" s="67">
        <f xml:space="preserve">   MAX(0, HLOOKUP(MONTH($B174),'Farm Crops'!$B$18:$N$28,L$5,0)  - VLOOKUP(L$4,'Farm Crops'!$B$4:$G$13,6,0)/1000*0.65*$C174)</f>
        <v>77.774101010101049</v>
      </c>
      <c r="M174" s="67">
        <f xml:space="preserve">   MAX(0, HLOOKUP(MONTH($B174),'Farm Crops'!$B$18:$N$28,M$5,0)  - VLOOKUP(M$4,'Farm Crops'!$B$4:$G$13,6,0)/1000*0.65*$C174)</f>
        <v>520.85684848484857</v>
      </c>
    </row>
    <row r="175" spans="2:13" x14ac:dyDescent="0.2">
      <c r="B175" s="4">
        <v>40652</v>
      </c>
      <c r="C175" s="67">
        <f>'Observed Data'!$E174</f>
        <v>0</v>
      </c>
      <c r="D175" s="67">
        <f xml:space="preserve">   MAX(0, HLOOKUP(MONTH($B175),'Farm Crops'!$B$18:$N$28,D$5,0)  - VLOOKUP(D$4,'Farm Crops'!$B$4:$G$13,6,0)/1000*0.65*$C175)</f>
        <v>1025.8393939393941</v>
      </c>
      <c r="E175" s="67">
        <f xml:space="preserve">   MAX(0, HLOOKUP(MONTH($B175),'Farm Crops'!$B$18:$N$28,E$5,0)  - VLOOKUP(E$4,'Farm Crops'!$B$4:$G$13,6,0)/1000*0.65*$C175)</f>
        <v>937.53234343434372</v>
      </c>
      <c r="F175" s="67">
        <f xml:space="preserve">   MAX(0, HLOOKUP(MONTH($B175),'Farm Crops'!$B$18:$N$28,F$5,0)  - VLOOKUP(F$4,'Farm Crops'!$B$4:$G$13,6,0)/1000*0.65*$C175)</f>
        <v>1216.0814343434345</v>
      </c>
      <c r="G175" s="67">
        <f xml:space="preserve">   MAX(0, HLOOKUP(MONTH($B175),'Farm Crops'!$B$18:$N$28,G$5,0)  - VLOOKUP(G$4,'Farm Crops'!$B$4:$G$13,6,0)/1000*0.65*$C175)</f>
        <v>284.43955555555561</v>
      </c>
      <c r="H175" s="67">
        <f xml:space="preserve">   MAX(0, HLOOKUP(MONTH($B175),'Farm Crops'!$B$18:$N$28,H$5,0)  - VLOOKUP(H$4,'Farm Crops'!$B$4:$G$13,6,0)/1000*0.65*$C175)</f>
        <v>976.11987878787886</v>
      </c>
      <c r="I175" s="67">
        <f xml:space="preserve">   MAX(0, HLOOKUP(MONTH($B175),'Farm Crops'!$B$18:$N$28,I$5,0)  - VLOOKUP(I$4,'Farm Crops'!$B$4:$G$13,6,0)/1000*0.65*$C175)</f>
        <v>790.09601010101017</v>
      </c>
      <c r="J175" s="67">
        <f xml:space="preserve">   MAX(0, HLOOKUP(MONTH($B175),'Farm Crops'!$B$18:$N$28,J$5,0)  - VLOOKUP(J$4,'Farm Crops'!$B$4:$G$13,6,0)/1000*0.65*$C175)</f>
        <v>1939.9596363636367</v>
      </c>
      <c r="K175" s="67">
        <f xml:space="preserve">   MAX(0, HLOOKUP(MONTH($B175),'Farm Crops'!$B$18:$N$28,K$5,0)  - VLOOKUP(K$4,'Farm Crops'!$B$4:$G$13,6,0)/1000*0.65*$C175)</f>
        <v>442.98290909090906</v>
      </c>
      <c r="L175" s="67">
        <f xml:space="preserve">   MAX(0, HLOOKUP(MONTH($B175),'Farm Crops'!$B$18:$N$28,L$5,0)  - VLOOKUP(L$4,'Farm Crops'!$B$4:$G$13,6,0)/1000*0.65*$C175)</f>
        <v>77.774101010101049</v>
      </c>
      <c r="M175" s="67">
        <f xml:space="preserve">   MAX(0, HLOOKUP(MONTH($B175),'Farm Crops'!$B$18:$N$28,M$5,0)  - VLOOKUP(M$4,'Farm Crops'!$B$4:$G$13,6,0)/1000*0.65*$C175)</f>
        <v>520.85684848484857</v>
      </c>
    </row>
    <row r="176" spans="2:13" x14ac:dyDescent="0.2">
      <c r="B176" s="4">
        <v>40653</v>
      </c>
      <c r="C176" s="67">
        <f>'Observed Data'!$E175</f>
        <v>0</v>
      </c>
      <c r="D176" s="67">
        <f xml:space="preserve">   MAX(0, HLOOKUP(MONTH($B176),'Farm Crops'!$B$18:$N$28,D$5,0)  - VLOOKUP(D$4,'Farm Crops'!$B$4:$G$13,6,0)/1000*0.65*$C176)</f>
        <v>1025.8393939393941</v>
      </c>
      <c r="E176" s="67">
        <f xml:space="preserve">   MAX(0, HLOOKUP(MONTH($B176),'Farm Crops'!$B$18:$N$28,E$5,0)  - VLOOKUP(E$4,'Farm Crops'!$B$4:$G$13,6,0)/1000*0.65*$C176)</f>
        <v>937.53234343434372</v>
      </c>
      <c r="F176" s="67">
        <f xml:space="preserve">   MAX(0, HLOOKUP(MONTH($B176),'Farm Crops'!$B$18:$N$28,F$5,0)  - VLOOKUP(F$4,'Farm Crops'!$B$4:$G$13,6,0)/1000*0.65*$C176)</f>
        <v>1216.0814343434345</v>
      </c>
      <c r="G176" s="67">
        <f xml:space="preserve">   MAX(0, HLOOKUP(MONTH($B176),'Farm Crops'!$B$18:$N$28,G$5,0)  - VLOOKUP(G$4,'Farm Crops'!$B$4:$G$13,6,0)/1000*0.65*$C176)</f>
        <v>284.43955555555561</v>
      </c>
      <c r="H176" s="67">
        <f xml:space="preserve">   MAX(0, HLOOKUP(MONTH($B176),'Farm Crops'!$B$18:$N$28,H$5,0)  - VLOOKUP(H$4,'Farm Crops'!$B$4:$G$13,6,0)/1000*0.65*$C176)</f>
        <v>976.11987878787886</v>
      </c>
      <c r="I176" s="67">
        <f xml:space="preserve">   MAX(0, HLOOKUP(MONTH($B176),'Farm Crops'!$B$18:$N$28,I$5,0)  - VLOOKUP(I$4,'Farm Crops'!$B$4:$G$13,6,0)/1000*0.65*$C176)</f>
        <v>790.09601010101017</v>
      </c>
      <c r="J176" s="67">
        <f xml:space="preserve">   MAX(0, HLOOKUP(MONTH($B176),'Farm Crops'!$B$18:$N$28,J$5,0)  - VLOOKUP(J$4,'Farm Crops'!$B$4:$G$13,6,0)/1000*0.65*$C176)</f>
        <v>1939.9596363636367</v>
      </c>
      <c r="K176" s="67">
        <f xml:space="preserve">   MAX(0, HLOOKUP(MONTH($B176),'Farm Crops'!$B$18:$N$28,K$5,0)  - VLOOKUP(K$4,'Farm Crops'!$B$4:$G$13,6,0)/1000*0.65*$C176)</f>
        <v>442.98290909090906</v>
      </c>
      <c r="L176" s="67">
        <f xml:space="preserve">   MAX(0, HLOOKUP(MONTH($B176),'Farm Crops'!$B$18:$N$28,L$5,0)  - VLOOKUP(L$4,'Farm Crops'!$B$4:$G$13,6,0)/1000*0.65*$C176)</f>
        <v>77.774101010101049</v>
      </c>
      <c r="M176" s="67">
        <f xml:space="preserve">   MAX(0, HLOOKUP(MONTH($B176),'Farm Crops'!$B$18:$N$28,M$5,0)  - VLOOKUP(M$4,'Farm Crops'!$B$4:$G$13,6,0)/1000*0.65*$C176)</f>
        <v>520.85684848484857</v>
      </c>
    </row>
    <row r="177" spans="2:13" x14ac:dyDescent="0.2">
      <c r="B177" s="4">
        <v>40654</v>
      </c>
      <c r="C177" s="67">
        <f>'Observed Data'!$E176</f>
        <v>0</v>
      </c>
      <c r="D177" s="67">
        <f xml:space="preserve">   MAX(0, HLOOKUP(MONTH($B177),'Farm Crops'!$B$18:$N$28,D$5,0)  - VLOOKUP(D$4,'Farm Crops'!$B$4:$G$13,6,0)/1000*0.65*$C177)</f>
        <v>1025.8393939393941</v>
      </c>
      <c r="E177" s="67">
        <f xml:space="preserve">   MAX(0, HLOOKUP(MONTH($B177),'Farm Crops'!$B$18:$N$28,E$5,0)  - VLOOKUP(E$4,'Farm Crops'!$B$4:$G$13,6,0)/1000*0.65*$C177)</f>
        <v>937.53234343434372</v>
      </c>
      <c r="F177" s="67">
        <f xml:space="preserve">   MAX(0, HLOOKUP(MONTH($B177),'Farm Crops'!$B$18:$N$28,F$5,0)  - VLOOKUP(F$4,'Farm Crops'!$B$4:$G$13,6,0)/1000*0.65*$C177)</f>
        <v>1216.0814343434345</v>
      </c>
      <c r="G177" s="67">
        <f xml:space="preserve">   MAX(0, HLOOKUP(MONTH($B177),'Farm Crops'!$B$18:$N$28,G$5,0)  - VLOOKUP(G$4,'Farm Crops'!$B$4:$G$13,6,0)/1000*0.65*$C177)</f>
        <v>284.43955555555561</v>
      </c>
      <c r="H177" s="67">
        <f xml:space="preserve">   MAX(0, HLOOKUP(MONTH($B177),'Farm Crops'!$B$18:$N$28,H$5,0)  - VLOOKUP(H$4,'Farm Crops'!$B$4:$G$13,6,0)/1000*0.65*$C177)</f>
        <v>976.11987878787886</v>
      </c>
      <c r="I177" s="67">
        <f xml:space="preserve">   MAX(0, HLOOKUP(MONTH($B177),'Farm Crops'!$B$18:$N$28,I$5,0)  - VLOOKUP(I$4,'Farm Crops'!$B$4:$G$13,6,0)/1000*0.65*$C177)</f>
        <v>790.09601010101017</v>
      </c>
      <c r="J177" s="67">
        <f xml:space="preserve">   MAX(0, HLOOKUP(MONTH($B177),'Farm Crops'!$B$18:$N$28,J$5,0)  - VLOOKUP(J$4,'Farm Crops'!$B$4:$G$13,6,0)/1000*0.65*$C177)</f>
        <v>1939.9596363636367</v>
      </c>
      <c r="K177" s="67">
        <f xml:space="preserve">   MAX(0, HLOOKUP(MONTH($B177),'Farm Crops'!$B$18:$N$28,K$5,0)  - VLOOKUP(K$4,'Farm Crops'!$B$4:$G$13,6,0)/1000*0.65*$C177)</f>
        <v>442.98290909090906</v>
      </c>
      <c r="L177" s="67">
        <f xml:space="preserve">   MAX(0, HLOOKUP(MONTH($B177),'Farm Crops'!$B$18:$N$28,L$5,0)  - VLOOKUP(L$4,'Farm Crops'!$B$4:$G$13,6,0)/1000*0.65*$C177)</f>
        <v>77.774101010101049</v>
      </c>
      <c r="M177" s="67">
        <f xml:space="preserve">   MAX(0, HLOOKUP(MONTH($B177),'Farm Crops'!$B$18:$N$28,M$5,0)  - VLOOKUP(M$4,'Farm Crops'!$B$4:$G$13,6,0)/1000*0.65*$C177)</f>
        <v>520.85684848484857</v>
      </c>
    </row>
    <row r="178" spans="2:13" x14ac:dyDescent="0.2">
      <c r="B178" s="4">
        <v>40655</v>
      </c>
      <c r="C178" s="67">
        <f>'Observed Data'!$E177</f>
        <v>0</v>
      </c>
      <c r="D178" s="67">
        <f xml:space="preserve">   MAX(0, HLOOKUP(MONTH($B178),'Farm Crops'!$B$18:$N$28,D$5,0)  - VLOOKUP(D$4,'Farm Crops'!$B$4:$G$13,6,0)/1000*0.65*$C178)</f>
        <v>1025.8393939393941</v>
      </c>
      <c r="E178" s="67">
        <f xml:space="preserve">   MAX(0, HLOOKUP(MONTH($B178),'Farm Crops'!$B$18:$N$28,E$5,0)  - VLOOKUP(E$4,'Farm Crops'!$B$4:$G$13,6,0)/1000*0.65*$C178)</f>
        <v>937.53234343434372</v>
      </c>
      <c r="F178" s="67">
        <f xml:space="preserve">   MAX(0, HLOOKUP(MONTH($B178),'Farm Crops'!$B$18:$N$28,F$5,0)  - VLOOKUP(F$4,'Farm Crops'!$B$4:$G$13,6,0)/1000*0.65*$C178)</f>
        <v>1216.0814343434345</v>
      </c>
      <c r="G178" s="67">
        <f xml:space="preserve">   MAX(0, HLOOKUP(MONTH($B178),'Farm Crops'!$B$18:$N$28,G$5,0)  - VLOOKUP(G$4,'Farm Crops'!$B$4:$G$13,6,0)/1000*0.65*$C178)</f>
        <v>284.43955555555561</v>
      </c>
      <c r="H178" s="67">
        <f xml:space="preserve">   MAX(0, HLOOKUP(MONTH($B178),'Farm Crops'!$B$18:$N$28,H$5,0)  - VLOOKUP(H$4,'Farm Crops'!$B$4:$G$13,6,0)/1000*0.65*$C178)</f>
        <v>976.11987878787886</v>
      </c>
      <c r="I178" s="67">
        <f xml:space="preserve">   MAX(0, HLOOKUP(MONTH($B178),'Farm Crops'!$B$18:$N$28,I$5,0)  - VLOOKUP(I$4,'Farm Crops'!$B$4:$G$13,6,0)/1000*0.65*$C178)</f>
        <v>790.09601010101017</v>
      </c>
      <c r="J178" s="67">
        <f xml:space="preserve">   MAX(0, HLOOKUP(MONTH($B178),'Farm Crops'!$B$18:$N$28,J$5,0)  - VLOOKUP(J$4,'Farm Crops'!$B$4:$G$13,6,0)/1000*0.65*$C178)</f>
        <v>1939.9596363636367</v>
      </c>
      <c r="K178" s="67">
        <f xml:space="preserve">   MAX(0, HLOOKUP(MONTH($B178),'Farm Crops'!$B$18:$N$28,K$5,0)  - VLOOKUP(K$4,'Farm Crops'!$B$4:$G$13,6,0)/1000*0.65*$C178)</f>
        <v>442.98290909090906</v>
      </c>
      <c r="L178" s="67">
        <f xml:space="preserve">   MAX(0, HLOOKUP(MONTH($B178),'Farm Crops'!$B$18:$N$28,L$5,0)  - VLOOKUP(L$4,'Farm Crops'!$B$4:$G$13,6,0)/1000*0.65*$C178)</f>
        <v>77.774101010101049</v>
      </c>
      <c r="M178" s="67">
        <f xml:space="preserve">   MAX(0, HLOOKUP(MONTH($B178),'Farm Crops'!$B$18:$N$28,M$5,0)  - VLOOKUP(M$4,'Farm Crops'!$B$4:$G$13,6,0)/1000*0.65*$C178)</f>
        <v>520.85684848484857</v>
      </c>
    </row>
    <row r="179" spans="2:13" x14ac:dyDescent="0.2">
      <c r="B179" s="4">
        <v>40656</v>
      </c>
      <c r="C179" s="67">
        <f>'Observed Data'!$E178</f>
        <v>0</v>
      </c>
      <c r="D179" s="67">
        <f xml:space="preserve">   MAX(0, HLOOKUP(MONTH($B179),'Farm Crops'!$B$18:$N$28,D$5,0)  - VLOOKUP(D$4,'Farm Crops'!$B$4:$G$13,6,0)/1000*0.65*$C179)</f>
        <v>1025.8393939393941</v>
      </c>
      <c r="E179" s="67">
        <f xml:space="preserve">   MAX(0, HLOOKUP(MONTH($B179),'Farm Crops'!$B$18:$N$28,E$5,0)  - VLOOKUP(E$4,'Farm Crops'!$B$4:$G$13,6,0)/1000*0.65*$C179)</f>
        <v>937.53234343434372</v>
      </c>
      <c r="F179" s="67">
        <f xml:space="preserve">   MAX(0, HLOOKUP(MONTH($B179),'Farm Crops'!$B$18:$N$28,F$5,0)  - VLOOKUP(F$4,'Farm Crops'!$B$4:$G$13,6,0)/1000*0.65*$C179)</f>
        <v>1216.0814343434345</v>
      </c>
      <c r="G179" s="67">
        <f xml:space="preserve">   MAX(0, HLOOKUP(MONTH($B179),'Farm Crops'!$B$18:$N$28,G$5,0)  - VLOOKUP(G$4,'Farm Crops'!$B$4:$G$13,6,0)/1000*0.65*$C179)</f>
        <v>284.43955555555561</v>
      </c>
      <c r="H179" s="67">
        <f xml:space="preserve">   MAX(0, HLOOKUP(MONTH($B179),'Farm Crops'!$B$18:$N$28,H$5,0)  - VLOOKUP(H$4,'Farm Crops'!$B$4:$G$13,6,0)/1000*0.65*$C179)</f>
        <v>976.11987878787886</v>
      </c>
      <c r="I179" s="67">
        <f xml:space="preserve">   MAX(0, HLOOKUP(MONTH($B179),'Farm Crops'!$B$18:$N$28,I$5,0)  - VLOOKUP(I$4,'Farm Crops'!$B$4:$G$13,6,0)/1000*0.65*$C179)</f>
        <v>790.09601010101017</v>
      </c>
      <c r="J179" s="67">
        <f xml:space="preserve">   MAX(0, HLOOKUP(MONTH($B179),'Farm Crops'!$B$18:$N$28,J$5,0)  - VLOOKUP(J$4,'Farm Crops'!$B$4:$G$13,6,0)/1000*0.65*$C179)</f>
        <v>1939.9596363636367</v>
      </c>
      <c r="K179" s="67">
        <f xml:space="preserve">   MAX(0, HLOOKUP(MONTH($B179),'Farm Crops'!$B$18:$N$28,K$5,0)  - VLOOKUP(K$4,'Farm Crops'!$B$4:$G$13,6,0)/1000*0.65*$C179)</f>
        <v>442.98290909090906</v>
      </c>
      <c r="L179" s="67">
        <f xml:space="preserve">   MAX(0, HLOOKUP(MONTH($B179),'Farm Crops'!$B$18:$N$28,L$5,0)  - VLOOKUP(L$4,'Farm Crops'!$B$4:$G$13,6,0)/1000*0.65*$C179)</f>
        <v>77.774101010101049</v>
      </c>
      <c r="M179" s="67">
        <f xml:space="preserve">   MAX(0, HLOOKUP(MONTH($B179),'Farm Crops'!$B$18:$N$28,M$5,0)  - VLOOKUP(M$4,'Farm Crops'!$B$4:$G$13,6,0)/1000*0.65*$C179)</f>
        <v>520.85684848484857</v>
      </c>
    </row>
    <row r="180" spans="2:13" x14ac:dyDescent="0.2">
      <c r="B180" s="4">
        <v>40657</v>
      </c>
      <c r="C180" s="67">
        <f>'Observed Data'!$E179</f>
        <v>0</v>
      </c>
      <c r="D180" s="67">
        <f xml:space="preserve">   MAX(0, HLOOKUP(MONTH($B180),'Farm Crops'!$B$18:$N$28,D$5,0)  - VLOOKUP(D$4,'Farm Crops'!$B$4:$G$13,6,0)/1000*0.65*$C180)</f>
        <v>1025.8393939393941</v>
      </c>
      <c r="E180" s="67">
        <f xml:space="preserve">   MAX(0, HLOOKUP(MONTH($B180),'Farm Crops'!$B$18:$N$28,E$5,0)  - VLOOKUP(E$4,'Farm Crops'!$B$4:$G$13,6,0)/1000*0.65*$C180)</f>
        <v>937.53234343434372</v>
      </c>
      <c r="F180" s="67">
        <f xml:space="preserve">   MAX(0, HLOOKUP(MONTH($B180),'Farm Crops'!$B$18:$N$28,F$5,0)  - VLOOKUP(F$4,'Farm Crops'!$B$4:$G$13,6,0)/1000*0.65*$C180)</f>
        <v>1216.0814343434345</v>
      </c>
      <c r="G180" s="67">
        <f xml:space="preserve">   MAX(0, HLOOKUP(MONTH($B180),'Farm Crops'!$B$18:$N$28,G$5,0)  - VLOOKUP(G$4,'Farm Crops'!$B$4:$G$13,6,0)/1000*0.65*$C180)</f>
        <v>284.43955555555561</v>
      </c>
      <c r="H180" s="67">
        <f xml:space="preserve">   MAX(0, HLOOKUP(MONTH($B180),'Farm Crops'!$B$18:$N$28,H$5,0)  - VLOOKUP(H$4,'Farm Crops'!$B$4:$G$13,6,0)/1000*0.65*$C180)</f>
        <v>976.11987878787886</v>
      </c>
      <c r="I180" s="67">
        <f xml:space="preserve">   MAX(0, HLOOKUP(MONTH($B180),'Farm Crops'!$B$18:$N$28,I$5,0)  - VLOOKUP(I$4,'Farm Crops'!$B$4:$G$13,6,0)/1000*0.65*$C180)</f>
        <v>790.09601010101017</v>
      </c>
      <c r="J180" s="67">
        <f xml:space="preserve">   MAX(0, HLOOKUP(MONTH($B180),'Farm Crops'!$B$18:$N$28,J$5,0)  - VLOOKUP(J$4,'Farm Crops'!$B$4:$G$13,6,0)/1000*0.65*$C180)</f>
        <v>1939.9596363636367</v>
      </c>
      <c r="K180" s="67">
        <f xml:space="preserve">   MAX(0, HLOOKUP(MONTH($B180),'Farm Crops'!$B$18:$N$28,K$5,0)  - VLOOKUP(K$4,'Farm Crops'!$B$4:$G$13,6,0)/1000*0.65*$C180)</f>
        <v>442.98290909090906</v>
      </c>
      <c r="L180" s="67">
        <f xml:space="preserve">   MAX(0, HLOOKUP(MONTH($B180),'Farm Crops'!$B$18:$N$28,L$5,0)  - VLOOKUP(L$4,'Farm Crops'!$B$4:$G$13,6,0)/1000*0.65*$C180)</f>
        <v>77.774101010101049</v>
      </c>
      <c r="M180" s="67">
        <f xml:space="preserve">   MAX(0, HLOOKUP(MONTH($B180),'Farm Crops'!$B$18:$N$28,M$5,0)  - VLOOKUP(M$4,'Farm Crops'!$B$4:$G$13,6,0)/1000*0.65*$C180)</f>
        <v>520.85684848484857</v>
      </c>
    </row>
    <row r="181" spans="2:13" x14ac:dyDescent="0.2">
      <c r="B181" s="4">
        <v>40658</v>
      </c>
      <c r="C181" s="67">
        <f>'Observed Data'!$E180</f>
        <v>0</v>
      </c>
      <c r="D181" s="67">
        <f xml:space="preserve">   MAX(0, HLOOKUP(MONTH($B181),'Farm Crops'!$B$18:$N$28,D$5,0)  - VLOOKUP(D$4,'Farm Crops'!$B$4:$G$13,6,0)/1000*0.65*$C181)</f>
        <v>1025.8393939393941</v>
      </c>
      <c r="E181" s="67">
        <f xml:space="preserve">   MAX(0, HLOOKUP(MONTH($B181),'Farm Crops'!$B$18:$N$28,E$5,0)  - VLOOKUP(E$4,'Farm Crops'!$B$4:$G$13,6,0)/1000*0.65*$C181)</f>
        <v>937.53234343434372</v>
      </c>
      <c r="F181" s="67">
        <f xml:space="preserve">   MAX(0, HLOOKUP(MONTH($B181),'Farm Crops'!$B$18:$N$28,F$5,0)  - VLOOKUP(F$4,'Farm Crops'!$B$4:$G$13,6,0)/1000*0.65*$C181)</f>
        <v>1216.0814343434345</v>
      </c>
      <c r="G181" s="67">
        <f xml:space="preserve">   MAX(0, HLOOKUP(MONTH($B181),'Farm Crops'!$B$18:$N$28,G$5,0)  - VLOOKUP(G$4,'Farm Crops'!$B$4:$G$13,6,0)/1000*0.65*$C181)</f>
        <v>284.43955555555561</v>
      </c>
      <c r="H181" s="67">
        <f xml:space="preserve">   MAX(0, HLOOKUP(MONTH($B181),'Farm Crops'!$B$18:$N$28,H$5,0)  - VLOOKUP(H$4,'Farm Crops'!$B$4:$G$13,6,0)/1000*0.65*$C181)</f>
        <v>976.11987878787886</v>
      </c>
      <c r="I181" s="67">
        <f xml:space="preserve">   MAX(0, HLOOKUP(MONTH($B181),'Farm Crops'!$B$18:$N$28,I$5,0)  - VLOOKUP(I$4,'Farm Crops'!$B$4:$G$13,6,0)/1000*0.65*$C181)</f>
        <v>790.09601010101017</v>
      </c>
      <c r="J181" s="67">
        <f xml:space="preserve">   MAX(0, HLOOKUP(MONTH($B181),'Farm Crops'!$B$18:$N$28,J$5,0)  - VLOOKUP(J$4,'Farm Crops'!$B$4:$G$13,6,0)/1000*0.65*$C181)</f>
        <v>1939.9596363636367</v>
      </c>
      <c r="K181" s="67">
        <f xml:space="preserve">   MAX(0, HLOOKUP(MONTH($B181),'Farm Crops'!$B$18:$N$28,K$5,0)  - VLOOKUP(K$4,'Farm Crops'!$B$4:$G$13,6,0)/1000*0.65*$C181)</f>
        <v>442.98290909090906</v>
      </c>
      <c r="L181" s="67">
        <f xml:space="preserve">   MAX(0, HLOOKUP(MONTH($B181),'Farm Crops'!$B$18:$N$28,L$5,0)  - VLOOKUP(L$4,'Farm Crops'!$B$4:$G$13,6,0)/1000*0.65*$C181)</f>
        <v>77.774101010101049</v>
      </c>
      <c r="M181" s="67">
        <f xml:space="preserve">   MAX(0, HLOOKUP(MONTH($B181),'Farm Crops'!$B$18:$N$28,M$5,0)  - VLOOKUP(M$4,'Farm Crops'!$B$4:$G$13,6,0)/1000*0.65*$C181)</f>
        <v>520.85684848484857</v>
      </c>
    </row>
    <row r="182" spans="2:13" x14ac:dyDescent="0.2">
      <c r="B182" s="4">
        <v>40659</v>
      </c>
      <c r="C182" s="67">
        <f>'Observed Data'!$E181</f>
        <v>22</v>
      </c>
      <c r="D182" s="67">
        <f xml:space="preserve">   MAX(0, HLOOKUP(MONTH($B182),'Farm Crops'!$B$18:$N$28,D$5,0)  - VLOOKUP(D$4,'Farm Crops'!$B$4:$G$13,6,0)/1000*0.65*$C182)</f>
        <v>0</v>
      </c>
      <c r="E182" s="67">
        <f xml:space="preserve">   MAX(0, HLOOKUP(MONTH($B182),'Farm Crops'!$B$18:$N$28,E$5,0)  - VLOOKUP(E$4,'Farm Crops'!$B$4:$G$13,6,0)/1000*0.65*$C182)</f>
        <v>0</v>
      </c>
      <c r="F182" s="67">
        <f xml:space="preserve">   MAX(0, HLOOKUP(MONTH($B182),'Farm Crops'!$B$18:$N$28,F$5,0)  - VLOOKUP(F$4,'Farm Crops'!$B$4:$G$13,6,0)/1000*0.65*$C182)</f>
        <v>0</v>
      </c>
      <c r="G182" s="67">
        <f xml:space="preserve">   MAX(0, HLOOKUP(MONTH($B182),'Farm Crops'!$B$18:$N$28,G$5,0)  - VLOOKUP(G$4,'Farm Crops'!$B$4:$G$13,6,0)/1000*0.65*$C182)</f>
        <v>0</v>
      </c>
      <c r="H182" s="67">
        <f xml:space="preserve">   MAX(0, HLOOKUP(MONTH($B182),'Farm Crops'!$B$18:$N$28,H$5,0)  - VLOOKUP(H$4,'Farm Crops'!$B$4:$G$13,6,0)/1000*0.65*$C182)</f>
        <v>0</v>
      </c>
      <c r="I182" s="67">
        <f xml:space="preserve">   MAX(0, HLOOKUP(MONTH($B182),'Farm Crops'!$B$18:$N$28,I$5,0)  - VLOOKUP(I$4,'Farm Crops'!$B$4:$G$13,6,0)/1000*0.65*$C182)</f>
        <v>0</v>
      </c>
      <c r="J182" s="67">
        <f xml:space="preserve">   MAX(0, HLOOKUP(MONTH($B182),'Farm Crops'!$B$18:$N$28,J$5,0)  - VLOOKUP(J$4,'Farm Crops'!$B$4:$G$13,6,0)/1000*0.65*$C182)</f>
        <v>0</v>
      </c>
      <c r="K182" s="67">
        <f xml:space="preserve">   MAX(0, HLOOKUP(MONTH($B182),'Farm Crops'!$B$18:$N$28,K$5,0)  - VLOOKUP(K$4,'Farm Crops'!$B$4:$G$13,6,0)/1000*0.65*$C182)</f>
        <v>0</v>
      </c>
      <c r="L182" s="67">
        <f xml:space="preserve">   MAX(0, HLOOKUP(MONTH($B182),'Farm Crops'!$B$18:$N$28,L$5,0)  - VLOOKUP(L$4,'Farm Crops'!$B$4:$G$13,6,0)/1000*0.65*$C182)</f>
        <v>0</v>
      </c>
      <c r="M182" s="67">
        <f xml:space="preserve">   MAX(0, HLOOKUP(MONTH($B182),'Farm Crops'!$B$18:$N$28,M$5,0)  - VLOOKUP(M$4,'Farm Crops'!$B$4:$G$13,6,0)/1000*0.65*$C182)</f>
        <v>0</v>
      </c>
    </row>
    <row r="183" spans="2:13" x14ac:dyDescent="0.2">
      <c r="B183" s="4">
        <v>40660</v>
      </c>
      <c r="C183" s="67">
        <f>'Observed Data'!$E182</f>
        <v>14</v>
      </c>
      <c r="D183" s="67">
        <f xml:space="preserve">   MAX(0, HLOOKUP(MONTH($B183),'Farm Crops'!$B$18:$N$28,D$5,0)  - VLOOKUP(D$4,'Farm Crops'!$B$4:$G$13,6,0)/1000*0.65*$C183)</f>
        <v>0</v>
      </c>
      <c r="E183" s="67">
        <f xml:space="preserve">   MAX(0, HLOOKUP(MONTH($B183),'Farm Crops'!$B$18:$N$28,E$5,0)  - VLOOKUP(E$4,'Farm Crops'!$B$4:$G$13,6,0)/1000*0.65*$C183)</f>
        <v>0</v>
      </c>
      <c r="F183" s="67">
        <f xml:space="preserve">   MAX(0, HLOOKUP(MONTH($B183),'Farm Crops'!$B$18:$N$28,F$5,0)  - VLOOKUP(F$4,'Farm Crops'!$B$4:$G$13,6,0)/1000*0.65*$C183)</f>
        <v>0</v>
      </c>
      <c r="G183" s="67">
        <f xml:space="preserve">   MAX(0, HLOOKUP(MONTH($B183),'Farm Crops'!$B$18:$N$28,G$5,0)  - VLOOKUP(G$4,'Farm Crops'!$B$4:$G$13,6,0)/1000*0.65*$C183)</f>
        <v>0</v>
      </c>
      <c r="H183" s="67">
        <f xml:space="preserve">   MAX(0, HLOOKUP(MONTH($B183),'Farm Crops'!$B$18:$N$28,H$5,0)  - VLOOKUP(H$4,'Farm Crops'!$B$4:$G$13,6,0)/1000*0.65*$C183)</f>
        <v>0</v>
      </c>
      <c r="I183" s="67">
        <f xml:space="preserve">   MAX(0, HLOOKUP(MONTH($B183),'Farm Crops'!$B$18:$N$28,I$5,0)  - VLOOKUP(I$4,'Farm Crops'!$B$4:$G$13,6,0)/1000*0.65*$C183)</f>
        <v>0</v>
      </c>
      <c r="J183" s="67">
        <f xml:space="preserve">   MAX(0, HLOOKUP(MONTH($B183),'Farm Crops'!$B$18:$N$28,J$5,0)  - VLOOKUP(J$4,'Farm Crops'!$B$4:$G$13,6,0)/1000*0.65*$C183)</f>
        <v>0</v>
      </c>
      <c r="K183" s="67">
        <f xml:space="preserve">   MAX(0, HLOOKUP(MONTH($B183),'Farm Crops'!$B$18:$N$28,K$5,0)  - VLOOKUP(K$4,'Farm Crops'!$B$4:$G$13,6,0)/1000*0.65*$C183)</f>
        <v>0</v>
      </c>
      <c r="L183" s="67">
        <f xml:space="preserve">   MAX(0, HLOOKUP(MONTH($B183),'Farm Crops'!$B$18:$N$28,L$5,0)  - VLOOKUP(L$4,'Farm Crops'!$B$4:$G$13,6,0)/1000*0.65*$C183)</f>
        <v>0</v>
      </c>
      <c r="M183" s="67">
        <f xml:space="preserve">   MAX(0, HLOOKUP(MONTH($B183),'Farm Crops'!$B$18:$N$28,M$5,0)  - VLOOKUP(M$4,'Farm Crops'!$B$4:$G$13,6,0)/1000*0.65*$C183)</f>
        <v>0</v>
      </c>
    </row>
    <row r="184" spans="2:13" x14ac:dyDescent="0.2">
      <c r="B184" s="4">
        <v>40661</v>
      </c>
      <c r="C184" s="67">
        <f>'Observed Data'!$E183</f>
        <v>0</v>
      </c>
      <c r="D184" s="67">
        <f xml:space="preserve">   MAX(0, HLOOKUP(MONTH($B184),'Farm Crops'!$B$18:$N$28,D$5,0)  - VLOOKUP(D$4,'Farm Crops'!$B$4:$G$13,6,0)/1000*0.65*$C184)</f>
        <v>1025.8393939393941</v>
      </c>
      <c r="E184" s="67">
        <f xml:space="preserve">   MAX(0, HLOOKUP(MONTH($B184),'Farm Crops'!$B$18:$N$28,E$5,0)  - VLOOKUP(E$4,'Farm Crops'!$B$4:$G$13,6,0)/1000*0.65*$C184)</f>
        <v>937.53234343434372</v>
      </c>
      <c r="F184" s="67">
        <f xml:space="preserve">   MAX(0, HLOOKUP(MONTH($B184),'Farm Crops'!$B$18:$N$28,F$5,0)  - VLOOKUP(F$4,'Farm Crops'!$B$4:$G$13,6,0)/1000*0.65*$C184)</f>
        <v>1216.0814343434345</v>
      </c>
      <c r="G184" s="67">
        <f xml:space="preserve">   MAX(0, HLOOKUP(MONTH($B184),'Farm Crops'!$B$18:$N$28,G$5,0)  - VLOOKUP(G$4,'Farm Crops'!$B$4:$G$13,6,0)/1000*0.65*$C184)</f>
        <v>284.43955555555561</v>
      </c>
      <c r="H184" s="67">
        <f xml:space="preserve">   MAX(0, HLOOKUP(MONTH($B184),'Farm Crops'!$B$18:$N$28,H$5,0)  - VLOOKUP(H$4,'Farm Crops'!$B$4:$G$13,6,0)/1000*0.65*$C184)</f>
        <v>976.11987878787886</v>
      </c>
      <c r="I184" s="67">
        <f xml:space="preserve">   MAX(0, HLOOKUP(MONTH($B184),'Farm Crops'!$B$18:$N$28,I$5,0)  - VLOOKUP(I$4,'Farm Crops'!$B$4:$G$13,6,0)/1000*0.65*$C184)</f>
        <v>790.09601010101017</v>
      </c>
      <c r="J184" s="67">
        <f xml:space="preserve">   MAX(0, HLOOKUP(MONTH($B184),'Farm Crops'!$B$18:$N$28,J$5,0)  - VLOOKUP(J$4,'Farm Crops'!$B$4:$G$13,6,0)/1000*0.65*$C184)</f>
        <v>1939.9596363636367</v>
      </c>
      <c r="K184" s="67">
        <f xml:space="preserve">   MAX(0, HLOOKUP(MONTH($B184),'Farm Crops'!$B$18:$N$28,K$5,0)  - VLOOKUP(K$4,'Farm Crops'!$B$4:$G$13,6,0)/1000*0.65*$C184)</f>
        <v>442.98290909090906</v>
      </c>
      <c r="L184" s="67">
        <f xml:space="preserve">   MAX(0, HLOOKUP(MONTH($B184),'Farm Crops'!$B$18:$N$28,L$5,0)  - VLOOKUP(L$4,'Farm Crops'!$B$4:$G$13,6,0)/1000*0.65*$C184)</f>
        <v>77.774101010101049</v>
      </c>
      <c r="M184" s="67">
        <f xml:space="preserve">   MAX(0, HLOOKUP(MONTH($B184),'Farm Crops'!$B$18:$N$28,M$5,0)  - VLOOKUP(M$4,'Farm Crops'!$B$4:$G$13,6,0)/1000*0.65*$C184)</f>
        <v>520.85684848484857</v>
      </c>
    </row>
    <row r="185" spans="2:13" x14ac:dyDescent="0.2">
      <c r="B185" s="4">
        <v>40662</v>
      </c>
      <c r="C185" s="67">
        <f>'Observed Data'!$E184</f>
        <v>0</v>
      </c>
      <c r="D185" s="67">
        <f xml:space="preserve">   MAX(0, HLOOKUP(MONTH($B185),'Farm Crops'!$B$18:$N$28,D$5,0)  - VLOOKUP(D$4,'Farm Crops'!$B$4:$G$13,6,0)/1000*0.65*$C185)</f>
        <v>1025.8393939393941</v>
      </c>
      <c r="E185" s="67">
        <f xml:space="preserve">   MAX(0, HLOOKUP(MONTH($B185),'Farm Crops'!$B$18:$N$28,E$5,0)  - VLOOKUP(E$4,'Farm Crops'!$B$4:$G$13,6,0)/1000*0.65*$C185)</f>
        <v>937.53234343434372</v>
      </c>
      <c r="F185" s="67">
        <f xml:space="preserve">   MAX(0, HLOOKUP(MONTH($B185),'Farm Crops'!$B$18:$N$28,F$5,0)  - VLOOKUP(F$4,'Farm Crops'!$B$4:$G$13,6,0)/1000*0.65*$C185)</f>
        <v>1216.0814343434345</v>
      </c>
      <c r="G185" s="67">
        <f xml:space="preserve">   MAX(0, HLOOKUP(MONTH($B185),'Farm Crops'!$B$18:$N$28,G$5,0)  - VLOOKUP(G$4,'Farm Crops'!$B$4:$G$13,6,0)/1000*0.65*$C185)</f>
        <v>284.43955555555561</v>
      </c>
      <c r="H185" s="67">
        <f xml:space="preserve">   MAX(0, HLOOKUP(MONTH($B185),'Farm Crops'!$B$18:$N$28,H$5,0)  - VLOOKUP(H$4,'Farm Crops'!$B$4:$G$13,6,0)/1000*0.65*$C185)</f>
        <v>976.11987878787886</v>
      </c>
      <c r="I185" s="67">
        <f xml:space="preserve">   MAX(0, HLOOKUP(MONTH($B185),'Farm Crops'!$B$18:$N$28,I$5,0)  - VLOOKUP(I$4,'Farm Crops'!$B$4:$G$13,6,0)/1000*0.65*$C185)</f>
        <v>790.09601010101017</v>
      </c>
      <c r="J185" s="67">
        <f xml:space="preserve">   MAX(0, HLOOKUP(MONTH($B185),'Farm Crops'!$B$18:$N$28,J$5,0)  - VLOOKUP(J$4,'Farm Crops'!$B$4:$G$13,6,0)/1000*0.65*$C185)</f>
        <v>1939.9596363636367</v>
      </c>
      <c r="K185" s="67">
        <f xml:space="preserve">   MAX(0, HLOOKUP(MONTH($B185),'Farm Crops'!$B$18:$N$28,K$5,0)  - VLOOKUP(K$4,'Farm Crops'!$B$4:$G$13,6,0)/1000*0.65*$C185)</f>
        <v>442.98290909090906</v>
      </c>
      <c r="L185" s="67">
        <f xml:space="preserve">   MAX(0, HLOOKUP(MONTH($B185),'Farm Crops'!$B$18:$N$28,L$5,0)  - VLOOKUP(L$4,'Farm Crops'!$B$4:$G$13,6,0)/1000*0.65*$C185)</f>
        <v>77.774101010101049</v>
      </c>
      <c r="M185" s="67">
        <f xml:space="preserve">   MAX(0, HLOOKUP(MONTH($B185),'Farm Crops'!$B$18:$N$28,M$5,0)  - VLOOKUP(M$4,'Farm Crops'!$B$4:$G$13,6,0)/1000*0.65*$C185)</f>
        <v>520.85684848484857</v>
      </c>
    </row>
    <row r="186" spans="2:13" x14ac:dyDescent="0.2">
      <c r="B186" s="4">
        <v>40663</v>
      </c>
      <c r="C186" s="67">
        <f>'Observed Data'!$E185</f>
        <v>0</v>
      </c>
      <c r="D186" s="67">
        <f xml:space="preserve">   MAX(0, HLOOKUP(MONTH($B186),'Farm Crops'!$B$18:$N$28,D$5,0)  - VLOOKUP(D$4,'Farm Crops'!$B$4:$G$13,6,0)/1000*0.65*$C186)</f>
        <v>1025.8393939393941</v>
      </c>
      <c r="E186" s="67">
        <f xml:space="preserve">   MAX(0, HLOOKUP(MONTH($B186),'Farm Crops'!$B$18:$N$28,E$5,0)  - VLOOKUP(E$4,'Farm Crops'!$B$4:$G$13,6,0)/1000*0.65*$C186)</f>
        <v>937.53234343434372</v>
      </c>
      <c r="F186" s="67">
        <f xml:space="preserve">   MAX(0, HLOOKUP(MONTH($B186),'Farm Crops'!$B$18:$N$28,F$5,0)  - VLOOKUP(F$4,'Farm Crops'!$B$4:$G$13,6,0)/1000*0.65*$C186)</f>
        <v>1216.0814343434345</v>
      </c>
      <c r="G186" s="67">
        <f xml:space="preserve">   MAX(0, HLOOKUP(MONTH($B186),'Farm Crops'!$B$18:$N$28,G$5,0)  - VLOOKUP(G$4,'Farm Crops'!$B$4:$G$13,6,0)/1000*0.65*$C186)</f>
        <v>284.43955555555561</v>
      </c>
      <c r="H186" s="67">
        <f xml:space="preserve">   MAX(0, HLOOKUP(MONTH($B186),'Farm Crops'!$B$18:$N$28,H$5,0)  - VLOOKUP(H$4,'Farm Crops'!$B$4:$G$13,6,0)/1000*0.65*$C186)</f>
        <v>976.11987878787886</v>
      </c>
      <c r="I186" s="67">
        <f xml:space="preserve">   MAX(0, HLOOKUP(MONTH($B186),'Farm Crops'!$B$18:$N$28,I$5,0)  - VLOOKUP(I$4,'Farm Crops'!$B$4:$G$13,6,0)/1000*0.65*$C186)</f>
        <v>790.09601010101017</v>
      </c>
      <c r="J186" s="67">
        <f xml:space="preserve">   MAX(0, HLOOKUP(MONTH($B186),'Farm Crops'!$B$18:$N$28,J$5,0)  - VLOOKUP(J$4,'Farm Crops'!$B$4:$G$13,6,0)/1000*0.65*$C186)</f>
        <v>1939.9596363636367</v>
      </c>
      <c r="K186" s="67">
        <f xml:space="preserve">   MAX(0, HLOOKUP(MONTH($B186),'Farm Crops'!$B$18:$N$28,K$5,0)  - VLOOKUP(K$4,'Farm Crops'!$B$4:$G$13,6,0)/1000*0.65*$C186)</f>
        <v>442.98290909090906</v>
      </c>
      <c r="L186" s="67">
        <f xml:space="preserve">   MAX(0, HLOOKUP(MONTH($B186),'Farm Crops'!$B$18:$N$28,L$5,0)  - VLOOKUP(L$4,'Farm Crops'!$B$4:$G$13,6,0)/1000*0.65*$C186)</f>
        <v>77.774101010101049</v>
      </c>
      <c r="M186" s="67">
        <f xml:space="preserve">   MAX(0, HLOOKUP(MONTH($B186),'Farm Crops'!$B$18:$N$28,M$5,0)  - VLOOKUP(M$4,'Farm Crops'!$B$4:$G$13,6,0)/1000*0.65*$C186)</f>
        <v>520.85684848484857</v>
      </c>
    </row>
    <row r="187" spans="2:13" x14ac:dyDescent="0.2">
      <c r="B187" s="4">
        <v>40664</v>
      </c>
      <c r="C187" s="67">
        <f>'Observed Data'!$E186</f>
        <v>0</v>
      </c>
      <c r="D187" s="67">
        <f xml:space="preserve">   MAX(0, HLOOKUP(MONTH($B187),'Farm Crops'!$B$18:$N$28,D$5,0)  - VLOOKUP(D$4,'Farm Crops'!$B$4:$G$13,6,0)/1000*0.65*$C187)</f>
        <v>605.76344086021504</v>
      </c>
      <c r="E187" s="67">
        <f xml:space="preserve">   MAX(0, HLOOKUP(MONTH($B187),'Farm Crops'!$B$18:$N$28,E$5,0)  - VLOOKUP(E$4,'Farm Crops'!$B$4:$G$13,6,0)/1000*0.65*$C187)</f>
        <v>510.7331378299121</v>
      </c>
      <c r="F187" s="67">
        <f xml:space="preserve">   MAX(0, HLOOKUP(MONTH($B187),'Farm Crops'!$B$18:$N$28,F$5,0)  - VLOOKUP(F$4,'Farm Crops'!$B$4:$G$13,6,0)/1000*0.65*$C187)</f>
        <v>667.84789833822094</v>
      </c>
      <c r="G187" s="67">
        <f xml:space="preserve">   MAX(0, HLOOKUP(MONTH($B187),'Farm Crops'!$B$18:$N$28,G$5,0)  - VLOOKUP(G$4,'Farm Crops'!$B$4:$G$13,6,0)/1000*0.65*$C187)</f>
        <v>155.95698924731184</v>
      </c>
      <c r="H187" s="67">
        <f xml:space="preserve">   MAX(0, HLOOKUP(MONTH($B187),'Farm Crops'!$B$18:$N$28,H$5,0)  - VLOOKUP(H$4,'Farm Crops'!$B$4:$G$13,6,0)/1000*0.65*$C187)</f>
        <v>535.20234604105588</v>
      </c>
      <c r="I187" s="67">
        <f xml:space="preserve">   MAX(0, HLOOKUP(MONTH($B187),'Farm Crops'!$B$18:$N$28,I$5,0)  - VLOOKUP(I$4,'Farm Crops'!$B$4:$G$13,6,0)/1000*0.65*$C187)</f>
        <v>583.34154447702849</v>
      </c>
      <c r="J187" s="67">
        <f xml:space="preserve">   MAX(0, HLOOKUP(MONTH($B187),'Farm Crops'!$B$18:$N$28,J$5,0)  - VLOOKUP(J$4,'Farm Crops'!$B$4:$G$13,6,0)/1000*0.65*$C187)</f>
        <v>1025.2707722385144</v>
      </c>
      <c r="K187" s="67">
        <f xml:space="preserve">   MAX(0, HLOOKUP(MONTH($B187),'Farm Crops'!$B$18:$N$28,K$5,0)  - VLOOKUP(K$4,'Farm Crops'!$B$4:$G$13,6,0)/1000*0.65*$C187)</f>
        <v>234.81133919843597</v>
      </c>
      <c r="L187" s="67">
        <f xml:space="preserve">   MAX(0, HLOOKUP(MONTH($B187),'Farm Crops'!$B$18:$N$28,L$5,0)  - VLOOKUP(L$4,'Farm Crops'!$B$4:$G$13,6,0)/1000*0.65*$C187)</f>
        <v>41.329423264907156</v>
      </c>
      <c r="M187" s="67">
        <f xml:space="preserve">   MAX(0, HLOOKUP(MONTH($B187),'Farm Crops'!$B$18:$N$28,M$5,0)  - VLOOKUP(M$4,'Farm Crops'!$B$4:$G$13,6,0)/1000*0.65*$C187)</f>
        <v>279.06940371456506</v>
      </c>
    </row>
    <row r="188" spans="2:13" x14ac:dyDescent="0.2">
      <c r="B188" s="4">
        <v>40665</v>
      </c>
      <c r="C188" s="67">
        <f>'Observed Data'!$E187</f>
        <v>0</v>
      </c>
      <c r="D188" s="67">
        <f xml:space="preserve">   MAX(0, HLOOKUP(MONTH($B188),'Farm Crops'!$B$18:$N$28,D$5,0)  - VLOOKUP(D$4,'Farm Crops'!$B$4:$G$13,6,0)/1000*0.65*$C188)</f>
        <v>605.76344086021504</v>
      </c>
      <c r="E188" s="67">
        <f xml:space="preserve">   MAX(0, HLOOKUP(MONTH($B188),'Farm Crops'!$B$18:$N$28,E$5,0)  - VLOOKUP(E$4,'Farm Crops'!$B$4:$G$13,6,0)/1000*0.65*$C188)</f>
        <v>510.7331378299121</v>
      </c>
      <c r="F188" s="67">
        <f xml:space="preserve">   MAX(0, HLOOKUP(MONTH($B188),'Farm Crops'!$B$18:$N$28,F$5,0)  - VLOOKUP(F$4,'Farm Crops'!$B$4:$G$13,6,0)/1000*0.65*$C188)</f>
        <v>667.84789833822094</v>
      </c>
      <c r="G188" s="67">
        <f xml:space="preserve">   MAX(0, HLOOKUP(MONTH($B188),'Farm Crops'!$B$18:$N$28,G$5,0)  - VLOOKUP(G$4,'Farm Crops'!$B$4:$G$13,6,0)/1000*0.65*$C188)</f>
        <v>155.95698924731184</v>
      </c>
      <c r="H188" s="67">
        <f xml:space="preserve">   MAX(0, HLOOKUP(MONTH($B188),'Farm Crops'!$B$18:$N$28,H$5,0)  - VLOOKUP(H$4,'Farm Crops'!$B$4:$G$13,6,0)/1000*0.65*$C188)</f>
        <v>535.20234604105588</v>
      </c>
      <c r="I188" s="67">
        <f xml:space="preserve">   MAX(0, HLOOKUP(MONTH($B188),'Farm Crops'!$B$18:$N$28,I$5,0)  - VLOOKUP(I$4,'Farm Crops'!$B$4:$G$13,6,0)/1000*0.65*$C188)</f>
        <v>583.34154447702849</v>
      </c>
      <c r="J188" s="67">
        <f xml:space="preserve">   MAX(0, HLOOKUP(MONTH($B188),'Farm Crops'!$B$18:$N$28,J$5,0)  - VLOOKUP(J$4,'Farm Crops'!$B$4:$G$13,6,0)/1000*0.65*$C188)</f>
        <v>1025.2707722385144</v>
      </c>
      <c r="K188" s="67">
        <f xml:space="preserve">   MAX(0, HLOOKUP(MONTH($B188),'Farm Crops'!$B$18:$N$28,K$5,0)  - VLOOKUP(K$4,'Farm Crops'!$B$4:$G$13,6,0)/1000*0.65*$C188)</f>
        <v>234.81133919843597</v>
      </c>
      <c r="L188" s="67">
        <f xml:space="preserve">   MAX(0, HLOOKUP(MONTH($B188),'Farm Crops'!$B$18:$N$28,L$5,0)  - VLOOKUP(L$4,'Farm Crops'!$B$4:$G$13,6,0)/1000*0.65*$C188)</f>
        <v>41.329423264907156</v>
      </c>
      <c r="M188" s="67">
        <f xml:space="preserve">   MAX(0, HLOOKUP(MONTH($B188),'Farm Crops'!$B$18:$N$28,M$5,0)  - VLOOKUP(M$4,'Farm Crops'!$B$4:$G$13,6,0)/1000*0.65*$C188)</f>
        <v>279.06940371456506</v>
      </c>
    </row>
    <row r="189" spans="2:13" x14ac:dyDescent="0.2">
      <c r="B189" s="4">
        <v>40666</v>
      </c>
      <c r="C189" s="67">
        <f>'Observed Data'!$E188</f>
        <v>18</v>
      </c>
      <c r="D189" s="67">
        <f xml:space="preserve">   MAX(0, HLOOKUP(MONTH($B189),'Farm Crops'!$B$18:$N$28,D$5,0)  - VLOOKUP(D$4,'Farm Crops'!$B$4:$G$13,6,0)/1000*0.65*$C189)</f>
        <v>0</v>
      </c>
      <c r="E189" s="67">
        <f xml:space="preserve">   MAX(0, HLOOKUP(MONTH($B189),'Farm Crops'!$B$18:$N$28,E$5,0)  - VLOOKUP(E$4,'Farm Crops'!$B$4:$G$13,6,0)/1000*0.65*$C189)</f>
        <v>0</v>
      </c>
      <c r="F189" s="67">
        <f xml:space="preserve">   MAX(0, HLOOKUP(MONTH($B189),'Farm Crops'!$B$18:$N$28,F$5,0)  - VLOOKUP(F$4,'Farm Crops'!$B$4:$G$13,6,0)/1000*0.65*$C189)</f>
        <v>0</v>
      </c>
      <c r="G189" s="67">
        <f xml:space="preserve">   MAX(0, HLOOKUP(MONTH($B189),'Farm Crops'!$B$18:$N$28,G$5,0)  - VLOOKUP(G$4,'Farm Crops'!$B$4:$G$13,6,0)/1000*0.65*$C189)</f>
        <v>0</v>
      </c>
      <c r="H189" s="67">
        <f xml:space="preserve">   MAX(0, HLOOKUP(MONTH($B189),'Farm Crops'!$B$18:$N$28,H$5,0)  - VLOOKUP(H$4,'Farm Crops'!$B$4:$G$13,6,0)/1000*0.65*$C189)</f>
        <v>0</v>
      </c>
      <c r="I189" s="67">
        <f xml:space="preserve">   MAX(0, HLOOKUP(MONTH($B189),'Farm Crops'!$B$18:$N$28,I$5,0)  - VLOOKUP(I$4,'Farm Crops'!$B$4:$G$13,6,0)/1000*0.65*$C189)</f>
        <v>0</v>
      </c>
      <c r="J189" s="67">
        <f xml:space="preserve">   MAX(0, HLOOKUP(MONTH($B189),'Farm Crops'!$B$18:$N$28,J$5,0)  - VLOOKUP(J$4,'Farm Crops'!$B$4:$G$13,6,0)/1000*0.65*$C189)</f>
        <v>0</v>
      </c>
      <c r="K189" s="67">
        <f xml:space="preserve">   MAX(0, HLOOKUP(MONTH($B189),'Farm Crops'!$B$18:$N$28,K$5,0)  - VLOOKUP(K$4,'Farm Crops'!$B$4:$G$13,6,0)/1000*0.65*$C189)</f>
        <v>0</v>
      </c>
      <c r="L189" s="67">
        <f xml:space="preserve">   MAX(0, HLOOKUP(MONTH($B189),'Farm Crops'!$B$18:$N$28,L$5,0)  - VLOOKUP(L$4,'Farm Crops'!$B$4:$G$13,6,0)/1000*0.65*$C189)</f>
        <v>0</v>
      </c>
      <c r="M189" s="67">
        <f xml:space="preserve">   MAX(0, HLOOKUP(MONTH($B189),'Farm Crops'!$B$18:$N$28,M$5,0)  - VLOOKUP(M$4,'Farm Crops'!$B$4:$G$13,6,0)/1000*0.65*$C189)</f>
        <v>0</v>
      </c>
    </row>
    <row r="190" spans="2:13" x14ac:dyDescent="0.2">
      <c r="B190" s="4">
        <v>40667</v>
      </c>
      <c r="C190" s="67">
        <f>'Observed Data'!$E189</f>
        <v>0</v>
      </c>
      <c r="D190" s="67">
        <f xml:space="preserve">   MAX(0, HLOOKUP(MONTH($B190),'Farm Crops'!$B$18:$N$28,D$5,0)  - VLOOKUP(D$4,'Farm Crops'!$B$4:$G$13,6,0)/1000*0.65*$C190)</f>
        <v>605.76344086021504</v>
      </c>
      <c r="E190" s="67">
        <f xml:space="preserve">   MAX(0, HLOOKUP(MONTH($B190),'Farm Crops'!$B$18:$N$28,E$5,0)  - VLOOKUP(E$4,'Farm Crops'!$B$4:$G$13,6,0)/1000*0.65*$C190)</f>
        <v>510.7331378299121</v>
      </c>
      <c r="F190" s="67">
        <f xml:space="preserve">   MAX(0, HLOOKUP(MONTH($B190),'Farm Crops'!$B$18:$N$28,F$5,0)  - VLOOKUP(F$4,'Farm Crops'!$B$4:$G$13,6,0)/1000*0.65*$C190)</f>
        <v>667.84789833822094</v>
      </c>
      <c r="G190" s="67">
        <f xml:space="preserve">   MAX(0, HLOOKUP(MONTH($B190),'Farm Crops'!$B$18:$N$28,G$5,0)  - VLOOKUP(G$4,'Farm Crops'!$B$4:$G$13,6,0)/1000*0.65*$C190)</f>
        <v>155.95698924731184</v>
      </c>
      <c r="H190" s="67">
        <f xml:space="preserve">   MAX(0, HLOOKUP(MONTH($B190),'Farm Crops'!$B$18:$N$28,H$5,0)  - VLOOKUP(H$4,'Farm Crops'!$B$4:$G$13,6,0)/1000*0.65*$C190)</f>
        <v>535.20234604105588</v>
      </c>
      <c r="I190" s="67">
        <f xml:space="preserve">   MAX(0, HLOOKUP(MONTH($B190),'Farm Crops'!$B$18:$N$28,I$5,0)  - VLOOKUP(I$4,'Farm Crops'!$B$4:$G$13,6,0)/1000*0.65*$C190)</f>
        <v>583.34154447702849</v>
      </c>
      <c r="J190" s="67">
        <f xml:space="preserve">   MAX(0, HLOOKUP(MONTH($B190),'Farm Crops'!$B$18:$N$28,J$5,0)  - VLOOKUP(J$4,'Farm Crops'!$B$4:$G$13,6,0)/1000*0.65*$C190)</f>
        <v>1025.2707722385144</v>
      </c>
      <c r="K190" s="67">
        <f xml:space="preserve">   MAX(0, HLOOKUP(MONTH($B190),'Farm Crops'!$B$18:$N$28,K$5,0)  - VLOOKUP(K$4,'Farm Crops'!$B$4:$G$13,6,0)/1000*0.65*$C190)</f>
        <v>234.81133919843597</v>
      </c>
      <c r="L190" s="67">
        <f xml:space="preserve">   MAX(0, HLOOKUP(MONTH($B190),'Farm Crops'!$B$18:$N$28,L$5,0)  - VLOOKUP(L$4,'Farm Crops'!$B$4:$G$13,6,0)/1000*0.65*$C190)</f>
        <v>41.329423264907156</v>
      </c>
      <c r="M190" s="67">
        <f xml:space="preserve">   MAX(0, HLOOKUP(MONTH($B190),'Farm Crops'!$B$18:$N$28,M$5,0)  - VLOOKUP(M$4,'Farm Crops'!$B$4:$G$13,6,0)/1000*0.65*$C190)</f>
        <v>279.06940371456506</v>
      </c>
    </row>
    <row r="191" spans="2:13" x14ac:dyDescent="0.2">
      <c r="B191" s="4">
        <v>40668</v>
      </c>
      <c r="C191" s="67">
        <f>'Observed Data'!$E190</f>
        <v>0</v>
      </c>
      <c r="D191" s="67">
        <f xml:space="preserve">   MAX(0, HLOOKUP(MONTH($B191),'Farm Crops'!$B$18:$N$28,D$5,0)  - VLOOKUP(D$4,'Farm Crops'!$B$4:$G$13,6,0)/1000*0.65*$C191)</f>
        <v>605.76344086021504</v>
      </c>
      <c r="E191" s="67">
        <f xml:space="preserve">   MAX(0, HLOOKUP(MONTH($B191),'Farm Crops'!$B$18:$N$28,E$5,0)  - VLOOKUP(E$4,'Farm Crops'!$B$4:$G$13,6,0)/1000*0.65*$C191)</f>
        <v>510.7331378299121</v>
      </c>
      <c r="F191" s="67">
        <f xml:space="preserve">   MAX(0, HLOOKUP(MONTH($B191),'Farm Crops'!$B$18:$N$28,F$5,0)  - VLOOKUP(F$4,'Farm Crops'!$B$4:$G$13,6,0)/1000*0.65*$C191)</f>
        <v>667.84789833822094</v>
      </c>
      <c r="G191" s="67">
        <f xml:space="preserve">   MAX(0, HLOOKUP(MONTH($B191),'Farm Crops'!$B$18:$N$28,G$5,0)  - VLOOKUP(G$4,'Farm Crops'!$B$4:$G$13,6,0)/1000*0.65*$C191)</f>
        <v>155.95698924731184</v>
      </c>
      <c r="H191" s="67">
        <f xml:space="preserve">   MAX(0, HLOOKUP(MONTH($B191),'Farm Crops'!$B$18:$N$28,H$5,0)  - VLOOKUP(H$4,'Farm Crops'!$B$4:$G$13,6,0)/1000*0.65*$C191)</f>
        <v>535.20234604105588</v>
      </c>
      <c r="I191" s="67">
        <f xml:space="preserve">   MAX(0, HLOOKUP(MONTH($B191),'Farm Crops'!$B$18:$N$28,I$5,0)  - VLOOKUP(I$4,'Farm Crops'!$B$4:$G$13,6,0)/1000*0.65*$C191)</f>
        <v>583.34154447702849</v>
      </c>
      <c r="J191" s="67">
        <f xml:space="preserve">   MAX(0, HLOOKUP(MONTH($B191),'Farm Crops'!$B$18:$N$28,J$5,0)  - VLOOKUP(J$4,'Farm Crops'!$B$4:$G$13,6,0)/1000*0.65*$C191)</f>
        <v>1025.2707722385144</v>
      </c>
      <c r="K191" s="67">
        <f xml:space="preserve">   MAX(0, HLOOKUP(MONTH($B191),'Farm Crops'!$B$18:$N$28,K$5,0)  - VLOOKUP(K$4,'Farm Crops'!$B$4:$G$13,6,0)/1000*0.65*$C191)</f>
        <v>234.81133919843597</v>
      </c>
      <c r="L191" s="67">
        <f xml:space="preserve">   MAX(0, HLOOKUP(MONTH($B191),'Farm Crops'!$B$18:$N$28,L$5,0)  - VLOOKUP(L$4,'Farm Crops'!$B$4:$G$13,6,0)/1000*0.65*$C191)</f>
        <v>41.329423264907156</v>
      </c>
      <c r="M191" s="67">
        <f xml:space="preserve">   MAX(0, HLOOKUP(MONTH($B191),'Farm Crops'!$B$18:$N$28,M$5,0)  - VLOOKUP(M$4,'Farm Crops'!$B$4:$G$13,6,0)/1000*0.65*$C191)</f>
        <v>279.06940371456506</v>
      </c>
    </row>
    <row r="192" spans="2:13" x14ac:dyDescent="0.2">
      <c r="B192" s="4">
        <v>40669</v>
      </c>
      <c r="C192" s="67">
        <f>'Observed Data'!$E191</f>
        <v>0</v>
      </c>
      <c r="D192" s="67">
        <f xml:space="preserve">   MAX(0, HLOOKUP(MONTH($B192),'Farm Crops'!$B$18:$N$28,D$5,0)  - VLOOKUP(D$4,'Farm Crops'!$B$4:$G$13,6,0)/1000*0.65*$C192)</f>
        <v>605.76344086021504</v>
      </c>
      <c r="E192" s="67">
        <f xml:space="preserve">   MAX(0, HLOOKUP(MONTH($B192),'Farm Crops'!$B$18:$N$28,E$5,0)  - VLOOKUP(E$4,'Farm Crops'!$B$4:$G$13,6,0)/1000*0.65*$C192)</f>
        <v>510.7331378299121</v>
      </c>
      <c r="F192" s="67">
        <f xml:space="preserve">   MAX(0, HLOOKUP(MONTH($B192),'Farm Crops'!$B$18:$N$28,F$5,0)  - VLOOKUP(F$4,'Farm Crops'!$B$4:$G$13,6,0)/1000*0.65*$C192)</f>
        <v>667.84789833822094</v>
      </c>
      <c r="G192" s="67">
        <f xml:space="preserve">   MAX(0, HLOOKUP(MONTH($B192),'Farm Crops'!$B$18:$N$28,G$5,0)  - VLOOKUP(G$4,'Farm Crops'!$B$4:$G$13,6,0)/1000*0.65*$C192)</f>
        <v>155.95698924731184</v>
      </c>
      <c r="H192" s="67">
        <f xml:space="preserve">   MAX(0, HLOOKUP(MONTH($B192),'Farm Crops'!$B$18:$N$28,H$5,0)  - VLOOKUP(H$4,'Farm Crops'!$B$4:$G$13,6,0)/1000*0.65*$C192)</f>
        <v>535.20234604105588</v>
      </c>
      <c r="I192" s="67">
        <f xml:space="preserve">   MAX(0, HLOOKUP(MONTH($B192),'Farm Crops'!$B$18:$N$28,I$5,0)  - VLOOKUP(I$4,'Farm Crops'!$B$4:$G$13,6,0)/1000*0.65*$C192)</f>
        <v>583.34154447702849</v>
      </c>
      <c r="J192" s="67">
        <f xml:space="preserve">   MAX(0, HLOOKUP(MONTH($B192),'Farm Crops'!$B$18:$N$28,J$5,0)  - VLOOKUP(J$4,'Farm Crops'!$B$4:$G$13,6,0)/1000*0.65*$C192)</f>
        <v>1025.2707722385144</v>
      </c>
      <c r="K192" s="67">
        <f xml:space="preserve">   MAX(0, HLOOKUP(MONTH($B192),'Farm Crops'!$B$18:$N$28,K$5,0)  - VLOOKUP(K$4,'Farm Crops'!$B$4:$G$13,6,0)/1000*0.65*$C192)</f>
        <v>234.81133919843597</v>
      </c>
      <c r="L192" s="67">
        <f xml:space="preserve">   MAX(0, HLOOKUP(MONTH($B192),'Farm Crops'!$B$18:$N$28,L$5,0)  - VLOOKUP(L$4,'Farm Crops'!$B$4:$G$13,6,0)/1000*0.65*$C192)</f>
        <v>41.329423264907156</v>
      </c>
      <c r="M192" s="67">
        <f xml:space="preserve">   MAX(0, HLOOKUP(MONTH($B192),'Farm Crops'!$B$18:$N$28,M$5,0)  - VLOOKUP(M$4,'Farm Crops'!$B$4:$G$13,6,0)/1000*0.65*$C192)</f>
        <v>279.06940371456506</v>
      </c>
    </row>
    <row r="193" spans="2:13" x14ac:dyDescent="0.2">
      <c r="B193" s="4">
        <v>40670</v>
      </c>
      <c r="C193" s="67">
        <f>'Observed Data'!$E192</f>
        <v>7</v>
      </c>
      <c r="D193" s="67">
        <f xml:space="preserve">   MAX(0, HLOOKUP(MONTH($B193),'Farm Crops'!$B$18:$N$28,D$5,0)  - VLOOKUP(D$4,'Farm Crops'!$B$4:$G$13,6,0)/1000*0.65*$C193)</f>
        <v>0</v>
      </c>
      <c r="E193" s="67">
        <f xml:space="preserve">   MAX(0, HLOOKUP(MONTH($B193),'Farm Crops'!$B$18:$N$28,E$5,0)  - VLOOKUP(E$4,'Farm Crops'!$B$4:$G$13,6,0)/1000*0.65*$C193)</f>
        <v>0</v>
      </c>
      <c r="F193" s="67">
        <f xml:space="preserve">   MAX(0, HLOOKUP(MONTH($B193),'Farm Crops'!$B$18:$N$28,F$5,0)  - VLOOKUP(F$4,'Farm Crops'!$B$4:$G$13,6,0)/1000*0.65*$C193)</f>
        <v>0</v>
      </c>
      <c r="G193" s="67">
        <f xml:space="preserve">   MAX(0, HLOOKUP(MONTH($B193),'Farm Crops'!$B$18:$N$28,G$5,0)  - VLOOKUP(G$4,'Farm Crops'!$B$4:$G$13,6,0)/1000*0.65*$C193)</f>
        <v>0</v>
      </c>
      <c r="H193" s="67">
        <f xml:space="preserve">   MAX(0, HLOOKUP(MONTH($B193),'Farm Crops'!$B$18:$N$28,H$5,0)  - VLOOKUP(H$4,'Farm Crops'!$B$4:$G$13,6,0)/1000*0.65*$C193)</f>
        <v>0</v>
      </c>
      <c r="I193" s="67">
        <f xml:space="preserve">   MAX(0, HLOOKUP(MONTH($B193),'Farm Crops'!$B$18:$N$28,I$5,0)  - VLOOKUP(I$4,'Farm Crops'!$B$4:$G$13,6,0)/1000*0.65*$C193)</f>
        <v>0</v>
      </c>
      <c r="J193" s="67">
        <f xml:space="preserve">   MAX(0, HLOOKUP(MONTH($B193),'Farm Crops'!$B$18:$N$28,J$5,0)  - VLOOKUP(J$4,'Farm Crops'!$B$4:$G$13,6,0)/1000*0.65*$C193)</f>
        <v>0</v>
      </c>
      <c r="K193" s="67">
        <f xml:space="preserve">   MAX(0, HLOOKUP(MONTH($B193),'Farm Crops'!$B$18:$N$28,K$5,0)  - VLOOKUP(K$4,'Farm Crops'!$B$4:$G$13,6,0)/1000*0.65*$C193)</f>
        <v>0</v>
      </c>
      <c r="L193" s="67">
        <f xml:space="preserve">   MAX(0, HLOOKUP(MONTH($B193),'Farm Crops'!$B$18:$N$28,L$5,0)  - VLOOKUP(L$4,'Farm Crops'!$B$4:$G$13,6,0)/1000*0.65*$C193)</f>
        <v>0</v>
      </c>
      <c r="M193" s="67">
        <f xml:space="preserve">   MAX(0, HLOOKUP(MONTH($B193),'Farm Crops'!$B$18:$N$28,M$5,0)  - VLOOKUP(M$4,'Farm Crops'!$B$4:$G$13,6,0)/1000*0.65*$C193)</f>
        <v>0</v>
      </c>
    </row>
    <row r="194" spans="2:13" x14ac:dyDescent="0.2">
      <c r="B194" s="4">
        <v>40671</v>
      </c>
      <c r="C194" s="67">
        <f>'Observed Data'!$E193</f>
        <v>0</v>
      </c>
      <c r="D194" s="67">
        <f xml:space="preserve">   MAX(0, HLOOKUP(MONTH($B194),'Farm Crops'!$B$18:$N$28,D$5,0)  - VLOOKUP(D$4,'Farm Crops'!$B$4:$G$13,6,0)/1000*0.65*$C194)</f>
        <v>605.76344086021504</v>
      </c>
      <c r="E194" s="67">
        <f xml:space="preserve">   MAX(0, HLOOKUP(MONTH($B194),'Farm Crops'!$B$18:$N$28,E$5,0)  - VLOOKUP(E$4,'Farm Crops'!$B$4:$G$13,6,0)/1000*0.65*$C194)</f>
        <v>510.7331378299121</v>
      </c>
      <c r="F194" s="67">
        <f xml:space="preserve">   MAX(0, HLOOKUP(MONTH($B194),'Farm Crops'!$B$18:$N$28,F$5,0)  - VLOOKUP(F$4,'Farm Crops'!$B$4:$G$13,6,0)/1000*0.65*$C194)</f>
        <v>667.84789833822094</v>
      </c>
      <c r="G194" s="67">
        <f xml:space="preserve">   MAX(0, HLOOKUP(MONTH($B194),'Farm Crops'!$B$18:$N$28,G$5,0)  - VLOOKUP(G$4,'Farm Crops'!$B$4:$G$13,6,0)/1000*0.65*$C194)</f>
        <v>155.95698924731184</v>
      </c>
      <c r="H194" s="67">
        <f xml:space="preserve">   MAX(0, HLOOKUP(MONTH($B194),'Farm Crops'!$B$18:$N$28,H$5,0)  - VLOOKUP(H$4,'Farm Crops'!$B$4:$G$13,6,0)/1000*0.65*$C194)</f>
        <v>535.20234604105588</v>
      </c>
      <c r="I194" s="67">
        <f xml:space="preserve">   MAX(0, HLOOKUP(MONTH($B194),'Farm Crops'!$B$18:$N$28,I$5,0)  - VLOOKUP(I$4,'Farm Crops'!$B$4:$G$13,6,0)/1000*0.65*$C194)</f>
        <v>583.34154447702849</v>
      </c>
      <c r="J194" s="67">
        <f xml:space="preserve">   MAX(0, HLOOKUP(MONTH($B194),'Farm Crops'!$B$18:$N$28,J$5,0)  - VLOOKUP(J$4,'Farm Crops'!$B$4:$G$13,6,0)/1000*0.65*$C194)</f>
        <v>1025.2707722385144</v>
      </c>
      <c r="K194" s="67">
        <f xml:space="preserve">   MAX(0, HLOOKUP(MONTH($B194),'Farm Crops'!$B$18:$N$28,K$5,0)  - VLOOKUP(K$4,'Farm Crops'!$B$4:$G$13,6,0)/1000*0.65*$C194)</f>
        <v>234.81133919843597</v>
      </c>
      <c r="L194" s="67">
        <f xml:space="preserve">   MAX(0, HLOOKUP(MONTH($B194),'Farm Crops'!$B$18:$N$28,L$5,0)  - VLOOKUP(L$4,'Farm Crops'!$B$4:$G$13,6,0)/1000*0.65*$C194)</f>
        <v>41.329423264907156</v>
      </c>
      <c r="M194" s="67">
        <f xml:space="preserve">   MAX(0, HLOOKUP(MONTH($B194),'Farm Crops'!$B$18:$N$28,M$5,0)  - VLOOKUP(M$4,'Farm Crops'!$B$4:$G$13,6,0)/1000*0.65*$C194)</f>
        <v>279.06940371456506</v>
      </c>
    </row>
    <row r="195" spans="2:13" x14ac:dyDescent="0.2">
      <c r="B195" s="4">
        <v>40672</v>
      </c>
      <c r="C195" s="67">
        <f>'Observed Data'!$E194</f>
        <v>0</v>
      </c>
      <c r="D195" s="67">
        <f xml:space="preserve">   MAX(0, HLOOKUP(MONTH($B195),'Farm Crops'!$B$18:$N$28,D$5,0)  - VLOOKUP(D$4,'Farm Crops'!$B$4:$G$13,6,0)/1000*0.65*$C195)</f>
        <v>605.76344086021504</v>
      </c>
      <c r="E195" s="67">
        <f xml:space="preserve">   MAX(0, HLOOKUP(MONTH($B195),'Farm Crops'!$B$18:$N$28,E$5,0)  - VLOOKUP(E$4,'Farm Crops'!$B$4:$G$13,6,0)/1000*0.65*$C195)</f>
        <v>510.7331378299121</v>
      </c>
      <c r="F195" s="67">
        <f xml:space="preserve">   MAX(0, HLOOKUP(MONTH($B195),'Farm Crops'!$B$18:$N$28,F$5,0)  - VLOOKUP(F$4,'Farm Crops'!$B$4:$G$13,6,0)/1000*0.65*$C195)</f>
        <v>667.84789833822094</v>
      </c>
      <c r="G195" s="67">
        <f xml:space="preserve">   MAX(0, HLOOKUP(MONTH($B195),'Farm Crops'!$B$18:$N$28,G$5,0)  - VLOOKUP(G$4,'Farm Crops'!$B$4:$G$13,6,0)/1000*0.65*$C195)</f>
        <v>155.95698924731184</v>
      </c>
      <c r="H195" s="67">
        <f xml:space="preserve">   MAX(0, HLOOKUP(MONTH($B195),'Farm Crops'!$B$18:$N$28,H$5,0)  - VLOOKUP(H$4,'Farm Crops'!$B$4:$G$13,6,0)/1000*0.65*$C195)</f>
        <v>535.20234604105588</v>
      </c>
      <c r="I195" s="67">
        <f xml:space="preserve">   MAX(0, HLOOKUP(MONTH($B195),'Farm Crops'!$B$18:$N$28,I$5,0)  - VLOOKUP(I$4,'Farm Crops'!$B$4:$G$13,6,0)/1000*0.65*$C195)</f>
        <v>583.34154447702849</v>
      </c>
      <c r="J195" s="67">
        <f xml:space="preserve">   MAX(0, HLOOKUP(MONTH($B195),'Farm Crops'!$B$18:$N$28,J$5,0)  - VLOOKUP(J$4,'Farm Crops'!$B$4:$G$13,6,0)/1000*0.65*$C195)</f>
        <v>1025.2707722385144</v>
      </c>
      <c r="K195" s="67">
        <f xml:space="preserve">   MAX(0, HLOOKUP(MONTH($B195),'Farm Crops'!$B$18:$N$28,K$5,0)  - VLOOKUP(K$4,'Farm Crops'!$B$4:$G$13,6,0)/1000*0.65*$C195)</f>
        <v>234.81133919843597</v>
      </c>
      <c r="L195" s="67">
        <f xml:space="preserve">   MAX(0, HLOOKUP(MONTH($B195),'Farm Crops'!$B$18:$N$28,L$5,0)  - VLOOKUP(L$4,'Farm Crops'!$B$4:$G$13,6,0)/1000*0.65*$C195)</f>
        <v>41.329423264907156</v>
      </c>
      <c r="M195" s="67">
        <f xml:space="preserve">   MAX(0, HLOOKUP(MONTH($B195),'Farm Crops'!$B$18:$N$28,M$5,0)  - VLOOKUP(M$4,'Farm Crops'!$B$4:$G$13,6,0)/1000*0.65*$C195)</f>
        <v>279.06940371456506</v>
      </c>
    </row>
    <row r="196" spans="2:13" x14ac:dyDescent="0.2">
      <c r="B196" s="4">
        <v>40673</v>
      </c>
      <c r="C196" s="67">
        <f>'Observed Data'!$E195</f>
        <v>0</v>
      </c>
      <c r="D196" s="67">
        <f xml:space="preserve">   MAX(0, HLOOKUP(MONTH($B196),'Farm Crops'!$B$18:$N$28,D$5,0)  - VLOOKUP(D$4,'Farm Crops'!$B$4:$G$13,6,0)/1000*0.65*$C196)</f>
        <v>605.76344086021504</v>
      </c>
      <c r="E196" s="67">
        <f xml:space="preserve">   MAX(0, HLOOKUP(MONTH($B196),'Farm Crops'!$B$18:$N$28,E$5,0)  - VLOOKUP(E$4,'Farm Crops'!$B$4:$G$13,6,0)/1000*0.65*$C196)</f>
        <v>510.7331378299121</v>
      </c>
      <c r="F196" s="67">
        <f xml:space="preserve">   MAX(0, HLOOKUP(MONTH($B196),'Farm Crops'!$B$18:$N$28,F$5,0)  - VLOOKUP(F$4,'Farm Crops'!$B$4:$G$13,6,0)/1000*0.65*$C196)</f>
        <v>667.84789833822094</v>
      </c>
      <c r="G196" s="67">
        <f xml:space="preserve">   MAX(0, HLOOKUP(MONTH($B196),'Farm Crops'!$B$18:$N$28,G$5,0)  - VLOOKUP(G$4,'Farm Crops'!$B$4:$G$13,6,0)/1000*0.65*$C196)</f>
        <v>155.95698924731184</v>
      </c>
      <c r="H196" s="67">
        <f xml:space="preserve">   MAX(0, HLOOKUP(MONTH($B196),'Farm Crops'!$B$18:$N$28,H$5,0)  - VLOOKUP(H$4,'Farm Crops'!$B$4:$G$13,6,0)/1000*0.65*$C196)</f>
        <v>535.20234604105588</v>
      </c>
      <c r="I196" s="67">
        <f xml:space="preserve">   MAX(0, HLOOKUP(MONTH($B196),'Farm Crops'!$B$18:$N$28,I$5,0)  - VLOOKUP(I$4,'Farm Crops'!$B$4:$G$13,6,0)/1000*0.65*$C196)</f>
        <v>583.34154447702849</v>
      </c>
      <c r="J196" s="67">
        <f xml:space="preserve">   MAX(0, HLOOKUP(MONTH($B196),'Farm Crops'!$B$18:$N$28,J$5,0)  - VLOOKUP(J$4,'Farm Crops'!$B$4:$G$13,6,0)/1000*0.65*$C196)</f>
        <v>1025.2707722385144</v>
      </c>
      <c r="K196" s="67">
        <f xml:space="preserve">   MAX(0, HLOOKUP(MONTH($B196),'Farm Crops'!$B$18:$N$28,K$5,0)  - VLOOKUP(K$4,'Farm Crops'!$B$4:$G$13,6,0)/1000*0.65*$C196)</f>
        <v>234.81133919843597</v>
      </c>
      <c r="L196" s="67">
        <f xml:space="preserve">   MAX(0, HLOOKUP(MONTH($B196),'Farm Crops'!$B$18:$N$28,L$5,0)  - VLOOKUP(L$4,'Farm Crops'!$B$4:$G$13,6,0)/1000*0.65*$C196)</f>
        <v>41.329423264907156</v>
      </c>
      <c r="M196" s="67">
        <f xml:space="preserve">   MAX(0, HLOOKUP(MONTH($B196),'Farm Crops'!$B$18:$N$28,M$5,0)  - VLOOKUP(M$4,'Farm Crops'!$B$4:$G$13,6,0)/1000*0.65*$C196)</f>
        <v>279.06940371456506</v>
      </c>
    </row>
    <row r="197" spans="2:13" x14ac:dyDescent="0.2">
      <c r="B197" s="4">
        <v>40674</v>
      </c>
      <c r="C197" s="67">
        <f>'Observed Data'!$E196</f>
        <v>0</v>
      </c>
      <c r="D197" s="67">
        <f xml:space="preserve">   MAX(0, HLOOKUP(MONTH($B197),'Farm Crops'!$B$18:$N$28,D$5,0)  - VLOOKUP(D$4,'Farm Crops'!$B$4:$G$13,6,0)/1000*0.65*$C197)</f>
        <v>605.76344086021504</v>
      </c>
      <c r="E197" s="67">
        <f xml:space="preserve">   MAX(0, HLOOKUP(MONTH($B197),'Farm Crops'!$B$18:$N$28,E$5,0)  - VLOOKUP(E$4,'Farm Crops'!$B$4:$G$13,6,0)/1000*0.65*$C197)</f>
        <v>510.7331378299121</v>
      </c>
      <c r="F197" s="67">
        <f xml:space="preserve">   MAX(0, HLOOKUP(MONTH($B197),'Farm Crops'!$B$18:$N$28,F$5,0)  - VLOOKUP(F$4,'Farm Crops'!$B$4:$G$13,6,0)/1000*0.65*$C197)</f>
        <v>667.84789833822094</v>
      </c>
      <c r="G197" s="67">
        <f xml:space="preserve">   MAX(0, HLOOKUP(MONTH($B197),'Farm Crops'!$B$18:$N$28,G$5,0)  - VLOOKUP(G$4,'Farm Crops'!$B$4:$G$13,6,0)/1000*0.65*$C197)</f>
        <v>155.95698924731184</v>
      </c>
      <c r="H197" s="67">
        <f xml:space="preserve">   MAX(0, HLOOKUP(MONTH($B197),'Farm Crops'!$B$18:$N$28,H$5,0)  - VLOOKUP(H$4,'Farm Crops'!$B$4:$G$13,6,0)/1000*0.65*$C197)</f>
        <v>535.20234604105588</v>
      </c>
      <c r="I197" s="67">
        <f xml:space="preserve">   MAX(0, HLOOKUP(MONTH($B197),'Farm Crops'!$B$18:$N$28,I$5,0)  - VLOOKUP(I$4,'Farm Crops'!$B$4:$G$13,6,0)/1000*0.65*$C197)</f>
        <v>583.34154447702849</v>
      </c>
      <c r="J197" s="67">
        <f xml:space="preserve">   MAX(0, HLOOKUP(MONTH($B197),'Farm Crops'!$B$18:$N$28,J$5,0)  - VLOOKUP(J$4,'Farm Crops'!$B$4:$G$13,6,0)/1000*0.65*$C197)</f>
        <v>1025.2707722385144</v>
      </c>
      <c r="K197" s="67">
        <f xml:space="preserve">   MAX(0, HLOOKUP(MONTH($B197),'Farm Crops'!$B$18:$N$28,K$5,0)  - VLOOKUP(K$4,'Farm Crops'!$B$4:$G$13,6,0)/1000*0.65*$C197)</f>
        <v>234.81133919843597</v>
      </c>
      <c r="L197" s="67">
        <f xml:space="preserve">   MAX(0, HLOOKUP(MONTH($B197),'Farm Crops'!$B$18:$N$28,L$5,0)  - VLOOKUP(L$4,'Farm Crops'!$B$4:$G$13,6,0)/1000*0.65*$C197)</f>
        <v>41.329423264907156</v>
      </c>
      <c r="M197" s="67">
        <f xml:space="preserve">   MAX(0, HLOOKUP(MONTH($B197),'Farm Crops'!$B$18:$N$28,M$5,0)  - VLOOKUP(M$4,'Farm Crops'!$B$4:$G$13,6,0)/1000*0.65*$C197)</f>
        <v>279.06940371456506</v>
      </c>
    </row>
    <row r="198" spans="2:13" x14ac:dyDescent="0.2">
      <c r="B198" s="4">
        <v>40675</v>
      </c>
      <c r="C198" s="67">
        <f>'Observed Data'!$E197</f>
        <v>0</v>
      </c>
      <c r="D198" s="67">
        <f xml:space="preserve">   MAX(0, HLOOKUP(MONTH($B198),'Farm Crops'!$B$18:$N$28,D$5,0)  - VLOOKUP(D$4,'Farm Crops'!$B$4:$G$13,6,0)/1000*0.65*$C198)</f>
        <v>605.76344086021504</v>
      </c>
      <c r="E198" s="67">
        <f xml:space="preserve">   MAX(0, HLOOKUP(MONTH($B198),'Farm Crops'!$B$18:$N$28,E$5,0)  - VLOOKUP(E$4,'Farm Crops'!$B$4:$G$13,6,0)/1000*0.65*$C198)</f>
        <v>510.7331378299121</v>
      </c>
      <c r="F198" s="67">
        <f xml:space="preserve">   MAX(0, HLOOKUP(MONTH($B198),'Farm Crops'!$B$18:$N$28,F$5,0)  - VLOOKUP(F$4,'Farm Crops'!$B$4:$G$13,6,0)/1000*0.65*$C198)</f>
        <v>667.84789833822094</v>
      </c>
      <c r="G198" s="67">
        <f xml:space="preserve">   MAX(0, HLOOKUP(MONTH($B198),'Farm Crops'!$B$18:$N$28,G$5,0)  - VLOOKUP(G$4,'Farm Crops'!$B$4:$G$13,6,0)/1000*0.65*$C198)</f>
        <v>155.95698924731184</v>
      </c>
      <c r="H198" s="67">
        <f xml:space="preserve">   MAX(0, HLOOKUP(MONTH($B198),'Farm Crops'!$B$18:$N$28,H$5,0)  - VLOOKUP(H$4,'Farm Crops'!$B$4:$G$13,6,0)/1000*0.65*$C198)</f>
        <v>535.20234604105588</v>
      </c>
      <c r="I198" s="67">
        <f xml:space="preserve">   MAX(0, HLOOKUP(MONTH($B198),'Farm Crops'!$B$18:$N$28,I$5,0)  - VLOOKUP(I$4,'Farm Crops'!$B$4:$G$13,6,0)/1000*0.65*$C198)</f>
        <v>583.34154447702849</v>
      </c>
      <c r="J198" s="67">
        <f xml:space="preserve">   MAX(0, HLOOKUP(MONTH($B198),'Farm Crops'!$B$18:$N$28,J$5,0)  - VLOOKUP(J$4,'Farm Crops'!$B$4:$G$13,6,0)/1000*0.65*$C198)</f>
        <v>1025.2707722385144</v>
      </c>
      <c r="K198" s="67">
        <f xml:space="preserve">   MAX(0, HLOOKUP(MONTH($B198),'Farm Crops'!$B$18:$N$28,K$5,0)  - VLOOKUP(K$4,'Farm Crops'!$B$4:$G$13,6,0)/1000*0.65*$C198)</f>
        <v>234.81133919843597</v>
      </c>
      <c r="L198" s="67">
        <f xml:space="preserve">   MAX(0, HLOOKUP(MONTH($B198),'Farm Crops'!$B$18:$N$28,L$5,0)  - VLOOKUP(L$4,'Farm Crops'!$B$4:$G$13,6,0)/1000*0.65*$C198)</f>
        <v>41.329423264907156</v>
      </c>
      <c r="M198" s="67">
        <f xml:space="preserve">   MAX(0, HLOOKUP(MONTH($B198),'Farm Crops'!$B$18:$N$28,M$5,0)  - VLOOKUP(M$4,'Farm Crops'!$B$4:$G$13,6,0)/1000*0.65*$C198)</f>
        <v>279.06940371456506</v>
      </c>
    </row>
    <row r="199" spans="2:13" x14ac:dyDescent="0.2">
      <c r="B199" s="4">
        <v>40676</v>
      </c>
      <c r="C199" s="67">
        <f>'Observed Data'!$E198</f>
        <v>0</v>
      </c>
      <c r="D199" s="67">
        <f xml:space="preserve">   MAX(0, HLOOKUP(MONTH($B199),'Farm Crops'!$B$18:$N$28,D$5,0)  - VLOOKUP(D$4,'Farm Crops'!$B$4:$G$13,6,0)/1000*0.65*$C199)</f>
        <v>605.76344086021504</v>
      </c>
      <c r="E199" s="67">
        <f xml:space="preserve">   MAX(0, HLOOKUP(MONTH($B199),'Farm Crops'!$B$18:$N$28,E$5,0)  - VLOOKUP(E$4,'Farm Crops'!$B$4:$G$13,6,0)/1000*0.65*$C199)</f>
        <v>510.7331378299121</v>
      </c>
      <c r="F199" s="67">
        <f xml:space="preserve">   MAX(0, HLOOKUP(MONTH($B199),'Farm Crops'!$B$18:$N$28,F$5,0)  - VLOOKUP(F$4,'Farm Crops'!$B$4:$G$13,6,0)/1000*0.65*$C199)</f>
        <v>667.84789833822094</v>
      </c>
      <c r="G199" s="67">
        <f xml:space="preserve">   MAX(0, HLOOKUP(MONTH($B199),'Farm Crops'!$B$18:$N$28,G$5,0)  - VLOOKUP(G$4,'Farm Crops'!$B$4:$G$13,6,0)/1000*0.65*$C199)</f>
        <v>155.95698924731184</v>
      </c>
      <c r="H199" s="67">
        <f xml:space="preserve">   MAX(0, HLOOKUP(MONTH($B199),'Farm Crops'!$B$18:$N$28,H$5,0)  - VLOOKUP(H$4,'Farm Crops'!$B$4:$G$13,6,0)/1000*0.65*$C199)</f>
        <v>535.20234604105588</v>
      </c>
      <c r="I199" s="67">
        <f xml:space="preserve">   MAX(0, HLOOKUP(MONTH($B199),'Farm Crops'!$B$18:$N$28,I$5,0)  - VLOOKUP(I$4,'Farm Crops'!$B$4:$G$13,6,0)/1000*0.65*$C199)</f>
        <v>583.34154447702849</v>
      </c>
      <c r="J199" s="67">
        <f xml:space="preserve">   MAX(0, HLOOKUP(MONTH($B199),'Farm Crops'!$B$18:$N$28,J$5,0)  - VLOOKUP(J$4,'Farm Crops'!$B$4:$G$13,6,0)/1000*0.65*$C199)</f>
        <v>1025.2707722385144</v>
      </c>
      <c r="K199" s="67">
        <f xml:space="preserve">   MAX(0, HLOOKUP(MONTH($B199),'Farm Crops'!$B$18:$N$28,K$5,0)  - VLOOKUP(K$4,'Farm Crops'!$B$4:$G$13,6,0)/1000*0.65*$C199)</f>
        <v>234.81133919843597</v>
      </c>
      <c r="L199" s="67">
        <f xml:space="preserve">   MAX(0, HLOOKUP(MONTH($B199),'Farm Crops'!$B$18:$N$28,L$5,0)  - VLOOKUP(L$4,'Farm Crops'!$B$4:$G$13,6,0)/1000*0.65*$C199)</f>
        <v>41.329423264907156</v>
      </c>
      <c r="M199" s="67">
        <f xml:space="preserve">   MAX(0, HLOOKUP(MONTH($B199),'Farm Crops'!$B$18:$N$28,M$5,0)  - VLOOKUP(M$4,'Farm Crops'!$B$4:$G$13,6,0)/1000*0.65*$C199)</f>
        <v>279.06940371456506</v>
      </c>
    </row>
    <row r="200" spans="2:13" x14ac:dyDescent="0.2">
      <c r="B200" s="4">
        <v>40677</v>
      </c>
      <c r="C200" s="67">
        <f>'Observed Data'!$E199</f>
        <v>0</v>
      </c>
      <c r="D200" s="67">
        <f xml:space="preserve">   MAX(0, HLOOKUP(MONTH($B200),'Farm Crops'!$B$18:$N$28,D$5,0)  - VLOOKUP(D$4,'Farm Crops'!$B$4:$G$13,6,0)/1000*0.65*$C200)</f>
        <v>605.76344086021504</v>
      </c>
      <c r="E200" s="67">
        <f xml:space="preserve">   MAX(0, HLOOKUP(MONTH($B200),'Farm Crops'!$B$18:$N$28,E$5,0)  - VLOOKUP(E$4,'Farm Crops'!$B$4:$G$13,6,0)/1000*0.65*$C200)</f>
        <v>510.7331378299121</v>
      </c>
      <c r="F200" s="67">
        <f xml:space="preserve">   MAX(0, HLOOKUP(MONTH($B200),'Farm Crops'!$B$18:$N$28,F$5,0)  - VLOOKUP(F$4,'Farm Crops'!$B$4:$G$13,6,0)/1000*0.65*$C200)</f>
        <v>667.84789833822094</v>
      </c>
      <c r="G200" s="67">
        <f xml:space="preserve">   MAX(0, HLOOKUP(MONTH($B200),'Farm Crops'!$B$18:$N$28,G$5,0)  - VLOOKUP(G$4,'Farm Crops'!$B$4:$G$13,6,0)/1000*0.65*$C200)</f>
        <v>155.95698924731184</v>
      </c>
      <c r="H200" s="67">
        <f xml:space="preserve">   MAX(0, HLOOKUP(MONTH($B200),'Farm Crops'!$B$18:$N$28,H$5,0)  - VLOOKUP(H$4,'Farm Crops'!$B$4:$G$13,6,0)/1000*0.65*$C200)</f>
        <v>535.20234604105588</v>
      </c>
      <c r="I200" s="67">
        <f xml:space="preserve">   MAX(0, HLOOKUP(MONTH($B200),'Farm Crops'!$B$18:$N$28,I$5,0)  - VLOOKUP(I$4,'Farm Crops'!$B$4:$G$13,6,0)/1000*0.65*$C200)</f>
        <v>583.34154447702849</v>
      </c>
      <c r="J200" s="67">
        <f xml:space="preserve">   MAX(0, HLOOKUP(MONTH($B200),'Farm Crops'!$B$18:$N$28,J$5,0)  - VLOOKUP(J$4,'Farm Crops'!$B$4:$G$13,6,0)/1000*0.65*$C200)</f>
        <v>1025.2707722385144</v>
      </c>
      <c r="K200" s="67">
        <f xml:space="preserve">   MAX(0, HLOOKUP(MONTH($B200),'Farm Crops'!$B$18:$N$28,K$5,0)  - VLOOKUP(K$4,'Farm Crops'!$B$4:$G$13,6,0)/1000*0.65*$C200)</f>
        <v>234.81133919843597</v>
      </c>
      <c r="L200" s="67">
        <f xml:space="preserve">   MAX(0, HLOOKUP(MONTH($B200),'Farm Crops'!$B$18:$N$28,L$5,0)  - VLOOKUP(L$4,'Farm Crops'!$B$4:$G$13,6,0)/1000*0.65*$C200)</f>
        <v>41.329423264907156</v>
      </c>
      <c r="M200" s="67">
        <f xml:space="preserve">   MAX(0, HLOOKUP(MONTH($B200),'Farm Crops'!$B$18:$N$28,M$5,0)  - VLOOKUP(M$4,'Farm Crops'!$B$4:$G$13,6,0)/1000*0.65*$C200)</f>
        <v>279.06940371456506</v>
      </c>
    </row>
    <row r="201" spans="2:13" x14ac:dyDescent="0.2">
      <c r="B201" s="4">
        <v>40678</v>
      </c>
      <c r="C201" s="67">
        <f>'Observed Data'!$E200</f>
        <v>0</v>
      </c>
      <c r="D201" s="67">
        <f xml:space="preserve">   MAX(0, HLOOKUP(MONTH($B201),'Farm Crops'!$B$18:$N$28,D$5,0)  - VLOOKUP(D$4,'Farm Crops'!$B$4:$G$13,6,0)/1000*0.65*$C201)</f>
        <v>605.76344086021504</v>
      </c>
      <c r="E201" s="67">
        <f xml:space="preserve">   MAX(0, HLOOKUP(MONTH($B201),'Farm Crops'!$B$18:$N$28,E$5,0)  - VLOOKUP(E$4,'Farm Crops'!$B$4:$G$13,6,0)/1000*0.65*$C201)</f>
        <v>510.7331378299121</v>
      </c>
      <c r="F201" s="67">
        <f xml:space="preserve">   MAX(0, HLOOKUP(MONTH($B201),'Farm Crops'!$B$18:$N$28,F$5,0)  - VLOOKUP(F$4,'Farm Crops'!$B$4:$G$13,6,0)/1000*0.65*$C201)</f>
        <v>667.84789833822094</v>
      </c>
      <c r="G201" s="67">
        <f xml:space="preserve">   MAX(0, HLOOKUP(MONTH($B201),'Farm Crops'!$B$18:$N$28,G$5,0)  - VLOOKUP(G$4,'Farm Crops'!$B$4:$G$13,6,0)/1000*0.65*$C201)</f>
        <v>155.95698924731184</v>
      </c>
      <c r="H201" s="67">
        <f xml:space="preserve">   MAX(0, HLOOKUP(MONTH($B201),'Farm Crops'!$B$18:$N$28,H$5,0)  - VLOOKUP(H$4,'Farm Crops'!$B$4:$G$13,6,0)/1000*0.65*$C201)</f>
        <v>535.20234604105588</v>
      </c>
      <c r="I201" s="67">
        <f xml:space="preserve">   MAX(0, HLOOKUP(MONTH($B201),'Farm Crops'!$B$18:$N$28,I$5,0)  - VLOOKUP(I$4,'Farm Crops'!$B$4:$G$13,6,0)/1000*0.65*$C201)</f>
        <v>583.34154447702849</v>
      </c>
      <c r="J201" s="67">
        <f xml:space="preserve">   MAX(0, HLOOKUP(MONTH($B201),'Farm Crops'!$B$18:$N$28,J$5,0)  - VLOOKUP(J$4,'Farm Crops'!$B$4:$G$13,6,0)/1000*0.65*$C201)</f>
        <v>1025.2707722385144</v>
      </c>
      <c r="K201" s="67">
        <f xml:space="preserve">   MAX(0, HLOOKUP(MONTH($B201),'Farm Crops'!$B$18:$N$28,K$5,0)  - VLOOKUP(K$4,'Farm Crops'!$B$4:$G$13,6,0)/1000*0.65*$C201)</f>
        <v>234.81133919843597</v>
      </c>
      <c r="L201" s="67">
        <f xml:space="preserve">   MAX(0, HLOOKUP(MONTH($B201),'Farm Crops'!$B$18:$N$28,L$5,0)  - VLOOKUP(L$4,'Farm Crops'!$B$4:$G$13,6,0)/1000*0.65*$C201)</f>
        <v>41.329423264907156</v>
      </c>
      <c r="M201" s="67">
        <f xml:space="preserve">   MAX(0, HLOOKUP(MONTH($B201),'Farm Crops'!$B$18:$N$28,M$5,0)  - VLOOKUP(M$4,'Farm Crops'!$B$4:$G$13,6,0)/1000*0.65*$C201)</f>
        <v>279.06940371456506</v>
      </c>
    </row>
    <row r="202" spans="2:13" x14ac:dyDescent="0.2">
      <c r="B202" s="4">
        <v>40679</v>
      </c>
      <c r="C202" s="67">
        <f>'Observed Data'!$E201</f>
        <v>0</v>
      </c>
      <c r="D202" s="67">
        <f xml:space="preserve">   MAX(0, HLOOKUP(MONTH($B202),'Farm Crops'!$B$18:$N$28,D$5,0)  - VLOOKUP(D$4,'Farm Crops'!$B$4:$G$13,6,0)/1000*0.65*$C202)</f>
        <v>605.76344086021504</v>
      </c>
      <c r="E202" s="67">
        <f xml:space="preserve">   MAX(0, HLOOKUP(MONTH($B202),'Farm Crops'!$B$18:$N$28,E$5,0)  - VLOOKUP(E$4,'Farm Crops'!$B$4:$G$13,6,0)/1000*0.65*$C202)</f>
        <v>510.7331378299121</v>
      </c>
      <c r="F202" s="67">
        <f xml:space="preserve">   MAX(0, HLOOKUP(MONTH($B202),'Farm Crops'!$B$18:$N$28,F$5,0)  - VLOOKUP(F$4,'Farm Crops'!$B$4:$G$13,6,0)/1000*0.65*$C202)</f>
        <v>667.84789833822094</v>
      </c>
      <c r="G202" s="67">
        <f xml:space="preserve">   MAX(0, HLOOKUP(MONTH($B202),'Farm Crops'!$B$18:$N$28,G$5,0)  - VLOOKUP(G$4,'Farm Crops'!$B$4:$G$13,6,0)/1000*0.65*$C202)</f>
        <v>155.95698924731184</v>
      </c>
      <c r="H202" s="67">
        <f xml:space="preserve">   MAX(0, HLOOKUP(MONTH($B202),'Farm Crops'!$B$18:$N$28,H$5,0)  - VLOOKUP(H$4,'Farm Crops'!$B$4:$G$13,6,0)/1000*0.65*$C202)</f>
        <v>535.20234604105588</v>
      </c>
      <c r="I202" s="67">
        <f xml:space="preserve">   MAX(0, HLOOKUP(MONTH($B202),'Farm Crops'!$B$18:$N$28,I$5,0)  - VLOOKUP(I$4,'Farm Crops'!$B$4:$G$13,6,0)/1000*0.65*$C202)</f>
        <v>583.34154447702849</v>
      </c>
      <c r="J202" s="67">
        <f xml:space="preserve">   MAX(0, HLOOKUP(MONTH($B202),'Farm Crops'!$B$18:$N$28,J$5,0)  - VLOOKUP(J$4,'Farm Crops'!$B$4:$G$13,6,0)/1000*0.65*$C202)</f>
        <v>1025.2707722385144</v>
      </c>
      <c r="K202" s="67">
        <f xml:space="preserve">   MAX(0, HLOOKUP(MONTH($B202),'Farm Crops'!$B$18:$N$28,K$5,0)  - VLOOKUP(K$4,'Farm Crops'!$B$4:$G$13,6,0)/1000*0.65*$C202)</f>
        <v>234.81133919843597</v>
      </c>
      <c r="L202" s="67">
        <f xml:space="preserve">   MAX(0, HLOOKUP(MONTH($B202),'Farm Crops'!$B$18:$N$28,L$5,0)  - VLOOKUP(L$4,'Farm Crops'!$B$4:$G$13,6,0)/1000*0.65*$C202)</f>
        <v>41.329423264907156</v>
      </c>
      <c r="M202" s="67">
        <f xml:space="preserve">   MAX(0, HLOOKUP(MONTH($B202),'Farm Crops'!$B$18:$N$28,M$5,0)  - VLOOKUP(M$4,'Farm Crops'!$B$4:$G$13,6,0)/1000*0.65*$C202)</f>
        <v>279.06940371456506</v>
      </c>
    </row>
    <row r="203" spans="2:13" x14ac:dyDescent="0.2">
      <c r="B203" s="4">
        <v>40680</v>
      </c>
      <c r="C203" s="67">
        <f>'Observed Data'!$E202</f>
        <v>0</v>
      </c>
      <c r="D203" s="67">
        <f xml:space="preserve">   MAX(0, HLOOKUP(MONTH($B203),'Farm Crops'!$B$18:$N$28,D$5,0)  - VLOOKUP(D$4,'Farm Crops'!$B$4:$G$13,6,0)/1000*0.65*$C203)</f>
        <v>605.76344086021504</v>
      </c>
      <c r="E203" s="67">
        <f xml:space="preserve">   MAX(0, HLOOKUP(MONTH($B203),'Farm Crops'!$B$18:$N$28,E$5,0)  - VLOOKUP(E$4,'Farm Crops'!$B$4:$G$13,6,0)/1000*0.65*$C203)</f>
        <v>510.7331378299121</v>
      </c>
      <c r="F203" s="67">
        <f xml:space="preserve">   MAX(0, HLOOKUP(MONTH($B203),'Farm Crops'!$B$18:$N$28,F$5,0)  - VLOOKUP(F$4,'Farm Crops'!$B$4:$G$13,6,0)/1000*0.65*$C203)</f>
        <v>667.84789833822094</v>
      </c>
      <c r="G203" s="67">
        <f xml:space="preserve">   MAX(0, HLOOKUP(MONTH($B203),'Farm Crops'!$B$18:$N$28,G$5,0)  - VLOOKUP(G$4,'Farm Crops'!$B$4:$G$13,6,0)/1000*0.65*$C203)</f>
        <v>155.95698924731184</v>
      </c>
      <c r="H203" s="67">
        <f xml:space="preserve">   MAX(0, HLOOKUP(MONTH($B203),'Farm Crops'!$B$18:$N$28,H$5,0)  - VLOOKUP(H$4,'Farm Crops'!$B$4:$G$13,6,0)/1000*0.65*$C203)</f>
        <v>535.20234604105588</v>
      </c>
      <c r="I203" s="67">
        <f xml:space="preserve">   MAX(0, HLOOKUP(MONTH($B203),'Farm Crops'!$B$18:$N$28,I$5,0)  - VLOOKUP(I$4,'Farm Crops'!$B$4:$G$13,6,0)/1000*0.65*$C203)</f>
        <v>583.34154447702849</v>
      </c>
      <c r="J203" s="67">
        <f xml:space="preserve">   MAX(0, HLOOKUP(MONTH($B203),'Farm Crops'!$B$18:$N$28,J$5,0)  - VLOOKUP(J$4,'Farm Crops'!$B$4:$G$13,6,0)/1000*0.65*$C203)</f>
        <v>1025.2707722385144</v>
      </c>
      <c r="K203" s="67">
        <f xml:space="preserve">   MAX(0, HLOOKUP(MONTH($B203),'Farm Crops'!$B$18:$N$28,K$5,0)  - VLOOKUP(K$4,'Farm Crops'!$B$4:$G$13,6,0)/1000*0.65*$C203)</f>
        <v>234.81133919843597</v>
      </c>
      <c r="L203" s="67">
        <f xml:space="preserve">   MAX(0, HLOOKUP(MONTH($B203),'Farm Crops'!$B$18:$N$28,L$5,0)  - VLOOKUP(L$4,'Farm Crops'!$B$4:$G$13,6,0)/1000*0.65*$C203)</f>
        <v>41.329423264907156</v>
      </c>
      <c r="M203" s="67">
        <f xml:space="preserve">   MAX(0, HLOOKUP(MONTH($B203),'Farm Crops'!$B$18:$N$28,M$5,0)  - VLOOKUP(M$4,'Farm Crops'!$B$4:$G$13,6,0)/1000*0.65*$C203)</f>
        <v>279.06940371456506</v>
      </c>
    </row>
    <row r="204" spans="2:13" x14ac:dyDescent="0.2">
      <c r="B204" s="4">
        <v>40681</v>
      </c>
      <c r="C204" s="67">
        <f>'Observed Data'!$E203</f>
        <v>0</v>
      </c>
      <c r="D204" s="67">
        <f xml:space="preserve">   MAX(0, HLOOKUP(MONTH($B204),'Farm Crops'!$B$18:$N$28,D$5,0)  - VLOOKUP(D$4,'Farm Crops'!$B$4:$G$13,6,0)/1000*0.65*$C204)</f>
        <v>605.76344086021504</v>
      </c>
      <c r="E204" s="67">
        <f xml:space="preserve">   MAX(0, HLOOKUP(MONTH($B204),'Farm Crops'!$B$18:$N$28,E$5,0)  - VLOOKUP(E$4,'Farm Crops'!$B$4:$G$13,6,0)/1000*0.65*$C204)</f>
        <v>510.7331378299121</v>
      </c>
      <c r="F204" s="67">
        <f xml:space="preserve">   MAX(0, HLOOKUP(MONTH($B204),'Farm Crops'!$B$18:$N$28,F$5,0)  - VLOOKUP(F$4,'Farm Crops'!$B$4:$G$13,6,0)/1000*0.65*$C204)</f>
        <v>667.84789833822094</v>
      </c>
      <c r="G204" s="67">
        <f xml:space="preserve">   MAX(0, HLOOKUP(MONTH($B204),'Farm Crops'!$B$18:$N$28,G$5,0)  - VLOOKUP(G$4,'Farm Crops'!$B$4:$G$13,6,0)/1000*0.65*$C204)</f>
        <v>155.95698924731184</v>
      </c>
      <c r="H204" s="67">
        <f xml:space="preserve">   MAX(0, HLOOKUP(MONTH($B204),'Farm Crops'!$B$18:$N$28,H$5,0)  - VLOOKUP(H$4,'Farm Crops'!$B$4:$G$13,6,0)/1000*0.65*$C204)</f>
        <v>535.20234604105588</v>
      </c>
      <c r="I204" s="67">
        <f xml:space="preserve">   MAX(0, HLOOKUP(MONTH($B204),'Farm Crops'!$B$18:$N$28,I$5,0)  - VLOOKUP(I$4,'Farm Crops'!$B$4:$G$13,6,0)/1000*0.65*$C204)</f>
        <v>583.34154447702849</v>
      </c>
      <c r="J204" s="67">
        <f xml:space="preserve">   MAX(0, HLOOKUP(MONTH($B204),'Farm Crops'!$B$18:$N$28,J$5,0)  - VLOOKUP(J$4,'Farm Crops'!$B$4:$G$13,6,0)/1000*0.65*$C204)</f>
        <v>1025.2707722385144</v>
      </c>
      <c r="K204" s="67">
        <f xml:space="preserve">   MAX(0, HLOOKUP(MONTH($B204),'Farm Crops'!$B$18:$N$28,K$5,0)  - VLOOKUP(K$4,'Farm Crops'!$B$4:$G$13,6,0)/1000*0.65*$C204)</f>
        <v>234.81133919843597</v>
      </c>
      <c r="L204" s="67">
        <f xml:space="preserve">   MAX(0, HLOOKUP(MONTH($B204),'Farm Crops'!$B$18:$N$28,L$5,0)  - VLOOKUP(L$4,'Farm Crops'!$B$4:$G$13,6,0)/1000*0.65*$C204)</f>
        <v>41.329423264907156</v>
      </c>
      <c r="M204" s="67">
        <f xml:space="preserve">   MAX(0, HLOOKUP(MONTH($B204),'Farm Crops'!$B$18:$N$28,M$5,0)  - VLOOKUP(M$4,'Farm Crops'!$B$4:$G$13,6,0)/1000*0.65*$C204)</f>
        <v>279.06940371456506</v>
      </c>
    </row>
    <row r="205" spans="2:13" x14ac:dyDescent="0.2">
      <c r="B205" s="4">
        <v>40682</v>
      </c>
      <c r="C205" s="67">
        <f>'Observed Data'!$E204</f>
        <v>0</v>
      </c>
      <c r="D205" s="67">
        <f xml:space="preserve">   MAX(0, HLOOKUP(MONTH($B205),'Farm Crops'!$B$18:$N$28,D$5,0)  - VLOOKUP(D$4,'Farm Crops'!$B$4:$G$13,6,0)/1000*0.65*$C205)</f>
        <v>605.76344086021504</v>
      </c>
      <c r="E205" s="67">
        <f xml:space="preserve">   MAX(0, HLOOKUP(MONTH($B205),'Farm Crops'!$B$18:$N$28,E$5,0)  - VLOOKUP(E$4,'Farm Crops'!$B$4:$G$13,6,0)/1000*0.65*$C205)</f>
        <v>510.7331378299121</v>
      </c>
      <c r="F205" s="67">
        <f xml:space="preserve">   MAX(0, HLOOKUP(MONTH($B205),'Farm Crops'!$B$18:$N$28,F$5,0)  - VLOOKUP(F$4,'Farm Crops'!$B$4:$G$13,6,0)/1000*0.65*$C205)</f>
        <v>667.84789833822094</v>
      </c>
      <c r="G205" s="67">
        <f xml:space="preserve">   MAX(0, HLOOKUP(MONTH($B205),'Farm Crops'!$B$18:$N$28,G$5,0)  - VLOOKUP(G$4,'Farm Crops'!$B$4:$G$13,6,0)/1000*0.65*$C205)</f>
        <v>155.95698924731184</v>
      </c>
      <c r="H205" s="67">
        <f xml:space="preserve">   MAX(0, HLOOKUP(MONTH($B205),'Farm Crops'!$B$18:$N$28,H$5,0)  - VLOOKUP(H$4,'Farm Crops'!$B$4:$G$13,6,0)/1000*0.65*$C205)</f>
        <v>535.20234604105588</v>
      </c>
      <c r="I205" s="67">
        <f xml:space="preserve">   MAX(0, HLOOKUP(MONTH($B205),'Farm Crops'!$B$18:$N$28,I$5,0)  - VLOOKUP(I$4,'Farm Crops'!$B$4:$G$13,6,0)/1000*0.65*$C205)</f>
        <v>583.34154447702849</v>
      </c>
      <c r="J205" s="67">
        <f xml:space="preserve">   MAX(0, HLOOKUP(MONTH($B205),'Farm Crops'!$B$18:$N$28,J$5,0)  - VLOOKUP(J$4,'Farm Crops'!$B$4:$G$13,6,0)/1000*0.65*$C205)</f>
        <v>1025.2707722385144</v>
      </c>
      <c r="K205" s="67">
        <f xml:space="preserve">   MAX(0, HLOOKUP(MONTH($B205),'Farm Crops'!$B$18:$N$28,K$5,0)  - VLOOKUP(K$4,'Farm Crops'!$B$4:$G$13,6,0)/1000*0.65*$C205)</f>
        <v>234.81133919843597</v>
      </c>
      <c r="L205" s="67">
        <f xml:space="preserve">   MAX(0, HLOOKUP(MONTH($B205),'Farm Crops'!$B$18:$N$28,L$5,0)  - VLOOKUP(L$4,'Farm Crops'!$B$4:$G$13,6,0)/1000*0.65*$C205)</f>
        <v>41.329423264907156</v>
      </c>
      <c r="M205" s="67">
        <f xml:space="preserve">   MAX(0, HLOOKUP(MONTH($B205),'Farm Crops'!$B$18:$N$28,M$5,0)  - VLOOKUP(M$4,'Farm Crops'!$B$4:$G$13,6,0)/1000*0.65*$C205)</f>
        <v>279.06940371456506</v>
      </c>
    </row>
    <row r="206" spans="2:13" x14ac:dyDescent="0.2">
      <c r="B206" s="4">
        <v>40683</v>
      </c>
      <c r="C206" s="67">
        <f>'Observed Data'!$E205</f>
        <v>0</v>
      </c>
      <c r="D206" s="67">
        <f xml:space="preserve">   MAX(0, HLOOKUP(MONTH($B206),'Farm Crops'!$B$18:$N$28,D$5,0)  - VLOOKUP(D$4,'Farm Crops'!$B$4:$G$13,6,0)/1000*0.65*$C206)</f>
        <v>605.76344086021504</v>
      </c>
      <c r="E206" s="67">
        <f xml:space="preserve">   MAX(0, HLOOKUP(MONTH($B206),'Farm Crops'!$B$18:$N$28,E$5,0)  - VLOOKUP(E$4,'Farm Crops'!$B$4:$G$13,6,0)/1000*0.65*$C206)</f>
        <v>510.7331378299121</v>
      </c>
      <c r="F206" s="67">
        <f xml:space="preserve">   MAX(0, HLOOKUP(MONTH($B206),'Farm Crops'!$B$18:$N$28,F$5,0)  - VLOOKUP(F$4,'Farm Crops'!$B$4:$G$13,6,0)/1000*0.65*$C206)</f>
        <v>667.84789833822094</v>
      </c>
      <c r="G206" s="67">
        <f xml:space="preserve">   MAX(0, HLOOKUP(MONTH($B206),'Farm Crops'!$B$18:$N$28,G$5,0)  - VLOOKUP(G$4,'Farm Crops'!$B$4:$G$13,6,0)/1000*0.65*$C206)</f>
        <v>155.95698924731184</v>
      </c>
      <c r="H206" s="67">
        <f xml:space="preserve">   MAX(0, HLOOKUP(MONTH($B206),'Farm Crops'!$B$18:$N$28,H$5,0)  - VLOOKUP(H$4,'Farm Crops'!$B$4:$G$13,6,0)/1000*0.65*$C206)</f>
        <v>535.20234604105588</v>
      </c>
      <c r="I206" s="67">
        <f xml:space="preserve">   MAX(0, HLOOKUP(MONTH($B206),'Farm Crops'!$B$18:$N$28,I$5,0)  - VLOOKUP(I$4,'Farm Crops'!$B$4:$G$13,6,0)/1000*0.65*$C206)</f>
        <v>583.34154447702849</v>
      </c>
      <c r="J206" s="67">
        <f xml:space="preserve">   MAX(0, HLOOKUP(MONTH($B206),'Farm Crops'!$B$18:$N$28,J$5,0)  - VLOOKUP(J$4,'Farm Crops'!$B$4:$G$13,6,0)/1000*0.65*$C206)</f>
        <v>1025.2707722385144</v>
      </c>
      <c r="K206" s="67">
        <f xml:space="preserve">   MAX(0, HLOOKUP(MONTH($B206),'Farm Crops'!$B$18:$N$28,K$5,0)  - VLOOKUP(K$4,'Farm Crops'!$B$4:$G$13,6,0)/1000*0.65*$C206)</f>
        <v>234.81133919843597</v>
      </c>
      <c r="L206" s="67">
        <f xml:space="preserve">   MAX(0, HLOOKUP(MONTH($B206),'Farm Crops'!$B$18:$N$28,L$5,0)  - VLOOKUP(L$4,'Farm Crops'!$B$4:$G$13,6,0)/1000*0.65*$C206)</f>
        <v>41.329423264907156</v>
      </c>
      <c r="M206" s="67">
        <f xml:space="preserve">   MAX(0, HLOOKUP(MONTH($B206),'Farm Crops'!$B$18:$N$28,M$5,0)  - VLOOKUP(M$4,'Farm Crops'!$B$4:$G$13,6,0)/1000*0.65*$C206)</f>
        <v>279.06940371456506</v>
      </c>
    </row>
    <row r="207" spans="2:13" x14ac:dyDescent="0.2">
      <c r="B207" s="4">
        <v>40684</v>
      </c>
      <c r="C207" s="67">
        <f>'Observed Data'!$E206</f>
        <v>0</v>
      </c>
      <c r="D207" s="67">
        <f xml:space="preserve">   MAX(0, HLOOKUP(MONTH($B207),'Farm Crops'!$B$18:$N$28,D$5,0)  - VLOOKUP(D$4,'Farm Crops'!$B$4:$G$13,6,0)/1000*0.65*$C207)</f>
        <v>605.76344086021504</v>
      </c>
      <c r="E207" s="67">
        <f xml:space="preserve">   MAX(0, HLOOKUP(MONTH($B207),'Farm Crops'!$B$18:$N$28,E$5,0)  - VLOOKUP(E$4,'Farm Crops'!$B$4:$G$13,6,0)/1000*0.65*$C207)</f>
        <v>510.7331378299121</v>
      </c>
      <c r="F207" s="67">
        <f xml:space="preserve">   MAX(0, HLOOKUP(MONTH($B207),'Farm Crops'!$B$18:$N$28,F$5,0)  - VLOOKUP(F$4,'Farm Crops'!$B$4:$G$13,6,0)/1000*0.65*$C207)</f>
        <v>667.84789833822094</v>
      </c>
      <c r="G207" s="67">
        <f xml:space="preserve">   MAX(0, HLOOKUP(MONTH($B207),'Farm Crops'!$B$18:$N$28,G$5,0)  - VLOOKUP(G$4,'Farm Crops'!$B$4:$G$13,6,0)/1000*0.65*$C207)</f>
        <v>155.95698924731184</v>
      </c>
      <c r="H207" s="67">
        <f xml:space="preserve">   MAX(0, HLOOKUP(MONTH($B207),'Farm Crops'!$B$18:$N$28,H$5,0)  - VLOOKUP(H$4,'Farm Crops'!$B$4:$G$13,6,0)/1000*0.65*$C207)</f>
        <v>535.20234604105588</v>
      </c>
      <c r="I207" s="67">
        <f xml:space="preserve">   MAX(0, HLOOKUP(MONTH($B207),'Farm Crops'!$B$18:$N$28,I$5,0)  - VLOOKUP(I$4,'Farm Crops'!$B$4:$G$13,6,0)/1000*0.65*$C207)</f>
        <v>583.34154447702849</v>
      </c>
      <c r="J207" s="67">
        <f xml:space="preserve">   MAX(0, HLOOKUP(MONTH($B207),'Farm Crops'!$B$18:$N$28,J$5,0)  - VLOOKUP(J$4,'Farm Crops'!$B$4:$G$13,6,0)/1000*0.65*$C207)</f>
        <v>1025.2707722385144</v>
      </c>
      <c r="K207" s="67">
        <f xml:space="preserve">   MAX(0, HLOOKUP(MONTH($B207),'Farm Crops'!$B$18:$N$28,K$5,0)  - VLOOKUP(K$4,'Farm Crops'!$B$4:$G$13,6,0)/1000*0.65*$C207)</f>
        <v>234.81133919843597</v>
      </c>
      <c r="L207" s="67">
        <f xml:space="preserve">   MAX(0, HLOOKUP(MONTH($B207),'Farm Crops'!$B$18:$N$28,L$5,0)  - VLOOKUP(L$4,'Farm Crops'!$B$4:$G$13,6,0)/1000*0.65*$C207)</f>
        <v>41.329423264907156</v>
      </c>
      <c r="M207" s="67">
        <f xml:space="preserve">   MAX(0, HLOOKUP(MONTH($B207),'Farm Crops'!$B$18:$N$28,M$5,0)  - VLOOKUP(M$4,'Farm Crops'!$B$4:$G$13,6,0)/1000*0.65*$C207)</f>
        <v>279.06940371456506</v>
      </c>
    </row>
    <row r="208" spans="2:13" x14ac:dyDescent="0.2">
      <c r="B208" s="4">
        <v>40685</v>
      </c>
      <c r="C208" s="67">
        <f>'Observed Data'!$E207</f>
        <v>48</v>
      </c>
      <c r="D208" s="67">
        <f xml:space="preserve">   MAX(0, HLOOKUP(MONTH($B208),'Farm Crops'!$B$18:$N$28,D$5,0)  - VLOOKUP(D$4,'Farm Crops'!$B$4:$G$13,6,0)/1000*0.65*$C208)</f>
        <v>0</v>
      </c>
      <c r="E208" s="67">
        <f xml:space="preserve">   MAX(0, HLOOKUP(MONTH($B208),'Farm Crops'!$B$18:$N$28,E$5,0)  - VLOOKUP(E$4,'Farm Crops'!$B$4:$G$13,6,0)/1000*0.65*$C208)</f>
        <v>0</v>
      </c>
      <c r="F208" s="67">
        <f xml:space="preserve">   MAX(0, HLOOKUP(MONTH($B208),'Farm Crops'!$B$18:$N$28,F$5,0)  - VLOOKUP(F$4,'Farm Crops'!$B$4:$G$13,6,0)/1000*0.65*$C208)</f>
        <v>0</v>
      </c>
      <c r="G208" s="67">
        <f xml:space="preserve">   MAX(0, HLOOKUP(MONTH($B208),'Farm Crops'!$B$18:$N$28,G$5,0)  - VLOOKUP(G$4,'Farm Crops'!$B$4:$G$13,6,0)/1000*0.65*$C208)</f>
        <v>0</v>
      </c>
      <c r="H208" s="67">
        <f xml:space="preserve">   MAX(0, HLOOKUP(MONTH($B208),'Farm Crops'!$B$18:$N$28,H$5,0)  - VLOOKUP(H$4,'Farm Crops'!$B$4:$G$13,6,0)/1000*0.65*$C208)</f>
        <v>0</v>
      </c>
      <c r="I208" s="67">
        <f xml:space="preserve">   MAX(0, HLOOKUP(MONTH($B208),'Farm Crops'!$B$18:$N$28,I$5,0)  - VLOOKUP(I$4,'Farm Crops'!$B$4:$G$13,6,0)/1000*0.65*$C208)</f>
        <v>0</v>
      </c>
      <c r="J208" s="67">
        <f xml:space="preserve">   MAX(0, HLOOKUP(MONTH($B208),'Farm Crops'!$B$18:$N$28,J$5,0)  - VLOOKUP(J$4,'Farm Crops'!$B$4:$G$13,6,0)/1000*0.65*$C208)</f>
        <v>0</v>
      </c>
      <c r="K208" s="67">
        <f xml:space="preserve">   MAX(0, HLOOKUP(MONTH($B208),'Farm Crops'!$B$18:$N$28,K$5,0)  - VLOOKUP(K$4,'Farm Crops'!$B$4:$G$13,6,0)/1000*0.65*$C208)</f>
        <v>0</v>
      </c>
      <c r="L208" s="67">
        <f xml:space="preserve">   MAX(0, HLOOKUP(MONTH($B208),'Farm Crops'!$B$18:$N$28,L$5,0)  - VLOOKUP(L$4,'Farm Crops'!$B$4:$G$13,6,0)/1000*0.65*$C208)</f>
        <v>0</v>
      </c>
      <c r="M208" s="67">
        <f xml:space="preserve">   MAX(0, HLOOKUP(MONTH($B208),'Farm Crops'!$B$18:$N$28,M$5,0)  - VLOOKUP(M$4,'Farm Crops'!$B$4:$G$13,6,0)/1000*0.65*$C208)</f>
        <v>0</v>
      </c>
    </row>
    <row r="209" spans="2:13" x14ac:dyDescent="0.2">
      <c r="B209" s="4">
        <v>40686</v>
      </c>
      <c r="C209" s="67">
        <f>'Observed Data'!$E208</f>
        <v>114</v>
      </c>
      <c r="D209" s="67">
        <f xml:space="preserve">   MAX(0, HLOOKUP(MONTH($B209),'Farm Crops'!$B$18:$N$28,D$5,0)  - VLOOKUP(D$4,'Farm Crops'!$B$4:$G$13,6,0)/1000*0.65*$C209)</f>
        <v>0</v>
      </c>
      <c r="E209" s="67">
        <f xml:space="preserve">   MAX(0, HLOOKUP(MONTH($B209),'Farm Crops'!$B$18:$N$28,E$5,0)  - VLOOKUP(E$4,'Farm Crops'!$B$4:$G$13,6,0)/1000*0.65*$C209)</f>
        <v>0</v>
      </c>
      <c r="F209" s="67">
        <f xml:space="preserve">   MAX(0, HLOOKUP(MONTH($B209),'Farm Crops'!$B$18:$N$28,F$5,0)  - VLOOKUP(F$4,'Farm Crops'!$B$4:$G$13,6,0)/1000*0.65*$C209)</f>
        <v>0</v>
      </c>
      <c r="G209" s="67">
        <f xml:space="preserve">   MAX(0, HLOOKUP(MONTH($B209),'Farm Crops'!$B$18:$N$28,G$5,0)  - VLOOKUP(G$4,'Farm Crops'!$B$4:$G$13,6,0)/1000*0.65*$C209)</f>
        <v>0</v>
      </c>
      <c r="H209" s="67">
        <f xml:space="preserve">   MAX(0, HLOOKUP(MONTH($B209),'Farm Crops'!$B$18:$N$28,H$5,0)  - VLOOKUP(H$4,'Farm Crops'!$B$4:$G$13,6,0)/1000*0.65*$C209)</f>
        <v>0</v>
      </c>
      <c r="I209" s="67">
        <f xml:space="preserve">   MAX(0, HLOOKUP(MONTH($B209),'Farm Crops'!$B$18:$N$28,I$5,0)  - VLOOKUP(I$4,'Farm Crops'!$B$4:$G$13,6,0)/1000*0.65*$C209)</f>
        <v>0</v>
      </c>
      <c r="J209" s="67">
        <f xml:space="preserve">   MAX(0, HLOOKUP(MONTH($B209),'Farm Crops'!$B$18:$N$28,J$5,0)  - VLOOKUP(J$4,'Farm Crops'!$B$4:$G$13,6,0)/1000*0.65*$C209)</f>
        <v>0</v>
      </c>
      <c r="K209" s="67">
        <f xml:space="preserve">   MAX(0, HLOOKUP(MONTH($B209),'Farm Crops'!$B$18:$N$28,K$5,0)  - VLOOKUP(K$4,'Farm Crops'!$B$4:$G$13,6,0)/1000*0.65*$C209)</f>
        <v>0</v>
      </c>
      <c r="L209" s="67">
        <f xml:space="preserve">   MAX(0, HLOOKUP(MONTH($B209),'Farm Crops'!$B$18:$N$28,L$5,0)  - VLOOKUP(L$4,'Farm Crops'!$B$4:$G$13,6,0)/1000*0.65*$C209)</f>
        <v>0</v>
      </c>
      <c r="M209" s="67">
        <f xml:space="preserve">   MAX(0, HLOOKUP(MONTH($B209),'Farm Crops'!$B$18:$N$28,M$5,0)  - VLOOKUP(M$4,'Farm Crops'!$B$4:$G$13,6,0)/1000*0.65*$C209)</f>
        <v>0</v>
      </c>
    </row>
    <row r="210" spans="2:13" x14ac:dyDescent="0.2">
      <c r="B210" s="4">
        <v>40687</v>
      </c>
      <c r="C210" s="67">
        <f>'Observed Data'!$E209</f>
        <v>14</v>
      </c>
      <c r="D210" s="67">
        <f xml:space="preserve">   MAX(0, HLOOKUP(MONTH($B210),'Farm Crops'!$B$18:$N$28,D$5,0)  - VLOOKUP(D$4,'Farm Crops'!$B$4:$G$13,6,0)/1000*0.65*$C210)</f>
        <v>0</v>
      </c>
      <c r="E210" s="67">
        <f xml:space="preserve">   MAX(0, HLOOKUP(MONTH($B210),'Farm Crops'!$B$18:$N$28,E$5,0)  - VLOOKUP(E$4,'Farm Crops'!$B$4:$G$13,6,0)/1000*0.65*$C210)</f>
        <v>0</v>
      </c>
      <c r="F210" s="67">
        <f xml:space="preserve">   MAX(0, HLOOKUP(MONTH($B210),'Farm Crops'!$B$18:$N$28,F$5,0)  - VLOOKUP(F$4,'Farm Crops'!$B$4:$G$13,6,0)/1000*0.65*$C210)</f>
        <v>0</v>
      </c>
      <c r="G210" s="67">
        <f xml:space="preserve">   MAX(0, HLOOKUP(MONTH($B210),'Farm Crops'!$B$18:$N$28,G$5,0)  - VLOOKUP(G$4,'Farm Crops'!$B$4:$G$13,6,0)/1000*0.65*$C210)</f>
        <v>0</v>
      </c>
      <c r="H210" s="67">
        <f xml:space="preserve">   MAX(0, HLOOKUP(MONTH($B210),'Farm Crops'!$B$18:$N$28,H$5,0)  - VLOOKUP(H$4,'Farm Crops'!$B$4:$G$13,6,0)/1000*0.65*$C210)</f>
        <v>0</v>
      </c>
      <c r="I210" s="67">
        <f xml:space="preserve">   MAX(0, HLOOKUP(MONTH($B210),'Farm Crops'!$B$18:$N$28,I$5,0)  - VLOOKUP(I$4,'Farm Crops'!$B$4:$G$13,6,0)/1000*0.65*$C210)</f>
        <v>0</v>
      </c>
      <c r="J210" s="67">
        <f xml:space="preserve">   MAX(0, HLOOKUP(MONTH($B210),'Farm Crops'!$B$18:$N$28,J$5,0)  - VLOOKUP(J$4,'Farm Crops'!$B$4:$G$13,6,0)/1000*0.65*$C210)</f>
        <v>0</v>
      </c>
      <c r="K210" s="67">
        <f xml:space="preserve">   MAX(0, HLOOKUP(MONTH($B210),'Farm Crops'!$B$18:$N$28,K$5,0)  - VLOOKUP(K$4,'Farm Crops'!$B$4:$G$13,6,0)/1000*0.65*$C210)</f>
        <v>0</v>
      </c>
      <c r="L210" s="67">
        <f xml:space="preserve">   MAX(0, HLOOKUP(MONTH($B210),'Farm Crops'!$B$18:$N$28,L$5,0)  - VLOOKUP(L$4,'Farm Crops'!$B$4:$G$13,6,0)/1000*0.65*$C210)</f>
        <v>0</v>
      </c>
      <c r="M210" s="67">
        <f xml:space="preserve">   MAX(0, HLOOKUP(MONTH($B210),'Farm Crops'!$B$18:$N$28,M$5,0)  - VLOOKUP(M$4,'Farm Crops'!$B$4:$G$13,6,0)/1000*0.65*$C210)</f>
        <v>0</v>
      </c>
    </row>
    <row r="211" spans="2:13" x14ac:dyDescent="0.2">
      <c r="B211" s="4">
        <v>40688</v>
      </c>
      <c r="C211" s="67">
        <f>'Observed Data'!$E210</f>
        <v>22</v>
      </c>
      <c r="D211" s="67">
        <f xml:space="preserve">   MAX(0, HLOOKUP(MONTH($B211),'Farm Crops'!$B$18:$N$28,D$5,0)  - VLOOKUP(D$4,'Farm Crops'!$B$4:$G$13,6,0)/1000*0.65*$C211)</f>
        <v>0</v>
      </c>
      <c r="E211" s="67">
        <f xml:space="preserve">   MAX(0, HLOOKUP(MONTH($B211),'Farm Crops'!$B$18:$N$28,E$5,0)  - VLOOKUP(E$4,'Farm Crops'!$B$4:$G$13,6,0)/1000*0.65*$C211)</f>
        <v>0</v>
      </c>
      <c r="F211" s="67">
        <f xml:space="preserve">   MAX(0, HLOOKUP(MONTH($B211),'Farm Crops'!$B$18:$N$28,F$5,0)  - VLOOKUP(F$4,'Farm Crops'!$B$4:$G$13,6,0)/1000*0.65*$C211)</f>
        <v>0</v>
      </c>
      <c r="G211" s="67">
        <f xml:space="preserve">   MAX(0, HLOOKUP(MONTH($B211),'Farm Crops'!$B$18:$N$28,G$5,0)  - VLOOKUP(G$4,'Farm Crops'!$B$4:$G$13,6,0)/1000*0.65*$C211)</f>
        <v>0</v>
      </c>
      <c r="H211" s="67">
        <f xml:space="preserve">   MAX(0, HLOOKUP(MONTH($B211),'Farm Crops'!$B$18:$N$28,H$5,0)  - VLOOKUP(H$4,'Farm Crops'!$B$4:$G$13,6,0)/1000*0.65*$C211)</f>
        <v>0</v>
      </c>
      <c r="I211" s="67">
        <f xml:space="preserve">   MAX(0, HLOOKUP(MONTH($B211),'Farm Crops'!$B$18:$N$28,I$5,0)  - VLOOKUP(I$4,'Farm Crops'!$B$4:$G$13,6,0)/1000*0.65*$C211)</f>
        <v>0</v>
      </c>
      <c r="J211" s="67">
        <f xml:space="preserve">   MAX(0, HLOOKUP(MONTH($B211),'Farm Crops'!$B$18:$N$28,J$5,0)  - VLOOKUP(J$4,'Farm Crops'!$B$4:$G$13,6,0)/1000*0.65*$C211)</f>
        <v>0</v>
      </c>
      <c r="K211" s="67">
        <f xml:space="preserve">   MAX(0, HLOOKUP(MONTH($B211),'Farm Crops'!$B$18:$N$28,K$5,0)  - VLOOKUP(K$4,'Farm Crops'!$B$4:$G$13,6,0)/1000*0.65*$C211)</f>
        <v>0</v>
      </c>
      <c r="L211" s="67">
        <f xml:space="preserve">   MAX(0, HLOOKUP(MONTH($B211),'Farm Crops'!$B$18:$N$28,L$5,0)  - VLOOKUP(L$4,'Farm Crops'!$B$4:$G$13,6,0)/1000*0.65*$C211)</f>
        <v>0</v>
      </c>
      <c r="M211" s="67">
        <f xml:space="preserve">   MAX(0, HLOOKUP(MONTH($B211),'Farm Crops'!$B$18:$N$28,M$5,0)  - VLOOKUP(M$4,'Farm Crops'!$B$4:$G$13,6,0)/1000*0.65*$C211)</f>
        <v>0</v>
      </c>
    </row>
    <row r="212" spans="2:13" x14ac:dyDescent="0.2">
      <c r="B212" s="4">
        <v>40689</v>
      </c>
      <c r="C212" s="67">
        <f>'Observed Data'!$E211</f>
        <v>0</v>
      </c>
      <c r="D212" s="67">
        <f xml:space="preserve">   MAX(0, HLOOKUP(MONTH($B212),'Farm Crops'!$B$18:$N$28,D$5,0)  - VLOOKUP(D$4,'Farm Crops'!$B$4:$G$13,6,0)/1000*0.65*$C212)</f>
        <v>605.76344086021504</v>
      </c>
      <c r="E212" s="67">
        <f xml:space="preserve">   MAX(0, HLOOKUP(MONTH($B212),'Farm Crops'!$B$18:$N$28,E$5,0)  - VLOOKUP(E$4,'Farm Crops'!$B$4:$G$13,6,0)/1000*0.65*$C212)</f>
        <v>510.7331378299121</v>
      </c>
      <c r="F212" s="67">
        <f xml:space="preserve">   MAX(0, HLOOKUP(MONTH($B212),'Farm Crops'!$B$18:$N$28,F$5,0)  - VLOOKUP(F$4,'Farm Crops'!$B$4:$G$13,6,0)/1000*0.65*$C212)</f>
        <v>667.84789833822094</v>
      </c>
      <c r="G212" s="67">
        <f xml:space="preserve">   MAX(0, HLOOKUP(MONTH($B212),'Farm Crops'!$B$18:$N$28,G$5,0)  - VLOOKUP(G$4,'Farm Crops'!$B$4:$G$13,6,0)/1000*0.65*$C212)</f>
        <v>155.95698924731184</v>
      </c>
      <c r="H212" s="67">
        <f xml:space="preserve">   MAX(0, HLOOKUP(MONTH($B212),'Farm Crops'!$B$18:$N$28,H$5,0)  - VLOOKUP(H$4,'Farm Crops'!$B$4:$G$13,6,0)/1000*0.65*$C212)</f>
        <v>535.20234604105588</v>
      </c>
      <c r="I212" s="67">
        <f xml:space="preserve">   MAX(0, HLOOKUP(MONTH($B212),'Farm Crops'!$B$18:$N$28,I$5,0)  - VLOOKUP(I$4,'Farm Crops'!$B$4:$G$13,6,0)/1000*0.65*$C212)</f>
        <v>583.34154447702849</v>
      </c>
      <c r="J212" s="67">
        <f xml:space="preserve">   MAX(0, HLOOKUP(MONTH($B212),'Farm Crops'!$B$18:$N$28,J$5,0)  - VLOOKUP(J$4,'Farm Crops'!$B$4:$G$13,6,0)/1000*0.65*$C212)</f>
        <v>1025.2707722385144</v>
      </c>
      <c r="K212" s="67">
        <f xml:space="preserve">   MAX(0, HLOOKUP(MONTH($B212),'Farm Crops'!$B$18:$N$28,K$5,0)  - VLOOKUP(K$4,'Farm Crops'!$B$4:$G$13,6,0)/1000*0.65*$C212)</f>
        <v>234.81133919843597</v>
      </c>
      <c r="L212" s="67">
        <f xml:space="preserve">   MAX(0, HLOOKUP(MONTH($B212),'Farm Crops'!$B$18:$N$28,L$5,0)  - VLOOKUP(L$4,'Farm Crops'!$B$4:$G$13,6,0)/1000*0.65*$C212)</f>
        <v>41.329423264907156</v>
      </c>
      <c r="M212" s="67">
        <f xml:space="preserve">   MAX(0, HLOOKUP(MONTH($B212),'Farm Crops'!$B$18:$N$28,M$5,0)  - VLOOKUP(M$4,'Farm Crops'!$B$4:$G$13,6,0)/1000*0.65*$C212)</f>
        <v>279.06940371456506</v>
      </c>
    </row>
    <row r="213" spans="2:13" x14ac:dyDescent="0.2">
      <c r="B213" s="4">
        <v>40690</v>
      </c>
      <c r="C213" s="67">
        <f>'Observed Data'!$E212</f>
        <v>0</v>
      </c>
      <c r="D213" s="67">
        <f xml:space="preserve">   MAX(0, HLOOKUP(MONTH($B213),'Farm Crops'!$B$18:$N$28,D$5,0)  - VLOOKUP(D$4,'Farm Crops'!$B$4:$G$13,6,0)/1000*0.65*$C213)</f>
        <v>605.76344086021504</v>
      </c>
      <c r="E213" s="67">
        <f xml:space="preserve">   MAX(0, HLOOKUP(MONTH($B213),'Farm Crops'!$B$18:$N$28,E$5,0)  - VLOOKUP(E$4,'Farm Crops'!$B$4:$G$13,6,0)/1000*0.65*$C213)</f>
        <v>510.7331378299121</v>
      </c>
      <c r="F213" s="67">
        <f xml:space="preserve">   MAX(0, HLOOKUP(MONTH($B213),'Farm Crops'!$B$18:$N$28,F$5,0)  - VLOOKUP(F$4,'Farm Crops'!$B$4:$G$13,6,0)/1000*0.65*$C213)</f>
        <v>667.84789833822094</v>
      </c>
      <c r="G213" s="67">
        <f xml:space="preserve">   MAX(0, HLOOKUP(MONTH($B213),'Farm Crops'!$B$18:$N$28,G$5,0)  - VLOOKUP(G$4,'Farm Crops'!$B$4:$G$13,6,0)/1000*0.65*$C213)</f>
        <v>155.95698924731184</v>
      </c>
      <c r="H213" s="67">
        <f xml:space="preserve">   MAX(0, HLOOKUP(MONTH($B213),'Farm Crops'!$B$18:$N$28,H$5,0)  - VLOOKUP(H$4,'Farm Crops'!$B$4:$G$13,6,0)/1000*0.65*$C213)</f>
        <v>535.20234604105588</v>
      </c>
      <c r="I213" s="67">
        <f xml:space="preserve">   MAX(0, HLOOKUP(MONTH($B213),'Farm Crops'!$B$18:$N$28,I$5,0)  - VLOOKUP(I$4,'Farm Crops'!$B$4:$G$13,6,0)/1000*0.65*$C213)</f>
        <v>583.34154447702849</v>
      </c>
      <c r="J213" s="67">
        <f xml:space="preserve">   MAX(0, HLOOKUP(MONTH($B213),'Farm Crops'!$B$18:$N$28,J$5,0)  - VLOOKUP(J$4,'Farm Crops'!$B$4:$G$13,6,0)/1000*0.65*$C213)</f>
        <v>1025.2707722385144</v>
      </c>
      <c r="K213" s="67">
        <f xml:space="preserve">   MAX(0, HLOOKUP(MONTH($B213),'Farm Crops'!$B$18:$N$28,K$5,0)  - VLOOKUP(K$4,'Farm Crops'!$B$4:$G$13,6,0)/1000*0.65*$C213)</f>
        <v>234.81133919843597</v>
      </c>
      <c r="L213" s="67">
        <f xml:space="preserve">   MAX(0, HLOOKUP(MONTH($B213),'Farm Crops'!$B$18:$N$28,L$5,0)  - VLOOKUP(L$4,'Farm Crops'!$B$4:$G$13,6,0)/1000*0.65*$C213)</f>
        <v>41.329423264907156</v>
      </c>
      <c r="M213" s="67">
        <f xml:space="preserve">   MAX(0, HLOOKUP(MONTH($B213),'Farm Crops'!$B$18:$N$28,M$5,0)  - VLOOKUP(M$4,'Farm Crops'!$B$4:$G$13,6,0)/1000*0.65*$C213)</f>
        <v>279.06940371456506</v>
      </c>
    </row>
    <row r="214" spans="2:13" x14ac:dyDescent="0.2">
      <c r="B214" s="4">
        <v>40691</v>
      </c>
      <c r="C214" s="67">
        <f>'Observed Data'!$E213</f>
        <v>0</v>
      </c>
      <c r="D214" s="67">
        <f xml:space="preserve">   MAX(0, HLOOKUP(MONTH($B214),'Farm Crops'!$B$18:$N$28,D$5,0)  - VLOOKUP(D$4,'Farm Crops'!$B$4:$G$13,6,0)/1000*0.65*$C214)</f>
        <v>605.76344086021504</v>
      </c>
      <c r="E214" s="67">
        <f xml:space="preserve">   MAX(0, HLOOKUP(MONTH($B214),'Farm Crops'!$B$18:$N$28,E$5,0)  - VLOOKUP(E$4,'Farm Crops'!$B$4:$G$13,6,0)/1000*0.65*$C214)</f>
        <v>510.7331378299121</v>
      </c>
      <c r="F214" s="67">
        <f xml:space="preserve">   MAX(0, HLOOKUP(MONTH($B214),'Farm Crops'!$B$18:$N$28,F$5,0)  - VLOOKUP(F$4,'Farm Crops'!$B$4:$G$13,6,0)/1000*0.65*$C214)</f>
        <v>667.84789833822094</v>
      </c>
      <c r="G214" s="67">
        <f xml:space="preserve">   MAX(0, HLOOKUP(MONTH($B214),'Farm Crops'!$B$18:$N$28,G$5,0)  - VLOOKUP(G$4,'Farm Crops'!$B$4:$G$13,6,0)/1000*0.65*$C214)</f>
        <v>155.95698924731184</v>
      </c>
      <c r="H214" s="67">
        <f xml:space="preserve">   MAX(0, HLOOKUP(MONTH($B214),'Farm Crops'!$B$18:$N$28,H$5,0)  - VLOOKUP(H$4,'Farm Crops'!$B$4:$G$13,6,0)/1000*0.65*$C214)</f>
        <v>535.20234604105588</v>
      </c>
      <c r="I214" s="67">
        <f xml:space="preserve">   MAX(0, HLOOKUP(MONTH($B214),'Farm Crops'!$B$18:$N$28,I$5,0)  - VLOOKUP(I$4,'Farm Crops'!$B$4:$G$13,6,0)/1000*0.65*$C214)</f>
        <v>583.34154447702849</v>
      </c>
      <c r="J214" s="67">
        <f xml:space="preserve">   MAX(0, HLOOKUP(MONTH($B214),'Farm Crops'!$B$18:$N$28,J$5,0)  - VLOOKUP(J$4,'Farm Crops'!$B$4:$G$13,6,0)/1000*0.65*$C214)</f>
        <v>1025.2707722385144</v>
      </c>
      <c r="K214" s="67">
        <f xml:space="preserve">   MAX(0, HLOOKUP(MONTH($B214),'Farm Crops'!$B$18:$N$28,K$5,0)  - VLOOKUP(K$4,'Farm Crops'!$B$4:$G$13,6,0)/1000*0.65*$C214)</f>
        <v>234.81133919843597</v>
      </c>
      <c r="L214" s="67">
        <f xml:space="preserve">   MAX(0, HLOOKUP(MONTH($B214),'Farm Crops'!$B$18:$N$28,L$5,0)  - VLOOKUP(L$4,'Farm Crops'!$B$4:$G$13,6,0)/1000*0.65*$C214)</f>
        <v>41.329423264907156</v>
      </c>
      <c r="M214" s="67">
        <f xml:space="preserve">   MAX(0, HLOOKUP(MONTH($B214),'Farm Crops'!$B$18:$N$28,M$5,0)  - VLOOKUP(M$4,'Farm Crops'!$B$4:$G$13,6,0)/1000*0.65*$C214)</f>
        <v>279.06940371456506</v>
      </c>
    </row>
    <row r="215" spans="2:13" x14ac:dyDescent="0.2">
      <c r="B215" s="4">
        <v>40692</v>
      </c>
      <c r="C215" s="67">
        <f>'Observed Data'!$E214</f>
        <v>0</v>
      </c>
      <c r="D215" s="67">
        <f xml:space="preserve">   MAX(0, HLOOKUP(MONTH($B215),'Farm Crops'!$B$18:$N$28,D$5,0)  - VLOOKUP(D$4,'Farm Crops'!$B$4:$G$13,6,0)/1000*0.65*$C215)</f>
        <v>605.76344086021504</v>
      </c>
      <c r="E215" s="67">
        <f xml:space="preserve">   MAX(0, HLOOKUP(MONTH($B215),'Farm Crops'!$B$18:$N$28,E$5,0)  - VLOOKUP(E$4,'Farm Crops'!$B$4:$G$13,6,0)/1000*0.65*$C215)</f>
        <v>510.7331378299121</v>
      </c>
      <c r="F215" s="67">
        <f xml:space="preserve">   MAX(0, HLOOKUP(MONTH($B215),'Farm Crops'!$B$18:$N$28,F$5,0)  - VLOOKUP(F$4,'Farm Crops'!$B$4:$G$13,6,0)/1000*0.65*$C215)</f>
        <v>667.84789833822094</v>
      </c>
      <c r="G215" s="67">
        <f xml:space="preserve">   MAX(0, HLOOKUP(MONTH($B215),'Farm Crops'!$B$18:$N$28,G$5,0)  - VLOOKUP(G$4,'Farm Crops'!$B$4:$G$13,6,0)/1000*0.65*$C215)</f>
        <v>155.95698924731184</v>
      </c>
      <c r="H215" s="67">
        <f xml:space="preserve">   MAX(0, HLOOKUP(MONTH($B215),'Farm Crops'!$B$18:$N$28,H$5,0)  - VLOOKUP(H$4,'Farm Crops'!$B$4:$G$13,6,0)/1000*0.65*$C215)</f>
        <v>535.20234604105588</v>
      </c>
      <c r="I215" s="67">
        <f xml:space="preserve">   MAX(0, HLOOKUP(MONTH($B215),'Farm Crops'!$B$18:$N$28,I$5,0)  - VLOOKUP(I$4,'Farm Crops'!$B$4:$G$13,6,0)/1000*0.65*$C215)</f>
        <v>583.34154447702849</v>
      </c>
      <c r="J215" s="67">
        <f xml:space="preserve">   MAX(0, HLOOKUP(MONTH($B215),'Farm Crops'!$B$18:$N$28,J$5,0)  - VLOOKUP(J$4,'Farm Crops'!$B$4:$G$13,6,0)/1000*0.65*$C215)</f>
        <v>1025.2707722385144</v>
      </c>
      <c r="K215" s="67">
        <f xml:space="preserve">   MAX(0, HLOOKUP(MONTH($B215),'Farm Crops'!$B$18:$N$28,K$5,0)  - VLOOKUP(K$4,'Farm Crops'!$B$4:$G$13,6,0)/1000*0.65*$C215)</f>
        <v>234.81133919843597</v>
      </c>
      <c r="L215" s="67">
        <f xml:space="preserve">   MAX(0, HLOOKUP(MONTH($B215),'Farm Crops'!$B$18:$N$28,L$5,0)  - VLOOKUP(L$4,'Farm Crops'!$B$4:$G$13,6,0)/1000*0.65*$C215)</f>
        <v>41.329423264907156</v>
      </c>
      <c r="M215" s="67">
        <f xml:space="preserve">   MAX(0, HLOOKUP(MONTH($B215),'Farm Crops'!$B$18:$N$28,M$5,0)  - VLOOKUP(M$4,'Farm Crops'!$B$4:$G$13,6,0)/1000*0.65*$C215)</f>
        <v>279.06940371456506</v>
      </c>
    </row>
    <row r="216" spans="2:13" x14ac:dyDescent="0.2">
      <c r="B216" s="4">
        <v>40693</v>
      </c>
      <c r="C216" s="67">
        <f>'Observed Data'!$E215</f>
        <v>26</v>
      </c>
      <c r="D216" s="67">
        <f xml:space="preserve">   MAX(0, HLOOKUP(MONTH($B216),'Farm Crops'!$B$18:$N$28,D$5,0)  - VLOOKUP(D$4,'Farm Crops'!$B$4:$G$13,6,0)/1000*0.65*$C216)</f>
        <v>0</v>
      </c>
      <c r="E216" s="67">
        <f xml:space="preserve">   MAX(0, HLOOKUP(MONTH($B216),'Farm Crops'!$B$18:$N$28,E$5,0)  - VLOOKUP(E$4,'Farm Crops'!$B$4:$G$13,6,0)/1000*0.65*$C216)</f>
        <v>0</v>
      </c>
      <c r="F216" s="67">
        <f xml:space="preserve">   MAX(0, HLOOKUP(MONTH($B216),'Farm Crops'!$B$18:$N$28,F$5,0)  - VLOOKUP(F$4,'Farm Crops'!$B$4:$G$13,6,0)/1000*0.65*$C216)</f>
        <v>0</v>
      </c>
      <c r="G216" s="67">
        <f xml:space="preserve">   MAX(0, HLOOKUP(MONTH($B216),'Farm Crops'!$B$18:$N$28,G$5,0)  - VLOOKUP(G$4,'Farm Crops'!$B$4:$G$13,6,0)/1000*0.65*$C216)</f>
        <v>0</v>
      </c>
      <c r="H216" s="67">
        <f xml:space="preserve">   MAX(0, HLOOKUP(MONTH($B216),'Farm Crops'!$B$18:$N$28,H$5,0)  - VLOOKUP(H$4,'Farm Crops'!$B$4:$G$13,6,0)/1000*0.65*$C216)</f>
        <v>0</v>
      </c>
      <c r="I216" s="67">
        <f xml:space="preserve">   MAX(0, HLOOKUP(MONTH($B216),'Farm Crops'!$B$18:$N$28,I$5,0)  - VLOOKUP(I$4,'Farm Crops'!$B$4:$G$13,6,0)/1000*0.65*$C216)</f>
        <v>0</v>
      </c>
      <c r="J216" s="67">
        <f xml:space="preserve">   MAX(0, HLOOKUP(MONTH($B216),'Farm Crops'!$B$18:$N$28,J$5,0)  - VLOOKUP(J$4,'Farm Crops'!$B$4:$G$13,6,0)/1000*0.65*$C216)</f>
        <v>0</v>
      </c>
      <c r="K216" s="67">
        <f xml:space="preserve">   MAX(0, HLOOKUP(MONTH($B216),'Farm Crops'!$B$18:$N$28,K$5,0)  - VLOOKUP(K$4,'Farm Crops'!$B$4:$G$13,6,0)/1000*0.65*$C216)</f>
        <v>0</v>
      </c>
      <c r="L216" s="67">
        <f xml:space="preserve">   MAX(0, HLOOKUP(MONTH($B216),'Farm Crops'!$B$18:$N$28,L$5,0)  - VLOOKUP(L$4,'Farm Crops'!$B$4:$G$13,6,0)/1000*0.65*$C216)</f>
        <v>0</v>
      </c>
      <c r="M216" s="67">
        <f xml:space="preserve">   MAX(0, HLOOKUP(MONTH($B216),'Farm Crops'!$B$18:$N$28,M$5,0)  - VLOOKUP(M$4,'Farm Crops'!$B$4:$G$13,6,0)/1000*0.65*$C216)</f>
        <v>0</v>
      </c>
    </row>
    <row r="217" spans="2:13" x14ac:dyDescent="0.2">
      <c r="B217" s="4">
        <v>40694</v>
      </c>
      <c r="C217" s="67">
        <f>'Observed Data'!$E216</f>
        <v>34</v>
      </c>
      <c r="D217" s="67">
        <f xml:space="preserve">   MAX(0, HLOOKUP(MONTH($B217),'Farm Crops'!$B$18:$N$28,D$5,0)  - VLOOKUP(D$4,'Farm Crops'!$B$4:$G$13,6,0)/1000*0.65*$C217)</f>
        <v>0</v>
      </c>
      <c r="E217" s="67">
        <f xml:space="preserve">   MAX(0, HLOOKUP(MONTH($B217),'Farm Crops'!$B$18:$N$28,E$5,0)  - VLOOKUP(E$4,'Farm Crops'!$B$4:$G$13,6,0)/1000*0.65*$C217)</f>
        <v>0</v>
      </c>
      <c r="F217" s="67">
        <f xml:space="preserve">   MAX(0, HLOOKUP(MONTH($B217),'Farm Crops'!$B$18:$N$28,F$5,0)  - VLOOKUP(F$4,'Farm Crops'!$B$4:$G$13,6,0)/1000*0.65*$C217)</f>
        <v>0</v>
      </c>
      <c r="G217" s="67">
        <f xml:space="preserve">   MAX(0, HLOOKUP(MONTH($B217),'Farm Crops'!$B$18:$N$28,G$5,0)  - VLOOKUP(G$4,'Farm Crops'!$B$4:$G$13,6,0)/1000*0.65*$C217)</f>
        <v>0</v>
      </c>
      <c r="H217" s="67">
        <f xml:space="preserve">   MAX(0, HLOOKUP(MONTH($B217),'Farm Crops'!$B$18:$N$28,H$5,0)  - VLOOKUP(H$4,'Farm Crops'!$B$4:$G$13,6,0)/1000*0.65*$C217)</f>
        <v>0</v>
      </c>
      <c r="I217" s="67">
        <f xml:space="preserve">   MAX(0, HLOOKUP(MONTH($B217),'Farm Crops'!$B$18:$N$28,I$5,0)  - VLOOKUP(I$4,'Farm Crops'!$B$4:$G$13,6,0)/1000*0.65*$C217)</f>
        <v>0</v>
      </c>
      <c r="J217" s="67">
        <f xml:space="preserve">   MAX(0, HLOOKUP(MONTH($B217),'Farm Crops'!$B$18:$N$28,J$5,0)  - VLOOKUP(J$4,'Farm Crops'!$B$4:$G$13,6,0)/1000*0.65*$C217)</f>
        <v>0</v>
      </c>
      <c r="K217" s="67">
        <f xml:space="preserve">   MAX(0, HLOOKUP(MONTH($B217),'Farm Crops'!$B$18:$N$28,K$5,0)  - VLOOKUP(K$4,'Farm Crops'!$B$4:$G$13,6,0)/1000*0.65*$C217)</f>
        <v>0</v>
      </c>
      <c r="L217" s="67">
        <f xml:space="preserve">   MAX(0, HLOOKUP(MONTH($B217),'Farm Crops'!$B$18:$N$28,L$5,0)  - VLOOKUP(L$4,'Farm Crops'!$B$4:$G$13,6,0)/1000*0.65*$C217)</f>
        <v>0</v>
      </c>
      <c r="M217" s="67">
        <f xml:space="preserve">   MAX(0, HLOOKUP(MONTH($B217),'Farm Crops'!$B$18:$N$28,M$5,0)  - VLOOKUP(M$4,'Farm Crops'!$B$4:$G$13,6,0)/1000*0.65*$C217)</f>
        <v>0</v>
      </c>
    </row>
    <row r="218" spans="2:13" x14ac:dyDescent="0.2">
      <c r="B218" s="4">
        <v>40695</v>
      </c>
      <c r="C218" s="67">
        <f>'Observed Data'!$E217</f>
        <v>0</v>
      </c>
      <c r="D218" s="67">
        <f xml:space="preserve">   MAX(0, HLOOKUP(MONTH($B218),'Farm Crops'!$B$18:$N$28,D$5,0)  - VLOOKUP(D$4,'Farm Crops'!$B$4:$G$13,6,0)/1000*0.65*$C218)</f>
        <v>399.96020202020208</v>
      </c>
      <c r="E218" s="67">
        <f xml:space="preserve">   MAX(0, HLOOKUP(MONTH($B218),'Farm Crops'!$B$18:$N$28,E$5,0)  - VLOOKUP(E$4,'Farm Crops'!$B$4:$G$13,6,0)/1000*0.65*$C218)</f>
        <v>343.43965656565666</v>
      </c>
      <c r="F218" s="67">
        <f xml:space="preserve">   MAX(0, HLOOKUP(MONTH($B218),'Farm Crops'!$B$18:$N$28,F$5,0)  - VLOOKUP(F$4,'Farm Crops'!$B$4:$G$13,6,0)/1000*0.65*$C218)</f>
        <v>448.01470707070712</v>
      </c>
      <c r="G218" s="67">
        <f xml:space="preserve">   MAX(0, HLOOKUP(MONTH($B218),'Farm Crops'!$B$18:$N$28,G$5,0)  - VLOOKUP(G$4,'Farm Crops'!$B$4:$G$13,6,0)/1000*0.65*$C218)</f>
        <v>105.55688888888889</v>
      </c>
      <c r="H218" s="67">
        <f xml:space="preserve">   MAX(0, HLOOKUP(MONTH($B218),'Farm Crops'!$B$18:$N$28,H$5,0)  - VLOOKUP(H$4,'Farm Crops'!$B$4:$G$13,6,0)/1000*0.65*$C218)</f>
        <v>362.24278787878791</v>
      </c>
      <c r="I218" s="67">
        <f xml:space="preserve">   MAX(0, HLOOKUP(MONTH($B218),'Farm Crops'!$B$18:$N$28,I$5,0)  - VLOOKUP(I$4,'Farm Crops'!$B$4:$G$13,6,0)/1000*0.65*$C218)</f>
        <v>442.60533333333336</v>
      </c>
      <c r="J218" s="67">
        <f xml:space="preserve">   MAX(0, HLOOKUP(MONTH($B218),'Farm Crops'!$B$18:$N$28,J$5,0)  - VLOOKUP(J$4,'Farm Crops'!$B$4:$G$13,6,0)/1000*0.65*$C218)</f>
        <v>667.94650505050527</v>
      </c>
      <c r="K218" s="67">
        <f xml:space="preserve">   MAX(0, HLOOKUP(MONTH($B218),'Farm Crops'!$B$18:$N$28,K$5,0)  - VLOOKUP(K$4,'Farm Crops'!$B$4:$G$13,6,0)/1000*0.65*$C218)</f>
        <v>153.4631919191919</v>
      </c>
      <c r="L218" s="67">
        <f xml:space="preserve">   MAX(0, HLOOKUP(MONTH($B218),'Farm Crops'!$B$18:$N$28,L$5,0)  - VLOOKUP(L$4,'Farm Crops'!$B$4:$G$13,6,0)/1000*0.65*$C218)</f>
        <v>27.083919191919215</v>
      </c>
      <c r="M218" s="67">
        <f xml:space="preserve">   MAX(0, HLOOKUP(MONTH($B218),'Farm Crops'!$B$18:$N$28,M$5,0)  - VLOOKUP(M$4,'Farm Crops'!$B$4:$G$13,6,0)/1000*0.65*$C218)</f>
        <v>184.47446464646467</v>
      </c>
    </row>
    <row r="219" spans="2:13" x14ac:dyDescent="0.2">
      <c r="B219" s="4">
        <v>40696</v>
      </c>
      <c r="C219" s="67">
        <f>'Observed Data'!$E218</f>
        <v>0</v>
      </c>
      <c r="D219" s="67">
        <f xml:space="preserve">   MAX(0, HLOOKUP(MONTH($B219),'Farm Crops'!$B$18:$N$28,D$5,0)  - VLOOKUP(D$4,'Farm Crops'!$B$4:$G$13,6,0)/1000*0.65*$C219)</f>
        <v>399.96020202020208</v>
      </c>
      <c r="E219" s="67">
        <f xml:space="preserve">   MAX(0, HLOOKUP(MONTH($B219),'Farm Crops'!$B$18:$N$28,E$5,0)  - VLOOKUP(E$4,'Farm Crops'!$B$4:$G$13,6,0)/1000*0.65*$C219)</f>
        <v>343.43965656565666</v>
      </c>
      <c r="F219" s="67">
        <f xml:space="preserve">   MAX(0, HLOOKUP(MONTH($B219),'Farm Crops'!$B$18:$N$28,F$5,0)  - VLOOKUP(F$4,'Farm Crops'!$B$4:$G$13,6,0)/1000*0.65*$C219)</f>
        <v>448.01470707070712</v>
      </c>
      <c r="G219" s="67">
        <f xml:space="preserve">   MAX(0, HLOOKUP(MONTH($B219),'Farm Crops'!$B$18:$N$28,G$5,0)  - VLOOKUP(G$4,'Farm Crops'!$B$4:$G$13,6,0)/1000*0.65*$C219)</f>
        <v>105.55688888888889</v>
      </c>
      <c r="H219" s="67">
        <f xml:space="preserve">   MAX(0, HLOOKUP(MONTH($B219),'Farm Crops'!$B$18:$N$28,H$5,0)  - VLOOKUP(H$4,'Farm Crops'!$B$4:$G$13,6,0)/1000*0.65*$C219)</f>
        <v>362.24278787878791</v>
      </c>
      <c r="I219" s="67">
        <f xml:space="preserve">   MAX(0, HLOOKUP(MONTH($B219),'Farm Crops'!$B$18:$N$28,I$5,0)  - VLOOKUP(I$4,'Farm Crops'!$B$4:$G$13,6,0)/1000*0.65*$C219)</f>
        <v>442.60533333333336</v>
      </c>
      <c r="J219" s="67">
        <f xml:space="preserve">   MAX(0, HLOOKUP(MONTH($B219),'Farm Crops'!$B$18:$N$28,J$5,0)  - VLOOKUP(J$4,'Farm Crops'!$B$4:$G$13,6,0)/1000*0.65*$C219)</f>
        <v>667.94650505050527</v>
      </c>
      <c r="K219" s="67">
        <f xml:space="preserve">   MAX(0, HLOOKUP(MONTH($B219),'Farm Crops'!$B$18:$N$28,K$5,0)  - VLOOKUP(K$4,'Farm Crops'!$B$4:$G$13,6,0)/1000*0.65*$C219)</f>
        <v>153.4631919191919</v>
      </c>
      <c r="L219" s="67">
        <f xml:space="preserve">   MAX(0, HLOOKUP(MONTH($B219),'Farm Crops'!$B$18:$N$28,L$5,0)  - VLOOKUP(L$4,'Farm Crops'!$B$4:$G$13,6,0)/1000*0.65*$C219)</f>
        <v>27.083919191919215</v>
      </c>
      <c r="M219" s="67">
        <f xml:space="preserve">   MAX(0, HLOOKUP(MONTH($B219),'Farm Crops'!$B$18:$N$28,M$5,0)  - VLOOKUP(M$4,'Farm Crops'!$B$4:$G$13,6,0)/1000*0.65*$C219)</f>
        <v>184.47446464646467</v>
      </c>
    </row>
    <row r="220" spans="2:13" x14ac:dyDescent="0.2">
      <c r="B220" s="4">
        <v>40697</v>
      </c>
      <c r="C220" s="67">
        <f>'Observed Data'!$E219</f>
        <v>0</v>
      </c>
      <c r="D220" s="67">
        <f xml:space="preserve">   MAX(0, HLOOKUP(MONTH($B220),'Farm Crops'!$B$18:$N$28,D$5,0)  - VLOOKUP(D$4,'Farm Crops'!$B$4:$G$13,6,0)/1000*0.65*$C220)</f>
        <v>399.96020202020208</v>
      </c>
      <c r="E220" s="67">
        <f xml:space="preserve">   MAX(0, HLOOKUP(MONTH($B220),'Farm Crops'!$B$18:$N$28,E$5,0)  - VLOOKUP(E$4,'Farm Crops'!$B$4:$G$13,6,0)/1000*0.65*$C220)</f>
        <v>343.43965656565666</v>
      </c>
      <c r="F220" s="67">
        <f xml:space="preserve">   MAX(0, HLOOKUP(MONTH($B220),'Farm Crops'!$B$18:$N$28,F$5,0)  - VLOOKUP(F$4,'Farm Crops'!$B$4:$G$13,6,0)/1000*0.65*$C220)</f>
        <v>448.01470707070712</v>
      </c>
      <c r="G220" s="67">
        <f xml:space="preserve">   MAX(0, HLOOKUP(MONTH($B220),'Farm Crops'!$B$18:$N$28,G$5,0)  - VLOOKUP(G$4,'Farm Crops'!$B$4:$G$13,6,0)/1000*0.65*$C220)</f>
        <v>105.55688888888889</v>
      </c>
      <c r="H220" s="67">
        <f xml:space="preserve">   MAX(0, HLOOKUP(MONTH($B220),'Farm Crops'!$B$18:$N$28,H$5,0)  - VLOOKUP(H$4,'Farm Crops'!$B$4:$G$13,6,0)/1000*0.65*$C220)</f>
        <v>362.24278787878791</v>
      </c>
      <c r="I220" s="67">
        <f xml:space="preserve">   MAX(0, HLOOKUP(MONTH($B220),'Farm Crops'!$B$18:$N$28,I$5,0)  - VLOOKUP(I$4,'Farm Crops'!$B$4:$G$13,6,0)/1000*0.65*$C220)</f>
        <v>442.60533333333336</v>
      </c>
      <c r="J220" s="67">
        <f xml:space="preserve">   MAX(0, HLOOKUP(MONTH($B220),'Farm Crops'!$B$18:$N$28,J$5,0)  - VLOOKUP(J$4,'Farm Crops'!$B$4:$G$13,6,0)/1000*0.65*$C220)</f>
        <v>667.94650505050527</v>
      </c>
      <c r="K220" s="67">
        <f xml:space="preserve">   MAX(0, HLOOKUP(MONTH($B220),'Farm Crops'!$B$18:$N$28,K$5,0)  - VLOOKUP(K$4,'Farm Crops'!$B$4:$G$13,6,0)/1000*0.65*$C220)</f>
        <v>153.4631919191919</v>
      </c>
      <c r="L220" s="67">
        <f xml:space="preserve">   MAX(0, HLOOKUP(MONTH($B220),'Farm Crops'!$B$18:$N$28,L$5,0)  - VLOOKUP(L$4,'Farm Crops'!$B$4:$G$13,6,0)/1000*0.65*$C220)</f>
        <v>27.083919191919215</v>
      </c>
      <c r="M220" s="67">
        <f xml:space="preserve">   MAX(0, HLOOKUP(MONTH($B220),'Farm Crops'!$B$18:$N$28,M$5,0)  - VLOOKUP(M$4,'Farm Crops'!$B$4:$G$13,6,0)/1000*0.65*$C220)</f>
        <v>184.47446464646467</v>
      </c>
    </row>
    <row r="221" spans="2:13" x14ac:dyDescent="0.2">
      <c r="B221" s="4">
        <v>40698</v>
      </c>
      <c r="C221" s="67">
        <f>'Observed Data'!$E220</f>
        <v>0</v>
      </c>
      <c r="D221" s="67">
        <f xml:space="preserve">   MAX(0, HLOOKUP(MONTH($B221),'Farm Crops'!$B$18:$N$28,D$5,0)  - VLOOKUP(D$4,'Farm Crops'!$B$4:$G$13,6,0)/1000*0.65*$C221)</f>
        <v>399.96020202020208</v>
      </c>
      <c r="E221" s="67">
        <f xml:space="preserve">   MAX(0, HLOOKUP(MONTH($B221),'Farm Crops'!$B$18:$N$28,E$5,0)  - VLOOKUP(E$4,'Farm Crops'!$B$4:$G$13,6,0)/1000*0.65*$C221)</f>
        <v>343.43965656565666</v>
      </c>
      <c r="F221" s="67">
        <f xml:space="preserve">   MAX(0, HLOOKUP(MONTH($B221),'Farm Crops'!$B$18:$N$28,F$5,0)  - VLOOKUP(F$4,'Farm Crops'!$B$4:$G$13,6,0)/1000*0.65*$C221)</f>
        <v>448.01470707070712</v>
      </c>
      <c r="G221" s="67">
        <f xml:space="preserve">   MAX(0, HLOOKUP(MONTH($B221),'Farm Crops'!$B$18:$N$28,G$5,0)  - VLOOKUP(G$4,'Farm Crops'!$B$4:$G$13,6,0)/1000*0.65*$C221)</f>
        <v>105.55688888888889</v>
      </c>
      <c r="H221" s="67">
        <f xml:space="preserve">   MAX(0, HLOOKUP(MONTH($B221),'Farm Crops'!$B$18:$N$28,H$5,0)  - VLOOKUP(H$4,'Farm Crops'!$B$4:$G$13,6,0)/1000*0.65*$C221)</f>
        <v>362.24278787878791</v>
      </c>
      <c r="I221" s="67">
        <f xml:space="preserve">   MAX(0, HLOOKUP(MONTH($B221),'Farm Crops'!$B$18:$N$28,I$5,0)  - VLOOKUP(I$4,'Farm Crops'!$B$4:$G$13,6,0)/1000*0.65*$C221)</f>
        <v>442.60533333333336</v>
      </c>
      <c r="J221" s="67">
        <f xml:space="preserve">   MAX(0, HLOOKUP(MONTH($B221),'Farm Crops'!$B$18:$N$28,J$5,0)  - VLOOKUP(J$4,'Farm Crops'!$B$4:$G$13,6,0)/1000*0.65*$C221)</f>
        <v>667.94650505050527</v>
      </c>
      <c r="K221" s="67">
        <f xml:space="preserve">   MAX(0, HLOOKUP(MONTH($B221),'Farm Crops'!$B$18:$N$28,K$5,0)  - VLOOKUP(K$4,'Farm Crops'!$B$4:$G$13,6,0)/1000*0.65*$C221)</f>
        <v>153.4631919191919</v>
      </c>
      <c r="L221" s="67">
        <f xml:space="preserve">   MAX(0, HLOOKUP(MONTH($B221),'Farm Crops'!$B$18:$N$28,L$5,0)  - VLOOKUP(L$4,'Farm Crops'!$B$4:$G$13,6,0)/1000*0.65*$C221)</f>
        <v>27.083919191919215</v>
      </c>
      <c r="M221" s="67">
        <f xml:space="preserve">   MAX(0, HLOOKUP(MONTH($B221),'Farm Crops'!$B$18:$N$28,M$5,0)  - VLOOKUP(M$4,'Farm Crops'!$B$4:$G$13,6,0)/1000*0.65*$C221)</f>
        <v>184.47446464646467</v>
      </c>
    </row>
    <row r="222" spans="2:13" x14ac:dyDescent="0.2">
      <c r="B222" s="4">
        <v>40699</v>
      </c>
      <c r="C222" s="67">
        <f>'Observed Data'!$E221</f>
        <v>0</v>
      </c>
      <c r="D222" s="67">
        <f xml:space="preserve">   MAX(0, HLOOKUP(MONTH($B222),'Farm Crops'!$B$18:$N$28,D$5,0)  - VLOOKUP(D$4,'Farm Crops'!$B$4:$G$13,6,0)/1000*0.65*$C222)</f>
        <v>399.96020202020208</v>
      </c>
      <c r="E222" s="67">
        <f xml:space="preserve">   MAX(0, HLOOKUP(MONTH($B222),'Farm Crops'!$B$18:$N$28,E$5,0)  - VLOOKUP(E$4,'Farm Crops'!$B$4:$G$13,6,0)/1000*0.65*$C222)</f>
        <v>343.43965656565666</v>
      </c>
      <c r="F222" s="67">
        <f xml:space="preserve">   MAX(0, HLOOKUP(MONTH($B222),'Farm Crops'!$B$18:$N$28,F$5,0)  - VLOOKUP(F$4,'Farm Crops'!$B$4:$G$13,6,0)/1000*0.65*$C222)</f>
        <v>448.01470707070712</v>
      </c>
      <c r="G222" s="67">
        <f xml:space="preserve">   MAX(0, HLOOKUP(MONTH($B222),'Farm Crops'!$B$18:$N$28,G$5,0)  - VLOOKUP(G$4,'Farm Crops'!$B$4:$G$13,6,0)/1000*0.65*$C222)</f>
        <v>105.55688888888889</v>
      </c>
      <c r="H222" s="67">
        <f xml:space="preserve">   MAX(0, HLOOKUP(MONTH($B222),'Farm Crops'!$B$18:$N$28,H$5,0)  - VLOOKUP(H$4,'Farm Crops'!$B$4:$G$13,6,0)/1000*0.65*$C222)</f>
        <v>362.24278787878791</v>
      </c>
      <c r="I222" s="67">
        <f xml:space="preserve">   MAX(0, HLOOKUP(MONTH($B222),'Farm Crops'!$B$18:$N$28,I$5,0)  - VLOOKUP(I$4,'Farm Crops'!$B$4:$G$13,6,0)/1000*0.65*$C222)</f>
        <v>442.60533333333336</v>
      </c>
      <c r="J222" s="67">
        <f xml:space="preserve">   MAX(0, HLOOKUP(MONTH($B222),'Farm Crops'!$B$18:$N$28,J$5,0)  - VLOOKUP(J$4,'Farm Crops'!$B$4:$G$13,6,0)/1000*0.65*$C222)</f>
        <v>667.94650505050527</v>
      </c>
      <c r="K222" s="67">
        <f xml:space="preserve">   MAX(0, HLOOKUP(MONTH($B222),'Farm Crops'!$B$18:$N$28,K$5,0)  - VLOOKUP(K$4,'Farm Crops'!$B$4:$G$13,6,0)/1000*0.65*$C222)</f>
        <v>153.4631919191919</v>
      </c>
      <c r="L222" s="67">
        <f xml:space="preserve">   MAX(0, HLOOKUP(MONTH($B222),'Farm Crops'!$B$18:$N$28,L$5,0)  - VLOOKUP(L$4,'Farm Crops'!$B$4:$G$13,6,0)/1000*0.65*$C222)</f>
        <v>27.083919191919215</v>
      </c>
      <c r="M222" s="67">
        <f xml:space="preserve">   MAX(0, HLOOKUP(MONTH($B222),'Farm Crops'!$B$18:$N$28,M$5,0)  - VLOOKUP(M$4,'Farm Crops'!$B$4:$G$13,6,0)/1000*0.65*$C222)</f>
        <v>184.47446464646467</v>
      </c>
    </row>
    <row r="223" spans="2:13" x14ac:dyDescent="0.2">
      <c r="B223" s="4">
        <v>40700</v>
      </c>
      <c r="C223" s="67">
        <f>'Observed Data'!$E222</f>
        <v>0</v>
      </c>
      <c r="D223" s="67">
        <f xml:space="preserve">   MAX(0, HLOOKUP(MONTH($B223),'Farm Crops'!$B$18:$N$28,D$5,0)  - VLOOKUP(D$4,'Farm Crops'!$B$4:$G$13,6,0)/1000*0.65*$C223)</f>
        <v>399.96020202020208</v>
      </c>
      <c r="E223" s="67">
        <f xml:space="preserve">   MAX(0, HLOOKUP(MONTH($B223),'Farm Crops'!$B$18:$N$28,E$5,0)  - VLOOKUP(E$4,'Farm Crops'!$B$4:$G$13,6,0)/1000*0.65*$C223)</f>
        <v>343.43965656565666</v>
      </c>
      <c r="F223" s="67">
        <f xml:space="preserve">   MAX(0, HLOOKUP(MONTH($B223),'Farm Crops'!$B$18:$N$28,F$5,0)  - VLOOKUP(F$4,'Farm Crops'!$B$4:$G$13,6,0)/1000*0.65*$C223)</f>
        <v>448.01470707070712</v>
      </c>
      <c r="G223" s="67">
        <f xml:space="preserve">   MAX(0, HLOOKUP(MONTH($B223),'Farm Crops'!$B$18:$N$28,G$5,0)  - VLOOKUP(G$4,'Farm Crops'!$B$4:$G$13,6,0)/1000*0.65*$C223)</f>
        <v>105.55688888888889</v>
      </c>
      <c r="H223" s="67">
        <f xml:space="preserve">   MAX(0, HLOOKUP(MONTH($B223),'Farm Crops'!$B$18:$N$28,H$5,0)  - VLOOKUP(H$4,'Farm Crops'!$B$4:$G$13,6,0)/1000*0.65*$C223)</f>
        <v>362.24278787878791</v>
      </c>
      <c r="I223" s="67">
        <f xml:space="preserve">   MAX(0, HLOOKUP(MONTH($B223),'Farm Crops'!$B$18:$N$28,I$5,0)  - VLOOKUP(I$4,'Farm Crops'!$B$4:$G$13,6,0)/1000*0.65*$C223)</f>
        <v>442.60533333333336</v>
      </c>
      <c r="J223" s="67">
        <f xml:space="preserve">   MAX(0, HLOOKUP(MONTH($B223),'Farm Crops'!$B$18:$N$28,J$5,0)  - VLOOKUP(J$4,'Farm Crops'!$B$4:$G$13,6,0)/1000*0.65*$C223)</f>
        <v>667.94650505050527</v>
      </c>
      <c r="K223" s="67">
        <f xml:space="preserve">   MAX(0, HLOOKUP(MONTH($B223),'Farm Crops'!$B$18:$N$28,K$5,0)  - VLOOKUP(K$4,'Farm Crops'!$B$4:$G$13,6,0)/1000*0.65*$C223)</f>
        <v>153.4631919191919</v>
      </c>
      <c r="L223" s="67">
        <f xml:space="preserve">   MAX(0, HLOOKUP(MONTH($B223),'Farm Crops'!$B$18:$N$28,L$5,0)  - VLOOKUP(L$4,'Farm Crops'!$B$4:$G$13,6,0)/1000*0.65*$C223)</f>
        <v>27.083919191919215</v>
      </c>
      <c r="M223" s="67">
        <f xml:space="preserve">   MAX(0, HLOOKUP(MONTH($B223),'Farm Crops'!$B$18:$N$28,M$5,0)  - VLOOKUP(M$4,'Farm Crops'!$B$4:$G$13,6,0)/1000*0.65*$C223)</f>
        <v>184.47446464646467</v>
      </c>
    </row>
    <row r="224" spans="2:13" x14ac:dyDescent="0.2">
      <c r="B224" s="4">
        <v>40701</v>
      </c>
      <c r="C224" s="67">
        <f>'Observed Data'!$E223</f>
        <v>0</v>
      </c>
      <c r="D224" s="67">
        <f xml:space="preserve">   MAX(0, HLOOKUP(MONTH($B224),'Farm Crops'!$B$18:$N$28,D$5,0)  - VLOOKUP(D$4,'Farm Crops'!$B$4:$G$13,6,0)/1000*0.65*$C224)</f>
        <v>399.96020202020208</v>
      </c>
      <c r="E224" s="67">
        <f xml:space="preserve">   MAX(0, HLOOKUP(MONTH($B224),'Farm Crops'!$B$18:$N$28,E$5,0)  - VLOOKUP(E$4,'Farm Crops'!$B$4:$G$13,6,0)/1000*0.65*$C224)</f>
        <v>343.43965656565666</v>
      </c>
      <c r="F224" s="67">
        <f xml:space="preserve">   MAX(0, HLOOKUP(MONTH($B224),'Farm Crops'!$B$18:$N$28,F$5,0)  - VLOOKUP(F$4,'Farm Crops'!$B$4:$G$13,6,0)/1000*0.65*$C224)</f>
        <v>448.01470707070712</v>
      </c>
      <c r="G224" s="67">
        <f xml:space="preserve">   MAX(0, HLOOKUP(MONTH($B224),'Farm Crops'!$B$18:$N$28,G$5,0)  - VLOOKUP(G$4,'Farm Crops'!$B$4:$G$13,6,0)/1000*0.65*$C224)</f>
        <v>105.55688888888889</v>
      </c>
      <c r="H224" s="67">
        <f xml:space="preserve">   MAX(0, HLOOKUP(MONTH($B224),'Farm Crops'!$B$18:$N$28,H$5,0)  - VLOOKUP(H$4,'Farm Crops'!$B$4:$G$13,6,0)/1000*0.65*$C224)</f>
        <v>362.24278787878791</v>
      </c>
      <c r="I224" s="67">
        <f xml:space="preserve">   MAX(0, HLOOKUP(MONTH($B224),'Farm Crops'!$B$18:$N$28,I$5,0)  - VLOOKUP(I$4,'Farm Crops'!$B$4:$G$13,6,0)/1000*0.65*$C224)</f>
        <v>442.60533333333336</v>
      </c>
      <c r="J224" s="67">
        <f xml:space="preserve">   MAX(0, HLOOKUP(MONTH($B224),'Farm Crops'!$B$18:$N$28,J$5,0)  - VLOOKUP(J$4,'Farm Crops'!$B$4:$G$13,6,0)/1000*0.65*$C224)</f>
        <v>667.94650505050527</v>
      </c>
      <c r="K224" s="67">
        <f xml:space="preserve">   MAX(0, HLOOKUP(MONTH($B224),'Farm Crops'!$B$18:$N$28,K$5,0)  - VLOOKUP(K$4,'Farm Crops'!$B$4:$G$13,6,0)/1000*0.65*$C224)</f>
        <v>153.4631919191919</v>
      </c>
      <c r="L224" s="67">
        <f xml:space="preserve">   MAX(0, HLOOKUP(MONTH($B224),'Farm Crops'!$B$18:$N$28,L$5,0)  - VLOOKUP(L$4,'Farm Crops'!$B$4:$G$13,6,0)/1000*0.65*$C224)</f>
        <v>27.083919191919215</v>
      </c>
      <c r="M224" s="67">
        <f xml:space="preserve">   MAX(0, HLOOKUP(MONTH($B224),'Farm Crops'!$B$18:$N$28,M$5,0)  - VLOOKUP(M$4,'Farm Crops'!$B$4:$G$13,6,0)/1000*0.65*$C224)</f>
        <v>184.47446464646467</v>
      </c>
    </row>
    <row r="225" spans="2:13" x14ac:dyDescent="0.2">
      <c r="B225" s="4">
        <v>40702</v>
      </c>
      <c r="C225" s="67">
        <f>'Observed Data'!$E224</f>
        <v>8</v>
      </c>
      <c r="D225" s="67">
        <f xml:space="preserve">   MAX(0, HLOOKUP(MONTH($B225),'Farm Crops'!$B$18:$N$28,D$5,0)  - VLOOKUP(D$4,'Farm Crops'!$B$4:$G$13,6,0)/1000*0.65*$C225)</f>
        <v>0</v>
      </c>
      <c r="E225" s="67">
        <f xml:space="preserve">   MAX(0, HLOOKUP(MONTH($B225),'Farm Crops'!$B$18:$N$28,E$5,0)  - VLOOKUP(E$4,'Farm Crops'!$B$4:$G$13,6,0)/1000*0.65*$C225)</f>
        <v>0</v>
      </c>
      <c r="F225" s="67">
        <f xml:space="preserve">   MAX(0, HLOOKUP(MONTH($B225),'Farm Crops'!$B$18:$N$28,F$5,0)  - VLOOKUP(F$4,'Farm Crops'!$B$4:$G$13,6,0)/1000*0.65*$C225)</f>
        <v>0</v>
      </c>
      <c r="G225" s="67">
        <f xml:space="preserve">   MAX(0, HLOOKUP(MONTH($B225),'Farm Crops'!$B$18:$N$28,G$5,0)  - VLOOKUP(G$4,'Farm Crops'!$B$4:$G$13,6,0)/1000*0.65*$C225)</f>
        <v>0</v>
      </c>
      <c r="H225" s="67">
        <f xml:space="preserve">   MAX(0, HLOOKUP(MONTH($B225),'Farm Crops'!$B$18:$N$28,H$5,0)  - VLOOKUP(H$4,'Farm Crops'!$B$4:$G$13,6,0)/1000*0.65*$C225)</f>
        <v>0</v>
      </c>
      <c r="I225" s="67">
        <f xml:space="preserve">   MAX(0, HLOOKUP(MONTH($B225),'Farm Crops'!$B$18:$N$28,I$5,0)  - VLOOKUP(I$4,'Farm Crops'!$B$4:$G$13,6,0)/1000*0.65*$C225)</f>
        <v>0</v>
      </c>
      <c r="J225" s="67">
        <f xml:space="preserve">   MAX(0, HLOOKUP(MONTH($B225),'Farm Crops'!$B$18:$N$28,J$5,0)  - VLOOKUP(J$4,'Farm Crops'!$B$4:$G$13,6,0)/1000*0.65*$C225)</f>
        <v>0</v>
      </c>
      <c r="K225" s="67">
        <f xml:space="preserve">   MAX(0, HLOOKUP(MONTH($B225),'Farm Crops'!$B$18:$N$28,K$5,0)  - VLOOKUP(K$4,'Farm Crops'!$B$4:$G$13,6,0)/1000*0.65*$C225)</f>
        <v>0</v>
      </c>
      <c r="L225" s="67">
        <f xml:space="preserve">   MAX(0, HLOOKUP(MONTH($B225),'Farm Crops'!$B$18:$N$28,L$5,0)  - VLOOKUP(L$4,'Farm Crops'!$B$4:$G$13,6,0)/1000*0.65*$C225)</f>
        <v>0</v>
      </c>
      <c r="M225" s="67">
        <f xml:space="preserve">   MAX(0, HLOOKUP(MONTH($B225),'Farm Crops'!$B$18:$N$28,M$5,0)  - VLOOKUP(M$4,'Farm Crops'!$B$4:$G$13,6,0)/1000*0.65*$C225)</f>
        <v>0</v>
      </c>
    </row>
    <row r="226" spans="2:13" x14ac:dyDescent="0.2">
      <c r="B226" s="4">
        <v>40703</v>
      </c>
      <c r="C226" s="67">
        <f>'Observed Data'!$E225</f>
        <v>0</v>
      </c>
      <c r="D226" s="67">
        <f xml:space="preserve">   MAX(0, HLOOKUP(MONTH($B226),'Farm Crops'!$B$18:$N$28,D$5,0)  - VLOOKUP(D$4,'Farm Crops'!$B$4:$G$13,6,0)/1000*0.65*$C226)</f>
        <v>399.96020202020208</v>
      </c>
      <c r="E226" s="67">
        <f xml:space="preserve">   MAX(0, HLOOKUP(MONTH($B226),'Farm Crops'!$B$18:$N$28,E$5,0)  - VLOOKUP(E$4,'Farm Crops'!$B$4:$G$13,6,0)/1000*0.65*$C226)</f>
        <v>343.43965656565666</v>
      </c>
      <c r="F226" s="67">
        <f xml:space="preserve">   MAX(0, HLOOKUP(MONTH($B226),'Farm Crops'!$B$18:$N$28,F$5,0)  - VLOOKUP(F$4,'Farm Crops'!$B$4:$G$13,6,0)/1000*0.65*$C226)</f>
        <v>448.01470707070712</v>
      </c>
      <c r="G226" s="67">
        <f xml:space="preserve">   MAX(0, HLOOKUP(MONTH($B226),'Farm Crops'!$B$18:$N$28,G$5,0)  - VLOOKUP(G$4,'Farm Crops'!$B$4:$G$13,6,0)/1000*0.65*$C226)</f>
        <v>105.55688888888889</v>
      </c>
      <c r="H226" s="67">
        <f xml:space="preserve">   MAX(0, HLOOKUP(MONTH($B226),'Farm Crops'!$B$18:$N$28,H$5,0)  - VLOOKUP(H$4,'Farm Crops'!$B$4:$G$13,6,0)/1000*0.65*$C226)</f>
        <v>362.24278787878791</v>
      </c>
      <c r="I226" s="67">
        <f xml:space="preserve">   MAX(0, HLOOKUP(MONTH($B226),'Farm Crops'!$B$18:$N$28,I$5,0)  - VLOOKUP(I$4,'Farm Crops'!$B$4:$G$13,6,0)/1000*0.65*$C226)</f>
        <v>442.60533333333336</v>
      </c>
      <c r="J226" s="67">
        <f xml:space="preserve">   MAX(0, HLOOKUP(MONTH($B226),'Farm Crops'!$B$18:$N$28,J$5,0)  - VLOOKUP(J$4,'Farm Crops'!$B$4:$G$13,6,0)/1000*0.65*$C226)</f>
        <v>667.94650505050527</v>
      </c>
      <c r="K226" s="67">
        <f xml:space="preserve">   MAX(0, HLOOKUP(MONTH($B226),'Farm Crops'!$B$18:$N$28,K$5,0)  - VLOOKUP(K$4,'Farm Crops'!$B$4:$G$13,6,0)/1000*0.65*$C226)</f>
        <v>153.4631919191919</v>
      </c>
      <c r="L226" s="67">
        <f xml:space="preserve">   MAX(0, HLOOKUP(MONTH($B226),'Farm Crops'!$B$18:$N$28,L$5,0)  - VLOOKUP(L$4,'Farm Crops'!$B$4:$G$13,6,0)/1000*0.65*$C226)</f>
        <v>27.083919191919215</v>
      </c>
      <c r="M226" s="67">
        <f xml:space="preserve">   MAX(0, HLOOKUP(MONTH($B226),'Farm Crops'!$B$18:$N$28,M$5,0)  - VLOOKUP(M$4,'Farm Crops'!$B$4:$G$13,6,0)/1000*0.65*$C226)</f>
        <v>184.47446464646467</v>
      </c>
    </row>
    <row r="227" spans="2:13" x14ac:dyDescent="0.2">
      <c r="B227" s="4">
        <v>40704</v>
      </c>
      <c r="C227" s="67">
        <f>'Observed Data'!$E226</f>
        <v>0</v>
      </c>
      <c r="D227" s="67">
        <f xml:space="preserve">   MAX(0, HLOOKUP(MONTH($B227),'Farm Crops'!$B$18:$N$28,D$5,0)  - VLOOKUP(D$4,'Farm Crops'!$B$4:$G$13,6,0)/1000*0.65*$C227)</f>
        <v>399.96020202020208</v>
      </c>
      <c r="E227" s="67">
        <f xml:space="preserve">   MAX(0, HLOOKUP(MONTH($B227),'Farm Crops'!$B$18:$N$28,E$5,0)  - VLOOKUP(E$4,'Farm Crops'!$B$4:$G$13,6,0)/1000*0.65*$C227)</f>
        <v>343.43965656565666</v>
      </c>
      <c r="F227" s="67">
        <f xml:space="preserve">   MAX(0, HLOOKUP(MONTH($B227),'Farm Crops'!$B$18:$N$28,F$5,0)  - VLOOKUP(F$4,'Farm Crops'!$B$4:$G$13,6,0)/1000*0.65*$C227)</f>
        <v>448.01470707070712</v>
      </c>
      <c r="G227" s="67">
        <f xml:space="preserve">   MAX(0, HLOOKUP(MONTH($B227),'Farm Crops'!$B$18:$N$28,G$5,0)  - VLOOKUP(G$4,'Farm Crops'!$B$4:$G$13,6,0)/1000*0.65*$C227)</f>
        <v>105.55688888888889</v>
      </c>
      <c r="H227" s="67">
        <f xml:space="preserve">   MAX(0, HLOOKUP(MONTH($B227),'Farm Crops'!$B$18:$N$28,H$5,0)  - VLOOKUP(H$4,'Farm Crops'!$B$4:$G$13,6,0)/1000*0.65*$C227)</f>
        <v>362.24278787878791</v>
      </c>
      <c r="I227" s="67">
        <f xml:space="preserve">   MAX(0, HLOOKUP(MONTH($B227),'Farm Crops'!$B$18:$N$28,I$5,0)  - VLOOKUP(I$4,'Farm Crops'!$B$4:$G$13,6,0)/1000*0.65*$C227)</f>
        <v>442.60533333333336</v>
      </c>
      <c r="J227" s="67">
        <f xml:space="preserve">   MAX(0, HLOOKUP(MONTH($B227),'Farm Crops'!$B$18:$N$28,J$5,0)  - VLOOKUP(J$4,'Farm Crops'!$B$4:$G$13,6,0)/1000*0.65*$C227)</f>
        <v>667.94650505050527</v>
      </c>
      <c r="K227" s="67">
        <f xml:space="preserve">   MAX(0, HLOOKUP(MONTH($B227),'Farm Crops'!$B$18:$N$28,K$5,0)  - VLOOKUP(K$4,'Farm Crops'!$B$4:$G$13,6,0)/1000*0.65*$C227)</f>
        <v>153.4631919191919</v>
      </c>
      <c r="L227" s="67">
        <f xml:space="preserve">   MAX(0, HLOOKUP(MONTH($B227),'Farm Crops'!$B$18:$N$28,L$5,0)  - VLOOKUP(L$4,'Farm Crops'!$B$4:$G$13,6,0)/1000*0.65*$C227)</f>
        <v>27.083919191919215</v>
      </c>
      <c r="M227" s="67">
        <f xml:space="preserve">   MAX(0, HLOOKUP(MONTH($B227),'Farm Crops'!$B$18:$N$28,M$5,0)  - VLOOKUP(M$4,'Farm Crops'!$B$4:$G$13,6,0)/1000*0.65*$C227)</f>
        <v>184.47446464646467</v>
      </c>
    </row>
    <row r="228" spans="2:13" x14ac:dyDescent="0.2">
      <c r="B228" s="4">
        <v>40705</v>
      </c>
      <c r="C228" s="67">
        <f>'Observed Data'!$E227</f>
        <v>0</v>
      </c>
      <c r="D228" s="67">
        <f xml:space="preserve">   MAX(0, HLOOKUP(MONTH($B228),'Farm Crops'!$B$18:$N$28,D$5,0)  - VLOOKUP(D$4,'Farm Crops'!$B$4:$G$13,6,0)/1000*0.65*$C228)</f>
        <v>399.96020202020208</v>
      </c>
      <c r="E228" s="67">
        <f xml:space="preserve">   MAX(0, HLOOKUP(MONTH($B228),'Farm Crops'!$B$18:$N$28,E$5,0)  - VLOOKUP(E$4,'Farm Crops'!$B$4:$G$13,6,0)/1000*0.65*$C228)</f>
        <v>343.43965656565666</v>
      </c>
      <c r="F228" s="67">
        <f xml:space="preserve">   MAX(0, HLOOKUP(MONTH($B228),'Farm Crops'!$B$18:$N$28,F$5,0)  - VLOOKUP(F$4,'Farm Crops'!$B$4:$G$13,6,0)/1000*0.65*$C228)</f>
        <v>448.01470707070712</v>
      </c>
      <c r="G228" s="67">
        <f xml:space="preserve">   MAX(0, HLOOKUP(MONTH($B228),'Farm Crops'!$B$18:$N$28,G$5,0)  - VLOOKUP(G$4,'Farm Crops'!$B$4:$G$13,6,0)/1000*0.65*$C228)</f>
        <v>105.55688888888889</v>
      </c>
      <c r="H228" s="67">
        <f xml:space="preserve">   MAX(0, HLOOKUP(MONTH($B228),'Farm Crops'!$B$18:$N$28,H$5,0)  - VLOOKUP(H$4,'Farm Crops'!$B$4:$G$13,6,0)/1000*0.65*$C228)</f>
        <v>362.24278787878791</v>
      </c>
      <c r="I228" s="67">
        <f xml:space="preserve">   MAX(0, HLOOKUP(MONTH($B228),'Farm Crops'!$B$18:$N$28,I$5,0)  - VLOOKUP(I$4,'Farm Crops'!$B$4:$G$13,6,0)/1000*0.65*$C228)</f>
        <v>442.60533333333336</v>
      </c>
      <c r="J228" s="67">
        <f xml:space="preserve">   MAX(0, HLOOKUP(MONTH($B228),'Farm Crops'!$B$18:$N$28,J$5,0)  - VLOOKUP(J$4,'Farm Crops'!$B$4:$G$13,6,0)/1000*0.65*$C228)</f>
        <v>667.94650505050527</v>
      </c>
      <c r="K228" s="67">
        <f xml:space="preserve">   MAX(0, HLOOKUP(MONTH($B228),'Farm Crops'!$B$18:$N$28,K$5,0)  - VLOOKUP(K$4,'Farm Crops'!$B$4:$G$13,6,0)/1000*0.65*$C228)</f>
        <v>153.4631919191919</v>
      </c>
      <c r="L228" s="67">
        <f xml:space="preserve">   MAX(0, HLOOKUP(MONTH($B228),'Farm Crops'!$B$18:$N$28,L$5,0)  - VLOOKUP(L$4,'Farm Crops'!$B$4:$G$13,6,0)/1000*0.65*$C228)</f>
        <v>27.083919191919215</v>
      </c>
      <c r="M228" s="67">
        <f xml:space="preserve">   MAX(0, HLOOKUP(MONTH($B228),'Farm Crops'!$B$18:$N$28,M$5,0)  - VLOOKUP(M$4,'Farm Crops'!$B$4:$G$13,6,0)/1000*0.65*$C228)</f>
        <v>184.47446464646467</v>
      </c>
    </row>
    <row r="229" spans="2:13" x14ac:dyDescent="0.2">
      <c r="B229" s="4">
        <v>40706</v>
      </c>
      <c r="C229" s="67">
        <f>'Observed Data'!$E228</f>
        <v>0</v>
      </c>
      <c r="D229" s="67">
        <f xml:space="preserve">   MAX(0, HLOOKUP(MONTH($B229),'Farm Crops'!$B$18:$N$28,D$5,0)  - VLOOKUP(D$4,'Farm Crops'!$B$4:$G$13,6,0)/1000*0.65*$C229)</f>
        <v>399.96020202020208</v>
      </c>
      <c r="E229" s="67">
        <f xml:space="preserve">   MAX(0, HLOOKUP(MONTH($B229),'Farm Crops'!$B$18:$N$28,E$5,0)  - VLOOKUP(E$4,'Farm Crops'!$B$4:$G$13,6,0)/1000*0.65*$C229)</f>
        <v>343.43965656565666</v>
      </c>
      <c r="F229" s="67">
        <f xml:space="preserve">   MAX(0, HLOOKUP(MONTH($B229),'Farm Crops'!$B$18:$N$28,F$5,0)  - VLOOKUP(F$4,'Farm Crops'!$B$4:$G$13,6,0)/1000*0.65*$C229)</f>
        <v>448.01470707070712</v>
      </c>
      <c r="G229" s="67">
        <f xml:space="preserve">   MAX(0, HLOOKUP(MONTH($B229),'Farm Crops'!$B$18:$N$28,G$5,0)  - VLOOKUP(G$4,'Farm Crops'!$B$4:$G$13,6,0)/1000*0.65*$C229)</f>
        <v>105.55688888888889</v>
      </c>
      <c r="H229" s="67">
        <f xml:space="preserve">   MAX(0, HLOOKUP(MONTH($B229),'Farm Crops'!$B$18:$N$28,H$5,0)  - VLOOKUP(H$4,'Farm Crops'!$B$4:$G$13,6,0)/1000*0.65*$C229)</f>
        <v>362.24278787878791</v>
      </c>
      <c r="I229" s="67">
        <f xml:space="preserve">   MAX(0, HLOOKUP(MONTH($B229),'Farm Crops'!$B$18:$N$28,I$5,0)  - VLOOKUP(I$4,'Farm Crops'!$B$4:$G$13,6,0)/1000*0.65*$C229)</f>
        <v>442.60533333333336</v>
      </c>
      <c r="J229" s="67">
        <f xml:space="preserve">   MAX(0, HLOOKUP(MONTH($B229),'Farm Crops'!$B$18:$N$28,J$5,0)  - VLOOKUP(J$4,'Farm Crops'!$B$4:$G$13,6,0)/1000*0.65*$C229)</f>
        <v>667.94650505050527</v>
      </c>
      <c r="K229" s="67">
        <f xml:space="preserve">   MAX(0, HLOOKUP(MONTH($B229),'Farm Crops'!$B$18:$N$28,K$5,0)  - VLOOKUP(K$4,'Farm Crops'!$B$4:$G$13,6,0)/1000*0.65*$C229)</f>
        <v>153.4631919191919</v>
      </c>
      <c r="L229" s="67">
        <f xml:space="preserve">   MAX(0, HLOOKUP(MONTH($B229),'Farm Crops'!$B$18:$N$28,L$5,0)  - VLOOKUP(L$4,'Farm Crops'!$B$4:$G$13,6,0)/1000*0.65*$C229)</f>
        <v>27.083919191919215</v>
      </c>
      <c r="M229" s="67">
        <f xml:space="preserve">   MAX(0, HLOOKUP(MONTH($B229),'Farm Crops'!$B$18:$N$28,M$5,0)  - VLOOKUP(M$4,'Farm Crops'!$B$4:$G$13,6,0)/1000*0.65*$C229)</f>
        <v>184.47446464646467</v>
      </c>
    </row>
    <row r="230" spans="2:13" x14ac:dyDescent="0.2">
      <c r="B230" s="4">
        <v>40707</v>
      </c>
      <c r="C230" s="67">
        <f>'Observed Data'!$E229</f>
        <v>0</v>
      </c>
      <c r="D230" s="67">
        <f xml:space="preserve">   MAX(0, HLOOKUP(MONTH($B230),'Farm Crops'!$B$18:$N$28,D$5,0)  - VLOOKUP(D$4,'Farm Crops'!$B$4:$G$13,6,0)/1000*0.65*$C230)</f>
        <v>399.96020202020208</v>
      </c>
      <c r="E230" s="67">
        <f xml:space="preserve">   MAX(0, HLOOKUP(MONTH($B230),'Farm Crops'!$B$18:$N$28,E$5,0)  - VLOOKUP(E$4,'Farm Crops'!$B$4:$G$13,6,0)/1000*0.65*$C230)</f>
        <v>343.43965656565666</v>
      </c>
      <c r="F230" s="67">
        <f xml:space="preserve">   MAX(0, HLOOKUP(MONTH($B230),'Farm Crops'!$B$18:$N$28,F$5,0)  - VLOOKUP(F$4,'Farm Crops'!$B$4:$G$13,6,0)/1000*0.65*$C230)</f>
        <v>448.01470707070712</v>
      </c>
      <c r="G230" s="67">
        <f xml:space="preserve">   MAX(0, HLOOKUP(MONTH($B230),'Farm Crops'!$B$18:$N$28,G$5,0)  - VLOOKUP(G$4,'Farm Crops'!$B$4:$G$13,6,0)/1000*0.65*$C230)</f>
        <v>105.55688888888889</v>
      </c>
      <c r="H230" s="67">
        <f xml:space="preserve">   MAX(0, HLOOKUP(MONTH($B230),'Farm Crops'!$B$18:$N$28,H$5,0)  - VLOOKUP(H$4,'Farm Crops'!$B$4:$G$13,6,0)/1000*0.65*$C230)</f>
        <v>362.24278787878791</v>
      </c>
      <c r="I230" s="67">
        <f xml:space="preserve">   MAX(0, HLOOKUP(MONTH($B230),'Farm Crops'!$B$18:$N$28,I$5,0)  - VLOOKUP(I$4,'Farm Crops'!$B$4:$G$13,6,0)/1000*0.65*$C230)</f>
        <v>442.60533333333336</v>
      </c>
      <c r="J230" s="67">
        <f xml:space="preserve">   MAX(0, HLOOKUP(MONTH($B230),'Farm Crops'!$B$18:$N$28,J$5,0)  - VLOOKUP(J$4,'Farm Crops'!$B$4:$G$13,6,0)/1000*0.65*$C230)</f>
        <v>667.94650505050527</v>
      </c>
      <c r="K230" s="67">
        <f xml:space="preserve">   MAX(0, HLOOKUP(MONTH($B230),'Farm Crops'!$B$18:$N$28,K$5,0)  - VLOOKUP(K$4,'Farm Crops'!$B$4:$G$13,6,0)/1000*0.65*$C230)</f>
        <v>153.4631919191919</v>
      </c>
      <c r="L230" s="67">
        <f xml:space="preserve">   MAX(0, HLOOKUP(MONTH($B230),'Farm Crops'!$B$18:$N$28,L$5,0)  - VLOOKUP(L$4,'Farm Crops'!$B$4:$G$13,6,0)/1000*0.65*$C230)</f>
        <v>27.083919191919215</v>
      </c>
      <c r="M230" s="67">
        <f xml:space="preserve">   MAX(0, HLOOKUP(MONTH($B230),'Farm Crops'!$B$18:$N$28,M$5,0)  - VLOOKUP(M$4,'Farm Crops'!$B$4:$G$13,6,0)/1000*0.65*$C230)</f>
        <v>184.47446464646467</v>
      </c>
    </row>
    <row r="231" spans="2:13" x14ac:dyDescent="0.2">
      <c r="B231" s="4">
        <v>40708</v>
      </c>
      <c r="C231" s="67">
        <f>'Observed Data'!$E230</f>
        <v>0</v>
      </c>
      <c r="D231" s="67">
        <f xml:space="preserve">   MAX(0, HLOOKUP(MONTH($B231),'Farm Crops'!$B$18:$N$28,D$5,0)  - VLOOKUP(D$4,'Farm Crops'!$B$4:$G$13,6,0)/1000*0.65*$C231)</f>
        <v>399.96020202020208</v>
      </c>
      <c r="E231" s="67">
        <f xml:space="preserve">   MAX(0, HLOOKUP(MONTH($B231),'Farm Crops'!$B$18:$N$28,E$5,0)  - VLOOKUP(E$4,'Farm Crops'!$B$4:$G$13,6,0)/1000*0.65*$C231)</f>
        <v>343.43965656565666</v>
      </c>
      <c r="F231" s="67">
        <f xml:space="preserve">   MAX(0, HLOOKUP(MONTH($B231),'Farm Crops'!$B$18:$N$28,F$5,0)  - VLOOKUP(F$4,'Farm Crops'!$B$4:$G$13,6,0)/1000*0.65*$C231)</f>
        <v>448.01470707070712</v>
      </c>
      <c r="G231" s="67">
        <f xml:space="preserve">   MAX(0, HLOOKUP(MONTH($B231),'Farm Crops'!$B$18:$N$28,G$5,0)  - VLOOKUP(G$4,'Farm Crops'!$B$4:$G$13,6,0)/1000*0.65*$C231)</f>
        <v>105.55688888888889</v>
      </c>
      <c r="H231" s="67">
        <f xml:space="preserve">   MAX(0, HLOOKUP(MONTH($B231),'Farm Crops'!$B$18:$N$28,H$5,0)  - VLOOKUP(H$4,'Farm Crops'!$B$4:$G$13,6,0)/1000*0.65*$C231)</f>
        <v>362.24278787878791</v>
      </c>
      <c r="I231" s="67">
        <f xml:space="preserve">   MAX(0, HLOOKUP(MONTH($B231),'Farm Crops'!$B$18:$N$28,I$5,0)  - VLOOKUP(I$4,'Farm Crops'!$B$4:$G$13,6,0)/1000*0.65*$C231)</f>
        <v>442.60533333333336</v>
      </c>
      <c r="J231" s="67">
        <f xml:space="preserve">   MAX(0, HLOOKUP(MONTH($B231),'Farm Crops'!$B$18:$N$28,J$5,0)  - VLOOKUP(J$4,'Farm Crops'!$B$4:$G$13,6,0)/1000*0.65*$C231)</f>
        <v>667.94650505050527</v>
      </c>
      <c r="K231" s="67">
        <f xml:space="preserve">   MAX(0, HLOOKUP(MONTH($B231),'Farm Crops'!$B$18:$N$28,K$5,0)  - VLOOKUP(K$4,'Farm Crops'!$B$4:$G$13,6,0)/1000*0.65*$C231)</f>
        <v>153.4631919191919</v>
      </c>
      <c r="L231" s="67">
        <f xml:space="preserve">   MAX(0, HLOOKUP(MONTH($B231),'Farm Crops'!$B$18:$N$28,L$5,0)  - VLOOKUP(L$4,'Farm Crops'!$B$4:$G$13,6,0)/1000*0.65*$C231)</f>
        <v>27.083919191919215</v>
      </c>
      <c r="M231" s="67">
        <f xml:space="preserve">   MAX(0, HLOOKUP(MONTH($B231),'Farm Crops'!$B$18:$N$28,M$5,0)  - VLOOKUP(M$4,'Farm Crops'!$B$4:$G$13,6,0)/1000*0.65*$C231)</f>
        <v>184.47446464646467</v>
      </c>
    </row>
    <row r="232" spans="2:13" x14ac:dyDescent="0.2">
      <c r="B232" s="4">
        <v>40709</v>
      </c>
      <c r="C232" s="67">
        <f>'Observed Data'!$E231</f>
        <v>20</v>
      </c>
      <c r="D232" s="67">
        <f xml:space="preserve">   MAX(0, HLOOKUP(MONTH($B232),'Farm Crops'!$B$18:$N$28,D$5,0)  - VLOOKUP(D$4,'Farm Crops'!$B$4:$G$13,6,0)/1000*0.65*$C232)</f>
        <v>0</v>
      </c>
      <c r="E232" s="67">
        <f xml:space="preserve">   MAX(0, HLOOKUP(MONTH($B232),'Farm Crops'!$B$18:$N$28,E$5,0)  - VLOOKUP(E$4,'Farm Crops'!$B$4:$G$13,6,0)/1000*0.65*$C232)</f>
        <v>0</v>
      </c>
      <c r="F232" s="67">
        <f xml:space="preserve">   MAX(0, HLOOKUP(MONTH($B232),'Farm Crops'!$B$18:$N$28,F$5,0)  - VLOOKUP(F$4,'Farm Crops'!$B$4:$G$13,6,0)/1000*0.65*$C232)</f>
        <v>0</v>
      </c>
      <c r="G232" s="67">
        <f xml:space="preserve">   MAX(0, HLOOKUP(MONTH($B232),'Farm Crops'!$B$18:$N$28,G$5,0)  - VLOOKUP(G$4,'Farm Crops'!$B$4:$G$13,6,0)/1000*0.65*$C232)</f>
        <v>0</v>
      </c>
      <c r="H232" s="67">
        <f xml:space="preserve">   MAX(0, HLOOKUP(MONTH($B232),'Farm Crops'!$B$18:$N$28,H$5,0)  - VLOOKUP(H$4,'Farm Crops'!$B$4:$G$13,6,0)/1000*0.65*$C232)</f>
        <v>0</v>
      </c>
      <c r="I232" s="67">
        <f xml:space="preserve">   MAX(0, HLOOKUP(MONTH($B232),'Farm Crops'!$B$18:$N$28,I$5,0)  - VLOOKUP(I$4,'Farm Crops'!$B$4:$G$13,6,0)/1000*0.65*$C232)</f>
        <v>0</v>
      </c>
      <c r="J232" s="67">
        <f xml:space="preserve">   MAX(0, HLOOKUP(MONTH($B232),'Farm Crops'!$B$18:$N$28,J$5,0)  - VLOOKUP(J$4,'Farm Crops'!$B$4:$G$13,6,0)/1000*0.65*$C232)</f>
        <v>0</v>
      </c>
      <c r="K232" s="67">
        <f xml:space="preserve">   MAX(0, HLOOKUP(MONTH($B232),'Farm Crops'!$B$18:$N$28,K$5,0)  - VLOOKUP(K$4,'Farm Crops'!$B$4:$G$13,6,0)/1000*0.65*$C232)</f>
        <v>0</v>
      </c>
      <c r="L232" s="67">
        <f xml:space="preserve">   MAX(0, HLOOKUP(MONTH($B232),'Farm Crops'!$B$18:$N$28,L$5,0)  - VLOOKUP(L$4,'Farm Crops'!$B$4:$G$13,6,0)/1000*0.65*$C232)</f>
        <v>0</v>
      </c>
      <c r="M232" s="67">
        <f xml:space="preserve">   MAX(0, HLOOKUP(MONTH($B232),'Farm Crops'!$B$18:$N$28,M$5,0)  - VLOOKUP(M$4,'Farm Crops'!$B$4:$G$13,6,0)/1000*0.65*$C232)</f>
        <v>0</v>
      </c>
    </row>
    <row r="233" spans="2:13" x14ac:dyDescent="0.2">
      <c r="B233" s="4">
        <v>40710</v>
      </c>
      <c r="C233" s="67">
        <f>'Observed Data'!$E232</f>
        <v>120</v>
      </c>
      <c r="D233" s="67">
        <f xml:space="preserve">   MAX(0, HLOOKUP(MONTH($B233),'Farm Crops'!$B$18:$N$28,D$5,0)  - VLOOKUP(D$4,'Farm Crops'!$B$4:$G$13,6,0)/1000*0.65*$C233)</f>
        <v>0</v>
      </c>
      <c r="E233" s="67">
        <f xml:space="preserve">   MAX(0, HLOOKUP(MONTH($B233),'Farm Crops'!$B$18:$N$28,E$5,0)  - VLOOKUP(E$4,'Farm Crops'!$B$4:$G$13,6,0)/1000*0.65*$C233)</f>
        <v>0</v>
      </c>
      <c r="F233" s="67">
        <f xml:space="preserve">   MAX(0, HLOOKUP(MONTH($B233),'Farm Crops'!$B$18:$N$28,F$5,0)  - VLOOKUP(F$4,'Farm Crops'!$B$4:$G$13,6,0)/1000*0.65*$C233)</f>
        <v>0</v>
      </c>
      <c r="G233" s="67">
        <f xml:space="preserve">   MAX(0, HLOOKUP(MONTH($B233),'Farm Crops'!$B$18:$N$28,G$5,0)  - VLOOKUP(G$4,'Farm Crops'!$B$4:$G$13,6,0)/1000*0.65*$C233)</f>
        <v>0</v>
      </c>
      <c r="H233" s="67">
        <f xml:space="preserve">   MAX(0, HLOOKUP(MONTH($B233),'Farm Crops'!$B$18:$N$28,H$5,0)  - VLOOKUP(H$4,'Farm Crops'!$B$4:$G$13,6,0)/1000*0.65*$C233)</f>
        <v>0</v>
      </c>
      <c r="I233" s="67">
        <f xml:space="preserve">   MAX(0, HLOOKUP(MONTH($B233),'Farm Crops'!$B$18:$N$28,I$5,0)  - VLOOKUP(I$4,'Farm Crops'!$B$4:$G$13,6,0)/1000*0.65*$C233)</f>
        <v>0</v>
      </c>
      <c r="J233" s="67">
        <f xml:space="preserve">   MAX(0, HLOOKUP(MONTH($B233),'Farm Crops'!$B$18:$N$28,J$5,0)  - VLOOKUP(J$4,'Farm Crops'!$B$4:$G$13,6,0)/1000*0.65*$C233)</f>
        <v>0</v>
      </c>
      <c r="K233" s="67">
        <f xml:space="preserve">   MAX(0, HLOOKUP(MONTH($B233),'Farm Crops'!$B$18:$N$28,K$5,0)  - VLOOKUP(K$4,'Farm Crops'!$B$4:$G$13,6,0)/1000*0.65*$C233)</f>
        <v>0</v>
      </c>
      <c r="L233" s="67">
        <f xml:space="preserve">   MAX(0, HLOOKUP(MONTH($B233),'Farm Crops'!$B$18:$N$28,L$5,0)  - VLOOKUP(L$4,'Farm Crops'!$B$4:$G$13,6,0)/1000*0.65*$C233)</f>
        <v>0</v>
      </c>
      <c r="M233" s="67">
        <f xml:space="preserve">   MAX(0, HLOOKUP(MONTH($B233),'Farm Crops'!$B$18:$N$28,M$5,0)  - VLOOKUP(M$4,'Farm Crops'!$B$4:$G$13,6,0)/1000*0.65*$C233)</f>
        <v>0</v>
      </c>
    </row>
    <row r="234" spans="2:13" x14ac:dyDescent="0.2">
      <c r="B234" s="4">
        <v>40711</v>
      </c>
      <c r="C234" s="67">
        <f>'Observed Data'!$E233</f>
        <v>26</v>
      </c>
      <c r="D234" s="67">
        <f xml:space="preserve">   MAX(0, HLOOKUP(MONTH($B234),'Farm Crops'!$B$18:$N$28,D$5,0)  - VLOOKUP(D$4,'Farm Crops'!$B$4:$G$13,6,0)/1000*0.65*$C234)</f>
        <v>0</v>
      </c>
      <c r="E234" s="67">
        <f xml:space="preserve">   MAX(0, HLOOKUP(MONTH($B234),'Farm Crops'!$B$18:$N$28,E$5,0)  - VLOOKUP(E$4,'Farm Crops'!$B$4:$G$13,6,0)/1000*0.65*$C234)</f>
        <v>0</v>
      </c>
      <c r="F234" s="67">
        <f xml:space="preserve">   MAX(0, HLOOKUP(MONTH($B234),'Farm Crops'!$B$18:$N$28,F$5,0)  - VLOOKUP(F$4,'Farm Crops'!$B$4:$G$13,6,0)/1000*0.65*$C234)</f>
        <v>0</v>
      </c>
      <c r="G234" s="67">
        <f xml:space="preserve">   MAX(0, HLOOKUP(MONTH($B234),'Farm Crops'!$B$18:$N$28,G$5,0)  - VLOOKUP(G$4,'Farm Crops'!$B$4:$G$13,6,0)/1000*0.65*$C234)</f>
        <v>0</v>
      </c>
      <c r="H234" s="67">
        <f xml:space="preserve">   MAX(0, HLOOKUP(MONTH($B234),'Farm Crops'!$B$18:$N$28,H$5,0)  - VLOOKUP(H$4,'Farm Crops'!$B$4:$G$13,6,0)/1000*0.65*$C234)</f>
        <v>0</v>
      </c>
      <c r="I234" s="67">
        <f xml:space="preserve">   MAX(0, HLOOKUP(MONTH($B234),'Farm Crops'!$B$18:$N$28,I$5,0)  - VLOOKUP(I$4,'Farm Crops'!$B$4:$G$13,6,0)/1000*0.65*$C234)</f>
        <v>0</v>
      </c>
      <c r="J234" s="67">
        <f xml:space="preserve">   MAX(0, HLOOKUP(MONTH($B234),'Farm Crops'!$B$18:$N$28,J$5,0)  - VLOOKUP(J$4,'Farm Crops'!$B$4:$G$13,6,0)/1000*0.65*$C234)</f>
        <v>0</v>
      </c>
      <c r="K234" s="67">
        <f xml:space="preserve">   MAX(0, HLOOKUP(MONTH($B234),'Farm Crops'!$B$18:$N$28,K$5,0)  - VLOOKUP(K$4,'Farm Crops'!$B$4:$G$13,6,0)/1000*0.65*$C234)</f>
        <v>0</v>
      </c>
      <c r="L234" s="67">
        <f xml:space="preserve">   MAX(0, HLOOKUP(MONTH($B234),'Farm Crops'!$B$18:$N$28,L$5,0)  - VLOOKUP(L$4,'Farm Crops'!$B$4:$G$13,6,0)/1000*0.65*$C234)</f>
        <v>0</v>
      </c>
      <c r="M234" s="67">
        <f xml:space="preserve">   MAX(0, HLOOKUP(MONTH($B234),'Farm Crops'!$B$18:$N$28,M$5,0)  - VLOOKUP(M$4,'Farm Crops'!$B$4:$G$13,6,0)/1000*0.65*$C234)</f>
        <v>0</v>
      </c>
    </row>
    <row r="235" spans="2:13" x14ac:dyDescent="0.2">
      <c r="B235" s="4">
        <v>40712</v>
      </c>
      <c r="C235" s="67">
        <f>'Observed Data'!$E234</f>
        <v>0</v>
      </c>
      <c r="D235" s="67">
        <f xml:space="preserve">   MAX(0, HLOOKUP(MONTH($B235),'Farm Crops'!$B$18:$N$28,D$5,0)  - VLOOKUP(D$4,'Farm Crops'!$B$4:$G$13,6,0)/1000*0.65*$C235)</f>
        <v>399.96020202020208</v>
      </c>
      <c r="E235" s="67">
        <f xml:space="preserve">   MAX(0, HLOOKUP(MONTH($B235),'Farm Crops'!$B$18:$N$28,E$5,0)  - VLOOKUP(E$4,'Farm Crops'!$B$4:$G$13,6,0)/1000*0.65*$C235)</f>
        <v>343.43965656565666</v>
      </c>
      <c r="F235" s="67">
        <f xml:space="preserve">   MAX(0, HLOOKUP(MONTH($B235),'Farm Crops'!$B$18:$N$28,F$5,0)  - VLOOKUP(F$4,'Farm Crops'!$B$4:$G$13,6,0)/1000*0.65*$C235)</f>
        <v>448.01470707070712</v>
      </c>
      <c r="G235" s="67">
        <f xml:space="preserve">   MAX(0, HLOOKUP(MONTH($B235),'Farm Crops'!$B$18:$N$28,G$5,0)  - VLOOKUP(G$4,'Farm Crops'!$B$4:$G$13,6,0)/1000*0.65*$C235)</f>
        <v>105.55688888888889</v>
      </c>
      <c r="H235" s="67">
        <f xml:space="preserve">   MAX(0, HLOOKUP(MONTH($B235),'Farm Crops'!$B$18:$N$28,H$5,0)  - VLOOKUP(H$4,'Farm Crops'!$B$4:$G$13,6,0)/1000*0.65*$C235)</f>
        <v>362.24278787878791</v>
      </c>
      <c r="I235" s="67">
        <f xml:space="preserve">   MAX(0, HLOOKUP(MONTH($B235),'Farm Crops'!$B$18:$N$28,I$5,0)  - VLOOKUP(I$4,'Farm Crops'!$B$4:$G$13,6,0)/1000*0.65*$C235)</f>
        <v>442.60533333333336</v>
      </c>
      <c r="J235" s="67">
        <f xml:space="preserve">   MAX(0, HLOOKUP(MONTH($B235),'Farm Crops'!$B$18:$N$28,J$5,0)  - VLOOKUP(J$4,'Farm Crops'!$B$4:$G$13,6,0)/1000*0.65*$C235)</f>
        <v>667.94650505050527</v>
      </c>
      <c r="K235" s="67">
        <f xml:space="preserve">   MAX(0, HLOOKUP(MONTH($B235),'Farm Crops'!$B$18:$N$28,K$5,0)  - VLOOKUP(K$4,'Farm Crops'!$B$4:$G$13,6,0)/1000*0.65*$C235)</f>
        <v>153.4631919191919</v>
      </c>
      <c r="L235" s="67">
        <f xml:space="preserve">   MAX(0, HLOOKUP(MONTH($B235),'Farm Crops'!$B$18:$N$28,L$5,0)  - VLOOKUP(L$4,'Farm Crops'!$B$4:$G$13,6,0)/1000*0.65*$C235)</f>
        <v>27.083919191919215</v>
      </c>
      <c r="M235" s="67">
        <f xml:space="preserve">   MAX(0, HLOOKUP(MONTH($B235),'Farm Crops'!$B$18:$N$28,M$5,0)  - VLOOKUP(M$4,'Farm Crops'!$B$4:$G$13,6,0)/1000*0.65*$C235)</f>
        <v>184.47446464646467</v>
      </c>
    </row>
    <row r="236" spans="2:13" x14ac:dyDescent="0.2">
      <c r="B236" s="4">
        <v>40713</v>
      </c>
      <c r="C236" s="67">
        <f>'Observed Data'!$E235</f>
        <v>12</v>
      </c>
      <c r="D236" s="67">
        <f xml:space="preserve">   MAX(0, HLOOKUP(MONTH($B236),'Farm Crops'!$B$18:$N$28,D$5,0)  - VLOOKUP(D$4,'Farm Crops'!$B$4:$G$13,6,0)/1000*0.65*$C236)</f>
        <v>0</v>
      </c>
      <c r="E236" s="67">
        <f xml:space="preserve">   MAX(0, HLOOKUP(MONTH($B236),'Farm Crops'!$B$18:$N$28,E$5,0)  - VLOOKUP(E$4,'Farm Crops'!$B$4:$G$13,6,0)/1000*0.65*$C236)</f>
        <v>0</v>
      </c>
      <c r="F236" s="67">
        <f xml:space="preserve">   MAX(0, HLOOKUP(MONTH($B236),'Farm Crops'!$B$18:$N$28,F$5,0)  - VLOOKUP(F$4,'Farm Crops'!$B$4:$G$13,6,0)/1000*0.65*$C236)</f>
        <v>0</v>
      </c>
      <c r="G236" s="67">
        <f xml:space="preserve">   MAX(0, HLOOKUP(MONTH($B236),'Farm Crops'!$B$18:$N$28,G$5,0)  - VLOOKUP(G$4,'Farm Crops'!$B$4:$G$13,6,0)/1000*0.65*$C236)</f>
        <v>0</v>
      </c>
      <c r="H236" s="67">
        <f xml:space="preserve">   MAX(0, HLOOKUP(MONTH($B236),'Farm Crops'!$B$18:$N$28,H$5,0)  - VLOOKUP(H$4,'Farm Crops'!$B$4:$G$13,6,0)/1000*0.65*$C236)</f>
        <v>0</v>
      </c>
      <c r="I236" s="67">
        <f xml:space="preserve">   MAX(0, HLOOKUP(MONTH($B236),'Farm Crops'!$B$18:$N$28,I$5,0)  - VLOOKUP(I$4,'Farm Crops'!$B$4:$G$13,6,0)/1000*0.65*$C236)</f>
        <v>0</v>
      </c>
      <c r="J236" s="67">
        <f xml:space="preserve">   MAX(0, HLOOKUP(MONTH($B236),'Farm Crops'!$B$18:$N$28,J$5,0)  - VLOOKUP(J$4,'Farm Crops'!$B$4:$G$13,6,0)/1000*0.65*$C236)</f>
        <v>0</v>
      </c>
      <c r="K236" s="67">
        <f xml:space="preserve">   MAX(0, HLOOKUP(MONTH($B236),'Farm Crops'!$B$18:$N$28,K$5,0)  - VLOOKUP(K$4,'Farm Crops'!$B$4:$G$13,6,0)/1000*0.65*$C236)</f>
        <v>0</v>
      </c>
      <c r="L236" s="67">
        <f xml:space="preserve">   MAX(0, HLOOKUP(MONTH($B236),'Farm Crops'!$B$18:$N$28,L$5,0)  - VLOOKUP(L$4,'Farm Crops'!$B$4:$G$13,6,0)/1000*0.65*$C236)</f>
        <v>0</v>
      </c>
      <c r="M236" s="67">
        <f xml:space="preserve">   MAX(0, HLOOKUP(MONTH($B236),'Farm Crops'!$B$18:$N$28,M$5,0)  - VLOOKUP(M$4,'Farm Crops'!$B$4:$G$13,6,0)/1000*0.65*$C236)</f>
        <v>0</v>
      </c>
    </row>
    <row r="237" spans="2:13" x14ac:dyDescent="0.2">
      <c r="B237" s="4">
        <v>40714</v>
      </c>
      <c r="C237" s="67">
        <f>'Observed Data'!$E236</f>
        <v>0</v>
      </c>
      <c r="D237" s="67">
        <f xml:space="preserve">   MAX(0, HLOOKUP(MONTH($B237),'Farm Crops'!$B$18:$N$28,D$5,0)  - VLOOKUP(D$4,'Farm Crops'!$B$4:$G$13,6,0)/1000*0.65*$C237)</f>
        <v>399.96020202020208</v>
      </c>
      <c r="E237" s="67">
        <f xml:space="preserve">   MAX(0, HLOOKUP(MONTH($B237),'Farm Crops'!$B$18:$N$28,E$5,0)  - VLOOKUP(E$4,'Farm Crops'!$B$4:$G$13,6,0)/1000*0.65*$C237)</f>
        <v>343.43965656565666</v>
      </c>
      <c r="F237" s="67">
        <f xml:space="preserve">   MAX(0, HLOOKUP(MONTH($B237),'Farm Crops'!$B$18:$N$28,F$5,0)  - VLOOKUP(F$4,'Farm Crops'!$B$4:$G$13,6,0)/1000*0.65*$C237)</f>
        <v>448.01470707070712</v>
      </c>
      <c r="G237" s="67">
        <f xml:space="preserve">   MAX(0, HLOOKUP(MONTH($B237),'Farm Crops'!$B$18:$N$28,G$5,0)  - VLOOKUP(G$4,'Farm Crops'!$B$4:$G$13,6,0)/1000*0.65*$C237)</f>
        <v>105.55688888888889</v>
      </c>
      <c r="H237" s="67">
        <f xml:space="preserve">   MAX(0, HLOOKUP(MONTH($B237),'Farm Crops'!$B$18:$N$28,H$5,0)  - VLOOKUP(H$4,'Farm Crops'!$B$4:$G$13,6,0)/1000*0.65*$C237)</f>
        <v>362.24278787878791</v>
      </c>
      <c r="I237" s="67">
        <f xml:space="preserve">   MAX(0, HLOOKUP(MONTH($B237),'Farm Crops'!$B$18:$N$28,I$5,0)  - VLOOKUP(I$4,'Farm Crops'!$B$4:$G$13,6,0)/1000*0.65*$C237)</f>
        <v>442.60533333333336</v>
      </c>
      <c r="J237" s="67">
        <f xml:space="preserve">   MAX(0, HLOOKUP(MONTH($B237),'Farm Crops'!$B$18:$N$28,J$5,0)  - VLOOKUP(J$4,'Farm Crops'!$B$4:$G$13,6,0)/1000*0.65*$C237)</f>
        <v>667.94650505050527</v>
      </c>
      <c r="K237" s="67">
        <f xml:space="preserve">   MAX(0, HLOOKUP(MONTH($B237),'Farm Crops'!$B$18:$N$28,K$5,0)  - VLOOKUP(K$4,'Farm Crops'!$B$4:$G$13,6,0)/1000*0.65*$C237)</f>
        <v>153.4631919191919</v>
      </c>
      <c r="L237" s="67">
        <f xml:space="preserve">   MAX(0, HLOOKUP(MONTH($B237),'Farm Crops'!$B$18:$N$28,L$5,0)  - VLOOKUP(L$4,'Farm Crops'!$B$4:$G$13,6,0)/1000*0.65*$C237)</f>
        <v>27.083919191919215</v>
      </c>
      <c r="M237" s="67">
        <f xml:space="preserve">   MAX(0, HLOOKUP(MONTH($B237),'Farm Crops'!$B$18:$N$28,M$5,0)  - VLOOKUP(M$4,'Farm Crops'!$B$4:$G$13,6,0)/1000*0.65*$C237)</f>
        <v>184.47446464646467</v>
      </c>
    </row>
    <row r="238" spans="2:13" x14ac:dyDescent="0.2">
      <c r="B238" s="4">
        <v>40715</v>
      </c>
      <c r="C238" s="67">
        <f>'Observed Data'!$E237</f>
        <v>0</v>
      </c>
      <c r="D238" s="67">
        <f xml:space="preserve">   MAX(0, HLOOKUP(MONTH($B238),'Farm Crops'!$B$18:$N$28,D$5,0)  - VLOOKUP(D$4,'Farm Crops'!$B$4:$G$13,6,0)/1000*0.65*$C238)</f>
        <v>399.96020202020208</v>
      </c>
      <c r="E238" s="67">
        <f xml:space="preserve">   MAX(0, HLOOKUP(MONTH($B238),'Farm Crops'!$B$18:$N$28,E$5,0)  - VLOOKUP(E$4,'Farm Crops'!$B$4:$G$13,6,0)/1000*0.65*$C238)</f>
        <v>343.43965656565666</v>
      </c>
      <c r="F238" s="67">
        <f xml:space="preserve">   MAX(0, HLOOKUP(MONTH($B238),'Farm Crops'!$B$18:$N$28,F$5,0)  - VLOOKUP(F$4,'Farm Crops'!$B$4:$G$13,6,0)/1000*0.65*$C238)</f>
        <v>448.01470707070712</v>
      </c>
      <c r="G238" s="67">
        <f xml:space="preserve">   MAX(0, HLOOKUP(MONTH($B238),'Farm Crops'!$B$18:$N$28,G$5,0)  - VLOOKUP(G$4,'Farm Crops'!$B$4:$G$13,6,0)/1000*0.65*$C238)</f>
        <v>105.55688888888889</v>
      </c>
      <c r="H238" s="67">
        <f xml:space="preserve">   MAX(0, HLOOKUP(MONTH($B238),'Farm Crops'!$B$18:$N$28,H$5,0)  - VLOOKUP(H$4,'Farm Crops'!$B$4:$G$13,6,0)/1000*0.65*$C238)</f>
        <v>362.24278787878791</v>
      </c>
      <c r="I238" s="67">
        <f xml:space="preserve">   MAX(0, HLOOKUP(MONTH($B238),'Farm Crops'!$B$18:$N$28,I$5,0)  - VLOOKUP(I$4,'Farm Crops'!$B$4:$G$13,6,0)/1000*0.65*$C238)</f>
        <v>442.60533333333336</v>
      </c>
      <c r="J238" s="67">
        <f xml:space="preserve">   MAX(0, HLOOKUP(MONTH($B238),'Farm Crops'!$B$18:$N$28,J$5,0)  - VLOOKUP(J$4,'Farm Crops'!$B$4:$G$13,6,0)/1000*0.65*$C238)</f>
        <v>667.94650505050527</v>
      </c>
      <c r="K238" s="67">
        <f xml:space="preserve">   MAX(0, HLOOKUP(MONTH($B238),'Farm Crops'!$B$18:$N$28,K$5,0)  - VLOOKUP(K$4,'Farm Crops'!$B$4:$G$13,6,0)/1000*0.65*$C238)</f>
        <v>153.4631919191919</v>
      </c>
      <c r="L238" s="67">
        <f xml:space="preserve">   MAX(0, HLOOKUP(MONTH($B238),'Farm Crops'!$B$18:$N$28,L$5,0)  - VLOOKUP(L$4,'Farm Crops'!$B$4:$G$13,6,0)/1000*0.65*$C238)</f>
        <v>27.083919191919215</v>
      </c>
      <c r="M238" s="67">
        <f xml:space="preserve">   MAX(0, HLOOKUP(MONTH($B238),'Farm Crops'!$B$18:$N$28,M$5,0)  - VLOOKUP(M$4,'Farm Crops'!$B$4:$G$13,6,0)/1000*0.65*$C238)</f>
        <v>184.47446464646467</v>
      </c>
    </row>
    <row r="239" spans="2:13" x14ac:dyDescent="0.2">
      <c r="B239" s="4">
        <v>40716</v>
      </c>
      <c r="C239" s="67">
        <f>'Observed Data'!$E238</f>
        <v>0</v>
      </c>
      <c r="D239" s="67">
        <f xml:space="preserve">   MAX(0, HLOOKUP(MONTH($B239),'Farm Crops'!$B$18:$N$28,D$5,0)  - VLOOKUP(D$4,'Farm Crops'!$B$4:$G$13,6,0)/1000*0.65*$C239)</f>
        <v>399.96020202020208</v>
      </c>
      <c r="E239" s="67">
        <f xml:space="preserve">   MAX(0, HLOOKUP(MONTH($B239),'Farm Crops'!$B$18:$N$28,E$5,0)  - VLOOKUP(E$4,'Farm Crops'!$B$4:$G$13,6,0)/1000*0.65*$C239)</f>
        <v>343.43965656565666</v>
      </c>
      <c r="F239" s="67">
        <f xml:space="preserve">   MAX(0, HLOOKUP(MONTH($B239),'Farm Crops'!$B$18:$N$28,F$5,0)  - VLOOKUP(F$4,'Farm Crops'!$B$4:$G$13,6,0)/1000*0.65*$C239)</f>
        <v>448.01470707070712</v>
      </c>
      <c r="G239" s="67">
        <f xml:space="preserve">   MAX(0, HLOOKUP(MONTH($B239),'Farm Crops'!$B$18:$N$28,G$5,0)  - VLOOKUP(G$4,'Farm Crops'!$B$4:$G$13,6,0)/1000*0.65*$C239)</f>
        <v>105.55688888888889</v>
      </c>
      <c r="H239" s="67">
        <f xml:space="preserve">   MAX(0, HLOOKUP(MONTH($B239),'Farm Crops'!$B$18:$N$28,H$5,0)  - VLOOKUP(H$4,'Farm Crops'!$B$4:$G$13,6,0)/1000*0.65*$C239)</f>
        <v>362.24278787878791</v>
      </c>
      <c r="I239" s="67">
        <f xml:space="preserve">   MAX(0, HLOOKUP(MONTH($B239),'Farm Crops'!$B$18:$N$28,I$5,0)  - VLOOKUP(I$4,'Farm Crops'!$B$4:$G$13,6,0)/1000*0.65*$C239)</f>
        <v>442.60533333333336</v>
      </c>
      <c r="J239" s="67">
        <f xml:space="preserve">   MAX(0, HLOOKUP(MONTH($B239),'Farm Crops'!$B$18:$N$28,J$5,0)  - VLOOKUP(J$4,'Farm Crops'!$B$4:$G$13,6,0)/1000*0.65*$C239)</f>
        <v>667.94650505050527</v>
      </c>
      <c r="K239" s="67">
        <f xml:space="preserve">   MAX(0, HLOOKUP(MONTH($B239),'Farm Crops'!$B$18:$N$28,K$5,0)  - VLOOKUP(K$4,'Farm Crops'!$B$4:$G$13,6,0)/1000*0.65*$C239)</f>
        <v>153.4631919191919</v>
      </c>
      <c r="L239" s="67">
        <f xml:space="preserve">   MAX(0, HLOOKUP(MONTH($B239),'Farm Crops'!$B$18:$N$28,L$5,0)  - VLOOKUP(L$4,'Farm Crops'!$B$4:$G$13,6,0)/1000*0.65*$C239)</f>
        <v>27.083919191919215</v>
      </c>
      <c r="M239" s="67">
        <f xml:space="preserve">   MAX(0, HLOOKUP(MONTH($B239),'Farm Crops'!$B$18:$N$28,M$5,0)  - VLOOKUP(M$4,'Farm Crops'!$B$4:$G$13,6,0)/1000*0.65*$C239)</f>
        <v>184.47446464646467</v>
      </c>
    </row>
    <row r="240" spans="2:13" x14ac:dyDescent="0.2">
      <c r="B240" s="4">
        <v>40717</v>
      </c>
      <c r="C240" s="67">
        <f>'Observed Data'!$E239</f>
        <v>32</v>
      </c>
      <c r="D240" s="67">
        <f xml:space="preserve">   MAX(0, HLOOKUP(MONTH($B240),'Farm Crops'!$B$18:$N$28,D$5,0)  - VLOOKUP(D$4,'Farm Crops'!$B$4:$G$13,6,0)/1000*0.65*$C240)</f>
        <v>0</v>
      </c>
      <c r="E240" s="67">
        <f xml:space="preserve">   MAX(0, HLOOKUP(MONTH($B240),'Farm Crops'!$B$18:$N$28,E$5,0)  - VLOOKUP(E$4,'Farm Crops'!$B$4:$G$13,6,0)/1000*0.65*$C240)</f>
        <v>0</v>
      </c>
      <c r="F240" s="67">
        <f xml:space="preserve">   MAX(0, HLOOKUP(MONTH($B240),'Farm Crops'!$B$18:$N$28,F$5,0)  - VLOOKUP(F$4,'Farm Crops'!$B$4:$G$13,6,0)/1000*0.65*$C240)</f>
        <v>0</v>
      </c>
      <c r="G240" s="67">
        <f xml:space="preserve">   MAX(0, HLOOKUP(MONTH($B240),'Farm Crops'!$B$18:$N$28,G$5,0)  - VLOOKUP(G$4,'Farm Crops'!$B$4:$G$13,6,0)/1000*0.65*$C240)</f>
        <v>0</v>
      </c>
      <c r="H240" s="67">
        <f xml:space="preserve">   MAX(0, HLOOKUP(MONTH($B240),'Farm Crops'!$B$18:$N$28,H$5,0)  - VLOOKUP(H$4,'Farm Crops'!$B$4:$G$13,6,0)/1000*0.65*$C240)</f>
        <v>0</v>
      </c>
      <c r="I240" s="67">
        <f xml:space="preserve">   MAX(0, HLOOKUP(MONTH($B240),'Farm Crops'!$B$18:$N$28,I$5,0)  - VLOOKUP(I$4,'Farm Crops'!$B$4:$G$13,6,0)/1000*0.65*$C240)</f>
        <v>0</v>
      </c>
      <c r="J240" s="67">
        <f xml:space="preserve">   MAX(0, HLOOKUP(MONTH($B240),'Farm Crops'!$B$18:$N$28,J$5,0)  - VLOOKUP(J$4,'Farm Crops'!$B$4:$G$13,6,0)/1000*0.65*$C240)</f>
        <v>0</v>
      </c>
      <c r="K240" s="67">
        <f xml:space="preserve">   MAX(0, HLOOKUP(MONTH($B240),'Farm Crops'!$B$18:$N$28,K$5,0)  - VLOOKUP(K$4,'Farm Crops'!$B$4:$G$13,6,0)/1000*0.65*$C240)</f>
        <v>0</v>
      </c>
      <c r="L240" s="67">
        <f xml:space="preserve">   MAX(0, HLOOKUP(MONTH($B240),'Farm Crops'!$B$18:$N$28,L$5,0)  - VLOOKUP(L$4,'Farm Crops'!$B$4:$G$13,6,0)/1000*0.65*$C240)</f>
        <v>0</v>
      </c>
      <c r="M240" s="67">
        <f xml:space="preserve">   MAX(0, HLOOKUP(MONTH($B240),'Farm Crops'!$B$18:$N$28,M$5,0)  - VLOOKUP(M$4,'Farm Crops'!$B$4:$G$13,6,0)/1000*0.65*$C240)</f>
        <v>0</v>
      </c>
    </row>
    <row r="241" spans="2:13" x14ac:dyDescent="0.2">
      <c r="B241" s="4">
        <v>40718</v>
      </c>
      <c r="C241" s="67">
        <f>'Observed Data'!$E240</f>
        <v>42</v>
      </c>
      <c r="D241" s="67">
        <f xml:space="preserve">   MAX(0, HLOOKUP(MONTH($B241),'Farm Crops'!$B$18:$N$28,D$5,0)  - VLOOKUP(D$4,'Farm Crops'!$B$4:$G$13,6,0)/1000*0.65*$C241)</f>
        <v>0</v>
      </c>
      <c r="E241" s="67">
        <f xml:space="preserve">   MAX(0, HLOOKUP(MONTH($B241),'Farm Crops'!$B$18:$N$28,E$5,0)  - VLOOKUP(E$4,'Farm Crops'!$B$4:$G$13,6,0)/1000*0.65*$C241)</f>
        <v>0</v>
      </c>
      <c r="F241" s="67">
        <f xml:space="preserve">   MAX(0, HLOOKUP(MONTH($B241),'Farm Crops'!$B$18:$N$28,F$5,0)  - VLOOKUP(F$4,'Farm Crops'!$B$4:$G$13,6,0)/1000*0.65*$C241)</f>
        <v>0</v>
      </c>
      <c r="G241" s="67">
        <f xml:space="preserve">   MAX(0, HLOOKUP(MONTH($B241),'Farm Crops'!$B$18:$N$28,G$5,0)  - VLOOKUP(G$4,'Farm Crops'!$B$4:$G$13,6,0)/1000*0.65*$C241)</f>
        <v>0</v>
      </c>
      <c r="H241" s="67">
        <f xml:space="preserve">   MAX(0, HLOOKUP(MONTH($B241),'Farm Crops'!$B$18:$N$28,H$5,0)  - VLOOKUP(H$4,'Farm Crops'!$B$4:$G$13,6,0)/1000*0.65*$C241)</f>
        <v>0</v>
      </c>
      <c r="I241" s="67">
        <f xml:space="preserve">   MAX(0, HLOOKUP(MONTH($B241),'Farm Crops'!$B$18:$N$28,I$5,0)  - VLOOKUP(I$4,'Farm Crops'!$B$4:$G$13,6,0)/1000*0.65*$C241)</f>
        <v>0</v>
      </c>
      <c r="J241" s="67">
        <f xml:space="preserve">   MAX(0, HLOOKUP(MONTH($B241),'Farm Crops'!$B$18:$N$28,J$5,0)  - VLOOKUP(J$4,'Farm Crops'!$B$4:$G$13,6,0)/1000*0.65*$C241)</f>
        <v>0</v>
      </c>
      <c r="K241" s="67">
        <f xml:space="preserve">   MAX(0, HLOOKUP(MONTH($B241),'Farm Crops'!$B$18:$N$28,K$5,0)  - VLOOKUP(K$4,'Farm Crops'!$B$4:$G$13,6,0)/1000*0.65*$C241)</f>
        <v>0</v>
      </c>
      <c r="L241" s="67">
        <f xml:space="preserve">   MAX(0, HLOOKUP(MONTH($B241),'Farm Crops'!$B$18:$N$28,L$5,0)  - VLOOKUP(L$4,'Farm Crops'!$B$4:$G$13,6,0)/1000*0.65*$C241)</f>
        <v>0</v>
      </c>
      <c r="M241" s="67">
        <f xml:space="preserve">   MAX(0, HLOOKUP(MONTH($B241),'Farm Crops'!$B$18:$N$28,M$5,0)  - VLOOKUP(M$4,'Farm Crops'!$B$4:$G$13,6,0)/1000*0.65*$C241)</f>
        <v>0</v>
      </c>
    </row>
    <row r="242" spans="2:13" x14ac:dyDescent="0.2">
      <c r="B242" s="4">
        <v>40719</v>
      </c>
      <c r="C242" s="67">
        <f>'Observed Data'!$E241</f>
        <v>40</v>
      </c>
      <c r="D242" s="67">
        <f xml:space="preserve">   MAX(0, HLOOKUP(MONTH($B242),'Farm Crops'!$B$18:$N$28,D$5,0)  - VLOOKUP(D$4,'Farm Crops'!$B$4:$G$13,6,0)/1000*0.65*$C242)</f>
        <v>0</v>
      </c>
      <c r="E242" s="67">
        <f xml:space="preserve">   MAX(0, HLOOKUP(MONTH($B242),'Farm Crops'!$B$18:$N$28,E$5,0)  - VLOOKUP(E$4,'Farm Crops'!$B$4:$G$13,6,0)/1000*0.65*$C242)</f>
        <v>0</v>
      </c>
      <c r="F242" s="67">
        <f xml:space="preserve">   MAX(0, HLOOKUP(MONTH($B242),'Farm Crops'!$B$18:$N$28,F$5,0)  - VLOOKUP(F$4,'Farm Crops'!$B$4:$G$13,6,0)/1000*0.65*$C242)</f>
        <v>0</v>
      </c>
      <c r="G242" s="67">
        <f xml:space="preserve">   MAX(0, HLOOKUP(MONTH($B242),'Farm Crops'!$B$18:$N$28,G$5,0)  - VLOOKUP(G$4,'Farm Crops'!$B$4:$G$13,6,0)/1000*0.65*$C242)</f>
        <v>0</v>
      </c>
      <c r="H242" s="67">
        <f xml:space="preserve">   MAX(0, HLOOKUP(MONTH($B242),'Farm Crops'!$B$18:$N$28,H$5,0)  - VLOOKUP(H$4,'Farm Crops'!$B$4:$G$13,6,0)/1000*0.65*$C242)</f>
        <v>0</v>
      </c>
      <c r="I242" s="67">
        <f xml:space="preserve">   MAX(0, HLOOKUP(MONTH($B242),'Farm Crops'!$B$18:$N$28,I$5,0)  - VLOOKUP(I$4,'Farm Crops'!$B$4:$G$13,6,0)/1000*0.65*$C242)</f>
        <v>0</v>
      </c>
      <c r="J242" s="67">
        <f xml:space="preserve">   MAX(0, HLOOKUP(MONTH($B242),'Farm Crops'!$B$18:$N$28,J$5,0)  - VLOOKUP(J$4,'Farm Crops'!$B$4:$G$13,6,0)/1000*0.65*$C242)</f>
        <v>0</v>
      </c>
      <c r="K242" s="67">
        <f xml:space="preserve">   MAX(0, HLOOKUP(MONTH($B242),'Farm Crops'!$B$18:$N$28,K$5,0)  - VLOOKUP(K$4,'Farm Crops'!$B$4:$G$13,6,0)/1000*0.65*$C242)</f>
        <v>0</v>
      </c>
      <c r="L242" s="67">
        <f xml:space="preserve">   MAX(0, HLOOKUP(MONTH($B242),'Farm Crops'!$B$18:$N$28,L$5,0)  - VLOOKUP(L$4,'Farm Crops'!$B$4:$G$13,6,0)/1000*0.65*$C242)</f>
        <v>0</v>
      </c>
      <c r="M242" s="67">
        <f xml:space="preserve">   MAX(0, HLOOKUP(MONTH($B242),'Farm Crops'!$B$18:$N$28,M$5,0)  - VLOOKUP(M$4,'Farm Crops'!$B$4:$G$13,6,0)/1000*0.65*$C242)</f>
        <v>0</v>
      </c>
    </row>
    <row r="243" spans="2:13" x14ac:dyDescent="0.2">
      <c r="B243" s="4">
        <v>40720</v>
      </c>
      <c r="C243" s="67">
        <f>'Observed Data'!$E242</f>
        <v>0</v>
      </c>
      <c r="D243" s="67">
        <f xml:space="preserve">   MAX(0, HLOOKUP(MONTH($B243),'Farm Crops'!$B$18:$N$28,D$5,0)  - VLOOKUP(D$4,'Farm Crops'!$B$4:$G$13,6,0)/1000*0.65*$C243)</f>
        <v>399.96020202020208</v>
      </c>
      <c r="E243" s="67">
        <f xml:space="preserve">   MAX(0, HLOOKUP(MONTH($B243),'Farm Crops'!$B$18:$N$28,E$5,0)  - VLOOKUP(E$4,'Farm Crops'!$B$4:$G$13,6,0)/1000*0.65*$C243)</f>
        <v>343.43965656565666</v>
      </c>
      <c r="F243" s="67">
        <f xml:space="preserve">   MAX(0, HLOOKUP(MONTH($B243),'Farm Crops'!$B$18:$N$28,F$5,0)  - VLOOKUP(F$4,'Farm Crops'!$B$4:$G$13,6,0)/1000*0.65*$C243)</f>
        <v>448.01470707070712</v>
      </c>
      <c r="G243" s="67">
        <f xml:space="preserve">   MAX(0, HLOOKUP(MONTH($B243),'Farm Crops'!$B$18:$N$28,G$5,0)  - VLOOKUP(G$4,'Farm Crops'!$B$4:$G$13,6,0)/1000*0.65*$C243)</f>
        <v>105.55688888888889</v>
      </c>
      <c r="H243" s="67">
        <f xml:space="preserve">   MAX(0, HLOOKUP(MONTH($B243),'Farm Crops'!$B$18:$N$28,H$5,0)  - VLOOKUP(H$4,'Farm Crops'!$B$4:$G$13,6,0)/1000*0.65*$C243)</f>
        <v>362.24278787878791</v>
      </c>
      <c r="I243" s="67">
        <f xml:space="preserve">   MAX(0, HLOOKUP(MONTH($B243),'Farm Crops'!$B$18:$N$28,I$5,0)  - VLOOKUP(I$4,'Farm Crops'!$B$4:$G$13,6,0)/1000*0.65*$C243)</f>
        <v>442.60533333333336</v>
      </c>
      <c r="J243" s="67">
        <f xml:space="preserve">   MAX(0, HLOOKUP(MONTH($B243),'Farm Crops'!$B$18:$N$28,J$5,0)  - VLOOKUP(J$4,'Farm Crops'!$B$4:$G$13,6,0)/1000*0.65*$C243)</f>
        <v>667.94650505050527</v>
      </c>
      <c r="K243" s="67">
        <f xml:space="preserve">   MAX(0, HLOOKUP(MONTH($B243),'Farm Crops'!$B$18:$N$28,K$5,0)  - VLOOKUP(K$4,'Farm Crops'!$B$4:$G$13,6,0)/1000*0.65*$C243)</f>
        <v>153.4631919191919</v>
      </c>
      <c r="L243" s="67">
        <f xml:space="preserve">   MAX(0, HLOOKUP(MONTH($B243),'Farm Crops'!$B$18:$N$28,L$5,0)  - VLOOKUP(L$4,'Farm Crops'!$B$4:$G$13,6,0)/1000*0.65*$C243)</f>
        <v>27.083919191919215</v>
      </c>
      <c r="M243" s="67">
        <f xml:space="preserve">   MAX(0, HLOOKUP(MONTH($B243),'Farm Crops'!$B$18:$N$28,M$5,0)  - VLOOKUP(M$4,'Farm Crops'!$B$4:$G$13,6,0)/1000*0.65*$C243)</f>
        <v>184.47446464646467</v>
      </c>
    </row>
    <row r="244" spans="2:13" x14ac:dyDescent="0.2">
      <c r="B244" s="4">
        <v>40721</v>
      </c>
      <c r="C244" s="67">
        <f>'Observed Data'!$E243</f>
        <v>0</v>
      </c>
      <c r="D244" s="67">
        <f xml:space="preserve">   MAX(0, HLOOKUP(MONTH($B244),'Farm Crops'!$B$18:$N$28,D$5,0)  - VLOOKUP(D$4,'Farm Crops'!$B$4:$G$13,6,0)/1000*0.65*$C244)</f>
        <v>399.96020202020208</v>
      </c>
      <c r="E244" s="67">
        <f xml:space="preserve">   MAX(0, HLOOKUP(MONTH($B244),'Farm Crops'!$B$18:$N$28,E$5,0)  - VLOOKUP(E$4,'Farm Crops'!$B$4:$G$13,6,0)/1000*0.65*$C244)</f>
        <v>343.43965656565666</v>
      </c>
      <c r="F244" s="67">
        <f xml:space="preserve">   MAX(0, HLOOKUP(MONTH($B244),'Farm Crops'!$B$18:$N$28,F$5,0)  - VLOOKUP(F$4,'Farm Crops'!$B$4:$G$13,6,0)/1000*0.65*$C244)</f>
        <v>448.01470707070712</v>
      </c>
      <c r="G244" s="67">
        <f xml:space="preserve">   MAX(0, HLOOKUP(MONTH($B244),'Farm Crops'!$B$18:$N$28,G$5,0)  - VLOOKUP(G$4,'Farm Crops'!$B$4:$G$13,6,0)/1000*0.65*$C244)</f>
        <v>105.55688888888889</v>
      </c>
      <c r="H244" s="67">
        <f xml:space="preserve">   MAX(0, HLOOKUP(MONTH($B244),'Farm Crops'!$B$18:$N$28,H$5,0)  - VLOOKUP(H$4,'Farm Crops'!$B$4:$G$13,6,0)/1000*0.65*$C244)</f>
        <v>362.24278787878791</v>
      </c>
      <c r="I244" s="67">
        <f xml:space="preserve">   MAX(0, HLOOKUP(MONTH($B244),'Farm Crops'!$B$18:$N$28,I$5,0)  - VLOOKUP(I$4,'Farm Crops'!$B$4:$G$13,6,0)/1000*0.65*$C244)</f>
        <v>442.60533333333336</v>
      </c>
      <c r="J244" s="67">
        <f xml:space="preserve">   MAX(0, HLOOKUP(MONTH($B244),'Farm Crops'!$B$18:$N$28,J$5,0)  - VLOOKUP(J$4,'Farm Crops'!$B$4:$G$13,6,0)/1000*0.65*$C244)</f>
        <v>667.94650505050527</v>
      </c>
      <c r="K244" s="67">
        <f xml:space="preserve">   MAX(0, HLOOKUP(MONTH($B244),'Farm Crops'!$B$18:$N$28,K$5,0)  - VLOOKUP(K$4,'Farm Crops'!$B$4:$G$13,6,0)/1000*0.65*$C244)</f>
        <v>153.4631919191919</v>
      </c>
      <c r="L244" s="67">
        <f xml:space="preserve">   MAX(0, HLOOKUP(MONTH($B244),'Farm Crops'!$B$18:$N$28,L$5,0)  - VLOOKUP(L$4,'Farm Crops'!$B$4:$G$13,6,0)/1000*0.65*$C244)</f>
        <v>27.083919191919215</v>
      </c>
      <c r="M244" s="67">
        <f xml:space="preserve">   MAX(0, HLOOKUP(MONTH($B244),'Farm Crops'!$B$18:$N$28,M$5,0)  - VLOOKUP(M$4,'Farm Crops'!$B$4:$G$13,6,0)/1000*0.65*$C244)</f>
        <v>184.47446464646467</v>
      </c>
    </row>
    <row r="245" spans="2:13" x14ac:dyDescent="0.2">
      <c r="B245" s="4">
        <v>40722</v>
      </c>
      <c r="C245" s="67">
        <f>'Observed Data'!$E244</f>
        <v>0</v>
      </c>
      <c r="D245" s="67">
        <f xml:space="preserve">   MAX(0, HLOOKUP(MONTH($B245),'Farm Crops'!$B$18:$N$28,D$5,0)  - VLOOKUP(D$4,'Farm Crops'!$B$4:$G$13,6,0)/1000*0.65*$C245)</f>
        <v>399.96020202020208</v>
      </c>
      <c r="E245" s="67">
        <f xml:space="preserve">   MAX(0, HLOOKUP(MONTH($B245),'Farm Crops'!$B$18:$N$28,E$5,0)  - VLOOKUP(E$4,'Farm Crops'!$B$4:$G$13,6,0)/1000*0.65*$C245)</f>
        <v>343.43965656565666</v>
      </c>
      <c r="F245" s="67">
        <f xml:space="preserve">   MAX(0, HLOOKUP(MONTH($B245),'Farm Crops'!$B$18:$N$28,F$5,0)  - VLOOKUP(F$4,'Farm Crops'!$B$4:$G$13,6,0)/1000*0.65*$C245)</f>
        <v>448.01470707070712</v>
      </c>
      <c r="G245" s="67">
        <f xml:space="preserve">   MAX(0, HLOOKUP(MONTH($B245),'Farm Crops'!$B$18:$N$28,G$5,0)  - VLOOKUP(G$4,'Farm Crops'!$B$4:$G$13,6,0)/1000*0.65*$C245)</f>
        <v>105.55688888888889</v>
      </c>
      <c r="H245" s="67">
        <f xml:space="preserve">   MAX(0, HLOOKUP(MONTH($B245),'Farm Crops'!$B$18:$N$28,H$5,0)  - VLOOKUP(H$4,'Farm Crops'!$B$4:$G$13,6,0)/1000*0.65*$C245)</f>
        <v>362.24278787878791</v>
      </c>
      <c r="I245" s="67">
        <f xml:space="preserve">   MAX(0, HLOOKUP(MONTH($B245),'Farm Crops'!$B$18:$N$28,I$5,0)  - VLOOKUP(I$4,'Farm Crops'!$B$4:$G$13,6,0)/1000*0.65*$C245)</f>
        <v>442.60533333333336</v>
      </c>
      <c r="J245" s="67">
        <f xml:space="preserve">   MAX(0, HLOOKUP(MONTH($B245),'Farm Crops'!$B$18:$N$28,J$5,0)  - VLOOKUP(J$4,'Farm Crops'!$B$4:$G$13,6,0)/1000*0.65*$C245)</f>
        <v>667.94650505050527</v>
      </c>
      <c r="K245" s="67">
        <f xml:space="preserve">   MAX(0, HLOOKUP(MONTH($B245),'Farm Crops'!$B$18:$N$28,K$5,0)  - VLOOKUP(K$4,'Farm Crops'!$B$4:$G$13,6,0)/1000*0.65*$C245)</f>
        <v>153.4631919191919</v>
      </c>
      <c r="L245" s="67">
        <f xml:space="preserve">   MAX(0, HLOOKUP(MONTH($B245),'Farm Crops'!$B$18:$N$28,L$5,0)  - VLOOKUP(L$4,'Farm Crops'!$B$4:$G$13,6,0)/1000*0.65*$C245)</f>
        <v>27.083919191919215</v>
      </c>
      <c r="M245" s="67">
        <f xml:space="preserve">   MAX(0, HLOOKUP(MONTH($B245),'Farm Crops'!$B$18:$N$28,M$5,0)  - VLOOKUP(M$4,'Farm Crops'!$B$4:$G$13,6,0)/1000*0.65*$C245)</f>
        <v>184.47446464646467</v>
      </c>
    </row>
    <row r="246" spans="2:13" x14ac:dyDescent="0.2">
      <c r="B246" s="4">
        <v>40723</v>
      </c>
      <c r="C246" s="67">
        <f>'Observed Data'!$E245</f>
        <v>0</v>
      </c>
      <c r="D246" s="67">
        <f xml:space="preserve">   MAX(0, HLOOKUP(MONTH($B246),'Farm Crops'!$B$18:$N$28,D$5,0)  - VLOOKUP(D$4,'Farm Crops'!$B$4:$G$13,6,0)/1000*0.65*$C246)</f>
        <v>399.96020202020208</v>
      </c>
      <c r="E246" s="67">
        <f xml:space="preserve">   MAX(0, HLOOKUP(MONTH($B246),'Farm Crops'!$B$18:$N$28,E$5,0)  - VLOOKUP(E$4,'Farm Crops'!$B$4:$G$13,6,0)/1000*0.65*$C246)</f>
        <v>343.43965656565666</v>
      </c>
      <c r="F246" s="67">
        <f xml:space="preserve">   MAX(0, HLOOKUP(MONTH($B246),'Farm Crops'!$B$18:$N$28,F$5,0)  - VLOOKUP(F$4,'Farm Crops'!$B$4:$G$13,6,0)/1000*0.65*$C246)</f>
        <v>448.01470707070712</v>
      </c>
      <c r="G246" s="67">
        <f xml:space="preserve">   MAX(0, HLOOKUP(MONTH($B246),'Farm Crops'!$B$18:$N$28,G$5,0)  - VLOOKUP(G$4,'Farm Crops'!$B$4:$G$13,6,0)/1000*0.65*$C246)</f>
        <v>105.55688888888889</v>
      </c>
      <c r="H246" s="67">
        <f xml:space="preserve">   MAX(0, HLOOKUP(MONTH($B246),'Farm Crops'!$B$18:$N$28,H$5,0)  - VLOOKUP(H$4,'Farm Crops'!$B$4:$G$13,6,0)/1000*0.65*$C246)</f>
        <v>362.24278787878791</v>
      </c>
      <c r="I246" s="67">
        <f xml:space="preserve">   MAX(0, HLOOKUP(MONTH($B246),'Farm Crops'!$B$18:$N$28,I$5,0)  - VLOOKUP(I$4,'Farm Crops'!$B$4:$G$13,6,0)/1000*0.65*$C246)</f>
        <v>442.60533333333336</v>
      </c>
      <c r="J246" s="67">
        <f xml:space="preserve">   MAX(0, HLOOKUP(MONTH($B246),'Farm Crops'!$B$18:$N$28,J$5,0)  - VLOOKUP(J$4,'Farm Crops'!$B$4:$G$13,6,0)/1000*0.65*$C246)</f>
        <v>667.94650505050527</v>
      </c>
      <c r="K246" s="67">
        <f xml:space="preserve">   MAX(0, HLOOKUP(MONTH($B246),'Farm Crops'!$B$18:$N$28,K$5,0)  - VLOOKUP(K$4,'Farm Crops'!$B$4:$G$13,6,0)/1000*0.65*$C246)</f>
        <v>153.4631919191919</v>
      </c>
      <c r="L246" s="67">
        <f xml:space="preserve">   MAX(0, HLOOKUP(MONTH($B246),'Farm Crops'!$B$18:$N$28,L$5,0)  - VLOOKUP(L$4,'Farm Crops'!$B$4:$G$13,6,0)/1000*0.65*$C246)</f>
        <v>27.083919191919215</v>
      </c>
      <c r="M246" s="67">
        <f xml:space="preserve">   MAX(0, HLOOKUP(MONTH($B246),'Farm Crops'!$B$18:$N$28,M$5,0)  - VLOOKUP(M$4,'Farm Crops'!$B$4:$G$13,6,0)/1000*0.65*$C246)</f>
        <v>184.47446464646467</v>
      </c>
    </row>
    <row r="247" spans="2:13" x14ac:dyDescent="0.2">
      <c r="B247" s="4">
        <v>40724</v>
      </c>
      <c r="C247" s="67">
        <f>'Observed Data'!$E246</f>
        <v>18</v>
      </c>
      <c r="D247" s="67">
        <f xml:space="preserve">   MAX(0, HLOOKUP(MONTH($B247),'Farm Crops'!$B$18:$N$28,D$5,0)  - VLOOKUP(D$4,'Farm Crops'!$B$4:$G$13,6,0)/1000*0.65*$C247)</f>
        <v>0</v>
      </c>
      <c r="E247" s="67">
        <f xml:space="preserve">   MAX(0, HLOOKUP(MONTH($B247),'Farm Crops'!$B$18:$N$28,E$5,0)  - VLOOKUP(E$4,'Farm Crops'!$B$4:$G$13,6,0)/1000*0.65*$C247)</f>
        <v>0</v>
      </c>
      <c r="F247" s="67">
        <f xml:space="preserve">   MAX(0, HLOOKUP(MONTH($B247),'Farm Crops'!$B$18:$N$28,F$5,0)  - VLOOKUP(F$4,'Farm Crops'!$B$4:$G$13,6,0)/1000*0.65*$C247)</f>
        <v>0</v>
      </c>
      <c r="G247" s="67">
        <f xml:space="preserve">   MAX(0, HLOOKUP(MONTH($B247),'Farm Crops'!$B$18:$N$28,G$5,0)  - VLOOKUP(G$4,'Farm Crops'!$B$4:$G$13,6,0)/1000*0.65*$C247)</f>
        <v>0</v>
      </c>
      <c r="H247" s="67">
        <f xml:space="preserve">   MAX(0, HLOOKUP(MONTH($B247),'Farm Crops'!$B$18:$N$28,H$5,0)  - VLOOKUP(H$4,'Farm Crops'!$B$4:$G$13,6,0)/1000*0.65*$C247)</f>
        <v>0</v>
      </c>
      <c r="I247" s="67">
        <f xml:space="preserve">   MAX(0, HLOOKUP(MONTH($B247),'Farm Crops'!$B$18:$N$28,I$5,0)  - VLOOKUP(I$4,'Farm Crops'!$B$4:$G$13,6,0)/1000*0.65*$C247)</f>
        <v>0</v>
      </c>
      <c r="J247" s="67">
        <f xml:space="preserve">   MAX(0, HLOOKUP(MONTH($B247),'Farm Crops'!$B$18:$N$28,J$5,0)  - VLOOKUP(J$4,'Farm Crops'!$B$4:$G$13,6,0)/1000*0.65*$C247)</f>
        <v>0</v>
      </c>
      <c r="K247" s="67">
        <f xml:space="preserve">   MAX(0, HLOOKUP(MONTH($B247),'Farm Crops'!$B$18:$N$28,K$5,0)  - VLOOKUP(K$4,'Farm Crops'!$B$4:$G$13,6,0)/1000*0.65*$C247)</f>
        <v>0</v>
      </c>
      <c r="L247" s="67">
        <f xml:space="preserve">   MAX(0, HLOOKUP(MONTH($B247),'Farm Crops'!$B$18:$N$28,L$5,0)  - VLOOKUP(L$4,'Farm Crops'!$B$4:$G$13,6,0)/1000*0.65*$C247)</f>
        <v>0</v>
      </c>
      <c r="M247" s="67">
        <f xml:space="preserve">   MAX(0, HLOOKUP(MONTH($B247),'Farm Crops'!$B$18:$N$28,M$5,0)  - VLOOKUP(M$4,'Farm Crops'!$B$4:$G$13,6,0)/1000*0.65*$C247)</f>
        <v>0</v>
      </c>
    </row>
    <row r="248" spans="2:13" x14ac:dyDescent="0.2">
      <c r="B248" s="4">
        <v>40725</v>
      </c>
      <c r="C248" s="67">
        <f>'Observed Data'!$E247</f>
        <v>0</v>
      </c>
      <c r="D248" s="67">
        <f xml:space="preserve">   MAX(0, HLOOKUP(MONTH($B248),'Farm Crops'!$B$18:$N$28,D$5,0)  - VLOOKUP(D$4,'Farm Crops'!$B$4:$G$13,6,0)/1000*0.65*$C248)</f>
        <v>446.72111436950155</v>
      </c>
      <c r="E248" s="67">
        <f xml:space="preserve">   MAX(0, HLOOKUP(MONTH($B248),'Farm Crops'!$B$18:$N$28,E$5,0)  - VLOOKUP(E$4,'Farm Crops'!$B$4:$G$13,6,0)/1000*0.65*$C248)</f>
        <v>323.48108504398834</v>
      </c>
      <c r="F248" s="67">
        <f xml:space="preserve">   MAX(0, HLOOKUP(MONTH($B248),'Farm Crops'!$B$18:$N$28,F$5,0)  - VLOOKUP(F$4,'Farm Crops'!$B$4:$G$13,6,0)/1000*0.65*$C248)</f>
        <v>407.18763929618774</v>
      </c>
      <c r="G248" s="67">
        <f xml:space="preserve">   MAX(0, HLOOKUP(MONTH($B248),'Farm Crops'!$B$18:$N$28,G$5,0)  - VLOOKUP(G$4,'Farm Crops'!$B$4:$G$13,6,0)/1000*0.65*$C248)</f>
        <v>99.422580645161304</v>
      </c>
      <c r="H248" s="67">
        <f xml:space="preserve">   MAX(0, HLOOKUP(MONTH($B248),'Farm Crops'!$B$18:$N$28,H$5,0)  - VLOOKUP(H$4,'Farm Crops'!$B$4:$G$13,6,0)/1000*0.65*$C248)</f>
        <v>341.19149560117307</v>
      </c>
      <c r="I248" s="67">
        <f xml:space="preserve">   MAX(0, HLOOKUP(MONTH($B248),'Farm Crops'!$B$18:$N$28,I$5,0)  - VLOOKUP(I$4,'Farm Crops'!$B$4:$G$13,6,0)/1000*0.65*$C248)</f>
        <v>512.45552785923758</v>
      </c>
      <c r="J248" s="67">
        <f xml:space="preserve">   MAX(0, HLOOKUP(MONTH($B248),'Farm Crops'!$B$18:$N$28,J$5,0)  - VLOOKUP(J$4,'Farm Crops'!$B$4:$G$13,6,0)/1000*0.65*$C248)</f>
        <v>555.68812316715548</v>
      </c>
      <c r="K248" s="67">
        <f xml:space="preserve">   MAX(0, HLOOKUP(MONTH($B248),'Farm Crops'!$B$18:$N$28,K$5,0)  - VLOOKUP(K$4,'Farm Crops'!$B$4:$G$13,6,0)/1000*0.65*$C248)</f>
        <v>129.10278592375366</v>
      </c>
      <c r="L248" s="67">
        <f xml:space="preserve">   MAX(0, HLOOKUP(MONTH($B248),'Farm Crops'!$B$18:$N$28,L$5,0)  - VLOOKUP(L$4,'Farm Crops'!$B$4:$G$13,6,0)/1000*0.65*$C248)</f>
        <v>22.997360703812337</v>
      </c>
      <c r="M248" s="67">
        <f xml:space="preserve">   MAX(0, HLOOKUP(MONTH($B248),'Farm Crops'!$B$18:$N$28,M$5,0)  - VLOOKUP(M$4,'Farm Crops'!$B$4:$G$13,6,0)/1000*0.65*$C248)</f>
        <v>161.29560117302054</v>
      </c>
    </row>
    <row r="249" spans="2:13" x14ac:dyDescent="0.2">
      <c r="B249" s="4">
        <v>40726</v>
      </c>
      <c r="C249" s="67">
        <f>'Observed Data'!$E248</f>
        <v>0</v>
      </c>
      <c r="D249" s="67">
        <f xml:space="preserve">   MAX(0, HLOOKUP(MONTH($B249),'Farm Crops'!$B$18:$N$28,D$5,0)  - VLOOKUP(D$4,'Farm Crops'!$B$4:$G$13,6,0)/1000*0.65*$C249)</f>
        <v>446.72111436950155</v>
      </c>
      <c r="E249" s="67">
        <f xml:space="preserve">   MAX(0, HLOOKUP(MONTH($B249),'Farm Crops'!$B$18:$N$28,E$5,0)  - VLOOKUP(E$4,'Farm Crops'!$B$4:$G$13,6,0)/1000*0.65*$C249)</f>
        <v>323.48108504398834</v>
      </c>
      <c r="F249" s="67">
        <f xml:space="preserve">   MAX(0, HLOOKUP(MONTH($B249),'Farm Crops'!$B$18:$N$28,F$5,0)  - VLOOKUP(F$4,'Farm Crops'!$B$4:$G$13,6,0)/1000*0.65*$C249)</f>
        <v>407.18763929618774</v>
      </c>
      <c r="G249" s="67">
        <f xml:space="preserve">   MAX(0, HLOOKUP(MONTH($B249),'Farm Crops'!$B$18:$N$28,G$5,0)  - VLOOKUP(G$4,'Farm Crops'!$B$4:$G$13,6,0)/1000*0.65*$C249)</f>
        <v>99.422580645161304</v>
      </c>
      <c r="H249" s="67">
        <f xml:space="preserve">   MAX(0, HLOOKUP(MONTH($B249),'Farm Crops'!$B$18:$N$28,H$5,0)  - VLOOKUP(H$4,'Farm Crops'!$B$4:$G$13,6,0)/1000*0.65*$C249)</f>
        <v>341.19149560117307</v>
      </c>
      <c r="I249" s="67">
        <f xml:space="preserve">   MAX(0, HLOOKUP(MONTH($B249),'Farm Crops'!$B$18:$N$28,I$5,0)  - VLOOKUP(I$4,'Farm Crops'!$B$4:$G$13,6,0)/1000*0.65*$C249)</f>
        <v>512.45552785923758</v>
      </c>
      <c r="J249" s="67">
        <f xml:space="preserve">   MAX(0, HLOOKUP(MONTH($B249),'Farm Crops'!$B$18:$N$28,J$5,0)  - VLOOKUP(J$4,'Farm Crops'!$B$4:$G$13,6,0)/1000*0.65*$C249)</f>
        <v>555.68812316715548</v>
      </c>
      <c r="K249" s="67">
        <f xml:space="preserve">   MAX(0, HLOOKUP(MONTH($B249),'Farm Crops'!$B$18:$N$28,K$5,0)  - VLOOKUP(K$4,'Farm Crops'!$B$4:$G$13,6,0)/1000*0.65*$C249)</f>
        <v>129.10278592375366</v>
      </c>
      <c r="L249" s="67">
        <f xml:space="preserve">   MAX(0, HLOOKUP(MONTH($B249),'Farm Crops'!$B$18:$N$28,L$5,0)  - VLOOKUP(L$4,'Farm Crops'!$B$4:$G$13,6,0)/1000*0.65*$C249)</f>
        <v>22.997360703812337</v>
      </c>
      <c r="M249" s="67">
        <f xml:space="preserve">   MAX(0, HLOOKUP(MONTH($B249),'Farm Crops'!$B$18:$N$28,M$5,0)  - VLOOKUP(M$4,'Farm Crops'!$B$4:$G$13,6,0)/1000*0.65*$C249)</f>
        <v>161.29560117302054</v>
      </c>
    </row>
    <row r="250" spans="2:13" x14ac:dyDescent="0.2">
      <c r="B250" s="4">
        <v>40727</v>
      </c>
      <c r="C250" s="67">
        <f>'Observed Data'!$E249</f>
        <v>0</v>
      </c>
      <c r="D250" s="67">
        <f xml:space="preserve">   MAX(0, HLOOKUP(MONTH($B250),'Farm Crops'!$B$18:$N$28,D$5,0)  - VLOOKUP(D$4,'Farm Crops'!$B$4:$G$13,6,0)/1000*0.65*$C250)</f>
        <v>446.72111436950155</v>
      </c>
      <c r="E250" s="67">
        <f xml:space="preserve">   MAX(0, HLOOKUP(MONTH($B250),'Farm Crops'!$B$18:$N$28,E$5,0)  - VLOOKUP(E$4,'Farm Crops'!$B$4:$G$13,6,0)/1000*0.65*$C250)</f>
        <v>323.48108504398834</v>
      </c>
      <c r="F250" s="67">
        <f xml:space="preserve">   MAX(0, HLOOKUP(MONTH($B250),'Farm Crops'!$B$18:$N$28,F$5,0)  - VLOOKUP(F$4,'Farm Crops'!$B$4:$G$13,6,0)/1000*0.65*$C250)</f>
        <v>407.18763929618774</v>
      </c>
      <c r="G250" s="67">
        <f xml:space="preserve">   MAX(0, HLOOKUP(MONTH($B250),'Farm Crops'!$B$18:$N$28,G$5,0)  - VLOOKUP(G$4,'Farm Crops'!$B$4:$G$13,6,0)/1000*0.65*$C250)</f>
        <v>99.422580645161304</v>
      </c>
      <c r="H250" s="67">
        <f xml:space="preserve">   MAX(0, HLOOKUP(MONTH($B250),'Farm Crops'!$B$18:$N$28,H$5,0)  - VLOOKUP(H$4,'Farm Crops'!$B$4:$G$13,6,0)/1000*0.65*$C250)</f>
        <v>341.19149560117307</v>
      </c>
      <c r="I250" s="67">
        <f xml:space="preserve">   MAX(0, HLOOKUP(MONTH($B250),'Farm Crops'!$B$18:$N$28,I$5,0)  - VLOOKUP(I$4,'Farm Crops'!$B$4:$G$13,6,0)/1000*0.65*$C250)</f>
        <v>512.45552785923758</v>
      </c>
      <c r="J250" s="67">
        <f xml:space="preserve">   MAX(0, HLOOKUP(MONTH($B250),'Farm Crops'!$B$18:$N$28,J$5,0)  - VLOOKUP(J$4,'Farm Crops'!$B$4:$G$13,6,0)/1000*0.65*$C250)</f>
        <v>555.68812316715548</v>
      </c>
      <c r="K250" s="67">
        <f xml:space="preserve">   MAX(0, HLOOKUP(MONTH($B250),'Farm Crops'!$B$18:$N$28,K$5,0)  - VLOOKUP(K$4,'Farm Crops'!$B$4:$G$13,6,0)/1000*0.65*$C250)</f>
        <v>129.10278592375366</v>
      </c>
      <c r="L250" s="67">
        <f xml:space="preserve">   MAX(0, HLOOKUP(MONTH($B250),'Farm Crops'!$B$18:$N$28,L$5,0)  - VLOOKUP(L$4,'Farm Crops'!$B$4:$G$13,6,0)/1000*0.65*$C250)</f>
        <v>22.997360703812337</v>
      </c>
      <c r="M250" s="67">
        <f xml:space="preserve">   MAX(0, HLOOKUP(MONTH($B250),'Farm Crops'!$B$18:$N$28,M$5,0)  - VLOOKUP(M$4,'Farm Crops'!$B$4:$G$13,6,0)/1000*0.65*$C250)</f>
        <v>161.29560117302054</v>
      </c>
    </row>
    <row r="251" spans="2:13" x14ac:dyDescent="0.2">
      <c r="B251" s="4">
        <v>40728</v>
      </c>
      <c r="C251" s="67">
        <f>'Observed Data'!$E250</f>
        <v>30</v>
      </c>
      <c r="D251" s="67">
        <f xml:space="preserve">   MAX(0, HLOOKUP(MONTH($B251),'Farm Crops'!$B$18:$N$28,D$5,0)  - VLOOKUP(D$4,'Farm Crops'!$B$4:$G$13,6,0)/1000*0.65*$C251)</f>
        <v>0</v>
      </c>
      <c r="E251" s="67">
        <f xml:space="preserve">   MAX(0, HLOOKUP(MONTH($B251),'Farm Crops'!$B$18:$N$28,E$5,0)  - VLOOKUP(E$4,'Farm Crops'!$B$4:$G$13,6,0)/1000*0.65*$C251)</f>
        <v>0</v>
      </c>
      <c r="F251" s="67">
        <f xml:space="preserve">   MAX(0, HLOOKUP(MONTH($B251),'Farm Crops'!$B$18:$N$28,F$5,0)  - VLOOKUP(F$4,'Farm Crops'!$B$4:$G$13,6,0)/1000*0.65*$C251)</f>
        <v>0</v>
      </c>
      <c r="G251" s="67">
        <f xml:space="preserve">   MAX(0, HLOOKUP(MONTH($B251),'Farm Crops'!$B$18:$N$28,G$5,0)  - VLOOKUP(G$4,'Farm Crops'!$B$4:$G$13,6,0)/1000*0.65*$C251)</f>
        <v>0</v>
      </c>
      <c r="H251" s="67">
        <f xml:space="preserve">   MAX(0, HLOOKUP(MONTH($B251),'Farm Crops'!$B$18:$N$28,H$5,0)  - VLOOKUP(H$4,'Farm Crops'!$B$4:$G$13,6,0)/1000*0.65*$C251)</f>
        <v>0</v>
      </c>
      <c r="I251" s="67">
        <f xml:space="preserve">   MAX(0, HLOOKUP(MONTH($B251),'Farm Crops'!$B$18:$N$28,I$5,0)  - VLOOKUP(I$4,'Farm Crops'!$B$4:$G$13,6,0)/1000*0.65*$C251)</f>
        <v>0</v>
      </c>
      <c r="J251" s="67">
        <f xml:space="preserve">   MAX(0, HLOOKUP(MONTH($B251),'Farm Crops'!$B$18:$N$28,J$5,0)  - VLOOKUP(J$4,'Farm Crops'!$B$4:$G$13,6,0)/1000*0.65*$C251)</f>
        <v>0</v>
      </c>
      <c r="K251" s="67">
        <f xml:space="preserve">   MAX(0, HLOOKUP(MONTH($B251),'Farm Crops'!$B$18:$N$28,K$5,0)  - VLOOKUP(K$4,'Farm Crops'!$B$4:$G$13,6,0)/1000*0.65*$C251)</f>
        <v>0</v>
      </c>
      <c r="L251" s="67">
        <f xml:space="preserve">   MAX(0, HLOOKUP(MONTH($B251),'Farm Crops'!$B$18:$N$28,L$5,0)  - VLOOKUP(L$4,'Farm Crops'!$B$4:$G$13,6,0)/1000*0.65*$C251)</f>
        <v>0</v>
      </c>
      <c r="M251" s="67">
        <f xml:space="preserve">   MAX(0, HLOOKUP(MONTH($B251),'Farm Crops'!$B$18:$N$28,M$5,0)  - VLOOKUP(M$4,'Farm Crops'!$B$4:$G$13,6,0)/1000*0.65*$C251)</f>
        <v>0</v>
      </c>
    </row>
    <row r="252" spans="2:13" x14ac:dyDescent="0.2">
      <c r="B252" s="4">
        <v>40729</v>
      </c>
      <c r="C252" s="67">
        <f>'Observed Data'!$E251</f>
        <v>0</v>
      </c>
      <c r="D252" s="67">
        <f xml:space="preserve">   MAX(0, HLOOKUP(MONTH($B252),'Farm Crops'!$B$18:$N$28,D$5,0)  - VLOOKUP(D$4,'Farm Crops'!$B$4:$G$13,6,0)/1000*0.65*$C252)</f>
        <v>446.72111436950155</v>
      </c>
      <c r="E252" s="67">
        <f xml:space="preserve">   MAX(0, HLOOKUP(MONTH($B252),'Farm Crops'!$B$18:$N$28,E$5,0)  - VLOOKUP(E$4,'Farm Crops'!$B$4:$G$13,6,0)/1000*0.65*$C252)</f>
        <v>323.48108504398834</v>
      </c>
      <c r="F252" s="67">
        <f xml:space="preserve">   MAX(0, HLOOKUP(MONTH($B252),'Farm Crops'!$B$18:$N$28,F$5,0)  - VLOOKUP(F$4,'Farm Crops'!$B$4:$G$13,6,0)/1000*0.65*$C252)</f>
        <v>407.18763929618774</v>
      </c>
      <c r="G252" s="67">
        <f xml:space="preserve">   MAX(0, HLOOKUP(MONTH($B252),'Farm Crops'!$B$18:$N$28,G$5,0)  - VLOOKUP(G$4,'Farm Crops'!$B$4:$G$13,6,0)/1000*0.65*$C252)</f>
        <v>99.422580645161304</v>
      </c>
      <c r="H252" s="67">
        <f xml:space="preserve">   MAX(0, HLOOKUP(MONTH($B252),'Farm Crops'!$B$18:$N$28,H$5,0)  - VLOOKUP(H$4,'Farm Crops'!$B$4:$G$13,6,0)/1000*0.65*$C252)</f>
        <v>341.19149560117307</v>
      </c>
      <c r="I252" s="67">
        <f xml:space="preserve">   MAX(0, HLOOKUP(MONTH($B252),'Farm Crops'!$B$18:$N$28,I$5,0)  - VLOOKUP(I$4,'Farm Crops'!$B$4:$G$13,6,0)/1000*0.65*$C252)</f>
        <v>512.45552785923758</v>
      </c>
      <c r="J252" s="67">
        <f xml:space="preserve">   MAX(0, HLOOKUP(MONTH($B252),'Farm Crops'!$B$18:$N$28,J$5,0)  - VLOOKUP(J$4,'Farm Crops'!$B$4:$G$13,6,0)/1000*0.65*$C252)</f>
        <v>555.68812316715548</v>
      </c>
      <c r="K252" s="67">
        <f xml:space="preserve">   MAX(0, HLOOKUP(MONTH($B252),'Farm Crops'!$B$18:$N$28,K$5,0)  - VLOOKUP(K$4,'Farm Crops'!$B$4:$G$13,6,0)/1000*0.65*$C252)</f>
        <v>129.10278592375366</v>
      </c>
      <c r="L252" s="67">
        <f xml:space="preserve">   MAX(0, HLOOKUP(MONTH($B252),'Farm Crops'!$B$18:$N$28,L$5,0)  - VLOOKUP(L$4,'Farm Crops'!$B$4:$G$13,6,0)/1000*0.65*$C252)</f>
        <v>22.997360703812337</v>
      </c>
      <c r="M252" s="67">
        <f xml:space="preserve">   MAX(0, HLOOKUP(MONTH($B252),'Farm Crops'!$B$18:$N$28,M$5,0)  - VLOOKUP(M$4,'Farm Crops'!$B$4:$G$13,6,0)/1000*0.65*$C252)</f>
        <v>161.29560117302054</v>
      </c>
    </row>
    <row r="253" spans="2:13" x14ac:dyDescent="0.2">
      <c r="B253" s="4">
        <v>40730</v>
      </c>
      <c r="C253" s="67">
        <f>'Observed Data'!$E252</f>
        <v>0</v>
      </c>
      <c r="D253" s="67">
        <f xml:space="preserve">   MAX(0, HLOOKUP(MONTH($B253),'Farm Crops'!$B$18:$N$28,D$5,0)  - VLOOKUP(D$4,'Farm Crops'!$B$4:$G$13,6,0)/1000*0.65*$C253)</f>
        <v>446.72111436950155</v>
      </c>
      <c r="E253" s="67">
        <f xml:space="preserve">   MAX(0, HLOOKUP(MONTH($B253),'Farm Crops'!$B$18:$N$28,E$5,0)  - VLOOKUP(E$4,'Farm Crops'!$B$4:$G$13,6,0)/1000*0.65*$C253)</f>
        <v>323.48108504398834</v>
      </c>
      <c r="F253" s="67">
        <f xml:space="preserve">   MAX(0, HLOOKUP(MONTH($B253),'Farm Crops'!$B$18:$N$28,F$5,0)  - VLOOKUP(F$4,'Farm Crops'!$B$4:$G$13,6,0)/1000*0.65*$C253)</f>
        <v>407.18763929618774</v>
      </c>
      <c r="G253" s="67">
        <f xml:space="preserve">   MAX(0, HLOOKUP(MONTH($B253),'Farm Crops'!$B$18:$N$28,G$5,0)  - VLOOKUP(G$4,'Farm Crops'!$B$4:$G$13,6,0)/1000*0.65*$C253)</f>
        <v>99.422580645161304</v>
      </c>
      <c r="H253" s="67">
        <f xml:space="preserve">   MAX(0, HLOOKUP(MONTH($B253),'Farm Crops'!$B$18:$N$28,H$5,0)  - VLOOKUP(H$4,'Farm Crops'!$B$4:$G$13,6,0)/1000*0.65*$C253)</f>
        <v>341.19149560117307</v>
      </c>
      <c r="I253" s="67">
        <f xml:space="preserve">   MAX(0, HLOOKUP(MONTH($B253),'Farm Crops'!$B$18:$N$28,I$5,0)  - VLOOKUP(I$4,'Farm Crops'!$B$4:$G$13,6,0)/1000*0.65*$C253)</f>
        <v>512.45552785923758</v>
      </c>
      <c r="J253" s="67">
        <f xml:space="preserve">   MAX(0, HLOOKUP(MONTH($B253),'Farm Crops'!$B$18:$N$28,J$5,0)  - VLOOKUP(J$4,'Farm Crops'!$B$4:$G$13,6,0)/1000*0.65*$C253)</f>
        <v>555.68812316715548</v>
      </c>
      <c r="K253" s="67">
        <f xml:space="preserve">   MAX(0, HLOOKUP(MONTH($B253),'Farm Crops'!$B$18:$N$28,K$5,0)  - VLOOKUP(K$4,'Farm Crops'!$B$4:$G$13,6,0)/1000*0.65*$C253)</f>
        <v>129.10278592375366</v>
      </c>
      <c r="L253" s="67">
        <f xml:space="preserve">   MAX(0, HLOOKUP(MONTH($B253),'Farm Crops'!$B$18:$N$28,L$5,0)  - VLOOKUP(L$4,'Farm Crops'!$B$4:$G$13,6,0)/1000*0.65*$C253)</f>
        <v>22.997360703812337</v>
      </c>
      <c r="M253" s="67">
        <f xml:space="preserve">   MAX(0, HLOOKUP(MONTH($B253),'Farm Crops'!$B$18:$N$28,M$5,0)  - VLOOKUP(M$4,'Farm Crops'!$B$4:$G$13,6,0)/1000*0.65*$C253)</f>
        <v>161.29560117302054</v>
      </c>
    </row>
    <row r="254" spans="2:13" x14ac:dyDescent="0.2">
      <c r="B254" s="4">
        <v>40731</v>
      </c>
      <c r="C254" s="67">
        <f>'Observed Data'!$E253</f>
        <v>0</v>
      </c>
      <c r="D254" s="67">
        <f xml:space="preserve">   MAX(0, HLOOKUP(MONTH($B254),'Farm Crops'!$B$18:$N$28,D$5,0)  - VLOOKUP(D$4,'Farm Crops'!$B$4:$G$13,6,0)/1000*0.65*$C254)</f>
        <v>446.72111436950155</v>
      </c>
      <c r="E254" s="67">
        <f xml:space="preserve">   MAX(0, HLOOKUP(MONTH($B254),'Farm Crops'!$B$18:$N$28,E$5,0)  - VLOOKUP(E$4,'Farm Crops'!$B$4:$G$13,6,0)/1000*0.65*$C254)</f>
        <v>323.48108504398834</v>
      </c>
      <c r="F254" s="67">
        <f xml:space="preserve">   MAX(0, HLOOKUP(MONTH($B254),'Farm Crops'!$B$18:$N$28,F$5,0)  - VLOOKUP(F$4,'Farm Crops'!$B$4:$G$13,6,0)/1000*0.65*$C254)</f>
        <v>407.18763929618774</v>
      </c>
      <c r="G254" s="67">
        <f xml:space="preserve">   MAX(0, HLOOKUP(MONTH($B254),'Farm Crops'!$B$18:$N$28,G$5,0)  - VLOOKUP(G$4,'Farm Crops'!$B$4:$G$13,6,0)/1000*0.65*$C254)</f>
        <v>99.422580645161304</v>
      </c>
      <c r="H254" s="67">
        <f xml:space="preserve">   MAX(0, HLOOKUP(MONTH($B254),'Farm Crops'!$B$18:$N$28,H$5,0)  - VLOOKUP(H$4,'Farm Crops'!$B$4:$G$13,6,0)/1000*0.65*$C254)</f>
        <v>341.19149560117307</v>
      </c>
      <c r="I254" s="67">
        <f xml:space="preserve">   MAX(0, HLOOKUP(MONTH($B254),'Farm Crops'!$B$18:$N$28,I$5,0)  - VLOOKUP(I$4,'Farm Crops'!$B$4:$G$13,6,0)/1000*0.65*$C254)</f>
        <v>512.45552785923758</v>
      </c>
      <c r="J254" s="67">
        <f xml:space="preserve">   MAX(0, HLOOKUP(MONTH($B254),'Farm Crops'!$B$18:$N$28,J$5,0)  - VLOOKUP(J$4,'Farm Crops'!$B$4:$G$13,6,0)/1000*0.65*$C254)</f>
        <v>555.68812316715548</v>
      </c>
      <c r="K254" s="67">
        <f xml:space="preserve">   MAX(0, HLOOKUP(MONTH($B254),'Farm Crops'!$B$18:$N$28,K$5,0)  - VLOOKUP(K$4,'Farm Crops'!$B$4:$G$13,6,0)/1000*0.65*$C254)</f>
        <v>129.10278592375366</v>
      </c>
      <c r="L254" s="67">
        <f xml:space="preserve">   MAX(0, HLOOKUP(MONTH($B254),'Farm Crops'!$B$18:$N$28,L$5,0)  - VLOOKUP(L$4,'Farm Crops'!$B$4:$G$13,6,0)/1000*0.65*$C254)</f>
        <v>22.997360703812337</v>
      </c>
      <c r="M254" s="67">
        <f xml:space="preserve">   MAX(0, HLOOKUP(MONTH($B254),'Farm Crops'!$B$18:$N$28,M$5,0)  - VLOOKUP(M$4,'Farm Crops'!$B$4:$G$13,6,0)/1000*0.65*$C254)</f>
        <v>161.29560117302054</v>
      </c>
    </row>
    <row r="255" spans="2:13" x14ac:dyDescent="0.2">
      <c r="B255" s="4">
        <v>40732</v>
      </c>
      <c r="C255" s="67">
        <f>'Observed Data'!$E254</f>
        <v>0</v>
      </c>
      <c r="D255" s="67">
        <f xml:space="preserve">   MAX(0, HLOOKUP(MONTH($B255),'Farm Crops'!$B$18:$N$28,D$5,0)  - VLOOKUP(D$4,'Farm Crops'!$B$4:$G$13,6,0)/1000*0.65*$C255)</f>
        <v>446.72111436950155</v>
      </c>
      <c r="E255" s="67">
        <f xml:space="preserve">   MAX(0, HLOOKUP(MONTH($B255),'Farm Crops'!$B$18:$N$28,E$5,0)  - VLOOKUP(E$4,'Farm Crops'!$B$4:$G$13,6,0)/1000*0.65*$C255)</f>
        <v>323.48108504398834</v>
      </c>
      <c r="F255" s="67">
        <f xml:space="preserve">   MAX(0, HLOOKUP(MONTH($B255),'Farm Crops'!$B$18:$N$28,F$5,0)  - VLOOKUP(F$4,'Farm Crops'!$B$4:$G$13,6,0)/1000*0.65*$C255)</f>
        <v>407.18763929618774</v>
      </c>
      <c r="G255" s="67">
        <f xml:space="preserve">   MAX(0, HLOOKUP(MONTH($B255),'Farm Crops'!$B$18:$N$28,G$5,0)  - VLOOKUP(G$4,'Farm Crops'!$B$4:$G$13,6,0)/1000*0.65*$C255)</f>
        <v>99.422580645161304</v>
      </c>
      <c r="H255" s="67">
        <f xml:space="preserve">   MAX(0, HLOOKUP(MONTH($B255),'Farm Crops'!$B$18:$N$28,H$5,0)  - VLOOKUP(H$4,'Farm Crops'!$B$4:$G$13,6,0)/1000*0.65*$C255)</f>
        <v>341.19149560117307</v>
      </c>
      <c r="I255" s="67">
        <f xml:space="preserve">   MAX(0, HLOOKUP(MONTH($B255),'Farm Crops'!$B$18:$N$28,I$5,0)  - VLOOKUP(I$4,'Farm Crops'!$B$4:$G$13,6,0)/1000*0.65*$C255)</f>
        <v>512.45552785923758</v>
      </c>
      <c r="J255" s="67">
        <f xml:space="preserve">   MAX(0, HLOOKUP(MONTH($B255),'Farm Crops'!$B$18:$N$28,J$5,0)  - VLOOKUP(J$4,'Farm Crops'!$B$4:$G$13,6,0)/1000*0.65*$C255)</f>
        <v>555.68812316715548</v>
      </c>
      <c r="K255" s="67">
        <f xml:space="preserve">   MAX(0, HLOOKUP(MONTH($B255),'Farm Crops'!$B$18:$N$28,K$5,0)  - VLOOKUP(K$4,'Farm Crops'!$B$4:$G$13,6,0)/1000*0.65*$C255)</f>
        <v>129.10278592375366</v>
      </c>
      <c r="L255" s="67">
        <f xml:space="preserve">   MAX(0, HLOOKUP(MONTH($B255),'Farm Crops'!$B$18:$N$28,L$5,0)  - VLOOKUP(L$4,'Farm Crops'!$B$4:$G$13,6,0)/1000*0.65*$C255)</f>
        <v>22.997360703812337</v>
      </c>
      <c r="M255" s="67">
        <f xml:space="preserve">   MAX(0, HLOOKUP(MONTH($B255),'Farm Crops'!$B$18:$N$28,M$5,0)  - VLOOKUP(M$4,'Farm Crops'!$B$4:$G$13,6,0)/1000*0.65*$C255)</f>
        <v>161.29560117302054</v>
      </c>
    </row>
    <row r="256" spans="2:13" x14ac:dyDescent="0.2">
      <c r="B256" s="4">
        <v>40733</v>
      </c>
      <c r="C256" s="67">
        <f>'Observed Data'!$E255</f>
        <v>0</v>
      </c>
      <c r="D256" s="67">
        <f xml:space="preserve">   MAX(0, HLOOKUP(MONTH($B256),'Farm Crops'!$B$18:$N$28,D$5,0)  - VLOOKUP(D$4,'Farm Crops'!$B$4:$G$13,6,0)/1000*0.65*$C256)</f>
        <v>446.72111436950155</v>
      </c>
      <c r="E256" s="67">
        <f xml:space="preserve">   MAX(0, HLOOKUP(MONTH($B256),'Farm Crops'!$B$18:$N$28,E$5,0)  - VLOOKUP(E$4,'Farm Crops'!$B$4:$G$13,6,0)/1000*0.65*$C256)</f>
        <v>323.48108504398834</v>
      </c>
      <c r="F256" s="67">
        <f xml:space="preserve">   MAX(0, HLOOKUP(MONTH($B256),'Farm Crops'!$B$18:$N$28,F$5,0)  - VLOOKUP(F$4,'Farm Crops'!$B$4:$G$13,6,0)/1000*0.65*$C256)</f>
        <v>407.18763929618774</v>
      </c>
      <c r="G256" s="67">
        <f xml:space="preserve">   MAX(0, HLOOKUP(MONTH($B256),'Farm Crops'!$B$18:$N$28,G$5,0)  - VLOOKUP(G$4,'Farm Crops'!$B$4:$G$13,6,0)/1000*0.65*$C256)</f>
        <v>99.422580645161304</v>
      </c>
      <c r="H256" s="67">
        <f xml:space="preserve">   MAX(0, HLOOKUP(MONTH($B256),'Farm Crops'!$B$18:$N$28,H$5,0)  - VLOOKUP(H$4,'Farm Crops'!$B$4:$G$13,6,0)/1000*0.65*$C256)</f>
        <v>341.19149560117307</v>
      </c>
      <c r="I256" s="67">
        <f xml:space="preserve">   MAX(0, HLOOKUP(MONTH($B256),'Farm Crops'!$B$18:$N$28,I$5,0)  - VLOOKUP(I$4,'Farm Crops'!$B$4:$G$13,6,0)/1000*0.65*$C256)</f>
        <v>512.45552785923758</v>
      </c>
      <c r="J256" s="67">
        <f xml:space="preserve">   MAX(0, HLOOKUP(MONTH($B256),'Farm Crops'!$B$18:$N$28,J$5,0)  - VLOOKUP(J$4,'Farm Crops'!$B$4:$G$13,6,0)/1000*0.65*$C256)</f>
        <v>555.68812316715548</v>
      </c>
      <c r="K256" s="67">
        <f xml:space="preserve">   MAX(0, HLOOKUP(MONTH($B256),'Farm Crops'!$B$18:$N$28,K$5,0)  - VLOOKUP(K$4,'Farm Crops'!$B$4:$G$13,6,0)/1000*0.65*$C256)</f>
        <v>129.10278592375366</v>
      </c>
      <c r="L256" s="67">
        <f xml:space="preserve">   MAX(0, HLOOKUP(MONTH($B256),'Farm Crops'!$B$18:$N$28,L$5,0)  - VLOOKUP(L$4,'Farm Crops'!$B$4:$G$13,6,0)/1000*0.65*$C256)</f>
        <v>22.997360703812337</v>
      </c>
      <c r="M256" s="67">
        <f xml:space="preserve">   MAX(0, HLOOKUP(MONTH($B256),'Farm Crops'!$B$18:$N$28,M$5,0)  - VLOOKUP(M$4,'Farm Crops'!$B$4:$G$13,6,0)/1000*0.65*$C256)</f>
        <v>161.29560117302054</v>
      </c>
    </row>
    <row r="257" spans="2:13" x14ac:dyDescent="0.2">
      <c r="B257" s="4">
        <v>40734</v>
      </c>
      <c r="C257" s="67">
        <f>'Observed Data'!$E256</f>
        <v>0</v>
      </c>
      <c r="D257" s="67">
        <f xml:space="preserve">   MAX(0, HLOOKUP(MONTH($B257),'Farm Crops'!$B$18:$N$28,D$5,0)  - VLOOKUP(D$4,'Farm Crops'!$B$4:$G$13,6,0)/1000*0.65*$C257)</f>
        <v>446.72111436950155</v>
      </c>
      <c r="E257" s="67">
        <f xml:space="preserve">   MAX(0, HLOOKUP(MONTH($B257),'Farm Crops'!$B$18:$N$28,E$5,0)  - VLOOKUP(E$4,'Farm Crops'!$B$4:$G$13,6,0)/1000*0.65*$C257)</f>
        <v>323.48108504398834</v>
      </c>
      <c r="F257" s="67">
        <f xml:space="preserve">   MAX(0, HLOOKUP(MONTH($B257),'Farm Crops'!$B$18:$N$28,F$5,0)  - VLOOKUP(F$4,'Farm Crops'!$B$4:$G$13,6,0)/1000*0.65*$C257)</f>
        <v>407.18763929618774</v>
      </c>
      <c r="G257" s="67">
        <f xml:space="preserve">   MAX(0, HLOOKUP(MONTH($B257),'Farm Crops'!$B$18:$N$28,G$5,0)  - VLOOKUP(G$4,'Farm Crops'!$B$4:$G$13,6,0)/1000*0.65*$C257)</f>
        <v>99.422580645161304</v>
      </c>
      <c r="H257" s="67">
        <f xml:space="preserve">   MAX(0, HLOOKUP(MONTH($B257),'Farm Crops'!$B$18:$N$28,H$5,0)  - VLOOKUP(H$4,'Farm Crops'!$B$4:$G$13,6,0)/1000*0.65*$C257)</f>
        <v>341.19149560117307</v>
      </c>
      <c r="I257" s="67">
        <f xml:space="preserve">   MAX(0, HLOOKUP(MONTH($B257),'Farm Crops'!$B$18:$N$28,I$5,0)  - VLOOKUP(I$4,'Farm Crops'!$B$4:$G$13,6,0)/1000*0.65*$C257)</f>
        <v>512.45552785923758</v>
      </c>
      <c r="J257" s="67">
        <f xml:space="preserve">   MAX(0, HLOOKUP(MONTH($B257),'Farm Crops'!$B$18:$N$28,J$5,0)  - VLOOKUP(J$4,'Farm Crops'!$B$4:$G$13,6,0)/1000*0.65*$C257)</f>
        <v>555.68812316715548</v>
      </c>
      <c r="K257" s="67">
        <f xml:space="preserve">   MAX(0, HLOOKUP(MONTH($B257),'Farm Crops'!$B$18:$N$28,K$5,0)  - VLOOKUP(K$4,'Farm Crops'!$B$4:$G$13,6,0)/1000*0.65*$C257)</f>
        <v>129.10278592375366</v>
      </c>
      <c r="L257" s="67">
        <f xml:space="preserve">   MAX(0, HLOOKUP(MONTH($B257),'Farm Crops'!$B$18:$N$28,L$5,0)  - VLOOKUP(L$4,'Farm Crops'!$B$4:$G$13,6,0)/1000*0.65*$C257)</f>
        <v>22.997360703812337</v>
      </c>
      <c r="M257" s="67">
        <f xml:space="preserve">   MAX(0, HLOOKUP(MONTH($B257),'Farm Crops'!$B$18:$N$28,M$5,0)  - VLOOKUP(M$4,'Farm Crops'!$B$4:$G$13,6,0)/1000*0.65*$C257)</f>
        <v>161.29560117302054</v>
      </c>
    </row>
    <row r="258" spans="2:13" x14ac:dyDescent="0.2">
      <c r="B258" s="4">
        <v>40735</v>
      </c>
      <c r="C258" s="67">
        <f>'Observed Data'!$E257</f>
        <v>0</v>
      </c>
      <c r="D258" s="67">
        <f xml:space="preserve">   MAX(0, HLOOKUP(MONTH($B258),'Farm Crops'!$B$18:$N$28,D$5,0)  - VLOOKUP(D$4,'Farm Crops'!$B$4:$G$13,6,0)/1000*0.65*$C258)</f>
        <v>446.72111436950155</v>
      </c>
      <c r="E258" s="67">
        <f xml:space="preserve">   MAX(0, HLOOKUP(MONTH($B258),'Farm Crops'!$B$18:$N$28,E$5,0)  - VLOOKUP(E$4,'Farm Crops'!$B$4:$G$13,6,0)/1000*0.65*$C258)</f>
        <v>323.48108504398834</v>
      </c>
      <c r="F258" s="67">
        <f xml:space="preserve">   MAX(0, HLOOKUP(MONTH($B258),'Farm Crops'!$B$18:$N$28,F$5,0)  - VLOOKUP(F$4,'Farm Crops'!$B$4:$G$13,6,0)/1000*0.65*$C258)</f>
        <v>407.18763929618774</v>
      </c>
      <c r="G258" s="67">
        <f xml:space="preserve">   MAX(0, HLOOKUP(MONTH($B258),'Farm Crops'!$B$18:$N$28,G$5,0)  - VLOOKUP(G$4,'Farm Crops'!$B$4:$G$13,6,0)/1000*0.65*$C258)</f>
        <v>99.422580645161304</v>
      </c>
      <c r="H258" s="67">
        <f xml:space="preserve">   MAX(0, HLOOKUP(MONTH($B258),'Farm Crops'!$B$18:$N$28,H$5,0)  - VLOOKUP(H$4,'Farm Crops'!$B$4:$G$13,6,0)/1000*0.65*$C258)</f>
        <v>341.19149560117307</v>
      </c>
      <c r="I258" s="67">
        <f xml:space="preserve">   MAX(0, HLOOKUP(MONTH($B258),'Farm Crops'!$B$18:$N$28,I$5,0)  - VLOOKUP(I$4,'Farm Crops'!$B$4:$G$13,6,0)/1000*0.65*$C258)</f>
        <v>512.45552785923758</v>
      </c>
      <c r="J258" s="67">
        <f xml:space="preserve">   MAX(0, HLOOKUP(MONTH($B258),'Farm Crops'!$B$18:$N$28,J$5,0)  - VLOOKUP(J$4,'Farm Crops'!$B$4:$G$13,6,0)/1000*0.65*$C258)</f>
        <v>555.68812316715548</v>
      </c>
      <c r="K258" s="67">
        <f xml:space="preserve">   MAX(0, HLOOKUP(MONTH($B258),'Farm Crops'!$B$18:$N$28,K$5,0)  - VLOOKUP(K$4,'Farm Crops'!$B$4:$G$13,6,0)/1000*0.65*$C258)</f>
        <v>129.10278592375366</v>
      </c>
      <c r="L258" s="67">
        <f xml:space="preserve">   MAX(0, HLOOKUP(MONTH($B258),'Farm Crops'!$B$18:$N$28,L$5,0)  - VLOOKUP(L$4,'Farm Crops'!$B$4:$G$13,6,0)/1000*0.65*$C258)</f>
        <v>22.997360703812337</v>
      </c>
      <c r="M258" s="67">
        <f xml:space="preserve">   MAX(0, HLOOKUP(MONTH($B258),'Farm Crops'!$B$18:$N$28,M$5,0)  - VLOOKUP(M$4,'Farm Crops'!$B$4:$G$13,6,0)/1000*0.65*$C258)</f>
        <v>161.29560117302054</v>
      </c>
    </row>
    <row r="259" spans="2:13" x14ac:dyDescent="0.2">
      <c r="B259" s="4">
        <v>40736</v>
      </c>
      <c r="C259" s="67">
        <f>'Observed Data'!$E258</f>
        <v>0</v>
      </c>
      <c r="D259" s="67">
        <f xml:space="preserve">   MAX(0, HLOOKUP(MONTH($B259),'Farm Crops'!$B$18:$N$28,D$5,0)  - VLOOKUP(D$4,'Farm Crops'!$B$4:$G$13,6,0)/1000*0.65*$C259)</f>
        <v>446.72111436950155</v>
      </c>
      <c r="E259" s="67">
        <f xml:space="preserve">   MAX(0, HLOOKUP(MONTH($B259),'Farm Crops'!$B$18:$N$28,E$5,0)  - VLOOKUP(E$4,'Farm Crops'!$B$4:$G$13,6,0)/1000*0.65*$C259)</f>
        <v>323.48108504398834</v>
      </c>
      <c r="F259" s="67">
        <f xml:space="preserve">   MAX(0, HLOOKUP(MONTH($B259),'Farm Crops'!$B$18:$N$28,F$5,0)  - VLOOKUP(F$4,'Farm Crops'!$B$4:$G$13,6,0)/1000*0.65*$C259)</f>
        <v>407.18763929618774</v>
      </c>
      <c r="G259" s="67">
        <f xml:space="preserve">   MAX(0, HLOOKUP(MONTH($B259),'Farm Crops'!$B$18:$N$28,G$5,0)  - VLOOKUP(G$4,'Farm Crops'!$B$4:$G$13,6,0)/1000*0.65*$C259)</f>
        <v>99.422580645161304</v>
      </c>
      <c r="H259" s="67">
        <f xml:space="preserve">   MAX(0, HLOOKUP(MONTH($B259),'Farm Crops'!$B$18:$N$28,H$5,0)  - VLOOKUP(H$4,'Farm Crops'!$B$4:$G$13,6,0)/1000*0.65*$C259)</f>
        <v>341.19149560117307</v>
      </c>
      <c r="I259" s="67">
        <f xml:space="preserve">   MAX(0, HLOOKUP(MONTH($B259),'Farm Crops'!$B$18:$N$28,I$5,0)  - VLOOKUP(I$4,'Farm Crops'!$B$4:$G$13,6,0)/1000*0.65*$C259)</f>
        <v>512.45552785923758</v>
      </c>
      <c r="J259" s="67">
        <f xml:space="preserve">   MAX(0, HLOOKUP(MONTH($B259),'Farm Crops'!$B$18:$N$28,J$5,0)  - VLOOKUP(J$4,'Farm Crops'!$B$4:$G$13,6,0)/1000*0.65*$C259)</f>
        <v>555.68812316715548</v>
      </c>
      <c r="K259" s="67">
        <f xml:space="preserve">   MAX(0, HLOOKUP(MONTH($B259),'Farm Crops'!$B$18:$N$28,K$5,0)  - VLOOKUP(K$4,'Farm Crops'!$B$4:$G$13,6,0)/1000*0.65*$C259)</f>
        <v>129.10278592375366</v>
      </c>
      <c r="L259" s="67">
        <f xml:space="preserve">   MAX(0, HLOOKUP(MONTH($B259),'Farm Crops'!$B$18:$N$28,L$5,0)  - VLOOKUP(L$4,'Farm Crops'!$B$4:$G$13,6,0)/1000*0.65*$C259)</f>
        <v>22.997360703812337</v>
      </c>
      <c r="M259" s="67">
        <f xml:space="preserve">   MAX(0, HLOOKUP(MONTH($B259),'Farm Crops'!$B$18:$N$28,M$5,0)  - VLOOKUP(M$4,'Farm Crops'!$B$4:$G$13,6,0)/1000*0.65*$C259)</f>
        <v>161.29560117302054</v>
      </c>
    </row>
    <row r="260" spans="2:13" x14ac:dyDescent="0.2">
      <c r="B260" s="4">
        <v>40737</v>
      </c>
      <c r="C260" s="67">
        <f>'Observed Data'!$E259</f>
        <v>0</v>
      </c>
      <c r="D260" s="67">
        <f xml:space="preserve">   MAX(0, HLOOKUP(MONTH($B260),'Farm Crops'!$B$18:$N$28,D$5,0)  - VLOOKUP(D$4,'Farm Crops'!$B$4:$G$13,6,0)/1000*0.65*$C260)</f>
        <v>446.72111436950155</v>
      </c>
      <c r="E260" s="67">
        <f xml:space="preserve">   MAX(0, HLOOKUP(MONTH($B260),'Farm Crops'!$B$18:$N$28,E$5,0)  - VLOOKUP(E$4,'Farm Crops'!$B$4:$G$13,6,0)/1000*0.65*$C260)</f>
        <v>323.48108504398834</v>
      </c>
      <c r="F260" s="67">
        <f xml:space="preserve">   MAX(0, HLOOKUP(MONTH($B260),'Farm Crops'!$B$18:$N$28,F$5,0)  - VLOOKUP(F$4,'Farm Crops'!$B$4:$G$13,6,0)/1000*0.65*$C260)</f>
        <v>407.18763929618774</v>
      </c>
      <c r="G260" s="67">
        <f xml:space="preserve">   MAX(0, HLOOKUP(MONTH($B260),'Farm Crops'!$B$18:$N$28,G$5,0)  - VLOOKUP(G$4,'Farm Crops'!$B$4:$G$13,6,0)/1000*0.65*$C260)</f>
        <v>99.422580645161304</v>
      </c>
      <c r="H260" s="67">
        <f xml:space="preserve">   MAX(0, HLOOKUP(MONTH($B260),'Farm Crops'!$B$18:$N$28,H$5,0)  - VLOOKUP(H$4,'Farm Crops'!$B$4:$G$13,6,0)/1000*0.65*$C260)</f>
        <v>341.19149560117307</v>
      </c>
      <c r="I260" s="67">
        <f xml:space="preserve">   MAX(0, HLOOKUP(MONTH($B260),'Farm Crops'!$B$18:$N$28,I$5,0)  - VLOOKUP(I$4,'Farm Crops'!$B$4:$G$13,6,0)/1000*0.65*$C260)</f>
        <v>512.45552785923758</v>
      </c>
      <c r="J260" s="67">
        <f xml:space="preserve">   MAX(0, HLOOKUP(MONTH($B260),'Farm Crops'!$B$18:$N$28,J$5,0)  - VLOOKUP(J$4,'Farm Crops'!$B$4:$G$13,6,0)/1000*0.65*$C260)</f>
        <v>555.68812316715548</v>
      </c>
      <c r="K260" s="67">
        <f xml:space="preserve">   MAX(0, HLOOKUP(MONTH($B260),'Farm Crops'!$B$18:$N$28,K$5,0)  - VLOOKUP(K$4,'Farm Crops'!$B$4:$G$13,6,0)/1000*0.65*$C260)</f>
        <v>129.10278592375366</v>
      </c>
      <c r="L260" s="67">
        <f xml:space="preserve">   MAX(0, HLOOKUP(MONTH($B260),'Farm Crops'!$B$18:$N$28,L$5,0)  - VLOOKUP(L$4,'Farm Crops'!$B$4:$G$13,6,0)/1000*0.65*$C260)</f>
        <v>22.997360703812337</v>
      </c>
      <c r="M260" s="67">
        <f xml:space="preserve">   MAX(0, HLOOKUP(MONTH($B260),'Farm Crops'!$B$18:$N$28,M$5,0)  - VLOOKUP(M$4,'Farm Crops'!$B$4:$G$13,6,0)/1000*0.65*$C260)</f>
        <v>161.29560117302054</v>
      </c>
    </row>
    <row r="261" spans="2:13" x14ac:dyDescent="0.2">
      <c r="B261" s="4">
        <v>40738</v>
      </c>
      <c r="C261" s="67">
        <f>'Observed Data'!$E260</f>
        <v>0</v>
      </c>
      <c r="D261" s="67">
        <f xml:space="preserve">   MAX(0, HLOOKUP(MONTH($B261),'Farm Crops'!$B$18:$N$28,D$5,0)  - VLOOKUP(D$4,'Farm Crops'!$B$4:$G$13,6,0)/1000*0.65*$C261)</f>
        <v>446.72111436950155</v>
      </c>
      <c r="E261" s="67">
        <f xml:space="preserve">   MAX(0, HLOOKUP(MONTH($B261),'Farm Crops'!$B$18:$N$28,E$5,0)  - VLOOKUP(E$4,'Farm Crops'!$B$4:$G$13,6,0)/1000*0.65*$C261)</f>
        <v>323.48108504398834</v>
      </c>
      <c r="F261" s="67">
        <f xml:space="preserve">   MAX(0, HLOOKUP(MONTH($B261),'Farm Crops'!$B$18:$N$28,F$5,0)  - VLOOKUP(F$4,'Farm Crops'!$B$4:$G$13,6,0)/1000*0.65*$C261)</f>
        <v>407.18763929618774</v>
      </c>
      <c r="G261" s="67">
        <f xml:space="preserve">   MAX(0, HLOOKUP(MONTH($B261),'Farm Crops'!$B$18:$N$28,G$5,0)  - VLOOKUP(G$4,'Farm Crops'!$B$4:$G$13,6,0)/1000*0.65*$C261)</f>
        <v>99.422580645161304</v>
      </c>
      <c r="H261" s="67">
        <f xml:space="preserve">   MAX(0, HLOOKUP(MONTH($B261),'Farm Crops'!$B$18:$N$28,H$5,0)  - VLOOKUP(H$4,'Farm Crops'!$B$4:$G$13,6,0)/1000*0.65*$C261)</f>
        <v>341.19149560117307</v>
      </c>
      <c r="I261" s="67">
        <f xml:space="preserve">   MAX(0, HLOOKUP(MONTH($B261),'Farm Crops'!$B$18:$N$28,I$5,0)  - VLOOKUP(I$4,'Farm Crops'!$B$4:$G$13,6,0)/1000*0.65*$C261)</f>
        <v>512.45552785923758</v>
      </c>
      <c r="J261" s="67">
        <f xml:space="preserve">   MAX(0, HLOOKUP(MONTH($B261),'Farm Crops'!$B$18:$N$28,J$5,0)  - VLOOKUP(J$4,'Farm Crops'!$B$4:$G$13,6,0)/1000*0.65*$C261)</f>
        <v>555.68812316715548</v>
      </c>
      <c r="K261" s="67">
        <f xml:space="preserve">   MAX(0, HLOOKUP(MONTH($B261),'Farm Crops'!$B$18:$N$28,K$5,0)  - VLOOKUP(K$4,'Farm Crops'!$B$4:$G$13,6,0)/1000*0.65*$C261)</f>
        <v>129.10278592375366</v>
      </c>
      <c r="L261" s="67">
        <f xml:space="preserve">   MAX(0, HLOOKUP(MONTH($B261),'Farm Crops'!$B$18:$N$28,L$5,0)  - VLOOKUP(L$4,'Farm Crops'!$B$4:$G$13,6,0)/1000*0.65*$C261)</f>
        <v>22.997360703812337</v>
      </c>
      <c r="M261" s="67">
        <f xml:space="preserve">   MAX(0, HLOOKUP(MONTH($B261),'Farm Crops'!$B$18:$N$28,M$5,0)  - VLOOKUP(M$4,'Farm Crops'!$B$4:$G$13,6,0)/1000*0.65*$C261)</f>
        <v>161.29560117302054</v>
      </c>
    </row>
    <row r="262" spans="2:13" x14ac:dyDescent="0.2">
      <c r="B262" s="4">
        <v>40739</v>
      </c>
      <c r="C262" s="67">
        <f>'Observed Data'!$E261</f>
        <v>0</v>
      </c>
      <c r="D262" s="67">
        <f xml:space="preserve">   MAX(0, HLOOKUP(MONTH($B262),'Farm Crops'!$B$18:$N$28,D$5,0)  - VLOOKUP(D$4,'Farm Crops'!$B$4:$G$13,6,0)/1000*0.65*$C262)</f>
        <v>446.72111436950155</v>
      </c>
      <c r="E262" s="67">
        <f xml:space="preserve">   MAX(0, HLOOKUP(MONTH($B262),'Farm Crops'!$B$18:$N$28,E$5,0)  - VLOOKUP(E$4,'Farm Crops'!$B$4:$G$13,6,0)/1000*0.65*$C262)</f>
        <v>323.48108504398834</v>
      </c>
      <c r="F262" s="67">
        <f xml:space="preserve">   MAX(0, HLOOKUP(MONTH($B262),'Farm Crops'!$B$18:$N$28,F$5,0)  - VLOOKUP(F$4,'Farm Crops'!$B$4:$G$13,6,0)/1000*0.65*$C262)</f>
        <v>407.18763929618774</v>
      </c>
      <c r="G262" s="67">
        <f xml:space="preserve">   MAX(0, HLOOKUP(MONTH($B262),'Farm Crops'!$B$18:$N$28,G$5,0)  - VLOOKUP(G$4,'Farm Crops'!$B$4:$G$13,6,0)/1000*0.65*$C262)</f>
        <v>99.422580645161304</v>
      </c>
      <c r="H262" s="67">
        <f xml:space="preserve">   MAX(0, HLOOKUP(MONTH($B262),'Farm Crops'!$B$18:$N$28,H$5,0)  - VLOOKUP(H$4,'Farm Crops'!$B$4:$G$13,6,0)/1000*0.65*$C262)</f>
        <v>341.19149560117307</v>
      </c>
      <c r="I262" s="67">
        <f xml:space="preserve">   MAX(0, HLOOKUP(MONTH($B262),'Farm Crops'!$B$18:$N$28,I$5,0)  - VLOOKUP(I$4,'Farm Crops'!$B$4:$G$13,6,0)/1000*0.65*$C262)</f>
        <v>512.45552785923758</v>
      </c>
      <c r="J262" s="67">
        <f xml:space="preserve">   MAX(0, HLOOKUP(MONTH($B262),'Farm Crops'!$B$18:$N$28,J$5,0)  - VLOOKUP(J$4,'Farm Crops'!$B$4:$G$13,6,0)/1000*0.65*$C262)</f>
        <v>555.68812316715548</v>
      </c>
      <c r="K262" s="67">
        <f xml:space="preserve">   MAX(0, HLOOKUP(MONTH($B262),'Farm Crops'!$B$18:$N$28,K$5,0)  - VLOOKUP(K$4,'Farm Crops'!$B$4:$G$13,6,0)/1000*0.65*$C262)</f>
        <v>129.10278592375366</v>
      </c>
      <c r="L262" s="67">
        <f xml:space="preserve">   MAX(0, HLOOKUP(MONTH($B262),'Farm Crops'!$B$18:$N$28,L$5,0)  - VLOOKUP(L$4,'Farm Crops'!$B$4:$G$13,6,0)/1000*0.65*$C262)</f>
        <v>22.997360703812337</v>
      </c>
      <c r="M262" s="67">
        <f xml:space="preserve">   MAX(0, HLOOKUP(MONTH($B262),'Farm Crops'!$B$18:$N$28,M$5,0)  - VLOOKUP(M$4,'Farm Crops'!$B$4:$G$13,6,0)/1000*0.65*$C262)</f>
        <v>161.29560117302054</v>
      </c>
    </row>
    <row r="263" spans="2:13" x14ac:dyDescent="0.2">
      <c r="B263" s="4">
        <v>40740</v>
      </c>
      <c r="C263" s="67">
        <f>'Observed Data'!$E262</f>
        <v>0</v>
      </c>
      <c r="D263" s="67">
        <f xml:space="preserve">   MAX(0, HLOOKUP(MONTH($B263),'Farm Crops'!$B$18:$N$28,D$5,0)  - VLOOKUP(D$4,'Farm Crops'!$B$4:$G$13,6,0)/1000*0.65*$C263)</f>
        <v>446.72111436950155</v>
      </c>
      <c r="E263" s="67">
        <f xml:space="preserve">   MAX(0, HLOOKUP(MONTH($B263),'Farm Crops'!$B$18:$N$28,E$5,0)  - VLOOKUP(E$4,'Farm Crops'!$B$4:$G$13,6,0)/1000*0.65*$C263)</f>
        <v>323.48108504398834</v>
      </c>
      <c r="F263" s="67">
        <f xml:space="preserve">   MAX(0, HLOOKUP(MONTH($B263),'Farm Crops'!$B$18:$N$28,F$5,0)  - VLOOKUP(F$4,'Farm Crops'!$B$4:$G$13,6,0)/1000*0.65*$C263)</f>
        <v>407.18763929618774</v>
      </c>
      <c r="G263" s="67">
        <f xml:space="preserve">   MAX(0, HLOOKUP(MONTH($B263),'Farm Crops'!$B$18:$N$28,G$5,0)  - VLOOKUP(G$4,'Farm Crops'!$B$4:$G$13,6,0)/1000*0.65*$C263)</f>
        <v>99.422580645161304</v>
      </c>
      <c r="H263" s="67">
        <f xml:space="preserve">   MAX(0, HLOOKUP(MONTH($B263),'Farm Crops'!$B$18:$N$28,H$5,0)  - VLOOKUP(H$4,'Farm Crops'!$B$4:$G$13,6,0)/1000*0.65*$C263)</f>
        <v>341.19149560117307</v>
      </c>
      <c r="I263" s="67">
        <f xml:space="preserve">   MAX(0, HLOOKUP(MONTH($B263),'Farm Crops'!$B$18:$N$28,I$5,0)  - VLOOKUP(I$4,'Farm Crops'!$B$4:$G$13,6,0)/1000*0.65*$C263)</f>
        <v>512.45552785923758</v>
      </c>
      <c r="J263" s="67">
        <f xml:space="preserve">   MAX(0, HLOOKUP(MONTH($B263),'Farm Crops'!$B$18:$N$28,J$5,0)  - VLOOKUP(J$4,'Farm Crops'!$B$4:$G$13,6,0)/1000*0.65*$C263)</f>
        <v>555.68812316715548</v>
      </c>
      <c r="K263" s="67">
        <f xml:space="preserve">   MAX(0, HLOOKUP(MONTH($B263),'Farm Crops'!$B$18:$N$28,K$5,0)  - VLOOKUP(K$4,'Farm Crops'!$B$4:$G$13,6,0)/1000*0.65*$C263)</f>
        <v>129.10278592375366</v>
      </c>
      <c r="L263" s="67">
        <f xml:space="preserve">   MAX(0, HLOOKUP(MONTH($B263),'Farm Crops'!$B$18:$N$28,L$5,0)  - VLOOKUP(L$4,'Farm Crops'!$B$4:$G$13,6,0)/1000*0.65*$C263)</f>
        <v>22.997360703812337</v>
      </c>
      <c r="M263" s="67">
        <f xml:space="preserve">   MAX(0, HLOOKUP(MONTH($B263),'Farm Crops'!$B$18:$N$28,M$5,0)  - VLOOKUP(M$4,'Farm Crops'!$B$4:$G$13,6,0)/1000*0.65*$C263)</f>
        <v>161.29560117302054</v>
      </c>
    </row>
    <row r="264" spans="2:13" x14ac:dyDescent="0.2">
      <c r="B264" s="4">
        <v>40741</v>
      </c>
      <c r="C264" s="67">
        <f>'Observed Data'!$E263</f>
        <v>0</v>
      </c>
      <c r="D264" s="67">
        <f xml:space="preserve">   MAX(0, HLOOKUP(MONTH($B264),'Farm Crops'!$B$18:$N$28,D$5,0)  - VLOOKUP(D$4,'Farm Crops'!$B$4:$G$13,6,0)/1000*0.65*$C264)</f>
        <v>446.72111436950155</v>
      </c>
      <c r="E264" s="67">
        <f xml:space="preserve">   MAX(0, HLOOKUP(MONTH($B264),'Farm Crops'!$B$18:$N$28,E$5,0)  - VLOOKUP(E$4,'Farm Crops'!$B$4:$G$13,6,0)/1000*0.65*$C264)</f>
        <v>323.48108504398834</v>
      </c>
      <c r="F264" s="67">
        <f xml:space="preserve">   MAX(0, HLOOKUP(MONTH($B264),'Farm Crops'!$B$18:$N$28,F$5,0)  - VLOOKUP(F$4,'Farm Crops'!$B$4:$G$13,6,0)/1000*0.65*$C264)</f>
        <v>407.18763929618774</v>
      </c>
      <c r="G264" s="67">
        <f xml:space="preserve">   MAX(0, HLOOKUP(MONTH($B264),'Farm Crops'!$B$18:$N$28,G$5,0)  - VLOOKUP(G$4,'Farm Crops'!$B$4:$G$13,6,0)/1000*0.65*$C264)</f>
        <v>99.422580645161304</v>
      </c>
      <c r="H264" s="67">
        <f xml:space="preserve">   MAX(0, HLOOKUP(MONTH($B264),'Farm Crops'!$B$18:$N$28,H$5,0)  - VLOOKUP(H$4,'Farm Crops'!$B$4:$G$13,6,0)/1000*0.65*$C264)</f>
        <v>341.19149560117307</v>
      </c>
      <c r="I264" s="67">
        <f xml:space="preserve">   MAX(0, HLOOKUP(MONTH($B264),'Farm Crops'!$B$18:$N$28,I$5,0)  - VLOOKUP(I$4,'Farm Crops'!$B$4:$G$13,6,0)/1000*0.65*$C264)</f>
        <v>512.45552785923758</v>
      </c>
      <c r="J264" s="67">
        <f xml:space="preserve">   MAX(0, HLOOKUP(MONTH($B264),'Farm Crops'!$B$18:$N$28,J$5,0)  - VLOOKUP(J$4,'Farm Crops'!$B$4:$G$13,6,0)/1000*0.65*$C264)</f>
        <v>555.68812316715548</v>
      </c>
      <c r="K264" s="67">
        <f xml:space="preserve">   MAX(0, HLOOKUP(MONTH($B264),'Farm Crops'!$B$18:$N$28,K$5,0)  - VLOOKUP(K$4,'Farm Crops'!$B$4:$G$13,6,0)/1000*0.65*$C264)</f>
        <v>129.10278592375366</v>
      </c>
      <c r="L264" s="67">
        <f xml:space="preserve">   MAX(0, HLOOKUP(MONTH($B264),'Farm Crops'!$B$18:$N$28,L$5,0)  - VLOOKUP(L$4,'Farm Crops'!$B$4:$G$13,6,0)/1000*0.65*$C264)</f>
        <v>22.997360703812337</v>
      </c>
      <c r="M264" s="67">
        <f xml:space="preserve">   MAX(0, HLOOKUP(MONTH($B264),'Farm Crops'!$B$18:$N$28,M$5,0)  - VLOOKUP(M$4,'Farm Crops'!$B$4:$G$13,6,0)/1000*0.65*$C264)</f>
        <v>161.29560117302054</v>
      </c>
    </row>
    <row r="265" spans="2:13" x14ac:dyDescent="0.2">
      <c r="B265" s="4">
        <v>40742</v>
      </c>
      <c r="C265" s="67">
        <f>'Observed Data'!$E264</f>
        <v>0</v>
      </c>
      <c r="D265" s="67">
        <f xml:space="preserve">   MAX(0, HLOOKUP(MONTH($B265),'Farm Crops'!$B$18:$N$28,D$5,0)  - VLOOKUP(D$4,'Farm Crops'!$B$4:$G$13,6,0)/1000*0.65*$C265)</f>
        <v>446.72111436950155</v>
      </c>
      <c r="E265" s="67">
        <f xml:space="preserve">   MAX(0, HLOOKUP(MONTH($B265),'Farm Crops'!$B$18:$N$28,E$5,0)  - VLOOKUP(E$4,'Farm Crops'!$B$4:$G$13,6,0)/1000*0.65*$C265)</f>
        <v>323.48108504398834</v>
      </c>
      <c r="F265" s="67">
        <f xml:space="preserve">   MAX(0, HLOOKUP(MONTH($B265),'Farm Crops'!$B$18:$N$28,F$5,0)  - VLOOKUP(F$4,'Farm Crops'!$B$4:$G$13,6,0)/1000*0.65*$C265)</f>
        <v>407.18763929618774</v>
      </c>
      <c r="G265" s="67">
        <f xml:space="preserve">   MAX(0, HLOOKUP(MONTH($B265),'Farm Crops'!$B$18:$N$28,G$5,0)  - VLOOKUP(G$4,'Farm Crops'!$B$4:$G$13,6,0)/1000*0.65*$C265)</f>
        <v>99.422580645161304</v>
      </c>
      <c r="H265" s="67">
        <f xml:space="preserve">   MAX(0, HLOOKUP(MONTH($B265),'Farm Crops'!$B$18:$N$28,H$5,0)  - VLOOKUP(H$4,'Farm Crops'!$B$4:$G$13,6,0)/1000*0.65*$C265)</f>
        <v>341.19149560117307</v>
      </c>
      <c r="I265" s="67">
        <f xml:space="preserve">   MAX(0, HLOOKUP(MONTH($B265),'Farm Crops'!$B$18:$N$28,I$5,0)  - VLOOKUP(I$4,'Farm Crops'!$B$4:$G$13,6,0)/1000*0.65*$C265)</f>
        <v>512.45552785923758</v>
      </c>
      <c r="J265" s="67">
        <f xml:space="preserve">   MAX(0, HLOOKUP(MONTH($B265),'Farm Crops'!$B$18:$N$28,J$5,0)  - VLOOKUP(J$4,'Farm Crops'!$B$4:$G$13,6,0)/1000*0.65*$C265)</f>
        <v>555.68812316715548</v>
      </c>
      <c r="K265" s="67">
        <f xml:space="preserve">   MAX(0, HLOOKUP(MONTH($B265),'Farm Crops'!$B$18:$N$28,K$5,0)  - VLOOKUP(K$4,'Farm Crops'!$B$4:$G$13,6,0)/1000*0.65*$C265)</f>
        <v>129.10278592375366</v>
      </c>
      <c r="L265" s="67">
        <f xml:space="preserve">   MAX(0, HLOOKUP(MONTH($B265),'Farm Crops'!$B$18:$N$28,L$5,0)  - VLOOKUP(L$4,'Farm Crops'!$B$4:$G$13,6,0)/1000*0.65*$C265)</f>
        <v>22.997360703812337</v>
      </c>
      <c r="M265" s="67">
        <f xml:space="preserve">   MAX(0, HLOOKUP(MONTH($B265),'Farm Crops'!$B$18:$N$28,M$5,0)  - VLOOKUP(M$4,'Farm Crops'!$B$4:$G$13,6,0)/1000*0.65*$C265)</f>
        <v>161.29560117302054</v>
      </c>
    </row>
    <row r="266" spans="2:13" x14ac:dyDescent="0.2">
      <c r="B266" s="4">
        <v>40743</v>
      </c>
      <c r="C266" s="67">
        <f>'Observed Data'!$E265</f>
        <v>0</v>
      </c>
      <c r="D266" s="67">
        <f xml:space="preserve">   MAX(0, HLOOKUP(MONTH($B266),'Farm Crops'!$B$18:$N$28,D$5,0)  - VLOOKUP(D$4,'Farm Crops'!$B$4:$G$13,6,0)/1000*0.65*$C266)</f>
        <v>446.72111436950155</v>
      </c>
      <c r="E266" s="67">
        <f xml:space="preserve">   MAX(0, HLOOKUP(MONTH($B266),'Farm Crops'!$B$18:$N$28,E$5,0)  - VLOOKUP(E$4,'Farm Crops'!$B$4:$G$13,6,0)/1000*0.65*$C266)</f>
        <v>323.48108504398834</v>
      </c>
      <c r="F266" s="67">
        <f xml:space="preserve">   MAX(0, HLOOKUP(MONTH($B266),'Farm Crops'!$B$18:$N$28,F$5,0)  - VLOOKUP(F$4,'Farm Crops'!$B$4:$G$13,6,0)/1000*0.65*$C266)</f>
        <v>407.18763929618774</v>
      </c>
      <c r="G266" s="67">
        <f xml:space="preserve">   MAX(0, HLOOKUP(MONTH($B266),'Farm Crops'!$B$18:$N$28,G$5,0)  - VLOOKUP(G$4,'Farm Crops'!$B$4:$G$13,6,0)/1000*0.65*$C266)</f>
        <v>99.422580645161304</v>
      </c>
      <c r="H266" s="67">
        <f xml:space="preserve">   MAX(0, HLOOKUP(MONTH($B266),'Farm Crops'!$B$18:$N$28,H$5,0)  - VLOOKUP(H$4,'Farm Crops'!$B$4:$G$13,6,0)/1000*0.65*$C266)</f>
        <v>341.19149560117307</v>
      </c>
      <c r="I266" s="67">
        <f xml:space="preserve">   MAX(0, HLOOKUP(MONTH($B266),'Farm Crops'!$B$18:$N$28,I$5,0)  - VLOOKUP(I$4,'Farm Crops'!$B$4:$G$13,6,0)/1000*0.65*$C266)</f>
        <v>512.45552785923758</v>
      </c>
      <c r="J266" s="67">
        <f xml:space="preserve">   MAX(0, HLOOKUP(MONTH($B266),'Farm Crops'!$B$18:$N$28,J$5,0)  - VLOOKUP(J$4,'Farm Crops'!$B$4:$G$13,6,0)/1000*0.65*$C266)</f>
        <v>555.68812316715548</v>
      </c>
      <c r="K266" s="67">
        <f xml:space="preserve">   MAX(0, HLOOKUP(MONTH($B266),'Farm Crops'!$B$18:$N$28,K$5,0)  - VLOOKUP(K$4,'Farm Crops'!$B$4:$G$13,6,0)/1000*0.65*$C266)</f>
        <v>129.10278592375366</v>
      </c>
      <c r="L266" s="67">
        <f xml:space="preserve">   MAX(0, HLOOKUP(MONTH($B266),'Farm Crops'!$B$18:$N$28,L$5,0)  - VLOOKUP(L$4,'Farm Crops'!$B$4:$G$13,6,0)/1000*0.65*$C266)</f>
        <v>22.997360703812337</v>
      </c>
      <c r="M266" s="67">
        <f xml:space="preserve">   MAX(0, HLOOKUP(MONTH($B266),'Farm Crops'!$B$18:$N$28,M$5,0)  - VLOOKUP(M$4,'Farm Crops'!$B$4:$G$13,6,0)/1000*0.65*$C266)</f>
        <v>161.29560117302054</v>
      </c>
    </row>
    <row r="267" spans="2:13" x14ac:dyDescent="0.2">
      <c r="B267" s="4">
        <v>40744</v>
      </c>
      <c r="C267" s="67">
        <f>'Observed Data'!$E266</f>
        <v>0</v>
      </c>
      <c r="D267" s="67">
        <f xml:space="preserve">   MAX(0, HLOOKUP(MONTH($B267),'Farm Crops'!$B$18:$N$28,D$5,0)  - VLOOKUP(D$4,'Farm Crops'!$B$4:$G$13,6,0)/1000*0.65*$C267)</f>
        <v>446.72111436950155</v>
      </c>
      <c r="E267" s="67">
        <f xml:space="preserve">   MAX(0, HLOOKUP(MONTH($B267),'Farm Crops'!$B$18:$N$28,E$5,0)  - VLOOKUP(E$4,'Farm Crops'!$B$4:$G$13,6,0)/1000*0.65*$C267)</f>
        <v>323.48108504398834</v>
      </c>
      <c r="F267" s="67">
        <f xml:space="preserve">   MAX(0, HLOOKUP(MONTH($B267),'Farm Crops'!$B$18:$N$28,F$5,0)  - VLOOKUP(F$4,'Farm Crops'!$B$4:$G$13,6,0)/1000*0.65*$C267)</f>
        <v>407.18763929618774</v>
      </c>
      <c r="G267" s="67">
        <f xml:space="preserve">   MAX(0, HLOOKUP(MONTH($B267),'Farm Crops'!$B$18:$N$28,G$5,0)  - VLOOKUP(G$4,'Farm Crops'!$B$4:$G$13,6,0)/1000*0.65*$C267)</f>
        <v>99.422580645161304</v>
      </c>
      <c r="H267" s="67">
        <f xml:space="preserve">   MAX(0, HLOOKUP(MONTH($B267),'Farm Crops'!$B$18:$N$28,H$5,0)  - VLOOKUP(H$4,'Farm Crops'!$B$4:$G$13,6,0)/1000*0.65*$C267)</f>
        <v>341.19149560117307</v>
      </c>
      <c r="I267" s="67">
        <f xml:space="preserve">   MAX(0, HLOOKUP(MONTH($B267),'Farm Crops'!$B$18:$N$28,I$5,0)  - VLOOKUP(I$4,'Farm Crops'!$B$4:$G$13,6,0)/1000*0.65*$C267)</f>
        <v>512.45552785923758</v>
      </c>
      <c r="J267" s="67">
        <f xml:space="preserve">   MAX(0, HLOOKUP(MONTH($B267),'Farm Crops'!$B$18:$N$28,J$5,0)  - VLOOKUP(J$4,'Farm Crops'!$B$4:$G$13,6,0)/1000*0.65*$C267)</f>
        <v>555.68812316715548</v>
      </c>
      <c r="K267" s="67">
        <f xml:space="preserve">   MAX(0, HLOOKUP(MONTH($B267),'Farm Crops'!$B$18:$N$28,K$5,0)  - VLOOKUP(K$4,'Farm Crops'!$B$4:$G$13,6,0)/1000*0.65*$C267)</f>
        <v>129.10278592375366</v>
      </c>
      <c r="L267" s="67">
        <f xml:space="preserve">   MAX(0, HLOOKUP(MONTH($B267),'Farm Crops'!$B$18:$N$28,L$5,0)  - VLOOKUP(L$4,'Farm Crops'!$B$4:$G$13,6,0)/1000*0.65*$C267)</f>
        <v>22.997360703812337</v>
      </c>
      <c r="M267" s="67">
        <f xml:space="preserve">   MAX(0, HLOOKUP(MONTH($B267),'Farm Crops'!$B$18:$N$28,M$5,0)  - VLOOKUP(M$4,'Farm Crops'!$B$4:$G$13,6,0)/1000*0.65*$C267)</f>
        <v>161.29560117302054</v>
      </c>
    </row>
    <row r="268" spans="2:13" x14ac:dyDescent="0.2">
      <c r="B268" s="4">
        <v>40745</v>
      </c>
      <c r="C268" s="67">
        <f>'Observed Data'!$E267</f>
        <v>0</v>
      </c>
      <c r="D268" s="67">
        <f xml:space="preserve">   MAX(0, HLOOKUP(MONTH($B268),'Farm Crops'!$B$18:$N$28,D$5,0)  - VLOOKUP(D$4,'Farm Crops'!$B$4:$G$13,6,0)/1000*0.65*$C268)</f>
        <v>446.72111436950155</v>
      </c>
      <c r="E268" s="67">
        <f xml:space="preserve">   MAX(0, HLOOKUP(MONTH($B268),'Farm Crops'!$B$18:$N$28,E$5,0)  - VLOOKUP(E$4,'Farm Crops'!$B$4:$G$13,6,0)/1000*0.65*$C268)</f>
        <v>323.48108504398834</v>
      </c>
      <c r="F268" s="67">
        <f xml:space="preserve">   MAX(0, HLOOKUP(MONTH($B268),'Farm Crops'!$B$18:$N$28,F$5,0)  - VLOOKUP(F$4,'Farm Crops'!$B$4:$G$13,6,0)/1000*0.65*$C268)</f>
        <v>407.18763929618774</v>
      </c>
      <c r="G268" s="67">
        <f xml:space="preserve">   MAX(0, HLOOKUP(MONTH($B268),'Farm Crops'!$B$18:$N$28,G$5,0)  - VLOOKUP(G$4,'Farm Crops'!$B$4:$G$13,6,0)/1000*0.65*$C268)</f>
        <v>99.422580645161304</v>
      </c>
      <c r="H268" s="67">
        <f xml:space="preserve">   MAX(0, HLOOKUP(MONTH($B268),'Farm Crops'!$B$18:$N$28,H$5,0)  - VLOOKUP(H$4,'Farm Crops'!$B$4:$G$13,6,0)/1000*0.65*$C268)</f>
        <v>341.19149560117307</v>
      </c>
      <c r="I268" s="67">
        <f xml:space="preserve">   MAX(0, HLOOKUP(MONTH($B268),'Farm Crops'!$B$18:$N$28,I$5,0)  - VLOOKUP(I$4,'Farm Crops'!$B$4:$G$13,6,0)/1000*0.65*$C268)</f>
        <v>512.45552785923758</v>
      </c>
      <c r="J268" s="67">
        <f xml:space="preserve">   MAX(0, HLOOKUP(MONTH($B268),'Farm Crops'!$B$18:$N$28,J$5,0)  - VLOOKUP(J$4,'Farm Crops'!$B$4:$G$13,6,0)/1000*0.65*$C268)</f>
        <v>555.68812316715548</v>
      </c>
      <c r="K268" s="67">
        <f xml:space="preserve">   MAX(0, HLOOKUP(MONTH($B268),'Farm Crops'!$B$18:$N$28,K$5,0)  - VLOOKUP(K$4,'Farm Crops'!$B$4:$G$13,6,0)/1000*0.65*$C268)</f>
        <v>129.10278592375366</v>
      </c>
      <c r="L268" s="67">
        <f xml:space="preserve">   MAX(0, HLOOKUP(MONTH($B268),'Farm Crops'!$B$18:$N$28,L$5,0)  - VLOOKUP(L$4,'Farm Crops'!$B$4:$G$13,6,0)/1000*0.65*$C268)</f>
        <v>22.997360703812337</v>
      </c>
      <c r="M268" s="67">
        <f xml:space="preserve">   MAX(0, HLOOKUP(MONTH($B268),'Farm Crops'!$B$18:$N$28,M$5,0)  - VLOOKUP(M$4,'Farm Crops'!$B$4:$G$13,6,0)/1000*0.65*$C268)</f>
        <v>161.29560117302054</v>
      </c>
    </row>
    <row r="269" spans="2:13" x14ac:dyDescent="0.2">
      <c r="B269" s="4">
        <v>40746</v>
      </c>
      <c r="C269" s="67">
        <f>'Observed Data'!$E268</f>
        <v>0</v>
      </c>
      <c r="D269" s="67">
        <f xml:space="preserve">   MAX(0, HLOOKUP(MONTH($B269),'Farm Crops'!$B$18:$N$28,D$5,0)  - VLOOKUP(D$4,'Farm Crops'!$B$4:$G$13,6,0)/1000*0.65*$C269)</f>
        <v>446.72111436950155</v>
      </c>
      <c r="E269" s="67">
        <f xml:space="preserve">   MAX(0, HLOOKUP(MONTH($B269),'Farm Crops'!$B$18:$N$28,E$5,0)  - VLOOKUP(E$4,'Farm Crops'!$B$4:$G$13,6,0)/1000*0.65*$C269)</f>
        <v>323.48108504398834</v>
      </c>
      <c r="F269" s="67">
        <f xml:space="preserve">   MAX(0, HLOOKUP(MONTH($B269),'Farm Crops'!$B$18:$N$28,F$5,0)  - VLOOKUP(F$4,'Farm Crops'!$B$4:$G$13,6,0)/1000*0.65*$C269)</f>
        <v>407.18763929618774</v>
      </c>
      <c r="G269" s="67">
        <f xml:space="preserve">   MAX(0, HLOOKUP(MONTH($B269),'Farm Crops'!$B$18:$N$28,G$5,0)  - VLOOKUP(G$4,'Farm Crops'!$B$4:$G$13,6,0)/1000*0.65*$C269)</f>
        <v>99.422580645161304</v>
      </c>
      <c r="H269" s="67">
        <f xml:space="preserve">   MAX(0, HLOOKUP(MONTH($B269),'Farm Crops'!$B$18:$N$28,H$5,0)  - VLOOKUP(H$4,'Farm Crops'!$B$4:$G$13,6,0)/1000*0.65*$C269)</f>
        <v>341.19149560117307</v>
      </c>
      <c r="I269" s="67">
        <f xml:space="preserve">   MAX(0, HLOOKUP(MONTH($B269),'Farm Crops'!$B$18:$N$28,I$5,0)  - VLOOKUP(I$4,'Farm Crops'!$B$4:$G$13,6,0)/1000*0.65*$C269)</f>
        <v>512.45552785923758</v>
      </c>
      <c r="J269" s="67">
        <f xml:space="preserve">   MAX(0, HLOOKUP(MONTH($B269),'Farm Crops'!$B$18:$N$28,J$5,0)  - VLOOKUP(J$4,'Farm Crops'!$B$4:$G$13,6,0)/1000*0.65*$C269)</f>
        <v>555.68812316715548</v>
      </c>
      <c r="K269" s="67">
        <f xml:space="preserve">   MAX(0, HLOOKUP(MONTH($B269),'Farm Crops'!$B$18:$N$28,K$5,0)  - VLOOKUP(K$4,'Farm Crops'!$B$4:$G$13,6,0)/1000*0.65*$C269)</f>
        <v>129.10278592375366</v>
      </c>
      <c r="L269" s="67">
        <f xml:space="preserve">   MAX(0, HLOOKUP(MONTH($B269),'Farm Crops'!$B$18:$N$28,L$5,0)  - VLOOKUP(L$4,'Farm Crops'!$B$4:$G$13,6,0)/1000*0.65*$C269)</f>
        <v>22.997360703812337</v>
      </c>
      <c r="M269" s="67">
        <f xml:space="preserve">   MAX(0, HLOOKUP(MONTH($B269),'Farm Crops'!$B$18:$N$28,M$5,0)  - VLOOKUP(M$4,'Farm Crops'!$B$4:$G$13,6,0)/1000*0.65*$C269)</f>
        <v>161.29560117302054</v>
      </c>
    </row>
    <row r="270" spans="2:13" x14ac:dyDescent="0.2">
      <c r="B270" s="4">
        <v>40747</v>
      </c>
      <c r="C270" s="67">
        <f>'Observed Data'!$E269</f>
        <v>0</v>
      </c>
      <c r="D270" s="67">
        <f xml:space="preserve">   MAX(0, HLOOKUP(MONTH($B270),'Farm Crops'!$B$18:$N$28,D$5,0)  - VLOOKUP(D$4,'Farm Crops'!$B$4:$G$13,6,0)/1000*0.65*$C270)</f>
        <v>446.72111436950155</v>
      </c>
      <c r="E270" s="67">
        <f xml:space="preserve">   MAX(0, HLOOKUP(MONTH($B270),'Farm Crops'!$B$18:$N$28,E$5,0)  - VLOOKUP(E$4,'Farm Crops'!$B$4:$G$13,6,0)/1000*0.65*$C270)</f>
        <v>323.48108504398834</v>
      </c>
      <c r="F270" s="67">
        <f xml:space="preserve">   MAX(0, HLOOKUP(MONTH($B270),'Farm Crops'!$B$18:$N$28,F$5,0)  - VLOOKUP(F$4,'Farm Crops'!$B$4:$G$13,6,0)/1000*0.65*$C270)</f>
        <v>407.18763929618774</v>
      </c>
      <c r="G270" s="67">
        <f xml:space="preserve">   MAX(0, HLOOKUP(MONTH($B270),'Farm Crops'!$B$18:$N$28,G$5,0)  - VLOOKUP(G$4,'Farm Crops'!$B$4:$G$13,6,0)/1000*0.65*$C270)</f>
        <v>99.422580645161304</v>
      </c>
      <c r="H270" s="67">
        <f xml:space="preserve">   MAX(0, HLOOKUP(MONTH($B270),'Farm Crops'!$B$18:$N$28,H$5,0)  - VLOOKUP(H$4,'Farm Crops'!$B$4:$G$13,6,0)/1000*0.65*$C270)</f>
        <v>341.19149560117307</v>
      </c>
      <c r="I270" s="67">
        <f xml:space="preserve">   MAX(0, HLOOKUP(MONTH($B270),'Farm Crops'!$B$18:$N$28,I$5,0)  - VLOOKUP(I$4,'Farm Crops'!$B$4:$G$13,6,0)/1000*0.65*$C270)</f>
        <v>512.45552785923758</v>
      </c>
      <c r="J270" s="67">
        <f xml:space="preserve">   MAX(0, HLOOKUP(MONTH($B270),'Farm Crops'!$B$18:$N$28,J$5,0)  - VLOOKUP(J$4,'Farm Crops'!$B$4:$G$13,6,0)/1000*0.65*$C270)</f>
        <v>555.68812316715548</v>
      </c>
      <c r="K270" s="67">
        <f xml:space="preserve">   MAX(0, HLOOKUP(MONTH($B270),'Farm Crops'!$B$18:$N$28,K$5,0)  - VLOOKUP(K$4,'Farm Crops'!$B$4:$G$13,6,0)/1000*0.65*$C270)</f>
        <v>129.10278592375366</v>
      </c>
      <c r="L270" s="67">
        <f xml:space="preserve">   MAX(0, HLOOKUP(MONTH($B270),'Farm Crops'!$B$18:$N$28,L$5,0)  - VLOOKUP(L$4,'Farm Crops'!$B$4:$G$13,6,0)/1000*0.65*$C270)</f>
        <v>22.997360703812337</v>
      </c>
      <c r="M270" s="67">
        <f xml:space="preserve">   MAX(0, HLOOKUP(MONTH($B270),'Farm Crops'!$B$18:$N$28,M$5,0)  - VLOOKUP(M$4,'Farm Crops'!$B$4:$G$13,6,0)/1000*0.65*$C270)</f>
        <v>161.29560117302054</v>
      </c>
    </row>
    <row r="271" spans="2:13" x14ac:dyDescent="0.2">
      <c r="B271" s="4">
        <v>40748</v>
      </c>
      <c r="C271" s="67">
        <f>'Observed Data'!$E270</f>
        <v>0</v>
      </c>
      <c r="D271" s="67">
        <f xml:space="preserve">   MAX(0, HLOOKUP(MONTH($B271),'Farm Crops'!$B$18:$N$28,D$5,0)  - VLOOKUP(D$4,'Farm Crops'!$B$4:$G$13,6,0)/1000*0.65*$C271)</f>
        <v>446.72111436950155</v>
      </c>
      <c r="E271" s="67">
        <f xml:space="preserve">   MAX(0, HLOOKUP(MONTH($B271),'Farm Crops'!$B$18:$N$28,E$5,0)  - VLOOKUP(E$4,'Farm Crops'!$B$4:$G$13,6,0)/1000*0.65*$C271)</f>
        <v>323.48108504398834</v>
      </c>
      <c r="F271" s="67">
        <f xml:space="preserve">   MAX(0, HLOOKUP(MONTH($B271),'Farm Crops'!$B$18:$N$28,F$5,0)  - VLOOKUP(F$4,'Farm Crops'!$B$4:$G$13,6,0)/1000*0.65*$C271)</f>
        <v>407.18763929618774</v>
      </c>
      <c r="G271" s="67">
        <f xml:space="preserve">   MAX(0, HLOOKUP(MONTH($B271),'Farm Crops'!$B$18:$N$28,G$5,0)  - VLOOKUP(G$4,'Farm Crops'!$B$4:$G$13,6,0)/1000*0.65*$C271)</f>
        <v>99.422580645161304</v>
      </c>
      <c r="H271" s="67">
        <f xml:space="preserve">   MAX(0, HLOOKUP(MONTH($B271),'Farm Crops'!$B$18:$N$28,H$5,0)  - VLOOKUP(H$4,'Farm Crops'!$B$4:$G$13,6,0)/1000*0.65*$C271)</f>
        <v>341.19149560117307</v>
      </c>
      <c r="I271" s="67">
        <f xml:space="preserve">   MAX(0, HLOOKUP(MONTH($B271),'Farm Crops'!$B$18:$N$28,I$5,0)  - VLOOKUP(I$4,'Farm Crops'!$B$4:$G$13,6,0)/1000*0.65*$C271)</f>
        <v>512.45552785923758</v>
      </c>
      <c r="J271" s="67">
        <f xml:space="preserve">   MAX(0, HLOOKUP(MONTH($B271),'Farm Crops'!$B$18:$N$28,J$5,0)  - VLOOKUP(J$4,'Farm Crops'!$B$4:$G$13,6,0)/1000*0.65*$C271)</f>
        <v>555.68812316715548</v>
      </c>
      <c r="K271" s="67">
        <f xml:space="preserve">   MAX(0, HLOOKUP(MONTH($B271),'Farm Crops'!$B$18:$N$28,K$5,0)  - VLOOKUP(K$4,'Farm Crops'!$B$4:$G$13,6,0)/1000*0.65*$C271)</f>
        <v>129.10278592375366</v>
      </c>
      <c r="L271" s="67">
        <f xml:space="preserve">   MAX(0, HLOOKUP(MONTH($B271),'Farm Crops'!$B$18:$N$28,L$5,0)  - VLOOKUP(L$4,'Farm Crops'!$B$4:$G$13,6,0)/1000*0.65*$C271)</f>
        <v>22.997360703812337</v>
      </c>
      <c r="M271" s="67">
        <f xml:space="preserve">   MAX(0, HLOOKUP(MONTH($B271),'Farm Crops'!$B$18:$N$28,M$5,0)  - VLOOKUP(M$4,'Farm Crops'!$B$4:$G$13,6,0)/1000*0.65*$C271)</f>
        <v>161.29560117302054</v>
      </c>
    </row>
    <row r="272" spans="2:13" x14ac:dyDescent="0.2">
      <c r="B272" s="4">
        <v>40749</v>
      </c>
      <c r="C272" s="67">
        <f>'Observed Data'!$E271</f>
        <v>0</v>
      </c>
      <c r="D272" s="67">
        <f xml:space="preserve">   MAX(0, HLOOKUP(MONTH($B272),'Farm Crops'!$B$18:$N$28,D$5,0)  - VLOOKUP(D$4,'Farm Crops'!$B$4:$G$13,6,0)/1000*0.65*$C272)</f>
        <v>446.72111436950155</v>
      </c>
      <c r="E272" s="67">
        <f xml:space="preserve">   MAX(0, HLOOKUP(MONTH($B272),'Farm Crops'!$B$18:$N$28,E$5,0)  - VLOOKUP(E$4,'Farm Crops'!$B$4:$G$13,6,0)/1000*0.65*$C272)</f>
        <v>323.48108504398834</v>
      </c>
      <c r="F272" s="67">
        <f xml:space="preserve">   MAX(0, HLOOKUP(MONTH($B272),'Farm Crops'!$B$18:$N$28,F$5,0)  - VLOOKUP(F$4,'Farm Crops'!$B$4:$G$13,6,0)/1000*0.65*$C272)</f>
        <v>407.18763929618774</v>
      </c>
      <c r="G272" s="67">
        <f xml:space="preserve">   MAX(0, HLOOKUP(MONTH($B272),'Farm Crops'!$B$18:$N$28,G$5,0)  - VLOOKUP(G$4,'Farm Crops'!$B$4:$G$13,6,0)/1000*0.65*$C272)</f>
        <v>99.422580645161304</v>
      </c>
      <c r="H272" s="67">
        <f xml:space="preserve">   MAX(0, HLOOKUP(MONTH($B272),'Farm Crops'!$B$18:$N$28,H$5,0)  - VLOOKUP(H$4,'Farm Crops'!$B$4:$G$13,6,0)/1000*0.65*$C272)</f>
        <v>341.19149560117307</v>
      </c>
      <c r="I272" s="67">
        <f xml:space="preserve">   MAX(0, HLOOKUP(MONTH($B272),'Farm Crops'!$B$18:$N$28,I$5,0)  - VLOOKUP(I$4,'Farm Crops'!$B$4:$G$13,6,0)/1000*0.65*$C272)</f>
        <v>512.45552785923758</v>
      </c>
      <c r="J272" s="67">
        <f xml:space="preserve">   MAX(0, HLOOKUP(MONTH($B272),'Farm Crops'!$B$18:$N$28,J$5,0)  - VLOOKUP(J$4,'Farm Crops'!$B$4:$G$13,6,0)/1000*0.65*$C272)</f>
        <v>555.68812316715548</v>
      </c>
      <c r="K272" s="67">
        <f xml:space="preserve">   MAX(0, HLOOKUP(MONTH($B272),'Farm Crops'!$B$18:$N$28,K$5,0)  - VLOOKUP(K$4,'Farm Crops'!$B$4:$G$13,6,0)/1000*0.65*$C272)</f>
        <v>129.10278592375366</v>
      </c>
      <c r="L272" s="67">
        <f xml:space="preserve">   MAX(0, HLOOKUP(MONTH($B272),'Farm Crops'!$B$18:$N$28,L$5,0)  - VLOOKUP(L$4,'Farm Crops'!$B$4:$G$13,6,0)/1000*0.65*$C272)</f>
        <v>22.997360703812337</v>
      </c>
      <c r="M272" s="67">
        <f xml:space="preserve">   MAX(0, HLOOKUP(MONTH($B272),'Farm Crops'!$B$18:$N$28,M$5,0)  - VLOOKUP(M$4,'Farm Crops'!$B$4:$G$13,6,0)/1000*0.65*$C272)</f>
        <v>161.29560117302054</v>
      </c>
    </row>
    <row r="273" spans="2:13" x14ac:dyDescent="0.2">
      <c r="B273" s="4">
        <v>40750</v>
      </c>
      <c r="C273" s="67">
        <f>'Observed Data'!$E272</f>
        <v>0</v>
      </c>
      <c r="D273" s="67">
        <f xml:space="preserve">   MAX(0, HLOOKUP(MONTH($B273),'Farm Crops'!$B$18:$N$28,D$5,0)  - VLOOKUP(D$4,'Farm Crops'!$B$4:$G$13,6,0)/1000*0.65*$C273)</f>
        <v>446.72111436950155</v>
      </c>
      <c r="E273" s="67">
        <f xml:space="preserve">   MAX(0, HLOOKUP(MONTH($B273),'Farm Crops'!$B$18:$N$28,E$5,0)  - VLOOKUP(E$4,'Farm Crops'!$B$4:$G$13,6,0)/1000*0.65*$C273)</f>
        <v>323.48108504398834</v>
      </c>
      <c r="F273" s="67">
        <f xml:space="preserve">   MAX(0, HLOOKUP(MONTH($B273),'Farm Crops'!$B$18:$N$28,F$5,0)  - VLOOKUP(F$4,'Farm Crops'!$B$4:$G$13,6,0)/1000*0.65*$C273)</f>
        <v>407.18763929618774</v>
      </c>
      <c r="G273" s="67">
        <f xml:space="preserve">   MAX(0, HLOOKUP(MONTH($B273),'Farm Crops'!$B$18:$N$28,G$5,0)  - VLOOKUP(G$4,'Farm Crops'!$B$4:$G$13,6,0)/1000*0.65*$C273)</f>
        <v>99.422580645161304</v>
      </c>
      <c r="H273" s="67">
        <f xml:space="preserve">   MAX(0, HLOOKUP(MONTH($B273),'Farm Crops'!$B$18:$N$28,H$5,0)  - VLOOKUP(H$4,'Farm Crops'!$B$4:$G$13,6,0)/1000*0.65*$C273)</f>
        <v>341.19149560117307</v>
      </c>
      <c r="I273" s="67">
        <f xml:space="preserve">   MAX(0, HLOOKUP(MONTH($B273),'Farm Crops'!$B$18:$N$28,I$5,0)  - VLOOKUP(I$4,'Farm Crops'!$B$4:$G$13,6,0)/1000*0.65*$C273)</f>
        <v>512.45552785923758</v>
      </c>
      <c r="J273" s="67">
        <f xml:space="preserve">   MAX(0, HLOOKUP(MONTH($B273),'Farm Crops'!$B$18:$N$28,J$5,0)  - VLOOKUP(J$4,'Farm Crops'!$B$4:$G$13,6,0)/1000*0.65*$C273)</f>
        <v>555.68812316715548</v>
      </c>
      <c r="K273" s="67">
        <f xml:space="preserve">   MAX(0, HLOOKUP(MONTH($B273),'Farm Crops'!$B$18:$N$28,K$5,0)  - VLOOKUP(K$4,'Farm Crops'!$B$4:$G$13,6,0)/1000*0.65*$C273)</f>
        <v>129.10278592375366</v>
      </c>
      <c r="L273" s="67">
        <f xml:space="preserve">   MAX(0, HLOOKUP(MONTH($B273),'Farm Crops'!$B$18:$N$28,L$5,0)  - VLOOKUP(L$4,'Farm Crops'!$B$4:$G$13,6,0)/1000*0.65*$C273)</f>
        <v>22.997360703812337</v>
      </c>
      <c r="M273" s="67">
        <f xml:space="preserve">   MAX(0, HLOOKUP(MONTH($B273),'Farm Crops'!$B$18:$N$28,M$5,0)  - VLOOKUP(M$4,'Farm Crops'!$B$4:$G$13,6,0)/1000*0.65*$C273)</f>
        <v>161.29560117302054</v>
      </c>
    </row>
    <row r="274" spans="2:13" x14ac:dyDescent="0.2">
      <c r="B274" s="4">
        <v>40751</v>
      </c>
      <c r="C274" s="67">
        <f>'Observed Data'!$E273</f>
        <v>0</v>
      </c>
      <c r="D274" s="67">
        <f xml:space="preserve">   MAX(0, HLOOKUP(MONTH($B274),'Farm Crops'!$B$18:$N$28,D$5,0)  - VLOOKUP(D$4,'Farm Crops'!$B$4:$G$13,6,0)/1000*0.65*$C274)</f>
        <v>446.72111436950155</v>
      </c>
      <c r="E274" s="67">
        <f xml:space="preserve">   MAX(0, HLOOKUP(MONTH($B274),'Farm Crops'!$B$18:$N$28,E$5,0)  - VLOOKUP(E$4,'Farm Crops'!$B$4:$G$13,6,0)/1000*0.65*$C274)</f>
        <v>323.48108504398834</v>
      </c>
      <c r="F274" s="67">
        <f xml:space="preserve">   MAX(0, HLOOKUP(MONTH($B274),'Farm Crops'!$B$18:$N$28,F$5,0)  - VLOOKUP(F$4,'Farm Crops'!$B$4:$G$13,6,0)/1000*0.65*$C274)</f>
        <v>407.18763929618774</v>
      </c>
      <c r="G274" s="67">
        <f xml:space="preserve">   MAX(0, HLOOKUP(MONTH($B274),'Farm Crops'!$B$18:$N$28,G$5,0)  - VLOOKUP(G$4,'Farm Crops'!$B$4:$G$13,6,0)/1000*0.65*$C274)</f>
        <v>99.422580645161304</v>
      </c>
      <c r="H274" s="67">
        <f xml:space="preserve">   MAX(0, HLOOKUP(MONTH($B274),'Farm Crops'!$B$18:$N$28,H$5,0)  - VLOOKUP(H$4,'Farm Crops'!$B$4:$G$13,6,0)/1000*0.65*$C274)</f>
        <v>341.19149560117307</v>
      </c>
      <c r="I274" s="67">
        <f xml:space="preserve">   MAX(0, HLOOKUP(MONTH($B274),'Farm Crops'!$B$18:$N$28,I$5,0)  - VLOOKUP(I$4,'Farm Crops'!$B$4:$G$13,6,0)/1000*0.65*$C274)</f>
        <v>512.45552785923758</v>
      </c>
      <c r="J274" s="67">
        <f xml:space="preserve">   MAX(0, HLOOKUP(MONTH($B274),'Farm Crops'!$B$18:$N$28,J$5,0)  - VLOOKUP(J$4,'Farm Crops'!$B$4:$G$13,6,0)/1000*0.65*$C274)</f>
        <v>555.68812316715548</v>
      </c>
      <c r="K274" s="67">
        <f xml:space="preserve">   MAX(0, HLOOKUP(MONTH($B274),'Farm Crops'!$B$18:$N$28,K$5,0)  - VLOOKUP(K$4,'Farm Crops'!$B$4:$G$13,6,0)/1000*0.65*$C274)</f>
        <v>129.10278592375366</v>
      </c>
      <c r="L274" s="67">
        <f xml:space="preserve">   MAX(0, HLOOKUP(MONTH($B274),'Farm Crops'!$B$18:$N$28,L$5,0)  - VLOOKUP(L$4,'Farm Crops'!$B$4:$G$13,6,0)/1000*0.65*$C274)</f>
        <v>22.997360703812337</v>
      </c>
      <c r="M274" s="67">
        <f xml:space="preserve">   MAX(0, HLOOKUP(MONTH($B274),'Farm Crops'!$B$18:$N$28,M$5,0)  - VLOOKUP(M$4,'Farm Crops'!$B$4:$G$13,6,0)/1000*0.65*$C274)</f>
        <v>161.29560117302054</v>
      </c>
    </row>
    <row r="275" spans="2:13" x14ac:dyDescent="0.2">
      <c r="B275" s="4">
        <v>40752</v>
      </c>
      <c r="C275" s="67">
        <f>'Observed Data'!$E274</f>
        <v>0</v>
      </c>
      <c r="D275" s="67">
        <f xml:space="preserve">   MAX(0, HLOOKUP(MONTH($B275),'Farm Crops'!$B$18:$N$28,D$5,0)  - VLOOKUP(D$4,'Farm Crops'!$B$4:$G$13,6,0)/1000*0.65*$C275)</f>
        <v>446.72111436950155</v>
      </c>
      <c r="E275" s="67">
        <f xml:space="preserve">   MAX(0, HLOOKUP(MONTH($B275),'Farm Crops'!$B$18:$N$28,E$5,0)  - VLOOKUP(E$4,'Farm Crops'!$B$4:$G$13,6,0)/1000*0.65*$C275)</f>
        <v>323.48108504398834</v>
      </c>
      <c r="F275" s="67">
        <f xml:space="preserve">   MAX(0, HLOOKUP(MONTH($B275),'Farm Crops'!$B$18:$N$28,F$5,0)  - VLOOKUP(F$4,'Farm Crops'!$B$4:$G$13,6,0)/1000*0.65*$C275)</f>
        <v>407.18763929618774</v>
      </c>
      <c r="G275" s="67">
        <f xml:space="preserve">   MAX(0, HLOOKUP(MONTH($B275),'Farm Crops'!$B$18:$N$28,G$5,0)  - VLOOKUP(G$4,'Farm Crops'!$B$4:$G$13,6,0)/1000*0.65*$C275)</f>
        <v>99.422580645161304</v>
      </c>
      <c r="H275" s="67">
        <f xml:space="preserve">   MAX(0, HLOOKUP(MONTH($B275),'Farm Crops'!$B$18:$N$28,H$5,0)  - VLOOKUP(H$4,'Farm Crops'!$B$4:$G$13,6,0)/1000*0.65*$C275)</f>
        <v>341.19149560117307</v>
      </c>
      <c r="I275" s="67">
        <f xml:space="preserve">   MAX(0, HLOOKUP(MONTH($B275),'Farm Crops'!$B$18:$N$28,I$5,0)  - VLOOKUP(I$4,'Farm Crops'!$B$4:$G$13,6,0)/1000*0.65*$C275)</f>
        <v>512.45552785923758</v>
      </c>
      <c r="J275" s="67">
        <f xml:space="preserve">   MAX(0, HLOOKUP(MONTH($B275),'Farm Crops'!$B$18:$N$28,J$5,0)  - VLOOKUP(J$4,'Farm Crops'!$B$4:$G$13,6,0)/1000*0.65*$C275)</f>
        <v>555.68812316715548</v>
      </c>
      <c r="K275" s="67">
        <f xml:space="preserve">   MAX(0, HLOOKUP(MONTH($B275),'Farm Crops'!$B$18:$N$28,K$5,0)  - VLOOKUP(K$4,'Farm Crops'!$B$4:$G$13,6,0)/1000*0.65*$C275)</f>
        <v>129.10278592375366</v>
      </c>
      <c r="L275" s="67">
        <f xml:space="preserve">   MAX(0, HLOOKUP(MONTH($B275),'Farm Crops'!$B$18:$N$28,L$5,0)  - VLOOKUP(L$4,'Farm Crops'!$B$4:$G$13,6,0)/1000*0.65*$C275)</f>
        <v>22.997360703812337</v>
      </c>
      <c r="M275" s="67">
        <f xml:space="preserve">   MAX(0, HLOOKUP(MONTH($B275),'Farm Crops'!$B$18:$N$28,M$5,0)  - VLOOKUP(M$4,'Farm Crops'!$B$4:$G$13,6,0)/1000*0.65*$C275)</f>
        <v>161.29560117302054</v>
      </c>
    </row>
    <row r="276" spans="2:13" x14ac:dyDescent="0.2">
      <c r="B276" s="4">
        <v>40753</v>
      </c>
      <c r="C276" s="67">
        <f>'Observed Data'!$E275</f>
        <v>42</v>
      </c>
      <c r="D276" s="67">
        <f xml:space="preserve">   MAX(0, HLOOKUP(MONTH($B276),'Farm Crops'!$B$18:$N$28,D$5,0)  - VLOOKUP(D$4,'Farm Crops'!$B$4:$G$13,6,0)/1000*0.65*$C276)</f>
        <v>0</v>
      </c>
      <c r="E276" s="67">
        <f xml:space="preserve">   MAX(0, HLOOKUP(MONTH($B276),'Farm Crops'!$B$18:$N$28,E$5,0)  - VLOOKUP(E$4,'Farm Crops'!$B$4:$G$13,6,0)/1000*0.65*$C276)</f>
        <v>0</v>
      </c>
      <c r="F276" s="67">
        <f xml:space="preserve">   MAX(0, HLOOKUP(MONTH($B276),'Farm Crops'!$B$18:$N$28,F$5,0)  - VLOOKUP(F$4,'Farm Crops'!$B$4:$G$13,6,0)/1000*0.65*$C276)</f>
        <v>0</v>
      </c>
      <c r="G276" s="67">
        <f xml:space="preserve">   MAX(0, HLOOKUP(MONTH($B276),'Farm Crops'!$B$18:$N$28,G$5,0)  - VLOOKUP(G$4,'Farm Crops'!$B$4:$G$13,6,0)/1000*0.65*$C276)</f>
        <v>0</v>
      </c>
      <c r="H276" s="67">
        <f xml:space="preserve">   MAX(0, HLOOKUP(MONTH($B276),'Farm Crops'!$B$18:$N$28,H$5,0)  - VLOOKUP(H$4,'Farm Crops'!$B$4:$G$13,6,0)/1000*0.65*$C276)</f>
        <v>0</v>
      </c>
      <c r="I276" s="67">
        <f xml:space="preserve">   MAX(0, HLOOKUP(MONTH($B276),'Farm Crops'!$B$18:$N$28,I$5,0)  - VLOOKUP(I$4,'Farm Crops'!$B$4:$G$13,6,0)/1000*0.65*$C276)</f>
        <v>0</v>
      </c>
      <c r="J276" s="67">
        <f xml:space="preserve">   MAX(0, HLOOKUP(MONTH($B276),'Farm Crops'!$B$18:$N$28,J$5,0)  - VLOOKUP(J$4,'Farm Crops'!$B$4:$G$13,6,0)/1000*0.65*$C276)</f>
        <v>0</v>
      </c>
      <c r="K276" s="67">
        <f xml:space="preserve">   MAX(0, HLOOKUP(MONTH($B276),'Farm Crops'!$B$18:$N$28,K$5,0)  - VLOOKUP(K$4,'Farm Crops'!$B$4:$G$13,6,0)/1000*0.65*$C276)</f>
        <v>0</v>
      </c>
      <c r="L276" s="67">
        <f xml:space="preserve">   MAX(0, HLOOKUP(MONTH($B276),'Farm Crops'!$B$18:$N$28,L$5,0)  - VLOOKUP(L$4,'Farm Crops'!$B$4:$G$13,6,0)/1000*0.65*$C276)</f>
        <v>0</v>
      </c>
      <c r="M276" s="67">
        <f xml:space="preserve">   MAX(0, HLOOKUP(MONTH($B276),'Farm Crops'!$B$18:$N$28,M$5,0)  - VLOOKUP(M$4,'Farm Crops'!$B$4:$G$13,6,0)/1000*0.65*$C276)</f>
        <v>0</v>
      </c>
    </row>
    <row r="277" spans="2:13" x14ac:dyDescent="0.2">
      <c r="B277" s="4">
        <v>40754</v>
      </c>
      <c r="C277" s="67">
        <f>'Observed Data'!$E276</f>
        <v>0</v>
      </c>
      <c r="D277" s="67">
        <f xml:space="preserve">   MAX(0, HLOOKUP(MONTH($B277),'Farm Crops'!$B$18:$N$28,D$5,0)  - VLOOKUP(D$4,'Farm Crops'!$B$4:$G$13,6,0)/1000*0.65*$C277)</f>
        <v>446.72111436950155</v>
      </c>
      <c r="E277" s="67">
        <f xml:space="preserve">   MAX(0, HLOOKUP(MONTH($B277),'Farm Crops'!$B$18:$N$28,E$5,0)  - VLOOKUP(E$4,'Farm Crops'!$B$4:$G$13,6,0)/1000*0.65*$C277)</f>
        <v>323.48108504398834</v>
      </c>
      <c r="F277" s="67">
        <f xml:space="preserve">   MAX(0, HLOOKUP(MONTH($B277),'Farm Crops'!$B$18:$N$28,F$5,0)  - VLOOKUP(F$4,'Farm Crops'!$B$4:$G$13,6,0)/1000*0.65*$C277)</f>
        <v>407.18763929618774</v>
      </c>
      <c r="G277" s="67">
        <f xml:space="preserve">   MAX(0, HLOOKUP(MONTH($B277),'Farm Crops'!$B$18:$N$28,G$5,0)  - VLOOKUP(G$4,'Farm Crops'!$B$4:$G$13,6,0)/1000*0.65*$C277)</f>
        <v>99.422580645161304</v>
      </c>
      <c r="H277" s="67">
        <f xml:space="preserve">   MAX(0, HLOOKUP(MONTH($B277),'Farm Crops'!$B$18:$N$28,H$5,0)  - VLOOKUP(H$4,'Farm Crops'!$B$4:$G$13,6,0)/1000*0.65*$C277)</f>
        <v>341.19149560117307</v>
      </c>
      <c r="I277" s="67">
        <f xml:space="preserve">   MAX(0, HLOOKUP(MONTH($B277),'Farm Crops'!$B$18:$N$28,I$5,0)  - VLOOKUP(I$4,'Farm Crops'!$B$4:$G$13,6,0)/1000*0.65*$C277)</f>
        <v>512.45552785923758</v>
      </c>
      <c r="J277" s="67">
        <f xml:space="preserve">   MAX(0, HLOOKUP(MONTH($B277),'Farm Crops'!$B$18:$N$28,J$5,0)  - VLOOKUP(J$4,'Farm Crops'!$B$4:$G$13,6,0)/1000*0.65*$C277)</f>
        <v>555.68812316715548</v>
      </c>
      <c r="K277" s="67">
        <f xml:space="preserve">   MAX(0, HLOOKUP(MONTH($B277),'Farm Crops'!$B$18:$N$28,K$5,0)  - VLOOKUP(K$4,'Farm Crops'!$B$4:$G$13,6,0)/1000*0.65*$C277)</f>
        <v>129.10278592375366</v>
      </c>
      <c r="L277" s="67">
        <f xml:space="preserve">   MAX(0, HLOOKUP(MONTH($B277),'Farm Crops'!$B$18:$N$28,L$5,0)  - VLOOKUP(L$4,'Farm Crops'!$B$4:$G$13,6,0)/1000*0.65*$C277)</f>
        <v>22.997360703812337</v>
      </c>
      <c r="M277" s="67">
        <f xml:space="preserve">   MAX(0, HLOOKUP(MONTH($B277),'Farm Crops'!$B$18:$N$28,M$5,0)  - VLOOKUP(M$4,'Farm Crops'!$B$4:$G$13,6,0)/1000*0.65*$C277)</f>
        <v>161.29560117302054</v>
      </c>
    </row>
    <row r="278" spans="2:13" x14ac:dyDescent="0.2">
      <c r="B278" s="4">
        <v>40755</v>
      </c>
      <c r="C278" s="67">
        <f>'Observed Data'!$E277</f>
        <v>0</v>
      </c>
      <c r="D278" s="67">
        <f xml:space="preserve">   MAX(0, HLOOKUP(MONTH($B278),'Farm Crops'!$B$18:$N$28,D$5,0)  - VLOOKUP(D$4,'Farm Crops'!$B$4:$G$13,6,0)/1000*0.65*$C278)</f>
        <v>446.72111436950155</v>
      </c>
      <c r="E278" s="67">
        <f xml:space="preserve">   MAX(0, HLOOKUP(MONTH($B278),'Farm Crops'!$B$18:$N$28,E$5,0)  - VLOOKUP(E$4,'Farm Crops'!$B$4:$G$13,6,0)/1000*0.65*$C278)</f>
        <v>323.48108504398834</v>
      </c>
      <c r="F278" s="67">
        <f xml:space="preserve">   MAX(0, HLOOKUP(MONTH($B278),'Farm Crops'!$B$18:$N$28,F$5,0)  - VLOOKUP(F$4,'Farm Crops'!$B$4:$G$13,6,0)/1000*0.65*$C278)</f>
        <v>407.18763929618774</v>
      </c>
      <c r="G278" s="67">
        <f xml:space="preserve">   MAX(0, HLOOKUP(MONTH($B278),'Farm Crops'!$B$18:$N$28,G$5,0)  - VLOOKUP(G$4,'Farm Crops'!$B$4:$G$13,6,0)/1000*0.65*$C278)</f>
        <v>99.422580645161304</v>
      </c>
      <c r="H278" s="67">
        <f xml:space="preserve">   MAX(0, HLOOKUP(MONTH($B278),'Farm Crops'!$B$18:$N$28,H$5,0)  - VLOOKUP(H$4,'Farm Crops'!$B$4:$G$13,6,0)/1000*0.65*$C278)</f>
        <v>341.19149560117307</v>
      </c>
      <c r="I278" s="67">
        <f xml:space="preserve">   MAX(0, HLOOKUP(MONTH($B278),'Farm Crops'!$B$18:$N$28,I$5,0)  - VLOOKUP(I$4,'Farm Crops'!$B$4:$G$13,6,0)/1000*0.65*$C278)</f>
        <v>512.45552785923758</v>
      </c>
      <c r="J278" s="67">
        <f xml:space="preserve">   MAX(0, HLOOKUP(MONTH($B278),'Farm Crops'!$B$18:$N$28,J$5,0)  - VLOOKUP(J$4,'Farm Crops'!$B$4:$G$13,6,0)/1000*0.65*$C278)</f>
        <v>555.68812316715548</v>
      </c>
      <c r="K278" s="67">
        <f xml:space="preserve">   MAX(0, HLOOKUP(MONTH($B278),'Farm Crops'!$B$18:$N$28,K$5,0)  - VLOOKUP(K$4,'Farm Crops'!$B$4:$G$13,6,0)/1000*0.65*$C278)</f>
        <v>129.10278592375366</v>
      </c>
      <c r="L278" s="67">
        <f xml:space="preserve">   MAX(0, HLOOKUP(MONTH($B278),'Farm Crops'!$B$18:$N$28,L$5,0)  - VLOOKUP(L$4,'Farm Crops'!$B$4:$G$13,6,0)/1000*0.65*$C278)</f>
        <v>22.997360703812337</v>
      </c>
      <c r="M278" s="67">
        <f xml:space="preserve">   MAX(0, HLOOKUP(MONTH($B278),'Farm Crops'!$B$18:$N$28,M$5,0)  - VLOOKUP(M$4,'Farm Crops'!$B$4:$G$13,6,0)/1000*0.65*$C278)</f>
        <v>161.29560117302054</v>
      </c>
    </row>
    <row r="279" spans="2:13" x14ac:dyDescent="0.2">
      <c r="B279" s="4">
        <v>40756</v>
      </c>
      <c r="C279" s="67">
        <f>'Observed Data'!$E278</f>
        <v>0</v>
      </c>
      <c r="D279" s="67">
        <f xml:space="preserve">   MAX(0, HLOOKUP(MONTH($B279),'Farm Crops'!$B$18:$N$28,D$5,0)  - VLOOKUP(D$4,'Farm Crops'!$B$4:$G$13,6,0)/1000*0.65*$C279)</f>
        <v>677.29495601173039</v>
      </c>
      <c r="E279" s="67">
        <f xml:space="preserve">   MAX(0, HLOOKUP(MONTH($B279),'Farm Crops'!$B$18:$N$28,E$5,0)  - VLOOKUP(E$4,'Farm Crops'!$B$4:$G$13,6,0)/1000*0.65*$C279)</f>
        <v>452.87351906158369</v>
      </c>
      <c r="F279" s="67">
        <f xml:space="preserve">   MAX(0, HLOOKUP(MONTH($B279),'Farm Crops'!$B$18:$N$28,F$5,0)  - VLOOKUP(F$4,'Farm Crops'!$B$4:$G$13,6,0)/1000*0.65*$C279)</f>
        <v>576.30653079178899</v>
      </c>
      <c r="G279" s="67">
        <f xml:space="preserve">   MAX(0, HLOOKUP(MONTH($B279),'Farm Crops'!$B$18:$N$28,G$5,0)  - VLOOKUP(G$4,'Farm Crops'!$B$4:$G$13,6,0)/1000*0.65*$C279)</f>
        <v>139.19161290322583</v>
      </c>
      <c r="H279" s="67">
        <f xml:space="preserve">   MAX(0, HLOOKUP(MONTH($B279),'Farm Crops'!$B$18:$N$28,H$5,0)  - VLOOKUP(H$4,'Farm Crops'!$B$4:$G$13,6,0)/1000*0.65*$C279)</f>
        <v>477.66809384164236</v>
      </c>
      <c r="I279" s="67">
        <f xml:space="preserve">   MAX(0, HLOOKUP(MONTH($B279),'Farm Crops'!$B$18:$N$28,I$5,0)  - VLOOKUP(I$4,'Farm Crops'!$B$4:$G$13,6,0)/1000*0.65*$C279)</f>
        <v>788.42839296187697</v>
      </c>
      <c r="J279" s="67">
        <f xml:space="preserve">   MAX(0, HLOOKUP(MONTH($B279),'Farm Crops'!$B$18:$N$28,J$5,0)  - VLOOKUP(J$4,'Farm Crops'!$B$4:$G$13,6,0)/1000*0.65*$C279)</f>
        <v>777.96337243401763</v>
      </c>
      <c r="K279" s="67">
        <f xml:space="preserve">   MAX(0, HLOOKUP(MONTH($B279),'Farm Crops'!$B$18:$N$28,K$5,0)  - VLOOKUP(K$4,'Farm Crops'!$B$4:$G$13,6,0)/1000*0.65*$C279)</f>
        <v>180.74390029325511</v>
      </c>
      <c r="L279" s="67">
        <f xml:space="preserve">   MAX(0, HLOOKUP(MONTH($B279),'Farm Crops'!$B$18:$N$28,L$5,0)  - VLOOKUP(L$4,'Farm Crops'!$B$4:$G$13,6,0)/1000*0.65*$C279)</f>
        <v>32.196304985337271</v>
      </c>
      <c r="M279" s="67">
        <f xml:space="preserve">   MAX(0, HLOOKUP(MONTH($B279),'Farm Crops'!$B$18:$N$28,M$5,0)  - VLOOKUP(M$4,'Farm Crops'!$B$4:$G$13,6,0)/1000*0.65*$C279)</f>
        <v>225.81384164222877</v>
      </c>
    </row>
    <row r="280" spans="2:13" x14ac:dyDescent="0.2">
      <c r="B280" s="4">
        <v>40757</v>
      </c>
      <c r="C280" s="67">
        <f>'Observed Data'!$E279</f>
        <v>0</v>
      </c>
      <c r="D280" s="67">
        <f xml:space="preserve">   MAX(0, HLOOKUP(MONTH($B280),'Farm Crops'!$B$18:$N$28,D$5,0)  - VLOOKUP(D$4,'Farm Crops'!$B$4:$G$13,6,0)/1000*0.65*$C280)</f>
        <v>677.29495601173039</v>
      </c>
      <c r="E280" s="67">
        <f xml:space="preserve">   MAX(0, HLOOKUP(MONTH($B280),'Farm Crops'!$B$18:$N$28,E$5,0)  - VLOOKUP(E$4,'Farm Crops'!$B$4:$G$13,6,0)/1000*0.65*$C280)</f>
        <v>452.87351906158369</v>
      </c>
      <c r="F280" s="67">
        <f xml:space="preserve">   MAX(0, HLOOKUP(MONTH($B280),'Farm Crops'!$B$18:$N$28,F$5,0)  - VLOOKUP(F$4,'Farm Crops'!$B$4:$G$13,6,0)/1000*0.65*$C280)</f>
        <v>576.30653079178899</v>
      </c>
      <c r="G280" s="67">
        <f xml:space="preserve">   MAX(0, HLOOKUP(MONTH($B280),'Farm Crops'!$B$18:$N$28,G$5,0)  - VLOOKUP(G$4,'Farm Crops'!$B$4:$G$13,6,0)/1000*0.65*$C280)</f>
        <v>139.19161290322583</v>
      </c>
      <c r="H280" s="67">
        <f xml:space="preserve">   MAX(0, HLOOKUP(MONTH($B280),'Farm Crops'!$B$18:$N$28,H$5,0)  - VLOOKUP(H$4,'Farm Crops'!$B$4:$G$13,6,0)/1000*0.65*$C280)</f>
        <v>477.66809384164236</v>
      </c>
      <c r="I280" s="67">
        <f xml:space="preserve">   MAX(0, HLOOKUP(MONTH($B280),'Farm Crops'!$B$18:$N$28,I$5,0)  - VLOOKUP(I$4,'Farm Crops'!$B$4:$G$13,6,0)/1000*0.65*$C280)</f>
        <v>788.42839296187697</v>
      </c>
      <c r="J280" s="67">
        <f xml:space="preserve">   MAX(0, HLOOKUP(MONTH($B280),'Farm Crops'!$B$18:$N$28,J$5,0)  - VLOOKUP(J$4,'Farm Crops'!$B$4:$G$13,6,0)/1000*0.65*$C280)</f>
        <v>777.96337243401763</v>
      </c>
      <c r="K280" s="67">
        <f xml:space="preserve">   MAX(0, HLOOKUP(MONTH($B280),'Farm Crops'!$B$18:$N$28,K$5,0)  - VLOOKUP(K$4,'Farm Crops'!$B$4:$G$13,6,0)/1000*0.65*$C280)</f>
        <v>180.74390029325511</v>
      </c>
      <c r="L280" s="67">
        <f xml:space="preserve">   MAX(0, HLOOKUP(MONTH($B280),'Farm Crops'!$B$18:$N$28,L$5,0)  - VLOOKUP(L$4,'Farm Crops'!$B$4:$G$13,6,0)/1000*0.65*$C280)</f>
        <v>32.196304985337271</v>
      </c>
      <c r="M280" s="67">
        <f xml:space="preserve">   MAX(0, HLOOKUP(MONTH($B280),'Farm Crops'!$B$18:$N$28,M$5,0)  - VLOOKUP(M$4,'Farm Crops'!$B$4:$G$13,6,0)/1000*0.65*$C280)</f>
        <v>225.81384164222877</v>
      </c>
    </row>
    <row r="281" spans="2:13" x14ac:dyDescent="0.2">
      <c r="B281" s="4">
        <v>40758</v>
      </c>
      <c r="C281" s="67">
        <f>'Observed Data'!$E280</f>
        <v>0</v>
      </c>
      <c r="D281" s="67">
        <f xml:space="preserve">   MAX(0, HLOOKUP(MONTH($B281),'Farm Crops'!$B$18:$N$28,D$5,0)  - VLOOKUP(D$4,'Farm Crops'!$B$4:$G$13,6,0)/1000*0.65*$C281)</f>
        <v>677.29495601173039</v>
      </c>
      <c r="E281" s="67">
        <f xml:space="preserve">   MAX(0, HLOOKUP(MONTH($B281),'Farm Crops'!$B$18:$N$28,E$5,0)  - VLOOKUP(E$4,'Farm Crops'!$B$4:$G$13,6,0)/1000*0.65*$C281)</f>
        <v>452.87351906158369</v>
      </c>
      <c r="F281" s="67">
        <f xml:space="preserve">   MAX(0, HLOOKUP(MONTH($B281),'Farm Crops'!$B$18:$N$28,F$5,0)  - VLOOKUP(F$4,'Farm Crops'!$B$4:$G$13,6,0)/1000*0.65*$C281)</f>
        <v>576.30653079178899</v>
      </c>
      <c r="G281" s="67">
        <f xml:space="preserve">   MAX(0, HLOOKUP(MONTH($B281),'Farm Crops'!$B$18:$N$28,G$5,0)  - VLOOKUP(G$4,'Farm Crops'!$B$4:$G$13,6,0)/1000*0.65*$C281)</f>
        <v>139.19161290322583</v>
      </c>
      <c r="H281" s="67">
        <f xml:space="preserve">   MAX(0, HLOOKUP(MONTH($B281),'Farm Crops'!$B$18:$N$28,H$5,0)  - VLOOKUP(H$4,'Farm Crops'!$B$4:$G$13,6,0)/1000*0.65*$C281)</f>
        <v>477.66809384164236</v>
      </c>
      <c r="I281" s="67">
        <f xml:space="preserve">   MAX(0, HLOOKUP(MONTH($B281),'Farm Crops'!$B$18:$N$28,I$5,0)  - VLOOKUP(I$4,'Farm Crops'!$B$4:$G$13,6,0)/1000*0.65*$C281)</f>
        <v>788.42839296187697</v>
      </c>
      <c r="J281" s="67">
        <f xml:space="preserve">   MAX(0, HLOOKUP(MONTH($B281),'Farm Crops'!$B$18:$N$28,J$5,0)  - VLOOKUP(J$4,'Farm Crops'!$B$4:$G$13,6,0)/1000*0.65*$C281)</f>
        <v>777.96337243401763</v>
      </c>
      <c r="K281" s="67">
        <f xml:space="preserve">   MAX(0, HLOOKUP(MONTH($B281),'Farm Crops'!$B$18:$N$28,K$5,0)  - VLOOKUP(K$4,'Farm Crops'!$B$4:$G$13,6,0)/1000*0.65*$C281)</f>
        <v>180.74390029325511</v>
      </c>
      <c r="L281" s="67">
        <f xml:space="preserve">   MAX(0, HLOOKUP(MONTH($B281),'Farm Crops'!$B$18:$N$28,L$5,0)  - VLOOKUP(L$4,'Farm Crops'!$B$4:$G$13,6,0)/1000*0.65*$C281)</f>
        <v>32.196304985337271</v>
      </c>
      <c r="M281" s="67">
        <f xml:space="preserve">   MAX(0, HLOOKUP(MONTH($B281),'Farm Crops'!$B$18:$N$28,M$5,0)  - VLOOKUP(M$4,'Farm Crops'!$B$4:$G$13,6,0)/1000*0.65*$C281)</f>
        <v>225.81384164222877</v>
      </c>
    </row>
    <row r="282" spans="2:13" x14ac:dyDescent="0.2">
      <c r="B282" s="4">
        <v>40759</v>
      </c>
      <c r="C282" s="67">
        <f>'Observed Data'!$E281</f>
        <v>0</v>
      </c>
      <c r="D282" s="67">
        <f xml:space="preserve">   MAX(0, HLOOKUP(MONTH($B282),'Farm Crops'!$B$18:$N$28,D$5,0)  - VLOOKUP(D$4,'Farm Crops'!$B$4:$G$13,6,0)/1000*0.65*$C282)</f>
        <v>677.29495601173039</v>
      </c>
      <c r="E282" s="67">
        <f xml:space="preserve">   MAX(0, HLOOKUP(MONTH($B282),'Farm Crops'!$B$18:$N$28,E$5,0)  - VLOOKUP(E$4,'Farm Crops'!$B$4:$G$13,6,0)/1000*0.65*$C282)</f>
        <v>452.87351906158369</v>
      </c>
      <c r="F282" s="67">
        <f xml:space="preserve">   MAX(0, HLOOKUP(MONTH($B282),'Farm Crops'!$B$18:$N$28,F$5,0)  - VLOOKUP(F$4,'Farm Crops'!$B$4:$G$13,6,0)/1000*0.65*$C282)</f>
        <v>576.30653079178899</v>
      </c>
      <c r="G282" s="67">
        <f xml:space="preserve">   MAX(0, HLOOKUP(MONTH($B282),'Farm Crops'!$B$18:$N$28,G$5,0)  - VLOOKUP(G$4,'Farm Crops'!$B$4:$G$13,6,0)/1000*0.65*$C282)</f>
        <v>139.19161290322583</v>
      </c>
      <c r="H282" s="67">
        <f xml:space="preserve">   MAX(0, HLOOKUP(MONTH($B282),'Farm Crops'!$B$18:$N$28,H$5,0)  - VLOOKUP(H$4,'Farm Crops'!$B$4:$G$13,6,0)/1000*0.65*$C282)</f>
        <v>477.66809384164236</v>
      </c>
      <c r="I282" s="67">
        <f xml:space="preserve">   MAX(0, HLOOKUP(MONTH($B282),'Farm Crops'!$B$18:$N$28,I$5,0)  - VLOOKUP(I$4,'Farm Crops'!$B$4:$G$13,6,0)/1000*0.65*$C282)</f>
        <v>788.42839296187697</v>
      </c>
      <c r="J282" s="67">
        <f xml:space="preserve">   MAX(0, HLOOKUP(MONTH($B282),'Farm Crops'!$B$18:$N$28,J$5,0)  - VLOOKUP(J$4,'Farm Crops'!$B$4:$G$13,6,0)/1000*0.65*$C282)</f>
        <v>777.96337243401763</v>
      </c>
      <c r="K282" s="67">
        <f xml:space="preserve">   MAX(0, HLOOKUP(MONTH($B282),'Farm Crops'!$B$18:$N$28,K$5,0)  - VLOOKUP(K$4,'Farm Crops'!$B$4:$G$13,6,0)/1000*0.65*$C282)</f>
        <v>180.74390029325511</v>
      </c>
      <c r="L282" s="67">
        <f xml:space="preserve">   MAX(0, HLOOKUP(MONTH($B282),'Farm Crops'!$B$18:$N$28,L$5,0)  - VLOOKUP(L$4,'Farm Crops'!$B$4:$G$13,6,0)/1000*0.65*$C282)</f>
        <v>32.196304985337271</v>
      </c>
      <c r="M282" s="67">
        <f xml:space="preserve">   MAX(0, HLOOKUP(MONTH($B282),'Farm Crops'!$B$18:$N$28,M$5,0)  - VLOOKUP(M$4,'Farm Crops'!$B$4:$G$13,6,0)/1000*0.65*$C282)</f>
        <v>225.81384164222877</v>
      </c>
    </row>
    <row r="283" spans="2:13" x14ac:dyDescent="0.2">
      <c r="B283" s="4">
        <v>40760</v>
      </c>
      <c r="C283" s="67">
        <f>'Observed Data'!$E282</f>
        <v>0</v>
      </c>
      <c r="D283" s="67">
        <f xml:space="preserve">   MAX(0, HLOOKUP(MONTH($B283),'Farm Crops'!$B$18:$N$28,D$5,0)  - VLOOKUP(D$4,'Farm Crops'!$B$4:$G$13,6,0)/1000*0.65*$C283)</f>
        <v>677.29495601173039</v>
      </c>
      <c r="E283" s="67">
        <f xml:space="preserve">   MAX(0, HLOOKUP(MONTH($B283),'Farm Crops'!$B$18:$N$28,E$5,0)  - VLOOKUP(E$4,'Farm Crops'!$B$4:$G$13,6,0)/1000*0.65*$C283)</f>
        <v>452.87351906158369</v>
      </c>
      <c r="F283" s="67">
        <f xml:space="preserve">   MAX(0, HLOOKUP(MONTH($B283),'Farm Crops'!$B$18:$N$28,F$5,0)  - VLOOKUP(F$4,'Farm Crops'!$B$4:$G$13,6,0)/1000*0.65*$C283)</f>
        <v>576.30653079178899</v>
      </c>
      <c r="G283" s="67">
        <f xml:space="preserve">   MAX(0, HLOOKUP(MONTH($B283),'Farm Crops'!$B$18:$N$28,G$5,0)  - VLOOKUP(G$4,'Farm Crops'!$B$4:$G$13,6,0)/1000*0.65*$C283)</f>
        <v>139.19161290322583</v>
      </c>
      <c r="H283" s="67">
        <f xml:space="preserve">   MAX(0, HLOOKUP(MONTH($B283),'Farm Crops'!$B$18:$N$28,H$5,0)  - VLOOKUP(H$4,'Farm Crops'!$B$4:$G$13,6,0)/1000*0.65*$C283)</f>
        <v>477.66809384164236</v>
      </c>
      <c r="I283" s="67">
        <f xml:space="preserve">   MAX(0, HLOOKUP(MONTH($B283),'Farm Crops'!$B$18:$N$28,I$5,0)  - VLOOKUP(I$4,'Farm Crops'!$B$4:$G$13,6,0)/1000*0.65*$C283)</f>
        <v>788.42839296187697</v>
      </c>
      <c r="J283" s="67">
        <f xml:space="preserve">   MAX(0, HLOOKUP(MONTH($B283),'Farm Crops'!$B$18:$N$28,J$5,0)  - VLOOKUP(J$4,'Farm Crops'!$B$4:$G$13,6,0)/1000*0.65*$C283)</f>
        <v>777.96337243401763</v>
      </c>
      <c r="K283" s="67">
        <f xml:space="preserve">   MAX(0, HLOOKUP(MONTH($B283),'Farm Crops'!$B$18:$N$28,K$5,0)  - VLOOKUP(K$4,'Farm Crops'!$B$4:$G$13,6,0)/1000*0.65*$C283)</f>
        <v>180.74390029325511</v>
      </c>
      <c r="L283" s="67">
        <f xml:space="preserve">   MAX(0, HLOOKUP(MONTH($B283),'Farm Crops'!$B$18:$N$28,L$5,0)  - VLOOKUP(L$4,'Farm Crops'!$B$4:$G$13,6,0)/1000*0.65*$C283)</f>
        <v>32.196304985337271</v>
      </c>
      <c r="M283" s="67">
        <f xml:space="preserve">   MAX(0, HLOOKUP(MONTH($B283),'Farm Crops'!$B$18:$N$28,M$5,0)  - VLOOKUP(M$4,'Farm Crops'!$B$4:$G$13,6,0)/1000*0.65*$C283)</f>
        <v>225.81384164222877</v>
      </c>
    </row>
    <row r="284" spans="2:13" x14ac:dyDescent="0.2">
      <c r="B284" s="4">
        <v>40761</v>
      </c>
      <c r="C284" s="67">
        <f>'Observed Data'!$E283</f>
        <v>0</v>
      </c>
      <c r="D284" s="67">
        <f xml:space="preserve">   MAX(0, HLOOKUP(MONTH($B284),'Farm Crops'!$B$18:$N$28,D$5,0)  - VLOOKUP(D$4,'Farm Crops'!$B$4:$G$13,6,0)/1000*0.65*$C284)</f>
        <v>677.29495601173039</v>
      </c>
      <c r="E284" s="67">
        <f xml:space="preserve">   MAX(0, HLOOKUP(MONTH($B284),'Farm Crops'!$B$18:$N$28,E$5,0)  - VLOOKUP(E$4,'Farm Crops'!$B$4:$G$13,6,0)/1000*0.65*$C284)</f>
        <v>452.87351906158369</v>
      </c>
      <c r="F284" s="67">
        <f xml:space="preserve">   MAX(0, HLOOKUP(MONTH($B284),'Farm Crops'!$B$18:$N$28,F$5,0)  - VLOOKUP(F$4,'Farm Crops'!$B$4:$G$13,6,0)/1000*0.65*$C284)</f>
        <v>576.30653079178899</v>
      </c>
      <c r="G284" s="67">
        <f xml:space="preserve">   MAX(0, HLOOKUP(MONTH($B284),'Farm Crops'!$B$18:$N$28,G$5,0)  - VLOOKUP(G$4,'Farm Crops'!$B$4:$G$13,6,0)/1000*0.65*$C284)</f>
        <v>139.19161290322583</v>
      </c>
      <c r="H284" s="67">
        <f xml:space="preserve">   MAX(0, HLOOKUP(MONTH($B284),'Farm Crops'!$B$18:$N$28,H$5,0)  - VLOOKUP(H$4,'Farm Crops'!$B$4:$G$13,6,0)/1000*0.65*$C284)</f>
        <v>477.66809384164236</v>
      </c>
      <c r="I284" s="67">
        <f xml:space="preserve">   MAX(0, HLOOKUP(MONTH($B284),'Farm Crops'!$B$18:$N$28,I$5,0)  - VLOOKUP(I$4,'Farm Crops'!$B$4:$G$13,6,0)/1000*0.65*$C284)</f>
        <v>788.42839296187697</v>
      </c>
      <c r="J284" s="67">
        <f xml:space="preserve">   MAX(0, HLOOKUP(MONTH($B284),'Farm Crops'!$B$18:$N$28,J$5,0)  - VLOOKUP(J$4,'Farm Crops'!$B$4:$G$13,6,0)/1000*0.65*$C284)</f>
        <v>777.96337243401763</v>
      </c>
      <c r="K284" s="67">
        <f xml:space="preserve">   MAX(0, HLOOKUP(MONTH($B284),'Farm Crops'!$B$18:$N$28,K$5,0)  - VLOOKUP(K$4,'Farm Crops'!$B$4:$G$13,6,0)/1000*0.65*$C284)</f>
        <v>180.74390029325511</v>
      </c>
      <c r="L284" s="67">
        <f xml:space="preserve">   MAX(0, HLOOKUP(MONTH($B284),'Farm Crops'!$B$18:$N$28,L$5,0)  - VLOOKUP(L$4,'Farm Crops'!$B$4:$G$13,6,0)/1000*0.65*$C284)</f>
        <v>32.196304985337271</v>
      </c>
      <c r="M284" s="67">
        <f xml:space="preserve">   MAX(0, HLOOKUP(MONTH($B284),'Farm Crops'!$B$18:$N$28,M$5,0)  - VLOOKUP(M$4,'Farm Crops'!$B$4:$G$13,6,0)/1000*0.65*$C284)</f>
        <v>225.81384164222877</v>
      </c>
    </row>
    <row r="285" spans="2:13" x14ac:dyDescent="0.2">
      <c r="B285" s="4">
        <v>40762</v>
      </c>
      <c r="C285" s="67">
        <f>'Observed Data'!$E284</f>
        <v>0</v>
      </c>
      <c r="D285" s="67">
        <f xml:space="preserve">   MAX(0, HLOOKUP(MONTH($B285),'Farm Crops'!$B$18:$N$28,D$5,0)  - VLOOKUP(D$4,'Farm Crops'!$B$4:$G$13,6,0)/1000*0.65*$C285)</f>
        <v>677.29495601173039</v>
      </c>
      <c r="E285" s="67">
        <f xml:space="preserve">   MAX(0, HLOOKUP(MONTH($B285),'Farm Crops'!$B$18:$N$28,E$5,0)  - VLOOKUP(E$4,'Farm Crops'!$B$4:$G$13,6,0)/1000*0.65*$C285)</f>
        <v>452.87351906158369</v>
      </c>
      <c r="F285" s="67">
        <f xml:space="preserve">   MAX(0, HLOOKUP(MONTH($B285),'Farm Crops'!$B$18:$N$28,F$5,0)  - VLOOKUP(F$4,'Farm Crops'!$B$4:$G$13,6,0)/1000*0.65*$C285)</f>
        <v>576.30653079178899</v>
      </c>
      <c r="G285" s="67">
        <f xml:space="preserve">   MAX(0, HLOOKUP(MONTH($B285),'Farm Crops'!$B$18:$N$28,G$5,0)  - VLOOKUP(G$4,'Farm Crops'!$B$4:$G$13,6,0)/1000*0.65*$C285)</f>
        <v>139.19161290322583</v>
      </c>
      <c r="H285" s="67">
        <f xml:space="preserve">   MAX(0, HLOOKUP(MONTH($B285),'Farm Crops'!$B$18:$N$28,H$5,0)  - VLOOKUP(H$4,'Farm Crops'!$B$4:$G$13,6,0)/1000*0.65*$C285)</f>
        <v>477.66809384164236</v>
      </c>
      <c r="I285" s="67">
        <f xml:space="preserve">   MAX(0, HLOOKUP(MONTH($B285),'Farm Crops'!$B$18:$N$28,I$5,0)  - VLOOKUP(I$4,'Farm Crops'!$B$4:$G$13,6,0)/1000*0.65*$C285)</f>
        <v>788.42839296187697</v>
      </c>
      <c r="J285" s="67">
        <f xml:space="preserve">   MAX(0, HLOOKUP(MONTH($B285),'Farm Crops'!$B$18:$N$28,J$5,0)  - VLOOKUP(J$4,'Farm Crops'!$B$4:$G$13,6,0)/1000*0.65*$C285)</f>
        <v>777.96337243401763</v>
      </c>
      <c r="K285" s="67">
        <f xml:space="preserve">   MAX(0, HLOOKUP(MONTH($B285),'Farm Crops'!$B$18:$N$28,K$5,0)  - VLOOKUP(K$4,'Farm Crops'!$B$4:$G$13,6,0)/1000*0.65*$C285)</f>
        <v>180.74390029325511</v>
      </c>
      <c r="L285" s="67">
        <f xml:space="preserve">   MAX(0, HLOOKUP(MONTH($B285),'Farm Crops'!$B$18:$N$28,L$5,0)  - VLOOKUP(L$4,'Farm Crops'!$B$4:$G$13,6,0)/1000*0.65*$C285)</f>
        <v>32.196304985337271</v>
      </c>
      <c r="M285" s="67">
        <f xml:space="preserve">   MAX(0, HLOOKUP(MONTH($B285),'Farm Crops'!$B$18:$N$28,M$5,0)  - VLOOKUP(M$4,'Farm Crops'!$B$4:$G$13,6,0)/1000*0.65*$C285)</f>
        <v>225.81384164222877</v>
      </c>
    </row>
    <row r="286" spans="2:13" x14ac:dyDescent="0.2">
      <c r="B286" s="4">
        <v>40763</v>
      </c>
      <c r="C286" s="67">
        <f>'Observed Data'!$E285</f>
        <v>0</v>
      </c>
      <c r="D286" s="67">
        <f xml:space="preserve">   MAX(0, HLOOKUP(MONTH($B286),'Farm Crops'!$B$18:$N$28,D$5,0)  - VLOOKUP(D$4,'Farm Crops'!$B$4:$G$13,6,0)/1000*0.65*$C286)</f>
        <v>677.29495601173039</v>
      </c>
      <c r="E286" s="67">
        <f xml:space="preserve">   MAX(0, HLOOKUP(MONTH($B286),'Farm Crops'!$B$18:$N$28,E$5,0)  - VLOOKUP(E$4,'Farm Crops'!$B$4:$G$13,6,0)/1000*0.65*$C286)</f>
        <v>452.87351906158369</v>
      </c>
      <c r="F286" s="67">
        <f xml:space="preserve">   MAX(0, HLOOKUP(MONTH($B286),'Farm Crops'!$B$18:$N$28,F$5,0)  - VLOOKUP(F$4,'Farm Crops'!$B$4:$G$13,6,0)/1000*0.65*$C286)</f>
        <v>576.30653079178899</v>
      </c>
      <c r="G286" s="67">
        <f xml:space="preserve">   MAX(0, HLOOKUP(MONTH($B286),'Farm Crops'!$B$18:$N$28,G$5,0)  - VLOOKUP(G$4,'Farm Crops'!$B$4:$G$13,6,0)/1000*0.65*$C286)</f>
        <v>139.19161290322583</v>
      </c>
      <c r="H286" s="67">
        <f xml:space="preserve">   MAX(0, HLOOKUP(MONTH($B286),'Farm Crops'!$B$18:$N$28,H$5,0)  - VLOOKUP(H$4,'Farm Crops'!$B$4:$G$13,6,0)/1000*0.65*$C286)</f>
        <v>477.66809384164236</v>
      </c>
      <c r="I286" s="67">
        <f xml:space="preserve">   MAX(0, HLOOKUP(MONTH($B286),'Farm Crops'!$B$18:$N$28,I$5,0)  - VLOOKUP(I$4,'Farm Crops'!$B$4:$G$13,6,0)/1000*0.65*$C286)</f>
        <v>788.42839296187697</v>
      </c>
      <c r="J286" s="67">
        <f xml:space="preserve">   MAX(0, HLOOKUP(MONTH($B286),'Farm Crops'!$B$18:$N$28,J$5,0)  - VLOOKUP(J$4,'Farm Crops'!$B$4:$G$13,6,0)/1000*0.65*$C286)</f>
        <v>777.96337243401763</v>
      </c>
      <c r="K286" s="67">
        <f xml:space="preserve">   MAX(0, HLOOKUP(MONTH($B286),'Farm Crops'!$B$18:$N$28,K$5,0)  - VLOOKUP(K$4,'Farm Crops'!$B$4:$G$13,6,0)/1000*0.65*$C286)</f>
        <v>180.74390029325511</v>
      </c>
      <c r="L286" s="67">
        <f xml:space="preserve">   MAX(0, HLOOKUP(MONTH($B286),'Farm Crops'!$B$18:$N$28,L$5,0)  - VLOOKUP(L$4,'Farm Crops'!$B$4:$G$13,6,0)/1000*0.65*$C286)</f>
        <v>32.196304985337271</v>
      </c>
      <c r="M286" s="67">
        <f xml:space="preserve">   MAX(0, HLOOKUP(MONTH($B286),'Farm Crops'!$B$18:$N$28,M$5,0)  - VLOOKUP(M$4,'Farm Crops'!$B$4:$G$13,6,0)/1000*0.65*$C286)</f>
        <v>225.81384164222877</v>
      </c>
    </row>
    <row r="287" spans="2:13" x14ac:dyDescent="0.2">
      <c r="B287" s="4">
        <v>40764</v>
      </c>
      <c r="C287" s="67">
        <f>'Observed Data'!$E286</f>
        <v>0</v>
      </c>
      <c r="D287" s="67">
        <f xml:space="preserve">   MAX(0, HLOOKUP(MONTH($B287),'Farm Crops'!$B$18:$N$28,D$5,0)  - VLOOKUP(D$4,'Farm Crops'!$B$4:$G$13,6,0)/1000*0.65*$C287)</f>
        <v>677.29495601173039</v>
      </c>
      <c r="E287" s="67">
        <f xml:space="preserve">   MAX(0, HLOOKUP(MONTH($B287),'Farm Crops'!$B$18:$N$28,E$5,0)  - VLOOKUP(E$4,'Farm Crops'!$B$4:$G$13,6,0)/1000*0.65*$C287)</f>
        <v>452.87351906158369</v>
      </c>
      <c r="F287" s="67">
        <f xml:space="preserve">   MAX(0, HLOOKUP(MONTH($B287),'Farm Crops'!$B$18:$N$28,F$5,0)  - VLOOKUP(F$4,'Farm Crops'!$B$4:$G$13,6,0)/1000*0.65*$C287)</f>
        <v>576.30653079178899</v>
      </c>
      <c r="G287" s="67">
        <f xml:space="preserve">   MAX(0, HLOOKUP(MONTH($B287),'Farm Crops'!$B$18:$N$28,G$5,0)  - VLOOKUP(G$4,'Farm Crops'!$B$4:$G$13,6,0)/1000*0.65*$C287)</f>
        <v>139.19161290322583</v>
      </c>
      <c r="H287" s="67">
        <f xml:space="preserve">   MAX(0, HLOOKUP(MONTH($B287),'Farm Crops'!$B$18:$N$28,H$5,0)  - VLOOKUP(H$4,'Farm Crops'!$B$4:$G$13,6,0)/1000*0.65*$C287)</f>
        <v>477.66809384164236</v>
      </c>
      <c r="I287" s="67">
        <f xml:space="preserve">   MAX(0, HLOOKUP(MONTH($B287),'Farm Crops'!$B$18:$N$28,I$5,0)  - VLOOKUP(I$4,'Farm Crops'!$B$4:$G$13,6,0)/1000*0.65*$C287)</f>
        <v>788.42839296187697</v>
      </c>
      <c r="J287" s="67">
        <f xml:space="preserve">   MAX(0, HLOOKUP(MONTH($B287),'Farm Crops'!$B$18:$N$28,J$5,0)  - VLOOKUP(J$4,'Farm Crops'!$B$4:$G$13,6,0)/1000*0.65*$C287)</f>
        <v>777.96337243401763</v>
      </c>
      <c r="K287" s="67">
        <f xml:space="preserve">   MAX(0, HLOOKUP(MONTH($B287),'Farm Crops'!$B$18:$N$28,K$5,0)  - VLOOKUP(K$4,'Farm Crops'!$B$4:$G$13,6,0)/1000*0.65*$C287)</f>
        <v>180.74390029325511</v>
      </c>
      <c r="L287" s="67">
        <f xml:space="preserve">   MAX(0, HLOOKUP(MONTH($B287),'Farm Crops'!$B$18:$N$28,L$5,0)  - VLOOKUP(L$4,'Farm Crops'!$B$4:$G$13,6,0)/1000*0.65*$C287)</f>
        <v>32.196304985337271</v>
      </c>
      <c r="M287" s="67">
        <f xml:space="preserve">   MAX(0, HLOOKUP(MONTH($B287),'Farm Crops'!$B$18:$N$28,M$5,0)  - VLOOKUP(M$4,'Farm Crops'!$B$4:$G$13,6,0)/1000*0.65*$C287)</f>
        <v>225.81384164222877</v>
      </c>
    </row>
    <row r="288" spans="2:13" x14ac:dyDescent="0.2">
      <c r="B288" s="4">
        <v>40765</v>
      </c>
      <c r="C288" s="67">
        <f>'Observed Data'!$E287</f>
        <v>0</v>
      </c>
      <c r="D288" s="67">
        <f xml:space="preserve">   MAX(0, HLOOKUP(MONTH($B288),'Farm Crops'!$B$18:$N$28,D$5,0)  - VLOOKUP(D$4,'Farm Crops'!$B$4:$G$13,6,0)/1000*0.65*$C288)</f>
        <v>677.29495601173039</v>
      </c>
      <c r="E288" s="67">
        <f xml:space="preserve">   MAX(0, HLOOKUP(MONTH($B288),'Farm Crops'!$B$18:$N$28,E$5,0)  - VLOOKUP(E$4,'Farm Crops'!$B$4:$G$13,6,0)/1000*0.65*$C288)</f>
        <v>452.87351906158369</v>
      </c>
      <c r="F288" s="67">
        <f xml:space="preserve">   MAX(0, HLOOKUP(MONTH($B288),'Farm Crops'!$B$18:$N$28,F$5,0)  - VLOOKUP(F$4,'Farm Crops'!$B$4:$G$13,6,0)/1000*0.65*$C288)</f>
        <v>576.30653079178899</v>
      </c>
      <c r="G288" s="67">
        <f xml:space="preserve">   MAX(0, HLOOKUP(MONTH($B288),'Farm Crops'!$B$18:$N$28,G$5,0)  - VLOOKUP(G$4,'Farm Crops'!$B$4:$G$13,6,0)/1000*0.65*$C288)</f>
        <v>139.19161290322583</v>
      </c>
      <c r="H288" s="67">
        <f xml:space="preserve">   MAX(0, HLOOKUP(MONTH($B288),'Farm Crops'!$B$18:$N$28,H$5,0)  - VLOOKUP(H$4,'Farm Crops'!$B$4:$G$13,6,0)/1000*0.65*$C288)</f>
        <v>477.66809384164236</v>
      </c>
      <c r="I288" s="67">
        <f xml:space="preserve">   MAX(0, HLOOKUP(MONTH($B288),'Farm Crops'!$B$18:$N$28,I$5,0)  - VLOOKUP(I$4,'Farm Crops'!$B$4:$G$13,6,0)/1000*0.65*$C288)</f>
        <v>788.42839296187697</v>
      </c>
      <c r="J288" s="67">
        <f xml:space="preserve">   MAX(0, HLOOKUP(MONTH($B288),'Farm Crops'!$B$18:$N$28,J$5,0)  - VLOOKUP(J$4,'Farm Crops'!$B$4:$G$13,6,0)/1000*0.65*$C288)</f>
        <v>777.96337243401763</v>
      </c>
      <c r="K288" s="67">
        <f xml:space="preserve">   MAX(0, HLOOKUP(MONTH($B288),'Farm Crops'!$B$18:$N$28,K$5,0)  - VLOOKUP(K$4,'Farm Crops'!$B$4:$G$13,6,0)/1000*0.65*$C288)</f>
        <v>180.74390029325511</v>
      </c>
      <c r="L288" s="67">
        <f xml:space="preserve">   MAX(0, HLOOKUP(MONTH($B288),'Farm Crops'!$B$18:$N$28,L$5,0)  - VLOOKUP(L$4,'Farm Crops'!$B$4:$G$13,6,0)/1000*0.65*$C288)</f>
        <v>32.196304985337271</v>
      </c>
      <c r="M288" s="67">
        <f xml:space="preserve">   MAX(0, HLOOKUP(MONTH($B288),'Farm Crops'!$B$18:$N$28,M$5,0)  - VLOOKUP(M$4,'Farm Crops'!$B$4:$G$13,6,0)/1000*0.65*$C288)</f>
        <v>225.81384164222877</v>
      </c>
    </row>
    <row r="289" spans="2:13" x14ac:dyDescent="0.2">
      <c r="B289" s="4">
        <v>40766</v>
      </c>
      <c r="C289" s="67">
        <f>'Observed Data'!$E288</f>
        <v>0</v>
      </c>
      <c r="D289" s="67">
        <f xml:space="preserve">   MAX(0, HLOOKUP(MONTH($B289),'Farm Crops'!$B$18:$N$28,D$5,0)  - VLOOKUP(D$4,'Farm Crops'!$B$4:$G$13,6,0)/1000*0.65*$C289)</f>
        <v>677.29495601173039</v>
      </c>
      <c r="E289" s="67">
        <f xml:space="preserve">   MAX(0, HLOOKUP(MONTH($B289),'Farm Crops'!$B$18:$N$28,E$5,0)  - VLOOKUP(E$4,'Farm Crops'!$B$4:$G$13,6,0)/1000*0.65*$C289)</f>
        <v>452.87351906158369</v>
      </c>
      <c r="F289" s="67">
        <f xml:space="preserve">   MAX(0, HLOOKUP(MONTH($B289),'Farm Crops'!$B$18:$N$28,F$5,0)  - VLOOKUP(F$4,'Farm Crops'!$B$4:$G$13,6,0)/1000*0.65*$C289)</f>
        <v>576.30653079178899</v>
      </c>
      <c r="G289" s="67">
        <f xml:space="preserve">   MAX(0, HLOOKUP(MONTH($B289),'Farm Crops'!$B$18:$N$28,G$5,0)  - VLOOKUP(G$4,'Farm Crops'!$B$4:$G$13,6,0)/1000*0.65*$C289)</f>
        <v>139.19161290322583</v>
      </c>
      <c r="H289" s="67">
        <f xml:space="preserve">   MAX(0, HLOOKUP(MONTH($B289),'Farm Crops'!$B$18:$N$28,H$5,0)  - VLOOKUP(H$4,'Farm Crops'!$B$4:$G$13,6,0)/1000*0.65*$C289)</f>
        <v>477.66809384164236</v>
      </c>
      <c r="I289" s="67">
        <f xml:space="preserve">   MAX(0, HLOOKUP(MONTH($B289),'Farm Crops'!$B$18:$N$28,I$5,0)  - VLOOKUP(I$4,'Farm Crops'!$B$4:$G$13,6,0)/1000*0.65*$C289)</f>
        <v>788.42839296187697</v>
      </c>
      <c r="J289" s="67">
        <f xml:space="preserve">   MAX(0, HLOOKUP(MONTH($B289),'Farm Crops'!$B$18:$N$28,J$5,0)  - VLOOKUP(J$4,'Farm Crops'!$B$4:$G$13,6,0)/1000*0.65*$C289)</f>
        <v>777.96337243401763</v>
      </c>
      <c r="K289" s="67">
        <f xml:space="preserve">   MAX(0, HLOOKUP(MONTH($B289),'Farm Crops'!$B$18:$N$28,K$5,0)  - VLOOKUP(K$4,'Farm Crops'!$B$4:$G$13,6,0)/1000*0.65*$C289)</f>
        <v>180.74390029325511</v>
      </c>
      <c r="L289" s="67">
        <f xml:space="preserve">   MAX(0, HLOOKUP(MONTH($B289),'Farm Crops'!$B$18:$N$28,L$5,0)  - VLOOKUP(L$4,'Farm Crops'!$B$4:$G$13,6,0)/1000*0.65*$C289)</f>
        <v>32.196304985337271</v>
      </c>
      <c r="M289" s="67">
        <f xml:space="preserve">   MAX(0, HLOOKUP(MONTH($B289),'Farm Crops'!$B$18:$N$28,M$5,0)  - VLOOKUP(M$4,'Farm Crops'!$B$4:$G$13,6,0)/1000*0.65*$C289)</f>
        <v>225.81384164222877</v>
      </c>
    </row>
    <row r="290" spans="2:13" x14ac:dyDescent="0.2">
      <c r="B290" s="4">
        <v>40767</v>
      </c>
      <c r="C290" s="67">
        <f>'Observed Data'!$E289</f>
        <v>60</v>
      </c>
      <c r="D290" s="67">
        <f xml:space="preserve">   MAX(0, HLOOKUP(MONTH($B290),'Farm Crops'!$B$18:$N$28,D$5,0)  - VLOOKUP(D$4,'Farm Crops'!$B$4:$G$13,6,0)/1000*0.65*$C290)</f>
        <v>0</v>
      </c>
      <c r="E290" s="67">
        <f xml:space="preserve">   MAX(0, HLOOKUP(MONTH($B290),'Farm Crops'!$B$18:$N$28,E$5,0)  - VLOOKUP(E$4,'Farm Crops'!$B$4:$G$13,6,0)/1000*0.65*$C290)</f>
        <v>0</v>
      </c>
      <c r="F290" s="67">
        <f xml:space="preserve">   MAX(0, HLOOKUP(MONTH($B290),'Farm Crops'!$B$18:$N$28,F$5,0)  - VLOOKUP(F$4,'Farm Crops'!$B$4:$G$13,6,0)/1000*0.65*$C290)</f>
        <v>0</v>
      </c>
      <c r="G290" s="67">
        <f xml:space="preserve">   MAX(0, HLOOKUP(MONTH($B290),'Farm Crops'!$B$18:$N$28,G$5,0)  - VLOOKUP(G$4,'Farm Crops'!$B$4:$G$13,6,0)/1000*0.65*$C290)</f>
        <v>0</v>
      </c>
      <c r="H290" s="67">
        <f xml:space="preserve">   MAX(0, HLOOKUP(MONTH($B290),'Farm Crops'!$B$18:$N$28,H$5,0)  - VLOOKUP(H$4,'Farm Crops'!$B$4:$G$13,6,0)/1000*0.65*$C290)</f>
        <v>0</v>
      </c>
      <c r="I290" s="67">
        <f xml:space="preserve">   MAX(0, HLOOKUP(MONTH($B290),'Farm Crops'!$B$18:$N$28,I$5,0)  - VLOOKUP(I$4,'Farm Crops'!$B$4:$G$13,6,0)/1000*0.65*$C290)</f>
        <v>0</v>
      </c>
      <c r="J290" s="67">
        <f xml:space="preserve">   MAX(0, HLOOKUP(MONTH($B290),'Farm Crops'!$B$18:$N$28,J$5,0)  - VLOOKUP(J$4,'Farm Crops'!$B$4:$G$13,6,0)/1000*0.65*$C290)</f>
        <v>0</v>
      </c>
      <c r="K290" s="67">
        <f xml:space="preserve">   MAX(0, HLOOKUP(MONTH($B290),'Farm Crops'!$B$18:$N$28,K$5,0)  - VLOOKUP(K$4,'Farm Crops'!$B$4:$G$13,6,0)/1000*0.65*$C290)</f>
        <v>0</v>
      </c>
      <c r="L290" s="67">
        <f xml:space="preserve">   MAX(0, HLOOKUP(MONTH($B290),'Farm Crops'!$B$18:$N$28,L$5,0)  - VLOOKUP(L$4,'Farm Crops'!$B$4:$G$13,6,0)/1000*0.65*$C290)</f>
        <v>0</v>
      </c>
      <c r="M290" s="67">
        <f xml:space="preserve">   MAX(0, HLOOKUP(MONTH($B290),'Farm Crops'!$B$18:$N$28,M$5,0)  - VLOOKUP(M$4,'Farm Crops'!$B$4:$G$13,6,0)/1000*0.65*$C290)</f>
        <v>0</v>
      </c>
    </row>
    <row r="291" spans="2:13" x14ac:dyDescent="0.2">
      <c r="B291" s="4">
        <v>40768</v>
      </c>
      <c r="C291" s="67">
        <f>'Observed Data'!$E290</f>
        <v>0</v>
      </c>
      <c r="D291" s="67">
        <f xml:space="preserve">   MAX(0, HLOOKUP(MONTH($B291),'Farm Crops'!$B$18:$N$28,D$5,0)  - VLOOKUP(D$4,'Farm Crops'!$B$4:$G$13,6,0)/1000*0.65*$C291)</f>
        <v>677.29495601173039</v>
      </c>
      <c r="E291" s="67">
        <f xml:space="preserve">   MAX(0, HLOOKUP(MONTH($B291),'Farm Crops'!$B$18:$N$28,E$5,0)  - VLOOKUP(E$4,'Farm Crops'!$B$4:$G$13,6,0)/1000*0.65*$C291)</f>
        <v>452.87351906158369</v>
      </c>
      <c r="F291" s="67">
        <f xml:space="preserve">   MAX(0, HLOOKUP(MONTH($B291),'Farm Crops'!$B$18:$N$28,F$5,0)  - VLOOKUP(F$4,'Farm Crops'!$B$4:$G$13,6,0)/1000*0.65*$C291)</f>
        <v>576.30653079178899</v>
      </c>
      <c r="G291" s="67">
        <f xml:space="preserve">   MAX(0, HLOOKUP(MONTH($B291),'Farm Crops'!$B$18:$N$28,G$5,0)  - VLOOKUP(G$4,'Farm Crops'!$B$4:$G$13,6,0)/1000*0.65*$C291)</f>
        <v>139.19161290322583</v>
      </c>
      <c r="H291" s="67">
        <f xml:space="preserve">   MAX(0, HLOOKUP(MONTH($B291),'Farm Crops'!$B$18:$N$28,H$5,0)  - VLOOKUP(H$4,'Farm Crops'!$B$4:$G$13,6,0)/1000*0.65*$C291)</f>
        <v>477.66809384164236</v>
      </c>
      <c r="I291" s="67">
        <f xml:space="preserve">   MAX(0, HLOOKUP(MONTH($B291),'Farm Crops'!$B$18:$N$28,I$5,0)  - VLOOKUP(I$4,'Farm Crops'!$B$4:$G$13,6,0)/1000*0.65*$C291)</f>
        <v>788.42839296187697</v>
      </c>
      <c r="J291" s="67">
        <f xml:space="preserve">   MAX(0, HLOOKUP(MONTH($B291),'Farm Crops'!$B$18:$N$28,J$5,0)  - VLOOKUP(J$4,'Farm Crops'!$B$4:$G$13,6,0)/1000*0.65*$C291)</f>
        <v>777.96337243401763</v>
      </c>
      <c r="K291" s="67">
        <f xml:space="preserve">   MAX(0, HLOOKUP(MONTH($B291),'Farm Crops'!$B$18:$N$28,K$5,0)  - VLOOKUP(K$4,'Farm Crops'!$B$4:$G$13,6,0)/1000*0.65*$C291)</f>
        <v>180.74390029325511</v>
      </c>
      <c r="L291" s="67">
        <f xml:space="preserve">   MAX(0, HLOOKUP(MONTH($B291),'Farm Crops'!$B$18:$N$28,L$5,0)  - VLOOKUP(L$4,'Farm Crops'!$B$4:$G$13,6,0)/1000*0.65*$C291)</f>
        <v>32.196304985337271</v>
      </c>
      <c r="M291" s="67">
        <f xml:space="preserve">   MAX(0, HLOOKUP(MONTH($B291),'Farm Crops'!$B$18:$N$28,M$5,0)  - VLOOKUP(M$4,'Farm Crops'!$B$4:$G$13,6,0)/1000*0.65*$C291)</f>
        <v>225.81384164222877</v>
      </c>
    </row>
    <row r="292" spans="2:13" x14ac:dyDescent="0.2">
      <c r="B292" s="4">
        <v>40769</v>
      </c>
      <c r="C292" s="67">
        <f>'Observed Data'!$E291</f>
        <v>0</v>
      </c>
      <c r="D292" s="67">
        <f xml:space="preserve">   MAX(0, HLOOKUP(MONTH($B292),'Farm Crops'!$B$18:$N$28,D$5,0)  - VLOOKUP(D$4,'Farm Crops'!$B$4:$G$13,6,0)/1000*0.65*$C292)</f>
        <v>677.29495601173039</v>
      </c>
      <c r="E292" s="67">
        <f xml:space="preserve">   MAX(0, HLOOKUP(MONTH($B292),'Farm Crops'!$B$18:$N$28,E$5,0)  - VLOOKUP(E$4,'Farm Crops'!$B$4:$G$13,6,0)/1000*0.65*$C292)</f>
        <v>452.87351906158369</v>
      </c>
      <c r="F292" s="67">
        <f xml:space="preserve">   MAX(0, HLOOKUP(MONTH($B292),'Farm Crops'!$B$18:$N$28,F$5,0)  - VLOOKUP(F$4,'Farm Crops'!$B$4:$G$13,6,0)/1000*0.65*$C292)</f>
        <v>576.30653079178899</v>
      </c>
      <c r="G292" s="67">
        <f xml:space="preserve">   MAX(0, HLOOKUP(MONTH($B292),'Farm Crops'!$B$18:$N$28,G$5,0)  - VLOOKUP(G$4,'Farm Crops'!$B$4:$G$13,6,0)/1000*0.65*$C292)</f>
        <v>139.19161290322583</v>
      </c>
      <c r="H292" s="67">
        <f xml:space="preserve">   MAX(0, HLOOKUP(MONTH($B292),'Farm Crops'!$B$18:$N$28,H$5,0)  - VLOOKUP(H$4,'Farm Crops'!$B$4:$G$13,6,0)/1000*0.65*$C292)</f>
        <v>477.66809384164236</v>
      </c>
      <c r="I292" s="67">
        <f xml:space="preserve">   MAX(0, HLOOKUP(MONTH($B292),'Farm Crops'!$B$18:$N$28,I$5,0)  - VLOOKUP(I$4,'Farm Crops'!$B$4:$G$13,6,0)/1000*0.65*$C292)</f>
        <v>788.42839296187697</v>
      </c>
      <c r="J292" s="67">
        <f xml:space="preserve">   MAX(0, HLOOKUP(MONTH($B292),'Farm Crops'!$B$18:$N$28,J$5,0)  - VLOOKUP(J$4,'Farm Crops'!$B$4:$G$13,6,0)/1000*0.65*$C292)</f>
        <v>777.96337243401763</v>
      </c>
      <c r="K292" s="67">
        <f xml:space="preserve">   MAX(0, HLOOKUP(MONTH($B292),'Farm Crops'!$B$18:$N$28,K$5,0)  - VLOOKUP(K$4,'Farm Crops'!$B$4:$G$13,6,0)/1000*0.65*$C292)</f>
        <v>180.74390029325511</v>
      </c>
      <c r="L292" s="67">
        <f xml:space="preserve">   MAX(0, HLOOKUP(MONTH($B292),'Farm Crops'!$B$18:$N$28,L$5,0)  - VLOOKUP(L$4,'Farm Crops'!$B$4:$G$13,6,0)/1000*0.65*$C292)</f>
        <v>32.196304985337271</v>
      </c>
      <c r="M292" s="67">
        <f xml:space="preserve">   MAX(0, HLOOKUP(MONTH($B292),'Farm Crops'!$B$18:$N$28,M$5,0)  - VLOOKUP(M$4,'Farm Crops'!$B$4:$G$13,6,0)/1000*0.65*$C292)</f>
        <v>225.81384164222877</v>
      </c>
    </row>
    <row r="293" spans="2:13" x14ac:dyDescent="0.2">
      <c r="B293" s="4">
        <v>40770</v>
      </c>
      <c r="C293" s="67">
        <f>'Observed Data'!$E292</f>
        <v>0</v>
      </c>
      <c r="D293" s="67">
        <f xml:space="preserve">   MAX(0, HLOOKUP(MONTH($B293),'Farm Crops'!$B$18:$N$28,D$5,0)  - VLOOKUP(D$4,'Farm Crops'!$B$4:$G$13,6,0)/1000*0.65*$C293)</f>
        <v>677.29495601173039</v>
      </c>
      <c r="E293" s="67">
        <f xml:space="preserve">   MAX(0, HLOOKUP(MONTH($B293),'Farm Crops'!$B$18:$N$28,E$5,0)  - VLOOKUP(E$4,'Farm Crops'!$B$4:$G$13,6,0)/1000*0.65*$C293)</f>
        <v>452.87351906158369</v>
      </c>
      <c r="F293" s="67">
        <f xml:space="preserve">   MAX(0, HLOOKUP(MONTH($B293),'Farm Crops'!$B$18:$N$28,F$5,0)  - VLOOKUP(F$4,'Farm Crops'!$B$4:$G$13,6,0)/1000*0.65*$C293)</f>
        <v>576.30653079178899</v>
      </c>
      <c r="G293" s="67">
        <f xml:space="preserve">   MAX(0, HLOOKUP(MONTH($B293),'Farm Crops'!$B$18:$N$28,G$5,0)  - VLOOKUP(G$4,'Farm Crops'!$B$4:$G$13,6,0)/1000*0.65*$C293)</f>
        <v>139.19161290322583</v>
      </c>
      <c r="H293" s="67">
        <f xml:space="preserve">   MAX(0, HLOOKUP(MONTH($B293),'Farm Crops'!$B$18:$N$28,H$5,0)  - VLOOKUP(H$4,'Farm Crops'!$B$4:$G$13,6,0)/1000*0.65*$C293)</f>
        <v>477.66809384164236</v>
      </c>
      <c r="I293" s="67">
        <f xml:space="preserve">   MAX(0, HLOOKUP(MONTH($B293),'Farm Crops'!$B$18:$N$28,I$5,0)  - VLOOKUP(I$4,'Farm Crops'!$B$4:$G$13,6,0)/1000*0.65*$C293)</f>
        <v>788.42839296187697</v>
      </c>
      <c r="J293" s="67">
        <f xml:space="preserve">   MAX(0, HLOOKUP(MONTH($B293),'Farm Crops'!$B$18:$N$28,J$5,0)  - VLOOKUP(J$4,'Farm Crops'!$B$4:$G$13,6,0)/1000*0.65*$C293)</f>
        <v>777.96337243401763</v>
      </c>
      <c r="K293" s="67">
        <f xml:space="preserve">   MAX(0, HLOOKUP(MONTH($B293),'Farm Crops'!$B$18:$N$28,K$5,0)  - VLOOKUP(K$4,'Farm Crops'!$B$4:$G$13,6,0)/1000*0.65*$C293)</f>
        <v>180.74390029325511</v>
      </c>
      <c r="L293" s="67">
        <f xml:space="preserve">   MAX(0, HLOOKUP(MONTH($B293),'Farm Crops'!$B$18:$N$28,L$5,0)  - VLOOKUP(L$4,'Farm Crops'!$B$4:$G$13,6,0)/1000*0.65*$C293)</f>
        <v>32.196304985337271</v>
      </c>
      <c r="M293" s="67">
        <f xml:space="preserve">   MAX(0, HLOOKUP(MONTH($B293),'Farm Crops'!$B$18:$N$28,M$5,0)  - VLOOKUP(M$4,'Farm Crops'!$B$4:$G$13,6,0)/1000*0.65*$C293)</f>
        <v>225.81384164222877</v>
      </c>
    </row>
    <row r="294" spans="2:13" x14ac:dyDescent="0.2">
      <c r="B294" s="4">
        <v>40771</v>
      </c>
      <c r="C294" s="67">
        <f>'Observed Data'!$E293</f>
        <v>0</v>
      </c>
      <c r="D294" s="67">
        <f xml:space="preserve">   MAX(0, HLOOKUP(MONTH($B294),'Farm Crops'!$B$18:$N$28,D$5,0)  - VLOOKUP(D$4,'Farm Crops'!$B$4:$G$13,6,0)/1000*0.65*$C294)</f>
        <v>677.29495601173039</v>
      </c>
      <c r="E294" s="67">
        <f xml:space="preserve">   MAX(0, HLOOKUP(MONTH($B294),'Farm Crops'!$B$18:$N$28,E$5,0)  - VLOOKUP(E$4,'Farm Crops'!$B$4:$G$13,6,0)/1000*0.65*$C294)</f>
        <v>452.87351906158369</v>
      </c>
      <c r="F294" s="67">
        <f xml:space="preserve">   MAX(0, HLOOKUP(MONTH($B294),'Farm Crops'!$B$18:$N$28,F$5,0)  - VLOOKUP(F$4,'Farm Crops'!$B$4:$G$13,6,0)/1000*0.65*$C294)</f>
        <v>576.30653079178899</v>
      </c>
      <c r="G294" s="67">
        <f xml:space="preserve">   MAX(0, HLOOKUP(MONTH($B294),'Farm Crops'!$B$18:$N$28,G$5,0)  - VLOOKUP(G$4,'Farm Crops'!$B$4:$G$13,6,0)/1000*0.65*$C294)</f>
        <v>139.19161290322583</v>
      </c>
      <c r="H294" s="67">
        <f xml:space="preserve">   MAX(0, HLOOKUP(MONTH($B294),'Farm Crops'!$B$18:$N$28,H$5,0)  - VLOOKUP(H$4,'Farm Crops'!$B$4:$G$13,6,0)/1000*0.65*$C294)</f>
        <v>477.66809384164236</v>
      </c>
      <c r="I294" s="67">
        <f xml:space="preserve">   MAX(0, HLOOKUP(MONTH($B294),'Farm Crops'!$B$18:$N$28,I$5,0)  - VLOOKUP(I$4,'Farm Crops'!$B$4:$G$13,6,0)/1000*0.65*$C294)</f>
        <v>788.42839296187697</v>
      </c>
      <c r="J294" s="67">
        <f xml:space="preserve">   MAX(0, HLOOKUP(MONTH($B294),'Farm Crops'!$B$18:$N$28,J$5,0)  - VLOOKUP(J$4,'Farm Crops'!$B$4:$G$13,6,0)/1000*0.65*$C294)</f>
        <v>777.96337243401763</v>
      </c>
      <c r="K294" s="67">
        <f xml:space="preserve">   MAX(0, HLOOKUP(MONTH($B294),'Farm Crops'!$B$18:$N$28,K$5,0)  - VLOOKUP(K$4,'Farm Crops'!$B$4:$G$13,6,0)/1000*0.65*$C294)</f>
        <v>180.74390029325511</v>
      </c>
      <c r="L294" s="67">
        <f xml:space="preserve">   MAX(0, HLOOKUP(MONTH($B294),'Farm Crops'!$B$18:$N$28,L$5,0)  - VLOOKUP(L$4,'Farm Crops'!$B$4:$G$13,6,0)/1000*0.65*$C294)</f>
        <v>32.196304985337271</v>
      </c>
      <c r="M294" s="67">
        <f xml:space="preserve">   MAX(0, HLOOKUP(MONTH($B294),'Farm Crops'!$B$18:$N$28,M$5,0)  - VLOOKUP(M$4,'Farm Crops'!$B$4:$G$13,6,0)/1000*0.65*$C294)</f>
        <v>225.81384164222877</v>
      </c>
    </row>
    <row r="295" spans="2:13" x14ac:dyDescent="0.2">
      <c r="B295" s="4">
        <v>40772</v>
      </c>
      <c r="C295" s="67">
        <f>'Observed Data'!$E294</f>
        <v>0</v>
      </c>
      <c r="D295" s="67">
        <f xml:space="preserve">   MAX(0, HLOOKUP(MONTH($B295),'Farm Crops'!$B$18:$N$28,D$5,0)  - VLOOKUP(D$4,'Farm Crops'!$B$4:$G$13,6,0)/1000*0.65*$C295)</f>
        <v>677.29495601173039</v>
      </c>
      <c r="E295" s="67">
        <f xml:space="preserve">   MAX(0, HLOOKUP(MONTH($B295),'Farm Crops'!$B$18:$N$28,E$5,0)  - VLOOKUP(E$4,'Farm Crops'!$B$4:$G$13,6,0)/1000*0.65*$C295)</f>
        <v>452.87351906158369</v>
      </c>
      <c r="F295" s="67">
        <f xml:space="preserve">   MAX(0, HLOOKUP(MONTH($B295),'Farm Crops'!$B$18:$N$28,F$5,0)  - VLOOKUP(F$4,'Farm Crops'!$B$4:$G$13,6,0)/1000*0.65*$C295)</f>
        <v>576.30653079178899</v>
      </c>
      <c r="G295" s="67">
        <f xml:space="preserve">   MAX(0, HLOOKUP(MONTH($B295),'Farm Crops'!$B$18:$N$28,G$5,0)  - VLOOKUP(G$4,'Farm Crops'!$B$4:$G$13,6,0)/1000*0.65*$C295)</f>
        <v>139.19161290322583</v>
      </c>
      <c r="H295" s="67">
        <f xml:space="preserve">   MAX(0, HLOOKUP(MONTH($B295),'Farm Crops'!$B$18:$N$28,H$5,0)  - VLOOKUP(H$4,'Farm Crops'!$B$4:$G$13,6,0)/1000*0.65*$C295)</f>
        <v>477.66809384164236</v>
      </c>
      <c r="I295" s="67">
        <f xml:space="preserve">   MAX(0, HLOOKUP(MONTH($B295),'Farm Crops'!$B$18:$N$28,I$5,0)  - VLOOKUP(I$4,'Farm Crops'!$B$4:$G$13,6,0)/1000*0.65*$C295)</f>
        <v>788.42839296187697</v>
      </c>
      <c r="J295" s="67">
        <f xml:space="preserve">   MAX(0, HLOOKUP(MONTH($B295),'Farm Crops'!$B$18:$N$28,J$5,0)  - VLOOKUP(J$4,'Farm Crops'!$B$4:$G$13,6,0)/1000*0.65*$C295)</f>
        <v>777.96337243401763</v>
      </c>
      <c r="K295" s="67">
        <f xml:space="preserve">   MAX(0, HLOOKUP(MONTH($B295),'Farm Crops'!$B$18:$N$28,K$5,0)  - VLOOKUP(K$4,'Farm Crops'!$B$4:$G$13,6,0)/1000*0.65*$C295)</f>
        <v>180.74390029325511</v>
      </c>
      <c r="L295" s="67">
        <f xml:space="preserve">   MAX(0, HLOOKUP(MONTH($B295),'Farm Crops'!$B$18:$N$28,L$5,0)  - VLOOKUP(L$4,'Farm Crops'!$B$4:$G$13,6,0)/1000*0.65*$C295)</f>
        <v>32.196304985337271</v>
      </c>
      <c r="M295" s="67">
        <f xml:space="preserve">   MAX(0, HLOOKUP(MONTH($B295),'Farm Crops'!$B$18:$N$28,M$5,0)  - VLOOKUP(M$4,'Farm Crops'!$B$4:$G$13,6,0)/1000*0.65*$C295)</f>
        <v>225.81384164222877</v>
      </c>
    </row>
    <row r="296" spans="2:13" x14ac:dyDescent="0.2">
      <c r="B296" s="4">
        <v>40773</v>
      </c>
      <c r="C296" s="67">
        <f>'Observed Data'!$E295</f>
        <v>0</v>
      </c>
      <c r="D296" s="67">
        <f xml:space="preserve">   MAX(0, HLOOKUP(MONTH($B296),'Farm Crops'!$B$18:$N$28,D$5,0)  - VLOOKUP(D$4,'Farm Crops'!$B$4:$G$13,6,0)/1000*0.65*$C296)</f>
        <v>677.29495601173039</v>
      </c>
      <c r="E296" s="67">
        <f xml:space="preserve">   MAX(0, HLOOKUP(MONTH($B296),'Farm Crops'!$B$18:$N$28,E$5,0)  - VLOOKUP(E$4,'Farm Crops'!$B$4:$G$13,6,0)/1000*0.65*$C296)</f>
        <v>452.87351906158369</v>
      </c>
      <c r="F296" s="67">
        <f xml:space="preserve">   MAX(0, HLOOKUP(MONTH($B296),'Farm Crops'!$B$18:$N$28,F$5,0)  - VLOOKUP(F$4,'Farm Crops'!$B$4:$G$13,6,0)/1000*0.65*$C296)</f>
        <v>576.30653079178899</v>
      </c>
      <c r="G296" s="67">
        <f xml:space="preserve">   MAX(0, HLOOKUP(MONTH($B296),'Farm Crops'!$B$18:$N$28,G$5,0)  - VLOOKUP(G$4,'Farm Crops'!$B$4:$G$13,6,0)/1000*0.65*$C296)</f>
        <v>139.19161290322583</v>
      </c>
      <c r="H296" s="67">
        <f xml:space="preserve">   MAX(0, HLOOKUP(MONTH($B296),'Farm Crops'!$B$18:$N$28,H$5,0)  - VLOOKUP(H$4,'Farm Crops'!$B$4:$G$13,6,0)/1000*0.65*$C296)</f>
        <v>477.66809384164236</v>
      </c>
      <c r="I296" s="67">
        <f xml:space="preserve">   MAX(0, HLOOKUP(MONTH($B296),'Farm Crops'!$B$18:$N$28,I$5,0)  - VLOOKUP(I$4,'Farm Crops'!$B$4:$G$13,6,0)/1000*0.65*$C296)</f>
        <v>788.42839296187697</v>
      </c>
      <c r="J296" s="67">
        <f xml:space="preserve">   MAX(0, HLOOKUP(MONTH($B296),'Farm Crops'!$B$18:$N$28,J$5,0)  - VLOOKUP(J$4,'Farm Crops'!$B$4:$G$13,6,0)/1000*0.65*$C296)</f>
        <v>777.96337243401763</v>
      </c>
      <c r="K296" s="67">
        <f xml:space="preserve">   MAX(0, HLOOKUP(MONTH($B296),'Farm Crops'!$B$18:$N$28,K$5,0)  - VLOOKUP(K$4,'Farm Crops'!$B$4:$G$13,6,0)/1000*0.65*$C296)</f>
        <v>180.74390029325511</v>
      </c>
      <c r="L296" s="67">
        <f xml:space="preserve">   MAX(0, HLOOKUP(MONTH($B296),'Farm Crops'!$B$18:$N$28,L$5,0)  - VLOOKUP(L$4,'Farm Crops'!$B$4:$G$13,6,0)/1000*0.65*$C296)</f>
        <v>32.196304985337271</v>
      </c>
      <c r="M296" s="67">
        <f xml:space="preserve">   MAX(0, HLOOKUP(MONTH($B296),'Farm Crops'!$B$18:$N$28,M$5,0)  - VLOOKUP(M$4,'Farm Crops'!$B$4:$G$13,6,0)/1000*0.65*$C296)</f>
        <v>225.81384164222877</v>
      </c>
    </row>
    <row r="297" spans="2:13" x14ac:dyDescent="0.2">
      <c r="B297" s="4">
        <v>40774</v>
      </c>
      <c r="C297" s="67">
        <f>'Observed Data'!$E296</f>
        <v>8</v>
      </c>
      <c r="D297" s="67">
        <f xml:space="preserve">   MAX(0, HLOOKUP(MONTH($B297),'Farm Crops'!$B$18:$N$28,D$5,0)  - VLOOKUP(D$4,'Farm Crops'!$B$4:$G$13,6,0)/1000*0.65*$C297)</f>
        <v>0</v>
      </c>
      <c r="E297" s="67">
        <f xml:space="preserve">   MAX(0, HLOOKUP(MONTH($B297),'Farm Crops'!$B$18:$N$28,E$5,0)  - VLOOKUP(E$4,'Farm Crops'!$B$4:$G$13,6,0)/1000*0.65*$C297)</f>
        <v>0</v>
      </c>
      <c r="F297" s="67">
        <f xml:space="preserve">   MAX(0, HLOOKUP(MONTH($B297),'Farm Crops'!$B$18:$N$28,F$5,0)  - VLOOKUP(F$4,'Farm Crops'!$B$4:$G$13,6,0)/1000*0.65*$C297)</f>
        <v>0</v>
      </c>
      <c r="G297" s="67">
        <f xml:space="preserve">   MAX(0, HLOOKUP(MONTH($B297),'Farm Crops'!$B$18:$N$28,G$5,0)  - VLOOKUP(G$4,'Farm Crops'!$B$4:$G$13,6,0)/1000*0.65*$C297)</f>
        <v>0</v>
      </c>
      <c r="H297" s="67">
        <f xml:space="preserve">   MAX(0, HLOOKUP(MONTH($B297),'Farm Crops'!$B$18:$N$28,H$5,0)  - VLOOKUP(H$4,'Farm Crops'!$B$4:$G$13,6,0)/1000*0.65*$C297)</f>
        <v>0</v>
      </c>
      <c r="I297" s="67">
        <f xml:space="preserve">   MAX(0, HLOOKUP(MONTH($B297),'Farm Crops'!$B$18:$N$28,I$5,0)  - VLOOKUP(I$4,'Farm Crops'!$B$4:$G$13,6,0)/1000*0.65*$C297)</f>
        <v>0</v>
      </c>
      <c r="J297" s="67">
        <f xml:space="preserve">   MAX(0, HLOOKUP(MONTH($B297),'Farm Crops'!$B$18:$N$28,J$5,0)  - VLOOKUP(J$4,'Farm Crops'!$B$4:$G$13,6,0)/1000*0.65*$C297)</f>
        <v>0</v>
      </c>
      <c r="K297" s="67">
        <f xml:space="preserve">   MAX(0, HLOOKUP(MONTH($B297),'Farm Crops'!$B$18:$N$28,K$5,0)  - VLOOKUP(K$4,'Farm Crops'!$B$4:$G$13,6,0)/1000*0.65*$C297)</f>
        <v>0</v>
      </c>
      <c r="L297" s="67">
        <f xml:space="preserve">   MAX(0, HLOOKUP(MONTH($B297),'Farm Crops'!$B$18:$N$28,L$5,0)  - VLOOKUP(L$4,'Farm Crops'!$B$4:$G$13,6,0)/1000*0.65*$C297)</f>
        <v>0</v>
      </c>
      <c r="M297" s="67">
        <f xml:space="preserve">   MAX(0, HLOOKUP(MONTH($B297),'Farm Crops'!$B$18:$N$28,M$5,0)  - VLOOKUP(M$4,'Farm Crops'!$B$4:$G$13,6,0)/1000*0.65*$C297)</f>
        <v>0</v>
      </c>
    </row>
    <row r="298" spans="2:13" x14ac:dyDescent="0.2">
      <c r="B298" s="4">
        <v>40775</v>
      </c>
      <c r="C298" s="67">
        <f>'Observed Data'!$E297</f>
        <v>0</v>
      </c>
      <c r="D298" s="67">
        <f xml:space="preserve">   MAX(0, HLOOKUP(MONTH($B298),'Farm Crops'!$B$18:$N$28,D$5,0)  - VLOOKUP(D$4,'Farm Crops'!$B$4:$G$13,6,0)/1000*0.65*$C298)</f>
        <v>677.29495601173039</v>
      </c>
      <c r="E298" s="67">
        <f xml:space="preserve">   MAX(0, HLOOKUP(MONTH($B298),'Farm Crops'!$B$18:$N$28,E$5,0)  - VLOOKUP(E$4,'Farm Crops'!$B$4:$G$13,6,0)/1000*0.65*$C298)</f>
        <v>452.87351906158369</v>
      </c>
      <c r="F298" s="67">
        <f xml:space="preserve">   MAX(0, HLOOKUP(MONTH($B298),'Farm Crops'!$B$18:$N$28,F$5,0)  - VLOOKUP(F$4,'Farm Crops'!$B$4:$G$13,6,0)/1000*0.65*$C298)</f>
        <v>576.30653079178899</v>
      </c>
      <c r="G298" s="67">
        <f xml:space="preserve">   MAX(0, HLOOKUP(MONTH($B298),'Farm Crops'!$B$18:$N$28,G$5,0)  - VLOOKUP(G$4,'Farm Crops'!$B$4:$G$13,6,0)/1000*0.65*$C298)</f>
        <v>139.19161290322583</v>
      </c>
      <c r="H298" s="67">
        <f xml:space="preserve">   MAX(0, HLOOKUP(MONTH($B298),'Farm Crops'!$B$18:$N$28,H$5,0)  - VLOOKUP(H$4,'Farm Crops'!$B$4:$G$13,6,0)/1000*0.65*$C298)</f>
        <v>477.66809384164236</v>
      </c>
      <c r="I298" s="67">
        <f xml:space="preserve">   MAX(0, HLOOKUP(MONTH($B298),'Farm Crops'!$B$18:$N$28,I$5,0)  - VLOOKUP(I$4,'Farm Crops'!$B$4:$G$13,6,0)/1000*0.65*$C298)</f>
        <v>788.42839296187697</v>
      </c>
      <c r="J298" s="67">
        <f xml:space="preserve">   MAX(0, HLOOKUP(MONTH($B298),'Farm Crops'!$B$18:$N$28,J$5,0)  - VLOOKUP(J$4,'Farm Crops'!$B$4:$G$13,6,0)/1000*0.65*$C298)</f>
        <v>777.96337243401763</v>
      </c>
      <c r="K298" s="67">
        <f xml:space="preserve">   MAX(0, HLOOKUP(MONTH($B298),'Farm Crops'!$B$18:$N$28,K$5,0)  - VLOOKUP(K$4,'Farm Crops'!$B$4:$G$13,6,0)/1000*0.65*$C298)</f>
        <v>180.74390029325511</v>
      </c>
      <c r="L298" s="67">
        <f xml:space="preserve">   MAX(0, HLOOKUP(MONTH($B298),'Farm Crops'!$B$18:$N$28,L$5,0)  - VLOOKUP(L$4,'Farm Crops'!$B$4:$G$13,6,0)/1000*0.65*$C298)</f>
        <v>32.196304985337271</v>
      </c>
      <c r="M298" s="67">
        <f xml:space="preserve">   MAX(0, HLOOKUP(MONTH($B298),'Farm Crops'!$B$18:$N$28,M$5,0)  - VLOOKUP(M$4,'Farm Crops'!$B$4:$G$13,6,0)/1000*0.65*$C298)</f>
        <v>225.81384164222877</v>
      </c>
    </row>
    <row r="299" spans="2:13" x14ac:dyDescent="0.2">
      <c r="B299" s="4">
        <v>40776</v>
      </c>
      <c r="C299" s="67">
        <f>'Observed Data'!$E298</f>
        <v>0</v>
      </c>
      <c r="D299" s="67">
        <f xml:space="preserve">   MAX(0, HLOOKUP(MONTH($B299),'Farm Crops'!$B$18:$N$28,D$5,0)  - VLOOKUP(D$4,'Farm Crops'!$B$4:$G$13,6,0)/1000*0.65*$C299)</f>
        <v>677.29495601173039</v>
      </c>
      <c r="E299" s="67">
        <f xml:space="preserve">   MAX(0, HLOOKUP(MONTH($B299),'Farm Crops'!$B$18:$N$28,E$5,0)  - VLOOKUP(E$4,'Farm Crops'!$B$4:$G$13,6,0)/1000*0.65*$C299)</f>
        <v>452.87351906158369</v>
      </c>
      <c r="F299" s="67">
        <f xml:space="preserve">   MAX(0, HLOOKUP(MONTH($B299),'Farm Crops'!$B$18:$N$28,F$5,0)  - VLOOKUP(F$4,'Farm Crops'!$B$4:$G$13,6,0)/1000*0.65*$C299)</f>
        <v>576.30653079178899</v>
      </c>
      <c r="G299" s="67">
        <f xml:space="preserve">   MAX(0, HLOOKUP(MONTH($B299),'Farm Crops'!$B$18:$N$28,G$5,0)  - VLOOKUP(G$4,'Farm Crops'!$B$4:$G$13,6,0)/1000*0.65*$C299)</f>
        <v>139.19161290322583</v>
      </c>
      <c r="H299" s="67">
        <f xml:space="preserve">   MAX(0, HLOOKUP(MONTH($B299),'Farm Crops'!$B$18:$N$28,H$5,0)  - VLOOKUP(H$4,'Farm Crops'!$B$4:$G$13,6,0)/1000*0.65*$C299)</f>
        <v>477.66809384164236</v>
      </c>
      <c r="I299" s="67">
        <f xml:space="preserve">   MAX(0, HLOOKUP(MONTH($B299),'Farm Crops'!$B$18:$N$28,I$5,0)  - VLOOKUP(I$4,'Farm Crops'!$B$4:$G$13,6,0)/1000*0.65*$C299)</f>
        <v>788.42839296187697</v>
      </c>
      <c r="J299" s="67">
        <f xml:space="preserve">   MAX(0, HLOOKUP(MONTH($B299),'Farm Crops'!$B$18:$N$28,J$5,0)  - VLOOKUP(J$4,'Farm Crops'!$B$4:$G$13,6,0)/1000*0.65*$C299)</f>
        <v>777.96337243401763</v>
      </c>
      <c r="K299" s="67">
        <f xml:space="preserve">   MAX(0, HLOOKUP(MONTH($B299),'Farm Crops'!$B$18:$N$28,K$5,0)  - VLOOKUP(K$4,'Farm Crops'!$B$4:$G$13,6,0)/1000*0.65*$C299)</f>
        <v>180.74390029325511</v>
      </c>
      <c r="L299" s="67">
        <f xml:space="preserve">   MAX(0, HLOOKUP(MONTH($B299),'Farm Crops'!$B$18:$N$28,L$5,0)  - VLOOKUP(L$4,'Farm Crops'!$B$4:$G$13,6,0)/1000*0.65*$C299)</f>
        <v>32.196304985337271</v>
      </c>
      <c r="M299" s="67">
        <f xml:space="preserve">   MAX(0, HLOOKUP(MONTH($B299),'Farm Crops'!$B$18:$N$28,M$5,0)  - VLOOKUP(M$4,'Farm Crops'!$B$4:$G$13,6,0)/1000*0.65*$C299)</f>
        <v>225.81384164222877</v>
      </c>
    </row>
    <row r="300" spans="2:13" x14ac:dyDescent="0.2">
      <c r="B300" s="4">
        <v>40777</v>
      </c>
      <c r="C300" s="67">
        <f>'Observed Data'!$E299</f>
        <v>7.5</v>
      </c>
      <c r="D300" s="67">
        <f xml:space="preserve">   MAX(0, HLOOKUP(MONTH($B300),'Farm Crops'!$B$18:$N$28,D$5,0)  - VLOOKUP(D$4,'Farm Crops'!$B$4:$G$13,6,0)/1000*0.65*$C300)</f>
        <v>0</v>
      </c>
      <c r="E300" s="67">
        <f xml:space="preserve">   MAX(0, HLOOKUP(MONTH($B300),'Farm Crops'!$B$18:$N$28,E$5,0)  - VLOOKUP(E$4,'Farm Crops'!$B$4:$G$13,6,0)/1000*0.65*$C300)</f>
        <v>0</v>
      </c>
      <c r="F300" s="67">
        <f xml:space="preserve">   MAX(0, HLOOKUP(MONTH($B300),'Farm Crops'!$B$18:$N$28,F$5,0)  - VLOOKUP(F$4,'Farm Crops'!$B$4:$G$13,6,0)/1000*0.65*$C300)</f>
        <v>0</v>
      </c>
      <c r="G300" s="67">
        <f xml:space="preserve">   MAX(0, HLOOKUP(MONTH($B300),'Farm Crops'!$B$18:$N$28,G$5,0)  - VLOOKUP(G$4,'Farm Crops'!$B$4:$G$13,6,0)/1000*0.65*$C300)</f>
        <v>0</v>
      </c>
      <c r="H300" s="67">
        <f xml:space="preserve">   MAX(0, HLOOKUP(MONTH($B300),'Farm Crops'!$B$18:$N$28,H$5,0)  - VLOOKUP(H$4,'Farm Crops'!$B$4:$G$13,6,0)/1000*0.65*$C300)</f>
        <v>0</v>
      </c>
      <c r="I300" s="67">
        <f xml:space="preserve">   MAX(0, HLOOKUP(MONTH($B300),'Farm Crops'!$B$18:$N$28,I$5,0)  - VLOOKUP(I$4,'Farm Crops'!$B$4:$G$13,6,0)/1000*0.65*$C300)</f>
        <v>0</v>
      </c>
      <c r="J300" s="67">
        <f xml:space="preserve">   MAX(0, HLOOKUP(MONTH($B300),'Farm Crops'!$B$18:$N$28,J$5,0)  - VLOOKUP(J$4,'Farm Crops'!$B$4:$G$13,6,0)/1000*0.65*$C300)</f>
        <v>0</v>
      </c>
      <c r="K300" s="67">
        <f xml:space="preserve">   MAX(0, HLOOKUP(MONTH($B300),'Farm Crops'!$B$18:$N$28,K$5,0)  - VLOOKUP(K$4,'Farm Crops'!$B$4:$G$13,6,0)/1000*0.65*$C300)</f>
        <v>0</v>
      </c>
      <c r="L300" s="67">
        <f xml:space="preserve">   MAX(0, HLOOKUP(MONTH($B300),'Farm Crops'!$B$18:$N$28,L$5,0)  - VLOOKUP(L$4,'Farm Crops'!$B$4:$G$13,6,0)/1000*0.65*$C300)</f>
        <v>0</v>
      </c>
      <c r="M300" s="67">
        <f xml:space="preserve">   MAX(0, HLOOKUP(MONTH($B300),'Farm Crops'!$B$18:$N$28,M$5,0)  - VLOOKUP(M$4,'Farm Crops'!$B$4:$G$13,6,0)/1000*0.65*$C300)</f>
        <v>0</v>
      </c>
    </row>
    <row r="301" spans="2:13" x14ac:dyDescent="0.2">
      <c r="B301" s="4">
        <v>40778</v>
      </c>
      <c r="C301" s="67">
        <f>'Observed Data'!$E300</f>
        <v>0</v>
      </c>
      <c r="D301" s="67">
        <f xml:space="preserve">   MAX(0, HLOOKUP(MONTH($B301),'Farm Crops'!$B$18:$N$28,D$5,0)  - VLOOKUP(D$4,'Farm Crops'!$B$4:$G$13,6,0)/1000*0.65*$C301)</f>
        <v>677.29495601173039</v>
      </c>
      <c r="E301" s="67">
        <f xml:space="preserve">   MAX(0, HLOOKUP(MONTH($B301),'Farm Crops'!$B$18:$N$28,E$5,0)  - VLOOKUP(E$4,'Farm Crops'!$B$4:$G$13,6,0)/1000*0.65*$C301)</f>
        <v>452.87351906158369</v>
      </c>
      <c r="F301" s="67">
        <f xml:space="preserve">   MAX(0, HLOOKUP(MONTH($B301),'Farm Crops'!$B$18:$N$28,F$5,0)  - VLOOKUP(F$4,'Farm Crops'!$B$4:$G$13,6,0)/1000*0.65*$C301)</f>
        <v>576.30653079178899</v>
      </c>
      <c r="G301" s="67">
        <f xml:space="preserve">   MAX(0, HLOOKUP(MONTH($B301),'Farm Crops'!$B$18:$N$28,G$5,0)  - VLOOKUP(G$4,'Farm Crops'!$B$4:$G$13,6,0)/1000*0.65*$C301)</f>
        <v>139.19161290322583</v>
      </c>
      <c r="H301" s="67">
        <f xml:space="preserve">   MAX(0, HLOOKUP(MONTH($B301),'Farm Crops'!$B$18:$N$28,H$5,0)  - VLOOKUP(H$4,'Farm Crops'!$B$4:$G$13,6,0)/1000*0.65*$C301)</f>
        <v>477.66809384164236</v>
      </c>
      <c r="I301" s="67">
        <f xml:space="preserve">   MAX(0, HLOOKUP(MONTH($B301),'Farm Crops'!$B$18:$N$28,I$5,0)  - VLOOKUP(I$4,'Farm Crops'!$B$4:$G$13,6,0)/1000*0.65*$C301)</f>
        <v>788.42839296187697</v>
      </c>
      <c r="J301" s="67">
        <f xml:space="preserve">   MAX(0, HLOOKUP(MONTH($B301),'Farm Crops'!$B$18:$N$28,J$5,0)  - VLOOKUP(J$4,'Farm Crops'!$B$4:$G$13,6,0)/1000*0.65*$C301)</f>
        <v>777.96337243401763</v>
      </c>
      <c r="K301" s="67">
        <f xml:space="preserve">   MAX(0, HLOOKUP(MONTH($B301),'Farm Crops'!$B$18:$N$28,K$5,0)  - VLOOKUP(K$4,'Farm Crops'!$B$4:$G$13,6,0)/1000*0.65*$C301)</f>
        <v>180.74390029325511</v>
      </c>
      <c r="L301" s="67">
        <f xml:space="preserve">   MAX(0, HLOOKUP(MONTH($B301),'Farm Crops'!$B$18:$N$28,L$5,0)  - VLOOKUP(L$4,'Farm Crops'!$B$4:$G$13,6,0)/1000*0.65*$C301)</f>
        <v>32.196304985337271</v>
      </c>
      <c r="M301" s="67">
        <f xml:space="preserve">   MAX(0, HLOOKUP(MONTH($B301),'Farm Crops'!$B$18:$N$28,M$5,0)  - VLOOKUP(M$4,'Farm Crops'!$B$4:$G$13,6,0)/1000*0.65*$C301)</f>
        <v>225.81384164222877</v>
      </c>
    </row>
    <row r="302" spans="2:13" x14ac:dyDescent="0.2">
      <c r="B302" s="4">
        <v>40779</v>
      </c>
      <c r="C302" s="67">
        <f>'Observed Data'!$E301</f>
        <v>0</v>
      </c>
      <c r="D302" s="67">
        <f xml:space="preserve">   MAX(0, HLOOKUP(MONTH($B302),'Farm Crops'!$B$18:$N$28,D$5,0)  - VLOOKUP(D$4,'Farm Crops'!$B$4:$G$13,6,0)/1000*0.65*$C302)</f>
        <v>677.29495601173039</v>
      </c>
      <c r="E302" s="67">
        <f xml:space="preserve">   MAX(0, HLOOKUP(MONTH($B302),'Farm Crops'!$B$18:$N$28,E$5,0)  - VLOOKUP(E$4,'Farm Crops'!$B$4:$G$13,6,0)/1000*0.65*$C302)</f>
        <v>452.87351906158369</v>
      </c>
      <c r="F302" s="67">
        <f xml:space="preserve">   MAX(0, HLOOKUP(MONTH($B302),'Farm Crops'!$B$18:$N$28,F$5,0)  - VLOOKUP(F$4,'Farm Crops'!$B$4:$G$13,6,0)/1000*0.65*$C302)</f>
        <v>576.30653079178899</v>
      </c>
      <c r="G302" s="67">
        <f xml:space="preserve">   MAX(0, HLOOKUP(MONTH($B302),'Farm Crops'!$B$18:$N$28,G$5,0)  - VLOOKUP(G$4,'Farm Crops'!$B$4:$G$13,6,0)/1000*0.65*$C302)</f>
        <v>139.19161290322583</v>
      </c>
      <c r="H302" s="67">
        <f xml:space="preserve">   MAX(0, HLOOKUP(MONTH($B302),'Farm Crops'!$B$18:$N$28,H$5,0)  - VLOOKUP(H$4,'Farm Crops'!$B$4:$G$13,6,0)/1000*0.65*$C302)</f>
        <v>477.66809384164236</v>
      </c>
      <c r="I302" s="67">
        <f xml:space="preserve">   MAX(0, HLOOKUP(MONTH($B302),'Farm Crops'!$B$18:$N$28,I$5,0)  - VLOOKUP(I$4,'Farm Crops'!$B$4:$G$13,6,0)/1000*0.65*$C302)</f>
        <v>788.42839296187697</v>
      </c>
      <c r="J302" s="67">
        <f xml:space="preserve">   MAX(0, HLOOKUP(MONTH($B302),'Farm Crops'!$B$18:$N$28,J$5,0)  - VLOOKUP(J$4,'Farm Crops'!$B$4:$G$13,6,0)/1000*0.65*$C302)</f>
        <v>777.96337243401763</v>
      </c>
      <c r="K302" s="67">
        <f xml:space="preserve">   MAX(0, HLOOKUP(MONTH($B302),'Farm Crops'!$B$18:$N$28,K$5,0)  - VLOOKUP(K$4,'Farm Crops'!$B$4:$G$13,6,0)/1000*0.65*$C302)</f>
        <v>180.74390029325511</v>
      </c>
      <c r="L302" s="67">
        <f xml:space="preserve">   MAX(0, HLOOKUP(MONTH($B302),'Farm Crops'!$B$18:$N$28,L$5,0)  - VLOOKUP(L$4,'Farm Crops'!$B$4:$G$13,6,0)/1000*0.65*$C302)</f>
        <v>32.196304985337271</v>
      </c>
      <c r="M302" s="67">
        <f xml:space="preserve">   MAX(0, HLOOKUP(MONTH($B302),'Farm Crops'!$B$18:$N$28,M$5,0)  - VLOOKUP(M$4,'Farm Crops'!$B$4:$G$13,6,0)/1000*0.65*$C302)</f>
        <v>225.81384164222877</v>
      </c>
    </row>
    <row r="303" spans="2:13" x14ac:dyDescent="0.2">
      <c r="B303" s="4">
        <v>40780</v>
      </c>
      <c r="C303" s="67">
        <f>'Observed Data'!$E302</f>
        <v>0</v>
      </c>
      <c r="D303" s="67">
        <f xml:space="preserve">   MAX(0, HLOOKUP(MONTH($B303),'Farm Crops'!$B$18:$N$28,D$5,0)  - VLOOKUP(D$4,'Farm Crops'!$B$4:$G$13,6,0)/1000*0.65*$C303)</f>
        <v>677.29495601173039</v>
      </c>
      <c r="E303" s="67">
        <f xml:space="preserve">   MAX(0, HLOOKUP(MONTH($B303),'Farm Crops'!$B$18:$N$28,E$5,0)  - VLOOKUP(E$4,'Farm Crops'!$B$4:$G$13,6,0)/1000*0.65*$C303)</f>
        <v>452.87351906158369</v>
      </c>
      <c r="F303" s="67">
        <f xml:space="preserve">   MAX(0, HLOOKUP(MONTH($B303),'Farm Crops'!$B$18:$N$28,F$5,0)  - VLOOKUP(F$4,'Farm Crops'!$B$4:$G$13,6,0)/1000*0.65*$C303)</f>
        <v>576.30653079178899</v>
      </c>
      <c r="G303" s="67">
        <f xml:space="preserve">   MAX(0, HLOOKUP(MONTH($B303),'Farm Crops'!$B$18:$N$28,G$5,0)  - VLOOKUP(G$4,'Farm Crops'!$B$4:$G$13,6,0)/1000*0.65*$C303)</f>
        <v>139.19161290322583</v>
      </c>
      <c r="H303" s="67">
        <f xml:space="preserve">   MAX(0, HLOOKUP(MONTH($B303),'Farm Crops'!$B$18:$N$28,H$5,0)  - VLOOKUP(H$4,'Farm Crops'!$B$4:$G$13,6,0)/1000*0.65*$C303)</f>
        <v>477.66809384164236</v>
      </c>
      <c r="I303" s="67">
        <f xml:space="preserve">   MAX(0, HLOOKUP(MONTH($B303),'Farm Crops'!$B$18:$N$28,I$5,0)  - VLOOKUP(I$4,'Farm Crops'!$B$4:$G$13,6,0)/1000*0.65*$C303)</f>
        <v>788.42839296187697</v>
      </c>
      <c r="J303" s="67">
        <f xml:space="preserve">   MAX(0, HLOOKUP(MONTH($B303),'Farm Crops'!$B$18:$N$28,J$5,0)  - VLOOKUP(J$4,'Farm Crops'!$B$4:$G$13,6,0)/1000*0.65*$C303)</f>
        <v>777.96337243401763</v>
      </c>
      <c r="K303" s="67">
        <f xml:space="preserve">   MAX(0, HLOOKUP(MONTH($B303),'Farm Crops'!$B$18:$N$28,K$5,0)  - VLOOKUP(K$4,'Farm Crops'!$B$4:$G$13,6,0)/1000*0.65*$C303)</f>
        <v>180.74390029325511</v>
      </c>
      <c r="L303" s="67">
        <f xml:space="preserve">   MAX(0, HLOOKUP(MONTH($B303),'Farm Crops'!$B$18:$N$28,L$5,0)  - VLOOKUP(L$4,'Farm Crops'!$B$4:$G$13,6,0)/1000*0.65*$C303)</f>
        <v>32.196304985337271</v>
      </c>
      <c r="M303" s="67">
        <f xml:space="preserve">   MAX(0, HLOOKUP(MONTH($B303),'Farm Crops'!$B$18:$N$28,M$5,0)  - VLOOKUP(M$4,'Farm Crops'!$B$4:$G$13,6,0)/1000*0.65*$C303)</f>
        <v>225.81384164222877</v>
      </c>
    </row>
    <row r="304" spans="2:13" x14ac:dyDescent="0.2">
      <c r="B304" s="4">
        <v>40781</v>
      </c>
      <c r="C304" s="67">
        <f>'Observed Data'!$E303</f>
        <v>0</v>
      </c>
      <c r="D304" s="67">
        <f xml:space="preserve">   MAX(0, HLOOKUP(MONTH($B304),'Farm Crops'!$B$18:$N$28,D$5,0)  - VLOOKUP(D$4,'Farm Crops'!$B$4:$G$13,6,0)/1000*0.65*$C304)</f>
        <v>677.29495601173039</v>
      </c>
      <c r="E304" s="67">
        <f xml:space="preserve">   MAX(0, HLOOKUP(MONTH($B304),'Farm Crops'!$B$18:$N$28,E$5,0)  - VLOOKUP(E$4,'Farm Crops'!$B$4:$G$13,6,0)/1000*0.65*$C304)</f>
        <v>452.87351906158369</v>
      </c>
      <c r="F304" s="67">
        <f xml:space="preserve">   MAX(0, HLOOKUP(MONTH($B304),'Farm Crops'!$B$18:$N$28,F$5,0)  - VLOOKUP(F$4,'Farm Crops'!$B$4:$G$13,6,0)/1000*0.65*$C304)</f>
        <v>576.30653079178899</v>
      </c>
      <c r="G304" s="67">
        <f xml:space="preserve">   MAX(0, HLOOKUP(MONTH($B304),'Farm Crops'!$B$18:$N$28,G$5,0)  - VLOOKUP(G$4,'Farm Crops'!$B$4:$G$13,6,0)/1000*0.65*$C304)</f>
        <v>139.19161290322583</v>
      </c>
      <c r="H304" s="67">
        <f xml:space="preserve">   MAX(0, HLOOKUP(MONTH($B304),'Farm Crops'!$B$18:$N$28,H$5,0)  - VLOOKUP(H$4,'Farm Crops'!$B$4:$G$13,6,0)/1000*0.65*$C304)</f>
        <v>477.66809384164236</v>
      </c>
      <c r="I304" s="67">
        <f xml:space="preserve">   MAX(0, HLOOKUP(MONTH($B304),'Farm Crops'!$B$18:$N$28,I$5,0)  - VLOOKUP(I$4,'Farm Crops'!$B$4:$G$13,6,0)/1000*0.65*$C304)</f>
        <v>788.42839296187697</v>
      </c>
      <c r="J304" s="67">
        <f xml:space="preserve">   MAX(0, HLOOKUP(MONTH($B304),'Farm Crops'!$B$18:$N$28,J$5,0)  - VLOOKUP(J$4,'Farm Crops'!$B$4:$G$13,6,0)/1000*0.65*$C304)</f>
        <v>777.96337243401763</v>
      </c>
      <c r="K304" s="67">
        <f xml:space="preserve">   MAX(0, HLOOKUP(MONTH($B304),'Farm Crops'!$B$18:$N$28,K$5,0)  - VLOOKUP(K$4,'Farm Crops'!$B$4:$G$13,6,0)/1000*0.65*$C304)</f>
        <v>180.74390029325511</v>
      </c>
      <c r="L304" s="67">
        <f xml:space="preserve">   MAX(0, HLOOKUP(MONTH($B304),'Farm Crops'!$B$18:$N$28,L$5,0)  - VLOOKUP(L$4,'Farm Crops'!$B$4:$G$13,6,0)/1000*0.65*$C304)</f>
        <v>32.196304985337271</v>
      </c>
      <c r="M304" s="67">
        <f xml:space="preserve">   MAX(0, HLOOKUP(MONTH($B304),'Farm Crops'!$B$18:$N$28,M$5,0)  - VLOOKUP(M$4,'Farm Crops'!$B$4:$G$13,6,0)/1000*0.65*$C304)</f>
        <v>225.81384164222877</v>
      </c>
    </row>
    <row r="305" spans="2:13" x14ac:dyDescent="0.2">
      <c r="B305" s="4">
        <v>40782</v>
      </c>
      <c r="C305" s="67">
        <f>'Observed Data'!$E304</f>
        <v>0</v>
      </c>
      <c r="D305" s="67">
        <f xml:space="preserve">   MAX(0, HLOOKUP(MONTH($B305),'Farm Crops'!$B$18:$N$28,D$5,0)  - VLOOKUP(D$4,'Farm Crops'!$B$4:$G$13,6,0)/1000*0.65*$C305)</f>
        <v>677.29495601173039</v>
      </c>
      <c r="E305" s="67">
        <f xml:space="preserve">   MAX(0, HLOOKUP(MONTH($B305),'Farm Crops'!$B$18:$N$28,E$5,0)  - VLOOKUP(E$4,'Farm Crops'!$B$4:$G$13,6,0)/1000*0.65*$C305)</f>
        <v>452.87351906158369</v>
      </c>
      <c r="F305" s="67">
        <f xml:space="preserve">   MAX(0, HLOOKUP(MONTH($B305),'Farm Crops'!$B$18:$N$28,F$5,0)  - VLOOKUP(F$4,'Farm Crops'!$B$4:$G$13,6,0)/1000*0.65*$C305)</f>
        <v>576.30653079178899</v>
      </c>
      <c r="G305" s="67">
        <f xml:space="preserve">   MAX(0, HLOOKUP(MONTH($B305),'Farm Crops'!$B$18:$N$28,G$5,0)  - VLOOKUP(G$4,'Farm Crops'!$B$4:$G$13,6,0)/1000*0.65*$C305)</f>
        <v>139.19161290322583</v>
      </c>
      <c r="H305" s="67">
        <f xml:space="preserve">   MAX(0, HLOOKUP(MONTH($B305),'Farm Crops'!$B$18:$N$28,H$5,0)  - VLOOKUP(H$4,'Farm Crops'!$B$4:$G$13,6,0)/1000*0.65*$C305)</f>
        <v>477.66809384164236</v>
      </c>
      <c r="I305" s="67">
        <f xml:space="preserve">   MAX(0, HLOOKUP(MONTH($B305),'Farm Crops'!$B$18:$N$28,I$5,0)  - VLOOKUP(I$4,'Farm Crops'!$B$4:$G$13,6,0)/1000*0.65*$C305)</f>
        <v>788.42839296187697</v>
      </c>
      <c r="J305" s="67">
        <f xml:space="preserve">   MAX(0, HLOOKUP(MONTH($B305),'Farm Crops'!$B$18:$N$28,J$5,0)  - VLOOKUP(J$4,'Farm Crops'!$B$4:$G$13,6,0)/1000*0.65*$C305)</f>
        <v>777.96337243401763</v>
      </c>
      <c r="K305" s="67">
        <f xml:space="preserve">   MAX(0, HLOOKUP(MONTH($B305),'Farm Crops'!$B$18:$N$28,K$5,0)  - VLOOKUP(K$4,'Farm Crops'!$B$4:$G$13,6,0)/1000*0.65*$C305)</f>
        <v>180.74390029325511</v>
      </c>
      <c r="L305" s="67">
        <f xml:space="preserve">   MAX(0, HLOOKUP(MONTH($B305),'Farm Crops'!$B$18:$N$28,L$5,0)  - VLOOKUP(L$4,'Farm Crops'!$B$4:$G$13,6,0)/1000*0.65*$C305)</f>
        <v>32.196304985337271</v>
      </c>
      <c r="M305" s="67">
        <f xml:space="preserve">   MAX(0, HLOOKUP(MONTH($B305),'Farm Crops'!$B$18:$N$28,M$5,0)  - VLOOKUP(M$4,'Farm Crops'!$B$4:$G$13,6,0)/1000*0.65*$C305)</f>
        <v>225.81384164222877</v>
      </c>
    </row>
    <row r="306" spans="2:13" x14ac:dyDescent="0.2">
      <c r="B306" s="4">
        <v>40783</v>
      </c>
      <c r="C306" s="67">
        <f>'Observed Data'!$E305</f>
        <v>0</v>
      </c>
      <c r="D306" s="67">
        <f xml:space="preserve">   MAX(0, HLOOKUP(MONTH($B306),'Farm Crops'!$B$18:$N$28,D$5,0)  - VLOOKUP(D$4,'Farm Crops'!$B$4:$G$13,6,0)/1000*0.65*$C306)</f>
        <v>677.29495601173039</v>
      </c>
      <c r="E306" s="67">
        <f xml:space="preserve">   MAX(0, HLOOKUP(MONTH($B306),'Farm Crops'!$B$18:$N$28,E$5,0)  - VLOOKUP(E$4,'Farm Crops'!$B$4:$G$13,6,0)/1000*0.65*$C306)</f>
        <v>452.87351906158369</v>
      </c>
      <c r="F306" s="67">
        <f xml:space="preserve">   MAX(0, HLOOKUP(MONTH($B306),'Farm Crops'!$B$18:$N$28,F$5,0)  - VLOOKUP(F$4,'Farm Crops'!$B$4:$G$13,6,0)/1000*0.65*$C306)</f>
        <v>576.30653079178899</v>
      </c>
      <c r="G306" s="67">
        <f xml:space="preserve">   MAX(0, HLOOKUP(MONTH($B306),'Farm Crops'!$B$18:$N$28,G$5,0)  - VLOOKUP(G$4,'Farm Crops'!$B$4:$G$13,6,0)/1000*0.65*$C306)</f>
        <v>139.19161290322583</v>
      </c>
      <c r="H306" s="67">
        <f xml:space="preserve">   MAX(0, HLOOKUP(MONTH($B306),'Farm Crops'!$B$18:$N$28,H$5,0)  - VLOOKUP(H$4,'Farm Crops'!$B$4:$G$13,6,0)/1000*0.65*$C306)</f>
        <v>477.66809384164236</v>
      </c>
      <c r="I306" s="67">
        <f xml:space="preserve">   MAX(0, HLOOKUP(MONTH($B306),'Farm Crops'!$B$18:$N$28,I$5,0)  - VLOOKUP(I$4,'Farm Crops'!$B$4:$G$13,6,0)/1000*0.65*$C306)</f>
        <v>788.42839296187697</v>
      </c>
      <c r="J306" s="67">
        <f xml:space="preserve">   MAX(0, HLOOKUP(MONTH($B306),'Farm Crops'!$B$18:$N$28,J$5,0)  - VLOOKUP(J$4,'Farm Crops'!$B$4:$G$13,6,0)/1000*0.65*$C306)</f>
        <v>777.96337243401763</v>
      </c>
      <c r="K306" s="67">
        <f xml:space="preserve">   MAX(0, HLOOKUP(MONTH($B306),'Farm Crops'!$B$18:$N$28,K$5,0)  - VLOOKUP(K$4,'Farm Crops'!$B$4:$G$13,6,0)/1000*0.65*$C306)</f>
        <v>180.74390029325511</v>
      </c>
      <c r="L306" s="67">
        <f xml:space="preserve">   MAX(0, HLOOKUP(MONTH($B306),'Farm Crops'!$B$18:$N$28,L$5,0)  - VLOOKUP(L$4,'Farm Crops'!$B$4:$G$13,6,0)/1000*0.65*$C306)</f>
        <v>32.196304985337271</v>
      </c>
      <c r="M306" s="67">
        <f xml:space="preserve">   MAX(0, HLOOKUP(MONTH($B306),'Farm Crops'!$B$18:$N$28,M$5,0)  - VLOOKUP(M$4,'Farm Crops'!$B$4:$G$13,6,0)/1000*0.65*$C306)</f>
        <v>225.81384164222877</v>
      </c>
    </row>
    <row r="307" spans="2:13" x14ac:dyDescent="0.2">
      <c r="B307" s="4">
        <v>40784</v>
      </c>
      <c r="C307" s="67">
        <f>'Observed Data'!$E306</f>
        <v>0</v>
      </c>
      <c r="D307" s="67">
        <f xml:space="preserve">   MAX(0, HLOOKUP(MONTH($B307),'Farm Crops'!$B$18:$N$28,D$5,0)  - VLOOKUP(D$4,'Farm Crops'!$B$4:$G$13,6,0)/1000*0.65*$C307)</f>
        <v>677.29495601173039</v>
      </c>
      <c r="E307" s="67">
        <f xml:space="preserve">   MAX(0, HLOOKUP(MONTH($B307),'Farm Crops'!$B$18:$N$28,E$5,0)  - VLOOKUP(E$4,'Farm Crops'!$B$4:$G$13,6,0)/1000*0.65*$C307)</f>
        <v>452.87351906158369</v>
      </c>
      <c r="F307" s="67">
        <f xml:space="preserve">   MAX(0, HLOOKUP(MONTH($B307),'Farm Crops'!$B$18:$N$28,F$5,0)  - VLOOKUP(F$4,'Farm Crops'!$B$4:$G$13,6,0)/1000*0.65*$C307)</f>
        <v>576.30653079178899</v>
      </c>
      <c r="G307" s="67">
        <f xml:space="preserve">   MAX(0, HLOOKUP(MONTH($B307),'Farm Crops'!$B$18:$N$28,G$5,0)  - VLOOKUP(G$4,'Farm Crops'!$B$4:$G$13,6,0)/1000*0.65*$C307)</f>
        <v>139.19161290322583</v>
      </c>
      <c r="H307" s="67">
        <f xml:space="preserve">   MAX(0, HLOOKUP(MONTH($B307),'Farm Crops'!$B$18:$N$28,H$5,0)  - VLOOKUP(H$4,'Farm Crops'!$B$4:$G$13,6,0)/1000*0.65*$C307)</f>
        <v>477.66809384164236</v>
      </c>
      <c r="I307" s="67">
        <f xml:space="preserve">   MAX(0, HLOOKUP(MONTH($B307),'Farm Crops'!$B$18:$N$28,I$5,0)  - VLOOKUP(I$4,'Farm Crops'!$B$4:$G$13,6,0)/1000*0.65*$C307)</f>
        <v>788.42839296187697</v>
      </c>
      <c r="J307" s="67">
        <f xml:space="preserve">   MAX(0, HLOOKUP(MONTH($B307),'Farm Crops'!$B$18:$N$28,J$5,0)  - VLOOKUP(J$4,'Farm Crops'!$B$4:$G$13,6,0)/1000*0.65*$C307)</f>
        <v>777.96337243401763</v>
      </c>
      <c r="K307" s="67">
        <f xml:space="preserve">   MAX(0, HLOOKUP(MONTH($B307),'Farm Crops'!$B$18:$N$28,K$5,0)  - VLOOKUP(K$4,'Farm Crops'!$B$4:$G$13,6,0)/1000*0.65*$C307)</f>
        <v>180.74390029325511</v>
      </c>
      <c r="L307" s="67">
        <f xml:space="preserve">   MAX(0, HLOOKUP(MONTH($B307),'Farm Crops'!$B$18:$N$28,L$5,0)  - VLOOKUP(L$4,'Farm Crops'!$B$4:$G$13,6,0)/1000*0.65*$C307)</f>
        <v>32.196304985337271</v>
      </c>
      <c r="M307" s="67">
        <f xml:space="preserve">   MAX(0, HLOOKUP(MONTH($B307),'Farm Crops'!$B$18:$N$28,M$5,0)  - VLOOKUP(M$4,'Farm Crops'!$B$4:$G$13,6,0)/1000*0.65*$C307)</f>
        <v>225.81384164222877</v>
      </c>
    </row>
    <row r="308" spans="2:13" x14ac:dyDescent="0.2">
      <c r="B308" s="4">
        <v>40785</v>
      </c>
      <c r="C308" s="67">
        <f>'Observed Data'!$E307</f>
        <v>0</v>
      </c>
      <c r="D308" s="67">
        <f xml:space="preserve">   MAX(0, HLOOKUP(MONTH($B308),'Farm Crops'!$B$18:$N$28,D$5,0)  - VLOOKUP(D$4,'Farm Crops'!$B$4:$G$13,6,0)/1000*0.65*$C308)</f>
        <v>677.29495601173039</v>
      </c>
      <c r="E308" s="67">
        <f xml:space="preserve">   MAX(0, HLOOKUP(MONTH($B308),'Farm Crops'!$B$18:$N$28,E$5,0)  - VLOOKUP(E$4,'Farm Crops'!$B$4:$G$13,6,0)/1000*0.65*$C308)</f>
        <v>452.87351906158369</v>
      </c>
      <c r="F308" s="67">
        <f xml:space="preserve">   MAX(0, HLOOKUP(MONTH($B308),'Farm Crops'!$B$18:$N$28,F$5,0)  - VLOOKUP(F$4,'Farm Crops'!$B$4:$G$13,6,0)/1000*0.65*$C308)</f>
        <v>576.30653079178899</v>
      </c>
      <c r="G308" s="67">
        <f xml:space="preserve">   MAX(0, HLOOKUP(MONTH($B308),'Farm Crops'!$B$18:$N$28,G$5,0)  - VLOOKUP(G$4,'Farm Crops'!$B$4:$G$13,6,0)/1000*0.65*$C308)</f>
        <v>139.19161290322583</v>
      </c>
      <c r="H308" s="67">
        <f xml:space="preserve">   MAX(0, HLOOKUP(MONTH($B308),'Farm Crops'!$B$18:$N$28,H$5,0)  - VLOOKUP(H$4,'Farm Crops'!$B$4:$G$13,6,0)/1000*0.65*$C308)</f>
        <v>477.66809384164236</v>
      </c>
      <c r="I308" s="67">
        <f xml:space="preserve">   MAX(0, HLOOKUP(MONTH($B308),'Farm Crops'!$B$18:$N$28,I$5,0)  - VLOOKUP(I$4,'Farm Crops'!$B$4:$G$13,6,0)/1000*0.65*$C308)</f>
        <v>788.42839296187697</v>
      </c>
      <c r="J308" s="67">
        <f xml:space="preserve">   MAX(0, HLOOKUP(MONTH($B308),'Farm Crops'!$B$18:$N$28,J$5,0)  - VLOOKUP(J$4,'Farm Crops'!$B$4:$G$13,6,0)/1000*0.65*$C308)</f>
        <v>777.96337243401763</v>
      </c>
      <c r="K308" s="67">
        <f xml:space="preserve">   MAX(0, HLOOKUP(MONTH($B308),'Farm Crops'!$B$18:$N$28,K$5,0)  - VLOOKUP(K$4,'Farm Crops'!$B$4:$G$13,6,0)/1000*0.65*$C308)</f>
        <v>180.74390029325511</v>
      </c>
      <c r="L308" s="67">
        <f xml:space="preserve">   MAX(0, HLOOKUP(MONTH($B308),'Farm Crops'!$B$18:$N$28,L$5,0)  - VLOOKUP(L$4,'Farm Crops'!$B$4:$G$13,6,0)/1000*0.65*$C308)</f>
        <v>32.196304985337271</v>
      </c>
      <c r="M308" s="67">
        <f xml:space="preserve">   MAX(0, HLOOKUP(MONTH($B308),'Farm Crops'!$B$18:$N$28,M$5,0)  - VLOOKUP(M$4,'Farm Crops'!$B$4:$G$13,6,0)/1000*0.65*$C308)</f>
        <v>225.81384164222877</v>
      </c>
    </row>
    <row r="309" spans="2:13" x14ac:dyDescent="0.2">
      <c r="B309" s="4">
        <v>40786</v>
      </c>
      <c r="C309" s="67">
        <f>'Observed Data'!$E308</f>
        <v>0</v>
      </c>
      <c r="D309" s="67">
        <f xml:space="preserve">   MAX(0, HLOOKUP(MONTH($B309),'Farm Crops'!$B$18:$N$28,D$5,0)  - VLOOKUP(D$4,'Farm Crops'!$B$4:$G$13,6,0)/1000*0.65*$C309)</f>
        <v>677.29495601173039</v>
      </c>
      <c r="E309" s="67">
        <f xml:space="preserve">   MAX(0, HLOOKUP(MONTH($B309),'Farm Crops'!$B$18:$N$28,E$5,0)  - VLOOKUP(E$4,'Farm Crops'!$B$4:$G$13,6,0)/1000*0.65*$C309)</f>
        <v>452.87351906158369</v>
      </c>
      <c r="F309" s="67">
        <f xml:space="preserve">   MAX(0, HLOOKUP(MONTH($B309),'Farm Crops'!$B$18:$N$28,F$5,0)  - VLOOKUP(F$4,'Farm Crops'!$B$4:$G$13,6,0)/1000*0.65*$C309)</f>
        <v>576.30653079178899</v>
      </c>
      <c r="G309" s="67">
        <f xml:space="preserve">   MAX(0, HLOOKUP(MONTH($B309),'Farm Crops'!$B$18:$N$28,G$5,0)  - VLOOKUP(G$4,'Farm Crops'!$B$4:$G$13,6,0)/1000*0.65*$C309)</f>
        <v>139.19161290322583</v>
      </c>
      <c r="H309" s="67">
        <f xml:space="preserve">   MAX(0, HLOOKUP(MONTH($B309),'Farm Crops'!$B$18:$N$28,H$5,0)  - VLOOKUP(H$4,'Farm Crops'!$B$4:$G$13,6,0)/1000*0.65*$C309)</f>
        <v>477.66809384164236</v>
      </c>
      <c r="I309" s="67">
        <f xml:space="preserve">   MAX(0, HLOOKUP(MONTH($B309),'Farm Crops'!$B$18:$N$28,I$5,0)  - VLOOKUP(I$4,'Farm Crops'!$B$4:$G$13,6,0)/1000*0.65*$C309)</f>
        <v>788.42839296187697</v>
      </c>
      <c r="J309" s="67">
        <f xml:space="preserve">   MAX(0, HLOOKUP(MONTH($B309),'Farm Crops'!$B$18:$N$28,J$5,0)  - VLOOKUP(J$4,'Farm Crops'!$B$4:$G$13,6,0)/1000*0.65*$C309)</f>
        <v>777.96337243401763</v>
      </c>
      <c r="K309" s="67">
        <f xml:space="preserve">   MAX(0, HLOOKUP(MONTH($B309),'Farm Crops'!$B$18:$N$28,K$5,0)  - VLOOKUP(K$4,'Farm Crops'!$B$4:$G$13,6,0)/1000*0.65*$C309)</f>
        <v>180.74390029325511</v>
      </c>
      <c r="L309" s="67">
        <f xml:space="preserve">   MAX(0, HLOOKUP(MONTH($B309),'Farm Crops'!$B$18:$N$28,L$5,0)  - VLOOKUP(L$4,'Farm Crops'!$B$4:$G$13,6,0)/1000*0.65*$C309)</f>
        <v>32.196304985337271</v>
      </c>
      <c r="M309" s="67">
        <f xml:space="preserve">   MAX(0, HLOOKUP(MONTH($B309),'Farm Crops'!$B$18:$N$28,M$5,0)  - VLOOKUP(M$4,'Farm Crops'!$B$4:$G$13,6,0)/1000*0.65*$C309)</f>
        <v>225.81384164222877</v>
      </c>
    </row>
    <row r="310" spans="2:13" x14ac:dyDescent="0.2">
      <c r="B310" s="4">
        <v>40787</v>
      </c>
      <c r="C310" s="67">
        <f>'Observed Data'!$E309</f>
        <v>0</v>
      </c>
      <c r="D310" s="67">
        <f xml:space="preserve">   MAX(0, HLOOKUP(MONTH($B310),'Farm Crops'!$B$18:$N$28,D$5,0)  - VLOOKUP(D$4,'Farm Crops'!$B$4:$G$13,6,0)/1000*0.65*$C310)</f>
        <v>1224.8373737373738</v>
      </c>
      <c r="E310" s="67">
        <f xml:space="preserve">   MAX(0, HLOOKUP(MONTH($B310),'Farm Crops'!$B$18:$N$28,E$5,0)  - VLOOKUP(E$4,'Farm Crops'!$B$4:$G$13,6,0)/1000*0.65*$C310)</f>
        <v>734.90242424242444</v>
      </c>
      <c r="F310" s="67">
        <f xml:space="preserve">   MAX(0, HLOOKUP(MONTH($B310),'Farm Crops'!$B$18:$N$28,F$5,0)  - VLOOKUP(F$4,'Farm Crops'!$B$4:$G$13,6,0)/1000*0.65*$C310)</f>
        <v>933.61358080808088</v>
      </c>
      <c r="G310" s="67">
        <f xml:space="preserve">   MAX(0, HLOOKUP(MONTH($B310),'Farm Crops'!$B$18:$N$28,G$5,0)  - VLOOKUP(G$4,'Farm Crops'!$B$4:$G$13,6,0)/1000*0.65*$C310)</f>
        <v>224.40911111111114</v>
      </c>
      <c r="H310" s="67">
        <f xml:space="preserve">   MAX(0, HLOOKUP(MONTH($B310),'Farm Crops'!$B$18:$N$28,H$5,0)  - VLOOKUP(H$4,'Farm Crops'!$B$4:$G$13,6,0)/1000*0.65*$C310)</f>
        <v>770.11157575757591</v>
      </c>
      <c r="I310" s="67">
        <f xml:space="preserve">   MAX(0, HLOOKUP(MONTH($B310),'Farm Crops'!$B$18:$N$28,I$5,0)  - VLOOKUP(I$4,'Farm Crops'!$B$4:$G$13,6,0)/1000*0.65*$C310)</f>
        <v>1321.9973030303031</v>
      </c>
      <c r="J310" s="67">
        <f xml:space="preserve">   MAX(0, HLOOKUP(MONTH($B310),'Farm Crops'!$B$18:$N$28,J$5,0)  - VLOOKUP(J$4,'Farm Crops'!$B$4:$G$13,6,0)/1000*0.65*$C310)</f>
        <v>1254.2571010101012</v>
      </c>
      <c r="K310" s="67">
        <f xml:space="preserve">   MAX(0, HLOOKUP(MONTH($B310),'Farm Crops'!$B$18:$N$28,K$5,0)  - VLOOKUP(K$4,'Farm Crops'!$B$4:$G$13,6,0)/1000*0.65*$C310)</f>
        <v>291.40102020202016</v>
      </c>
      <c r="L310" s="67">
        <f xml:space="preserve">   MAX(0, HLOOKUP(MONTH($B310),'Farm Crops'!$B$18:$N$28,L$5,0)  - VLOOKUP(L$4,'Farm Crops'!$B$4:$G$13,6,0)/1000*0.65*$C310)</f>
        <v>51.907898989899039</v>
      </c>
      <c r="M310" s="67">
        <f xml:space="preserve">   MAX(0, HLOOKUP(MONTH($B310),'Farm Crops'!$B$18:$N$28,M$5,0)  - VLOOKUP(M$4,'Farm Crops'!$B$4:$G$13,6,0)/1000*0.65*$C310)</f>
        <v>364.06420202020206</v>
      </c>
    </row>
    <row r="311" spans="2:13" x14ac:dyDescent="0.2">
      <c r="B311" s="4">
        <v>40788</v>
      </c>
      <c r="C311" s="67">
        <f>'Observed Data'!$E310</f>
        <v>60</v>
      </c>
      <c r="D311" s="67">
        <f xml:space="preserve">   MAX(0, HLOOKUP(MONTH($B311),'Farm Crops'!$B$18:$N$28,D$5,0)  - VLOOKUP(D$4,'Farm Crops'!$B$4:$G$13,6,0)/1000*0.65*$C311)</f>
        <v>0</v>
      </c>
      <c r="E311" s="67">
        <f xml:space="preserve">   MAX(0, HLOOKUP(MONTH($B311),'Farm Crops'!$B$18:$N$28,E$5,0)  - VLOOKUP(E$4,'Farm Crops'!$B$4:$G$13,6,0)/1000*0.65*$C311)</f>
        <v>0</v>
      </c>
      <c r="F311" s="67">
        <f xml:space="preserve">   MAX(0, HLOOKUP(MONTH($B311),'Farm Crops'!$B$18:$N$28,F$5,0)  - VLOOKUP(F$4,'Farm Crops'!$B$4:$G$13,6,0)/1000*0.65*$C311)</f>
        <v>0</v>
      </c>
      <c r="G311" s="67">
        <f xml:space="preserve">   MAX(0, HLOOKUP(MONTH($B311),'Farm Crops'!$B$18:$N$28,G$5,0)  - VLOOKUP(G$4,'Farm Crops'!$B$4:$G$13,6,0)/1000*0.65*$C311)</f>
        <v>0</v>
      </c>
      <c r="H311" s="67">
        <f xml:space="preserve">   MAX(0, HLOOKUP(MONTH($B311),'Farm Crops'!$B$18:$N$28,H$5,0)  - VLOOKUP(H$4,'Farm Crops'!$B$4:$G$13,6,0)/1000*0.65*$C311)</f>
        <v>0</v>
      </c>
      <c r="I311" s="67">
        <f xml:space="preserve">   MAX(0, HLOOKUP(MONTH($B311),'Farm Crops'!$B$18:$N$28,I$5,0)  - VLOOKUP(I$4,'Farm Crops'!$B$4:$G$13,6,0)/1000*0.65*$C311)</f>
        <v>0</v>
      </c>
      <c r="J311" s="67">
        <f xml:space="preserve">   MAX(0, HLOOKUP(MONTH($B311),'Farm Crops'!$B$18:$N$28,J$5,0)  - VLOOKUP(J$4,'Farm Crops'!$B$4:$G$13,6,0)/1000*0.65*$C311)</f>
        <v>0</v>
      </c>
      <c r="K311" s="67">
        <f xml:space="preserve">   MAX(0, HLOOKUP(MONTH($B311),'Farm Crops'!$B$18:$N$28,K$5,0)  - VLOOKUP(K$4,'Farm Crops'!$B$4:$G$13,6,0)/1000*0.65*$C311)</f>
        <v>0</v>
      </c>
      <c r="L311" s="67">
        <f xml:space="preserve">   MAX(0, HLOOKUP(MONTH($B311),'Farm Crops'!$B$18:$N$28,L$5,0)  - VLOOKUP(L$4,'Farm Crops'!$B$4:$G$13,6,0)/1000*0.65*$C311)</f>
        <v>0</v>
      </c>
      <c r="M311" s="67">
        <f xml:space="preserve">   MAX(0, HLOOKUP(MONTH($B311),'Farm Crops'!$B$18:$N$28,M$5,0)  - VLOOKUP(M$4,'Farm Crops'!$B$4:$G$13,6,0)/1000*0.65*$C311)</f>
        <v>0</v>
      </c>
    </row>
    <row r="312" spans="2:13" x14ac:dyDescent="0.2">
      <c r="B312" s="4">
        <v>40789</v>
      </c>
      <c r="C312" s="67">
        <f>'Observed Data'!$E311</f>
        <v>0</v>
      </c>
      <c r="D312" s="67">
        <f xml:space="preserve">   MAX(0, HLOOKUP(MONTH($B312),'Farm Crops'!$B$18:$N$28,D$5,0)  - VLOOKUP(D$4,'Farm Crops'!$B$4:$G$13,6,0)/1000*0.65*$C312)</f>
        <v>1224.8373737373738</v>
      </c>
      <c r="E312" s="67">
        <f xml:space="preserve">   MAX(0, HLOOKUP(MONTH($B312),'Farm Crops'!$B$18:$N$28,E$5,0)  - VLOOKUP(E$4,'Farm Crops'!$B$4:$G$13,6,0)/1000*0.65*$C312)</f>
        <v>734.90242424242444</v>
      </c>
      <c r="F312" s="67">
        <f xml:space="preserve">   MAX(0, HLOOKUP(MONTH($B312),'Farm Crops'!$B$18:$N$28,F$5,0)  - VLOOKUP(F$4,'Farm Crops'!$B$4:$G$13,6,0)/1000*0.65*$C312)</f>
        <v>933.61358080808088</v>
      </c>
      <c r="G312" s="67">
        <f xml:space="preserve">   MAX(0, HLOOKUP(MONTH($B312),'Farm Crops'!$B$18:$N$28,G$5,0)  - VLOOKUP(G$4,'Farm Crops'!$B$4:$G$13,6,0)/1000*0.65*$C312)</f>
        <v>224.40911111111114</v>
      </c>
      <c r="H312" s="67">
        <f xml:space="preserve">   MAX(0, HLOOKUP(MONTH($B312),'Farm Crops'!$B$18:$N$28,H$5,0)  - VLOOKUP(H$4,'Farm Crops'!$B$4:$G$13,6,0)/1000*0.65*$C312)</f>
        <v>770.11157575757591</v>
      </c>
      <c r="I312" s="67">
        <f xml:space="preserve">   MAX(0, HLOOKUP(MONTH($B312),'Farm Crops'!$B$18:$N$28,I$5,0)  - VLOOKUP(I$4,'Farm Crops'!$B$4:$G$13,6,0)/1000*0.65*$C312)</f>
        <v>1321.9973030303031</v>
      </c>
      <c r="J312" s="67">
        <f xml:space="preserve">   MAX(0, HLOOKUP(MONTH($B312),'Farm Crops'!$B$18:$N$28,J$5,0)  - VLOOKUP(J$4,'Farm Crops'!$B$4:$G$13,6,0)/1000*0.65*$C312)</f>
        <v>1254.2571010101012</v>
      </c>
      <c r="K312" s="67">
        <f xml:space="preserve">   MAX(0, HLOOKUP(MONTH($B312),'Farm Crops'!$B$18:$N$28,K$5,0)  - VLOOKUP(K$4,'Farm Crops'!$B$4:$G$13,6,0)/1000*0.65*$C312)</f>
        <v>291.40102020202016</v>
      </c>
      <c r="L312" s="67">
        <f xml:space="preserve">   MAX(0, HLOOKUP(MONTH($B312),'Farm Crops'!$B$18:$N$28,L$5,0)  - VLOOKUP(L$4,'Farm Crops'!$B$4:$G$13,6,0)/1000*0.65*$C312)</f>
        <v>51.907898989899039</v>
      </c>
      <c r="M312" s="67">
        <f xml:space="preserve">   MAX(0, HLOOKUP(MONTH($B312),'Farm Crops'!$B$18:$N$28,M$5,0)  - VLOOKUP(M$4,'Farm Crops'!$B$4:$G$13,6,0)/1000*0.65*$C312)</f>
        <v>364.06420202020206</v>
      </c>
    </row>
    <row r="313" spans="2:13" x14ac:dyDescent="0.2">
      <c r="B313" s="4">
        <v>40790</v>
      </c>
      <c r="C313" s="67">
        <f>'Observed Data'!$E312</f>
        <v>0</v>
      </c>
      <c r="D313" s="67">
        <f xml:space="preserve">   MAX(0, HLOOKUP(MONTH($B313),'Farm Crops'!$B$18:$N$28,D$5,0)  - VLOOKUP(D$4,'Farm Crops'!$B$4:$G$13,6,0)/1000*0.65*$C313)</f>
        <v>1224.8373737373738</v>
      </c>
      <c r="E313" s="67">
        <f xml:space="preserve">   MAX(0, HLOOKUP(MONTH($B313),'Farm Crops'!$B$18:$N$28,E$5,0)  - VLOOKUP(E$4,'Farm Crops'!$B$4:$G$13,6,0)/1000*0.65*$C313)</f>
        <v>734.90242424242444</v>
      </c>
      <c r="F313" s="67">
        <f xml:space="preserve">   MAX(0, HLOOKUP(MONTH($B313),'Farm Crops'!$B$18:$N$28,F$5,0)  - VLOOKUP(F$4,'Farm Crops'!$B$4:$G$13,6,0)/1000*0.65*$C313)</f>
        <v>933.61358080808088</v>
      </c>
      <c r="G313" s="67">
        <f xml:space="preserve">   MAX(0, HLOOKUP(MONTH($B313),'Farm Crops'!$B$18:$N$28,G$5,0)  - VLOOKUP(G$4,'Farm Crops'!$B$4:$G$13,6,0)/1000*0.65*$C313)</f>
        <v>224.40911111111114</v>
      </c>
      <c r="H313" s="67">
        <f xml:space="preserve">   MAX(0, HLOOKUP(MONTH($B313),'Farm Crops'!$B$18:$N$28,H$5,0)  - VLOOKUP(H$4,'Farm Crops'!$B$4:$G$13,6,0)/1000*0.65*$C313)</f>
        <v>770.11157575757591</v>
      </c>
      <c r="I313" s="67">
        <f xml:space="preserve">   MAX(0, HLOOKUP(MONTH($B313),'Farm Crops'!$B$18:$N$28,I$5,0)  - VLOOKUP(I$4,'Farm Crops'!$B$4:$G$13,6,0)/1000*0.65*$C313)</f>
        <v>1321.9973030303031</v>
      </c>
      <c r="J313" s="67">
        <f xml:space="preserve">   MAX(0, HLOOKUP(MONTH($B313),'Farm Crops'!$B$18:$N$28,J$5,0)  - VLOOKUP(J$4,'Farm Crops'!$B$4:$G$13,6,0)/1000*0.65*$C313)</f>
        <v>1254.2571010101012</v>
      </c>
      <c r="K313" s="67">
        <f xml:space="preserve">   MAX(0, HLOOKUP(MONTH($B313),'Farm Crops'!$B$18:$N$28,K$5,0)  - VLOOKUP(K$4,'Farm Crops'!$B$4:$G$13,6,0)/1000*0.65*$C313)</f>
        <v>291.40102020202016</v>
      </c>
      <c r="L313" s="67">
        <f xml:space="preserve">   MAX(0, HLOOKUP(MONTH($B313),'Farm Crops'!$B$18:$N$28,L$5,0)  - VLOOKUP(L$4,'Farm Crops'!$B$4:$G$13,6,0)/1000*0.65*$C313)</f>
        <v>51.907898989899039</v>
      </c>
      <c r="M313" s="67">
        <f xml:space="preserve">   MAX(0, HLOOKUP(MONTH($B313),'Farm Crops'!$B$18:$N$28,M$5,0)  - VLOOKUP(M$4,'Farm Crops'!$B$4:$G$13,6,0)/1000*0.65*$C313)</f>
        <v>364.06420202020206</v>
      </c>
    </row>
    <row r="314" spans="2:13" x14ac:dyDescent="0.2">
      <c r="B314" s="4">
        <v>40791</v>
      </c>
      <c r="C314" s="67">
        <f>'Observed Data'!$E313</f>
        <v>0</v>
      </c>
      <c r="D314" s="67">
        <f xml:space="preserve">   MAX(0, HLOOKUP(MONTH($B314),'Farm Crops'!$B$18:$N$28,D$5,0)  - VLOOKUP(D$4,'Farm Crops'!$B$4:$G$13,6,0)/1000*0.65*$C314)</f>
        <v>1224.8373737373738</v>
      </c>
      <c r="E314" s="67">
        <f xml:space="preserve">   MAX(0, HLOOKUP(MONTH($B314),'Farm Crops'!$B$18:$N$28,E$5,0)  - VLOOKUP(E$4,'Farm Crops'!$B$4:$G$13,6,0)/1000*0.65*$C314)</f>
        <v>734.90242424242444</v>
      </c>
      <c r="F314" s="67">
        <f xml:space="preserve">   MAX(0, HLOOKUP(MONTH($B314),'Farm Crops'!$B$18:$N$28,F$5,0)  - VLOOKUP(F$4,'Farm Crops'!$B$4:$G$13,6,0)/1000*0.65*$C314)</f>
        <v>933.61358080808088</v>
      </c>
      <c r="G314" s="67">
        <f xml:space="preserve">   MAX(0, HLOOKUP(MONTH($B314),'Farm Crops'!$B$18:$N$28,G$5,0)  - VLOOKUP(G$4,'Farm Crops'!$B$4:$G$13,6,0)/1000*0.65*$C314)</f>
        <v>224.40911111111114</v>
      </c>
      <c r="H314" s="67">
        <f xml:space="preserve">   MAX(0, HLOOKUP(MONTH($B314),'Farm Crops'!$B$18:$N$28,H$5,0)  - VLOOKUP(H$4,'Farm Crops'!$B$4:$G$13,6,0)/1000*0.65*$C314)</f>
        <v>770.11157575757591</v>
      </c>
      <c r="I314" s="67">
        <f xml:space="preserve">   MAX(0, HLOOKUP(MONTH($B314),'Farm Crops'!$B$18:$N$28,I$5,0)  - VLOOKUP(I$4,'Farm Crops'!$B$4:$G$13,6,0)/1000*0.65*$C314)</f>
        <v>1321.9973030303031</v>
      </c>
      <c r="J314" s="67">
        <f xml:space="preserve">   MAX(0, HLOOKUP(MONTH($B314),'Farm Crops'!$B$18:$N$28,J$5,0)  - VLOOKUP(J$4,'Farm Crops'!$B$4:$G$13,6,0)/1000*0.65*$C314)</f>
        <v>1254.2571010101012</v>
      </c>
      <c r="K314" s="67">
        <f xml:space="preserve">   MAX(0, HLOOKUP(MONTH($B314),'Farm Crops'!$B$18:$N$28,K$5,0)  - VLOOKUP(K$4,'Farm Crops'!$B$4:$G$13,6,0)/1000*0.65*$C314)</f>
        <v>291.40102020202016</v>
      </c>
      <c r="L314" s="67">
        <f xml:space="preserve">   MAX(0, HLOOKUP(MONTH($B314),'Farm Crops'!$B$18:$N$28,L$5,0)  - VLOOKUP(L$4,'Farm Crops'!$B$4:$G$13,6,0)/1000*0.65*$C314)</f>
        <v>51.907898989899039</v>
      </c>
      <c r="M314" s="67">
        <f xml:space="preserve">   MAX(0, HLOOKUP(MONTH($B314),'Farm Crops'!$B$18:$N$28,M$5,0)  - VLOOKUP(M$4,'Farm Crops'!$B$4:$G$13,6,0)/1000*0.65*$C314)</f>
        <v>364.06420202020206</v>
      </c>
    </row>
    <row r="315" spans="2:13" x14ac:dyDescent="0.2">
      <c r="B315" s="4">
        <v>40792</v>
      </c>
      <c r="C315" s="67">
        <f>'Observed Data'!$E314</f>
        <v>0</v>
      </c>
      <c r="D315" s="67">
        <f xml:space="preserve">   MAX(0, HLOOKUP(MONTH($B315),'Farm Crops'!$B$18:$N$28,D$5,0)  - VLOOKUP(D$4,'Farm Crops'!$B$4:$G$13,6,0)/1000*0.65*$C315)</f>
        <v>1224.8373737373738</v>
      </c>
      <c r="E315" s="67">
        <f xml:space="preserve">   MAX(0, HLOOKUP(MONTH($B315),'Farm Crops'!$B$18:$N$28,E$5,0)  - VLOOKUP(E$4,'Farm Crops'!$B$4:$G$13,6,0)/1000*0.65*$C315)</f>
        <v>734.90242424242444</v>
      </c>
      <c r="F315" s="67">
        <f xml:space="preserve">   MAX(0, HLOOKUP(MONTH($B315),'Farm Crops'!$B$18:$N$28,F$5,0)  - VLOOKUP(F$4,'Farm Crops'!$B$4:$G$13,6,0)/1000*0.65*$C315)</f>
        <v>933.61358080808088</v>
      </c>
      <c r="G315" s="67">
        <f xml:space="preserve">   MAX(0, HLOOKUP(MONTH($B315),'Farm Crops'!$B$18:$N$28,G$5,0)  - VLOOKUP(G$4,'Farm Crops'!$B$4:$G$13,6,0)/1000*0.65*$C315)</f>
        <v>224.40911111111114</v>
      </c>
      <c r="H315" s="67">
        <f xml:space="preserve">   MAX(0, HLOOKUP(MONTH($B315),'Farm Crops'!$B$18:$N$28,H$5,0)  - VLOOKUP(H$4,'Farm Crops'!$B$4:$G$13,6,0)/1000*0.65*$C315)</f>
        <v>770.11157575757591</v>
      </c>
      <c r="I315" s="67">
        <f xml:space="preserve">   MAX(0, HLOOKUP(MONTH($B315),'Farm Crops'!$B$18:$N$28,I$5,0)  - VLOOKUP(I$4,'Farm Crops'!$B$4:$G$13,6,0)/1000*0.65*$C315)</f>
        <v>1321.9973030303031</v>
      </c>
      <c r="J315" s="67">
        <f xml:space="preserve">   MAX(0, HLOOKUP(MONTH($B315),'Farm Crops'!$B$18:$N$28,J$5,0)  - VLOOKUP(J$4,'Farm Crops'!$B$4:$G$13,6,0)/1000*0.65*$C315)</f>
        <v>1254.2571010101012</v>
      </c>
      <c r="K315" s="67">
        <f xml:space="preserve">   MAX(0, HLOOKUP(MONTH($B315),'Farm Crops'!$B$18:$N$28,K$5,0)  - VLOOKUP(K$4,'Farm Crops'!$B$4:$G$13,6,0)/1000*0.65*$C315)</f>
        <v>291.40102020202016</v>
      </c>
      <c r="L315" s="67">
        <f xml:space="preserve">   MAX(0, HLOOKUP(MONTH($B315),'Farm Crops'!$B$18:$N$28,L$5,0)  - VLOOKUP(L$4,'Farm Crops'!$B$4:$G$13,6,0)/1000*0.65*$C315)</f>
        <v>51.907898989899039</v>
      </c>
      <c r="M315" s="67">
        <f xml:space="preserve">   MAX(0, HLOOKUP(MONTH($B315),'Farm Crops'!$B$18:$N$28,M$5,0)  - VLOOKUP(M$4,'Farm Crops'!$B$4:$G$13,6,0)/1000*0.65*$C315)</f>
        <v>364.06420202020206</v>
      </c>
    </row>
    <row r="316" spans="2:13" x14ac:dyDescent="0.2">
      <c r="B316" s="4">
        <v>40793</v>
      </c>
      <c r="C316" s="67">
        <f>'Observed Data'!$E315</f>
        <v>0</v>
      </c>
      <c r="D316" s="67">
        <f xml:space="preserve">   MAX(0, HLOOKUP(MONTH($B316),'Farm Crops'!$B$18:$N$28,D$5,0)  - VLOOKUP(D$4,'Farm Crops'!$B$4:$G$13,6,0)/1000*0.65*$C316)</f>
        <v>1224.8373737373738</v>
      </c>
      <c r="E316" s="67">
        <f xml:space="preserve">   MAX(0, HLOOKUP(MONTH($B316),'Farm Crops'!$B$18:$N$28,E$5,0)  - VLOOKUP(E$4,'Farm Crops'!$B$4:$G$13,6,0)/1000*0.65*$C316)</f>
        <v>734.90242424242444</v>
      </c>
      <c r="F316" s="67">
        <f xml:space="preserve">   MAX(0, HLOOKUP(MONTH($B316),'Farm Crops'!$B$18:$N$28,F$5,0)  - VLOOKUP(F$4,'Farm Crops'!$B$4:$G$13,6,0)/1000*0.65*$C316)</f>
        <v>933.61358080808088</v>
      </c>
      <c r="G316" s="67">
        <f xml:space="preserve">   MAX(0, HLOOKUP(MONTH($B316),'Farm Crops'!$B$18:$N$28,G$5,0)  - VLOOKUP(G$4,'Farm Crops'!$B$4:$G$13,6,0)/1000*0.65*$C316)</f>
        <v>224.40911111111114</v>
      </c>
      <c r="H316" s="67">
        <f xml:space="preserve">   MAX(0, HLOOKUP(MONTH($B316),'Farm Crops'!$B$18:$N$28,H$5,0)  - VLOOKUP(H$4,'Farm Crops'!$B$4:$G$13,6,0)/1000*0.65*$C316)</f>
        <v>770.11157575757591</v>
      </c>
      <c r="I316" s="67">
        <f xml:space="preserve">   MAX(0, HLOOKUP(MONTH($B316),'Farm Crops'!$B$18:$N$28,I$5,0)  - VLOOKUP(I$4,'Farm Crops'!$B$4:$G$13,6,0)/1000*0.65*$C316)</f>
        <v>1321.9973030303031</v>
      </c>
      <c r="J316" s="67">
        <f xml:space="preserve">   MAX(0, HLOOKUP(MONTH($B316),'Farm Crops'!$B$18:$N$28,J$5,0)  - VLOOKUP(J$4,'Farm Crops'!$B$4:$G$13,6,0)/1000*0.65*$C316)</f>
        <v>1254.2571010101012</v>
      </c>
      <c r="K316" s="67">
        <f xml:space="preserve">   MAX(0, HLOOKUP(MONTH($B316),'Farm Crops'!$B$18:$N$28,K$5,0)  - VLOOKUP(K$4,'Farm Crops'!$B$4:$G$13,6,0)/1000*0.65*$C316)</f>
        <v>291.40102020202016</v>
      </c>
      <c r="L316" s="67">
        <f xml:space="preserve">   MAX(0, HLOOKUP(MONTH($B316),'Farm Crops'!$B$18:$N$28,L$5,0)  - VLOOKUP(L$4,'Farm Crops'!$B$4:$G$13,6,0)/1000*0.65*$C316)</f>
        <v>51.907898989899039</v>
      </c>
      <c r="M316" s="67">
        <f xml:space="preserve">   MAX(0, HLOOKUP(MONTH($B316),'Farm Crops'!$B$18:$N$28,M$5,0)  - VLOOKUP(M$4,'Farm Crops'!$B$4:$G$13,6,0)/1000*0.65*$C316)</f>
        <v>364.06420202020206</v>
      </c>
    </row>
    <row r="317" spans="2:13" x14ac:dyDescent="0.2">
      <c r="B317" s="4">
        <v>40794</v>
      </c>
      <c r="C317" s="67">
        <f>'Observed Data'!$E316</f>
        <v>0</v>
      </c>
      <c r="D317" s="67">
        <f xml:space="preserve">   MAX(0, HLOOKUP(MONTH($B317),'Farm Crops'!$B$18:$N$28,D$5,0)  - VLOOKUP(D$4,'Farm Crops'!$B$4:$G$13,6,0)/1000*0.65*$C317)</f>
        <v>1224.8373737373738</v>
      </c>
      <c r="E317" s="67">
        <f xml:space="preserve">   MAX(0, HLOOKUP(MONTH($B317),'Farm Crops'!$B$18:$N$28,E$5,0)  - VLOOKUP(E$4,'Farm Crops'!$B$4:$G$13,6,0)/1000*0.65*$C317)</f>
        <v>734.90242424242444</v>
      </c>
      <c r="F317" s="67">
        <f xml:space="preserve">   MAX(0, HLOOKUP(MONTH($B317),'Farm Crops'!$B$18:$N$28,F$5,0)  - VLOOKUP(F$4,'Farm Crops'!$B$4:$G$13,6,0)/1000*0.65*$C317)</f>
        <v>933.61358080808088</v>
      </c>
      <c r="G317" s="67">
        <f xml:space="preserve">   MAX(0, HLOOKUP(MONTH($B317),'Farm Crops'!$B$18:$N$28,G$5,0)  - VLOOKUP(G$4,'Farm Crops'!$B$4:$G$13,6,0)/1000*0.65*$C317)</f>
        <v>224.40911111111114</v>
      </c>
      <c r="H317" s="67">
        <f xml:space="preserve">   MAX(0, HLOOKUP(MONTH($B317),'Farm Crops'!$B$18:$N$28,H$5,0)  - VLOOKUP(H$4,'Farm Crops'!$B$4:$G$13,6,0)/1000*0.65*$C317)</f>
        <v>770.11157575757591</v>
      </c>
      <c r="I317" s="67">
        <f xml:space="preserve">   MAX(0, HLOOKUP(MONTH($B317),'Farm Crops'!$B$18:$N$28,I$5,0)  - VLOOKUP(I$4,'Farm Crops'!$B$4:$G$13,6,0)/1000*0.65*$C317)</f>
        <v>1321.9973030303031</v>
      </c>
      <c r="J317" s="67">
        <f xml:space="preserve">   MAX(0, HLOOKUP(MONTH($B317),'Farm Crops'!$B$18:$N$28,J$5,0)  - VLOOKUP(J$4,'Farm Crops'!$B$4:$G$13,6,0)/1000*0.65*$C317)</f>
        <v>1254.2571010101012</v>
      </c>
      <c r="K317" s="67">
        <f xml:space="preserve">   MAX(0, HLOOKUP(MONTH($B317),'Farm Crops'!$B$18:$N$28,K$5,0)  - VLOOKUP(K$4,'Farm Crops'!$B$4:$G$13,6,0)/1000*0.65*$C317)</f>
        <v>291.40102020202016</v>
      </c>
      <c r="L317" s="67">
        <f xml:space="preserve">   MAX(0, HLOOKUP(MONTH($B317),'Farm Crops'!$B$18:$N$28,L$5,0)  - VLOOKUP(L$4,'Farm Crops'!$B$4:$G$13,6,0)/1000*0.65*$C317)</f>
        <v>51.907898989899039</v>
      </c>
      <c r="M317" s="67">
        <f xml:space="preserve">   MAX(0, HLOOKUP(MONTH($B317),'Farm Crops'!$B$18:$N$28,M$5,0)  - VLOOKUP(M$4,'Farm Crops'!$B$4:$G$13,6,0)/1000*0.65*$C317)</f>
        <v>364.06420202020206</v>
      </c>
    </row>
    <row r="318" spans="2:13" x14ac:dyDescent="0.2">
      <c r="B318" s="4">
        <v>40795</v>
      </c>
      <c r="C318" s="67">
        <f>'Observed Data'!$E317</f>
        <v>0</v>
      </c>
      <c r="D318" s="67">
        <f xml:space="preserve">   MAX(0, HLOOKUP(MONTH($B318),'Farm Crops'!$B$18:$N$28,D$5,0)  - VLOOKUP(D$4,'Farm Crops'!$B$4:$G$13,6,0)/1000*0.65*$C318)</f>
        <v>1224.8373737373738</v>
      </c>
      <c r="E318" s="67">
        <f xml:space="preserve">   MAX(0, HLOOKUP(MONTH($B318),'Farm Crops'!$B$18:$N$28,E$5,0)  - VLOOKUP(E$4,'Farm Crops'!$B$4:$G$13,6,0)/1000*0.65*$C318)</f>
        <v>734.90242424242444</v>
      </c>
      <c r="F318" s="67">
        <f xml:space="preserve">   MAX(0, HLOOKUP(MONTH($B318),'Farm Crops'!$B$18:$N$28,F$5,0)  - VLOOKUP(F$4,'Farm Crops'!$B$4:$G$13,6,0)/1000*0.65*$C318)</f>
        <v>933.61358080808088</v>
      </c>
      <c r="G318" s="67">
        <f xml:space="preserve">   MAX(0, HLOOKUP(MONTH($B318),'Farm Crops'!$B$18:$N$28,G$5,0)  - VLOOKUP(G$4,'Farm Crops'!$B$4:$G$13,6,0)/1000*0.65*$C318)</f>
        <v>224.40911111111114</v>
      </c>
      <c r="H318" s="67">
        <f xml:space="preserve">   MAX(0, HLOOKUP(MONTH($B318),'Farm Crops'!$B$18:$N$28,H$5,0)  - VLOOKUP(H$4,'Farm Crops'!$B$4:$G$13,6,0)/1000*0.65*$C318)</f>
        <v>770.11157575757591</v>
      </c>
      <c r="I318" s="67">
        <f xml:space="preserve">   MAX(0, HLOOKUP(MONTH($B318),'Farm Crops'!$B$18:$N$28,I$5,0)  - VLOOKUP(I$4,'Farm Crops'!$B$4:$G$13,6,0)/1000*0.65*$C318)</f>
        <v>1321.9973030303031</v>
      </c>
      <c r="J318" s="67">
        <f xml:space="preserve">   MAX(0, HLOOKUP(MONTH($B318),'Farm Crops'!$B$18:$N$28,J$5,0)  - VLOOKUP(J$4,'Farm Crops'!$B$4:$G$13,6,0)/1000*0.65*$C318)</f>
        <v>1254.2571010101012</v>
      </c>
      <c r="K318" s="67">
        <f xml:space="preserve">   MAX(0, HLOOKUP(MONTH($B318),'Farm Crops'!$B$18:$N$28,K$5,0)  - VLOOKUP(K$4,'Farm Crops'!$B$4:$G$13,6,0)/1000*0.65*$C318)</f>
        <v>291.40102020202016</v>
      </c>
      <c r="L318" s="67">
        <f xml:space="preserve">   MAX(0, HLOOKUP(MONTH($B318),'Farm Crops'!$B$18:$N$28,L$5,0)  - VLOOKUP(L$4,'Farm Crops'!$B$4:$G$13,6,0)/1000*0.65*$C318)</f>
        <v>51.907898989899039</v>
      </c>
      <c r="M318" s="67">
        <f xml:space="preserve">   MAX(0, HLOOKUP(MONTH($B318),'Farm Crops'!$B$18:$N$28,M$5,0)  - VLOOKUP(M$4,'Farm Crops'!$B$4:$G$13,6,0)/1000*0.65*$C318)</f>
        <v>364.06420202020206</v>
      </c>
    </row>
    <row r="319" spans="2:13" x14ac:dyDescent="0.2">
      <c r="B319" s="4">
        <v>40796</v>
      </c>
      <c r="C319" s="67">
        <f>'Observed Data'!$E318</f>
        <v>0</v>
      </c>
      <c r="D319" s="67">
        <f xml:space="preserve">   MAX(0, HLOOKUP(MONTH($B319),'Farm Crops'!$B$18:$N$28,D$5,0)  - VLOOKUP(D$4,'Farm Crops'!$B$4:$G$13,6,0)/1000*0.65*$C319)</f>
        <v>1224.8373737373738</v>
      </c>
      <c r="E319" s="67">
        <f xml:space="preserve">   MAX(0, HLOOKUP(MONTH($B319),'Farm Crops'!$B$18:$N$28,E$5,0)  - VLOOKUP(E$4,'Farm Crops'!$B$4:$G$13,6,0)/1000*0.65*$C319)</f>
        <v>734.90242424242444</v>
      </c>
      <c r="F319" s="67">
        <f xml:space="preserve">   MAX(0, HLOOKUP(MONTH($B319),'Farm Crops'!$B$18:$N$28,F$5,0)  - VLOOKUP(F$4,'Farm Crops'!$B$4:$G$13,6,0)/1000*0.65*$C319)</f>
        <v>933.61358080808088</v>
      </c>
      <c r="G319" s="67">
        <f xml:space="preserve">   MAX(0, HLOOKUP(MONTH($B319),'Farm Crops'!$B$18:$N$28,G$5,0)  - VLOOKUP(G$4,'Farm Crops'!$B$4:$G$13,6,0)/1000*0.65*$C319)</f>
        <v>224.40911111111114</v>
      </c>
      <c r="H319" s="67">
        <f xml:space="preserve">   MAX(0, HLOOKUP(MONTH($B319),'Farm Crops'!$B$18:$N$28,H$5,0)  - VLOOKUP(H$4,'Farm Crops'!$B$4:$G$13,6,0)/1000*0.65*$C319)</f>
        <v>770.11157575757591</v>
      </c>
      <c r="I319" s="67">
        <f xml:space="preserve">   MAX(0, HLOOKUP(MONTH($B319),'Farm Crops'!$B$18:$N$28,I$5,0)  - VLOOKUP(I$4,'Farm Crops'!$B$4:$G$13,6,0)/1000*0.65*$C319)</f>
        <v>1321.9973030303031</v>
      </c>
      <c r="J319" s="67">
        <f xml:space="preserve">   MAX(0, HLOOKUP(MONTH($B319),'Farm Crops'!$B$18:$N$28,J$5,0)  - VLOOKUP(J$4,'Farm Crops'!$B$4:$G$13,6,0)/1000*0.65*$C319)</f>
        <v>1254.2571010101012</v>
      </c>
      <c r="K319" s="67">
        <f xml:space="preserve">   MAX(0, HLOOKUP(MONTH($B319),'Farm Crops'!$B$18:$N$28,K$5,0)  - VLOOKUP(K$4,'Farm Crops'!$B$4:$G$13,6,0)/1000*0.65*$C319)</f>
        <v>291.40102020202016</v>
      </c>
      <c r="L319" s="67">
        <f xml:space="preserve">   MAX(0, HLOOKUP(MONTH($B319),'Farm Crops'!$B$18:$N$28,L$5,0)  - VLOOKUP(L$4,'Farm Crops'!$B$4:$G$13,6,0)/1000*0.65*$C319)</f>
        <v>51.907898989899039</v>
      </c>
      <c r="M319" s="67">
        <f xml:space="preserve">   MAX(0, HLOOKUP(MONTH($B319),'Farm Crops'!$B$18:$N$28,M$5,0)  - VLOOKUP(M$4,'Farm Crops'!$B$4:$G$13,6,0)/1000*0.65*$C319)</f>
        <v>364.06420202020206</v>
      </c>
    </row>
    <row r="320" spans="2:13" x14ac:dyDescent="0.2">
      <c r="B320" s="4">
        <v>40797</v>
      </c>
      <c r="C320" s="67">
        <f>'Observed Data'!$E319</f>
        <v>0</v>
      </c>
      <c r="D320" s="67">
        <f xml:space="preserve">   MAX(0, HLOOKUP(MONTH($B320),'Farm Crops'!$B$18:$N$28,D$5,0)  - VLOOKUP(D$4,'Farm Crops'!$B$4:$G$13,6,0)/1000*0.65*$C320)</f>
        <v>1224.8373737373738</v>
      </c>
      <c r="E320" s="67">
        <f xml:space="preserve">   MAX(0, HLOOKUP(MONTH($B320),'Farm Crops'!$B$18:$N$28,E$5,0)  - VLOOKUP(E$4,'Farm Crops'!$B$4:$G$13,6,0)/1000*0.65*$C320)</f>
        <v>734.90242424242444</v>
      </c>
      <c r="F320" s="67">
        <f xml:space="preserve">   MAX(0, HLOOKUP(MONTH($B320),'Farm Crops'!$B$18:$N$28,F$5,0)  - VLOOKUP(F$4,'Farm Crops'!$B$4:$G$13,6,0)/1000*0.65*$C320)</f>
        <v>933.61358080808088</v>
      </c>
      <c r="G320" s="67">
        <f xml:space="preserve">   MAX(0, HLOOKUP(MONTH($B320),'Farm Crops'!$B$18:$N$28,G$5,0)  - VLOOKUP(G$4,'Farm Crops'!$B$4:$G$13,6,0)/1000*0.65*$C320)</f>
        <v>224.40911111111114</v>
      </c>
      <c r="H320" s="67">
        <f xml:space="preserve">   MAX(0, HLOOKUP(MONTH($B320),'Farm Crops'!$B$18:$N$28,H$5,0)  - VLOOKUP(H$4,'Farm Crops'!$B$4:$G$13,6,0)/1000*0.65*$C320)</f>
        <v>770.11157575757591</v>
      </c>
      <c r="I320" s="67">
        <f xml:space="preserve">   MAX(0, HLOOKUP(MONTH($B320),'Farm Crops'!$B$18:$N$28,I$5,0)  - VLOOKUP(I$4,'Farm Crops'!$B$4:$G$13,6,0)/1000*0.65*$C320)</f>
        <v>1321.9973030303031</v>
      </c>
      <c r="J320" s="67">
        <f xml:space="preserve">   MAX(0, HLOOKUP(MONTH($B320),'Farm Crops'!$B$18:$N$28,J$5,0)  - VLOOKUP(J$4,'Farm Crops'!$B$4:$G$13,6,0)/1000*0.65*$C320)</f>
        <v>1254.2571010101012</v>
      </c>
      <c r="K320" s="67">
        <f xml:space="preserve">   MAX(0, HLOOKUP(MONTH($B320),'Farm Crops'!$B$18:$N$28,K$5,0)  - VLOOKUP(K$4,'Farm Crops'!$B$4:$G$13,6,0)/1000*0.65*$C320)</f>
        <v>291.40102020202016</v>
      </c>
      <c r="L320" s="67">
        <f xml:space="preserve">   MAX(0, HLOOKUP(MONTH($B320),'Farm Crops'!$B$18:$N$28,L$5,0)  - VLOOKUP(L$4,'Farm Crops'!$B$4:$G$13,6,0)/1000*0.65*$C320)</f>
        <v>51.907898989899039</v>
      </c>
      <c r="M320" s="67">
        <f xml:space="preserve">   MAX(0, HLOOKUP(MONTH($B320),'Farm Crops'!$B$18:$N$28,M$5,0)  - VLOOKUP(M$4,'Farm Crops'!$B$4:$G$13,6,0)/1000*0.65*$C320)</f>
        <v>364.06420202020206</v>
      </c>
    </row>
    <row r="321" spans="2:13" x14ac:dyDescent="0.2">
      <c r="B321" s="4">
        <v>40798</v>
      </c>
      <c r="C321" s="67">
        <f>'Observed Data'!$E320</f>
        <v>0</v>
      </c>
      <c r="D321" s="67">
        <f xml:space="preserve">   MAX(0, HLOOKUP(MONTH($B321),'Farm Crops'!$B$18:$N$28,D$5,0)  - VLOOKUP(D$4,'Farm Crops'!$B$4:$G$13,6,0)/1000*0.65*$C321)</f>
        <v>1224.8373737373738</v>
      </c>
      <c r="E321" s="67">
        <f xml:space="preserve">   MAX(0, HLOOKUP(MONTH($B321),'Farm Crops'!$B$18:$N$28,E$5,0)  - VLOOKUP(E$4,'Farm Crops'!$B$4:$G$13,6,0)/1000*0.65*$C321)</f>
        <v>734.90242424242444</v>
      </c>
      <c r="F321" s="67">
        <f xml:space="preserve">   MAX(0, HLOOKUP(MONTH($B321),'Farm Crops'!$B$18:$N$28,F$5,0)  - VLOOKUP(F$4,'Farm Crops'!$B$4:$G$13,6,0)/1000*0.65*$C321)</f>
        <v>933.61358080808088</v>
      </c>
      <c r="G321" s="67">
        <f xml:space="preserve">   MAX(0, HLOOKUP(MONTH($B321),'Farm Crops'!$B$18:$N$28,G$5,0)  - VLOOKUP(G$4,'Farm Crops'!$B$4:$G$13,6,0)/1000*0.65*$C321)</f>
        <v>224.40911111111114</v>
      </c>
      <c r="H321" s="67">
        <f xml:space="preserve">   MAX(0, HLOOKUP(MONTH($B321),'Farm Crops'!$B$18:$N$28,H$5,0)  - VLOOKUP(H$4,'Farm Crops'!$B$4:$G$13,6,0)/1000*0.65*$C321)</f>
        <v>770.11157575757591</v>
      </c>
      <c r="I321" s="67">
        <f xml:space="preserve">   MAX(0, HLOOKUP(MONTH($B321),'Farm Crops'!$B$18:$N$28,I$5,0)  - VLOOKUP(I$4,'Farm Crops'!$B$4:$G$13,6,0)/1000*0.65*$C321)</f>
        <v>1321.9973030303031</v>
      </c>
      <c r="J321" s="67">
        <f xml:space="preserve">   MAX(0, HLOOKUP(MONTH($B321),'Farm Crops'!$B$18:$N$28,J$5,0)  - VLOOKUP(J$4,'Farm Crops'!$B$4:$G$13,6,0)/1000*0.65*$C321)</f>
        <v>1254.2571010101012</v>
      </c>
      <c r="K321" s="67">
        <f xml:space="preserve">   MAX(0, HLOOKUP(MONTH($B321),'Farm Crops'!$B$18:$N$28,K$5,0)  - VLOOKUP(K$4,'Farm Crops'!$B$4:$G$13,6,0)/1000*0.65*$C321)</f>
        <v>291.40102020202016</v>
      </c>
      <c r="L321" s="67">
        <f xml:space="preserve">   MAX(0, HLOOKUP(MONTH($B321),'Farm Crops'!$B$18:$N$28,L$5,0)  - VLOOKUP(L$4,'Farm Crops'!$B$4:$G$13,6,0)/1000*0.65*$C321)</f>
        <v>51.907898989899039</v>
      </c>
      <c r="M321" s="67">
        <f xml:space="preserve">   MAX(0, HLOOKUP(MONTH($B321),'Farm Crops'!$B$18:$N$28,M$5,0)  - VLOOKUP(M$4,'Farm Crops'!$B$4:$G$13,6,0)/1000*0.65*$C321)</f>
        <v>364.06420202020206</v>
      </c>
    </row>
    <row r="322" spans="2:13" x14ac:dyDescent="0.2">
      <c r="B322" s="4">
        <v>40799</v>
      </c>
      <c r="C322" s="67">
        <f>'Observed Data'!$E321</f>
        <v>0</v>
      </c>
      <c r="D322" s="67">
        <f xml:space="preserve">   MAX(0, HLOOKUP(MONTH($B322),'Farm Crops'!$B$18:$N$28,D$5,0)  - VLOOKUP(D$4,'Farm Crops'!$B$4:$G$13,6,0)/1000*0.65*$C322)</f>
        <v>1224.8373737373738</v>
      </c>
      <c r="E322" s="67">
        <f xml:space="preserve">   MAX(0, HLOOKUP(MONTH($B322),'Farm Crops'!$B$18:$N$28,E$5,0)  - VLOOKUP(E$4,'Farm Crops'!$B$4:$G$13,6,0)/1000*0.65*$C322)</f>
        <v>734.90242424242444</v>
      </c>
      <c r="F322" s="67">
        <f xml:space="preserve">   MAX(0, HLOOKUP(MONTH($B322),'Farm Crops'!$B$18:$N$28,F$5,0)  - VLOOKUP(F$4,'Farm Crops'!$B$4:$G$13,6,0)/1000*0.65*$C322)</f>
        <v>933.61358080808088</v>
      </c>
      <c r="G322" s="67">
        <f xml:space="preserve">   MAX(0, HLOOKUP(MONTH($B322),'Farm Crops'!$B$18:$N$28,G$5,0)  - VLOOKUP(G$4,'Farm Crops'!$B$4:$G$13,6,0)/1000*0.65*$C322)</f>
        <v>224.40911111111114</v>
      </c>
      <c r="H322" s="67">
        <f xml:space="preserve">   MAX(0, HLOOKUP(MONTH($B322),'Farm Crops'!$B$18:$N$28,H$5,0)  - VLOOKUP(H$4,'Farm Crops'!$B$4:$G$13,6,0)/1000*0.65*$C322)</f>
        <v>770.11157575757591</v>
      </c>
      <c r="I322" s="67">
        <f xml:space="preserve">   MAX(0, HLOOKUP(MONTH($B322),'Farm Crops'!$B$18:$N$28,I$5,0)  - VLOOKUP(I$4,'Farm Crops'!$B$4:$G$13,6,0)/1000*0.65*$C322)</f>
        <v>1321.9973030303031</v>
      </c>
      <c r="J322" s="67">
        <f xml:space="preserve">   MAX(0, HLOOKUP(MONTH($B322),'Farm Crops'!$B$18:$N$28,J$5,0)  - VLOOKUP(J$4,'Farm Crops'!$B$4:$G$13,6,0)/1000*0.65*$C322)</f>
        <v>1254.2571010101012</v>
      </c>
      <c r="K322" s="67">
        <f xml:space="preserve">   MAX(0, HLOOKUP(MONTH($B322),'Farm Crops'!$B$18:$N$28,K$5,0)  - VLOOKUP(K$4,'Farm Crops'!$B$4:$G$13,6,0)/1000*0.65*$C322)</f>
        <v>291.40102020202016</v>
      </c>
      <c r="L322" s="67">
        <f xml:space="preserve">   MAX(0, HLOOKUP(MONTH($B322),'Farm Crops'!$B$18:$N$28,L$5,0)  - VLOOKUP(L$4,'Farm Crops'!$B$4:$G$13,6,0)/1000*0.65*$C322)</f>
        <v>51.907898989899039</v>
      </c>
      <c r="M322" s="67">
        <f xml:space="preserve">   MAX(0, HLOOKUP(MONTH($B322),'Farm Crops'!$B$18:$N$28,M$5,0)  - VLOOKUP(M$4,'Farm Crops'!$B$4:$G$13,6,0)/1000*0.65*$C322)</f>
        <v>364.06420202020206</v>
      </c>
    </row>
    <row r="323" spans="2:13" x14ac:dyDescent="0.2">
      <c r="B323" s="4">
        <v>40800</v>
      </c>
      <c r="C323" s="67">
        <f>'Observed Data'!$E322</f>
        <v>0</v>
      </c>
      <c r="D323" s="67">
        <f xml:space="preserve">   MAX(0, HLOOKUP(MONTH($B323),'Farm Crops'!$B$18:$N$28,D$5,0)  - VLOOKUP(D$4,'Farm Crops'!$B$4:$G$13,6,0)/1000*0.65*$C323)</f>
        <v>1224.8373737373738</v>
      </c>
      <c r="E323" s="67">
        <f xml:space="preserve">   MAX(0, HLOOKUP(MONTH($B323),'Farm Crops'!$B$18:$N$28,E$5,0)  - VLOOKUP(E$4,'Farm Crops'!$B$4:$G$13,6,0)/1000*0.65*$C323)</f>
        <v>734.90242424242444</v>
      </c>
      <c r="F323" s="67">
        <f xml:space="preserve">   MAX(0, HLOOKUP(MONTH($B323),'Farm Crops'!$B$18:$N$28,F$5,0)  - VLOOKUP(F$4,'Farm Crops'!$B$4:$G$13,6,0)/1000*0.65*$C323)</f>
        <v>933.61358080808088</v>
      </c>
      <c r="G323" s="67">
        <f xml:space="preserve">   MAX(0, HLOOKUP(MONTH($B323),'Farm Crops'!$B$18:$N$28,G$5,0)  - VLOOKUP(G$4,'Farm Crops'!$B$4:$G$13,6,0)/1000*0.65*$C323)</f>
        <v>224.40911111111114</v>
      </c>
      <c r="H323" s="67">
        <f xml:space="preserve">   MAX(0, HLOOKUP(MONTH($B323),'Farm Crops'!$B$18:$N$28,H$5,0)  - VLOOKUP(H$4,'Farm Crops'!$B$4:$G$13,6,0)/1000*0.65*$C323)</f>
        <v>770.11157575757591</v>
      </c>
      <c r="I323" s="67">
        <f xml:space="preserve">   MAX(0, HLOOKUP(MONTH($B323),'Farm Crops'!$B$18:$N$28,I$5,0)  - VLOOKUP(I$4,'Farm Crops'!$B$4:$G$13,6,0)/1000*0.65*$C323)</f>
        <v>1321.9973030303031</v>
      </c>
      <c r="J323" s="67">
        <f xml:space="preserve">   MAX(0, HLOOKUP(MONTH($B323),'Farm Crops'!$B$18:$N$28,J$5,0)  - VLOOKUP(J$4,'Farm Crops'!$B$4:$G$13,6,0)/1000*0.65*$C323)</f>
        <v>1254.2571010101012</v>
      </c>
      <c r="K323" s="67">
        <f xml:space="preserve">   MAX(0, HLOOKUP(MONTH($B323),'Farm Crops'!$B$18:$N$28,K$5,0)  - VLOOKUP(K$4,'Farm Crops'!$B$4:$G$13,6,0)/1000*0.65*$C323)</f>
        <v>291.40102020202016</v>
      </c>
      <c r="L323" s="67">
        <f xml:space="preserve">   MAX(0, HLOOKUP(MONTH($B323),'Farm Crops'!$B$18:$N$28,L$5,0)  - VLOOKUP(L$4,'Farm Crops'!$B$4:$G$13,6,0)/1000*0.65*$C323)</f>
        <v>51.907898989899039</v>
      </c>
      <c r="M323" s="67">
        <f xml:space="preserve">   MAX(0, HLOOKUP(MONTH($B323),'Farm Crops'!$B$18:$N$28,M$5,0)  - VLOOKUP(M$4,'Farm Crops'!$B$4:$G$13,6,0)/1000*0.65*$C323)</f>
        <v>364.06420202020206</v>
      </c>
    </row>
    <row r="324" spans="2:13" x14ac:dyDescent="0.2">
      <c r="B324" s="4">
        <v>40801</v>
      </c>
      <c r="C324" s="67">
        <f>'Observed Data'!$E323</f>
        <v>0</v>
      </c>
      <c r="D324" s="67">
        <f xml:space="preserve">   MAX(0, HLOOKUP(MONTH($B324),'Farm Crops'!$B$18:$N$28,D$5,0)  - VLOOKUP(D$4,'Farm Crops'!$B$4:$G$13,6,0)/1000*0.65*$C324)</f>
        <v>1224.8373737373738</v>
      </c>
      <c r="E324" s="67">
        <f xml:space="preserve">   MAX(0, HLOOKUP(MONTH($B324),'Farm Crops'!$B$18:$N$28,E$5,0)  - VLOOKUP(E$4,'Farm Crops'!$B$4:$G$13,6,0)/1000*0.65*$C324)</f>
        <v>734.90242424242444</v>
      </c>
      <c r="F324" s="67">
        <f xml:space="preserve">   MAX(0, HLOOKUP(MONTH($B324),'Farm Crops'!$B$18:$N$28,F$5,0)  - VLOOKUP(F$4,'Farm Crops'!$B$4:$G$13,6,0)/1000*0.65*$C324)</f>
        <v>933.61358080808088</v>
      </c>
      <c r="G324" s="67">
        <f xml:space="preserve">   MAX(0, HLOOKUP(MONTH($B324),'Farm Crops'!$B$18:$N$28,G$5,0)  - VLOOKUP(G$4,'Farm Crops'!$B$4:$G$13,6,0)/1000*0.65*$C324)</f>
        <v>224.40911111111114</v>
      </c>
      <c r="H324" s="67">
        <f xml:space="preserve">   MAX(0, HLOOKUP(MONTH($B324),'Farm Crops'!$B$18:$N$28,H$5,0)  - VLOOKUP(H$4,'Farm Crops'!$B$4:$G$13,6,0)/1000*0.65*$C324)</f>
        <v>770.11157575757591</v>
      </c>
      <c r="I324" s="67">
        <f xml:space="preserve">   MAX(0, HLOOKUP(MONTH($B324),'Farm Crops'!$B$18:$N$28,I$5,0)  - VLOOKUP(I$4,'Farm Crops'!$B$4:$G$13,6,0)/1000*0.65*$C324)</f>
        <v>1321.9973030303031</v>
      </c>
      <c r="J324" s="67">
        <f xml:space="preserve">   MAX(0, HLOOKUP(MONTH($B324),'Farm Crops'!$B$18:$N$28,J$5,0)  - VLOOKUP(J$4,'Farm Crops'!$B$4:$G$13,6,0)/1000*0.65*$C324)</f>
        <v>1254.2571010101012</v>
      </c>
      <c r="K324" s="67">
        <f xml:space="preserve">   MAX(0, HLOOKUP(MONTH($B324),'Farm Crops'!$B$18:$N$28,K$5,0)  - VLOOKUP(K$4,'Farm Crops'!$B$4:$G$13,6,0)/1000*0.65*$C324)</f>
        <v>291.40102020202016</v>
      </c>
      <c r="L324" s="67">
        <f xml:space="preserve">   MAX(0, HLOOKUP(MONTH($B324),'Farm Crops'!$B$18:$N$28,L$5,0)  - VLOOKUP(L$4,'Farm Crops'!$B$4:$G$13,6,0)/1000*0.65*$C324)</f>
        <v>51.907898989899039</v>
      </c>
      <c r="M324" s="67">
        <f xml:space="preserve">   MAX(0, HLOOKUP(MONTH($B324),'Farm Crops'!$B$18:$N$28,M$5,0)  - VLOOKUP(M$4,'Farm Crops'!$B$4:$G$13,6,0)/1000*0.65*$C324)</f>
        <v>364.06420202020206</v>
      </c>
    </row>
    <row r="325" spans="2:13" x14ac:dyDescent="0.2">
      <c r="B325" s="4">
        <v>40802</v>
      </c>
      <c r="C325" s="67">
        <f>'Observed Data'!$E324</f>
        <v>0</v>
      </c>
      <c r="D325" s="67">
        <f xml:space="preserve">   MAX(0, HLOOKUP(MONTH($B325),'Farm Crops'!$B$18:$N$28,D$5,0)  - VLOOKUP(D$4,'Farm Crops'!$B$4:$G$13,6,0)/1000*0.65*$C325)</f>
        <v>1224.8373737373738</v>
      </c>
      <c r="E325" s="67">
        <f xml:space="preserve">   MAX(0, HLOOKUP(MONTH($B325),'Farm Crops'!$B$18:$N$28,E$5,0)  - VLOOKUP(E$4,'Farm Crops'!$B$4:$G$13,6,0)/1000*0.65*$C325)</f>
        <v>734.90242424242444</v>
      </c>
      <c r="F325" s="67">
        <f xml:space="preserve">   MAX(0, HLOOKUP(MONTH($B325),'Farm Crops'!$B$18:$N$28,F$5,0)  - VLOOKUP(F$4,'Farm Crops'!$B$4:$G$13,6,0)/1000*0.65*$C325)</f>
        <v>933.61358080808088</v>
      </c>
      <c r="G325" s="67">
        <f xml:space="preserve">   MAX(0, HLOOKUP(MONTH($B325),'Farm Crops'!$B$18:$N$28,G$5,0)  - VLOOKUP(G$4,'Farm Crops'!$B$4:$G$13,6,0)/1000*0.65*$C325)</f>
        <v>224.40911111111114</v>
      </c>
      <c r="H325" s="67">
        <f xml:space="preserve">   MAX(0, HLOOKUP(MONTH($B325),'Farm Crops'!$B$18:$N$28,H$5,0)  - VLOOKUP(H$4,'Farm Crops'!$B$4:$G$13,6,0)/1000*0.65*$C325)</f>
        <v>770.11157575757591</v>
      </c>
      <c r="I325" s="67">
        <f xml:space="preserve">   MAX(0, HLOOKUP(MONTH($B325),'Farm Crops'!$B$18:$N$28,I$5,0)  - VLOOKUP(I$4,'Farm Crops'!$B$4:$G$13,6,0)/1000*0.65*$C325)</f>
        <v>1321.9973030303031</v>
      </c>
      <c r="J325" s="67">
        <f xml:space="preserve">   MAX(0, HLOOKUP(MONTH($B325),'Farm Crops'!$B$18:$N$28,J$5,0)  - VLOOKUP(J$4,'Farm Crops'!$B$4:$G$13,6,0)/1000*0.65*$C325)</f>
        <v>1254.2571010101012</v>
      </c>
      <c r="K325" s="67">
        <f xml:space="preserve">   MAX(0, HLOOKUP(MONTH($B325),'Farm Crops'!$B$18:$N$28,K$5,0)  - VLOOKUP(K$4,'Farm Crops'!$B$4:$G$13,6,0)/1000*0.65*$C325)</f>
        <v>291.40102020202016</v>
      </c>
      <c r="L325" s="67">
        <f xml:space="preserve">   MAX(0, HLOOKUP(MONTH($B325),'Farm Crops'!$B$18:$N$28,L$5,0)  - VLOOKUP(L$4,'Farm Crops'!$B$4:$G$13,6,0)/1000*0.65*$C325)</f>
        <v>51.907898989899039</v>
      </c>
      <c r="M325" s="67">
        <f xml:space="preserve">   MAX(0, HLOOKUP(MONTH($B325),'Farm Crops'!$B$18:$N$28,M$5,0)  - VLOOKUP(M$4,'Farm Crops'!$B$4:$G$13,6,0)/1000*0.65*$C325)</f>
        <v>364.06420202020206</v>
      </c>
    </row>
    <row r="326" spans="2:13" x14ac:dyDescent="0.2">
      <c r="B326" s="4">
        <v>40803</v>
      </c>
      <c r="C326" s="67">
        <f>'Observed Data'!$E325</f>
        <v>0</v>
      </c>
      <c r="D326" s="67">
        <f xml:space="preserve">   MAX(0, HLOOKUP(MONTH($B326),'Farm Crops'!$B$18:$N$28,D$5,0)  - VLOOKUP(D$4,'Farm Crops'!$B$4:$G$13,6,0)/1000*0.65*$C326)</f>
        <v>1224.8373737373738</v>
      </c>
      <c r="E326" s="67">
        <f xml:space="preserve">   MAX(0, HLOOKUP(MONTH($B326),'Farm Crops'!$B$18:$N$28,E$5,0)  - VLOOKUP(E$4,'Farm Crops'!$B$4:$G$13,6,0)/1000*0.65*$C326)</f>
        <v>734.90242424242444</v>
      </c>
      <c r="F326" s="67">
        <f xml:space="preserve">   MAX(0, HLOOKUP(MONTH($B326),'Farm Crops'!$B$18:$N$28,F$5,0)  - VLOOKUP(F$4,'Farm Crops'!$B$4:$G$13,6,0)/1000*0.65*$C326)</f>
        <v>933.61358080808088</v>
      </c>
      <c r="G326" s="67">
        <f xml:space="preserve">   MAX(0, HLOOKUP(MONTH($B326),'Farm Crops'!$B$18:$N$28,G$5,0)  - VLOOKUP(G$4,'Farm Crops'!$B$4:$G$13,6,0)/1000*0.65*$C326)</f>
        <v>224.40911111111114</v>
      </c>
      <c r="H326" s="67">
        <f xml:space="preserve">   MAX(0, HLOOKUP(MONTH($B326),'Farm Crops'!$B$18:$N$28,H$5,0)  - VLOOKUP(H$4,'Farm Crops'!$B$4:$G$13,6,0)/1000*0.65*$C326)</f>
        <v>770.11157575757591</v>
      </c>
      <c r="I326" s="67">
        <f xml:space="preserve">   MAX(0, HLOOKUP(MONTH($B326),'Farm Crops'!$B$18:$N$28,I$5,0)  - VLOOKUP(I$4,'Farm Crops'!$B$4:$G$13,6,0)/1000*0.65*$C326)</f>
        <v>1321.9973030303031</v>
      </c>
      <c r="J326" s="67">
        <f xml:space="preserve">   MAX(0, HLOOKUP(MONTH($B326),'Farm Crops'!$B$18:$N$28,J$5,0)  - VLOOKUP(J$4,'Farm Crops'!$B$4:$G$13,6,0)/1000*0.65*$C326)</f>
        <v>1254.2571010101012</v>
      </c>
      <c r="K326" s="67">
        <f xml:space="preserve">   MAX(0, HLOOKUP(MONTH($B326),'Farm Crops'!$B$18:$N$28,K$5,0)  - VLOOKUP(K$4,'Farm Crops'!$B$4:$G$13,6,0)/1000*0.65*$C326)</f>
        <v>291.40102020202016</v>
      </c>
      <c r="L326" s="67">
        <f xml:space="preserve">   MAX(0, HLOOKUP(MONTH($B326),'Farm Crops'!$B$18:$N$28,L$5,0)  - VLOOKUP(L$4,'Farm Crops'!$B$4:$G$13,6,0)/1000*0.65*$C326)</f>
        <v>51.907898989899039</v>
      </c>
      <c r="M326" s="67">
        <f xml:space="preserve">   MAX(0, HLOOKUP(MONTH($B326),'Farm Crops'!$B$18:$N$28,M$5,0)  - VLOOKUP(M$4,'Farm Crops'!$B$4:$G$13,6,0)/1000*0.65*$C326)</f>
        <v>364.06420202020206</v>
      </c>
    </row>
    <row r="327" spans="2:13" x14ac:dyDescent="0.2">
      <c r="B327" s="4">
        <v>40804</v>
      </c>
      <c r="C327" s="67">
        <f>'Observed Data'!$E326</f>
        <v>0</v>
      </c>
      <c r="D327" s="67">
        <f xml:space="preserve">   MAX(0, HLOOKUP(MONTH($B327),'Farm Crops'!$B$18:$N$28,D$5,0)  - VLOOKUP(D$4,'Farm Crops'!$B$4:$G$13,6,0)/1000*0.65*$C327)</f>
        <v>1224.8373737373738</v>
      </c>
      <c r="E327" s="67">
        <f xml:space="preserve">   MAX(0, HLOOKUP(MONTH($B327),'Farm Crops'!$B$18:$N$28,E$5,0)  - VLOOKUP(E$4,'Farm Crops'!$B$4:$G$13,6,0)/1000*0.65*$C327)</f>
        <v>734.90242424242444</v>
      </c>
      <c r="F327" s="67">
        <f xml:space="preserve">   MAX(0, HLOOKUP(MONTH($B327),'Farm Crops'!$B$18:$N$28,F$5,0)  - VLOOKUP(F$4,'Farm Crops'!$B$4:$G$13,6,0)/1000*0.65*$C327)</f>
        <v>933.61358080808088</v>
      </c>
      <c r="G327" s="67">
        <f xml:space="preserve">   MAX(0, HLOOKUP(MONTH($B327),'Farm Crops'!$B$18:$N$28,G$5,0)  - VLOOKUP(G$4,'Farm Crops'!$B$4:$G$13,6,0)/1000*0.65*$C327)</f>
        <v>224.40911111111114</v>
      </c>
      <c r="H327" s="67">
        <f xml:space="preserve">   MAX(0, HLOOKUP(MONTH($B327),'Farm Crops'!$B$18:$N$28,H$5,0)  - VLOOKUP(H$4,'Farm Crops'!$B$4:$G$13,6,0)/1000*0.65*$C327)</f>
        <v>770.11157575757591</v>
      </c>
      <c r="I327" s="67">
        <f xml:space="preserve">   MAX(0, HLOOKUP(MONTH($B327),'Farm Crops'!$B$18:$N$28,I$5,0)  - VLOOKUP(I$4,'Farm Crops'!$B$4:$G$13,6,0)/1000*0.65*$C327)</f>
        <v>1321.9973030303031</v>
      </c>
      <c r="J327" s="67">
        <f xml:space="preserve">   MAX(0, HLOOKUP(MONTH($B327),'Farm Crops'!$B$18:$N$28,J$5,0)  - VLOOKUP(J$4,'Farm Crops'!$B$4:$G$13,6,0)/1000*0.65*$C327)</f>
        <v>1254.2571010101012</v>
      </c>
      <c r="K327" s="67">
        <f xml:space="preserve">   MAX(0, HLOOKUP(MONTH($B327),'Farm Crops'!$B$18:$N$28,K$5,0)  - VLOOKUP(K$4,'Farm Crops'!$B$4:$G$13,6,0)/1000*0.65*$C327)</f>
        <v>291.40102020202016</v>
      </c>
      <c r="L327" s="67">
        <f xml:space="preserve">   MAX(0, HLOOKUP(MONTH($B327),'Farm Crops'!$B$18:$N$28,L$5,0)  - VLOOKUP(L$4,'Farm Crops'!$B$4:$G$13,6,0)/1000*0.65*$C327)</f>
        <v>51.907898989899039</v>
      </c>
      <c r="M327" s="67">
        <f xml:space="preserve">   MAX(0, HLOOKUP(MONTH($B327),'Farm Crops'!$B$18:$N$28,M$5,0)  - VLOOKUP(M$4,'Farm Crops'!$B$4:$G$13,6,0)/1000*0.65*$C327)</f>
        <v>364.06420202020206</v>
      </c>
    </row>
    <row r="328" spans="2:13" x14ac:dyDescent="0.2">
      <c r="B328" s="4">
        <v>40805</v>
      </c>
      <c r="C328" s="67">
        <f>'Observed Data'!$E327</f>
        <v>18</v>
      </c>
      <c r="D328" s="67">
        <f xml:space="preserve">   MAX(0, HLOOKUP(MONTH($B328),'Farm Crops'!$B$18:$N$28,D$5,0)  - VLOOKUP(D$4,'Farm Crops'!$B$4:$G$13,6,0)/1000*0.65*$C328)</f>
        <v>0</v>
      </c>
      <c r="E328" s="67">
        <f xml:space="preserve">   MAX(0, HLOOKUP(MONTH($B328),'Farm Crops'!$B$18:$N$28,E$5,0)  - VLOOKUP(E$4,'Farm Crops'!$B$4:$G$13,6,0)/1000*0.65*$C328)</f>
        <v>0</v>
      </c>
      <c r="F328" s="67">
        <f xml:space="preserve">   MAX(0, HLOOKUP(MONTH($B328),'Farm Crops'!$B$18:$N$28,F$5,0)  - VLOOKUP(F$4,'Farm Crops'!$B$4:$G$13,6,0)/1000*0.65*$C328)</f>
        <v>0</v>
      </c>
      <c r="G328" s="67">
        <f xml:space="preserve">   MAX(0, HLOOKUP(MONTH($B328),'Farm Crops'!$B$18:$N$28,G$5,0)  - VLOOKUP(G$4,'Farm Crops'!$B$4:$G$13,6,0)/1000*0.65*$C328)</f>
        <v>0</v>
      </c>
      <c r="H328" s="67">
        <f xml:space="preserve">   MAX(0, HLOOKUP(MONTH($B328),'Farm Crops'!$B$18:$N$28,H$5,0)  - VLOOKUP(H$4,'Farm Crops'!$B$4:$G$13,6,0)/1000*0.65*$C328)</f>
        <v>0</v>
      </c>
      <c r="I328" s="67">
        <f xml:space="preserve">   MAX(0, HLOOKUP(MONTH($B328),'Farm Crops'!$B$18:$N$28,I$5,0)  - VLOOKUP(I$4,'Farm Crops'!$B$4:$G$13,6,0)/1000*0.65*$C328)</f>
        <v>0</v>
      </c>
      <c r="J328" s="67">
        <f xml:space="preserve">   MAX(0, HLOOKUP(MONTH($B328),'Farm Crops'!$B$18:$N$28,J$5,0)  - VLOOKUP(J$4,'Farm Crops'!$B$4:$G$13,6,0)/1000*0.65*$C328)</f>
        <v>0</v>
      </c>
      <c r="K328" s="67">
        <f xml:space="preserve">   MAX(0, HLOOKUP(MONTH($B328),'Farm Crops'!$B$18:$N$28,K$5,0)  - VLOOKUP(K$4,'Farm Crops'!$B$4:$G$13,6,0)/1000*0.65*$C328)</f>
        <v>0</v>
      </c>
      <c r="L328" s="67">
        <f xml:space="preserve">   MAX(0, HLOOKUP(MONTH($B328),'Farm Crops'!$B$18:$N$28,L$5,0)  - VLOOKUP(L$4,'Farm Crops'!$B$4:$G$13,6,0)/1000*0.65*$C328)</f>
        <v>0</v>
      </c>
      <c r="M328" s="67">
        <f xml:space="preserve">   MAX(0, HLOOKUP(MONTH($B328),'Farm Crops'!$B$18:$N$28,M$5,0)  - VLOOKUP(M$4,'Farm Crops'!$B$4:$G$13,6,0)/1000*0.65*$C328)</f>
        <v>0</v>
      </c>
    </row>
    <row r="329" spans="2:13" x14ac:dyDescent="0.2">
      <c r="B329" s="4">
        <v>40806</v>
      </c>
      <c r="C329" s="67">
        <f>'Observed Data'!$E328</f>
        <v>0</v>
      </c>
      <c r="D329" s="67">
        <f xml:space="preserve">   MAX(0, HLOOKUP(MONTH($B329),'Farm Crops'!$B$18:$N$28,D$5,0)  - VLOOKUP(D$4,'Farm Crops'!$B$4:$G$13,6,0)/1000*0.65*$C329)</f>
        <v>1224.8373737373738</v>
      </c>
      <c r="E329" s="67">
        <f xml:space="preserve">   MAX(0, HLOOKUP(MONTH($B329),'Farm Crops'!$B$18:$N$28,E$5,0)  - VLOOKUP(E$4,'Farm Crops'!$B$4:$G$13,6,0)/1000*0.65*$C329)</f>
        <v>734.90242424242444</v>
      </c>
      <c r="F329" s="67">
        <f xml:space="preserve">   MAX(0, HLOOKUP(MONTH($B329),'Farm Crops'!$B$18:$N$28,F$5,0)  - VLOOKUP(F$4,'Farm Crops'!$B$4:$G$13,6,0)/1000*0.65*$C329)</f>
        <v>933.61358080808088</v>
      </c>
      <c r="G329" s="67">
        <f xml:space="preserve">   MAX(0, HLOOKUP(MONTH($B329),'Farm Crops'!$B$18:$N$28,G$5,0)  - VLOOKUP(G$4,'Farm Crops'!$B$4:$G$13,6,0)/1000*0.65*$C329)</f>
        <v>224.40911111111114</v>
      </c>
      <c r="H329" s="67">
        <f xml:space="preserve">   MAX(0, HLOOKUP(MONTH($B329),'Farm Crops'!$B$18:$N$28,H$5,0)  - VLOOKUP(H$4,'Farm Crops'!$B$4:$G$13,6,0)/1000*0.65*$C329)</f>
        <v>770.11157575757591</v>
      </c>
      <c r="I329" s="67">
        <f xml:space="preserve">   MAX(0, HLOOKUP(MONTH($B329),'Farm Crops'!$B$18:$N$28,I$5,0)  - VLOOKUP(I$4,'Farm Crops'!$B$4:$G$13,6,0)/1000*0.65*$C329)</f>
        <v>1321.9973030303031</v>
      </c>
      <c r="J329" s="67">
        <f xml:space="preserve">   MAX(0, HLOOKUP(MONTH($B329),'Farm Crops'!$B$18:$N$28,J$5,0)  - VLOOKUP(J$4,'Farm Crops'!$B$4:$G$13,6,0)/1000*0.65*$C329)</f>
        <v>1254.2571010101012</v>
      </c>
      <c r="K329" s="67">
        <f xml:space="preserve">   MAX(0, HLOOKUP(MONTH($B329),'Farm Crops'!$B$18:$N$28,K$5,0)  - VLOOKUP(K$4,'Farm Crops'!$B$4:$G$13,6,0)/1000*0.65*$C329)</f>
        <v>291.40102020202016</v>
      </c>
      <c r="L329" s="67">
        <f xml:space="preserve">   MAX(0, HLOOKUP(MONTH($B329),'Farm Crops'!$B$18:$N$28,L$5,0)  - VLOOKUP(L$4,'Farm Crops'!$B$4:$G$13,6,0)/1000*0.65*$C329)</f>
        <v>51.907898989899039</v>
      </c>
      <c r="M329" s="67">
        <f xml:space="preserve">   MAX(0, HLOOKUP(MONTH($B329),'Farm Crops'!$B$18:$N$28,M$5,0)  - VLOOKUP(M$4,'Farm Crops'!$B$4:$G$13,6,0)/1000*0.65*$C329)</f>
        <v>364.06420202020206</v>
      </c>
    </row>
    <row r="330" spans="2:13" x14ac:dyDescent="0.2">
      <c r="B330" s="4">
        <v>40807</v>
      </c>
      <c r="C330" s="67">
        <f>'Observed Data'!$E329</f>
        <v>0</v>
      </c>
      <c r="D330" s="67">
        <f xml:space="preserve">   MAX(0, HLOOKUP(MONTH($B330),'Farm Crops'!$B$18:$N$28,D$5,0)  - VLOOKUP(D$4,'Farm Crops'!$B$4:$G$13,6,0)/1000*0.65*$C330)</f>
        <v>1224.8373737373738</v>
      </c>
      <c r="E330" s="67">
        <f xml:space="preserve">   MAX(0, HLOOKUP(MONTH($B330),'Farm Crops'!$B$18:$N$28,E$5,0)  - VLOOKUP(E$4,'Farm Crops'!$B$4:$G$13,6,0)/1000*0.65*$C330)</f>
        <v>734.90242424242444</v>
      </c>
      <c r="F330" s="67">
        <f xml:space="preserve">   MAX(0, HLOOKUP(MONTH($B330),'Farm Crops'!$B$18:$N$28,F$5,0)  - VLOOKUP(F$4,'Farm Crops'!$B$4:$G$13,6,0)/1000*0.65*$C330)</f>
        <v>933.61358080808088</v>
      </c>
      <c r="G330" s="67">
        <f xml:space="preserve">   MAX(0, HLOOKUP(MONTH($B330),'Farm Crops'!$B$18:$N$28,G$5,0)  - VLOOKUP(G$4,'Farm Crops'!$B$4:$G$13,6,0)/1000*0.65*$C330)</f>
        <v>224.40911111111114</v>
      </c>
      <c r="H330" s="67">
        <f xml:space="preserve">   MAX(0, HLOOKUP(MONTH($B330),'Farm Crops'!$B$18:$N$28,H$5,0)  - VLOOKUP(H$4,'Farm Crops'!$B$4:$G$13,6,0)/1000*0.65*$C330)</f>
        <v>770.11157575757591</v>
      </c>
      <c r="I330" s="67">
        <f xml:space="preserve">   MAX(0, HLOOKUP(MONTH($B330),'Farm Crops'!$B$18:$N$28,I$5,0)  - VLOOKUP(I$4,'Farm Crops'!$B$4:$G$13,6,0)/1000*0.65*$C330)</f>
        <v>1321.9973030303031</v>
      </c>
      <c r="J330" s="67">
        <f xml:space="preserve">   MAX(0, HLOOKUP(MONTH($B330),'Farm Crops'!$B$18:$N$28,J$5,0)  - VLOOKUP(J$4,'Farm Crops'!$B$4:$G$13,6,0)/1000*0.65*$C330)</f>
        <v>1254.2571010101012</v>
      </c>
      <c r="K330" s="67">
        <f xml:space="preserve">   MAX(0, HLOOKUP(MONTH($B330),'Farm Crops'!$B$18:$N$28,K$5,0)  - VLOOKUP(K$4,'Farm Crops'!$B$4:$G$13,6,0)/1000*0.65*$C330)</f>
        <v>291.40102020202016</v>
      </c>
      <c r="L330" s="67">
        <f xml:space="preserve">   MAX(0, HLOOKUP(MONTH($B330),'Farm Crops'!$B$18:$N$28,L$5,0)  - VLOOKUP(L$4,'Farm Crops'!$B$4:$G$13,6,0)/1000*0.65*$C330)</f>
        <v>51.907898989899039</v>
      </c>
      <c r="M330" s="67">
        <f xml:space="preserve">   MAX(0, HLOOKUP(MONTH($B330),'Farm Crops'!$B$18:$N$28,M$5,0)  - VLOOKUP(M$4,'Farm Crops'!$B$4:$G$13,6,0)/1000*0.65*$C330)</f>
        <v>364.06420202020206</v>
      </c>
    </row>
    <row r="331" spans="2:13" x14ac:dyDescent="0.2">
      <c r="B331" s="4">
        <v>40808</v>
      </c>
      <c r="C331" s="67">
        <f>'Observed Data'!$E330</f>
        <v>0</v>
      </c>
      <c r="D331" s="67">
        <f xml:space="preserve">   MAX(0, HLOOKUP(MONTH($B331),'Farm Crops'!$B$18:$N$28,D$5,0)  - VLOOKUP(D$4,'Farm Crops'!$B$4:$G$13,6,0)/1000*0.65*$C331)</f>
        <v>1224.8373737373738</v>
      </c>
      <c r="E331" s="67">
        <f xml:space="preserve">   MAX(0, HLOOKUP(MONTH($B331),'Farm Crops'!$B$18:$N$28,E$5,0)  - VLOOKUP(E$4,'Farm Crops'!$B$4:$G$13,6,0)/1000*0.65*$C331)</f>
        <v>734.90242424242444</v>
      </c>
      <c r="F331" s="67">
        <f xml:space="preserve">   MAX(0, HLOOKUP(MONTH($B331),'Farm Crops'!$B$18:$N$28,F$5,0)  - VLOOKUP(F$4,'Farm Crops'!$B$4:$G$13,6,0)/1000*0.65*$C331)</f>
        <v>933.61358080808088</v>
      </c>
      <c r="G331" s="67">
        <f xml:space="preserve">   MAX(0, HLOOKUP(MONTH($B331),'Farm Crops'!$B$18:$N$28,G$5,0)  - VLOOKUP(G$4,'Farm Crops'!$B$4:$G$13,6,0)/1000*0.65*$C331)</f>
        <v>224.40911111111114</v>
      </c>
      <c r="H331" s="67">
        <f xml:space="preserve">   MAX(0, HLOOKUP(MONTH($B331),'Farm Crops'!$B$18:$N$28,H$5,0)  - VLOOKUP(H$4,'Farm Crops'!$B$4:$G$13,6,0)/1000*0.65*$C331)</f>
        <v>770.11157575757591</v>
      </c>
      <c r="I331" s="67">
        <f xml:space="preserve">   MAX(0, HLOOKUP(MONTH($B331),'Farm Crops'!$B$18:$N$28,I$5,0)  - VLOOKUP(I$4,'Farm Crops'!$B$4:$G$13,6,0)/1000*0.65*$C331)</f>
        <v>1321.9973030303031</v>
      </c>
      <c r="J331" s="67">
        <f xml:space="preserve">   MAX(0, HLOOKUP(MONTH($B331),'Farm Crops'!$B$18:$N$28,J$5,0)  - VLOOKUP(J$4,'Farm Crops'!$B$4:$G$13,6,0)/1000*0.65*$C331)</f>
        <v>1254.2571010101012</v>
      </c>
      <c r="K331" s="67">
        <f xml:space="preserve">   MAX(0, HLOOKUP(MONTH($B331),'Farm Crops'!$B$18:$N$28,K$5,0)  - VLOOKUP(K$4,'Farm Crops'!$B$4:$G$13,6,0)/1000*0.65*$C331)</f>
        <v>291.40102020202016</v>
      </c>
      <c r="L331" s="67">
        <f xml:space="preserve">   MAX(0, HLOOKUP(MONTH($B331),'Farm Crops'!$B$18:$N$28,L$5,0)  - VLOOKUP(L$4,'Farm Crops'!$B$4:$G$13,6,0)/1000*0.65*$C331)</f>
        <v>51.907898989899039</v>
      </c>
      <c r="M331" s="67">
        <f xml:space="preserve">   MAX(0, HLOOKUP(MONTH($B331),'Farm Crops'!$B$18:$N$28,M$5,0)  - VLOOKUP(M$4,'Farm Crops'!$B$4:$G$13,6,0)/1000*0.65*$C331)</f>
        <v>364.06420202020206</v>
      </c>
    </row>
    <row r="332" spans="2:13" x14ac:dyDescent="0.2">
      <c r="B332" s="4">
        <v>40809</v>
      </c>
      <c r="C332" s="67">
        <f>'Observed Data'!$E331</f>
        <v>0</v>
      </c>
      <c r="D332" s="67">
        <f xml:space="preserve">   MAX(0, HLOOKUP(MONTH($B332),'Farm Crops'!$B$18:$N$28,D$5,0)  - VLOOKUP(D$4,'Farm Crops'!$B$4:$G$13,6,0)/1000*0.65*$C332)</f>
        <v>1224.8373737373738</v>
      </c>
      <c r="E332" s="67">
        <f xml:space="preserve">   MAX(0, HLOOKUP(MONTH($B332),'Farm Crops'!$B$18:$N$28,E$5,0)  - VLOOKUP(E$4,'Farm Crops'!$B$4:$G$13,6,0)/1000*0.65*$C332)</f>
        <v>734.90242424242444</v>
      </c>
      <c r="F332" s="67">
        <f xml:space="preserve">   MAX(0, HLOOKUP(MONTH($B332),'Farm Crops'!$B$18:$N$28,F$5,0)  - VLOOKUP(F$4,'Farm Crops'!$B$4:$G$13,6,0)/1000*0.65*$C332)</f>
        <v>933.61358080808088</v>
      </c>
      <c r="G332" s="67">
        <f xml:space="preserve">   MAX(0, HLOOKUP(MONTH($B332),'Farm Crops'!$B$18:$N$28,G$5,0)  - VLOOKUP(G$4,'Farm Crops'!$B$4:$G$13,6,0)/1000*0.65*$C332)</f>
        <v>224.40911111111114</v>
      </c>
      <c r="H332" s="67">
        <f xml:space="preserve">   MAX(0, HLOOKUP(MONTH($B332),'Farm Crops'!$B$18:$N$28,H$5,0)  - VLOOKUP(H$4,'Farm Crops'!$B$4:$G$13,6,0)/1000*0.65*$C332)</f>
        <v>770.11157575757591</v>
      </c>
      <c r="I332" s="67">
        <f xml:space="preserve">   MAX(0, HLOOKUP(MONTH($B332),'Farm Crops'!$B$18:$N$28,I$5,0)  - VLOOKUP(I$4,'Farm Crops'!$B$4:$G$13,6,0)/1000*0.65*$C332)</f>
        <v>1321.9973030303031</v>
      </c>
      <c r="J332" s="67">
        <f xml:space="preserve">   MAX(0, HLOOKUP(MONTH($B332),'Farm Crops'!$B$18:$N$28,J$5,0)  - VLOOKUP(J$4,'Farm Crops'!$B$4:$G$13,6,0)/1000*0.65*$C332)</f>
        <v>1254.2571010101012</v>
      </c>
      <c r="K332" s="67">
        <f xml:space="preserve">   MAX(0, HLOOKUP(MONTH($B332),'Farm Crops'!$B$18:$N$28,K$5,0)  - VLOOKUP(K$4,'Farm Crops'!$B$4:$G$13,6,0)/1000*0.65*$C332)</f>
        <v>291.40102020202016</v>
      </c>
      <c r="L332" s="67">
        <f xml:space="preserve">   MAX(0, HLOOKUP(MONTH($B332),'Farm Crops'!$B$18:$N$28,L$5,0)  - VLOOKUP(L$4,'Farm Crops'!$B$4:$G$13,6,0)/1000*0.65*$C332)</f>
        <v>51.907898989899039</v>
      </c>
      <c r="M332" s="67">
        <f xml:space="preserve">   MAX(0, HLOOKUP(MONTH($B332),'Farm Crops'!$B$18:$N$28,M$5,0)  - VLOOKUP(M$4,'Farm Crops'!$B$4:$G$13,6,0)/1000*0.65*$C332)</f>
        <v>364.06420202020206</v>
      </c>
    </row>
    <row r="333" spans="2:13" x14ac:dyDescent="0.2">
      <c r="B333" s="4">
        <v>40810</v>
      </c>
      <c r="C333" s="67">
        <f>'Observed Data'!$E332</f>
        <v>0</v>
      </c>
      <c r="D333" s="67">
        <f xml:space="preserve">   MAX(0, HLOOKUP(MONTH($B333),'Farm Crops'!$B$18:$N$28,D$5,0)  - VLOOKUP(D$4,'Farm Crops'!$B$4:$G$13,6,0)/1000*0.65*$C333)</f>
        <v>1224.8373737373738</v>
      </c>
      <c r="E333" s="67">
        <f xml:space="preserve">   MAX(0, HLOOKUP(MONTH($B333),'Farm Crops'!$B$18:$N$28,E$5,0)  - VLOOKUP(E$4,'Farm Crops'!$B$4:$G$13,6,0)/1000*0.65*$C333)</f>
        <v>734.90242424242444</v>
      </c>
      <c r="F333" s="67">
        <f xml:space="preserve">   MAX(0, HLOOKUP(MONTH($B333),'Farm Crops'!$B$18:$N$28,F$5,0)  - VLOOKUP(F$4,'Farm Crops'!$B$4:$G$13,6,0)/1000*0.65*$C333)</f>
        <v>933.61358080808088</v>
      </c>
      <c r="G333" s="67">
        <f xml:space="preserve">   MAX(0, HLOOKUP(MONTH($B333),'Farm Crops'!$B$18:$N$28,G$5,0)  - VLOOKUP(G$4,'Farm Crops'!$B$4:$G$13,6,0)/1000*0.65*$C333)</f>
        <v>224.40911111111114</v>
      </c>
      <c r="H333" s="67">
        <f xml:space="preserve">   MAX(0, HLOOKUP(MONTH($B333),'Farm Crops'!$B$18:$N$28,H$5,0)  - VLOOKUP(H$4,'Farm Crops'!$B$4:$G$13,6,0)/1000*0.65*$C333)</f>
        <v>770.11157575757591</v>
      </c>
      <c r="I333" s="67">
        <f xml:space="preserve">   MAX(0, HLOOKUP(MONTH($B333),'Farm Crops'!$B$18:$N$28,I$5,0)  - VLOOKUP(I$4,'Farm Crops'!$B$4:$G$13,6,0)/1000*0.65*$C333)</f>
        <v>1321.9973030303031</v>
      </c>
      <c r="J333" s="67">
        <f xml:space="preserve">   MAX(0, HLOOKUP(MONTH($B333),'Farm Crops'!$B$18:$N$28,J$5,0)  - VLOOKUP(J$4,'Farm Crops'!$B$4:$G$13,6,0)/1000*0.65*$C333)</f>
        <v>1254.2571010101012</v>
      </c>
      <c r="K333" s="67">
        <f xml:space="preserve">   MAX(0, HLOOKUP(MONTH($B333),'Farm Crops'!$B$18:$N$28,K$5,0)  - VLOOKUP(K$4,'Farm Crops'!$B$4:$G$13,6,0)/1000*0.65*$C333)</f>
        <v>291.40102020202016</v>
      </c>
      <c r="L333" s="67">
        <f xml:space="preserve">   MAX(0, HLOOKUP(MONTH($B333),'Farm Crops'!$B$18:$N$28,L$5,0)  - VLOOKUP(L$4,'Farm Crops'!$B$4:$G$13,6,0)/1000*0.65*$C333)</f>
        <v>51.907898989899039</v>
      </c>
      <c r="M333" s="67">
        <f xml:space="preserve">   MAX(0, HLOOKUP(MONTH($B333),'Farm Crops'!$B$18:$N$28,M$5,0)  - VLOOKUP(M$4,'Farm Crops'!$B$4:$G$13,6,0)/1000*0.65*$C333)</f>
        <v>364.06420202020206</v>
      </c>
    </row>
    <row r="334" spans="2:13" x14ac:dyDescent="0.2">
      <c r="B334" s="4">
        <v>40811</v>
      </c>
      <c r="C334" s="67">
        <f>'Observed Data'!$E333</f>
        <v>0</v>
      </c>
      <c r="D334" s="67">
        <f xml:space="preserve">   MAX(0, HLOOKUP(MONTH($B334),'Farm Crops'!$B$18:$N$28,D$5,0)  - VLOOKUP(D$4,'Farm Crops'!$B$4:$G$13,6,0)/1000*0.65*$C334)</f>
        <v>1224.8373737373738</v>
      </c>
      <c r="E334" s="67">
        <f xml:space="preserve">   MAX(0, HLOOKUP(MONTH($B334),'Farm Crops'!$B$18:$N$28,E$5,0)  - VLOOKUP(E$4,'Farm Crops'!$B$4:$G$13,6,0)/1000*0.65*$C334)</f>
        <v>734.90242424242444</v>
      </c>
      <c r="F334" s="67">
        <f xml:space="preserve">   MAX(0, HLOOKUP(MONTH($B334),'Farm Crops'!$B$18:$N$28,F$5,0)  - VLOOKUP(F$4,'Farm Crops'!$B$4:$G$13,6,0)/1000*0.65*$C334)</f>
        <v>933.61358080808088</v>
      </c>
      <c r="G334" s="67">
        <f xml:space="preserve">   MAX(0, HLOOKUP(MONTH($B334),'Farm Crops'!$B$18:$N$28,G$5,0)  - VLOOKUP(G$4,'Farm Crops'!$B$4:$G$13,6,0)/1000*0.65*$C334)</f>
        <v>224.40911111111114</v>
      </c>
      <c r="H334" s="67">
        <f xml:space="preserve">   MAX(0, HLOOKUP(MONTH($B334),'Farm Crops'!$B$18:$N$28,H$5,0)  - VLOOKUP(H$4,'Farm Crops'!$B$4:$G$13,6,0)/1000*0.65*$C334)</f>
        <v>770.11157575757591</v>
      </c>
      <c r="I334" s="67">
        <f xml:space="preserve">   MAX(0, HLOOKUP(MONTH($B334),'Farm Crops'!$B$18:$N$28,I$5,0)  - VLOOKUP(I$4,'Farm Crops'!$B$4:$G$13,6,0)/1000*0.65*$C334)</f>
        <v>1321.9973030303031</v>
      </c>
      <c r="J334" s="67">
        <f xml:space="preserve">   MAX(0, HLOOKUP(MONTH($B334),'Farm Crops'!$B$18:$N$28,J$5,0)  - VLOOKUP(J$4,'Farm Crops'!$B$4:$G$13,6,0)/1000*0.65*$C334)</f>
        <v>1254.2571010101012</v>
      </c>
      <c r="K334" s="67">
        <f xml:space="preserve">   MAX(0, HLOOKUP(MONTH($B334),'Farm Crops'!$B$18:$N$28,K$5,0)  - VLOOKUP(K$4,'Farm Crops'!$B$4:$G$13,6,0)/1000*0.65*$C334)</f>
        <v>291.40102020202016</v>
      </c>
      <c r="L334" s="67">
        <f xml:space="preserve">   MAX(0, HLOOKUP(MONTH($B334),'Farm Crops'!$B$18:$N$28,L$5,0)  - VLOOKUP(L$4,'Farm Crops'!$B$4:$G$13,6,0)/1000*0.65*$C334)</f>
        <v>51.907898989899039</v>
      </c>
      <c r="M334" s="67">
        <f xml:space="preserve">   MAX(0, HLOOKUP(MONTH($B334),'Farm Crops'!$B$18:$N$28,M$5,0)  - VLOOKUP(M$4,'Farm Crops'!$B$4:$G$13,6,0)/1000*0.65*$C334)</f>
        <v>364.06420202020206</v>
      </c>
    </row>
    <row r="335" spans="2:13" x14ac:dyDescent="0.2">
      <c r="B335" s="4">
        <v>40812</v>
      </c>
      <c r="C335" s="67">
        <f>'Observed Data'!$E334</f>
        <v>0</v>
      </c>
      <c r="D335" s="67">
        <f xml:space="preserve">   MAX(0, HLOOKUP(MONTH($B335),'Farm Crops'!$B$18:$N$28,D$5,0)  - VLOOKUP(D$4,'Farm Crops'!$B$4:$G$13,6,0)/1000*0.65*$C335)</f>
        <v>1224.8373737373738</v>
      </c>
      <c r="E335" s="67">
        <f xml:space="preserve">   MAX(0, HLOOKUP(MONTH($B335),'Farm Crops'!$B$18:$N$28,E$5,0)  - VLOOKUP(E$4,'Farm Crops'!$B$4:$G$13,6,0)/1000*0.65*$C335)</f>
        <v>734.90242424242444</v>
      </c>
      <c r="F335" s="67">
        <f xml:space="preserve">   MAX(0, HLOOKUP(MONTH($B335),'Farm Crops'!$B$18:$N$28,F$5,0)  - VLOOKUP(F$4,'Farm Crops'!$B$4:$G$13,6,0)/1000*0.65*$C335)</f>
        <v>933.61358080808088</v>
      </c>
      <c r="G335" s="67">
        <f xml:space="preserve">   MAX(0, HLOOKUP(MONTH($B335),'Farm Crops'!$B$18:$N$28,G$5,0)  - VLOOKUP(G$4,'Farm Crops'!$B$4:$G$13,6,0)/1000*0.65*$C335)</f>
        <v>224.40911111111114</v>
      </c>
      <c r="H335" s="67">
        <f xml:space="preserve">   MAX(0, HLOOKUP(MONTH($B335),'Farm Crops'!$B$18:$N$28,H$5,0)  - VLOOKUP(H$4,'Farm Crops'!$B$4:$G$13,6,0)/1000*0.65*$C335)</f>
        <v>770.11157575757591</v>
      </c>
      <c r="I335" s="67">
        <f xml:space="preserve">   MAX(0, HLOOKUP(MONTH($B335),'Farm Crops'!$B$18:$N$28,I$5,0)  - VLOOKUP(I$4,'Farm Crops'!$B$4:$G$13,6,0)/1000*0.65*$C335)</f>
        <v>1321.9973030303031</v>
      </c>
      <c r="J335" s="67">
        <f xml:space="preserve">   MAX(0, HLOOKUP(MONTH($B335),'Farm Crops'!$B$18:$N$28,J$5,0)  - VLOOKUP(J$4,'Farm Crops'!$B$4:$G$13,6,0)/1000*0.65*$C335)</f>
        <v>1254.2571010101012</v>
      </c>
      <c r="K335" s="67">
        <f xml:space="preserve">   MAX(0, HLOOKUP(MONTH($B335),'Farm Crops'!$B$18:$N$28,K$5,0)  - VLOOKUP(K$4,'Farm Crops'!$B$4:$G$13,6,0)/1000*0.65*$C335)</f>
        <v>291.40102020202016</v>
      </c>
      <c r="L335" s="67">
        <f xml:space="preserve">   MAX(0, HLOOKUP(MONTH($B335),'Farm Crops'!$B$18:$N$28,L$5,0)  - VLOOKUP(L$4,'Farm Crops'!$B$4:$G$13,6,0)/1000*0.65*$C335)</f>
        <v>51.907898989899039</v>
      </c>
      <c r="M335" s="67">
        <f xml:space="preserve">   MAX(0, HLOOKUP(MONTH($B335),'Farm Crops'!$B$18:$N$28,M$5,0)  - VLOOKUP(M$4,'Farm Crops'!$B$4:$G$13,6,0)/1000*0.65*$C335)</f>
        <v>364.06420202020206</v>
      </c>
    </row>
    <row r="336" spans="2:13" x14ac:dyDescent="0.2">
      <c r="B336" s="4">
        <v>40813</v>
      </c>
      <c r="C336" s="67">
        <f>'Observed Data'!$E335</f>
        <v>0</v>
      </c>
      <c r="D336" s="67">
        <f xml:space="preserve">   MAX(0, HLOOKUP(MONTH($B336),'Farm Crops'!$B$18:$N$28,D$5,0)  - VLOOKUP(D$4,'Farm Crops'!$B$4:$G$13,6,0)/1000*0.65*$C336)</f>
        <v>1224.8373737373738</v>
      </c>
      <c r="E336" s="67">
        <f xml:space="preserve">   MAX(0, HLOOKUP(MONTH($B336),'Farm Crops'!$B$18:$N$28,E$5,0)  - VLOOKUP(E$4,'Farm Crops'!$B$4:$G$13,6,0)/1000*0.65*$C336)</f>
        <v>734.90242424242444</v>
      </c>
      <c r="F336" s="67">
        <f xml:space="preserve">   MAX(0, HLOOKUP(MONTH($B336),'Farm Crops'!$B$18:$N$28,F$5,0)  - VLOOKUP(F$4,'Farm Crops'!$B$4:$G$13,6,0)/1000*0.65*$C336)</f>
        <v>933.61358080808088</v>
      </c>
      <c r="G336" s="67">
        <f xml:space="preserve">   MAX(0, HLOOKUP(MONTH($B336),'Farm Crops'!$B$18:$N$28,G$5,0)  - VLOOKUP(G$4,'Farm Crops'!$B$4:$G$13,6,0)/1000*0.65*$C336)</f>
        <v>224.40911111111114</v>
      </c>
      <c r="H336" s="67">
        <f xml:space="preserve">   MAX(0, HLOOKUP(MONTH($B336),'Farm Crops'!$B$18:$N$28,H$5,0)  - VLOOKUP(H$4,'Farm Crops'!$B$4:$G$13,6,0)/1000*0.65*$C336)</f>
        <v>770.11157575757591</v>
      </c>
      <c r="I336" s="67">
        <f xml:space="preserve">   MAX(0, HLOOKUP(MONTH($B336),'Farm Crops'!$B$18:$N$28,I$5,0)  - VLOOKUP(I$4,'Farm Crops'!$B$4:$G$13,6,0)/1000*0.65*$C336)</f>
        <v>1321.9973030303031</v>
      </c>
      <c r="J336" s="67">
        <f xml:space="preserve">   MAX(0, HLOOKUP(MONTH($B336),'Farm Crops'!$B$18:$N$28,J$5,0)  - VLOOKUP(J$4,'Farm Crops'!$B$4:$G$13,6,0)/1000*0.65*$C336)</f>
        <v>1254.2571010101012</v>
      </c>
      <c r="K336" s="67">
        <f xml:space="preserve">   MAX(0, HLOOKUP(MONTH($B336),'Farm Crops'!$B$18:$N$28,K$5,0)  - VLOOKUP(K$4,'Farm Crops'!$B$4:$G$13,6,0)/1000*0.65*$C336)</f>
        <v>291.40102020202016</v>
      </c>
      <c r="L336" s="67">
        <f xml:space="preserve">   MAX(0, HLOOKUP(MONTH($B336),'Farm Crops'!$B$18:$N$28,L$5,0)  - VLOOKUP(L$4,'Farm Crops'!$B$4:$G$13,6,0)/1000*0.65*$C336)</f>
        <v>51.907898989899039</v>
      </c>
      <c r="M336" s="67">
        <f xml:space="preserve">   MAX(0, HLOOKUP(MONTH($B336),'Farm Crops'!$B$18:$N$28,M$5,0)  - VLOOKUP(M$4,'Farm Crops'!$B$4:$G$13,6,0)/1000*0.65*$C336)</f>
        <v>364.06420202020206</v>
      </c>
    </row>
    <row r="337" spans="2:13" x14ac:dyDescent="0.2">
      <c r="B337" s="4">
        <v>40814</v>
      </c>
      <c r="C337" s="67">
        <f>'Observed Data'!$E336</f>
        <v>0</v>
      </c>
      <c r="D337" s="67">
        <f xml:space="preserve">   MAX(0, HLOOKUP(MONTH($B337),'Farm Crops'!$B$18:$N$28,D$5,0)  - VLOOKUP(D$4,'Farm Crops'!$B$4:$G$13,6,0)/1000*0.65*$C337)</f>
        <v>1224.8373737373738</v>
      </c>
      <c r="E337" s="67">
        <f xml:space="preserve">   MAX(0, HLOOKUP(MONTH($B337),'Farm Crops'!$B$18:$N$28,E$5,0)  - VLOOKUP(E$4,'Farm Crops'!$B$4:$G$13,6,0)/1000*0.65*$C337)</f>
        <v>734.90242424242444</v>
      </c>
      <c r="F337" s="67">
        <f xml:space="preserve">   MAX(0, HLOOKUP(MONTH($B337),'Farm Crops'!$B$18:$N$28,F$5,0)  - VLOOKUP(F$4,'Farm Crops'!$B$4:$G$13,6,0)/1000*0.65*$C337)</f>
        <v>933.61358080808088</v>
      </c>
      <c r="G337" s="67">
        <f xml:space="preserve">   MAX(0, HLOOKUP(MONTH($B337),'Farm Crops'!$B$18:$N$28,G$5,0)  - VLOOKUP(G$4,'Farm Crops'!$B$4:$G$13,6,0)/1000*0.65*$C337)</f>
        <v>224.40911111111114</v>
      </c>
      <c r="H337" s="67">
        <f xml:space="preserve">   MAX(0, HLOOKUP(MONTH($B337),'Farm Crops'!$B$18:$N$28,H$5,0)  - VLOOKUP(H$4,'Farm Crops'!$B$4:$G$13,6,0)/1000*0.65*$C337)</f>
        <v>770.11157575757591</v>
      </c>
      <c r="I337" s="67">
        <f xml:space="preserve">   MAX(0, HLOOKUP(MONTH($B337),'Farm Crops'!$B$18:$N$28,I$5,0)  - VLOOKUP(I$4,'Farm Crops'!$B$4:$G$13,6,0)/1000*0.65*$C337)</f>
        <v>1321.9973030303031</v>
      </c>
      <c r="J337" s="67">
        <f xml:space="preserve">   MAX(0, HLOOKUP(MONTH($B337),'Farm Crops'!$B$18:$N$28,J$5,0)  - VLOOKUP(J$4,'Farm Crops'!$B$4:$G$13,6,0)/1000*0.65*$C337)</f>
        <v>1254.2571010101012</v>
      </c>
      <c r="K337" s="67">
        <f xml:space="preserve">   MAX(0, HLOOKUP(MONTH($B337),'Farm Crops'!$B$18:$N$28,K$5,0)  - VLOOKUP(K$4,'Farm Crops'!$B$4:$G$13,6,0)/1000*0.65*$C337)</f>
        <v>291.40102020202016</v>
      </c>
      <c r="L337" s="67">
        <f xml:space="preserve">   MAX(0, HLOOKUP(MONTH($B337),'Farm Crops'!$B$18:$N$28,L$5,0)  - VLOOKUP(L$4,'Farm Crops'!$B$4:$G$13,6,0)/1000*0.65*$C337)</f>
        <v>51.907898989899039</v>
      </c>
      <c r="M337" s="67">
        <f xml:space="preserve">   MAX(0, HLOOKUP(MONTH($B337),'Farm Crops'!$B$18:$N$28,M$5,0)  - VLOOKUP(M$4,'Farm Crops'!$B$4:$G$13,6,0)/1000*0.65*$C337)</f>
        <v>364.06420202020206</v>
      </c>
    </row>
    <row r="338" spans="2:13" x14ac:dyDescent="0.2">
      <c r="B338" s="4">
        <v>40815</v>
      </c>
      <c r="C338" s="67">
        <f>'Observed Data'!$E337</f>
        <v>0</v>
      </c>
      <c r="D338" s="67">
        <f xml:space="preserve">   MAX(0, HLOOKUP(MONTH($B338),'Farm Crops'!$B$18:$N$28,D$5,0)  - VLOOKUP(D$4,'Farm Crops'!$B$4:$G$13,6,0)/1000*0.65*$C338)</f>
        <v>1224.8373737373738</v>
      </c>
      <c r="E338" s="67">
        <f xml:space="preserve">   MAX(0, HLOOKUP(MONTH($B338),'Farm Crops'!$B$18:$N$28,E$5,0)  - VLOOKUP(E$4,'Farm Crops'!$B$4:$G$13,6,0)/1000*0.65*$C338)</f>
        <v>734.90242424242444</v>
      </c>
      <c r="F338" s="67">
        <f xml:space="preserve">   MAX(0, HLOOKUP(MONTH($B338),'Farm Crops'!$B$18:$N$28,F$5,0)  - VLOOKUP(F$4,'Farm Crops'!$B$4:$G$13,6,0)/1000*0.65*$C338)</f>
        <v>933.61358080808088</v>
      </c>
      <c r="G338" s="67">
        <f xml:space="preserve">   MAX(0, HLOOKUP(MONTH($B338),'Farm Crops'!$B$18:$N$28,G$5,0)  - VLOOKUP(G$4,'Farm Crops'!$B$4:$G$13,6,0)/1000*0.65*$C338)</f>
        <v>224.40911111111114</v>
      </c>
      <c r="H338" s="67">
        <f xml:space="preserve">   MAX(0, HLOOKUP(MONTH($B338),'Farm Crops'!$B$18:$N$28,H$5,0)  - VLOOKUP(H$4,'Farm Crops'!$B$4:$G$13,6,0)/1000*0.65*$C338)</f>
        <v>770.11157575757591</v>
      </c>
      <c r="I338" s="67">
        <f xml:space="preserve">   MAX(0, HLOOKUP(MONTH($B338),'Farm Crops'!$B$18:$N$28,I$5,0)  - VLOOKUP(I$4,'Farm Crops'!$B$4:$G$13,6,0)/1000*0.65*$C338)</f>
        <v>1321.9973030303031</v>
      </c>
      <c r="J338" s="67">
        <f xml:space="preserve">   MAX(0, HLOOKUP(MONTH($B338),'Farm Crops'!$B$18:$N$28,J$5,0)  - VLOOKUP(J$4,'Farm Crops'!$B$4:$G$13,6,0)/1000*0.65*$C338)</f>
        <v>1254.2571010101012</v>
      </c>
      <c r="K338" s="67">
        <f xml:space="preserve">   MAX(0, HLOOKUP(MONTH($B338),'Farm Crops'!$B$18:$N$28,K$5,0)  - VLOOKUP(K$4,'Farm Crops'!$B$4:$G$13,6,0)/1000*0.65*$C338)</f>
        <v>291.40102020202016</v>
      </c>
      <c r="L338" s="67">
        <f xml:space="preserve">   MAX(0, HLOOKUP(MONTH($B338),'Farm Crops'!$B$18:$N$28,L$5,0)  - VLOOKUP(L$4,'Farm Crops'!$B$4:$G$13,6,0)/1000*0.65*$C338)</f>
        <v>51.907898989899039</v>
      </c>
      <c r="M338" s="67">
        <f xml:space="preserve">   MAX(0, HLOOKUP(MONTH($B338),'Farm Crops'!$B$18:$N$28,M$5,0)  - VLOOKUP(M$4,'Farm Crops'!$B$4:$G$13,6,0)/1000*0.65*$C338)</f>
        <v>364.06420202020206</v>
      </c>
    </row>
    <row r="339" spans="2:13" x14ac:dyDescent="0.2">
      <c r="B339" s="4">
        <v>40816</v>
      </c>
      <c r="C339" s="67">
        <f>'Observed Data'!$E338</f>
        <v>0</v>
      </c>
      <c r="D339" s="67">
        <f xml:space="preserve">   MAX(0, HLOOKUP(MONTH($B339),'Farm Crops'!$B$18:$N$28,D$5,0)  - VLOOKUP(D$4,'Farm Crops'!$B$4:$G$13,6,0)/1000*0.65*$C339)</f>
        <v>1224.8373737373738</v>
      </c>
      <c r="E339" s="67">
        <f xml:space="preserve">   MAX(0, HLOOKUP(MONTH($B339),'Farm Crops'!$B$18:$N$28,E$5,0)  - VLOOKUP(E$4,'Farm Crops'!$B$4:$G$13,6,0)/1000*0.65*$C339)</f>
        <v>734.90242424242444</v>
      </c>
      <c r="F339" s="67">
        <f xml:space="preserve">   MAX(0, HLOOKUP(MONTH($B339),'Farm Crops'!$B$18:$N$28,F$5,0)  - VLOOKUP(F$4,'Farm Crops'!$B$4:$G$13,6,0)/1000*0.65*$C339)</f>
        <v>933.61358080808088</v>
      </c>
      <c r="G339" s="67">
        <f xml:space="preserve">   MAX(0, HLOOKUP(MONTH($B339),'Farm Crops'!$B$18:$N$28,G$5,0)  - VLOOKUP(G$4,'Farm Crops'!$B$4:$G$13,6,0)/1000*0.65*$C339)</f>
        <v>224.40911111111114</v>
      </c>
      <c r="H339" s="67">
        <f xml:space="preserve">   MAX(0, HLOOKUP(MONTH($B339),'Farm Crops'!$B$18:$N$28,H$5,0)  - VLOOKUP(H$4,'Farm Crops'!$B$4:$G$13,6,0)/1000*0.65*$C339)</f>
        <v>770.11157575757591</v>
      </c>
      <c r="I339" s="67">
        <f xml:space="preserve">   MAX(0, HLOOKUP(MONTH($B339),'Farm Crops'!$B$18:$N$28,I$5,0)  - VLOOKUP(I$4,'Farm Crops'!$B$4:$G$13,6,0)/1000*0.65*$C339)</f>
        <v>1321.9973030303031</v>
      </c>
      <c r="J339" s="67">
        <f xml:space="preserve">   MAX(0, HLOOKUP(MONTH($B339),'Farm Crops'!$B$18:$N$28,J$5,0)  - VLOOKUP(J$4,'Farm Crops'!$B$4:$G$13,6,0)/1000*0.65*$C339)</f>
        <v>1254.2571010101012</v>
      </c>
      <c r="K339" s="67">
        <f xml:space="preserve">   MAX(0, HLOOKUP(MONTH($B339),'Farm Crops'!$B$18:$N$28,K$5,0)  - VLOOKUP(K$4,'Farm Crops'!$B$4:$G$13,6,0)/1000*0.65*$C339)</f>
        <v>291.40102020202016</v>
      </c>
      <c r="L339" s="67">
        <f xml:space="preserve">   MAX(0, HLOOKUP(MONTH($B339),'Farm Crops'!$B$18:$N$28,L$5,0)  - VLOOKUP(L$4,'Farm Crops'!$B$4:$G$13,6,0)/1000*0.65*$C339)</f>
        <v>51.907898989899039</v>
      </c>
      <c r="M339" s="67">
        <f xml:space="preserve">   MAX(0, HLOOKUP(MONTH($B339),'Farm Crops'!$B$18:$N$28,M$5,0)  - VLOOKUP(M$4,'Farm Crops'!$B$4:$G$13,6,0)/1000*0.65*$C339)</f>
        <v>364.06420202020206</v>
      </c>
    </row>
    <row r="340" spans="2:13" x14ac:dyDescent="0.2">
      <c r="B340" s="4">
        <v>40817</v>
      </c>
      <c r="C340" s="67">
        <f>'Observed Data'!$E339</f>
        <v>0</v>
      </c>
      <c r="D340" s="67">
        <f xml:space="preserve">   MAX(0, HLOOKUP(MONTH($B340),'Farm Crops'!$B$18:$N$28,D$5,0)  - VLOOKUP(D$4,'Farm Crops'!$B$4:$G$13,6,0)/1000*0.65*$C340)</f>
        <v>1989.1844574780059</v>
      </c>
      <c r="E340" s="67">
        <f xml:space="preserve">   MAX(0, HLOOKUP(MONTH($B340),'Farm Crops'!$B$18:$N$28,E$5,0)  - VLOOKUP(E$4,'Farm Crops'!$B$4:$G$13,6,0)/1000*0.65*$C340)</f>
        <v>1326.9812140762465</v>
      </c>
      <c r="F340" s="67">
        <f xml:space="preserve">   MAX(0, HLOOKUP(MONTH($B340),'Farm Crops'!$B$18:$N$28,F$5,0)  - VLOOKUP(F$4,'Farm Crops'!$B$4:$G$13,6,0)/1000*0.65*$C340)</f>
        <v>1616.6617624633429</v>
      </c>
      <c r="G340" s="67">
        <f xml:space="preserve">   MAX(0, HLOOKUP(MONTH($B340),'Farm Crops'!$B$18:$N$28,G$5,0)  - VLOOKUP(G$4,'Farm Crops'!$B$4:$G$13,6,0)/1000*0.65*$C340)</f>
        <v>405.64412903225809</v>
      </c>
      <c r="H340" s="67">
        <f xml:space="preserve">   MAX(0, HLOOKUP(MONTH($B340),'Farm Crops'!$B$18:$N$28,H$5,0)  - VLOOKUP(H$4,'Farm Crops'!$B$4:$G$13,6,0)/1000*0.65*$C340)</f>
        <v>1392.0613020527862</v>
      </c>
      <c r="I340" s="67">
        <f xml:space="preserve">   MAX(0, HLOOKUP(MONTH($B340),'Farm Crops'!$B$18:$N$28,I$5,0)  - VLOOKUP(I$4,'Farm Crops'!$B$4:$G$13,6,0)/1000*0.65*$C340)</f>
        <v>2121.0413431085044</v>
      </c>
      <c r="J340" s="67">
        <f xml:space="preserve">   MAX(0, HLOOKUP(MONTH($B340),'Farm Crops'!$B$18:$N$28,J$5,0)  - VLOOKUP(J$4,'Farm Crops'!$B$4:$G$13,6,0)/1000*0.65*$C340)</f>
        <v>2117.386891495601</v>
      </c>
      <c r="K340" s="67">
        <f xml:space="preserve">   MAX(0, HLOOKUP(MONTH($B340),'Farm Crops'!$B$18:$N$28,K$5,0)  - VLOOKUP(K$4,'Farm Crops'!$B$4:$G$13,6,0)/1000*0.65*$C340)</f>
        <v>495.2375190615835</v>
      </c>
      <c r="L340" s="67">
        <f xml:space="preserve">   MAX(0, HLOOKUP(MONTH($B340),'Farm Crops'!$B$18:$N$28,L$5,0)  - VLOOKUP(L$4,'Farm Crops'!$B$4:$G$13,6,0)/1000*0.65*$C340)</f>
        <v>88.703507331378376</v>
      </c>
      <c r="M340" s="67">
        <f xml:space="preserve">   MAX(0, HLOOKUP(MONTH($B340),'Farm Crops'!$B$18:$N$28,M$5,0)  - VLOOKUP(M$4,'Farm Crops'!$B$4:$G$13,6,0)/1000*0.65*$C340)</f>
        <v>632.67100293255123</v>
      </c>
    </row>
    <row r="341" spans="2:13" x14ac:dyDescent="0.2">
      <c r="B341" s="4">
        <v>40818</v>
      </c>
      <c r="C341" s="67">
        <f>'Observed Data'!$E340</f>
        <v>0</v>
      </c>
      <c r="D341" s="67">
        <f xml:space="preserve">   MAX(0, HLOOKUP(MONTH($B341),'Farm Crops'!$B$18:$N$28,D$5,0)  - VLOOKUP(D$4,'Farm Crops'!$B$4:$G$13,6,0)/1000*0.65*$C341)</f>
        <v>1989.1844574780059</v>
      </c>
      <c r="E341" s="67">
        <f xml:space="preserve">   MAX(0, HLOOKUP(MONTH($B341),'Farm Crops'!$B$18:$N$28,E$5,0)  - VLOOKUP(E$4,'Farm Crops'!$B$4:$G$13,6,0)/1000*0.65*$C341)</f>
        <v>1326.9812140762465</v>
      </c>
      <c r="F341" s="67">
        <f xml:space="preserve">   MAX(0, HLOOKUP(MONTH($B341),'Farm Crops'!$B$18:$N$28,F$5,0)  - VLOOKUP(F$4,'Farm Crops'!$B$4:$G$13,6,0)/1000*0.65*$C341)</f>
        <v>1616.6617624633429</v>
      </c>
      <c r="G341" s="67">
        <f xml:space="preserve">   MAX(0, HLOOKUP(MONTH($B341),'Farm Crops'!$B$18:$N$28,G$5,0)  - VLOOKUP(G$4,'Farm Crops'!$B$4:$G$13,6,0)/1000*0.65*$C341)</f>
        <v>405.64412903225809</v>
      </c>
      <c r="H341" s="67">
        <f xml:space="preserve">   MAX(0, HLOOKUP(MONTH($B341),'Farm Crops'!$B$18:$N$28,H$5,0)  - VLOOKUP(H$4,'Farm Crops'!$B$4:$G$13,6,0)/1000*0.65*$C341)</f>
        <v>1392.0613020527862</v>
      </c>
      <c r="I341" s="67">
        <f xml:space="preserve">   MAX(0, HLOOKUP(MONTH($B341),'Farm Crops'!$B$18:$N$28,I$5,0)  - VLOOKUP(I$4,'Farm Crops'!$B$4:$G$13,6,0)/1000*0.65*$C341)</f>
        <v>2121.0413431085044</v>
      </c>
      <c r="J341" s="67">
        <f xml:space="preserve">   MAX(0, HLOOKUP(MONTH($B341),'Farm Crops'!$B$18:$N$28,J$5,0)  - VLOOKUP(J$4,'Farm Crops'!$B$4:$G$13,6,0)/1000*0.65*$C341)</f>
        <v>2117.386891495601</v>
      </c>
      <c r="K341" s="67">
        <f xml:space="preserve">   MAX(0, HLOOKUP(MONTH($B341),'Farm Crops'!$B$18:$N$28,K$5,0)  - VLOOKUP(K$4,'Farm Crops'!$B$4:$G$13,6,0)/1000*0.65*$C341)</f>
        <v>495.2375190615835</v>
      </c>
      <c r="L341" s="67">
        <f xml:space="preserve">   MAX(0, HLOOKUP(MONTH($B341),'Farm Crops'!$B$18:$N$28,L$5,0)  - VLOOKUP(L$4,'Farm Crops'!$B$4:$G$13,6,0)/1000*0.65*$C341)</f>
        <v>88.703507331378376</v>
      </c>
      <c r="M341" s="67">
        <f xml:space="preserve">   MAX(0, HLOOKUP(MONTH($B341),'Farm Crops'!$B$18:$N$28,M$5,0)  - VLOOKUP(M$4,'Farm Crops'!$B$4:$G$13,6,0)/1000*0.65*$C341)</f>
        <v>632.67100293255123</v>
      </c>
    </row>
    <row r="342" spans="2:13" x14ac:dyDescent="0.2">
      <c r="B342" s="4">
        <v>40819</v>
      </c>
      <c r="C342" s="67">
        <f>'Observed Data'!$E341</f>
        <v>0</v>
      </c>
      <c r="D342" s="67">
        <f xml:space="preserve">   MAX(0, HLOOKUP(MONTH($B342),'Farm Crops'!$B$18:$N$28,D$5,0)  - VLOOKUP(D$4,'Farm Crops'!$B$4:$G$13,6,0)/1000*0.65*$C342)</f>
        <v>1989.1844574780059</v>
      </c>
      <c r="E342" s="67">
        <f xml:space="preserve">   MAX(0, HLOOKUP(MONTH($B342),'Farm Crops'!$B$18:$N$28,E$5,0)  - VLOOKUP(E$4,'Farm Crops'!$B$4:$G$13,6,0)/1000*0.65*$C342)</f>
        <v>1326.9812140762465</v>
      </c>
      <c r="F342" s="67">
        <f xml:space="preserve">   MAX(0, HLOOKUP(MONTH($B342),'Farm Crops'!$B$18:$N$28,F$5,0)  - VLOOKUP(F$4,'Farm Crops'!$B$4:$G$13,6,0)/1000*0.65*$C342)</f>
        <v>1616.6617624633429</v>
      </c>
      <c r="G342" s="67">
        <f xml:space="preserve">   MAX(0, HLOOKUP(MONTH($B342),'Farm Crops'!$B$18:$N$28,G$5,0)  - VLOOKUP(G$4,'Farm Crops'!$B$4:$G$13,6,0)/1000*0.65*$C342)</f>
        <v>405.64412903225809</v>
      </c>
      <c r="H342" s="67">
        <f xml:space="preserve">   MAX(0, HLOOKUP(MONTH($B342),'Farm Crops'!$B$18:$N$28,H$5,0)  - VLOOKUP(H$4,'Farm Crops'!$B$4:$G$13,6,0)/1000*0.65*$C342)</f>
        <v>1392.0613020527862</v>
      </c>
      <c r="I342" s="67">
        <f xml:space="preserve">   MAX(0, HLOOKUP(MONTH($B342),'Farm Crops'!$B$18:$N$28,I$5,0)  - VLOOKUP(I$4,'Farm Crops'!$B$4:$G$13,6,0)/1000*0.65*$C342)</f>
        <v>2121.0413431085044</v>
      </c>
      <c r="J342" s="67">
        <f xml:space="preserve">   MAX(0, HLOOKUP(MONTH($B342),'Farm Crops'!$B$18:$N$28,J$5,0)  - VLOOKUP(J$4,'Farm Crops'!$B$4:$G$13,6,0)/1000*0.65*$C342)</f>
        <v>2117.386891495601</v>
      </c>
      <c r="K342" s="67">
        <f xml:space="preserve">   MAX(0, HLOOKUP(MONTH($B342),'Farm Crops'!$B$18:$N$28,K$5,0)  - VLOOKUP(K$4,'Farm Crops'!$B$4:$G$13,6,0)/1000*0.65*$C342)</f>
        <v>495.2375190615835</v>
      </c>
      <c r="L342" s="67">
        <f xml:space="preserve">   MAX(0, HLOOKUP(MONTH($B342),'Farm Crops'!$B$18:$N$28,L$5,0)  - VLOOKUP(L$4,'Farm Crops'!$B$4:$G$13,6,0)/1000*0.65*$C342)</f>
        <v>88.703507331378376</v>
      </c>
      <c r="M342" s="67">
        <f xml:space="preserve">   MAX(0, HLOOKUP(MONTH($B342),'Farm Crops'!$B$18:$N$28,M$5,0)  - VLOOKUP(M$4,'Farm Crops'!$B$4:$G$13,6,0)/1000*0.65*$C342)</f>
        <v>632.67100293255123</v>
      </c>
    </row>
    <row r="343" spans="2:13" x14ac:dyDescent="0.2">
      <c r="B343" s="4">
        <v>40820</v>
      </c>
      <c r="C343" s="67">
        <f>'Observed Data'!$E342</f>
        <v>0</v>
      </c>
      <c r="D343" s="67">
        <f xml:space="preserve">   MAX(0, HLOOKUP(MONTH($B343),'Farm Crops'!$B$18:$N$28,D$5,0)  - VLOOKUP(D$4,'Farm Crops'!$B$4:$G$13,6,0)/1000*0.65*$C343)</f>
        <v>1989.1844574780059</v>
      </c>
      <c r="E343" s="67">
        <f xml:space="preserve">   MAX(0, HLOOKUP(MONTH($B343),'Farm Crops'!$B$18:$N$28,E$5,0)  - VLOOKUP(E$4,'Farm Crops'!$B$4:$G$13,6,0)/1000*0.65*$C343)</f>
        <v>1326.9812140762465</v>
      </c>
      <c r="F343" s="67">
        <f xml:space="preserve">   MAX(0, HLOOKUP(MONTH($B343),'Farm Crops'!$B$18:$N$28,F$5,0)  - VLOOKUP(F$4,'Farm Crops'!$B$4:$G$13,6,0)/1000*0.65*$C343)</f>
        <v>1616.6617624633429</v>
      </c>
      <c r="G343" s="67">
        <f xml:space="preserve">   MAX(0, HLOOKUP(MONTH($B343),'Farm Crops'!$B$18:$N$28,G$5,0)  - VLOOKUP(G$4,'Farm Crops'!$B$4:$G$13,6,0)/1000*0.65*$C343)</f>
        <v>405.64412903225809</v>
      </c>
      <c r="H343" s="67">
        <f xml:space="preserve">   MAX(0, HLOOKUP(MONTH($B343),'Farm Crops'!$B$18:$N$28,H$5,0)  - VLOOKUP(H$4,'Farm Crops'!$B$4:$G$13,6,0)/1000*0.65*$C343)</f>
        <v>1392.0613020527862</v>
      </c>
      <c r="I343" s="67">
        <f xml:space="preserve">   MAX(0, HLOOKUP(MONTH($B343),'Farm Crops'!$B$18:$N$28,I$5,0)  - VLOOKUP(I$4,'Farm Crops'!$B$4:$G$13,6,0)/1000*0.65*$C343)</f>
        <v>2121.0413431085044</v>
      </c>
      <c r="J343" s="67">
        <f xml:space="preserve">   MAX(0, HLOOKUP(MONTH($B343),'Farm Crops'!$B$18:$N$28,J$5,0)  - VLOOKUP(J$4,'Farm Crops'!$B$4:$G$13,6,0)/1000*0.65*$C343)</f>
        <v>2117.386891495601</v>
      </c>
      <c r="K343" s="67">
        <f xml:space="preserve">   MAX(0, HLOOKUP(MONTH($B343),'Farm Crops'!$B$18:$N$28,K$5,0)  - VLOOKUP(K$4,'Farm Crops'!$B$4:$G$13,6,0)/1000*0.65*$C343)</f>
        <v>495.2375190615835</v>
      </c>
      <c r="L343" s="67">
        <f xml:space="preserve">   MAX(0, HLOOKUP(MONTH($B343),'Farm Crops'!$B$18:$N$28,L$5,0)  - VLOOKUP(L$4,'Farm Crops'!$B$4:$G$13,6,0)/1000*0.65*$C343)</f>
        <v>88.703507331378376</v>
      </c>
      <c r="M343" s="67">
        <f xml:space="preserve">   MAX(0, HLOOKUP(MONTH($B343),'Farm Crops'!$B$18:$N$28,M$5,0)  - VLOOKUP(M$4,'Farm Crops'!$B$4:$G$13,6,0)/1000*0.65*$C343)</f>
        <v>632.67100293255123</v>
      </c>
    </row>
    <row r="344" spans="2:13" x14ac:dyDescent="0.2">
      <c r="B344" s="4">
        <v>40821</v>
      </c>
      <c r="C344" s="67">
        <f>'Observed Data'!$E343</f>
        <v>0</v>
      </c>
      <c r="D344" s="67">
        <f xml:space="preserve">   MAX(0, HLOOKUP(MONTH($B344),'Farm Crops'!$B$18:$N$28,D$5,0)  - VLOOKUP(D$4,'Farm Crops'!$B$4:$G$13,6,0)/1000*0.65*$C344)</f>
        <v>1989.1844574780059</v>
      </c>
      <c r="E344" s="67">
        <f xml:space="preserve">   MAX(0, HLOOKUP(MONTH($B344),'Farm Crops'!$B$18:$N$28,E$5,0)  - VLOOKUP(E$4,'Farm Crops'!$B$4:$G$13,6,0)/1000*0.65*$C344)</f>
        <v>1326.9812140762465</v>
      </c>
      <c r="F344" s="67">
        <f xml:space="preserve">   MAX(0, HLOOKUP(MONTH($B344),'Farm Crops'!$B$18:$N$28,F$5,0)  - VLOOKUP(F$4,'Farm Crops'!$B$4:$G$13,6,0)/1000*0.65*$C344)</f>
        <v>1616.6617624633429</v>
      </c>
      <c r="G344" s="67">
        <f xml:space="preserve">   MAX(0, HLOOKUP(MONTH($B344),'Farm Crops'!$B$18:$N$28,G$5,0)  - VLOOKUP(G$4,'Farm Crops'!$B$4:$G$13,6,0)/1000*0.65*$C344)</f>
        <v>405.64412903225809</v>
      </c>
      <c r="H344" s="67">
        <f xml:space="preserve">   MAX(0, HLOOKUP(MONTH($B344),'Farm Crops'!$B$18:$N$28,H$5,0)  - VLOOKUP(H$4,'Farm Crops'!$B$4:$G$13,6,0)/1000*0.65*$C344)</f>
        <v>1392.0613020527862</v>
      </c>
      <c r="I344" s="67">
        <f xml:space="preserve">   MAX(0, HLOOKUP(MONTH($B344),'Farm Crops'!$B$18:$N$28,I$5,0)  - VLOOKUP(I$4,'Farm Crops'!$B$4:$G$13,6,0)/1000*0.65*$C344)</f>
        <v>2121.0413431085044</v>
      </c>
      <c r="J344" s="67">
        <f xml:space="preserve">   MAX(0, HLOOKUP(MONTH($B344),'Farm Crops'!$B$18:$N$28,J$5,0)  - VLOOKUP(J$4,'Farm Crops'!$B$4:$G$13,6,0)/1000*0.65*$C344)</f>
        <v>2117.386891495601</v>
      </c>
      <c r="K344" s="67">
        <f xml:space="preserve">   MAX(0, HLOOKUP(MONTH($B344),'Farm Crops'!$B$18:$N$28,K$5,0)  - VLOOKUP(K$4,'Farm Crops'!$B$4:$G$13,6,0)/1000*0.65*$C344)</f>
        <v>495.2375190615835</v>
      </c>
      <c r="L344" s="67">
        <f xml:space="preserve">   MAX(0, HLOOKUP(MONTH($B344),'Farm Crops'!$B$18:$N$28,L$5,0)  - VLOOKUP(L$4,'Farm Crops'!$B$4:$G$13,6,0)/1000*0.65*$C344)</f>
        <v>88.703507331378376</v>
      </c>
      <c r="M344" s="67">
        <f xml:space="preserve">   MAX(0, HLOOKUP(MONTH($B344),'Farm Crops'!$B$18:$N$28,M$5,0)  - VLOOKUP(M$4,'Farm Crops'!$B$4:$G$13,6,0)/1000*0.65*$C344)</f>
        <v>632.67100293255123</v>
      </c>
    </row>
    <row r="345" spans="2:13" x14ac:dyDescent="0.2">
      <c r="B345" s="4">
        <v>40822</v>
      </c>
      <c r="C345" s="67">
        <f>'Observed Data'!$E344</f>
        <v>0</v>
      </c>
      <c r="D345" s="67">
        <f xml:space="preserve">   MAX(0, HLOOKUP(MONTH($B345),'Farm Crops'!$B$18:$N$28,D$5,0)  - VLOOKUP(D$4,'Farm Crops'!$B$4:$G$13,6,0)/1000*0.65*$C345)</f>
        <v>1989.1844574780059</v>
      </c>
      <c r="E345" s="67">
        <f xml:space="preserve">   MAX(0, HLOOKUP(MONTH($B345),'Farm Crops'!$B$18:$N$28,E$5,0)  - VLOOKUP(E$4,'Farm Crops'!$B$4:$G$13,6,0)/1000*0.65*$C345)</f>
        <v>1326.9812140762465</v>
      </c>
      <c r="F345" s="67">
        <f xml:space="preserve">   MAX(0, HLOOKUP(MONTH($B345),'Farm Crops'!$B$18:$N$28,F$5,0)  - VLOOKUP(F$4,'Farm Crops'!$B$4:$G$13,6,0)/1000*0.65*$C345)</f>
        <v>1616.6617624633429</v>
      </c>
      <c r="G345" s="67">
        <f xml:space="preserve">   MAX(0, HLOOKUP(MONTH($B345),'Farm Crops'!$B$18:$N$28,G$5,0)  - VLOOKUP(G$4,'Farm Crops'!$B$4:$G$13,6,0)/1000*0.65*$C345)</f>
        <v>405.64412903225809</v>
      </c>
      <c r="H345" s="67">
        <f xml:space="preserve">   MAX(0, HLOOKUP(MONTH($B345),'Farm Crops'!$B$18:$N$28,H$5,0)  - VLOOKUP(H$4,'Farm Crops'!$B$4:$G$13,6,0)/1000*0.65*$C345)</f>
        <v>1392.0613020527862</v>
      </c>
      <c r="I345" s="67">
        <f xml:space="preserve">   MAX(0, HLOOKUP(MONTH($B345),'Farm Crops'!$B$18:$N$28,I$5,0)  - VLOOKUP(I$4,'Farm Crops'!$B$4:$G$13,6,0)/1000*0.65*$C345)</f>
        <v>2121.0413431085044</v>
      </c>
      <c r="J345" s="67">
        <f xml:space="preserve">   MAX(0, HLOOKUP(MONTH($B345),'Farm Crops'!$B$18:$N$28,J$5,0)  - VLOOKUP(J$4,'Farm Crops'!$B$4:$G$13,6,0)/1000*0.65*$C345)</f>
        <v>2117.386891495601</v>
      </c>
      <c r="K345" s="67">
        <f xml:space="preserve">   MAX(0, HLOOKUP(MONTH($B345),'Farm Crops'!$B$18:$N$28,K$5,0)  - VLOOKUP(K$4,'Farm Crops'!$B$4:$G$13,6,0)/1000*0.65*$C345)</f>
        <v>495.2375190615835</v>
      </c>
      <c r="L345" s="67">
        <f xml:space="preserve">   MAX(0, HLOOKUP(MONTH($B345),'Farm Crops'!$B$18:$N$28,L$5,0)  - VLOOKUP(L$4,'Farm Crops'!$B$4:$G$13,6,0)/1000*0.65*$C345)</f>
        <v>88.703507331378376</v>
      </c>
      <c r="M345" s="67">
        <f xml:space="preserve">   MAX(0, HLOOKUP(MONTH($B345),'Farm Crops'!$B$18:$N$28,M$5,0)  - VLOOKUP(M$4,'Farm Crops'!$B$4:$G$13,6,0)/1000*0.65*$C345)</f>
        <v>632.67100293255123</v>
      </c>
    </row>
    <row r="346" spans="2:13" x14ac:dyDescent="0.2">
      <c r="B346" s="4">
        <v>40823</v>
      </c>
      <c r="C346" s="67">
        <f>'Observed Data'!$E345</f>
        <v>0</v>
      </c>
      <c r="D346" s="67">
        <f xml:space="preserve">   MAX(0, HLOOKUP(MONTH($B346),'Farm Crops'!$B$18:$N$28,D$5,0)  - VLOOKUP(D$4,'Farm Crops'!$B$4:$G$13,6,0)/1000*0.65*$C346)</f>
        <v>1989.1844574780059</v>
      </c>
      <c r="E346" s="67">
        <f xml:space="preserve">   MAX(0, HLOOKUP(MONTH($B346),'Farm Crops'!$B$18:$N$28,E$5,0)  - VLOOKUP(E$4,'Farm Crops'!$B$4:$G$13,6,0)/1000*0.65*$C346)</f>
        <v>1326.9812140762465</v>
      </c>
      <c r="F346" s="67">
        <f xml:space="preserve">   MAX(0, HLOOKUP(MONTH($B346),'Farm Crops'!$B$18:$N$28,F$5,0)  - VLOOKUP(F$4,'Farm Crops'!$B$4:$G$13,6,0)/1000*0.65*$C346)</f>
        <v>1616.6617624633429</v>
      </c>
      <c r="G346" s="67">
        <f xml:space="preserve">   MAX(0, HLOOKUP(MONTH($B346),'Farm Crops'!$B$18:$N$28,G$5,0)  - VLOOKUP(G$4,'Farm Crops'!$B$4:$G$13,6,0)/1000*0.65*$C346)</f>
        <v>405.64412903225809</v>
      </c>
      <c r="H346" s="67">
        <f xml:space="preserve">   MAX(0, HLOOKUP(MONTH($B346),'Farm Crops'!$B$18:$N$28,H$5,0)  - VLOOKUP(H$4,'Farm Crops'!$B$4:$G$13,6,0)/1000*0.65*$C346)</f>
        <v>1392.0613020527862</v>
      </c>
      <c r="I346" s="67">
        <f xml:space="preserve">   MAX(0, HLOOKUP(MONTH($B346),'Farm Crops'!$B$18:$N$28,I$5,0)  - VLOOKUP(I$4,'Farm Crops'!$B$4:$G$13,6,0)/1000*0.65*$C346)</f>
        <v>2121.0413431085044</v>
      </c>
      <c r="J346" s="67">
        <f xml:space="preserve">   MAX(0, HLOOKUP(MONTH($B346),'Farm Crops'!$B$18:$N$28,J$5,0)  - VLOOKUP(J$4,'Farm Crops'!$B$4:$G$13,6,0)/1000*0.65*$C346)</f>
        <v>2117.386891495601</v>
      </c>
      <c r="K346" s="67">
        <f xml:space="preserve">   MAX(0, HLOOKUP(MONTH($B346),'Farm Crops'!$B$18:$N$28,K$5,0)  - VLOOKUP(K$4,'Farm Crops'!$B$4:$G$13,6,0)/1000*0.65*$C346)</f>
        <v>495.2375190615835</v>
      </c>
      <c r="L346" s="67">
        <f xml:space="preserve">   MAX(0, HLOOKUP(MONTH($B346),'Farm Crops'!$B$18:$N$28,L$5,0)  - VLOOKUP(L$4,'Farm Crops'!$B$4:$G$13,6,0)/1000*0.65*$C346)</f>
        <v>88.703507331378376</v>
      </c>
      <c r="M346" s="67">
        <f xml:space="preserve">   MAX(0, HLOOKUP(MONTH($B346),'Farm Crops'!$B$18:$N$28,M$5,0)  - VLOOKUP(M$4,'Farm Crops'!$B$4:$G$13,6,0)/1000*0.65*$C346)</f>
        <v>632.67100293255123</v>
      </c>
    </row>
    <row r="347" spans="2:13" x14ac:dyDescent="0.2">
      <c r="B347" s="4">
        <v>40824</v>
      </c>
      <c r="C347" s="67">
        <f>'Observed Data'!$E346</f>
        <v>0</v>
      </c>
      <c r="D347" s="67">
        <f xml:space="preserve">   MAX(0, HLOOKUP(MONTH($B347),'Farm Crops'!$B$18:$N$28,D$5,0)  - VLOOKUP(D$4,'Farm Crops'!$B$4:$G$13,6,0)/1000*0.65*$C347)</f>
        <v>1989.1844574780059</v>
      </c>
      <c r="E347" s="67">
        <f xml:space="preserve">   MAX(0, HLOOKUP(MONTH($B347),'Farm Crops'!$B$18:$N$28,E$5,0)  - VLOOKUP(E$4,'Farm Crops'!$B$4:$G$13,6,0)/1000*0.65*$C347)</f>
        <v>1326.9812140762465</v>
      </c>
      <c r="F347" s="67">
        <f xml:space="preserve">   MAX(0, HLOOKUP(MONTH($B347),'Farm Crops'!$B$18:$N$28,F$5,0)  - VLOOKUP(F$4,'Farm Crops'!$B$4:$G$13,6,0)/1000*0.65*$C347)</f>
        <v>1616.6617624633429</v>
      </c>
      <c r="G347" s="67">
        <f xml:space="preserve">   MAX(0, HLOOKUP(MONTH($B347),'Farm Crops'!$B$18:$N$28,G$5,0)  - VLOOKUP(G$4,'Farm Crops'!$B$4:$G$13,6,0)/1000*0.65*$C347)</f>
        <v>405.64412903225809</v>
      </c>
      <c r="H347" s="67">
        <f xml:space="preserve">   MAX(0, HLOOKUP(MONTH($B347),'Farm Crops'!$B$18:$N$28,H$5,0)  - VLOOKUP(H$4,'Farm Crops'!$B$4:$G$13,6,0)/1000*0.65*$C347)</f>
        <v>1392.0613020527862</v>
      </c>
      <c r="I347" s="67">
        <f xml:space="preserve">   MAX(0, HLOOKUP(MONTH($B347),'Farm Crops'!$B$18:$N$28,I$5,0)  - VLOOKUP(I$4,'Farm Crops'!$B$4:$G$13,6,0)/1000*0.65*$C347)</f>
        <v>2121.0413431085044</v>
      </c>
      <c r="J347" s="67">
        <f xml:space="preserve">   MAX(0, HLOOKUP(MONTH($B347),'Farm Crops'!$B$18:$N$28,J$5,0)  - VLOOKUP(J$4,'Farm Crops'!$B$4:$G$13,6,0)/1000*0.65*$C347)</f>
        <v>2117.386891495601</v>
      </c>
      <c r="K347" s="67">
        <f xml:space="preserve">   MAX(0, HLOOKUP(MONTH($B347),'Farm Crops'!$B$18:$N$28,K$5,0)  - VLOOKUP(K$4,'Farm Crops'!$B$4:$G$13,6,0)/1000*0.65*$C347)</f>
        <v>495.2375190615835</v>
      </c>
      <c r="L347" s="67">
        <f xml:space="preserve">   MAX(0, HLOOKUP(MONTH($B347),'Farm Crops'!$B$18:$N$28,L$5,0)  - VLOOKUP(L$4,'Farm Crops'!$B$4:$G$13,6,0)/1000*0.65*$C347)</f>
        <v>88.703507331378376</v>
      </c>
      <c r="M347" s="67">
        <f xml:space="preserve">   MAX(0, HLOOKUP(MONTH($B347),'Farm Crops'!$B$18:$N$28,M$5,0)  - VLOOKUP(M$4,'Farm Crops'!$B$4:$G$13,6,0)/1000*0.65*$C347)</f>
        <v>632.67100293255123</v>
      </c>
    </row>
    <row r="348" spans="2:13" x14ac:dyDescent="0.2">
      <c r="B348" s="4">
        <v>40825</v>
      </c>
      <c r="C348" s="67">
        <f>'Observed Data'!$E347</f>
        <v>0</v>
      </c>
      <c r="D348" s="67">
        <f xml:space="preserve">   MAX(0, HLOOKUP(MONTH($B348),'Farm Crops'!$B$18:$N$28,D$5,0)  - VLOOKUP(D$4,'Farm Crops'!$B$4:$G$13,6,0)/1000*0.65*$C348)</f>
        <v>1989.1844574780059</v>
      </c>
      <c r="E348" s="67">
        <f xml:space="preserve">   MAX(0, HLOOKUP(MONTH($B348),'Farm Crops'!$B$18:$N$28,E$5,0)  - VLOOKUP(E$4,'Farm Crops'!$B$4:$G$13,6,0)/1000*0.65*$C348)</f>
        <v>1326.9812140762465</v>
      </c>
      <c r="F348" s="67">
        <f xml:space="preserve">   MAX(0, HLOOKUP(MONTH($B348),'Farm Crops'!$B$18:$N$28,F$5,0)  - VLOOKUP(F$4,'Farm Crops'!$B$4:$G$13,6,0)/1000*0.65*$C348)</f>
        <v>1616.6617624633429</v>
      </c>
      <c r="G348" s="67">
        <f xml:space="preserve">   MAX(0, HLOOKUP(MONTH($B348),'Farm Crops'!$B$18:$N$28,G$5,0)  - VLOOKUP(G$4,'Farm Crops'!$B$4:$G$13,6,0)/1000*0.65*$C348)</f>
        <v>405.64412903225809</v>
      </c>
      <c r="H348" s="67">
        <f xml:space="preserve">   MAX(0, HLOOKUP(MONTH($B348),'Farm Crops'!$B$18:$N$28,H$5,0)  - VLOOKUP(H$4,'Farm Crops'!$B$4:$G$13,6,0)/1000*0.65*$C348)</f>
        <v>1392.0613020527862</v>
      </c>
      <c r="I348" s="67">
        <f xml:space="preserve">   MAX(0, HLOOKUP(MONTH($B348),'Farm Crops'!$B$18:$N$28,I$5,0)  - VLOOKUP(I$4,'Farm Crops'!$B$4:$G$13,6,0)/1000*0.65*$C348)</f>
        <v>2121.0413431085044</v>
      </c>
      <c r="J348" s="67">
        <f xml:space="preserve">   MAX(0, HLOOKUP(MONTH($B348),'Farm Crops'!$B$18:$N$28,J$5,0)  - VLOOKUP(J$4,'Farm Crops'!$B$4:$G$13,6,0)/1000*0.65*$C348)</f>
        <v>2117.386891495601</v>
      </c>
      <c r="K348" s="67">
        <f xml:space="preserve">   MAX(0, HLOOKUP(MONTH($B348),'Farm Crops'!$B$18:$N$28,K$5,0)  - VLOOKUP(K$4,'Farm Crops'!$B$4:$G$13,6,0)/1000*0.65*$C348)</f>
        <v>495.2375190615835</v>
      </c>
      <c r="L348" s="67">
        <f xml:space="preserve">   MAX(0, HLOOKUP(MONTH($B348),'Farm Crops'!$B$18:$N$28,L$5,0)  - VLOOKUP(L$4,'Farm Crops'!$B$4:$G$13,6,0)/1000*0.65*$C348)</f>
        <v>88.703507331378376</v>
      </c>
      <c r="M348" s="67">
        <f xml:space="preserve">   MAX(0, HLOOKUP(MONTH($B348),'Farm Crops'!$B$18:$N$28,M$5,0)  - VLOOKUP(M$4,'Farm Crops'!$B$4:$G$13,6,0)/1000*0.65*$C348)</f>
        <v>632.67100293255123</v>
      </c>
    </row>
    <row r="349" spans="2:13" x14ac:dyDescent="0.2">
      <c r="B349" s="4">
        <v>40826</v>
      </c>
      <c r="C349" s="67">
        <f>'Observed Data'!$E348</f>
        <v>0</v>
      </c>
      <c r="D349" s="67">
        <f xml:space="preserve">   MAX(0, HLOOKUP(MONTH($B349),'Farm Crops'!$B$18:$N$28,D$5,0)  - VLOOKUP(D$4,'Farm Crops'!$B$4:$G$13,6,0)/1000*0.65*$C349)</f>
        <v>1989.1844574780059</v>
      </c>
      <c r="E349" s="67">
        <f xml:space="preserve">   MAX(0, HLOOKUP(MONTH($B349),'Farm Crops'!$B$18:$N$28,E$5,0)  - VLOOKUP(E$4,'Farm Crops'!$B$4:$G$13,6,0)/1000*0.65*$C349)</f>
        <v>1326.9812140762465</v>
      </c>
      <c r="F349" s="67">
        <f xml:space="preserve">   MAX(0, HLOOKUP(MONTH($B349),'Farm Crops'!$B$18:$N$28,F$5,0)  - VLOOKUP(F$4,'Farm Crops'!$B$4:$G$13,6,0)/1000*0.65*$C349)</f>
        <v>1616.6617624633429</v>
      </c>
      <c r="G349" s="67">
        <f xml:space="preserve">   MAX(0, HLOOKUP(MONTH($B349),'Farm Crops'!$B$18:$N$28,G$5,0)  - VLOOKUP(G$4,'Farm Crops'!$B$4:$G$13,6,0)/1000*0.65*$C349)</f>
        <v>405.64412903225809</v>
      </c>
      <c r="H349" s="67">
        <f xml:space="preserve">   MAX(0, HLOOKUP(MONTH($B349),'Farm Crops'!$B$18:$N$28,H$5,0)  - VLOOKUP(H$4,'Farm Crops'!$B$4:$G$13,6,0)/1000*0.65*$C349)</f>
        <v>1392.0613020527862</v>
      </c>
      <c r="I349" s="67">
        <f xml:space="preserve">   MAX(0, HLOOKUP(MONTH($B349),'Farm Crops'!$B$18:$N$28,I$5,0)  - VLOOKUP(I$4,'Farm Crops'!$B$4:$G$13,6,0)/1000*0.65*$C349)</f>
        <v>2121.0413431085044</v>
      </c>
      <c r="J349" s="67">
        <f xml:space="preserve">   MAX(0, HLOOKUP(MONTH($B349),'Farm Crops'!$B$18:$N$28,J$5,0)  - VLOOKUP(J$4,'Farm Crops'!$B$4:$G$13,6,0)/1000*0.65*$C349)</f>
        <v>2117.386891495601</v>
      </c>
      <c r="K349" s="67">
        <f xml:space="preserve">   MAX(0, HLOOKUP(MONTH($B349),'Farm Crops'!$B$18:$N$28,K$5,0)  - VLOOKUP(K$4,'Farm Crops'!$B$4:$G$13,6,0)/1000*0.65*$C349)</f>
        <v>495.2375190615835</v>
      </c>
      <c r="L349" s="67">
        <f xml:space="preserve">   MAX(0, HLOOKUP(MONTH($B349),'Farm Crops'!$B$18:$N$28,L$5,0)  - VLOOKUP(L$4,'Farm Crops'!$B$4:$G$13,6,0)/1000*0.65*$C349)</f>
        <v>88.703507331378376</v>
      </c>
      <c r="M349" s="67">
        <f xml:space="preserve">   MAX(0, HLOOKUP(MONTH($B349),'Farm Crops'!$B$18:$N$28,M$5,0)  - VLOOKUP(M$4,'Farm Crops'!$B$4:$G$13,6,0)/1000*0.65*$C349)</f>
        <v>632.67100293255123</v>
      </c>
    </row>
    <row r="350" spans="2:13" x14ac:dyDescent="0.2">
      <c r="B350" s="4">
        <v>40827</v>
      </c>
      <c r="C350" s="67">
        <f>'Observed Data'!$E349</f>
        <v>0</v>
      </c>
      <c r="D350" s="67">
        <f xml:space="preserve">   MAX(0, HLOOKUP(MONTH($B350),'Farm Crops'!$B$18:$N$28,D$5,0)  - VLOOKUP(D$4,'Farm Crops'!$B$4:$G$13,6,0)/1000*0.65*$C350)</f>
        <v>1989.1844574780059</v>
      </c>
      <c r="E350" s="67">
        <f xml:space="preserve">   MAX(0, HLOOKUP(MONTH($B350),'Farm Crops'!$B$18:$N$28,E$5,0)  - VLOOKUP(E$4,'Farm Crops'!$B$4:$G$13,6,0)/1000*0.65*$C350)</f>
        <v>1326.9812140762465</v>
      </c>
      <c r="F350" s="67">
        <f xml:space="preserve">   MAX(0, HLOOKUP(MONTH($B350),'Farm Crops'!$B$18:$N$28,F$5,0)  - VLOOKUP(F$4,'Farm Crops'!$B$4:$G$13,6,0)/1000*0.65*$C350)</f>
        <v>1616.6617624633429</v>
      </c>
      <c r="G350" s="67">
        <f xml:space="preserve">   MAX(0, HLOOKUP(MONTH($B350),'Farm Crops'!$B$18:$N$28,G$5,0)  - VLOOKUP(G$4,'Farm Crops'!$B$4:$G$13,6,0)/1000*0.65*$C350)</f>
        <v>405.64412903225809</v>
      </c>
      <c r="H350" s="67">
        <f xml:space="preserve">   MAX(0, HLOOKUP(MONTH($B350),'Farm Crops'!$B$18:$N$28,H$5,0)  - VLOOKUP(H$4,'Farm Crops'!$B$4:$G$13,6,0)/1000*0.65*$C350)</f>
        <v>1392.0613020527862</v>
      </c>
      <c r="I350" s="67">
        <f xml:space="preserve">   MAX(0, HLOOKUP(MONTH($B350),'Farm Crops'!$B$18:$N$28,I$5,0)  - VLOOKUP(I$4,'Farm Crops'!$B$4:$G$13,6,0)/1000*0.65*$C350)</f>
        <v>2121.0413431085044</v>
      </c>
      <c r="J350" s="67">
        <f xml:space="preserve">   MAX(0, HLOOKUP(MONTH($B350),'Farm Crops'!$B$18:$N$28,J$5,0)  - VLOOKUP(J$4,'Farm Crops'!$B$4:$G$13,6,0)/1000*0.65*$C350)</f>
        <v>2117.386891495601</v>
      </c>
      <c r="K350" s="67">
        <f xml:space="preserve">   MAX(0, HLOOKUP(MONTH($B350),'Farm Crops'!$B$18:$N$28,K$5,0)  - VLOOKUP(K$4,'Farm Crops'!$B$4:$G$13,6,0)/1000*0.65*$C350)</f>
        <v>495.2375190615835</v>
      </c>
      <c r="L350" s="67">
        <f xml:space="preserve">   MAX(0, HLOOKUP(MONTH($B350),'Farm Crops'!$B$18:$N$28,L$5,0)  - VLOOKUP(L$4,'Farm Crops'!$B$4:$G$13,6,0)/1000*0.65*$C350)</f>
        <v>88.703507331378376</v>
      </c>
      <c r="M350" s="67">
        <f xml:space="preserve">   MAX(0, HLOOKUP(MONTH($B350),'Farm Crops'!$B$18:$N$28,M$5,0)  - VLOOKUP(M$4,'Farm Crops'!$B$4:$G$13,6,0)/1000*0.65*$C350)</f>
        <v>632.67100293255123</v>
      </c>
    </row>
    <row r="351" spans="2:13" x14ac:dyDescent="0.2">
      <c r="B351" s="4">
        <v>40828</v>
      </c>
      <c r="C351" s="67">
        <f>'Observed Data'!$E350</f>
        <v>0</v>
      </c>
      <c r="D351" s="67">
        <f xml:space="preserve">   MAX(0, HLOOKUP(MONTH($B351),'Farm Crops'!$B$18:$N$28,D$5,0)  - VLOOKUP(D$4,'Farm Crops'!$B$4:$G$13,6,0)/1000*0.65*$C351)</f>
        <v>1989.1844574780059</v>
      </c>
      <c r="E351" s="67">
        <f xml:space="preserve">   MAX(0, HLOOKUP(MONTH($B351),'Farm Crops'!$B$18:$N$28,E$5,0)  - VLOOKUP(E$4,'Farm Crops'!$B$4:$G$13,6,0)/1000*0.65*$C351)</f>
        <v>1326.9812140762465</v>
      </c>
      <c r="F351" s="67">
        <f xml:space="preserve">   MAX(0, HLOOKUP(MONTH($B351),'Farm Crops'!$B$18:$N$28,F$5,0)  - VLOOKUP(F$4,'Farm Crops'!$B$4:$G$13,6,0)/1000*0.65*$C351)</f>
        <v>1616.6617624633429</v>
      </c>
      <c r="G351" s="67">
        <f xml:space="preserve">   MAX(0, HLOOKUP(MONTH($B351),'Farm Crops'!$B$18:$N$28,G$5,0)  - VLOOKUP(G$4,'Farm Crops'!$B$4:$G$13,6,0)/1000*0.65*$C351)</f>
        <v>405.64412903225809</v>
      </c>
      <c r="H351" s="67">
        <f xml:space="preserve">   MAX(0, HLOOKUP(MONTH($B351),'Farm Crops'!$B$18:$N$28,H$5,0)  - VLOOKUP(H$4,'Farm Crops'!$B$4:$G$13,6,0)/1000*0.65*$C351)</f>
        <v>1392.0613020527862</v>
      </c>
      <c r="I351" s="67">
        <f xml:space="preserve">   MAX(0, HLOOKUP(MONTH($B351),'Farm Crops'!$B$18:$N$28,I$5,0)  - VLOOKUP(I$4,'Farm Crops'!$B$4:$G$13,6,0)/1000*0.65*$C351)</f>
        <v>2121.0413431085044</v>
      </c>
      <c r="J351" s="67">
        <f xml:space="preserve">   MAX(0, HLOOKUP(MONTH($B351),'Farm Crops'!$B$18:$N$28,J$5,0)  - VLOOKUP(J$4,'Farm Crops'!$B$4:$G$13,6,0)/1000*0.65*$C351)</f>
        <v>2117.386891495601</v>
      </c>
      <c r="K351" s="67">
        <f xml:space="preserve">   MAX(0, HLOOKUP(MONTH($B351),'Farm Crops'!$B$18:$N$28,K$5,0)  - VLOOKUP(K$4,'Farm Crops'!$B$4:$G$13,6,0)/1000*0.65*$C351)</f>
        <v>495.2375190615835</v>
      </c>
      <c r="L351" s="67">
        <f xml:space="preserve">   MAX(0, HLOOKUP(MONTH($B351),'Farm Crops'!$B$18:$N$28,L$5,0)  - VLOOKUP(L$4,'Farm Crops'!$B$4:$G$13,6,0)/1000*0.65*$C351)</f>
        <v>88.703507331378376</v>
      </c>
      <c r="M351" s="67">
        <f xml:space="preserve">   MAX(0, HLOOKUP(MONTH($B351),'Farm Crops'!$B$18:$N$28,M$5,0)  - VLOOKUP(M$4,'Farm Crops'!$B$4:$G$13,6,0)/1000*0.65*$C351)</f>
        <v>632.67100293255123</v>
      </c>
    </row>
    <row r="352" spans="2:13" x14ac:dyDescent="0.2">
      <c r="B352" s="4">
        <v>40829</v>
      </c>
      <c r="C352" s="67">
        <f>'Observed Data'!$E351</f>
        <v>0</v>
      </c>
      <c r="D352" s="67">
        <f xml:space="preserve">   MAX(0, HLOOKUP(MONTH($B352),'Farm Crops'!$B$18:$N$28,D$5,0)  - VLOOKUP(D$4,'Farm Crops'!$B$4:$G$13,6,0)/1000*0.65*$C352)</f>
        <v>1989.1844574780059</v>
      </c>
      <c r="E352" s="67">
        <f xml:space="preserve">   MAX(0, HLOOKUP(MONTH($B352),'Farm Crops'!$B$18:$N$28,E$5,0)  - VLOOKUP(E$4,'Farm Crops'!$B$4:$G$13,6,0)/1000*0.65*$C352)</f>
        <v>1326.9812140762465</v>
      </c>
      <c r="F352" s="67">
        <f xml:space="preserve">   MAX(0, HLOOKUP(MONTH($B352),'Farm Crops'!$B$18:$N$28,F$5,0)  - VLOOKUP(F$4,'Farm Crops'!$B$4:$G$13,6,0)/1000*0.65*$C352)</f>
        <v>1616.6617624633429</v>
      </c>
      <c r="G352" s="67">
        <f xml:space="preserve">   MAX(0, HLOOKUP(MONTH($B352),'Farm Crops'!$B$18:$N$28,G$5,0)  - VLOOKUP(G$4,'Farm Crops'!$B$4:$G$13,6,0)/1000*0.65*$C352)</f>
        <v>405.64412903225809</v>
      </c>
      <c r="H352" s="67">
        <f xml:space="preserve">   MAX(0, HLOOKUP(MONTH($B352),'Farm Crops'!$B$18:$N$28,H$5,0)  - VLOOKUP(H$4,'Farm Crops'!$B$4:$G$13,6,0)/1000*0.65*$C352)</f>
        <v>1392.0613020527862</v>
      </c>
      <c r="I352" s="67">
        <f xml:space="preserve">   MAX(0, HLOOKUP(MONTH($B352),'Farm Crops'!$B$18:$N$28,I$5,0)  - VLOOKUP(I$4,'Farm Crops'!$B$4:$G$13,6,0)/1000*0.65*$C352)</f>
        <v>2121.0413431085044</v>
      </c>
      <c r="J352" s="67">
        <f xml:space="preserve">   MAX(0, HLOOKUP(MONTH($B352),'Farm Crops'!$B$18:$N$28,J$5,0)  - VLOOKUP(J$4,'Farm Crops'!$B$4:$G$13,6,0)/1000*0.65*$C352)</f>
        <v>2117.386891495601</v>
      </c>
      <c r="K352" s="67">
        <f xml:space="preserve">   MAX(0, HLOOKUP(MONTH($B352),'Farm Crops'!$B$18:$N$28,K$5,0)  - VLOOKUP(K$4,'Farm Crops'!$B$4:$G$13,6,0)/1000*0.65*$C352)</f>
        <v>495.2375190615835</v>
      </c>
      <c r="L352" s="67">
        <f xml:space="preserve">   MAX(0, HLOOKUP(MONTH($B352),'Farm Crops'!$B$18:$N$28,L$5,0)  - VLOOKUP(L$4,'Farm Crops'!$B$4:$G$13,6,0)/1000*0.65*$C352)</f>
        <v>88.703507331378376</v>
      </c>
      <c r="M352" s="67">
        <f xml:space="preserve">   MAX(0, HLOOKUP(MONTH($B352),'Farm Crops'!$B$18:$N$28,M$5,0)  - VLOOKUP(M$4,'Farm Crops'!$B$4:$G$13,6,0)/1000*0.65*$C352)</f>
        <v>632.67100293255123</v>
      </c>
    </row>
    <row r="353" spans="2:13" x14ac:dyDescent="0.2">
      <c r="B353" s="4">
        <v>40830</v>
      </c>
      <c r="C353" s="67">
        <f>'Observed Data'!$E352</f>
        <v>0</v>
      </c>
      <c r="D353" s="67">
        <f xml:space="preserve">   MAX(0, HLOOKUP(MONTH($B353),'Farm Crops'!$B$18:$N$28,D$5,0)  - VLOOKUP(D$4,'Farm Crops'!$B$4:$G$13,6,0)/1000*0.65*$C353)</f>
        <v>1989.1844574780059</v>
      </c>
      <c r="E353" s="67">
        <f xml:space="preserve">   MAX(0, HLOOKUP(MONTH($B353),'Farm Crops'!$B$18:$N$28,E$5,0)  - VLOOKUP(E$4,'Farm Crops'!$B$4:$G$13,6,0)/1000*0.65*$C353)</f>
        <v>1326.9812140762465</v>
      </c>
      <c r="F353" s="67">
        <f xml:space="preserve">   MAX(0, HLOOKUP(MONTH($B353),'Farm Crops'!$B$18:$N$28,F$5,0)  - VLOOKUP(F$4,'Farm Crops'!$B$4:$G$13,6,0)/1000*0.65*$C353)</f>
        <v>1616.6617624633429</v>
      </c>
      <c r="G353" s="67">
        <f xml:space="preserve">   MAX(0, HLOOKUP(MONTH($B353),'Farm Crops'!$B$18:$N$28,G$5,0)  - VLOOKUP(G$4,'Farm Crops'!$B$4:$G$13,6,0)/1000*0.65*$C353)</f>
        <v>405.64412903225809</v>
      </c>
      <c r="H353" s="67">
        <f xml:space="preserve">   MAX(0, HLOOKUP(MONTH($B353),'Farm Crops'!$B$18:$N$28,H$5,0)  - VLOOKUP(H$4,'Farm Crops'!$B$4:$G$13,6,0)/1000*0.65*$C353)</f>
        <v>1392.0613020527862</v>
      </c>
      <c r="I353" s="67">
        <f xml:space="preserve">   MAX(0, HLOOKUP(MONTH($B353),'Farm Crops'!$B$18:$N$28,I$5,0)  - VLOOKUP(I$4,'Farm Crops'!$B$4:$G$13,6,0)/1000*0.65*$C353)</f>
        <v>2121.0413431085044</v>
      </c>
      <c r="J353" s="67">
        <f xml:space="preserve">   MAX(0, HLOOKUP(MONTH($B353),'Farm Crops'!$B$18:$N$28,J$5,0)  - VLOOKUP(J$4,'Farm Crops'!$B$4:$G$13,6,0)/1000*0.65*$C353)</f>
        <v>2117.386891495601</v>
      </c>
      <c r="K353" s="67">
        <f xml:space="preserve">   MAX(0, HLOOKUP(MONTH($B353),'Farm Crops'!$B$18:$N$28,K$5,0)  - VLOOKUP(K$4,'Farm Crops'!$B$4:$G$13,6,0)/1000*0.65*$C353)</f>
        <v>495.2375190615835</v>
      </c>
      <c r="L353" s="67">
        <f xml:space="preserve">   MAX(0, HLOOKUP(MONTH($B353),'Farm Crops'!$B$18:$N$28,L$5,0)  - VLOOKUP(L$4,'Farm Crops'!$B$4:$G$13,6,0)/1000*0.65*$C353)</f>
        <v>88.703507331378376</v>
      </c>
      <c r="M353" s="67">
        <f xml:space="preserve">   MAX(0, HLOOKUP(MONTH($B353),'Farm Crops'!$B$18:$N$28,M$5,0)  - VLOOKUP(M$4,'Farm Crops'!$B$4:$G$13,6,0)/1000*0.65*$C353)</f>
        <v>632.67100293255123</v>
      </c>
    </row>
    <row r="354" spans="2:13" x14ac:dyDescent="0.2">
      <c r="B354" s="4">
        <v>40831</v>
      </c>
      <c r="C354" s="67">
        <f>'Observed Data'!$E353</f>
        <v>2</v>
      </c>
      <c r="D354" s="67">
        <f xml:space="preserve">   MAX(0, HLOOKUP(MONTH($B354),'Farm Crops'!$B$18:$N$28,D$5,0)  - VLOOKUP(D$4,'Farm Crops'!$B$4:$G$13,6,0)/1000*0.65*$C354)</f>
        <v>1366.4844574780059</v>
      </c>
      <c r="E354" s="67">
        <f xml:space="preserve">   MAX(0, HLOOKUP(MONTH($B354),'Farm Crops'!$B$18:$N$28,E$5,0)  - VLOOKUP(E$4,'Farm Crops'!$B$4:$G$13,6,0)/1000*0.65*$C354)</f>
        <v>145.54121407624643</v>
      </c>
      <c r="F354" s="67">
        <f xml:space="preserve">   MAX(0, HLOOKUP(MONTH($B354),'Farm Crops'!$B$18:$N$28,F$5,0)  - VLOOKUP(F$4,'Farm Crops'!$B$4:$G$13,6,0)/1000*0.65*$C354)</f>
        <v>312.24176246334309</v>
      </c>
      <c r="G354" s="67">
        <f xml:space="preserve">   MAX(0, HLOOKUP(MONTH($B354),'Farm Crops'!$B$18:$N$28,G$5,0)  - VLOOKUP(G$4,'Farm Crops'!$B$4:$G$13,6,0)/1000*0.65*$C354)</f>
        <v>35.274129032258088</v>
      </c>
      <c r="H354" s="67">
        <f xml:space="preserve">   MAX(0, HLOOKUP(MONTH($B354),'Farm Crops'!$B$18:$N$28,H$5,0)  - VLOOKUP(H$4,'Farm Crops'!$B$4:$G$13,6,0)/1000*0.65*$C354)</f>
        <v>121.05130205278624</v>
      </c>
      <c r="I354" s="67">
        <f xml:space="preserve">   MAX(0, HLOOKUP(MONTH($B354),'Farm Crops'!$B$18:$N$28,I$5,0)  - VLOOKUP(I$4,'Farm Crops'!$B$4:$G$13,6,0)/1000*0.65*$C354)</f>
        <v>989.9113431085043</v>
      </c>
      <c r="J354" s="67">
        <f xml:space="preserve">   MAX(0, HLOOKUP(MONTH($B354),'Farm Crops'!$B$18:$N$28,J$5,0)  - VLOOKUP(J$4,'Farm Crops'!$B$4:$G$13,6,0)/1000*0.65*$C354)</f>
        <v>503.30689149560112</v>
      </c>
      <c r="K354" s="67">
        <f xml:space="preserve">   MAX(0, HLOOKUP(MONTH($B354),'Farm Crops'!$B$18:$N$28,K$5,0)  - VLOOKUP(K$4,'Farm Crops'!$B$4:$G$13,6,0)/1000*0.65*$C354)</f>
        <v>110.17751906158355</v>
      </c>
      <c r="L354" s="67">
        <f xml:space="preserve">   MAX(0, HLOOKUP(MONTH($B354),'Farm Crops'!$B$18:$N$28,L$5,0)  - VLOOKUP(L$4,'Farm Crops'!$B$4:$G$13,6,0)/1000*0.65*$C354)</f>
        <v>18.633507331378297</v>
      </c>
      <c r="M354" s="67">
        <f xml:space="preserve">   MAX(0, HLOOKUP(MONTH($B354),'Farm Crops'!$B$18:$N$28,M$5,0)  - VLOOKUP(M$4,'Farm Crops'!$B$4:$G$13,6,0)/1000*0.65*$C354)</f>
        <v>109.16100293255136</v>
      </c>
    </row>
    <row r="355" spans="2:13" x14ac:dyDescent="0.2">
      <c r="B355" s="4">
        <v>40832</v>
      </c>
      <c r="C355" s="67">
        <f>'Observed Data'!$E354</f>
        <v>0</v>
      </c>
      <c r="D355" s="67">
        <f xml:space="preserve">   MAX(0, HLOOKUP(MONTH($B355),'Farm Crops'!$B$18:$N$28,D$5,0)  - VLOOKUP(D$4,'Farm Crops'!$B$4:$G$13,6,0)/1000*0.65*$C355)</f>
        <v>1989.1844574780059</v>
      </c>
      <c r="E355" s="67">
        <f xml:space="preserve">   MAX(0, HLOOKUP(MONTH($B355),'Farm Crops'!$B$18:$N$28,E$5,0)  - VLOOKUP(E$4,'Farm Crops'!$B$4:$G$13,6,0)/1000*0.65*$C355)</f>
        <v>1326.9812140762465</v>
      </c>
      <c r="F355" s="67">
        <f xml:space="preserve">   MAX(0, HLOOKUP(MONTH($B355),'Farm Crops'!$B$18:$N$28,F$5,0)  - VLOOKUP(F$4,'Farm Crops'!$B$4:$G$13,6,0)/1000*0.65*$C355)</f>
        <v>1616.6617624633429</v>
      </c>
      <c r="G355" s="67">
        <f xml:space="preserve">   MAX(0, HLOOKUP(MONTH($B355),'Farm Crops'!$B$18:$N$28,G$5,0)  - VLOOKUP(G$4,'Farm Crops'!$B$4:$G$13,6,0)/1000*0.65*$C355)</f>
        <v>405.64412903225809</v>
      </c>
      <c r="H355" s="67">
        <f xml:space="preserve">   MAX(0, HLOOKUP(MONTH($B355),'Farm Crops'!$B$18:$N$28,H$5,0)  - VLOOKUP(H$4,'Farm Crops'!$B$4:$G$13,6,0)/1000*0.65*$C355)</f>
        <v>1392.0613020527862</v>
      </c>
      <c r="I355" s="67">
        <f xml:space="preserve">   MAX(0, HLOOKUP(MONTH($B355),'Farm Crops'!$B$18:$N$28,I$5,0)  - VLOOKUP(I$4,'Farm Crops'!$B$4:$G$13,6,0)/1000*0.65*$C355)</f>
        <v>2121.0413431085044</v>
      </c>
      <c r="J355" s="67">
        <f xml:space="preserve">   MAX(0, HLOOKUP(MONTH($B355),'Farm Crops'!$B$18:$N$28,J$5,0)  - VLOOKUP(J$4,'Farm Crops'!$B$4:$G$13,6,0)/1000*0.65*$C355)</f>
        <v>2117.386891495601</v>
      </c>
      <c r="K355" s="67">
        <f xml:space="preserve">   MAX(0, HLOOKUP(MONTH($B355),'Farm Crops'!$B$18:$N$28,K$5,0)  - VLOOKUP(K$4,'Farm Crops'!$B$4:$G$13,6,0)/1000*0.65*$C355)</f>
        <v>495.2375190615835</v>
      </c>
      <c r="L355" s="67">
        <f xml:space="preserve">   MAX(0, HLOOKUP(MONTH($B355),'Farm Crops'!$B$18:$N$28,L$5,0)  - VLOOKUP(L$4,'Farm Crops'!$B$4:$G$13,6,0)/1000*0.65*$C355)</f>
        <v>88.703507331378376</v>
      </c>
      <c r="M355" s="67">
        <f xml:space="preserve">   MAX(0, HLOOKUP(MONTH($B355),'Farm Crops'!$B$18:$N$28,M$5,0)  - VLOOKUP(M$4,'Farm Crops'!$B$4:$G$13,6,0)/1000*0.65*$C355)</f>
        <v>632.67100293255123</v>
      </c>
    </row>
    <row r="356" spans="2:13" x14ac:dyDescent="0.2">
      <c r="B356" s="4">
        <v>40833</v>
      </c>
      <c r="C356" s="67">
        <f>'Observed Data'!$E355</f>
        <v>0</v>
      </c>
      <c r="D356" s="67">
        <f xml:space="preserve">   MAX(0, HLOOKUP(MONTH($B356),'Farm Crops'!$B$18:$N$28,D$5,0)  - VLOOKUP(D$4,'Farm Crops'!$B$4:$G$13,6,0)/1000*0.65*$C356)</f>
        <v>1989.1844574780059</v>
      </c>
      <c r="E356" s="67">
        <f xml:space="preserve">   MAX(0, HLOOKUP(MONTH($B356),'Farm Crops'!$B$18:$N$28,E$5,0)  - VLOOKUP(E$4,'Farm Crops'!$B$4:$G$13,6,0)/1000*0.65*$C356)</f>
        <v>1326.9812140762465</v>
      </c>
      <c r="F356" s="67">
        <f xml:space="preserve">   MAX(0, HLOOKUP(MONTH($B356),'Farm Crops'!$B$18:$N$28,F$5,0)  - VLOOKUP(F$4,'Farm Crops'!$B$4:$G$13,6,0)/1000*0.65*$C356)</f>
        <v>1616.6617624633429</v>
      </c>
      <c r="G356" s="67">
        <f xml:space="preserve">   MAX(0, HLOOKUP(MONTH($B356),'Farm Crops'!$B$18:$N$28,G$5,0)  - VLOOKUP(G$4,'Farm Crops'!$B$4:$G$13,6,0)/1000*0.65*$C356)</f>
        <v>405.64412903225809</v>
      </c>
      <c r="H356" s="67">
        <f xml:space="preserve">   MAX(0, HLOOKUP(MONTH($B356),'Farm Crops'!$B$18:$N$28,H$5,0)  - VLOOKUP(H$4,'Farm Crops'!$B$4:$G$13,6,0)/1000*0.65*$C356)</f>
        <v>1392.0613020527862</v>
      </c>
      <c r="I356" s="67">
        <f xml:space="preserve">   MAX(0, HLOOKUP(MONTH($B356),'Farm Crops'!$B$18:$N$28,I$5,0)  - VLOOKUP(I$4,'Farm Crops'!$B$4:$G$13,6,0)/1000*0.65*$C356)</f>
        <v>2121.0413431085044</v>
      </c>
      <c r="J356" s="67">
        <f xml:space="preserve">   MAX(0, HLOOKUP(MONTH($B356),'Farm Crops'!$B$18:$N$28,J$5,0)  - VLOOKUP(J$4,'Farm Crops'!$B$4:$G$13,6,0)/1000*0.65*$C356)</f>
        <v>2117.386891495601</v>
      </c>
      <c r="K356" s="67">
        <f xml:space="preserve">   MAX(0, HLOOKUP(MONTH($B356),'Farm Crops'!$B$18:$N$28,K$5,0)  - VLOOKUP(K$4,'Farm Crops'!$B$4:$G$13,6,0)/1000*0.65*$C356)</f>
        <v>495.2375190615835</v>
      </c>
      <c r="L356" s="67">
        <f xml:space="preserve">   MAX(0, HLOOKUP(MONTH($B356),'Farm Crops'!$B$18:$N$28,L$5,0)  - VLOOKUP(L$4,'Farm Crops'!$B$4:$G$13,6,0)/1000*0.65*$C356)</f>
        <v>88.703507331378376</v>
      </c>
      <c r="M356" s="67">
        <f xml:space="preserve">   MAX(0, HLOOKUP(MONTH($B356),'Farm Crops'!$B$18:$N$28,M$5,0)  - VLOOKUP(M$4,'Farm Crops'!$B$4:$G$13,6,0)/1000*0.65*$C356)</f>
        <v>632.67100293255123</v>
      </c>
    </row>
    <row r="357" spans="2:13" x14ac:dyDescent="0.2">
      <c r="B357" s="4">
        <v>40834</v>
      </c>
      <c r="C357" s="67">
        <f>'Observed Data'!$E356</f>
        <v>0</v>
      </c>
      <c r="D357" s="67">
        <f xml:space="preserve">   MAX(0, HLOOKUP(MONTH($B357),'Farm Crops'!$B$18:$N$28,D$5,0)  - VLOOKUP(D$4,'Farm Crops'!$B$4:$G$13,6,0)/1000*0.65*$C357)</f>
        <v>1989.1844574780059</v>
      </c>
      <c r="E357" s="67">
        <f xml:space="preserve">   MAX(0, HLOOKUP(MONTH($B357),'Farm Crops'!$B$18:$N$28,E$5,0)  - VLOOKUP(E$4,'Farm Crops'!$B$4:$G$13,6,0)/1000*0.65*$C357)</f>
        <v>1326.9812140762465</v>
      </c>
      <c r="F357" s="67">
        <f xml:space="preserve">   MAX(0, HLOOKUP(MONTH($B357),'Farm Crops'!$B$18:$N$28,F$5,0)  - VLOOKUP(F$4,'Farm Crops'!$B$4:$G$13,6,0)/1000*0.65*$C357)</f>
        <v>1616.6617624633429</v>
      </c>
      <c r="G357" s="67">
        <f xml:space="preserve">   MAX(0, HLOOKUP(MONTH($B357),'Farm Crops'!$B$18:$N$28,G$5,0)  - VLOOKUP(G$4,'Farm Crops'!$B$4:$G$13,6,0)/1000*0.65*$C357)</f>
        <v>405.64412903225809</v>
      </c>
      <c r="H357" s="67">
        <f xml:space="preserve">   MAX(0, HLOOKUP(MONTH($B357),'Farm Crops'!$B$18:$N$28,H$5,0)  - VLOOKUP(H$4,'Farm Crops'!$B$4:$G$13,6,0)/1000*0.65*$C357)</f>
        <v>1392.0613020527862</v>
      </c>
      <c r="I357" s="67">
        <f xml:space="preserve">   MAX(0, HLOOKUP(MONTH($B357),'Farm Crops'!$B$18:$N$28,I$5,0)  - VLOOKUP(I$4,'Farm Crops'!$B$4:$G$13,6,0)/1000*0.65*$C357)</f>
        <v>2121.0413431085044</v>
      </c>
      <c r="J357" s="67">
        <f xml:space="preserve">   MAX(0, HLOOKUP(MONTH($B357),'Farm Crops'!$B$18:$N$28,J$5,0)  - VLOOKUP(J$4,'Farm Crops'!$B$4:$G$13,6,0)/1000*0.65*$C357)</f>
        <v>2117.386891495601</v>
      </c>
      <c r="K357" s="67">
        <f xml:space="preserve">   MAX(0, HLOOKUP(MONTH($B357),'Farm Crops'!$B$18:$N$28,K$5,0)  - VLOOKUP(K$4,'Farm Crops'!$B$4:$G$13,6,0)/1000*0.65*$C357)</f>
        <v>495.2375190615835</v>
      </c>
      <c r="L357" s="67">
        <f xml:space="preserve">   MAX(0, HLOOKUP(MONTH($B357),'Farm Crops'!$B$18:$N$28,L$5,0)  - VLOOKUP(L$4,'Farm Crops'!$B$4:$G$13,6,0)/1000*0.65*$C357)</f>
        <v>88.703507331378376</v>
      </c>
      <c r="M357" s="67">
        <f xml:space="preserve">   MAX(0, HLOOKUP(MONTH($B357),'Farm Crops'!$B$18:$N$28,M$5,0)  - VLOOKUP(M$4,'Farm Crops'!$B$4:$G$13,6,0)/1000*0.65*$C357)</f>
        <v>632.67100293255123</v>
      </c>
    </row>
    <row r="358" spans="2:13" x14ac:dyDescent="0.2">
      <c r="B358" s="4">
        <v>40835</v>
      </c>
      <c r="C358" s="67">
        <f>'Observed Data'!$E357</f>
        <v>28</v>
      </c>
      <c r="D358" s="67">
        <f xml:space="preserve">   MAX(0, HLOOKUP(MONTH($B358),'Farm Crops'!$B$18:$N$28,D$5,0)  - VLOOKUP(D$4,'Farm Crops'!$B$4:$G$13,6,0)/1000*0.65*$C358)</f>
        <v>0</v>
      </c>
      <c r="E358" s="67">
        <f xml:space="preserve">   MAX(0, HLOOKUP(MONTH($B358),'Farm Crops'!$B$18:$N$28,E$5,0)  - VLOOKUP(E$4,'Farm Crops'!$B$4:$G$13,6,0)/1000*0.65*$C358)</f>
        <v>0</v>
      </c>
      <c r="F358" s="67">
        <f xml:space="preserve">   MAX(0, HLOOKUP(MONTH($B358),'Farm Crops'!$B$18:$N$28,F$5,0)  - VLOOKUP(F$4,'Farm Crops'!$B$4:$G$13,6,0)/1000*0.65*$C358)</f>
        <v>0</v>
      </c>
      <c r="G358" s="67">
        <f xml:space="preserve">   MAX(0, HLOOKUP(MONTH($B358),'Farm Crops'!$B$18:$N$28,G$5,0)  - VLOOKUP(G$4,'Farm Crops'!$B$4:$G$13,6,0)/1000*0.65*$C358)</f>
        <v>0</v>
      </c>
      <c r="H358" s="67">
        <f xml:space="preserve">   MAX(0, HLOOKUP(MONTH($B358),'Farm Crops'!$B$18:$N$28,H$5,0)  - VLOOKUP(H$4,'Farm Crops'!$B$4:$G$13,6,0)/1000*0.65*$C358)</f>
        <v>0</v>
      </c>
      <c r="I358" s="67">
        <f xml:space="preserve">   MAX(0, HLOOKUP(MONTH($B358),'Farm Crops'!$B$18:$N$28,I$5,0)  - VLOOKUP(I$4,'Farm Crops'!$B$4:$G$13,6,0)/1000*0.65*$C358)</f>
        <v>0</v>
      </c>
      <c r="J358" s="67">
        <f xml:space="preserve">   MAX(0, HLOOKUP(MONTH($B358),'Farm Crops'!$B$18:$N$28,J$5,0)  - VLOOKUP(J$4,'Farm Crops'!$B$4:$G$13,6,0)/1000*0.65*$C358)</f>
        <v>0</v>
      </c>
      <c r="K358" s="67">
        <f xml:space="preserve">   MAX(0, HLOOKUP(MONTH($B358),'Farm Crops'!$B$18:$N$28,K$5,0)  - VLOOKUP(K$4,'Farm Crops'!$B$4:$G$13,6,0)/1000*0.65*$C358)</f>
        <v>0</v>
      </c>
      <c r="L358" s="67">
        <f xml:space="preserve">   MAX(0, HLOOKUP(MONTH($B358),'Farm Crops'!$B$18:$N$28,L$5,0)  - VLOOKUP(L$4,'Farm Crops'!$B$4:$G$13,6,0)/1000*0.65*$C358)</f>
        <v>0</v>
      </c>
      <c r="M358" s="67">
        <f xml:space="preserve">   MAX(0, HLOOKUP(MONTH($B358),'Farm Crops'!$B$18:$N$28,M$5,0)  - VLOOKUP(M$4,'Farm Crops'!$B$4:$G$13,6,0)/1000*0.65*$C358)</f>
        <v>0</v>
      </c>
    </row>
    <row r="359" spans="2:13" x14ac:dyDescent="0.2">
      <c r="B359" s="4">
        <v>40836</v>
      </c>
      <c r="C359" s="67">
        <f>'Observed Data'!$E358</f>
        <v>18</v>
      </c>
      <c r="D359" s="67">
        <f xml:space="preserve">   MAX(0, HLOOKUP(MONTH($B359),'Farm Crops'!$B$18:$N$28,D$5,0)  - VLOOKUP(D$4,'Farm Crops'!$B$4:$G$13,6,0)/1000*0.65*$C359)</f>
        <v>0</v>
      </c>
      <c r="E359" s="67">
        <f xml:space="preserve">   MAX(0, HLOOKUP(MONTH($B359),'Farm Crops'!$B$18:$N$28,E$5,0)  - VLOOKUP(E$4,'Farm Crops'!$B$4:$G$13,6,0)/1000*0.65*$C359)</f>
        <v>0</v>
      </c>
      <c r="F359" s="67">
        <f xml:space="preserve">   MAX(0, HLOOKUP(MONTH($B359),'Farm Crops'!$B$18:$N$28,F$5,0)  - VLOOKUP(F$4,'Farm Crops'!$B$4:$G$13,6,0)/1000*0.65*$C359)</f>
        <v>0</v>
      </c>
      <c r="G359" s="67">
        <f xml:space="preserve">   MAX(0, HLOOKUP(MONTH($B359),'Farm Crops'!$B$18:$N$28,G$5,0)  - VLOOKUP(G$4,'Farm Crops'!$B$4:$G$13,6,0)/1000*0.65*$C359)</f>
        <v>0</v>
      </c>
      <c r="H359" s="67">
        <f xml:space="preserve">   MAX(0, HLOOKUP(MONTH($B359),'Farm Crops'!$B$18:$N$28,H$5,0)  - VLOOKUP(H$4,'Farm Crops'!$B$4:$G$13,6,0)/1000*0.65*$C359)</f>
        <v>0</v>
      </c>
      <c r="I359" s="67">
        <f xml:space="preserve">   MAX(0, HLOOKUP(MONTH($B359),'Farm Crops'!$B$18:$N$28,I$5,0)  - VLOOKUP(I$4,'Farm Crops'!$B$4:$G$13,6,0)/1000*0.65*$C359)</f>
        <v>0</v>
      </c>
      <c r="J359" s="67">
        <f xml:space="preserve">   MAX(0, HLOOKUP(MONTH($B359),'Farm Crops'!$B$18:$N$28,J$5,0)  - VLOOKUP(J$4,'Farm Crops'!$B$4:$G$13,6,0)/1000*0.65*$C359)</f>
        <v>0</v>
      </c>
      <c r="K359" s="67">
        <f xml:space="preserve">   MAX(0, HLOOKUP(MONTH($B359),'Farm Crops'!$B$18:$N$28,K$5,0)  - VLOOKUP(K$4,'Farm Crops'!$B$4:$G$13,6,0)/1000*0.65*$C359)</f>
        <v>0</v>
      </c>
      <c r="L359" s="67">
        <f xml:space="preserve">   MAX(0, HLOOKUP(MONTH($B359),'Farm Crops'!$B$18:$N$28,L$5,0)  - VLOOKUP(L$4,'Farm Crops'!$B$4:$G$13,6,0)/1000*0.65*$C359)</f>
        <v>0</v>
      </c>
      <c r="M359" s="67">
        <f xml:space="preserve">   MAX(0, HLOOKUP(MONTH($B359),'Farm Crops'!$B$18:$N$28,M$5,0)  - VLOOKUP(M$4,'Farm Crops'!$B$4:$G$13,6,0)/1000*0.65*$C359)</f>
        <v>0</v>
      </c>
    </row>
    <row r="360" spans="2:13" x14ac:dyDescent="0.2">
      <c r="B360" s="4">
        <v>40837</v>
      </c>
      <c r="C360" s="67">
        <f>'Observed Data'!$E359</f>
        <v>0</v>
      </c>
      <c r="D360" s="67">
        <f xml:space="preserve">   MAX(0, HLOOKUP(MONTH($B360),'Farm Crops'!$B$18:$N$28,D$5,0)  - VLOOKUP(D$4,'Farm Crops'!$B$4:$G$13,6,0)/1000*0.65*$C360)</f>
        <v>1989.1844574780059</v>
      </c>
      <c r="E360" s="67">
        <f xml:space="preserve">   MAX(0, HLOOKUP(MONTH($B360),'Farm Crops'!$B$18:$N$28,E$5,0)  - VLOOKUP(E$4,'Farm Crops'!$B$4:$G$13,6,0)/1000*0.65*$C360)</f>
        <v>1326.9812140762465</v>
      </c>
      <c r="F360" s="67">
        <f xml:space="preserve">   MAX(0, HLOOKUP(MONTH($B360),'Farm Crops'!$B$18:$N$28,F$5,0)  - VLOOKUP(F$4,'Farm Crops'!$B$4:$G$13,6,0)/1000*0.65*$C360)</f>
        <v>1616.6617624633429</v>
      </c>
      <c r="G360" s="67">
        <f xml:space="preserve">   MAX(0, HLOOKUP(MONTH($B360),'Farm Crops'!$B$18:$N$28,G$5,0)  - VLOOKUP(G$4,'Farm Crops'!$B$4:$G$13,6,0)/1000*0.65*$C360)</f>
        <v>405.64412903225809</v>
      </c>
      <c r="H360" s="67">
        <f xml:space="preserve">   MAX(0, HLOOKUP(MONTH($B360),'Farm Crops'!$B$18:$N$28,H$5,0)  - VLOOKUP(H$4,'Farm Crops'!$B$4:$G$13,6,0)/1000*0.65*$C360)</f>
        <v>1392.0613020527862</v>
      </c>
      <c r="I360" s="67">
        <f xml:space="preserve">   MAX(0, HLOOKUP(MONTH($B360),'Farm Crops'!$B$18:$N$28,I$5,0)  - VLOOKUP(I$4,'Farm Crops'!$B$4:$G$13,6,0)/1000*0.65*$C360)</f>
        <v>2121.0413431085044</v>
      </c>
      <c r="J360" s="67">
        <f xml:space="preserve">   MAX(0, HLOOKUP(MONTH($B360),'Farm Crops'!$B$18:$N$28,J$5,0)  - VLOOKUP(J$4,'Farm Crops'!$B$4:$G$13,6,0)/1000*0.65*$C360)</f>
        <v>2117.386891495601</v>
      </c>
      <c r="K360" s="67">
        <f xml:space="preserve">   MAX(0, HLOOKUP(MONTH($B360),'Farm Crops'!$B$18:$N$28,K$5,0)  - VLOOKUP(K$4,'Farm Crops'!$B$4:$G$13,6,0)/1000*0.65*$C360)</f>
        <v>495.2375190615835</v>
      </c>
      <c r="L360" s="67">
        <f xml:space="preserve">   MAX(0, HLOOKUP(MONTH($B360),'Farm Crops'!$B$18:$N$28,L$5,0)  - VLOOKUP(L$4,'Farm Crops'!$B$4:$G$13,6,0)/1000*0.65*$C360)</f>
        <v>88.703507331378376</v>
      </c>
      <c r="M360" s="67">
        <f xml:space="preserve">   MAX(0, HLOOKUP(MONTH($B360),'Farm Crops'!$B$18:$N$28,M$5,0)  - VLOOKUP(M$4,'Farm Crops'!$B$4:$G$13,6,0)/1000*0.65*$C360)</f>
        <v>632.67100293255123</v>
      </c>
    </row>
    <row r="361" spans="2:13" x14ac:dyDescent="0.2">
      <c r="B361" s="4">
        <v>40838</v>
      </c>
      <c r="C361" s="67">
        <f>'Observed Data'!$E360</f>
        <v>0</v>
      </c>
      <c r="D361" s="67">
        <f xml:space="preserve">   MAX(0, HLOOKUP(MONTH($B361),'Farm Crops'!$B$18:$N$28,D$5,0)  - VLOOKUP(D$4,'Farm Crops'!$B$4:$G$13,6,0)/1000*0.65*$C361)</f>
        <v>1989.1844574780059</v>
      </c>
      <c r="E361" s="67">
        <f xml:space="preserve">   MAX(0, HLOOKUP(MONTH($B361),'Farm Crops'!$B$18:$N$28,E$5,0)  - VLOOKUP(E$4,'Farm Crops'!$B$4:$G$13,6,0)/1000*0.65*$C361)</f>
        <v>1326.9812140762465</v>
      </c>
      <c r="F361" s="67">
        <f xml:space="preserve">   MAX(0, HLOOKUP(MONTH($B361),'Farm Crops'!$B$18:$N$28,F$5,0)  - VLOOKUP(F$4,'Farm Crops'!$B$4:$G$13,6,0)/1000*0.65*$C361)</f>
        <v>1616.6617624633429</v>
      </c>
      <c r="G361" s="67">
        <f xml:space="preserve">   MAX(0, HLOOKUP(MONTH($B361),'Farm Crops'!$B$18:$N$28,G$5,0)  - VLOOKUP(G$4,'Farm Crops'!$B$4:$G$13,6,0)/1000*0.65*$C361)</f>
        <v>405.64412903225809</v>
      </c>
      <c r="H361" s="67">
        <f xml:space="preserve">   MAX(0, HLOOKUP(MONTH($B361),'Farm Crops'!$B$18:$N$28,H$5,0)  - VLOOKUP(H$4,'Farm Crops'!$B$4:$G$13,6,0)/1000*0.65*$C361)</f>
        <v>1392.0613020527862</v>
      </c>
      <c r="I361" s="67">
        <f xml:space="preserve">   MAX(0, HLOOKUP(MONTH($B361),'Farm Crops'!$B$18:$N$28,I$5,0)  - VLOOKUP(I$4,'Farm Crops'!$B$4:$G$13,6,0)/1000*0.65*$C361)</f>
        <v>2121.0413431085044</v>
      </c>
      <c r="J361" s="67">
        <f xml:space="preserve">   MAX(0, HLOOKUP(MONTH($B361),'Farm Crops'!$B$18:$N$28,J$5,0)  - VLOOKUP(J$4,'Farm Crops'!$B$4:$G$13,6,0)/1000*0.65*$C361)</f>
        <v>2117.386891495601</v>
      </c>
      <c r="K361" s="67">
        <f xml:space="preserve">   MAX(0, HLOOKUP(MONTH($B361),'Farm Crops'!$B$18:$N$28,K$5,0)  - VLOOKUP(K$4,'Farm Crops'!$B$4:$G$13,6,0)/1000*0.65*$C361)</f>
        <v>495.2375190615835</v>
      </c>
      <c r="L361" s="67">
        <f xml:space="preserve">   MAX(0, HLOOKUP(MONTH($B361),'Farm Crops'!$B$18:$N$28,L$5,0)  - VLOOKUP(L$4,'Farm Crops'!$B$4:$G$13,6,0)/1000*0.65*$C361)</f>
        <v>88.703507331378376</v>
      </c>
      <c r="M361" s="67">
        <f xml:space="preserve">   MAX(0, HLOOKUP(MONTH($B361),'Farm Crops'!$B$18:$N$28,M$5,0)  - VLOOKUP(M$4,'Farm Crops'!$B$4:$G$13,6,0)/1000*0.65*$C361)</f>
        <v>632.67100293255123</v>
      </c>
    </row>
    <row r="362" spans="2:13" x14ac:dyDescent="0.2">
      <c r="B362" s="4">
        <v>40839</v>
      </c>
      <c r="C362" s="67">
        <f>'Observed Data'!$E361</f>
        <v>0</v>
      </c>
      <c r="D362" s="67">
        <f xml:space="preserve">   MAX(0, HLOOKUP(MONTH($B362),'Farm Crops'!$B$18:$N$28,D$5,0)  - VLOOKUP(D$4,'Farm Crops'!$B$4:$G$13,6,0)/1000*0.65*$C362)</f>
        <v>1989.1844574780059</v>
      </c>
      <c r="E362" s="67">
        <f xml:space="preserve">   MAX(0, HLOOKUP(MONTH($B362),'Farm Crops'!$B$18:$N$28,E$5,0)  - VLOOKUP(E$4,'Farm Crops'!$B$4:$G$13,6,0)/1000*0.65*$C362)</f>
        <v>1326.9812140762465</v>
      </c>
      <c r="F362" s="67">
        <f xml:space="preserve">   MAX(0, HLOOKUP(MONTH($B362),'Farm Crops'!$B$18:$N$28,F$5,0)  - VLOOKUP(F$4,'Farm Crops'!$B$4:$G$13,6,0)/1000*0.65*$C362)</f>
        <v>1616.6617624633429</v>
      </c>
      <c r="G362" s="67">
        <f xml:space="preserve">   MAX(0, HLOOKUP(MONTH($B362),'Farm Crops'!$B$18:$N$28,G$5,0)  - VLOOKUP(G$4,'Farm Crops'!$B$4:$G$13,6,0)/1000*0.65*$C362)</f>
        <v>405.64412903225809</v>
      </c>
      <c r="H362" s="67">
        <f xml:space="preserve">   MAX(0, HLOOKUP(MONTH($B362),'Farm Crops'!$B$18:$N$28,H$5,0)  - VLOOKUP(H$4,'Farm Crops'!$B$4:$G$13,6,0)/1000*0.65*$C362)</f>
        <v>1392.0613020527862</v>
      </c>
      <c r="I362" s="67">
        <f xml:space="preserve">   MAX(0, HLOOKUP(MONTH($B362),'Farm Crops'!$B$18:$N$28,I$5,0)  - VLOOKUP(I$4,'Farm Crops'!$B$4:$G$13,6,0)/1000*0.65*$C362)</f>
        <v>2121.0413431085044</v>
      </c>
      <c r="J362" s="67">
        <f xml:space="preserve">   MAX(0, HLOOKUP(MONTH($B362),'Farm Crops'!$B$18:$N$28,J$5,0)  - VLOOKUP(J$4,'Farm Crops'!$B$4:$G$13,6,0)/1000*0.65*$C362)</f>
        <v>2117.386891495601</v>
      </c>
      <c r="K362" s="67">
        <f xml:space="preserve">   MAX(0, HLOOKUP(MONTH($B362),'Farm Crops'!$B$18:$N$28,K$5,0)  - VLOOKUP(K$4,'Farm Crops'!$B$4:$G$13,6,0)/1000*0.65*$C362)</f>
        <v>495.2375190615835</v>
      </c>
      <c r="L362" s="67">
        <f xml:space="preserve">   MAX(0, HLOOKUP(MONTH($B362),'Farm Crops'!$B$18:$N$28,L$5,0)  - VLOOKUP(L$4,'Farm Crops'!$B$4:$G$13,6,0)/1000*0.65*$C362)</f>
        <v>88.703507331378376</v>
      </c>
      <c r="M362" s="67">
        <f xml:space="preserve">   MAX(0, HLOOKUP(MONTH($B362),'Farm Crops'!$B$18:$N$28,M$5,0)  - VLOOKUP(M$4,'Farm Crops'!$B$4:$G$13,6,0)/1000*0.65*$C362)</f>
        <v>632.67100293255123</v>
      </c>
    </row>
    <row r="363" spans="2:13" x14ac:dyDescent="0.2">
      <c r="B363" s="4">
        <v>40840</v>
      </c>
      <c r="C363" s="67">
        <f>'Observed Data'!$E362</f>
        <v>0</v>
      </c>
      <c r="D363" s="67">
        <f xml:space="preserve">   MAX(0, HLOOKUP(MONTH($B363),'Farm Crops'!$B$18:$N$28,D$5,0)  - VLOOKUP(D$4,'Farm Crops'!$B$4:$G$13,6,0)/1000*0.65*$C363)</f>
        <v>1989.1844574780059</v>
      </c>
      <c r="E363" s="67">
        <f xml:space="preserve">   MAX(0, HLOOKUP(MONTH($B363),'Farm Crops'!$B$18:$N$28,E$5,0)  - VLOOKUP(E$4,'Farm Crops'!$B$4:$G$13,6,0)/1000*0.65*$C363)</f>
        <v>1326.9812140762465</v>
      </c>
      <c r="F363" s="67">
        <f xml:space="preserve">   MAX(0, HLOOKUP(MONTH($B363),'Farm Crops'!$B$18:$N$28,F$5,0)  - VLOOKUP(F$4,'Farm Crops'!$B$4:$G$13,6,0)/1000*0.65*$C363)</f>
        <v>1616.6617624633429</v>
      </c>
      <c r="G363" s="67">
        <f xml:space="preserve">   MAX(0, HLOOKUP(MONTH($B363),'Farm Crops'!$B$18:$N$28,G$5,0)  - VLOOKUP(G$4,'Farm Crops'!$B$4:$G$13,6,0)/1000*0.65*$C363)</f>
        <v>405.64412903225809</v>
      </c>
      <c r="H363" s="67">
        <f xml:space="preserve">   MAX(0, HLOOKUP(MONTH($B363),'Farm Crops'!$B$18:$N$28,H$5,0)  - VLOOKUP(H$4,'Farm Crops'!$B$4:$G$13,6,0)/1000*0.65*$C363)</f>
        <v>1392.0613020527862</v>
      </c>
      <c r="I363" s="67">
        <f xml:space="preserve">   MAX(0, HLOOKUP(MONTH($B363),'Farm Crops'!$B$18:$N$28,I$5,0)  - VLOOKUP(I$4,'Farm Crops'!$B$4:$G$13,6,0)/1000*0.65*$C363)</f>
        <v>2121.0413431085044</v>
      </c>
      <c r="J363" s="67">
        <f xml:space="preserve">   MAX(0, HLOOKUP(MONTH($B363),'Farm Crops'!$B$18:$N$28,J$5,0)  - VLOOKUP(J$4,'Farm Crops'!$B$4:$G$13,6,0)/1000*0.65*$C363)</f>
        <v>2117.386891495601</v>
      </c>
      <c r="K363" s="67">
        <f xml:space="preserve">   MAX(0, HLOOKUP(MONTH($B363),'Farm Crops'!$B$18:$N$28,K$5,0)  - VLOOKUP(K$4,'Farm Crops'!$B$4:$G$13,6,0)/1000*0.65*$C363)</f>
        <v>495.2375190615835</v>
      </c>
      <c r="L363" s="67">
        <f xml:space="preserve">   MAX(0, HLOOKUP(MONTH($B363),'Farm Crops'!$B$18:$N$28,L$5,0)  - VLOOKUP(L$4,'Farm Crops'!$B$4:$G$13,6,0)/1000*0.65*$C363)</f>
        <v>88.703507331378376</v>
      </c>
      <c r="M363" s="67">
        <f xml:space="preserve">   MAX(0, HLOOKUP(MONTH($B363),'Farm Crops'!$B$18:$N$28,M$5,0)  - VLOOKUP(M$4,'Farm Crops'!$B$4:$G$13,6,0)/1000*0.65*$C363)</f>
        <v>632.67100293255123</v>
      </c>
    </row>
    <row r="364" spans="2:13" x14ac:dyDescent="0.2">
      <c r="B364" s="4">
        <v>40841</v>
      </c>
      <c r="C364" s="67">
        <f>'Observed Data'!$E363</f>
        <v>0</v>
      </c>
      <c r="D364" s="67">
        <f xml:space="preserve">   MAX(0, HLOOKUP(MONTH($B364),'Farm Crops'!$B$18:$N$28,D$5,0)  - VLOOKUP(D$4,'Farm Crops'!$B$4:$G$13,6,0)/1000*0.65*$C364)</f>
        <v>1989.1844574780059</v>
      </c>
      <c r="E364" s="67">
        <f xml:space="preserve">   MAX(0, HLOOKUP(MONTH($B364),'Farm Crops'!$B$18:$N$28,E$5,0)  - VLOOKUP(E$4,'Farm Crops'!$B$4:$G$13,6,0)/1000*0.65*$C364)</f>
        <v>1326.9812140762465</v>
      </c>
      <c r="F364" s="67">
        <f xml:space="preserve">   MAX(0, HLOOKUP(MONTH($B364),'Farm Crops'!$B$18:$N$28,F$5,0)  - VLOOKUP(F$4,'Farm Crops'!$B$4:$G$13,6,0)/1000*0.65*$C364)</f>
        <v>1616.6617624633429</v>
      </c>
      <c r="G364" s="67">
        <f xml:space="preserve">   MAX(0, HLOOKUP(MONTH($B364),'Farm Crops'!$B$18:$N$28,G$5,0)  - VLOOKUP(G$4,'Farm Crops'!$B$4:$G$13,6,0)/1000*0.65*$C364)</f>
        <v>405.64412903225809</v>
      </c>
      <c r="H364" s="67">
        <f xml:space="preserve">   MAX(0, HLOOKUP(MONTH($B364),'Farm Crops'!$B$18:$N$28,H$5,0)  - VLOOKUP(H$4,'Farm Crops'!$B$4:$G$13,6,0)/1000*0.65*$C364)</f>
        <v>1392.0613020527862</v>
      </c>
      <c r="I364" s="67">
        <f xml:space="preserve">   MAX(0, HLOOKUP(MONTH($B364),'Farm Crops'!$B$18:$N$28,I$5,0)  - VLOOKUP(I$4,'Farm Crops'!$B$4:$G$13,6,0)/1000*0.65*$C364)</f>
        <v>2121.0413431085044</v>
      </c>
      <c r="J364" s="67">
        <f xml:space="preserve">   MAX(0, HLOOKUP(MONTH($B364),'Farm Crops'!$B$18:$N$28,J$5,0)  - VLOOKUP(J$4,'Farm Crops'!$B$4:$G$13,6,0)/1000*0.65*$C364)</f>
        <v>2117.386891495601</v>
      </c>
      <c r="K364" s="67">
        <f xml:space="preserve">   MAX(0, HLOOKUP(MONTH($B364),'Farm Crops'!$B$18:$N$28,K$5,0)  - VLOOKUP(K$4,'Farm Crops'!$B$4:$G$13,6,0)/1000*0.65*$C364)</f>
        <v>495.2375190615835</v>
      </c>
      <c r="L364" s="67">
        <f xml:space="preserve">   MAX(0, HLOOKUP(MONTH($B364),'Farm Crops'!$B$18:$N$28,L$5,0)  - VLOOKUP(L$4,'Farm Crops'!$B$4:$G$13,6,0)/1000*0.65*$C364)</f>
        <v>88.703507331378376</v>
      </c>
      <c r="M364" s="67">
        <f xml:space="preserve">   MAX(0, HLOOKUP(MONTH($B364),'Farm Crops'!$B$18:$N$28,M$5,0)  - VLOOKUP(M$4,'Farm Crops'!$B$4:$G$13,6,0)/1000*0.65*$C364)</f>
        <v>632.67100293255123</v>
      </c>
    </row>
    <row r="365" spans="2:13" x14ac:dyDescent="0.2">
      <c r="B365" s="4">
        <v>40842</v>
      </c>
      <c r="C365" s="67">
        <f>'Observed Data'!$E364</f>
        <v>0</v>
      </c>
      <c r="D365" s="67">
        <f xml:space="preserve">   MAX(0, HLOOKUP(MONTH($B365),'Farm Crops'!$B$18:$N$28,D$5,0)  - VLOOKUP(D$4,'Farm Crops'!$B$4:$G$13,6,0)/1000*0.65*$C365)</f>
        <v>1989.1844574780059</v>
      </c>
      <c r="E365" s="67">
        <f xml:space="preserve">   MAX(0, HLOOKUP(MONTH($B365),'Farm Crops'!$B$18:$N$28,E$5,0)  - VLOOKUP(E$4,'Farm Crops'!$B$4:$G$13,6,0)/1000*0.65*$C365)</f>
        <v>1326.9812140762465</v>
      </c>
      <c r="F365" s="67">
        <f xml:space="preserve">   MAX(0, HLOOKUP(MONTH($B365),'Farm Crops'!$B$18:$N$28,F$5,0)  - VLOOKUP(F$4,'Farm Crops'!$B$4:$G$13,6,0)/1000*0.65*$C365)</f>
        <v>1616.6617624633429</v>
      </c>
      <c r="G365" s="67">
        <f xml:space="preserve">   MAX(0, HLOOKUP(MONTH($B365),'Farm Crops'!$B$18:$N$28,G$5,0)  - VLOOKUP(G$4,'Farm Crops'!$B$4:$G$13,6,0)/1000*0.65*$C365)</f>
        <v>405.64412903225809</v>
      </c>
      <c r="H365" s="67">
        <f xml:space="preserve">   MAX(0, HLOOKUP(MONTH($B365),'Farm Crops'!$B$18:$N$28,H$5,0)  - VLOOKUP(H$4,'Farm Crops'!$B$4:$G$13,6,0)/1000*0.65*$C365)</f>
        <v>1392.0613020527862</v>
      </c>
      <c r="I365" s="67">
        <f xml:space="preserve">   MAX(0, HLOOKUP(MONTH($B365),'Farm Crops'!$B$18:$N$28,I$5,0)  - VLOOKUP(I$4,'Farm Crops'!$B$4:$G$13,6,0)/1000*0.65*$C365)</f>
        <v>2121.0413431085044</v>
      </c>
      <c r="J365" s="67">
        <f xml:space="preserve">   MAX(0, HLOOKUP(MONTH($B365),'Farm Crops'!$B$18:$N$28,J$5,0)  - VLOOKUP(J$4,'Farm Crops'!$B$4:$G$13,6,0)/1000*0.65*$C365)</f>
        <v>2117.386891495601</v>
      </c>
      <c r="K365" s="67">
        <f xml:space="preserve">   MAX(0, HLOOKUP(MONTH($B365),'Farm Crops'!$B$18:$N$28,K$5,0)  - VLOOKUP(K$4,'Farm Crops'!$B$4:$G$13,6,0)/1000*0.65*$C365)</f>
        <v>495.2375190615835</v>
      </c>
      <c r="L365" s="67">
        <f xml:space="preserve">   MAX(0, HLOOKUP(MONTH($B365),'Farm Crops'!$B$18:$N$28,L$5,0)  - VLOOKUP(L$4,'Farm Crops'!$B$4:$G$13,6,0)/1000*0.65*$C365)</f>
        <v>88.703507331378376</v>
      </c>
      <c r="M365" s="67">
        <f xml:space="preserve">   MAX(0, HLOOKUP(MONTH($B365),'Farm Crops'!$B$18:$N$28,M$5,0)  - VLOOKUP(M$4,'Farm Crops'!$B$4:$G$13,6,0)/1000*0.65*$C365)</f>
        <v>632.67100293255123</v>
      </c>
    </row>
    <row r="366" spans="2:13" x14ac:dyDescent="0.2">
      <c r="B366" s="4">
        <v>40843</v>
      </c>
      <c r="C366" s="67">
        <f>'Observed Data'!$E365</f>
        <v>0</v>
      </c>
      <c r="D366" s="67">
        <f xml:space="preserve">   MAX(0, HLOOKUP(MONTH($B366),'Farm Crops'!$B$18:$N$28,D$5,0)  - VLOOKUP(D$4,'Farm Crops'!$B$4:$G$13,6,0)/1000*0.65*$C366)</f>
        <v>1989.1844574780059</v>
      </c>
      <c r="E366" s="67">
        <f xml:space="preserve">   MAX(0, HLOOKUP(MONTH($B366),'Farm Crops'!$B$18:$N$28,E$5,0)  - VLOOKUP(E$4,'Farm Crops'!$B$4:$G$13,6,0)/1000*0.65*$C366)</f>
        <v>1326.9812140762465</v>
      </c>
      <c r="F366" s="67">
        <f xml:space="preserve">   MAX(0, HLOOKUP(MONTH($B366),'Farm Crops'!$B$18:$N$28,F$5,0)  - VLOOKUP(F$4,'Farm Crops'!$B$4:$G$13,6,0)/1000*0.65*$C366)</f>
        <v>1616.6617624633429</v>
      </c>
      <c r="G366" s="67">
        <f xml:space="preserve">   MAX(0, HLOOKUP(MONTH($B366),'Farm Crops'!$B$18:$N$28,G$5,0)  - VLOOKUP(G$4,'Farm Crops'!$B$4:$G$13,6,0)/1000*0.65*$C366)</f>
        <v>405.64412903225809</v>
      </c>
      <c r="H366" s="67">
        <f xml:space="preserve">   MAX(0, HLOOKUP(MONTH($B366),'Farm Crops'!$B$18:$N$28,H$5,0)  - VLOOKUP(H$4,'Farm Crops'!$B$4:$G$13,6,0)/1000*0.65*$C366)</f>
        <v>1392.0613020527862</v>
      </c>
      <c r="I366" s="67">
        <f xml:space="preserve">   MAX(0, HLOOKUP(MONTH($B366),'Farm Crops'!$B$18:$N$28,I$5,0)  - VLOOKUP(I$4,'Farm Crops'!$B$4:$G$13,6,0)/1000*0.65*$C366)</f>
        <v>2121.0413431085044</v>
      </c>
      <c r="J366" s="67">
        <f xml:space="preserve">   MAX(0, HLOOKUP(MONTH($B366),'Farm Crops'!$B$18:$N$28,J$5,0)  - VLOOKUP(J$4,'Farm Crops'!$B$4:$G$13,6,0)/1000*0.65*$C366)</f>
        <v>2117.386891495601</v>
      </c>
      <c r="K366" s="67">
        <f xml:space="preserve">   MAX(0, HLOOKUP(MONTH($B366),'Farm Crops'!$B$18:$N$28,K$5,0)  - VLOOKUP(K$4,'Farm Crops'!$B$4:$G$13,6,0)/1000*0.65*$C366)</f>
        <v>495.2375190615835</v>
      </c>
      <c r="L366" s="67">
        <f xml:space="preserve">   MAX(0, HLOOKUP(MONTH($B366),'Farm Crops'!$B$18:$N$28,L$5,0)  - VLOOKUP(L$4,'Farm Crops'!$B$4:$G$13,6,0)/1000*0.65*$C366)</f>
        <v>88.703507331378376</v>
      </c>
      <c r="M366" s="67">
        <f xml:space="preserve">   MAX(0, HLOOKUP(MONTH($B366),'Farm Crops'!$B$18:$N$28,M$5,0)  - VLOOKUP(M$4,'Farm Crops'!$B$4:$G$13,6,0)/1000*0.65*$C366)</f>
        <v>632.67100293255123</v>
      </c>
    </row>
    <row r="367" spans="2:13" x14ac:dyDescent="0.2">
      <c r="B367" s="4">
        <v>40844</v>
      </c>
      <c r="C367" s="67">
        <f>'Observed Data'!$E366</f>
        <v>0</v>
      </c>
      <c r="D367" s="67">
        <f xml:space="preserve">   MAX(0, HLOOKUP(MONTH($B367),'Farm Crops'!$B$18:$N$28,D$5,0)  - VLOOKUP(D$4,'Farm Crops'!$B$4:$G$13,6,0)/1000*0.65*$C367)</f>
        <v>1989.1844574780059</v>
      </c>
      <c r="E367" s="67">
        <f xml:space="preserve">   MAX(0, HLOOKUP(MONTH($B367),'Farm Crops'!$B$18:$N$28,E$5,0)  - VLOOKUP(E$4,'Farm Crops'!$B$4:$G$13,6,0)/1000*0.65*$C367)</f>
        <v>1326.9812140762465</v>
      </c>
      <c r="F367" s="67">
        <f xml:space="preserve">   MAX(0, HLOOKUP(MONTH($B367),'Farm Crops'!$B$18:$N$28,F$5,0)  - VLOOKUP(F$4,'Farm Crops'!$B$4:$G$13,6,0)/1000*0.65*$C367)</f>
        <v>1616.6617624633429</v>
      </c>
      <c r="G367" s="67">
        <f xml:space="preserve">   MAX(0, HLOOKUP(MONTH($B367),'Farm Crops'!$B$18:$N$28,G$5,0)  - VLOOKUP(G$4,'Farm Crops'!$B$4:$G$13,6,0)/1000*0.65*$C367)</f>
        <v>405.64412903225809</v>
      </c>
      <c r="H367" s="67">
        <f xml:space="preserve">   MAX(0, HLOOKUP(MONTH($B367),'Farm Crops'!$B$18:$N$28,H$5,0)  - VLOOKUP(H$4,'Farm Crops'!$B$4:$G$13,6,0)/1000*0.65*$C367)</f>
        <v>1392.0613020527862</v>
      </c>
      <c r="I367" s="67">
        <f xml:space="preserve">   MAX(0, HLOOKUP(MONTH($B367),'Farm Crops'!$B$18:$N$28,I$5,0)  - VLOOKUP(I$4,'Farm Crops'!$B$4:$G$13,6,0)/1000*0.65*$C367)</f>
        <v>2121.0413431085044</v>
      </c>
      <c r="J367" s="67">
        <f xml:space="preserve">   MAX(0, HLOOKUP(MONTH($B367),'Farm Crops'!$B$18:$N$28,J$5,0)  - VLOOKUP(J$4,'Farm Crops'!$B$4:$G$13,6,0)/1000*0.65*$C367)</f>
        <v>2117.386891495601</v>
      </c>
      <c r="K367" s="67">
        <f xml:space="preserve">   MAX(0, HLOOKUP(MONTH($B367),'Farm Crops'!$B$18:$N$28,K$5,0)  - VLOOKUP(K$4,'Farm Crops'!$B$4:$G$13,6,0)/1000*0.65*$C367)</f>
        <v>495.2375190615835</v>
      </c>
      <c r="L367" s="67">
        <f xml:space="preserve">   MAX(0, HLOOKUP(MONTH($B367),'Farm Crops'!$B$18:$N$28,L$5,0)  - VLOOKUP(L$4,'Farm Crops'!$B$4:$G$13,6,0)/1000*0.65*$C367)</f>
        <v>88.703507331378376</v>
      </c>
      <c r="M367" s="67">
        <f xml:space="preserve">   MAX(0, HLOOKUP(MONTH($B367),'Farm Crops'!$B$18:$N$28,M$5,0)  - VLOOKUP(M$4,'Farm Crops'!$B$4:$G$13,6,0)/1000*0.65*$C367)</f>
        <v>632.67100293255123</v>
      </c>
    </row>
    <row r="368" spans="2:13" x14ac:dyDescent="0.2">
      <c r="B368" s="4">
        <v>40845</v>
      </c>
      <c r="C368" s="67">
        <f>'Observed Data'!$E367</f>
        <v>0</v>
      </c>
      <c r="D368" s="67">
        <f xml:space="preserve">   MAX(0, HLOOKUP(MONTH($B368),'Farm Crops'!$B$18:$N$28,D$5,0)  - VLOOKUP(D$4,'Farm Crops'!$B$4:$G$13,6,0)/1000*0.65*$C368)</f>
        <v>1989.1844574780059</v>
      </c>
      <c r="E368" s="67">
        <f xml:space="preserve">   MAX(0, HLOOKUP(MONTH($B368),'Farm Crops'!$B$18:$N$28,E$5,0)  - VLOOKUP(E$4,'Farm Crops'!$B$4:$G$13,6,0)/1000*0.65*$C368)</f>
        <v>1326.9812140762465</v>
      </c>
      <c r="F368" s="67">
        <f xml:space="preserve">   MAX(0, HLOOKUP(MONTH($B368),'Farm Crops'!$B$18:$N$28,F$5,0)  - VLOOKUP(F$4,'Farm Crops'!$B$4:$G$13,6,0)/1000*0.65*$C368)</f>
        <v>1616.6617624633429</v>
      </c>
      <c r="G368" s="67">
        <f xml:space="preserve">   MAX(0, HLOOKUP(MONTH($B368),'Farm Crops'!$B$18:$N$28,G$5,0)  - VLOOKUP(G$4,'Farm Crops'!$B$4:$G$13,6,0)/1000*0.65*$C368)</f>
        <v>405.64412903225809</v>
      </c>
      <c r="H368" s="67">
        <f xml:space="preserve">   MAX(0, HLOOKUP(MONTH($B368),'Farm Crops'!$B$18:$N$28,H$5,0)  - VLOOKUP(H$4,'Farm Crops'!$B$4:$G$13,6,0)/1000*0.65*$C368)</f>
        <v>1392.0613020527862</v>
      </c>
      <c r="I368" s="67">
        <f xml:space="preserve">   MAX(0, HLOOKUP(MONTH($B368),'Farm Crops'!$B$18:$N$28,I$5,0)  - VLOOKUP(I$4,'Farm Crops'!$B$4:$G$13,6,0)/1000*0.65*$C368)</f>
        <v>2121.0413431085044</v>
      </c>
      <c r="J368" s="67">
        <f xml:space="preserve">   MAX(0, HLOOKUP(MONTH($B368),'Farm Crops'!$B$18:$N$28,J$5,0)  - VLOOKUP(J$4,'Farm Crops'!$B$4:$G$13,6,0)/1000*0.65*$C368)</f>
        <v>2117.386891495601</v>
      </c>
      <c r="K368" s="67">
        <f xml:space="preserve">   MAX(0, HLOOKUP(MONTH($B368),'Farm Crops'!$B$18:$N$28,K$5,0)  - VLOOKUP(K$4,'Farm Crops'!$B$4:$G$13,6,0)/1000*0.65*$C368)</f>
        <v>495.2375190615835</v>
      </c>
      <c r="L368" s="67">
        <f xml:space="preserve">   MAX(0, HLOOKUP(MONTH($B368),'Farm Crops'!$B$18:$N$28,L$5,0)  - VLOOKUP(L$4,'Farm Crops'!$B$4:$G$13,6,0)/1000*0.65*$C368)</f>
        <v>88.703507331378376</v>
      </c>
      <c r="M368" s="67">
        <f xml:space="preserve">   MAX(0, HLOOKUP(MONTH($B368),'Farm Crops'!$B$18:$N$28,M$5,0)  - VLOOKUP(M$4,'Farm Crops'!$B$4:$G$13,6,0)/1000*0.65*$C368)</f>
        <v>632.67100293255123</v>
      </c>
    </row>
    <row r="369" spans="2:13" x14ac:dyDescent="0.2">
      <c r="B369" s="4">
        <v>40846</v>
      </c>
      <c r="C369" s="67">
        <f>'Observed Data'!$E368</f>
        <v>0</v>
      </c>
      <c r="D369" s="67">
        <f xml:space="preserve">   MAX(0, HLOOKUP(MONTH($B369),'Farm Crops'!$B$18:$N$28,D$5,0)  - VLOOKUP(D$4,'Farm Crops'!$B$4:$G$13,6,0)/1000*0.65*$C369)</f>
        <v>1989.1844574780059</v>
      </c>
      <c r="E369" s="67">
        <f xml:space="preserve">   MAX(0, HLOOKUP(MONTH($B369),'Farm Crops'!$B$18:$N$28,E$5,0)  - VLOOKUP(E$4,'Farm Crops'!$B$4:$G$13,6,0)/1000*0.65*$C369)</f>
        <v>1326.9812140762465</v>
      </c>
      <c r="F369" s="67">
        <f xml:space="preserve">   MAX(0, HLOOKUP(MONTH($B369),'Farm Crops'!$B$18:$N$28,F$5,0)  - VLOOKUP(F$4,'Farm Crops'!$B$4:$G$13,6,0)/1000*0.65*$C369)</f>
        <v>1616.6617624633429</v>
      </c>
      <c r="G369" s="67">
        <f xml:space="preserve">   MAX(0, HLOOKUP(MONTH($B369),'Farm Crops'!$B$18:$N$28,G$5,0)  - VLOOKUP(G$4,'Farm Crops'!$B$4:$G$13,6,0)/1000*0.65*$C369)</f>
        <v>405.64412903225809</v>
      </c>
      <c r="H369" s="67">
        <f xml:space="preserve">   MAX(0, HLOOKUP(MONTH($B369),'Farm Crops'!$B$18:$N$28,H$5,0)  - VLOOKUP(H$4,'Farm Crops'!$B$4:$G$13,6,0)/1000*0.65*$C369)</f>
        <v>1392.0613020527862</v>
      </c>
      <c r="I369" s="67">
        <f xml:space="preserve">   MAX(0, HLOOKUP(MONTH($B369),'Farm Crops'!$B$18:$N$28,I$5,0)  - VLOOKUP(I$4,'Farm Crops'!$B$4:$G$13,6,0)/1000*0.65*$C369)</f>
        <v>2121.0413431085044</v>
      </c>
      <c r="J369" s="67">
        <f xml:space="preserve">   MAX(0, HLOOKUP(MONTH($B369),'Farm Crops'!$B$18:$N$28,J$5,0)  - VLOOKUP(J$4,'Farm Crops'!$B$4:$G$13,6,0)/1000*0.65*$C369)</f>
        <v>2117.386891495601</v>
      </c>
      <c r="K369" s="67">
        <f xml:space="preserve">   MAX(0, HLOOKUP(MONTH($B369),'Farm Crops'!$B$18:$N$28,K$5,0)  - VLOOKUP(K$4,'Farm Crops'!$B$4:$G$13,6,0)/1000*0.65*$C369)</f>
        <v>495.2375190615835</v>
      </c>
      <c r="L369" s="67">
        <f xml:space="preserve">   MAX(0, HLOOKUP(MONTH($B369),'Farm Crops'!$B$18:$N$28,L$5,0)  - VLOOKUP(L$4,'Farm Crops'!$B$4:$G$13,6,0)/1000*0.65*$C369)</f>
        <v>88.703507331378376</v>
      </c>
      <c r="M369" s="67">
        <f xml:space="preserve">   MAX(0, HLOOKUP(MONTH($B369),'Farm Crops'!$B$18:$N$28,M$5,0)  - VLOOKUP(M$4,'Farm Crops'!$B$4:$G$13,6,0)/1000*0.65*$C369)</f>
        <v>632.67100293255123</v>
      </c>
    </row>
    <row r="370" spans="2:13" x14ac:dyDescent="0.2">
      <c r="B370" s="4">
        <v>40847</v>
      </c>
      <c r="C370" s="67">
        <f>'Observed Data'!$E369</f>
        <v>0</v>
      </c>
      <c r="D370" s="67">
        <f xml:space="preserve">   MAX(0, HLOOKUP(MONTH($B370),'Farm Crops'!$B$18:$N$28,D$5,0)  - VLOOKUP(D$4,'Farm Crops'!$B$4:$G$13,6,0)/1000*0.65*$C370)</f>
        <v>1989.1844574780059</v>
      </c>
      <c r="E370" s="67">
        <f xml:space="preserve">   MAX(0, HLOOKUP(MONTH($B370),'Farm Crops'!$B$18:$N$28,E$5,0)  - VLOOKUP(E$4,'Farm Crops'!$B$4:$G$13,6,0)/1000*0.65*$C370)</f>
        <v>1326.9812140762465</v>
      </c>
      <c r="F370" s="67">
        <f xml:space="preserve">   MAX(0, HLOOKUP(MONTH($B370),'Farm Crops'!$B$18:$N$28,F$5,0)  - VLOOKUP(F$4,'Farm Crops'!$B$4:$G$13,6,0)/1000*0.65*$C370)</f>
        <v>1616.6617624633429</v>
      </c>
      <c r="G370" s="67">
        <f xml:space="preserve">   MAX(0, HLOOKUP(MONTH($B370),'Farm Crops'!$B$18:$N$28,G$5,0)  - VLOOKUP(G$4,'Farm Crops'!$B$4:$G$13,6,0)/1000*0.65*$C370)</f>
        <v>405.64412903225809</v>
      </c>
      <c r="H370" s="67">
        <f xml:space="preserve">   MAX(0, HLOOKUP(MONTH($B370),'Farm Crops'!$B$18:$N$28,H$5,0)  - VLOOKUP(H$4,'Farm Crops'!$B$4:$G$13,6,0)/1000*0.65*$C370)</f>
        <v>1392.0613020527862</v>
      </c>
      <c r="I370" s="67">
        <f xml:space="preserve">   MAX(0, HLOOKUP(MONTH($B370),'Farm Crops'!$B$18:$N$28,I$5,0)  - VLOOKUP(I$4,'Farm Crops'!$B$4:$G$13,6,0)/1000*0.65*$C370)</f>
        <v>2121.0413431085044</v>
      </c>
      <c r="J370" s="67">
        <f xml:space="preserve">   MAX(0, HLOOKUP(MONTH($B370),'Farm Crops'!$B$18:$N$28,J$5,0)  - VLOOKUP(J$4,'Farm Crops'!$B$4:$G$13,6,0)/1000*0.65*$C370)</f>
        <v>2117.386891495601</v>
      </c>
      <c r="K370" s="67">
        <f xml:space="preserve">   MAX(0, HLOOKUP(MONTH($B370),'Farm Crops'!$B$18:$N$28,K$5,0)  - VLOOKUP(K$4,'Farm Crops'!$B$4:$G$13,6,0)/1000*0.65*$C370)</f>
        <v>495.2375190615835</v>
      </c>
      <c r="L370" s="67">
        <f xml:space="preserve">   MAX(0, HLOOKUP(MONTH($B370),'Farm Crops'!$B$18:$N$28,L$5,0)  - VLOOKUP(L$4,'Farm Crops'!$B$4:$G$13,6,0)/1000*0.65*$C370)</f>
        <v>88.703507331378376</v>
      </c>
      <c r="M370" s="67">
        <f xml:space="preserve">   MAX(0, HLOOKUP(MONTH($B370),'Farm Crops'!$B$18:$N$28,M$5,0)  - VLOOKUP(M$4,'Farm Crops'!$B$4:$G$13,6,0)/1000*0.65*$C370)</f>
        <v>632.67100293255123</v>
      </c>
    </row>
    <row r="371" spans="2:13" x14ac:dyDescent="0.2">
      <c r="B371" s="4">
        <v>40848</v>
      </c>
      <c r="C371" s="67">
        <f>'Observed Data'!$E370</f>
        <v>0</v>
      </c>
      <c r="D371" s="67">
        <f xml:space="preserve">   MAX(0, HLOOKUP(MONTH($B371),'Farm Crops'!$B$18:$N$28,D$5,0)  - VLOOKUP(D$4,'Farm Crops'!$B$4:$G$13,6,0)/1000*0.65*$C371)</f>
        <v>1612.6189898989903</v>
      </c>
      <c r="E371" s="67">
        <f xml:space="preserve">   MAX(0, HLOOKUP(MONTH($B371),'Farm Crops'!$B$18:$N$28,E$5,0)  - VLOOKUP(E$4,'Farm Crops'!$B$4:$G$13,6,0)/1000*0.65*$C371)</f>
        <v>2067.9532363636372</v>
      </c>
      <c r="F371" s="67">
        <f xml:space="preserve">   MAX(0, HLOOKUP(MONTH($B371),'Farm Crops'!$B$18:$N$28,F$5,0)  - VLOOKUP(F$4,'Farm Crops'!$B$4:$G$13,6,0)/1000*0.65*$C371)</f>
        <v>2578.9604202020205</v>
      </c>
      <c r="G371" s="67">
        <f xml:space="preserve">   MAX(0, HLOOKUP(MONTH($B371),'Farm Crops'!$B$18:$N$28,G$5,0)  - VLOOKUP(G$4,'Farm Crops'!$B$4:$G$13,6,0)/1000*0.65*$C371)</f>
        <v>657.03120000000013</v>
      </c>
      <c r="H371" s="67">
        <f xml:space="preserve">   MAX(0, HLOOKUP(MONTH($B371),'Farm Crops'!$B$18:$N$28,H$5,0)  - VLOOKUP(H$4,'Farm Crops'!$B$4:$G$13,6,0)/1000*0.65*$C371)</f>
        <v>2254.753963636364</v>
      </c>
      <c r="I371" s="67">
        <f xml:space="preserve">   MAX(0, HLOOKUP(MONTH($B371),'Farm Crops'!$B$18:$N$28,I$5,0)  - VLOOKUP(I$4,'Farm Crops'!$B$4:$G$13,6,0)/1000*0.65*$C371)</f>
        <v>3469.5907555555564</v>
      </c>
      <c r="J371" s="67">
        <f xml:space="preserve">   MAX(0, HLOOKUP(MONTH($B371),'Farm Crops'!$B$18:$N$28,J$5,0)  - VLOOKUP(J$4,'Farm Crops'!$B$4:$G$13,6,0)/1000*0.65*$C371)</f>
        <v>3294.7650909090912</v>
      </c>
      <c r="K371" s="67">
        <f xml:space="preserve">   MAX(0, HLOOKUP(MONTH($B371),'Farm Crops'!$B$18:$N$28,K$5,0)  - VLOOKUP(K$4,'Farm Crops'!$B$4:$G$13,6,0)/1000*0.65*$C371)</f>
        <v>773.8008727272728</v>
      </c>
      <c r="L371" s="67">
        <f xml:space="preserve">   MAX(0, HLOOKUP(MONTH($B371),'Farm Crops'!$B$18:$N$28,L$5,0)  - VLOOKUP(L$4,'Farm Crops'!$B$4:$G$13,6,0)/1000*0.65*$C371)</f>
        <v>139.0627636363638</v>
      </c>
      <c r="M371" s="67">
        <f xml:space="preserve">   MAX(0, HLOOKUP(MONTH($B371),'Farm Crops'!$B$18:$N$28,M$5,0)  - VLOOKUP(M$4,'Farm Crops'!$B$4:$G$13,6,0)/1000*0.65*$C371)</f>
        <v>1001.8822545454547</v>
      </c>
    </row>
    <row r="372" spans="2:13" x14ac:dyDescent="0.2">
      <c r="B372" s="4">
        <v>40849</v>
      </c>
      <c r="C372" s="67">
        <f>'Observed Data'!$E371</f>
        <v>0</v>
      </c>
      <c r="D372" s="67">
        <f xml:space="preserve">   MAX(0, HLOOKUP(MONTH($B372),'Farm Crops'!$B$18:$N$28,D$5,0)  - VLOOKUP(D$4,'Farm Crops'!$B$4:$G$13,6,0)/1000*0.65*$C372)</f>
        <v>1612.6189898989903</v>
      </c>
      <c r="E372" s="67">
        <f xml:space="preserve">   MAX(0, HLOOKUP(MONTH($B372),'Farm Crops'!$B$18:$N$28,E$5,0)  - VLOOKUP(E$4,'Farm Crops'!$B$4:$G$13,6,0)/1000*0.65*$C372)</f>
        <v>2067.9532363636372</v>
      </c>
      <c r="F372" s="67">
        <f xml:space="preserve">   MAX(0, HLOOKUP(MONTH($B372),'Farm Crops'!$B$18:$N$28,F$5,0)  - VLOOKUP(F$4,'Farm Crops'!$B$4:$G$13,6,0)/1000*0.65*$C372)</f>
        <v>2578.9604202020205</v>
      </c>
      <c r="G372" s="67">
        <f xml:space="preserve">   MAX(0, HLOOKUP(MONTH($B372),'Farm Crops'!$B$18:$N$28,G$5,0)  - VLOOKUP(G$4,'Farm Crops'!$B$4:$G$13,6,0)/1000*0.65*$C372)</f>
        <v>657.03120000000013</v>
      </c>
      <c r="H372" s="67">
        <f xml:space="preserve">   MAX(0, HLOOKUP(MONTH($B372),'Farm Crops'!$B$18:$N$28,H$5,0)  - VLOOKUP(H$4,'Farm Crops'!$B$4:$G$13,6,0)/1000*0.65*$C372)</f>
        <v>2254.753963636364</v>
      </c>
      <c r="I372" s="67">
        <f xml:space="preserve">   MAX(0, HLOOKUP(MONTH($B372),'Farm Crops'!$B$18:$N$28,I$5,0)  - VLOOKUP(I$4,'Farm Crops'!$B$4:$G$13,6,0)/1000*0.65*$C372)</f>
        <v>3469.5907555555564</v>
      </c>
      <c r="J372" s="67">
        <f xml:space="preserve">   MAX(0, HLOOKUP(MONTH($B372),'Farm Crops'!$B$18:$N$28,J$5,0)  - VLOOKUP(J$4,'Farm Crops'!$B$4:$G$13,6,0)/1000*0.65*$C372)</f>
        <v>3294.7650909090912</v>
      </c>
      <c r="K372" s="67">
        <f xml:space="preserve">   MAX(0, HLOOKUP(MONTH($B372),'Farm Crops'!$B$18:$N$28,K$5,0)  - VLOOKUP(K$4,'Farm Crops'!$B$4:$G$13,6,0)/1000*0.65*$C372)</f>
        <v>773.8008727272728</v>
      </c>
      <c r="L372" s="67">
        <f xml:space="preserve">   MAX(0, HLOOKUP(MONTH($B372),'Farm Crops'!$B$18:$N$28,L$5,0)  - VLOOKUP(L$4,'Farm Crops'!$B$4:$G$13,6,0)/1000*0.65*$C372)</f>
        <v>139.0627636363638</v>
      </c>
      <c r="M372" s="67">
        <f xml:space="preserve">   MAX(0, HLOOKUP(MONTH($B372),'Farm Crops'!$B$18:$N$28,M$5,0)  - VLOOKUP(M$4,'Farm Crops'!$B$4:$G$13,6,0)/1000*0.65*$C372)</f>
        <v>1001.8822545454547</v>
      </c>
    </row>
    <row r="373" spans="2:13" x14ac:dyDescent="0.2">
      <c r="B373" s="4">
        <v>40850</v>
      </c>
      <c r="C373" s="67">
        <f>'Observed Data'!$E372</f>
        <v>0</v>
      </c>
      <c r="D373" s="67">
        <f xml:space="preserve">   MAX(0, HLOOKUP(MONTH($B373),'Farm Crops'!$B$18:$N$28,D$5,0)  - VLOOKUP(D$4,'Farm Crops'!$B$4:$G$13,6,0)/1000*0.65*$C373)</f>
        <v>1612.6189898989903</v>
      </c>
      <c r="E373" s="67">
        <f xml:space="preserve">   MAX(0, HLOOKUP(MONTH($B373),'Farm Crops'!$B$18:$N$28,E$5,0)  - VLOOKUP(E$4,'Farm Crops'!$B$4:$G$13,6,0)/1000*0.65*$C373)</f>
        <v>2067.9532363636372</v>
      </c>
      <c r="F373" s="67">
        <f xml:space="preserve">   MAX(0, HLOOKUP(MONTH($B373),'Farm Crops'!$B$18:$N$28,F$5,0)  - VLOOKUP(F$4,'Farm Crops'!$B$4:$G$13,6,0)/1000*0.65*$C373)</f>
        <v>2578.9604202020205</v>
      </c>
      <c r="G373" s="67">
        <f xml:space="preserve">   MAX(0, HLOOKUP(MONTH($B373),'Farm Crops'!$B$18:$N$28,G$5,0)  - VLOOKUP(G$4,'Farm Crops'!$B$4:$G$13,6,0)/1000*0.65*$C373)</f>
        <v>657.03120000000013</v>
      </c>
      <c r="H373" s="67">
        <f xml:space="preserve">   MAX(0, HLOOKUP(MONTH($B373),'Farm Crops'!$B$18:$N$28,H$5,0)  - VLOOKUP(H$4,'Farm Crops'!$B$4:$G$13,6,0)/1000*0.65*$C373)</f>
        <v>2254.753963636364</v>
      </c>
      <c r="I373" s="67">
        <f xml:space="preserve">   MAX(0, HLOOKUP(MONTH($B373),'Farm Crops'!$B$18:$N$28,I$5,0)  - VLOOKUP(I$4,'Farm Crops'!$B$4:$G$13,6,0)/1000*0.65*$C373)</f>
        <v>3469.5907555555564</v>
      </c>
      <c r="J373" s="67">
        <f xml:space="preserve">   MAX(0, HLOOKUP(MONTH($B373),'Farm Crops'!$B$18:$N$28,J$5,0)  - VLOOKUP(J$4,'Farm Crops'!$B$4:$G$13,6,0)/1000*0.65*$C373)</f>
        <v>3294.7650909090912</v>
      </c>
      <c r="K373" s="67">
        <f xml:space="preserve">   MAX(0, HLOOKUP(MONTH($B373),'Farm Crops'!$B$18:$N$28,K$5,0)  - VLOOKUP(K$4,'Farm Crops'!$B$4:$G$13,6,0)/1000*0.65*$C373)</f>
        <v>773.8008727272728</v>
      </c>
      <c r="L373" s="67">
        <f xml:space="preserve">   MAX(0, HLOOKUP(MONTH($B373),'Farm Crops'!$B$18:$N$28,L$5,0)  - VLOOKUP(L$4,'Farm Crops'!$B$4:$G$13,6,0)/1000*0.65*$C373)</f>
        <v>139.0627636363638</v>
      </c>
      <c r="M373" s="67">
        <f xml:space="preserve">   MAX(0, HLOOKUP(MONTH($B373),'Farm Crops'!$B$18:$N$28,M$5,0)  - VLOOKUP(M$4,'Farm Crops'!$B$4:$G$13,6,0)/1000*0.65*$C373)</f>
        <v>1001.8822545454547</v>
      </c>
    </row>
    <row r="374" spans="2:13" x14ac:dyDescent="0.2">
      <c r="B374" s="4">
        <v>40851</v>
      </c>
      <c r="C374" s="67">
        <f>'Observed Data'!$E373</f>
        <v>0</v>
      </c>
      <c r="D374" s="67">
        <f xml:space="preserve">   MAX(0, HLOOKUP(MONTH($B374),'Farm Crops'!$B$18:$N$28,D$5,0)  - VLOOKUP(D$4,'Farm Crops'!$B$4:$G$13,6,0)/1000*0.65*$C374)</f>
        <v>1612.6189898989903</v>
      </c>
      <c r="E374" s="67">
        <f xml:space="preserve">   MAX(0, HLOOKUP(MONTH($B374),'Farm Crops'!$B$18:$N$28,E$5,0)  - VLOOKUP(E$4,'Farm Crops'!$B$4:$G$13,6,0)/1000*0.65*$C374)</f>
        <v>2067.9532363636372</v>
      </c>
      <c r="F374" s="67">
        <f xml:space="preserve">   MAX(0, HLOOKUP(MONTH($B374),'Farm Crops'!$B$18:$N$28,F$5,0)  - VLOOKUP(F$4,'Farm Crops'!$B$4:$G$13,6,0)/1000*0.65*$C374)</f>
        <v>2578.9604202020205</v>
      </c>
      <c r="G374" s="67">
        <f xml:space="preserve">   MAX(0, HLOOKUP(MONTH($B374),'Farm Crops'!$B$18:$N$28,G$5,0)  - VLOOKUP(G$4,'Farm Crops'!$B$4:$G$13,6,0)/1000*0.65*$C374)</f>
        <v>657.03120000000013</v>
      </c>
      <c r="H374" s="67">
        <f xml:space="preserve">   MAX(0, HLOOKUP(MONTH($B374),'Farm Crops'!$B$18:$N$28,H$5,0)  - VLOOKUP(H$4,'Farm Crops'!$B$4:$G$13,6,0)/1000*0.65*$C374)</f>
        <v>2254.753963636364</v>
      </c>
      <c r="I374" s="67">
        <f xml:space="preserve">   MAX(0, HLOOKUP(MONTH($B374),'Farm Crops'!$B$18:$N$28,I$5,0)  - VLOOKUP(I$4,'Farm Crops'!$B$4:$G$13,6,0)/1000*0.65*$C374)</f>
        <v>3469.5907555555564</v>
      </c>
      <c r="J374" s="67">
        <f xml:space="preserve">   MAX(0, HLOOKUP(MONTH($B374),'Farm Crops'!$B$18:$N$28,J$5,0)  - VLOOKUP(J$4,'Farm Crops'!$B$4:$G$13,6,0)/1000*0.65*$C374)</f>
        <v>3294.7650909090912</v>
      </c>
      <c r="K374" s="67">
        <f xml:space="preserve">   MAX(0, HLOOKUP(MONTH($B374),'Farm Crops'!$B$18:$N$28,K$5,0)  - VLOOKUP(K$4,'Farm Crops'!$B$4:$G$13,6,0)/1000*0.65*$C374)</f>
        <v>773.8008727272728</v>
      </c>
      <c r="L374" s="67">
        <f xml:space="preserve">   MAX(0, HLOOKUP(MONTH($B374),'Farm Crops'!$B$18:$N$28,L$5,0)  - VLOOKUP(L$4,'Farm Crops'!$B$4:$G$13,6,0)/1000*0.65*$C374)</f>
        <v>139.0627636363638</v>
      </c>
      <c r="M374" s="67">
        <f xml:space="preserve">   MAX(0, HLOOKUP(MONTH($B374),'Farm Crops'!$B$18:$N$28,M$5,0)  - VLOOKUP(M$4,'Farm Crops'!$B$4:$G$13,6,0)/1000*0.65*$C374)</f>
        <v>1001.8822545454547</v>
      </c>
    </row>
    <row r="375" spans="2:13" x14ac:dyDescent="0.2">
      <c r="B375" s="4">
        <v>40852</v>
      </c>
      <c r="C375" s="67">
        <f>'Observed Data'!$E374</f>
        <v>0</v>
      </c>
      <c r="D375" s="67">
        <f xml:space="preserve">   MAX(0, HLOOKUP(MONTH($B375),'Farm Crops'!$B$18:$N$28,D$5,0)  - VLOOKUP(D$4,'Farm Crops'!$B$4:$G$13,6,0)/1000*0.65*$C375)</f>
        <v>1612.6189898989903</v>
      </c>
      <c r="E375" s="67">
        <f xml:space="preserve">   MAX(0, HLOOKUP(MONTH($B375),'Farm Crops'!$B$18:$N$28,E$5,0)  - VLOOKUP(E$4,'Farm Crops'!$B$4:$G$13,6,0)/1000*0.65*$C375)</f>
        <v>2067.9532363636372</v>
      </c>
      <c r="F375" s="67">
        <f xml:space="preserve">   MAX(0, HLOOKUP(MONTH($B375),'Farm Crops'!$B$18:$N$28,F$5,0)  - VLOOKUP(F$4,'Farm Crops'!$B$4:$G$13,6,0)/1000*0.65*$C375)</f>
        <v>2578.9604202020205</v>
      </c>
      <c r="G375" s="67">
        <f xml:space="preserve">   MAX(0, HLOOKUP(MONTH($B375),'Farm Crops'!$B$18:$N$28,G$5,0)  - VLOOKUP(G$4,'Farm Crops'!$B$4:$G$13,6,0)/1000*0.65*$C375)</f>
        <v>657.03120000000013</v>
      </c>
      <c r="H375" s="67">
        <f xml:space="preserve">   MAX(0, HLOOKUP(MONTH($B375),'Farm Crops'!$B$18:$N$28,H$5,0)  - VLOOKUP(H$4,'Farm Crops'!$B$4:$G$13,6,0)/1000*0.65*$C375)</f>
        <v>2254.753963636364</v>
      </c>
      <c r="I375" s="67">
        <f xml:space="preserve">   MAX(0, HLOOKUP(MONTH($B375),'Farm Crops'!$B$18:$N$28,I$5,0)  - VLOOKUP(I$4,'Farm Crops'!$B$4:$G$13,6,0)/1000*0.65*$C375)</f>
        <v>3469.5907555555564</v>
      </c>
      <c r="J375" s="67">
        <f xml:space="preserve">   MAX(0, HLOOKUP(MONTH($B375),'Farm Crops'!$B$18:$N$28,J$5,0)  - VLOOKUP(J$4,'Farm Crops'!$B$4:$G$13,6,0)/1000*0.65*$C375)</f>
        <v>3294.7650909090912</v>
      </c>
      <c r="K375" s="67">
        <f xml:space="preserve">   MAX(0, HLOOKUP(MONTH($B375),'Farm Crops'!$B$18:$N$28,K$5,0)  - VLOOKUP(K$4,'Farm Crops'!$B$4:$G$13,6,0)/1000*0.65*$C375)</f>
        <v>773.8008727272728</v>
      </c>
      <c r="L375" s="67">
        <f xml:space="preserve">   MAX(0, HLOOKUP(MONTH($B375),'Farm Crops'!$B$18:$N$28,L$5,0)  - VLOOKUP(L$4,'Farm Crops'!$B$4:$G$13,6,0)/1000*0.65*$C375)</f>
        <v>139.0627636363638</v>
      </c>
      <c r="M375" s="67">
        <f xml:space="preserve">   MAX(0, HLOOKUP(MONTH($B375),'Farm Crops'!$B$18:$N$28,M$5,0)  - VLOOKUP(M$4,'Farm Crops'!$B$4:$G$13,6,0)/1000*0.65*$C375)</f>
        <v>1001.8822545454547</v>
      </c>
    </row>
    <row r="376" spans="2:13" x14ac:dyDescent="0.2">
      <c r="B376" s="4">
        <v>40853</v>
      </c>
      <c r="C376" s="67">
        <f>'Observed Data'!$E375</f>
        <v>0</v>
      </c>
      <c r="D376" s="67">
        <f xml:space="preserve">   MAX(0, HLOOKUP(MONTH($B376),'Farm Crops'!$B$18:$N$28,D$5,0)  - VLOOKUP(D$4,'Farm Crops'!$B$4:$G$13,6,0)/1000*0.65*$C376)</f>
        <v>1612.6189898989903</v>
      </c>
      <c r="E376" s="67">
        <f xml:space="preserve">   MAX(0, HLOOKUP(MONTH($B376),'Farm Crops'!$B$18:$N$28,E$5,0)  - VLOOKUP(E$4,'Farm Crops'!$B$4:$G$13,6,0)/1000*0.65*$C376)</f>
        <v>2067.9532363636372</v>
      </c>
      <c r="F376" s="67">
        <f xml:space="preserve">   MAX(0, HLOOKUP(MONTH($B376),'Farm Crops'!$B$18:$N$28,F$5,0)  - VLOOKUP(F$4,'Farm Crops'!$B$4:$G$13,6,0)/1000*0.65*$C376)</f>
        <v>2578.9604202020205</v>
      </c>
      <c r="G376" s="67">
        <f xml:space="preserve">   MAX(0, HLOOKUP(MONTH($B376),'Farm Crops'!$B$18:$N$28,G$5,0)  - VLOOKUP(G$4,'Farm Crops'!$B$4:$G$13,6,0)/1000*0.65*$C376)</f>
        <v>657.03120000000013</v>
      </c>
      <c r="H376" s="67">
        <f xml:space="preserve">   MAX(0, HLOOKUP(MONTH($B376),'Farm Crops'!$B$18:$N$28,H$5,0)  - VLOOKUP(H$4,'Farm Crops'!$B$4:$G$13,6,0)/1000*0.65*$C376)</f>
        <v>2254.753963636364</v>
      </c>
      <c r="I376" s="67">
        <f xml:space="preserve">   MAX(0, HLOOKUP(MONTH($B376),'Farm Crops'!$B$18:$N$28,I$5,0)  - VLOOKUP(I$4,'Farm Crops'!$B$4:$G$13,6,0)/1000*0.65*$C376)</f>
        <v>3469.5907555555564</v>
      </c>
      <c r="J376" s="67">
        <f xml:space="preserve">   MAX(0, HLOOKUP(MONTH($B376),'Farm Crops'!$B$18:$N$28,J$5,0)  - VLOOKUP(J$4,'Farm Crops'!$B$4:$G$13,6,0)/1000*0.65*$C376)</f>
        <v>3294.7650909090912</v>
      </c>
      <c r="K376" s="67">
        <f xml:space="preserve">   MAX(0, HLOOKUP(MONTH($B376),'Farm Crops'!$B$18:$N$28,K$5,0)  - VLOOKUP(K$4,'Farm Crops'!$B$4:$G$13,6,0)/1000*0.65*$C376)</f>
        <v>773.8008727272728</v>
      </c>
      <c r="L376" s="67">
        <f xml:space="preserve">   MAX(0, HLOOKUP(MONTH($B376),'Farm Crops'!$B$18:$N$28,L$5,0)  - VLOOKUP(L$4,'Farm Crops'!$B$4:$G$13,6,0)/1000*0.65*$C376)</f>
        <v>139.0627636363638</v>
      </c>
      <c r="M376" s="67">
        <f xml:space="preserve">   MAX(0, HLOOKUP(MONTH($B376),'Farm Crops'!$B$18:$N$28,M$5,0)  - VLOOKUP(M$4,'Farm Crops'!$B$4:$G$13,6,0)/1000*0.65*$C376)</f>
        <v>1001.8822545454547</v>
      </c>
    </row>
    <row r="377" spans="2:13" x14ac:dyDescent="0.2">
      <c r="B377" s="4">
        <v>40854</v>
      </c>
      <c r="C377" s="67">
        <f>'Observed Data'!$E376</f>
        <v>0</v>
      </c>
      <c r="D377" s="67">
        <f xml:space="preserve">   MAX(0, HLOOKUP(MONTH($B377),'Farm Crops'!$B$18:$N$28,D$5,0)  - VLOOKUP(D$4,'Farm Crops'!$B$4:$G$13,6,0)/1000*0.65*$C377)</f>
        <v>1612.6189898989903</v>
      </c>
      <c r="E377" s="67">
        <f xml:space="preserve">   MAX(0, HLOOKUP(MONTH($B377),'Farm Crops'!$B$18:$N$28,E$5,0)  - VLOOKUP(E$4,'Farm Crops'!$B$4:$G$13,6,0)/1000*0.65*$C377)</f>
        <v>2067.9532363636372</v>
      </c>
      <c r="F377" s="67">
        <f xml:space="preserve">   MAX(0, HLOOKUP(MONTH($B377),'Farm Crops'!$B$18:$N$28,F$5,0)  - VLOOKUP(F$4,'Farm Crops'!$B$4:$G$13,6,0)/1000*0.65*$C377)</f>
        <v>2578.9604202020205</v>
      </c>
      <c r="G377" s="67">
        <f xml:space="preserve">   MAX(0, HLOOKUP(MONTH($B377),'Farm Crops'!$B$18:$N$28,G$5,0)  - VLOOKUP(G$4,'Farm Crops'!$B$4:$G$13,6,0)/1000*0.65*$C377)</f>
        <v>657.03120000000013</v>
      </c>
      <c r="H377" s="67">
        <f xml:space="preserve">   MAX(0, HLOOKUP(MONTH($B377),'Farm Crops'!$B$18:$N$28,H$5,0)  - VLOOKUP(H$4,'Farm Crops'!$B$4:$G$13,6,0)/1000*0.65*$C377)</f>
        <v>2254.753963636364</v>
      </c>
      <c r="I377" s="67">
        <f xml:space="preserve">   MAX(0, HLOOKUP(MONTH($B377),'Farm Crops'!$B$18:$N$28,I$5,0)  - VLOOKUP(I$4,'Farm Crops'!$B$4:$G$13,6,0)/1000*0.65*$C377)</f>
        <v>3469.5907555555564</v>
      </c>
      <c r="J377" s="67">
        <f xml:space="preserve">   MAX(0, HLOOKUP(MONTH($B377),'Farm Crops'!$B$18:$N$28,J$5,0)  - VLOOKUP(J$4,'Farm Crops'!$B$4:$G$13,6,0)/1000*0.65*$C377)</f>
        <v>3294.7650909090912</v>
      </c>
      <c r="K377" s="67">
        <f xml:space="preserve">   MAX(0, HLOOKUP(MONTH($B377),'Farm Crops'!$B$18:$N$28,K$5,0)  - VLOOKUP(K$4,'Farm Crops'!$B$4:$G$13,6,0)/1000*0.65*$C377)</f>
        <v>773.8008727272728</v>
      </c>
      <c r="L377" s="67">
        <f xml:space="preserve">   MAX(0, HLOOKUP(MONTH($B377),'Farm Crops'!$B$18:$N$28,L$5,0)  - VLOOKUP(L$4,'Farm Crops'!$B$4:$G$13,6,0)/1000*0.65*$C377)</f>
        <v>139.0627636363638</v>
      </c>
      <c r="M377" s="67">
        <f xml:space="preserve">   MAX(0, HLOOKUP(MONTH($B377),'Farm Crops'!$B$18:$N$28,M$5,0)  - VLOOKUP(M$4,'Farm Crops'!$B$4:$G$13,6,0)/1000*0.65*$C377)</f>
        <v>1001.8822545454547</v>
      </c>
    </row>
    <row r="378" spans="2:13" x14ac:dyDescent="0.2">
      <c r="B378" s="4">
        <v>40855</v>
      </c>
      <c r="C378" s="67">
        <f>'Observed Data'!$E377</f>
        <v>0</v>
      </c>
      <c r="D378" s="67">
        <f xml:space="preserve">   MAX(0, HLOOKUP(MONTH($B378),'Farm Crops'!$B$18:$N$28,D$5,0)  - VLOOKUP(D$4,'Farm Crops'!$B$4:$G$13,6,0)/1000*0.65*$C378)</f>
        <v>1612.6189898989903</v>
      </c>
      <c r="E378" s="67">
        <f xml:space="preserve">   MAX(0, HLOOKUP(MONTH($B378),'Farm Crops'!$B$18:$N$28,E$5,0)  - VLOOKUP(E$4,'Farm Crops'!$B$4:$G$13,6,0)/1000*0.65*$C378)</f>
        <v>2067.9532363636372</v>
      </c>
      <c r="F378" s="67">
        <f xml:space="preserve">   MAX(0, HLOOKUP(MONTH($B378),'Farm Crops'!$B$18:$N$28,F$5,0)  - VLOOKUP(F$4,'Farm Crops'!$B$4:$G$13,6,0)/1000*0.65*$C378)</f>
        <v>2578.9604202020205</v>
      </c>
      <c r="G378" s="67">
        <f xml:space="preserve">   MAX(0, HLOOKUP(MONTH($B378),'Farm Crops'!$B$18:$N$28,G$5,0)  - VLOOKUP(G$4,'Farm Crops'!$B$4:$G$13,6,0)/1000*0.65*$C378)</f>
        <v>657.03120000000013</v>
      </c>
      <c r="H378" s="67">
        <f xml:space="preserve">   MAX(0, HLOOKUP(MONTH($B378),'Farm Crops'!$B$18:$N$28,H$5,0)  - VLOOKUP(H$4,'Farm Crops'!$B$4:$G$13,6,0)/1000*0.65*$C378)</f>
        <v>2254.753963636364</v>
      </c>
      <c r="I378" s="67">
        <f xml:space="preserve">   MAX(0, HLOOKUP(MONTH($B378),'Farm Crops'!$B$18:$N$28,I$5,0)  - VLOOKUP(I$4,'Farm Crops'!$B$4:$G$13,6,0)/1000*0.65*$C378)</f>
        <v>3469.5907555555564</v>
      </c>
      <c r="J378" s="67">
        <f xml:space="preserve">   MAX(0, HLOOKUP(MONTH($B378),'Farm Crops'!$B$18:$N$28,J$5,0)  - VLOOKUP(J$4,'Farm Crops'!$B$4:$G$13,6,0)/1000*0.65*$C378)</f>
        <v>3294.7650909090912</v>
      </c>
      <c r="K378" s="67">
        <f xml:space="preserve">   MAX(0, HLOOKUP(MONTH($B378),'Farm Crops'!$B$18:$N$28,K$5,0)  - VLOOKUP(K$4,'Farm Crops'!$B$4:$G$13,6,0)/1000*0.65*$C378)</f>
        <v>773.8008727272728</v>
      </c>
      <c r="L378" s="67">
        <f xml:space="preserve">   MAX(0, HLOOKUP(MONTH($B378),'Farm Crops'!$B$18:$N$28,L$5,0)  - VLOOKUP(L$4,'Farm Crops'!$B$4:$G$13,6,0)/1000*0.65*$C378)</f>
        <v>139.0627636363638</v>
      </c>
      <c r="M378" s="67">
        <f xml:space="preserve">   MAX(0, HLOOKUP(MONTH($B378),'Farm Crops'!$B$18:$N$28,M$5,0)  - VLOOKUP(M$4,'Farm Crops'!$B$4:$G$13,6,0)/1000*0.65*$C378)</f>
        <v>1001.8822545454547</v>
      </c>
    </row>
    <row r="379" spans="2:13" x14ac:dyDescent="0.2">
      <c r="B379" s="4">
        <v>40856</v>
      </c>
      <c r="C379" s="67">
        <f>'Observed Data'!$E378</f>
        <v>0</v>
      </c>
      <c r="D379" s="67">
        <f xml:space="preserve">   MAX(0, HLOOKUP(MONTH($B379),'Farm Crops'!$B$18:$N$28,D$5,0)  - VLOOKUP(D$4,'Farm Crops'!$B$4:$G$13,6,0)/1000*0.65*$C379)</f>
        <v>1612.6189898989903</v>
      </c>
      <c r="E379" s="67">
        <f xml:space="preserve">   MAX(0, HLOOKUP(MONTH($B379),'Farm Crops'!$B$18:$N$28,E$5,0)  - VLOOKUP(E$4,'Farm Crops'!$B$4:$G$13,6,0)/1000*0.65*$C379)</f>
        <v>2067.9532363636372</v>
      </c>
      <c r="F379" s="67">
        <f xml:space="preserve">   MAX(0, HLOOKUP(MONTH($B379),'Farm Crops'!$B$18:$N$28,F$5,0)  - VLOOKUP(F$4,'Farm Crops'!$B$4:$G$13,6,0)/1000*0.65*$C379)</f>
        <v>2578.9604202020205</v>
      </c>
      <c r="G379" s="67">
        <f xml:space="preserve">   MAX(0, HLOOKUP(MONTH($B379),'Farm Crops'!$B$18:$N$28,G$5,0)  - VLOOKUP(G$4,'Farm Crops'!$B$4:$G$13,6,0)/1000*0.65*$C379)</f>
        <v>657.03120000000013</v>
      </c>
      <c r="H379" s="67">
        <f xml:space="preserve">   MAX(0, HLOOKUP(MONTH($B379),'Farm Crops'!$B$18:$N$28,H$5,0)  - VLOOKUP(H$4,'Farm Crops'!$B$4:$G$13,6,0)/1000*0.65*$C379)</f>
        <v>2254.753963636364</v>
      </c>
      <c r="I379" s="67">
        <f xml:space="preserve">   MAX(0, HLOOKUP(MONTH($B379),'Farm Crops'!$B$18:$N$28,I$5,0)  - VLOOKUP(I$4,'Farm Crops'!$B$4:$G$13,6,0)/1000*0.65*$C379)</f>
        <v>3469.5907555555564</v>
      </c>
      <c r="J379" s="67">
        <f xml:space="preserve">   MAX(0, HLOOKUP(MONTH($B379),'Farm Crops'!$B$18:$N$28,J$5,0)  - VLOOKUP(J$4,'Farm Crops'!$B$4:$G$13,6,0)/1000*0.65*$C379)</f>
        <v>3294.7650909090912</v>
      </c>
      <c r="K379" s="67">
        <f xml:space="preserve">   MAX(0, HLOOKUP(MONTH($B379),'Farm Crops'!$B$18:$N$28,K$5,0)  - VLOOKUP(K$4,'Farm Crops'!$B$4:$G$13,6,0)/1000*0.65*$C379)</f>
        <v>773.8008727272728</v>
      </c>
      <c r="L379" s="67">
        <f xml:space="preserve">   MAX(0, HLOOKUP(MONTH($B379),'Farm Crops'!$B$18:$N$28,L$5,0)  - VLOOKUP(L$4,'Farm Crops'!$B$4:$G$13,6,0)/1000*0.65*$C379)</f>
        <v>139.0627636363638</v>
      </c>
      <c r="M379" s="67">
        <f xml:space="preserve">   MAX(0, HLOOKUP(MONTH($B379),'Farm Crops'!$B$18:$N$28,M$5,0)  - VLOOKUP(M$4,'Farm Crops'!$B$4:$G$13,6,0)/1000*0.65*$C379)</f>
        <v>1001.8822545454547</v>
      </c>
    </row>
    <row r="380" spans="2:13" x14ac:dyDescent="0.2">
      <c r="B380" s="4">
        <v>40857</v>
      </c>
      <c r="C380" s="67">
        <f>'Observed Data'!$E379</f>
        <v>0</v>
      </c>
      <c r="D380" s="67">
        <f xml:space="preserve">   MAX(0, HLOOKUP(MONTH($B380),'Farm Crops'!$B$18:$N$28,D$5,0)  - VLOOKUP(D$4,'Farm Crops'!$B$4:$G$13,6,0)/1000*0.65*$C380)</f>
        <v>1612.6189898989903</v>
      </c>
      <c r="E380" s="67">
        <f xml:space="preserve">   MAX(0, HLOOKUP(MONTH($B380),'Farm Crops'!$B$18:$N$28,E$5,0)  - VLOOKUP(E$4,'Farm Crops'!$B$4:$G$13,6,0)/1000*0.65*$C380)</f>
        <v>2067.9532363636372</v>
      </c>
      <c r="F380" s="67">
        <f xml:space="preserve">   MAX(0, HLOOKUP(MONTH($B380),'Farm Crops'!$B$18:$N$28,F$5,0)  - VLOOKUP(F$4,'Farm Crops'!$B$4:$G$13,6,0)/1000*0.65*$C380)</f>
        <v>2578.9604202020205</v>
      </c>
      <c r="G380" s="67">
        <f xml:space="preserve">   MAX(0, HLOOKUP(MONTH($B380),'Farm Crops'!$B$18:$N$28,G$5,0)  - VLOOKUP(G$4,'Farm Crops'!$B$4:$G$13,6,0)/1000*0.65*$C380)</f>
        <v>657.03120000000013</v>
      </c>
      <c r="H380" s="67">
        <f xml:space="preserve">   MAX(0, HLOOKUP(MONTH($B380),'Farm Crops'!$B$18:$N$28,H$5,0)  - VLOOKUP(H$4,'Farm Crops'!$B$4:$G$13,6,0)/1000*0.65*$C380)</f>
        <v>2254.753963636364</v>
      </c>
      <c r="I380" s="67">
        <f xml:space="preserve">   MAX(0, HLOOKUP(MONTH($B380),'Farm Crops'!$B$18:$N$28,I$5,0)  - VLOOKUP(I$4,'Farm Crops'!$B$4:$G$13,6,0)/1000*0.65*$C380)</f>
        <v>3469.5907555555564</v>
      </c>
      <c r="J380" s="67">
        <f xml:space="preserve">   MAX(0, HLOOKUP(MONTH($B380),'Farm Crops'!$B$18:$N$28,J$5,0)  - VLOOKUP(J$4,'Farm Crops'!$B$4:$G$13,6,0)/1000*0.65*$C380)</f>
        <v>3294.7650909090912</v>
      </c>
      <c r="K380" s="67">
        <f xml:space="preserve">   MAX(0, HLOOKUP(MONTH($B380),'Farm Crops'!$B$18:$N$28,K$5,0)  - VLOOKUP(K$4,'Farm Crops'!$B$4:$G$13,6,0)/1000*0.65*$C380)</f>
        <v>773.8008727272728</v>
      </c>
      <c r="L380" s="67">
        <f xml:space="preserve">   MAX(0, HLOOKUP(MONTH($B380),'Farm Crops'!$B$18:$N$28,L$5,0)  - VLOOKUP(L$4,'Farm Crops'!$B$4:$G$13,6,0)/1000*0.65*$C380)</f>
        <v>139.0627636363638</v>
      </c>
      <c r="M380" s="67">
        <f xml:space="preserve">   MAX(0, HLOOKUP(MONTH($B380),'Farm Crops'!$B$18:$N$28,M$5,0)  - VLOOKUP(M$4,'Farm Crops'!$B$4:$G$13,6,0)/1000*0.65*$C380)</f>
        <v>1001.8822545454547</v>
      </c>
    </row>
    <row r="381" spans="2:13" x14ac:dyDescent="0.2">
      <c r="B381" s="4">
        <v>40858</v>
      </c>
      <c r="C381" s="67">
        <f>'Observed Data'!$E380</f>
        <v>0</v>
      </c>
      <c r="D381" s="67">
        <f xml:space="preserve">   MAX(0, HLOOKUP(MONTH($B381),'Farm Crops'!$B$18:$N$28,D$5,0)  - VLOOKUP(D$4,'Farm Crops'!$B$4:$G$13,6,0)/1000*0.65*$C381)</f>
        <v>1612.6189898989903</v>
      </c>
      <c r="E381" s="67">
        <f xml:space="preserve">   MAX(0, HLOOKUP(MONTH($B381),'Farm Crops'!$B$18:$N$28,E$5,0)  - VLOOKUP(E$4,'Farm Crops'!$B$4:$G$13,6,0)/1000*0.65*$C381)</f>
        <v>2067.9532363636372</v>
      </c>
      <c r="F381" s="67">
        <f xml:space="preserve">   MAX(0, HLOOKUP(MONTH($B381),'Farm Crops'!$B$18:$N$28,F$5,0)  - VLOOKUP(F$4,'Farm Crops'!$B$4:$G$13,6,0)/1000*0.65*$C381)</f>
        <v>2578.9604202020205</v>
      </c>
      <c r="G381" s="67">
        <f xml:space="preserve">   MAX(0, HLOOKUP(MONTH($B381),'Farm Crops'!$B$18:$N$28,G$5,0)  - VLOOKUP(G$4,'Farm Crops'!$B$4:$G$13,6,0)/1000*0.65*$C381)</f>
        <v>657.03120000000013</v>
      </c>
      <c r="H381" s="67">
        <f xml:space="preserve">   MAX(0, HLOOKUP(MONTH($B381),'Farm Crops'!$B$18:$N$28,H$5,0)  - VLOOKUP(H$4,'Farm Crops'!$B$4:$G$13,6,0)/1000*0.65*$C381)</f>
        <v>2254.753963636364</v>
      </c>
      <c r="I381" s="67">
        <f xml:space="preserve">   MAX(0, HLOOKUP(MONTH($B381),'Farm Crops'!$B$18:$N$28,I$5,0)  - VLOOKUP(I$4,'Farm Crops'!$B$4:$G$13,6,0)/1000*0.65*$C381)</f>
        <v>3469.5907555555564</v>
      </c>
      <c r="J381" s="67">
        <f xml:space="preserve">   MAX(0, HLOOKUP(MONTH($B381),'Farm Crops'!$B$18:$N$28,J$5,0)  - VLOOKUP(J$4,'Farm Crops'!$B$4:$G$13,6,0)/1000*0.65*$C381)</f>
        <v>3294.7650909090912</v>
      </c>
      <c r="K381" s="67">
        <f xml:space="preserve">   MAX(0, HLOOKUP(MONTH($B381),'Farm Crops'!$B$18:$N$28,K$5,0)  - VLOOKUP(K$4,'Farm Crops'!$B$4:$G$13,6,0)/1000*0.65*$C381)</f>
        <v>773.8008727272728</v>
      </c>
      <c r="L381" s="67">
        <f xml:space="preserve">   MAX(0, HLOOKUP(MONTH($B381),'Farm Crops'!$B$18:$N$28,L$5,0)  - VLOOKUP(L$4,'Farm Crops'!$B$4:$G$13,6,0)/1000*0.65*$C381)</f>
        <v>139.0627636363638</v>
      </c>
      <c r="M381" s="67">
        <f xml:space="preserve">   MAX(0, HLOOKUP(MONTH($B381),'Farm Crops'!$B$18:$N$28,M$5,0)  - VLOOKUP(M$4,'Farm Crops'!$B$4:$G$13,6,0)/1000*0.65*$C381)</f>
        <v>1001.8822545454547</v>
      </c>
    </row>
    <row r="382" spans="2:13" x14ac:dyDescent="0.2">
      <c r="B382" s="4">
        <v>40859</v>
      </c>
      <c r="C382" s="67">
        <f>'Observed Data'!$E381</f>
        <v>0</v>
      </c>
      <c r="D382" s="67">
        <f xml:space="preserve">   MAX(0, HLOOKUP(MONTH($B382),'Farm Crops'!$B$18:$N$28,D$5,0)  - VLOOKUP(D$4,'Farm Crops'!$B$4:$G$13,6,0)/1000*0.65*$C382)</f>
        <v>1612.6189898989903</v>
      </c>
      <c r="E382" s="67">
        <f xml:space="preserve">   MAX(0, HLOOKUP(MONTH($B382),'Farm Crops'!$B$18:$N$28,E$5,0)  - VLOOKUP(E$4,'Farm Crops'!$B$4:$G$13,6,0)/1000*0.65*$C382)</f>
        <v>2067.9532363636372</v>
      </c>
      <c r="F382" s="67">
        <f xml:space="preserve">   MAX(0, HLOOKUP(MONTH($B382),'Farm Crops'!$B$18:$N$28,F$5,0)  - VLOOKUP(F$4,'Farm Crops'!$B$4:$G$13,6,0)/1000*0.65*$C382)</f>
        <v>2578.9604202020205</v>
      </c>
      <c r="G382" s="67">
        <f xml:space="preserve">   MAX(0, HLOOKUP(MONTH($B382),'Farm Crops'!$B$18:$N$28,G$5,0)  - VLOOKUP(G$4,'Farm Crops'!$B$4:$G$13,6,0)/1000*0.65*$C382)</f>
        <v>657.03120000000013</v>
      </c>
      <c r="H382" s="67">
        <f xml:space="preserve">   MAX(0, HLOOKUP(MONTH($B382),'Farm Crops'!$B$18:$N$28,H$5,0)  - VLOOKUP(H$4,'Farm Crops'!$B$4:$G$13,6,0)/1000*0.65*$C382)</f>
        <v>2254.753963636364</v>
      </c>
      <c r="I382" s="67">
        <f xml:space="preserve">   MAX(0, HLOOKUP(MONTH($B382),'Farm Crops'!$B$18:$N$28,I$5,0)  - VLOOKUP(I$4,'Farm Crops'!$B$4:$G$13,6,0)/1000*0.65*$C382)</f>
        <v>3469.5907555555564</v>
      </c>
      <c r="J382" s="67">
        <f xml:space="preserve">   MAX(0, HLOOKUP(MONTH($B382),'Farm Crops'!$B$18:$N$28,J$5,0)  - VLOOKUP(J$4,'Farm Crops'!$B$4:$G$13,6,0)/1000*0.65*$C382)</f>
        <v>3294.7650909090912</v>
      </c>
      <c r="K382" s="67">
        <f xml:space="preserve">   MAX(0, HLOOKUP(MONTH($B382),'Farm Crops'!$B$18:$N$28,K$5,0)  - VLOOKUP(K$4,'Farm Crops'!$B$4:$G$13,6,0)/1000*0.65*$C382)</f>
        <v>773.8008727272728</v>
      </c>
      <c r="L382" s="67">
        <f xml:space="preserve">   MAX(0, HLOOKUP(MONTH($B382),'Farm Crops'!$B$18:$N$28,L$5,0)  - VLOOKUP(L$4,'Farm Crops'!$B$4:$G$13,6,0)/1000*0.65*$C382)</f>
        <v>139.0627636363638</v>
      </c>
      <c r="M382" s="67">
        <f xml:space="preserve">   MAX(0, HLOOKUP(MONTH($B382),'Farm Crops'!$B$18:$N$28,M$5,0)  - VLOOKUP(M$4,'Farm Crops'!$B$4:$G$13,6,0)/1000*0.65*$C382)</f>
        <v>1001.8822545454547</v>
      </c>
    </row>
    <row r="383" spans="2:13" x14ac:dyDescent="0.2">
      <c r="B383" s="4">
        <v>40860</v>
      </c>
      <c r="C383" s="67">
        <f>'Observed Data'!$E382</f>
        <v>20</v>
      </c>
      <c r="D383" s="67">
        <f xml:space="preserve">   MAX(0, HLOOKUP(MONTH($B383),'Farm Crops'!$B$18:$N$28,D$5,0)  - VLOOKUP(D$4,'Farm Crops'!$B$4:$G$13,6,0)/1000*0.65*$C383)</f>
        <v>0</v>
      </c>
      <c r="E383" s="67">
        <f xml:space="preserve">   MAX(0, HLOOKUP(MONTH($B383),'Farm Crops'!$B$18:$N$28,E$5,0)  - VLOOKUP(E$4,'Farm Crops'!$B$4:$G$13,6,0)/1000*0.65*$C383)</f>
        <v>0</v>
      </c>
      <c r="F383" s="67">
        <f xml:space="preserve">   MAX(0, HLOOKUP(MONTH($B383),'Farm Crops'!$B$18:$N$28,F$5,0)  - VLOOKUP(F$4,'Farm Crops'!$B$4:$G$13,6,0)/1000*0.65*$C383)</f>
        <v>0</v>
      </c>
      <c r="G383" s="67">
        <f xml:space="preserve">   MAX(0, HLOOKUP(MONTH($B383),'Farm Crops'!$B$18:$N$28,G$5,0)  - VLOOKUP(G$4,'Farm Crops'!$B$4:$G$13,6,0)/1000*0.65*$C383)</f>
        <v>0</v>
      </c>
      <c r="H383" s="67">
        <f xml:space="preserve">   MAX(0, HLOOKUP(MONTH($B383),'Farm Crops'!$B$18:$N$28,H$5,0)  - VLOOKUP(H$4,'Farm Crops'!$B$4:$G$13,6,0)/1000*0.65*$C383)</f>
        <v>0</v>
      </c>
      <c r="I383" s="67">
        <f xml:space="preserve">   MAX(0, HLOOKUP(MONTH($B383),'Farm Crops'!$B$18:$N$28,I$5,0)  - VLOOKUP(I$4,'Farm Crops'!$B$4:$G$13,6,0)/1000*0.65*$C383)</f>
        <v>0</v>
      </c>
      <c r="J383" s="67">
        <f xml:space="preserve">   MAX(0, HLOOKUP(MONTH($B383),'Farm Crops'!$B$18:$N$28,J$5,0)  - VLOOKUP(J$4,'Farm Crops'!$B$4:$G$13,6,0)/1000*0.65*$C383)</f>
        <v>0</v>
      </c>
      <c r="K383" s="67">
        <f xml:space="preserve">   MAX(0, HLOOKUP(MONTH($B383),'Farm Crops'!$B$18:$N$28,K$5,0)  - VLOOKUP(K$4,'Farm Crops'!$B$4:$G$13,6,0)/1000*0.65*$C383)</f>
        <v>0</v>
      </c>
      <c r="L383" s="67">
        <f xml:space="preserve">   MAX(0, HLOOKUP(MONTH($B383),'Farm Crops'!$B$18:$N$28,L$5,0)  - VLOOKUP(L$4,'Farm Crops'!$B$4:$G$13,6,0)/1000*0.65*$C383)</f>
        <v>0</v>
      </c>
      <c r="M383" s="67">
        <f xml:space="preserve">   MAX(0, HLOOKUP(MONTH($B383),'Farm Crops'!$B$18:$N$28,M$5,0)  - VLOOKUP(M$4,'Farm Crops'!$B$4:$G$13,6,0)/1000*0.65*$C383)</f>
        <v>0</v>
      </c>
    </row>
    <row r="384" spans="2:13" x14ac:dyDescent="0.2">
      <c r="B384" s="4">
        <v>40861</v>
      </c>
      <c r="C384" s="67">
        <f>'Observed Data'!$E383</f>
        <v>0</v>
      </c>
      <c r="D384" s="67">
        <f xml:space="preserve">   MAX(0, HLOOKUP(MONTH($B384),'Farm Crops'!$B$18:$N$28,D$5,0)  - VLOOKUP(D$4,'Farm Crops'!$B$4:$G$13,6,0)/1000*0.65*$C384)</f>
        <v>1612.6189898989903</v>
      </c>
      <c r="E384" s="67">
        <f xml:space="preserve">   MAX(0, HLOOKUP(MONTH($B384),'Farm Crops'!$B$18:$N$28,E$5,0)  - VLOOKUP(E$4,'Farm Crops'!$B$4:$G$13,6,0)/1000*0.65*$C384)</f>
        <v>2067.9532363636372</v>
      </c>
      <c r="F384" s="67">
        <f xml:space="preserve">   MAX(0, HLOOKUP(MONTH($B384),'Farm Crops'!$B$18:$N$28,F$5,0)  - VLOOKUP(F$4,'Farm Crops'!$B$4:$G$13,6,0)/1000*0.65*$C384)</f>
        <v>2578.9604202020205</v>
      </c>
      <c r="G384" s="67">
        <f xml:space="preserve">   MAX(0, HLOOKUP(MONTH($B384),'Farm Crops'!$B$18:$N$28,G$5,0)  - VLOOKUP(G$4,'Farm Crops'!$B$4:$G$13,6,0)/1000*0.65*$C384)</f>
        <v>657.03120000000013</v>
      </c>
      <c r="H384" s="67">
        <f xml:space="preserve">   MAX(0, HLOOKUP(MONTH($B384),'Farm Crops'!$B$18:$N$28,H$5,0)  - VLOOKUP(H$4,'Farm Crops'!$B$4:$G$13,6,0)/1000*0.65*$C384)</f>
        <v>2254.753963636364</v>
      </c>
      <c r="I384" s="67">
        <f xml:space="preserve">   MAX(0, HLOOKUP(MONTH($B384),'Farm Crops'!$B$18:$N$28,I$5,0)  - VLOOKUP(I$4,'Farm Crops'!$B$4:$G$13,6,0)/1000*0.65*$C384)</f>
        <v>3469.5907555555564</v>
      </c>
      <c r="J384" s="67">
        <f xml:space="preserve">   MAX(0, HLOOKUP(MONTH($B384),'Farm Crops'!$B$18:$N$28,J$5,0)  - VLOOKUP(J$4,'Farm Crops'!$B$4:$G$13,6,0)/1000*0.65*$C384)</f>
        <v>3294.7650909090912</v>
      </c>
      <c r="K384" s="67">
        <f xml:space="preserve">   MAX(0, HLOOKUP(MONTH($B384),'Farm Crops'!$B$18:$N$28,K$5,0)  - VLOOKUP(K$4,'Farm Crops'!$B$4:$G$13,6,0)/1000*0.65*$C384)</f>
        <v>773.8008727272728</v>
      </c>
      <c r="L384" s="67">
        <f xml:space="preserve">   MAX(0, HLOOKUP(MONTH($B384),'Farm Crops'!$B$18:$N$28,L$5,0)  - VLOOKUP(L$4,'Farm Crops'!$B$4:$G$13,6,0)/1000*0.65*$C384)</f>
        <v>139.0627636363638</v>
      </c>
      <c r="M384" s="67">
        <f xml:space="preserve">   MAX(0, HLOOKUP(MONTH($B384),'Farm Crops'!$B$18:$N$28,M$5,0)  - VLOOKUP(M$4,'Farm Crops'!$B$4:$G$13,6,0)/1000*0.65*$C384)</f>
        <v>1001.8822545454547</v>
      </c>
    </row>
    <row r="385" spans="2:13" x14ac:dyDescent="0.2">
      <c r="B385" s="4">
        <v>40862</v>
      </c>
      <c r="C385" s="67">
        <f>'Observed Data'!$E384</f>
        <v>0</v>
      </c>
      <c r="D385" s="67">
        <f xml:space="preserve">   MAX(0, HLOOKUP(MONTH($B385),'Farm Crops'!$B$18:$N$28,D$5,0)  - VLOOKUP(D$4,'Farm Crops'!$B$4:$G$13,6,0)/1000*0.65*$C385)</f>
        <v>1612.6189898989903</v>
      </c>
      <c r="E385" s="67">
        <f xml:space="preserve">   MAX(0, HLOOKUP(MONTH($B385),'Farm Crops'!$B$18:$N$28,E$5,0)  - VLOOKUP(E$4,'Farm Crops'!$B$4:$G$13,6,0)/1000*0.65*$C385)</f>
        <v>2067.9532363636372</v>
      </c>
      <c r="F385" s="67">
        <f xml:space="preserve">   MAX(0, HLOOKUP(MONTH($B385),'Farm Crops'!$B$18:$N$28,F$5,0)  - VLOOKUP(F$4,'Farm Crops'!$B$4:$G$13,6,0)/1000*0.65*$C385)</f>
        <v>2578.9604202020205</v>
      </c>
      <c r="G385" s="67">
        <f xml:space="preserve">   MAX(0, HLOOKUP(MONTH($B385),'Farm Crops'!$B$18:$N$28,G$5,0)  - VLOOKUP(G$4,'Farm Crops'!$B$4:$G$13,6,0)/1000*0.65*$C385)</f>
        <v>657.03120000000013</v>
      </c>
      <c r="H385" s="67">
        <f xml:space="preserve">   MAX(0, HLOOKUP(MONTH($B385),'Farm Crops'!$B$18:$N$28,H$5,0)  - VLOOKUP(H$4,'Farm Crops'!$B$4:$G$13,6,0)/1000*0.65*$C385)</f>
        <v>2254.753963636364</v>
      </c>
      <c r="I385" s="67">
        <f xml:space="preserve">   MAX(0, HLOOKUP(MONTH($B385),'Farm Crops'!$B$18:$N$28,I$5,0)  - VLOOKUP(I$4,'Farm Crops'!$B$4:$G$13,6,0)/1000*0.65*$C385)</f>
        <v>3469.5907555555564</v>
      </c>
      <c r="J385" s="67">
        <f xml:space="preserve">   MAX(0, HLOOKUP(MONTH($B385),'Farm Crops'!$B$18:$N$28,J$5,0)  - VLOOKUP(J$4,'Farm Crops'!$B$4:$G$13,6,0)/1000*0.65*$C385)</f>
        <v>3294.7650909090912</v>
      </c>
      <c r="K385" s="67">
        <f xml:space="preserve">   MAX(0, HLOOKUP(MONTH($B385),'Farm Crops'!$B$18:$N$28,K$5,0)  - VLOOKUP(K$4,'Farm Crops'!$B$4:$G$13,6,0)/1000*0.65*$C385)</f>
        <v>773.8008727272728</v>
      </c>
      <c r="L385" s="67">
        <f xml:space="preserve">   MAX(0, HLOOKUP(MONTH($B385),'Farm Crops'!$B$18:$N$28,L$5,0)  - VLOOKUP(L$4,'Farm Crops'!$B$4:$G$13,6,0)/1000*0.65*$C385)</f>
        <v>139.0627636363638</v>
      </c>
      <c r="M385" s="67">
        <f xml:space="preserve">   MAX(0, HLOOKUP(MONTH($B385),'Farm Crops'!$B$18:$N$28,M$5,0)  - VLOOKUP(M$4,'Farm Crops'!$B$4:$G$13,6,0)/1000*0.65*$C385)</f>
        <v>1001.8822545454547</v>
      </c>
    </row>
    <row r="386" spans="2:13" x14ac:dyDescent="0.2">
      <c r="B386" s="4">
        <v>40863</v>
      </c>
      <c r="C386" s="67">
        <f>'Observed Data'!$E385</f>
        <v>0</v>
      </c>
      <c r="D386" s="67">
        <f xml:space="preserve">   MAX(0, HLOOKUP(MONTH($B386),'Farm Crops'!$B$18:$N$28,D$5,0)  - VLOOKUP(D$4,'Farm Crops'!$B$4:$G$13,6,0)/1000*0.65*$C386)</f>
        <v>1612.6189898989903</v>
      </c>
      <c r="E386" s="67">
        <f xml:space="preserve">   MAX(0, HLOOKUP(MONTH($B386),'Farm Crops'!$B$18:$N$28,E$5,0)  - VLOOKUP(E$4,'Farm Crops'!$B$4:$G$13,6,0)/1000*0.65*$C386)</f>
        <v>2067.9532363636372</v>
      </c>
      <c r="F386" s="67">
        <f xml:space="preserve">   MAX(0, HLOOKUP(MONTH($B386),'Farm Crops'!$B$18:$N$28,F$5,0)  - VLOOKUP(F$4,'Farm Crops'!$B$4:$G$13,6,0)/1000*0.65*$C386)</f>
        <v>2578.9604202020205</v>
      </c>
      <c r="G386" s="67">
        <f xml:space="preserve">   MAX(0, HLOOKUP(MONTH($B386),'Farm Crops'!$B$18:$N$28,G$5,0)  - VLOOKUP(G$4,'Farm Crops'!$B$4:$G$13,6,0)/1000*0.65*$C386)</f>
        <v>657.03120000000013</v>
      </c>
      <c r="H386" s="67">
        <f xml:space="preserve">   MAX(0, HLOOKUP(MONTH($B386),'Farm Crops'!$B$18:$N$28,H$5,0)  - VLOOKUP(H$4,'Farm Crops'!$B$4:$G$13,6,0)/1000*0.65*$C386)</f>
        <v>2254.753963636364</v>
      </c>
      <c r="I386" s="67">
        <f xml:space="preserve">   MAX(0, HLOOKUP(MONTH($B386),'Farm Crops'!$B$18:$N$28,I$5,0)  - VLOOKUP(I$4,'Farm Crops'!$B$4:$G$13,6,0)/1000*0.65*$C386)</f>
        <v>3469.5907555555564</v>
      </c>
      <c r="J386" s="67">
        <f xml:space="preserve">   MAX(0, HLOOKUP(MONTH($B386),'Farm Crops'!$B$18:$N$28,J$5,0)  - VLOOKUP(J$4,'Farm Crops'!$B$4:$G$13,6,0)/1000*0.65*$C386)</f>
        <v>3294.7650909090912</v>
      </c>
      <c r="K386" s="67">
        <f xml:space="preserve">   MAX(0, HLOOKUP(MONTH($B386),'Farm Crops'!$B$18:$N$28,K$5,0)  - VLOOKUP(K$4,'Farm Crops'!$B$4:$G$13,6,0)/1000*0.65*$C386)</f>
        <v>773.8008727272728</v>
      </c>
      <c r="L386" s="67">
        <f xml:space="preserve">   MAX(0, HLOOKUP(MONTH($B386),'Farm Crops'!$B$18:$N$28,L$5,0)  - VLOOKUP(L$4,'Farm Crops'!$B$4:$G$13,6,0)/1000*0.65*$C386)</f>
        <v>139.0627636363638</v>
      </c>
      <c r="M386" s="67">
        <f xml:space="preserve">   MAX(0, HLOOKUP(MONTH($B386),'Farm Crops'!$B$18:$N$28,M$5,0)  - VLOOKUP(M$4,'Farm Crops'!$B$4:$G$13,6,0)/1000*0.65*$C386)</f>
        <v>1001.8822545454547</v>
      </c>
    </row>
    <row r="387" spans="2:13" x14ac:dyDescent="0.2">
      <c r="B387" s="4">
        <v>40864</v>
      </c>
      <c r="C387" s="67">
        <f>'Observed Data'!$E386</f>
        <v>0</v>
      </c>
      <c r="D387" s="67">
        <f xml:space="preserve">   MAX(0, HLOOKUP(MONTH($B387),'Farm Crops'!$B$18:$N$28,D$5,0)  - VLOOKUP(D$4,'Farm Crops'!$B$4:$G$13,6,0)/1000*0.65*$C387)</f>
        <v>1612.6189898989903</v>
      </c>
      <c r="E387" s="67">
        <f xml:space="preserve">   MAX(0, HLOOKUP(MONTH($B387),'Farm Crops'!$B$18:$N$28,E$5,0)  - VLOOKUP(E$4,'Farm Crops'!$B$4:$G$13,6,0)/1000*0.65*$C387)</f>
        <v>2067.9532363636372</v>
      </c>
      <c r="F387" s="67">
        <f xml:space="preserve">   MAX(0, HLOOKUP(MONTH($B387),'Farm Crops'!$B$18:$N$28,F$5,0)  - VLOOKUP(F$4,'Farm Crops'!$B$4:$G$13,6,0)/1000*0.65*$C387)</f>
        <v>2578.9604202020205</v>
      </c>
      <c r="G387" s="67">
        <f xml:space="preserve">   MAX(0, HLOOKUP(MONTH($B387),'Farm Crops'!$B$18:$N$28,G$5,0)  - VLOOKUP(G$4,'Farm Crops'!$B$4:$G$13,6,0)/1000*0.65*$C387)</f>
        <v>657.03120000000013</v>
      </c>
      <c r="H387" s="67">
        <f xml:space="preserve">   MAX(0, HLOOKUP(MONTH($B387),'Farm Crops'!$B$18:$N$28,H$5,0)  - VLOOKUP(H$4,'Farm Crops'!$B$4:$G$13,6,0)/1000*0.65*$C387)</f>
        <v>2254.753963636364</v>
      </c>
      <c r="I387" s="67">
        <f xml:space="preserve">   MAX(0, HLOOKUP(MONTH($B387),'Farm Crops'!$B$18:$N$28,I$5,0)  - VLOOKUP(I$4,'Farm Crops'!$B$4:$G$13,6,0)/1000*0.65*$C387)</f>
        <v>3469.5907555555564</v>
      </c>
      <c r="J387" s="67">
        <f xml:space="preserve">   MAX(0, HLOOKUP(MONTH($B387),'Farm Crops'!$B$18:$N$28,J$5,0)  - VLOOKUP(J$4,'Farm Crops'!$B$4:$G$13,6,0)/1000*0.65*$C387)</f>
        <v>3294.7650909090912</v>
      </c>
      <c r="K387" s="67">
        <f xml:space="preserve">   MAX(0, HLOOKUP(MONTH($B387),'Farm Crops'!$B$18:$N$28,K$5,0)  - VLOOKUP(K$4,'Farm Crops'!$B$4:$G$13,6,0)/1000*0.65*$C387)</f>
        <v>773.8008727272728</v>
      </c>
      <c r="L387" s="67">
        <f xml:space="preserve">   MAX(0, HLOOKUP(MONTH($B387),'Farm Crops'!$B$18:$N$28,L$5,0)  - VLOOKUP(L$4,'Farm Crops'!$B$4:$G$13,6,0)/1000*0.65*$C387)</f>
        <v>139.0627636363638</v>
      </c>
      <c r="M387" s="67">
        <f xml:space="preserve">   MAX(0, HLOOKUP(MONTH($B387),'Farm Crops'!$B$18:$N$28,M$5,0)  - VLOOKUP(M$4,'Farm Crops'!$B$4:$G$13,6,0)/1000*0.65*$C387)</f>
        <v>1001.8822545454547</v>
      </c>
    </row>
    <row r="388" spans="2:13" x14ac:dyDescent="0.2">
      <c r="B388" s="4">
        <v>40865</v>
      </c>
      <c r="C388" s="67">
        <f>'Observed Data'!$E387</f>
        <v>0</v>
      </c>
      <c r="D388" s="67">
        <f xml:space="preserve">   MAX(0, HLOOKUP(MONTH($B388),'Farm Crops'!$B$18:$N$28,D$5,0)  - VLOOKUP(D$4,'Farm Crops'!$B$4:$G$13,6,0)/1000*0.65*$C388)</f>
        <v>1612.6189898989903</v>
      </c>
      <c r="E388" s="67">
        <f xml:space="preserve">   MAX(0, HLOOKUP(MONTH($B388),'Farm Crops'!$B$18:$N$28,E$5,0)  - VLOOKUP(E$4,'Farm Crops'!$B$4:$G$13,6,0)/1000*0.65*$C388)</f>
        <v>2067.9532363636372</v>
      </c>
      <c r="F388" s="67">
        <f xml:space="preserve">   MAX(0, HLOOKUP(MONTH($B388),'Farm Crops'!$B$18:$N$28,F$5,0)  - VLOOKUP(F$4,'Farm Crops'!$B$4:$G$13,6,0)/1000*0.65*$C388)</f>
        <v>2578.9604202020205</v>
      </c>
      <c r="G388" s="67">
        <f xml:space="preserve">   MAX(0, HLOOKUP(MONTH($B388),'Farm Crops'!$B$18:$N$28,G$5,0)  - VLOOKUP(G$4,'Farm Crops'!$B$4:$G$13,6,0)/1000*0.65*$C388)</f>
        <v>657.03120000000013</v>
      </c>
      <c r="H388" s="67">
        <f xml:space="preserve">   MAX(0, HLOOKUP(MONTH($B388),'Farm Crops'!$B$18:$N$28,H$5,0)  - VLOOKUP(H$4,'Farm Crops'!$B$4:$G$13,6,0)/1000*0.65*$C388)</f>
        <v>2254.753963636364</v>
      </c>
      <c r="I388" s="67">
        <f xml:space="preserve">   MAX(0, HLOOKUP(MONTH($B388),'Farm Crops'!$B$18:$N$28,I$5,0)  - VLOOKUP(I$4,'Farm Crops'!$B$4:$G$13,6,0)/1000*0.65*$C388)</f>
        <v>3469.5907555555564</v>
      </c>
      <c r="J388" s="67">
        <f xml:space="preserve">   MAX(0, HLOOKUP(MONTH($B388),'Farm Crops'!$B$18:$N$28,J$5,0)  - VLOOKUP(J$4,'Farm Crops'!$B$4:$G$13,6,0)/1000*0.65*$C388)</f>
        <v>3294.7650909090912</v>
      </c>
      <c r="K388" s="67">
        <f xml:space="preserve">   MAX(0, HLOOKUP(MONTH($B388),'Farm Crops'!$B$18:$N$28,K$5,0)  - VLOOKUP(K$4,'Farm Crops'!$B$4:$G$13,6,0)/1000*0.65*$C388)</f>
        <v>773.8008727272728</v>
      </c>
      <c r="L388" s="67">
        <f xml:space="preserve">   MAX(0, HLOOKUP(MONTH($B388),'Farm Crops'!$B$18:$N$28,L$5,0)  - VLOOKUP(L$4,'Farm Crops'!$B$4:$G$13,6,0)/1000*0.65*$C388)</f>
        <v>139.0627636363638</v>
      </c>
      <c r="M388" s="67">
        <f xml:space="preserve">   MAX(0, HLOOKUP(MONTH($B388),'Farm Crops'!$B$18:$N$28,M$5,0)  - VLOOKUP(M$4,'Farm Crops'!$B$4:$G$13,6,0)/1000*0.65*$C388)</f>
        <v>1001.8822545454547</v>
      </c>
    </row>
    <row r="389" spans="2:13" x14ac:dyDescent="0.2">
      <c r="B389" s="4">
        <v>40866</v>
      </c>
      <c r="C389" s="67">
        <f>'Observed Data'!$E388</f>
        <v>0</v>
      </c>
      <c r="D389" s="67">
        <f xml:space="preserve">   MAX(0, HLOOKUP(MONTH($B389),'Farm Crops'!$B$18:$N$28,D$5,0)  - VLOOKUP(D$4,'Farm Crops'!$B$4:$G$13,6,0)/1000*0.65*$C389)</f>
        <v>1612.6189898989903</v>
      </c>
      <c r="E389" s="67">
        <f xml:space="preserve">   MAX(0, HLOOKUP(MONTH($B389),'Farm Crops'!$B$18:$N$28,E$5,0)  - VLOOKUP(E$4,'Farm Crops'!$B$4:$G$13,6,0)/1000*0.65*$C389)</f>
        <v>2067.9532363636372</v>
      </c>
      <c r="F389" s="67">
        <f xml:space="preserve">   MAX(0, HLOOKUP(MONTH($B389),'Farm Crops'!$B$18:$N$28,F$5,0)  - VLOOKUP(F$4,'Farm Crops'!$B$4:$G$13,6,0)/1000*0.65*$C389)</f>
        <v>2578.9604202020205</v>
      </c>
      <c r="G389" s="67">
        <f xml:space="preserve">   MAX(0, HLOOKUP(MONTH($B389),'Farm Crops'!$B$18:$N$28,G$5,0)  - VLOOKUP(G$4,'Farm Crops'!$B$4:$G$13,6,0)/1000*0.65*$C389)</f>
        <v>657.03120000000013</v>
      </c>
      <c r="H389" s="67">
        <f xml:space="preserve">   MAX(0, HLOOKUP(MONTH($B389),'Farm Crops'!$B$18:$N$28,H$5,0)  - VLOOKUP(H$4,'Farm Crops'!$B$4:$G$13,6,0)/1000*0.65*$C389)</f>
        <v>2254.753963636364</v>
      </c>
      <c r="I389" s="67">
        <f xml:space="preserve">   MAX(0, HLOOKUP(MONTH($B389),'Farm Crops'!$B$18:$N$28,I$5,0)  - VLOOKUP(I$4,'Farm Crops'!$B$4:$G$13,6,0)/1000*0.65*$C389)</f>
        <v>3469.5907555555564</v>
      </c>
      <c r="J389" s="67">
        <f xml:space="preserve">   MAX(0, HLOOKUP(MONTH($B389),'Farm Crops'!$B$18:$N$28,J$5,0)  - VLOOKUP(J$4,'Farm Crops'!$B$4:$G$13,6,0)/1000*0.65*$C389)</f>
        <v>3294.7650909090912</v>
      </c>
      <c r="K389" s="67">
        <f xml:space="preserve">   MAX(0, HLOOKUP(MONTH($B389),'Farm Crops'!$B$18:$N$28,K$5,0)  - VLOOKUP(K$4,'Farm Crops'!$B$4:$G$13,6,0)/1000*0.65*$C389)</f>
        <v>773.8008727272728</v>
      </c>
      <c r="L389" s="67">
        <f xml:space="preserve">   MAX(0, HLOOKUP(MONTH($B389),'Farm Crops'!$B$18:$N$28,L$5,0)  - VLOOKUP(L$4,'Farm Crops'!$B$4:$G$13,6,0)/1000*0.65*$C389)</f>
        <v>139.0627636363638</v>
      </c>
      <c r="M389" s="67">
        <f xml:space="preserve">   MAX(0, HLOOKUP(MONTH($B389),'Farm Crops'!$B$18:$N$28,M$5,0)  - VLOOKUP(M$4,'Farm Crops'!$B$4:$G$13,6,0)/1000*0.65*$C389)</f>
        <v>1001.8822545454547</v>
      </c>
    </row>
    <row r="390" spans="2:13" x14ac:dyDescent="0.2">
      <c r="B390" s="4">
        <v>40867</v>
      </c>
      <c r="C390" s="67">
        <f>'Observed Data'!$E389</f>
        <v>0</v>
      </c>
      <c r="D390" s="67">
        <f xml:space="preserve">   MAX(0, HLOOKUP(MONTH($B390),'Farm Crops'!$B$18:$N$28,D$5,0)  - VLOOKUP(D$4,'Farm Crops'!$B$4:$G$13,6,0)/1000*0.65*$C390)</f>
        <v>1612.6189898989903</v>
      </c>
      <c r="E390" s="67">
        <f xml:space="preserve">   MAX(0, HLOOKUP(MONTH($B390),'Farm Crops'!$B$18:$N$28,E$5,0)  - VLOOKUP(E$4,'Farm Crops'!$B$4:$G$13,6,0)/1000*0.65*$C390)</f>
        <v>2067.9532363636372</v>
      </c>
      <c r="F390" s="67">
        <f xml:space="preserve">   MAX(0, HLOOKUP(MONTH($B390),'Farm Crops'!$B$18:$N$28,F$5,0)  - VLOOKUP(F$4,'Farm Crops'!$B$4:$G$13,6,0)/1000*0.65*$C390)</f>
        <v>2578.9604202020205</v>
      </c>
      <c r="G390" s="67">
        <f xml:space="preserve">   MAX(0, HLOOKUP(MONTH($B390),'Farm Crops'!$B$18:$N$28,G$5,0)  - VLOOKUP(G$4,'Farm Crops'!$B$4:$G$13,6,0)/1000*0.65*$C390)</f>
        <v>657.03120000000013</v>
      </c>
      <c r="H390" s="67">
        <f xml:space="preserve">   MAX(0, HLOOKUP(MONTH($B390),'Farm Crops'!$B$18:$N$28,H$5,0)  - VLOOKUP(H$4,'Farm Crops'!$B$4:$G$13,6,0)/1000*0.65*$C390)</f>
        <v>2254.753963636364</v>
      </c>
      <c r="I390" s="67">
        <f xml:space="preserve">   MAX(0, HLOOKUP(MONTH($B390),'Farm Crops'!$B$18:$N$28,I$5,0)  - VLOOKUP(I$4,'Farm Crops'!$B$4:$G$13,6,0)/1000*0.65*$C390)</f>
        <v>3469.5907555555564</v>
      </c>
      <c r="J390" s="67">
        <f xml:space="preserve">   MAX(0, HLOOKUP(MONTH($B390),'Farm Crops'!$B$18:$N$28,J$5,0)  - VLOOKUP(J$4,'Farm Crops'!$B$4:$G$13,6,0)/1000*0.65*$C390)</f>
        <v>3294.7650909090912</v>
      </c>
      <c r="K390" s="67">
        <f xml:space="preserve">   MAX(0, HLOOKUP(MONTH($B390),'Farm Crops'!$B$18:$N$28,K$5,0)  - VLOOKUP(K$4,'Farm Crops'!$B$4:$G$13,6,0)/1000*0.65*$C390)</f>
        <v>773.8008727272728</v>
      </c>
      <c r="L390" s="67">
        <f xml:space="preserve">   MAX(0, HLOOKUP(MONTH($B390),'Farm Crops'!$B$18:$N$28,L$5,0)  - VLOOKUP(L$4,'Farm Crops'!$B$4:$G$13,6,0)/1000*0.65*$C390)</f>
        <v>139.0627636363638</v>
      </c>
      <c r="M390" s="67">
        <f xml:space="preserve">   MAX(0, HLOOKUP(MONTH($B390),'Farm Crops'!$B$18:$N$28,M$5,0)  - VLOOKUP(M$4,'Farm Crops'!$B$4:$G$13,6,0)/1000*0.65*$C390)</f>
        <v>1001.8822545454547</v>
      </c>
    </row>
    <row r="391" spans="2:13" x14ac:dyDescent="0.2">
      <c r="B391" s="4">
        <v>40868</v>
      </c>
      <c r="C391" s="67">
        <f>'Observed Data'!$E390</f>
        <v>11</v>
      </c>
      <c r="D391" s="67">
        <f xml:space="preserve">   MAX(0, HLOOKUP(MONTH($B391),'Farm Crops'!$B$18:$N$28,D$5,0)  - VLOOKUP(D$4,'Farm Crops'!$B$4:$G$13,6,0)/1000*0.65*$C391)</f>
        <v>0</v>
      </c>
      <c r="E391" s="67">
        <f xml:space="preserve">   MAX(0, HLOOKUP(MONTH($B391),'Farm Crops'!$B$18:$N$28,E$5,0)  - VLOOKUP(E$4,'Farm Crops'!$B$4:$G$13,6,0)/1000*0.65*$C391)</f>
        <v>0</v>
      </c>
      <c r="F391" s="67">
        <f xml:space="preserve">   MAX(0, HLOOKUP(MONTH($B391),'Farm Crops'!$B$18:$N$28,F$5,0)  - VLOOKUP(F$4,'Farm Crops'!$B$4:$G$13,6,0)/1000*0.65*$C391)</f>
        <v>0</v>
      </c>
      <c r="G391" s="67">
        <f xml:space="preserve">   MAX(0, HLOOKUP(MONTH($B391),'Farm Crops'!$B$18:$N$28,G$5,0)  - VLOOKUP(G$4,'Farm Crops'!$B$4:$G$13,6,0)/1000*0.65*$C391)</f>
        <v>0</v>
      </c>
      <c r="H391" s="67">
        <f xml:space="preserve">   MAX(0, HLOOKUP(MONTH($B391),'Farm Crops'!$B$18:$N$28,H$5,0)  - VLOOKUP(H$4,'Farm Crops'!$B$4:$G$13,6,0)/1000*0.65*$C391)</f>
        <v>0</v>
      </c>
      <c r="I391" s="67">
        <f xml:space="preserve">   MAX(0, HLOOKUP(MONTH($B391),'Farm Crops'!$B$18:$N$28,I$5,0)  - VLOOKUP(I$4,'Farm Crops'!$B$4:$G$13,6,0)/1000*0.65*$C391)</f>
        <v>0</v>
      </c>
      <c r="J391" s="67">
        <f xml:space="preserve">   MAX(0, HLOOKUP(MONTH($B391),'Farm Crops'!$B$18:$N$28,J$5,0)  - VLOOKUP(J$4,'Farm Crops'!$B$4:$G$13,6,0)/1000*0.65*$C391)</f>
        <v>0</v>
      </c>
      <c r="K391" s="67">
        <f xml:space="preserve">   MAX(0, HLOOKUP(MONTH($B391),'Farm Crops'!$B$18:$N$28,K$5,0)  - VLOOKUP(K$4,'Farm Crops'!$B$4:$G$13,6,0)/1000*0.65*$C391)</f>
        <v>0</v>
      </c>
      <c r="L391" s="67">
        <f xml:space="preserve">   MAX(0, HLOOKUP(MONTH($B391),'Farm Crops'!$B$18:$N$28,L$5,0)  - VLOOKUP(L$4,'Farm Crops'!$B$4:$G$13,6,0)/1000*0.65*$C391)</f>
        <v>0</v>
      </c>
      <c r="M391" s="67">
        <f xml:space="preserve">   MAX(0, HLOOKUP(MONTH($B391),'Farm Crops'!$B$18:$N$28,M$5,0)  - VLOOKUP(M$4,'Farm Crops'!$B$4:$G$13,6,0)/1000*0.65*$C391)</f>
        <v>0</v>
      </c>
    </row>
    <row r="392" spans="2:13" x14ac:dyDescent="0.2">
      <c r="B392" s="4">
        <v>40869</v>
      </c>
      <c r="C392" s="67">
        <f>'Observed Data'!$E391</f>
        <v>0</v>
      </c>
      <c r="D392" s="67">
        <f xml:space="preserve">   MAX(0, HLOOKUP(MONTH($B392),'Farm Crops'!$B$18:$N$28,D$5,0)  - VLOOKUP(D$4,'Farm Crops'!$B$4:$G$13,6,0)/1000*0.65*$C392)</f>
        <v>1612.6189898989903</v>
      </c>
      <c r="E392" s="67">
        <f xml:space="preserve">   MAX(0, HLOOKUP(MONTH($B392),'Farm Crops'!$B$18:$N$28,E$5,0)  - VLOOKUP(E$4,'Farm Crops'!$B$4:$G$13,6,0)/1000*0.65*$C392)</f>
        <v>2067.9532363636372</v>
      </c>
      <c r="F392" s="67">
        <f xml:space="preserve">   MAX(0, HLOOKUP(MONTH($B392),'Farm Crops'!$B$18:$N$28,F$5,0)  - VLOOKUP(F$4,'Farm Crops'!$B$4:$G$13,6,0)/1000*0.65*$C392)</f>
        <v>2578.9604202020205</v>
      </c>
      <c r="G392" s="67">
        <f xml:space="preserve">   MAX(0, HLOOKUP(MONTH($B392),'Farm Crops'!$B$18:$N$28,G$5,0)  - VLOOKUP(G$4,'Farm Crops'!$B$4:$G$13,6,0)/1000*0.65*$C392)</f>
        <v>657.03120000000013</v>
      </c>
      <c r="H392" s="67">
        <f xml:space="preserve">   MAX(0, HLOOKUP(MONTH($B392),'Farm Crops'!$B$18:$N$28,H$5,0)  - VLOOKUP(H$4,'Farm Crops'!$B$4:$G$13,6,0)/1000*0.65*$C392)</f>
        <v>2254.753963636364</v>
      </c>
      <c r="I392" s="67">
        <f xml:space="preserve">   MAX(0, HLOOKUP(MONTH($B392),'Farm Crops'!$B$18:$N$28,I$5,0)  - VLOOKUP(I$4,'Farm Crops'!$B$4:$G$13,6,0)/1000*0.65*$C392)</f>
        <v>3469.5907555555564</v>
      </c>
      <c r="J392" s="67">
        <f xml:space="preserve">   MAX(0, HLOOKUP(MONTH($B392),'Farm Crops'!$B$18:$N$28,J$5,0)  - VLOOKUP(J$4,'Farm Crops'!$B$4:$G$13,6,0)/1000*0.65*$C392)</f>
        <v>3294.7650909090912</v>
      </c>
      <c r="K392" s="67">
        <f xml:space="preserve">   MAX(0, HLOOKUP(MONTH($B392),'Farm Crops'!$B$18:$N$28,K$5,0)  - VLOOKUP(K$4,'Farm Crops'!$B$4:$G$13,6,0)/1000*0.65*$C392)</f>
        <v>773.8008727272728</v>
      </c>
      <c r="L392" s="67">
        <f xml:space="preserve">   MAX(0, HLOOKUP(MONTH($B392),'Farm Crops'!$B$18:$N$28,L$5,0)  - VLOOKUP(L$4,'Farm Crops'!$B$4:$G$13,6,0)/1000*0.65*$C392)</f>
        <v>139.0627636363638</v>
      </c>
      <c r="M392" s="67">
        <f xml:space="preserve">   MAX(0, HLOOKUP(MONTH($B392),'Farm Crops'!$B$18:$N$28,M$5,0)  - VLOOKUP(M$4,'Farm Crops'!$B$4:$G$13,6,0)/1000*0.65*$C392)</f>
        <v>1001.8822545454547</v>
      </c>
    </row>
    <row r="393" spans="2:13" x14ac:dyDescent="0.2">
      <c r="B393" s="4">
        <v>40870</v>
      </c>
      <c r="C393" s="67">
        <f>'Observed Data'!$E392</f>
        <v>0</v>
      </c>
      <c r="D393" s="67">
        <f xml:space="preserve">   MAX(0, HLOOKUP(MONTH($B393),'Farm Crops'!$B$18:$N$28,D$5,0)  - VLOOKUP(D$4,'Farm Crops'!$B$4:$G$13,6,0)/1000*0.65*$C393)</f>
        <v>1612.6189898989903</v>
      </c>
      <c r="E393" s="67">
        <f xml:space="preserve">   MAX(0, HLOOKUP(MONTH($B393),'Farm Crops'!$B$18:$N$28,E$5,0)  - VLOOKUP(E$4,'Farm Crops'!$B$4:$G$13,6,0)/1000*0.65*$C393)</f>
        <v>2067.9532363636372</v>
      </c>
      <c r="F393" s="67">
        <f xml:space="preserve">   MAX(0, HLOOKUP(MONTH($B393),'Farm Crops'!$B$18:$N$28,F$5,0)  - VLOOKUP(F$4,'Farm Crops'!$B$4:$G$13,6,0)/1000*0.65*$C393)</f>
        <v>2578.9604202020205</v>
      </c>
      <c r="G393" s="67">
        <f xml:space="preserve">   MAX(0, HLOOKUP(MONTH($B393),'Farm Crops'!$B$18:$N$28,G$5,0)  - VLOOKUP(G$4,'Farm Crops'!$B$4:$G$13,6,0)/1000*0.65*$C393)</f>
        <v>657.03120000000013</v>
      </c>
      <c r="H393" s="67">
        <f xml:space="preserve">   MAX(0, HLOOKUP(MONTH($B393),'Farm Crops'!$B$18:$N$28,H$5,0)  - VLOOKUP(H$4,'Farm Crops'!$B$4:$G$13,6,0)/1000*0.65*$C393)</f>
        <v>2254.753963636364</v>
      </c>
      <c r="I393" s="67">
        <f xml:space="preserve">   MAX(0, HLOOKUP(MONTH($B393),'Farm Crops'!$B$18:$N$28,I$5,0)  - VLOOKUP(I$4,'Farm Crops'!$B$4:$G$13,6,0)/1000*0.65*$C393)</f>
        <v>3469.5907555555564</v>
      </c>
      <c r="J393" s="67">
        <f xml:space="preserve">   MAX(0, HLOOKUP(MONTH($B393),'Farm Crops'!$B$18:$N$28,J$5,0)  - VLOOKUP(J$4,'Farm Crops'!$B$4:$G$13,6,0)/1000*0.65*$C393)</f>
        <v>3294.7650909090912</v>
      </c>
      <c r="K393" s="67">
        <f xml:space="preserve">   MAX(0, HLOOKUP(MONTH($B393),'Farm Crops'!$B$18:$N$28,K$5,0)  - VLOOKUP(K$4,'Farm Crops'!$B$4:$G$13,6,0)/1000*0.65*$C393)</f>
        <v>773.8008727272728</v>
      </c>
      <c r="L393" s="67">
        <f xml:space="preserve">   MAX(0, HLOOKUP(MONTH($B393),'Farm Crops'!$B$18:$N$28,L$5,0)  - VLOOKUP(L$4,'Farm Crops'!$B$4:$G$13,6,0)/1000*0.65*$C393)</f>
        <v>139.0627636363638</v>
      </c>
      <c r="M393" s="67">
        <f xml:space="preserve">   MAX(0, HLOOKUP(MONTH($B393),'Farm Crops'!$B$18:$N$28,M$5,0)  - VLOOKUP(M$4,'Farm Crops'!$B$4:$G$13,6,0)/1000*0.65*$C393)</f>
        <v>1001.8822545454547</v>
      </c>
    </row>
    <row r="394" spans="2:13" x14ac:dyDescent="0.2">
      <c r="B394" s="4">
        <v>40871</v>
      </c>
      <c r="C394" s="67">
        <f>'Observed Data'!$E393</f>
        <v>0</v>
      </c>
      <c r="D394" s="67">
        <f xml:space="preserve">   MAX(0, HLOOKUP(MONTH($B394),'Farm Crops'!$B$18:$N$28,D$5,0)  - VLOOKUP(D$4,'Farm Crops'!$B$4:$G$13,6,0)/1000*0.65*$C394)</f>
        <v>1612.6189898989903</v>
      </c>
      <c r="E394" s="67">
        <f xml:space="preserve">   MAX(0, HLOOKUP(MONTH($B394),'Farm Crops'!$B$18:$N$28,E$5,0)  - VLOOKUP(E$4,'Farm Crops'!$B$4:$G$13,6,0)/1000*0.65*$C394)</f>
        <v>2067.9532363636372</v>
      </c>
      <c r="F394" s="67">
        <f xml:space="preserve">   MAX(0, HLOOKUP(MONTH($B394),'Farm Crops'!$B$18:$N$28,F$5,0)  - VLOOKUP(F$4,'Farm Crops'!$B$4:$G$13,6,0)/1000*0.65*$C394)</f>
        <v>2578.9604202020205</v>
      </c>
      <c r="G394" s="67">
        <f xml:space="preserve">   MAX(0, HLOOKUP(MONTH($B394),'Farm Crops'!$B$18:$N$28,G$5,0)  - VLOOKUP(G$4,'Farm Crops'!$B$4:$G$13,6,0)/1000*0.65*$C394)</f>
        <v>657.03120000000013</v>
      </c>
      <c r="H394" s="67">
        <f xml:space="preserve">   MAX(0, HLOOKUP(MONTH($B394),'Farm Crops'!$B$18:$N$28,H$5,0)  - VLOOKUP(H$4,'Farm Crops'!$B$4:$G$13,6,0)/1000*0.65*$C394)</f>
        <v>2254.753963636364</v>
      </c>
      <c r="I394" s="67">
        <f xml:space="preserve">   MAX(0, HLOOKUP(MONTH($B394),'Farm Crops'!$B$18:$N$28,I$5,0)  - VLOOKUP(I$4,'Farm Crops'!$B$4:$G$13,6,0)/1000*0.65*$C394)</f>
        <v>3469.5907555555564</v>
      </c>
      <c r="J394" s="67">
        <f xml:space="preserve">   MAX(0, HLOOKUP(MONTH($B394),'Farm Crops'!$B$18:$N$28,J$5,0)  - VLOOKUP(J$4,'Farm Crops'!$B$4:$G$13,6,0)/1000*0.65*$C394)</f>
        <v>3294.7650909090912</v>
      </c>
      <c r="K394" s="67">
        <f xml:space="preserve">   MAX(0, HLOOKUP(MONTH($B394),'Farm Crops'!$B$18:$N$28,K$5,0)  - VLOOKUP(K$4,'Farm Crops'!$B$4:$G$13,6,0)/1000*0.65*$C394)</f>
        <v>773.8008727272728</v>
      </c>
      <c r="L394" s="67">
        <f xml:space="preserve">   MAX(0, HLOOKUP(MONTH($B394),'Farm Crops'!$B$18:$N$28,L$5,0)  - VLOOKUP(L$4,'Farm Crops'!$B$4:$G$13,6,0)/1000*0.65*$C394)</f>
        <v>139.0627636363638</v>
      </c>
      <c r="M394" s="67">
        <f xml:space="preserve">   MAX(0, HLOOKUP(MONTH($B394),'Farm Crops'!$B$18:$N$28,M$5,0)  - VLOOKUP(M$4,'Farm Crops'!$B$4:$G$13,6,0)/1000*0.65*$C394)</f>
        <v>1001.8822545454547</v>
      </c>
    </row>
    <row r="395" spans="2:13" x14ac:dyDescent="0.2">
      <c r="B395" s="4">
        <v>40872</v>
      </c>
      <c r="C395" s="67">
        <f>'Observed Data'!$E394</f>
        <v>0</v>
      </c>
      <c r="D395" s="67">
        <f xml:space="preserve">   MAX(0, HLOOKUP(MONTH($B395),'Farm Crops'!$B$18:$N$28,D$5,0)  - VLOOKUP(D$4,'Farm Crops'!$B$4:$G$13,6,0)/1000*0.65*$C395)</f>
        <v>1612.6189898989903</v>
      </c>
      <c r="E395" s="67">
        <f xml:space="preserve">   MAX(0, HLOOKUP(MONTH($B395),'Farm Crops'!$B$18:$N$28,E$5,0)  - VLOOKUP(E$4,'Farm Crops'!$B$4:$G$13,6,0)/1000*0.65*$C395)</f>
        <v>2067.9532363636372</v>
      </c>
      <c r="F395" s="67">
        <f xml:space="preserve">   MAX(0, HLOOKUP(MONTH($B395),'Farm Crops'!$B$18:$N$28,F$5,0)  - VLOOKUP(F$4,'Farm Crops'!$B$4:$G$13,6,0)/1000*0.65*$C395)</f>
        <v>2578.9604202020205</v>
      </c>
      <c r="G395" s="67">
        <f xml:space="preserve">   MAX(0, HLOOKUP(MONTH($B395),'Farm Crops'!$B$18:$N$28,G$5,0)  - VLOOKUP(G$4,'Farm Crops'!$B$4:$G$13,6,0)/1000*0.65*$C395)</f>
        <v>657.03120000000013</v>
      </c>
      <c r="H395" s="67">
        <f xml:space="preserve">   MAX(0, HLOOKUP(MONTH($B395),'Farm Crops'!$B$18:$N$28,H$5,0)  - VLOOKUP(H$4,'Farm Crops'!$B$4:$G$13,6,0)/1000*0.65*$C395)</f>
        <v>2254.753963636364</v>
      </c>
      <c r="I395" s="67">
        <f xml:space="preserve">   MAX(0, HLOOKUP(MONTH($B395),'Farm Crops'!$B$18:$N$28,I$5,0)  - VLOOKUP(I$4,'Farm Crops'!$B$4:$G$13,6,0)/1000*0.65*$C395)</f>
        <v>3469.5907555555564</v>
      </c>
      <c r="J395" s="67">
        <f xml:space="preserve">   MAX(0, HLOOKUP(MONTH($B395),'Farm Crops'!$B$18:$N$28,J$5,0)  - VLOOKUP(J$4,'Farm Crops'!$B$4:$G$13,6,0)/1000*0.65*$C395)</f>
        <v>3294.7650909090912</v>
      </c>
      <c r="K395" s="67">
        <f xml:space="preserve">   MAX(0, HLOOKUP(MONTH($B395),'Farm Crops'!$B$18:$N$28,K$5,0)  - VLOOKUP(K$4,'Farm Crops'!$B$4:$G$13,6,0)/1000*0.65*$C395)</f>
        <v>773.8008727272728</v>
      </c>
      <c r="L395" s="67">
        <f xml:space="preserve">   MAX(0, HLOOKUP(MONTH($B395),'Farm Crops'!$B$18:$N$28,L$5,0)  - VLOOKUP(L$4,'Farm Crops'!$B$4:$G$13,6,0)/1000*0.65*$C395)</f>
        <v>139.0627636363638</v>
      </c>
      <c r="M395" s="67">
        <f xml:space="preserve">   MAX(0, HLOOKUP(MONTH($B395),'Farm Crops'!$B$18:$N$28,M$5,0)  - VLOOKUP(M$4,'Farm Crops'!$B$4:$G$13,6,0)/1000*0.65*$C395)</f>
        <v>1001.8822545454547</v>
      </c>
    </row>
    <row r="396" spans="2:13" x14ac:dyDescent="0.2">
      <c r="B396" s="4">
        <v>40873</v>
      </c>
      <c r="C396" s="67">
        <f>'Observed Data'!$E395</f>
        <v>0</v>
      </c>
      <c r="D396" s="67">
        <f xml:space="preserve">   MAX(0, HLOOKUP(MONTH($B396),'Farm Crops'!$B$18:$N$28,D$5,0)  - VLOOKUP(D$4,'Farm Crops'!$B$4:$G$13,6,0)/1000*0.65*$C396)</f>
        <v>1612.6189898989903</v>
      </c>
      <c r="E396" s="67">
        <f xml:space="preserve">   MAX(0, HLOOKUP(MONTH($B396),'Farm Crops'!$B$18:$N$28,E$5,0)  - VLOOKUP(E$4,'Farm Crops'!$B$4:$G$13,6,0)/1000*0.65*$C396)</f>
        <v>2067.9532363636372</v>
      </c>
      <c r="F396" s="67">
        <f xml:space="preserve">   MAX(0, HLOOKUP(MONTH($B396),'Farm Crops'!$B$18:$N$28,F$5,0)  - VLOOKUP(F$4,'Farm Crops'!$B$4:$G$13,6,0)/1000*0.65*$C396)</f>
        <v>2578.9604202020205</v>
      </c>
      <c r="G396" s="67">
        <f xml:space="preserve">   MAX(0, HLOOKUP(MONTH($B396),'Farm Crops'!$B$18:$N$28,G$5,0)  - VLOOKUP(G$4,'Farm Crops'!$B$4:$G$13,6,0)/1000*0.65*$C396)</f>
        <v>657.03120000000013</v>
      </c>
      <c r="H396" s="67">
        <f xml:space="preserve">   MAX(0, HLOOKUP(MONTH($B396),'Farm Crops'!$B$18:$N$28,H$5,0)  - VLOOKUP(H$4,'Farm Crops'!$B$4:$G$13,6,0)/1000*0.65*$C396)</f>
        <v>2254.753963636364</v>
      </c>
      <c r="I396" s="67">
        <f xml:space="preserve">   MAX(0, HLOOKUP(MONTH($B396),'Farm Crops'!$B$18:$N$28,I$5,0)  - VLOOKUP(I$4,'Farm Crops'!$B$4:$G$13,6,0)/1000*0.65*$C396)</f>
        <v>3469.5907555555564</v>
      </c>
      <c r="J396" s="67">
        <f xml:space="preserve">   MAX(0, HLOOKUP(MONTH($B396),'Farm Crops'!$B$18:$N$28,J$5,0)  - VLOOKUP(J$4,'Farm Crops'!$B$4:$G$13,6,0)/1000*0.65*$C396)</f>
        <v>3294.7650909090912</v>
      </c>
      <c r="K396" s="67">
        <f xml:space="preserve">   MAX(0, HLOOKUP(MONTH($B396),'Farm Crops'!$B$18:$N$28,K$5,0)  - VLOOKUP(K$4,'Farm Crops'!$B$4:$G$13,6,0)/1000*0.65*$C396)</f>
        <v>773.8008727272728</v>
      </c>
      <c r="L396" s="67">
        <f xml:space="preserve">   MAX(0, HLOOKUP(MONTH($B396),'Farm Crops'!$B$18:$N$28,L$5,0)  - VLOOKUP(L$4,'Farm Crops'!$B$4:$G$13,6,0)/1000*0.65*$C396)</f>
        <v>139.0627636363638</v>
      </c>
      <c r="M396" s="67">
        <f xml:space="preserve">   MAX(0, HLOOKUP(MONTH($B396),'Farm Crops'!$B$18:$N$28,M$5,0)  - VLOOKUP(M$4,'Farm Crops'!$B$4:$G$13,6,0)/1000*0.65*$C396)</f>
        <v>1001.8822545454547</v>
      </c>
    </row>
    <row r="397" spans="2:13" x14ac:dyDescent="0.2">
      <c r="B397" s="4">
        <v>40874</v>
      </c>
      <c r="C397" s="67">
        <f>'Observed Data'!$E396</f>
        <v>0</v>
      </c>
      <c r="D397" s="67">
        <f xml:space="preserve">   MAX(0, HLOOKUP(MONTH($B397),'Farm Crops'!$B$18:$N$28,D$5,0)  - VLOOKUP(D$4,'Farm Crops'!$B$4:$G$13,6,0)/1000*0.65*$C397)</f>
        <v>1612.6189898989903</v>
      </c>
      <c r="E397" s="67">
        <f xml:space="preserve">   MAX(0, HLOOKUP(MONTH($B397),'Farm Crops'!$B$18:$N$28,E$5,0)  - VLOOKUP(E$4,'Farm Crops'!$B$4:$G$13,6,0)/1000*0.65*$C397)</f>
        <v>2067.9532363636372</v>
      </c>
      <c r="F397" s="67">
        <f xml:space="preserve">   MAX(0, HLOOKUP(MONTH($B397),'Farm Crops'!$B$18:$N$28,F$5,0)  - VLOOKUP(F$4,'Farm Crops'!$B$4:$G$13,6,0)/1000*0.65*$C397)</f>
        <v>2578.9604202020205</v>
      </c>
      <c r="G397" s="67">
        <f xml:space="preserve">   MAX(0, HLOOKUP(MONTH($B397),'Farm Crops'!$B$18:$N$28,G$5,0)  - VLOOKUP(G$4,'Farm Crops'!$B$4:$G$13,6,0)/1000*0.65*$C397)</f>
        <v>657.03120000000013</v>
      </c>
      <c r="H397" s="67">
        <f xml:space="preserve">   MAX(0, HLOOKUP(MONTH($B397),'Farm Crops'!$B$18:$N$28,H$5,0)  - VLOOKUP(H$4,'Farm Crops'!$B$4:$G$13,6,0)/1000*0.65*$C397)</f>
        <v>2254.753963636364</v>
      </c>
      <c r="I397" s="67">
        <f xml:space="preserve">   MAX(0, HLOOKUP(MONTH($B397),'Farm Crops'!$B$18:$N$28,I$5,0)  - VLOOKUP(I$4,'Farm Crops'!$B$4:$G$13,6,0)/1000*0.65*$C397)</f>
        <v>3469.5907555555564</v>
      </c>
      <c r="J397" s="67">
        <f xml:space="preserve">   MAX(0, HLOOKUP(MONTH($B397),'Farm Crops'!$B$18:$N$28,J$5,0)  - VLOOKUP(J$4,'Farm Crops'!$B$4:$G$13,6,0)/1000*0.65*$C397)</f>
        <v>3294.7650909090912</v>
      </c>
      <c r="K397" s="67">
        <f xml:space="preserve">   MAX(0, HLOOKUP(MONTH($B397),'Farm Crops'!$B$18:$N$28,K$5,0)  - VLOOKUP(K$4,'Farm Crops'!$B$4:$G$13,6,0)/1000*0.65*$C397)</f>
        <v>773.8008727272728</v>
      </c>
      <c r="L397" s="67">
        <f xml:space="preserve">   MAX(0, HLOOKUP(MONTH($B397),'Farm Crops'!$B$18:$N$28,L$5,0)  - VLOOKUP(L$4,'Farm Crops'!$B$4:$G$13,6,0)/1000*0.65*$C397)</f>
        <v>139.0627636363638</v>
      </c>
      <c r="M397" s="67">
        <f xml:space="preserve">   MAX(0, HLOOKUP(MONTH($B397),'Farm Crops'!$B$18:$N$28,M$5,0)  - VLOOKUP(M$4,'Farm Crops'!$B$4:$G$13,6,0)/1000*0.65*$C397)</f>
        <v>1001.8822545454547</v>
      </c>
    </row>
    <row r="398" spans="2:13" x14ac:dyDescent="0.2">
      <c r="B398" s="4">
        <v>40875</v>
      </c>
      <c r="C398" s="67">
        <f>'Observed Data'!$E397</f>
        <v>0</v>
      </c>
      <c r="D398" s="67">
        <f xml:space="preserve">   MAX(0, HLOOKUP(MONTH($B398),'Farm Crops'!$B$18:$N$28,D$5,0)  - VLOOKUP(D$4,'Farm Crops'!$B$4:$G$13,6,0)/1000*0.65*$C398)</f>
        <v>1612.6189898989903</v>
      </c>
      <c r="E398" s="67">
        <f xml:space="preserve">   MAX(0, HLOOKUP(MONTH($B398),'Farm Crops'!$B$18:$N$28,E$5,0)  - VLOOKUP(E$4,'Farm Crops'!$B$4:$G$13,6,0)/1000*0.65*$C398)</f>
        <v>2067.9532363636372</v>
      </c>
      <c r="F398" s="67">
        <f xml:space="preserve">   MAX(0, HLOOKUP(MONTH($B398),'Farm Crops'!$B$18:$N$28,F$5,0)  - VLOOKUP(F$4,'Farm Crops'!$B$4:$G$13,6,0)/1000*0.65*$C398)</f>
        <v>2578.9604202020205</v>
      </c>
      <c r="G398" s="67">
        <f xml:space="preserve">   MAX(0, HLOOKUP(MONTH($B398),'Farm Crops'!$B$18:$N$28,G$5,0)  - VLOOKUP(G$4,'Farm Crops'!$B$4:$G$13,6,0)/1000*0.65*$C398)</f>
        <v>657.03120000000013</v>
      </c>
      <c r="H398" s="67">
        <f xml:space="preserve">   MAX(0, HLOOKUP(MONTH($B398),'Farm Crops'!$B$18:$N$28,H$5,0)  - VLOOKUP(H$4,'Farm Crops'!$B$4:$G$13,6,0)/1000*0.65*$C398)</f>
        <v>2254.753963636364</v>
      </c>
      <c r="I398" s="67">
        <f xml:space="preserve">   MAX(0, HLOOKUP(MONTH($B398),'Farm Crops'!$B$18:$N$28,I$5,0)  - VLOOKUP(I$4,'Farm Crops'!$B$4:$G$13,6,0)/1000*0.65*$C398)</f>
        <v>3469.5907555555564</v>
      </c>
      <c r="J398" s="67">
        <f xml:space="preserve">   MAX(0, HLOOKUP(MONTH($B398),'Farm Crops'!$B$18:$N$28,J$5,0)  - VLOOKUP(J$4,'Farm Crops'!$B$4:$G$13,6,0)/1000*0.65*$C398)</f>
        <v>3294.7650909090912</v>
      </c>
      <c r="K398" s="67">
        <f xml:space="preserve">   MAX(0, HLOOKUP(MONTH($B398),'Farm Crops'!$B$18:$N$28,K$5,0)  - VLOOKUP(K$4,'Farm Crops'!$B$4:$G$13,6,0)/1000*0.65*$C398)</f>
        <v>773.8008727272728</v>
      </c>
      <c r="L398" s="67">
        <f xml:space="preserve">   MAX(0, HLOOKUP(MONTH($B398),'Farm Crops'!$B$18:$N$28,L$5,0)  - VLOOKUP(L$4,'Farm Crops'!$B$4:$G$13,6,0)/1000*0.65*$C398)</f>
        <v>139.0627636363638</v>
      </c>
      <c r="M398" s="67">
        <f xml:space="preserve">   MAX(0, HLOOKUP(MONTH($B398),'Farm Crops'!$B$18:$N$28,M$5,0)  - VLOOKUP(M$4,'Farm Crops'!$B$4:$G$13,6,0)/1000*0.65*$C398)</f>
        <v>1001.8822545454547</v>
      </c>
    </row>
    <row r="399" spans="2:13" x14ac:dyDescent="0.2">
      <c r="B399" s="4">
        <v>40876</v>
      </c>
      <c r="C399" s="67">
        <f>'Observed Data'!$E398</f>
        <v>0</v>
      </c>
      <c r="D399" s="67">
        <f xml:space="preserve">   MAX(0, HLOOKUP(MONTH($B399),'Farm Crops'!$B$18:$N$28,D$5,0)  - VLOOKUP(D$4,'Farm Crops'!$B$4:$G$13,6,0)/1000*0.65*$C399)</f>
        <v>1612.6189898989903</v>
      </c>
      <c r="E399" s="67">
        <f xml:space="preserve">   MAX(0, HLOOKUP(MONTH($B399),'Farm Crops'!$B$18:$N$28,E$5,0)  - VLOOKUP(E$4,'Farm Crops'!$B$4:$G$13,6,0)/1000*0.65*$C399)</f>
        <v>2067.9532363636372</v>
      </c>
      <c r="F399" s="67">
        <f xml:space="preserve">   MAX(0, HLOOKUP(MONTH($B399),'Farm Crops'!$B$18:$N$28,F$5,0)  - VLOOKUP(F$4,'Farm Crops'!$B$4:$G$13,6,0)/1000*0.65*$C399)</f>
        <v>2578.9604202020205</v>
      </c>
      <c r="G399" s="67">
        <f xml:space="preserve">   MAX(0, HLOOKUP(MONTH($B399),'Farm Crops'!$B$18:$N$28,G$5,0)  - VLOOKUP(G$4,'Farm Crops'!$B$4:$G$13,6,0)/1000*0.65*$C399)</f>
        <v>657.03120000000013</v>
      </c>
      <c r="H399" s="67">
        <f xml:space="preserve">   MAX(0, HLOOKUP(MONTH($B399),'Farm Crops'!$B$18:$N$28,H$5,0)  - VLOOKUP(H$4,'Farm Crops'!$B$4:$G$13,6,0)/1000*0.65*$C399)</f>
        <v>2254.753963636364</v>
      </c>
      <c r="I399" s="67">
        <f xml:space="preserve">   MAX(0, HLOOKUP(MONTH($B399),'Farm Crops'!$B$18:$N$28,I$5,0)  - VLOOKUP(I$4,'Farm Crops'!$B$4:$G$13,6,0)/1000*0.65*$C399)</f>
        <v>3469.5907555555564</v>
      </c>
      <c r="J399" s="67">
        <f xml:space="preserve">   MAX(0, HLOOKUP(MONTH($B399),'Farm Crops'!$B$18:$N$28,J$5,0)  - VLOOKUP(J$4,'Farm Crops'!$B$4:$G$13,6,0)/1000*0.65*$C399)</f>
        <v>3294.7650909090912</v>
      </c>
      <c r="K399" s="67">
        <f xml:space="preserve">   MAX(0, HLOOKUP(MONTH($B399),'Farm Crops'!$B$18:$N$28,K$5,0)  - VLOOKUP(K$4,'Farm Crops'!$B$4:$G$13,6,0)/1000*0.65*$C399)</f>
        <v>773.8008727272728</v>
      </c>
      <c r="L399" s="67">
        <f xml:space="preserve">   MAX(0, HLOOKUP(MONTH($B399),'Farm Crops'!$B$18:$N$28,L$5,0)  - VLOOKUP(L$4,'Farm Crops'!$B$4:$G$13,6,0)/1000*0.65*$C399)</f>
        <v>139.0627636363638</v>
      </c>
      <c r="M399" s="67">
        <f xml:space="preserve">   MAX(0, HLOOKUP(MONTH($B399),'Farm Crops'!$B$18:$N$28,M$5,0)  - VLOOKUP(M$4,'Farm Crops'!$B$4:$G$13,6,0)/1000*0.65*$C399)</f>
        <v>1001.8822545454547</v>
      </c>
    </row>
    <row r="400" spans="2:13" x14ac:dyDescent="0.2">
      <c r="B400" s="4">
        <v>40877</v>
      </c>
      <c r="C400" s="67">
        <f>'Observed Data'!$E399</f>
        <v>0</v>
      </c>
      <c r="D400" s="67">
        <f xml:space="preserve">   MAX(0, HLOOKUP(MONTH($B400),'Farm Crops'!$B$18:$N$28,D$5,0)  - VLOOKUP(D$4,'Farm Crops'!$B$4:$G$13,6,0)/1000*0.65*$C400)</f>
        <v>1612.6189898989903</v>
      </c>
      <c r="E400" s="67">
        <f xml:space="preserve">   MAX(0, HLOOKUP(MONTH($B400),'Farm Crops'!$B$18:$N$28,E$5,0)  - VLOOKUP(E$4,'Farm Crops'!$B$4:$G$13,6,0)/1000*0.65*$C400)</f>
        <v>2067.9532363636372</v>
      </c>
      <c r="F400" s="67">
        <f xml:space="preserve">   MAX(0, HLOOKUP(MONTH($B400),'Farm Crops'!$B$18:$N$28,F$5,0)  - VLOOKUP(F$4,'Farm Crops'!$B$4:$G$13,6,0)/1000*0.65*$C400)</f>
        <v>2578.9604202020205</v>
      </c>
      <c r="G400" s="67">
        <f xml:space="preserve">   MAX(0, HLOOKUP(MONTH($B400),'Farm Crops'!$B$18:$N$28,G$5,0)  - VLOOKUP(G$4,'Farm Crops'!$B$4:$G$13,6,0)/1000*0.65*$C400)</f>
        <v>657.03120000000013</v>
      </c>
      <c r="H400" s="67">
        <f xml:space="preserve">   MAX(0, HLOOKUP(MONTH($B400),'Farm Crops'!$B$18:$N$28,H$5,0)  - VLOOKUP(H$4,'Farm Crops'!$B$4:$G$13,6,0)/1000*0.65*$C400)</f>
        <v>2254.753963636364</v>
      </c>
      <c r="I400" s="67">
        <f xml:space="preserve">   MAX(0, HLOOKUP(MONTH($B400),'Farm Crops'!$B$18:$N$28,I$5,0)  - VLOOKUP(I$4,'Farm Crops'!$B$4:$G$13,6,0)/1000*0.65*$C400)</f>
        <v>3469.5907555555564</v>
      </c>
      <c r="J400" s="67">
        <f xml:space="preserve">   MAX(0, HLOOKUP(MONTH($B400),'Farm Crops'!$B$18:$N$28,J$5,0)  - VLOOKUP(J$4,'Farm Crops'!$B$4:$G$13,6,0)/1000*0.65*$C400)</f>
        <v>3294.7650909090912</v>
      </c>
      <c r="K400" s="67">
        <f xml:space="preserve">   MAX(0, HLOOKUP(MONTH($B400),'Farm Crops'!$B$18:$N$28,K$5,0)  - VLOOKUP(K$4,'Farm Crops'!$B$4:$G$13,6,0)/1000*0.65*$C400)</f>
        <v>773.8008727272728</v>
      </c>
      <c r="L400" s="67">
        <f xml:space="preserve">   MAX(0, HLOOKUP(MONTH($B400),'Farm Crops'!$B$18:$N$28,L$5,0)  - VLOOKUP(L$4,'Farm Crops'!$B$4:$G$13,6,0)/1000*0.65*$C400)</f>
        <v>139.0627636363638</v>
      </c>
      <c r="M400" s="67">
        <f xml:space="preserve">   MAX(0, HLOOKUP(MONTH($B400),'Farm Crops'!$B$18:$N$28,M$5,0)  - VLOOKUP(M$4,'Farm Crops'!$B$4:$G$13,6,0)/1000*0.65*$C400)</f>
        <v>1001.8822545454547</v>
      </c>
    </row>
    <row r="401" spans="2:13" x14ac:dyDescent="0.2">
      <c r="B401" s="4">
        <v>40878</v>
      </c>
      <c r="C401" s="67">
        <f>'Observed Data'!$E400</f>
        <v>0</v>
      </c>
      <c r="D401" s="67">
        <f xml:space="preserve">   MAX(0, HLOOKUP(MONTH($B401),'Farm Crops'!$B$18:$N$28,D$5,0)  - VLOOKUP(D$4,'Farm Crops'!$B$4:$G$13,6,0)/1000*0.65*$C401)</f>
        <v>1972.6944281524927</v>
      </c>
      <c r="E401" s="67">
        <f xml:space="preserve">   MAX(0, HLOOKUP(MONTH($B401),'Farm Crops'!$B$18:$N$28,E$5,0)  - VLOOKUP(E$4,'Farm Crops'!$B$4:$G$13,6,0)/1000*0.65*$C401)</f>
        <v>3373.997509286412</v>
      </c>
      <c r="F401" s="67">
        <f xml:space="preserve">   MAX(0, HLOOKUP(MONTH($B401),'Farm Crops'!$B$18:$N$28,F$5,0)  - VLOOKUP(F$4,'Farm Crops'!$B$4:$G$13,6,0)/1000*0.65*$C401)</f>
        <v>3687.8223440860206</v>
      </c>
      <c r="G401" s="67">
        <f xml:space="preserve">   MAX(0, HLOOKUP(MONTH($B401),'Farm Crops'!$B$18:$N$28,G$5,0)  - VLOOKUP(G$4,'Farm Crops'!$B$4:$G$13,6,0)/1000*0.65*$C401)</f>
        <v>1040.7789677419355</v>
      </c>
      <c r="H401" s="67">
        <f xml:space="preserve">   MAX(0, HLOOKUP(MONTH($B401),'Farm Crops'!$B$18:$N$28,H$5,0)  - VLOOKUP(H$4,'Farm Crops'!$B$4:$G$13,6,0)/1000*0.65*$C401)</f>
        <v>3571.6728563049851</v>
      </c>
      <c r="I401" s="67">
        <f xml:space="preserve">   MAX(0, HLOOKUP(MONTH($B401),'Farm Crops'!$B$18:$N$28,I$5,0)  - VLOOKUP(I$4,'Farm Crops'!$B$4:$G$13,6,0)/1000*0.65*$C401)</f>
        <v>2000.1335522971651</v>
      </c>
      <c r="J401" s="67">
        <f xml:space="preserve">   MAX(0, HLOOKUP(MONTH($B401),'Farm Crops'!$B$18:$N$28,J$5,0)  - VLOOKUP(J$4,'Farm Crops'!$B$4:$G$13,6,0)/1000*0.65*$C401)</f>
        <v>4934.3744477028349</v>
      </c>
      <c r="K401" s="67">
        <f xml:space="preserve">   MAX(0, HLOOKUP(MONTH($B401),'Farm Crops'!$B$18:$N$28,K$5,0)  - VLOOKUP(K$4,'Farm Crops'!$B$4:$G$13,6,0)/1000*0.65*$C401)</f>
        <v>1165.8786432062559</v>
      </c>
      <c r="L401" s="67">
        <f xml:space="preserve">   MAX(0, HLOOKUP(MONTH($B401),'Farm Crops'!$B$18:$N$28,L$5,0)  - VLOOKUP(L$4,'Farm Crops'!$B$4:$G$13,6,0)/1000*0.65*$C401)</f>
        <v>210.54251026392981</v>
      </c>
      <c r="M401" s="67">
        <f xml:space="preserve">   MAX(0, HLOOKUP(MONTH($B401),'Farm Crops'!$B$18:$N$28,M$5,0)  - VLOOKUP(M$4,'Farm Crops'!$B$4:$G$13,6,0)/1000*0.65*$C401)</f>
        <v>1538.7422443792761</v>
      </c>
    </row>
    <row r="402" spans="2:13" x14ac:dyDescent="0.2">
      <c r="B402" s="4">
        <v>40879</v>
      </c>
      <c r="C402" s="67">
        <f>'Observed Data'!$E401</f>
        <v>0</v>
      </c>
      <c r="D402" s="67">
        <f xml:space="preserve">   MAX(0, HLOOKUP(MONTH($B402),'Farm Crops'!$B$18:$N$28,D$5,0)  - VLOOKUP(D$4,'Farm Crops'!$B$4:$G$13,6,0)/1000*0.65*$C402)</f>
        <v>1972.6944281524927</v>
      </c>
      <c r="E402" s="67">
        <f xml:space="preserve">   MAX(0, HLOOKUP(MONTH($B402),'Farm Crops'!$B$18:$N$28,E$5,0)  - VLOOKUP(E$4,'Farm Crops'!$B$4:$G$13,6,0)/1000*0.65*$C402)</f>
        <v>3373.997509286412</v>
      </c>
      <c r="F402" s="67">
        <f xml:space="preserve">   MAX(0, HLOOKUP(MONTH($B402),'Farm Crops'!$B$18:$N$28,F$5,0)  - VLOOKUP(F$4,'Farm Crops'!$B$4:$G$13,6,0)/1000*0.65*$C402)</f>
        <v>3687.8223440860206</v>
      </c>
      <c r="G402" s="67">
        <f xml:space="preserve">   MAX(0, HLOOKUP(MONTH($B402),'Farm Crops'!$B$18:$N$28,G$5,0)  - VLOOKUP(G$4,'Farm Crops'!$B$4:$G$13,6,0)/1000*0.65*$C402)</f>
        <v>1040.7789677419355</v>
      </c>
      <c r="H402" s="67">
        <f xml:space="preserve">   MAX(0, HLOOKUP(MONTH($B402),'Farm Crops'!$B$18:$N$28,H$5,0)  - VLOOKUP(H$4,'Farm Crops'!$B$4:$G$13,6,0)/1000*0.65*$C402)</f>
        <v>3571.6728563049851</v>
      </c>
      <c r="I402" s="67">
        <f xml:space="preserve">   MAX(0, HLOOKUP(MONTH($B402),'Farm Crops'!$B$18:$N$28,I$5,0)  - VLOOKUP(I$4,'Farm Crops'!$B$4:$G$13,6,0)/1000*0.65*$C402)</f>
        <v>2000.1335522971651</v>
      </c>
      <c r="J402" s="67">
        <f xml:space="preserve">   MAX(0, HLOOKUP(MONTH($B402),'Farm Crops'!$B$18:$N$28,J$5,0)  - VLOOKUP(J$4,'Farm Crops'!$B$4:$G$13,6,0)/1000*0.65*$C402)</f>
        <v>4934.3744477028349</v>
      </c>
      <c r="K402" s="67">
        <f xml:space="preserve">   MAX(0, HLOOKUP(MONTH($B402),'Farm Crops'!$B$18:$N$28,K$5,0)  - VLOOKUP(K$4,'Farm Crops'!$B$4:$G$13,6,0)/1000*0.65*$C402)</f>
        <v>1165.8786432062559</v>
      </c>
      <c r="L402" s="67">
        <f xml:space="preserve">   MAX(0, HLOOKUP(MONTH($B402),'Farm Crops'!$B$18:$N$28,L$5,0)  - VLOOKUP(L$4,'Farm Crops'!$B$4:$G$13,6,0)/1000*0.65*$C402)</f>
        <v>210.54251026392981</v>
      </c>
      <c r="M402" s="67">
        <f xml:space="preserve">   MAX(0, HLOOKUP(MONTH($B402),'Farm Crops'!$B$18:$N$28,M$5,0)  - VLOOKUP(M$4,'Farm Crops'!$B$4:$G$13,6,0)/1000*0.65*$C402)</f>
        <v>1538.7422443792761</v>
      </c>
    </row>
    <row r="403" spans="2:13" x14ac:dyDescent="0.2">
      <c r="B403" s="4">
        <v>40880</v>
      </c>
      <c r="C403" s="67">
        <f>'Observed Data'!$E402</f>
        <v>0</v>
      </c>
      <c r="D403" s="67">
        <f xml:space="preserve">   MAX(0, HLOOKUP(MONTH($B403),'Farm Crops'!$B$18:$N$28,D$5,0)  - VLOOKUP(D$4,'Farm Crops'!$B$4:$G$13,6,0)/1000*0.65*$C403)</f>
        <v>1972.6944281524927</v>
      </c>
      <c r="E403" s="67">
        <f xml:space="preserve">   MAX(0, HLOOKUP(MONTH($B403),'Farm Crops'!$B$18:$N$28,E$5,0)  - VLOOKUP(E$4,'Farm Crops'!$B$4:$G$13,6,0)/1000*0.65*$C403)</f>
        <v>3373.997509286412</v>
      </c>
      <c r="F403" s="67">
        <f xml:space="preserve">   MAX(0, HLOOKUP(MONTH($B403),'Farm Crops'!$B$18:$N$28,F$5,0)  - VLOOKUP(F$4,'Farm Crops'!$B$4:$G$13,6,0)/1000*0.65*$C403)</f>
        <v>3687.8223440860206</v>
      </c>
      <c r="G403" s="67">
        <f xml:space="preserve">   MAX(0, HLOOKUP(MONTH($B403),'Farm Crops'!$B$18:$N$28,G$5,0)  - VLOOKUP(G$4,'Farm Crops'!$B$4:$G$13,6,0)/1000*0.65*$C403)</f>
        <v>1040.7789677419355</v>
      </c>
      <c r="H403" s="67">
        <f xml:space="preserve">   MAX(0, HLOOKUP(MONTH($B403),'Farm Crops'!$B$18:$N$28,H$5,0)  - VLOOKUP(H$4,'Farm Crops'!$B$4:$G$13,6,0)/1000*0.65*$C403)</f>
        <v>3571.6728563049851</v>
      </c>
      <c r="I403" s="67">
        <f xml:space="preserve">   MAX(0, HLOOKUP(MONTH($B403),'Farm Crops'!$B$18:$N$28,I$5,0)  - VLOOKUP(I$4,'Farm Crops'!$B$4:$G$13,6,0)/1000*0.65*$C403)</f>
        <v>2000.1335522971651</v>
      </c>
      <c r="J403" s="67">
        <f xml:space="preserve">   MAX(0, HLOOKUP(MONTH($B403),'Farm Crops'!$B$18:$N$28,J$5,0)  - VLOOKUP(J$4,'Farm Crops'!$B$4:$G$13,6,0)/1000*0.65*$C403)</f>
        <v>4934.3744477028349</v>
      </c>
      <c r="K403" s="67">
        <f xml:space="preserve">   MAX(0, HLOOKUP(MONTH($B403),'Farm Crops'!$B$18:$N$28,K$5,0)  - VLOOKUP(K$4,'Farm Crops'!$B$4:$G$13,6,0)/1000*0.65*$C403)</f>
        <v>1165.8786432062559</v>
      </c>
      <c r="L403" s="67">
        <f xml:space="preserve">   MAX(0, HLOOKUP(MONTH($B403),'Farm Crops'!$B$18:$N$28,L$5,0)  - VLOOKUP(L$4,'Farm Crops'!$B$4:$G$13,6,0)/1000*0.65*$C403)</f>
        <v>210.54251026392981</v>
      </c>
      <c r="M403" s="67">
        <f xml:space="preserve">   MAX(0, HLOOKUP(MONTH($B403),'Farm Crops'!$B$18:$N$28,M$5,0)  - VLOOKUP(M$4,'Farm Crops'!$B$4:$G$13,6,0)/1000*0.65*$C403)</f>
        <v>1538.7422443792761</v>
      </c>
    </row>
    <row r="404" spans="2:13" x14ac:dyDescent="0.2">
      <c r="B404" s="4">
        <v>40881</v>
      </c>
      <c r="C404" s="67">
        <f>'Observed Data'!$E403</f>
        <v>0</v>
      </c>
      <c r="D404" s="67">
        <f xml:space="preserve">   MAX(0, HLOOKUP(MONTH($B404),'Farm Crops'!$B$18:$N$28,D$5,0)  - VLOOKUP(D$4,'Farm Crops'!$B$4:$G$13,6,0)/1000*0.65*$C404)</f>
        <v>1972.6944281524927</v>
      </c>
      <c r="E404" s="67">
        <f xml:space="preserve">   MAX(0, HLOOKUP(MONTH($B404),'Farm Crops'!$B$18:$N$28,E$5,0)  - VLOOKUP(E$4,'Farm Crops'!$B$4:$G$13,6,0)/1000*0.65*$C404)</f>
        <v>3373.997509286412</v>
      </c>
      <c r="F404" s="67">
        <f xml:space="preserve">   MAX(0, HLOOKUP(MONTH($B404),'Farm Crops'!$B$18:$N$28,F$5,0)  - VLOOKUP(F$4,'Farm Crops'!$B$4:$G$13,6,0)/1000*0.65*$C404)</f>
        <v>3687.8223440860206</v>
      </c>
      <c r="G404" s="67">
        <f xml:space="preserve">   MAX(0, HLOOKUP(MONTH($B404),'Farm Crops'!$B$18:$N$28,G$5,0)  - VLOOKUP(G$4,'Farm Crops'!$B$4:$G$13,6,0)/1000*0.65*$C404)</f>
        <v>1040.7789677419355</v>
      </c>
      <c r="H404" s="67">
        <f xml:space="preserve">   MAX(0, HLOOKUP(MONTH($B404),'Farm Crops'!$B$18:$N$28,H$5,0)  - VLOOKUP(H$4,'Farm Crops'!$B$4:$G$13,6,0)/1000*0.65*$C404)</f>
        <v>3571.6728563049851</v>
      </c>
      <c r="I404" s="67">
        <f xml:space="preserve">   MAX(0, HLOOKUP(MONTH($B404),'Farm Crops'!$B$18:$N$28,I$5,0)  - VLOOKUP(I$4,'Farm Crops'!$B$4:$G$13,6,0)/1000*0.65*$C404)</f>
        <v>2000.1335522971651</v>
      </c>
      <c r="J404" s="67">
        <f xml:space="preserve">   MAX(0, HLOOKUP(MONTH($B404),'Farm Crops'!$B$18:$N$28,J$5,0)  - VLOOKUP(J$4,'Farm Crops'!$B$4:$G$13,6,0)/1000*0.65*$C404)</f>
        <v>4934.3744477028349</v>
      </c>
      <c r="K404" s="67">
        <f xml:space="preserve">   MAX(0, HLOOKUP(MONTH($B404),'Farm Crops'!$B$18:$N$28,K$5,0)  - VLOOKUP(K$4,'Farm Crops'!$B$4:$G$13,6,0)/1000*0.65*$C404)</f>
        <v>1165.8786432062559</v>
      </c>
      <c r="L404" s="67">
        <f xml:space="preserve">   MAX(0, HLOOKUP(MONTH($B404),'Farm Crops'!$B$18:$N$28,L$5,0)  - VLOOKUP(L$4,'Farm Crops'!$B$4:$G$13,6,0)/1000*0.65*$C404)</f>
        <v>210.54251026392981</v>
      </c>
      <c r="M404" s="67">
        <f xml:space="preserve">   MAX(0, HLOOKUP(MONTH($B404),'Farm Crops'!$B$18:$N$28,M$5,0)  - VLOOKUP(M$4,'Farm Crops'!$B$4:$G$13,6,0)/1000*0.65*$C404)</f>
        <v>1538.7422443792761</v>
      </c>
    </row>
    <row r="405" spans="2:13" x14ac:dyDescent="0.2">
      <c r="B405" s="4">
        <v>40882</v>
      </c>
      <c r="C405" s="67">
        <f>'Observed Data'!$E404</f>
        <v>0</v>
      </c>
      <c r="D405" s="67">
        <f xml:space="preserve">   MAX(0, HLOOKUP(MONTH($B405),'Farm Crops'!$B$18:$N$28,D$5,0)  - VLOOKUP(D$4,'Farm Crops'!$B$4:$G$13,6,0)/1000*0.65*$C405)</f>
        <v>1972.6944281524927</v>
      </c>
      <c r="E405" s="67">
        <f xml:space="preserve">   MAX(0, HLOOKUP(MONTH($B405),'Farm Crops'!$B$18:$N$28,E$5,0)  - VLOOKUP(E$4,'Farm Crops'!$B$4:$G$13,6,0)/1000*0.65*$C405)</f>
        <v>3373.997509286412</v>
      </c>
      <c r="F405" s="67">
        <f xml:space="preserve">   MAX(0, HLOOKUP(MONTH($B405),'Farm Crops'!$B$18:$N$28,F$5,0)  - VLOOKUP(F$4,'Farm Crops'!$B$4:$G$13,6,0)/1000*0.65*$C405)</f>
        <v>3687.8223440860206</v>
      </c>
      <c r="G405" s="67">
        <f xml:space="preserve">   MAX(0, HLOOKUP(MONTH($B405),'Farm Crops'!$B$18:$N$28,G$5,0)  - VLOOKUP(G$4,'Farm Crops'!$B$4:$G$13,6,0)/1000*0.65*$C405)</f>
        <v>1040.7789677419355</v>
      </c>
      <c r="H405" s="67">
        <f xml:space="preserve">   MAX(0, HLOOKUP(MONTH($B405),'Farm Crops'!$B$18:$N$28,H$5,0)  - VLOOKUP(H$4,'Farm Crops'!$B$4:$G$13,6,0)/1000*0.65*$C405)</f>
        <v>3571.6728563049851</v>
      </c>
      <c r="I405" s="67">
        <f xml:space="preserve">   MAX(0, HLOOKUP(MONTH($B405),'Farm Crops'!$B$18:$N$28,I$5,0)  - VLOOKUP(I$4,'Farm Crops'!$B$4:$G$13,6,0)/1000*0.65*$C405)</f>
        <v>2000.1335522971651</v>
      </c>
      <c r="J405" s="67">
        <f xml:space="preserve">   MAX(0, HLOOKUP(MONTH($B405),'Farm Crops'!$B$18:$N$28,J$5,0)  - VLOOKUP(J$4,'Farm Crops'!$B$4:$G$13,6,0)/1000*0.65*$C405)</f>
        <v>4934.3744477028349</v>
      </c>
      <c r="K405" s="67">
        <f xml:space="preserve">   MAX(0, HLOOKUP(MONTH($B405),'Farm Crops'!$B$18:$N$28,K$5,0)  - VLOOKUP(K$4,'Farm Crops'!$B$4:$G$13,6,0)/1000*0.65*$C405)</f>
        <v>1165.8786432062559</v>
      </c>
      <c r="L405" s="67">
        <f xml:space="preserve">   MAX(0, HLOOKUP(MONTH($B405),'Farm Crops'!$B$18:$N$28,L$5,0)  - VLOOKUP(L$4,'Farm Crops'!$B$4:$G$13,6,0)/1000*0.65*$C405)</f>
        <v>210.54251026392981</v>
      </c>
      <c r="M405" s="67">
        <f xml:space="preserve">   MAX(0, HLOOKUP(MONTH($B405),'Farm Crops'!$B$18:$N$28,M$5,0)  - VLOOKUP(M$4,'Farm Crops'!$B$4:$G$13,6,0)/1000*0.65*$C405)</f>
        <v>1538.7422443792761</v>
      </c>
    </row>
    <row r="406" spans="2:13" x14ac:dyDescent="0.2">
      <c r="B406" s="4">
        <v>40883</v>
      </c>
      <c r="C406" s="67">
        <f>'Observed Data'!$E405</f>
        <v>0</v>
      </c>
      <c r="D406" s="67">
        <f xml:space="preserve">   MAX(0, HLOOKUP(MONTH($B406),'Farm Crops'!$B$18:$N$28,D$5,0)  - VLOOKUP(D$4,'Farm Crops'!$B$4:$G$13,6,0)/1000*0.65*$C406)</f>
        <v>1972.6944281524927</v>
      </c>
      <c r="E406" s="67">
        <f xml:space="preserve">   MAX(0, HLOOKUP(MONTH($B406),'Farm Crops'!$B$18:$N$28,E$5,0)  - VLOOKUP(E$4,'Farm Crops'!$B$4:$G$13,6,0)/1000*0.65*$C406)</f>
        <v>3373.997509286412</v>
      </c>
      <c r="F406" s="67">
        <f xml:space="preserve">   MAX(0, HLOOKUP(MONTH($B406),'Farm Crops'!$B$18:$N$28,F$5,0)  - VLOOKUP(F$4,'Farm Crops'!$B$4:$G$13,6,0)/1000*0.65*$C406)</f>
        <v>3687.8223440860206</v>
      </c>
      <c r="G406" s="67">
        <f xml:space="preserve">   MAX(0, HLOOKUP(MONTH($B406),'Farm Crops'!$B$18:$N$28,G$5,0)  - VLOOKUP(G$4,'Farm Crops'!$B$4:$G$13,6,0)/1000*0.65*$C406)</f>
        <v>1040.7789677419355</v>
      </c>
      <c r="H406" s="67">
        <f xml:space="preserve">   MAX(0, HLOOKUP(MONTH($B406),'Farm Crops'!$B$18:$N$28,H$5,0)  - VLOOKUP(H$4,'Farm Crops'!$B$4:$G$13,6,0)/1000*0.65*$C406)</f>
        <v>3571.6728563049851</v>
      </c>
      <c r="I406" s="67">
        <f xml:space="preserve">   MAX(0, HLOOKUP(MONTH($B406),'Farm Crops'!$B$18:$N$28,I$5,0)  - VLOOKUP(I$4,'Farm Crops'!$B$4:$G$13,6,0)/1000*0.65*$C406)</f>
        <v>2000.1335522971651</v>
      </c>
      <c r="J406" s="67">
        <f xml:space="preserve">   MAX(0, HLOOKUP(MONTH($B406),'Farm Crops'!$B$18:$N$28,J$5,0)  - VLOOKUP(J$4,'Farm Crops'!$B$4:$G$13,6,0)/1000*0.65*$C406)</f>
        <v>4934.3744477028349</v>
      </c>
      <c r="K406" s="67">
        <f xml:space="preserve">   MAX(0, HLOOKUP(MONTH($B406),'Farm Crops'!$B$18:$N$28,K$5,0)  - VLOOKUP(K$4,'Farm Crops'!$B$4:$G$13,6,0)/1000*0.65*$C406)</f>
        <v>1165.8786432062559</v>
      </c>
      <c r="L406" s="67">
        <f xml:space="preserve">   MAX(0, HLOOKUP(MONTH($B406),'Farm Crops'!$B$18:$N$28,L$5,0)  - VLOOKUP(L$4,'Farm Crops'!$B$4:$G$13,6,0)/1000*0.65*$C406)</f>
        <v>210.54251026392981</v>
      </c>
      <c r="M406" s="67">
        <f xml:space="preserve">   MAX(0, HLOOKUP(MONTH($B406),'Farm Crops'!$B$18:$N$28,M$5,0)  - VLOOKUP(M$4,'Farm Crops'!$B$4:$G$13,6,0)/1000*0.65*$C406)</f>
        <v>1538.7422443792761</v>
      </c>
    </row>
    <row r="407" spans="2:13" x14ac:dyDescent="0.2">
      <c r="B407" s="4">
        <v>40884</v>
      </c>
      <c r="C407" s="67">
        <f>'Observed Data'!$E406</f>
        <v>0</v>
      </c>
      <c r="D407" s="67">
        <f xml:space="preserve">   MAX(0, HLOOKUP(MONTH($B407),'Farm Crops'!$B$18:$N$28,D$5,0)  - VLOOKUP(D$4,'Farm Crops'!$B$4:$G$13,6,0)/1000*0.65*$C407)</f>
        <v>1972.6944281524927</v>
      </c>
      <c r="E407" s="67">
        <f xml:space="preserve">   MAX(0, HLOOKUP(MONTH($B407),'Farm Crops'!$B$18:$N$28,E$5,0)  - VLOOKUP(E$4,'Farm Crops'!$B$4:$G$13,6,0)/1000*0.65*$C407)</f>
        <v>3373.997509286412</v>
      </c>
      <c r="F407" s="67">
        <f xml:space="preserve">   MAX(0, HLOOKUP(MONTH($B407),'Farm Crops'!$B$18:$N$28,F$5,0)  - VLOOKUP(F$4,'Farm Crops'!$B$4:$G$13,6,0)/1000*0.65*$C407)</f>
        <v>3687.8223440860206</v>
      </c>
      <c r="G407" s="67">
        <f xml:space="preserve">   MAX(0, HLOOKUP(MONTH($B407),'Farm Crops'!$B$18:$N$28,G$5,0)  - VLOOKUP(G$4,'Farm Crops'!$B$4:$G$13,6,0)/1000*0.65*$C407)</f>
        <v>1040.7789677419355</v>
      </c>
      <c r="H407" s="67">
        <f xml:space="preserve">   MAX(0, HLOOKUP(MONTH($B407),'Farm Crops'!$B$18:$N$28,H$5,0)  - VLOOKUP(H$4,'Farm Crops'!$B$4:$G$13,6,0)/1000*0.65*$C407)</f>
        <v>3571.6728563049851</v>
      </c>
      <c r="I407" s="67">
        <f xml:space="preserve">   MAX(0, HLOOKUP(MONTH($B407),'Farm Crops'!$B$18:$N$28,I$5,0)  - VLOOKUP(I$4,'Farm Crops'!$B$4:$G$13,6,0)/1000*0.65*$C407)</f>
        <v>2000.1335522971651</v>
      </c>
      <c r="J407" s="67">
        <f xml:space="preserve">   MAX(0, HLOOKUP(MONTH($B407),'Farm Crops'!$B$18:$N$28,J$5,0)  - VLOOKUP(J$4,'Farm Crops'!$B$4:$G$13,6,0)/1000*0.65*$C407)</f>
        <v>4934.3744477028349</v>
      </c>
      <c r="K407" s="67">
        <f xml:space="preserve">   MAX(0, HLOOKUP(MONTH($B407),'Farm Crops'!$B$18:$N$28,K$5,0)  - VLOOKUP(K$4,'Farm Crops'!$B$4:$G$13,6,0)/1000*0.65*$C407)</f>
        <v>1165.8786432062559</v>
      </c>
      <c r="L407" s="67">
        <f xml:space="preserve">   MAX(0, HLOOKUP(MONTH($B407),'Farm Crops'!$B$18:$N$28,L$5,0)  - VLOOKUP(L$4,'Farm Crops'!$B$4:$G$13,6,0)/1000*0.65*$C407)</f>
        <v>210.54251026392981</v>
      </c>
      <c r="M407" s="67">
        <f xml:space="preserve">   MAX(0, HLOOKUP(MONTH($B407),'Farm Crops'!$B$18:$N$28,M$5,0)  - VLOOKUP(M$4,'Farm Crops'!$B$4:$G$13,6,0)/1000*0.65*$C407)</f>
        <v>1538.7422443792761</v>
      </c>
    </row>
    <row r="408" spans="2:13" x14ac:dyDescent="0.2">
      <c r="B408" s="4">
        <v>40885</v>
      </c>
      <c r="C408" s="67">
        <f>'Observed Data'!$E407</f>
        <v>0</v>
      </c>
      <c r="D408" s="67">
        <f xml:space="preserve">   MAX(0, HLOOKUP(MONTH($B408),'Farm Crops'!$B$18:$N$28,D$5,0)  - VLOOKUP(D$4,'Farm Crops'!$B$4:$G$13,6,0)/1000*0.65*$C408)</f>
        <v>1972.6944281524927</v>
      </c>
      <c r="E408" s="67">
        <f xml:space="preserve">   MAX(0, HLOOKUP(MONTH($B408),'Farm Crops'!$B$18:$N$28,E$5,0)  - VLOOKUP(E$4,'Farm Crops'!$B$4:$G$13,6,0)/1000*0.65*$C408)</f>
        <v>3373.997509286412</v>
      </c>
      <c r="F408" s="67">
        <f xml:space="preserve">   MAX(0, HLOOKUP(MONTH($B408),'Farm Crops'!$B$18:$N$28,F$5,0)  - VLOOKUP(F$4,'Farm Crops'!$B$4:$G$13,6,0)/1000*0.65*$C408)</f>
        <v>3687.8223440860206</v>
      </c>
      <c r="G408" s="67">
        <f xml:space="preserve">   MAX(0, HLOOKUP(MONTH($B408),'Farm Crops'!$B$18:$N$28,G$5,0)  - VLOOKUP(G$4,'Farm Crops'!$B$4:$G$13,6,0)/1000*0.65*$C408)</f>
        <v>1040.7789677419355</v>
      </c>
      <c r="H408" s="67">
        <f xml:space="preserve">   MAX(0, HLOOKUP(MONTH($B408),'Farm Crops'!$B$18:$N$28,H$5,0)  - VLOOKUP(H$4,'Farm Crops'!$B$4:$G$13,6,0)/1000*0.65*$C408)</f>
        <v>3571.6728563049851</v>
      </c>
      <c r="I408" s="67">
        <f xml:space="preserve">   MAX(0, HLOOKUP(MONTH($B408),'Farm Crops'!$B$18:$N$28,I$5,0)  - VLOOKUP(I$4,'Farm Crops'!$B$4:$G$13,6,0)/1000*0.65*$C408)</f>
        <v>2000.1335522971651</v>
      </c>
      <c r="J408" s="67">
        <f xml:space="preserve">   MAX(0, HLOOKUP(MONTH($B408),'Farm Crops'!$B$18:$N$28,J$5,0)  - VLOOKUP(J$4,'Farm Crops'!$B$4:$G$13,6,0)/1000*0.65*$C408)</f>
        <v>4934.3744477028349</v>
      </c>
      <c r="K408" s="67">
        <f xml:space="preserve">   MAX(0, HLOOKUP(MONTH($B408),'Farm Crops'!$B$18:$N$28,K$5,0)  - VLOOKUP(K$4,'Farm Crops'!$B$4:$G$13,6,0)/1000*0.65*$C408)</f>
        <v>1165.8786432062559</v>
      </c>
      <c r="L408" s="67">
        <f xml:space="preserve">   MAX(0, HLOOKUP(MONTH($B408),'Farm Crops'!$B$18:$N$28,L$5,0)  - VLOOKUP(L$4,'Farm Crops'!$B$4:$G$13,6,0)/1000*0.65*$C408)</f>
        <v>210.54251026392981</v>
      </c>
      <c r="M408" s="67">
        <f xml:space="preserve">   MAX(0, HLOOKUP(MONTH($B408),'Farm Crops'!$B$18:$N$28,M$5,0)  - VLOOKUP(M$4,'Farm Crops'!$B$4:$G$13,6,0)/1000*0.65*$C408)</f>
        <v>1538.7422443792761</v>
      </c>
    </row>
    <row r="409" spans="2:13" x14ac:dyDescent="0.2">
      <c r="B409" s="4">
        <v>40886</v>
      </c>
      <c r="C409" s="67">
        <f>'Observed Data'!$E408</f>
        <v>0</v>
      </c>
      <c r="D409" s="67">
        <f xml:space="preserve">   MAX(0, HLOOKUP(MONTH($B409),'Farm Crops'!$B$18:$N$28,D$5,0)  - VLOOKUP(D$4,'Farm Crops'!$B$4:$G$13,6,0)/1000*0.65*$C409)</f>
        <v>1972.6944281524927</v>
      </c>
      <c r="E409" s="67">
        <f xml:space="preserve">   MAX(0, HLOOKUP(MONTH($B409),'Farm Crops'!$B$18:$N$28,E$5,0)  - VLOOKUP(E$4,'Farm Crops'!$B$4:$G$13,6,0)/1000*0.65*$C409)</f>
        <v>3373.997509286412</v>
      </c>
      <c r="F409" s="67">
        <f xml:space="preserve">   MAX(0, HLOOKUP(MONTH($B409),'Farm Crops'!$B$18:$N$28,F$5,0)  - VLOOKUP(F$4,'Farm Crops'!$B$4:$G$13,6,0)/1000*0.65*$C409)</f>
        <v>3687.8223440860206</v>
      </c>
      <c r="G409" s="67">
        <f xml:space="preserve">   MAX(0, HLOOKUP(MONTH($B409),'Farm Crops'!$B$18:$N$28,G$5,0)  - VLOOKUP(G$4,'Farm Crops'!$B$4:$G$13,6,0)/1000*0.65*$C409)</f>
        <v>1040.7789677419355</v>
      </c>
      <c r="H409" s="67">
        <f xml:space="preserve">   MAX(0, HLOOKUP(MONTH($B409),'Farm Crops'!$B$18:$N$28,H$5,0)  - VLOOKUP(H$4,'Farm Crops'!$B$4:$G$13,6,0)/1000*0.65*$C409)</f>
        <v>3571.6728563049851</v>
      </c>
      <c r="I409" s="67">
        <f xml:space="preserve">   MAX(0, HLOOKUP(MONTH($B409),'Farm Crops'!$B$18:$N$28,I$5,0)  - VLOOKUP(I$4,'Farm Crops'!$B$4:$G$13,6,0)/1000*0.65*$C409)</f>
        <v>2000.1335522971651</v>
      </c>
      <c r="J409" s="67">
        <f xml:space="preserve">   MAX(0, HLOOKUP(MONTH($B409),'Farm Crops'!$B$18:$N$28,J$5,0)  - VLOOKUP(J$4,'Farm Crops'!$B$4:$G$13,6,0)/1000*0.65*$C409)</f>
        <v>4934.3744477028349</v>
      </c>
      <c r="K409" s="67">
        <f xml:space="preserve">   MAX(0, HLOOKUP(MONTH($B409),'Farm Crops'!$B$18:$N$28,K$5,0)  - VLOOKUP(K$4,'Farm Crops'!$B$4:$G$13,6,0)/1000*0.65*$C409)</f>
        <v>1165.8786432062559</v>
      </c>
      <c r="L409" s="67">
        <f xml:space="preserve">   MAX(0, HLOOKUP(MONTH($B409),'Farm Crops'!$B$18:$N$28,L$5,0)  - VLOOKUP(L$4,'Farm Crops'!$B$4:$G$13,6,0)/1000*0.65*$C409)</f>
        <v>210.54251026392981</v>
      </c>
      <c r="M409" s="67">
        <f xml:space="preserve">   MAX(0, HLOOKUP(MONTH($B409),'Farm Crops'!$B$18:$N$28,M$5,0)  - VLOOKUP(M$4,'Farm Crops'!$B$4:$G$13,6,0)/1000*0.65*$C409)</f>
        <v>1538.7422443792761</v>
      </c>
    </row>
    <row r="410" spans="2:13" x14ac:dyDescent="0.2">
      <c r="B410" s="4">
        <v>40887</v>
      </c>
      <c r="C410" s="67">
        <f>'Observed Data'!$E409</f>
        <v>0</v>
      </c>
      <c r="D410" s="67">
        <f xml:space="preserve">   MAX(0, HLOOKUP(MONTH($B410),'Farm Crops'!$B$18:$N$28,D$5,0)  - VLOOKUP(D$4,'Farm Crops'!$B$4:$G$13,6,0)/1000*0.65*$C410)</f>
        <v>1972.6944281524927</v>
      </c>
      <c r="E410" s="67">
        <f xml:space="preserve">   MAX(0, HLOOKUP(MONTH($B410),'Farm Crops'!$B$18:$N$28,E$5,0)  - VLOOKUP(E$4,'Farm Crops'!$B$4:$G$13,6,0)/1000*0.65*$C410)</f>
        <v>3373.997509286412</v>
      </c>
      <c r="F410" s="67">
        <f xml:space="preserve">   MAX(0, HLOOKUP(MONTH($B410),'Farm Crops'!$B$18:$N$28,F$5,0)  - VLOOKUP(F$4,'Farm Crops'!$B$4:$G$13,6,0)/1000*0.65*$C410)</f>
        <v>3687.8223440860206</v>
      </c>
      <c r="G410" s="67">
        <f xml:space="preserve">   MAX(0, HLOOKUP(MONTH($B410),'Farm Crops'!$B$18:$N$28,G$5,0)  - VLOOKUP(G$4,'Farm Crops'!$B$4:$G$13,6,0)/1000*0.65*$C410)</f>
        <v>1040.7789677419355</v>
      </c>
      <c r="H410" s="67">
        <f xml:space="preserve">   MAX(0, HLOOKUP(MONTH($B410),'Farm Crops'!$B$18:$N$28,H$5,0)  - VLOOKUP(H$4,'Farm Crops'!$B$4:$G$13,6,0)/1000*0.65*$C410)</f>
        <v>3571.6728563049851</v>
      </c>
      <c r="I410" s="67">
        <f xml:space="preserve">   MAX(0, HLOOKUP(MONTH($B410),'Farm Crops'!$B$18:$N$28,I$5,0)  - VLOOKUP(I$4,'Farm Crops'!$B$4:$G$13,6,0)/1000*0.65*$C410)</f>
        <v>2000.1335522971651</v>
      </c>
      <c r="J410" s="67">
        <f xml:space="preserve">   MAX(0, HLOOKUP(MONTH($B410),'Farm Crops'!$B$18:$N$28,J$5,0)  - VLOOKUP(J$4,'Farm Crops'!$B$4:$G$13,6,0)/1000*0.65*$C410)</f>
        <v>4934.3744477028349</v>
      </c>
      <c r="K410" s="67">
        <f xml:space="preserve">   MAX(0, HLOOKUP(MONTH($B410),'Farm Crops'!$B$18:$N$28,K$5,0)  - VLOOKUP(K$4,'Farm Crops'!$B$4:$G$13,6,0)/1000*0.65*$C410)</f>
        <v>1165.8786432062559</v>
      </c>
      <c r="L410" s="67">
        <f xml:space="preserve">   MAX(0, HLOOKUP(MONTH($B410),'Farm Crops'!$B$18:$N$28,L$5,0)  - VLOOKUP(L$4,'Farm Crops'!$B$4:$G$13,6,0)/1000*0.65*$C410)</f>
        <v>210.54251026392981</v>
      </c>
      <c r="M410" s="67">
        <f xml:space="preserve">   MAX(0, HLOOKUP(MONTH($B410),'Farm Crops'!$B$18:$N$28,M$5,0)  - VLOOKUP(M$4,'Farm Crops'!$B$4:$G$13,6,0)/1000*0.65*$C410)</f>
        <v>1538.7422443792761</v>
      </c>
    </row>
    <row r="411" spans="2:13" x14ac:dyDescent="0.2">
      <c r="B411" s="4">
        <v>40888</v>
      </c>
      <c r="C411" s="67">
        <f>'Observed Data'!$E410</f>
        <v>0</v>
      </c>
      <c r="D411" s="67">
        <f xml:space="preserve">   MAX(0, HLOOKUP(MONTH($B411),'Farm Crops'!$B$18:$N$28,D$5,0)  - VLOOKUP(D$4,'Farm Crops'!$B$4:$G$13,6,0)/1000*0.65*$C411)</f>
        <v>1972.6944281524927</v>
      </c>
      <c r="E411" s="67">
        <f xml:space="preserve">   MAX(0, HLOOKUP(MONTH($B411),'Farm Crops'!$B$18:$N$28,E$5,0)  - VLOOKUP(E$4,'Farm Crops'!$B$4:$G$13,6,0)/1000*0.65*$C411)</f>
        <v>3373.997509286412</v>
      </c>
      <c r="F411" s="67">
        <f xml:space="preserve">   MAX(0, HLOOKUP(MONTH($B411),'Farm Crops'!$B$18:$N$28,F$5,0)  - VLOOKUP(F$4,'Farm Crops'!$B$4:$G$13,6,0)/1000*0.65*$C411)</f>
        <v>3687.8223440860206</v>
      </c>
      <c r="G411" s="67">
        <f xml:space="preserve">   MAX(0, HLOOKUP(MONTH($B411),'Farm Crops'!$B$18:$N$28,G$5,0)  - VLOOKUP(G$4,'Farm Crops'!$B$4:$G$13,6,0)/1000*0.65*$C411)</f>
        <v>1040.7789677419355</v>
      </c>
      <c r="H411" s="67">
        <f xml:space="preserve">   MAX(0, HLOOKUP(MONTH($B411),'Farm Crops'!$B$18:$N$28,H$5,0)  - VLOOKUP(H$4,'Farm Crops'!$B$4:$G$13,6,0)/1000*0.65*$C411)</f>
        <v>3571.6728563049851</v>
      </c>
      <c r="I411" s="67">
        <f xml:space="preserve">   MAX(0, HLOOKUP(MONTH($B411),'Farm Crops'!$B$18:$N$28,I$5,0)  - VLOOKUP(I$4,'Farm Crops'!$B$4:$G$13,6,0)/1000*0.65*$C411)</f>
        <v>2000.1335522971651</v>
      </c>
      <c r="J411" s="67">
        <f xml:space="preserve">   MAX(0, HLOOKUP(MONTH($B411),'Farm Crops'!$B$18:$N$28,J$5,0)  - VLOOKUP(J$4,'Farm Crops'!$B$4:$G$13,6,0)/1000*0.65*$C411)</f>
        <v>4934.3744477028349</v>
      </c>
      <c r="K411" s="67">
        <f xml:space="preserve">   MAX(0, HLOOKUP(MONTH($B411),'Farm Crops'!$B$18:$N$28,K$5,0)  - VLOOKUP(K$4,'Farm Crops'!$B$4:$G$13,6,0)/1000*0.65*$C411)</f>
        <v>1165.8786432062559</v>
      </c>
      <c r="L411" s="67">
        <f xml:space="preserve">   MAX(0, HLOOKUP(MONTH($B411),'Farm Crops'!$B$18:$N$28,L$5,0)  - VLOOKUP(L$4,'Farm Crops'!$B$4:$G$13,6,0)/1000*0.65*$C411)</f>
        <v>210.54251026392981</v>
      </c>
      <c r="M411" s="67">
        <f xml:space="preserve">   MAX(0, HLOOKUP(MONTH($B411),'Farm Crops'!$B$18:$N$28,M$5,0)  - VLOOKUP(M$4,'Farm Crops'!$B$4:$G$13,6,0)/1000*0.65*$C411)</f>
        <v>1538.7422443792761</v>
      </c>
    </row>
    <row r="412" spans="2:13" x14ac:dyDescent="0.2">
      <c r="B412" s="4">
        <v>40889</v>
      </c>
      <c r="C412" s="67">
        <f>'Observed Data'!$E411</f>
        <v>0</v>
      </c>
      <c r="D412" s="67">
        <f xml:space="preserve">   MAX(0, HLOOKUP(MONTH($B412),'Farm Crops'!$B$18:$N$28,D$5,0)  - VLOOKUP(D$4,'Farm Crops'!$B$4:$G$13,6,0)/1000*0.65*$C412)</f>
        <v>1972.6944281524927</v>
      </c>
      <c r="E412" s="67">
        <f xml:space="preserve">   MAX(0, HLOOKUP(MONTH($B412),'Farm Crops'!$B$18:$N$28,E$5,0)  - VLOOKUP(E$4,'Farm Crops'!$B$4:$G$13,6,0)/1000*0.65*$C412)</f>
        <v>3373.997509286412</v>
      </c>
      <c r="F412" s="67">
        <f xml:space="preserve">   MAX(0, HLOOKUP(MONTH($B412),'Farm Crops'!$B$18:$N$28,F$5,0)  - VLOOKUP(F$4,'Farm Crops'!$B$4:$G$13,6,0)/1000*0.65*$C412)</f>
        <v>3687.8223440860206</v>
      </c>
      <c r="G412" s="67">
        <f xml:space="preserve">   MAX(0, HLOOKUP(MONTH($B412),'Farm Crops'!$B$18:$N$28,G$5,0)  - VLOOKUP(G$4,'Farm Crops'!$B$4:$G$13,6,0)/1000*0.65*$C412)</f>
        <v>1040.7789677419355</v>
      </c>
      <c r="H412" s="67">
        <f xml:space="preserve">   MAX(0, HLOOKUP(MONTH($B412),'Farm Crops'!$B$18:$N$28,H$5,0)  - VLOOKUP(H$4,'Farm Crops'!$B$4:$G$13,6,0)/1000*0.65*$C412)</f>
        <v>3571.6728563049851</v>
      </c>
      <c r="I412" s="67">
        <f xml:space="preserve">   MAX(0, HLOOKUP(MONTH($B412),'Farm Crops'!$B$18:$N$28,I$5,0)  - VLOOKUP(I$4,'Farm Crops'!$B$4:$G$13,6,0)/1000*0.65*$C412)</f>
        <v>2000.1335522971651</v>
      </c>
      <c r="J412" s="67">
        <f xml:space="preserve">   MAX(0, HLOOKUP(MONTH($B412),'Farm Crops'!$B$18:$N$28,J$5,0)  - VLOOKUP(J$4,'Farm Crops'!$B$4:$G$13,6,0)/1000*0.65*$C412)</f>
        <v>4934.3744477028349</v>
      </c>
      <c r="K412" s="67">
        <f xml:space="preserve">   MAX(0, HLOOKUP(MONTH($B412),'Farm Crops'!$B$18:$N$28,K$5,0)  - VLOOKUP(K$4,'Farm Crops'!$B$4:$G$13,6,0)/1000*0.65*$C412)</f>
        <v>1165.8786432062559</v>
      </c>
      <c r="L412" s="67">
        <f xml:space="preserve">   MAX(0, HLOOKUP(MONTH($B412),'Farm Crops'!$B$18:$N$28,L$5,0)  - VLOOKUP(L$4,'Farm Crops'!$B$4:$G$13,6,0)/1000*0.65*$C412)</f>
        <v>210.54251026392981</v>
      </c>
      <c r="M412" s="67">
        <f xml:space="preserve">   MAX(0, HLOOKUP(MONTH($B412),'Farm Crops'!$B$18:$N$28,M$5,0)  - VLOOKUP(M$4,'Farm Crops'!$B$4:$G$13,6,0)/1000*0.65*$C412)</f>
        <v>1538.7422443792761</v>
      </c>
    </row>
    <row r="413" spans="2:13" x14ac:dyDescent="0.2">
      <c r="B413" s="4">
        <v>40890</v>
      </c>
      <c r="C413" s="67">
        <f>'Observed Data'!$E412</f>
        <v>0</v>
      </c>
      <c r="D413" s="67">
        <f xml:space="preserve">   MAX(0, HLOOKUP(MONTH($B413),'Farm Crops'!$B$18:$N$28,D$5,0)  - VLOOKUP(D$4,'Farm Crops'!$B$4:$G$13,6,0)/1000*0.65*$C413)</f>
        <v>1972.6944281524927</v>
      </c>
      <c r="E413" s="67">
        <f xml:space="preserve">   MAX(0, HLOOKUP(MONTH($B413),'Farm Crops'!$B$18:$N$28,E$5,0)  - VLOOKUP(E$4,'Farm Crops'!$B$4:$G$13,6,0)/1000*0.65*$C413)</f>
        <v>3373.997509286412</v>
      </c>
      <c r="F413" s="67">
        <f xml:space="preserve">   MAX(0, HLOOKUP(MONTH($B413),'Farm Crops'!$B$18:$N$28,F$5,0)  - VLOOKUP(F$4,'Farm Crops'!$B$4:$G$13,6,0)/1000*0.65*$C413)</f>
        <v>3687.8223440860206</v>
      </c>
      <c r="G413" s="67">
        <f xml:space="preserve">   MAX(0, HLOOKUP(MONTH($B413),'Farm Crops'!$B$18:$N$28,G$5,0)  - VLOOKUP(G$4,'Farm Crops'!$B$4:$G$13,6,0)/1000*0.65*$C413)</f>
        <v>1040.7789677419355</v>
      </c>
      <c r="H413" s="67">
        <f xml:space="preserve">   MAX(0, HLOOKUP(MONTH($B413),'Farm Crops'!$B$18:$N$28,H$5,0)  - VLOOKUP(H$4,'Farm Crops'!$B$4:$G$13,6,0)/1000*0.65*$C413)</f>
        <v>3571.6728563049851</v>
      </c>
      <c r="I413" s="67">
        <f xml:space="preserve">   MAX(0, HLOOKUP(MONTH($B413),'Farm Crops'!$B$18:$N$28,I$5,0)  - VLOOKUP(I$4,'Farm Crops'!$B$4:$G$13,6,0)/1000*0.65*$C413)</f>
        <v>2000.1335522971651</v>
      </c>
      <c r="J413" s="67">
        <f xml:space="preserve">   MAX(0, HLOOKUP(MONTH($B413),'Farm Crops'!$B$18:$N$28,J$5,0)  - VLOOKUP(J$4,'Farm Crops'!$B$4:$G$13,6,0)/1000*0.65*$C413)</f>
        <v>4934.3744477028349</v>
      </c>
      <c r="K413" s="67">
        <f xml:space="preserve">   MAX(0, HLOOKUP(MONTH($B413),'Farm Crops'!$B$18:$N$28,K$5,0)  - VLOOKUP(K$4,'Farm Crops'!$B$4:$G$13,6,0)/1000*0.65*$C413)</f>
        <v>1165.8786432062559</v>
      </c>
      <c r="L413" s="67">
        <f xml:space="preserve">   MAX(0, HLOOKUP(MONTH($B413),'Farm Crops'!$B$18:$N$28,L$5,0)  - VLOOKUP(L$4,'Farm Crops'!$B$4:$G$13,6,0)/1000*0.65*$C413)</f>
        <v>210.54251026392981</v>
      </c>
      <c r="M413" s="67">
        <f xml:space="preserve">   MAX(0, HLOOKUP(MONTH($B413),'Farm Crops'!$B$18:$N$28,M$5,0)  - VLOOKUP(M$4,'Farm Crops'!$B$4:$G$13,6,0)/1000*0.65*$C413)</f>
        <v>1538.7422443792761</v>
      </c>
    </row>
    <row r="414" spans="2:13" x14ac:dyDescent="0.2">
      <c r="B414" s="4">
        <v>40891</v>
      </c>
      <c r="C414" s="67">
        <f>'Observed Data'!$E413</f>
        <v>8</v>
      </c>
      <c r="D414" s="67">
        <f xml:space="preserve">   MAX(0, HLOOKUP(MONTH($B414),'Farm Crops'!$B$18:$N$28,D$5,0)  - VLOOKUP(D$4,'Farm Crops'!$B$4:$G$13,6,0)/1000*0.65*$C414)</f>
        <v>0</v>
      </c>
      <c r="E414" s="67">
        <f xml:space="preserve">   MAX(0, HLOOKUP(MONTH($B414),'Farm Crops'!$B$18:$N$28,E$5,0)  - VLOOKUP(E$4,'Farm Crops'!$B$4:$G$13,6,0)/1000*0.65*$C414)</f>
        <v>0</v>
      </c>
      <c r="F414" s="67">
        <f xml:space="preserve">   MAX(0, HLOOKUP(MONTH($B414),'Farm Crops'!$B$18:$N$28,F$5,0)  - VLOOKUP(F$4,'Farm Crops'!$B$4:$G$13,6,0)/1000*0.65*$C414)</f>
        <v>0</v>
      </c>
      <c r="G414" s="67">
        <f xml:space="preserve">   MAX(0, HLOOKUP(MONTH($B414),'Farm Crops'!$B$18:$N$28,G$5,0)  - VLOOKUP(G$4,'Farm Crops'!$B$4:$G$13,6,0)/1000*0.65*$C414)</f>
        <v>0</v>
      </c>
      <c r="H414" s="67">
        <f xml:space="preserve">   MAX(0, HLOOKUP(MONTH($B414),'Farm Crops'!$B$18:$N$28,H$5,0)  - VLOOKUP(H$4,'Farm Crops'!$B$4:$G$13,6,0)/1000*0.65*$C414)</f>
        <v>0</v>
      </c>
      <c r="I414" s="67">
        <f xml:space="preserve">   MAX(0, HLOOKUP(MONTH($B414),'Farm Crops'!$B$18:$N$28,I$5,0)  - VLOOKUP(I$4,'Farm Crops'!$B$4:$G$13,6,0)/1000*0.65*$C414)</f>
        <v>0</v>
      </c>
      <c r="J414" s="67">
        <f xml:space="preserve">   MAX(0, HLOOKUP(MONTH($B414),'Farm Crops'!$B$18:$N$28,J$5,0)  - VLOOKUP(J$4,'Farm Crops'!$B$4:$G$13,6,0)/1000*0.65*$C414)</f>
        <v>0</v>
      </c>
      <c r="K414" s="67">
        <f xml:space="preserve">   MAX(0, HLOOKUP(MONTH($B414),'Farm Crops'!$B$18:$N$28,K$5,0)  - VLOOKUP(K$4,'Farm Crops'!$B$4:$G$13,6,0)/1000*0.65*$C414)</f>
        <v>0</v>
      </c>
      <c r="L414" s="67">
        <f xml:space="preserve">   MAX(0, HLOOKUP(MONTH($B414),'Farm Crops'!$B$18:$N$28,L$5,0)  - VLOOKUP(L$4,'Farm Crops'!$B$4:$G$13,6,0)/1000*0.65*$C414)</f>
        <v>0</v>
      </c>
      <c r="M414" s="67">
        <f xml:space="preserve">   MAX(0, HLOOKUP(MONTH($B414),'Farm Crops'!$B$18:$N$28,M$5,0)  - VLOOKUP(M$4,'Farm Crops'!$B$4:$G$13,6,0)/1000*0.65*$C414)</f>
        <v>0</v>
      </c>
    </row>
    <row r="415" spans="2:13" x14ac:dyDescent="0.2">
      <c r="B415" s="4">
        <v>40892</v>
      </c>
      <c r="C415" s="67">
        <f>'Observed Data'!$E414</f>
        <v>19</v>
      </c>
      <c r="D415" s="67">
        <f xml:space="preserve">   MAX(0, HLOOKUP(MONTH($B415),'Farm Crops'!$B$18:$N$28,D$5,0)  - VLOOKUP(D$4,'Farm Crops'!$B$4:$G$13,6,0)/1000*0.65*$C415)</f>
        <v>0</v>
      </c>
      <c r="E415" s="67">
        <f xml:space="preserve">   MAX(0, HLOOKUP(MONTH($B415),'Farm Crops'!$B$18:$N$28,E$5,0)  - VLOOKUP(E$4,'Farm Crops'!$B$4:$G$13,6,0)/1000*0.65*$C415)</f>
        <v>0</v>
      </c>
      <c r="F415" s="67">
        <f xml:space="preserve">   MAX(0, HLOOKUP(MONTH($B415),'Farm Crops'!$B$18:$N$28,F$5,0)  - VLOOKUP(F$4,'Farm Crops'!$B$4:$G$13,6,0)/1000*0.65*$C415)</f>
        <v>0</v>
      </c>
      <c r="G415" s="67">
        <f xml:space="preserve">   MAX(0, HLOOKUP(MONTH($B415),'Farm Crops'!$B$18:$N$28,G$5,0)  - VLOOKUP(G$4,'Farm Crops'!$B$4:$G$13,6,0)/1000*0.65*$C415)</f>
        <v>0</v>
      </c>
      <c r="H415" s="67">
        <f xml:space="preserve">   MAX(0, HLOOKUP(MONTH($B415),'Farm Crops'!$B$18:$N$28,H$5,0)  - VLOOKUP(H$4,'Farm Crops'!$B$4:$G$13,6,0)/1000*0.65*$C415)</f>
        <v>0</v>
      </c>
      <c r="I415" s="67">
        <f xml:space="preserve">   MAX(0, HLOOKUP(MONTH($B415),'Farm Crops'!$B$18:$N$28,I$5,0)  - VLOOKUP(I$4,'Farm Crops'!$B$4:$G$13,6,0)/1000*0.65*$C415)</f>
        <v>0</v>
      </c>
      <c r="J415" s="67">
        <f xml:space="preserve">   MAX(0, HLOOKUP(MONTH($B415),'Farm Crops'!$B$18:$N$28,J$5,0)  - VLOOKUP(J$4,'Farm Crops'!$B$4:$G$13,6,0)/1000*0.65*$C415)</f>
        <v>0</v>
      </c>
      <c r="K415" s="67">
        <f xml:space="preserve">   MAX(0, HLOOKUP(MONTH($B415),'Farm Crops'!$B$18:$N$28,K$5,0)  - VLOOKUP(K$4,'Farm Crops'!$B$4:$G$13,6,0)/1000*0.65*$C415)</f>
        <v>0</v>
      </c>
      <c r="L415" s="67">
        <f xml:space="preserve">   MAX(0, HLOOKUP(MONTH($B415),'Farm Crops'!$B$18:$N$28,L$5,0)  - VLOOKUP(L$4,'Farm Crops'!$B$4:$G$13,6,0)/1000*0.65*$C415)</f>
        <v>0</v>
      </c>
      <c r="M415" s="67">
        <f xml:space="preserve">   MAX(0, HLOOKUP(MONTH($B415),'Farm Crops'!$B$18:$N$28,M$5,0)  - VLOOKUP(M$4,'Farm Crops'!$B$4:$G$13,6,0)/1000*0.65*$C415)</f>
        <v>0</v>
      </c>
    </row>
    <row r="416" spans="2:13" x14ac:dyDescent="0.2">
      <c r="B416" s="4">
        <v>40893</v>
      </c>
      <c r="C416" s="67">
        <f>'Observed Data'!$E415</f>
        <v>0</v>
      </c>
      <c r="D416" s="67">
        <f xml:space="preserve">   MAX(0, HLOOKUP(MONTH($B416),'Farm Crops'!$B$18:$N$28,D$5,0)  - VLOOKUP(D$4,'Farm Crops'!$B$4:$G$13,6,0)/1000*0.65*$C416)</f>
        <v>1972.6944281524927</v>
      </c>
      <c r="E416" s="67">
        <f xml:space="preserve">   MAX(0, HLOOKUP(MONTH($B416),'Farm Crops'!$B$18:$N$28,E$5,0)  - VLOOKUP(E$4,'Farm Crops'!$B$4:$G$13,6,0)/1000*0.65*$C416)</f>
        <v>3373.997509286412</v>
      </c>
      <c r="F416" s="67">
        <f xml:space="preserve">   MAX(0, HLOOKUP(MONTH($B416),'Farm Crops'!$B$18:$N$28,F$5,0)  - VLOOKUP(F$4,'Farm Crops'!$B$4:$G$13,6,0)/1000*0.65*$C416)</f>
        <v>3687.8223440860206</v>
      </c>
      <c r="G416" s="67">
        <f xml:space="preserve">   MAX(0, HLOOKUP(MONTH($B416),'Farm Crops'!$B$18:$N$28,G$5,0)  - VLOOKUP(G$4,'Farm Crops'!$B$4:$G$13,6,0)/1000*0.65*$C416)</f>
        <v>1040.7789677419355</v>
      </c>
      <c r="H416" s="67">
        <f xml:space="preserve">   MAX(0, HLOOKUP(MONTH($B416),'Farm Crops'!$B$18:$N$28,H$5,0)  - VLOOKUP(H$4,'Farm Crops'!$B$4:$G$13,6,0)/1000*0.65*$C416)</f>
        <v>3571.6728563049851</v>
      </c>
      <c r="I416" s="67">
        <f xml:space="preserve">   MAX(0, HLOOKUP(MONTH($B416),'Farm Crops'!$B$18:$N$28,I$5,0)  - VLOOKUP(I$4,'Farm Crops'!$B$4:$G$13,6,0)/1000*0.65*$C416)</f>
        <v>2000.1335522971651</v>
      </c>
      <c r="J416" s="67">
        <f xml:space="preserve">   MAX(0, HLOOKUP(MONTH($B416),'Farm Crops'!$B$18:$N$28,J$5,0)  - VLOOKUP(J$4,'Farm Crops'!$B$4:$G$13,6,0)/1000*0.65*$C416)</f>
        <v>4934.3744477028349</v>
      </c>
      <c r="K416" s="67">
        <f xml:space="preserve">   MAX(0, HLOOKUP(MONTH($B416),'Farm Crops'!$B$18:$N$28,K$5,0)  - VLOOKUP(K$4,'Farm Crops'!$B$4:$G$13,6,0)/1000*0.65*$C416)</f>
        <v>1165.8786432062559</v>
      </c>
      <c r="L416" s="67">
        <f xml:space="preserve">   MAX(0, HLOOKUP(MONTH($B416),'Farm Crops'!$B$18:$N$28,L$5,0)  - VLOOKUP(L$4,'Farm Crops'!$B$4:$G$13,6,0)/1000*0.65*$C416)</f>
        <v>210.54251026392981</v>
      </c>
      <c r="M416" s="67">
        <f xml:space="preserve">   MAX(0, HLOOKUP(MONTH($B416),'Farm Crops'!$B$18:$N$28,M$5,0)  - VLOOKUP(M$4,'Farm Crops'!$B$4:$G$13,6,0)/1000*0.65*$C416)</f>
        <v>1538.7422443792761</v>
      </c>
    </row>
    <row r="417" spans="2:13" x14ac:dyDescent="0.2">
      <c r="B417" s="4">
        <v>40894</v>
      </c>
      <c r="C417" s="67">
        <f>'Observed Data'!$E416</f>
        <v>0</v>
      </c>
      <c r="D417" s="67">
        <f xml:space="preserve">   MAX(0, HLOOKUP(MONTH($B417),'Farm Crops'!$B$18:$N$28,D$5,0)  - VLOOKUP(D$4,'Farm Crops'!$B$4:$G$13,6,0)/1000*0.65*$C417)</f>
        <v>1972.6944281524927</v>
      </c>
      <c r="E417" s="67">
        <f xml:space="preserve">   MAX(0, HLOOKUP(MONTH($B417),'Farm Crops'!$B$18:$N$28,E$5,0)  - VLOOKUP(E$4,'Farm Crops'!$B$4:$G$13,6,0)/1000*0.65*$C417)</f>
        <v>3373.997509286412</v>
      </c>
      <c r="F417" s="67">
        <f xml:space="preserve">   MAX(0, HLOOKUP(MONTH($B417),'Farm Crops'!$B$18:$N$28,F$5,0)  - VLOOKUP(F$4,'Farm Crops'!$B$4:$G$13,6,0)/1000*0.65*$C417)</f>
        <v>3687.8223440860206</v>
      </c>
      <c r="G417" s="67">
        <f xml:space="preserve">   MAX(0, HLOOKUP(MONTH($B417),'Farm Crops'!$B$18:$N$28,G$5,0)  - VLOOKUP(G$4,'Farm Crops'!$B$4:$G$13,6,0)/1000*0.65*$C417)</f>
        <v>1040.7789677419355</v>
      </c>
      <c r="H417" s="67">
        <f xml:space="preserve">   MAX(0, HLOOKUP(MONTH($B417),'Farm Crops'!$B$18:$N$28,H$5,0)  - VLOOKUP(H$4,'Farm Crops'!$B$4:$G$13,6,0)/1000*0.65*$C417)</f>
        <v>3571.6728563049851</v>
      </c>
      <c r="I417" s="67">
        <f xml:space="preserve">   MAX(0, HLOOKUP(MONTH($B417),'Farm Crops'!$B$18:$N$28,I$5,0)  - VLOOKUP(I$4,'Farm Crops'!$B$4:$G$13,6,0)/1000*0.65*$C417)</f>
        <v>2000.1335522971651</v>
      </c>
      <c r="J417" s="67">
        <f xml:space="preserve">   MAX(0, HLOOKUP(MONTH($B417),'Farm Crops'!$B$18:$N$28,J$5,0)  - VLOOKUP(J$4,'Farm Crops'!$B$4:$G$13,6,0)/1000*0.65*$C417)</f>
        <v>4934.3744477028349</v>
      </c>
      <c r="K417" s="67">
        <f xml:space="preserve">   MAX(0, HLOOKUP(MONTH($B417),'Farm Crops'!$B$18:$N$28,K$5,0)  - VLOOKUP(K$4,'Farm Crops'!$B$4:$G$13,6,0)/1000*0.65*$C417)</f>
        <v>1165.8786432062559</v>
      </c>
      <c r="L417" s="67">
        <f xml:space="preserve">   MAX(0, HLOOKUP(MONTH($B417),'Farm Crops'!$B$18:$N$28,L$5,0)  - VLOOKUP(L$4,'Farm Crops'!$B$4:$G$13,6,0)/1000*0.65*$C417)</f>
        <v>210.54251026392981</v>
      </c>
      <c r="M417" s="67">
        <f xml:space="preserve">   MAX(0, HLOOKUP(MONTH($B417),'Farm Crops'!$B$18:$N$28,M$5,0)  - VLOOKUP(M$4,'Farm Crops'!$B$4:$G$13,6,0)/1000*0.65*$C417)</f>
        <v>1538.7422443792761</v>
      </c>
    </row>
    <row r="418" spans="2:13" x14ac:dyDescent="0.2">
      <c r="B418" s="4">
        <v>40895</v>
      </c>
      <c r="C418" s="67">
        <f>'Observed Data'!$E417</f>
        <v>0</v>
      </c>
      <c r="D418" s="67">
        <f xml:space="preserve">   MAX(0, HLOOKUP(MONTH($B418),'Farm Crops'!$B$18:$N$28,D$5,0)  - VLOOKUP(D$4,'Farm Crops'!$B$4:$G$13,6,0)/1000*0.65*$C418)</f>
        <v>1972.6944281524927</v>
      </c>
      <c r="E418" s="67">
        <f xml:space="preserve">   MAX(0, HLOOKUP(MONTH($B418),'Farm Crops'!$B$18:$N$28,E$5,0)  - VLOOKUP(E$4,'Farm Crops'!$B$4:$G$13,6,0)/1000*0.65*$C418)</f>
        <v>3373.997509286412</v>
      </c>
      <c r="F418" s="67">
        <f xml:space="preserve">   MAX(0, HLOOKUP(MONTH($B418),'Farm Crops'!$B$18:$N$28,F$5,0)  - VLOOKUP(F$4,'Farm Crops'!$B$4:$G$13,6,0)/1000*0.65*$C418)</f>
        <v>3687.8223440860206</v>
      </c>
      <c r="G418" s="67">
        <f xml:space="preserve">   MAX(0, HLOOKUP(MONTH($B418),'Farm Crops'!$B$18:$N$28,G$5,0)  - VLOOKUP(G$4,'Farm Crops'!$B$4:$G$13,6,0)/1000*0.65*$C418)</f>
        <v>1040.7789677419355</v>
      </c>
      <c r="H418" s="67">
        <f xml:space="preserve">   MAX(0, HLOOKUP(MONTH($B418),'Farm Crops'!$B$18:$N$28,H$5,0)  - VLOOKUP(H$4,'Farm Crops'!$B$4:$G$13,6,0)/1000*0.65*$C418)</f>
        <v>3571.6728563049851</v>
      </c>
      <c r="I418" s="67">
        <f xml:space="preserve">   MAX(0, HLOOKUP(MONTH($B418),'Farm Crops'!$B$18:$N$28,I$5,0)  - VLOOKUP(I$4,'Farm Crops'!$B$4:$G$13,6,0)/1000*0.65*$C418)</f>
        <v>2000.1335522971651</v>
      </c>
      <c r="J418" s="67">
        <f xml:space="preserve">   MAX(0, HLOOKUP(MONTH($B418),'Farm Crops'!$B$18:$N$28,J$5,0)  - VLOOKUP(J$4,'Farm Crops'!$B$4:$G$13,6,0)/1000*0.65*$C418)</f>
        <v>4934.3744477028349</v>
      </c>
      <c r="K418" s="67">
        <f xml:space="preserve">   MAX(0, HLOOKUP(MONTH($B418),'Farm Crops'!$B$18:$N$28,K$5,0)  - VLOOKUP(K$4,'Farm Crops'!$B$4:$G$13,6,0)/1000*0.65*$C418)</f>
        <v>1165.8786432062559</v>
      </c>
      <c r="L418" s="67">
        <f xml:space="preserve">   MAX(0, HLOOKUP(MONTH($B418),'Farm Crops'!$B$18:$N$28,L$5,0)  - VLOOKUP(L$4,'Farm Crops'!$B$4:$G$13,6,0)/1000*0.65*$C418)</f>
        <v>210.54251026392981</v>
      </c>
      <c r="M418" s="67">
        <f xml:space="preserve">   MAX(0, HLOOKUP(MONTH($B418),'Farm Crops'!$B$18:$N$28,M$5,0)  - VLOOKUP(M$4,'Farm Crops'!$B$4:$G$13,6,0)/1000*0.65*$C418)</f>
        <v>1538.7422443792761</v>
      </c>
    </row>
    <row r="419" spans="2:13" x14ac:dyDescent="0.2">
      <c r="B419" s="4">
        <v>40896</v>
      </c>
      <c r="C419" s="67">
        <f>'Observed Data'!$E418</f>
        <v>0</v>
      </c>
      <c r="D419" s="67">
        <f xml:space="preserve">   MAX(0, HLOOKUP(MONTH($B419),'Farm Crops'!$B$18:$N$28,D$5,0)  - VLOOKUP(D$4,'Farm Crops'!$B$4:$G$13,6,0)/1000*0.65*$C419)</f>
        <v>1972.6944281524927</v>
      </c>
      <c r="E419" s="67">
        <f xml:space="preserve">   MAX(0, HLOOKUP(MONTH($B419),'Farm Crops'!$B$18:$N$28,E$5,0)  - VLOOKUP(E$4,'Farm Crops'!$B$4:$G$13,6,0)/1000*0.65*$C419)</f>
        <v>3373.997509286412</v>
      </c>
      <c r="F419" s="67">
        <f xml:space="preserve">   MAX(0, HLOOKUP(MONTH($B419),'Farm Crops'!$B$18:$N$28,F$5,0)  - VLOOKUP(F$4,'Farm Crops'!$B$4:$G$13,6,0)/1000*0.65*$C419)</f>
        <v>3687.8223440860206</v>
      </c>
      <c r="G419" s="67">
        <f xml:space="preserve">   MAX(0, HLOOKUP(MONTH($B419),'Farm Crops'!$B$18:$N$28,G$5,0)  - VLOOKUP(G$4,'Farm Crops'!$B$4:$G$13,6,0)/1000*0.65*$C419)</f>
        <v>1040.7789677419355</v>
      </c>
      <c r="H419" s="67">
        <f xml:space="preserve">   MAX(0, HLOOKUP(MONTH($B419),'Farm Crops'!$B$18:$N$28,H$5,0)  - VLOOKUP(H$4,'Farm Crops'!$B$4:$G$13,6,0)/1000*0.65*$C419)</f>
        <v>3571.6728563049851</v>
      </c>
      <c r="I419" s="67">
        <f xml:space="preserve">   MAX(0, HLOOKUP(MONTH($B419),'Farm Crops'!$B$18:$N$28,I$5,0)  - VLOOKUP(I$4,'Farm Crops'!$B$4:$G$13,6,0)/1000*0.65*$C419)</f>
        <v>2000.1335522971651</v>
      </c>
      <c r="J419" s="67">
        <f xml:space="preserve">   MAX(0, HLOOKUP(MONTH($B419),'Farm Crops'!$B$18:$N$28,J$5,0)  - VLOOKUP(J$4,'Farm Crops'!$B$4:$G$13,6,0)/1000*0.65*$C419)</f>
        <v>4934.3744477028349</v>
      </c>
      <c r="K419" s="67">
        <f xml:space="preserve">   MAX(0, HLOOKUP(MONTH($B419),'Farm Crops'!$B$18:$N$28,K$5,0)  - VLOOKUP(K$4,'Farm Crops'!$B$4:$G$13,6,0)/1000*0.65*$C419)</f>
        <v>1165.8786432062559</v>
      </c>
      <c r="L419" s="67">
        <f xml:space="preserve">   MAX(0, HLOOKUP(MONTH($B419),'Farm Crops'!$B$18:$N$28,L$5,0)  - VLOOKUP(L$4,'Farm Crops'!$B$4:$G$13,6,0)/1000*0.65*$C419)</f>
        <v>210.54251026392981</v>
      </c>
      <c r="M419" s="67">
        <f xml:space="preserve">   MAX(0, HLOOKUP(MONTH($B419),'Farm Crops'!$B$18:$N$28,M$5,0)  - VLOOKUP(M$4,'Farm Crops'!$B$4:$G$13,6,0)/1000*0.65*$C419)</f>
        <v>1538.7422443792761</v>
      </c>
    </row>
    <row r="420" spans="2:13" x14ac:dyDescent="0.2">
      <c r="B420" s="4">
        <v>40897</v>
      </c>
      <c r="C420" s="67">
        <f>'Observed Data'!$E419</f>
        <v>0</v>
      </c>
      <c r="D420" s="67">
        <f xml:space="preserve">   MAX(0, HLOOKUP(MONTH($B420),'Farm Crops'!$B$18:$N$28,D$5,0)  - VLOOKUP(D$4,'Farm Crops'!$B$4:$G$13,6,0)/1000*0.65*$C420)</f>
        <v>1972.6944281524927</v>
      </c>
      <c r="E420" s="67">
        <f xml:space="preserve">   MAX(0, HLOOKUP(MONTH($B420),'Farm Crops'!$B$18:$N$28,E$5,0)  - VLOOKUP(E$4,'Farm Crops'!$B$4:$G$13,6,0)/1000*0.65*$C420)</f>
        <v>3373.997509286412</v>
      </c>
      <c r="F420" s="67">
        <f xml:space="preserve">   MAX(0, HLOOKUP(MONTH($B420),'Farm Crops'!$B$18:$N$28,F$5,0)  - VLOOKUP(F$4,'Farm Crops'!$B$4:$G$13,6,0)/1000*0.65*$C420)</f>
        <v>3687.8223440860206</v>
      </c>
      <c r="G420" s="67">
        <f xml:space="preserve">   MAX(0, HLOOKUP(MONTH($B420),'Farm Crops'!$B$18:$N$28,G$5,0)  - VLOOKUP(G$4,'Farm Crops'!$B$4:$G$13,6,0)/1000*0.65*$C420)</f>
        <v>1040.7789677419355</v>
      </c>
      <c r="H420" s="67">
        <f xml:space="preserve">   MAX(0, HLOOKUP(MONTH($B420),'Farm Crops'!$B$18:$N$28,H$5,0)  - VLOOKUP(H$4,'Farm Crops'!$B$4:$G$13,6,0)/1000*0.65*$C420)</f>
        <v>3571.6728563049851</v>
      </c>
      <c r="I420" s="67">
        <f xml:space="preserve">   MAX(0, HLOOKUP(MONTH($B420),'Farm Crops'!$B$18:$N$28,I$5,0)  - VLOOKUP(I$4,'Farm Crops'!$B$4:$G$13,6,0)/1000*0.65*$C420)</f>
        <v>2000.1335522971651</v>
      </c>
      <c r="J420" s="67">
        <f xml:space="preserve">   MAX(0, HLOOKUP(MONTH($B420),'Farm Crops'!$B$18:$N$28,J$5,0)  - VLOOKUP(J$4,'Farm Crops'!$B$4:$G$13,6,0)/1000*0.65*$C420)</f>
        <v>4934.3744477028349</v>
      </c>
      <c r="K420" s="67">
        <f xml:space="preserve">   MAX(0, HLOOKUP(MONTH($B420),'Farm Crops'!$B$18:$N$28,K$5,0)  - VLOOKUP(K$4,'Farm Crops'!$B$4:$G$13,6,0)/1000*0.65*$C420)</f>
        <v>1165.8786432062559</v>
      </c>
      <c r="L420" s="67">
        <f xml:space="preserve">   MAX(0, HLOOKUP(MONTH($B420),'Farm Crops'!$B$18:$N$28,L$5,0)  - VLOOKUP(L$4,'Farm Crops'!$B$4:$G$13,6,0)/1000*0.65*$C420)</f>
        <v>210.54251026392981</v>
      </c>
      <c r="M420" s="67">
        <f xml:space="preserve">   MAX(0, HLOOKUP(MONTH($B420),'Farm Crops'!$B$18:$N$28,M$5,0)  - VLOOKUP(M$4,'Farm Crops'!$B$4:$G$13,6,0)/1000*0.65*$C420)</f>
        <v>1538.7422443792761</v>
      </c>
    </row>
    <row r="421" spans="2:13" x14ac:dyDescent="0.2">
      <c r="B421" s="4">
        <v>40898</v>
      </c>
      <c r="C421" s="67">
        <f>'Observed Data'!$E420</f>
        <v>0</v>
      </c>
      <c r="D421" s="67">
        <f xml:space="preserve">   MAX(0, HLOOKUP(MONTH($B421),'Farm Crops'!$B$18:$N$28,D$5,0)  - VLOOKUP(D$4,'Farm Crops'!$B$4:$G$13,6,0)/1000*0.65*$C421)</f>
        <v>1972.6944281524927</v>
      </c>
      <c r="E421" s="67">
        <f xml:space="preserve">   MAX(0, HLOOKUP(MONTH($B421),'Farm Crops'!$B$18:$N$28,E$5,0)  - VLOOKUP(E$4,'Farm Crops'!$B$4:$G$13,6,0)/1000*0.65*$C421)</f>
        <v>3373.997509286412</v>
      </c>
      <c r="F421" s="67">
        <f xml:space="preserve">   MAX(0, HLOOKUP(MONTH($B421),'Farm Crops'!$B$18:$N$28,F$5,0)  - VLOOKUP(F$4,'Farm Crops'!$B$4:$G$13,6,0)/1000*0.65*$C421)</f>
        <v>3687.8223440860206</v>
      </c>
      <c r="G421" s="67">
        <f xml:space="preserve">   MAX(0, HLOOKUP(MONTH($B421),'Farm Crops'!$B$18:$N$28,G$5,0)  - VLOOKUP(G$4,'Farm Crops'!$B$4:$G$13,6,0)/1000*0.65*$C421)</f>
        <v>1040.7789677419355</v>
      </c>
      <c r="H421" s="67">
        <f xml:space="preserve">   MAX(0, HLOOKUP(MONTH($B421),'Farm Crops'!$B$18:$N$28,H$5,0)  - VLOOKUP(H$4,'Farm Crops'!$B$4:$G$13,6,0)/1000*0.65*$C421)</f>
        <v>3571.6728563049851</v>
      </c>
      <c r="I421" s="67">
        <f xml:space="preserve">   MAX(0, HLOOKUP(MONTH($B421),'Farm Crops'!$B$18:$N$28,I$5,0)  - VLOOKUP(I$4,'Farm Crops'!$B$4:$G$13,6,0)/1000*0.65*$C421)</f>
        <v>2000.1335522971651</v>
      </c>
      <c r="J421" s="67">
        <f xml:space="preserve">   MAX(0, HLOOKUP(MONTH($B421),'Farm Crops'!$B$18:$N$28,J$5,0)  - VLOOKUP(J$4,'Farm Crops'!$B$4:$G$13,6,0)/1000*0.65*$C421)</f>
        <v>4934.3744477028349</v>
      </c>
      <c r="K421" s="67">
        <f xml:space="preserve">   MAX(0, HLOOKUP(MONTH($B421),'Farm Crops'!$B$18:$N$28,K$5,0)  - VLOOKUP(K$4,'Farm Crops'!$B$4:$G$13,6,0)/1000*0.65*$C421)</f>
        <v>1165.8786432062559</v>
      </c>
      <c r="L421" s="67">
        <f xml:space="preserve">   MAX(0, HLOOKUP(MONTH($B421),'Farm Crops'!$B$18:$N$28,L$5,0)  - VLOOKUP(L$4,'Farm Crops'!$B$4:$G$13,6,0)/1000*0.65*$C421)</f>
        <v>210.54251026392981</v>
      </c>
      <c r="M421" s="67">
        <f xml:space="preserve">   MAX(0, HLOOKUP(MONTH($B421),'Farm Crops'!$B$18:$N$28,M$5,0)  - VLOOKUP(M$4,'Farm Crops'!$B$4:$G$13,6,0)/1000*0.65*$C421)</f>
        <v>1538.7422443792761</v>
      </c>
    </row>
    <row r="422" spans="2:13" x14ac:dyDescent="0.2">
      <c r="B422" s="4">
        <v>40899</v>
      </c>
      <c r="C422" s="67">
        <f>'Observed Data'!$E421</f>
        <v>0</v>
      </c>
      <c r="D422" s="67">
        <f xml:space="preserve">   MAX(0, HLOOKUP(MONTH($B422),'Farm Crops'!$B$18:$N$28,D$5,0)  - VLOOKUP(D$4,'Farm Crops'!$B$4:$G$13,6,0)/1000*0.65*$C422)</f>
        <v>1972.6944281524927</v>
      </c>
      <c r="E422" s="67">
        <f xml:space="preserve">   MAX(0, HLOOKUP(MONTH($B422),'Farm Crops'!$B$18:$N$28,E$5,0)  - VLOOKUP(E$4,'Farm Crops'!$B$4:$G$13,6,0)/1000*0.65*$C422)</f>
        <v>3373.997509286412</v>
      </c>
      <c r="F422" s="67">
        <f xml:space="preserve">   MAX(0, HLOOKUP(MONTH($B422),'Farm Crops'!$B$18:$N$28,F$5,0)  - VLOOKUP(F$4,'Farm Crops'!$B$4:$G$13,6,0)/1000*0.65*$C422)</f>
        <v>3687.8223440860206</v>
      </c>
      <c r="G422" s="67">
        <f xml:space="preserve">   MAX(0, HLOOKUP(MONTH($B422),'Farm Crops'!$B$18:$N$28,G$5,0)  - VLOOKUP(G$4,'Farm Crops'!$B$4:$G$13,6,0)/1000*0.65*$C422)</f>
        <v>1040.7789677419355</v>
      </c>
      <c r="H422" s="67">
        <f xml:space="preserve">   MAX(0, HLOOKUP(MONTH($B422),'Farm Crops'!$B$18:$N$28,H$5,0)  - VLOOKUP(H$4,'Farm Crops'!$B$4:$G$13,6,0)/1000*0.65*$C422)</f>
        <v>3571.6728563049851</v>
      </c>
      <c r="I422" s="67">
        <f xml:space="preserve">   MAX(0, HLOOKUP(MONTH($B422),'Farm Crops'!$B$18:$N$28,I$5,0)  - VLOOKUP(I$4,'Farm Crops'!$B$4:$G$13,6,0)/1000*0.65*$C422)</f>
        <v>2000.1335522971651</v>
      </c>
      <c r="J422" s="67">
        <f xml:space="preserve">   MAX(0, HLOOKUP(MONTH($B422),'Farm Crops'!$B$18:$N$28,J$5,0)  - VLOOKUP(J$4,'Farm Crops'!$B$4:$G$13,6,0)/1000*0.65*$C422)</f>
        <v>4934.3744477028349</v>
      </c>
      <c r="K422" s="67">
        <f xml:space="preserve">   MAX(0, HLOOKUP(MONTH($B422),'Farm Crops'!$B$18:$N$28,K$5,0)  - VLOOKUP(K$4,'Farm Crops'!$B$4:$G$13,6,0)/1000*0.65*$C422)</f>
        <v>1165.8786432062559</v>
      </c>
      <c r="L422" s="67">
        <f xml:space="preserve">   MAX(0, HLOOKUP(MONTH($B422),'Farm Crops'!$B$18:$N$28,L$5,0)  - VLOOKUP(L$4,'Farm Crops'!$B$4:$G$13,6,0)/1000*0.65*$C422)</f>
        <v>210.54251026392981</v>
      </c>
      <c r="M422" s="67">
        <f xml:space="preserve">   MAX(0, HLOOKUP(MONTH($B422),'Farm Crops'!$B$18:$N$28,M$5,0)  - VLOOKUP(M$4,'Farm Crops'!$B$4:$G$13,6,0)/1000*0.65*$C422)</f>
        <v>1538.7422443792761</v>
      </c>
    </row>
    <row r="423" spans="2:13" x14ac:dyDescent="0.2">
      <c r="B423" s="4">
        <v>40900</v>
      </c>
      <c r="C423" s="67">
        <f>'Observed Data'!$E422</f>
        <v>0</v>
      </c>
      <c r="D423" s="67">
        <f xml:space="preserve">   MAX(0, HLOOKUP(MONTH($B423),'Farm Crops'!$B$18:$N$28,D$5,0)  - VLOOKUP(D$4,'Farm Crops'!$B$4:$G$13,6,0)/1000*0.65*$C423)</f>
        <v>1972.6944281524927</v>
      </c>
      <c r="E423" s="67">
        <f xml:space="preserve">   MAX(0, HLOOKUP(MONTH($B423),'Farm Crops'!$B$18:$N$28,E$5,0)  - VLOOKUP(E$4,'Farm Crops'!$B$4:$G$13,6,0)/1000*0.65*$C423)</f>
        <v>3373.997509286412</v>
      </c>
      <c r="F423" s="67">
        <f xml:space="preserve">   MAX(0, HLOOKUP(MONTH($B423),'Farm Crops'!$B$18:$N$28,F$5,0)  - VLOOKUP(F$4,'Farm Crops'!$B$4:$G$13,6,0)/1000*0.65*$C423)</f>
        <v>3687.8223440860206</v>
      </c>
      <c r="G423" s="67">
        <f xml:space="preserve">   MAX(0, HLOOKUP(MONTH($B423),'Farm Crops'!$B$18:$N$28,G$5,0)  - VLOOKUP(G$4,'Farm Crops'!$B$4:$G$13,6,0)/1000*0.65*$C423)</f>
        <v>1040.7789677419355</v>
      </c>
      <c r="H423" s="67">
        <f xml:space="preserve">   MAX(0, HLOOKUP(MONTH($B423),'Farm Crops'!$B$18:$N$28,H$5,0)  - VLOOKUP(H$4,'Farm Crops'!$B$4:$G$13,6,0)/1000*0.65*$C423)</f>
        <v>3571.6728563049851</v>
      </c>
      <c r="I423" s="67">
        <f xml:space="preserve">   MAX(0, HLOOKUP(MONTH($B423),'Farm Crops'!$B$18:$N$28,I$5,0)  - VLOOKUP(I$4,'Farm Crops'!$B$4:$G$13,6,0)/1000*0.65*$C423)</f>
        <v>2000.1335522971651</v>
      </c>
      <c r="J423" s="67">
        <f xml:space="preserve">   MAX(0, HLOOKUP(MONTH($B423),'Farm Crops'!$B$18:$N$28,J$5,0)  - VLOOKUP(J$4,'Farm Crops'!$B$4:$G$13,6,0)/1000*0.65*$C423)</f>
        <v>4934.3744477028349</v>
      </c>
      <c r="K423" s="67">
        <f xml:space="preserve">   MAX(0, HLOOKUP(MONTH($B423),'Farm Crops'!$B$18:$N$28,K$5,0)  - VLOOKUP(K$4,'Farm Crops'!$B$4:$G$13,6,0)/1000*0.65*$C423)</f>
        <v>1165.8786432062559</v>
      </c>
      <c r="L423" s="67">
        <f xml:space="preserve">   MAX(0, HLOOKUP(MONTH($B423),'Farm Crops'!$B$18:$N$28,L$5,0)  - VLOOKUP(L$4,'Farm Crops'!$B$4:$G$13,6,0)/1000*0.65*$C423)</f>
        <v>210.54251026392981</v>
      </c>
      <c r="M423" s="67">
        <f xml:space="preserve">   MAX(0, HLOOKUP(MONTH($B423),'Farm Crops'!$B$18:$N$28,M$5,0)  - VLOOKUP(M$4,'Farm Crops'!$B$4:$G$13,6,0)/1000*0.65*$C423)</f>
        <v>1538.7422443792761</v>
      </c>
    </row>
    <row r="424" spans="2:13" x14ac:dyDescent="0.2">
      <c r="B424" s="4">
        <v>40901</v>
      </c>
      <c r="C424" s="67">
        <f>'Observed Data'!$E423</f>
        <v>0</v>
      </c>
      <c r="D424" s="67">
        <f xml:space="preserve">   MAX(0, HLOOKUP(MONTH($B424),'Farm Crops'!$B$18:$N$28,D$5,0)  - VLOOKUP(D$4,'Farm Crops'!$B$4:$G$13,6,0)/1000*0.65*$C424)</f>
        <v>1972.6944281524927</v>
      </c>
      <c r="E424" s="67">
        <f xml:space="preserve">   MAX(0, HLOOKUP(MONTH($B424),'Farm Crops'!$B$18:$N$28,E$5,0)  - VLOOKUP(E$4,'Farm Crops'!$B$4:$G$13,6,0)/1000*0.65*$C424)</f>
        <v>3373.997509286412</v>
      </c>
      <c r="F424" s="67">
        <f xml:space="preserve">   MAX(0, HLOOKUP(MONTH($B424),'Farm Crops'!$B$18:$N$28,F$5,0)  - VLOOKUP(F$4,'Farm Crops'!$B$4:$G$13,6,0)/1000*0.65*$C424)</f>
        <v>3687.8223440860206</v>
      </c>
      <c r="G424" s="67">
        <f xml:space="preserve">   MAX(0, HLOOKUP(MONTH($B424),'Farm Crops'!$B$18:$N$28,G$5,0)  - VLOOKUP(G$4,'Farm Crops'!$B$4:$G$13,6,0)/1000*0.65*$C424)</f>
        <v>1040.7789677419355</v>
      </c>
      <c r="H424" s="67">
        <f xml:space="preserve">   MAX(0, HLOOKUP(MONTH($B424),'Farm Crops'!$B$18:$N$28,H$5,0)  - VLOOKUP(H$4,'Farm Crops'!$B$4:$G$13,6,0)/1000*0.65*$C424)</f>
        <v>3571.6728563049851</v>
      </c>
      <c r="I424" s="67">
        <f xml:space="preserve">   MAX(0, HLOOKUP(MONTH($B424),'Farm Crops'!$B$18:$N$28,I$5,0)  - VLOOKUP(I$4,'Farm Crops'!$B$4:$G$13,6,0)/1000*0.65*$C424)</f>
        <v>2000.1335522971651</v>
      </c>
      <c r="J424" s="67">
        <f xml:space="preserve">   MAX(0, HLOOKUP(MONTH($B424),'Farm Crops'!$B$18:$N$28,J$5,0)  - VLOOKUP(J$4,'Farm Crops'!$B$4:$G$13,6,0)/1000*0.65*$C424)</f>
        <v>4934.3744477028349</v>
      </c>
      <c r="K424" s="67">
        <f xml:space="preserve">   MAX(0, HLOOKUP(MONTH($B424),'Farm Crops'!$B$18:$N$28,K$5,0)  - VLOOKUP(K$4,'Farm Crops'!$B$4:$G$13,6,0)/1000*0.65*$C424)</f>
        <v>1165.8786432062559</v>
      </c>
      <c r="L424" s="67">
        <f xml:space="preserve">   MAX(0, HLOOKUP(MONTH($B424),'Farm Crops'!$B$18:$N$28,L$5,0)  - VLOOKUP(L$4,'Farm Crops'!$B$4:$G$13,6,0)/1000*0.65*$C424)</f>
        <v>210.54251026392981</v>
      </c>
      <c r="M424" s="67">
        <f xml:space="preserve">   MAX(0, HLOOKUP(MONTH($B424),'Farm Crops'!$B$18:$N$28,M$5,0)  - VLOOKUP(M$4,'Farm Crops'!$B$4:$G$13,6,0)/1000*0.65*$C424)</f>
        <v>1538.7422443792761</v>
      </c>
    </row>
    <row r="425" spans="2:13" x14ac:dyDescent="0.2">
      <c r="B425" s="4">
        <v>40902</v>
      </c>
      <c r="C425" s="67">
        <f>'Observed Data'!$E424</f>
        <v>0</v>
      </c>
      <c r="D425" s="67">
        <f xml:space="preserve">   MAX(0, HLOOKUP(MONTH($B425),'Farm Crops'!$B$18:$N$28,D$5,0)  - VLOOKUP(D$4,'Farm Crops'!$B$4:$G$13,6,0)/1000*0.65*$C425)</f>
        <v>1972.6944281524927</v>
      </c>
      <c r="E425" s="67">
        <f xml:space="preserve">   MAX(0, HLOOKUP(MONTH($B425),'Farm Crops'!$B$18:$N$28,E$5,0)  - VLOOKUP(E$4,'Farm Crops'!$B$4:$G$13,6,0)/1000*0.65*$C425)</f>
        <v>3373.997509286412</v>
      </c>
      <c r="F425" s="67">
        <f xml:space="preserve">   MAX(0, HLOOKUP(MONTH($B425),'Farm Crops'!$B$18:$N$28,F$5,0)  - VLOOKUP(F$4,'Farm Crops'!$B$4:$G$13,6,0)/1000*0.65*$C425)</f>
        <v>3687.8223440860206</v>
      </c>
      <c r="G425" s="67">
        <f xml:space="preserve">   MAX(0, HLOOKUP(MONTH($B425),'Farm Crops'!$B$18:$N$28,G$5,0)  - VLOOKUP(G$4,'Farm Crops'!$B$4:$G$13,6,0)/1000*0.65*$C425)</f>
        <v>1040.7789677419355</v>
      </c>
      <c r="H425" s="67">
        <f xml:space="preserve">   MAX(0, HLOOKUP(MONTH($B425),'Farm Crops'!$B$18:$N$28,H$5,0)  - VLOOKUP(H$4,'Farm Crops'!$B$4:$G$13,6,0)/1000*0.65*$C425)</f>
        <v>3571.6728563049851</v>
      </c>
      <c r="I425" s="67">
        <f xml:space="preserve">   MAX(0, HLOOKUP(MONTH($B425),'Farm Crops'!$B$18:$N$28,I$5,0)  - VLOOKUP(I$4,'Farm Crops'!$B$4:$G$13,6,0)/1000*0.65*$C425)</f>
        <v>2000.1335522971651</v>
      </c>
      <c r="J425" s="67">
        <f xml:space="preserve">   MAX(0, HLOOKUP(MONTH($B425),'Farm Crops'!$B$18:$N$28,J$5,0)  - VLOOKUP(J$4,'Farm Crops'!$B$4:$G$13,6,0)/1000*0.65*$C425)</f>
        <v>4934.3744477028349</v>
      </c>
      <c r="K425" s="67">
        <f xml:space="preserve">   MAX(0, HLOOKUP(MONTH($B425),'Farm Crops'!$B$18:$N$28,K$5,0)  - VLOOKUP(K$4,'Farm Crops'!$B$4:$G$13,6,0)/1000*0.65*$C425)</f>
        <v>1165.8786432062559</v>
      </c>
      <c r="L425" s="67">
        <f xml:space="preserve">   MAX(0, HLOOKUP(MONTH($B425),'Farm Crops'!$B$18:$N$28,L$5,0)  - VLOOKUP(L$4,'Farm Crops'!$B$4:$G$13,6,0)/1000*0.65*$C425)</f>
        <v>210.54251026392981</v>
      </c>
      <c r="M425" s="67">
        <f xml:space="preserve">   MAX(0, HLOOKUP(MONTH($B425),'Farm Crops'!$B$18:$N$28,M$5,0)  - VLOOKUP(M$4,'Farm Crops'!$B$4:$G$13,6,0)/1000*0.65*$C425)</f>
        <v>1538.7422443792761</v>
      </c>
    </row>
    <row r="426" spans="2:13" x14ac:dyDescent="0.2">
      <c r="B426" s="4">
        <v>40903</v>
      </c>
      <c r="C426" s="67">
        <f>'Observed Data'!$E425</f>
        <v>0</v>
      </c>
      <c r="D426" s="67">
        <f xml:space="preserve">   MAX(0, HLOOKUP(MONTH($B426),'Farm Crops'!$B$18:$N$28,D$5,0)  - VLOOKUP(D$4,'Farm Crops'!$B$4:$G$13,6,0)/1000*0.65*$C426)</f>
        <v>1972.6944281524927</v>
      </c>
      <c r="E426" s="67">
        <f xml:space="preserve">   MAX(0, HLOOKUP(MONTH($B426),'Farm Crops'!$B$18:$N$28,E$5,0)  - VLOOKUP(E$4,'Farm Crops'!$B$4:$G$13,6,0)/1000*0.65*$C426)</f>
        <v>3373.997509286412</v>
      </c>
      <c r="F426" s="67">
        <f xml:space="preserve">   MAX(0, HLOOKUP(MONTH($B426),'Farm Crops'!$B$18:$N$28,F$5,0)  - VLOOKUP(F$4,'Farm Crops'!$B$4:$G$13,6,0)/1000*0.65*$C426)</f>
        <v>3687.8223440860206</v>
      </c>
      <c r="G426" s="67">
        <f xml:space="preserve">   MAX(0, HLOOKUP(MONTH($B426),'Farm Crops'!$B$18:$N$28,G$5,0)  - VLOOKUP(G$4,'Farm Crops'!$B$4:$G$13,6,0)/1000*0.65*$C426)</f>
        <v>1040.7789677419355</v>
      </c>
      <c r="H426" s="67">
        <f xml:space="preserve">   MAX(0, HLOOKUP(MONTH($B426),'Farm Crops'!$B$18:$N$28,H$5,0)  - VLOOKUP(H$4,'Farm Crops'!$B$4:$G$13,6,0)/1000*0.65*$C426)</f>
        <v>3571.6728563049851</v>
      </c>
      <c r="I426" s="67">
        <f xml:space="preserve">   MAX(0, HLOOKUP(MONTH($B426),'Farm Crops'!$B$18:$N$28,I$5,0)  - VLOOKUP(I$4,'Farm Crops'!$B$4:$G$13,6,0)/1000*0.65*$C426)</f>
        <v>2000.1335522971651</v>
      </c>
      <c r="J426" s="67">
        <f xml:space="preserve">   MAX(0, HLOOKUP(MONTH($B426),'Farm Crops'!$B$18:$N$28,J$5,0)  - VLOOKUP(J$4,'Farm Crops'!$B$4:$G$13,6,0)/1000*0.65*$C426)</f>
        <v>4934.3744477028349</v>
      </c>
      <c r="K426" s="67">
        <f xml:space="preserve">   MAX(0, HLOOKUP(MONTH($B426),'Farm Crops'!$B$18:$N$28,K$5,0)  - VLOOKUP(K$4,'Farm Crops'!$B$4:$G$13,6,0)/1000*0.65*$C426)</f>
        <v>1165.8786432062559</v>
      </c>
      <c r="L426" s="67">
        <f xml:space="preserve">   MAX(0, HLOOKUP(MONTH($B426),'Farm Crops'!$B$18:$N$28,L$5,0)  - VLOOKUP(L$4,'Farm Crops'!$B$4:$G$13,6,0)/1000*0.65*$C426)</f>
        <v>210.54251026392981</v>
      </c>
      <c r="M426" s="67">
        <f xml:space="preserve">   MAX(0, HLOOKUP(MONTH($B426),'Farm Crops'!$B$18:$N$28,M$5,0)  - VLOOKUP(M$4,'Farm Crops'!$B$4:$G$13,6,0)/1000*0.65*$C426)</f>
        <v>1538.7422443792761</v>
      </c>
    </row>
    <row r="427" spans="2:13" x14ac:dyDescent="0.2">
      <c r="B427" s="4">
        <v>40904</v>
      </c>
      <c r="C427" s="67">
        <f>'Observed Data'!$E426</f>
        <v>0</v>
      </c>
      <c r="D427" s="67">
        <f xml:space="preserve">   MAX(0, HLOOKUP(MONTH($B427),'Farm Crops'!$B$18:$N$28,D$5,0)  - VLOOKUP(D$4,'Farm Crops'!$B$4:$G$13,6,0)/1000*0.65*$C427)</f>
        <v>1972.6944281524927</v>
      </c>
      <c r="E427" s="67">
        <f xml:space="preserve">   MAX(0, HLOOKUP(MONTH($B427),'Farm Crops'!$B$18:$N$28,E$5,0)  - VLOOKUP(E$4,'Farm Crops'!$B$4:$G$13,6,0)/1000*0.65*$C427)</f>
        <v>3373.997509286412</v>
      </c>
      <c r="F427" s="67">
        <f xml:space="preserve">   MAX(0, HLOOKUP(MONTH($B427),'Farm Crops'!$B$18:$N$28,F$5,0)  - VLOOKUP(F$4,'Farm Crops'!$B$4:$G$13,6,0)/1000*0.65*$C427)</f>
        <v>3687.8223440860206</v>
      </c>
      <c r="G427" s="67">
        <f xml:space="preserve">   MAX(0, HLOOKUP(MONTH($B427),'Farm Crops'!$B$18:$N$28,G$5,0)  - VLOOKUP(G$4,'Farm Crops'!$B$4:$G$13,6,0)/1000*0.65*$C427)</f>
        <v>1040.7789677419355</v>
      </c>
      <c r="H427" s="67">
        <f xml:space="preserve">   MAX(0, HLOOKUP(MONTH($B427),'Farm Crops'!$B$18:$N$28,H$5,0)  - VLOOKUP(H$4,'Farm Crops'!$B$4:$G$13,6,0)/1000*0.65*$C427)</f>
        <v>3571.6728563049851</v>
      </c>
      <c r="I427" s="67">
        <f xml:space="preserve">   MAX(0, HLOOKUP(MONTH($B427),'Farm Crops'!$B$18:$N$28,I$5,0)  - VLOOKUP(I$4,'Farm Crops'!$B$4:$G$13,6,0)/1000*0.65*$C427)</f>
        <v>2000.1335522971651</v>
      </c>
      <c r="J427" s="67">
        <f xml:space="preserve">   MAX(0, HLOOKUP(MONTH($B427),'Farm Crops'!$B$18:$N$28,J$5,0)  - VLOOKUP(J$4,'Farm Crops'!$B$4:$G$13,6,0)/1000*0.65*$C427)</f>
        <v>4934.3744477028349</v>
      </c>
      <c r="K427" s="67">
        <f xml:space="preserve">   MAX(0, HLOOKUP(MONTH($B427),'Farm Crops'!$B$18:$N$28,K$5,0)  - VLOOKUP(K$4,'Farm Crops'!$B$4:$G$13,6,0)/1000*0.65*$C427)</f>
        <v>1165.8786432062559</v>
      </c>
      <c r="L427" s="67">
        <f xml:space="preserve">   MAX(0, HLOOKUP(MONTH($B427),'Farm Crops'!$B$18:$N$28,L$5,0)  - VLOOKUP(L$4,'Farm Crops'!$B$4:$G$13,6,0)/1000*0.65*$C427)</f>
        <v>210.54251026392981</v>
      </c>
      <c r="M427" s="67">
        <f xml:space="preserve">   MAX(0, HLOOKUP(MONTH($B427),'Farm Crops'!$B$18:$N$28,M$5,0)  - VLOOKUP(M$4,'Farm Crops'!$B$4:$G$13,6,0)/1000*0.65*$C427)</f>
        <v>1538.7422443792761</v>
      </c>
    </row>
    <row r="428" spans="2:13" x14ac:dyDescent="0.2">
      <c r="B428" s="4">
        <v>40905</v>
      </c>
      <c r="C428" s="67">
        <f>'Observed Data'!$E427</f>
        <v>0</v>
      </c>
      <c r="D428" s="67">
        <f xml:space="preserve">   MAX(0, HLOOKUP(MONTH($B428),'Farm Crops'!$B$18:$N$28,D$5,0)  - VLOOKUP(D$4,'Farm Crops'!$B$4:$G$13,6,0)/1000*0.65*$C428)</f>
        <v>1972.6944281524927</v>
      </c>
      <c r="E428" s="67">
        <f xml:space="preserve">   MAX(0, HLOOKUP(MONTH($B428),'Farm Crops'!$B$18:$N$28,E$5,0)  - VLOOKUP(E$4,'Farm Crops'!$B$4:$G$13,6,0)/1000*0.65*$C428)</f>
        <v>3373.997509286412</v>
      </c>
      <c r="F428" s="67">
        <f xml:space="preserve">   MAX(0, HLOOKUP(MONTH($B428),'Farm Crops'!$B$18:$N$28,F$5,0)  - VLOOKUP(F$4,'Farm Crops'!$B$4:$G$13,6,0)/1000*0.65*$C428)</f>
        <v>3687.8223440860206</v>
      </c>
      <c r="G428" s="67">
        <f xml:space="preserve">   MAX(0, HLOOKUP(MONTH($B428),'Farm Crops'!$B$18:$N$28,G$5,0)  - VLOOKUP(G$4,'Farm Crops'!$B$4:$G$13,6,0)/1000*0.65*$C428)</f>
        <v>1040.7789677419355</v>
      </c>
      <c r="H428" s="67">
        <f xml:space="preserve">   MAX(0, HLOOKUP(MONTH($B428),'Farm Crops'!$B$18:$N$28,H$5,0)  - VLOOKUP(H$4,'Farm Crops'!$B$4:$G$13,6,0)/1000*0.65*$C428)</f>
        <v>3571.6728563049851</v>
      </c>
      <c r="I428" s="67">
        <f xml:space="preserve">   MAX(0, HLOOKUP(MONTH($B428),'Farm Crops'!$B$18:$N$28,I$5,0)  - VLOOKUP(I$4,'Farm Crops'!$B$4:$G$13,6,0)/1000*0.65*$C428)</f>
        <v>2000.1335522971651</v>
      </c>
      <c r="J428" s="67">
        <f xml:space="preserve">   MAX(0, HLOOKUP(MONTH($B428),'Farm Crops'!$B$18:$N$28,J$5,0)  - VLOOKUP(J$4,'Farm Crops'!$B$4:$G$13,6,0)/1000*0.65*$C428)</f>
        <v>4934.3744477028349</v>
      </c>
      <c r="K428" s="67">
        <f xml:space="preserve">   MAX(0, HLOOKUP(MONTH($B428),'Farm Crops'!$B$18:$N$28,K$5,0)  - VLOOKUP(K$4,'Farm Crops'!$B$4:$G$13,6,0)/1000*0.65*$C428)</f>
        <v>1165.8786432062559</v>
      </c>
      <c r="L428" s="67">
        <f xml:space="preserve">   MAX(0, HLOOKUP(MONTH($B428),'Farm Crops'!$B$18:$N$28,L$5,0)  - VLOOKUP(L$4,'Farm Crops'!$B$4:$G$13,6,0)/1000*0.65*$C428)</f>
        <v>210.54251026392981</v>
      </c>
      <c r="M428" s="67">
        <f xml:space="preserve">   MAX(0, HLOOKUP(MONTH($B428),'Farm Crops'!$B$18:$N$28,M$5,0)  - VLOOKUP(M$4,'Farm Crops'!$B$4:$G$13,6,0)/1000*0.65*$C428)</f>
        <v>1538.7422443792761</v>
      </c>
    </row>
    <row r="429" spans="2:13" x14ac:dyDescent="0.2">
      <c r="B429" s="4">
        <v>40906</v>
      </c>
      <c r="C429" s="67">
        <f>'Observed Data'!$E428</f>
        <v>0</v>
      </c>
      <c r="D429" s="67">
        <f xml:space="preserve">   MAX(0, HLOOKUP(MONTH($B429),'Farm Crops'!$B$18:$N$28,D$5,0)  - VLOOKUP(D$4,'Farm Crops'!$B$4:$G$13,6,0)/1000*0.65*$C429)</f>
        <v>1972.6944281524927</v>
      </c>
      <c r="E429" s="67">
        <f xml:space="preserve">   MAX(0, HLOOKUP(MONTH($B429),'Farm Crops'!$B$18:$N$28,E$5,0)  - VLOOKUP(E$4,'Farm Crops'!$B$4:$G$13,6,0)/1000*0.65*$C429)</f>
        <v>3373.997509286412</v>
      </c>
      <c r="F429" s="67">
        <f xml:space="preserve">   MAX(0, HLOOKUP(MONTH($B429),'Farm Crops'!$B$18:$N$28,F$5,0)  - VLOOKUP(F$4,'Farm Crops'!$B$4:$G$13,6,0)/1000*0.65*$C429)</f>
        <v>3687.8223440860206</v>
      </c>
      <c r="G429" s="67">
        <f xml:space="preserve">   MAX(0, HLOOKUP(MONTH($B429),'Farm Crops'!$B$18:$N$28,G$5,0)  - VLOOKUP(G$4,'Farm Crops'!$B$4:$G$13,6,0)/1000*0.65*$C429)</f>
        <v>1040.7789677419355</v>
      </c>
      <c r="H429" s="67">
        <f xml:space="preserve">   MAX(0, HLOOKUP(MONTH($B429),'Farm Crops'!$B$18:$N$28,H$5,0)  - VLOOKUP(H$4,'Farm Crops'!$B$4:$G$13,6,0)/1000*0.65*$C429)</f>
        <v>3571.6728563049851</v>
      </c>
      <c r="I429" s="67">
        <f xml:space="preserve">   MAX(0, HLOOKUP(MONTH($B429),'Farm Crops'!$B$18:$N$28,I$5,0)  - VLOOKUP(I$4,'Farm Crops'!$B$4:$G$13,6,0)/1000*0.65*$C429)</f>
        <v>2000.1335522971651</v>
      </c>
      <c r="J429" s="67">
        <f xml:space="preserve">   MAX(0, HLOOKUP(MONTH($B429),'Farm Crops'!$B$18:$N$28,J$5,0)  - VLOOKUP(J$4,'Farm Crops'!$B$4:$G$13,6,0)/1000*0.65*$C429)</f>
        <v>4934.3744477028349</v>
      </c>
      <c r="K429" s="67">
        <f xml:space="preserve">   MAX(0, HLOOKUP(MONTH($B429),'Farm Crops'!$B$18:$N$28,K$5,0)  - VLOOKUP(K$4,'Farm Crops'!$B$4:$G$13,6,0)/1000*0.65*$C429)</f>
        <v>1165.8786432062559</v>
      </c>
      <c r="L429" s="67">
        <f xml:space="preserve">   MAX(0, HLOOKUP(MONTH($B429),'Farm Crops'!$B$18:$N$28,L$5,0)  - VLOOKUP(L$4,'Farm Crops'!$B$4:$G$13,6,0)/1000*0.65*$C429)</f>
        <v>210.54251026392981</v>
      </c>
      <c r="M429" s="67">
        <f xml:space="preserve">   MAX(0, HLOOKUP(MONTH($B429),'Farm Crops'!$B$18:$N$28,M$5,0)  - VLOOKUP(M$4,'Farm Crops'!$B$4:$G$13,6,0)/1000*0.65*$C429)</f>
        <v>1538.7422443792761</v>
      </c>
    </row>
    <row r="430" spans="2:13" x14ac:dyDescent="0.2">
      <c r="B430" s="4">
        <v>40907</v>
      </c>
      <c r="C430" s="67">
        <f>'Observed Data'!$E429</f>
        <v>0</v>
      </c>
      <c r="D430" s="67">
        <f xml:space="preserve">   MAX(0, HLOOKUP(MONTH($B430),'Farm Crops'!$B$18:$N$28,D$5,0)  - VLOOKUP(D$4,'Farm Crops'!$B$4:$G$13,6,0)/1000*0.65*$C430)</f>
        <v>1972.6944281524927</v>
      </c>
      <c r="E430" s="67">
        <f xml:space="preserve">   MAX(0, HLOOKUP(MONTH($B430),'Farm Crops'!$B$18:$N$28,E$5,0)  - VLOOKUP(E$4,'Farm Crops'!$B$4:$G$13,6,0)/1000*0.65*$C430)</f>
        <v>3373.997509286412</v>
      </c>
      <c r="F430" s="67">
        <f xml:space="preserve">   MAX(0, HLOOKUP(MONTH($B430),'Farm Crops'!$B$18:$N$28,F$5,0)  - VLOOKUP(F$4,'Farm Crops'!$B$4:$G$13,6,0)/1000*0.65*$C430)</f>
        <v>3687.8223440860206</v>
      </c>
      <c r="G430" s="67">
        <f xml:space="preserve">   MAX(0, HLOOKUP(MONTH($B430),'Farm Crops'!$B$18:$N$28,G$5,0)  - VLOOKUP(G$4,'Farm Crops'!$B$4:$G$13,6,0)/1000*0.65*$C430)</f>
        <v>1040.7789677419355</v>
      </c>
      <c r="H430" s="67">
        <f xml:space="preserve">   MAX(0, HLOOKUP(MONTH($B430),'Farm Crops'!$B$18:$N$28,H$5,0)  - VLOOKUP(H$4,'Farm Crops'!$B$4:$G$13,6,0)/1000*0.65*$C430)</f>
        <v>3571.6728563049851</v>
      </c>
      <c r="I430" s="67">
        <f xml:space="preserve">   MAX(0, HLOOKUP(MONTH($B430),'Farm Crops'!$B$18:$N$28,I$5,0)  - VLOOKUP(I$4,'Farm Crops'!$B$4:$G$13,6,0)/1000*0.65*$C430)</f>
        <v>2000.1335522971651</v>
      </c>
      <c r="J430" s="67">
        <f xml:space="preserve">   MAX(0, HLOOKUP(MONTH($B430),'Farm Crops'!$B$18:$N$28,J$5,0)  - VLOOKUP(J$4,'Farm Crops'!$B$4:$G$13,6,0)/1000*0.65*$C430)</f>
        <v>4934.3744477028349</v>
      </c>
      <c r="K430" s="67">
        <f xml:space="preserve">   MAX(0, HLOOKUP(MONTH($B430),'Farm Crops'!$B$18:$N$28,K$5,0)  - VLOOKUP(K$4,'Farm Crops'!$B$4:$G$13,6,0)/1000*0.65*$C430)</f>
        <v>1165.8786432062559</v>
      </c>
      <c r="L430" s="67">
        <f xml:space="preserve">   MAX(0, HLOOKUP(MONTH($B430),'Farm Crops'!$B$18:$N$28,L$5,0)  - VLOOKUP(L$4,'Farm Crops'!$B$4:$G$13,6,0)/1000*0.65*$C430)</f>
        <v>210.54251026392981</v>
      </c>
      <c r="M430" s="67">
        <f xml:space="preserve">   MAX(0, HLOOKUP(MONTH($B430),'Farm Crops'!$B$18:$N$28,M$5,0)  - VLOOKUP(M$4,'Farm Crops'!$B$4:$G$13,6,0)/1000*0.65*$C430)</f>
        <v>1538.7422443792761</v>
      </c>
    </row>
    <row r="431" spans="2:13" x14ac:dyDescent="0.2">
      <c r="B431" s="4">
        <v>40908</v>
      </c>
      <c r="C431" s="67">
        <f>'Observed Data'!$E430</f>
        <v>0</v>
      </c>
      <c r="D431" s="67">
        <f xml:space="preserve">   MAX(0, HLOOKUP(MONTH($B431),'Farm Crops'!$B$18:$N$28,D$5,0)  - VLOOKUP(D$4,'Farm Crops'!$B$4:$G$13,6,0)/1000*0.65*$C431)</f>
        <v>1972.6944281524927</v>
      </c>
      <c r="E431" s="67">
        <f xml:space="preserve">   MAX(0, HLOOKUP(MONTH($B431),'Farm Crops'!$B$18:$N$28,E$5,0)  - VLOOKUP(E$4,'Farm Crops'!$B$4:$G$13,6,0)/1000*0.65*$C431)</f>
        <v>3373.997509286412</v>
      </c>
      <c r="F431" s="67">
        <f xml:space="preserve">   MAX(0, HLOOKUP(MONTH($B431),'Farm Crops'!$B$18:$N$28,F$5,0)  - VLOOKUP(F$4,'Farm Crops'!$B$4:$G$13,6,0)/1000*0.65*$C431)</f>
        <v>3687.8223440860206</v>
      </c>
      <c r="G431" s="67">
        <f xml:space="preserve">   MAX(0, HLOOKUP(MONTH($B431),'Farm Crops'!$B$18:$N$28,G$5,0)  - VLOOKUP(G$4,'Farm Crops'!$B$4:$G$13,6,0)/1000*0.65*$C431)</f>
        <v>1040.7789677419355</v>
      </c>
      <c r="H431" s="67">
        <f xml:space="preserve">   MAX(0, HLOOKUP(MONTH($B431),'Farm Crops'!$B$18:$N$28,H$5,0)  - VLOOKUP(H$4,'Farm Crops'!$B$4:$G$13,6,0)/1000*0.65*$C431)</f>
        <v>3571.6728563049851</v>
      </c>
      <c r="I431" s="67">
        <f xml:space="preserve">   MAX(0, HLOOKUP(MONTH($B431),'Farm Crops'!$B$18:$N$28,I$5,0)  - VLOOKUP(I$4,'Farm Crops'!$B$4:$G$13,6,0)/1000*0.65*$C431)</f>
        <v>2000.1335522971651</v>
      </c>
      <c r="J431" s="67">
        <f xml:space="preserve">   MAX(0, HLOOKUP(MONTH($B431),'Farm Crops'!$B$18:$N$28,J$5,0)  - VLOOKUP(J$4,'Farm Crops'!$B$4:$G$13,6,0)/1000*0.65*$C431)</f>
        <v>4934.3744477028349</v>
      </c>
      <c r="K431" s="67">
        <f xml:space="preserve">   MAX(0, HLOOKUP(MONTH($B431),'Farm Crops'!$B$18:$N$28,K$5,0)  - VLOOKUP(K$4,'Farm Crops'!$B$4:$G$13,6,0)/1000*0.65*$C431)</f>
        <v>1165.8786432062559</v>
      </c>
      <c r="L431" s="67">
        <f xml:space="preserve">   MAX(0, HLOOKUP(MONTH($B431),'Farm Crops'!$B$18:$N$28,L$5,0)  - VLOOKUP(L$4,'Farm Crops'!$B$4:$G$13,6,0)/1000*0.65*$C431)</f>
        <v>210.54251026392981</v>
      </c>
      <c r="M431" s="67">
        <f xml:space="preserve">   MAX(0, HLOOKUP(MONTH($B431),'Farm Crops'!$B$18:$N$28,M$5,0)  - VLOOKUP(M$4,'Farm Crops'!$B$4:$G$13,6,0)/1000*0.65*$C431)</f>
        <v>1538.7422443792761</v>
      </c>
    </row>
    <row r="432" spans="2:13" x14ac:dyDescent="0.2">
      <c r="B432" s="4">
        <v>40909</v>
      </c>
      <c r="C432" s="67">
        <f>'Observed Data'!$E431</f>
        <v>0</v>
      </c>
      <c r="D432" s="67">
        <f xml:space="preserve">   MAX(0, HLOOKUP(MONTH($B432),'Farm Crops'!$B$18:$N$28,D$5,0)  - VLOOKUP(D$4,'Farm Crops'!$B$4:$G$13,6,0)/1000*0.65*$C432)</f>
        <v>2007.2797653958949</v>
      </c>
      <c r="E432" s="67">
        <f xml:space="preserve">   MAX(0, HLOOKUP(MONTH($B432),'Farm Crops'!$B$18:$N$28,E$5,0)  - VLOOKUP(E$4,'Farm Crops'!$B$4:$G$13,6,0)/1000*0.65*$C432)</f>
        <v>4266.4504252199422</v>
      </c>
      <c r="F432" s="67">
        <f xml:space="preserve">   MAX(0, HLOOKUP(MONTH($B432),'Farm Crops'!$B$18:$N$28,F$5,0)  - VLOOKUP(F$4,'Farm Crops'!$B$4:$G$13,6,0)/1000*0.65*$C432)</f>
        <v>4621.9062170087982</v>
      </c>
      <c r="G432" s="67">
        <f xml:space="preserve">   MAX(0, HLOOKUP(MONTH($B432),'Farm Crops'!$B$18:$N$28,G$5,0)  - VLOOKUP(G$4,'Farm Crops'!$B$4:$G$13,6,0)/1000*0.65*$C432)</f>
        <v>1323.7824193548388</v>
      </c>
      <c r="H432" s="67">
        <f xml:space="preserve">   MAX(0, HLOOKUP(MONTH($B432),'Farm Crops'!$B$18:$N$28,H$5,0)  - VLOOKUP(H$4,'Farm Crops'!$B$4:$G$13,6,0)/1000*0.65*$C432)</f>
        <v>4542.8644134897368</v>
      </c>
      <c r="I432" s="67">
        <f xml:space="preserve">   MAX(0, HLOOKUP(MONTH($B432),'Farm Crops'!$B$18:$N$28,I$5,0)  - VLOOKUP(I$4,'Farm Crops'!$B$4:$G$13,6,0)/1000*0.65*$C432)</f>
        <v>2543.3804105571853</v>
      </c>
      <c r="J432" s="67">
        <f xml:space="preserve">   MAX(0, HLOOKUP(MONTH($B432),'Farm Crops'!$B$18:$N$28,J$5,0)  - VLOOKUP(J$4,'Farm Crops'!$B$4:$G$13,6,0)/1000*0.65*$C432)</f>
        <v>6058.8046334310857</v>
      </c>
      <c r="K432" s="67">
        <f xml:space="preserve">   MAX(0, HLOOKUP(MONTH($B432),'Farm Crops'!$B$18:$N$28,K$5,0)  - VLOOKUP(K$4,'Farm Crops'!$B$4:$G$13,6,0)/1000*0.65*$C432)</f>
        <v>1437.2081818181819</v>
      </c>
      <c r="L432" s="67">
        <f xml:space="preserve">   MAX(0, HLOOKUP(MONTH($B432),'Farm Crops'!$B$18:$N$28,L$5,0)  - VLOOKUP(L$4,'Farm Crops'!$B$4:$G$13,6,0)/1000*0.65*$C432)</f>
        <v>260.35781524926716</v>
      </c>
      <c r="M432" s="67">
        <f xml:space="preserve">   MAX(0, HLOOKUP(MONTH($B432),'Farm Crops'!$B$18:$N$28,M$5,0)  - VLOOKUP(M$4,'Farm Crops'!$B$4:$G$13,6,0)/1000*0.65*$C432)</f>
        <v>1920.2873167155426</v>
      </c>
    </row>
    <row r="433" spans="2:13" x14ac:dyDescent="0.2">
      <c r="B433" s="4">
        <v>40910</v>
      </c>
      <c r="C433" s="67">
        <f>'Observed Data'!$E432</f>
        <v>0</v>
      </c>
      <c r="D433" s="67">
        <f xml:space="preserve">   MAX(0, HLOOKUP(MONTH($B433),'Farm Crops'!$B$18:$N$28,D$5,0)  - VLOOKUP(D$4,'Farm Crops'!$B$4:$G$13,6,0)/1000*0.65*$C433)</f>
        <v>2007.2797653958949</v>
      </c>
      <c r="E433" s="67">
        <f xml:space="preserve">   MAX(0, HLOOKUP(MONTH($B433),'Farm Crops'!$B$18:$N$28,E$5,0)  - VLOOKUP(E$4,'Farm Crops'!$B$4:$G$13,6,0)/1000*0.65*$C433)</f>
        <v>4266.4504252199422</v>
      </c>
      <c r="F433" s="67">
        <f xml:space="preserve">   MAX(0, HLOOKUP(MONTH($B433),'Farm Crops'!$B$18:$N$28,F$5,0)  - VLOOKUP(F$4,'Farm Crops'!$B$4:$G$13,6,0)/1000*0.65*$C433)</f>
        <v>4621.9062170087982</v>
      </c>
      <c r="G433" s="67">
        <f xml:space="preserve">   MAX(0, HLOOKUP(MONTH($B433),'Farm Crops'!$B$18:$N$28,G$5,0)  - VLOOKUP(G$4,'Farm Crops'!$B$4:$G$13,6,0)/1000*0.65*$C433)</f>
        <v>1323.7824193548388</v>
      </c>
      <c r="H433" s="67">
        <f xml:space="preserve">   MAX(0, HLOOKUP(MONTH($B433),'Farm Crops'!$B$18:$N$28,H$5,0)  - VLOOKUP(H$4,'Farm Crops'!$B$4:$G$13,6,0)/1000*0.65*$C433)</f>
        <v>4542.8644134897368</v>
      </c>
      <c r="I433" s="67">
        <f xml:space="preserve">   MAX(0, HLOOKUP(MONTH($B433),'Farm Crops'!$B$18:$N$28,I$5,0)  - VLOOKUP(I$4,'Farm Crops'!$B$4:$G$13,6,0)/1000*0.65*$C433)</f>
        <v>2543.3804105571853</v>
      </c>
      <c r="J433" s="67">
        <f xml:space="preserve">   MAX(0, HLOOKUP(MONTH($B433),'Farm Crops'!$B$18:$N$28,J$5,0)  - VLOOKUP(J$4,'Farm Crops'!$B$4:$G$13,6,0)/1000*0.65*$C433)</f>
        <v>6058.8046334310857</v>
      </c>
      <c r="K433" s="67">
        <f xml:space="preserve">   MAX(0, HLOOKUP(MONTH($B433),'Farm Crops'!$B$18:$N$28,K$5,0)  - VLOOKUP(K$4,'Farm Crops'!$B$4:$G$13,6,0)/1000*0.65*$C433)</f>
        <v>1437.2081818181819</v>
      </c>
      <c r="L433" s="67">
        <f xml:space="preserve">   MAX(0, HLOOKUP(MONTH($B433),'Farm Crops'!$B$18:$N$28,L$5,0)  - VLOOKUP(L$4,'Farm Crops'!$B$4:$G$13,6,0)/1000*0.65*$C433)</f>
        <v>260.35781524926716</v>
      </c>
      <c r="M433" s="67">
        <f xml:space="preserve">   MAX(0, HLOOKUP(MONTH($B433),'Farm Crops'!$B$18:$N$28,M$5,0)  - VLOOKUP(M$4,'Farm Crops'!$B$4:$G$13,6,0)/1000*0.65*$C433)</f>
        <v>1920.2873167155426</v>
      </c>
    </row>
    <row r="434" spans="2:13" x14ac:dyDescent="0.2">
      <c r="B434" s="4">
        <v>40911</v>
      </c>
      <c r="C434" s="67">
        <f>'Observed Data'!$E433</f>
        <v>0</v>
      </c>
      <c r="D434" s="67">
        <f xml:space="preserve">   MAX(0, HLOOKUP(MONTH($B434),'Farm Crops'!$B$18:$N$28,D$5,0)  - VLOOKUP(D$4,'Farm Crops'!$B$4:$G$13,6,0)/1000*0.65*$C434)</f>
        <v>2007.2797653958949</v>
      </c>
      <c r="E434" s="67">
        <f xml:space="preserve">   MAX(0, HLOOKUP(MONTH($B434),'Farm Crops'!$B$18:$N$28,E$5,0)  - VLOOKUP(E$4,'Farm Crops'!$B$4:$G$13,6,0)/1000*0.65*$C434)</f>
        <v>4266.4504252199422</v>
      </c>
      <c r="F434" s="67">
        <f xml:space="preserve">   MAX(0, HLOOKUP(MONTH($B434),'Farm Crops'!$B$18:$N$28,F$5,0)  - VLOOKUP(F$4,'Farm Crops'!$B$4:$G$13,6,0)/1000*0.65*$C434)</f>
        <v>4621.9062170087982</v>
      </c>
      <c r="G434" s="67">
        <f xml:space="preserve">   MAX(0, HLOOKUP(MONTH($B434),'Farm Crops'!$B$18:$N$28,G$5,0)  - VLOOKUP(G$4,'Farm Crops'!$B$4:$G$13,6,0)/1000*0.65*$C434)</f>
        <v>1323.7824193548388</v>
      </c>
      <c r="H434" s="67">
        <f xml:space="preserve">   MAX(0, HLOOKUP(MONTH($B434),'Farm Crops'!$B$18:$N$28,H$5,0)  - VLOOKUP(H$4,'Farm Crops'!$B$4:$G$13,6,0)/1000*0.65*$C434)</f>
        <v>4542.8644134897368</v>
      </c>
      <c r="I434" s="67">
        <f xml:space="preserve">   MAX(0, HLOOKUP(MONTH($B434),'Farm Crops'!$B$18:$N$28,I$5,0)  - VLOOKUP(I$4,'Farm Crops'!$B$4:$G$13,6,0)/1000*0.65*$C434)</f>
        <v>2543.3804105571853</v>
      </c>
      <c r="J434" s="67">
        <f xml:space="preserve">   MAX(0, HLOOKUP(MONTH($B434),'Farm Crops'!$B$18:$N$28,J$5,0)  - VLOOKUP(J$4,'Farm Crops'!$B$4:$G$13,6,0)/1000*0.65*$C434)</f>
        <v>6058.8046334310857</v>
      </c>
      <c r="K434" s="67">
        <f xml:space="preserve">   MAX(0, HLOOKUP(MONTH($B434),'Farm Crops'!$B$18:$N$28,K$5,0)  - VLOOKUP(K$4,'Farm Crops'!$B$4:$G$13,6,0)/1000*0.65*$C434)</f>
        <v>1437.2081818181819</v>
      </c>
      <c r="L434" s="67">
        <f xml:space="preserve">   MAX(0, HLOOKUP(MONTH($B434),'Farm Crops'!$B$18:$N$28,L$5,0)  - VLOOKUP(L$4,'Farm Crops'!$B$4:$G$13,6,0)/1000*0.65*$C434)</f>
        <v>260.35781524926716</v>
      </c>
      <c r="M434" s="67">
        <f xml:space="preserve">   MAX(0, HLOOKUP(MONTH($B434),'Farm Crops'!$B$18:$N$28,M$5,0)  - VLOOKUP(M$4,'Farm Crops'!$B$4:$G$13,6,0)/1000*0.65*$C434)</f>
        <v>1920.2873167155426</v>
      </c>
    </row>
    <row r="435" spans="2:13" x14ac:dyDescent="0.2">
      <c r="B435" s="4">
        <v>40912</v>
      </c>
      <c r="C435" s="67">
        <f>'Observed Data'!$E434</f>
        <v>0</v>
      </c>
      <c r="D435" s="67">
        <f xml:space="preserve">   MAX(0, HLOOKUP(MONTH($B435),'Farm Crops'!$B$18:$N$28,D$5,0)  - VLOOKUP(D$4,'Farm Crops'!$B$4:$G$13,6,0)/1000*0.65*$C435)</f>
        <v>2007.2797653958949</v>
      </c>
      <c r="E435" s="67">
        <f xml:space="preserve">   MAX(0, HLOOKUP(MONTH($B435),'Farm Crops'!$B$18:$N$28,E$5,0)  - VLOOKUP(E$4,'Farm Crops'!$B$4:$G$13,6,0)/1000*0.65*$C435)</f>
        <v>4266.4504252199422</v>
      </c>
      <c r="F435" s="67">
        <f xml:space="preserve">   MAX(0, HLOOKUP(MONTH($B435),'Farm Crops'!$B$18:$N$28,F$5,0)  - VLOOKUP(F$4,'Farm Crops'!$B$4:$G$13,6,0)/1000*0.65*$C435)</f>
        <v>4621.9062170087982</v>
      </c>
      <c r="G435" s="67">
        <f xml:space="preserve">   MAX(0, HLOOKUP(MONTH($B435),'Farm Crops'!$B$18:$N$28,G$5,0)  - VLOOKUP(G$4,'Farm Crops'!$B$4:$G$13,6,0)/1000*0.65*$C435)</f>
        <v>1323.7824193548388</v>
      </c>
      <c r="H435" s="67">
        <f xml:space="preserve">   MAX(0, HLOOKUP(MONTH($B435),'Farm Crops'!$B$18:$N$28,H$5,0)  - VLOOKUP(H$4,'Farm Crops'!$B$4:$G$13,6,0)/1000*0.65*$C435)</f>
        <v>4542.8644134897368</v>
      </c>
      <c r="I435" s="67">
        <f xml:space="preserve">   MAX(0, HLOOKUP(MONTH($B435),'Farm Crops'!$B$18:$N$28,I$5,0)  - VLOOKUP(I$4,'Farm Crops'!$B$4:$G$13,6,0)/1000*0.65*$C435)</f>
        <v>2543.3804105571853</v>
      </c>
      <c r="J435" s="67">
        <f xml:space="preserve">   MAX(0, HLOOKUP(MONTH($B435),'Farm Crops'!$B$18:$N$28,J$5,0)  - VLOOKUP(J$4,'Farm Crops'!$B$4:$G$13,6,0)/1000*0.65*$C435)</f>
        <v>6058.8046334310857</v>
      </c>
      <c r="K435" s="67">
        <f xml:space="preserve">   MAX(0, HLOOKUP(MONTH($B435),'Farm Crops'!$B$18:$N$28,K$5,0)  - VLOOKUP(K$4,'Farm Crops'!$B$4:$G$13,6,0)/1000*0.65*$C435)</f>
        <v>1437.2081818181819</v>
      </c>
      <c r="L435" s="67">
        <f xml:space="preserve">   MAX(0, HLOOKUP(MONTH($B435),'Farm Crops'!$B$18:$N$28,L$5,0)  - VLOOKUP(L$4,'Farm Crops'!$B$4:$G$13,6,0)/1000*0.65*$C435)</f>
        <v>260.35781524926716</v>
      </c>
      <c r="M435" s="67">
        <f xml:space="preserve">   MAX(0, HLOOKUP(MONTH($B435),'Farm Crops'!$B$18:$N$28,M$5,0)  - VLOOKUP(M$4,'Farm Crops'!$B$4:$G$13,6,0)/1000*0.65*$C435)</f>
        <v>1920.2873167155426</v>
      </c>
    </row>
    <row r="436" spans="2:13" x14ac:dyDescent="0.2">
      <c r="B436" s="4">
        <v>40913</v>
      </c>
      <c r="C436" s="67">
        <f>'Observed Data'!$E435</f>
        <v>0</v>
      </c>
      <c r="D436" s="67">
        <f xml:space="preserve">   MAX(0, HLOOKUP(MONTH($B436),'Farm Crops'!$B$18:$N$28,D$5,0)  - VLOOKUP(D$4,'Farm Crops'!$B$4:$G$13,6,0)/1000*0.65*$C436)</f>
        <v>2007.2797653958949</v>
      </c>
      <c r="E436" s="67">
        <f xml:space="preserve">   MAX(0, HLOOKUP(MONTH($B436),'Farm Crops'!$B$18:$N$28,E$5,0)  - VLOOKUP(E$4,'Farm Crops'!$B$4:$G$13,6,0)/1000*0.65*$C436)</f>
        <v>4266.4504252199422</v>
      </c>
      <c r="F436" s="67">
        <f xml:space="preserve">   MAX(0, HLOOKUP(MONTH($B436),'Farm Crops'!$B$18:$N$28,F$5,0)  - VLOOKUP(F$4,'Farm Crops'!$B$4:$G$13,6,0)/1000*0.65*$C436)</f>
        <v>4621.9062170087982</v>
      </c>
      <c r="G436" s="67">
        <f xml:space="preserve">   MAX(0, HLOOKUP(MONTH($B436),'Farm Crops'!$B$18:$N$28,G$5,0)  - VLOOKUP(G$4,'Farm Crops'!$B$4:$G$13,6,0)/1000*0.65*$C436)</f>
        <v>1323.7824193548388</v>
      </c>
      <c r="H436" s="67">
        <f xml:space="preserve">   MAX(0, HLOOKUP(MONTH($B436),'Farm Crops'!$B$18:$N$28,H$5,0)  - VLOOKUP(H$4,'Farm Crops'!$B$4:$G$13,6,0)/1000*0.65*$C436)</f>
        <v>4542.8644134897368</v>
      </c>
      <c r="I436" s="67">
        <f xml:space="preserve">   MAX(0, HLOOKUP(MONTH($B436),'Farm Crops'!$B$18:$N$28,I$5,0)  - VLOOKUP(I$4,'Farm Crops'!$B$4:$G$13,6,0)/1000*0.65*$C436)</f>
        <v>2543.3804105571853</v>
      </c>
      <c r="J436" s="67">
        <f xml:space="preserve">   MAX(0, HLOOKUP(MONTH($B436),'Farm Crops'!$B$18:$N$28,J$5,0)  - VLOOKUP(J$4,'Farm Crops'!$B$4:$G$13,6,0)/1000*0.65*$C436)</f>
        <v>6058.8046334310857</v>
      </c>
      <c r="K436" s="67">
        <f xml:space="preserve">   MAX(0, HLOOKUP(MONTH($B436),'Farm Crops'!$B$18:$N$28,K$5,0)  - VLOOKUP(K$4,'Farm Crops'!$B$4:$G$13,6,0)/1000*0.65*$C436)</f>
        <v>1437.2081818181819</v>
      </c>
      <c r="L436" s="67">
        <f xml:space="preserve">   MAX(0, HLOOKUP(MONTH($B436),'Farm Crops'!$B$18:$N$28,L$5,0)  - VLOOKUP(L$4,'Farm Crops'!$B$4:$G$13,6,0)/1000*0.65*$C436)</f>
        <v>260.35781524926716</v>
      </c>
      <c r="M436" s="67">
        <f xml:space="preserve">   MAX(0, HLOOKUP(MONTH($B436),'Farm Crops'!$B$18:$N$28,M$5,0)  - VLOOKUP(M$4,'Farm Crops'!$B$4:$G$13,6,0)/1000*0.65*$C436)</f>
        <v>1920.2873167155426</v>
      </c>
    </row>
    <row r="437" spans="2:13" x14ac:dyDescent="0.2">
      <c r="B437" s="4">
        <v>40914</v>
      </c>
      <c r="C437" s="67">
        <f>'Observed Data'!$E436</f>
        <v>0</v>
      </c>
      <c r="D437" s="67">
        <f xml:space="preserve">   MAX(0, HLOOKUP(MONTH($B437),'Farm Crops'!$B$18:$N$28,D$5,0)  - VLOOKUP(D$4,'Farm Crops'!$B$4:$G$13,6,0)/1000*0.65*$C437)</f>
        <v>2007.2797653958949</v>
      </c>
      <c r="E437" s="67">
        <f xml:space="preserve">   MAX(0, HLOOKUP(MONTH($B437),'Farm Crops'!$B$18:$N$28,E$5,0)  - VLOOKUP(E$4,'Farm Crops'!$B$4:$G$13,6,0)/1000*0.65*$C437)</f>
        <v>4266.4504252199422</v>
      </c>
      <c r="F437" s="67">
        <f xml:space="preserve">   MAX(0, HLOOKUP(MONTH($B437),'Farm Crops'!$B$18:$N$28,F$5,0)  - VLOOKUP(F$4,'Farm Crops'!$B$4:$G$13,6,0)/1000*0.65*$C437)</f>
        <v>4621.9062170087982</v>
      </c>
      <c r="G437" s="67">
        <f xml:space="preserve">   MAX(0, HLOOKUP(MONTH($B437),'Farm Crops'!$B$18:$N$28,G$5,0)  - VLOOKUP(G$4,'Farm Crops'!$B$4:$G$13,6,0)/1000*0.65*$C437)</f>
        <v>1323.7824193548388</v>
      </c>
      <c r="H437" s="67">
        <f xml:space="preserve">   MAX(0, HLOOKUP(MONTH($B437),'Farm Crops'!$B$18:$N$28,H$5,0)  - VLOOKUP(H$4,'Farm Crops'!$B$4:$G$13,6,0)/1000*0.65*$C437)</f>
        <v>4542.8644134897368</v>
      </c>
      <c r="I437" s="67">
        <f xml:space="preserve">   MAX(0, HLOOKUP(MONTH($B437),'Farm Crops'!$B$18:$N$28,I$5,0)  - VLOOKUP(I$4,'Farm Crops'!$B$4:$G$13,6,0)/1000*0.65*$C437)</f>
        <v>2543.3804105571853</v>
      </c>
      <c r="J437" s="67">
        <f xml:space="preserve">   MAX(0, HLOOKUP(MONTH($B437),'Farm Crops'!$B$18:$N$28,J$5,0)  - VLOOKUP(J$4,'Farm Crops'!$B$4:$G$13,6,0)/1000*0.65*$C437)</f>
        <v>6058.8046334310857</v>
      </c>
      <c r="K437" s="67">
        <f xml:space="preserve">   MAX(0, HLOOKUP(MONTH($B437),'Farm Crops'!$B$18:$N$28,K$5,0)  - VLOOKUP(K$4,'Farm Crops'!$B$4:$G$13,6,0)/1000*0.65*$C437)</f>
        <v>1437.2081818181819</v>
      </c>
      <c r="L437" s="67">
        <f xml:space="preserve">   MAX(0, HLOOKUP(MONTH($B437),'Farm Crops'!$B$18:$N$28,L$5,0)  - VLOOKUP(L$4,'Farm Crops'!$B$4:$G$13,6,0)/1000*0.65*$C437)</f>
        <v>260.35781524926716</v>
      </c>
      <c r="M437" s="67">
        <f xml:space="preserve">   MAX(0, HLOOKUP(MONTH($B437),'Farm Crops'!$B$18:$N$28,M$5,0)  - VLOOKUP(M$4,'Farm Crops'!$B$4:$G$13,6,0)/1000*0.65*$C437)</f>
        <v>1920.2873167155426</v>
      </c>
    </row>
    <row r="438" spans="2:13" x14ac:dyDescent="0.2">
      <c r="B438" s="4">
        <v>40915</v>
      </c>
      <c r="C438" s="67">
        <f>'Observed Data'!$E437</f>
        <v>0</v>
      </c>
      <c r="D438" s="67">
        <f xml:space="preserve">   MAX(0, HLOOKUP(MONTH($B438),'Farm Crops'!$B$18:$N$28,D$5,0)  - VLOOKUP(D$4,'Farm Crops'!$B$4:$G$13,6,0)/1000*0.65*$C438)</f>
        <v>2007.2797653958949</v>
      </c>
      <c r="E438" s="67">
        <f xml:space="preserve">   MAX(0, HLOOKUP(MONTH($B438),'Farm Crops'!$B$18:$N$28,E$5,0)  - VLOOKUP(E$4,'Farm Crops'!$B$4:$G$13,6,0)/1000*0.65*$C438)</f>
        <v>4266.4504252199422</v>
      </c>
      <c r="F438" s="67">
        <f xml:space="preserve">   MAX(0, HLOOKUP(MONTH($B438),'Farm Crops'!$B$18:$N$28,F$5,0)  - VLOOKUP(F$4,'Farm Crops'!$B$4:$G$13,6,0)/1000*0.65*$C438)</f>
        <v>4621.9062170087982</v>
      </c>
      <c r="G438" s="67">
        <f xml:space="preserve">   MAX(0, HLOOKUP(MONTH($B438),'Farm Crops'!$B$18:$N$28,G$5,0)  - VLOOKUP(G$4,'Farm Crops'!$B$4:$G$13,6,0)/1000*0.65*$C438)</f>
        <v>1323.7824193548388</v>
      </c>
      <c r="H438" s="67">
        <f xml:space="preserve">   MAX(0, HLOOKUP(MONTH($B438),'Farm Crops'!$B$18:$N$28,H$5,0)  - VLOOKUP(H$4,'Farm Crops'!$B$4:$G$13,6,0)/1000*0.65*$C438)</f>
        <v>4542.8644134897368</v>
      </c>
      <c r="I438" s="67">
        <f xml:space="preserve">   MAX(0, HLOOKUP(MONTH($B438),'Farm Crops'!$B$18:$N$28,I$5,0)  - VLOOKUP(I$4,'Farm Crops'!$B$4:$G$13,6,0)/1000*0.65*$C438)</f>
        <v>2543.3804105571853</v>
      </c>
      <c r="J438" s="67">
        <f xml:space="preserve">   MAX(0, HLOOKUP(MONTH($B438),'Farm Crops'!$B$18:$N$28,J$5,0)  - VLOOKUP(J$4,'Farm Crops'!$B$4:$G$13,6,0)/1000*0.65*$C438)</f>
        <v>6058.8046334310857</v>
      </c>
      <c r="K438" s="67">
        <f xml:space="preserve">   MAX(0, HLOOKUP(MONTH($B438),'Farm Crops'!$B$18:$N$28,K$5,0)  - VLOOKUP(K$4,'Farm Crops'!$B$4:$G$13,6,0)/1000*0.65*$C438)</f>
        <v>1437.2081818181819</v>
      </c>
      <c r="L438" s="67">
        <f xml:space="preserve">   MAX(0, HLOOKUP(MONTH($B438),'Farm Crops'!$B$18:$N$28,L$5,0)  - VLOOKUP(L$4,'Farm Crops'!$B$4:$G$13,6,0)/1000*0.65*$C438)</f>
        <v>260.35781524926716</v>
      </c>
      <c r="M438" s="67">
        <f xml:space="preserve">   MAX(0, HLOOKUP(MONTH($B438),'Farm Crops'!$B$18:$N$28,M$5,0)  - VLOOKUP(M$4,'Farm Crops'!$B$4:$G$13,6,0)/1000*0.65*$C438)</f>
        <v>1920.2873167155426</v>
      </c>
    </row>
    <row r="439" spans="2:13" x14ac:dyDescent="0.2">
      <c r="B439" s="4">
        <v>40916</v>
      </c>
      <c r="C439" s="67">
        <f>'Observed Data'!$E438</f>
        <v>0</v>
      </c>
      <c r="D439" s="67">
        <f xml:space="preserve">   MAX(0, HLOOKUP(MONTH($B439),'Farm Crops'!$B$18:$N$28,D$5,0)  - VLOOKUP(D$4,'Farm Crops'!$B$4:$G$13,6,0)/1000*0.65*$C439)</f>
        <v>2007.2797653958949</v>
      </c>
      <c r="E439" s="67">
        <f xml:space="preserve">   MAX(0, HLOOKUP(MONTH($B439),'Farm Crops'!$B$18:$N$28,E$5,0)  - VLOOKUP(E$4,'Farm Crops'!$B$4:$G$13,6,0)/1000*0.65*$C439)</f>
        <v>4266.4504252199422</v>
      </c>
      <c r="F439" s="67">
        <f xml:space="preserve">   MAX(0, HLOOKUP(MONTH($B439),'Farm Crops'!$B$18:$N$28,F$5,0)  - VLOOKUP(F$4,'Farm Crops'!$B$4:$G$13,6,0)/1000*0.65*$C439)</f>
        <v>4621.9062170087982</v>
      </c>
      <c r="G439" s="67">
        <f xml:space="preserve">   MAX(0, HLOOKUP(MONTH($B439),'Farm Crops'!$B$18:$N$28,G$5,0)  - VLOOKUP(G$4,'Farm Crops'!$B$4:$G$13,6,0)/1000*0.65*$C439)</f>
        <v>1323.7824193548388</v>
      </c>
      <c r="H439" s="67">
        <f xml:space="preserve">   MAX(0, HLOOKUP(MONTH($B439),'Farm Crops'!$B$18:$N$28,H$5,0)  - VLOOKUP(H$4,'Farm Crops'!$B$4:$G$13,6,0)/1000*0.65*$C439)</f>
        <v>4542.8644134897368</v>
      </c>
      <c r="I439" s="67">
        <f xml:space="preserve">   MAX(0, HLOOKUP(MONTH($B439),'Farm Crops'!$B$18:$N$28,I$5,0)  - VLOOKUP(I$4,'Farm Crops'!$B$4:$G$13,6,0)/1000*0.65*$C439)</f>
        <v>2543.3804105571853</v>
      </c>
      <c r="J439" s="67">
        <f xml:space="preserve">   MAX(0, HLOOKUP(MONTH($B439),'Farm Crops'!$B$18:$N$28,J$5,0)  - VLOOKUP(J$4,'Farm Crops'!$B$4:$G$13,6,0)/1000*0.65*$C439)</f>
        <v>6058.8046334310857</v>
      </c>
      <c r="K439" s="67">
        <f xml:space="preserve">   MAX(0, HLOOKUP(MONTH($B439),'Farm Crops'!$B$18:$N$28,K$5,0)  - VLOOKUP(K$4,'Farm Crops'!$B$4:$G$13,6,0)/1000*0.65*$C439)</f>
        <v>1437.2081818181819</v>
      </c>
      <c r="L439" s="67">
        <f xml:space="preserve">   MAX(0, HLOOKUP(MONTH($B439),'Farm Crops'!$B$18:$N$28,L$5,0)  - VLOOKUP(L$4,'Farm Crops'!$B$4:$G$13,6,0)/1000*0.65*$C439)</f>
        <v>260.35781524926716</v>
      </c>
      <c r="M439" s="67">
        <f xml:space="preserve">   MAX(0, HLOOKUP(MONTH($B439),'Farm Crops'!$B$18:$N$28,M$5,0)  - VLOOKUP(M$4,'Farm Crops'!$B$4:$G$13,6,0)/1000*0.65*$C439)</f>
        <v>1920.2873167155426</v>
      </c>
    </row>
    <row r="440" spans="2:13" x14ac:dyDescent="0.2">
      <c r="B440" s="4">
        <v>40917</v>
      </c>
      <c r="C440" s="67">
        <f>'Observed Data'!$E439</f>
        <v>0</v>
      </c>
      <c r="D440" s="67">
        <f xml:space="preserve">   MAX(0, HLOOKUP(MONTH($B440),'Farm Crops'!$B$18:$N$28,D$5,0)  - VLOOKUP(D$4,'Farm Crops'!$B$4:$G$13,6,0)/1000*0.65*$C440)</f>
        <v>2007.2797653958949</v>
      </c>
      <c r="E440" s="67">
        <f xml:space="preserve">   MAX(0, HLOOKUP(MONTH($B440),'Farm Crops'!$B$18:$N$28,E$5,0)  - VLOOKUP(E$4,'Farm Crops'!$B$4:$G$13,6,0)/1000*0.65*$C440)</f>
        <v>4266.4504252199422</v>
      </c>
      <c r="F440" s="67">
        <f xml:space="preserve">   MAX(0, HLOOKUP(MONTH($B440),'Farm Crops'!$B$18:$N$28,F$5,0)  - VLOOKUP(F$4,'Farm Crops'!$B$4:$G$13,6,0)/1000*0.65*$C440)</f>
        <v>4621.9062170087982</v>
      </c>
      <c r="G440" s="67">
        <f xml:space="preserve">   MAX(0, HLOOKUP(MONTH($B440),'Farm Crops'!$B$18:$N$28,G$5,0)  - VLOOKUP(G$4,'Farm Crops'!$B$4:$G$13,6,0)/1000*0.65*$C440)</f>
        <v>1323.7824193548388</v>
      </c>
      <c r="H440" s="67">
        <f xml:space="preserve">   MAX(0, HLOOKUP(MONTH($B440),'Farm Crops'!$B$18:$N$28,H$5,0)  - VLOOKUP(H$4,'Farm Crops'!$B$4:$G$13,6,0)/1000*0.65*$C440)</f>
        <v>4542.8644134897368</v>
      </c>
      <c r="I440" s="67">
        <f xml:space="preserve">   MAX(0, HLOOKUP(MONTH($B440),'Farm Crops'!$B$18:$N$28,I$5,0)  - VLOOKUP(I$4,'Farm Crops'!$B$4:$G$13,6,0)/1000*0.65*$C440)</f>
        <v>2543.3804105571853</v>
      </c>
      <c r="J440" s="67">
        <f xml:space="preserve">   MAX(0, HLOOKUP(MONTH($B440),'Farm Crops'!$B$18:$N$28,J$5,0)  - VLOOKUP(J$4,'Farm Crops'!$B$4:$G$13,6,0)/1000*0.65*$C440)</f>
        <v>6058.8046334310857</v>
      </c>
      <c r="K440" s="67">
        <f xml:space="preserve">   MAX(0, HLOOKUP(MONTH($B440),'Farm Crops'!$B$18:$N$28,K$5,0)  - VLOOKUP(K$4,'Farm Crops'!$B$4:$G$13,6,0)/1000*0.65*$C440)</f>
        <v>1437.2081818181819</v>
      </c>
      <c r="L440" s="67">
        <f xml:space="preserve">   MAX(0, HLOOKUP(MONTH($B440),'Farm Crops'!$B$18:$N$28,L$5,0)  - VLOOKUP(L$4,'Farm Crops'!$B$4:$G$13,6,0)/1000*0.65*$C440)</f>
        <v>260.35781524926716</v>
      </c>
      <c r="M440" s="67">
        <f xml:space="preserve">   MAX(0, HLOOKUP(MONTH($B440),'Farm Crops'!$B$18:$N$28,M$5,0)  - VLOOKUP(M$4,'Farm Crops'!$B$4:$G$13,6,0)/1000*0.65*$C440)</f>
        <v>1920.2873167155426</v>
      </c>
    </row>
    <row r="441" spans="2:13" x14ac:dyDescent="0.2">
      <c r="B441" s="4">
        <v>40918</v>
      </c>
      <c r="C441" s="67">
        <f>'Observed Data'!$E440</f>
        <v>0</v>
      </c>
      <c r="D441" s="67">
        <f xml:space="preserve">   MAX(0, HLOOKUP(MONTH($B441),'Farm Crops'!$B$18:$N$28,D$5,0)  - VLOOKUP(D$4,'Farm Crops'!$B$4:$G$13,6,0)/1000*0.65*$C441)</f>
        <v>2007.2797653958949</v>
      </c>
      <c r="E441" s="67">
        <f xml:space="preserve">   MAX(0, HLOOKUP(MONTH($B441),'Farm Crops'!$B$18:$N$28,E$5,0)  - VLOOKUP(E$4,'Farm Crops'!$B$4:$G$13,6,0)/1000*0.65*$C441)</f>
        <v>4266.4504252199422</v>
      </c>
      <c r="F441" s="67">
        <f xml:space="preserve">   MAX(0, HLOOKUP(MONTH($B441),'Farm Crops'!$B$18:$N$28,F$5,0)  - VLOOKUP(F$4,'Farm Crops'!$B$4:$G$13,6,0)/1000*0.65*$C441)</f>
        <v>4621.9062170087982</v>
      </c>
      <c r="G441" s="67">
        <f xml:space="preserve">   MAX(0, HLOOKUP(MONTH($B441),'Farm Crops'!$B$18:$N$28,G$5,0)  - VLOOKUP(G$4,'Farm Crops'!$B$4:$G$13,6,0)/1000*0.65*$C441)</f>
        <v>1323.7824193548388</v>
      </c>
      <c r="H441" s="67">
        <f xml:space="preserve">   MAX(0, HLOOKUP(MONTH($B441),'Farm Crops'!$B$18:$N$28,H$5,0)  - VLOOKUP(H$4,'Farm Crops'!$B$4:$G$13,6,0)/1000*0.65*$C441)</f>
        <v>4542.8644134897368</v>
      </c>
      <c r="I441" s="67">
        <f xml:space="preserve">   MAX(0, HLOOKUP(MONTH($B441),'Farm Crops'!$B$18:$N$28,I$5,0)  - VLOOKUP(I$4,'Farm Crops'!$B$4:$G$13,6,0)/1000*0.65*$C441)</f>
        <v>2543.3804105571853</v>
      </c>
      <c r="J441" s="67">
        <f xml:space="preserve">   MAX(0, HLOOKUP(MONTH($B441),'Farm Crops'!$B$18:$N$28,J$5,0)  - VLOOKUP(J$4,'Farm Crops'!$B$4:$G$13,6,0)/1000*0.65*$C441)</f>
        <v>6058.8046334310857</v>
      </c>
      <c r="K441" s="67">
        <f xml:space="preserve">   MAX(0, HLOOKUP(MONTH($B441),'Farm Crops'!$B$18:$N$28,K$5,0)  - VLOOKUP(K$4,'Farm Crops'!$B$4:$G$13,6,0)/1000*0.65*$C441)</f>
        <v>1437.2081818181819</v>
      </c>
      <c r="L441" s="67">
        <f xml:space="preserve">   MAX(0, HLOOKUP(MONTH($B441),'Farm Crops'!$B$18:$N$28,L$5,0)  - VLOOKUP(L$4,'Farm Crops'!$B$4:$G$13,6,0)/1000*0.65*$C441)</f>
        <v>260.35781524926716</v>
      </c>
      <c r="M441" s="67">
        <f xml:space="preserve">   MAX(0, HLOOKUP(MONTH($B441),'Farm Crops'!$B$18:$N$28,M$5,0)  - VLOOKUP(M$4,'Farm Crops'!$B$4:$G$13,6,0)/1000*0.65*$C441)</f>
        <v>1920.2873167155426</v>
      </c>
    </row>
    <row r="442" spans="2:13" x14ac:dyDescent="0.2">
      <c r="B442" s="4">
        <v>40919</v>
      </c>
      <c r="C442" s="67">
        <f>'Observed Data'!$E441</f>
        <v>0</v>
      </c>
      <c r="D442" s="67">
        <f xml:space="preserve">   MAX(0, HLOOKUP(MONTH($B442),'Farm Crops'!$B$18:$N$28,D$5,0)  - VLOOKUP(D$4,'Farm Crops'!$B$4:$G$13,6,0)/1000*0.65*$C442)</f>
        <v>2007.2797653958949</v>
      </c>
      <c r="E442" s="67">
        <f xml:space="preserve">   MAX(0, HLOOKUP(MONTH($B442),'Farm Crops'!$B$18:$N$28,E$5,0)  - VLOOKUP(E$4,'Farm Crops'!$B$4:$G$13,6,0)/1000*0.65*$C442)</f>
        <v>4266.4504252199422</v>
      </c>
      <c r="F442" s="67">
        <f xml:space="preserve">   MAX(0, HLOOKUP(MONTH($B442),'Farm Crops'!$B$18:$N$28,F$5,0)  - VLOOKUP(F$4,'Farm Crops'!$B$4:$G$13,6,0)/1000*0.65*$C442)</f>
        <v>4621.9062170087982</v>
      </c>
      <c r="G442" s="67">
        <f xml:space="preserve">   MAX(0, HLOOKUP(MONTH($B442),'Farm Crops'!$B$18:$N$28,G$5,0)  - VLOOKUP(G$4,'Farm Crops'!$B$4:$G$13,6,0)/1000*0.65*$C442)</f>
        <v>1323.7824193548388</v>
      </c>
      <c r="H442" s="67">
        <f xml:space="preserve">   MAX(0, HLOOKUP(MONTH($B442),'Farm Crops'!$B$18:$N$28,H$5,0)  - VLOOKUP(H$4,'Farm Crops'!$B$4:$G$13,6,0)/1000*0.65*$C442)</f>
        <v>4542.8644134897368</v>
      </c>
      <c r="I442" s="67">
        <f xml:space="preserve">   MAX(0, HLOOKUP(MONTH($B442),'Farm Crops'!$B$18:$N$28,I$5,0)  - VLOOKUP(I$4,'Farm Crops'!$B$4:$G$13,6,0)/1000*0.65*$C442)</f>
        <v>2543.3804105571853</v>
      </c>
      <c r="J442" s="67">
        <f xml:space="preserve">   MAX(0, HLOOKUP(MONTH($B442),'Farm Crops'!$B$18:$N$28,J$5,0)  - VLOOKUP(J$4,'Farm Crops'!$B$4:$G$13,6,0)/1000*0.65*$C442)</f>
        <v>6058.8046334310857</v>
      </c>
      <c r="K442" s="67">
        <f xml:space="preserve">   MAX(0, HLOOKUP(MONTH($B442),'Farm Crops'!$B$18:$N$28,K$5,0)  - VLOOKUP(K$4,'Farm Crops'!$B$4:$G$13,6,0)/1000*0.65*$C442)</f>
        <v>1437.2081818181819</v>
      </c>
      <c r="L442" s="67">
        <f xml:space="preserve">   MAX(0, HLOOKUP(MONTH($B442),'Farm Crops'!$B$18:$N$28,L$5,0)  - VLOOKUP(L$4,'Farm Crops'!$B$4:$G$13,6,0)/1000*0.65*$C442)</f>
        <v>260.35781524926716</v>
      </c>
      <c r="M442" s="67">
        <f xml:space="preserve">   MAX(0, HLOOKUP(MONTH($B442),'Farm Crops'!$B$18:$N$28,M$5,0)  - VLOOKUP(M$4,'Farm Crops'!$B$4:$G$13,6,0)/1000*0.65*$C442)</f>
        <v>1920.2873167155426</v>
      </c>
    </row>
    <row r="443" spans="2:13" x14ac:dyDescent="0.2">
      <c r="B443" s="4">
        <v>40920</v>
      </c>
      <c r="C443" s="67">
        <f>'Observed Data'!$E442</f>
        <v>0</v>
      </c>
      <c r="D443" s="67">
        <f xml:space="preserve">   MAX(0, HLOOKUP(MONTH($B443),'Farm Crops'!$B$18:$N$28,D$5,0)  - VLOOKUP(D$4,'Farm Crops'!$B$4:$G$13,6,0)/1000*0.65*$C443)</f>
        <v>2007.2797653958949</v>
      </c>
      <c r="E443" s="67">
        <f xml:space="preserve">   MAX(0, HLOOKUP(MONTH($B443),'Farm Crops'!$B$18:$N$28,E$5,0)  - VLOOKUP(E$4,'Farm Crops'!$B$4:$G$13,6,0)/1000*0.65*$C443)</f>
        <v>4266.4504252199422</v>
      </c>
      <c r="F443" s="67">
        <f xml:space="preserve">   MAX(0, HLOOKUP(MONTH($B443),'Farm Crops'!$B$18:$N$28,F$5,0)  - VLOOKUP(F$4,'Farm Crops'!$B$4:$G$13,6,0)/1000*0.65*$C443)</f>
        <v>4621.9062170087982</v>
      </c>
      <c r="G443" s="67">
        <f xml:space="preserve">   MAX(0, HLOOKUP(MONTH($B443),'Farm Crops'!$B$18:$N$28,G$5,0)  - VLOOKUP(G$4,'Farm Crops'!$B$4:$G$13,6,0)/1000*0.65*$C443)</f>
        <v>1323.7824193548388</v>
      </c>
      <c r="H443" s="67">
        <f xml:space="preserve">   MAX(0, HLOOKUP(MONTH($B443),'Farm Crops'!$B$18:$N$28,H$5,0)  - VLOOKUP(H$4,'Farm Crops'!$B$4:$G$13,6,0)/1000*0.65*$C443)</f>
        <v>4542.8644134897368</v>
      </c>
      <c r="I443" s="67">
        <f xml:space="preserve">   MAX(0, HLOOKUP(MONTH($B443),'Farm Crops'!$B$18:$N$28,I$5,0)  - VLOOKUP(I$4,'Farm Crops'!$B$4:$G$13,6,0)/1000*0.65*$C443)</f>
        <v>2543.3804105571853</v>
      </c>
      <c r="J443" s="67">
        <f xml:space="preserve">   MAX(0, HLOOKUP(MONTH($B443),'Farm Crops'!$B$18:$N$28,J$5,0)  - VLOOKUP(J$4,'Farm Crops'!$B$4:$G$13,6,0)/1000*0.65*$C443)</f>
        <v>6058.8046334310857</v>
      </c>
      <c r="K443" s="67">
        <f xml:space="preserve">   MAX(0, HLOOKUP(MONTH($B443),'Farm Crops'!$B$18:$N$28,K$5,0)  - VLOOKUP(K$4,'Farm Crops'!$B$4:$G$13,6,0)/1000*0.65*$C443)</f>
        <v>1437.2081818181819</v>
      </c>
      <c r="L443" s="67">
        <f xml:space="preserve">   MAX(0, HLOOKUP(MONTH($B443),'Farm Crops'!$B$18:$N$28,L$5,0)  - VLOOKUP(L$4,'Farm Crops'!$B$4:$G$13,6,0)/1000*0.65*$C443)</f>
        <v>260.35781524926716</v>
      </c>
      <c r="M443" s="67">
        <f xml:space="preserve">   MAX(0, HLOOKUP(MONTH($B443),'Farm Crops'!$B$18:$N$28,M$5,0)  - VLOOKUP(M$4,'Farm Crops'!$B$4:$G$13,6,0)/1000*0.65*$C443)</f>
        <v>1920.2873167155426</v>
      </c>
    </row>
    <row r="444" spans="2:13" x14ac:dyDescent="0.2">
      <c r="B444" s="4">
        <v>40921</v>
      </c>
      <c r="C444" s="67">
        <f>'Observed Data'!$E443</f>
        <v>0</v>
      </c>
      <c r="D444" s="67">
        <f xml:space="preserve">   MAX(0, HLOOKUP(MONTH($B444),'Farm Crops'!$B$18:$N$28,D$5,0)  - VLOOKUP(D$4,'Farm Crops'!$B$4:$G$13,6,0)/1000*0.65*$C444)</f>
        <v>2007.2797653958949</v>
      </c>
      <c r="E444" s="67">
        <f xml:space="preserve">   MAX(0, HLOOKUP(MONTH($B444),'Farm Crops'!$B$18:$N$28,E$5,0)  - VLOOKUP(E$4,'Farm Crops'!$B$4:$G$13,6,0)/1000*0.65*$C444)</f>
        <v>4266.4504252199422</v>
      </c>
      <c r="F444" s="67">
        <f xml:space="preserve">   MAX(0, HLOOKUP(MONTH($B444),'Farm Crops'!$B$18:$N$28,F$5,0)  - VLOOKUP(F$4,'Farm Crops'!$B$4:$G$13,6,0)/1000*0.65*$C444)</f>
        <v>4621.9062170087982</v>
      </c>
      <c r="G444" s="67">
        <f xml:space="preserve">   MAX(0, HLOOKUP(MONTH($B444),'Farm Crops'!$B$18:$N$28,G$5,0)  - VLOOKUP(G$4,'Farm Crops'!$B$4:$G$13,6,0)/1000*0.65*$C444)</f>
        <v>1323.7824193548388</v>
      </c>
      <c r="H444" s="67">
        <f xml:space="preserve">   MAX(0, HLOOKUP(MONTH($B444),'Farm Crops'!$B$18:$N$28,H$5,0)  - VLOOKUP(H$4,'Farm Crops'!$B$4:$G$13,6,0)/1000*0.65*$C444)</f>
        <v>4542.8644134897368</v>
      </c>
      <c r="I444" s="67">
        <f xml:space="preserve">   MAX(0, HLOOKUP(MONTH($B444),'Farm Crops'!$B$18:$N$28,I$5,0)  - VLOOKUP(I$4,'Farm Crops'!$B$4:$G$13,6,0)/1000*0.65*$C444)</f>
        <v>2543.3804105571853</v>
      </c>
      <c r="J444" s="67">
        <f xml:space="preserve">   MAX(0, HLOOKUP(MONTH($B444),'Farm Crops'!$B$18:$N$28,J$5,0)  - VLOOKUP(J$4,'Farm Crops'!$B$4:$G$13,6,0)/1000*0.65*$C444)</f>
        <v>6058.8046334310857</v>
      </c>
      <c r="K444" s="67">
        <f xml:space="preserve">   MAX(0, HLOOKUP(MONTH($B444),'Farm Crops'!$B$18:$N$28,K$5,0)  - VLOOKUP(K$4,'Farm Crops'!$B$4:$G$13,6,0)/1000*0.65*$C444)</f>
        <v>1437.2081818181819</v>
      </c>
      <c r="L444" s="67">
        <f xml:space="preserve">   MAX(0, HLOOKUP(MONTH($B444),'Farm Crops'!$B$18:$N$28,L$5,0)  - VLOOKUP(L$4,'Farm Crops'!$B$4:$G$13,6,0)/1000*0.65*$C444)</f>
        <v>260.35781524926716</v>
      </c>
      <c r="M444" s="67">
        <f xml:space="preserve">   MAX(0, HLOOKUP(MONTH($B444),'Farm Crops'!$B$18:$N$28,M$5,0)  - VLOOKUP(M$4,'Farm Crops'!$B$4:$G$13,6,0)/1000*0.65*$C444)</f>
        <v>1920.2873167155426</v>
      </c>
    </row>
    <row r="445" spans="2:13" x14ac:dyDescent="0.2">
      <c r="B445" s="4">
        <v>40922</v>
      </c>
      <c r="C445" s="67">
        <f>'Observed Data'!$E444</f>
        <v>0</v>
      </c>
      <c r="D445" s="67">
        <f xml:space="preserve">   MAX(0, HLOOKUP(MONTH($B445),'Farm Crops'!$B$18:$N$28,D$5,0)  - VLOOKUP(D$4,'Farm Crops'!$B$4:$G$13,6,0)/1000*0.65*$C445)</f>
        <v>2007.2797653958949</v>
      </c>
      <c r="E445" s="67">
        <f xml:space="preserve">   MAX(0, HLOOKUP(MONTH($B445),'Farm Crops'!$B$18:$N$28,E$5,0)  - VLOOKUP(E$4,'Farm Crops'!$B$4:$G$13,6,0)/1000*0.65*$C445)</f>
        <v>4266.4504252199422</v>
      </c>
      <c r="F445" s="67">
        <f xml:space="preserve">   MAX(0, HLOOKUP(MONTH($B445),'Farm Crops'!$B$18:$N$28,F$5,0)  - VLOOKUP(F$4,'Farm Crops'!$B$4:$G$13,6,0)/1000*0.65*$C445)</f>
        <v>4621.9062170087982</v>
      </c>
      <c r="G445" s="67">
        <f xml:space="preserve">   MAX(0, HLOOKUP(MONTH($B445),'Farm Crops'!$B$18:$N$28,G$5,0)  - VLOOKUP(G$4,'Farm Crops'!$B$4:$G$13,6,0)/1000*0.65*$C445)</f>
        <v>1323.7824193548388</v>
      </c>
      <c r="H445" s="67">
        <f xml:space="preserve">   MAX(0, HLOOKUP(MONTH($B445),'Farm Crops'!$B$18:$N$28,H$5,0)  - VLOOKUP(H$4,'Farm Crops'!$B$4:$G$13,6,0)/1000*0.65*$C445)</f>
        <v>4542.8644134897368</v>
      </c>
      <c r="I445" s="67">
        <f xml:space="preserve">   MAX(0, HLOOKUP(MONTH($B445),'Farm Crops'!$B$18:$N$28,I$5,0)  - VLOOKUP(I$4,'Farm Crops'!$B$4:$G$13,6,0)/1000*0.65*$C445)</f>
        <v>2543.3804105571853</v>
      </c>
      <c r="J445" s="67">
        <f xml:space="preserve">   MAX(0, HLOOKUP(MONTH($B445),'Farm Crops'!$B$18:$N$28,J$5,0)  - VLOOKUP(J$4,'Farm Crops'!$B$4:$G$13,6,0)/1000*0.65*$C445)</f>
        <v>6058.8046334310857</v>
      </c>
      <c r="K445" s="67">
        <f xml:space="preserve">   MAX(0, HLOOKUP(MONTH($B445),'Farm Crops'!$B$18:$N$28,K$5,0)  - VLOOKUP(K$4,'Farm Crops'!$B$4:$G$13,6,0)/1000*0.65*$C445)</f>
        <v>1437.2081818181819</v>
      </c>
      <c r="L445" s="67">
        <f xml:space="preserve">   MAX(0, HLOOKUP(MONTH($B445),'Farm Crops'!$B$18:$N$28,L$5,0)  - VLOOKUP(L$4,'Farm Crops'!$B$4:$G$13,6,0)/1000*0.65*$C445)</f>
        <v>260.35781524926716</v>
      </c>
      <c r="M445" s="67">
        <f xml:space="preserve">   MAX(0, HLOOKUP(MONTH($B445),'Farm Crops'!$B$18:$N$28,M$5,0)  - VLOOKUP(M$4,'Farm Crops'!$B$4:$G$13,6,0)/1000*0.65*$C445)</f>
        <v>1920.2873167155426</v>
      </c>
    </row>
    <row r="446" spans="2:13" x14ac:dyDescent="0.2">
      <c r="B446" s="4">
        <v>40923</v>
      </c>
      <c r="C446" s="67">
        <f>'Observed Data'!$E445</f>
        <v>0</v>
      </c>
      <c r="D446" s="67">
        <f xml:space="preserve">   MAX(0, HLOOKUP(MONTH($B446),'Farm Crops'!$B$18:$N$28,D$5,0)  - VLOOKUP(D$4,'Farm Crops'!$B$4:$G$13,6,0)/1000*0.65*$C446)</f>
        <v>2007.2797653958949</v>
      </c>
      <c r="E446" s="67">
        <f xml:space="preserve">   MAX(0, HLOOKUP(MONTH($B446),'Farm Crops'!$B$18:$N$28,E$5,0)  - VLOOKUP(E$4,'Farm Crops'!$B$4:$G$13,6,0)/1000*0.65*$C446)</f>
        <v>4266.4504252199422</v>
      </c>
      <c r="F446" s="67">
        <f xml:space="preserve">   MAX(0, HLOOKUP(MONTH($B446),'Farm Crops'!$B$18:$N$28,F$5,0)  - VLOOKUP(F$4,'Farm Crops'!$B$4:$G$13,6,0)/1000*0.65*$C446)</f>
        <v>4621.9062170087982</v>
      </c>
      <c r="G446" s="67">
        <f xml:space="preserve">   MAX(0, HLOOKUP(MONTH($B446),'Farm Crops'!$B$18:$N$28,G$5,0)  - VLOOKUP(G$4,'Farm Crops'!$B$4:$G$13,6,0)/1000*0.65*$C446)</f>
        <v>1323.7824193548388</v>
      </c>
      <c r="H446" s="67">
        <f xml:space="preserve">   MAX(0, HLOOKUP(MONTH($B446),'Farm Crops'!$B$18:$N$28,H$5,0)  - VLOOKUP(H$4,'Farm Crops'!$B$4:$G$13,6,0)/1000*0.65*$C446)</f>
        <v>4542.8644134897368</v>
      </c>
      <c r="I446" s="67">
        <f xml:space="preserve">   MAX(0, HLOOKUP(MONTH($B446),'Farm Crops'!$B$18:$N$28,I$5,0)  - VLOOKUP(I$4,'Farm Crops'!$B$4:$G$13,6,0)/1000*0.65*$C446)</f>
        <v>2543.3804105571853</v>
      </c>
      <c r="J446" s="67">
        <f xml:space="preserve">   MAX(0, HLOOKUP(MONTH($B446),'Farm Crops'!$B$18:$N$28,J$5,0)  - VLOOKUP(J$4,'Farm Crops'!$B$4:$G$13,6,0)/1000*0.65*$C446)</f>
        <v>6058.8046334310857</v>
      </c>
      <c r="K446" s="67">
        <f xml:space="preserve">   MAX(0, HLOOKUP(MONTH($B446),'Farm Crops'!$B$18:$N$28,K$5,0)  - VLOOKUP(K$4,'Farm Crops'!$B$4:$G$13,6,0)/1000*0.65*$C446)</f>
        <v>1437.2081818181819</v>
      </c>
      <c r="L446" s="67">
        <f xml:space="preserve">   MAX(0, HLOOKUP(MONTH($B446),'Farm Crops'!$B$18:$N$28,L$5,0)  - VLOOKUP(L$4,'Farm Crops'!$B$4:$G$13,6,0)/1000*0.65*$C446)</f>
        <v>260.35781524926716</v>
      </c>
      <c r="M446" s="67">
        <f xml:space="preserve">   MAX(0, HLOOKUP(MONTH($B446),'Farm Crops'!$B$18:$N$28,M$5,0)  - VLOOKUP(M$4,'Farm Crops'!$B$4:$G$13,6,0)/1000*0.65*$C446)</f>
        <v>1920.2873167155426</v>
      </c>
    </row>
    <row r="447" spans="2:13" x14ac:dyDescent="0.2">
      <c r="B447" s="4">
        <v>40924</v>
      </c>
      <c r="C447" s="67">
        <f>'Observed Data'!$E446</f>
        <v>0</v>
      </c>
      <c r="D447" s="67">
        <f xml:space="preserve">   MAX(0, HLOOKUP(MONTH($B447),'Farm Crops'!$B$18:$N$28,D$5,0)  - VLOOKUP(D$4,'Farm Crops'!$B$4:$G$13,6,0)/1000*0.65*$C447)</f>
        <v>2007.2797653958949</v>
      </c>
      <c r="E447" s="67">
        <f xml:space="preserve">   MAX(0, HLOOKUP(MONTH($B447),'Farm Crops'!$B$18:$N$28,E$5,0)  - VLOOKUP(E$4,'Farm Crops'!$B$4:$G$13,6,0)/1000*0.65*$C447)</f>
        <v>4266.4504252199422</v>
      </c>
      <c r="F447" s="67">
        <f xml:space="preserve">   MAX(0, HLOOKUP(MONTH($B447),'Farm Crops'!$B$18:$N$28,F$5,0)  - VLOOKUP(F$4,'Farm Crops'!$B$4:$G$13,6,0)/1000*0.65*$C447)</f>
        <v>4621.9062170087982</v>
      </c>
      <c r="G447" s="67">
        <f xml:space="preserve">   MAX(0, HLOOKUP(MONTH($B447),'Farm Crops'!$B$18:$N$28,G$5,0)  - VLOOKUP(G$4,'Farm Crops'!$B$4:$G$13,6,0)/1000*0.65*$C447)</f>
        <v>1323.7824193548388</v>
      </c>
      <c r="H447" s="67">
        <f xml:space="preserve">   MAX(0, HLOOKUP(MONTH($B447),'Farm Crops'!$B$18:$N$28,H$5,0)  - VLOOKUP(H$4,'Farm Crops'!$B$4:$G$13,6,0)/1000*0.65*$C447)</f>
        <v>4542.8644134897368</v>
      </c>
      <c r="I447" s="67">
        <f xml:space="preserve">   MAX(0, HLOOKUP(MONTH($B447),'Farm Crops'!$B$18:$N$28,I$5,0)  - VLOOKUP(I$4,'Farm Crops'!$B$4:$G$13,6,0)/1000*0.65*$C447)</f>
        <v>2543.3804105571853</v>
      </c>
      <c r="J447" s="67">
        <f xml:space="preserve">   MAX(0, HLOOKUP(MONTH($B447),'Farm Crops'!$B$18:$N$28,J$5,0)  - VLOOKUP(J$4,'Farm Crops'!$B$4:$G$13,6,0)/1000*0.65*$C447)</f>
        <v>6058.8046334310857</v>
      </c>
      <c r="K447" s="67">
        <f xml:space="preserve">   MAX(0, HLOOKUP(MONTH($B447),'Farm Crops'!$B$18:$N$28,K$5,0)  - VLOOKUP(K$4,'Farm Crops'!$B$4:$G$13,6,0)/1000*0.65*$C447)</f>
        <v>1437.2081818181819</v>
      </c>
      <c r="L447" s="67">
        <f xml:space="preserve">   MAX(0, HLOOKUP(MONTH($B447),'Farm Crops'!$B$18:$N$28,L$5,0)  - VLOOKUP(L$4,'Farm Crops'!$B$4:$G$13,6,0)/1000*0.65*$C447)</f>
        <v>260.35781524926716</v>
      </c>
      <c r="M447" s="67">
        <f xml:space="preserve">   MAX(0, HLOOKUP(MONTH($B447),'Farm Crops'!$B$18:$N$28,M$5,0)  - VLOOKUP(M$4,'Farm Crops'!$B$4:$G$13,6,0)/1000*0.65*$C447)</f>
        <v>1920.2873167155426</v>
      </c>
    </row>
    <row r="448" spans="2:13" x14ac:dyDescent="0.2">
      <c r="B448" s="4">
        <v>40925</v>
      </c>
      <c r="C448" s="67">
        <f>'Observed Data'!$E447</f>
        <v>0</v>
      </c>
      <c r="D448" s="67">
        <f xml:space="preserve">   MAX(0, HLOOKUP(MONTH($B448),'Farm Crops'!$B$18:$N$28,D$5,0)  - VLOOKUP(D$4,'Farm Crops'!$B$4:$G$13,6,0)/1000*0.65*$C448)</f>
        <v>2007.2797653958949</v>
      </c>
      <c r="E448" s="67">
        <f xml:space="preserve">   MAX(0, HLOOKUP(MONTH($B448),'Farm Crops'!$B$18:$N$28,E$5,0)  - VLOOKUP(E$4,'Farm Crops'!$B$4:$G$13,6,0)/1000*0.65*$C448)</f>
        <v>4266.4504252199422</v>
      </c>
      <c r="F448" s="67">
        <f xml:space="preserve">   MAX(0, HLOOKUP(MONTH($B448),'Farm Crops'!$B$18:$N$28,F$5,0)  - VLOOKUP(F$4,'Farm Crops'!$B$4:$G$13,6,0)/1000*0.65*$C448)</f>
        <v>4621.9062170087982</v>
      </c>
      <c r="G448" s="67">
        <f xml:space="preserve">   MAX(0, HLOOKUP(MONTH($B448),'Farm Crops'!$B$18:$N$28,G$5,0)  - VLOOKUP(G$4,'Farm Crops'!$B$4:$G$13,6,0)/1000*0.65*$C448)</f>
        <v>1323.7824193548388</v>
      </c>
      <c r="H448" s="67">
        <f xml:space="preserve">   MAX(0, HLOOKUP(MONTH($B448),'Farm Crops'!$B$18:$N$28,H$5,0)  - VLOOKUP(H$4,'Farm Crops'!$B$4:$G$13,6,0)/1000*0.65*$C448)</f>
        <v>4542.8644134897368</v>
      </c>
      <c r="I448" s="67">
        <f xml:space="preserve">   MAX(0, HLOOKUP(MONTH($B448),'Farm Crops'!$B$18:$N$28,I$5,0)  - VLOOKUP(I$4,'Farm Crops'!$B$4:$G$13,6,0)/1000*0.65*$C448)</f>
        <v>2543.3804105571853</v>
      </c>
      <c r="J448" s="67">
        <f xml:space="preserve">   MAX(0, HLOOKUP(MONTH($B448),'Farm Crops'!$B$18:$N$28,J$5,0)  - VLOOKUP(J$4,'Farm Crops'!$B$4:$G$13,6,0)/1000*0.65*$C448)</f>
        <v>6058.8046334310857</v>
      </c>
      <c r="K448" s="67">
        <f xml:space="preserve">   MAX(0, HLOOKUP(MONTH($B448),'Farm Crops'!$B$18:$N$28,K$5,0)  - VLOOKUP(K$4,'Farm Crops'!$B$4:$G$13,6,0)/1000*0.65*$C448)</f>
        <v>1437.2081818181819</v>
      </c>
      <c r="L448" s="67">
        <f xml:space="preserve">   MAX(0, HLOOKUP(MONTH($B448),'Farm Crops'!$B$18:$N$28,L$5,0)  - VLOOKUP(L$4,'Farm Crops'!$B$4:$G$13,6,0)/1000*0.65*$C448)</f>
        <v>260.35781524926716</v>
      </c>
      <c r="M448" s="67">
        <f xml:space="preserve">   MAX(0, HLOOKUP(MONTH($B448),'Farm Crops'!$B$18:$N$28,M$5,0)  - VLOOKUP(M$4,'Farm Crops'!$B$4:$G$13,6,0)/1000*0.65*$C448)</f>
        <v>1920.2873167155426</v>
      </c>
    </row>
    <row r="449" spans="2:13" x14ac:dyDescent="0.2">
      <c r="B449" s="4">
        <v>40926</v>
      </c>
      <c r="C449" s="67">
        <f>'Observed Data'!$E448</f>
        <v>0</v>
      </c>
      <c r="D449" s="67">
        <f xml:space="preserve">   MAX(0, HLOOKUP(MONTH($B449),'Farm Crops'!$B$18:$N$28,D$5,0)  - VLOOKUP(D$4,'Farm Crops'!$B$4:$G$13,6,0)/1000*0.65*$C449)</f>
        <v>2007.2797653958949</v>
      </c>
      <c r="E449" s="67">
        <f xml:space="preserve">   MAX(0, HLOOKUP(MONTH($B449),'Farm Crops'!$B$18:$N$28,E$5,0)  - VLOOKUP(E$4,'Farm Crops'!$B$4:$G$13,6,0)/1000*0.65*$C449)</f>
        <v>4266.4504252199422</v>
      </c>
      <c r="F449" s="67">
        <f xml:space="preserve">   MAX(0, HLOOKUP(MONTH($B449),'Farm Crops'!$B$18:$N$28,F$5,0)  - VLOOKUP(F$4,'Farm Crops'!$B$4:$G$13,6,0)/1000*0.65*$C449)</f>
        <v>4621.9062170087982</v>
      </c>
      <c r="G449" s="67">
        <f xml:space="preserve">   MAX(0, HLOOKUP(MONTH($B449),'Farm Crops'!$B$18:$N$28,G$5,0)  - VLOOKUP(G$4,'Farm Crops'!$B$4:$G$13,6,0)/1000*0.65*$C449)</f>
        <v>1323.7824193548388</v>
      </c>
      <c r="H449" s="67">
        <f xml:space="preserve">   MAX(0, HLOOKUP(MONTH($B449),'Farm Crops'!$B$18:$N$28,H$5,0)  - VLOOKUP(H$4,'Farm Crops'!$B$4:$G$13,6,0)/1000*0.65*$C449)</f>
        <v>4542.8644134897368</v>
      </c>
      <c r="I449" s="67">
        <f xml:space="preserve">   MAX(0, HLOOKUP(MONTH($B449),'Farm Crops'!$B$18:$N$28,I$5,0)  - VLOOKUP(I$4,'Farm Crops'!$B$4:$G$13,6,0)/1000*0.65*$C449)</f>
        <v>2543.3804105571853</v>
      </c>
      <c r="J449" s="67">
        <f xml:space="preserve">   MAX(0, HLOOKUP(MONTH($B449),'Farm Crops'!$B$18:$N$28,J$5,0)  - VLOOKUP(J$4,'Farm Crops'!$B$4:$G$13,6,0)/1000*0.65*$C449)</f>
        <v>6058.8046334310857</v>
      </c>
      <c r="K449" s="67">
        <f xml:space="preserve">   MAX(0, HLOOKUP(MONTH($B449),'Farm Crops'!$B$18:$N$28,K$5,0)  - VLOOKUP(K$4,'Farm Crops'!$B$4:$G$13,6,0)/1000*0.65*$C449)</f>
        <v>1437.2081818181819</v>
      </c>
      <c r="L449" s="67">
        <f xml:space="preserve">   MAX(0, HLOOKUP(MONTH($B449),'Farm Crops'!$B$18:$N$28,L$5,0)  - VLOOKUP(L$4,'Farm Crops'!$B$4:$G$13,6,0)/1000*0.65*$C449)</f>
        <v>260.35781524926716</v>
      </c>
      <c r="M449" s="67">
        <f xml:space="preserve">   MAX(0, HLOOKUP(MONTH($B449),'Farm Crops'!$B$18:$N$28,M$5,0)  - VLOOKUP(M$4,'Farm Crops'!$B$4:$G$13,6,0)/1000*0.65*$C449)</f>
        <v>1920.2873167155426</v>
      </c>
    </row>
    <row r="450" spans="2:13" x14ac:dyDescent="0.2">
      <c r="B450" s="4">
        <v>40927</v>
      </c>
      <c r="C450" s="67">
        <f>'Observed Data'!$E449</f>
        <v>0</v>
      </c>
      <c r="D450" s="67">
        <f xml:space="preserve">   MAX(0, HLOOKUP(MONTH($B450),'Farm Crops'!$B$18:$N$28,D$5,0)  - VLOOKUP(D$4,'Farm Crops'!$B$4:$G$13,6,0)/1000*0.65*$C450)</f>
        <v>2007.2797653958949</v>
      </c>
      <c r="E450" s="67">
        <f xml:space="preserve">   MAX(0, HLOOKUP(MONTH($B450),'Farm Crops'!$B$18:$N$28,E$5,0)  - VLOOKUP(E$4,'Farm Crops'!$B$4:$G$13,6,0)/1000*0.65*$C450)</f>
        <v>4266.4504252199422</v>
      </c>
      <c r="F450" s="67">
        <f xml:space="preserve">   MAX(0, HLOOKUP(MONTH($B450),'Farm Crops'!$B$18:$N$28,F$5,0)  - VLOOKUP(F$4,'Farm Crops'!$B$4:$G$13,6,0)/1000*0.65*$C450)</f>
        <v>4621.9062170087982</v>
      </c>
      <c r="G450" s="67">
        <f xml:space="preserve">   MAX(0, HLOOKUP(MONTH($B450),'Farm Crops'!$B$18:$N$28,G$5,0)  - VLOOKUP(G$4,'Farm Crops'!$B$4:$G$13,6,0)/1000*0.65*$C450)</f>
        <v>1323.7824193548388</v>
      </c>
      <c r="H450" s="67">
        <f xml:space="preserve">   MAX(0, HLOOKUP(MONTH($B450),'Farm Crops'!$B$18:$N$28,H$5,0)  - VLOOKUP(H$4,'Farm Crops'!$B$4:$G$13,6,0)/1000*0.65*$C450)</f>
        <v>4542.8644134897368</v>
      </c>
      <c r="I450" s="67">
        <f xml:space="preserve">   MAX(0, HLOOKUP(MONTH($B450),'Farm Crops'!$B$18:$N$28,I$5,0)  - VLOOKUP(I$4,'Farm Crops'!$B$4:$G$13,6,0)/1000*0.65*$C450)</f>
        <v>2543.3804105571853</v>
      </c>
      <c r="J450" s="67">
        <f xml:space="preserve">   MAX(0, HLOOKUP(MONTH($B450),'Farm Crops'!$B$18:$N$28,J$5,0)  - VLOOKUP(J$4,'Farm Crops'!$B$4:$G$13,6,0)/1000*0.65*$C450)</f>
        <v>6058.8046334310857</v>
      </c>
      <c r="K450" s="67">
        <f xml:space="preserve">   MAX(0, HLOOKUP(MONTH($B450),'Farm Crops'!$B$18:$N$28,K$5,0)  - VLOOKUP(K$4,'Farm Crops'!$B$4:$G$13,6,0)/1000*0.65*$C450)</f>
        <v>1437.2081818181819</v>
      </c>
      <c r="L450" s="67">
        <f xml:space="preserve">   MAX(0, HLOOKUP(MONTH($B450),'Farm Crops'!$B$18:$N$28,L$5,0)  - VLOOKUP(L$4,'Farm Crops'!$B$4:$G$13,6,0)/1000*0.65*$C450)</f>
        <v>260.35781524926716</v>
      </c>
      <c r="M450" s="67">
        <f xml:space="preserve">   MAX(0, HLOOKUP(MONTH($B450),'Farm Crops'!$B$18:$N$28,M$5,0)  - VLOOKUP(M$4,'Farm Crops'!$B$4:$G$13,6,0)/1000*0.65*$C450)</f>
        <v>1920.2873167155426</v>
      </c>
    </row>
    <row r="451" spans="2:13" x14ac:dyDescent="0.2">
      <c r="B451" s="4">
        <v>40928</v>
      </c>
      <c r="C451" s="67">
        <f>'Observed Data'!$E450</f>
        <v>0</v>
      </c>
      <c r="D451" s="67">
        <f xml:space="preserve">   MAX(0, HLOOKUP(MONTH($B451),'Farm Crops'!$B$18:$N$28,D$5,0)  - VLOOKUP(D$4,'Farm Crops'!$B$4:$G$13,6,0)/1000*0.65*$C451)</f>
        <v>2007.2797653958949</v>
      </c>
      <c r="E451" s="67">
        <f xml:space="preserve">   MAX(0, HLOOKUP(MONTH($B451),'Farm Crops'!$B$18:$N$28,E$5,0)  - VLOOKUP(E$4,'Farm Crops'!$B$4:$G$13,6,0)/1000*0.65*$C451)</f>
        <v>4266.4504252199422</v>
      </c>
      <c r="F451" s="67">
        <f xml:space="preserve">   MAX(0, HLOOKUP(MONTH($B451),'Farm Crops'!$B$18:$N$28,F$5,0)  - VLOOKUP(F$4,'Farm Crops'!$B$4:$G$13,6,0)/1000*0.65*$C451)</f>
        <v>4621.9062170087982</v>
      </c>
      <c r="G451" s="67">
        <f xml:space="preserve">   MAX(0, HLOOKUP(MONTH($B451),'Farm Crops'!$B$18:$N$28,G$5,0)  - VLOOKUP(G$4,'Farm Crops'!$B$4:$G$13,6,0)/1000*0.65*$C451)</f>
        <v>1323.7824193548388</v>
      </c>
      <c r="H451" s="67">
        <f xml:space="preserve">   MAX(0, HLOOKUP(MONTH($B451),'Farm Crops'!$B$18:$N$28,H$5,0)  - VLOOKUP(H$4,'Farm Crops'!$B$4:$G$13,6,0)/1000*0.65*$C451)</f>
        <v>4542.8644134897368</v>
      </c>
      <c r="I451" s="67">
        <f xml:space="preserve">   MAX(0, HLOOKUP(MONTH($B451),'Farm Crops'!$B$18:$N$28,I$5,0)  - VLOOKUP(I$4,'Farm Crops'!$B$4:$G$13,6,0)/1000*0.65*$C451)</f>
        <v>2543.3804105571853</v>
      </c>
      <c r="J451" s="67">
        <f xml:space="preserve">   MAX(0, HLOOKUP(MONTH($B451),'Farm Crops'!$B$18:$N$28,J$5,0)  - VLOOKUP(J$4,'Farm Crops'!$B$4:$G$13,6,0)/1000*0.65*$C451)</f>
        <v>6058.8046334310857</v>
      </c>
      <c r="K451" s="67">
        <f xml:space="preserve">   MAX(0, HLOOKUP(MONTH($B451),'Farm Crops'!$B$18:$N$28,K$5,0)  - VLOOKUP(K$4,'Farm Crops'!$B$4:$G$13,6,0)/1000*0.65*$C451)</f>
        <v>1437.2081818181819</v>
      </c>
      <c r="L451" s="67">
        <f xml:space="preserve">   MAX(0, HLOOKUP(MONTH($B451),'Farm Crops'!$B$18:$N$28,L$5,0)  - VLOOKUP(L$4,'Farm Crops'!$B$4:$G$13,6,0)/1000*0.65*$C451)</f>
        <v>260.35781524926716</v>
      </c>
      <c r="M451" s="67">
        <f xml:space="preserve">   MAX(0, HLOOKUP(MONTH($B451),'Farm Crops'!$B$18:$N$28,M$5,0)  - VLOOKUP(M$4,'Farm Crops'!$B$4:$G$13,6,0)/1000*0.65*$C451)</f>
        <v>1920.2873167155426</v>
      </c>
    </row>
    <row r="452" spans="2:13" x14ac:dyDescent="0.2">
      <c r="B452" s="4">
        <v>40929</v>
      </c>
      <c r="C452" s="67">
        <f>'Observed Data'!$E451</f>
        <v>0</v>
      </c>
      <c r="D452" s="67">
        <f xml:space="preserve">   MAX(0, HLOOKUP(MONTH($B452),'Farm Crops'!$B$18:$N$28,D$5,0)  - VLOOKUP(D$4,'Farm Crops'!$B$4:$G$13,6,0)/1000*0.65*$C452)</f>
        <v>2007.2797653958949</v>
      </c>
      <c r="E452" s="67">
        <f xml:space="preserve">   MAX(0, HLOOKUP(MONTH($B452),'Farm Crops'!$B$18:$N$28,E$5,0)  - VLOOKUP(E$4,'Farm Crops'!$B$4:$G$13,6,0)/1000*0.65*$C452)</f>
        <v>4266.4504252199422</v>
      </c>
      <c r="F452" s="67">
        <f xml:space="preserve">   MAX(0, HLOOKUP(MONTH($B452),'Farm Crops'!$B$18:$N$28,F$5,0)  - VLOOKUP(F$4,'Farm Crops'!$B$4:$G$13,6,0)/1000*0.65*$C452)</f>
        <v>4621.9062170087982</v>
      </c>
      <c r="G452" s="67">
        <f xml:space="preserve">   MAX(0, HLOOKUP(MONTH($B452),'Farm Crops'!$B$18:$N$28,G$5,0)  - VLOOKUP(G$4,'Farm Crops'!$B$4:$G$13,6,0)/1000*0.65*$C452)</f>
        <v>1323.7824193548388</v>
      </c>
      <c r="H452" s="67">
        <f xml:space="preserve">   MAX(0, HLOOKUP(MONTH($B452),'Farm Crops'!$B$18:$N$28,H$5,0)  - VLOOKUP(H$4,'Farm Crops'!$B$4:$G$13,6,0)/1000*0.65*$C452)</f>
        <v>4542.8644134897368</v>
      </c>
      <c r="I452" s="67">
        <f xml:space="preserve">   MAX(0, HLOOKUP(MONTH($B452),'Farm Crops'!$B$18:$N$28,I$5,0)  - VLOOKUP(I$4,'Farm Crops'!$B$4:$G$13,6,0)/1000*0.65*$C452)</f>
        <v>2543.3804105571853</v>
      </c>
      <c r="J452" s="67">
        <f xml:space="preserve">   MAX(0, HLOOKUP(MONTH($B452),'Farm Crops'!$B$18:$N$28,J$5,0)  - VLOOKUP(J$4,'Farm Crops'!$B$4:$G$13,6,0)/1000*0.65*$C452)</f>
        <v>6058.8046334310857</v>
      </c>
      <c r="K452" s="67">
        <f xml:space="preserve">   MAX(0, HLOOKUP(MONTH($B452),'Farm Crops'!$B$18:$N$28,K$5,0)  - VLOOKUP(K$4,'Farm Crops'!$B$4:$G$13,6,0)/1000*0.65*$C452)</f>
        <v>1437.2081818181819</v>
      </c>
      <c r="L452" s="67">
        <f xml:space="preserve">   MAX(0, HLOOKUP(MONTH($B452),'Farm Crops'!$B$18:$N$28,L$5,0)  - VLOOKUP(L$4,'Farm Crops'!$B$4:$G$13,6,0)/1000*0.65*$C452)</f>
        <v>260.35781524926716</v>
      </c>
      <c r="M452" s="67">
        <f xml:space="preserve">   MAX(0, HLOOKUP(MONTH($B452),'Farm Crops'!$B$18:$N$28,M$5,0)  - VLOOKUP(M$4,'Farm Crops'!$B$4:$G$13,6,0)/1000*0.65*$C452)</f>
        <v>1920.2873167155426</v>
      </c>
    </row>
    <row r="453" spans="2:13" x14ac:dyDescent="0.2">
      <c r="B453" s="4">
        <v>40930</v>
      </c>
      <c r="C453" s="67">
        <f>'Observed Data'!$E452</f>
        <v>0</v>
      </c>
      <c r="D453" s="67">
        <f xml:space="preserve">   MAX(0, HLOOKUP(MONTH($B453),'Farm Crops'!$B$18:$N$28,D$5,0)  - VLOOKUP(D$4,'Farm Crops'!$B$4:$G$13,6,0)/1000*0.65*$C453)</f>
        <v>2007.2797653958949</v>
      </c>
      <c r="E453" s="67">
        <f xml:space="preserve">   MAX(0, HLOOKUP(MONTH($B453),'Farm Crops'!$B$18:$N$28,E$5,0)  - VLOOKUP(E$4,'Farm Crops'!$B$4:$G$13,6,0)/1000*0.65*$C453)</f>
        <v>4266.4504252199422</v>
      </c>
      <c r="F453" s="67">
        <f xml:space="preserve">   MAX(0, HLOOKUP(MONTH($B453),'Farm Crops'!$B$18:$N$28,F$5,0)  - VLOOKUP(F$4,'Farm Crops'!$B$4:$G$13,6,0)/1000*0.65*$C453)</f>
        <v>4621.9062170087982</v>
      </c>
      <c r="G453" s="67">
        <f xml:space="preserve">   MAX(0, HLOOKUP(MONTH($B453),'Farm Crops'!$B$18:$N$28,G$5,0)  - VLOOKUP(G$4,'Farm Crops'!$B$4:$G$13,6,0)/1000*0.65*$C453)</f>
        <v>1323.7824193548388</v>
      </c>
      <c r="H453" s="67">
        <f xml:space="preserve">   MAX(0, HLOOKUP(MONTH($B453),'Farm Crops'!$B$18:$N$28,H$5,0)  - VLOOKUP(H$4,'Farm Crops'!$B$4:$G$13,6,0)/1000*0.65*$C453)</f>
        <v>4542.8644134897368</v>
      </c>
      <c r="I453" s="67">
        <f xml:space="preserve">   MAX(0, HLOOKUP(MONTH($B453),'Farm Crops'!$B$18:$N$28,I$5,0)  - VLOOKUP(I$4,'Farm Crops'!$B$4:$G$13,6,0)/1000*0.65*$C453)</f>
        <v>2543.3804105571853</v>
      </c>
      <c r="J453" s="67">
        <f xml:space="preserve">   MAX(0, HLOOKUP(MONTH($B453),'Farm Crops'!$B$18:$N$28,J$5,0)  - VLOOKUP(J$4,'Farm Crops'!$B$4:$G$13,6,0)/1000*0.65*$C453)</f>
        <v>6058.8046334310857</v>
      </c>
      <c r="K453" s="67">
        <f xml:space="preserve">   MAX(0, HLOOKUP(MONTH($B453),'Farm Crops'!$B$18:$N$28,K$5,0)  - VLOOKUP(K$4,'Farm Crops'!$B$4:$G$13,6,0)/1000*0.65*$C453)</f>
        <v>1437.2081818181819</v>
      </c>
      <c r="L453" s="67">
        <f xml:space="preserve">   MAX(0, HLOOKUP(MONTH($B453),'Farm Crops'!$B$18:$N$28,L$5,0)  - VLOOKUP(L$4,'Farm Crops'!$B$4:$G$13,6,0)/1000*0.65*$C453)</f>
        <v>260.35781524926716</v>
      </c>
      <c r="M453" s="67">
        <f xml:space="preserve">   MAX(0, HLOOKUP(MONTH($B453),'Farm Crops'!$B$18:$N$28,M$5,0)  - VLOOKUP(M$4,'Farm Crops'!$B$4:$G$13,6,0)/1000*0.65*$C453)</f>
        <v>1920.2873167155426</v>
      </c>
    </row>
    <row r="454" spans="2:13" x14ac:dyDescent="0.2">
      <c r="B454" s="4">
        <v>40931</v>
      </c>
      <c r="C454" s="67">
        <f>'Observed Data'!$E453</f>
        <v>0</v>
      </c>
      <c r="D454" s="67">
        <f xml:space="preserve">   MAX(0, HLOOKUP(MONTH($B454),'Farm Crops'!$B$18:$N$28,D$5,0)  - VLOOKUP(D$4,'Farm Crops'!$B$4:$G$13,6,0)/1000*0.65*$C454)</f>
        <v>2007.2797653958949</v>
      </c>
      <c r="E454" s="67">
        <f xml:space="preserve">   MAX(0, HLOOKUP(MONTH($B454),'Farm Crops'!$B$18:$N$28,E$5,0)  - VLOOKUP(E$4,'Farm Crops'!$B$4:$G$13,6,0)/1000*0.65*$C454)</f>
        <v>4266.4504252199422</v>
      </c>
      <c r="F454" s="67">
        <f xml:space="preserve">   MAX(0, HLOOKUP(MONTH($B454),'Farm Crops'!$B$18:$N$28,F$5,0)  - VLOOKUP(F$4,'Farm Crops'!$B$4:$G$13,6,0)/1000*0.65*$C454)</f>
        <v>4621.9062170087982</v>
      </c>
      <c r="G454" s="67">
        <f xml:space="preserve">   MAX(0, HLOOKUP(MONTH($B454),'Farm Crops'!$B$18:$N$28,G$5,0)  - VLOOKUP(G$4,'Farm Crops'!$B$4:$G$13,6,0)/1000*0.65*$C454)</f>
        <v>1323.7824193548388</v>
      </c>
      <c r="H454" s="67">
        <f xml:space="preserve">   MAX(0, HLOOKUP(MONTH($B454),'Farm Crops'!$B$18:$N$28,H$5,0)  - VLOOKUP(H$4,'Farm Crops'!$B$4:$G$13,6,0)/1000*0.65*$C454)</f>
        <v>4542.8644134897368</v>
      </c>
      <c r="I454" s="67">
        <f xml:space="preserve">   MAX(0, HLOOKUP(MONTH($B454),'Farm Crops'!$B$18:$N$28,I$5,0)  - VLOOKUP(I$4,'Farm Crops'!$B$4:$G$13,6,0)/1000*0.65*$C454)</f>
        <v>2543.3804105571853</v>
      </c>
      <c r="J454" s="67">
        <f xml:space="preserve">   MAX(0, HLOOKUP(MONTH($B454),'Farm Crops'!$B$18:$N$28,J$5,0)  - VLOOKUP(J$4,'Farm Crops'!$B$4:$G$13,6,0)/1000*0.65*$C454)</f>
        <v>6058.8046334310857</v>
      </c>
      <c r="K454" s="67">
        <f xml:space="preserve">   MAX(0, HLOOKUP(MONTH($B454),'Farm Crops'!$B$18:$N$28,K$5,0)  - VLOOKUP(K$4,'Farm Crops'!$B$4:$G$13,6,0)/1000*0.65*$C454)</f>
        <v>1437.2081818181819</v>
      </c>
      <c r="L454" s="67">
        <f xml:space="preserve">   MAX(0, HLOOKUP(MONTH($B454),'Farm Crops'!$B$18:$N$28,L$5,0)  - VLOOKUP(L$4,'Farm Crops'!$B$4:$G$13,6,0)/1000*0.65*$C454)</f>
        <v>260.35781524926716</v>
      </c>
      <c r="M454" s="67">
        <f xml:space="preserve">   MAX(0, HLOOKUP(MONTH($B454),'Farm Crops'!$B$18:$N$28,M$5,0)  - VLOOKUP(M$4,'Farm Crops'!$B$4:$G$13,6,0)/1000*0.65*$C454)</f>
        <v>1920.2873167155426</v>
      </c>
    </row>
    <row r="455" spans="2:13" x14ac:dyDescent="0.2">
      <c r="B455" s="4">
        <v>40932</v>
      </c>
      <c r="C455" s="67">
        <f>'Observed Data'!$E454</f>
        <v>0</v>
      </c>
      <c r="D455" s="67">
        <f xml:space="preserve">   MAX(0, HLOOKUP(MONTH($B455),'Farm Crops'!$B$18:$N$28,D$5,0)  - VLOOKUP(D$4,'Farm Crops'!$B$4:$G$13,6,0)/1000*0.65*$C455)</f>
        <v>2007.2797653958949</v>
      </c>
      <c r="E455" s="67">
        <f xml:space="preserve">   MAX(0, HLOOKUP(MONTH($B455),'Farm Crops'!$B$18:$N$28,E$5,0)  - VLOOKUP(E$4,'Farm Crops'!$B$4:$G$13,6,0)/1000*0.65*$C455)</f>
        <v>4266.4504252199422</v>
      </c>
      <c r="F455" s="67">
        <f xml:space="preserve">   MAX(0, HLOOKUP(MONTH($B455),'Farm Crops'!$B$18:$N$28,F$5,0)  - VLOOKUP(F$4,'Farm Crops'!$B$4:$G$13,6,0)/1000*0.65*$C455)</f>
        <v>4621.9062170087982</v>
      </c>
      <c r="G455" s="67">
        <f xml:space="preserve">   MAX(0, HLOOKUP(MONTH($B455),'Farm Crops'!$B$18:$N$28,G$5,0)  - VLOOKUP(G$4,'Farm Crops'!$B$4:$G$13,6,0)/1000*0.65*$C455)</f>
        <v>1323.7824193548388</v>
      </c>
      <c r="H455" s="67">
        <f xml:space="preserve">   MAX(0, HLOOKUP(MONTH($B455),'Farm Crops'!$B$18:$N$28,H$5,0)  - VLOOKUP(H$4,'Farm Crops'!$B$4:$G$13,6,0)/1000*0.65*$C455)</f>
        <v>4542.8644134897368</v>
      </c>
      <c r="I455" s="67">
        <f xml:space="preserve">   MAX(0, HLOOKUP(MONTH($B455),'Farm Crops'!$B$18:$N$28,I$5,0)  - VLOOKUP(I$4,'Farm Crops'!$B$4:$G$13,6,0)/1000*0.65*$C455)</f>
        <v>2543.3804105571853</v>
      </c>
      <c r="J455" s="67">
        <f xml:space="preserve">   MAX(0, HLOOKUP(MONTH($B455),'Farm Crops'!$B$18:$N$28,J$5,0)  - VLOOKUP(J$4,'Farm Crops'!$B$4:$G$13,6,0)/1000*0.65*$C455)</f>
        <v>6058.8046334310857</v>
      </c>
      <c r="K455" s="67">
        <f xml:space="preserve">   MAX(0, HLOOKUP(MONTH($B455),'Farm Crops'!$B$18:$N$28,K$5,0)  - VLOOKUP(K$4,'Farm Crops'!$B$4:$G$13,6,0)/1000*0.65*$C455)</f>
        <v>1437.2081818181819</v>
      </c>
      <c r="L455" s="67">
        <f xml:space="preserve">   MAX(0, HLOOKUP(MONTH($B455),'Farm Crops'!$B$18:$N$28,L$5,0)  - VLOOKUP(L$4,'Farm Crops'!$B$4:$G$13,6,0)/1000*0.65*$C455)</f>
        <v>260.35781524926716</v>
      </c>
      <c r="M455" s="67">
        <f xml:space="preserve">   MAX(0, HLOOKUP(MONTH($B455),'Farm Crops'!$B$18:$N$28,M$5,0)  - VLOOKUP(M$4,'Farm Crops'!$B$4:$G$13,6,0)/1000*0.65*$C455)</f>
        <v>1920.2873167155426</v>
      </c>
    </row>
    <row r="456" spans="2:13" x14ac:dyDescent="0.2">
      <c r="B456" s="4">
        <v>40933</v>
      </c>
      <c r="C456" s="67">
        <f>'Observed Data'!$E455</f>
        <v>0</v>
      </c>
      <c r="D456" s="67">
        <f xml:space="preserve">   MAX(0, HLOOKUP(MONTH($B456),'Farm Crops'!$B$18:$N$28,D$5,0)  - VLOOKUP(D$4,'Farm Crops'!$B$4:$G$13,6,0)/1000*0.65*$C456)</f>
        <v>2007.2797653958949</v>
      </c>
      <c r="E456" s="67">
        <f xml:space="preserve">   MAX(0, HLOOKUP(MONTH($B456),'Farm Crops'!$B$18:$N$28,E$5,0)  - VLOOKUP(E$4,'Farm Crops'!$B$4:$G$13,6,0)/1000*0.65*$C456)</f>
        <v>4266.4504252199422</v>
      </c>
      <c r="F456" s="67">
        <f xml:space="preserve">   MAX(0, HLOOKUP(MONTH($B456),'Farm Crops'!$B$18:$N$28,F$5,0)  - VLOOKUP(F$4,'Farm Crops'!$B$4:$G$13,6,0)/1000*0.65*$C456)</f>
        <v>4621.9062170087982</v>
      </c>
      <c r="G456" s="67">
        <f xml:space="preserve">   MAX(0, HLOOKUP(MONTH($B456),'Farm Crops'!$B$18:$N$28,G$5,0)  - VLOOKUP(G$4,'Farm Crops'!$B$4:$G$13,6,0)/1000*0.65*$C456)</f>
        <v>1323.7824193548388</v>
      </c>
      <c r="H456" s="67">
        <f xml:space="preserve">   MAX(0, HLOOKUP(MONTH($B456),'Farm Crops'!$B$18:$N$28,H$5,0)  - VLOOKUP(H$4,'Farm Crops'!$B$4:$G$13,6,0)/1000*0.65*$C456)</f>
        <v>4542.8644134897368</v>
      </c>
      <c r="I456" s="67">
        <f xml:space="preserve">   MAX(0, HLOOKUP(MONTH($B456),'Farm Crops'!$B$18:$N$28,I$5,0)  - VLOOKUP(I$4,'Farm Crops'!$B$4:$G$13,6,0)/1000*0.65*$C456)</f>
        <v>2543.3804105571853</v>
      </c>
      <c r="J456" s="67">
        <f xml:space="preserve">   MAX(0, HLOOKUP(MONTH($B456),'Farm Crops'!$B$18:$N$28,J$5,0)  - VLOOKUP(J$4,'Farm Crops'!$B$4:$G$13,6,0)/1000*0.65*$C456)</f>
        <v>6058.8046334310857</v>
      </c>
      <c r="K456" s="67">
        <f xml:space="preserve">   MAX(0, HLOOKUP(MONTH($B456),'Farm Crops'!$B$18:$N$28,K$5,0)  - VLOOKUP(K$4,'Farm Crops'!$B$4:$G$13,6,0)/1000*0.65*$C456)</f>
        <v>1437.2081818181819</v>
      </c>
      <c r="L456" s="67">
        <f xml:space="preserve">   MAX(0, HLOOKUP(MONTH($B456),'Farm Crops'!$B$18:$N$28,L$5,0)  - VLOOKUP(L$4,'Farm Crops'!$B$4:$G$13,6,0)/1000*0.65*$C456)</f>
        <v>260.35781524926716</v>
      </c>
      <c r="M456" s="67">
        <f xml:space="preserve">   MAX(0, HLOOKUP(MONTH($B456),'Farm Crops'!$B$18:$N$28,M$5,0)  - VLOOKUP(M$4,'Farm Crops'!$B$4:$G$13,6,0)/1000*0.65*$C456)</f>
        <v>1920.2873167155426</v>
      </c>
    </row>
    <row r="457" spans="2:13" x14ac:dyDescent="0.2">
      <c r="B457" s="4">
        <v>40934</v>
      </c>
      <c r="C457" s="67">
        <f>'Observed Data'!$E456</f>
        <v>0</v>
      </c>
      <c r="D457" s="67">
        <f xml:space="preserve">   MAX(0, HLOOKUP(MONTH($B457),'Farm Crops'!$B$18:$N$28,D$5,0)  - VLOOKUP(D$4,'Farm Crops'!$B$4:$G$13,6,0)/1000*0.65*$C457)</f>
        <v>2007.2797653958949</v>
      </c>
      <c r="E457" s="67">
        <f xml:space="preserve">   MAX(0, HLOOKUP(MONTH($B457),'Farm Crops'!$B$18:$N$28,E$5,0)  - VLOOKUP(E$4,'Farm Crops'!$B$4:$G$13,6,0)/1000*0.65*$C457)</f>
        <v>4266.4504252199422</v>
      </c>
      <c r="F457" s="67">
        <f xml:space="preserve">   MAX(0, HLOOKUP(MONTH($B457),'Farm Crops'!$B$18:$N$28,F$5,0)  - VLOOKUP(F$4,'Farm Crops'!$B$4:$G$13,6,0)/1000*0.65*$C457)</f>
        <v>4621.9062170087982</v>
      </c>
      <c r="G457" s="67">
        <f xml:space="preserve">   MAX(0, HLOOKUP(MONTH($B457),'Farm Crops'!$B$18:$N$28,G$5,0)  - VLOOKUP(G$4,'Farm Crops'!$B$4:$G$13,6,0)/1000*0.65*$C457)</f>
        <v>1323.7824193548388</v>
      </c>
      <c r="H457" s="67">
        <f xml:space="preserve">   MAX(0, HLOOKUP(MONTH($B457),'Farm Crops'!$B$18:$N$28,H$5,0)  - VLOOKUP(H$4,'Farm Crops'!$B$4:$G$13,6,0)/1000*0.65*$C457)</f>
        <v>4542.8644134897368</v>
      </c>
      <c r="I457" s="67">
        <f xml:space="preserve">   MAX(0, HLOOKUP(MONTH($B457),'Farm Crops'!$B$18:$N$28,I$5,0)  - VLOOKUP(I$4,'Farm Crops'!$B$4:$G$13,6,0)/1000*0.65*$C457)</f>
        <v>2543.3804105571853</v>
      </c>
      <c r="J457" s="67">
        <f xml:space="preserve">   MAX(0, HLOOKUP(MONTH($B457),'Farm Crops'!$B$18:$N$28,J$5,0)  - VLOOKUP(J$4,'Farm Crops'!$B$4:$G$13,6,0)/1000*0.65*$C457)</f>
        <v>6058.8046334310857</v>
      </c>
      <c r="K457" s="67">
        <f xml:space="preserve">   MAX(0, HLOOKUP(MONTH($B457),'Farm Crops'!$B$18:$N$28,K$5,0)  - VLOOKUP(K$4,'Farm Crops'!$B$4:$G$13,6,0)/1000*0.65*$C457)</f>
        <v>1437.2081818181819</v>
      </c>
      <c r="L457" s="67">
        <f xml:space="preserve">   MAX(0, HLOOKUP(MONTH($B457),'Farm Crops'!$B$18:$N$28,L$5,0)  - VLOOKUP(L$4,'Farm Crops'!$B$4:$G$13,6,0)/1000*0.65*$C457)</f>
        <v>260.35781524926716</v>
      </c>
      <c r="M457" s="67">
        <f xml:space="preserve">   MAX(0, HLOOKUP(MONTH($B457),'Farm Crops'!$B$18:$N$28,M$5,0)  - VLOOKUP(M$4,'Farm Crops'!$B$4:$G$13,6,0)/1000*0.65*$C457)</f>
        <v>1920.2873167155426</v>
      </c>
    </row>
    <row r="458" spans="2:13" x14ac:dyDescent="0.2">
      <c r="B458" s="4">
        <v>40935</v>
      </c>
      <c r="C458" s="67">
        <f>'Observed Data'!$E457</f>
        <v>0</v>
      </c>
      <c r="D458" s="67">
        <f xml:space="preserve">   MAX(0, HLOOKUP(MONTH($B458),'Farm Crops'!$B$18:$N$28,D$5,0)  - VLOOKUP(D$4,'Farm Crops'!$B$4:$G$13,6,0)/1000*0.65*$C458)</f>
        <v>2007.2797653958949</v>
      </c>
      <c r="E458" s="67">
        <f xml:space="preserve">   MAX(0, HLOOKUP(MONTH($B458),'Farm Crops'!$B$18:$N$28,E$5,0)  - VLOOKUP(E$4,'Farm Crops'!$B$4:$G$13,6,0)/1000*0.65*$C458)</f>
        <v>4266.4504252199422</v>
      </c>
      <c r="F458" s="67">
        <f xml:space="preserve">   MAX(0, HLOOKUP(MONTH($B458),'Farm Crops'!$B$18:$N$28,F$5,0)  - VLOOKUP(F$4,'Farm Crops'!$B$4:$G$13,6,0)/1000*0.65*$C458)</f>
        <v>4621.9062170087982</v>
      </c>
      <c r="G458" s="67">
        <f xml:space="preserve">   MAX(0, HLOOKUP(MONTH($B458),'Farm Crops'!$B$18:$N$28,G$5,0)  - VLOOKUP(G$4,'Farm Crops'!$B$4:$G$13,6,0)/1000*0.65*$C458)</f>
        <v>1323.7824193548388</v>
      </c>
      <c r="H458" s="67">
        <f xml:space="preserve">   MAX(0, HLOOKUP(MONTH($B458),'Farm Crops'!$B$18:$N$28,H$5,0)  - VLOOKUP(H$4,'Farm Crops'!$B$4:$G$13,6,0)/1000*0.65*$C458)</f>
        <v>4542.8644134897368</v>
      </c>
      <c r="I458" s="67">
        <f xml:space="preserve">   MAX(0, HLOOKUP(MONTH($B458),'Farm Crops'!$B$18:$N$28,I$5,0)  - VLOOKUP(I$4,'Farm Crops'!$B$4:$G$13,6,0)/1000*0.65*$C458)</f>
        <v>2543.3804105571853</v>
      </c>
      <c r="J458" s="67">
        <f xml:space="preserve">   MAX(0, HLOOKUP(MONTH($B458),'Farm Crops'!$B$18:$N$28,J$5,0)  - VLOOKUP(J$4,'Farm Crops'!$B$4:$G$13,6,0)/1000*0.65*$C458)</f>
        <v>6058.8046334310857</v>
      </c>
      <c r="K458" s="67">
        <f xml:space="preserve">   MAX(0, HLOOKUP(MONTH($B458),'Farm Crops'!$B$18:$N$28,K$5,0)  - VLOOKUP(K$4,'Farm Crops'!$B$4:$G$13,6,0)/1000*0.65*$C458)</f>
        <v>1437.2081818181819</v>
      </c>
      <c r="L458" s="67">
        <f xml:space="preserve">   MAX(0, HLOOKUP(MONTH($B458),'Farm Crops'!$B$18:$N$28,L$5,0)  - VLOOKUP(L$4,'Farm Crops'!$B$4:$G$13,6,0)/1000*0.65*$C458)</f>
        <v>260.35781524926716</v>
      </c>
      <c r="M458" s="67">
        <f xml:space="preserve">   MAX(0, HLOOKUP(MONTH($B458),'Farm Crops'!$B$18:$N$28,M$5,0)  - VLOOKUP(M$4,'Farm Crops'!$B$4:$G$13,6,0)/1000*0.65*$C458)</f>
        <v>1920.2873167155426</v>
      </c>
    </row>
    <row r="459" spans="2:13" x14ac:dyDescent="0.2">
      <c r="B459" s="4">
        <v>40936</v>
      </c>
      <c r="C459" s="67">
        <f>'Observed Data'!$E458</f>
        <v>0</v>
      </c>
      <c r="D459" s="67">
        <f xml:space="preserve">   MAX(0, HLOOKUP(MONTH($B459),'Farm Crops'!$B$18:$N$28,D$5,0)  - VLOOKUP(D$4,'Farm Crops'!$B$4:$G$13,6,0)/1000*0.65*$C459)</f>
        <v>2007.2797653958949</v>
      </c>
      <c r="E459" s="67">
        <f xml:space="preserve">   MAX(0, HLOOKUP(MONTH($B459),'Farm Crops'!$B$18:$N$28,E$5,0)  - VLOOKUP(E$4,'Farm Crops'!$B$4:$G$13,6,0)/1000*0.65*$C459)</f>
        <v>4266.4504252199422</v>
      </c>
      <c r="F459" s="67">
        <f xml:space="preserve">   MAX(0, HLOOKUP(MONTH($B459),'Farm Crops'!$B$18:$N$28,F$5,0)  - VLOOKUP(F$4,'Farm Crops'!$B$4:$G$13,6,0)/1000*0.65*$C459)</f>
        <v>4621.9062170087982</v>
      </c>
      <c r="G459" s="67">
        <f xml:space="preserve">   MAX(0, HLOOKUP(MONTH($B459),'Farm Crops'!$B$18:$N$28,G$5,0)  - VLOOKUP(G$4,'Farm Crops'!$B$4:$G$13,6,0)/1000*0.65*$C459)</f>
        <v>1323.7824193548388</v>
      </c>
      <c r="H459" s="67">
        <f xml:space="preserve">   MAX(0, HLOOKUP(MONTH($B459),'Farm Crops'!$B$18:$N$28,H$5,0)  - VLOOKUP(H$4,'Farm Crops'!$B$4:$G$13,6,0)/1000*0.65*$C459)</f>
        <v>4542.8644134897368</v>
      </c>
      <c r="I459" s="67">
        <f xml:space="preserve">   MAX(0, HLOOKUP(MONTH($B459),'Farm Crops'!$B$18:$N$28,I$5,0)  - VLOOKUP(I$4,'Farm Crops'!$B$4:$G$13,6,0)/1000*0.65*$C459)</f>
        <v>2543.3804105571853</v>
      </c>
      <c r="J459" s="67">
        <f xml:space="preserve">   MAX(0, HLOOKUP(MONTH($B459),'Farm Crops'!$B$18:$N$28,J$5,0)  - VLOOKUP(J$4,'Farm Crops'!$B$4:$G$13,6,0)/1000*0.65*$C459)</f>
        <v>6058.8046334310857</v>
      </c>
      <c r="K459" s="67">
        <f xml:space="preserve">   MAX(0, HLOOKUP(MONTH($B459),'Farm Crops'!$B$18:$N$28,K$5,0)  - VLOOKUP(K$4,'Farm Crops'!$B$4:$G$13,6,0)/1000*0.65*$C459)</f>
        <v>1437.2081818181819</v>
      </c>
      <c r="L459" s="67">
        <f xml:space="preserve">   MAX(0, HLOOKUP(MONTH($B459),'Farm Crops'!$B$18:$N$28,L$5,0)  - VLOOKUP(L$4,'Farm Crops'!$B$4:$G$13,6,0)/1000*0.65*$C459)</f>
        <v>260.35781524926716</v>
      </c>
      <c r="M459" s="67">
        <f xml:space="preserve">   MAX(0, HLOOKUP(MONTH($B459),'Farm Crops'!$B$18:$N$28,M$5,0)  - VLOOKUP(M$4,'Farm Crops'!$B$4:$G$13,6,0)/1000*0.65*$C459)</f>
        <v>1920.2873167155426</v>
      </c>
    </row>
    <row r="460" spans="2:13" x14ac:dyDescent="0.2">
      <c r="B460" s="4">
        <v>40937</v>
      </c>
      <c r="C460" s="67">
        <f>'Observed Data'!$E459</f>
        <v>0</v>
      </c>
      <c r="D460" s="67">
        <f xml:space="preserve">   MAX(0, HLOOKUP(MONTH($B460),'Farm Crops'!$B$18:$N$28,D$5,0)  - VLOOKUP(D$4,'Farm Crops'!$B$4:$G$13,6,0)/1000*0.65*$C460)</f>
        <v>2007.2797653958949</v>
      </c>
      <c r="E460" s="67">
        <f xml:space="preserve">   MAX(0, HLOOKUP(MONTH($B460),'Farm Crops'!$B$18:$N$28,E$5,0)  - VLOOKUP(E$4,'Farm Crops'!$B$4:$G$13,6,0)/1000*0.65*$C460)</f>
        <v>4266.4504252199422</v>
      </c>
      <c r="F460" s="67">
        <f xml:space="preserve">   MAX(0, HLOOKUP(MONTH($B460),'Farm Crops'!$B$18:$N$28,F$5,0)  - VLOOKUP(F$4,'Farm Crops'!$B$4:$G$13,6,0)/1000*0.65*$C460)</f>
        <v>4621.9062170087982</v>
      </c>
      <c r="G460" s="67">
        <f xml:space="preserve">   MAX(0, HLOOKUP(MONTH($B460),'Farm Crops'!$B$18:$N$28,G$5,0)  - VLOOKUP(G$4,'Farm Crops'!$B$4:$G$13,6,0)/1000*0.65*$C460)</f>
        <v>1323.7824193548388</v>
      </c>
      <c r="H460" s="67">
        <f xml:space="preserve">   MAX(0, HLOOKUP(MONTH($B460),'Farm Crops'!$B$18:$N$28,H$5,0)  - VLOOKUP(H$4,'Farm Crops'!$B$4:$G$13,6,0)/1000*0.65*$C460)</f>
        <v>4542.8644134897368</v>
      </c>
      <c r="I460" s="67">
        <f xml:space="preserve">   MAX(0, HLOOKUP(MONTH($B460),'Farm Crops'!$B$18:$N$28,I$5,0)  - VLOOKUP(I$4,'Farm Crops'!$B$4:$G$13,6,0)/1000*0.65*$C460)</f>
        <v>2543.3804105571853</v>
      </c>
      <c r="J460" s="67">
        <f xml:space="preserve">   MAX(0, HLOOKUP(MONTH($B460),'Farm Crops'!$B$18:$N$28,J$5,0)  - VLOOKUP(J$4,'Farm Crops'!$B$4:$G$13,6,0)/1000*0.65*$C460)</f>
        <v>6058.8046334310857</v>
      </c>
      <c r="K460" s="67">
        <f xml:space="preserve">   MAX(0, HLOOKUP(MONTH($B460),'Farm Crops'!$B$18:$N$28,K$5,0)  - VLOOKUP(K$4,'Farm Crops'!$B$4:$G$13,6,0)/1000*0.65*$C460)</f>
        <v>1437.2081818181819</v>
      </c>
      <c r="L460" s="67">
        <f xml:space="preserve">   MAX(0, HLOOKUP(MONTH($B460),'Farm Crops'!$B$18:$N$28,L$5,0)  - VLOOKUP(L$4,'Farm Crops'!$B$4:$G$13,6,0)/1000*0.65*$C460)</f>
        <v>260.35781524926716</v>
      </c>
      <c r="M460" s="67">
        <f xml:space="preserve">   MAX(0, HLOOKUP(MONTH($B460),'Farm Crops'!$B$18:$N$28,M$5,0)  - VLOOKUP(M$4,'Farm Crops'!$B$4:$G$13,6,0)/1000*0.65*$C460)</f>
        <v>1920.2873167155426</v>
      </c>
    </row>
    <row r="461" spans="2:13" x14ac:dyDescent="0.2">
      <c r="B461" s="4">
        <v>40938</v>
      </c>
      <c r="C461" s="67">
        <f>'Observed Data'!$E460</f>
        <v>0</v>
      </c>
      <c r="D461" s="67">
        <f xml:space="preserve">   MAX(0, HLOOKUP(MONTH($B461),'Farm Crops'!$B$18:$N$28,D$5,0)  - VLOOKUP(D$4,'Farm Crops'!$B$4:$G$13,6,0)/1000*0.65*$C461)</f>
        <v>2007.2797653958949</v>
      </c>
      <c r="E461" s="67">
        <f xml:space="preserve">   MAX(0, HLOOKUP(MONTH($B461),'Farm Crops'!$B$18:$N$28,E$5,0)  - VLOOKUP(E$4,'Farm Crops'!$B$4:$G$13,6,0)/1000*0.65*$C461)</f>
        <v>4266.4504252199422</v>
      </c>
      <c r="F461" s="67">
        <f xml:space="preserve">   MAX(0, HLOOKUP(MONTH($B461),'Farm Crops'!$B$18:$N$28,F$5,0)  - VLOOKUP(F$4,'Farm Crops'!$B$4:$G$13,6,0)/1000*0.65*$C461)</f>
        <v>4621.9062170087982</v>
      </c>
      <c r="G461" s="67">
        <f xml:space="preserve">   MAX(0, HLOOKUP(MONTH($B461),'Farm Crops'!$B$18:$N$28,G$5,0)  - VLOOKUP(G$4,'Farm Crops'!$B$4:$G$13,6,0)/1000*0.65*$C461)</f>
        <v>1323.7824193548388</v>
      </c>
      <c r="H461" s="67">
        <f xml:space="preserve">   MAX(0, HLOOKUP(MONTH($B461),'Farm Crops'!$B$18:$N$28,H$5,0)  - VLOOKUP(H$4,'Farm Crops'!$B$4:$G$13,6,0)/1000*0.65*$C461)</f>
        <v>4542.8644134897368</v>
      </c>
      <c r="I461" s="67">
        <f xml:space="preserve">   MAX(0, HLOOKUP(MONTH($B461),'Farm Crops'!$B$18:$N$28,I$5,0)  - VLOOKUP(I$4,'Farm Crops'!$B$4:$G$13,6,0)/1000*0.65*$C461)</f>
        <v>2543.3804105571853</v>
      </c>
      <c r="J461" s="67">
        <f xml:space="preserve">   MAX(0, HLOOKUP(MONTH($B461),'Farm Crops'!$B$18:$N$28,J$5,0)  - VLOOKUP(J$4,'Farm Crops'!$B$4:$G$13,6,0)/1000*0.65*$C461)</f>
        <v>6058.8046334310857</v>
      </c>
      <c r="K461" s="67">
        <f xml:space="preserve">   MAX(0, HLOOKUP(MONTH($B461),'Farm Crops'!$B$18:$N$28,K$5,0)  - VLOOKUP(K$4,'Farm Crops'!$B$4:$G$13,6,0)/1000*0.65*$C461)</f>
        <v>1437.2081818181819</v>
      </c>
      <c r="L461" s="67">
        <f xml:space="preserve">   MAX(0, HLOOKUP(MONTH($B461),'Farm Crops'!$B$18:$N$28,L$5,0)  - VLOOKUP(L$4,'Farm Crops'!$B$4:$G$13,6,0)/1000*0.65*$C461)</f>
        <v>260.35781524926716</v>
      </c>
      <c r="M461" s="67">
        <f xml:space="preserve">   MAX(0, HLOOKUP(MONTH($B461),'Farm Crops'!$B$18:$N$28,M$5,0)  - VLOOKUP(M$4,'Farm Crops'!$B$4:$G$13,6,0)/1000*0.65*$C461)</f>
        <v>1920.2873167155426</v>
      </c>
    </row>
    <row r="462" spans="2:13" x14ac:dyDescent="0.2">
      <c r="B462" s="4">
        <v>40939</v>
      </c>
      <c r="C462" s="67">
        <f>'Observed Data'!$E461</f>
        <v>0</v>
      </c>
      <c r="D462" s="67">
        <f xml:space="preserve">   MAX(0, HLOOKUP(MONTH($B462),'Farm Crops'!$B$18:$N$28,D$5,0)  - VLOOKUP(D$4,'Farm Crops'!$B$4:$G$13,6,0)/1000*0.65*$C462)</f>
        <v>2007.2797653958949</v>
      </c>
      <c r="E462" s="67">
        <f xml:space="preserve">   MAX(0, HLOOKUP(MONTH($B462),'Farm Crops'!$B$18:$N$28,E$5,0)  - VLOOKUP(E$4,'Farm Crops'!$B$4:$G$13,6,0)/1000*0.65*$C462)</f>
        <v>4266.4504252199422</v>
      </c>
      <c r="F462" s="67">
        <f xml:space="preserve">   MAX(0, HLOOKUP(MONTH($B462),'Farm Crops'!$B$18:$N$28,F$5,0)  - VLOOKUP(F$4,'Farm Crops'!$B$4:$G$13,6,0)/1000*0.65*$C462)</f>
        <v>4621.9062170087982</v>
      </c>
      <c r="G462" s="67">
        <f xml:space="preserve">   MAX(0, HLOOKUP(MONTH($B462),'Farm Crops'!$B$18:$N$28,G$5,0)  - VLOOKUP(G$4,'Farm Crops'!$B$4:$G$13,6,0)/1000*0.65*$C462)</f>
        <v>1323.7824193548388</v>
      </c>
      <c r="H462" s="67">
        <f xml:space="preserve">   MAX(0, HLOOKUP(MONTH($B462),'Farm Crops'!$B$18:$N$28,H$5,0)  - VLOOKUP(H$4,'Farm Crops'!$B$4:$G$13,6,0)/1000*0.65*$C462)</f>
        <v>4542.8644134897368</v>
      </c>
      <c r="I462" s="67">
        <f xml:space="preserve">   MAX(0, HLOOKUP(MONTH($B462),'Farm Crops'!$B$18:$N$28,I$5,0)  - VLOOKUP(I$4,'Farm Crops'!$B$4:$G$13,6,0)/1000*0.65*$C462)</f>
        <v>2543.3804105571853</v>
      </c>
      <c r="J462" s="67">
        <f xml:space="preserve">   MAX(0, HLOOKUP(MONTH($B462),'Farm Crops'!$B$18:$N$28,J$5,0)  - VLOOKUP(J$4,'Farm Crops'!$B$4:$G$13,6,0)/1000*0.65*$C462)</f>
        <v>6058.8046334310857</v>
      </c>
      <c r="K462" s="67">
        <f xml:space="preserve">   MAX(0, HLOOKUP(MONTH($B462),'Farm Crops'!$B$18:$N$28,K$5,0)  - VLOOKUP(K$4,'Farm Crops'!$B$4:$G$13,6,0)/1000*0.65*$C462)</f>
        <v>1437.2081818181819</v>
      </c>
      <c r="L462" s="67">
        <f xml:space="preserve">   MAX(0, HLOOKUP(MONTH($B462),'Farm Crops'!$B$18:$N$28,L$5,0)  - VLOOKUP(L$4,'Farm Crops'!$B$4:$G$13,6,0)/1000*0.65*$C462)</f>
        <v>260.35781524926716</v>
      </c>
      <c r="M462" s="67">
        <f xml:space="preserve">   MAX(0, HLOOKUP(MONTH($B462),'Farm Crops'!$B$18:$N$28,M$5,0)  - VLOOKUP(M$4,'Farm Crops'!$B$4:$G$13,6,0)/1000*0.65*$C462)</f>
        <v>1920.2873167155426</v>
      </c>
    </row>
    <row r="463" spans="2:13" x14ac:dyDescent="0.2">
      <c r="B463" s="4">
        <v>40940</v>
      </c>
      <c r="C463" s="67">
        <f>'Observed Data'!$E462</f>
        <v>0</v>
      </c>
      <c r="D463" s="67">
        <f xml:space="preserve">   MAX(0, HLOOKUP(MONTH($B463),'Farm Crops'!$B$18:$N$28,D$5,0)  - VLOOKUP(D$4,'Farm Crops'!$B$4:$G$13,6,0)/1000*0.65*$C463)</f>
        <v>1817.3193885760261</v>
      </c>
      <c r="E463" s="67">
        <f xml:space="preserve">   MAX(0, HLOOKUP(MONTH($B463),'Farm Crops'!$B$18:$N$28,E$5,0)  - VLOOKUP(E$4,'Farm Crops'!$B$4:$G$13,6,0)/1000*0.65*$C463)</f>
        <v>4868.6117296862431</v>
      </c>
      <c r="F463" s="67">
        <f xml:space="preserve">   MAX(0, HLOOKUP(MONTH($B463),'Farm Crops'!$B$18:$N$28,F$5,0)  - VLOOKUP(F$4,'Farm Crops'!$B$4:$G$13,6,0)/1000*0.65*$C463)</f>
        <v>5220.2218986323405</v>
      </c>
      <c r="G463" s="67">
        <f xml:space="preserve">   MAX(0, HLOOKUP(MONTH($B463),'Farm Crops'!$B$18:$N$28,G$5,0)  - VLOOKUP(G$4,'Farm Crops'!$B$4:$G$13,6,0)/1000*0.65*$C463)</f>
        <v>1518.1067256637168</v>
      </c>
      <c r="H463" s="67">
        <f xml:space="preserve">   MAX(0, HLOOKUP(MONTH($B463),'Farm Crops'!$B$18:$N$28,H$5,0)  - VLOOKUP(H$4,'Farm Crops'!$B$4:$G$13,6,0)/1000*0.65*$C463)</f>
        <v>5209.7330490748182</v>
      </c>
      <c r="I463" s="67">
        <f xml:space="preserve">   MAX(0, HLOOKUP(MONTH($B463),'Farm Crops'!$B$18:$N$28,I$5,0)  - VLOOKUP(I$4,'Farm Crops'!$B$4:$G$13,6,0)/1000*0.65*$C463)</f>
        <v>2916.0123572003217</v>
      </c>
      <c r="J463" s="67">
        <f xml:space="preserve">   MAX(0, HLOOKUP(MONTH($B463),'Farm Crops'!$B$18:$N$28,J$5,0)  - VLOOKUP(J$4,'Farm Crops'!$B$4:$G$13,6,0)/1000*0.65*$C463)</f>
        <v>6694.6344328238147</v>
      </c>
      <c r="K463" s="67">
        <f xml:space="preserve">   MAX(0, HLOOKUP(MONTH($B463),'Farm Crops'!$B$18:$N$28,K$5,0)  - VLOOKUP(K$4,'Farm Crops'!$B$4:$G$13,6,0)/1000*0.65*$C463)</f>
        <v>1594.8660337892193</v>
      </c>
      <c r="L463" s="67">
        <f xml:space="preserve">   MAX(0, HLOOKUP(MONTH($B463),'Farm Crops'!$B$18:$N$28,L$5,0)  - VLOOKUP(L$4,'Farm Crops'!$B$4:$G$13,6,0)/1000*0.65*$C463)</f>
        <v>289.90170555108637</v>
      </c>
      <c r="M463" s="67">
        <f xml:space="preserve">   MAX(0, HLOOKUP(MONTH($B463),'Farm Crops'!$B$18:$N$28,M$5,0)  - VLOOKUP(M$4,'Farm Crops'!$B$4:$G$13,6,0)/1000*0.65*$C463)</f>
        <v>2159.1605309734509</v>
      </c>
    </row>
    <row r="464" spans="2:13" x14ac:dyDescent="0.2">
      <c r="B464" s="4">
        <v>40941</v>
      </c>
      <c r="C464" s="67">
        <f>'Observed Data'!$E463</f>
        <v>0</v>
      </c>
      <c r="D464" s="67">
        <f xml:space="preserve">   MAX(0, HLOOKUP(MONTH($B464),'Farm Crops'!$B$18:$N$28,D$5,0)  - VLOOKUP(D$4,'Farm Crops'!$B$4:$G$13,6,0)/1000*0.65*$C464)</f>
        <v>1817.3193885760261</v>
      </c>
      <c r="E464" s="67">
        <f xml:space="preserve">   MAX(0, HLOOKUP(MONTH($B464),'Farm Crops'!$B$18:$N$28,E$5,0)  - VLOOKUP(E$4,'Farm Crops'!$B$4:$G$13,6,0)/1000*0.65*$C464)</f>
        <v>4868.6117296862431</v>
      </c>
      <c r="F464" s="67">
        <f xml:space="preserve">   MAX(0, HLOOKUP(MONTH($B464),'Farm Crops'!$B$18:$N$28,F$5,0)  - VLOOKUP(F$4,'Farm Crops'!$B$4:$G$13,6,0)/1000*0.65*$C464)</f>
        <v>5220.2218986323405</v>
      </c>
      <c r="G464" s="67">
        <f xml:space="preserve">   MAX(0, HLOOKUP(MONTH($B464),'Farm Crops'!$B$18:$N$28,G$5,0)  - VLOOKUP(G$4,'Farm Crops'!$B$4:$G$13,6,0)/1000*0.65*$C464)</f>
        <v>1518.1067256637168</v>
      </c>
      <c r="H464" s="67">
        <f xml:space="preserve">   MAX(0, HLOOKUP(MONTH($B464),'Farm Crops'!$B$18:$N$28,H$5,0)  - VLOOKUP(H$4,'Farm Crops'!$B$4:$G$13,6,0)/1000*0.65*$C464)</f>
        <v>5209.7330490748182</v>
      </c>
      <c r="I464" s="67">
        <f xml:space="preserve">   MAX(0, HLOOKUP(MONTH($B464),'Farm Crops'!$B$18:$N$28,I$5,0)  - VLOOKUP(I$4,'Farm Crops'!$B$4:$G$13,6,0)/1000*0.65*$C464)</f>
        <v>2916.0123572003217</v>
      </c>
      <c r="J464" s="67">
        <f xml:space="preserve">   MAX(0, HLOOKUP(MONTH($B464),'Farm Crops'!$B$18:$N$28,J$5,0)  - VLOOKUP(J$4,'Farm Crops'!$B$4:$G$13,6,0)/1000*0.65*$C464)</f>
        <v>6694.6344328238147</v>
      </c>
      <c r="K464" s="67">
        <f xml:space="preserve">   MAX(0, HLOOKUP(MONTH($B464),'Farm Crops'!$B$18:$N$28,K$5,0)  - VLOOKUP(K$4,'Farm Crops'!$B$4:$G$13,6,0)/1000*0.65*$C464)</f>
        <v>1594.8660337892193</v>
      </c>
      <c r="L464" s="67">
        <f xml:space="preserve">   MAX(0, HLOOKUP(MONTH($B464),'Farm Crops'!$B$18:$N$28,L$5,0)  - VLOOKUP(L$4,'Farm Crops'!$B$4:$G$13,6,0)/1000*0.65*$C464)</f>
        <v>289.90170555108637</v>
      </c>
      <c r="M464" s="67">
        <f xml:space="preserve">   MAX(0, HLOOKUP(MONTH($B464),'Farm Crops'!$B$18:$N$28,M$5,0)  - VLOOKUP(M$4,'Farm Crops'!$B$4:$G$13,6,0)/1000*0.65*$C464)</f>
        <v>2159.1605309734509</v>
      </c>
    </row>
    <row r="465" spans="2:13" x14ac:dyDescent="0.2">
      <c r="B465" s="4">
        <v>40942</v>
      </c>
      <c r="C465" s="67">
        <f>'Observed Data'!$E464</f>
        <v>0</v>
      </c>
      <c r="D465" s="67">
        <f xml:space="preserve">   MAX(0, HLOOKUP(MONTH($B465),'Farm Crops'!$B$18:$N$28,D$5,0)  - VLOOKUP(D$4,'Farm Crops'!$B$4:$G$13,6,0)/1000*0.65*$C465)</f>
        <v>1817.3193885760261</v>
      </c>
      <c r="E465" s="67">
        <f xml:space="preserve">   MAX(0, HLOOKUP(MONTH($B465),'Farm Crops'!$B$18:$N$28,E$5,0)  - VLOOKUP(E$4,'Farm Crops'!$B$4:$G$13,6,0)/1000*0.65*$C465)</f>
        <v>4868.6117296862431</v>
      </c>
      <c r="F465" s="67">
        <f xml:space="preserve">   MAX(0, HLOOKUP(MONTH($B465),'Farm Crops'!$B$18:$N$28,F$5,0)  - VLOOKUP(F$4,'Farm Crops'!$B$4:$G$13,6,0)/1000*0.65*$C465)</f>
        <v>5220.2218986323405</v>
      </c>
      <c r="G465" s="67">
        <f xml:space="preserve">   MAX(0, HLOOKUP(MONTH($B465),'Farm Crops'!$B$18:$N$28,G$5,0)  - VLOOKUP(G$4,'Farm Crops'!$B$4:$G$13,6,0)/1000*0.65*$C465)</f>
        <v>1518.1067256637168</v>
      </c>
      <c r="H465" s="67">
        <f xml:space="preserve">   MAX(0, HLOOKUP(MONTH($B465),'Farm Crops'!$B$18:$N$28,H$5,0)  - VLOOKUP(H$4,'Farm Crops'!$B$4:$G$13,6,0)/1000*0.65*$C465)</f>
        <v>5209.7330490748182</v>
      </c>
      <c r="I465" s="67">
        <f xml:space="preserve">   MAX(0, HLOOKUP(MONTH($B465),'Farm Crops'!$B$18:$N$28,I$5,0)  - VLOOKUP(I$4,'Farm Crops'!$B$4:$G$13,6,0)/1000*0.65*$C465)</f>
        <v>2916.0123572003217</v>
      </c>
      <c r="J465" s="67">
        <f xml:space="preserve">   MAX(0, HLOOKUP(MONTH($B465),'Farm Crops'!$B$18:$N$28,J$5,0)  - VLOOKUP(J$4,'Farm Crops'!$B$4:$G$13,6,0)/1000*0.65*$C465)</f>
        <v>6694.6344328238147</v>
      </c>
      <c r="K465" s="67">
        <f xml:space="preserve">   MAX(0, HLOOKUP(MONTH($B465),'Farm Crops'!$B$18:$N$28,K$5,0)  - VLOOKUP(K$4,'Farm Crops'!$B$4:$G$13,6,0)/1000*0.65*$C465)</f>
        <v>1594.8660337892193</v>
      </c>
      <c r="L465" s="67">
        <f xml:space="preserve">   MAX(0, HLOOKUP(MONTH($B465),'Farm Crops'!$B$18:$N$28,L$5,0)  - VLOOKUP(L$4,'Farm Crops'!$B$4:$G$13,6,0)/1000*0.65*$C465)</f>
        <v>289.90170555108637</v>
      </c>
      <c r="M465" s="67">
        <f xml:space="preserve">   MAX(0, HLOOKUP(MONTH($B465),'Farm Crops'!$B$18:$N$28,M$5,0)  - VLOOKUP(M$4,'Farm Crops'!$B$4:$G$13,6,0)/1000*0.65*$C465)</f>
        <v>2159.1605309734509</v>
      </c>
    </row>
    <row r="466" spans="2:13" x14ac:dyDescent="0.2">
      <c r="B466" s="4">
        <v>40943</v>
      </c>
      <c r="C466" s="67">
        <f>'Observed Data'!$E465</f>
        <v>0</v>
      </c>
      <c r="D466" s="67">
        <f xml:space="preserve">   MAX(0, HLOOKUP(MONTH($B466),'Farm Crops'!$B$18:$N$28,D$5,0)  - VLOOKUP(D$4,'Farm Crops'!$B$4:$G$13,6,0)/1000*0.65*$C466)</f>
        <v>1817.3193885760261</v>
      </c>
      <c r="E466" s="67">
        <f xml:space="preserve">   MAX(0, HLOOKUP(MONTH($B466),'Farm Crops'!$B$18:$N$28,E$5,0)  - VLOOKUP(E$4,'Farm Crops'!$B$4:$G$13,6,0)/1000*0.65*$C466)</f>
        <v>4868.6117296862431</v>
      </c>
      <c r="F466" s="67">
        <f xml:space="preserve">   MAX(0, HLOOKUP(MONTH($B466),'Farm Crops'!$B$18:$N$28,F$5,0)  - VLOOKUP(F$4,'Farm Crops'!$B$4:$G$13,6,0)/1000*0.65*$C466)</f>
        <v>5220.2218986323405</v>
      </c>
      <c r="G466" s="67">
        <f xml:space="preserve">   MAX(0, HLOOKUP(MONTH($B466),'Farm Crops'!$B$18:$N$28,G$5,0)  - VLOOKUP(G$4,'Farm Crops'!$B$4:$G$13,6,0)/1000*0.65*$C466)</f>
        <v>1518.1067256637168</v>
      </c>
      <c r="H466" s="67">
        <f xml:space="preserve">   MAX(0, HLOOKUP(MONTH($B466),'Farm Crops'!$B$18:$N$28,H$5,0)  - VLOOKUP(H$4,'Farm Crops'!$B$4:$G$13,6,0)/1000*0.65*$C466)</f>
        <v>5209.7330490748182</v>
      </c>
      <c r="I466" s="67">
        <f xml:space="preserve">   MAX(0, HLOOKUP(MONTH($B466),'Farm Crops'!$B$18:$N$28,I$5,0)  - VLOOKUP(I$4,'Farm Crops'!$B$4:$G$13,6,0)/1000*0.65*$C466)</f>
        <v>2916.0123572003217</v>
      </c>
      <c r="J466" s="67">
        <f xml:space="preserve">   MAX(0, HLOOKUP(MONTH($B466),'Farm Crops'!$B$18:$N$28,J$5,0)  - VLOOKUP(J$4,'Farm Crops'!$B$4:$G$13,6,0)/1000*0.65*$C466)</f>
        <v>6694.6344328238147</v>
      </c>
      <c r="K466" s="67">
        <f xml:space="preserve">   MAX(0, HLOOKUP(MONTH($B466),'Farm Crops'!$B$18:$N$28,K$5,0)  - VLOOKUP(K$4,'Farm Crops'!$B$4:$G$13,6,0)/1000*0.65*$C466)</f>
        <v>1594.8660337892193</v>
      </c>
      <c r="L466" s="67">
        <f xml:space="preserve">   MAX(0, HLOOKUP(MONTH($B466),'Farm Crops'!$B$18:$N$28,L$5,0)  - VLOOKUP(L$4,'Farm Crops'!$B$4:$G$13,6,0)/1000*0.65*$C466)</f>
        <v>289.90170555108637</v>
      </c>
      <c r="M466" s="67">
        <f xml:space="preserve">   MAX(0, HLOOKUP(MONTH($B466),'Farm Crops'!$B$18:$N$28,M$5,0)  - VLOOKUP(M$4,'Farm Crops'!$B$4:$G$13,6,0)/1000*0.65*$C466)</f>
        <v>2159.1605309734509</v>
      </c>
    </row>
    <row r="467" spans="2:13" x14ac:dyDescent="0.2">
      <c r="B467" s="4">
        <v>40944</v>
      </c>
      <c r="C467" s="67">
        <f>'Observed Data'!$E466</f>
        <v>0</v>
      </c>
      <c r="D467" s="67">
        <f xml:space="preserve">   MAX(0, HLOOKUP(MONTH($B467),'Farm Crops'!$B$18:$N$28,D$5,0)  - VLOOKUP(D$4,'Farm Crops'!$B$4:$G$13,6,0)/1000*0.65*$C467)</f>
        <v>1817.3193885760261</v>
      </c>
      <c r="E467" s="67">
        <f xml:space="preserve">   MAX(0, HLOOKUP(MONTH($B467),'Farm Crops'!$B$18:$N$28,E$5,0)  - VLOOKUP(E$4,'Farm Crops'!$B$4:$G$13,6,0)/1000*0.65*$C467)</f>
        <v>4868.6117296862431</v>
      </c>
      <c r="F467" s="67">
        <f xml:space="preserve">   MAX(0, HLOOKUP(MONTH($B467),'Farm Crops'!$B$18:$N$28,F$5,0)  - VLOOKUP(F$4,'Farm Crops'!$B$4:$G$13,6,0)/1000*0.65*$C467)</f>
        <v>5220.2218986323405</v>
      </c>
      <c r="G467" s="67">
        <f xml:space="preserve">   MAX(0, HLOOKUP(MONTH($B467),'Farm Crops'!$B$18:$N$28,G$5,0)  - VLOOKUP(G$4,'Farm Crops'!$B$4:$G$13,6,0)/1000*0.65*$C467)</f>
        <v>1518.1067256637168</v>
      </c>
      <c r="H467" s="67">
        <f xml:space="preserve">   MAX(0, HLOOKUP(MONTH($B467),'Farm Crops'!$B$18:$N$28,H$5,0)  - VLOOKUP(H$4,'Farm Crops'!$B$4:$G$13,6,0)/1000*0.65*$C467)</f>
        <v>5209.7330490748182</v>
      </c>
      <c r="I467" s="67">
        <f xml:space="preserve">   MAX(0, HLOOKUP(MONTH($B467),'Farm Crops'!$B$18:$N$28,I$5,0)  - VLOOKUP(I$4,'Farm Crops'!$B$4:$G$13,6,0)/1000*0.65*$C467)</f>
        <v>2916.0123572003217</v>
      </c>
      <c r="J467" s="67">
        <f xml:space="preserve">   MAX(0, HLOOKUP(MONTH($B467),'Farm Crops'!$B$18:$N$28,J$5,0)  - VLOOKUP(J$4,'Farm Crops'!$B$4:$G$13,6,0)/1000*0.65*$C467)</f>
        <v>6694.6344328238147</v>
      </c>
      <c r="K467" s="67">
        <f xml:space="preserve">   MAX(0, HLOOKUP(MONTH($B467),'Farm Crops'!$B$18:$N$28,K$5,0)  - VLOOKUP(K$4,'Farm Crops'!$B$4:$G$13,6,0)/1000*0.65*$C467)</f>
        <v>1594.8660337892193</v>
      </c>
      <c r="L467" s="67">
        <f xml:space="preserve">   MAX(0, HLOOKUP(MONTH($B467),'Farm Crops'!$B$18:$N$28,L$5,0)  - VLOOKUP(L$4,'Farm Crops'!$B$4:$G$13,6,0)/1000*0.65*$C467)</f>
        <v>289.90170555108637</v>
      </c>
      <c r="M467" s="67">
        <f xml:space="preserve">   MAX(0, HLOOKUP(MONTH($B467),'Farm Crops'!$B$18:$N$28,M$5,0)  - VLOOKUP(M$4,'Farm Crops'!$B$4:$G$13,6,0)/1000*0.65*$C467)</f>
        <v>2159.1605309734509</v>
      </c>
    </row>
    <row r="468" spans="2:13" x14ac:dyDescent="0.2">
      <c r="B468" s="4">
        <v>40945</v>
      </c>
      <c r="C468" s="67">
        <f>'Observed Data'!$E467</f>
        <v>0</v>
      </c>
      <c r="D468" s="67">
        <f xml:space="preserve">   MAX(0, HLOOKUP(MONTH($B468),'Farm Crops'!$B$18:$N$28,D$5,0)  - VLOOKUP(D$4,'Farm Crops'!$B$4:$G$13,6,0)/1000*0.65*$C468)</f>
        <v>1817.3193885760261</v>
      </c>
      <c r="E468" s="67">
        <f xml:space="preserve">   MAX(0, HLOOKUP(MONTH($B468),'Farm Crops'!$B$18:$N$28,E$5,0)  - VLOOKUP(E$4,'Farm Crops'!$B$4:$G$13,6,0)/1000*0.65*$C468)</f>
        <v>4868.6117296862431</v>
      </c>
      <c r="F468" s="67">
        <f xml:space="preserve">   MAX(0, HLOOKUP(MONTH($B468),'Farm Crops'!$B$18:$N$28,F$5,0)  - VLOOKUP(F$4,'Farm Crops'!$B$4:$G$13,6,0)/1000*0.65*$C468)</f>
        <v>5220.2218986323405</v>
      </c>
      <c r="G468" s="67">
        <f xml:space="preserve">   MAX(0, HLOOKUP(MONTH($B468),'Farm Crops'!$B$18:$N$28,G$5,0)  - VLOOKUP(G$4,'Farm Crops'!$B$4:$G$13,6,0)/1000*0.65*$C468)</f>
        <v>1518.1067256637168</v>
      </c>
      <c r="H468" s="67">
        <f xml:space="preserve">   MAX(0, HLOOKUP(MONTH($B468),'Farm Crops'!$B$18:$N$28,H$5,0)  - VLOOKUP(H$4,'Farm Crops'!$B$4:$G$13,6,0)/1000*0.65*$C468)</f>
        <v>5209.7330490748182</v>
      </c>
      <c r="I468" s="67">
        <f xml:space="preserve">   MAX(0, HLOOKUP(MONTH($B468),'Farm Crops'!$B$18:$N$28,I$5,0)  - VLOOKUP(I$4,'Farm Crops'!$B$4:$G$13,6,0)/1000*0.65*$C468)</f>
        <v>2916.0123572003217</v>
      </c>
      <c r="J468" s="67">
        <f xml:space="preserve">   MAX(0, HLOOKUP(MONTH($B468),'Farm Crops'!$B$18:$N$28,J$5,0)  - VLOOKUP(J$4,'Farm Crops'!$B$4:$G$13,6,0)/1000*0.65*$C468)</f>
        <v>6694.6344328238147</v>
      </c>
      <c r="K468" s="67">
        <f xml:space="preserve">   MAX(0, HLOOKUP(MONTH($B468),'Farm Crops'!$B$18:$N$28,K$5,0)  - VLOOKUP(K$4,'Farm Crops'!$B$4:$G$13,6,0)/1000*0.65*$C468)</f>
        <v>1594.8660337892193</v>
      </c>
      <c r="L468" s="67">
        <f xml:space="preserve">   MAX(0, HLOOKUP(MONTH($B468),'Farm Crops'!$B$18:$N$28,L$5,0)  - VLOOKUP(L$4,'Farm Crops'!$B$4:$G$13,6,0)/1000*0.65*$C468)</f>
        <v>289.90170555108637</v>
      </c>
      <c r="M468" s="67">
        <f xml:space="preserve">   MAX(0, HLOOKUP(MONTH($B468),'Farm Crops'!$B$18:$N$28,M$5,0)  - VLOOKUP(M$4,'Farm Crops'!$B$4:$G$13,6,0)/1000*0.65*$C468)</f>
        <v>2159.1605309734509</v>
      </c>
    </row>
    <row r="469" spans="2:13" x14ac:dyDescent="0.2">
      <c r="B469" s="4">
        <v>40946</v>
      </c>
      <c r="C469" s="67">
        <f>'Observed Data'!$E468</f>
        <v>0</v>
      </c>
      <c r="D469" s="67">
        <f xml:space="preserve">   MAX(0, HLOOKUP(MONTH($B469),'Farm Crops'!$B$18:$N$28,D$5,0)  - VLOOKUP(D$4,'Farm Crops'!$B$4:$G$13,6,0)/1000*0.65*$C469)</f>
        <v>1817.3193885760261</v>
      </c>
      <c r="E469" s="67">
        <f xml:space="preserve">   MAX(0, HLOOKUP(MONTH($B469),'Farm Crops'!$B$18:$N$28,E$5,0)  - VLOOKUP(E$4,'Farm Crops'!$B$4:$G$13,6,0)/1000*0.65*$C469)</f>
        <v>4868.6117296862431</v>
      </c>
      <c r="F469" s="67">
        <f xml:space="preserve">   MAX(0, HLOOKUP(MONTH($B469),'Farm Crops'!$B$18:$N$28,F$5,0)  - VLOOKUP(F$4,'Farm Crops'!$B$4:$G$13,6,0)/1000*0.65*$C469)</f>
        <v>5220.2218986323405</v>
      </c>
      <c r="G469" s="67">
        <f xml:space="preserve">   MAX(0, HLOOKUP(MONTH($B469),'Farm Crops'!$B$18:$N$28,G$5,0)  - VLOOKUP(G$4,'Farm Crops'!$B$4:$G$13,6,0)/1000*0.65*$C469)</f>
        <v>1518.1067256637168</v>
      </c>
      <c r="H469" s="67">
        <f xml:space="preserve">   MAX(0, HLOOKUP(MONTH($B469),'Farm Crops'!$B$18:$N$28,H$5,0)  - VLOOKUP(H$4,'Farm Crops'!$B$4:$G$13,6,0)/1000*0.65*$C469)</f>
        <v>5209.7330490748182</v>
      </c>
      <c r="I469" s="67">
        <f xml:space="preserve">   MAX(0, HLOOKUP(MONTH($B469),'Farm Crops'!$B$18:$N$28,I$5,0)  - VLOOKUP(I$4,'Farm Crops'!$B$4:$G$13,6,0)/1000*0.65*$C469)</f>
        <v>2916.0123572003217</v>
      </c>
      <c r="J469" s="67">
        <f xml:space="preserve">   MAX(0, HLOOKUP(MONTH($B469),'Farm Crops'!$B$18:$N$28,J$5,0)  - VLOOKUP(J$4,'Farm Crops'!$B$4:$G$13,6,0)/1000*0.65*$C469)</f>
        <v>6694.6344328238147</v>
      </c>
      <c r="K469" s="67">
        <f xml:space="preserve">   MAX(0, HLOOKUP(MONTH($B469),'Farm Crops'!$B$18:$N$28,K$5,0)  - VLOOKUP(K$4,'Farm Crops'!$B$4:$G$13,6,0)/1000*0.65*$C469)</f>
        <v>1594.8660337892193</v>
      </c>
      <c r="L469" s="67">
        <f xml:space="preserve">   MAX(0, HLOOKUP(MONTH($B469),'Farm Crops'!$B$18:$N$28,L$5,0)  - VLOOKUP(L$4,'Farm Crops'!$B$4:$G$13,6,0)/1000*0.65*$C469)</f>
        <v>289.90170555108637</v>
      </c>
      <c r="M469" s="67">
        <f xml:space="preserve">   MAX(0, HLOOKUP(MONTH($B469),'Farm Crops'!$B$18:$N$28,M$5,0)  - VLOOKUP(M$4,'Farm Crops'!$B$4:$G$13,6,0)/1000*0.65*$C469)</f>
        <v>2159.1605309734509</v>
      </c>
    </row>
    <row r="470" spans="2:13" x14ac:dyDescent="0.2">
      <c r="B470" s="4">
        <v>40947</v>
      </c>
      <c r="C470" s="67">
        <f>'Observed Data'!$E469</f>
        <v>0</v>
      </c>
      <c r="D470" s="67">
        <f xml:space="preserve">   MAX(0, HLOOKUP(MONTH($B470),'Farm Crops'!$B$18:$N$28,D$5,0)  - VLOOKUP(D$4,'Farm Crops'!$B$4:$G$13,6,0)/1000*0.65*$C470)</f>
        <v>1817.3193885760261</v>
      </c>
      <c r="E470" s="67">
        <f xml:space="preserve">   MAX(0, HLOOKUP(MONTH($B470),'Farm Crops'!$B$18:$N$28,E$5,0)  - VLOOKUP(E$4,'Farm Crops'!$B$4:$G$13,6,0)/1000*0.65*$C470)</f>
        <v>4868.6117296862431</v>
      </c>
      <c r="F470" s="67">
        <f xml:space="preserve">   MAX(0, HLOOKUP(MONTH($B470),'Farm Crops'!$B$18:$N$28,F$5,0)  - VLOOKUP(F$4,'Farm Crops'!$B$4:$G$13,6,0)/1000*0.65*$C470)</f>
        <v>5220.2218986323405</v>
      </c>
      <c r="G470" s="67">
        <f xml:space="preserve">   MAX(0, HLOOKUP(MONTH($B470),'Farm Crops'!$B$18:$N$28,G$5,0)  - VLOOKUP(G$4,'Farm Crops'!$B$4:$G$13,6,0)/1000*0.65*$C470)</f>
        <v>1518.1067256637168</v>
      </c>
      <c r="H470" s="67">
        <f xml:space="preserve">   MAX(0, HLOOKUP(MONTH($B470),'Farm Crops'!$B$18:$N$28,H$5,0)  - VLOOKUP(H$4,'Farm Crops'!$B$4:$G$13,6,0)/1000*0.65*$C470)</f>
        <v>5209.7330490748182</v>
      </c>
      <c r="I470" s="67">
        <f xml:space="preserve">   MAX(0, HLOOKUP(MONTH($B470),'Farm Crops'!$B$18:$N$28,I$5,0)  - VLOOKUP(I$4,'Farm Crops'!$B$4:$G$13,6,0)/1000*0.65*$C470)</f>
        <v>2916.0123572003217</v>
      </c>
      <c r="J470" s="67">
        <f xml:space="preserve">   MAX(0, HLOOKUP(MONTH($B470),'Farm Crops'!$B$18:$N$28,J$5,0)  - VLOOKUP(J$4,'Farm Crops'!$B$4:$G$13,6,0)/1000*0.65*$C470)</f>
        <v>6694.6344328238147</v>
      </c>
      <c r="K470" s="67">
        <f xml:space="preserve">   MAX(0, HLOOKUP(MONTH($B470),'Farm Crops'!$B$18:$N$28,K$5,0)  - VLOOKUP(K$4,'Farm Crops'!$B$4:$G$13,6,0)/1000*0.65*$C470)</f>
        <v>1594.8660337892193</v>
      </c>
      <c r="L470" s="67">
        <f xml:space="preserve">   MAX(0, HLOOKUP(MONTH($B470),'Farm Crops'!$B$18:$N$28,L$5,0)  - VLOOKUP(L$4,'Farm Crops'!$B$4:$G$13,6,0)/1000*0.65*$C470)</f>
        <v>289.90170555108637</v>
      </c>
      <c r="M470" s="67">
        <f xml:space="preserve">   MAX(0, HLOOKUP(MONTH($B470),'Farm Crops'!$B$18:$N$28,M$5,0)  - VLOOKUP(M$4,'Farm Crops'!$B$4:$G$13,6,0)/1000*0.65*$C470)</f>
        <v>2159.1605309734509</v>
      </c>
    </row>
    <row r="471" spans="2:13" x14ac:dyDescent="0.2">
      <c r="B471" s="4">
        <v>40948</v>
      </c>
      <c r="C471" s="67">
        <f>'Observed Data'!$E470</f>
        <v>0</v>
      </c>
      <c r="D471" s="67">
        <f xml:space="preserve">   MAX(0, HLOOKUP(MONTH($B471),'Farm Crops'!$B$18:$N$28,D$5,0)  - VLOOKUP(D$4,'Farm Crops'!$B$4:$G$13,6,0)/1000*0.65*$C471)</f>
        <v>1817.3193885760261</v>
      </c>
      <c r="E471" s="67">
        <f xml:space="preserve">   MAX(0, HLOOKUP(MONTH($B471),'Farm Crops'!$B$18:$N$28,E$5,0)  - VLOOKUP(E$4,'Farm Crops'!$B$4:$G$13,6,0)/1000*0.65*$C471)</f>
        <v>4868.6117296862431</v>
      </c>
      <c r="F471" s="67">
        <f xml:space="preserve">   MAX(0, HLOOKUP(MONTH($B471),'Farm Crops'!$B$18:$N$28,F$5,0)  - VLOOKUP(F$4,'Farm Crops'!$B$4:$G$13,6,0)/1000*0.65*$C471)</f>
        <v>5220.2218986323405</v>
      </c>
      <c r="G471" s="67">
        <f xml:space="preserve">   MAX(0, HLOOKUP(MONTH($B471),'Farm Crops'!$B$18:$N$28,G$5,0)  - VLOOKUP(G$4,'Farm Crops'!$B$4:$G$13,6,0)/1000*0.65*$C471)</f>
        <v>1518.1067256637168</v>
      </c>
      <c r="H471" s="67">
        <f xml:space="preserve">   MAX(0, HLOOKUP(MONTH($B471),'Farm Crops'!$B$18:$N$28,H$5,0)  - VLOOKUP(H$4,'Farm Crops'!$B$4:$G$13,6,0)/1000*0.65*$C471)</f>
        <v>5209.7330490748182</v>
      </c>
      <c r="I471" s="67">
        <f xml:space="preserve">   MAX(0, HLOOKUP(MONTH($B471),'Farm Crops'!$B$18:$N$28,I$5,0)  - VLOOKUP(I$4,'Farm Crops'!$B$4:$G$13,6,0)/1000*0.65*$C471)</f>
        <v>2916.0123572003217</v>
      </c>
      <c r="J471" s="67">
        <f xml:space="preserve">   MAX(0, HLOOKUP(MONTH($B471),'Farm Crops'!$B$18:$N$28,J$5,0)  - VLOOKUP(J$4,'Farm Crops'!$B$4:$G$13,6,0)/1000*0.65*$C471)</f>
        <v>6694.6344328238147</v>
      </c>
      <c r="K471" s="67">
        <f xml:space="preserve">   MAX(0, HLOOKUP(MONTH($B471),'Farm Crops'!$B$18:$N$28,K$5,0)  - VLOOKUP(K$4,'Farm Crops'!$B$4:$G$13,6,0)/1000*0.65*$C471)</f>
        <v>1594.8660337892193</v>
      </c>
      <c r="L471" s="67">
        <f xml:space="preserve">   MAX(0, HLOOKUP(MONTH($B471),'Farm Crops'!$B$18:$N$28,L$5,0)  - VLOOKUP(L$4,'Farm Crops'!$B$4:$G$13,6,0)/1000*0.65*$C471)</f>
        <v>289.90170555108637</v>
      </c>
      <c r="M471" s="67">
        <f xml:space="preserve">   MAX(0, HLOOKUP(MONTH($B471),'Farm Crops'!$B$18:$N$28,M$5,0)  - VLOOKUP(M$4,'Farm Crops'!$B$4:$G$13,6,0)/1000*0.65*$C471)</f>
        <v>2159.1605309734509</v>
      </c>
    </row>
    <row r="472" spans="2:13" x14ac:dyDescent="0.2">
      <c r="B472" s="4">
        <v>40949</v>
      </c>
      <c r="C472" s="67">
        <f>'Observed Data'!$E471</f>
        <v>0</v>
      </c>
      <c r="D472" s="67">
        <f xml:space="preserve">   MAX(0, HLOOKUP(MONTH($B472),'Farm Crops'!$B$18:$N$28,D$5,0)  - VLOOKUP(D$4,'Farm Crops'!$B$4:$G$13,6,0)/1000*0.65*$C472)</f>
        <v>1817.3193885760261</v>
      </c>
      <c r="E472" s="67">
        <f xml:space="preserve">   MAX(0, HLOOKUP(MONTH($B472),'Farm Crops'!$B$18:$N$28,E$5,0)  - VLOOKUP(E$4,'Farm Crops'!$B$4:$G$13,6,0)/1000*0.65*$C472)</f>
        <v>4868.6117296862431</v>
      </c>
      <c r="F472" s="67">
        <f xml:space="preserve">   MAX(0, HLOOKUP(MONTH($B472),'Farm Crops'!$B$18:$N$28,F$5,0)  - VLOOKUP(F$4,'Farm Crops'!$B$4:$G$13,6,0)/1000*0.65*$C472)</f>
        <v>5220.2218986323405</v>
      </c>
      <c r="G472" s="67">
        <f xml:space="preserve">   MAX(0, HLOOKUP(MONTH($B472),'Farm Crops'!$B$18:$N$28,G$5,0)  - VLOOKUP(G$4,'Farm Crops'!$B$4:$G$13,6,0)/1000*0.65*$C472)</f>
        <v>1518.1067256637168</v>
      </c>
      <c r="H472" s="67">
        <f xml:space="preserve">   MAX(0, HLOOKUP(MONTH($B472),'Farm Crops'!$B$18:$N$28,H$5,0)  - VLOOKUP(H$4,'Farm Crops'!$B$4:$G$13,6,0)/1000*0.65*$C472)</f>
        <v>5209.7330490748182</v>
      </c>
      <c r="I472" s="67">
        <f xml:space="preserve">   MAX(0, HLOOKUP(MONTH($B472),'Farm Crops'!$B$18:$N$28,I$5,0)  - VLOOKUP(I$4,'Farm Crops'!$B$4:$G$13,6,0)/1000*0.65*$C472)</f>
        <v>2916.0123572003217</v>
      </c>
      <c r="J472" s="67">
        <f xml:space="preserve">   MAX(0, HLOOKUP(MONTH($B472),'Farm Crops'!$B$18:$N$28,J$5,0)  - VLOOKUP(J$4,'Farm Crops'!$B$4:$G$13,6,0)/1000*0.65*$C472)</f>
        <v>6694.6344328238147</v>
      </c>
      <c r="K472" s="67">
        <f xml:space="preserve">   MAX(0, HLOOKUP(MONTH($B472),'Farm Crops'!$B$18:$N$28,K$5,0)  - VLOOKUP(K$4,'Farm Crops'!$B$4:$G$13,6,0)/1000*0.65*$C472)</f>
        <v>1594.8660337892193</v>
      </c>
      <c r="L472" s="67">
        <f xml:space="preserve">   MAX(0, HLOOKUP(MONTH($B472),'Farm Crops'!$B$18:$N$28,L$5,0)  - VLOOKUP(L$4,'Farm Crops'!$B$4:$G$13,6,0)/1000*0.65*$C472)</f>
        <v>289.90170555108637</v>
      </c>
      <c r="M472" s="67">
        <f xml:space="preserve">   MAX(0, HLOOKUP(MONTH($B472),'Farm Crops'!$B$18:$N$28,M$5,0)  - VLOOKUP(M$4,'Farm Crops'!$B$4:$G$13,6,0)/1000*0.65*$C472)</f>
        <v>2159.1605309734509</v>
      </c>
    </row>
    <row r="473" spans="2:13" x14ac:dyDescent="0.2">
      <c r="B473" s="4">
        <v>40950</v>
      </c>
      <c r="C473" s="67">
        <f>'Observed Data'!$E472</f>
        <v>0</v>
      </c>
      <c r="D473" s="67">
        <f xml:space="preserve">   MAX(0, HLOOKUP(MONTH($B473),'Farm Crops'!$B$18:$N$28,D$5,0)  - VLOOKUP(D$4,'Farm Crops'!$B$4:$G$13,6,0)/1000*0.65*$C473)</f>
        <v>1817.3193885760261</v>
      </c>
      <c r="E473" s="67">
        <f xml:space="preserve">   MAX(0, HLOOKUP(MONTH($B473),'Farm Crops'!$B$18:$N$28,E$5,0)  - VLOOKUP(E$4,'Farm Crops'!$B$4:$G$13,6,0)/1000*0.65*$C473)</f>
        <v>4868.6117296862431</v>
      </c>
      <c r="F473" s="67">
        <f xml:space="preserve">   MAX(0, HLOOKUP(MONTH($B473),'Farm Crops'!$B$18:$N$28,F$5,0)  - VLOOKUP(F$4,'Farm Crops'!$B$4:$G$13,6,0)/1000*0.65*$C473)</f>
        <v>5220.2218986323405</v>
      </c>
      <c r="G473" s="67">
        <f xml:space="preserve">   MAX(0, HLOOKUP(MONTH($B473),'Farm Crops'!$B$18:$N$28,G$5,0)  - VLOOKUP(G$4,'Farm Crops'!$B$4:$G$13,6,0)/1000*0.65*$C473)</f>
        <v>1518.1067256637168</v>
      </c>
      <c r="H473" s="67">
        <f xml:space="preserve">   MAX(0, HLOOKUP(MONTH($B473),'Farm Crops'!$B$18:$N$28,H$5,0)  - VLOOKUP(H$4,'Farm Crops'!$B$4:$G$13,6,0)/1000*0.65*$C473)</f>
        <v>5209.7330490748182</v>
      </c>
      <c r="I473" s="67">
        <f xml:space="preserve">   MAX(0, HLOOKUP(MONTH($B473),'Farm Crops'!$B$18:$N$28,I$5,0)  - VLOOKUP(I$4,'Farm Crops'!$B$4:$G$13,6,0)/1000*0.65*$C473)</f>
        <v>2916.0123572003217</v>
      </c>
      <c r="J473" s="67">
        <f xml:space="preserve">   MAX(0, HLOOKUP(MONTH($B473),'Farm Crops'!$B$18:$N$28,J$5,0)  - VLOOKUP(J$4,'Farm Crops'!$B$4:$G$13,6,0)/1000*0.65*$C473)</f>
        <v>6694.6344328238147</v>
      </c>
      <c r="K473" s="67">
        <f xml:space="preserve">   MAX(0, HLOOKUP(MONTH($B473),'Farm Crops'!$B$18:$N$28,K$5,0)  - VLOOKUP(K$4,'Farm Crops'!$B$4:$G$13,6,0)/1000*0.65*$C473)</f>
        <v>1594.8660337892193</v>
      </c>
      <c r="L473" s="67">
        <f xml:space="preserve">   MAX(0, HLOOKUP(MONTH($B473),'Farm Crops'!$B$18:$N$28,L$5,0)  - VLOOKUP(L$4,'Farm Crops'!$B$4:$G$13,6,0)/1000*0.65*$C473)</f>
        <v>289.90170555108637</v>
      </c>
      <c r="M473" s="67">
        <f xml:space="preserve">   MAX(0, HLOOKUP(MONTH($B473),'Farm Crops'!$B$18:$N$28,M$5,0)  - VLOOKUP(M$4,'Farm Crops'!$B$4:$G$13,6,0)/1000*0.65*$C473)</f>
        <v>2159.1605309734509</v>
      </c>
    </row>
    <row r="474" spans="2:13" x14ac:dyDescent="0.2">
      <c r="B474" s="4">
        <v>40951</v>
      </c>
      <c r="C474" s="67">
        <f>'Observed Data'!$E473</f>
        <v>0</v>
      </c>
      <c r="D474" s="67">
        <f xml:space="preserve">   MAX(0, HLOOKUP(MONTH($B474),'Farm Crops'!$B$18:$N$28,D$5,0)  - VLOOKUP(D$4,'Farm Crops'!$B$4:$G$13,6,0)/1000*0.65*$C474)</f>
        <v>1817.3193885760261</v>
      </c>
      <c r="E474" s="67">
        <f xml:space="preserve">   MAX(0, HLOOKUP(MONTH($B474),'Farm Crops'!$B$18:$N$28,E$5,0)  - VLOOKUP(E$4,'Farm Crops'!$B$4:$G$13,6,0)/1000*0.65*$C474)</f>
        <v>4868.6117296862431</v>
      </c>
      <c r="F474" s="67">
        <f xml:space="preserve">   MAX(0, HLOOKUP(MONTH($B474),'Farm Crops'!$B$18:$N$28,F$5,0)  - VLOOKUP(F$4,'Farm Crops'!$B$4:$G$13,6,0)/1000*0.65*$C474)</f>
        <v>5220.2218986323405</v>
      </c>
      <c r="G474" s="67">
        <f xml:space="preserve">   MAX(0, HLOOKUP(MONTH($B474),'Farm Crops'!$B$18:$N$28,G$5,0)  - VLOOKUP(G$4,'Farm Crops'!$B$4:$G$13,6,0)/1000*0.65*$C474)</f>
        <v>1518.1067256637168</v>
      </c>
      <c r="H474" s="67">
        <f xml:space="preserve">   MAX(0, HLOOKUP(MONTH($B474),'Farm Crops'!$B$18:$N$28,H$5,0)  - VLOOKUP(H$4,'Farm Crops'!$B$4:$G$13,6,0)/1000*0.65*$C474)</f>
        <v>5209.7330490748182</v>
      </c>
      <c r="I474" s="67">
        <f xml:space="preserve">   MAX(0, HLOOKUP(MONTH($B474),'Farm Crops'!$B$18:$N$28,I$5,0)  - VLOOKUP(I$4,'Farm Crops'!$B$4:$G$13,6,0)/1000*0.65*$C474)</f>
        <v>2916.0123572003217</v>
      </c>
      <c r="J474" s="67">
        <f xml:space="preserve">   MAX(0, HLOOKUP(MONTH($B474),'Farm Crops'!$B$18:$N$28,J$5,0)  - VLOOKUP(J$4,'Farm Crops'!$B$4:$G$13,6,0)/1000*0.65*$C474)</f>
        <v>6694.6344328238147</v>
      </c>
      <c r="K474" s="67">
        <f xml:space="preserve">   MAX(0, HLOOKUP(MONTH($B474),'Farm Crops'!$B$18:$N$28,K$5,0)  - VLOOKUP(K$4,'Farm Crops'!$B$4:$G$13,6,0)/1000*0.65*$C474)</f>
        <v>1594.8660337892193</v>
      </c>
      <c r="L474" s="67">
        <f xml:space="preserve">   MAX(0, HLOOKUP(MONTH($B474),'Farm Crops'!$B$18:$N$28,L$5,0)  - VLOOKUP(L$4,'Farm Crops'!$B$4:$G$13,6,0)/1000*0.65*$C474)</f>
        <v>289.90170555108637</v>
      </c>
      <c r="M474" s="67">
        <f xml:space="preserve">   MAX(0, HLOOKUP(MONTH($B474),'Farm Crops'!$B$18:$N$28,M$5,0)  - VLOOKUP(M$4,'Farm Crops'!$B$4:$G$13,6,0)/1000*0.65*$C474)</f>
        <v>2159.1605309734509</v>
      </c>
    </row>
    <row r="475" spans="2:13" x14ac:dyDescent="0.2">
      <c r="B475" s="4">
        <v>40952</v>
      </c>
      <c r="C475" s="67">
        <f>'Observed Data'!$E474</f>
        <v>0</v>
      </c>
      <c r="D475" s="67">
        <f xml:space="preserve">   MAX(0, HLOOKUP(MONTH($B475),'Farm Crops'!$B$18:$N$28,D$5,0)  - VLOOKUP(D$4,'Farm Crops'!$B$4:$G$13,6,0)/1000*0.65*$C475)</f>
        <v>1817.3193885760261</v>
      </c>
      <c r="E475" s="67">
        <f xml:space="preserve">   MAX(0, HLOOKUP(MONTH($B475),'Farm Crops'!$B$18:$N$28,E$5,0)  - VLOOKUP(E$4,'Farm Crops'!$B$4:$G$13,6,0)/1000*0.65*$C475)</f>
        <v>4868.6117296862431</v>
      </c>
      <c r="F475" s="67">
        <f xml:space="preserve">   MAX(0, HLOOKUP(MONTH($B475),'Farm Crops'!$B$18:$N$28,F$5,0)  - VLOOKUP(F$4,'Farm Crops'!$B$4:$G$13,6,0)/1000*0.65*$C475)</f>
        <v>5220.2218986323405</v>
      </c>
      <c r="G475" s="67">
        <f xml:space="preserve">   MAX(0, HLOOKUP(MONTH($B475),'Farm Crops'!$B$18:$N$28,G$5,0)  - VLOOKUP(G$4,'Farm Crops'!$B$4:$G$13,6,0)/1000*0.65*$C475)</f>
        <v>1518.1067256637168</v>
      </c>
      <c r="H475" s="67">
        <f xml:space="preserve">   MAX(0, HLOOKUP(MONTH($B475),'Farm Crops'!$B$18:$N$28,H$5,0)  - VLOOKUP(H$4,'Farm Crops'!$B$4:$G$13,6,0)/1000*0.65*$C475)</f>
        <v>5209.7330490748182</v>
      </c>
      <c r="I475" s="67">
        <f xml:space="preserve">   MAX(0, HLOOKUP(MONTH($B475),'Farm Crops'!$B$18:$N$28,I$5,0)  - VLOOKUP(I$4,'Farm Crops'!$B$4:$G$13,6,0)/1000*0.65*$C475)</f>
        <v>2916.0123572003217</v>
      </c>
      <c r="J475" s="67">
        <f xml:space="preserve">   MAX(0, HLOOKUP(MONTH($B475),'Farm Crops'!$B$18:$N$28,J$5,0)  - VLOOKUP(J$4,'Farm Crops'!$B$4:$G$13,6,0)/1000*0.65*$C475)</f>
        <v>6694.6344328238147</v>
      </c>
      <c r="K475" s="67">
        <f xml:space="preserve">   MAX(0, HLOOKUP(MONTH($B475),'Farm Crops'!$B$18:$N$28,K$5,0)  - VLOOKUP(K$4,'Farm Crops'!$B$4:$G$13,6,0)/1000*0.65*$C475)</f>
        <v>1594.8660337892193</v>
      </c>
      <c r="L475" s="67">
        <f xml:space="preserve">   MAX(0, HLOOKUP(MONTH($B475),'Farm Crops'!$B$18:$N$28,L$5,0)  - VLOOKUP(L$4,'Farm Crops'!$B$4:$G$13,6,0)/1000*0.65*$C475)</f>
        <v>289.90170555108637</v>
      </c>
      <c r="M475" s="67">
        <f xml:space="preserve">   MAX(0, HLOOKUP(MONTH($B475),'Farm Crops'!$B$18:$N$28,M$5,0)  - VLOOKUP(M$4,'Farm Crops'!$B$4:$G$13,6,0)/1000*0.65*$C475)</f>
        <v>2159.1605309734509</v>
      </c>
    </row>
    <row r="476" spans="2:13" x14ac:dyDescent="0.2">
      <c r="B476" s="4">
        <v>40953</v>
      </c>
      <c r="C476" s="67">
        <f>'Observed Data'!$E475</f>
        <v>0</v>
      </c>
      <c r="D476" s="67">
        <f xml:space="preserve">   MAX(0, HLOOKUP(MONTH($B476),'Farm Crops'!$B$18:$N$28,D$5,0)  - VLOOKUP(D$4,'Farm Crops'!$B$4:$G$13,6,0)/1000*0.65*$C476)</f>
        <v>1817.3193885760261</v>
      </c>
      <c r="E476" s="67">
        <f xml:space="preserve">   MAX(0, HLOOKUP(MONTH($B476),'Farm Crops'!$B$18:$N$28,E$5,0)  - VLOOKUP(E$4,'Farm Crops'!$B$4:$G$13,6,0)/1000*0.65*$C476)</f>
        <v>4868.6117296862431</v>
      </c>
      <c r="F476" s="67">
        <f xml:space="preserve">   MAX(0, HLOOKUP(MONTH($B476),'Farm Crops'!$B$18:$N$28,F$5,0)  - VLOOKUP(F$4,'Farm Crops'!$B$4:$G$13,6,0)/1000*0.65*$C476)</f>
        <v>5220.2218986323405</v>
      </c>
      <c r="G476" s="67">
        <f xml:space="preserve">   MAX(0, HLOOKUP(MONTH($B476),'Farm Crops'!$B$18:$N$28,G$5,0)  - VLOOKUP(G$4,'Farm Crops'!$B$4:$G$13,6,0)/1000*0.65*$C476)</f>
        <v>1518.1067256637168</v>
      </c>
      <c r="H476" s="67">
        <f xml:space="preserve">   MAX(0, HLOOKUP(MONTH($B476),'Farm Crops'!$B$18:$N$28,H$5,0)  - VLOOKUP(H$4,'Farm Crops'!$B$4:$G$13,6,0)/1000*0.65*$C476)</f>
        <v>5209.7330490748182</v>
      </c>
      <c r="I476" s="67">
        <f xml:space="preserve">   MAX(0, HLOOKUP(MONTH($B476),'Farm Crops'!$B$18:$N$28,I$5,0)  - VLOOKUP(I$4,'Farm Crops'!$B$4:$G$13,6,0)/1000*0.65*$C476)</f>
        <v>2916.0123572003217</v>
      </c>
      <c r="J476" s="67">
        <f xml:space="preserve">   MAX(0, HLOOKUP(MONTH($B476),'Farm Crops'!$B$18:$N$28,J$5,0)  - VLOOKUP(J$4,'Farm Crops'!$B$4:$G$13,6,0)/1000*0.65*$C476)</f>
        <v>6694.6344328238147</v>
      </c>
      <c r="K476" s="67">
        <f xml:space="preserve">   MAX(0, HLOOKUP(MONTH($B476),'Farm Crops'!$B$18:$N$28,K$5,0)  - VLOOKUP(K$4,'Farm Crops'!$B$4:$G$13,6,0)/1000*0.65*$C476)</f>
        <v>1594.8660337892193</v>
      </c>
      <c r="L476" s="67">
        <f xml:space="preserve">   MAX(0, HLOOKUP(MONTH($B476),'Farm Crops'!$B$18:$N$28,L$5,0)  - VLOOKUP(L$4,'Farm Crops'!$B$4:$G$13,6,0)/1000*0.65*$C476)</f>
        <v>289.90170555108637</v>
      </c>
      <c r="M476" s="67">
        <f xml:space="preserve">   MAX(0, HLOOKUP(MONTH($B476),'Farm Crops'!$B$18:$N$28,M$5,0)  - VLOOKUP(M$4,'Farm Crops'!$B$4:$G$13,6,0)/1000*0.65*$C476)</f>
        <v>2159.1605309734509</v>
      </c>
    </row>
    <row r="477" spans="2:13" x14ac:dyDescent="0.2">
      <c r="B477" s="4">
        <v>40954</v>
      </c>
      <c r="C477" s="67">
        <f>'Observed Data'!$E476</f>
        <v>0</v>
      </c>
      <c r="D477" s="67">
        <f xml:space="preserve">   MAX(0, HLOOKUP(MONTH($B477),'Farm Crops'!$B$18:$N$28,D$5,0)  - VLOOKUP(D$4,'Farm Crops'!$B$4:$G$13,6,0)/1000*0.65*$C477)</f>
        <v>1817.3193885760261</v>
      </c>
      <c r="E477" s="67">
        <f xml:space="preserve">   MAX(0, HLOOKUP(MONTH($B477),'Farm Crops'!$B$18:$N$28,E$5,0)  - VLOOKUP(E$4,'Farm Crops'!$B$4:$G$13,6,0)/1000*0.65*$C477)</f>
        <v>4868.6117296862431</v>
      </c>
      <c r="F477" s="67">
        <f xml:space="preserve">   MAX(0, HLOOKUP(MONTH($B477),'Farm Crops'!$B$18:$N$28,F$5,0)  - VLOOKUP(F$4,'Farm Crops'!$B$4:$G$13,6,0)/1000*0.65*$C477)</f>
        <v>5220.2218986323405</v>
      </c>
      <c r="G477" s="67">
        <f xml:space="preserve">   MAX(0, HLOOKUP(MONTH($B477),'Farm Crops'!$B$18:$N$28,G$5,0)  - VLOOKUP(G$4,'Farm Crops'!$B$4:$G$13,6,0)/1000*0.65*$C477)</f>
        <v>1518.1067256637168</v>
      </c>
      <c r="H477" s="67">
        <f xml:space="preserve">   MAX(0, HLOOKUP(MONTH($B477),'Farm Crops'!$B$18:$N$28,H$5,0)  - VLOOKUP(H$4,'Farm Crops'!$B$4:$G$13,6,0)/1000*0.65*$C477)</f>
        <v>5209.7330490748182</v>
      </c>
      <c r="I477" s="67">
        <f xml:space="preserve">   MAX(0, HLOOKUP(MONTH($B477),'Farm Crops'!$B$18:$N$28,I$5,0)  - VLOOKUP(I$4,'Farm Crops'!$B$4:$G$13,6,0)/1000*0.65*$C477)</f>
        <v>2916.0123572003217</v>
      </c>
      <c r="J477" s="67">
        <f xml:space="preserve">   MAX(0, HLOOKUP(MONTH($B477),'Farm Crops'!$B$18:$N$28,J$5,0)  - VLOOKUP(J$4,'Farm Crops'!$B$4:$G$13,6,0)/1000*0.65*$C477)</f>
        <v>6694.6344328238147</v>
      </c>
      <c r="K477" s="67">
        <f xml:space="preserve">   MAX(0, HLOOKUP(MONTH($B477),'Farm Crops'!$B$18:$N$28,K$5,0)  - VLOOKUP(K$4,'Farm Crops'!$B$4:$G$13,6,0)/1000*0.65*$C477)</f>
        <v>1594.8660337892193</v>
      </c>
      <c r="L477" s="67">
        <f xml:space="preserve">   MAX(0, HLOOKUP(MONTH($B477),'Farm Crops'!$B$18:$N$28,L$5,0)  - VLOOKUP(L$4,'Farm Crops'!$B$4:$G$13,6,0)/1000*0.65*$C477)</f>
        <v>289.90170555108637</v>
      </c>
      <c r="M477" s="67">
        <f xml:space="preserve">   MAX(0, HLOOKUP(MONTH($B477),'Farm Crops'!$B$18:$N$28,M$5,0)  - VLOOKUP(M$4,'Farm Crops'!$B$4:$G$13,6,0)/1000*0.65*$C477)</f>
        <v>2159.1605309734509</v>
      </c>
    </row>
    <row r="478" spans="2:13" x14ac:dyDescent="0.2">
      <c r="B478" s="4">
        <v>40955</v>
      </c>
      <c r="C478" s="67">
        <f>'Observed Data'!$E477</f>
        <v>0</v>
      </c>
      <c r="D478" s="67">
        <f xml:space="preserve">   MAX(0, HLOOKUP(MONTH($B478),'Farm Crops'!$B$18:$N$28,D$5,0)  - VLOOKUP(D$4,'Farm Crops'!$B$4:$G$13,6,0)/1000*0.65*$C478)</f>
        <v>1817.3193885760261</v>
      </c>
      <c r="E478" s="67">
        <f xml:space="preserve">   MAX(0, HLOOKUP(MONTH($B478),'Farm Crops'!$B$18:$N$28,E$5,0)  - VLOOKUP(E$4,'Farm Crops'!$B$4:$G$13,6,0)/1000*0.65*$C478)</f>
        <v>4868.6117296862431</v>
      </c>
      <c r="F478" s="67">
        <f xml:space="preserve">   MAX(0, HLOOKUP(MONTH($B478),'Farm Crops'!$B$18:$N$28,F$5,0)  - VLOOKUP(F$4,'Farm Crops'!$B$4:$G$13,6,0)/1000*0.65*$C478)</f>
        <v>5220.2218986323405</v>
      </c>
      <c r="G478" s="67">
        <f xml:space="preserve">   MAX(0, HLOOKUP(MONTH($B478),'Farm Crops'!$B$18:$N$28,G$5,0)  - VLOOKUP(G$4,'Farm Crops'!$B$4:$G$13,6,0)/1000*0.65*$C478)</f>
        <v>1518.1067256637168</v>
      </c>
      <c r="H478" s="67">
        <f xml:space="preserve">   MAX(0, HLOOKUP(MONTH($B478),'Farm Crops'!$B$18:$N$28,H$5,0)  - VLOOKUP(H$4,'Farm Crops'!$B$4:$G$13,6,0)/1000*0.65*$C478)</f>
        <v>5209.7330490748182</v>
      </c>
      <c r="I478" s="67">
        <f xml:space="preserve">   MAX(0, HLOOKUP(MONTH($B478),'Farm Crops'!$B$18:$N$28,I$5,0)  - VLOOKUP(I$4,'Farm Crops'!$B$4:$G$13,6,0)/1000*0.65*$C478)</f>
        <v>2916.0123572003217</v>
      </c>
      <c r="J478" s="67">
        <f xml:space="preserve">   MAX(0, HLOOKUP(MONTH($B478),'Farm Crops'!$B$18:$N$28,J$5,0)  - VLOOKUP(J$4,'Farm Crops'!$B$4:$G$13,6,0)/1000*0.65*$C478)</f>
        <v>6694.6344328238147</v>
      </c>
      <c r="K478" s="67">
        <f xml:space="preserve">   MAX(0, HLOOKUP(MONTH($B478),'Farm Crops'!$B$18:$N$28,K$5,0)  - VLOOKUP(K$4,'Farm Crops'!$B$4:$G$13,6,0)/1000*0.65*$C478)</f>
        <v>1594.8660337892193</v>
      </c>
      <c r="L478" s="67">
        <f xml:space="preserve">   MAX(0, HLOOKUP(MONTH($B478),'Farm Crops'!$B$18:$N$28,L$5,0)  - VLOOKUP(L$4,'Farm Crops'!$B$4:$G$13,6,0)/1000*0.65*$C478)</f>
        <v>289.90170555108637</v>
      </c>
      <c r="M478" s="67">
        <f xml:space="preserve">   MAX(0, HLOOKUP(MONTH($B478),'Farm Crops'!$B$18:$N$28,M$5,0)  - VLOOKUP(M$4,'Farm Crops'!$B$4:$G$13,6,0)/1000*0.65*$C478)</f>
        <v>2159.1605309734509</v>
      </c>
    </row>
    <row r="479" spans="2:13" x14ac:dyDescent="0.2">
      <c r="B479" s="4">
        <v>40956</v>
      </c>
      <c r="C479" s="67">
        <f>'Observed Data'!$E478</f>
        <v>0</v>
      </c>
      <c r="D479" s="67">
        <f xml:space="preserve">   MAX(0, HLOOKUP(MONTH($B479),'Farm Crops'!$B$18:$N$28,D$5,0)  - VLOOKUP(D$4,'Farm Crops'!$B$4:$G$13,6,0)/1000*0.65*$C479)</f>
        <v>1817.3193885760261</v>
      </c>
      <c r="E479" s="67">
        <f xml:space="preserve">   MAX(0, HLOOKUP(MONTH($B479),'Farm Crops'!$B$18:$N$28,E$5,0)  - VLOOKUP(E$4,'Farm Crops'!$B$4:$G$13,6,0)/1000*0.65*$C479)</f>
        <v>4868.6117296862431</v>
      </c>
      <c r="F479" s="67">
        <f xml:space="preserve">   MAX(0, HLOOKUP(MONTH($B479),'Farm Crops'!$B$18:$N$28,F$5,0)  - VLOOKUP(F$4,'Farm Crops'!$B$4:$G$13,6,0)/1000*0.65*$C479)</f>
        <v>5220.2218986323405</v>
      </c>
      <c r="G479" s="67">
        <f xml:space="preserve">   MAX(0, HLOOKUP(MONTH($B479),'Farm Crops'!$B$18:$N$28,G$5,0)  - VLOOKUP(G$4,'Farm Crops'!$B$4:$G$13,6,0)/1000*0.65*$C479)</f>
        <v>1518.1067256637168</v>
      </c>
      <c r="H479" s="67">
        <f xml:space="preserve">   MAX(0, HLOOKUP(MONTH($B479),'Farm Crops'!$B$18:$N$28,H$5,0)  - VLOOKUP(H$4,'Farm Crops'!$B$4:$G$13,6,0)/1000*0.65*$C479)</f>
        <v>5209.7330490748182</v>
      </c>
      <c r="I479" s="67">
        <f xml:space="preserve">   MAX(0, HLOOKUP(MONTH($B479),'Farm Crops'!$B$18:$N$28,I$5,0)  - VLOOKUP(I$4,'Farm Crops'!$B$4:$G$13,6,0)/1000*0.65*$C479)</f>
        <v>2916.0123572003217</v>
      </c>
      <c r="J479" s="67">
        <f xml:space="preserve">   MAX(0, HLOOKUP(MONTH($B479),'Farm Crops'!$B$18:$N$28,J$5,0)  - VLOOKUP(J$4,'Farm Crops'!$B$4:$G$13,6,0)/1000*0.65*$C479)</f>
        <v>6694.6344328238147</v>
      </c>
      <c r="K479" s="67">
        <f xml:space="preserve">   MAX(0, HLOOKUP(MONTH($B479),'Farm Crops'!$B$18:$N$28,K$5,0)  - VLOOKUP(K$4,'Farm Crops'!$B$4:$G$13,6,0)/1000*0.65*$C479)</f>
        <v>1594.8660337892193</v>
      </c>
      <c r="L479" s="67">
        <f xml:space="preserve">   MAX(0, HLOOKUP(MONTH($B479),'Farm Crops'!$B$18:$N$28,L$5,0)  - VLOOKUP(L$4,'Farm Crops'!$B$4:$G$13,6,0)/1000*0.65*$C479)</f>
        <v>289.90170555108637</v>
      </c>
      <c r="M479" s="67">
        <f xml:space="preserve">   MAX(0, HLOOKUP(MONTH($B479),'Farm Crops'!$B$18:$N$28,M$5,0)  - VLOOKUP(M$4,'Farm Crops'!$B$4:$G$13,6,0)/1000*0.65*$C479)</f>
        <v>2159.1605309734509</v>
      </c>
    </row>
    <row r="480" spans="2:13" x14ac:dyDescent="0.2">
      <c r="B480" s="4">
        <v>40957</v>
      </c>
      <c r="C480" s="67">
        <f>'Observed Data'!$E479</f>
        <v>0</v>
      </c>
      <c r="D480" s="67">
        <f xml:space="preserve">   MAX(0, HLOOKUP(MONTH($B480),'Farm Crops'!$B$18:$N$28,D$5,0)  - VLOOKUP(D$4,'Farm Crops'!$B$4:$G$13,6,0)/1000*0.65*$C480)</f>
        <v>1817.3193885760261</v>
      </c>
      <c r="E480" s="67">
        <f xml:space="preserve">   MAX(0, HLOOKUP(MONTH($B480),'Farm Crops'!$B$18:$N$28,E$5,0)  - VLOOKUP(E$4,'Farm Crops'!$B$4:$G$13,6,0)/1000*0.65*$C480)</f>
        <v>4868.6117296862431</v>
      </c>
      <c r="F480" s="67">
        <f xml:space="preserve">   MAX(0, HLOOKUP(MONTH($B480),'Farm Crops'!$B$18:$N$28,F$5,0)  - VLOOKUP(F$4,'Farm Crops'!$B$4:$G$13,6,0)/1000*0.65*$C480)</f>
        <v>5220.2218986323405</v>
      </c>
      <c r="G480" s="67">
        <f xml:space="preserve">   MAX(0, HLOOKUP(MONTH($B480),'Farm Crops'!$B$18:$N$28,G$5,0)  - VLOOKUP(G$4,'Farm Crops'!$B$4:$G$13,6,0)/1000*0.65*$C480)</f>
        <v>1518.1067256637168</v>
      </c>
      <c r="H480" s="67">
        <f xml:space="preserve">   MAX(0, HLOOKUP(MONTH($B480),'Farm Crops'!$B$18:$N$28,H$5,0)  - VLOOKUP(H$4,'Farm Crops'!$B$4:$G$13,6,0)/1000*0.65*$C480)</f>
        <v>5209.7330490748182</v>
      </c>
      <c r="I480" s="67">
        <f xml:space="preserve">   MAX(0, HLOOKUP(MONTH($B480),'Farm Crops'!$B$18:$N$28,I$5,0)  - VLOOKUP(I$4,'Farm Crops'!$B$4:$G$13,6,0)/1000*0.65*$C480)</f>
        <v>2916.0123572003217</v>
      </c>
      <c r="J480" s="67">
        <f xml:space="preserve">   MAX(0, HLOOKUP(MONTH($B480),'Farm Crops'!$B$18:$N$28,J$5,0)  - VLOOKUP(J$4,'Farm Crops'!$B$4:$G$13,6,0)/1000*0.65*$C480)</f>
        <v>6694.6344328238147</v>
      </c>
      <c r="K480" s="67">
        <f xml:space="preserve">   MAX(0, HLOOKUP(MONTH($B480),'Farm Crops'!$B$18:$N$28,K$5,0)  - VLOOKUP(K$4,'Farm Crops'!$B$4:$G$13,6,0)/1000*0.65*$C480)</f>
        <v>1594.8660337892193</v>
      </c>
      <c r="L480" s="67">
        <f xml:space="preserve">   MAX(0, HLOOKUP(MONTH($B480),'Farm Crops'!$B$18:$N$28,L$5,0)  - VLOOKUP(L$4,'Farm Crops'!$B$4:$G$13,6,0)/1000*0.65*$C480)</f>
        <v>289.90170555108637</v>
      </c>
      <c r="M480" s="67">
        <f xml:space="preserve">   MAX(0, HLOOKUP(MONTH($B480),'Farm Crops'!$B$18:$N$28,M$5,0)  - VLOOKUP(M$4,'Farm Crops'!$B$4:$G$13,6,0)/1000*0.65*$C480)</f>
        <v>2159.1605309734509</v>
      </c>
    </row>
    <row r="481" spans="2:13" x14ac:dyDescent="0.2">
      <c r="B481" s="4">
        <v>40958</v>
      </c>
      <c r="C481" s="67">
        <f>'Observed Data'!$E480</f>
        <v>0</v>
      </c>
      <c r="D481" s="67">
        <f xml:space="preserve">   MAX(0, HLOOKUP(MONTH($B481),'Farm Crops'!$B$18:$N$28,D$5,0)  - VLOOKUP(D$4,'Farm Crops'!$B$4:$G$13,6,0)/1000*0.65*$C481)</f>
        <v>1817.3193885760261</v>
      </c>
      <c r="E481" s="67">
        <f xml:space="preserve">   MAX(0, HLOOKUP(MONTH($B481),'Farm Crops'!$B$18:$N$28,E$5,0)  - VLOOKUP(E$4,'Farm Crops'!$B$4:$G$13,6,0)/1000*0.65*$C481)</f>
        <v>4868.6117296862431</v>
      </c>
      <c r="F481" s="67">
        <f xml:space="preserve">   MAX(0, HLOOKUP(MONTH($B481),'Farm Crops'!$B$18:$N$28,F$5,0)  - VLOOKUP(F$4,'Farm Crops'!$B$4:$G$13,6,0)/1000*0.65*$C481)</f>
        <v>5220.2218986323405</v>
      </c>
      <c r="G481" s="67">
        <f xml:space="preserve">   MAX(0, HLOOKUP(MONTH($B481),'Farm Crops'!$B$18:$N$28,G$5,0)  - VLOOKUP(G$4,'Farm Crops'!$B$4:$G$13,6,0)/1000*0.65*$C481)</f>
        <v>1518.1067256637168</v>
      </c>
      <c r="H481" s="67">
        <f xml:space="preserve">   MAX(0, HLOOKUP(MONTH($B481),'Farm Crops'!$B$18:$N$28,H$5,0)  - VLOOKUP(H$4,'Farm Crops'!$B$4:$G$13,6,0)/1000*0.65*$C481)</f>
        <v>5209.7330490748182</v>
      </c>
      <c r="I481" s="67">
        <f xml:space="preserve">   MAX(0, HLOOKUP(MONTH($B481),'Farm Crops'!$B$18:$N$28,I$5,0)  - VLOOKUP(I$4,'Farm Crops'!$B$4:$G$13,6,0)/1000*0.65*$C481)</f>
        <v>2916.0123572003217</v>
      </c>
      <c r="J481" s="67">
        <f xml:space="preserve">   MAX(0, HLOOKUP(MONTH($B481),'Farm Crops'!$B$18:$N$28,J$5,0)  - VLOOKUP(J$4,'Farm Crops'!$B$4:$G$13,6,0)/1000*0.65*$C481)</f>
        <v>6694.6344328238147</v>
      </c>
      <c r="K481" s="67">
        <f xml:space="preserve">   MAX(0, HLOOKUP(MONTH($B481),'Farm Crops'!$B$18:$N$28,K$5,0)  - VLOOKUP(K$4,'Farm Crops'!$B$4:$G$13,6,0)/1000*0.65*$C481)</f>
        <v>1594.8660337892193</v>
      </c>
      <c r="L481" s="67">
        <f xml:space="preserve">   MAX(0, HLOOKUP(MONTH($B481),'Farm Crops'!$B$18:$N$28,L$5,0)  - VLOOKUP(L$4,'Farm Crops'!$B$4:$G$13,6,0)/1000*0.65*$C481)</f>
        <v>289.90170555108637</v>
      </c>
      <c r="M481" s="67">
        <f xml:space="preserve">   MAX(0, HLOOKUP(MONTH($B481),'Farm Crops'!$B$18:$N$28,M$5,0)  - VLOOKUP(M$4,'Farm Crops'!$B$4:$G$13,6,0)/1000*0.65*$C481)</f>
        <v>2159.1605309734509</v>
      </c>
    </row>
    <row r="482" spans="2:13" x14ac:dyDescent="0.2">
      <c r="B482" s="4">
        <v>40959</v>
      </c>
      <c r="C482" s="67">
        <f>'Observed Data'!$E481</f>
        <v>0</v>
      </c>
      <c r="D482" s="67">
        <f xml:space="preserve">   MAX(0, HLOOKUP(MONTH($B482),'Farm Crops'!$B$18:$N$28,D$5,0)  - VLOOKUP(D$4,'Farm Crops'!$B$4:$G$13,6,0)/1000*0.65*$C482)</f>
        <v>1817.3193885760261</v>
      </c>
      <c r="E482" s="67">
        <f xml:space="preserve">   MAX(0, HLOOKUP(MONTH($B482),'Farm Crops'!$B$18:$N$28,E$5,0)  - VLOOKUP(E$4,'Farm Crops'!$B$4:$G$13,6,0)/1000*0.65*$C482)</f>
        <v>4868.6117296862431</v>
      </c>
      <c r="F482" s="67">
        <f xml:space="preserve">   MAX(0, HLOOKUP(MONTH($B482),'Farm Crops'!$B$18:$N$28,F$5,0)  - VLOOKUP(F$4,'Farm Crops'!$B$4:$G$13,6,0)/1000*0.65*$C482)</f>
        <v>5220.2218986323405</v>
      </c>
      <c r="G482" s="67">
        <f xml:space="preserve">   MAX(0, HLOOKUP(MONTH($B482),'Farm Crops'!$B$18:$N$28,G$5,0)  - VLOOKUP(G$4,'Farm Crops'!$B$4:$G$13,6,0)/1000*0.65*$C482)</f>
        <v>1518.1067256637168</v>
      </c>
      <c r="H482" s="67">
        <f xml:space="preserve">   MAX(0, HLOOKUP(MONTH($B482),'Farm Crops'!$B$18:$N$28,H$5,0)  - VLOOKUP(H$4,'Farm Crops'!$B$4:$G$13,6,0)/1000*0.65*$C482)</f>
        <v>5209.7330490748182</v>
      </c>
      <c r="I482" s="67">
        <f xml:space="preserve">   MAX(0, HLOOKUP(MONTH($B482),'Farm Crops'!$B$18:$N$28,I$5,0)  - VLOOKUP(I$4,'Farm Crops'!$B$4:$G$13,6,0)/1000*0.65*$C482)</f>
        <v>2916.0123572003217</v>
      </c>
      <c r="J482" s="67">
        <f xml:space="preserve">   MAX(0, HLOOKUP(MONTH($B482),'Farm Crops'!$B$18:$N$28,J$5,0)  - VLOOKUP(J$4,'Farm Crops'!$B$4:$G$13,6,0)/1000*0.65*$C482)</f>
        <v>6694.6344328238147</v>
      </c>
      <c r="K482" s="67">
        <f xml:space="preserve">   MAX(0, HLOOKUP(MONTH($B482),'Farm Crops'!$B$18:$N$28,K$5,0)  - VLOOKUP(K$4,'Farm Crops'!$B$4:$G$13,6,0)/1000*0.65*$C482)</f>
        <v>1594.8660337892193</v>
      </c>
      <c r="L482" s="67">
        <f xml:space="preserve">   MAX(0, HLOOKUP(MONTH($B482),'Farm Crops'!$B$18:$N$28,L$5,0)  - VLOOKUP(L$4,'Farm Crops'!$B$4:$G$13,6,0)/1000*0.65*$C482)</f>
        <v>289.90170555108637</v>
      </c>
      <c r="M482" s="67">
        <f xml:space="preserve">   MAX(0, HLOOKUP(MONTH($B482),'Farm Crops'!$B$18:$N$28,M$5,0)  - VLOOKUP(M$4,'Farm Crops'!$B$4:$G$13,6,0)/1000*0.65*$C482)</f>
        <v>2159.1605309734509</v>
      </c>
    </row>
    <row r="483" spans="2:13" x14ac:dyDescent="0.2">
      <c r="B483" s="4">
        <v>40960</v>
      </c>
      <c r="C483" s="67">
        <f>'Observed Data'!$E482</f>
        <v>0</v>
      </c>
      <c r="D483" s="67">
        <f xml:space="preserve">   MAX(0, HLOOKUP(MONTH($B483),'Farm Crops'!$B$18:$N$28,D$5,0)  - VLOOKUP(D$4,'Farm Crops'!$B$4:$G$13,6,0)/1000*0.65*$C483)</f>
        <v>1817.3193885760261</v>
      </c>
      <c r="E483" s="67">
        <f xml:space="preserve">   MAX(0, HLOOKUP(MONTH($B483),'Farm Crops'!$B$18:$N$28,E$5,0)  - VLOOKUP(E$4,'Farm Crops'!$B$4:$G$13,6,0)/1000*0.65*$C483)</f>
        <v>4868.6117296862431</v>
      </c>
      <c r="F483" s="67">
        <f xml:space="preserve">   MAX(0, HLOOKUP(MONTH($B483),'Farm Crops'!$B$18:$N$28,F$5,0)  - VLOOKUP(F$4,'Farm Crops'!$B$4:$G$13,6,0)/1000*0.65*$C483)</f>
        <v>5220.2218986323405</v>
      </c>
      <c r="G483" s="67">
        <f xml:space="preserve">   MAX(0, HLOOKUP(MONTH($B483),'Farm Crops'!$B$18:$N$28,G$5,0)  - VLOOKUP(G$4,'Farm Crops'!$B$4:$G$13,6,0)/1000*0.65*$C483)</f>
        <v>1518.1067256637168</v>
      </c>
      <c r="H483" s="67">
        <f xml:space="preserve">   MAX(0, HLOOKUP(MONTH($B483),'Farm Crops'!$B$18:$N$28,H$5,0)  - VLOOKUP(H$4,'Farm Crops'!$B$4:$G$13,6,0)/1000*0.65*$C483)</f>
        <v>5209.7330490748182</v>
      </c>
      <c r="I483" s="67">
        <f xml:space="preserve">   MAX(0, HLOOKUP(MONTH($B483),'Farm Crops'!$B$18:$N$28,I$5,0)  - VLOOKUP(I$4,'Farm Crops'!$B$4:$G$13,6,0)/1000*0.65*$C483)</f>
        <v>2916.0123572003217</v>
      </c>
      <c r="J483" s="67">
        <f xml:space="preserve">   MAX(0, HLOOKUP(MONTH($B483),'Farm Crops'!$B$18:$N$28,J$5,0)  - VLOOKUP(J$4,'Farm Crops'!$B$4:$G$13,6,0)/1000*0.65*$C483)</f>
        <v>6694.6344328238147</v>
      </c>
      <c r="K483" s="67">
        <f xml:space="preserve">   MAX(0, HLOOKUP(MONTH($B483),'Farm Crops'!$B$18:$N$28,K$5,0)  - VLOOKUP(K$4,'Farm Crops'!$B$4:$G$13,6,0)/1000*0.65*$C483)</f>
        <v>1594.8660337892193</v>
      </c>
      <c r="L483" s="67">
        <f xml:space="preserve">   MAX(0, HLOOKUP(MONTH($B483),'Farm Crops'!$B$18:$N$28,L$5,0)  - VLOOKUP(L$4,'Farm Crops'!$B$4:$G$13,6,0)/1000*0.65*$C483)</f>
        <v>289.90170555108637</v>
      </c>
      <c r="M483" s="67">
        <f xml:space="preserve">   MAX(0, HLOOKUP(MONTH($B483),'Farm Crops'!$B$18:$N$28,M$5,0)  - VLOOKUP(M$4,'Farm Crops'!$B$4:$G$13,6,0)/1000*0.65*$C483)</f>
        <v>2159.1605309734509</v>
      </c>
    </row>
    <row r="484" spans="2:13" x14ac:dyDescent="0.2">
      <c r="B484" s="4">
        <v>40961</v>
      </c>
      <c r="C484" s="67">
        <f>'Observed Data'!$E483</f>
        <v>0</v>
      </c>
      <c r="D484" s="67">
        <f xml:space="preserve">   MAX(0, HLOOKUP(MONTH($B484),'Farm Crops'!$B$18:$N$28,D$5,0)  - VLOOKUP(D$4,'Farm Crops'!$B$4:$G$13,6,0)/1000*0.65*$C484)</f>
        <v>1817.3193885760261</v>
      </c>
      <c r="E484" s="67">
        <f xml:space="preserve">   MAX(0, HLOOKUP(MONTH($B484),'Farm Crops'!$B$18:$N$28,E$5,0)  - VLOOKUP(E$4,'Farm Crops'!$B$4:$G$13,6,0)/1000*0.65*$C484)</f>
        <v>4868.6117296862431</v>
      </c>
      <c r="F484" s="67">
        <f xml:space="preserve">   MAX(0, HLOOKUP(MONTH($B484),'Farm Crops'!$B$18:$N$28,F$5,0)  - VLOOKUP(F$4,'Farm Crops'!$B$4:$G$13,6,0)/1000*0.65*$C484)</f>
        <v>5220.2218986323405</v>
      </c>
      <c r="G484" s="67">
        <f xml:space="preserve">   MAX(0, HLOOKUP(MONTH($B484),'Farm Crops'!$B$18:$N$28,G$5,0)  - VLOOKUP(G$4,'Farm Crops'!$B$4:$G$13,6,0)/1000*0.65*$C484)</f>
        <v>1518.1067256637168</v>
      </c>
      <c r="H484" s="67">
        <f xml:space="preserve">   MAX(0, HLOOKUP(MONTH($B484),'Farm Crops'!$B$18:$N$28,H$5,0)  - VLOOKUP(H$4,'Farm Crops'!$B$4:$G$13,6,0)/1000*0.65*$C484)</f>
        <v>5209.7330490748182</v>
      </c>
      <c r="I484" s="67">
        <f xml:space="preserve">   MAX(0, HLOOKUP(MONTH($B484),'Farm Crops'!$B$18:$N$28,I$5,0)  - VLOOKUP(I$4,'Farm Crops'!$B$4:$G$13,6,0)/1000*0.65*$C484)</f>
        <v>2916.0123572003217</v>
      </c>
      <c r="J484" s="67">
        <f xml:space="preserve">   MAX(0, HLOOKUP(MONTH($B484),'Farm Crops'!$B$18:$N$28,J$5,0)  - VLOOKUP(J$4,'Farm Crops'!$B$4:$G$13,6,0)/1000*0.65*$C484)</f>
        <v>6694.6344328238147</v>
      </c>
      <c r="K484" s="67">
        <f xml:space="preserve">   MAX(0, HLOOKUP(MONTH($B484),'Farm Crops'!$B$18:$N$28,K$5,0)  - VLOOKUP(K$4,'Farm Crops'!$B$4:$G$13,6,0)/1000*0.65*$C484)</f>
        <v>1594.8660337892193</v>
      </c>
      <c r="L484" s="67">
        <f xml:space="preserve">   MAX(0, HLOOKUP(MONTH($B484),'Farm Crops'!$B$18:$N$28,L$5,0)  - VLOOKUP(L$4,'Farm Crops'!$B$4:$G$13,6,0)/1000*0.65*$C484)</f>
        <v>289.90170555108637</v>
      </c>
      <c r="M484" s="67">
        <f xml:space="preserve">   MAX(0, HLOOKUP(MONTH($B484),'Farm Crops'!$B$18:$N$28,M$5,0)  - VLOOKUP(M$4,'Farm Crops'!$B$4:$G$13,6,0)/1000*0.65*$C484)</f>
        <v>2159.1605309734509</v>
      </c>
    </row>
    <row r="485" spans="2:13" x14ac:dyDescent="0.2">
      <c r="B485" s="4">
        <v>40962</v>
      </c>
      <c r="C485" s="67">
        <f>'Observed Data'!$E484</f>
        <v>0</v>
      </c>
      <c r="D485" s="67">
        <f xml:space="preserve">   MAX(0, HLOOKUP(MONTH($B485),'Farm Crops'!$B$18:$N$28,D$5,0)  - VLOOKUP(D$4,'Farm Crops'!$B$4:$G$13,6,0)/1000*0.65*$C485)</f>
        <v>1817.3193885760261</v>
      </c>
      <c r="E485" s="67">
        <f xml:space="preserve">   MAX(0, HLOOKUP(MONTH($B485),'Farm Crops'!$B$18:$N$28,E$5,0)  - VLOOKUP(E$4,'Farm Crops'!$B$4:$G$13,6,0)/1000*0.65*$C485)</f>
        <v>4868.6117296862431</v>
      </c>
      <c r="F485" s="67">
        <f xml:space="preserve">   MAX(0, HLOOKUP(MONTH($B485),'Farm Crops'!$B$18:$N$28,F$5,0)  - VLOOKUP(F$4,'Farm Crops'!$B$4:$G$13,6,0)/1000*0.65*$C485)</f>
        <v>5220.2218986323405</v>
      </c>
      <c r="G485" s="67">
        <f xml:space="preserve">   MAX(0, HLOOKUP(MONTH($B485),'Farm Crops'!$B$18:$N$28,G$5,0)  - VLOOKUP(G$4,'Farm Crops'!$B$4:$G$13,6,0)/1000*0.65*$C485)</f>
        <v>1518.1067256637168</v>
      </c>
      <c r="H485" s="67">
        <f xml:space="preserve">   MAX(0, HLOOKUP(MONTH($B485),'Farm Crops'!$B$18:$N$28,H$5,0)  - VLOOKUP(H$4,'Farm Crops'!$B$4:$G$13,6,0)/1000*0.65*$C485)</f>
        <v>5209.7330490748182</v>
      </c>
      <c r="I485" s="67">
        <f xml:space="preserve">   MAX(0, HLOOKUP(MONTH($B485),'Farm Crops'!$B$18:$N$28,I$5,0)  - VLOOKUP(I$4,'Farm Crops'!$B$4:$G$13,6,0)/1000*0.65*$C485)</f>
        <v>2916.0123572003217</v>
      </c>
      <c r="J485" s="67">
        <f xml:space="preserve">   MAX(0, HLOOKUP(MONTH($B485),'Farm Crops'!$B$18:$N$28,J$5,0)  - VLOOKUP(J$4,'Farm Crops'!$B$4:$G$13,6,0)/1000*0.65*$C485)</f>
        <v>6694.6344328238147</v>
      </c>
      <c r="K485" s="67">
        <f xml:space="preserve">   MAX(0, HLOOKUP(MONTH($B485),'Farm Crops'!$B$18:$N$28,K$5,0)  - VLOOKUP(K$4,'Farm Crops'!$B$4:$G$13,6,0)/1000*0.65*$C485)</f>
        <v>1594.8660337892193</v>
      </c>
      <c r="L485" s="67">
        <f xml:space="preserve">   MAX(0, HLOOKUP(MONTH($B485),'Farm Crops'!$B$18:$N$28,L$5,0)  - VLOOKUP(L$4,'Farm Crops'!$B$4:$G$13,6,0)/1000*0.65*$C485)</f>
        <v>289.90170555108637</v>
      </c>
      <c r="M485" s="67">
        <f xml:space="preserve">   MAX(0, HLOOKUP(MONTH($B485),'Farm Crops'!$B$18:$N$28,M$5,0)  - VLOOKUP(M$4,'Farm Crops'!$B$4:$G$13,6,0)/1000*0.65*$C485)</f>
        <v>2159.1605309734509</v>
      </c>
    </row>
    <row r="486" spans="2:13" x14ac:dyDescent="0.2">
      <c r="B486" s="4">
        <v>40963</v>
      </c>
      <c r="C486" s="67">
        <f>'Observed Data'!$E485</f>
        <v>0</v>
      </c>
      <c r="D486" s="67">
        <f xml:space="preserve">   MAX(0, HLOOKUP(MONTH($B486),'Farm Crops'!$B$18:$N$28,D$5,0)  - VLOOKUP(D$4,'Farm Crops'!$B$4:$G$13,6,0)/1000*0.65*$C486)</f>
        <v>1817.3193885760261</v>
      </c>
      <c r="E486" s="67">
        <f xml:space="preserve">   MAX(0, HLOOKUP(MONTH($B486),'Farm Crops'!$B$18:$N$28,E$5,0)  - VLOOKUP(E$4,'Farm Crops'!$B$4:$G$13,6,0)/1000*0.65*$C486)</f>
        <v>4868.6117296862431</v>
      </c>
      <c r="F486" s="67">
        <f xml:space="preserve">   MAX(0, HLOOKUP(MONTH($B486),'Farm Crops'!$B$18:$N$28,F$5,0)  - VLOOKUP(F$4,'Farm Crops'!$B$4:$G$13,6,0)/1000*0.65*$C486)</f>
        <v>5220.2218986323405</v>
      </c>
      <c r="G486" s="67">
        <f xml:space="preserve">   MAX(0, HLOOKUP(MONTH($B486),'Farm Crops'!$B$18:$N$28,G$5,0)  - VLOOKUP(G$4,'Farm Crops'!$B$4:$G$13,6,0)/1000*0.65*$C486)</f>
        <v>1518.1067256637168</v>
      </c>
      <c r="H486" s="67">
        <f xml:space="preserve">   MAX(0, HLOOKUP(MONTH($B486),'Farm Crops'!$B$18:$N$28,H$5,0)  - VLOOKUP(H$4,'Farm Crops'!$B$4:$G$13,6,0)/1000*0.65*$C486)</f>
        <v>5209.7330490748182</v>
      </c>
      <c r="I486" s="67">
        <f xml:space="preserve">   MAX(0, HLOOKUP(MONTH($B486),'Farm Crops'!$B$18:$N$28,I$5,0)  - VLOOKUP(I$4,'Farm Crops'!$B$4:$G$13,6,0)/1000*0.65*$C486)</f>
        <v>2916.0123572003217</v>
      </c>
      <c r="J486" s="67">
        <f xml:space="preserve">   MAX(0, HLOOKUP(MONTH($B486),'Farm Crops'!$B$18:$N$28,J$5,0)  - VLOOKUP(J$4,'Farm Crops'!$B$4:$G$13,6,0)/1000*0.65*$C486)</f>
        <v>6694.6344328238147</v>
      </c>
      <c r="K486" s="67">
        <f xml:space="preserve">   MAX(0, HLOOKUP(MONTH($B486),'Farm Crops'!$B$18:$N$28,K$5,0)  - VLOOKUP(K$4,'Farm Crops'!$B$4:$G$13,6,0)/1000*0.65*$C486)</f>
        <v>1594.8660337892193</v>
      </c>
      <c r="L486" s="67">
        <f xml:space="preserve">   MAX(0, HLOOKUP(MONTH($B486),'Farm Crops'!$B$18:$N$28,L$5,0)  - VLOOKUP(L$4,'Farm Crops'!$B$4:$G$13,6,0)/1000*0.65*$C486)</f>
        <v>289.90170555108637</v>
      </c>
      <c r="M486" s="67">
        <f xml:space="preserve">   MAX(0, HLOOKUP(MONTH($B486),'Farm Crops'!$B$18:$N$28,M$5,0)  - VLOOKUP(M$4,'Farm Crops'!$B$4:$G$13,6,0)/1000*0.65*$C486)</f>
        <v>2159.1605309734509</v>
      </c>
    </row>
    <row r="487" spans="2:13" x14ac:dyDescent="0.2">
      <c r="B487" s="4">
        <v>40964</v>
      </c>
      <c r="C487" s="67">
        <f>'Observed Data'!$E486</f>
        <v>0</v>
      </c>
      <c r="D487" s="67">
        <f xml:space="preserve">   MAX(0, HLOOKUP(MONTH($B487),'Farm Crops'!$B$18:$N$28,D$5,0)  - VLOOKUP(D$4,'Farm Crops'!$B$4:$G$13,6,0)/1000*0.65*$C487)</f>
        <v>1817.3193885760261</v>
      </c>
      <c r="E487" s="67">
        <f xml:space="preserve">   MAX(0, HLOOKUP(MONTH($B487),'Farm Crops'!$B$18:$N$28,E$5,0)  - VLOOKUP(E$4,'Farm Crops'!$B$4:$G$13,6,0)/1000*0.65*$C487)</f>
        <v>4868.6117296862431</v>
      </c>
      <c r="F487" s="67">
        <f xml:space="preserve">   MAX(0, HLOOKUP(MONTH($B487),'Farm Crops'!$B$18:$N$28,F$5,0)  - VLOOKUP(F$4,'Farm Crops'!$B$4:$G$13,6,0)/1000*0.65*$C487)</f>
        <v>5220.2218986323405</v>
      </c>
      <c r="G487" s="67">
        <f xml:space="preserve">   MAX(0, HLOOKUP(MONTH($B487),'Farm Crops'!$B$18:$N$28,G$5,0)  - VLOOKUP(G$4,'Farm Crops'!$B$4:$G$13,6,0)/1000*0.65*$C487)</f>
        <v>1518.1067256637168</v>
      </c>
      <c r="H487" s="67">
        <f xml:space="preserve">   MAX(0, HLOOKUP(MONTH($B487),'Farm Crops'!$B$18:$N$28,H$5,0)  - VLOOKUP(H$4,'Farm Crops'!$B$4:$G$13,6,0)/1000*0.65*$C487)</f>
        <v>5209.7330490748182</v>
      </c>
      <c r="I487" s="67">
        <f xml:space="preserve">   MAX(0, HLOOKUP(MONTH($B487),'Farm Crops'!$B$18:$N$28,I$5,0)  - VLOOKUP(I$4,'Farm Crops'!$B$4:$G$13,6,0)/1000*0.65*$C487)</f>
        <v>2916.0123572003217</v>
      </c>
      <c r="J487" s="67">
        <f xml:space="preserve">   MAX(0, HLOOKUP(MONTH($B487),'Farm Crops'!$B$18:$N$28,J$5,0)  - VLOOKUP(J$4,'Farm Crops'!$B$4:$G$13,6,0)/1000*0.65*$C487)</f>
        <v>6694.6344328238147</v>
      </c>
      <c r="K487" s="67">
        <f xml:space="preserve">   MAX(0, HLOOKUP(MONTH($B487),'Farm Crops'!$B$18:$N$28,K$5,0)  - VLOOKUP(K$4,'Farm Crops'!$B$4:$G$13,6,0)/1000*0.65*$C487)</f>
        <v>1594.8660337892193</v>
      </c>
      <c r="L487" s="67">
        <f xml:space="preserve">   MAX(0, HLOOKUP(MONTH($B487),'Farm Crops'!$B$18:$N$28,L$5,0)  - VLOOKUP(L$4,'Farm Crops'!$B$4:$G$13,6,0)/1000*0.65*$C487)</f>
        <v>289.90170555108637</v>
      </c>
      <c r="M487" s="67">
        <f xml:space="preserve">   MAX(0, HLOOKUP(MONTH($B487),'Farm Crops'!$B$18:$N$28,M$5,0)  - VLOOKUP(M$4,'Farm Crops'!$B$4:$G$13,6,0)/1000*0.65*$C487)</f>
        <v>2159.1605309734509</v>
      </c>
    </row>
    <row r="488" spans="2:13" x14ac:dyDescent="0.2">
      <c r="B488" s="4">
        <v>40965</v>
      </c>
      <c r="C488" s="67">
        <f>'Observed Data'!$E487</f>
        <v>0</v>
      </c>
      <c r="D488" s="67">
        <f xml:space="preserve">   MAX(0, HLOOKUP(MONTH($B488),'Farm Crops'!$B$18:$N$28,D$5,0)  - VLOOKUP(D$4,'Farm Crops'!$B$4:$G$13,6,0)/1000*0.65*$C488)</f>
        <v>1817.3193885760261</v>
      </c>
      <c r="E488" s="67">
        <f xml:space="preserve">   MAX(0, HLOOKUP(MONTH($B488),'Farm Crops'!$B$18:$N$28,E$5,0)  - VLOOKUP(E$4,'Farm Crops'!$B$4:$G$13,6,0)/1000*0.65*$C488)</f>
        <v>4868.6117296862431</v>
      </c>
      <c r="F488" s="67">
        <f xml:space="preserve">   MAX(0, HLOOKUP(MONTH($B488),'Farm Crops'!$B$18:$N$28,F$5,0)  - VLOOKUP(F$4,'Farm Crops'!$B$4:$G$13,6,0)/1000*0.65*$C488)</f>
        <v>5220.2218986323405</v>
      </c>
      <c r="G488" s="67">
        <f xml:space="preserve">   MAX(0, HLOOKUP(MONTH($B488),'Farm Crops'!$B$18:$N$28,G$5,0)  - VLOOKUP(G$4,'Farm Crops'!$B$4:$G$13,6,0)/1000*0.65*$C488)</f>
        <v>1518.1067256637168</v>
      </c>
      <c r="H488" s="67">
        <f xml:space="preserve">   MAX(0, HLOOKUP(MONTH($B488),'Farm Crops'!$B$18:$N$28,H$5,0)  - VLOOKUP(H$4,'Farm Crops'!$B$4:$G$13,6,0)/1000*0.65*$C488)</f>
        <v>5209.7330490748182</v>
      </c>
      <c r="I488" s="67">
        <f xml:space="preserve">   MAX(0, HLOOKUP(MONTH($B488),'Farm Crops'!$B$18:$N$28,I$5,0)  - VLOOKUP(I$4,'Farm Crops'!$B$4:$G$13,6,0)/1000*0.65*$C488)</f>
        <v>2916.0123572003217</v>
      </c>
      <c r="J488" s="67">
        <f xml:space="preserve">   MAX(0, HLOOKUP(MONTH($B488),'Farm Crops'!$B$18:$N$28,J$5,0)  - VLOOKUP(J$4,'Farm Crops'!$B$4:$G$13,6,0)/1000*0.65*$C488)</f>
        <v>6694.6344328238147</v>
      </c>
      <c r="K488" s="67">
        <f xml:space="preserve">   MAX(0, HLOOKUP(MONTH($B488),'Farm Crops'!$B$18:$N$28,K$5,0)  - VLOOKUP(K$4,'Farm Crops'!$B$4:$G$13,6,0)/1000*0.65*$C488)</f>
        <v>1594.8660337892193</v>
      </c>
      <c r="L488" s="67">
        <f xml:space="preserve">   MAX(0, HLOOKUP(MONTH($B488),'Farm Crops'!$B$18:$N$28,L$5,0)  - VLOOKUP(L$4,'Farm Crops'!$B$4:$G$13,6,0)/1000*0.65*$C488)</f>
        <v>289.90170555108637</v>
      </c>
      <c r="M488" s="67">
        <f xml:space="preserve">   MAX(0, HLOOKUP(MONTH($B488),'Farm Crops'!$B$18:$N$28,M$5,0)  - VLOOKUP(M$4,'Farm Crops'!$B$4:$G$13,6,0)/1000*0.65*$C488)</f>
        <v>2159.1605309734509</v>
      </c>
    </row>
    <row r="489" spans="2:13" x14ac:dyDescent="0.2">
      <c r="B489" s="4">
        <v>40966</v>
      </c>
      <c r="C489" s="67">
        <f>'Observed Data'!$E488</f>
        <v>0</v>
      </c>
      <c r="D489" s="67">
        <f xml:space="preserve">   MAX(0, HLOOKUP(MONTH($B489),'Farm Crops'!$B$18:$N$28,D$5,0)  - VLOOKUP(D$4,'Farm Crops'!$B$4:$G$13,6,0)/1000*0.65*$C489)</f>
        <v>1817.3193885760261</v>
      </c>
      <c r="E489" s="67">
        <f xml:space="preserve">   MAX(0, HLOOKUP(MONTH($B489),'Farm Crops'!$B$18:$N$28,E$5,0)  - VLOOKUP(E$4,'Farm Crops'!$B$4:$G$13,6,0)/1000*0.65*$C489)</f>
        <v>4868.6117296862431</v>
      </c>
      <c r="F489" s="67">
        <f xml:space="preserve">   MAX(0, HLOOKUP(MONTH($B489),'Farm Crops'!$B$18:$N$28,F$5,0)  - VLOOKUP(F$4,'Farm Crops'!$B$4:$G$13,6,0)/1000*0.65*$C489)</f>
        <v>5220.2218986323405</v>
      </c>
      <c r="G489" s="67">
        <f xml:space="preserve">   MAX(0, HLOOKUP(MONTH($B489),'Farm Crops'!$B$18:$N$28,G$5,0)  - VLOOKUP(G$4,'Farm Crops'!$B$4:$G$13,6,0)/1000*0.65*$C489)</f>
        <v>1518.1067256637168</v>
      </c>
      <c r="H489" s="67">
        <f xml:space="preserve">   MAX(0, HLOOKUP(MONTH($B489),'Farm Crops'!$B$18:$N$28,H$5,0)  - VLOOKUP(H$4,'Farm Crops'!$B$4:$G$13,6,0)/1000*0.65*$C489)</f>
        <v>5209.7330490748182</v>
      </c>
      <c r="I489" s="67">
        <f xml:space="preserve">   MAX(0, HLOOKUP(MONTH($B489),'Farm Crops'!$B$18:$N$28,I$5,0)  - VLOOKUP(I$4,'Farm Crops'!$B$4:$G$13,6,0)/1000*0.65*$C489)</f>
        <v>2916.0123572003217</v>
      </c>
      <c r="J489" s="67">
        <f xml:space="preserve">   MAX(0, HLOOKUP(MONTH($B489),'Farm Crops'!$B$18:$N$28,J$5,0)  - VLOOKUP(J$4,'Farm Crops'!$B$4:$G$13,6,0)/1000*0.65*$C489)</f>
        <v>6694.6344328238147</v>
      </c>
      <c r="K489" s="67">
        <f xml:space="preserve">   MAX(0, HLOOKUP(MONTH($B489),'Farm Crops'!$B$18:$N$28,K$5,0)  - VLOOKUP(K$4,'Farm Crops'!$B$4:$G$13,6,0)/1000*0.65*$C489)</f>
        <v>1594.8660337892193</v>
      </c>
      <c r="L489" s="67">
        <f xml:space="preserve">   MAX(0, HLOOKUP(MONTH($B489),'Farm Crops'!$B$18:$N$28,L$5,0)  - VLOOKUP(L$4,'Farm Crops'!$B$4:$G$13,6,0)/1000*0.65*$C489)</f>
        <v>289.90170555108637</v>
      </c>
      <c r="M489" s="67">
        <f xml:space="preserve">   MAX(0, HLOOKUP(MONTH($B489),'Farm Crops'!$B$18:$N$28,M$5,0)  - VLOOKUP(M$4,'Farm Crops'!$B$4:$G$13,6,0)/1000*0.65*$C489)</f>
        <v>2159.1605309734509</v>
      </c>
    </row>
    <row r="490" spans="2:13" x14ac:dyDescent="0.2">
      <c r="B490" s="4">
        <v>40967</v>
      </c>
      <c r="C490" s="67">
        <f>'Observed Data'!$E489</f>
        <v>0</v>
      </c>
      <c r="D490" s="67">
        <f xml:space="preserve">   MAX(0, HLOOKUP(MONTH($B490),'Farm Crops'!$B$18:$N$28,D$5,0)  - VLOOKUP(D$4,'Farm Crops'!$B$4:$G$13,6,0)/1000*0.65*$C490)</f>
        <v>1817.3193885760261</v>
      </c>
      <c r="E490" s="67">
        <f xml:space="preserve">   MAX(0, HLOOKUP(MONTH($B490),'Farm Crops'!$B$18:$N$28,E$5,0)  - VLOOKUP(E$4,'Farm Crops'!$B$4:$G$13,6,0)/1000*0.65*$C490)</f>
        <v>4868.6117296862431</v>
      </c>
      <c r="F490" s="67">
        <f xml:space="preserve">   MAX(0, HLOOKUP(MONTH($B490),'Farm Crops'!$B$18:$N$28,F$5,0)  - VLOOKUP(F$4,'Farm Crops'!$B$4:$G$13,6,0)/1000*0.65*$C490)</f>
        <v>5220.2218986323405</v>
      </c>
      <c r="G490" s="67">
        <f xml:space="preserve">   MAX(0, HLOOKUP(MONTH($B490),'Farm Crops'!$B$18:$N$28,G$5,0)  - VLOOKUP(G$4,'Farm Crops'!$B$4:$G$13,6,0)/1000*0.65*$C490)</f>
        <v>1518.1067256637168</v>
      </c>
      <c r="H490" s="67">
        <f xml:space="preserve">   MAX(0, HLOOKUP(MONTH($B490),'Farm Crops'!$B$18:$N$28,H$5,0)  - VLOOKUP(H$4,'Farm Crops'!$B$4:$G$13,6,0)/1000*0.65*$C490)</f>
        <v>5209.7330490748182</v>
      </c>
      <c r="I490" s="67">
        <f xml:space="preserve">   MAX(0, HLOOKUP(MONTH($B490),'Farm Crops'!$B$18:$N$28,I$5,0)  - VLOOKUP(I$4,'Farm Crops'!$B$4:$G$13,6,0)/1000*0.65*$C490)</f>
        <v>2916.0123572003217</v>
      </c>
      <c r="J490" s="67">
        <f xml:space="preserve">   MAX(0, HLOOKUP(MONTH($B490),'Farm Crops'!$B$18:$N$28,J$5,0)  - VLOOKUP(J$4,'Farm Crops'!$B$4:$G$13,6,0)/1000*0.65*$C490)</f>
        <v>6694.6344328238147</v>
      </c>
      <c r="K490" s="67">
        <f xml:space="preserve">   MAX(0, HLOOKUP(MONTH($B490),'Farm Crops'!$B$18:$N$28,K$5,0)  - VLOOKUP(K$4,'Farm Crops'!$B$4:$G$13,6,0)/1000*0.65*$C490)</f>
        <v>1594.8660337892193</v>
      </c>
      <c r="L490" s="67">
        <f xml:space="preserve">   MAX(0, HLOOKUP(MONTH($B490),'Farm Crops'!$B$18:$N$28,L$5,0)  - VLOOKUP(L$4,'Farm Crops'!$B$4:$G$13,6,0)/1000*0.65*$C490)</f>
        <v>289.90170555108637</v>
      </c>
      <c r="M490" s="67">
        <f xml:space="preserve">   MAX(0, HLOOKUP(MONTH($B490),'Farm Crops'!$B$18:$N$28,M$5,0)  - VLOOKUP(M$4,'Farm Crops'!$B$4:$G$13,6,0)/1000*0.65*$C490)</f>
        <v>2159.1605309734509</v>
      </c>
    </row>
    <row r="491" spans="2:13" x14ac:dyDescent="0.2">
      <c r="B491" s="4">
        <v>40968</v>
      </c>
      <c r="C491" s="67">
        <f>'Observed Data'!$E490</f>
        <v>0</v>
      </c>
      <c r="D491" s="67">
        <f xml:space="preserve">   MAX(0, HLOOKUP(MONTH($B491),'Farm Crops'!$B$18:$N$28,D$5,0)  - VLOOKUP(D$4,'Farm Crops'!$B$4:$G$13,6,0)/1000*0.65*$C491)</f>
        <v>1817.3193885760261</v>
      </c>
      <c r="E491" s="67">
        <f xml:space="preserve">   MAX(0, HLOOKUP(MONTH($B491),'Farm Crops'!$B$18:$N$28,E$5,0)  - VLOOKUP(E$4,'Farm Crops'!$B$4:$G$13,6,0)/1000*0.65*$C491)</f>
        <v>4868.6117296862431</v>
      </c>
      <c r="F491" s="67">
        <f xml:space="preserve">   MAX(0, HLOOKUP(MONTH($B491),'Farm Crops'!$B$18:$N$28,F$5,0)  - VLOOKUP(F$4,'Farm Crops'!$B$4:$G$13,6,0)/1000*0.65*$C491)</f>
        <v>5220.2218986323405</v>
      </c>
      <c r="G491" s="67">
        <f xml:space="preserve">   MAX(0, HLOOKUP(MONTH($B491),'Farm Crops'!$B$18:$N$28,G$5,0)  - VLOOKUP(G$4,'Farm Crops'!$B$4:$G$13,6,0)/1000*0.65*$C491)</f>
        <v>1518.1067256637168</v>
      </c>
      <c r="H491" s="67">
        <f xml:space="preserve">   MAX(0, HLOOKUP(MONTH($B491),'Farm Crops'!$B$18:$N$28,H$5,0)  - VLOOKUP(H$4,'Farm Crops'!$B$4:$G$13,6,0)/1000*0.65*$C491)</f>
        <v>5209.7330490748182</v>
      </c>
      <c r="I491" s="67">
        <f xml:space="preserve">   MAX(0, HLOOKUP(MONTH($B491),'Farm Crops'!$B$18:$N$28,I$5,0)  - VLOOKUP(I$4,'Farm Crops'!$B$4:$G$13,6,0)/1000*0.65*$C491)</f>
        <v>2916.0123572003217</v>
      </c>
      <c r="J491" s="67">
        <f xml:space="preserve">   MAX(0, HLOOKUP(MONTH($B491),'Farm Crops'!$B$18:$N$28,J$5,0)  - VLOOKUP(J$4,'Farm Crops'!$B$4:$G$13,6,0)/1000*0.65*$C491)</f>
        <v>6694.6344328238147</v>
      </c>
      <c r="K491" s="67">
        <f xml:space="preserve">   MAX(0, HLOOKUP(MONTH($B491),'Farm Crops'!$B$18:$N$28,K$5,0)  - VLOOKUP(K$4,'Farm Crops'!$B$4:$G$13,6,0)/1000*0.65*$C491)</f>
        <v>1594.8660337892193</v>
      </c>
      <c r="L491" s="67">
        <f xml:space="preserve">   MAX(0, HLOOKUP(MONTH($B491),'Farm Crops'!$B$18:$N$28,L$5,0)  - VLOOKUP(L$4,'Farm Crops'!$B$4:$G$13,6,0)/1000*0.65*$C491)</f>
        <v>289.90170555108637</v>
      </c>
      <c r="M491" s="67">
        <f xml:space="preserve">   MAX(0, HLOOKUP(MONTH($B491),'Farm Crops'!$B$18:$N$28,M$5,0)  - VLOOKUP(M$4,'Farm Crops'!$B$4:$G$13,6,0)/1000*0.65*$C491)</f>
        <v>2159.1605309734509</v>
      </c>
    </row>
    <row r="492" spans="2:13" x14ac:dyDescent="0.2">
      <c r="B492" s="4">
        <v>40969</v>
      </c>
      <c r="C492" s="67">
        <f>'Observed Data'!$E491</f>
        <v>0</v>
      </c>
      <c r="D492" s="67">
        <f xml:space="preserve">   MAX(0, HLOOKUP(MONTH($B492),'Farm Crops'!$B$18:$N$28,D$5,0)  - VLOOKUP(D$4,'Farm Crops'!$B$4:$G$13,6,0)/1000*0.65*$C492)</f>
        <v>1531.0662756598242</v>
      </c>
      <c r="E492" s="67">
        <f xml:space="preserve">   MAX(0, HLOOKUP(MONTH($B492),'Farm Crops'!$B$18:$N$28,E$5,0)  - VLOOKUP(E$4,'Farm Crops'!$B$4:$G$13,6,0)/1000*0.65*$C492)</f>
        <v>3466.1324261974582</v>
      </c>
      <c r="F492" s="67">
        <f xml:space="preserve">   MAX(0, HLOOKUP(MONTH($B492),'Farm Crops'!$B$18:$N$28,F$5,0)  - VLOOKUP(F$4,'Farm Crops'!$B$4:$G$13,6,0)/1000*0.65*$C492)</f>
        <v>3804.660315738025</v>
      </c>
      <c r="G492" s="67">
        <f xml:space="preserve">   MAX(0, HLOOKUP(MONTH($B492),'Farm Crops'!$B$18:$N$28,G$5,0)  - VLOOKUP(G$4,'Farm Crops'!$B$4:$G$13,6,0)/1000*0.65*$C492)</f>
        <v>1077.0389677419355</v>
      </c>
      <c r="H492" s="67">
        <f xml:space="preserve">   MAX(0, HLOOKUP(MONTH($B492),'Farm Crops'!$B$18:$N$28,H$5,0)  - VLOOKUP(H$4,'Farm Crops'!$B$4:$G$13,6,0)/1000*0.65*$C492)</f>
        <v>3696.1074017595306</v>
      </c>
      <c r="I492" s="67">
        <f xml:space="preserve">   MAX(0, HLOOKUP(MONTH($B492),'Farm Crops'!$B$18:$N$28,I$5,0)  - VLOOKUP(I$4,'Farm Crops'!$B$4:$G$13,6,0)/1000*0.65*$C492)</f>
        <v>2069.7117732160314</v>
      </c>
      <c r="J492" s="67">
        <f xml:space="preserve">   MAX(0, HLOOKUP(MONTH($B492),'Farm Crops'!$B$18:$N$28,J$5,0)  - VLOOKUP(J$4,'Farm Crops'!$B$4:$G$13,6,0)/1000*0.65*$C492)</f>
        <v>5069.4517986314759</v>
      </c>
      <c r="K492" s="67">
        <f xml:space="preserve">   MAX(0, HLOOKUP(MONTH($B492),'Farm Crops'!$B$18:$N$28,K$5,0)  - VLOOKUP(K$4,'Farm Crops'!$B$4:$G$13,6,0)/1000*0.65*$C492)</f>
        <v>1198.7524359726294</v>
      </c>
      <c r="L492" s="67">
        <f xml:space="preserve">   MAX(0, HLOOKUP(MONTH($B492),'Farm Crops'!$B$18:$N$28,L$5,0)  - VLOOKUP(L$4,'Farm Crops'!$B$4:$G$13,6,0)/1000*0.65*$C492)</f>
        <v>216.6175249266864</v>
      </c>
      <c r="M492" s="67">
        <f xml:space="preserve">   MAX(0, HLOOKUP(MONTH($B492),'Farm Crops'!$B$18:$N$28,M$5,0)  - VLOOKUP(M$4,'Farm Crops'!$B$4:$G$13,6,0)/1000*0.65*$C492)</f>
        <v>1586.1027526881719</v>
      </c>
    </row>
    <row r="493" spans="2:13" x14ac:dyDescent="0.2">
      <c r="B493" s="4">
        <v>40970</v>
      </c>
      <c r="C493" s="67">
        <f>'Observed Data'!$E492</f>
        <v>0</v>
      </c>
      <c r="D493" s="67">
        <f xml:space="preserve">   MAX(0, HLOOKUP(MONTH($B493),'Farm Crops'!$B$18:$N$28,D$5,0)  - VLOOKUP(D$4,'Farm Crops'!$B$4:$G$13,6,0)/1000*0.65*$C493)</f>
        <v>1531.0662756598242</v>
      </c>
      <c r="E493" s="67">
        <f xml:space="preserve">   MAX(0, HLOOKUP(MONTH($B493),'Farm Crops'!$B$18:$N$28,E$5,0)  - VLOOKUP(E$4,'Farm Crops'!$B$4:$G$13,6,0)/1000*0.65*$C493)</f>
        <v>3466.1324261974582</v>
      </c>
      <c r="F493" s="67">
        <f xml:space="preserve">   MAX(0, HLOOKUP(MONTH($B493),'Farm Crops'!$B$18:$N$28,F$5,0)  - VLOOKUP(F$4,'Farm Crops'!$B$4:$G$13,6,0)/1000*0.65*$C493)</f>
        <v>3804.660315738025</v>
      </c>
      <c r="G493" s="67">
        <f xml:space="preserve">   MAX(0, HLOOKUP(MONTH($B493),'Farm Crops'!$B$18:$N$28,G$5,0)  - VLOOKUP(G$4,'Farm Crops'!$B$4:$G$13,6,0)/1000*0.65*$C493)</f>
        <v>1077.0389677419355</v>
      </c>
      <c r="H493" s="67">
        <f xml:space="preserve">   MAX(0, HLOOKUP(MONTH($B493),'Farm Crops'!$B$18:$N$28,H$5,0)  - VLOOKUP(H$4,'Farm Crops'!$B$4:$G$13,6,0)/1000*0.65*$C493)</f>
        <v>3696.1074017595306</v>
      </c>
      <c r="I493" s="67">
        <f xml:space="preserve">   MAX(0, HLOOKUP(MONTH($B493),'Farm Crops'!$B$18:$N$28,I$5,0)  - VLOOKUP(I$4,'Farm Crops'!$B$4:$G$13,6,0)/1000*0.65*$C493)</f>
        <v>2069.7117732160314</v>
      </c>
      <c r="J493" s="67">
        <f xml:space="preserve">   MAX(0, HLOOKUP(MONTH($B493),'Farm Crops'!$B$18:$N$28,J$5,0)  - VLOOKUP(J$4,'Farm Crops'!$B$4:$G$13,6,0)/1000*0.65*$C493)</f>
        <v>5069.4517986314759</v>
      </c>
      <c r="K493" s="67">
        <f xml:space="preserve">   MAX(0, HLOOKUP(MONTH($B493),'Farm Crops'!$B$18:$N$28,K$5,0)  - VLOOKUP(K$4,'Farm Crops'!$B$4:$G$13,6,0)/1000*0.65*$C493)</f>
        <v>1198.7524359726294</v>
      </c>
      <c r="L493" s="67">
        <f xml:space="preserve">   MAX(0, HLOOKUP(MONTH($B493),'Farm Crops'!$B$18:$N$28,L$5,0)  - VLOOKUP(L$4,'Farm Crops'!$B$4:$G$13,6,0)/1000*0.65*$C493)</f>
        <v>216.6175249266864</v>
      </c>
      <c r="M493" s="67">
        <f xml:space="preserve">   MAX(0, HLOOKUP(MONTH($B493),'Farm Crops'!$B$18:$N$28,M$5,0)  - VLOOKUP(M$4,'Farm Crops'!$B$4:$G$13,6,0)/1000*0.65*$C493)</f>
        <v>1586.1027526881719</v>
      </c>
    </row>
    <row r="494" spans="2:13" x14ac:dyDescent="0.2">
      <c r="B494" s="4">
        <v>40971</v>
      </c>
      <c r="C494" s="67">
        <f>'Observed Data'!$E493</f>
        <v>0</v>
      </c>
      <c r="D494" s="67">
        <f xml:space="preserve">   MAX(0, HLOOKUP(MONTH($B494),'Farm Crops'!$B$18:$N$28,D$5,0)  - VLOOKUP(D$4,'Farm Crops'!$B$4:$G$13,6,0)/1000*0.65*$C494)</f>
        <v>1531.0662756598242</v>
      </c>
      <c r="E494" s="67">
        <f xml:space="preserve">   MAX(0, HLOOKUP(MONTH($B494),'Farm Crops'!$B$18:$N$28,E$5,0)  - VLOOKUP(E$4,'Farm Crops'!$B$4:$G$13,6,0)/1000*0.65*$C494)</f>
        <v>3466.1324261974582</v>
      </c>
      <c r="F494" s="67">
        <f xml:space="preserve">   MAX(0, HLOOKUP(MONTH($B494),'Farm Crops'!$B$18:$N$28,F$5,0)  - VLOOKUP(F$4,'Farm Crops'!$B$4:$G$13,6,0)/1000*0.65*$C494)</f>
        <v>3804.660315738025</v>
      </c>
      <c r="G494" s="67">
        <f xml:space="preserve">   MAX(0, HLOOKUP(MONTH($B494),'Farm Crops'!$B$18:$N$28,G$5,0)  - VLOOKUP(G$4,'Farm Crops'!$B$4:$G$13,6,0)/1000*0.65*$C494)</f>
        <v>1077.0389677419355</v>
      </c>
      <c r="H494" s="67">
        <f xml:space="preserve">   MAX(0, HLOOKUP(MONTH($B494),'Farm Crops'!$B$18:$N$28,H$5,0)  - VLOOKUP(H$4,'Farm Crops'!$B$4:$G$13,6,0)/1000*0.65*$C494)</f>
        <v>3696.1074017595306</v>
      </c>
      <c r="I494" s="67">
        <f xml:space="preserve">   MAX(0, HLOOKUP(MONTH($B494),'Farm Crops'!$B$18:$N$28,I$5,0)  - VLOOKUP(I$4,'Farm Crops'!$B$4:$G$13,6,0)/1000*0.65*$C494)</f>
        <v>2069.7117732160314</v>
      </c>
      <c r="J494" s="67">
        <f xml:space="preserve">   MAX(0, HLOOKUP(MONTH($B494),'Farm Crops'!$B$18:$N$28,J$5,0)  - VLOOKUP(J$4,'Farm Crops'!$B$4:$G$13,6,0)/1000*0.65*$C494)</f>
        <v>5069.4517986314759</v>
      </c>
      <c r="K494" s="67">
        <f xml:space="preserve">   MAX(0, HLOOKUP(MONTH($B494),'Farm Crops'!$B$18:$N$28,K$5,0)  - VLOOKUP(K$4,'Farm Crops'!$B$4:$G$13,6,0)/1000*0.65*$C494)</f>
        <v>1198.7524359726294</v>
      </c>
      <c r="L494" s="67">
        <f xml:space="preserve">   MAX(0, HLOOKUP(MONTH($B494),'Farm Crops'!$B$18:$N$28,L$5,0)  - VLOOKUP(L$4,'Farm Crops'!$B$4:$G$13,6,0)/1000*0.65*$C494)</f>
        <v>216.6175249266864</v>
      </c>
      <c r="M494" s="67">
        <f xml:space="preserve">   MAX(0, HLOOKUP(MONTH($B494),'Farm Crops'!$B$18:$N$28,M$5,0)  - VLOOKUP(M$4,'Farm Crops'!$B$4:$G$13,6,0)/1000*0.65*$C494)</f>
        <v>1586.1027526881719</v>
      </c>
    </row>
    <row r="495" spans="2:13" x14ac:dyDescent="0.2">
      <c r="B495" s="4">
        <v>40972</v>
      </c>
      <c r="C495" s="67">
        <f>'Observed Data'!$E494</f>
        <v>0</v>
      </c>
      <c r="D495" s="67">
        <f xml:space="preserve">   MAX(0, HLOOKUP(MONTH($B495),'Farm Crops'!$B$18:$N$28,D$5,0)  - VLOOKUP(D$4,'Farm Crops'!$B$4:$G$13,6,0)/1000*0.65*$C495)</f>
        <v>1531.0662756598242</v>
      </c>
      <c r="E495" s="67">
        <f xml:space="preserve">   MAX(0, HLOOKUP(MONTH($B495),'Farm Crops'!$B$18:$N$28,E$5,0)  - VLOOKUP(E$4,'Farm Crops'!$B$4:$G$13,6,0)/1000*0.65*$C495)</f>
        <v>3466.1324261974582</v>
      </c>
      <c r="F495" s="67">
        <f xml:space="preserve">   MAX(0, HLOOKUP(MONTH($B495),'Farm Crops'!$B$18:$N$28,F$5,0)  - VLOOKUP(F$4,'Farm Crops'!$B$4:$G$13,6,0)/1000*0.65*$C495)</f>
        <v>3804.660315738025</v>
      </c>
      <c r="G495" s="67">
        <f xml:space="preserve">   MAX(0, HLOOKUP(MONTH($B495),'Farm Crops'!$B$18:$N$28,G$5,0)  - VLOOKUP(G$4,'Farm Crops'!$B$4:$G$13,6,0)/1000*0.65*$C495)</f>
        <v>1077.0389677419355</v>
      </c>
      <c r="H495" s="67">
        <f xml:space="preserve">   MAX(0, HLOOKUP(MONTH($B495),'Farm Crops'!$B$18:$N$28,H$5,0)  - VLOOKUP(H$4,'Farm Crops'!$B$4:$G$13,6,0)/1000*0.65*$C495)</f>
        <v>3696.1074017595306</v>
      </c>
      <c r="I495" s="67">
        <f xml:space="preserve">   MAX(0, HLOOKUP(MONTH($B495),'Farm Crops'!$B$18:$N$28,I$5,0)  - VLOOKUP(I$4,'Farm Crops'!$B$4:$G$13,6,0)/1000*0.65*$C495)</f>
        <v>2069.7117732160314</v>
      </c>
      <c r="J495" s="67">
        <f xml:space="preserve">   MAX(0, HLOOKUP(MONTH($B495),'Farm Crops'!$B$18:$N$28,J$5,0)  - VLOOKUP(J$4,'Farm Crops'!$B$4:$G$13,6,0)/1000*0.65*$C495)</f>
        <v>5069.4517986314759</v>
      </c>
      <c r="K495" s="67">
        <f xml:space="preserve">   MAX(0, HLOOKUP(MONTH($B495),'Farm Crops'!$B$18:$N$28,K$5,0)  - VLOOKUP(K$4,'Farm Crops'!$B$4:$G$13,6,0)/1000*0.65*$C495)</f>
        <v>1198.7524359726294</v>
      </c>
      <c r="L495" s="67">
        <f xml:space="preserve">   MAX(0, HLOOKUP(MONTH($B495),'Farm Crops'!$B$18:$N$28,L$5,0)  - VLOOKUP(L$4,'Farm Crops'!$B$4:$G$13,6,0)/1000*0.65*$C495)</f>
        <v>216.6175249266864</v>
      </c>
      <c r="M495" s="67">
        <f xml:space="preserve">   MAX(0, HLOOKUP(MONTH($B495),'Farm Crops'!$B$18:$N$28,M$5,0)  - VLOOKUP(M$4,'Farm Crops'!$B$4:$G$13,6,0)/1000*0.65*$C495)</f>
        <v>1586.1027526881719</v>
      </c>
    </row>
    <row r="496" spans="2:13" x14ac:dyDescent="0.2">
      <c r="B496" s="4">
        <v>40973</v>
      </c>
      <c r="C496" s="67">
        <f>'Observed Data'!$E495</f>
        <v>0</v>
      </c>
      <c r="D496" s="67">
        <f xml:space="preserve">   MAX(0, HLOOKUP(MONTH($B496),'Farm Crops'!$B$18:$N$28,D$5,0)  - VLOOKUP(D$4,'Farm Crops'!$B$4:$G$13,6,0)/1000*0.65*$C496)</f>
        <v>1531.0662756598242</v>
      </c>
      <c r="E496" s="67">
        <f xml:space="preserve">   MAX(0, HLOOKUP(MONTH($B496),'Farm Crops'!$B$18:$N$28,E$5,0)  - VLOOKUP(E$4,'Farm Crops'!$B$4:$G$13,6,0)/1000*0.65*$C496)</f>
        <v>3466.1324261974582</v>
      </c>
      <c r="F496" s="67">
        <f xml:space="preserve">   MAX(0, HLOOKUP(MONTH($B496),'Farm Crops'!$B$18:$N$28,F$5,0)  - VLOOKUP(F$4,'Farm Crops'!$B$4:$G$13,6,0)/1000*0.65*$C496)</f>
        <v>3804.660315738025</v>
      </c>
      <c r="G496" s="67">
        <f xml:space="preserve">   MAX(0, HLOOKUP(MONTH($B496),'Farm Crops'!$B$18:$N$28,G$5,0)  - VLOOKUP(G$4,'Farm Crops'!$B$4:$G$13,6,0)/1000*0.65*$C496)</f>
        <v>1077.0389677419355</v>
      </c>
      <c r="H496" s="67">
        <f xml:space="preserve">   MAX(0, HLOOKUP(MONTH($B496),'Farm Crops'!$B$18:$N$28,H$5,0)  - VLOOKUP(H$4,'Farm Crops'!$B$4:$G$13,6,0)/1000*0.65*$C496)</f>
        <v>3696.1074017595306</v>
      </c>
      <c r="I496" s="67">
        <f xml:space="preserve">   MAX(0, HLOOKUP(MONTH($B496),'Farm Crops'!$B$18:$N$28,I$5,0)  - VLOOKUP(I$4,'Farm Crops'!$B$4:$G$13,6,0)/1000*0.65*$C496)</f>
        <v>2069.7117732160314</v>
      </c>
      <c r="J496" s="67">
        <f xml:space="preserve">   MAX(0, HLOOKUP(MONTH($B496),'Farm Crops'!$B$18:$N$28,J$5,0)  - VLOOKUP(J$4,'Farm Crops'!$B$4:$G$13,6,0)/1000*0.65*$C496)</f>
        <v>5069.4517986314759</v>
      </c>
      <c r="K496" s="67">
        <f xml:space="preserve">   MAX(0, HLOOKUP(MONTH($B496),'Farm Crops'!$B$18:$N$28,K$5,0)  - VLOOKUP(K$4,'Farm Crops'!$B$4:$G$13,6,0)/1000*0.65*$C496)</f>
        <v>1198.7524359726294</v>
      </c>
      <c r="L496" s="67">
        <f xml:space="preserve">   MAX(0, HLOOKUP(MONTH($B496),'Farm Crops'!$B$18:$N$28,L$5,0)  - VLOOKUP(L$4,'Farm Crops'!$B$4:$G$13,6,0)/1000*0.65*$C496)</f>
        <v>216.6175249266864</v>
      </c>
      <c r="M496" s="67">
        <f xml:space="preserve">   MAX(0, HLOOKUP(MONTH($B496),'Farm Crops'!$B$18:$N$28,M$5,0)  - VLOOKUP(M$4,'Farm Crops'!$B$4:$G$13,6,0)/1000*0.65*$C496)</f>
        <v>1586.1027526881719</v>
      </c>
    </row>
    <row r="497" spans="2:13" x14ac:dyDescent="0.2">
      <c r="B497" s="4">
        <v>40974</v>
      </c>
      <c r="C497" s="67">
        <f>'Observed Data'!$E496</f>
        <v>0</v>
      </c>
      <c r="D497" s="67">
        <f xml:space="preserve">   MAX(0, HLOOKUP(MONTH($B497),'Farm Crops'!$B$18:$N$28,D$5,0)  - VLOOKUP(D$4,'Farm Crops'!$B$4:$G$13,6,0)/1000*0.65*$C497)</f>
        <v>1531.0662756598242</v>
      </c>
      <c r="E497" s="67">
        <f xml:space="preserve">   MAX(0, HLOOKUP(MONTH($B497),'Farm Crops'!$B$18:$N$28,E$5,0)  - VLOOKUP(E$4,'Farm Crops'!$B$4:$G$13,6,0)/1000*0.65*$C497)</f>
        <v>3466.1324261974582</v>
      </c>
      <c r="F497" s="67">
        <f xml:space="preserve">   MAX(0, HLOOKUP(MONTH($B497),'Farm Crops'!$B$18:$N$28,F$5,0)  - VLOOKUP(F$4,'Farm Crops'!$B$4:$G$13,6,0)/1000*0.65*$C497)</f>
        <v>3804.660315738025</v>
      </c>
      <c r="G497" s="67">
        <f xml:space="preserve">   MAX(0, HLOOKUP(MONTH($B497),'Farm Crops'!$B$18:$N$28,G$5,0)  - VLOOKUP(G$4,'Farm Crops'!$B$4:$G$13,6,0)/1000*0.65*$C497)</f>
        <v>1077.0389677419355</v>
      </c>
      <c r="H497" s="67">
        <f xml:space="preserve">   MAX(0, HLOOKUP(MONTH($B497),'Farm Crops'!$B$18:$N$28,H$5,0)  - VLOOKUP(H$4,'Farm Crops'!$B$4:$G$13,6,0)/1000*0.65*$C497)</f>
        <v>3696.1074017595306</v>
      </c>
      <c r="I497" s="67">
        <f xml:space="preserve">   MAX(0, HLOOKUP(MONTH($B497),'Farm Crops'!$B$18:$N$28,I$5,0)  - VLOOKUP(I$4,'Farm Crops'!$B$4:$G$13,6,0)/1000*0.65*$C497)</f>
        <v>2069.7117732160314</v>
      </c>
      <c r="J497" s="67">
        <f xml:space="preserve">   MAX(0, HLOOKUP(MONTH($B497),'Farm Crops'!$B$18:$N$28,J$5,0)  - VLOOKUP(J$4,'Farm Crops'!$B$4:$G$13,6,0)/1000*0.65*$C497)</f>
        <v>5069.4517986314759</v>
      </c>
      <c r="K497" s="67">
        <f xml:space="preserve">   MAX(0, HLOOKUP(MONTH($B497),'Farm Crops'!$B$18:$N$28,K$5,0)  - VLOOKUP(K$4,'Farm Crops'!$B$4:$G$13,6,0)/1000*0.65*$C497)</f>
        <v>1198.7524359726294</v>
      </c>
      <c r="L497" s="67">
        <f xml:space="preserve">   MAX(0, HLOOKUP(MONTH($B497),'Farm Crops'!$B$18:$N$28,L$5,0)  - VLOOKUP(L$4,'Farm Crops'!$B$4:$G$13,6,0)/1000*0.65*$C497)</f>
        <v>216.6175249266864</v>
      </c>
      <c r="M497" s="67">
        <f xml:space="preserve">   MAX(0, HLOOKUP(MONTH($B497),'Farm Crops'!$B$18:$N$28,M$5,0)  - VLOOKUP(M$4,'Farm Crops'!$B$4:$G$13,6,0)/1000*0.65*$C497)</f>
        <v>1586.1027526881719</v>
      </c>
    </row>
    <row r="498" spans="2:13" x14ac:dyDescent="0.2">
      <c r="B498" s="4">
        <v>40975</v>
      </c>
      <c r="C498" s="67">
        <f>'Observed Data'!$E497</f>
        <v>0</v>
      </c>
      <c r="D498" s="67">
        <f xml:space="preserve">   MAX(0, HLOOKUP(MONTH($B498),'Farm Crops'!$B$18:$N$28,D$5,0)  - VLOOKUP(D$4,'Farm Crops'!$B$4:$G$13,6,0)/1000*0.65*$C498)</f>
        <v>1531.0662756598242</v>
      </c>
      <c r="E498" s="67">
        <f xml:space="preserve">   MAX(0, HLOOKUP(MONTH($B498),'Farm Crops'!$B$18:$N$28,E$5,0)  - VLOOKUP(E$4,'Farm Crops'!$B$4:$G$13,6,0)/1000*0.65*$C498)</f>
        <v>3466.1324261974582</v>
      </c>
      <c r="F498" s="67">
        <f xml:space="preserve">   MAX(0, HLOOKUP(MONTH($B498),'Farm Crops'!$B$18:$N$28,F$5,0)  - VLOOKUP(F$4,'Farm Crops'!$B$4:$G$13,6,0)/1000*0.65*$C498)</f>
        <v>3804.660315738025</v>
      </c>
      <c r="G498" s="67">
        <f xml:space="preserve">   MAX(0, HLOOKUP(MONTH($B498),'Farm Crops'!$B$18:$N$28,G$5,0)  - VLOOKUP(G$4,'Farm Crops'!$B$4:$G$13,6,0)/1000*0.65*$C498)</f>
        <v>1077.0389677419355</v>
      </c>
      <c r="H498" s="67">
        <f xml:space="preserve">   MAX(0, HLOOKUP(MONTH($B498),'Farm Crops'!$B$18:$N$28,H$5,0)  - VLOOKUP(H$4,'Farm Crops'!$B$4:$G$13,6,0)/1000*0.65*$C498)</f>
        <v>3696.1074017595306</v>
      </c>
      <c r="I498" s="67">
        <f xml:space="preserve">   MAX(0, HLOOKUP(MONTH($B498),'Farm Crops'!$B$18:$N$28,I$5,0)  - VLOOKUP(I$4,'Farm Crops'!$B$4:$G$13,6,0)/1000*0.65*$C498)</f>
        <v>2069.7117732160314</v>
      </c>
      <c r="J498" s="67">
        <f xml:space="preserve">   MAX(0, HLOOKUP(MONTH($B498),'Farm Crops'!$B$18:$N$28,J$5,0)  - VLOOKUP(J$4,'Farm Crops'!$B$4:$G$13,6,0)/1000*0.65*$C498)</f>
        <v>5069.4517986314759</v>
      </c>
      <c r="K498" s="67">
        <f xml:space="preserve">   MAX(0, HLOOKUP(MONTH($B498),'Farm Crops'!$B$18:$N$28,K$5,0)  - VLOOKUP(K$4,'Farm Crops'!$B$4:$G$13,6,0)/1000*0.65*$C498)</f>
        <v>1198.7524359726294</v>
      </c>
      <c r="L498" s="67">
        <f xml:space="preserve">   MAX(0, HLOOKUP(MONTH($B498),'Farm Crops'!$B$18:$N$28,L$5,0)  - VLOOKUP(L$4,'Farm Crops'!$B$4:$G$13,6,0)/1000*0.65*$C498)</f>
        <v>216.6175249266864</v>
      </c>
      <c r="M498" s="67">
        <f xml:space="preserve">   MAX(0, HLOOKUP(MONTH($B498),'Farm Crops'!$B$18:$N$28,M$5,0)  - VLOOKUP(M$4,'Farm Crops'!$B$4:$G$13,6,0)/1000*0.65*$C498)</f>
        <v>1586.1027526881719</v>
      </c>
    </row>
    <row r="499" spans="2:13" x14ac:dyDescent="0.2">
      <c r="B499" s="4">
        <v>40976</v>
      </c>
      <c r="C499" s="67">
        <f>'Observed Data'!$E498</f>
        <v>0</v>
      </c>
      <c r="D499" s="67">
        <f xml:space="preserve">   MAX(0, HLOOKUP(MONTH($B499),'Farm Crops'!$B$18:$N$28,D$5,0)  - VLOOKUP(D$4,'Farm Crops'!$B$4:$G$13,6,0)/1000*0.65*$C499)</f>
        <v>1531.0662756598242</v>
      </c>
      <c r="E499" s="67">
        <f xml:space="preserve">   MAX(0, HLOOKUP(MONTH($B499),'Farm Crops'!$B$18:$N$28,E$5,0)  - VLOOKUP(E$4,'Farm Crops'!$B$4:$G$13,6,0)/1000*0.65*$C499)</f>
        <v>3466.1324261974582</v>
      </c>
      <c r="F499" s="67">
        <f xml:space="preserve">   MAX(0, HLOOKUP(MONTH($B499),'Farm Crops'!$B$18:$N$28,F$5,0)  - VLOOKUP(F$4,'Farm Crops'!$B$4:$G$13,6,0)/1000*0.65*$C499)</f>
        <v>3804.660315738025</v>
      </c>
      <c r="G499" s="67">
        <f xml:space="preserve">   MAX(0, HLOOKUP(MONTH($B499),'Farm Crops'!$B$18:$N$28,G$5,0)  - VLOOKUP(G$4,'Farm Crops'!$B$4:$G$13,6,0)/1000*0.65*$C499)</f>
        <v>1077.0389677419355</v>
      </c>
      <c r="H499" s="67">
        <f xml:space="preserve">   MAX(0, HLOOKUP(MONTH($B499),'Farm Crops'!$B$18:$N$28,H$5,0)  - VLOOKUP(H$4,'Farm Crops'!$B$4:$G$13,6,0)/1000*0.65*$C499)</f>
        <v>3696.1074017595306</v>
      </c>
      <c r="I499" s="67">
        <f xml:space="preserve">   MAX(0, HLOOKUP(MONTH($B499),'Farm Crops'!$B$18:$N$28,I$5,0)  - VLOOKUP(I$4,'Farm Crops'!$B$4:$G$13,6,0)/1000*0.65*$C499)</f>
        <v>2069.7117732160314</v>
      </c>
      <c r="J499" s="67">
        <f xml:space="preserve">   MAX(0, HLOOKUP(MONTH($B499),'Farm Crops'!$B$18:$N$28,J$5,0)  - VLOOKUP(J$4,'Farm Crops'!$B$4:$G$13,6,0)/1000*0.65*$C499)</f>
        <v>5069.4517986314759</v>
      </c>
      <c r="K499" s="67">
        <f xml:space="preserve">   MAX(0, HLOOKUP(MONTH($B499),'Farm Crops'!$B$18:$N$28,K$5,0)  - VLOOKUP(K$4,'Farm Crops'!$B$4:$G$13,6,0)/1000*0.65*$C499)</f>
        <v>1198.7524359726294</v>
      </c>
      <c r="L499" s="67">
        <f xml:space="preserve">   MAX(0, HLOOKUP(MONTH($B499),'Farm Crops'!$B$18:$N$28,L$5,0)  - VLOOKUP(L$4,'Farm Crops'!$B$4:$G$13,6,0)/1000*0.65*$C499)</f>
        <v>216.6175249266864</v>
      </c>
      <c r="M499" s="67">
        <f xml:space="preserve">   MAX(0, HLOOKUP(MONTH($B499),'Farm Crops'!$B$18:$N$28,M$5,0)  - VLOOKUP(M$4,'Farm Crops'!$B$4:$G$13,6,0)/1000*0.65*$C499)</f>
        <v>1586.1027526881719</v>
      </c>
    </row>
    <row r="500" spans="2:13" x14ac:dyDescent="0.2">
      <c r="B500" s="4">
        <v>40977</v>
      </c>
      <c r="C500" s="67">
        <f>'Observed Data'!$E499</f>
        <v>0</v>
      </c>
      <c r="D500" s="67">
        <f xml:space="preserve">   MAX(0, HLOOKUP(MONTH($B500),'Farm Crops'!$B$18:$N$28,D$5,0)  - VLOOKUP(D$4,'Farm Crops'!$B$4:$G$13,6,0)/1000*0.65*$C500)</f>
        <v>1531.0662756598242</v>
      </c>
      <c r="E500" s="67">
        <f xml:space="preserve">   MAX(0, HLOOKUP(MONTH($B500),'Farm Crops'!$B$18:$N$28,E$5,0)  - VLOOKUP(E$4,'Farm Crops'!$B$4:$G$13,6,0)/1000*0.65*$C500)</f>
        <v>3466.1324261974582</v>
      </c>
      <c r="F500" s="67">
        <f xml:space="preserve">   MAX(0, HLOOKUP(MONTH($B500),'Farm Crops'!$B$18:$N$28,F$5,0)  - VLOOKUP(F$4,'Farm Crops'!$B$4:$G$13,6,0)/1000*0.65*$C500)</f>
        <v>3804.660315738025</v>
      </c>
      <c r="G500" s="67">
        <f xml:space="preserve">   MAX(0, HLOOKUP(MONTH($B500),'Farm Crops'!$B$18:$N$28,G$5,0)  - VLOOKUP(G$4,'Farm Crops'!$B$4:$G$13,6,0)/1000*0.65*$C500)</f>
        <v>1077.0389677419355</v>
      </c>
      <c r="H500" s="67">
        <f xml:space="preserve">   MAX(0, HLOOKUP(MONTH($B500),'Farm Crops'!$B$18:$N$28,H$5,0)  - VLOOKUP(H$4,'Farm Crops'!$B$4:$G$13,6,0)/1000*0.65*$C500)</f>
        <v>3696.1074017595306</v>
      </c>
      <c r="I500" s="67">
        <f xml:space="preserve">   MAX(0, HLOOKUP(MONTH($B500),'Farm Crops'!$B$18:$N$28,I$5,0)  - VLOOKUP(I$4,'Farm Crops'!$B$4:$G$13,6,0)/1000*0.65*$C500)</f>
        <v>2069.7117732160314</v>
      </c>
      <c r="J500" s="67">
        <f xml:space="preserve">   MAX(0, HLOOKUP(MONTH($B500),'Farm Crops'!$B$18:$N$28,J$5,0)  - VLOOKUP(J$4,'Farm Crops'!$B$4:$G$13,6,0)/1000*0.65*$C500)</f>
        <v>5069.4517986314759</v>
      </c>
      <c r="K500" s="67">
        <f xml:space="preserve">   MAX(0, HLOOKUP(MONTH($B500),'Farm Crops'!$B$18:$N$28,K$5,0)  - VLOOKUP(K$4,'Farm Crops'!$B$4:$G$13,6,0)/1000*0.65*$C500)</f>
        <v>1198.7524359726294</v>
      </c>
      <c r="L500" s="67">
        <f xml:space="preserve">   MAX(0, HLOOKUP(MONTH($B500),'Farm Crops'!$B$18:$N$28,L$5,0)  - VLOOKUP(L$4,'Farm Crops'!$B$4:$G$13,6,0)/1000*0.65*$C500)</f>
        <v>216.6175249266864</v>
      </c>
      <c r="M500" s="67">
        <f xml:space="preserve">   MAX(0, HLOOKUP(MONTH($B500),'Farm Crops'!$B$18:$N$28,M$5,0)  - VLOOKUP(M$4,'Farm Crops'!$B$4:$G$13,6,0)/1000*0.65*$C500)</f>
        <v>1586.1027526881719</v>
      </c>
    </row>
    <row r="501" spans="2:13" x14ac:dyDescent="0.2">
      <c r="B501" s="4">
        <v>40978</v>
      </c>
      <c r="C501" s="67">
        <f>'Observed Data'!$E500</f>
        <v>0</v>
      </c>
      <c r="D501" s="67">
        <f xml:space="preserve">   MAX(0, HLOOKUP(MONTH($B501),'Farm Crops'!$B$18:$N$28,D$5,0)  - VLOOKUP(D$4,'Farm Crops'!$B$4:$G$13,6,0)/1000*0.65*$C501)</f>
        <v>1531.0662756598242</v>
      </c>
      <c r="E501" s="67">
        <f xml:space="preserve">   MAX(0, HLOOKUP(MONTH($B501),'Farm Crops'!$B$18:$N$28,E$5,0)  - VLOOKUP(E$4,'Farm Crops'!$B$4:$G$13,6,0)/1000*0.65*$C501)</f>
        <v>3466.1324261974582</v>
      </c>
      <c r="F501" s="67">
        <f xml:space="preserve">   MAX(0, HLOOKUP(MONTH($B501),'Farm Crops'!$B$18:$N$28,F$5,0)  - VLOOKUP(F$4,'Farm Crops'!$B$4:$G$13,6,0)/1000*0.65*$C501)</f>
        <v>3804.660315738025</v>
      </c>
      <c r="G501" s="67">
        <f xml:space="preserve">   MAX(0, HLOOKUP(MONTH($B501),'Farm Crops'!$B$18:$N$28,G$5,0)  - VLOOKUP(G$4,'Farm Crops'!$B$4:$G$13,6,0)/1000*0.65*$C501)</f>
        <v>1077.0389677419355</v>
      </c>
      <c r="H501" s="67">
        <f xml:space="preserve">   MAX(0, HLOOKUP(MONTH($B501),'Farm Crops'!$B$18:$N$28,H$5,0)  - VLOOKUP(H$4,'Farm Crops'!$B$4:$G$13,6,0)/1000*0.65*$C501)</f>
        <v>3696.1074017595306</v>
      </c>
      <c r="I501" s="67">
        <f xml:space="preserve">   MAX(0, HLOOKUP(MONTH($B501),'Farm Crops'!$B$18:$N$28,I$5,0)  - VLOOKUP(I$4,'Farm Crops'!$B$4:$G$13,6,0)/1000*0.65*$C501)</f>
        <v>2069.7117732160314</v>
      </c>
      <c r="J501" s="67">
        <f xml:space="preserve">   MAX(0, HLOOKUP(MONTH($B501),'Farm Crops'!$B$18:$N$28,J$5,0)  - VLOOKUP(J$4,'Farm Crops'!$B$4:$G$13,6,0)/1000*0.65*$C501)</f>
        <v>5069.4517986314759</v>
      </c>
      <c r="K501" s="67">
        <f xml:space="preserve">   MAX(0, HLOOKUP(MONTH($B501),'Farm Crops'!$B$18:$N$28,K$5,0)  - VLOOKUP(K$4,'Farm Crops'!$B$4:$G$13,6,0)/1000*0.65*$C501)</f>
        <v>1198.7524359726294</v>
      </c>
      <c r="L501" s="67">
        <f xml:space="preserve">   MAX(0, HLOOKUP(MONTH($B501),'Farm Crops'!$B$18:$N$28,L$5,0)  - VLOOKUP(L$4,'Farm Crops'!$B$4:$G$13,6,0)/1000*0.65*$C501)</f>
        <v>216.6175249266864</v>
      </c>
      <c r="M501" s="67">
        <f xml:space="preserve">   MAX(0, HLOOKUP(MONTH($B501),'Farm Crops'!$B$18:$N$28,M$5,0)  - VLOOKUP(M$4,'Farm Crops'!$B$4:$G$13,6,0)/1000*0.65*$C501)</f>
        <v>1586.1027526881719</v>
      </c>
    </row>
    <row r="502" spans="2:13" x14ac:dyDescent="0.2">
      <c r="B502" s="4">
        <v>40979</v>
      </c>
      <c r="C502" s="67">
        <f>'Observed Data'!$E501</f>
        <v>0</v>
      </c>
      <c r="D502" s="67">
        <f xml:space="preserve">   MAX(0, HLOOKUP(MONTH($B502),'Farm Crops'!$B$18:$N$28,D$5,0)  - VLOOKUP(D$4,'Farm Crops'!$B$4:$G$13,6,0)/1000*0.65*$C502)</f>
        <v>1531.0662756598242</v>
      </c>
      <c r="E502" s="67">
        <f xml:space="preserve">   MAX(0, HLOOKUP(MONTH($B502),'Farm Crops'!$B$18:$N$28,E$5,0)  - VLOOKUP(E$4,'Farm Crops'!$B$4:$G$13,6,0)/1000*0.65*$C502)</f>
        <v>3466.1324261974582</v>
      </c>
      <c r="F502" s="67">
        <f xml:space="preserve">   MAX(0, HLOOKUP(MONTH($B502),'Farm Crops'!$B$18:$N$28,F$5,0)  - VLOOKUP(F$4,'Farm Crops'!$B$4:$G$13,6,0)/1000*0.65*$C502)</f>
        <v>3804.660315738025</v>
      </c>
      <c r="G502" s="67">
        <f xml:space="preserve">   MAX(0, HLOOKUP(MONTH($B502),'Farm Crops'!$B$18:$N$28,G$5,0)  - VLOOKUP(G$4,'Farm Crops'!$B$4:$G$13,6,0)/1000*0.65*$C502)</f>
        <v>1077.0389677419355</v>
      </c>
      <c r="H502" s="67">
        <f xml:space="preserve">   MAX(0, HLOOKUP(MONTH($B502),'Farm Crops'!$B$18:$N$28,H$5,0)  - VLOOKUP(H$4,'Farm Crops'!$B$4:$G$13,6,0)/1000*0.65*$C502)</f>
        <v>3696.1074017595306</v>
      </c>
      <c r="I502" s="67">
        <f xml:space="preserve">   MAX(0, HLOOKUP(MONTH($B502),'Farm Crops'!$B$18:$N$28,I$5,0)  - VLOOKUP(I$4,'Farm Crops'!$B$4:$G$13,6,0)/1000*0.65*$C502)</f>
        <v>2069.7117732160314</v>
      </c>
      <c r="J502" s="67">
        <f xml:space="preserve">   MAX(0, HLOOKUP(MONTH($B502),'Farm Crops'!$B$18:$N$28,J$5,0)  - VLOOKUP(J$4,'Farm Crops'!$B$4:$G$13,6,0)/1000*0.65*$C502)</f>
        <v>5069.4517986314759</v>
      </c>
      <c r="K502" s="67">
        <f xml:space="preserve">   MAX(0, HLOOKUP(MONTH($B502),'Farm Crops'!$B$18:$N$28,K$5,0)  - VLOOKUP(K$4,'Farm Crops'!$B$4:$G$13,6,0)/1000*0.65*$C502)</f>
        <v>1198.7524359726294</v>
      </c>
      <c r="L502" s="67">
        <f xml:space="preserve">   MAX(0, HLOOKUP(MONTH($B502),'Farm Crops'!$B$18:$N$28,L$5,0)  - VLOOKUP(L$4,'Farm Crops'!$B$4:$G$13,6,0)/1000*0.65*$C502)</f>
        <v>216.6175249266864</v>
      </c>
      <c r="M502" s="67">
        <f xml:space="preserve">   MAX(0, HLOOKUP(MONTH($B502),'Farm Crops'!$B$18:$N$28,M$5,0)  - VLOOKUP(M$4,'Farm Crops'!$B$4:$G$13,6,0)/1000*0.65*$C502)</f>
        <v>1586.1027526881719</v>
      </c>
    </row>
    <row r="503" spans="2:13" x14ac:dyDescent="0.2">
      <c r="B503" s="4">
        <v>40980</v>
      </c>
      <c r="C503" s="67">
        <f>'Observed Data'!$E502</f>
        <v>0</v>
      </c>
      <c r="D503" s="67">
        <f xml:space="preserve">   MAX(0, HLOOKUP(MONTH($B503),'Farm Crops'!$B$18:$N$28,D$5,0)  - VLOOKUP(D$4,'Farm Crops'!$B$4:$G$13,6,0)/1000*0.65*$C503)</f>
        <v>1531.0662756598242</v>
      </c>
      <c r="E503" s="67">
        <f xml:space="preserve">   MAX(0, HLOOKUP(MONTH($B503),'Farm Crops'!$B$18:$N$28,E$5,0)  - VLOOKUP(E$4,'Farm Crops'!$B$4:$G$13,6,0)/1000*0.65*$C503)</f>
        <v>3466.1324261974582</v>
      </c>
      <c r="F503" s="67">
        <f xml:space="preserve">   MAX(0, HLOOKUP(MONTH($B503),'Farm Crops'!$B$18:$N$28,F$5,0)  - VLOOKUP(F$4,'Farm Crops'!$B$4:$G$13,6,0)/1000*0.65*$C503)</f>
        <v>3804.660315738025</v>
      </c>
      <c r="G503" s="67">
        <f xml:space="preserve">   MAX(0, HLOOKUP(MONTH($B503),'Farm Crops'!$B$18:$N$28,G$5,0)  - VLOOKUP(G$4,'Farm Crops'!$B$4:$G$13,6,0)/1000*0.65*$C503)</f>
        <v>1077.0389677419355</v>
      </c>
      <c r="H503" s="67">
        <f xml:space="preserve">   MAX(0, HLOOKUP(MONTH($B503),'Farm Crops'!$B$18:$N$28,H$5,0)  - VLOOKUP(H$4,'Farm Crops'!$B$4:$G$13,6,0)/1000*0.65*$C503)</f>
        <v>3696.1074017595306</v>
      </c>
      <c r="I503" s="67">
        <f xml:space="preserve">   MAX(0, HLOOKUP(MONTH($B503),'Farm Crops'!$B$18:$N$28,I$5,0)  - VLOOKUP(I$4,'Farm Crops'!$B$4:$G$13,6,0)/1000*0.65*$C503)</f>
        <v>2069.7117732160314</v>
      </c>
      <c r="J503" s="67">
        <f xml:space="preserve">   MAX(0, HLOOKUP(MONTH($B503),'Farm Crops'!$B$18:$N$28,J$5,0)  - VLOOKUP(J$4,'Farm Crops'!$B$4:$G$13,6,0)/1000*0.65*$C503)</f>
        <v>5069.4517986314759</v>
      </c>
      <c r="K503" s="67">
        <f xml:space="preserve">   MAX(0, HLOOKUP(MONTH($B503),'Farm Crops'!$B$18:$N$28,K$5,0)  - VLOOKUP(K$4,'Farm Crops'!$B$4:$G$13,6,0)/1000*0.65*$C503)</f>
        <v>1198.7524359726294</v>
      </c>
      <c r="L503" s="67">
        <f xml:space="preserve">   MAX(0, HLOOKUP(MONTH($B503),'Farm Crops'!$B$18:$N$28,L$5,0)  - VLOOKUP(L$4,'Farm Crops'!$B$4:$G$13,6,0)/1000*0.65*$C503)</f>
        <v>216.6175249266864</v>
      </c>
      <c r="M503" s="67">
        <f xml:space="preserve">   MAX(0, HLOOKUP(MONTH($B503),'Farm Crops'!$B$18:$N$28,M$5,0)  - VLOOKUP(M$4,'Farm Crops'!$B$4:$G$13,6,0)/1000*0.65*$C503)</f>
        <v>1586.1027526881719</v>
      </c>
    </row>
    <row r="504" spans="2:13" x14ac:dyDescent="0.2">
      <c r="B504" s="4">
        <v>40981</v>
      </c>
      <c r="C504" s="67">
        <f>'Observed Data'!$E503</f>
        <v>0</v>
      </c>
      <c r="D504" s="67">
        <f xml:space="preserve">   MAX(0, HLOOKUP(MONTH($B504),'Farm Crops'!$B$18:$N$28,D$5,0)  - VLOOKUP(D$4,'Farm Crops'!$B$4:$G$13,6,0)/1000*0.65*$C504)</f>
        <v>1531.0662756598242</v>
      </c>
      <c r="E504" s="67">
        <f xml:space="preserve">   MAX(0, HLOOKUP(MONTH($B504),'Farm Crops'!$B$18:$N$28,E$5,0)  - VLOOKUP(E$4,'Farm Crops'!$B$4:$G$13,6,0)/1000*0.65*$C504)</f>
        <v>3466.1324261974582</v>
      </c>
      <c r="F504" s="67">
        <f xml:space="preserve">   MAX(0, HLOOKUP(MONTH($B504),'Farm Crops'!$B$18:$N$28,F$5,0)  - VLOOKUP(F$4,'Farm Crops'!$B$4:$G$13,6,0)/1000*0.65*$C504)</f>
        <v>3804.660315738025</v>
      </c>
      <c r="G504" s="67">
        <f xml:space="preserve">   MAX(0, HLOOKUP(MONTH($B504),'Farm Crops'!$B$18:$N$28,G$5,0)  - VLOOKUP(G$4,'Farm Crops'!$B$4:$G$13,6,0)/1000*0.65*$C504)</f>
        <v>1077.0389677419355</v>
      </c>
      <c r="H504" s="67">
        <f xml:space="preserve">   MAX(0, HLOOKUP(MONTH($B504),'Farm Crops'!$B$18:$N$28,H$5,0)  - VLOOKUP(H$4,'Farm Crops'!$B$4:$G$13,6,0)/1000*0.65*$C504)</f>
        <v>3696.1074017595306</v>
      </c>
      <c r="I504" s="67">
        <f xml:space="preserve">   MAX(0, HLOOKUP(MONTH($B504),'Farm Crops'!$B$18:$N$28,I$5,0)  - VLOOKUP(I$4,'Farm Crops'!$B$4:$G$13,6,0)/1000*0.65*$C504)</f>
        <v>2069.7117732160314</v>
      </c>
      <c r="J504" s="67">
        <f xml:space="preserve">   MAX(0, HLOOKUP(MONTH($B504),'Farm Crops'!$B$18:$N$28,J$5,0)  - VLOOKUP(J$4,'Farm Crops'!$B$4:$G$13,6,0)/1000*0.65*$C504)</f>
        <v>5069.4517986314759</v>
      </c>
      <c r="K504" s="67">
        <f xml:space="preserve">   MAX(0, HLOOKUP(MONTH($B504),'Farm Crops'!$B$18:$N$28,K$5,0)  - VLOOKUP(K$4,'Farm Crops'!$B$4:$G$13,6,0)/1000*0.65*$C504)</f>
        <v>1198.7524359726294</v>
      </c>
      <c r="L504" s="67">
        <f xml:space="preserve">   MAX(0, HLOOKUP(MONTH($B504),'Farm Crops'!$B$18:$N$28,L$5,0)  - VLOOKUP(L$4,'Farm Crops'!$B$4:$G$13,6,0)/1000*0.65*$C504)</f>
        <v>216.6175249266864</v>
      </c>
      <c r="M504" s="67">
        <f xml:space="preserve">   MAX(0, HLOOKUP(MONTH($B504),'Farm Crops'!$B$18:$N$28,M$5,0)  - VLOOKUP(M$4,'Farm Crops'!$B$4:$G$13,6,0)/1000*0.65*$C504)</f>
        <v>1586.1027526881719</v>
      </c>
    </row>
    <row r="505" spans="2:13" x14ac:dyDescent="0.2">
      <c r="B505" s="4">
        <v>40982</v>
      </c>
      <c r="C505" s="67">
        <f>'Observed Data'!$E504</f>
        <v>0</v>
      </c>
      <c r="D505" s="67">
        <f xml:space="preserve">   MAX(0, HLOOKUP(MONTH($B505),'Farm Crops'!$B$18:$N$28,D$5,0)  - VLOOKUP(D$4,'Farm Crops'!$B$4:$G$13,6,0)/1000*0.65*$C505)</f>
        <v>1531.0662756598242</v>
      </c>
      <c r="E505" s="67">
        <f xml:space="preserve">   MAX(0, HLOOKUP(MONTH($B505),'Farm Crops'!$B$18:$N$28,E$5,0)  - VLOOKUP(E$4,'Farm Crops'!$B$4:$G$13,6,0)/1000*0.65*$C505)</f>
        <v>3466.1324261974582</v>
      </c>
      <c r="F505" s="67">
        <f xml:space="preserve">   MAX(0, HLOOKUP(MONTH($B505),'Farm Crops'!$B$18:$N$28,F$5,0)  - VLOOKUP(F$4,'Farm Crops'!$B$4:$G$13,6,0)/1000*0.65*$C505)</f>
        <v>3804.660315738025</v>
      </c>
      <c r="G505" s="67">
        <f xml:space="preserve">   MAX(0, HLOOKUP(MONTH($B505),'Farm Crops'!$B$18:$N$28,G$5,0)  - VLOOKUP(G$4,'Farm Crops'!$B$4:$G$13,6,0)/1000*0.65*$C505)</f>
        <v>1077.0389677419355</v>
      </c>
      <c r="H505" s="67">
        <f xml:space="preserve">   MAX(0, HLOOKUP(MONTH($B505),'Farm Crops'!$B$18:$N$28,H$5,0)  - VLOOKUP(H$4,'Farm Crops'!$B$4:$G$13,6,0)/1000*0.65*$C505)</f>
        <v>3696.1074017595306</v>
      </c>
      <c r="I505" s="67">
        <f xml:space="preserve">   MAX(0, HLOOKUP(MONTH($B505),'Farm Crops'!$B$18:$N$28,I$5,0)  - VLOOKUP(I$4,'Farm Crops'!$B$4:$G$13,6,0)/1000*0.65*$C505)</f>
        <v>2069.7117732160314</v>
      </c>
      <c r="J505" s="67">
        <f xml:space="preserve">   MAX(0, HLOOKUP(MONTH($B505),'Farm Crops'!$B$18:$N$28,J$5,0)  - VLOOKUP(J$4,'Farm Crops'!$B$4:$G$13,6,0)/1000*0.65*$C505)</f>
        <v>5069.4517986314759</v>
      </c>
      <c r="K505" s="67">
        <f xml:space="preserve">   MAX(0, HLOOKUP(MONTH($B505),'Farm Crops'!$B$18:$N$28,K$5,0)  - VLOOKUP(K$4,'Farm Crops'!$B$4:$G$13,6,0)/1000*0.65*$C505)</f>
        <v>1198.7524359726294</v>
      </c>
      <c r="L505" s="67">
        <f xml:space="preserve">   MAX(0, HLOOKUP(MONTH($B505),'Farm Crops'!$B$18:$N$28,L$5,0)  - VLOOKUP(L$4,'Farm Crops'!$B$4:$G$13,6,0)/1000*0.65*$C505)</f>
        <v>216.6175249266864</v>
      </c>
      <c r="M505" s="67">
        <f xml:space="preserve">   MAX(0, HLOOKUP(MONTH($B505),'Farm Crops'!$B$18:$N$28,M$5,0)  - VLOOKUP(M$4,'Farm Crops'!$B$4:$G$13,6,0)/1000*0.65*$C505)</f>
        <v>1586.1027526881719</v>
      </c>
    </row>
    <row r="506" spans="2:13" x14ac:dyDescent="0.2">
      <c r="B506" s="4">
        <v>40983</v>
      </c>
      <c r="C506" s="67">
        <f>'Observed Data'!$E505</f>
        <v>0</v>
      </c>
      <c r="D506" s="67">
        <f xml:space="preserve">   MAX(0, HLOOKUP(MONTH($B506),'Farm Crops'!$B$18:$N$28,D$5,0)  - VLOOKUP(D$4,'Farm Crops'!$B$4:$G$13,6,0)/1000*0.65*$C506)</f>
        <v>1531.0662756598242</v>
      </c>
      <c r="E506" s="67">
        <f xml:space="preserve">   MAX(0, HLOOKUP(MONTH($B506),'Farm Crops'!$B$18:$N$28,E$5,0)  - VLOOKUP(E$4,'Farm Crops'!$B$4:$G$13,6,0)/1000*0.65*$C506)</f>
        <v>3466.1324261974582</v>
      </c>
      <c r="F506" s="67">
        <f xml:space="preserve">   MAX(0, HLOOKUP(MONTH($B506),'Farm Crops'!$B$18:$N$28,F$5,0)  - VLOOKUP(F$4,'Farm Crops'!$B$4:$G$13,6,0)/1000*0.65*$C506)</f>
        <v>3804.660315738025</v>
      </c>
      <c r="G506" s="67">
        <f xml:space="preserve">   MAX(0, HLOOKUP(MONTH($B506),'Farm Crops'!$B$18:$N$28,G$5,0)  - VLOOKUP(G$4,'Farm Crops'!$B$4:$G$13,6,0)/1000*0.65*$C506)</f>
        <v>1077.0389677419355</v>
      </c>
      <c r="H506" s="67">
        <f xml:space="preserve">   MAX(0, HLOOKUP(MONTH($B506),'Farm Crops'!$B$18:$N$28,H$5,0)  - VLOOKUP(H$4,'Farm Crops'!$B$4:$G$13,6,0)/1000*0.65*$C506)</f>
        <v>3696.1074017595306</v>
      </c>
      <c r="I506" s="67">
        <f xml:space="preserve">   MAX(0, HLOOKUP(MONTH($B506),'Farm Crops'!$B$18:$N$28,I$5,0)  - VLOOKUP(I$4,'Farm Crops'!$B$4:$G$13,6,0)/1000*0.65*$C506)</f>
        <v>2069.7117732160314</v>
      </c>
      <c r="J506" s="67">
        <f xml:space="preserve">   MAX(0, HLOOKUP(MONTH($B506),'Farm Crops'!$B$18:$N$28,J$5,0)  - VLOOKUP(J$4,'Farm Crops'!$B$4:$G$13,6,0)/1000*0.65*$C506)</f>
        <v>5069.4517986314759</v>
      </c>
      <c r="K506" s="67">
        <f xml:space="preserve">   MAX(0, HLOOKUP(MONTH($B506),'Farm Crops'!$B$18:$N$28,K$5,0)  - VLOOKUP(K$4,'Farm Crops'!$B$4:$G$13,6,0)/1000*0.65*$C506)</f>
        <v>1198.7524359726294</v>
      </c>
      <c r="L506" s="67">
        <f xml:space="preserve">   MAX(0, HLOOKUP(MONTH($B506),'Farm Crops'!$B$18:$N$28,L$5,0)  - VLOOKUP(L$4,'Farm Crops'!$B$4:$G$13,6,0)/1000*0.65*$C506)</f>
        <v>216.6175249266864</v>
      </c>
      <c r="M506" s="67">
        <f xml:space="preserve">   MAX(0, HLOOKUP(MONTH($B506),'Farm Crops'!$B$18:$N$28,M$5,0)  - VLOOKUP(M$4,'Farm Crops'!$B$4:$G$13,6,0)/1000*0.65*$C506)</f>
        <v>1586.1027526881719</v>
      </c>
    </row>
    <row r="507" spans="2:13" x14ac:dyDescent="0.2">
      <c r="B507" s="4">
        <v>40984</v>
      </c>
      <c r="C507" s="67">
        <f>'Observed Data'!$E506</f>
        <v>0</v>
      </c>
      <c r="D507" s="67">
        <f xml:space="preserve">   MAX(0, HLOOKUP(MONTH($B507),'Farm Crops'!$B$18:$N$28,D$5,0)  - VLOOKUP(D$4,'Farm Crops'!$B$4:$G$13,6,0)/1000*0.65*$C507)</f>
        <v>1531.0662756598242</v>
      </c>
      <c r="E507" s="67">
        <f xml:space="preserve">   MAX(0, HLOOKUP(MONTH($B507),'Farm Crops'!$B$18:$N$28,E$5,0)  - VLOOKUP(E$4,'Farm Crops'!$B$4:$G$13,6,0)/1000*0.65*$C507)</f>
        <v>3466.1324261974582</v>
      </c>
      <c r="F507" s="67">
        <f xml:space="preserve">   MAX(0, HLOOKUP(MONTH($B507),'Farm Crops'!$B$18:$N$28,F$5,0)  - VLOOKUP(F$4,'Farm Crops'!$B$4:$G$13,6,0)/1000*0.65*$C507)</f>
        <v>3804.660315738025</v>
      </c>
      <c r="G507" s="67">
        <f xml:space="preserve">   MAX(0, HLOOKUP(MONTH($B507),'Farm Crops'!$B$18:$N$28,G$5,0)  - VLOOKUP(G$4,'Farm Crops'!$B$4:$G$13,6,0)/1000*0.65*$C507)</f>
        <v>1077.0389677419355</v>
      </c>
      <c r="H507" s="67">
        <f xml:space="preserve">   MAX(0, HLOOKUP(MONTH($B507),'Farm Crops'!$B$18:$N$28,H$5,0)  - VLOOKUP(H$4,'Farm Crops'!$B$4:$G$13,6,0)/1000*0.65*$C507)</f>
        <v>3696.1074017595306</v>
      </c>
      <c r="I507" s="67">
        <f xml:space="preserve">   MAX(0, HLOOKUP(MONTH($B507),'Farm Crops'!$B$18:$N$28,I$5,0)  - VLOOKUP(I$4,'Farm Crops'!$B$4:$G$13,6,0)/1000*0.65*$C507)</f>
        <v>2069.7117732160314</v>
      </c>
      <c r="J507" s="67">
        <f xml:space="preserve">   MAX(0, HLOOKUP(MONTH($B507),'Farm Crops'!$B$18:$N$28,J$5,0)  - VLOOKUP(J$4,'Farm Crops'!$B$4:$G$13,6,0)/1000*0.65*$C507)</f>
        <v>5069.4517986314759</v>
      </c>
      <c r="K507" s="67">
        <f xml:space="preserve">   MAX(0, HLOOKUP(MONTH($B507),'Farm Crops'!$B$18:$N$28,K$5,0)  - VLOOKUP(K$4,'Farm Crops'!$B$4:$G$13,6,0)/1000*0.65*$C507)</f>
        <v>1198.7524359726294</v>
      </c>
      <c r="L507" s="67">
        <f xml:space="preserve">   MAX(0, HLOOKUP(MONTH($B507),'Farm Crops'!$B$18:$N$28,L$5,0)  - VLOOKUP(L$4,'Farm Crops'!$B$4:$G$13,6,0)/1000*0.65*$C507)</f>
        <v>216.6175249266864</v>
      </c>
      <c r="M507" s="67">
        <f xml:space="preserve">   MAX(0, HLOOKUP(MONTH($B507),'Farm Crops'!$B$18:$N$28,M$5,0)  - VLOOKUP(M$4,'Farm Crops'!$B$4:$G$13,6,0)/1000*0.65*$C507)</f>
        <v>1586.1027526881719</v>
      </c>
    </row>
    <row r="508" spans="2:13" x14ac:dyDescent="0.2">
      <c r="B508" s="4">
        <v>40985</v>
      </c>
      <c r="C508" s="67">
        <f>'Observed Data'!$E507</f>
        <v>0</v>
      </c>
      <c r="D508" s="67">
        <f xml:space="preserve">   MAX(0, HLOOKUP(MONTH($B508),'Farm Crops'!$B$18:$N$28,D$5,0)  - VLOOKUP(D$4,'Farm Crops'!$B$4:$G$13,6,0)/1000*0.65*$C508)</f>
        <v>1531.0662756598242</v>
      </c>
      <c r="E508" s="67">
        <f xml:space="preserve">   MAX(0, HLOOKUP(MONTH($B508),'Farm Crops'!$B$18:$N$28,E$5,0)  - VLOOKUP(E$4,'Farm Crops'!$B$4:$G$13,6,0)/1000*0.65*$C508)</f>
        <v>3466.1324261974582</v>
      </c>
      <c r="F508" s="67">
        <f xml:space="preserve">   MAX(0, HLOOKUP(MONTH($B508),'Farm Crops'!$B$18:$N$28,F$5,0)  - VLOOKUP(F$4,'Farm Crops'!$B$4:$G$13,6,0)/1000*0.65*$C508)</f>
        <v>3804.660315738025</v>
      </c>
      <c r="G508" s="67">
        <f xml:space="preserve">   MAX(0, HLOOKUP(MONTH($B508),'Farm Crops'!$B$18:$N$28,G$5,0)  - VLOOKUP(G$4,'Farm Crops'!$B$4:$G$13,6,0)/1000*0.65*$C508)</f>
        <v>1077.0389677419355</v>
      </c>
      <c r="H508" s="67">
        <f xml:space="preserve">   MAX(0, HLOOKUP(MONTH($B508),'Farm Crops'!$B$18:$N$28,H$5,0)  - VLOOKUP(H$4,'Farm Crops'!$B$4:$G$13,6,0)/1000*0.65*$C508)</f>
        <v>3696.1074017595306</v>
      </c>
      <c r="I508" s="67">
        <f xml:space="preserve">   MAX(0, HLOOKUP(MONTH($B508),'Farm Crops'!$B$18:$N$28,I$5,0)  - VLOOKUP(I$4,'Farm Crops'!$B$4:$G$13,6,0)/1000*0.65*$C508)</f>
        <v>2069.7117732160314</v>
      </c>
      <c r="J508" s="67">
        <f xml:space="preserve">   MAX(0, HLOOKUP(MONTH($B508),'Farm Crops'!$B$18:$N$28,J$5,0)  - VLOOKUP(J$4,'Farm Crops'!$B$4:$G$13,6,0)/1000*0.65*$C508)</f>
        <v>5069.4517986314759</v>
      </c>
      <c r="K508" s="67">
        <f xml:space="preserve">   MAX(0, HLOOKUP(MONTH($B508),'Farm Crops'!$B$18:$N$28,K$5,0)  - VLOOKUP(K$4,'Farm Crops'!$B$4:$G$13,6,0)/1000*0.65*$C508)</f>
        <v>1198.7524359726294</v>
      </c>
      <c r="L508" s="67">
        <f xml:space="preserve">   MAX(0, HLOOKUP(MONTH($B508),'Farm Crops'!$B$18:$N$28,L$5,0)  - VLOOKUP(L$4,'Farm Crops'!$B$4:$G$13,6,0)/1000*0.65*$C508)</f>
        <v>216.6175249266864</v>
      </c>
      <c r="M508" s="67">
        <f xml:space="preserve">   MAX(0, HLOOKUP(MONTH($B508),'Farm Crops'!$B$18:$N$28,M$5,0)  - VLOOKUP(M$4,'Farm Crops'!$B$4:$G$13,6,0)/1000*0.65*$C508)</f>
        <v>1586.1027526881719</v>
      </c>
    </row>
    <row r="509" spans="2:13" x14ac:dyDescent="0.2">
      <c r="B509" s="4">
        <v>40986</v>
      </c>
      <c r="C509" s="67">
        <f>'Observed Data'!$E508</f>
        <v>0</v>
      </c>
      <c r="D509" s="67">
        <f xml:space="preserve">   MAX(0, HLOOKUP(MONTH($B509),'Farm Crops'!$B$18:$N$28,D$5,0)  - VLOOKUP(D$4,'Farm Crops'!$B$4:$G$13,6,0)/1000*0.65*$C509)</f>
        <v>1531.0662756598242</v>
      </c>
      <c r="E509" s="67">
        <f xml:space="preserve">   MAX(0, HLOOKUP(MONTH($B509),'Farm Crops'!$B$18:$N$28,E$5,0)  - VLOOKUP(E$4,'Farm Crops'!$B$4:$G$13,6,0)/1000*0.65*$C509)</f>
        <v>3466.1324261974582</v>
      </c>
      <c r="F509" s="67">
        <f xml:space="preserve">   MAX(0, HLOOKUP(MONTH($B509),'Farm Crops'!$B$18:$N$28,F$5,0)  - VLOOKUP(F$4,'Farm Crops'!$B$4:$G$13,6,0)/1000*0.65*$C509)</f>
        <v>3804.660315738025</v>
      </c>
      <c r="G509" s="67">
        <f xml:space="preserve">   MAX(0, HLOOKUP(MONTH($B509),'Farm Crops'!$B$18:$N$28,G$5,0)  - VLOOKUP(G$4,'Farm Crops'!$B$4:$G$13,6,0)/1000*0.65*$C509)</f>
        <v>1077.0389677419355</v>
      </c>
      <c r="H509" s="67">
        <f xml:space="preserve">   MAX(0, HLOOKUP(MONTH($B509),'Farm Crops'!$B$18:$N$28,H$5,0)  - VLOOKUP(H$4,'Farm Crops'!$B$4:$G$13,6,0)/1000*0.65*$C509)</f>
        <v>3696.1074017595306</v>
      </c>
      <c r="I509" s="67">
        <f xml:space="preserve">   MAX(0, HLOOKUP(MONTH($B509),'Farm Crops'!$B$18:$N$28,I$5,0)  - VLOOKUP(I$4,'Farm Crops'!$B$4:$G$13,6,0)/1000*0.65*$C509)</f>
        <v>2069.7117732160314</v>
      </c>
      <c r="J509" s="67">
        <f xml:space="preserve">   MAX(0, HLOOKUP(MONTH($B509),'Farm Crops'!$B$18:$N$28,J$5,0)  - VLOOKUP(J$4,'Farm Crops'!$B$4:$G$13,6,0)/1000*0.65*$C509)</f>
        <v>5069.4517986314759</v>
      </c>
      <c r="K509" s="67">
        <f xml:space="preserve">   MAX(0, HLOOKUP(MONTH($B509),'Farm Crops'!$B$18:$N$28,K$5,0)  - VLOOKUP(K$4,'Farm Crops'!$B$4:$G$13,6,0)/1000*0.65*$C509)</f>
        <v>1198.7524359726294</v>
      </c>
      <c r="L509" s="67">
        <f xml:space="preserve">   MAX(0, HLOOKUP(MONTH($B509),'Farm Crops'!$B$18:$N$28,L$5,0)  - VLOOKUP(L$4,'Farm Crops'!$B$4:$G$13,6,0)/1000*0.65*$C509)</f>
        <v>216.6175249266864</v>
      </c>
      <c r="M509" s="67">
        <f xml:space="preserve">   MAX(0, HLOOKUP(MONTH($B509),'Farm Crops'!$B$18:$N$28,M$5,0)  - VLOOKUP(M$4,'Farm Crops'!$B$4:$G$13,6,0)/1000*0.65*$C509)</f>
        <v>1586.1027526881719</v>
      </c>
    </row>
    <row r="510" spans="2:13" x14ac:dyDescent="0.2">
      <c r="B510" s="4">
        <v>40987</v>
      </c>
      <c r="C510" s="67">
        <f>'Observed Data'!$E509</f>
        <v>0</v>
      </c>
      <c r="D510" s="67">
        <f xml:space="preserve">   MAX(0, HLOOKUP(MONTH($B510),'Farm Crops'!$B$18:$N$28,D$5,0)  - VLOOKUP(D$4,'Farm Crops'!$B$4:$G$13,6,0)/1000*0.65*$C510)</f>
        <v>1531.0662756598242</v>
      </c>
      <c r="E510" s="67">
        <f xml:space="preserve">   MAX(0, HLOOKUP(MONTH($B510),'Farm Crops'!$B$18:$N$28,E$5,0)  - VLOOKUP(E$4,'Farm Crops'!$B$4:$G$13,6,0)/1000*0.65*$C510)</f>
        <v>3466.1324261974582</v>
      </c>
      <c r="F510" s="67">
        <f xml:space="preserve">   MAX(0, HLOOKUP(MONTH($B510),'Farm Crops'!$B$18:$N$28,F$5,0)  - VLOOKUP(F$4,'Farm Crops'!$B$4:$G$13,6,0)/1000*0.65*$C510)</f>
        <v>3804.660315738025</v>
      </c>
      <c r="G510" s="67">
        <f xml:space="preserve">   MAX(0, HLOOKUP(MONTH($B510),'Farm Crops'!$B$18:$N$28,G$5,0)  - VLOOKUP(G$4,'Farm Crops'!$B$4:$G$13,6,0)/1000*0.65*$C510)</f>
        <v>1077.0389677419355</v>
      </c>
      <c r="H510" s="67">
        <f xml:space="preserve">   MAX(0, HLOOKUP(MONTH($B510),'Farm Crops'!$B$18:$N$28,H$5,0)  - VLOOKUP(H$4,'Farm Crops'!$B$4:$G$13,6,0)/1000*0.65*$C510)</f>
        <v>3696.1074017595306</v>
      </c>
      <c r="I510" s="67">
        <f xml:space="preserve">   MAX(0, HLOOKUP(MONTH($B510),'Farm Crops'!$B$18:$N$28,I$5,0)  - VLOOKUP(I$4,'Farm Crops'!$B$4:$G$13,6,0)/1000*0.65*$C510)</f>
        <v>2069.7117732160314</v>
      </c>
      <c r="J510" s="67">
        <f xml:space="preserve">   MAX(0, HLOOKUP(MONTH($B510),'Farm Crops'!$B$18:$N$28,J$5,0)  - VLOOKUP(J$4,'Farm Crops'!$B$4:$G$13,6,0)/1000*0.65*$C510)</f>
        <v>5069.4517986314759</v>
      </c>
      <c r="K510" s="67">
        <f xml:space="preserve">   MAX(0, HLOOKUP(MONTH($B510),'Farm Crops'!$B$18:$N$28,K$5,0)  - VLOOKUP(K$4,'Farm Crops'!$B$4:$G$13,6,0)/1000*0.65*$C510)</f>
        <v>1198.7524359726294</v>
      </c>
      <c r="L510" s="67">
        <f xml:space="preserve">   MAX(0, HLOOKUP(MONTH($B510),'Farm Crops'!$B$18:$N$28,L$5,0)  - VLOOKUP(L$4,'Farm Crops'!$B$4:$G$13,6,0)/1000*0.65*$C510)</f>
        <v>216.6175249266864</v>
      </c>
      <c r="M510" s="67">
        <f xml:space="preserve">   MAX(0, HLOOKUP(MONTH($B510),'Farm Crops'!$B$18:$N$28,M$5,0)  - VLOOKUP(M$4,'Farm Crops'!$B$4:$G$13,6,0)/1000*0.65*$C510)</f>
        <v>1586.1027526881719</v>
      </c>
    </row>
    <row r="511" spans="2:13" x14ac:dyDescent="0.2">
      <c r="B511" s="4">
        <v>40988</v>
      </c>
      <c r="C511" s="67">
        <f>'Observed Data'!$E510</f>
        <v>0</v>
      </c>
      <c r="D511" s="67">
        <f xml:space="preserve">   MAX(0, HLOOKUP(MONTH($B511),'Farm Crops'!$B$18:$N$28,D$5,0)  - VLOOKUP(D$4,'Farm Crops'!$B$4:$G$13,6,0)/1000*0.65*$C511)</f>
        <v>1531.0662756598242</v>
      </c>
      <c r="E511" s="67">
        <f xml:space="preserve">   MAX(0, HLOOKUP(MONTH($B511),'Farm Crops'!$B$18:$N$28,E$5,0)  - VLOOKUP(E$4,'Farm Crops'!$B$4:$G$13,6,0)/1000*0.65*$C511)</f>
        <v>3466.1324261974582</v>
      </c>
      <c r="F511" s="67">
        <f xml:space="preserve">   MAX(0, HLOOKUP(MONTH($B511),'Farm Crops'!$B$18:$N$28,F$5,0)  - VLOOKUP(F$4,'Farm Crops'!$B$4:$G$13,6,0)/1000*0.65*$C511)</f>
        <v>3804.660315738025</v>
      </c>
      <c r="G511" s="67">
        <f xml:space="preserve">   MAX(0, HLOOKUP(MONTH($B511),'Farm Crops'!$B$18:$N$28,G$5,0)  - VLOOKUP(G$4,'Farm Crops'!$B$4:$G$13,6,0)/1000*0.65*$C511)</f>
        <v>1077.0389677419355</v>
      </c>
      <c r="H511" s="67">
        <f xml:space="preserve">   MAX(0, HLOOKUP(MONTH($B511),'Farm Crops'!$B$18:$N$28,H$5,0)  - VLOOKUP(H$4,'Farm Crops'!$B$4:$G$13,6,0)/1000*0.65*$C511)</f>
        <v>3696.1074017595306</v>
      </c>
      <c r="I511" s="67">
        <f xml:space="preserve">   MAX(0, HLOOKUP(MONTH($B511),'Farm Crops'!$B$18:$N$28,I$5,0)  - VLOOKUP(I$4,'Farm Crops'!$B$4:$G$13,6,0)/1000*0.65*$C511)</f>
        <v>2069.7117732160314</v>
      </c>
      <c r="J511" s="67">
        <f xml:space="preserve">   MAX(0, HLOOKUP(MONTH($B511),'Farm Crops'!$B$18:$N$28,J$5,0)  - VLOOKUP(J$4,'Farm Crops'!$B$4:$G$13,6,0)/1000*0.65*$C511)</f>
        <v>5069.4517986314759</v>
      </c>
      <c r="K511" s="67">
        <f xml:space="preserve">   MAX(0, HLOOKUP(MONTH($B511),'Farm Crops'!$B$18:$N$28,K$5,0)  - VLOOKUP(K$4,'Farm Crops'!$B$4:$G$13,6,0)/1000*0.65*$C511)</f>
        <v>1198.7524359726294</v>
      </c>
      <c r="L511" s="67">
        <f xml:space="preserve">   MAX(0, HLOOKUP(MONTH($B511),'Farm Crops'!$B$18:$N$28,L$5,0)  - VLOOKUP(L$4,'Farm Crops'!$B$4:$G$13,6,0)/1000*0.65*$C511)</f>
        <v>216.6175249266864</v>
      </c>
      <c r="M511" s="67">
        <f xml:space="preserve">   MAX(0, HLOOKUP(MONTH($B511),'Farm Crops'!$B$18:$N$28,M$5,0)  - VLOOKUP(M$4,'Farm Crops'!$B$4:$G$13,6,0)/1000*0.65*$C511)</f>
        <v>1586.1027526881719</v>
      </c>
    </row>
    <row r="512" spans="2:13" x14ac:dyDescent="0.2">
      <c r="B512" s="4">
        <v>40989</v>
      </c>
      <c r="C512" s="67">
        <f>'Observed Data'!$E511</f>
        <v>0</v>
      </c>
      <c r="D512" s="67">
        <f xml:space="preserve">   MAX(0, HLOOKUP(MONTH($B512),'Farm Crops'!$B$18:$N$28,D$5,0)  - VLOOKUP(D$4,'Farm Crops'!$B$4:$G$13,6,0)/1000*0.65*$C512)</f>
        <v>1531.0662756598242</v>
      </c>
      <c r="E512" s="67">
        <f xml:space="preserve">   MAX(0, HLOOKUP(MONTH($B512),'Farm Crops'!$B$18:$N$28,E$5,0)  - VLOOKUP(E$4,'Farm Crops'!$B$4:$G$13,6,0)/1000*0.65*$C512)</f>
        <v>3466.1324261974582</v>
      </c>
      <c r="F512" s="67">
        <f xml:space="preserve">   MAX(0, HLOOKUP(MONTH($B512),'Farm Crops'!$B$18:$N$28,F$5,0)  - VLOOKUP(F$4,'Farm Crops'!$B$4:$G$13,6,0)/1000*0.65*$C512)</f>
        <v>3804.660315738025</v>
      </c>
      <c r="G512" s="67">
        <f xml:space="preserve">   MAX(0, HLOOKUP(MONTH($B512),'Farm Crops'!$B$18:$N$28,G$5,0)  - VLOOKUP(G$4,'Farm Crops'!$B$4:$G$13,6,0)/1000*0.65*$C512)</f>
        <v>1077.0389677419355</v>
      </c>
      <c r="H512" s="67">
        <f xml:space="preserve">   MAX(0, HLOOKUP(MONTH($B512),'Farm Crops'!$B$18:$N$28,H$5,0)  - VLOOKUP(H$4,'Farm Crops'!$B$4:$G$13,6,0)/1000*0.65*$C512)</f>
        <v>3696.1074017595306</v>
      </c>
      <c r="I512" s="67">
        <f xml:space="preserve">   MAX(0, HLOOKUP(MONTH($B512),'Farm Crops'!$B$18:$N$28,I$5,0)  - VLOOKUP(I$4,'Farm Crops'!$B$4:$G$13,6,0)/1000*0.65*$C512)</f>
        <v>2069.7117732160314</v>
      </c>
      <c r="J512" s="67">
        <f xml:space="preserve">   MAX(0, HLOOKUP(MONTH($B512),'Farm Crops'!$B$18:$N$28,J$5,0)  - VLOOKUP(J$4,'Farm Crops'!$B$4:$G$13,6,0)/1000*0.65*$C512)</f>
        <v>5069.4517986314759</v>
      </c>
      <c r="K512" s="67">
        <f xml:space="preserve">   MAX(0, HLOOKUP(MONTH($B512),'Farm Crops'!$B$18:$N$28,K$5,0)  - VLOOKUP(K$4,'Farm Crops'!$B$4:$G$13,6,0)/1000*0.65*$C512)</f>
        <v>1198.7524359726294</v>
      </c>
      <c r="L512" s="67">
        <f xml:space="preserve">   MAX(0, HLOOKUP(MONTH($B512),'Farm Crops'!$B$18:$N$28,L$5,0)  - VLOOKUP(L$4,'Farm Crops'!$B$4:$G$13,6,0)/1000*0.65*$C512)</f>
        <v>216.6175249266864</v>
      </c>
      <c r="M512" s="67">
        <f xml:space="preserve">   MAX(0, HLOOKUP(MONTH($B512),'Farm Crops'!$B$18:$N$28,M$5,0)  - VLOOKUP(M$4,'Farm Crops'!$B$4:$G$13,6,0)/1000*0.65*$C512)</f>
        <v>1586.1027526881719</v>
      </c>
    </row>
    <row r="513" spans="2:13" x14ac:dyDescent="0.2">
      <c r="B513" s="4">
        <v>40990</v>
      </c>
      <c r="C513" s="67">
        <f>'Observed Data'!$E512</f>
        <v>0</v>
      </c>
      <c r="D513" s="67">
        <f xml:space="preserve">   MAX(0, HLOOKUP(MONTH($B513),'Farm Crops'!$B$18:$N$28,D$5,0)  - VLOOKUP(D$4,'Farm Crops'!$B$4:$G$13,6,0)/1000*0.65*$C513)</f>
        <v>1531.0662756598242</v>
      </c>
      <c r="E513" s="67">
        <f xml:space="preserve">   MAX(0, HLOOKUP(MONTH($B513),'Farm Crops'!$B$18:$N$28,E$5,0)  - VLOOKUP(E$4,'Farm Crops'!$B$4:$G$13,6,0)/1000*0.65*$C513)</f>
        <v>3466.1324261974582</v>
      </c>
      <c r="F513" s="67">
        <f xml:space="preserve">   MAX(0, HLOOKUP(MONTH($B513),'Farm Crops'!$B$18:$N$28,F$5,0)  - VLOOKUP(F$4,'Farm Crops'!$B$4:$G$13,6,0)/1000*0.65*$C513)</f>
        <v>3804.660315738025</v>
      </c>
      <c r="G513" s="67">
        <f xml:space="preserve">   MAX(0, HLOOKUP(MONTH($B513),'Farm Crops'!$B$18:$N$28,G$5,0)  - VLOOKUP(G$4,'Farm Crops'!$B$4:$G$13,6,0)/1000*0.65*$C513)</f>
        <v>1077.0389677419355</v>
      </c>
      <c r="H513" s="67">
        <f xml:space="preserve">   MAX(0, HLOOKUP(MONTH($B513),'Farm Crops'!$B$18:$N$28,H$5,0)  - VLOOKUP(H$4,'Farm Crops'!$B$4:$G$13,6,0)/1000*0.65*$C513)</f>
        <v>3696.1074017595306</v>
      </c>
      <c r="I513" s="67">
        <f xml:space="preserve">   MAX(0, HLOOKUP(MONTH($B513),'Farm Crops'!$B$18:$N$28,I$5,0)  - VLOOKUP(I$4,'Farm Crops'!$B$4:$G$13,6,0)/1000*0.65*$C513)</f>
        <v>2069.7117732160314</v>
      </c>
      <c r="J513" s="67">
        <f xml:space="preserve">   MAX(0, HLOOKUP(MONTH($B513),'Farm Crops'!$B$18:$N$28,J$5,0)  - VLOOKUP(J$4,'Farm Crops'!$B$4:$G$13,6,0)/1000*0.65*$C513)</f>
        <v>5069.4517986314759</v>
      </c>
      <c r="K513" s="67">
        <f xml:space="preserve">   MAX(0, HLOOKUP(MONTH($B513),'Farm Crops'!$B$18:$N$28,K$5,0)  - VLOOKUP(K$4,'Farm Crops'!$B$4:$G$13,6,0)/1000*0.65*$C513)</f>
        <v>1198.7524359726294</v>
      </c>
      <c r="L513" s="67">
        <f xml:space="preserve">   MAX(0, HLOOKUP(MONTH($B513),'Farm Crops'!$B$18:$N$28,L$5,0)  - VLOOKUP(L$4,'Farm Crops'!$B$4:$G$13,6,0)/1000*0.65*$C513)</f>
        <v>216.6175249266864</v>
      </c>
      <c r="M513" s="67">
        <f xml:space="preserve">   MAX(0, HLOOKUP(MONTH($B513),'Farm Crops'!$B$18:$N$28,M$5,0)  - VLOOKUP(M$4,'Farm Crops'!$B$4:$G$13,6,0)/1000*0.65*$C513)</f>
        <v>1586.1027526881719</v>
      </c>
    </row>
    <row r="514" spans="2:13" x14ac:dyDescent="0.2">
      <c r="B514" s="4">
        <v>40991</v>
      </c>
      <c r="C514" s="67">
        <f>'Observed Data'!$E513</f>
        <v>0</v>
      </c>
      <c r="D514" s="67">
        <f xml:space="preserve">   MAX(0, HLOOKUP(MONTH($B514),'Farm Crops'!$B$18:$N$28,D$5,0)  - VLOOKUP(D$4,'Farm Crops'!$B$4:$G$13,6,0)/1000*0.65*$C514)</f>
        <v>1531.0662756598242</v>
      </c>
      <c r="E514" s="67">
        <f xml:space="preserve">   MAX(0, HLOOKUP(MONTH($B514),'Farm Crops'!$B$18:$N$28,E$5,0)  - VLOOKUP(E$4,'Farm Crops'!$B$4:$G$13,6,0)/1000*0.65*$C514)</f>
        <v>3466.1324261974582</v>
      </c>
      <c r="F514" s="67">
        <f xml:space="preserve">   MAX(0, HLOOKUP(MONTH($B514),'Farm Crops'!$B$18:$N$28,F$5,0)  - VLOOKUP(F$4,'Farm Crops'!$B$4:$G$13,6,0)/1000*0.65*$C514)</f>
        <v>3804.660315738025</v>
      </c>
      <c r="G514" s="67">
        <f xml:space="preserve">   MAX(0, HLOOKUP(MONTH($B514),'Farm Crops'!$B$18:$N$28,G$5,0)  - VLOOKUP(G$4,'Farm Crops'!$B$4:$G$13,6,0)/1000*0.65*$C514)</f>
        <v>1077.0389677419355</v>
      </c>
      <c r="H514" s="67">
        <f xml:space="preserve">   MAX(0, HLOOKUP(MONTH($B514),'Farm Crops'!$B$18:$N$28,H$5,0)  - VLOOKUP(H$4,'Farm Crops'!$B$4:$G$13,6,0)/1000*0.65*$C514)</f>
        <v>3696.1074017595306</v>
      </c>
      <c r="I514" s="67">
        <f xml:space="preserve">   MAX(0, HLOOKUP(MONTH($B514),'Farm Crops'!$B$18:$N$28,I$5,0)  - VLOOKUP(I$4,'Farm Crops'!$B$4:$G$13,6,0)/1000*0.65*$C514)</f>
        <v>2069.7117732160314</v>
      </c>
      <c r="J514" s="67">
        <f xml:space="preserve">   MAX(0, HLOOKUP(MONTH($B514),'Farm Crops'!$B$18:$N$28,J$5,0)  - VLOOKUP(J$4,'Farm Crops'!$B$4:$G$13,6,0)/1000*0.65*$C514)</f>
        <v>5069.4517986314759</v>
      </c>
      <c r="K514" s="67">
        <f xml:space="preserve">   MAX(0, HLOOKUP(MONTH($B514),'Farm Crops'!$B$18:$N$28,K$5,0)  - VLOOKUP(K$4,'Farm Crops'!$B$4:$G$13,6,0)/1000*0.65*$C514)</f>
        <v>1198.7524359726294</v>
      </c>
      <c r="L514" s="67">
        <f xml:space="preserve">   MAX(0, HLOOKUP(MONTH($B514),'Farm Crops'!$B$18:$N$28,L$5,0)  - VLOOKUP(L$4,'Farm Crops'!$B$4:$G$13,6,0)/1000*0.65*$C514)</f>
        <v>216.6175249266864</v>
      </c>
      <c r="M514" s="67">
        <f xml:space="preserve">   MAX(0, HLOOKUP(MONTH($B514),'Farm Crops'!$B$18:$N$28,M$5,0)  - VLOOKUP(M$4,'Farm Crops'!$B$4:$G$13,6,0)/1000*0.65*$C514)</f>
        <v>1586.1027526881719</v>
      </c>
    </row>
    <row r="515" spans="2:13" x14ac:dyDescent="0.2">
      <c r="B515" s="4">
        <v>40992</v>
      </c>
      <c r="C515" s="67">
        <f>'Observed Data'!$E514</f>
        <v>0</v>
      </c>
      <c r="D515" s="67">
        <f xml:space="preserve">   MAX(0, HLOOKUP(MONTH($B515),'Farm Crops'!$B$18:$N$28,D$5,0)  - VLOOKUP(D$4,'Farm Crops'!$B$4:$G$13,6,0)/1000*0.65*$C515)</f>
        <v>1531.0662756598242</v>
      </c>
      <c r="E515" s="67">
        <f xml:space="preserve">   MAX(0, HLOOKUP(MONTH($B515),'Farm Crops'!$B$18:$N$28,E$5,0)  - VLOOKUP(E$4,'Farm Crops'!$B$4:$G$13,6,0)/1000*0.65*$C515)</f>
        <v>3466.1324261974582</v>
      </c>
      <c r="F515" s="67">
        <f xml:space="preserve">   MAX(0, HLOOKUP(MONTH($B515),'Farm Crops'!$B$18:$N$28,F$5,0)  - VLOOKUP(F$4,'Farm Crops'!$B$4:$G$13,6,0)/1000*0.65*$C515)</f>
        <v>3804.660315738025</v>
      </c>
      <c r="G515" s="67">
        <f xml:space="preserve">   MAX(0, HLOOKUP(MONTH($B515),'Farm Crops'!$B$18:$N$28,G$5,0)  - VLOOKUP(G$4,'Farm Crops'!$B$4:$G$13,6,0)/1000*0.65*$C515)</f>
        <v>1077.0389677419355</v>
      </c>
      <c r="H515" s="67">
        <f xml:space="preserve">   MAX(0, HLOOKUP(MONTH($B515),'Farm Crops'!$B$18:$N$28,H$5,0)  - VLOOKUP(H$4,'Farm Crops'!$B$4:$G$13,6,0)/1000*0.65*$C515)</f>
        <v>3696.1074017595306</v>
      </c>
      <c r="I515" s="67">
        <f xml:space="preserve">   MAX(0, HLOOKUP(MONTH($B515),'Farm Crops'!$B$18:$N$28,I$5,0)  - VLOOKUP(I$4,'Farm Crops'!$B$4:$G$13,6,0)/1000*0.65*$C515)</f>
        <v>2069.7117732160314</v>
      </c>
      <c r="J515" s="67">
        <f xml:space="preserve">   MAX(0, HLOOKUP(MONTH($B515),'Farm Crops'!$B$18:$N$28,J$5,0)  - VLOOKUP(J$4,'Farm Crops'!$B$4:$G$13,6,0)/1000*0.65*$C515)</f>
        <v>5069.4517986314759</v>
      </c>
      <c r="K515" s="67">
        <f xml:space="preserve">   MAX(0, HLOOKUP(MONTH($B515),'Farm Crops'!$B$18:$N$28,K$5,0)  - VLOOKUP(K$4,'Farm Crops'!$B$4:$G$13,6,0)/1000*0.65*$C515)</f>
        <v>1198.7524359726294</v>
      </c>
      <c r="L515" s="67">
        <f xml:space="preserve">   MAX(0, HLOOKUP(MONTH($B515),'Farm Crops'!$B$18:$N$28,L$5,0)  - VLOOKUP(L$4,'Farm Crops'!$B$4:$G$13,6,0)/1000*0.65*$C515)</f>
        <v>216.6175249266864</v>
      </c>
      <c r="M515" s="67">
        <f xml:space="preserve">   MAX(0, HLOOKUP(MONTH($B515),'Farm Crops'!$B$18:$N$28,M$5,0)  - VLOOKUP(M$4,'Farm Crops'!$B$4:$G$13,6,0)/1000*0.65*$C515)</f>
        <v>1586.1027526881719</v>
      </c>
    </row>
    <row r="516" spans="2:13" x14ac:dyDescent="0.2">
      <c r="B516" s="4">
        <v>40993</v>
      </c>
      <c r="C516" s="67">
        <f>'Observed Data'!$E515</f>
        <v>0</v>
      </c>
      <c r="D516" s="67">
        <f xml:space="preserve">   MAX(0, HLOOKUP(MONTH($B516),'Farm Crops'!$B$18:$N$28,D$5,0)  - VLOOKUP(D$4,'Farm Crops'!$B$4:$G$13,6,0)/1000*0.65*$C516)</f>
        <v>1531.0662756598242</v>
      </c>
      <c r="E516" s="67">
        <f xml:space="preserve">   MAX(0, HLOOKUP(MONTH($B516),'Farm Crops'!$B$18:$N$28,E$5,0)  - VLOOKUP(E$4,'Farm Crops'!$B$4:$G$13,6,0)/1000*0.65*$C516)</f>
        <v>3466.1324261974582</v>
      </c>
      <c r="F516" s="67">
        <f xml:space="preserve">   MAX(0, HLOOKUP(MONTH($B516),'Farm Crops'!$B$18:$N$28,F$5,0)  - VLOOKUP(F$4,'Farm Crops'!$B$4:$G$13,6,0)/1000*0.65*$C516)</f>
        <v>3804.660315738025</v>
      </c>
      <c r="G516" s="67">
        <f xml:space="preserve">   MAX(0, HLOOKUP(MONTH($B516),'Farm Crops'!$B$18:$N$28,G$5,0)  - VLOOKUP(G$4,'Farm Crops'!$B$4:$G$13,6,0)/1000*0.65*$C516)</f>
        <v>1077.0389677419355</v>
      </c>
      <c r="H516" s="67">
        <f xml:space="preserve">   MAX(0, HLOOKUP(MONTH($B516),'Farm Crops'!$B$18:$N$28,H$5,0)  - VLOOKUP(H$4,'Farm Crops'!$B$4:$G$13,6,0)/1000*0.65*$C516)</f>
        <v>3696.1074017595306</v>
      </c>
      <c r="I516" s="67">
        <f xml:space="preserve">   MAX(0, HLOOKUP(MONTH($B516),'Farm Crops'!$B$18:$N$28,I$5,0)  - VLOOKUP(I$4,'Farm Crops'!$B$4:$G$13,6,0)/1000*0.65*$C516)</f>
        <v>2069.7117732160314</v>
      </c>
      <c r="J516" s="67">
        <f xml:space="preserve">   MAX(0, HLOOKUP(MONTH($B516),'Farm Crops'!$B$18:$N$28,J$5,0)  - VLOOKUP(J$4,'Farm Crops'!$B$4:$G$13,6,0)/1000*0.65*$C516)</f>
        <v>5069.4517986314759</v>
      </c>
      <c r="K516" s="67">
        <f xml:space="preserve">   MAX(0, HLOOKUP(MONTH($B516),'Farm Crops'!$B$18:$N$28,K$5,0)  - VLOOKUP(K$4,'Farm Crops'!$B$4:$G$13,6,0)/1000*0.65*$C516)</f>
        <v>1198.7524359726294</v>
      </c>
      <c r="L516" s="67">
        <f xml:space="preserve">   MAX(0, HLOOKUP(MONTH($B516),'Farm Crops'!$B$18:$N$28,L$5,0)  - VLOOKUP(L$4,'Farm Crops'!$B$4:$G$13,6,0)/1000*0.65*$C516)</f>
        <v>216.6175249266864</v>
      </c>
      <c r="M516" s="67">
        <f xml:space="preserve">   MAX(0, HLOOKUP(MONTH($B516),'Farm Crops'!$B$18:$N$28,M$5,0)  - VLOOKUP(M$4,'Farm Crops'!$B$4:$G$13,6,0)/1000*0.65*$C516)</f>
        <v>1586.1027526881719</v>
      </c>
    </row>
    <row r="517" spans="2:13" x14ac:dyDescent="0.2">
      <c r="B517" s="4">
        <v>40994</v>
      </c>
      <c r="C517" s="67">
        <f>'Observed Data'!$E516</f>
        <v>0</v>
      </c>
      <c r="D517" s="67">
        <f xml:space="preserve">   MAX(0, HLOOKUP(MONTH($B517),'Farm Crops'!$B$18:$N$28,D$5,0)  - VLOOKUP(D$4,'Farm Crops'!$B$4:$G$13,6,0)/1000*0.65*$C517)</f>
        <v>1531.0662756598242</v>
      </c>
      <c r="E517" s="67">
        <f xml:space="preserve">   MAX(0, HLOOKUP(MONTH($B517),'Farm Crops'!$B$18:$N$28,E$5,0)  - VLOOKUP(E$4,'Farm Crops'!$B$4:$G$13,6,0)/1000*0.65*$C517)</f>
        <v>3466.1324261974582</v>
      </c>
      <c r="F517" s="67">
        <f xml:space="preserve">   MAX(0, HLOOKUP(MONTH($B517),'Farm Crops'!$B$18:$N$28,F$5,0)  - VLOOKUP(F$4,'Farm Crops'!$B$4:$G$13,6,0)/1000*0.65*$C517)</f>
        <v>3804.660315738025</v>
      </c>
      <c r="G517" s="67">
        <f xml:space="preserve">   MAX(0, HLOOKUP(MONTH($B517),'Farm Crops'!$B$18:$N$28,G$5,0)  - VLOOKUP(G$4,'Farm Crops'!$B$4:$G$13,6,0)/1000*0.65*$C517)</f>
        <v>1077.0389677419355</v>
      </c>
      <c r="H517" s="67">
        <f xml:space="preserve">   MAX(0, HLOOKUP(MONTH($B517),'Farm Crops'!$B$18:$N$28,H$5,0)  - VLOOKUP(H$4,'Farm Crops'!$B$4:$G$13,6,0)/1000*0.65*$C517)</f>
        <v>3696.1074017595306</v>
      </c>
      <c r="I517" s="67">
        <f xml:space="preserve">   MAX(0, HLOOKUP(MONTH($B517),'Farm Crops'!$B$18:$N$28,I$5,0)  - VLOOKUP(I$4,'Farm Crops'!$B$4:$G$13,6,0)/1000*0.65*$C517)</f>
        <v>2069.7117732160314</v>
      </c>
      <c r="J517" s="67">
        <f xml:space="preserve">   MAX(0, HLOOKUP(MONTH($B517),'Farm Crops'!$B$18:$N$28,J$5,0)  - VLOOKUP(J$4,'Farm Crops'!$B$4:$G$13,6,0)/1000*0.65*$C517)</f>
        <v>5069.4517986314759</v>
      </c>
      <c r="K517" s="67">
        <f xml:space="preserve">   MAX(0, HLOOKUP(MONTH($B517),'Farm Crops'!$B$18:$N$28,K$5,0)  - VLOOKUP(K$4,'Farm Crops'!$B$4:$G$13,6,0)/1000*0.65*$C517)</f>
        <v>1198.7524359726294</v>
      </c>
      <c r="L517" s="67">
        <f xml:space="preserve">   MAX(0, HLOOKUP(MONTH($B517),'Farm Crops'!$B$18:$N$28,L$5,0)  - VLOOKUP(L$4,'Farm Crops'!$B$4:$G$13,6,0)/1000*0.65*$C517)</f>
        <v>216.6175249266864</v>
      </c>
      <c r="M517" s="67">
        <f xml:space="preserve">   MAX(0, HLOOKUP(MONTH($B517),'Farm Crops'!$B$18:$N$28,M$5,0)  - VLOOKUP(M$4,'Farm Crops'!$B$4:$G$13,6,0)/1000*0.65*$C517)</f>
        <v>1586.1027526881719</v>
      </c>
    </row>
    <row r="518" spans="2:13" x14ac:dyDescent="0.2">
      <c r="B518" s="4">
        <v>40995</v>
      </c>
      <c r="C518" s="67">
        <f>'Observed Data'!$E517</f>
        <v>0</v>
      </c>
      <c r="D518" s="67">
        <f xml:space="preserve">   MAX(0, HLOOKUP(MONTH($B518),'Farm Crops'!$B$18:$N$28,D$5,0)  - VLOOKUP(D$4,'Farm Crops'!$B$4:$G$13,6,0)/1000*0.65*$C518)</f>
        <v>1531.0662756598242</v>
      </c>
      <c r="E518" s="67">
        <f xml:space="preserve">   MAX(0, HLOOKUP(MONTH($B518),'Farm Crops'!$B$18:$N$28,E$5,0)  - VLOOKUP(E$4,'Farm Crops'!$B$4:$G$13,6,0)/1000*0.65*$C518)</f>
        <v>3466.1324261974582</v>
      </c>
      <c r="F518" s="67">
        <f xml:space="preserve">   MAX(0, HLOOKUP(MONTH($B518),'Farm Crops'!$B$18:$N$28,F$5,0)  - VLOOKUP(F$4,'Farm Crops'!$B$4:$G$13,6,0)/1000*0.65*$C518)</f>
        <v>3804.660315738025</v>
      </c>
      <c r="G518" s="67">
        <f xml:space="preserve">   MAX(0, HLOOKUP(MONTH($B518),'Farm Crops'!$B$18:$N$28,G$5,0)  - VLOOKUP(G$4,'Farm Crops'!$B$4:$G$13,6,0)/1000*0.65*$C518)</f>
        <v>1077.0389677419355</v>
      </c>
      <c r="H518" s="67">
        <f xml:space="preserve">   MAX(0, HLOOKUP(MONTH($B518),'Farm Crops'!$B$18:$N$28,H$5,0)  - VLOOKUP(H$4,'Farm Crops'!$B$4:$G$13,6,0)/1000*0.65*$C518)</f>
        <v>3696.1074017595306</v>
      </c>
      <c r="I518" s="67">
        <f xml:space="preserve">   MAX(0, HLOOKUP(MONTH($B518),'Farm Crops'!$B$18:$N$28,I$5,0)  - VLOOKUP(I$4,'Farm Crops'!$B$4:$G$13,6,0)/1000*0.65*$C518)</f>
        <v>2069.7117732160314</v>
      </c>
      <c r="J518" s="67">
        <f xml:space="preserve">   MAX(0, HLOOKUP(MONTH($B518),'Farm Crops'!$B$18:$N$28,J$5,0)  - VLOOKUP(J$4,'Farm Crops'!$B$4:$G$13,6,0)/1000*0.65*$C518)</f>
        <v>5069.4517986314759</v>
      </c>
      <c r="K518" s="67">
        <f xml:space="preserve">   MAX(0, HLOOKUP(MONTH($B518),'Farm Crops'!$B$18:$N$28,K$5,0)  - VLOOKUP(K$4,'Farm Crops'!$B$4:$G$13,6,0)/1000*0.65*$C518)</f>
        <v>1198.7524359726294</v>
      </c>
      <c r="L518" s="67">
        <f xml:space="preserve">   MAX(0, HLOOKUP(MONTH($B518),'Farm Crops'!$B$18:$N$28,L$5,0)  - VLOOKUP(L$4,'Farm Crops'!$B$4:$G$13,6,0)/1000*0.65*$C518)</f>
        <v>216.6175249266864</v>
      </c>
      <c r="M518" s="67">
        <f xml:space="preserve">   MAX(0, HLOOKUP(MONTH($B518),'Farm Crops'!$B$18:$N$28,M$5,0)  - VLOOKUP(M$4,'Farm Crops'!$B$4:$G$13,6,0)/1000*0.65*$C518)</f>
        <v>1586.1027526881719</v>
      </c>
    </row>
    <row r="519" spans="2:13" x14ac:dyDescent="0.2">
      <c r="B519" s="4">
        <v>40996</v>
      </c>
      <c r="C519" s="67">
        <f>'Observed Data'!$E518</f>
        <v>0</v>
      </c>
      <c r="D519" s="67">
        <f xml:space="preserve">   MAX(0, HLOOKUP(MONTH($B519),'Farm Crops'!$B$18:$N$28,D$5,0)  - VLOOKUP(D$4,'Farm Crops'!$B$4:$G$13,6,0)/1000*0.65*$C519)</f>
        <v>1531.0662756598242</v>
      </c>
      <c r="E519" s="67">
        <f xml:space="preserve">   MAX(0, HLOOKUP(MONTH($B519),'Farm Crops'!$B$18:$N$28,E$5,0)  - VLOOKUP(E$4,'Farm Crops'!$B$4:$G$13,6,0)/1000*0.65*$C519)</f>
        <v>3466.1324261974582</v>
      </c>
      <c r="F519" s="67">
        <f xml:space="preserve">   MAX(0, HLOOKUP(MONTH($B519),'Farm Crops'!$B$18:$N$28,F$5,0)  - VLOOKUP(F$4,'Farm Crops'!$B$4:$G$13,6,0)/1000*0.65*$C519)</f>
        <v>3804.660315738025</v>
      </c>
      <c r="G519" s="67">
        <f xml:space="preserve">   MAX(0, HLOOKUP(MONTH($B519),'Farm Crops'!$B$18:$N$28,G$5,0)  - VLOOKUP(G$4,'Farm Crops'!$B$4:$G$13,6,0)/1000*0.65*$C519)</f>
        <v>1077.0389677419355</v>
      </c>
      <c r="H519" s="67">
        <f xml:space="preserve">   MAX(0, HLOOKUP(MONTH($B519),'Farm Crops'!$B$18:$N$28,H$5,0)  - VLOOKUP(H$4,'Farm Crops'!$B$4:$G$13,6,0)/1000*0.65*$C519)</f>
        <v>3696.1074017595306</v>
      </c>
      <c r="I519" s="67">
        <f xml:space="preserve">   MAX(0, HLOOKUP(MONTH($B519),'Farm Crops'!$B$18:$N$28,I$5,0)  - VLOOKUP(I$4,'Farm Crops'!$B$4:$G$13,6,0)/1000*0.65*$C519)</f>
        <v>2069.7117732160314</v>
      </c>
      <c r="J519" s="67">
        <f xml:space="preserve">   MAX(0, HLOOKUP(MONTH($B519),'Farm Crops'!$B$18:$N$28,J$5,0)  - VLOOKUP(J$4,'Farm Crops'!$B$4:$G$13,6,0)/1000*0.65*$C519)</f>
        <v>5069.4517986314759</v>
      </c>
      <c r="K519" s="67">
        <f xml:space="preserve">   MAX(0, HLOOKUP(MONTH($B519),'Farm Crops'!$B$18:$N$28,K$5,0)  - VLOOKUP(K$4,'Farm Crops'!$B$4:$G$13,6,0)/1000*0.65*$C519)</f>
        <v>1198.7524359726294</v>
      </c>
      <c r="L519" s="67">
        <f xml:space="preserve">   MAX(0, HLOOKUP(MONTH($B519),'Farm Crops'!$B$18:$N$28,L$5,0)  - VLOOKUP(L$4,'Farm Crops'!$B$4:$G$13,6,0)/1000*0.65*$C519)</f>
        <v>216.6175249266864</v>
      </c>
      <c r="M519" s="67">
        <f xml:space="preserve">   MAX(0, HLOOKUP(MONTH($B519),'Farm Crops'!$B$18:$N$28,M$5,0)  - VLOOKUP(M$4,'Farm Crops'!$B$4:$G$13,6,0)/1000*0.65*$C519)</f>
        <v>1586.1027526881719</v>
      </c>
    </row>
    <row r="520" spans="2:13" x14ac:dyDescent="0.2">
      <c r="B520" s="4">
        <v>40997</v>
      </c>
      <c r="C520" s="67">
        <f>'Observed Data'!$E519</f>
        <v>0</v>
      </c>
      <c r="D520" s="67">
        <f xml:space="preserve">   MAX(0, HLOOKUP(MONTH($B520),'Farm Crops'!$B$18:$N$28,D$5,0)  - VLOOKUP(D$4,'Farm Crops'!$B$4:$G$13,6,0)/1000*0.65*$C520)</f>
        <v>1531.0662756598242</v>
      </c>
      <c r="E520" s="67">
        <f xml:space="preserve">   MAX(0, HLOOKUP(MONTH($B520),'Farm Crops'!$B$18:$N$28,E$5,0)  - VLOOKUP(E$4,'Farm Crops'!$B$4:$G$13,6,0)/1000*0.65*$C520)</f>
        <v>3466.1324261974582</v>
      </c>
      <c r="F520" s="67">
        <f xml:space="preserve">   MAX(0, HLOOKUP(MONTH($B520),'Farm Crops'!$B$18:$N$28,F$5,0)  - VLOOKUP(F$4,'Farm Crops'!$B$4:$G$13,6,0)/1000*0.65*$C520)</f>
        <v>3804.660315738025</v>
      </c>
      <c r="G520" s="67">
        <f xml:space="preserve">   MAX(0, HLOOKUP(MONTH($B520),'Farm Crops'!$B$18:$N$28,G$5,0)  - VLOOKUP(G$4,'Farm Crops'!$B$4:$G$13,6,0)/1000*0.65*$C520)</f>
        <v>1077.0389677419355</v>
      </c>
      <c r="H520" s="67">
        <f xml:space="preserve">   MAX(0, HLOOKUP(MONTH($B520),'Farm Crops'!$B$18:$N$28,H$5,0)  - VLOOKUP(H$4,'Farm Crops'!$B$4:$G$13,6,0)/1000*0.65*$C520)</f>
        <v>3696.1074017595306</v>
      </c>
      <c r="I520" s="67">
        <f xml:space="preserve">   MAX(0, HLOOKUP(MONTH($B520),'Farm Crops'!$B$18:$N$28,I$5,0)  - VLOOKUP(I$4,'Farm Crops'!$B$4:$G$13,6,0)/1000*0.65*$C520)</f>
        <v>2069.7117732160314</v>
      </c>
      <c r="J520" s="67">
        <f xml:space="preserve">   MAX(0, HLOOKUP(MONTH($B520),'Farm Crops'!$B$18:$N$28,J$5,0)  - VLOOKUP(J$4,'Farm Crops'!$B$4:$G$13,6,0)/1000*0.65*$C520)</f>
        <v>5069.4517986314759</v>
      </c>
      <c r="K520" s="67">
        <f xml:space="preserve">   MAX(0, HLOOKUP(MONTH($B520),'Farm Crops'!$B$18:$N$28,K$5,0)  - VLOOKUP(K$4,'Farm Crops'!$B$4:$G$13,6,0)/1000*0.65*$C520)</f>
        <v>1198.7524359726294</v>
      </c>
      <c r="L520" s="67">
        <f xml:space="preserve">   MAX(0, HLOOKUP(MONTH($B520),'Farm Crops'!$B$18:$N$28,L$5,0)  - VLOOKUP(L$4,'Farm Crops'!$B$4:$G$13,6,0)/1000*0.65*$C520)</f>
        <v>216.6175249266864</v>
      </c>
      <c r="M520" s="67">
        <f xml:space="preserve">   MAX(0, HLOOKUP(MONTH($B520),'Farm Crops'!$B$18:$N$28,M$5,0)  - VLOOKUP(M$4,'Farm Crops'!$B$4:$G$13,6,0)/1000*0.65*$C520)</f>
        <v>1586.1027526881719</v>
      </c>
    </row>
    <row r="521" spans="2:13" x14ac:dyDescent="0.2">
      <c r="B521" s="4">
        <v>40998</v>
      </c>
      <c r="C521" s="67">
        <f>'Observed Data'!$E520</f>
        <v>40</v>
      </c>
      <c r="D521" s="67">
        <f xml:space="preserve">   MAX(0, HLOOKUP(MONTH($B521),'Farm Crops'!$B$18:$N$28,D$5,0)  - VLOOKUP(D$4,'Farm Crops'!$B$4:$G$13,6,0)/1000*0.65*$C521)</f>
        <v>0</v>
      </c>
      <c r="E521" s="67">
        <f xml:space="preserve">   MAX(0, HLOOKUP(MONTH($B521),'Farm Crops'!$B$18:$N$28,E$5,0)  - VLOOKUP(E$4,'Farm Crops'!$B$4:$G$13,6,0)/1000*0.65*$C521)</f>
        <v>0</v>
      </c>
      <c r="F521" s="67">
        <f xml:space="preserve">   MAX(0, HLOOKUP(MONTH($B521),'Farm Crops'!$B$18:$N$28,F$5,0)  - VLOOKUP(F$4,'Farm Crops'!$B$4:$G$13,6,0)/1000*0.65*$C521)</f>
        <v>0</v>
      </c>
      <c r="G521" s="67">
        <f xml:space="preserve">   MAX(0, HLOOKUP(MONTH($B521),'Farm Crops'!$B$18:$N$28,G$5,0)  - VLOOKUP(G$4,'Farm Crops'!$B$4:$G$13,6,0)/1000*0.65*$C521)</f>
        <v>0</v>
      </c>
      <c r="H521" s="67">
        <f xml:space="preserve">   MAX(0, HLOOKUP(MONTH($B521),'Farm Crops'!$B$18:$N$28,H$5,0)  - VLOOKUP(H$4,'Farm Crops'!$B$4:$G$13,6,0)/1000*0.65*$C521)</f>
        <v>0</v>
      </c>
      <c r="I521" s="67">
        <f xml:space="preserve">   MAX(0, HLOOKUP(MONTH($B521),'Farm Crops'!$B$18:$N$28,I$5,0)  - VLOOKUP(I$4,'Farm Crops'!$B$4:$G$13,6,0)/1000*0.65*$C521)</f>
        <v>0</v>
      </c>
      <c r="J521" s="67">
        <f xml:space="preserve">   MAX(0, HLOOKUP(MONTH($B521),'Farm Crops'!$B$18:$N$28,J$5,0)  - VLOOKUP(J$4,'Farm Crops'!$B$4:$G$13,6,0)/1000*0.65*$C521)</f>
        <v>0</v>
      </c>
      <c r="K521" s="67">
        <f xml:space="preserve">   MAX(0, HLOOKUP(MONTH($B521),'Farm Crops'!$B$18:$N$28,K$5,0)  - VLOOKUP(K$4,'Farm Crops'!$B$4:$G$13,6,0)/1000*0.65*$C521)</f>
        <v>0</v>
      </c>
      <c r="L521" s="67">
        <f xml:space="preserve">   MAX(0, HLOOKUP(MONTH($B521),'Farm Crops'!$B$18:$N$28,L$5,0)  - VLOOKUP(L$4,'Farm Crops'!$B$4:$G$13,6,0)/1000*0.65*$C521)</f>
        <v>0</v>
      </c>
      <c r="M521" s="67">
        <f xml:space="preserve">   MAX(0, HLOOKUP(MONTH($B521),'Farm Crops'!$B$18:$N$28,M$5,0)  - VLOOKUP(M$4,'Farm Crops'!$B$4:$G$13,6,0)/1000*0.65*$C521)</f>
        <v>0</v>
      </c>
    </row>
    <row r="522" spans="2:13" x14ac:dyDescent="0.2">
      <c r="B522" s="4">
        <v>40999</v>
      </c>
      <c r="C522" s="67">
        <f>'Observed Data'!$E521</f>
        <v>4</v>
      </c>
      <c r="D522" s="67">
        <f xml:space="preserve">   MAX(0, HLOOKUP(MONTH($B522),'Farm Crops'!$B$18:$N$28,D$5,0)  - VLOOKUP(D$4,'Farm Crops'!$B$4:$G$13,6,0)/1000*0.65*$C522)</f>
        <v>285.66627565982412</v>
      </c>
      <c r="E522" s="67">
        <f xml:space="preserve">   MAX(0, HLOOKUP(MONTH($B522),'Farm Crops'!$B$18:$N$28,E$5,0)  - VLOOKUP(E$4,'Farm Crops'!$B$4:$G$13,6,0)/1000*0.65*$C522)</f>
        <v>1103.2524261974581</v>
      </c>
      <c r="F522" s="67">
        <f xml:space="preserve">   MAX(0, HLOOKUP(MONTH($B522),'Farm Crops'!$B$18:$N$28,F$5,0)  - VLOOKUP(F$4,'Farm Crops'!$B$4:$G$13,6,0)/1000*0.65*$C522)</f>
        <v>1195.8203157380253</v>
      </c>
      <c r="G522" s="67">
        <f xml:space="preserve">   MAX(0, HLOOKUP(MONTH($B522),'Farm Crops'!$B$18:$N$28,G$5,0)  - VLOOKUP(G$4,'Farm Crops'!$B$4:$G$13,6,0)/1000*0.65*$C522)</f>
        <v>336.29896774193548</v>
      </c>
      <c r="H522" s="67">
        <f xml:space="preserve">   MAX(0, HLOOKUP(MONTH($B522),'Farm Crops'!$B$18:$N$28,H$5,0)  - VLOOKUP(H$4,'Farm Crops'!$B$4:$G$13,6,0)/1000*0.65*$C522)</f>
        <v>1154.0874017595306</v>
      </c>
      <c r="I522" s="67">
        <f xml:space="preserve">   MAX(0, HLOOKUP(MONTH($B522),'Farm Crops'!$B$18:$N$28,I$5,0)  - VLOOKUP(I$4,'Farm Crops'!$B$4:$G$13,6,0)/1000*0.65*$C522)</f>
        <v>0</v>
      </c>
      <c r="J522" s="67">
        <f xml:space="preserve">   MAX(0, HLOOKUP(MONTH($B522),'Farm Crops'!$B$18:$N$28,J$5,0)  - VLOOKUP(J$4,'Farm Crops'!$B$4:$G$13,6,0)/1000*0.65*$C522)</f>
        <v>1841.291798631476</v>
      </c>
      <c r="K522" s="67">
        <f xml:space="preserve">   MAX(0, HLOOKUP(MONTH($B522),'Farm Crops'!$B$18:$N$28,K$5,0)  - VLOOKUP(K$4,'Farm Crops'!$B$4:$G$13,6,0)/1000*0.65*$C522)</f>
        <v>428.63243597262954</v>
      </c>
      <c r="L522" s="67">
        <f xml:space="preserve">   MAX(0, HLOOKUP(MONTH($B522),'Farm Crops'!$B$18:$N$28,L$5,0)  - VLOOKUP(L$4,'Farm Crops'!$B$4:$G$13,6,0)/1000*0.65*$C522)</f>
        <v>76.477524926686243</v>
      </c>
      <c r="M522" s="67">
        <f xml:space="preserve">   MAX(0, HLOOKUP(MONTH($B522),'Farm Crops'!$B$18:$N$28,M$5,0)  - VLOOKUP(M$4,'Farm Crops'!$B$4:$G$13,6,0)/1000*0.65*$C522)</f>
        <v>539.08275268817215</v>
      </c>
    </row>
    <row r="523" spans="2:13" x14ac:dyDescent="0.2">
      <c r="B523" s="4">
        <v>41000</v>
      </c>
      <c r="C523" s="67">
        <f>'Observed Data'!$E522</f>
        <v>0</v>
      </c>
      <c r="D523" s="67">
        <f xml:space="preserve">   MAX(0, HLOOKUP(MONTH($B523),'Farm Crops'!$B$18:$N$28,D$5,0)  - VLOOKUP(D$4,'Farm Crops'!$B$4:$G$13,6,0)/1000*0.65*$C523)</f>
        <v>1025.8393939393941</v>
      </c>
      <c r="E523" s="67">
        <f xml:space="preserve">   MAX(0, HLOOKUP(MONTH($B523),'Farm Crops'!$B$18:$N$28,E$5,0)  - VLOOKUP(E$4,'Farm Crops'!$B$4:$G$13,6,0)/1000*0.65*$C523)</f>
        <v>937.53234343434372</v>
      </c>
      <c r="F523" s="67">
        <f xml:space="preserve">   MAX(0, HLOOKUP(MONTH($B523),'Farm Crops'!$B$18:$N$28,F$5,0)  - VLOOKUP(F$4,'Farm Crops'!$B$4:$G$13,6,0)/1000*0.65*$C523)</f>
        <v>1216.0814343434345</v>
      </c>
      <c r="G523" s="67">
        <f xml:space="preserve">   MAX(0, HLOOKUP(MONTH($B523),'Farm Crops'!$B$18:$N$28,G$5,0)  - VLOOKUP(G$4,'Farm Crops'!$B$4:$G$13,6,0)/1000*0.65*$C523)</f>
        <v>284.43955555555561</v>
      </c>
      <c r="H523" s="67">
        <f xml:space="preserve">   MAX(0, HLOOKUP(MONTH($B523),'Farm Crops'!$B$18:$N$28,H$5,0)  - VLOOKUP(H$4,'Farm Crops'!$B$4:$G$13,6,0)/1000*0.65*$C523)</f>
        <v>976.11987878787886</v>
      </c>
      <c r="I523" s="67">
        <f xml:space="preserve">   MAX(0, HLOOKUP(MONTH($B523),'Farm Crops'!$B$18:$N$28,I$5,0)  - VLOOKUP(I$4,'Farm Crops'!$B$4:$G$13,6,0)/1000*0.65*$C523)</f>
        <v>790.09601010101017</v>
      </c>
      <c r="J523" s="67">
        <f xml:space="preserve">   MAX(0, HLOOKUP(MONTH($B523),'Farm Crops'!$B$18:$N$28,J$5,0)  - VLOOKUP(J$4,'Farm Crops'!$B$4:$G$13,6,0)/1000*0.65*$C523)</f>
        <v>1939.9596363636367</v>
      </c>
      <c r="K523" s="67">
        <f xml:space="preserve">   MAX(0, HLOOKUP(MONTH($B523),'Farm Crops'!$B$18:$N$28,K$5,0)  - VLOOKUP(K$4,'Farm Crops'!$B$4:$G$13,6,0)/1000*0.65*$C523)</f>
        <v>442.98290909090906</v>
      </c>
      <c r="L523" s="67">
        <f xml:space="preserve">   MAX(0, HLOOKUP(MONTH($B523),'Farm Crops'!$B$18:$N$28,L$5,0)  - VLOOKUP(L$4,'Farm Crops'!$B$4:$G$13,6,0)/1000*0.65*$C523)</f>
        <v>77.774101010101049</v>
      </c>
      <c r="M523" s="67">
        <f xml:space="preserve">   MAX(0, HLOOKUP(MONTH($B523),'Farm Crops'!$B$18:$N$28,M$5,0)  - VLOOKUP(M$4,'Farm Crops'!$B$4:$G$13,6,0)/1000*0.65*$C523)</f>
        <v>520.85684848484857</v>
      </c>
    </row>
    <row r="524" spans="2:13" x14ac:dyDescent="0.2">
      <c r="B524" s="4">
        <v>41001</v>
      </c>
      <c r="C524" s="67">
        <f>'Observed Data'!$E523</f>
        <v>0</v>
      </c>
      <c r="D524" s="67">
        <f xml:space="preserve">   MAX(0, HLOOKUP(MONTH($B524),'Farm Crops'!$B$18:$N$28,D$5,0)  - VLOOKUP(D$4,'Farm Crops'!$B$4:$G$13,6,0)/1000*0.65*$C524)</f>
        <v>1025.8393939393941</v>
      </c>
      <c r="E524" s="67">
        <f xml:space="preserve">   MAX(0, HLOOKUP(MONTH($B524),'Farm Crops'!$B$18:$N$28,E$5,0)  - VLOOKUP(E$4,'Farm Crops'!$B$4:$G$13,6,0)/1000*0.65*$C524)</f>
        <v>937.53234343434372</v>
      </c>
      <c r="F524" s="67">
        <f xml:space="preserve">   MAX(0, HLOOKUP(MONTH($B524),'Farm Crops'!$B$18:$N$28,F$5,0)  - VLOOKUP(F$4,'Farm Crops'!$B$4:$G$13,6,0)/1000*0.65*$C524)</f>
        <v>1216.0814343434345</v>
      </c>
      <c r="G524" s="67">
        <f xml:space="preserve">   MAX(0, HLOOKUP(MONTH($B524),'Farm Crops'!$B$18:$N$28,G$5,0)  - VLOOKUP(G$4,'Farm Crops'!$B$4:$G$13,6,0)/1000*0.65*$C524)</f>
        <v>284.43955555555561</v>
      </c>
      <c r="H524" s="67">
        <f xml:space="preserve">   MAX(0, HLOOKUP(MONTH($B524),'Farm Crops'!$B$18:$N$28,H$5,0)  - VLOOKUP(H$4,'Farm Crops'!$B$4:$G$13,6,0)/1000*0.65*$C524)</f>
        <v>976.11987878787886</v>
      </c>
      <c r="I524" s="67">
        <f xml:space="preserve">   MAX(0, HLOOKUP(MONTH($B524),'Farm Crops'!$B$18:$N$28,I$5,0)  - VLOOKUP(I$4,'Farm Crops'!$B$4:$G$13,6,0)/1000*0.65*$C524)</f>
        <v>790.09601010101017</v>
      </c>
      <c r="J524" s="67">
        <f xml:space="preserve">   MAX(0, HLOOKUP(MONTH($B524),'Farm Crops'!$B$18:$N$28,J$5,0)  - VLOOKUP(J$4,'Farm Crops'!$B$4:$G$13,6,0)/1000*0.65*$C524)</f>
        <v>1939.9596363636367</v>
      </c>
      <c r="K524" s="67">
        <f xml:space="preserve">   MAX(0, HLOOKUP(MONTH($B524),'Farm Crops'!$B$18:$N$28,K$5,0)  - VLOOKUP(K$4,'Farm Crops'!$B$4:$G$13,6,0)/1000*0.65*$C524)</f>
        <v>442.98290909090906</v>
      </c>
      <c r="L524" s="67">
        <f xml:space="preserve">   MAX(0, HLOOKUP(MONTH($B524),'Farm Crops'!$B$18:$N$28,L$5,0)  - VLOOKUP(L$4,'Farm Crops'!$B$4:$G$13,6,0)/1000*0.65*$C524)</f>
        <v>77.774101010101049</v>
      </c>
      <c r="M524" s="67">
        <f xml:space="preserve">   MAX(0, HLOOKUP(MONTH($B524),'Farm Crops'!$B$18:$N$28,M$5,0)  - VLOOKUP(M$4,'Farm Crops'!$B$4:$G$13,6,0)/1000*0.65*$C524)</f>
        <v>520.85684848484857</v>
      </c>
    </row>
    <row r="525" spans="2:13" x14ac:dyDescent="0.2">
      <c r="B525" s="4">
        <v>41002</v>
      </c>
      <c r="C525" s="67">
        <f>'Observed Data'!$E524</f>
        <v>0</v>
      </c>
      <c r="D525" s="67">
        <f xml:space="preserve">   MAX(0, HLOOKUP(MONTH($B525),'Farm Crops'!$B$18:$N$28,D$5,0)  - VLOOKUP(D$4,'Farm Crops'!$B$4:$G$13,6,0)/1000*0.65*$C525)</f>
        <v>1025.8393939393941</v>
      </c>
      <c r="E525" s="67">
        <f xml:space="preserve">   MAX(0, HLOOKUP(MONTH($B525),'Farm Crops'!$B$18:$N$28,E$5,0)  - VLOOKUP(E$4,'Farm Crops'!$B$4:$G$13,6,0)/1000*0.65*$C525)</f>
        <v>937.53234343434372</v>
      </c>
      <c r="F525" s="67">
        <f xml:space="preserve">   MAX(0, HLOOKUP(MONTH($B525),'Farm Crops'!$B$18:$N$28,F$5,0)  - VLOOKUP(F$4,'Farm Crops'!$B$4:$G$13,6,0)/1000*0.65*$C525)</f>
        <v>1216.0814343434345</v>
      </c>
      <c r="G525" s="67">
        <f xml:space="preserve">   MAX(0, HLOOKUP(MONTH($B525),'Farm Crops'!$B$18:$N$28,G$5,0)  - VLOOKUP(G$4,'Farm Crops'!$B$4:$G$13,6,0)/1000*0.65*$C525)</f>
        <v>284.43955555555561</v>
      </c>
      <c r="H525" s="67">
        <f xml:space="preserve">   MAX(0, HLOOKUP(MONTH($B525),'Farm Crops'!$B$18:$N$28,H$5,0)  - VLOOKUP(H$4,'Farm Crops'!$B$4:$G$13,6,0)/1000*0.65*$C525)</f>
        <v>976.11987878787886</v>
      </c>
      <c r="I525" s="67">
        <f xml:space="preserve">   MAX(0, HLOOKUP(MONTH($B525),'Farm Crops'!$B$18:$N$28,I$5,0)  - VLOOKUP(I$4,'Farm Crops'!$B$4:$G$13,6,0)/1000*0.65*$C525)</f>
        <v>790.09601010101017</v>
      </c>
      <c r="J525" s="67">
        <f xml:space="preserve">   MAX(0, HLOOKUP(MONTH($B525),'Farm Crops'!$B$18:$N$28,J$5,0)  - VLOOKUP(J$4,'Farm Crops'!$B$4:$G$13,6,0)/1000*0.65*$C525)</f>
        <v>1939.9596363636367</v>
      </c>
      <c r="K525" s="67">
        <f xml:space="preserve">   MAX(0, HLOOKUP(MONTH($B525),'Farm Crops'!$B$18:$N$28,K$5,0)  - VLOOKUP(K$4,'Farm Crops'!$B$4:$G$13,6,0)/1000*0.65*$C525)</f>
        <v>442.98290909090906</v>
      </c>
      <c r="L525" s="67">
        <f xml:space="preserve">   MAX(0, HLOOKUP(MONTH($B525),'Farm Crops'!$B$18:$N$28,L$5,0)  - VLOOKUP(L$4,'Farm Crops'!$B$4:$G$13,6,0)/1000*0.65*$C525)</f>
        <v>77.774101010101049</v>
      </c>
      <c r="M525" s="67">
        <f xml:space="preserve">   MAX(0, HLOOKUP(MONTH($B525),'Farm Crops'!$B$18:$N$28,M$5,0)  - VLOOKUP(M$4,'Farm Crops'!$B$4:$G$13,6,0)/1000*0.65*$C525)</f>
        <v>520.85684848484857</v>
      </c>
    </row>
    <row r="526" spans="2:13" x14ac:dyDescent="0.2">
      <c r="B526" s="4">
        <v>41003</v>
      </c>
      <c r="C526" s="67">
        <f>'Observed Data'!$E525</f>
        <v>0</v>
      </c>
      <c r="D526" s="67">
        <f xml:space="preserve">   MAX(0, HLOOKUP(MONTH($B526),'Farm Crops'!$B$18:$N$28,D$5,0)  - VLOOKUP(D$4,'Farm Crops'!$B$4:$G$13,6,0)/1000*0.65*$C526)</f>
        <v>1025.8393939393941</v>
      </c>
      <c r="E526" s="67">
        <f xml:space="preserve">   MAX(0, HLOOKUP(MONTH($B526),'Farm Crops'!$B$18:$N$28,E$5,0)  - VLOOKUP(E$4,'Farm Crops'!$B$4:$G$13,6,0)/1000*0.65*$C526)</f>
        <v>937.53234343434372</v>
      </c>
      <c r="F526" s="67">
        <f xml:space="preserve">   MAX(0, HLOOKUP(MONTH($B526),'Farm Crops'!$B$18:$N$28,F$5,0)  - VLOOKUP(F$4,'Farm Crops'!$B$4:$G$13,6,0)/1000*0.65*$C526)</f>
        <v>1216.0814343434345</v>
      </c>
      <c r="G526" s="67">
        <f xml:space="preserve">   MAX(0, HLOOKUP(MONTH($B526),'Farm Crops'!$B$18:$N$28,G$5,0)  - VLOOKUP(G$4,'Farm Crops'!$B$4:$G$13,6,0)/1000*0.65*$C526)</f>
        <v>284.43955555555561</v>
      </c>
      <c r="H526" s="67">
        <f xml:space="preserve">   MAX(0, HLOOKUP(MONTH($B526),'Farm Crops'!$B$18:$N$28,H$5,0)  - VLOOKUP(H$4,'Farm Crops'!$B$4:$G$13,6,0)/1000*0.65*$C526)</f>
        <v>976.11987878787886</v>
      </c>
      <c r="I526" s="67">
        <f xml:space="preserve">   MAX(0, HLOOKUP(MONTH($B526),'Farm Crops'!$B$18:$N$28,I$5,0)  - VLOOKUP(I$4,'Farm Crops'!$B$4:$G$13,6,0)/1000*0.65*$C526)</f>
        <v>790.09601010101017</v>
      </c>
      <c r="J526" s="67">
        <f xml:space="preserve">   MAX(0, HLOOKUP(MONTH($B526),'Farm Crops'!$B$18:$N$28,J$5,0)  - VLOOKUP(J$4,'Farm Crops'!$B$4:$G$13,6,0)/1000*0.65*$C526)</f>
        <v>1939.9596363636367</v>
      </c>
      <c r="K526" s="67">
        <f xml:space="preserve">   MAX(0, HLOOKUP(MONTH($B526),'Farm Crops'!$B$18:$N$28,K$5,0)  - VLOOKUP(K$4,'Farm Crops'!$B$4:$G$13,6,0)/1000*0.65*$C526)</f>
        <v>442.98290909090906</v>
      </c>
      <c r="L526" s="67">
        <f xml:space="preserve">   MAX(0, HLOOKUP(MONTH($B526),'Farm Crops'!$B$18:$N$28,L$5,0)  - VLOOKUP(L$4,'Farm Crops'!$B$4:$G$13,6,0)/1000*0.65*$C526)</f>
        <v>77.774101010101049</v>
      </c>
      <c r="M526" s="67">
        <f xml:space="preserve">   MAX(0, HLOOKUP(MONTH($B526),'Farm Crops'!$B$18:$N$28,M$5,0)  - VLOOKUP(M$4,'Farm Crops'!$B$4:$G$13,6,0)/1000*0.65*$C526)</f>
        <v>520.85684848484857</v>
      </c>
    </row>
    <row r="527" spans="2:13" x14ac:dyDescent="0.2">
      <c r="B527" s="4">
        <v>41004</v>
      </c>
      <c r="C527" s="67">
        <f>'Observed Data'!$E526</f>
        <v>0</v>
      </c>
      <c r="D527" s="67">
        <f xml:space="preserve">   MAX(0, HLOOKUP(MONTH($B527),'Farm Crops'!$B$18:$N$28,D$5,0)  - VLOOKUP(D$4,'Farm Crops'!$B$4:$G$13,6,0)/1000*0.65*$C527)</f>
        <v>1025.8393939393941</v>
      </c>
      <c r="E527" s="67">
        <f xml:space="preserve">   MAX(0, HLOOKUP(MONTH($B527),'Farm Crops'!$B$18:$N$28,E$5,0)  - VLOOKUP(E$4,'Farm Crops'!$B$4:$G$13,6,0)/1000*0.65*$C527)</f>
        <v>937.53234343434372</v>
      </c>
      <c r="F527" s="67">
        <f xml:space="preserve">   MAX(0, HLOOKUP(MONTH($B527),'Farm Crops'!$B$18:$N$28,F$5,0)  - VLOOKUP(F$4,'Farm Crops'!$B$4:$G$13,6,0)/1000*0.65*$C527)</f>
        <v>1216.0814343434345</v>
      </c>
      <c r="G527" s="67">
        <f xml:space="preserve">   MAX(0, HLOOKUP(MONTH($B527),'Farm Crops'!$B$18:$N$28,G$5,0)  - VLOOKUP(G$4,'Farm Crops'!$B$4:$G$13,6,0)/1000*0.65*$C527)</f>
        <v>284.43955555555561</v>
      </c>
      <c r="H527" s="67">
        <f xml:space="preserve">   MAX(0, HLOOKUP(MONTH($B527),'Farm Crops'!$B$18:$N$28,H$5,0)  - VLOOKUP(H$4,'Farm Crops'!$B$4:$G$13,6,0)/1000*0.65*$C527)</f>
        <v>976.11987878787886</v>
      </c>
      <c r="I527" s="67">
        <f xml:space="preserve">   MAX(0, HLOOKUP(MONTH($B527),'Farm Crops'!$B$18:$N$28,I$5,0)  - VLOOKUP(I$4,'Farm Crops'!$B$4:$G$13,6,0)/1000*0.65*$C527)</f>
        <v>790.09601010101017</v>
      </c>
      <c r="J527" s="67">
        <f xml:space="preserve">   MAX(0, HLOOKUP(MONTH($B527),'Farm Crops'!$B$18:$N$28,J$5,0)  - VLOOKUP(J$4,'Farm Crops'!$B$4:$G$13,6,0)/1000*0.65*$C527)</f>
        <v>1939.9596363636367</v>
      </c>
      <c r="K527" s="67">
        <f xml:space="preserve">   MAX(0, HLOOKUP(MONTH($B527),'Farm Crops'!$B$18:$N$28,K$5,0)  - VLOOKUP(K$4,'Farm Crops'!$B$4:$G$13,6,0)/1000*0.65*$C527)</f>
        <v>442.98290909090906</v>
      </c>
      <c r="L527" s="67">
        <f xml:space="preserve">   MAX(0, HLOOKUP(MONTH($B527),'Farm Crops'!$B$18:$N$28,L$5,0)  - VLOOKUP(L$4,'Farm Crops'!$B$4:$G$13,6,0)/1000*0.65*$C527)</f>
        <v>77.774101010101049</v>
      </c>
      <c r="M527" s="67">
        <f xml:space="preserve">   MAX(0, HLOOKUP(MONTH($B527),'Farm Crops'!$B$18:$N$28,M$5,0)  - VLOOKUP(M$4,'Farm Crops'!$B$4:$G$13,6,0)/1000*0.65*$C527)</f>
        <v>520.85684848484857</v>
      </c>
    </row>
    <row r="528" spans="2:13" x14ac:dyDescent="0.2">
      <c r="B528" s="4">
        <v>41005</v>
      </c>
      <c r="C528" s="67">
        <f>'Observed Data'!$E527</f>
        <v>0</v>
      </c>
      <c r="D528" s="67">
        <f xml:space="preserve">   MAX(0, HLOOKUP(MONTH($B528),'Farm Crops'!$B$18:$N$28,D$5,0)  - VLOOKUP(D$4,'Farm Crops'!$B$4:$G$13,6,0)/1000*0.65*$C528)</f>
        <v>1025.8393939393941</v>
      </c>
      <c r="E528" s="67">
        <f xml:space="preserve">   MAX(0, HLOOKUP(MONTH($B528),'Farm Crops'!$B$18:$N$28,E$5,0)  - VLOOKUP(E$4,'Farm Crops'!$B$4:$G$13,6,0)/1000*0.65*$C528)</f>
        <v>937.53234343434372</v>
      </c>
      <c r="F528" s="67">
        <f xml:space="preserve">   MAX(0, HLOOKUP(MONTH($B528),'Farm Crops'!$B$18:$N$28,F$5,0)  - VLOOKUP(F$4,'Farm Crops'!$B$4:$G$13,6,0)/1000*0.65*$C528)</f>
        <v>1216.0814343434345</v>
      </c>
      <c r="G528" s="67">
        <f xml:space="preserve">   MAX(0, HLOOKUP(MONTH($B528),'Farm Crops'!$B$18:$N$28,G$5,0)  - VLOOKUP(G$4,'Farm Crops'!$B$4:$G$13,6,0)/1000*0.65*$C528)</f>
        <v>284.43955555555561</v>
      </c>
      <c r="H528" s="67">
        <f xml:space="preserve">   MAX(0, HLOOKUP(MONTH($B528),'Farm Crops'!$B$18:$N$28,H$5,0)  - VLOOKUP(H$4,'Farm Crops'!$B$4:$G$13,6,0)/1000*0.65*$C528)</f>
        <v>976.11987878787886</v>
      </c>
      <c r="I528" s="67">
        <f xml:space="preserve">   MAX(0, HLOOKUP(MONTH($B528),'Farm Crops'!$B$18:$N$28,I$5,0)  - VLOOKUP(I$4,'Farm Crops'!$B$4:$G$13,6,0)/1000*0.65*$C528)</f>
        <v>790.09601010101017</v>
      </c>
      <c r="J528" s="67">
        <f xml:space="preserve">   MAX(0, HLOOKUP(MONTH($B528),'Farm Crops'!$B$18:$N$28,J$5,0)  - VLOOKUP(J$4,'Farm Crops'!$B$4:$G$13,6,0)/1000*0.65*$C528)</f>
        <v>1939.9596363636367</v>
      </c>
      <c r="K528" s="67">
        <f xml:space="preserve">   MAX(0, HLOOKUP(MONTH($B528),'Farm Crops'!$B$18:$N$28,K$5,0)  - VLOOKUP(K$4,'Farm Crops'!$B$4:$G$13,6,0)/1000*0.65*$C528)</f>
        <v>442.98290909090906</v>
      </c>
      <c r="L528" s="67">
        <f xml:space="preserve">   MAX(0, HLOOKUP(MONTH($B528),'Farm Crops'!$B$18:$N$28,L$5,0)  - VLOOKUP(L$4,'Farm Crops'!$B$4:$G$13,6,0)/1000*0.65*$C528)</f>
        <v>77.774101010101049</v>
      </c>
      <c r="M528" s="67">
        <f xml:space="preserve">   MAX(0, HLOOKUP(MONTH($B528),'Farm Crops'!$B$18:$N$28,M$5,0)  - VLOOKUP(M$4,'Farm Crops'!$B$4:$G$13,6,0)/1000*0.65*$C528)</f>
        <v>520.85684848484857</v>
      </c>
    </row>
    <row r="529" spans="2:13" x14ac:dyDescent="0.2">
      <c r="B529" s="4">
        <v>41006</v>
      </c>
      <c r="C529" s="67">
        <f>'Observed Data'!$E528</f>
        <v>3</v>
      </c>
      <c r="D529" s="67">
        <f xml:space="preserve">   MAX(0, HLOOKUP(MONTH($B529),'Farm Crops'!$B$18:$N$28,D$5,0)  - VLOOKUP(D$4,'Farm Crops'!$B$4:$G$13,6,0)/1000*0.65*$C529)</f>
        <v>91.789393939394017</v>
      </c>
      <c r="E529" s="67">
        <f xml:space="preserve">   MAX(0, HLOOKUP(MONTH($B529),'Farm Crops'!$B$18:$N$28,E$5,0)  - VLOOKUP(E$4,'Farm Crops'!$B$4:$G$13,6,0)/1000*0.65*$C529)</f>
        <v>0</v>
      </c>
      <c r="F529" s="67">
        <f xml:space="preserve">   MAX(0, HLOOKUP(MONTH($B529),'Farm Crops'!$B$18:$N$28,F$5,0)  - VLOOKUP(F$4,'Farm Crops'!$B$4:$G$13,6,0)/1000*0.65*$C529)</f>
        <v>0</v>
      </c>
      <c r="G529" s="67">
        <f xml:space="preserve">   MAX(0, HLOOKUP(MONTH($B529),'Farm Crops'!$B$18:$N$28,G$5,0)  - VLOOKUP(G$4,'Farm Crops'!$B$4:$G$13,6,0)/1000*0.65*$C529)</f>
        <v>0</v>
      </c>
      <c r="H529" s="67">
        <f xml:space="preserve">   MAX(0, HLOOKUP(MONTH($B529),'Farm Crops'!$B$18:$N$28,H$5,0)  - VLOOKUP(H$4,'Farm Crops'!$B$4:$G$13,6,0)/1000*0.65*$C529)</f>
        <v>0</v>
      </c>
      <c r="I529" s="67">
        <f xml:space="preserve">   MAX(0, HLOOKUP(MONTH($B529),'Farm Crops'!$B$18:$N$28,I$5,0)  - VLOOKUP(I$4,'Farm Crops'!$B$4:$G$13,6,0)/1000*0.65*$C529)</f>
        <v>0</v>
      </c>
      <c r="J529" s="67">
        <f xml:space="preserve">   MAX(0, HLOOKUP(MONTH($B529),'Farm Crops'!$B$18:$N$28,J$5,0)  - VLOOKUP(J$4,'Farm Crops'!$B$4:$G$13,6,0)/1000*0.65*$C529)</f>
        <v>0</v>
      </c>
      <c r="K529" s="67">
        <f xml:space="preserve">   MAX(0, HLOOKUP(MONTH($B529),'Farm Crops'!$B$18:$N$28,K$5,0)  - VLOOKUP(K$4,'Farm Crops'!$B$4:$G$13,6,0)/1000*0.65*$C529)</f>
        <v>0</v>
      </c>
      <c r="L529" s="67">
        <f xml:space="preserve">   MAX(0, HLOOKUP(MONTH($B529),'Farm Crops'!$B$18:$N$28,L$5,0)  - VLOOKUP(L$4,'Farm Crops'!$B$4:$G$13,6,0)/1000*0.65*$C529)</f>
        <v>0</v>
      </c>
      <c r="M529" s="67">
        <f xml:space="preserve">   MAX(0, HLOOKUP(MONTH($B529),'Farm Crops'!$B$18:$N$28,M$5,0)  - VLOOKUP(M$4,'Farm Crops'!$B$4:$G$13,6,0)/1000*0.65*$C529)</f>
        <v>0</v>
      </c>
    </row>
    <row r="530" spans="2:13" x14ac:dyDescent="0.2">
      <c r="B530" s="4">
        <v>41007</v>
      </c>
      <c r="C530" s="67">
        <f>'Observed Data'!$E529</f>
        <v>32</v>
      </c>
      <c r="D530" s="67">
        <f xml:space="preserve">   MAX(0, HLOOKUP(MONTH($B530),'Farm Crops'!$B$18:$N$28,D$5,0)  - VLOOKUP(D$4,'Farm Crops'!$B$4:$G$13,6,0)/1000*0.65*$C530)</f>
        <v>0</v>
      </c>
      <c r="E530" s="67">
        <f xml:space="preserve">   MAX(0, HLOOKUP(MONTH($B530),'Farm Crops'!$B$18:$N$28,E$5,0)  - VLOOKUP(E$4,'Farm Crops'!$B$4:$G$13,6,0)/1000*0.65*$C530)</f>
        <v>0</v>
      </c>
      <c r="F530" s="67">
        <f xml:space="preserve">   MAX(0, HLOOKUP(MONTH($B530),'Farm Crops'!$B$18:$N$28,F$5,0)  - VLOOKUP(F$4,'Farm Crops'!$B$4:$G$13,6,0)/1000*0.65*$C530)</f>
        <v>0</v>
      </c>
      <c r="G530" s="67">
        <f xml:space="preserve">   MAX(0, HLOOKUP(MONTH($B530),'Farm Crops'!$B$18:$N$28,G$5,0)  - VLOOKUP(G$4,'Farm Crops'!$B$4:$G$13,6,0)/1000*0.65*$C530)</f>
        <v>0</v>
      </c>
      <c r="H530" s="67">
        <f xml:space="preserve">   MAX(0, HLOOKUP(MONTH($B530),'Farm Crops'!$B$18:$N$28,H$5,0)  - VLOOKUP(H$4,'Farm Crops'!$B$4:$G$13,6,0)/1000*0.65*$C530)</f>
        <v>0</v>
      </c>
      <c r="I530" s="67">
        <f xml:space="preserve">   MAX(0, HLOOKUP(MONTH($B530),'Farm Crops'!$B$18:$N$28,I$5,0)  - VLOOKUP(I$4,'Farm Crops'!$B$4:$G$13,6,0)/1000*0.65*$C530)</f>
        <v>0</v>
      </c>
      <c r="J530" s="67">
        <f xml:space="preserve">   MAX(0, HLOOKUP(MONTH($B530),'Farm Crops'!$B$18:$N$28,J$5,0)  - VLOOKUP(J$4,'Farm Crops'!$B$4:$G$13,6,0)/1000*0.65*$C530)</f>
        <v>0</v>
      </c>
      <c r="K530" s="67">
        <f xml:space="preserve">   MAX(0, HLOOKUP(MONTH($B530),'Farm Crops'!$B$18:$N$28,K$5,0)  - VLOOKUP(K$4,'Farm Crops'!$B$4:$G$13,6,0)/1000*0.65*$C530)</f>
        <v>0</v>
      </c>
      <c r="L530" s="67">
        <f xml:space="preserve">   MAX(0, HLOOKUP(MONTH($B530),'Farm Crops'!$B$18:$N$28,L$5,0)  - VLOOKUP(L$4,'Farm Crops'!$B$4:$G$13,6,0)/1000*0.65*$C530)</f>
        <v>0</v>
      </c>
      <c r="M530" s="67">
        <f xml:space="preserve">   MAX(0, HLOOKUP(MONTH($B530),'Farm Crops'!$B$18:$N$28,M$5,0)  - VLOOKUP(M$4,'Farm Crops'!$B$4:$G$13,6,0)/1000*0.65*$C530)</f>
        <v>0</v>
      </c>
    </row>
    <row r="531" spans="2:13" x14ac:dyDescent="0.2">
      <c r="B531" s="4">
        <v>41008</v>
      </c>
      <c r="C531" s="67">
        <f>'Observed Data'!$E530</f>
        <v>4</v>
      </c>
      <c r="D531" s="67">
        <f xml:space="preserve">   MAX(0, HLOOKUP(MONTH($B531),'Farm Crops'!$B$18:$N$28,D$5,0)  - VLOOKUP(D$4,'Farm Crops'!$B$4:$G$13,6,0)/1000*0.65*$C531)</f>
        <v>0</v>
      </c>
      <c r="E531" s="67">
        <f xml:space="preserve">   MAX(0, HLOOKUP(MONTH($B531),'Farm Crops'!$B$18:$N$28,E$5,0)  - VLOOKUP(E$4,'Farm Crops'!$B$4:$G$13,6,0)/1000*0.65*$C531)</f>
        <v>0</v>
      </c>
      <c r="F531" s="67">
        <f xml:space="preserve">   MAX(0, HLOOKUP(MONTH($B531),'Farm Crops'!$B$18:$N$28,F$5,0)  - VLOOKUP(F$4,'Farm Crops'!$B$4:$G$13,6,0)/1000*0.65*$C531)</f>
        <v>0</v>
      </c>
      <c r="G531" s="67">
        <f xml:space="preserve">   MAX(0, HLOOKUP(MONTH($B531),'Farm Crops'!$B$18:$N$28,G$5,0)  - VLOOKUP(G$4,'Farm Crops'!$B$4:$G$13,6,0)/1000*0.65*$C531)</f>
        <v>0</v>
      </c>
      <c r="H531" s="67">
        <f xml:space="preserve">   MAX(0, HLOOKUP(MONTH($B531),'Farm Crops'!$B$18:$N$28,H$5,0)  - VLOOKUP(H$4,'Farm Crops'!$B$4:$G$13,6,0)/1000*0.65*$C531)</f>
        <v>0</v>
      </c>
      <c r="I531" s="67">
        <f xml:space="preserve">   MAX(0, HLOOKUP(MONTH($B531),'Farm Crops'!$B$18:$N$28,I$5,0)  - VLOOKUP(I$4,'Farm Crops'!$B$4:$G$13,6,0)/1000*0.65*$C531)</f>
        <v>0</v>
      </c>
      <c r="J531" s="67">
        <f xml:space="preserve">   MAX(0, HLOOKUP(MONTH($B531),'Farm Crops'!$B$18:$N$28,J$5,0)  - VLOOKUP(J$4,'Farm Crops'!$B$4:$G$13,6,0)/1000*0.65*$C531)</f>
        <v>0</v>
      </c>
      <c r="K531" s="67">
        <f xml:space="preserve">   MAX(0, HLOOKUP(MONTH($B531),'Farm Crops'!$B$18:$N$28,K$5,0)  - VLOOKUP(K$4,'Farm Crops'!$B$4:$G$13,6,0)/1000*0.65*$C531)</f>
        <v>0</v>
      </c>
      <c r="L531" s="67">
        <f xml:space="preserve">   MAX(0, HLOOKUP(MONTH($B531),'Farm Crops'!$B$18:$N$28,L$5,0)  - VLOOKUP(L$4,'Farm Crops'!$B$4:$G$13,6,0)/1000*0.65*$C531)</f>
        <v>0</v>
      </c>
      <c r="M531" s="67">
        <f xml:space="preserve">   MAX(0, HLOOKUP(MONTH($B531),'Farm Crops'!$B$18:$N$28,M$5,0)  - VLOOKUP(M$4,'Farm Crops'!$B$4:$G$13,6,0)/1000*0.65*$C531)</f>
        <v>0</v>
      </c>
    </row>
    <row r="532" spans="2:13" x14ac:dyDescent="0.2">
      <c r="B532" s="4">
        <v>41009</v>
      </c>
      <c r="C532" s="67">
        <f>'Observed Data'!$E531</f>
        <v>0</v>
      </c>
      <c r="D532" s="67">
        <f xml:space="preserve">   MAX(0, HLOOKUP(MONTH($B532),'Farm Crops'!$B$18:$N$28,D$5,0)  - VLOOKUP(D$4,'Farm Crops'!$B$4:$G$13,6,0)/1000*0.65*$C532)</f>
        <v>1025.8393939393941</v>
      </c>
      <c r="E532" s="67">
        <f xml:space="preserve">   MAX(0, HLOOKUP(MONTH($B532),'Farm Crops'!$B$18:$N$28,E$5,0)  - VLOOKUP(E$4,'Farm Crops'!$B$4:$G$13,6,0)/1000*0.65*$C532)</f>
        <v>937.53234343434372</v>
      </c>
      <c r="F532" s="67">
        <f xml:space="preserve">   MAX(0, HLOOKUP(MONTH($B532),'Farm Crops'!$B$18:$N$28,F$5,0)  - VLOOKUP(F$4,'Farm Crops'!$B$4:$G$13,6,0)/1000*0.65*$C532)</f>
        <v>1216.0814343434345</v>
      </c>
      <c r="G532" s="67">
        <f xml:space="preserve">   MAX(0, HLOOKUP(MONTH($B532),'Farm Crops'!$B$18:$N$28,G$5,0)  - VLOOKUP(G$4,'Farm Crops'!$B$4:$G$13,6,0)/1000*0.65*$C532)</f>
        <v>284.43955555555561</v>
      </c>
      <c r="H532" s="67">
        <f xml:space="preserve">   MAX(0, HLOOKUP(MONTH($B532),'Farm Crops'!$B$18:$N$28,H$5,0)  - VLOOKUP(H$4,'Farm Crops'!$B$4:$G$13,6,0)/1000*0.65*$C532)</f>
        <v>976.11987878787886</v>
      </c>
      <c r="I532" s="67">
        <f xml:space="preserve">   MAX(0, HLOOKUP(MONTH($B532),'Farm Crops'!$B$18:$N$28,I$5,0)  - VLOOKUP(I$4,'Farm Crops'!$B$4:$G$13,6,0)/1000*0.65*$C532)</f>
        <v>790.09601010101017</v>
      </c>
      <c r="J532" s="67">
        <f xml:space="preserve">   MAX(0, HLOOKUP(MONTH($B532),'Farm Crops'!$B$18:$N$28,J$5,0)  - VLOOKUP(J$4,'Farm Crops'!$B$4:$G$13,6,0)/1000*0.65*$C532)</f>
        <v>1939.9596363636367</v>
      </c>
      <c r="K532" s="67">
        <f xml:space="preserve">   MAX(0, HLOOKUP(MONTH($B532),'Farm Crops'!$B$18:$N$28,K$5,0)  - VLOOKUP(K$4,'Farm Crops'!$B$4:$G$13,6,0)/1000*0.65*$C532)</f>
        <v>442.98290909090906</v>
      </c>
      <c r="L532" s="67">
        <f xml:space="preserve">   MAX(0, HLOOKUP(MONTH($B532),'Farm Crops'!$B$18:$N$28,L$5,0)  - VLOOKUP(L$4,'Farm Crops'!$B$4:$G$13,6,0)/1000*0.65*$C532)</f>
        <v>77.774101010101049</v>
      </c>
      <c r="M532" s="67">
        <f xml:space="preserve">   MAX(0, HLOOKUP(MONTH($B532),'Farm Crops'!$B$18:$N$28,M$5,0)  - VLOOKUP(M$4,'Farm Crops'!$B$4:$G$13,6,0)/1000*0.65*$C532)</f>
        <v>520.85684848484857</v>
      </c>
    </row>
    <row r="533" spans="2:13" x14ac:dyDescent="0.2">
      <c r="B533" s="4">
        <v>41010</v>
      </c>
      <c r="C533" s="67">
        <f>'Observed Data'!$E532</f>
        <v>0</v>
      </c>
      <c r="D533" s="67">
        <f xml:space="preserve">   MAX(0, HLOOKUP(MONTH($B533),'Farm Crops'!$B$18:$N$28,D$5,0)  - VLOOKUP(D$4,'Farm Crops'!$B$4:$G$13,6,0)/1000*0.65*$C533)</f>
        <v>1025.8393939393941</v>
      </c>
      <c r="E533" s="67">
        <f xml:space="preserve">   MAX(0, HLOOKUP(MONTH($B533),'Farm Crops'!$B$18:$N$28,E$5,0)  - VLOOKUP(E$4,'Farm Crops'!$B$4:$G$13,6,0)/1000*0.65*$C533)</f>
        <v>937.53234343434372</v>
      </c>
      <c r="F533" s="67">
        <f xml:space="preserve">   MAX(0, HLOOKUP(MONTH($B533),'Farm Crops'!$B$18:$N$28,F$5,0)  - VLOOKUP(F$4,'Farm Crops'!$B$4:$G$13,6,0)/1000*0.65*$C533)</f>
        <v>1216.0814343434345</v>
      </c>
      <c r="G533" s="67">
        <f xml:space="preserve">   MAX(0, HLOOKUP(MONTH($B533),'Farm Crops'!$B$18:$N$28,G$5,0)  - VLOOKUP(G$4,'Farm Crops'!$B$4:$G$13,6,0)/1000*0.65*$C533)</f>
        <v>284.43955555555561</v>
      </c>
      <c r="H533" s="67">
        <f xml:space="preserve">   MAX(0, HLOOKUP(MONTH($B533),'Farm Crops'!$B$18:$N$28,H$5,0)  - VLOOKUP(H$4,'Farm Crops'!$B$4:$G$13,6,0)/1000*0.65*$C533)</f>
        <v>976.11987878787886</v>
      </c>
      <c r="I533" s="67">
        <f xml:space="preserve">   MAX(0, HLOOKUP(MONTH($B533),'Farm Crops'!$B$18:$N$28,I$5,0)  - VLOOKUP(I$4,'Farm Crops'!$B$4:$G$13,6,0)/1000*0.65*$C533)</f>
        <v>790.09601010101017</v>
      </c>
      <c r="J533" s="67">
        <f xml:space="preserve">   MAX(0, HLOOKUP(MONTH($B533),'Farm Crops'!$B$18:$N$28,J$5,0)  - VLOOKUP(J$4,'Farm Crops'!$B$4:$G$13,6,0)/1000*0.65*$C533)</f>
        <v>1939.9596363636367</v>
      </c>
      <c r="K533" s="67">
        <f xml:space="preserve">   MAX(0, HLOOKUP(MONTH($B533),'Farm Crops'!$B$18:$N$28,K$5,0)  - VLOOKUP(K$4,'Farm Crops'!$B$4:$G$13,6,0)/1000*0.65*$C533)</f>
        <v>442.98290909090906</v>
      </c>
      <c r="L533" s="67">
        <f xml:space="preserve">   MAX(0, HLOOKUP(MONTH($B533),'Farm Crops'!$B$18:$N$28,L$5,0)  - VLOOKUP(L$4,'Farm Crops'!$B$4:$G$13,6,0)/1000*0.65*$C533)</f>
        <v>77.774101010101049</v>
      </c>
      <c r="M533" s="67">
        <f xml:space="preserve">   MAX(0, HLOOKUP(MONTH($B533),'Farm Crops'!$B$18:$N$28,M$5,0)  - VLOOKUP(M$4,'Farm Crops'!$B$4:$G$13,6,0)/1000*0.65*$C533)</f>
        <v>520.85684848484857</v>
      </c>
    </row>
    <row r="534" spans="2:13" x14ac:dyDescent="0.2">
      <c r="B534" s="4">
        <v>41011</v>
      </c>
      <c r="C534" s="67">
        <f>'Observed Data'!$E533</f>
        <v>0</v>
      </c>
      <c r="D534" s="67">
        <f xml:space="preserve">   MAX(0, HLOOKUP(MONTH($B534),'Farm Crops'!$B$18:$N$28,D$5,0)  - VLOOKUP(D$4,'Farm Crops'!$B$4:$G$13,6,0)/1000*0.65*$C534)</f>
        <v>1025.8393939393941</v>
      </c>
      <c r="E534" s="67">
        <f xml:space="preserve">   MAX(0, HLOOKUP(MONTH($B534),'Farm Crops'!$B$18:$N$28,E$5,0)  - VLOOKUP(E$4,'Farm Crops'!$B$4:$G$13,6,0)/1000*0.65*$C534)</f>
        <v>937.53234343434372</v>
      </c>
      <c r="F534" s="67">
        <f xml:space="preserve">   MAX(0, HLOOKUP(MONTH($B534),'Farm Crops'!$B$18:$N$28,F$5,0)  - VLOOKUP(F$4,'Farm Crops'!$B$4:$G$13,6,0)/1000*0.65*$C534)</f>
        <v>1216.0814343434345</v>
      </c>
      <c r="G534" s="67">
        <f xml:space="preserve">   MAX(0, HLOOKUP(MONTH($B534),'Farm Crops'!$B$18:$N$28,G$5,0)  - VLOOKUP(G$4,'Farm Crops'!$B$4:$G$13,6,0)/1000*0.65*$C534)</f>
        <v>284.43955555555561</v>
      </c>
      <c r="H534" s="67">
        <f xml:space="preserve">   MAX(0, HLOOKUP(MONTH($B534),'Farm Crops'!$B$18:$N$28,H$5,0)  - VLOOKUP(H$4,'Farm Crops'!$B$4:$G$13,6,0)/1000*0.65*$C534)</f>
        <v>976.11987878787886</v>
      </c>
      <c r="I534" s="67">
        <f xml:space="preserve">   MAX(0, HLOOKUP(MONTH($B534),'Farm Crops'!$B$18:$N$28,I$5,0)  - VLOOKUP(I$4,'Farm Crops'!$B$4:$G$13,6,0)/1000*0.65*$C534)</f>
        <v>790.09601010101017</v>
      </c>
      <c r="J534" s="67">
        <f xml:space="preserve">   MAX(0, HLOOKUP(MONTH($B534),'Farm Crops'!$B$18:$N$28,J$5,0)  - VLOOKUP(J$4,'Farm Crops'!$B$4:$G$13,6,0)/1000*0.65*$C534)</f>
        <v>1939.9596363636367</v>
      </c>
      <c r="K534" s="67">
        <f xml:space="preserve">   MAX(0, HLOOKUP(MONTH($B534),'Farm Crops'!$B$18:$N$28,K$5,0)  - VLOOKUP(K$4,'Farm Crops'!$B$4:$G$13,6,0)/1000*0.65*$C534)</f>
        <v>442.98290909090906</v>
      </c>
      <c r="L534" s="67">
        <f xml:space="preserve">   MAX(0, HLOOKUP(MONTH($B534),'Farm Crops'!$B$18:$N$28,L$5,0)  - VLOOKUP(L$4,'Farm Crops'!$B$4:$G$13,6,0)/1000*0.65*$C534)</f>
        <v>77.774101010101049</v>
      </c>
      <c r="M534" s="67">
        <f xml:space="preserve">   MAX(0, HLOOKUP(MONTH($B534),'Farm Crops'!$B$18:$N$28,M$5,0)  - VLOOKUP(M$4,'Farm Crops'!$B$4:$G$13,6,0)/1000*0.65*$C534)</f>
        <v>520.85684848484857</v>
      </c>
    </row>
    <row r="535" spans="2:13" x14ac:dyDescent="0.2">
      <c r="B535" s="4">
        <v>41012</v>
      </c>
      <c r="C535" s="67">
        <f>'Observed Data'!$E534</f>
        <v>0</v>
      </c>
      <c r="D535" s="67">
        <f xml:space="preserve">   MAX(0, HLOOKUP(MONTH($B535),'Farm Crops'!$B$18:$N$28,D$5,0)  - VLOOKUP(D$4,'Farm Crops'!$B$4:$G$13,6,0)/1000*0.65*$C535)</f>
        <v>1025.8393939393941</v>
      </c>
      <c r="E535" s="67">
        <f xml:space="preserve">   MAX(0, HLOOKUP(MONTH($B535),'Farm Crops'!$B$18:$N$28,E$5,0)  - VLOOKUP(E$4,'Farm Crops'!$B$4:$G$13,6,0)/1000*0.65*$C535)</f>
        <v>937.53234343434372</v>
      </c>
      <c r="F535" s="67">
        <f xml:space="preserve">   MAX(0, HLOOKUP(MONTH($B535),'Farm Crops'!$B$18:$N$28,F$5,0)  - VLOOKUP(F$4,'Farm Crops'!$B$4:$G$13,6,0)/1000*0.65*$C535)</f>
        <v>1216.0814343434345</v>
      </c>
      <c r="G535" s="67">
        <f xml:space="preserve">   MAX(0, HLOOKUP(MONTH($B535),'Farm Crops'!$B$18:$N$28,G$5,0)  - VLOOKUP(G$4,'Farm Crops'!$B$4:$G$13,6,0)/1000*0.65*$C535)</f>
        <v>284.43955555555561</v>
      </c>
      <c r="H535" s="67">
        <f xml:space="preserve">   MAX(0, HLOOKUP(MONTH($B535),'Farm Crops'!$B$18:$N$28,H$5,0)  - VLOOKUP(H$4,'Farm Crops'!$B$4:$G$13,6,0)/1000*0.65*$C535)</f>
        <v>976.11987878787886</v>
      </c>
      <c r="I535" s="67">
        <f xml:space="preserve">   MAX(0, HLOOKUP(MONTH($B535),'Farm Crops'!$B$18:$N$28,I$5,0)  - VLOOKUP(I$4,'Farm Crops'!$B$4:$G$13,6,0)/1000*0.65*$C535)</f>
        <v>790.09601010101017</v>
      </c>
      <c r="J535" s="67">
        <f xml:space="preserve">   MAX(0, HLOOKUP(MONTH($B535),'Farm Crops'!$B$18:$N$28,J$5,0)  - VLOOKUP(J$4,'Farm Crops'!$B$4:$G$13,6,0)/1000*0.65*$C535)</f>
        <v>1939.9596363636367</v>
      </c>
      <c r="K535" s="67">
        <f xml:space="preserve">   MAX(0, HLOOKUP(MONTH($B535),'Farm Crops'!$B$18:$N$28,K$5,0)  - VLOOKUP(K$4,'Farm Crops'!$B$4:$G$13,6,0)/1000*0.65*$C535)</f>
        <v>442.98290909090906</v>
      </c>
      <c r="L535" s="67">
        <f xml:space="preserve">   MAX(0, HLOOKUP(MONTH($B535),'Farm Crops'!$B$18:$N$28,L$5,0)  - VLOOKUP(L$4,'Farm Crops'!$B$4:$G$13,6,0)/1000*0.65*$C535)</f>
        <v>77.774101010101049</v>
      </c>
      <c r="M535" s="67">
        <f xml:space="preserve">   MAX(0, HLOOKUP(MONTH($B535),'Farm Crops'!$B$18:$N$28,M$5,0)  - VLOOKUP(M$4,'Farm Crops'!$B$4:$G$13,6,0)/1000*0.65*$C535)</f>
        <v>520.85684848484857</v>
      </c>
    </row>
    <row r="536" spans="2:13" x14ac:dyDescent="0.2">
      <c r="B536" s="4">
        <v>41013</v>
      </c>
      <c r="C536" s="67">
        <f>'Observed Data'!$E535</f>
        <v>0</v>
      </c>
      <c r="D536" s="67">
        <f xml:space="preserve">   MAX(0, HLOOKUP(MONTH($B536),'Farm Crops'!$B$18:$N$28,D$5,0)  - VLOOKUP(D$4,'Farm Crops'!$B$4:$G$13,6,0)/1000*0.65*$C536)</f>
        <v>1025.8393939393941</v>
      </c>
      <c r="E536" s="67">
        <f xml:space="preserve">   MAX(0, HLOOKUP(MONTH($B536),'Farm Crops'!$B$18:$N$28,E$5,0)  - VLOOKUP(E$4,'Farm Crops'!$B$4:$G$13,6,0)/1000*0.65*$C536)</f>
        <v>937.53234343434372</v>
      </c>
      <c r="F536" s="67">
        <f xml:space="preserve">   MAX(0, HLOOKUP(MONTH($B536),'Farm Crops'!$B$18:$N$28,F$5,0)  - VLOOKUP(F$4,'Farm Crops'!$B$4:$G$13,6,0)/1000*0.65*$C536)</f>
        <v>1216.0814343434345</v>
      </c>
      <c r="G536" s="67">
        <f xml:space="preserve">   MAX(0, HLOOKUP(MONTH($B536),'Farm Crops'!$B$18:$N$28,G$5,0)  - VLOOKUP(G$4,'Farm Crops'!$B$4:$G$13,6,0)/1000*0.65*$C536)</f>
        <v>284.43955555555561</v>
      </c>
      <c r="H536" s="67">
        <f xml:space="preserve">   MAX(0, HLOOKUP(MONTH($B536),'Farm Crops'!$B$18:$N$28,H$5,0)  - VLOOKUP(H$4,'Farm Crops'!$B$4:$G$13,6,0)/1000*0.65*$C536)</f>
        <v>976.11987878787886</v>
      </c>
      <c r="I536" s="67">
        <f xml:space="preserve">   MAX(0, HLOOKUP(MONTH($B536),'Farm Crops'!$B$18:$N$28,I$5,0)  - VLOOKUP(I$4,'Farm Crops'!$B$4:$G$13,6,0)/1000*0.65*$C536)</f>
        <v>790.09601010101017</v>
      </c>
      <c r="J536" s="67">
        <f xml:space="preserve">   MAX(0, HLOOKUP(MONTH($B536),'Farm Crops'!$B$18:$N$28,J$5,0)  - VLOOKUP(J$4,'Farm Crops'!$B$4:$G$13,6,0)/1000*0.65*$C536)</f>
        <v>1939.9596363636367</v>
      </c>
      <c r="K536" s="67">
        <f xml:space="preserve">   MAX(0, HLOOKUP(MONTH($B536),'Farm Crops'!$B$18:$N$28,K$5,0)  - VLOOKUP(K$4,'Farm Crops'!$B$4:$G$13,6,0)/1000*0.65*$C536)</f>
        <v>442.98290909090906</v>
      </c>
      <c r="L536" s="67">
        <f xml:space="preserve">   MAX(0, HLOOKUP(MONTH($B536),'Farm Crops'!$B$18:$N$28,L$5,0)  - VLOOKUP(L$4,'Farm Crops'!$B$4:$G$13,6,0)/1000*0.65*$C536)</f>
        <v>77.774101010101049</v>
      </c>
      <c r="M536" s="67">
        <f xml:space="preserve">   MAX(0, HLOOKUP(MONTH($B536),'Farm Crops'!$B$18:$N$28,M$5,0)  - VLOOKUP(M$4,'Farm Crops'!$B$4:$G$13,6,0)/1000*0.65*$C536)</f>
        <v>520.85684848484857</v>
      </c>
    </row>
    <row r="537" spans="2:13" x14ac:dyDescent="0.2">
      <c r="B537" s="4">
        <v>41014</v>
      </c>
      <c r="C537" s="67">
        <f>'Observed Data'!$E536</f>
        <v>0</v>
      </c>
      <c r="D537" s="67">
        <f xml:space="preserve">   MAX(0, HLOOKUP(MONTH($B537),'Farm Crops'!$B$18:$N$28,D$5,0)  - VLOOKUP(D$4,'Farm Crops'!$B$4:$G$13,6,0)/1000*0.65*$C537)</f>
        <v>1025.8393939393941</v>
      </c>
      <c r="E537" s="67">
        <f xml:space="preserve">   MAX(0, HLOOKUP(MONTH($B537),'Farm Crops'!$B$18:$N$28,E$5,0)  - VLOOKUP(E$4,'Farm Crops'!$B$4:$G$13,6,0)/1000*0.65*$C537)</f>
        <v>937.53234343434372</v>
      </c>
      <c r="F537" s="67">
        <f xml:space="preserve">   MAX(0, HLOOKUP(MONTH($B537),'Farm Crops'!$B$18:$N$28,F$5,0)  - VLOOKUP(F$4,'Farm Crops'!$B$4:$G$13,6,0)/1000*0.65*$C537)</f>
        <v>1216.0814343434345</v>
      </c>
      <c r="G537" s="67">
        <f xml:space="preserve">   MAX(0, HLOOKUP(MONTH($B537),'Farm Crops'!$B$18:$N$28,G$5,0)  - VLOOKUP(G$4,'Farm Crops'!$B$4:$G$13,6,0)/1000*0.65*$C537)</f>
        <v>284.43955555555561</v>
      </c>
      <c r="H537" s="67">
        <f xml:space="preserve">   MAX(0, HLOOKUP(MONTH($B537),'Farm Crops'!$B$18:$N$28,H$5,0)  - VLOOKUP(H$4,'Farm Crops'!$B$4:$G$13,6,0)/1000*0.65*$C537)</f>
        <v>976.11987878787886</v>
      </c>
      <c r="I537" s="67">
        <f xml:space="preserve">   MAX(0, HLOOKUP(MONTH($B537),'Farm Crops'!$B$18:$N$28,I$5,0)  - VLOOKUP(I$4,'Farm Crops'!$B$4:$G$13,6,0)/1000*0.65*$C537)</f>
        <v>790.09601010101017</v>
      </c>
      <c r="J537" s="67">
        <f xml:space="preserve">   MAX(0, HLOOKUP(MONTH($B537),'Farm Crops'!$B$18:$N$28,J$5,0)  - VLOOKUP(J$4,'Farm Crops'!$B$4:$G$13,6,0)/1000*0.65*$C537)</f>
        <v>1939.9596363636367</v>
      </c>
      <c r="K537" s="67">
        <f xml:space="preserve">   MAX(0, HLOOKUP(MONTH($B537),'Farm Crops'!$B$18:$N$28,K$5,0)  - VLOOKUP(K$4,'Farm Crops'!$B$4:$G$13,6,0)/1000*0.65*$C537)</f>
        <v>442.98290909090906</v>
      </c>
      <c r="L537" s="67">
        <f xml:space="preserve">   MAX(0, HLOOKUP(MONTH($B537),'Farm Crops'!$B$18:$N$28,L$5,0)  - VLOOKUP(L$4,'Farm Crops'!$B$4:$G$13,6,0)/1000*0.65*$C537)</f>
        <v>77.774101010101049</v>
      </c>
      <c r="M537" s="67">
        <f xml:space="preserve">   MAX(0, HLOOKUP(MONTH($B537),'Farm Crops'!$B$18:$N$28,M$5,0)  - VLOOKUP(M$4,'Farm Crops'!$B$4:$G$13,6,0)/1000*0.65*$C537)</f>
        <v>520.85684848484857</v>
      </c>
    </row>
    <row r="538" spans="2:13" x14ac:dyDescent="0.2">
      <c r="B538" s="4">
        <v>41015</v>
      </c>
      <c r="C538" s="67">
        <f>'Observed Data'!$E537</f>
        <v>0</v>
      </c>
      <c r="D538" s="67">
        <f xml:space="preserve">   MAX(0, HLOOKUP(MONTH($B538),'Farm Crops'!$B$18:$N$28,D$5,0)  - VLOOKUP(D$4,'Farm Crops'!$B$4:$G$13,6,0)/1000*0.65*$C538)</f>
        <v>1025.8393939393941</v>
      </c>
      <c r="E538" s="67">
        <f xml:space="preserve">   MAX(0, HLOOKUP(MONTH($B538),'Farm Crops'!$B$18:$N$28,E$5,0)  - VLOOKUP(E$4,'Farm Crops'!$B$4:$G$13,6,0)/1000*0.65*$C538)</f>
        <v>937.53234343434372</v>
      </c>
      <c r="F538" s="67">
        <f xml:space="preserve">   MAX(0, HLOOKUP(MONTH($B538),'Farm Crops'!$B$18:$N$28,F$5,0)  - VLOOKUP(F$4,'Farm Crops'!$B$4:$G$13,6,0)/1000*0.65*$C538)</f>
        <v>1216.0814343434345</v>
      </c>
      <c r="G538" s="67">
        <f xml:space="preserve">   MAX(0, HLOOKUP(MONTH($B538),'Farm Crops'!$B$18:$N$28,G$5,0)  - VLOOKUP(G$4,'Farm Crops'!$B$4:$G$13,6,0)/1000*0.65*$C538)</f>
        <v>284.43955555555561</v>
      </c>
      <c r="H538" s="67">
        <f xml:space="preserve">   MAX(0, HLOOKUP(MONTH($B538),'Farm Crops'!$B$18:$N$28,H$5,0)  - VLOOKUP(H$4,'Farm Crops'!$B$4:$G$13,6,0)/1000*0.65*$C538)</f>
        <v>976.11987878787886</v>
      </c>
      <c r="I538" s="67">
        <f xml:space="preserve">   MAX(0, HLOOKUP(MONTH($B538),'Farm Crops'!$B$18:$N$28,I$5,0)  - VLOOKUP(I$4,'Farm Crops'!$B$4:$G$13,6,0)/1000*0.65*$C538)</f>
        <v>790.09601010101017</v>
      </c>
      <c r="J538" s="67">
        <f xml:space="preserve">   MAX(0, HLOOKUP(MONTH($B538),'Farm Crops'!$B$18:$N$28,J$5,0)  - VLOOKUP(J$4,'Farm Crops'!$B$4:$G$13,6,0)/1000*0.65*$C538)</f>
        <v>1939.9596363636367</v>
      </c>
      <c r="K538" s="67">
        <f xml:space="preserve">   MAX(0, HLOOKUP(MONTH($B538),'Farm Crops'!$B$18:$N$28,K$5,0)  - VLOOKUP(K$4,'Farm Crops'!$B$4:$G$13,6,0)/1000*0.65*$C538)</f>
        <v>442.98290909090906</v>
      </c>
      <c r="L538" s="67">
        <f xml:space="preserve">   MAX(0, HLOOKUP(MONTH($B538),'Farm Crops'!$B$18:$N$28,L$5,0)  - VLOOKUP(L$4,'Farm Crops'!$B$4:$G$13,6,0)/1000*0.65*$C538)</f>
        <v>77.774101010101049</v>
      </c>
      <c r="M538" s="67">
        <f xml:space="preserve">   MAX(0, HLOOKUP(MONTH($B538),'Farm Crops'!$B$18:$N$28,M$5,0)  - VLOOKUP(M$4,'Farm Crops'!$B$4:$G$13,6,0)/1000*0.65*$C538)</f>
        <v>520.85684848484857</v>
      </c>
    </row>
    <row r="539" spans="2:13" x14ac:dyDescent="0.2">
      <c r="B539" s="4">
        <v>41016</v>
      </c>
      <c r="C539" s="67">
        <f>'Observed Data'!$E538</f>
        <v>0</v>
      </c>
      <c r="D539" s="67">
        <f xml:space="preserve">   MAX(0, HLOOKUP(MONTH($B539),'Farm Crops'!$B$18:$N$28,D$5,0)  - VLOOKUP(D$4,'Farm Crops'!$B$4:$G$13,6,0)/1000*0.65*$C539)</f>
        <v>1025.8393939393941</v>
      </c>
      <c r="E539" s="67">
        <f xml:space="preserve">   MAX(0, HLOOKUP(MONTH($B539),'Farm Crops'!$B$18:$N$28,E$5,0)  - VLOOKUP(E$4,'Farm Crops'!$B$4:$G$13,6,0)/1000*0.65*$C539)</f>
        <v>937.53234343434372</v>
      </c>
      <c r="F539" s="67">
        <f xml:space="preserve">   MAX(0, HLOOKUP(MONTH($B539),'Farm Crops'!$B$18:$N$28,F$5,0)  - VLOOKUP(F$4,'Farm Crops'!$B$4:$G$13,6,0)/1000*0.65*$C539)</f>
        <v>1216.0814343434345</v>
      </c>
      <c r="G539" s="67">
        <f xml:space="preserve">   MAX(0, HLOOKUP(MONTH($B539),'Farm Crops'!$B$18:$N$28,G$5,0)  - VLOOKUP(G$4,'Farm Crops'!$B$4:$G$13,6,0)/1000*0.65*$C539)</f>
        <v>284.43955555555561</v>
      </c>
      <c r="H539" s="67">
        <f xml:space="preserve">   MAX(0, HLOOKUP(MONTH($B539),'Farm Crops'!$B$18:$N$28,H$5,0)  - VLOOKUP(H$4,'Farm Crops'!$B$4:$G$13,6,0)/1000*0.65*$C539)</f>
        <v>976.11987878787886</v>
      </c>
      <c r="I539" s="67">
        <f xml:space="preserve">   MAX(0, HLOOKUP(MONTH($B539),'Farm Crops'!$B$18:$N$28,I$5,0)  - VLOOKUP(I$4,'Farm Crops'!$B$4:$G$13,6,0)/1000*0.65*$C539)</f>
        <v>790.09601010101017</v>
      </c>
      <c r="J539" s="67">
        <f xml:space="preserve">   MAX(0, HLOOKUP(MONTH($B539),'Farm Crops'!$B$18:$N$28,J$5,0)  - VLOOKUP(J$4,'Farm Crops'!$B$4:$G$13,6,0)/1000*0.65*$C539)</f>
        <v>1939.9596363636367</v>
      </c>
      <c r="K539" s="67">
        <f xml:space="preserve">   MAX(0, HLOOKUP(MONTH($B539),'Farm Crops'!$B$18:$N$28,K$5,0)  - VLOOKUP(K$4,'Farm Crops'!$B$4:$G$13,6,0)/1000*0.65*$C539)</f>
        <v>442.98290909090906</v>
      </c>
      <c r="L539" s="67">
        <f xml:space="preserve">   MAX(0, HLOOKUP(MONTH($B539),'Farm Crops'!$B$18:$N$28,L$5,0)  - VLOOKUP(L$4,'Farm Crops'!$B$4:$G$13,6,0)/1000*0.65*$C539)</f>
        <v>77.774101010101049</v>
      </c>
      <c r="M539" s="67">
        <f xml:space="preserve">   MAX(0, HLOOKUP(MONTH($B539),'Farm Crops'!$B$18:$N$28,M$5,0)  - VLOOKUP(M$4,'Farm Crops'!$B$4:$G$13,6,0)/1000*0.65*$C539)</f>
        <v>520.85684848484857</v>
      </c>
    </row>
    <row r="540" spans="2:13" x14ac:dyDescent="0.2">
      <c r="B540" s="4">
        <v>41017</v>
      </c>
      <c r="C540" s="67">
        <f>'Observed Data'!$E539</f>
        <v>0</v>
      </c>
      <c r="D540" s="67">
        <f xml:space="preserve">   MAX(0, HLOOKUP(MONTH($B540),'Farm Crops'!$B$18:$N$28,D$5,0)  - VLOOKUP(D$4,'Farm Crops'!$B$4:$G$13,6,0)/1000*0.65*$C540)</f>
        <v>1025.8393939393941</v>
      </c>
      <c r="E540" s="67">
        <f xml:space="preserve">   MAX(0, HLOOKUP(MONTH($B540),'Farm Crops'!$B$18:$N$28,E$5,0)  - VLOOKUP(E$4,'Farm Crops'!$B$4:$G$13,6,0)/1000*0.65*$C540)</f>
        <v>937.53234343434372</v>
      </c>
      <c r="F540" s="67">
        <f xml:space="preserve">   MAX(0, HLOOKUP(MONTH($B540),'Farm Crops'!$B$18:$N$28,F$5,0)  - VLOOKUP(F$4,'Farm Crops'!$B$4:$G$13,6,0)/1000*0.65*$C540)</f>
        <v>1216.0814343434345</v>
      </c>
      <c r="G540" s="67">
        <f xml:space="preserve">   MAX(0, HLOOKUP(MONTH($B540),'Farm Crops'!$B$18:$N$28,G$5,0)  - VLOOKUP(G$4,'Farm Crops'!$B$4:$G$13,6,0)/1000*0.65*$C540)</f>
        <v>284.43955555555561</v>
      </c>
      <c r="H540" s="67">
        <f xml:space="preserve">   MAX(0, HLOOKUP(MONTH($B540),'Farm Crops'!$B$18:$N$28,H$5,0)  - VLOOKUP(H$4,'Farm Crops'!$B$4:$G$13,6,0)/1000*0.65*$C540)</f>
        <v>976.11987878787886</v>
      </c>
      <c r="I540" s="67">
        <f xml:space="preserve">   MAX(0, HLOOKUP(MONTH($B540),'Farm Crops'!$B$18:$N$28,I$5,0)  - VLOOKUP(I$4,'Farm Crops'!$B$4:$G$13,6,0)/1000*0.65*$C540)</f>
        <v>790.09601010101017</v>
      </c>
      <c r="J540" s="67">
        <f xml:space="preserve">   MAX(0, HLOOKUP(MONTH($B540),'Farm Crops'!$B$18:$N$28,J$5,0)  - VLOOKUP(J$4,'Farm Crops'!$B$4:$G$13,6,0)/1000*0.65*$C540)</f>
        <v>1939.9596363636367</v>
      </c>
      <c r="K540" s="67">
        <f xml:space="preserve">   MAX(0, HLOOKUP(MONTH($B540),'Farm Crops'!$B$18:$N$28,K$5,0)  - VLOOKUP(K$4,'Farm Crops'!$B$4:$G$13,6,0)/1000*0.65*$C540)</f>
        <v>442.98290909090906</v>
      </c>
      <c r="L540" s="67">
        <f xml:space="preserve">   MAX(0, HLOOKUP(MONTH($B540),'Farm Crops'!$B$18:$N$28,L$5,0)  - VLOOKUP(L$4,'Farm Crops'!$B$4:$G$13,6,0)/1000*0.65*$C540)</f>
        <v>77.774101010101049</v>
      </c>
      <c r="M540" s="67">
        <f xml:space="preserve">   MAX(0, HLOOKUP(MONTH($B540),'Farm Crops'!$B$18:$N$28,M$5,0)  - VLOOKUP(M$4,'Farm Crops'!$B$4:$G$13,6,0)/1000*0.65*$C540)</f>
        <v>520.85684848484857</v>
      </c>
    </row>
    <row r="541" spans="2:13" x14ac:dyDescent="0.2">
      <c r="B541" s="4">
        <v>41018</v>
      </c>
      <c r="C541" s="67">
        <f>'Observed Data'!$E540</f>
        <v>0</v>
      </c>
      <c r="D541" s="67">
        <f xml:space="preserve">   MAX(0, HLOOKUP(MONTH($B541),'Farm Crops'!$B$18:$N$28,D$5,0)  - VLOOKUP(D$4,'Farm Crops'!$B$4:$G$13,6,0)/1000*0.65*$C541)</f>
        <v>1025.8393939393941</v>
      </c>
      <c r="E541" s="67">
        <f xml:space="preserve">   MAX(0, HLOOKUP(MONTH($B541),'Farm Crops'!$B$18:$N$28,E$5,0)  - VLOOKUP(E$4,'Farm Crops'!$B$4:$G$13,6,0)/1000*0.65*$C541)</f>
        <v>937.53234343434372</v>
      </c>
      <c r="F541" s="67">
        <f xml:space="preserve">   MAX(0, HLOOKUP(MONTH($B541),'Farm Crops'!$B$18:$N$28,F$5,0)  - VLOOKUP(F$4,'Farm Crops'!$B$4:$G$13,6,0)/1000*0.65*$C541)</f>
        <v>1216.0814343434345</v>
      </c>
      <c r="G541" s="67">
        <f xml:space="preserve">   MAX(0, HLOOKUP(MONTH($B541),'Farm Crops'!$B$18:$N$28,G$5,0)  - VLOOKUP(G$4,'Farm Crops'!$B$4:$G$13,6,0)/1000*0.65*$C541)</f>
        <v>284.43955555555561</v>
      </c>
      <c r="H541" s="67">
        <f xml:space="preserve">   MAX(0, HLOOKUP(MONTH($B541),'Farm Crops'!$B$18:$N$28,H$5,0)  - VLOOKUP(H$4,'Farm Crops'!$B$4:$G$13,6,0)/1000*0.65*$C541)</f>
        <v>976.11987878787886</v>
      </c>
      <c r="I541" s="67">
        <f xml:space="preserve">   MAX(0, HLOOKUP(MONTH($B541),'Farm Crops'!$B$18:$N$28,I$5,0)  - VLOOKUP(I$4,'Farm Crops'!$B$4:$G$13,6,0)/1000*0.65*$C541)</f>
        <v>790.09601010101017</v>
      </c>
      <c r="J541" s="67">
        <f xml:space="preserve">   MAX(0, HLOOKUP(MONTH($B541),'Farm Crops'!$B$18:$N$28,J$5,0)  - VLOOKUP(J$4,'Farm Crops'!$B$4:$G$13,6,0)/1000*0.65*$C541)</f>
        <v>1939.9596363636367</v>
      </c>
      <c r="K541" s="67">
        <f xml:space="preserve">   MAX(0, HLOOKUP(MONTH($B541),'Farm Crops'!$B$18:$N$28,K$5,0)  - VLOOKUP(K$4,'Farm Crops'!$B$4:$G$13,6,0)/1000*0.65*$C541)</f>
        <v>442.98290909090906</v>
      </c>
      <c r="L541" s="67">
        <f xml:space="preserve">   MAX(0, HLOOKUP(MONTH($B541),'Farm Crops'!$B$18:$N$28,L$5,0)  - VLOOKUP(L$4,'Farm Crops'!$B$4:$G$13,6,0)/1000*0.65*$C541)</f>
        <v>77.774101010101049</v>
      </c>
      <c r="M541" s="67">
        <f xml:space="preserve">   MAX(0, HLOOKUP(MONTH($B541),'Farm Crops'!$B$18:$N$28,M$5,0)  - VLOOKUP(M$4,'Farm Crops'!$B$4:$G$13,6,0)/1000*0.65*$C541)</f>
        <v>520.85684848484857</v>
      </c>
    </row>
    <row r="542" spans="2:13" x14ac:dyDescent="0.2">
      <c r="B542" s="4">
        <v>41019</v>
      </c>
      <c r="C542" s="67">
        <f>'Observed Data'!$E541</f>
        <v>0</v>
      </c>
      <c r="D542" s="67">
        <f xml:space="preserve">   MAX(0, HLOOKUP(MONTH($B542),'Farm Crops'!$B$18:$N$28,D$5,0)  - VLOOKUP(D$4,'Farm Crops'!$B$4:$G$13,6,0)/1000*0.65*$C542)</f>
        <v>1025.8393939393941</v>
      </c>
      <c r="E542" s="67">
        <f xml:space="preserve">   MAX(0, HLOOKUP(MONTH($B542),'Farm Crops'!$B$18:$N$28,E$5,0)  - VLOOKUP(E$4,'Farm Crops'!$B$4:$G$13,6,0)/1000*0.65*$C542)</f>
        <v>937.53234343434372</v>
      </c>
      <c r="F542" s="67">
        <f xml:space="preserve">   MAX(0, HLOOKUP(MONTH($B542),'Farm Crops'!$B$18:$N$28,F$5,0)  - VLOOKUP(F$4,'Farm Crops'!$B$4:$G$13,6,0)/1000*0.65*$C542)</f>
        <v>1216.0814343434345</v>
      </c>
      <c r="G542" s="67">
        <f xml:space="preserve">   MAX(0, HLOOKUP(MONTH($B542),'Farm Crops'!$B$18:$N$28,G$5,0)  - VLOOKUP(G$4,'Farm Crops'!$B$4:$G$13,6,0)/1000*0.65*$C542)</f>
        <v>284.43955555555561</v>
      </c>
      <c r="H542" s="67">
        <f xml:space="preserve">   MAX(0, HLOOKUP(MONTH($B542),'Farm Crops'!$B$18:$N$28,H$5,0)  - VLOOKUP(H$4,'Farm Crops'!$B$4:$G$13,6,0)/1000*0.65*$C542)</f>
        <v>976.11987878787886</v>
      </c>
      <c r="I542" s="67">
        <f xml:space="preserve">   MAX(0, HLOOKUP(MONTH($B542),'Farm Crops'!$B$18:$N$28,I$5,0)  - VLOOKUP(I$4,'Farm Crops'!$B$4:$G$13,6,0)/1000*0.65*$C542)</f>
        <v>790.09601010101017</v>
      </c>
      <c r="J542" s="67">
        <f xml:space="preserve">   MAX(0, HLOOKUP(MONTH($B542),'Farm Crops'!$B$18:$N$28,J$5,0)  - VLOOKUP(J$4,'Farm Crops'!$B$4:$G$13,6,0)/1000*0.65*$C542)</f>
        <v>1939.9596363636367</v>
      </c>
      <c r="K542" s="67">
        <f xml:space="preserve">   MAX(0, HLOOKUP(MONTH($B542),'Farm Crops'!$B$18:$N$28,K$5,0)  - VLOOKUP(K$4,'Farm Crops'!$B$4:$G$13,6,0)/1000*0.65*$C542)</f>
        <v>442.98290909090906</v>
      </c>
      <c r="L542" s="67">
        <f xml:space="preserve">   MAX(0, HLOOKUP(MONTH($B542),'Farm Crops'!$B$18:$N$28,L$5,0)  - VLOOKUP(L$4,'Farm Crops'!$B$4:$G$13,6,0)/1000*0.65*$C542)</f>
        <v>77.774101010101049</v>
      </c>
      <c r="M542" s="67">
        <f xml:space="preserve">   MAX(0, HLOOKUP(MONTH($B542),'Farm Crops'!$B$18:$N$28,M$5,0)  - VLOOKUP(M$4,'Farm Crops'!$B$4:$G$13,6,0)/1000*0.65*$C542)</f>
        <v>520.85684848484857</v>
      </c>
    </row>
    <row r="543" spans="2:13" x14ac:dyDescent="0.2">
      <c r="B543" s="4">
        <v>41020</v>
      </c>
      <c r="C543" s="67">
        <f>'Observed Data'!$E542</f>
        <v>0</v>
      </c>
      <c r="D543" s="67">
        <f xml:space="preserve">   MAX(0, HLOOKUP(MONTH($B543),'Farm Crops'!$B$18:$N$28,D$5,0)  - VLOOKUP(D$4,'Farm Crops'!$B$4:$G$13,6,0)/1000*0.65*$C543)</f>
        <v>1025.8393939393941</v>
      </c>
      <c r="E543" s="67">
        <f xml:space="preserve">   MAX(0, HLOOKUP(MONTH($B543),'Farm Crops'!$B$18:$N$28,E$5,0)  - VLOOKUP(E$4,'Farm Crops'!$B$4:$G$13,6,0)/1000*0.65*$C543)</f>
        <v>937.53234343434372</v>
      </c>
      <c r="F543" s="67">
        <f xml:space="preserve">   MAX(0, HLOOKUP(MONTH($B543),'Farm Crops'!$B$18:$N$28,F$5,0)  - VLOOKUP(F$4,'Farm Crops'!$B$4:$G$13,6,0)/1000*0.65*$C543)</f>
        <v>1216.0814343434345</v>
      </c>
      <c r="G543" s="67">
        <f xml:space="preserve">   MAX(0, HLOOKUP(MONTH($B543),'Farm Crops'!$B$18:$N$28,G$5,0)  - VLOOKUP(G$4,'Farm Crops'!$B$4:$G$13,6,0)/1000*0.65*$C543)</f>
        <v>284.43955555555561</v>
      </c>
      <c r="H543" s="67">
        <f xml:space="preserve">   MAX(0, HLOOKUP(MONTH($B543),'Farm Crops'!$B$18:$N$28,H$5,0)  - VLOOKUP(H$4,'Farm Crops'!$B$4:$G$13,6,0)/1000*0.65*$C543)</f>
        <v>976.11987878787886</v>
      </c>
      <c r="I543" s="67">
        <f xml:space="preserve">   MAX(0, HLOOKUP(MONTH($B543),'Farm Crops'!$B$18:$N$28,I$5,0)  - VLOOKUP(I$4,'Farm Crops'!$B$4:$G$13,6,0)/1000*0.65*$C543)</f>
        <v>790.09601010101017</v>
      </c>
      <c r="J543" s="67">
        <f xml:space="preserve">   MAX(0, HLOOKUP(MONTH($B543),'Farm Crops'!$B$18:$N$28,J$5,0)  - VLOOKUP(J$4,'Farm Crops'!$B$4:$G$13,6,0)/1000*0.65*$C543)</f>
        <v>1939.9596363636367</v>
      </c>
      <c r="K543" s="67">
        <f xml:space="preserve">   MAX(0, HLOOKUP(MONTH($B543),'Farm Crops'!$B$18:$N$28,K$5,0)  - VLOOKUP(K$4,'Farm Crops'!$B$4:$G$13,6,0)/1000*0.65*$C543)</f>
        <v>442.98290909090906</v>
      </c>
      <c r="L543" s="67">
        <f xml:space="preserve">   MAX(0, HLOOKUP(MONTH($B543),'Farm Crops'!$B$18:$N$28,L$5,0)  - VLOOKUP(L$4,'Farm Crops'!$B$4:$G$13,6,0)/1000*0.65*$C543)</f>
        <v>77.774101010101049</v>
      </c>
      <c r="M543" s="67">
        <f xml:space="preserve">   MAX(0, HLOOKUP(MONTH($B543),'Farm Crops'!$B$18:$N$28,M$5,0)  - VLOOKUP(M$4,'Farm Crops'!$B$4:$G$13,6,0)/1000*0.65*$C543)</f>
        <v>520.85684848484857</v>
      </c>
    </row>
    <row r="544" spans="2:13" x14ac:dyDescent="0.2">
      <c r="B544" s="4">
        <v>41021</v>
      </c>
      <c r="C544" s="67">
        <f>'Observed Data'!$E543</f>
        <v>0</v>
      </c>
      <c r="D544" s="67">
        <f xml:space="preserve">   MAX(0, HLOOKUP(MONTH($B544),'Farm Crops'!$B$18:$N$28,D$5,0)  - VLOOKUP(D$4,'Farm Crops'!$B$4:$G$13,6,0)/1000*0.65*$C544)</f>
        <v>1025.8393939393941</v>
      </c>
      <c r="E544" s="67">
        <f xml:space="preserve">   MAX(0, HLOOKUP(MONTH($B544),'Farm Crops'!$B$18:$N$28,E$5,0)  - VLOOKUP(E$4,'Farm Crops'!$B$4:$G$13,6,0)/1000*0.65*$C544)</f>
        <v>937.53234343434372</v>
      </c>
      <c r="F544" s="67">
        <f xml:space="preserve">   MAX(0, HLOOKUP(MONTH($B544),'Farm Crops'!$B$18:$N$28,F$5,0)  - VLOOKUP(F$4,'Farm Crops'!$B$4:$G$13,6,0)/1000*0.65*$C544)</f>
        <v>1216.0814343434345</v>
      </c>
      <c r="G544" s="67">
        <f xml:space="preserve">   MAX(0, HLOOKUP(MONTH($B544),'Farm Crops'!$B$18:$N$28,G$5,0)  - VLOOKUP(G$4,'Farm Crops'!$B$4:$G$13,6,0)/1000*0.65*$C544)</f>
        <v>284.43955555555561</v>
      </c>
      <c r="H544" s="67">
        <f xml:space="preserve">   MAX(0, HLOOKUP(MONTH($B544),'Farm Crops'!$B$18:$N$28,H$5,0)  - VLOOKUP(H$4,'Farm Crops'!$B$4:$G$13,6,0)/1000*0.65*$C544)</f>
        <v>976.11987878787886</v>
      </c>
      <c r="I544" s="67">
        <f xml:space="preserve">   MAX(0, HLOOKUP(MONTH($B544),'Farm Crops'!$B$18:$N$28,I$5,0)  - VLOOKUP(I$4,'Farm Crops'!$B$4:$G$13,6,0)/1000*0.65*$C544)</f>
        <v>790.09601010101017</v>
      </c>
      <c r="J544" s="67">
        <f xml:space="preserve">   MAX(0, HLOOKUP(MONTH($B544),'Farm Crops'!$B$18:$N$28,J$5,0)  - VLOOKUP(J$4,'Farm Crops'!$B$4:$G$13,6,0)/1000*0.65*$C544)</f>
        <v>1939.9596363636367</v>
      </c>
      <c r="K544" s="67">
        <f xml:space="preserve">   MAX(0, HLOOKUP(MONTH($B544),'Farm Crops'!$B$18:$N$28,K$5,0)  - VLOOKUP(K$4,'Farm Crops'!$B$4:$G$13,6,0)/1000*0.65*$C544)</f>
        <v>442.98290909090906</v>
      </c>
      <c r="L544" s="67">
        <f xml:space="preserve">   MAX(0, HLOOKUP(MONTH($B544),'Farm Crops'!$B$18:$N$28,L$5,0)  - VLOOKUP(L$4,'Farm Crops'!$B$4:$G$13,6,0)/1000*0.65*$C544)</f>
        <v>77.774101010101049</v>
      </c>
      <c r="M544" s="67">
        <f xml:space="preserve">   MAX(0, HLOOKUP(MONTH($B544),'Farm Crops'!$B$18:$N$28,M$5,0)  - VLOOKUP(M$4,'Farm Crops'!$B$4:$G$13,6,0)/1000*0.65*$C544)</f>
        <v>520.85684848484857</v>
      </c>
    </row>
    <row r="545" spans="2:13" x14ac:dyDescent="0.2">
      <c r="B545" s="4">
        <v>41022</v>
      </c>
      <c r="C545" s="67">
        <f>'Observed Data'!$E544</f>
        <v>0</v>
      </c>
      <c r="D545" s="67">
        <f xml:space="preserve">   MAX(0, HLOOKUP(MONTH($B545),'Farm Crops'!$B$18:$N$28,D$5,0)  - VLOOKUP(D$4,'Farm Crops'!$B$4:$G$13,6,0)/1000*0.65*$C545)</f>
        <v>1025.8393939393941</v>
      </c>
      <c r="E545" s="67">
        <f xml:space="preserve">   MAX(0, HLOOKUP(MONTH($B545),'Farm Crops'!$B$18:$N$28,E$5,0)  - VLOOKUP(E$4,'Farm Crops'!$B$4:$G$13,6,0)/1000*0.65*$C545)</f>
        <v>937.53234343434372</v>
      </c>
      <c r="F545" s="67">
        <f xml:space="preserve">   MAX(0, HLOOKUP(MONTH($B545),'Farm Crops'!$B$18:$N$28,F$5,0)  - VLOOKUP(F$4,'Farm Crops'!$B$4:$G$13,6,0)/1000*0.65*$C545)</f>
        <v>1216.0814343434345</v>
      </c>
      <c r="G545" s="67">
        <f xml:space="preserve">   MAX(0, HLOOKUP(MONTH($B545),'Farm Crops'!$B$18:$N$28,G$5,0)  - VLOOKUP(G$4,'Farm Crops'!$B$4:$G$13,6,0)/1000*0.65*$C545)</f>
        <v>284.43955555555561</v>
      </c>
      <c r="H545" s="67">
        <f xml:space="preserve">   MAX(0, HLOOKUP(MONTH($B545),'Farm Crops'!$B$18:$N$28,H$5,0)  - VLOOKUP(H$4,'Farm Crops'!$B$4:$G$13,6,0)/1000*0.65*$C545)</f>
        <v>976.11987878787886</v>
      </c>
      <c r="I545" s="67">
        <f xml:space="preserve">   MAX(0, HLOOKUP(MONTH($B545),'Farm Crops'!$B$18:$N$28,I$5,0)  - VLOOKUP(I$4,'Farm Crops'!$B$4:$G$13,6,0)/1000*0.65*$C545)</f>
        <v>790.09601010101017</v>
      </c>
      <c r="J545" s="67">
        <f xml:space="preserve">   MAX(0, HLOOKUP(MONTH($B545),'Farm Crops'!$B$18:$N$28,J$5,0)  - VLOOKUP(J$4,'Farm Crops'!$B$4:$G$13,6,0)/1000*0.65*$C545)</f>
        <v>1939.9596363636367</v>
      </c>
      <c r="K545" s="67">
        <f xml:space="preserve">   MAX(0, HLOOKUP(MONTH($B545),'Farm Crops'!$B$18:$N$28,K$5,0)  - VLOOKUP(K$4,'Farm Crops'!$B$4:$G$13,6,0)/1000*0.65*$C545)</f>
        <v>442.98290909090906</v>
      </c>
      <c r="L545" s="67">
        <f xml:space="preserve">   MAX(0, HLOOKUP(MONTH($B545),'Farm Crops'!$B$18:$N$28,L$5,0)  - VLOOKUP(L$4,'Farm Crops'!$B$4:$G$13,6,0)/1000*0.65*$C545)</f>
        <v>77.774101010101049</v>
      </c>
      <c r="M545" s="67">
        <f xml:space="preserve">   MAX(0, HLOOKUP(MONTH($B545),'Farm Crops'!$B$18:$N$28,M$5,0)  - VLOOKUP(M$4,'Farm Crops'!$B$4:$G$13,6,0)/1000*0.65*$C545)</f>
        <v>520.85684848484857</v>
      </c>
    </row>
    <row r="546" spans="2:13" x14ac:dyDescent="0.2">
      <c r="B546" s="4">
        <v>41023</v>
      </c>
      <c r="C546" s="67">
        <f>'Observed Data'!$E545</f>
        <v>0</v>
      </c>
      <c r="D546" s="67">
        <f xml:space="preserve">   MAX(0, HLOOKUP(MONTH($B546),'Farm Crops'!$B$18:$N$28,D$5,0)  - VLOOKUP(D$4,'Farm Crops'!$B$4:$G$13,6,0)/1000*0.65*$C546)</f>
        <v>1025.8393939393941</v>
      </c>
      <c r="E546" s="67">
        <f xml:space="preserve">   MAX(0, HLOOKUP(MONTH($B546),'Farm Crops'!$B$18:$N$28,E$5,0)  - VLOOKUP(E$4,'Farm Crops'!$B$4:$G$13,6,0)/1000*0.65*$C546)</f>
        <v>937.53234343434372</v>
      </c>
      <c r="F546" s="67">
        <f xml:space="preserve">   MAX(0, HLOOKUP(MONTH($B546),'Farm Crops'!$B$18:$N$28,F$5,0)  - VLOOKUP(F$4,'Farm Crops'!$B$4:$G$13,6,0)/1000*0.65*$C546)</f>
        <v>1216.0814343434345</v>
      </c>
      <c r="G546" s="67">
        <f xml:space="preserve">   MAX(0, HLOOKUP(MONTH($B546),'Farm Crops'!$B$18:$N$28,G$5,0)  - VLOOKUP(G$4,'Farm Crops'!$B$4:$G$13,6,0)/1000*0.65*$C546)</f>
        <v>284.43955555555561</v>
      </c>
      <c r="H546" s="67">
        <f xml:space="preserve">   MAX(0, HLOOKUP(MONTH($B546),'Farm Crops'!$B$18:$N$28,H$5,0)  - VLOOKUP(H$4,'Farm Crops'!$B$4:$G$13,6,0)/1000*0.65*$C546)</f>
        <v>976.11987878787886</v>
      </c>
      <c r="I546" s="67">
        <f xml:space="preserve">   MAX(0, HLOOKUP(MONTH($B546),'Farm Crops'!$B$18:$N$28,I$5,0)  - VLOOKUP(I$4,'Farm Crops'!$B$4:$G$13,6,0)/1000*0.65*$C546)</f>
        <v>790.09601010101017</v>
      </c>
      <c r="J546" s="67">
        <f xml:space="preserve">   MAX(0, HLOOKUP(MONTH($B546),'Farm Crops'!$B$18:$N$28,J$5,0)  - VLOOKUP(J$4,'Farm Crops'!$B$4:$G$13,6,0)/1000*0.65*$C546)</f>
        <v>1939.9596363636367</v>
      </c>
      <c r="K546" s="67">
        <f xml:space="preserve">   MAX(0, HLOOKUP(MONTH($B546),'Farm Crops'!$B$18:$N$28,K$5,0)  - VLOOKUP(K$4,'Farm Crops'!$B$4:$G$13,6,0)/1000*0.65*$C546)</f>
        <v>442.98290909090906</v>
      </c>
      <c r="L546" s="67">
        <f xml:space="preserve">   MAX(0, HLOOKUP(MONTH($B546),'Farm Crops'!$B$18:$N$28,L$5,0)  - VLOOKUP(L$4,'Farm Crops'!$B$4:$G$13,6,0)/1000*0.65*$C546)</f>
        <v>77.774101010101049</v>
      </c>
      <c r="M546" s="67">
        <f xml:space="preserve">   MAX(0, HLOOKUP(MONTH($B546),'Farm Crops'!$B$18:$N$28,M$5,0)  - VLOOKUP(M$4,'Farm Crops'!$B$4:$G$13,6,0)/1000*0.65*$C546)</f>
        <v>520.85684848484857</v>
      </c>
    </row>
    <row r="547" spans="2:13" x14ac:dyDescent="0.2">
      <c r="B547" s="4">
        <v>41024</v>
      </c>
      <c r="C547" s="67">
        <f>'Observed Data'!$E546</f>
        <v>0</v>
      </c>
      <c r="D547" s="67">
        <f xml:space="preserve">   MAX(0, HLOOKUP(MONTH($B547),'Farm Crops'!$B$18:$N$28,D$5,0)  - VLOOKUP(D$4,'Farm Crops'!$B$4:$G$13,6,0)/1000*0.65*$C547)</f>
        <v>1025.8393939393941</v>
      </c>
      <c r="E547" s="67">
        <f xml:space="preserve">   MAX(0, HLOOKUP(MONTH($B547),'Farm Crops'!$B$18:$N$28,E$5,0)  - VLOOKUP(E$4,'Farm Crops'!$B$4:$G$13,6,0)/1000*0.65*$C547)</f>
        <v>937.53234343434372</v>
      </c>
      <c r="F547" s="67">
        <f xml:space="preserve">   MAX(0, HLOOKUP(MONTH($B547),'Farm Crops'!$B$18:$N$28,F$5,0)  - VLOOKUP(F$4,'Farm Crops'!$B$4:$G$13,6,0)/1000*0.65*$C547)</f>
        <v>1216.0814343434345</v>
      </c>
      <c r="G547" s="67">
        <f xml:space="preserve">   MAX(0, HLOOKUP(MONTH($B547),'Farm Crops'!$B$18:$N$28,G$5,0)  - VLOOKUP(G$4,'Farm Crops'!$B$4:$G$13,6,0)/1000*0.65*$C547)</f>
        <v>284.43955555555561</v>
      </c>
      <c r="H547" s="67">
        <f xml:space="preserve">   MAX(0, HLOOKUP(MONTH($B547),'Farm Crops'!$B$18:$N$28,H$5,0)  - VLOOKUP(H$4,'Farm Crops'!$B$4:$G$13,6,0)/1000*0.65*$C547)</f>
        <v>976.11987878787886</v>
      </c>
      <c r="I547" s="67">
        <f xml:space="preserve">   MAX(0, HLOOKUP(MONTH($B547),'Farm Crops'!$B$18:$N$28,I$5,0)  - VLOOKUP(I$4,'Farm Crops'!$B$4:$G$13,6,0)/1000*0.65*$C547)</f>
        <v>790.09601010101017</v>
      </c>
      <c r="J547" s="67">
        <f xml:space="preserve">   MAX(0, HLOOKUP(MONTH($B547),'Farm Crops'!$B$18:$N$28,J$5,0)  - VLOOKUP(J$4,'Farm Crops'!$B$4:$G$13,6,0)/1000*0.65*$C547)</f>
        <v>1939.9596363636367</v>
      </c>
      <c r="K547" s="67">
        <f xml:space="preserve">   MAX(0, HLOOKUP(MONTH($B547),'Farm Crops'!$B$18:$N$28,K$5,0)  - VLOOKUP(K$4,'Farm Crops'!$B$4:$G$13,6,0)/1000*0.65*$C547)</f>
        <v>442.98290909090906</v>
      </c>
      <c r="L547" s="67">
        <f xml:space="preserve">   MAX(0, HLOOKUP(MONTH($B547),'Farm Crops'!$B$18:$N$28,L$5,0)  - VLOOKUP(L$4,'Farm Crops'!$B$4:$G$13,6,0)/1000*0.65*$C547)</f>
        <v>77.774101010101049</v>
      </c>
      <c r="M547" s="67">
        <f xml:space="preserve">   MAX(0, HLOOKUP(MONTH($B547),'Farm Crops'!$B$18:$N$28,M$5,0)  - VLOOKUP(M$4,'Farm Crops'!$B$4:$G$13,6,0)/1000*0.65*$C547)</f>
        <v>520.85684848484857</v>
      </c>
    </row>
    <row r="548" spans="2:13" x14ac:dyDescent="0.2">
      <c r="B548" s="4">
        <v>41025</v>
      </c>
      <c r="C548" s="67">
        <f>'Observed Data'!$E547</f>
        <v>0</v>
      </c>
      <c r="D548" s="67">
        <f xml:space="preserve">   MAX(0, HLOOKUP(MONTH($B548),'Farm Crops'!$B$18:$N$28,D$5,0)  - VLOOKUP(D$4,'Farm Crops'!$B$4:$G$13,6,0)/1000*0.65*$C548)</f>
        <v>1025.8393939393941</v>
      </c>
      <c r="E548" s="67">
        <f xml:space="preserve">   MAX(0, HLOOKUP(MONTH($B548),'Farm Crops'!$B$18:$N$28,E$5,0)  - VLOOKUP(E$4,'Farm Crops'!$B$4:$G$13,6,0)/1000*0.65*$C548)</f>
        <v>937.53234343434372</v>
      </c>
      <c r="F548" s="67">
        <f xml:space="preserve">   MAX(0, HLOOKUP(MONTH($B548),'Farm Crops'!$B$18:$N$28,F$5,0)  - VLOOKUP(F$4,'Farm Crops'!$B$4:$G$13,6,0)/1000*0.65*$C548)</f>
        <v>1216.0814343434345</v>
      </c>
      <c r="G548" s="67">
        <f xml:space="preserve">   MAX(0, HLOOKUP(MONTH($B548),'Farm Crops'!$B$18:$N$28,G$5,0)  - VLOOKUP(G$4,'Farm Crops'!$B$4:$G$13,6,0)/1000*0.65*$C548)</f>
        <v>284.43955555555561</v>
      </c>
      <c r="H548" s="67">
        <f xml:space="preserve">   MAX(0, HLOOKUP(MONTH($B548),'Farm Crops'!$B$18:$N$28,H$5,0)  - VLOOKUP(H$4,'Farm Crops'!$B$4:$G$13,6,0)/1000*0.65*$C548)</f>
        <v>976.11987878787886</v>
      </c>
      <c r="I548" s="67">
        <f xml:space="preserve">   MAX(0, HLOOKUP(MONTH($B548),'Farm Crops'!$B$18:$N$28,I$5,0)  - VLOOKUP(I$4,'Farm Crops'!$B$4:$G$13,6,0)/1000*0.65*$C548)</f>
        <v>790.09601010101017</v>
      </c>
      <c r="J548" s="67">
        <f xml:space="preserve">   MAX(0, HLOOKUP(MONTH($B548),'Farm Crops'!$B$18:$N$28,J$5,0)  - VLOOKUP(J$4,'Farm Crops'!$B$4:$G$13,6,0)/1000*0.65*$C548)</f>
        <v>1939.9596363636367</v>
      </c>
      <c r="K548" s="67">
        <f xml:space="preserve">   MAX(0, HLOOKUP(MONTH($B548),'Farm Crops'!$B$18:$N$28,K$5,0)  - VLOOKUP(K$4,'Farm Crops'!$B$4:$G$13,6,0)/1000*0.65*$C548)</f>
        <v>442.98290909090906</v>
      </c>
      <c r="L548" s="67">
        <f xml:space="preserve">   MAX(0, HLOOKUP(MONTH($B548),'Farm Crops'!$B$18:$N$28,L$5,0)  - VLOOKUP(L$4,'Farm Crops'!$B$4:$G$13,6,0)/1000*0.65*$C548)</f>
        <v>77.774101010101049</v>
      </c>
      <c r="M548" s="67">
        <f xml:space="preserve">   MAX(0, HLOOKUP(MONTH($B548),'Farm Crops'!$B$18:$N$28,M$5,0)  - VLOOKUP(M$4,'Farm Crops'!$B$4:$G$13,6,0)/1000*0.65*$C548)</f>
        <v>520.85684848484857</v>
      </c>
    </row>
    <row r="549" spans="2:13" x14ac:dyDescent="0.2">
      <c r="B549" s="4">
        <v>41026</v>
      </c>
      <c r="C549" s="67">
        <f>'Observed Data'!$E548</f>
        <v>0</v>
      </c>
      <c r="D549" s="67">
        <f xml:space="preserve">   MAX(0, HLOOKUP(MONTH($B549),'Farm Crops'!$B$18:$N$28,D$5,0)  - VLOOKUP(D$4,'Farm Crops'!$B$4:$G$13,6,0)/1000*0.65*$C549)</f>
        <v>1025.8393939393941</v>
      </c>
      <c r="E549" s="67">
        <f xml:space="preserve">   MAX(0, HLOOKUP(MONTH($B549),'Farm Crops'!$B$18:$N$28,E$5,0)  - VLOOKUP(E$4,'Farm Crops'!$B$4:$G$13,6,0)/1000*0.65*$C549)</f>
        <v>937.53234343434372</v>
      </c>
      <c r="F549" s="67">
        <f xml:space="preserve">   MAX(0, HLOOKUP(MONTH($B549),'Farm Crops'!$B$18:$N$28,F$5,0)  - VLOOKUP(F$4,'Farm Crops'!$B$4:$G$13,6,0)/1000*0.65*$C549)</f>
        <v>1216.0814343434345</v>
      </c>
      <c r="G549" s="67">
        <f xml:space="preserve">   MAX(0, HLOOKUP(MONTH($B549),'Farm Crops'!$B$18:$N$28,G$5,0)  - VLOOKUP(G$4,'Farm Crops'!$B$4:$G$13,6,0)/1000*0.65*$C549)</f>
        <v>284.43955555555561</v>
      </c>
      <c r="H549" s="67">
        <f xml:space="preserve">   MAX(0, HLOOKUP(MONTH($B549),'Farm Crops'!$B$18:$N$28,H$5,0)  - VLOOKUP(H$4,'Farm Crops'!$B$4:$G$13,6,0)/1000*0.65*$C549)</f>
        <v>976.11987878787886</v>
      </c>
      <c r="I549" s="67">
        <f xml:space="preserve">   MAX(0, HLOOKUP(MONTH($B549),'Farm Crops'!$B$18:$N$28,I$5,0)  - VLOOKUP(I$4,'Farm Crops'!$B$4:$G$13,6,0)/1000*0.65*$C549)</f>
        <v>790.09601010101017</v>
      </c>
      <c r="J549" s="67">
        <f xml:space="preserve">   MAX(0, HLOOKUP(MONTH($B549),'Farm Crops'!$B$18:$N$28,J$5,0)  - VLOOKUP(J$4,'Farm Crops'!$B$4:$G$13,6,0)/1000*0.65*$C549)</f>
        <v>1939.9596363636367</v>
      </c>
      <c r="K549" s="67">
        <f xml:space="preserve">   MAX(0, HLOOKUP(MONTH($B549),'Farm Crops'!$B$18:$N$28,K$5,0)  - VLOOKUP(K$4,'Farm Crops'!$B$4:$G$13,6,0)/1000*0.65*$C549)</f>
        <v>442.98290909090906</v>
      </c>
      <c r="L549" s="67">
        <f xml:space="preserve">   MAX(0, HLOOKUP(MONTH($B549),'Farm Crops'!$B$18:$N$28,L$5,0)  - VLOOKUP(L$4,'Farm Crops'!$B$4:$G$13,6,0)/1000*0.65*$C549)</f>
        <v>77.774101010101049</v>
      </c>
      <c r="M549" s="67">
        <f xml:space="preserve">   MAX(0, HLOOKUP(MONTH($B549),'Farm Crops'!$B$18:$N$28,M$5,0)  - VLOOKUP(M$4,'Farm Crops'!$B$4:$G$13,6,0)/1000*0.65*$C549)</f>
        <v>520.85684848484857</v>
      </c>
    </row>
    <row r="550" spans="2:13" x14ac:dyDescent="0.2">
      <c r="B550" s="4">
        <v>41027</v>
      </c>
      <c r="C550" s="67">
        <f>'Observed Data'!$E549</f>
        <v>0</v>
      </c>
      <c r="D550" s="67">
        <f xml:space="preserve">   MAX(0, HLOOKUP(MONTH($B550),'Farm Crops'!$B$18:$N$28,D$5,0)  - VLOOKUP(D$4,'Farm Crops'!$B$4:$G$13,6,0)/1000*0.65*$C550)</f>
        <v>1025.8393939393941</v>
      </c>
      <c r="E550" s="67">
        <f xml:space="preserve">   MAX(0, HLOOKUP(MONTH($B550),'Farm Crops'!$B$18:$N$28,E$5,0)  - VLOOKUP(E$4,'Farm Crops'!$B$4:$G$13,6,0)/1000*0.65*$C550)</f>
        <v>937.53234343434372</v>
      </c>
      <c r="F550" s="67">
        <f xml:space="preserve">   MAX(0, HLOOKUP(MONTH($B550),'Farm Crops'!$B$18:$N$28,F$5,0)  - VLOOKUP(F$4,'Farm Crops'!$B$4:$G$13,6,0)/1000*0.65*$C550)</f>
        <v>1216.0814343434345</v>
      </c>
      <c r="G550" s="67">
        <f xml:space="preserve">   MAX(0, HLOOKUP(MONTH($B550),'Farm Crops'!$B$18:$N$28,G$5,0)  - VLOOKUP(G$4,'Farm Crops'!$B$4:$G$13,6,0)/1000*0.65*$C550)</f>
        <v>284.43955555555561</v>
      </c>
      <c r="H550" s="67">
        <f xml:space="preserve">   MAX(0, HLOOKUP(MONTH($B550),'Farm Crops'!$B$18:$N$28,H$5,0)  - VLOOKUP(H$4,'Farm Crops'!$B$4:$G$13,6,0)/1000*0.65*$C550)</f>
        <v>976.11987878787886</v>
      </c>
      <c r="I550" s="67">
        <f xml:space="preserve">   MAX(0, HLOOKUP(MONTH($B550),'Farm Crops'!$B$18:$N$28,I$5,0)  - VLOOKUP(I$4,'Farm Crops'!$B$4:$G$13,6,0)/1000*0.65*$C550)</f>
        <v>790.09601010101017</v>
      </c>
      <c r="J550" s="67">
        <f xml:space="preserve">   MAX(0, HLOOKUP(MONTH($B550),'Farm Crops'!$B$18:$N$28,J$5,0)  - VLOOKUP(J$4,'Farm Crops'!$B$4:$G$13,6,0)/1000*0.65*$C550)</f>
        <v>1939.9596363636367</v>
      </c>
      <c r="K550" s="67">
        <f xml:space="preserve">   MAX(0, HLOOKUP(MONTH($B550),'Farm Crops'!$B$18:$N$28,K$5,0)  - VLOOKUP(K$4,'Farm Crops'!$B$4:$G$13,6,0)/1000*0.65*$C550)</f>
        <v>442.98290909090906</v>
      </c>
      <c r="L550" s="67">
        <f xml:space="preserve">   MAX(0, HLOOKUP(MONTH($B550),'Farm Crops'!$B$18:$N$28,L$5,0)  - VLOOKUP(L$4,'Farm Crops'!$B$4:$G$13,6,0)/1000*0.65*$C550)</f>
        <v>77.774101010101049</v>
      </c>
      <c r="M550" s="67">
        <f xml:space="preserve">   MAX(0, HLOOKUP(MONTH($B550),'Farm Crops'!$B$18:$N$28,M$5,0)  - VLOOKUP(M$4,'Farm Crops'!$B$4:$G$13,6,0)/1000*0.65*$C550)</f>
        <v>520.85684848484857</v>
      </c>
    </row>
    <row r="551" spans="2:13" x14ac:dyDescent="0.2">
      <c r="B551" s="4">
        <v>41028</v>
      </c>
      <c r="C551" s="67">
        <f>'Observed Data'!$E550</f>
        <v>0</v>
      </c>
      <c r="D551" s="67">
        <f xml:space="preserve">   MAX(0, HLOOKUP(MONTH($B551),'Farm Crops'!$B$18:$N$28,D$5,0)  - VLOOKUP(D$4,'Farm Crops'!$B$4:$G$13,6,0)/1000*0.65*$C551)</f>
        <v>1025.8393939393941</v>
      </c>
      <c r="E551" s="67">
        <f xml:space="preserve">   MAX(0, HLOOKUP(MONTH($B551),'Farm Crops'!$B$18:$N$28,E$5,0)  - VLOOKUP(E$4,'Farm Crops'!$B$4:$G$13,6,0)/1000*0.65*$C551)</f>
        <v>937.53234343434372</v>
      </c>
      <c r="F551" s="67">
        <f xml:space="preserve">   MAX(0, HLOOKUP(MONTH($B551),'Farm Crops'!$B$18:$N$28,F$5,0)  - VLOOKUP(F$4,'Farm Crops'!$B$4:$G$13,6,0)/1000*0.65*$C551)</f>
        <v>1216.0814343434345</v>
      </c>
      <c r="G551" s="67">
        <f xml:space="preserve">   MAX(0, HLOOKUP(MONTH($B551),'Farm Crops'!$B$18:$N$28,G$5,0)  - VLOOKUP(G$4,'Farm Crops'!$B$4:$G$13,6,0)/1000*0.65*$C551)</f>
        <v>284.43955555555561</v>
      </c>
      <c r="H551" s="67">
        <f xml:space="preserve">   MAX(0, HLOOKUP(MONTH($B551),'Farm Crops'!$B$18:$N$28,H$5,0)  - VLOOKUP(H$4,'Farm Crops'!$B$4:$G$13,6,0)/1000*0.65*$C551)</f>
        <v>976.11987878787886</v>
      </c>
      <c r="I551" s="67">
        <f xml:space="preserve">   MAX(0, HLOOKUP(MONTH($B551),'Farm Crops'!$B$18:$N$28,I$5,0)  - VLOOKUP(I$4,'Farm Crops'!$B$4:$G$13,6,0)/1000*0.65*$C551)</f>
        <v>790.09601010101017</v>
      </c>
      <c r="J551" s="67">
        <f xml:space="preserve">   MAX(0, HLOOKUP(MONTH($B551),'Farm Crops'!$B$18:$N$28,J$5,0)  - VLOOKUP(J$4,'Farm Crops'!$B$4:$G$13,6,0)/1000*0.65*$C551)</f>
        <v>1939.9596363636367</v>
      </c>
      <c r="K551" s="67">
        <f xml:space="preserve">   MAX(0, HLOOKUP(MONTH($B551),'Farm Crops'!$B$18:$N$28,K$5,0)  - VLOOKUP(K$4,'Farm Crops'!$B$4:$G$13,6,0)/1000*0.65*$C551)</f>
        <v>442.98290909090906</v>
      </c>
      <c r="L551" s="67">
        <f xml:space="preserve">   MAX(0, HLOOKUP(MONTH($B551),'Farm Crops'!$B$18:$N$28,L$5,0)  - VLOOKUP(L$4,'Farm Crops'!$B$4:$G$13,6,0)/1000*0.65*$C551)</f>
        <v>77.774101010101049</v>
      </c>
      <c r="M551" s="67">
        <f xml:space="preserve">   MAX(0, HLOOKUP(MONTH($B551),'Farm Crops'!$B$18:$N$28,M$5,0)  - VLOOKUP(M$4,'Farm Crops'!$B$4:$G$13,6,0)/1000*0.65*$C551)</f>
        <v>520.85684848484857</v>
      </c>
    </row>
    <row r="552" spans="2:13" x14ac:dyDescent="0.2">
      <c r="B552" s="4">
        <v>41029</v>
      </c>
      <c r="C552" s="67">
        <f>'Observed Data'!$E551</f>
        <v>0</v>
      </c>
      <c r="D552" s="67">
        <f xml:space="preserve">   MAX(0, HLOOKUP(MONTH($B552),'Farm Crops'!$B$18:$N$28,D$5,0)  - VLOOKUP(D$4,'Farm Crops'!$B$4:$G$13,6,0)/1000*0.65*$C552)</f>
        <v>1025.8393939393941</v>
      </c>
      <c r="E552" s="67">
        <f xml:space="preserve">   MAX(0, HLOOKUP(MONTH($B552),'Farm Crops'!$B$18:$N$28,E$5,0)  - VLOOKUP(E$4,'Farm Crops'!$B$4:$G$13,6,0)/1000*0.65*$C552)</f>
        <v>937.53234343434372</v>
      </c>
      <c r="F552" s="67">
        <f xml:space="preserve">   MAX(0, HLOOKUP(MONTH($B552),'Farm Crops'!$B$18:$N$28,F$5,0)  - VLOOKUP(F$4,'Farm Crops'!$B$4:$G$13,6,0)/1000*0.65*$C552)</f>
        <v>1216.0814343434345</v>
      </c>
      <c r="G552" s="67">
        <f xml:space="preserve">   MAX(0, HLOOKUP(MONTH($B552),'Farm Crops'!$B$18:$N$28,G$5,0)  - VLOOKUP(G$4,'Farm Crops'!$B$4:$G$13,6,0)/1000*0.65*$C552)</f>
        <v>284.43955555555561</v>
      </c>
      <c r="H552" s="67">
        <f xml:space="preserve">   MAX(0, HLOOKUP(MONTH($B552),'Farm Crops'!$B$18:$N$28,H$5,0)  - VLOOKUP(H$4,'Farm Crops'!$B$4:$G$13,6,0)/1000*0.65*$C552)</f>
        <v>976.11987878787886</v>
      </c>
      <c r="I552" s="67">
        <f xml:space="preserve">   MAX(0, HLOOKUP(MONTH($B552),'Farm Crops'!$B$18:$N$28,I$5,0)  - VLOOKUP(I$4,'Farm Crops'!$B$4:$G$13,6,0)/1000*0.65*$C552)</f>
        <v>790.09601010101017</v>
      </c>
      <c r="J552" s="67">
        <f xml:space="preserve">   MAX(0, HLOOKUP(MONTH($B552),'Farm Crops'!$B$18:$N$28,J$5,0)  - VLOOKUP(J$4,'Farm Crops'!$B$4:$G$13,6,0)/1000*0.65*$C552)</f>
        <v>1939.9596363636367</v>
      </c>
      <c r="K552" s="67">
        <f xml:space="preserve">   MAX(0, HLOOKUP(MONTH($B552),'Farm Crops'!$B$18:$N$28,K$5,0)  - VLOOKUP(K$4,'Farm Crops'!$B$4:$G$13,6,0)/1000*0.65*$C552)</f>
        <v>442.98290909090906</v>
      </c>
      <c r="L552" s="67">
        <f xml:space="preserve">   MAX(0, HLOOKUP(MONTH($B552),'Farm Crops'!$B$18:$N$28,L$5,0)  - VLOOKUP(L$4,'Farm Crops'!$B$4:$G$13,6,0)/1000*0.65*$C552)</f>
        <v>77.774101010101049</v>
      </c>
      <c r="M552" s="67">
        <f xml:space="preserve">   MAX(0, HLOOKUP(MONTH($B552),'Farm Crops'!$B$18:$N$28,M$5,0)  - VLOOKUP(M$4,'Farm Crops'!$B$4:$G$13,6,0)/1000*0.65*$C552)</f>
        <v>520.85684848484857</v>
      </c>
    </row>
    <row r="553" spans="2:13" x14ac:dyDescent="0.2">
      <c r="B553" s="4">
        <v>41030</v>
      </c>
      <c r="C553" s="67">
        <f>'Observed Data'!$E552</f>
        <v>40</v>
      </c>
      <c r="D553" s="67">
        <f xml:space="preserve">   MAX(0, HLOOKUP(MONTH($B553),'Farm Crops'!$B$18:$N$28,D$5,0)  - VLOOKUP(D$4,'Farm Crops'!$B$4:$G$13,6,0)/1000*0.65*$C553)</f>
        <v>0</v>
      </c>
      <c r="E553" s="67">
        <f xml:space="preserve">   MAX(0, HLOOKUP(MONTH($B553),'Farm Crops'!$B$18:$N$28,E$5,0)  - VLOOKUP(E$4,'Farm Crops'!$B$4:$G$13,6,0)/1000*0.65*$C553)</f>
        <v>0</v>
      </c>
      <c r="F553" s="67">
        <f xml:space="preserve">   MAX(0, HLOOKUP(MONTH($B553),'Farm Crops'!$B$18:$N$28,F$5,0)  - VLOOKUP(F$4,'Farm Crops'!$B$4:$G$13,6,0)/1000*0.65*$C553)</f>
        <v>0</v>
      </c>
      <c r="G553" s="67">
        <f xml:space="preserve">   MAX(0, HLOOKUP(MONTH($B553),'Farm Crops'!$B$18:$N$28,G$5,0)  - VLOOKUP(G$4,'Farm Crops'!$B$4:$G$13,6,0)/1000*0.65*$C553)</f>
        <v>0</v>
      </c>
      <c r="H553" s="67">
        <f xml:space="preserve">   MAX(0, HLOOKUP(MONTH($B553),'Farm Crops'!$B$18:$N$28,H$5,0)  - VLOOKUP(H$4,'Farm Crops'!$B$4:$G$13,6,0)/1000*0.65*$C553)</f>
        <v>0</v>
      </c>
      <c r="I553" s="67">
        <f xml:space="preserve">   MAX(0, HLOOKUP(MONTH($B553),'Farm Crops'!$B$18:$N$28,I$5,0)  - VLOOKUP(I$4,'Farm Crops'!$B$4:$G$13,6,0)/1000*0.65*$C553)</f>
        <v>0</v>
      </c>
      <c r="J553" s="67">
        <f xml:space="preserve">   MAX(0, HLOOKUP(MONTH($B553),'Farm Crops'!$B$18:$N$28,J$5,0)  - VLOOKUP(J$4,'Farm Crops'!$B$4:$G$13,6,0)/1000*0.65*$C553)</f>
        <v>0</v>
      </c>
      <c r="K553" s="67">
        <f xml:space="preserve">   MAX(0, HLOOKUP(MONTH($B553),'Farm Crops'!$B$18:$N$28,K$5,0)  - VLOOKUP(K$4,'Farm Crops'!$B$4:$G$13,6,0)/1000*0.65*$C553)</f>
        <v>0</v>
      </c>
      <c r="L553" s="67">
        <f xml:space="preserve">   MAX(0, HLOOKUP(MONTH($B553),'Farm Crops'!$B$18:$N$28,L$5,0)  - VLOOKUP(L$4,'Farm Crops'!$B$4:$G$13,6,0)/1000*0.65*$C553)</f>
        <v>0</v>
      </c>
      <c r="M553" s="67">
        <f xml:space="preserve">   MAX(0, HLOOKUP(MONTH($B553),'Farm Crops'!$B$18:$N$28,M$5,0)  - VLOOKUP(M$4,'Farm Crops'!$B$4:$G$13,6,0)/1000*0.65*$C553)</f>
        <v>0</v>
      </c>
    </row>
    <row r="554" spans="2:13" x14ac:dyDescent="0.2">
      <c r="B554" s="4">
        <v>41031</v>
      </c>
      <c r="C554" s="67">
        <f>'Observed Data'!$E553</f>
        <v>0</v>
      </c>
      <c r="D554" s="67">
        <f xml:space="preserve">   MAX(0, HLOOKUP(MONTH($B554),'Farm Crops'!$B$18:$N$28,D$5,0)  - VLOOKUP(D$4,'Farm Crops'!$B$4:$G$13,6,0)/1000*0.65*$C554)</f>
        <v>605.76344086021504</v>
      </c>
      <c r="E554" s="67">
        <f xml:space="preserve">   MAX(0, HLOOKUP(MONTH($B554),'Farm Crops'!$B$18:$N$28,E$5,0)  - VLOOKUP(E$4,'Farm Crops'!$B$4:$G$13,6,0)/1000*0.65*$C554)</f>
        <v>510.7331378299121</v>
      </c>
      <c r="F554" s="67">
        <f xml:space="preserve">   MAX(0, HLOOKUP(MONTH($B554),'Farm Crops'!$B$18:$N$28,F$5,0)  - VLOOKUP(F$4,'Farm Crops'!$B$4:$G$13,6,0)/1000*0.65*$C554)</f>
        <v>667.84789833822094</v>
      </c>
      <c r="G554" s="67">
        <f xml:space="preserve">   MAX(0, HLOOKUP(MONTH($B554),'Farm Crops'!$B$18:$N$28,G$5,0)  - VLOOKUP(G$4,'Farm Crops'!$B$4:$G$13,6,0)/1000*0.65*$C554)</f>
        <v>155.95698924731184</v>
      </c>
      <c r="H554" s="67">
        <f xml:space="preserve">   MAX(0, HLOOKUP(MONTH($B554),'Farm Crops'!$B$18:$N$28,H$5,0)  - VLOOKUP(H$4,'Farm Crops'!$B$4:$G$13,6,0)/1000*0.65*$C554)</f>
        <v>535.20234604105588</v>
      </c>
      <c r="I554" s="67">
        <f xml:space="preserve">   MAX(0, HLOOKUP(MONTH($B554),'Farm Crops'!$B$18:$N$28,I$5,0)  - VLOOKUP(I$4,'Farm Crops'!$B$4:$G$13,6,0)/1000*0.65*$C554)</f>
        <v>583.34154447702849</v>
      </c>
      <c r="J554" s="67">
        <f xml:space="preserve">   MAX(0, HLOOKUP(MONTH($B554),'Farm Crops'!$B$18:$N$28,J$5,0)  - VLOOKUP(J$4,'Farm Crops'!$B$4:$G$13,6,0)/1000*0.65*$C554)</f>
        <v>1025.2707722385144</v>
      </c>
      <c r="K554" s="67">
        <f xml:space="preserve">   MAX(0, HLOOKUP(MONTH($B554),'Farm Crops'!$B$18:$N$28,K$5,0)  - VLOOKUP(K$4,'Farm Crops'!$B$4:$G$13,6,0)/1000*0.65*$C554)</f>
        <v>234.81133919843597</v>
      </c>
      <c r="L554" s="67">
        <f xml:space="preserve">   MAX(0, HLOOKUP(MONTH($B554),'Farm Crops'!$B$18:$N$28,L$5,0)  - VLOOKUP(L$4,'Farm Crops'!$B$4:$G$13,6,0)/1000*0.65*$C554)</f>
        <v>41.329423264907156</v>
      </c>
      <c r="M554" s="67">
        <f xml:space="preserve">   MAX(0, HLOOKUP(MONTH($B554),'Farm Crops'!$B$18:$N$28,M$5,0)  - VLOOKUP(M$4,'Farm Crops'!$B$4:$G$13,6,0)/1000*0.65*$C554)</f>
        <v>279.06940371456506</v>
      </c>
    </row>
    <row r="555" spans="2:13" x14ac:dyDescent="0.2">
      <c r="B555" s="4">
        <v>41032</v>
      </c>
      <c r="C555" s="67">
        <f>'Observed Data'!$E554</f>
        <v>0</v>
      </c>
      <c r="D555" s="67">
        <f xml:space="preserve">   MAX(0, HLOOKUP(MONTH($B555),'Farm Crops'!$B$18:$N$28,D$5,0)  - VLOOKUP(D$4,'Farm Crops'!$B$4:$G$13,6,0)/1000*0.65*$C555)</f>
        <v>605.76344086021504</v>
      </c>
      <c r="E555" s="67">
        <f xml:space="preserve">   MAX(0, HLOOKUP(MONTH($B555),'Farm Crops'!$B$18:$N$28,E$5,0)  - VLOOKUP(E$4,'Farm Crops'!$B$4:$G$13,6,0)/1000*0.65*$C555)</f>
        <v>510.7331378299121</v>
      </c>
      <c r="F555" s="67">
        <f xml:space="preserve">   MAX(0, HLOOKUP(MONTH($B555),'Farm Crops'!$B$18:$N$28,F$5,0)  - VLOOKUP(F$4,'Farm Crops'!$B$4:$G$13,6,0)/1000*0.65*$C555)</f>
        <v>667.84789833822094</v>
      </c>
      <c r="G555" s="67">
        <f xml:space="preserve">   MAX(0, HLOOKUP(MONTH($B555),'Farm Crops'!$B$18:$N$28,G$5,0)  - VLOOKUP(G$4,'Farm Crops'!$B$4:$G$13,6,0)/1000*0.65*$C555)</f>
        <v>155.95698924731184</v>
      </c>
      <c r="H555" s="67">
        <f xml:space="preserve">   MAX(0, HLOOKUP(MONTH($B555),'Farm Crops'!$B$18:$N$28,H$5,0)  - VLOOKUP(H$4,'Farm Crops'!$B$4:$G$13,6,0)/1000*0.65*$C555)</f>
        <v>535.20234604105588</v>
      </c>
      <c r="I555" s="67">
        <f xml:space="preserve">   MAX(0, HLOOKUP(MONTH($B555),'Farm Crops'!$B$18:$N$28,I$5,0)  - VLOOKUP(I$4,'Farm Crops'!$B$4:$G$13,6,0)/1000*0.65*$C555)</f>
        <v>583.34154447702849</v>
      </c>
      <c r="J555" s="67">
        <f xml:space="preserve">   MAX(0, HLOOKUP(MONTH($B555),'Farm Crops'!$B$18:$N$28,J$5,0)  - VLOOKUP(J$4,'Farm Crops'!$B$4:$G$13,6,0)/1000*0.65*$C555)</f>
        <v>1025.2707722385144</v>
      </c>
      <c r="K555" s="67">
        <f xml:space="preserve">   MAX(0, HLOOKUP(MONTH($B555),'Farm Crops'!$B$18:$N$28,K$5,0)  - VLOOKUP(K$4,'Farm Crops'!$B$4:$G$13,6,0)/1000*0.65*$C555)</f>
        <v>234.81133919843597</v>
      </c>
      <c r="L555" s="67">
        <f xml:space="preserve">   MAX(0, HLOOKUP(MONTH($B555),'Farm Crops'!$B$18:$N$28,L$5,0)  - VLOOKUP(L$4,'Farm Crops'!$B$4:$G$13,6,0)/1000*0.65*$C555)</f>
        <v>41.329423264907156</v>
      </c>
      <c r="M555" s="67">
        <f xml:space="preserve">   MAX(0, HLOOKUP(MONTH($B555),'Farm Crops'!$B$18:$N$28,M$5,0)  - VLOOKUP(M$4,'Farm Crops'!$B$4:$G$13,6,0)/1000*0.65*$C555)</f>
        <v>279.06940371456506</v>
      </c>
    </row>
    <row r="556" spans="2:13" x14ac:dyDescent="0.2">
      <c r="B556" s="4">
        <v>41033</v>
      </c>
      <c r="C556" s="67">
        <f>'Observed Data'!$E555</f>
        <v>10</v>
      </c>
      <c r="D556" s="67">
        <f xml:space="preserve">   MAX(0, HLOOKUP(MONTH($B556),'Farm Crops'!$B$18:$N$28,D$5,0)  - VLOOKUP(D$4,'Farm Crops'!$B$4:$G$13,6,0)/1000*0.65*$C556)</f>
        <v>0</v>
      </c>
      <c r="E556" s="67">
        <f xml:space="preserve">   MAX(0, HLOOKUP(MONTH($B556),'Farm Crops'!$B$18:$N$28,E$5,0)  - VLOOKUP(E$4,'Farm Crops'!$B$4:$G$13,6,0)/1000*0.65*$C556)</f>
        <v>0</v>
      </c>
      <c r="F556" s="67">
        <f xml:space="preserve">   MAX(0, HLOOKUP(MONTH($B556),'Farm Crops'!$B$18:$N$28,F$5,0)  - VLOOKUP(F$4,'Farm Crops'!$B$4:$G$13,6,0)/1000*0.65*$C556)</f>
        <v>0</v>
      </c>
      <c r="G556" s="67">
        <f xml:space="preserve">   MAX(0, HLOOKUP(MONTH($B556),'Farm Crops'!$B$18:$N$28,G$5,0)  - VLOOKUP(G$4,'Farm Crops'!$B$4:$G$13,6,0)/1000*0.65*$C556)</f>
        <v>0</v>
      </c>
      <c r="H556" s="67">
        <f xml:space="preserve">   MAX(0, HLOOKUP(MONTH($B556),'Farm Crops'!$B$18:$N$28,H$5,0)  - VLOOKUP(H$4,'Farm Crops'!$B$4:$G$13,6,0)/1000*0.65*$C556)</f>
        <v>0</v>
      </c>
      <c r="I556" s="67">
        <f xml:space="preserve">   MAX(0, HLOOKUP(MONTH($B556),'Farm Crops'!$B$18:$N$28,I$5,0)  - VLOOKUP(I$4,'Farm Crops'!$B$4:$G$13,6,0)/1000*0.65*$C556)</f>
        <v>0</v>
      </c>
      <c r="J556" s="67">
        <f xml:space="preserve">   MAX(0, HLOOKUP(MONTH($B556),'Farm Crops'!$B$18:$N$28,J$5,0)  - VLOOKUP(J$4,'Farm Crops'!$B$4:$G$13,6,0)/1000*0.65*$C556)</f>
        <v>0</v>
      </c>
      <c r="K556" s="67">
        <f xml:space="preserve">   MAX(0, HLOOKUP(MONTH($B556),'Farm Crops'!$B$18:$N$28,K$5,0)  - VLOOKUP(K$4,'Farm Crops'!$B$4:$G$13,6,0)/1000*0.65*$C556)</f>
        <v>0</v>
      </c>
      <c r="L556" s="67">
        <f xml:space="preserve">   MAX(0, HLOOKUP(MONTH($B556),'Farm Crops'!$B$18:$N$28,L$5,0)  - VLOOKUP(L$4,'Farm Crops'!$B$4:$G$13,6,0)/1000*0.65*$C556)</f>
        <v>0</v>
      </c>
      <c r="M556" s="67">
        <f xml:space="preserve">   MAX(0, HLOOKUP(MONTH($B556),'Farm Crops'!$B$18:$N$28,M$5,0)  - VLOOKUP(M$4,'Farm Crops'!$B$4:$G$13,6,0)/1000*0.65*$C556)</f>
        <v>0</v>
      </c>
    </row>
    <row r="557" spans="2:13" x14ac:dyDescent="0.2">
      <c r="B557" s="4">
        <v>41034</v>
      </c>
      <c r="C557" s="67">
        <f>'Observed Data'!$E556</f>
        <v>0</v>
      </c>
      <c r="D557" s="67">
        <f xml:space="preserve">   MAX(0, HLOOKUP(MONTH($B557),'Farm Crops'!$B$18:$N$28,D$5,0)  - VLOOKUP(D$4,'Farm Crops'!$B$4:$G$13,6,0)/1000*0.65*$C557)</f>
        <v>605.76344086021504</v>
      </c>
      <c r="E557" s="67">
        <f xml:space="preserve">   MAX(0, HLOOKUP(MONTH($B557),'Farm Crops'!$B$18:$N$28,E$5,0)  - VLOOKUP(E$4,'Farm Crops'!$B$4:$G$13,6,0)/1000*0.65*$C557)</f>
        <v>510.7331378299121</v>
      </c>
      <c r="F557" s="67">
        <f xml:space="preserve">   MAX(0, HLOOKUP(MONTH($B557),'Farm Crops'!$B$18:$N$28,F$5,0)  - VLOOKUP(F$4,'Farm Crops'!$B$4:$G$13,6,0)/1000*0.65*$C557)</f>
        <v>667.84789833822094</v>
      </c>
      <c r="G557" s="67">
        <f xml:space="preserve">   MAX(0, HLOOKUP(MONTH($B557),'Farm Crops'!$B$18:$N$28,G$5,0)  - VLOOKUP(G$4,'Farm Crops'!$B$4:$G$13,6,0)/1000*0.65*$C557)</f>
        <v>155.95698924731184</v>
      </c>
      <c r="H557" s="67">
        <f xml:space="preserve">   MAX(0, HLOOKUP(MONTH($B557),'Farm Crops'!$B$18:$N$28,H$5,0)  - VLOOKUP(H$4,'Farm Crops'!$B$4:$G$13,6,0)/1000*0.65*$C557)</f>
        <v>535.20234604105588</v>
      </c>
      <c r="I557" s="67">
        <f xml:space="preserve">   MAX(0, HLOOKUP(MONTH($B557),'Farm Crops'!$B$18:$N$28,I$5,0)  - VLOOKUP(I$4,'Farm Crops'!$B$4:$G$13,6,0)/1000*0.65*$C557)</f>
        <v>583.34154447702849</v>
      </c>
      <c r="J557" s="67">
        <f xml:space="preserve">   MAX(0, HLOOKUP(MONTH($B557),'Farm Crops'!$B$18:$N$28,J$5,0)  - VLOOKUP(J$4,'Farm Crops'!$B$4:$G$13,6,0)/1000*0.65*$C557)</f>
        <v>1025.2707722385144</v>
      </c>
      <c r="K557" s="67">
        <f xml:space="preserve">   MAX(0, HLOOKUP(MONTH($B557),'Farm Crops'!$B$18:$N$28,K$5,0)  - VLOOKUP(K$4,'Farm Crops'!$B$4:$G$13,6,0)/1000*0.65*$C557)</f>
        <v>234.81133919843597</v>
      </c>
      <c r="L557" s="67">
        <f xml:space="preserve">   MAX(0, HLOOKUP(MONTH($B557),'Farm Crops'!$B$18:$N$28,L$5,0)  - VLOOKUP(L$4,'Farm Crops'!$B$4:$G$13,6,0)/1000*0.65*$C557)</f>
        <v>41.329423264907156</v>
      </c>
      <c r="M557" s="67">
        <f xml:space="preserve">   MAX(0, HLOOKUP(MONTH($B557),'Farm Crops'!$B$18:$N$28,M$5,0)  - VLOOKUP(M$4,'Farm Crops'!$B$4:$G$13,6,0)/1000*0.65*$C557)</f>
        <v>279.06940371456506</v>
      </c>
    </row>
    <row r="558" spans="2:13" x14ac:dyDescent="0.2">
      <c r="B558" s="4">
        <v>41035</v>
      </c>
      <c r="C558" s="67">
        <f>'Observed Data'!$E557</f>
        <v>0</v>
      </c>
      <c r="D558" s="67">
        <f xml:space="preserve">   MAX(0, HLOOKUP(MONTH($B558),'Farm Crops'!$B$18:$N$28,D$5,0)  - VLOOKUP(D$4,'Farm Crops'!$B$4:$G$13,6,0)/1000*0.65*$C558)</f>
        <v>605.76344086021504</v>
      </c>
      <c r="E558" s="67">
        <f xml:space="preserve">   MAX(0, HLOOKUP(MONTH($B558),'Farm Crops'!$B$18:$N$28,E$5,0)  - VLOOKUP(E$4,'Farm Crops'!$B$4:$G$13,6,0)/1000*0.65*$C558)</f>
        <v>510.7331378299121</v>
      </c>
      <c r="F558" s="67">
        <f xml:space="preserve">   MAX(0, HLOOKUP(MONTH($B558),'Farm Crops'!$B$18:$N$28,F$5,0)  - VLOOKUP(F$4,'Farm Crops'!$B$4:$G$13,6,0)/1000*0.65*$C558)</f>
        <v>667.84789833822094</v>
      </c>
      <c r="G558" s="67">
        <f xml:space="preserve">   MAX(0, HLOOKUP(MONTH($B558),'Farm Crops'!$B$18:$N$28,G$5,0)  - VLOOKUP(G$4,'Farm Crops'!$B$4:$G$13,6,0)/1000*0.65*$C558)</f>
        <v>155.95698924731184</v>
      </c>
      <c r="H558" s="67">
        <f xml:space="preserve">   MAX(0, HLOOKUP(MONTH($B558),'Farm Crops'!$B$18:$N$28,H$5,0)  - VLOOKUP(H$4,'Farm Crops'!$B$4:$G$13,6,0)/1000*0.65*$C558)</f>
        <v>535.20234604105588</v>
      </c>
      <c r="I558" s="67">
        <f xml:space="preserve">   MAX(0, HLOOKUP(MONTH($B558),'Farm Crops'!$B$18:$N$28,I$5,0)  - VLOOKUP(I$4,'Farm Crops'!$B$4:$G$13,6,0)/1000*0.65*$C558)</f>
        <v>583.34154447702849</v>
      </c>
      <c r="J558" s="67">
        <f xml:space="preserve">   MAX(0, HLOOKUP(MONTH($B558),'Farm Crops'!$B$18:$N$28,J$5,0)  - VLOOKUP(J$4,'Farm Crops'!$B$4:$G$13,6,0)/1000*0.65*$C558)</f>
        <v>1025.2707722385144</v>
      </c>
      <c r="K558" s="67">
        <f xml:space="preserve">   MAX(0, HLOOKUP(MONTH($B558),'Farm Crops'!$B$18:$N$28,K$5,0)  - VLOOKUP(K$4,'Farm Crops'!$B$4:$G$13,6,0)/1000*0.65*$C558)</f>
        <v>234.81133919843597</v>
      </c>
      <c r="L558" s="67">
        <f xml:space="preserve">   MAX(0, HLOOKUP(MONTH($B558),'Farm Crops'!$B$18:$N$28,L$5,0)  - VLOOKUP(L$4,'Farm Crops'!$B$4:$G$13,6,0)/1000*0.65*$C558)</f>
        <v>41.329423264907156</v>
      </c>
      <c r="M558" s="67">
        <f xml:space="preserve">   MAX(0, HLOOKUP(MONTH($B558),'Farm Crops'!$B$18:$N$28,M$5,0)  - VLOOKUP(M$4,'Farm Crops'!$B$4:$G$13,6,0)/1000*0.65*$C558)</f>
        <v>279.06940371456506</v>
      </c>
    </row>
    <row r="559" spans="2:13" x14ac:dyDescent="0.2">
      <c r="B559" s="4">
        <v>41036</v>
      </c>
      <c r="C559" s="67">
        <f>'Observed Data'!$E558</f>
        <v>0</v>
      </c>
      <c r="D559" s="67">
        <f xml:space="preserve">   MAX(0, HLOOKUP(MONTH($B559),'Farm Crops'!$B$18:$N$28,D$5,0)  - VLOOKUP(D$4,'Farm Crops'!$B$4:$G$13,6,0)/1000*0.65*$C559)</f>
        <v>605.76344086021504</v>
      </c>
      <c r="E559" s="67">
        <f xml:space="preserve">   MAX(0, HLOOKUP(MONTH($B559),'Farm Crops'!$B$18:$N$28,E$5,0)  - VLOOKUP(E$4,'Farm Crops'!$B$4:$G$13,6,0)/1000*0.65*$C559)</f>
        <v>510.7331378299121</v>
      </c>
      <c r="F559" s="67">
        <f xml:space="preserve">   MAX(0, HLOOKUP(MONTH($B559),'Farm Crops'!$B$18:$N$28,F$5,0)  - VLOOKUP(F$4,'Farm Crops'!$B$4:$G$13,6,0)/1000*0.65*$C559)</f>
        <v>667.84789833822094</v>
      </c>
      <c r="G559" s="67">
        <f xml:space="preserve">   MAX(0, HLOOKUP(MONTH($B559),'Farm Crops'!$B$18:$N$28,G$5,0)  - VLOOKUP(G$4,'Farm Crops'!$B$4:$G$13,6,0)/1000*0.65*$C559)</f>
        <v>155.95698924731184</v>
      </c>
      <c r="H559" s="67">
        <f xml:space="preserve">   MAX(0, HLOOKUP(MONTH($B559),'Farm Crops'!$B$18:$N$28,H$5,0)  - VLOOKUP(H$4,'Farm Crops'!$B$4:$G$13,6,0)/1000*0.65*$C559)</f>
        <v>535.20234604105588</v>
      </c>
      <c r="I559" s="67">
        <f xml:space="preserve">   MAX(0, HLOOKUP(MONTH($B559),'Farm Crops'!$B$18:$N$28,I$5,0)  - VLOOKUP(I$4,'Farm Crops'!$B$4:$G$13,6,0)/1000*0.65*$C559)</f>
        <v>583.34154447702849</v>
      </c>
      <c r="J559" s="67">
        <f xml:space="preserve">   MAX(0, HLOOKUP(MONTH($B559),'Farm Crops'!$B$18:$N$28,J$5,0)  - VLOOKUP(J$4,'Farm Crops'!$B$4:$G$13,6,0)/1000*0.65*$C559)</f>
        <v>1025.2707722385144</v>
      </c>
      <c r="K559" s="67">
        <f xml:space="preserve">   MAX(0, HLOOKUP(MONTH($B559),'Farm Crops'!$B$18:$N$28,K$5,0)  - VLOOKUP(K$4,'Farm Crops'!$B$4:$G$13,6,0)/1000*0.65*$C559)</f>
        <v>234.81133919843597</v>
      </c>
      <c r="L559" s="67">
        <f xml:space="preserve">   MAX(0, HLOOKUP(MONTH($B559),'Farm Crops'!$B$18:$N$28,L$5,0)  - VLOOKUP(L$4,'Farm Crops'!$B$4:$G$13,6,0)/1000*0.65*$C559)</f>
        <v>41.329423264907156</v>
      </c>
      <c r="M559" s="67">
        <f xml:space="preserve">   MAX(0, HLOOKUP(MONTH($B559),'Farm Crops'!$B$18:$N$28,M$5,0)  - VLOOKUP(M$4,'Farm Crops'!$B$4:$G$13,6,0)/1000*0.65*$C559)</f>
        <v>279.06940371456506</v>
      </c>
    </row>
    <row r="560" spans="2:13" x14ac:dyDescent="0.2">
      <c r="B560" s="4">
        <v>41037</v>
      </c>
      <c r="C560" s="67">
        <f>'Observed Data'!$E559</f>
        <v>0</v>
      </c>
      <c r="D560" s="67">
        <f xml:space="preserve">   MAX(0, HLOOKUP(MONTH($B560),'Farm Crops'!$B$18:$N$28,D$5,0)  - VLOOKUP(D$4,'Farm Crops'!$B$4:$G$13,6,0)/1000*0.65*$C560)</f>
        <v>605.76344086021504</v>
      </c>
      <c r="E560" s="67">
        <f xml:space="preserve">   MAX(0, HLOOKUP(MONTH($B560),'Farm Crops'!$B$18:$N$28,E$5,0)  - VLOOKUP(E$4,'Farm Crops'!$B$4:$G$13,6,0)/1000*0.65*$C560)</f>
        <v>510.7331378299121</v>
      </c>
      <c r="F560" s="67">
        <f xml:space="preserve">   MAX(0, HLOOKUP(MONTH($B560),'Farm Crops'!$B$18:$N$28,F$5,0)  - VLOOKUP(F$4,'Farm Crops'!$B$4:$G$13,6,0)/1000*0.65*$C560)</f>
        <v>667.84789833822094</v>
      </c>
      <c r="G560" s="67">
        <f xml:space="preserve">   MAX(0, HLOOKUP(MONTH($B560),'Farm Crops'!$B$18:$N$28,G$5,0)  - VLOOKUP(G$4,'Farm Crops'!$B$4:$G$13,6,0)/1000*0.65*$C560)</f>
        <v>155.95698924731184</v>
      </c>
      <c r="H560" s="67">
        <f xml:space="preserve">   MAX(0, HLOOKUP(MONTH($B560),'Farm Crops'!$B$18:$N$28,H$5,0)  - VLOOKUP(H$4,'Farm Crops'!$B$4:$G$13,6,0)/1000*0.65*$C560)</f>
        <v>535.20234604105588</v>
      </c>
      <c r="I560" s="67">
        <f xml:space="preserve">   MAX(0, HLOOKUP(MONTH($B560),'Farm Crops'!$B$18:$N$28,I$5,0)  - VLOOKUP(I$4,'Farm Crops'!$B$4:$G$13,6,0)/1000*0.65*$C560)</f>
        <v>583.34154447702849</v>
      </c>
      <c r="J560" s="67">
        <f xml:space="preserve">   MAX(0, HLOOKUP(MONTH($B560),'Farm Crops'!$B$18:$N$28,J$5,0)  - VLOOKUP(J$4,'Farm Crops'!$B$4:$G$13,6,0)/1000*0.65*$C560)</f>
        <v>1025.2707722385144</v>
      </c>
      <c r="K560" s="67">
        <f xml:space="preserve">   MAX(0, HLOOKUP(MONTH($B560),'Farm Crops'!$B$18:$N$28,K$5,0)  - VLOOKUP(K$4,'Farm Crops'!$B$4:$G$13,6,0)/1000*0.65*$C560)</f>
        <v>234.81133919843597</v>
      </c>
      <c r="L560" s="67">
        <f xml:space="preserve">   MAX(0, HLOOKUP(MONTH($B560),'Farm Crops'!$B$18:$N$28,L$5,0)  - VLOOKUP(L$4,'Farm Crops'!$B$4:$G$13,6,0)/1000*0.65*$C560)</f>
        <v>41.329423264907156</v>
      </c>
      <c r="M560" s="67">
        <f xml:space="preserve">   MAX(0, HLOOKUP(MONTH($B560),'Farm Crops'!$B$18:$N$28,M$5,0)  - VLOOKUP(M$4,'Farm Crops'!$B$4:$G$13,6,0)/1000*0.65*$C560)</f>
        <v>279.06940371456506</v>
      </c>
    </row>
    <row r="561" spans="2:13" x14ac:dyDescent="0.2">
      <c r="B561" s="4">
        <v>41038</v>
      </c>
      <c r="C561" s="67">
        <f>'Observed Data'!$E560</f>
        <v>0</v>
      </c>
      <c r="D561" s="67">
        <f xml:space="preserve">   MAX(0, HLOOKUP(MONTH($B561),'Farm Crops'!$B$18:$N$28,D$5,0)  - VLOOKUP(D$4,'Farm Crops'!$B$4:$G$13,6,0)/1000*0.65*$C561)</f>
        <v>605.76344086021504</v>
      </c>
      <c r="E561" s="67">
        <f xml:space="preserve">   MAX(0, HLOOKUP(MONTH($B561),'Farm Crops'!$B$18:$N$28,E$5,0)  - VLOOKUP(E$4,'Farm Crops'!$B$4:$G$13,6,0)/1000*0.65*$C561)</f>
        <v>510.7331378299121</v>
      </c>
      <c r="F561" s="67">
        <f xml:space="preserve">   MAX(0, HLOOKUP(MONTH($B561),'Farm Crops'!$B$18:$N$28,F$5,0)  - VLOOKUP(F$4,'Farm Crops'!$B$4:$G$13,6,0)/1000*0.65*$C561)</f>
        <v>667.84789833822094</v>
      </c>
      <c r="G561" s="67">
        <f xml:space="preserve">   MAX(0, HLOOKUP(MONTH($B561),'Farm Crops'!$B$18:$N$28,G$5,0)  - VLOOKUP(G$4,'Farm Crops'!$B$4:$G$13,6,0)/1000*0.65*$C561)</f>
        <v>155.95698924731184</v>
      </c>
      <c r="H561" s="67">
        <f xml:space="preserve">   MAX(0, HLOOKUP(MONTH($B561),'Farm Crops'!$B$18:$N$28,H$5,0)  - VLOOKUP(H$4,'Farm Crops'!$B$4:$G$13,6,0)/1000*0.65*$C561)</f>
        <v>535.20234604105588</v>
      </c>
      <c r="I561" s="67">
        <f xml:space="preserve">   MAX(0, HLOOKUP(MONTH($B561),'Farm Crops'!$B$18:$N$28,I$5,0)  - VLOOKUP(I$4,'Farm Crops'!$B$4:$G$13,6,0)/1000*0.65*$C561)</f>
        <v>583.34154447702849</v>
      </c>
      <c r="J561" s="67">
        <f xml:space="preserve">   MAX(0, HLOOKUP(MONTH($B561),'Farm Crops'!$B$18:$N$28,J$5,0)  - VLOOKUP(J$4,'Farm Crops'!$B$4:$G$13,6,0)/1000*0.65*$C561)</f>
        <v>1025.2707722385144</v>
      </c>
      <c r="K561" s="67">
        <f xml:space="preserve">   MAX(0, HLOOKUP(MONTH($B561),'Farm Crops'!$B$18:$N$28,K$5,0)  - VLOOKUP(K$4,'Farm Crops'!$B$4:$G$13,6,0)/1000*0.65*$C561)</f>
        <v>234.81133919843597</v>
      </c>
      <c r="L561" s="67">
        <f xml:space="preserve">   MAX(0, HLOOKUP(MONTH($B561),'Farm Crops'!$B$18:$N$28,L$5,0)  - VLOOKUP(L$4,'Farm Crops'!$B$4:$G$13,6,0)/1000*0.65*$C561)</f>
        <v>41.329423264907156</v>
      </c>
      <c r="M561" s="67">
        <f xml:space="preserve">   MAX(0, HLOOKUP(MONTH($B561),'Farm Crops'!$B$18:$N$28,M$5,0)  - VLOOKUP(M$4,'Farm Crops'!$B$4:$G$13,6,0)/1000*0.65*$C561)</f>
        <v>279.06940371456506</v>
      </c>
    </row>
    <row r="562" spans="2:13" x14ac:dyDescent="0.2">
      <c r="B562" s="4">
        <v>41039</v>
      </c>
      <c r="C562" s="67">
        <f>'Observed Data'!$E561</f>
        <v>0</v>
      </c>
      <c r="D562" s="67">
        <f xml:space="preserve">   MAX(0, HLOOKUP(MONTH($B562),'Farm Crops'!$B$18:$N$28,D$5,0)  - VLOOKUP(D$4,'Farm Crops'!$B$4:$G$13,6,0)/1000*0.65*$C562)</f>
        <v>605.76344086021504</v>
      </c>
      <c r="E562" s="67">
        <f xml:space="preserve">   MAX(0, HLOOKUP(MONTH($B562),'Farm Crops'!$B$18:$N$28,E$5,0)  - VLOOKUP(E$4,'Farm Crops'!$B$4:$G$13,6,0)/1000*0.65*$C562)</f>
        <v>510.7331378299121</v>
      </c>
      <c r="F562" s="67">
        <f xml:space="preserve">   MAX(0, HLOOKUP(MONTH($B562),'Farm Crops'!$B$18:$N$28,F$5,0)  - VLOOKUP(F$4,'Farm Crops'!$B$4:$G$13,6,0)/1000*0.65*$C562)</f>
        <v>667.84789833822094</v>
      </c>
      <c r="G562" s="67">
        <f xml:space="preserve">   MAX(0, HLOOKUP(MONTH($B562),'Farm Crops'!$B$18:$N$28,G$5,0)  - VLOOKUP(G$4,'Farm Crops'!$B$4:$G$13,6,0)/1000*0.65*$C562)</f>
        <v>155.95698924731184</v>
      </c>
      <c r="H562" s="67">
        <f xml:space="preserve">   MAX(0, HLOOKUP(MONTH($B562),'Farm Crops'!$B$18:$N$28,H$5,0)  - VLOOKUP(H$4,'Farm Crops'!$B$4:$G$13,6,0)/1000*0.65*$C562)</f>
        <v>535.20234604105588</v>
      </c>
      <c r="I562" s="67">
        <f xml:space="preserve">   MAX(0, HLOOKUP(MONTH($B562),'Farm Crops'!$B$18:$N$28,I$5,0)  - VLOOKUP(I$4,'Farm Crops'!$B$4:$G$13,6,0)/1000*0.65*$C562)</f>
        <v>583.34154447702849</v>
      </c>
      <c r="J562" s="67">
        <f xml:space="preserve">   MAX(0, HLOOKUP(MONTH($B562),'Farm Crops'!$B$18:$N$28,J$5,0)  - VLOOKUP(J$4,'Farm Crops'!$B$4:$G$13,6,0)/1000*0.65*$C562)</f>
        <v>1025.2707722385144</v>
      </c>
      <c r="K562" s="67">
        <f xml:space="preserve">   MAX(0, HLOOKUP(MONTH($B562),'Farm Crops'!$B$18:$N$28,K$5,0)  - VLOOKUP(K$4,'Farm Crops'!$B$4:$G$13,6,0)/1000*0.65*$C562)</f>
        <v>234.81133919843597</v>
      </c>
      <c r="L562" s="67">
        <f xml:space="preserve">   MAX(0, HLOOKUP(MONTH($B562),'Farm Crops'!$B$18:$N$28,L$5,0)  - VLOOKUP(L$4,'Farm Crops'!$B$4:$G$13,6,0)/1000*0.65*$C562)</f>
        <v>41.329423264907156</v>
      </c>
      <c r="M562" s="67">
        <f xml:space="preserve">   MAX(0, HLOOKUP(MONTH($B562),'Farm Crops'!$B$18:$N$28,M$5,0)  - VLOOKUP(M$4,'Farm Crops'!$B$4:$G$13,6,0)/1000*0.65*$C562)</f>
        <v>279.06940371456506</v>
      </c>
    </row>
    <row r="563" spans="2:13" x14ac:dyDescent="0.2">
      <c r="B563" s="4">
        <v>41040</v>
      </c>
      <c r="C563" s="67">
        <f>'Observed Data'!$E562</f>
        <v>0</v>
      </c>
      <c r="D563" s="67">
        <f xml:space="preserve">   MAX(0, HLOOKUP(MONTH($B563),'Farm Crops'!$B$18:$N$28,D$5,0)  - VLOOKUP(D$4,'Farm Crops'!$B$4:$G$13,6,0)/1000*0.65*$C563)</f>
        <v>605.76344086021504</v>
      </c>
      <c r="E563" s="67">
        <f xml:space="preserve">   MAX(0, HLOOKUP(MONTH($B563),'Farm Crops'!$B$18:$N$28,E$5,0)  - VLOOKUP(E$4,'Farm Crops'!$B$4:$G$13,6,0)/1000*0.65*$C563)</f>
        <v>510.7331378299121</v>
      </c>
      <c r="F563" s="67">
        <f xml:space="preserve">   MAX(0, HLOOKUP(MONTH($B563),'Farm Crops'!$B$18:$N$28,F$5,0)  - VLOOKUP(F$4,'Farm Crops'!$B$4:$G$13,6,0)/1000*0.65*$C563)</f>
        <v>667.84789833822094</v>
      </c>
      <c r="G563" s="67">
        <f xml:space="preserve">   MAX(0, HLOOKUP(MONTH($B563),'Farm Crops'!$B$18:$N$28,G$5,0)  - VLOOKUP(G$4,'Farm Crops'!$B$4:$G$13,6,0)/1000*0.65*$C563)</f>
        <v>155.95698924731184</v>
      </c>
      <c r="H563" s="67">
        <f xml:space="preserve">   MAX(0, HLOOKUP(MONTH($B563),'Farm Crops'!$B$18:$N$28,H$5,0)  - VLOOKUP(H$4,'Farm Crops'!$B$4:$G$13,6,0)/1000*0.65*$C563)</f>
        <v>535.20234604105588</v>
      </c>
      <c r="I563" s="67">
        <f xml:space="preserve">   MAX(0, HLOOKUP(MONTH($B563),'Farm Crops'!$B$18:$N$28,I$5,0)  - VLOOKUP(I$4,'Farm Crops'!$B$4:$G$13,6,0)/1000*0.65*$C563)</f>
        <v>583.34154447702849</v>
      </c>
      <c r="J563" s="67">
        <f xml:space="preserve">   MAX(0, HLOOKUP(MONTH($B563),'Farm Crops'!$B$18:$N$28,J$5,0)  - VLOOKUP(J$4,'Farm Crops'!$B$4:$G$13,6,0)/1000*0.65*$C563)</f>
        <v>1025.2707722385144</v>
      </c>
      <c r="K563" s="67">
        <f xml:space="preserve">   MAX(0, HLOOKUP(MONTH($B563),'Farm Crops'!$B$18:$N$28,K$5,0)  - VLOOKUP(K$4,'Farm Crops'!$B$4:$G$13,6,0)/1000*0.65*$C563)</f>
        <v>234.81133919843597</v>
      </c>
      <c r="L563" s="67">
        <f xml:space="preserve">   MAX(0, HLOOKUP(MONTH($B563),'Farm Crops'!$B$18:$N$28,L$5,0)  - VLOOKUP(L$4,'Farm Crops'!$B$4:$G$13,6,0)/1000*0.65*$C563)</f>
        <v>41.329423264907156</v>
      </c>
      <c r="M563" s="67">
        <f xml:space="preserve">   MAX(0, HLOOKUP(MONTH($B563),'Farm Crops'!$B$18:$N$28,M$5,0)  - VLOOKUP(M$4,'Farm Crops'!$B$4:$G$13,6,0)/1000*0.65*$C563)</f>
        <v>279.06940371456506</v>
      </c>
    </row>
    <row r="564" spans="2:13" x14ac:dyDescent="0.2">
      <c r="B564" s="4">
        <v>41041</v>
      </c>
      <c r="C564" s="67">
        <f>'Observed Data'!$E563</f>
        <v>0</v>
      </c>
      <c r="D564" s="67">
        <f xml:space="preserve">   MAX(0, HLOOKUP(MONTH($B564),'Farm Crops'!$B$18:$N$28,D$5,0)  - VLOOKUP(D$4,'Farm Crops'!$B$4:$G$13,6,0)/1000*0.65*$C564)</f>
        <v>605.76344086021504</v>
      </c>
      <c r="E564" s="67">
        <f xml:space="preserve">   MAX(0, HLOOKUP(MONTH($B564),'Farm Crops'!$B$18:$N$28,E$5,0)  - VLOOKUP(E$4,'Farm Crops'!$B$4:$G$13,6,0)/1000*0.65*$C564)</f>
        <v>510.7331378299121</v>
      </c>
      <c r="F564" s="67">
        <f xml:space="preserve">   MAX(0, HLOOKUP(MONTH($B564),'Farm Crops'!$B$18:$N$28,F$5,0)  - VLOOKUP(F$4,'Farm Crops'!$B$4:$G$13,6,0)/1000*0.65*$C564)</f>
        <v>667.84789833822094</v>
      </c>
      <c r="G564" s="67">
        <f xml:space="preserve">   MAX(0, HLOOKUP(MONTH($B564),'Farm Crops'!$B$18:$N$28,G$5,0)  - VLOOKUP(G$4,'Farm Crops'!$B$4:$G$13,6,0)/1000*0.65*$C564)</f>
        <v>155.95698924731184</v>
      </c>
      <c r="H564" s="67">
        <f xml:space="preserve">   MAX(0, HLOOKUP(MONTH($B564),'Farm Crops'!$B$18:$N$28,H$5,0)  - VLOOKUP(H$4,'Farm Crops'!$B$4:$G$13,6,0)/1000*0.65*$C564)</f>
        <v>535.20234604105588</v>
      </c>
      <c r="I564" s="67">
        <f xml:space="preserve">   MAX(0, HLOOKUP(MONTH($B564),'Farm Crops'!$B$18:$N$28,I$5,0)  - VLOOKUP(I$4,'Farm Crops'!$B$4:$G$13,6,0)/1000*0.65*$C564)</f>
        <v>583.34154447702849</v>
      </c>
      <c r="J564" s="67">
        <f xml:space="preserve">   MAX(0, HLOOKUP(MONTH($B564),'Farm Crops'!$B$18:$N$28,J$5,0)  - VLOOKUP(J$4,'Farm Crops'!$B$4:$G$13,6,0)/1000*0.65*$C564)</f>
        <v>1025.2707722385144</v>
      </c>
      <c r="K564" s="67">
        <f xml:space="preserve">   MAX(0, HLOOKUP(MONTH($B564),'Farm Crops'!$B$18:$N$28,K$5,0)  - VLOOKUP(K$4,'Farm Crops'!$B$4:$G$13,6,0)/1000*0.65*$C564)</f>
        <v>234.81133919843597</v>
      </c>
      <c r="L564" s="67">
        <f xml:space="preserve">   MAX(0, HLOOKUP(MONTH($B564),'Farm Crops'!$B$18:$N$28,L$5,0)  - VLOOKUP(L$4,'Farm Crops'!$B$4:$G$13,6,0)/1000*0.65*$C564)</f>
        <v>41.329423264907156</v>
      </c>
      <c r="M564" s="67">
        <f xml:space="preserve">   MAX(0, HLOOKUP(MONTH($B564),'Farm Crops'!$B$18:$N$28,M$5,0)  - VLOOKUP(M$4,'Farm Crops'!$B$4:$G$13,6,0)/1000*0.65*$C564)</f>
        <v>279.06940371456506</v>
      </c>
    </row>
    <row r="565" spans="2:13" x14ac:dyDescent="0.2">
      <c r="B565" s="4">
        <v>41042</v>
      </c>
      <c r="C565" s="67">
        <f>'Observed Data'!$E564</f>
        <v>0</v>
      </c>
      <c r="D565" s="67">
        <f xml:space="preserve">   MAX(0, HLOOKUP(MONTH($B565),'Farm Crops'!$B$18:$N$28,D$5,0)  - VLOOKUP(D$4,'Farm Crops'!$B$4:$G$13,6,0)/1000*0.65*$C565)</f>
        <v>605.76344086021504</v>
      </c>
      <c r="E565" s="67">
        <f xml:space="preserve">   MAX(0, HLOOKUP(MONTH($B565),'Farm Crops'!$B$18:$N$28,E$5,0)  - VLOOKUP(E$4,'Farm Crops'!$B$4:$G$13,6,0)/1000*0.65*$C565)</f>
        <v>510.7331378299121</v>
      </c>
      <c r="F565" s="67">
        <f xml:space="preserve">   MAX(0, HLOOKUP(MONTH($B565),'Farm Crops'!$B$18:$N$28,F$5,0)  - VLOOKUP(F$4,'Farm Crops'!$B$4:$G$13,6,0)/1000*0.65*$C565)</f>
        <v>667.84789833822094</v>
      </c>
      <c r="G565" s="67">
        <f xml:space="preserve">   MAX(0, HLOOKUP(MONTH($B565),'Farm Crops'!$B$18:$N$28,G$5,0)  - VLOOKUP(G$4,'Farm Crops'!$B$4:$G$13,6,0)/1000*0.65*$C565)</f>
        <v>155.95698924731184</v>
      </c>
      <c r="H565" s="67">
        <f xml:space="preserve">   MAX(0, HLOOKUP(MONTH($B565),'Farm Crops'!$B$18:$N$28,H$5,0)  - VLOOKUP(H$4,'Farm Crops'!$B$4:$G$13,6,0)/1000*0.65*$C565)</f>
        <v>535.20234604105588</v>
      </c>
      <c r="I565" s="67">
        <f xml:space="preserve">   MAX(0, HLOOKUP(MONTH($B565),'Farm Crops'!$B$18:$N$28,I$5,0)  - VLOOKUP(I$4,'Farm Crops'!$B$4:$G$13,6,0)/1000*0.65*$C565)</f>
        <v>583.34154447702849</v>
      </c>
      <c r="J565" s="67">
        <f xml:space="preserve">   MAX(0, HLOOKUP(MONTH($B565),'Farm Crops'!$B$18:$N$28,J$5,0)  - VLOOKUP(J$4,'Farm Crops'!$B$4:$G$13,6,0)/1000*0.65*$C565)</f>
        <v>1025.2707722385144</v>
      </c>
      <c r="K565" s="67">
        <f xml:space="preserve">   MAX(0, HLOOKUP(MONTH($B565),'Farm Crops'!$B$18:$N$28,K$5,0)  - VLOOKUP(K$4,'Farm Crops'!$B$4:$G$13,6,0)/1000*0.65*$C565)</f>
        <v>234.81133919843597</v>
      </c>
      <c r="L565" s="67">
        <f xml:space="preserve">   MAX(0, HLOOKUP(MONTH($B565),'Farm Crops'!$B$18:$N$28,L$5,0)  - VLOOKUP(L$4,'Farm Crops'!$B$4:$G$13,6,0)/1000*0.65*$C565)</f>
        <v>41.329423264907156</v>
      </c>
      <c r="M565" s="67">
        <f xml:space="preserve">   MAX(0, HLOOKUP(MONTH($B565),'Farm Crops'!$B$18:$N$28,M$5,0)  - VLOOKUP(M$4,'Farm Crops'!$B$4:$G$13,6,0)/1000*0.65*$C565)</f>
        <v>279.06940371456506</v>
      </c>
    </row>
    <row r="566" spans="2:13" x14ac:dyDescent="0.2">
      <c r="B566" s="4">
        <v>41043</v>
      </c>
      <c r="C566" s="67">
        <f>'Observed Data'!$E565</f>
        <v>0</v>
      </c>
      <c r="D566" s="67">
        <f xml:space="preserve">   MAX(0, HLOOKUP(MONTH($B566),'Farm Crops'!$B$18:$N$28,D$5,0)  - VLOOKUP(D$4,'Farm Crops'!$B$4:$G$13,6,0)/1000*0.65*$C566)</f>
        <v>605.76344086021504</v>
      </c>
      <c r="E566" s="67">
        <f xml:space="preserve">   MAX(0, HLOOKUP(MONTH($B566),'Farm Crops'!$B$18:$N$28,E$5,0)  - VLOOKUP(E$4,'Farm Crops'!$B$4:$G$13,6,0)/1000*0.65*$C566)</f>
        <v>510.7331378299121</v>
      </c>
      <c r="F566" s="67">
        <f xml:space="preserve">   MAX(0, HLOOKUP(MONTH($B566),'Farm Crops'!$B$18:$N$28,F$5,0)  - VLOOKUP(F$4,'Farm Crops'!$B$4:$G$13,6,0)/1000*0.65*$C566)</f>
        <v>667.84789833822094</v>
      </c>
      <c r="G566" s="67">
        <f xml:space="preserve">   MAX(0, HLOOKUP(MONTH($B566),'Farm Crops'!$B$18:$N$28,G$5,0)  - VLOOKUP(G$4,'Farm Crops'!$B$4:$G$13,6,0)/1000*0.65*$C566)</f>
        <v>155.95698924731184</v>
      </c>
      <c r="H566" s="67">
        <f xml:space="preserve">   MAX(0, HLOOKUP(MONTH($B566),'Farm Crops'!$B$18:$N$28,H$5,0)  - VLOOKUP(H$4,'Farm Crops'!$B$4:$G$13,6,0)/1000*0.65*$C566)</f>
        <v>535.20234604105588</v>
      </c>
      <c r="I566" s="67">
        <f xml:space="preserve">   MAX(0, HLOOKUP(MONTH($B566),'Farm Crops'!$B$18:$N$28,I$5,0)  - VLOOKUP(I$4,'Farm Crops'!$B$4:$G$13,6,0)/1000*0.65*$C566)</f>
        <v>583.34154447702849</v>
      </c>
      <c r="J566" s="67">
        <f xml:space="preserve">   MAX(0, HLOOKUP(MONTH($B566),'Farm Crops'!$B$18:$N$28,J$5,0)  - VLOOKUP(J$4,'Farm Crops'!$B$4:$G$13,6,0)/1000*0.65*$C566)</f>
        <v>1025.2707722385144</v>
      </c>
      <c r="K566" s="67">
        <f xml:space="preserve">   MAX(0, HLOOKUP(MONTH($B566),'Farm Crops'!$B$18:$N$28,K$5,0)  - VLOOKUP(K$4,'Farm Crops'!$B$4:$G$13,6,0)/1000*0.65*$C566)</f>
        <v>234.81133919843597</v>
      </c>
      <c r="L566" s="67">
        <f xml:space="preserve">   MAX(0, HLOOKUP(MONTH($B566),'Farm Crops'!$B$18:$N$28,L$5,0)  - VLOOKUP(L$4,'Farm Crops'!$B$4:$G$13,6,0)/1000*0.65*$C566)</f>
        <v>41.329423264907156</v>
      </c>
      <c r="M566" s="67">
        <f xml:space="preserve">   MAX(0, HLOOKUP(MONTH($B566),'Farm Crops'!$B$18:$N$28,M$5,0)  - VLOOKUP(M$4,'Farm Crops'!$B$4:$G$13,6,0)/1000*0.65*$C566)</f>
        <v>279.06940371456506</v>
      </c>
    </row>
    <row r="567" spans="2:13" x14ac:dyDescent="0.2">
      <c r="B567" s="4">
        <v>41044</v>
      </c>
      <c r="C567" s="67">
        <f>'Observed Data'!$E566</f>
        <v>0</v>
      </c>
      <c r="D567" s="67">
        <f xml:space="preserve">   MAX(0, HLOOKUP(MONTH($B567),'Farm Crops'!$B$18:$N$28,D$5,0)  - VLOOKUP(D$4,'Farm Crops'!$B$4:$G$13,6,0)/1000*0.65*$C567)</f>
        <v>605.76344086021504</v>
      </c>
      <c r="E567" s="67">
        <f xml:space="preserve">   MAX(0, HLOOKUP(MONTH($B567),'Farm Crops'!$B$18:$N$28,E$5,0)  - VLOOKUP(E$4,'Farm Crops'!$B$4:$G$13,6,0)/1000*0.65*$C567)</f>
        <v>510.7331378299121</v>
      </c>
      <c r="F567" s="67">
        <f xml:space="preserve">   MAX(0, HLOOKUP(MONTH($B567),'Farm Crops'!$B$18:$N$28,F$5,0)  - VLOOKUP(F$4,'Farm Crops'!$B$4:$G$13,6,0)/1000*0.65*$C567)</f>
        <v>667.84789833822094</v>
      </c>
      <c r="G567" s="67">
        <f xml:space="preserve">   MAX(0, HLOOKUP(MONTH($B567),'Farm Crops'!$B$18:$N$28,G$5,0)  - VLOOKUP(G$4,'Farm Crops'!$B$4:$G$13,6,0)/1000*0.65*$C567)</f>
        <v>155.95698924731184</v>
      </c>
      <c r="H567" s="67">
        <f xml:space="preserve">   MAX(0, HLOOKUP(MONTH($B567),'Farm Crops'!$B$18:$N$28,H$5,0)  - VLOOKUP(H$4,'Farm Crops'!$B$4:$G$13,6,0)/1000*0.65*$C567)</f>
        <v>535.20234604105588</v>
      </c>
      <c r="I567" s="67">
        <f xml:space="preserve">   MAX(0, HLOOKUP(MONTH($B567),'Farm Crops'!$B$18:$N$28,I$5,0)  - VLOOKUP(I$4,'Farm Crops'!$B$4:$G$13,6,0)/1000*0.65*$C567)</f>
        <v>583.34154447702849</v>
      </c>
      <c r="J567" s="67">
        <f xml:space="preserve">   MAX(0, HLOOKUP(MONTH($B567),'Farm Crops'!$B$18:$N$28,J$5,0)  - VLOOKUP(J$4,'Farm Crops'!$B$4:$G$13,6,0)/1000*0.65*$C567)</f>
        <v>1025.2707722385144</v>
      </c>
      <c r="K567" s="67">
        <f xml:space="preserve">   MAX(0, HLOOKUP(MONTH($B567),'Farm Crops'!$B$18:$N$28,K$5,0)  - VLOOKUP(K$4,'Farm Crops'!$B$4:$G$13,6,0)/1000*0.65*$C567)</f>
        <v>234.81133919843597</v>
      </c>
      <c r="L567" s="67">
        <f xml:space="preserve">   MAX(0, HLOOKUP(MONTH($B567),'Farm Crops'!$B$18:$N$28,L$5,0)  - VLOOKUP(L$4,'Farm Crops'!$B$4:$G$13,6,0)/1000*0.65*$C567)</f>
        <v>41.329423264907156</v>
      </c>
      <c r="M567" s="67">
        <f xml:space="preserve">   MAX(0, HLOOKUP(MONTH($B567),'Farm Crops'!$B$18:$N$28,M$5,0)  - VLOOKUP(M$4,'Farm Crops'!$B$4:$G$13,6,0)/1000*0.65*$C567)</f>
        <v>279.06940371456506</v>
      </c>
    </row>
    <row r="568" spans="2:13" x14ac:dyDescent="0.2">
      <c r="B568" s="4">
        <v>41045</v>
      </c>
      <c r="C568" s="67">
        <f>'Observed Data'!$E567</f>
        <v>0</v>
      </c>
      <c r="D568" s="67">
        <f xml:space="preserve">   MAX(0, HLOOKUP(MONTH($B568),'Farm Crops'!$B$18:$N$28,D$5,0)  - VLOOKUP(D$4,'Farm Crops'!$B$4:$G$13,6,0)/1000*0.65*$C568)</f>
        <v>605.76344086021504</v>
      </c>
      <c r="E568" s="67">
        <f xml:space="preserve">   MAX(0, HLOOKUP(MONTH($B568),'Farm Crops'!$B$18:$N$28,E$5,0)  - VLOOKUP(E$4,'Farm Crops'!$B$4:$G$13,6,0)/1000*0.65*$C568)</f>
        <v>510.7331378299121</v>
      </c>
      <c r="F568" s="67">
        <f xml:space="preserve">   MAX(0, HLOOKUP(MONTH($B568),'Farm Crops'!$B$18:$N$28,F$5,0)  - VLOOKUP(F$4,'Farm Crops'!$B$4:$G$13,6,0)/1000*0.65*$C568)</f>
        <v>667.84789833822094</v>
      </c>
      <c r="G568" s="67">
        <f xml:space="preserve">   MAX(0, HLOOKUP(MONTH($B568),'Farm Crops'!$B$18:$N$28,G$5,0)  - VLOOKUP(G$4,'Farm Crops'!$B$4:$G$13,6,0)/1000*0.65*$C568)</f>
        <v>155.95698924731184</v>
      </c>
      <c r="H568" s="67">
        <f xml:space="preserve">   MAX(0, HLOOKUP(MONTH($B568),'Farm Crops'!$B$18:$N$28,H$5,0)  - VLOOKUP(H$4,'Farm Crops'!$B$4:$G$13,6,0)/1000*0.65*$C568)</f>
        <v>535.20234604105588</v>
      </c>
      <c r="I568" s="67">
        <f xml:space="preserve">   MAX(0, HLOOKUP(MONTH($B568),'Farm Crops'!$B$18:$N$28,I$5,0)  - VLOOKUP(I$4,'Farm Crops'!$B$4:$G$13,6,0)/1000*0.65*$C568)</f>
        <v>583.34154447702849</v>
      </c>
      <c r="J568" s="67">
        <f xml:space="preserve">   MAX(0, HLOOKUP(MONTH($B568),'Farm Crops'!$B$18:$N$28,J$5,0)  - VLOOKUP(J$4,'Farm Crops'!$B$4:$G$13,6,0)/1000*0.65*$C568)</f>
        <v>1025.2707722385144</v>
      </c>
      <c r="K568" s="67">
        <f xml:space="preserve">   MAX(0, HLOOKUP(MONTH($B568),'Farm Crops'!$B$18:$N$28,K$5,0)  - VLOOKUP(K$4,'Farm Crops'!$B$4:$G$13,6,0)/1000*0.65*$C568)</f>
        <v>234.81133919843597</v>
      </c>
      <c r="L568" s="67">
        <f xml:space="preserve">   MAX(0, HLOOKUP(MONTH($B568),'Farm Crops'!$B$18:$N$28,L$5,0)  - VLOOKUP(L$4,'Farm Crops'!$B$4:$G$13,6,0)/1000*0.65*$C568)</f>
        <v>41.329423264907156</v>
      </c>
      <c r="M568" s="67">
        <f xml:space="preserve">   MAX(0, HLOOKUP(MONTH($B568),'Farm Crops'!$B$18:$N$28,M$5,0)  - VLOOKUP(M$4,'Farm Crops'!$B$4:$G$13,6,0)/1000*0.65*$C568)</f>
        <v>279.06940371456506</v>
      </c>
    </row>
    <row r="569" spans="2:13" x14ac:dyDescent="0.2">
      <c r="B569" s="4">
        <v>41046</v>
      </c>
      <c r="C569" s="67">
        <f>'Observed Data'!$E568</f>
        <v>0</v>
      </c>
      <c r="D569" s="67">
        <f xml:space="preserve">   MAX(0, HLOOKUP(MONTH($B569),'Farm Crops'!$B$18:$N$28,D$5,0)  - VLOOKUP(D$4,'Farm Crops'!$B$4:$G$13,6,0)/1000*0.65*$C569)</f>
        <v>605.76344086021504</v>
      </c>
      <c r="E569" s="67">
        <f xml:space="preserve">   MAX(0, HLOOKUP(MONTH($B569),'Farm Crops'!$B$18:$N$28,E$5,0)  - VLOOKUP(E$4,'Farm Crops'!$B$4:$G$13,6,0)/1000*0.65*$C569)</f>
        <v>510.7331378299121</v>
      </c>
      <c r="F569" s="67">
        <f xml:space="preserve">   MAX(0, HLOOKUP(MONTH($B569),'Farm Crops'!$B$18:$N$28,F$5,0)  - VLOOKUP(F$4,'Farm Crops'!$B$4:$G$13,6,0)/1000*0.65*$C569)</f>
        <v>667.84789833822094</v>
      </c>
      <c r="G569" s="67">
        <f xml:space="preserve">   MAX(0, HLOOKUP(MONTH($B569),'Farm Crops'!$B$18:$N$28,G$5,0)  - VLOOKUP(G$4,'Farm Crops'!$B$4:$G$13,6,0)/1000*0.65*$C569)</f>
        <v>155.95698924731184</v>
      </c>
      <c r="H569" s="67">
        <f xml:space="preserve">   MAX(0, HLOOKUP(MONTH($B569),'Farm Crops'!$B$18:$N$28,H$5,0)  - VLOOKUP(H$4,'Farm Crops'!$B$4:$G$13,6,0)/1000*0.65*$C569)</f>
        <v>535.20234604105588</v>
      </c>
      <c r="I569" s="67">
        <f xml:space="preserve">   MAX(0, HLOOKUP(MONTH($B569),'Farm Crops'!$B$18:$N$28,I$5,0)  - VLOOKUP(I$4,'Farm Crops'!$B$4:$G$13,6,0)/1000*0.65*$C569)</f>
        <v>583.34154447702849</v>
      </c>
      <c r="J569" s="67">
        <f xml:space="preserve">   MAX(0, HLOOKUP(MONTH($B569),'Farm Crops'!$B$18:$N$28,J$5,0)  - VLOOKUP(J$4,'Farm Crops'!$B$4:$G$13,6,0)/1000*0.65*$C569)</f>
        <v>1025.2707722385144</v>
      </c>
      <c r="K569" s="67">
        <f xml:space="preserve">   MAX(0, HLOOKUP(MONTH($B569),'Farm Crops'!$B$18:$N$28,K$5,0)  - VLOOKUP(K$4,'Farm Crops'!$B$4:$G$13,6,0)/1000*0.65*$C569)</f>
        <v>234.81133919843597</v>
      </c>
      <c r="L569" s="67">
        <f xml:space="preserve">   MAX(0, HLOOKUP(MONTH($B569),'Farm Crops'!$B$18:$N$28,L$5,0)  - VLOOKUP(L$4,'Farm Crops'!$B$4:$G$13,6,0)/1000*0.65*$C569)</f>
        <v>41.329423264907156</v>
      </c>
      <c r="M569" s="67">
        <f xml:space="preserve">   MAX(0, HLOOKUP(MONTH($B569),'Farm Crops'!$B$18:$N$28,M$5,0)  - VLOOKUP(M$4,'Farm Crops'!$B$4:$G$13,6,0)/1000*0.65*$C569)</f>
        <v>279.06940371456506</v>
      </c>
    </row>
    <row r="570" spans="2:13" x14ac:dyDescent="0.2">
      <c r="B570" s="4">
        <v>41047</v>
      </c>
      <c r="C570" s="67">
        <f>'Observed Data'!$E569</f>
        <v>0</v>
      </c>
      <c r="D570" s="67">
        <f xml:space="preserve">   MAX(0, HLOOKUP(MONTH($B570),'Farm Crops'!$B$18:$N$28,D$5,0)  - VLOOKUP(D$4,'Farm Crops'!$B$4:$G$13,6,0)/1000*0.65*$C570)</f>
        <v>605.76344086021504</v>
      </c>
      <c r="E570" s="67">
        <f xml:space="preserve">   MAX(0, HLOOKUP(MONTH($B570),'Farm Crops'!$B$18:$N$28,E$5,0)  - VLOOKUP(E$4,'Farm Crops'!$B$4:$G$13,6,0)/1000*0.65*$C570)</f>
        <v>510.7331378299121</v>
      </c>
      <c r="F570" s="67">
        <f xml:space="preserve">   MAX(0, HLOOKUP(MONTH($B570),'Farm Crops'!$B$18:$N$28,F$5,0)  - VLOOKUP(F$4,'Farm Crops'!$B$4:$G$13,6,0)/1000*0.65*$C570)</f>
        <v>667.84789833822094</v>
      </c>
      <c r="G570" s="67">
        <f xml:space="preserve">   MAX(0, HLOOKUP(MONTH($B570),'Farm Crops'!$B$18:$N$28,G$5,0)  - VLOOKUP(G$4,'Farm Crops'!$B$4:$G$13,6,0)/1000*0.65*$C570)</f>
        <v>155.95698924731184</v>
      </c>
      <c r="H570" s="67">
        <f xml:space="preserve">   MAX(0, HLOOKUP(MONTH($B570),'Farm Crops'!$B$18:$N$28,H$5,0)  - VLOOKUP(H$4,'Farm Crops'!$B$4:$G$13,6,0)/1000*0.65*$C570)</f>
        <v>535.20234604105588</v>
      </c>
      <c r="I570" s="67">
        <f xml:space="preserve">   MAX(0, HLOOKUP(MONTH($B570),'Farm Crops'!$B$18:$N$28,I$5,0)  - VLOOKUP(I$4,'Farm Crops'!$B$4:$G$13,6,0)/1000*0.65*$C570)</f>
        <v>583.34154447702849</v>
      </c>
      <c r="J570" s="67">
        <f xml:space="preserve">   MAX(0, HLOOKUP(MONTH($B570),'Farm Crops'!$B$18:$N$28,J$5,0)  - VLOOKUP(J$4,'Farm Crops'!$B$4:$G$13,6,0)/1000*0.65*$C570)</f>
        <v>1025.2707722385144</v>
      </c>
      <c r="K570" s="67">
        <f xml:space="preserve">   MAX(0, HLOOKUP(MONTH($B570),'Farm Crops'!$B$18:$N$28,K$5,0)  - VLOOKUP(K$4,'Farm Crops'!$B$4:$G$13,6,0)/1000*0.65*$C570)</f>
        <v>234.81133919843597</v>
      </c>
      <c r="L570" s="67">
        <f xml:space="preserve">   MAX(0, HLOOKUP(MONTH($B570),'Farm Crops'!$B$18:$N$28,L$5,0)  - VLOOKUP(L$4,'Farm Crops'!$B$4:$G$13,6,0)/1000*0.65*$C570)</f>
        <v>41.329423264907156</v>
      </c>
      <c r="M570" s="67">
        <f xml:space="preserve">   MAX(0, HLOOKUP(MONTH($B570),'Farm Crops'!$B$18:$N$28,M$5,0)  - VLOOKUP(M$4,'Farm Crops'!$B$4:$G$13,6,0)/1000*0.65*$C570)</f>
        <v>279.06940371456506</v>
      </c>
    </row>
    <row r="571" spans="2:13" x14ac:dyDescent="0.2">
      <c r="B571" s="4">
        <v>41048</v>
      </c>
      <c r="C571" s="67">
        <f>'Observed Data'!$E570</f>
        <v>0</v>
      </c>
      <c r="D571" s="67">
        <f xml:space="preserve">   MAX(0, HLOOKUP(MONTH($B571),'Farm Crops'!$B$18:$N$28,D$5,0)  - VLOOKUP(D$4,'Farm Crops'!$B$4:$G$13,6,0)/1000*0.65*$C571)</f>
        <v>605.76344086021504</v>
      </c>
      <c r="E571" s="67">
        <f xml:space="preserve">   MAX(0, HLOOKUP(MONTH($B571),'Farm Crops'!$B$18:$N$28,E$5,0)  - VLOOKUP(E$4,'Farm Crops'!$B$4:$G$13,6,0)/1000*0.65*$C571)</f>
        <v>510.7331378299121</v>
      </c>
      <c r="F571" s="67">
        <f xml:space="preserve">   MAX(0, HLOOKUP(MONTH($B571),'Farm Crops'!$B$18:$N$28,F$5,0)  - VLOOKUP(F$4,'Farm Crops'!$B$4:$G$13,6,0)/1000*0.65*$C571)</f>
        <v>667.84789833822094</v>
      </c>
      <c r="G571" s="67">
        <f xml:space="preserve">   MAX(0, HLOOKUP(MONTH($B571),'Farm Crops'!$B$18:$N$28,G$5,0)  - VLOOKUP(G$4,'Farm Crops'!$B$4:$G$13,6,0)/1000*0.65*$C571)</f>
        <v>155.95698924731184</v>
      </c>
      <c r="H571" s="67">
        <f xml:space="preserve">   MAX(0, HLOOKUP(MONTH($B571),'Farm Crops'!$B$18:$N$28,H$5,0)  - VLOOKUP(H$4,'Farm Crops'!$B$4:$G$13,6,0)/1000*0.65*$C571)</f>
        <v>535.20234604105588</v>
      </c>
      <c r="I571" s="67">
        <f xml:space="preserve">   MAX(0, HLOOKUP(MONTH($B571),'Farm Crops'!$B$18:$N$28,I$5,0)  - VLOOKUP(I$4,'Farm Crops'!$B$4:$G$13,6,0)/1000*0.65*$C571)</f>
        <v>583.34154447702849</v>
      </c>
      <c r="J571" s="67">
        <f xml:space="preserve">   MAX(0, HLOOKUP(MONTH($B571),'Farm Crops'!$B$18:$N$28,J$5,0)  - VLOOKUP(J$4,'Farm Crops'!$B$4:$G$13,6,0)/1000*0.65*$C571)</f>
        <v>1025.2707722385144</v>
      </c>
      <c r="K571" s="67">
        <f xml:space="preserve">   MAX(0, HLOOKUP(MONTH($B571),'Farm Crops'!$B$18:$N$28,K$5,0)  - VLOOKUP(K$4,'Farm Crops'!$B$4:$G$13,6,0)/1000*0.65*$C571)</f>
        <v>234.81133919843597</v>
      </c>
      <c r="L571" s="67">
        <f xml:space="preserve">   MAX(0, HLOOKUP(MONTH($B571),'Farm Crops'!$B$18:$N$28,L$5,0)  - VLOOKUP(L$4,'Farm Crops'!$B$4:$G$13,6,0)/1000*0.65*$C571)</f>
        <v>41.329423264907156</v>
      </c>
      <c r="M571" s="67">
        <f xml:space="preserve">   MAX(0, HLOOKUP(MONTH($B571),'Farm Crops'!$B$18:$N$28,M$5,0)  - VLOOKUP(M$4,'Farm Crops'!$B$4:$G$13,6,0)/1000*0.65*$C571)</f>
        <v>279.06940371456506</v>
      </c>
    </row>
    <row r="572" spans="2:13" x14ac:dyDescent="0.2">
      <c r="B572" s="4">
        <v>41049</v>
      </c>
      <c r="C572" s="67">
        <f>'Observed Data'!$E571</f>
        <v>0</v>
      </c>
      <c r="D572" s="67">
        <f xml:space="preserve">   MAX(0, HLOOKUP(MONTH($B572),'Farm Crops'!$B$18:$N$28,D$5,0)  - VLOOKUP(D$4,'Farm Crops'!$B$4:$G$13,6,0)/1000*0.65*$C572)</f>
        <v>605.76344086021504</v>
      </c>
      <c r="E572" s="67">
        <f xml:space="preserve">   MAX(0, HLOOKUP(MONTH($B572),'Farm Crops'!$B$18:$N$28,E$5,0)  - VLOOKUP(E$4,'Farm Crops'!$B$4:$G$13,6,0)/1000*0.65*$C572)</f>
        <v>510.7331378299121</v>
      </c>
      <c r="F572" s="67">
        <f xml:space="preserve">   MAX(0, HLOOKUP(MONTH($B572),'Farm Crops'!$B$18:$N$28,F$5,0)  - VLOOKUP(F$4,'Farm Crops'!$B$4:$G$13,6,0)/1000*0.65*$C572)</f>
        <v>667.84789833822094</v>
      </c>
      <c r="G572" s="67">
        <f xml:space="preserve">   MAX(0, HLOOKUP(MONTH($B572),'Farm Crops'!$B$18:$N$28,G$5,0)  - VLOOKUP(G$4,'Farm Crops'!$B$4:$G$13,6,0)/1000*0.65*$C572)</f>
        <v>155.95698924731184</v>
      </c>
      <c r="H572" s="67">
        <f xml:space="preserve">   MAX(0, HLOOKUP(MONTH($B572),'Farm Crops'!$B$18:$N$28,H$5,0)  - VLOOKUP(H$4,'Farm Crops'!$B$4:$G$13,6,0)/1000*0.65*$C572)</f>
        <v>535.20234604105588</v>
      </c>
      <c r="I572" s="67">
        <f xml:space="preserve">   MAX(0, HLOOKUP(MONTH($B572),'Farm Crops'!$B$18:$N$28,I$5,0)  - VLOOKUP(I$4,'Farm Crops'!$B$4:$G$13,6,0)/1000*0.65*$C572)</f>
        <v>583.34154447702849</v>
      </c>
      <c r="J572" s="67">
        <f xml:space="preserve">   MAX(0, HLOOKUP(MONTH($B572),'Farm Crops'!$B$18:$N$28,J$5,0)  - VLOOKUP(J$4,'Farm Crops'!$B$4:$G$13,6,0)/1000*0.65*$C572)</f>
        <v>1025.2707722385144</v>
      </c>
      <c r="K572" s="67">
        <f xml:space="preserve">   MAX(0, HLOOKUP(MONTH($B572),'Farm Crops'!$B$18:$N$28,K$5,0)  - VLOOKUP(K$4,'Farm Crops'!$B$4:$G$13,6,0)/1000*0.65*$C572)</f>
        <v>234.81133919843597</v>
      </c>
      <c r="L572" s="67">
        <f xml:space="preserve">   MAX(0, HLOOKUP(MONTH($B572),'Farm Crops'!$B$18:$N$28,L$5,0)  - VLOOKUP(L$4,'Farm Crops'!$B$4:$G$13,6,0)/1000*0.65*$C572)</f>
        <v>41.329423264907156</v>
      </c>
      <c r="M572" s="67">
        <f xml:space="preserve">   MAX(0, HLOOKUP(MONTH($B572),'Farm Crops'!$B$18:$N$28,M$5,0)  - VLOOKUP(M$4,'Farm Crops'!$B$4:$G$13,6,0)/1000*0.65*$C572)</f>
        <v>279.06940371456506</v>
      </c>
    </row>
    <row r="573" spans="2:13" x14ac:dyDescent="0.2">
      <c r="B573" s="4">
        <v>41050</v>
      </c>
      <c r="C573" s="67">
        <f>'Observed Data'!$E572</f>
        <v>0</v>
      </c>
      <c r="D573" s="67">
        <f xml:space="preserve">   MAX(0, HLOOKUP(MONTH($B573),'Farm Crops'!$B$18:$N$28,D$5,0)  - VLOOKUP(D$4,'Farm Crops'!$B$4:$G$13,6,0)/1000*0.65*$C573)</f>
        <v>605.76344086021504</v>
      </c>
      <c r="E573" s="67">
        <f xml:space="preserve">   MAX(0, HLOOKUP(MONTH($B573),'Farm Crops'!$B$18:$N$28,E$5,0)  - VLOOKUP(E$4,'Farm Crops'!$B$4:$G$13,6,0)/1000*0.65*$C573)</f>
        <v>510.7331378299121</v>
      </c>
      <c r="F573" s="67">
        <f xml:space="preserve">   MAX(0, HLOOKUP(MONTH($B573),'Farm Crops'!$B$18:$N$28,F$5,0)  - VLOOKUP(F$4,'Farm Crops'!$B$4:$G$13,6,0)/1000*0.65*$C573)</f>
        <v>667.84789833822094</v>
      </c>
      <c r="G573" s="67">
        <f xml:space="preserve">   MAX(0, HLOOKUP(MONTH($B573),'Farm Crops'!$B$18:$N$28,G$5,0)  - VLOOKUP(G$4,'Farm Crops'!$B$4:$G$13,6,0)/1000*0.65*$C573)</f>
        <v>155.95698924731184</v>
      </c>
      <c r="H573" s="67">
        <f xml:space="preserve">   MAX(0, HLOOKUP(MONTH($B573),'Farm Crops'!$B$18:$N$28,H$5,0)  - VLOOKUP(H$4,'Farm Crops'!$B$4:$G$13,6,0)/1000*0.65*$C573)</f>
        <v>535.20234604105588</v>
      </c>
      <c r="I573" s="67">
        <f xml:space="preserve">   MAX(0, HLOOKUP(MONTH($B573),'Farm Crops'!$B$18:$N$28,I$5,0)  - VLOOKUP(I$4,'Farm Crops'!$B$4:$G$13,6,0)/1000*0.65*$C573)</f>
        <v>583.34154447702849</v>
      </c>
      <c r="J573" s="67">
        <f xml:space="preserve">   MAX(0, HLOOKUP(MONTH($B573),'Farm Crops'!$B$18:$N$28,J$5,0)  - VLOOKUP(J$4,'Farm Crops'!$B$4:$G$13,6,0)/1000*0.65*$C573)</f>
        <v>1025.2707722385144</v>
      </c>
      <c r="K573" s="67">
        <f xml:space="preserve">   MAX(0, HLOOKUP(MONTH($B573),'Farm Crops'!$B$18:$N$28,K$5,0)  - VLOOKUP(K$4,'Farm Crops'!$B$4:$G$13,6,0)/1000*0.65*$C573)</f>
        <v>234.81133919843597</v>
      </c>
      <c r="L573" s="67">
        <f xml:space="preserve">   MAX(0, HLOOKUP(MONTH($B573),'Farm Crops'!$B$18:$N$28,L$5,0)  - VLOOKUP(L$4,'Farm Crops'!$B$4:$G$13,6,0)/1000*0.65*$C573)</f>
        <v>41.329423264907156</v>
      </c>
      <c r="M573" s="67">
        <f xml:space="preserve">   MAX(0, HLOOKUP(MONTH($B573),'Farm Crops'!$B$18:$N$28,M$5,0)  - VLOOKUP(M$4,'Farm Crops'!$B$4:$G$13,6,0)/1000*0.65*$C573)</f>
        <v>279.06940371456506</v>
      </c>
    </row>
    <row r="574" spans="2:13" x14ac:dyDescent="0.2">
      <c r="B574" s="4">
        <v>41051</v>
      </c>
      <c r="C574" s="67">
        <f>'Observed Data'!$E573</f>
        <v>0</v>
      </c>
      <c r="D574" s="67">
        <f xml:space="preserve">   MAX(0, HLOOKUP(MONTH($B574),'Farm Crops'!$B$18:$N$28,D$5,0)  - VLOOKUP(D$4,'Farm Crops'!$B$4:$G$13,6,0)/1000*0.65*$C574)</f>
        <v>605.76344086021504</v>
      </c>
      <c r="E574" s="67">
        <f xml:space="preserve">   MAX(0, HLOOKUP(MONTH($B574),'Farm Crops'!$B$18:$N$28,E$5,0)  - VLOOKUP(E$4,'Farm Crops'!$B$4:$G$13,6,0)/1000*0.65*$C574)</f>
        <v>510.7331378299121</v>
      </c>
      <c r="F574" s="67">
        <f xml:space="preserve">   MAX(0, HLOOKUP(MONTH($B574),'Farm Crops'!$B$18:$N$28,F$5,0)  - VLOOKUP(F$4,'Farm Crops'!$B$4:$G$13,6,0)/1000*0.65*$C574)</f>
        <v>667.84789833822094</v>
      </c>
      <c r="G574" s="67">
        <f xml:space="preserve">   MAX(0, HLOOKUP(MONTH($B574),'Farm Crops'!$B$18:$N$28,G$5,0)  - VLOOKUP(G$4,'Farm Crops'!$B$4:$G$13,6,0)/1000*0.65*$C574)</f>
        <v>155.95698924731184</v>
      </c>
      <c r="H574" s="67">
        <f xml:space="preserve">   MAX(0, HLOOKUP(MONTH($B574),'Farm Crops'!$B$18:$N$28,H$5,0)  - VLOOKUP(H$4,'Farm Crops'!$B$4:$G$13,6,0)/1000*0.65*$C574)</f>
        <v>535.20234604105588</v>
      </c>
      <c r="I574" s="67">
        <f xml:space="preserve">   MAX(0, HLOOKUP(MONTH($B574),'Farm Crops'!$B$18:$N$28,I$5,0)  - VLOOKUP(I$4,'Farm Crops'!$B$4:$G$13,6,0)/1000*0.65*$C574)</f>
        <v>583.34154447702849</v>
      </c>
      <c r="J574" s="67">
        <f xml:space="preserve">   MAX(0, HLOOKUP(MONTH($B574),'Farm Crops'!$B$18:$N$28,J$5,0)  - VLOOKUP(J$4,'Farm Crops'!$B$4:$G$13,6,0)/1000*0.65*$C574)</f>
        <v>1025.2707722385144</v>
      </c>
      <c r="K574" s="67">
        <f xml:space="preserve">   MAX(0, HLOOKUP(MONTH($B574),'Farm Crops'!$B$18:$N$28,K$5,0)  - VLOOKUP(K$4,'Farm Crops'!$B$4:$G$13,6,0)/1000*0.65*$C574)</f>
        <v>234.81133919843597</v>
      </c>
      <c r="L574" s="67">
        <f xml:space="preserve">   MAX(0, HLOOKUP(MONTH($B574),'Farm Crops'!$B$18:$N$28,L$5,0)  - VLOOKUP(L$4,'Farm Crops'!$B$4:$G$13,6,0)/1000*0.65*$C574)</f>
        <v>41.329423264907156</v>
      </c>
      <c r="M574" s="67">
        <f xml:space="preserve">   MAX(0, HLOOKUP(MONTH($B574),'Farm Crops'!$B$18:$N$28,M$5,0)  - VLOOKUP(M$4,'Farm Crops'!$B$4:$G$13,6,0)/1000*0.65*$C574)</f>
        <v>279.06940371456506</v>
      </c>
    </row>
    <row r="575" spans="2:13" x14ac:dyDescent="0.2">
      <c r="B575" s="4">
        <v>41052</v>
      </c>
      <c r="C575" s="67">
        <f>'Observed Data'!$E574</f>
        <v>0</v>
      </c>
      <c r="D575" s="67">
        <f xml:space="preserve">   MAX(0, HLOOKUP(MONTH($B575),'Farm Crops'!$B$18:$N$28,D$5,0)  - VLOOKUP(D$4,'Farm Crops'!$B$4:$G$13,6,0)/1000*0.65*$C575)</f>
        <v>605.76344086021504</v>
      </c>
      <c r="E575" s="67">
        <f xml:space="preserve">   MAX(0, HLOOKUP(MONTH($B575),'Farm Crops'!$B$18:$N$28,E$5,0)  - VLOOKUP(E$4,'Farm Crops'!$B$4:$G$13,6,0)/1000*0.65*$C575)</f>
        <v>510.7331378299121</v>
      </c>
      <c r="F575" s="67">
        <f xml:space="preserve">   MAX(0, HLOOKUP(MONTH($B575),'Farm Crops'!$B$18:$N$28,F$5,0)  - VLOOKUP(F$4,'Farm Crops'!$B$4:$G$13,6,0)/1000*0.65*$C575)</f>
        <v>667.84789833822094</v>
      </c>
      <c r="G575" s="67">
        <f xml:space="preserve">   MAX(0, HLOOKUP(MONTH($B575),'Farm Crops'!$B$18:$N$28,G$5,0)  - VLOOKUP(G$4,'Farm Crops'!$B$4:$G$13,6,0)/1000*0.65*$C575)</f>
        <v>155.95698924731184</v>
      </c>
      <c r="H575" s="67">
        <f xml:space="preserve">   MAX(0, HLOOKUP(MONTH($B575),'Farm Crops'!$B$18:$N$28,H$5,0)  - VLOOKUP(H$4,'Farm Crops'!$B$4:$G$13,6,0)/1000*0.65*$C575)</f>
        <v>535.20234604105588</v>
      </c>
      <c r="I575" s="67">
        <f xml:space="preserve">   MAX(0, HLOOKUP(MONTH($B575),'Farm Crops'!$B$18:$N$28,I$5,0)  - VLOOKUP(I$4,'Farm Crops'!$B$4:$G$13,6,0)/1000*0.65*$C575)</f>
        <v>583.34154447702849</v>
      </c>
      <c r="J575" s="67">
        <f xml:space="preserve">   MAX(0, HLOOKUP(MONTH($B575),'Farm Crops'!$B$18:$N$28,J$5,0)  - VLOOKUP(J$4,'Farm Crops'!$B$4:$G$13,6,0)/1000*0.65*$C575)</f>
        <v>1025.2707722385144</v>
      </c>
      <c r="K575" s="67">
        <f xml:space="preserve">   MAX(0, HLOOKUP(MONTH($B575),'Farm Crops'!$B$18:$N$28,K$5,0)  - VLOOKUP(K$4,'Farm Crops'!$B$4:$G$13,6,0)/1000*0.65*$C575)</f>
        <v>234.81133919843597</v>
      </c>
      <c r="L575" s="67">
        <f xml:space="preserve">   MAX(0, HLOOKUP(MONTH($B575),'Farm Crops'!$B$18:$N$28,L$5,0)  - VLOOKUP(L$4,'Farm Crops'!$B$4:$G$13,6,0)/1000*0.65*$C575)</f>
        <v>41.329423264907156</v>
      </c>
      <c r="M575" s="67">
        <f xml:space="preserve">   MAX(0, HLOOKUP(MONTH($B575),'Farm Crops'!$B$18:$N$28,M$5,0)  - VLOOKUP(M$4,'Farm Crops'!$B$4:$G$13,6,0)/1000*0.65*$C575)</f>
        <v>279.06940371456506</v>
      </c>
    </row>
    <row r="576" spans="2:13" x14ac:dyDescent="0.2">
      <c r="B576" s="4">
        <v>41053</v>
      </c>
      <c r="C576" s="67">
        <f>'Observed Data'!$E575</f>
        <v>0</v>
      </c>
      <c r="D576" s="67">
        <f xml:space="preserve">   MAX(0, HLOOKUP(MONTH($B576),'Farm Crops'!$B$18:$N$28,D$5,0)  - VLOOKUP(D$4,'Farm Crops'!$B$4:$G$13,6,0)/1000*0.65*$C576)</f>
        <v>605.76344086021504</v>
      </c>
      <c r="E576" s="67">
        <f xml:space="preserve">   MAX(0, HLOOKUP(MONTH($B576),'Farm Crops'!$B$18:$N$28,E$5,0)  - VLOOKUP(E$4,'Farm Crops'!$B$4:$G$13,6,0)/1000*0.65*$C576)</f>
        <v>510.7331378299121</v>
      </c>
      <c r="F576" s="67">
        <f xml:space="preserve">   MAX(0, HLOOKUP(MONTH($B576),'Farm Crops'!$B$18:$N$28,F$5,0)  - VLOOKUP(F$4,'Farm Crops'!$B$4:$G$13,6,0)/1000*0.65*$C576)</f>
        <v>667.84789833822094</v>
      </c>
      <c r="G576" s="67">
        <f xml:space="preserve">   MAX(0, HLOOKUP(MONTH($B576),'Farm Crops'!$B$18:$N$28,G$5,0)  - VLOOKUP(G$4,'Farm Crops'!$B$4:$G$13,6,0)/1000*0.65*$C576)</f>
        <v>155.95698924731184</v>
      </c>
      <c r="H576" s="67">
        <f xml:space="preserve">   MAX(0, HLOOKUP(MONTH($B576),'Farm Crops'!$B$18:$N$28,H$5,0)  - VLOOKUP(H$4,'Farm Crops'!$B$4:$G$13,6,0)/1000*0.65*$C576)</f>
        <v>535.20234604105588</v>
      </c>
      <c r="I576" s="67">
        <f xml:space="preserve">   MAX(0, HLOOKUP(MONTH($B576),'Farm Crops'!$B$18:$N$28,I$5,0)  - VLOOKUP(I$4,'Farm Crops'!$B$4:$G$13,6,0)/1000*0.65*$C576)</f>
        <v>583.34154447702849</v>
      </c>
      <c r="J576" s="67">
        <f xml:space="preserve">   MAX(0, HLOOKUP(MONTH($B576),'Farm Crops'!$B$18:$N$28,J$5,0)  - VLOOKUP(J$4,'Farm Crops'!$B$4:$G$13,6,0)/1000*0.65*$C576)</f>
        <v>1025.2707722385144</v>
      </c>
      <c r="K576" s="67">
        <f xml:space="preserve">   MAX(0, HLOOKUP(MONTH($B576),'Farm Crops'!$B$18:$N$28,K$5,0)  - VLOOKUP(K$4,'Farm Crops'!$B$4:$G$13,6,0)/1000*0.65*$C576)</f>
        <v>234.81133919843597</v>
      </c>
      <c r="L576" s="67">
        <f xml:space="preserve">   MAX(0, HLOOKUP(MONTH($B576),'Farm Crops'!$B$18:$N$28,L$5,0)  - VLOOKUP(L$4,'Farm Crops'!$B$4:$G$13,6,0)/1000*0.65*$C576)</f>
        <v>41.329423264907156</v>
      </c>
      <c r="M576" s="67">
        <f xml:space="preserve">   MAX(0, HLOOKUP(MONTH($B576),'Farm Crops'!$B$18:$N$28,M$5,0)  - VLOOKUP(M$4,'Farm Crops'!$B$4:$G$13,6,0)/1000*0.65*$C576)</f>
        <v>279.06940371456506</v>
      </c>
    </row>
    <row r="577" spans="2:13" x14ac:dyDescent="0.2">
      <c r="B577" s="4">
        <v>41054</v>
      </c>
      <c r="C577" s="67">
        <f>'Observed Data'!$E576</f>
        <v>0</v>
      </c>
      <c r="D577" s="67">
        <f xml:space="preserve">   MAX(0, HLOOKUP(MONTH($B577),'Farm Crops'!$B$18:$N$28,D$5,0)  - VLOOKUP(D$4,'Farm Crops'!$B$4:$G$13,6,0)/1000*0.65*$C577)</f>
        <v>605.76344086021504</v>
      </c>
      <c r="E577" s="67">
        <f xml:space="preserve">   MAX(0, HLOOKUP(MONTH($B577),'Farm Crops'!$B$18:$N$28,E$5,0)  - VLOOKUP(E$4,'Farm Crops'!$B$4:$G$13,6,0)/1000*0.65*$C577)</f>
        <v>510.7331378299121</v>
      </c>
      <c r="F577" s="67">
        <f xml:space="preserve">   MAX(0, HLOOKUP(MONTH($B577),'Farm Crops'!$B$18:$N$28,F$5,0)  - VLOOKUP(F$4,'Farm Crops'!$B$4:$G$13,6,0)/1000*0.65*$C577)</f>
        <v>667.84789833822094</v>
      </c>
      <c r="G577" s="67">
        <f xml:space="preserve">   MAX(0, HLOOKUP(MONTH($B577),'Farm Crops'!$B$18:$N$28,G$5,0)  - VLOOKUP(G$4,'Farm Crops'!$B$4:$G$13,6,0)/1000*0.65*$C577)</f>
        <v>155.95698924731184</v>
      </c>
      <c r="H577" s="67">
        <f xml:space="preserve">   MAX(0, HLOOKUP(MONTH($B577),'Farm Crops'!$B$18:$N$28,H$5,0)  - VLOOKUP(H$4,'Farm Crops'!$B$4:$G$13,6,0)/1000*0.65*$C577)</f>
        <v>535.20234604105588</v>
      </c>
      <c r="I577" s="67">
        <f xml:space="preserve">   MAX(0, HLOOKUP(MONTH($B577),'Farm Crops'!$B$18:$N$28,I$5,0)  - VLOOKUP(I$4,'Farm Crops'!$B$4:$G$13,6,0)/1000*0.65*$C577)</f>
        <v>583.34154447702849</v>
      </c>
      <c r="J577" s="67">
        <f xml:space="preserve">   MAX(0, HLOOKUP(MONTH($B577),'Farm Crops'!$B$18:$N$28,J$5,0)  - VLOOKUP(J$4,'Farm Crops'!$B$4:$G$13,6,0)/1000*0.65*$C577)</f>
        <v>1025.2707722385144</v>
      </c>
      <c r="K577" s="67">
        <f xml:space="preserve">   MAX(0, HLOOKUP(MONTH($B577),'Farm Crops'!$B$18:$N$28,K$5,0)  - VLOOKUP(K$4,'Farm Crops'!$B$4:$G$13,6,0)/1000*0.65*$C577)</f>
        <v>234.81133919843597</v>
      </c>
      <c r="L577" s="67">
        <f xml:space="preserve">   MAX(0, HLOOKUP(MONTH($B577),'Farm Crops'!$B$18:$N$28,L$5,0)  - VLOOKUP(L$4,'Farm Crops'!$B$4:$G$13,6,0)/1000*0.65*$C577)</f>
        <v>41.329423264907156</v>
      </c>
      <c r="M577" s="67">
        <f xml:space="preserve">   MAX(0, HLOOKUP(MONTH($B577),'Farm Crops'!$B$18:$N$28,M$5,0)  - VLOOKUP(M$4,'Farm Crops'!$B$4:$G$13,6,0)/1000*0.65*$C577)</f>
        <v>279.06940371456506</v>
      </c>
    </row>
    <row r="578" spans="2:13" x14ac:dyDescent="0.2">
      <c r="B578" s="4">
        <v>41055</v>
      </c>
      <c r="C578" s="67">
        <f>'Observed Data'!$E577</f>
        <v>32</v>
      </c>
      <c r="D578" s="67">
        <f xml:space="preserve">   MAX(0, HLOOKUP(MONTH($B578),'Farm Crops'!$B$18:$N$28,D$5,0)  - VLOOKUP(D$4,'Farm Crops'!$B$4:$G$13,6,0)/1000*0.65*$C578)</f>
        <v>0</v>
      </c>
      <c r="E578" s="67">
        <f xml:space="preserve">   MAX(0, HLOOKUP(MONTH($B578),'Farm Crops'!$B$18:$N$28,E$5,0)  - VLOOKUP(E$4,'Farm Crops'!$B$4:$G$13,6,0)/1000*0.65*$C578)</f>
        <v>0</v>
      </c>
      <c r="F578" s="67">
        <f xml:space="preserve">   MAX(0, HLOOKUP(MONTH($B578),'Farm Crops'!$B$18:$N$28,F$5,0)  - VLOOKUP(F$4,'Farm Crops'!$B$4:$G$13,6,0)/1000*0.65*$C578)</f>
        <v>0</v>
      </c>
      <c r="G578" s="67">
        <f xml:space="preserve">   MAX(0, HLOOKUP(MONTH($B578),'Farm Crops'!$B$18:$N$28,G$5,0)  - VLOOKUP(G$4,'Farm Crops'!$B$4:$G$13,6,0)/1000*0.65*$C578)</f>
        <v>0</v>
      </c>
      <c r="H578" s="67">
        <f xml:space="preserve">   MAX(0, HLOOKUP(MONTH($B578),'Farm Crops'!$B$18:$N$28,H$5,0)  - VLOOKUP(H$4,'Farm Crops'!$B$4:$G$13,6,0)/1000*0.65*$C578)</f>
        <v>0</v>
      </c>
      <c r="I578" s="67">
        <f xml:space="preserve">   MAX(0, HLOOKUP(MONTH($B578),'Farm Crops'!$B$18:$N$28,I$5,0)  - VLOOKUP(I$4,'Farm Crops'!$B$4:$G$13,6,0)/1000*0.65*$C578)</f>
        <v>0</v>
      </c>
      <c r="J578" s="67">
        <f xml:space="preserve">   MAX(0, HLOOKUP(MONTH($B578),'Farm Crops'!$B$18:$N$28,J$5,0)  - VLOOKUP(J$4,'Farm Crops'!$B$4:$G$13,6,0)/1000*0.65*$C578)</f>
        <v>0</v>
      </c>
      <c r="K578" s="67">
        <f xml:space="preserve">   MAX(0, HLOOKUP(MONTH($B578),'Farm Crops'!$B$18:$N$28,K$5,0)  - VLOOKUP(K$4,'Farm Crops'!$B$4:$G$13,6,0)/1000*0.65*$C578)</f>
        <v>0</v>
      </c>
      <c r="L578" s="67">
        <f xml:space="preserve">   MAX(0, HLOOKUP(MONTH($B578),'Farm Crops'!$B$18:$N$28,L$5,0)  - VLOOKUP(L$4,'Farm Crops'!$B$4:$G$13,6,0)/1000*0.65*$C578)</f>
        <v>0</v>
      </c>
      <c r="M578" s="67">
        <f xml:space="preserve">   MAX(0, HLOOKUP(MONTH($B578),'Farm Crops'!$B$18:$N$28,M$5,0)  - VLOOKUP(M$4,'Farm Crops'!$B$4:$G$13,6,0)/1000*0.65*$C578)</f>
        <v>0</v>
      </c>
    </row>
    <row r="579" spans="2:13" x14ac:dyDescent="0.2">
      <c r="B579" s="4">
        <v>41056</v>
      </c>
      <c r="C579" s="67">
        <f>'Observed Data'!$E578</f>
        <v>0</v>
      </c>
      <c r="D579" s="67">
        <f xml:space="preserve">   MAX(0, HLOOKUP(MONTH($B579),'Farm Crops'!$B$18:$N$28,D$5,0)  - VLOOKUP(D$4,'Farm Crops'!$B$4:$G$13,6,0)/1000*0.65*$C579)</f>
        <v>605.76344086021504</v>
      </c>
      <c r="E579" s="67">
        <f xml:space="preserve">   MAX(0, HLOOKUP(MONTH($B579),'Farm Crops'!$B$18:$N$28,E$5,0)  - VLOOKUP(E$4,'Farm Crops'!$B$4:$G$13,6,0)/1000*0.65*$C579)</f>
        <v>510.7331378299121</v>
      </c>
      <c r="F579" s="67">
        <f xml:space="preserve">   MAX(0, HLOOKUP(MONTH($B579),'Farm Crops'!$B$18:$N$28,F$5,0)  - VLOOKUP(F$4,'Farm Crops'!$B$4:$G$13,6,0)/1000*0.65*$C579)</f>
        <v>667.84789833822094</v>
      </c>
      <c r="G579" s="67">
        <f xml:space="preserve">   MAX(0, HLOOKUP(MONTH($B579),'Farm Crops'!$B$18:$N$28,G$5,0)  - VLOOKUP(G$4,'Farm Crops'!$B$4:$G$13,6,0)/1000*0.65*$C579)</f>
        <v>155.95698924731184</v>
      </c>
      <c r="H579" s="67">
        <f xml:space="preserve">   MAX(0, HLOOKUP(MONTH($B579),'Farm Crops'!$B$18:$N$28,H$5,0)  - VLOOKUP(H$4,'Farm Crops'!$B$4:$G$13,6,0)/1000*0.65*$C579)</f>
        <v>535.20234604105588</v>
      </c>
      <c r="I579" s="67">
        <f xml:space="preserve">   MAX(0, HLOOKUP(MONTH($B579),'Farm Crops'!$B$18:$N$28,I$5,0)  - VLOOKUP(I$4,'Farm Crops'!$B$4:$G$13,6,0)/1000*0.65*$C579)</f>
        <v>583.34154447702849</v>
      </c>
      <c r="J579" s="67">
        <f xml:space="preserve">   MAX(0, HLOOKUP(MONTH($B579),'Farm Crops'!$B$18:$N$28,J$5,0)  - VLOOKUP(J$4,'Farm Crops'!$B$4:$G$13,6,0)/1000*0.65*$C579)</f>
        <v>1025.2707722385144</v>
      </c>
      <c r="K579" s="67">
        <f xml:space="preserve">   MAX(0, HLOOKUP(MONTH($B579),'Farm Crops'!$B$18:$N$28,K$5,0)  - VLOOKUP(K$4,'Farm Crops'!$B$4:$G$13,6,0)/1000*0.65*$C579)</f>
        <v>234.81133919843597</v>
      </c>
      <c r="L579" s="67">
        <f xml:space="preserve">   MAX(0, HLOOKUP(MONTH($B579),'Farm Crops'!$B$18:$N$28,L$5,0)  - VLOOKUP(L$4,'Farm Crops'!$B$4:$G$13,6,0)/1000*0.65*$C579)</f>
        <v>41.329423264907156</v>
      </c>
      <c r="M579" s="67">
        <f xml:space="preserve">   MAX(0, HLOOKUP(MONTH($B579),'Farm Crops'!$B$18:$N$28,M$5,0)  - VLOOKUP(M$4,'Farm Crops'!$B$4:$G$13,6,0)/1000*0.65*$C579)</f>
        <v>279.06940371456506</v>
      </c>
    </row>
    <row r="580" spans="2:13" x14ac:dyDescent="0.2">
      <c r="B580" s="4">
        <v>41057</v>
      </c>
      <c r="C580" s="67">
        <f>'Observed Data'!$E579</f>
        <v>0</v>
      </c>
      <c r="D580" s="67">
        <f xml:space="preserve">   MAX(0, HLOOKUP(MONTH($B580),'Farm Crops'!$B$18:$N$28,D$5,0)  - VLOOKUP(D$4,'Farm Crops'!$B$4:$G$13,6,0)/1000*0.65*$C580)</f>
        <v>605.76344086021504</v>
      </c>
      <c r="E580" s="67">
        <f xml:space="preserve">   MAX(0, HLOOKUP(MONTH($B580),'Farm Crops'!$B$18:$N$28,E$5,0)  - VLOOKUP(E$4,'Farm Crops'!$B$4:$G$13,6,0)/1000*0.65*$C580)</f>
        <v>510.7331378299121</v>
      </c>
      <c r="F580" s="67">
        <f xml:space="preserve">   MAX(0, HLOOKUP(MONTH($B580),'Farm Crops'!$B$18:$N$28,F$5,0)  - VLOOKUP(F$4,'Farm Crops'!$B$4:$G$13,6,0)/1000*0.65*$C580)</f>
        <v>667.84789833822094</v>
      </c>
      <c r="G580" s="67">
        <f xml:space="preserve">   MAX(0, HLOOKUP(MONTH($B580),'Farm Crops'!$B$18:$N$28,G$5,0)  - VLOOKUP(G$4,'Farm Crops'!$B$4:$G$13,6,0)/1000*0.65*$C580)</f>
        <v>155.95698924731184</v>
      </c>
      <c r="H580" s="67">
        <f xml:space="preserve">   MAX(0, HLOOKUP(MONTH($B580),'Farm Crops'!$B$18:$N$28,H$5,0)  - VLOOKUP(H$4,'Farm Crops'!$B$4:$G$13,6,0)/1000*0.65*$C580)</f>
        <v>535.20234604105588</v>
      </c>
      <c r="I580" s="67">
        <f xml:space="preserve">   MAX(0, HLOOKUP(MONTH($B580),'Farm Crops'!$B$18:$N$28,I$5,0)  - VLOOKUP(I$4,'Farm Crops'!$B$4:$G$13,6,0)/1000*0.65*$C580)</f>
        <v>583.34154447702849</v>
      </c>
      <c r="J580" s="67">
        <f xml:space="preserve">   MAX(0, HLOOKUP(MONTH($B580),'Farm Crops'!$B$18:$N$28,J$5,0)  - VLOOKUP(J$4,'Farm Crops'!$B$4:$G$13,6,0)/1000*0.65*$C580)</f>
        <v>1025.2707722385144</v>
      </c>
      <c r="K580" s="67">
        <f xml:space="preserve">   MAX(0, HLOOKUP(MONTH($B580),'Farm Crops'!$B$18:$N$28,K$5,0)  - VLOOKUP(K$4,'Farm Crops'!$B$4:$G$13,6,0)/1000*0.65*$C580)</f>
        <v>234.81133919843597</v>
      </c>
      <c r="L580" s="67">
        <f xml:space="preserve">   MAX(0, HLOOKUP(MONTH($B580),'Farm Crops'!$B$18:$N$28,L$5,0)  - VLOOKUP(L$4,'Farm Crops'!$B$4:$G$13,6,0)/1000*0.65*$C580)</f>
        <v>41.329423264907156</v>
      </c>
      <c r="M580" s="67">
        <f xml:space="preserve">   MAX(0, HLOOKUP(MONTH($B580),'Farm Crops'!$B$18:$N$28,M$5,0)  - VLOOKUP(M$4,'Farm Crops'!$B$4:$G$13,6,0)/1000*0.65*$C580)</f>
        <v>279.06940371456506</v>
      </c>
    </row>
    <row r="581" spans="2:13" x14ac:dyDescent="0.2">
      <c r="B581" s="4">
        <v>41058</v>
      </c>
      <c r="C581" s="67">
        <f>'Observed Data'!$E580</f>
        <v>0</v>
      </c>
      <c r="D581" s="67">
        <f xml:space="preserve">   MAX(0, HLOOKUP(MONTH($B581),'Farm Crops'!$B$18:$N$28,D$5,0)  - VLOOKUP(D$4,'Farm Crops'!$B$4:$G$13,6,0)/1000*0.65*$C581)</f>
        <v>605.76344086021504</v>
      </c>
      <c r="E581" s="67">
        <f xml:space="preserve">   MAX(0, HLOOKUP(MONTH($B581),'Farm Crops'!$B$18:$N$28,E$5,0)  - VLOOKUP(E$4,'Farm Crops'!$B$4:$G$13,6,0)/1000*0.65*$C581)</f>
        <v>510.7331378299121</v>
      </c>
      <c r="F581" s="67">
        <f xml:space="preserve">   MAX(0, HLOOKUP(MONTH($B581),'Farm Crops'!$B$18:$N$28,F$5,0)  - VLOOKUP(F$4,'Farm Crops'!$B$4:$G$13,6,0)/1000*0.65*$C581)</f>
        <v>667.84789833822094</v>
      </c>
      <c r="G581" s="67">
        <f xml:space="preserve">   MAX(0, HLOOKUP(MONTH($B581),'Farm Crops'!$B$18:$N$28,G$5,0)  - VLOOKUP(G$4,'Farm Crops'!$B$4:$G$13,6,0)/1000*0.65*$C581)</f>
        <v>155.95698924731184</v>
      </c>
      <c r="H581" s="67">
        <f xml:space="preserve">   MAX(0, HLOOKUP(MONTH($B581),'Farm Crops'!$B$18:$N$28,H$5,0)  - VLOOKUP(H$4,'Farm Crops'!$B$4:$G$13,6,0)/1000*0.65*$C581)</f>
        <v>535.20234604105588</v>
      </c>
      <c r="I581" s="67">
        <f xml:space="preserve">   MAX(0, HLOOKUP(MONTH($B581),'Farm Crops'!$B$18:$N$28,I$5,0)  - VLOOKUP(I$4,'Farm Crops'!$B$4:$G$13,6,0)/1000*0.65*$C581)</f>
        <v>583.34154447702849</v>
      </c>
      <c r="J581" s="67">
        <f xml:space="preserve">   MAX(0, HLOOKUP(MONTH($B581),'Farm Crops'!$B$18:$N$28,J$5,0)  - VLOOKUP(J$4,'Farm Crops'!$B$4:$G$13,6,0)/1000*0.65*$C581)</f>
        <v>1025.2707722385144</v>
      </c>
      <c r="K581" s="67">
        <f xml:space="preserve">   MAX(0, HLOOKUP(MONTH($B581),'Farm Crops'!$B$18:$N$28,K$5,0)  - VLOOKUP(K$4,'Farm Crops'!$B$4:$G$13,6,0)/1000*0.65*$C581)</f>
        <v>234.81133919843597</v>
      </c>
      <c r="L581" s="67">
        <f xml:space="preserve">   MAX(0, HLOOKUP(MONTH($B581),'Farm Crops'!$B$18:$N$28,L$5,0)  - VLOOKUP(L$4,'Farm Crops'!$B$4:$G$13,6,0)/1000*0.65*$C581)</f>
        <v>41.329423264907156</v>
      </c>
      <c r="M581" s="67">
        <f xml:space="preserve">   MAX(0, HLOOKUP(MONTH($B581),'Farm Crops'!$B$18:$N$28,M$5,0)  - VLOOKUP(M$4,'Farm Crops'!$B$4:$G$13,6,0)/1000*0.65*$C581)</f>
        <v>279.06940371456506</v>
      </c>
    </row>
    <row r="582" spans="2:13" x14ac:dyDescent="0.2">
      <c r="B582" s="4">
        <v>41059</v>
      </c>
      <c r="C582" s="67">
        <f>'Observed Data'!$E581</f>
        <v>0</v>
      </c>
      <c r="D582" s="67">
        <f xml:space="preserve">   MAX(0, HLOOKUP(MONTH($B582),'Farm Crops'!$B$18:$N$28,D$5,0)  - VLOOKUP(D$4,'Farm Crops'!$B$4:$G$13,6,0)/1000*0.65*$C582)</f>
        <v>605.76344086021504</v>
      </c>
      <c r="E582" s="67">
        <f xml:space="preserve">   MAX(0, HLOOKUP(MONTH($B582),'Farm Crops'!$B$18:$N$28,E$5,0)  - VLOOKUP(E$4,'Farm Crops'!$B$4:$G$13,6,0)/1000*0.65*$C582)</f>
        <v>510.7331378299121</v>
      </c>
      <c r="F582" s="67">
        <f xml:space="preserve">   MAX(0, HLOOKUP(MONTH($B582),'Farm Crops'!$B$18:$N$28,F$5,0)  - VLOOKUP(F$4,'Farm Crops'!$B$4:$G$13,6,0)/1000*0.65*$C582)</f>
        <v>667.84789833822094</v>
      </c>
      <c r="G582" s="67">
        <f xml:space="preserve">   MAX(0, HLOOKUP(MONTH($B582),'Farm Crops'!$B$18:$N$28,G$5,0)  - VLOOKUP(G$4,'Farm Crops'!$B$4:$G$13,6,0)/1000*0.65*$C582)</f>
        <v>155.95698924731184</v>
      </c>
      <c r="H582" s="67">
        <f xml:space="preserve">   MAX(0, HLOOKUP(MONTH($B582),'Farm Crops'!$B$18:$N$28,H$5,0)  - VLOOKUP(H$4,'Farm Crops'!$B$4:$G$13,6,0)/1000*0.65*$C582)</f>
        <v>535.20234604105588</v>
      </c>
      <c r="I582" s="67">
        <f xml:space="preserve">   MAX(0, HLOOKUP(MONTH($B582),'Farm Crops'!$B$18:$N$28,I$5,0)  - VLOOKUP(I$4,'Farm Crops'!$B$4:$G$13,6,0)/1000*0.65*$C582)</f>
        <v>583.34154447702849</v>
      </c>
      <c r="J582" s="67">
        <f xml:space="preserve">   MAX(0, HLOOKUP(MONTH($B582),'Farm Crops'!$B$18:$N$28,J$5,0)  - VLOOKUP(J$4,'Farm Crops'!$B$4:$G$13,6,0)/1000*0.65*$C582)</f>
        <v>1025.2707722385144</v>
      </c>
      <c r="K582" s="67">
        <f xml:space="preserve">   MAX(0, HLOOKUP(MONTH($B582),'Farm Crops'!$B$18:$N$28,K$5,0)  - VLOOKUP(K$4,'Farm Crops'!$B$4:$G$13,6,0)/1000*0.65*$C582)</f>
        <v>234.81133919843597</v>
      </c>
      <c r="L582" s="67">
        <f xml:space="preserve">   MAX(0, HLOOKUP(MONTH($B582),'Farm Crops'!$B$18:$N$28,L$5,0)  - VLOOKUP(L$4,'Farm Crops'!$B$4:$G$13,6,0)/1000*0.65*$C582)</f>
        <v>41.329423264907156</v>
      </c>
      <c r="M582" s="67">
        <f xml:space="preserve">   MAX(0, HLOOKUP(MONTH($B582),'Farm Crops'!$B$18:$N$28,M$5,0)  - VLOOKUP(M$4,'Farm Crops'!$B$4:$G$13,6,0)/1000*0.65*$C582)</f>
        <v>279.06940371456506</v>
      </c>
    </row>
    <row r="583" spans="2:13" x14ac:dyDescent="0.2">
      <c r="B583" s="4">
        <v>41060</v>
      </c>
      <c r="C583" s="67">
        <f>'Observed Data'!$E582</f>
        <v>0</v>
      </c>
      <c r="D583" s="67">
        <f xml:space="preserve">   MAX(0, HLOOKUP(MONTH($B583),'Farm Crops'!$B$18:$N$28,D$5,0)  - VLOOKUP(D$4,'Farm Crops'!$B$4:$G$13,6,0)/1000*0.65*$C583)</f>
        <v>605.76344086021504</v>
      </c>
      <c r="E583" s="67">
        <f xml:space="preserve">   MAX(0, HLOOKUP(MONTH($B583),'Farm Crops'!$B$18:$N$28,E$5,0)  - VLOOKUP(E$4,'Farm Crops'!$B$4:$G$13,6,0)/1000*0.65*$C583)</f>
        <v>510.7331378299121</v>
      </c>
      <c r="F583" s="67">
        <f xml:space="preserve">   MAX(0, HLOOKUP(MONTH($B583),'Farm Crops'!$B$18:$N$28,F$5,0)  - VLOOKUP(F$4,'Farm Crops'!$B$4:$G$13,6,0)/1000*0.65*$C583)</f>
        <v>667.84789833822094</v>
      </c>
      <c r="G583" s="67">
        <f xml:space="preserve">   MAX(0, HLOOKUP(MONTH($B583),'Farm Crops'!$B$18:$N$28,G$5,0)  - VLOOKUP(G$4,'Farm Crops'!$B$4:$G$13,6,0)/1000*0.65*$C583)</f>
        <v>155.95698924731184</v>
      </c>
      <c r="H583" s="67">
        <f xml:space="preserve">   MAX(0, HLOOKUP(MONTH($B583),'Farm Crops'!$B$18:$N$28,H$5,0)  - VLOOKUP(H$4,'Farm Crops'!$B$4:$G$13,6,0)/1000*0.65*$C583)</f>
        <v>535.20234604105588</v>
      </c>
      <c r="I583" s="67">
        <f xml:space="preserve">   MAX(0, HLOOKUP(MONTH($B583),'Farm Crops'!$B$18:$N$28,I$5,0)  - VLOOKUP(I$4,'Farm Crops'!$B$4:$G$13,6,0)/1000*0.65*$C583)</f>
        <v>583.34154447702849</v>
      </c>
      <c r="J583" s="67">
        <f xml:space="preserve">   MAX(0, HLOOKUP(MONTH($B583),'Farm Crops'!$B$18:$N$28,J$5,0)  - VLOOKUP(J$4,'Farm Crops'!$B$4:$G$13,6,0)/1000*0.65*$C583)</f>
        <v>1025.2707722385144</v>
      </c>
      <c r="K583" s="67">
        <f xml:space="preserve">   MAX(0, HLOOKUP(MONTH($B583),'Farm Crops'!$B$18:$N$28,K$5,0)  - VLOOKUP(K$4,'Farm Crops'!$B$4:$G$13,6,0)/1000*0.65*$C583)</f>
        <v>234.81133919843597</v>
      </c>
      <c r="L583" s="67">
        <f xml:space="preserve">   MAX(0, HLOOKUP(MONTH($B583),'Farm Crops'!$B$18:$N$28,L$5,0)  - VLOOKUP(L$4,'Farm Crops'!$B$4:$G$13,6,0)/1000*0.65*$C583)</f>
        <v>41.329423264907156</v>
      </c>
      <c r="M583" s="67">
        <f xml:space="preserve">   MAX(0, HLOOKUP(MONTH($B583),'Farm Crops'!$B$18:$N$28,M$5,0)  - VLOOKUP(M$4,'Farm Crops'!$B$4:$G$13,6,0)/1000*0.65*$C583)</f>
        <v>279.06940371456506</v>
      </c>
    </row>
    <row r="584" spans="2:13" x14ac:dyDescent="0.2">
      <c r="B584" s="4">
        <v>41061</v>
      </c>
      <c r="C584" s="67">
        <f>'Observed Data'!$E583</f>
        <v>0</v>
      </c>
      <c r="D584" s="67">
        <f xml:space="preserve">   MAX(0, HLOOKUP(MONTH($B584),'Farm Crops'!$B$18:$N$28,D$5,0)  - VLOOKUP(D$4,'Farm Crops'!$B$4:$G$13,6,0)/1000*0.65*$C584)</f>
        <v>399.96020202020208</v>
      </c>
      <c r="E584" s="67">
        <f xml:space="preserve">   MAX(0, HLOOKUP(MONTH($B584),'Farm Crops'!$B$18:$N$28,E$5,0)  - VLOOKUP(E$4,'Farm Crops'!$B$4:$G$13,6,0)/1000*0.65*$C584)</f>
        <v>343.43965656565666</v>
      </c>
      <c r="F584" s="67">
        <f xml:space="preserve">   MAX(0, HLOOKUP(MONTH($B584),'Farm Crops'!$B$18:$N$28,F$5,0)  - VLOOKUP(F$4,'Farm Crops'!$B$4:$G$13,6,0)/1000*0.65*$C584)</f>
        <v>448.01470707070712</v>
      </c>
      <c r="G584" s="67">
        <f xml:space="preserve">   MAX(0, HLOOKUP(MONTH($B584),'Farm Crops'!$B$18:$N$28,G$5,0)  - VLOOKUP(G$4,'Farm Crops'!$B$4:$G$13,6,0)/1000*0.65*$C584)</f>
        <v>105.55688888888889</v>
      </c>
      <c r="H584" s="67">
        <f xml:space="preserve">   MAX(0, HLOOKUP(MONTH($B584),'Farm Crops'!$B$18:$N$28,H$5,0)  - VLOOKUP(H$4,'Farm Crops'!$B$4:$G$13,6,0)/1000*0.65*$C584)</f>
        <v>362.24278787878791</v>
      </c>
      <c r="I584" s="67">
        <f xml:space="preserve">   MAX(0, HLOOKUP(MONTH($B584),'Farm Crops'!$B$18:$N$28,I$5,0)  - VLOOKUP(I$4,'Farm Crops'!$B$4:$G$13,6,0)/1000*0.65*$C584)</f>
        <v>442.60533333333336</v>
      </c>
      <c r="J584" s="67">
        <f xml:space="preserve">   MAX(0, HLOOKUP(MONTH($B584),'Farm Crops'!$B$18:$N$28,J$5,0)  - VLOOKUP(J$4,'Farm Crops'!$B$4:$G$13,6,0)/1000*0.65*$C584)</f>
        <v>667.94650505050527</v>
      </c>
      <c r="K584" s="67">
        <f xml:space="preserve">   MAX(0, HLOOKUP(MONTH($B584),'Farm Crops'!$B$18:$N$28,K$5,0)  - VLOOKUP(K$4,'Farm Crops'!$B$4:$G$13,6,0)/1000*0.65*$C584)</f>
        <v>153.4631919191919</v>
      </c>
      <c r="L584" s="67">
        <f xml:space="preserve">   MAX(0, HLOOKUP(MONTH($B584),'Farm Crops'!$B$18:$N$28,L$5,0)  - VLOOKUP(L$4,'Farm Crops'!$B$4:$G$13,6,0)/1000*0.65*$C584)</f>
        <v>27.083919191919215</v>
      </c>
      <c r="M584" s="67">
        <f xml:space="preserve">   MAX(0, HLOOKUP(MONTH($B584),'Farm Crops'!$B$18:$N$28,M$5,0)  - VLOOKUP(M$4,'Farm Crops'!$B$4:$G$13,6,0)/1000*0.65*$C584)</f>
        <v>184.47446464646467</v>
      </c>
    </row>
    <row r="585" spans="2:13" x14ac:dyDescent="0.2">
      <c r="B585" s="4">
        <v>41062</v>
      </c>
      <c r="C585" s="67">
        <f>'Observed Data'!$E584</f>
        <v>0</v>
      </c>
      <c r="D585" s="67">
        <f xml:space="preserve">   MAX(0, HLOOKUP(MONTH($B585),'Farm Crops'!$B$18:$N$28,D$5,0)  - VLOOKUP(D$4,'Farm Crops'!$B$4:$G$13,6,0)/1000*0.65*$C585)</f>
        <v>399.96020202020208</v>
      </c>
      <c r="E585" s="67">
        <f xml:space="preserve">   MAX(0, HLOOKUP(MONTH($B585),'Farm Crops'!$B$18:$N$28,E$5,0)  - VLOOKUP(E$4,'Farm Crops'!$B$4:$G$13,6,0)/1000*0.65*$C585)</f>
        <v>343.43965656565666</v>
      </c>
      <c r="F585" s="67">
        <f xml:space="preserve">   MAX(0, HLOOKUP(MONTH($B585),'Farm Crops'!$B$18:$N$28,F$5,0)  - VLOOKUP(F$4,'Farm Crops'!$B$4:$G$13,6,0)/1000*0.65*$C585)</f>
        <v>448.01470707070712</v>
      </c>
      <c r="G585" s="67">
        <f xml:space="preserve">   MAX(0, HLOOKUP(MONTH($B585),'Farm Crops'!$B$18:$N$28,G$5,0)  - VLOOKUP(G$4,'Farm Crops'!$B$4:$G$13,6,0)/1000*0.65*$C585)</f>
        <v>105.55688888888889</v>
      </c>
      <c r="H585" s="67">
        <f xml:space="preserve">   MAX(0, HLOOKUP(MONTH($B585),'Farm Crops'!$B$18:$N$28,H$5,0)  - VLOOKUP(H$4,'Farm Crops'!$B$4:$G$13,6,0)/1000*0.65*$C585)</f>
        <v>362.24278787878791</v>
      </c>
      <c r="I585" s="67">
        <f xml:space="preserve">   MAX(0, HLOOKUP(MONTH($B585),'Farm Crops'!$B$18:$N$28,I$5,0)  - VLOOKUP(I$4,'Farm Crops'!$B$4:$G$13,6,0)/1000*0.65*$C585)</f>
        <v>442.60533333333336</v>
      </c>
      <c r="J585" s="67">
        <f xml:space="preserve">   MAX(0, HLOOKUP(MONTH($B585),'Farm Crops'!$B$18:$N$28,J$5,0)  - VLOOKUP(J$4,'Farm Crops'!$B$4:$G$13,6,0)/1000*0.65*$C585)</f>
        <v>667.94650505050527</v>
      </c>
      <c r="K585" s="67">
        <f xml:space="preserve">   MAX(0, HLOOKUP(MONTH($B585),'Farm Crops'!$B$18:$N$28,K$5,0)  - VLOOKUP(K$4,'Farm Crops'!$B$4:$G$13,6,0)/1000*0.65*$C585)</f>
        <v>153.4631919191919</v>
      </c>
      <c r="L585" s="67">
        <f xml:space="preserve">   MAX(0, HLOOKUP(MONTH($B585),'Farm Crops'!$B$18:$N$28,L$5,0)  - VLOOKUP(L$4,'Farm Crops'!$B$4:$G$13,6,0)/1000*0.65*$C585)</f>
        <v>27.083919191919215</v>
      </c>
      <c r="M585" s="67">
        <f xml:space="preserve">   MAX(0, HLOOKUP(MONTH($B585),'Farm Crops'!$B$18:$N$28,M$5,0)  - VLOOKUP(M$4,'Farm Crops'!$B$4:$G$13,6,0)/1000*0.65*$C585)</f>
        <v>184.47446464646467</v>
      </c>
    </row>
    <row r="586" spans="2:13" x14ac:dyDescent="0.2">
      <c r="B586" s="4">
        <v>41063</v>
      </c>
      <c r="C586" s="67">
        <f>'Observed Data'!$E585</f>
        <v>0</v>
      </c>
      <c r="D586" s="67">
        <f xml:space="preserve">   MAX(0, HLOOKUP(MONTH($B586),'Farm Crops'!$B$18:$N$28,D$5,0)  - VLOOKUP(D$4,'Farm Crops'!$B$4:$G$13,6,0)/1000*0.65*$C586)</f>
        <v>399.96020202020208</v>
      </c>
      <c r="E586" s="67">
        <f xml:space="preserve">   MAX(0, HLOOKUP(MONTH($B586),'Farm Crops'!$B$18:$N$28,E$5,0)  - VLOOKUP(E$4,'Farm Crops'!$B$4:$G$13,6,0)/1000*0.65*$C586)</f>
        <v>343.43965656565666</v>
      </c>
      <c r="F586" s="67">
        <f xml:space="preserve">   MAX(0, HLOOKUP(MONTH($B586),'Farm Crops'!$B$18:$N$28,F$5,0)  - VLOOKUP(F$4,'Farm Crops'!$B$4:$G$13,6,0)/1000*0.65*$C586)</f>
        <v>448.01470707070712</v>
      </c>
      <c r="G586" s="67">
        <f xml:space="preserve">   MAX(0, HLOOKUP(MONTH($B586),'Farm Crops'!$B$18:$N$28,G$5,0)  - VLOOKUP(G$4,'Farm Crops'!$B$4:$G$13,6,0)/1000*0.65*$C586)</f>
        <v>105.55688888888889</v>
      </c>
      <c r="H586" s="67">
        <f xml:space="preserve">   MAX(0, HLOOKUP(MONTH($B586),'Farm Crops'!$B$18:$N$28,H$5,0)  - VLOOKUP(H$4,'Farm Crops'!$B$4:$G$13,6,0)/1000*0.65*$C586)</f>
        <v>362.24278787878791</v>
      </c>
      <c r="I586" s="67">
        <f xml:space="preserve">   MAX(0, HLOOKUP(MONTH($B586),'Farm Crops'!$B$18:$N$28,I$5,0)  - VLOOKUP(I$4,'Farm Crops'!$B$4:$G$13,6,0)/1000*0.65*$C586)</f>
        <v>442.60533333333336</v>
      </c>
      <c r="J586" s="67">
        <f xml:space="preserve">   MAX(0, HLOOKUP(MONTH($B586),'Farm Crops'!$B$18:$N$28,J$5,0)  - VLOOKUP(J$4,'Farm Crops'!$B$4:$G$13,6,0)/1000*0.65*$C586)</f>
        <v>667.94650505050527</v>
      </c>
      <c r="K586" s="67">
        <f xml:space="preserve">   MAX(0, HLOOKUP(MONTH($B586),'Farm Crops'!$B$18:$N$28,K$5,0)  - VLOOKUP(K$4,'Farm Crops'!$B$4:$G$13,6,0)/1000*0.65*$C586)</f>
        <v>153.4631919191919</v>
      </c>
      <c r="L586" s="67">
        <f xml:space="preserve">   MAX(0, HLOOKUP(MONTH($B586),'Farm Crops'!$B$18:$N$28,L$5,0)  - VLOOKUP(L$4,'Farm Crops'!$B$4:$G$13,6,0)/1000*0.65*$C586)</f>
        <v>27.083919191919215</v>
      </c>
      <c r="M586" s="67">
        <f xml:space="preserve">   MAX(0, HLOOKUP(MONTH($B586),'Farm Crops'!$B$18:$N$28,M$5,0)  - VLOOKUP(M$4,'Farm Crops'!$B$4:$G$13,6,0)/1000*0.65*$C586)</f>
        <v>184.47446464646467</v>
      </c>
    </row>
    <row r="587" spans="2:13" x14ac:dyDescent="0.2">
      <c r="B587" s="4">
        <v>41064</v>
      </c>
      <c r="C587" s="67">
        <f>'Observed Data'!$E586</f>
        <v>0</v>
      </c>
      <c r="D587" s="67">
        <f xml:space="preserve">   MAX(0, HLOOKUP(MONTH($B587),'Farm Crops'!$B$18:$N$28,D$5,0)  - VLOOKUP(D$4,'Farm Crops'!$B$4:$G$13,6,0)/1000*0.65*$C587)</f>
        <v>399.96020202020208</v>
      </c>
      <c r="E587" s="67">
        <f xml:space="preserve">   MAX(0, HLOOKUP(MONTH($B587),'Farm Crops'!$B$18:$N$28,E$5,0)  - VLOOKUP(E$4,'Farm Crops'!$B$4:$G$13,6,0)/1000*0.65*$C587)</f>
        <v>343.43965656565666</v>
      </c>
      <c r="F587" s="67">
        <f xml:space="preserve">   MAX(0, HLOOKUP(MONTH($B587),'Farm Crops'!$B$18:$N$28,F$5,0)  - VLOOKUP(F$4,'Farm Crops'!$B$4:$G$13,6,0)/1000*0.65*$C587)</f>
        <v>448.01470707070712</v>
      </c>
      <c r="G587" s="67">
        <f xml:space="preserve">   MAX(0, HLOOKUP(MONTH($B587),'Farm Crops'!$B$18:$N$28,G$5,0)  - VLOOKUP(G$4,'Farm Crops'!$B$4:$G$13,6,0)/1000*0.65*$C587)</f>
        <v>105.55688888888889</v>
      </c>
      <c r="H587" s="67">
        <f xml:space="preserve">   MAX(0, HLOOKUP(MONTH($B587),'Farm Crops'!$B$18:$N$28,H$5,0)  - VLOOKUP(H$4,'Farm Crops'!$B$4:$G$13,6,0)/1000*0.65*$C587)</f>
        <v>362.24278787878791</v>
      </c>
      <c r="I587" s="67">
        <f xml:space="preserve">   MAX(0, HLOOKUP(MONTH($B587),'Farm Crops'!$B$18:$N$28,I$5,0)  - VLOOKUP(I$4,'Farm Crops'!$B$4:$G$13,6,0)/1000*0.65*$C587)</f>
        <v>442.60533333333336</v>
      </c>
      <c r="J587" s="67">
        <f xml:space="preserve">   MAX(0, HLOOKUP(MONTH($B587),'Farm Crops'!$B$18:$N$28,J$5,0)  - VLOOKUP(J$4,'Farm Crops'!$B$4:$G$13,6,0)/1000*0.65*$C587)</f>
        <v>667.94650505050527</v>
      </c>
      <c r="K587" s="67">
        <f xml:space="preserve">   MAX(0, HLOOKUP(MONTH($B587),'Farm Crops'!$B$18:$N$28,K$5,0)  - VLOOKUP(K$4,'Farm Crops'!$B$4:$G$13,6,0)/1000*0.65*$C587)</f>
        <v>153.4631919191919</v>
      </c>
      <c r="L587" s="67">
        <f xml:space="preserve">   MAX(0, HLOOKUP(MONTH($B587),'Farm Crops'!$B$18:$N$28,L$5,0)  - VLOOKUP(L$4,'Farm Crops'!$B$4:$G$13,6,0)/1000*0.65*$C587)</f>
        <v>27.083919191919215</v>
      </c>
      <c r="M587" s="67">
        <f xml:space="preserve">   MAX(0, HLOOKUP(MONTH($B587),'Farm Crops'!$B$18:$N$28,M$5,0)  - VLOOKUP(M$4,'Farm Crops'!$B$4:$G$13,6,0)/1000*0.65*$C587)</f>
        <v>184.47446464646467</v>
      </c>
    </row>
    <row r="588" spans="2:13" x14ac:dyDescent="0.2">
      <c r="B588" s="4">
        <v>41065</v>
      </c>
      <c r="C588" s="67">
        <f>'Observed Data'!$E587</f>
        <v>0</v>
      </c>
      <c r="D588" s="67">
        <f xml:space="preserve">   MAX(0, HLOOKUP(MONTH($B588),'Farm Crops'!$B$18:$N$28,D$5,0)  - VLOOKUP(D$4,'Farm Crops'!$B$4:$G$13,6,0)/1000*0.65*$C588)</f>
        <v>399.96020202020208</v>
      </c>
      <c r="E588" s="67">
        <f xml:space="preserve">   MAX(0, HLOOKUP(MONTH($B588),'Farm Crops'!$B$18:$N$28,E$5,0)  - VLOOKUP(E$4,'Farm Crops'!$B$4:$G$13,6,0)/1000*0.65*$C588)</f>
        <v>343.43965656565666</v>
      </c>
      <c r="F588" s="67">
        <f xml:space="preserve">   MAX(0, HLOOKUP(MONTH($B588),'Farm Crops'!$B$18:$N$28,F$5,0)  - VLOOKUP(F$4,'Farm Crops'!$B$4:$G$13,6,0)/1000*0.65*$C588)</f>
        <v>448.01470707070712</v>
      </c>
      <c r="G588" s="67">
        <f xml:space="preserve">   MAX(0, HLOOKUP(MONTH($B588),'Farm Crops'!$B$18:$N$28,G$5,0)  - VLOOKUP(G$4,'Farm Crops'!$B$4:$G$13,6,0)/1000*0.65*$C588)</f>
        <v>105.55688888888889</v>
      </c>
      <c r="H588" s="67">
        <f xml:space="preserve">   MAX(0, HLOOKUP(MONTH($B588),'Farm Crops'!$B$18:$N$28,H$5,0)  - VLOOKUP(H$4,'Farm Crops'!$B$4:$G$13,6,0)/1000*0.65*$C588)</f>
        <v>362.24278787878791</v>
      </c>
      <c r="I588" s="67">
        <f xml:space="preserve">   MAX(0, HLOOKUP(MONTH($B588),'Farm Crops'!$B$18:$N$28,I$5,0)  - VLOOKUP(I$4,'Farm Crops'!$B$4:$G$13,6,0)/1000*0.65*$C588)</f>
        <v>442.60533333333336</v>
      </c>
      <c r="J588" s="67">
        <f xml:space="preserve">   MAX(0, HLOOKUP(MONTH($B588),'Farm Crops'!$B$18:$N$28,J$5,0)  - VLOOKUP(J$4,'Farm Crops'!$B$4:$G$13,6,0)/1000*0.65*$C588)</f>
        <v>667.94650505050527</v>
      </c>
      <c r="K588" s="67">
        <f xml:space="preserve">   MAX(0, HLOOKUP(MONTH($B588),'Farm Crops'!$B$18:$N$28,K$5,0)  - VLOOKUP(K$4,'Farm Crops'!$B$4:$G$13,6,0)/1000*0.65*$C588)</f>
        <v>153.4631919191919</v>
      </c>
      <c r="L588" s="67">
        <f xml:space="preserve">   MAX(0, HLOOKUP(MONTH($B588),'Farm Crops'!$B$18:$N$28,L$5,0)  - VLOOKUP(L$4,'Farm Crops'!$B$4:$G$13,6,0)/1000*0.65*$C588)</f>
        <v>27.083919191919215</v>
      </c>
      <c r="M588" s="67">
        <f xml:space="preserve">   MAX(0, HLOOKUP(MONTH($B588),'Farm Crops'!$B$18:$N$28,M$5,0)  - VLOOKUP(M$4,'Farm Crops'!$B$4:$G$13,6,0)/1000*0.65*$C588)</f>
        <v>184.47446464646467</v>
      </c>
    </row>
    <row r="589" spans="2:13" x14ac:dyDescent="0.2">
      <c r="B589" s="4">
        <v>41066</v>
      </c>
      <c r="C589" s="67">
        <f>'Observed Data'!$E588</f>
        <v>10</v>
      </c>
      <c r="D589" s="67">
        <f xml:space="preserve">   MAX(0, HLOOKUP(MONTH($B589),'Farm Crops'!$B$18:$N$28,D$5,0)  - VLOOKUP(D$4,'Farm Crops'!$B$4:$G$13,6,0)/1000*0.65*$C589)</f>
        <v>0</v>
      </c>
      <c r="E589" s="67">
        <f xml:space="preserve">   MAX(0, HLOOKUP(MONTH($B589),'Farm Crops'!$B$18:$N$28,E$5,0)  - VLOOKUP(E$4,'Farm Crops'!$B$4:$G$13,6,0)/1000*0.65*$C589)</f>
        <v>0</v>
      </c>
      <c r="F589" s="67">
        <f xml:space="preserve">   MAX(0, HLOOKUP(MONTH($B589),'Farm Crops'!$B$18:$N$28,F$5,0)  - VLOOKUP(F$4,'Farm Crops'!$B$4:$G$13,6,0)/1000*0.65*$C589)</f>
        <v>0</v>
      </c>
      <c r="G589" s="67">
        <f xml:space="preserve">   MAX(0, HLOOKUP(MONTH($B589),'Farm Crops'!$B$18:$N$28,G$5,0)  - VLOOKUP(G$4,'Farm Crops'!$B$4:$G$13,6,0)/1000*0.65*$C589)</f>
        <v>0</v>
      </c>
      <c r="H589" s="67">
        <f xml:space="preserve">   MAX(0, HLOOKUP(MONTH($B589),'Farm Crops'!$B$18:$N$28,H$5,0)  - VLOOKUP(H$4,'Farm Crops'!$B$4:$G$13,6,0)/1000*0.65*$C589)</f>
        <v>0</v>
      </c>
      <c r="I589" s="67">
        <f xml:space="preserve">   MAX(0, HLOOKUP(MONTH($B589),'Farm Crops'!$B$18:$N$28,I$5,0)  - VLOOKUP(I$4,'Farm Crops'!$B$4:$G$13,6,0)/1000*0.65*$C589)</f>
        <v>0</v>
      </c>
      <c r="J589" s="67">
        <f xml:space="preserve">   MAX(0, HLOOKUP(MONTH($B589),'Farm Crops'!$B$18:$N$28,J$5,0)  - VLOOKUP(J$4,'Farm Crops'!$B$4:$G$13,6,0)/1000*0.65*$C589)</f>
        <v>0</v>
      </c>
      <c r="K589" s="67">
        <f xml:space="preserve">   MAX(0, HLOOKUP(MONTH($B589),'Farm Crops'!$B$18:$N$28,K$5,0)  - VLOOKUP(K$4,'Farm Crops'!$B$4:$G$13,6,0)/1000*0.65*$C589)</f>
        <v>0</v>
      </c>
      <c r="L589" s="67">
        <f xml:space="preserve">   MAX(0, HLOOKUP(MONTH($B589),'Farm Crops'!$B$18:$N$28,L$5,0)  - VLOOKUP(L$4,'Farm Crops'!$B$4:$G$13,6,0)/1000*0.65*$C589)</f>
        <v>0</v>
      </c>
      <c r="M589" s="67">
        <f xml:space="preserve">   MAX(0, HLOOKUP(MONTH($B589),'Farm Crops'!$B$18:$N$28,M$5,0)  - VLOOKUP(M$4,'Farm Crops'!$B$4:$G$13,6,0)/1000*0.65*$C589)</f>
        <v>0</v>
      </c>
    </row>
    <row r="590" spans="2:13" x14ac:dyDescent="0.2">
      <c r="B590" s="4">
        <v>41067</v>
      </c>
      <c r="C590" s="67">
        <f>'Observed Data'!$E589</f>
        <v>42</v>
      </c>
      <c r="D590" s="67">
        <f xml:space="preserve">   MAX(0, HLOOKUP(MONTH($B590),'Farm Crops'!$B$18:$N$28,D$5,0)  - VLOOKUP(D$4,'Farm Crops'!$B$4:$G$13,6,0)/1000*0.65*$C590)</f>
        <v>0</v>
      </c>
      <c r="E590" s="67">
        <f xml:space="preserve">   MAX(0, HLOOKUP(MONTH($B590),'Farm Crops'!$B$18:$N$28,E$5,0)  - VLOOKUP(E$4,'Farm Crops'!$B$4:$G$13,6,0)/1000*0.65*$C590)</f>
        <v>0</v>
      </c>
      <c r="F590" s="67">
        <f xml:space="preserve">   MAX(0, HLOOKUP(MONTH($B590),'Farm Crops'!$B$18:$N$28,F$5,0)  - VLOOKUP(F$4,'Farm Crops'!$B$4:$G$13,6,0)/1000*0.65*$C590)</f>
        <v>0</v>
      </c>
      <c r="G590" s="67">
        <f xml:space="preserve">   MAX(0, HLOOKUP(MONTH($B590),'Farm Crops'!$B$18:$N$28,G$5,0)  - VLOOKUP(G$4,'Farm Crops'!$B$4:$G$13,6,0)/1000*0.65*$C590)</f>
        <v>0</v>
      </c>
      <c r="H590" s="67">
        <f xml:space="preserve">   MAX(0, HLOOKUP(MONTH($B590),'Farm Crops'!$B$18:$N$28,H$5,0)  - VLOOKUP(H$4,'Farm Crops'!$B$4:$G$13,6,0)/1000*0.65*$C590)</f>
        <v>0</v>
      </c>
      <c r="I590" s="67">
        <f xml:space="preserve">   MAX(0, HLOOKUP(MONTH($B590),'Farm Crops'!$B$18:$N$28,I$5,0)  - VLOOKUP(I$4,'Farm Crops'!$B$4:$G$13,6,0)/1000*0.65*$C590)</f>
        <v>0</v>
      </c>
      <c r="J590" s="67">
        <f xml:space="preserve">   MAX(0, HLOOKUP(MONTH($B590),'Farm Crops'!$B$18:$N$28,J$5,0)  - VLOOKUP(J$4,'Farm Crops'!$B$4:$G$13,6,0)/1000*0.65*$C590)</f>
        <v>0</v>
      </c>
      <c r="K590" s="67">
        <f xml:space="preserve">   MAX(0, HLOOKUP(MONTH($B590),'Farm Crops'!$B$18:$N$28,K$5,0)  - VLOOKUP(K$4,'Farm Crops'!$B$4:$G$13,6,0)/1000*0.65*$C590)</f>
        <v>0</v>
      </c>
      <c r="L590" s="67">
        <f xml:space="preserve">   MAX(0, HLOOKUP(MONTH($B590),'Farm Crops'!$B$18:$N$28,L$5,0)  - VLOOKUP(L$4,'Farm Crops'!$B$4:$G$13,6,0)/1000*0.65*$C590)</f>
        <v>0</v>
      </c>
      <c r="M590" s="67">
        <f xml:space="preserve">   MAX(0, HLOOKUP(MONTH($B590),'Farm Crops'!$B$18:$N$28,M$5,0)  - VLOOKUP(M$4,'Farm Crops'!$B$4:$G$13,6,0)/1000*0.65*$C590)</f>
        <v>0</v>
      </c>
    </row>
    <row r="591" spans="2:13" x14ac:dyDescent="0.2">
      <c r="B591" s="4">
        <v>41068</v>
      </c>
      <c r="C591" s="67">
        <f>'Observed Data'!$E590</f>
        <v>70</v>
      </c>
      <c r="D591" s="67">
        <f xml:space="preserve">   MAX(0, HLOOKUP(MONTH($B591),'Farm Crops'!$B$18:$N$28,D$5,0)  - VLOOKUP(D$4,'Farm Crops'!$B$4:$G$13,6,0)/1000*0.65*$C591)</f>
        <v>0</v>
      </c>
      <c r="E591" s="67">
        <f xml:space="preserve">   MAX(0, HLOOKUP(MONTH($B591),'Farm Crops'!$B$18:$N$28,E$5,0)  - VLOOKUP(E$4,'Farm Crops'!$B$4:$G$13,6,0)/1000*0.65*$C591)</f>
        <v>0</v>
      </c>
      <c r="F591" s="67">
        <f xml:space="preserve">   MAX(0, HLOOKUP(MONTH($B591),'Farm Crops'!$B$18:$N$28,F$5,0)  - VLOOKUP(F$4,'Farm Crops'!$B$4:$G$13,6,0)/1000*0.65*$C591)</f>
        <v>0</v>
      </c>
      <c r="G591" s="67">
        <f xml:space="preserve">   MAX(0, HLOOKUP(MONTH($B591),'Farm Crops'!$B$18:$N$28,G$5,0)  - VLOOKUP(G$4,'Farm Crops'!$B$4:$G$13,6,0)/1000*0.65*$C591)</f>
        <v>0</v>
      </c>
      <c r="H591" s="67">
        <f xml:space="preserve">   MAX(0, HLOOKUP(MONTH($B591),'Farm Crops'!$B$18:$N$28,H$5,0)  - VLOOKUP(H$4,'Farm Crops'!$B$4:$G$13,6,0)/1000*0.65*$C591)</f>
        <v>0</v>
      </c>
      <c r="I591" s="67">
        <f xml:space="preserve">   MAX(0, HLOOKUP(MONTH($B591),'Farm Crops'!$B$18:$N$28,I$5,0)  - VLOOKUP(I$4,'Farm Crops'!$B$4:$G$13,6,0)/1000*0.65*$C591)</f>
        <v>0</v>
      </c>
      <c r="J591" s="67">
        <f xml:space="preserve">   MAX(0, HLOOKUP(MONTH($B591),'Farm Crops'!$B$18:$N$28,J$5,0)  - VLOOKUP(J$4,'Farm Crops'!$B$4:$G$13,6,0)/1000*0.65*$C591)</f>
        <v>0</v>
      </c>
      <c r="K591" s="67">
        <f xml:space="preserve">   MAX(0, HLOOKUP(MONTH($B591),'Farm Crops'!$B$18:$N$28,K$5,0)  - VLOOKUP(K$4,'Farm Crops'!$B$4:$G$13,6,0)/1000*0.65*$C591)</f>
        <v>0</v>
      </c>
      <c r="L591" s="67">
        <f xml:space="preserve">   MAX(0, HLOOKUP(MONTH($B591),'Farm Crops'!$B$18:$N$28,L$5,0)  - VLOOKUP(L$4,'Farm Crops'!$B$4:$G$13,6,0)/1000*0.65*$C591)</f>
        <v>0</v>
      </c>
      <c r="M591" s="67">
        <f xml:space="preserve">   MAX(0, HLOOKUP(MONTH($B591),'Farm Crops'!$B$18:$N$28,M$5,0)  - VLOOKUP(M$4,'Farm Crops'!$B$4:$G$13,6,0)/1000*0.65*$C591)</f>
        <v>0</v>
      </c>
    </row>
    <row r="592" spans="2:13" x14ac:dyDescent="0.2">
      <c r="B592" s="4">
        <v>41069</v>
      </c>
      <c r="C592" s="67">
        <f>'Observed Data'!$E591</f>
        <v>5</v>
      </c>
      <c r="D592" s="67">
        <f xml:space="preserve">   MAX(0, HLOOKUP(MONTH($B592),'Farm Crops'!$B$18:$N$28,D$5,0)  - VLOOKUP(D$4,'Farm Crops'!$B$4:$G$13,6,0)/1000*0.65*$C592)</f>
        <v>0</v>
      </c>
      <c r="E592" s="67">
        <f xml:space="preserve">   MAX(0, HLOOKUP(MONTH($B592),'Farm Crops'!$B$18:$N$28,E$5,0)  - VLOOKUP(E$4,'Farm Crops'!$B$4:$G$13,6,0)/1000*0.65*$C592)</f>
        <v>0</v>
      </c>
      <c r="F592" s="67">
        <f xml:space="preserve">   MAX(0, HLOOKUP(MONTH($B592),'Farm Crops'!$B$18:$N$28,F$5,0)  - VLOOKUP(F$4,'Farm Crops'!$B$4:$G$13,6,0)/1000*0.65*$C592)</f>
        <v>0</v>
      </c>
      <c r="G592" s="67">
        <f xml:space="preserve">   MAX(0, HLOOKUP(MONTH($B592),'Farm Crops'!$B$18:$N$28,G$5,0)  - VLOOKUP(G$4,'Farm Crops'!$B$4:$G$13,6,0)/1000*0.65*$C592)</f>
        <v>0</v>
      </c>
      <c r="H592" s="67">
        <f xml:space="preserve">   MAX(0, HLOOKUP(MONTH($B592),'Farm Crops'!$B$18:$N$28,H$5,0)  - VLOOKUP(H$4,'Farm Crops'!$B$4:$G$13,6,0)/1000*0.65*$C592)</f>
        <v>0</v>
      </c>
      <c r="I592" s="67">
        <f xml:space="preserve">   MAX(0, HLOOKUP(MONTH($B592),'Farm Crops'!$B$18:$N$28,I$5,0)  - VLOOKUP(I$4,'Farm Crops'!$B$4:$G$13,6,0)/1000*0.65*$C592)</f>
        <v>0</v>
      </c>
      <c r="J592" s="67">
        <f xml:space="preserve">   MAX(0, HLOOKUP(MONTH($B592),'Farm Crops'!$B$18:$N$28,J$5,0)  - VLOOKUP(J$4,'Farm Crops'!$B$4:$G$13,6,0)/1000*0.65*$C592)</f>
        <v>0</v>
      </c>
      <c r="K592" s="67">
        <f xml:space="preserve">   MAX(0, HLOOKUP(MONTH($B592),'Farm Crops'!$B$18:$N$28,K$5,0)  - VLOOKUP(K$4,'Farm Crops'!$B$4:$G$13,6,0)/1000*0.65*$C592)</f>
        <v>0</v>
      </c>
      <c r="L592" s="67">
        <f xml:space="preserve">   MAX(0, HLOOKUP(MONTH($B592),'Farm Crops'!$B$18:$N$28,L$5,0)  - VLOOKUP(L$4,'Farm Crops'!$B$4:$G$13,6,0)/1000*0.65*$C592)</f>
        <v>0</v>
      </c>
      <c r="M592" s="67">
        <f xml:space="preserve">   MAX(0, HLOOKUP(MONTH($B592),'Farm Crops'!$B$18:$N$28,M$5,0)  - VLOOKUP(M$4,'Farm Crops'!$B$4:$G$13,6,0)/1000*0.65*$C592)</f>
        <v>0</v>
      </c>
    </row>
    <row r="593" spans="2:13" x14ac:dyDescent="0.2">
      <c r="B593" s="4">
        <v>41070</v>
      </c>
      <c r="C593" s="67">
        <f>'Observed Data'!$E592</f>
        <v>0</v>
      </c>
      <c r="D593" s="67">
        <f xml:space="preserve">   MAX(0, HLOOKUP(MONTH($B593),'Farm Crops'!$B$18:$N$28,D$5,0)  - VLOOKUP(D$4,'Farm Crops'!$B$4:$G$13,6,0)/1000*0.65*$C593)</f>
        <v>399.96020202020208</v>
      </c>
      <c r="E593" s="67">
        <f xml:space="preserve">   MAX(0, HLOOKUP(MONTH($B593),'Farm Crops'!$B$18:$N$28,E$5,0)  - VLOOKUP(E$4,'Farm Crops'!$B$4:$G$13,6,0)/1000*0.65*$C593)</f>
        <v>343.43965656565666</v>
      </c>
      <c r="F593" s="67">
        <f xml:space="preserve">   MAX(0, HLOOKUP(MONTH($B593),'Farm Crops'!$B$18:$N$28,F$5,0)  - VLOOKUP(F$4,'Farm Crops'!$B$4:$G$13,6,0)/1000*0.65*$C593)</f>
        <v>448.01470707070712</v>
      </c>
      <c r="G593" s="67">
        <f xml:space="preserve">   MAX(0, HLOOKUP(MONTH($B593),'Farm Crops'!$B$18:$N$28,G$5,0)  - VLOOKUP(G$4,'Farm Crops'!$B$4:$G$13,6,0)/1000*0.65*$C593)</f>
        <v>105.55688888888889</v>
      </c>
      <c r="H593" s="67">
        <f xml:space="preserve">   MAX(0, HLOOKUP(MONTH($B593),'Farm Crops'!$B$18:$N$28,H$5,0)  - VLOOKUP(H$4,'Farm Crops'!$B$4:$G$13,6,0)/1000*0.65*$C593)</f>
        <v>362.24278787878791</v>
      </c>
      <c r="I593" s="67">
        <f xml:space="preserve">   MAX(0, HLOOKUP(MONTH($B593),'Farm Crops'!$B$18:$N$28,I$5,0)  - VLOOKUP(I$4,'Farm Crops'!$B$4:$G$13,6,0)/1000*0.65*$C593)</f>
        <v>442.60533333333336</v>
      </c>
      <c r="J593" s="67">
        <f xml:space="preserve">   MAX(0, HLOOKUP(MONTH($B593),'Farm Crops'!$B$18:$N$28,J$5,0)  - VLOOKUP(J$4,'Farm Crops'!$B$4:$G$13,6,0)/1000*0.65*$C593)</f>
        <v>667.94650505050527</v>
      </c>
      <c r="K593" s="67">
        <f xml:space="preserve">   MAX(0, HLOOKUP(MONTH($B593),'Farm Crops'!$B$18:$N$28,K$5,0)  - VLOOKUP(K$4,'Farm Crops'!$B$4:$G$13,6,0)/1000*0.65*$C593)</f>
        <v>153.4631919191919</v>
      </c>
      <c r="L593" s="67">
        <f xml:space="preserve">   MAX(0, HLOOKUP(MONTH($B593),'Farm Crops'!$B$18:$N$28,L$5,0)  - VLOOKUP(L$4,'Farm Crops'!$B$4:$G$13,6,0)/1000*0.65*$C593)</f>
        <v>27.083919191919215</v>
      </c>
      <c r="M593" s="67">
        <f xml:space="preserve">   MAX(0, HLOOKUP(MONTH($B593),'Farm Crops'!$B$18:$N$28,M$5,0)  - VLOOKUP(M$4,'Farm Crops'!$B$4:$G$13,6,0)/1000*0.65*$C593)</f>
        <v>184.47446464646467</v>
      </c>
    </row>
    <row r="594" spans="2:13" x14ac:dyDescent="0.2">
      <c r="B594" s="4">
        <v>41071</v>
      </c>
      <c r="C594" s="67">
        <f>'Observed Data'!$E593</f>
        <v>0</v>
      </c>
      <c r="D594" s="67">
        <f xml:space="preserve">   MAX(0, HLOOKUP(MONTH($B594),'Farm Crops'!$B$18:$N$28,D$5,0)  - VLOOKUP(D$4,'Farm Crops'!$B$4:$G$13,6,0)/1000*0.65*$C594)</f>
        <v>399.96020202020208</v>
      </c>
      <c r="E594" s="67">
        <f xml:space="preserve">   MAX(0, HLOOKUP(MONTH($B594),'Farm Crops'!$B$18:$N$28,E$5,0)  - VLOOKUP(E$4,'Farm Crops'!$B$4:$G$13,6,0)/1000*0.65*$C594)</f>
        <v>343.43965656565666</v>
      </c>
      <c r="F594" s="67">
        <f xml:space="preserve">   MAX(0, HLOOKUP(MONTH($B594),'Farm Crops'!$B$18:$N$28,F$5,0)  - VLOOKUP(F$4,'Farm Crops'!$B$4:$G$13,6,0)/1000*0.65*$C594)</f>
        <v>448.01470707070712</v>
      </c>
      <c r="G594" s="67">
        <f xml:space="preserve">   MAX(0, HLOOKUP(MONTH($B594),'Farm Crops'!$B$18:$N$28,G$5,0)  - VLOOKUP(G$4,'Farm Crops'!$B$4:$G$13,6,0)/1000*0.65*$C594)</f>
        <v>105.55688888888889</v>
      </c>
      <c r="H594" s="67">
        <f xml:space="preserve">   MAX(0, HLOOKUP(MONTH($B594),'Farm Crops'!$B$18:$N$28,H$5,0)  - VLOOKUP(H$4,'Farm Crops'!$B$4:$G$13,6,0)/1000*0.65*$C594)</f>
        <v>362.24278787878791</v>
      </c>
      <c r="I594" s="67">
        <f xml:space="preserve">   MAX(0, HLOOKUP(MONTH($B594),'Farm Crops'!$B$18:$N$28,I$5,0)  - VLOOKUP(I$4,'Farm Crops'!$B$4:$G$13,6,0)/1000*0.65*$C594)</f>
        <v>442.60533333333336</v>
      </c>
      <c r="J594" s="67">
        <f xml:space="preserve">   MAX(0, HLOOKUP(MONTH($B594),'Farm Crops'!$B$18:$N$28,J$5,0)  - VLOOKUP(J$4,'Farm Crops'!$B$4:$G$13,6,0)/1000*0.65*$C594)</f>
        <v>667.94650505050527</v>
      </c>
      <c r="K594" s="67">
        <f xml:space="preserve">   MAX(0, HLOOKUP(MONTH($B594),'Farm Crops'!$B$18:$N$28,K$5,0)  - VLOOKUP(K$4,'Farm Crops'!$B$4:$G$13,6,0)/1000*0.65*$C594)</f>
        <v>153.4631919191919</v>
      </c>
      <c r="L594" s="67">
        <f xml:space="preserve">   MAX(0, HLOOKUP(MONTH($B594),'Farm Crops'!$B$18:$N$28,L$5,0)  - VLOOKUP(L$4,'Farm Crops'!$B$4:$G$13,6,0)/1000*0.65*$C594)</f>
        <v>27.083919191919215</v>
      </c>
      <c r="M594" s="67">
        <f xml:space="preserve">   MAX(0, HLOOKUP(MONTH($B594),'Farm Crops'!$B$18:$N$28,M$5,0)  - VLOOKUP(M$4,'Farm Crops'!$B$4:$G$13,6,0)/1000*0.65*$C594)</f>
        <v>184.47446464646467</v>
      </c>
    </row>
    <row r="595" spans="2:13" x14ac:dyDescent="0.2">
      <c r="B595" s="4">
        <v>41072</v>
      </c>
      <c r="C595" s="67">
        <f>'Observed Data'!$E594</f>
        <v>0</v>
      </c>
      <c r="D595" s="67">
        <f xml:space="preserve">   MAX(0, HLOOKUP(MONTH($B595),'Farm Crops'!$B$18:$N$28,D$5,0)  - VLOOKUP(D$4,'Farm Crops'!$B$4:$G$13,6,0)/1000*0.65*$C595)</f>
        <v>399.96020202020208</v>
      </c>
      <c r="E595" s="67">
        <f xml:space="preserve">   MAX(0, HLOOKUP(MONTH($B595),'Farm Crops'!$B$18:$N$28,E$5,0)  - VLOOKUP(E$4,'Farm Crops'!$B$4:$G$13,6,0)/1000*0.65*$C595)</f>
        <v>343.43965656565666</v>
      </c>
      <c r="F595" s="67">
        <f xml:space="preserve">   MAX(0, HLOOKUP(MONTH($B595),'Farm Crops'!$B$18:$N$28,F$5,0)  - VLOOKUP(F$4,'Farm Crops'!$B$4:$G$13,6,0)/1000*0.65*$C595)</f>
        <v>448.01470707070712</v>
      </c>
      <c r="G595" s="67">
        <f xml:space="preserve">   MAX(0, HLOOKUP(MONTH($B595),'Farm Crops'!$B$18:$N$28,G$5,0)  - VLOOKUP(G$4,'Farm Crops'!$B$4:$G$13,6,0)/1000*0.65*$C595)</f>
        <v>105.55688888888889</v>
      </c>
      <c r="H595" s="67">
        <f xml:space="preserve">   MAX(0, HLOOKUP(MONTH($B595),'Farm Crops'!$B$18:$N$28,H$5,0)  - VLOOKUP(H$4,'Farm Crops'!$B$4:$G$13,6,0)/1000*0.65*$C595)</f>
        <v>362.24278787878791</v>
      </c>
      <c r="I595" s="67">
        <f xml:space="preserve">   MAX(0, HLOOKUP(MONTH($B595),'Farm Crops'!$B$18:$N$28,I$5,0)  - VLOOKUP(I$4,'Farm Crops'!$B$4:$G$13,6,0)/1000*0.65*$C595)</f>
        <v>442.60533333333336</v>
      </c>
      <c r="J595" s="67">
        <f xml:space="preserve">   MAX(0, HLOOKUP(MONTH($B595),'Farm Crops'!$B$18:$N$28,J$5,0)  - VLOOKUP(J$4,'Farm Crops'!$B$4:$G$13,6,0)/1000*0.65*$C595)</f>
        <v>667.94650505050527</v>
      </c>
      <c r="K595" s="67">
        <f xml:space="preserve">   MAX(0, HLOOKUP(MONTH($B595),'Farm Crops'!$B$18:$N$28,K$5,0)  - VLOOKUP(K$4,'Farm Crops'!$B$4:$G$13,6,0)/1000*0.65*$C595)</f>
        <v>153.4631919191919</v>
      </c>
      <c r="L595" s="67">
        <f xml:space="preserve">   MAX(0, HLOOKUP(MONTH($B595),'Farm Crops'!$B$18:$N$28,L$5,0)  - VLOOKUP(L$4,'Farm Crops'!$B$4:$G$13,6,0)/1000*0.65*$C595)</f>
        <v>27.083919191919215</v>
      </c>
      <c r="M595" s="67">
        <f xml:space="preserve">   MAX(0, HLOOKUP(MONTH($B595),'Farm Crops'!$B$18:$N$28,M$5,0)  - VLOOKUP(M$4,'Farm Crops'!$B$4:$G$13,6,0)/1000*0.65*$C595)</f>
        <v>184.47446464646467</v>
      </c>
    </row>
    <row r="596" spans="2:13" x14ac:dyDescent="0.2">
      <c r="B596" s="4">
        <v>41073</v>
      </c>
      <c r="C596" s="67">
        <f>'Observed Data'!$E595</f>
        <v>0</v>
      </c>
      <c r="D596" s="67">
        <f xml:space="preserve">   MAX(0, HLOOKUP(MONTH($B596),'Farm Crops'!$B$18:$N$28,D$5,0)  - VLOOKUP(D$4,'Farm Crops'!$B$4:$G$13,6,0)/1000*0.65*$C596)</f>
        <v>399.96020202020208</v>
      </c>
      <c r="E596" s="67">
        <f xml:space="preserve">   MAX(0, HLOOKUP(MONTH($B596),'Farm Crops'!$B$18:$N$28,E$5,0)  - VLOOKUP(E$4,'Farm Crops'!$B$4:$G$13,6,0)/1000*0.65*$C596)</f>
        <v>343.43965656565666</v>
      </c>
      <c r="F596" s="67">
        <f xml:space="preserve">   MAX(0, HLOOKUP(MONTH($B596),'Farm Crops'!$B$18:$N$28,F$5,0)  - VLOOKUP(F$4,'Farm Crops'!$B$4:$G$13,6,0)/1000*0.65*$C596)</f>
        <v>448.01470707070712</v>
      </c>
      <c r="G596" s="67">
        <f xml:space="preserve">   MAX(0, HLOOKUP(MONTH($B596),'Farm Crops'!$B$18:$N$28,G$5,0)  - VLOOKUP(G$4,'Farm Crops'!$B$4:$G$13,6,0)/1000*0.65*$C596)</f>
        <v>105.55688888888889</v>
      </c>
      <c r="H596" s="67">
        <f xml:space="preserve">   MAX(0, HLOOKUP(MONTH($B596),'Farm Crops'!$B$18:$N$28,H$5,0)  - VLOOKUP(H$4,'Farm Crops'!$B$4:$G$13,6,0)/1000*0.65*$C596)</f>
        <v>362.24278787878791</v>
      </c>
      <c r="I596" s="67">
        <f xml:space="preserve">   MAX(0, HLOOKUP(MONTH($B596),'Farm Crops'!$B$18:$N$28,I$5,0)  - VLOOKUP(I$4,'Farm Crops'!$B$4:$G$13,6,0)/1000*0.65*$C596)</f>
        <v>442.60533333333336</v>
      </c>
      <c r="J596" s="67">
        <f xml:space="preserve">   MAX(0, HLOOKUP(MONTH($B596),'Farm Crops'!$B$18:$N$28,J$5,0)  - VLOOKUP(J$4,'Farm Crops'!$B$4:$G$13,6,0)/1000*0.65*$C596)</f>
        <v>667.94650505050527</v>
      </c>
      <c r="K596" s="67">
        <f xml:space="preserve">   MAX(0, HLOOKUP(MONTH($B596),'Farm Crops'!$B$18:$N$28,K$5,0)  - VLOOKUP(K$4,'Farm Crops'!$B$4:$G$13,6,0)/1000*0.65*$C596)</f>
        <v>153.4631919191919</v>
      </c>
      <c r="L596" s="67">
        <f xml:space="preserve">   MAX(0, HLOOKUP(MONTH($B596),'Farm Crops'!$B$18:$N$28,L$5,0)  - VLOOKUP(L$4,'Farm Crops'!$B$4:$G$13,6,0)/1000*0.65*$C596)</f>
        <v>27.083919191919215</v>
      </c>
      <c r="M596" s="67">
        <f xml:space="preserve">   MAX(0, HLOOKUP(MONTH($B596),'Farm Crops'!$B$18:$N$28,M$5,0)  - VLOOKUP(M$4,'Farm Crops'!$B$4:$G$13,6,0)/1000*0.65*$C596)</f>
        <v>184.47446464646467</v>
      </c>
    </row>
    <row r="597" spans="2:13" x14ac:dyDescent="0.2">
      <c r="B597" s="4">
        <v>41074</v>
      </c>
      <c r="C597" s="67">
        <f>'Observed Data'!$E596</f>
        <v>0</v>
      </c>
      <c r="D597" s="67">
        <f xml:space="preserve">   MAX(0, HLOOKUP(MONTH($B597),'Farm Crops'!$B$18:$N$28,D$5,0)  - VLOOKUP(D$4,'Farm Crops'!$B$4:$G$13,6,0)/1000*0.65*$C597)</f>
        <v>399.96020202020208</v>
      </c>
      <c r="E597" s="67">
        <f xml:space="preserve">   MAX(0, HLOOKUP(MONTH($B597),'Farm Crops'!$B$18:$N$28,E$5,0)  - VLOOKUP(E$4,'Farm Crops'!$B$4:$G$13,6,0)/1000*0.65*$C597)</f>
        <v>343.43965656565666</v>
      </c>
      <c r="F597" s="67">
        <f xml:space="preserve">   MAX(0, HLOOKUP(MONTH($B597),'Farm Crops'!$B$18:$N$28,F$5,0)  - VLOOKUP(F$4,'Farm Crops'!$B$4:$G$13,6,0)/1000*0.65*$C597)</f>
        <v>448.01470707070712</v>
      </c>
      <c r="G597" s="67">
        <f xml:space="preserve">   MAX(0, HLOOKUP(MONTH($B597),'Farm Crops'!$B$18:$N$28,G$5,0)  - VLOOKUP(G$4,'Farm Crops'!$B$4:$G$13,6,0)/1000*0.65*$C597)</f>
        <v>105.55688888888889</v>
      </c>
      <c r="H597" s="67">
        <f xml:space="preserve">   MAX(0, HLOOKUP(MONTH($B597),'Farm Crops'!$B$18:$N$28,H$5,0)  - VLOOKUP(H$4,'Farm Crops'!$B$4:$G$13,6,0)/1000*0.65*$C597)</f>
        <v>362.24278787878791</v>
      </c>
      <c r="I597" s="67">
        <f xml:space="preserve">   MAX(0, HLOOKUP(MONTH($B597),'Farm Crops'!$B$18:$N$28,I$5,0)  - VLOOKUP(I$4,'Farm Crops'!$B$4:$G$13,6,0)/1000*0.65*$C597)</f>
        <v>442.60533333333336</v>
      </c>
      <c r="J597" s="67">
        <f xml:space="preserve">   MAX(0, HLOOKUP(MONTH($B597),'Farm Crops'!$B$18:$N$28,J$5,0)  - VLOOKUP(J$4,'Farm Crops'!$B$4:$G$13,6,0)/1000*0.65*$C597)</f>
        <v>667.94650505050527</v>
      </c>
      <c r="K597" s="67">
        <f xml:space="preserve">   MAX(0, HLOOKUP(MONTH($B597),'Farm Crops'!$B$18:$N$28,K$5,0)  - VLOOKUP(K$4,'Farm Crops'!$B$4:$G$13,6,0)/1000*0.65*$C597)</f>
        <v>153.4631919191919</v>
      </c>
      <c r="L597" s="67">
        <f xml:space="preserve">   MAX(0, HLOOKUP(MONTH($B597),'Farm Crops'!$B$18:$N$28,L$5,0)  - VLOOKUP(L$4,'Farm Crops'!$B$4:$G$13,6,0)/1000*0.65*$C597)</f>
        <v>27.083919191919215</v>
      </c>
      <c r="M597" s="67">
        <f xml:space="preserve">   MAX(0, HLOOKUP(MONTH($B597),'Farm Crops'!$B$18:$N$28,M$5,0)  - VLOOKUP(M$4,'Farm Crops'!$B$4:$G$13,6,0)/1000*0.65*$C597)</f>
        <v>184.47446464646467</v>
      </c>
    </row>
    <row r="598" spans="2:13" x14ac:dyDescent="0.2">
      <c r="B598" s="4">
        <v>41075</v>
      </c>
      <c r="C598" s="67">
        <f>'Observed Data'!$E597</f>
        <v>0</v>
      </c>
      <c r="D598" s="67">
        <f xml:space="preserve">   MAX(0, HLOOKUP(MONTH($B598),'Farm Crops'!$B$18:$N$28,D$5,0)  - VLOOKUP(D$4,'Farm Crops'!$B$4:$G$13,6,0)/1000*0.65*$C598)</f>
        <v>399.96020202020208</v>
      </c>
      <c r="E598" s="67">
        <f xml:space="preserve">   MAX(0, HLOOKUP(MONTH($B598),'Farm Crops'!$B$18:$N$28,E$5,0)  - VLOOKUP(E$4,'Farm Crops'!$B$4:$G$13,6,0)/1000*0.65*$C598)</f>
        <v>343.43965656565666</v>
      </c>
      <c r="F598" s="67">
        <f xml:space="preserve">   MAX(0, HLOOKUP(MONTH($B598),'Farm Crops'!$B$18:$N$28,F$5,0)  - VLOOKUP(F$4,'Farm Crops'!$B$4:$G$13,6,0)/1000*0.65*$C598)</f>
        <v>448.01470707070712</v>
      </c>
      <c r="G598" s="67">
        <f xml:space="preserve">   MAX(0, HLOOKUP(MONTH($B598),'Farm Crops'!$B$18:$N$28,G$5,0)  - VLOOKUP(G$4,'Farm Crops'!$B$4:$G$13,6,0)/1000*0.65*$C598)</f>
        <v>105.55688888888889</v>
      </c>
      <c r="H598" s="67">
        <f xml:space="preserve">   MAX(0, HLOOKUP(MONTH($B598),'Farm Crops'!$B$18:$N$28,H$5,0)  - VLOOKUP(H$4,'Farm Crops'!$B$4:$G$13,6,0)/1000*0.65*$C598)</f>
        <v>362.24278787878791</v>
      </c>
      <c r="I598" s="67">
        <f xml:space="preserve">   MAX(0, HLOOKUP(MONTH($B598),'Farm Crops'!$B$18:$N$28,I$5,0)  - VLOOKUP(I$4,'Farm Crops'!$B$4:$G$13,6,0)/1000*0.65*$C598)</f>
        <v>442.60533333333336</v>
      </c>
      <c r="J598" s="67">
        <f xml:space="preserve">   MAX(0, HLOOKUP(MONTH($B598),'Farm Crops'!$B$18:$N$28,J$5,0)  - VLOOKUP(J$4,'Farm Crops'!$B$4:$G$13,6,0)/1000*0.65*$C598)</f>
        <v>667.94650505050527</v>
      </c>
      <c r="K598" s="67">
        <f xml:space="preserve">   MAX(0, HLOOKUP(MONTH($B598),'Farm Crops'!$B$18:$N$28,K$5,0)  - VLOOKUP(K$4,'Farm Crops'!$B$4:$G$13,6,0)/1000*0.65*$C598)</f>
        <v>153.4631919191919</v>
      </c>
      <c r="L598" s="67">
        <f xml:space="preserve">   MAX(0, HLOOKUP(MONTH($B598),'Farm Crops'!$B$18:$N$28,L$5,0)  - VLOOKUP(L$4,'Farm Crops'!$B$4:$G$13,6,0)/1000*0.65*$C598)</f>
        <v>27.083919191919215</v>
      </c>
      <c r="M598" s="67">
        <f xml:space="preserve">   MAX(0, HLOOKUP(MONTH($B598),'Farm Crops'!$B$18:$N$28,M$5,0)  - VLOOKUP(M$4,'Farm Crops'!$B$4:$G$13,6,0)/1000*0.65*$C598)</f>
        <v>184.47446464646467</v>
      </c>
    </row>
    <row r="599" spans="2:13" x14ac:dyDescent="0.2">
      <c r="B599" s="4">
        <v>41076</v>
      </c>
      <c r="C599" s="67">
        <f>'Observed Data'!$E598</f>
        <v>0</v>
      </c>
      <c r="D599" s="67">
        <f xml:space="preserve">   MAX(0, HLOOKUP(MONTH($B599),'Farm Crops'!$B$18:$N$28,D$5,0)  - VLOOKUP(D$4,'Farm Crops'!$B$4:$G$13,6,0)/1000*0.65*$C599)</f>
        <v>399.96020202020208</v>
      </c>
      <c r="E599" s="67">
        <f xml:space="preserve">   MAX(0, HLOOKUP(MONTH($B599),'Farm Crops'!$B$18:$N$28,E$5,0)  - VLOOKUP(E$4,'Farm Crops'!$B$4:$G$13,6,0)/1000*0.65*$C599)</f>
        <v>343.43965656565666</v>
      </c>
      <c r="F599" s="67">
        <f xml:space="preserve">   MAX(0, HLOOKUP(MONTH($B599),'Farm Crops'!$B$18:$N$28,F$5,0)  - VLOOKUP(F$4,'Farm Crops'!$B$4:$G$13,6,0)/1000*0.65*$C599)</f>
        <v>448.01470707070712</v>
      </c>
      <c r="G599" s="67">
        <f xml:space="preserve">   MAX(0, HLOOKUP(MONTH($B599),'Farm Crops'!$B$18:$N$28,G$5,0)  - VLOOKUP(G$4,'Farm Crops'!$B$4:$G$13,6,0)/1000*0.65*$C599)</f>
        <v>105.55688888888889</v>
      </c>
      <c r="H599" s="67">
        <f xml:space="preserve">   MAX(0, HLOOKUP(MONTH($B599),'Farm Crops'!$B$18:$N$28,H$5,0)  - VLOOKUP(H$4,'Farm Crops'!$B$4:$G$13,6,0)/1000*0.65*$C599)</f>
        <v>362.24278787878791</v>
      </c>
      <c r="I599" s="67">
        <f xml:space="preserve">   MAX(0, HLOOKUP(MONTH($B599),'Farm Crops'!$B$18:$N$28,I$5,0)  - VLOOKUP(I$4,'Farm Crops'!$B$4:$G$13,6,0)/1000*0.65*$C599)</f>
        <v>442.60533333333336</v>
      </c>
      <c r="J599" s="67">
        <f xml:space="preserve">   MAX(0, HLOOKUP(MONTH($B599),'Farm Crops'!$B$18:$N$28,J$5,0)  - VLOOKUP(J$4,'Farm Crops'!$B$4:$G$13,6,0)/1000*0.65*$C599)</f>
        <v>667.94650505050527</v>
      </c>
      <c r="K599" s="67">
        <f xml:space="preserve">   MAX(0, HLOOKUP(MONTH($B599),'Farm Crops'!$B$18:$N$28,K$5,0)  - VLOOKUP(K$4,'Farm Crops'!$B$4:$G$13,6,0)/1000*0.65*$C599)</f>
        <v>153.4631919191919</v>
      </c>
      <c r="L599" s="67">
        <f xml:space="preserve">   MAX(0, HLOOKUP(MONTH($B599),'Farm Crops'!$B$18:$N$28,L$5,0)  - VLOOKUP(L$4,'Farm Crops'!$B$4:$G$13,6,0)/1000*0.65*$C599)</f>
        <v>27.083919191919215</v>
      </c>
      <c r="M599" s="67">
        <f xml:space="preserve">   MAX(0, HLOOKUP(MONTH($B599),'Farm Crops'!$B$18:$N$28,M$5,0)  - VLOOKUP(M$4,'Farm Crops'!$B$4:$G$13,6,0)/1000*0.65*$C599)</f>
        <v>184.47446464646467</v>
      </c>
    </row>
    <row r="600" spans="2:13" x14ac:dyDescent="0.2">
      <c r="B600" s="4">
        <v>41077</v>
      </c>
      <c r="C600" s="67">
        <f>'Observed Data'!$E599</f>
        <v>0</v>
      </c>
      <c r="D600" s="67">
        <f xml:space="preserve">   MAX(0, HLOOKUP(MONTH($B600),'Farm Crops'!$B$18:$N$28,D$5,0)  - VLOOKUP(D$4,'Farm Crops'!$B$4:$G$13,6,0)/1000*0.65*$C600)</f>
        <v>399.96020202020208</v>
      </c>
      <c r="E600" s="67">
        <f xml:space="preserve">   MAX(0, HLOOKUP(MONTH($B600),'Farm Crops'!$B$18:$N$28,E$5,0)  - VLOOKUP(E$4,'Farm Crops'!$B$4:$G$13,6,0)/1000*0.65*$C600)</f>
        <v>343.43965656565666</v>
      </c>
      <c r="F600" s="67">
        <f xml:space="preserve">   MAX(0, HLOOKUP(MONTH($B600),'Farm Crops'!$B$18:$N$28,F$5,0)  - VLOOKUP(F$4,'Farm Crops'!$B$4:$G$13,6,0)/1000*0.65*$C600)</f>
        <v>448.01470707070712</v>
      </c>
      <c r="G600" s="67">
        <f xml:space="preserve">   MAX(0, HLOOKUP(MONTH($B600),'Farm Crops'!$B$18:$N$28,G$5,0)  - VLOOKUP(G$4,'Farm Crops'!$B$4:$G$13,6,0)/1000*0.65*$C600)</f>
        <v>105.55688888888889</v>
      </c>
      <c r="H600" s="67">
        <f xml:space="preserve">   MAX(0, HLOOKUP(MONTH($B600),'Farm Crops'!$B$18:$N$28,H$5,0)  - VLOOKUP(H$4,'Farm Crops'!$B$4:$G$13,6,0)/1000*0.65*$C600)</f>
        <v>362.24278787878791</v>
      </c>
      <c r="I600" s="67">
        <f xml:space="preserve">   MAX(0, HLOOKUP(MONTH($B600),'Farm Crops'!$B$18:$N$28,I$5,0)  - VLOOKUP(I$4,'Farm Crops'!$B$4:$G$13,6,0)/1000*0.65*$C600)</f>
        <v>442.60533333333336</v>
      </c>
      <c r="J600" s="67">
        <f xml:space="preserve">   MAX(0, HLOOKUP(MONTH($B600),'Farm Crops'!$B$18:$N$28,J$5,0)  - VLOOKUP(J$4,'Farm Crops'!$B$4:$G$13,6,0)/1000*0.65*$C600)</f>
        <v>667.94650505050527</v>
      </c>
      <c r="K600" s="67">
        <f xml:space="preserve">   MAX(0, HLOOKUP(MONTH($B600),'Farm Crops'!$B$18:$N$28,K$5,0)  - VLOOKUP(K$4,'Farm Crops'!$B$4:$G$13,6,0)/1000*0.65*$C600)</f>
        <v>153.4631919191919</v>
      </c>
      <c r="L600" s="67">
        <f xml:space="preserve">   MAX(0, HLOOKUP(MONTH($B600),'Farm Crops'!$B$18:$N$28,L$5,0)  - VLOOKUP(L$4,'Farm Crops'!$B$4:$G$13,6,0)/1000*0.65*$C600)</f>
        <v>27.083919191919215</v>
      </c>
      <c r="M600" s="67">
        <f xml:space="preserve">   MAX(0, HLOOKUP(MONTH($B600),'Farm Crops'!$B$18:$N$28,M$5,0)  - VLOOKUP(M$4,'Farm Crops'!$B$4:$G$13,6,0)/1000*0.65*$C600)</f>
        <v>184.47446464646467</v>
      </c>
    </row>
    <row r="601" spans="2:13" x14ac:dyDescent="0.2">
      <c r="B601" s="4">
        <v>41078</v>
      </c>
      <c r="C601" s="67">
        <f>'Observed Data'!$E600</f>
        <v>8</v>
      </c>
      <c r="D601" s="67">
        <f xml:space="preserve">   MAX(0, HLOOKUP(MONTH($B601),'Farm Crops'!$B$18:$N$28,D$5,0)  - VLOOKUP(D$4,'Farm Crops'!$B$4:$G$13,6,0)/1000*0.65*$C601)</f>
        <v>0</v>
      </c>
      <c r="E601" s="67">
        <f xml:space="preserve">   MAX(0, HLOOKUP(MONTH($B601),'Farm Crops'!$B$18:$N$28,E$5,0)  - VLOOKUP(E$4,'Farm Crops'!$B$4:$G$13,6,0)/1000*0.65*$C601)</f>
        <v>0</v>
      </c>
      <c r="F601" s="67">
        <f xml:space="preserve">   MAX(0, HLOOKUP(MONTH($B601),'Farm Crops'!$B$18:$N$28,F$5,0)  - VLOOKUP(F$4,'Farm Crops'!$B$4:$G$13,6,0)/1000*0.65*$C601)</f>
        <v>0</v>
      </c>
      <c r="G601" s="67">
        <f xml:space="preserve">   MAX(0, HLOOKUP(MONTH($B601),'Farm Crops'!$B$18:$N$28,G$5,0)  - VLOOKUP(G$4,'Farm Crops'!$B$4:$G$13,6,0)/1000*0.65*$C601)</f>
        <v>0</v>
      </c>
      <c r="H601" s="67">
        <f xml:space="preserve">   MAX(0, HLOOKUP(MONTH($B601),'Farm Crops'!$B$18:$N$28,H$5,0)  - VLOOKUP(H$4,'Farm Crops'!$B$4:$G$13,6,0)/1000*0.65*$C601)</f>
        <v>0</v>
      </c>
      <c r="I601" s="67">
        <f xml:space="preserve">   MAX(0, HLOOKUP(MONTH($B601),'Farm Crops'!$B$18:$N$28,I$5,0)  - VLOOKUP(I$4,'Farm Crops'!$B$4:$G$13,6,0)/1000*0.65*$C601)</f>
        <v>0</v>
      </c>
      <c r="J601" s="67">
        <f xml:space="preserve">   MAX(0, HLOOKUP(MONTH($B601),'Farm Crops'!$B$18:$N$28,J$5,0)  - VLOOKUP(J$4,'Farm Crops'!$B$4:$G$13,6,0)/1000*0.65*$C601)</f>
        <v>0</v>
      </c>
      <c r="K601" s="67">
        <f xml:space="preserve">   MAX(0, HLOOKUP(MONTH($B601),'Farm Crops'!$B$18:$N$28,K$5,0)  - VLOOKUP(K$4,'Farm Crops'!$B$4:$G$13,6,0)/1000*0.65*$C601)</f>
        <v>0</v>
      </c>
      <c r="L601" s="67">
        <f xml:space="preserve">   MAX(0, HLOOKUP(MONTH($B601),'Farm Crops'!$B$18:$N$28,L$5,0)  - VLOOKUP(L$4,'Farm Crops'!$B$4:$G$13,6,0)/1000*0.65*$C601)</f>
        <v>0</v>
      </c>
      <c r="M601" s="67">
        <f xml:space="preserve">   MAX(0, HLOOKUP(MONTH($B601),'Farm Crops'!$B$18:$N$28,M$5,0)  - VLOOKUP(M$4,'Farm Crops'!$B$4:$G$13,6,0)/1000*0.65*$C601)</f>
        <v>0</v>
      </c>
    </row>
    <row r="602" spans="2:13" x14ac:dyDescent="0.2">
      <c r="B602" s="4">
        <v>41079</v>
      </c>
      <c r="C602" s="67">
        <f>'Observed Data'!$E601</f>
        <v>0</v>
      </c>
      <c r="D602" s="67">
        <f xml:space="preserve">   MAX(0, HLOOKUP(MONTH($B602),'Farm Crops'!$B$18:$N$28,D$5,0)  - VLOOKUP(D$4,'Farm Crops'!$B$4:$G$13,6,0)/1000*0.65*$C602)</f>
        <v>399.96020202020208</v>
      </c>
      <c r="E602" s="67">
        <f xml:space="preserve">   MAX(0, HLOOKUP(MONTH($B602),'Farm Crops'!$B$18:$N$28,E$5,0)  - VLOOKUP(E$4,'Farm Crops'!$B$4:$G$13,6,0)/1000*0.65*$C602)</f>
        <v>343.43965656565666</v>
      </c>
      <c r="F602" s="67">
        <f xml:space="preserve">   MAX(0, HLOOKUP(MONTH($B602),'Farm Crops'!$B$18:$N$28,F$5,0)  - VLOOKUP(F$4,'Farm Crops'!$B$4:$G$13,6,0)/1000*0.65*$C602)</f>
        <v>448.01470707070712</v>
      </c>
      <c r="G602" s="67">
        <f xml:space="preserve">   MAX(0, HLOOKUP(MONTH($B602),'Farm Crops'!$B$18:$N$28,G$5,0)  - VLOOKUP(G$4,'Farm Crops'!$B$4:$G$13,6,0)/1000*0.65*$C602)</f>
        <v>105.55688888888889</v>
      </c>
      <c r="H602" s="67">
        <f xml:space="preserve">   MAX(0, HLOOKUP(MONTH($B602),'Farm Crops'!$B$18:$N$28,H$5,0)  - VLOOKUP(H$4,'Farm Crops'!$B$4:$G$13,6,0)/1000*0.65*$C602)</f>
        <v>362.24278787878791</v>
      </c>
      <c r="I602" s="67">
        <f xml:space="preserve">   MAX(0, HLOOKUP(MONTH($B602),'Farm Crops'!$B$18:$N$28,I$5,0)  - VLOOKUP(I$4,'Farm Crops'!$B$4:$G$13,6,0)/1000*0.65*$C602)</f>
        <v>442.60533333333336</v>
      </c>
      <c r="J602" s="67">
        <f xml:space="preserve">   MAX(0, HLOOKUP(MONTH($B602),'Farm Crops'!$B$18:$N$28,J$5,0)  - VLOOKUP(J$4,'Farm Crops'!$B$4:$G$13,6,0)/1000*0.65*$C602)</f>
        <v>667.94650505050527</v>
      </c>
      <c r="K602" s="67">
        <f xml:space="preserve">   MAX(0, HLOOKUP(MONTH($B602),'Farm Crops'!$B$18:$N$28,K$5,0)  - VLOOKUP(K$4,'Farm Crops'!$B$4:$G$13,6,0)/1000*0.65*$C602)</f>
        <v>153.4631919191919</v>
      </c>
      <c r="L602" s="67">
        <f xml:space="preserve">   MAX(0, HLOOKUP(MONTH($B602),'Farm Crops'!$B$18:$N$28,L$5,0)  - VLOOKUP(L$4,'Farm Crops'!$B$4:$G$13,6,0)/1000*0.65*$C602)</f>
        <v>27.083919191919215</v>
      </c>
      <c r="M602" s="67">
        <f xml:space="preserve">   MAX(0, HLOOKUP(MONTH($B602),'Farm Crops'!$B$18:$N$28,M$5,0)  - VLOOKUP(M$4,'Farm Crops'!$B$4:$G$13,6,0)/1000*0.65*$C602)</f>
        <v>184.47446464646467</v>
      </c>
    </row>
    <row r="603" spans="2:13" x14ac:dyDescent="0.2">
      <c r="B603" s="4">
        <v>41080</v>
      </c>
      <c r="C603" s="67">
        <f>'Observed Data'!$E602</f>
        <v>0</v>
      </c>
      <c r="D603" s="67">
        <f xml:space="preserve">   MAX(0, HLOOKUP(MONTH($B603),'Farm Crops'!$B$18:$N$28,D$5,0)  - VLOOKUP(D$4,'Farm Crops'!$B$4:$G$13,6,0)/1000*0.65*$C603)</f>
        <v>399.96020202020208</v>
      </c>
      <c r="E603" s="67">
        <f xml:space="preserve">   MAX(0, HLOOKUP(MONTH($B603),'Farm Crops'!$B$18:$N$28,E$5,0)  - VLOOKUP(E$4,'Farm Crops'!$B$4:$G$13,6,0)/1000*0.65*$C603)</f>
        <v>343.43965656565666</v>
      </c>
      <c r="F603" s="67">
        <f xml:space="preserve">   MAX(0, HLOOKUP(MONTH($B603),'Farm Crops'!$B$18:$N$28,F$5,0)  - VLOOKUP(F$4,'Farm Crops'!$B$4:$G$13,6,0)/1000*0.65*$C603)</f>
        <v>448.01470707070712</v>
      </c>
      <c r="G603" s="67">
        <f xml:space="preserve">   MAX(0, HLOOKUP(MONTH($B603),'Farm Crops'!$B$18:$N$28,G$5,0)  - VLOOKUP(G$4,'Farm Crops'!$B$4:$G$13,6,0)/1000*0.65*$C603)</f>
        <v>105.55688888888889</v>
      </c>
      <c r="H603" s="67">
        <f xml:space="preserve">   MAX(0, HLOOKUP(MONTH($B603),'Farm Crops'!$B$18:$N$28,H$5,0)  - VLOOKUP(H$4,'Farm Crops'!$B$4:$G$13,6,0)/1000*0.65*$C603)</f>
        <v>362.24278787878791</v>
      </c>
      <c r="I603" s="67">
        <f xml:space="preserve">   MAX(0, HLOOKUP(MONTH($B603),'Farm Crops'!$B$18:$N$28,I$5,0)  - VLOOKUP(I$4,'Farm Crops'!$B$4:$G$13,6,0)/1000*0.65*$C603)</f>
        <v>442.60533333333336</v>
      </c>
      <c r="J603" s="67">
        <f xml:space="preserve">   MAX(0, HLOOKUP(MONTH($B603),'Farm Crops'!$B$18:$N$28,J$5,0)  - VLOOKUP(J$4,'Farm Crops'!$B$4:$G$13,6,0)/1000*0.65*$C603)</f>
        <v>667.94650505050527</v>
      </c>
      <c r="K603" s="67">
        <f xml:space="preserve">   MAX(0, HLOOKUP(MONTH($B603),'Farm Crops'!$B$18:$N$28,K$5,0)  - VLOOKUP(K$4,'Farm Crops'!$B$4:$G$13,6,0)/1000*0.65*$C603)</f>
        <v>153.4631919191919</v>
      </c>
      <c r="L603" s="67">
        <f xml:space="preserve">   MAX(0, HLOOKUP(MONTH($B603),'Farm Crops'!$B$18:$N$28,L$5,0)  - VLOOKUP(L$4,'Farm Crops'!$B$4:$G$13,6,0)/1000*0.65*$C603)</f>
        <v>27.083919191919215</v>
      </c>
      <c r="M603" s="67">
        <f xml:space="preserve">   MAX(0, HLOOKUP(MONTH($B603),'Farm Crops'!$B$18:$N$28,M$5,0)  - VLOOKUP(M$4,'Farm Crops'!$B$4:$G$13,6,0)/1000*0.65*$C603)</f>
        <v>184.47446464646467</v>
      </c>
    </row>
    <row r="604" spans="2:13" x14ac:dyDescent="0.2">
      <c r="B604" s="4">
        <v>41081</v>
      </c>
      <c r="C604" s="67">
        <f>'Observed Data'!$E603</f>
        <v>0</v>
      </c>
      <c r="D604" s="67">
        <f xml:space="preserve">   MAX(0, HLOOKUP(MONTH($B604),'Farm Crops'!$B$18:$N$28,D$5,0)  - VLOOKUP(D$4,'Farm Crops'!$B$4:$G$13,6,0)/1000*0.65*$C604)</f>
        <v>399.96020202020208</v>
      </c>
      <c r="E604" s="67">
        <f xml:space="preserve">   MAX(0, HLOOKUP(MONTH($B604),'Farm Crops'!$B$18:$N$28,E$5,0)  - VLOOKUP(E$4,'Farm Crops'!$B$4:$G$13,6,0)/1000*0.65*$C604)</f>
        <v>343.43965656565666</v>
      </c>
      <c r="F604" s="67">
        <f xml:space="preserve">   MAX(0, HLOOKUP(MONTH($B604),'Farm Crops'!$B$18:$N$28,F$5,0)  - VLOOKUP(F$4,'Farm Crops'!$B$4:$G$13,6,0)/1000*0.65*$C604)</f>
        <v>448.01470707070712</v>
      </c>
      <c r="G604" s="67">
        <f xml:space="preserve">   MAX(0, HLOOKUP(MONTH($B604),'Farm Crops'!$B$18:$N$28,G$5,0)  - VLOOKUP(G$4,'Farm Crops'!$B$4:$G$13,6,0)/1000*0.65*$C604)</f>
        <v>105.55688888888889</v>
      </c>
      <c r="H604" s="67">
        <f xml:space="preserve">   MAX(0, HLOOKUP(MONTH($B604),'Farm Crops'!$B$18:$N$28,H$5,0)  - VLOOKUP(H$4,'Farm Crops'!$B$4:$G$13,6,0)/1000*0.65*$C604)</f>
        <v>362.24278787878791</v>
      </c>
      <c r="I604" s="67">
        <f xml:space="preserve">   MAX(0, HLOOKUP(MONTH($B604),'Farm Crops'!$B$18:$N$28,I$5,0)  - VLOOKUP(I$4,'Farm Crops'!$B$4:$G$13,6,0)/1000*0.65*$C604)</f>
        <v>442.60533333333336</v>
      </c>
      <c r="J604" s="67">
        <f xml:space="preserve">   MAX(0, HLOOKUP(MONTH($B604),'Farm Crops'!$B$18:$N$28,J$5,0)  - VLOOKUP(J$4,'Farm Crops'!$B$4:$G$13,6,0)/1000*0.65*$C604)</f>
        <v>667.94650505050527</v>
      </c>
      <c r="K604" s="67">
        <f xml:space="preserve">   MAX(0, HLOOKUP(MONTH($B604),'Farm Crops'!$B$18:$N$28,K$5,0)  - VLOOKUP(K$4,'Farm Crops'!$B$4:$G$13,6,0)/1000*0.65*$C604)</f>
        <v>153.4631919191919</v>
      </c>
      <c r="L604" s="67">
        <f xml:space="preserve">   MAX(0, HLOOKUP(MONTH($B604),'Farm Crops'!$B$18:$N$28,L$5,0)  - VLOOKUP(L$4,'Farm Crops'!$B$4:$G$13,6,0)/1000*0.65*$C604)</f>
        <v>27.083919191919215</v>
      </c>
      <c r="M604" s="67">
        <f xml:space="preserve">   MAX(0, HLOOKUP(MONTH($B604),'Farm Crops'!$B$18:$N$28,M$5,0)  - VLOOKUP(M$4,'Farm Crops'!$B$4:$G$13,6,0)/1000*0.65*$C604)</f>
        <v>184.47446464646467</v>
      </c>
    </row>
    <row r="605" spans="2:13" x14ac:dyDescent="0.2">
      <c r="B605" s="4">
        <v>41082</v>
      </c>
      <c r="C605" s="67">
        <f>'Observed Data'!$E604</f>
        <v>0</v>
      </c>
      <c r="D605" s="67">
        <f xml:space="preserve">   MAX(0, HLOOKUP(MONTH($B605),'Farm Crops'!$B$18:$N$28,D$5,0)  - VLOOKUP(D$4,'Farm Crops'!$B$4:$G$13,6,0)/1000*0.65*$C605)</f>
        <v>399.96020202020208</v>
      </c>
      <c r="E605" s="67">
        <f xml:space="preserve">   MAX(0, HLOOKUP(MONTH($B605),'Farm Crops'!$B$18:$N$28,E$5,0)  - VLOOKUP(E$4,'Farm Crops'!$B$4:$G$13,6,0)/1000*0.65*$C605)</f>
        <v>343.43965656565666</v>
      </c>
      <c r="F605" s="67">
        <f xml:space="preserve">   MAX(0, HLOOKUP(MONTH($B605),'Farm Crops'!$B$18:$N$28,F$5,0)  - VLOOKUP(F$4,'Farm Crops'!$B$4:$G$13,6,0)/1000*0.65*$C605)</f>
        <v>448.01470707070712</v>
      </c>
      <c r="G605" s="67">
        <f xml:space="preserve">   MAX(0, HLOOKUP(MONTH($B605),'Farm Crops'!$B$18:$N$28,G$5,0)  - VLOOKUP(G$4,'Farm Crops'!$B$4:$G$13,6,0)/1000*0.65*$C605)</f>
        <v>105.55688888888889</v>
      </c>
      <c r="H605" s="67">
        <f xml:space="preserve">   MAX(0, HLOOKUP(MONTH($B605),'Farm Crops'!$B$18:$N$28,H$5,0)  - VLOOKUP(H$4,'Farm Crops'!$B$4:$G$13,6,0)/1000*0.65*$C605)</f>
        <v>362.24278787878791</v>
      </c>
      <c r="I605" s="67">
        <f xml:space="preserve">   MAX(0, HLOOKUP(MONTH($B605),'Farm Crops'!$B$18:$N$28,I$5,0)  - VLOOKUP(I$4,'Farm Crops'!$B$4:$G$13,6,0)/1000*0.65*$C605)</f>
        <v>442.60533333333336</v>
      </c>
      <c r="J605" s="67">
        <f xml:space="preserve">   MAX(0, HLOOKUP(MONTH($B605),'Farm Crops'!$B$18:$N$28,J$5,0)  - VLOOKUP(J$4,'Farm Crops'!$B$4:$G$13,6,0)/1000*0.65*$C605)</f>
        <v>667.94650505050527</v>
      </c>
      <c r="K605" s="67">
        <f xml:space="preserve">   MAX(0, HLOOKUP(MONTH($B605),'Farm Crops'!$B$18:$N$28,K$5,0)  - VLOOKUP(K$4,'Farm Crops'!$B$4:$G$13,6,0)/1000*0.65*$C605)</f>
        <v>153.4631919191919</v>
      </c>
      <c r="L605" s="67">
        <f xml:space="preserve">   MAX(0, HLOOKUP(MONTH($B605),'Farm Crops'!$B$18:$N$28,L$5,0)  - VLOOKUP(L$4,'Farm Crops'!$B$4:$G$13,6,0)/1000*0.65*$C605)</f>
        <v>27.083919191919215</v>
      </c>
      <c r="M605" s="67">
        <f xml:space="preserve">   MAX(0, HLOOKUP(MONTH($B605),'Farm Crops'!$B$18:$N$28,M$5,0)  - VLOOKUP(M$4,'Farm Crops'!$B$4:$G$13,6,0)/1000*0.65*$C605)</f>
        <v>184.47446464646467</v>
      </c>
    </row>
    <row r="606" spans="2:13" x14ac:dyDescent="0.2">
      <c r="B606" s="4">
        <v>41083</v>
      </c>
      <c r="C606" s="67">
        <f>'Observed Data'!$E605</f>
        <v>22</v>
      </c>
      <c r="D606" s="67">
        <f xml:space="preserve">   MAX(0, HLOOKUP(MONTH($B606),'Farm Crops'!$B$18:$N$28,D$5,0)  - VLOOKUP(D$4,'Farm Crops'!$B$4:$G$13,6,0)/1000*0.65*$C606)</f>
        <v>0</v>
      </c>
      <c r="E606" s="67">
        <f xml:space="preserve">   MAX(0, HLOOKUP(MONTH($B606),'Farm Crops'!$B$18:$N$28,E$5,0)  - VLOOKUP(E$4,'Farm Crops'!$B$4:$G$13,6,0)/1000*0.65*$C606)</f>
        <v>0</v>
      </c>
      <c r="F606" s="67">
        <f xml:space="preserve">   MAX(0, HLOOKUP(MONTH($B606),'Farm Crops'!$B$18:$N$28,F$5,0)  - VLOOKUP(F$4,'Farm Crops'!$B$4:$G$13,6,0)/1000*0.65*$C606)</f>
        <v>0</v>
      </c>
      <c r="G606" s="67">
        <f xml:space="preserve">   MAX(0, HLOOKUP(MONTH($B606),'Farm Crops'!$B$18:$N$28,G$5,0)  - VLOOKUP(G$4,'Farm Crops'!$B$4:$G$13,6,0)/1000*0.65*$C606)</f>
        <v>0</v>
      </c>
      <c r="H606" s="67">
        <f xml:space="preserve">   MAX(0, HLOOKUP(MONTH($B606),'Farm Crops'!$B$18:$N$28,H$5,0)  - VLOOKUP(H$4,'Farm Crops'!$B$4:$G$13,6,0)/1000*0.65*$C606)</f>
        <v>0</v>
      </c>
      <c r="I606" s="67">
        <f xml:space="preserve">   MAX(0, HLOOKUP(MONTH($B606),'Farm Crops'!$B$18:$N$28,I$5,0)  - VLOOKUP(I$4,'Farm Crops'!$B$4:$G$13,6,0)/1000*0.65*$C606)</f>
        <v>0</v>
      </c>
      <c r="J606" s="67">
        <f xml:space="preserve">   MAX(0, HLOOKUP(MONTH($B606),'Farm Crops'!$B$18:$N$28,J$5,0)  - VLOOKUP(J$4,'Farm Crops'!$B$4:$G$13,6,0)/1000*0.65*$C606)</f>
        <v>0</v>
      </c>
      <c r="K606" s="67">
        <f xml:space="preserve">   MAX(0, HLOOKUP(MONTH($B606),'Farm Crops'!$B$18:$N$28,K$5,0)  - VLOOKUP(K$4,'Farm Crops'!$B$4:$G$13,6,0)/1000*0.65*$C606)</f>
        <v>0</v>
      </c>
      <c r="L606" s="67">
        <f xml:space="preserve">   MAX(0, HLOOKUP(MONTH($B606),'Farm Crops'!$B$18:$N$28,L$5,0)  - VLOOKUP(L$4,'Farm Crops'!$B$4:$G$13,6,0)/1000*0.65*$C606)</f>
        <v>0</v>
      </c>
      <c r="M606" s="67">
        <f xml:space="preserve">   MAX(0, HLOOKUP(MONTH($B606),'Farm Crops'!$B$18:$N$28,M$5,0)  - VLOOKUP(M$4,'Farm Crops'!$B$4:$G$13,6,0)/1000*0.65*$C606)</f>
        <v>0</v>
      </c>
    </row>
    <row r="607" spans="2:13" x14ac:dyDescent="0.2">
      <c r="B607" s="4">
        <v>41084</v>
      </c>
      <c r="C607" s="67">
        <f>'Observed Data'!$E606</f>
        <v>4</v>
      </c>
      <c r="D607" s="67">
        <f xml:space="preserve">   MAX(0, HLOOKUP(MONTH($B607),'Farm Crops'!$B$18:$N$28,D$5,0)  - VLOOKUP(D$4,'Farm Crops'!$B$4:$G$13,6,0)/1000*0.65*$C607)</f>
        <v>0</v>
      </c>
      <c r="E607" s="67">
        <f xml:space="preserve">   MAX(0, HLOOKUP(MONTH($B607),'Farm Crops'!$B$18:$N$28,E$5,0)  - VLOOKUP(E$4,'Farm Crops'!$B$4:$G$13,6,0)/1000*0.65*$C607)</f>
        <v>0</v>
      </c>
      <c r="F607" s="67">
        <f xml:space="preserve">   MAX(0, HLOOKUP(MONTH($B607),'Farm Crops'!$B$18:$N$28,F$5,0)  - VLOOKUP(F$4,'Farm Crops'!$B$4:$G$13,6,0)/1000*0.65*$C607)</f>
        <v>0</v>
      </c>
      <c r="G607" s="67">
        <f xml:space="preserve">   MAX(0, HLOOKUP(MONTH($B607),'Farm Crops'!$B$18:$N$28,G$5,0)  - VLOOKUP(G$4,'Farm Crops'!$B$4:$G$13,6,0)/1000*0.65*$C607)</f>
        <v>0</v>
      </c>
      <c r="H607" s="67">
        <f xml:space="preserve">   MAX(0, HLOOKUP(MONTH($B607),'Farm Crops'!$B$18:$N$28,H$5,0)  - VLOOKUP(H$4,'Farm Crops'!$B$4:$G$13,6,0)/1000*0.65*$C607)</f>
        <v>0</v>
      </c>
      <c r="I607" s="67">
        <f xml:space="preserve">   MAX(0, HLOOKUP(MONTH($B607),'Farm Crops'!$B$18:$N$28,I$5,0)  - VLOOKUP(I$4,'Farm Crops'!$B$4:$G$13,6,0)/1000*0.65*$C607)</f>
        <v>0</v>
      </c>
      <c r="J607" s="67">
        <f xml:space="preserve">   MAX(0, HLOOKUP(MONTH($B607),'Farm Crops'!$B$18:$N$28,J$5,0)  - VLOOKUP(J$4,'Farm Crops'!$B$4:$G$13,6,0)/1000*0.65*$C607)</f>
        <v>0</v>
      </c>
      <c r="K607" s="67">
        <f xml:space="preserve">   MAX(0, HLOOKUP(MONTH($B607),'Farm Crops'!$B$18:$N$28,K$5,0)  - VLOOKUP(K$4,'Farm Crops'!$B$4:$G$13,6,0)/1000*0.65*$C607)</f>
        <v>0</v>
      </c>
      <c r="L607" s="67">
        <f xml:space="preserve">   MAX(0, HLOOKUP(MONTH($B607),'Farm Crops'!$B$18:$N$28,L$5,0)  - VLOOKUP(L$4,'Farm Crops'!$B$4:$G$13,6,0)/1000*0.65*$C607)</f>
        <v>0</v>
      </c>
      <c r="M607" s="67">
        <f xml:space="preserve">   MAX(0, HLOOKUP(MONTH($B607),'Farm Crops'!$B$18:$N$28,M$5,0)  - VLOOKUP(M$4,'Farm Crops'!$B$4:$G$13,6,0)/1000*0.65*$C607)</f>
        <v>0</v>
      </c>
    </row>
    <row r="608" spans="2:13" x14ac:dyDescent="0.2">
      <c r="B608" s="4">
        <v>41085</v>
      </c>
      <c r="C608" s="67">
        <f>'Observed Data'!$E607</f>
        <v>24</v>
      </c>
      <c r="D608" s="67">
        <f xml:space="preserve">   MAX(0, HLOOKUP(MONTH($B608),'Farm Crops'!$B$18:$N$28,D$5,0)  - VLOOKUP(D$4,'Farm Crops'!$B$4:$G$13,6,0)/1000*0.65*$C608)</f>
        <v>0</v>
      </c>
      <c r="E608" s="67">
        <f xml:space="preserve">   MAX(0, HLOOKUP(MONTH($B608),'Farm Crops'!$B$18:$N$28,E$5,0)  - VLOOKUP(E$4,'Farm Crops'!$B$4:$G$13,6,0)/1000*0.65*$C608)</f>
        <v>0</v>
      </c>
      <c r="F608" s="67">
        <f xml:space="preserve">   MAX(0, HLOOKUP(MONTH($B608),'Farm Crops'!$B$18:$N$28,F$5,0)  - VLOOKUP(F$4,'Farm Crops'!$B$4:$G$13,6,0)/1000*0.65*$C608)</f>
        <v>0</v>
      </c>
      <c r="G608" s="67">
        <f xml:space="preserve">   MAX(0, HLOOKUP(MONTH($B608),'Farm Crops'!$B$18:$N$28,G$5,0)  - VLOOKUP(G$4,'Farm Crops'!$B$4:$G$13,6,0)/1000*0.65*$C608)</f>
        <v>0</v>
      </c>
      <c r="H608" s="67">
        <f xml:space="preserve">   MAX(0, HLOOKUP(MONTH($B608),'Farm Crops'!$B$18:$N$28,H$5,0)  - VLOOKUP(H$4,'Farm Crops'!$B$4:$G$13,6,0)/1000*0.65*$C608)</f>
        <v>0</v>
      </c>
      <c r="I608" s="67">
        <f xml:space="preserve">   MAX(0, HLOOKUP(MONTH($B608),'Farm Crops'!$B$18:$N$28,I$5,0)  - VLOOKUP(I$4,'Farm Crops'!$B$4:$G$13,6,0)/1000*0.65*$C608)</f>
        <v>0</v>
      </c>
      <c r="J608" s="67">
        <f xml:space="preserve">   MAX(0, HLOOKUP(MONTH($B608),'Farm Crops'!$B$18:$N$28,J$5,0)  - VLOOKUP(J$4,'Farm Crops'!$B$4:$G$13,6,0)/1000*0.65*$C608)</f>
        <v>0</v>
      </c>
      <c r="K608" s="67">
        <f xml:space="preserve">   MAX(0, HLOOKUP(MONTH($B608),'Farm Crops'!$B$18:$N$28,K$5,0)  - VLOOKUP(K$4,'Farm Crops'!$B$4:$G$13,6,0)/1000*0.65*$C608)</f>
        <v>0</v>
      </c>
      <c r="L608" s="67">
        <f xml:space="preserve">   MAX(0, HLOOKUP(MONTH($B608),'Farm Crops'!$B$18:$N$28,L$5,0)  - VLOOKUP(L$4,'Farm Crops'!$B$4:$G$13,6,0)/1000*0.65*$C608)</f>
        <v>0</v>
      </c>
      <c r="M608" s="67">
        <f xml:space="preserve">   MAX(0, HLOOKUP(MONTH($B608),'Farm Crops'!$B$18:$N$28,M$5,0)  - VLOOKUP(M$4,'Farm Crops'!$B$4:$G$13,6,0)/1000*0.65*$C608)</f>
        <v>0</v>
      </c>
    </row>
    <row r="609" spans="2:13" x14ac:dyDescent="0.2">
      <c r="B609" s="4">
        <v>41086</v>
      </c>
      <c r="C609" s="67">
        <f>'Observed Data'!$E608</f>
        <v>0</v>
      </c>
      <c r="D609" s="67">
        <f xml:space="preserve">   MAX(0, HLOOKUP(MONTH($B609),'Farm Crops'!$B$18:$N$28,D$5,0)  - VLOOKUP(D$4,'Farm Crops'!$B$4:$G$13,6,0)/1000*0.65*$C609)</f>
        <v>399.96020202020208</v>
      </c>
      <c r="E609" s="67">
        <f xml:space="preserve">   MAX(0, HLOOKUP(MONTH($B609),'Farm Crops'!$B$18:$N$28,E$5,0)  - VLOOKUP(E$4,'Farm Crops'!$B$4:$G$13,6,0)/1000*0.65*$C609)</f>
        <v>343.43965656565666</v>
      </c>
      <c r="F609" s="67">
        <f xml:space="preserve">   MAX(0, HLOOKUP(MONTH($B609),'Farm Crops'!$B$18:$N$28,F$5,0)  - VLOOKUP(F$4,'Farm Crops'!$B$4:$G$13,6,0)/1000*0.65*$C609)</f>
        <v>448.01470707070712</v>
      </c>
      <c r="G609" s="67">
        <f xml:space="preserve">   MAX(0, HLOOKUP(MONTH($B609),'Farm Crops'!$B$18:$N$28,G$5,0)  - VLOOKUP(G$4,'Farm Crops'!$B$4:$G$13,6,0)/1000*0.65*$C609)</f>
        <v>105.55688888888889</v>
      </c>
      <c r="H609" s="67">
        <f xml:space="preserve">   MAX(0, HLOOKUP(MONTH($B609),'Farm Crops'!$B$18:$N$28,H$5,0)  - VLOOKUP(H$4,'Farm Crops'!$B$4:$G$13,6,0)/1000*0.65*$C609)</f>
        <v>362.24278787878791</v>
      </c>
      <c r="I609" s="67">
        <f xml:space="preserve">   MAX(0, HLOOKUP(MONTH($B609),'Farm Crops'!$B$18:$N$28,I$5,0)  - VLOOKUP(I$4,'Farm Crops'!$B$4:$G$13,6,0)/1000*0.65*$C609)</f>
        <v>442.60533333333336</v>
      </c>
      <c r="J609" s="67">
        <f xml:space="preserve">   MAX(0, HLOOKUP(MONTH($B609),'Farm Crops'!$B$18:$N$28,J$5,0)  - VLOOKUP(J$4,'Farm Crops'!$B$4:$G$13,6,0)/1000*0.65*$C609)</f>
        <v>667.94650505050527</v>
      </c>
      <c r="K609" s="67">
        <f xml:space="preserve">   MAX(0, HLOOKUP(MONTH($B609),'Farm Crops'!$B$18:$N$28,K$5,0)  - VLOOKUP(K$4,'Farm Crops'!$B$4:$G$13,6,0)/1000*0.65*$C609)</f>
        <v>153.4631919191919</v>
      </c>
      <c r="L609" s="67">
        <f xml:space="preserve">   MAX(0, HLOOKUP(MONTH($B609),'Farm Crops'!$B$18:$N$28,L$5,0)  - VLOOKUP(L$4,'Farm Crops'!$B$4:$G$13,6,0)/1000*0.65*$C609)</f>
        <v>27.083919191919215</v>
      </c>
      <c r="M609" s="67">
        <f xml:space="preserve">   MAX(0, HLOOKUP(MONTH($B609),'Farm Crops'!$B$18:$N$28,M$5,0)  - VLOOKUP(M$4,'Farm Crops'!$B$4:$G$13,6,0)/1000*0.65*$C609)</f>
        <v>184.47446464646467</v>
      </c>
    </row>
    <row r="610" spans="2:13" x14ac:dyDescent="0.2">
      <c r="B610" s="4">
        <v>41087</v>
      </c>
      <c r="C610" s="67">
        <f>'Observed Data'!$E609</f>
        <v>42</v>
      </c>
      <c r="D610" s="67">
        <f xml:space="preserve">   MAX(0, HLOOKUP(MONTH($B610),'Farm Crops'!$B$18:$N$28,D$5,0)  - VLOOKUP(D$4,'Farm Crops'!$B$4:$G$13,6,0)/1000*0.65*$C610)</f>
        <v>0</v>
      </c>
      <c r="E610" s="67">
        <f xml:space="preserve">   MAX(0, HLOOKUP(MONTH($B610),'Farm Crops'!$B$18:$N$28,E$5,0)  - VLOOKUP(E$4,'Farm Crops'!$B$4:$G$13,6,0)/1000*0.65*$C610)</f>
        <v>0</v>
      </c>
      <c r="F610" s="67">
        <f xml:space="preserve">   MAX(0, HLOOKUP(MONTH($B610),'Farm Crops'!$B$18:$N$28,F$5,0)  - VLOOKUP(F$4,'Farm Crops'!$B$4:$G$13,6,0)/1000*0.65*$C610)</f>
        <v>0</v>
      </c>
      <c r="G610" s="67">
        <f xml:space="preserve">   MAX(0, HLOOKUP(MONTH($B610),'Farm Crops'!$B$18:$N$28,G$5,0)  - VLOOKUP(G$4,'Farm Crops'!$B$4:$G$13,6,0)/1000*0.65*$C610)</f>
        <v>0</v>
      </c>
      <c r="H610" s="67">
        <f xml:space="preserve">   MAX(0, HLOOKUP(MONTH($B610),'Farm Crops'!$B$18:$N$28,H$5,0)  - VLOOKUP(H$4,'Farm Crops'!$B$4:$G$13,6,0)/1000*0.65*$C610)</f>
        <v>0</v>
      </c>
      <c r="I610" s="67">
        <f xml:space="preserve">   MAX(0, HLOOKUP(MONTH($B610),'Farm Crops'!$B$18:$N$28,I$5,0)  - VLOOKUP(I$4,'Farm Crops'!$B$4:$G$13,6,0)/1000*0.65*$C610)</f>
        <v>0</v>
      </c>
      <c r="J610" s="67">
        <f xml:space="preserve">   MAX(0, HLOOKUP(MONTH($B610),'Farm Crops'!$B$18:$N$28,J$5,0)  - VLOOKUP(J$4,'Farm Crops'!$B$4:$G$13,6,0)/1000*0.65*$C610)</f>
        <v>0</v>
      </c>
      <c r="K610" s="67">
        <f xml:space="preserve">   MAX(0, HLOOKUP(MONTH($B610),'Farm Crops'!$B$18:$N$28,K$5,0)  - VLOOKUP(K$4,'Farm Crops'!$B$4:$G$13,6,0)/1000*0.65*$C610)</f>
        <v>0</v>
      </c>
      <c r="L610" s="67">
        <f xml:space="preserve">   MAX(0, HLOOKUP(MONTH($B610),'Farm Crops'!$B$18:$N$28,L$5,0)  - VLOOKUP(L$4,'Farm Crops'!$B$4:$G$13,6,0)/1000*0.65*$C610)</f>
        <v>0</v>
      </c>
      <c r="M610" s="67">
        <f xml:space="preserve">   MAX(0, HLOOKUP(MONTH($B610),'Farm Crops'!$B$18:$N$28,M$5,0)  - VLOOKUP(M$4,'Farm Crops'!$B$4:$G$13,6,0)/1000*0.65*$C610)</f>
        <v>0</v>
      </c>
    </row>
    <row r="611" spans="2:13" x14ac:dyDescent="0.2">
      <c r="B611" s="4">
        <v>41088</v>
      </c>
      <c r="C611" s="67">
        <f>'Observed Data'!$E610</f>
        <v>0</v>
      </c>
      <c r="D611" s="67">
        <f xml:space="preserve">   MAX(0, HLOOKUP(MONTH($B611),'Farm Crops'!$B$18:$N$28,D$5,0)  - VLOOKUP(D$4,'Farm Crops'!$B$4:$G$13,6,0)/1000*0.65*$C611)</f>
        <v>399.96020202020208</v>
      </c>
      <c r="E611" s="67">
        <f xml:space="preserve">   MAX(0, HLOOKUP(MONTH($B611),'Farm Crops'!$B$18:$N$28,E$5,0)  - VLOOKUP(E$4,'Farm Crops'!$B$4:$G$13,6,0)/1000*0.65*$C611)</f>
        <v>343.43965656565666</v>
      </c>
      <c r="F611" s="67">
        <f xml:space="preserve">   MAX(0, HLOOKUP(MONTH($B611),'Farm Crops'!$B$18:$N$28,F$5,0)  - VLOOKUP(F$4,'Farm Crops'!$B$4:$G$13,6,0)/1000*0.65*$C611)</f>
        <v>448.01470707070712</v>
      </c>
      <c r="G611" s="67">
        <f xml:space="preserve">   MAX(0, HLOOKUP(MONTH($B611),'Farm Crops'!$B$18:$N$28,G$5,0)  - VLOOKUP(G$4,'Farm Crops'!$B$4:$G$13,6,0)/1000*0.65*$C611)</f>
        <v>105.55688888888889</v>
      </c>
      <c r="H611" s="67">
        <f xml:space="preserve">   MAX(0, HLOOKUP(MONTH($B611),'Farm Crops'!$B$18:$N$28,H$5,0)  - VLOOKUP(H$4,'Farm Crops'!$B$4:$G$13,6,0)/1000*0.65*$C611)</f>
        <v>362.24278787878791</v>
      </c>
      <c r="I611" s="67">
        <f xml:space="preserve">   MAX(0, HLOOKUP(MONTH($B611),'Farm Crops'!$B$18:$N$28,I$5,0)  - VLOOKUP(I$4,'Farm Crops'!$B$4:$G$13,6,0)/1000*0.65*$C611)</f>
        <v>442.60533333333336</v>
      </c>
      <c r="J611" s="67">
        <f xml:space="preserve">   MAX(0, HLOOKUP(MONTH($B611),'Farm Crops'!$B$18:$N$28,J$5,0)  - VLOOKUP(J$4,'Farm Crops'!$B$4:$G$13,6,0)/1000*0.65*$C611)</f>
        <v>667.94650505050527</v>
      </c>
      <c r="K611" s="67">
        <f xml:space="preserve">   MAX(0, HLOOKUP(MONTH($B611),'Farm Crops'!$B$18:$N$28,K$5,0)  - VLOOKUP(K$4,'Farm Crops'!$B$4:$G$13,6,0)/1000*0.65*$C611)</f>
        <v>153.4631919191919</v>
      </c>
      <c r="L611" s="67">
        <f xml:space="preserve">   MAX(0, HLOOKUP(MONTH($B611),'Farm Crops'!$B$18:$N$28,L$5,0)  - VLOOKUP(L$4,'Farm Crops'!$B$4:$G$13,6,0)/1000*0.65*$C611)</f>
        <v>27.083919191919215</v>
      </c>
      <c r="M611" s="67">
        <f xml:space="preserve">   MAX(0, HLOOKUP(MONTH($B611),'Farm Crops'!$B$18:$N$28,M$5,0)  - VLOOKUP(M$4,'Farm Crops'!$B$4:$G$13,6,0)/1000*0.65*$C611)</f>
        <v>184.47446464646467</v>
      </c>
    </row>
    <row r="612" spans="2:13" x14ac:dyDescent="0.2">
      <c r="B612" s="4">
        <v>41089</v>
      </c>
      <c r="C612" s="67">
        <f>'Observed Data'!$E611</f>
        <v>0</v>
      </c>
      <c r="D612" s="67">
        <f xml:space="preserve">   MAX(0, HLOOKUP(MONTH($B612),'Farm Crops'!$B$18:$N$28,D$5,0)  - VLOOKUP(D$4,'Farm Crops'!$B$4:$G$13,6,0)/1000*0.65*$C612)</f>
        <v>399.96020202020208</v>
      </c>
      <c r="E612" s="67">
        <f xml:space="preserve">   MAX(0, HLOOKUP(MONTH($B612),'Farm Crops'!$B$18:$N$28,E$5,0)  - VLOOKUP(E$4,'Farm Crops'!$B$4:$G$13,6,0)/1000*0.65*$C612)</f>
        <v>343.43965656565666</v>
      </c>
      <c r="F612" s="67">
        <f xml:space="preserve">   MAX(0, HLOOKUP(MONTH($B612),'Farm Crops'!$B$18:$N$28,F$5,0)  - VLOOKUP(F$4,'Farm Crops'!$B$4:$G$13,6,0)/1000*0.65*$C612)</f>
        <v>448.01470707070712</v>
      </c>
      <c r="G612" s="67">
        <f xml:space="preserve">   MAX(0, HLOOKUP(MONTH($B612),'Farm Crops'!$B$18:$N$28,G$5,0)  - VLOOKUP(G$4,'Farm Crops'!$B$4:$G$13,6,0)/1000*0.65*$C612)</f>
        <v>105.55688888888889</v>
      </c>
      <c r="H612" s="67">
        <f xml:space="preserve">   MAX(0, HLOOKUP(MONTH($B612),'Farm Crops'!$B$18:$N$28,H$5,0)  - VLOOKUP(H$4,'Farm Crops'!$B$4:$G$13,6,0)/1000*0.65*$C612)</f>
        <v>362.24278787878791</v>
      </c>
      <c r="I612" s="67">
        <f xml:space="preserve">   MAX(0, HLOOKUP(MONTH($B612),'Farm Crops'!$B$18:$N$28,I$5,0)  - VLOOKUP(I$4,'Farm Crops'!$B$4:$G$13,6,0)/1000*0.65*$C612)</f>
        <v>442.60533333333336</v>
      </c>
      <c r="J612" s="67">
        <f xml:space="preserve">   MAX(0, HLOOKUP(MONTH($B612),'Farm Crops'!$B$18:$N$28,J$5,0)  - VLOOKUP(J$4,'Farm Crops'!$B$4:$G$13,6,0)/1000*0.65*$C612)</f>
        <v>667.94650505050527</v>
      </c>
      <c r="K612" s="67">
        <f xml:space="preserve">   MAX(0, HLOOKUP(MONTH($B612),'Farm Crops'!$B$18:$N$28,K$5,0)  - VLOOKUP(K$4,'Farm Crops'!$B$4:$G$13,6,0)/1000*0.65*$C612)</f>
        <v>153.4631919191919</v>
      </c>
      <c r="L612" s="67">
        <f xml:space="preserve">   MAX(0, HLOOKUP(MONTH($B612),'Farm Crops'!$B$18:$N$28,L$5,0)  - VLOOKUP(L$4,'Farm Crops'!$B$4:$G$13,6,0)/1000*0.65*$C612)</f>
        <v>27.083919191919215</v>
      </c>
      <c r="M612" s="67">
        <f xml:space="preserve">   MAX(0, HLOOKUP(MONTH($B612),'Farm Crops'!$B$18:$N$28,M$5,0)  - VLOOKUP(M$4,'Farm Crops'!$B$4:$G$13,6,0)/1000*0.65*$C612)</f>
        <v>184.47446464646467</v>
      </c>
    </row>
    <row r="613" spans="2:13" x14ac:dyDescent="0.2">
      <c r="B613" s="4">
        <v>41090</v>
      </c>
      <c r="C613" s="67">
        <f>'Observed Data'!$E612</f>
        <v>0</v>
      </c>
      <c r="D613" s="67">
        <f xml:space="preserve">   MAX(0, HLOOKUP(MONTH($B613),'Farm Crops'!$B$18:$N$28,D$5,0)  - VLOOKUP(D$4,'Farm Crops'!$B$4:$G$13,6,0)/1000*0.65*$C613)</f>
        <v>399.96020202020208</v>
      </c>
      <c r="E613" s="67">
        <f xml:space="preserve">   MAX(0, HLOOKUP(MONTH($B613),'Farm Crops'!$B$18:$N$28,E$5,0)  - VLOOKUP(E$4,'Farm Crops'!$B$4:$G$13,6,0)/1000*0.65*$C613)</f>
        <v>343.43965656565666</v>
      </c>
      <c r="F613" s="67">
        <f xml:space="preserve">   MAX(0, HLOOKUP(MONTH($B613),'Farm Crops'!$B$18:$N$28,F$5,0)  - VLOOKUP(F$4,'Farm Crops'!$B$4:$G$13,6,0)/1000*0.65*$C613)</f>
        <v>448.01470707070712</v>
      </c>
      <c r="G613" s="67">
        <f xml:space="preserve">   MAX(0, HLOOKUP(MONTH($B613),'Farm Crops'!$B$18:$N$28,G$5,0)  - VLOOKUP(G$4,'Farm Crops'!$B$4:$G$13,6,0)/1000*0.65*$C613)</f>
        <v>105.55688888888889</v>
      </c>
      <c r="H613" s="67">
        <f xml:space="preserve">   MAX(0, HLOOKUP(MONTH($B613),'Farm Crops'!$B$18:$N$28,H$5,0)  - VLOOKUP(H$4,'Farm Crops'!$B$4:$G$13,6,0)/1000*0.65*$C613)</f>
        <v>362.24278787878791</v>
      </c>
      <c r="I613" s="67">
        <f xml:space="preserve">   MAX(0, HLOOKUP(MONTH($B613),'Farm Crops'!$B$18:$N$28,I$5,0)  - VLOOKUP(I$4,'Farm Crops'!$B$4:$G$13,6,0)/1000*0.65*$C613)</f>
        <v>442.60533333333336</v>
      </c>
      <c r="J613" s="67">
        <f xml:space="preserve">   MAX(0, HLOOKUP(MONTH($B613),'Farm Crops'!$B$18:$N$28,J$5,0)  - VLOOKUP(J$4,'Farm Crops'!$B$4:$G$13,6,0)/1000*0.65*$C613)</f>
        <v>667.94650505050527</v>
      </c>
      <c r="K613" s="67">
        <f xml:space="preserve">   MAX(0, HLOOKUP(MONTH($B613),'Farm Crops'!$B$18:$N$28,K$5,0)  - VLOOKUP(K$4,'Farm Crops'!$B$4:$G$13,6,0)/1000*0.65*$C613)</f>
        <v>153.4631919191919</v>
      </c>
      <c r="L613" s="67">
        <f xml:space="preserve">   MAX(0, HLOOKUP(MONTH($B613),'Farm Crops'!$B$18:$N$28,L$5,0)  - VLOOKUP(L$4,'Farm Crops'!$B$4:$G$13,6,0)/1000*0.65*$C613)</f>
        <v>27.083919191919215</v>
      </c>
      <c r="M613" s="67">
        <f xml:space="preserve">   MAX(0, HLOOKUP(MONTH($B613),'Farm Crops'!$B$18:$N$28,M$5,0)  - VLOOKUP(M$4,'Farm Crops'!$B$4:$G$13,6,0)/1000*0.65*$C613)</f>
        <v>184.47446464646467</v>
      </c>
    </row>
    <row r="614" spans="2:13" x14ac:dyDescent="0.2">
      <c r="B614" s="4">
        <v>41091</v>
      </c>
      <c r="C614" s="67">
        <f>'Observed Data'!$E613</f>
        <v>0</v>
      </c>
      <c r="D614" s="67">
        <f xml:space="preserve">   MAX(0, HLOOKUP(MONTH($B614),'Farm Crops'!$B$18:$N$28,D$5,0)  - VLOOKUP(D$4,'Farm Crops'!$B$4:$G$13,6,0)/1000*0.65*$C614)</f>
        <v>446.72111436950155</v>
      </c>
      <c r="E614" s="67">
        <f xml:space="preserve">   MAX(0, HLOOKUP(MONTH($B614),'Farm Crops'!$B$18:$N$28,E$5,0)  - VLOOKUP(E$4,'Farm Crops'!$B$4:$G$13,6,0)/1000*0.65*$C614)</f>
        <v>323.48108504398834</v>
      </c>
      <c r="F614" s="67">
        <f xml:space="preserve">   MAX(0, HLOOKUP(MONTH($B614),'Farm Crops'!$B$18:$N$28,F$5,0)  - VLOOKUP(F$4,'Farm Crops'!$B$4:$G$13,6,0)/1000*0.65*$C614)</f>
        <v>407.18763929618774</v>
      </c>
      <c r="G614" s="67">
        <f xml:space="preserve">   MAX(0, HLOOKUP(MONTH($B614),'Farm Crops'!$B$18:$N$28,G$5,0)  - VLOOKUP(G$4,'Farm Crops'!$B$4:$G$13,6,0)/1000*0.65*$C614)</f>
        <v>99.422580645161304</v>
      </c>
      <c r="H614" s="67">
        <f xml:space="preserve">   MAX(0, HLOOKUP(MONTH($B614),'Farm Crops'!$B$18:$N$28,H$5,0)  - VLOOKUP(H$4,'Farm Crops'!$B$4:$G$13,6,0)/1000*0.65*$C614)</f>
        <v>341.19149560117307</v>
      </c>
      <c r="I614" s="67">
        <f xml:space="preserve">   MAX(0, HLOOKUP(MONTH($B614),'Farm Crops'!$B$18:$N$28,I$5,0)  - VLOOKUP(I$4,'Farm Crops'!$B$4:$G$13,6,0)/1000*0.65*$C614)</f>
        <v>512.45552785923758</v>
      </c>
      <c r="J614" s="67">
        <f xml:space="preserve">   MAX(0, HLOOKUP(MONTH($B614),'Farm Crops'!$B$18:$N$28,J$5,0)  - VLOOKUP(J$4,'Farm Crops'!$B$4:$G$13,6,0)/1000*0.65*$C614)</f>
        <v>555.68812316715548</v>
      </c>
      <c r="K614" s="67">
        <f xml:space="preserve">   MAX(0, HLOOKUP(MONTH($B614),'Farm Crops'!$B$18:$N$28,K$5,0)  - VLOOKUP(K$4,'Farm Crops'!$B$4:$G$13,6,0)/1000*0.65*$C614)</f>
        <v>129.10278592375366</v>
      </c>
      <c r="L614" s="67">
        <f xml:space="preserve">   MAX(0, HLOOKUP(MONTH($B614),'Farm Crops'!$B$18:$N$28,L$5,0)  - VLOOKUP(L$4,'Farm Crops'!$B$4:$G$13,6,0)/1000*0.65*$C614)</f>
        <v>22.997360703812337</v>
      </c>
      <c r="M614" s="67">
        <f xml:space="preserve">   MAX(0, HLOOKUP(MONTH($B614),'Farm Crops'!$B$18:$N$28,M$5,0)  - VLOOKUP(M$4,'Farm Crops'!$B$4:$G$13,6,0)/1000*0.65*$C614)</f>
        <v>161.29560117302054</v>
      </c>
    </row>
    <row r="615" spans="2:13" x14ac:dyDescent="0.2">
      <c r="B615" s="4">
        <v>41092</v>
      </c>
      <c r="C615" s="67">
        <f>'Observed Data'!$E614</f>
        <v>0</v>
      </c>
      <c r="D615" s="67">
        <f xml:space="preserve">   MAX(0, HLOOKUP(MONTH($B615),'Farm Crops'!$B$18:$N$28,D$5,0)  - VLOOKUP(D$4,'Farm Crops'!$B$4:$G$13,6,0)/1000*0.65*$C615)</f>
        <v>446.72111436950155</v>
      </c>
      <c r="E615" s="67">
        <f xml:space="preserve">   MAX(0, HLOOKUP(MONTH($B615),'Farm Crops'!$B$18:$N$28,E$5,0)  - VLOOKUP(E$4,'Farm Crops'!$B$4:$G$13,6,0)/1000*0.65*$C615)</f>
        <v>323.48108504398834</v>
      </c>
      <c r="F615" s="67">
        <f xml:space="preserve">   MAX(0, HLOOKUP(MONTH($B615),'Farm Crops'!$B$18:$N$28,F$5,0)  - VLOOKUP(F$4,'Farm Crops'!$B$4:$G$13,6,0)/1000*0.65*$C615)</f>
        <v>407.18763929618774</v>
      </c>
      <c r="G615" s="67">
        <f xml:space="preserve">   MAX(0, HLOOKUP(MONTH($B615),'Farm Crops'!$B$18:$N$28,G$5,0)  - VLOOKUP(G$4,'Farm Crops'!$B$4:$G$13,6,0)/1000*0.65*$C615)</f>
        <v>99.422580645161304</v>
      </c>
      <c r="H615" s="67">
        <f xml:space="preserve">   MAX(0, HLOOKUP(MONTH($B615),'Farm Crops'!$B$18:$N$28,H$5,0)  - VLOOKUP(H$4,'Farm Crops'!$B$4:$G$13,6,0)/1000*0.65*$C615)</f>
        <v>341.19149560117307</v>
      </c>
      <c r="I615" s="67">
        <f xml:space="preserve">   MAX(0, HLOOKUP(MONTH($B615),'Farm Crops'!$B$18:$N$28,I$5,0)  - VLOOKUP(I$4,'Farm Crops'!$B$4:$G$13,6,0)/1000*0.65*$C615)</f>
        <v>512.45552785923758</v>
      </c>
      <c r="J615" s="67">
        <f xml:space="preserve">   MAX(0, HLOOKUP(MONTH($B615),'Farm Crops'!$B$18:$N$28,J$5,0)  - VLOOKUP(J$4,'Farm Crops'!$B$4:$G$13,6,0)/1000*0.65*$C615)</f>
        <v>555.68812316715548</v>
      </c>
      <c r="K615" s="67">
        <f xml:space="preserve">   MAX(0, HLOOKUP(MONTH($B615),'Farm Crops'!$B$18:$N$28,K$5,0)  - VLOOKUP(K$4,'Farm Crops'!$B$4:$G$13,6,0)/1000*0.65*$C615)</f>
        <v>129.10278592375366</v>
      </c>
      <c r="L615" s="67">
        <f xml:space="preserve">   MAX(0, HLOOKUP(MONTH($B615),'Farm Crops'!$B$18:$N$28,L$5,0)  - VLOOKUP(L$4,'Farm Crops'!$B$4:$G$13,6,0)/1000*0.65*$C615)</f>
        <v>22.997360703812337</v>
      </c>
      <c r="M615" s="67">
        <f xml:space="preserve">   MAX(0, HLOOKUP(MONTH($B615),'Farm Crops'!$B$18:$N$28,M$5,0)  - VLOOKUP(M$4,'Farm Crops'!$B$4:$G$13,6,0)/1000*0.65*$C615)</f>
        <v>161.29560117302054</v>
      </c>
    </row>
    <row r="616" spans="2:13" x14ac:dyDescent="0.2">
      <c r="B616" s="4">
        <v>41093</v>
      </c>
      <c r="C616" s="67">
        <f>'Observed Data'!$E615</f>
        <v>0</v>
      </c>
      <c r="D616" s="67">
        <f xml:space="preserve">   MAX(0, HLOOKUP(MONTH($B616),'Farm Crops'!$B$18:$N$28,D$5,0)  - VLOOKUP(D$4,'Farm Crops'!$B$4:$G$13,6,0)/1000*0.65*$C616)</f>
        <v>446.72111436950155</v>
      </c>
      <c r="E616" s="67">
        <f xml:space="preserve">   MAX(0, HLOOKUP(MONTH($B616),'Farm Crops'!$B$18:$N$28,E$5,0)  - VLOOKUP(E$4,'Farm Crops'!$B$4:$G$13,6,0)/1000*0.65*$C616)</f>
        <v>323.48108504398834</v>
      </c>
      <c r="F616" s="67">
        <f xml:space="preserve">   MAX(0, HLOOKUP(MONTH($B616),'Farm Crops'!$B$18:$N$28,F$5,0)  - VLOOKUP(F$4,'Farm Crops'!$B$4:$G$13,6,0)/1000*0.65*$C616)</f>
        <v>407.18763929618774</v>
      </c>
      <c r="G616" s="67">
        <f xml:space="preserve">   MAX(0, HLOOKUP(MONTH($B616),'Farm Crops'!$B$18:$N$28,G$5,0)  - VLOOKUP(G$4,'Farm Crops'!$B$4:$G$13,6,0)/1000*0.65*$C616)</f>
        <v>99.422580645161304</v>
      </c>
      <c r="H616" s="67">
        <f xml:space="preserve">   MAX(0, HLOOKUP(MONTH($B616),'Farm Crops'!$B$18:$N$28,H$5,0)  - VLOOKUP(H$4,'Farm Crops'!$B$4:$G$13,6,0)/1000*0.65*$C616)</f>
        <v>341.19149560117307</v>
      </c>
      <c r="I616" s="67">
        <f xml:space="preserve">   MAX(0, HLOOKUP(MONTH($B616),'Farm Crops'!$B$18:$N$28,I$5,0)  - VLOOKUP(I$4,'Farm Crops'!$B$4:$G$13,6,0)/1000*0.65*$C616)</f>
        <v>512.45552785923758</v>
      </c>
      <c r="J616" s="67">
        <f xml:space="preserve">   MAX(0, HLOOKUP(MONTH($B616),'Farm Crops'!$B$18:$N$28,J$5,0)  - VLOOKUP(J$4,'Farm Crops'!$B$4:$G$13,6,0)/1000*0.65*$C616)</f>
        <v>555.68812316715548</v>
      </c>
      <c r="K616" s="67">
        <f xml:space="preserve">   MAX(0, HLOOKUP(MONTH($B616),'Farm Crops'!$B$18:$N$28,K$5,0)  - VLOOKUP(K$4,'Farm Crops'!$B$4:$G$13,6,0)/1000*0.65*$C616)</f>
        <v>129.10278592375366</v>
      </c>
      <c r="L616" s="67">
        <f xml:space="preserve">   MAX(0, HLOOKUP(MONTH($B616),'Farm Crops'!$B$18:$N$28,L$5,0)  - VLOOKUP(L$4,'Farm Crops'!$B$4:$G$13,6,0)/1000*0.65*$C616)</f>
        <v>22.997360703812337</v>
      </c>
      <c r="M616" s="67">
        <f xml:space="preserve">   MAX(0, HLOOKUP(MONTH($B616),'Farm Crops'!$B$18:$N$28,M$5,0)  - VLOOKUP(M$4,'Farm Crops'!$B$4:$G$13,6,0)/1000*0.65*$C616)</f>
        <v>161.29560117302054</v>
      </c>
    </row>
    <row r="617" spans="2:13" x14ac:dyDescent="0.2">
      <c r="B617" s="4">
        <v>41094</v>
      </c>
      <c r="C617" s="67">
        <f>'Observed Data'!$E616</f>
        <v>20</v>
      </c>
      <c r="D617" s="67">
        <f xml:space="preserve">   MAX(0, HLOOKUP(MONTH($B617),'Farm Crops'!$B$18:$N$28,D$5,0)  - VLOOKUP(D$4,'Farm Crops'!$B$4:$G$13,6,0)/1000*0.65*$C617)</f>
        <v>0</v>
      </c>
      <c r="E617" s="67">
        <f xml:space="preserve">   MAX(0, HLOOKUP(MONTH($B617),'Farm Crops'!$B$18:$N$28,E$5,0)  - VLOOKUP(E$4,'Farm Crops'!$B$4:$G$13,6,0)/1000*0.65*$C617)</f>
        <v>0</v>
      </c>
      <c r="F617" s="67">
        <f xml:space="preserve">   MAX(0, HLOOKUP(MONTH($B617),'Farm Crops'!$B$18:$N$28,F$5,0)  - VLOOKUP(F$4,'Farm Crops'!$B$4:$G$13,6,0)/1000*0.65*$C617)</f>
        <v>0</v>
      </c>
      <c r="G617" s="67">
        <f xml:space="preserve">   MAX(0, HLOOKUP(MONTH($B617),'Farm Crops'!$B$18:$N$28,G$5,0)  - VLOOKUP(G$4,'Farm Crops'!$B$4:$G$13,6,0)/1000*0.65*$C617)</f>
        <v>0</v>
      </c>
      <c r="H617" s="67">
        <f xml:space="preserve">   MAX(0, HLOOKUP(MONTH($B617),'Farm Crops'!$B$18:$N$28,H$5,0)  - VLOOKUP(H$4,'Farm Crops'!$B$4:$G$13,6,0)/1000*0.65*$C617)</f>
        <v>0</v>
      </c>
      <c r="I617" s="67">
        <f xml:space="preserve">   MAX(0, HLOOKUP(MONTH($B617),'Farm Crops'!$B$18:$N$28,I$5,0)  - VLOOKUP(I$4,'Farm Crops'!$B$4:$G$13,6,0)/1000*0.65*$C617)</f>
        <v>0</v>
      </c>
      <c r="J617" s="67">
        <f xml:space="preserve">   MAX(0, HLOOKUP(MONTH($B617),'Farm Crops'!$B$18:$N$28,J$5,0)  - VLOOKUP(J$4,'Farm Crops'!$B$4:$G$13,6,0)/1000*0.65*$C617)</f>
        <v>0</v>
      </c>
      <c r="K617" s="67">
        <f xml:space="preserve">   MAX(0, HLOOKUP(MONTH($B617),'Farm Crops'!$B$18:$N$28,K$5,0)  - VLOOKUP(K$4,'Farm Crops'!$B$4:$G$13,6,0)/1000*0.65*$C617)</f>
        <v>0</v>
      </c>
      <c r="L617" s="67">
        <f xml:space="preserve">   MAX(0, HLOOKUP(MONTH($B617),'Farm Crops'!$B$18:$N$28,L$5,0)  - VLOOKUP(L$4,'Farm Crops'!$B$4:$G$13,6,0)/1000*0.65*$C617)</f>
        <v>0</v>
      </c>
      <c r="M617" s="67">
        <f xml:space="preserve">   MAX(0, HLOOKUP(MONTH($B617),'Farm Crops'!$B$18:$N$28,M$5,0)  - VLOOKUP(M$4,'Farm Crops'!$B$4:$G$13,6,0)/1000*0.65*$C617)</f>
        <v>0</v>
      </c>
    </row>
    <row r="618" spans="2:13" x14ac:dyDescent="0.2">
      <c r="B618" s="4">
        <v>41095</v>
      </c>
      <c r="C618" s="67">
        <f>'Observed Data'!$E617</f>
        <v>0</v>
      </c>
      <c r="D618" s="67">
        <f xml:space="preserve">   MAX(0, HLOOKUP(MONTH($B618),'Farm Crops'!$B$18:$N$28,D$5,0)  - VLOOKUP(D$4,'Farm Crops'!$B$4:$G$13,6,0)/1000*0.65*$C618)</f>
        <v>446.72111436950155</v>
      </c>
      <c r="E618" s="67">
        <f xml:space="preserve">   MAX(0, HLOOKUP(MONTH($B618),'Farm Crops'!$B$18:$N$28,E$5,0)  - VLOOKUP(E$4,'Farm Crops'!$B$4:$G$13,6,0)/1000*0.65*$C618)</f>
        <v>323.48108504398834</v>
      </c>
      <c r="F618" s="67">
        <f xml:space="preserve">   MAX(0, HLOOKUP(MONTH($B618),'Farm Crops'!$B$18:$N$28,F$5,0)  - VLOOKUP(F$4,'Farm Crops'!$B$4:$G$13,6,0)/1000*0.65*$C618)</f>
        <v>407.18763929618774</v>
      </c>
      <c r="G618" s="67">
        <f xml:space="preserve">   MAX(0, HLOOKUP(MONTH($B618),'Farm Crops'!$B$18:$N$28,G$5,0)  - VLOOKUP(G$4,'Farm Crops'!$B$4:$G$13,6,0)/1000*0.65*$C618)</f>
        <v>99.422580645161304</v>
      </c>
      <c r="H618" s="67">
        <f xml:space="preserve">   MAX(0, HLOOKUP(MONTH($B618),'Farm Crops'!$B$18:$N$28,H$5,0)  - VLOOKUP(H$4,'Farm Crops'!$B$4:$G$13,6,0)/1000*0.65*$C618)</f>
        <v>341.19149560117307</v>
      </c>
      <c r="I618" s="67">
        <f xml:space="preserve">   MAX(0, HLOOKUP(MONTH($B618),'Farm Crops'!$B$18:$N$28,I$5,0)  - VLOOKUP(I$4,'Farm Crops'!$B$4:$G$13,6,0)/1000*0.65*$C618)</f>
        <v>512.45552785923758</v>
      </c>
      <c r="J618" s="67">
        <f xml:space="preserve">   MAX(0, HLOOKUP(MONTH($B618),'Farm Crops'!$B$18:$N$28,J$5,0)  - VLOOKUP(J$4,'Farm Crops'!$B$4:$G$13,6,0)/1000*0.65*$C618)</f>
        <v>555.68812316715548</v>
      </c>
      <c r="K618" s="67">
        <f xml:space="preserve">   MAX(0, HLOOKUP(MONTH($B618),'Farm Crops'!$B$18:$N$28,K$5,0)  - VLOOKUP(K$4,'Farm Crops'!$B$4:$G$13,6,0)/1000*0.65*$C618)</f>
        <v>129.10278592375366</v>
      </c>
      <c r="L618" s="67">
        <f xml:space="preserve">   MAX(0, HLOOKUP(MONTH($B618),'Farm Crops'!$B$18:$N$28,L$5,0)  - VLOOKUP(L$4,'Farm Crops'!$B$4:$G$13,6,0)/1000*0.65*$C618)</f>
        <v>22.997360703812337</v>
      </c>
      <c r="M618" s="67">
        <f xml:space="preserve">   MAX(0, HLOOKUP(MONTH($B618),'Farm Crops'!$B$18:$N$28,M$5,0)  - VLOOKUP(M$4,'Farm Crops'!$B$4:$G$13,6,0)/1000*0.65*$C618)</f>
        <v>161.29560117302054</v>
      </c>
    </row>
    <row r="619" spans="2:13" x14ac:dyDescent="0.2">
      <c r="B619" s="4">
        <v>41096</v>
      </c>
      <c r="C619" s="67">
        <f>'Observed Data'!$E618</f>
        <v>0</v>
      </c>
      <c r="D619" s="67">
        <f xml:space="preserve">   MAX(0, HLOOKUP(MONTH($B619),'Farm Crops'!$B$18:$N$28,D$5,0)  - VLOOKUP(D$4,'Farm Crops'!$B$4:$G$13,6,0)/1000*0.65*$C619)</f>
        <v>446.72111436950155</v>
      </c>
      <c r="E619" s="67">
        <f xml:space="preserve">   MAX(0, HLOOKUP(MONTH($B619),'Farm Crops'!$B$18:$N$28,E$5,0)  - VLOOKUP(E$4,'Farm Crops'!$B$4:$G$13,6,0)/1000*0.65*$C619)</f>
        <v>323.48108504398834</v>
      </c>
      <c r="F619" s="67">
        <f xml:space="preserve">   MAX(0, HLOOKUP(MONTH($B619),'Farm Crops'!$B$18:$N$28,F$5,0)  - VLOOKUP(F$4,'Farm Crops'!$B$4:$G$13,6,0)/1000*0.65*$C619)</f>
        <v>407.18763929618774</v>
      </c>
      <c r="G619" s="67">
        <f xml:space="preserve">   MAX(0, HLOOKUP(MONTH($B619),'Farm Crops'!$B$18:$N$28,G$5,0)  - VLOOKUP(G$4,'Farm Crops'!$B$4:$G$13,6,0)/1000*0.65*$C619)</f>
        <v>99.422580645161304</v>
      </c>
      <c r="H619" s="67">
        <f xml:space="preserve">   MAX(0, HLOOKUP(MONTH($B619),'Farm Crops'!$B$18:$N$28,H$5,0)  - VLOOKUP(H$4,'Farm Crops'!$B$4:$G$13,6,0)/1000*0.65*$C619)</f>
        <v>341.19149560117307</v>
      </c>
      <c r="I619" s="67">
        <f xml:space="preserve">   MAX(0, HLOOKUP(MONTH($B619),'Farm Crops'!$B$18:$N$28,I$5,0)  - VLOOKUP(I$4,'Farm Crops'!$B$4:$G$13,6,0)/1000*0.65*$C619)</f>
        <v>512.45552785923758</v>
      </c>
      <c r="J619" s="67">
        <f xml:space="preserve">   MAX(0, HLOOKUP(MONTH($B619),'Farm Crops'!$B$18:$N$28,J$5,0)  - VLOOKUP(J$4,'Farm Crops'!$B$4:$G$13,6,0)/1000*0.65*$C619)</f>
        <v>555.68812316715548</v>
      </c>
      <c r="K619" s="67">
        <f xml:space="preserve">   MAX(0, HLOOKUP(MONTH($B619),'Farm Crops'!$B$18:$N$28,K$5,0)  - VLOOKUP(K$4,'Farm Crops'!$B$4:$G$13,6,0)/1000*0.65*$C619)</f>
        <v>129.10278592375366</v>
      </c>
      <c r="L619" s="67">
        <f xml:space="preserve">   MAX(0, HLOOKUP(MONTH($B619),'Farm Crops'!$B$18:$N$28,L$5,0)  - VLOOKUP(L$4,'Farm Crops'!$B$4:$G$13,6,0)/1000*0.65*$C619)</f>
        <v>22.997360703812337</v>
      </c>
      <c r="M619" s="67">
        <f xml:space="preserve">   MAX(0, HLOOKUP(MONTH($B619),'Farm Crops'!$B$18:$N$28,M$5,0)  - VLOOKUP(M$4,'Farm Crops'!$B$4:$G$13,6,0)/1000*0.65*$C619)</f>
        <v>161.29560117302054</v>
      </c>
    </row>
    <row r="620" spans="2:13" x14ac:dyDescent="0.2">
      <c r="B620" s="4">
        <v>41097</v>
      </c>
      <c r="C620" s="67">
        <f>'Observed Data'!$E619</f>
        <v>7</v>
      </c>
      <c r="D620" s="67">
        <f xml:space="preserve">   MAX(0, HLOOKUP(MONTH($B620),'Farm Crops'!$B$18:$N$28,D$5,0)  - VLOOKUP(D$4,'Farm Crops'!$B$4:$G$13,6,0)/1000*0.65*$C620)</f>
        <v>0</v>
      </c>
      <c r="E620" s="67">
        <f xml:space="preserve">   MAX(0, HLOOKUP(MONTH($B620),'Farm Crops'!$B$18:$N$28,E$5,0)  - VLOOKUP(E$4,'Farm Crops'!$B$4:$G$13,6,0)/1000*0.65*$C620)</f>
        <v>0</v>
      </c>
      <c r="F620" s="67">
        <f xml:space="preserve">   MAX(0, HLOOKUP(MONTH($B620),'Farm Crops'!$B$18:$N$28,F$5,0)  - VLOOKUP(F$4,'Farm Crops'!$B$4:$G$13,6,0)/1000*0.65*$C620)</f>
        <v>0</v>
      </c>
      <c r="G620" s="67">
        <f xml:space="preserve">   MAX(0, HLOOKUP(MONTH($B620),'Farm Crops'!$B$18:$N$28,G$5,0)  - VLOOKUP(G$4,'Farm Crops'!$B$4:$G$13,6,0)/1000*0.65*$C620)</f>
        <v>0</v>
      </c>
      <c r="H620" s="67">
        <f xml:space="preserve">   MAX(0, HLOOKUP(MONTH($B620),'Farm Crops'!$B$18:$N$28,H$5,0)  - VLOOKUP(H$4,'Farm Crops'!$B$4:$G$13,6,0)/1000*0.65*$C620)</f>
        <v>0</v>
      </c>
      <c r="I620" s="67">
        <f xml:space="preserve">   MAX(0, HLOOKUP(MONTH($B620),'Farm Crops'!$B$18:$N$28,I$5,0)  - VLOOKUP(I$4,'Farm Crops'!$B$4:$G$13,6,0)/1000*0.65*$C620)</f>
        <v>0</v>
      </c>
      <c r="J620" s="67">
        <f xml:space="preserve">   MAX(0, HLOOKUP(MONTH($B620),'Farm Crops'!$B$18:$N$28,J$5,0)  - VLOOKUP(J$4,'Farm Crops'!$B$4:$G$13,6,0)/1000*0.65*$C620)</f>
        <v>0</v>
      </c>
      <c r="K620" s="67">
        <f xml:space="preserve">   MAX(0, HLOOKUP(MONTH($B620),'Farm Crops'!$B$18:$N$28,K$5,0)  - VLOOKUP(K$4,'Farm Crops'!$B$4:$G$13,6,0)/1000*0.65*$C620)</f>
        <v>0</v>
      </c>
      <c r="L620" s="67">
        <f xml:space="preserve">   MAX(0, HLOOKUP(MONTH($B620),'Farm Crops'!$B$18:$N$28,L$5,0)  - VLOOKUP(L$4,'Farm Crops'!$B$4:$G$13,6,0)/1000*0.65*$C620)</f>
        <v>0</v>
      </c>
      <c r="M620" s="67">
        <f xml:space="preserve">   MAX(0, HLOOKUP(MONTH($B620),'Farm Crops'!$B$18:$N$28,M$5,0)  - VLOOKUP(M$4,'Farm Crops'!$B$4:$G$13,6,0)/1000*0.65*$C620)</f>
        <v>0</v>
      </c>
    </row>
    <row r="621" spans="2:13" x14ac:dyDescent="0.2">
      <c r="B621" s="4">
        <v>41098</v>
      </c>
      <c r="C621" s="67">
        <f>'Observed Data'!$E620</f>
        <v>9</v>
      </c>
      <c r="D621" s="67">
        <f xml:space="preserve">   MAX(0, HLOOKUP(MONTH($B621),'Farm Crops'!$B$18:$N$28,D$5,0)  - VLOOKUP(D$4,'Farm Crops'!$B$4:$G$13,6,0)/1000*0.65*$C621)</f>
        <v>0</v>
      </c>
      <c r="E621" s="67">
        <f xml:space="preserve">   MAX(0, HLOOKUP(MONTH($B621),'Farm Crops'!$B$18:$N$28,E$5,0)  - VLOOKUP(E$4,'Farm Crops'!$B$4:$G$13,6,0)/1000*0.65*$C621)</f>
        <v>0</v>
      </c>
      <c r="F621" s="67">
        <f xml:space="preserve">   MAX(0, HLOOKUP(MONTH($B621),'Farm Crops'!$B$18:$N$28,F$5,0)  - VLOOKUP(F$4,'Farm Crops'!$B$4:$G$13,6,0)/1000*0.65*$C621)</f>
        <v>0</v>
      </c>
      <c r="G621" s="67">
        <f xml:space="preserve">   MAX(0, HLOOKUP(MONTH($B621),'Farm Crops'!$B$18:$N$28,G$5,0)  - VLOOKUP(G$4,'Farm Crops'!$B$4:$G$13,6,0)/1000*0.65*$C621)</f>
        <v>0</v>
      </c>
      <c r="H621" s="67">
        <f xml:space="preserve">   MAX(0, HLOOKUP(MONTH($B621),'Farm Crops'!$B$18:$N$28,H$5,0)  - VLOOKUP(H$4,'Farm Crops'!$B$4:$G$13,6,0)/1000*0.65*$C621)</f>
        <v>0</v>
      </c>
      <c r="I621" s="67">
        <f xml:space="preserve">   MAX(0, HLOOKUP(MONTH($B621),'Farm Crops'!$B$18:$N$28,I$5,0)  - VLOOKUP(I$4,'Farm Crops'!$B$4:$G$13,6,0)/1000*0.65*$C621)</f>
        <v>0</v>
      </c>
      <c r="J621" s="67">
        <f xml:space="preserve">   MAX(0, HLOOKUP(MONTH($B621),'Farm Crops'!$B$18:$N$28,J$5,0)  - VLOOKUP(J$4,'Farm Crops'!$B$4:$G$13,6,0)/1000*0.65*$C621)</f>
        <v>0</v>
      </c>
      <c r="K621" s="67">
        <f xml:space="preserve">   MAX(0, HLOOKUP(MONTH($B621),'Farm Crops'!$B$18:$N$28,K$5,0)  - VLOOKUP(K$4,'Farm Crops'!$B$4:$G$13,6,0)/1000*0.65*$C621)</f>
        <v>0</v>
      </c>
      <c r="L621" s="67">
        <f xml:space="preserve">   MAX(0, HLOOKUP(MONTH($B621),'Farm Crops'!$B$18:$N$28,L$5,0)  - VLOOKUP(L$4,'Farm Crops'!$B$4:$G$13,6,0)/1000*0.65*$C621)</f>
        <v>0</v>
      </c>
      <c r="M621" s="67">
        <f xml:space="preserve">   MAX(0, HLOOKUP(MONTH($B621),'Farm Crops'!$B$18:$N$28,M$5,0)  - VLOOKUP(M$4,'Farm Crops'!$B$4:$G$13,6,0)/1000*0.65*$C621)</f>
        <v>0</v>
      </c>
    </row>
    <row r="622" spans="2:13" x14ac:dyDescent="0.2">
      <c r="B622" s="4">
        <v>41099</v>
      </c>
      <c r="C622" s="67">
        <f>'Observed Data'!$E621</f>
        <v>10</v>
      </c>
      <c r="D622" s="67">
        <f xml:space="preserve">   MAX(0, HLOOKUP(MONTH($B622),'Farm Crops'!$B$18:$N$28,D$5,0)  - VLOOKUP(D$4,'Farm Crops'!$B$4:$G$13,6,0)/1000*0.65*$C622)</f>
        <v>0</v>
      </c>
      <c r="E622" s="67">
        <f xml:space="preserve">   MAX(0, HLOOKUP(MONTH($B622),'Farm Crops'!$B$18:$N$28,E$5,0)  - VLOOKUP(E$4,'Farm Crops'!$B$4:$G$13,6,0)/1000*0.65*$C622)</f>
        <v>0</v>
      </c>
      <c r="F622" s="67">
        <f xml:space="preserve">   MAX(0, HLOOKUP(MONTH($B622),'Farm Crops'!$B$18:$N$28,F$5,0)  - VLOOKUP(F$4,'Farm Crops'!$B$4:$G$13,6,0)/1000*0.65*$C622)</f>
        <v>0</v>
      </c>
      <c r="G622" s="67">
        <f xml:space="preserve">   MAX(0, HLOOKUP(MONTH($B622),'Farm Crops'!$B$18:$N$28,G$5,0)  - VLOOKUP(G$4,'Farm Crops'!$B$4:$G$13,6,0)/1000*0.65*$C622)</f>
        <v>0</v>
      </c>
      <c r="H622" s="67">
        <f xml:space="preserve">   MAX(0, HLOOKUP(MONTH($B622),'Farm Crops'!$B$18:$N$28,H$5,0)  - VLOOKUP(H$4,'Farm Crops'!$B$4:$G$13,6,0)/1000*0.65*$C622)</f>
        <v>0</v>
      </c>
      <c r="I622" s="67">
        <f xml:space="preserve">   MAX(0, HLOOKUP(MONTH($B622),'Farm Crops'!$B$18:$N$28,I$5,0)  - VLOOKUP(I$4,'Farm Crops'!$B$4:$G$13,6,0)/1000*0.65*$C622)</f>
        <v>0</v>
      </c>
      <c r="J622" s="67">
        <f xml:space="preserve">   MAX(0, HLOOKUP(MONTH($B622),'Farm Crops'!$B$18:$N$28,J$5,0)  - VLOOKUP(J$4,'Farm Crops'!$B$4:$G$13,6,0)/1000*0.65*$C622)</f>
        <v>0</v>
      </c>
      <c r="K622" s="67">
        <f xml:space="preserve">   MAX(0, HLOOKUP(MONTH($B622),'Farm Crops'!$B$18:$N$28,K$5,0)  - VLOOKUP(K$4,'Farm Crops'!$B$4:$G$13,6,0)/1000*0.65*$C622)</f>
        <v>0</v>
      </c>
      <c r="L622" s="67">
        <f xml:space="preserve">   MAX(0, HLOOKUP(MONTH($B622),'Farm Crops'!$B$18:$N$28,L$5,0)  - VLOOKUP(L$4,'Farm Crops'!$B$4:$G$13,6,0)/1000*0.65*$C622)</f>
        <v>0</v>
      </c>
      <c r="M622" s="67">
        <f xml:space="preserve">   MAX(0, HLOOKUP(MONTH($B622),'Farm Crops'!$B$18:$N$28,M$5,0)  - VLOOKUP(M$4,'Farm Crops'!$B$4:$G$13,6,0)/1000*0.65*$C622)</f>
        <v>0</v>
      </c>
    </row>
    <row r="623" spans="2:13" x14ac:dyDescent="0.2">
      <c r="B623" s="4">
        <v>41100</v>
      </c>
      <c r="C623" s="67">
        <f>'Observed Data'!$E622</f>
        <v>0</v>
      </c>
      <c r="D623" s="67">
        <f xml:space="preserve">   MAX(0, HLOOKUP(MONTH($B623),'Farm Crops'!$B$18:$N$28,D$5,0)  - VLOOKUP(D$4,'Farm Crops'!$B$4:$G$13,6,0)/1000*0.65*$C623)</f>
        <v>446.72111436950155</v>
      </c>
      <c r="E623" s="67">
        <f xml:space="preserve">   MAX(0, HLOOKUP(MONTH($B623),'Farm Crops'!$B$18:$N$28,E$5,0)  - VLOOKUP(E$4,'Farm Crops'!$B$4:$G$13,6,0)/1000*0.65*$C623)</f>
        <v>323.48108504398834</v>
      </c>
      <c r="F623" s="67">
        <f xml:space="preserve">   MAX(0, HLOOKUP(MONTH($B623),'Farm Crops'!$B$18:$N$28,F$5,0)  - VLOOKUP(F$4,'Farm Crops'!$B$4:$G$13,6,0)/1000*0.65*$C623)</f>
        <v>407.18763929618774</v>
      </c>
      <c r="G623" s="67">
        <f xml:space="preserve">   MAX(0, HLOOKUP(MONTH($B623),'Farm Crops'!$B$18:$N$28,G$5,0)  - VLOOKUP(G$4,'Farm Crops'!$B$4:$G$13,6,0)/1000*0.65*$C623)</f>
        <v>99.422580645161304</v>
      </c>
      <c r="H623" s="67">
        <f xml:space="preserve">   MAX(0, HLOOKUP(MONTH($B623),'Farm Crops'!$B$18:$N$28,H$5,0)  - VLOOKUP(H$4,'Farm Crops'!$B$4:$G$13,6,0)/1000*0.65*$C623)</f>
        <v>341.19149560117307</v>
      </c>
      <c r="I623" s="67">
        <f xml:space="preserve">   MAX(0, HLOOKUP(MONTH($B623),'Farm Crops'!$B$18:$N$28,I$5,0)  - VLOOKUP(I$4,'Farm Crops'!$B$4:$G$13,6,0)/1000*0.65*$C623)</f>
        <v>512.45552785923758</v>
      </c>
      <c r="J623" s="67">
        <f xml:space="preserve">   MAX(0, HLOOKUP(MONTH($B623),'Farm Crops'!$B$18:$N$28,J$5,0)  - VLOOKUP(J$4,'Farm Crops'!$B$4:$G$13,6,0)/1000*0.65*$C623)</f>
        <v>555.68812316715548</v>
      </c>
      <c r="K623" s="67">
        <f xml:space="preserve">   MAX(0, HLOOKUP(MONTH($B623),'Farm Crops'!$B$18:$N$28,K$5,0)  - VLOOKUP(K$4,'Farm Crops'!$B$4:$G$13,6,0)/1000*0.65*$C623)</f>
        <v>129.10278592375366</v>
      </c>
      <c r="L623" s="67">
        <f xml:space="preserve">   MAX(0, HLOOKUP(MONTH($B623),'Farm Crops'!$B$18:$N$28,L$5,0)  - VLOOKUP(L$4,'Farm Crops'!$B$4:$G$13,6,0)/1000*0.65*$C623)</f>
        <v>22.997360703812337</v>
      </c>
      <c r="M623" s="67">
        <f xml:space="preserve">   MAX(0, HLOOKUP(MONTH($B623),'Farm Crops'!$B$18:$N$28,M$5,0)  - VLOOKUP(M$4,'Farm Crops'!$B$4:$G$13,6,0)/1000*0.65*$C623)</f>
        <v>161.29560117302054</v>
      </c>
    </row>
    <row r="624" spans="2:13" x14ac:dyDescent="0.2">
      <c r="B624" s="4">
        <v>41101</v>
      </c>
      <c r="C624" s="67">
        <f>'Observed Data'!$E623</f>
        <v>0</v>
      </c>
      <c r="D624" s="67">
        <f xml:space="preserve">   MAX(0, HLOOKUP(MONTH($B624),'Farm Crops'!$B$18:$N$28,D$5,0)  - VLOOKUP(D$4,'Farm Crops'!$B$4:$G$13,6,0)/1000*0.65*$C624)</f>
        <v>446.72111436950155</v>
      </c>
      <c r="E624" s="67">
        <f xml:space="preserve">   MAX(0, HLOOKUP(MONTH($B624),'Farm Crops'!$B$18:$N$28,E$5,0)  - VLOOKUP(E$4,'Farm Crops'!$B$4:$G$13,6,0)/1000*0.65*$C624)</f>
        <v>323.48108504398834</v>
      </c>
      <c r="F624" s="67">
        <f xml:space="preserve">   MAX(0, HLOOKUP(MONTH($B624),'Farm Crops'!$B$18:$N$28,F$5,0)  - VLOOKUP(F$4,'Farm Crops'!$B$4:$G$13,6,0)/1000*0.65*$C624)</f>
        <v>407.18763929618774</v>
      </c>
      <c r="G624" s="67">
        <f xml:space="preserve">   MAX(0, HLOOKUP(MONTH($B624),'Farm Crops'!$B$18:$N$28,G$5,0)  - VLOOKUP(G$4,'Farm Crops'!$B$4:$G$13,6,0)/1000*0.65*$C624)</f>
        <v>99.422580645161304</v>
      </c>
      <c r="H624" s="67">
        <f xml:space="preserve">   MAX(0, HLOOKUP(MONTH($B624),'Farm Crops'!$B$18:$N$28,H$5,0)  - VLOOKUP(H$4,'Farm Crops'!$B$4:$G$13,6,0)/1000*0.65*$C624)</f>
        <v>341.19149560117307</v>
      </c>
      <c r="I624" s="67">
        <f xml:space="preserve">   MAX(0, HLOOKUP(MONTH($B624),'Farm Crops'!$B$18:$N$28,I$5,0)  - VLOOKUP(I$4,'Farm Crops'!$B$4:$G$13,6,0)/1000*0.65*$C624)</f>
        <v>512.45552785923758</v>
      </c>
      <c r="J624" s="67">
        <f xml:space="preserve">   MAX(0, HLOOKUP(MONTH($B624),'Farm Crops'!$B$18:$N$28,J$5,0)  - VLOOKUP(J$4,'Farm Crops'!$B$4:$G$13,6,0)/1000*0.65*$C624)</f>
        <v>555.68812316715548</v>
      </c>
      <c r="K624" s="67">
        <f xml:space="preserve">   MAX(0, HLOOKUP(MONTH($B624),'Farm Crops'!$B$18:$N$28,K$5,0)  - VLOOKUP(K$4,'Farm Crops'!$B$4:$G$13,6,0)/1000*0.65*$C624)</f>
        <v>129.10278592375366</v>
      </c>
      <c r="L624" s="67">
        <f xml:space="preserve">   MAX(0, HLOOKUP(MONTH($B624),'Farm Crops'!$B$18:$N$28,L$5,0)  - VLOOKUP(L$4,'Farm Crops'!$B$4:$G$13,6,0)/1000*0.65*$C624)</f>
        <v>22.997360703812337</v>
      </c>
      <c r="M624" s="67">
        <f xml:space="preserve">   MAX(0, HLOOKUP(MONTH($B624),'Farm Crops'!$B$18:$N$28,M$5,0)  - VLOOKUP(M$4,'Farm Crops'!$B$4:$G$13,6,0)/1000*0.65*$C624)</f>
        <v>161.29560117302054</v>
      </c>
    </row>
    <row r="625" spans="2:13" x14ac:dyDescent="0.2">
      <c r="B625" s="4">
        <v>41102</v>
      </c>
      <c r="C625" s="67">
        <f>'Observed Data'!$E624</f>
        <v>0</v>
      </c>
      <c r="D625" s="67">
        <f xml:space="preserve">   MAX(0, HLOOKUP(MONTH($B625),'Farm Crops'!$B$18:$N$28,D$5,0)  - VLOOKUP(D$4,'Farm Crops'!$B$4:$G$13,6,0)/1000*0.65*$C625)</f>
        <v>446.72111436950155</v>
      </c>
      <c r="E625" s="67">
        <f xml:space="preserve">   MAX(0, HLOOKUP(MONTH($B625),'Farm Crops'!$B$18:$N$28,E$5,0)  - VLOOKUP(E$4,'Farm Crops'!$B$4:$G$13,6,0)/1000*0.65*$C625)</f>
        <v>323.48108504398834</v>
      </c>
      <c r="F625" s="67">
        <f xml:space="preserve">   MAX(0, HLOOKUP(MONTH($B625),'Farm Crops'!$B$18:$N$28,F$5,0)  - VLOOKUP(F$4,'Farm Crops'!$B$4:$G$13,6,0)/1000*0.65*$C625)</f>
        <v>407.18763929618774</v>
      </c>
      <c r="G625" s="67">
        <f xml:space="preserve">   MAX(0, HLOOKUP(MONTH($B625),'Farm Crops'!$B$18:$N$28,G$5,0)  - VLOOKUP(G$4,'Farm Crops'!$B$4:$G$13,6,0)/1000*0.65*$C625)</f>
        <v>99.422580645161304</v>
      </c>
      <c r="H625" s="67">
        <f xml:space="preserve">   MAX(0, HLOOKUP(MONTH($B625),'Farm Crops'!$B$18:$N$28,H$5,0)  - VLOOKUP(H$4,'Farm Crops'!$B$4:$G$13,6,0)/1000*0.65*$C625)</f>
        <v>341.19149560117307</v>
      </c>
      <c r="I625" s="67">
        <f xml:space="preserve">   MAX(0, HLOOKUP(MONTH($B625),'Farm Crops'!$B$18:$N$28,I$5,0)  - VLOOKUP(I$4,'Farm Crops'!$B$4:$G$13,6,0)/1000*0.65*$C625)</f>
        <v>512.45552785923758</v>
      </c>
      <c r="J625" s="67">
        <f xml:space="preserve">   MAX(0, HLOOKUP(MONTH($B625),'Farm Crops'!$B$18:$N$28,J$5,0)  - VLOOKUP(J$4,'Farm Crops'!$B$4:$G$13,6,0)/1000*0.65*$C625)</f>
        <v>555.68812316715548</v>
      </c>
      <c r="K625" s="67">
        <f xml:space="preserve">   MAX(0, HLOOKUP(MONTH($B625),'Farm Crops'!$B$18:$N$28,K$5,0)  - VLOOKUP(K$4,'Farm Crops'!$B$4:$G$13,6,0)/1000*0.65*$C625)</f>
        <v>129.10278592375366</v>
      </c>
      <c r="L625" s="67">
        <f xml:space="preserve">   MAX(0, HLOOKUP(MONTH($B625),'Farm Crops'!$B$18:$N$28,L$5,0)  - VLOOKUP(L$4,'Farm Crops'!$B$4:$G$13,6,0)/1000*0.65*$C625)</f>
        <v>22.997360703812337</v>
      </c>
      <c r="M625" s="67">
        <f xml:space="preserve">   MAX(0, HLOOKUP(MONTH($B625),'Farm Crops'!$B$18:$N$28,M$5,0)  - VLOOKUP(M$4,'Farm Crops'!$B$4:$G$13,6,0)/1000*0.65*$C625)</f>
        <v>161.29560117302054</v>
      </c>
    </row>
    <row r="626" spans="2:13" x14ac:dyDescent="0.2">
      <c r="B626" s="4">
        <v>41103</v>
      </c>
      <c r="C626" s="67">
        <f>'Observed Data'!$E625</f>
        <v>0</v>
      </c>
      <c r="D626" s="67">
        <f xml:space="preserve">   MAX(0, HLOOKUP(MONTH($B626),'Farm Crops'!$B$18:$N$28,D$5,0)  - VLOOKUP(D$4,'Farm Crops'!$B$4:$G$13,6,0)/1000*0.65*$C626)</f>
        <v>446.72111436950155</v>
      </c>
      <c r="E626" s="67">
        <f xml:space="preserve">   MAX(0, HLOOKUP(MONTH($B626),'Farm Crops'!$B$18:$N$28,E$5,0)  - VLOOKUP(E$4,'Farm Crops'!$B$4:$G$13,6,0)/1000*0.65*$C626)</f>
        <v>323.48108504398834</v>
      </c>
      <c r="F626" s="67">
        <f xml:space="preserve">   MAX(0, HLOOKUP(MONTH($B626),'Farm Crops'!$B$18:$N$28,F$5,0)  - VLOOKUP(F$4,'Farm Crops'!$B$4:$G$13,6,0)/1000*0.65*$C626)</f>
        <v>407.18763929618774</v>
      </c>
      <c r="G626" s="67">
        <f xml:space="preserve">   MAX(0, HLOOKUP(MONTH($B626),'Farm Crops'!$B$18:$N$28,G$5,0)  - VLOOKUP(G$4,'Farm Crops'!$B$4:$G$13,6,0)/1000*0.65*$C626)</f>
        <v>99.422580645161304</v>
      </c>
      <c r="H626" s="67">
        <f xml:space="preserve">   MAX(0, HLOOKUP(MONTH($B626),'Farm Crops'!$B$18:$N$28,H$5,0)  - VLOOKUP(H$4,'Farm Crops'!$B$4:$G$13,6,0)/1000*0.65*$C626)</f>
        <v>341.19149560117307</v>
      </c>
      <c r="I626" s="67">
        <f xml:space="preserve">   MAX(0, HLOOKUP(MONTH($B626),'Farm Crops'!$B$18:$N$28,I$5,0)  - VLOOKUP(I$4,'Farm Crops'!$B$4:$G$13,6,0)/1000*0.65*$C626)</f>
        <v>512.45552785923758</v>
      </c>
      <c r="J626" s="67">
        <f xml:space="preserve">   MAX(0, HLOOKUP(MONTH($B626),'Farm Crops'!$B$18:$N$28,J$5,0)  - VLOOKUP(J$4,'Farm Crops'!$B$4:$G$13,6,0)/1000*0.65*$C626)</f>
        <v>555.68812316715548</v>
      </c>
      <c r="K626" s="67">
        <f xml:space="preserve">   MAX(0, HLOOKUP(MONTH($B626),'Farm Crops'!$B$18:$N$28,K$5,0)  - VLOOKUP(K$4,'Farm Crops'!$B$4:$G$13,6,0)/1000*0.65*$C626)</f>
        <v>129.10278592375366</v>
      </c>
      <c r="L626" s="67">
        <f xml:space="preserve">   MAX(0, HLOOKUP(MONTH($B626),'Farm Crops'!$B$18:$N$28,L$5,0)  - VLOOKUP(L$4,'Farm Crops'!$B$4:$G$13,6,0)/1000*0.65*$C626)</f>
        <v>22.997360703812337</v>
      </c>
      <c r="M626" s="67">
        <f xml:space="preserve">   MAX(0, HLOOKUP(MONTH($B626),'Farm Crops'!$B$18:$N$28,M$5,0)  - VLOOKUP(M$4,'Farm Crops'!$B$4:$G$13,6,0)/1000*0.65*$C626)</f>
        <v>161.29560117302054</v>
      </c>
    </row>
    <row r="627" spans="2:13" x14ac:dyDescent="0.2">
      <c r="B627" s="4">
        <v>41104</v>
      </c>
      <c r="C627" s="67">
        <f>'Observed Data'!$E626</f>
        <v>0</v>
      </c>
      <c r="D627" s="67">
        <f xml:space="preserve">   MAX(0, HLOOKUP(MONTH($B627),'Farm Crops'!$B$18:$N$28,D$5,0)  - VLOOKUP(D$4,'Farm Crops'!$B$4:$G$13,6,0)/1000*0.65*$C627)</f>
        <v>446.72111436950155</v>
      </c>
      <c r="E627" s="67">
        <f xml:space="preserve">   MAX(0, HLOOKUP(MONTH($B627),'Farm Crops'!$B$18:$N$28,E$5,0)  - VLOOKUP(E$4,'Farm Crops'!$B$4:$G$13,6,0)/1000*0.65*$C627)</f>
        <v>323.48108504398834</v>
      </c>
      <c r="F627" s="67">
        <f xml:space="preserve">   MAX(0, HLOOKUP(MONTH($B627),'Farm Crops'!$B$18:$N$28,F$5,0)  - VLOOKUP(F$4,'Farm Crops'!$B$4:$G$13,6,0)/1000*0.65*$C627)</f>
        <v>407.18763929618774</v>
      </c>
      <c r="G627" s="67">
        <f xml:space="preserve">   MAX(0, HLOOKUP(MONTH($B627),'Farm Crops'!$B$18:$N$28,G$5,0)  - VLOOKUP(G$4,'Farm Crops'!$B$4:$G$13,6,0)/1000*0.65*$C627)</f>
        <v>99.422580645161304</v>
      </c>
      <c r="H627" s="67">
        <f xml:space="preserve">   MAX(0, HLOOKUP(MONTH($B627),'Farm Crops'!$B$18:$N$28,H$5,0)  - VLOOKUP(H$4,'Farm Crops'!$B$4:$G$13,6,0)/1000*0.65*$C627)</f>
        <v>341.19149560117307</v>
      </c>
      <c r="I627" s="67">
        <f xml:space="preserve">   MAX(0, HLOOKUP(MONTH($B627),'Farm Crops'!$B$18:$N$28,I$5,0)  - VLOOKUP(I$4,'Farm Crops'!$B$4:$G$13,6,0)/1000*0.65*$C627)</f>
        <v>512.45552785923758</v>
      </c>
      <c r="J627" s="67">
        <f xml:space="preserve">   MAX(0, HLOOKUP(MONTH($B627),'Farm Crops'!$B$18:$N$28,J$5,0)  - VLOOKUP(J$4,'Farm Crops'!$B$4:$G$13,6,0)/1000*0.65*$C627)</f>
        <v>555.68812316715548</v>
      </c>
      <c r="K627" s="67">
        <f xml:space="preserve">   MAX(0, HLOOKUP(MONTH($B627),'Farm Crops'!$B$18:$N$28,K$5,0)  - VLOOKUP(K$4,'Farm Crops'!$B$4:$G$13,6,0)/1000*0.65*$C627)</f>
        <v>129.10278592375366</v>
      </c>
      <c r="L627" s="67">
        <f xml:space="preserve">   MAX(0, HLOOKUP(MONTH($B627),'Farm Crops'!$B$18:$N$28,L$5,0)  - VLOOKUP(L$4,'Farm Crops'!$B$4:$G$13,6,0)/1000*0.65*$C627)</f>
        <v>22.997360703812337</v>
      </c>
      <c r="M627" s="67">
        <f xml:space="preserve">   MAX(0, HLOOKUP(MONTH($B627),'Farm Crops'!$B$18:$N$28,M$5,0)  - VLOOKUP(M$4,'Farm Crops'!$B$4:$G$13,6,0)/1000*0.65*$C627)</f>
        <v>161.29560117302054</v>
      </c>
    </row>
    <row r="628" spans="2:13" x14ac:dyDescent="0.2">
      <c r="B628" s="4">
        <v>41105</v>
      </c>
      <c r="C628" s="67">
        <f>'Observed Data'!$E627</f>
        <v>0</v>
      </c>
      <c r="D628" s="67">
        <f xml:space="preserve">   MAX(0, HLOOKUP(MONTH($B628),'Farm Crops'!$B$18:$N$28,D$5,0)  - VLOOKUP(D$4,'Farm Crops'!$B$4:$G$13,6,0)/1000*0.65*$C628)</f>
        <v>446.72111436950155</v>
      </c>
      <c r="E628" s="67">
        <f xml:space="preserve">   MAX(0, HLOOKUP(MONTH($B628),'Farm Crops'!$B$18:$N$28,E$5,0)  - VLOOKUP(E$4,'Farm Crops'!$B$4:$G$13,6,0)/1000*0.65*$C628)</f>
        <v>323.48108504398834</v>
      </c>
      <c r="F628" s="67">
        <f xml:space="preserve">   MAX(0, HLOOKUP(MONTH($B628),'Farm Crops'!$B$18:$N$28,F$5,0)  - VLOOKUP(F$4,'Farm Crops'!$B$4:$G$13,6,0)/1000*0.65*$C628)</f>
        <v>407.18763929618774</v>
      </c>
      <c r="G628" s="67">
        <f xml:space="preserve">   MAX(0, HLOOKUP(MONTH($B628),'Farm Crops'!$B$18:$N$28,G$5,0)  - VLOOKUP(G$4,'Farm Crops'!$B$4:$G$13,6,0)/1000*0.65*$C628)</f>
        <v>99.422580645161304</v>
      </c>
      <c r="H628" s="67">
        <f xml:space="preserve">   MAX(0, HLOOKUP(MONTH($B628),'Farm Crops'!$B$18:$N$28,H$5,0)  - VLOOKUP(H$4,'Farm Crops'!$B$4:$G$13,6,0)/1000*0.65*$C628)</f>
        <v>341.19149560117307</v>
      </c>
      <c r="I628" s="67">
        <f xml:space="preserve">   MAX(0, HLOOKUP(MONTH($B628),'Farm Crops'!$B$18:$N$28,I$5,0)  - VLOOKUP(I$4,'Farm Crops'!$B$4:$G$13,6,0)/1000*0.65*$C628)</f>
        <v>512.45552785923758</v>
      </c>
      <c r="J628" s="67">
        <f xml:space="preserve">   MAX(0, HLOOKUP(MONTH($B628),'Farm Crops'!$B$18:$N$28,J$5,0)  - VLOOKUP(J$4,'Farm Crops'!$B$4:$G$13,6,0)/1000*0.65*$C628)</f>
        <v>555.68812316715548</v>
      </c>
      <c r="K628" s="67">
        <f xml:space="preserve">   MAX(0, HLOOKUP(MONTH($B628),'Farm Crops'!$B$18:$N$28,K$5,0)  - VLOOKUP(K$4,'Farm Crops'!$B$4:$G$13,6,0)/1000*0.65*$C628)</f>
        <v>129.10278592375366</v>
      </c>
      <c r="L628" s="67">
        <f xml:space="preserve">   MAX(0, HLOOKUP(MONTH($B628),'Farm Crops'!$B$18:$N$28,L$5,0)  - VLOOKUP(L$4,'Farm Crops'!$B$4:$G$13,6,0)/1000*0.65*$C628)</f>
        <v>22.997360703812337</v>
      </c>
      <c r="M628" s="67">
        <f xml:space="preserve">   MAX(0, HLOOKUP(MONTH($B628),'Farm Crops'!$B$18:$N$28,M$5,0)  - VLOOKUP(M$4,'Farm Crops'!$B$4:$G$13,6,0)/1000*0.65*$C628)</f>
        <v>161.29560117302054</v>
      </c>
    </row>
    <row r="629" spans="2:13" x14ac:dyDescent="0.2">
      <c r="B629" s="4">
        <v>41106</v>
      </c>
      <c r="C629" s="67">
        <f>'Observed Data'!$E628</f>
        <v>0</v>
      </c>
      <c r="D629" s="67">
        <f xml:space="preserve">   MAX(0, HLOOKUP(MONTH($B629),'Farm Crops'!$B$18:$N$28,D$5,0)  - VLOOKUP(D$4,'Farm Crops'!$B$4:$G$13,6,0)/1000*0.65*$C629)</f>
        <v>446.72111436950155</v>
      </c>
      <c r="E629" s="67">
        <f xml:space="preserve">   MAX(0, HLOOKUP(MONTH($B629),'Farm Crops'!$B$18:$N$28,E$5,0)  - VLOOKUP(E$4,'Farm Crops'!$B$4:$G$13,6,0)/1000*0.65*$C629)</f>
        <v>323.48108504398834</v>
      </c>
      <c r="F629" s="67">
        <f xml:space="preserve">   MAX(0, HLOOKUP(MONTH($B629),'Farm Crops'!$B$18:$N$28,F$5,0)  - VLOOKUP(F$4,'Farm Crops'!$B$4:$G$13,6,0)/1000*0.65*$C629)</f>
        <v>407.18763929618774</v>
      </c>
      <c r="G629" s="67">
        <f xml:space="preserve">   MAX(0, HLOOKUP(MONTH($B629),'Farm Crops'!$B$18:$N$28,G$5,0)  - VLOOKUP(G$4,'Farm Crops'!$B$4:$G$13,6,0)/1000*0.65*$C629)</f>
        <v>99.422580645161304</v>
      </c>
      <c r="H629" s="67">
        <f xml:space="preserve">   MAX(0, HLOOKUP(MONTH($B629),'Farm Crops'!$B$18:$N$28,H$5,0)  - VLOOKUP(H$4,'Farm Crops'!$B$4:$G$13,6,0)/1000*0.65*$C629)</f>
        <v>341.19149560117307</v>
      </c>
      <c r="I629" s="67">
        <f xml:space="preserve">   MAX(0, HLOOKUP(MONTH($B629),'Farm Crops'!$B$18:$N$28,I$5,0)  - VLOOKUP(I$4,'Farm Crops'!$B$4:$G$13,6,0)/1000*0.65*$C629)</f>
        <v>512.45552785923758</v>
      </c>
      <c r="J629" s="67">
        <f xml:space="preserve">   MAX(0, HLOOKUP(MONTH($B629),'Farm Crops'!$B$18:$N$28,J$5,0)  - VLOOKUP(J$4,'Farm Crops'!$B$4:$G$13,6,0)/1000*0.65*$C629)</f>
        <v>555.68812316715548</v>
      </c>
      <c r="K629" s="67">
        <f xml:space="preserve">   MAX(0, HLOOKUP(MONTH($B629),'Farm Crops'!$B$18:$N$28,K$5,0)  - VLOOKUP(K$4,'Farm Crops'!$B$4:$G$13,6,0)/1000*0.65*$C629)</f>
        <v>129.10278592375366</v>
      </c>
      <c r="L629" s="67">
        <f xml:space="preserve">   MAX(0, HLOOKUP(MONTH($B629),'Farm Crops'!$B$18:$N$28,L$5,0)  - VLOOKUP(L$4,'Farm Crops'!$B$4:$G$13,6,0)/1000*0.65*$C629)</f>
        <v>22.997360703812337</v>
      </c>
      <c r="M629" s="67">
        <f xml:space="preserve">   MAX(0, HLOOKUP(MONTH($B629),'Farm Crops'!$B$18:$N$28,M$5,0)  - VLOOKUP(M$4,'Farm Crops'!$B$4:$G$13,6,0)/1000*0.65*$C629)</f>
        <v>161.29560117302054</v>
      </c>
    </row>
    <row r="630" spans="2:13" x14ac:dyDescent="0.2">
      <c r="B630" s="4">
        <v>41107</v>
      </c>
      <c r="C630" s="67">
        <f>'Observed Data'!$E629</f>
        <v>0</v>
      </c>
      <c r="D630" s="67">
        <f xml:space="preserve">   MAX(0, HLOOKUP(MONTH($B630),'Farm Crops'!$B$18:$N$28,D$5,0)  - VLOOKUP(D$4,'Farm Crops'!$B$4:$G$13,6,0)/1000*0.65*$C630)</f>
        <v>446.72111436950155</v>
      </c>
      <c r="E630" s="67">
        <f xml:space="preserve">   MAX(0, HLOOKUP(MONTH($B630),'Farm Crops'!$B$18:$N$28,E$5,0)  - VLOOKUP(E$4,'Farm Crops'!$B$4:$G$13,6,0)/1000*0.65*$C630)</f>
        <v>323.48108504398834</v>
      </c>
      <c r="F630" s="67">
        <f xml:space="preserve">   MAX(0, HLOOKUP(MONTH($B630),'Farm Crops'!$B$18:$N$28,F$5,0)  - VLOOKUP(F$4,'Farm Crops'!$B$4:$G$13,6,0)/1000*0.65*$C630)</f>
        <v>407.18763929618774</v>
      </c>
      <c r="G630" s="67">
        <f xml:space="preserve">   MAX(0, HLOOKUP(MONTH($B630),'Farm Crops'!$B$18:$N$28,G$5,0)  - VLOOKUP(G$4,'Farm Crops'!$B$4:$G$13,6,0)/1000*0.65*$C630)</f>
        <v>99.422580645161304</v>
      </c>
      <c r="H630" s="67">
        <f xml:space="preserve">   MAX(0, HLOOKUP(MONTH($B630),'Farm Crops'!$B$18:$N$28,H$5,0)  - VLOOKUP(H$4,'Farm Crops'!$B$4:$G$13,6,0)/1000*0.65*$C630)</f>
        <v>341.19149560117307</v>
      </c>
      <c r="I630" s="67">
        <f xml:space="preserve">   MAX(0, HLOOKUP(MONTH($B630),'Farm Crops'!$B$18:$N$28,I$5,0)  - VLOOKUP(I$4,'Farm Crops'!$B$4:$G$13,6,0)/1000*0.65*$C630)</f>
        <v>512.45552785923758</v>
      </c>
      <c r="J630" s="67">
        <f xml:space="preserve">   MAX(0, HLOOKUP(MONTH($B630),'Farm Crops'!$B$18:$N$28,J$5,0)  - VLOOKUP(J$4,'Farm Crops'!$B$4:$G$13,6,0)/1000*0.65*$C630)</f>
        <v>555.68812316715548</v>
      </c>
      <c r="K630" s="67">
        <f xml:space="preserve">   MAX(0, HLOOKUP(MONTH($B630),'Farm Crops'!$B$18:$N$28,K$5,0)  - VLOOKUP(K$4,'Farm Crops'!$B$4:$G$13,6,0)/1000*0.65*$C630)</f>
        <v>129.10278592375366</v>
      </c>
      <c r="L630" s="67">
        <f xml:space="preserve">   MAX(0, HLOOKUP(MONTH($B630),'Farm Crops'!$B$18:$N$28,L$5,0)  - VLOOKUP(L$4,'Farm Crops'!$B$4:$G$13,6,0)/1000*0.65*$C630)</f>
        <v>22.997360703812337</v>
      </c>
      <c r="M630" s="67">
        <f xml:space="preserve">   MAX(0, HLOOKUP(MONTH($B630),'Farm Crops'!$B$18:$N$28,M$5,0)  - VLOOKUP(M$4,'Farm Crops'!$B$4:$G$13,6,0)/1000*0.65*$C630)</f>
        <v>161.29560117302054</v>
      </c>
    </row>
    <row r="631" spans="2:13" x14ac:dyDescent="0.2">
      <c r="B631" s="4">
        <v>41108</v>
      </c>
      <c r="C631" s="67">
        <f>'Observed Data'!$E630</f>
        <v>0</v>
      </c>
      <c r="D631" s="67">
        <f xml:space="preserve">   MAX(0, HLOOKUP(MONTH($B631),'Farm Crops'!$B$18:$N$28,D$5,0)  - VLOOKUP(D$4,'Farm Crops'!$B$4:$G$13,6,0)/1000*0.65*$C631)</f>
        <v>446.72111436950155</v>
      </c>
      <c r="E631" s="67">
        <f xml:space="preserve">   MAX(0, HLOOKUP(MONTH($B631),'Farm Crops'!$B$18:$N$28,E$5,0)  - VLOOKUP(E$4,'Farm Crops'!$B$4:$G$13,6,0)/1000*0.65*$C631)</f>
        <v>323.48108504398834</v>
      </c>
      <c r="F631" s="67">
        <f xml:space="preserve">   MAX(0, HLOOKUP(MONTH($B631),'Farm Crops'!$B$18:$N$28,F$5,0)  - VLOOKUP(F$4,'Farm Crops'!$B$4:$G$13,6,0)/1000*0.65*$C631)</f>
        <v>407.18763929618774</v>
      </c>
      <c r="G631" s="67">
        <f xml:space="preserve">   MAX(0, HLOOKUP(MONTH($B631),'Farm Crops'!$B$18:$N$28,G$5,0)  - VLOOKUP(G$4,'Farm Crops'!$B$4:$G$13,6,0)/1000*0.65*$C631)</f>
        <v>99.422580645161304</v>
      </c>
      <c r="H631" s="67">
        <f xml:space="preserve">   MAX(0, HLOOKUP(MONTH($B631),'Farm Crops'!$B$18:$N$28,H$5,0)  - VLOOKUP(H$4,'Farm Crops'!$B$4:$G$13,6,0)/1000*0.65*$C631)</f>
        <v>341.19149560117307</v>
      </c>
      <c r="I631" s="67">
        <f xml:space="preserve">   MAX(0, HLOOKUP(MONTH($B631),'Farm Crops'!$B$18:$N$28,I$5,0)  - VLOOKUP(I$4,'Farm Crops'!$B$4:$G$13,6,0)/1000*0.65*$C631)</f>
        <v>512.45552785923758</v>
      </c>
      <c r="J631" s="67">
        <f xml:space="preserve">   MAX(0, HLOOKUP(MONTH($B631),'Farm Crops'!$B$18:$N$28,J$5,0)  - VLOOKUP(J$4,'Farm Crops'!$B$4:$G$13,6,0)/1000*0.65*$C631)</f>
        <v>555.68812316715548</v>
      </c>
      <c r="K631" s="67">
        <f xml:space="preserve">   MAX(0, HLOOKUP(MONTH($B631),'Farm Crops'!$B$18:$N$28,K$5,0)  - VLOOKUP(K$4,'Farm Crops'!$B$4:$G$13,6,0)/1000*0.65*$C631)</f>
        <v>129.10278592375366</v>
      </c>
      <c r="L631" s="67">
        <f xml:space="preserve">   MAX(0, HLOOKUP(MONTH($B631),'Farm Crops'!$B$18:$N$28,L$5,0)  - VLOOKUP(L$4,'Farm Crops'!$B$4:$G$13,6,0)/1000*0.65*$C631)</f>
        <v>22.997360703812337</v>
      </c>
      <c r="M631" s="67">
        <f xml:space="preserve">   MAX(0, HLOOKUP(MONTH($B631),'Farm Crops'!$B$18:$N$28,M$5,0)  - VLOOKUP(M$4,'Farm Crops'!$B$4:$G$13,6,0)/1000*0.65*$C631)</f>
        <v>161.29560117302054</v>
      </c>
    </row>
    <row r="632" spans="2:13" x14ac:dyDescent="0.2">
      <c r="B632" s="4">
        <v>41109</v>
      </c>
      <c r="C632" s="67">
        <f>'Observed Data'!$E631</f>
        <v>0</v>
      </c>
      <c r="D632" s="67">
        <f xml:space="preserve">   MAX(0, HLOOKUP(MONTH($B632),'Farm Crops'!$B$18:$N$28,D$5,0)  - VLOOKUP(D$4,'Farm Crops'!$B$4:$G$13,6,0)/1000*0.65*$C632)</f>
        <v>446.72111436950155</v>
      </c>
      <c r="E632" s="67">
        <f xml:space="preserve">   MAX(0, HLOOKUP(MONTH($B632),'Farm Crops'!$B$18:$N$28,E$5,0)  - VLOOKUP(E$4,'Farm Crops'!$B$4:$G$13,6,0)/1000*0.65*$C632)</f>
        <v>323.48108504398834</v>
      </c>
      <c r="F632" s="67">
        <f xml:space="preserve">   MAX(0, HLOOKUP(MONTH($B632),'Farm Crops'!$B$18:$N$28,F$5,0)  - VLOOKUP(F$4,'Farm Crops'!$B$4:$G$13,6,0)/1000*0.65*$C632)</f>
        <v>407.18763929618774</v>
      </c>
      <c r="G632" s="67">
        <f xml:space="preserve">   MAX(0, HLOOKUP(MONTH($B632),'Farm Crops'!$B$18:$N$28,G$5,0)  - VLOOKUP(G$4,'Farm Crops'!$B$4:$G$13,6,0)/1000*0.65*$C632)</f>
        <v>99.422580645161304</v>
      </c>
      <c r="H632" s="67">
        <f xml:space="preserve">   MAX(0, HLOOKUP(MONTH($B632),'Farm Crops'!$B$18:$N$28,H$5,0)  - VLOOKUP(H$4,'Farm Crops'!$B$4:$G$13,6,0)/1000*0.65*$C632)</f>
        <v>341.19149560117307</v>
      </c>
      <c r="I632" s="67">
        <f xml:space="preserve">   MAX(0, HLOOKUP(MONTH($B632),'Farm Crops'!$B$18:$N$28,I$5,0)  - VLOOKUP(I$4,'Farm Crops'!$B$4:$G$13,6,0)/1000*0.65*$C632)</f>
        <v>512.45552785923758</v>
      </c>
      <c r="J632" s="67">
        <f xml:space="preserve">   MAX(0, HLOOKUP(MONTH($B632),'Farm Crops'!$B$18:$N$28,J$5,0)  - VLOOKUP(J$4,'Farm Crops'!$B$4:$G$13,6,0)/1000*0.65*$C632)</f>
        <v>555.68812316715548</v>
      </c>
      <c r="K632" s="67">
        <f xml:space="preserve">   MAX(0, HLOOKUP(MONTH($B632),'Farm Crops'!$B$18:$N$28,K$5,0)  - VLOOKUP(K$4,'Farm Crops'!$B$4:$G$13,6,0)/1000*0.65*$C632)</f>
        <v>129.10278592375366</v>
      </c>
      <c r="L632" s="67">
        <f xml:space="preserve">   MAX(0, HLOOKUP(MONTH($B632),'Farm Crops'!$B$18:$N$28,L$5,0)  - VLOOKUP(L$4,'Farm Crops'!$B$4:$G$13,6,0)/1000*0.65*$C632)</f>
        <v>22.997360703812337</v>
      </c>
      <c r="M632" s="67">
        <f xml:space="preserve">   MAX(0, HLOOKUP(MONTH($B632),'Farm Crops'!$B$18:$N$28,M$5,0)  - VLOOKUP(M$4,'Farm Crops'!$B$4:$G$13,6,0)/1000*0.65*$C632)</f>
        <v>161.29560117302054</v>
      </c>
    </row>
    <row r="633" spans="2:13" x14ac:dyDescent="0.2">
      <c r="B633" s="4">
        <v>41110</v>
      </c>
      <c r="C633" s="67">
        <f>'Observed Data'!$E632</f>
        <v>0</v>
      </c>
      <c r="D633" s="67">
        <f xml:space="preserve">   MAX(0, HLOOKUP(MONTH($B633),'Farm Crops'!$B$18:$N$28,D$5,0)  - VLOOKUP(D$4,'Farm Crops'!$B$4:$G$13,6,0)/1000*0.65*$C633)</f>
        <v>446.72111436950155</v>
      </c>
      <c r="E633" s="67">
        <f xml:space="preserve">   MAX(0, HLOOKUP(MONTH($B633),'Farm Crops'!$B$18:$N$28,E$5,0)  - VLOOKUP(E$4,'Farm Crops'!$B$4:$G$13,6,0)/1000*0.65*$C633)</f>
        <v>323.48108504398834</v>
      </c>
      <c r="F633" s="67">
        <f xml:space="preserve">   MAX(0, HLOOKUP(MONTH($B633),'Farm Crops'!$B$18:$N$28,F$5,0)  - VLOOKUP(F$4,'Farm Crops'!$B$4:$G$13,6,0)/1000*0.65*$C633)</f>
        <v>407.18763929618774</v>
      </c>
      <c r="G633" s="67">
        <f xml:space="preserve">   MAX(0, HLOOKUP(MONTH($B633),'Farm Crops'!$B$18:$N$28,G$5,0)  - VLOOKUP(G$4,'Farm Crops'!$B$4:$G$13,6,0)/1000*0.65*$C633)</f>
        <v>99.422580645161304</v>
      </c>
      <c r="H633" s="67">
        <f xml:space="preserve">   MAX(0, HLOOKUP(MONTH($B633),'Farm Crops'!$B$18:$N$28,H$5,0)  - VLOOKUP(H$4,'Farm Crops'!$B$4:$G$13,6,0)/1000*0.65*$C633)</f>
        <v>341.19149560117307</v>
      </c>
      <c r="I633" s="67">
        <f xml:space="preserve">   MAX(0, HLOOKUP(MONTH($B633),'Farm Crops'!$B$18:$N$28,I$5,0)  - VLOOKUP(I$4,'Farm Crops'!$B$4:$G$13,6,0)/1000*0.65*$C633)</f>
        <v>512.45552785923758</v>
      </c>
      <c r="J633" s="67">
        <f xml:space="preserve">   MAX(0, HLOOKUP(MONTH($B633),'Farm Crops'!$B$18:$N$28,J$5,0)  - VLOOKUP(J$4,'Farm Crops'!$B$4:$G$13,6,0)/1000*0.65*$C633)</f>
        <v>555.68812316715548</v>
      </c>
      <c r="K633" s="67">
        <f xml:space="preserve">   MAX(0, HLOOKUP(MONTH($B633),'Farm Crops'!$B$18:$N$28,K$5,0)  - VLOOKUP(K$4,'Farm Crops'!$B$4:$G$13,6,0)/1000*0.65*$C633)</f>
        <v>129.10278592375366</v>
      </c>
      <c r="L633" s="67">
        <f xml:space="preserve">   MAX(0, HLOOKUP(MONTH($B633),'Farm Crops'!$B$18:$N$28,L$5,0)  - VLOOKUP(L$4,'Farm Crops'!$B$4:$G$13,6,0)/1000*0.65*$C633)</f>
        <v>22.997360703812337</v>
      </c>
      <c r="M633" s="67">
        <f xml:space="preserve">   MAX(0, HLOOKUP(MONTH($B633),'Farm Crops'!$B$18:$N$28,M$5,0)  - VLOOKUP(M$4,'Farm Crops'!$B$4:$G$13,6,0)/1000*0.65*$C633)</f>
        <v>161.29560117302054</v>
      </c>
    </row>
    <row r="634" spans="2:13" x14ac:dyDescent="0.2">
      <c r="B634" s="4">
        <v>41111</v>
      </c>
      <c r="C634" s="67">
        <f>'Observed Data'!$E633</f>
        <v>19</v>
      </c>
      <c r="D634" s="67">
        <f xml:space="preserve">   MAX(0, HLOOKUP(MONTH($B634),'Farm Crops'!$B$18:$N$28,D$5,0)  - VLOOKUP(D$4,'Farm Crops'!$B$4:$G$13,6,0)/1000*0.65*$C634)</f>
        <v>0</v>
      </c>
      <c r="E634" s="67">
        <f xml:space="preserve">   MAX(0, HLOOKUP(MONTH($B634),'Farm Crops'!$B$18:$N$28,E$5,0)  - VLOOKUP(E$4,'Farm Crops'!$B$4:$G$13,6,0)/1000*0.65*$C634)</f>
        <v>0</v>
      </c>
      <c r="F634" s="67">
        <f xml:space="preserve">   MAX(0, HLOOKUP(MONTH($B634),'Farm Crops'!$B$18:$N$28,F$5,0)  - VLOOKUP(F$4,'Farm Crops'!$B$4:$G$13,6,0)/1000*0.65*$C634)</f>
        <v>0</v>
      </c>
      <c r="G634" s="67">
        <f xml:space="preserve">   MAX(0, HLOOKUP(MONTH($B634),'Farm Crops'!$B$18:$N$28,G$5,0)  - VLOOKUP(G$4,'Farm Crops'!$B$4:$G$13,6,0)/1000*0.65*$C634)</f>
        <v>0</v>
      </c>
      <c r="H634" s="67">
        <f xml:space="preserve">   MAX(0, HLOOKUP(MONTH($B634),'Farm Crops'!$B$18:$N$28,H$5,0)  - VLOOKUP(H$4,'Farm Crops'!$B$4:$G$13,6,0)/1000*0.65*$C634)</f>
        <v>0</v>
      </c>
      <c r="I634" s="67">
        <f xml:space="preserve">   MAX(0, HLOOKUP(MONTH($B634),'Farm Crops'!$B$18:$N$28,I$5,0)  - VLOOKUP(I$4,'Farm Crops'!$B$4:$G$13,6,0)/1000*0.65*$C634)</f>
        <v>0</v>
      </c>
      <c r="J634" s="67">
        <f xml:space="preserve">   MAX(0, HLOOKUP(MONTH($B634),'Farm Crops'!$B$18:$N$28,J$5,0)  - VLOOKUP(J$4,'Farm Crops'!$B$4:$G$13,6,0)/1000*0.65*$C634)</f>
        <v>0</v>
      </c>
      <c r="K634" s="67">
        <f xml:space="preserve">   MAX(0, HLOOKUP(MONTH($B634),'Farm Crops'!$B$18:$N$28,K$5,0)  - VLOOKUP(K$4,'Farm Crops'!$B$4:$G$13,6,0)/1000*0.65*$C634)</f>
        <v>0</v>
      </c>
      <c r="L634" s="67">
        <f xml:space="preserve">   MAX(0, HLOOKUP(MONTH($B634),'Farm Crops'!$B$18:$N$28,L$5,0)  - VLOOKUP(L$4,'Farm Crops'!$B$4:$G$13,6,0)/1000*0.65*$C634)</f>
        <v>0</v>
      </c>
      <c r="M634" s="67">
        <f xml:space="preserve">   MAX(0, HLOOKUP(MONTH($B634),'Farm Crops'!$B$18:$N$28,M$5,0)  - VLOOKUP(M$4,'Farm Crops'!$B$4:$G$13,6,0)/1000*0.65*$C634)</f>
        <v>0</v>
      </c>
    </row>
    <row r="635" spans="2:13" x14ac:dyDescent="0.2">
      <c r="B635" s="4">
        <v>41112</v>
      </c>
      <c r="C635" s="67">
        <f>'Observed Data'!$E634</f>
        <v>45</v>
      </c>
      <c r="D635" s="67">
        <f xml:space="preserve">   MAX(0, HLOOKUP(MONTH($B635),'Farm Crops'!$B$18:$N$28,D$5,0)  - VLOOKUP(D$4,'Farm Crops'!$B$4:$G$13,6,0)/1000*0.65*$C635)</f>
        <v>0</v>
      </c>
      <c r="E635" s="67">
        <f xml:space="preserve">   MAX(0, HLOOKUP(MONTH($B635),'Farm Crops'!$B$18:$N$28,E$5,0)  - VLOOKUP(E$4,'Farm Crops'!$B$4:$G$13,6,0)/1000*0.65*$C635)</f>
        <v>0</v>
      </c>
      <c r="F635" s="67">
        <f xml:space="preserve">   MAX(0, HLOOKUP(MONTH($B635),'Farm Crops'!$B$18:$N$28,F$5,0)  - VLOOKUP(F$4,'Farm Crops'!$B$4:$G$13,6,0)/1000*0.65*$C635)</f>
        <v>0</v>
      </c>
      <c r="G635" s="67">
        <f xml:space="preserve">   MAX(0, HLOOKUP(MONTH($B635),'Farm Crops'!$B$18:$N$28,G$5,0)  - VLOOKUP(G$4,'Farm Crops'!$B$4:$G$13,6,0)/1000*0.65*$C635)</f>
        <v>0</v>
      </c>
      <c r="H635" s="67">
        <f xml:space="preserve">   MAX(0, HLOOKUP(MONTH($B635),'Farm Crops'!$B$18:$N$28,H$5,0)  - VLOOKUP(H$4,'Farm Crops'!$B$4:$G$13,6,0)/1000*0.65*$C635)</f>
        <v>0</v>
      </c>
      <c r="I635" s="67">
        <f xml:space="preserve">   MAX(0, HLOOKUP(MONTH($B635),'Farm Crops'!$B$18:$N$28,I$5,0)  - VLOOKUP(I$4,'Farm Crops'!$B$4:$G$13,6,0)/1000*0.65*$C635)</f>
        <v>0</v>
      </c>
      <c r="J635" s="67">
        <f xml:space="preserve">   MAX(0, HLOOKUP(MONTH($B635),'Farm Crops'!$B$18:$N$28,J$5,0)  - VLOOKUP(J$4,'Farm Crops'!$B$4:$G$13,6,0)/1000*0.65*$C635)</f>
        <v>0</v>
      </c>
      <c r="K635" s="67">
        <f xml:space="preserve">   MAX(0, HLOOKUP(MONTH($B635),'Farm Crops'!$B$18:$N$28,K$5,0)  - VLOOKUP(K$4,'Farm Crops'!$B$4:$G$13,6,0)/1000*0.65*$C635)</f>
        <v>0</v>
      </c>
      <c r="L635" s="67">
        <f xml:space="preserve">   MAX(0, HLOOKUP(MONTH($B635),'Farm Crops'!$B$18:$N$28,L$5,0)  - VLOOKUP(L$4,'Farm Crops'!$B$4:$G$13,6,0)/1000*0.65*$C635)</f>
        <v>0</v>
      </c>
      <c r="M635" s="67">
        <f xml:space="preserve">   MAX(0, HLOOKUP(MONTH($B635),'Farm Crops'!$B$18:$N$28,M$5,0)  - VLOOKUP(M$4,'Farm Crops'!$B$4:$G$13,6,0)/1000*0.65*$C635)</f>
        <v>0</v>
      </c>
    </row>
    <row r="636" spans="2:13" x14ac:dyDescent="0.2">
      <c r="B636" s="4">
        <v>41113</v>
      </c>
      <c r="C636" s="67">
        <f>'Observed Data'!$E635</f>
        <v>0</v>
      </c>
      <c r="D636" s="67">
        <f xml:space="preserve">   MAX(0, HLOOKUP(MONTH($B636),'Farm Crops'!$B$18:$N$28,D$5,0)  - VLOOKUP(D$4,'Farm Crops'!$B$4:$G$13,6,0)/1000*0.65*$C636)</f>
        <v>446.72111436950155</v>
      </c>
      <c r="E636" s="67">
        <f xml:space="preserve">   MAX(0, HLOOKUP(MONTH($B636),'Farm Crops'!$B$18:$N$28,E$5,0)  - VLOOKUP(E$4,'Farm Crops'!$B$4:$G$13,6,0)/1000*0.65*$C636)</f>
        <v>323.48108504398834</v>
      </c>
      <c r="F636" s="67">
        <f xml:space="preserve">   MAX(0, HLOOKUP(MONTH($B636),'Farm Crops'!$B$18:$N$28,F$5,0)  - VLOOKUP(F$4,'Farm Crops'!$B$4:$G$13,6,0)/1000*0.65*$C636)</f>
        <v>407.18763929618774</v>
      </c>
      <c r="G636" s="67">
        <f xml:space="preserve">   MAX(0, HLOOKUP(MONTH($B636),'Farm Crops'!$B$18:$N$28,G$5,0)  - VLOOKUP(G$4,'Farm Crops'!$B$4:$G$13,6,0)/1000*0.65*$C636)</f>
        <v>99.422580645161304</v>
      </c>
      <c r="H636" s="67">
        <f xml:space="preserve">   MAX(0, HLOOKUP(MONTH($B636),'Farm Crops'!$B$18:$N$28,H$5,0)  - VLOOKUP(H$4,'Farm Crops'!$B$4:$G$13,6,0)/1000*0.65*$C636)</f>
        <v>341.19149560117307</v>
      </c>
      <c r="I636" s="67">
        <f xml:space="preserve">   MAX(0, HLOOKUP(MONTH($B636),'Farm Crops'!$B$18:$N$28,I$5,0)  - VLOOKUP(I$4,'Farm Crops'!$B$4:$G$13,6,0)/1000*0.65*$C636)</f>
        <v>512.45552785923758</v>
      </c>
      <c r="J636" s="67">
        <f xml:space="preserve">   MAX(0, HLOOKUP(MONTH($B636),'Farm Crops'!$B$18:$N$28,J$5,0)  - VLOOKUP(J$4,'Farm Crops'!$B$4:$G$13,6,0)/1000*0.65*$C636)</f>
        <v>555.68812316715548</v>
      </c>
      <c r="K636" s="67">
        <f xml:space="preserve">   MAX(0, HLOOKUP(MONTH($B636),'Farm Crops'!$B$18:$N$28,K$5,0)  - VLOOKUP(K$4,'Farm Crops'!$B$4:$G$13,6,0)/1000*0.65*$C636)</f>
        <v>129.10278592375366</v>
      </c>
      <c r="L636" s="67">
        <f xml:space="preserve">   MAX(0, HLOOKUP(MONTH($B636),'Farm Crops'!$B$18:$N$28,L$5,0)  - VLOOKUP(L$4,'Farm Crops'!$B$4:$G$13,6,0)/1000*0.65*$C636)</f>
        <v>22.997360703812337</v>
      </c>
      <c r="M636" s="67">
        <f xml:space="preserve">   MAX(0, HLOOKUP(MONTH($B636),'Farm Crops'!$B$18:$N$28,M$5,0)  - VLOOKUP(M$4,'Farm Crops'!$B$4:$G$13,6,0)/1000*0.65*$C636)</f>
        <v>161.29560117302054</v>
      </c>
    </row>
    <row r="637" spans="2:13" x14ac:dyDescent="0.2">
      <c r="B637" s="4">
        <v>41114</v>
      </c>
      <c r="C637" s="67">
        <f>'Observed Data'!$E636</f>
        <v>0</v>
      </c>
      <c r="D637" s="67">
        <f xml:space="preserve">   MAX(0, HLOOKUP(MONTH($B637),'Farm Crops'!$B$18:$N$28,D$5,0)  - VLOOKUP(D$4,'Farm Crops'!$B$4:$G$13,6,0)/1000*0.65*$C637)</f>
        <v>446.72111436950155</v>
      </c>
      <c r="E637" s="67">
        <f xml:space="preserve">   MAX(0, HLOOKUP(MONTH($B637),'Farm Crops'!$B$18:$N$28,E$5,0)  - VLOOKUP(E$4,'Farm Crops'!$B$4:$G$13,6,0)/1000*0.65*$C637)</f>
        <v>323.48108504398834</v>
      </c>
      <c r="F637" s="67">
        <f xml:space="preserve">   MAX(0, HLOOKUP(MONTH($B637),'Farm Crops'!$B$18:$N$28,F$5,0)  - VLOOKUP(F$4,'Farm Crops'!$B$4:$G$13,6,0)/1000*0.65*$C637)</f>
        <v>407.18763929618774</v>
      </c>
      <c r="G637" s="67">
        <f xml:space="preserve">   MAX(0, HLOOKUP(MONTH($B637),'Farm Crops'!$B$18:$N$28,G$5,0)  - VLOOKUP(G$4,'Farm Crops'!$B$4:$G$13,6,0)/1000*0.65*$C637)</f>
        <v>99.422580645161304</v>
      </c>
      <c r="H637" s="67">
        <f xml:space="preserve">   MAX(0, HLOOKUP(MONTH($B637),'Farm Crops'!$B$18:$N$28,H$5,0)  - VLOOKUP(H$4,'Farm Crops'!$B$4:$G$13,6,0)/1000*0.65*$C637)</f>
        <v>341.19149560117307</v>
      </c>
      <c r="I637" s="67">
        <f xml:space="preserve">   MAX(0, HLOOKUP(MONTH($B637),'Farm Crops'!$B$18:$N$28,I$5,0)  - VLOOKUP(I$4,'Farm Crops'!$B$4:$G$13,6,0)/1000*0.65*$C637)</f>
        <v>512.45552785923758</v>
      </c>
      <c r="J637" s="67">
        <f xml:space="preserve">   MAX(0, HLOOKUP(MONTH($B637),'Farm Crops'!$B$18:$N$28,J$5,0)  - VLOOKUP(J$4,'Farm Crops'!$B$4:$G$13,6,0)/1000*0.65*$C637)</f>
        <v>555.68812316715548</v>
      </c>
      <c r="K637" s="67">
        <f xml:space="preserve">   MAX(0, HLOOKUP(MONTH($B637),'Farm Crops'!$B$18:$N$28,K$5,0)  - VLOOKUP(K$4,'Farm Crops'!$B$4:$G$13,6,0)/1000*0.65*$C637)</f>
        <v>129.10278592375366</v>
      </c>
      <c r="L637" s="67">
        <f xml:space="preserve">   MAX(0, HLOOKUP(MONTH($B637),'Farm Crops'!$B$18:$N$28,L$5,0)  - VLOOKUP(L$4,'Farm Crops'!$B$4:$G$13,6,0)/1000*0.65*$C637)</f>
        <v>22.997360703812337</v>
      </c>
      <c r="M637" s="67">
        <f xml:space="preserve">   MAX(0, HLOOKUP(MONTH($B637),'Farm Crops'!$B$18:$N$28,M$5,0)  - VLOOKUP(M$4,'Farm Crops'!$B$4:$G$13,6,0)/1000*0.65*$C637)</f>
        <v>161.29560117302054</v>
      </c>
    </row>
    <row r="638" spans="2:13" x14ac:dyDescent="0.2">
      <c r="B638" s="4">
        <v>41115</v>
      </c>
      <c r="C638" s="67">
        <f>'Observed Data'!$E637</f>
        <v>0</v>
      </c>
      <c r="D638" s="67">
        <f xml:space="preserve">   MAX(0, HLOOKUP(MONTH($B638),'Farm Crops'!$B$18:$N$28,D$5,0)  - VLOOKUP(D$4,'Farm Crops'!$B$4:$G$13,6,0)/1000*0.65*$C638)</f>
        <v>446.72111436950155</v>
      </c>
      <c r="E638" s="67">
        <f xml:space="preserve">   MAX(0, HLOOKUP(MONTH($B638),'Farm Crops'!$B$18:$N$28,E$5,0)  - VLOOKUP(E$4,'Farm Crops'!$B$4:$G$13,6,0)/1000*0.65*$C638)</f>
        <v>323.48108504398834</v>
      </c>
      <c r="F638" s="67">
        <f xml:space="preserve">   MAX(0, HLOOKUP(MONTH($B638),'Farm Crops'!$B$18:$N$28,F$5,0)  - VLOOKUP(F$4,'Farm Crops'!$B$4:$G$13,6,0)/1000*0.65*$C638)</f>
        <v>407.18763929618774</v>
      </c>
      <c r="G638" s="67">
        <f xml:space="preserve">   MAX(0, HLOOKUP(MONTH($B638),'Farm Crops'!$B$18:$N$28,G$5,0)  - VLOOKUP(G$4,'Farm Crops'!$B$4:$G$13,6,0)/1000*0.65*$C638)</f>
        <v>99.422580645161304</v>
      </c>
      <c r="H638" s="67">
        <f xml:space="preserve">   MAX(0, HLOOKUP(MONTH($B638),'Farm Crops'!$B$18:$N$28,H$5,0)  - VLOOKUP(H$4,'Farm Crops'!$B$4:$G$13,6,0)/1000*0.65*$C638)</f>
        <v>341.19149560117307</v>
      </c>
      <c r="I638" s="67">
        <f xml:space="preserve">   MAX(0, HLOOKUP(MONTH($B638),'Farm Crops'!$B$18:$N$28,I$5,0)  - VLOOKUP(I$4,'Farm Crops'!$B$4:$G$13,6,0)/1000*0.65*$C638)</f>
        <v>512.45552785923758</v>
      </c>
      <c r="J638" s="67">
        <f xml:space="preserve">   MAX(0, HLOOKUP(MONTH($B638),'Farm Crops'!$B$18:$N$28,J$5,0)  - VLOOKUP(J$4,'Farm Crops'!$B$4:$G$13,6,0)/1000*0.65*$C638)</f>
        <v>555.68812316715548</v>
      </c>
      <c r="K638" s="67">
        <f xml:space="preserve">   MAX(0, HLOOKUP(MONTH($B638),'Farm Crops'!$B$18:$N$28,K$5,0)  - VLOOKUP(K$4,'Farm Crops'!$B$4:$G$13,6,0)/1000*0.65*$C638)</f>
        <v>129.10278592375366</v>
      </c>
      <c r="L638" s="67">
        <f xml:space="preserve">   MAX(0, HLOOKUP(MONTH($B638),'Farm Crops'!$B$18:$N$28,L$5,0)  - VLOOKUP(L$4,'Farm Crops'!$B$4:$G$13,6,0)/1000*0.65*$C638)</f>
        <v>22.997360703812337</v>
      </c>
      <c r="M638" s="67">
        <f xml:space="preserve">   MAX(0, HLOOKUP(MONTH($B638),'Farm Crops'!$B$18:$N$28,M$5,0)  - VLOOKUP(M$4,'Farm Crops'!$B$4:$G$13,6,0)/1000*0.65*$C638)</f>
        <v>161.29560117302054</v>
      </c>
    </row>
    <row r="639" spans="2:13" x14ac:dyDescent="0.2">
      <c r="B639" s="4">
        <v>41116</v>
      </c>
      <c r="C639" s="67">
        <f>'Observed Data'!$E638</f>
        <v>0</v>
      </c>
      <c r="D639" s="67">
        <f xml:space="preserve">   MAX(0, HLOOKUP(MONTH($B639),'Farm Crops'!$B$18:$N$28,D$5,0)  - VLOOKUP(D$4,'Farm Crops'!$B$4:$G$13,6,0)/1000*0.65*$C639)</f>
        <v>446.72111436950155</v>
      </c>
      <c r="E639" s="67">
        <f xml:space="preserve">   MAX(0, HLOOKUP(MONTH($B639),'Farm Crops'!$B$18:$N$28,E$5,0)  - VLOOKUP(E$4,'Farm Crops'!$B$4:$G$13,6,0)/1000*0.65*$C639)</f>
        <v>323.48108504398834</v>
      </c>
      <c r="F639" s="67">
        <f xml:space="preserve">   MAX(0, HLOOKUP(MONTH($B639),'Farm Crops'!$B$18:$N$28,F$5,0)  - VLOOKUP(F$4,'Farm Crops'!$B$4:$G$13,6,0)/1000*0.65*$C639)</f>
        <v>407.18763929618774</v>
      </c>
      <c r="G639" s="67">
        <f xml:space="preserve">   MAX(0, HLOOKUP(MONTH($B639),'Farm Crops'!$B$18:$N$28,G$5,0)  - VLOOKUP(G$4,'Farm Crops'!$B$4:$G$13,6,0)/1000*0.65*$C639)</f>
        <v>99.422580645161304</v>
      </c>
      <c r="H639" s="67">
        <f xml:space="preserve">   MAX(0, HLOOKUP(MONTH($B639),'Farm Crops'!$B$18:$N$28,H$5,0)  - VLOOKUP(H$4,'Farm Crops'!$B$4:$G$13,6,0)/1000*0.65*$C639)</f>
        <v>341.19149560117307</v>
      </c>
      <c r="I639" s="67">
        <f xml:space="preserve">   MAX(0, HLOOKUP(MONTH($B639),'Farm Crops'!$B$18:$N$28,I$5,0)  - VLOOKUP(I$4,'Farm Crops'!$B$4:$G$13,6,0)/1000*0.65*$C639)</f>
        <v>512.45552785923758</v>
      </c>
      <c r="J639" s="67">
        <f xml:space="preserve">   MAX(0, HLOOKUP(MONTH($B639),'Farm Crops'!$B$18:$N$28,J$5,0)  - VLOOKUP(J$4,'Farm Crops'!$B$4:$G$13,6,0)/1000*0.65*$C639)</f>
        <v>555.68812316715548</v>
      </c>
      <c r="K639" s="67">
        <f xml:space="preserve">   MAX(0, HLOOKUP(MONTH($B639),'Farm Crops'!$B$18:$N$28,K$5,0)  - VLOOKUP(K$4,'Farm Crops'!$B$4:$G$13,6,0)/1000*0.65*$C639)</f>
        <v>129.10278592375366</v>
      </c>
      <c r="L639" s="67">
        <f xml:space="preserve">   MAX(0, HLOOKUP(MONTH($B639),'Farm Crops'!$B$18:$N$28,L$5,0)  - VLOOKUP(L$4,'Farm Crops'!$B$4:$G$13,6,0)/1000*0.65*$C639)</f>
        <v>22.997360703812337</v>
      </c>
      <c r="M639" s="67">
        <f xml:space="preserve">   MAX(0, HLOOKUP(MONTH($B639),'Farm Crops'!$B$18:$N$28,M$5,0)  - VLOOKUP(M$4,'Farm Crops'!$B$4:$G$13,6,0)/1000*0.65*$C639)</f>
        <v>161.29560117302054</v>
      </c>
    </row>
    <row r="640" spans="2:13" x14ac:dyDescent="0.2">
      <c r="B640" s="4">
        <v>41117</v>
      </c>
      <c r="C640" s="67">
        <f>'Observed Data'!$E639</f>
        <v>0</v>
      </c>
      <c r="D640" s="67">
        <f xml:space="preserve">   MAX(0, HLOOKUP(MONTH($B640),'Farm Crops'!$B$18:$N$28,D$5,0)  - VLOOKUP(D$4,'Farm Crops'!$B$4:$G$13,6,0)/1000*0.65*$C640)</f>
        <v>446.72111436950155</v>
      </c>
      <c r="E640" s="67">
        <f xml:space="preserve">   MAX(0, HLOOKUP(MONTH($B640),'Farm Crops'!$B$18:$N$28,E$5,0)  - VLOOKUP(E$4,'Farm Crops'!$B$4:$G$13,6,0)/1000*0.65*$C640)</f>
        <v>323.48108504398834</v>
      </c>
      <c r="F640" s="67">
        <f xml:space="preserve">   MAX(0, HLOOKUP(MONTH($B640),'Farm Crops'!$B$18:$N$28,F$5,0)  - VLOOKUP(F$4,'Farm Crops'!$B$4:$G$13,6,0)/1000*0.65*$C640)</f>
        <v>407.18763929618774</v>
      </c>
      <c r="G640" s="67">
        <f xml:space="preserve">   MAX(0, HLOOKUP(MONTH($B640),'Farm Crops'!$B$18:$N$28,G$5,0)  - VLOOKUP(G$4,'Farm Crops'!$B$4:$G$13,6,0)/1000*0.65*$C640)</f>
        <v>99.422580645161304</v>
      </c>
      <c r="H640" s="67">
        <f xml:space="preserve">   MAX(0, HLOOKUP(MONTH($B640),'Farm Crops'!$B$18:$N$28,H$5,0)  - VLOOKUP(H$4,'Farm Crops'!$B$4:$G$13,6,0)/1000*0.65*$C640)</f>
        <v>341.19149560117307</v>
      </c>
      <c r="I640" s="67">
        <f xml:space="preserve">   MAX(0, HLOOKUP(MONTH($B640),'Farm Crops'!$B$18:$N$28,I$5,0)  - VLOOKUP(I$4,'Farm Crops'!$B$4:$G$13,6,0)/1000*0.65*$C640)</f>
        <v>512.45552785923758</v>
      </c>
      <c r="J640" s="67">
        <f xml:space="preserve">   MAX(0, HLOOKUP(MONTH($B640),'Farm Crops'!$B$18:$N$28,J$5,0)  - VLOOKUP(J$4,'Farm Crops'!$B$4:$G$13,6,0)/1000*0.65*$C640)</f>
        <v>555.68812316715548</v>
      </c>
      <c r="K640" s="67">
        <f xml:space="preserve">   MAX(0, HLOOKUP(MONTH($B640),'Farm Crops'!$B$18:$N$28,K$5,0)  - VLOOKUP(K$4,'Farm Crops'!$B$4:$G$13,6,0)/1000*0.65*$C640)</f>
        <v>129.10278592375366</v>
      </c>
      <c r="L640" s="67">
        <f xml:space="preserve">   MAX(0, HLOOKUP(MONTH($B640),'Farm Crops'!$B$18:$N$28,L$5,0)  - VLOOKUP(L$4,'Farm Crops'!$B$4:$G$13,6,0)/1000*0.65*$C640)</f>
        <v>22.997360703812337</v>
      </c>
      <c r="M640" s="67">
        <f xml:space="preserve">   MAX(0, HLOOKUP(MONTH($B640),'Farm Crops'!$B$18:$N$28,M$5,0)  - VLOOKUP(M$4,'Farm Crops'!$B$4:$G$13,6,0)/1000*0.65*$C640)</f>
        <v>161.29560117302054</v>
      </c>
    </row>
    <row r="641" spans="2:13" x14ac:dyDescent="0.2">
      <c r="B641" s="4">
        <v>41118</v>
      </c>
      <c r="C641" s="67">
        <f>'Observed Data'!$E640</f>
        <v>0</v>
      </c>
      <c r="D641" s="67">
        <f xml:space="preserve">   MAX(0, HLOOKUP(MONTH($B641),'Farm Crops'!$B$18:$N$28,D$5,0)  - VLOOKUP(D$4,'Farm Crops'!$B$4:$G$13,6,0)/1000*0.65*$C641)</f>
        <v>446.72111436950155</v>
      </c>
      <c r="E641" s="67">
        <f xml:space="preserve">   MAX(0, HLOOKUP(MONTH($B641),'Farm Crops'!$B$18:$N$28,E$5,0)  - VLOOKUP(E$4,'Farm Crops'!$B$4:$G$13,6,0)/1000*0.65*$C641)</f>
        <v>323.48108504398834</v>
      </c>
      <c r="F641" s="67">
        <f xml:space="preserve">   MAX(0, HLOOKUP(MONTH($B641),'Farm Crops'!$B$18:$N$28,F$5,0)  - VLOOKUP(F$4,'Farm Crops'!$B$4:$G$13,6,0)/1000*0.65*$C641)</f>
        <v>407.18763929618774</v>
      </c>
      <c r="G641" s="67">
        <f xml:space="preserve">   MAX(0, HLOOKUP(MONTH($B641),'Farm Crops'!$B$18:$N$28,G$5,0)  - VLOOKUP(G$4,'Farm Crops'!$B$4:$G$13,6,0)/1000*0.65*$C641)</f>
        <v>99.422580645161304</v>
      </c>
      <c r="H641" s="67">
        <f xml:space="preserve">   MAX(0, HLOOKUP(MONTH($B641),'Farm Crops'!$B$18:$N$28,H$5,0)  - VLOOKUP(H$4,'Farm Crops'!$B$4:$G$13,6,0)/1000*0.65*$C641)</f>
        <v>341.19149560117307</v>
      </c>
      <c r="I641" s="67">
        <f xml:space="preserve">   MAX(0, HLOOKUP(MONTH($B641),'Farm Crops'!$B$18:$N$28,I$5,0)  - VLOOKUP(I$4,'Farm Crops'!$B$4:$G$13,6,0)/1000*0.65*$C641)</f>
        <v>512.45552785923758</v>
      </c>
      <c r="J641" s="67">
        <f xml:space="preserve">   MAX(0, HLOOKUP(MONTH($B641),'Farm Crops'!$B$18:$N$28,J$5,0)  - VLOOKUP(J$4,'Farm Crops'!$B$4:$G$13,6,0)/1000*0.65*$C641)</f>
        <v>555.68812316715548</v>
      </c>
      <c r="K641" s="67">
        <f xml:space="preserve">   MAX(0, HLOOKUP(MONTH($B641),'Farm Crops'!$B$18:$N$28,K$5,0)  - VLOOKUP(K$4,'Farm Crops'!$B$4:$G$13,6,0)/1000*0.65*$C641)</f>
        <v>129.10278592375366</v>
      </c>
      <c r="L641" s="67">
        <f xml:space="preserve">   MAX(0, HLOOKUP(MONTH($B641),'Farm Crops'!$B$18:$N$28,L$5,0)  - VLOOKUP(L$4,'Farm Crops'!$B$4:$G$13,6,0)/1000*0.65*$C641)</f>
        <v>22.997360703812337</v>
      </c>
      <c r="M641" s="67">
        <f xml:space="preserve">   MAX(0, HLOOKUP(MONTH($B641),'Farm Crops'!$B$18:$N$28,M$5,0)  - VLOOKUP(M$4,'Farm Crops'!$B$4:$G$13,6,0)/1000*0.65*$C641)</f>
        <v>161.29560117302054</v>
      </c>
    </row>
    <row r="642" spans="2:13" x14ac:dyDescent="0.2">
      <c r="B642" s="4">
        <v>41119</v>
      </c>
      <c r="C642" s="67">
        <f>'Observed Data'!$E641</f>
        <v>0</v>
      </c>
      <c r="D642" s="67">
        <f xml:space="preserve">   MAX(0, HLOOKUP(MONTH($B642),'Farm Crops'!$B$18:$N$28,D$5,0)  - VLOOKUP(D$4,'Farm Crops'!$B$4:$G$13,6,0)/1000*0.65*$C642)</f>
        <v>446.72111436950155</v>
      </c>
      <c r="E642" s="67">
        <f xml:space="preserve">   MAX(0, HLOOKUP(MONTH($B642),'Farm Crops'!$B$18:$N$28,E$5,0)  - VLOOKUP(E$4,'Farm Crops'!$B$4:$G$13,6,0)/1000*0.65*$C642)</f>
        <v>323.48108504398834</v>
      </c>
      <c r="F642" s="67">
        <f xml:space="preserve">   MAX(0, HLOOKUP(MONTH($B642),'Farm Crops'!$B$18:$N$28,F$5,0)  - VLOOKUP(F$4,'Farm Crops'!$B$4:$G$13,6,0)/1000*0.65*$C642)</f>
        <v>407.18763929618774</v>
      </c>
      <c r="G642" s="67">
        <f xml:space="preserve">   MAX(0, HLOOKUP(MONTH($B642),'Farm Crops'!$B$18:$N$28,G$5,0)  - VLOOKUP(G$4,'Farm Crops'!$B$4:$G$13,6,0)/1000*0.65*$C642)</f>
        <v>99.422580645161304</v>
      </c>
      <c r="H642" s="67">
        <f xml:space="preserve">   MAX(0, HLOOKUP(MONTH($B642),'Farm Crops'!$B$18:$N$28,H$5,0)  - VLOOKUP(H$4,'Farm Crops'!$B$4:$G$13,6,0)/1000*0.65*$C642)</f>
        <v>341.19149560117307</v>
      </c>
      <c r="I642" s="67">
        <f xml:space="preserve">   MAX(0, HLOOKUP(MONTH($B642),'Farm Crops'!$B$18:$N$28,I$5,0)  - VLOOKUP(I$4,'Farm Crops'!$B$4:$G$13,6,0)/1000*0.65*$C642)</f>
        <v>512.45552785923758</v>
      </c>
      <c r="J642" s="67">
        <f xml:space="preserve">   MAX(0, HLOOKUP(MONTH($B642),'Farm Crops'!$B$18:$N$28,J$5,0)  - VLOOKUP(J$4,'Farm Crops'!$B$4:$G$13,6,0)/1000*0.65*$C642)</f>
        <v>555.68812316715548</v>
      </c>
      <c r="K642" s="67">
        <f xml:space="preserve">   MAX(0, HLOOKUP(MONTH($B642),'Farm Crops'!$B$18:$N$28,K$5,0)  - VLOOKUP(K$4,'Farm Crops'!$B$4:$G$13,6,0)/1000*0.65*$C642)</f>
        <v>129.10278592375366</v>
      </c>
      <c r="L642" s="67">
        <f xml:space="preserve">   MAX(0, HLOOKUP(MONTH($B642),'Farm Crops'!$B$18:$N$28,L$5,0)  - VLOOKUP(L$4,'Farm Crops'!$B$4:$G$13,6,0)/1000*0.65*$C642)</f>
        <v>22.997360703812337</v>
      </c>
      <c r="M642" s="67">
        <f xml:space="preserve">   MAX(0, HLOOKUP(MONTH($B642),'Farm Crops'!$B$18:$N$28,M$5,0)  - VLOOKUP(M$4,'Farm Crops'!$B$4:$G$13,6,0)/1000*0.65*$C642)</f>
        <v>161.29560117302054</v>
      </c>
    </row>
    <row r="643" spans="2:13" x14ac:dyDescent="0.2">
      <c r="B643" s="4">
        <v>41120</v>
      </c>
      <c r="C643" s="67">
        <f>'Observed Data'!$E642</f>
        <v>0</v>
      </c>
      <c r="D643" s="67">
        <f xml:space="preserve">   MAX(0, HLOOKUP(MONTH($B643),'Farm Crops'!$B$18:$N$28,D$5,0)  - VLOOKUP(D$4,'Farm Crops'!$B$4:$G$13,6,0)/1000*0.65*$C643)</f>
        <v>446.72111436950155</v>
      </c>
      <c r="E643" s="67">
        <f xml:space="preserve">   MAX(0, HLOOKUP(MONTH($B643),'Farm Crops'!$B$18:$N$28,E$5,0)  - VLOOKUP(E$4,'Farm Crops'!$B$4:$G$13,6,0)/1000*0.65*$C643)</f>
        <v>323.48108504398834</v>
      </c>
      <c r="F643" s="67">
        <f xml:space="preserve">   MAX(0, HLOOKUP(MONTH($B643),'Farm Crops'!$B$18:$N$28,F$5,0)  - VLOOKUP(F$4,'Farm Crops'!$B$4:$G$13,6,0)/1000*0.65*$C643)</f>
        <v>407.18763929618774</v>
      </c>
      <c r="G643" s="67">
        <f xml:space="preserve">   MAX(0, HLOOKUP(MONTH($B643),'Farm Crops'!$B$18:$N$28,G$5,0)  - VLOOKUP(G$4,'Farm Crops'!$B$4:$G$13,6,0)/1000*0.65*$C643)</f>
        <v>99.422580645161304</v>
      </c>
      <c r="H643" s="67">
        <f xml:space="preserve">   MAX(0, HLOOKUP(MONTH($B643),'Farm Crops'!$B$18:$N$28,H$5,0)  - VLOOKUP(H$4,'Farm Crops'!$B$4:$G$13,6,0)/1000*0.65*$C643)</f>
        <v>341.19149560117307</v>
      </c>
      <c r="I643" s="67">
        <f xml:space="preserve">   MAX(0, HLOOKUP(MONTH($B643),'Farm Crops'!$B$18:$N$28,I$5,0)  - VLOOKUP(I$4,'Farm Crops'!$B$4:$G$13,6,0)/1000*0.65*$C643)</f>
        <v>512.45552785923758</v>
      </c>
      <c r="J643" s="67">
        <f xml:space="preserve">   MAX(0, HLOOKUP(MONTH($B643),'Farm Crops'!$B$18:$N$28,J$5,0)  - VLOOKUP(J$4,'Farm Crops'!$B$4:$G$13,6,0)/1000*0.65*$C643)</f>
        <v>555.68812316715548</v>
      </c>
      <c r="K643" s="67">
        <f xml:space="preserve">   MAX(0, HLOOKUP(MONTH($B643),'Farm Crops'!$B$18:$N$28,K$5,0)  - VLOOKUP(K$4,'Farm Crops'!$B$4:$G$13,6,0)/1000*0.65*$C643)</f>
        <v>129.10278592375366</v>
      </c>
      <c r="L643" s="67">
        <f xml:space="preserve">   MAX(0, HLOOKUP(MONTH($B643),'Farm Crops'!$B$18:$N$28,L$5,0)  - VLOOKUP(L$4,'Farm Crops'!$B$4:$G$13,6,0)/1000*0.65*$C643)</f>
        <v>22.997360703812337</v>
      </c>
      <c r="M643" s="67">
        <f xml:space="preserve">   MAX(0, HLOOKUP(MONTH($B643),'Farm Crops'!$B$18:$N$28,M$5,0)  - VLOOKUP(M$4,'Farm Crops'!$B$4:$G$13,6,0)/1000*0.65*$C643)</f>
        <v>161.29560117302054</v>
      </c>
    </row>
    <row r="644" spans="2:13" x14ac:dyDescent="0.2">
      <c r="B644" s="4">
        <v>41121</v>
      </c>
      <c r="C644" s="67">
        <f>'Observed Data'!$E643</f>
        <v>0</v>
      </c>
      <c r="D644" s="67">
        <f xml:space="preserve">   MAX(0, HLOOKUP(MONTH($B644),'Farm Crops'!$B$18:$N$28,D$5,0)  - VLOOKUP(D$4,'Farm Crops'!$B$4:$G$13,6,0)/1000*0.65*$C644)</f>
        <v>446.72111436950155</v>
      </c>
      <c r="E644" s="67">
        <f xml:space="preserve">   MAX(0, HLOOKUP(MONTH($B644),'Farm Crops'!$B$18:$N$28,E$5,0)  - VLOOKUP(E$4,'Farm Crops'!$B$4:$G$13,6,0)/1000*0.65*$C644)</f>
        <v>323.48108504398834</v>
      </c>
      <c r="F644" s="67">
        <f xml:space="preserve">   MAX(0, HLOOKUP(MONTH($B644),'Farm Crops'!$B$18:$N$28,F$5,0)  - VLOOKUP(F$4,'Farm Crops'!$B$4:$G$13,6,0)/1000*0.65*$C644)</f>
        <v>407.18763929618774</v>
      </c>
      <c r="G644" s="67">
        <f xml:space="preserve">   MAX(0, HLOOKUP(MONTH($B644),'Farm Crops'!$B$18:$N$28,G$5,0)  - VLOOKUP(G$4,'Farm Crops'!$B$4:$G$13,6,0)/1000*0.65*$C644)</f>
        <v>99.422580645161304</v>
      </c>
      <c r="H644" s="67">
        <f xml:space="preserve">   MAX(0, HLOOKUP(MONTH($B644),'Farm Crops'!$B$18:$N$28,H$5,0)  - VLOOKUP(H$4,'Farm Crops'!$B$4:$G$13,6,0)/1000*0.65*$C644)</f>
        <v>341.19149560117307</v>
      </c>
      <c r="I644" s="67">
        <f xml:space="preserve">   MAX(0, HLOOKUP(MONTH($B644),'Farm Crops'!$B$18:$N$28,I$5,0)  - VLOOKUP(I$4,'Farm Crops'!$B$4:$G$13,6,0)/1000*0.65*$C644)</f>
        <v>512.45552785923758</v>
      </c>
      <c r="J644" s="67">
        <f xml:space="preserve">   MAX(0, HLOOKUP(MONTH($B644),'Farm Crops'!$B$18:$N$28,J$5,0)  - VLOOKUP(J$4,'Farm Crops'!$B$4:$G$13,6,0)/1000*0.65*$C644)</f>
        <v>555.68812316715548</v>
      </c>
      <c r="K644" s="67">
        <f xml:space="preserve">   MAX(0, HLOOKUP(MONTH($B644),'Farm Crops'!$B$18:$N$28,K$5,0)  - VLOOKUP(K$4,'Farm Crops'!$B$4:$G$13,6,0)/1000*0.65*$C644)</f>
        <v>129.10278592375366</v>
      </c>
      <c r="L644" s="67">
        <f xml:space="preserve">   MAX(0, HLOOKUP(MONTH($B644),'Farm Crops'!$B$18:$N$28,L$5,0)  - VLOOKUP(L$4,'Farm Crops'!$B$4:$G$13,6,0)/1000*0.65*$C644)</f>
        <v>22.997360703812337</v>
      </c>
      <c r="M644" s="67">
        <f xml:space="preserve">   MAX(0, HLOOKUP(MONTH($B644),'Farm Crops'!$B$18:$N$28,M$5,0)  - VLOOKUP(M$4,'Farm Crops'!$B$4:$G$13,6,0)/1000*0.65*$C644)</f>
        <v>161.29560117302054</v>
      </c>
    </row>
    <row r="645" spans="2:13" x14ac:dyDescent="0.2">
      <c r="B645" s="4">
        <v>41122</v>
      </c>
      <c r="C645" s="67">
        <f>'Observed Data'!$E644</f>
        <v>0</v>
      </c>
      <c r="D645" s="67">
        <f xml:space="preserve">   MAX(0, HLOOKUP(MONTH($B645),'Farm Crops'!$B$18:$N$28,D$5,0)  - VLOOKUP(D$4,'Farm Crops'!$B$4:$G$13,6,0)/1000*0.65*$C645)</f>
        <v>677.29495601173039</v>
      </c>
      <c r="E645" s="67">
        <f xml:space="preserve">   MAX(0, HLOOKUP(MONTH($B645),'Farm Crops'!$B$18:$N$28,E$5,0)  - VLOOKUP(E$4,'Farm Crops'!$B$4:$G$13,6,0)/1000*0.65*$C645)</f>
        <v>452.87351906158369</v>
      </c>
      <c r="F645" s="67">
        <f xml:space="preserve">   MAX(0, HLOOKUP(MONTH($B645),'Farm Crops'!$B$18:$N$28,F$5,0)  - VLOOKUP(F$4,'Farm Crops'!$B$4:$G$13,6,0)/1000*0.65*$C645)</f>
        <v>576.30653079178899</v>
      </c>
      <c r="G645" s="67">
        <f xml:space="preserve">   MAX(0, HLOOKUP(MONTH($B645),'Farm Crops'!$B$18:$N$28,G$5,0)  - VLOOKUP(G$4,'Farm Crops'!$B$4:$G$13,6,0)/1000*0.65*$C645)</f>
        <v>139.19161290322583</v>
      </c>
      <c r="H645" s="67">
        <f xml:space="preserve">   MAX(0, HLOOKUP(MONTH($B645),'Farm Crops'!$B$18:$N$28,H$5,0)  - VLOOKUP(H$4,'Farm Crops'!$B$4:$G$13,6,0)/1000*0.65*$C645)</f>
        <v>477.66809384164236</v>
      </c>
      <c r="I645" s="67">
        <f xml:space="preserve">   MAX(0, HLOOKUP(MONTH($B645),'Farm Crops'!$B$18:$N$28,I$5,0)  - VLOOKUP(I$4,'Farm Crops'!$B$4:$G$13,6,0)/1000*0.65*$C645)</f>
        <v>788.42839296187697</v>
      </c>
      <c r="J645" s="67">
        <f xml:space="preserve">   MAX(0, HLOOKUP(MONTH($B645),'Farm Crops'!$B$18:$N$28,J$5,0)  - VLOOKUP(J$4,'Farm Crops'!$B$4:$G$13,6,0)/1000*0.65*$C645)</f>
        <v>777.96337243401763</v>
      </c>
      <c r="K645" s="67">
        <f xml:space="preserve">   MAX(0, HLOOKUP(MONTH($B645),'Farm Crops'!$B$18:$N$28,K$5,0)  - VLOOKUP(K$4,'Farm Crops'!$B$4:$G$13,6,0)/1000*0.65*$C645)</f>
        <v>180.74390029325511</v>
      </c>
      <c r="L645" s="67">
        <f xml:space="preserve">   MAX(0, HLOOKUP(MONTH($B645),'Farm Crops'!$B$18:$N$28,L$5,0)  - VLOOKUP(L$4,'Farm Crops'!$B$4:$G$13,6,0)/1000*0.65*$C645)</f>
        <v>32.196304985337271</v>
      </c>
      <c r="M645" s="67">
        <f xml:space="preserve">   MAX(0, HLOOKUP(MONTH($B645),'Farm Crops'!$B$18:$N$28,M$5,0)  - VLOOKUP(M$4,'Farm Crops'!$B$4:$G$13,6,0)/1000*0.65*$C645)</f>
        <v>225.81384164222877</v>
      </c>
    </row>
    <row r="646" spans="2:13" x14ac:dyDescent="0.2">
      <c r="B646" s="4">
        <v>41123</v>
      </c>
      <c r="C646" s="67">
        <f>'Observed Data'!$E645</f>
        <v>0</v>
      </c>
      <c r="D646" s="67">
        <f xml:space="preserve">   MAX(0, HLOOKUP(MONTH($B646),'Farm Crops'!$B$18:$N$28,D$5,0)  - VLOOKUP(D$4,'Farm Crops'!$B$4:$G$13,6,0)/1000*0.65*$C646)</f>
        <v>677.29495601173039</v>
      </c>
      <c r="E646" s="67">
        <f xml:space="preserve">   MAX(0, HLOOKUP(MONTH($B646),'Farm Crops'!$B$18:$N$28,E$5,0)  - VLOOKUP(E$4,'Farm Crops'!$B$4:$G$13,6,0)/1000*0.65*$C646)</f>
        <v>452.87351906158369</v>
      </c>
      <c r="F646" s="67">
        <f xml:space="preserve">   MAX(0, HLOOKUP(MONTH($B646),'Farm Crops'!$B$18:$N$28,F$5,0)  - VLOOKUP(F$4,'Farm Crops'!$B$4:$G$13,6,0)/1000*0.65*$C646)</f>
        <v>576.30653079178899</v>
      </c>
      <c r="G646" s="67">
        <f xml:space="preserve">   MAX(0, HLOOKUP(MONTH($B646),'Farm Crops'!$B$18:$N$28,G$5,0)  - VLOOKUP(G$4,'Farm Crops'!$B$4:$G$13,6,0)/1000*0.65*$C646)</f>
        <v>139.19161290322583</v>
      </c>
      <c r="H646" s="67">
        <f xml:space="preserve">   MAX(0, HLOOKUP(MONTH($B646),'Farm Crops'!$B$18:$N$28,H$5,0)  - VLOOKUP(H$4,'Farm Crops'!$B$4:$G$13,6,0)/1000*0.65*$C646)</f>
        <v>477.66809384164236</v>
      </c>
      <c r="I646" s="67">
        <f xml:space="preserve">   MAX(0, HLOOKUP(MONTH($B646),'Farm Crops'!$B$18:$N$28,I$5,0)  - VLOOKUP(I$4,'Farm Crops'!$B$4:$G$13,6,0)/1000*0.65*$C646)</f>
        <v>788.42839296187697</v>
      </c>
      <c r="J646" s="67">
        <f xml:space="preserve">   MAX(0, HLOOKUP(MONTH($B646),'Farm Crops'!$B$18:$N$28,J$5,0)  - VLOOKUP(J$4,'Farm Crops'!$B$4:$G$13,6,0)/1000*0.65*$C646)</f>
        <v>777.96337243401763</v>
      </c>
      <c r="K646" s="67">
        <f xml:space="preserve">   MAX(0, HLOOKUP(MONTH($B646),'Farm Crops'!$B$18:$N$28,K$5,0)  - VLOOKUP(K$4,'Farm Crops'!$B$4:$G$13,6,0)/1000*0.65*$C646)</f>
        <v>180.74390029325511</v>
      </c>
      <c r="L646" s="67">
        <f xml:space="preserve">   MAX(0, HLOOKUP(MONTH($B646),'Farm Crops'!$B$18:$N$28,L$5,0)  - VLOOKUP(L$4,'Farm Crops'!$B$4:$G$13,6,0)/1000*0.65*$C646)</f>
        <v>32.196304985337271</v>
      </c>
      <c r="M646" s="67">
        <f xml:space="preserve">   MAX(0, HLOOKUP(MONTH($B646),'Farm Crops'!$B$18:$N$28,M$5,0)  - VLOOKUP(M$4,'Farm Crops'!$B$4:$G$13,6,0)/1000*0.65*$C646)</f>
        <v>225.81384164222877</v>
      </c>
    </row>
    <row r="647" spans="2:13" x14ac:dyDescent="0.2">
      <c r="B647" s="4">
        <v>41124</v>
      </c>
      <c r="C647" s="67">
        <f>'Observed Data'!$E646</f>
        <v>0</v>
      </c>
      <c r="D647" s="67">
        <f xml:space="preserve">   MAX(0, HLOOKUP(MONTH($B647),'Farm Crops'!$B$18:$N$28,D$5,0)  - VLOOKUP(D$4,'Farm Crops'!$B$4:$G$13,6,0)/1000*0.65*$C647)</f>
        <v>677.29495601173039</v>
      </c>
      <c r="E647" s="67">
        <f xml:space="preserve">   MAX(0, HLOOKUP(MONTH($B647),'Farm Crops'!$B$18:$N$28,E$5,0)  - VLOOKUP(E$4,'Farm Crops'!$B$4:$G$13,6,0)/1000*0.65*$C647)</f>
        <v>452.87351906158369</v>
      </c>
      <c r="F647" s="67">
        <f xml:space="preserve">   MAX(0, HLOOKUP(MONTH($B647),'Farm Crops'!$B$18:$N$28,F$5,0)  - VLOOKUP(F$4,'Farm Crops'!$B$4:$G$13,6,0)/1000*0.65*$C647)</f>
        <v>576.30653079178899</v>
      </c>
      <c r="G647" s="67">
        <f xml:space="preserve">   MAX(0, HLOOKUP(MONTH($B647),'Farm Crops'!$B$18:$N$28,G$5,0)  - VLOOKUP(G$4,'Farm Crops'!$B$4:$G$13,6,0)/1000*0.65*$C647)</f>
        <v>139.19161290322583</v>
      </c>
      <c r="H647" s="67">
        <f xml:space="preserve">   MAX(0, HLOOKUP(MONTH($B647),'Farm Crops'!$B$18:$N$28,H$5,0)  - VLOOKUP(H$4,'Farm Crops'!$B$4:$G$13,6,0)/1000*0.65*$C647)</f>
        <v>477.66809384164236</v>
      </c>
      <c r="I647" s="67">
        <f xml:space="preserve">   MAX(0, HLOOKUP(MONTH($B647),'Farm Crops'!$B$18:$N$28,I$5,0)  - VLOOKUP(I$4,'Farm Crops'!$B$4:$G$13,6,0)/1000*0.65*$C647)</f>
        <v>788.42839296187697</v>
      </c>
      <c r="J647" s="67">
        <f xml:space="preserve">   MAX(0, HLOOKUP(MONTH($B647),'Farm Crops'!$B$18:$N$28,J$5,0)  - VLOOKUP(J$4,'Farm Crops'!$B$4:$G$13,6,0)/1000*0.65*$C647)</f>
        <v>777.96337243401763</v>
      </c>
      <c r="K647" s="67">
        <f xml:space="preserve">   MAX(0, HLOOKUP(MONTH($B647),'Farm Crops'!$B$18:$N$28,K$5,0)  - VLOOKUP(K$4,'Farm Crops'!$B$4:$G$13,6,0)/1000*0.65*$C647)</f>
        <v>180.74390029325511</v>
      </c>
      <c r="L647" s="67">
        <f xml:space="preserve">   MAX(0, HLOOKUP(MONTH($B647),'Farm Crops'!$B$18:$N$28,L$5,0)  - VLOOKUP(L$4,'Farm Crops'!$B$4:$G$13,6,0)/1000*0.65*$C647)</f>
        <v>32.196304985337271</v>
      </c>
      <c r="M647" s="67">
        <f xml:space="preserve">   MAX(0, HLOOKUP(MONTH($B647),'Farm Crops'!$B$18:$N$28,M$5,0)  - VLOOKUP(M$4,'Farm Crops'!$B$4:$G$13,6,0)/1000*0.65*$C647)</f>
        <v>225.81384164222877</v>
      </c>
    </row>
    <row r="648" spans="2:13" x14ac:dyDescent="0.2">
      <c r="B648" s="4">
        <v>41125</v>
      </c>
      <c r="C648" s="67">
        <f>'Observed Data'!$E647</f>
        <v>0</v>
      </c>
      <c r="D648" s="67">
        <f xml:space="preserve">   MAX(0, HLOOKUP(MONTH($B648),'Farm Crops'!$B$18:$N$28,D$5,0)  - VLOOKUP(D$4,'Farm Crops'!$B$4:$G$13,6,0)/1000*0.65*$C648)</f>
        <v>677.29495601173039</v>
      </c>
      <c r="E648" s="67">
        <f xml:space="preserve">   MAX(0, HLOOKUP(MONTH($B648),'Farm Crops'!$B$18:$N$28,E$5,0)  - VLOOKUP(E$4,'Farm Crops'!$B$4:$G$13,6,0)/1000*0.65*$C648)</f>
        <v>452.87351906158369</v>
      </c>
      <c r="F648" s="67">
        <f xml:space="preserve">   MAX(0, HLOOKUP(MONTH($B648),'Farm Crops'!$B$18:$N$28,F$5,0)  - VLOOKUP(F$4,'Farm Crops'!$B$4:$G$13,6,0)/1000*0.65*$C648)</f>
        <v>576.30653079178899</v>
      </c>
      <c r="G648" s="67">
        <f xml:space="preserve">   MAX(0, HLOOKUP(MONTH($B648),'Farm Crops'!$B$18:$N$28,G$5,0)  - VLOOKUP(G$4,'Farm Crops'!$B$4:$G$13,6,0)/1000*0.65*$C648)</f>
        <v>139.19161290322583</v>
      </c>
      <c r="H648" s="67">
        <f xml:space="preserve">   MAX(0, HLOOKUP(MONTH($B648),'Farm Crops'!$B$18:$N$28,H$5,0)  - VLOOKUP(H$4,'Farm Crops'!$B$4:$G$13,6,0)/1000*0.65*$C648)</f>
        <v>477.66809384164236</v>
      </c>
      <c r="I648" s="67">
        <f xml:space="preserve">   MAX(0, HLOOKUP(MONTH($B648),'Farm Crops'!$B$18:$N$28,I$5,0)  - VLOOKUP(I$4,'Farm Crops'!$B$4:$G$13,6,0)/1000*0.65*$C648)</f>
        <v>788.42839296187697</v>
      </c>
      <c r="J648" s="67">
        <f xml:space="preserve">   MAX(0, HLOOKUP(MONTH($B648),'Farm Crops'!$B$18:$N$28,J$5,0)  - VLOOKUP(J$4,'Farm Crops'!$B$4:$G$13,6,0)/1000*0.65*$C648)</f>
        <v>777.96337243401763</v>
      </c>
      <c r="K648" s="67">
        <f xml:space="preserve">   MAX(0, HLOOKUP(MONTH($B648),'Farm Crops'!$B$18:$N$28,K$5,0)  - VLOOKUP(K$4,'Farm Crops'!$B$4:$G$13,6,0)/1000*0.65*$C648)</f>
        <v>180.74390029325511</v>
      </c>
      <c r="L648" s="67">
        <f xml:space="preserve">   MAX(0, HLOOKUP(MONTH($B648),'Farm Crops'!$B$18:$N$28,L$5,0)  - VLOOKUP(L$4,'Farm Crops'!$B$4:$G$13,6,0)/1000*0.65*$C648)</f>
        <v>32.196304985337271</v>
      </c>
      <c r="M648" s="67">
        <f xml:space="preserve">   MAX(0, HLOOKUP(MONTH($B648),'Farm Crops'!$B$18:$N$28,M$5,0)  - VLOOKUP(M$4,'Farm Crops'!$B$4:$G$13,6,0)/1000*0.65*$C648)</f>
        <v>225.81384164222877</v>
      </c>
    </row>
    <row r="649" spans="2:13" x14ac:dyDescent="0.2">
      <c r="B649" s="4">
        <v>41126</v>
      </c>
      <c r="C649" s="67">
        <f>'Observed Data'!$E648</f>
        <v>0</v>
      </c>
      <c r="D649" s="67">
        <f xml:space="preserve">   MAX(0, HLOOKUP(MONTH($B649),'Farm Crops'!$B$18:$N$28,D$5,0)  - VLOOKUP(D$4,'Farm Crops'!$B$4:$G$13,6,0)/1000*0.65*$C649)</f>
        <v>677.29495601173039</v>
      </c>
      <c r="E649" s="67">
        <f xml:space="preserve">   MAX(0, HLOOKUP(MONTH($B649),'Farm Crops'!$B$18:$N$28,E$5,0)  - VLOOKUP(E$4,'Farm Crops'!$B$4:$G$13,6,0)/1000*0.65*$C649)</f>
        <v>452.87351906158369</v>
      </c>
      <c r="F649" s="67">
        <f xml:space="preserve">   MAX(0, HLOOKUP(MONTH($B649),'Farm Crops'!$B$18:$N$28,F$5,0)  - VLOOKUP(F$4,'Farm Crops'!$B$4:$G$13,6,0)/1000*0.65*$C649)</f>
        <v>576.30653079178899</v>
      </c>
      <c r="G649" s="67">
        <f xml:space="preserve">   MAX(0, HLOOKUP(MONTH($B649),'Farm Crops'!$B$18:$N$28,G$5,0)  - VLOOKUP(G$4,'Farm Crops'!$B$4:$G$13,6,0)/1000*0.65*$C649)</f>
        <v>139.19161290322583</v>
      </c>
      <c r="H649" s="67">
        <f xml:space="preserve">   MAX(0, HLOOKUP(MONTH($B649),'Farm Crops'!$B$18:$N$28,H$5,0)  - VLOOKUP(H$4,'Farm Crops'!$B$4:$G$13,6,0)/1000*0.65*$C649)</f>
        <v>477.66809384164236</v>
      </c>
      <c r="I649" s="67">
        <f xml:space="preserve">   MAX(0, HLOOKUP(MONTH($B649),'Farm Crops'!$B$18:$N$28,I$5,0)  - VLOOKUP(I$4,'Farm Crops'!$B$4:$G$13,6,0)/1000*0.65*$C649)</f>
        <v>788.42839296187697</v>
      </c>
      <c r="J649" s="67">
        <f xml:space="preserve">   MAX(0, HLOOKUP(MONTH($B649),'Farm Crops'!$B$18:$N$28,J$5,0)  - VLOOKUP(J$4,'Farm Crops'!$B$4:$G$13,6,0)/1000*0.65*$C649)</f>
        <v>777.96337243401763</v>
      </c>
      <c r="K649" s="67">
        <f xml:space="preserve">   MAX(0, HLOOKUP(MONTH($B649),'Farm Crops'!$B$18:$N$28,K$5,0)  - VLOOKUP(K$4,'Farm Crops'!$B$4:$G$13,6,0)/1000*0.65*$C649)</f>
        <v>180.74390029325511</v>
      </c>
      <c r="L649" s="67">
        <f xml:space="preserve">   MAX(0, HLOOKUP(MONTH($B649),'Farm Crops'!$B$18:$N$28,L$5,0)  - VLOOKUP(L$4,'Farm Crops'!$B$4:$G$13,6,0)/1000*0.65*$C649)</f>
        <v>32.196304985337271</v>
      </c>
      <c r="M649" s="67">
        <f xml:space="preserve">   MAX(0, HLOOKUP(MONTH($B649),'Farm Crops'!$B$18:$N$28,M$5,0)  - VLOOKUP(M$4,'Farm Crops'!$B$4:$G$13,6,0)/1000*0.65*$C649)</f>
        <v>225.81384164222877</v>
      </c>
    </row>
    <row r="650" spans="2:13" x14ac:dyDescent="0.2">
      <c r="B650" s="4">
        <v>41127</v>
      </c>
      <c r="C650" s="67">
        <f>'Observed Data'!$E649</f>
        <v>44</v>
      </c>
      <c r="D650" s="67">
        <f xml:space="preserve">   MAX(0, HLOOKUP(MONTH($B650),'Farm Crops'!$B$18:$N$28,D$5,0)  - VLOOKUP(D$4,'Farm Crops'!$B$4:$G$13,6,0)/1000*0.65*$C650)</f>
        <v>0</v>
      </c>
      <c r="E650" s="67">
        <f xml:space="preserve">   MAX(0, HLOOKUP(MONTH($B650),'Farm Crops'!$B$18:$N$28,E$5,0)  - VLOOKUP(E$4,'Farm Crops'!$B$4:$G$13,6,0)/1000*0.65*$C650)</f>
        <v>0</v>
      </c>
      <c r="F650" s="67">
        <f xml:space="preserve">   MAX(0, HLOOKUP(MONTH($B650),'Farm Crops'!$B$18:$N$28,F$5,0)  - VLOOKUP(F$4,'Farm Crops'!$B$4:$G$13,6,0)/1000*0.65*$C650)</f>
        <v>0</v>
      </c>
      <c r="G650" s="67">
        <f xml:space="preserve">   MAX(0, HLOOKUP(MONTH($B650),'Farm Crops'!$B$18:$N$28,G$5,0)  - VLOOKUP(G$4,'Farm Crops'!$B$4:$G$13,6,0)/1000*0.65*$C650)</f>
        <v>0</v>
      </c>
      <c r="H650" s="67">
        <f xml:space="preserve">   MAX(0, HLOOKUP(MONTH($B650),'Farm Crops'!$B$18:$N$28,H$5,0)  - VLOOKUP(H$4,'Farm Crops'!$B$4:$G$13,6,0)/1000*0.65*$C650)</f>
        <v>0</v>
      </c>
      <c r="I650" s="67">
        <f xml:space="preserve">   MAX(0, HLOOKUP(MONTH($B650),'Farm Crops'!$B$18:$N$28,I$5,0)  - VLOOKUP(I$4,'Farm Crops'!$B$4:$G$13,6,0)/1000*0.65*$C650)</f>
        <v>0</v>
      </c>
      <c r="J650" s="67">
        <f xml:space="preserve">   MAX(0, HLOOKUP(MONTH($B650),'Farm Crops'!$B$18:$N$28,J$5,0)  - VLOOKUP(J$4,'Farm Crops'!$B$4:$G$13,6,0)/1000*0.65*$C650)</f>
        <v>0</v>
      </c>
      <c r="K650" s="67">
        <f xml:space="preserve">   MAX(0, HLOOKUP(MONTH($B650),'Farm Crops'!$B$18:$N$28,K$5,0)  - VLOOKUP(K$4,'Farm Crops'!$B$4:$G$13,6,0)/1000*0.65*$C650)</f>
        <v>0</v>
      </c>
      <c r="L650" s="67">
        <f xml:space="preserve">   MAX(0, HLOOKUP(MONTH($B650),'Farm Crops'!$B$18:$N$28,L$5,0)  - VLOOKUP(L$4,'Farm Crops'!$B$4:$G$13,6,0)/1000*0.65*$C650)</f>
        <v>0</v>
      </c>
      <c r="M650" s="67">
        <f xml:space="preserve">   MAX(0, HLOOKUP(MONTH($B650),'Farm Crops'!$B$18:$N$28,M$5,0)  - VLOOKUP(M$4,'Farm Crops'!$B$4:$G$13,6,0)/1000*0.65*$C650)</f>
        <v>0</v>
      </c>
    </row>
    <row r="651" spans="2:13" x14ac:dyDescent="0.2">
      <c r="B651" s="4">
        <v>41128</v>
      </c>
      <c r="C651" s="67">
        <f>'Observed Data'!$E650</f>
        <v>0</v>
      </c>
      <c r="D651" s="67">
        <f xml:space="preserve">   MAX(0, HLOOKUP(MONTH($B651),'Farm Crops'!$B$18:$N$28,D$5,0)  - VLOOKUP(D$4,'Farm Crops'!$B$4:$G$13,6,0)/1000*0.65*$C651)</f>
        <v>677.29495601173039</v>
      </c>
      <c r="E651" s="67">
        <f xml:space="preserve">   MAX(0, HLOOKUP(MONTH($B651),'Farm Crops'!$B$18:$N$28,E$5,0)  - VLOOKUP(E$4,'Farm Crops'!$B$4:$G$13,6,0)/1000*0.65*$C651)</f>
        <v>452.87351906158369</v>
      </c>
      <c r="F651" s="67">
        <f xml:space="preserve">   MAX(0, HLOOKUP(MONTH($B651),'Farm Crops'!$B$18:$N$28,F$5,0)  - VLOOKUP(F$4,'Farm Crops'!$B$4:$G$13,6,0)/1000*0.65*$C651)</f>
        <v>576.30653079178899</v>
      </c>
      <c r="G651" s="67">
        <f xml:space="preserve">   MAX(0, HLOOKUP(MONTH($B651),'Farm Crops'!$B$18:$N$28,G$5,0)  - VLOOKUP(G$4,'Farm Crops'!$B$4:$G$13,6,0)/1000*0.65*$C651)</f>
        <v>139.19161290322583</v>
      </c>
      <c r="H651" s="67">
        <f xml:space="preserve">   MAX(0, HLOOKUP(MONTH($B651),'Farm Crops'!$B$18:$N$28,H$5,0)  - VLOOKUP(H$4,'Farm Crops'!$B$4:$G$13,6,0)/1000*0.65*$C651)</f>
        <v>477.66809384164236</v>
      </c>
      <c r="I651" s="67">
        <f xml:space="preserve">   MAX(0, HLOOKUP(MONTH($B651),'Farm Crops'!$B$18:$N$28,I$5,0)  - VLOOKUP(I$4,'Farm Crops'!$B$4:$G$13,6,0)/1000*0.65*$C651)</f>
        <v>788.42839296187697</v>
      </c>
      <c r="J651" s="67">
        <f xml:space="preserve">   MAX(0, HLOOKUP(MONTH($B651),'Farm Crops'!$B$18:$N$28,J$5,0)  - VLOOKUP(J$4,'Farm Crops'!$B$4:$G$13,6,0)/1000*0.65*$C651)</f>
        <v>777.96337243401763</v>
      </c>
      <c r="K651" s="67">
        <f xml:space="preserve">   MAX(0, HLOOKUP(MONTH($B651),'Farm Crops'!$B$18:$N$28,K$5,0)  - VLOOKUP(K$4,'Farm Crops'!$B$4:$G$13,6,0)/1000*0.65*$C651)</f>
        <v>180.74390029325511</v>
      </c>
      <c r="L651" s="67">
        <f xml:space="preserve">   MAX(0, HLOOKUP(MONTH($B651),'Farm Crops'!$B$18:$N$28,L$5,0)  - VLOOKUP(L$4,'Farm Crops'!$B$4:$G$13,6,0)/1000*0.65*$C651)</f>
        <v>32.196304985337271</v>
      </c>
      <c r="M651" s="67">
        <f xml:space="preserve">   MAX(0, HLOOKUP(MONTH($B651),'Farm Crops'!$B$18:$N$28,M$5,0)  - VLOOKUP(M$4,'Farm Crops'!$B$4:$G$13,6,0)/1000*0.65*$C651)</f>
        <v>225.81384164222877</v>
      </c>
    </row>
    <row r="652" spans="2:13" x14ac:dyDescent="0.2">
      <c r="B652" s="4">
        <v>41129</v>
      </c>
      <c r="C652" s="67">
        <f>'Observed Data'!$E651</f>
        <v>0</v>
      </c>
      <c r="D652" s="67">
        <f xml:space="preserve">   MAX(0, HLOOKUP(MONTH($B652),'Farm Crops'!$B$18:$N$28,D$5,0)  - VLOOKUP(D$4,'Farm Crops'!$B$4:$G$13,6,0)/1000*0.65*$C652)</f>
        <v>677.29495601173039</v>
      </c>
      <c r="E652" s="67">
        <f xml:space="preserve">   MAX(0, HLOOKUP(MONTH($B652),'Farm Crops'!$B$18:$N$28,E$5,0)  - VLOOKUP(E$4,'Farm Crops'!$B$4:$G$13,6,0)/1000*0.65*$C652)</f>
        <v>452.87351906158369</v>
      </c>
      <c r="F652" s="67">
        <f xml:space="preserve">   MAX(0, HLOOKUP(MONTH($B652),'Farm Crops'!$B$18:$N$28,F$5,0)  - VLOOKUP(F$4,'Farm Crops'!$B$4:$G$13,6,0)/1000*0.65*$C652)</f>
        <v>576.30653079178899</v>
      </c>
      <c r="G652" s="67">
        <f xml:space="preserve">   MAX(0, HLOOKUP(MONTH($B652),'Farm Crops'!$B$18:$N$28,G$5,0)  - VLOOKUP(G$4,'Farm Crops'!$B$4:$G$13,6,0)/1000*0.65*$C652)</f>
        <v>139.19161290322583</v>
      </c>
      <c r="H652" s="67">
        <f xml:space="preserve">   MAX(0, HLOOKUP(MONTH($B652),'Farm Crops'!$B$18:$N$28,H$5,0)  - VLOOKUP(H$4,'Farm Crops'!$B$4:$G$13,6,0)/1000*0.65*$C652)</f>
        <v>477.66809384164236</v>
      </c>
      <c r="I652" s="67">
        <f xml:space="preserve">   MAX(0, HLOOKUP(MONTH($B652),'Farm Crops'!$B$18:$N$28,I$5,0)  - VLOOKUP(I$4,'Farm Crops'!$B$4:$G$13,6,0)/1000*0.65*$C652)</f>
        <v>788.42839296187697</v>
      </c>
      <c r="J652" s="67">
        <f xml:space="preserve">   MAX(0, HLOOKUP(MONTH($B652),'Farm Crops'!$B$18:$N$28,J$5,0)  - VLOOKUP(J$4,'Farm Crops'!$B$4:$G$13,6,0)/1000*0.65*$C652)</f>
        <v>777.96337243401763</v>
      </c>
      <c r="K652" s="67">
        <f xml:space="preserve">   MAX(0, HLOOKUP(MONTH($B652),'Farm Crops'!$B$18:$N$28,K$5,0)  - VLOOKUP(K$4,'Farm Crops'!$B$4:$G$13,6,0)/1000*0.65*$C652)</f>
        <v>180.74390029325511</v>
      </c>
      <c r="L652" s="67">
        <f xml:space="preserve">   MAX(0, HLOOKUP(MONTH($B652),'Farm Crops'!$B$18:$N$28,L$5,0)  - VLOOKUP(L$4,'Farm Crops'!$B$4:$G$13,6,0)/1000*0.65*$C652)</f>
        <v>32.196304985337271</v>
      </c>
      <c r="M652" s="67">
        <f xml:space="preserve">   MAX(0, HLOOKUP(MONTH($B652),'Farm Crops'!$B$18:$N$28,M$5,0)  - VLOOKUP(M$4,'Farm Crops'!$B$4:$G$13,6,0)/1000*0.65*$C652)</f>
        <v>225.81384164222877</v>
      </c>
    </row>
    <row r="653" spans="2:13" x14ac:dyDescent="0.2">
      <c r="B653" s="4">
        <v>41130</v>
      </c>
      <c r="C653" s="67">
        <f>'Observed Data'!$E652</f>
        <v>0</v>
      </c>
      <c r="D653" s="67">
        <f xml:space="preserve">   MAX(0, HLOOKUP(MONTH($B653),'Farm Crops'!$B$18:$N$28,D$5,0)  - VLOOKUP(D$4,'Farm Crops'!$B$4:$G$13,6,0)/1000*0.65*$C653)</f>
        <v>677.29495601173039</v>
      </c>
      <c r="E653" s="67">
        <f xml:space="preserve">   MAX(0, HLOOKUP(MONTH($B653),'Farm Crops'!$B$18:$N$28,E$5,0)  - VLOOKUP(E$4,'Farm Crops'!$B$4:$G$13,6,0)/1000*0.65*$C653)</f>
        <v>452.87351906158369</v>
      </c>
      <c r="F653" s="67">
        <f xml:space="preserve">   MAX(0, HLOOKUP(MONTH($B653),'Farm Crops'!$B$18:$N$28,F$5,0)  - VLOOKUP(F$4,'Farm Crops'!$B$4:$G$13,6,0)/1000*0.65*$C653)</f>
        <v>576.30653079178899</v>
      </c>
      <c r="G653" s="67">
        <f xml:space="preserve">   MAX(0, HLOOKUP(MONTH($B653),'Farm Crops'!$B$18:$N$28,G$5,0)  - VLOOKUP(G$4,'Farm Crops'!$B$4:$G$13,6,0)/1000*0.65*$C653)</f>
        <v>139.19161290322583</v>
      </c>
      <c r="H653" s="67">
        <f xml:space="preserve">   MAX(0, HLOOKUP(MONTH($B653),'Farm Crops'!$B$18:$N$28,H$5,0)  - VLOOKUP(H$4,'Farm Crops'!$B$4:$G$13,6,0)/1000*0.65*$C653)</f>
        <v>477.66809384164236</v>
      </c>
      <c r="I653" s="67">
        <f xml:space="preserve">   MAX(0, HLOOKUP(MONTH($B653),'Farm Crops'!$B$18:$N$28,I$5,0)  - VLOOKUP(I$4,'Farm Crops'!$B$4:$G$13,6,0)/1000*0.65*$C653)</f>
        <v>788.42839296187697</v>
      </c>
      <c r="J653" s="67">
        <f xml:space="preserve">   MAX(0, HLOOKUP(MONTH($B653),'Farm Crops'!$B$18:$N$28,J$5,0)  - VLOOKUP(J$4,'Farm Crops'!$B$4:$G$13,6,0)/1000*0.65*$C653)</f>
        <v>777.96337243401763</v>
      </c>
      <c r="K653" s="67">
        <f xml:space="preserve">   MAX(0, HLOOKUP(MONTH($B653),'Farm Crops'!$B$18:$N$28,K$5,0)  - VLOOKUP(K$4,'Farm Crops'!$B$4:$G$13,6,0)/1000*0.65*$C653)</f>
        <v>180.74390029325511</v>
      </c>
      <c r="L653" s="67">
        <f xml:space="preserve">   MAX(0, HLOOKUP(MONTH($B653),'Farm Crops'!$B$18:$N$28,L$5,0)  - VLOOKUP(L$4,'Farm Crops'!$B$4:$G$13,6,0)/1000*0.65*$C653)</f>
        <v>32.196304985337271</v>
      </c>
      <c r="M653" s="67">
        <f xml:space="preserve">   MAX(0, HLOOKUP(MONTH($B653),'Farm Crops'!$B$18:$N$28,M$5,0)  - VLOOKUP(M$4,'Farm Crops'!$B$4:$G$13,6,0)/1000*0.65*$C653)</f>
        <v>225.81384164222877</v>
      </c>
    </row>
    <row r="654" spans="2:13" x14ac:dyDescent="0.2">
      <c r="B654" s="4">
        <v>41131</v>
      </c>
      <c r="C654" s="67">
        <f>'Observed Data'!$E653</f>
        <v>0</v>
      </c>
      <c r="D654" s="67">
        <f xml:space="preserve">   MAX(0, HLOOKUP(MONTH($B654),'Farm Crops'!$B$18:$N$28,D$5,0)  - VLOOKUP(D$4,'Farm Crops'!$B$4:$G$13,6,0)/1000*0.65*$C654)</f>
        <v>677.29495601173039</v>
      </c>
      <c r="E654" s="67">
        <f xml:space="preserve">   MAX(0, HLOOKUP(MONTH($B654),'Farm Crops'!$B$18:$N$28,E$5,0)  - VLOOKUP(E$4,'Farm Crops'!$B$4:$G$13,6,0)/1000*0.65*$C654)</f>
        <v>452.87351906158369</v>
      </c>
      <c r="F654" s="67">
        <f xml:space="preserve">   MAX(0, HLOOKUP(MONTH($B654),'Farm Crops'!$B$18:$N$28,F$5,0)  - VLOOKUP(F$4,'Farm Crops'!$B$4:$G$13,6,0)/1000*0.65*$C654)</f>
        <v>576.30653079178899</v>
      </c>
      <c r="G654" s="67">
        <f xml:space="preserve">   MAX(0, HLOOKUP(MONTH($B654),'Farm Crops'!$B$18:$N$28,G$5,0)  - VLOOKUP(G$4,'Farm Crops'!$B$4:$G$13,6,0)/1000*0.65*$C654)</f>
        <v>139.19161290322583</v>
      </c>
      <c r="H654" s="67">
        <f xml:space="preserve">   MAX(0, HLOOKUP(MONTH($B654),'Farm Crops'!$B$18:$N$28,H$5,0)  - VLOOKUP(H$4,'Farm Crops'!$B$4:$G$13,6,0)/1000*0.65*$C654)</f>
        <v>477.66809384164236</v>
      </c>
      <c r="I654" s="67">
        <f xml:space="preserve">   MAX(0, HLOOKUP(MONTH($B654),'Farm Crops'!$B$18:$N$28,I$5,0)  - VLOOKUP(I$4,'Farm Crops'!$B$4:$G$13,6,0)/1000*0.65*$C654)</f>
        <v>788.42839296187697</v>
      </c>
      <c r="J654" s="67">
        <f xml:space="preserve">   MAX(0, HLOOKUP(MONTH($B654),'Farm Crops'!$B$18:$N$28,J$5,0)  - VLOOKUP(J$4,'Farm Crops'!$B$4:$G$13,6,0)/1000*0.65*$C654)</f>
        <v>777.96337243401763</v>
      </c>
      <c r="K654" s="67">
        <f xml:space="preserve">   MAX(0, HLOOKUP(MONTH($B654),'Farm Crops'!$B$18:$N$28,K$5,0)  - VLOOKUP(K$4,'Farm Crops'!$B$4:$G$13,6,0)/1000*0.65*$C654)</f>
        <v>180.74390029325511</v>
      </c>
      <c r="L654" s="67">
        <f xml:space="preserve">   MAX(0, HLOOKUP(MONTH($B654),'Farm Crops'!$B$18:$N$28,L$5,0)  - VLOOKUP(L$4,'Farm Crops'!$B$4:$G$13,6,0)/1000*0.65*$C654)</f>
        <v>32.196304985337271</v>
      </c>
      <c r="M654" s="67">
        <f xml:space="preserve">   MAX(0, HLOOKUP(MONTH($B654),'Farm Crops'!$B$18:$N$28,M$5,0)  - VLOOKUP(M$4,'Farm Crops'!$B$4:$G$13,6,0)/1000*0.65*$C654)</f>
        <v>225.81384164222877</v>
      </c>
    </row>
    <row r="655" spans="2:13" x14ac:dyDescent="0.2">
      <c r="B655" s="4">
        <v>41132</v>
      </c>
      <c r="C655" s="67">
        <f>'Observed Data'!$E654</f>
        <v>68</v>
      </c>
      <c r="D655" s="67">
        <f xml:space="preserve">   MAX(0, HLOOKUP(MONTH($B655),'Farm Crops'!$B$18:$N$28,D$5,0)  - VLOOKUP(D$4,'Farm Crops'!$B$4:$G$13,6,0)/1000*0.65*$C655)</f>
        <v>0</v>
      </c>
      <c r="E655" s="67">
        <f xml:space="preserve">   MAX(0, HLOOKUP(MONTH($B655),'Farm Crops'!$B$18:$N$28,E$5,0)  - VLOOKUP(E$4,'Farm Crops'!$B$4:$G$13,6,0)/1000*0.65*$C655)</f>
        <v>0</v>
      </c>
      <c r="F655" s="67">
        <f xml:space="preserve">   MAX(0, HLOOKUP(MONTH($B655),'Farm Crops'!$B$18:$N$28,F$5,0)  - VLOOKUP(F$4,'Farm Crops'!$B$4:$G$13,6,0)/1000*0.65*$C655)</f>
        <v>0</v>
      </c>
      <c r="G655" s="67">
        <f xml:space="preserve">   MAX(0, HLOOKUP(MONTH($B655),'Farm Crops'!$B$18:$N$28,G$5,0)  - VLOOKUP(G$4,'Farm Crops'!$B$4:$G$13,6,0)/1000*0.65*$C655)</f>
        <v>0</v>
      </c>
      <c r="H655" s="67">
        <f xml:space="preserve">   MAX(0, HLOOKUP(MONTH($B655),'Farm Crops'!$B$18:$N$28,H$5,0)  - VLOOKUP(H$4,'Farm Crops'!$B$4:$G$13,6,0)/1000*0.65*$C655)</f>
        <v>0</v>
      </c>
      <c r="I655" s="67">
        <f xml:space="preserve">   MAX(0, HLOOKUP(MONTH($B655),'Farm Crops'!$B$18:$N$28,I$5,0)  - VLOOKUP(I$4,'Farm Crops'!$B$4:$G$13,6,0)/1000*0.65*$C655)</f>
        <v>0</v>
      </c>
      <c r="J655" s="67">
        <f xml:space="preserve">   MAX(0, HLOOKUP(MONTH($B655),'Farm Crops'!$B$18:$N$28,J$5,0)  - VLOOKUP(J$4,'Farm Crops'!$B$4:$G$13,6,0)/1000*0.65*$C655)</f>
        <v>0</v>
      </c>
      <c r="K655" s="67">
        <f xml:space="preserve">   MAX(0, HLOOKUP(MONTH($B655),'Farm Crops'!$B$18:$N$28,K$5,0)  - VLOOKUP(K$4,'Farm Crops'!$B$4:$G$13,6,0)/1000*0.65*$C655)</f>
        <v>0</v>
      </c>
      <c r="L655" s="67">
        <f xml:space="preserve">   MAX(0, HLOOKUP(MONTH($B655),'Farm Crops'!$B$18:$N$28,L$5,0)  - VLOOKUP(L$4,'Farm Crops'!$B$4:$G$13,6,0)/1000*0.65*$C655)</f>
        <v>0</v>
      </c>
      <c r="M655" s="67">
        <f xml:space="preserve">   MAX(0, HLOOKUP(MONTH($B655),'Farm Crops'!$B$18:$N$28,M$5,0)  - VLOOKUP(M$4,'Farm Crops'!$B$4:$G$13,6,0)/1000*0.65*$C655)</f>
        <v>0</v>
      </c>
    </row>
    <row r="656" spans="2:13" x14ac:dyDescent="0.2">
      <c r="B656" s="4">
        <v>41133</v>
      </c>
      <c r="C656" s="67">
        <f>'Observed Data'!$E655</f>
        <v>48</v>
      </c>
      <c r="D656" s="67">
        <f xml:space="preserve">   MAX(0, HLOOKUP(MONTH($B656),'Farm Crops'!$B$18:$N$28,D$5,0)  - VLOOKUP(D$4,'Farm Crops'!$B$4:$G$13,6,0)/1000*0.65*$C656)</f>
        <v>0</v>
      </c>
      <c r="E656" s="67">
        <f xml:space="preserve">   MAX(0, HLOOKUP(MONTH($B656),'Farm Crops'!$B$18:$N$28,E$5,0)  - VLOOKUP(E$4,'Farm Crops'!$B$4:$G$13,6,0)/1000*0.65*$C656)</f>
        <v>0</v>
      </c>
      <c r="F656" s="67">
        <f xml:space="preserve">   MAX(0, HLOOKUP(MONTH($B656),'Farm Crops'!$B$18:$N$28,F$5,0)  - VLOOKUP(F$4,'Farm Crops'!$B$4:$G$13,6,0)/1000*0.65*$C656)</f>
        <v>0</v>
      </c>
      <c r="G656" s="67">
        <f xml:space="preserve">   MAX(0, HLOOKUP(MONTH($B656),'Farm Crops'!$B$18:$N$28,G$5,0)  - VLOOKUP(G$4,'Farm Crops'!$B$4:$G$13,6,0)/1000*0.65*$C656)</f>
        <v>0</v>
      </c>
      <c r="H656" s="67">
        <f xml:space="preserve">   MAX(0, HLOOKUP(MONTH($B656),'Farm Crops'!$B$18:$N$28,H$5,0)  - VLOOKUP(H$4,'Farm Crops'!$B$4:$G$13,6,0)/1000*0.65*$C656)</f>
        <v>0</v>
      </c>
      <c r="I656" s="67">
        <f xml:space="preserve">   MAX(0, HLOOKUP(MONTH($B656),'Farm Crops'!$B$18:$N$28,I$5,0)  - VLOOKUP(I$4,'Farm Crops'!$B$4:$G$13,6,0)/1000*0.65*$C656)</f>
        <v>0</v>
      </c>
      <c r="J656" s="67">
        <f xml:space="preserve">   MAX(0, HLOOKUP(MONTH($B656),'Farm Crops'!$B$18:$N$28,J$5,0)  - VLOOKUP(J$4,'Farm Crops'!$B$4:$G$13,6,0)/1000*0.65*$C656)</f>
        <v>0</v>
      </c>
      <c r="K656" s="67">
        <f xml:space="preserve">   MAX(0, HLOOKUP(MONTH($B656),'Farm Crops'!$B$18:$N$28,K$5,0)  - VLOOKUP(K$4,'Farm Crops'!$B$4:$G$13,6,0)/1000*0.65*$C656)</f>
        <v>0</v>
      </c>
      <c r="L656" s="67">
        <f xml:space="preserve">   MAX(0, HLOOKUP(MONTH($B656),'Farm Crops'!$B$18:$N$28,L$5,0)  - VLOOKUP(L$4,'Farm Crops'!$B$4:$G$13,6,0)/1000*0.65*$C656)</f>
        <v>0</v>
      </c>
      <c r="M656" s="67">
        <f xml:space="preserve">   MAX(0, HLOOKUP(MONTH($B656),'Farm Crops'!$B$18:$N$28,M$5,0)  - VLOOKUP(M$4,'Farm Crops'!$B$4:$G$13,6,0)/1000*0.65*$C656)</f>
        <v>0</v>
      </c>
    </row>
    <row r="657" spans="2:13" x14ac:dyDescent="0.2">
      <c r="B657" s="4">
        <v>41134</v>
      </c>
      <c r="C657" s="67">
        <f>'Observed Data'!$E656</f>
        <v>0</v>
      </c>
      <c r="D657" s="67">
        <f xml:space="preserve">   MAX(0, HLOOKUP(MONTH($B657),'Farm Crops'!$B$18:$N$28,D$5,0)  - VLOOKUP(D$4,'Farm Crops'!$B$4:$G$13,6,0)/1000*0.65*$C657)</f>
        <v>677.29495601173039</v>
      </c>
      <c r="E657" s="67">
        <f xml:space="preserve">   MAX(0, HLOOKUP(MONTH($B657),'Farm Crops'!$B$18:$N$28,E$5,0)  - VLOOKUP(E$4,'Farm Crops'!$B$4:$G$13,6,0)/1000*0.65*$C657)</f>
        <v>452.87351906158369</v>
      </c>
      <c r="F657" s="67">
        <f xml:space="preserve">   MAX(0, HLOOKUP(MONTH($B657),'Farm Crops'!$B$18:$N$28,F$5,0)  - VLOOKUP(F$4,'Farm Crops'!$B$4:$G$13,6,0)/1000*0.65*$C657)</f>
        <v>576.30653079178899</v>
      </c>
      <c r="G657" s="67">
        <f xml:space="preserve">   MAX(0, HLOOKUP(MONTH($B657),'Farm Crops'!$B$18:$N$28,G$5,0)  - VLOOKUP(G$4,'Farm Crops'!$B$4:$G$13,6,0)/1000*0.65*$C657)</f>
        <v>139.19161290322583</v>
      </c>
      <c r="H657" s="67">
        <f xml:space="preserve">   MAX(0, HLOOKUP(MONTH($B657),'Farm Crops'!$B$18:$N$28,H$5,0)  - VLOOKUP(H$4,'Farm Crops'!$B$4:$G$13,6,0)/1000*0.65*$C657)</f>
        <v>477.66809384164236</v>
      </c>
      <c r="I657" s="67">
        <f xml:space="preserve">   MAX(0, HLOOKUP(MONTH($B657),'Farm Crops'!$B$18:$N$28,I$5,0)  - VLOOKUP(I$4,'Farm Crops'!$B$4:$G$13,6,0)/1000*0.65*$C657)</f>
        <v>788.42839296187697</v>
      </c>
      <c r="J657" s="67">
        <f xml:space="preserve">   MAX(0, HLOOKUP(MONTH($B657),'Farm Crops'!$B$18:$N$28,J$5,0)  - VLOOKUP(J$4,'Farm Crops'!$B$4:$G$13,6,0)/1000*0.65*$C657)</f>
        <v>777.96337243401763</v>
      </c>
      <c r="K657" s="67">
        <f xml:space="preserve">   MAX(0, HLOOKUP(MONTH($B657),'Farm Crops'!$B$18:$N$28,K$5,0)  - VLOOKUP(K$4,'Farm Crops'!$B$4:$G$13,6,0)/1000*0.65*$C657)</f>
        <v>180.74390029325511</v>
      </c>
      <c r="L657" s="67">
        <f xml:space="preserve">   MAX(0, HLOOKUP(MONTH($B657),'Farm Crops'!$B$18:$N$28,L$5,0)  - VLOOKUP(L$4,'Farm Crops'!$B$4:$G$13,6,0)/1000*0.65*$C657)</f>
        <v>32.196304985337271</v>
      </c>
      <c r="M657" s="67">
        <f xml:space="preserve">   MAX(0, HLOOKUP(MONTH($B657),'Farm Crops'!$B$18:$N$28,M$5,0)  - VLOOKUP(M$4,'Farm Crops'!$B$4:$G$13,6,0)/1000*0.65*$C657)</f>
        <v>225.81384164222877</v>
      </c>
    </row>
    <row r="658" spans="2:13" x14ac:dyDescent="0.2">
      <c r="B658" s="4">
        <v>41135</v>
      </c>
      <c r="C658" s="67">
        <f>'Observed Data'!$E657</f>
        <v>0</v>
      </c>
      <c r="D658" s="67">
        <f xml:space="preserve">   MAX(0, HLOOKUP(MONTH($B658),'Farm Crops'!$B$18:$N$28,D$5,0)  - VLOOKUP(D$4,'Farm Crops'!$B$4:$G$13,6,0)/1000*0.65*$C658)</f>
        <v>677.29495601173039</v>
      </c>
      <c r="E658" s="67">
        <f xml:space="preserve">   MAX(0, HLOOKUP(MONTH($B658),'Farm Crops'!$B$18:$N$28,E$5,0)  - VLOOKUP(E$4,'Farm Crops'!$B$4:$G$13,6,0)/1000*0.65*$C658)</f>
        <v>452.87351906158369</v>
      </c>
      <c r="F658" s="67">
        <f xml:space="preserve">   MAX(0, HLOOKUP(MONTH($B658),'Farm Crops'!$B$18:$N$28,F$5,0)  - VLOOKUP(F$4,'Farm Crops'!$B$4:$G$13,6,0)/1000*0.65*$C658)</f>
        <v>576.30653079178899</v>
      </c>
      <c r="G658" s="67">
        <f xml:space="preserve">   MAX(0, HLOOKUP(MONTH($B658),'Farm Crops'!$B$18:$N$28,G$5,0)  - VLOOKUP(G$4,'Farm Crops'!$B$4:$G$13,6,0)/1000*0.65*$C658)</f>
        <v>139.19161290322583</v>
      </c>
      <c r="H658" s="67">
        <f xml:space="preserve">   MAX(0, HLOOKUP(MONTH($B658),'Farm Crops'!$B$18:$N$28,H$5,0)  - VLOOKUP(H$4,'Farm Crops'!$B$4:$G$13,6,0)/1000*0.65*$C658)</f>
        <v>477.66809384164236</v>
      </c>
      <c r="I658" s="67">
        <f xml:space="preserve">   MAX(0, HLOOKUP(MONTH($B658),'Farm Crops'!$B$18:$N$28,I$5,0)  - VLOOKUP(I$4,'Farm Crops'!$B$4:$G$13,6,0)/1000*0.65*$C658)</f>
        <v>788.42839296187697</v>
      </c>
      <c r="J658" s="67">
        <f xml:space="preserve">   MAX(0, HLOOKUP(MONTH($B658),'Farm Crops'!$B$18:$N$28,J$5,0)  - VLOOKUP(J$4,'Farm Crops'!$B$4:$G$13,6,0)/1000*0.65*$C658)</f>
        <v>777.96337243401763</v>
      </c>
      <c r="K658" s="67">
        <f xml:space="preserve">   MAX(0, HLOOKUP(MONTH($B658),'Farm Crops'!$B$18:$N$28,K$5,0)  - VLOOKUP(K$4,'Farm Crops'!$B$4:$G$13,6,0)/1000*0.65*$C658)</f>
        <v>180.74390029325511</v>
      </c>
      <c r="L658" s="67">
        <f xml:space="preserve">   MAX(0, HLOOKUP(MONTH($B658),'Farm Crops'!$B$18:$N$28,L$5,0)  - VLOOKUP(L$4,'Farm Crops'!$B$4:$G$13,6,0)/1000*0.65*$C658)</f>
        <v>32.196304985337271</v>
      </c>
      <c r="M658" s="67">
        <f xml:space="preserve">   MAX(0, HLOOKUP(MONTH($B658),'Farm Crops'!$B$18:$N$28,M$5,0)  - VLOOKUP(M$4,'Farm Crops'!$B$4:$G$13,6,0)/1000*0.65*$C658)</f>
        <v>225.81384164222877</v>
      </c>
    </row>
    <row r="659" spans="2:13" x14ac:dyDescent="0.2">
      <c r="B659" s="4">
        <v>41136</v>
      </c>
      <c r="C659" s="67">
        <f>'Observed Data'!$E658</f>
        <v>20</v>
      </c>
      <c r="D659" s="67">
        <f xml:space="preserve">   MAX(0, HLOOKUP(MONTH($B659),'Farm Crops'!$B$18:$N$28,D$5,0)  - VLOOKUP(D$4,'Farm Crops'!$B$4:$G$13,6,0)/1000*0.65*$C659)</f>
        <v>0</v>
      </c>
      <c r="E659" s="67">
        <f xml:space="preserve">   MAX(0, HLOOKUP(MONTH($B659),'Farm Crops'!$B$18:$N$28,E$5,0)  - VLOOKUP(E$4,'Farm Crops'!$B$4:$G$13,6,0)/1000*0.65*$C659)</f>
        <v>0</v>
      </c>
      <c r="F659" s="67">
        <f xml:space="preserve">   MAX(0, HLOOKUP(MONTH($B659),'Farm Crops'!$B$18:$N$28,F$5,0)  - VLOOKUP(F$4,'Farm Crops'!$B$4:$G$13,6,0)/1000*0.65*$C659)</f>
        <v>0</v>
      </c>
      <c r="G659" s="67">
        <f xml:space="preserve">   MAX(0, HLOOKUP(MONTH($B659),'Farm Crops'!$B$18:$N$28,G$5,0)  - VLOOKUP(G$4,'Farm Crops'!$B$4:$G$13,6,0)/1000*0.65*$C659)</f>
        <v>0</v>
      </c>
      <c r="H659" s="67">
        <f xml:space="preserve">   MAX(0, HLOOKUP(MONTH($B659),'Farm Crops'!$B$18:$N$28,H$5,0)  - VLOOKUP(H$4,'Farm Crops'!$B$4:$G$13,6,0)/1000*0.65*$C659)</f>
        <v>0</v>
      </c>
      <c r="I659" s="67">
        <f xml:space="preserve">   MAX(0, HLOOKUP(MONTH($B659),'Farm Crops'!$B$18:$N$28,I$5,0)  - VLOOKUP(I$4,'Farm Crops'!$B$4:$G$13,6,0)/1000*0.65*$C659)</f>
        <v>0</v>
      </c>
      <c r="J659" s="67">
        <f xml:space="preserve">   MAX(0, HLOOKUP(MONTH($B659),'Farm Crops'!$B$18:$N$28,J$5,0)  - VLOOKUP(J$4,'Farm Crops'!$B$4:$G$13,6,0)/1000*0.65*$C659)</f>
        <v>0</v>
      </c>
      <c r="K659" s="67">
        <f xml:space="preserve">   MAX(0, HLOOKUP(MONTH($B659),'Farm Crops'!$B$18:$N$28,K$5,0)  - VLOOKUP(K$4,'Farm Crops'!$B$4:$G$13,6,0)/1000*0.65*$C659)</f>
        <v>0</v>
      </c>
      <c r="L659" s="67">
        <f xml:space="preserve">   MAX(0, HLOOKUP(MONTH($B659),'Farm Crops'!$B$18:$N$28,L$5,0)  - VLOOKUP(L$4,'Farm Crops'!$B$4:$G$13,6,0)/1000*0.65*$C659)</f>
        <v>0</v>
      </c>
      <c r="M659" s="67">
        <f xml:space="preserve">   MAX(0, HLOOKUP(MONTH($B659),'Farm Crops'!$B$18:$N$28,M$5,0)  - VLOOKUP(M$4,'Farm Crops'!$B$4:$G$13,6,0)/1000*0.65*$C659)</f>
        <v>0</v>
      </c>
    </row>
    <row r="660" spans="2:13" x14ac:dyDescent="0.2">
      <c r="B660" s="4">
        <v>41137</v>
      </c>
      <c r="C660" s="67">
        <f>'Observed Data'!$E659</f>
        <v>40</v>
      </c>
      <c r="D660" s="67">
        <f xml:space="preserve">   MAX(0, HLOOKUP(MONTH($B660),'Farm Crops'!$B$18:$N$28,D$5,0)  - VLOOKUP(D$4,'Farm Crops'!$B$4:$G$13,6,0)/1000*0.65*$C660)</f>
        <v>0</v>
      </c>
      <c r="E660" s="67">
        <f xml:space="preserve">   MAX(0, HLOOKUP(MONTH($B660),'Farm Crops'!$B$18:$N$28,E$5,0)  - VLOOKUP(E$4,'Farm Crops'!$B$4:$G$13,6,0)/1000*0.65*$C660)</f>
        <v>0</v>
      </c>
      <c r="F660" s="67">
        <f xml:space="preserve">   MAX(0, HLOOKUP(MONTH($B660),'Farm Crops'!$B$18:$N$28,F$5,0)  - VLOOKUP(F$4,'Farm Crops'!$B$4:$G$13,6,0)/1000*0.65*$C660)</f>
        <v>0</v>
      </c>
      <c r="G660" s="67">
        <f xml:space="preserve">   MAX(0, HLOOKUP(MONTH($B660),'Farm Crops'!$B$18:$N$28,G$5,0)  - VLOOKUP(G$4,'Farm Crops'!$B$4:$G$13,6,0)/1000*0.65*$C660)</f>
        <v>0</v>
      </c>
      <c r="H660" s="67">
        <f xml:space="preserve">   MAX(0, HLOOKUP(MONTH($B660),'Farm Crops'!$B$18:$N$28,H$5,0)  - VLOOKUP(H$4,'Farm Crops'!$B$4:$G$13,6,0)/1000*0.65*$C660)</f>
        <v>0</v>
      </c>
      <c r="I660" s="67">
        <f xml:space="preserve">   MAX(0, HLOOKUP(MONTH($B660),'Farm Crops'!$B$18:$N$28,I$5,0)  - VLOOKUP(I$4,'Farm Crops'!$B$4:$G$13,6,0)/1000*0.65*$C660)</f>
        <v>0</v>
      </c>
      <c r="J660" s="67">
        <f xml:space="preserve">   MAX(0, HLOOKUP(MONTH($B660),'Farm Crops'!$B$18:$N$28,J$5,0)  - VLOOKUP(J$4,'Farm Crops'!$B$4:$G$13,6,0)/1000*0.65*$C660)</f>
        <v>0</v>
      </c>
      <c r="K660" s="67">
        <f xml:space="preserve">   MAX(0, HLOOKUP(MONTH($B660),'Farm Crops'!$B$18:$N$28,K$5,0)  - VLOOKUP(K$4,'Farm Crops'!$B$4:$G$13,6,0)/1000*0.65*$C660)</f>
        <v>0</v>
      </c>
      <c r="L660" s="67">
        <f xml:space="preserve">   MAX(0, HLOOKUP(MONTH($B660),'Farm Crops'!$B$18:$N$28,L$5,0)  - VLOOKUP(L$4,'Farm Crops'!$B$4:$G$13,6,0)/1000*0.65*$C660)</f>
        <v>0</v>
      </c>
      <c r="M660" s="67">
        <f xml:space="preserve">   MAX(0, HLOOKUP(MONTH($B660),'Farm Crops'!$B$18:$N$28,M$5,0)  - VLOOKUP(M$4,'Farm Crops'!$B$4:$G$13,6,0)/1000*0.65*$C660)</f>
        <v>0</v>
      </c>
    </row>
    <row r="661" spans="2:13" x14ac:dyDescent="0.2">
      <c r="B661" s="4">
        <v>41138</v>
      </c>
      <c r="C661" s="67">
        <f>'Observed Data'!$E660</f>
        <v>0</v>
      </c>
      <c r="D661" s="67">
        <f xml:space="preserve">   MAX(0, HLOOKUP(MONTH($B661),'Farm Crops'!$B$18:$N$28,D$5,0)  - VLOOKUP(D$4,'Farm Crops'!$B$4:$G$13,6,0)/1000*0.65*$C661)</f>
        <v>677.29495601173039</v>
      </c>
      <c r="E661" s="67">
        <f xml:space="preserve">   MAX(0, HLOOKUP(MONTH($B661),'Farm Crops'!$B$18:$N$28,E$5,0)  - VLOOKUP(E$4,'Farm Crops'!$B$4:$G$13,6,0)/1000*0.65*$C661)</f>
        <v>452.87351906158369</v>
      </c>
      <c r="F661" s="67">
        <f xml:space="preserve">   MAX(0, HLOOKUP(MONTH($B661),'Farm Crops'!$B$18:$N$28,F$5,0)  - VLOOKUP(F$4,'Farm Crops'!$B$4:$G$13,6,0)/1000*0.65*$C661)</f>
        <v>576.30653079178899</v>
      </c>
      <c r="G661" s="67">
        <f xml:space="preserve">   MAX(0, HLOOKUP(MONTH($B661),'Farm Crops'!$B$18:$N$28,G$5,0)  - VLOOKUP(G$4,'Farm Crops'!$B$4:$G$13,6,0)/1000*0.65*$C661)</f>
        <v>139.19161290322583</v>
      </c>
      <c r="H661" s="67">
        <f xml:space="preserve">   MAX(0, HLOOKUP(MONTH($B661),'Farm Crops'!$B$18:$N$28,H$5,0)  - VLOOKUP(H$4,'Farm Crops'!$B$4:$G$13,6,0)/1000*0.65*$C661)</f>
        <v>477.66809384164236</v>
      </c>
      <c r="I661" s="67">
        <f xml:space="preserve">   MAX(0, HLOOKUP(MONTH($B661),'Farm Crops'!$B$18:$N$28,I$5,0)  - VLOOKUP(I$4,'Farm Crops'!$B$4:$G$13,6,0)/1000*0.65*$C661)</f>
        <v>788.42839296187697</v>
      </c>
      <c r="J661" s="67">
        <f xml:space="preserve">   MAX(0, HLOOKUP(MONTH($B661),'Farm Crops'!$B$18:$N$28,J$5,0)  - VLOOKUP(J$4,'Farm Crops'!$B$4:$G$13,6,0)/1000*0.65*$C661)</f>
        <v>777.96337243401763</v>
      </c>
      <c r="K661" s="67">
        <f xml:space="preserve">   MAX(0, HLOOKUP(MONTH($B661),'Farm Crops'!$B$18:$N$28,K$5,0)  - VLOOKUP(K$4,'Farm Crops'!$B$4:$G$13,6,0)/1000*0.65*$C661)</f>
        <v>180.74390029325511</v>
      </c>
      <c r="L661" s="67">
        <f xml:space="preserve">   MAX(0, HLOOKUP(MONTH($B661),'Farm Crops'!$B$18:$N$28,L$5,0)  - VLOOKUP(L$4,'Farm Crops'!$B$4:$G$13,6,0)/1000*0.65*$C661)</f>
        <v>32.196304985337271</v>
      </c>
      <c r="M661" s="67">
        <f xml:space="preserve">   MAX(0, HLOOKUP(MONTH($B661),'Farm Crops'!$B$18:$N$28,M$5,0)  - VLOOKUP(M$4,'Farm Crops'!$B$4:$G$13,6,0)/1000*0.65*$C661)</f>
        <v>225.81384164222877</v>
      </c>
    </row>
    <row r="662" spans="2:13" x14ac:dyDescent="0.2">
      <c r="B662" s="4">
        <v>41139</v>
      </c>
      <c r="C662" s="67">
        <f>'Observed Data'!$E661</f>
        <v>0</v>
      </c>
      <c r="D662" s="67">
        <f xml:space="preserve">   MAX(0, HLOOKUP(MONTH($B662),'Farm Crops'!$B$18:$N$28,D$5,0)  - VLOOKUP(D$4,'Farm Crops'!$B$4:$G$13,6,0)/1000*0.65*$C662)</f>
        <v>677.29495601173039</v>
      </c>
      <c r="E662" s="67">
        <f xml:space="preserve">   MAX(0, HLOOKUP(MONTH($B662),'Farm Crops'!$B$18:$N$28,E$5,0)  - VLOOKUP(E$4,'Farm Crops'!$B$4:$G$13,6,0)/1000*0.65*$C662)</f>
        <v>452.87351906158369</v>
      </c>
      <c r="F662" s="67">
        <f xml:space="preserve">   MAX(0, HLOOKUP(MONTH($B662),'Farm Crops'!$B$18:$N$28,F$5,0)  - VLOOKUP(F$4,'Farm Crops'!$B$4:$G$13,6,0)/1000*0.65*$C662)</f>
        <v>576.30653079178899</v>
      </c>
      <c r="G662" s="67">
        <f xml:space="preserve">   MAX(0, HLOOKUP(MONTH($B662),'Farm Crops'!$B$18:$N$28,G$5,0)  - VLOOKUP(G$4,'Farm Crops'!$B$4:$G$13,6,0)/1000*0.65*$C662)</f>
        <v>139.19161290322583</v>
      </c>
      <c r="H662" s="67">
        <f xml:space="preserve">   MAX(0, HLOOKUP(MONTH($B662),'Farm Crops'!$B$18:$N$28,H$5,0)  - VLOOKUP(H$4,'Farm Crops'!$B$4:$G$13,6,0)/1000*0.65*$C662)</f>
        <v>477.66809384164236</v>
      </c>
      <c r="I662" s="67">
        <f xml:space="preserve">   MAX(0, HLOOKUP(MONTH($B662),'Farm Crops'!$B$18:$N$28,I$5,0)  - VLOOKUP(I$4,'Farm Crops'!$B$4:$G$13,6,0)/1000*0.65*$C662)</f>
        <v>788.42839296187697</v>
      </c>
      <c r="J662" s="67">
        <f xml:space="preserve">   MAX(0, HLOOKUP(MONTH($B662),'Farm Crops'!$B$18:$N$28,J$5,0)  - VLOOKUP(J$4,'Farm Crops'!$B$4:$G$13,6,0)/1000*0.65*$C662)</f>
        <v>777.96337243401763</v>
      </c>
      <c r="K662" s="67">
        <f xml:space="preserve">   MAX(0, HLOOKUP(MONTH($B662),'Farm Crops'!$B$18:$N$28,K$5,0)  - VLOOKUP(K$4,'Farm Crops'!$B$4:$G$13,6,0)/1000*0.65*$C662)</f>
        <v>180.74390029325511</v>
      </c>
      <c r="L662" s="67">
        <f xml:space="preserve">   MAX(0, HLOOKUP(MONTH($B662),'Farm Crops'!$B$18:$N$28,L$5,0)  - VLOOKUP(L$4,'Farm Crops'!$B$4:$G$13,6,0)/1000*0.65*$C662)</f>
        <v>32.196304985337271</v>
      </c>
      <c r="M662" s="67">
        <f xml:space="preserve">   MAX(0, HLOOKUP(MONTH($B662),'Farm Crops'!$B$18:$N$28,M$5,0)  - VLOOKUP(M$4,'Farm Crops'!$B$4:$G$13,6,0)/1000*0.65*$C662)</f>
        <v>225.81384164222877</v>
      </c>
    </row>
    <row r="663" spans="2:13" x14ac:dyDescent="0.2">
      <c r="B663" s="4">
        <v>41140</v>
      </c>
      <c r="C663" s="67">
        <f>'Observed Data'!$E662</f>
        <v>0</v>
      </c>
      <c r="D663" s="67">
        <f xml:space="preserve">   MAX(0, HLOOKUP(MONTH($B663),'Farm Crops'!$B$18:$N$28,D$5,0)  - VLOOKUP(D$4,'Farm Crops'!$B$4:$G$13,6,0)/1000*0.65*$C663)</f>
        <v>677.29495601173039</v>
      </c>
      <c r="E663" s="67">
        <f xml:space="preserve">   MAX(0, HLOOKUP(MONTH($B663),'Farm Crops'!$B$18:$N$28,E$5,0)  - VLOOKUP(E$4,'Farm Crops'!$B$4:$G$13,6,0)/1000*0.65*$C663)</f>
        <v>452.87351906158369</v>
      </c>
      <c r="F663" s="67">
        <f xml:space="preserve">   MAX(0, HLOOKUP(MONTH($B663),'Farm Crops'!$B$18:$N$28,F$5,0)  - VLOOKUP(F$4,'Farm Crops'!$B$4:$G$13,6,0)/1000*0.65*$C663)</f>
        <v>576.30653079178899</v>
      </c>
      <c r="G663" s="67">
        <f xml:space="preserve">   MAX(0, HLOOKUP(MONTH($B663),'Farm Crops'!$B$18:$N$28,G$5,0)  - VLOOKUP(G$4,'Farm Crops'!$B$4:$G$13,6,0)/1000*0.65*$C663)</f>
        <v>139.19161290322583</v>
      </c>
      <c r="H663" s="67">
        <f xml:space="preserve">   MAX(0, HLOOKUP(MONTH($B663),'Farm Crops'!$B$18:$N$28,H$5,0)  - VLOOKUP(H$4,'Farm Crops'!$B$4:$G$13,6,0)/1000*0.65*$C663)</f>
        <v>477.66809384164236</v>
      </c>
      <c r="I663" s="67">
        <f xml:space="preserve">   MAX(0, HLOOKUP(MONTH($B663),'Farm Crops'!$B$18:$N$28,I$5,0)  - VLOOKUP(I$4,'Farm Crops'!$B$4:$G$13,6,0)/1000*0.65*$C663)</f>
        <v>788.42839296187697</v>
      </c>
      <c r="J663" s="67">
        <f xml:space="preserve">   MAX(0, HLOOKUP(MONTH($B663),'Farm Crops'!$B$18:$N$28,J$5,0)  - VLOOKUP(J$4,'Farm Crops'!$B$4:$G$13,6,0)/1000*0.65*$C663)</f>
        <v>777.96337243401763</v>
      </c>
      <c r="K663" s="67">
        <f xml:space="preserve">   MAX(0, HLOOKUP(MONTH($B663),'Farm Crops'!$B$18:$N$28,K$5,0)  - VLOOKUP(K$4,'Farm Crops'!$B$4:$G$13,6,0)/1000*0.65*$C663)</f>
        <v>180.74390029325511</v>
      </c>
      <c r="L663" s="67">
        <f xml:space="preserve">   MAX(0, HLOOKUP(MONTH($B663),'Farm Crops'!$B$18:$N$28,L$5,0)  - VLOOKUP(L$4,'Farm Crops'!$B$4:$G$13,6,0)/1000*0.65*$C663)</f>
        <v>32.196304985337271</v>
      </c>
      <c r="M663" s="67">
        <f xml:space="preserve">   MAX(0, HLOOKUP(MONTH($B663),'Farm Crops'!$B$18:$N$28,M$5,0)  - VLOOKUP(M$4,'Farm Crops'!$B$4:$G$13,6,0)/1000*0.65*$C663)</f>
        <v>225.81384164222877</v>
      </c>
    </row>
    <row r="664" spans="2:13" x14ac:dyDescent="0.2">
      <c r="B664" s="4">
        <v>41141</v>
      </c>
      <c r="C664" s="67">
        <f>'Observed Data'!$E663</f>
        <v>18</v>
      </c>
      <c r="D664" s="67">
        <f xml:space="preserve">   MAX(0, HLOOKUP(MONTH($B664),'Farm Crops'!$B$18:$N$28,D$5,0)  - VLOOKUP(D$4,'Farm Crops'!$B$4:$G$13,6,0)/1000*0.65*$C664)</f>
        <v>0</v>
      </c>
      <c r="E664" s="67">
        <f xml:space="preserve">   MAX(0, HLOOKUP(MONTH($B664),'Farm Crops'!$B$18:$N$28,E$5,0)  - VLOOKUP(E$4,'Farm Crops'!$B$4:$G$13,6,0)/1000*0.65*$C664)</f>
        <v>0</v>
      </c>
      <c r="F664" s="67">
        <f xml:space="preserve">   MAX(0, HLOOKUP(MONTH($B664),'Farm Crops'!$B$18:$N$28,F$5,0)  - VLOOKUP(F$4,'Farm Crops'!$B$4:$G$13,6,0)/1000*0.65*$C664)</f>
        <v>0</v>
      </c>
      <c r="G664" s="67">
        <f xml:space="preserve">   MAX(0, HLOOKUP(MONTH($B664),'Farm Crops'!$B$18:$N$28,G$5,0)  - VLOOKUP(G$4,'Farm Crops'!$B$4:$G$13,6,0)/1000*0.65*$C664)</f>
        <v>0</v>
      </c>
      <c r="H664" s="67">
        <f xml:space="preserve">   MAX(0, HLOOKUP(MONTH($B664),'Farm Crops'!$B$18:$N$28,H$5,0)  - VLOOKUP(H$4,'Farm Crops'!$B$4:$G$13,6,0)/1000*0.65*$C664)</f>
        <v>0</v>
      </c>
      <c r="I664" s="67">
        <f xml:space="preserve">   MAX(0, HLOOKUP(MONTH($B664),'Farm Crops'!$B$18:$N$28,I$5,0)  - VLOOKUP(I$4,'Farm Crops'!$B$4:$G$13,6,0)/1000*0.65*$C664)</f>
        <v>0</v>
      </c>
      <c r="J664" s="67">
        <f xml:space="preserve">   MAX(0, HLOOKUP(MONTH($B664),'Farm Crops'!$B$18:$N$28,J$5,0)  - VLOOKUP(J$4,'Farm Crops'!$B$4:$G$13,6,0)/1000*0.65*$C664)</f>
        <v>0</v>
      </c>
      <c r="K664" s="67">
        <f xml:space="preserve">   MAX(0, HLOOKUP(MONTH($B664),'Farm Crops'!$B$18:$N$28,K$5,0)  - VLOOKUP(K$4,'Farm Crops'!$B$4:$G$13,6,0)/1000*0.65*$C664)</f>
        <v>0</v>
      </c>
      <c r="L664" s="67">
        <f xml:space="preserve">   MAX(0, HLOOKUP(MONTH($B664),'Farm Crops'!$B$18:$N$28,L$5,0)  - VLOOKUP(L$4,'Farm Crops'!$B$4:$G$13,6,0)/1000*0.65*$C664)</f>
        <v>0</v>
      </c>
      <c r="M664" s="67">
        <f xml:space="preserve">   MAX(0, HLOOKUP(MONTH($B664),'Farm Crops'!$B$18:$N$28,M$5,0)  - VLOOKUP(M$4,'Farm Crops'!$B$4:$G$13,6,0)/1000*0.65*$C664)</f>
        <v>0</v>
      </c>
    </row>
    <row r="665" spans="2:13" x14ac:dyDescent="0.2">
      <c r="B665" s="4">
        <v>41142</v>
      </c>
      <c r="C665" s="67">
        <f>'Observed Data'!$E664</f>
        <v>0</v>
      </c>
      <c r="D665" s="67">
        <f xml:space="preserve">   MAX(0, HLOOKUP(MONTH($B665),'Farm Crops'!$B$18:$N$28,D$5,0)  - VLOOKUP(D$4,'Farm Crops'!$B$4:$G$13,6,0)/1000*0.65*$C665)</f>
        <v>677.29495601173039</v>
      </c>
      <c r="E665" s="67">
        <f xml:space="preserve">   MAX(0, HLOOKUP(MONTH($B665),'Farm Crops'!$B$18:$N$28,E$5,0)  - VLOOKUP(E$4,'Farm Crops'!$B$4:$G$13,6,0)/1000*0.65*$C665)</f>
        <v>452.87351906158369</v>
      </c>
      <c r="F665" s="67">
        <f xml:space="preserve">   MAX(0, HLOOKUP(MONTH($B665),'Farm Crops'!$B$18:$N$28,F$5,0)  - VLOOKUP(F$4,'Farm Crops'!$B$4:$G$13,6,0)/1000*0.65*$C665)</f>
        <v>576.30653079178899</v>
      </c>
      <c r="G665" s="67">
        <f xml:space="preserve">   MAX(0, HLOOKUP(MONTH($B665),'Farm Crops'!$B$18:$N$28,G$5,0)  - VLOOKUP(G$4,'Farm Crops'!$B$4:$G$13,6,0)/1000*0.65*$C665)</f>
        <v>139.19161290322583</v>
      </c>
      <c r="H665" s="67">
        <f xml:space="preserve">   MAX(0, HLOOKUP(MONTH($B665),'Farm Crops'!$B$18:$N$28,H$5,0)  - VLOOKUP(H$4,'Farm Crops'!$B$4:$G$13,6,0)/1000*0.65*$C665)</f>
        <v>477.66809384164236</v>
      </c>
      <c r="I665" s="67">
        <f xml:space="preserve">   MAX(0, HLOOKUP(MONTH($B665),'Farm Crops'!$B$18:$N$28,I$5,0)  - VLOOKUP(I$4,'Farm Crops'!$B$4:$G$13,6,0)/1000*0.65*$C665)</f>
        <v>788.42839296187697</v>
      </c>
      <c r="J665" s="67">
        <f xml:space="preserve">   MAX(0, HLOOKUP(MONTH($B665),'Farm Crops'!$B$18:$N$28,J$5,0)  - VLOOKUP(J$4,'Farm Crops'!$B$4:$G$13,6,0)/1000*0.65*$C665)</f>
        <v>777.96337243401763</v>
      </c>
      <c r="K665" s="67">
        <f xml:space="preserve">   MAX(0, HLOOKUP(MONTH($B665),'Farm Crops'!$B$18:$N$28,K$5,0)  - VLOOKUP(K$4,'Farm Crops'!$B$4:$G$13,6,0)/1000*0.65*$C665)</f>
        <v>180.74390029325511</v>
      </c>
      <c r="L665" s="67">
        <f xml:space="preserve">   MAX(0, HLOOKUP(MONTH($B665),'Farm Crops'!$B$18:$N$28,L$5,0)  - VLOOKUP(L$4,'Farm Crops'!$B$4:$G$13,6,0)/1000*0.65*$C665)</f>
        <v>32.196304985337271</v>
      </c>
      <c r="M665" s="67">
        <f xml:space="preserve">   MAX(0, HLOOKUP(MONTH($B665),'Farm Crops'!$B$18:$N$28,M$5,0)  - VLOOKUP(M$4,'Farm Crops'!$B$4:$G$13,6,0)/1000*0.65*$C665)</f>
        <v>225.81384164222877</v>
      </c>
    </row>
    <row r="666" spans="2:13" x14ac:dyDescent="0.2">
      <c r="B666" s="4">
        <v>41143</v>
      </c>
      <c r="C666" s="67">
        <f>'Observed Data'!$E665</f>
        <v>0</v>
      </c>
      <c r="D666" s="67">
        <f xml:space="preserve">   MAX(0, HLOOKUP(MONTH($B666),'Farm Crops'!$B$18:$N$28,D$5,0)  - VLOOKUP(D$4,'Farm Crops'!$B$4:$G$13,6,0)/1000*0.65*$C666)</f>
        <v>677.29495601173039</v>
      </c>
      <c r="E666" s="67">
        <f xml:space="preserve">   MAX(0, HLOOKUP(MONTH($B666),'Farm Crops'!$B$18:$N$28,E$5,0)  - VLOOKUP(E$4,'Farm Crops'!$B$4:$G$13,6,0)/1000*0.65*$C666)</f>
        <v>452.87351906158369</v>
      </c>
      <c r="F666" s="67">
        <f xml:space="preserve">   MAX(0, HLOOKUP(MONTH($B666),'Farm Crops'!$B$18:$N$28,F$5,0)  - VLOOKUP(F$4,'Farm Crops'!$B$4:$G$13,6,0)/1000*0.65*$C666)</f>
        <v>576.30653079178899</v>
      </c>
      <c r="G666" s="67">
        <f xml:space="preserve">   MAX(0, HLOOKUP(MONTH($B666),'Farm Crops'!$B$18:$N$28,G$5,0)  - VLOOKUP(G$4,'Farm Crops'!$B$4:$G$13,6,0)/1000*0.65*$C666)</f>
        <v>139.19161290322583</v>
      </c>
      <c r="H666" s="67">
        <f xml:space="preserve">   MAX(0, HLOOKUP(MONTH($B666),'Farm Crops'!$B$18:$N$28,H$5,0)  - VLOOKUP(H$4,'Farm Crops'!$B$4:$G$13,6,0)/1000*0.65*$C666)</f>
        <v>477.66809384164236</v>
      </c>
      <c r="I666" s="67">
        <f xml:space="preserve">   MAX(0, HLOOKUP(MONTH($B666),'Farm Crops'!$B$18:$N$28,I$5,0)  - VLOOKUP(I$4,'Farm Crops'!$B$4:$G$13,6,0)/1000*0.65*$C666)</f>
        <v>788.42839296187697</v>
      </c>
      <c r="J666" s="67">
        <f xml:space="preserve">   MAX(0, HLOOKUP(MONTH($B666),'Farm Crops'!$B$18:$N$28,J$5,0)  - VLOOKUP(J$4,'Farm Crops'!$B$4:$G$13,6,0)/1000*0.65*$C666)</f>
        <v>777.96337243401763</v>
      </c>
      <c r="K666" s="67">
        <f xml:space="preserve">   MAX(0, HLOOKUP(MONTH($B666),'Farm Crops'!$B$18:$N$28,K$5,0)  - VLOOKUP(K$4,'Farm Crops'!$B$4:$G$13,6,0)/1000*0.65*$C666)</f>
        <v>180.74390029325511</v>
      </c>
      <c r="L666" s="67">
        <f xml:space="preserve">   MAX(0, HLOOKUP(MONTH($B666),'Farm Crops'!$B$18:$N$28,L$5,0)  - VLOOKUP(L$4,'Farm Crops'!$B$4:$G$13,6,0)/1000*0.65*$C666)</f>
        <v>32.196304985337271</v>
      </c>
      <c r="M666" s="67">
        <f xml:space="preserve">   MAX(0, HLOOKUP(MONTH($B666),'Farm Crops'!$B$18:$N$28,M$5,0)  - VLOOKUP(M$4,'Farm Crops'!$B$4:$G$13,6,0)/1000*0.65*$C666)</f>
        <v>225.81384164222877</v>
      </c>
    </row>
    <row r="667" spans="2:13" x14ac:dyDescent="0.2">
      <c r="B667" s="4">
        <v>41144</v>
      </c>
      <c r="C667" s="67">
        <f>'Observed Data'!$E666</f>
        <v>0</v>
      </c>
      <c r="D667" s="67">
        <f xml:space="preserve">   MAX(0, HLOOKUP(MONTH($B667),'Farm Crops'!$B$18:$N$28,D$5,0)  - VLOOKUP(D$4,'Farm Crops'!$B$4:$G$13,6,0)/1000*0.65*$C667)</f>
        <v>677.29495601173039</v>
      </c>
      <c r="E667" s="67">
        <f xml:space="preserve">   MAX(0, HLOOKUP(MONTH($B667),'Farm Crops'!$B$18:$N$28,E$5,0)  - VLOOKUP(E$4,'Farm Crops'!$B$4:$G$13,6,0)/1000*0.65*$C667)</f>
        <v>452.87351906158369</v>
      </c>
      <c r="F667" s="67">
        <f xml:space="preserve">   MAX(0, HLOOKUP(MONTH($B667),'Farm Crops'!$B$18:$N$28,F$5,0)  - VLOOKUP(F$4,'Farm Crops'!$B$4:$G$13,6,0)/1000*0.65*$C667)</f>
        <v>576.30653079178899</v>
      </c>
      <c r="G667" s="67">
        <f xml:space="preserve">   MAX(0, HLOOKUP(MONTH($B667),'Farm Crops'!$B$18:$N$28,G$5,0)  - VLOOKUP(G$4,'Farm Crops'!$B$4:$G$13,6,0)/1000*0.65*$C667)</f>
        <v>139.19161290322583</v>
      </c>
      <c r="H667" s="67">
        <f xml:space="preserve">   MAX(0, HLOOKUP(MONTH($B667),'Farm Crops'!$B$18:$N$28,H$5,0)  - VLOOKUP(H$4,'Farm Crops'!$B$4:$G$13,6,0)/1000*0.65*$C667)</f>
        <v>477.66809384164236</v>
      </c>
      <c r="I667" s="67">
        <f xml:space="preserve">   MAX(0, HLOOKUP(MONTH($B667),'Farm Crops'!$B$18:$N$28,I$5,0)  - VLOOKUP(I$4,'Farm Crops'!$B$4:$G$13,6,0)/1000*0.65*$C667)</f>
        <v>788.42839296187697</v>
      </c>
      <c r="J667" s="67">
        <f xml:space="preserve">   MAX(0, HLOOKUP(MONTH($B667),'Farm Crops'!$B$18:$N$28,J$5,0)  - VLOOKUP(J$4,'Farm Crops'!$B$4:$G$13,6,0)/1000*0.65*$C667)</f>
        <v>777.96337243401763</v>
      </c>
      <c r="K667" s="67">
        <f xml:space="preserve">   MAX(0, HLOOKUP(MONTH($B667),'Farm Crops'!$B$18:$N$28,K$5,0)  - VLOOKUP(K$4,'Farm Crops'!$B$4:$G$13,6,0)/1000*0.65*$C667)</f>
        <v>180.74390029325511</v>
      </c>
      <c r="L667" s="67">
        <f xml:space="preserve">   MAX(0, HLOOKUP(MONTH($B667),'Farm Crops'!$B$18:$N$28,L$5,0)  - VLOOKUP(L$4,'Farm Crops'!$B$4:$G$13,6,0)/1000*0.65*$C667)</f>
        <v>32.196304985337271</v>
      </c>
      <c r="M667" s="67">
        <f xml:space="preserve">   MAX(0, HLOOKUP(MONTH($B667),'Farm Crops'!$B$18:$N$28,M$5,0)  - VLOOKUP(M$4,'Farm Crops'!$B$4:$G$13,6,0)/1000*0.65*$C667)</f>
        <v>225.81384164222877</v>
      </c>
    </row>
    <row r="668" spans="2:13" x14ac:dyDescent="0.2">
      <c r="B668" s="4">
        <v>41145</v>
      </c>
      <c r="C668" s="67">
        <f>'Observed Data'!$E667</f>
        <v>0</v>
      </c>
      <c r="D668" s="67">
        <f xml:space="preserve">   MAX(0, HLOOKUP(MONTH($B668),'Farm Crops'!$B$18:$N$28,D$5,0)  - VLOOKUP(D$4,'Farm Crops'!$B$4:$G$13,6,0)/1000*0.65*$C668)</f>
        <v>677.29495601173039</v>
      </c>
      <c r="E668" s="67">
        <f xml:space="preserve">   MAX(0, HLOOKUP(MONTH($B668),'Farm Crops'!$B$18:$N$28,E$5,0)  - VLOOKUP(E$4,'Farm Crops'!$B$4:$G$13,6,0)/1000*0.65*$C668)</f>
        <v>452.87351906158369</v>
      </c>
      <c r="F668" s="67">
        <f xml:space="preserve">   MAX(0, HLOOKUP(MONTH($B668),'Farm Crops'!$B$18:$N$28,F$5,0)  - VLOOKUP(F$4,'Farm Crops'!$B$4:$G$13,6,0)/1000*0.65*$C668)</f>
        <v>576.30653079178899</v>
      </c>
      <c r="G668" s="67">
        <f xml:space="preserve">   MAX(0, HLOOKUP(MONTH($B668),'Farm Crops'!$B$18:$N$28,G$5,0)  - VLOOKUP(G$4,'Farm Crops'!$B$4:$G$13,6,0)/1000*0.65*$C668)</f>
        <v>139.19161290322583</v>
      </c>
      <c r="H668" s="67">
        <f xml:space="preserve">   MAX(0, HLOOKUP(MONTH($B668),'Farm Crops'!$B$18:$N$28,H$5,0)  - VLOOKUP(H$4,'Farm Crops'!$B$4:$G$13,6,0)/1000*0.65*$C668)</f>
        <v>477.66809384164236</v>
      </c>
      <c r="I668" s="67">
        <f xml:space="preserve">   MAX(0, HLOOKUP(MONTH($B668),'Farm Crops'!$B$18:$N$28,I$5,0)  - VLOOKUP(I$4,'Farm Crops'!$B$4:$G$13,6,0)/1000*0.65*$C668)</f>
        <v>788.42839296187697</v>
      </c>
      <c r="J668" s="67">
        <f xml:space="preserve">   MAX(0, HLOOKUP(MONTH($B668),'Farm Crops'!$B$18:$N$28,J$5,0)  - VLOOKUP(J$4,'Farm Crops'!$B$4:$G$13,6,0)/1000*0.65*$C668)</f>
        <v>777.96337243401763</v>
      </c>
      <c r="K668" s="67">
        <f xml:space="preserve">   MAX(0, HLOOKUP(MONTH($B668),'Farm Crops'!$B$18:$N$28,K$5,0)  - VLOOKUP(K$4,'Farm Crops'!$B$4:$G$13,6,0)/1000*0.65*$C668)</f>
        <v>180.74390029325511</v>
      </c>
      <c r="L668" s="67">
        <f xml:space="preserve">   MAX(0, HLOOKUP(MONTH($B668),'Farm Crops'!$B$18:$N$28,L$5,0)  - VLOOKUP(L$4,'Farm Crops'!$B$4:$G$13,6,0)/1000*0.65*$C668)</f>
        <v>32.196304985337271</v>
      </c>
      <c r="M668" s="67">
        <f xml:space="preserve">   MAX(0, HLOOKUP(MONTH($B668),'Farm Crops'!$B$18:$N$28,M$5,0)  - VLOOKUP(M$4,'Farm Crops'!$B$4:$G$13,6,0)/1000*0.65*$C668)</f>
        <v>225.81384164222877</v>
      </c>
    </row>
    <row r="669" spans="2:13" x14ac:dyDescent="0.2">
      <c r="B669" s="4">
        <v>41146</v>
      </c>
      <c r="C669" s="67">
        <f>'Observed Data'!$E668</f>
        <v>17</v>
      </c>
      <c r="D669" s="67">
        <f xml:space="preserve">   MAX(0, HLOOKUP(MONTH($B669),'Farm Crops'!$B$18:$N$28,D$5,0)  - VLOOKUP(D$4,'Farm Crops'!$B$4:$G$13,6,0)/1000*0.65*$C669)</f>
        <v>0</v>
      </c>
      <c r="E669" s="67">
        <f xml:space="preserve">   MAX(0, HLOOKUP(MONTH($B669),'Farm Crops'!$B$18:$N$28,E$5,0)  - VLOOKUP(E$4,'Farm Crops'!$B$4:$G$13,6,0)/1000*0.65*$C669)</f>
        <v>0</v>
      </c>
      <c r="F669" s="67">
        <f xml:space="preserve">   MAX(0, HLOOKUP(MONTH($B669),'Farm Crops'!$B$18:$N$28,F$5,0)  - VLOOKUP(F$4,'Farm Crops'!$B$4:$G$13,6,0)/1000*0.65*$C669)</f>
        <v>0</v>
      </c>
      <c r="G669" s="67">
        <f xml:space="preserve">   MAX(0, HLOOKUP(MONTH($B669),'Farm Crops'!$B$18:$N$28,G$5,0)  - VLOOKUP(G$4,'Farm Crops'!$B$4:$G$13,6,0)/1000*0.65*$C669)</f>
        <v>0</v>
      </c>
      <c r="H669" s="67">
        <f xml:space="preserve">   MAX(0, HLOOKUP(MONTH($B669),'Farm Crops'!$B$18:$N$28,H$5,0)  - VLOOKUP(H$4,'Farm Crops'!$B$4:$G$13,6,0)/1000*0.65*$C669)</f>
        <v>0</v>
      </c>
      <c r="I669" s="67">
        <f xml:space="preserve">   MAX(0, HLOOKUP(MONTH($B669),'Farm Crops'!$B$18:$N$28,I$5,0)  - VLOOKUP(I$4,'Farm Crops'!$B$4:$G$13,6,0)/1000*0.65*$C669)</f>
        <v>0</v>
      </c>
      <c r="J669" s="67">
        <f xml:space="preserve">   MAX(0, HLOOKUP(MONTH($B669),'Farm Crops'!$B$18:$N$28,J$5,0)  - VLOOKUP(J$4,'Farm Crops'!$B$4:$G$13,6,0)/1000*0.65*$C669)</f>
        <v>0</v>
      </c>
      <c r="K669" s="67">
        <f xml:space="preserve">   MAX(0, HLOOKUP(MONTH($B669),'Farm Crops'!$B$18:$N$28,K$5,0)  - VLOOKUP(K$4,'Farm Crops'!$B$4:$G$13,6,0)/1000*0.65*$C669)</f>
        <v>0</v>
      </c>
      <c r="L669" s="67">
        <f xml:space="preserve">   MAX(0, HLOOKUP(MONTH($B669),'Farm Crops'!$B$18:$N$28,L$5,0)  - VLOOKUP(L$4,'Farm Crops'!$B$4:$G$13,6,0)/1000*0.65*$C669)</f>
        <v>0</v>
      </c>
      <c r="M669" s="67">
        <f xml:space="preserve">   MAX(0, HLOOKUP(MONTH($B669),'Farm Crops'!$B$18:$N$28,M$5,0)  - VLOOKUP(M$4,'Farm Crops'!$B$4:$G$13,6,0)/1000*0.65*$C669)</f>
        <v>0</v>
      </c>
    </row>
    <row r="670" spans="2:13" x14ac:dyDescent="0.2">
      <c r="B670" s="4">
        <v>41147</v>
      </c>
      <c r="C670" s="67">
        <f>'Observed Data'!$E669</f>
        <v>25</v>
      </c>
      <c r="D670" s="67">
        <f xml:space="preserve">   MAX(0, HLOOKUP(MONTH($B670),'Farm Crops'!$B$18:$N$28,D$5,0)  - VLOOKUP(D$4,'Farm Crops'!$B$4:$G$13,6,0)/1000*0.65*$C670)</f>
        <v>0</v>
      </c>
      <c r="E670" s="67">
        <f xml:space="preserve">   MAX(0, HLOOKUP(MONTH($B670),'Farm Crops'!$B$18:$N$28,E$5,0)  - VLOOKUP(E$4,'Farm Crops'!$B$4:$G$13,6,0)/1000*0.65*$C670)</f>
        <v>0</v>
      </c>
      <c r="F670" s="67">
        <f xml:space="preserve">   MAX(0, HLOOKUP(MONTH($B670),'Farm Crops'!$B$18:$N$28,F$5,0)  - VLOOKUP(F$4,'Farm Crops'!$B$4:$G$13,6,0)/1000*0.65*$C670)</f>
        <v>0</v>
      </c>
      <c r="G670" s="67">
        <f xml:space="preserve">   MAX(0, HLOOKUP(MONTH($B670),'Farm Crops'!$B$18:$N$28,G$5,0)  - VLOOKUP(G$4,'Farm Crops'!$B$4:$G$13,6,0)/1000*0.65*$C670)</f>
        <v>0</v>
      </c>
      <c r="H670" s="67">
        <f xml:space="preserve">   MAX(0, HLOOKUP(MONTH($B670),'Farm Crops'!$B$18:$N$28,H$5,0)  - VLOOKUP(H$4,'Farm Crops'!$B$4:$G$13,6,0)/1000*0.65*$C670)</f>
        <v>0</v>
      </c>
      <c r="I670" s="67">
        <f xml:space="preserve">   MAX(0, HLOOKUP(MONTH($B670),'Farm Crops'!$B$18:$N$28,I$5,0)  - VLOOKUP(I$4,'Farm Crops'!$B$4:$G$13,6,0)/1000*0.65*$C670)</f>
        <v>0</v>
      </c>
      <c r="J670" s="67">
        <f xml:space="preserve">   MAX(0, HLOOKUP(MONTH($B670),'Farm Crops'!$B$18:$N$28,J$5,0)  - VLOOKUP(J$4,'Farm Crops'!$B$4:$G$13,6,0)/1000*0.65*$C670)</f>
        <v>0</v>
      </c>
      <c r="K670" s="67">
        <f xml:space="preserve">   MAX(0, HLOOKUP(MONTH($B670),'Farm Crops'!$B$18:$N$28,K$5,0)  - VLOOKUP(K$4,'Farm Crops'!$B$4:$G$13,6,0)/1000*0.65*$C670)</f>
        <v>0</v>
      </c>
      <c r="L670" s="67">
        <f xml:space="preserve">   MAX(0, HLOOKUP(MONTH($B670),'Farm Crops'!$B$18:$N$28,L$5,0)  - VLOOKUP(L$4,'Farm Crops'!$B$4:$G$13,6,0)/1000*0.65*$C670)</f>
        <v>0</v>
      </c>
      <c r="M670" s="67">
        <f xml:space="preserve">   MAX(0, HLOOKUP(MONTH($B670),'Farm Crops'!$B$18:$N$28,M$5,0)  - VLOOKUP(M$4,'Farm Crops'!$B$4:$G$13,6,0)/1000*0.65*$C670)</f>
        <v>0</v>
      </c>
    </row>
    <row r="671" spans="2:13" x14ac:dyDescent="0.2">
      <c r="B671" s="4">
        <v>41148</v>
      </c>
      <c r="C671" s="67">
        <f>'Observed Data'!$E670</f>
        <v>0</v>
      </c>
      <c r="D671" s="67">
        <f xml:space="preserve">   MAX(0, HLOOKUP(MONTH($B671),'Farm Crops'!$B$18:$N$28,D$5,0)  - VLOOKUP(D$4,'Farm Crops'!$B$4:$G$13,6,0)/1000*0.65*$C671)</f>
        <v>677.29495601173039</v>
      </c>
      <c r="E671" s="67">
        <f xml:space="preserve">   MAX(0, HLOOKUP(MONTH($B671),'Farm Crops'!$B$18:$N$28,E$5,0)  - VLOOKUP(E$4,'Farm Crops'!$B$4:$G$13,6,0)/1000*0.65*$C671)</f>
        <v>452.87351906158369</v>
      </c>
      <c r="F671" s="67">
        <f xml:space="preserve">   MAX(0, HLOOKUP(MONTH($B671),'Farm Crops'!$B$18:$N$28,F$5,0)  - VLOOKUP(F$4,'Farm Crops'!$B$4:$G$13,6,0)/1000*0.65*$C671)</f>
        <v>576.30653079178899</v>
      </c>
      <c r="G671" s="67">
        <f xml:space="preserve">   MAX(0, HLOOKUP(MONTH($B671),'Farm Crops'!$B$18:$N$28,G$5,0)  - VLOOKUP(G$4,'Farm Crops'!$B$4:$G$13,6,0)/1000*0.65*$C671)</f>
        <v>139.19161290322583</v>
      </c>
      <c r="H671" s="67">
        <f xml:space="preserve">   MAX(0, HLOOKUP(MONTH($B671),'Farm Crops'!$B$18:$N$28,H$5,0)  - VLOOKUP(H$4,'Farm Crops'!$B$4:$G$13,6,0)/1000*0.65*$C671)</f>
        <v>477.66809384164236</v>
      </c>
      <c r="I671" s="67">
        <f xml:space="preserve">   MAX(0, HLOOKUP(MONTH($B671),'Farm Crops'!$B$18:$N$28,I$5,0)  - VLOOKUP(I$4,'Farm Crops'!$B$4:$G$13,6,0)/1000*0.65*$C671)</f>
        <v>788.42839296187697</v>
      </c>
      <c r="J671" s="67">
        <f xml:space="preserve">   MAX(0, HLOOKUP(MONTH($B671),'Farm Crops'!$B$18:$N$28,J$5,0)  - VLOOKUP(J$4,'Farm Crops'!$B$4:$G$13,6,0)/1000*0.65*$C671)</f>
        <v>777.96337243401763</v>
      </c>
      <c r="K671" s="67">
        <f xml:space="preserve">   MAX(0, HLOOKUP(MONTH($B671),'Farm Crops'!$B$18:$N$28,K$5,0)  - VLOOKUP(K$4,'Farm Crops'!$B$4:$G$13,6,0)/1000*0.65*$C671)</f>
        <v>180.74390029325511</v>
      </c>
      <c r="L671" s="67">
        <f xml:space="preserve">   MAX(0, HLOOKUP(MONTH($B671),'Farm Crops'!$B$18:$N$28,L$5,0)  - VLOOKUP(L$4,'Farm Crops'!$B$4:$G$13,6,0)/1000*0.65*$C671)</f>
        <v>32.196304985337271</v>
      </c>
      <c r="M671" s="67">
        <f xml:space="preserve">   MAX(0, HLOOKUP(MONTH($B671),'Farm Crops'!$B$18:$N$28,M$5,0)  - VLOOKUP(M$4,'Farm Crops'!$B$4:$G$13,6,0)/1000*0.65*$C671)</f>
        <v>225.81384164222877</v>
      </c>
    </row>
    <row r="672" spans="2:13" x14ac:dyDescent="0.2">
      <c r="B672" s="4">
        <v>41149</v>
      </c>
      <c r="C672" s="67">
        <f>'Observed Data'!$E671</f>
        <v>0</v>
      </c>
      <c r="D672" s="67">
        <f xml:space="preserve">   MAX(0, HLOOKUP(MONTH($B672),'Farm Crops'!$B$18:$N$28,D$5,0)  - VLOOKUP(D$4,'Farm Crops'!$B$4:$G$13,6,0)/1000*0.65*$C672)</f>
        <v>677.29495601173039</v>
      </c>
      <c r="E672" s="67">
        <f xml:space="preserve">   MAX(0, HLOOKUP(MONTH($B672),'Farm Crops'!$B$18:$N$28,E$5,0)  - VLOOKUP(E$4,'Farm Crops'!$B$4:$G$13,6,0)/1000*0.65*$C672)</f>
        <v>452.87351906158369</v>
      </c>
      <c r="F672" s="67">
        <f xml:space="preserve">   MAX(0, HLOOKUP(MONTH($B672),'Farm Crops'!$B$18:$N$28,F$5,0)  - VLOOKUP(F$4,'Farm Crops'!$B$4:$G$13,6,0)/1000*0.65*$C672)</f>
        <v>576.30653079178899</v>
      </c>
      <c r="G672" s="67">
        <f xml:space="preserve">   MAX(0, HLOOKUP(MONTH($B672),'Farm Crops'!$B$18:$N$28,G$5,0)  - VLOOKUP(G$4,'Farm Crops'!$B$4:$G$13,6,0)/1000*0.65*$C672)</f>
        <v>139.19161290322583</v>
      </c>
      <c r="H672" s="67">
        <f xml:space="preserve">   MAX(0, HLOOKUP(MONTH($B672),'Farm Crops'!$B$18:$N$28,H$5,0)  - VLOOKUP(H$4,'Farm Crops'!$B$4:$G$13,6,0)/1000*0.65*$C672)</f>
        <v>477.66809384164236</v>
      </c>
      <c r="I672" s="67">
        <f xml:space="preserve">   MAX(0, HLOOKUP(MONTH($B672),'Farm Crops'!$B$18:$N$28,I$5,0)  - VLOOKUP(I$4,'Farm Crops'!$B$4:$G$13,6,0)/1000*0.65*$C672)</f>
        <v>788.42839296187697</v>
      </c>
      <c r="J672" s="67">
        <f xml:space="preserve">   MAX(0, HLOOKUP(MONTH($B672),'Farm Crops'!$B$18:$N$28,J$5,0)  - VLOOKUP(J$4,'Farm Crops'!$B$4:$G$13,6,0)/1000*0.65*$C672)</f>
        <v>777.96337243401763</v>
      </c>
      <c r="K672" s="67">
        <f xml:space="preserve">   MAX(0, HLOOKUP(MONTH($B672),'Farm Crops'!$B$18:$N$28,K$5,0)  - VLOOKUP(K$4,'Farm Crops'!$B$4:$G$13,6,0)/1000*0.65*$C672)</f>
        <v>180.74390029325511</v>
      </c>
      <c r="L672" s="67">
        <f xml:space="preserve">   MAX(0, HLOOKUP(MONTH($B672),'Farm Crops'!$B$18:$N$28,L$5,0)  - VLOOKUP(L$4,'Farm Crops'!$B$4:$G$13,6,0)/1000*0.65*$C672)</f>
        <v>32.196304985337271</v>
      </c>
      <c r="M672" s="67">
        <f xml:space="preserve">   MAX(0, HLOOKUP(MONTH($B672),'Farm Crops'!$B$18:$N$28,M$5,0)  - VLOOKUP(M$4,'Farm Crops'!$B$4:$G$13,6,0)/1000*0.65*$C672)</f>
        <v>225.81384164222877</v>
      </c>
    </row>
    <row r="673" spans="2:13" x14ac:dyDescent="0.2">
      <c r="B673" s="4">
        <v>41150</v>
      </c>
      <c r="C673" s="67">
        <f>'Observed Data'!$E672</f>
        <v>0</v>
      </c>
      <c r="D673" s="67">
        <f xml:space="preserve">   MAX(0, HLOOKUP(MONTH($B673),'Farm Crops'!$B$18:$N$28,D$5,0)  - VLOOKUP(D$4,'Farm Crops'!$B$4:$G$13,6,0)/1000*0.65*$C673)</f>
        <v>677.29495601173039</v>
      </c>
      <c r="E673" s="67">
        <f xml:space="preserve">   MAX(0, HLOOKUP(MONTH($B673),'Farm Crops'!$B$18:$N$28,E$5,0)  - VLOOKUP(E$4,'Farm Crops'!$B$4:$G$13,6,0)/1000*0.65*$C673)</f>
        <v>452.87351906158369</v>
      </c>
      <c r="F673" s="67">
        <f xml:space="preserve">   MAX(0, HLOOKUP(MONTH($B673),'Farm Crops'!$B$18:$N$28,F$5,0)  - VLOOKUP(F$4,'Farm Crops'!$B$4:$G$13,6,0)/1000*0.65*$C673)</f>
        <v>576.30653079178899</v>
      </c>
      <c r="G673" s="67">
        <f xml:space="preserve">   MAX(0, HLOOKUP(MONTH($B673),'Farm Crops'!$B$18:$N$28,G$5,0)  - VLOOKUP(G$4,'Farm Crops'!$B$4:$G$13,6,0)/1000*0.65*$C673)</f>
        <v>139.19161290322583</v>
      </c>
      <c r="H673" s="67">
        <f xml:space="preserve">   MAX(0, HLOOKUP(MONTH($B673),'Farm Crops'!$B$18:$N$28,H$5,0)  - VLOOKUP(H$4,'Farm Crops'!$B$4:$G$13,6,0)/1000*0.65*$C673)</f>
        <v>477.66809384164236</v>
      </c>
      <c r="I673" s="67">
        <f xml:space="preserve">   MAX(0, HLOOKUP(MONTH($B673),'Farm Crops'!$B$18:$N$28,I$5,0)  - VLOOKUP(I$4,'Farm Crops'!$B$4:$G$13,6,0)/1000*0.65*$C673)</f>
        <v>788.42839296187697</v>
      </c>
      <c r="J673" s="67">
        <f xml:space="preserve">   MAX(0, HLOOKUP(MONTH($B673),'Farm Crops'!$B$18:$N$28,J$5,0)  - VLOOKUP(J$4,'Farm Crops'!$B$4:$G$13,6,0)/1000*0.65*$C673)</f>
        <v>777.96337243401763</v>
      </c>
      <c r="K673" s="67">
        <f xml:space="preserve">   MAX(0, HLOOKUP(MONTH($B673),'Farm Crops'!$B$18:$N$28,K$5,0)  - VLOOKUP(K$4,'Farm Crops'!$B$4:$G$13,6,0)/1000*0.65*$C673)</f>
        <v>180.74390029325511</v>
      </c>
      <c r="L673" s="67">
        <f xml:space="preserve">   MAX(0, HLOOKUP(MONTH($B673),'Farm Crops'!$B$18:$N$28,L$5,0)  - VLOOKUP(L$4,'Farm Crops'!$B$4:$G$13,6,0)/1000*0.65*$C673)</f>
        <v>32.196304985337271</v>
      </c>
      <c r="M673" s="67">
        <f xml:space="preserve">   MAX(0, HLOOKUP(MONTH($B673),'Farm Crops'!$B$18:$N$28,M$5,0)  - VLOOKUP(M$4,'Farm Crops'!$B$4:$G$13,6,0)/1000*0.65*$C673)</f>
        <v>225.81384164222877</v>
      </c>
    </row>
    <row r="674" spans="2:13" x14ac:dyDescent="0.2">
      <c r="B674" s="4">
        <v>41151</v>
      </c>
      <c r="C674" s="67">
        <f>'Observed Data'!$E673</f>
        <v>0</v>
      </c>
      <c r="D674" s="67">
        <f xml:space="preserve">   MAX(0, HLOOKUP(MONTH($B674),'Farm Crops'!$B$18:$N$28,D$5,0)  - VLOOKUP(D$4,'Farm Crops'!$B$4:$G$13,6,0)/1000*0.65*$C674)</f>
        <v>677.29495601173039</v>
      </c>
      <c r="E674" s="67">
        <f xml:space="preserve">   MAX(0, HLOOKUP(MONTH($B674),'Farm Crops'!$B$18:$N$28,E$5,0)  - VLOOKUP(E$4,'Farm Crops'!$B$4:$G$13,6,0)/1000*0.65*$C674)</f>
        <v>452.87351906158369</v>
      </c>
      <c r="F674" s="67">
        <f xml:space="preserve">   MAX(0, HLOOKUP(MONTH($B674),'Farm Crops'!$B$18:$N$28,F$5,0)  - VLOOKUP(F$4,'Farm Crops'!$B$4:$G$13,6,0)/1000*0.65*$C674)</f>
        <v>576.30653079178899</v>
      </c>
      <c r="G674" s="67">
        <f xml:space="preserve">   MAX(0, HLOOKUP(MONTH($B674),'Farm Crops'!$B$18:$N$28,G$5,0)  - VLOOKUP(G$4,'Farm Crops'!$B$4:$G$13,6,0)/1000*0.65*$C674)</f>
        <v>139.19161290322583</v>
      </c>
      <c r="H674" s="67">
        <f xml:space="preserve">   MAX(0, HLOOKUP(MONTH($B674),'Farm Crops'!$B$18:$N$28,H$5,0)  - VLOOKUP(H$4,'Farm Crops'!$B$4:$G$13,6,0)/1000*0.65*$C674)</f>
        <v>477.66809384164236</v>
      </c>
      <c r="I674" s="67">
        <f xml:space="preserve">   MAX(0, HLOOKUP(MONTH($B674),'Farm Crops'!$B$18:$N$28,I$5,0)  - VLOOKUP(I$4,'Farm Crops'!$B$4:$G$13,6,0)/1000*0.65*$C674)</f>
        <v>788.42839296187697</v>
      </c>
      <c r="J674" s="67">
        <f xml:space="preserve">   MAX(0, HLOOKUP(MONTH($B674),'Farm Crops'!$B$18:$N$28,J$5,0)  - VLOOKUP(J$4,'Farm Crops'!$B$4:$G$13,6,0)/1000*0.65*$C674)</f>
        <v>777.96337243401763</v>
      </c>
      <c r="K674" s="67">
        <f xml:space="preserve">   MAX(0, HLOOKUP(MONTH($B674),'Farm Crops'!$B$18:$N$28,K$5,0)  - VLOOKUP(K$4,'Farm Crops'!$B$4:$G$13,6,0)/1000*0.65*$C674)</f>
        <v>180.74390029325511</v>
      </c>
      <c r="L674" s="67">
        <f xml:space="preserve">   MAX(0, HLOOKUP(MONTH($B674),'Farm Crops'!$B$18:$N$28,L$5,0)  - VLOOKUP(L$4,'Farm Crops'!$B$4:$G$13,6,0)/1000*0.65*$C674)</f>
        <v>32.196304985337271</v>
      </c>
      <c r="M674" s="67">
        <f xml:space="preserve">   MAX(0, HLOOKUP(MONTH($B674),'Farm Crops'!$B$18:$N$28,M$5,0)  - VLOOKUP(M$4,'Farm Crops'!$B$4:$G$13,6,0)/1000*0.65*$C674)</f>
        <v>225.81384164222877</v>
      </c>
    </row>
    <row r="675" spans="2:13" x14ac:dyDescent="0.2">
      <c r="B675" s="4">
        <v>41152</v>
      </c>
      <c r="C675" s="67">
        <f>'Observed Data'!$E674</f>
        <v>0</v>
      </c>
      <c r="D675" s="67">
        <f xml:space="preserve">   MAX(0, HLOOKUP(MONTH($B675),'Farm Crops'!$B$18:$N$28,D$5,0)  - VLOOKUP(D$4,'Farm Crops'!$B$4:$G$13,6,0)/1000*0.65*$C675)</f>
        <v>677.29495601173039</v>
      </c>
      <c r="E675" s="67">
        <f xml:space="preserve">   MAX(0, HLOOKUP(MONTH($B675),'Farm Crops'!$B$18:$N$28,E$5,0)  - VLOOKUP(E$4,'Farm Crops'!$B$4:$G$13,6,0)/1000*0.65*$C675)</f>
        <v>452.87351906158369</v>
      </c>
      <c r="F675" s="67">
        <f xml:space="preserve">   MAX(0, HLOOKUP(MONTH($B675),'Farm Crops'!$B$18:$N$28,F$5,0)  - VLOOKUP(F$4,'Farm Crops'!$B$4:$G$13,6,0)/1000*0.65*$C675)</f>
        <v>576.30653079178899</v>
      </c>
      <c r="G675" s="67">
        <f xml:space="preserve">   MAX(0, HLOOKUP(MONTH($B675),'Farm Crops'!$B$18:$N$28,G$5,0)  - VLOOKUP(G$4,'Farm Crops'!$B$4:$G$13,6,0)/1000*0.65*$C675)</f>
        <v>139.19161290322583</v>
      </c>
      <c r="H675" s="67">
        <f xml:space="preserve">   MAX(0, HLOOKUP(MONTH($B675),'Farm Crops'!$B$18:$N$28,H$5,0)  - VLOOKUP(H$4,'Farm Crops'!$B$4:$G$13,6,0)/1000*0.65*$C675)</f>
        <v>477.66809384164236</v>
      </c>
      <c r="I675" s="67">
        <f xml:space="preserve">   MAX(0, HLOOKUP(MONTH($B675),'Farm Crops'!$B$18:$N$28,I$5,0)  - VLOOKUP(I$4,'Farm Crops'!$B$4:$G$13,6,0)/1000*0.65*$C675)</f>
        <v>788.42839296187697</v>
      </c>
      <c r="J675" s="67">
        <f xml:space="preserve">   MAX(0, HLOOKUP(MONTH($B675),'Farm Crops'!$B$18:$N$28,J$5,0)  - VLOOKUP(J$4,'Farm Crops'!$B$4:$G$13,6,0)/1000*0.65*$C675)</f>
        <v>777.96337243401763</v>
      </c>
      <c r="K675" s="67">
        <f xml:space="preserve">   MAX(0, HLOOKUP(MONTH($B675),'Farm Crops'!$B$18:$N$28,K$5,0)  - VLOOKUP(K$4,'Farm Crops'!$B$4:$G$13,6,0)/1000*0.65*$C675)</f>
        <v>180.74390029325511</v>
      </c>
      <c r="L675" s="67">
        <f xml:space="preserve">   MAX(0, HLOOKUP(MONTH($B675),'Farm Crops'!$B$18:$N$28,L$5,0)  - VLOOKUP(L$4,'Farm Crops'!$B$4:$G$13,6,0)/1000*0.65*$C675)</f>
        <v>32.196304985337271</v>
      </c>
      <c r="M675" s="67">
        <f xml:space="preserve">   MAX(0, HLOOKUP(MONTH($B675),'Farm Crops'!$B$18:$N$28,M$5,0)  - VLOOKUP(M$4,'Farm Crops'!$B$4:$G$13,6,0)/1000*0.65*$C675)</f>
        <v>225.81384164222877</v>
      </c>
    </row>
    <row r="676" spans="2:13" x14ac:dyDescent="0.2">
      <c r="B676" s="4">
        <v>41153</v>
      </c>
      <c r="C676" s="67">
        <f>'Observed Data'!$E675</f>
        <v>63</v>
      </c>
      <c r="D676" s="67">
        <f xml:space="preserve">   MAX(0, HLOOKUP(MONTH($B676),'Farm Crops'!$B$18:$N$28,D$5,0)  - VLOOKUP(D$4,'Farm Crops'!$B$4:$G$13,6,0)/1000*0.65*$C676)</f>
        <v>0</v>
      </c>
      <c r="E676" s="67">
        <f xml:space="preserve">   MAX(0, HLOOKUP(MONTH($B676),'Farm Crops'!$B$18:$N$28,E$5,0)  - VLOOKUP(E$4,'Farm Crops'!$B$4:$G$13,6,0)/1000*0.65*$C676)</f>
        <v>0</v>
      </c>
      <c r="F676" s="67">
        <f xml:space="preserve">   MAX(0, HLOOKUP(MONTH($B676),'Farm Crops'!$B$18:$N$28,F$5,0)  - VLOOKUP(F$4,'Farm Crops'!$B$4:$G$13,6,0)/1000*0.65*$C676)</f>
        <v>0</v>
      </c>
      <c r="G676" s="67">
        <f xml:space="preserve">   MAX(0, HLOOKUP(MONTH($B676),'Farm Crops'!$B$18:$N$28,G$5,0)  - VLOOKUP(G$4,'Farm Crops'!$B$4:$G$13,6,0)/1000*0.65*$C676)</f>
        <v>0</v>
      </c>
      <c r="H676" s="67">
        <f xml:space="preserve">   MAX(0, HLOOKUP(MONTH($B676),'Farm Crops'!$B$18:$N$28,H$5,0)  - VLOOKUP(H$4,'Farm Crops'!$B$4:$G$13,6,0)/1000*0.65*$C676)</f>
        <v>0</v>
      </c>
      <c r="I676" s="67">
        <f xml:space="preserve">   MAX(0, HLOOKUP(MONTH($B676),'Farm Crops'!$B$18:$N$28,I$5,0)  - VLOOKUP(I$4,'Farm Crops'!$B$4:$G$13,6,0)/1000*0.65*$C676)</f>
        <v>0</v>
      </c>
      <c r="J676" s="67">
        <f xml:space="preserve">   MAX(0, HLOOKUP(MONTH($B676),'Farm Crops'!$B$18:$N$28,J$5,0)  - VLOOKUP(J$4,'Farm Crops'!$B$4:$G$13,6,0)/1000*0.65*$C676)</f>
        <v>0</v>
      </c>
      <c r="K676" s="67">
        <f xml:space="preserve">   MAX(0, HLOOKUP(MONTH($B676),'Farm Crops'!$B$18:$N$28,K$5,0)  - VLOOKUP(K$4,'Farm Crops'!$B$4:$G$13,6,0)/1000*0.65*$C676)</f>
        <v>0</v>
      </c>
      <c r="L676" s="67">
        <f xml:space="preserve">   MAX(0, HLOOKUP(MONTH($B676),'Farm Crops'!$B$18:$N$28,L$5,0)  - VLOOKUP(L$4,'Farm Crops'!$B$4:$G$13,6,0)/1000*0.65*$C676)</f>
        <v>0</v>
      </c>
      <c r="M676" s="67">
        <f xml:space="preserve">   MAX(0, HLOOKUP(MONTH($B676),'Farm Crops'!$B$18:$N$28,M$5,0)  - VLOOKUP(M$4,'Farm Crops'!$B$4:$G$13,6,0)/1000*0.65*$C676)</f>
        <v>0</v>
      </c>
    </row>
    <row r="677" spans="2:13" x14ac:dyDescent="0.2">
      <c r="B677" s="4">
        <v>41154</v>
      </c>
      <c r="C677" s="67">
        <f>'Observed Data'!$E676</f>
        <v>0</v>
      </c>
      <c r="D677" s="67">
        <f xml:space="preserve">   MAX(0, HLOOKUP(MONTH($B677),'Farm Crops'!$B$18:$N$28,D$5,0)  - VLOOKUP(D$4,'Farm Crops'!$B$4:$G$13,6,0)/1000*0.65*$C677)</f>
        <v>1224.8373737373738</v>
      </c>
      <c r="E677" s="67">
        <f xml:space="preserve">   MAX(0, HLOOKUP(MONTH($B677),'Farm Crops'!$B$18:$N$28,E$5,0)  - VLOOKUP(E$4,'Farm Crops'!$B$4:$G$13,6,0)/1000*0.65*$C677)</f>
        <v>734.90242424242444</v>
      </c>
      <c r="F677" s="67">
        <f xml:space="preserve">   MAX(0, HLOOKUP(MONTH($B677),'Farm Crops'!$B$18:$N$28,F$5,0)  - VLOOKUP(F$4,'Farm Crops'!$B$4:$G$13,6,0)/1000*0.65*$C677)</f>
        <v>933.61358080808088</v>
      </c>
      <c r="G677" s="67">
        <f xml:space="preserve">   MAX(0, HLOOKUP(MONTH($B677),'Farm Crops'!$B$18:$N$28,G$5,0)  - VLOOKUP(G$4,'Farm Crops'!$B$4:$G$13,6,0)/1000*0.65*$C677)</f>
        <v>224.40911111111114</v>
      </c>
      <c r="H677" s="67">
        <f xml:space="preserve">   MAX(0, HLOOKUP(MONTH($B677),'Farm Crops'!$B$18:$N$28,H$5,0)  - VLOOKUP(H$4,'Farm Crops'!$B$4:$G$13,6,0)/1000*0.65*$C677)</f>
        <v>770.11157575757591</v>
      </c>
      <c r="I677" s="67">
        <f xml:space="preserve">   MAX(0, HLOOKUP(MONTH($B677),'Farm Crops'!$B$18:$N$28,I$5,0)  - VLOOKUP(I$4,'Farm Crops'!$B$4:$G$13,6,0)/1000*0.65*$C677)</f>
        <v>1321.9973030303031</v>
      </c>
      <c r="J677" s="67">
        <f xml:space="preserve">   MAX(0, HLOOKUP(MONTH($B677),'Farm Crops'!$B$18:$N$28,J$5,0)  - VLOOKUP(J$4,'Farm Crops'!$B$4:$G$13,6,0)/1000*0.65*$C677)</f>
        <v>1254.2571010101012</v>
      </c>
      <c r="K677" s="67">
        <f xml:space="preserve">   MAX(0, HLOOKUP(MONTH($B677),'Farm Crops'!$B$18:$N$28,K$5,0)  - VLOOKUP(K$4,'Farm Crops'!$B$4:$G$13,6,0)/1000*0.65*$C677)</f>
        <v>291.40102020202016</v>
      </c>
      <c r="L677" s="67">
        <f xml:space="preserve">   MAX(0, HLOOKUP(MONTH($B677),'Farm Crops'!$B$18:$N$28,L$5,0)  - VLOOKUP(L$4,'Farm Crops'!$B$4:$G$13,6,0)/1000*0.65*$C677)</f>
        <v>51.907898989899039</v>
      </c>
      <c r="M677" s="67">
        <f xml:space="preserve">   MAX(0, HLOOKUP(MONTH($B677),'Farm Crops'!$B$18:$N$28,M$5,0)  - VLOOKUP(M$4,'Farm Crops'!$B$4:$G$13,6,0)/1000*0.65*$C677)</f>
        <v>364.06420202020206</v>
      </c>
    </row>
    <row r="678" spans="2:13" x14ac:dyDescent="0.2">
      <c r="B678" s="4">
        <v>41155</v>
      </c>
      <c r="C678" s="67">
        <f>'Observed Data'!$E677</f>
        <v>0</v>
      </c>
      <c r="D678" s="67">
        <f xml:space="preserve">   MAX(0, HLOOKUP(MONTH($B678),'Farm Crops'!$B$18:$N$28,D$5,0)  - VLOOKUP(D$4,'Farm Crops'!$B$4:$G$13,6,0)/1000*0.65*$C678)</f>
        <v>1224.8373737373738</v>
      </c>
      <c r="E678" s="67">
        <f xml:space="preserve">   MAX(0, HLOOKUP(MONTH($B678),'Farm Crops'!$B$18:$N$28,E$5,0)  - VLOOKUP(E$4,'Farm Crops'!$B$4:$G$13,6,0)/1000*0.65*$C678)</f>
        <v>734.90242424242444</v>
      </c>
      <c r="F678" s="67">
        <f xml:space="preserve">   MAX(0, HLOOKUP(MONTH($B678),'Farm Crops'!$B$18:$N$28,F$5,0)  - VLOOKUP(F$4,'Farm Crops'!$B$4:$G$13,6,0)/1000*0.65*$C678)</f>
        <v>933.61358080808088</v>
      </c>
      <c r="G678" s="67">
        <f xml:space="preserve">   MAX(0, HLOOKUP(MONTH($B678),'Farm Crops'!$B$18:$N$28,G$5,0)  - VLOOKUP(G$4,'Farm Crops'!$B$4:$G$13,6,0)/1000*0.65*$C678)</f>
        <v>224.40911111111114</v>
      </c>
      <c r="H678" s="67">
        <f xml:space="preserve">   MAX(0, HLOOKUP(MONTH($B678),'Farm Crops'!$B$18:$N$28,H$5,0)  - VLOOKUP(H$4,'Farm Crops'!$B$4:$G$13,6,0)/1000*0.65*$C678)</f>
        <v>770.11157575757591</v>
      </c>
      <c r="I678" s="67">
        <f xml:space="preserve">   MAX(0, HLOOKUP(MONTH($B678),'Farm Crops'!$B$18:$N$28,I$5,0)  - VLOOKUP(I$4,'Farm Crops'!$B$4:$G$13,6,0)/1000*0.65*$C678)</f>
        <v>1321.9973030303031</v>
      </c>
      <c r="J678" s="67">
        <f xml:space="preserve">   MAX(0, HLOOKUP(MONTH($B678),'Farm Crops'!$B$18:$N$28,J$5,0)  - VLOOKUP(J$4,'Farm Crops'!$B$4:$G$13,6,0)/1000*0.65*$C678)</f>
        <v>1254.2571010101012</v>
      </c>
      <c r="K678" s="67">
        <f xml:space="preserve">   MAX(0, HLOOKUP(MONTH($B678),'Farm Crops'!$B$18:$N$28,K$5,0)  - VLOOKUP(K$4,'Farm Crops'!$B$4:$G$13,6,0)/1000*0.65*$C678)</f>
        <v>291.40102020202016</v>
      </c>
      <c r="L678" s="67">
        <f xml:space="preserve">   MAX(0, HLOOKUP(MONTH($B678),'Farm Crops'!$B$18:$N$28,L$5,0)  - VLOOKUP(L$4,'Farm Crops'!$B$4:$G$13,6,0)/1000*0.65*$C678)</f>
        <v>51.907898989899039</v>
      </c>
      <c r="M678" s="67">
        <f xml:space="preserve">   MAX(0, HLOOKUP(MONTH($B678),'Farm Crops'!$B$18:$N$28,M$5,0)  - VLOOKUP(M$4,'Farm Crops'!$B$4:$G$13,6,0)/1000*0.65*$C678)</f>
        <v>364.06420202020206</v>
      </c>
    </row>
    <row r="679" spans="2:13" x14ac:dyDescent="0.2">
      <c r="B679" s="4">
        <v>41156</v>
      </c>
      <c r="C679" s="67">
        <f>'Observed Data'!$E678</f>
        <v>0</v>
      </c>
      <c r="D679" s="67">
        <f xml:space="preserve">   MAX(0, HLOOKUP(MONTH($B679),'Farm Crops'!$B$18:$N$28,D$5,0)  - VLOOKUP(D$4,'Farm Crops'!$B$4:$G$13,6,0)/1000*0.65*$C679)</f>
        <v>1224.8373737373738</v>
      </c>
      <c r="E679" s="67">
        <f xml:space="preserve">   MAX(0, HLOOKUP(MONTH($B679),'Farm Crops'!$B$18:$N$28,E$5,0)  - VLOOKUP(E$4,'Farm Crops'!$B$4:$G$13,6,0)/1000*0.65*$C679)</f>
        <v>734.90242424242444</v>
      </c>
      <c r="F679" s="67">
        <f xml:space="preserve">   MAX(0, HLOOKUP(MONTH($B679),'Farm Crops'!$B$18:$N$28,F$5,0)  - VLOOKUP(F$4,'Farm Crops'!$B$4:$G$13,6,0)/1000*0.65*$C679)</f>
        <v>933.61358080808088</v>
      </c>
      <c r="G679" s="67">
        <f xml:space="preserve">   MAX(0, HLOOKUP(MONTH($B679),'Farm Crops'!$B$18:$N$28,G$5,0)  - VLOOKUP(G$4,'Farm Crops'!$B$4:$G$13,6,0)/1000*0.65*$C679)</f>
        <v>224.40911111111114</v>
      </c>
      <c r="H679" s="67">
        <f xml:space="preserve">   MAX(0, HLOOKUP(MONTH($B679),'Farm Crops'!$B$18:$N$28,H$5,0)  - VLOOKUP(H$4,'Farm Crops'!$B$4:$G$13,6,0)/1000*0.65*$C679)</f>
        <v>770.11157575757591</v>
      </c>
      <c r="I679" s="67">
        <f xml:space="preserve">   MAX(0, HLOOKUP(MONTH($B679),'Farm Crops'!$B$18:$N$28,I$5,0)  - VLOOKUP(I$4,'Farm Crops'!$B$4:$G$13,6,0)/1000*0.65*$C679)</f>
        <v>1321.9973030303031</v>
      </c>
      <c r="J679" s="67">
        <f xml:space="preserve">   MAX(0, HLOOKUP(MONTH($B679),'Farm Crops'!$B$18:$N$28,J$5,0)  - VLOOKUP(J$4,'Farm Crops'!$B$4:$G$13,6,0)/1000*0.65*$C679)</f>
        <v>1254.2571010101012</v>
      </c>
      <c r="K679" s="67">
        <f xml:space="preserve">   MAX(0, HLOOKUP(MONTH($B679),'Farm Crops'!$B$18:$N$28,K$5,0)  - VLOOKUP(K$4,'Farm Crops'!$B$4:$G$13,6,0)/1000*0.65*$C679)</f>
        <v>291.40102020202016</v>
      </c>
      <c r="L679" s="67">
        <f xml:space="preserve">   MAX(0, HLOOKUP(MONTH($B679),'Farm Crops'!$B$18:$N$28,L$5,0)  - VLOOKUP(L$4,'Farm Crops'!$B$4:$G$13,6,0)/1000*0.65*$C679)</f>
        <v>51.907898989899039</v>
      </c>
      <c r="M679" s="67">
        <f xml:space="preserve">   MAX(0, HLOOKUP(MONTH($B679),'Farm Crops'!$B$18:$N$28,M$5,0)  - VLOOKUP(M$4,'Farm Crops'!$B$4:$G$13,6,0)/1000*0.65*$C679)</f>
        <v>364.06420202020206</v>
      </c>
    </row>
    <row r="680" spans="2:13" x14ac:dyDescent="0.2">
      <c r="B680" s="4">
        <v>41157</v>
      </c>
      <c r="C680" s="67">
        <f>'Observed Data'!$E679</f>
        <v>0</v>
      </c>
      <c r="D680" s="67">
        <f xml:space="preserve">   MAX(0, HLOOKUP(MONTH($B680),'Farm Crops'!$B$18:$N$28,D$5,0)  - VLOOKUP(D$4,'Farm Crops'!$B$4:$G$13,6,0)/1000*0.65*$C680)</f>
        <v>1224.8373737373738</v>
      </c>
      <c r="E680" s="67">
        <f xml:space="preserve">   MAX(0, HLOOKUP(MONTH($B680),'Farm Crops'!$B$18:$N$28,E$5,0)  - VLOOKUP(E$4,'Farm Crops'!$B$4:$G$13,6,0)/1000*0.65*$C680)</f>
        <v>734.90242424242444</v>
      </c>
      <c r="F680" s="67">
        <f xml:space="preserve">   MAX(0, HLOOKUP(MONTH($B680),'Farm Crops'!$B$18:$N$28,F$5,0)  - VLOOKUP(F$4,'Farm Crops'!$B$4:$G$13,6,0)/1000*0.65*$C680)</f>
        <v>933.61358080808088</v>
      </c>
      <c r="G680" s="67">
        <f xml:space="preserve">   MAX(0, HLOOKUP(MONTH($B680),'Farm Crops'!$B$18:$N$28,G$5,0)  - VLOOKUP(G$4,'Farm Crops'!$B$4:$G$13,6,0)/1000*0.65*$C680)</f>
        <v>224.40911111111114</v>
      </c>
      <c r="H680" s="67">
        <f xml:space="preserve">   MAX(0, HLOOKUP(MONTH($B680),'Farm Crops'!$B$18:$N$28,H$5,0)  - VLOOKUP(H$4,'Farm Crops'!$B$4:$G$13,6,0)/1000*0.65*$C680)</f>
        <v>770.11157575757591</v>
      </c>
      <c r="I680" s="67">
        <f xml:space="preserve">   MAX(0, HLOOKUP(MONTH($B680),'Farm Crops'!$B$18:$N$28,I$5,0)  - VLOOKUP(I$4,'Farm Crops'!$B$4:$G$13,6,0)/1000*0.65*$C680)</f>
        <v>1321.9973030303031</v>
      </c>
      <c r="J680" s="67">
        <f xml:space="preserve">   MAX(0, HLOOKUP(MONTH($B680),'Farm Crops'!$B$18:$N$28,J$5,0)  - VLOOKUP(J$4,'Farm Crops'!$B$4:$G$13,6,0)/1000*0.65*$C680)</f>
        <v>1254.2571010101012</v>
      </c>
      <c r="K680" s="67">
        <f xml:space="preserve">   MAX(0, HLOOKUP(MONTH($B680),'Farm Crops'!$B$18:$N$28,K$5,0)  - VLOOKUP(K$4,'Farm Crops'!$B$4:$G$13,6,0)/1000*0.65*$C680)</f>
        <v>291.40102020202016</v>
      </c>
      <c r="L680" s="67">
        <f xml:space="preserve">   MAX(0, HLOOKUP(MONTH($B680),'Farm Crops'!$B$18:$N$28,L$5,0)  - VLOOKUP(L$4,'Farm Crops'!$B$4:$G$13,6,0)/1000*0.65*$C680)</f>
        <v>51.907898989899039</v>
      </c>
      <c r="M680" s="67">
        <f xml:space="preserve">   MAX(0, HLOOKUP(MONTH($B680),'Farm Crops'!$B$18:$N$28,M$5,0)  - VLOOKUP(M$4,'Farm Crops'!$B$4:$G$13,6,0)/1000*0.65*$C680)</f>
        <v>364.06420202020206</v>
      </c>
    </row>
    <row r="681" spans="2:13" x14ac:dyDescent="0.2">
      <c r="B681" s="4">
        <v>41158</v>
      </c>
      <c r="C681" s="67">
        <f>'Observed Data'!$E680</f>
        <v>0</v>
      </c>
      <c r="D681" s="67">
        <f xml:space="preserve">   MAX(0, HLOOKUP(MONTH($B681),'Farm Crops'!$B$18:$N$28,D$5,0)  - VLOOKUP(D$4,'Farm Crops'!$B$4:$G$13,6,0)/1000*0.65*$C681)</f>
        <v>1224.8373737373738</v>
      </c>
      <c r="E681" s="67">
        <f xml:space="preserve">   MAX(0, HLOOKUP(MONTH($B681),'Farm Crops'!$B$18:$N$28,E$5,0)  - VLOOKUP(E$4,'Farm Crops'!$B$4:$G$13,6,0)/1000*0.65*$C681)</f>
        <v>734.90242424242444</v>
      </c>
      <c r="F681" s="67">
        <f xml:space="preserve">   MAX(0, HLOOKUP(MONTH($B681),'Farm Crops'!$B$18:$N$28,F$5,0)  - VLOOKUP(F$4,'Farm Crops'!$B$4:$G$13,6,0)/1000*0.65*$C681)</f>
        <v>933.61358080808088</v>
      </c>
      <c r="G681" s="67">
        <f xml:space="preserve">   MAX(0, HLOOKUP(MONTH($B681),'Farm Crops'!$B$18:$N$28,G$5,0)  - VLOOKUP(G$4,'Farm Crops'!$B$4:$G$13,6,0)/1000*0.65*$C681)</f>
        <v>224.40911111111114</v>
      </c>
      <c r="H681" s="67">
        <f xml:space="preserve">   MAX(0, HLOOKUP(MONTH($B681),'Farm Crops'!$B$18:$N$28,H$5,0)  - VLOOKUP(H$4,'Farm Crops'!$B$4:$G$13,6,0)/1000*0.65*$C681)</f>
        <v>770.11157575757591</v>
      </c>
      <c r="I681" s="67">
        <f xml:space="preserve">   MAX(0, HLOOKUP(MONTH($B681),'Farm Crops'!$B$18:$N$28,I$5,0)  - VLOOKUP(I$4,'Farm Crops'!$B$4:$G$13,6,0)/1000*0.65*$C681)</f>
        <v>1321.9973030303031</v>
      </c>
      <c r="J681" s="67">
        <f xml:space="preserve">   MAX(0, HLOOKUP(MONTH($B681),'Farm Crops'!$B$18:$N$28,J$5,0)  - VLOOKUP(J$4,'Farm Crops'!$B$4:$G$13,6,0)/1000*0.65*$C681)</f>
        <v>1254.2571010101012</v>
      </c>
      <c r="K681" s="67">
        <f xml:space="preserve">   MAX(0, HLOOKUP(MONTH($B681),'Farm Crops'!$B$18:$N$28,K$5,0)  - VLOOKUP(K$4,'Farm Crops'!$B$4:$G$13,6,0)/1000*0.65*$C681)</f>
        <v>291.40102020202016</v>
      </c>
      <c r="L681" s="67">
        <f xml:space="preserve">   MAX(0, HLOOKUP(MONTH($B681),'Farm Crops'!$B$18:$N$28,L$5,0)  - VLOOKUP(L$4,'Farm Crops'!$B$4:$G$13,6,0)/1000*0.65*$C681)</f>
        <v>51.907898989899039</v>
      </c>
      <c r="M681" s="67">
        <f xml:space="preserve">   MAX(0, HLOOKUP(MONTH($B681),'Farm Crops'!$B$18:$N$28,M$5,0)  - VLOOKUP(M$4,'Farm Crops'!$B$4:$G$13,6,0)/1000*0.65*$C681)</f>
        <v>364.06420202020206</v>
      </c>
    </row>
    <row r="682" spans="2:13" x14ac:dyDescent="0.2">
      <c r="B682" s="4">
        <v>41159</v>
      </c>
      <c r="C682" s="67">
        <f>'Observed Data'!$E681</f>
        <v>0</v>
      </c>
      <c r="D682" s="67">
        <f xml:space="preserve">   MAX(0, HLOOKUP(MONTH($B682),'Farm Crops'!$B$18:$N$28,D$5,0)  - VLOOKUP(D$4,'Farm Crops'!$B$4:$G$13,6,0)/1000*0.65*$C682)</f>
        <v>1224.8373737373738</v>
      </c>
      <c r="E682" s="67">
        <f xml:space="preserve">   MAX(0, HLOOKUP(MONTH($B682),'Farm Crops'!$B$18:$N$28,E$5,0)  - VLOOKUP(E$4,'Farm Crops'!$B$4:$G$13,6,0)/1000*0.65*$C682)</f>
        <v>734.90242424242444</v>
      </c>
      <c r="F682" s="67">
        <f xml:space="preserve">   MAX(0, HLOOKUP(MONTH($B682),'Farm Crops'!$B$18:$N$28,F$5,0)  - VLOOKUP(F$4,'Farm Crops'!$B$4:$G$13,6,0)/1000*0.65*$C682)</f>
        <v>933.61358080808088</v>
      </c>
      <c r="G682" s="67">
        <f xml:space="preserve">   MAX(0, HLOOKUP(MONTH($B682),'Farm Crops'!$B$18:$N$28,G$5,0)  - VLOOKUP(G$4,'Farm Crops'!$B$4:$G$13,6,0)/1000*0.65*$C682)</f>
        <v>224.40911111111114</v>
      </c>
      <c r="H682" s="67">
        <f xml:space="preserve">   MAX(0, HLOOKUP(MONTH($B682),'Farm Crops'!$B$18:$N$28,H$5,0)  - VLOOKUP(H$4,'Farm Crops'!$B$4:$G$13,6,0)/1000*0.65*$C682)</f>
        <v>770.11157575757591</v>
      </c>
      <c r="I682" s="67">
        <f xml:space="preserve">   MAX(0, HLOOKUP(MONTH($B682),'Farm Crops'!$B$18:$N$28,I$5,0)  - VLOOKUP(I$4,'Farm Crops'!$B$4:$G$13,6,0)/1000*0.65*$C682)</f>
        <v>1321.9973030303031</v>
      </c>
      <c r="J682" s="67">
        <f xml:space="preserve">   MAX(0, HLOOKUP(MONTH($B682),'Farm Crops'!$B$18:$N$28,J$5,0)  - VLOOKUP(J$4,'Farm Crops'!$B$4:$G$13,6,0)/1000*0.65*$C682)</f>
        <v>1254.2571010101012</v>
      </c>
      <c r="K682" s="67">
        <f xml:space="preserve">   MAX(0, HLOOKUP(MONTH($B682),'Farm Crops'!$B$18:$N$28,K$5,0)  - VLOOKUP(K$4,'Farm Crops'!$B$4:$G$13,6,0)/1000*0.65*$C682)</f>
        <v>291.40102020202016</v>
      </c>
      <c r="L682" s="67">
        <f xml:space="preserve">   MAX(0, HLOOKUP(MONTH($B682),'Farm Crops'!$B$18:$N$28,L$5,0)  - VLOOKUP(L$4,'Farm Crops'!$B$4:$G$13,6,0)/1000*0.65*$C682)</f>
        <v>51.907898989899039</v>
      </c>
      <c r="M682" s="67">
        <f xml:space="preserve">   MAX(0, HLOOKUP(MONTH($B682),'Farm Crops'!$B$18:$N$28,M$5,0)  - VLOOKUP(M$4,'Farm Crops'!$B$4:$G$13,6,0)/1000*0.65*$C682)</f>
        <v>364.06420202020206</v>
      </c>
    </row>
    <row r="683" spans="2:13" x14ac:dyDescent="0.2">
      <c r="B683" s="4">
        <v>41160</v>
      </c>
      <c r="C683" s="67">
        <f>'Observed Data'!$E682</f>
        <v>0</v>
      </c>
      <c r="D683" s="67">
        <f xml:space="preserve">   MAX(0, HLOOKUP(MONTH($B683),'Farm Crops'!$B$18:$N$28,D$5,0)  - VLOOKUP(D$4,'Farm Crops'!$B$4:$G$13,6,0)/1000*0.65*$C683)</f>
        <v>1224.8373737373738</v>
      </c>
      <c r="E683" s="67">
        <f xml:space="preserve">   MAX(0, HLOOKUP(MONTH($B683),'Farm Crops'!$B$18:$N$28,E$5,0)  - VLOOKUP(E$4,'Farm Crops'!$B$4:$G$13,6,0)/1000*0.65*$C683)</f>
        <v>734.90242424242444</v>
      </c>
      <c r="F683" s="67">
        <f xml:space="preserve">   MAX(0, HLOOKUP(MONTH($B683),'Farm Crops'!$B$18:$N$28,F$5,0)  - VLOOKUP(F$4,'Farm Crops'!$B$4:$G$13,6,0)/1000*0.65*$C683)</f>
        <v>933.61358080808088</v>
      </c>
      <c r="G683" s="67">
        <f xml:space="preserve">   MAX(0, HLOOKUP(MONTH($B683),'Farm Crops'!$B$18:$N$28,G$5,0)  - VLOOKUP(G$4,'Farm Crops'!$B$4:$G$13,6,0)/1000*0.65*$C683)</f>
        <v>224.40911111111114</v>
      </c>
      <c r="H683" s="67">
        <f xml:space="preserve">   MAX(0, HLOOKUP(MONTH($B683),'Farm Crops'!$B$18:$N$28,H$5,0)  - VLOOKUP(H$4,'Farm Crops'!$B$4:$G$13,6,0)/1000*0.65*$C683)</f>
        <v>770.11157575757591</v>
      </c>
      <c r="I683" s="67">
        <f xml:space="preserve">   MAX(0, HLOOKUP(MONTH($B683),'Farm Crops'!$B$18:$N$28,I$5,0)  - VLOOKUP(I$4,'Farm Crops'!$B$4:$G$13,6,0)/1000*0.65*$C683)</f>
        <v>1321.9973030303031</v>
      </c>
      <c r="J683" s="67">
        <f xml:space="preserve">   MAX(0, HLOOKUP(MONTH($B683),'Farm Crops'!$B$18:$N$28,J$5,0)  - VLOOKUP(J$4,'Farm Crops'!$B$4:$G$13,6,0)/1000*0.65*$C683)</f>
        <v>1254.2571010101012</v>
      </c>
      <c r="K683" s="67">
        <f xml:space="preserve">   MAX(0, HLOOKUP(MONTH($B683),'Farm Crops'!$B$18:$N$28,K$5,0)  - VLOOKUP(K$4,'Farm Crops'!$B$4:$G$13,6,0)/1000*0.65*$C683)</f>
        <v>291.40102020202016</v>
      </c>
      <c r="L683" s="67">
        <f xml:space="preserve">   MAX(0, HLOOKUP(MONTH($B683),'Farm Crops'!$B$18:$N$28,L$5,0)  - VLOOKUP(L$4,'Farm Crops'!$B$4:$G$13,6,0)/1000*0.65*$C683)</f>
        <v>51.907898989899039</v>
      </c>
      <c r="M683" s="67">
        <f xml:space="preserve">   MAX(0, HLOOKUP(MONTH($B683),'Farm Crops'!$B$18:$N$28,M$5,0)  - VLOOKUP(M$4,'Farm Crops'!$B$4:$G$13,6,0)/1000*0.65*$C683)</f>
        <v>364.06420202020206</v>
      </c>
    </row>
    <row r="684" spans="2:13" x14ac:dyDescent="0.2">
      <c r="B684" s="4">
        <v>41161</v>
      </c>
      <c r="C684" s="67">
        <f>'Observed Data'!$E683</f>
        <v>0</v>
      </c>
      <c r="D684" s="67">
        <f xml:space="preserve">   MAX(0, HLOOKUP(MONTH($B684),'Farm Crops'!$B$18:$N$28,D$5,0)  - VLOOKUP(D$4,'Farm Crops'!$B$4:$G$13,6,0)/1000*0.65*$C684)</f>
        <v>1224.8373737373738</v>
      </c>
      <c r="E684" s="67">
        <f xml:space="preserve">   MAX(0, HLOOKUP(MONTH($B684),'Farm Crops'!$B$18:$N$28,E$5,0)  - VLOOKUP(E$4,'Farm Crops'!$B$4:$G$13,6,0)/1000*0.65*$C684)</f>
        <v>734.90242424242444</v>
      </c>
      <c r="F684" s="67">
        <f xml:space="preserve">   MAX(0, HLOOKUP(MONTH($B684),'Farm Crops'!$B$18:$N$28,F$5,0)  - VLOOKUP(F$4,'Farm Crops'!$B$4:$G$13,6,0)/1000*0.65*$C684)</f>
        <v>933.61358080808088</v>
      </c>
      <c r="G684" s="67">
        <f xml:space="preserve">   MAX(0, HLOOKUP(MONTH($B684),'Farm Crops'!$B$18:$N$28,G$5,0)  - VLOOKUP(G$4,'Farm Crops'!$B$4:$G$13,6,0)/1000*0.65*$C684)</f>
        <v>224.40911111111114</v>
      </c>
      <c r="H684" s="67">
        <f xml:space="preserve">   MAX(0, HLOOKUP(MONTH($B684),'Farm Crops'!$B$18:$N$28,H$5,0)  - VLOOKUP(H$4,'Farm Crops'!$B$4:$G$13,6,0)/1000*0.65*$C684)</f>
        <v>770.11157575757591</v>
      </c>
      <c r="I684" s="67">
        <f xml:space="preserve">   MAX(0, HLOOKUP(MONTH($B684),'Farm Crops'!$B$18:$N$28,I$5,0)  - VLOOKUP(I$4,'Farm Crops'!$B$4:$G$13,6,0)/1000*0.65*$C684)</f>
        <v>1321.9973030303031</v>
      </c>
      <c r="J684" s="67">
        <f xml:space="preserve">   MAX(0, HLOOKUP(MONTH($B684),'Farm Crops'!$B$18:$N$28,J$5,0)  - VLOOKUP(J$4,'Farm Crops'!$B$4:$G$13,6,0)/1000*0.65*$C684)</f>
        <v>1254.2571010101012</v>
      </c>
      <c r="K684" s="67">
        <f xml:space="preserve">   MAX(0, HLOOKUP(MONTH($B684),'Farm Crops'!$B$18:$N$28,K$5,0)  - VLOOKUP(K$4,'Farm Crops'!$B$4:$G$13,6,0)/1000*0.65*$C684)</f>
        <v>291.40102020202016</v>
      </c>
      <c r="L684" s="67">
        <f xml:space="preserve">   MAX(0, HLOOKUP(MONTH($B684),'Farm Crops'!$B$18:$N$28,L$5,0)  - VLOOKUP(L$4,'Farm Crops'!$B$4:$G$13,6,0)/1000*0.65*$C684)</f>
        <v>51.907898989899039</v>
      </c>
      <c r="M684" s="67">
        <f xml:space="preserve">   MAX(0, HLOOKUP(MONTH($B684),'Farm Crops'!$B$18:$N$28,M$5,0)  - VLOOKUP(M$4,'Farm Crops'!$B$4:$G$13,6,0)/1000*0.65*$C684)</f>
        <v>364.06420202020206</v>
      </c>
    </row>
    <row r="685" spans="2:13" x14ac:dyDescent="0.2">
      <c r="B685" s="4">
        <v>41162</v>
      </c>
      <c r="C685" s="67">
        <f>'Observed Data'!$E684</f>
        <v>0</v>
      </c>
      <c r="D685" s="67">
        <f xml:space="preserve">   MAX(0, HLOOKUP(MONTH($B685),'Farm Crops'!$B$18:$N$28,D$5,0)  - VLOOKUP(D$4,'Farm Crops'!$B$4:$G$13,6,0)/1000*0.65*$C685)</f>
        <v>1224.8373737373738</v>
      </c>
      <c r="E685" s="67">
        <f xml:space="preserve">   MAX(0, HLOOKUP(MONTH($B685),'Farm Crops'!$B$18:$N$28,E$5,0)  - VLOOKUP(E$4,'Farm Crops'!$B$4:$G$13,6,0)/1000*0.65*$C685)</f>
        <v>734.90242424242444</v>
      </c>
      <c r="F685" s="67">
        <f xml:space="preserve">   MAX(0, HLOOKUP(MONTH($B685),'Farm Crops'!$B$18:$N$28,F$5,0)  - VLOOKUP(F$4,'Farm Crops'!$B$4:$G$13,6,0)/1000*0.65*$C685)</f>
        <v>933.61358080808088</v>
      </c>
      <c r="G685" s="67">
        <f xml:space="preserve">   MAX(0, HLOOKUP(MONTH($B685),'Farm Crops'!$B$18:$N$28,G$5,0)  - VLOOKUP(G$4,'Farm Crops'!$B$4:$G$13,6,0)/1000*0.65*$C685)</f>
        <v>224.40911111111114</v>
      </c>
      <c r="H685" s="67">
        <f xml:space="preserve">   MAX(0, HLOOKUP(MONTH($B685),'Farm Crops'!$B$18:$N$28,H$5,0)  - VLOOKUP(H$4,'Farm Crops'!$B$4:$G$13,6,0)/1000*0.65*$C685)</f>
        <v>770.11157575757591</v>
      </c>
      <c r="I685" s="67">
        <f xml:space="preserve">   MAX(0, HLOOKUP(MONTH($B685),'Farm Crops'!$B$18:$N$28,I$5,0)  - VLOOKUP(I$4,'Farm Crops'!$B$4:$G$13,6,0)/1000*0.65*$C685)</f>
        <v>1321.9973030303031</v>
      </c>
      <c r="J685" s="67">
        <f xml:space="preserve">   MAX(0, HLOOKUP(MONTH($B685),'Farm Crops'!$B$18:$N$28,J$5,0)  - VLOOKUP(J$4,'Farm Crops'!$B$4:$G$13,6,0)/1000*0.65*$C685)</f>
        <v>1254.2571010101012</v>
      </c>
      <c r="K685" s="67">
        <f xml:space="preserve">   MAX(0, HLOOKUP(MONTH($B685),'Farm Crops'!$B$18:$N$28,K$5,0)  - VLOOKUP(K$4,'Farm Crops'!$B$4:$G$13,6,0)/1000*0.65*$C685)</f>
        <v>291.40102020202016</v>
      </c>
      <c r="L685" s="67">
        <f xml:space="preserve">   MAX(0, HLOOKUP(MONTH($B685),'Farm Crops'!$B$18:$N$28,L$5,0)  - VLOOKUP(L$4,'Farm Crops'!$B$4:$G$13,6,0)/1000*0.65*$C685)</f>
        <v>51.907898989899039</v>
      </c>
      <c r="M685" s="67">
        <f xml:space="preserve">   MAX(0, HLOOKUP(MONTH($B685),'Farm Crops'!$B$18:$N$28,M$5,0)  - VLOOKUP(M$4,'Farm Crops'!$B$4:$G$13,6,0)/1000*0.65*$C685)</f>
        <v>364.06420202020206</v>
      </c>
    </row>
    <row r="686" spans="2:13" x14ac:dyDescent="0.2">
      <c r="B686" s="4">
        <v>41163</v>
      </c>
      <c r="C686" s="67">
        <f>'Observed Data'!$E685</f>
        <v>0</v>
      </c>
      <c r="D686" s="67">
        <f xml:space="preserve">   MAX(0, HLOOKUP(MONTH($B686),'Farm Crops'!$B$18:$N$28,D$5,0)  - VLOOKUP(D$4,'Farm Crops'!$B$4:$G$13,6,0)/1000*0.65*$C686)</f>
        <v>1224.8373737373738</v>
      </c>
      <c r="E686" s="67">
        <f xml:space="preserve">   MAX(0, HLOOKUP(MONTH($B686),'Farm Crops'!$B$18:$N$28,E$5,0)  - VLOOKUP(E$4,'Farm Crops'!$B$4:$G$13,6,0)/1000*0.65*$C686)</f>
        <v>734.90242424242444</v>
      </c>
      <c r="F686" s="67">
        <f xml:space="preserve">   MAX(0, HLOOKUP(MONTH($B686),'Farm Crops'!$B$18:$N$28,F$5,0)  - VLOOKUP(F$4,'Farm Crops'!$B$4:$G$13,6,0)/1000*0.65*$C686)</f>
        <v>933.61358080808088</v>
      </c>
      <c r="G686" s="67">
        <f xml:space="preserve">   MAX(0, HLOOKUP(MONTH($B686),'Farm Crops'!$B$18:$N$28,G$5,0)  - VLOOKUP(G$4,'Farm Crops'!$B$4:$G$13,6,0)/1000*0.65*$C686)</f>
        <v>224.40911111111114</v>
      </c>
      <c r="H686" s="67">
        <f xml:space="preserve">   MAX(0, HLOOKUP(MONTH($B686),'Farm Crops'!$B$18:$N$28,H$5,0)  - VLOOKUP(H$4,'Farm Crops'!$B$4:$G$13,6,0)/1000*0.65*$C686)</f>
        <v>770.11157575757591</v>
      </c>
      <c r="I686" s="67">
        <f xml:space="preserve">   MAX(0, HLOOKUP(MONTH($B686),'Farm Crops'!$B$18:$N$28,I$5,0)  - VLOOKUP(I$4,'Farm Crops'!$B$4:$G$13,6,0)/1000*0.65*$C686)</f>
        <v>1321.9973030303031</v>
      </c>
      <c r="J686" s="67">
        <f xml:space="preserve">   MAX(0, HLOOKUP(MONTH($B686),'Farm Crops'!$B$18:$N$28,J$5,0)  - VLOOKUP(J$4,'Farm Crops'!$B$4:$G$13,6,0)/1000*0.65*$C686)</f>
        <v>1254.2571010101012</v>
      </c>
      <c r="K686" s="67">
        <f xml:space="preserve">   MAX(0, HLOOKUP(MONTH($B686),'Farm Crops'!$B$18:$N$28,K$5,0)  - VLOOKUP(K$4,'Farm Crops'!$B$4:$G$13,6,0)/1000*0.65*$C686)</f>
        <v>291.40102020202016</v>
      </c>
      <c r="L686" s="67">
        <f xml:space="preserve">   MAX(0, HLOOKUP(MONTH($B686),'Farm Crops'!$B$18:$N$28,L$5,0)  - VLOOKUP(L$4,'Farm Crops'!$B$4:$G$13,6,0)/1000*0.65*$C686)</f>
        <v>51.907898989899039</v>
      </c>
      <c r="M686" s="67">
        <f xml:space="preserve">   MAX(0, HLOOKUP(MONTH($B686),'Farm Crops'!$B$18:$N$28,M$5,0)  - VLOOKUP(M$4,'Farm Crops'!$B$4:$G$13,6,0)/1000*0.65*$C686)</f>
        <v>364.06420202020206</v>
      </c>
    </row>
    <row r="687" spans="2:13" x14ac:dyDescent="0.2">
      <c r="B687" s="4">
        <v>41164</v>
      </c>
      <c r="C687" s="67">
        <f>'Observed Data'!$E686</f>
        <v>0</v>
      </c>
      <c r="D687" s="67">
        <f xml:space="preserve">   MAX(0, HLOOKUP(MONTH($B687),'Farm Crops'!$B$18:$N$28,D$5,0)  - VLOOKUP(D$4,'Farm Crops'!$B$4:$G$13,6,0)/1000*0.65*$C687)</f>
        <v>1224.8373737373738</v>
      </c>
      <c r="E687" s="67">
        <f xml:space="preserve">   MAX(0, HLOOKUP(MONTH($B687),'Farm Crops'!$B$18:$N$28,E$5,0)  - VLOOKUP(E$4,'Farm Crops'!$B$4:$G$13,6,0)/1000*0.65*$C687)</f>
        <v>734.90242424242444</v>
      </c>
      <c r="F687" s="67">
        <f xml:space="preserve">   MAX(0, HLOOKUP(MONTH($B687),'Farm Crops'!$B$18:$N$28,F$5,0)  - VLOOKUP(F$4,'Farm Crops'!$B$4:$G$13,6,0)/1000*0.65*$C687)</f>
        <v>933.61358080808088</v>
      </c>
      <c r="G687" s="67">
        <f xml:space="preserve">   MAX(0, HLOOKUP(MONTH($B687),'Farm Crops'!$B$18:$N$28,G$5,0)  - VLOOKUP(G$4,'Farm Crops'!$B$4:$G$13,6,0)/1000*0.65*$C687)</f>
        <v>224.40911111111114</v>
      </c>
      <c r="H687" s="67">
        <f xml:space="preserve">   MAX(0, HLOOKUP(MONTH($B687),'Farm Crops'!$B$18:$N$28,H$5,0)  - VLOOKUP(H$4,'Farm Crops'!$B$4:$G$13,6,0)/1000*0.65*$C687)</f>
        <v>770.11157575757591</v>
      </c>
      <c r="I687" s="67">
        <f xml:space="preserve">   MAX(0, HLOOKUP(MONTH($B687),'Farm Crops'!$B$18:$N$28,I$5,0)  - VLOOKUP(I$4,'Farm Crops'!$B$4:$G$13,6,0)/1000*0.65*$C687)</f>
        <v>1321.9973030303031</v>
      </c>
      <c r="J687" s="67">
        <f xml:space="preserve">   MAX(0, HLOOKUP(MONTH($B687),'Farm Crops'!$B$18:$N$28,J$5,0)  - VLOOKUP(J$4,'Farm Crops'!$B$4:$G$13,6,0)/1000*0.65*$C687)</f>
        <v>1254.2571010101012</v>
      </c>
      <c r="K687" s="67">
        <f xml:space="preserve">   MAX(0, HLOOKUP(MONTH($B687),'Farm Crops'!$B$18:$N$28,K$5,0)  - VLOOKUP(K$4,'Farm Crops'!$B$4:$G$13,6,0)/1000*0.65*$C687)</f>
        <v>291.40102020202016</v>
      </c>
      <c r="L687" s="67">
        <f xml:space="preserve">   MAX(0, HLOOKUP(MONTH($B687),'Farm Crops'!$B$18:$N$28,L$5,0)  - VLOOKUP(L$4,'Farm Crops'!$B$4:$G$13,6,0)/1000*0.65*$C687)</f>
        <v>51.907898989899039</v>
      </c>
      <c r="M687" s="67">
        <f xml:space="preserve">   MAX(0, HLOOKUP(MONTH($B687),'Farm Crops'!$B$18:$N$28,M$5,0)  - VLOOKUP(M$4,'Farm Crops'!$B$4:$G$13,6,0)/1000*0.65*$C687)</f>
        <v>364.06420202020206</v>
      </c>
    </row>
    <row r="688" spans="2:13" x14ac:dyDescent="0.2">
      <c r="B688" s="4">
        <v>41165</v>
      </c>
      <c r="C688" s="67">
        <f>'Observed Data'!$E687</f>
        <v>0</v>
      </c>
      <c r="D688" s="67">
        <f xml:space="preserve">   MAX(0, HLOOKUP(MONTH($B688),'Farm Crops'!$B$18:$N$28,D$5,0)  - VLOOKUP(D$4,'Farm Crops'!$B$4:$G$13,6,0)/1000*0.65*$C688)</f>
        <v>1224.8373737373738</v>
      </c>
      <c r="E688" s="67">
        <f xml:space="preserve">   MAX(0, HLOOKUP(MONTH($B688),'Farm Crops'!$B$18:$N$28,E$5,0)  - VLOOKUP(E$4,'Farm Crops'!$B$4:$G$13,6,0)/1000*0.65*$C688)</f>
        <v>734.90242424242444</v>
      </c>
      <c r="F688" s="67">
        <f xml:space="preserve">   MAX(0, HLOOKUP(MONTH($B688),'Farm Crops'!$B$18:$N$28,F$5,0)  - VLOOKUP(F$4,'Farm Crops'!$B$4:$G$13,6,0)/1000*0.65*$C688)</f>
        <v>933.61358080808088</v>
      </c>
      <c r="G688" s="67">
        <f xml:space="preserve">   MAX(0, HLOOKUP(MONTH($B688),'Farm Crops'!$B$18:$N$28,G$5,0)  - VLOOKUP(G$4,'Farm Crops'!$B$4:$G$13,6,0)/1000*0.65*$C688)</f>
        <v>224.40911111111114</v>
      </c>
      <c r="H688" s="67">
        <f xml:space="preserve">   MAX(0, HLOOKUP(MONTH($B688),'Farm Crops'!$B$18:$N$28,H$5,0)  - VLOOKUP(H$4,'Farm Crops'!$B$4:$G$13,6,0)/1000*0.65*$C688)</f>
        <v>770.11157575757591</v>
      </c>
      <c r="I688" s="67">
        <f xml:space="preserve">   MAX(0, HLOOKUP(MONTH($B688),'Farm Crops'!$B$18:$N$28,I$5,0)  - VLOOKUP(I$4,'Farm Crops'!$B$4:$G$13,6,0)/1000*0.65*$C688)</f>
        <v>1321.9973030303031</v>
      </c>
      <c r="J688" s="67">
        <f xml:space="preserve">   MAX(0, HLOOKUP(MONTH($B688),'Farm Crops'!$B$18:$N$28,J$5,0)  - VLOOKUP(J$4,'Farm Crops'!$B$4:$G$13,6,0)/1000*0.65*$C688)</f>
        <v>1254.2571010101012</v>
      </c>
      <c r="K688" s="67">
        <f xml:space="preserve">   MAX(0, HLOOKUP(MONTH($B688),'Farm Crops'!$B$18:$N$28,K$5,0)  - VLOOKUP(K$4,'Farm Crops'!$B$4:$G$13,6,0)/1000*0.65*$C688)</f>
        <v>291.40102020202016</v>
      </c>
      <c r="L688" s="67">
        <f xml:space="preserve">   MAX(0, HLOOKUP(MONTH($B688),'Farm Crops'!$B$18:$N$28,L$5,0)  - VLOOKUP(L$4,'Farm Crops'!$B$4:$G$13,6,0)/1000*0.65*$C688)</f>
        <v>51.907898989899039</v>
      </c>
      <c r="M688" s="67">
        <f xml:space="preserve">   MAX(0, HLOOKUP(MONTH($B688),'Farm Crops'!$B$18:$N$28,M$5,0)  - VLOOKUP(M$4,'Farm Crops'!$B$4:$G$13,6,0)/1000*0.65*$C688)</f>
        <v>364.06420202020206</v>
      </c>
    </row>
    <row r="689" spans="2:13" x14ac:dyDescent="0.2">
      <c r="B689" s="4">
        <v>41166</v>
      </c>
      <c r="C689" s="67">
        <f>'Observed Data'!$E688</f>
        <v>0</v>
      </c>
      <c r="D689" s="67">
        <f xml:space="preserve">   MAX(0, HLOOKUP(MONTH($B689),'Farm Crops'!$B$18:$N$28,D$5,0)  - VLOOKUP(D$4,'Farm Crops'!$B$4:$G$13,6,0)/1000*0.65*$C689)</f>
        <v>1224.8373737373738</v>
      </c>
      <c r="E689" s="67">
        <f xml:space="preserve">   MAX(0, HLOOKUP(MONTH($B689),'Farm Crops'!$B$18:$N$28,E$5,0)  - VLOOKUP(E$4,'Farm Crops'!$B$4:$G$13,6,0)/1000*0.65*$C689)</f>
        <v>734.90242424242444</v>
      </c>
      <c r="F689" s="67">
        <f xml:space="preserve">   MAX(0, HLOOKUP(MONTH($B689),'Farm Crops'!$B$18:$N$28,F$5,0)  - VLOOKUP(F$4,'Farm Crops'!$B$4:$G$13,6,0)/1000*0.65*$C689)</f>
        <v>933.61358080808088</v>
      </c>
      <c r="G689" s="67">
        <f xml:space="preserve">   MAX(0, HLOOKUP(MONTH($B689),'Farm Crops'!$B$18:$N$28,G$5,0)  - VLOOKUP(G$4,'Farm Crops'!$B$4:$G$13,6,0)/1000*0.65*$C689)</f>
        <v>224.40911111111114</v>
      </c>
      <c r="H689" s="67">
        <f xml:space="preserve">   MAX(0, HLOOKUP(MONTH($B689),'Farm Crops'!$B$18:$N$28,H$5,0)  - VLOOKUP(H$4,'Farm Crops'!$B$4:$G$13,6,0)/1000*0.65*$C689)</f>
        <v>770.11157575757591</v>
      </c>
      <c r="I689" s="67">
        <f xml:space="preserve">   MAX(0, HLOOKUP(MONTH($B689),'Farm Crops'!$B$18:$N$28,I$5,0)  - VLOOKUP(I$4,'Farm Crops'!$B$4:$G$13,6,0)/1000*0.65*$C689)</f>
        <v>1321.9973030303031</v>
      </c>
      <c r="J689" s="67">
        <f xml:space="preserve">   MAX(0, HLOOKUP(MONTH($B689),'Farm Crops'!$B$18:$N$28,J$5,0)  - VLOOKUP(J$4,'Farm Crops'!$B$4:$G$13,6,0)/1000*0.65*$C689)</f>
        <v>1254.2571010101012</v>
      </c>
      <c r="K689" s="67">
        <f xml:space="preserve">   MAX(0, HLOOKUP(MONTH($B689),'Farm Crops'!$B$18:$N$28,K$5,0)  - VLOOKUP(K$4,'Farm Crops'!$B$4:$G$13,6,0)/1000*0.65*$C689)</f>
        <v>291.40102020202016</v>
      </c>
      <c r="L689" s="67">
        <f xml:space="preserve">   MAX(0, HLOOKUP(MONTH($B689),'Farm Crops'!$B$18:$N$28,L$5,0)  - VLOOKUP(L$4,'Farm Crops'!$B$4:$G$13,6,0)/1000*0.65*$C689)</f>
        <v>51.907898989899039</v>
      </c>
      <c r="M689" s="67">
        <f xml:space="preserve">   MAX(0, HLOOKUP(MONTH($B689),'Farm Crops'!$B$18:$N$28,M$5,0)  - VLOOKUP(M$4,'Farm Crops'!$B$4:$G$13,6,0)/1000*0.65*$C689)</f>
        <v>364.06420202020206</v>
      </c>
    </row>
    <row r="690" spans="2:13" x14ac:dyDescent="0.2">
      <c r="B690" s="4">
        <v>41167</v>
      </c>
      <c r="C690" s="67">
        <f>'Observed Data'!$E689</f>
        <v>0</v>
      </c>
      <c r="D690" s="67">
        <f xml:space="preserve">   MAX(0, HLOOKUP(MONTH($B690),'Farm Crops'!$B$18:$N$28,D$5,0)  - VLOOKUP(D$4,'Farm Crops'!$B$4:$G$13,6,0)/1000*0.65*$C690)</f>
        <v>1224.8373737373738</v>
      </c>
      <c r="E690" s="67">
        <f xml:space="preserve">   MAX(0, HLOOKUP(MONTH($B690),'Farm Crops'!$B$18:$N$28,E$5,0)  - VLOOKUP(E$4,'Farm Crops'!$B$4:$G$13,6,0)/1000*0.65*$C690)</f>
        <v>734.90242424242444</v>
      </c>
      <c r="F690" s="67">
        <f xml:space="preserve">   MAX(0, HLOOKUP(MONTH($B690),'Farm Crops'!$B$18:$N$28,F$5,0)  - VLOOKUP(F$4,'Farm Crops'!$B$4:$G$13,6,0)/1000*0.65*$C690)</f>
        <v>933.61358080808088</v>
      </c>
      <c r="G690" s="67">
        <f xml:space="preserve">   MAX(0, HLOOKUP(MONTH($B690),'Farm Crops'!$B$18:$N$28,G$5,0)  - VLOOKUP(G$4,'Farm Crops'!$B$4:$G$13,6,0)/1000*0.65*$C690)</f>
        <v>224.40911111111114</v>
      </c>
      <c r="H690" s="67">
        <f xml:space="preserve">   MAX(0, HLOOKUP(MONTH($B690),'Farm Crops'!$B$18:$N$28,H$5,0)  - VLOOKUP(H$4,'Farm Crops'!$B$4:$G$13,6,0)/1000*0.65*$C690)</f>
        <v>770.11157575757591</v>
      </c>
      <c r="I690" s="67">
        <f xml:space="preserve">   MAX(0, HLOOKUP(MONTH($B690),'Farm Crops'!$B$18:$N$28,I$5,0)  - VLOOKUP(I$4,'Farm Crops'!$B$4:$G$13,6,0)/1000*0.65*$C690)</f>
        <v>1321.9973030303031</v>
      </c>
      <c r="J690" s="67">
        <f xml:space="preserve">   MAX(0, HLOOKUP(MONTH($B690),'Farm Crops'!$B$18:$N$28,J$5,0)  - VLOOKUP(J$4,'Farm Crops'!$B$4:$G$13,6,0)/1000*0.65*$C690)</f>
        <v>1254.2571010101012</v>
      </c>
      <c r="K690" s="67">
        <f xml:space="preserve">   MAX(0, HLOOKUP(MONTH($B690),'Farm Crops'!$B$18:$N$28,K$5,0)  - VLOOKUP(K$4,'Farm Crops'!$B$4:$G$13,6,0)/1000*0.65*$C690)</f>
        <v>291.40102020202016</v>
      </c>
      <c r="L690" s="67">
        <f xml:space="preserve">   MAX(0, HLOOKUP(MONTH($B690),'Farm Crops'!$B$18:$N$28,L$5,0)  - VLOOKUP(L$4,'Farm Crops'!$B$4:$G$13,6,0)/1000*0.65*$C690)</f>
        <v>51.907898989899039</v>
      </c>
      <c r="M690" s="67">
        <f xml:space="preserve">   MAX(0, HLOOKUP(MONTH($B690),'Farm Crops'!$B$18:$N$28,M$5,0)  - VLOOKUP(M$4,'Farm Crops'!$B$4:$G$13,6,0)/1000*0.65*$C690)</f>
        <v>364.06420202020206</v>
      </c>
    </row>
    <row r="691" spans="2:13" x14ac:dyDescent="0.2">
      <c r="B691" s="4">
        <v>41168</v>
      </c>
      <c r="C691" s="67">
        <f>'Observed Data'!$E690</f>
        <v>0</v>
      </c>
      <c r="D691" s="67">
        <f xml:space="preserve">   MAX(0, HLOOKUP(MONTH($B691),'Farm Crops'!$B$18:$N$28,D$5,0)  - VLOOKUP(D$4,'Farm Crops'!$B$4:$G$13,6,0)/1000*0.65*$C691)</f>
        <v>1224.8373737373738</v>
      </c>
      <c r="E691" s="67">
        <f xml:space="preserve">   MAX(0, HLOOKUP(MONTH($B691),'Farm Crops'!$B$18:$N$28,E$5,0)  - VLOOKUP(E$4,'Farm Crops'!$B$4:$G$13,6,0)/1000*0.65*$C691)</f>
        <v>734.90242424242444</v>
      </c>
      <c r="F691" s="67">
        <f xml:space="preserve">   MAX(0, HLOOKUP(MONTH($B691),'Farm Crops'!$B$18:$N$28,F$5,0)  - VLOOKUP(F$4,'Farm Crops'!$B$4:$G$13,6,0)/1000*0.65*$C691)</f>
        <v>933.61358080808088</v>
      </c>
      <c r="G691" s="67">
        <f xml:space="preserve">   MAX(0, HLOOKUP(MONTH($B691),'Farm Crops'!$B$18:$N$28,G$5,0)  - VLOOKUP(G$4,'Farm Crops'!$B$4:$G$13,6,0)/1000*0.65*$C691)</f>
        <v>224.40911111111114</v>
      </c>
      <c r="H691" s="67">
        <f xml:space="preserve">   MAX(0, HLOOKUP(MONTH($B691),'Farm Crops'!$B$18:$N$28,H$5,0)  - VLOOKUP(H$4,'Farm Crops'!$B$4:$G$13,6,0)/1000*0.65*$C691)</f>
        <v>770.11157575757591</v>
      </c>
      <c r="I691" s="67">
        <f xml:space="preserve">   MAX(0, HLOOKUP(MONTH($B691),'Farm Crops'!$B$18:$N$28,I$5,0)  - VLOOKUP(I$4,'Farm Crops'!$B$4:$G$13,6,0)/1000*0.65*$C691)</f>
        <v>1321.9973030303031</v>
      </c>
      <c r="J691" s="67">
        <f xml:space="preserve">   MAX(0, HLOOKUP(MONTH($B691),'Farm Crops'!$B$18:$N$28,J$5,0)  - VLOOKUP(J$4,'Farm Crops'!$B$4:$G$13,6,0)/1000*0.65*$C691)</f>
        <v>1254.2571010101012</v>
      </c>
      <c r="K691" s="67">
        <f xml:space="preserve">   MAX(0, HLOOKUP(MONTH($B691),'Farm Crops'!$B$18:$N$28,K$5,0)  - VLOOKUP(K$4,'Farm Crops'!$B$4:$G$13,6,0)/1000*0.65*$C691)</f>
        <v>291.40102020202016</v>
      </c>
      <c r="L691" s="67">
        <f xml:space="preserve">   MAX(0, HLOOKUP(MONTH($B691),'Farm Crops'!$B$18:$N$28,L$5,0)  - VLOOKUP(L$4,'Farm Crops'!$B$4:$G$13,6,0)/1000*0.65*$C691)</f>
        <v>51.907898989899039</v>
      </c>
      <c r="M691" s="67">
        <f xml:space="preserve">   MAX(0, HLOOKUP(MONTH($B691),'Farm Crops'!$B$18:$N$28,M$5,0)  - VLOOKUP(M$4,'Farm Crops'!$B$4:$G$13,6,0)/1000*0.65*$C691)</f>
        <v>364.06420202020206</v>
      </c>
    </row>
    <row r="692" spans="2:13" x14ac:dyDescent="0.2">
      <c r="B692" s="4">
        <v>41169</v>
      </c>
      <c r="C692" s="67">
        <f>'Observed Data'!$E691</f>
        <v>0</v>
      </c>
      <c r="D692" s="67">
        <f xml:space="preserve">   MAX(0, HLOOKUP(MONTH($B692),'Farm Crops'!$B$18:$N$28,D$5,0)  - VLOOKUP(D$4,'Farm Crops'!$B$4:$G$13,6,0)/1000*0.65*$C692)</f>
        <v>1224.8373737373738</v>
      </c>
      <c r="E692" s="67">
        <f xml:space="preserve">   MAX(0, HLOOKUP(MONTH($B692),'Farm Crops'!$B$18:$N$28,E$5,0)  - VLOOKUP(E$4,'Farm Crops'!$B$4:$G$13,6,0)/1000*0.65*$C692)</f>
        <v>734.90242424242444</v>
      </c>
      <c r="F692" s="67">
        <f xml:space="preserve">   MAX(0, HLOOKUP(MONTH($B692),'Farm Crops'!$B$18:$N$28,F$5,0)  - VLOOKUP(F$4,'Farm Crops'!$B$4:$G$13,6,0)/1000*0.65*$C692)</f>
        <v>933.61358080808088</v>
      </c>
      <c r="G692" s="67">
        <f xml:space="preserve">   MAX(0, HLOOKUP(MONTH($B692),'Farm Crops'!$B$18:$N$28,G$5,0)  - VLOOKUP(G$4,'Farm Crops'!$B$4:$G$13,6,0)/1000*0.65*$C692)</f>
        <v>224.40911111111114</v>
      </c>
      <c r="H692" s="67">
        <f xml:space="preserve">   MAX(0, HLOOKUP(MONTH($B692),'Farm Crops'!$B$18:$N$28,H$5,0)  - VLOOKUP(H$4,'Farm Crops'!$B$4:$G$13,6,0)/1000*0.65*$C692)</f>
        <v>770.11157575757591</v>
      </c>
      <c r="I692" s="67">
        <f xml:space="preserve">   MAX(0, HLOOKUP(MONTH($B692),'Farm Crops'!$B$18:$N$28,I$5,0)  - VLOOKUP(I$4,'Farm Crops'!$B$4:$G$13,6,0)/1000*0.65*$C692)</f>
        <v>1321.9973030303031</v>
      </c>
      <c r="J692" s="67">
        <f xml:space="preserve">   MAX(0, HLOOKUP(MONTH($B692),'Farm Crops'!$B$18:$N$28,J$5,0)  - VLOOKUP(J$4,'Farm Crops'!$B$4:$G$13,6,0)/1000*0.65*$C692)</f>
        <v>1254.2571010101012</v>
      </c>
      <c r="K692" s="67">
        <f xml:space="preserve">   MAX(0, HLOOKUP(MONTH($B692),'Farm Crops'!$B$18:$N$28,K$5,0)  - VLOOKUP(K$4,'Farm Crops'!$B$4:$G$13,6,0)/1000*0.65*$C692)</f>
        <v>291.40102020202016</v>
      </c>
      <c r="L692" s="67">
        <f xml:space="preserve">   MAX(0, HLOOKUP(MONTH($B692),'Farm Crops'!$B$18:$N$28,L$5,0)  - VLOOKUP(L$4,'Farm Crops'!$B$4:$G$13,6,0)/1000*0.65*$C692)</f>
        <v>51.907898989899039</v>
      </c>
      <c r="M692" s="67">
        <f xml:space="preserve">   MAX(0, HLOOKUP(MONTH($B692),'Farm Crops'!$B$18:$N$28,M$5,0)  - VLOOKUP(M$4,'Farm Crops'!$B$4:$G$13,6,0)/1000*0.65*$C692)</f>
        <v>364.06420202020206</v>
      </c>
    </row>
    <row r="693" spans="2:13" x14ac:dyDescent="0.2">
      <c r="B693" s="4">
        <v>41170</v>
      </c>
      <c r="C693" s="67">
        <f>'Observed Data'!$E692</f>
        <v>0</v>
      </c>
      <c r="D693" s="67">
        <f xml:space="preserve">   MAX(0, HLOOKUP(MONTH($B693),'Farm Crops'!$B$18:$N$28,D$5,0)  - VLOOKUP(D$4,'Farm Crops'!$B$4:$G$13,6,0)/1000*0.65*$C693)</f>
        <v>1224.8373737373738</v>
      </c>
      <c r="E693" s="67">
        <f xml:space="preserve">   MAX(0, HLOOKUP(MONTH($B693),'Farm Crops'!$B$18:$N$28,E$5,0)  - VLOOKUP(E$4,'Farm Crops'!$B$4:$G$13,6,0)/1000*0.65*$C693)</f>
        <v>734.90242424242444</v>
      </c>
      <c r="F693" s="67">
        <f xml:space="preserve">   MAX(0, HLOOKUP(MONTH($B693),'Farm Crops'!$B$18:$N$28,F$5,0)  - VLOOKUP(F$4,'Farm Crops'!$B$4:$G$13,6,0)/1000*0.65*$C693)</f>
        <v>933.61358080808088</v>
      </c>
      <c r="G693" s="67">
        <f xml:space="preserve">   MAX(0, HLOOKUP(MONTH($B693),'Farm Crops'!$B$18:$N$28,G$5,0)  - VLOOKUP(G$4,'Farm Crops'!$B$4:$G$13,6,0)/1000*0.65*$C693)</f>
        <v>224.40911111111114</v>
      </c>
      <c r="H693" s="67">
        <f xml:space="preserve">   MAX(0, HLOOKUP(MONTH($B693),'Farm Crops'!$B$18:$N$28,H$5,0)  - VLOOKUP(H$4,'Farm Crops'!$B$4:$G$13,6,0)/1000*0.65*$C693)</f>
        <v>770.11157575757591</v>
      </c>
      <c r="I693" s="67">
        <f xml:space="preserve">   MAX(0, HLOOKUP(MONTH($B693),'Farm Crops'!$B$18:$N$28,I$5,0)  - VLOOKUP(I$4,'Farm Crops'!$B$4:$G$13,6,0)/1000*0.65*$C693)</f>
        <v>1321.9973030303031</v>
      </c>
      <c r="J693" s="67">
        <f xml:space="preserve">   MAX(0, HLOOKUP(MONTH($B693),'Farm Crops'!$B$18:$N$28,J$5,0)  - VLOOKUP(J$4,'Farm Crops'!$B$4:$G$13,6,0)/1000*0.65*$C693)</f>
        <v>1254.2571010101012</v>
      </c>
      <c r="K693" s="67">
        <f xml:space="preserve">   MAX(0, HLOOKUP(MONTH($B693),'Farm Crops'!$B$18:$N$28,K$5,0)  - VLOOKUP(K$4,'Farm Crops'!$B$4:$G$13,6,0)/1000*0.65*$C693)</f>
        <v>291.40102020202016</v>
      </c>
      <c r="L693" s="67">
        <f xml:space="preserve">   MAX(0, HLOOKUP(MONTH($B693),'Farm Crops'!$B$18:$N$28,L$5,0)  - VLOOKUP(L$4,'Farm Crops'!$B$4:$G$13,6,0)/1000*0.65*$C693)</f>
        <v>51.907898989899039</v>
      </c>
      <c r="M693" s="67">
        <f xml:space="preserve">   MAX(0, HLOOKUP(MONTH($B693),'Farm Crops'!$B$18:$N$28,M$5,0)  - VLOOKUP(M$4,'Farm Crops'!$B$4:$G$13,6,0)/1000*0.65*$C693)</f>
        <v>364.06420202020206</v>
      </c>
    </row>
    <row r="694" spans="2:13" x14ac:dyDescent="0.2">
      <c r="B694" s="4">
        <v>41171</v>
      </c>
      <c r="C694" s="67">
        <f>'Observed Data'!$E693</f>
        <v>0</v>
      </c>
      <c r="D694" s="67">
        <f xml:space="preserve">   MAX(0, HLOOKUP(MONTH($B694),'Farm Crops'!$B$18:$N$28,D$5,0)  - VLOOKUP(D$4,'Farm Crops'!$B$4:$G$13,6,0)/1000*0.65*$C694)</f>
        <v>1224.8373737373738</v>
      </c>
      <c r="E694" s="67">
        <f xml:space="preserve">   MAX(0, HLOOKUP(MONTH($B694),'Farm Crops'!$B$18:$N$28,E$5,0)  - VLOOKUP(E$4,'Farm Crops'!$B$4:$G$13,6,0)/1000*0.65*$C694)</f>
        <v>734.90242424242444</v>
      </c>
      <c r="F694" s="67">
        <f xml:space="preserve">   MAX(0, HLOOKUP(MONTH($B694),'Farm Crops'!$B$18:$N$28,F$5,0)  - VLOOKUP(F$4,'Farm Crops'!$B$4:$G$13,6,0)/1000*0.65*$C694)</f>
        <v>933.61358080808088</v>
      </c>
      <c r="G694" s="67">
        <f xml:space="preserve">   MAX(0, HLOOKUP(MONTH($B694),'Farm Crops'!$B$18:$N$28,G$5,0)  - VLOOKUP(G$4,'Farm Crops'!$B$4:$G$13,6,0)/1000*0.65*$C694)</f>
        <v>224.40911111111114</v>
      </c>
      <c r="H694" s="67">
        <f xml:space="preserve">   MAX(0, HLOOKUP(MONTH($B694),'Farm Crops'!$B$18:$N$28,H$5,0)  - VLOOKUP(H$4,'Farm Crops'!$B$4:$G$13,6,0)/1000*0.65*$C694)</f>
        <v>770.11157575757591</v>
      </c>
      <c r="I694" s="67">
        <f xml:space="preserve">   MAX(0, HLOOKUP(MONTH($B694),'Farm Crops'!$B$18:$N$28,I$5,0)  - VLOOKUP(I$4,'Farm Crops'!$B$4:$G$13,6,0)/1000*0.65*$C694)</f>
        <v>1321.9973030303031</v>
      </c>
      <c r="J694" s="67">
        <f xml:space="preserve">   MAX(0, HLOOKUP(MONTH($B694),'Farm Crops'!$B$18:$N$28,J$5,0)  - VLOOKUP(J$4,'Farm Crops'!$B$4:$G$13,6,0)/1000*0.65*$C694)</f>
        <v>1254.2571010101012</v>
      </c>
      <c r="K694" s="67">
        <f xml:space="preserve">   MAX(0, HLOOKUP(MONTH($B694),'Farm Crops'!$B$18:$N$28,K$5,0)  - VLOOKUP(K$4,'Farm Crops'!$B$4:$G$13,6,0)/1000*0.65*$C694)</f>
        <v>291.40102020202016</v>
      </c>
      <c r="L694" s="67">
        <f xml:space="preserve">   MAX(0, HLOOKUP(MONTH($B694),'Farm Crops'!$B$18:$N$28,L$5,0)  - VLOOKUP(L$4,'Farm Crops'!$B$4:$G$13,6,0)/1000*0.65*$C694)</f>
        <v>51.907898989899039</v>
      </c>
      <c r="M694" s="67">
        <f xml:space="preserve">   MAX(0, HLOOKUP(MONTH($B694),'Farm Crops'!$B$18:$N$28,M$5,0)  - VLOOKUP(M$4,'Farm Crops'!$B$4:$G$13,6,0)/1000*0.65*$C694)</f>
        <v>364.06420202020206</v>
      </c>
    </row>
    <row r="695" spans="2:13" x14ac:dyDescent="0.2">
      <c r="B695" s="4">
        <v>41172</v>
      </c>
      <c r="C695" s="67">
        <f>'Observed Data'!$E694</f>
        <v>0</v>
      </c>
      <c r="D695" s="67">
        <f xml:space="preserve">   MAX(0, HLOOKUP(MONTH($B695),'Farm Crops'!$B$18:$N$28,D$5,0)  - VLOOKUP(D$4,'Farm Crops'!$B$4:$G$13,6,0)/1000*0.65*$C695)</f>
        <v>1224.8373737373738</v>
      </c>
      <c r="E695" s="67">
        <f xml:space="preserve">   MAX(0, HLOOKUP(MONTH($B695),'Farm Crops'!$B$18:$N$28,E$5,0)  - VLOOKUP(E$4,'Farm Crops'!$B$4:$G$13,6,0)/1000*0.65*$C695)</f>
        <v>734.90242424242444</v>
      </c>
      <c r="F695" s="67">
        <f xml:space="preserve">   MAX(0, HLOOKUP(MONTH($B695),'Farm Crops'!$B$18:$N$28,F$5,0)  - VLOOKUP(F$4,'Farm Crops'!$B$4:$G$13,6,0)/1000*0.65*$C695)</f>
        <v>933.61358080808088</v>
      </c>
      <c r="G695" s="67">
        <f xml:space="preserve">   MAX(0, HLOOKUP(MONTH($B695),'Farm Crops'!$B$18:$N$28,G$5,0)  - VLOOKUP(G$4,'Farm Crops'!$B$4:$G$13,6,0)/1000*0.65*$C695)</f>
        <v>224.40911111111114</v>
      </c>
      <c r="H695" s="67">
        <f xml:space="preserve">   MAX(0, HLOOKUP(MONTH($B695),'Farm Crops'!$B$18:$N$28,H$5,0)  - VLOOKUP(H$4,'Farm Crops'!$B$4:$G$13,6,0)/1000*0.65*$C695)</f>
        <v>770.11157575757591</v>
      </c>
      <c r="I695" s="67">
        <f xml:space="preserve">   MAX(0, HLOOKUP(MONTH($B695),'Farm Crops'!$B$18:$N$28,I$5,0)  - VLOOKUP(I$4,'Farm Crops'!$B$4:$G$13,6,0)/1000*0.65*$C695)</f>
        <v>1321.9973030303031</v>
      </c>
      <c r="J695" s="67">
        <f xml:space="preserve">   MAX(0, HLOOKUP(MONTH($B695),'Farm Crops'!$B$18:$N$28,J$5,0)  - VLOOKUP(J$4,'Farm Crops'!$B$4:$G$13,6,0)/1000*0.65*$C695)</f>
        <v>1254.2571010101012</v>
      </c>
      <c r="K695" s="67">
        <f xml:space="preserve">   MAX(0, HLOOKUP(MONTH($B695),'Farm Crops'!$B$18:$N$28,K$5,0)  - VLOOKUP(K$4,'Farm Crops'!$B$4:$G$13,6,0)/1000*0.65*$C695)</f>
        <v>291.40102020202016</v>
      </c>
      <c r="L695" s="67">
        <f xml:space="preserve">   MAX(0, HLOOKUP(MONTH($B695),'Farm Crops'!$B$18:$N$28,L$5,0)  - VLOOKUP(L$4,'Farm Crops'!$B$4:$G$13,6,0)/1000*0.65*$C695)</f>
        <v>51.907898989899039</v>
      </c>
      <c r="M695" s="67">
        <f xml:space="preserve">   MAX(0, HLOOKUP(MONTH($B695),'Farm Crops'!$B$18:$N$28,M$5,0)  - VLOOKUP(M$4,'Farm Crops'!$B$4:$G$13,6,0)/1000*0.65*$C695)</f>
        <v>364.06420202020206</v>
      </c>
    </row>
    <row r="696" spans="2:13" x14ac:dyDescent="0.2">
      <c r="B696" s="4">
        <v>41173</v>
      </c>
      <c r="C696" s="67">
        <f>'Observed Data'!$E695</f>
        <v>0</v>
      </c>
      <c r="D696" s="67">
        <f xml:space="preserve">   MAX(0, HLOOKUP(MONTH($B696),'Farm Crops'!$B$18:$N$28,D$5,0)  - VLOOKUP(D$4,'Farm Crops'!$B$4:$G$13,6,0)/1000*0.65*$C696)</f>
        <v>1224.8373737373738</v>
      </c>
      <c r="E696" s="67">
        <f xml:space="preserve">   MAX(0, HLOOKUP(MONTH($B696),'Farm Crops'!$B$18:$N$28,E$5,0)  - VLOOKUP(E$4,'Farm Crops'!$B$4:$G$13,6,0)/1000*0.65*$C696)</f>
        <v>734.90242424242444</v>
      </c>
      <c r="F696" s="67">
        <f xml:space="preserve">   MAX(0, HLOOKUP(MONTH($B696),'Farm Crops'!$B$18:$N$28,F$5,0)  - VLOOKUP(F$4,'Farm Crops'!$B$4:$G$13,6,0)/1000*0.65*$C696)</f>
        <v>933.61358080808088</v>
      </c>
      <c r="G696" s="67">
        <f xml:space="preserve">   MAX(0, HLOOKUP(MONTH($B696),'Farm Crops'!$B$18:$N$28,G$5,0)  - VLOOKUP(G$4,'Farm Crops'!$B$4:$G$13,6,0)/1000*0.65*$C696)</f>
        <v>224.40911111111114</v>
      </c>
      <c r="H696" s="67">
        <f xml:space="preserve">   MAX(0, HLOOKUP(MONTH($B696),'Farm Crops'!$B$18:$N$28,H$5,0)  - VLOOKUP(H$4,'Farm Crops'!$B$4:$G$13,6,0)/1000*0.65*$C696)</f>
        <v>770.11157575757591</v>
      </c>
      <c r="I696" s="67">
        <f xml:space="preserve">   MAX(0, HLOOKUP(MONTH($B696),'Farm Crops'!$B$18:$N$28,I$5,0)  - VLOOKUP(I$4,'Farm Crops'!$B$4:$G$13,6,0)/1000*0.65*$C696)</f>
        <v>1321.9973030303031</v>
      </c>
      <c r="J696" s="67">
        <f xml:space="preserve">   MAX(0, HLOOKUP(MONTH($B696),'Farm Crops'!$B$18:$N$28,J$5,0)  - VLOOKUP(J$4,'Farm Crops'!$B$4:$G$13,6,0)/1000*0.65*$C696)</f>
        <v>1254.2571010101012</v>
      </c>
      <c r="K696" s="67">
        <f xml:space="preserve">   MAX(0, HLOOKUP(MONTH($B696),'Farm Crops'!$B$18:$N$28,K$5,0)  - VLOOKUP(K$4,'Farm Crops'!$B$4:$G$13,6,0)/1000*0.65*$C696)</f>
        <v>291.40102020202016</v>
      </c>
      <c r="L696" s="67">
        <f xml:space="preserve">   MAX(0, HLOOKUP(MONTH($B696),'Farm Crops'!$B$18:$N$28,L$5,0)  - VLOOKUP(L$4,'Farm Crops'!$B$4:$G$13,6,0)/1000*0.65*$C696)</f>
        <v>51.907898989899039</v>
      </c>
      <c r="M696" s="67">
        <f xml:space="preserve">   MAX(0, HLOOKUP(MONTH($B696),'Farm Crops'!$B$18:$N$28,M$5,0)  - VLOOKUP(M$4,'Farm Crops'!$B$4:$G$13,6,0)/1000*0.65*$C696)</f>
        <v>364.06420202020206</v>
      </c>
    </row>
    <row r="697" spans="2:13" x14ac:dyDescent="0.2">
      <c r="B697" s="4">
        <v>41174</v>
      </c>
      <c r="C697" s="67">
        <f>'Observed Data'!$E696</f>
        <v>18</v>
      </c>
      <c r="D697" s="67">
        <f xml:space="preserve">   MAX(0, HLOOKUP(MONTH($B697),'Farm Crops'!$B$18:$N$28,D$5,0)  - VLOOKUP(D$4,'Farm Crops'!$B$4:$G$13,6,0)/1000*0.65*$C697)</f>
        <v>0</v>
      </c>
      <c r="E697" s="67">
        <f xml:space="preserve">   MAX(0, HLOOKUP(MONTH($B697),'Farm Crops'!$B$18:$N$28,E$5,0)  - VLOOKUP(E$4,'Farm Crops'!$B$4:$G$13,6,0)/1000*0.65*$C697)</f>
        <v>0</v>
      </c>
      <c r="F697" s="67">
        <f xml:space="preserve">   MAX(0, HLOOKUP(MONTH($B697),'Farm Crops'!$B$18:$N$28,F$5,0)  - VLOOKUP(F$4,'Farm Crops'!$B$4:$G$13,6,0)/1000*0.65*$C697)</f>
        <v>0</v>
      </c>
      <c r="G697" s="67">
        <f xml:space="preserve">   MAX(0, HLOOKUP(MONTH($B697),'Farm Crops'!$B$18:$N$28,G$5,0)  - VLOOKUP(G$4,'Farm Crops'!$B$4:$G$13,6,0)/1000*0.65*$C697)</f>
        <v>0</v>
      </c>
      <c r="H697" s="67">
        <f xml:space="preserve">   MAX(0, HLOOKUP(MONTH($B697),'Farm Crops'!$B$18:$N$28,H$5,0)  - VLOOKUP(H$4,'Farm Crops'!$B$4:$G$13,6,0)/1000*0.65*$C697)</f>
        <v>0</v>
      </c>
      <c r="I697" s="67">
        <f xml:space="preserve">   MAX(0, HLOOKUP(MONTH($B697),'Farm Crops'!$B$18:$N$28,I$5,0)  - VLOOKUP(I$4,'Farm Crops'!$B$4:$G$13,6,0)/1000*0.65*$C697)</f>
        <v>0</v>
      </c>
      <c r="J697" s="67">
        <f xml:space="preserve">   MAX(0, HLOOKUP(MONTH($B697),'Farm Crops'!$B$18:$N$28,J$5,0)  - VLOOKUP(J$4,'Farm Crops'!$B$4:$G$13,6,0)/1000*0.65*$C697)</f>
        <v>0</v>
      </c>
      <c r="K697" s="67">
        <f xml:space="preserve">   MAX(0, HLOOKUP(MONTH($B697),'Farm Crops'!$B$18:$N$28,K$5,0)  - VLOOKUP(K$4,'Farm Crops'!$B$4:$G$13,6,0)/1000*0.65*$C697)</f>
        <v>0</v>
      </c>
      <c r="L697" s="67">
        <f xml:space="preserve">   MAX(0, HLOOKUP(MONTH($B697),'Farm Crops'!$B$18:$N$28,L$5,0)  - VLOOKUP(L$4,'Farm Crops'!$B$4:$G$13,6,0)/1000*0.65*$C697)</f>
        <v>0</v>
      </c>
      <c r="M697" s="67">
        <f xml:space="preserve">   MAX(0, HLOOKUP(MONTH($B697),'Farm Crops'!$B$18:$N$28,M$5,0)  - VLOOKUP(M$4,'Farm Crops'!$B$4:$G$13,6,0)/1000*0.65*$C697)</f>
        <v>0</v>
      </c>
    </row>
    <row r="698" spans="2:13" x14ac:dyDescent="0.2">
      <c r="B698" s="4">
        <v>41175</v>
      </c>
      <c r="C698" s="67">
        <f>'Observed Data'!$E697</f>
        <v>0</v>
      </c>
      <c r="D698" s="67">
        <f xml:space="preserve">   MAX(0, HLOOKUP(MONTH($B698),'Farm Crops'!$B$18:$N$28,D$5,0)  - VLOOKUP(D$4,'Farm Crops'!$B$4:$G$13,6,0)/1000*0.65*$C698)</f>
        <v>1224.8373737373738</v>
      </c>
      <c r="E698" s="67">
        <f xml:space="preserve">   MAX(0, HLOOKUP(MONTH($B698),'Farm Crops'!$B$18:$N$28,E$5,0)  - VLOOKUP(E$4,'Farm Crops'!$B$4:$G$13,6,0)/1000*0.65*$C698)</f>
        <v>734.90242424242444</v>
      </c>
      <c r="F698" s="67">
        <f xml:space="preserve">   MAX(0, HLOOKUP(MONTH($B698),'Farm Crops'!$B$18:$N$28,F$5,0)  - VLOOKUP(F$4,'Farm Crops'!$B$4:$G$13,6,0)/1000*0.65*$C698)</f>
        <v>933.61358080808088</v>
      </c>
      <c r="G698" s="67">
        <f xml:space="preserve">   MAX(0, HLOOKUP(MONTH($B698),'Farm Crops'!$B$18:$N$28,G$5,0)  - VLOOKUP(G$4,'Farm Crops'!$B$4:$G$13,6,0)/1000*0.65*$C698)</f>
        <v>224.40911111111114</v>
      </c>
      <c r="H698" s="67">
        <f xml:space="preserve">   MAX(0, HLOOKUP(MONTH($B698),'Farm Crops'!$B$18:$N$28,H$5,0)  - VLOOKUP(H$4,'Farm Crops'!$B$4:$G$13,6,0)/1000*0.65*$C698)</f>
        <v>770.11157575757591</v>
      </c>
      <c r="I698" s="67">
        <f xml:space="preserve">   MAX(0, HLOOKUP(MONTH($B698),'Farm Crops'!$B$18:$N$28,I$5,0)  - VLOOKUP(I$4,'Farm Crops'!$B$4:$G$13,6,0)/1000*0.65*$C698)</f>
        <v>1321.9973030303031</v>
      </c>
      <c r="J698" s="67">
        <f xml:space="preserve">   MAX(0, HLOOKUP(MONTH($B698),'Farm Crops'!$B$18:$N$28,J$5,0)  - VLOOKUP(J$4,'Farm Crops'!$B$4:$G$13,6,0)/1000*0.65*$C698)</f>
        <v>1254.2571010101012</v>
      </c>
      <c r="K698" s="67">
        <f xml:space="preserve">   MAX(0, HLOOKUP(MONTH($B698),'Farm Crops'!$B$18:$N$28,K$5,0)  - VLOOKUP(K$4,'Farm Crops'!$B$4:$G$13,6,0)/1000*0.65*$C698)</f>
        <v>291.40102020202016</v>
      </c>
      <c r="L698" s="67">
        <f xml:space="preserve">   MAX(0, HLOOKUP(MONTH($B698),'Farm Crops'!$B$18:$N$28,L$5,0)  - VLOOKUP(L$4,'Farm Crops'!$B$4:$G$13,6,0)/1000*0.65*$C698)</f>
        <v>51.907898989899039</v>
      </c>
      <c r="M698" s="67">
        <f xml:space="preserve">   MAX(0, HLOOKUP(MONTH($B698),'Farm Crops'!$B$18:$N$28,M$5,0)  - VLOOKUP(M$4,'Farm Crops'!$B$4:$G$13,6,0)/1000*0.65*$C698)</f>
        <v>364.06420202020206</v>
      </c>
    </row>
    <row r="699" spans="2:13" x14ac:dyDescent="0.2">
      <c r="B699" s="4">
        <v>41176</v>
      </c>
      <c r="C699" s="67">
        <f>'Observed Data'!$E698</f>
        <v>0</v>
      </c>
      <c r="D699" s="67">
        <f xml:space="preserve">   MAX(0, HLOOKUP(MONTH($B699),'Farm Crops'!$B$18:$N$28,D$5,0)  - VLOOKUP(D$4,'Farm Crops'!$B$4:$G$13,6,0)/1000*0.65*$C699)</f>
        <v>1224.8373737373738</v>
      </c>
      <c r="E699" s="67">
        <f xml:space="preserve">   MAX(0, HLOOKUP(MONTH($B699),'Farm Crops'!$B$18:$N$28,E$5,0)  - VLOOKUP(E$4,'Farm Crops'!$B$4:$G$13,6,0)/1000*0.65*$C699)</f>
        <v>734.90242424242444</v>
      </c>
      <c r="F699" s="67">
        <f xml:space="preserve">   MAX(0, HLOOKUP(MONTH($B699),'Farm Crops'!$B$18:$N$28,F$5,0)  - VLOOKUP(F$4,'Farm Crops'!$B$4:$G$13,6,0)/1000*0.65*$C699)</f>
        <v>933.61358080808088</v>
      </c>
      <c r="G699" s="67">
        <f xml:space="preserve">   MAX(0, HLOOKUP(MONTH($B699),'Farm Crops'!$B$18:$N$28,G$5,0)  - VLOOKUP(G$4,'Farm Crops'!$B$4:$G$13,6,0)/1000*0.65*$C699)</f>
        <v>224.40911111111114</v>
      </c>
      <c r="H699" s="67">
        <f xml:space="preserve">   MAX(0, HLOOKUP(MONTH($B699),'Farm Crops'!$B$18:$N$28,H$5,0)  - VLOOKUP(H$4,'Farm Crops'!$B$4:$G$13,6,0)/1000*0.65*$C699)</f>
        <v>770.11157575757591</v>
      </c>
      <c r="I699" s="67">
        <f xml:space="preserve">   MAX(0, HLOOKUP(MONTH($B699),'Farm Crops'!$B$18:$N$28,I$5,0)  - VLOOKUP(I$4,'Farm Crops'!$B$4:$G$13,6,0)/1000*0.65*$C699)</f>
        <v>1321.9973030303031</v>
      </c>
      <c r="J699" s="67">
        <f xml:space="preserve">   MAX(0, HLOOKUP(MONTH($B699),'Farm Crops'!$B$18:$N$28,J$5,0)  - VLOOKUP(J$4,'Farm Crops'!$B$4:$G$13,6,0)/1000*0.65*$C699)</f>
        <v>1254.2571010101012</v>
      </c>
      <c r="K699" s="67">
        <f xml:space="preserve">   MAX(0, HLOOKUP(MONTH($B699),'Farm Crops'!$B$18:$N$28,K$5,0)  - VLOOKUP(K$4,'Farm Crops'!$B$4:$G$13,6,0)/1000*0.65*$C699)</f>
        <v>291.40102020202016</v>
      </c>
      <c r="L699" s="67">
        <f xml:space="preserve">   MAX(0, HLOOKUP(MONTH($B699),'Farm Crops'!$B$18:$N$28,L$5,0)  - VLOOKUP(L$4,'Farm Crops'!$B$4:$G$13,6,0)/1000*0.65*$C699)</f>
        <v>51.907898989899039</v>
      </c>
      <c r="M699" s="67">
        <f xml:space="preserve">   MAX(0, HLOOKUP(MONTH($B699),'Farm Crops'!$B$18:$N$28,M$5,0)  - VLOOKUP(M$4,'Farm Crops'!$B$4:$G$13,6,0)/1000*0.65*$C699)</f>
        <v>364.06420202020206</v>
      </c>
    </row>
    <row r="700" spans="2:13" x14ac:dyDescent="0.2">
      <c r="B700" s="4">
        <v>41177</v>
      </c>
      <c r="C700" s="67">
        <f>'Observed Data'!$E699</f>
        <v>0</v>
      </c>
      <c r="D700" s="67">
        <f xml:space="preserve">   MAX(0, HLOOKUP(MONTH($B700),'Farm Crops'!$B$18:$N$28,D$5,0)  - VLOOKUP(D$4,'Farm Crops'!$B$4:$G$13,6,0)/1000*0.65*$C700)</f>
        <v>1224.8373737373738</v>
      </c>
      <c r="E700" s="67">
        <f xml:space="preserve">   MAX(0, HLOOKUP(MONTH($B700),'Farm Crops'!$B$18:$N$28,E$5,0)  - VLOOKUP(E$4,'Farm Crops'!$B$4:$G$13,6,0)/1000*0.65*$C700)</f>
        <v>734.90242424242444</v>
      </c>
      <c r="F700" s="67">
        <f xml:space="preserve">   MAX(0, HLOOKUP(MONTH($B700),'Farm Crops'!$B$18:$N$28,F$5,0)  - VLOOKUP(F$4,'Farm Crops'!$B$4:$G$13,6,0)/1000*0.65*$C700)</f>
        <v>933.61358080808088</v>
      </c>
      <c r="G700" s="67">
        <f xml:space="preserve">   MAX(0, HLOOKUP(MONTH($B700),'Farm Crops'!$B$18:$N$28,G$5,0)  - VLOOKUP(G$4,'Farm Crops'!$B$4:$G$13,6,0)/1000*0.65*$C700)</f>
        <v>224.40911111111114</v>
      </c>
      <c r="H700" s="67">
        <f xml:space="preserve">   MAX(0, HLOOKUP(MONTH($B700),'Farm Crops'!$B$18:$N$28,H$5,0)  - VLOOKUP(H$4,'Farm Crops'!$B$4:$G$13,6,0)/1000*0.65*$C700)</f>
        <v>770.11157575757591</v>
      </c>
      <c r="I700" s="67">
        <f xml:space="preserve">   MAX(0, HLOOKUP(MONTH($B700),'Farm Crops'!$B$18:$N$28,I$5,0)  - VLOOKUP(I$4,'Farm Crops'!$B$4:$G$13,6,0)/1000*0.65*$C700)</f>
        <v>1321.9973030303031</v>
      </c>
      <c r="J700" s="67">
        <f xml:space="preserve">   MAX(0, HLOOKUP(MONTH($B700),'Farm Crops'!$B$18:$N$28,J$5,0)  - VLOOKUP(J$4,'Farm Crops'!$B$4:$G$13,6,0)/1000*0.65*$C700)</f>
        <v>1254.2571010101012</v>
      </c>
      <c r="K700" s="67">
        <f xml:space="preserve">   MAX(0, HLOOKUP(MONTH($B700),'Farm Crops'!$B$18:$N$28,K$5,0)  - VLOOKUP(K$4,'Farm Crops'!$B$4:$G$13,6,0)/1000*0.65*$C700)</f>
        <v>291.40102020202016</v>
      </c>
      <c r="L700" s="67">
        <f xml:space="preserve">   MAX(0, HLOOKUP(MONTH($B700),'Farm Crops'!$B$18:$N$28,L$5,0)  - VLOOKUP(L$4,'Farm Crops'!$B$4:$G$13,6,0)/1000*0.65*$C700)</f>
        <v>51.907898989899039</v>
      </c>
      <c r="M700" s="67">
        <f xml:space="preserve">   MAX(0, HLOOKUP(MONTH($B700),'Farm Crops'!$B$18:$N$28,M$5,0)  - VLOOKUP(M$4,'Farm Crops'!$B$4:$G$13,6,0)/1000*0.65*$C700)</f>
        <v>364.06420202020206</v>
      </c>
    </row>
    <row r="701" spans="2:13" x14ac:dyDescent="0.2">
      <c r="B701" s="4">
        <v>41178</v>
      </c>
      <c r="C701" s="67">
        <f>'Observed Data'!$E700</f>
        <v>0</v>
      </c>
      <c r="D701" s="67">
        <f xml:space="preserve">   MAX(0, HLOOKUP(MONTH($B701),'Farm Crops'!$B$18:$N$28,D$5,0)  - VLOOKUP(D$4,'Farm Crops'!$B$4:$G$13,6,0)/1000*0.65*$C701)</f>
        <v>1224.8373737373738</v>
      </c>
      <c r="E701" s="67">
        <f xml:space="preserve">   MAX(0, HLOOKUP(MONTH($B701),'Farm Crops'!$B$18:$N$28,E$5,0)  - VLOOKUP(E$4,'Farm Crops'!$B$4:$G$13,6,0)/1000*0.65*$C701)</f>
        <v>734.90242424242444</v>
      </c>
      <c r="F701" s="67">
        <f xml:space="preserve">   MAX(0, HLOOKUP(MONTH($B701),'Farm Crops'!$B$18:$N$28,F$5,0)  - VLOOKUP(F$4,'Farm Crops'!$B$4:$G$13,6,0)/1000*0.65*$C701)</f>
        <v>933.61358080808088</v>
      </c>
      <c r="G701" s="67">
        <f xml:space="preserve">   MAX(0, HLOOKUP(MONTH($B701),'Farm Crops'!$B$18:$N$28,G$5,0)  - VLOOKUP(G$4,'Farm Crops'!$B$4:$G$13,6,0)/1000*0.65*$C701)</f>
        <v>224.40911111111114</v>
      </c>
      <c r="H701" s="67">
        <f xml:space="preserve">   MAX(0, HLOOKUP(MONTH($B701),'Farm Crops'!$B$18:$N$28,H$5,0)  - VLOOKUP(H$4,'Farm Crops'!$B$4:$G$13,6,0)/1000*0.65*$C701)</f>
        <v>770.11157575757591</v>
      </c>
      <c r="I701" s="67">
        <f xml:space="preserve">   MAX(0, HLOOKUP(MONTH($B701),'Farm Crops'!$B$18:$N$28,I$5,0)  - VLOOKUP(I$4,'Farm Crops'!$B$4:$G$13,6,0)/1000*0.65*$C701)</f>
        <v>1321.9973030303031</v>
      </c>
      <c r="J701" s="67">
        <f xml:space="preserve">   MAX(0, HLOOKUP(MONTH($B701),'Farm Crops'!$B$18:$N$28,J$5,0)  - VLOOKUP(J$4,'Farm Crops'!$B$4:$G$13,6,0)/1000*0.65*$C701)</f>
        <v>1254.2571010101012</v>
      </c>
      <c r="K701" s="67">
        <f xml:space="preserve">   MAX(0, HLOOKUP(MONTH($B701),'Farm Crops'!$B$18:$N$28,K$5,0)  - VLOOKUP(K$4,'Farm Crops'!$B$4:$G$13,6,0)/1000*0.65*$C701)</f>
        <v>291.40102020202016</v>
      </c>
      <c r="L701" s="67">
        <f xml:space="preserve">   MAX(0, HLOOKUP(MONTH($B701),'Farm Crops'!$B$18:$N$28,L$5,0)  - VLOOKUP(L$4,'Farm Crops'!$B$4:$G$13,6,0)/1000*0.65*$C701)</f>
        <v>51.907898989899039</v>
      </c>
      <c r="M701" s="67">
        <f xml:space="preserve">   MAX(0, HLOOKUP(MONTH($B701),'Farm Crops'!$B$18:$N$28,M$5,0)  - VLOOKUP(M$4,'Farm Crops'!$B$4:$G$13,6,0)/1000*0.65*$C701)</f>
        <v>364.06420202020206</v>
      </c>
    </row>
    <row r="702" spans="2:13" x14ac:dyDescent="0.2">
      <c r="B702" s="4">
        <v>41179</v>
      </c>
      <c r="C702" s="67">
        <f>'Observed Data'!$E701</f>
        <v>10</v>
      </c>
      <c r="D702" s="67">
        <f xml:space="preserve">   MAX(0, HLOOKUP(MONTH($B702),'Farm Crops'!$B$18:$N$28,D$5,0)  - VLOOKUP(D$4,'Farm Crops'!$B$4:$G$13,6,0)/1000*0.65*$C702)</f>
        <v>0</v>
      </c>
      <c r="E702" s="67">
        <f xml:space="preserve">   MAX(0, HLOOKUP(MONTH($B702),'Farm Crops'!$B$18:$N$28,E$5,0)  - VLOOKUP(E$4,'Farm Crops'!$B$4:$G$13,6,0)/1000*0.65*$C702)</f>
        <v>0</v>
      </c>
      <c r="F702" s="67">
        <f xml:space="preserve">   MAX(0, HLOOKUP(MONTH($B702),'Farm Crops'!$B$18:$N$28,F$5,0)  - VLOOKUP(F$4,'Farm Crops'!$B$4:$G$13,6,0)/1000*0.65*$C702)</f>
        <v>0</v>
      </c>
      <c r="G702" s="67">
        <f xml:space="preserve">   MAX(0, HLOOKUP(MONTH($B702),'Farm Crops'!$B$18:$N$28,G$5,0)  - VLOOKUP(G$4,'Farm Crops'!$B$4:$G$13,6,0)/1000*0.65*$C702)</f>
        <v>0</v>
      </c>
      <c r="H702" s="67">
        <f xml:space="preserve">   MAX(0, HLOOKUP(MONTH($B702),'Farm Crops'!$B$18:$N$28,H$5,0)  - VLOOKUP(H$4,'Farm Crops'!$B$4:$G$13,6,0)/1000*0.65*$C702)</f>
        <v>0</v>
      </c>
      <c r="I702" s="67">
        <f xml:space="preserve">   MAX(0, HLOOKUP(MONTH($B702),'Farm Crops'!$B$18:$N$28,I$5,0)  - VLOOKUP(I$4,'Farm Crops'!$B$4:$G$13,6,0)/1000*0.65*$C702)</f>
        <v>0</v>
      </c>
      <c r="J702" s="67">
        <f xml:space="preserve">   MAX(0, HLOOKUP(MONTH($B702),'Farm Crops'!$B$18:$N$28,J$5,0)  - VLOOKUP(J$4,'Farm Crops'!$B$4:$G$13,6,0)/1000*0.65*$C702)</f>
        <v>0</v>
      </c>
      <c r="K702" s="67">
        <f xml:space="preserve">   MAX(0, HLOOKUP(MONTH($B702),'Farm Crops'!$B$18:$N$28,K$5,0)  - VLOOKUP(K$4,'Farm Crops'!$B$4:$G$13,6,0)/1000*0.65*$C702)</f>
        <v>0</v>
      </c>
      <c r="L702" s="67">
        <f xml:space="preserve">   MAX(0, HLOOKUP(MONTH($B702),'Farm Crops'!$B$18:$N$28,L$5,0)  - VLOOKUP(L$4,'Farm Crops'!$B$4:$G$13,6,0)/1000*0.65*$C702)</f>
        <v>0</v>
      </c>
      <c r="M702" s="67">
        <f xml:space="preserve">   MAX(0, HLOOKUP(MONTH($B702),'Farm Crops'!$B$18:$N$28,M$5,0)  - VLOOKUP(M$4,'Farm Crops'!$B$4:$G$13,6,0)/1000*0.65*$C702)</f>
        <v>0</v>
      </c>
    </row>
    <row r="703" spans="2:13" x14ac:dyDescent="0.2">
      <c r="B703" s="4">
        <v>41180</v>
      </c>
      <c r="C703" s="67">
        <f>'Observed Data'!$E702</f>
        <v>36</v>
      </c>
      <c r="D703" s="67">
        <f xml:space="preserve">   MAX(0, HLOOKUP(MONTH($B703),'Farm Crops'!$B$18:$N$28,D$5,0)  - VLOOKUP(D$4,'Farm Crops'!$B$4:$G$13,6,0)/1000*0.65*$C703)</f>
        <v>0</v>
      </c>
      <c r="E703" s="67">
        <f xml:space="preserve">   MAX(0, HLOOKUP(MONTH($B703),'Farm Crops'!$B$18:$N$28,E$5,0)  - VLOOKUP(E$4,'Farm Crops'!$B$4:$G$13,6,0)/1000*0.65*$C703)</f>
        <v>0</v>
      </c>
      <c r="F703" s="67">
        <f xml:space="preserve">   MAX(0, HLOOKUP(MONTH($B703),'Farm Crops'!$B$18:$N$28,F$5,0)  - VLOOKUP(F$4,'Farm Crops'!$B$4:$G$13,6,0)/1000*0.65*$C703)</f>
        <v>0</v>
      </c>
      <c r="G703" s="67">
        <f xml:space="preserve">   MAX(0, HLOOKUP(MONTH($B703),'Farm Crops'!$B$18:$N$28,G$5,0)  - VLOOKUP(G$4,'Farm Crops'!$B$4:$G$13,6,0)/1000*0.65*$C703)</f>
        <v>0</v>
      </c>
      <c r="H703" s="67">
        <f xml:space="preserve">   MAX(0, HLOOKUP(MONTH($B703),'Farm Crops'!$B$18:$N$28,H$5,0)  - VLOOKUP(H$4,'Farm Crops'!$B$4:$G$13,6,0)/1000*0.65*$C703)</f>
        <v>0</v>
      </c>
      <c r="I703" s="67">
        <f xml:space="preserve">   MAX(0, HLOOKUP(MONTH($B703),'Farm Crops'!$B$18:$N$28,I$5,0)  - VLOOKUP(I$4,'Farm Crops'!$B$4:$G$13,6,0)/1000*0.65*$C703)</f>
        <v>0</v>
      </c>
      <c r="J703" s="67">
        <f xml:space="preserve">   MAX(0, HLOOKUP(MONTH($B703),'Farm Crops'!$B$18:$N$28,J$5,0)  - VLOOKUP(J$4,'Farm Crops'!$B$4:$G$13,6,0)/1000*0.65*$C703)</f>
        <v>0</v>
      </c>
      <c r="K703" s="67">
        <f xml:space="preserve">   MAX(0, HLOOKUP(MONTH($B703),'Farm Crops'!$B$18:$N$28,K$5,0)  - VLOOKUP(K$4,'Farm Crops'!$B$4:$G$13,6,0)/1000*0.65*$C703)</f>
        <v>0</v>
      </c>
      <c r="L703" s="67">
        <f xml:space="preserve">   MAX(0, HLOOKUP(MONTH($B703),'Farm Crops'!$B$18:$N$28,L$5,0)  - VLOOKUP(L$4,'Farm Crops'!$B$4:$G$13,6,0)/1000*0.65*$C703)</f>
        <v>0</v>
      </c>
      <c r="M703" s="67">
        <f xml:space="preserve">   MAX(0, HLOOKUP(MONTH($B703),'Farm Crops'!$B$18:$N$28,M$5,0)  - VLOOKUP(M$4,'Farm Crops'!$B$4:$G$13,6,0)/1000*0.65*$C703)</f>
        <v>0</v>
      </c>
    </row>
    <row r="704" spans="2:13" x14ac:dyDescent="0.2">
      <c r="B704" s="4">
        <v>41181</v>
      </c>
      <c r="C704" s="67">
        <f>'Observed Data'!$E703</f>
        <v>5</v>
      </c>
      <c r="D704" s="67">
        <f xml:space="preserve">   MAX(0, HLOOKUP(MONTH($B704),'Farm Crops'!$B$18:$N$28,D$5,0)  - VLOOKUP(D$4,'Farm Crops'!$B$4:$G$13,6,0)/1000*0.65*$C704)</f>
        <v>0</v>
      </c>
      <c r="E704" s="67">
        <f xml:space="preserve">   MAX(0, HLOOKUP(MONTH($B704),'Farm Crops'!$B$18:$N$28,E$5,0)  - VLOOKUP(E$4,'Farm Crops'!$B$4:$G$13,6,0)/1000*0.65*$C704)</f>
        <v>0</v>
      </c>
      <c r="F704" s="67">
        <f xml:space="preserve">   MAX(0, HLOOKUP(MONTH($B704),'Farm Crops'!$B$18:$N$28,F$5,0)  - VLOOKUP(F$4,'Farm Crops'!$B$4:$G$13,6,0)/1000*0.65*$C704)</f>
        <v>0</v>
      </c>
      <c r="G704" s="67">
        <f xml:space="preserve">   MAX(0, HLOOKUP(MONTH($B704),'Farm Crops'!$B$18:$N$28,G$5,0)  - VLOOKUP(G$4,'Farm Crops'!$B$4:$G$13,6,0)/1000*0.65*$C704)</f>
        <v>0</v>
      </c>
      <c r="H704" s="67">
        <f xml:space="preserve">   MAX(0, HLOOKUP(MONTH($B704),'Farm Crops'!$B$18:$N$28,H$5,0)  - VLOOKUP(H$4,'Farm Crops'!$B$4:$G$13,6,0)/1000*0.65*$C704)</f>
        <v>0</v>
      </c>
      <c r="I704" s="67">
        <f xml:space="preserve">   MAX(0, HLOOKUP(MONTH($B704),'Farm Crops'!$B$18:$N$28,I$5,0)  - VLOOKUP(I$4,'Farm Crops'!$B$4:$G$13,6,0)/1000*0.65*$C704)</f>
        <v>0</v>
      </c>
      <c r="J704" s="67">
        <f xml:space="preserve">   MAX(0, HLOOKUP(MONTH($B704),'Farm Crops'!$B$18:$N$28,J$5,0)  - VLOOKUP(J$4,'Farm Crops'!$B$4:$G$13,6,0)/1000*0.65*$C704)</f>
        <v>0</v>
      </c>
      <c r="K704" s="67">
        <f xml:space="preserve">   MAX(0, HLOOKUP(MONTH($B704),'Farm Crops'!$B$18:$N$28,K$5,0)  - VLOOKUP(K$4,'Farm Crops'!$B$4:$G$13,6,0)/1000*0.65*$C704)</f>
        <v>0</v>
      </c>
      <c r="L704" s="67">
        <f xml:space="preserve">   MAX(0, HLOOKUP(MONTH($B704),'Farm Crops'!$B$18:$N$28,L$5,0)  - VLOOKUP(L$4,'Farm Crops'!$B$4:$G$13,6,0)/1000*0.65*$C704)</f>
        <v>0</v>
      </c>
      <c r="M704" s="67">
        <f xml:space="preserve">   MAX(0, HLOOKUP(MONTH($B704),'Farm Crops'!$B$18:$N$28,M$5,0)  - VLOOKUP(M$4,'Farm Crops'!$B$4:$G$13,6,0)/1000*0.65*$C704)</f>
        <v>0</v>
      </c>
    </row>
    <row r="705" spans="2:13" x14ac:dyDescent="0.2">
      <c r="B705" s="4">
        <v>41182</v>
      </c>
      <c r="C705" s="67">
        <f>'Observed Data'!$E704</f>
        <v>0</v>
      </c>
      <c r="D705" s="67">
        <f xml:space="preserve">   MAX(0, HLOOKUP(MONTH($B705),'Farm Crops'!$B$18:$N$28,D$5,0)  - VLOOKUP(D$4,'Farm Crops'!$B$4:$G$13,6,0)/1000*0.65*$C705)</f>
        <v>1224.8373737373738</v>
      </c>
      <c r="E705" s="67">
        <f xml:space="preserve">   MAX(0, HLOOKUP(MONTH($B705),'Farm Crops'!$B$18:$N$28,E$5,0)  - VLOOKUP(E$4,'Farm Crops'!$B$4:$G$13,6,0)/1000*0.65*$C705)</f>
        <v>734.90242424242444</v>
      </c>
      <c r="F705" s="67">
        <f xml:space="preserve">   MAX(0, HLOOKUP(MONTH($B705),'Farm Crops'!$B$18:$N$28,F$5,0)  - VLOOKUP(F$4,'Farm Crops'!$B$4:$G$13,6,0)/1000*0.65*$C705)</f>
        <v>933.61358080808088</v>
      </c>
      <c r="G705" s="67">
        <f xml:space="preserve">   MAX(0, HLOOKUP(MONTH($B705),'Farm Crops'!$B$18:$N$28,G$5,0)  - VLOOKUP(G$4,'Farm Crops'!$B$4:$G$13,6,0)/1000*0.65*$C705)</f>
        <v>224.40911111111114</v>
      </c>
      <c r="H705" s="67">
        <f xml:space="preserve">   MAX(0, HLOOKUP(MONTH($B705),'Farm Crops'!$B$18:$N$28,H$5,0)  - VLOOKUP(H$4,'Farm Crops'!$B$4:$G$13,6,0)/1000*0.65*$C705)</f>
        <v>770.11157575757591</v>
      </c>
      <c r="I705" s="67">
        <f xml:space="preserve">   MAX(0, HLOOKUP(MONTH($B705),'Farm Crops'!$B$18:$N$28,I$5,0)  - VLOOKUP(I$4,'Farm Crops'!$B$4:$G$13,6,0)/1000*0.65*$C705)</f>
        <v>1321.9973030303031</v>
      </c>
      <c r="J705" s="67">
        <f xml:space="preserve">   MAX(0, HLOOKUP(MONTH($B705),'Farm Crops'!$B$18:$N$28,J$5,0)  - VLOOKUP(J$4,'Farm Crops'!$B$4:$G$13,6,0)/1000*0.65*$C705)</f>
        <v>1254.2571010101012</v>
      </c>
      <c r="K705" s="67">
        <f xml:space="preserve">   MAX(0, HLOOKUP(MONTH($B705),'Farm Crops'!$B$18:$N$28,K$5,0)  - VLOOKUP(K$4,'Farm Crops'!$B$4:$G$13,6,0)/1000*0.65*$C705)</f>
        <v>291.40102020202016</v>
      </c>
      <c r="L705" s="67">
        <f xml:space="preserve">   MAX(0, HLOOKUP(MONTH($B705),'Farm Crops'!$B$18:$N$28,L$5,0)  - VLOOKUP(L$4,'Farm Crops'!$B$4:$G$13,6,0)/1000*0.65*$C705)</f>
        <v>51.907898989899039</v>
      </c>
      <c r="M705" s="67">
        <f xml:space="preserve">   MAX(0, HLOOKUP(MONTH($B705),'Farm Crops'!$B$18:$N$28,M$5,0)  - VLOOKUP(M$4,'Farm Crops'!$B$4:$G$13,6,0)/1000*0.65*$C705)</f>
        <v>364.06420202020206</v>
      </c>
    </row>
    <row r="706" spans="2:13" x14ac:dyDescent="0.2">
      <c r="B706" s="4">
        <v>41183</v>
      </c>
      <c r="C706" s="67">
        <f>'Observed Data'!$E705</f>
        <v>0</v>
      </c>
      <c r="D706" s="67">
        <f xml:space="preserve">   MAX(0, HLOOKUP(MONTH($B706),'Farm Crops'!$B$18:$N$28,D$5,0)  - VLOOKUP(D$4,'Farm Crops'!$B$4:$G$13,6,0)/1000*0.65*$C706)</f>
        <v>1989.1844574780059</v>
      </c>
      <c r="E706" s="67">
        <f xml:space="preserve">   MAX(0, HLOOKUP(MONTH($B706),'Farm Crops'!$B$18:$N$28,E$5,0)  - VLOOKUP(E$4,'Farm Crops'!$B$4:$G$13,6,0)/1000*0.65*$C706)</f>
        <v>1326.9812140762465</v>
      </c>
      <c r="F706" s="67">
        <f xml:space="preserve">   MAX(0, HLOOKUP(MONTH($B706),'Farm Crops'!$B$18:$N$28,F$5,0)  - VLOOKUP(F$4,'Farm Crops'!$B$4:$G$13,6,0)/1000*0.65*$C706)</f>
        <v>1616.6617624633429</v>
      </c>
      <c r="G706" s="67">
        <f xml:space="preserve">   MAX(0, HLOOKUP(MONTH($B706),'Farm Crops'!$B$18:$N$28,G$5,0)  - VLOOKUP(G$4,'Farm Crops'!$B$4:$G$13,6,0)/1000*0.65*$C706)</f>
        <v>405.64412903225809</v>
      </c>
      <c r="H706" s="67">
        <f xml:space="preserve">   MAX(0, HLOOKUP(MONTH($B706),'Farm Crops'!$B$18:$N$28,H$5,0)  - VLOOKUP(H$4,'Farm Crops'!$B$4:$G$13,6,0)/1000*0.65*$C706)</f>
        <v>1392.0613020527862</v>
      </c>
      <c r="I706" s="67">
        <f xml:space="preserve">   MAX(0, HLOOKUP(MONTH($B706),'Farm Crops'!$B$18:$N$28,I$5,0)  - VLOOKUP(I$4,'Farm Crops'!$B$4:$G$13,6,0)/1000*0.65*$C706)</f>
        <v>2121.0413431085044</v>
      </c>
      <c r="J706" s="67">
        <f xml:space="preserve">   MAX(0, HLOOKUP(MONTH($B706),'Farm Crops'!$B$18:$N$28,J$5,0)  - VLOOKUP(J$4,'Farm Crops'!$B$4:$G$13,6,0)/1000*0.65*$C706)</f>
        <v>2117.386891495601</v>
      </c>
      <c r="K706" s="67">
        <f xml:space="preserve">   MAX(0, HLOOKUP(MONTH($B706),'Farm Crops'!$B$18:$N$28,K$5,0)  - VLOOKUP(K$4,'Farm Crops'!$B$4:$G$13,6,0)/1000*0.65*$C706)</f>
        <v>495.2375190615835</v>
      </c>
      <c r="L706" s="67">
        <f xml:space="preserve">   MAX(0, HLOOKUP(MONTH($B706),'Farm Crops'!$B$18:$N$28,L$5,0)  - VLOOKUP(L$4,'Farm Crops'!$B$4:$G$13,6,0)/1000*0.65*$C706)</f>
        <v>88.703507331378376</v>
      </c>
      <c r="M706" s="67">
        <f xml:space="preserve">   MAX(0, HLOOKUP(MONTH($B706),'Farm Crops'!$B$18:$N$28,M$5,0)  - VLOOKUP(M$4,'Farm Crops'!$B$4:$G$13,6,0)/1000*0.65*$C706)</f>
        <v>632.67100293255123</v>
      </c>
    </row>
    <row r="707" spans="2:13" x14ac:dyDescent="0.2">
      <c r="B707" s="4">
        <v>41184</v>
      </c>
      <c r="C707" s="67">
        <f>'Observed Data'!$E706</f>
        <v>0</v>
      </c>
      <c r="D707" s="67">
        <f xml:space="preserve">   MAX(0, HLOOKUP(MONTH($B707),'Farm Crops'!$B$18:$N$28,D$5,0)  - VLOOKUP(D$4,'Farm Crops'!$B$4:$G$13,6,0)/1000*0.65*$C707)</f>
        <v>1989.1844574780059</v>
      </c>
      <c r="E707" s="67">
        <f xml:space="preserve">   MAX(0, HLOOKUP(MONTH($B707),'Farm Crops'!$B$18:$N$28,E$5,0)  - VLOOKUP(E$4,'Farm Crops'!$B$4:$G$13,6,0)/1000*0.65*$C707)</f>
        <v>1326.9812140762465</v>
      </c>
      <c r="F707" s="67">
        <f xml:space="preserve">   MAX(0, HLOOKUP(MONTH($B707),'Farm Crops'!$B$18:$N$28,F$5,0)  - VLOOKUP(F$4,'Farm Crops'!$B$4:$G$13,6,0)/1000*0.65*$C707)</f>
        <v>1616.6617624633429</v>
      </c>
      <c r="G707" s="67">
        <f xml:space="preserve">   MAX(0, HLOOKUP(MONTH($B707),'Farm Crops'!$B$18:$N$28,G$5,0)  - VLOOKUP(G$4,'Farm Crops'!$B$4:$G$13,6,0)/1000*0.65*$C707)</f>
        <v>405.64412903225809</v>
      </c>
      <c r="H707" s="67">
        <f xml:space="preserve">   MAX(0, HLOOKUP(MONTH($B707),'Farm Crops'!$B$18:$N$28,H$5,0)  - VLOOKUP(H$4,'Farm Crops'!$B$4:$G$13,6,0)/1000*0.65*$C707)</f>
        <v>1392.0613020527862</v>
      </c>
      <c r="I707" s="67">
        <f xml:space="preserve">   MAX(0, HLOOKUP(MONTH($B707),'Farm Crops'!$B$18:$N$28,I$5,0)  - VLOOKUP(I$4,'Farm Crops'!$B$4:$G$13,6,0)/1000*0.65*$C707)</f>
        <v>2121.0413431085044</v>
      </c>
      <c r="J707" s="67">
        <f xml:space="preserve">   MAX(0, HLOOKUP(MONTH($B707),'Farm Crops'!$B$18:$N$28,J$5,0)  - VLOOKUP(J$4,'Farm Crops'!$B$4:$G$13,6,0)/1000*0.65*$C707)</f>
        <v>2117.386891495601</v>
      </c>
      <c r="K707" s="67">
        <f xml:space="preserve">   MAX(0, HLOOKUP(MONTH($B707),'Farm Crops'!$B$18:$N$28,K$5,0)  - VLOOKUP(K$4,'Farm Crops'!$B$4:$G$13,6,0)/1000*0.65*$C707)</f>
        <v>495.2375190615835</v>
      </c>
      <c r="L707" s="67">
        <f xml:space="preserve">   MAX(0, HLOOKUP(MONTH($B707),'Farm Crops'!$B$18:$N$28,L$5,0)  - VLOOKUP(L$4,'Farm Crops'!$B$4:$G$13,6,0)/1000*0.65*$C707)</f>
        <v>88.703507331378376</v>
      </c>
      <c r="M707" s="67">
        <f xml:space="preserve">   MAX(0, HLOOKUP(MONTH($B707),'Farm Crops'!$B$18:$N$28,M$5,0)  - VLOOKUP(M$4,'Farm Crops'!$B$4:$G$13,6,0)/1000*0.65*$C707)</f>
        <v>632.67100293255123</v>
      </c>
    </row>
    <row r="708" spans="2:13" x14ac:dyDescent="0.2">
      <c r="B708" s="4">
        <v>41185</v>
      </c>
      <c r="C708" s="67">
        <f>'Observed Data'!$E707</f>
        <v>0</v>
      </c>
      <c r="D708" s="67">
        <f xml:space="preserve">   MAX(0, HLOOKUP(MONTH($B708),'Farm Crops'!$B$18:$N$28,D$5,0)  - VLOOKUP(D$4,'Farm Crops'!$B$4:$G$13,6,0)/1000*0.65*$C708)</f>
        <v>1989.1844574780059</v>
      </c>
      <c r="E708" s="67">
        <f xml:space="preserve">   MAX(0, HLOOKUP(MONTH($B708),'Farm Crops'!$B$18:$N$28,E$5,0)  - VLOOKUP(E$4,'Farm Crops'!$B$4:$G$13,6,0)/1000*0.65*$C708)</f>
        <v>1326.9812140762465</v>
      </c>
      <c r="F708" s="67">
        <f xml:space="preserve">   MAX(0, HLOOKUP(MONTH($B708),'Farm Crops'!$B$18:$N$28,F$5,0)  - VLOOKUP(F$4,'Farm Crops'!$B$4:$G$13,6,0)/1000*0.65*$C708)</f>
        <v>1616.6617624633429</v>
      </c>
      <c r="G708" s="67">
        <f xml:space="preserve">   MAX(0, HLOOKUP(MONTH($B708),'Farm Crops'!$B$18:$N$28,G$5,0)  - VLOOKUP(G$4,'Farm Crops'!$B$4:$G$13,6,0)/1000*0.65*$C708)</f>
        <v>405.64412903225809</v>
      </c>
      <c r="H708" s="67">
        <f xml:space="preserve">   MAX(0, HLOOKUP(MONTH($B708),'Farm Crops'!$B$18:$N$28,H$5,0)  - VLOOKUP(H$4,'Farm Crops'!$B$4:$G$13,6,0)/1000*0.65*$C708)</f>
        <v>1392.0613020527862</v>
      </c>
      <c r="I708" s="67">
        <f xml:space="preserve">   MAX(0, HLOOKUP(MONTH($B708),'Farm Crops'!$B$18:$N$28,I$5,0)  - VLOOKUP(I$4,'Farm Crops'!$B$4:$G$13,6,0)/1000*0.65*$C708)</f>
        <v>2121.0413431085044</v>
      </c>
      <c r="J708" s="67">
        <f xml:space="preserve">   MAX(0, HLOOKUP(MONTH($B708),'Farm Crops'!$B$18:$N$28,J$5,0)  - VLOOKUP(J$4,'Farm Crops'!$B$4:$G$13,6,0)/1000*0.65*$C708)</f>
        <v>2117.386891495601</v>
      </c>
      <c r="K708" s="67">
        <f xml:space="preserve">   MAX(0, HLOOKUP(MONTH($B708),'Farm Crops'!$B$18:$N$28,K$5,0)  - VLOOKUP(K$4,'Farm Crops'!$B$4:$G$13,6,0)/1000*0.65*$C708)</f>
        <v>495.2375190615835</v>
      </c>
      <c r="L708" s="67">
        <f xml:space="preserve">   MAX(0, HLOOKUP(MONTH($B708),'Farm Crops'!$B$18:$N$28,L$5,0)  - VLOOKUP(L$4,'Farm Crops'!$B$4:$G$13,6,0)/1000*0.65*$C708)</f>
        <v>88.703507331378376</v>
      </c>
      <c r="M708" s="67">
        <f xml:space="preserve">   MAX(0, HLOOKUP(MONTH($B708),'Farm Crops'!$B$18:$N$28,M$5,0)  - VLOOKUP(M$4,'Farm Crops'!$B$4:$G$13,6,0)/1000*0.65*$C708)</f>
        <v>632.67100293255123</v>
      </c>
    </row>
    <row r="709" spans="2:13" x14ac:dyDescent="0.2">
      <c r="B709" s="4">
        <v>41186</v>
      </c>
      <c r="C709" s="67">
        <f>'Observed Data'!$E708</f>
        <v>0</v>
      </c>
      <c r="D709" s="67">
        <f xml:space="preserve">   MAX(0, HLOOKUP(MONTH($B709),'Farm Crops'!$B$18:$N$28,D$5,0)  - VLOOKUP(D$4,'Farm Crops'!$B$4:$G$13,6,0)/1000*0.65*$C709)</f>
        <v>1989.1844574780059</v>
      </c>
      <c r="E709" s="67">
        <f xml:space="preserve">   MAX(0, HLOOKUP(MONTH($B709),'Farm Crops'!$B$18:$N$28,E$5,0)  - VLOOKUP(E$4,'Farm Crops'!$B$4:$G$13,6,0)/1000*0.65*$C709)</f>
        <v>1326.9812140762465</v>
      </c>
      <c r="F709" s="67">
        <f xml:space="preserve">   MAX(0, HLOOKUP(MONTH($B709),'Farm Crops'!$B$18:$N$28,F$5,0)  - VLOOKUP(F$4,'Farm Crops'!$B$4:$G$13,6,0)/1000*0.65*$C709)</f>
        <v>1616.6617624633429</v>
      </c>
      <c r="G709" s="67">
        <f xml:space="preserve">   MAX(0, HLOOKUP(MONTH($B709),'Farm Crops'!$B$18:$N$28,G$5,0)  - VLOOKUP(G$4,'Farm Crops'!$B$4:$G$13,6,0)/1000*0.65*$C709)</f>
        <v>405.64412903225809</v>
      </c>
      <c r="H709" s="67">
        <f xml:space="preserve">   MAX(0, HLOOKUP(MONTH($B709),'Farm Crops'!$B$18:$N$28,H$5,0)  - VLOOKUP(H$4,'Farm Crops'!$B$4:$G$13,6,0)/1000*0.65*$C709)</f>
        <v>1392.0613020527862</v>
      </c>
      <c r="I709" s="67">
        <f xml:space="preserve">   MAX(0, HLOOKUP(MONTH($B709),'Farm Crops'!$B$18:$N$28,I$5,0)  - VLOOKUP(I$4,'Farm Crops'!$B$4:$G$13,6,0)/1000*0.65*$C709)</f>
        <v>2121.0413431085044</v>
      </c>
      <c r="J709" s="67">
        <f xml:space="preserve">   MAX(0, HLOOKUP(MONTH($B709),'Farm Crops'!$B$18:$N$28,J$5,0)  - VLOOKUP(J$4,'Farm Crops'!$B$4:$G$13,6,0)/1000*0.65*$C709)</f>
        <v>2117.386891495601</v>
      </c>
      <c r="K709" s="67">
        <f xml:space="preserve">   MAX(0, HLOOKUP(MONTH($B709),'Farm Crops'!$B$18:$N$28,K$5,0)  - VLOOKUP(K$4,'Farm Crops'!$B$4:$G$13,6,0)/1000*0.65*$C709)</f>
        <v>495.2375190615835</v>
      </c>
      <c r="L709" s="67">
        <f xml:space="preserve">   MAX(0, HLOOKUP(MONTH($B709),'Farm Crops'!$B$18:$N$28,L$5,0)  - VLOOKUP(L$4,'Farm Crops'!$B$4:$G$13,6,0)/1000*0.65*$C709)</f>
        <v>88.703507331378376</v>
      </c>
      <c r="M709" s="67">
        <f xml:space="preserve">   MAX(0, HLOOKUP(MONTH($B709),'Farm Crops'!$B$18:$N$28,M$5,0)  - VLOOKUP(M$4,'Farm Crops'!$B$4:$G$13,6,0)/1000*0.65*$C709)</f>
        <v>632.67100293255123</v>
      </c>
    </row>
    <row r="710" spans="2:13" x14ac:dyDescent="0.2">
      <c r="B710" s="4">
        <v>41187</v>
      </c>
      <c r="C710" s="67">
        <f>'Observed Data'!$E709</f>
        <v>0</v>
      </c>
      <c r="D710" s="67">
        <f xml:space="preserve">   MAX(0, HLOOKUP(MONTH($B710),'Farm Crops'!$B$18:$N$28,D$5,0)  - VLOOKUP(D$4,'Farm Crops'!$B$4:$G$13,6,0)/1000*0.65*$C710)</f>
        <v>1989.1844574780059</v>
      </c>
      <c r="E710" s="67">
        <f xml:space="preserve">   MAX(0, HLOOKUP(MONTH($B710),'Farm Crops'!$B$18:$N$28,E$5,0)  - VLOOKUP(E$4,'Farm Crops'!$B$4:$G$13,6,0)/1000*0.65*$C710)</f>
        <v>1326.9812140762465</v>
      </c>
      <c r="F710" s="67">
        <f xml:space="preserve">   MAX(0, HLOOKUP(MONTH($B710),'Farm Crops'!$B$18:$N$28,F$5,0)  - VLOOKUP(F$4,'Farm Crops'!$B$4:$G$13,6,0)/1000*0.65*$C710)</f>
        <v>1616.6617624633429</v>
      </c>
      <c r="G710" s="67">
        <f xml:space="preserve">   MAX(0, HLOOKUP(MONTH($B710),'Farm Crops'!$B$18:$N$28,G$5,0)  - VLOOKUP(G$4,'Farm Crops'!$B$4:$G$13,6,0)/1000*0.65*$C710)</f>
        <v>405.64412903225809</v>
      </c>
      <c r="H710" s="67">
        <f xml:space="preserve">   MAX(0, HLOOKUP(MONTH($B710),'Farm Crops'!$B$18:$N$28,H$5,0)  - VLOOKUP(H$4,'Farm Crops'!$B$4:$G$13,6,0)/1000*0.65*$C710)</f>
        <v>1392.0613020527862</v>
      </c>
      <c r="I710" s="67">
        <f xml:space="preserve">   MAX(0, HLOOKUP(MONTH($B710),'Farm Crops'!$B$18:$N$28,I$5,0)  - VLOOKUP(I$4,'Farm Crops'!$B$4:$G$13,6,0)/1000*0.65*$C710)</f>
        <v>2121.0413431085044</v>
      </c>
      <c r="J710" s="67">
        <f xml:space="preserve">   MAX(0, HLOOKUP(MONTH($B710),'Farm Crops'!$B$18:$N$28,J$5,0)  - VLOOKUP(J$4,'Farm Crops'!$B$4:$G$13,6,0)/1000*0.65*$C710)</f>
        <v>2117.386891495601</v>
      </c>
      <c r="K710" s="67">
        <f xml:space="preserve">   MAX(0, HLOOKUP(MONTH($B710),'Farm Crops'!$B$18:$N$28,K$5,0)  - VLOOKUP(K$4,'Farm Crops'!$B$4:$G$13,6,0)/1000*0.65*$C710)</f>
        <v>495.2375190615835</v>
      </c>
      <c r="L710" s="67">
        <f xml:space="preserve">   MAX(0, HLOOKUP(MONTH($B710),'Farm Crops'!$B$18:$N$28,L$5,0)  - VLOOKUP(L$4,'Farm Crops'!$B$4:$G$13,6,0)/1000*0.65*$C710)</f>
        <v>88.703507331378376</v>
      </c>
      <c r="M710" s="67">
        <f xml:space="preserve">   MAX(0, HLOOKUP(MONTH($B710),'Farm Crops'!$B$18:$N$28,M$5,0)  - VLOOKUP(M$4,'Farm Crops'!$B$4:$G$13,6,0)/1000*0.65*$C710)</f>
        <v>632.67100293255123</v>
      </c>
    </row>
    <row r="711" spans="2:13" x14ac:dyDescent="0.2">
      <c r="B711" s="4">
        <v>41188</v>
      </c>
      <c r="C711" s="67">
        <f>'Observed Data'!$E710</f>
        <v>0</v>
      </c>
      <c r="D711" s="67">
        <f xml:space="preserve">   MAX(0, HLOOKUP(MONTH($B711),'Farm Crops'!$B$18:$N$28,D$5,0)  - VLOOKUP(D$4,'Farm Crops'!$B$4:$G$13,6,0)/1000*0.65*$C711)</f>
        <v>1989.1844574780059</v>
      </c>
      <c r="E711" s="67">
        <f xml:space="preserve">   MAX(0, HLOOKUP(MONTH($B711),'Farm Crops'!$B$18:$N$28,E$5,0)  - VLOOKUP(E$4,'Farm Crops'!$B$4:$G$13,6,0)/1000*0.65*$C711)</f>
        <v>1326.9812140762465</v>
      </c>
      <c r="F711" s="67">
        <f xml:space="preserve">   MAX(0, HLOOKUP(MONTH($B711),'Farm Crops'!$B$18:$N$28,F$5,0)  - VLOOKUP(F$4,'Farm Crops'!$B$4:$G$13,6,0)/1000*0.65*$C711)</f>
        <v>1616.6617624633429</v>
      </c>
      <c r="G711" s="67">
        <f xml:space="preserve">   MAX(0, HLOOKUP(MONTH($B711),'Farm Crops'!$B$18:$N$28,G$5,0)  - VLOOKUP(G$4,'Farm Crops'!$B$4:$G$13,6,0)/1000*0.65*$C711)</f>
        <v>405.64412903225809</v>
      </c>
      <c r="H711" s="67">
        <f xml:space="preserve">   MAX(0, HLOOKUP(MONTH($B711),'Farm Crops'!$B$18:$N$28,H$5,0)  - VLOOKUP(H$4,'Farm Crops'!$B$4:$G$13,6,0)/1000*0.65*$C711)</f>
        <v>1392.0613020527862</v>
      </c>
      <c r="I711" s="67">
        <f xml:space="preserve">   MAX(0, HLOOKUP(MONTH($B711),'Farm Crops'!$B$18:$N$28,I$5,0)  - VLOOKUP(I$4,'Farm Crops'!$B$4:$G$13,6,0)/1000*0.65*$C711)</f>
        <v>2121.0413431085044</v>
      </c>
      <c r="J711" s="67">
        <f xml:space="preserve">   MAX(0, HLOOKUP(MONTH($B711),'Farm Crops'!$B$18:$N$28,J$5,0)  - VLOOKUP(J$4,'Farm Crops'!$B$4:$G$13,6,0)/1000*0.65*$C711)</f>
        <v>2117.386891495601</v>
      </c>
      <c r="K711" s="67">
        <f xml:space="preserve">   MAX(0, HLOOKUP(MONTH($B711),'Farm Crops'!$B$18:$N$28,K$5,0)  - VLOOKUP(K$4,'Farm Crops'!$B$4:$G$13,6,0)/1000*0.65*$C711)</f>
        <v>495.2375190615835</v>
      </c>
      <c r="L711" s="67">
        <f xml:space="preserve">   MAX(0, HLOOKUP(MONTH($B711),'Farm Crops'!$B$18:$N$28,L$5,0)  - VLOOKUP(L$4,'Farm Crops'!$B$4:$G$13,6,0)/1000*0.65*$C711)</f>
        <v>88.703507331378376</v>
      </c>
      <c r="M711" s="67">
        <f xml:space="preserve">   MAX(0, HLOOKUP(MONTH($B711),'Farm Crops'!$B$18:$N$28,M$5,0)  - VLOOKUP(M$4,'Farm Crops'!$B$4:$G$13,6,0)/1000*0.65*$C711)</f>
        <v>632.67100293255123</v>
      </c>
    </row>
    <row r="712" spans="2:13" x14ac:dyDescent="0.2">
      <c r="B712" s="4">
        <v>41189</v>
      </c>
      <c r="C712" s="67">
        <f>'Observed Data'!$E711</f>
        <v>0</v>
      </c>
      <c r="D712" s="67">
        <f xml:space="preserve">   MAX(0, HLOOKUP(MONTH($B712),'Farm Crops'!$B$18:$N$28,D$5,0)  - VLOOKUP(D$4,'Farm Crops'!$B$4:$G$13,6,0)/1000*0.65*$C712)</f>
        <v>1989.1844574780059</v>
      </c>
      <c r="E712" s="67">
        <f xml:space="preserve">   MAX(0, HLOOKUP(MONTH($B712),'Farm Crops'!$B$18:$N$28,E$5,0)  - VLOOKUP(E$4,'Farm Crops'!$B$4:$G$13,6,0)/1000*0.65*$C712)</f>
        <v>1326.9812140762465</v>
      </c>
      <c r="F712" s="67">
        <f xml:space="preserve">   MAX(0, HLOOKUP(MONTH($B712),'Farm Crops'!$B$18:$N$28,F$5,0)  - VLOOKUP(F$4,'Farm Crops'!$B$4:$G$13,6,0)/1000*0.65*$C712)</f>
        <v>1616.6617624633429</v>
      </c>
      <c r="G712" s="67">
        <f xml:space="preserve">   MAX(0, HLOOKUP(MONTH($B712),'Farm Crops'!$B$18:$N$28,G$5,0)  - VLOOKUP(G$4,'Farm Crops'!$B$4:$G$13,6,0)/1000*0.65*$C712)</f>
        <v>405.64412903225809</v>
      </c>
      <c r="H712" s="67">
        <f xml:space="preserve">   MAX(0, HLOOKUP(MONTH($B712),'Farm Crops'!$B$18:$N$28,H$5,0)  - VLOOKUP(H$4,'Farm Crops'!$B$4:$G$13,6,0)/1000*0.65*$C712)</f>
        <v>1392.0613020527862</v>
      </c>
      <c r="I712" s="67">
        <f xml:space="preserve">   MAX(0, HLOOKUP(MONTH($B712),'Farm Crops'!$B$18:$N$28,I$5,0)  - VLOOKUP(I$4,'Farm Crops'!$B$4:$G$13,6,0)/1000*0.65*$C712)</f>
        <v>2121.0413431085044</v>
      </c>
      <c r="J712" s="67">
        <f xml:space="preserve">   MAX(0, HLOOKUP(MONTH($B712),'Farm Crops'!$B$18:$N$28,J$5,0)  - VLOOKUP(J$4,'Farm Crops'!$B$4:$G$13,6,0)/1000*0.65*$C712)</f>
        <v>2117.386891495601</v>
      </c>
      <c r="K712" s="67">
        <f xml:space="preserve">   MAX(0, HLOOKUP(MONTH($B712),'Farm Crops'!$B$18:$N$28,K$5,0)  - VLOOKUP(K$4,'Farm Crops'!$B$4:$G$13,6,0)/1000*0.65*$C712)</f>
        <v>495.2375190615835</v>
      </c>
      <c r="L712" s="67">
        <f xml:space="preserve">   MAX(0, HLOOKUP(MONTH($B712),'Farm Crops'!$B$18:$N$28,L$5,0)  - VLOOKUP(L$4,'Farm Crops'!$B$4:$G$13,6,0)/1000*0.65*$C712)</f>
        <v>88.703507331378376</v>
      </c>
      <c r="M712" s="67">
        <f xml:space="preserve">   MAX(0, HLOOKUP(MONTH($B712),'Farm Crops'!$B$18:$N$28,M$5,0)  - VLOOKUP(M$4,'Farm Crops'!$B$4:$G$13,6,0)/1000*0.65*$C712)</f>
        <v>632.67100293255123</v>
      </c>
    </row>
    <row r="713" spans="2:13" x14ac:dyDescent="0.2">
      <c r="B713" s="4">
        <v>41190</v>
      </c>
      <c r="C713" s="67">
        <f>'Observed Data'!$E712</f>
        <v>0</v>
      </c>
      <c r="D713" s="67">
        <f xml:space="preserve">   MAX(0, HLOOKUP(MONTH($B713),'Farm Crops'!$B$18:$N$28,D$5,0)  - VLOOKUP(D$4,'Farm Crops'!$B$4:$G$13,6,0)/1000*0.65*$C713)</f>
        <v>1989.1844574780059</v>
      </c>
      <c r="E713" s="67">
        <f xml:space="preserve">   MAX(0, HLOOKUP(MONTH($B713),'Farm Crops'!$B$18:$N$28,E$5,0)  - VLOOKUP(E$4,'Farm Crops'!$B$4:$G$13,6,0)/1000*0.65*$C713)</f>
        <v>1326.9812140762465</v>
      </c>
      <c r="F713" s="67">
        <f xml:space="preserve">   MAX(0, HLOOKUP(MONTH($B713),'Farm Crops'!$B$18:$N$28,F$5,0)  - VLOOKUP(F$4,'Farm Crops'!$B$4:$G$13,6,0)/1000*0.65*$C713)</f>
        <v>1616.6617624633429</v>
      </c>
      <c r="G713" s="67">
        <f xml:space="preserve">   MAX(0, HLOOKUP(MONTH($B713),'Farm Crops'!$B$18:$N$28,G$5,0)  - VLOOKUP(G$4,'Farm Crops'!$B$4:$G$13,6,0)/1000*0.65*$C713)</f>
        <v>405.64412903225809</v>
      </c>
      <c r="H713" s="67">
        <f xml:space="preserve">   MAX(0, HLOOKUP(MONTH($B713),'Farm Crops'!$B$18:$N$28,H$5,0)  - VLOOKUP(H$4,'Farm Crops'!$B$4:$G$13,6,0)/1000*0.65*$C713)</f>
        <v>1392.0613020527862</v>
      </c>
      <c r="I713" s="67">
        <f xml:space="preserve">   MAX(0, HLOOKUP(MONTH($B713),'Farm Crops'!$B$18:$N$28,I$5,0)  - VLOOKUP(I$4,'Farm Crops'!$B$4:$G$13,6,0)/1000*0.65*$C713)</f>
        <v>2121.0413431085044</v>
      </c>
      <c r="J713" s="67">
        <f xml:space="preserve">   MAX(0, HLOOKUP(MONTH($B713),'Farm Crops'!$B$18:$N$28,J$5,0)  - VLOOKUP(J$4,'Farm Crops'!$B$4:$G$13,6,0)/1000*0.65*$C713)</f>
        <v>2117.386891495601</v>
      </c>
      <c r="K713" s="67">
        <f xml:space="preserve">   MAX(0, HLOOKUP(MONTH($B713),'Farm Crops'!$B$18:$N$28,K$5,0)  - VLOOKUP(K$4,'Farm Crops'!$B$4:$G$13,6,0)/1000*0.65*$C713)</f>
        <v>495.2375190615835</v>
      </c>
      <c r="L713" s="67">
        <f xml:space="preserve">   MAX(0, HLOOKUP(MONTH($B713),'Farm Crops'!$B$18:$N$28,L$5,0)  - VLOOKUP(L$4,'Farm Crops'!$B$4:$G$13,6,0)/1000*0.65*$C713)</f>
        <v>88.703507331378376</v>
      </c>
      <c r="M713" s="67">
        <f xml:space="preserve">   MAX(0, HLOOKUP(MONTH($B713),'Farm Crops'!$B$18:$N$28,M$5,0)  - VLOOKUP(M$4,'Farm Crops'!$B$4:$G$13,6,0)/1000*0.65*$C713)</f>
        <v>632.67100293255123</v>
      </c>
    </row>
    <row r="714" spans="2:13" x14ac:dyDescent="0.2">
      <c r="B714" s="4">
        <v>41191</v>
      </c>
      <c r="C714" s="67">
        <f>'Observed Data'!$E713</f>
        <v>0</v>
      </c>
      <c r="D714" s="67">
        <f xml:space="preserve">   MAX(0, HLOOKUP(MONTH($B714),'Farm Crops'!$B$18:$N$28,D$5,0)  - VLOOKUP(D$4,'Farm Crops'!$B$4:$G$13,6,0)/1000*0.65*$C714)</f>
        <v>1989.1844574780059</v>
      </c>
      <c r="E714" s="67">
        <f xml:space="preserve">   MAX(0, HLOOKUP(MONTH($B714),'Farm Crops'!$B$18:$N$28,E$5,0)  - VLOOKUP(E$4,'Farm Crops'!$B$4:$G$13,6,0)/1000*0.65*$C714)</f>
        <v>1326.9812140762465</v>
      </c>
      <c r="F714" s="67">
        <f xml:space="preserve">   MAX(0, HLOOKUP(MONTH($B714),'Farm Crops'!$B$18:$N$28,F$5,0)  - VLOOKUP(F$4,'Farm Crops'!$B$4:$G$13,6,0)/1000*0.65*$C714)</f>
        <v>1616.6617624633429</v>
      </c>
      <c r="G714" s="67">
        <f xml:space="preserve">   MAX(0, HLOOKUP(MONTH($B714),'Farm Crops'!$B$18:$N$28,G$5,0)  - VLOOKUP(G$4,'Farm Crops'!$B$4:$G$13,6,0)/1000*0.65*$C714)</f>
        <v>405.64412903225809</v>
      </c>
      <c r="H714" s="67">
        <f xml:space="preserve">   MAX(0, HLOOKUP(MONTH($B714),'Farm Crops'!$B$18:$N$28,H$5,0)  - VLOOKUP(H$4,'Farm Crops'!$B$4:$G$13,6,0)/1000*0.65*$C714)</f>
        <v>1392.0613020527862</v>
      </c>
      <c r="I714" s="67">
        <f xml:space="preserve">   MAX(0, HLOOKUP(MONTH($B714),'Farm Crops'!$B$18:$N$28,I$5,0)  - VLOOKUP(I$4,'Farm Crops'!$B$4:$G$13,6,0)/1000*0.65*$C714)</f>
        <v>2121.0413431085044</v>
      </c>
      <c r="J714" s="67">
        <f xml:space="preserve">   MAX(0, HLOOKUP(MONTH($B714),'Farm Crops'!$B$18:$N$28,J$5,0)  - VLOOKUP(J$4,'Farm Crops'!$B$4:$G$13,6,0)/1000*0.65*$C714)</f>
        <v>2117.386891495601</v>
      </c>
      <c r="K714" s="67">
        <f xml:space="preserve">   MAX(0, HLOOKUP(MONTH($B714),'Farm Crops'!$B$18:$N$28,K$5,0)  - VLOOKUP(K$4,'Farm Crops'!$B$4:$G$13,6,0)/1000*0.65*$C714)</f>
        <v>495.2375190615835</v>
      </c>
      <c r="L714" s="67">
        <f xml:space="preserve">   MAX(0, HLOOKUP(MONTH($B714),'Farm Crops'!$B$18:$N$28,L$5,0)  - VLOOKUP(L$4,'Farm Crops'!$B$4:$G$13,6,0)/1000*0.65*$C714)</f>
        <v>88.703507331378376</v>
      </c>
      <c r="M714" s="67">
        <f xml:space="preserve">   MAX(0, HLOOKUP(MONTH($B714),'Farm Crops'!$B$18:$N$28,M$5,0)  - VLOOKUP(M$4,'Farm Crops'!$B$4:$G$13,6,0)/1000*0.65*$C714)</f>
        <v>632.67100293255123</v>
      </c>
    </row>
    <row r="715" spans="2:13" x14ac:dyDescent="0.2">
      <c r="B715" s="4">
        <v>41192</v>
      </c>
      <c r="C715" s="67">
        <f>'Observed Data'!$E714</f>
        <v>0</v>
      </c>
      <c r="D715" s="67">
        <f xml:space="preserve">   MAX(0, HLOOKUP(MONTH($B715),'Farm Crops'!$B$18:$N$28,D$5,0)  - VLOOKUP(D$4,'Farm Crops'!$B$4:$G$13,6,0)/1000*0.65*$C715)</f>
        <v>1989.1844574780059</v>
      </c>
      <c r="E715" s="67">
        <f xml:space="preserve">   MAX(0, HLOOKUP(MONTH($B715),'Farm Crops'!$B$18:$N$28,E$5,0)  - VLOOKUP(E$4,'Farm Crops'!$B$4:$G$13,6,0)/1000*0.65*$C715)</f>
        <v>1326.9812140762465</v>
      </c>
      <c r="F715" s="67">
        <f xml:space="preserve">   MAX(0, HLOOKUP(MONTH($B715),'Farm Crops'!$B$18:$N$28,F$5,0)  - VLOOKUP(F$4,'Farm Crops'!$B$4:$G$13,6,0)/1000*0.65*$C715)</f>
        <v>1616.6617624633429</v>
      </c>
      <c r="G715" s="67">
        <f xml:space="preserve">   MAX(0, HLOOKUP(MONTH($B715),'Farm Crops'!$B$18:$N$28,G$5,0)  - VLOOKUP(G$4,'Farm Crops'!$B$4:$G$13,6,0)/1000*0.65*$C715)</f>
        <v>405.64412903225809</v>
      </c>
      <c r="H715" s="67">
        <f xml:space="preserve">   MAX(0, HLOOKUP(MONTH($B715),'Farm Crops'!$B$18:$N$28,H$5,0)  - VLOOKUP(H$4,'Farm Crops'!$B$4:$G$13,6,0)/1000*0.65*$C715)</f>
        <v>1392.0613020527862</v>
      </c>
      <c r="I715" s="67">
        <f xml:space="preserve">   MAX(0, HLOOKUP(MONTH($B715),'Farm Crops'!$B$18:$N$28,I$5,0)  - VLOOKUP(I$4,'Farm Crops'!$B$4:$G$13,6,0)/1000*0.65*$C715)</f>
        <v>2121.0413431085044</v>
      </c>
      <c r="J715" s="67">
        <f xml:space="preserve">   MAX(0, HLOOKUP(MONTH($B715),'Farm Crops'!$B$18:$N$28,J$5,0)  - VLOOKUP(J$4,'Farm Crops'!$B$4:$G$13,6,0)/1000*0.65*$C715)</f>
        <v>2117.386891495601</v>
      </c>
      <c r="K715" s="67">
        <f xml:space="preserve">   MAX(0, HLOOKUP(MONTH($B715),'Farm Crops'!$B$18:$N$28,K$5,0)  - VLOOKUP(K$4,'Farm Crops'!$B$4:$G$13,6,0)/1000*0.65*$C715)</f>
        <v>495.2375190615835</v>
      </c>
      <c r="L715" s="67">
        <f xml:space="preserve">   MAX(0, HLOOKUP(MONTH($B715),'Farm Crops'!$B$18:$N$28,L$5,0)  - VLOOKUP(L$4,'Farm Crops'!$B$4:$G$13,6,0)/1000*0.65*$C715)</f>
        <v>88.703507331378376</v>
      </c>
      <c r="M715" s="67">
        <f xml:space="preserve">   MAX(0, HLOOKUP(MONTH($B715),'Farm Crops'!$B$18:$N$28,M$5,0)  - VLOOKUP(M$4,'Farm Crops'!$B$4:$G$13,6,0)/1000*0.65*$C715)</f>
        <v>632.67100293255123</v>
      </c>
    </row>
    <row r="716" spans="2:13" x14ac:dyDescent="0.2">
      <c r="B716" s="4">
        <v>41193</v>
      </c>
      <c r="C716" s="67">
        <f>'Observed Data'!$E715</f>
        <v>0</v>
      </c>
      <c r="D716" s="67">
        <f xml:space="preserve">   MAX(0, HLOOKUP(MONTH($B716),'Farm Crops'!$B$18:$N$28,D$5,0)  - VLOOKUP(D$4,'Farm Crops'!$B$4:$G$13,6,0)/1000*0.65*$C716)</f>
        <v>1989.1844574780059</v>
      </c>
      <c r="E716" s="67">
        <f xml:space="preserve">   MAX(0, HLOOKUP(MONTH($B716),'Farm Crops'!$B$18:$N$28,E$5,0)  - VLOOKUP(E$4,'Farm Crops'!$B$4:$G$13,6,0)/1000*0.65*$C716)</f>
        <v>1326.9812140762465</v>
      </c>
      <c r="F716" s="67">
        <f xml:space="preserve">   MAX(0, HLOOKUP(MONTH($B716),'Farm Crops'!$B$18:$N$28,F$5,0)  - VLOOKUP(F$4,'Farm Crops'!$B$4:$G$13,6,0)/1000*0.65*$C716)</f>
        <v>1616.6617624633429</v>
      </c>
      <c r="G716" s="67">
        <f xml:space="preserve">   MAX(0, HLOOKUP(MONTH($B716),'Farm Crops'!$B$18:$N$28,G$5,0)  - VLOOKUP(G$4,'Farm Crops'!$B$4:$G$13,6,0)/1000*0.65*$C716)</f>
        <v>405.64412903225809</v>
      </c>
      <c r="H716" s="67">
        <f xml:space="preserve">   MAX(0, HLOOKUP(MONTH($B716),'Farm Crops'!$B$18:$N$28,H$5,0)  - VLOOKUP(H$4,'Farm Crops'!$B$4:$G$13,6,0)/1000*0.65*$C716)</f>
        <v>1392.0613020527862</v>
      </c>
      <c r="I716" s="67">
        <f xml:space="preserve">   MAX(0, HLOOKUP(MONTH($B716),'Farm Crops'!$B$18:$N$28,I$5,0)  - VLOOKUP(I$4,'Farm Crops'!$B$4:$G$13,6,0)/1000*0.65*$C716)</f>
        <v>2121.0413431085044</v>
      </c>
      <c r="J716" s="67">
        <f xml:space="preserve">   MAX(0, HLOOKUP(MONTH($B716),'Farm Crops'!$B$18:$N$28,J$5,0)  - VLOOKUP(J$4,'Farm Crops'!$B$4:$G$13,6,0)/1000*0.65*$C716)</f>
        <v>2117.386891495601</v>
      </c>
      <c r="K716" s="67">
        <f xml:space="preserve">   MAX(0, HLOOKUP(MONTH($B716),'Farm Crops'!$B$18:$N$28,K$5,0)  - VLOOKUP(K$4,'Farm Crops'!$B$4:$G$13,6,0)/1000*0.65*$C716)</f>
        <v>495.2375190615835</v>
      </c>
      <c r="L716" s="67">
        <f xml:space="preserve">   MAX(0, HLOOKUP(MONTH($B716),'Farm Crops'!$B$18:$N$28,L$5,0)  - VLOOKUP(L$4,'Farm Crops'!$B$4:$G$13,6,0)/1000*0.65*$C716)</f>
        <v>88.703507331378376</v>
      </c>
      <c r="M716" s="67">
        <f xml:space="preserve">   MAX(0, HLOOKUP(MONTH($B716),'Farm Crops'!$B$18:$N$28,M$5,0)  - VLOOKUP(M$4,'Farm Crops'!$B$4:$G$13,6,0)/1000*0.65*$C716)</f>
        <v>632.67100293255123</v>
      </c>
    </row>
    <row r="717" spans="2:13" x14ac:dyDescent="0.2">
      <c r="B717" s="4">
        <v>41194</v>
      </c>
      <c r="C717" s="67">
        <f>'Observed Data'!$E716</f>
        <v>0</v>
      </c>
      <c r="D717" s="67">
        <f xml:space="preserve">   MAX(0, HLOOKUP(MONTH($B717),'Farm Crops'!$B$18:$N$28,D$5,0)  - VLOOKUP(D$4,'Farm Crops'!$B$4:$G$13,6,0)/1000*0.65*$C717)</f>
        <v>1989.1844574780059</v>
      </c>
      <c r="E717" s="67">
        <f xml:space="preserve">   MAX(0, HLOOKUP(MONTH($B717),'Farm Crops'!$B$18:$N$28,E$5,0)  - VLOOKUP(E$4,'Farm Crops'!$B$4:$G$13,6,0)/1000*0.65*$C717)</f>
        <v>1326.9812140762465</v>
      </c>
      <c r="F717" s="67">
        <f xml:space="preserve">   MAX(0, HLOOKUP(MONTH($B717),'Farm Crops'!$B$18:$N$28,F$5,0)  - VLOOKUP(F$4,'Farm Crops'!$B$4:$G$13,6,0)/1000*0.65*$C717)</f>
        <v>1616.6617624633429</v>
      </c>
      <c r="G717" s="67">
        <f xml:space="preserve">   MAX(0, HLOOKUP(MONTH($B717),'Farm Crops'!$B$18:$N$28,G$5,0)  - VLOOKUP(G$4,'Farm Crops'!$B$4:$G$13,6,0)/1000*0.65*$C717)</f>
        <v>405.64412903225809</v>
      </c>
      <c r="H717" s="67">
        <f xml:space="preserve">   MAX(0, HLOOKUP(MONTH($B717),'Farm Crops'!$B$18:$N$28,H$5,0)  - VLOOKUP(H$4,'Farm Crops'!$B$4:$G$13,6,0)/1000*0.65*$C717)</f>
        <v>1392.0613020527862</v>
      </c>
      <c r="I717" s="67">
        <f xml:space="preserve">   MAX(0, HLOOKUP(MONTH($B717),'Farm Crops'!$B$18:$N$28,I$5,0)  - VLOOKUP(I$4,'Farm Crops'!$B$4:$G$13,6,0)/1000*0.65*$C717)</f>
        <v>2121.0413431085044</v>
      </c>
      <c r="J717" s="67">
        <f xml:space="preserve">   MAX(0, HLOOKUP(MONTH($B717),'Farm Crops'!$B$18:$N$28,J$5,0)  - VLOOKUP(J$4,'Farm Crops'!$B$4:$G$13,6,0)/1000*0.65*$C717)</f>
        <v>2117.386891495601</v>
      </c>
      <c r="K717" s="67">
        <f xml:space="preserve">   MAX(0, HLOOKUP(MONTH($B717),'Farm Crops'!$B$18:$N$28,K$5,0)  - VLOOKUP(K$4,'Farm Crops'!$B$4:$G$13,6,0)/1000*0.65*$C717)</f>
        <v>495.2375190615835</v>
      </c>
      <c r="L717" s="67">
        <f xml:space="preserve">   MAX(0, HLOOKUP(MONTH($B717),'Farm Crops'!$B$18:$N$28,L$5,0)  - VLOOKUP(L$4,'Farm Crops'!$B$4:$G$13,6,0)/1000*0.65*$C717)</f>
        <v>88.703507331378376</v>
      </c>
      <c r="M717" s="67">
        <f xml:space="preserve">   MAX(0, HLOOKUP(MONTH($B717),'Farm Crops'!$B$18:$N$28,M$5,0)  - VLOOKUP(M$4,'Farm Crops'!$B$4:$G$13,6,0)/1000*0.65*$C717)</f>
        <v>632.67100293255123</v>
      </c>
    </row>
    <row r="718" spans="2:13" x14ac:dyDescent="0.2">
      <c r="B718" s="4">
        <v>41195</v>
      </c>
      <c r="C718" s="67">
        <f>'Observed Data'!$E717</f>
        <v>0</v>
      </c>
      <c r="D718" s="67">
        <f xml:space="preserve">   MAX(0, HLOOKUP(MONTH($B718),'Farm Crops'!$B$18:$N$28,D$5,0)  - VLOOKUP(D$4,'Farm Crops'!$B$4:$G$13,6,0)/1000*0.65*$C718)</f>
        <v>1989.1844574780059</v>
      </c>
      <c r="E718" s="67">
        <f xml:space="preserve">   MAX(0, HLOOKUP(MONTH($B718),'Farm Crops'!$B$18:$N$28,E$5,0)  - VLOOKUP(E$4,'Farm Crops'!$B$4:$G$13,6,0)/1000*0.65*$C718)</f>
        <v>1326.9812140762465</v>
      </c>
      <c r="F718" s="67">
        <f xml:space="preserve">   MAX(0, HLOOKUP(MONTH($B718),'Farm Crops'!$B$18:$N$28,F$5,0)  - VLOOKUP(F$4,'Farm Crops'!$B$4:$G$13,6,0)/1000*0.65*$C718)</f>
        <v>1616.6617624633429</v>
      </c>
      <c r="G718" s="67">
        <f xml:space="preserve">   MAX(0, HLOOKUP(MONTH($B718),'Farm Crops'!$B$18:$N$28,G$5,0)  - VLOOKUP(G$4,'Farm Crops'!$B$4:$G$13,6,0)/1000*0.65*$C718)</f>
        <v>405.64412903225809</v>
      </c>
      <c r="H718" s="67">
        <f xml:space="preserve">   MAX(0, HLOOKUP(MONTH($B718),'Farm Crops'!$B$18:$N$28,H$5,0)  - VLOOKUP(H$4,'Farm Crops'!$B$4:$G$13,6,0)/1000*0.65*$C718)</f>
        <v>1392.0613020527862</v>
      </c>
      <c r="I718" s="67">
        <f xml:space="preserve">   MAX(0, HLOOKUP(MONTH($B718),'Farm Crops'!$B$18:$N$28,I$5,0)  - VLOOKUP(I$4,'Farm Crops'!$B$4:$G$13,6,0)/1000*0.65*$C718)</f>
        <v>2121.0413431085044</v>
      </c>
      <c r="J718" s="67">
        <f xml:space="preserve">   MAX(0, HLOOKUP(MONTH($B718),'Farm Crops'!$B$18:$N$28,J$5,0)  - VLOOKUP(J$4,'Farm Crops'!$B$4:$G$13,6,0)/1000*0.65*$C718)</f>
        <v>2117.386891495601</v>
      </c>
      <c r="K718" s="67">
        <f xml:space="preserve">   MAX(0, HLOOKUP(MONTH($B718),'Farm Crops'!$B$18:$N$28,K$5,0)  - VLOOKUP(K$4,'Farm Crops'!$B$4:$G$13,6,0)/1000*0.65*$C718)</f>
        <v>495.2375190615835</v>
      </c>
      <c r="L718" s="67">
        <f xml:space="preserve">   MAX(0, HLOOKUP(MONTH($B718),'Farm Crops'!$B$18:$N$28,L$5,0)  - VLOOKUP(L$4,'Farm Crops'!$B$4:$G$13,6,0)/1000*0.65*$C718)</f>
        <v>88.703507331378376</v>
      </c>
      <c r="M718" s="67">
        <f xml:space="preserve">   MAX(0, HLOOKUP(MONTH($B718),'Farm Crops'!$B$18:$N$28,M$5,0)  - VLOOKUP(M$4,'Farm Crops'!$B$4:$G$13,6,0)/1000*0.65*$C718)</f>
        <v>632.67100293255123</v>
      </c>
    </row>
    <row r="719" spans="2:13" x14ac:dyDescent="0.2">
      <c r="B719" s="4">
        <v>41196</v>
      </c>
      <c r="C719" s="67">
        <f>'Observed Data'!$E718</f>
        <v>0</v>
      </c>
      <c r="D719" s="67">
        <f xml:space="preserve">   MAX(0, HLOOKUP(MONTH($B719),'Farm Crops'!$B$18:$N$28,D$5,0)  - VLOOKUP(D$4,'Farm Crops'!$B$4:$G$13,6,0)/1000*0.65*$C719)</f>
        <v>1989.1844574780059</v>
      </c>
      <c r="E719" s="67">
        <f xml:space="preserve">   MAX(0, HLOOKUP(MONTH($B719),'Farm Crops'!$B$18:$N$28,E$5,0)  - VLOOKUP(E$4,'Farm Crops'!$B$4:$G$13,6,0)/1000*0.65*$C719)</f>
        <v>1326.9812140762465</v>
      </c>
      <c r="F719" s="67">
        <f xml:space="preserve">   MAX(0, HLOOKUP(MONTH($B719),'Farm Crops'!$B$18:$N$28,F$5,0)  - VLOOKUP(F$4,'Farm Crops'!$B$4:$G$13,6,0)/1000*0.65*$C719)</f>
        <v>1616.6617624633429</v>
      </c>
      <c r="G719" s="67">
        <f xml:space="preserve">   MAX(0, HLOOKUP(MONTH($B719),'Farm Crops'!$B$18:$N$28,G$5,0)  - VLOOKUP(G$4,'Farm Crops'!$B$4:$G$13,6,0)/1000*0.65*$C719)</f>
        <v>405.64412903225809</v>
      </c>
      <c r="H719" s="67">
        <f xml:space="preserve">   MAX(0, HLOOKUP(MONTH($B719),'Farm Crops'!$B$18:$N$28,H$5,0)  - VLOOKUP(H$4,'Farm Crops'!$B$4:$G$13,6,0)/1000*0.65*$C719)</f>
        <v>1392.0613020527862</v>
      </c>
      <c r="I719" s="67">
        <f xml:space="preserve">   MAX(0, HLOOKUP(MONTH($B719),'Farm Crops'!$B$18:$N$28,I$5,0)  - VLOOKUP(I$4,'Farm Crops'!$B$4:$G$13,6,0)/1000*0.65*$C719)</f>
        <v>2121.0413431085044</v>
      </c>
      <c r="J719" s="67">
        <f xml:space="preserve">   MAX(0, HLOOKUP(MONTH($B719),'Farm Crops'!$B$18:$N$28,J$5,0)  - VLOOKUP(J$4,'Farm Crops'!$B$4:$G$13,6,0)/1000*0.65*$C719)</f>
        <v>2117.386891495601</v>
      </c>
      <c r="K719" s="67">
        <f xml:space="preserve">   MAX(0, HLOOKUP(MONTH($B719),'Farm Crops'!$B$18:$N$28,K$5,0)  - VLOOKUP(K$4,'Farm Crops'!$B$4:$G$13,6,0)/1000*0.65*$C719)</f>
        <v>495.2375190615835</v>
      </c>
      <c r="L719" s="67">
        <f xml:space="preserve">   MAX(0, HLOOKUP(MONTH($B719),'Farm Crops'!$B$18:$N$28,L$5,0)  - VLOOKUP(L$4,'Farm Crops'!$B$4:$G$13,6,0)/1000*0.65*$C719)</f>
        <v>88.703507331378376</v>
      </c>
      <c r="M719" s="67">
        <f xml:space="preserve">   MAX(0, HLOOKUP(MONTH($B719),'Farm Crops'!$B$18:$N$28,M$5,0)  - VLOOKUP(M$4,'Farm Crops'!$B$4:$G$13,6,0)/1000*0.65*$C719)</f>
        <v>632.67100293255123</v>
      </c>
    </row>
    <row r="720" spans="2:13" x14ac:dyDescent="0.2">
      <c r="B720" s="4">
        <v>41197</v>
      </c>
      <c r="C720" s="67">
        <f>'Observed Data'!$E719</f>
        <v>0</v>
      </c>
      <c r="D720" s="67">
        <f xml:space="preserve">   MAX(0, HLOOKUP(MONTH($B720),'Farm Crops'!$B$18:$N$28,D$5,0)  - VLOOKUP(D$4,'Farm Crops'!$B$4:$G$13,6,0)/1000*0.65*$C720)</f>
        <v>1989.1844574780059</v>
      </c>
      <c r="E720" s="67">
        <f xml:space="preserve">   MAX(0, HLOOKUP(MONTH($B720),'Farm Crops'!$B$18:$N$28,E$5,0)  - VLOOKUP(E$4,'Farm Crops'!$B$4:$G$13,6,0)/1000*0.65*$C720)</f>
        <v>1326.9812140762465</v>
      </c>
      <c r="F720" s="67">
        <f xml:space="preserve">   MAX(0, HLOOKUP(MONTH($B720),'Farm Crops'!$B$18:$N$28,F$5,0)  - VLOOKUP(F$4,'Farm Crops'!$B$4:$G$13,6,0)/1000*0.65*$C720)</f>
        <v>1616.6617624633429</v>
      </c>
      <c r="G720" s="67">
        <f xml:space="preserve">   MAX(0, HLOOKUP(MONTH($B720),'Farm Crops'!$B$18:$N$28,G$5,0)  - VLOOKUP(G$4,'Farm Crops'!$B$4:$G$13,6,0)/1000*0.65*$C720)</f>
        <v>405.64412903225809</v>
      </c>
      <c r="H720" s="67">
        <f xml:space="preserve">   MAX(0, HLOOKUP(MONTH($B720),'Farm Crops'!$B$18:$N$28,H$5,0)  - VLOOKUP(H$4,'Farm Crops'!$B$4:$G$13,6,0)/1000*0.65*$C720)</f>
        <v>1392.0613020527862</v>
      </c>
      <c r="I720" s="67">
        <f xml:space="preserve">   MAX(0, HLOOKUP(MONTH($B720),'Farm Crops'!$B$18:$N$28,I$5,0)  - VLOOKUP(I$4,'Farm Crops'!$B$4:$G$13,6,0)/1000*0.65*$C720)</f>
        <v>2121.0413431085044</v>
      </c>
      <c r="J720" s="67">
        <f xml:space="preserve">   MAX(0, HLOOKUP(MONTH($B720),'Farm Crops'!$B$18:$N$28,J$5,0)  - VLOOKUP(J$4,'Farm Crops'!$B$4:$G$13,6,0)/1000*0.65*$C720)</f>
        <v>2117.386891495601</v>
      </c>
      <c r="K720" s="67">
        <f xml:space="preserve">   MAX(0, HLOOKUP(MONTH($B720),'Farm Crops'!$B$18:$N$28,K$5,0)  - VLOOKUP(K$4,'Farm Crops'!$B$4:$G$13,6,0)/1000*0.65*$C720)</f>
        <v>495.2375190615835</v>
      </c>
      <c r="L720" s="67">
        <f xml:space="preserve">   MAX(0, HLOOKUP(MONTH($B720),'Farm Crops'!$B$18:$N$28,L$5,0)  - VLOOKUP(L$4,'Farm Crops'!$B$4:$G$13,6,0)/1000*0.65*$C720)</f>
        <v>88.703507331378376</v>
      </c>
      <c r="M720" s="67">
        <f xml:space="preserve">   MAX(0, HLOOKUP(MONTH($B720),'Farm Crops'!$B$18:$N$28,M$5,0)  - VLOOKUP(M$4,'Farm Crops'!$B$4:$G$13,6,0)/1000*0.65*$C720)</f>
        <v>632.67100293255123</v>
      </c>
    </row>
    <row r="721" spans="2:13" x14ac:dyDescent="0.2">
      <c r="B721" s="4">
        <v>41198</v>
      </c>
      <c r="C721" s="67">
        <f>'Observed Data'!$E720</f>
        <v>0</v>
      </c>
      <c r="D721" s="67">
        <f xml:space="preserve">   MAX(0, HLOOKUP(MONTH($B721),'Farm Crops'!$B$18:$N$28,D$5,0)  - VLOOKUP(D$4,'Farm Crops'!$B$4:$G$13,6,0)/1000*0.65*$C721)</f>
        <v>1989.1844574780059</v>
      </c>
      <c r="E721" s="67">
        <f xml:space="preserve">   MAX(0, HLOOKUP(MONTH($B721),'Farm Crops'!$B$18:$N$28,E$5,0)  - VLOOKUP(E$4,'Farm Crops'!$B$4:$G$13,6,0)/1000*0.65*$C721)</f>
        <v>1326.9812140762465</v>
      </c>
      <c r="F721" s="67">
        <f xml:space="preserve">   MAX(0, HLOOKUP(MONTH($B721),'Farm Crops'!$B$18:$N$28,F$5,0)  - VLOOKUP(F$4,'Farm Crops'!$B$4:$G$13,6,0)/1000*0.65*$C721)</f>
        <v>1616.6617624633429</v>
      </c>
      <c r="G721" s="67">
        <f xml:space="preserve">   MAX(0, HLOOKUP(MONTH($B721),'Farm Crops'!$B$18:$N$28,G$5,0)  - VLOOKUP(G$4,'Farm Crops'!$B$4:$G$13,6,0)/1000*0.65*$C721)</f>
        <v>405.64412903225809</v>
      </c>
      <c r="H721" s="67">
        <f xml:space="preserve">   MAX(0, HLOOKUP(MONTH($B721),'Farm Crops'!$B$18:$N$28,H$5,0)  - VLOOKUP(H$4,'Farm Crops'!$B$4:$G$13,6,0)/1000*0.65*$C721)</f>
        <v>1392.0613020527862</v>
      </c>
      <c r="I721" s="67">
        <f xml:space="preserve">   MAX(0, HLOOKUP(MONTH($B721),'Farm Crops'!$B$18:$N$28,I$5,0)  - VLOOKUP(I$4,'Farm Crops'!$B$4:$G$13,6,0)/1000*0.65*$C721)</f>
        <v>2121.0413431085044</v>
      </c>
      <c r="J721" s="67">
        <f xml:space="preserve">   MAX(0, HLOOKUP(MONTH($B721),'Farm Crops'!$B$18:$N$28,J$5,0)  - VLOOKUP(J$4,'Farm Crops'!$B$4:$G$13,6,0)/1000*0.65*$C721)</f>
        <v>2117.386891495601</v>
      </c>
      <c r="K721" s="67">
        <f xml:space="preserve">   MAX(0, HLOOKUP(MONTH($B721),'Farm Crops'!$B$18:$N$28,K$5,0)  - VLOOKUP(K$4,'Farm Crops'!$B$4:$G$13,6,0)/1000*0.65*$C721)</f>
        <v>495.2375190615835</v>
      </c>
      <c r="L721" s="67">
        <f xml:space="preserve">   MAX(0, HLOOKUP(MONTH($B721),'Farm Crops'!$B$18:$N$28,L$5,0)  - VLOOKUP(L$4,'Farm Crops'!$B$4:$G$13,6,0)/1000*0.65*$C721)</f>
        <v>88.703507331378376</v>
      </c>
      <c r="M721" s="67">
        <f xml:space="preserve">   MAX(0, HLOOKUP(MONTH($B721),'Farm Crops'!$B$18:$N$28,M$5,0)  - VLOOKUP(M$4,'Farm Crops'!$B$4:$G$13,6,0)/1000*0.65*$C721)</f>
        <v>632.67100293255123</v>
      </c>
    </row>
    <row r="722" spans="2:13" x14ac:dyDescent="0.2">
      <c r="B722" s="4">
        <v>41199</v>
      </c>
      <c r="C722" s="67">
        <f>'Observed Data'!$E721</f>
        <v>0</v>
      </c>
      <c r="D722" s="67">
        <f xml:space="preserve">   MAX(0, HLOOKUP(MONTH($B722),'Farm Crops'!$B$18:$N$28,D$5,0)  - VLOOKUP(D$4,'Farm Crops'!$B$4:$G$13,6,0)/1000*0.65*$C722)</f>
        <v>1989.1844574780059</v>
      </c>
      <c r="E722" s="67">
        <f xml:space="preserve">   MAX(0, HLOOKUP(MONTH($B722),'Farm Crops'!$B$18:$N$28,E$5,0)  - VLOOKUP(E$4,'Farm Crops'!$B$4:$G$13,6,0)/1000*0.65*$C722)</f>
        <v>1326.9812140762465</v>
      </c>
      <c r="F722" s="67">
        <f xml:space="preserve">   MAX(0, HLOOKUP(MONTH($B722),'Farm Crops'!$B$18:$N$28,F$5,0)  - VLOOKUP(F$4,'Farm Crops'!$B$4:$G$13,6,0)/1000*0.65*$C722)</f>
        <v>1616.6617624633429</v>
      </c>
      <c r="G722" s="67">
        <f xml:space="preserve">   MAX(0, HLOOKUP(MONTH($B722),'Farm Crops'!$B$18:$N$28,G$5,0)  - VLOOKUP(G$4,'Farm Crops'!$B$4:$G$13,6,0)/1000*0.65*$C722)</f>
        <v>405.64412903225809</v>
      </c>
      <c r="H722" s="67">
        <f xml:space="preserve">   MAX(0, HLOOKUP(MONTH($B722),'Farm Crops'!$B$18:$N$28,H$5,0)  - VLOOKUP(H$4,'Farm Crops'!$B$4:$G$13,6,0)/1000*0.65*$C722)</f>
        <v>1392.0613020527862</v>
      </c>
      <c r="I722" s="67">
        <f xml:space="preserve">   MAX(0, HLOOKUP(MONTH($B722),'Farm Crops'!$B$18:$N$28,I$5,0)  - VLOOKUP(I$4,'Farm Crops'!$B$4:$G$13,6,0)/1000*0.65*$C722)</f>
        <v>2121.0413431085044</v>
      </c>
      <c r="J722" s="67">
        <f xml:space="preserve">   MAX(0, HLOOKUP(MONTH($B722),'Farm Crops'!$B$18:$N$28,J$5,0)  - VLOOKUP(J$4,'Farm Crops'!$B$4:$G$13,6,0)/1000*0.65*$C722)</f>
        <v>2117.386891495601</v>
      </c>
      <c r="K722" s="67">
        <f xml:space="preserve">   MAX(0, HLOOKUP(MONTH($B722),'Farm Crops'!$B$18:$N$28,K$5,0)  - VLOOKUP(K$4,'Farm Crops'!$B$4:$G$13,6,0)/1000*0.65*$C722)</f>
        <v>495.2375190615835</v>
      </c>
      <c r="L722" s="67">
        <f xml:space="preserve">   MAX(0, HLOOKUP(MONTH($B722),'Farm Crops'!$B$18:$N$28,L$5,0)  - VLOOKUP(L$4,'Farm Crops'!$B$4:$G$13,6,0)/1000*0.65*$C722)</f>
        <v>88.703507331378376</v>
      </c>
      <c r="M722" s="67">
        <f xml:space="preserve">   MAX(0, HLOOKUP(MONTH($B722),'Farm Crops'!$B$18:$N$28,M$5,0)  - VLOOKUP(M$4,'Farm Crops'!$B$4:$G$13,6,0)/1000*0.65*$C722)</f>
        <v>632.67100293255123</v>
      </c>
    </row>
    <row r="723" spans="2:13" x14ac:dyDescent="0.2">
      <c r="B723" s="4">
        <v>41200</v>
      </c>
      <c r="C723" s="67">
        <f>'Observed Data'!$E722</f>
        <v>0</v>
      </c>
      <c r="D723" s="67">
        <f xml:space="preserve">   MAX(0, HLOOKUP(MONTH($B723),'Farm Crops'!$B$18:$N$28,D$5,0)  - VLOOKUP(D$4,'Farm Crops'!$B$4:$G$13,6,0)/1000*0.65*$C723)</f>
        <v>1989.1844574780059</v>
      </c>
      <c r="E723" s="67">
        <f xml:space="preserve">   MAX(0, HLOOKUP(MONTH($B723),'Farm Crops'!$B$18:$N$28,E$5,0)  - VLOOKUP(E$4,'Farm Crops'!$B$4:$G$13,6,0)/1000*0.65*$C723)</f>
        <v>1326.9812140762465</v>
      </c>
      <c r="F723" s="67">
        <f xml:space="preserve">   MAX(0, HLOOKUP(MONTH($B723),'Farm Crops'!$B$18:$N$28,F$5,0)  - VLOOKUP(F$4,'Farm Crops'!$B$4:$G$13,6,0)/1000*0.65*$C723)</f>
        <v>1616.6617624633429</v>
      </c>
      <c r="G723" s="67">
        <f xml:space="preserve">   MAX(0, HLOOKUP(MONTH($B723),'Farm Crops'!$B$18:$N$28,G$5,0)  - VLOOKUP(G$4,'Farm Crops'!$B$4:$G$13,6,0)/1000*0.65*$C723)</f>
        <v>405.64412903225809</v>
      </c>
      <c r="H723" s="67">
        <f xml:space="preserve">   MAX(0, HLOOKUP(MONTH($B723),'Farm Crops'!$B$18:$N$28,H$5,0)  - VLOOKUP(H$4,'Farm Crops'!$B$4:$G$13,6,0)/1000*0.65*$C723)</f>
        <v>1392.0613020527862</v>
      </c>
      <c r="I723" s="67">
        <f xml:space="preserve">   MAX(0, HLOOKUP(MONTH($B723),'Farm Crops'!$B$18:$N$28,I$5,0)  - VLOOKUP(I$4,'Farm Crops'!$B$4:$G$13,6,0)/1000*0.65*$C723)</f>
        <v>2121.0413431085044</v>
      </c>
      <c r="J723" s="67">
        <f xml:space="preserve">   MAX(0, HLOOKUP(MONTH($B723),'Farm Crops'!$B$18:$N$28,J$5,0)  - VLOOKUP(J$4,'Farm Crops'!$B$4:$G$13,6,0)/1000*0.65*$C723)</f>
        <v>2117.386891495601</v>
      </c>
      <c r="K723" s="67">
        <f xml:space="preserve">   MAX(0, HLOOKUP(MONTH($B723),'Farm Crops'!$B$18:$N$28,K$5,0)  - VLOOKUP(K$4,'Farm Crops'!$B$4:$G$13,6,0)/1000*0.65*$C723)</f>
        <v>495.2375190615835</v>
      </c>
      <c r="L723" s="67">
        <f xml:space="preserve">   MAX(0, HLOOKUP(MONTH($B723),'Farm Crops'!$B$18:$N$28,L$5,0)  - VLOOKUP(L$4,'Farm Crops'!$B$4:$G$13,6,0)/1000*0.65*$C723)</f>
        <v>88.703507331378376</v>
      </c>
      <c r="M723" s="67">
        <f xml:space="preserve">   MAX(0, HLOOKUP(MONTH($B723),'Farm Crops'!$B$18:$N$28,M$5,0)  - VLOOKUP(M$4,'Farm Crops'!$B$4:$G$13,6,0)/1000*0.65*$C723)</f>
        <v>632.67100293255123</v>
      </c>
    </row>
    <row r="724" spans="2:13" x14ac:dyDescent="0.2">
      <c r="B724" s="4">
        <v>41201</v>
      </c>
      <c r="C724" s="67">
        <f>'Observed Data'!$E723</f>
        <v>0</v>
      </c>
      <c r="D724" s="67">
        <f xml:space="preserve">   MAX(0, HLOOKUP(MONTH($B724),'Farm Crops'!$B$18:$N$28,D$5,0)  - VLOOKUP(D$4,'Farm Crops'!$B$4:$G$13,6,0)/1000*0.65*$C724)</f>
        <v>1989.1844574780059</v>
      </c>
      <c r="E724" s="67">
        <f xml:space="preserve">   MAX(0, HLOOKUP(MONTH($B724),'Farm Crops'!$B$18:$N$28,E$5,0)  - VLOOKUP(E$4,'Farm Crops'!$B$4:$G$13,6,0)/1000*0.65*$C724)</f>
        <v>1326.9812140762465</v>
      </c>
      <c r="F724" s="67">
        <f xml:space="preserve">   MAX(0, HLOOKUP(MONTH($B724),'Farm Crops'!$B$18:$N$28,F$5,0)  - VLOOKUP(F$4,'Farm Crops'!$B$4:$G$13,6,0)/1000*0.65*$C724)</f>
        <v>1616.6617624633429</v>
      </c>
      <c r="G724" s="67">
        <f xml:space="preserve">   MAX(0, HLOOKUP(MONTH($B724),'Farm Crops'!$B$18:$N$28,G$5,0)  - VLOOKUP(G$4,'Farm Crops'!$B$4:$G$13,6,0)/1000*0.65*$C724)</f>
        <v>405.64412903225809</v>
      </c>
      <c r="H724" s="67">
        <f xml:space="preserve">   MAX(0, HLOOKUP(MONTH($B724),'Farm Crops'!$B$18:$N$28,H$5,0)  - VLOOKUP(H$4,'Farm Crops'!$B$4:$G$13,6,0)/1000*0.65*$C724)</f>
        <v>1392.0613020527862</v>
      </c>
      <c r="I724" s="67">
        <f xml:space="preserve">   MAX(0, HLOOKUP(MONTH($B724),'Farm Crops'!$B$18:$N$28,I$5,0)  - VLOOKUP(I$4,'Farm Crops'!$B$4:$G$13,6,0)/1000*0.65*$C724)</f>
        <v>2121.0413431085044</v>
      </c>
      <c r="J724" s="67">
        <f xml:space="preserve">   MAX(0, HLOOKUP(MONTH($B724),'Farm Crops'!$B$18:$N$28,J$5,0)  - VLOOKUP(J$4,'Farm Crops'!$B$4:$G$13,6,0)/1000*0.65*$C724)</f>
        <v>2117.386891495601</v>
      </c>
      <c r="K724" s="67">
        <f xml:space="preserve">   MAX(0, HLOOKUP(MONTH($B724),'Farm Crops'!$B$18:$N$28,K$5,0)  - VLOOKUP(K$4,'Farm Crops'!$B$4:$G$13,6,0)/1000*0.65*$C724)</f>
        <v>495.2375190615835</v>
      </c>
      <c r="L724" s="67">
        <f xml:space="preserve">   MAX(0, HLOOKUP(MONTH($B724),'Farm Crops'!$B$18:$N$28,L$5,0)  - VLOOKUP(L$4,'Farm Crops'!$B$4:$G$13,6,0)/1000*0.65*$C724)</f>
        <v>88.703507331378376</v>
      </c>
      <c r="M724" s="67">
        <f xml:space="preserve">   MAX(0, HLOOKUP(MONTH($B724),'Farm Crops'!$B$18:$N$28,M$5,0)  - VLOOKUP(M$4,'Farm Crops'!$B$4:$G$13,6,0)/1000*0.65*$C724)</f>
        <v>632.67100293255123</v>
      </c>
    </row>
    <row r="725" spans="2:13" x14ac:dyDescent="0.2">
      <c r="B725" s="4">
        <v>41202</v>
      </c>
      <c r="C725" s="67">
        <f>'Observed Data'!$E724</f>
        <v>18</v>
      </c>
      <c r="D725" s="67">
        <f xml:space="preserve">   MAX(0, HLOOKUP(MONTH($B725),'Farm Crops'!$B$18:$N$28,D$5,0)  - VLOOKUP(D$4,'Farm Crops'!$B$4:$G$13,6,0)/1000*0.65*$C725)</f>
        <v>0</v>
      </c>
      <c r="E725" s="67">
        <f xml:space="preserve">   MAX(0, HLOOKUP(MONTH($B725),'Farm Crops'!$B$18:$N$28,E$5,0)  - VLOOKUP(E$4,'Farm Crops'!$B$4:$G$13,6,0)/1000*0.65*$C725)</f>
        <v>0</v>
      </c>
      <c r="F725" s="67">
        <f xml:space="preserve">   MAX(0, HLOOKUP(MONTH($B725),'Farm Crops'!$B$18:$N$28,F$5,0)  - VLOOKUP(F$4,'Farm Crops'!$B$4:$G$13,6,0)/1000*0.65*$C725)</f>
        <v>0</v>
      </c>
      <c r="G725" s="67">
        <f xml:space="preserve">   MAX(0, HLOOKUP(MONTH($B725),'Farm Crops'!$B$18:$N$28,G$5,0)  - VLOOKUP(G$4,'Farm Crops'!$B$4:$G$13,6,0)/1000*0.65*$C725)</f>
        <v>0</v>
      </c>
      <c r="H725" s="67">
        <f xml:space="preserve">   MAX(0, HLOOKUP(MONTH($B725),'Farm Crops'!$B$18:$N$28,H$5,0)  - VLOOKUP(H$4,'Farm Crops'!$B$4:$G$13,6,0)/1000*0.65*$C725)</f>
        <v>0</v>
      </c>
      <c r="I725" s="67">
        <f xml:space="preserve">   MAX(0, HLOOKUP(MONTH($B725),'Farm Crops'!$B$18:$N$28,I$5,0)  - VLOOKUP(I$4,'Farm Crops'!$B$4:$G$13,6,0)/1000*0.65*$C725)</f>
        <v>0</v>
      </c>
      <c r="J725" s="67">
        <f xml:space="preserve">   MAX(0, HLOOKUP(MONTH($B725),'Farm Crops'!$B$18:$N$28,J$5,0)  - VLOOKUP(J$4,'Farm Crops'!$B$4:$G$13,6,0)/1000*0.65*$C725)</f>
        <v>0</v>
      </c>
      <c r="K725" s="67">
        <f xml:space="preserve">   MAX(0, HLOOKUP(MONTH($B725),'Farm Crops'!$B$18:$N$28,K$5,0)  - VLOOKUP(K$4,'Farm Crops'!$B$4:$G$13,6,0)/1000*0.65*$C725)</f>
        <v>0</v>
      </c>
      <c r="L725" s="67">
        <f xml:space="preserve">   MAX(0, HLOOKUP(MONTH($B725),'Farm Crops'!$B$18:$N$28,L$5,0)  - VLOOKUP(L$4,'Farm Crops'!$B$4:$G$13,6,0)/1000*0.65*$C725)</f>
        <v>0</v>
      </c>
      <c r="M725" s="67">
        <f xml:space="preserve">   MAX(0, HLOOKUP(MONTH($B725),'Farm Crops'!$B$18:$N$28,M$5,0)  - VLOOKUP(M$4,'Farm Crops'!$B$4:$G$13,6,0)/1000*0.65*$C725)</f>
        <v>0</v>
      </c>
    </row>
    <row r="726" spans="2:13" x14ac:dyDescent="0.2">
      <c r="B726" s="4">
        <v>41203</v>
      </c>
      <c r="C726" s="67">
        <f>'Observed Data'!$E725</f>
        <v>0</v>
      </c>
      <c r="D726" s="67">
        <f xml:space="preserve">   MAX(0, HLOOKUP(MONTH($B726),'Farm Crops'!$B$18:$N$28,D$5,0)  - VLOOKUP(D$4,'Farm Crops'!$B$4:$G$13,6,0)/1000*0.65*$C726)</f>
        <v>1989.1844574780059</v>
      </c>
      <c r="E726" s="67">
        <f xml:space="preserve">   MAX(0, HLOOKUP(MONTH($B726),'Farm Crops'!$B$18:$N$28,E$5,0)  - VLOOKUP(E$4,'Farm Crops'!$B$4:$G$13,6,0)/1000*0.65*$C726)</f>
        <v>1326.9812140762465</v>
      </c>
      <c r="F726" s="67">
        <f xml:space="preserve">   MAX(0, HLOOKUP(MONTH($B726),'Farm Crops'!$B$18:$N$28,F$5,0)  - VLOOKUP(F$4,'Farm Crops'!$B$4:$G$13,6,0)/1000*0.65*$C726)</f>
        <v>1616.6617624633429</v>
      </c>
      <c r="G726" s="67">
        <f xml:space="preserve">   MAX(0, HLOOKUP(MONTH($B726),'Farm Crops'!$B$18:$N$28,G$5,0)  - VLOOKUP(G$4,'Farm Crops'!$B$4:$G$13,6,0)/1000*0.65*$C726)</f>
        <v>405.64412903225809</v>
      </c>
      <c r="H726" s="67">
        <f xml:space="preserve">   MAX(0, HLOOKUP(MONTH($B726),'Farm Crops'!$B$18:$N$28,H$5,0)  - VLOOKUP(H$4,'Farm Crops'!$B$4:$G$13,6,0)/1000*0.65*$C726)</f>
        <v>1392.0613020527862</v>
      </c>
      <c r="I726" s="67">
        <f xml:space="preserve">   MAX(0, HLOOKUP(MONTH($B726),'Farm Crops'!$B$18:$N$28,I$5,0)  - VLOOKUP(I$4,'Farm Crops'!$B$4:$G$13,6,0)/1000*0.65*$C726)</f>
        <v>2121.0413431085044</v>
      </c>
      <c r="J726" s="67">
        <f xml:space="preserve">   MAX(0, HLOOKUP(MONTH($B726),'Farm Crops'!$B$18:$N$28,J$5,0)  - VLOOKUP(J$4,'Farm Crops'!$B$4:$G$13,6,0)/1000*0.65*$C726)</f>
        <v>2117.386891495601</v>
      </c>
      <c r="K726" s="67">
        <f xml:space="preserve">   MAX(0, HLOOKUP(MONTH($B726),'Farm Crops'!$B$18:$N$28,K$5,0)  - VLOOKUP(K$4,'Farm Crops'!$B$4:$G$13,6,0)/1000*0.65*$C726)</f>
        <v>495.2375190615835</v>
      </c>
      <c r="L726" s="67">
        <f xml:space="preserve">   MAX(0, HLOOKUP(MONTH($B726),'Farm Crops'!$B$18:$N$28,L$5,0)  - VLOOKUP(L$4,'Farm Crops'!$B$4:$G$13,6,0)/1000*0.65*$C726)</f>
        <v>88.703507331378376</v>
      </c>
      <c r="M726" s="67">
        <f xml:space="preserve">   MAX(0, HLOOKUP(MONTH($B726),'Farm Crops'!$B$18:$N$28,M$5,0)  - VLOOKUP(M$4,'Farm Crops'!$B$4:$G$13,6,0)/1000*0.65*$C726)</f>
        <v>632.67100293255123</v>
      </c>
    </row>
    <row r="727" spans="2:13" x14ac:dyDescent="0.2">
      <c r="B727" s="4">
        <v>41204</v>
      </c>
      <c r="C727" s="67">
        <f>'Observed Data'!$E726</f>
        <v>0</v>
      </c>
      <c r="D727" s="67">
        <f xml:space="preserve">   MAX(0, HLOOKUP(MONTH($B727),'Farm Crops'!$B$18:$N$28,D$5,0)  - VLOOKUP(D$4,'Farm Crops'!$B$4:$G$13,6,0)/1000*0.65*$C727)</f>
        <v>1989.1844574780059</v>
      </c>
      <c r="E727" s="67">
        <f xml:space="preserve">   MAX(0, HLOOKUP(MONTH($B727),'Farm Crops'!$B$18:$N$28,E$5,0)  - VLOOKUP(E$4,'Farm Crops'!$B$4:$G$13,6,0)/1000*0.65*$C727)</f>
        <v>1326.9812140762465</v>
      </c>
      <c r="F727" s="67">
        <f xml:space="preserve">   MAX(0, HLOOKUP(MONTH($B727),'Farm Crops'!$B$18:$N$28,F$5,0)  - VLOOKUP(F$4,'Farm Crops'!$B$4:$G$13,6,0)/1000*0.65*$C727)</f>
        <v>1616.6617624633429</v>
      </c>
      <c r="G727" s="67">
        <f xml:space="preserve">   MAX(0, HLOOKUP(MONTH($B727),'Farm Crops'!$B$18:$N$28,G$5,0)  - VLOOKUP(G$4,'Farm Crops'!$B$4:$G$13,6,0)/1000*0.65*$C727)</f>
        <v>405.64412903225809</v>
      </c>
      <c r="H727" s="67">
        <f xml:space="preserve">   MAX(0, HLOOKUP(MONTH($B727),'Farm Crops'!$B$18:$N$28,H$5,0)  - VLOOKUP(H$4,'Farm Crops'!$B$4:$G$13,6,0)/1000*0.65*$C727)</f>
        <v>1392.0613020527862</v>
      </c>
      <c r="I727" s="67">
        <f xml:space="preserve">   MAX(0, HLOOKUP(MONTH($B727),'Farm Crops'!$B$18:$N$28,I$5,0)  - VLOOKUP(I$4,'Farm Crops'!$B$4:$G$13,6,0)/1000*0.65*$C727)</f>
        <v>2121.0413431085044</v>
      </c>
      <c r="J727" s="67">
        <f xml:space="preserve">   MAX(0, HLOOKUP(MONTH($B727),'Farm Crops'!$B$18:$N$28,J$5,0)  - VLOOKUP(J$4,'Farm Crops'!$B$4:$G$13,6,0)/1000*0.65*$C727)</f>
        <v>2117.386891495601</v>
      </c>
      <c r="K727" s="67">
        <f xml:space="preserve">   MAX(0, HLOOKUP(MONTH($B727),'Farm Crops'!$B$18:$N$28,K$5,0)  - VLOOKUP(K$4,'Farm Crops'!$B$4:$G$13,6,0)/1000*0.65*$C727)</f>
        <v>495.2375190615835</v>
      </c>
      <c r="L727" s="67">
        <f xml:space="preserve">   MAX(0, HLOOKUP(MONTH($B727),'Farm Crops'!$B$18:$N$28,L$5,0)  - VLOOKUP(L$4,'Farm Crops'!$B$4:$G$13,6,0)/1000*0.65*$C727)</f>
        <v>88.703507331378376</v>
      </c>
      <c r="M727" s="67">
        <f xml:space="preserve">   MAX(0, HLOOKUP(MONTH($B727),'Farm Crops'!$B$18:$N$28,M$5,0)  - VLOOKUP(M$4,'Farm Crops'!$B$4:$G$13,6,0)/1000*0.65*$C727)</f>
        <v>632.67100293255123</v>
      </c>
    </row>
    <row r="728" spans="2:13" x14ac:dyDescent="0.2">
      <c r="B728" s="4">
        <v>41205</v>
      </c>
      <c r="C728" s="67">
        <f>'Observed Data'!$E727</f>
        <v>0</v>
      </c>
      <c r="D728" s="67">
        <f xml:space="preserve">   MAX(0, HLOOKUP(MONTH($B728),'Farm Crops'!$B$18:$N$28,D$5,0)  - VLOOKUP(D$4,'Farm Crops'!$B$4:$G$13,6,0)/1000*0.65*$C728)</f>
        <v>1989.1844574780059</v>
      </c>
      <c r="E728" s="67">
        <f xml:space="preserve">   MAX(0, HLOOKUP(MONTH($B728),'Farm Crops'!$B$18:$N$28,E$5,0)  - VLOOKUP(E$4,'Farm Crops'!$B$4:$G$13,6,0)/1000*0.65*$C728)</f>
        <v>1326.9812140762465</v>
      </c>
      <c r="F728" s="67">
        <f xml:space="preserve">   MAX(0, HLOOKUP(MONTH($B728),'Farm Crops'!$B$18:$N$28,F$5,0)  - VLOOKUP(F$4,'Farm Crops'!$B$4:$G$13,6,0)/1000*0.65*$C728)</f>
        <v>1616.6617624633429</v>
      </c>
      <c r="G728" s="67">
        <f xml:space="preserve">   MAX(0, HLOOKUP(MONTH($B728),'Farm Crops'!$B$18:$N$28,G$5,0)  - VLOOKUP(G$4,'Farm Crops'!$B$4:$G$13,6,0)/1000*0.65*$C728)</f>
        <v>405.64412903225809</v>
      </c>
      <c r="H728" s="67">
        <f xml:space="preserve">   MAX(0, HLOOKUP(MONTH($B728),'Farm Crops'!$B$18:$N$28,H$5,0)  - VLOOKUP(H$4,'Farm Crops'!$B$4:$G$13,6,0)/1000*0.65*$C728)</f>
        <v>1392.0613020527862</v>
      </c>
      <c r="I728" s="67">
        <f xml:space="preserve">   MAX(0, HLOOKUP(MONTH($B728),'Farm Crops'!$B$18:$N$28,I$5,0)  - VLOOKUP(I$4,'Farm Crops'!$B$4:$G$13,6,0)/1000*0.65*$C728)</f>
        <v>2121.0413431085044</v>
      </c>
      <c r="J728" s="67">
        <f xml:space="preserve">   MAX(0, HLOOKUP(MONTH($B728),'Farm Crops'!$B$18:$N$28,J$5,0)  - VLOOKUP(J$4,'Farm Crops'!$B$4:$G$13,6,0)/1000*0.65*$C728)</f>
        <v>2117.386891495601</v>
      </c>
      <c r="K728" s="67">
        <f xml:space="preserve">   MAX(0, HLOOKUP(MONTH($B728),'Farm Crops'!$B$18:$N$28,K$5,0)  - VLOOKUP(K$4,'Farm Crops'!$B$4:$G$13,6,0)/1000*0.65*$C728)</f>
        <v>495.2375190615835</v>
      </c>
      <c r="L728" s="67">
        <f xml:space="preserve">   MAX(0, HLOOKUP(MONTH($B728),'Farm Crops'!$B$18:$N$28,L$5,0)  - VLOOKUP(L$4,'Farm Crops'!$B$4:$G$13,6,0)/1000*0.65*$C728)</f>
        <v>88.703507331378376</v>
      </c>
      <c r="M728" s="67">
        <f xml:space="preserve">   MAX(0, HLOOKUP(MONTH($B728),'Farm Crops'!$B$18:$N$28,M$5,0)  - VLOOKUP(M$4,'Farm Crops'!$B$4:$G$13,6,0)/1000*0.65*$C728)</f>
        <v>632.67100293255123</v>
      </c>
    </row>
    <row r="729" spans="2:13" x14ac:dyDescent="0.2">
      <c r="B729" s="4">
        <v>41206</v>
      </c>
      <c r="C729" s="67">
        <f>'Observed Data'!$E728</f>
        <v>0</v>
      </c>
      <c r="D729" s="67">
        <f xml:space="preserve">   MAX(0, HLOOKUP(MONTH($B729),'Farm Crops'!$B$18:$N$28,D$5,0)  - VLOOKUP(D$4,'Farm Crops'!$B$4:$G$13,6,0)/1000*0.65*$C729)</f>
        <v>1989.1844574780059</v>
      </c>
      <c r="E729" s="67">
        <f xml:space="preserve">   MAX(0, HLOOKUP(MONTH($B729),'Farm Crops'!$B$18:$N$28,E$5,0)  - VLOOKUP(E$4,'Farm Crops'!$B$4:$G$13,6,0)/1000*0.65*$C729)</f>
        <v>1326.9812140762465</v>
      </c>
      <c r="F729" s="67">
        <f xml:space="preserve">   MAX(0, HLOOKUP(MONTH($B729),'Farm Crops'!$B$18:$N$28,F$5,0)  - VLOOKUP(F$4,'Farm Crops'!$B$4:$G$13,6,0)/1000*0.65*$C729)</f>
        <v>1616.6617624633429</v>
      </c>
      <c r="G729" s="67">
        <f xml:space="preserve">   MAX(0, HLOOKUP(MONTH($B729),'Farm Crops'!$B$18:$N$28,G$5,0)  - VLOOKUP(G$4,'Farm Crops'!$B$4:$G$13,6,0)/1000*0.65*$C729)</f>
        <v>405.64412903225809</v>
      </c>
      <c r="H729" s="67">
        <f xml:space="preserve">   MAX(0, HLOOKUP(MONTH($B729),'Farm Crops'!$B$18:$N$28,H$5,0)  - VLOOKUP(H$4,'Farm Crops'!$B$4:$G$13,6,0)/1000*0.65*$C729)</f>
        <v>1392.0613020527862</v>
      </c>
      <c r="I729" s="67">
        <f xml:space="preserve">   MAX(0, HLOOKUP(MONTH($B729),'Farm Crops'!$B$18:$N$28,I$5,0)  - VLOOKUP(I$4,'Farm Crops'!$B$4:$G$13,6,0)/1000*0.65*$C729)</f>
        <v>2121.0413431085044</v>
      </c>
      <c r="J729" s="67">
        <f xml:space="preserve">   MAX(0, HLOOKUP(MONTH($B729),'Farm Crops'!$B$18:$N$28,J$5,0)  - VLOOKUP(J$4,'Farm Crops'!$B$4:$G$13,6,0)/1000*0.65*$C729)</f>
        <v>2117.386891495601</v>
      </c>
      <c r="K729" s="67">
        <f xml:space="preserve">   MAX(0, HLOOKUP(MONTH($B729),'Farm Crops'!$B$18:$N$28,K$5,0)  - VLOOKUP(K$4,'Farm Crops'!$B$4:$G$13,6,0)/1000*0.65*$C729)</f>
        <v>495.2375190615835</v>
      </c>
      <c r="L729" s="67">
        <f xml:space="preserve">   MAX(0, HLOOKUP(MONTH($B729),'Farm Crops'!$B$18:$N$28,L$5,0)  - VLOOKUP(L$4,'Farm Crops'!$B$4:$G$13,6,0)/1000*0.65*$C729)</f>
        <v>88.703507331378376</v>
      </c>
      <c r="M729" s="67">
        <f xml:space="preserve">   MAX(0, HLOOKUP(MONTH($B729),'Farm Crops'!$B$18:$N$28,M$5,0)  - VLOOKUP(M$4,'Farm Crops'!$B$4:$G$13,6,0)/1000*0.65*$C729)</f>
        <v>632.67100293255123</v>
      </c>
    </row>
    <row r="730" spans="2:13" x14ac:dyDescent="0.2">
      <c r="B730" s="4">
        <v>41207</v>
      </c>
      <c r="C730" s="67">
        <f>'Observed Data'!$E729</f>
        <v>0</v>
      </c>
      <c r="D730" s="67">
        <f xml:space="preserve">   MAX(0, HLOOKUP(MONTH($B730),'Farm Crops'!$B$18:$N$28,D$5,0)  - VLOOKUP(D$4,'Farm Crops'!$B$4:$G$13,6,0)/1000*0.65*$C730)</f>
        <v>1989.1844574780059</v>
      </c>
      <c r="E730" s="67">
        <f xml:space="preserve">   MAX(0, HLOOKUP(MONTH($B730),'Farm Crops'!$B$18:$N$28,E$5,0)  - VLOOKUP(E$4,'Farm Crops'!$B$4:$G$13,6,0)/1000*0.65*$C730)</f>
        <v>1326.9812140762465</v>
      </c>
      <c r="F730" s="67">
        <f xml:space="preserve">   MAX(0, HLOOKUP(MONTH($B730),'Farm Crops'!$B$18:$N$28,F$5,0)  - VLOOKUP(F$4,'Farm Crops'!$B$4:$G$13,6,0)/1000*0.65*$C730)</f>
        <v>1616.6617624633429</v>
      </c>
      <c r="G730" s="67">
        <f xml:space="preserve">   MAX(0, HLOOKUP(MONTH($B730),'Farm Crops'!$B$18:$N$28,G$5,0)  - VLOOKUP(G$4,'Farm Crops'!$B$4:$G$13,6,0)/1000*0.65*$C730)</f>
        <v>405.64412903225809</v>
      </c>
      <c r="H730" s="67">
        <f xml:space="preserve">   MAX(0, HLOOKUP(MONTH($B730),'Farm Crops'!$B$18:$N$28,H$5,0)  - VLOOKUP(H$4,'Farm Crops'!$B$4:$G$13,6,0)/1000*0.65*$C730)</f>
        <v>1392.0613020527862</v>
      </c>
      <c r="I730" s="67">
        <f xml:space="preserve">   MAX(0, HLOOKUP(MONTH($B730),'Farm Crops'!$B$18:$N$28,I$5,0)  - VLOOKUP(I$4,'Farm Crops'!$B$4:$G$13,6,0)/1000*0.65*$C730)</f>
        <v>2121.0413431085044</v>
      </c>
      <c r="J730" s="67">
        <f xml:space="preserve">   MAX(0, HLOOKUP(MONTH($B730),'Farm Crops'!$B$18:$N$28,J$5,0)  - VLOOKUP(J$4,'Farm Crops'!$B$4:$G$13,6,0)/1000*0.65*$C730)</f>
        <v>2117.386891495601</v>
      </c>
      <c r="K730" s="67">
        <f xml:space="preserve">   MAX(0, HLOOKUP(MONTH($B730),'Farm Crops'!$B$18:$N$28,K$5,0)  - VLOOKUP(K$4,'Farm Crops'!$B$4:$G$13,6,0)/1000*0.65*$C730)</f>
        <v>495.2375190615835</v>
      </c>
      <c r="L730" s="67">
        <f xml:space="preserve">   MAX(0, HLOOKUP(MONTH($B730),'Farm Crops'!$B$18:$N$28,L$5,0)  - VLOOKUP(L$4,'Farm Crops'!$B$4:$G$13,6,0)/1000*0.65*$C730)</f>
        <v>88.703507331378376</v>
      </c>
      <c r="M730" s="67">
        <f xml:space="preserve">   MAX(0, HLOOKUP(MONTH($B730),'Farm Crops'!$B$18:$N$28,M$5,0)  - VLOOKUP(M$4,'Farm Crops'!$B$4:$G$13,6,0)/1000*0.65*$C730)</f>
        <v>632.67100293255123</v>
      </c>
    </row>
    <row r="731" spans="2:13" x14ac:dyDescent="0.2">
      <c r="B731" s="4">
        <v>41208</v>
      </c>
      <c r="C731" s="67">
        <f>'Observed Data'!$E730</f>
        <v>0</v>
      </c>
      <c r="D731" s="67">
        <f xml:space="preserve">   MAX(0, HLOOKUP(MONTH($B731),'Farm Crops'!$B$18:$N$28,D$5,0)  - VLOOKUP(D$4,'Farm Crops'!$B$4:$G$13,6,0)/1000*0.65*$C731)</f>
        <v>1989.1844574780059</v>
      </c>
      <c r="E731" s="67">
        <f xml:space="preserve">   MAX(0, HLOOKUP(MONTH($B731),'Farm Crops'!$B$18:$N$28,E$5,0)  - VLOOKUP(E$4,'Farm Crops'!$B$4:$G$13,6,0)/1000*0.65*$C731)</f>
        <v>1326.9812140762465</v>
      </c>
      <c r="F731" s="67">
        <f xml:space="preserve">   MAX(0, HLOOKUP(MONTH($B731),'Farm Crops'!$B$18:$N$28,F$5,0)  - VLOOKUP(F$4,'Farm Crops'!$B$4:$G$13,6,0)/1000*0.65*$C731)</f>
        <v>1616.6617624633429</v>
      </c>
      <c r="G731" s="67">
        <f xml:space="preserve">   MAX(0, HLOOKUP(MONTH($B731),'Farm Crops'!$B$18:$N$28,G$5,0)  - VLOOKUP(G$4,'Farm Crops'!$B$4:$G$13,6,0)/1000*0.65*$C731)</f>
        <v>405.64412903225809</v>
      </c>
      <c r="H731" s="67">
        <f xml:space="preserve">   MAX(0, HLOOKUP(MONTH($B731),'Farm Crops'!$B$18:$N$28,H$5,0)  - VLOOKUP(H$4,'Farm Crops'!$B$4:$G$13,6,0)/1000*0.65*$C731)</f>
        <v>1392.0613020527862</v>
      </c>
      <c r="I731" s="67">
        <f xml:space="preserve">   MAX(0, HLOOKUP(MONTH($B731),'Farm Crops'!$B$18:$N$28,I$5,0)  - VLOOKUP(I$4,'Farm Crops'!$B$4:$G$13,6,0)/1000*0.65*$C731)</f>
        <v>2121.0413431085044</v>
      </c>
      <c r="J731" s="67">
        <f xml:space="preserve">   MAX(0, HLOOKUP(MONTH($B731),'Farm Crops'!$B$18:$N$28,J$5,0)  - VLOOKUP(J$4,'Farm Crops'!$B$4:$G$13,6,0)/1000*0.65*$C731)</f>
        <v>2117.386891495601</v>
      </c>
      <c r="K731" s="67">
        <f xml:space="preserve">   MAX(0, HLOOKUP(MONTH($B731),'Farm Crops'!$B$18:$N$28,K$5,0)  - VLOOKUP(K$4,'Farm Crops'!$B$4:$G$13,6,0)/1000*0.65*$C731)</f>
        <v>495.2375190615835</v>
      </c>
      <c r="L731" s="67">
        <f xml:space="preserve">   MAX(0, HLOOKUP(MONTH($B731),'Farm Crops'!$B$18:$N$28,L$5,0)  - VLOOKUP(L$4,'Farm Crops'!$B$4:$G$13,6,0)/1000*0.65*$C731)</f>
        <v>88.703507331378376</v>
      </c>
      <c r="M731" s="67">
        <f xml:space="preserve">   MAX(0, HLOOKUP(MONTH($B731),'Farm Crops'!$B$18:$N$28,M$5,0)  - VLOOKUP(M$4,'Farm Crops'!$B$4:$G$13,6,0)/1000*0.65*$C731)</f>
        <v>632.67100293255123</v>
      </c>
    </row>
    <row r="732" spans="2:13" x14ac:dyDescent="0.2">
      <c r="B732" s="4">
        <v>41209</v>
      </c>
      <c r="C732" s="67">
        <f>'Observed Data'!$E731</f>
        <v>0</v>
      </c>
      <c r="D732" s="67">
        <f xml:space="preserve">   MAX(0, HLOOKUP(MONTH($B732),'Farm Crops'!$B$18:$N$28,D$5,0)  - VLOOKUP(D$4,'Farm Crops'!$B$4:$G$13,6,0)/1000*0.65*$C732)</f>
        <v>1989.1844574780059</v>
      </c>
      <c r="E732" s="67">
        <f xml:space="preserve">   MAX(0, HLOOKUP(MONTH($B732),'Farm Crops'!$B$18:$N$28,E$5,0)  - VLOOKUP(E$4,'Farm Crops'!$B$4:$G$13,6,0)/1000*0.65*$C732)</f>
        <v>1326.9812140762465</v>
      </c>
      <c r="F732" s="67">
        <f xml:space="preserve">   MAX(0, HLOOKUP(MONTH($B732),'Farm Crops'!$B$18:$N$28,F$5,0)  - VLOOKUP(F$4,'Farm Crops'!$B$4:$G$13,6,0)/1000*0.65*$C732)</f>
        <v>1616.6617624633429</v>
      </c>
      <c r="G732" s="67">
        <f xml:space="preserve">   MAX(0, HLOOKUP(MONTH($B732),'Farm Crops'!$B$18:$N$28,G$5,0)  - VLOOKUP(G$4,'Farm Crops'!$B$4:$G$13,6,0)/1000*0.65*$C732)</f>
        <v>405.64412903225809</v>
      </c>
      <c r="H732" s="67">
        <f xml:space="preserve">   MAX(0, HLOOKUP(MONTH($B732),'Farm Crops'!$B$18:$N$28,H$5,0)  - VLOOKUP(H$4,'Farm Crops'!$B$4:$G$13,6,0)/1000*0.65*$C732)</f>
        <v>1392.0613020527862</v>
      </c>
      <c r="I732" s="67">
        <f xml:space="preserve">   MAX(0, HLOOKUP(MONTH($B732),'Farm Crops'!$B$18:$N$28,I$5,0)  - VLOOKUP(I$4,'Farm Crops'!$B$4:$G$13,6,0)/1000*0.65*$C732)</f>
        <v>2121.0413431085044</v>
      </c>
      <c r="J732" s="67">
        <f xml:space="preserve">   MAX(0, HLOOKUP(MONTH($B732),'Farm Crops'!$B$18:$N$28,J$5,0)  - VLOOKUP(J$4,'Farm Crops'!$B$4:$G$13,6,0)/1000*0.65*$C732)</f>
        <v>2117.386891495601</v>
      </c>
      <c r="K732" s="67">
        <f xml:space="preserve">   MAX(0, HLOOKUP(MONTH($B732),'Farm Crops'!$B$18:$N$28,K$5,0)  - VLOOKUP(K$4,'Farm Crops'!$B$4:$G$13,6,0)/1000*0.65*$C732)</f>
        <v>495.2375190615835</v>
      </c>
      <c r="L732" s="67">
        <f xml:space="preserve">   MAX(0, HLOOKUP(MONTH($B732),'Farm Crops'!$B$18:$N$28,L$5,0)  - VLOOKUP(L$4,'Farm Crops'!$B$4:$G$13,6,0)/1000*0.65*$C732)</f>
        <v>88.703507331378376</v>
      </c>
      <c r="M732" s="67">
        <f xml:space="preserve">   MAX(0, HLOOKUP(MONTH($B732),'Farm Crops'!$B$18:$N$28,M$5,0)  - VLOOKUP(M$4,'Farm Crops'!$B$4:$G$13,6,0)/1000*0.65*$C732)</f>
        <v>632.67100293255123</v>
      </c>
    </row>
    <row r="733" spans="2:13" x14ac:dyDescent="0.2">
      <c r="B733" s="4">
        <v>41210</v>
      </c>
      <c r="C733" s="67">
        <f>'Observed Data'!$E732</f>
        <v>0</v>
      </c>
      <c r="D733" s="67">
        <f xml:space="preserve">   MAX(0, HLOOKUP(MONTH($B733),'Farm Crops'!$B$18:$N$28,D$5,0)  - VLOOKUP(D$4,'Farm Crops'!$B$4:$G$13,6,0)/1000*0.65*$C733)</f>
        <v>1989.1844574780059</v>
      </c>
      <c r="E733" s="67">
        <f xml:space="preserve">   MAX(0, HLOOKUP(MONTH($B733),'Farm Crops'!$B$18:$N$28,E$5,0)  - VLOOKUP(E$4,'Farm Crops'!$B$4:$G$13,6,0)/1000*0.65*$C733)</f>
        <v>1326.9812140762465</v>
      </c>
      <c r="F733" s="67">
        <f xml:space="preserve">   MAX(0, HLOOKUP(MONTH($B733),'Farm Crops'!$B$18:$N$28,F$5,0)  - VLOOKUP(F$4,'Farm Crops'!$B$4:$G$13,6,0)/1000*0.65*$C733)</f>
        <v>1616.6617624633429</v>
      </c>
      <c r="G733" s="67">
        <f xml:space="preserve">   MAX(0, HLOOKUP(MONTH($B733),'Farm Crops'!$B$18:$N$28,G$5,0)  - VLOOKUP(G$4,'Farm Crops'!$B$4:$G$13,6,0)/1000*0.65*$C733)</f>
        <v>405.64412903225809</v>
      </c>
      <c r="H733" s="67">
        <f xml:space="preserve">   MAX(0, HLOOKUP(MONTH($B733),'Farm Crops'!$B$18:$N$28,H$5,0)  - VLOOKUP(H$4,'Farm Crops'!$B$4:$G$13,6,0)/1000*0.65*$C733)</f>
        <v>1392.0613020527862</v>
      </c>
      <c r="I733" s="67">
        <f xml:space="preserve">   MAX(0, HLOOKUP(MONTH($B733),'Farm Crops'!$B$18:$N$28,I$5,0)  - VLOOKUP(I$4,'Farm Crops'!$B$4:$G$13,6,0)/1000*0.65*$C733)</f>
        <v>2121.0413431085044</v>
      </c>
      <c r="J733" s="67">
        <f xml:space="preserve">   MAX(0, HLOOKUP(MONTH($B733),'Farm Crops'!$B$18:$N$28,J$5,0)  - VLOOKUP(J$4,'Farm Crops'!$B$4:$G$13,6,0)/1000*0.65*$C733)</f>
        <v>2117.386891495601</v>
      </c>
      <c r="K733" s="67">
        <f xml:space="preserve">   MAX(0, HLOOKUP(MONTH($B733),'Farm Crops'!$B$18:$N$28,K$5,0)  - VLOOKUP(K$4,'Farm Crops'!$B$4:$G$13,6,0)/1000*0.65*$C733)</f>
        <v>495.2375190615835</v>
      </c>
      <c r="L733" s="67">
        <f xml:space="preserve">   MAX(0, HLOOKUP(MONTH($B733),'Farm Crops'!$B$18:$N$28,L$5,0)  - VLOOKUP(L$4,'Farm Crops'!$B$4:$G$13,6,0)/1000*0.65*$C733)</f>
        <v>88.703507331378376</v>
      </c>
      <c r="M733" s="67">
        <f xml:space="preserve">   MAX(0, HLOOKUP(MONTH($B733),'Farm Crops'!$B$18:$N$28,M$5,0)  - VLOOKUP(M$4,'Farm Crops'!$B$4:$G$13,6,0)/1000*0.65*$C733)</f>
        <v>632.67100293255123</v>
      </c>
    </row>
    <row r="734" spans="2:13" x14ac:dyDescent="0.2">
      <c r="B734" s="4">
        <v>41211</v>
      </c>
      <c r="C734" s="67">
        <f>'Observed Data'!$E733</f>
        <v>0</v>
      </c>
      <c r="D734" s="67">
        <f xml:space="preserve">   MAX(0, HLOOKUP(MONTH($B734),'Farm Crops'!$B$18:$N$28,D$5,0)  - VLOOKUP(D$4,'Farm Crops'!$B$4:$G$13,6,0)/1000*0.65*$C734)</f>
        <v>1989.1844574780059</v>
      </c>
      <c r="E734" s="67">
        <f xml:space="preserve">   MAX(0, HLOOKUP(MONTH($B734),'Farm Crops'!$B$18:$N$28,E$5,0)  - VLOOKUP(E$4,'Farm Crops'!$B$4:$G$13,6,0)/1000*0.65*$C734)</f>
        <v>1326.9812140762465</v>
      </c>
      <c r="F734" s="67">
        <f xml:space="preserve">   MAX(0, HLOOKUP(MONTH($B734),'Farm Crops'!$B$18:$N$28,F$5,0)  - VLOOKUP(F$4,'Farm Crops'!$B$4:$G$13,6,0)/1000*0.65*$C734)</f>
        <v>1616.6617624633429</v>
      </c>
      <c r="G734" s="67">
        <f xml:space="preserve">   MAX(0, HLOOKUP(MONTH($B734),'Farm Crops'!$B$18:$N$28,G$5,0)  - VLOOKUP(G$4,'Farm Crops'!$B$4:$G$13,6,0)/1000*0.65*$C734)</f>
        <v>405.64412903225809</v>
      </c>
      <c r="H734" s="67">
        <f xml:space="preserve">   MAX(0, HLOOKUP(MONTH($B734),'Farm Crops'!$B$18:$N$28,H$5,0)  - VLOOKUP(H$4,'Farm Crops'!$B$4:$G$13,6,0)/1000*0.65*$C734)</f>
        <v>1392.0613020527862</v>
      </c>
      <c r="I734" s="67">
        <f xml:space="preserve">   MAX(0, HLOOKUP(MONTH($B734),'Farm Crops'!$B$18:$N$28,I$5,0)  - VLOOKUP(I$4,'Farm Crops'!$B$4:$G$13,6,0)/1000*0.65*$C734)</f>
        <v>2121.0413431085044</v>
      </c>
      <c r="J734" s="67">
        <f xml:space="preserve">   MAX(0, HLOOKUP(MONTH($B734),'Farm Crops'!$B$18:$N$28,J$5,0)  - VLOOKUP(J$4,'Farm Crops'!$B$4:$G$13,6,0)/1000*0.65*$C734)</f>
        <v>2117.386891495601</v>
      </c>
      <c r="K734" s="67">
        <f xml:space="preserve">   MAX(0, HLOOKUP(MONTH($B734),'Farm Crops'!$B$18:$N$28,K$5,0)  - VLOOKUP(K$4,'Farm Crops'!$B$4:$G$13,6,0)/1000*0.65*$C734)</f>
        <v>495.2375190615835</v>
      </c>
      <c r="L734" s="67">
        <f xml:space="preserve">   MAX(0, HLOOKUP(MONTH($B734),'Farm Crops'!$B$18:$N$28,L$5,0)  - VLOOKUP(L$4,'Farm Crops'!$B$4:$G$13,6,0)/1000*0.65*$C734)</f>
        <v>88.703507331378376</v>
      </c>
      <c r="M734" s="67">
        <f xml:space="preserve">   MAX(0, HLOOKUP(MONTH($B734),'Farm Crops'!$B$18:$N$28,M$5,0)  - VLOOKUP(M$4,'Farm Crops'!$B$4:$G$13,6,0)/1000*0.65*$C734)</f>
        <v>632.67100293255123</v>
      </c>
    </row>
    <row r="735" spans="2:13" x14ac:dyDescent="0.2">
      <c r="B735" s="4">
        <v>41212</v>
      </c>
      <c r="C735" s="67">
        <f>'Observed Data'!$E734</f>
        <v>0</v>
      </c>
      <c r="D735" s="67">
        <f xml:space="preserve">   MAX(0, HLOOKUP(MONTH($B735),'Farm Crops'!$B$18:$N$28,D$5,0)  - VLOOKUP(D$4,'Farm Crops'!$B$4:$G$13,6,0)/1000*0.65*$C735)</f>
        <v>1989.1844574780059</v>
      </c>
      <c r="E735" s="67">
        <f xml:space="preserve">   MAX(0, HLOOKUP(MONTH($B735),'Farm Crops'!$B$18:$N$28,E$5,0)  - VLOOKUP(E$4,'Farm Crops'!$B$4:$G$13,6,0)/1000*0.65*$C735)</f>
        <v>1326.9812140762465</v>
      </c>
      <c r="F735" s="67">
        <f xml:space="preserve">   MAX(0, HLOOKUP(MONTH($B735),'Farm Crops'!$B$18:$N$28,F$5,0)  - VLOOKUP(F$4,'Farm Crops'!$B$4:$G$13,6,0)/1000*0.65*$C735)</f>
        <v>1616.6617624633429</v>
      </c>
      <c r="G735" s="67">
        <f xml:space="preserve">   MAX(0, HLOOKUP(MONTH($B735),'Farm Crops'!$B$18:$N$28,G$5,0)  - VLOOKUP(G$4,'Farm Crops'!$B$4:$G$13,6,0)/1000*0.65*$C735)</f>
        <v>405.64412903225809</v>
      </c>
      <c r="H735" s="67">
        <f xml:space="preserve">   MAX(0, HLOOKUP(MONTH($B735),'Farm Crops'!$B$18:$N$28,H$5,0)  - VLOOKUP(H$4,'Farm Crops'!$B$4:$G$13,6,0)/1000*0.65*$C735)</f>
        <v>1392.0613020527862</v>
      </c>
      <c r="I735" s="67">
        <f xml:space="preserve">   MAX(0, HLOOKUP(MONTH($B735),'Farm Crops'!$B$18:$N$28,I$5,0)  - VLOOKUP(I$4,'Farm Crops'!$B$4:$G$13,6,0)/1000*0.65*$C735)</f>
        <v>2121.0413431085044</v>
      </c>
      <c r="J735" s="67">
        <f xml:space="preserve">   MAX(0, HLOOKUP(MONTH($B735),'Farm Crops'!$B$18:$N$28,J$5,0)  - VLOOKUP(J$4,'Farm Crops'!$B$4:$G$13,6,0)/1000*0.65*$C735)</f>
        <v>2117.386891495601</v>
      </c>
      <c r="K735" s="67">
        <f xml:space="preserve">   MAX(0, HLOOKUP(MONTH($B735),'Farm Crops'!$B$18:$N$28,K$5,0)  - VLOOKUP(K$4,'Farm Crops'!$B$4:$G$13,6,0)/1000*0.65*$C735)</f>
        <v>495.2375190615835</v>
      </c>
      <c r="L735" s="67">
        <f xml:space="preserve">   MAX(0, HLOOKUP(MONTH($B735),'Farm Crops'!$B$18:$N$28,L$5,0)  - VLOOKUP(L$4,'Farm Crops'!$B$4:$G$13,6,0)/1000*0.65*$C735)</f>
        <v>88.703507331378376</v>
      </c>
      <c r="M735" s="67">
        <f xml:space="preserve">   MAX(0, HLOOKUP(MONTH($B735),'Farm Crops'!$B$18:$N$28,M$5,0)  - VLOOKUP(M$4,'Farm Crops'!$B$4:$G$13,6,0)/1000*0.65*$C735)</f>
        <v>632.67100293255123</v>
      </c>
    </row>
    <row r="736" spans="2:13" x14ac:dyDescent="0.2">
      <c r="B736" s="4">
        <v>41213</v>
      </c>
      <c r="C736" s="67">
        <f>'Observed Data'!$E735</f>
        <v>0</v>
      </c>
      <c r="D736" s="67">
        <f xml:space="preserve">   MAX(0, HLOOKUP(MONTH($B736),'Farm Crops'!$B$18:$N$28,D$5,0)  - VLOOKUP(D$4,'Farm Crops'!$B$4:$G$13,6,0)/1000*0.65*$C736)</f>
        <v>1989.1844574780059</v>
      </c>
      <c r="E736" s="67">
        <f xml:space="preserve">   MAX(0, HLOOKUP(MONTH($B736),'Farm Crops'!$B$18:$N$28,E$5,0)  - VLOOKUP(E$4,'Farm Crops'!$B$4:$G$13,6,0)/1000*0.65*$C736)</f>
        <v>1326.9812140762465</v>
      </c>
      <c r="F736" s="67">
        <f xml:space="preserve">   MAX(0, HLOOKUP(MONTH($B736),'Farm Crops'!$B$18:$N$28,F$5,0)  - VLOOKUP(F$4,'Farm Crops'!$B$4:$G$13,6,0)/1000*0.65*$C736)</f>
        <v>1616.6617624633429</v>
      </c>
      <c r="G736" s="67">
        <f xml:space="preserve">   MAX(0, HLOOKUP(MONTH($B736),'Farm Crops'!$B$18:$N$28,G$5,0)  - VLOOKUP(G$4,'Farm Crops'!$B$4:$G$13,6,0)/1000*0.65*$C736)</f>
        <v>405.64412903225809</v>
      </c>
      <c r="H736" s="67">
        <f xml:space="preserve">   MAX(0, HLOOKUP(MONTH($B736),'Farm Crops'!$B$18:$N$28,H$5,0)  - VLOOKUP(H$4,'Farm Crops'!$B$4:$G$13,6,0)/1000*0.65*$C736)</f>
        <v>1392.0613020527862</v>
      </c>
      <c r="I736" s="67">
        <f xml:space="preserve">   MAX(0, HLOOKUP(MONTH($B736),'Farm Crops'!$B$18:$N$28,I$5,0)  - VLOOKUP(I$4,'Farm Crops'!$B$4:$G$13,6,0)/1000*0.65*$C736)</f>
        <v>2121.0413431085044</v>
      </c>
      <c r="J736" s="67">
        <f xml:space="preserve">   MAX(0, HLOOKUP(MONTH($B736),'Farm Crops'!$B$18:$N$28,J$5,0)  - VLOOKUP(J$4,'Farm Crops'!$B$4:$G$13,6,0)/1000*0.65*$C736)</f>
        <v>2117.386891495601</v>
      </c>
      <c r="K736" s="67">
        <f xml:space="preserve">   MAX(0, HLOOKUP(MONTH($B736),'Farm Crops'!$B$18:$N$28,K$5,0)  - VLOOKUP(K$4,'Farm Crops'!$B$4:$G$13,6,0)/1000*0.65*$C736)</f>
        <v>495.2375190615835</v>
      </c>
      <c r="L736" s="67">
        <f xml:space="preserve">   MAX(0, HLOOKUP(MONTH($B736),'Farm Crops'!$B$18:$N$28,L$5,0)  - VLOOKUP(L$4,'Farm Crops'!$B$4:$G$13,6,0)/1000*0.65*$C736)</f>
        <v>88.703507331378376</v>
      </c>
      <c r="M736" s="67">
        <f xml:space="preserve">   MAX(0, HLOOKUP(MONTH($B736),'Farm Crops'!$B$18:$N$28,M$5,0)  - VLOOKUP(M$4,'Farm Crops'!$B$4:$G$13,6,0)/1000*0.65*$C736)</f>
        <v>632.67100293255123</v>
      </c>
    </row>
    <row r="737" spans="2:13" x14ac:dyDescent="0.2">
      <c r="B737" s="4">
        <v>41214</v>
      </c>
      <c r="C737" s="67">
        <f>'Observed Data'!$E736</f>
        <v>0</v>
      </c>
      <c r="D737" s="67">
        <f xml:space="preserve">   MAX(0, HLOOKUP(MONTH($B737),'Farm Crops'!$B$18:$N$28,D$5,0)  - VLOOKUP(D$4,'Farm Crops'!$B$4:$G$13,6,0)/1000*0.65*$C737)</f>
        <v>1612.6189898989903</v>
      </c>
      <c r="E737" s="67">
        <f xml:space="preserve">   MAX(0, HLOOKUP(MONTH($B737),'Farm Crops'!$B$18:$N$28,E$5,0)  - VLOOKUP(E$4,'Farm Crops'!$B$4:$G$13,6,0)/1000*0.65*$C737)</f>
        <v>2067.9532363636372</v>
      </c>
      <c r="F737" s="67">
        <f xml:space="preserve">   MAX(0, HLOOKUP(MONTH($B737),'Farm Crops'!$B$18:$N$28,F$5,0)  - VLOOKUP(F$4,'Farm Crops'!$B$4:$G$13,6,0)/1000*0.65*$C737)</f>
        <v>2578.9604202020205</v>
      </c>
      <c r="G737" s="67">
        <f xml:space="preserve">   MAX(0, HLOOKUP(MONTH($B737),'Farm Crops'!$B$18:$N$28,G$5,0)  - VLOOKUP(G$4,'Farm Crops'!$B$4:$G$13,6,0)/1000*0.65*$C737)</f>
        <v>657.03120000000013</v>
      </c>
      <c r="H737" s="67">
        <f xml:space="preserve">   MAX(0, HLOOKUP(MONTH($B737),'Farm Crops'!$B$18:$N$28,H$5,0)  - VLOOKUP(H$4,'Farm Crops'!$B$4:$G$13,6,0)/1000*0.65*$C737)</f>
        <v>2254.753963636364</v>
      </c>
      <c r="I737" s="67">
        <f xml:space="preserve">   MAX(0, HLOOKUP(MONTH($B737),'Farm Crops'!$B$18:$N$28,I$5,0)  - VLOOKUP(I$4,'Farm Crops'!$B$4:$G$13,6,0)/1000*0.65*$C737)</f>
        <v>3469.5907555555564</v>
      </c>
      <c r="J737" s="67">
        <f xml:space="preserve">   MAX(0, HLOOKUP(MONTH($B737),'Farm Crops'!$B$18:$N$28,J$5,0)  - VLOOKUP(J$4,'Farm Crops'!$B$4:$G$13,6,0)/1000*0.65*$C737)</f>
        <v>3294.7650909090912</v>
      </c>
      <c r="K737" s="67">
        <f xml:space="preserve">   MAX(0, HLOOKUP(MONTH($B737),'Farm Crops'!$B$18:$N$28,K$5,0)  - VLOOKUP(K$4,'Farm Crops'!$B$4:$G$13,6,0)/1000*0.65*$C737)</f>
        <v>773.8008727272728</v>
      </c>
      <c r="L737" s="67">
        <f xml:space="preserve">   MAX(0, HLOOKUP(MONTH($B737),'Farm Crops'!$B$18:$N$28,L$5,0)  - VLOOKUP(L$4,'Farm Crops'!$B$4:$G$13,6,0)/1000*0.65*$C737)</f>
        <v>139.0627636363638</v>
      </c>
      <c r="M737" s="67">
        <f xml:space="preserve">   MAX(0, HLOOKUP(MONTH($B737),'Farm Crops'!$B$18:$N$28,M$5,0)  - VLOOKUP(M$4,'Farm Crops'!$B$4:$G$13,6,0)/1000*0.65*$C737)</f>
        <v>1001.8822545454547</v>
      </c>
    </row>
    <row r="738" spans="2:13" x14ac:dyDescent="0.2">
      <c r="B738" s="4">
        <v>41215</v>
      </c>
      <c r="C738" s="67">
        <f>'Observed Data'!$E737</f>
        <v>0</v>
      </c>
      <c r="D738" s="67">
        <f xml:space="preserve">   MAX(0, HLOOKUP(MONTH($B738),'Farm Crops'!$B$18:$N$28,D$5,0)  - VLOOKUP(D$4,'Farm Crops'!$B$4:$G$13,6,0)/1000*0.65*$C738)</f>
        <v>1612.6189898989903</v>
      </c>
      <c r="E738" s="67">
        <f xml:space="preserve">   MAX(0, HLOOKUP(MONTH($B738),'Farm Crops'!$B$18:$N$28,E$5,0)  - VLOOKUP(E$4,'Farm Crops'!$B$4:$G$13,6,0)/1000*0.65*$C738)</f>
        <v>2067.9532363636372</v>
      </c>
      <c r="F738" s="67">
        <f xml:space="preserve">   MAX(0, HLOOKUP(MONTH($B738),'Farm Crops'!$B$18:$N$28,F$5,0)  - VLOOKUP(F$4,'Farm Crops'!$B$4:$G$13,6,0)/1000*0.65*$C738)</f>
        <v>2578.9604202020205</v>
      </c>
      <c r="G738" s="67">
        <f xml:space="preserve">   MAX(0, HLOOKUP(MONTH($B738),'Farm Crops'!$B$18:$N$28,G$5,0)  - VLOOKUP(G$4,'Farm Crops'!$B$4:$G$13,6,0)/1000*0.65*$C738)</f>
        <v>657.03120000000013</v>
      </c>
      <c r="H738" s="67">
        <f xml:space="preserve">   MAX(0, HLOOKUP(MONTH($B738),'Farm Crops'!$B$18:$N$28,H$5,0)  - VLOOKUP(H$4,'Farm Crops'!$B$4:$G$13,6,0)/1000*0.65*$C738)</f>
        <v>2254.753963636364</v>
      </c>
      <c r="I738" s="67">
        <f xml:space="preserve">   MAX(0, HLOOKUP(MONTH($B738),'Farm Crops'!$B$18:$N$28,I$5,0)  - VLOOKUP(I$4,'Farm Crops'!$B$4:$G$13,6,0)/1000*0.65*$C738)</f>
        <v>3469.5907555555564</v>
      </c>
      <c r="J738" s="67">
        <f xml:space="preserve">   MAX(0, HLOOKUP(MONTH($B738),'Farm Crops'!$B$18:$N$28,J$5,0)  - VLOOKUP(J$4,'Farm Crops'!$B$4:$G$13,6,0)/1000*0.65*$C738)</f>
        <v>3294.7650909090912</v>
      </c>
      <c r="K738" s="67">
        <f xml:space="preserve">   MAX(0, HLOOKUP(MONTH($B738),'Farm Crops'!$B$18:$N$28,K$5,0)  - VLOOKUP(K$4,'Farm Crops'!$B$4:$G$13,6,0)/1000*0.65*$C738)</f>
        <v>773.8008727272728</v>
      </c>
      <c r="L738" s="67">
        <f xml:space="preserve">   MAX(0, HLOOKUP(MONTH($B738),'Farm Crops'!$B$18:$N$28,L$5,0)  - VLOOKUP(L$4,'Farm Crops'!$B$4:$G$13,6,0)/1000*0.65*$C738)</f>
        <v>139.0627636363638</v>
      </c>
      <c r="M738" s="67">
        <f xml:space="preserve">   MAX(0, HLOOKUP(MONTH($B738),'Farm Crops'!$B$18:$N$28,M$5,0)  - VLOOKUP(M$4,'Farm Crops'!$B$4:$G$13,6,0)/1000*0.65*$C738)</f>
        <v>1001.8822545454547</v>
      </c>
    </row>
    <row r="739" spans="2:13" x14ac:dyDescent="0.2">
      <c r="B739" s="4">
        <v>41216</v>
      </c>
      <c r="C739" s="67">
        <f>'Observed Data'!$E738</f>
        <v>0</v>
      </c>
      <c r="D739" s="67">
        <f xml:space="preserve">   MAX(0, HLOOKUP(MONTH($B739),'Farm Crops'!$B$18:$N$28,D$5,0)  - VLOOKUP(D$4,'Farm Crops'!$B$4:$G$13,6,0)/1000*0.65*$C739)</f>
        <v>1612.6189898989903</v>
      </c>
      <c r="E739" s="67">
        <f xml:space="preserve">   MAX(0, HLOOKUP(MONTH($B739),'Farm Crops'!$B$18:$N$28,E$5,0)  - VLOOKUP(E$4,'Farm Crops'!$B$4:$G$13,6,0)/1000*0.65*$C739)</f>
        <v>2067.9532363636372</v>
      </c>
      <c r="F739" s="67">
        <f xml:space="preserve">   MAX(0, HLOOKUP(MONTH($B739),'Farm Crops'!$B$18:$N$28,F$5,0)  - VLOOKUP(F$4,'Farm Crops'!$B$4:$G$13,6,0)/1000*0.65*$C739)</f>
        <v>2578.9604202020205</v>
      </c>
      <c r="G739" s="67">
        <f xml:space="preserve">   MAX(0, HLOOKUP(MONTH($B739),'Farm Crops'!$B$18:$N$28,G$5,0)  - VLOOKUP(G$4,'Farm Crops'!$B$4:$G$13,6,0)/1000*0.65*$C739)</f>
        <v>657.03120000000013</v>
      </c>
      <c r="H739" s="67">
        <f xml:space="preserve">   MAX(0, HLOOKUP(MONTH($B739),'Farm Crops'!$B$18:$N$28,H$5,0)  - VLOOKUP(H$4,'Farm Crops'!$B$4:$G$13,6,0)/1000*0.65*$C739)</f>
        <v>2254.753963636364</v>
      </c>
      <c r="I739" s="67">
        <f xml:space="preserve">   MAX(0, HLOOKUP(MONTH($B739),'Farm Crops'!$B$18:$N$28,I$5,0)  - VLOOKUP(I$4,'Farm Crops'!$B$4:$G$13,6,0)/1000*0.65*$C739)</f>
        <v>3469.5907555555564</v>
      </c>
      <c r="J739" s="67">
        <f xml:space="preserve">   MAX(0, HLOOKUP(MONTH($B739),'Farm Crops'!$B$18:$N$28,J$5,0)  - VLOOKUP(J$4,'Farm Crops'!$B$4:$G$13,6,0)/1000*0.65*$C739)</f>
        <v>3294.7650909090912</v>
      </c>
      <c r="K739" s="67">
        <f xml:space="preserve">   MAX(0, HLOOKUP(MONTH($B739),'Farm Crops'!$B$18:$N$28,K$5,0)  - VLOOKUP(K$4,'Farm Crops'!$B$4:$G$13,6,0)/1000*0.65*$C739)</f>
        <v>773.8008727272728</v>
      </c>
      <c r="L739" s="67">
        <f xml:space="preserve">   MAX(0, HLOOKUP(MONTH($B739),'Farm Crops'!$B$18:$N$28,L$5,0)  - VLOOKUP(L$4,'Farm Crops'!$B$4:$G$13,6,0)/1000*0.65*$C739)</f>
        <v>139.0627636363638</v>
      </c>
      <c r="M739" s="67">
        <f xml:space="preserve">   MAX(0, HLOOKUP(MONTH($B739),'Farm Crops'!$B$18:$N$28,M$5,0)  - VLOOKUP(M$4,'Farm Crops'!$B$4:$G$13,6,0)/1000*0.65*$C739)</f>
        <v>1001.8822545454547</v>
      </c>
    </row>
    <row r="740" spans="2:13" x14ac:dyDescent="0.2">
      <c r="B740" s="4">
        <v>41217</v>
      </c>
      <c r="C740" s="67">
        <f>'Observed Data'!$E739</f>
        <v>0</v>
      </c>
      <c r="D740" s="67">
        <f xml:space="preserve">   MAX(0, HLOOKUP(MONTH($B740),'Farm Crops'!$B$18:$N$28,D$5,0)  - VLOOKUP(D$4,'Farm Crops'!$B$4:$G$13,6,0)/1000*0.65*$C740)</f>
        <v>1612.6189898989903</v>
      </c>
      <c r="E740" s="67">
        <f xml:space="preserve">   MAX(0, HLOOKUP(MONTH($B740),'Farm Crops'!$B$18:$N$28,E$5,0)  - VLOOKUP(E$4,'Farm Crops'!$B$4:$G$13,6,0)/1000*0.65*$C740)</f>
        <v>2067.9532363636372</v>
      </c>
      <c r="F740" s="67">
        <f xml:space="preserve">   MAX(0, HLOOKUP(MONTH($B740),'Farm Crops'!$B$18:$N$28,F$5,0)  - VLOOKUP(F$4,'Farm Crops'!$B$4:$G$13,6,0)/1000*0.65*$C740)</f>
        <v>2578.9604202020205</v>
      </c>
      <c r="G740" s="67">
        <f xml:space="preserve">   MAX(0, HLOOKUP(MONTH($B740),'Farm Crops'!$B$18:$N$28,G$5,0)  - VLOOKUP(G$4,'Farm Crops'!$B$4:$G$13,6,0)/1000*0.65*$C740)</f>
        <v>657.03120000000013</v>
      </c>
      <c r="H740" s="67">
        <f xml:space="preserve">   MAX(0, HLOOKUP(MONTH($B740),'Farm Crops'!$B$18:$N$28,H$5,0)  - VLOOKUP(H$4,'Farm Crops'!$B$4:$G$13,6,0)/1000*0.65*$C740)</f>
        <v>2254.753963636364</v>
      </c>
      <c r="I740" s="67">
        <f xml:space="preserve">   MAX(0, HLOOKUP(MONTH($B740),'Farm Crops'!$B$18:$N$28,I$5,0)  - VLOOKUP(I$4,'Farm Crops'!$B$4:$G$13,6,0)/1000*0.65*$C740)</f>
        <v>3469.5907555555564</v>
      </c>
      <c r="J740" s="67">
        <f xml:space="preserve">   MAX(0, HLOOKUP(MONTH($B740),'Farm Crops'!$B$18:$N$28,J$5,0)  - VLOOKUP(J$4,'Farm Crops'!$B$4:$G$13,6,0)/1000*0.65*$C740)</f>
        <v>3294.7650909090912</v>
      </c>
      <c r="K740" s="67">
        <f xml:space="preserve">   MAX(0, HLOOKUP(MONTH($B740),'Farm Crops'!$B$18:$N$28,K$5,0)  - VLOOKUP(K$4,'Farm Crops'!$B$4:$G$13,6,0)/1000*0.65*$C740)</f>
        <v>773.8008727272728</v>
      </c>
      <c r="L740" s="67">
        <f xml:space="preserve">   MAX(0, HLOOKUP(MONTH($B740),'Farm Crops'!$B$18:$N$28,L$5,0)  - VLOOKUP(L$4,'Farm Crops'!$B$4:$G$13,6,0)/1000*0.65*$C740)</f>
        <v>139.0627636363638</v>
      </c>
      <c r="M740" s="67">
        <f xml:space="preserve">   MAX(0, HLOOKUP(MONTH($B740),'Farm Crops'!$B$18:$N$28,M$5,0)  - VLOOKUP(M$4,'Farm Crops'!$B$4:$G$13,6,0)/1000*0.65*$C740)</f>
        <v>1001.8822545454547</v>
      </c>
    </row>
    <row r="741" spans="2:13" x14ac:dyDescent="0.2">
      <c r="B741" s="4">
        <v>41218</v>
      </c>
      <c r="C741" s="67">
        <f>'Observed Data'!$E740</f>
        <v>0</v>
      </c>
      <c r="D741" s="67">
        <f xml:space="preserve">   MAX(0, HLOOKUP(MONTH($B741),'Farm Crops'!$B$18:$N$28,D$5,0)  - VLOOKUP(D$4,'Farm Crops'!$B$4:$G$13,6,0)/1000*0.65*$C741)</f>
        <v>1612.6189898989903</v>
      </c>
      <c r="E741" s="67">
        <f xml:space="preserve">   MAX(0, HLOOKUP(MONTH($B741),'Farm Crops'!$B$18:$N$28,E$5,0)  - VLOOKUP(E$4,'Farm Crops'!$B$4:$G$13,6,0)/1000*0.65*$C741)</f>
        <v>2067.9532363636372</v>
      </c>
      <c r="F741" s="67">
        <f xml:space="preserve">   MAX(0, HLOOKUP(MONTH($B741),'Farm Crops'!$B$18:$N$28,F$5,0)  - VLOOKUP(F$4,'Farm Crops'!$B$4:$G$13,6,0)/1000*0.65*$C741)</f>
        <v>2578.9604202020205</v>
      </c>
      <c r="G741" s="67">
        <f xml:space="preserve">   MAX(0, HLOOKUP(MONTH($B741),'Farm Crops'!$B$18:$N$28,G$5,0)  - VLOOKUP(G$4,'Farm Crops'!$B$4:$G$13,6,0)/1000*0.65*$C741)</f>
        <v>657.03120000000013</v>
      </c>
      <c r="H741" s="67">
        <f xml:space="preserve">   MAX(0, HLOOKUP(MONTH($B741),'Farm Crops'!$B$18:$N$28,H$5,0)  - VLOOKUP(H$4,'Farm Crops'!$B$4:$G$13,6,0)/1000*0.65*$C741)</f>
        <v>2254.753963636364</v>
      </c>
      <c r="I741" s="67">
        <f xml:space="preserve">   MAX(0, HLOOKUP(MONTH($B741),'Farm Crops'!$B$18:$N$28,I$5,0)  - VLOOKUP(I$4,'Farm Crops'!$B$4:$G$13,6,0)/1000*0.65*$C741)</f>
        <v>3469.5907555555564</v>
      </c>
      <c r="J741" s="67">
        <f xml:space="preserve">   MAX(0, HLOOKUP(MONTH($B741),'Farm Crops'!$B$18:$N$28,J$5,0)  - VLOOKUP(J$4,'Farm Crops'!$B$4:$G$13,6,0)/1000*0.65*$C741)</f>
        <v>3294.7650909090912</v>
      </c>
      <c r="K741" s="67">
        <f xml:space="preserve">   MAX(0, HLOOKUP(MONTH($B741),'Farm Crops'!$B$18:$N$28,K$5,0)  - VLOOKUP(K$4,'Farm Crops'!$B$4:$G$13,6,0)/1000*0.65*$C741)</f>
        <v>773.8008727272728</v>
      </c>
      <c r="L741" s="67">
        <f xml:space="preserve">   MAX(0, HLOOKUP(MONTH($B741),'Farm Crops'!$B$18:$N$28,L$5,0)  - VLOOKUP(L$4,'Farm Crops'!$B$4:$G$13,6,0)/1000*0.65*$C741)</f>
        <v>139.0627636363638</v>
      </c>
      <c r="M741" s="67">
        <f xml:space="preserve">   MAX(0, HLOOKUP(MONTH($B741),'Farm Crops'!$B$18:$N$28,M$5,0)  - VLOOKUP(M$4,'Farm Crops'!$B$4:$G$13,6,0)/1000*0.65*$C741)</f>
        <v>1001.8822545454547</v>
      </c>
    </row>
    <row r="742" spans="2:13" x14ac:dyDescent="0.2">
      <c r="B742" s="4">
        <v>41219</v>
      </c>
      <c r="C742" s="67">
        <f>'Observed Data'!$E741</f>
        <v>0</v>
      </c>
      <c r="D742" s="67">
        <f xml:space="preserve">   MAX(0, HLOOKUP(MONTH($B742),'Farm Crops'!$B$18:$N$28,D$5,0)  - VLOOKUP(D$4,'Farm Crops'!$B$4:$G$13,6,0)/1000*0.65*$C742)</f>
        <v>1612.6189898989903</v>
      </c>
      <c r="E742" s="67">
        <f xml:space="preserve">   MAX(0, HLOOKUP(MONTH($B742),'Farm Crops'!$B$18:$N$28,E$5,0)  - VLOOKUP(E$4,'Farm Crops'!$B$4:$G$13,6,0)/1000*0.65*$C742)</f>
        <v>2067.9532363636372</v>
      </c>
      <c r="F742" s="67">
        <f xml:space="preserve">   MAX(0, HLOOKUP(MONTH($B742),'Farm Crops'!$B$18:$N$28,F$5,0)  - VLOOKUP(F$4,'Farm Crops'!$B$4:$G$13,6,0)/1000*0.65*$C742)</f>
        <v>2578.9604202020205</v>
      </c>
      <c r="G742" s="67">
        <f xml:space="preserve">   MAX(0, HLOOKUP(MONTH($B742),'Farm Crops'!$B$18:$N$28,G$5,0)  - VLOOKUP(G$4,'Farm Crops'!$B$4:$G$13,6,0)/1000*0.65*$C742)</f>
        <v>657.03120000000013</v>
      </c>
      <c r="H742" s="67">
        <f xml:space="preserve">   MAX(0, HLOOKUP(MONTH($B742),'Farm Crops'!$B$18:$N$28,H$5,0)  - VLOOKUP(H$4,'Farm Crops'!$B$4:$G$13,6,0)/1000*0.65*$C742)</f>
        <v>2254.753963636364</v>
      </c>
      <c r="I742" s="67">
        <f xml:space="preserve">   MAX(0, HLOOKUP(MONTH($B742),'Farm Crops'!$B$18:$N$28,I$5,0)  - VLOOKUP(I$4,'Farm Crops'!$B$4:$G$13,6,0)/1000*0.65*$C742)</f>
        <v>3469.5907555555564</v>
      </c>
      <c r="J742" s="67">
        <f xml:space="preserve">   MAX(0, HLOOKUP(MONTH($B742),'Farm Crops'!$B$18:$N$28,J$5,0)  - VLOOKUP(J$4,'Farm Crops'!$B$4:$G$13,6,0)/1000*0.65*$C742)</f>
        <v>3294.7650909090912</v>
      </c>
      <c r="K742" s="67">
        <f xml:space="preserve">   MAX(0, HLOOKUP(MONTH($B742),'Farm Crops'!$B$18:$N$28,K$5,0)  - VLOOKUP(K$4,'Farm Crops'!$B$4:$G$13,6,0)/1000*0.65*$C742)</f>
        <v>773.8008727272728</v>
      </c>
      <c r="L742" s="67">
        <f xml:space="preserve">   MAX(0, HLOOKUP(MONTH($B742),'Farm Crops'!$B$18:$N$28,L$5,0)  - VLOOKUP(L$4,'Farm Crops'!$B$4:$G$13,6,0)/1000*0.65*$C742)</f>
        <v>139.0627636363638</v>
      </c>
      <c r="M742" s="67">
        <f xml:space="preserve">   MAX(0, HLOOKUP(MONTH($B742),'Farm Crops'!$B$18:$N$28,M$5,0)  - VLOOKUP(M$4,'Farm Crops'!$B$4:$G$13,6,0)/1000*0.65*$C742)</f>
        <v>1001.8822545454547</v>
      </c>
    </row>
    <row r="743" spans="2:13" x14ac:dyDescent="0.2">
      <c r="B743" s="4">
        <v>41220</v>
      </c>
      <c r="C743" s="67">
        <f>'Observed Data'!$E742</f>
        <v>0</v>
      </c>
      <c r="D743" s="67">
        <f xml:space="preserve">   MAX(0, HLOOKUP(MONTH($B743),'Farm Crops'!$B$18:$N$28,D$5,0)  - VLOOKUP(D$4,'Farm Crops'!$B$4:$G$13,6,0)/1000*0.65*$C743)</f>
        <v>1612.6189898989903</v>
      </c>
      <c r="E743" s="67">
        <f xml:space="preserve">   MAX(0, HLOOKUP(MONTH($B743),'Farm Crops'!$B$18:$N$28,E$5,0)  - VLOOKUP(E$4,'Farm Crops'!$B$4:$G$13,6,0)/1000*0.65*$C743)</f>
        <v>2067.9532363636372</v>
      </c>
      <c r="F743" s="67">
        <f xml:space="preserve">   MAX(0, HLOOKUP(MONTH($B743),'Farm Crops'!$B$18:$N$28,F$5,0)  - VLOOKUP(F$4,'Farm Crops'!$B$4:$G$13,6,0)/1000*0.65*$C743)</f>
        <v>2578.9604202020205</v>
      </c>
      <c r="G743" s="67">
        <f xml:space="preserve">   MAX(0, HLOOKUP(MONTH($B743),'Farm Crops'!$B$18:$N$28,G$5,0)  - VLOOKUP(G$4,'Farm Crops'!$B$4:$G$13,6,0)/1000*0.65*$C743)</f>
        <v>657.03120000000013</v>
      </c>
      <c r="H743" s="67">
        <f xml:space="preserve">   MAX(0, HLOOKUP(MONTH($B743),'Farm Crops'!$B$18:$N$28,H$5,0)  - VLOOKUP(H$4,'Farm Crops'!$B$4:$G$13,6,0)/1000*0.65*$C743)</f>
        <v>2254.753963636364</v>
      </c>
      <c r="I743" s="67">
        <f xml:space="preserve">   MAX(0, HLOOKUP(MONTH($B743),'Farm Crops'!$B$18:$N$28,I$5,0)  - VLOOKUP(I$4,'Farm Crops'!$B$4:$G$13,6,0)/1000*0.65*$C743)</f>
        <v>3469.5907555555564</v>
      </c>
      <c r="J743" s="67">
        <f xml:space="preserve">   MAX(0, HLOOKUP(MONTH($B743),'Farm Crops'!$B$18:$N$28,J$5,0)  - VLOOKUP(J$4,'Farm Crops'!$B$4:$G$13,6,0)/1000*0.65*$C743)</f>
        <v>3294.7650909090912</v>
      </c>
      <c r="K743" s="67">
        <f xml:space="preserve">   MAX(0, HLOOKUP(MONTH($B743),'Farm Crops'!$B$18:$N$28,K$5,0)  - VLOOKUP(K$4,'Farm Crops'!$B$4:$G$13,6,0)/1000*0.65*$C743)</f>
        <v>773.8008727272728</v>
      </c>
      <c r="L743" s="67">
        <f xml:space="preserve">   MAX(0, HLOOKUP(MONTH($B743),'Farm Crops'!$B$18:$N$28,L$5,0)  - VLOOKUP(L$4,'Farm Crops'!$B$4:$G$13,6,0)/1000*0.65*$C743)</f>
        <v>139.0627636363638</v>
      </c>
      <c r="M743" s="67">
        <f xml:space="preserve">   MAX(0, HLOOKUP(MONTH($B743),'Farm Crops'!$B$18:$N$28,M$5,0)  - VLOOKUP(M$4,'Farm Crops'!$B$4:$G$13,6,0)/1000*0.65*$C743)</f>
        <v>1001.8822545454547</v>
      </c>
    </row>
    <row r="744" spans="2:13" x14ac:dyDescent="0.2">
      <c r="B744" s="4">
        <v>41221</v>
      </c>
      <c r="C744" s="67">
        <f>'Observed Data'!$E743</f>
        <v>0</v>
      </c>
      <c r="D744" s="67">
        <f xml:space="preserve">   MAX(0, HLOOKUP(MONTH($B744),'Farm Crops'!$B$18:$N$28,D$5,0)  - VLOOKUP(D$4,'Farm Crops'!$B$4:$G$13,6,0)/1000*0.65*$C744)</f>
        <v>1612.6189898989903</v>
      </c>
      <c r="E744" s="67">
        <f xml:space="preserve">   MAX(0, HLOOKUP(MONTH($B744),'Farm Crops'!$B$18:$N$28,E$5,0)  - VLOOKUP(E$4,'Farm Crops'!$B$4:$G$13,6,0)/1000*0.65*$C744)</f>
        <v>2067.9532363636372</v>
      </c>
      <c r="F744" s="67">
        <f xml:space="preserve">   MAX(0, HLOOKUP(MONTH($B744),'Farm Crops'!$B$18:$N$28,F$5,0)  - VLOOKUP(F$4,'Farm Crops'!$B$4:$G$13,6,0)/1000*0.65*$C744)</f>
        <v>2578.9604202020205</v>
      </c>
      <c r="G744" s="67">
        <f xml:space="preserve">   MAX(0, HLOOKUP(MONTH($B744),'Farm Crops'!$B$18:$N$28,G$5,0)  - VLOOKUP(G$4,'Farm Crops'!$B$4:$G$13,6,0)/1000*0.65*$C744)</f>
        <v>657.03120000000013</v>
      </c>
      <c r="H744" s="67">
        <f xml:space="preserve">   MAX(0, HLOOKUP(MONTH($B744),'Farm Crops'!$B$18:$N$28,H$5,0)  - VLOOKUP(H$4,'Farm Crops'!$B$4:$G$13,6,0)/1000*0.65*$C744)</f>
        <v>2254.753963636364</v>
      </c>
      <c r="I744" s="67">
        <f xml:space="preserve">   MAX(0, HLOOKUP(MONTH($B744),'Farm Crops'!$B$18:$N$28,I$5,0)  - VLOOKUP(I$4,'Farm Crops'!$B$4:$G$13,6,0)/1000*0.65*$C744)</f>
        <v>3469.5907555555564</v>
      </c>
      <c r="J744" s="67">
        <f xml:space="preserve">   MAX(0, HLOOKUP(MONTH($B744),'Farm Crops'!$B$18:$N$28,J$5,0)  - VLOOKUP(J$4,'Farm Crops'!$B$4:$G$13,6,0)/1000*0.65*$C744)</f>
        <v>3294.7650909090912</v>
      </c>
      <c r="K744" s="67">
        <f xml:space="preserve">   MAX(0, HLOOKUP(MONTH($B744),'Farm Crops'!$B$18:$N$28,K$5,0)  - VLOOKUP(K$4,'Farm Crops'!$B$4:$G$13,6,0)/1000*0.65*$C744)</f>
        <v>773.8008727272728</v>
      </c>
      <c r="L744" s="67">
        <f xml:space="preserve">   MAX(0, HLOOKUP(MONTH($B744),'Farm Crops'!$B$18:$N$28,L$5,0)  - VLOOKUP(L$4,'Farm Crops'!$B$4:$G$13,6,0)/1000*0.65*$C744)</f>
        <v>139.0627636363638</v>
      </c>
      <c r="M744" s="67">
        <f xml:space="preserve">   MAX(0, HLOOKUP(MONTH($B744),'Farm Crops'!$B$18:$N$28,M$5,0)  - VLOOKUP(M$4,'Farm Crops'!$B$4:$G$13,6,0)/1000*0.65*$C744)</f>
        <v>1001.8822545454547</v>
      </c>
    </row>
    <row r="745" spans="2:13" x14ac:dyDescent="0.2">
      <c r="B745" s="4">
        <v>41222</v>
      </c>
      <c r="C745" s="67">
        <f>'Observed Data'!$E744</f>
        <v>0</v>
      </c>
      <c r="D745" s="67">
        <f xml:space="preserve">   MAX(0, HLOOKUP(MONTH($B745),'Farm Crops'!$B$18:$N$28,D$5,0)  - VLOOKUP(D$4,'Farm Crops'!$B$4:$G$13,6,0)/1000*0.65*$C745)</f>
        <v>1612.6189898989903</v>
      </c>
      <c r="E745" s="67">
        <f xml:space="preserve">   MAX(0, HLOOKUP(MONTH($B745),'Farm Crops'!$B$18:$N$28,E$5,0)  - VLOOKUP(E$4,'Farm Crops'!$B$4:$G$13,6,0)/1000*0.65*$C745)</f>
        <v>2067.9532363636372</v>
      </c>
      <c r="F745" s="67">
        <f xml:space="preserve">   MAX(0, HLOOKUP(MONTH($B745),'Farm Crops'!$B$18:$N$28,F$5,0)  - VLOOKUP(F$4,'Farm Crops'!$B$4:$G$13,6,0)/1000*0.65*$C745)</f>
        <v>2578.9604202020205</v>
      </c>
      <c r="G745" s="67">
        <f xml:space="preserve">   MAX(0, HLOOKUP(MONTH($B745),'Farm Crops'!$B$18:$N$28,G$5,0)  - VLOOKUP(G$4,'Farm Crops'!$B$4:$G$13,6,0)/1000*0.65*$C745)</f>
        <v>657.03120000000013</v>
      </c>
      <c r="H745" s="67">
        <f xml:space="preserve">   MAX(0, HLOOKUP(MONTH($B745),'Farm Crops'!$B$18:$N$28,H$5,0)  - VLOOKUP(H$4,'Farm Crops'!$B$4:$G$13,6,0)/1000*0.65*$C745)</f>
        <v>2254.753963636364</v>
      </c>
      <c r="I745" s="67">
        <f xml:space="preserve">   MAX(0, HLOOKUP(MONTH($B745),'Farm Crops'!$B$18:$N$28,I$5,0)  - VLOOKUP(I$4,'Farm Crops'!$B$4:$G$13,6,0)/1000*0.65*$C745)</f>
        <v>3469.5907555555564</v>
      </c>
      <c r="J745" s="67">
        <f xml:space="preserve">   MAX(0, HLOOKUP(MONTH($B745),'Farm Crops'!$B$18:$N$28,J$5,0)  - VLOOKUP(J$4,'Farm Crops'!$B$4:$G$13,6,0)/1000*0.65*$C745)</f>
        <v>3294.7650909090912</v>
      </c>
      <c r="K745" s="67">
        <f xml:space="preserve">   MAX(0, HLOOKUP(MONTH($B745),'Farm Crops'!$B$18:$N$28,K$5,0)  - VLOOKUP(K$4,'Farm Crops'!$B$4:$G$13,6,0)/1000*0.65*$C745)</f>
        <v>773.8008727272728</v>
      </c>
      <c r="L745" s="67">
        <f xml:space="preserve">   MAX(0, HLOOKUP(MONTH($B745),'Farm Crops'!$B$18:$N$28,L$5,0)  - VLOOKUP(L$4,'Farm Crops'!$B$4:$G$13,6,0)/1000*0.65*$C745)</f>
        <v>139.0627636363638</v>
      </c>
      <c r="M745" s="67">
        <f xml:space="preserve">   MAX(0, HLOOKUP(MONTH($B745),'Farm Crops'!$B$18:$N$28,M$5,0)  - VLOOKUP(M$4,'Farm Crops'!$B$4:$G$13,6,0)/1000*0.65*$C745)</f>
        <v>1001.8822545454547</v>
      </c>
    </row>
    <row r="746" spans="2:13" x14ac:dyDescent="0.2">
      <c r="B746" s="4">
        <v>41223</v>
      </c>
      <c r="C746" s="67">
        <f>'Observed Data'!$E745</f>
        <v>0</v>
      </c>
      <c r="D746" s="67">
        <f xml:space="preserve">   MAX(0, HLOOKUP(MONTH($B746),'Farm Crops'!$B$18:$N$28,D$5,0)  - VLOOKUP(D$4,'Farm Crops'!$B$4:$G$13,6,0)/1000*0.65*$C746)</f>
        <v>1612.6189898989903</v>
      </c>
      <c r="E746" s="67">
        <f xml:space="preserve">   MAX(0, HLOOKUP(MONTH($B746),'Farm Crops'!$B$18:$N$28,E$5,0)  - VLOOKUP(E$4,'Farm Crops'!$B$4:$G$13,6,0)/1000*0.65*$C746)</f>
        <v>2067.9532363636372</v>
      </c>
      <c r="F746" s="67">
        <f xml:space="preserve">   MAX(0, HLOOKUP(MONTH($B746),'Farm Crops'!$B$18:$N$28,F$5,0)  - VLOOKUP(F$4,'Farm Crops'!$B$4:$G$13,6,0)/1000*0.65*$C746)</f>
        <v>2578.9604202020205</v>
      </c>
      <c r="G746" s="67">
        <f xml:space="preserve">   MAX(0, HLOOKUP(MONTH($B746),'Farm Crops'!$B$18:$N$28,G$5,0)  - VLOOKUP(G$4,'Farm Crops'!$B$4:$G$13,6,0)/1000*0.65*$C746)</f>
        <v>657.03120000000013</v>
      </c>
      <c r="H746" s="67">
        <f xml:space="preserve">   MAX(0, HLOOKUP(MONTH($B746),'Farm Crops'!$B$18:$N$28,H$5,0)  - VLOOKUP(H$4,'Farm Crops'!$B$4:$G$13,6,0)/1000*0.65*$C746)</f>
        <v>2254.753963636364</v>
      </c>
      <c r="I746" s="67">
        <f xml:space="preserve">   MAX(0, HLOOKUP(MONTH($B746),'Farm Crops'!$B$18:$N$28,I$5,0)  - VLOOKUP(I$4,'Farm Crops'!$B$4:$G$13,6,0)/1000*0.65*$C746)</f>
        <v>3469.5907555555564</v>
      </c>
      <c r="J746" s="67">
        <f xml:space="preserve">   MAX(0, HLOOKUP(MONTH($B746),'Farm Crops'!$B$18:$N$28,J$5,0)  - VLOOKUP(J$4,'Farm Crops'!$B$4:$G$13,6,0)/1000*0.65*$C746)</f>
        <v>3294.7650909090912</v>
      </c>
      <c r="K746" s="67">
        <f xml:space="preserve">   MAX(0, HLOOKUP(MONTH($B746),'Farm Crops'!$B$18:$N$28,K$5,0)  - VLOOKUP(K$4,'Farm Crops'!$B$4:$G$13,6,0)/1000*0.65*$C746)</f>
        <v>773.8008727272728</v>
      </c>
      <c r="L746" s="67">
        <f xml:space="preserve">   MAX(0, HLOOKUP(MONTH($B746),'Farm Crops'!$B$18:$N$28,L$5,0)  - VLOOKUP(L$4,'Farm Crops'!$B$4:$G$13,6,0)/1000*0.65*$C746)</f>
        <v>139.0627636363638</v>
      </c>
      <c r="M746" s="67">
        <f xml:space="preserve">   MAX(0, HLOOKUP(MONTH($B746),'Farm Crops'!$B$18:$N$28,M$5,0)  - VLOOKUP(M$4,'Farm Crops'!$B$4:$G$13,6,0)/1000*0.65*$C746)</f>
        <v>1001.8822545454547</v>
      </c>
    </row>
    <row r="747" spans="2:13" x14ac:dyDescent="0.2">
      <c r="B747" s="4">
        <v>41224</v>
      </c>
      <c r="C747" s="67">
        <f>'Observed Data'!$E746</f>
        <v>0</v>
      </c>
      <c r="D747" s="67">
        <f xml:space="preserve">   MAX(0, HLOOKUP(MONTH($B747),'Farm Crops'!$B$18:$N$28,D$5,0)  - VLOOKUP(D$4,'Farm Crops'!$B$4:$G$13,6,0)/1000*0.65*$C747)</f>
        <v>1612.6189898989903</v>
      </c>
      <c r="E747" s="67">
        <f xml:space="preserve">   MAX(0, HLOOKUP(MONTH($B747),'Farm Crops'!$B$18:$N$28,E$5,0)  - VLOOKUP(E$4,'Farm Crops'!$B$4:$G$13,6,0)/1000*0.65*$C747)</f>
        <v>2067.9532363636372</v>
      </c>
      <c r="F747" s="67">
        <f xml:space="preserve">   MAX(0, HLOOKUP(MONTH($B747),'Farm Crops'!$B$18:$N$28,F$5,0)  - VLOOKUP(F$4,'Farm Crops'!$B$4:$G$13,6,0)/1000*0.65*$C747)</f>
        <v>2578.9604202020205</v>
      </c>
      <c r="G747" s="67">
        <f xml:space="preserve">   MAX(0, HLOOKUP(MONTH($B747),'Farm Crops'!$B$18:$N$28,G$5,0)  - VLOOKUP(G$4,'Farm Crops'!$B$4:$G$13,6,0)/1000*0.65*$C747)</f>
        <v>657.03120000000013</v>
      </c>
      <c r="H747" s="67">
        <f xml:space="preserve">   MAX(0, HLOOKUP(MONTH($B747),'Farm Crops'!$B$18:$N$28,H$5,0)  - VLOOKUP(H$4,'Farm Crops'!$B$4:$G$13,6,0)/1000*0.65*$C747)</f>
        <v>2254.753963636364</v>
      </c>
      <c r="I747" s="67">
        <f xml:space="preserve">   MAX(0, HLOOKUP(MONTH($B747),'Farm Crops'!$B$18:$N$28,I$5,0)  - VLOOKUP(I$4,'Farm Crops'!$B$4:$G$13,6,0)/1000*0.65*$C747)</f>
        <v>3469.5907555555564</v>
      </c>
      <c r="J747" s="67">
        <f xml:space="preserve">   MAX(0, HLOOKUP(MONTH($B747),'Farm Crops'!$B$18:$N$28,J$5,0)  - VLOOKUP(J$4,'Farm Crops'!$B$4:$G$13,6,0)/1000*0.65*$C747)</f>
        <v>3294.7650909090912</v>
      </c>
      <c r="K747" s="67">
        <f xml:space="preserve">   MAX(0, HLOOKUP(MONTH($B747),'Farm Crops'!$B$18:$N$28,K$5,0)  - VLOOKUP(K$4,'Farm Crops'!$B$4:$G$13,6,0)/1000*0.65*$C747)</f>
        <v>773.8008727272728</v>
      </c>
      <c r="L747" s="67">
        <f xml:space="preserve">   MAX(0, HLOOKUP(MONTH($B747),'Farm Crops'!$B$18:$N$28,L$5,0)  - VLOOKUP(L$4,'Farm Crops'!$B$4:$G$13,6,0)/1000*0.65*$C747)</f>
        <v>139.0627636363638</v>
      </c>
      <c r="M747" s="67">
        <f xml:space="preserve">   MAX(0, HLOOKUP(MONTH($B747),'Farm Crops'!$B$18:$N$28,M$5,0)  - VLOOKUP(M$4,'Farm Crops'!$B$4:$G$13,6,0)/1000*0.65*$C747)</f>
        <v>1001.8822545454547</v>
      </c>
    </row>
    <row r="748" spans="2:13" x14ac:dyDescent="0.2">
      <c r="B748" s="4">
        <v>41225</v>
      </c>
      <c r="C748" s="67">
        <f>'Observed Data'!$E747</f>
        <v>0</v>
      </c>
      <c r="D748" s="67">
        <f xml:space="preserve">   MAX(0, HLOOKUP(MONTH($B748),'Farm Crops'!$B$18:$N$28,D$5,0)  - VLOOKUP(D$4,'Farm Crops'!$B$4:$G$13,6,0)/1000*0.65*$C748)</f>
        <v>1612.6189898989903</v>
      </c>
      <c r="E748" s="67">
        <f xml:space="preserve">   MAX(0, HLOOKUP(MONTH($B748),'Farm Crops'!$B$18:$N$28,E$5,0)  - VLOOKUP(E$4,'Farm Crops'!$B$4:$G$13,6,0)/1000*0.65*$C748)</f>
        <v>2067.9532363636372</v>
      </c>
      <c r="F748" s="67">
        <f xml:space="preserve">   MAX(0, HLOOKUP(MONTH($B748),'Farm Crops'!$B$18:$N$28,F$5,0)  - VLOOKUP(F$4,'Farm Crops'!$B$4:$G$13,6,0)/1000*0.65*$C748)</f>
        <v>2578.9604202020205</v>
      </c>
      <c r="G748" s="67">
        <f xml:space="preserve">   MAX(0, HLOOKUP(MONTH($B748),'Farm Crops'!$B$18:$N$28,G$5,0)  - VLOOKUP(G$4,'Farm Crops'!$B$4:$G$13,6,0)/1000*0.65*$C748)</f>
        <v>657.03120000000013</v>
      </c>
      <c r="H748" s="67">
        <f xml:space="preserve">   MAX(0, HLOOKUP(MONTH($B748),'Farm Crops'!$B$18:$N$28,H$5,0)  - VLOOKUP(H$4,'Farm Crops'!$B$4:$G$13,6,0)/1000*0.65*$C748)</f>
        <v>2254.753963636364</v>
      </c>
      <c r="I748" s="67">
        <f xml:space="preserve">   MAX(0, HLOOKUP(MONTH($B748),'Farm Crops'!$B$18:$N$28,I$5,0)  - VLOOKUP(I$4,'Farm Crops'!$B$4:$G$13,6,0)/1000*0.65*$C748)</f>
        <v>3469.5907555555564</v>
      </c>
      <c r="J748" s="67">
        <f xml:space="preserve">   MAX(0, HLOOKUP(MONTH($B748),'Farm Crops'!$B$18:$N$28,J$5,0)  - VLOOKUP(J$4,'Farm Crops'!$B$4:$G$13,6,0)/1000*0.65*$C748)</f>
        <v>3294.7650909090912</v>
      </c>
      <c r="K748" s="67">
        <f xml:space="preserve">   MAX(0, HLOOKUP(MONTH($B748),'Farm Crops'!$B$18:$N$28,K$5,0)  - VLOOKUP(K$4,'Farm Crops'!$B$4:$G$13,6,0)/1000*0.65*$C748)</f>
        <v>773.8008727272728</v>
      </c>
      <c r="L748" s="67">
        <f xml:space="preserve">   MAX(0, HLOOKUP(MONTH($B748),'Farm Crops'!$B$18:$N$28,L$5,0)  - VLOOKUP(L$4,'Farm Crops'!$B$4:$G$13,6,0)/1000*0.65*$C748)</f>
        <v>139.0627636363638</v>
      </c>
      <c r="M748" s="67">
        <f xml:space="preserve">   MAX(0, HLOOKUP(MONTH($B748),'Farm Crops'!$B$18:$N$28,M$5,0)  - VLOOKUP(M$4,'Farm Crops'!$B$4:$G$13,6,0)/1000*0.65*$C748)</f>
        <v>1001.8822545454547</v>
      </c>
    </row>
    <row r="749" spans="2:13" x14ac:dyDescent="0.2">
      <c r="B749" s="4">
        <v>41226</v>
      </c>
      <c r="C749" s="67">
        <f>'Observed Data'!$E748</f>
        <v>0</v>
      </c>
      <c r="D749" s="67">
        <f xml:space="preserve">   MAX(0, HLOOKUP(MONTH($B749),'Farm Crops'!$B$18:$N$28,D$5,0)  - VLOOKUP(D$4,'Farm Crops'!$B$4:$G$13,6,0)/1000*0.65*$C749)</f>
        <v>1612.6189898989903</v>
      </c>
      <c r="E749" s="67">
        <f xml:space="preserve">   MAX(0, HLOOKUP(MONTH($B749),'Farm Crops'!$B$18:$N$28,E$5,0)  - VLOOKUP(E$4,'Farm Crops'!$B$4:$G$13,6,0)/1000*0.65*$C749)</f>
        <v>2067.9532363636372</v>
      </c>
      <c r="F749" s="67">
        <f xml:space="preserve">   MAX(0, HLOOKUP(MONTH($B749),'Farm Crops'!$B$18:$N$28,F$5,0)  - VLOOKUP(F$4,'Farm Crops'!$B$4:$G$13,6,0)/1000*0.65*$C749)</f>
        <v>2578.9604202020205</v>
      </c>
      <c r="G749" s="67">
        <f xml:space="preserve">   MAX(0, HLOOKUP(MONTH($B749),'Farm Crops'!$B$18:$N$28,G$5,0)  - VLOOKUP(G$4,'Farm Crops'!$B$4:$G$13,6,0)/1000*0.65*$C749)</f>
        <v>657.03120000000013</v>
      </c>
      <c r="H749" s="67">
        <f xml:space="preserve">   MAX(0, HLOOKUP(MONTH($B749),'Farm Crops'!$B$18:$N$28,H$5,0)  - VLOOKUP(H$4,'Farm Crops'!$B$4:$G$13,6,0)/1000*0.65*$C749)</f>
        <v>2254.753963636364</v>
      </c>
      <c r="I749" s="67">
        <f xml:space="preserve">   MAX(0, HLOOKUP(MONTH($B749),'Farm Crops'!$B$18:$N$28,I$5,0)  - VLOOKUP(I$4,'Farm Crops'!$B$4:$G$13,6,0)/1000*0.65*$C749)</f>
        <v>3469.5907555555564</v>
      </c>
      <c r="J749" s="67">
        <f xml:space="preserve">   MAX(0, HLOOKUP(MONTH($B749),'Farm Crops'!$B$18:$N$28,J$5,0)  - VLOOKUP(J$4,'Farm Crops'!$B$4:$G$13,6,0)/1000*0.65*$C749)</f>
        <v>3294.7650909090912</v>
      </c>
      <c r="K749" s="67">
        <f xml:space="preserve">   MAX(0, HLOOKUP(MONTH($B749),'Farm Crops'!$B$18:$N$28,K$5,0)  - VLOOKUP(K$4,'Farm Crops'!$B$4:$G$13,6,0)/1000*0.65*$C749)</f>
        <v>773.8008727272728</v>
      </c>
      <c r="L749" s="67">
        <f xml:space="preserve">   MAX(0, HLOOKUP(MONTH($B749),'Farm Crops'!$B$18:$N$28,L$5,0)  - VLOOKUP(L$4,'Farm Crops'!$B$4:$G$13,6,0)/1000*0.65*$C749)</f>
        <v>139.0627636363638</v>
      </c>
      <c r="M749" s="67">
        <f xml:space="preserve">   MAX(0, HLOOKUP(MONTH($B749),'Farm Crops'!$B$18:$N$28,M$5,0)  - VLOOKUP(M$4,'Farm Crops'!$B$4:$G$13,6,0)/1000*0.65*$C749)</f>
        <v>1001.8822545454547</v>
      </c>
    </row>
    <row r="750" spans="2:13" x14ac:dyDescent="0.2">
      <c r="B750" s="4">
        <v>41227</v>
      </c>
      <c r="C750" s="67">
        <f>'Observed Data'!$E749</f>
        <v>0</v>
      </c>
      <c r="D750" s="67">
        <f xml:space="preserve">   MAX(0, HLOOKUP(MONTH($B750),'Farm Crops'!$B$18:$N$28,D$5,0)  - VLOOKUP(D$4,'Farm Crops'!$B$4:$G$13,6,0)/1000*0.65*$C750)</f>
        <v>1612.6189898989903</v>
      </c>
      <c r="E750" s="67">
        <f xml:space="preserve">   MAX(0, HLOOKUP(MONTH($B750),'Farm Crops'!$B$18:$N$28,E$5,0)  - VLOOKUP(E$4,'Farm Crops'!$B$4:$G$13,6,0)/1000*0.65*$C750)</f>
        <v>2067.9532363636372</v>
      </c>
      <c r="F750" s="67">
        <f xml:space="preserve">   MAX(0, HLOOKUP(MONTH($B750),'Farm Crops'!$B$18:$N$28,F$5,0)  - VLOOKUP(F$4,'Farm Crops'!$B$4:$G$13,6,0)/1000*0.65*$C750)</f>
        <v>2578.9604202020205</v>
      </c>
      <c r="G750" s="67">
        <f xml:space="preserve">   MAX(0, HLOOKUP(MONTH($B750),'Farm Crops'!$B$18:$N$28,G$5,0)  - VLOOKUP(G$4,'Farm Crops'!$B$4:$G$13,6,0)/1000*0.65*$C750)</f>
        <v>657.03120000000013</v>
      </c>
      <c r="H750" s="67">
        <f xml:space="preserve">   MAX(0, HLOOKUP(MONTH($B750),'Farm Crops'!$B$18:$N$28,H$5,0)  - VLOOKUP(H$4,'Farm Crops'!$B$4:$G$13,6,0)/1000*0.65*$C750)</f>
        <v>2254.753963636364</v>
      </c>
      <c r="I750" s="67">
        <f xml:space="preserve">   MAX(0, HLOOKUP(MONTH($B750),'Farm Crops'!$B$18:$N$28,I$5,0)  - VLOOKUP(I$4,'Farm Crops'!$B$4:$G$13,6,0)/1000*0.65*$C750)</f>
        <v>3469.5907555555564</v>
      </c>
      <c r="J750" s="67">
        <f xml:space="preserve">   MAX(0, HLOOKUP(MONTH($B750),'Farm Crops'!$B$18:$N$28,J$5,0)  - VLOOKUP(J$4,'Farm Crops'!$B$4:$G$13,6,0)/1000*0.65*$C750)</f>
        <v>3294.7650909090912</v>
      </c>
      <c r="K750" s="67">
        <f xml:space="preserve">   MAX(0, HLOOKUP(MONTH($B750),'Farm Crops'!$B$18:$N$28,K$5,0)  - VLOOKUP(K$4,'Farm Crops'!$B$4:$G$13,6,0)/1000*0.65*$C750)</f>
        <v>773.8008727272728</v>
      </c>
      <c r="L750" s="67">
        <f xml:space="preserve">   MAX(0, HLOOKUP(MONTH($B750),'Farm Crops'!$B$18:$N$28,L$5,0)  - VLOOKUP(L$4,'Farm Crops'!$B$4:$G$13,6,0)/1000*0.65*$C750)</f>
        <v>139.0627636363638</v>
      </c>
      <c r="M750" s="67">
        <f xml:space="preserve">   MAX(0, HLOOKUP(MONTH($B750),'Farm Crops'!$B$18:$N$28,M$5,0)  - VLOOKUP(M$4,'Farm Crops'!$B$4:$G$13,6,0)/1000*0.65*$C750)</f>
        <v>1001.8822545454547</v>
      </c>
    </row>
    <row r="751" spans="2:13" x14ac:dyDescent="0.2">
      <c r="B751" s="4">
        <v>41228</v>
      </c>
      <c r="C751" s="67">
        <f>'Observed Data'!$E750</f>
        <v>0</v>
      </c>
      <c r="D751" s="67">
        <f xml:space="preserve">   MAX(0, HLOOKUP(MONTH($B751),'Farm Crops'!$B$18:$N$28,D$5,0)  - VLOOKUP(D$4,'Farm Crops'!$B$4:$G$13,6,0)/1000*0.65*$C751)</f>
        <v>1612.6189898989903</v>
      </c>
      <c r="E751" s="67">
        <f xml:space="preserve">   MAX(0, HLOOKUP(MONTH($B751),'Farm Crops'!$B$18:$N$28,E$5,0)  - VLOOKUP(E$4,'Farm Crops'!$B$4:$G$13,6,0)/1000*0.65*$C751)</f>
        <v>2067.9532363636372</v>
      </c>
      <c r="F751" s="67">
        <f xml:space="preserve">   MAX(0, HLOOKUP(MONTH($B751),'Farm Crops'!$B$18:$N$28,F$5,0)  - VLOOKUP(F$4,'Farm Crops'!$B$4:$G$13,6,0)/1000*0.65*$C751)</f>
        <v>2578.9604202020205</v>
      </c>
      <c r="G751" s="67">
        <f xml:space="preserve">   MAX(0, HLOOKUP(MONTH($B751),'Farm Crops'!$B$18:$N$28,G$5,0)  - VLOOKUP(G$4,'Farm Crops'!$B$4:$G$13,6,0)/1000*0.65*$C751)</f>
        <v>657.03120000000013</v>
      </c>
      <c r="H751" s="67">
        <f xml:space="preserve">   MAX(0, HLOOKUP(MONTH($B751),'Farm Crops'!$B$18:$N$28,H$5,0)  - VLOOKUP(H$4,'Farm Crops'!$B$4:$G$13,6,0)/1000*0.65*$C751)</f>
        <v>2254.753963636364</v>
      </c>
      <c r="I751" s="67">
        <f xml:space="preserve">   MAX(0, HLOOKUP(MONTH($B751),'Farm Crops'!$B$18:$N$28,I$5,0)  - VLOOKUP(I$4,'Farm Crops'!$B$4:$G$13,6,0)/1000*0.65*$C751)</f>
        <v>3469.5907555555564</v>
      </c>
      <c r="J751" s="67">
        <f xml:space="preserve">   MAX(0, HLOOKUP(MONTH($B751),'Farm Crops'!$B$18:$N$28,J$5,0)  - VLOOKUP(J$4,'Farm Crops'!$B$4:$G$13,6,0)/1000*0.65*$C751)</f>
        <v>3294.7650909090912</v>
      </c>
      <c r="K751" s="67">
        <f xml:space="preserve">   MAX(0, HLOOKUP(MONTH($B751),'Farm Crops'!$B$18:$N$28,K$5,0)  - VLOOKUP(K$4,'Farm Crops'!$B$4:$G$13,6,0)/1000*0.65*$C751)</f>
        <v>773.8008727272728</v>
      </c>
      <c r="L751" s="67">
        <f xml:space="preserve">   MAX(0, HLOOKUP(MONTH($B751),'Farm Crops'!$B$18:$N$28,L$5,0)  - VLOOKUP(L$4,'Farm Crops'!$B$4:$G$13,6,0)/1000*0.65*$C751)</f>
        <v>139.0627636363638</v>
      </c>
      <c r="M751" s="67">
        <f xml:space="preserve">   MAX(0, HLOOKUP(MONTH($B751),'Farm Crops'!$B$18:$N$28,M$5,0)  - VLOOKUP(M$4,'Farm Crops'!$B$4:$G$13,6,0)/1000*0.65*$C751)</f>
        <v>1001.8822545454547</v>
      </c>
    </row>
    <row r="752" spans="2:13" x14ac:dyDescent="0.2">
      <c r="B752" s="4">
        <v>41229</v>
      </c>
      <c r="C752" s="67">
        <f>'Observed Data'!$E751</f>
        <v>0</v>
      </c>
      <c r="D752" s="67">
        <f xml:space="preserve">   MAX(0, HLOOKUP(MONTH($B752),'Farm Crops'!$B$18:$N$28,D$5,0)  - VLOOKUP(D$4,'Farm Crops'!$B$4:$G$13,6,0)/1000*0.65*$C752)</f>
        <v>1612.6189898989903</v>
      </c>
      <c r="E752" s="67">
        <f xml:space="preserve">   MAX(0, HLOOKUP(MONTH($B752),'Farm Crops'!$B$18:$N$28,E$5,0)  - VLOOKUP(E$4,'Farm Crops'!$B$4:$G$13,6,0)/1000*0.65*$C752)</f>
        <v>2067.9532363636372</v>
      </c>
      <c r="F752" s="67">
        <f xml:space="preserve">   MAX(0, HLOOKUP(MONTH($B752),'Farm Crops'!$B$18:$N$28,F$5,0)  - VLOOKUP(F$4,'Farm Crops'!$B$4:$G$13,6,0)/1000*0.65*$C752)</f>
        <v>2578.9604202020205</v>
      </c>
      <c r="G752" s="67">
        <f xml:space="preserve">   MAX(0, HLOOKUP(MONTH($B752),'Farm Crops'!$B$18:$N$28,G$5,0)  - VLOOKUP(G$4,'Farm Crops'!$B$4:$G$13,6,0)/1000*0.65*$C752)</f>
        <v>657.03120000000013</v>
      </c>
      <c r="H752" s="67">
        <f xml:space="preserve">   MAX(0, HLOOKUP(MONTH($B752),'Farm Crops'!$B$18:$N$28,H$5,0)  - VLOOKUP(H$4,'Farm Crops'!$B$4:$G$13,6,0)/1000*0.65*$C752)</f>
        <v>2254.753963636364</v>
      </c>
      <c r="I752" s="67">
        <f xml:space="preserve">   MAX(0, HLOOKUP(MONTH($B752),'Farm Crops'!$B$18:$N$28,I$5,0)  - VLOOKUP(I$4,'Farm Crops'!$B$4:$G$13,6,0)/1000*0.65*$C752)</f>
        <v>3469.5907555555564</v>
      </c>
      <c r="J752" s="67">
        <f xml:space="preserve">   MAX(0, HLOOKUP(MONTH($B752),'Farm Crops'!$B$18:$N$28,J$5,0)  - VLOOKUP(J$4,'Farm Crops'!$B$4:$G$13,6,0)/1000*0.65*$C752)</f>
        <v>3294.7650909090912</v>
      </c>
      <c r="K752" s="67">
        <f xml:space="preserve">   MAX(0, HLOOKUP(MONTH($B752),'Farm Crops'!$B$18:$N$28,K$5,0)  - VLOOKUP(K$4,'Farm Crops'!$B$4:$G$13,6,0)/1000*0.65*$C752)</f>
        <v>773.8008727272728</v>
      </c>
      <c r="L752" s="67">
        <f xml:space="preserve">   MAX(0, HLOOKUP(MONTH($B752),'Farm Crops'!$B$18:$N$28,L$5,0)  - VLOOKUP(L$4,'Farm Crops'!$B$4:$G$13,6,0)/1000*0.65*$C752)</f>
        <v>139.0627636363638</v>
      </c>
      <c r="M752" s="67">
        <f xml:space="preserve">   MAX(0, HLOOKUP(MONTH($B752),'Farm Crops'!$B$18:$N$28,M$5,0)  - VLOOKUP(M$4,'Farm Crops'!$B$4:$G$13,6,0)/1000*0.65*$C752)</f>
        <v>1001.8822545454547</v>
      </c>
    </row>
    <row r="753" spans="2:13" x14ac:dyDescent="0.2">
      <c r="B753" s="4">
        <v>41230</v>
      </c>
      <c r="C753" s="67">
        <f>'Observed Data'!$E752</f>
        <v>0</v>
      </c>
      <c r="D753" s="67">
        <f xml:space="preserve">   MAX(0, HLOOKUP(MONTH($B753),'Farm Crops'!$B$18:$N$28,D$5,0)  - VLOOKUP(D$4,'Farm Crops'!$B$4:$G$13,6,0)/1000*0.65*$C753)</f>
        <v>1612.6189898989903</v>
      </c>
      <c r="E753" s="67">
        <f xml:space="preserve">   MAX(0, HLOOKUP(MONTH($B753),'Farm Crops'!$B$18:$N$28,E$5,0)  - VLOOKUP(E$4,'Farm Crops'!$B$4:$G$13,6,0)/1000*0.65*$C753)</f>
        <v>2067.9532363636372</v>
      </c>
      <c r="F753" s="67">
        <f xml:space="preserve">   MAX(0, HLOOKUP(MONTH($B753),'Farm Crops'!$B$18:$N$28,F$5,0)  - VLOOKUP(F$4,'Farm Crops'!$B$4:$G$13,6,0)/1000*0.65*$C753)</f>
        <v>2578.9604202020205</v>
      </c>
      <c r="G753" s="67">
        <f xml:space="preserve">   MAX(0, HLOOKUP(MONTH($B753),'Farm Crops'!$B$18:$N$28,G$5,0)  - VLOOKUP(G$4,'Farm Crops'!$B$4:$G$13,6,0)/1000*0.65*$C753)</f>
        <v>657.03120000000013</v>
      </c>
      <c r="H753" s="67">
        <f xml:space="preserve">   MAX(0, HLOOKUP(MONTH($B753),'Farm Crops'!$B$18:$N$28,H$5,0)  - VLOOKUP(H$4,'Farm Crops'!$B$4:$G$13,6,0)/1000*0.65*$C753)</f>
        <v>2254.753963636364</v>
      </c>
      <c r="I753" s="67">
        <f xml:space="preserve">   MAX(0, HLOOKUP(MONTH($B753),'Farm Crops'!$B$18:$N$28,I$5,0)  - VLOOKUP(I$4,'Farm Crops'!$B$4:$G$13,6,0)/1000*0.65*$C753)</f>
        <v>3469.5907555555564</v>
      </c>
      <c r="J753" s="67">
        <f xml:space="preserve">   MAX(0, HLOOKUP(MONTH($B753),'Farm Crops'!$B$18:$N$28,J$5,0)  - VLOOKUP(J$4,'Farm Crops'!$B$4:$G$13,6,0)/1000*0.65*$C753)</f>
        <v>3294.7650909090912</v>
      </c>
      <c r="K753" s="67">
        <f xml:space="preserve">   MAX(0, HLOOKUP(MONTH($B753),'Farm Crops'!$B$18:$N$28,K$5,0)  - VLOOKUP(K$4,'Farm Crops'!$B$4:$G$13,6,0)/1000*0.65*$C753)</f>
        <v>773.8008727272728</v>
      </c>
      <c r="L753" s="67">
        <f xml:space="preserve">   MAX(0, HLOOKUP(MONTH($B753),'Farm Crops'!$B$18:$N$28,L$5,0)  - VLOOKUP(L$4,'Farm Crops'!$B$4:$G$13,6,0)/1000*0.65*$C753)</f>
        <v>139.0627636363638</v>
      </c>
      <c r="M753" s="67">
        <f xml:space="preserve">   MAX(0, HLOOKUP(MONTH($B753),'Farm Crops'!$B$18:$N$28,M$5,0)  - VLOOKUP(M$4,'Farm Crops'!$B$4:$G$13,6,0)/1000*0.65*$C753)</f>
        <v>1001.8822545454547</v>
      </c>
    </row>
    <row r="754" spans="2:13" x14ac:dyDescent="0.2">
      <c r="B754" s="4">
        <v>41231</v>
      </c>
      <c r="C754" s="67">
        <f>'Observed Data'!$E753</f>
        <v>0</v>
      </c>
      <c r="D754" s="67">
        <f xml:space="preserve">   MAX(0, HLOOKUP(MONTH($B754),'Farm Crops'!$B$18:$N$28,D$5,0)  - VLOOKUP(D$4,'Farm Crops'!$B$4:$G$13,6,0)/1000*0.65*$C754)</f>
        <v>1612.6189898989903</v>
      </c>
      <c r="E754" s="67">
        <f xml:space="preserve">   MAX(0, HLOOKUP(MONTH($B754),'Farm Crops'!$B$18:$N$28,E$5,0)  - VLOOKUP(E$4,'Farm Crops'!$B$4:$G$13,6,0)/1000*0.65*$C754)</f>
        <v>2067.9532363636372</v>
      </c>
      <c r="F754" s="67">
        <f xml:space="preserve">   MAX(0, HLOOKUP(MONTH($B754),'Farm Crops'!$B$18:$N$28,F$5,0)  - VLOOKUP(F$4,'Farm Crops'!$B$4:$G$13,6,0)/1000*0.65*$C754)</f>
        <v>2578.9604202020205</v>
      </c>
      <c r="G754" s="67">
        <f xml:space="preserve">   MAX(0, HLOOKUP(MONTH($B754),'Farm Crops'!$B$18:$N$28,G$5,0)  - VLOOKUP(G$4,'Farm Crops'!$B$4:$G$13,6,0)/1000*0.65*$C754)</f>
        <v>657.03120000000013</v>
      </c>
      <c r="H754" s="67">
        <f xml:space="preserve">   MAX(0, HLOOKUP(MONTH($B754),'Farm Crops'!$B$18:$N$28,H$5,0)  - VLOOKUP(H$4,'Farm Crops'!$B$4:$G$13,6,0)/1000*0.65*$C754)</f>
        <v>2254.753963636364</v>
      </c>
      <c r="I754" s="67">
        <f xml:space="preserve">   MAX(0, HLOOKUP(MONTH($B754),'Farm Crops'!$B$18:$N$28,I$5,0)  - VLOOKUP(I$4,'Farm Crops'!$B$4:$G$13,6,0)/1000*0.65*$C754)</f>
        <v>3469.5907555555564</v>
      </c>
      <c r="J754" s="67">
        <f xml:space="preserve">   MAX(0, HLOOKUP(MONTH($B754),'Farm Crops'!$B$18:$N$28,J$5,0)  - VLOOKUP(J$4,'Farm Crops'!$B$4:$G$13,6,0)/1000*0.65*$C754)</f>
        <v>3294.7650909090912</v>
      </c>
      <c r="K754" s="67">
        <f xml:space="preserve">   MAX(0, HLOOKUP(MONTH($B754),'Farm Crops'!$B$18:$N$28,K$5,0)  - VLOOKUP(K$4,'Farm Crops'!$B$4:$G$13,6,0)/1000*0.65*$C754)</f>
        <v>773.8008727272728</v>
      </c>
      <c r="L754" s="67">
        <f xml:space="preserve">   MAX(0, HLOOKUP(MONTH($B754),'Farm Crops'!$B$18:$N$28,L$5,0)  - VLOOKUP(L$4,'Farm Crops'!$B$4:$G$13,6,0)/1000*0.65*$C754)</f>
        <v>139.0627636363638</v>
      </c>
      <c r="M754" s="67">
        <f xml:space="preserve">   MAX(0, HLOOKUP(MONTH($B754),'Farm Crops'!$B$18:$N$28,M$5,0)  - VLOOKUP(M$4,'Farm Crops'!$B$4:$G$13,6,0)/1000*0.65*$C754)</f>
        <v>1001.8822545454547</v>
      </c>
    </row>
    <row r="755" spans="2:13" x14ac:dyDescent="0.2">
      <c r="B755" s="4">
        <v>41232</v>
      </c>
      <c r="C755" s="67">
        <f>'Observed Data'!$E754</f>
        <v>0</v>
      </c>
      <c r="D755" s="67">
        <f xml:space="preserve">   MAX(0, HLOOKUP(MONTH($B755),'Farm Crops'!$B$18:$N$28,D$5,0)  - VLOOKUP(D$4,'Farm Crops'!$B$4:$G$13,6,0)/1000*0.65*$C755)</f>
        <v>1612.6189898989903</v>
      </c>
      <c r="E755" s="67">
        <f xml:space="preserve">   MAX(0, HLOOKUP(MONTH($B755),'Farm Crops'!$B$18:$N$28,E$5,0)  - VLOOKUP(E$4,'Farm Crops'!$B$4:$G$13,6,0)/1000*0.65*$C755)</f>
        <v>2067.9532363636372</v>
      </c>
      <c r="F755" s="67">
        <f xml:space="preserve">   MAX(0, HLOOKUP(MONTH($B755),'Farm Crops'!$B$18:$N$28,F$5,0)  - VLOOKUP(F$4,'Farm Crops'!$B$4:$G$13,6,0)/1000*0.65*$C755)</f>
        <v>2578.9604202020205</v>
      </c>
      <c r="G755" s="67">
        <f xml:space="preserve">   MAX(0, HLOOKUP(MONTH($B755),'Farm Crops'!$B$18:$N$28,G$5,0)  - VLOOKUP(G$4,'Farm Crops'!$B$4:$G$13,6,0)/1000*0.65*$C755)</f>
        <v>657.03120000000013</v>
      </c>
      <c r="H755" s="67">
        <f xml:space="preserve">   MAX(0, HLOOKUP(MONTH($B755),'Farm Crops'!$B$18:$N$28,H$5,0)  - VLOOKUP(H$4,'Farm Crops'!$B$4:$G$13,6,0)/1000*0.65*$C755)</f>
        <v>2254.753963636364</v>
      </c>
      <c r="I755" s="67">
        <f xml:space="preserve">   MAX(0, HLOOKUP(MONTH($B755),'Farm Crops'!$B$18:$N$28,I$5,0)  - VLOOKUP(I$4,'Farm Crops'!$B$4:$G$13,6,0)/1000*0.65*$C755)</f>
        <v>3469.5907555555564</v>
      </c>
      <c r="J755" s="67">
        <f xml:space="preserve">   MAX(0, HLOOKUP(MONTH($B755),'Farm Crops'!$B$18:$N$28,J$5,0)  - VLOOKUP(J$4,'Farm Crops'!$B$4:$G$13,6,0)/1000*0.65*$C755)</f>
        <v>3294.7650909090912</v>
      </c>
      <c r="K755" s="67">
        <f xml:space="preserve">   MAX(0, HLOOKUP(MONTH($B755),'Farm Crops'!$B$18:$N$28,K$5,0)  - VLOOKUP(K$4,'Farm Crops'!$B$4:$G$13,6,0)/1000*0.65*$C755)</f>
        <v>773.8008727272728</v>
      </c>
      <c r="L755" s="67">
        <f xml:space="preserve">   MAX(0, HLOOKUP(MONTH($B755),'Farm Crops'!$B$18:$N$28,L$5,0)  - VLOOKUP(L$4,'Farm Crops'!$B$4:$G$13,6,0)/1000*0.65*$C755)</f>
        <v>139.0627636363638</v>
      </c>
      <c r="M755" s="67">
        <f xml:space="preserve">   MAX(0, HLOOKUP(MONTH($B755),'Farm Crops'!$B$18:$N$28,M$5,0)  - VLOOKUP(M$4,'Farm Crops'!$B$4:$G$13,6,0)/1000*0.65*$C755)</f>
        <v>1001.8822545454547</v>
      </c>
    </row>
    <row r="756" spans="2:13" x14ac:dyDescent="0.2">
      <c r="B756" s="4">
        <v>41233</v>
      </c>
      <c r="C756" s="67">
        <f>'Observed Data'!$E755</f>
        <v>0</v>
      </c>
      <c r="D756" s="67">
        <f xml:space="preserve">   MAX(0, HLOOKUP(MONTH($B756),'Farm Crops'!$B$18:$N$28,D$5,0)  - VLOOKUP(D$4,'Farm Crops'!$B$4:$G$13,6,0)/1000*0.65*$C756)</f>
        <v>1612.6189898989903</v>
      </c>
      <c r="E756" s="67">
        <f xml:space="preserve">   MAX(0, HLOOKUP(MONTH($B756),'Farm Crops'!$B$18:$N$28,E$5,0)  - VLOOKUP(E$4,'Farm Crops'!$B$4:$G$13,6,0)/1000*0.65*$C756)</f>
        <v>2067.9532363636372</v>
      </c>
      <c r="F756" s="67">
        <f xml:space="preserve">   MAX(0, HLOOKUP(MONTH($B756),'Farm Crops'!$B$18:$N$28,F$5,0)  - VLOOKUP(F$4,'Farm Crops'!$B$4:$G$13,6,0)/1000*0.65*$C756)</f>
        <v>2578.9604202020205</v>
      </c>
      <c r="G756" s="67">
        <f xml:space="preserve">   MAX(0, HLOOKUP(MONTH($B756),'Farm Crops'!$B$18:$N$28,G$5,0)  - VLOOKUP(G$4,'Farm Crops'!$B$4:$G$13,6,0)/1000*0.65*$C756)</f>
        <v>657.03120000000013</v>
      </c>
      <c r="H756" s="67">
        <f xml:space="preserve">   MAX(0, HLOOKUP(MONTH($B756),'Farm Crops'!$B$18:$N$28,H$5,0)  - VLOOKUP(H$4,'Farm Crops'!$B$4:$G$13,6,0)/1000*0.65*$C756)</f>
        <v>2254.753963636364</v>
      </c>
      <c r="I756" s="67">
        <f xml:space="preserve">   MAX(0, HLOOKUP(MONTH($B756),'Farm Crops'!$B$18:$N$28,I$5,0)  - VLOOKUP(I$4,'Farm Crops'!$B$4:$G$13,6,0)/1000*0.65*$C756)</f>
        <v>3469.5907555555564</v>
      </c>
      <c r="J756" s="67">
        <f xml:space="preserve">   MAX(0, HLOOKUP(MONTH($B756),'Farm Crops'!$B$18:$N$28,J$5,0)  - VLOOKUP(J$4,'Farm Crops'!$B$4:$G$13,6,0)/1000*0.65*$C756)</f>
        <v>3294.7650909090912</v>
      </c>
      <c r="K756" s="67">
        <f xml:space="preserve">   MAX(0, HLOOKUP(MONTH($B756),'Farm Crops'!$B$18:$N$28,K$5,0)  - VLOOKUP(K$4,'Farm Crops'!$B$4:$G$13,6,0)/1000*0.65*$C756)</f>
        <v>773.8008727272728</v>
      </c>
      <c r="L756" s="67">
        <f xml:space="preserve">   MAX(0, HLOOKUP(MONTH($B756),'Farm Crops'!$B$18:$N$28,L$5,0)  - VLOOKUP(L$4,'Farm Crops'!$B$4:$G$13,6,0)/1000*0.65*$C756)</f>
        <v>139.0627636363638</v>
      </c>
      <c r="M756" s="67">
        <f xml:space="preserve">   MAX(0, HLOOKUP(MONTH($B756),'Farm Crops'!$B$18:$N$28,M$5,0)  - VLOOKUP(M$4,'Farm Crops'!$B$4:$G$13,6,0)/1000*0.65*$C756)</f>
        <v>1001.8822545454547</v>
      </c>
    </row>
    <row r="757" spans="2:13" x14ac:dyDescent="0.2">
      <c r="B757" s="4">
        <v>41234</v>
      </c>
      <c r="C757" s="67">
        <f>'Observed Data'!$E756</f>
        <v>0</v>
      </c>
      <c r="D757" s="67">
        <f xml:space="preserve">   MAX(0, HLOOKUP(MONTH($B757),'Farm Crops'!$B$18:$N$28,D$5,0)  - VLOOKUP(D$4,'Farm Crops'!$B$4:$G$13,6,0)/1000*0.65*$C757)</f>
        <v>1612.6189898989903</v>
      </c>
      <c r="E757" s="67">
        <f xml:space="preserve">   MAX(0, HLOOKUP(MONTH($B757),'Farm Crops'!$B$18:$N$28,E$5,0)  - VLOOKUP(E$4,'Farm Crops'!$B$4:$G$13,6,0)/1000*0.65*$C757)</f>
        <v>2067.9532363636372</v>
      </c>
      <c r="F757" s="67">
        <f xml:space="preserve">   MAX(0, HLOOKUP(MONTH($B757),'Farm Crops'!$B$18:$N$28,F$5,0)  - VLOOKUP(F$4,'Farm Crops'!$B$4:$G$13,6,0)/1000*0.65*$C757)</f>
        <v>2578.9604202020205</v>
      </c>
      <c r="G757" s="67">
        <f xml:space="preserve">   MAX(0, HLOOKUP(MONTH($B757),'Farm Crops'!$B$18:$N$28,G$5,0)  - VLOOKUP(G$4,'Farm Crops'!$B$4:$G$13,6,0)/1000*0.65*$C757)</f>
        <v>657.03120000000013</v>
      </c>
      <c r="H757" s="67">
        <f xml:space="preserve">   MAX(0, HLOOKUP(MONTH($B757),'Farm Crops'!$B$18:$N$28,H$5,0)  - VLOOKUP(H$4,'Farm Crops'!$B$4:$G$13,6,0)/1000*0.65*$C757)</f>
        <v>2254.753963636364</v>
      </c>
      <c r="I757" s="67">
        <f xml:space="preserve">   MAX(0, HLOOKUP(MONTH($B757),'Farm Crops'!$B$18:$N$28,I$5,0)  - VLOOKUP(I$4,'Farm Crops'!$B$4:$G$13,6,0)/1000*0.65*$C757)</f>
        <v>3469.5907555555564</v>
      </c>
      <c r="J757" s="67">
        <f xml:space="preserve">   MAX(0, HLOOKUP(MONTH($B757),'Farm Crops'!$B$18:$N$28,J$5,0)  - VLOOKUP(J$4,'Farm Crops'!$B$4:$G$13,6,0)/1000*0.65*$C757)</f>
        <v>3294.7650909090912</v>
      </c>
      <c r="K757" s="67">
        <f xml:space="preserve">   MAX(0, HLOOKUP(MONTH($B757),'Farm Crops'!$B$18:$N$28,K$5,0)  - VLOOKUP(K$4,'Farm Crops'!$B$4:$G$13,6,0)/1000*0.65*$C757)</f>
        <v>773.8008727272728</v>
      </c>
      <c r="L757" s="67">
        <f xml:space="preserve">   MAX(0, HLOOKUP(MONTH($B757),'Farm Crops'!$B$18:$N$28,L$5,0)  - VLOOKUP(L$4,'Farm Crops'!$B$4:$G$13,6,0)/1000*0.65*$C757)</f>
        <v>139.0627636363638</v>
      </c>
      <c r="M757" s="67">
        <f xml:space="preserve">   MAX(0, HLOOKUP(MONTH($B757),'Farm Crops'!$B$18:$N$28,M$5,0)  - VLOOKUP(M$4,'Farm Crops'!$B$4:$G$13,6,0)/1000*0.65*$C757)</f>
        <v>1001.8822545454547</v>
      </c>
    </row>
    <row r="758" spans="2:13" x14ac:dyDescent="0.2">
      <c r="B758" s="4">
        <v>41235</v>
      </c>
      <c r="C758" s="67">
        <f>'Observed Data'!$E757</f>
        <v>0</v>
      </c>
      <c r="D758" s="67">
        <f xml:space="preserve">   MAX(0, HLOOKUP(MONTH($B758),'Farm Crops'!$B$18:$N$28,D$5,0)  - VLOOKUP(D$4,'Farm Crops'!$B$4:$G$13,6,0)/1000*0.65*$C758)</f>
        <v>1612.6189898989903</v>
      </c>
      <c r="E758" s="67">
        <f xml:space="preserve">   MAX(0, HLOOKUP(MONTH($B758),'Farm Crops'!$B$18:$N$28,E$5,0)  - VLOOKUP(E$4,'Farm Crops'!$B$4:$G$13,6,0)/1000*0.65*$C758)</f>
        <v>2067.9532363636372</v>
      </c>
      <c r="F758" s="67">
        <f xml:space="preserve">   MAX(0, HLOOKUP(MONTH($B758),'Farm Crops'!$B$18:$N$28,F$5,0)  - VLOOKUP(F$4,'Farm Crops'!$B$4:$G$13,6,0)/1000*0.65*$C758)</f>
        <v>2578.9604202020205</v>
      </c>
      <c r="G758" s="67">
        <f xml:space="preserve">   MAX(0, HLOOKUP(MONTH($B758),'Farm Crops'!$B$18:$N$28,G$5,0)  - VLOOKUP(G$4,'Farm Crops'!$B$4:$G$13,6,0)/1000*0.65*$C758)</f>
        <v>657.03120000000013</v>
      </c>
      <c r="H758" s="67">
        <f xml:space="preserve">   MAX(0, HLOOKUP(MONTH($B758),'Farm Crops'!$B$18:$N$28,H$5,0)  - VLOOKUP(H$4,'Farm Crops'!$B$4:$G$13,6,0)/1000*0.65*$C758)</f>
        <v>2254.753963636364</v>
      </c>
      <c r="I758" s="67">
        <f xml:space="preserve">   MAX(0, HLOOKUP(MONTH($B758),'Farm Crops'!$B$18:$N$28,I$5,0)  - VLOOKUP(I$4,'Farm Crops'!$B$4:$G$13,6,0)/1000*0.65*$C758)</f>
        <v>3469.5907555555564</v>
      </c>
      <c r="J758" s="67">
        <f xml:space="preserve">   MAX(0, HLOOKUP(MONTH($B758),'Farm Crops'!$B$18:$N$28,J$5,0)  - VLOOKUP(J$4,'Farm Crops'!$B$4:$G$13,6,0)/1000*0.65*$C758)</f>
        <v>3294.7650909090912</v>
      </c>
      <c r="K758" s="67">
        <f xml:space="preserve">   MAX(0, HLOOKUP(MONTH($B758),'Farm Crops'!$B$18:$N$28,K$5,0)  - VLOOKUP(K$4,'Farm Crops'!$B$4:$G$13,6,0)/1000*0.65*$C758)</f>
        <v>773.8008727272728</v>
      </c>
      <c r="L758" s="67">
        <f xml:space="preserve">   MAX(0, HLOOKUP(MONTH($B758),'Farm Crops'!$B$18:$N$28,L$5,0)  - VLOOKUP(L$4,'Farm Crops'!$B$4:$G$13,6,0)/1000*0.65*$C758)</f>
        <v>139.0627636363638</v>
      </c>
      <c r="M758" s="67">
        <f xml:space="preserve">   MAX(0, HLOOKUP(MONTH($B758),'Farm Crops'!$B$18:$N$28,M$5,0)  - VLOOKUP(M$4,'Farm Crops'!$B$4:$G$13,6,0)/1000*0.65*$C758)</f>
        <v>1001.8822545454547</v>
      </c>
    </row>
    <row r="759" spans="2:13" x14ac:dyDescent="0.2">
      <c r="B759" s="4">
        <v>41236</v>
      </c>
      <c r="C759" s="67">
        <f>'Observed Data'!$E758</f>
        <v>0</v>
      </c>
      <c r="D759" s="67">
        <f xml:space="preserve">   MAX(0, HLOOKUP(MONTH($B759),'Farm Crops'!$B$18:$N$28,D$5,0)  - VLOOKUP(D$4,'Farm Crops'!$B$4:$G$13,6,0)/1000*0.65*$C759)</f>
        <v>1612.6189898989903</v>
      </c>
      <c r="E759" s="67">
        <f xml:space="preserve">   MAX(0, HLOOKUP(MONTH($B759),'Farm Crops'!$B$18:$N$28,E$5,0)  - VLOOKUP(E$4,'Farm Crops'!$B$4:$G$13,6,0)/1000*0.65*$C759)</f>
        <v>2067.9532363636372</v>
      </c>
      <c r="F759" s="67">
        <f xml:space="preserve">   MAX(0, HLOOKUP(MONTH($B759),'Farm Crops'!$B$18:$N$28,F$5,0)  - VLOOKUP(F$4,'Farm Crops'!$B$4:$G$13,6,0)/1000*0.65*$C759)</f>
        <v>2578.9604202020205</v>
      </c>
      <c r="G759" s="67">
        <f xml:space="preserve">   MAX(0, HLOOKUP(MONTH($B759),'Farm Crops'!$B$18:$N$28,G$5,0)  - VLOOKUP(G$4,'Farm Crops'!$B$4:$G$13,6,0)/1000*0.65*$C759)</f>
        <v>657.03120000000013</v>
      </c>
      <c r="H759" s="67">
        <f xml:space="preserve">   MAX(0, HLOOKUP(MONTH($B759),'Farm Crops'!$B$18:$N$28,H$5,0)  - VLOOKUP(H$4,'Farm Crops'!$B$4:$G$13,6,0)/1000*0.65*$C759)</f>
        <v>2254.753963636364</v>
      </c>
      <c r="I759" s="67">
        <f xml:space="preserve">   MAX(0, HLOOKUP(MONTH($B759),'Farm Crops'!$B$18:$N$28,I$5,0)  - VLOOKUP(I$4,'Farm Crops'!$B$4:$G$13,6,0)/1000*0.65*$C759)</f>
        <v>3469.5907555555564</v>
      </c>
      <c r="J759" s="67">
        <f xml:space="preserve">   MAX(0, HLOOKUP(MONTH($B759),'Farm Crops'!$B$18:$N$28,J$5,0)  - VLOOKUP(J$4,'Farm Crops'!$B$4:$G$13,6,0)/1000*0.65*$C759)</f>
        <v>3294.7650909090912</v>
      </c>
      <c r="K759" s="67">
        <f xml:space="preserve">   MAX(0, HLOOKUP(MONTH($B759),'Farm Crops'!$B$18:$N$28,K$5,0)  - VLOOKUP(K$4,'Farm Crops'!$B$4:$G$13,6,0)/1000*0.65*$C759)</f>
        <v>773.8008727272728</v>
      </c>
      <c r="L759" s="67">
        <f xml:space="preserve">   MAX(0, HLOOKUP(MONTH($B759),'Farm Crops'!$B$18:$N$28,L$5,0)  - VLOOKUP(L$4,'Farm Crops'!$B$4:$G$13,6,0)/1000*0.65*$C759)</f>
        <v>139.0627636363638</v>
      </c>
      <c r="M759" s="67">
        <f xml:space="preserve">   MAX(0, HLOOKUP(MONTH($B759),'Farm Crops'!$B$18:$N$28,M$5,0)  - VLOOKUP(M$4,'Farm Crops'!$B$4:$G$13,6,0)/1000*0.65*$C759)</f>
        <v>1001.8822545454547</v>
      </c>
    </row>
    <row r="760" spans="2:13" x14ac:dyDescent="0.2">
      <c r="B760" s="4">
        <v>41237</v>
      </c>
      <c r="C760" s="67">
        <f>'Observed Data'!$E759</f>
        <v>0</v>
      </c>
      <c r="D760" s="67">
        <f xml:space="preserve">   MAX(0, HLOOKUP(MONTH($B760),'Farm Crops'!$B$18:$N$28,D$5,0)  - VLOOKUP(D$4,'Farm Crops'!$B$4:$G$13,6,0)/1000*0.65*$C760)</f>
        <v>1612.6189898989903</v>
      </c>
      <c r="E760" s="67">
        <f xml:space="preserve">   MAX(0, HLOOKUP(MONTH($B760),'Farm Crops'!$B$18:$N$28,E$5,0)  - VLOOKUP(E$4,'Farm Crops'!$B$4:$G$13,6,0)/1000*0.65*$C760)</f>
        <v>2067.9532363636372</v>
      </c>
      <c r="F760" s="67">
        <f xml:space="preserve">   MAX(0, HLOOKUP(MONTH($B760),'Farm Crops'!$B$18:$N$28,F$5,0)  - VLOOKUP(F$4,'Farm Crops'!$B$4:$G$13,6,0)/1000*0.65*$C760)</f>
        <v>2578.9604202020205</v>
      </c>
      <c r="G760" s="67">
        <f xml:space="preserve">   MAX(0, HLOOKUP(MONTH($B760),'Farm Crops'!$B$18:$N$28,G$5,0)  - VLOOKUP(G$4,'Farm Crops'!$B$4:$G$13,6,0)/1000*0.65*$C760)</f>
        <v>657.03120000000013</v>
      </c>
      <c r="H760" s="67">
        <f xml:space="preserve">   MAX(0, HLOOKUP(MONTH($B760),'Farm Crops'!$B$18:$N$28,H$5,0)  - VLOOKUP(H$4,'Farm Crops'!$B$4:$G$13,6,0)/1000*0.65*$C760)</f>
        <v>2254.753963636364</v>
      </c>
      <c r="I760" s="67">
        <f xml:space="preserve">   MAX(0, HLOOKUP(MONTH($B760),'Farm Crops'!$B$18:$N$28,I$5,0)  - VLOOKUP(I$4,'Farm Crops'!$B$4:$G$13,6,0)/1000*0.65*$C760)</f>
        <v>3469.5907555555564</v>
      </c>
      <c r="J760" s="67">
        <f xml:space="preserve">   MAX(0, HLOOKUP(MONTH($B760),'Farm Crops'!$B$18:$N$28,J$5,0)  - VLOOKUP(J$4,'Farm Crops'!$B$4:$G$13,6,0)/1000*0.65*$C760)</f>
        <v>3294.7650909090912</v>
      </c>
      <c r="K760" s="67">
        <f xml:space="preserve">   MAX(0, HLOOKUP(MONTH($B760),'Farm Crops'!$B$18:$N$28,K$5,0)  - VLOOKUP(K$4,'Farm Crops'!$B$4:$G$13,6,0)/1000*0.65*$C760)</f>
        <v>773.8008727272728</v>
      </c>
      <c r="L760" s="67">
        <f xml:space="preserve">   MAX(0, HLOOKUP(MONTH($B760),'Farm Crops'!$B$18:$N$28,L$5,0)  - VLOOKUP(L$4,'Farm Crops'!$B$4:$G$13,6,0)/1000*0.65*$C760)</f>
        <v>139.0627636363638</v>
      </c>
      <c r="M760" s="67">
        <f xml:space="preserve">   MAX(0, HLOOKUP(MONTH($B760),'Farm Crops'!$B$18:$N$28,M$5,0)  - VLOOKUP(M$4,'Farm Crops'!$B$4:$G$13,6,0)/1000*0.65*$C760)</f>
        <v>1001.8822545454547</v>
      </c>
    </row>
    <row r="761" spans="2:13" x14ac:dyDescent="0.2">
      <c r="B761" s="4">
        <v>41238</v>
      </c>
      <c r="C761" s="67">
        <f>'Observed Data'!$E760</f>
        <v>0</v>
      </c>
      <c r="D761" s="67">
        <f xml:space="preserve">   MAX(0, HLOOKUP(MONTH($B761),'Farm Crops'!$B$18:$N$28,D$5,0)  - VLOOKUP(D$4,'Farm Crops'!$B$4:$G$13,6,0)/1000*0.65*$C761)</f>
        <v>1612.6189898989903</v>
      </c>
      <c r="E761" s="67">
        <f xml:space="preserve">   MAX(0, HLOOKUP(MONTH($B761),'Farm Crops'!$B$18:$N$28,E$5,0)  - VLOOKUP(E$4,'Farm Crops'!$B$4:$G$13,6,0)/1000*0.65*$C761)</f>
        <v>2067.9532363636372</v>
      </c>
      <c r="F761" s="67">
        <f xml:space="preserve">   MAX(0, HLOOKUP(MONTH($B761),'Farm Crops'!$B$18:$N$28,F$5,0)  - VLOOKUP(F$4,'Farm Crops'!$B$4:$G$13,6,0)/1000*0.65*$C761)</f>
        <v>2578.9604202020205</v>
      </c>
      <c r="G761" s="67">
        <f xml:space="preserve">   MAX(0, HLOOKUP(MONTH($B761),'Farm Crops'!$B$18:$N$28,G$5,0)  - VLOOKUP(G$4,'Farm Crops'!$B$4:$G$13,6,0)/1000*0.65*$C761)</f>
        <v>657.03120000000013</v>
      </c>
      <c r="H761" s="67">
        <f xml:space="preserve">   MAX(0, HLOOKUP(MONTH($B761),'Farm Crops'!$B$18:$N$28,H$5,0)  - VLOOKUP(H$4,'Farm Crops'!$B$4:$G$13,6,0)/1000*0.65*$C761)</f>
        <v>2254.753963636364</v>
      </c>
      <c r="I761" s="67">
        <f xml:space="preserve">   MAX(0, HLOOKUP(MONTH($B761),'Farm Crops'!$B$18:$N$28,I$5,0)  - VLOOKUP(I$4,'Farm Crops'!$B$4:$G$13,6,0)/1000*0.65*$C761)</f>
        <v>3469.5907555555564</v>
      </c>
      <c r="J761" s="67">
        <f xml:space="preserve">   MAX(0, HLOOKUP(MONTH($B761),'Farm Crops'!$B$18:$N$28,J$5,0)  - VLOOKUP(J$4,'Farm Crops'!$B$4:$G$13,6,0)/1000*0.65*$C761)</f>
        <v>3294.7650909090912</v>
      </c>
      <c r="K761" s="67">
        <f xml:space="preserve">   MAX(0, HLOOKUP(MONTH($B761),'Farm Crops'!$B$18:$N$28,K$5,0)  - VLOOKUP(K$4,'Farm Crops'!$B$4:$G$13,6,0)/1000*0.65*$C761)</f>
        <v>773.8008727272728</v>
      </c>
      <c r="L761" s="67">
        <f xml:space="preserve">   MAX(0, HLOOKUP(MONTH($B761),'Farm Crops'!$B$18:$N$28,L$5,0)  - VLOOKUP(L$4,'Farm Crops'!$B$4:$G$13,6,0)/1000*0.65*$C761)</f>
        <v>139.0627636363638</v>
      </c>
      <c r="M761" s="67">
        <f xml:space="preserve">   MAX(0, HLOOKUP(MONTH($B761),'Farm Crops'!$B$18:$N$28,M$5,0)  - VLOOKUP(M$4,'Farm Crops'!$B$4:$G$13,6,0)/1000*0.65*$C761)</f>
        <v>1001.8822545454547</v>
      </c>
    </row>
    <row r="762" spans="2:13" x14ac:dyDescent="0.2">
      <c r="B762" s="4">
        <v>41239</v>
      </c>
      <c r="C762" s="67">
        <f>'Observed Data'!$E761</f>
        <v>0</v>
      </c>
      <c r="D762" s="67">
        <f xml:space="preserve">   MAX(0, HLOOKUP(MONTH($B762),'Farm Crops'!$B$18:$N$28,D$5,0)  - VLOOKUP(D$4,'Farm Crops'!$B$4:$G$13,6,0)/1000*0.65*$C762)</f>
        <v>1612.6189898989903</v>
      </c>
      <c r="E762" s="67">
        <f xml:space="preserve">   MAX(0, HLOOKUP(MONTH($B762),'Farm Crops'!$B$18:$N$28,E$5,0)  - VLOOKUP(E$4,'Farm Crops'!$B$4:$G$13,6,0)/1000*0.65*$C762)</f>
        <v>2067.9532363636372</v>
      </c>
      <c r="F762" s="67">
        <f xml:space="preserve">   MAX(0, HLOOKUP(MONTH($B762),'Farm Crops'!$B$18:$N$28,F$5,0)  - VLOOKUP(F$4,'Farm Crops'!$B$4:$G$13,6,0)/1000*0.65*$C762)</f>
        <v>2578.9604202020205</v>
      </c>
      <c r="G762" s="67">
        <f xml:space="preserve">   MAX(0, HLOOKUP(MONTH($B762),'Farm Crops'!$B$18:$N$28,G$5,0)  - VLOOKUP(G$4,'Farm Crops'!$B$4:$G$13,6,0)/1000*0.65*$C762)</f>
        <v>657.03120000000013</v>
      </c>
      <c r="H762" s="67">
        <f xml:space="preserve">   MAX(0, HLOOKUP(MONTH($B762),'Farm Crops'!$B$18:$N$28,H$5,0)  - VLOOKUP(H$4,'Farm Crops'!$B$4:$G$13,6,0)/1000*0.65*$C762)</f>
        <v>2254.753963636364</v>
      </c>
      <c r="I762" s="67">
        <f xml:space="preserve">   MAX(0, HLOOKUP(MONTH($B762),'Farm Crops'!$B$18:$N$28,I$5,0)  - VLOOKUP(I$4,'Farm Crops'!$B$4:$G$13,6,0)/1000*0.65*$C762)</f>
        <v>3469.5907555555564</v>
      </c>
      <c r="J762" s="67">
        <f xml:space="preserve">   MAX(0, HLOOKUP(MONTH($B762),'Farm Crops'!$B$18:$N$28,J$5,0)  - VLOOKUP(J$4,'Farm Crops'!$B$4:$G$13,6,0)/1000*0.65*$C762)</f>
        <v>3294.7650909090912</v>
      </c>
      <c r="K762" s="67">
        <f xml:space="preserve">   MAX(0, HLOOKUP(MONTH($B762),'Farm Crops'!$B$18:$N$28,K$5,0)  - VLOOKUP(K$4,'Farm Crops'!$B$4:$G$13,6,0)/1000*0.65*$C762)</f>
        <v>773.8008727272728</v>
      </c>
      <c r="L762" s="67">
        <f xml:space="preserve">   MAX(0, HLOOKUP(MONTH($B762),'Farm Crops'!$B$18:$N$28,L$5,0)  - VLOOKUP(L$4,'Farm Crops'!$B$4:$G$13,6,0)/1000*0.65*$C762)</f>
        <v>139.0627636363638</v>
      </c>
      <c r="M762" s="67">
        <f xml:space="preserve">   MAX(0, HLOOKUP(MONTH($B762),'Farm Crops'!$B$18:$N$28,M$5,0)  - VLOOKUP(M$4,'Farm Crops'!$B$4:$G$13,6,0)/1000*0.65*$C762)</f>
        <v>1001.8822545454547</v>
      </c>
    </row>
    <row r="763" spans="2:13" x14ac:dyDescent="0.2">
      <c r="B763" s="4">
        <v>41240</v>
      </c>
      <c r="C763" s="67">
        <f>'Observed Data'!$E762</f>
        <v>0</v>
      </c>
      <c r="D763" s="67">
        <f xml:space="preserve">   MAX(0, HLOOKUP(MONTH($B763),'Farm Crops'!$B$18:$N$28,D$5,0)  - VLOOKUP(D$4,'Farm Crops'!$B$4:$G$13,6,0)/1000*0.65*$C763)</f>
        <v>1612.6189898989903</v>
      </c>
      <c r="E763" s="67">
        <f xml:space="preserve">   MAX(0, HLOOKUP(MONTH($B763),'Farm Crops'!$B$18:$N$28,E$5,0)  - VLOOKUP(E$4,'Farm Crops'!$B$4:$G$13,6,0)/1000*0.65*$C763)</f>
        <v>2067.9532363636372</v>
      </c>
      <c r="F763" s="67">
        <f xml:space="preserve">   MAX(0, HLOOKUP(MONTH($B763),'Farm Crops'!$B$18:$N$28,F$5,0)  - VLOOKUP(F$4,'Farm Crops'!$B$4:$G$13,6,0)/1000*0.65*$C763)</f>
        <v>2578.9604202020205</v>
      </c>
      <c r="G763" s="67">
        <f xml:space="preserve">   MAX(0, HLOOKUP(MONTH($B763),'Farm Crops'!$B$18:$N$28,G$5,0)  - VLOOKUP(G$4,'Farm Crops'!$B$4:$G$13,6,0)/1000*0.65*$C763)</f>
        <v>657.03120000000013</v>
      </c>
      <c r="H763" s="67">
        <f xml:space="preserve">   MAX(0, HLOOKUP(MONTH($B763),'Farm Crops'!$B$18:$N$28,H$5,0)  - VLOOKUP(H$4,'Farm Crops'!$B$4:$G$13,6,0)/1000*0.65*$C763)</f>
        <v>2254.753963636364</v>
      </c>
      <c r="I763" s="67">
        <f xml:space="preserve">   MAX(0, HLOOKUP(MONTH($B763),'Farm Crops'!$B$18:$N$28,I$5,0)  - VLOOKUP(I$4,'Farm Crops'!$B$4:$G$13,6,0)/1000*0.65*$C763)</f>
        <v>3469.5907555555564</v>
      </c>
      <c r="J763" s="67">
        <f xml:space="preserve">   MAX(0, HLOOKUP(MONTH($B763),'Farm Crops'!$B$18:$N$28,J$5,0)  - VLOOKUP(J$4,'Farm Crops'!$B$4:$G$13,6,0)/1000*0.65*$C763)</f>
        <v>3294.7650909090912</v>
      </c>
      <c r="K763" s="67">
        <f xml:space="preserve">   MAX(0, HLOOKUP(MONTH($B763),'Farm Crops'!$B$18:$N$28,K$5,0)  - VLOOKUP(K$4,'Farm Crops'!$B$4:$G$13,6,0)/1000*0.65*$C763)</f>
        <v>773.8008727272728</v>
      </c>
      <c r="L763" s="67">
        <f xml:space="preserve">   MAX(0, HLOOKUP(MONTH($B763),'Farm Crops'!$B$18:$N$28,L$5,0)  - VLOOKUP(L$4,'Farm Crops'!$B$4:$G$13,6,0)/1000*0.65*$C763)</f>
        <v>139.0627636363638</v>
      </c>
      <c r="M763" s="67">
        <f xml:space="preserve">   MAX(0, HLOOKUP(MONTH($B763),'Farm Crops'!$B$18:$N$28,M$5,0)  - VLOOKUP(M$4,'Farm Crops'!$B$4:$G$13,6,0)/1000*0.65*$C763)</f>
        <v>1001.8822545454547</v>
      </c>
    </row>
    <row r="764" spans="2:13" x14ac:dyDescent="0.2">
      <c r="B764" s="4">
        <v>41241</v>
      </c>
      <c r="C764" s="67">
        <f>'Observed Data'!$E763</f>
        <v>0</v>
      </c>
      <c r="D764" s="67">
        <f xml:space="preserve">   MAX(0, HLOOKUP(MONTH($B764),'Farm Crops'!$B$18:$N$28,D$5,0)  - VLOOKUP(D$4,'Farm Crops'!$B$4:$G$13,6,0)/1000*0.65*$C764)</f>
        <v>1612.6189898989903</v>
      </c>
      <c r="E764" s="67">
        <f xml:space="preserve">   MAX(0, HLOOKUP(MONTH($B764),'Farm Crops'!$B$18:$N$28,E$5,0)  - VLOOKUP(E$4,'Farm Crops'!$B$4:$G$13,6,0)/1000*0.65*$C764)</f>
        <v>2067.9532363636372</v>
      </c>
      <c r="F764" s="67">
        <f xml:space="preserve">   MAX(0, HLOOKUP(MONTH($B764),'Farm Crops'!$B$18:$N$28,F$5,0)  - VLOOKUP(F$4,'Farm Crops'!$B$4:$G$13,6,0)/1000*0.65*$C764)</f>
        <v>2578.9604202020205</v>
      </c>
      <c r="G764" s="67">
        <f xml:space="preserve">   MAX(0, HLOOKUP(MONTH($B764),'Farm Crops'!$B$18:$N$28,G$5,0)  - VLOOKUP(G$4,'Farm Crops'!$B$4:$G$13,6,0)/1000*0.65*$C764)</f>
        <v>657.03120000000013</v>
      </c>
      <c r="H764" s="67">
        <f xml:space="preserve">   MAX(0, HLOOKUP(MONTH($B764),'Farm Crops'!$B$18:$N$28,H$5,0)  - VLOOKUP(H$4,'Farm Crops'!$B$4:$G$13,6,0)/1000*0.65*$C764)</f>
        <v>2254.753963636364</v>
      </c>
      <c r="I764" s="67">
        <f xml:space="preserve">   MAX(0, HLOOKUP(MONTH($B764),'Farm Crops'!$B$18:$N$28,I$5,0)  - VLOOKUP(I$4,'Farm Crops'!$B$4:$G$13,6,0)/1000*0.65*$C764)</f>
        <v>3469.5907555555564</v>
      </c>
      <c r="J764" s="67">
        <f xml:space="preserve">   MAX(0, HLOOKUP(MONTH($B764),'Farm Crops'!$B$18:$N$28,J$5,0)  - VLOOKUP(J$4,'Farm Crops'!$B$4:$G$13,6,0)/1000*0.65*$C764)</f>
        <v>3294.7650909090912</v>
      </c>
      <c r="K764" s="67">
        <f xml:space="preserve">   MAX(0, HLOOKUP(MONTH($B764),'Farm Crops'!$B$18:$N$28,K$5,0)  - VLOOKUP(K$4,'Farm Crops'!$B$4:$G$13,6,0)/1000*0.65*$C764)</f>
        <v>773.8008727272728</v>
      </c>
      <c r="L764" s="67">
        <f xml:space="preserve">   MAX(0, HLOOKUP(MONTH($B764),'Farm Crops'!$B$18:$N$28,L$5,0)  - VLOOKUP(L$4,'Farm Crops'!$B$4:$G$13,6,0)/1000*0.65*$C764)</f>
        <v>139.0627636363638</v>
      </c>
      <c r="M764" s="67">
        <f xml:space="preserve">   MAX(0, HLOOKUP(MONTH($B764),'Farm Crops'!$B$18:$N$28,M$5,0)  - VLOOKUP(M$4,'Farm Crops'!$B$4:$G$13,6,0)/1000*0.65*$C764)</f>
        <v>1001.8822545454547</v>
      </c>
    </row>
    <row r="765" spans="2:13" x14ac:dyDescent="0.2">
      <c r="B765" s="4">
        <v>41242</v>
      </c>
      <c r="C765" s="67">
        <f>'Observed Data'!$E764</f>
        <v>0</v>
      </c>
      <c r="D765" s="67">
        <f xml:space="preserve">   MAX(0, HLOOKUP(MONTH($B765),'Farm Crops'!$B$18:$N$28,D$5,0)  - VLOOKUP(D$4,'Farm Crops'!$B$4:$G$13,6,0)/1000*0.65*$C765)</f>
        <v>1612.6189898989903</v>
      </c>
      <c r="E765" s="67">
        <f xml:space="preserve">   MAX(0, HLOOKUP(MONTH($B765),'Farm Crops'!$B$18:$N$28,E$5,0)  - VLOOKUP(E$4,'Farm Crops'!$B$4:$G$13,6,0)/1000*0.65*$C765)</f>
        <v>2067.9532363636372</v>
      </c>
      <c r="F765" s="67">
        <f xml:space="preserve">   MAX(0, HLOOKUP(MONTH($B765),'Farm Crops'!$B$18:$N$28,F$5,0)  - VLOOKUP(F$4,'Farm Crops'!$B$4:$G$13,6,0)/1000*0.65*$C765)</f>
        <v>2578.9604202020205</v>
      </c>
      <c r="G765" s="67">
        <f xml:space="preserve">   MAX(0, HLOOKUP(MONTH($B765),'Farm Crops'!$B$18:$N$28,G$5,0)  - VLOOKUP(G$4,'Farm Crops'!$B$4:$G$13,6,0)/1000*0.65*$C765)</f>
        <v>657.03120000000013</v>
      </c>
      <c r="H765" s="67">
        <f xml:space="preserve">   MAX(0, HLOOKUP(MONTH($B765),'Farm Crops'!$B$18:$N$28,H$5,0)  - VLOOKUP(H$4,'Farm Crops'!$B$4:$G$13,6,0)/1000*0.65*$C765)</f>
        <v>2254.753963636364</v>
      </c>
      <c r="I765" s="67">
        <f xml:space="preserve">   MAX(0, HLOOKUP(MONTH($B765),'Farm Crops'!$B$18:$N$28,I$5,0)  - VLOOKUP(I$4,'Farm Crops'!$B$4:$G$13,6,0)/1000*0.65*$C765)</f>
        <v>3469.5907555555564</v>
      </c>
      <c r="J765" s="67">
        <f xml:space="preserve">   MAX(0, HLOOKUP(MONTH($B765),'Farm Crops'!$B$18:$N$28,J$5,0)  - VLOOKUP(J$4,'Farm Crops'!$B$4:$G$13,6,0)/1000*0.65*$C765)</f>
        <v>3294.7650909090912</v>
      </c>
      <c r="K765" s="67">
        <f xml:space="preserve">   MAX(0, HLOOKUP(MONTH($B765),'Farm Crops'!$B$18:$N$28,K$5,0)  - VLOOKUP(K$4,'Farm Crops'!$B$4:$G$13,6,0)/1000*0.65*$C765)</f>
        <v>773.8008727272728</v>
      </c>
      <c r="L765" s="67">
        <f xml:space="preserve">   MAX(0, HLOOKUP(MONTH($B765),'Farm Crops'!$B$18:$N$28,L$5,0)  - VLOOKUP(L$4,'Farm Crops'!$B$4:$G$13,6,0)/1000*0.65*$C765)</f>
        <v>139.0627636363638</v>
      </c>
      <c r="M765" s="67">
        <f xml:space="preserve">   MAX(0, HLOOKUP(MONTH($B765),'Farm Crops'!$B$18:$N$28,M$5,0)  - VLOOKUP(M$4,'Farm Crops'!$B$4:$G$13,6,0)/1000*0.65*$C765)</f>
        <v>1001.8822545454547</v>
      </c>
    </row>
    <row r="766" spans="2:13" x14ac:dyDescent="0.2">
      <c r="B766" s="4">
        <v>41243</v>
      </c>
      <c r="C766" s="67">
        <f>'Observed Data'!$E765</f>
        <v>0</v>
      </c>
      <c r="D766" s="67">
        <f xml:space="preserve">   MAX(0, HLOOKUP(MONTH($B766),'Farm Crops'!$B$18:$N$28,D$5,0)  - VLOOKUP(D$4,'Farm Crops'!$B$4:$G$13,6,0)/1000*0.65*$C766)</f>
        <v>1612.6189898989903</v>
      </c>
      <c r="E766" s="67">
        <f xml:space="preserve">   MAX(0, HLOOKUP(MONTH($B766),'Farm Crops'!$B$18:$N$28,E$5,0)  - VLOOKUP(E$4,'Farm Crops'!$B$4:$G$13,6,0)/1000*0.65*$C766)</f>
        <v>2067.9532363636372</v>
      </c>
      <c r="F766" s="67">
        <f xml:space="preserve">   MAX(0, HLOOKUP(MONTH($B766),'Farm Crops'!$B$18:$N$28,F$5,0)  - VLOOKUP(F$4,'Farm Crops'!$B$4:$G$13,6,0)/1000*0.65*$C766)</f>
        <v>2578.9604202020205</v>
      </c>
      <c r="G766" s="67">
        <f xml:space="preserve">   MAX(0, HLOOKUP(MONTH($B766),'Farm Crops'!$B$18:$N$28,G$5,0)  - VLOOKUP(G$4,'Farm Crops'!$B$4:$G$13,6,0)/1000*0.65*$C766)</f>
        <v>657.03120000000013</v>
      </c>
      <c r="H766" s="67">
        <f xml:space="preserve">   MAX(0, HLOOKUP(MONTH($B766),'Farm Crops'!$B$18:$N$28,H$5,0)  - VLOOKUP(H$4,'Farm Crops'!$B$4:$G$13,6,0)/1000*0.65*$C766)</f>
        <v>2254.753963636364</v>
      </c>
      <c r="I766" s="67">
        <f xml:space="preserve">   MAX(0, HLOOKUP(MONTH($B766),'Farm Crops'!$B$18:$N$28,I$5,0)  - VLOOKUP(I$4,'Farm Crops'!$B$4:$G$13,6,0)/1000*0.65*$C766)</f>
        <v>3469.5907555555564</v>
      </c>
      <c r="J766" s="67">
        <f xml:space="preserve">   MAX(0, HLOOKUP(MONTH($B766),'Farm Crops'!$B$18:$N$28,J$5,0)  - VLOOKUP(J$4,'Farm Crops'!$B$4:$G$13,6,0)/1000*0.65*$C766)</f>
        <v>3294.7650909090912</v>
      </c>
      <c r="K766" s="67">
        <f xml:space="preserve">   MAX(0, HLOOKUP(MONTH($B766),'Farm Crops'!$B$18:$N$28,K$5,0)  - VLOOKUP(K$4,'Farm Crops'!$B$4:$G$13,6,0)/1000*0.65*$C766)</f>
        <v>773.8008727272728</v>
      </c>
      <c r="L766" s="67">
        <f xml:space="preserve">   MAX(0, HLOOKUP(MONTH($B766),'Farm Crops'!$B$18:$N$28,L$5,0)  - VLOOKUP(L$4,'Farm Crops'!$B$4:$G$13,6,0)/1000*0.65*$C766)</f>
        <v>139.0627636363638</v>
      </c>
      <c r="M766" s="67">
        <f xml:space="preserve">   MAX(0, HLOOKUP(MONTH($B766),'Farm Crops'!$B$18:$N$28,M$5,0)  - VLOOKUP(M$4,'Farm Crops'!$B$4:$G$13,6,0)/1000*0.65*$C766)</f>
        <v>1001.8822545454547</v>
      </c>
    </row>
    <row r="767" spans="2:13" x14ac:dyDescent="0.2">
      <c r="B767" s="4">
        <v>41244</v>
      </c>
      <c r="C767" s="67">
        <f>'Observed Data'!$E766</f>
        <v>0</v>
      </c>
      <c r="D767" s="67">
        <f xml:space="preserve">   MAX(0, HLOOKUP(MONTH($B767),'Farm Crops'!$B$18:$N$28,D$5,0)  - VLOOKUP(D$4,'Farm Crops'!$B$4:$G$13,6,0)/1000*0.65*$C767)</f>
        <v>1972.6944281524927</v>
      </c>
      <c r="E767" s="67">
        <f xml:space="preserve">   MAX(0, HLOOKUP(MONTH($B767),'Farm Crops'!$B$18:$N$28,E$5,0)  - VLOOKUP(E$4,'Farm Crops'!$B$4:$G$13,6,0)/1000*0.65*$C767)</f>
        <v>3373.997509286412</v>
      </c>
      <c r="F767" s="67">
        <f xml:space="preserve">   MAX(0, HLOOKUP(MONTH($B767),'Farm Crops'!$B$18:$N$28,F$5,0)  - VLOOKUP(F$4,'Farm Crops'!$B$4:$G$13,6,0)/1000*0.65*$C767)</f>
        <v>3687.8223440860206</v>
      </c>
      <c r="G767" s="67">
        <f xml:space="preserve">   MAX(0, HLOOKUP(MONTH($B767),'Farm Crops'!$B$18:$N$28,G$5,0)  - VLOOKUP(G$4,'Farm Crops'!$B$4:$G$13,6,0)/1000*0.65*$C767)</f>
        <v>1040.7789677419355</v>
      </c>
      <c r="H767" s="67">
        <f xml:space="preserve">   MAX(0, HLOOKUP(MONTH($B767),'Farm Crops'!$B$18:$N$28,H$5,0)  - VLOOKUP(H$4,'Farm Crops'!$B$4:$G$13,6,0)/1000*0.65*$C767)</f>
        <v>3571.6728563049851</v>
      </c>
      <c r="I767" s="67">
        <f xml:space="preserve">   MAX(0, HLOOKUP(MONTH($B767),'Farm Crops'!$B$18:$N$28,I$5,0)  - VLOOKUP(I$4,'Farm Crops'!$B$4:$G$13,6,0)/1000*0.65*$C767)</f>
        <v>2000.1335522971651</v>
      </c>
      <c r="J767" s="67">
        <f xml:space="preserve">   MAX(0, HLOOKUP(MONTH($B767),'Farm Crops'!$B$18:$N$28,J$5,0)  - VLOOKUP(J$4,'Farm Crops'!$B$4:$G$13,6,0)/1000*0.65*$C767)</f>
        <v>4934.3744477028349</v>
      </c>
      <c r="K767" s="67">
        <f xml:space="preserve">   MAX(0, HLOOKUP(MONTH($B767),'Farm Crops'!$B$18:$N$28,K$5,0)  - VLOOKUP(K$4,'Farm Crops'!$B$4:$G$13,6,0)/1000*0.65*$C767)</f>
        <v>1165.8786432062559</v>
      </c>
      <c r="L767" s="67">
        <f xml:space="preserve">   MAX(0, HLOOKUP(MONTH($B767),'Farm Crops'!$B$18:$N$28,L$5,0)  - VLOOKUP(L$4,'Farm Crops'!$B$4:$G$13,6,0)/1000*0.65*$C767)</f>
        <v>210.54251026392981</v>
      </c>
      <c r="M767" s="67">
        <f xml:space="preserve">   MAX(0, HLOOKUP(MONTH($B767),'Farm Crops'!$B$18:$N$28,M$5,0)  - VLOOKUP(M$4,'Farm Crops'!$B$4:$G$13,6,0)/1000*0.65*$C767)</f>
        <v>1538.7422443792761</v>
      </c>
    </row>
    <row r="768" spans="2:13" x14ac:dyDescent="0.2">
      <c r="B768" s="4">
        <v>41245</v>
      </c>
      <c r="C768" s="67">
        <f>'Observed Data'!$E767</f>
        <v>0</v>
      </c>
      <c r="D768" s="67">
        <f xml:space="preserve">   MAX(0, HLOOKUP(MONTH($B768),'Farm Crops'!$B$18:$N$28,D$5,0)  - VLOOKUP(D$4,'Farm Crops'!$B$4:$G$13,6,0)/1000*0.65*$C768)</f>
        <v>1972.6944281524927</v>
      </c>
      <c r="E768" s="67">
        <f xml:space="preserve">   MAX(0, HLOOKUP(MONTH($B768),'Farm Crops'!$B$18:$N$28,E$5,0)  - VLOOKUP(E$4,'Farm Crops'!$B$4:$G$13,6,0)/1000*0.65*$C768)</f>
        <v>3373.997509286412</v>
      </c>
      <c r="F768" s="67">
        <f xml:space="preserve">   MAX(0, HLOOKUP(MONTH($B768),'Farm Crops'!$B$18:$N$28,F$5,0)  - VLOOKUP(F$4,'Farm Crops'!$B$4:$G$13,6,0)/1000*0.65*$C768)</f>
        <v>3687.8223440860206</v>
      </c>
      <c r="G768" s="67">
        <f xml:space="preserve">   MAX(0, HLOOKUP(MONTH($B768),'Farm Crops'!$B$18:$N$28,G$5,0)  - VLOOKUP(G$4,'Farm Crops'!$B$4:$G$13,6,0)/1000*0.65*$C768)</f>
        <v>1040.7789677419355</v>
      </c>
      <c r="H768" s="67">
        <f xml:space="preserve">   MAX(0, HLOOKUP(MONTH($B768),'Farm Crops'!$B$18:$N$28,H$5,0)  - VLOOKUP(H$4,'Farm Crops'!$B$4:$G$13,6,0)/1000*0.65*$C768)</f>
        <v>3571.6728563049851</v>
      </c>
      <c r="I768" s="67">
        <f xml:space="preserve">   MAX(0, HLOOKUP(MONTH($B768),'Farm Crops'!$B$18:$N$28,I$5,0)  - VLOOKUP(I$4,'Farm Crops'!$B$4:$G$13,6,0)/1000*0.65*$C768)</f>
        <v>2000.1335522971651</v>
      </c>
      <c r="J768" s="67">
        <f xml:space="preserve">   MAX(0, HLOOKUP(MONTH($B768),'Farm Crops'!$B$18:$N$28,J$5,0)  - VLOOKUP(J$4,'Farm Crops'!$B$4:$G$13,6,0)/1000*0.65*$C768)</f>
        <v>4934.3744477028349</v>
      </c>
      <c r="K768" s="67">
        <f xml:space="preserve">   MAX(0, HLOOKUP(MONTH($B768),'Farm Crops'!$B$18:$N$28,K$5,0)  - VLOOKUP(K$4,'Farm Crops'!$B$4:$G$13,6,0)/1000*0.65*$C768)</f>
        <v>1165.8786432062559</v>
      </c>
      <c r="L768" s="67">
        <f xml:space="preserve">   MAX(0, HLOOKUP(MONTH($B768),'Farm Crops'!$B$18:$N$28,L$5,0)  - VLOOKUP(L$4,'Farm Crops'!$B$4:$G$13,6,0)/1000*0.65*$C768)</f>
        <v>210.54251026392981</v>
      </c>
      <c r="M768" s="67">
        <f xml:space="preserve">   MAX(0, HLOOKUP(MONTH($B768),'Farm Crops'!$B$18:$N$28,M$5,0)  - VLOOKUP(M$4,'Farm Crops'!$B$4:$G$13,6,0)/1000*0.65*$C768)</f>
        <v>1538.7422443792761</v>
      </c>
    </row>
    <row r="769" spans="2:13" x14ac:dyDescent="0.2">
      <c r="B769" s="4">
        <v>41246</v>
      </c>
      <c r="C769" s="67">
        <f>'Observed Data'!$E768</f>
        <v>0</v>
      </c>
      <c r="D769" s="67">
        <f xml:space="preserve">   MAX(0, HLOOKUP(MONTH($B769),'Farm Crops'!$B$18:$N$28,D$5,0)  - VLOOKUP(D$4,'Farm Crops'!$B$4:$G$13,6,0)/1000*0.65*$C769)</f>
        <v>1972.6944281524927</v>
      </c>
      <c r="E769" s="67">
        <f xml:space="preserve">   MAX(0, HLOOKUP(MONTH($B769),'Farm Crops'!$B$18:$N$28,E$5,0)  - VLOOKUP(E$4,'Farm Crops'!$B$4:$G$13,6,0)/1000*0.65*$C769)</f>
        <v>3373.997509286412</v>
      </c>
      <c r="F769" s="67">
        <f xml:space="preserve">   MAX(0, HLOOKUP(MONTH($B769),'Farm Crops'!$B$18:$N$28,F$5,0)  - VLOOKUP(F$4,'Farm Crops'!$B$4:$G$13,6,0)/1000*0.65*$C769)</f>
        <v>3687.8223440860206</v>
      </c>
      <c r="G769" s="67">
        <f xml:space="preserve">   MAX(0, HLOOKUP(MONTH($B769),'Farm Crops'!$B$18:$N$28,G$5,0)  - VLOOKUP(G$4,'Farm Crops'!$B$4:$G$13,6,0)/1000*0.65*$C769)</f>
        <v>1040.7789677419355</v>
      </c>
      <c r="H769" s="67">
        <f xml:space="preserve">   MAX(0, HLOOKUP(MONTH($B769),'Farm Crops'!$B$18:$N$28,H$5,0)  - VLOOKUP(H$4,'Farm Crops'!$B$4:$G$13,6,0)/1000*0.65*$C769)</f>
        <v>3571.6728563049851</v>
      </c>
      <c r="I769" s="67">
        <f xml:space="preserve">   MAX(0, HLOOKUP(MONTH($B769),'Farm Crops'!$B$18:$N$28,I$5,0)  - VLOOKUP(I$4,'Farm Crops'!$B$4:$G$13,6,0)/1000*0.65*$C769)</f>
        <v>2000.1335522971651</v>
      </c>
      <c r="J769" s="67">
        <f xml:space="preserve">   MAX(0, HLOOKUP(MONTH($B769),'Farm Crops'!$B$18:$N$28,J$5,0)  - VLOOKUP(J$4,'Farm Crops'!$B$4:$G$13,6,0)/1000*0.65*$C769)</f>
        <v>4934.3744477028349</v>
      </c>
      <c r="K769" s="67">
        <f xml:space="preserve">   MAX(0, HLOOKUP(MONTH($B769),'Farm Crops'!$B$18:$N$28,K$5,0)  - VLOOKUP(K$4,'Farm Crops'!$B$4:$G$13,6,0)/1000*0.65*$C769)</f>
        <v>1165.8786432062559</v>
      </c>
      <c r="L769" s="67">
        <f xml:space="preserve">   MAX(0, HLOOKUP(MONTH($B769),'Farm Crops'!$B$18:$N$28,L$5,0)  - VLOOKUP(L$4,'Farm Crops'!$B$4:$G$13,6,0)/1000*0.65*$C769)</f>
        <v>210.54251026392981</v>
      </c>
      <c r="M769" s="67">
        <f xml:space="preserve">   MAX(0, HLOOKUP(MONTH($B769),'Farm Crops'!$B$18:$N$28,M$5,0)  - VLOOKUP(M$4,'Farm Crops'!$B$4:$G$13,6,0)/1000*0.65*$C769)</f>
        <v>1538.7422443792761</v>
      </c>
    </row>
    <row r="770" spans="2:13" x14ac:dyDescent="0.2">
      <c r="B770" s="4">
        <v>41247</v>
      </c>
      <c r="C770" s="67">
        <f>'Observed Data'!$E769</f>
        <v>0</v>
      </c>
      <c r="D770" s="67">
        <f xml:space="preserve">   MAX(0, HLOOKUP(MONTH($B770),'Farm Crops'!$B$18:$N$28,D$5,0)  - VLOOKUP(D$4,'Farm Crops'!$B$4:$G$13,6,0)/1000*0.65*$C770)</f>
        <v>1972.6944281524927</v>
      </c>
      <c r="E770" s="67">
        <f xml:space="preserve">   MAX(0, HLOOKUP(MONTH($B770),'Farm Crops'!$B$18:$N$28,E$5,0)  - VLOOKUP(E$4,'Farm Crops'!$B$4:$G$13,6,0)/1000*0.65*$C770)</f>
        <v>3373.997509286412</v>
      </c>
      <c r="F770" s="67">
        <f xml:space="preserve">   MAX(0, HLOOKUP(MONTH($B770),'Farm Crops'!$B$18:$N$28,F$5,0)  - VLOOKUP(F$4,'Farm Crops'!$B$4:$G$13,6,0)/1000*0.65*$C770)</f>
        <v>3687.8223440860206</v>
      </c>
      <c r="G770" s="67">
        <f xml:space="preserve">   MAX(0, HLOOKUP(MONTH($B770),'Farm Crops'!$B$18:$N$28,G$5,0)  - VLOOKUP(G$4,'Farm Crops'!$B$4:$G$13,6,0)/1000*0.65*$C770)</f>
        <v>1040.7789677419355</v>
      </c>
      <c r="H770" s="67">
        <f xml:space="preserve">   MAX(0, HLOOKUP(MONTH($B770),'Farm Crops'!$B$18:$N$28,H$5,0)  - VLOOKUP(H$4,'Farm Crops'!$B$4:$G$13,6,0)/1000*0.65*$C770)</f>
        <v>3571.6728563049851</v>
      </c>
      <c r="I770" s="67">
        <f xml:space="preserve">   MAX(0, HLOOKUP(MONTH($B770),'Farm Crops'!$B$18:$N$28,I$5,0)  - VLOOKUP(I$4,'Farm Crops'!$B$4:$G$13,6,0)/1000*0.65*$C770)</f>
        <v>2000.1335522971651</v>
      </c>
      <c r="J770" s="67">
        <f xml:space="preserve">   MAX(0, HLOOKUP(MONTH($B770),'Farm Crops'!$B$18:$N$28,J$5,0)  - VLOOKUP(J$4,'Farm Crops'!$B$4:$G$13,6,0)/1000*0.65*$C770)</f>
        <v>4934.3744477028349</v>
      </c>
      <c r="K770" s="67">
        <f xml:space="preserve">   MAX(0, HLOOKUP(MONTH($B770),'Farm Crops'!$B$18:$N$28,K$5,0)  - VLOOKUP(K$4,'Farm Crops'!$B$4:$G$13,6,0)/1000*0.65*$C770)</f>
        <v>1165.8786432062559</v>
      </c>
      <c r="L770" s="67">
        <f xml:space="preserve">   MAX(0, HLOOKUP(MONTH($B770),'Farm Crops'!$B$18:$N$28,L$5,0)  - VLOOKUP(L$4,'Farm Crops'!$B$4:$G$13,6,0)/1000*0.65*$C770)</f>
        <v>210.54251026392981</v>
      </c>
      <c r="M770" s="67">
        <f xml:space="preserve">   MAX(0, HLOOKUP(MONTH($B770),'Farm Crops'!$B$18:$N$28,M$5,0)  - VLOOKUP(M$4,'Farm Crops'!$B$4:$G$13,6,0)/1000*0.65*$C770)</f>
        <v>1538.7422443792761</v>
      </c>
    </row>
    <row r="771" spans="2:13" x14ac:dyDescent="0.2">
      <c r="B771" s="4">
        <v>41248</v>
      </c>
      <c r="C771" s="67">
        <f>'Observed Data'!$E770</f>
        <v>0</v>
      </c>
      <c r="D771" s="67">
        <f xml:space="preserve">   MAX(0, HLOOKUP(MONTH($B771),'Farm Crops'!$B$18:$N$28,D$5,0)  - VLOOKUP(D$4,'Farm Crops'!$B$4:$G$13,6,0)/1000*0.65*$C771)</f>
        <v>1972.6944281524927</v>
      </c>
      <c r="E771" s="67">
        <f xml:space="preserve">   MAX(0, HLOOKUP(MONTH($B771),'Farm Crops'!$B$18:$N$28,E$5,0)  - VLOOKUP(E$4,'Farm Crops'!$B$4:$G$13,6,0)/1000*0.65*$C771)</f>
        <v>3373.997509286412</v>
      </c>
      <c r="F771" s="67">
        <f xml:space="preserve">   MAX(0, HLOOKUP(MONTH($B771),'Farm Crops'!$B$18:$N$28,F$5,0)  - VLOOKUP(F$4,'Farm Crops'!$B$4:$G$13,6,0)/1000*0.65*$C771)</f>
        <v>3687.8223440860206</v>
      </c>
      <c r="G771" s="67">
        <f xml:space="preserve">   MAX(0, HLOOKUP(MONTH($B771),'Farm Crops'!$B$18:$N$28,G$5,0)  - VLOOKUP(G$4,'Farm Crops'!$B$4:$G$13,6,0)/1000*0.65*$C771)</f>
        <v>1040.7789677419355</v>
      </c>
      <c r="H771" s="67">
        <f xml:space="preserve">   MAX(0, HLOOKUP(MONTH($B771),'Farm Crops'!$B$18:$N$28,H$5,0)  - VLOOKUP(H$4,'Farm Crops'!$B$4:$G$13,6,0)/1000*0.65*$C771)</f>
        <v>3571.6728563049851</v>
      </c>
      <c r="I771" s="67">
        <f xml:space="preserve">   MAX(0, HLOOKUP(MONTH($B771),'Farm Crops'!$B$18:$N$28,I$5,0)  - VLOOKUP(I$4,'Farm Crops'!$B$4:$G$13,6,0)/1000*0.65*$C771)</f>
        <v>2000.1335522971651</v>
      </c>
      <c r="J771" s="67">
        <f xml:space="preserve">   MAX(0, HLOOKUP(MONTH($B771),'Farm Crops'!$B$18:$N$28,J$5,0)  - VLOOKUP(J$4,'Farm Crops'!$B$4:$G$13,6,0)/1000*0.65*$C771)</f>
        <v>4934.3744477028349</v>
      </c>
      <c r="K771" s="67">
        <f xml:space="preserve">   MAX(0, HLOOKUP(MONTH($B771),'Farm Crops'!$B$18:$N$28,K$5,0)  - VLOOKUP(K$4,'Farm Crops'!$B$4:$G$13,6,0)/1000*0.65*$C771)</f>
        <v>1165.8786432062559</v>
      </c>
      <c r="L771" s="67">
        <f xml:space="preserve">   MAX(0, HLOOKUP(MONTH($B771),'Farm Crops'!$B$18:$N$28,L$5,0)  - VLOOKUP(L$4,'Farm Crops'!$B$4:$G$13,6,0)/1000*0.65*$C771)</f>
        <v>210.54251026392981</v>
      </c>
      <c r="M771" s="67">
        <f xml:space="preserve">   MAX(0, HLOOKUP(MONTH($B771),'Farm Crops'!$B$18:$N$28,M$5,0)  - VLOOKUP(M$4,'Farm Crops'!$B$4:$G$13,6,0)/1000*0.65*$C771)</f>
        <v>1538.7422443792761</v>
      </c>
    </row>
    <row r="772" spans="2:13" x14ac:dyDescent="0.2">
      <c r="B772" s="4">
        <v>41249</v>
      </c>
      <c r="C772" s="67">
        <f>'Observed Data'!$E771</f>
        <v>0</v>
      </c>
      <c r="D772" s="67">
        <f xml:space="preserve">   MAX(0, HLOOKUP(MONTH($B772),'Farm Crops'!$B$18:$N$28,D$5,0)  - VLOOKUP(D$4,'Farm Crops'!$B$4:$G$13,6,0)/1000*0.65*$C772)</f>
        <v>1972.6944281524927</v>
      </c>
      <c r="E772" s="67">
        <f xml:space="preserve">   MAX(0, HLOOKUP(MONTH($B772),'Farm Crops'!$B$18:$N$28,E$5,0)  - VLOOKUP(E$4,'Farm Crops'!$B$4:$G$13,6,0)/1000*0.65*$C772)</f>
        <v>3373.997509286412</v>
      </c>
      <c r="F772" s="67">
        <f xml:space="preserve">   MAX(0, HLOOKUP(MONTH($B772),'Farm Crops'!$B$18:$N$28,F$5,0)  - VLOOKUP(F$4,'Farm Crops'!$B$4:$G$13,6,0)/1000*0.65*$C772)</f>
        <v>3687.8223440860206</v>
      </c>
      <c r="G772" s="67">
        <f xml:space="preserve">   MAX(0, HLOOKUP(MONTH($B772),'Farm Crops'!$B$18:$N$28,G$5,0)  - VLOOKUP(G$4,'Farm Crops'!$B$4:$G$13,6,0)/1000*0.65*$C772)</f>
        <v>1040.7789677419355</v>
      </c>
      <c r="H772" s="67">
        <f xml:space="preserve">   MAX(0, HLOOKUP(MONTH($B772),'Farm Crops'!$B$18:$N$28,H$5,0)  - VLOOKUP(H$4,'Farm Crops'!$B$4:$G$13,6,0)/1000*0.65*$C772)</f>
        <v>3571.6728563049851</v>
      </c>
      <c r="I772" s="67">
        <f xml:space="preserve">   MAX(0, HLOOKUP(MONTH($B772),'Farm Crops'!$B$18:$N$28,I$5,0)  - VLOOKUP(I$4,'Farm Crops'!$B$4:$G$13,6,0)/1000*0.65*$C772)</f>
        <v>2000.1335522971651</v>
      </c>
      <c r="J772" s="67">
        <f xml:space="preserve">   MAX(0, HLOOKUP(MONTH($B772),'Farm Crops'!$B$18:$N$28,J$5,0)  - VLOOKUP(J$4,'Farm Crops'!$B$4:$G$13,6,0)/1000*0.65*$C772)</f>
        <v>4934.3744477028349</v>
      </c>
      <c r="K772" s="67">
        <f xml:space="preserve">   MAX(0, HLOOKUP(MONTH($B772),'Farm Crops'!$B$18:$N$28,K$5,0)  - VLOOKUP(K$4,'Farm Crops'!$B$4:$G$13,6,0)/1000*0.65*$C772)</f>
        <v>1165.8786432062559</v>
      </c>
      <c r="L772" s="67">
        <f xml:space="preserve">   MAX(0, HLOOKUP(MONTH($B772),'Farm Crops'!$B$18:$N$28,L$5,0)  - VLOOKUP(L$4,'Farm Crops'!$B$4:$G$13,6,0)/1000*0.65*$C772)</f>
        <v>210.54251026392981</v>
      </c>
      <c r="M772" s="67">
        <f xml:space="preserve">   MAX(0, HLOOKUP(MONTH($B772),'Farm Crops'!$B$18:$N$28,M$5,0)  - VLOOKUP(M$4,'Farm Crops'!$B$4:$G$13,6,0)/1000*0.65*$C772)</f>
        <v>1538.7422443792761</v>
      </c>
    </row>
    <row r="773" spans="2:13" x14ac:dyDescent="0.2">
      <c r="B773" s="4">
        <v>41250</v>
      </c>
      <c r="C773" s="67">
        <f>'Observed Data'!$E772</f>
        <v>0</v>
      </c>
      <c r="D773" s="67">
        <f xml:space="preserve">   MAX(0, HLOOKUP(MONTH($B773),'Farm Crops'!$B$18:$N$28,D$5,0)  - VLOOKUP(D$4,'Farm Crops'!$B$4:$G$13,6,0)/1000*0.65*$C773)</f>
        <v>1972.6944281524927</v>
      </c>
      <c r="E773" s="67">
        <f xml:space="preserve">   MAX(0, HLOOKUP(MONTH($B773),'Farm Crops'!$B$18:$N$28,E$5,0)  - VLOOKUP(E$4,'Farm Crops'!$B$4:$G$13,6,0)/1000*0.65*$C773)</f>
        <v>3373.997509286412</v>
      </c>
      <c r="F773" s="67">
        <f xml:space="preserve">   MAX(0, HLOOKUP(MONTH($B773),'Farm Crops'!$B$18:$N$28,F$5,0)  - VLOOKUP(F$4,'Farm Crops'!$B$4:$G$13,6,0)/1000*0.65*$C773)</f>
        <v>3687.8223440860206</v>
      </c>
      <c r="G773" s="67">
        <f xml:space="preserve">   MAX(0, HLOOKUP(MONTH($B773),'Farm Crops'!$B$18:$N$28,G$5,0)  - VLOOKUP(G$4,'Farm Crops'!$B$4:$G$13,6,0)/1000*0.65*$C773)</f>
        <v>1040.7789677419355</v>
      </c>
      <c r="H773" s="67">
        <f xml:space="preserve">   MAX(0, HLOOKUP(MONTH($B773),'Farm Crops'!$B$18:$N$28,H$5,0)  - VLOOKUP(H$4,'Farm Crops'!$B$4:$G$13,6,0)/1000*0.65*$C773)</f>
        <v>3571.6728563049851</v>
      </c>
      <c r="I773" s="67">
        <f xml:space="preserve">   MAX(0, HLOOKUP(MONTH($B773),'Farm Crops'!$B$18:$N$28,I$5,0)  - VLOOKUP(I$4,'Farm Crops'!$B$4:$G$13,6,0)/1000*0.65*$C773)</f>
        <v>2000.1335522971651</v>
      </c>
      <c r="J773" s="67">
        <f xml:space="preserve">   MAX(0, HLOOKUP(MONTH($B773),'Farm Crops'!$B$18:$N$28,J$5,0)  - VLOOKUP(J$4,'Farm Crops'!$B$4:$G$13,6,0)/1000*0.65*$C773)</f>
        <v>4934.3744477028349</v>
      </c>
      <c r="K773" s="67">
        <f xml:space="preserve">   MAX(0, HLOOKUP(MONTH($B773),'Farm Crops'!$B$18:$N$28,K$5,0)  - VLOOKUP(K$4,'Farm Crops'!$B$4:$G$13,6,0)/1000*0.65*$C773)</f>
        <v>1165.8786432062559</v>
      </c>
      <c r="L773" s="67">
        <f xml:space="preserve">   MAX(0, HLOOKUP(MONTH($B773),'Farm Crops'!$B$18:$N$28,L$5,0)  - VLOOKUP(L$4,'Farm Crops'!$B$4:$G$13,6,0)/1000*0.65*$C773)</f>
        <v>210.54251026392981</v>
      </c>
      <c r="M773" s="67">
        <f xml:space="preserve">   MAX(0, HLOOKUP(MONTH($B773),'Farm Crops'!$B$18:$N$28,M$5,0)  - VLOOKUP(M$4,'Farm Crops'!$B$4:$G$13,6,0)/1000*0.65*$C773)</f>
        <v>1538.7422443792761</v>
      </c>
    </row>
    <row r="774" spans="2:13" x14ac:dyDescent="0.2">
      <c r="B774" s="4">
        <v>41251</v>
      </c>
      <c r="C774" s="67">
        <f>'Observed Data'!$E773</f>
        <v>0</v>
      </c>
      <c r="D774" s="67">
        <f xml:space="preserve">   MAX(0, HLOOKUP(MONTH($B774),'Farm Crops'!$B$18:$N$28,D$5,0)  - VLOOKUP(D$4,'Farm Crops'!$B$4:$G$13,6,0)/1000*0.65*$C774)</f>
        <v>1972.6944281524927</v>
      </c>
      <c r="E774" s="67">
        <f xml:space="preserve">   MAX(0, HLOOKUP(MONTH($B774),'Farm Crops'!$B$18:$N$28,E$5,0)  - VLOOKUP(E$4,'Farm Crops'!$B$4:$G$13,6,0)/1000*0.65*$C774)</f>
        <v>3373.997509286412</v>
      </c>
      <c r="F774" s="67">
        <f xml:space="preserve">   MAX(0, HLOOKUP(MONTH($B774),'Farm Crops'!$B$18:$N$28,F$5,0)  - VLOOKUP(F$4,'Farm Crops'!$B$4:$G$13,6,0)/1000*0.65*$C774)</f>
        <v>3687.8223440860206</v>
      </c>
      <c r="G774" s="67">
        <f xml:space="preserve">   MAX(0, HLOOKUP(MONTH($B774),'Farm Crops'!$B$18:$N$28,G$5,0)  - VLOOKUP(G$4,'Farm Crops'!$B$4:$G$13,6,0)/1000*0.65*$C774)</f>
        <v>1040.7789677419355</v>
      </c>
      <c r="H774" s="67">
        <f xml:space="preserve">   MAX(0, HLOOKUP(MONTH($B774),'Farm Crops'!$B$18:$N$28,H$5,0)  - VLOOKUP(H$4,'Farm Crops'!$B$4:$G$13,6,0)/1000*0.65*$C774)</f>
        <v>3571.6728563049851</v>
      </c>
      <c r="I774" s="67">
        <f xml:space="preserve">   MAX(0, HLOOKUP(MONTH($B774),'Farm Crops'!$B$18:$N$28,I$5,0)  - VLOOKUP(I$4,'Farm Crops'!$B$4:$G$13,6,0)/1000*0.65*$C774)</f>
        <v>2000.1335522971651</v>
      </c>
      <c r="J774" s="67">
        <f xml:space="preserve">   MAX(0, HLOOKUP(MONTH($B774),'Farm Crops'!$B$18:$N$28,J$5,0)  - VLOOKUP(J$4,'Farm Crops'!$B$4:$G$13,6,0)/1000*0.65*$C774)</f>
        <v>4934.3744477028349</v>
      </c>
      <c r="K774" s="67">
        <f xml:space="preserve">   MAX(0, HLOOKUP(MONTH($B774),'Farm Crops'!$B$18:$N$28,K$5,0)  - VLOOKUP(K$4,'Farm Crops'!$B$4:$G$13,6,0)/1000*0.65*$C774)</f>
        <v>1165.8786432062559</v>
      </c>
      <c r="L774" s="67">
        <f xml:space="preserve">   MAX(0, HLOOKUP(MONTH($B774),'Farm Crops'!$B$18:$N$28,L$5,0)  - VLOOKUP(L$4,'Farm Crops'!$B$4:$G$13,6,0)/1000*0.65*$C774)</f>
        <v>210.54251026392981</v>
      </c>
      <c r="M774" s="67">
        <f xml:space="preserve">   MAX(0, HLOOKUP(MONTH($B774),'Farm Crops'!$B$18:$N$28,M$5,0)  - VLOOKUP(M$4,'Farm Crops'!$B$4:$G$13,6,0)/1000*0.65*$C774)</f>
        <v>1538.7422443792761</v>
      </c>
    </row>
    <row r="775" spans="2:13" x14ac:dyDescent="0.2">
      <c r="B775" s="4">
        <v>41252</v>
      </c>
      <c r="C775" s="67">
        <f>'Observed Data'!$E774</f>
        <v>0</v>
      </c>
      <c r="D775" s="67">
        <f xml:space="preserve">   MAX(0, HLOOKUP(MONTH($B775),'Farm Crops'!$B$18:$N$28,D$5,0)  - VLOOKUP(D$4,'Farm Crops'!$B$4:$G$13,6,0)/1000*0.65*$C775)</f>
        <v>1972.6944281524927</v>
      </c>
      <c r="E775" s="67">
        <f xml:space="preserve">   MAX(0, HLOOKUP(MONTH($B775),'Farm Crops'!$B$18:$N$28,E$5,0)  - VLOOKUP(E$4,'Farm Crops'!$B$4:$G$13,6,0)/1000*0.65*$C775)</f>
        <v>3373.997509286412</v>
      </c>
      <c r="F775" s="67">
        <f xml:space="preserve">   MAX(0, HLOOKUP(MONTH($B775),'Farm Crops'!$B$18:$N$28,F$5,0)  - VLOOKUP(F$4,'Farm Crops'!$B$4:$G$13,6,0)/1000*0.65*$C775)</f>
        <v>3687.8223440860206</v>
      </c>
      <c r="G775" s="67">
        <f xml:space="preserve">   MAX(0, HLOOKUP(MONTH($B775),'Farm Crops'!$B$18:$N$28,G$5,0)  - VLOOKUP(G$4,'Farm Crops'!$B$4:$G$13,6,0)/1000*0.65*$C775)</f>
        <v>1040.7789677419355</v>
      </c>
      <c r="H775" s="67">
        <f xml:space="preserve">   MAX(0, HLOOKUP(MONTH($B775),'Farm Crops'!$B$18:$N$28,H$5,0)  - VLOOKUP(H$4,'Farm Crops'!$B$4:$G$13,6,0)/1000*0.65*$C775)</f>
        <v>3571.6728563049851</v>
      </c>
      <c r="I775" s="67">
        <f xml:space="preserve">   MAX(0, HLOOKUP(MONTH($B775),'Farm Crops'!$B$18:$N$28,I$5,0)  - VLOOKUP(I$4,'Farm Crops'!$B$4:$G$13,6,0)/1000*0.65*$C775)</f>
        <v>2000.1335522971651</v>
      </c>
      <c r="J775" s="67">
        <f xml:space="preserve">   MAX(0, HLOOKUP(MONTH($B775),'Farm Crops'!$B$18:$N$28,J$5,0)  - VLOOKUP(J$4,'Farm Crops'!$B$4:$G$13,6,0)/1000*0.65*$C775)</f>
        <v>4934.3744477028349</v>
      </c>
      <c r="K775" s="67">
        <f xml:space="preserve">   MAX(0, HLOOKUP(MONTH($B775),'Farm Crops'!$B$18:$N$28,K$5,0)  - VLOOKUP(K$4,'Farm Crops'!$B$4:$G$13,6,0)/1000*0.65*$C775)</f>
        <v>1165.8786432062559</v>
      </c>
      <c r="L775" s="67">
        <f xml:space="preserve">   MAX(0, HLOOKUP(MONTH($B775),'Farm Crops'!$B$18:$N$28,L$5,0)  - VLOOKUP(L$4,'Farm Crops'!$B$4:$G$13,6,0)/1000*0.65*$C775)</f>
        <v>210.54251026392981</v>
      </c>
      <c r="M775" s="67">
        <f xml:space="preserve">   MAX(0, HLOOKUP(MONTH($B775),'Farm Crops'!$B$18:$N$28,M$5,0)  - VLOOKUP(M$4,'Farm Crops'!$B$4:$G$13,6,0)/1000*0.65*$C775)</f>
        <v>1538.7422443792761</v>
      </c>
    </row>
    <row r="776" spans="2:13" x14ac:dyDescent="0.2">
      <c r="B776" s="4">
        <v>41253</v>
      </c>
      <c r="C776" s="67">
        <f>'Observed Data'!$E775</f>
        <v>20</v>
      </c>
      <c r="D776" s="67">
        <f xml:space="preserve">   MAX(0, HLOOKUP(MONTH($B776),'Farm Crops'!$B$18:$N$28,D$5,0)  - VLOOKUP(D$4,'Farm Crops'!$B$4:$G$13,6,0)/1000*0.65*$C776)</f>
        <v>0</v>
      </c>
      <c r="E776" s="67">
        <f xml:space="preserve">   MAX(0, HLOOKUP(MONTH($B776),'Farm Crops'!$B$18:$N$28,E$5,0)  - VLOOKUP(E$4,'Farm Crops'!$B$4:$G$13,6,0)/1000*0.65*$C776)</f>
        <v>0</v>
      </c>
      <c r="F776" s="67">
        <f xml:space="preserve">   MAX(0, HLOOKUP(MONTH($B776),'Farm Crops'!$B$18:$N$28,F$5,0)  - VLOOKUP(F$4,'Farm Crops'!$B$4:$G$13,6,0)/1000*0.65*$C776)</f>
        <v>0</v>
      </c>
      <c r="G776" s="67">
        <f xml:space="preserve">   MAX(0, HLOOKUP(MONTH($B776),'Farm Crops'!$B$18:$N$28,G$5,0)  - VLOOKUP(G$4,'Farm Crops'!$B$4:$G$13,6,0)/1000*0.65*$C776)</f>
        <v>0</v>
      </c>
      <c r="H776" s="67">
        <f xml:space="preserve">   MAX(0, HLOOKUP(MONTH($B776),'Farm Crops'!$B$18:$N$28,H$5,0)  - VLOOKUP(H$4,'Farm Crops'!$B$4:$G$13,6,0)/1000*0.65*$C776)</f>
        <v>0</v>
      </c>
      <c r="I776" s="67">
        <f xml:space="preserve">   MAX(0, HLOOKUP(MONTH($B776),'Farm Crops'!$B$18:$N$28,I$5,0)  - VLOOKUP(I$4,'Farm Crops'!$B$4:$G$13,6,0)/1000*0.65*$C776)</f>
        <v>0</v>
      </c>
      <c r="J776" s="67">
        <f xml:space="preserve">   MAX(0, HLOOKUP(MONTH($B776),'Farm Crops'!$B$18:$N$28,J$5,0)  - VLOOKUP(J$4,'Farm Crops'!$B$4:$G$13,6,0)/1000*0.65*$C776)</f>
        <v>0</v>
      </c>
      <c r="K776" s="67">
        <f xml:space="preserve">   MAX(0, HLOOKUP(MONTH($B776),'Farm Crops'!$B$18:$N$28,K$5,0)  - VLOOKUP(K$4,'Farm Crops'!$B$4:$G$13,6,0)/1000*0.65*$C776)</f>
        <v>0</v>
      </c>
      <c r="L776" s="67">
        <f xml:space="preserve">   MAX(0, HLOOKUP(MONTH($B776),'Farm Crops'!$B$18:$N$28,L$5,0)  - VLOOKUP(L$4,'Farm Crops'!$B$4:$G$13,6,0)/1000*0.65*$C776)</f>
        <v>0</v>
      </c>
      <c r="M776" s="67">
        <f xml:space="preserve">   MAX(0, HLOOKUP(MONTH($B776),'Farm Crops'!$B$18:$N$28,M$5,0)  - VLOOKUP(M$4,'Farm Crops'!$B$4:$G$13,6,0)/1000*0.65*$C776)</f>
        <v>0</v>
      </c>
    </row>
    <row r="777" spans="2:13" x14ac:dyDescent="0.2">
      <c r="B777" s="4">
        <v>41254</v>
      </c>
      <c r="C777" s="67">
        <f>'Observed Data'!$E776</f>
        <v>0</v>
      </c>
      <c r="D777" s="67">
        <f xml:space="preserve">   MAX(0, HLOOKUP(MONTH($B777),'Farm Crops'!$B$18:$N$28,D$5,0)  - VLOOKUP(D$4,'Farm Crops'!$B$4:$G$13,6,0)/1000*0.65*$C777)</f>
        <v>1972.6944281524927</v>
      </c>
      <c r="E777" s="67">
        <f xml:space="preserve">   MAX(0, HLOOKUP(MONTH($B777),'Farm Crops'!$B$18:$N$28,E$5,0)  - VLOOKUP(E$4,'Farm Crops'!$B$4:$G$13,6,0)/1000*0.65*$C777)</f>
        <v>3373.997509286412</v>
      </c>
      <c r="F777" s="67">
        <f xml:space="preserve">   MAX(0, HLOOKUP(MONTH($B777),'Farm Crops'!$B$18:$N$28,F$5,0)  - VLOOKUP(F$4,'Farm Crops'!$B$4:$G$13,6,0)/1000*0.65*$C777)</f>
        <v>3687.8223440860206</v>
      </c>
      <c r="G777" s="67">
        <f xml:space="preserve">   MAX(0, HLOOKUP(MONTH($B777),'Farm Crops'!$B$18:$N$28,G$5,0)  - VLOOKUP(G$4,'Farm Crops'!$B$4:$G$13,6,0)/1000*0.65*$C777)</f>
        <v>1040.7789677419355</v>
      </c>
      <c r="H777" s="67">
        <f xml:space="preserve">   MAX(0, HLOOKUP(MONTH($B777),'Farm Crops'!$B$18:$N$28,H$5,0)  - VLOOKUP(H$4,'Farm Crops'!$B$4:$G$13,6,0)/1000*0.65*$C777)</f>
        <v>3571.6728563049851</v>
      </c>
      <c r="I777" s="67">
        <f xml:space="preserve">   MAX(0, HLOOKUP(MONTH($B777),'Farm Crops'!$B$18:$N$28,I$5,0)  - VLOOKUP(I$4,'Farm Crops'!$B$4:$G$13,6,0)/1000*0.65*$C777)</f>
        <v>2000.1335522971651</v>
      </c>
      <c r="J777" s="67">
        <f xml:space="preserve">   MAX(0, HLOOKUP(MONTH($B777),'Farm Crops'!$B$18:$N$28,J$5,0)  - VLOOKUP(J$4,'Farm Crops'!$B$4:$G$13,6,0)/1000*0.65*$C777)</f>
        <v>4934.3744477028349</v>
      </c>
      <c r="K777" s="67">
        <f xml:space="preserve">   MAX(0, HLOOKUP(MONTH($B777),'Farm Crops'!$B$18:$N$28,K$5,0)  - VLOOKUP(K$4,'Farm Crops'!$B$4:$G$13,6,0)/1000*0.65*$C777)</f>
        <v>1165.8786432062559</v>
      </c>
      <c r="L777" s="67">
        <f xml:space="preserve">   MAX(0, HLOOKUP(MONTH($B777),'Farm Crops'!$B$18:$N$28,L$5,0)  - VLOOKUP(L$4,'Farm Crops'!$B$4:$G$13,6,0)/1000*0.65*$C777)</f>
        <v>210.54251026392981</v>
      </c>
      <c r="M777" s="67">
        <f xml:space="preserve">   MAX(0, HLOOKUP(MONTH($B777),'Farm Crops'!$B$18:$N$28,M$5,0)  - VLOOKUP(M$4,'Farm Crops'!$B$4:$G$13,6,0)/1000*0.65*$C777)</f>
        <v>1538.7422443792761</v>
      </c>
    </row>
    <row r="778" spans="2:13" x14ac:dyDescent="0.2">
      <c r="B778" s="4">
        <v>41255</v>
      </c>
      <c r="C778" s="67">
        <f>'Observed Data'!$E777</f>
        <v>0</v>
      </c>
      <c r="D778" s="67">
        <f xml:space="preserve">   MAX(0, HLOOKUP(MONTH($B778),'Farm Crops'!$B$18:$N$28,D$5,0)  - VLOOKUP(D$4,'Farm Crops'!$B$4:$G$13,6,0)/1000*0.65*$C778)</f>
        <v>1972.6944281524927</v>
      </c>
      <c r="E778" s="67">
        <f xml:space="preserve">   MAX(0, HLOOKUP(MONTH($B778),'Farm Crops'!$B$18:$N$28,E$5,0)  - VLOOKUP(E$4,'Farm Crops'!$B$4:$G$13,6,0)/1000*0.65*$C778)</f>
        <v>3373.997509286412</v>
      </c>
      <c r="F778" s="67">
        <f xml:space="preserve">   MAX(0, HLOOKUP(MONTH($B778),'Farm Crops'!$B$18:$N$28,F$5,0)  - VLOOKUP(F$4,'Farm Crops'!$B$4:$G$13,6,0)/1000*0.65*$C778)</f>
        <v>3687.8223440860206</v>
      </c>
      <c r="G778" s="67">
        <f xml:space="preserve">   MAX(0, HLOOKUP(MONTH($B778),'Farm Crops'!$B$18:$N$28,G$5,0)  - VLOOKUP(G$4,'Farm Crops'!$B$4:$G$13,6,0)/1000*0.65*$C778)</f>
        <v>1040.7789677419355</v>
      </c>
      <c r="H778" s="67">
        <f xml:space="preserve">   MAX(0, HLOOKUP(MONTH($B778),'Farm Crops'!$B$18:$N$28,H$5,0)  - VLOOKUP(H$4,'Farm Crops'!$B$4:$G$13,6,0)/1000*0.65*$C778)</f>
        <v>3571.6728563049851</v>
      </c>
      <c r="I778" s="67">
        <f xml:space="preserve">   MAX(0, HLOOKUP(MONTH($B778),'Farm Crops'!$B$18:$N$28,I$5,0)  - VLOOKUP(I$4,'Farm Crops'!$B$4:$G$13,6,0)/1000*0.65*$C778)</f>
        <v>2000.1335522971651</v>
      </c>
      <c r="J778" s="67">
        <f xml:space="preserve">   MAX(0, HLOOKUP(MONTH($B778),'Farm Crops'!$B$18:$N$28,J$5,0)  - VLOOKUP(J$4,'Farm Crops'!$B$4:$G$13,6,0)/1000*0.65*$C778)</f>
        <v>4934.3744477028349</v>
      </c>
      <c r="K778" s="67">
        <f xml:space="preserve">   MAX(0, HLOOKUP(MONTH($B778),'Farm Crops'!$B$18:$N$28,K$5,0)  - VLOOKUP(K$4,'Farm Crops'!$B$4:$G$13,6,0)/1000*0.65*$C778)</f>
        <v>1165.8786432062559</v>
      </c>
      <c r="L778" s="67">
        <f xml:space="preserve">   MAX(0, HLOOKUP(MONTH($B778),'Farm Crops'!$B$18:$N$28,L$5,0)  - VLOOKUP(L$4,'Farm Crops'!$B$4:$G$13,6,0)/1000*0.65*$C778)</f>
        <v>210.54251026392981</v>
      </c>
      <c r="M778" s="67">
        <f xml:space="preserve">   MAX(0, HLOOKUP(MONTH($B778),'Farm Crops'!$B$18:$N$28,M$5,0)  - VLOOKUP(M$4,'Farm Crops'!$B$4:$G$13,6,0)/1000*0.65*$C778)</f>
        <v>1538.7422443792761</v>
      </c>
    </row>
    <row r="779" spans="2:13" x14ac:dyDescent="0.2">
      <c r="B779" s="4">
        <v>41256</v>
      </c>
      <c r="C779" s="67">
        <f>'Observed Data'!$E778</f>
        <v>0</v>
      </c>
      <c r="D779" s="67">
        <f xml:space="preserve">   MAX(0, HLOOKUP(MONTH($B779),'Farm Crops'!$B$18:$N$28,D$5,0)  - VLOOKUP(D$4,'Farm Crops'!$B$4:$G$13,6,0)/1000*0.65*$C779)</f>
        <v>1972.6944281524927</v>
      </c>
      <c r="E779" s="67">
        <f xml:space="preserve">   MAX(0, HLOOKUP(MONTH($B779),'Farm Crops'!$B$18:$N$28,E$5,0)  - VLOOKUP(E$4,'Farm Crops'!$B$4:$G$13,6,0)/1000*0.65*$C779)</f>
        <v>3373.997509286412</v>
      </c>
      <c r="F779" s="67">
        <f xml:space="preserve">   MAX(0, HLOOKUP(MONTH($B779),'Farm Crops'!$B$18:$N$28,F$5,0)  - VLOOKUP(F$4,'Farm Crops'!$B$4:$G$13,6,0)/1000*0.65*$C779)</f>
        <v>3687.8223440860206</v>
      </c>
      <c r="G779" s="67">
        <f xml:space="preserve">   MAX(0, HLOOKUP(MONTH($B779),'Farm Crops'!$B$18:$N$28,G$5,0)  - VLOOKUP(G$4,'Farm Crops'!$B$4:$G$13,6,0)/1000*0.65*$C779)</f>
        <v>1040.7789677419355</v>
      </c>
      <c r="H779" s="67">
        <f xml:space="preserve">   MAX(0, HLOOKUP(MONTH($B779),'Farm Crops'!$B$18:$N$28,H$5,0)  - VLOOKUP(H$4,'Farm Crops'!$B$4:$G$13,6,0)/1000*0.65*$C779)</f>
        <v>3571.6728563049851</v>
      </c>
      <c r="I779" s="67">
        <f xml:space="preserve">   MAX(0, HLOOKUP(MONTH($B779),'Farm Crops'!$B$18:$N$28,I$5,0)  - VLOOKUP(I$4,'Farm Crops'!$B$4:$G$13,6,0)/1000*0.65*$C779)</f>
        <v>2000.1335522971651</v>
      </c>
      <c r="J779" s="67">
        <f xml:space="preserve">   MAX(0, HLOOKUP(MONTH($B779),'Farm Crops'!$B$18:$N$28,J$5,0)  - VLOOKUP(J$4,'Farm Crops'!$B$4:$G$13,6,0)/1000*0.65*$C779)</f>
        <v>4934.3744477028349</v>
      </c>
      <c r="K779" s="67">
        <f xml:space="preserve">   MAX(0, HLOOKUP(MONTH($B779),'Farm Crops'!$B$18:$N$28,K$5,0)  - VLOOKUP(K$4,'Farm Crops'!$B$4:$G$13,6,0)/1000*0.65*$C779)</f>
        <v>1165.8786432062559</v>
      </c>
      <c r="L779" s="67">
        <f xml:space="preserve">   MAX(0, HLOOKUP(MONTH($B779),'Farm Crops'!$B$18:$N$28,L$5,0)  - VLOOKUP(L$4,'Farm Crops'!$B$4:$G$13,6,0)/1000*0.65*$C779)</f>
        <v>210.54251026392981</v>
      </c>
      <c r="M779" s="67">
        <f xml:space="preserve">   MAX(0, HLOOKUP(MONTH($B779),'Farm Crops'!$B$18:$N$28,M$5,0)  - VLOOKUP(M$4,'Farm Crops'!$B$4:$G$13,6,0)/1000*0.65*$C779)</f>
        <v>1538.7422443792761</v>
      </c>
    </row>
    <row r="780" spans="2:13" x14ac:dyDescent="0.2">
      <c r="B780" s="4">
        <v>41257</v>
      </c>
      <c r="C780" s="67">
        <f>'Observed Data'!$E779</f>
        <v>0</v>
      </c>
      <c r="D780" s="67">
        <f xml:space="preserve">   MAX(0, HLOOKUP(MONTH($B780),'Farm Crops'!$B$18:$N$28,D$5,0)  - VLOOKUP(D$4,'Farm Crops'!$B$4:$G$13,6,0)/1000*0.65*$C780)</f>
        <v>1972.6944281524927</v>
      </c>
      <c r="E780" s="67">
        <f xml:space="preserve">   MAX(0, HLOOKUP(MONTH($B780),'Farm Crops'!$B$18:$N$28,E$5,0)  - VLOOKUP(E$4,'Farm Crops'!$B$4:$G$13,6,0)/1000*0.65*$C780)</f>
        <v>3373.997509286412</v>
      </c>
      <c r="F780" s="67">
        <f xml:space="preserve">   MAX(0, HLOOKUP(MONTH($B780),'Farm Crops'!$B$18:$N$28,F$5,0)  - VLOOKUP(F$4,'Farm Crops'!$B$4:$G$13,6,0)/1000*0.65*$C780)</f>
        <v>3687.8223440860206</v>
      </c>
      <c r="G780" s="67">
        <f xml:space="preserve">   MAX(0, HLOOKUP(MONTH($B780),'Farm Crops'!$B$18:$N$28,G$5,0)  - VLOOKUP(G$4,'Farm Crops'!$B$4:$G$13,6,0)/1000*0.65*$C780)</f>
        <v>1040.7789677419355</v>
      </c>
      <c r="H780" s="67">
        <f xml:space="preserve">   MAX(0, HLOOKUP(MONTH($B780),'Farm Crops'!$B$18:$N$28,H$5,0)  - VLOOKUP(H$4,'Farm Crops'!$B$4:$G$13,6,0)/1000*0.65*$C780)</f>
        <v>3571.6728563049851</v>
      </c>
      <c r="I780" s="67">
        <f xml:space="preserve">   MAX(0, HLOOKUP(MONTH($B780),'Farm Crops'!$B$18:$N$28,I$5,0)  - VLOOKUP(I$4,'Farm Crops'!$B$4:$G$13,6,0)/1000*0.65*$C780)</f>
        <v>2000.1335522971651</v>
      </c>
      <c r="J780" s="67">
        <f xml:space="preserve">   MAX(0, HLOOKUP(MONTH($B780),'Farm Crops'!$B$18:$N$28,J$5,0)  - VLOOKUP(J$4,'Farm Crops'!$B$4:$G$13,6,0)/1000*0.65*$C780)</f>
        <v>4934.3744477028349</v>
      </c>
      <c r="K780" s="67">
        <f xml:space="preserve">   MAX(0, HLOOKUP(MONTH($B780),'Farm Crops'!$B$18:$N$28,K$5,0)  - VLOOKUP(K$4,'Farm Crops'!$B$4:$G$13,6,0)/1000*0.65*$C780)</f>
        <v>1165.8786432062559</v>
      </c>
      <c r="L780" s="67">
        <f xml:space="preserve">   MAX(0, HLOOKUP(MONTH($B780),'Farm Crops'!$B$18:$N$28,L$5,0)  - VLOOKUP(L$4,'Farm Crops'!$B$4:$G$13,6,0)/1000*0.65*$C780)</f>
        <v>210.54251026392981</v>
      </c>
      <c r="M780" s="67">
        <f xml:space="preserve">   MAX(0, HLOOKUP(MONTH($B780),'Farm Crops'!$B$18:$N$28,M$5,0)  - VLOOKUP(M$4,'Farm Crops'!$B$4:$G$13,6,0)/1000*0.65*$C780)</f>
        <v>1538.7422443792761</v>
      </c>
    </row>
    <row r="781" spans="2:13" x14ac:dyDescent="0.2">
      <c r="B781" s="4">
        <v>41258</v>
      </c>
      <c r="C781" s="67">
        <f>'Observed Data'!$E780</f>
        <v>0</v>
      </c>
      <c r="D781" s="67">
        <f xml:space="preserve">   MAX(0, HLOOKUP(MONTH($B781),'Farm Crops'!$B$18:$N$28,D$5,0)  - VLOOKUP(D$4,'Farm Crops'!$B$4:$G$13,6,0)/1000*0.65*$C781)</f>
        <v>1972.6944281524927</v>
      </c>
      <c r="E781" s="67">
        <f xml:space="preserve">   MAX(0, HLOOKUP(MONTH($B781),'Farm Crops'!$B$18:$N$28,E$5,0)  - VLOOKUP(E$4,'Farm Crops'!$B$4:$G$13,6,0)/1000*0.65*$C781)</f>
        <v>3373.997509286412</v>
      </c>
      <c r="F781" s="67">
        <f xml:space="preserve">   MAX(0, HLOOKUP(MONTH($B781),'Farm Crops'!$B$18:$N$28,F$5,0)  - VLOOKUP(F$4,'Farm Crops'!$B$4:$G$13,6,0)/1000*0.65*$C781)</f>
        <v>3687.8223440860206</v>
      </c>
      <c r="G781" s="67">
        <f xml:space="preserve">   MAX(0, HLOOKUP(MONTH($B781),'Farm Crops'!$B$18:$N$28,G$5,0)  - VLOOKUP(G$4,'Farm Crops'!$B$4:$G$13,6,0)/1000*0.65*$C781)</f>
        <v>1040.7789677419355</v>
      </c>
      <c r="H781" s="67">
        <f xml:space="preserve">   MAX(0, HLOOKUP(MONTH($B781),'Farm Crops'!$B$18:$N$28,H$5,0)  - VLOOKUP(H$4,'Farm Crops'!$B$4:$G$13,6,0)/1000*0.65*$C781)</f>
        <v>3571.6728563049851</v>
      </c>
      <c r="I781" s="67">
        <f xml:space="preserve">   MAX(0, HLOOKUP(MONTH($B781),'Farm Crops'!$B$18:$N$28,I$5,0)  - VLOOKUP(I$4,'Farm Crops'!$B$4:$G$13,6,0)/1000*0.65*$C781)</f>
        <v>2000.1335522971651</v>
      </c>
      <c r="J781" s="67">
        <f xml:space="preserve">   MAX(0, HLOOKUP(MONTH($B781),'Farm Crops'!$B$18:$N$28,J$5,0)  - VLOOKUP(J$4,'Farm Crops'!$B$4:$G$13,6,0)/1000*0.65*$C781)</f>
        <v>4934.3744477028349</v>
      </c>
      <c r="K781" s="67">
        <f xml:space="preserve">   MAX(0, HLOOKUP(MONTH($B781),'Farm Crops'!$B$18:$N$28,K$5,0)  - VLOOKUP(K$4,'Farm Crops'!$B$4:$G$13,6,0)/1000*0.65*$C781)</f>
        <v>1165.8786432062559</v>
      </c>
      <c r="L781" s="67">
        <f xml:space="preserve">   MAX(0, HLOOKUP(MONTH($B781),'Farm Crops'!$B$18:$N$28,L$5,0)  - VLOOKUP(L$4,'Farm Crops'!$B$4:$G$13,6,0)/1000*0.65*$C781)</f>
        <v>210.54251026392981</v>
      </c>
      <c r="M781" s="67">
        <f xml:space="preserve">   MAX(0, HLOOKUP(MONTH($B781),'Farm Crops'!$B$18:$N$28,M$5,0)  - VLOOKUP(M$4,'Farm Crops'!$B$4:$G$13,6,0)/1000*0.65*$C781)</f>
        <v>1538.7422443792761</v>
      </c>
    </row>
    <row r="782" spans="2:13" x14ac:dyDescent="0.2">
      <c r="B782" s="4">
        <v>41259</v>
      </c>
      <c r="C782" s="67">
        <f>'Observed Data'!$E781</f>
        <v>0</v>
      </c>
      <c r="D782" s="67">
        <f xml:space="preserve">   MAX(0, HLOOKUP(MONTH($B782),'Farm Crops'!$B$18:$N$28,D$5,0)  - VLOOKUP(D$4,'Farm Crops'!$B$4:$G$13,6,0)/1000*0.65*$C782)</f>
        <v>1972.6944281524927</v>
      </c>
      <c r="E782" s="67">
        <f xml:space="preserve">   MAX(0, HLOOKUP(MONTH($B782),'Farm Crops'!$B$18:$N$28,E$5,0)  - VLOOKUP(E$4,'Farm Crops'!$B$4:$G$13,6,0)/1000*0.65*$C782)</f>
        <v>3373.997509286412</v>
      </c>
      <c r="F782" s="67">
        <f xml:space="preserve">   MAX(0, HLOOKUP(MONTH($B782),'Farm Crops'!$B$18:$N$28,F$5,0)  - VLOOKUP(F$4,'Farm Crops'!$B$4:$G$13,6,0)/1000*0.65*$C782)</f>
        <v>3687.8223440860206</v>
      </c>
      <c r="G782" s="67">
        <f xml:space="preserve">   MAX(0, HLOOKUP(MONTH($B782),'Farm Crops'!$B$18:$N$28,G$5,0)  - VLOOKUP(G$4,'Farm Crops'!$B$4:$G$13,6,0)/1000*0.65*$C782)</f>
        <v>1040.7789677419355</v>
      </c>
      <c r="H782" s="67">
        <f xml:space="preserve">   MAX(0, HLOOKUP(MONTH($B782),'Farm Crops'!$B$18:$N$28,H$5,0)  - VLOOKUP(H$4,'Farm Crops'!$B$4:$G$13,6,0)/1000*0.65*$C782)</f>
        <v>3571.6728563049851</v>
      </c>
      <c r="I782" s="67">
        <f xml:space="preserve">   MAX(0, HLOOKUP(MONTH($B782),'Farm Crops'!$B$18:$N$28,I$5,0)  - VLOOKUP(I$4,'Farm Crops'!$B$4:$G$13,6,0)/1000*0.65*$C782)</f>
        <v>2000.1335522971651</v>
      </c>
      <c r="J782" s="67">
        <f xml:space="preserve">   MAX(0, HLOOKUP(MONTH($B782),'Farm Crops'!$B$18:$N$28,J$5,0)  - VLOOKUP(J$4,'Farm Crops'!$B$4:$G$13,6,0)/1000*0.65*$C782)</f>
        <v>4934.3744477028349</v>
      </c>
      <c r="K782" s="67">
        <f xml:space="preserve">   MAX(0, HLOOKUP(MONTH($B782),'Farm Crops'!$B$18:$N$28,K$5,0)  - VLOOKUP(K$4,'Farm Crops'!$B$4:$G$13,6,0)/1000*0.65*$C782)</f>
        <v>1165.8786432062559</v>
      </c>
      <c r="L782" s="67">
        <f xml:space="preserve">   MAX(0, HLOOKUP(MONTH($B782),'Farm Crops'!$B$18:$N$28,L$5,0)  - VLOOKUP(L$4,'Farm Crops'!$B$4:$G$13,6,0)/1000*0.65*$C782)</f>
        <v>210.54251026392981</v>
      </c>
      <c r="M782" s="67">
        <f xml:space="preserve">   MAX(0, HLOOKUP(MONTH($B782),'Farm Crops'!$B$18:$N$28,M$5,0)  - VLOOKUP(M$4,'Farm Crops'!$B$4:$G$13,6,0)/1000*0.65*$C782)</f>
        <v>1538.7422443792761</v>
      </c>
    </row>
    <row r="783" spans="2:13" x14ac:dyDescent="0.2">
      <c r="B783" s="4">
        <v>41260</v>
      </c>
      <c r="C783" s="67">
        <f>'Observed Data'!$E782</f>
        <v>0</v>
      </c>
      <c r="D783" s="67">
        <f xml:space="preserve">   MAX(0, HLOOKUP(MONTH($B783),'Farm Crops'!$B$18:$N$28,D$5,0)  - VLOOKUP(D$4,'Farm Crops'!$B$4:$G$13,6,0)/1000*0.65*$C783)</f>
        <v>1972.6944281524927</v>
      </c>
      <c r="E783" s="67">
        <f xml:space="preserve">   MAX(0, HLOOKUP(MONTH($B783),'Farm Crops'!$B$18:$N$28,E$5,0)  - VLOOKUP(E$4,'Farm Crops'!$B$4:$G$13,6,0)/1000*0.65*$C783)</f>
        <v>3373.997509286412</v>
      </c>
      <c r="F783" s="67">
        <f xml:space="preserve">   MAX(0, HLOOKUP(MONTH($B783),'Farm Crops'!$B$18:$N$28,F$5,0)  - VLOOKUP(F$4,'Farm Crops'!$B$4:$G$13,6,0)/1000*0.65*$C783)</f>
        <v>3687.8223440860206</v>
      </c>
      <c r="G783" s="67">
        <f xml:space="preserve">   MAX(0, HLOOKUP(MONTH($B783),'Farm Crops'!$B$18:$N$28,G$5,0)  - VLOOKUP(G$4,'Farm Crops'!$B$4:$G$13,6,0)/1000*0.65*$C783)</f>
        <v>1040.7789677419355</v>
      </c>
      <c r="H783" s="67">
        <f xml:space="preserve">   MAX(0, HLOOKUP(MONTH($B783),'Farm Crops'!$B$18:$N$28,H$5,0)  - VLOOKUP(H$4,'Farm Crops'!$B$4:$G$13,6,0)/1000*0.65*$C783)</f>
        <v>3571.6728563049851</v>
      </c>
      <c r="I783" s="67">
        <f xml:space="preserve">   MAX(0, HLOOKUP(MONTH($B783),'Farm Crops'!$B$18:$N$28,I$5,0)  - VLOOKUP(I$4,'Farm Crops'!$B$4:$G$13,6,0)/1000*0.65*$C783)</f>
        <v>2000.1335522971651</v>
      </c>
      <c r="J783" s="67">
        <f xml:space="preserve">   MAX(0, HLOOKUP(MONTH($B783),'Farm Crops'!$B$18:$N$28,J$5,0)  - VLOOKUP(J$4,'Farm Crops'!$B$4:$G$13,6,0)/1000*0.65*$C783)</f>
        <v>4934.3744477028349</v>
      </c>
      <c r="K783" s="67">
        <f xml:space="preserve">   MAX(0, HLOOKUP(MONTH($B783),'Farm Crops'!$B$18:$N$28,K$5,0)  - VLOOKUP(K$4,'Farm Crops'!$B$4:$G$13,6,0)/1000*0.65*$C783)</f>
        <v>1165.8786432062559</v>
      </c>
      <c r="L783" s="67">
        <f xml:space="preserve">   MAX(0, HLOOKUP(MONTH($B783),'Farm Crops'!$B$18:$N$28,L$5,0)  - VLOOKUP(L$4,'Farm Crops'!$B$4:$G$13,6,0)/1000*0.65*$C783)</f>
        <v>210.54251026392981</v>
      </c>
      <c r="M783" s="67">
        <f xml:space="preserve">   MAX(0, HLOOKUP(MONTH($B783),'Farm Crops'!$B$18:$N$28,M$5,0)  - VLOOKUP(M$4,'Farm Crops'!$B$4:$G$13,6,0)/1000*0.65*$C783)</f>
        <v>1538.7422443792761</v>
      </c>
    </row>
    <row r="784" spans="2:13" x14ac:dyDescent="0.2">
      <c r="B784" s="4">
        <v>41261</v>
      </c>
      <c r="C784" s="67">
        <f>'Observed Data'!$E783</f>
        <v>0</v>
      </c>
      <c r="D784" s="67">
        <f xml:space="preserve">   MAX(0, HLOOKUP(MONTH($B784),'Farm Crops'!$B$18:$N$28,D$5,0)  - VLOOKUP(D$4,'Farm Crops'!$B$4:$G$13,6,0)/1000*0.65*$C784)</f>
        <v>1972.6944281524927</v>
      </c>
      <c r="E784" s="67">
        <f xml:space="preserve">   MAX(0, HLOOKUP(MONTH($B784),'Farm Crops'!$B$18:$N$28,E$5,0)  - VLOOKUP(E$4,'Farm Crops'!$B$4:$G$13,6,0)/1000*0.65*$C784)</f>
        <v>3373.997509286412</v>
      </c>
      <c r="F784" s="67">
        <f xml:space="preserve">   MAX(0, HLOOKUP(MONTH($B784),'Farm Crops'!$B$18:$N$28,F$5,0)  - VLOOKUP(F$4,'Farm Crops'!$B$4:$G$13,6,0)/1000*0.65*$C784)</f>
        <v>3687.8223440860206</v>
      </c>
      <c r="G784" s="67">
        <f xml:space="preserve">   MAX(0, HLOOKUP(MONTH($B784),'Farm Crops'!$B$18:$N$28,G$5,0)  - VLOOKUP(G$4,'Farm Crops'!$B$4:$G$13,6,0)/1000*0.65*$C784)</f>
        <v>1040.7789677419355</v>
      </c>
      <c r="H784" s="67">
        <f xml:space="preserve">   MAX(0, HLOOKUP(MONTH($B784),'Farm Crops'!$B$18:$N$28,H$5,0)  - VLOOKUP(H$4,'Farm Crops'!$B$4:$G$13,6,0)/1000*0.65*$C784)</f>
        <v>3571.6728563049851</v>
      </c>
      <c r="I784" s="67">
        <f xml:space="preserve">   MAX(0, HLOOKUP(MONTH($B784),'Farm Crops'!$B$18:$N$28,I$5,0)  - VLOOKUP(I$4,'Farm Crops'!$B$4:$G$13,6,0)/1000*0.65*$C784)</f>
        <v>2000.1335522971651</v>
      </c>
      <c r="J784" s="67">
        <f xml:space="preserve">   MAX(0, HLOOKUP(MONTH($B784),'Farm Crops'!$B$18:$N$28,J$5,0)  - VLOOKUP(J$4,'Farm Crops'!$B$4:$G$13,6,0)/1000*0.65*$C784)</f>
        <v>4934.3744477028349</v>
      </c>
      <c r="K784" s="67">
        <f xml:space="preserve">   MAX(0, HLOOKUP(MONTH($B784),'Farm Crops'!$B$18:$N$28,K$5,0)  - VLOOKUP(K$4,'Farm Crops'!$B$4:$G$13,6,0)/1000*0.65*$C784)</f>
        <v>1165.8786432062559</v>
      </c>
      <c r="L784" s="67">
        <f xml:space="preserve">   MAX(0, HLOOKUP(MONTH($B784),'Farm Crops'!$B$18:$N$28,L$5,0)  - VLOOKUP(L$4,'Farm Crops'!$B$4:$G$13,6,0)/1000*0.65*$C784)</f>
        <v>210.54251026392981</v>
      </c>
      <c r="M784" s="67">
        <f xml:space="preserve">   MAX(0, HLOOKUP(MONTH($B784),'Farm Crops'!$B$18:$N$28,M$5,0)  - VLOOKUP(M$4,'Farm Crops'!$B$4:$G$13,6,0)/1000*0.65*$C784)</f>
        <v>1538.7422443792761</v>
      </c>
    </row>
    <row r="785" spans="2:13" x14ac:dyDescent="0.2">
      <c r="B785" s="4">
        <v>41262</v>
      </c>
      <c r="C785" s="67">
        <f>'Observed Data'!$E784</f>
        <v>0</v>
      </c>
      <c r="D785" s="67">
        <f xml:space="preserve">   MAX(0, HLOOKUP(MONTH($B785),'Farm Crops'!$B$18:$N$28,D$5,0)  - VLOOKUP(D$4,'Farm Crops'!$B$4:$G$13,6,0)/1000*0.65*$C785)</f>
        <v>1972.6944281524927</v>
      </c>
      <c r="E785" s="67">
        <f xml:space="preserve">   MAX(0, HLOOKUP(MONTH($B785),'Farm Crops'!$B$18:$N$28,E$5,0)  - VLOOKUP(E$4,'Farm Crops'!$B$4:$G$13,6,0)/1000*0.65*$C785)</f>
        <v>3373.997509286412</v>
      </c>
      <c r="F785" s="67">
        <f xml:space="preserve">   MAX(0, HLOOKUP(MONTH($B785),'Farm Crops'!$B$18:$N$28,F$5,0)  - VLOOKUP(F$4,'Farm Crops'!$B$4:$G$13,6,0)/1000*0.65*$C785)</f>
        <v>3687.8223440860206</v>
      </c>
      <c r="G785" s="67">
        <f xml:space="preserve">   MAX(0, HLOOKUP(MONTH($B785),'Farm Crops'!$B$18:$N$28,G$5,0)  - VLOOKUP(G$4,'Farm Crops'!$B$4:$G$13,6,0)/1000*0.65*$C785)</f>
        <v>1040.7789677419355</v>
      </c>
      <c r="H785" s="67">
        <f xml:space="preserve">   MAX(0, HLOOKUP(MONTH($B785),'Farm Crops'!$B$18:$N$28,H$5,0)  - VLOOKUP(H$4,'Farm Crops'!$B$4:$G$13,6,0)/1000*0.65*$C785)</f>
        <v>3571.6728563049851</v>
      </c>
      <c r="I785" s="67">
        <f xml:space="preserve">   MAX(0, HLOOKUP(MONTH($B785),'Farm Crops'!$B$18:$N$28,I$5,0)  - VLOOKUP(I$4,'Farm Crops'!$B$4:$G$13,6,0)/1000*0.65*$C785)</f>
        <v>2000.1335522971651</v>
      </c>
      <c r="J785" s="67">
        <f xml:space="preserve">   MAX(0, HLOOKUP(MONTH($B785),'Farm Crops'!$B$18:$N$28,J$5,0)  - VLOOKUP(J$4,'Farm Crops'!$B$4:$G$13,6,0)/1000*0.65*$C785)</f>
        <v>4934.3744477028349</v>
      </c>
      <c r="K785" s="67">
        <f xml:space="preserve">   MAX(0, HLOOKUP(MONTH($B785),'Farm Crops'!$B$18:$N$28,K$5,0)  - VLOOKUP(K$4,'Farm Crops'!$B$4:$G$13,6,0)/1000*0.65*$C785)</f>
        <v>1165.8786432062559</v>
      </c>
      <c r="L785" s="67">
        <f xml:space="preserve">   MAX(0, HLOOKUP(MONTH($B785),'Farm Crops'!$B$18:$N$28,L$5,0)  - VLOOKUP(L$4,'Farm Crops'!$B$4:$G$13,6,0)/1000*0.65*$C785)</f>
        <v>210.54251026392981</v>
      </c>
      <c r="M785" s="67">
        <f xml:space="preserve">   MAX(0, HLOOKUP(MONTH($B785),'Farm Crops'!$B$18:$N$28,M$5,0)  - VLOOKUP(M$4,'Farm Crops'!$B$4:$G$13,6,0)/1000*0.65*$C785)</f>
        <v>1538.7422443792761</v>
      </c>
    </row>
    <row r="786" spans="2:13" x14ac:dyDescent="0.2">
      <c r="B786" s="4">
        <v>41263</v>
      </c>
      <c r="C786" s="67">
        <f>'Observed Data'!$E785</f>
        <v>0</v>
      </c>
      <c r="D786" s="67">
        <f xml:space="preserve">   MAX(0, HLOOKUP(MONTH($B786),'Farm Crops'!$B$18:$N$28,D$5,0)  - VLOOKUP(D$4,'Farm Crops'!$B$4:$G$13,6,0)/1000*0.65*$C786)</f>
        <v>1972.6944281524927</v>
      </c>
      <c r="E786" s="67">
        <f xml:space="preserve">   MAX(0, HLOOKUP(MONTH($B786),'Farm Crops'!$B$18:$N$28,E$5,0)  - VLOOKUP(E$4,'Farm Crops'!$B$4:$G$13,6,0)/1000*0.65*$C786)</f>
        <v>3373.997509286412</v>
      </c>
      <c r="F786" s="67">
        <f xml:space="preserve">   MAX(0, HLOOKUP(MONTH($B786),'Farm Crops'!$B$18:$N$28,F$5,0)  - VLOOKUP(F$4,'Farm Crops'!$B$4:$G$13,6,0)/1000*0.65*$C786)</f>
        <v>3687.8223440860206</v>
      </c>
      <c r="G786" s="67">
        <f xml:space="preserve">   MAX(0, HLOOKUP(MONTH($B786),'Farm Crops'!$B$18:$N$28,G$5,0)  - VLOOKUP(G$4,'Farm Crops'!$B$4:$G$13,6,0)/1000*0.65*$C786)</f>
        <v>1040.7789677419355</v>
      </c>
      <c r="H786" s="67">
        <f xml:space="preserve">   MAX(0, HLOOKUP(MONTH($B786),'Farm Crops'!$B$18:$N$28,H$5,0)  - VLOOKUP(H$4,'Farm Crops'!$B$4:$G$13,6,0)/1000*0.65*$C786)</f>
        <v>3571.6728563049851</v>
      </c>
      <c r="I786" s="67">
        <f xml:space="preserve">   MAX(0, HLOOKUP(MONTH($B786),'Farm Crops'!$B$18:$N$28,I$5,0)  - VLOOKUP(I$4,'Farm Crops'!$B$4:$G$13,6,0)/1000*0.65*$C786)</f>
        <v>2000.1335522971651</v>
      </c>
      <c r="J786" s="67">
        <f xml:space="preserve">   MAX(0, HLOOKUP(MONTH($B786),'Farm Crops'!$B$18:$N$28,J$5,0)  - VLOOKUP(J$4,'Farm Crops'!$B$4:$G$13,6,0)/1000*0.65*$C786)</f>
        <v>4934.3744477028349</v>
      </c>
      <c r="K786" s="67">
        <f xml:space="preserve">   MAX(0, HLOOKUP(MONTH($B786),'Farm Crops'!$B$18:$N$28,K$5,0)  - VLOOKUP(K$4,'Farm Crops'!$B$4:$G$13,6,0)/1000*0.65*$C786)</f>
        <v>1165.8786432062559</v>
      </c>
      <c r="L786" s="67">
        <f xml:space="preserve">   MAX(0, HLOOKUP(MONTH($B786),'Farm Crops'!$B$18:$N$28,L$5,0)  - VLOOKUP(L$4,'Farm Crops'!$B$4:$G$13,6,0)/1000*0.65*$C786)</f>
        <v>210.54251026392981</v>
      </c>
      <c r="M786" s="67">
        <f xml:space="preserve">   MAX(0, HLOOKUP(MONTH($B786),'Farm Crops'!$B$18:$N$28,M$5,0)  - VLOOKUP(M$4,'Farm Crops'!$B$4:$G$13,6,0)/1000*0.65*$C786)</f>
        <v>1538.7422443792761</v>
      </c>
    </row>
    <row r="787" spans="2:13" x14ac:dyDescent="0.2">
      <c r="B787" s="4">
        <v>41264</v>
      </c>
      <c r="C787" s="67">
        <f>'Observed Data'!$E786</f>
        <v>0</v>
      </c>
      <c r="D787" s="67">
        <f xml:space="preserve">   MAX(0, HLOOKUP(MONTH($B787),'Farm Crops'!$B$18:$N$28,D$5,0)  - VLOOKUP(D$4,'Farm Crops'!$B$4:$G$13,6,0)/1000*0.65*$C787)</f>
        <v>1972.6944281524927</v>
      </c>
      <c r="E787" s="67">
        <f xml:space="preserve">   MAX(0, HLOOKUP(MONTH($B787),'Farm Crops'!$B$18:$N$28,E$5,0)  - VLOOKUP(E$4,'Farm Crops'!$B$4:$G$13,6,0)/1000*0.65*$C787)</f>
        <v>3373.997509286412</v>
      </c>
      <c r="F787" s="67">
        <f xml:space="preserve">   MAX(0, HLOOKUP(MONTH($B787),'Farm Crops'!$B$18:$N$28,F$5,0)  - VLOOKUP(F$4,'Farm Crops'!$B$4:$G$13,6,0)/1000*0.65*$C787)</f>
        <v>3687.8223440860206</v>
      </c>
      <c r="G787" s="67">
        <f xml:space="preserve">   MAX(0, HLOOKUP(MONTH($B787),'Farm Crops'!$B$18:$N$28,G$5,0)  - VLOOKUP(G$4,'Farm Crops'!$B$4:$G$13,6,0)/1000*0.65*$C787)</f>
        <v>1040.7789677419355</v>
      </c>
      <c r="H787" s="67">
        <f xml:space="preserve">   MAX(0, HLOOKUP(MONTH($B787),'Farm Crops'!$B$18:$N$28,H$5,0)  - VLOOKUP(H$4,'Farm Crops'!$B$4:$G$13,6,0)/1000*0.65*$C787)</f>
        <v>3571.6728563049851</v>
      </c>
      <c r="I787" s="67">
        <f xml:space="preserve">   MAX(0, HLOOKUP(MONTH($B787),'Farm Crops'!$B$18:$N$28,I$5,0)  - VLOOKUP(I$4,'Farm Crops'!$B$4:$G$13,6,0)/1000*0.65*$C787)</f>
        <v>2000.1335522971651</v>
      </c>
      <c r="J787" s="67">
        <f xml:space="preserve">   MAX(0, HLOOKUP(MONTH($B787),'Farm Crops'!$B$18:$N$28,J$5,0)  - VLOOKUP(J$4,'Farm Crops'!$B$4:$G$13,6,0)/1000*0.65*$C787)</f>
        <v>4934.3744477028349</v>
      </c>
      <c r="K787" s="67">
        <f xml:space="preserve">   MAX(0, HLOOKUP(MONTH($B787),'Farm Crops'!$B$18:$N$28,K$5,0)  - VLOOKUP(K$4,'Farm Crops'!$B$4:$G$13,6,0)/1000*0.65*$C787)</f>
        <v>1165.8786432062559</v>
      </c>
      <c r="L787" s="67">
        <f xml:space="preserve">   MAX(0, HLOOKUP(MONTH($B787),'Farm Crops'!$B$18:$N$28,L$5,0)  - VLOOKUP(L$4,'Farm Crops'!$B$4:$G$13,6,0)/1000*0.65*$C787)</f>
        <v>210.54251026392981</v>
      </c>
      <c r="M787" s="67">
        <f xml:space="preserve">   MAX(0, HLOOKUP(MONTH($B787),'Farm Crops'!$B$18:$N$28,M$5,0)  - VLOOKUP(M$4,'Farm Crops'!$B$4:$G$13,6,0)/1000*0.65*$C787)</f>
        <v>1538.7422443792761</v>
      </c>
    </row>
    <row r="788" spans="2:13" x14ac:dyDescent="0.2">
      <c r="B788" s="4">
        <v>41265</v>
      </c>
      <c r="C788" s="67">
        <f>'Observed Data'!$E787</f>
        <v>0</v>
      </c>
      <c r="D788" s="67">
        <f xml:space="preserve">   MAX(0, HLOOKUP(MONTH($B788),'Farm Crops'!$B$18:$N$28,D$5,0)  - VLOOKUP(D$4,'Farm Crops'!$B$4:$G$13,6,0)/1000*0.65*$C788)</f>
        <v>1972.6944281524927</v>
      </c>
      <c r="E788" s="67">
        <f xml:space="preserve">   MAX(0, HLOOKUP(MONTH($B788),'Farm Crops'!$B$18:$N$28,E$5,0)  - VLOOKUP(E$4,'Farm Crops'!$B$4:$G$13,6,0)/1000*0.65*$C788)</f>
        <v>3373.997509286412</v>
      </c>
      <c r="F788" s="67">
        <f xml:space="preserve">   MAX(0, HLOOKUP(MONTH($B788),'Farm Crops'!$B$18:$N$28,F$5,0)  - VLOOKUP(F$4,'Farm Crops'!$B$4:$G$13,6,0)/1000*0.65*$C788)</f>
        <v>3687.8223440860206</v>
      </c>
      <c r="G788" s="67">
        <f xml:space="preserve">   MAX(0, HLOOKUP(MONTH($B788),'Farm Crops'!$B$18:$N$28,G$5,0)  - VLOOKUP(G$4,'Farm Crops'!$B$4:$G$13,6,0)/1000*0.65*$C788)</f>
        <v>1040.7789677419355</v>
      </c>
      <c r="H788" s="67">
        <f xml:space="preserve">   MAX(0, HLOOKUP(MONTH($B788),'Farm Crops'!$B$18:$N$28,H$5,0)  - VLOOKUP(H$4,'Farm Crops'!$B$4:$G$13,6,0)/1000*0.65*$C788)</f>
        <v>3571.6728563049851</v>
      </c>
      <c r="I788" s="67">
        <f xml:space="preserve">   MAX(0, HLOOKUP(MONTH($B788),'Farm Crops'!$B$18:$N$28,I$5,0)  - VLOOKUP(I$4,'Farm Crops'!$B$4:$G$13,6,0)/1000*0.65*$C788)</f>
        <v>2000.1335522971651</v>
      </c>
      <c r="J788" s="67">
        <f xml:space="preserve">   MAX(0, HLOOKUP(MONTH($B788),'Farm Crops'!$B$18:$N$28,J$5,0)  - VLOOKUP(J$4,'Farm Crops'!$B$4:$G$13,6,0)/1000*0.65*$C788)</f>
        <v>4934.3744477028349</v>
      </c>
      <c r="K788" s="67">
        <f xml:space="preserve">   MAX(0, HLOOKUP(MONTH($B788),'Farm Crops'!$B$18:$N$28,K$5,0)  - VLOOKUP(K$4,'Farm Crops'!$B$4:$G$13,6,0)/1000*0.65*$C788)</f>
        <v>1165.8786432062559</v>
      </c>
      <c r="L788" s="67">
        <f xml:space="preserve">   MAX(0, HLOOKUP(MONTH($B788),'Farm Crops'!$B$18:$N$28,L$5,0)  - VLOOKUP(L$4,'Farm Crops'!$B$4:$G$13,6,0)/1000*0.65*$C788)</f>
        <v>210.54251026392981</v>
      </c>
      <c r="M788" s="67">
        <f xml:space="preserve">   MAX(0, HLOOKUP(MONTH($B788),'Farm Crops'!$B$18:$N$28,M$5,0)  - VLOOKUP(M$4,'Farm Crops'!$B$4:$G$13,6,0)/1000*0.65*$C788)</f>
        <v>1538.7422443792761</v>
      </c>
    </row>
    <row r="789" spans="2:13" x14ac:dyDescent="0.2">
      <c r="B789" s="4">
        <v>41266</v>
      </c>
      <c r="C789" s="67">
        <f>'Observed Data'!$E788</f>
        <v>0</v>
      </c>
      <c r="D789" s="67">
        <f xml:space="preserve">   MAX(0, HLOOKUP(MONTH($B789),'Farm Crops'!$B$18:$N$28,D$5,0)  - VLOOKUP(D$4,'Farm Crops'!$B$4:$G$13,6,0)/1000*0.65*$C789)</f>
        <v>1972.6944281524927</v>
      </c>
      <c r="E789" s="67">
        <f xml:space="preserve">   MAX(0, HLOOKUP(MONTH($B789),'Farm Crops'!$B$18:$N$28,E$5,0)  - VLOOKUP(E$4,'Farm Crops'!$B$4:$G$13,6,0)/1000*0.65*$C789)</f>
        <v>3373.997509286412</v>
      </c>
      <c r="F789" s="67">
        <f xml:space="preserve">   MAX(0, HLOOKUP(MONTH($B789),'Farm Crops'!$B$18:$N$28,F$5,0)  - VLOOKUP(F$4,'Farm Crops'!$B$4:$G$13,6,0)/1000*0.65*$C789)</f>
        <v>3687.8223440860206</v>
      </c>
      <c r="G789" s="67">
        <f xml:space="preserve">   MAX(0, HLOOKUP(MONTH($B789),'Farm Crops'!$B$18:$N$28,G$5,0)  - VLOOKUP(G$4,'Farm Crops'!$B$4:$G$13,6,0)/1000*0.65*$C789)</f>
        <v>1040.7789677419355</v>
      </c>
      <c r="H789" s="67">
        <f xml:space="preserve">   MAX(0, HLOOKUP(MONTH($B789),'Farm Crops'!$B$18:$N$28,H$5,0)  - VLOOKUP(H$4,'Farm Crops'!$B$4:$G$13,6,0)/1000*0.65*$C789)</f>
        <v>3571.6728563049851</v>
      </c>
      <c r="I789" s="67">
        <f xml:space="preserve">   MAX(0, HLOOKUP(MONTH($B789),'Farm Crops'!$B$18:$N$28,I$5,0)  - VLOOKUP(I$4,'Farm Crops'!$B$4:$G$13,6,0)/1000*0.65*$C789)</f>
        <v>2000.1335522971651</v>
      </c>
      <c r="J789" s="67">
        <f xml:space="preserve">   MAX(0, HLOOKUP(MONTH($B789),'Farm Crops'!$B$18:$N$28,J$5,0)  - VLOOKUP(J$4,'Farm Crops'!$B$4:$G$13,6,0)/1000*0.65*$C789)</f>
        <v>4934.3744477028349</v>
      </c>
      <c r="K789" s="67">
        <f xml:space="preserve">   MAX(0, HLOOKUP(MONTH($B789),'Farm Crops'!$B$18:$N$28,K$5,0)  - VLOOKUP(K$4,'Farm Crops'!$B$4:$G$13,6,0)/1000*0.65*$C789)</f>
        <v>1165.8786432062559</v>
      </c>
      <c r="L789" s="67">
        <f xml:space="preserve">   MAX(0, HLOOKUP(MONTH($B789),'Farm Crops'!$B$18:$N$28,L$5,0)  - VLOOKUP(L$4,'Farm Crops'!$B$4:$G$13,6,0)/1000*0.65*$C789)</f>
        <v>210.54251026392981</v>
      </c>
      <c r="M789" s="67">
        <f xml:space="preserve">   MAX(0, HLOOKUP(MONTH($B789),'Farm Crops'!$B$18:$N$28,M$5,0)  - VLOOKUP(M$4,'Farm Crops'!$B$4:$G$13,6,0)/1000*0.65*$C789)</f>
        <v>1538.7422443792761</v>
      </c>
    </row>
    <row r="790" spans="2:13" x14ac:dyDescent="0.2">
      <c r="B790" s="4">
        <v>41267</v>
      </c>
      <c r="C790" s="67">
        <f>'Observed Data'!$E789</f>
        <v>0</v>
      </c>
      <c r="D790" s="67">
        <f xml:space="preserve">   MAX(0, HLOOKUP(MONTH($B790),'Farm Crops'!$B$18:$N$28,D$5,0)  - VLOOKUP(D$4,'Farm Crops'!$B$4:$G$13,6,0)/1000*0.65*$C790)</f>
        <v>1972.6944281524927</v>
      </c>
      <c r="E790" s="67">
        <f xml:space="preserve">   MAX(0, HLOOKUP(MONTH($B790),'Farm Crops'!$B$18:$N$28,E$5,0)  - VLOOKUP(E$4,'Farm Crops'!$B$4:$G$13,6,0)/1000*0.65*$C790)</f>
        <v>3373.997509286412</v>
      </c>
      <c r="F790" s="67">
        <f xml:space="preserve">   MAX(0, HLOOKUP(MONTH($B790),'Farm Crops'!$B$18:$N$28,F$5,0)  - VLOOKUP(F$4,'Farm Crops'!$B$4:$G$13,6,0)/1000*0.65*$C790)</f>
        <v>3687.8223440860206</v>
      </c>
      <c r="G790" s="67">
        <f xml:space="preserve">   MAX(0, HLOOKUP(MONTH($B790),'Farm Crops'!$B$18:$N$28,G$5,0)  - VLOOKUP(G$4,'Farm Crops'!$B$4:$G$13,6,0)/1000*0.65*$C790)</f>
        <v>1040.7789677419355</v>
      </c>
      <c r="H790" s="67">
        <f xml:space="preserve">   MAX(0, HLOOKUP(MONTH($B790),'Farm Crops'!$B$18:$N$28,H$5,0)  - VLOOKUP(H$4,'Farm Crops'!$B$4:$G$13,6,0)/1000*0.65*$C790)</f>
        <v>3571.6728563049851</v>
      </c>
      <c r="I790" s="67">
        <f xml:space="preserve">   MAX(0, HLOOKUP(MONTH($B790),'Farm Crops'!$B$18:$N$28,I$5,0)  - VLOOKUP(I$4,'Farm Crops'!$B$4:$G$13,6,0)/1000*0.65*$C790)</f>
        <v>2000.1335522971651</v>
      </c>
      <c r="J790" s="67">
        <f xml:space="preserve">   MAX(0, HLOOKUP(MONTH($B790),'Farm Crops'!$B$18:$N$28,J$5,0)  - VLOOKUP(J$4,'Farm Crops'!$B$4:$G$13,6,0)/1000*0.65*$C790)</f>
        <v>4934.3744477028349</v>
      </c>
      <c r="K790" s="67">
        <f xml:space="preserve">   MAX(0, HLOOKUP(MONTH($B790),'Farm Crops'!$B$18:$N$28,K$5,0)  - VLOOKUP(K$4,'Farm Crops'!$B$4:$G$13,6,0)/1000*0.65*$C790)</f>
        <v>1165.8786432062559</v>
      </c>
      <c r="L790" s="67">
        <f xml:space="preserve">   MAX(0, HLOOKUP(MONTH($B790),'Farm Crops'!$B$18:$N$28,L$5,0)  - VLOOKUP(L$4,'Farm Crops'!$B$4:$G$13,6,0)/1000*0.65*$C790)</f>
        <v>210.54251026392981</v>
      </c>
      <c r="M790" s="67">
        <f xml:space="preserve">   MAX(0, HLOOKUP(MONTH($B790),'Farm Crops'!$B$18:$N$28,M$5,0)  - VLOOKUP(M$4,'Farm Crops'!$B$4:$G$13,6,0)/1000*0.65*$C790)</f>
        <v>1538.7422443792761</v>
      </c>
    </row>
    <row r="791" spans="2:13" x14ac:dyDescent="0.2">
      <c r="B791" s="4">
        <v>41268</v>
      </c>
      <c r="C791" s="67">
        <f>'Observed Data'!$E790</f>
        <v>0</v>
      </c>
      <c r="D791" s="67">
        <f xml:space="preserve">   MAX(0, HLOOKUP(MONTH($B791),'Farm Crops'!$B$18:$N$28,D$5,0)  - VLOOKUP(D$4,'Farm Crops'!$B$4:$G$13,6,0)/1000*0.65*$C791)</f>
        <v>1972.6944281524927</v>
      </c>
      <c r="E791" s="67">
        <f xml:space="preserve">   MAX(0, HLOOKUP(MONTH($B791),'Farm Crops'!$B$18:$N$28,E$5,0)  - VLOOKUP(E$4,'Farm Crops'!$B$4:$G$13,6,0)/1000*0.65*$C791)</f>
        <v>3373.997509286412</v>
      </c>
      <c r="F791" s="67">
        <f xml:space="preserve">   MAX(0, HLOOKUP(MONTH($B791),'Farm Crops'!$B$18:$N$28,F$5,0)  - VLOOKUP(F$4,'Farm Crops'!$B$4:$G$13,6,0)/1000*0.65*$C791)</f>
        <v>3687.8223440860206</v>
      </c>
      <c r="G791" s="67">
        <f xml:space="preserve">   MAX(0, HLOOKUP(MONTH($B791),'Farm Crops'!$B$18:$N$28,G$5,0)  - VLOOKUP(G$4,'Farm Crops'!$B$4:$G$13,6,0)/1000*0.65*$C791)</f>
        <v>1040.7789677419355</v>
      </c>
      <c r="H791" s="67">
        <f xml:space="preserve">   MAX(0, HLOOKUP(MONTH($B791),'Farm Crops'!$B$18:$N$28,H$5,0)  - VLOOKUP(H$4,'Farm Crops'!$B$4:$G$13,6,0)/1000*0.65*$C791)</f>
        <v>3571.6728563049851</v>
      </c>
      <c r="I791" s="67">
        <f xml:space="preserve">   MAX(0, HLOOKUP(MONTH($B791),'Farm Crops'!$B$18:$N$28,I$5,0)  - VLOOKUP(I$4,'Farm Crops'!$B$4:$G$13,6,0)/1000*0.65*$C791)</f>
        <v>2000.1335522971651</v>
      </c>
      <c r="J791" s="67">
        <f xml:space="preserve">   MAX(0, HLOOKUP(MONTH($B791),'Farm Crops'!$B$18:$N$28,J$5,0)  - VLOOKUP(J$4,'Farm Crops'!$B$4:$G$13,6,0)/1000*0.65*$C791)</f>
        <v>4934.3744477028349</v>
      </c>
      <c r="K791" s="67">
        <f xml:space="preserve">   MAX(0, HLOOKUP(MONTH($B791),'Farm Crops'!$B$18:$N$28,K$5,0)  - VLOOKUP(K$4,'Farm Crops'!$B$4:$G$13,6,0)/1000*0.65*$C791)</f>
        <v>1165.8786432062559</v>
      </c>
      <c r="L791" s="67">
        <f xml:space="preserve">   MAX(0, HLOOKUP(MONTH($B791),'Farm Crops'!$B$18:$N$28,L$5,0)  - VLOOKUP(L$4,'Farm Crops'!$B$4:$G$13,6,0)/1000*0.65*$C791)</f>
        <v>210.54251026392981</v>
      </c>
      <c r="M791" s="67">
        <f xml:space="preserve">   MAX(0, HLOOKUP(MONTH($B791),'Farm Crops'!$B$18:$N$28,M$5,0)  - VLOOKUP(M$4,'Farm Crops'!$B$4:$G$13,6,0)/1000*0.65*$C791)</f>
        <v>1538.7422443792761</v>
      </c>
    </row>
    <row r="792" spans="2:13" x14ac:dyDescent="0.2">
      <c r="B792" s="4">
        <v>41269</v>
      </c>
      <c r="C792" s="67">
        <f>'Observed Data'!$E791</f>
        <v>0</v>
      </c>
      <c r="D792" s="67">
        <f xml:space="preserve">   MAX(0, HLOOKUP(MONTH($B792),'Farm Crops'!$B$18:$N$28,D$5,0)  - VLOOKUP(D$4,'Farm Crops'!$B$4:$G$13,6,0)/1000*0.65*$C792)</f>
        <v>1972.6944281524927</v>
      </c>
      <c r="E792" s="67">
        <f xml:space="preserve">   MAX(0, HLOOKUP(MONTH($B792),'Farm Crops'!$B$18:$N$28,E$5,0)  - VLOOKUP(E$4,'Farm Crops'!$B$4:$G$13,6,0)/1000*0.65*$C792)</f>
        <v>3373.997509286412</v>
      </c>
      <c r="F792" s="67">
        <f xml:space="preserve">   MAX(0, HLOOKUP(MONTH($B792),'Farm Crops'!$B$18:$N$28,F$5,0)  - VLOOKUP(F$4,'Farm Crops'!$B$4:$G$13,6,0)/1000*0.65*$C792)</f>
        <v>3687.8223440860206</v>
      </c>
      <c r="G792" s="67">
        <f xml:space="preserve">   MAX(0, HLOOKUP(MONTH($B792),'Farm Crops'!$B$18:$N$28,G$5,0)  - VLOOKUP(G$4,'Farm Crops'!$B$4:$G$13,6,0)/1000*0.65*$C792)</f>
        <v>1040.7789677419355</v>
      </c>
      <c r="H792" s="67">
        <f xml:space="preserve">   MAX(0, HLOOKUP(MONTH($B792),'Farm Crops'!$B$18:$N$28,H$5,0)  - VLOOKUP(H$4,'Farm Crops'!$B$4:$G$13,6,0)/1000*0.65*$C792)</f>
        <v>3571.6728563049851</v>
      </c>
      <c r="I792" s="67">
        <f xml:space="preserve">   MAX(0, HLOOKUP(MONTH($B792),'Farm Crops'!$B$18:$N$28,I$5,0)  - VLOOKUP(I$4,'Farm Crops'!$B$4:$G$13,6,0)/1000*0.65*$C792)</f>
        <v>2000.1335522971651</v>
      </c>
      <c r="J792" s="67">
        <f xml:space="preserve">   MAX(0, HLOOKUP(MONTH($B792),'Farm Crops'!$B$18:$N$28,J$5,0)  - VLOOKUP(J$4,'Farm Crops'!$B$4:$G$13,6,0)/1000*0.65*$C792)</f>
        <v>4934.3744477028349</v>
      </c>
      <c r="K792" s="67">
        <f xml:space="preserve">   MAX(0, HLOOKUP(MONTH($B792),'Farm Crops'!$B$18:$N$28,K$5,0)  - VLOOKUP(K$4,'Farm Crops'!$B$4:$G$13,6,0)/1000*0.65*$C792)</f>
        <v>1165.8786432062559</v>
      </c>
      <c r="L792" s="67">
        <f xml:space="preserve">   MAX(0, HLOOKUP(MONTH($B792),'Farm Crops'!$B$18:$N$28,L$5,0)  - VLOOKUP(L$4,'Farm Crops'!$B$4:$G$13,6,0)/1000*0.65*$C792)</f>
        <v>210.54251026392981</v>
      </c>
      <c r="M792" s="67">
        <f xml:space="preserve">   MAX(0, HLOOKUP(MONTH($B792),'Farm Crops'!$B$18:$N$28,M$5,0)  - VLOOKUP(M$4,'Farm Crops'!$B$4:$G$13,6,0)/1000*0.65*$C792)</f>
        <v>1538.7422443792761</v>
      </c>
    </row>
    <row r="793" spans="2:13" x14ac:dyDescent="0.2">
      <c r="B793" s="4">
        <v>41270</v>
      </c>
      <c r="C793" s="67">
        <f>'Observed Data'!$E792</f>
        <v>0</v>
      </c>
      <c r="D793" s="67">
        <f xml:space="preserve">   MAX(0, HLOOKUP(MONTH($B793),'Farm Crops'!$B$18:$N$28,D$5,0)  - VLOOKUP(D$4,'Farm Crops'!$B$4:$G$13,6,0)/1000*0.65*$C793)</f>
        <v>1972.6944281524927</v>
      </c>
      <c r="E793" s="67">
        <f xml:space="preserve">   MAX(0, HLOOKUP(MONTH($B793),'Farm Crops'!$B$18:$N$28,E$5,0)  - VLOOKUP(E$4,'Farm Crops'!$B$4:$G$13,6,0)/1000*0.65*$C793)</f>
        <v>3373.997509286412</v>
      </c>
      <c r="F793" s="67">
        <f xml:space="preserve">   MAX(0, HLOOKUP(MONTH($B793),'Farm Crops'!$B$18:$N$28,F$5,0)  - VLOOKUP(F$4,'Farm Crops'!$B$4:$G$13,6,0)/1000*0.65*$C793)</f>
        <v>3687.8223440860206</v>
      </c>
      <c r="G793" s="67">
        <f xml:space="preserve">   MAX(0, HLOOKUP(MONTH($B793),'Farm Crops'!$B$18:$N$28,G$5,0)  - VLOOKUP(G$4,'Farm Crops'!$B$4:$G$13,6,0)/1000*0.65*$C793)</f>
        <v>1040.7789677419355</v>
      </c>
      <c r="H793" s="67">
        <f xml:space="preserve">   MAX(0, HLOOKUP(MONTH($B793),'Farm Crops'!$B$18:$N$28,H$5,0)  - VLOOKUP(H$4,'Farm Crops'!$B$4:$G$13,6,0)/1000*0.65*$C793)</f>
        <v>3571.6728563049851</v>
      </c>
      <c r="I793" s="67">
        <f xml:space="preserve">   MAX(0, HLOOKUP(MONTH($B793),'Farm Crops'!$B$18:$N$28,I$5,0)  - VLOOKUP(I$4,'Farm Crops'!$B$4:$G$13,6,0)/1000*0.65*$C793)</f>
        <v>2000.1335522971651</v>
      </c>
      <c r="J793" s="67">
        <f xml:space="preserve">   MAX(0, HLOOKUP(MONTH($B793),'Farm Crops'!$B$18:$N$28,J$5,0)  - VLOOKUP(J$4,'Farm Crops'!$B$4:$G$13,6,0)/1000*0.65*$C793)</f>
        <v>4934.3744477028349</v>
      </c>
      <c r="K793" s="67">
        <f xml:space="preserve">   MAX(0, HLOOKUP(MONTH($B793),'Farm Crops'!$B$18:$N$28,K$5,0)  - VLOOKUP(K$4,'Farm Crops'!$B$4:$G$13,6,0)/1000*0.65*$C793)</f>
        <v>1165.8786432062559</v>
      </c>
      <c r="L793" s="67">
        <f xml:space="preserve">   MAX(0, HLOOKUP(MONTH($B793),'Farm Crops'!$B$18:$N$28,L$5,0)  - VLOOKUP(L$4,'Farm Crops'!$B$4:$G$13,6,0)/1000*0.65*$C793)</f>
        <v>210.54251026392981</v>
      </c>
      <c r="M793" s="67">
        <f xml:space="preserve">   MAX(0, HLOOKUP(MONTH($B793),'Farm Crops'!$B$18:$N$28,M$5,0)  - VLOOKUP(M$4,'Farm Crops'!$B$4:$G$13,6,0)/1000*0.65*$C793)</f>
        <v>1538.7422443792761</v>
      </c>
    </row>
    <row r="794" spans="2:13" x14ac:dyDescent="0.2">
      <c r="B794" s="4">
        <v>41271</v>
      </c>
      <c r="C794" s="67">
        <f>'Observed Data'!$E793</f>
        <v>0</v>
      </c>
      <c r="D794" s="67">
        <f xml:space="preserve">   MAX(0, HLOOKUP(MONTH($B794),'Farm Crops'!$B$18:$N$28,D$5,0)  - VLOOKUP(D$4,'Farm Crops'!$B$4:$G$13,6,0)/1000*0.65*$C794)</f>
        <v>1972.6944281524927</v>
      </c>
      <c r="E794" s="67">
        <f xml:space="preserve">   MAX(0, HLOOKUP(MONTH($B794),'Farm Crops'!$B$18:$N$28,E$5,0)  - VLOOKUP(E$4,'Farm Crops'!$B$4:$G$13,6,0)/1000*0.65*$C794)</f>
        <v>3373.997509286412</v>
      </c>
      <c r="F794" s="67">
        <f xml:space="preserve">   MAX(0, HLOOKUP(MONTH($B794),'Farm Crops'!$B$18:$N$28,F$5,0)  - VLOOKUP(F$4,'Farm Crops'!$B$4:$G$13,6,0)/1000*0.65*$C794)</f>
        <v>3687.8223440860206</v>
      </c>
      <c r="G794" s="67">
        <f xml:space="preserve">   MAX(0, HLOOKUP(MONTH($B794),'Farm Crops'!$B$18:$N$28,G$5,0)  - VLOOKUP(G$4,'Farm Crops'!$B$4:$G$13,6,0)/1000*0.65*$C794)</f>
        <v>1040.7789677419355</v>
      </c>
      <c r="H794" s="67">
        <f xml:space="preserve">   MAX(0, HLOOKUP(MONTH($B794),'Farm Crops'!$B$18:$N$28,H$5,0)  - VLOOKUP(H$4,'Farm Crops'!$B$4:$G$13,6,0)/1000*0.65*$C794)</f>
        <v>3571.6728563049851</v>
      </c>
      <c r="I794" s="67">
        <f xml:space="preserve">   MAX(0, HLOOKUP(MONTH($B794),'Farm Crops'!$B$18:$N$28,I$5,0)  - VLOOKUP(I$4,'Farm Crops'!$B$4:$G$13,6,0)/1000*0.65*$C794)</f>
        <v>2000.1335522971651</v>
      </c>
      <c r="J794" s="67">
        <f xml:space="preserve">   MAX(0, HLOOKUP(MONTH($B794),'Farm Crops'!$B$18:$N$28,J$5,0)  - VLOOKUP(J$4,'Farm Crops'!$B$4:$G$13,6,0)/1000*0.65*$C794)</f>
        <v>4934.3744477028349</v>
      </c>
      <c r="K794" s="67">
        <f xml:space="preserve">   MAX(0, HLOOKUP(MONTH($B794),'Farm Crops'!$B$18:$N$28,K$5,0)  - VLOOKUP(K$4,'Farm Crops'!$B$4:$G$13,6,0)/1000*0.65*$C794)</f>
        <v>1165.8786432062559</v>
      </c>
      <c r="L794" s="67">
        <f xml:space="preserve">   MAX(0, HLOOKUP(MONTH($B794),'Farm Crops'!$B$18:$N$28,L$5,0)  - VLOOKUP(L$4,'Farm Crops'!$B$4:$G$13,6,0)/1000*0.65*$C794)</f>
        <v>210.54251026392981</v>
      </c>
      <c r="M794" s="67">
        <f xml:space="preserve">   MAX(0, HLOOKUP(MONTH($B794),'Farm Crops'!$B$18:$N$28,M$5,0)  - VLOOKUP(M$4,'Farm Crops'!$B$4:$G$13,6,0)/1000*0.65*$C794)</f>
        <v>1538.7422443792761</v>
      </c>
    </row>
    <row r="795" spans="2:13" x14ac:dyDescent="0.2">
      <c r="B795" s="4">
        <v>41272</v>
      </c>
      <c r="C795" s="67">
        <f>'Observed Data'!$E794</f>
        <v>0</v>
      </c>
      <c r="D795" s="67">
        <f xml:space="preserve">   MAX(0, HLOOKUP(MONTH($B795),'Farm Crops'!$B$18:$N$28,D$5,0)  - VLOOKUP(D$4,'Farm Crops'!$B$4:$G$13,6,0)/1000*0.65*$C795)</f>
        <v>1972.6944281524927</v>
      </c>
      <c r="E795" s="67">
        <f xml:space="preserve">   MAX(0, HLOOKUP(MONTH($B795),'Farm Crops'!$B$18:$N$28,E$5,0)  - VLOOKUP(E$4,'Farm Crops'!$B$4:$G$13,6,0)/1000*0.65*$C795)</f>
        <v>3373.997509286412</v>
      </c>
      <c r="F795" s="67">
        <f xml:space="preserve">   MAX(0, HLOOKUP(MONTH($B795),'Farm Crops'!$B$18:$N$28,F$5,0)  - VLOOKUP(F$4,'Farm Crops'!$B$4:$G$13,6,0)/1000*0.65*$C795)</f>
        <v>3687.8223440860206</v>
      </c>
      <c r="G795" s="67">
        <f xml:space="preserve">   MAX(0, HLOOKUP(MONTH($B795),'Farm Crops'!$B$18:$N$28,G$5,0)  - VLOOKUP(G$4,'Farm Crops'!$B$4:$G$13,6,0)/1000*0.65*$C795)</f>
        <v>1040.7789677419355</v>
      </c>
      <c r="H795" s="67">
        <f xml:space="preserve">   MAX(0, HLOOKUP(MONTH($B795),'Farm Crops'!$B$18:$N$28,H$5,0)  - VLOOKUP(H$4,'Farm Crops'!$B$4:$G$13,6,0)/1000*0.65*$C795)</f>
        <v>3571.6728563049851</v>
      </c>
      <c r="I795" s="67">
        <f xml:space="preserve">   MAX(0, HLOOKUP(MONTH($B795),'Farm Crops'!$B$18:$N$28,I$5,0)  - VLOOKUP(I$4,'Farm Crops'!$B$4:$G$13,6,0)/1000*0.65*$C795)</f>
        <v>2000.1335522971651</v>
      </c>
      <c r="J795" s="67">
        <f xml:space="preserve">   MAX(0, HLOOKUP(MONTH($B795),'Farm Crops'!$B$18:$N$28,J$5,0)  - VLOOKUP(J$4,'Farm Crops'!$B$4:$G$13,6,0)/1000*0.65*$C795)</f>
        <v>4934.3744477028349</v>
      </c>
      <c r="K795" s="67">
        <f xml:space="preserve">   MAX(0, HLOOKUP(MONTH($B795),'Farm Crops'!$B$18:$N$28,K$5,0)  - VLOOKUP(K$4,'Farm Crops'!$B$4:$G$13,6,0)/1000*0.65*$C795)</f>
        <v>1165.8786432062559</v>
      </c>
      <c r="L795" s="67">
        <f xml:space="preserve">   MAX(0, HLOOKUP(MONTH($B795),'Farm Crops'!$B$18:$N$28,L$5,0)  - VLOOKUP(L$4,'Farm Crops'!$B$4:$G$13,6,0)/1000*0.65*$C795)</f>
        <v>210.54251026392981</v>
      </c>
      <c r="M795" s="67">
        <f xml:space="preserve">   MAX(0, HLOOKUP(MONTH($B795),'Farm Crops'!$B$18:$N$28,M$5,0)  - VLOOKUP(M$4,'Farm Crops'!$B$4:$G$13,6,0)/1000*0.65*$C795)</f>
        <v>1538.7422443792761</v>
      </c>
    </row>
    <row r="796" spans="2:13" x14ac:dyDescent="0.2">
      <c r="B796" s="4">
        <v>41273</v>
      </c>
      <c r="C796" s="67">
        <f>'Observed Data'!$E795</f>
        <v>0</v>
      </c>
      <c r="D796" s="67">
        <f xml:space="preserve">   MAX(0, HLOOKUP(MONTH($B796),'Farm Crops'!$B$18:$N$28,D$5,0)  - VLOOKUP(D$4,'Farm Crops'!$B$4:$G$13,6,0)/1000*0.65*$C796)</f>
        <v>1972.6944281524927</v>
      </c>
      <c r="E796" s="67">
        <f xml:space="preserve">   MAX(0, HLOOKUP(MONTH($B796),'Farm Crops'!$B$18:$N$28,E$5,0)  - VLOOKUP(E$4,'Farm Crops'!$B$4:$G$13,6,0)/1000*0.65*$C796)</f>
        <v>3373.997509286412</v>
      </c>
      <c r="F796" s="67">
        <f xml:space="preserve">   MAX(0, HLOOKUP(MONTH($B796),'Farm Crops'!$B$18:$N$28,F$5,0)  - VLOOKUP(F$4,'Farm Crops'!$B$4:$G$13,6,0)/1000*0.65*$C796)</f>
        <v>3687.8223440860206</v>
      </c>
      <c r="G796" s="67">
        <f xml:space="preserve">   MAX(0, HLOOKUP(MONTH($B796),'Farm Crops'!$B$18:$N$28,G$5,0)  - VLOOKUP(G$4,'Farm Crops'!$B$4:$G$13,6,0)/1000*0.65*$C796)</f>
        <v>1040.7789677419355</v>
      </c>
      <c r="H796" s="67">
        <f xml:space="preserve">   MAX(0, HLOOKUP(MONTH($B796),'Farm Crops'!$B$18:$N$28,H$5,0)  - VLOOKUP(H$4,'Farm Crops'!$B$4:$G$13,6,0)/1000*0.65*$C796)</f>
        <v>3571.6728563049851</v>
      </c>
      <c r="I796" s="67">
        <f xml:space="preserve">   MAX(0, HLOOKUP(MONTH($B796),'Farm Crops'!$B$18:$N$28,I$5,0)  - VLOOKUP(I$4,'Farm Crops'!$B$4:$G$13,6,0)/1000*0.65*$C796)</f>
        <v>2000.1335522971651</v>
      </c>
      <c r="J796" s="67">
        <f xml:space="preserve">   MAX(0, HLOOKUP(MONTH($B796),'Farm Crops'!$B$18:$N$28,J$5,0)  - VLOOKUP(J$4,'Farm Crops'!$B$4:$G$13,6,0)/1000*0.65*$C796)</f>
        <v>4934.3744477028349</v>
      </c>
      <c r="K796" s="67">
        <f xml:space="preserve">   MAX(0, HLOOKUP(MONTH($B796),'Farm Crops'!$B$18:$N$28,K$5,0)  - VLOOKUP(K$4,'Farm Crops'!$B$4:$G$13,6,0)/1000*0.65*$C796)</f>
        <v>1165.8786432062559</v>
      </c>
      <c r="L796" s="67">
        <f xml:space="preserve">   MAX(0, HLOOKUP(MONTH($B796),'Farm Crops'!$B$18:$N$28,L$5,0)  - VLOOKUP(L$4,'Farm Crops'!$B$4:$G$13,6,0)/1000*0.65*$C796)</f>
        <v>210.54251026392981</v>
      </c>
      <c r="M796" s="67">
        <f xml:space="preserve">   MAX(0, HLOOKUP(MONTH($B796),'Farm Crops'!$B$18:$N$28,M$5,0)  - VLOOKUP(M$4,'Farm Crops'!$B$4:$G$13,6,0)/1000*0.65*$C796)</f>
        <v>1538.7422443792761</v>
      </c>
    </row>
    <row r="797" spans="2:13" x14ac:dyDescent="0.2">
      <c r="B797" s="4">
        <v>41274</v>
      </c>
      <c r="C797" s="67">
        <f>'Observed Data'!$E796</f>
        <v>0</v>
      </c>
      <c r="D797" s="67">
        <f xml:space="preserve">   MAX(0, HLOOKUP(MONTH($B797),'Farm Crops'!$B$18:$N$28,D$5,0)  - VLOOKUP(D$4,'Farm Crops'!$B$4:$G$13,6,0)/1000*0.65*$C797)</f>
        <v>1972.6944281524927</v>
      </c>
      <c r="E797" s="67">
        <f xml:space="preserve">   MAX(0, HLOOKUP(MONTH($B797),'Farm Crops'!$B$18:$N$28,E$5,0)  - VLOOKUP(E$4,'Farm Crops'!$B$4:$G$13,6,0)/1000*0.65*$C797)</f>
        <v>3373.997509286412</v>
      </c>
      <c r="F797" s="67">
        <f xml:space="preserve">   MAX(0, HLOOKUP(MONTH($B797),'Farm Crops'!$B$18:$N$28,F$5,0)  - VLOOKUP(F$4,'Farm Crops'!$B$4:$G$13,6,0)/1000*0.65*$C797)</f>
        <v>3687.8223440860206</v>
      </c>
      <c r="G797" s="67">
        <f xml:space="preserve">   MAX(0, HLOOKUP(MONTH($B797),'Farm Crops'!$B$18:$N$28,G$5,0)  - VLOOKUP(G$4,'Farm Crops'!$B$4:$G$13,6,0)/1000*0.65*$C797)</f>
        <v>1040.7789677419355</v>
      </c>
      <c r="H797" s="67">
        <f xml:space="preserve">   MAX(0, HLOOKUP(MONTH($B797),'Farm Crops'!$B$18:$N$28,H$5,0)  - VLOOKUP(H$4,'Farm Crops'!$B$4:$G$13,6,0)/1000*0.65*$C797)</f>
        <v>3571.6728563049851</v>
      </c>
      <c r="I797" s="67">
        <f xml:space="preserve">   MAX(0, HLOOKUP(MONTH($B797),'Farm Crops'!$B$18:$N$28,I$5,0)  - VLOOKUP(I$4,'Farm Crops'!$B$4:$G$13,6,0)/1000*0.65*$C797)</f>
        <v>2000.1335522971651</v>
      </c>
      <c r="J797" s="67">
        <f xml:space="preserve">   MAX(0, HLOOKUP(MONTH($B797),'Farm Crops'!$B$18:$N$28,J$5,0)  - VLOOKUP(J$4,'Farm Crops'!$B$4:$G$13,6,0)/1000*0.65*$C797)</f>
        <v>4934.3744477028349</v>
      </c>
      <c r="K797" s="67">
        <f xml:space="preserve">   MAX(0, HLOOKUP(MONTH($B797),'Farm Crops'!$B$18:$N$28,K$5,0)  - VLOOKUP(K$4,'Farm Crops'!$B$4:$G$13,6,0)/1000*0.65*$C797)</f>
        <v>1165.8786432062559</v>
      </c>
      <c r="L797" s="67">
        <f xml:space="preserve">   MAX(0, HLOOKUP(MONTH($B797),'Farm Crops'!$B$18:$N$28,L$5,0)  - VLOOKUP(L$4,'Farm Crops'!$B$4:$G$13,6,0)/1000*0.65*$C797)</f>
        <v>210.54251026392981</v>
      </c>
      <c r="M797" s="67">
        <f xml:space="preserve">   MAX(0, HLOOKUP(MONTH($B797),'Farm Crops'!$B$18:$N$28,M$5,0)  - VLOOKUP(M$4,'Farm Crops'!$B$4:$G$13,6,0)/1000*0.65*$C797)</f>
        <v>1538.7422443792761</v>
      </c>
    </row>
    <row r="798" spans="2:13" x14ac:dyDescent="0.2">
      <c r="B798" s="4">
        <v>41275</v>
      </c>
      <c r="C798" s="67">
        <f>'Observed Data'!$E797</f>
        <v>0</v>
      </c>
      <c r="D798" s="67">
        <f xml:space="preserve">   MAX(0, HLOOKUP(MONTH($B798),'Farm Crops'!$B$18:$N$28,D$5,0)  - VLOOKUP(D$4,'Farm Crops'!$B$4:$G$13,6,0)/1000*0.65*$C798)</f>
        <v>2007.2797653958949</v>
      </c>
      <c r="E798" s="67">
        <f xml:space="preserve">   MAX(0, HLOOKUP(MONTH($B798),'Farm Crops'!$B$18:$N$28,E$5,0)  - VLOOKUP(E$4,'Farm Crops'!$B$4:$G$13,6,0)/1000*0.65*$C798)</f>
        <v>4266.4504252199422</v>
      </c>
      <c r="F798" s="67">
        <f xml:space="preserve">   MAX(0, HLOOKUP(MONTH($B798),'Farm Crops'!$B$18:$N$28,F$5,0)  - VLOOKUP(F$4,'Farm Crops'!$B$4:$G$13,6,0)/1000*0.65*$C798)</f>
        <v>4621.9062170087982</v>
      </c>
      <c r="G798" s="67">
        <f xml:space="preserve">   MAX(0, HLOOKUP(MONTH($B798),'Farm Crops'!$B$18:$N$28,G$5,0)  - VLOOKUP(G$4,'Farm Crops'!$B$4:$G$13,6,0)/1000*0.65*$C798)</f>
        <v>1323.7824193548388</v>
      </c>
      <c r="H798" s="67">
        <f xml:space="preserve">   MAX(0, HLOOKUP(MONTH($B798),'Farm Crops'!$B$18:$N$28,H$5,0)  - VLOOKUP(H$4,'Farm Crops'!$B$4:$G$13,6,0)/1000*0.65*$C798)</f>
        <v>4542.8644134897368</v>
      </c>
      <c r="I798" s="67">
        <f xml:space="preserve">   MAX(0, HLOOKUP(MONTH($B798),'Farm Crops'!$B$18:$N$28,I$5,0)  - VLOOKUP(I$4,'Farm Crops'!$B$4:$G$13,6,0)/1000*0.65*$C798)</f>
        <v>2543.3804105571853</v>
      </c>
      <c r="J798" s="67">
        <f xml:space="preserve">   MAX(0, HLOOKUP(MONTH($B798),'Farm Crops'!$B$18:$N$28,J$5,0)  - VLOOKUP(J$4,'Farm Crops'!$B$4:$G$13,6,0)/1000*0.65*$C798)</f>
        <v>6058.8046334310857</v>
      </c>
      <c r="K798" s="67">
        <f xml:space="preserve">   MAX(0, HLOOKUP(MONTH($B798),'Farm Crops'!$B$18:$N$28,K$5,0)  - VLOOKUP(K$4,'Farm Crops'!$B$4:$G$13,6,0)/1000*0.65*$C798)</f>
        <v>1437.2081818181819</v>
      </c>
      <c r="L798" s="67">
        <f xml:space="preserve">   MAX(0, HLOOKUP(MONTH($B798),'Farm Crops'!$B$18:$N$28,L$5,0)  - VLOOKUP(L$4,'Farm Crops'!$B$4:$G$13,6,0)/1000*0.65*$C798)</f>
        <v>260.35781524926716</v>
      </c>
      <c r="M798" s="67">
        <f xml:space="preserve">   MAX(0, HLOOKUP(MONTH($B798),'Farm Crops'!$B$18:$N$28,M$5,0)  - VLOOKUP(M$4,'Farm Crops'!$B$4:$G$13,6,0)/1000*0.65*$C798)</f>
        <v>1920.2873167155426</v>
      </c>
    </row>
    <row r="799" spans="2:13" x14ac:dyDescent="0.2">
      <c r="B799" s="4">
        <v>41276</v>
      </c>
      <c r="C799" s="67">
        <f>'Observed Data'!$E798</f>
        <v>0</v>
      </c>
      <c r="D799" s="67">
        <f xml:space="preserve">   MAX(0, HLOOKUP(MONTH($B799),'Farm Crops'!$B$18:$N$28,D$5,0)  - VLOOKUP(D$4,'Farm Crops'!$B$4:$G$13,6,0)/1000*0.65*$C799)</f>
        <v>2007.2797653958949</v>
      </c>
      <c r="E799" s="67">
        <f xml:space="preserve">   MAX(0, HLOOKUP(MONTH($B799),'Farm Crops'!$B$18:$N$28,E$5,0)  - VLOOKUP(E$4,'Farm Crops'!$B$4:$G$13,6,0)/1000*0.65*$C799)</f>
        <v>4266.4504252199422</v>
      </c>
      <c r="F799" s="67">
        <f xml:space="preserve">   MAX(0, HLOOKUP(MONTH($B799),'Farm Crops'!$B$18:$N$28,F$5,0)  - VLOOKUP(F$4,'Farm Crops'!$B$4:$G$13,6,0)/1000*0.65*$C799)</f>
        <v>4621.9062170087982</v>
      </c>
      <c r="G799" s="67">
        <f xml:space="preserve">   MAX(0, HLOOKUP(MONTH($B799),'Farm Crops'!$B$18:$N$28,G$5,0)  - VLOOKUP(G$4,'Farm Crops'!$B$4:$G$13,6,0)/1000*0.65*$C799)</f>
        <v>1323.7824193548388</v>
      </c>
      <c r="H799" s="67">
        <f xml:space="preserve">   MAX(0, HLOOKUP(MONTH($B799),'Farm Crops'!$B$18:$N$28,H$5,0)  - VLOOKUP(H$4,'Farm Crops'!$B$4:$G$13,6,0)/1000*0.65*$C799)</f>
        <v>4542.8644134897368</v>
      </c>
      <c r="I799" s="67">
        <f xml:space="preserve">   MAX(0, HLOOKUP(MONTH($B799),'Farm Crops'!$B$18:$N$28,I$5,0)  - VLOOKUP(I$4,'Farm Crops'!$B$4:$G$13,6,0)/1000*0.65*$C799)</f>
        <v>2543.3804105571853</v>
      </c>
      <c r="J799" s="67">
        <f xml:space="preserve">   MAX(0, HLOOKUP(MONTH($B799),'Farm Crops'!$B$18:$N$28,J$5,0)  - VLOOKUP(J$4,'Farm Crops'!$B$4:$G$13,6,0)/1000*0.65*$C799)</f>
        <v>6058.8046334310857</v>
      </c>
      <c r="K799" s="67">
        <f xml:space="preserve">   MAX(0, HLOOKUP(MONTH($B799),'Farm Crops'!$B$18:$N$28,K$5,0)  - VLOOKUP(K$4,'Farm Crops'!$B$4:$G$13,6,0)/1000*0.65*$C799)</f>
        <v>1437.2081818181819</v>
      </c>
      <c r="L799" s="67">
        <f xml:space="preserve">   MAX(0, HLOOKUP(MONTH($B799),'Farm Crops'!$B$18:$N$28,L$5,0)  - VLOOKUP(L$4,'Farm Crops'!$B$4:$G$13,6,0)/1000*0.65*$C799)</f>
        <v>260.35781524926716</v>
      </c>
      <c r="M799" s="67">
        <f xml:space="preserve">   MAX(0, HLOOKUP(MONTH($B799),'Farm Crops'!$B$18:$N$28,M$5,0)  - VLOOKUP(M$4,'Farm Crops'!$B$4:$G$13,6,0)/1000*0.65*$C799)</f>
        <v>1920.2873167155426</v>
      </c>
    </row>
    <row r="800" spans="2:13" x14ac:dyDescent="0.2">
      <c r="B800" s="4">
        <v>41277</v>
      </c>
      <c r="C800" s="67">
        <f>'Observed Data'!$E799</f>
        <v>0</v>
      </c>
      <c r="D800" s="67">
        <f xml:space="preserve">   MAX(0, HLOOKUP(MONTH($B800),'Farm Crops'!$B$18:$N$28,D$5,0)  - VLOOKUP(D$4,'Farm Crops'!$B$4:$G$13,6,0)/1000*0.65*$C800)</f>
        <v>2007.2797653958949</v>
      </c>
      <c r="E800" s="67">
        <f xml:space="preserve">   MAX(0, HLOOKUP(MONTH($B800),'Farm Crops'!$B$18:$N$28,E$5,0)  - VLOOKUP(E$4,'Farm Crops'!$B$4:$G$13,6,0)/1000*0.65*$C800)</f>
        <v>4266.4504252199422</v>
      </c>
      <c r="F800" s="67">
        <f xml:space="preserve">   MAX(0, HLOOKUP(MONTH($B800),'Farm Crops'!$B$18:$N$28,F$5,0)  - VLOOKUP(F$4,'Farm Crops'!$B$4:$G$13,6,0)/1000*0.65*$C800)</f>
        <v>4621.9062170087982</v>
      </c>
      <c r="G800" s="67">
        <f xml:space="preserve">   MAX(0, HLOOKUP(MONTH($B800),'Farm Crops'!$B$18:$N$28,G$5,0)  - VLOOKUP(G$4,'Farm Crops'!$B$4:$G$13,6,0)/1000*0.65*$C800)</f>
        <v>1323.7824193548388</v>
      </c>
      <c r="H800" s="67">
        <f xml:space="preserve">   MAX(0, HLOOKUP(MONTH($B800),'Farm Crops'!$B$18:$N$28,H$5,0)  - VLOOKUP(H$4,'Farm Crops'!$B$4:$G$13,6,0)/1000*0.65*$C800)</f>
        <v>4542.8644134897368</v>
      </c>
      <c r="I800" s="67">
        <f xml:space="preserve">   MAX(0, HLOOKUP(MONTH($B800),'Farm Crops'!$B$18:$N$28,I$5,0)  - VLOOKUP(I$4,'Farm Crops'!$B$4:$G$13,6,0)/1000*0.65*$C800)</f>
        <v>2543.3804105571853</v>
      </c>
      <c r="J800" s="67">
        <f xml:space="preserve">   MAX(0, HLOOKUP(MONTH($B800),'Farm Crops'!$B$18:$N$28,J$5,0)  - VLOOKUP(J$4,'Farm Crops'!$B$4:$G$13,6,0)/1000*0.65*$C800)</f>
        <v>6058.8046334310857</v>
      </c>
      <c r="K800" s="67">
        <f xml:space="preserve">   MAX(0, HLOOKUP(MONTH($B800),'Farm Crops'!$B$18:$N$28,K$5,0)  - VLOOKUP(K$4,'Farm Crops'!$B$4:$G$13,6,0)/1000*0.65*$C800)</f>
        <v>1437.2081818181819</v>
      </c>
      <c r="L800" s="67">
        <f xml:space="preserve">   MAX(0, HLOOKUP(MONTH($B800),'Farm Crops'!$B$18:$N$28,L$5,0)  - VLOOKUP(L$4,'Farm Crops'!$B$4:$G$13,6,0)/1000*0.65*$C800)</f>
        <v>260.35781524926716</v>
      </c>
      <c r="M800" s="67">
        <f xml:space="preserve">   MAX(0, HLOOKUP(MONTH($B800),'Farm Crops'!$B$18:$N$28,M$5,0)  - VLOOKUP(M$4,'Farm Crops'!$B$4:$G$13,6,0)/1000*0.65*$C800)</f>
        <v>1920.2873167155426</v>
      </c>
    </row>
    <row r="801" spans="2:13" x14ac:dyDescent="0.2">
      <c r="B801" s="4">
        <v>41278</v>
      </c>
      <c r="C801" s="67">
        <f>'Observed Data'!$E800</f>
        <v>0</v>
      </c>
      <c r="D801" s="67">
        <f xml:space="preserve">   MAX(0, HLOOKUP(MONTH($B801),'Farm Crops'!$B$18:$N$28,D$5,0)  - VLOOKUP(D$4,'Farm Crops'!$B$4:$G$13,6,0)/1000*0.65*$C801)</f>
        <v>2007.2797653958949</v>
      </c>
      <c r="E801" s="67">
        <f xml:space="preserve">   MAX(0, HLOOKUP(MONTH($B801),'Farm Crops'!$B$18:$N$28,E$5,0)  - VLOOKUP(E$4,'Farm Crops'!$B$4:$G$13,6,0)/1000*0.65*$C801)</f>
        <v>4266.4504252199422</v>
      </c>
      <c r="F801" s="67">
        <f xml:space="preserve">   MAX(0, HLOOKUP(MONTH($B801),'Farm Crops'!$B$18:$N$28,F$5,0)  - VLOOKUP(F$4,'Farm Crops'!$B$4:$G$13,6,0)/1000*0.65*$C801)</f>
        <v>4621.9062170087982</v>
      </c>
      <c r="G801" s="67">
        <f xml:space="preserve">   MAX(0, HLOOKUP(MONTH($B801),'Farm Crops'!$B$18:$N$28,G$5,0)  - VLOOKUP(G$4,'Farm Crops'!$B$4:$G$13,6,0)/1000*0.65*$C801)</f>
        <v>1323.7824193548388</v>
      </c>
      <c r="H801" s="67">
        <f xml:space="preserve">   MAX(0, HLOOKUP(MONTH($B801),'Farm Crops'!$B$18:$N$28,H$5,0)  - VLOOKUP(H$4,'Farm Crops'!$B$4:$G$13,6,0)/1000*0.65*$C801)</f>
        <v>4542.8644134897368</v>
      </c>
      <c r="I801" s="67">
        <f xml:space="preserve">   MAX(0, HLOOKUP(MONTH($B801),'Farm Crops'!$B$18:$N$28,I$5,0)  - VLOOKUP(I$4,'Farm Crops'!$B$4:$G$13,6,0)/1000*0.65*$C801)</f>
        <v>2543.3804105571853</v>
      </c>
      <c r="J801" s="67">
        <f xml:space="preserve">   MAX(0, HLOOKUP(MONTH($B801),'Farm Crops'!$B$18:$N$28,J$5,0)  - VLOOKUP(J$4,'Farm Crops'!$B$4:$G$13,6,0)/1000*0.65*$C801)</f>
        <v>6058.8046334310857</v>
      </c>
      <c r="K801" s="67">
        <f xml:space="preserve">   MAX(0, HLOOKUP(MONTH($B801),'Farm Crops'!$B$18:$N$28,K$5,0)  - VLOOKUP(K$4,'Farm Crops'!$B$4:$G$13,6,0)/1000*0.65*$C801)</f>
        <v>1437.2081818181819</v>
      </c>
      <c r="L801" s="67">
        <f xml:space="preserve">   MAX(0, HLOOKUP(MONTH($B801),'Farm Crops'!$B$18:$N$28,L$5,0)  - VLOOKUP(L$4,'Farm Crops'!$B$4:$G$13,6,0)/1000*0.65*$C801)</f>
        <v>260.35781524926716</v>
      </c>
      <c r="M801" s="67">
        <f xml:space="preserve">   MAX(0, HLOOKUP(MONTH($B801),'Farm Crops'!$B$18:$N$28,M$5,0)  - VLOOKUP(M$4,'Farm Crops'!$B$4:$G$13,6,0)/1000*0.65*$C801)</f>
        <v>1920.2873167155426</v>
      </c>
    </row>
    <row r="802" spans="2:13" x14ac:dyDescent="0.2">
      <c r="B802" s="4">
        <v>41279</v>
      </c>
      <c r="C802" s="67">
        <f>'Observed Data'!$E801</f>
        <v>0</v>
      </c>
      <c r="D802" s="67">
        <f xml:space="preserve">   MAX(0, HLOOKUP(MONTH($B802),'Farm Crops'!$B$18:$N$28,D$5,0)  - VLOOKUP(D$4,'Farm Crops'!$B$4:$G$13,6,0)/1000*0.65*$C802)</f>
        <v>2007.2797653958949</v>
      </c>
      <c r="E802" s="67">
        <f xml:space="preserve">   MAX(0, HLOOKUP(MONTH($B802),'Farm Crops'!$B$18:$N$28,E$5,0)  - VLOOKUP(E$4,'Farm Crops'!$B$4:$G$13,6,0)/1000*0.65*$C802)</f>
        <v>4266.4504252199422</v>
      </c>
      <c r="F802" s="67">
        <f xml:space="preserve">   MAX(0, HLOOKUP(MONTH($B802),'Farm Crops'!$B$18:$N$28,F$5,0)  - VLOOKUP(F$4,'Farm Crops'!$B$4:$G$13,6,0)/1000*0.65*$C802)</f>
        <v>4621.9062170087982</v>
      </c>
      <c r="G802" s="67">
        <f xml:space="preserve">   MAX(0, HLOOKUP(MONTH($B802),'Farm Crops'!$B$18:$N$28,G$5,0)  - VLOOKUP(G$4,'Farm Crops'!$B$4:$G$13,6,0)/1000*0.65*$C802)</f>
        <v>1323.7824193548388</v>
      </c>
      <c r="H802" s="67">
        <f xml:space="preserve">   MAX(0, HLOOKUP(MONTH($B802),'Farm Crops'!$B$18:$N$28,H$5,0)  - VLOOKUP(H$4,'Farm Crops'!$B$4:$G$13,6,0)/1000*0.65*$C802)</f>
        <v>4542.8644134897368</v>
      </c>
      <c r="I802" s="67">
        <f xml:space="preserve">   MAX(0, HLOOKUP(MONTH($B802),'Farm Crops'!$B$18:$N$28,I$5,0)  - VLOOKUP(I$4,'Farm Crops'!$B$4:$G$13,6,0)/1000*0.65*$C802)</f>
        <v>2543.3804105571853</v>
      </c>
      <c r="J802" s="67">
        <f xml:space="preserve">   MAX(0, HLOOKUP(MONTH($B802),'Farm Crops'!$B$18:$N$28,J$5,0)  - VLOOKUP(J$4,'Farm Crops'!$B$4:$G$13,6,0)/1000*0.65*$C802)</f>
        <v>6058.8046334310857</v>
      </c>
      <c r="K802" s="67">
        <f xml:space="preserve">   MAX(0, HLOOKUP(MONTH($B802),'Farm Crops'!$B$18:$N$28,K$5,0)  - VLOOKUP(K$4,'Farm Crops'!$B$4:$G$13,6,0)/1000*0.65*$C802)</f>
        <v>1437.2081818181819</v>
      </c>
      <c r="L802" s="67">
        <f xml:space="preserve">   MAX(0, HLOOKUP(MONTH($B802),'Farm Crops'!$B$18:$N$28,L$5,0)  - VLOOKUP(L$4,'Farm Crops'!$B$4:$G$13,6,0)/1000*0.65*$C802)</f>
        <v>260.35781524926716</v>
      </c>
      <c r="M802" s="67">
        <f xml:space="preserve">   MAX(0, HLOOKUP(MONTH($B802),'Farm Crops'!$B$18:$N$28,M$5,0)  - VLOOKUP(M$4,'Farm Crops'!$B$4:$G$13,6,0)/1000*0.65*$C802)</f>
        <v>1920.2873167155426</v>
      </c>
    </row>
    <row r="803" spans="2:13" x14ac:dyDescent="0.2">
      <c r="B803" s="4">
        <v>41280</v>
      </c>
      <c r="C803" s="67">
        <f>'Observed Data'!$E802</f>
        <v>0</v>
      </c>
      <c r="D803" s="67">
        <f xml:space="preserve">   MAX(0, HLOOKUP(MONTH($B803),'Farm Crops'!$B$18:$N$28,D$5,0)  - VLOOKUP(D$4,'Farm Crops'!$B$4:$G$13,6,0)/1000*0.65*$C803)</f>
        <v>2007.2797653958949</v>
      </c>
      <c r="E803" s="67">
        <f xml:space="preserve">   MAX(0, HLOOKUP(MONTH($B803),'Farm Crops'!$B$18:$N$28,E$5,0)  - VLOOKUP(E$4,'Farm Crops'!$B$4:$G$13,6,0)/1000*0.65*$C803)</f>
        <v>4266.4504252199422</v>
      </c>
      <c r="F803" s="67">
        <f xml:space="preserve">   MAX(0, HLOOKUP(MONTH($B803),'Farm Crops'!$B$18:$N$28,F$5,0)  - VLOOKUP(F$4,'Farm Crops'!$B$4:$G$13,6,0)/1000*0.65*$C803)</f>
        <v>4621.9062170087982</v>
      </c>
      <c r="G803" s="67">
        <f xml:space="preserve">   MAX(0, HLOOKUP(MONTH($B803),'Farm Crops'!$B$18:$N$28,G$5,0)  - VLOOKUP(G$4,'Farm Crops'!$B$4:$G$13,6,0)/1000*0.65*$C803)</f>
        <v>1323.7824193548388</v>
      </c>
      <c r="H803" s="67">
        <f xml:space="preserve">   MAX(0, HLOOKUP(MONTH($B803),'Farm Crops'!$B$18:$N$28,H$5,0)  - VLOOKUP(H$4,'Farm Crops'!$B$4:$G$13,6,0)/1000*0.65*$C803)</f>
        <v>4542.8644134897368</v>
      </c>
      <c r="I803" s="67">
        <f xml:space="preserve">   MAX(0, HLOOKUP(MONTH($B803),'Farm Crops'!$B$18:$N$28,I$5,0)  - VLOOKUP(I$4,'Farm Crops'!$B$4:$G$13,6,0)/1000*0.65*$C803)</f>
        <v>2543.3804105571853</v>
      </c>
      <c r="J803" s="67">
        <f xml:space="preserve">   MAX(0, HLOOKUP(MONTH($B803),'Farm Crops'!$B$18:$N$28,J$5,0)  - VLOOKUP(J$4,'Farm Crops'!$B$4:$G$13,6,0)/1000*0.65*$C803)</f>
        <v>6058.8046334310857</v>
      </c>
      <c r="K803" s="67">
        <f xml:space="preserve">   MAX(0, HLOOKUP(MONTH($B803),'Farm Crops'!$B$18:$N$28,K$5,0)  - VLOOKUP(K$4,'Farm Crops'!$B$4:$G$13,6,0)/1000*0.65*$C803)</f>
        <v>1437.2081818181819</v>
      </c>
      <c r="L803" s="67">
        <f xml:space="preserve">   MAX(0, HLOOKUP(MONTH($B803),'Farm Crops'!$B$18:$N$28,L$5,0)  - VLOOKUP(L$4,'Farm Crops'!$B$4:$G$13,6,0)/1000*0.65*$C803)</f>
        <v>260.35781524926716</v>
      </c>
      <c r="M803" s="67">
        <f xml:space="preserve">   MAX(0, HLOOKUP(MONTH($B803),'Farm Crops'!$B$18:$N$28,M$5,0)  - VLOOKUP(M$4,'Farm Crops'!$B$4:$G$13,6,0)/1000*0.65*$C803)</f>
        <v>1920.2873167155426</v>
      </c>
    </row>
    <row r="804" spans="2:13" x14ac:dyDescent="0.2">
      <c r="B804" s="4">
        <v>41281</v>
      </c>
      <c r="C804" s="67">
        <f>'Observed Data'!$E803</f>
        <v>0</v>
      </c>
      <c r="D804" s="67">
        <f xml:space="preserve">   MAX(0, HLOOKUP(MONTH($B804),'Farm Crops'!$B$18:$N$28,D$5,0)  - VLOOKUP(D$4,'Farm Crops'!$B$4:$G$13,6,0)/1000*0.65*$C804)</f>
        <v>2007.2797653958949</v>
      </c>
      <c r="E804" s="67">
        <f xml:space="preserve">   MAX(0, HLOOKUP(MONTH($B804),'Farm Crops'!$B$18:$N$28,E$5,0)  - VLOOKUP(E$4,'Farm Crops'!$B$4:$G$13,6,0)/1000*0.65*$C804)</f>
        <v>4266.4504252199422</v>
      </c>
      <c r="F804" s="67">
        <f xml:space="preserve">   MAX(0, HLOOKUP(MONTH($B804),'Farm Crops'!$B$18:$N$28,F$5,0)  - VLOOKUP(F$4,'Farm Crops'!$B$4:$G$13,6,0)/1000*0.65*$C804)</f>
        <v>4621.9062170087982</v>
      </c>
      <c r="G804" s="67">
        <f xml:space="preserve">   MAX(0, HLOOKUP(MONTH($B804),'Farm Crops'!$B$18:$N$28,G$5,0)  - VLOOKUP(G$4,'Farm Crops'!$B$4:$G$13,6,0)/1000*0.65*$C804)</f>
        <v>1323.7824193548388</v>
      </c>
      <c r="H804" s="67">
        <f xml:space="preserve">   MAX(0, HLOOKUP(MONTH($B804),'Farm Crops'!$B$18:$N$28,H$5,0)  - VLOOKUP(H$4,'Farm Crops'!$B$4:$G$13,6,0)/1000*0.65*$C804)</f>
        <v>4542.8644134897368</v>
      </c>
      <c r="I804" s="67">
        <f xml:space="preserve">   MAX(0, HLOOKUP(MONTH($B804),'Farm Crops'!$B$18:$N$28,I$5,0)  - VLOOKUP(I$4,'Farm Crops'!$B$4:$G$13,6,0)/1000*0.65*$C804)</f>
        <v>2543.3804105571853</v>
      </c>
      <c r="J804" s="67">
        <f xml:space="preserve">   MAX(0, HLOOKUP(MONTH($B804),'Farm Crops'!$B$18:$N$28,J$5,0)  - VLOOKUP(J$4,'Farm Crops'!$B$4:$G$13,6,0)/1000*0.65*$C804)</f>
        <v>6058.8046334310857</v>
      </c>
      <c r="K804" s="67">
        <f xml:space="preserve">   MAX(0, HLOOKUP(MONTH($B804),'Farm Crops'!$B$18:$N$28,K$5,0)  - VLOOKUP(K$4,'Farm Crops'!$B$4:$G$13,6,0)/1000*0.65*$C804)</f>
        <v>1437.2081818181819</v>
      </c>
      <c r="L804" s="67">
        <f xml:space="preserve">   MAX(0, HLOOKUP(MONTH($B804),'Farm Crops'!$B$18:$N$28,L$5,0)  - VLOOKUP(L$4,'Farm Crops'!$B$4:$G$13,6,0)/1000*0.65*$C804)</f>
        <v>260.35781524926716</v>
      </c>
      <c r="M804" s="67">
        <f xml:space="preserve">   MAX(0, HLOOKUP(MONTH($B804),'Farm Crops'!$B$18:$N$28,M$5,0)  - VLOOKUP(M$4,'Farm Crops'!$B$4:$G$13,6,0)/1000*0.65*$C804)</f>
        <v>1920.2873167155426</v>
      </c>
    </row>
    <row r="805" spans="2:13" x14ac:dyDescent="0.2">
      <c r="B805" s="4">
        <v>41282</v>
      </c>
      <c r="C805" s="67">
        <f>'Observed Data'!$E804</f>
        <v>0</v>
      </c>
      <c r="D805" s="67">
        <f xml:space="preserve">   MAX(0, HLOOKUP(MONTH($B805),'Farm Crops'!$B$18:$N$28,D$5,0)  - VLOOKUP(D$4,'Farm Crops'!$B$4:$G$13,6,0)/1000*0.65*$C805)</f>
        <v>2007.2797653958949</v>
      </c>
      <c r="E805" s="67">
        <f xml:space="preserve">   MAX(0, HLOOKUP(MONTH($B805),'Farm Crops'!$B$18:$N$28,E$5,0)  - VLOOKUP(E$4,'Farm Crops'!$B$4:$G$13,6,0)/1000*0.65*$C805)</f>
        <v>4266.4504252199422</v>
      </c>
      <c r="F805" s="67">
        <f xml:space="preserve">   MAX(0, HLOOKUP(MONTH($B805),'Farm Crops'!$B$18:$N$28,F$5,0)  - VLOOKUP(F$4,'Farm Crops'!$B$4:$G$13,6,0)/1000*0.65*$C805)</f>
        <v>4621.9062170087982</v>
      </c>
      <c r="G805" s="67">
        <f xml:space="preserve">   MAX(0, HLOOKUP(MONTH($B805),'Farm Crops'!$B$18:$N$28,G$5,0)  - VLOOKUP(G$4,'Farm Crops'!$B$4:$G$13,6,0)/1000*0.65*$C805)</f>
        <v>1323.7824193548388</v>
      </c>
      <c r="H805" s="67">
        <f xml:space="preserve">   MAX(0, HLOOKUP(MONTH($B805),'Farm Crops'!$B$18:$N$28,H$5,0)  - VLOOKUP(H$4,'Farm Crops'!$B$4:$G$13,6,0)/1000*0.65*$C805)</f>
        <v>4542.8644134897368</v>
      </c>
      <c r="I805" s="67">
        <f xml:space="preserve">   MAX(0, HLOOKUP(MONTH($B805),'Farm Crops'!$B$18:$N$28,I$5,0)  - VLOOKUP(I$4,'Farm Crops'!$B$4:$G$13,6,0)/1000*0.65*$C805)</f>
        <v>2543.3804105571853</v>
      </c>
      <c r="J805" s="67">
        <f xml:space="preserve">   MAX(0, HLOOKUP(MONTH($B805),'Farm Crops'!$B$18:$N$28,J$5,0)  - VLOOKUP(J$4,'Farm Crops'!$B$4:$G$13,6,0)/1000*0.65*$C805)</f>
        <v>6058.8046334310857</v>
      </c>
      <c r="K805" s="67">
        <f xml:space="preserve">   MAX(0, HLOOKUP(MONTH($B805),'Farm Crops'!$B$18:$N$28,K$5,0)  - VLOOKUP(K$4,'Farm Crops'!$B$4:$G$13,6,0)/1000*0.65*$C805)</f>
        <v>1437.2081818181819</v>
      </c>
      <c r="L805" s="67">
        <f xml:space="preserve">   MAX(0, HLOOKUP(MONTH($B805),'Farm Crops'!$B$18:$N$28,L$5,0)  - VLOOKUP(L$4,'Farm Crops'!$B$4:$G$13,6,0)/1000*0.65*$C805)</f>
        <v>260.35781524926716</v>
      </c>
      <c r="M805" s="67">
        <f xml:space="preserve">   MAX(0, HLOOKUP(MONTH($B805),'Farm Crops'!$B$18:$N$28,M$5,0)  - VLOOKUP(M$4,'Farm Crops'!$B$4:$G$13,6,0)/1000*0.65*$C805)</f>
        <v>1920.2873167155426</v>
      </c>
    </row>
    <row r="806" spans="2:13" x14ac:dyDescent="0.2">
      <c r="B806" s="4">
        <v>41283</v>
      </c>
      <c r="C806" s="67">
        <f>'Observed Data'!$E805</f>
        <v>0</v>
      </c>
      <c r="D806" s="67">
        <f xml:space="preserve">   MAX(0, HLOOKUP(MONTH($B806),'Farm Crops'!$B$18:$N$28,D$5,0)  - VLOOKUP(D$4,'Farm Crops'!$B$4:$G$13,6,0)/1000*0.65*$C806)</f>
        <v>2007.2797653958949</v>
      </c>
      <c r="E806" s="67">
        <f xml:space="preserve">   MAX(0, HLOOKUP(MONTH($B806),'Farm Crops'!$B$18:$N$28,E$5,0)  - VLOOKUP(E$4,'Farm Crops'!$B$4:$G$13,6,0)/1000*0.65*$C806)</f>
        <v>4266.4504252199422</v>
      </c>
      <c r="F806" s="67">
        <f xml:space="preserve">   MAX(0, HLOOKUP(MONTH($B806),'Farm Crops'!$B$18:$N$28,F$5,0)  - VLOOKUP(F$4,'Farm Crops'!$B$4:$G$13,6,0)/1000*0.65*$C806)</f>
        <v>4621.9062170087982</v>
      </c>
      <c r="G806" s="67">
        <f xml:space="preserve">   MAX(0, HLOOKUP(MONTH($B806),'Farm Crops'!$B$18:$N$28,G$5,0)  - VLOOKUP(G$4,'Farm Crops'!$B$4:$G$13,6,0)/1000*0.65*$C806)</f>
        <v>1323.7824193548388</v>
      </c>
      <c r="H806" s="67">
        <f xml:space="preserve">   MAX(0, HLOOKUP(MONTH($B806),'Farm Crops'!$B$18:$N$28,H$5,0)  - VLOOKUP(H$4,'Farm Crops'!$B$4:$G$13,6,0)/1000*0.65*$C806)</f>
        <v>4542.8644134897368</v>
      </c>
      <c r="I806" s="67">
        <f xml:space="preserve">   MAX(0, HLOOKUP(MONTH($B806),'Farm Crops'!$B$18:$N$28,I$5,0)  - VLOOKUP(I$4,'Farm Crops'!$B$4:$G$13,6,0)/1000*0.65*$C806)</f>
        <v>2543.3804105571853</v>
      </c>
      <c r="J806" s="67">
        <f xml:space="preserve">   MAX(0, HLOOKUP(MONTH($B806),'Farm Crops'!$B$18:$N$28,J$5,0)  - VLOOKUP(J$4,'Farm Crops'!$B$4:$G$13,6,0)/1000*0.65*$C806)</f>
        <v>6058.8046334310857</v>
      </c>
      <c r="K806" s="67">
        <f xml:space="preserve">   MAX(0, HLOOKUP(MONTH($B806),'Farm Crops'!$B$18:$N$28,K$5,0)  - VLOOKUP(K$4,'Farm Crops'!$B$4:$G$13,6,0)/1000*0.65*$C806)</f>
        <v>1437.2081818181819</v>
      </c>
      <c r="L806" s="67">
        <f xml:space="preserve">   MAX(0, HLOOKUP(MONTH($B806),'Farm Crops'!$B$18:$N$28,L$5,0)  - VLOOKUP(L$4,'Farm Crops'!$B$4:$G$13,6,0)/1000*0.65*$C806)</f>
        <v>260.35781524926716</v>
      </c>
      <c r="M806" s="67">
        <f xml:space="preserve">   MAX(0, HLOOKUP(MONTH($B806),'Farm Crops'!$B$18:$N$28,M$5,0)  - VLOOKUP(M$4,'Farm Crops'!$B$4:$G$13,6,0)/1000*0.65*$C806)</f>
        <v>1920.2873167155426</v>
      </c>
    </row>
    <row r="807" spans="2:13" x14ac:dyDescent="0.2">
      <c r="B807" s="4">
        <v>41284</v>
      </c>
      <c r="C807" s="67">
        <f>'Observed Data'!$E806</f>
        <v>0</v>
      </c>
      <c r="D807" s="67">
        <f xml:space="preserve">   MAX(0, HLOOKUP(MONTH($B807),'Farm Crops'!$B$18:$N$28,D$5,0)  - VLOOKUP(D$4,'Farm Crops'!$B$4:$G$13,6,0)/1000*0.65*$C807)</f>
        <v>2007.2797653958949</v>
      </c>
      <c r="E807" s="67">
        <f xml:space="preserve">   MAX(0, HLOOKUP(MONTH($B807),'Farm Crops'!$B$18:$N$28,E$5,0)  - VLOOKUP(E$4,'Farm Crops'!$B$4:$G$13,6,0)/1000*0.65*$C807)</f>
        <v>4266.4504252199422</v>
      </c>
      <c r="F807" s="67">
        <f xml:space="preserve">   MAX(0, HLOOKUP(MONTH($B807),'Farm Crops'!$B$18:$N$28,F$5,0)  - VLOOKUP(F$4,'Farm Crops'!$B$4:$G$13,6,0)/1000*0.65*$C807)</f>
        <v>4621.9062170087982</v>
      </c>
      <c r="G807" s="67">
        <f xml:space="preserve">   MAX(0, HLOOKUP(MONTH($B807),'Farm Crops'!$B$18:$N$28,G$5,0)  - VLOOKUP(G$4,'Farm Crops'!$B$4:$G$13,6,0)/1000*0.65*$C807)</f>
        <v>1323.7824193548388</v>
      </c>
      <c r="H807" s="67">
        <f xml:space="preserve">   MAX(0, HLOOKUP(MONTH($B807),'Farm Crops'!$B$18:$N$28,H$5,0)  - VLOOKUP(H$4,'Farm Crops'!$B$4:$G$13,6,0)/1000*0.65*$C807)</f>
        <v>4542.8644134897368</v>
      </c>
      <c r="I807" s="67">
        <f xml:space="preserve">   MAX(0, HLOOKUP(MONTH($B807),'Farm Crops'!$B$18:$N$28,I$5,0)  - VLOOKUP(I$4,'Farm Crops'!$B$4:$G$13,6,0)/1000*0.65*$C807)</f>
        <v>2543.3804105571853</v>
      </c>
      <c r="J807" s="67">
        <f xml:space="preserve">   MAX(0, HLOOKUP(MONTH($B807),'Farm Crops'!$B$18:$N$28,J$5,0)  - VLOOKUP(J$4,'Farm Crops'!$B$4:$G$13,6,0)/1000*0.65*$C807)</f>
        <v>6058.8046334310857</v>
      </c>
      <c r="K807" s="67">
        <f xml:space="preserve">   MAX(0, HLOOKUP(MONTH($B807),'Farm Crops'!$B$18:$N$28,K$5,0)  - VLOOKUP(K$4,'Farm Crops'!$B$4:$G$13,6,0)/1000*0.65*$C807)</f>
        <v>1437.2081818181819</v>
      </c>
      <c r="L807" s="67">
        <f xml:space="preserve">   MAX(0, HLOOKUP(MONTH($B807),'Farm Crops'!$B$18:$N$28,L$5,0)  - VLOOKUP(L$4,'Farm Crops'!$B$4:$G$13,6,0)/1000*0.65*$C807)</f>
        <v>260.35781524926716</v>
      </c>
      <c r="M807" s="67">
        <f xml:space="preserve">   MAX(0, HLOOKUP(MONTH($B807),'Farm Crops'!$B$18:$N$28,M$5,0)  - VLOOKUP(M$4,'Farm Crops'!$B$4:$G$13,6,0)/1000*0.65*$C807)</f>
        <v>1920.2873167155426</v>
      </c>
    </row>
    <row r="808" spans="2:13" x14ac:dyDescent="0.2">
      <c r="B808" s="4">
        <v>41285</v>
      </c>
      <c r="C808" s="67">
        <f>'Observed Data'!$E807</f>
        <v>11</v>
      </c>
      <c r="D808" s="67">
        <f xml:space="preserve">   MAX(0, HLOOKUP(MONTH($B808),'Farm Crops'!$B$18:$N$28,D$5,0)  - VLOOKUP(D$4,'Farm Crops'!$B$4:$G$13,6,0)/1000*0.65*$C808)</f>
        <v>0</v>
      </c>
      <c r="E808" s="67">
        <f xml:space="preserve">   MAX(0, HLOOKUP(MONTH($B808),'Farm Crops'!$B$18:$N$28,E$5,0)  - VLOOKUP(E$4,'Farm Crops'!$B$4:$G$13,6,0)/1000*0.65*$C808)</f>
        <v>0</v>
      </c>
      <c r="F808" s="67">
        <f xml:space="preserve">   MAX(0, HLOOKUP(MONTH($B808),'Farm Crops'!$B$18:$N$28,F$5,0)  - VLOOKUP(F$4,'Farm Crops'!$B$4:$G$13,6,0)/1000*0.65*$C808)</f>
        <v>0</v>
      </c>
      <c r="G808" s="67">
        <f xml:space="preserve">   MAX(0, HLOOKUP(MONTH($B808),'Farm Crops'!$B$18:$N$28,G$5,0)  - VLOOKUP(G$4,'Farm Crops'!$B$4:$G$13,6,0)/1000*0.65*$C808)</f>
        <v>0</v>
      </c>
      <c r="H808" s="67">
        <f xml:space="preserve">   MAX(0, HLOOKUP(MONTH($B808),'Farm Crops'!$B$18:$N$28,H$5,0)  - VLOOKUP(H$4,'Farm Crops'!$B$4:$G$13,6,0)/1000*0.65*$C808)</f>
        <v>0</v>
      </c>
      <c r="I808" s="67">
        <f xml:space="preserve">   MAX(0, HLOOKUP(MONTH($B808),'Farm Crops'!$B$18:$N$28,I$5,0)  - VLOOKUP(I$4,'Farm Crops'!$B$4:$G$13,6,0)/1000*0.65*$C808)</f>
        <v>0</v>
      </c>
      <c r="J808" s="67">
        <f xml:space="preserve">   MAX(0, HLOOKUP(MONTH($B808),'Farm Crops'!$B$18:$N$28,J$5,0)  - VLOOKUP(J$4,'Farm Crops'!$B$4:$G$13,6,0)/1000*0.65*$C808)</f>
        <v>0</v>
      </c>
      <c r="K808" s="67">
        <f xml:space="preserve">   MAX(0, HLOOKUP(MONTH($B808),'Farm Crops'!$B$18:$N$28,K$5,0)  - VLOOKUP(K$4,'Farm Crops'!$B$4:$G$13,6,0)/1000*0.65*$C808)</f>
        <v>0</v>
      </c>
      <c r="L808" s="67">
        <f xml:space="preserve">   MAX(0, HLOOKUP(MONTH($B808),'Farm Crops'!$B$18:$N$28,L$5,0)  - VLOOKUP(L$4,'Farm Crops'!$B$4:$G$13,6,0)/1000*0.65*$C808)</f>
        <v>0</v>
      </c>
      <c r="M808" s="67">
        <f xml:space="preserve">   MAX(0, HLOOKUP(MONTH($B808),'Farm Crops'!$B$18:$N$28,M$5,0)  - VLOOKUP(M$4,'Farm Crops'!$B$4:$G$13,6,0)/1000*0.65*$C808)</f>
        <v>0</v>
      </c>
    </row>
    <row r="809" spans="2:13" x14ac:dyDescent="0.2">
      <c r="B809" s="4">
        <v>41286</v>
      </c>
      <c r="C809" s="67">
        <f>'Observed Data'!$E808</f>
        <v>0</v>
      </c>
      <c r="D809" s="67">
        <f xml:space="preserve">   MAX(0, HLOOKUP(MONTH($B809),'Farm Crops'!$B$18:$N$28,D$5,0)  - VLOOKUP(D$4,'Farm Crops'!$B$4:$G$13,6,0)/1000*0.65*$C809)</f>
        <v>2007.2797653958949</v>
      </c>
      <c r="E809" s="67">
        <f xml:space="preserve">   MAX(0, HLOOKUP(MONTH($B809),'Farm Crops'!$B$18:$N$28,E$5,0)  - VLOOKUP(E$4,'Farm Crops'!$B$4:$G$13,6,0)/1000*0.65*$C809)</f>
        <v>4266.4504252199422</v>
      </c>
      <c r="F809" s="67">
        <f xml:space="preserve">   MAX(0, HLOOKUP(MONTH($B809),'Farm Crops'!$B$18:$N$28,F$5,0)  - VLOOKUP(F$4,'Farm Crops'!$B$4:$G$13,6,0)/1000*0.65*$C809)</f>
        <v>4621.9062170087982</v>
      </c>
      <c r="G809" s="67">
        <f xml:space="preserve">   MAX(0, HLOOKUP(MONTH($B809),'Farm Crops'!$B$18:$N$28,G$5,0)  - VLOOKUP(G$4,'Farm Crops'!$B$4:$G$13,6,0)/1000*0.65*$C809)</f>
        <v>1323.7824193548388</v>
      </c>
      <c r="H809" s="67">
        <f xml:space="preserve">   MAX(0, HLOOKUP(MONTH($B809),'Farm Crops'!$B$18:$N$28,H$5,0)  - VLOOKUP(H$4,'Farm Crops'!$B$4:$G$13,6,0)/1000*0.65*$C809)</f>
        <v>4542.8644134897368</v>
      </c>
      <c r="I809" s="67">
        <f xml:space="preserve">   MAX(0, HLOOKUP(MONTH($B809),'Farm Crops'!$B$18:$N$28,I$5,0)  - VLOOKUP(I$4,'Farm Crops'!$B$4:$G$13,6,0)/1000*0.65*$C809)</f>
        <v>2543.3804105571853</v>
      </c>
      <c r="J809" s="67">
        <f xml:space="preserve">   MAX(0, HLOOKUP(MONTH($B809),'Farm Crops'!$B$18:$N$28,J$5,0)  - VLOOKUP(J$4,'Farm Crops'!$B$4:$G$13,6,0)/1000*0.65*$C809)</f>
        <v>6058.8046334310857</v>
      </c>
      <c r="K809" s="67">
        <f xml:space="preserve">   MAX(0, HLOOKUP(MONTH($B809),'Farm Crops'!$B$18:$N$28,K$5,0)  - VLOOKUP(K$4,'Farm Crops'!$B$4:$G$13,6,0)/1000*0.65*$C809)</f>
        <v>1437.2081818181819</v>
      </c>
      <c r="L809" s="67">
        <f xml:space="preserve">   MAX(0, HLOOKUP(MONTH($B809),'Farm Crops'!$B$18:$N$28,L$5,0)  - VLOOKUP(L$4,'Farm Crops'!$B$4:$G$13,6,0)/1000*0.65*$C809)</f>
        <v>260.35781524926716</v>
      </c>
      <c r="M809" s="67">
        <f xml:space="preserve">   MAX(0, HLOOKUP(MONTH($B809),'Farm Crops'!$B$18:$N$28,M$5,0)  - VLOOKUP(M$4,'Farm Crops'!$B$4:$G$13,6,0)/1000*0.65*$C809)</f>
        <v>1920.2873167155426</v>
      </c>
    </row>
    <row r="810" spans="2:13" x14ac:dyDescent="0.2">
      <c r="B810" s="4">
        <v>41287</v>
      </c>
      <c r="C810" s="67">
        <f>'Observed Data'!$E809</f>
        <v>0</v>
      </c>
      <c r="D810" s="67">
        <f xml:space="preserve">   MAX(0, HLOOKUP(MONTH($B810),'Farm Crops'!$B$18:$N$28,D$5,0)  - VLOOKUP(D$4,'Farm Crops'!$B$4:$G$13,6,0)/1000*0.65*$C810)</f>
        <v>2007.2797653958949</v>
      </c>
      <c r="E810" s="67">
        <f xml:space="preserve">   MAX(0, HLOOKUP(MONTH($B810),'Farm Crops'!$B$18:$N$28,E$5,0)  - VLOOKUP(E$4,'Farm Crops'!$B$4:$G$13,6,0)/1000*0.65*$C810)</f>
        <v>4266.4504252199422</v>
      </c>
      <c r="F810" s="67">
        <f xml:space="preserve">   MAX(0, HLOOKUP(MONTH($B810),'Farm Crops'!$B$18:$N$28,F$5,0)  - VLOOKUP(F$4,'Farm Crops'!$B$4:$G$13,6,0)/1000*0.65*$C810)</f>
        <v>4621.9062170087982</v>
      </c>
      <c r="G810" s="67">
        <f xml:space="preserve">   MAX(0, HLOOKUP(MONTH($B810),'Farm Crops'!$B$18:$N$28,G$5,0)  - VLOOKUP(G$4,'Farm Crops'!$B$4:$G$13,6,0)/1000*0.65*$C810)</f>
        <v>1323.7824193548388</v>
      </c>
      <c r="H810" s="67">
        <f xml:space="preserve">   MAX(0, HLOOKUP(MONTH($B810),'Farm Crops'!$B$18:$N$28,H$5,0)  - VLOOKUP(H$4,'Farm Crops'!$B$4:$G$13,6,0)/1000*0.65*$C810)</f>
        <v>4542.8644134897368</v>
      </c>
      <c r="I810" s="67">
        <f xml:space="preserve">   MAX(0, HLOOKUP(MONTH($B810),'Farm Crops'!$B$18:$N$28,I$5,0)  - VLOOKUP(I$4,'Farm Crops'!$B$4:$G$13,6,0)/1000*0.65*$C810)</f>
        <v>2543.3804105571853</v>
      </c>
      <c r="J810" s="67">
        <f xml:space="preserve">   MAX(0, HLOOKUP(MONTH($B810),'Farm Crops'!$B$18:$N$28,J$5,0)  - VLOOKUP(J$4,'Farm Crops'!$B$4:$G$13,6,0)/1000*0.65*$C810)</f>
        <v>6058.8046334310857</v>
      </c>
      <c r="K810" s="67">
        <f xml:space="preserve">   MAX(0, HLOOKUP(MONTH($B810),'Farm Crops'!$B$18:$N$28,K$5,0)  - VLOOKUP(K$4,'Farm Crops'!$B$4:$G$13,6,0)/1000*0.65*$C810)</f>
        <v>1437.2081818181819</v>
      </c>
      <c r="L810" s="67">
        <f xml:space="preserve">   MAX(0, HLOOKUP(MONTH($B810),'Farm Crops'!$B$18:$N$28,L$5,0)  - VLOOKUP(L$4,'Farm Crops'!$B$4:$G$13,6,0)/1000*0.65*$C810)</f>
        <v>260.35781524926716</v>
      </c>
      <c r="M810" s="67">
        <f xml:space="preserve">   MAX(0, HLOOKUP(MONTH($B810),'Farm Crops'!$B$18:$N$28,M$5,0)  - VLOOKUP(M$4,'Farm Crops'!$B$4:$G$13,6,0)/1000*0.65*$C810)</f>
        <v>1920.2873167155426</v>
      </c>
    </row>
    <row r="811" spans="2:13" x14ac:dyDescent="0.2">
      <c r="B811" s="4">
        <v>41288</v>
      </c>
      <c r="C811" s="67">
        <f>'Observed Data'!$E810</f>
        <v>0</v>
      </c>
      <c r="D811" s="67">
        <f xml:space="preserve">   MAX(0, HLOOKUP(MONTH($B811),'Farm Crops'!$B$18:$N$28,D$5,0)  - VLOOKUP(D$4,'Farm Crops'!$B$4:$G$13,6,0)/1000*0.65*$C811)</f>
        <v>2007.2797653958949</v>
      </c>
      <c r="E811" s="67">
        <f xml:space="preserve">   MAX(0, HLOOKUP(MONTH($B811),'Farm Crops'!$B$18:$N$28,E$5,0)  - VLOOKUP(E$4,'Farm Crops'!$B$4:$G$13,6,0)/1000*0.65*$C811)</f>
        <v>4266.4504252199422</v>
      </c>
      <c r="F811" s="67">
        <f xml:space="preserve">   MAX(0, HLOOKUP(MONTH($B811),'Farm Crops'!$B$18:$N$28,F$5,0)  - VLOOKUP(F$4,'Farm Crops'!$B$4:$G$13,6,0)/1000*0.65*$C811)</f>
        <v>4621.9062170087982</v>
      </c>
      <c r="G811" s="67">
        <f xml:space="preserve">   MAX(0, HLOOKUP(MONTH($B811),'Farm Crops'!$B$18:$N$28,G$5,0)  - VLOOKUP(G$4,'Farm Crops'!$B$4:$G$13,6,0)/1000*0.65*$C811)</f>
        <v>1323.7824193548388</v>
      </c>
      <c r="H811" s="67">
        <f xml:space="preserve">   MAX(0, HLOOKUP(MONTH($B811),'Farm Crops'!$B$18:$N$28,H$5,0)  - VLOOKUP(H$4,'Farm Crops'!$B$4:$G$13,6,0)/1000*0.65*$C811)</f>
        <v>4542.8644134897368</v>
      </c>
      <c r="I811" s="67">
        <f xml:space="preserve">   MAX(0, HLOOKUP(MONTH($B811),'Farm Crops'!$B$18:$N$28,I$5,0)  - VLOOKUP(I$4,'Farm Crops'!$B$4:$G$13,6,0)/1000*0.65*$C811)</f>
        <v>2543.3804105571853</v>
      </c>
      <c r="J811" s="67">
        <f xml:space="preserve">   MAX(0, HLOOKUP(MONTH($B811),'Farm Crops'!$B$18:$N$28,J$5,0)  - VLOOKUP(J$4,'Farm Crops'!$B$4:$G$13,6,0)/1000*0.65*$C811)</f>
        <v>6058.8046334310857</v>
      </c>
      <c r="K811" s="67">
        <f xml:space="preserve">   MAX(0, HLOOKUP(MONTH($B811),'Farm Crops'!$B$18:$N$28,K$5,0)  - VLOOKUP(K$4,'Farm Crops'!$B$4:$G$13,6,0)/1000*0.65*$C811)</f>
        <v>1437.2081818181819</v>
      </c>
      <c r="L811" s="67">
        <f xml:space="preserve">   MAX(0, HLOOKUP(MONTH($B811),'Farm Crops'!$B$18:$N$28,L$5,0)  - VLOOKUP(L$4,'Farm Crops'!$B$4:$G$13,6,0)/1000*0.65*$C811)</f>
        <v>260.35781524926716</v>
      </c>
      <c r="M811" s="67">
        <f xml:space="preserve">   MAX(0, HLOOKUP(MONTH($B811),'Farm Crops'!$B$18:$N$28,M$5,0)  - VLOOKUP(M$4,'Farm Crops'!$B$4:$G$13,6,0)/1000*0.65*$C811)</f>
        <v>1920.2873167155426</v>
      </c>
    </row>
    <row r="812" spans="2:13" x14ac:dyDescent="0.2">
      <c r="B812" s="4">
        <v>41289</v>
      </c>
      <c r="C812" s="67">
        <f>'Observed Data'!$E811</f>
        <v>0</v>
      </c>
      <c r="D812" s="67">
        <f xml:space="preserve">   MAX(0, HLOOKUP(MONTH($B812),'Farm Crops'!$B$18:$N$28,D$5,0)  - VLOOKUP(D$4,'Farm Crops'!$B$4:$G$13,6,0)/1000*0.65*$C812)</f>
        <v>2007.2797653958949</v>
      </c>
      <c r="E812" s="67">
        <f xml:space="preserve">   MAX(0, HLOOKUP(MONTH($B812),'Farm Crops'!$B$18:$N$28,E$5,0)  - VLOOKUP(E$4,'Farm Crops'!$B$4:$G$13,6,0)/1000*0.65*$C812)</f>
        <v>4266.4504252199422</v>
      </c>
      <c r="F812" s="67">
        <f xml:space="preserve">   MAX(0, HLOOKUP(MONTH($B812),'Farm Crops'!$B$18:$N$28,F$5,0)  - VLOOKUP(F$4,'Farm Crops'!$B$4:$G$13,6,0)/1000*0.65*$C812)</f>
        <v>4621.9062170087982</v>
      </c>
      <c r="G812" s="67">
        <f xml:space="preserve">   MAX(0, HLOOKUP(MONTH($B812),'Farm Crops'!$B$18:$N$28,G$5,0)  - VLOOKUP(G$4,'Farm Crops'!$B$4:$G$13,6,0)/1000*0.65*$C812)</f>
        <v>1323.7824193548388</v>
      </c>
      <c r="H812" s="67">
        <f xml:space="preserve">   MAX(0, HLOOKUP(MONTH($B812),'Farm Crops'!$B$18:$N$28,H$5,0)  - VLOOKUP(H$4,'Farm Crops'!$B$4:$G$13,6,0)/1000*0.65*$C812)</f>
        <v>4542.8644134897368</v>
      </c>
      <c r="I812" s="67">
        <f xml:space="preserve">   MAX(0, HLOOKUP(MONTH($B812),'Farm Crops'!$B$18:$N$28,I$5,0)  - VLOOKUP(I$4,'Farm Crops'!$B$4:$G$13,6,0)/1000*0.65*$C812)</f>
        <v>2543.3804105571853</v>
      </c>
      <c r="J812" s="67">
        <f xml:space="preserve">   MAX(0, HLOOKUP(MONTH($B812),'Farm Crops'!$B$18:$N$28,J$5,0)  - VLOOKUP(J$4,'Farm Crops'!$B$4:$G$13,6,0)/1000*0.65*$C812)</f>
        <v>6058.8046334310857</v>
      </c>
      <c r="K812" s="67">
        <f xml:space="preserve">   MAX(0, HLOOKUP(MONTH($B812),'Farm Crops'!$B$18:$N$28,K$5,0)  - VLOOKUP(K$4,'Farm Crops'!$B$4:$G$13,6,0)/1000*0.65*$C812)</f>
        <v>1437.2081818181819</v>
      </c>
      <c r="L812" s="67">
        <f xml:space="preserve">   MAX(0, HLOOKUP(MONTH($B812),'Farm Crops'!$B$18:$N$28,L$5,0)  - VLOOKUP(L$4,'Farm Crops'!$B$4:$G$13,6,0)/1000*0.65*$C812)</f>
        <v>260.35781524926716</v>
      </c>
      <c r="M812" s="67">
        <f xml:space="preserve">   MAX(0, HLOOKUP(MONTH($B812),'Farm Crops'!$B$18:$N$28,M$5,0)  - VLOOKUP(M$4,'Farm Crops'!$B$4:$G$13,6,0)/1000*0.65*$C812)</f>
        <v>1920.2873167155426</v>
      </c>
    </row>
    <row r="813" spans="2:13" x14ac:dyDescent="0.2">
      <c r="B813" s="4">
        <v>41290</v>
      </c>
      <c r="C813" s="67">
        <f>'Observed Data'!$E812</f>
        <v>0</v>
      </c>
      <c r="D813" s="67">
        <f xml:space="preserve">   MAX(0, HLOOKUP(MONTH($B813),'Farm Crops'!$B$18:$N$28,D$5,0)  - VLOOKUP(D$4,'Farm Crops'!$B$4:$G$13,6,0)/1000*0.65*$C813)</f>
        <v>2007.2797653958949</v>
      </c>
      <c r="E813" s="67">
        <f xml:space="preserve">   MAX(0, HLOOKUP(MONTH($B813),'Farm Crops'!$B$18:$N$28,E$5,0)  - VLOOKUP(E$4,'Farm Crops'!$B$4:$G$13,6,0)/1000*0.65*$C813)</f>
        <v>4266.4504252199422</v>
      </c>
      <c r="F813" s="67">
        <f xml:space="preserve">   MAX(0, HLOOKUP(MONTH($B813),'Farm Crops'!$B$18:$N$28,F$5,0)  - VLOOKUP(F$4,'Farm Crops'!$B$4:$G$13,6,0)/1000*0.65*$C813)</f>
        <v>4621.9062170087982</v>
      </c>
      <c r="G813" s="67">
        <f xml:space="preserve">   MAX(0, HLOOKUP(MONTH($B813),'Farm Crops'!$B$18:$N$28,G$5,0)  - VLOOKUP(G$4,'Farm Crops'!$B$4:$G$13,6,0)/1000*0.65*$C813)</f>
        <v>1323.7824193548388</v>
      </c>
      <c r="H813" s="67">
        <f xml:space="preserve">   MAX(0, HLOOKUP(MONTH($B813),'Farm Crops'!$B$18:$N$28,H$5,0)  - VLOOKUP(H$4,'Farm Crops'!$B$4:$G$13,6,0)/1000*0.65*$C813)</f>
        <v>4542.8644134897368</v>
      </c>
      <c r="I813" s="67">
        <f xml:space="preserve">   MAX(0, HLOOKUP(MONTH($B813),'Farm Crops'!$B$18:$N$28,I$5,0)  - VLOOKUP(I$4,'Farm Crops'!$B$4:$G$13,6,0)/1000*0.65*$C813)</f>
        <v>2543.3804105571853</v>
      </c>
      <c r="J813" s="67">
        <f xml:space="preserve">   MAX(0, HLOOKUP(MONTH($B813),'Farm Crops'!$B$18:$N$28,J$5,0)  - VLOOKUP(J$4,'Farm Crops'!$B$4:$G$13,6,0)/1000*0.65*$C813)</f>
        <v>6058.8046334310857</v>
      </c>
      <c r="K813" s="67">
        <f xml:space="preserve">   MAX(0, HLOOKUP(MONTH($B813),'Farm Crops'!$B$18:$N$28,K$5,0)  - VLOOKUP(K$4,'Farm Crops'!$B$4:$G$13,6,0)/1000*0.65*$C813)</f>
        <v>1437.2081818181819</v>
      </c>
      <c r="L813" s="67">
        <f xml:space="preserve">   MAX(0, HLOOKUP(MONTH($B813),'Farm Crops'!$B$18:$N$28,L$5,0)  - VLOOKUP(L$4,'Farm Crops'!$B$4:$G$13,6,0)/1000*0.65*$C813)</f>
        <v>260.35781524926716</v>
      </c>
      <c r="M813" s="67">
        <f xml:space="preserve">   MAX(0, HLOOKUP(MONTH($B813),'Farm Crops'!$B$18:$N$28,M$5,0)  - VLOOKUP(M$4,'Farm Crops'!$B$4:$G$13,6,0)/1000*0.65*$C813)</f>
        <v>1920.2873167155426</v>
      </c>
    </row>
    <row r="814" spans="2:13" x14ac:dyDescent="0.2">
      <c r="B814" s="4">
        <v>41291</v>
      </c>
      <c r="C814" s="67">
        <f>'Observed Data'!$E813</f>
        <v>0</v>
      </c>
      <c r="D814" s="67">
        <f xml:space="preserve">   MAX(0, HLOOKUP(MONTH($B814),'Farm Crops'!$B$18:$N$28,D$5,0)  - VLOOKUP(D$4,'Farm Crops'!$B$4:$G$13,6,0)/1000*0.65*$C814)</f>
        <v>2007.2797653958949</v>
      </c>
      <c r="E814" s="67">
        <f xml:space="preserve">   MAX(0, HLOOKUP(MONTH($B814),'Farm Crops'!$B$18:$N$28,E$5,0)  - VLOOKUP(E$4,'Farm Crops'!$B$4:$G$13,6,0)/1000*0.65*$C814)</f>
        <v>4266.4504252199422</v>
      </c>
      <c r="F814" s="67">
        <f xml:space="preserve">   MAX(0, HLOOKUP(MONTH($B814),'Farm Crops'!$B$18:$N$28,F$5,0)  - VLOOKUP(F$4,'Farm Crops'!$B$4:$G$13,6,0)/1000*0.65*$C814)</f>
        <v>4621.9062170087982</v>
      </c>
      <c r="G814" s="67">
        <f xml:space="preserve">   MAX(0, HLOOKUP(MONTH($B814),'Farm Crops'!$B$18:$N$28,G$5,0)  - VLOOKUP(G$4,'Farm Crops'!$B$4:$G$13,6,0)/1000*0.65*$C814)</f>
        <v>1323.7824193548388</v>
      </c>
      <c r="H814" s="67">
        <f xml:space="preserve">   MAX(0, HLOOKUP(MONTH($B814),'Farm Crops'!$B$18:$N$28,H$5,0)  - VLOOKUP(H$4,'Farm Crops'!$B$4:$G$13,6,0)/1000*0.65*$C814)</f>
        <v>4542.8644134897368</v>
      </c>
      <c r="I814" s="67">
        <f xml:space="preserve">   MAX(0, HLOOKUP(MONTH($B814),'Farm Crops'!$B$18:$N$28,I$5,0)  - VLOOKUP(I$4,'Farm Crops'!$B$4:$G$13,6,0)/1000*0.65*$C814)</f>
        <v>2543.3804105571853</v>
      </c>
      <c r="J814" s="67">
        <f xml:space="preserve">   MAX(0, HLOOKUP(MONTH($B814),'Farm Crops'!$B$18:$N$28,J$5,0)  - VLOOKUP(J$4,'Farm Crops'!$B$4:$G$13,6,0)/1000*0.65*$C814)</f>
        <v>6058.8046334310857</v>
      </c>
      <c r="K814" s="67">
        <f xml:space="preserve">   MAX(0, HLOOKUP(MONTH($B814),'Farm Crops'!$B$18:$N$28,K$5,0)  - VLOOKUP(K$4,'Farm Crops'!$B$4:$G$13,6,0)/1000*0.65*$C814)</f>
        <v>1437.2081818181819</v>
      </c>
      <c r="L814" s="67">
        <f xml:space="preserve">   MAX(0, HLOOKUP(MONTH($B814),'Farm Crops'!$B$18:$N$28,L$5,0)  - VLOOKUP(L$4,'Farm Crops'!$B$4:$G$13,6,0)/1000*0.65*$C814)</f>
        <v>260.35781524926716</v>
      </c>
      <c r="M814" s="67">
        <f xml:space="preserve">   MAX(0, HLOOKUP(MONTH($B814),'Farm Crops'!$B$18:$N$28,M$5,0)  - VLOOKUP(M$4,'Farm Crops'!$B$4:$G$13,6,0)/1000*0.65*$C814)</f>
        <v>1920.2873167155426</v>
      </c>
    </row>
    <row r="815" spans="2:13" x14ac:dyDescent="0.2">
      <c r="B815" s="4">
        <v>41292</v>
      </c>
      <c r="C815" s="67">
        <f>'Observed Data'!$E814</f>
        <v>0</v>
      </c>
      <c r="D815" s="67">
        <f xml:space="preserve">   MAX(0, HLOOKUP(MONTH($B815),'Farm Crops'!$B$18:$N$28,D$5,0)  - VLOOKUP(D$4,'Farm Crops'!$B$4:$G$13,6,0)/1000*0.65*$C815)</f>
        <v>2007.2797653958949</v>
      </c>
      <c r="E815" s="67">
        <f xml:space="preserve">   MAX(0, HLOOKUP(MONTH($B815),'Farm Crops'!$B$18:$N$28,E$5,0)  - VLOOKUP(E$4,'Farm Crops'!$B$4:$G$13,6,0)/1000*0.65*$C815)</f>
        <v>4266.4504252199422</v>
      </c>
      <c r="F815" s="67">
        <f xml:space="preserve">   MAX(0, HLOOKUP(MONTH($B815),'Farm Crops'!$B$18:$N$28,F$5,0)  - VLOOKUP(F$4,'Farm Crops'!$B$4:$G$13,6,0)/1000*0.65*$C815)</f>
        <v>4621.9062170087982</v>
      </c>
      <c r="G815" s="67">
        <f xml:space="preserve">   MAX(0, HLOOKUP(MONTH($B815),'Farm Crops'!$B$18:$N$28,G$5,0)  - VLOOKUP(G$4,'Farm Crops'!$B$4:$G$13,6,0)/1000*0.65*$C815)</f>
        <v>1323.7824193548388</v>
      </c>
      <c r="H815" s="67">
        <f xml:space="preserve">   MAX(0, HLOOKUP(MONTH($B815),'Farm Crops'!$B$18:$N$28,H$5,0)  - VLOOKUP(H$4,'Farm Crops'!$B$4:$G$13,6,0)/1000*0.65*$C815)</f>
        <v>4542.8644134897368</v>
      </c>
      <c r="I815" s="67">
        <f xml:space="preserve">   MAX(0, HLOOKUP(MONTH($B815),'Farm Crops'!$B$18:$N$28,I$5,0)  - VLOOKUP(I$4,'Farm Crops'!$B$4:$G$13,6,0)/1000*0.65*$C815)</f>
        <v>2543.3804105571853</v>
      </c>
      <c r="J815" s="67">
        <f xml:space="preserve">   MAX(0, HLOOKUP(MONTH($B815),'Farm Crops'!$B$18:$N$28,J$5,0)  - VLOOKUP(J$4,'Farm Crops'!$B$4:$G$13,6,0)/1000*0.65*$C815)</f>
        <v>6058.8046334310857</v>
      </c>
      <c r="K815" s="67">
        <f xml:space="preserve">   MAX(0, HLOOKUP(MONTH($B815),'Farm Crops'!$B$18:$N$28,K$5,0)  - VLOOKUP(K$4,'Farm Crops'!$B$4:$G$13,6,0)/1000*0.65*$C815)</f>
        <v>1437.2081818181819</v>
      </c>
      <c r="L815" s="67">
        <f xml:space="preserve">   MAX(0, HLOOKUP(MONTH($B815),'Farm Crops'!$B$18:$N$28,L$5,0)  - VLOOKUP(L$4,'Farm Crops'!$B$4:$G$13,6,0)/1000*0.65*$C815)</f>
        <v>260.35781524926716</v>
      </c>
      <c r="M815" s="67">
        <f xml:space="preserve">   MAX(0, HLOOKUP(MONTH($B815),'Farm Crops'!$B$18:$N$28,M$5,0)  - VLOOKUP(M$4,'Farm Crops'!$B$4:$G$13,6,0)/1000*0.65*$C815)</f>
        <v>1920.2873167155426</v>
      </c>
    </row>
    <row r="816" spans="2:13" x14ac:dyDescent="0.2">
      <c r="B816" s="4">
        <v>41293</v>
      </c>
      <c r="C816" s="67">
        <f>'Observed Data'!$E815</f>
        <v>0</v>
      </c>
      <c r="D816" s="67">
        <f xml:space="preserve">   MAX(0, HLOOKUP(MONTH($B816),'Farm Crops'!$B$18:$N$28,D$5,0)  - VLOOKUP(D$4,'Farm Crops'!$B$4:$G$13,6,0)/1000*0.65*$C816)</f>
        <v>2007.2797653958949</v>
      </c>
      <c r="E816" s="67">
        <f xml:space="preserve">   MAX(0, HLOOKUP(MONTH($B816),'Farm Crops'!$B$18:$N$28,E$5,0)  - VLOOKUP(E$4,'Farm Crops'!$B$4:$G$13,6,0)/1000*0.65*$C816)</f>
        <v>4266.4504252199422</v>
      </c>
      <c r="F816" s="67">
        <f xml:space="preserve">   MAX(0, HLOOKUP(MONTH($B816),'Farm Crops'!$B$18:$N$28,F$5,0)  - VLOOKUP(F$4,'Farm Crops'!$B$4:$G$13,6,0)/1000*0.65*$C816)</f>
        <v>4621.9062170087982</v>
      </c>
      <c r="G816" s="67">
        <f xml:space="preserve">   MAX(0, HLOOKUP(MONTH($B816),'Farm Crops'!$B$18:$N$28,G$5,0)  - VLOOKUP(G$4,'Farm Crops'!$B$4:$G$13,6,0)/1000*0.65*$C816)</f>
        <v>1323.7824193548388</v>
      </c>
      <c r="H816" s="67">
        <f xml:space="preserve">   MAX(0, HLOOKUP(MONTH($B816),'Farm Crops'!$B$18:$N$28,H$5,0)  - VLOOKUP(H$4,'Farm Crops'!$B$4:$G$13,6,0)/1000*0.65*$C816)</f>
        <v>4542.8644134897368</v>
      </c>
      <c r="I816" s="67">
        <f xml:space="preserve">   MAX(0, HLOOKUP(MONTH($B816),'Farm Crops'!$B$18:$N$28,I$5,0)  - VLOOKUP(I$4,'Farm Crops'!$B$4:$G$13,6,0)/1000*0.65*$C816)</f>
        <v>2543.3804105571853</v>
      </c>
      <c r="J816" s="67">
        <f xml:space="preserve">   MAX(0, HLOOKUP(MONTH($B816),'Farm Crops'!$B$18:$N$28,J$5,0)  - VLOOKUP(J$4,'Farm Crops'!$B$4:$G$13,6,0)/1000*0.65*$C816)</f>
        <v>6058.8046334310857</v>
      </c>
      <c r="K816" s="67">
        <f xml:space="preserve">   MAX(0, HLOOKUP(MONTH($B816),'Farm Crops'!$B$18:$N$28,K$5,0)  - VLOOKUP(K$4,'Farm Crops'!$B$4:$G$13,6,0)/1000*0.65*$C816)</f>
        <v>1437.2081818181819</v>
      </c>
      <c r="L816" s="67">
        <f xml:space="preserve">   MAX(0, HLOOKUP(MONTH($B816),'Farm Crops'!$B$18:$N$28,L$5,0)  - VLOOKUP(L$4,'Farm Crops'!$B$4:$G$13,6,0)/1000*0.65*$C816)</f>
        <v>260.35781524926716</v>
      </c>
      <c r="M816" s="67">
        <f xml:space="preserve">   MAX(0, HLOOKUP(MONTH($B816),'Farm Crops'!$B$18:$N$28,M$5,0)  - VLOOKUP(M$4,'Farm Crops'!$B$4:$G$13,6,0)/1000*0.65*$C816)</f>
        <v>1920.2873167155426</v>
      </c>
    </row>
    <row r="817" spans="2:13" x14ac:dyDescent="0.2">
      <c r="B817" s="4">
        <v>41294</v>
      </c>
      <c r="C817" s="67">
        <f>'Observed Data'!$E816</f>
        <v>0</v>
      </c>
      <c r="D817" s="67">
        <f xml:space="preserve">   MAX(0, HLOOKUP(MONTH($B817),'Farm Crops'!$B$18:$N$28,D$5,0)  - VLOOKUP(D$4,'Farm Crops'!$B$4:$G$13,6,0)/1000*0.65*$C817)</f>
        <v>2007.2797653958949</v>
      </c>
      <c r="E817" s="67">
        <f xml:space="preserve">   MAX(0, HLOOKUP(MONTH($B817),'Farm Crops'!$B$18:$N$28,E$5,0)  - VLOOKUP(E$4,'Farm Crops'!$B$4:$G$13,6,0)/1000*0.65*$C817)</f>
        <v>4266.4504252199422</v>
      </c>
      <c r="F817" s="67">
        <f xml:space="preserve">   MAX(0, HLOOKUP(MONTH($B817),'Farm Crops'!$B$18:$N$28,F$5,0)  - VLOOKUP(F$4,'Farm Crops'!$B$4:$G$13,6,0)/1000*0.65*$C817)</f>
        <v>4621.9062170087982</v>
      </c>
      <c r="G817" s="67">
        <f xml:space="preserve">   MAX(0, HLOOKUP(MONTH($B817),'Farm Crops'!$B$18:$N$28,G$5,0)  - VLOOKUP(G$4,'Farm Crops'!$B$4:$G$13,6,0)/1000*0.65*$C817)</f>
        <v>1323.7824193548388</v>
      </c>
      <c r="H817" s="67">
        <f xml:space="preserve">   MAX(0, HLOOKUP(MONTH($B817),'Farm Crops'!$B$18:$N$28,H$5,0)  - VLOOKUP(H$4,'Farm Crops'!$B$4:$G$13,6,0)/1000*0.65*$C817)</f>
        <v>4542.8644134897368</v>
      </c>
      <c r="I817" s="67">
        <f xml:space="preserve">   MAX(0, HLOOKUP(MONTH($B817),'Farm Crops'!$B$18:$N$28,I$5,0)  - VLOOKUP(I$4,'Farm Crops'!$B$4:$G$13,6,0)/1000*0.65*$C817)</f>
        <v>2543.3804105571853</v>
      </c>
      <c r="J817" s="67">
        <f xml:space="preserve">   MAX(0, HLOOKUP(MONTH($B817),'Farm Crops'!$B$18:$N$28,J$5,0)  - VLOOKUP(J$4,'Farm Crops'!$B$4:$G$13,6,0)/1000*0.65*$C817)</f>
        <v>6058.8046334310857</v>
      </c>
      <c r="K817" s="67">
        <f xml:space="preserve">   MAX(0, HLOOKUP(MONTH($B817),'Farm Crops'!$B$18:$N$28,K$5,0)  - VLOOKUP(K$4,'Farm Crops'!$B$4:$G$13,6,0)/1000*0.65*$C817)</f>
        <v>1437.2081818181819</v>
      </c>
      <c r="L817" s="67">
        <f xml:space="preserve">   MAX(0, HLOOKUP(MONTH($B817),'Farm Crops'!$B$18:$N$28,L$5,0)  - VLOOKUP(L$4,'Farm Crops'!$B$4:$G$13,6,0)/1000*0.65*$C817)</f>
        <v>260.35781524926716</v>
      </c>
      <c r="M817" s="67">
        <f xml:space="preserve">   MAX(0, HLOOKUP(MONTH($B817),'Farm Crops'!$B$18:$N$28,M$5,0)  - VLOOKUP(M$4,'Farm Crops'!$B$4:$G$13,6,0)/1000*0.65*$C817)</f>
        <v>1920.2873167155426</v>
      </c>
    </row>
    <row r="818" spans="2:13" x14ac:dyDescent="0.2">
      <c r="B818" s="4">
        <v>41295</v>
      </c>
      <c r="C818" s="67">
        <f>'Observed Data'!$E817</f>
        <v>0</v>
      </c>
      <c r="D818" s="67">
        <f xml:space="preserve">   MAX(0, HLOOKUP(MONTH($B818),'Farm Crops'!$B$18:$N$28,D$5,0)  - VLOOKUP(D$4,'Farm Crops'!$B$4:$G$13,6,0)/1000*0.65*$C818)</f>
        <v>2007.2797653958949</v>
      </c>
      <c r="E818" s="67">
        <f xml:space="preserve">   MAX(0, HLOOKUP(MONTH($B818),'Farm Crops'!$B$18:$N$28,E$5,0)  - VLOOKUP(E$4,'Farm Crops'!$B$4:$G$13,6,0)/1000*0.65*$C818)</f>
        <v>4266.4504252199422</v>
      </c>
      <c r="F818" s="67">
        <f xml:space="preserve">   MAX(0, HLOOKUP(MONTH($B818),'Farm Crops'!$B$18:$N$28,F$5,0)  - VLOOKUP(F$4,'Farm Crops'!$B$4:$G$13,6,0)/1000*0.65*$C818)</f>
        <v>4621.9062170087982</v>
      </c>
      <c r="G818" s="67">
        <f xml:space="preserve">   MAX(0, HLOOKUP(MONTH($B818),'Farm Crops'!$B$18:$N$28,G$5,0)  - VLOOKUP(G$4,'Farm Crops'!$B$4:$G$13,6,0)/1000*0.65*$C818)</f>
        <v>1323.7824193548388</v>
      </c>
      <c r="H818" s="67">
        <f xml:space="preserve">   MAX(0, HLOOKUP(MONTH($B818),'Farm Crops'!$B$18:$N$28,H$5,0)  - VLOOKUP(H$4,'Farm Crops'!$B$4:$G$13,6,0)/1000*0.65*$C818)</f>
        <v>4542.8644134897368</v>
      </c>
      <c r="I818" s="67">
        <f xml:space="preserve">   MAX(0, HLOOKUP(MONTH($B818),'Farm Crops'!$B$18:$N$28,I$5,0)  - VLOOKUP(I$4,'Farm Crops'!$B$4:$G$13,6,0)/1000*0.65*$C818)</f>
        <v>2543.3804105571853</v>
      </c>
      <c r="J818" s="67">
        <f xml:space="preserve">   MAX(0, HLOOKUP(MONTH($B818),'Farm Crops'!$B$18:$N$28,J$5,0)  - VLOOKUP(J$4,'Farm Crops'!$B$4:$G$13,6,0)/1000*0.65*$C818)</f>
        <v>6058.8046334310857</v>
      </c>
      <c r="K818" s="67">
        <f xml:space="preserve">   MAX(0, HLOOKUP(MONTH($B818),'Farm Crops'!$B$18:$N$28,K$5,0)  - VLOOKUP(K$4,'Farm Crops'!$B$4:$G$13,6,0)/1000*0.65*$C818)</f>
        <v>1437.2081818181819</v>
      </c>
      <c r="L818" s="67">
        <f xml:space="preserve">   MAX(0, HLOOKUP(MONTH($B818),'Farm Crops'!$B$18:$N$28,L$5,0)  - VLOOKUP(L$4,'Farm Crops'!$B$4:$G$13,6,0)/1000*0.65*$C818)</f>
        <v>260.35781524926716</v>
      </c>
      <c r="M818" s="67">
        <f xml:space="preserve">   MAX(0, HLOOKUP(MONTH($B818),'Farm Crops'!$B$18:$N$28,M$5,0)  - VLOOKUP(M$4,'Farm Crops'!$B$4:$G$13,6,0)/1000*0.65*$C818)</f>
        <v>1920.2873167155426</v>
      </c>
    </row>
    <row r="819" spans="2:13" x14ac:dyDescent="0.2">
      <c r="B819" s="4">
        <v>41296</v>
      </c>
      <c r="C819" s="67">
        <f>'Observed Data'!$E818</f>
        <v>0</v>
      </c>
      <c r="D819" s="67">
        <f xml:space="preserve">   MAX(0, HLOOKUP(MONTH($B819),'Farm Crops'!$B$18:$N$28,D$5,0)  - VLOOKUP(D$4,'Farm Crops'!$B$4:$G$13,6,0)/1000*0.65*$C819)</f>
        <v>2007.2797653958949</v>
      </c>
      <c r="E819" s="67">
        <f xml:space="preserve">   MAX(0, HLOOKUP(MONTH($B819),'Farm Crops'!$B$18:$N$28,E$5,0)  - VLOOKUP(E$4,'Farm Crops'!$B$4:$G$13,6,0)/1000*0.65*$C819)</f>
        <v>4266.4504252199422</v>
      </c>
      <c r="F819" s="67">
        <f xml:space="preserve">   MAX(0, HLOOKUP(MONTH($B819),'Farm Crops'!$B$18:$N$28,F$5,0)  - VLOOKUP(F$4,'Farm Crops'!$B$4:$G$13,6,0)/1000*0.65*$C819)</f>
        <v>4621.9062170087982</v>
      </c>
      <c r="G819" s="67">
        <f xml:space="preserve">   MAX(0, HLOOKUP(MONTH($B819),'Farm Crops'!$B$18:$N$28,G$5,0)  - VLOOKUP(G$4,'Farm Crops'!$B$4:$G$13,6,0)/1000*0.65*$C819)</f>
        <v>1323.7824193548388</v>
      </c>
      <c r="H819" s="67">
        <f xml:space="preserve">   MAX(0, HLOOKUP(MONTH($B819),'Farm Crops'!$B$18:$N$28,H$5,0)  - VLOOKUP(H$4,'Farm Crops'!$B$4:$G$13,6,0)/1000*0.65*$C819)</f>
        <v>4542.8644134897368</v>
      </c>
      <c r="I819" s="67">
        <f xml:space="preserve">   MAX(0, HLOOKUP(MONTH($B819),'Farm Crops'!$B$18:$N$28,I$5,0)  - VLOOKUP(I$4,'Farm Crops'!$B$4:$G$13,6,0)/1000*0.65*$C819)</f>
        <v>2543.3804105571853</v>
      </c>
      <c r="J819" s="67">
        <f xml:space="preserve">   MAX(0, HLOOKUP(MONTH($B819),'Farm Crops'!$B$18:$N$28,J$5,0)  - VLOOKUP(J$4,'Farm Crops'!$B$4:$G$13,6,0)/1000*0.65*$C819)</f>
        <v>6058.8046334310857</v>
      </c>
      <c r="K819" s="67">
        <f xml:space="preserve">   MAX(0, HLOOKUP(MONTH($B819),'Farm Crops'!$B$18:$N$28,K$5,0)  - VLOOKUP(K$4,'Farm Crops'!$B$4:$G$13,6,0)/1000*0.65*$C819)</f>
        <v>1437.2081818181819</v>
      </c>
      <c r="L819" s="67">
        <f xml:space="preserve">   MAX(0, HLOOKUP(MONTH($B819),'Farm Crops'!$B$18:$N$28,L$5,0)  - VLOOKUP(L$4,'Farm Crops'!$B$4:$G$13,6,0)/1000*0.65*$C819)</f>
        <v>260.35781524926716</v>
      </c>
      <c r="M819" s="67">
        <f xml:space="preserve">   MAX(0, HLOOKUP(MONTH($B819),'Farm Crops'!$B$18:$N$28,M$5,0)  - VLOOKUP(M$4,'Farm Crops'!$B$4:$G$13,6,0)/1000*0.65*$C819)</f>
        <v>1920.2873167155426</v>
      </c>
    </row>
    <row r="820" spans="2:13" x14ac:dyDescent="0.2">
      <c r="B820" s="4">
        <v>41297</v>
      </c>
      <c r="C820" s="67">
        <f>'Observed Data'!$E819</f>
        <v>0</v>
      </c>
      <c r="D820" s="67">
        <f xml:space="preserve">   MAX(0, HLOOKUP(MONTH($B820),'Farm Crops'!$B$18:$N$28,D$5,0)  - VLOOKUP(D$4,'Farm Crops'!$B$4:$G$13,6,0)/1000*0.65*$C820)</f>
        <v>2007.2797653958949</v>
      </c>
      <c r="E820" s="67">
        <f xml:space="preserve">   MAX(0, HLOOKUP(MONTH($B820),'Farm Crops'!$B$18:$N$28,E$5,0)  - VLOOKUP(E$4,'Farm Crops'!$B$4:$G$13,6,0)/1000*0.65*$C820)</f>
        <v>4266.4504252199422</v>
      </c>
      <c r="F820" s="67">
        <f xml:space="preserve">   MAX(0, HLOOKUP(MONTH($B820),'Farm Crops'!$B$18:$N$28,F$5,0)  - VLOOKUP(F$4,'Farm Crops'!$B$4:$G$13,6,0)/1000*0.65*$C820)</f>
        <v>4621.9062170087982</v>
      </c>
      <c r="G820" s="67">
        <f xml:space="preserve">   MAX(0, HLOOKUP(MONTH($B820),'Farm Crops'!$B$18:$N$28,G$5,0)  - VLOOKUP(G$4,'Farm Crops'!$B$4:$G$13,6,0)/1000*0.65*$C820)</f>
        <v>1323.7824193548388</v>
      </c>
      <c r="H820" s="67">
        <f xml:space="preserve">   MAX(0, HLOOKUP(MONTH($B820),'Farm Crops'!$B$18:$N$28,H$5,0)  - VLOOKUP(H$4,'Farm Crops'!$B$4:$G$13,6,0)/1000*0.65*$C820)</f>
        <v>4542.8644134897368</v>
      </c>
      <c r="I820" s="67">
        <f xml:space="preserve">   MAX(0, HLOOKUP(MONTH($B820),'Farm Crops'!$B$18:$N$28,I$5,0)  - VLOOKUP(I$4,'Farm Crops'!$B$4:$G$13,6,0)/1000*0.65*$C820)</f>
        <v>2543.3804105571853</v>
      </c>
      <c r="J820" s="67">
        <f xml:space="preserve">   MAX(0, HLOOKUP(MONTH($B820),'Farm Crops'!$B$18:$N$28,J$5,0)  - VLOOKUP(J$4,'Farm Crops'!$B$4:$G$13,6,0)/1000*0.65*$C820)</f>
        <v>6058.8046334310857</v>
      </c>
      <c r="K820" s="67">
        <f xml:space="preserve">   MAX(0, HLOOKUP(MONTH($B820),'Farm Crops'!$B$18:$N$28,K$5,0)  - VLOOKUP(K$4,'Farm Crops'!$B$4:$G$13,6,0)/1000*0.65*$C820)</f>
        <v>1437.2081818181819</v>
      </c>
      <c r="L820" s="67">
        <f xml:space="preserve">   MAX(0, HLOOKUP(MONTH($B820),'Farm Crops'!$B$18:$N$28,L$5,0)  - VLOOKUP(L$4,'Farm Crops'!$B$4:$G$13,6,0)/1000*0.65*$C820)</f>
        <v>260.35781524926716</v>
      </c>
      <c r="M820" s="67">
        <f xml:space="preserve">   MAX(0, HLOOKUP(MONTH($B820),'Farm Crops'!$B$18:$N$28,M$5,0)  - VLOOKUP(M$4,'Farm Crops'!$B$4:$G$13,6,0)/1000*0.65*$C820)</f>
        <v>1920.2873167155426</v>
      </c>
    </row>
    <row r="821" spans="2:13" x14ac:dyDescent="0.2">
      <c r="B821" s="4">
        <v>41298</v>
      </c>
      <c r="C821" s="67">
        <f>'Observed Data'!$E820</f>
        <v>0</v>
      </c>
      <c r="D821" s="67">
        <f xml:space="preserve">   MAX(0, HLOOKUP(MONTH($B821),'Farm Crops'!$B$18:$N$28,D$5,0)  - VLOOKUP(D$4,'Farm Crops'!$B$4:$G$13,6,0)/1000*0.65*$C821)</f>
        <v>2007.2797653958949</v>
      </c>
      <c r="E821" s="67">
        <f xml:space="preserve">   MAX(0, HLOOKUP(MONTH($B821),'Farm Crops'!$B$18:$N$28,E$5,0)  - VLOOKUP(E$4,'Farm Crops'!$B$4:$G$13,6,0)/1000*0.65*$C821)</f>
        <v>4266.4504252199422</v>
      </c>
      <c r="F821" s="67">
        <f xml:space="preserve">   MAX(0, HLOOKUP(MONTH($B821),'Farm Crops'!$B$18:$N$28,F$5,0)  - VLOOKUP(F$4,'Farm Crops'!$B$4:$G$13,6,0)/1000*0.65*$C821)</f>
        <v>4621.9062170087982</v>
      </c>
      <c r="G821" s="67">
        <f xml:space="preserve">   MAX(0, HLOOKUP(MONTH($B821),'Farm Crops'!$B$18:$N$28,G$5,0)  - VLOOKUP(G$4,'Farm Crops'!$B$4:$G$13,6,0)/1000*0.65*$C821)</f>
        <v>1323.7824193548388</v>
      </c>
      <c r="H821" s="67">
        <f xml:space="preserve">   MAX(0, HLOOKUP(MONTH($B821),'Farm Crops'!$B$18:$N$28,H$5,0)  - VLOOKUP(H$4,'Farm Crops'!$B$4:$G$13,6,0)/1000*0.65*$C821)</f>
        <v>4542.8644134897368</v>
      </c>
      <c r="I821" s="67">
        <f xml:space="preserve">   MAX(0, HLOOKUP(MONTH($B821),'Farm Crops'!$B$18:$N$28,I$5,0)  - VLOOKUP(I$4,'Farm Crops'!$B$4:$G$13,6,0)/1000*0.65*$C821)</f>
        <v>2543.3804105571853</v>
      </c>
      <c r="J821" s="67">
        <f xml:space="preserve">   MAX(0, HLOOKUP(MONTH($B821),'Farm Crops'!$B$18:$N$28,J$5,0)  - VLOOKUP(J$4,'Farm Crops'!$B$4:$G$13,6,0)/1000*0.65*$C821)</f>
        <v>6058.8046334310857</v>
      </c>
      <c r="K821" s="67">
        <f xml:space="preserve">   MAX(0, HLOOKUP(MONTH($B821),'Farm Crops'!$B$18:$N$28,K$5,0)  - VLOOKUP(K$4,'Farm Crops'!$B$4:$G$13,6,0)/1000*0.65*$C821)</f>
        <v>1437.2081818181819</v>
      </c>
      <c r="L821" s="67">
        <f xml:space="preserve">   MAX(0, HLOOKUP(MONTH($B821),'Farm Crops'!$B$18:$N$28,L$5,0)  - VLOOKUP(L$4,'Farm Crops'!$B$4:$G$13,6,0)/1000*0.65*$C821)</f>
        <v>260.35781524926716</v>
      </c>
      <c r="M821" s="67">
        <f xml:space="preserve">   MAX(0, HLOOKUP(MONTH($B821),'Farm Crops'!$B$18:$N$28,M$5,0)  - VLOOKUP(M$4,'Farm Crops'!$B$4:$G$13,6,0)/1000*0.65*$C821)</f>
        <v>1920.2873167155426</v>
      </c>
    </row>
    <row r="822" spans="2:13" x14ac:dyDescent="0.2">
      <c r="B822" s="4">
        <v>41299</v>
      </c>
      <c r="C822" s="67">
        <f>'Observed Data'!$E821</f>
        <v>0</v>
      </c>
      <c r="D822" s="67">
        <f xml:space="preserve">   MAX(0, HLOOKUP(MONTH($B822),'Farm Crops'!$B$18:$N$28,D$5,0)  - VLOOKUP(D$4,'Farm Crops'!$B$4:$G$13,6,0)/1000*0.65*$C822)</f>
        <v>2007.2797653958949</v>
      </c>
      <c r="E822" s="67">
        <f xml:space="preserve">   MAX(0, HLOOKUP(MONTH($B822),'Farm Crops'!$B$18:$N$28,E$5,0)  - VLOOKUP(E$4,'Farm Crops'!$B$4:$G$13,6,0)/1000*0.65*$C822)</f>
        <v>4266.4504252199422</v>
      </c>
      <c r="F822" s="67">
        <f xml:space="preserve">   MAX(0, HLOOKUP(MONTH($B822),'Farm Crops'!$B$18:$N$28,F$5,0)  - VLOOKUP(F$4,'Farm Crops'!$B$4:$G$13,6,0)/1000*0.65*$C822)</f>
        <v>4621.9062170087982</v>
      </c>
      <c r="G822" s="67">
        <f xml:space="preserve">   MAX(0, HLOOKUP(MONTH($B822),'Farm Crops'!$B$18:$N$28,G$5,0)  - VLOOKUP(G$4,'Farm Crops'!$B$4:$G$13,6,0)/1000*0.65*$C822)</f>
        <v>1323.7824193548388</v>
      </c>
      <c r="H822" s="67">
        <f xml:space="preserve">   MAX(0, HLOOKUP(MONTH($B822),'Farm Crops'!$B$18:$N$28,H$5,0)  - VLOOKUP(H$4,'Farm Crops'!$B$4:$G$13,6,0)/1000*0.65*$C822)</f>
        <v>4542.8644134897368</v>
      </c>
      <c r="I822" s="67">
        <f xml:space="preserve">   MAX(0, HLOOKUP(MONTH($B822),'Farm Crops'!$B$18:$N$28,I$5,0)  - VLOOKUP(I$4,'Farm Crops'!$B$4:$G$13,6,0)/1000*0.65*$C822)</f>
        <v>2543.3804105571853</v>
      </c>
      <c r="J822" s="67">
        <f xml:space="preserve">   MAX(0, HLOOKUP(MONTH($B822),'Farm Crops'!$B$18:$N$28,J$5,0)  - VLOOKUP(J$4,'Farm Crops'!$B$4:$G$13,6,0)/1000*0.65*$C822)</f>
        <v>6058.8046334310857</v>
      </c>
      <c r="K822" s="67">
        <f xml:space="preserve">   MAX(0, HLOOKUP(MONTH($B822),'Farm Crops'!$B$18:$N$28,K$5,0)  - VLOOKUP(K$4,'Farm Crops'!$B$4:$G$13,6,0)/1000*0.65*$C822)</f>
        <v>1437.2081818181819</v>
      </c>
      <c r="L822" s="67">
        <f xml:space="preserve">   MAX(0, HLOOKUP(MONTH($B822),'Farm Crops'!$B$18:$N$28,L$5,0)  - VLOOKUP(L$4,'Farm Crops'!$B$4:$G$13,6,0)/1000*0.65*$C822)</f>
        <v>260.35781524926716</v>
      </c>
      <c r="M822" s="67">
        <f xml:space="preserve">   MAX(0, HLOOKUP(MONTH($B822),'Farm Crops'!$B$18:$N$28,M$5,0)  - VLOOKUP(M$4,'Farm Crops'!$B$4:$G$13,6,0)/1000*0.65*$C822)</f>
        <v>1920.2873167155426</v>
      </c>
    </row>
    <row r="823" spans="2:13" x14ac:dyDescent="0.2">
      <c r="B823" s="4">
        <v>41300</v>
      </c>
      <c r="C823" s="67">
        <f>'Observed Data'!$E822</f>
        <v>0</v>
      </c>
      <c r="D823" s="67">
        <f xml:space="preserve">   MAX(0, HLOOKUP(MONTH($B823),'Farm Crops'!$B$18:$N$28,D$5,0)  - VLOOKUP(D$4,'Farm Crops'!$B$4:$G$13,6,0)/1000*0.65*$C823)</f>
        <v>2007.2797653958949</v>
      </c>
      <c r="E823" s="67">
        <f xml:space="preserve">   MAX(0, HLOOKUP(MONTH($B823),'Farm Crops'!$B$18:$N$28,E$5,0)  - VLOOKUP(E$4,'Farm Crops'!$B$4:$G$13,6,0)/1000*0.65*$C823)</f>
        <v>4266.4504252199422</v>
      </c>
      <c r="F823" s="67">
        <f xml:space="preserve">   MAX(0, HLOOKUP(MONTH($B823),'Farm Crops'!$B$18:$N$28,F$5,0)  - VLOOKUP(F$4,'Farm Crops'!$B$4:$G$13,6,0)/1000*0.65*$C823)</f>
        <v>4621.9062170087982</v>
      </c>
      <c r="G823" s="67">
        <f xml:space="preserve">   MAX(0, HLOOKUP(MONTH($B823),'Farm Crops'!$B$18:$N$28,G$5,0)  - VLOOKUP(G$4,'Farm Crops'!$B$4:$G$13,6,0)/1000*0.65*$C823)</f>
        <v>1323.7824193548388</v>
      </c>
      <c r="H823" s="67">
        <f xml:space="preserve">   MAX(0, HLOOKUP(MONTH($B823),'Farm Crops'!$B$18:$N$28,H$5,0)  - VLOOKUP(H$4,'Farm Crops'!$B$4:$G$13,6,0)/1000*0.65*$C823)</f>
        <v>4542.8644134897368</v>
      </c>
      <c r="I823" s="67">
        <f xml:space="preserve">   MAX(0, HLOOKUP(MONTH($B823),'Farm Crops'!$B$18:$N$28,I$5,0)  - VLOOKUP(I$4,'Farm Crops'!$B$4:$G$13,6,0)/1000*0.65*$C823)</f>
        <v>2543.3804105571853</v>
      </c>
      <c r="J823" s="67">
        <f xml:space="preserve">   MAX(0, HLOOKUP(MONTH($B823),'Farm Crops'!$B$18:$N$28,J$5,0)  - VLOOKUP(J$4,'Farm Crops'!$B$4:$G$13,6,0)/1000*0.65*$C823)</f>
        <v>6058.8046334310857</v>
      </c>
      <c r="K823" s="67">
        <f xml:space="preserve">   MAX(0, HLOOKUP(MONTH($B823),'Farm Crops'!$B$18:$N$28,K$5,0)  - VLOOKUP(K$4,'Farm Crops'!$B$4:$G$13,6,0)/1000*0.65*$C823)</f>
        <v>1437.2081818181819</v>
      </c>
      <c r="L823" s="67">
        <f xml:space="preserve">   MAX(0, HLOOKUP(MONTH($B823),'Farm Crops'!$B$18:$N$28,L$5,0)  - VLOOKUP(L$4,'Farm Crops'!$B$4:$G$13,6,0)/1000*0.65*$C823)</f>
        <v>260.35781524926716</v>
      </c>
      <c r="M823" s="67">
        <f xml:space="preserve">   MAX(0, HLOOKUP(MONTH($B823),'Farm Crops'!$B$18:$N$28,M$5,0)  - VLOOKUP(M$4,'Farm Crops'!$B$4:$G$13,6,0)/1000*0.65*$C823)</f>
        <v>1920.2873167155426</v>
      </c>
    </row>
    <row r="824" spans="2:13" x14ac:dyDescent="0.2">
      <c r="B824" s="4">
        <v>41301</v>
      </c>
      <c r="C824" s="67">
        <f>'Observed Data'!$E823</f>
        <v>0</v>
      </c>
      <c r="D824" s="67">
        <f xml:space="preserve">   MAX(0, HLOOKUP(MONTH($B824),'Farm Crops'!$B$18:$N$28,D$5,0)  - VLOOKUP(D$4,'Farm Crops'!$B$4:$G$13,6,0)/1000*0.65*$C824)</f>
        <v>2007.2797653958949</v>
      </c>
      <c r="E824" s="67">
        <f xml:space="preserve">   MAX(0, HLOOKUP(MONTH($B824),'Farm Crops'!$B$18:$N$28,E$5,0)  - VLOOKUP(E$4,'Farm Crops'!$B$4:$G$13,6,0)/1000*0.65*$C824)</f>
        <v>4266.4504252199422</v>
      </c>
      <c r="F824" s="67">
        <f xml:space="preserve">   MAX(0, HLOOKUP(MONTH($B824),'Farm Crops'!$B$18:$N$28,F$5,0)  - VLOOKUP(F$4,'Farm Crops'!$B$4:$G$13,6,0)/1000*0.65*$C824)</f>
        <v>4621.9062170087982</v>
      </c>
      <c r="G824" s="67">
        <f xml:space="preserve">   MAX(0, HLOOKUP(MONTH($B824),'Farm Crops'!$B$18:$N$28,G$5,0)  - VLOOKUP(G$4,'Farm Crops'!$B$4:$G$13,6,0)/1000*0.65*$C824)</f>
        <v>1323.7824193548388</v>
      </c>
      <c r="H824" s="67">
        <f xml:space="preserve">   MAX(0, HLOOKUP(MONTH($B824),'Farm Crops'!$B$18:$N$28,H$5,0)  - VLOOKUP(H$4,'Farm Crops'!$B$4:$G$13,6,0)/1000*0.65*$C824)</f>
        <v>4542.8644134897368</v>
      </c>
      <c r="I824" s="67">
        <f xml:space="preserve">   MAX(0, HLOOKUP(MONTH($B824),'Farm Crops'!$B$18:$N$28,I$5,0)  - VLOOKUP(I$4,'Farm Crops'!$B$4:$G$13,6,0)/1000*0.65*$C824)</f>
        <v>2543.3804105571853</v>
      </c>
      <c r="J824" s="67">
        <f xml:space="preserve">   MAX(0, HLOOKUP(MONTH($B824),'Farm Crops'!$B$18:$N$28,J$5,0)  - VLOOKUP(J$4,'Farm Crops'!$B$4:$G$13,6,0)/1000*0.65*$C824)</f>
        <v>6058.8046334310857</v>
      </c>
      <c r="K824" s="67">
        <f xml:space="preserve">   MAX(0, HLOOKUP(MONTH($B824),'Farm Crops'!$B$18:$N$28,K$5,0)  - VLOOKUP(K$4,'Farm Crops'!$B$4:$G$13,6,0)/1000*0.65*$C824)</f>
        <v>1437.2081818181819</v>
      </c>
      <c r="L824" s="67">
        <f xml:space="preserve">   MAX(0, HLOOKUP(MONTH($B824),'Farm Crops'!$B$18:$N$28,L$5,0)  - VLOOKUP(L$4,'Farm Crops'!$B$4:$G$13,6,0)/1000*0.65*$C824)</f>
        <v>260.35781524926716</v>
      </c>
      <c r="M824" s="67">
        <f xml:space="preserve">   MAX(0, HLOOKUP(MONTH($B824),'Farm Crops'!$B$18:$N$28,M$5,0)  - VLOOKUP(M$4,'Farm Crops'!$B$4:$G$13,6,0)/1000*0.65*$C824)</f>
        <v>1920.2873167155426</v>
      </c>
    </row>
    <row r="825" spans="2:13" x14ac:dyDescent="0.2">
      <c r="B825" s="4">
        <v>41302</v>
      </c>
      <c r="C825" s="67">
        <f>'Observed Data'!$E824</f>
        <v>0</v>
      </c>
      <c r="D825" s="67">
        <f xml:space="preserve">   MAX(0, HLOOKUP(MONTH($B825),'Farm Crops'!$B$18:$N$28,D$5,0)  - VLOOKUP(D$4,'Farm Crops'!$B$4:$G$13,6,0)/1000*0.65*$C825)</f>
        <v>2007.2797653958949</v>
      </c>
      <c r="E825" s="67">
        <f xml:space="preserve">   MAX(0, HLOOKUP(MONTH($B825),'Farm Crops'!$B$18:$N$28,E$5,0)  - VLOOKUP(E$4,'Farm Crops'!$B$4:$G$13,6,0)/1000*0.65*$C825)</f>
        <v>4266.4504252199422</v>
      </c>
      <c r="F825" s="67">
        <f xml:space="preserve">   MAX(0, HLOOKUP(MONTH($B825),'Farm Crops'!$B$18:$N$28,F$5,0)  - VLOOKUP(F$4,'Farm Crops'!$B$4:$G$13,6,0)/1000*0.65*$C825)</f>
        <v>4621.9062170087982</v>
      </c>
      <c r="G825" s="67">
        <f xml:space="preserve">   MAX(0, HLOOKUP(MONTH($B825),'Farm Crops'!$B$18:$N$28,G$5,0)  - VLOOKUP(G$4,'Farm Crops'!$B$4:$G$13,6,0)/1000*0.65*$C825)</f>
        <v>1323.7824193548388</v>
      </c>
      <c r="H825" s="67">
        <f xml:space="preserve">   MAX(0, HLOOKUP(MONTH($B825),'Farm Crops'!$B$18:$N$28,H$5,0)  - VLOOKUP(H$4,'Farm Crops'!$B$4:$G$13,6,0)/1000*0.65*$C825)</f>
        <v>4542.8644134897368</v>
      </c>
      <c r="I825" s="67">
        <f xml:space="preserve">   MAX(0, HLOOKUP(MONTH($B825),'Farm Crops'!$B$18:$N$28,I$5,0)  - VLOOKUP(I$4,'Farm Crops'!$B$4:$G$13,6,0)/1000*0.65*$C825)</f>
        <v>2543.3804105571853</v>
      </c>
      <c r="J825" s="67">
        <f xml:space="preserve">   MAX(0, HLOOKUP(MONTH($B825),'Farm Crops'!$B$18:$N$28,J$5,0)  - VLOOKUP(J$4,'Farm Crops'!$B$4:$G$13,6,0)/1000*0.65*$C825)</f>
        <v>6058.8046334310857</v>
      </c>
      <c r="K825" s="67">
        <f xml:space="preserve">   MAX(0, HLOOKUP(MONTH($B825),'Farm Crops'!$B$18:$N$28,K$5,0)  - VLOOKUP(K$4,'Farm Crops'!$B$4:$G$13,6,0)/1000*0.65*$C825)</f>
        <v>1437.2081818181819</v>
      </c>
      <c r="L825" s="67">
        <f xml:space="preserve">   MAX(0, HLOOKUP(MONTH($B825),'Farm Crops'!$B$18:$N$28,L$5,0)  - VLOOKUP(L$4,'Farm Crops'!$B$4:$G$13,6,0)/1000*0.65*$C825)</f>
        <v>260.35781524926716</v>
      </c>
      <c r="M825" s="67">
        <f xml:space="preserve">   MAX(0, HLOOKUP(MONTH($B825),'Farm Crops'!$B$18:$N$28,M$5,0)  - VLOOKUP(M$4,'Farm Crops'!$B$4:$G$13,6,0)/1000*0.65*$C825)</f>
        <v>1920.2873167155426</v>
      </c>
    </row>
    <row r="826" spans="2:13" x14ac:dyDescent="0.2">
      <c r="B826" s="4">
        <v>41303</v>
      </c>
      <c r="C826" s="67">
        <f>'Observed Data'!$E825</f>
        <v>0</v>
      </c>
      <c r="D826" s="67">
        <f xml:space="preserve">   MAX(0, HLOOKUP(MONTH($B826),'Farm Crops'!$B$18:$N$28,D$5,0)  - VLOOKUP(D$4,'Farm Crops'!$B$4:$G$13,6,0)/1000*0.65*$C826)</f>
        <v>2007.2797653958949</v>
      </c>
      <c r="E826" s="67">
        <f xml:space="preserve">   MAX(0, HLOOKUP(MONTH($B826),'Farm Crops'!$B$18:$N$28,E$5,0)  - VLOOKUP(E$4,'Farm Crops'!$B$4:$G$13,6,0)/1000*0.65*$C826)</f>
        <v>4266.4504252199422</v>
      </c>
      <c r="F826" s="67">
        <f xml:space="preserve">   MAX(0, HLOOKUP(MONTH($B826),'Farm Crops'!$B$18:$N$28,F$5,0)  - VLOOKUP(F$4,'Farm Crops'!$B$4:$G$13,6,0)/1000*0.65*$C826)</f>
        <v>4621.9062170087982</v>
      </c>
      <c r="G826" s="67">
        <f xml:space="preserve">   MAX(0, HLOOKUP(MONTH($B826),'Farm Crops'!$B$18:$N$28,G$5,0)  - VLOOKUP(G$4,'Farm Crops'!$B$4:$G$13,6,0)/1000*0.65*$C826)</f>
        <v>1323.7824193548388</v>
      </c>
      <c r="H826" s="67">
        <f xml:space="preserve">   MAX(0, HLOOKUP(MONTH($B826),'Farm Crops'!$B$18:$N$28,H$5,0)  - VLOOKUP(H$4,'Farm Crops'!$B$4:$G$13,6,0)/1000*0.65*$C826)</f>
        <v>4542.8644134897368</v>
      </c>
      <c r="I826" s="67">
        <f xml:space="preserve">   MAX(0, HLOOKUP(MONTH($B826),'Farm Crops'!$B$18:$N$28,I$5,0)  - VLOOKUP(I$4,'Farm Crops'!$B$4:$G$13,6,0)/1000*0.65*$C826)</f>
        <v>2543.3804105571853</v>
      </c>
      <c r="J826" s="67">
        <f xml:space="preserve">   MAX(0, HLOOKUP(MONTH($B826),'Farm Crops'!$B$18:$N$28,J$5,0)  - VLOOKUP(J$4,'Farm Crops'!$B$4:$G$13,6,0)/1000*0.65*$C826)</f>
        <v>6058.8046334310857</v>
      </c>
      <c r="K826" s="67">
        <f xml:space="preserve">   MAX(0, HLOOKUP(MONTH($B826),'Farm Crops'!$B$18:$N$28,K$5,0)  - VLOOKUP(K$4,'Farm Crops'!$B$4:$G$13,6,0)/1000*0.65*$C826)</f>
        <v>1437.2081818181819</v>
      </c>
      <c r="L826" s="67">
        <f xml:space="preserve">   MAX(0, HLOOKUP(MONTH($B826),'Farm Crops'!$B$18:$N$28,L$5,0)  - VLOOKUP(L$4,'Farm Crops'!$B$4:$G$13,6,0)/1000*0.65*$C826)</f>
        <v>260.35781524926716</v>
      </c>
      <c r="M826" s="67">
        <f xml:space="preserve">   MAX(0, HLOOKUP(MONTH($B826),'Farm Crops'!$B$18:$N$28,M$5,0)  - VLOOKUP(M$4,'Farm Crops'!$B$4:$G$13,6,0)/1000*0.65*$C826)</f>
        <v>1920.2873167155426</v>
      </c>
    </row>
    <row r="827" spans="2:13" x14ac:dyDescent="0.2">
      <c r="B827" s="4">
        <v>41304</v>
      </c>
      <c r="C827" s="67">
        <f>'Observed Data'!$E826</f>
        <v>0</v>
      </c>
      <c r="D827" s="67">
        <f xml:space="preserve">   MAX(0, HLOOKUP(MONTH($B827),'Farm Crops'!$B$18:$N$28,D$5,0)  - VLOOKUP(D$4,'Farm Crops'!$B$4:$G$13,6,0)/1000*0.65*$C827)</f>
        <v>2007.2797653958949</v>
      </c>
      <c r="E827" s="67">
        <f xml:space="preserve">   MAX(0, HLOOKUP(MONTH($B827),'Farm Crops'!$B$18:$N$28,E$5,0)  - VLOOKUP(E$4,'Farm Crops'!$B$4:$G$13,6,0)/1000*0.65*$C827)</f>
        <v>4266.4504252199422</v>
      </c>
      <c r="F827" s="67">
        <f xml:space="preserve">   MAX(0, HLOOKUP(MONTH($B827),'Farm Crops'!$B$18:$N$28,F$5,0)  - VLOOKUP(F$4,'Farm Crops'!$B$4:$G$13,6,0)/1000*0.65*$C827)</f>
        <v>4621.9062170087982</v>
      </c>
      <c r="G827" s="67">
        <f xml:space="preserve">   MAX(0, HLOOKUP(MONTH($B827),'Farm Crops'!$B$18:$N$28,G$5,0)  - VLOOKUP(G$4,'Farm Crops'!$B$4:$G$13,6,0)/1000*0.65*$C827)</f>
        <v>1323.7824193548388</v>
      </c>
      <c r="H827" s="67">
        <f xml:space="preserve">   MAX(0, HLOOKUP(MONTH($B827),'Farm Crops'!$B$18:$N$28,H$5,0)  - VLOOKUP(H$4,'Farm Crops'!$B$4:$G$13,6,0)/1000*0.65*$C827)</f>
        <v>4542.8644134897368</v>
      </c>
      <c r="I827" s="67">
        <f xml:space="preserve">   MAX(0, HLOOKUP(MONTH($B827),'Farm Crops'!$B$18:$N$28,I$5,0)  - VLOOKUP(I$4,'Farm Crops'!$B$4:$G$13,6,0)/1000*0.65*$C827)</f>
        <v>2543.3804105571853</v>
      </c>
      <c r="J827" s="67">
        <f xml:space="preserve">   MAX(0, HLOOKUP(MONTH($B827),'Farm Crops'!$B$18:$N$28,J$5,0)  - VLOOKUP(J$4,'Farm Crops'!$B$4:$G$13,6,0)/1000*0.65*$C827)</f>
        <v>6058.8046334310857</v>
      </c>
      <c r="K827" s="67">
        <f xml:space="preserve">   MAX(0, HLOOKUP(MONTH($B827),'Farm Crops'!$B$18:$N$28,K$5,0)  - VLOOKUP(K$4,'Farm Crops'!$B$4:$G$13,6,0)/1000*0.65*$C827)</f>
        <v>1437.2081818181819</v>
      </c>
      <c r="L827" s="67">
        <f xml:space="preserve">   MAX(0, HLOOKUP(MONTH($B827),'Farm Crops'!$B$18:$N$28,L$5,0)  - VLOOKUP(L$4,'Farm Crops'!$B$4:$G$13,6,0)/1000*0.65*$C827)</f>
        <v>260.35781524926716</v>
      </c>
      <c r="M827" s="67">
        <f xml:space="preserve">   MAX(0, HLOOKUP(MONTH($B827),'Farm Crops'!$B$18:$N$28,M$5,0)  - VLOOKUP(M$4,'Farm Crops'!$B$4:$G$13,6,0)/1000*0.65*$C827)</f>
        <v>1920.2873167155426</v>
      </c>
    </row>
    <row r="828" spans="2:13" x14ac:dyDescent="0.2">
      <c r="B828" s="4">
        <v>41305</v>
      </c>
      <c r="C828" s="67">
        <f>'Observed Data'!$E827</f>
        <v>0</v>
      </c>
      <c r="D828" s="67">
        <f xml:space="preserve">   MAX(0, HLOOKUP(MONTH($B828),'Farm Crops'!$B$18:$N$28,D$5,0)  - VLOOKUP(D$4,'Farm Crops'!$B$4:$G$13,6,0)/1000*0.65*$C828)</f>
        <v>2007.2797653958949</v>
      </c>
      <c r="E828" s="67">
        <f xml:space="preserve">   MAX(0, HLOOKUP(MONTH($B828),'Farm Crops'!$B$18:$N$28,E$5,0)  - VLOOKUP(E$4,'Farm Crops'!$B$4:$G$13,6,0)/1000*0.65*$C828)</f>
        <v>4266.4504252199422</v>
      </c>
      <c r="F828" s="67">
        <f xml:space="preserve">   MAX(0, HLOOKUP(MONTH($B828),'Farm Crops'!$B$18:$N$28,F$5,0)  - VLOOKUP(F$4,'Farm Crops'!$B$4:$G$13,6,0)/1000*0.65*$C828)</f>
        <v>4621.9062170087982</v>
      </c>
      <c r="G828" s="67">
        <f xml:space="preserve">   MAX(0, HLOOKUP(MONTH($B828),'Farm Crops'!$B$18:$N$28,G$5,0)  - VLOOKUP(G$4,'Farm Crops'!$B$4:$G$13,6,0)/1000*0.65*$C828)</f>
        <v>1323.7824193548388</v>
      </c>
      <c r="H828" s="67">
        <f xml:space="preserve">   MAX(0, HLOOKUP(MONTH($B828),'Farm Crops'!$B$18:$N$28,H$5,0)  - VLOOKUP(H$4,'Farm Crops'!$B$4:$G$13,6,0)/1000*0.65*$C828)</f>
        <v>4542.8644134897368</v>
      </c>
      <c r="I828" s="67">
        <f xml:space="preserve">   MAX(0, HLOOKUP(MONTH($B828),'Farm Crops'!$B$18:$N$28,I$5,0)  - VLOOKUP(I$4,'Farm Crops'!$B$4:$G$13,6,0)/1000*0.65*$C828)</f>
        <v>2543.3804105571853</v>
      </c>
      <c r="J828" s="67">
        <f xml:space="preserve">   MAX(0, HLOOKUP(MONTH($B828),'Farm Crops'!$B$18:$N$28,J$5,0)  - VLOOKUP(J$4,'Farm Crops'!$B$4:$G$13,6,0)/1000*0.65*$C828)</f>
        <v>6058.8046334310857</v>
      </c>
      <c r="K828" s="67">
        <f xml:space="preserve">   MAX(0, HLOOKUP(MONTH($B828),'Farm Crops'!$B$18:$N$28,K$5,0)  - VLOOKUP(K$4,'Farm Crops'!$B$4:$G$13,6,0)/1000*0.65*$C828)</f>
        <v>1437.2081818181819</v>
      </c>
      <c r="L828" s="67">
        <f xml:space="preserve">   MAX(0, HLOOKUP(MONTH($B828),'Farm Crops'!$B$18:$N$28,L$5,0)  - VLOOKUP(L$4,'Farm Crops'!$B$4:$G$13,6,0)/1000*0.65*$C828)</f>
        <v>260.35781524926716</v>
      </c>
      <c r="M828" s="67">
        <f xml:space="preserve">   MAX(0, HLOOKUP(MONTH($B828),'Farm Crops'!$B$18:$N$28,M$5,0)  - VLOOKUP(M$4,'Farm Crops'!$B$4:$G$13,6,0)/1000*0.65*$C828)</f>
        <v>1920.2873167155426</v>
      </c>
    </row>
    <row r="829" spans="2:13" x14ac:dyDescent="0.2">
      <c r="B829" s="4">
        <v>41306</v>
      </c>
      <c r="C829" s="67">
        <f>'Observed Data'!$E828</f>
        <v>0</v>
      </c>
      <c r="D829" s="67">
        <f xml:space="preserve">   MAX(0, HLOOKUP(MONTH($B829),'Farm Crops'!$B$18:$N$28,D$5,0)  - VLOOKUP(D$4,'Farm Crops'!$B$4:$G$13,6,0)/1000*0.65*$C829)</f>
        <v>1817.3193885760261</v>
      </c>
      <c r="E829" s="67">
        <f xml:space="preserve">   MAX(0, HLOOKUP(MONTH($B829),'Farm Crops'!$B$18:$N$28,E$5,0)  - VLOOKUP(E$4,'Farm Crops'!$B$4:$G$13,6,0)/1000*0.65*$C829)</f>
        <v>4868.6117296862431</v>
      </c>
      <c r="F829" s="67">
        <f xml:space="preserve">   MAX(0, HLOOKUP(MONTH($B829),'Farm Crops'!$B$18:$N$28,F$5,0)  - VLOOKUP(F$4,'Farm Crops'!$B$4:$G$13,6,0)/1000*0.65*$C829)</f>
        <v>5220.2218986323405</v>
      </c>
      <c r="G829" s="67">
        <f xml:space="preserve">   MAX(0, HLOOKUP(MONTH($B829),'Farm Crops'!$B$18:$N$28,G$5,0)  - VLOOKUP(G$4,'Farm Crops'!$B$4:$G$13,6,0)/1000*0.65*$C829)</f>
        <v>1518.1067256637168</v>
      </c>
      <c r="H829" s="67">
        <f xml:space="preserve">   MAX(0, HLOOKUP(MONTH($B829),'Farm Crops'!$B$18:$N$28,H$5,0)  - VLOOKUP(H$4,'Farm Crops'!$B$4:$G$13,6,0)/1000*0.65*$C829)</f>
        <v>5209.7330490748182</v>
      </c>
      <c r="I829" s="67">
        <f xml:space="preserve">   MAX(0, HLOOKUP(MONTH($B829),'Farm Crops'!$B$18:$N$28,I$5,0)  - VLOOKUP(I$4,'Farm Crops'!$B$4:$G$13,6,0)/1000*0.65*$C829)</f>
        <v>2916.0123572003217</v>
      </c>
      <c r="J829" s="67">
        <f xml:space="preserve">   MAX(0, HLOOKUP(MONTH($B829),'Farm Crops'!$B$18:$N$28,J$5,0)  - VLOOKUP(J$4,'Farm Crops'!$B$4:$G$13,6,0)/1000*0.65*$C829)</f>
        <v>6694.6344328238147</v>
      </c>
      <c r="K829" s="67">
        <f xml:space="preserve">   MAX(0, HLOOKUP(MONTH($B829),'Farm Crops'!$B$18:$N$28,K$5,0)  - VLOOKUP(K$4,'Farm Crops'!$B$4:$G$13,6,0)/1000*0.65*$C829)</f>
        <v>1594.8660337892193</v>
      </c>
      <c r="L829" s="67">
        <f xml:space="preserve">   MAX(0, HLOOKUP(MONTH($B829),'Farm Crops'!$B$18:$N$28,L$5,0)  - VLOOKUP(L$4,'Farm Crops'!$B$4:$G$13,6,0)/1000*0.65*$C829)</f>
        <v>289.90170555108637</v>
      </c>
      <c r="M829" s="67">
        <f xml:space="preserve">   MAX(0, HLOOKUP(MONTH($B829),'Farm Crops'!$B$18:$N$28,M$5,0)  - VLOOKUP(M$4,'Farm Crops'!$B$4:$G$13,6,0)/1000*0.65*$C829)</f>
        <v>2159.1605309734509</v>
      </c>
    </row>
    <row r="830" spans="2:13" x14ac:dyDescent="0.2">
      <c r="B830" s="4">
        <v>41307</v>
      </c>
      <c r="C830" s="67">
        <f>'Observed Data'!$E829</f>
        <v>0</v>
      </c>
      <c r="D830" s="67">
        <f xml:space="preserve">   MAX(0, HLOOKUP(MONTH($B830),'Farm Crops'!$B$18:$N$28,D$5,0)  - VLOOKUP(D$4,'Farm Crops'!$B$4:$G$13,6,0)/1000*0.65*$C830)</f>
        <v>1817.3193885760261</v>
      </c>
      <c r="E830" s="67">
        <f xml:space="preserve">   MAX(0, HLOOKUP(MONTH($B830),'Farm Crops'!$B$18:$N$28,E$5,0)  - VLOOKUP(E$4,'Farm Crops'!$B$4:$G$13,6,0)/1000*0.65*$C830)</f>
        <v>4868.6117296862431</v>
      </c>
      <c r="F830" s="67">
        <f xml:space="preserve">   MAX(0, HLOOKUP(MONTH($B830),'Farm Crops'!$B$18:$N$28,F$5,0)  - VLOOKUP(F$4,'Farm Crops'!$B$4:$G$13,6,0)/1000*0.65*$C830)</f>
        <v>5220.2218986323405</v>
      </c>
      <c r="G830" s="67">
        <f xml:space="preserve">   MAX(0, HLOOKUP(MONTH($B830),'Farm Crops'!$B$18:$N$28,G$5,0)  - VLOOKUP(G$4,'Farm Crops'!$B$4:$G$13,6,0)/1000*0.65*$C830)</f>
        <v>1518.1067256637168</v>
      </c>
      <c r="H830" s="67">
        <f xml:space="preserve">   MAX(0, HLOOKUP(MONTH($B830),'Farm Crops'!$B$18:$N$28,H$5,0)  - VLOOKUP(H$4,'Farm Crops'!$B$4:$G$13,6,0)/1000*0.65*$C830)</f>
        <v>5209.7330490748182</v>
      </c>
      <c r="I830" s="67">
        <f xml:space="preserve">   MAX(0, HLOOKUP(MONTH($B830),'Farm Crops'!$B$18:$N$28,I$5,0)  - VLOOKUP(I$4,'Farm Crops'!$B$4:$G$13,6,0)/1000*0.65*$C830)</f>
        <v>2916.0123572003217</v>
      </c>
      <c r="J830" s="67">
        <f xml:space="preserve">   MAX(0, HLOOKUP(MONTH($B830),'Farm Crops'!$B$18:$N$28,J$5,0)  - VLOOKUP(J$4,'Farm Crops'!$B$4:$G$13,6,0)/1000*0.65*$C830)</f>
        <v>6694.6344328238147</v>
      </c>
      <c r="K830" s="67">
        <f xml:space="preserve">   MAX(0, HLOOKUP(MONTH($B830),'Farm Crops'!$B$18:$N$28,K$5,0)  - VLOOKUP(K$4,'Farm Crops'!$B$4:$G$13,6,0)/1000*0.65*$C830)</f>
        <v>1594.8660337892193</v>
      </c>
      <c r="L830" s="67">
        <f xml:space="preserve">   MAX(0, HLOOKUP(MONTH($B830),'Farm Crops'!$B$18:$N$28,L$5,0)  - VLOOKUP(L$4,'Farm Crops'!$B$4:$G$13,6,0)/1000*0.65*$C830)</f>
        <v>289.90170555108637</v>
      </c>
      <c r="M830" s="67">
        <f xml:space="preserve">   MAX(0, HLOOKUP(MONTH($B830),'Farm Crops'!$B$18:$N$28,M$5,0)  - VLOOKUP(M$4,'Farm Crops'!$B$4:$G$13,6,0)/1000*0.65*$C830)</f>
        <v>2159.1605309734509</v>
      </c>
    </row>
    <row r="831" spans="2:13" x14ac:dyDescent="0.2">
      <c r="B831" s="4">
        <v>41308</v>
      </c>
      <c r="C831" s="67">
        <f>'Observed Data'!$E830</f>
        <v>0</v>
      </c>
      <c r="D831" s="67">
        <f xml:space="preserve">   MAX(0, HLOOKUP(MONTH($B831),'Farm Crops'!$B$18:$N$28,D$5,0)  - VLOOKUP(D$4,'Farm Crops'!$B$4:$G$13,6,0)/1000*0.65*$C831)</f>
        <v>1817.3193885760261</v>
      </c>
      <c r="E831" s="67">
        <f xml:space="preserve">   MAX(0, HLOOKUP(MONTH($B831),'Farm Crops'!$B$18:$N$28,E$5,0)  - VLOOKUP(E$4,'Farm Crops'!$B$4:$G$13,6,0)/1000*0.65*$C831)</f>
        <v>4868.6117296862431</v>
      </c>
      <c r="F831" s="67">
        <f xml:space="preserve">   MAX(0, HLOOKUP(MONTH($B831),'Farm Crops'!$B$18:$N$28,F$5,0)  - VLOOKUP(F$4,'Farm Crops'!$B$4:$G$13,6,0)/1000*0.65*$C831)</f>
        <v>5220.2218986323405</v>
      </c>
      <c r="G831" s="67">
        <f xml:space="preserve">   MAX(0, HLOOKUP(MONTH($B831),'Farm Crops'!$B$18:$N$28,G$5,0)  - VLOOKUP(G$4,'Farm Crops'!$B$4:$G$13,6,0)/1000*0.65*$C831)</f>
        <v>1518.1067256637168</v>
      </c>
      <c r="H831" s="67">
        <f xml:space="preserve">   MAX(0, HLOOKUP(MONTH($B831),'Farm Crops'!$B$18:$N$28,H$5,0)  - VLOOKUP(H$4,'Farm Crops'!$B$4:$G$13,6,0)/1000*0.65*$C831)</f>
        <v>5209.7330490748182</v>
      </c>
      <c r="I831" s="67">
        <f xml:space="preserve">   MAX(0, HLOOKUP(MONTH($B831),'Farm Crops'!$B$18:$N$28,I$5,0)  - VLOOKUP(I$4,'Farm Crops'!$B$4:$G$13,6,0)/1000*0.65*$C831)</f>
        <v>2916.0123572003217</v>
      </c>
      <c r="J831" s="67">
        <f xml:space="preserve">   MAX(0, HLOOKUP(MONTH($B831),'Farm Crops'!$B$18:$N$28,J$5,0)  - VLOOKUP(J$4,'Farm Crops'!$B$4:$G$13,6,0)/1000*0.65*$C831)</f>
        <v>6694.6344328238147</v>
      </c>
      <c r="K831" s="67">
        <f xml:space="preserve">   MAX(0, HLOOKUP(MONTH($B831),'Farm Crops'!$B$18:$N$28,K$5,0)  - VLOOKUP(K$4,'Farm Crops'!$B$4:$G$13,6,0)/1000*0.65*$C831)</f>
        <v>1594.8660337892193</v>
      </c>
      <c r="L831" s="67">
        <f xml:space="preserve">   MAX(0, HLOOKUP(MONTH($B831),'Farm Crops'!$B$18:$N$28,L$5,0)  - VLOOKUP(L$4,'Farm Crops'!$B$4:$G$13,6,0)/1000*0.65*$C831)</f>
        <v>289.90170555108637</v>
      </c>
      <c r="M831" s="67">
        <f xml:space="preserve">   MAX(0, HLOOKUP(MONTH($B831),'Farm Crops'!$B$18:$N$28,M$5,0)  - VLOOKUP(M$4,'Farm Crops'!$B$4:$G$13,6,0)/1000*0.65*$C831)</f>
        <v>2159.1605309734509</v>
      </c>
    </row>
    <row r="832" spans="2:13" x14ac:dyDescent="0.2">
      <c r="B832" s="4">
        <v>41309</v>
      </c>
      <c r="C832" s="67">
        <f>'Observed Data'!$E831</f>
        <v>0</v>
      </c>
      <c r="D832" s="67">
        <f xml:space="preserve">   MAX(0, HLOOKUP(MONTH($B832),'Farm Crops'!$B$18:$N$28,D$5,0)  - VLOOKUP(D$4,'Farm Crops'!$B$4:$G$13,6,0)/1000*0.65*$C832)</f>
        <v>1817.3193885760261</v>
      </c>
      <c r="E832" s="67">
        <f xml:space="preserve">   MAX(0, HLOOKUP(MONTH($B832),'Farm Crops'!$B$18:$N$28,E$5,0)  - VLOOKUP(E$4,'Farm Crops'!$B$4:$G$13,6,0)/1000*0.65*$C832)</f>
        <v>4868.6117296862431</v>
      </c>
      <c r="F832" s="67">
        <f xml:space="preserve">   MAX(0, HLOOKUP(MONTH($B832),'Farm Crops'!$B$18:$N$28,F$5,0)  - VLOOKUP(F$4,'Farm Crops'!$B$4:$G$13,6,0)/1000*0.65*$C832)</f>
        <v>5220.2218986323405</v>
      </c>
      <c r="G832" s="67">
        <f xml:space="preserve">   MAX(0, HLOOKUP(MONTH($B832),'Farm Crops'!$B$18:$N$28,G$5,0)  - VLOOKUP(G$4,'Farm Crops'!$B$4:$G$13,6,0)/1000*0.65*$C832)</f>
        <v>1518.1067256637168</v>
      </c>
      <c r="H832" s="67">
        <f xml:space="preserve">   MAX(0, HLOOKUP(MONTH($B832),'Farm Crops'!$B$18:$N$28,H$5,0)  - VLOOKUP(H$4,'Farm Crops'!$B$4:$G$13,6,0)/1000*0.65*$C832)</f>
        <v>5209.7330490748182</v>
      </c>
      <c r="I832" s="67">
        <f xml:space="preserve">   MAX(0, HLOOKUP(MONTH($B832),'Farm Crops'!$B$18:$N$28,I$5,0)  - VLOOKUP(I$4,'Farm Crops'!$B$4:$G$13,6,0)/1000*0.65*$C832)</f>
        <v>2916.0123572003217</v>
      </c>
      <c r="J832" s="67">
        <f xml:space="preserve">   MAX(0, HLOOKUP(MONTH($B832),'Farm Crops'!$B$18:$N$28,J$5,0)  - VLOOKUP(J$4,'Farm Crops'!$B$4:$G$13,6,0)/1000*0.65*$C832)</f>
        <v>6694.6344328238147</v>
      </c>
      <c r="K832" s="67">
        <f xml:space="preserve">   MAX(0, HLOOKUP(MONTH($B832),'Farm Crops'!$B$18:$N$28,K$5,0)  - VLOOKUP(K$4,'Farm Crops'!$B$4:$G$13,6,0)/1000*0.65*$C832)</f>
        <v>1594.8660337892193</v>
      </c>
      <c r="L832" s="67">
        <f xml:space="preserve">   MAX(0, HLOOKUP(MONTH($B832),'Farm Crops'!$B$18:$N$28,L$5,0)  - VLOOKUP(L$4,'Farm Crops'!$B$4:$G$13,6,0)/1000*0.65*$C832)</f>
        <v>289.90170555108637</v>
      </c>
      <c r="M832" s="67">
        <f xml:space="preserve">   MAX(0, HLOOKUP(MONTH($B832),'Farm Crops'!$B$18:$N$28,M$5,0)  - VLOOKUP(M$4,'Farm Crops'!$B$4:$G$13,6,0)/1000*0.65*$C832)</f>
        <v>2159.1605309734509</v>
      </c>
    </row>
    <row r="833" spans="2:13" x14ac:dyDescent="0.2">
      <c r="B833" s="4">
        <v>41310</v>
      </c>
      <c r="C833" s="67">
        <f>'Observed Data'!$E832</f>
        <v>0</v>
      </c>
      <c r="D833" s="67">
        <f xml:space="preserve">   MAX(0, HLOOKUP(MONTH($B833),'Farm Crops'!$B$18:$N$28,D$5,0)  - VLOOKUP(D$4,'Farm Crops'!$B$4:$G$13,6,0)/1000*0.65*$C833)</f>
        <v>1817.3193885760261</v>
      </c>
      <c r="E833" s="67">
        <f xml:space="preserve">   MAX(0, HLOOKUP(MONTH($B833),'Farm Crops'!$B$18:$N$28,E$5,0)  - VLOOKUP(E$4,'Farm Crops'!$B$4:$G$13,6,0)/1000*0.65*$C833)</f>
        <v>4868.6117296862431</v>
      </c>
      <c r="F833" s="67">
        <f xml:space="preserve">   MAX(0, HLOOKUP(MONTH($B833),'Farm Crops'!$B$18:$N$28,F$5,0)  - VLOOKUP(F$4,'Farm Crops'!$B$4:$G$13,6,0)/1000*0.65*$C833)</f>
        <v>5220.2218986323405</v>
      </c>
      <c r="G833" s="67">
        <f xml:space="preserve">   MAX(0, HLOOKUP(MONTH($B833),'Farm Crops'!$B$18:$N$28,G$5,0)  - VLOOKUP(G$4,'Farm Crops'!$B$4:$G$13,6,0)/1000*0.65*$C833)</f>
        <v>1518.1067256637168</v>
      </c>
      <c r="H833" s="67">
        <f xml:space="preserve">   MAX(0, HLOOKUP(MONTH($B833),'Farm Crops'!$B$18:$N$28,H$5,0)  - VLOOKUP(H$4,'Farm Crops'!$B$4:$G$13,6,0)/1000*0.65*$C833)</f>
        <v>5209.7330490748182</v>
      </c>
      <c r="I833" s="67">
        <f xml:space="preserve">   MAX(0, HLOOKUP(MONTH($B833),'Farm Crops'!$B$18:$N$28,I$5,0)  - VLOOKUP(I$4,'Farm Crops'!$B$4:$G$13,6,0)/1000*0.65*$C833)</f>
        <v>2916.0123572003217</v>
      </c>
      <c r="J833" s="67">
        <f xml:space="preserve">   MAX(0, HLOOKUP(MONTH($B833),'Farm Crops'!$B$18:$N$28,J$5,0)  - VLOOKUP(J$4,'Farm Crops'!$B$4:$G$13,6,0)/1000*0.65*$C833)</f>
        <v>6694.6344328238147</v>
      </c>
      <c r="K833" s="67">
        <f xml:space="preserve">   MAX(0, HLOOKUP(MONTH($B833),'Farm Crops'!$B$18:$N$28,K$5,0)  - VLOOKUP(K$4,'Farm Crops'!$B$4:$G$13,6,0)/1000*0.65*$C833)</f>
        <v>1594.8660337892193</v>
      </c>
      <c r="L833" s="67">
        <f xml:space="preserve">   MAX(0, HLOOKUP(MONTH($B833),'Farm Crops'!$B$18:$N$28,L$5,0)  - VLOOKUP(L$4,'Farm Crops'!$B$4:$G$13,6,0)/1000*0.65*$C833)</f>
        <v>289.90170555108637</v>
      </c>
      <c r="M833" s="67">
        <f xml:space="preserve">   MAX(0, HLOOKUP(MONTH($B833),'Farm Crops'!$B$18:$N$28,M$5,0)  - VLOOKUP(M$4,'Farm Crops'!$B$4:$G$13,6,0)/1000*0.65*$C833)</f>
        <v>2159.1605309734509</v>
      </c>
    </row>
    <row r="834" spans="2:13" x14ac:dyDescent="0.2">
      <c r="B834" s="4">
        <v>41311</v>
      </c>
      <c r="C834" s="67">
        <f>'Observed Data'!$E833</f>
        <v>0</v>
      </c>
      <c r="D834" s="67">
        <f xml:space="preserve">   MAX(0, HLOOKUP(MONTH($B834),'Farm Crops'!$B$18:$N$28,D$5,0)  - VLOOKUP(D$4,'Farm Crops'!$B$4:$G$13,6,0)/1000*0.65*$C834)</f>
        <v>1817.3193885760261</v>
      </c>
      <c r="E834" s="67">
        <f xml:space="preserve">   MAX(0, HLOOKUP(MONTH($B834),'Farm Crops'!$B$18:$N$28,E$5,0)  - VLOOKUP(E$4,'Farm Crops'!$B$4:$G$13,6,0)/1000*0.65*$C834)</f>
        <v>4868.6117296862431</v>
      </c>
      <c r="F834" s="67">
        <f xml:space="preserve">   MAX(0, HLOOKUP(MONTH($B834),'Farm Crops'!$B$18:$N$28,F$5,0)  - VLOOKUP(F$4,'Farm Crops'!$B$4:$G$13,6,0)/1000*0.65*$C834)</f>
        <v>5220.2218986323405</v>
      </c>
      <c r="G834" s="67">
        <f xml:space="preserve">   MAX(0, HLOOKUP(MONTH($B834),'Farm Crops'!$B$18:$N$28,G$5,0)  - VLOOKUP(G$4,'Farm Crops'!$B$4:$G$13,6,0)/1000*0.65*$C834)</f>
        <v>1518.1067256637168</v>
      </c>
      <c r="H834" s="67">
        <f xml:space="preserve">   MAX(0, HLOOKUP(MONTH($B834),'Farm Crops'!$B$18:$N$28,H$5,0)  - VLOOKUP(H$4,'Farm Crops'!$B$4:$G$13,6,0)/1000*0.65*$C834)</f>
        <v>5209.7330490748182</v>
      </c>
      <c r="I834" s="67">
        <f xml:space="preserve">   MAX(0, HLOOKUP(MONTH($B834),'Farm Crops'!$B$18:$N$28,I$5,0)  - VLOOKUP(I$4,'Farm Crops'!$B$4:$G$13,6,0)/1000*0.65*$C834)</f>
        <v>2916.0123572003217</v>
      </c>
      <c r="J834" s="67">
        <f xml:space="preserve">   MAX(0, HLOOKUP(MONTH($B834),'Farm Crops'!$B$18:$N$28,J$5,0)  - VLOOKUP(J$4,'Farm Crops'!$B$4:$G$13,6,0)/1000*0.65*$C834)</f>
        <v>6694.6344328238147</v>
      </c>
      <c r="K834" s="67">
        <f xml:space="preserve">   MAX(0, HLOOKUP(MONTH($B834),'Farm Crops'!$B$18:$N$28,K$5,0)  - VLOOKUP(K$4,'Farm Crops'!$B$4:$G$13,6,0)/1000*0.65*$C834)</f>
        <v>1594.8660337892193</v>
      </c>
      <c r="L834" s="67">
        <f xml:space="preserve">   MAX(0, HLOOKUP(MONTH($B834),'Farm Crops'!$B$18:$N$28,L$5,0)  - VLOOKUP(L$4,'Farm Crops'!$B$4:$G$13,6,0)/1000*0.65*$C834)</f>
        <v>289.90170555108637</v>
      </c>
      <c r="M834" s="67">
        <f xml:space="preserve">   MAX(0, HLOOKUP(MONTH($B834),'Farm Crops'!$B$18:$N$28,M$5,0)  - VLOOKUP(M$4,'Farm Crops'!$B$4:$G$13,6,0)/1000*0.65*$C834)</f>
        <v>2159.1605309734509</v>
      </c>
    </row>
    <row r="835" spans="2:13" x14ac:dyDescent="0.2">
      <c r="B835" s="4">
        <v>41312</v>
      </c>
      <c r="C835" s="67">
        <f>'Observed Data'!$E834</f>
        <v>0</v>
      </c>
      <c r="D835" s="67">
        <f xml:space="preserve">   MAX(0, HLOOKUP(MONTH($B835),'Farm Crops'!$B$18:$N$28,D$5,0)  - VLOOKUP(D$4,'Farm Crops'!$B$4:$G$13,6,0)/1000*0.65*$C835)</f>
        <v>1817.3193885760261</v>
      </c>
      <c r="E835" s="67">
        <f xml:space="preserve">   MAX(0, HLOOKUP(MONTH($B835),'Farm Crops'!$B$18:$N$28,E$5,0)  - VLOOKUP(E$4,'Farm Crops'!$B$4:$G$13,6,0)/1000*0.65*$C835)</f>
        <v>4868.6117296862431</v>
      </c>
      <c r="F835" s="67">
        <f xml:space="preserve">   MAX(0, HLOOKUP(MONTH($B835),'Farm Crops'!$B$18:$N$28,F$5,0)  - VLOOKUP(F$4,'Farm Crops'!$B$4:$G$13,6,0)/1000*0.65*$C835)</f>
        <v>5220.2218986323405</v>
      </c>
      <c r="G835" s="67">
        <f xml:space="preserve">   MAX(0, HLOOKUP(MONTH($B835),'Farm Crops'!$B$18:$N$28,G$5,0)  - VLOOKUP(G$4,'Farm Crops'!$B$4:$G$13,6,0)/1000*0.65*$C835)</f>
        <v>1518.1067256637168</v>
      </c>
      <c r="H835" s="67">
        <f xml:space="preserve">   MAX(0, HLOOKUP(MONTH($B835),'Farm Crops'!$B$18:$N$28,H$5,0)  - VLOOKUP(H$4,'Farm Crops'!$B$4:$G$13,6,0)/1000*0.65*$C835)</f>
        <v>5209.7330490748182</v>
      </c>
      <c r="I835" s="67">
        <f xml:space="preserve">   MAX(0, HLOOKUP(MONTH($B835),'Farm Crops'!$B$18:$N$28,I$5,0)  - VLOOKUP(I$4,'Farm Crops'!$B$4:$G$13,6,0)/1000*0.65*$C835)</f>
        <v>2916.0123572003217</v>
      </c>
      <c r="J835" s="67">
        <f xml:space="preserve">   MAX(0, HLOOKUP(MONTH($B835),'Farm Crops'!$B$18:$N$28,J$5,0)  - VLOOKUP(J$4,'Farm Crops'!$B$4:$G$13,6,0)/1000*0.65*$C835)</f>
        <v>6694.6344328238147</v>
      </c>
      <c r="K835" s="67">
        <f xml:space="preserve">   MAX(0, HLOOKUP(MONTH($B835),'Farm Crops'!$B$18:$N$28,K$5,0)  - VLOOKUP(K$4,'Farm Crops'!$B$4:$G$13,6,0)/1000*0.65*$C835)</f>
        <v>1594.8660337892193</v>
      </c>
      <c r="L835" s="67">
        <f xml:space="preserve">   MAX(0, HLOOKUP(MONTH($B835),'Farm Crops'!$B$18:$N$28,L$5,0)  - VLOOKUP(L$4,'Farm Crops'!$B$4:$G$13,6,0)/1000*0.65*$C835)</f>
        <v>289.90170555108637</v>
      </c>
      <c r="M835" s="67">
        <f xml:space="preserve">   MAX(0, HLOOKUP(MONTH($B835),'Farm Crops'!$B$18:$N$28,M$5,0)  - VLOOKUP(M$4,'Farm Crops'!$B$4:$G$13,6,0)/1000*0.65*$C835)</f>
        <v>2159.1605309734509</v>
      </c>
    </row>
    <row r="836" spans="2:13" x14ac:dyDescent="0.2">
      <c r="B836" s="4">
        <v>41313</v>
      </c>
      <c r="C836" s="67">
        <f>'Observed Data'!$E835</f>
        <v>0</v>
      </c>
      <c r="D836" s="67">
        <f xml:space="preserve">   MAX(0, HLOOKUP(MONTH($B836),'Farm Crops'!$B$18:$N$28,D$5,0)  - VLOOKUP(D$4,'Farm Crops'!$B$4:$G$13,6,0)/1000*0.65*$C836)</f>
        <v>1817.3193885760261</v>
      </c>
      <c r="E836" s="67">
        <f xml:space="preserve">   MAX(0, HLOOKUP(MONTH($B836),'Farm Crops'!$B$18:$N$28,E$5,0)  - VLOOKUP(E$4,'Farm Crops'!$B$4:$G$13,6,0)/1000*0.65*$C836)</f>
        <v>4868.6117296862431</v>
      </c>
      <c r="F836" s="67">
        <f xml:space="preserve">   MAX(0, HLOOKUP(MONTH($B836),'Farm Crops'!$B$18:$N$28,F$5,0)  - VLOOKUP(F$4,'Farm Crops'!$B$4:$G$13,6,0)/1000*0.65*$C836)</f>
        <v>5220.2218986323405</v>
      </c>
      <c r="G836" s="67">
        <f xml:space="preserve">   MAX(0, HLOOKUP(MONTH($B836),'Farm Crops'!$B$18:$N$28,G$5,0)  - VLOOKUP(G$4,'Farm Crops'!$B$4:$G$13,6,0)/1000*0.65*$C836)</f>
        <v>1518.1067256637168</v>
      </c>
      <c r="H836" s="67">
        <f xml:space="preserve">   MAX(0, HLOOKUP(MONTH($B836),'Farm Crops'!$B$18:$N$28,H$5,0)  - VLOOKUP(H$4,'Farm Crops'!$B$4:$G$13,6,0)/1000*0.65*$C836)</f>
        <v>5209.7330490748182</v>
      </c>
      <c r="I836" s="67">
        <f xml:space="preserve">   MAX(0, HLOOKUP(MONTH($B836),'Farm Crops'!$B$18:$N$28,I$5,0)  - VLOOKUP(I$4,'Farm Crops'!$B$4:$G$13,6,0)/1000*0.65*$C836)</f>
        <v>2916.0123572003217</v>
      </c>
      <c r="J836" s="67">
        <f xml:space="preserve">   MAX(0, HLOOKUP(MONTH($B836),'Farm Crops'!$B$18:$N$28,J$5,0)  - VLOOKUP(J$4,'Farm Crops'!$B$4:$G$13,6,0)/1000*0.65*$C836)</f>
        <v>6694.6344328238147</v>
      </c>
      <c r="K836" s="67">
        <f xml:space="preserve">   MAX(0, HLOOKUP(MONTH($B836),'Farm Crops'!$B$18:$N$28,K$5,0)  - VLOOKUP(K$4,'Farm Crops'!$B$4:$G$13,6,0)/1000*0.65*$C836)</f>
        <v>1594.8660337892193</v>
      </c>
      <c r="L836" s="67">
        <f xml:space="preserve">   MAX(0, HLOOKUP(MONTH($B836),'Farm Crops'!$B$18:$N$28,L$5,0)  - VLOOKUP(L$4,'Farm Crops'!$B$4:$G$13,6,0)/1000*0.65*$C836)</f>
        <v>289.90170555108637</v>
      </c>
      <c r="M836" s="67">
        <f xml:space="preserve">   MAX(0, HLOOKUP(MONTH($B836),'Farm Crops'!$B$18:$N$28,M$5,0)  - VLOOKUP(M$4,'Farm Crops'!$B$4:$G$13,6,0)/1000*0.65*$C836)</f>
        <v>2159.1605309734509</v>
      </c>
    </row>
    <row r="837" spans="2:13" x14ac:dyDescent="0.2">
      <c r="B837" s="4">
        <v>41314</v>
      </c>
      <c r="C837" s="67">
        <f>'Observed Data'!$E836</f>
        <v>6</v>
      </c>
      <c r="D837" s="67">
        <f xml:space="preserve">   MAX(0, HLOOKUP(MONTH($B837),'Farm Crops'!$B$18:$N$28,D$5,0)  - VLOOKUP(D$4,'Farm Crops'!$B$4:$G$13,6,0)/1000*0.65*$C837)</f>
        <v>0</v>
      </c>
      <c r="E837" s="67">
        <f xml:space="preserve">   MAX(0, HLOOKUP(MONTH($B837),'Farm Crops'!$B$18:$N$28,E$5,0)  - VLOOKUP(E$4,'Farm Crops'!$B$4:$G$13,6,0)/1000*0.65*$C837)</f>
        <v>1324.2917296862429</v>
      </c>
      <c r="F837" s="67">
        <f xml:space="preserve">   MAX(0, HLOOKUP(MONTH($B837),'Farm Crops'!$B$18:$N$28,F$5,0)  - VLOOKUP(F$4,'Farm Crops'!$B$4:$G$13,6,0)/1000*0.65*$C837)</f>
        <v>1306.9618986323412</v>
      </c>
      <c r="G837" s="67">
        <f xml:space="preserve">   MAX(0, HLOOKUP(MONTH($B837),'Farm Crops'!$B$18:$N$28,G$5,0)  - VLOOKUP(G$4,'Farm Crops'!$B$4:$G$13,6,0)/1000*0.65*$C837)</f>
        <v>406.99672566371669</v>
      </c>
      <c r="H837" s="67">
        <f xml:space="preserve">   MAX(0, HLOOKUP(MONTH($B837),'Farm Crops'!$B$18:$N$28,H$5,0)  - VLOOKUP(H$4,'Farm Crops'!$B$4:$G$13,6,0)/1000*0.65*$C837)</f>
        <v>1396.7030490748184</v>
      </c>
      <c r="I837" s="67">
        <f xml:space="preserve">   MAX(0, HLOOKUP(MONTH($B837),'Farm Crops'!$B$18:$N$28,I$5,0)  - VLOOKUP(I$4,'Farm Crops'!$B$4:$G$13,6,0)/1000*0.65*$C837)</f>
        <v>0</v>
      </c>
      <c r="J837" s="67">
        <f xml:space="preserve">   MAX(0, HLOOKUP(MONTH($B837),'Farm Crops'!$B$18:$N$28,J$5,0)  - VLOOKUP(J$4,'Farm Crops'!$B$4:$G$13,6,0)/1000*0.65*$C837)</f>
        <v>1852.3944328238149</v>
      </c>
      <c r="K837" s="67">
        <f xml:space="preserve">   MAX(0, HLOOKUP(MONTH($B837),'Farm Crops'!$B$18:$N$28,K$5,0)  - VLOOKUP(K$4,'Farm Crops'!$B$4:$G$13,6,0)/1000*0.65*$C837)</f>
        <v>439.68603378921944</v>
      </c>
      <c r="L837" s="67">
        <f xml:space="preserve">   MAX(0, HLOOKUP(MONTH($B837),'Farm Crops'!$B$18:$N$28,L$5,0)  - VLOOKUP(L$4,'Farm Crops'!$B$4:$G$13,6,0)/1000*0.65*$C837)</f>
        <v>79.69170555108613</v>
      </c>
      <c r="M837" s="67">
        <f xml:space="preserve">   MAX(0, HLOOKUP(MONTH($B837),'Farm Crops'!$B$18:$N$28,M$5,0)  - VLOOKUP(M$4,'Farm Crops'!$B$4:$G$13,6,0)/1000*0.65*$C837)</f>
        <v>588.63053097345119</v>
      </c>
    </row>
    <row r="838" spans="2:13" x14ac:dyDescent="0.2">
      <c r="B838" s="4">
        <v>41315</v>
      </c>
      <c r="C838" s="67">
        <f>'Observed Data'!$E837</f>
        <v>6</v>
      </c>
      <c r="D838" s="67">
        <f xml:space="preserve">   MAX(0, HLOOKUP(MONTH($B838),'Farm Crops'!$B$18:$N$28,D$5,0)  - VLOOKUP(D$4,'Farm Crops'!$B$4:$G$13,6,0)/1000*0.65*$C838)</f>
        <v>0</v>
      </c>
      <c r="E838" s="67">
        <f xml:space="preserve">   MAX(0, HLOOKUP(MONTH($B838),'Farm Crops'!$B$18:$N$28,E$5,0)  - VLOOKUP(E$4,'Farm Crops'!$B$4:$G$13,6,0)/1000*0.65*$C838)</f>
        <v>1324.2917296862429</v>
      </c>
      <c r="F838" s="67">
        <f xml:space="preserve">   MAX(0, HLOOKUP(MONTH($B838),'Farm Crops'!$B$18:$N$28,F$5,0)  - VLOOKUP(F$4,'Farm Crops'!$B$4:$G$13,6,0)/1000*0.65*$C838)</f>
        <v>1306.9618986323412</v>
      </c>
      <c r="G838" s="67">
        <f xml:space="preserve">   MAX(0, HLOOKUP(MONTH($B838),'Farm Crops'!$B$18:$N$28,G$5,0)  - VLOOKUP(G$4,'Farm Crops'!$B$4:$G$13,6,0)/1000*0.65*$C838)</f>
        <v>406.99672566371669</v>
      </c>
      <c r="H838" s="67">
        <f xml:space="preserve">   MAX(0, HLOOKUP(MONTH($B838),'Farm Crops'!$B$18:$N$28,H$5,0)  - VLOOKUP(H$4,'Farm Crops'!$B$4:$G$13,6,0)/1000*0.65*$C838)</f>
        <v>1396.7030490748184</v>
      </c>
      <c r="I838" s="67">
        <f xml:space="preserve">   MAX(0, HLOOKUP(MONTH($B838),'Farm Crops'!$B$18:$N$28,I$5,0)  - VLOOKUP(I$4,'Farm Crops'!$B$4:$G$13,6,0)/1000*0.65*$C838)</f>
        <v>0</v>
      </c>
      <c r="J838" s="67">
        <f xml:space="preserve">   MAX(0, HLOOKUP(MONTH($B838),'Farm Crops'!$B$18:$N$28,J$5,0)  - VLOOKUP(J$4,'Farm Crops'!$B$4:$G$13,6,0)/1000*0.65*$C838)</f>
        <v>1852.3944328238149</v>
      </c>
      <c r="K838" s="67">
        <f xml:space="preserve">   MAX(0, HLOOKUP(MONTH($B838),'Farm Crops'!$B$18:$N$28,K$5,0)  - VLOOKUP(K$4,'Farm Crops'!$B$4:$G$13,6,0)/1000*0.65*$C838)</f>
        <v>439.68603378921944</v>
      </c>
      <c r="L838" s="67">
        <f xml:space="preserve">   MAX(0, HLOOKUP(MONTH($B838),'Farm Crops'!$B$18:$N$28,L$5,0)  - VLOOKUP(L$4,'Farm Crops'!$B$4:$G$13,6,0)/1000*0.65*$C838)</f>
        <v>79.69170555108613</v>
      </c>
      <c r="M838" s="67">
        <f xml:space="preserve">   MAX(0, HLOOKUP(MONTH($B838),'Farm Crops'!$B$18:$N$28,M$5,0)  - VLOOKUP(M$4,'Farm Crops'!$B$4:$G$13,6,0)/1000*0.65*$C838)</f>
        <v>588.63053097345119</v>
      </c>
    </row>
    <row r="839" spans="2:13" x14ac:dyDescent="0.2">
      <c r="B839" s="4">
        <v>41316</v>
      </c>
      <c r="C839" s="67">
        <f>'Observed Data'!$E838</f>
        <v>0</v>
      </c>
      <c r="D839" s="67">
        <f xml:space="preserve">   MAX(0, HLOOKUP(MONTH($B839),'Farm Crops'!$B$18:$N$28,D$5,0)  - VLOOKUP(D$4,'Farm Crops'!$B$4:$G$13,6,0)/1000*0.65*$C839)</f>
        <v>1817.3193885760261</v>
      </c>
      <c r="E839" s="67">
        <f xml:space="preserve">   MAX(0, HLOOKUP(MONTH($B839),'Farm Crops'!$B$18:$N$28,E$5,0)  - VLOOKUP(E$4,'Farm Crops'!$B$4:$G$13,6,0)/1000*0.65*$C839)</f>
        <v>4868.6117296862431</v>
      </c>
      <c r="F839" s="67">
        <f xml:space="preserve">   MAX(0, HLOOKUP(MONTH($B839),'Farm Crops'!$B$18:$N$28,F$5,0)  - VLOOKUP(F$4,'Farm Crops'!$B$4:$G$13,6,0)/1000*0.65*$C839)</f>
        <v>5220.2218986323405</v>
      </c>
      <c r="G839" s="67">
        <f xml:space="preserve">   MAX(0, HLOOKUP(MONTH($B839),'Farm Crops'!$B$18:$N$28,G$5,0)  - VLOOKUP(G$4,'Farm Crops'!$B$4:$G$13,6,0)/1000*0.65*$C839)</f>
        <v>1518.1067256637168</v>
      </c>
      <c r="H839" s="67">
        <f xml:space="preserve">   MAX(0, HLOOKUP(MONTH($B839),'Farm Crops'!$B$18:$N$28,H$5,0)  - VLOOKUP(H$4,'Farm Crops'!$B$4:$G$13,6,0)/1000*0.65*$C839)</f>
        <v>5209.7330490748182</v>
      </c>
      <c r="I839" s="67">
        <f xml:space="preserve">   MAX(0, HLOOKUP(MONTH($B839),'Farm Crops'!$B$18:$N$28,I$5,0)  - VLOOKUP(I$4,'Farm Crops'!$B$4:$G$13,6,0)/1000*0.65*$C839)</f>
        <v>2916.0123572003217</v>
      </c>
      <c r="J839" s="67">
        <f xml:space="preserve">   MAX(0, HLOOKUP(MONTH($B839),'Farm Crops'!$B$18:$N$28,J$5,0)  - VLOOKUP(J$4,'Farm Crops'!$B$4:$G$13,6,0)/1000*0.65*$C839)</f>
        <v>6694.6344328238147</v>
      </c>
      <c r="K839" s="67">
        <f xml:space="preserve">   MAX(0, HLOOKUP(MONTH($B839),'Farm Crops'!$B$18:$N$28,K$5,0)  - VLOOKUP(K$4,'Farm Crops'!$B$4:$G$13,6,0)/1000*0.65*$C839)</f>
        <v>1594.8660337892193</v>
      </c>
      <c r="L839" s="67">
        <f xml:space="preserve">   MAX(0, HLOOKUP(MONTH($B839),'Farm Crops'!$B$18:$N$28,L$5,0)  - VLOOKUP(L$4,'Farm Crops'!$B$4:$G$13,6,0)/1000*0.65*$C839)</f>
        <v>289.90170555108637</v>
      </c>
      <c r="M839" s="67">
        <f xml:space="preserve">   MAX(0, HLOOKUP(MONTH($B839),'Farm Crops'!$B$18:$N$28,M$5,0)  - VLOOKUP(M$4,'Farm Crops'!$B$4:$G$13,6,0)/1000*0.65*$C839)</f>
        <v>2159.1605309734509</v>
      </c>
    </row>
    <row r="840" spans="2:13" x14ac:dyDescent="0.2">
      <c r="B840" s="4">
        <v>41317</v>
      </c>
      <c r="C840" s="67">
        <f>'Observed Data'!$E839</f>
        <v>0</v>
      </c>
      <c r="D840" s="67">
        <f xml:space="preserve">   MAX(0, HLOOKUP(MONTH($B840),'Farm Crops'!$B$18:$N$28,D$5,0)  - VLOOKUP(D$4,'Farm Crops'!$B$4:$G$13,6,0)/1000*0.65*$C840)</f>
        <v>1817.3193885760261</v>
      </c>
      <c r="E840" s="67">
        <f xml:space="preserve">   MAX(0, HLOOKUP(MONTH($B840),'Farm Crops'!$B$18:$N$28,E$5,0)  - VLOOKUP(E$4,'Farm Crops'!$B$4:$G$13,6,0)/1000*0.65*$C840)</f>
        <v>4868.6117296862431</v>
      </c>
      <c r="F840" s="67">
        <f xml:space="preserve">   MAX(0, HLOOKUP(MONTH($B840),'Farm Crops'!$B$18:$N$28,F$5,0)  - VLOOKUP(F$4,'Farm Crops'!$B$4:$G$13,6,0)/1000*0.65*$C840)</f>
        <v>5220.2218986323405</v>
      </c>
      <c r="G840" s="67">
        <f xml:space="preserve">   MAX(0, HLOOKUP(MONTH($B840),'Farm Crops'!$B$18:$N$28,G$5,0)  - VLOOKUP(G$4,'Farm Crops'!$B$4:$G$13,6,0)/1000*0.65*$C840)</f>
        <v>1518.1067256637168</v>
      </c>
      <c r="H840" s="67">
        <f xml:space="preserve">   MAX(0, HLOOKUP(MONTH($B840),'Farm Crops'!$B$18:$N$28,H$5,0)  - VLOOKUP(H$4,'Farm Crops'!$B$4:$G$13,6,0)/1000*0.65*$C840)</f>
        <v>5209.7330490748182</v>
      </c>
      <c r="I840" s="67">
        <f xml:space="preserve">   MAX(0, HLOOKUP(MONTH($B840),'Farm Crops'!$B$18:$N$28,I$5,0)  - VLOOKUP(I$4,'Farm Crops'!$B$4:$G$13,6,0)/1000*0.65*$C840)</f>
        <v>2916.0123572003217</v>
      </c>
      <c r="J840" s="67">
        <f xml:space="preserve">   MAX(0, HLOOKUP(MONTH($B840),'Farm Crops'!$B$18:$N$28,J$5,0)  - VLOOKUP(J$4,'Farm Crops'!$B$4:$G$13,6,0)/1000*0.65*$C840)</f>
        <v>6694.6344328238147</v>
      </c>
      <c r="K840" s="67">
        <f xml:space="preserve">   MAX(0, HLOOKUP(MONTH($B840),'Farm Crops'!$B$18:$N$28,K$5,0)  - VLOOKUP(K$4,'Farm Crops'!$B$4:$G$13,6,0)/1000*0.65*$C840)</f>
        <v>1594.8660337892193</v>
      </c>
      <c r="L840" s="67">
        <f xml:space="preserve">   MAX(0, HLOOKUP(MONTH($B840),'Farm Crops'!$B$18:$N$28,L$5,0)  - VLOOKUP(L$4,'Farm Crops'!$B$4:$G$13,6,0)/1000*0.65*$C840)</f>
        <v>289.90170555108637</v>
      </c>
      <c r="M840" s="67">
        <f xml:space="preserve">   MAX(0, HLOOKUP(MONTH($B840),'Farm Crops'!$B$18:$N$28,M$5,0)  - VLOOKUP(M$4,'Farm Crops'!$B$4:$G$13,6,0)/1000*0.65*$C840)</f>
        <v>2159.1605309734509</v>
      </c>
    </row>
    <row r="841" spans="2:13" x14ac:dyDescent="0.2">
      <c r="B841" s="4">
        <v>41318</v>
      </c>
      <c r="C841" s="67">
        <f>'Observed Data'!$E840</f>
        <v>0</v>
      </c>
      <c r="D841" s="67">
        <f xml:space="preserve">   MAX(0, HLOOKUP(MONTH($B841),'Farm Crops'!$B$18:$N$28,D$5,0)  - VLOOKUP(D$4,'Farm Crops'!$B$4:$G$13,6,0)/1000*0.65*$C841)</f>
        <v>1817.3193885760261</v>
      </c>
      <c r="E841" s="67">
        <f xml:space="preserve">   MAX(0, HLOOKUP(MONTH($B841),'Farm Crops'!$B$18:$N$28,E$5,0)  - VLOOKUP(E$4,'Farm Crops'!$B$4:$G$13,6,0)/1000*0.65*$C841)</f>
        <v>4868.6117296862431</v>
      </c>
      <c r="F841" s="67">
        <f xml:space="preserve">   MAX(0, HLOOKUP(MONTH($B841),'Farm Crops'!$B$18:$N$28,F$5,0)  - VLOOKUP(F$4,'Farm Crops'!$B$4:$G$13,6,0)/1000*0.65*$C841)</f>
        <v>5220.2218986323405</v>
      </c>
      <c r="G841" s="67">
        <f xml:space="preserve">   MAX(0, HLOOKUP(MONTH($B841),'Farm Crops'!$B$18:$N$28,G$5,0)  - VLOOKUP(G$4,'Farm Crops'!$B$4:$G$13,6,0)/1000*0.65*$C841)</f>
        <v>1518.1067256637168</v>
      </c>
      <c r="H841" s="67">
        <f xml:space="preserve">   MAX(0, HLOOKUP(MONTH($B841),'Farm Crops'!$B$18:$N$28,H$5,0)  - VLOOKUP(H$4,'Farm Crops'!$B$4:$G$13,6,0)/1000*0.65*$C841)</f>
        <v>5209.7330490748182</v>
      </c>
      <c r="I841" s="67">
        <f xml:space="preserve">   MAX(0, HLOOKUP(MONTH($B841),'Farm Crops'!$B$18:$N$28,I$5,0)  - VLOOKUP(I$4,'Farm Crops'!$B$4:$G$13,6,0)/1000*0.65*$C841)</f>
        <v>2916.0123572003217</v>
      </c>
      <c r="J841" s="67">
        <f xml:space="preserve">   MAX(0, HLOOKUP(MONTH($B841),'Farm Crops'!$B$18:$N$28,J$5,0)  - VLOOKUP(J$4,'Farm Crops'!$B$4:$G$13,6,0)/1000*0.65*$C841)</f>
        <v>6694.6344328238147</v>
      </c>
      <c r="K841" s="67">
        <f xml:space="preserve">   MAX(0, HLOOKUP(MONTH($B841),'Farm Crops'!$B$18:$N$28,K$5,0)  - VLOOKUP(K$4,'Farm Crops'!$B$4:$G$13,6,0)/1000*0.65*$C841)</f>
        <v>1594.8660337892193</v>
      </c>
      <c r="L841" s="67">
        <f xml:space="preserve">   MAX(0, HLOOKUP(MONTH($B841),'Farm Crops'!$B$18:$N$28,L$5,0)  - VLOOKUP(L$4,'Farm Crops'!$B$4:$G$13,6,0)/1000*0.65*$C841)</f>
        <v>289.90170555108637</v>
      </c>
      <c r="M841" s="67">
        <f xml:space="preserve">   MAX(0, HLOOKUP(MONTH($B841),'Farm Crops'!$B$18:$N$28,M$5,0)  - VLOOKUP(M$4,'Farm Crops'!$B$4:$G$13,6,0)/1000*0.65*$C841)</f>
        <v>2159.1605309734509</v>
      </c>
    </row>
    <row r="842" spans="2:13" x14ac:dyDescent="0.2">
      <c r="B842" s="4">
        <v>41319</v>
      </c>
      <c r="C842" s="67">
        <f>'Observed Data'!$E841</f>
        <v>0</v>
      </c>
      <c r="D842" s="67">
        <f xml:space="preserve">   MAX(0, HLOOKUP(MONTH($B842),'Farm Crops'!$B$18:$N$28,D$5,0)  - VLOOKUP(D$4,'Farm Crops'!$B$4:$G$13,6,0)/1000*0.65*$C842)</f>
        <v>1817.3193885760261</v>
      </c>
      <c r="E842" s="67">
        <f xml:space="preserve">   MAX(0, HLOOKUP(MONTH($B842),'Farm Crops'!$B$18:$N$28,E$5,0)  - VLOOKUP(E$4,'Farm Crops'!$B$4:$G$13,6,0)/1000*0.65*$C842)</f>
        <v>4868.6117296862431</v>
      </c>
      <c r="F842" s="67">
        <f xml:space="preserve">   MAX(0, HLOOKUP(MONTH($B842),'Farm Crops'!$B$18:$N$28,F$5,0)  - VLOOKUP(F$4,'Farm Crops'!$B$4:$G$13,6,0)/1000*0.65*$C842)</f>
        <v>5220.2218986323405</v>
      </c>
      <c r="G842" s="67">
        <f xml:space="preserve">   MAX(0, HLOOKUP(MONTH($B842),'Farm Crops'!$B$18:$N$28,G$5,0)  - VLOOKUP(G$4,'Farm Crops'!$B$4:$G$13,6,0)/1000*0.65*$C842)</f>
        <v>1518.1067256637168</v>
      </c>
      <c r="H842" s="67">
        <f xml:space="preserve">   MAX(0, HLOOKUP(MONTH($B842),'Farm Crops'!$B$18:$N$28,H$5,0)  - VLOOKUP(H$4,'Farm Crops'!$B$4:$G$13,6,0)/1000*0.65*$C842)</f>
        <v>5209.7330490748182</v>
      </c>
      <c r="I842" s="67">
        <f xml:space="preserve">   MAX(0, HLOOKUP(MONTH($B842),'Farm Crops'!$B$18:$N$28,I$5,0)  - VLOOKUP(I$4,'Farm Crops'!$B$4:$G$13,6,0)/1000*0.65*$C842)</f>
        <v>2916.0123572003217</v>
      </c>
      <c r="J842" s="67">
        <f xml:space="preserve">   MAX(0, HLOOKUP(MONTH($B842),'Farm Crops'!$B$18:$N$28,J$5,0)  - VLOOKUP(J$4,'Farm Crops'!$B$4:$G$13,6,0)/1000*0.65*$C842)</f>
        <v>6694.6344328238147</v>
      </c>
      <c r="K842" s="67">
        <f xml:space="preserve">   MAX(0, HLOOKUP(MONTH($B842),'Farm Crops'!$B$18:$N$28,K$5,0)  - VLOOKUP(K$4,'Farm Crops'!$B$4:$G$13,6,0)/1000*0.65*$C842)</f>
        <v>1594.8660337892193</v>
      </c>
      <c r="L842" s="67">
        <f xml:space="preserve">   MAX(0, HLOOKUP(MONTH($B842),'Farm Crops'!$B$18:$N$28,L$5,0)  - VLOOKUP(L$4,'Farm Crops'!$B$4:$G$13,6,0)/1000*0.65*$C842)</f>
        <v>289.90170555108637</v>
      </c>
      <c r="M842" s="67">
        <f xml:space="preserve">   MAX(0, HLOOKUP(MONTH($B842),'Farm Crops'!$B$18:$N$28,M$5,0)  - VLOOKUP(M$4,'Farm Crops'!$B$4:$G$13,6,0)/1000*0.65*$C842)</f>
        <v>2159.1605309734509</v>
      </c>
    </row>
    <row r="843" spans="2:13" x14ac:dyDescent="0.2">
      <c r="B843" s="4">
        <v>41320</v>
      </c>
      <c r="C843" s="67">
        <f>'Observed Data'!$E842</f>
        <v>0</v>
      </c>
      <c r="D843" s="67">
        <f xml:space="preserve">   MAX(0, HLOOKUP(MONTH($B843),'Farm Crops'!$B$18:$N$28,D$5,0)  - VLOOKUP(D$4,'Farm Crops'!$B$4:$G$13,6,0)/1000*0.65*$C843)</f>
        <v>1817.3193885760261</v>
      </c>
      <c r="E843" s="67">
        <f xml:space="preserve">   MAX(0, HLOOKUP(MONTH($B843),'Farm Crops'!$B$18:$N$28,E$5,0)  - VLOOKUP(E$4,'Farm Crops'!$B$4:$G$13,6,0)/1000*0.65*$C843)</f>
        <v>4868.6117296862431</v>
      </c>
      <c r="F843" s="67">
        <f xml:space="preserve">   MAX(0, HLOOKUP(MONTH($B843),'Farm Crops'!$B$18:$N$28,F$5,0)  - VLOOKUP(F$4,'Farm Crops'!$B$4:$G$13,6,0)/1000*0.65*$C843)</f>
        <v>5220.2218986323405</v>
      </c>
      <c r="G843" s="67">
        <f xml:space="preserve">   MAX(0, HLOOKUP(MONTH($B843),'Farm Crops'!$B$18:$N$28,G$5,0)  - VLOOKUP(G$4,'Farm Crops'!$B$4:$G$13,6,0)/1000*0.65*$C843)</f>
        <v>1518.1067256637168</v>
      </c>
      <c r="H843" s="67">
        <f xml:space="preserve">   MAX(0, HLOOKUP(MONTH($B843),'Farm Crops'!$B$18:$N$28,H$5,0)  - VLOOKUP(H$4,'Farm Crops'!$B$4:$G$13,6,0)/1000*0.65*$C843)</f>
        <v>5209.7330490748182</v>
      </c>
      <c r="I843" s="67">
        <f xml:space="preserve">   MAX(0, HLOOKUP(MONTH($B843),'Farm Crops'!$B$18:$N$28,I$5,0)  - VLOOKUP(I$4,'Farm Crops'!$B$4:$G$13,6,0)/1000*0.65*$C843)</f>
        <v>2916.0123572003217</v>
      </c>
      <c r="J843" s="67">
        <f xml:space="preserve">   MAX(0, HLOOKUP(MONTH($B843),'Farm Crops'!$B$18:$N$28,J$5,0)  - VLOOKUP(J$4,'Farm Crops'!$B$4:$G$13,6,0)/1000*0.65*$C843)</f>
        <v>6694.6344328238147</v>
      </c>
      <c r="K843" s="67">
        <f xml:space="preserve">   MAX(0, HLOOKUP(MONTH($B843),'Farm Crops'!$B$18:$N$28,K$5,0)  - VLOOKUP(K$4,'Farm Crops'!$B$4:$G$13,6,0)/1000*0.65*$C843)</f>
        <v>1594.8660337892193</v>
      </c>
      <c r="L843" s="67">
        <f xml:space="preserve">   MAX(0, HLOOKUP(MONTH($B843),'Farm Crops'!$B$18:$N$28,L$5,0)  - VLOOKUP(L$4,'Farm Crops'!$B$4:$G$13,6,0)/1000*0.65*$C843)</f>
        <v>289.90170555108637</v>
      </c>
      <c r="M843" s="67">
        <f xml:space="preserve">   MAX(0, HLOOKUP(MONTH($B843),'Farm Crops'!$B$18:$N$28,M$5,0)  - VLOOKUP(M$4,'Farm Crops'!$B$4:$G$13,6,0)/1000*0.65*$C843)</f>
        <v>2159.1605309734509</v>
      </c>
    </row>
    <row r="844" spans="2:13" x14ac:dyDescent="0.2">
      <c r="B844" s="4">
        <v>41321</v>
      </c>
      <c r="C844" s="67">
        <f>'Observed Data'!$E843</f>
        <v>0</v>
      </c>
      <c r="D844" s="67">
        <f xml:space="preserve">   MAX(0, HLOOKUP(MONTH($B844),'Farm Crops'!$B$18:$N$28,D$5,0)  - VLOOKUP(D$4,'Farm Crops'!$B$4:$G$13,6,0)/1000*0.65*$C844)</f>
        <v>1817.3193885760261</v>
      </c>
      <c r="E844" s="67">
        <f xml:space="preserve">   MAX(0, HLOOKUP(MONTH($B844),'Farm Crops'!$B$18:$N$28,E$5,0)  - VLOOKUP(E$4,'Farm Crops'!$B$4:$G$13,6,0)/1000*0.65*$C844)</f>
        <v>4868.6117296862431</v>
      </c>
      <c r="F844" s="67">
        <f xml:space="preserve">   MAX(0, HLOOKUP(MONTH($B844),'Farm Crops'!$B$18:$N$28,F$5,0)  - VLOOKUP(F$4,'Farm Crops'!$B$4:$G$13,6,0)/1000*0.65*$C844)</f>
        <v>5220.2218986323405</v>
      </c>
      <c r="G844" s="67">
        <f xml:space="preserve">   MAX(0, HLOOKUP(MONTH($B844),'Farm Crops'!$B$18:$N$28,G$5,0)  - VLOOKUP(G$4,'Farm Crops'!$B$4:$G$13,6,0)/1000*0.65*$C844)</f>
        <v>1518.1067256637168</v>
      </c>
      <c r="H844" s="67">
        <f xml:space="preserve">   MAX(0, HLOOKUP(MONTH($B844),'Farm Crops'!$B$18:$N$28,H$5,0)  - VLOOKUP(H$4,'Farm Crops'!$B$4:$G$13,6,0)/1000*0.65*$C844)</f>
        <v>5209.7330490748182</v>
      </c>
      <c r="I844" s="67">
        <f xml:space="preserve">   MAX(0, HLOOKUP(MONTH($B844),'Farm Crops'!$B$18:$N$28,I$5,0)  - VLOOKUP(I$4,'Farm Crops'!$B$4:$G$13,6,0)/1000*0.65*$C844)</f>
        <v>2916.0123572003217</v>
      </c>
      <c r="J844" s="67">
        <f xml:space="preserve">   MAX(0, HLOOKUP(MONTH($B844),'Farm Crops'!$B$18:$N$28,J$5,0)  - VLOOKUP(J$4,'Farm Crops'!$B$4:$G$13,6,0)/1000*0.65*$C844)</f>
        <v>6694.6344328238147</v>
      </c>
      <c r="K844" s="67">
        <f xml:space="preserve">   MAX(0, HLOOKUP(MONTH($B844),'Farm Crops'!$B$18:$N$28,K$5,0)  - VLOOKUP(K$4,'Farm Crops'!$B$4:$G$13,6,0)/1000*0.65*$C844)</f>
        <v>1594.8660337892193</v>
      </c>
      <c r="L844" s="67">
        <f xml:space="preserve">   MAX(0, HLOOKUP(MONTH($B844),'Farm Crops'!$B$18:$N$28,L$5,0)  - VLOOKUP(L$4,'Farm Crops'!$B$4:$G$13,6,0)/1000*0.65*$C844)</f>
        <v>289.90170555108637</v>
      </c>
      <c r="M844" s="67">
        <f xml:space="preserve">   MAX(0, HLOOKUP(MONTH($B844),'Farm Crops'!$B$18:$N$28,M$5,0)  - VLOOKUP(M$4,'Farm Crops'!$B$4:$G$13,6,0)/1000*0.65*$C844)</f>
        <v>2159.1605309734509</v>
      </c>
    </row>
    <row r="845" spans="2:13" x14ac:dyDescent="0.2">
      <c r="B845" s="4">
        <v>41322</v>
      </c>
      <c r="C845" s="67">
        <f>'Observed Data'!$E844</f>
        <v>0</v>
      </c>
      <c r="D845" s="67">
        <f xml:space="preserve">   MAX(0, HLOOKUP(MONTH($B845),'Farm Crops'!$B$18:$N$28,D$5,0)  - VLOOKUP(D$4,'Farm Crops'!$B$4:$G$13,6,0)/1000*0.65*$C845)</f>
        <v>1817.3193885760261</v>
      </c>
      <c r="E845" s="67">
        <f xml:space="preserve">   MAX(0, HLOOKUP(MONTH($B845),'Farm Crops'!$B$18:$N$28,E$5,0)  - VLOOKUP(E$4,'Farm Crops'!$B$4:$G$13,6,0)/1000*0.65*$C845)</f>
        <v>4868.6117296862431</v>
      </c>
      <c r="F845" s="67">
        <f xml:space="preserve">   MAX(0, HLOOKUP(MONTH($B845),'Farm Crops'!$B$18:$N$28,F$5,0)  - VLOOKUP(F$4,'Farm Crops'!$B$4:$G$13,6,0)/1000*0.65*$C845)</f>
        <v>5220.2218986323405</v>
      </c>
      <c r="G845" s="67">
        <f xml:space="preserve">   MAX(0, HLOOKUP(MONTH($B845),'Farm Crops'!$B$18:$N$28,G$5,0)  - VLOOKUP(G$4,'Farm Crops'!$B$4:$G$13,6,0)/1000*0.65*$C845)</f>
        <v>1518.1067256637168</v>
      </c>
      <c r="H845" s="67">
        <f xml:space="preserve">   MAX(0, HLOOKUP(MONTH($B845),'Farm Crops'!$B$18:$N$28,H$5,0)  - VLOOKUP(H$4,'Farm Crops'!$B$4:$G$13,6,0)/1000*0.65*$C845)</f>
        <v>5209.7330490748182</v>
      </c>
      <c r="I845" s="67">
        <f xml:space="preserve">   MAX(0, HLOOKUP(MONTH($B845),'Farm Crops'!$B$18:$N$28,I$5,0)  - VLOOKUP(I$4,'Farm Crops'!$B$4:$G$13,6,0)/1000*0.65*$C845)</f>
        <v>2916.0123572003217</v>
      </c>
      <c r="J845" s="67">
        <f xml:space="preserve">   MAX(0, HLOOKUP(MONTH($B845),'Farm Crops'!$B$18:$N$28,J$5,0)  - VLOOKUP(J$4,'Farm Crops'!$B$4:$G$13,6,0)/1000*0.65*$C845)</f>
        <v>6694.6344328238147</v>
      </c>
      <c r="K845" s="67">
        <f xml:space="preserve">   MAX(0, HLOOKUP(MONTH($B845),'Farm Crops'!$B$18:$N$28,K$5,0)  - VLOOKUP(K$4,'Farm Crops'!$B$4:$G$13,6,0)/1000*0.65*$C845)</f>
        <v>1594.8660337892193</v>
      </c>
      <c r="L845" s="67">
        <f xml:space="preserve">   MAX(0, HLOOKUP(MONTH($B845),'Farm Crops'!$B$18:$N$28,L$5,0)  - VLOOKUP(L$4,'Farm Crops'!$B$4:$G$13,6,0)/1000*0.65*$C845)</f>
        <v>289.90170555108637</v>
      </c>
      <c r="M845" s="67">
        <f xml:space="preserve">   MAX(0, HLOOKUP(MONTH($B845),'Farm Crops'!$B$18:$N$28,M$5,0)  - VLOOKUP(M$4,'Farm Crops'!$B$4:$G$13,6,0)/1000*0.65*$C845)</f>
        <v>2159.1605309734509</v>
      </c>
    </row>
    <row r="846" spans="2:13" x14ac:dyDescent="0.2">
      <c r="B846" s="4">
        <v>41323</v>
      </c>
      <c r="C846" s="67">
        <f>'Observed Data'!$E845</f>
        <v>0</v>
      </c>
      <c r="D846" s="67">
        <f xml:space="preserve">   MAX(0, HLOOKUP(MONTH($B846),'Farm Crops'!$B$18:$N$28,D$5,0)  - VLOOKUP(D$4,'Farm Crops'!$B$4:$G$13,6,0)/1000*0.65*$C846)</f>
        <v>1817.3193885760261</v>
      </c>
      <c r="E846" s="67">
        <f xml:space="preserve">   MAX(0, HLOOKUP(MONTH($B846),'Farm Crops'!$B$18:$N$28,E$5,0)  - VLOOKUP(E$4,'Farm Crops'!$B$4:$G$13,6,0)/1000*0.65*$C846)</f>
        <v>4868.6117296862431</v>
      </c>
      <c r="F846" s="67">
        <f xml:space="preserve">   MAX(0, HLOOKUP(MONTH($B846),'Farm Crops'!$B$18:$N$28,F$5,0)  - VLOOKUP(F$4,'Farm Crops'!$B$4:$G$13,6,0)/1000*0.65*$C846)</f>
        <v>5220.2218986323405</v>
      </c>
      <c r="G846" s="67">
        <f xml:space="preserve">   MAX(0, HLOOKUP(MONTH($B846),'Farm Crops'!$B$18:$N$28,G$5,0)  - VLOOKUP(G$4,'Farm Crops'!$B$4:$G$13,6,0)/1000*0.65*$C846)</f>
        <v>1518.1067256637168</v>
      </c>
      <c r="H846" s="67">
        <f xml:space="preserve">   MAX(0, HLOOKUP(MONTH($B846),'Farm Crops'!$B$18:$N$28,H$5,0)  - VLOOKUP(H$4,'Farm Crops'!$B$4:$G$13,6,0)/1000*0.65*$C846)</f>
        <v>5209.7330490748182</v>
      </c>
      <c r="I846" s="67">
        <f xml:space="preserve">   MAX(0, HLOOKUP(MONTH($B846),'Farm Crops'!$B$18:$N$28,I$5,0)  - VLOOKUP(I$4,'Farm Crops'!$B$4:$G$13,6,0)/1000*0.65*$C846)</f>
        <v>2916.0123572003217</v>
      </c>
      <c r="J846" s="67">
        <f xml:space="preserve">   MAX(0, HLOOKUP(MONTH($B846),'Farm Crops'!$B$18:$N$28,J$5,0)  - VLOOKUP(J$4,'Farm Crops'!$B$4:$G$13,6,0)/1000*0.65*$C846)</f>
        <v>6694.6344328238147</v>
      </c>
      <c r="K846" s="67">
        <f xml:space="preserve">   MAX(0, HLOOKUP(MONTH($B846),'Farm Crops'!$B$18:$N$28,K$5,0)  - VLOOKUP(K$4,'Farm Crops'!$B$4:$G$13,6,0)/1000*0.65*$C846)</f>
        <v>1594.8660337892193</v>
      </c>
      <c r="L846" s="67">
        <f xml:space="preserve">   MAX(0, HLOOKUP(MONTH($B846),'Farm Crops'!$B$18:$N$28,L$5,0)  - VLOOKUP(L$4,'Farm Crops'!$B$4:$G$13,6,0)/1000*0.65*$C846)</f>
        <v>289.90170555108637</v>
      </c>
      <c r="M846" s="67">
        <f xml:space="preserve">   MAX(0, HLOOKUP(MONTH($B846),'Farm Crops'!$B$18:$N$28,M$5,0)  - VLOOKUP(M$4,'Farm Crops'!$B$4:$G$13,6,0)/1000*0.65*$C846)</f>
        <v>2159.1605309734509</v>
      </c>
    </row>
    <row r="847" spans="2:13" x14ac:dyDescent="0.2">
      <c r="B847" s="4">
        <v>41324</v>
      </c>
      <c r="C847" s="67">
        <f>'Observed Data'!$E846</f>
        <v>0</v>
      </c>
      <c r="D847" s="67">
        <f xml:space="preserve">   MAX(0, HLOOKUP(MONTH($B847),'Farm Crops'!$B$18:$N$28,D$5,0)  - VLOOKUP(D$4,'Farm Crops'!$B$4:$G$13,6,0)/1000*0.65*$C847)</f>
        <v>1817.3193885760261</v>
      </c>
      <c r="E847" s="67">
        <f xml:space="preserve">   MAX(0, HLOOKUP(MONTH($B847),'Farm Crops'!$B$18:$N$28,E$5,0)  - VLOOKUP(E$4,'Farm Crops'!$B$4:$G$13,6,0)/1000*0.65*$C847)</f>
        <v>4868.6117296862431</v>
      </c>
      <c r="F847" s="67">
        <f xml:space="preserve">   MAX(0, HLOOKUP(MONTH($B847),'Farm Crops'!$B$18:$N$28,F$5,0)  - VLOOKUP(F$4,'Farm Crops'!$B$4:$G$13,6,0)/1000*0.65*$C847)</f>
        <v>5220.2218986323405</v>
      </c>
      <c r="G847" s="67">
        <f xml:space="preserve">   MAX(0, HLOOKUP(MONTH($B847),'Farm Crops'!$B$18:$N$28,G$5,0)  - VLOOKUP(G$4,'Farm Crops'!$B$4:$G$13,6,0)/1000*0.65*$C847)</f>
        <v>1518.1067256637168</v>
      </c>
      <c r="H847" s="67">
        <f xml:space="preserve">   MAX(0, HLOOKUP(MONTH($B847),'Farm Crops'!$B$18:$N$28,H$5,0)  - VLOOKUP(H$4,'Farm Crops'!$B$4:$G$13,6,0)/1000*0.65*$C847)</f>
        <v>5209.7330490748182</v>
      </c>
      <c r="I847" s="67">
        <f xml:space="preserve">   MAX(0, HLOOKUP(MONTH($B847),'Farm Crops'!$B$18:$N$28,I$5,0)  - VLOOKUP(I$4,'Farm Crops'!$B$4:$G$13,6,0)/1000*0.65*$C847)</f>
        <v>2916.0123572003217</v>
      </c>
      <c r="J847" s="67">
        <f xml:space="preserve">   MAX(0, HLOOKUP(MONTH($B847),'Farm Crops'!$B$18:$N$28,J$5,0)  - VLOOKUP(J$4,'Farm Crops'!$B$4:$G$13,6,0)/1000*0.65*$C847)</f>
        <v>6694.6344328238147</v>
      </c>
      <c r="K847" s="67">
        <f xml:space="preserve">   MAX(0, HLOOKUP(MONTH($B847),'Farm Crops'!$B$18:$N$28,K$5,0)  - VLOOKUP(K$4,'Farm Crops'!$B$4:$G$13,6,0)/1000*0.65*$C847)</f>
        <v>1594.8660337892193</v>
      </c>
      <c r="L847" s="67">
        <f xml:space="preserve">   MAX(0, HLOOKUP(MONTH($B847),'Farm Crops'!$B$18:$N$28,L$5,0)  - VLOOKUP(L$4,'Farm Crops'!$B$4:$G$13,6,0)/1000*0.65*$C847)</f>
        <v>289.90170555108637</v>
      </c>
      <c r="M847" s="67">
        <f xml:space="preserve">   MAX(0, HLOOKUP(MONTH($B847),'Farm Crops'!$B$18:$N$28,M$5,0)  - VLOOKUP(M$4,'Farm Crops'!$B$4:$G$13,6,0)/1000*0.65*$C847)</f>
        <v>2159.1605309734509</v>
      </c>
    </row>
    <row r="848" spans="2:13" x14ac:dyDescent="0.2">
      <c r="B848" s="4">
        <v>41325</v>
      </c>
      <c r="C848" s="67">
        <f>'Observed Data'!$E847</f>
        <v>0</v>
      </c>
      <c r="D848" s="67">
        <f xml:space="preserve">   MAX(0, HLOOKUP(MONTH($B848),'Farm Crops'!$B$18:$N$28,D$5,0)  - VLOOKUP(D$4,'Farm Crops'!$B$4:$G$13,6,0)/1000*0.65*$C848)</f>
        <v>1817.3193885760261</v>
      </c>
      <c r="E848" s="67">
        <f xml:space="preserve">   MAX(0, HLOOKUP(MONTH($B848),'Farm Crops'!$B$18:$N$28,E$5,0)  - VLOOKUP(E$4,'Farm Crops'!$B$4:$G$13,6,0)/1000*0.65*$C848)</f>
        <v>4868.6117296862431</v>
      </c>
      <c r="F848" s="67">
        <f xml:space="preserve">   MAX(0, HLOOKUP(MONTH($B848),'Farm Crops'!$B$18:$N$28,F$5,0)  - VLOOKUP(F$4,'Farm Crops'!$B$4:$G$13,6,0)/1000*0.65*$C848)</f>
        <v>5220.2218986323405</v>
      </c>
      <c r="G848" s="67">
        <f xml:space="preserve">   MAX(0, HLOOKUP(MONTH($B848),'Farm Crops'!$B$18:$N$28,G$5,0)  - VLOOKUP(G$4,'Farm Crops'!$B$4:$G$13,6,0)/1000*0.65*$C848)</f>
        <v>1518.1067256637168</v>
      </c>
      <c r="H848" s="67">
        <f xml:space="preserve">   MAX(0, HLOOKUP(MONTH($B848),'Farm Crops'!$B$18:$N$28,H$5,0)  - VLOOKUP(H$4,'Farm Crops'!$B$4:$G$13,6,0)/1000*0.65*$C848)</f>
        <v>5209.7330490748182</v>
      </c>
      <c r="I848" s="67">
        <f xml:space="preserve">   MAX(0, HLOOKUP(MONTH($B848),'Farm Crops'!$B$18:$N$28,I$5,0)  - VLOOKUP(I$4,'Farm Crops'!$B$4:$G$13,6,0)/1000*0.65*$C848)</f>
        <v>2916.0123572003217</v>
      </c>
      <c r="J848" s="67">
        <f xml:space="preserve">   MAX(0, HLOOKUP(MONTH($B848),'Farm Crops'!$B$18:$N$28,J$5,0)  - VLOOKUP(J$4,'Farm Crops'!$B$4:$G$13,6,0)/1000*0.65*$C848)</f>
        <v>6694.6344328238147</v>
      </c>
      <c r="K848" s="67">
        <f xml:space="preserve">   MAX(0, HLOOKUP(MONTH($B848),'Farm Crops'!$B$18:$N$28,K$5,0)  - VLOOKUP(K$4,'Farm Crops'!$B$4:$G$13,6,0)/1000*0.65*$C848)</f>
        <v>1594.8660337892193</v>
      </c>
      <c r="L848" s="67">
        <f xml:space="preserve">   MAX(0, HLOOKUP(MONTH($B848),'Farm Crops'!$B$18:$N$28,L$5,0)  - VLOOKUP(L$4,'Farm Crops'!$B$4:$G$13,6,0)/1000*0.65*$C848)</f>
        <v>289.90170555108637</v>
      </c>
      <c r="M848" s="67">
        <f xml:space="preserve">   MAX(0, HLOOKUP(MONTH($B848),'Farm Crops'!$B$18:$N$28,M$5,0)  - VLOOKUP(M$4,'Farm Crops'!$B$4:$G$13,6,0)/1000*0.65*$C848)</f>
        <v>2159.1605309734509</v>
      </c>
    </row>
    <row r="849" spans="2:13" x14ac:dyDescent="0.2">
      <c r="B849" s="4">
        <v>41326</v>
      </c>
      <c r="C849" s="67">
        <f>'Observed Data'!$E848</f>
        <v>0</v>
      </c>
      <c r="D849" s="67">
        <f xml:space="preserve">   MAX(0, HLOOKUP(MONTH($B849),'Farm Crops'!$B$18:$N$28,D$5,0)  - VLOOKUP(D$4,'Farm Crops'!$B$4:$G$13,6,0)/1000*0.65*$C849)</f>
        <v>1817.3193885760261</v>
      </c>
      <c r="E849" s="67">
        <f xml:space="preserve">   MAX(0, HLOOKUP(MONTH($B849),'Farm Crops'!$B$18:$N$28,E$5,0)  - VLOOKUP(E$4,'Farm Crops'!$B$4:$G$13,6,0)/1000*0.65*$C849)</f>
        <v>4868.6117296862431</v>
      </c>
      <c r="F849" s="67">
        <f xml:space="preserve">   MAX(0, HLOOKUP(MONTH($B849),'Farm Crops'!$B$18:$N$28,F$5,0)  - VLOOKUP(F$4,'Farm Crops'!$B$4:$G$13,6,0)/1000*0.65*$C849)</f>
        <v>5220.2218986323405</v>
      </c>
      <c r="G849" s="67">
        <f xml:space="preserve">   MAX(0, HLOOKUP(MONTH($B849),'Farm Crops'!$B$18:$N$28,G$5,0)  - VLOOKUP(G$4,'Farm Crops'!$B$4:$G$13,6,0)/1000*0.65*$C849)</f>
        <v>1518.1067256637168</v>
      </c>
      <c r="H849" s="67">
        <f xml:space="preserve">   MAX(0, HLOOKUP(MONTH($B849),'Farm Crops'!$B$18:$N$28,H$5,0)  - VLOOKUP(H$4,'Farm Crops'!$B$4:$G$13,6,0)/1000*0.65*$C849)</f>
        <v>5209.7330490748182</v>
      </c>
      <c r="I849" s="67">
        <f xml:space="preserve">   MAX(0, HLOOKUP(MONTH($B849),'Farm Crops'!$B$18:$N$28,I$5,0)  - VLOOKUP(I$4,'Farm Crops'!$B$4:$G$13,6,0)/1000*0.65*$C849)</f>
        <v>2916.0123572003217</v>
      </c>
      <c r="J849" s="67">
        <f xml:space="preserve">   MAX(0, HLOOKUP(MONTH($B849),'Farm Crops'!$B$18:$N$28,J$5,0)  - VLOOKUP(J$4,'Farm Crops'!$B$4:$G$13,6,0)/1000*0.65*$C849)</f>
        <v>6694.6344328238147</v>
      </c>
      <c r="K849" s="67">
        <f xml:space="preserve">   MAX(0, HLOOKUP(MONTH($B849),'Farm Crops'!$B$18:$N$28,K$5,0)  - VLOOKUP(K$4,'Farm Crops'!$B$4:$G$13,6,0)/1000*0.65*$C849)</f>
        <v>1594.8660337892193</v>
      </c>
      <c r="L849" s="67">
        <f xml:space="preserve">   MAX(0, HLOOKUP(MONTH($B849),'Farm Crops'!$B$18:$N$28,L$5,0)  - VLOOKUP(L$4,'Farm Crops'!$B$4:$G$13,6,0)/1000*0.65*$C849)</f>
        <v>289.90170555108637</v>
      </c>
      <c r="M849" s="67">
        <f xml:space="preserve">   MAX(0, HLOOKUP(MONTH($B849),'Farm Crops'!$B$18:$N$28,M$5,0)  - VLOOKUP(M$4,'Farm Crops'!$B$4:$G$13,6,0)/1000*0.65*$C849)</f>
        <v>2159.1605309734509</v>
      </c>
    </row>
    <row r="850" spans="2:13" x14ac:dyDescent="0.2">
      <c r="B850" s="4">
        <v>41327</v>
      </c>
      <c r="C850" s="67">
        <f>'Observed Data'!$E849</f>
        <v>0</v>
      </c>
      <c r="D850" s="67">
        <f xml:space="preserve">   MAX(0, HLOOKUP(MONTH($B850),'Farm Crops'!$B$18:$N$28,D$5,0)  - VLOOKUP(D$4,'Farm Crops'!$B$4:$G$13,6,0)/1000*0.65*$C850)</f>
        <v>1817.3193885760261</v>
      </c>
      <c r="E850" s="67">
        <f xml:space="preserve">   MAX(0, HLOOKUP(MONTH($B850),'Farm Crops'!$B$18:$N$28,E$5,0)  - VLOOKUP(E$4,'Farm Crops'!$B$4:$G$13,6,0)/1000*0.65*$C850)</f>
        <v>4868.6117296862431</v>
      </c>
      <c r="F850" s="67">
        <f xml:space="preserve">   MAX(0, HLOOKUP(MONTH($B850),'Farm Crops'!$B$18:$N$28,F$5,0)  - VLOOKUP(F$4,'Farm Crops'!$B$4:$G$13,6,0)/1000*0.65*$C850)</f>
        <v>5220.2218986323405</v>
      </c>
      <c r="G850" s="67">
        <f xml:space="preserve">   MAX(0, HLOOKUP(MONTH($B850),'Farm Crops'!$B$18:$N$28,G$5,0)  - VLOOKUP(G$4,'Farm Crops'!$B$4:$G$13,6,0)/1000*0.65*$C850)</f>
        <v>1518.1067256637168</v>
      </c>
      <c r="H850" s="67">
        <f xml:space="preserve">   MAX(0, HLOOKUP(MONTH($B850),'Farm Crops'!$B$18:$N$28,H$5,0)  - VLOOKUP(H$4,'Farm Crops'!$B$4:$G$13,6,0)/1000*0.65*$C850)</f>
        <v>5209.7330490748182</v>
      </c>
      <c r="I850" s="67">
        <f xml:space="preserve">   MAX(0, HLOOKUP(MONTH($B850),'Farm Crops'!$B$18:$N$28,I$5,0)  - VLOOKUP(I$4,'Farm Crops'!$B$4:$G$13,6,0)/1000*0.65*$C850)</f>
        <v>2916.0123572003217</v>
      </c>
      <c r="J850" s="67">
        <f xml:space="preserve">   MAX(0, HLOOKUP(MONTH($B850),'Farm Crops'!$B$18:$N$28,J$5,0)  - VLOOKUP(J$4,'Farm Crops'!$B$4:$G$13,6,0)/1000*0.65*$C850)</f>
        <v>6694.6344328238147</v>
      </c>
      <c r="K850" s="67">
        <f xml:space="preserve">   MAX(0, HLOOKUP(MONTH($B850),'Farm Crops'!$B$18:$N$28,K$5,0)  - VLOOKUP(K$4,'Farm Crops'!$B$4:$G$13,6,0)/1000*0.65*$C850)</f>
        <v>1594.8660337892193</v>
      </c>
      <c r="L850" s="67">
        <f xml:space="preserve">   MAX(0, HLOOKUP(MONTH($B850),'Farm Crops'!$B$18:$N$28,L$5,0)  - VLOOKUP(L$4,'Farm Crops'!$B$4:$G$13,6,0)/1000*0.65*$C850)</f>
        <v>289.90170555108637</v>
      </c>
      <c r="M850" s="67">
        <f xml:space="preserve">   MAX(0, HLOOKUP(MONTH($B850),'Farm Crops'!$B$18:$N$28,M$5,0)  - VLOOKUP(M$4,'Farm Crops'!$B$4:$G$13,6,0)/1000*0.65*$C850)</f>
        <v>2159.1605309734509</v>
      </c>
    </row>
    <row r="851" spans="2:13" x14ac:dyDescent="0.2">
      <c r="B851" s="4">
        <v>41328</v>
      </c>
      <c r="C851" s="67">
        <f>'Observed Data'!$E850</f>
        <v>0</v>
      </c>
      <c r="D851" s="67">
        <f xml:space="preserve">   MAX(0, HLOOKUP(MONTH($B851),'Farm Crops'!$B$18:$N$28,D$5,0)  - VLOOKUP(D$4,'Farm Crops'!$B$4:$G$13,6,0)/1000*0.65*$C851)</f>
        <v>1817.3193885760261</v>
      </c>
      <c r="E851" s="67">
        <f xml:space="preserve">   MAX(0, HLOOKUP(MONTH($B851),'Farm Crops'!$B$18:$N$28,E$5,0)  - VLOOKUP(E$4,'Farm Crops'!$B$4:$G$13,6,0)/1000*0.65*$C851)</f>
        <v>4868.6117296862431</v>
      </c>
      <c r="F851" s="67">
        <f xml:space="preserve">   MAX(0, HLOOKUP(MONTH($B851),'Farm Crops'!$B$18:$N$28,F$5,0)  - VLOOKUP(F$4,'Farm Crops'!$B$4:$G$13,6,0)/1000*0.65*$C851)</f>
        <v>5220.2218986323405</v>
      </c>
      <c r="G851" s="67">
        <f xml:space="preserve">   MAX(0, HLOOKUP(MONTH($B851),'Farm Crops'!$B$18:$N$28,G$5,0)  - VLOOKUP(G$4,'Farm Crops'!$B$4:$G$13,6,0)/1000*0.65*$C851)</f>
        <v>1518.1067256637168</v>
      </c>
      <c r="H851" s="67">
        <f xml:space="preserve">   MAX(0, HLOOKUP(MONTH($B851),'Farm Crops'!$B$18:$N$28,H$5,0)  - VLOOKUP(H$4,'Farm Crops'!$B$4:$G$13,6,0)/1000*0.65*$C851)</f>
        <v>5209.7330490748182</v>
      </c>
      <c r="I851" s="67">
        <f xml:space="preserve">   MAX(0, HLOOKUP(MONTH($B851),'Farm Crops'!$B$18:$N$28,I$5,0)  - VLOOKUP(I$4,'Farm Crops'!$B$4:$G$13,6,0)/1000*0.65*$C851)</f>
        <v>2916.0123572003217</v>
      </c>
      <c r="J851" s="67">
        <f xml:space="preserve">   MAX(0, HLOOKUP(MONTH($B851),'Farm Crops'!$B$18:$N$28,J$5,0)  - VLOOKUP(J$4,'Farm Crops'!$B$4:$G$13,6,0)/1000*0.65*$C851)</f>
        <v>6694.6344328238147</v>
      </c>
      <c r="K851" s="67">
        <f xml:space="preserve">   MAX(0, HLOOKUP(MONTH($B851),'Farm Crops'!$B$18:$N$28,K$5,0)  - VLOOKUP(K$4,'Farm Crops'!$B$4:$G$13,6,0)/1000*0.65*$C851)</f>
        <v>1594.8660337892193</v>
      </c>
      <c r="L851" s="67">
        <f xml:space="preserve">   MAX(0, HLOOKUP(MONTH($B851),'Farm Crops'!$B$18:$N$28,L$5,0)  - VLOOKUP(L$4,'Farm Crops'!$B$4:$G$13,6,0)/1000*0.65*$C851)</f>
        <v>289.90170555108637</v>
      </c>
      <c r="M851" s="67">
        <f xml:space="preserve">   MAX(0, HLOOKUP(MONTH($B851),'Farm Crops'!$B$18:$N$28,M$5,0)  - VLOOKUP(M$4,'Farm Crops'!$B$4:$G$13,6,0)/1000*0.65*$C851)</f>
        <v>2159.1605309734509</v>
      </c>
    </row>
    <row r="852" spans="2:13" x14ac:dyDescent="0.2">
      <c r="B852" s="4">
        <v>41329</v>
      </c>
      <c r="C852" s="67">
        <f>'Observed Data'!$E851</f>
        <v>0</v>
      </c>
      <c r="D852" s="67">
        <f xml:space="preserve">   MAX(0, HLOOKUP(MONTH($B852),'Farm Crops'!$B$18:$N$28,D$5,0)  - VLOOKUP(D$4,'Farm Crops'!$B$4:$G$13,6,0)/1000*0.65*$C852)</f>
        <v>1817.3193885760261</v>
      </c>
      <c r="E852" s="67">
        <f xml:space="preserve">   MAX(0, HLOOKUP(MONTH($B852),'Farm Crops'!$B$18:$N$28,E$5,0)  - VLOOKUP(E$4,'Farm Crops'!$B$4:$G$13,6,0)/1000*0.65*$C852)</f>
        <v>4868.6117296862431</v>
      </c>
      <c r="F852" s="67">
        <f xml:space="preserve">   MAX(0, HLOOKUP(MONTH($B852),'Farm Crops'!$B$18:$N$28,F$5,0)  - VLOOKUP(F$4,'Farm Crops'!$B$4:$G$13,6,0)/1000*0.65*$C852)</f>
        <v>5220.2218986323405</v>
      </c>
      <c r="G852" s="67">
        <f xml:space="preserve">   MAX(0, HLOOKUP(MONTH($B852),'Farm Crops'!$B$18:$N$28,G$5,0)  - VLOOKUP(G$4,'Farm Crops'!$B$4:$G$13,6,0)/1000*0.65*$C852)</f>
        <v>1518.1067256637168</v>
      </c>
      <c r="H852" s="67">
        <f xml:space="preserve">   MAX(0, HLOOKUP(MONTH($B852),'Farm Crops'!$B$18:$N$28,H$5,0)  - VLOOKUP(H$4,'Farm Crops'!$B$4:$G$13,6,0)/1000*0.65*$C852)</f>
        <v>5209.7330490748182</v>
      </c>
      <c r="I852" s="67">
        <f xml:space="preserve">   MAX(0, HLOOKUP(MONTH($B852),'Farm Crops'!$B$18:$N$28,I$5,0)  - VLOOKUP(I$4,'Farm Crops'!$B$4:$G$13,6,0)/1000*0.65*$C852)</f>
        <v>2916.0123572003217</v>
      </c>
      <c r="J852" s="67">
        <f xml:space="preserve">   MAX(0, HLOOKUP(MONTH($B852),'Farm Crops'!$B$18:$N$28,J$5,0)  - VLOOKUP(J$4,'Farm Crops'!$B$4:$G$13,6,0)/1000*0.65*$C852)</f>
        <v>6694.6344328238147</v>
      </c>
      <c r="K852" s="67">
        <f xml:space="preserve">   MAX(0, HLOOKUP(MONTH($B852),'Farm Crops'!$B$18:$N$28,K$5,0)  - VLOOKUP(K$4,'Farm Crops'!$B$4:$G$13,6,0)/1000*0.65*$C852)</f>
        <v>1594.8660337892193</v>
      </c>
      <c r="L852" s="67">
        <f xml:space="preserve">   MAX(0, HLOOKUP(MONTH($B852),'Farm Crops'!$B$18:$N$28,L$5,0)  - VLOOKUP(L$4,'Farm Crops'!$B$4:$G$13,6,0)/1000*0.65*$C852)</f>
        <v>289.90170555108637</v>
      </c>
      <c r="M852" s="67">
        <f xml:space="preserve">   MAX(0, HLOOKUP(MONTH($B852),'Farm Crops'!$B$18:$N$28,M$5,0)  - VLOOKUP(M$4,'Farm Crops'!$B$4:$G$13,6,0)/1000*0.65*$C852)</f>
        <v>2159.1605309734509</v>
      </c>
    </row>
    <row r="853" spans="2:13" x14ac:dyDescent="0.2">
      <c r="B853" s="4">
        <v>41330</v>
      </c>
      <c r="C853" s="67">
        <f>'Observed Data'!$E852</f>
        <v>0</v>
      </c>
      <c r="D853" s="67">
        <f xml:space="preserve">   MAX(0, HLOOKUP(MONTH($B853),'Farm Crops'!$B$18:$N$28,D$5,0)  - VLOOKUP(D$4,'Farm Crops'!$B$4:$G$13,6,0)/1000*0.65*$C853)</f>
        <v>1817.3193885760261</v>
      </c>
      <c r="E853" s="67">
        <f xml:space="preserve">   MAX(0, HLOOKUP(MONTH($B853),'Farm Crops'!$B$18:$N$28,E$5,0)  - VLOOKUP(E$4,'Farm Crops'!$B$4:$G$13,6,0)/1000*0.65*$C853)</f>
        <v>4868.6117296862431</v>
      </c>
      <c r="F853" s="67">
        <f xml:space="preserve">   MAX(0, HLOOKUP(MONTH($B853),'Farm Crops'!$B$18:$N$28,F$5,0)  - VLOOKUP(F$4,'Farm Crops'!$B$4:$G$13,6,0)/1000*0.65*$C853)</f>
        <v>5220.2218986323405</v>
      </c>
      <c r="G853" s="67">
        <f xml:space="preserve">   MAX(0, HLOOKUP(MONTH($B853),'Farm Crops'!$B$18:$N$28,G$5,0)  - VLOOKUP(G$4,'Farm Crops'!$B$4:$G$13,6,0)/1000*0.65*$C853)</f>
        <v>1518.1067256637168</v>
      </c>
      <c r="H853" s="67">
        <f xml:space="preserve">   MAX(0, HLOOKUP(MONTH($B853),'Farm Crops'!$B$18:$N$28,H$5,0)  - VLOOKUP(H$4,'Farm Crops'!$B$4:$G$13,6,0)/1000*0.65*$C853)</f>
        <v>5209.7330490748182</v>
      </c>
      <c r="I853" s="67">
        <f xml:space="preserve">   MAX(0, HLOOKUP(MONTH($B853),'Farm Crops'!$B$18:$N$28,I$5,0)  - VLOOKUP(I$4,'Farm Crops'!$B$4:$G$13,6,0)/1000*0.65*$C853)</f>
        <v>2916.0123572003217</v>
      </c>
      <c r="J853" s="67">
        <f xml:space="preserve">   MAX(0, HLOOKUP(MONTH($B853),'Farm Crops'!$B$18:$N$28,J$5,0)  - VLOOKUP(J$4,'Farm Crops'!$B$4:$G$13,6,0)/1000*0.65*$C853)</f>
        <v>6694.6344328238147</v>
      </c>
      <c r="K853" s="67">
        <f xml:space="preserve">   MAX(0, HLOOKUP(MONTH($B853),'Farm Crops'!$B$18:$N$28,K$5,0)  - VLOOKUP(K$4,'Farm Crops'!$B$4:$G$13,6,0)/1000*0.65*$C853)</f>
        <v>1594.8660337892193</v>
      </c>
      <c r="L853" s="67">
        <f xml:space="preserve">   MAX(0, HLOOKUP(MONTH($B853),'Farm Crops'!$B$18:$N$28,L$5,0)  - VLOOKUP(L$4,'Farm Crops'!$B$4:$G$13,6,0)/1000*0.65*$C853)</f>
        <v>289.90170555108637</v>
      </c>
      <c r="M853" s="67">
        <f xml:space="preserve">   MAX(0, HLOOKUP(MONTH($B853),'Farm Crops'!$B$18:$N$28,M$5,0)  - VLOOKUP(M$4,'Farm Crops'!$B$4:$G$13,6,0)/1000*0.65*$C853)</f>
        <v>2159.1605309734509</v>
      </c>
    </row>
    <row r="854" spans="2:13" x14ac:dyDescent="0.2">
      <c r="B854" s="4">
        <v>41331</v>
      </c>
      <c r="C854" s="67">
        <f>'Observed Data'!$E853</f>
        <v>0</v>
      </c>
      <c r="D854" s="67">
        <f xml:space="preserve">   MAX(0, HLOOKUP(MONTH($B854),'Farm Crops'!$B$18:$N$28,D$5,0)  - VLOOKUP(D$4,'Farm Crops'!$B$4:$G$13,6,0)/1000*0.65*$C854)</f>
        <v>1817.3193885760261</v>
      </c>
      <c r="E854" s="67">
        <f xml:space="preserve">   MAX(0, HLOOKUP(MONTH($B854),'Farm Crops'!$B$18:$N$28,E$5,0)  - VLOOKUP(E$4,'Farm Crops'!$B$4:$G$13,6,0)/1000*0.65*$C854)</f>
        <v>4868.6117296862431</v>
      </c>
      <c r="F854" s="67">
        <f xml:space="preserve">   MAX(0, HLOOKUP(MONTH($B854),'Farm Crops'!$B$18:$N$28,F$5,0)  - VLOOKUP(F$4,'Farm Crops'!$B$4:$G$13,6,0)/1000*0.65*$C854)</f>
        <v>5220.2218986323405</v>
      </c>
      <c r="G854" s="67">
        <f xml:space="preserve">   MAX(0, HLOOKUP(MONTH($B854),'Farm Crops'!$B$18:$N$28,G$5,0)  - VLOOKUP(G$4,'Farm Crops'!$B$4:$G$13,6,0)/1000*0.65*$C854)</f>
        <v>1518.1067256637168</v>
      </c>
      <c r="H854" s="67">
        <f xml:space="preserve">   MAX(0, HLOOKUP(MONTH($B854),'Farm Crops'!$B$18:$N$28,H$5,0)  - VLOOKUP(H$4,'Farm Crops'!$B$4:$G$13,6,0)/1000*0.65*$C854)</f>
        <v>5209.7330490748182</v>
      </c>
      <c r="I854" s="67">
        <f xml:space="preserve">   MAX(0, HLOOKUP(MONTH($B854),'Farm Crops'!$B$18:$N$28,I$5,0)  - VLOOKUP(I$4,'Farm Crops'!$B$4:$G$13,6,0)/1000*0.65*$C854)</f>
        <v>2916.0123572003217</v>
      </c>
      <c r="J854" s="67">
        <f xml:space="preserve">   MAX(0, HLOOKUP(MONTH($B854),'Farm Crops'!$B$18:$N$28,J$5,0)  - VLOOKUP(J$4,'Farm Crops'!$B$4:$G$13,6,0)/1000*0.65*$C854)</f>
        <v>6694.6344328238147</v>
      </c>
      <c r="K854" s="67">
        <f xml:space="preserve">   MAX(0, HLOOKUP(MONTH($B854),'Farm Crops'!$B$18:$N$28,K$5,0)  - VLOOKUP(K$4,'Farm Crops'!$B$4:$G$13,6,0)/1000*0.65*$C854)</f>
        <v>1594.8660337892193</v>
      </c>
      <c r="L854" s="67">
        <f xml:space="preserve">   MAX(0, HLOOKUP(MONTH($B854),'Farm Crops'!$B$18:$N$28,L$5,0)  - VLOOKUP(L$4,'Farm Crops'!$B$4:$G$13,6,0)/1000*0.65*$C854)</f>
        <v>289.90170555108637</v>
      </c>
      <c r="M854" s="67">
        <f xml:space="preserve">   MAX(0, HLOOKUP(MONTH($B854),'Farm Crops'!$B$18:$N$28,M$5,0)  - VLOOKUP(M$4,'Farm Crops'!$B$4:$G$13,6,0)/1000*0.65*$C854)</f>
        <v>2159.1605309734509</v>
      </c>
    </row>
    <row r="855" spans="2:13" x14ac:dyDescent="0.2">
      <c r="B855" s="4">
        <v>41332</v>
      </c>
      <c r="C855" s="67">
        <f>'Observed Data'!$E854</f>
        <v>0</v>
      </c>
      <c r="D855" s="67">
        <f xml:space="preserve">   MAX(0, HLOOKUP(MONTH($B855),'Farm Crops'!$B$18:$N$28,D$5,0)  - VLOOKUP(D$4,'Farm Crops'!$B$4:$G$13,6,0)/1000*0.65*$C855)</f>
        <v>1817.3193885760261</v>
      </c>
      <c r="E855" s="67">
        <f xml:space="preserve">   MAX(0, HLOOKUP(MONTH($B855),'Farm Crops'!$B$18:$N$28,E$5,0)  - VLOOKUP(E$4,'Farm Crops'!$B$4:$G$13,6,0)/1000*0.65*$C855)</f>
        <v>4868.6117296862431</v>
      </c>
      <c r="F855" s="67">
        <f xml:space="preserve">   MAX(0, HLOOKUP(MONTH($B855),'Farm Crops'!$B$18:$N$28,F$5,0)  - VLOOKUP(F$4,'Farm Crops'!$B$4:$G$13,6,0)/1000*0.65*$C855)</f>
        <v>5220.2218986323405</v>
      </c>
      <c r="G855" s="67">
        <f xml:space="preserve">   MAX(0, HLOOKUP(MONTH($B855),'Farm Crops'!$B$18:$N$28,G$5,0)  - VLOOKUP(G$4,'Farm Crops'!$B$4:$G$13,6,0)/1000*0.65*$C855)</f>
        <v>1518.1067256637168</v>
      </c>
      <c r="H855" s="67">
        <f xml:space="preserve">   MAX(0, HLOOKUP(MONTH($B855),'Farm Crops'!$B$18:$N$28,H$5,0)  - VLOOKUP(H$4,'Farm Crops'!$B$4:$G$13,6,0)/1000*0.65*$C855)</f>
        <v>5209.7330490748182</v>
      </c>
      <c r="I855" s="67">
        <f xml:space="preserve">   MAX(0, HLOOKUP(MONTH($B855),'Farm Crops'!$B$18:$N$28,I$5,0)  - VLOOKUP(I$4,'Farm Crops'!$B$4:$G$13,6,0)/1000*0.65*$C855)</f>
        <v>2916.0123572003217</v>
      </c>
      <c r="J855" s="67">
        <f xml:space="preserve">   MAX(0, HLOOKUP(MONTH($B855),'Farm Crops'!$B$18:$N$28,J$5,0)  - VLOOKUP(J$4,'Farm Crops'!$B$4:$G$13,6,0)/1000*0.65*$C855)</f>
        <v>6694.6344328238147</v>
      </c>
      <c r="K855" s="67">
        <f xml:space="preserve">   MAX(0, HLOOKUP(MONTH($B855),'Farm Crops'!$B$18:$N$28,K$5,0)  - VLOOKUP(K$4,'Farm Crops'!$B$4:$G$13,6,0)/1000*0.65*$C855)</f>
        <v>1594.8660337892193</v>
      </c>
      <c r="L855" s="67">
        <f xml:space="preserve">   MAX(0, HLOOKUP(MONTH($B855),'Farm Crops'!$B$18:$N$28,L$5,0)  - VLOOKUP(L$4,'Farm Crops'!$B$4:$G$13,6,0)/1000*0.65*$C855)</f>
        <v>289.90170555108637</v>
      </c>
      <c r="M855" s="67">
        <f xml:space="preserve">   MAX(0, HLOOKUP(MONTH($B855),'Farm Crops'!$B$18:$N$28,M$5,0)  - VLOOKUP(M$4,'Farm Crops'!$B$4:$G$13,6,0)/1000*0.65*$C855)</f>
        <v>2159.1605309734509</v>
      </c>
    </row>
    <row r="856" spans="2:13" x14ac:dyDescent="0.2">
      <c r="B856" s="4">
        <v>41333</v>
      </c>
      <c r="C856" s="67">
        <f>'Observed Data'!$E855</f>
        <v>0</v>
      </c>
      <c r="D856" s="67">
        <f xml:space="preserve">   MAX(0, HLOOKUP(MONTH($B856),'Farm Crops'!$B$18:$N$28,D$5,0)  - VLOOKUP(D$4,'Farm Crops'!$B$4:$G$13,6,0)/1000*0.65*$C856)</f>
        <v>1817.3193885760261</v>
      </c>
      <c r="E856" s="67">
        <f xml:space="preserve">   MAX(0, HLOOKUP(MONTH($B856),'Farm Crops'!$B$18:$N$28,E$5,0)  - VLOOKUP(E$4,'Farm Crops'!$B$4:$G$13,6,0)/1000*0.65*$C856)</f>
        <v>4868.6117296862431</v>
      </c>
      <c r="F856" s="67">
        <f xml:space="preserve">   MAX(0, HLOOKUP(MONTH($B856),'Farm Crops'!$B$18:$N$28,F$5,0)  - VLOOKUP(F$4,'Farm Crops'!$B$4:$G$13,6,0)/1000*0.65*$C856)</f>
        <v>5220.2218986323405</v>
      </c>
      <c r="G856" s="67">
        <f xml:space="preserve">   MAX(0, HLOOKUP(MONTH($B856),'Farm Crops'!$B$18:$N$28,G$5,0)  - VLOOKUP(G$4,'Farm Crops'!$B$4:$G$13,6,0)/1000*0.65*$C856)</f>
        <v>1518.1067256637168</v>
      </c>
      <c r="H856" s="67">
        <f xml:space="preserve">   MAX(0, HLOOKUP(MONTH($B856),'Farm Crops'!$B$18:$N$28,H$5,0)  - VLOOKUP(H$4,'Farm Crops'!$B$4:$G$13,6,0)/1000*0.65*$C856)</f>
        <v>5209.7330490748182</v>
      </c>
      <c r="I856" s="67">
        <f xml:space="preserve">   MAX(0, HLOOKUP(MONTH($B856),'Farm Crops'!$B$18:$N$28,I$5,0)  - VLOOKUP(I$4,'Farm Crops'!$B$4:$G$13,6,0)/1000*0.65*$C856)</f>
        <v>2916.0123572003217</v>
      </c>
      <c r="J856" s="67">
        <f xml:space="preserve">   MAX(0, HLOOKUP(MONTH($B856),'Farm Crops'!$B$18:$N$28,J$5,0)  - VLOOKUP(J$4,'Farm Crops'!$B$4:$G$13,6,0)/1000*0.65*$C856)</f>
        <v>6694.6344328238147</v>
      </c>
      <c r="K856" s="67">
        <f xml:space="preserve">   MAX(0, HLOOKUP(MONTH($B856),'Farm Crops'!$B$18:$N$28,K$5,0)  - VLOOKUP(K$4,'Farm Crops'!$B$4:$G$13,6,0)/1000*0.65*$C856)</f>
        <v>1594.8660337892193</v>
      </c>
      <c r="L856" s="67">
        <f xml:space="preserve">   MAX(0, HLOOKUP(MONTH($B856),'Farm Crops'!$B$18:$N$28,L$5,0)  - VLOOKUP(L$4,'Farm Crops'!$B$4:$G$13,6,0)/1000*0.65*$C856)</f>
        <v>289.90170555108637</v>
      </c>
      <c r="M856" s="67">
        <f xml:space="preserve">   MAX(0, HLOOKUP(MONTH($B856),'Farm Crops'!$B$18:$N$28,M$5,0)  - VLOOKUP(M$4,'Farm Crops'!$B$4:$G$13,6,0)/1000*0.65*$C856)</f>
        <v>2159.1605309734509</v>
      </c>
    </row>
    <row r="857" spans="2:13" x14ac:dyDescent="0.2">
      <c r="B857" s="4">
        <v>41334</v>
      </c>
      <c r="C857" s="67">
        <f>'Observed Data'!$E856</f>
        <v>0</v>
      </c>
      <c r="D857" s="67">
        <f xml:space="preserve">   MAX(0, HLOOKUP(MONTH($B857),'Farm Crops'!$B$18:$N$28,D$5,0)  - VLOOKUP(D$4,'Farm Crops'!$B$4:$G$13,6,0)/1000*0.65*$C857)</f>
        <v>1531.0662756598242</v>
      </c>
      <c r="E857" s="67">
        <f xml:space="preserve">   MAX(0, HLOOKUP(MONTH($B857),'Farm Crops'!$B$18:$N$28,E$5,0)  - VLOOKUP(E$4,'Farm Crops'!$B$4:$G$13,6,0)/1000*0.65*$C857)</f>
        <v>3466.1324261974582</v>
      </c>
      <c r="F857" s="67">
        <f xml:space="preserve">   MAX(0, HLOOKUP(MONTH($B857),'Farm Crops'!$B$18:$N$28,F$5,0)  - VLOOKUP(F$4,'Farm Crops'!$B$4:$G$13,6,0)/1000*0.65*$C857)</f>
        <v>3804.660315738025</v>
      </c>
      <c r="G857" s="67">
        <f xml:space="preserve">   MAX(0, HLOOKUP(MONTH($B857),'Farm Crops'!$B$18:$N$28,G$5,0)  - VLOOKUP(G$4,'Farm Crops'!$B$4:$G$13,6,0)/1000*0.65*$C857)</f>
        <v>1077.0389677419355</v>
      </c>
      <c r="H857" s="67">
        <f xml:space="preserve">   MAX(0, HLOOKUP(MONTH($B857),'Farm Crops'!$B$18:$N$28,H$5,0)  - VLOOKUP(H$4,'Farm Crops'!$B$4:$G$13,6,0)/1000*0.65*$C857)</f>
        <v>3696.1074017595306</v>
      </c>
      <c r="I857" s="67">
        <f xml:space="preserve">   MAX(0, HLOOKUP(MONTH($B857),'Farm Crops'!$B$18:$N$28,I$5,0)  - VLOOKUP(I$4,'Farm Crops'!$B$4:$G$13,6,0)/1000*0.65*$C857)</f>
        <v>2069.7117732160314</v>
      </c>
      <c r="J857" s="67">
        <f xml:space="preserve">   MAX(0, HLOOKUP(MONTH($B857),'Farm Crops'!$B$18:$N$28,J$5,0)  - VLOOKUP(J$4,'Farm Crops'!$B$4:$G$13,6,0)/1000*0.65*$C857)</f>
        <v>5069.4517986314759</v>
      </c>
      <c r="K857" s="67">
        <f xml:space="preserve">   MAX(0, HLOOKUP(MONTH($B857),'Farm Crops'!$B$18:$N$28,K$5,0)  - VLOOKUP(K$4,'Farm Crops'!$B$4:$G$13,6,0)/1000*0.65*$C857)</f>
        <v>1198.7524359726294</v>
      </c>
      <c r="L857" s="67">
        <f xml:space="preserve">   MAX(0, HLOOKUP(MONTH($B857),'Farm Crops'!$B$18:$N$28,L$5,0)  - VLOOKUP(L$4,'Farm Crops'!$B$4:$G$13,6,0)/1000*0.65*$C857)</f>
        <v>216.6175249266864</v>
      </c>
      <c r="M857" s="67">
        <f xml:space="preserve">   MAX(0, HLOOKUP(MONTH($B857),'Farm Crops'!$B$18:$N$28,M$5,0)  - VLOOKUP(M$4,'Farm Crops'!$B$4:$G$13,6,0)/1000*0.65*$C857)</f>
        <v>1586.1027526881719</v>
      </c>
    </row>
    <row r="858" spans="2:13" x14ac:dyDescent="0.2">
      <c r="B858" s="4">
        <v>41335</v>
      </c>
      <c r="C858" s="67">
        <f>'Observed Data'!$E857</f>
        <v>0</v>
      </c>
      <c r="D858" s="67">
        <f xml:space="preserve">   MAX(0, HLOOKUP(MONTH($B858),'Farm Crops'!$B$18:$N$28,D$5,0)  - VLOOKUP(D$4,'Farm Crops'!$B$4:$G$13,6,0)/1000*0.65*$C858)</f>
        <v>1531.0662756598242</v>
      </c>
      <c r="E858" s="67">
        <f xml:space="preserve">   MAX(0, HLOOKUP(MONTH($B858),'Farm Crops'!$B$18:$N$28,E$5,0)  - VLOOKUP(E$4,'Farm Crops'!$B$4:$G$13,6,0)/1000*0.65*$C858)</f>
        <v>3466.1324261974582</v>
      </c>
      <c r="F858" s="67">
        <f xml:space="preserve">   MAX(0, HLOOKUP(MONTH($B858),'Farm Crops'!$B$18:$N$28,F$5,0)  - VLOOKUP(F$4,'Farm Crops'!$B$4:$G$13,6,0)/1000*0.65*$C858)</f>
        <v>3804.660315738025</v>
      </c>
      <c r="G858" s="67">
        <f xml:space="preserve">   MAX(0, HLOOKUP(MONTH($B858),'Farm Crops'!$B$18:$N$28,G$5,0)  - VLOOKUP(G$4,'Farm Crops'!$B$4:$G$13,6,0)/1000*0.65*$C858)</f>
        <v>1077.0389677419355</v>
      </c>
      <c r="H858" s="67">
        <f xml:space="preserve">   MAX(0, HLOOKUP(MONTH($B858),'Farm Crops'!$B$18:$N$28,H$5,0)  - VLOOKUP(H$4,'Farm Crops'!$B$4:$G$13,6,0)/1000*0.65*$C858)</f>
        <v>3696.1074017595306</v>
      </c>
      <c r="I858" s="67">
        <f xml:space="preserve">   MAX(0, HLOOKUP(MONTH($B858),'Farm Crops'!$B$18:$N$28,I$5,0)  - VLOOKUP(I$4,'Farm Crops'!$B$4:$G$13,6,0)/1000*0.65*$C858)</f>
        <v>2069.7117732160314</v>
      </c>
      <c r="J858" s="67">
        <f xml:space="preserve">   MAX(0, HLOOKUP(MONTH($B858),'Farm Crops'!$B$18:$N$28,J$5,0)  - VLOOKUP(J$4,'Farm Crops'!$B$4:$G$13,6,0)/1000*0.65*$C858)</f>
        <v>5069.4517986314759</v>
      </c>
      <c r="K858" s="67">
        <f xml:space="preserve">   MAX(0, HLOOKUP(MONTH($B858),'Farm Crops'!$B$18:$N$28,K$5,0)  - VLOOKUP(K$4,'Farm Crops'!$B$4:$G$13,6,0)/1000*0.65*$C858)</f>
        <v>1198.7524359726294</v>
      </c>
      <c r="L858" s="67">
        <f xml:space="preserve">   MAX(0, HLOOKUP(MONTH($B858),'Farm Crops'!$B$18:$N$28,L$5,0)  - VLOOKUP(L$4,'Farm Crops'!$B$4:$G$13,6,0)/1000*0.65*$C858)</f>
        <v>216.6175249266864</v>
      </c>
      <c r="M858" s="67">
        <f xml:space="preserve">   MAX(0, HLOOKUP(MONTH($B858),'Farm Crops'!$B$18:$N$28,M$5,0)  - VLOOKUP(M$4,'Farm Crops'!$B$4:$G$13,6,0)/1000*0.65*$C858)</f>
        <v>1586.1027526881719</v>
      </c>
    </row>
    <row r="859" spans="2:13" x14ac:dyDescent="0.2">
      <c r="B859" s="4">
        <v>41336</v>
      </c>
      <c r="C859" s="67">
        <f>'Observed Data'!$E858</f>
        <v>0</v>
      </c>
      <c r="D859" s="67">
        <f xml:space="preserve">   MAX(0, HLOOKUP(MONTH($B859),'Farm Crops'!$B$18:$N$28,D$5,0)  - VLOOKUP(D$4,'Farm Crops'!$B$4:$G$13,6,0)/1000*0.65*$C859)</f>
        <v>1531.0662756598242</v>
      </c>
      <c r="E859" s="67">
        <f xml:space="preserve">   MAX(0, HLOOKUP(MONTH($B859),'Farm Crops'!$B$18:$N$28,E$5,0)  - VLOOKUP(E$4,'Farm Crops'!$B$4:$G$13,6,0)/1000*0.65*$C859)</f>
        <v>3466.1324261974582</v>
      </c>
      <c r="F859" s="67">
        <f xml:space="preserve">   MAX(0, HLOOKUP(MONTH($B859),'Farm Crops'!$B$18:$N$28,F$5,0)  - VLOOKUP(F$4,'Farm Crops'!$B$4:$G$13,6,0)/1000*0.65*$C859)</f>
        <v>3804.660315738025</v>
      </c>
      <c r="G859" s="67">
        <f xml:space="preserve">   MAX(0, HLOOKUP(MONTH($B859),'Farm Crops'!$B$18:$N$28,G$5,0)  - VLOOKUP(G$4,'Farm Crops'!$B$4:$G$13,6,0)/1000*0.65*$C859)</f>
        <v>1077.0389677419355</v>
      </c>
      <c r="H859" s="67">
        <f xml:space="preserve">   MAX(0, HLOOKUP(MONTH($B859),'Farm Crops'!$B$18:$N$28,H$5,0)  - VLOOKUP(H$4,'Farm Crops'!$B$4:$G$13,6,0)/1000*0.65*$C859)</f>
        <v>3696.1074017595306</v>
      </c>
      <c r="I859" s="67">
        <f xml:space="preserve">   MAX(0, HLOOKUP(MONTH($B859),'Farm Crops'!$B$18:$N$28,I$5,0)  - VLOOKUP(I$4,'Farm Crops'!$B$4:$G$13,6,0)/1000*0.65*$C859)</f>
        <v>2069.7117732160314</v>
      </c>
      <c r="J859" s="67">
        <f xml:space="preserve">   MAX(0, HLOOKUP(MONTH($B859),'Farm Crops'!$B$18:$N$28,J$5,0)  - VLOOKUP(J$4,'Farm Crops'!$B$4:$G$13,6,0)/1000*0.65*$C859)</f>
        <v>5069.4517986314759</v>
      </c>
      <c r="K859" s="67">
        <f xml:space="preserve">   MAX(0, HLOOKUP(MONTH($B859),'Farm Crops'!$B$18:$N$28,K$5,0)  - VLOOKUP(K$4,'Farm Crops'!$B$4:$G$13,6,0)/1000*0.65*$C859)</f>
        <v>1198.7524359726294</v>
      </c>
      <c r="L859" s="67">
        <f xml:space="preserve">   MAX(0, HLOOKUP(MONTH($B859),'Farm Crops'!$B$18:$N$28,L$5,0)  - VLOOKUP(L$4,'Farm Crops'!$B$4:$G$13,6,0)/1000*0.65*$C859)</f>
        <v>216.6175249266864</v>
      </c>
      <c r="M859" s="67">
        <f xml:space="preserve">   MAX(0, HLOOKUP(MONTH($B859),'Farm Crops'!$B$18:$N$28,M$5,0)  - VLOOKUP(M$4,'Farm Crops'!$B$4:$G$13,6,0)/1000*0.65*$C859)</f>
        <v>1586.1027526881719</v>
      </c>
    </row>
    <row r="860" spans="2:13" x14ac:dyDescent="0.2">
      <c r="B860" s="4">
        <v>41337</v>
      </c>
      <c r="C860" s="67">
        <f>'Observed Data'!$E859</f>
        <v>0</v>
      </c>
      <c r="D860" s="67">
        <f xml:space="preserve">   MAX(0, HLOOKUP(MONTH($B860),'Farm Crops'!$B$18:$N$28,D$5,0)  - VLOOKUP(D$4,'Farm Crops'!$B$4:$G$13,6,0)/1000*0.65*$C860)</f>
        <v>1531.0662756598242</v>
      </c>
      <c r="E860" s="67">
        <f xml:space="preserve">   MAX(0, HLOOKUP(MONTH($B860),'Farm Crops'!$B$18:$N$28,E$5,0)  - VLOOKUP(E$4,'Farm Crops'!$B$4:$G$13,6,0)/1000*0.65*$C860)</f>
        <v>3466.1324261974582</v>
      </c>
      <c r="F860" s="67">
        <f xml:space="preserve">   MAX(0, HLOOKUP(MONTH($B860),'Farm Crops'!$B$18:$N$28,F$5,0)  - VLOOKUP(F$4,'Farm Crops'!$B$4:$G$13,6,0)/1000*0.65*$C860)</f>
        <v>3804.660315738025</v>
      </c>
      <c r="G860" s="67">
        <f xml:space="preserve">   MAX(0, HLOOKUP(MONTH($B860),'Farm Crops'!$B$18:$N$28,G$5,0)  - VLOOKUP(G$4,'Farm Crops'!$B$4:$G$13,6,0)/1000*0.65*$C860)</f>
        <v>1077.0389677419355</v>
      </c>
      <c r="H860" s="67">
        <f xml:space="preserve">   MAX(0, HLOOKUP(MONTH($B860),'Farm Crops'!$B$18:$N$28,H$5,0)  - VLOOKUP(H$4,'Farm Crops'!$B$4:$G$13,6,0)/1000*0.65*$C860)</f>
        <v>3696.1074017595306</v>
      </c>
      <c r="I860" s="67">
        <f xml:space="preserve">   MAX(0, HLOOKUP(MONTH($B860),'Farm Crops'!$B$18:$N$28,I$5,0)  - VLOOKUP(I$4,'Farm Crops'!$B$4:$G$13,6,0)/1000*0.65*$C860)</f>
        <v>2069.7117732160314</v>
      </c>
      <c r="J860" s="67">
        <f xml:space="preserve">   MAX(0, HLOOKUP(MONTH($B860),'Farm Crops'!$B$18:$N$28,J$5,0)  - VLOOKUP(J$4,'Farm Crops'!$B$4:$G$13,6,0)/1000*0.65*$C860)</f>
        <v>5069.4517986314759</v>
      </c>
      <c r="K860" s="67">
        <f xml:space="preserve">   MAX(0, HLOOKUP(MONTH($B860),'Farm Crops'!$B$18:$N$28,K$5,0)  - VLOOKUP(K$4,'Farm Crops'!$B$4:$G$13,6,0)/1000*0.65*$C860)</f>
        <v>1198.7524359726294</v>
      </c>
      <c r="L860" s="67">
        <f xml:space="preserve">   MAX(0, HLOOKUP(MONTH($B860),'Farm Crops'!$B$18:$N$28,L$5,0)  - VLOOKUP(L$4,'Farm Crops'!$B$4:$G$13,6,0)/1000*0.65*$C860)</f>
        <v>216.6175249266864</v>
      </c>
      <c r="M860" s="67">
        <f xml:space="preserve">   MAX(0, HLOOKUP(MONTH($B860),'Farm Crops'!$B$18:$N$28,M$5,0)  - VLOOKUP(M$4,'Farm Crops'!$B$4:$G$13,6,0)/1000*0.65*$C860)</f>
        <v>1586.1027526881719</v>
      </c>
    </row>
    <row r="861" spans="2:13" x14ac:dyDescent="0.2">
      <c r="B861" s="4">
        <v>41338</v>
      </c>
      <c r="C861" s="67">
        <f>'Observed Data'!$E860</f>
        <v>0</v>
      </c>
      <c r="D861" s="67">
        <f xml:space="preserve">   MAX(0, HLOOKUP(MONTH($B861),'Farm Crops'!$B$18:$N$28,D$5,0)  - VLOOKUP(D$4,'Farm Crops'!$B$4:$G$13,6,0)/1000*0.65*$C861)</f>
        <v>1531.0662756598242</v>
      </c>
      <c r="E861" s="67">
        <f xml:space="preserve">   MAX(0, HLOOKUP(MONTH($B861),'Farm Crops'!$B$18:$N$28,E$5,0)  - VLOOKUP(E$4,'Farm Crops'!$B$4:$G$13,6,0)/1000*0.65*$C861)</f>
        <v>3466.1324261974582</v>
      </c>
      <c r="F861" s="67">
        <f xml:space="preserve">   MAX(0, HLOOKUP(MONTH($B861),'Farm Crops'!$B$18:$N$28,F$5,0)  - VLOOKUP(F$4,'Farm Crops'!$B$4:$G$13,6,0)/1000*0.65*$C861)</f>
        <v>3804.660315738025</v>
      </c>
      <c r="G861" s="67">
        <f xml:space="preserve">   MAX(0, HLOOKUP(MONTH($B861),'Farm Crops'!$B$18:$N$28,G$5,0)  - VLOOKUP(G$4,'Farm Crops'!$B$4:$G$13,6,0)/1000*0.65*$C861)</f>
        <v>1077.0389677419355</v>
      </c>
      <c r="H861" s="67">
        <f xml:space="preserve">   MAX(0, HLOOKUP(MONTH($B861),'Farm Crops'!$B$18:$N$28,H$5,0)  - VLOOKUP(H$4,'Farm Crops'!$B$4:$G$13,6,0)/1000*0.65*$C861)</f>
        <v>3696.1074017595306</v>
      </c>
      <c r="I861" s="67">
        <f xml:space="preserve">   MAX(0, HLOOKUP(MONTH($B861),'Farm Crops'!$B$18:$N$28,I$5,0)  - VLOOKUP(I$4,'Farm Crops'!$B$4:$G$13,6,0)/1000*0.65*$C861)</f>
        <v>2069.7117732160314</v>
      </c>
      <c r="J861" s="67">
        <f xml:space="preserve">   MAX(0, HLOOKUP(MONTH($B861),'Farm Crops'!$B$18:$N$28,J$5,0)  - VLOOKUP(J$4,'Farm Crops'!$B$4:$G$13,6,0)/1000*0.65*$C861)</f>
        <v>5069.4517986314759</v>
      </c>
      <c r="K861" s="67">
        <f xml:space="preserve">   MAX(0, HLOOKUP(MONTH($B861),'Farm Crops'!$B$18:$N$28,K$5,0)  - VLOOKUP(K$4,'Farm Crops'!$B$4:$G$13,6,0)/1000*0.65*$C861)</f>
        <v>1198.7524359726294</v>
      </c>
      <c r="L861" s="67">
        <f xml:space="preserve">   MAX(0, HLOOKUP(MONTH($B861),'Farm Crops'!$B$18:$N$28,L$5,0)  - VLOOKUP(L$4,'Farm Crops'!$B$4:$G$13,6,0)/1000*0.65*$C861)</f>
        <v>216.6175249266864</v>
      </c>
      <c r="M861" s="67">
        <f xml:space="preserve">   MAX(0, HLOOKUP(MONTH($B861),'Farm Crops'!$B$18:$N$28,M$5,0)  - VLOOKUP(M$4,'Farm Crops'!$B$4:$G$13,6,0)/1000*0.65*$C861)</f>
        <v>1586.1027526881719</v>
      </c>
    </row>
    <row r="862" spans="2:13" x14ac:dyDescent="0.2">
      <c r="B862" s="4">
        <v>41339</v>
      </c>
      <c r="C862" s="67">
        <f>'Observed Data'!$E861</f>
        <v>0</v>
      </c>
      <c r="D862" s="67">
        <f xml:space="preserve">   MAX(0, HLOOKUP(MONTH($B862),'Farm Crops'!$B$18:$N$28,D$5,0)  - VLOOKUP(D$4,'Farm Crops'!$B$4:$G$13,6,0)/1000*0.65*$C862)</f>
        <v>1531.0662756598242</v>
      </c>
      <c r="E862" s="67">
        <f xml:space="preserve">   MAX(0, HLOOKUP(MONTH($B862),'Farm Crops'!$B$18:$N$28,E$5,0)  - VLOOKUP(E$4,'Farm Crops'!$B$4:$G$13,6,0)/1000*0.65*$C862)</f>
        <v>3466.1324261974582</v>
      </c>
      <c r="F862" s="67">
        <f xml:space="preserve">   MAX(0, HLOOKUP(MONTH($B862),'Farm Crops'!$B$18:$N$28,F$5,0)  - VLOOKUP(F$4,'Farm Crops'!$B$4:$G$13,6,0)/1000*0.65*$C862)</f>
        <v>3804.660315738025</v>
      </c>
      <c r="G862" s="67">
        <f xml:space="preserve">   MAX(0, HLOOKUP(MONTH($B862),'Farm Crops'!$B$18:$N$28,G$5,0)  - VLOOKUP(G$4,'Farm Crops'!$B$4:$G$13,6,0)/1000*0.65*$C862)</f>
        <v>1077.0389677419355</v>
      </c>
      <c r="H862" s="67">
        <f xml:space="preserve">   MAX(0, HLOOKUP(MONTH($B862),'Farm Crops'!$B$18:$N$28,H$5,0)  - VLOOKUP(H$4,'Farm Crops'!$B$4:$G$13,6,0)/1000*0.65*$C862)</f>
        <v>3696.1074017595306</v>
      </c>
      <c r="I862" s="67">
        <f xml:space="preserve">   MAX(0, HLOOKUP(MONTH($B862),'Farm Crops'!$B$18:$N$28,I$5,0)  - VLOOKUP(I$4,'Farm Crops'!$B$4:$G$13,6,0)/1000*0.65*$C862)</f>
        <v>2069.7117732160314</v>
      </c>
      <c r="J862" s="67">
        <f xml:space="preserve">   MAX(0, HLOOKUP(MONTH($B862),'Farm Crops'!$B$18:$N$28,J$5,0)  - VLOOKUP(J$4,'Farm Crops'!$B$4:$G$13,6,0)/1000*0.65*$C862)</f>
        <v>5069.4517986314759</v>
      </c>
      <c r="K862" s="67">
        <f xml:space="preserve">   MAX(0, HLOOKUP(MONTH($B862),'Farm Crops'!$B$18:$N$28,K$5,0)  - VLOOKUP(K$4,'Farm Crops'!$B$4:$G$13,6,0)/1000*0.65*$C862)</f>
        <v>1198.7524359726294</v>
      </c>
      <c r="L862" s="67">
        <f xml:space="preserve">   MAX(0, HLOOKUP(MONTH($B862),'Farm Crops'!$B$18:$N$28,L$5,0)  - VLOOKUP(L$4,'Farm Crops'!$B$4:$G$13,6,0)/1000*0.65*$C862)</f>
        <v>216.6175249266864</v>
      </c>
      <c r="M862" s="67">
        <f xml:space="preserve">   MAX(0, HLOOKUP(MONTH($B862),'Farm Crops'!$B$18:$N$28,M$5,0)  - VLOOKUP(M$4,'Farm Crops'!$B$4:$G$13,6,0)/1000*0.65*$C862)</f>
        <v>1586.1027526881719</v>
      </c>
    </row>
    <row r="863" spans="2:13" x14ac:dyDescent="0.2">
      <c r="B863" s="4">
        <v>41340</v>
      </c>
      <c r="C863" s="67">
        <f>'Observed Data'!$E862</f>
        <v>0</v>
      </c>
      <c r="D863" s="67">
        <f xml:space="preserve">   MAX(0, HLOOKUP(MONTH($B863),'Farm Crops'!$B$18:$N$28,D$5,0)  - VLOOKUP(D$4,'Farm Crops'!$B$4:$G$13,6,0)/1000*0.65*$C863)</f>
        <v>1531.0662756598242</v>
      </c>
      <c r="E863" s="67">
        <f xml:space="preserve">   MAX(0, HLOOKUP(MONTH($B863),'Farm Crops'!$B$18:$N$28,E$5,0)  - VLOOKUP(E$4,'Farm Crops'!$B$4:$G$13,6,0)/1000*0.65*$C863)</f>
        <v>3466.1324261974582</v>
      </c>
      <c r="F863" s="67">
        <f xml:space="preserve">   MAX(0, HLOOKUP(MONTH($B863),'Farm Crops'!$B$18:$N$28,F$5,0)  - VLOOKUP(F$4,'Farm Crops'!$B$4:$G$13,6,0)/1000*0.65*$C863)</f>
        <v>3804.660315738025</v>
      </c>
      <c r="G863" s="67">
        <f xml:space="preserve">   MAX(0, HLOOKUP(MONTH($B863),'Farm Crops'!$B$18:$N$28,G$5,0)  - VLOOKUP(G$4,'Farm Crops'!$B$4:$G$13,6,0)/1000*0.65*$C863)</f>
        <v>1077.0389677419355</v>
      </c>
      <c r="H863" s="67">
        <f xml:space="preserve">   MAX(0, HLOOKUP(MONTH($B863),'Farm Crops'!$B$18:$N$28,H$5,0)  - VLOOKUP(H$4,'Farm Crops'!$B$4:$G$13,6,0)/1000*0.65*$C863)</f>
        <v>3696.1074017595306</v>
      </c>
      <c r="I863" s="67">
        <f xml:space="preserve">   MAX(0, HLOOKUP(MONTH($B863),'Farm Crops'!$B$18:$N$28,I$5,0)  - VLOOKUP(I$4,'Farm Crops'!$B$4:$G$13,6,0)/1000*0.65*$C863)</f>
        <v>2069.7117732160314</v>
      </c>
      <c r="J863" s="67">
        <f xml:space="preserve">   MAX(0, HLOOKUP(MONTH($B863),'Farm Crops'!$B$18:$N$28,J$5,0)  - VLOOKUP(J$4,'Farm Crops'!$B$4:$G$13,6,0)/1000*0.65*$C863)</f>
        <v>5069.4517986314759</v>
      </c>
      <c r="K863" s="67">
        <f xml:space="preserve">   MAX(0, HLOOKUP(MONTH($B863),'Farm Crops'!$B$18:$N$28,K$5,0)  - VLOOKUP(K$4,'Farm Crops'!$B$4:$G$13,6,0)/1000*0.65*$C863)</f>
        <v>1198.7524359726294</v>
      </c>
      <c r="L863" s="67">
        <f xml:space="preserve">   MAX(0, HLOOKUP(MONTH($B863),'Farm Crops'!$B$18:$N$28,L$5,0)  - VLOOKUP(L$4,'Farm Crops'!$B$4:$G$13,6,0)/1000*0.65*$C863)</f>
        <v>216.6175249266864</v>
      </c>
      <c r="M863" s="67">
        <f xml:space="preserve">   MAX(0, HLOOKUP(MONTH($B863),'Farm Crops'!$B$18:$N$28,M$5,0)  - VLOOKUP(M$4,'Farm Crops'!$B$4:$G$13,6,0)/1000*0.65*$C863)</f>
        <v>1586.1027526881719</v>
      </c>
    </row>
    <row r="864" spans="2:13" x14ac:dyDescent="0.2">
      <c r="B864" s="4">
        <v>41341</v>
      </c>
      <c r="C864" s="67">
        <f>'Observed Data'!$E863</f>
        <v>0</v>
      </c>
      <c r="D864" s="67">
        <f xml:space="preserve">   MAX(0, HLOOKUP(MONTH($B864),'Farm Crops'!$B$18:$N$28,D$5,0)  - VLOOKUP(D$4,'Farm Crops'!$B$4:$G$13,6,0)/1000*0.65*$C864)</f>
        <v>1531.0662756598242</v>
      </c>
      <c r="E864" s="67">
        <f xml:space="preserve">   MAX(0, HLOOKUP(MONTH($B864),'Farm Crops'!$B$18:$N$28,E$5,0)  - VLOOKUP(E$4,'Farm Crops'!$B$4:$G$13,6,0)/1000*0.65*$C864)</f>
        <v>3466.1324261974582</v>
      </c>
      <c r="F864" s="67">
        <f xml:space="preserve">   MAX(0, HLOOKUP(MONTH($B864),'Farm Crops'!$B$18:$N$28,F$5,0)  - VLOOKUP(F$4,'Farm Crops'!$B$4:$G$13,6,0)/1000*0.65*$C864)</f>
        <v>3804.660315738025</v>
      </c>
      <c r="G864" s="67">
        <f xml:space="preserve">   MAX(0, HLOOKUP(MONTH($B864),'Farm Crops'!$B$18:$N$28,G$5,0)  - VLOOKUP(G$4,'Farm Crops'!$B$4:$G$13,6,0)/1000*0.65*$C864)</f>
        <v>1077.0389677419355</v>
      </c>
      <c r="H864" s="67">
        <f xml:space="preserve">   MAX(0, HLOOKUP(MONTH($B864),'Farm Crops'!$B$18:$N$28,H$5,0)  - VLOOKUP(H$4,'Farm Crops'!$B$4:$G$13,6,0)/1000*0.65*$C864)</f>
        <v>3696.1074017595306</v>
      </c>
      <c r="I864" s="67">
        <f xml:space="preserve">   MAX(0, HLOOKUP(MONTH($B864),'Farm Crops'!$B$18:$N$28,I$5,0)  - VLOOKUP(I$4,'Farm Crops'!$B$4:$G$13,6,0)/1000*0.65*$C864)</f>
        <v>2069.7117732160314</v>
      </c>
      <c r="J864" s="67">
        <f xml:space="preserve">   MAX(0, HLOOKUP(MONTH($B864),'Farm Crops'!$B$18:$N$28,J$5,0)  - VLOOKUP(J$4,'Farm Crops'!$B$4:$G$13,6,0)/1000*0.65*$C864)</f>
        <v>5069.4517986314759</v>
      </c>
      <c r="K864" s="67">
        <f xml:space="preserve">   MAX(0, HLOOKUP(MONTH($B864),'Farm Crops'!$B$18:$N$28,K$5,0)  - VLOOKUP(K$4,'Farm Crops'!$B$4:$G$13,6,0)/1000*0.65*$C864)</f>
        <v>1198.7524359726294</v>
      </c>
      <c r="L864" s="67">
        <f xml:space="preserve">   MAX(0, HLOOKUP(MONTH($B864),'Farm Crops'!$B$18:$N$28,L$5,0)  - VLOOKUP(L$4,'Farm Crops'!$B$4:$G$13,6,0)/1000*0.65*$C864)</f>
        <v>216.6175249266864</v>
      </c>
      <c r="M864" s="67">
        <f xml:space="preserve">   MAX(0, HLOOKUP(MONTH($B864),'Farm Crops'!$B$18:$N$28,M$5,0)  - VLOOKUP(M$4,'Farm Crops'!$B$4:$G$13,6,0)/1000*0.65*$C864)</f>
        <v>1586.1027526881719</v>
      </c>
    </row>
    <row r="865" spans="2:13" x14ac:dyDescent="0.2">
      <c r="B865" s="4">
        <v>41342</v>
      </c>
      <c r="C865" s="67">
        <f>'Observed Data'!$E864</f>
        <v>0</v>
      </c>
      <c r="D865" s="67">
        <f xml:space="preserve">   MAX(0, HLOOKUP(MONTH($B865),'Farm Crops'!$B$18:$N$28,D$5,0)  - VLOOKUP(D$4,'Farm Crops'!$B$4:$G$13,6,0)/1000*0.65*$C865)</f>
        <v>1531.0662756598242</v>
      </c>
      <c r="E865" s="67">
        <f xml:space="preserve">   MAX(0, HLOOKUP(MONTH($B865),'Farm Crops'!$B$18:$N$28,E$5,0)  - VLOOKUP(E$4,'Farm Crops'!$B$4:$G$13,6,0)/1000*0.65*$C865)</f>
        <v>3466.1324261974582</v>
      </c>
      <c r="F865" s="67">
        <f xml:space="preserve">   MAX(0, HLOOKUP(MONTH($B865),'Farm Crops'!$B$18:$N$28,F$5,0)  - VLOOKUP(F$4,'Farm Crops'!$B$4:$G$13,6,0)/1000*0.65*$C865)</f>
        <v>3804.660315738025</v>
      </c>
      <c r="G865" s="67">
        <f xml:space="preserve">   MAX(0, HLOOKUP(MONTH($B865),'Farm Crops'!$B$18:$N$28,G$5,0)  - VLOOKUP(G$4,'Farm Crops'!$B$4:$G$13,6,0)/1000*0.65*$C865)</f>
        <v>1077.0389677419355</v>
      </c>
      <c r="H865" s="67">
        <f xml:space="preserve">   MAX(0, HLOOKUP(MONTH($B865),'Farm Crops'!$B$18:$N$28,H$5,0)  - VLOOKUP(H$4,'Farm Crops'!$B$4:$G$13,6,0)/1000*0.65*$C865)</f>
        <v>3696.1074017595306</v>
      </c>
      <c r="I865" s="67">
        <f xml:space="preserve">   MAX(0, HLOOKUP(MONTH($B865),'Farm Crops'!$B$18:$N$28,I$5,0)  - VLOOKUP(I$4,'Farm Crops'!$B$4:$G$13,6,0)/1000*0.65*$C865)</f>
        <v>2069.7117732160314</v>
      </c>
      <c r="J865" s="67">
        <f xml:space="preserve">   MAX(0, HLOOKUP(MONTH($B865),'Farm Crops'!$B$18:$N$28,J$5,0)  - VLOOKUP(J$4,'Farm Crops'!$B$4:$G$13,6,0)/1000*0.65*$C865)</f>
        <v>5069.4517986314759</v>
      </c>
      <c r="K865" s="67">
        <f xml:space="preserve">   MAX(0, HLOOKUP(MONTH($B865),'Farm Crops'!$B$18:$N$28,K$5,0)  - VLOOKUP(K$4,'Farm Crops'!$B$4:$G$13,6,0)/1000*0.65*$C865)</f>
        <v>1198.7524359726294</v>
      </c>
      <c r="L865" s="67">
        <f xml:space="preserve">   MAX(0, HLOOKUP(MONTH($B865),'Farm Crops'!$B$18:$N$28,L$5,0)  - VLOOKUP(L$4,'Farm Crops'!$B$4:$G$13,6,0)/1000*0.65*$C865)</f>
        <v>216.6175249266864</v>
      </c>
      <c r="M865" s="67">
        <f xml:space="preserve">   MAX(0, HLOOKUP(MONTH($B865),'Farm Crops'!$B$18:$N$28,M$5,0)  - VLOOKUP(M$4,'Farm Crops'!$B$4:$G$13,6,0)/1000*0.65*$C865)</f>
        <v>1586.1027526881719</v>
      </c>
    </row>
    <row r="866" spans="2:13" x14ac:dyDescent="0.2">
      <c r="B866" s="4">
        <v>41343</v>
      </c>
      <c r="C866" s="67">
        <f>'Observed Data'!$E865</f>
        <v>9</v>
      </c>
      <c r="D866" s="67">
        <f xml:space="preserve">   MAX(0, HLOOKUP(MONTH($B866),'Farm Crops'!$B$18:$N$28,D$5,0)  - VLOOKUP(D$4,'Farm Crops'!$B$4:$G$13,6,0)/1000*0.65*$C866)</f>
        <v>0</v>
      </c>
      <c r="E866" s="67">
        <f xml:space="preserve">   MAX(0, HLOOKUP(MONTH($B866),'Farm Crops'!$B$18:$N$28,E$5,0)  - VLOOKUP(E$4,'Farm Crops'!$B$4:$G$13,6,0)/1000*0.65*$C866)</f>
        <v>0</v>
      </c>
      <c r="F866" s="67">
        <f xml:space="preserve">   MAX(0, HLOOKUP(MONTH($B866),'Farm Crops'!$B$18:$N$28,F$5,0)  - VLOOKUP(F$4,'Farm Crops'!$B$4:$G$13,6,0)/1000*0.65*$C866)</f>
        <v>0</v>
      </c>
      <c r="G866" s="67">
        <f xml:space="preserve">   MAX(0, HLOOKUP(MONTH($B866),'Farm Crops'!$B$18:$N$28,G$5,0)  - VLOOKUP(G$4,'Farm Crops'!$B$4:$G$13,6,0)/1000*0.65*$C866)</f>
        <v>0</v>
      </c>
      <c r="H866" s="67">
        <f xml:space="preserve">   MAX(0, HLOOKUP(MONTH($B866),'Farm Crops'!$B$18:$N$28,H$5,0)  - VLOOKUP(H$4,'Farm Crops'!$B$4:$G$13,6,0)/1000*0.65*$C866)</f>
        <v>0</v>
      </c>
      <c r="I866" s="67">
        <f xml:space="preserve">   MAX(0, HLOOKUP(MONTH($B866),'Farm Crops'!$B$18:$N$28,I$5,0)  - VLOOKUP(I$4,'Farm Crops'!$B$4:$G$13,6,0)/1000*0.65*$C866)</f>
        <v>0</v>
      </c>
      <c r="J866" s="67">
        <f xml:space="preserve">   MAX(0, HLOOKUP(MONTH($B866),'Farm Crops'!$B$18:$N$28,J$5,0)  - VLOOKUP(J$4,'Farm Crops'!$B$4:$G$13,6,0)/1000*0.65*$C866)</f>
        <v>0</v>
      </c>
      <c r="K866" s="67">
        <f xml:space="preserve">   MAX(0, HLOOKUP(MONTH($B866),'Farm Crops'!$B$18:$N$28,K$5,0)  - VLOOKUP(K$4,'Farm Crops'!$B$4:$G$13,6,0)/1000*0.65*$C866)</f>
        <v>0</v>
      </c>
      <c r="L866" s="67">
        <f xml:space="preserve">   MAX(0, HLOOKUP(MONTH($B866),'Farm Crops'!$B$18:$N$28,L$5,0)  - VLOOKUP(L$4,'Farm Crops'!$B$4:$G$13,6,0)/1000*0.65*$C866)</f>
        <v>0</v>
      </c>
      <c r="M866" s="67">
        <f xml:space="preserve">   MAX(0, HLOOKUP(MONTH($B866),'Farm Crops'!$B$18:$N$28,M$5,0)  - VLOOKUP(M$4,'Farm Crops'!$B$4:$G$13,6,0)/1000*0.65*$C866)</f>
        <v>0</v>
      </c>
    </row>
    <row r="867" spans="2:13" x14ac:dyDescent="0.2">
      <c r="B867" s="4">
        <v>41344</v>
      </c>
      <c r="C867" s="67">
        <f>'Observed Data'!$E866</f>
        <v>0</v>
      </c>
      <c r="D867" s="67">
        <f xml:space="preserve">   MAX(0, HLOOKUP(MONTH($B867),'Farm Crops'!$B$18:$N$28,D$5,0)  - VLOOKUP(D$4,'Farm Crops'!$B$4:$G$13,6,0)/1000*0.65*$C867)</f>
        <v>1531.0662756598242</v>
      </c>
      <c r="E867" s="67">
        <f xml:space="preserve">   MAX(0, HLOOKUP(MONTH($B867),'Farm Crops'!$B$18:$N$28,E$5,0)  - VLOOKUP(E$4,'Farm Crops'!$B$4:$G$13,6,0)/1000*0.65*$C867)</f>
        <v>3466.1324261974582</v>
      </c>
      <c r="F867" s="67">
        <f xml:space="preserve">   MAX(0, HLOOKUP(MONTH($B867),'Farm Crops'!$B$18:$N$28,F$5,0)  - VLOOKUP(F$4,'Farm Crops'!$B$4:$G$13,6,0)/1000*0.65*$C867)</f>
        <v>3804.660315738025</v>
      </c>
      <c r="G867" s="67">
        <f xml:space="preserve">   MAX(0, HLOOKUP(MONTH($B867),'Farm Crops'!$B$18:$N$28,G$5,0)  - VLOOKUP(G$4,'Farm Crops'!$B$4:$G$13,6,0)/1000*0.65*$C867)</f>
        <v>1077.0389677419355</v>
      </c>
      <c r="H867" s="67">
        <f xml:space="preserve">   MAX(0, HLOOKUP(MONTH($B867),'Farm Crops'!$B$18:$N$28,H$5,0)  - VLOOKUP(H$4,'Farm Crops'!$B$4:$G$13,6,0)/1000*0.65*$C867)</f>
        <v>3696.1074017595306</v>
      </c>
      <c r="I867" s="67">
        <f xml:space="preserve">   MAX(0, HLOOKUP(MONTH($B867),'Farm Crops'!$B$18:$N$28,I$5,0)  - VLOOKUP(I$4,'Farm Crops'!$B$4:$G$13,6,0)/1000*0.65*$C867)</f>
        <v>2069.7117732160314</v>
      </c>
      <c r="J867" s="67">
        <f xml:space="preserve">   MAX(0, HLOOKUP(MONTH($B867),'Farm Crops'!$B$18:$N$28,J$5,0)  - VLOOKUP(J$4,'Farm Crops'!$B$4:$G$13,6,0)/1000*0.65*$C867)</f>
        <v>5069.4517986314759</v>
      </c>
      <c r="K867" s="67">
        <f xml:space="preserve">   MAX(0, HLOOKUP(MONTH($B867),'Farm Crops'!$B$18:$N$28,K$5,0)  - VLOOKUP(K$4,'Farm Crops'!$B$4:$G$13,6,0)/1000*0.65*$C867)</f>
        <v>1198.7524359726294</v>
      </c>
      <c r="L867" s="67">
        <f xml:space="preserve">   MAX(0, HLOOKUP(MONTH($B867),'Farm Crops'!$B$18:$N$28,L$5,0)  - VLOOKUP(L$4,'Farm Crops'!$B$4:$G$13,6,0)/1000*0.65*$C867)</f>
        <v>216.6175249266864</v>
      </c>
      <c r="M867" s="67">
        <f xml:space="preserve">   MAX(0, HLOOKUP(MONTH($B867),'Farm Crops'!$B$18:$N$28,M$5,0)  - VLOOKUP(M$4,'Farm Crops'!$B$4:$G$13,6,0)/1000*0.65*$C867)</f>
        <v>1586.1027526881719</v>
      </c>
    </row>
    <row r="868" spans="2:13" x14ac:dyDescent="0.2">
      <c r="B868" s="4">
        <v>41345</v>
      </c>
      <c r="C868" s="67">
        <f>'Observed Data'!$E867</f>
        <v>0</v>
      </c>
      <c r="D868" s="67">
        <f xml:space="preserve">   MAX(0, HLOOKUP(MONTH($B868),'Farm Crops'!$B$18:$N$28,D$5,0)  - VLOOKUP(D$4,'Farm Crops'!$B$4:$G$13,6,0)/1000*0.65*$C868)</f>
        <v>1531.0662756598242</v>
      </c>
      <c r="E868" s="67">
        <f xml:space="preserve">   MAX(0, HLOOKUP(MONTH($B868),'Farm Crops'!$B$18:$N$28,E$5,0)  - VLOOKUP(E$4,'Farm Crops'!$B$4:$G$13,6,0)/1000*0.65*$C868)</f>
        <v>3466.1324261974582</v>
      </c>
      <c r="F868" s="67">
        <f xml:space="preserve">   MAX(0, HLOOKUP(MONTH($B868),'Farm Crops'!$B$18:$N$28,F$5,0)  - VLOOKUP(F$4,'Farm Crops'!$B$4:$G$13,6,0)/1000*0.65*$C868)</f>
        <v>3804.660315738025</v>
      </c>
      <c r="G868" s="67">
        <f xml:space="preserve">   MAX(0, HLOOKUP(MONTH($B868),'Farm Crops'!$B$18:$N$28,G$5,0)  - VLOOKUP(G$4,'Farm Crops'!$B$4:$G$13,6,0)/1000*0.65*$C868)</f>
        <v>1077.0389677419355</v>
      </c>
      <c r="H868" s="67">
        <f xml:space="preserve">   MAX(0, HLOOKUP(MONTH($B868),'Farm Crops'!$B$18:$N$28,H$5,0)  - VLOOKUP(H$4,'Farm Crops'!$B$4:$G$13,6,0)/1000*0.65*$C868)</f>
        <v>3696.1074017595306</v>
      </c>
      <c r="I868" s="67">
        <f xml:space="preserve">   MAX(0, HLOOKUP(MONTH($B868),'Farm Crops'!$B$18:$N$28,I$5,0)  - VLOOKUP(I$4,'Farm Crops'!$B$4:$G$13,6,0)/1000*0.65*$C868)</f>
        <v>2069.7117732160314</v>
      </c>
      <c r="J868" s="67">
        <f xml:space="preserve">   MAX(0, HLOOKUP(MONTH($B868),'Farm Crops'!$B$18:$N$28,J$5,0)  - VLOOKUP(J$4,'Farm Crops'!$B$4:$G$13,6,0)/1000*0.65*$C868)</f>
        <v>5069.4517986314759</v>
      </c>
      <c r="K868" s="67">
        <f xml:space="preserve">   MAX(0, HLOOKUP(MONTH($B868),'Farm Crops'!$B$18:$N$28,K$5,0)  - VLOOKUP(K$4,'Farm Crops'!$B$4:$G$13,6,0)/1000*0.65*$C868)</f>
        <v>1198.7524359726294</v>
      </c>
      <c r="L868" s="67">
        <f xml:space="preserve">   MAX(0, HLOOKUP(MONTH($B868),'Farm Crops'!$B$18:$N$28,L$5,0)  - VLOOKUP(L$4,'Farm Crops'!$B$4:$G$13,6,0)/1000*0.65*$C868)</f>
        <v>216.6175249266864</v>
      </c>
      <c r="M868" s="67">
        <f xml:space="preserve">   MAX(0, HLOOKUP(MONTH($B868),'Farm Crops'!$B$18:$N$28,M$5,0)  - VLOOKUP(M$4,'Farm Crops'!$B$4:$G$13,6,0)/1000*0.65*$C868)</f>
        <v>1586.1027526881719</v>
      </c>
    </row>
    <row r="869" spans="2:13" x14ac:dyDescent="0.2">
      <c r="B869" s="4">
        <v>41346</v>
      </c>
      <c r="C869" s="67">
        <f>'Observed Data'!$E868</f>
        <v>0</v>
      </c>
      <c r="D869" s="67">
        <f xml:space="preserve">   MAX(0, HLOOKUP(MONTH($B869),'Farm Crops'!$B$18:$N$28,D$5,0)  - VLOOKUP(D$4,'Farm Crops'!$B$4:$G$13,6,0)/1000*0.65*$C869)</f>
        <v>1531.0662756598242</v>
      </c>
      <c r="E869" s="67">
        <f xml:space="preserve">   MAX(0, HLOOKUP(MONTH($B869),'Farm Crops'!$B$18:$N$28,E$5,0)  - VLOOKUP(E$4,'Farm Crops'!$B$4:$G$13,6,0)/1000*0.65*$C869)</f>
        <v>3466.1324261974582</v>
      </c>
      <c r="F869" s="67">
        <f xml:space="preserve">   MAX(0, HLOOKUP(MONTH($B869),'Farm Crops'!$B$18:$N$28,F$5,0)  - VLOOKUP(F$4,'Farm Crops'!$B$4:$G$13,6,0)/1000*0.65*$C869)</f>
        <v>3804.660315738025</v>
      </c>
      <c r="G869" s="67">
        <f xml:space="preserve">   MAX(0, HLOOKUP(MONTH($B869),'Farm Crops'!$B$18:$N$28,G$5,0)  - VLOOKUP(G$4,'Farm Crops'!$B$4:$G$13,6,0)/1000*0.65*$C869)</f>
        <v>1077.0389677419355</v>
      </c>
      <c r="H869" s="67">
        <f xml:space="preserve">   MAX(0, HLOOKUP(MONTH($B869),'Farm Crops'!$B$18:$N$28,H$5,0)  - VLOOKUP(H$4,'Farm Crops'!$B$4:$G$13,6,0)/1000*0.65*$C869)</f>
        <v>3696.1074017595306</v>
      </c>
      <c r="I869" s="67">
        <f xml:space="preserve">   MAX(0, HLOOKUP(MONTH($B869),'Farm Crops'!$B$18:$N$28,I$5,0)  - VLOOKUP(I$4,'Farm Crops'!$B$4:$G$13,6,0)/1000*0.65*$C869)</f>
        <v>2069.7117732160314</v>
      </c>
      <c r="J869" s="67">
        <f xml:space="preserve">   MAX(0, HLOOKUP(MONTH($B869),'Farm Crops'!$B$18:$N$28,J$5,0)  - VLOOKUP(J$4,'Farm Crops'!$B$4:$G$13,6,0)/1000*0.65*$C869)</f>
        <v>5069.4517986314759</v>
      </c>
      <c r="K869" s="67">
        <f xml:space="preserve">   MAX(0, HLOOKUP(MONTH($B869),'Farm Crops'!$B$18:$N$28,K$5,0)  - VLOOKUP(K$4,'Farm Crops'!$B$4:$G$13,6,0)/1000*0.65*$C869)</f>
        <v>1198.7524359726294</v>
      </c>
      <c r="L869" s="67">
        <f xml:space="preserve">   MAX(0, HLOOKUP(MONTH($B869),'Farm Crops'!$B$18:$N$28,L$5,0)  - VLOOKUP(L$4,'Farm Crops'!$B$4:$G$13,6,0)/1000*0.65*$C869)</f>
        <v>216.6175249266864</v>
      </c>
      <c r="M869" s="67">
        <f xml:space="preserve">   MAX(0, HLOOKUP(MONTH($B869),'Farm Crops'!$B$18:$N$28,M$5,0)  - VLOOKUP(M$4,'Farm Crops'!$B$4:$G$13,6,0)/1000*0.65*$C869)</f>
        <v>1586.1027526881719</v>
      </c>
    </row>
    <row r="870" spans="2:13" x14ac:dyDescent="0.2">
      <c r="B870" s="4">
        <v>41347</v>
      </c>
      <c r="C870" s="67">
        <f>'Observed Data'!$E869</f>
        <v>0</v>
      </c>
      <c r="D870" s="67">
        <f xml:space="preserve">   MAX(0, HLOOKUP(MONTH($B870),'Farm Crops'!$B$18:$N$28,D$5,0)  - VLOOKUP(D$4,'Farm Crops'!$B$4:$G$13,6,0)/1000*0.65*$C870)</f>
        <v>1531.0662756598242</v>
      </c>
      <c r="E870" s="67">
        <f xml:space="preserve">   MAX(0, HLOOKUP(MONTH($B870),'Farm Crops'!$B$18:$N$28,E$5,0)  - VLOOKUP(E$4,'Farm Crops'!$B$4:$G$13,6,0)/1000*0.65*$C870)</f>
        <v>3466.1324261974582</v>
      </c>
      <c r="F870" s="67">
        <f xml:space="preserve">   MAX(0, HLOOKUP(MONTH($B870),'Farm Crops'!$B$18:$N$28,F$5,0)  - VLOOKUP(F$4,'Farm Crops'!$B$4:$G$13,6,0)/1000*0.65*$C870)</f>
        <v>3804.660315738025</v>
      </c>
      <c r="G870" s="67">
        <f xml:space="preserve">   MAX(0, HLOOKUP(MONTH($B870),'Farm Crops'!$B$18:$N$28,G$5,0)  - VLOOKUP(G$4,'Farm Crops'!$B$4:$G$13,6,0)/1000*0.65*$C870)</f>
        <v>1077.0389677419355</v>
      </c>
      <c r="H870" s="67">
        <f xml:space="preserve">   MAX(0, HLOOKUP(MONTH($B870),'Farm Crops'!$B$18:$N$28,H$5,0)  - VLOOKUP(H$4,'Farm Crops'!$B$4:$G$13,6,0)/1000*0.65*$C870)</f>
        <v>3696.1074017595306</v>
      </c>
      <c r="I870" s="67">
        <f xml:space="preserve">   MAX(0, HLOOKUP(MONTH($B870),'Farm Crops'!$B$18:$N$28,I$5,0)  - VLOOKUP(I$4,'Farm Crops'!$B$4:$G$13,6,0)/1000*0.65*$C870)</f>
        <v>2069.7117732160314</v>
      </c>
      <c r="J870" s="67">
        <f xml:space="preserve">   MAX(0, HLOOKUP(MONTH($B870),'Farm Crops'!$B$18:$N$28,J$5,0)  - VLOOKUP(J$4,'Farm Crops'!$B$4:$G$13,6,0)/1000*0.65*$C870)</f>
        <v>5069.4517986314759</v>
      </c>
      <c r="K870" s="67">
        <f xml:space="preserve">   MAX(0, HLOOKUP(MONTH($B870),'Farm Crops'!$B$18:$N$28,K$5,0)  - VLOOKUP(K$4,'Farm Crops'!$B$4:$G$13,6,0)/1000*0.65*$C870)</f>
        <v>1198.7524359726294</v>
      </c>
      <c r="L870" s="67">
        <f xml:space="preserve">   MAX(0, HLOOKUP(MONTH($B870),'Farm Crops'!$B$18:$N$28,L$5,0)  - VLOOKUP(L$4,'Farm Crops'!$B$4:$G$13,6,0)/1000*0.65*$C870)</f>
        <v>216.6175249266864</v>
      </c>
      <c r="M870" s="67">
        <f xml:space="preserve">   MAX(0, HLOOKUP(MONTH($B870),'Farm Crops'!$B$18:$N$28,M$5,0)  - VLOOKUP(M$4,'Farm Crops'!$B$4:$G$13,6,0)/1000*0.65*$C870)</f>
        <v>1586.1027526881719</v>
      </c>
    </row>
    <row r="871" spans="2:13" x14ac:dyDescent="0.2">
      <c r="B871" s="4">
        <v>41348</v>
      </c>
      <c r="C871" s="67">
        <f>'Observed Data'!$E870</f>
        <v>0</v>
      </c>
      <c r="D871" s="67">
        <f xml:space="preserve">   MAX(0, HLOOKUP(MONTH($B871),'Farm Crops'!$B$18:$N$28,D$5,0)  - VLOOKUP(D$4,'Farm Crops'!$B$4:$G$13,6,0)/1000*0.65*$C871)</f>
        <v>1531.0662756598242</v>
      </c>
      <c r="E871" s="67">
        <f xml:space="preserve">   MAX(0, HLOOKUP(MONTH($B871),'Farm Crops'!$B$18:$N$28,E$5,0)  - VLOOKUP(E$4,'Farm Crops'!$B$4:$G$13,6,0)/1000*0.65*$C871)</f>
        <v>3466.1324261974582</v>
      </c>
      <c r="F871" s="67">
        <f xml:space="preserve">   MAX(0, HLOOKUP(MONTH($B871),'Farm Crops'!$B$18:$N$28,F$5,0)  - VLOOKUP(F$4,'Farm Crops'!$B$4:$G$13,6,0)/1000*0.65*$C871)</f>
        <v>3804.660315738025</v>
      </c>
      <c r="G871" s="67">
        <f xml:space="preserve">   MAX(0, HLOOKUP(MONTH($B871),'Farm Crops'!$B$18:$N$28,G$5,0)  - VLOOKUP(G$4,'Farm Crops'!$B$4:$G$13,6,0)/1000*0.65*$C871)</f>
        <v>1077.0389677419355</v>
      </c>
      <c r="H871" s="67">
        <f xml:space="preserve">   MAX(0, HLOOKUP(MONTH($B871),'Farm Crops'!$B$18:$N$28,H$5,0)  - VLOOKUP(H$4,'Farm Crops'!$B$4:$G$13,6,0)/1000*0.65*$C871)</f>
        <v>3696.1074017595306</v>
      </c>
      <c r="I871" s="67">
        <f xml:space="preserve">   MAX(0, HLOOKUP(MONTH($B871),'Farm Crops'!$B$18:$N$28,I$5,0)  - VLOOKUP(I$4,'Farm Crops'!$B$4:$G$13,6,0)/1000*0.65*$C871)</f>
        <v>2069.7117732160314</v>
      </c>
      <c r="J871" s="67">
        <f xml:space="preserve">   MAX(0, HLOOKUP(MONTH($B871),'Farm Crops'!$B$18:$N$28,J$5,0)  - VLOOKUP(J$4,'Farm Crops'!$B$4:$G$13,6,0)/1000*0.65*$C871)</f>
        <v>5069.4517986314759</v>
      </c>
      <c r="K871" s="67">
        <f xml:space="preserve">   MAX(0, HLOOKUP(MONTH($B871),'Farm Crops'!$B$18:$N$28,K$5,0)  - VLOOKUP(K$4,'Farm Crops'!$B$4:$G$13,6,0)/1000*0.65*$C871)</f>
        <v>1198.7524359726294</v>
      </c>
      <c r="L871" s="67">
        <f xml:space="preserve">   MAX(0, HLOOKUP(MONTH($B871),'Farm Crops'!$B$18:$N$28,L$5,0)  - VLOOKUP(L$4,'Farm Crops'!$B$4:$G$13,6,0)/1000*0.65*$C871)</f>
        <v>216.6175249266864</v>
      </c>
      <c r="M871" s="67">
        <f xml:space="preserve">   MAX(0, HLOOKUP(MONTH($B871),'Farm Crops'!$B$18:$N$28,M$5,0)  - VLOOKUP(M$4,'Farm Crops'!$B$4:$G$13,6,0)/1000*0.65*$C871)</f>
        <v>1586.1027526881719</v>
      </c>
    </row>
    <row r="872" spans="2:13" x14ac:dyDescent="0.2">
      <c r="B872" s="4">
        <v>41349</v>
      </c>
      <c r="C872" s="67">
        <f>'Observed Data'!$E871</f>
        <v>0</v>
      </c>
      <c r="D872" s="67">
        <f xml:space="preserve">   MAX(0, HLOOKUP(MONTH($B872),'Farm Crops'!$B$18:$N$28,D$5,0)  - VLOOKUP(D$4,'Farm Crops'!$B$4:$G$13,6,0)/1000*0.65*$C872)</f>
        <v>1531.0662756598242</v>
      </c>
      <c r="E872" s="67">
        <f xml:space="preserve">   MAX(0, HLOOKUP(MONTH($B872),'Farm Crops'!$B$18:$N$28,E$5,0)  - VLOOKUP(E$4,'Farm Crops'!$B$4:$G$13,6,0)/1000*0.65*$C872)</f>
        <v>3466.1324261974582</v>
      </c>
      <c r="F872" s="67">
        <f xml:space="preserve">   MAX(0, HLOOKUP(MONTH($B872),'Farm Crops'!$B$18:$N$28,F$5,0)  - VLOOKUP(F$4,'Farm Crops'!$B$4:$G$13,6,0)/1000*0.65*$C872)</f>
        <v>3804.660315738025</v>
      </c>
      <c r="G872" s="67">
        <f xml:space="preserve">   MAX(0, HLOOKUP(MONTH($B872),'Farm Crops'!$B$18:$N$28,G$5,0)  - VLOOKUP(G$4,'Farm Crops'!$B$4:$G$13,6,0)/1000*0.65*$C872)</f>
        <v>1077.0389677419355</v>
      </c>
      <c r="H872" s="67">
        <f xml:space="preserve">   MAX(0, HLOOKUP(MONTH($B872),'Farm Crops'!$B$18:$N$28,H$5,0)  - VLOOKUP(H$4,'Farm Crops'!$B$4:$G$13,6,0)/1000*0.65*$C872)</f>
        <v>3696.1074017595306</v>
      </c>
      <c r="I872" s="67">
        <f xml:space="preserve">   MAX(0, HLOOKUP(MONTH($B872),'Farm Crops'!$B$18:$N$28,I$5,0)  - VLOOKUP(I$4,'Farm Crops'!$B$4:$G$13,6,0)/1000*0.65*$C872)</f>
        <v>2069.7117732160314</v>
      </c>
      <c r="J872" s="67">
        <f xml:space="preserve">   MAX(0, HLOOKUP(MONTH($B872),'Farm Crops'!$B$18:$N$28,J$5,0)  - VLOOKUP(J$4,'Farm Crops'!$B$4:$G$13,6,0)/1000*0.65*$C872)</f>
        <v>5069.4517986314759</v>
      </c>
      <c r="K872" s="67">
        <f xml:space="preserve">   MAX(0, HLOOKUP(MONTH($B872),'Farm Crops'!$B$18:$N$28,K$5,0)  - VLOOKUP(K$4,'Farm Crops'!$B$4:$G$13,6,0)/1000*0.65*$C872)</f>
        <v>1198.7524359726294</v>
      </c>
      <c r="L872" s="67">
        <f xml:space="preserve">   MAX(0, HLOOKUP(MONTH($B872),'Farm Crops'!$B$18:$N$28,L$5,0)  - VLOOKUP(L$4,'Farm Crops'!$B$4:$G$13,6,0)/1000*0.65*$C872)</f>
        <v>216.6175249266864</v>
      </c>
      <c r="M872" s="67">
        <f xml:space="preserve">   MAX(0, HLOOKUP(MONTH($B872),'Farm Crops'!$B$18:$N$28,M$5,0)  - VLOOKUP(M$4,'Farm Crops'!$B$4:$G$13,6,0)/1000*0.65*$C872)</f>
        <v>1586.1027526881719</v>
      </c>
    </row>
    <row r="873" spans="2:13" x14ac:dyDescent="0.2">
      <c r="B873" s="4">
        <v>41350</v>
      </c>
      <c r="C873" s="67">
        <f>'Observed Data'!$E872</f>
        <v>0</v>
      </c>
      <c r="D873" s="67">
        <f xml:space="preserve">   MAX(0, HLOOKUP(MONTH($B873),'Farm Crops'!$B$18:$N$28,D$5,0)  - VLOOKUP(D$4,'Farm Crops'!$B$4:$G$13,6,0)/1000*0.65*$C873)</f>
        <v>1531.0662756598242</v>
      </c>
      <c r="E873" s="67">
        <f xml:space="preserve">   MAX(0, HLOOKUP(MONTH($B873),'Farm Crops'!$B$18:$N$28,E$5,0)  - VLOOKUP(E$4,'Farm Crops'!$B$4:$G$13,6,0)/1000*0.65*$C873)</f>
        <v>3466.1324261974582</v>
      </c>
      <c r="F873" s="67">
        <f xml:space="preserve">   MAX(0, HLOOKUP(MONTH($B873),'Farm Crops'!$B$18:$N$28,F$5,0)  - VLOOKUP(F$4,'Farm Crops'!$B$4:$G$13,6,0)/1000*0.65*$C873)</f>
        <v>3804.660315738025</v>
      </c>
      <c r="G873" s="67">
        <f xml:space="preserve">   MAX(0, HLOOKUP(MONTH($B873),'Farm Crops'!$B$18:$N$28,G$5,0)  - VLOOKUP(G$4,'Farm Crops'!$B$4:$G$13,6,0)/1000*0.65*$C873)</f>
        <v>1077.0389677419355</v>
      </c>
      <c r="H873" s="67">
        <f xml:space="preserve">   MAX(0, HLOOKUP(MONTH($B873),'Farm Crops'!$B$18:$N$28,H$5,0)  - VLOOKUP(H$4,'Farm Crops'!$B$4:$G$13,6,0)/1000*0.65*$C873)</f>
        <v>3696.1074017595306</v>
      </c>
      <c r="I873" s="67">
        <f xml:space="preserve">   MAX(0, HLOOKUP(MONTH($B873),'Farm Crops'!$B$18:$N$28,I$5,0)  - VLOOKUP(I$4,'Farm Crops'!$B$4:$G$13,6,0)/1000*0.65*$C873)</f>
        <v>2069.7117732160314</v>
      </c>
      <c r="J873" s="67">
        <f xml:space="preserve">   MAX(0, HLOOKUP(MONTH($B873),'Farm Crops'!$B$18:$N$28,J$5,0)  - VLOOKUP(J$4,'Farm Crops'!$B$4:$G$13,6,0)/1000*0.65*$C873)</f>
        <v>5069.4517986314759</v>
      </c>
      <c r="K873" s="67">
        <f xml:space="preserve">   MAX(0, HLOOKUP(MONTH($B873),'Farm Crops'!$B$18:$N$28,K$5,0)  - VLOOKUP(K$4,'Farm Crops'!$B$4:$G$13,6,0)/1000*0.65*$C873)</f>
        <v>1198.7524359726294</v>
      </c>
      <c r="L873" s="67">
        <f xml:space="preserve">   MAX(0, HLOOKUP(MONTH($B873),'Farm Crops'!$B$18:$N$28,L$5,0)  - VLOOKUP(L$4,'Farm Crops'!$B$4:$G$13,6,0)/1000*0.65*$C873)</f>
        <v>216.6175249266864</v>
      </c>
      <c r="M873" s="67">
        <f xml:space="preserve">   MAX(0, HLOOKUP(MONTH($B873),'Farm Crops'!$B$18:$N$28,M$5,0)  - VLOOKUP(M$4,'Farm Crops'!$B$4:$G$13,6,0)/1000*0.65*$C873)</f>
        <v>1586.1027526881719</v>
      </c>
    </row>
    <row r="874" spans="2:13" x14ac:dyDescent="0.2">
      <c r="B874" s="4">
        <v>41351</v>
      </c>
      <c r="C874" s="67">
        <f>'Observed Data'!$E873</f>
        <v>0</v>
      </c>
      <c r="D874" s="67">
        <f xml:space="preserve">   MAX(0, HLOOKUP(MONTH($B874),'Farm Crops'!$B$18:$N$28,D$5,0)  - VLOOKUP(D$4,'Farm Crops'!$B$4:$G$13,6,0)/1000*0.65*$C874)</f>
        <v>1531.0662756598242</v>
      </c>
      <c r="E874" s="67">
        <f xml:space="preserve">   MAX(0, HLOOKUP(MONTH($B874),'Farm Crops'!$B$18:$N$28,E$5,0)  - VLOOKUP(E$4,'Farm Crops'!$B$4:$G$13,6,0)/1000*0.65*$C874)</f>
        <v>3466.1324261974582</v>
      </c>
      <c r="F874" s="67">
        <f xml:space="preserve">   MAX(0, HLOOKUP(MONTH($B874),'Farm Crops'!$B$18:$N$28,F$5,0)  - VLOOKUP(F$4,'Farm Crops'!$B$4:$G$13,6,0)/1000*0.65*$C874)</f>
        <v>3804.660315738025</v>
      </c>
      <c r="G874" s="67">
        <f xml:space="preserve">   MAX(0, HLOOKUP(MONTH($B874),'Farm Crops'!$B$18:$N$28,G$5,0)  - VLOOKUP(G$4,'Farm Crops'!$B$4:$G$13,6,0)/1000*0.65*$C874)</f>
        <v>1077.0389677419355</v>
      </c>
      <c r="H874" s="67">
        <f xml:space="preserve">   MAX(0, HLOOKUP(MONTH($B874),'Farm Crops'!$B$18:$N$28,H$5,0)  - VLOOKUP(H$4,'Farm Crops'!$B$4:$G$13,6,0)/1000*0.65*$C874)</f>
        <v>3696.1074017595306</v>
      </c>
      <c r="I874" s="67">
        <f xml:space="preserve">   MAX(0, HLOOKUP(MONTH($B874),'Farm Crops'!$B$18:$N$28,I$5,0)  - VLOOKUP(I$4,'Farm Crops'!$B$4:$G$13,6,0)/1000*0.65*$C874)</f>
        <v>2069.7117732160314</v>
      </c>
      <c r="J874" s="67">
        <f xml:space="preserve">   MAX(0, HLOOKUP(MONTH($B874),'Farm Crops'!$B$18:$N$28,J$5,0)  - VLOOKUP(J$4,'Farm Crops'!$B$4:$G$13,6,0)/1000*0.65*$C874)</f>
        <v>5069.4517986314759</v>
      </c>
      <c r="K874" s="67">
        <f xml:space="preserve">   MAX(0, HLOOKUP(MONTH($B874),'Farm Crops'!$B$18:$N$28,K$5,0)  - VLOOKUP(K$4,'Farm Crops'!$B$4:$G$13,6,0)/1000*0.65*$C874)</f>
        <v>1198.7524359726294</v>
      </c>
      <c r="L874" s="67">
        <f xml:space="preserve">   MAX(0, HLOOKUP(MONTH($B874),'Farm Crops'!$B$18:$N$28,L$5,0)  - VLOOKUP(L$4,'Farm Crops'!$B$4:$G$13,6,0)/1000*0.65*$C874)</f>
        <v>216.6175249266864</v>
      </c>
      <c r="M874" s="67">
        <f xml:space="preserve">   MAX(0, HLOOKUP(MONTH($B874),'Farm Crops'!$B$18:$N$28,M$5,0)  - VLOOKUP(M$4,'Farm Crops'!$B$4:$G$13,6,0)/1000*0.65*$C874)</f>
        <v>1586.1027526881719</v>
      </c>
    </row>
    <row r="875" spans="2:13" x14ac:dyDescent="0.2">
      <c r="B875" s="4">
        <v>41352</v>
      </c>
      <c r="C875" s="67">
        <f>'Observed Data'!$E874</f>
        <v>0</v>
      </c>
      <c r="D875" s="67">
        <f xml:space="preserve">   MAX(0, HLOOKUP(MONTH($B875),'Farm Crops'!$B$18:$N$28,D$5,0)  - VLOOKUP(D$4,'Farm Crops'!$B$4:$G$13,6,0)/1000*0.65*$C875)</f>
        <v>1531.0662756598242</v>
      </c>
      <c r="E875" s="67">
        <f xml:space="preserve">   MAX(0, HLOOKUP(MONTH($B875),'Farm Crops'!$B$18:$N$28,E$5,0)  - VLOOKUP(E$4,'Farm Crops'!$B$4:$G$13,6,0)/1000*0.65*$C875)</f>
        <v>3466.1324261974582</v>
      </c>
      <c r="F875" s="67">
        <f xml:space="preserve">   MAX(0, HLOOKUP(MONTH($B875),'Farm Crops'!$B$18:$N$28,F$5,0)  - VLOOKUP(F$4,'Farm Crops'!$B$4:$G$13,6,0)/1000*0.65*$C875)</f>
        <v>3804.660315738025</v>
      </c>
      <c r="G875" s="67">
        <f xml:space="preserve">   MAX(0, HLOOKUP(MONTH($B875),'Farm Crops'!$B$18:$N$28,G$5,0)  - VLOOKUP(G$4,'Farm Crops'!$B$4:$G$13,6,0)/1000*0.65*$C875)</f>
        <v>1077.0389677419355</v>
      </c>
      <c r="H875" s="67">
        <f xml:space="preserve">   MAX(0, HLOOKUP(MONTH($B875),'Farm Crops'!$B$18:$N$28,H$5,0)  - VLOOKUP(H$4,'Farm Crops'!$B$4:$G$13,6,0)/1000*0.65*$C875)</f>
        <v>3696.1074017595306</v>
      </c>
      <c r="I875" s="67">
        <f xml:space="preserve">   MAX(0, HLOOKUP(MONTH($B875),'Farm Crops'!$B$18:$N$28,I$5,0)  - VLOOKUP(I$4,'Farm Crops'!$B$4:$G$13,6,0)/1000*0.65*$C875)</f>
        <v>2069.7117732160314</v>
      </c>
      <c r="J875" s="67">
        <f xml:space="preserve">   MAX(0, HLOOKUP(MONTH($B875),'Farm Crops'!$B$18:$N$28,J$5,0)  - VLOOKUP(J$4,'Farm Crops'!$B$4:$G$13,6,0)/1000*0.65*$C875)</f>
        <v>5069.4517986314759</v>
      </c>
      <c r="K875" s="67">
        <f xml:space="preserve">   MAX(0, HLOOKUP(MONTH($B875),'Farm Crops'!$B$18:$N$28,K$5,0)  - VLOOKUP(K$4,'Farm Crops'!$B$4:$G$13,6,0)/1000*0.65*$C875)</f>
        <v>1198.7524359726294</v>
      </c>
      <c r="L875" s="67">
        <f xml:space="preserve">   MAX(0, HLOOKUP(MONTH($B875),'Farm Crops'!$B$18:$N$28,L$5,0)  - VLOOKUP(L$4,'Farm Crops'!$B$4:$G$13,6,0)/1000*0.65*$C875)</f>
        <v>216.6175249266864</v>
      </c>
      <c r="M875" s="67">
        <f xml:space="preserve">   MAX(0, HLOOKUP(MONTH($B875),'Farm Crops'!$B$18:$N$28,M$5,0)  - VLOOKUP(M$4,'Farm Crops'!$B$4:$G$13,6,0)/1000*0.65*$C875)</f>
        <v>1586.1027526881719</v>
      </c>
    </row>
    <row r="876" spans="2:13" x14ac:dyDescent="0.2">
      <c r="B876" s="4">
        <v>41353</v>
      </c>
      <c r="C876" s="67">
        <f>'Observed Data'!$E875</f>
        <v>0</v>
      </c>
      <c r="D876" s="67">
        <f xml:space="preserve">   MAX(0, HLOOKUP(MONTH($B876),'Farm Crops'!$B$18:$N$28,D$5,0)  - VLOOKUP(D$4,'Farm Crops'!$B$4:$G$13,6,0)/1000*0.65*$C876)</f>
        <v>1531.0662756598242</v>
      </c>
      <c r="E876" s="67">
        <f xml:space="preserve">   MAX(0, HLOOKUP(MONTH($B876),'Farm Crops'!$B$18:$N$28,E$5,0)  - VLOOKUP(E$4,'Farm Crops'!$B$4:$G$13,6,0)/1000*0.65*$C876)</f>
        <v>3466.1324261974582</v>
      </c>
      <c r="F876" s="67">
        <f xml:space="preserve">   MAX(0, HLOOKUP(MONTH($B876),'Farm Crops'!$B$18:$N$28,F$5,0)  - VLOOKUP(F$4,'Farm Crops'!$B$4:$G$13,6,0)/1000*0.65*$C876)</f>
        <v>3804.660315738025</v>
      </c>
      <c r="G876" s="67">
        <f xml:space="preserve">   MAX(0, HLOOKUP(MONTH($B876),'Farm Crops'!$B$18:$N$28,G$5,0)  - VLOOKUP(G$4,'Farm Crops'!$B$4:$G$13,6,0)/1000*0.65*$C876)</f>
        <v>1077.0389677419355</v>
      </c>
      <c r="H876" s="67">
        <f xml:space="preserve">   MAX(0, HLOOKUP(MONTH($B876),'Farm Crops'!$B$18:$N$28,H$5,0)  - VLOOKUP(H$4,'Farm Crops'!$B$4:$G$13,6,0)/1000*0.65*$C876)</f>
        <v>3696.1074017595306</v>
      </c>
      <c r="I876" s="67">
        <f xml:space="preserve">   MAX(0, HLOOKUP(MONTH($B876),'Farm Crops'!$B$18:$N$28,I$5,0)  - VLOOKUP(I$4,'Farm Crops'!$B$4:$G$13,6,0)/1000*0.65*$C876)</f>
        <v>2069.7117732160314</v>
      </c>
      <c r="J876" s="67">
        <f xml:space="preserve">   MAX(0, HLOOKUP(MONTH($B876),'Farm Crops'!$B$18:$N$28,J$5,0)  - VLOOKUP(J$4,'Farm Crops'!$B$4:$G$13,6,0)/1000*0.65*$C876)</f>
        <v>5069.4517986314759</v>
      </c>
      <c r="K876" s="67">
        <f xml:space="preserve">   MAX(0, HLOOKUP(MONTH($B876),'Farm Crops'!$B$18:$N$28,K$5,0)  - VLOOKUP(K$4,'Farm Crops'!$B$4:$G$13,6,0)/1000*0.65*$C876)</f>
        <v>1198.7524359726294</v>
      </c>
      <c r="L876" s="67">
        <f xml:space="preserve">   MAX(0, HLOOKUP(MONTH($B876),'Farm Crops'!$B$18:$N$28,L$5,0)  - VLOOKUP(L$4,'Farm Crops'!$B$4:$G$13,6,0)/1000*0.65*$C876)</f>
        <v>216.6175249266864</v>
      </c>
      <c r="M876" s="67">
        <f xml:space="preserve">   MAX(0, HLOOKUP(MONTH($B876),'Farm Crops'!$B$18:$N$28,M$5,0)  - VLOOKUP(M$4,'Farm Crops'!$B$4:$G$13,6,0)/1000*0.65*$C876)</f>
        <v>1586.1027526881719</v>
      </c>
    </row>
    <row r="877" spans="2:13" x14ac:dyDescent="0.2">
      <c r="B877" s="4">
        <v>41354</v>
      </c>
      <c r="C877" s="67">
        <f>'Observed Data'!$E876</f>
        <v>0</v>
      </c>
      <c r="D877" s="67">
        <f xml:space="preserve">   MAX(0, HLOOKUP(MONTH($B877),'Farm Crops'!$B$18:$N$28,D$5,0)  - VLOOKUP(D$4,'Farm Crops'!$B$4:$G$13,6,0)/1000*0.65*$C877)</f>
        <v>1531.0662756598242</v>
      </c>
      <c r="E877" s="67">
        <f xml:space="preserve">   MAX(0, HLOOKUP(MONTH($B877),'Farm Crops'!$B$18:$N$28,E$5,0)  - VLOOKUP(E$4,'Farm Crops'!$B$4:$G$13,6,0)/1000*0.65*$C877)</f>
        <v>3466.1324261974582</v>
      </c>
      <c r="F877" s="67">
        <f xml:space="preserve">   MAX(0, HLOOKUP(MONTH($B877),'Farm Crops'!$B$18:$N$28,F$5,0)  - VLOOKUP(F$4,'Farm Crops'!$B$4:$G$13,6,0)/1000*0.65*$C877)</f>
        <v>3804.660315738025</v>
      </c>
      <c r="G877" s="67">
        <f xml:space="preserve">   MAX(0, HLOOKUP(MONTH($B877),'Farm Crops'!$B$18:$N$28,G$5,0)  - VLOOKUP(G$4,'Farm Crops'!$B$4:$G$13,6,0)/1000*0.65*$C877)</f>
        <v>1077.0389677419355</v>
      </c>
      <c r="H877" s="67">
        <f xml:space="preserve">   MAX(0, HLOOKUP(MONTH($B877),'Farm Crops'!$B$18:$N$28,H$5,0)  - VLOOKUP(H$4,'Farm Crops'!$B$4:$G$13,6,0)/1000*0.65*$C877)</f>
        <v>3696.1074017595306</v>
      </c>
      <c r="I877" s="67">
        <f xml:space="preserve">   MAX(0, HLOOKUP(MONTH($B877),'Farm Crops'!$B$18:$N$28,I$5,0)  - VLOOKUP(I$4,'Farm Crops'!$B$4:$G$13,6,0)/1000*0.65*$C877)</f>
        <v>2069.7117732160314</v>
      </c>
      <c r="J877" s="67">
        <f xml:space="preserve">   MAX(0, HLOOKUP(MONTH($B877),'Farm Crops'!$B$18:$N$28,J$5,0)  - VLOOKUP(J$4,'Farm Crops'!$B$4:$G$13,6,0)/1000*0.65*$C877)</f>
        <v>5069.4517986314759</v>
      </c>
      <c r="K877" s="67">
        <f xml:space="preserve">   MAX(0, HLOOKUP(MONTH($B877),'Farm Crops'!$B$18:$N$28,K$5,0)  - VLOOKUP(K$4,'Farm Crops'!$B$4:$G$13,6,0)/1000*0.65*$C877)</f>
        <v>1198.7524359726294</v>
      </c>
      <c r="L877" s="67">
        <f xml:space="preserve">   MAX(0, HLOOKUP(MONTH($B877),'Farm Crops'!$B$18:$N$28,L$5,0)  - VLOOKUP(L$4,'Farm Crops'!$B$4:$G$13,6,0)/1000*0.65*$C877)</f>
        <v>216.6175249266864</v>
      </c>
      <c r="M877" s="67">
        <f xml:space="preserve">   MAX(0, HLOOKUP(MONTH($B877),'Farm Crops'!$B$18:$N$28,M$5,0)  - VLOOKUP(M$4,'Farm Crops'!$B$4:$G$13,6,0)/1000*0.65*$C877)</f>
        <v>1586.1027526881719</v>
      </c>
    </row>
    <row r="878" spans="2:13" x14ac:dyDescent="0.2">
      <c r="B878" s="4">
        <v>41355</v>
      </c>
      <c r="C878" s="67">
        <f>'Observed Data'!$E877</f>
        <v>0</v>
      </c>
      <c r="D878" s="67">
        <f xml:space="preserve">   MAX(0, HLOOKUP(MONTH($B878),'Farm Crops'!$B$18:$N$28,D$5,0)  - VLOOKUP(D$4,'Farm Crops'!$B$4:$G$13,6,0)/1000*0.65*$C878)</f>
        <v>1531.0662756598242</v>
      </c>
      <c r="E878" s="67">
        <f xml:space="preserve">   MAX(0, HLOOKUP(MONTH($B878),'Farm Crops'!$B$18:$N$28,E$5,0)  - VLOOKUP(E$4,'Farm Crops'!$B$4:$G$13,6,0)/1000*0.65*$C878)</f>
        <v>3466.1324261974582</v>
      </c>
      <c r="F878" s="67">
        <f xml:space="preserve">   MAX(0, HLOOKUP(MONTH($B878),'Farm Crops'!$B$18:$N$28,F$5,0)  - VLOOKUP(F$4,'Farm Crops'!$B$4:$G$13,6,0)/1000*0.65*$C878)</f>
        <v>3804.660315738025</v>
      </c>
      <c r="G878" s="67">
        <f xml:space="preserve">   MAX(0, HLOOKUP(MONTH($B878),'Farm Crops'!$B$18:$N$28,G$5,0)  - VLOOKUP(G$4,'Farm Crops'!$B$4:$G$13,6,0)/1000*0.65*$C878)</f>
        <v>1077.0389677419355</v>
      </c>
      <c r="H878" s="67">
        <f xml:space="preserve">   MAX(0, HLOOKUP(MONTH($B878),'Farm Crops'!$B$18:$N$28,H$5,0)  - VLOOKUP(H$4,'Farm Crops'!$B$4:$G$13,6,0)/1000*0.65*$C878)</f>
        <v>3696.1074017595306</v>
      </c>
      <c r="I878" s="67">
        <f xml:space="preserve">   MAX(0, HLOOKUP(MONTH($B878),'Farm Crops'!$B$18:$N$28,I$5,0)  - VLOOKUP(I$4,'Farm Crops'!$B$4:$G$13,6,0)/1000*0.65*$C878)</f>
        <v>2069.7117732160314</v>
      </c>
      <c r="J878" s="67">
        <f xml:space="preserve">   MAX(0, HLOOKUP(MONTH($B878),'Farm Crops'!$B$18:$N$28,J$5,0)  - VLOOKUP(J$4,'Farm Crops'!$B$4:$G$13,6,0)/1000*0.65*$C878)</f>
        <v>5069.4517986314759</v>
      </c>
      <c r="K878" s="67">
        <f xml:space="preserve">   MAX(0, HLOOKUP(MONTH($B878),'Farm Crops'!$B$18:$N$28,K$5,0)  - VLOOKUP(K$4,'Farm Crops'!$B$4:$G$13,6,0)/1000*0.65*$C878)</f>
        <v>1198.7524359726294</v>
      </c>
      <c r="L878" s="67">
        <f xml:space="preserve">   MAX(0, HLOOKUP(MONTH($B878),'Farm Crops'!$B$18:$N$28,L$5,0)  - VLOOKUP(L$4,'Farm Crops'!$B$4:$G$13,6,0)/1000*0.65*$C878)</f>
        <v>216.6175249266864</v>
      </c>
      <c r="M878" s="67">
        <f xml:space="preserve">   MAX(0, HLOOKUP(MONTH($B878),'Farm Crops'!$B$18:$N$28,M$5,0)  - VLOOKUP(M$4,'Farm Crops'!$B$4:$G$13,6,0)/1000*0.65*$C878)</f>
        <v>1586.1027526881719</v>
      </c>
    </row>
    <row r="879" spans="2:13" x14ac:dyDescent="0.2">
      <c r="B879" s="4">
        <v>41356</v>
      </c>
      <c r="C879" s="67">
        <f>'Observed Data'!$E878</f>
        <v>0</v>
      </c>
      <c r="D879" s="67">
        <f xml:space="preserve">   MAX(0, HLOOKUP(MONTH($B879),'Farm Crops'!$B$18:$N$28,D$5,0)  - VLOOKUP(D$4,'Farm Crops'!$B$4:$G$13,6,0)/1000*0.65*$C879)</f>
        <v>1531.0662756598242</v>
      </c>
      <c r="E879" s="67">
        <f xml:space="preserve">   MAX(0, HLOOKUP(MONTH($B879),'Farm Crops'!$B$18:$N$28,E$5,0)  - VLOOKUP(E$4,'Farm Crops'!$B$4:$G$13,6,0)/1000*0.65*$C879)</f>
        <v>3466.1324261974582</v>
      </c>
      <c r="F879" s="67">
        <f xml:space="preserve">   MAX(0, HLOOKUP(MONTH($B879),'Farm Crops'!$B$18:$N$28,F$5,0)  - VLOOKUP(F$4,'Farm Crops'!$B$4:$G$13,6,0)/1000*0.65*$C879)</f>
        <v>3804.660315738025</v>
      </c>
      <c r="G879" s="67">
        <f xml:space="preserve">   MAX(0, HLOOKUP(MONTH($B879),'Farm Crops'!$B$18:$N$28,G$5,0)  - VLOOKUP(G$4,'Farm Crops'!$B$4:$G$13,6,0)/1000*0.65*$C879)</f>
        <v>1077.0389677419355</v>
      </c>
      <c r="H879" s="67">
        <f xml:space="preserve">   MAX(0, HLOOKUP(MONTH($B879),'Farm Crops'!$B$18:$N$28,H$5,0)  - VLOOKUP(H$4,'Farm Crops'!$B$4:$G$13,6,0)/1000*0.65*$C879)</f>
        <v>3696.1074017595306</v>
      </c>
      <c r="I879" s="67">
        <f xml:space="preserve">   MAX(0, HLOOKUP(MONTH($B879),'Farm Crops'!$B$18:$N$28,I$5,0)  - VLOOKUP(I$4,'Farm Crops'!$B$4:$G$13,6,0)/1000*0.65*$C879)</f>
        <v>2069.7117732160314</v>
      </c>
      <c r="J879" s="67">
        <f xml:space="preserve">   MAX(0, HLOOKUP(MONTH($B879),'Farm Crops'!$B$18:$N$28,J$5,0)  - VLOOKUP(J$4,'Farm Crops'!$B$4:$G$13,6,0)/1000*0.65*$C879)</f>
        <v>5069.4517986314759</v>
      </c>
      <c r="K879" s="67">
        <f xml:space="preserve">   MAX(0, HLOOKUP(MONTH($B879),'Farm Crops'!$B$18:$N$28,K$5,0)  - VLOOKUP(K$4,'Farm Crops'!$B$4:$G$13,6,0)/1000*0.65*$C879)</f>
        <v>1198.7524359726294</v>
      </c>
      <c r="L879" s="67">
        <f xml:space="preserve">   MAX(0, HLOOKUP(MONTH($B879),'Farm Crops'!$B$18:$N$28,L$5,0)  - VLOOKUP(L$4,'Farm Crops'!$B$4:$G$13,6,0)/1000*0.65*$C879)</f>
        <v>216.6175249266864</v>
      </c>
      <c r="M879" s="67">
        <f xml:space="preserve">   MAX(0, HLOOKUP(MONTH($B879),'Farm Crops'!$B$18:$N$28,M$5,0)  - VLOOKUP(M$4,'Farm Crops'!$B$4:$G$13,6,0)/1000*0.65*$C879)</f>
        <v>1586.1027526881719</v>
      </c>
    </row>
    <row r="880" spans="2:13" x14ac:dyDescent="0.2">
      <c r="B880" s="4">
        <v>41357</v>
      </c>
      <c r="C880" s="67">
        <f>'Observed Data'!$E879</f>
        <v>0</v>
      </c>
      <c r="D880" s="67">
        <f xml:space="preserve">   MAX(0, HLOOKUP(MONTH($B880),'Farm Crops'!$B$18:$N$28,D$5,0)  - VLOOKUP(D$4,'Farm Crops'!$B$4:$G$13,6,0)/1000*0.65*$C880)</f>
        <v>1531.0662756598242</v>
      </c>
      <c r="E880" s="67">
        <f xml:space="preserve">   MAX(0, HLOOKUP(MONTH($B880),'Farm Crops'!$B$18:$N$28,E$5,0)  - VLOOKUP(E$4,'Farm Crops'!$B$4:$G$13,6,0)/1000*0.65*$C880)</f>
        <v>3466.1324261974582</v>
      </c>
      <c r="F880" s="67">
        <f xml:space="preserve">   MAX(0, HLOOKUP(MONTH($B880),'Farm Crops'!$B$18:$N$28,F$5,0)  - VLOOKUP(F$4,'Farm Crops'!$B$4:$G$13,6,0)/1000*0.65*$C880)</f>
        <v>3804.660315738025</v>
      </c>
      <c r="G880" s="67">
        <f xml:space="preserve">   MAX(0, HLOOKUP(MONTH($B880),'Farm Crops'!$B$18:$N$28,G$5,0)  - VLOOKUP(G$4,'Farm Crops'!$B$4:$G$13,6,0)/1000*0.65*$C880)</f>
        <v>1077.0389677419355</v>
      </c>
      <c r="H880" s="67">
        <f xml:space="preserve">   MAX(0, HLOOKUP(MONTH($B880),'Farm Crops'!$B$18:$N$28,H$5,0)  - VLOOKUP(H$4,'Farm Crops'!$B$4:$G$13,6,0)/1000*0.65*$C880)</f>
        <v>3696.1074017595306</v>
      </c>
      <c r="I880" s="67">
        <f xml:space="preserve">   MAX(0, HLOOKUP(MONTH($B880),'Farm Crops'!$B$18:$N$28,I$5,0)  - VLOOKUP(I$4,'Farm Crops'!$B$4:$G$13,6,0)/1000*0.65*$C880)</f>
        <v>2069.7117732160314</v>
      </c>
      <c r="J880" s="67">
        <f xml:space="preserve">   MAX(0, HLOOKUP(MONTH($B880),'Farm Crops'!$B$18:$N$28,J$5,0)  - VLOOKUP(J$4,'Farm Crops'!$B$4:$G$13,6,0)/1000*0.65*$C880)</f>
        <v>5069.4517986314759</v>
      </c>
      <c r="K880" s="67">
        <f xml:space="preserve">   MAX(0, HLOOKUP(MONTH($B880),'Farm Crops'!$B$18:$N$28,K$5,0)  - VLOOKUP(K$4,'Farm Crops'!$B$4:$G$13,6,0)/1000*0.65*$C880)</f>
        <v>1198.7524359726294</v>
      </c>
      <c r="L880" s="67">
        <f xml:space="preserve">   MAX(0, HLOOKUP(MONTH($B880),'Farm Crops'!$B$18:$N$28,L$5,0)  - VLOOKUP(L$4,'Farm Crops'!$B$4:$G$13,6,0)/1000*0.65*$C880)</f>
        <v>216.6175249266864</v>
      </c>
      <c r="M880" s="67">
        <f xml:space="preserve">   MAX(0, HLOOKUP(MONTH($B880),'Farm Crops'!$B$18:$N$28,M$5,0)  - VLOOKUP(M$4,'Farm Crops'!$B$4:$G$13,6,0)/1000*0.65*$C880)</f>
        <v>1586.1027526881719</v>
      </c>
    </row>
    <row r="881" spans="2:13" x14ac:dyDescent="0.2">
      <c r="B881" s="4">
        <v>41358</v>
      </c>
      <c r="C881" s="67">
        <f>'Observed Data'!$E880</f>
        <v>0</v>
      </c>
      <c r="D881" s="67">
        <f xml:space="preserve">   MAX(0, HLOOKUP(MONTH($B881),'Farm Crops'!$B$18:$N$28,D$5,0)  - VLOOKUP(D$4,'Farm Crops'!$B$4:$G$13,6,0)/1000*0.65*$C881)</f>
        <v>1531.0662756598242</v>
      </c>
      <c r="E881" s="67">
        <f xml:space="preserve">   MAX(0, HLOOKUP(MONTH($B881),'Farm Crops'!$B$18:$N$28,E$5,0)  - VLOOKUP(E$4,'Farm Crops'!$B$4:$G$13,6,0)/1000*0.65*$C881)</f>
        <v>3466.1324261974582</v>
      </c>
      <c r="F881" s="67">
        <f xml:space="preserve">   MAX(0, HLOOKUP(MONTH($B881),'Farm Crops'!$B$18:$N$28,F$5,0)  - VLOOKUP(F$4,'Farm Crops'!$B$4:$G$13,6,0)/1000*0.65*$C881)</f>
        <v>3804.660315738025</v>
      </c>
      <c r="G881" s="67">
        <f xml:space="preserve">   MAX(0, HLOOKUP(MONTH($B881),'Farm Crops'!$B$18:$N$28,G$5,0)  - VLOOKUP(G$4,'Farm Crops'!$B$4:$G$13,6,0)/1000*0.65*$C881)</f>
        <v>1077.0389677419355</v>
      </c>
      <c r="H881" s="67">
        <f xml:space="preserve">   MAX(0, HLOOKUP(MONTH($B881),'Farm Crops'!$B$18:$N$28,H$5,0)  - VLOOKUP(H$4,'Farm Crops'!$B$4:$G$13,6,0)/1000*0.65*$C881)</f>
        <v>3696.1074017595306</v>
      </c>
      <c r="I881" s="67">
        <f xml:space="preserve">   MAX(0, HLOOKUP(MONTH($B881),'Farm Crops'!$B$18:$N$28,I$5,0)  - VLOOKUP(I$4,'Farm Crops'!$B$4:$G$13,6,0)/1000*0.65*$C881)</f>
        <v>2069.7117732160314</v>
      </c>
      <c r="J881" s="67">
        <f xml:space="preserve">   MAX(0, HLOOKUP(MONTH($B881),'Farm Crops'!$B$18:$N$28,J$5,0)  - VLOOKUP(J$4,'Farm Crops'!$B$4:$G$13,6,0)/1000*0.65*$C881)</f>
        <v>5069.4517986314759</v>
      </c>
      <c r="K881" s="67">
        <f xml:space="preserve">   MAX(0, HLOOKUP(MONTH($B881),'Farm Crops'!$B$18:$N$28,K$5,0)  - VLOOKUP(K$4,'Farm Crops'!$B$4:$G$13,6,0)/1000*0.65*$C881)</f>
        <v>1198.7524359726294</v>
      </c>
      <c r="L881" s="67">
        <f xml:space="preserve">   MAX(0, HLOOKUP(MONTH($B881),'Farm Crops'!$B$18:$N$28,L$5,0)  - VLOOKUP(L$4,'Farm Crops'!$B$4:$G$13,6,0)/1000*0.65*$C881)</f>
        <v>216.6175249266864</v>
      </c>
      <c r="M881" s="67">
        <f xml:space="preserve">   MAX(0, HLOOKUP(MONTH($B881),'Farm Crops'!$B$18:$N$28,M$5,0)  - VLOOKUP(M$4,'Farm Crops'!$B$4:$G$13,6,0)/1000*0.65*$C881)</f>
        <v>1586.1027526881719</v>
      </c>
    </row>
    <row r="882" spans="2:13" x14ac:dyDescent="0.2">
      <c r="B882" s="4">
        <v>41359</v>
      </c>
      <c r="C882" s="67">
        <f>'Observed Data'!$E881</f>
        <v>0</v>
      </c>
      <c r="D882" s="67">
        <f xml:space="preserve">   MAX(0, HLOOKUP(MONTH($B882),'Farm Crops'!$B$18:$N$28,D$5,0)  - VLOOKUP(D$4,'Farm Crops'!$B$4:$G$13,6,0)/1000*0.65*$C882)</f>
        <v>1531.0662756598242</v>
      </c>
      <c r="E882" s="67">
        <f xml:space="preserve">   MAX(0, HLOOKUP(MONTH($B882),'Farm Crops'!$B$18:$N$28,E$5,0)  - VLOOKUP(E$4,'Farm Crops'!$B$4:$G$13,6,0)/1000*0.65*$C882)</f>
        <v>3466.1324261974582</v>
      </c>
      <c r="F882" s="67">
        <f xml:space="preserve">   MAX(0, HLOOKUP(MONTH($B882),'Farm Crops'!$B$18:$N$28,F$5,0)  - VLOOKUP(F$4,'Farm Crops'!$B$4:$G$13,6,0)/1000*0.65*$C882)</f>
        <v>3804.660315738025</v>
      </c>
      <c r="G882" s="67">
        <f xml:space="preserve">   MAX(0, HLOOKUP(MONTH($B882),'Farm Crops'!$B$18:$N$28,G$5,0)  - VLOOKUP(G$4,'Farm Crops'!$B$4:$G$13,6,0)/1000*0.65*$C882)</f>
        <v>1077.0389677419355</v>
      </c>
      <c r="H882" s="67">
        <f xml:space="preserve">   MAX(0, HLOOKUP(MONTH($B882),'Farm Crops'!$B$18:$N$28,H$5,0)  - VLOOKUP(H$4,'Farm Crops'!$B$4:$G$13,6,0)/1000*0.65*$C882)</f>
        <v>3696.1074017595306</v>
      </c>
      <c r="I882" s="67">
        <f xml:space="preserve">   MAX(0, HLOOKUP(MONTH($B882),'Farm Crops'!$B$18:$N$28,I$5,0)  - VLOOKUP(I$4,'Farm Crops'!$B$4:$G$13,6,0)/1000*0.65*$C882)</f>
        <v>2069.7117732160314</v>
      </c>
      <c r="J882" s="67">
        <f xml:space="preserve">   MAX(0, HLOOKUP(MONTH($B882),'Farm Crops'!$B$18:$N$28,J$5,0)  - VLOOKUP(J$4,'Farm Crops'!$B$4:$G$13,6,0)/1000*0.65*$C882)</f>
        <v>5069.4517986314759</v>
      </c>
      <c r="K882" s="67">
        <f xml:space="preserve">   MAX(0, HLOOKUP(MONTH($B882),'Farm Crops'!$B$18:$N$28,K$5,0)  - VLOOKUP(K$4,'Farm Crops'!$B$4:$G$13,6,0)/1000*0.65*$C882)</f>
        <v>1198.7524359726294</v>
      </c>
      <c r="L882" s="67">
        <f xml:space="preserve">   MAX(0, HLOOKUP(MONTH($B882),'Farm Crops'!$B$18:$N$28,L$5,0)  - VLOOKUP(L$4,'Farm Crops'!$B$4:$G$13,6,0)/1000*0.65*$C882)</f>
        <v>216.6175249266864</v>
      </c>
      <c r="M882" s="67">
        <f xml:space="preserve">   MAX(0, HLOOKUP(MONTH($B882),'Farm Crops'!$B$18:$N$28,M$5,0)  - VLOOKUP(M$4,'Farm Crops'!$B$4:$G$13,6,0)/1000*0.65*$C882)</f>
        <v>1586.1027526881719</v>
      </c>
    </row>
    <row r="883" spans="2:13" x14ac:dyDescent="0.2">
      <c r="B883" s="4">
        <v>41360</v>
      </c>
      <c r="C883" s="67">
        <f>'Observed Data'!$E882</f>
        <v>0</v>
      </c>
      <c r="D883" s="67">
        <f xml:space="preserve">   MAX(0, HLOOKUP(MONTH($B883),'Farm Crops'!$B$18:$N$28,D$5,0)  - VLOOKUP(D$4,'Farm Crops'!$B$4:$G$13,6,0)/1000*0.65*$C883)</f>
        <v>1531.0662756598242</v>
      </c>
      <c r="E883" s="67">
        <f xml:space="preserve">   MAX(0, HLOOKUP(MONTH($B883),'Farm Crops'!$B$18:$N$28,E$5,0)  - VLOOKUP(E$4,'Farm Crops'!$B$4:$G$13,6,0)/1000*0.65*$C883)</f>
        <v>3466.1324261974582</v>
      </c>
      <c r="F883" s="67">
        <f xml:space="preserve">   MAX(0, HLOOKUP(MONTH($B883),'Farm Crops'!$B$18:$N$28,F$5,0)  - VLOOKUP(F$4,'Farm Crops'!$B$4:$G$13,6,0)/1000*0.65*$C883)</f>
        <v>3804.660315738025</v>
      </c>
      <c r="G883" s="67">
        <f xml:space="preserve">   MAX(0, HLOOKUP(MONTH($B883),'Farm Crops'!$B$18:$N$28,G$5,0)  - VLOOKUP(G$4,'Farm Crops'!$B$4:$G$13,6,0)/1000*0.65*$C883)</f>
        <v>1077.0389677419355</v>
      </c>
      <c r="H883" s="67">
        <f xml:space="preserve">   MAX(0, HLOOKUP(MONTH($B883),'Farm Crops'!$B$18:$N$28,H$5,0)  - VLOOKUP(H$4,'Farm Crops'!$B$4:$G$13,6,0)/1000*0.65*$C883)</f>
        <v>3696.1074017595306</v>
      </c>
      <c r="I883" s="67">
        <f xml:space="preserve">   MAX(0, HLOOKUP(MONTH($B883),'Farm Crops'!$B$18:$N$28,I$5,0)  - VLOOKUP(I$4,'Farm Crops'!$B$4:$G$13,6,0)/1000*0.65*$C883)</f>
        <v>2069.7117732160314</v>
      </c>
      <c r="J883" s="67">
        <f xml:space="preserve">   MAX(0, HLOOKUP(MONTH($B883),'Farm Crops'!$B$18:$N$28,J$5,0)  - VLOOKUP(J$4,'Farm Crops'!$B$4:$G$13,6,0)/1000*0.65*$C883)</f>
        <v>5069.4517986314759</v>
      </c>
      <c r="K883" s="67">
        <f xml:space="preserve">   MAX(0, HLOOKUP(MONTH($B883),'Farm Crops'!$B$18:$N$28,K$5,0)  - VLOOKUP(K$4,'Farm Crops'!$B$4:$G$13,6,0)/1000*0.65*$C883)</f>
        <v>1198.7524359726294</v>
      </c>
      <c r="L883" s="67">
        <f xml:space="preserve">   MAX(0, HLOOKUP(MONTH($B883),'Farm Crops'!$B$18:$N$28,L$5,0)  - VLOOKUP(L$4,'Farm Crops'!$B$4:$G$13,6,0)/1000*0.65*$C883)</f>
        <v>216.6175249266864</v>
      </c>
      <c r="M883" s="67">
        <f xml:space="preserve">   MAX(0, HLOOKUP(MONTH($B883),'Farm Crops'!$B$18:$N$28,M$5,0)  - VLOOKUP(M$4,'Farm Crops'!$B$4:$G$13,6,0)/1000*0.65*$C883)</f>
        <v>1586.1027526881719</v>
      </c>
    </row>
    <row r="884" spans="2:13" x14ac:dyDescent="0.2">
      <c r="B884" s="4">
        <v>41361</v>
      </c>
      <c r="C884" s="67">
        <f>'Observed Data'!$E883</f>
        <v>0</v>
      </c>
      <c r="D884" s="67">
        <f xml:space="preserve">   MAX(0, HLOOKUP(MONTH($B884),'Farm Crops'!$B$18:$N$28,D$5,0)  - VLOOKUP(D$4,'Farm Crops'!$B$4:$G$13,6,0)/1000*0.65*$C884)</f>
        <v>1531.0662756598242</v>
      </c>
      <c r="E884" s="67">
        <f xml:space="preserve">   MAX(0, HLOOKUP(MONTH($B884),'Farm Crops'!$B$18:$N$28,E$5,0)  - VLOOKUP(E$4,'Farm Crops'!$B$4:$G$13,6,0)/1000*0.65*$C884)</f>
        <v>3466.1324261974582</v>
      </c>
      <c r="F884" s="67">
        <f xml:space="preserve">   MAX(0, HLOOKUP(MONTH($B884),'Farm Crops'!$B$18:$N$28,F$5,0)  - VLOOKUP(F$4,'Farm Crops'!$B$4:$G$13,6,0)/1000*0.65*$C884)</f>
        <v>3804.660315738025</v>
      </c>
      <c r="G884" s="67">
        <f xml:space="preserve">   MAX(0, HLOOKUP(MONTH($B884),'Farm Crops'!$B$18:$N$28,G$5,0)  - VLOOKUP(G$4,'Farm Crops'!$B$4:$G$13,6,0)/1000*0.65*$C884)</f>
        <v>1077.0389677419355</v>
      </c>
      <c r="H884" s="67">
        <f xml:space="preserve">   MAX(0, HLOOKUP(MONTH($B884),'Farm Crops'!$B$18:$N$28,H$5,0)  - VLOOKUP(H$4,'Farm Crops'!$B$4:$G$13,6,0)/1000*0.65*$C884)</f>
        <v>3696.1074017595306</v>
      </c>
      <c r="I884" s="67">
        <f xml:space="preserve">   MAX(0, HLOOKUP(MONTH($B884),'Farm Crops'!$B$18:$N$28,I$5,0)  - VLOOKUP(I$4,'Farm Crops'!$B$4:$G$13,6,0)/1000*0.65*$C884)</f>
        <v>2069.7117732160314</v>
      </c>
      <c r="J884" s="67">
        <f xml:space="preserve">   MAX(0, HLOOKUP(MONTH($B884),'Farm Crops'!$B$18:$N$28,J$5,0)  - VLOOKUP(J$4,'Farm Crops'!$B$4:$G$13,6,0)/1000*0.65*$C884)</f>
        <v>5069.4517986314759</v>
      </c>
      <c r="K884" s="67">
        <f xml:space="preserve">   MAX(0, HLOOKUP(MONTH($B884),'Farm Crops'!$B$18:$N$28,K$5,0)  - VLOOKUP(K$4,'Farm Crops'!$B$4:$G$13,6,0)/1000*0.65*$C884)</f>
        <v>1198.7524359726294</v>
      </c>
      <c r="L884" s="67">
        <f xml:space="preserve">   MAX(0, HLOOKUP(MONTH($B884),'Farm Crops'!$B$18:$N$28,L$5,0)  - VLOOKUP(L$4,'Farm Crops'!$B$4:$G$13,6,0)/1000*0.65*$C884)</f>
        <v>216.6175249266864</v>
      </c>
      <c r="M884" s="67">
        <f xml:space="preserve">   MAX(0, HLOOKUP(MONTH($B884),'Farm Crops'!$B$18:$N$28,M$5,0)  - VLOOKUP(M$4,'Farm Crops'!$B$4:$G$13,6,0)/1000*0.65*$C884)</f>
        <v>1586.1027526881719</v>
      </c>
    </row>
    <row r="885" spans="2:13" x14ac:dyDescent="0.2">
      <c r="B885" s="4">
        <v>41362</v>
      </c>
      <c r="C885" s="67">
        <f>'Observed Data'!$E884</f>
        <v>0</v>
      </c>
      <c r="D885" s="67">
        <f xml:space="preserve">   MAX(0, HLOOKUP(MONTH($B885),'Farm Crops'!$B$18:$N$28,D$5,0)  - VLOOKUP(D$4,'Farm Crops'!$B$4:$G$13,6,0)/1000*0.65*$C885)</f>
        <v>1531.0662756598242</v>
      </c>
      <c r="E885" s="67">
        <f xml:space="preserve">   MAX(0, HLOOKUP(MONTH($B885),'Farm Crops'!$B$18:$N$28,E$5,0)  - VLOOKUP(E$4,'Farm Crops'!$B$4:$G$13,6,0)/1000*0.65*$C885)</f>
        <v>3466.1324261974582</v>
      </c>
      <c r="F885" s="67">
        <f xml:space="preserve">   MAX(0, HLOOKUP(MONTH($B885),'Farm Crops'!$B$18:$N$28,F$5,0)  - VLOOKUP(F$4,'Farm Crops'!$B$4:$G$13,6,0)/1000*0.65*$C885)</f>
        <v>3804.660315738025</v>
      </c>
      <c r="G885" s="67">
        <f xml:space="preserve">   MAX(0, HLOOKUP(MONTH($B885),'Farm Crops'!$B$18:$N$28,G$5,0)  - VLOOKUP(G$4,'Farm Crops'!$B$4:$G$13,6,0)/1000*0.65*$C885)</f>
        <v>1077.0389677419355</v>
      </c>
      <c r="H885" s="67">
        <f xml:space="preserve">   MAX(0, HLOOKUP(MONTH($B885),'Farm Crops'!$B$18:$N$28,H$5,0)  - VLOOKUP(H$4,'Farm Crops'!$B$4:$G$13,6,0)/1000*0.65*$C885)</f>
        <v>3696.1074017595306</v>
      </c>
      <c r="I885" s="67">
        <f xml:space="preserve">   MAX(0, HLOOKUP(MONTH($B885),'Farm Crops'!$B$18:$N$28,I$5,0)  - VLOOKUP(I$4,'Farm Crops'!$B$4:$G$13,6,0)/1000*0.65*$C885)</f>
        <v>2069.7117732160314</v>
      </c>
      <c r="J885" s="67">
        <f xml:space="preserve">   MAX(0, HLOOKUP(MONTH($B885),'Farm Crops'!$B$18:$N$28,J$5,0)  - VLOOKUP(J$4,'Farm Crops'!$B$4:$G$13,6,0)/1000*0.65*$C885)</f>
        <v>5069.4517986314759</v>
      </c>
      <c r="K885" s="67">
        <f xml:space="preserve">   MAX(0, HLOOKUP(MONTH($B885),'Farm Crops'!$B$18:$N$28,K$5,0)  - VLOOKUP(K$4,'Farm Crops'!$B$4:$G$13,6,0)/1000*0.65*$C885)</f>
        <v>1198.7524359726294</v>
      </c>
      <c r="L885" s="67">
        <f xml:space="preserve">   MAX(0, HLOOKUP(MONTH($B885),'Farm Crops'!$B$18:$N$28,L$5,0)  - VLOOKUP(L$4,'Farm Crops'!$B$4:$G$13,6,0)/1000*0.65*$C885)</f>
        <v>216.6175249266864</v>
      </c>
      <c r="M885" s="67">
        <f xml:space="preserve">   MAX(0, HLOOKUP(MONTH($B885),'Farm Crops'!$B$18:$N$28,M$5,0)  - VLOOKUP(M$4,'Farm Crops'!$B$4:$G$13,6,0)/1000*0.65*$C885)</f>
        <v>1586.1027526881719</v>
      </c>
    </row>
    <row r="886" spans="2:13" x14ac:dyDescent="0.2">
      <c r="B886" s="4">
        <v>41363</v>
      </c>
      <c r="C886" s="67">
        <f>'Observed Data'!$E885</f>
        <v>0</v>
      </c>
      <c r="D886" s="67">
        <f xml:space="preserve">   MAX(0, HLOOKUP(MONTH($B886),'Farm Crops'!$B$18:$N$28,D$5,0)  - VLOOKUP(D$4,'Farm Crops'!$B$4:$G$13,6,0)/1000*0.65*$C886)</f>
        <v>1531.0662756598242</v>
      </c>
      <c r="E886" s="67">
        <f xml:space="preserve">   MAX(0, HLOOKUP(MONTH($B886),'Farm Crops'!$B$18:$N$28,E$5,0)  - VLOOKUP(E$4,'Farm Crops'!$B$4:$G$13,6,0)/1000*0.65*$C886)</f>
        <v>3466.1324261974582</v>
      </c>
      <c r="F886" s="67">
        <f xml:space="preserve">   MAX(0, HLOOKUP(MONTH($B886),'Farm Crops'!$B$18:$N$28,F$5,0)  - VLOOKUP(F$4,'Farm Crops'!$B$4:$G$13,6,0)/1000*0.65*$C886)</f>
        <v>3804.660315738025</v>
      </c>
      <c r="G886" s="67">
        <f xml:space="preserve">   MAX(0, HLOOKUP(MONTH($B886),'Farm Crops'!$B$18:$N$28,G$5,0)  - VLOOKUP(G$4,'Farm Crops'!$B$4:$G$13,6,0)/1000*0.65*$C886)</f>
        <v>1077.0389677419355</v>
      </c>
      <c r="H886" s="67">
        <f xml:space="preserve">   MAX(0, HLOOKUP(MONTH($B886),'Farm Crops'!$B$18:$N$28,H$5,0)  - VLOOKUP(H$4,'Farm Crops'!$B$4:$G$13,6,0)/1000*0.65*$C886)</f>
        <v>3696.1074017595306</v>
      </c>
      <c r="I886" s="67">
        <f xml:space="preserve">   MAX(0, HLOOKUP(MONTH($B886),'Farm Crops'!$B$18:$N$28,I$5,0)  - VLOOKUP(I$4,'Farm Crops'!$B$4:$G$13,6,0)/1000*0.65*$C886)</f>
        <v>2069.7117732160314</v>
      </c>
      <c r="J886" s="67">
        <f xml:space="preserve">   MAX(0, HLOOKUP(MONTH($B886),'Farm Crops'!$B$18:$N$28,J$5,0)  - VLOOKUP(J$4,'Farm Crops'!$B$4:$G$13,6,0)/1000*0.65*$C886)</f>
        <v>5069.4517986314759</v>
      </c>
      <c r="K886" s="67">
        <f xml:space="preserve">   MAX(0, HLOOKUP(MONTH($B886),'Farm Crops'!$B$18:$N$28,K$5,0)  - VLOOKUP(K$4,'Farm Crops'!$B$4:$G$13,6,0)/1000*0.65*$C886)</f>
        <v>1198.7524359726294</v>
      </c>
      <c r="L886" s="67">
        <f xml:space="preserve">   MAX(0, HLOOKUP(MONTH($B886),'Farm Crops'!$B$18:$N$28,L$5,0)  - VLOOKUP(L$4,'Farm Crops'!$B$4:$G$13,6,0)/1000*0.65*$C886)</f>
        <v>216.6175249266864</v>
      </c>
      <c r="M886" s="67">
        <f xml:space="preserve">   MAX(0, HLOOKUP(MONTH($B886),'Farm Crops'!$B$18:$N$28,M$5,0)  - VLOOKUP(M$4,'Farm Crops'!$B$4:$G$13,6,0)/1000*0.65*$C886)</f>
        <v>1586.1027526881719</v>
      </c>
    </row>
    <row r="887" spans="2:13" x14ac:dyDescent="0.2">
      <c r="B887" s="4">
        <v>41364</v>
      </c>
      <c r="C887" s="67">
        <f>'Observed Data'!$E886</f>
        <v>0</v>
      </c>
      <c r="D887" s="67">
        <f xml:space="preserve">   MAX(0, HLOOKUP(MONTH($B887),'Farm Crops'!$B$18:$N$28,D$5,0)  - VLOOKUP(D$4,'Farm Crops'!$B$4:$G$13,6,0)/1000*0.65*$C887)</f>
        <v>1531.0662756598242</v>
      </c>
      <c r="E887" s="67">
        <f xml:space="preserve">   MAX(0, HLOOKUP(MONTH($B887),'Farm Crops'!$B$18:$N$28,E$5,0)  - VLOOKUP(E$4,'Farm Crops'!$B$4:$G$13,6,0)/1000*0.65*$C887)</f>
        <v>3466.1324261974582</v>
      </c>
      <c r="F887" s="67">
        <f xml:space="preserve">   MAX(0, HLOOKUP(MONTH($B887),'Farm Crops'!$B$18:$N$28,F$5,0)  - VLOOKUP(F$4,'Farm Crops'!$B$4:$G$13,6,0)/1000*0.65*$C887)</f>
        <v>3804.660315738025</v>
      </c>
      <c r="G887" s="67">
        <f xml:space="preserve">   MAX(0, HLOOKUP(MONTH($B887),'Farm Crops'!$B$18:$N$28,G$5,0)  - VLOOKUP(G$4,'Farm Crops'!$B$4:$G$13,6,0)/1000*0.65*$C887)</f>
        <v>1077.0389677419355</v>
      </c>
      <c r="H887" s="67">
        <f xml:space="preserve">   MAX(0, HLOOKUP(MONTH($B887),'Farm Crops'!$B$18:$N$28,H$5,0)  - VLOOKUP(H$4,'Farm Crops'!$B$4:$G$13,6,0)/1000*0.65*$C887)</f>
        <v>3696.1074017595306</v>
      </c>
      <c r="I887" s="67">
        <f xml:space="preserve">   MAX(0, HLOOKUP(MONTH($B887),'Farm Crops'!$B$18:$N$28,I$5,0)  - VLOOKUP(I$4,'Farm Crops'!$B$4:$G$13,6,0)/1000*0.65*$C887)</f>
        <v>2069.7117732160314</v>
      </c>
      <c r="J887" s="67">
        <f xml:space="preserve">   MAX(0, HLOOKUP(MONTH($B887),'Farm Crops'!$B$18:$N$28,J$5,0)  - VLOOKUP(J$4,'Farm Crops'!$B$4:$G$13,6,0)/1000*0.65*$C887)</f>
        <v>5069.4517986314759</v>
      </c>
      <c r="K887" s="67">
        <f xml:space="preserve">   MAX(0, HLOOKUP(MONTH($B887),'Farm Crops'!$B$18:$N$28,K$5,0)  - VLOOKUP(K$4,'Farm Crops'!$B$4:$G$13,6,0)/1000*0.65*$C887)</f>
        <v>1198.7524359726294</v>
      </c>
      <c r="L887" s="67">
        <f xml:space="preserve">   MAX(0, HLOOKUP(MONTH($B887),'Farm Crops'!$B$18:$N$28,L$5,0)  - VLOOKUP(L$4,'Farm Crops'!$B$4:$G$13,6,0)/1000*0.65*$C887)</f>
        <v>216.6175249266864</v>
      </c>
      <c r="M887" s="67">
        <f xml:space="preserve">   MAX(0, HLOOKUP(MONTH($B887),'Farm Crops'!$B$18:$N$28,M$5,0)  - VLOOKUP(M$4,'Farm Crops'!$B$4:$G$13,6,0)/1000*0.65*$C887)</f>
        <v>1586.1027526881719</v>
      </c>
    </row>
    <row r="888" spans="2:13" x14ac:dyDescent="0.2">
      <c r="B888" s="4">
        <v>41365</v>
      </c>
      <c r="C888" s="67">
        <f>'Observed Data'!$E887</f>
        <v>10</v>
      </c>
      <c r="D888" s="67">
        <f xml:space="preserve">   MAX(0, HLOOKUP(MONTH($B888),'Farm Crops'!$B$18:$N$28,D$5,0)  - VLOOKUP(D$4,'Farm Crops'!$B$4:$G$13,6,0)/1000*0.65*$C888)</f>
        <v>0</v>
      </c>
      <c r="E888" s="67">
        <f xml:space="preserve">   MAX(0, HLOOKUP(MONTH($B888),'Farm Crops'!$B$18:$N$28,E$5,0)  - VLOOKUP(E$4,'Farm Crops'!$B$4:$G$13,6,0)/1000*0.65*$C888)</f>
        <v>0</v>
      </c>
      <c r="F888" s="67">
        <f xml:space="preserve">   MAX(0, HLOOKUP(MONTH($B888),'Farm Crops'!$B$18:$N$28,F$5,0)  - VLOOKUP(F$4,'Farm Crops'!$B$4:$G$13,6,0)/1000*0.65*$C888)</f>
        <v>0</v>
      </c>
      <c r="G888" s="67">
        <f xml:space="preserve">   MAX(0, HLOOKUP(MONTH($B888),'Farm Crops'!$B$18:$N$28,G$5,0)  - VLOOKUP(G$4,'Farm Crops'!$B$4:$G$13,6,0)/1000*0.65*$C888)</f>
        <v>0</v>
      </c>
      <c r="H888" s="67">
        <f xml:space="preserve">   MAX(0, HLOOKUP(MONTH($B888),'Farm Crops'!$B$18:$N$28,H$5,0)  - VLOOKUP(H$4,'Farm Crops'!$B$4:$G$13,6,0)/1000*0.65*$C888)</f>
        <v>0</v>
      </c>
      <c r="I888" s="67">
        <f xml:space="preserve">   MAX(0, HLOOKUP(MONTH($B888),'Farm Crops'!$B$18:$N$28,I$5,0)  - VLOOKUP(I$4,'Farm Crops'!$B$4:$G$13,6,0)/1000*0.65*$C888)</f>
        <v>0</v>
      </c>
      <c r="J888" s="67">
        <f xml:space="preserve">   MAX(0, HLOOKUP(MONTH($B888),'Farm Crops'!$B$18:$N$28,J$5,0)  - VLOOKUP(J$4,'Farm Crops'!$B$4:$G$13,6,0)/1000*0.65*$C888)</f>
        <v>0</v>
      </c>
      <c r="K888" s="67">
        <f xml:space="preserve">   MAX(0, HLOOKUP(MONTH($B888),'Farm Crops'!$B$18:$N$28,K$5,0)  - VLOOKUP(K$4,'Farm Crops'!$B$4:$G$13,6,0)/1000*0.65*$C888)</f>
        <v>0</v>
      </c>
      <c r="L888" s="67">
        <f xml:space="preserve">   MAX(0, HLOOKUP(MONTH($B888),'Farm Crops'!$B$18:$N$28,L$5,0)  - VLOOKUP(L$4,'Farm Crops'!$B$4:$G$13,6,0)/1000*0.65*$C888)</f>
        <v>0</v>
      </c>
      <c r="M888" s="67">
        <f xml:space="preserve">   MAX(0, HLOOKUP(MONTH($B888),'Farm Crops'!$B$18:$N$28,M$5,0)  - VLOOKUP(M$4,'Farm Crops'!$B$4:$G$13,6,0)/1000*0.65*$C888)</f>
        <v>0</v>
      </c>
    </row>
    <row r="889" spans="2:13" x14ac:dyDescent="0.2">
      <c r="B889" s="4">
        <v>41366</v>
      </c>
      <c r="C889" s="67">
        <f>'Observed Data'!$E888</f>
        <v>45</v>
      </c>
      <c r="D889" s="67">
        <f xml:space="preserve">   MAX(0, HLOOKUP(MONTH($B889),'Farm Crops'!$B$18:$N$28,D$5,0)  - VLOOKUP(D$4,'Farm Crops'!$B$4:$G$13,6,0)/1000*0.65*$C889)</f>
        <v>0</v>
      </c>
      <c r="E889" s="67">
        <f xml:space="preserve">   MAX(0, HLOOKUP(MONTH($B889),'Farm Crops'!$B$18:$N$28,E$5,0)  - VLOOKUP(E$4,'Farm Crops'!$B$4:$G$13,6,0)/1000*0.65*$C889)</f>
        <v>0</v>
      </c>
      <c r="F889" s="67">
        <f xml:space="preserve">   MAX(0, HLOOKUP(MONTH($B889),'Farm Crops'!$B$18:$N$28,F$5,0)  - VLOOKUP(F$4,'Farm Crops'!$B$4:$G$13,6,0)/1000*0.65*$C889)</f>
        <v>0</v>
      </c>
      <c r="G889" s="67">
        <f xml:space="preserve">   MAX(0, HLOOKUP(MONTH($B889),'Farm Crops'!$B$18:$N$28,G$5,0)  - VLOOKUP(G$4,'Farm Crops'!$B$4:$G$13,6,0)/1000*0.65*$C889)</f>
        <v>0</v>
      </c>
      <c r="H889" s="67">
        <f xml:space="preserve">   MAX(0, HLOOKUP(MONTH($B889),'Farm Crops'!$B$18:$N$28,H$5,0)  - VLOOKUP(H$4,'Farm Crops'!$B$4:$G$13,6,0)/1000*0.65*$C889)</f>
        <v>0</v>
      </c>
      <c r="I889" s="67">
        <f xml:space="preserve">   MAX(0, HLOOKUP(MONTH($B889),'Farm Crops'!$B$18:$N$28,I$5,0)  - VLOOKUP(I$4,'Farm Crops'!$B$4:$G$13,6,0)/1000*0.65*$C889)</f>
        <v>0</v>
      </c>
      <c r="J889" s="67">
        <f xml:space="preserve">   MAX(0, HLOOKUP(MONTH($B889),'Farm Crops'!$B$18:$N$28,J$5,0)  - VLOOKUP(J$4,'Farm Crops'!$B$4:$G$13,6,0)/1000*0.65*$C889)</f>
        <v>0</v>
      </c>
      <c r="K889" s="67">
        <f xml:space="preserve">   MAX(0, HLOOKUP(MONTH($B889),'Farm Crops'!$B$18:$N$28,K$5,0)  - VLOOKUP(K$4,'Farm Crops'!$B$4:$G$13,6,0)/1000*0.65*$C889)</f>
        <v>0</v>
      </c>
      <c r="L889" s="67">
        <f xml:space="preserve">   MAX(0, HLOOKUP(MONTH($B889),'Farm Crops'!$B$18:$N$28,L$5,0)  - VLOOKUP(L$4,'Farm Crops'!$B$4:$G$13,6,0)/1000*0.65*$C889)</f>
        <v>0</v>
      </c>
      <c r="M889" s="67">
        <f xml:space="preserve">   MAX(0, HLOOKUP(MONTH($B889),'Farm Crops'!$B$18:$N$28,M$5,0)  - VLOOKUP(M$4,'Farm Crops'!$B$4:$G$13,6,0)/1000*0.65*$C889)</f>
        <v>0</v>
      </c>
    </row>
    <row r="890" spans="2:13" x14ac:dyDescent="0.2">
      <c r="B890" s="4">
        <v>41367</v>
      </c>
      <c r="C890" s="67">
        <f>'Observed Data'!$E889</f>
        <v>53</v>
      </c>
      <c r="D890" s="67">
        <f xml:space="preserve">   MAX(0, HLOOKUP(MONTH($B890),'Farm Crops'!$B$18:$N$28,D$5,0)  - VLOOKUP(D$4,'Farm Crops'!$B$4:$G$13,6,0)/1000*0.65*$C890)</f>
        <v>0</v>
      </c>
      <c r="E890" s="67">
        <f xml:space="preserve">   MAX(0, HLOOKUP(MONTH($B890),'Farm Crops'!$B$18:$N$28,E$5,0)  - VLOOKUP(E$4,'Farm Crops'!$B$4:$G$13,6,0)/1000*0.65*$C890)</f>
        <v>0</v>
      </c>
      <c r="F890" s="67">
        <f xml:space="preserve">   MAX(0, HLOOKUP(MONTH($B890),'Farm Crops'!$B$18:$N$28,F$5,0)  - VLOOKUP(F$4,'Farm Crops'!$B$4:$G$13,6,0)/1000*0.65*$C890)</f>
        <v>0</v>
      </c>
      <c r="G890" s="67">
        <f xml:space="preserve">   MAX(0, HLOOKUP(MONTH($B890),'Farm Crops'!$B$18:$N$28,G$5,0)  - VLOOKUP(G$4,'Farm Crops'!$B$4:$G$13,6,0)/1000*0.65*$C890)</f>
        <v>0</v>
      </c>
      <c r="H890" s="67">
        <f xml:space="preserve">   MAX(0, HLOOKUP(MONTH($B890),'Farm Crops'!$B$18:$N$28,H$5,0)  - VLOOKUP(H$4,'Farm Crops'!$B$4:$G$13,6,0)/1000*0.65*$C890)</f>
        <v>0</v>
      </c>
      <c r="I890" s="67">
        <f xml:space="preserve">   MAX(0, HLOOKUP(MONTH($B890),'Farm Crops'!$B$18:$N$28,I$5,0)  - VLOOKUP(I$4,'Farm Crops'!$B$4:$G$13,6,0)/1000*0.65*$C890)</f>
        <v>0</v>
      </c>
      <c r="J890" s="67">
        <f xml:space="preserve">   MAX(0, HLOOKUP(MONTH($B890),'Farm Crops'!$B$18:$N$28,J$5,0)  - VLOOKUP(J$4,'Farm Crops'!$B$4:$G$13,6,0)/1000*0.65*$C890)</f>
        <v>0</v>
      </c>
      <c r="K890" s="67">
        <f xml:space="preserve">   MAX(0, HLOOKUP(MONTH($B890),'Farm Crops'!$B$18:$N$28,K$5,0)  - VLOOKUP(K$4,'Farm Crops'!$B$4:$G$13,6,0)/1000*0.65*$C890)</f>
        <v>0</v>
      </c>
      <c r="L890" s="67">
        <f xml:space="preserve">   MAX(0, HLOOKUP(MONTH($B890),'Farm Crops'!$B$18:$N$28,L$5,0)  - VLOOKUP(L$4,'Farm Crops'!$B$4:$G$13,6,0)/1000*0.65*$C890)</f>
        <v>0</v>
      </c>
      <c r="M890" s="67">
        <f xml:space="preserve">   MAX(0, HLOOKUP(MONTH($B890),'Farm Crops'!$B$18:$N$28,M$5,0)  - VLOOKUP(M$4,'Farm Crops'!$B$4:$G$13,6,0)/1000*0.65*$C890)</f>
        <v>0</v>
      </c>
    </row>
    <row r="891" spans="2:13" x14ac:dyDescent="0.2">
      <c r="B891" s="4">
        <v>41368</v>
      </c>
      <c r="C891" s="67">
        <f>'Observed Data'!$E890</f>
        <v>0</v>
      </c>
      <c r="D891" s="67">
        <f xml:space="preserve">   MAX(0, HLOOKUP(MONTH($B891),'Farm Crops'!$B$18:$N$28,D$5,0)  - VLOOKUP(D$4,'Farm Crops'!$B$4:$G$13,6,0)/1000*0.65*$C891)</f>
        <v>1025.8393939393941</v>
      </c>
      <c r="E891" s="67">
        <f xml:space="preserve">   MAX(0, HLOOKUP(MONTH($B891),'Farm Crops'!$B$18:$N$28,E$5,0)  - VLOOKUP(E$4,'Farm Crops'!$B$4:$G$13,6,0)/1000*0.65*$C891)</f>
        <v>937.53234343434372</v>
      </c>
      <c r="F891" s="67">
        <f xml:space="preserve">   MAX(0, HLOOKUP(MONTH($B891),'Farm Crops'!$B$18:$N$28,F$5,0)  - VLOOKUP(F$4,'Farm Crops'!$B$4:$G$13,6,0)/1000*0.65*$C891)</f>
        <v>1216.0814343434345</v>
      </c>
      <c r="G891" s="67">
        <f xml:space="preserve">   MAX(0, HLOOKUP(MONTH($B891),'Farm Crops'!$B$18:$N$28,G$5,0)  - VLOOKUP(G$4,'Farm Crops'!$B$4:$G$13,6,0)/1000*0.65*$C891)</f>
        <v>284.43955555555561</v>
      </c>
      <c r="H891" s="67">
        <f xml:space="preserve">   MAX(0, HLOOKUP(MONTH($B891),'Farm Crops'!$B$18:$N$28,H$5,0)  - VLOOKUP(H$4,'Farm Crops'!$B$4:$G$13,6,0)/1000*0.65*$C891)</f>
        <v>976.11987878787886</v>
      </c>
      <c r="I891" s="67">
        <f xml:space="preserve">   MAX(0, HLOOKUP(MONTH($B891),'Farm Crops'!$B$18:$N$28,I$5,0)  - VLOOKUP(I$4,'Farm Crops'!$B$4:$G$13,6,0)/1000*0.65*$C891)</f>
        <v>790.09601010101017</v>
      </c>
      <c r="J891" s="67">
        <f xml:space="preserve">   MAX(0, HLOOKUP(MONTH($B891),'Farm Crops'!$B$18:$N$28,J$5,0)  - VLOOKUP(J$4,'Farm Crops'!$B$4:$G$13,6,0)/1000*0.65*$C891)</f>
        <v>1939.9596363636367</v>
      </c>
      <c r="K891" s="67">
        <f xml:space="preserve">   MAX(0, HLOOKUP(MONTH($B891),'Farm Crops'!$B$18:$N$28,K$5,0)  - VLOOKUP(K$4,'Farm Crops'!$B$4:$G$13,6,0)/1000*0.65*$C891)</f>
        <v>442.98290909090906</v>
      </c>
      <c r="L891" s="67">
        <f xml:space="preserve">   MAX(0, HLOOKUP(MONTH($B891),'Farm Crops'!$B$18:$N$28,L$5,0)  - VLOOKUP(L$4,'Farm Crops'!$B$4:$G$13,6,0)/1000*0.65*$C891)</f>
        <v>77.774101010101049</v>
      </c>
      <c r="M891" s="67">
        <f xml:space="preserve">   MAX(0, HLOOKUP(MONTH($B891),'Farm Crops'!$B$18:$N$28,M$5,0)  - VLOOKUP(M$4,'Farm Crops'!$B$4:$G$13,6,0)/1000*0.65*$C891)</f>
        <v>520.85684848484857</v>
      </c>
    </row>
    <row r="892" spans="2:13" x14ac:dyDescent="0.2">
      <c r="B892" s="4">
        <v>41369</v>
      </c>
      <c r="C892" s="67">
        <f>'Observed Data'!$E891</f>
        <v>0</v>
      </c>
      <c r="D892" s="67">
        <f xml:space="preserve">   MAX(0, HLOOKUP(MONTH($B892),'Farm Crops'!$B$18:$N$28,D$5,0)  - VLOOKUP(D$4,'Farm Crops'!$B$4:$G$13,6,0)/1000*0.65*$C892)</f>
        <v>1025.8393939393941</v>
      </c>
      <c r="E892" s="67">
        <f xml:space="preserve">   MAX(0, HLOOKUP(MONTH($B892),'Farm Crops'!$B$18:$N$28,E$5,0)  - VLOOKUP(E$4,'Farm Crops'!$B$4:$G$13,6,0)/1000*0.65*$C892)</f>
        <v>937.53234343434372</v>
      </c>
      <c r="F892" s="67">
        <f xml:space="preserve">   MAX(0, HLOOKUP(MONTH($B892),'Farm Crops'!$B$18:$N$28,F$5,0)  - VLOOKUP(F$4,'Farm Crops'!$B$4:$G$13,6,0)/1000*0.65*$C892)</f>
        <v>1216.0814343434345</v>
      </c>
      <c r="G892" s="67">
        <f xml:space="preserve">   MAX(0, HLOOKUP(MONTH($B892),'Farm Crops'!$B$18:$N$28,G$5,0)  - VLOOKUP(G$4,'Farm Crops'!$B$4:$G$13,6,0)/1000*0.65*$C892)</f>
        <v>284.43955555555561</v>
      </c>
      <c r="H892" s="67">
        <f xml:space="preserve">   MAX(0, HLOOKUP(MONTH($B892),'Farm Crops'!$B$18:$N$28,H$5,0)  - VLOOKUP(H$4,'Farm Crops'!$B$4:$G$13,6,0)/1000*0.65*$C892)</f>
        <v>976.11987878787886</v>
      </c>
      <c r="I892" s="67">
        <f xml:space="preserve">   MAX(0, HLOOKUP(MONTH($B892),'Farm Crops'!$B$18:$N$28,I$5,0)  - VLOOKUP(I$4,'Farm Crops'!$B$4:$G$13,6,0)/1000*0.65*$C892)</f>
        <v>790.09601010101017</v>
      </c>
      <c r="J892" s="67">
        <f xml:space="preserve">   MAX(0, HLOOKUP(MONTH($B892),'Farm Crops'!$B$18:$N$28,J$5,0)  - VLOOKUP(J$4,'Farm Crops'!$B$4:$G$13,6,0)/1000*0.65*$C892)</f>
        <v>1939.9596363636367</v>
      </c>
      <c r="K892" s="67">
        <f xml:space="preserve">   MAX(0, HLOOKUP(MONTH($B892),'Farm Crops'!$B$18:$N$28,K$5,0)  - VLOOKUP(K$4,'Farm Crops'!$B$4:$G$13,6,0)/1000*0.65*$C892)</f>
        <v>442.98290909090906</v>
      </c>
      <c r="L892" s="67">
        <f xml:space="preserve">   MAX(0, HLOOKUP(MONTH($B892),'Farm Crops'!$B$18:$N$28,L$5,0)  - VLOOKUP(L$4,'Farm Crops'!$B$4:$G$13,6,0)/1000*0.65*$C892)</f>
        <v>77.774101010101049</v>
      </c>
      <c r="M892" s="67">
        <f xml:space="preserve">   MAX(0, HLOOKUP(MONTH($B892),'Farm Crops'!$B$18:$N$28,M$5,0)  - VLOOKUP(M$4,'Farm Crops'!$B$4:$G$13,6,0)/1000*0.65*$C892)</f>
        <v>520.85684848484857</v>
      </c>
    </row>
    <row r="893" spans="2:13" x14ac:dyDescent="0.2">
      <c r="B893" s="4">
        <v>41370</v>
      </c>
      <c r="C893" s="67">
        <f>'Observed Data'!$E892</f>
        <v>0</v>
      </c>
      <c r="D893" s="67">
        <f xml:space="preserve">   MAX(0, HLOOKUP(MONTH($B893),'Farm Crops'!$B$18:$N$28,D$5,0)  - VLOOKUP(D$4,'Farm Crops'!$B$4:$G$13,6,0)/1000*0.65*$C893)</f>
        <v>1025.8393939393941</v>
      </c>
      <c r="E893" s="67">
        <f xml:space="preserve">   MAX(0, HLOOKUP(MONTH($B893),'Farm Crops'!$B$18:$N$28,E$5,0)  - VLOOKUP(E$4,'Farm Crops'!$B$4:$G$13,6,0)/1000*0.65*$C893)</f>
        <v>937.53234343434372</v>
      </c>
      <c r="F893" s="67">
        <f xml:space="preserve">   MAX(0, HLOOKUP(MONTH($B893),'Farm Crops'!$B$18:$N$28,F$5,0)  - VLOOKUP(F$4,'Farm Crops'!$B$4:$G$13,6,0)/1000*0.65*$C893)</f>
        <v>1216.0814343434345</v>
      </c>
      <c r="G893" s="67">
        <f xml:space="preserve">   MAX(0, HLOOKUP(MONTH($B893),'Farm Crops'!$B$18:$N$28,G$5,0)  - VLOOKUP(G$4,'Farm Crops'!$B$4:$G$13,6,0)/1000*0.65*$C893)</f>
        <v>284.43955555555561</v>
      </c>
      <c r="H893" s="67">
        <f xml:space="preserve">   MAX(0, HLOOKUP(MONTH($B893),'Farm Crops'!$B$18:$N$28,H$5,0)  - VLOOKUP(H$4,'Farm Crops'!$B$4:$G$13,6,0)/1000*0.65*$C893)</f>
        <v>976.11987878787886</v>
      </c>
      <c r="I893" s="67">
        <f xml:space="preserve">   MAX(0, HLOOKUP(MONTH($B893),'Farm Crops'!$B$18:$N$28,I$5,0)  - VLOOKUP(I$4,'Farm Crops'!$B$4:$G$13,6,0)/1000*0.65*$C893)</f>
        <v>790.09601010101017</v>
      </c>
      <c r="J893" s="67">
        <f xml:space="preserve">   MAX(0, HLOOKUP(MONTH($B893),'Farm Crops'!$B$18:$N$28,J$5,0)  - VLOOKUP(J$4,'Farm Crops'!$B$4:$G$13,6,0)/1000*0.65*$C893)</f>
        <v>1939.9596363636367</v>
      </c>
      <c r="K893" s="67">
        <f xml:space="preserve">   MAX(0, HLOOKUP(MONTH($B893),'Farm Crops'!$B$18:$N$28,K$5,0)  - VLOOKUP(K$4,'Farm Crops'!$B$4:$G$13,6,0)/1000*0.65*$C893)</f>
        <v>442.98290909090906</v>
      </c>
      <c r="L893" s="67">
        <f xml:space="preserve">   MAX(0, HLOOKUP(MONTH($B893),'Farm Crops'!$B$18:$N$28,L$5,0)  - VLOOKUP(L$4,'Farm Crops'!$B$4:$G$13,6,0)/1000*0.65*$C893)</f>
        <v>77.774101010101049</v>
      </c>
      <c r="M893" s="67">
        <f xml:space="preserve">   MAX(0, HLOOKUP(MONTH($B893),'Farm Crops'!$B$18:$N$28,M$5,0)  - VLOOKUP(M$4,'Farm Crops'!$B$4:$G$13,6,0)/1000*0.65*$C893)</f>
        <v>520.85684848484857</v>
      </c>
    </row>
    <row r="894" spans="2:13" x14ac:dyDescent="0.2">
      <c r="B894" s="4">
        <v>41371</v>
      </c>
      <c r="C894" s="67">
        <f>'Observed Data'!$E893</f>
        <v>0</v>
      </c>
      <c r="D894" s="67">
        <f xml:space="preserve">   MAX(0, HLOOKUP(MONTH($B894),'Farm Crops'!$B$18:$N$28,D$5,0)  - VLOOKUP(D$4,'Farm Crops'!$B$4:$G$13,6,0)/1000*0.65*$C894)</f>
        <v>1025.8393939393941</v>
      </c>
      <c r="E894" s="67">
        <f xml:space="preserve">   MAX(0, HLOOKUP(MONTH($B894),'Farm Crops'!$B$18:$N$28,E$5,0)  - VLOOKUP(E$4,'Farm Crops'!$B$4:$G$13,6,0)/1000*0.65*$C894)</f>
        <v>937.53234343434372</v>
      </c>
      <c r="F894" s="67">
        <f xml:space="preserve">   MAX(0, HLOOKUP(MONTH($B894),'Farm Crops'!$B$18:$N$28,F$5,0)  - VLOOKUP(F$4,'Farm Crops'!$B$4:$G$13,6,0)/1000*0.65*$C894)</f>
        <v>1216.0814343434345</v>
      </c>
      <c r="G894" s="67">
        <f xml:space="preserve">   MAX(0, HLOOKUP(MONTH($B894),'Farm Crops'!$B$18:$N$28,G$5,0)  - VLOOKUP(G$4,'Farm Crops'!$B$4:$G$13,6,0)/1000*0.65*$C894)</f>
        <v>284.43955555555561</v>
      </c>
      <c r="H894" s="67">
        <f xml:space="preserve">   MAX(0, HLOOKUP(MONTH($B894),'Farm Crops'!$B$18:$N$28,H$5,0)  - VLOOKUP(H$4,'Farm Crops'!$B$4:$G$13,6,0)/1000*0.65*$C894)</f>
        <v>976.11987878787886</v>
      </c>
      <c r="I894" s="67">
        <f xml:space="preserve">   MAX(0, HLOOKUP(MONTH($B894),'Farm Crops'!$B$18:$N$28,I$5,0)  - VLOOKUP(I$4,'Farm Crops'!$B$4:$G$13,6,0)/1000*0.65*$C894)</f>
        <v>790.09601010101017</v>
      </c>
      <c r="J894" s="67">
        <f xml:space="preserve">   MAX(0, HLOOKUP(MONTH($B894),'Farm Crops'!$B$18:$N$28,J$5,0)  - VLOOKUP(J$4,'Farm Crops'!$B$4:$G$13,6,0)/1000*0.65*$C894)</f>
        <v>1939.9596363636367</v>
      </c>
      <c r="K894" s="67">
        <f xml:space="preserve">   MAX(0, HLOOKUP(MONTH($B894),'Farm Crops'!$B$18:$N$28,K$5,0)  - VLOOKUP(K$4,'Farm Crops'!$B$4:$G$13,6,0)/1000*0.65*$C894)</f>
        <v>442.98290909090906</v>
      </c>
      <c r="L894" s="67">
        <f xml:space="preserve">   MAX(0, HLOOKUP(MONTH($B894),'Farm Crops'!$B$18:$N$28,L$5,0)  - VLOOKUP(L$4,'Farm Crops'!$B$4:$G$13,6,0)/1000*0.65*$C894)</f>
        <v>77.774101010101049</v>
      </c>
      <c r="M894" s="67">
        <f xml:space="preserve">   MAX(0, HLOOKUP(MONTH($B894),'Farm Crops'!$B$18:$N$28,M$5,0)  - VLOOKUP(M$4,'Farm Crops'!$B$4:$G$13,6,0)/1000*0.65*$C894)</f>
        <v>520.85684848484857</v>
      </c>
    </row>
    <row r="895" spans="2:13" x14ac:dyDescent="0.2">
      <c r="B895" s="4">
        <v>41372</v>
      </c>
      <c r="C895" s="67">
        <f>'Observed Data'!$E894</f>
        <v>0</v>
      </c>
      <c r="D895" s="67">
        <f xml:space="preserve">   MAX(0, HLOOKUP(MONTH($B895),'Farm Crops'!$B$18:$N$28,D$5,0)  - VLOOKUP(D$4,'Farm Crops'!$B$4:$G$13,6,0)/1000*0.65*$C895)</f>
        <v>1025.8393939393941</v>
      </c>
      <c r="E895" s="67">
        <f xml:space="preserve">   MAX(0, HLOOKUP(MONTH($B895),'Farm Crops'!$B$18:$N$28,E$5,0)  - VLOOKUP(E$4,'Farm Crops'!$B$4:$G$13,6,0)/1000*0.65*$C895)</f>
        <v>937.53234343434372</v>
      </c>
      <c r="F895" s="67">
        <f xml:space="preserve">   MAX(0, HLOOKUP(MONTH($B895),'Farm Crops'!$B$18:$N$28,F$5,0)  - VLOOKUP(F$4,'Farm Crops'!$B$4:$G$13,6,0)/1000*0.65*$C895)</f>
        <v>1216.0814343434345</v>
      </c>
      <c r="G895" s="67">
        <f xml:space="preserve">   MAX(0, HLOOKUP(MONTH($B895),'Farm Crops'!$B$18:$N$28,G$5,0)  - VLOOKUP(G$4,'Farm Crops'!$B$4:$G$13,6,0)/1000*0.65*$C895)</f>
        <v>284.43955555555561</v>
      </c>
      <c r="H895" s="67">
        <f xml:space="preserve">   MAX(0, HLOOKUP(MONTH($B895),'Farm Crops'!$B$18:$N$28,H$5,0)  - VLOOKUP(H$4,'Farm Crops'!$B$4:$G$13,6,0)/1000*0.65*$C895)</f>
        <v>976.11987878787886</v>
      </c>
      <c r="I895" s="67">
        <f xml:space="preserve">   MAX(0, HLOOKUP(MONTH($B895),'Farm Crops'!$B$18:$N$28,I$5,0)  - VLOOKUP(I$4,'Farm Crops'!$B$4:$G$13,6,0)/1000*0.65*$C895)</f>
        <v>790.09601010101017</v>
      </c>
      <c r="J895" s="67">
        <f xml:space="preserve">   MAX(0, HLOOKUP(MONTH($B895),'Farm Crops'!$B$18:$N$28,J$5,0)  - VLOOKUP(J$4,'Farm Crops'!$B$4:$G$13,6,0)/1000*0.65*$C895)</f>
        <v>1939.9596363636367</v>
      </c>
      <c r="K895" s="67">
        <f xml:space="preserve">   MAX(0, HLOOKUP(MONTH($B895),'Farm Crops'!$B$18:$N$28,K$5,0)  - VLOOKUP(K$4,'Farm Crops'!$B$4:$G$13,6,0)/1000*0.65*$C895)</f>
        <v>442.98290909090906</v>
      </c>
      <c r="L895" s="67">
        <f xml:space="preserve">   MAX(0, HLOOKUP(MONTH($B895),'Farm Crops'!$B$18:$N$28,L$5,0)  - VLOOKUP(L$4,'Farm Crops'!$B$4:$G$13,6,0)/1000*0.65*$C895)</f>
        <v>77.774101010101049</v>
      </c>
      <c r="M895" s="67">
        <f xml:space="preserve">   MAX(0, HLOOKUP(MONTH($B895),'Farm Crops'!$B$18:$N$28,M$5,0)  - VLOOKUP(M$4,'Farm Crops'!$B$4:$G$13,6,0)/1000*0.65*$C895)</f>
        <v>520.85684848484857</v>
      </c>
    </row>
    <row r="896" spans="2:13" x14ac:dyDescent="0.2">
      <c r="B896" s="4">
        <v>41373</v>
      </c>
      <c r="C896" s="67">
        <f>'Observed Data'!$E895</f>
        <v>11</v>
      </c>
      <c r="D896" s="67">
        <f xml:space="preserve">   MAX(0, HLOOKUP(MONTH($B896),'Farm Crops'!$B$18:$N$28,D$5,0)  - VLOOKUP(D$4,'Farm Crops'!$B$4:$G$13,6,0)/1000*0.65*$C896)</f>
        <v>0</v>
      </c>
      <c r="E896" s="67">
        <f xml:space="preserve">   MAX(0, HLOOKUP(MONTH($B896),'Farm Crops'!$B$18:$N$28,E$5,0)  - VLOOKUP(E$4,'Farm Crops'!$B$4:$G$13,6,0)/1000*0.65*$C896)</f>
        <v>0</v>
      </c>
      <c r="F896" s="67">
        <f xml:space="preserve">   MAX(0, HLOOKUP(MONTH($B896),'Farm Crops'!$B$18:$N$28,F$5,0)  - VLOOKUP(F$4,'Farm Crops'!$B$4:$G$13,6,0)/1000*0.65*$C896)</f>
        <v>0</v>
      </c>
      <c r="G896" s="67">
        <f xml:space="preserve">   MAX(0, HLOOKUP(MONTH($B896),'Farm Crops'!$B$18:$N$28,G$5,0)  - VLOOKUP(G$4,'Farm Crops'!$B$4:$G$13,6,0)/1000*0.65*$C896)</f>
        <v>0</v>
      </c>
      <c r="H896" s="67">
        <f xml:space="preserve">   MAX(0, HLOOKUP(MONTH($B896),'Farm Crops'!$B$18:$N$28,H$5,0)  - VLOOKUP(H$4,'Farm Crops'!$B$4:$G$13,6,0)/1000*0.65*$C896)</f>
        <v>0</v>
      </c>
      <c r="I896" s="67">
        <f xml:space="preserve">   MAX(0, HLOOKUP(MONTH($B896),'Farm Crops'!$B$18:$N$28,I$5,0)  - VLOOKUP(I$4,'Farm Crops'!$B$4:$G$13,6,0)/1000*0.65*$C896)</f>
        <v>0</v>
      </c>
      <c r="J896" s="67">
        <f xml:space="preserve">   MAX(0, HLOOKUP(MONTH($B896),'Farm Crops'!$B$18:$N$28,J$5,0)  - VLOOKUP(J$4,'Farm Crops'!$B$4:$G$13,6,0)/1000*0.65*$C896)</f>
        <v>0</v>
      </c>
      <c r="K896" s="67">
        <f xml:space="preserve">   MAX(0, HLOOKUP(MONTH($B896),'Farm Crops'!$B$18:$N$28,K$5,0)  - VLOOKUP(K$4,'Farm Crops'!$B$4:$G$13,6,0)/1000*0.65*$C896)</f>
        <v>0</v>
      </c>
      <c r="L896" s="67">
        <f xml:space="preserve">   MAX(0, HLOOKUP(MONTH($B896),'Farm Crops'!$B$18:$N$28,L$5,0)  - VLOOKUP(L$4,'Farm Crops'!$B$4:$G$13,6,0)/1000*0.65*$C896)</f>
        <v>0</v>
      </c>
      <c r="M896" s="67">
        <f xml:space="preserve">   MAX(0, HLOOKUP(MONTH($B896),'Farm Crops'!$B$18:$N$28,M$5,0)  - VLOOKUP(M$4,'Farm Crops'!$B$4:$G$13,6,0)/1000*0.65*$C896)</f>
        <v>0</v>
      </c>
    </row>
    <row r="897" spans="2:13" x14ac:dyDescent="0.2">
      <c r="B897" s="4">
        <v>41374</v>
      </c>
      <c r="C897" s="67">
        <f>'Observed Data'!$E896</f>
        <v>0</v>
      </c>
      <c r="D897" s="67">
        <f xml:space="preserve">   MAX(0, HLOOKUP(MONTH($B897),'Farm Crops'!$B$18:$N$28,D$5,0)  - VLOOKUP(D$4,'Farm Crops'!$B$4:$G$13,6,0)/1000*0.65*$C897)</f>
        <v>1025.8393939393941</v>
      </c>
      <c r="E897" s="67">
        <f xml:space="preserve">   MAX(0, HLOOKUP(MONTH($B897),'Farm Crops'!$B$18:$N$28,E$5,0)  - VLOOKUP(E$4,'Farm Crops'!$B$4:$G$13,6,0)/1000*0.65*$C897)</f>
        <v>937.53234343434372</v>
      </c>
      <c r="F897" s="67">
        <f xml:space="preserve">   MAX(0, HLOOKUP(MONTH($B897),'Farm Crops'!$B$18:$N$28,F$5,0)  - VLOOKUP(F$4,'Farm Crops'!$B$4:$G$13,6,0)/1000*0.65*$C897)</f>
        <v>1216.0814343434345</v>
      </c>
      <c r="G897" s="67">
        <f xml:space="preserve">   MAX(0, HLOOKUP(MONTH($B897),'Farm Crops'!$B$18:$N$28,G$5,0)  - VLOOKUP(G$4,'Farm Crops'!$B$4:$G$13,6,0)/1000*0.65*$C897)</f>
        <v>284.43955555555561</v>
      </c>
      <c r="H897" s="67">
        <f xml:space="preserve">   MAX(0, HLOOKUP(MONTH($B897),'Farm Crops'!$B$18:$N$28,H$5,0)  - VLOOKUP(H$4,'Farm Crops'!$B$4:$G$13,6,0)/1000*0.65*$C897)</f>
        <v>976.11987878787886</v>
      </c>
      <c r="I897" s="67">
        <f xml:space="preserve">   MAX(0, HLOOKUP(MONTH($B897),'Farm Crops'!$B$18:$N$28,I$5,0)  - VLOOKUP(I$4,'Farm Crops'!$B$4:$G$13,6,0)/1000*0.65*$C897)</f>
        <v>790.09601010101017</v>
      </c>
      <c r="J897" s="67">
        <f xml:space="preserve">   MAX(0, HLOOKUP(MONTH($B897),'Farm Crops'!$B$18:$N$28,J$5,0)  - VLOOKUP(J$4,'Farm Crops'!$B$4:$G$13,6,0)/1000*0.65*$C897)</f>
        <v>1939.9596363636367</v>
      </c>
      <c r="K897" s="67">
        <f xml:space="preserve">   MAX(0, HLOOKUP(MONTH($B897),'Farm Crops'!$B$18:$N$28,K$5,0)  - VLOOKUP(K$4,'Farm Crops'!$B$4:$G$13,6,0)/1000*0.65*$C897)</f>
        <v>442.98290909090906</v>
      </c>
      <c r="L897" s="67">
        <f xml:space="preserve">   MAX(0, HLOOKUP(MONTH($B897),'Farm Crops'!$B$18:$N$28,L$5,0)  - VLOOKUP(L$4,'Farm Crops'!$B$4:$G$13,6,0)/1000*0.65*$C897)</f>
        <v>77.774101010101049</v>
      </c>
      <c r="M897" s="67">
        <f xml:space="preserve">   MAX(0, HLOOKUP(MONTH($B897),'Farm Crops'!$B$18:$N$28,M$5,0)  - VLOOKUP(M$4,'Farm Crops'!$B$4:$G$13,6,0)/1000*0.65*$C897)</f>
        <v>520.85684848484857</v>
      </c>
    </row>
    <row r="898" spans="2:13" x14ac:dyDescent="0.2">
      <c r="B898" s="4">
        <v>41375</v>
      </c>
      <c r="C898" s="67">
        <f>'Observed Data'!$E897</f>
        <v>0</v>
      </c>
      <c r="D898" s="67">
        <f xml:space="preserve">   MAX(0, HLOOKUP(MONTH($B898),'Farm Crops'!$B$18:$N$28,D$5,0)  - VLOOKUP(D$4,'Farm Crops'!$B$4:$G$13,6,0)/1000*0.65*$C898)</f>
        <v>1025.8393939393941</v>
      </c>
      <c r="E898" s="67">
        <f xml:space="preserve">   MAX(0, HLOOKUP(MONTH($B898),'Farm Crops'!$B$18:$N$28,E$5,0)  - VLOOKUP(E$4,'Farm Crops'!$B$4:$G$13,6,0)/1000*0.65*$C898)</f>
        <v>937.53234343434372</v>
      </c>
      <c r="F898" s="67">
        <f xml:space="preserve">   MAX(0, HLOOKUP(MONTH($B898),'Farm Crops'!$B$18:$N$28,F$5,0)  - VLOOKUP(F$4,'Farm Crops'!$B$4:$G$13,6,0)/1000*0.65*$C898)</f>
        <v>1216.0814343434345</v>
      </c>
      <c r="G898" s="67">
        <f xml:space="preserve">   MAX(0, HLOOKUP(MONTH($B898),'Farm Crops'!$B$18:$N$28,G$5,0)  - VLOOKUP(G$4,'Farm Crops'!$B$4:$G$13,6,0)/1000*0.65*$C898)</f>
        <v>284.43955555555561</v>
      </c>
      <c r="H898" s="67">
        <f xml:space="preserve">   MAX(0, HLOOKUP(MONTH($B898),'Farm Crops'!$B$18:$N$28,H$5,0)  - VLOOKUP(H$4,'Farm Crops'!$B$4:$G$13,6,0)/1000*0.65*$C898)</f>
        <v>976.11987878787886</v>
      </c>
      <c r="I898" s="67">
        <f xml:space="preserve">   MAX(0, HLOOKUP(MONTH($B898),'Farm Crops'!$B$18:$N$28,I$5,0)  - VLOOKUP(I$4,'Farm Crops'!$B$4:$G$13,6,0)/1000*0.65*$C898)</f>
        <v>790.09601010101017</v>
      </c>
      <c r="J898" s="67">
        <f xml:space="preserve">   MAX(0, HLOOKUP(MONTH($B898),'Farm Crops'!$B$18:$N$28,J$5,0)  - VLOOKUP(J$4,'Farm Crops'!$B$4:$G$13,6,0)/1000*0.65*$C898)</f>
        <v>1939.9596363636367</v>
      </c>
      <c r="K898" s="67">
        <f xml:space="preserve">   MAX(0, HLOOKUP(MONTH($B898),'Farm Crops'!$B$18:$N$28,K$5,0)  - VLOOKUP(K$4,'Farm Crops'!$B$4:$G$13,6,0)/1000*0.65*$C898)</f>
        <v>442.98290909090906</v>
      </c>
      <c r="L898" s="67">
        <f xml:space="preserve">   MAX(0, HLOOKUP(MONTH($B898),'Farm Crops'!$B$18:$N$28,L$5,0)  - VLOOKUP(L$4,'Farm Crops'!$B$4:$G$13,6,0)/1000*0.65*$C898)</f>
        <v>77.774101010101049</v>
      </c>
      <c r="M898" s="67">
        <f xml:space="preserve">   MAX(0, HLOOKUP(MONTH($B898),'Farm Crops'!$B$18:$N$28,M$5,0)  - VLOOKUP(M$4,'Farm Crops'!$B$4:$G$13,6,0)/1000*0.65*$C898)</f>
        <v>520.85684848484857</v>
      </c>
    </row>
    <row r="899" spans="2:13" x14ac:dyDescent="0.2">
      <c r="B899" s="4">
        <v>41376</v>
      </c>
      <c r="C899" s="67">
        <f>'Observed Data'!$E898</f>
        <v>0</v>
      </c>
      <c r="D899" s="67">
        <f xml:space="preserve">   MAX(0, HLOOKUP(MONTH($B899),'Farm Crops'!$B$18:$N$28,D$5,0)  - VLOOKUP(D$4,'Farm Crops'!$B$4:$G$13,6,0)/1000*0.65*$C899)</f>
        <v>1025.8393939393941</v>
      </c>
      <c r="E899" s="67">
        <f xml:space="preserve">   MAX(0, HLOOKUP(MONTH($B899),'Farm Crops'!$B$18:$N$28,E$5,0)  - VLOOKUP(E$4,'Farm Crops'!$B$4:$G$13,6,0)/1000*0.65*$C899)</f>
        <v>937.53234343434372</v>
      </c>
      <c r="F899" s="67">
        <f xml:space="preserve">   MAX(0, HLOOKUP(MONTH($B899),'Farm Crops'!$B$18:$N$28,F$5,0)  - VLOOKUP(F$4,'Farm Crops'!$B$4:$G$13,6,0)/1000*0.65*$C899)</f>
        <v>1216.0814343434345</v>
      </c>
      <c r="G899" s="67">
        <f xml:space="preserve">   MAX(0, HLOOKUP(MONTH($B899),'Farm Crops'!$B$18:$N$28,G$5,0)  - VLOOKUP(G$4,'Farm Crops'!$B$4:$G$13,6,0)/1000*0.65*$C899)</f>
        <v>284.43955555555561</v>
      </c>
      <c r="H899" s="67">
        <f xml:space="preserve">   MAX(0, HLOOKUP(MONTH($B899),'Farm Crops'!$B$18:$N$28,H$5,0)  - VLOOKUP(H$4,'Farm Crops'!$B$4:$G$13,6,0)/1000*0.65*$C899)</f>
        <v>976.11987878787886</v>
      </c>
      <c r="I899" s="67">
        <f xml:space="preserve">   MAX(0, HLOOKUP(MONTH($B899),'Farm Crops'!$B$18:$N$28,I$5,0)  - VLOOKUP(I$4,'Farm Crops'!$B$4:$G$13,6,0)/1000*0.65*$C899)</f>
        <v>790.09601010101017</v>
      </c>
      <c r="J899" s="67">
        <f xml:space="preserve">   MAX(0, HLOOKUP(MONTH($B899),'Farm Crops'!$B$18:$N$28,J$5,0)  - VLOOKUP(J$4,'Farm Crops'!$B$4:$G$13,6,0)/1000*0.65*$C899)</f>
        <v>1939.9596363636367</v>
      </c>
      <c r="K899" s="67">
        <f xml:space="preserve">   MAX(0, HLOOKUP(MONTH($B899),'Farm Crops'!$B$18:$N$28,K$5,0)  - VLOOKUP(K$4,'Farm Crops'!$B$4:$G$13,6,0)/1000*0.65*$C899)</f>
        <v>442.98290909090906</v>
      </c>
      <c r="L899" s="67">
        <f xml:space="preserve">   MAX(0, HLOOKUP(MONTH($B899),'Farm Crops'!$B$18:$N$28,L$5,0)  - VLOOKUP(L$4,'Farm Crops'!$B$4:$G$13,6,0)/1000*0.65*$C899)</f>
        <v>77.774101010101049</v>
      </c>
      <c r="M899" s="67">
        <f xml:space="preserve">   MAX(0, HLOOKUP(MONTH($B899),'Farm Crops'!$B$18:$N$28,M$5,0)  - VLOOKUP(M$4,'Farm Crops'!$B$4:$G$13,6,0)/1000*0.65*$C899)</f>
        <v>520.85684848484857</v>
      </c>
    </row>
    <row r="900" spans="2:13" x14ac:dyDescent="0.2">
      <c r="B900" s="4">
        <v>41377</v>
      </c>
      <c r="C900" s="67">
        <f>'Observed Data'!$E899</f>
        <v>0</v>
      </c>
      <c r="D900" s="67">
        <f xml:space="preserve">   MAX(0, HLOOKUP(MONTH($B900),'Farm Crops'!$B$18:$N$28,D$5,0)  - VLOOKUP(D$4,'Farm Crops'!$B$4:$G$13,6,0)/1000*0.65*$C900)</f>
        <v>1025.8393939393941</v>
      </c>
      <c r="E900" s="67">
        <f xml:space="preserve">   MAX(0, HLOOKUP(MONTH($B900),'Farm Crops'!$B$18:$N$28,E$5,0)  - VLOOKUP(E$4,'Farm Crops'!$B$4:$G$13,6,0)/1000*0.65*$C900)</f>
        <v>937.53234343434372</v>
      </c>
      <c r="F900" s="67">
        <f xml:space="preserve">   MAX(0, HLOOKUP(MONTH($B900),'Farm Crops'!$B$18:$N$28,F$5,0)  - VLOOKUP(F$4,'Farm Crops'!$B$4:$G$13,6,0)/1000*0.65*$C900)</f>
        <v>1216.0814343434345</v>
      </c>
      <c r="G900" s="67">
        <f xml:space="preserve">   MAX(0, HLOOKUP(MONTH($B900),'Farm Crops'!$B$18:$N$28,G$5,0)  - VLOOKUP(G$4,'Farm Crops'!$B$4:$G$13,6,0)/1000*0.65*$C900)</f>
        <v>284.43955555555561</v>
      </c>
      <c r="H900" s="67">
        <f xml:space="preserve">   MAX(0, HLOOKUP(MONTH($B900),'Farm Crops'!$B$18:$N$28,H$5,0)  - VLOOKUP(H$4,'Farm Crops'!$B$4:$G$13,6,0)/1000*0.65*$C900)</f>
        <v>976.11987878787886</v>
      </c>
      <c r="I900" s="67">
        <f xml:space="preserve">   MAX(0, HLOOKUP(MONTH($B900),'Farm Crops'!$B$18:$N$28,I$5,0)  - VLOOKUP(I$4,'Farm Crops'!$B$4:$G$13,6,0)/1000*0.65*$C900)</f>
        <v>790.09601010101017</v>
      </c>
      <c r="J900" s="67">
        <f xml:space="preserve">   MAX(0, HLOOKUP(MONTH($B900),'Farm Crops'!$B$18:$N$28,J$5,0)  - VLOOKUP(J$4,'Farm Crops'!$B$4:$G$13,6,0)/1000*0.65*$C900)</f>
        <v>1939.9596363636367</v>
      </c>
      <c r="K900" s="67">
        <f xml:space="preserve">   MAX(0, HLOOKUP(MONTH($B900),'Farm Crops'!$B$18:$N$28,K$5,0)  - VLOOKUP(K$4,'Farm Crops'!$B$4:$G$13,6,0)/1000*0.65*$C900)</f>
        <v>442.98290909090906</v>
      </c>
      <c r="L900" s="67">
        <f xml:space="preserve">   MAX(0, HLOOKUP(MONTH($B900),'Farm Crops'!$B$18:$N$28,L$5,0)  - VLOOKUP(L$4,'Farm Crops'!$B$4:$G$13,6,0)/1000*0.65*$C900)</f>
        <v>77.774101010101049</v>
      </c>
      <c r="M900" s="67">
        <f xml:space="preserve">   MAX(0, HLOOKUP(MONTH($B900),'Farm Crops'!$B$18:$N$28,M$5,0)  - VLOOKUP(M$4,'Farm Crops'!$B$4:$G$13,6,0)/1000*0.65*$C900)</f>
        <v>520.85684848484857</v>
      </c>
    </row>
    <row r="901" spans="2:13" x14ac:dyDescent="0.2">
      <c r="B901" s="4">
        <v>41378</v>
      </c>
      <c r="C901" s="67">
        <f>'Observed Data'!$E900</f>
        <v>0</v>
      </c>
      <c r="D901" s="67">
        <f xml:space="preserve">   MAX(0, HLOOKUP(MONTH($B901),'Farm Crops'!$B$18:$N$28,D$5,0)  - VLOOKUP(D$4,'Farm Crops'!$B$4:$G$13,6,0)/1000*0.65*$C901)</f>
        <v>1025.8393939393941</v>
      </c>
      <c r="E901" s="67">
        <f xml:space="preserve">   MAX(0, HLOOKUP(MONTH($B901),'Farm Crops'!$B$18:$N$28,E$5,0)  - VLOOKUP(E$4,'Farm Crops'!$B$4:$G$13,6,0)/1000*0.65*$C901)</f>
        <v>937.53234343434372</v>
      </c>
      <c r="F901" s="67">
        <f xml:space="preserve">   MAX(0, HLOOKUP(MONTH($B901),'Farm Crops'!$B$18:$N$28,F$5,0)  - VLOOKUP(F$4,'Farm Crops'!$B$4:$G$13,6,0)/1000*0.65*$C901)</f>
        <v>1216.0814343434345</v>
      </c>
      <c r="G901" s="67">
        <f xml:space="preserve">   MAX(0, HLOOKUP(MONTH($B901),'Farm Crops'!$B$18:$N$28,G$5,0)  - VLOOKUP(G$4,'Farm Crops'!$B$4:$G$13,6,0)/1000*0.65*$C901)</f>
        <v>284.43955555555561</v>
      </c>
      <c r="H901" s="67">
        <f xml:space="preserve">   MAX(0, HLOOKUP(MONTH($B901),'Farm Crops'!$B$18:$N$28,H$5,0)  - VLOOKUP(H$4,'Farm Crops'!$B$4:$G$13,6,0)/1000*0.65*$C901)</f>
        <v>976.11987878787886</v>
      </c>
      <c r="I901" s="67">
        <f xml:space="preserve">   MAX(0, HLOOKUP(MONTH($B901),'Farm Crops'!$B$18:$N$28,I$5,0)  - VLOOKUP(I$4,'Farm Crops'!$B$4:$G$13,6,0)/1000*0.65*$C901)</f>
        <v>790.09601010101017</v>
      </c>
      <c r="J901" s="67">
        <f xml:space="preserve">   MAX(0, HLOOKUP(MONTH($B901),'Farm Crops'!$B$18:$N$28,J$5,0)  - VLOOKUP(J$4,'Farm Crops'!$B$4:$G$13,6,0)/1000*0.65*$C901)</f>
        <v>1939.9596363636367</v>
      </c>
      <c r="K901" s="67">
        <f xml:space="preserve">   MAX(0, HLOOKUP(MONTH($B901),'Farm Crops'!$B$18:$N$28,K$5,0)  - VLOOKUP(K$4,'Farm Crops'!$B$4:$G$13,6,0)/1000*0.65*$C901)</f>
        <v>442.98290909090906</v>
      </c>
      <c r="L901" s="67">
        <f xml:space="preserve">   MAX(0, HLOOKUP(MONTH($B901),'Farm Crops'!$B$18:$N$28,L$5,0)  - VLOOKUP(L$4,'Farm Crops'!$B$4:$G$13,6,0)/1000*0.65*$C901)</f>
        <v>77.774101010101049</v>
      </c>
      <c r="M901" s="67">
        <f xml:space="preserve">   MAX(0, HLOOKUP(MONTH($B901),'Farm Crops'!$B$18:$N$28,M$5,0)  - VLOOKUP(M$4,'Farm Crops'!$B$4:$G$13,6,0)/1000*0.65*$C901)</f>
        <v>520.85684848484857</v>
      </c>
    </row>
    <row r="902" spans="2:13" x14ac:dyDescent="0.2">
      <c r="B902" s="4">
        <v>41379</v>
      </c>
      <c r="C902" s="67">
        <f>'Observed Data'!$E901</f>
        <v>0</v>
      </c>
      <c r="D902" s="67">
        <f xml:space="preserve">   MAX(0, HLOOKUP(MONTH($B902),'Farm Crops'!$B$18:$N$28,D$5,0)  - VLOOKUP(D$4,'Farm Crops'!$B$4:$G$13,6,0)/1000*0.65*$C902)</f>
        <v>1025.8393939393941</v>
      </c>
      <c r="E902" s="67">
        <f xml:space="preserve">   MAX(0, HLOOKUP(MONTH($B902),'Farm Crops'!$B$18:$N$28,E$5,0)  - VLOOKUP(E$4,'Farm Crops'!$B$4:$G$13,6,0)/1000*0.65*$C902)</f>
        <v>937.53234343434372</v>
      </c>
      <c r="F902" s="67">
        <f xml:space="preserve">   MAX(0, HLOOKUP(MONTH($B902),'Farm Crops'!$B$18:$N$28,F$5,0)  - VLOOKUP(F$4,'Farm Crops'!$B$4:$G$13,6,0)/1000*0.65*$C902)</f>
        <v>1216.0814343434345</v>
      </c>
      <c r="G902" s="67">
        <f xml:space="preserve">   MAX(0, HLOOKUP(MONTH($B902),'Farm Crops'!$B$18:$N$28,G$5,0)  - VLOOKUP(G$4,'Farm Crops'!$B$4:$G$13,6,0)/1000*0.65*$C902)</f>
        <v>284.43955555555561</v>
      </c>
      <c r="H902" s="67">
        <f xml:space="preserve">   MAX(0, HLOOKUP(MONTH($B902),'Farm Crops'!$B$18:$N$28,H$5,0)  - VLOOKUP(H$4,'Farm Crops'!$B$4:$G$13,6,0)/1000*0.65*$C902)</f>
        <v>976.11987878787886</v>
      </c>
      <c r="I902" s="67">
        <f xml:space="preserve">   MAX(0, HLOOKUP(MONTH($B902),'Farm Crops'!$B$18:$N$28,I$5,0)  - VLOOKUP(I$4,'Farm Crops'!$B$4:$G$13,6,0)/1000*0.65*$C902)</f>
        <v>790.09601010101017</v>
      </c>
      <c r="J902" s="67">
        <f xml:space="preserve">   MAX(0, HLOOKUP(MONTH($B902),'Farm Crops'!$B$18:$N$28,J$5,0)  - VLOOKUP(J$4,'Farm Crops'!$B$4:$G$13,6,0)/1000*0.65*$C902)</f>
        <v>1939.9596363636367</v>
      </c>
      <c r="K902" s="67">
        <f xml:space="preserve">   MAX(0, HLOOKUP(MONTH($B902),'Farm Crops'!$B$18:$N$28,K$5,0)  - VLOOKUP(K$4,'Farm Crops'!$B$4:$G$13,6,0)/1000*0.65*$C902)</f>
        <v>442.98290909090906</v>
      </c>
      <c r="L902" s="67">
        <f xml:space="preserve">   MAX(0, HLOOKUP(MONTH($B902),'Farm Crops'!$B$18:$N$28,L$5,0)  - VLOOKUP(L$4,'Farm Crops'!$B$4:$G$13,6,0)/1000*0.65*$C902)</f>
        <v>77.774101010101049</v>
      </c>
      <c r="M902" s="67">
        <f xml:space="preserve">   MAX(0, HLOOKUP(MONTH($B902),'Farm Crops'!$B$18:$N$28,M$5,0)  - VLOOKUP(M$4,'Farm Crops'!$B$4:$G$13,6,0)/1000*0.65*$C902)</f>
        <v>520.85684848484857</v>
      </c>
    </row>
    <row r="903" spans="2:13" x14ac:dyDescent="0.2">
      <c r="B903" s="4">
        <v>41380</v>
      </c>
      <c r="C903" s="67">
        <f>'Observed Data'!$E902</f>
        <v>0</v>
      </c>
      <c r="D903" s="67">
        <f xml:space="preserve">   MAX(0, HLOOKUP(MONTH($B903),'Farm Crops'!$B$18:$N$28,D$5,0)  - VLOOKUP(D$4,'Farm Crops'!$B$4:$G$13,6,0)/1000*0.65*$C903)</f>
        <v>1025.8393939393941</v>
      </c>
      <c r="E903" s="67">
        <f xml:space="preserve">   MAX(0, HLOOKUP(MONTH($B903),'Farm Crops'!$B$18:$N$28,E$5,0)  - VLOOKUP(E$4,'Farm Crops'!$B$4:$G$13,6,0)/1000*0.65*$C903)</f>
        <v>937.53234343434372</v>
      </c>
      <c r="F903" s="67">
        <f xml:space="preserve">   MAX(0, HLOOKUP(MONTH($B903),'Farm Crops'!$B$18:$N$28,F$5,0)  - VLOOKUP(F$4,'Farm Crops'!$B$4:$G$13,6,0)/1000*0.65*$C903)</f>
        <v>1216.0814343434345</v>
      </c>
      <c r="G903" s="67">
        <f xml:space="preserve">   MAX(0, HLOOKUP(MONTH($B903),'Farm Crops'!$B$18:$N$28,G$5,0)  - VLOOKUP(G$4,'Farm Crops'!$B$4:$G$13,6,0)/1000*0.65*$C903)</f>
        <v>284.43955555555561</v>
      </c>
      <c r="H903" s="67">
        <f xml:space="preserve">   MAX(0, HLOOKUP(MONTH($B903),'Farm Crops'!$B$18:$N$28,H$5,0)  - VLOOKUP(H$4,'Farm Crops'!$B$4:$G$13,6,0)/1000*0.65*$C903)</f>
        <v>976.11987878787886</v>
      </c>
      <c r="I903" s="67">
        <f xml:space="preserve">   MAX(0, HLOOKUP(MONTH($B903),'Farm Crops'!$B$18:$N$28,I$5,0)  - VLOOKUP(I$4,'Farm Crops'!$B$4:$G$13,6,0)/1000*0.65*$C903)</f>
        <v>790.09601010101017</v>
      </c>
      <c r="J903" s="67">
        <f xml:space="preserve">   MAX(0, HLOOKUP(MONTH($B903),'Farm Crops'!$B$18:$N$28,J$5,0)  - VLOOKUP(J$4,'Farm Crops'!$B$4:$G$13,6,0)/1000*0.65*$C903)</f>
        <v>1939.9596363636367</v>
      </c>
      <c r="K903" s="67">
        <f xml:space="preserve">   MAX(0, HLOOKUP(MONTH($B903),'Farm Crops'!$B$18:$N$28,K$5,0)  - VLOOKUP(K$4,'Farm Crops'!$B$4:$G$13,6,0)/1000*0.65*$C903)</f>
        <v>442.98290909090906</v>
      </c>
      <c r="L903" s="67">
        <f xml:space="preserve">   MAX(0, HLOOKUP(MONTH($B903),'Farm Crops'!$B$18:$N$28,L$5,0)  - VLOOKUP(L$4,'Farm Crops'!$B$4:$G$13,6,0)/1000*0.65*$C903)</f>
        <v>77.774101010101049</v>
      </c>
      <c r="M903" s="67">
        <f xml:space="preserve">   MAX(0, HLOOKUP(MONTH($B903),'Farm Crops'!$B$18:$N$28,M$5,0)  - VLOOKUP(M$4,'Farm Crops'!$B$4:$G$13,6,0)/1000*0.65*$C903)</f>
        <v>520.85684848484857</v>
      </c>
    </row>
    <row r="904" spans="2:13" x14ac:dyDescent="0.2">
      <c r="B904" s="4">
        <v>41381</v>
      </c>
      <c r="C904" s="67">
        <f>'Observed Data'!$E903</f>
        <v>42</v>
      </c>
      <c r="D904" s="67">
        <f xml:space="preserve">   MAX(0, HLOOKUP(MONTH($B904),'Farm Crops'!$B$18:$N$28,D$5,0)  - VLOOKUP(D$4,'Farm Crops'!$B$4:$G$13,6,0)/1000*0.65*$C904)</f>
        <v>0</v>
      </c>
      <c r="E904" s="67">
        <f xml:space="preserve">   MAX(0, HLOOKUP(MONTH($B904),'Farm Crops'!$B$18:$N$28,E$5,0)  - VLOOKUP(E$4,'Farm Crops'!$B$4:$G$13,6,0)/1000*0.65*$C904)</f>
        <v>0</v>
      </c>
      <c r="F904" s="67">
        <f xml:space="preserve">   MAX(0, HLOOKUP(MONTH($B904),'Farm Crops'!$B$18:$N$28,F$5,0)  - VLOOKUP(F$4,'Farm Crops'!$B$4:$G$13,6,0)/1000*0.65*$C904)</f>
        <v>0</v>
      </c>
      <c r="G904" s="67">
        <f xml:space="preserve">   MAX(0, HLOOKUP(MONTH($B904),'Farm Crops'!$B$18:$N$28,G$5,0)  - VLOOKUP(G$4,'Farm Crops'!$B$4:$G$13,6,0)/1000*0.65*$C904)</f>
        <v>0</v>
      </c>
      <c r="H904" s="67">
        <f xml:space="preserve">   MAX(0, HLOOKUP(MONTH($B904),'Farm Crops'!$B$18:$N$28,H$5,0)  - VLOOKUP(H$4,'Farm Crops'!$B$4:$G$13,6,0)/1000*0.65*$C904)</f>
        <v>0</v>
      </c>
      <c r="I904" s="67">
        <f xml:space="preserve">   MAX(0, HLOOKUP(MONTH($B904),'Farm Crops'!$B$18:$N$28,I$5,0)  - VLOOKUP(I$4,'Farm Crops'!$B$4:$G$13,6,0)/1000*0.65*$C904)</f>
        <v>0</v>
      </c>
      <c r="J904" s="67">
        <f xml:space="preserve">   MAX(0, HLOOKUP(MONTH($B904),'Farm Crops'!$B$18:$N$28,J$5,0)  - VLOOKUP(J$4,'Farm Crops'!$B$4:$G$13,6,0)/1000*0.65*$C904)</f>
        <v>0</v>
      </c>
      <c r="K904" s="67">
        <f xml:space="preserve">   MAX(0, HLOOKUP(MONTH($B904),'Farm Crops'!$B$18:$N$28,K$5,0)  - VLOOKUP(K$4,'Farm Crops'!$B$4:$G$13,6,0)/1000*0.65*$C904)</f>
        <v>0</v>
      </c>
      <c r="L904" s="67">
        <f xml:space="preserve">   MAX(0, HLOOKUP(MONTH($B904),'Farm Crops'!$B$18:$N$28,L$5,0)  - VLOOKUP(L$4,'Farm Crops'!$B$4:$G$13,6,0)/1000*0.65*$C904)</f>
        <v>0</v>
      </c>
      <c r="M904" s="67">
        <f xml:space="preserve">   MAX(0, HLOOKUP(MONTH($B904),'Farm Crops'!$B$18:$N$28,M$5,0)  - VLOOKUP(M$4,'Farm Crops'!$B$4:$G$13,6,0)/1000*0.65*$C904)</f>
        <v>0</v>
      </c>
    </row>
    <row r="905" spans="2:13" x14ac:dyDescent="0.2">
      <c r="B905" s="4">
        <v>41382</v>
      </c>
      <c r="C905" s="67">
        <f>'Observed Data'!$E904</f>
        <v>0</v>
      </c>
      <c r="D905" s="67">
        <f xml:space="preserve">   MAX(0, HLOOKUP(MONTH($B905),'Farm Crops'!$B$18:$N$28,D$5,0)  - VLOOKUP(D$4,'Farm Crops'!$B$4:$G$13,6,0)/1000*0.65*$C905)</f>
        <v>1025.8393939393941</v>
      </c>
      <c r="E905" s="67">
        <f xml:space="preserve">   MAX(0, HLOOKUP(MONTH($B905),'Farm Crops'!$B$18:$N$28,E$5,0)  - VLOOKUP(E$4,'Farm Crops'!$B$4:$G$13,6,0)/1000*0.65*$C905)</f>
        <v>937.53234343434372</v>
      </c>
      <c r="F905" s="67">
        <f xml:space="preserve">   MAX(0, HLOOKUP(MONTH($B905),'Farm Crops'!$B$18:$N$28,F$5,0)  - VLOOKUP(F$4,'Farm Crops'!$B$4:$G$13,6,0)/1000*0.65*$C905)</f>
        <v>1216.0814343434345</v>
      </c>
      <c r="G905" s="67">
        <f xml:space="preserve">   MAX(0, HLOOKUP(MONTH($B905),'Farm Crops'!$B$18:$N$28,G$5,0)  - VLOOKUP(G$4,'Farm Crops'!$B$4:$G$13,6,0)/1000*0.65*$C905)</f>
        <v>284.43955555555561</v>
      </c>
      <c r="H905" s="67">
        <f xml:space="preserve">   MAX(0, HLOOKUP(MONTH($B905),'Farm Crops'!$B$18:$N$28,H$5,0)  - VLOOKUP(H$4,'Farm Crops'!$B$4:$G$13,6,0)/1000*0.65*$C905)</f>
        <v>976.11987878787886</v>
      </c>
      <c r="I905" s="67">
        <f xml:space="preserve">   MAX(0, HLOOKUP(MONTH($B905),'Farm Crops'!$B$18:$N$28,I$5,0)  - VLOOKUP(I$4,'Farm Crops'!$B$4:$G$13,6,0)/1000*0.65*$C905)</f>
        <v>790.09601010101017</v>
      </c>
      <c r="J905" s="67">
        <f xml:space="preserve">   MAX(0, HLOOKUP(MONTH($B905),'Farm Crops'!$B$18:$N$28,J$5,0)  - VLOOKUP(J$4,'Farm Crops'!$B$4:$G$13,6,0)/1000*0.65*$C905)</f>
        <v>1939.9596363636367</v>
      </c>
      <c r="K905" s="67">
        <f xml:space="preserve">   MAX(0, HLOOKUP(MONTH($B905),'Farm Crops'!$B$18:$N$28,K$5,0)  - VLOOKUP(K$4,'Farm Crops'!$B$4:$G$13,6,0)/1000*0.65*$C905)</f>
        <v>442.98290909090906</v>
      </c>
      <c r="L905" s="67">
        <f xml:space="preserve">   MAX(0, HLOOKUP(MONTH($B905),'Farm Crops'!$B$18:$N$28,L$5,0)  - VLOOKUP(L$4,'Farm Crops'!$B$4:$G$13,6,0)/1000*0.65*$C905)</f>
        <v>77.774101010101049</v>
      </c>
      <c r="M905" s="67">
        <f xml:space="preserve">   MAX(0, HLOOKUP(MONTH($B905),'Farm Crops'!$B$18:$N$28,M$5,0)  - VLOOKUP(M$4,'Farm Crops'!$B$4:$G$13,6,0)/1000*0.65*$C905)</f>
        <v>520.85684848484857</v>
      </c>
    </row>
    <row r="906" spans="2:13" x14ac:dyDescent="0.2">
      <c r="B906" s="4">
        <v>41383</v>
      </c>
      <c r="C906" s="67">
        <f>'Observed Data'!$E905</f>
        <v>0</v>
      </c>
      <c r="D906" s="67">
        <f xml:space="preserve">   MAX(0, HLOOKUP(MONTH($B906),'Farm Crops'!$B$18:$N$28,D$5,0)  - VLOOKUP(D$4,'Farm Crops'!$B$4:$G$13,6,0)/1000*0.65*$C906)</f>
        <v>1025.8393939393941</v>
      </c>
      <c r="E906" s="67">
        <f xml:space="preserve">   MAX(0, HLOOKUP(MONTH($B906),'Farm Crops'!$B$18:$N$28,E$5,0)  - VLOOKUP(E$4,'Farm Crops'!$B$4:$G$13,6,0)/1000*0.65*$C906)</f>
        <v>937.53234343434372</v>
      </c>
      <c r="F906" s="67">
        <f xml:space="preserve">   MAX(0, HLOOKUP(MONTH($B906),'Farm Crops'!$B$18:$N$28,F$5,0)  - VLOOKUP(F$4,'Farm Crops'!$B$4:$G$13,6,0)/1000*0.65*$C906)</f>
        <v>1216.0814343434345</v>
      </c>
      <c r="G906" s="67">
        <f xml:space="preserve">   MAX(0, HLOOKUP(MONTH($B906),'Farm Crops'!$B$18:$N$28,G$5,0)  - VLOOKUP(G$4,'Farm Crops'!$B$4:$G$13,6,0)/1000*0.65*$C906)</f>
        <v>284.43955555555561</v>
      </c>
      <c r="H906" s="67">
        <f xml:space="preserve">   MAX(0, HLOOKUP(MONTH($B906),'Farm Crops'!$B$18:$N$28,H$5,0)  - VLOOKUP(H$4,'Farm Crops'!$B$4:$G$13,6,0)/1000*0.65*$C906)</f>
        <v>976.11987878787886</v>
      </c>
      <c r="I906" s="67">
        <f xml:space="preserve">   MAX(0, HLOOKUP(MONTH($B906),'Farm Crops'!$B$18:$N$28,I$5,0)  - VLOOKUP(I$4,'Farm Crops'!$B$4:$G$13,6,0)/1000*0.65*$C906)</f>
        <v>790.09601010101017</v>
      </c>
      <c r="J906" s="67">
        <f xml:space="preserve">   MAX(0, HLOOKUP(MONTH($B906),'Farm Crops'!$B$18:$N$28,J$5,0)  - VLOOKUP(J$4,'Farm Crops'!$B$4:$G$13,6,0)/1000*0.65*$C906)</f>
        <v>1939.9596363636367</v>
      </c>
      <c r="K906" s="67">
        <f xml:space="preserve">   MAX(0, HLOOKUP(MONTH($B906),'Farm Crops'!$B$18:$N$28,K$5,0)  - VLOOKUP(K$4,'Farm Crops'!$B$4:$G$13,6,0)/1000*0.65*$C906)</f>
        <v>442.98290909090906</v>
      </c>
      <c r="L906" s="67">
        <f xml:space="preserve">   MAX(0, HLOOKUP(MONTH($B906),'Farm Crops'!$B$18:$N$28,L$5,0)  - VLOOKUP(L$4,'Farm Crops'!$B$4:$G$13,6,0)/1000*0.65*$C906)</f>
        <v>77.774101010101049</v>
      </c>
      <c r="M906" s="67">
        <f xml:space="preserve">   MAX(0, HLOOKUP(MONTH($B906),'Farm Crops'!$B$18:$N$28,M$5,0)  - VLOOKUP(M$4,'Farm Crops'!$B$4:$G$13,6,0)/1000*0.65*$C906)</f>
        <v>520.85684848484857</v>
      </c>
    </row>
    <row r="907" spans="2:13" x14ac:dyDescent="0.2">
      <c r="B907" s="4">
        <v>41384</v>
      </c>
      <c r="C907" s="67">
        <f>'Observed Data'!$E906</f>
        <v>0</v>
      </c>
      <c r="D907" s="67">
        <f xml:space="preserve">   MAX(0, HLOOKUP(MONTH($B907),'Farm Crops'!$B$18:$N$28,D$5,0)  - VLOOKUP(D$4,'Farm Crops'!$B$4:$G$13,6,0)/1000*0.65*$C907)</f>
        <v>1025.8393939393941</v>
      </c>
      <c r="E907" s="67">
        <f xml:space="preserve">   MAX(0, HLOOKUP(MONTH($B907),'Farm Crops'!$B$18:$N$28,E$5,0)  - VLOOKUP(E$4,'Farm Crops'!$B$4:$G$13,6,0)/1000*0.65*$C907)</f>
        <v>937.53234343434372</v>
      </c>
      <c r="F907" s="67">
        <f xml:space="preserve">   MAX(0, HLOOKUP(MONTH($B907),'Farm Crops'!$B$18:$N$28,F$5,0)  - VLOOKUP(F$4,'Farm Crops'!$B$4:$G$13,6,0)/1000*0.65*$C907)</f>
        <v>1216.0814343434345</v>
      </c>
      <c r="G907" s="67">
        <f xml:space="preserve">   MAX(0, HLOOKUP(MONTH($B907),'Farm Crops'!$B$18:$N$28,G$5,0)  - VLOOKUP(G$4,'Farm Crops'!$B$4:$G$13,6,0)/1000*0.65*$C907)</f>
        <v>284.43955555555561</v>
      </c>
      <c r="H907" s="67">
        <f xml:space="preserve">   MAX(0, HLOOKUP(MONTH($B907),'Farm Crops'!$B$18:$N$28,H$5,0)  - VLOOKUP(H$4,'Farm Crops'!$B$4:$G$13,6,0)/1000*0.65*$C907)</f>
        <v>976.11987878787886</v>
      </c>
      <c r="I907" s="67">
        <f xml:space="preserve">   MAX(0, HLOOKUP(MONTH($B907),'Farm Crops'!$B$18:$N$28,I$5,0)  - VLOOKUP(I$4,'Farm Crops'!$B$4:$G$13,6,0)/1000*0.65*$C907)</f>
        <v>790.09601010101017</v>
      </c>
      <c r="J907" s="67">
        <f xml:space="preserve">   MAX(0, HLOOKUP(MONTH($B907),'Farm Crops'!$B$18:$N$28,J$5,0)  - VLOOKUP(J$4,'Farm Crops'!$B$4:$G$13,6,0)/1000*0.65*$C907)</f>
        <v>1939.9596363636367</v>
      </c>
      <c r="K907" s="67">
        <f xml:space="preserve">   MAX(0, HLOOKUP(MONTH($B907),'Farm Crops'!$B$18:$N$28,K$5,0)  - VLOOKUP(K$4,'Farm Crops'!$B$4:$G$13,6,0)/1000*0.65*$C907)</f>
        <v>442.98290909090906</v>
      </c>
      <c r="L907" s="67">
        <f xml:space="preserve">   MAX(0, HLOOKUP(MONTH($B907),'Farm Crops'!$B$18:$N$28,L$5,0)  - VLOOKUP(L$4,'Farm Crops'!$B$4:$G$13,6,0)/1000*0.65*$C907)</f>
        <v>77.774101010101049</v>
      </c>
      <c r="M907" s="67">
        <f xml:space="preserve">   MAX(0, HLOOKUP(MONTH($B907),'Farm Crops'!$B$18:$N$28,M$5,0)  - VLOOKUP(M$4,'Farm Crops'!$B$4:$G$13,6,0)/1000*0.65*$C907)</f>
        <v>520.85684848484857</v>
      </c>
    </row>
    <row r="908" spans="2:13" x14ac:dyDescent="0.2">
      <c r="B908" s="4">
        <v>41385</v>
      </c>
      <c r="C908" s="67">
        <f>'Observed Data'!$E907</f>
        <v>0</v>
      </c>
      <c r="D908" s="67">
        <f xml:space="preserve">   MAX(0, HLOOKUP(MONTH($B908),'Farm Crops'!$B$18:$N$28,D$5,0)  - VLOOKUP(D$4,'Farm Crops'!$B$4:$G$13,6,0)/1000*0.65*$C908)</f>
        <v>1025.8393939393941</v>
      </c>
      <c r="E908" s="67">
        <f xml:space="preserve">   MAX(0, HLOOKUP(MONTH($B908),'Farm Crops'!$B$18:$N$28,E$5,0)  - VLOOKUP(E$4,'Farm Crops'!$B$4:$G$13,6,0)/1000*0.65*$C908)</f>
        <v>937.53234343434372</v>
      </c>
      <c r="F908" s="67">
        <f xml:space="preserve">   MAX(0, HLOOKUP(MONTH($B908),'Farm Crops'!$B$18:$N$28,F$5,0)  - VLOOKUP(F$4,'Farm Crops'!$B$4:$G$13,6,0)/1000*0.65*$C908)</f>
        <v>1216.0814343434345</v>
      </c>
      <c r="G908" s="67">
        <f xml:space="preserve">   MAX(0, HLOOKUP(MONTH($B908),'Farm Crops'!$B$18:$N$28,G$5,0)  - VLOOKUP(G$4,'Farm Crops'!$B$4:$G$13,6,0)/1000*0.65*$C908)</f>
        <v>284.43955555555561</v>
      </c>
      <c r="H908" s="67">
        <f xml:space="preserve">   MAX(0, HLOOKUP(MONTH($B908),'Farm Crops'!$B$18:$N$28,H$5,0)  - VLOOKUP(H$4,'Farm Crops'!$B$4:$G$13,6,0)/1000*0.65*$C908)</f>
        <v>976.11987878787886</v>
      </c>
      <c r="I908" s="67">
        <f xml:space="preserve">   MAX(0, HLOOKUP(MONTH($B908),'Farm Crops'!$B$18:$N$28,I$5,0)  - VLOOKUP(I$4,'Farm Crops'!$B$4:$G$13,6,0)/1000*0.65*$C908)</f>
        <v>790.09601010101017</v>
      </c>
      <c r="J908" s="67">
        <f xml:space="preserve">   MAX(0, HLOOKUP(MONTH($B908),'Farm Crops'!$B$18:$N$28,J$5,0)  - VLOOKUP(J$4,'Farm Crops'!$B$4:$G$13,6,0)/1000*0.65*$C908)</f>
        <v>1939.9596363636367</v>
      </c>
      <c r="K908" s="67">
        <f xml:space="preserve">   MAX(0, HLOOKUP(MONTH($B908),'Farm Crops'!$B$18:$N$28,K$5,0)  - VLOOKUP(K$4,'Farm Crops'!$B$4:$G$13,6,0)/1000*0.65*$C908)</f>
        <v>442.98290909090906</v>
      </c>
      <c r="L908" s="67">
        <f xml:space="preserve">   MAX(0, HLOOKUP(MONTH($B908),'Farm Crops'!$B$18:$N$28,L$5,0)  - VLOOKUP(L$4,'Farm Crops'!$B$4:$G$13,6,0)/1000*0.65*$C908)</f>
        <v>77.774101010101049</v>
      </c>
      <c r="M908" s="67">
        <f xml:space="preserve">   MAX(0, HLOOKUP(MONTH($B908),'Farm Crops'!$B$18:$N$28,M$5,0)  - VLOOKUP(M$4,'Farm Crops'!$B$4:$G$13,6,0)/1000*0.65*$C908)</f>
        <v>520.85684848484857</v>
      </c>
    </row>
    <row r="909" spans="2:13" x14ac:dyDescent="0.2">
      <c r="B909" s="4">
        <v>41386</v>
      </c>
      <c r="C909" s="67">
        <f>'Observed Data'!$E908</f>
        <v>0</v>
      </c>
      <c r="D909" s="67">
        <f xml:space="preserve">   MAX(0, HLOOKUP(MONTH($B909),'Farm Crops'!$B$18:$N$28,D$5,0)  - VLOOKUP(D$4,'Farm Crops'!$B$4:$G$13,6,0)/1000*0.65*$C909)</f>
        <v>1025.8393939393941</v>
      </c>
      <c r="E909" s="67">
        <f xml:space="preserve">   MAX(0, HLOOKUP(MONTH($B909),'Farm Crops'!$B$18:$N$28,E$5,0)  - VLOOKUP(E$4,'Farm Crops'!$B$4:$G$13,6,0)/1000*0.65*$C909)</f>
        <v>937.53234343434372</v>
      </c>
      <c r="F909" s="67">
        <f xml:space="preserve">   MAX(0, HLOOKUP(MONTH($B909),'Farm Crops'!$B$18:$N$28,F$5,0)  - VLOOKUP(F$4,'Farm Crops'!$B$4:$G$13,6,0)/1000*0.65*$C909)</f>
        <v>1216.0814343434345</v>
      </c>
      <c r="G909" s="67">
        <f xml:space="preserve">   MAX(0, HLOOKUP(MONTH($B909),'Farm Crops'!$B$18:$N$28,G$5,0)  - VLOOKUP(G$4,'Farm Crops'!$B$4:$G$13,6,0)/1000*0.65*$C909)</f>
        <v>284.43955555555561</v>
      </c>
      <c r="H909" s="67">
        <f xml:space="preserve">   MAX(0, HLOOKUP(MONTH($B909),'Farm Crops'!$B$18:$N$28,H$5,0)  - VLOOKUP(H$4,'Farm Crops'!$B$4:$G$13,6,0)/1000*0.65*$C909)</f>
        <v>976.11987878787886</v>
      </c>
      <c r="I909" s="67">
        <f xml:space="preserve">   MAX(0, HLOOKUP(MONTH($B909),'Farm Crops'!$B$18:$N$28,I$5,0)  - VLOOKUP(I$4,'Farm Crops'!$B$4:$G$13,6,0)/1000*0.65*$C909)</f>
        <v>790.09601010101017</v>
      </c>
      <c r="J909" s="67">
        <f xml:space="preserve">   MAX(0, HLOOKUP(MONTH($B909),'Farm Crops'!$B$18:$N$28,J$5,0)  - VLOOKUP(J$4,'Farm Crops'!$B$4:$G$13,6,0)/1000*0.65*$C909)</f>
        <v>1939.9596363636367</v>
      </c>
      <c r="K909" s="67">
        <f xml:space="preserve">   MAX(0, HLOOKUP(MONTH($B909),'Farm Crops'!$B$18:$N$28,K$5,0)  - VLOOKUP(K$4,'Farm Crops'!$B$4:$G$13,6,0)/1000*0.65*$C909)</f>
        <v>442.98290909090906</v>
      </c>
      <c r="L909" s="67">
        <f xml:space="preserve">   MAX(0, HLOOKUP(MONTH($B909),'Farm Crops'!$B$18:$N$28,L$5,0)  - VLOOKUP(L$4,'Farm Crops'!$B$4:$G$13,6,0)/1000*0.65*$C909)</f>
        <v>77.774101010101049</v>
      </c>
      <c r="M909" s="67">
        <f xml:space="preserve">   MAX(0, HLOOKUP(MONTH($B909),'Farm Crops'!$B$18:$N$28,M$5,0)  - VLOOKUP(M$4,'Farm Crops'!$B$4:$G$13,6,0)/1000*0.65*$C909)</f>
        <v>520.85684848484857</v>
      </c>
    </row>
    <row r="910" spans="2:13" x14ac:dyDescent="0.2">
      <c r="B910" s="4">
        <v>41387</v>
      </c>
      <c r="C910" s="67">
        <f>'Observed Data'!$E909</f>
        <v>0</v>
      </c>
      <c r="D910" s="67">
        <f xml:space="preserve">   MAX(0, HLOOKUP(MONTH($B910),'Farm Crops'!$B$18:$N$28,D$5,0)  - VLOOKUP(D$4,'Farm Crops'!$B$4:$G$13,6,0)/1000*0.65*$C910)</f>
        <v>1025.8393939393941</v>
      </c>
      <c r="E910" s="67">
        <f xml:space="preserve">   MAX(0, HLOOKUP(MONTH($B910),'Farm Crops'!$B$18:$N$28,E$5,0)  - VLOOKUP(E$4,'Farm Crops'!$B$4:$G$13,6,0)/1000*0.65*$C910)</f>
        <v>937.53234343434372</v>
      </c>
      <c r="F910" s="67">
        <f xml:space="preserve">   MAX(0, HLOOKUP(MONTH($B910),'Farm Crops'!$B$18:$N$28,F$5,0)  - VLOOKUP(F$4,'Farm Crops'!$B$4:$G$13,6,0)/1000*0.65*$C910)</f>
        <v>1216.0814343434345</v>
      </c>
      <c r="G910" s="67">
        <f xml:space="preserve">   MAX(0, HLOOKUP(MONTH($B910),'Farm Crops'!$B$18:$N$28,G$5,0)  - VLOOKUP(G$4,'Farm Crops'!$B$4:$G$13,6,0)/1000*0.65*$C910)</f>
        <v>284.43955555555561</v>
      </c>
      <c r="H910" s="67">
        <f xml:space="preserve">   MAX(0, HLOOKUP(MONTH($B910),'Farm Crops'!$B$18:$N$28,H$5,0)  - VLOOKUP(H$4,'Farm Crops'!$B$4:$G$13,6,0)/1000*0.65*$C910)</f>
        <v>976.11987878787886</v>
      </c>
      <c r="I910" s="67">
        <f xml:space="preserve">   MAX(0, HLOOKUP(MONTH($B910),'Farm Crops'!$B$18:$N$28,I$5,0)  - VLOOKUP(I$4,'Farm Crops'!$B$4:$G$13,6,0)/1000*0.65*$C910)</f>
        <v>790.09601010101017</v>
      </c>
      <c r="J910" s="67">
        <f xml:space="preserve">   MAX(0, HLOOKUP(MONTH($B910),'Farm Crops'!$B$18:$N$28,J$5,0)  - VLOOKUP(J$4,'Farm Crops'!$B$4:$G$13,6,0)/1000*0.65*$C910)</f>
        <v>1939.9596363636367</v>
      </c>
      <c r="K910" s="67">
        <f xml:space="preserve">   MAX(0, HLOOKUP(MONTH($B910),'Farm Crops'!$B$18:$N$28,K$5,0)  - VLOOKUP(K$4,'Farm Crops'!$B$4:$G$13,6,0)/1000*0.65*$C910)</f>
        <v>442.98290909090906</v>
      </c>
      <c r="L910" s="67">
        <f xml:space="preserve">   MAX(0, HLOOKUP(MONTH($B910),'Farm Crops'!$B$18:$N$28,L$5,0)  - VLOOKUP(L$4,'Farm Crops'!$B$4:$G$13,6,0)/1000*0.65*$C910)</f>
        <v>77.774101010101049</v>
      </c>
      <c r="M910" s="67">
        <f xml:space="preserve">   MAX(0, HLOOKUP(MONTH($B910),'Farm Crops'!$B$18:$N$28,M$5,0)  - VLOOKUP(M$4,'Farm Crops'!$B$4:$G$13,6,0)/1000*0.65*$C910)</f>
        <v>520.85684848484857</v>
      </c>
    </row>
    <row r="911" spans="2:13" x14ac:dyDescent="0.2">
      <c r="B911" s="4">
        <v>41388</v>
      </c>
      <c r="C911" s="67">
        <f>'Observed Data'!$E910</f>
        <v>0</v>
      </c>
      <c r="D911" s="67">
        <f xml:space="preserve">   MAX(0, HLOOKUP(MONTH($B911),'Farm Crops'!$B$18:$N$28,D$5,0)  - VLOOKUP(D$4,'Farm Crops'!$B$4:$G$13,6,0)/1000*0.65*$C911)</f>
        <v>1025.8393939393941</v>
      </c>
      <c r="E911" s="67">
        <f xml:space="preserve">   MAX(0, HLOOKUP(MONTH($B911),'Farm Crops'!$B$18:$N$28,E$5,0)  - VLOOKUP(E$4,'Farm Crops'!$B$4:$G$13,6,0)/1000*0.65*$C911)</f>
        <v>937.53234343434372</v>
      </c>
      <c r="F911" s="67">
        <f xml:space="preserve">   MAX(0, HLOOKUP(MONTH($B911),'Farm Crops'!$B$18:$N$28,F$5,0)  - VLOOKUP(F$4,'Farm Crops'!$B$4:$G$13,6,0)/1000*0.65*$C911)</f>
        <v>1216.0814343434345</v>
      </c>
      <c r="G911" s="67">
        <f xml:space="preserve">   MAX(0, HLOOKUP(MONTH($B911),'Farm Crops'!$B$18:$N$28,G$5,0)  - VLOOKUP(G$4,'Farm Crops'!$B$4:$G$13,6,0)/1000*0.65*$C911)</f>
        <v>284.43955555555561</v>
      </c>
      <c r="H911" s="67">
        <f xml:space="preserve">   MAX(0, HLOOKUP(MONTH($B911),'Farm Crops'!$B$18:$N$28,H$5,0)  - VLOOKUP(H$4,'Farm Crops'!$B$4:$G$13,6,0)/1000*0.65*$C911)</f>
        <v>976.11987878787886</v>
      </c>
      <c r="I911" s="67">
        <f xml:space="preserve">   MAX(0, HLOOKUP(MONTH($B911),'Farm Crops'!$B$18:$N$28,I$5,0)  - VLOOKUP(I$4,'Farm Crops'!$B$4:$G$13,6,0)/1000*0.65*$C911)</f>
        <v>790.09601010101017</v>
      </c>
      <c r="J911" s="67">
        <f xml:space="preserve">   MAX(0, HLOOKUP(MONTH($B911),'Farm Crops'!$B$18:$N$28,J$5,0)  - VLOOKUP(J$4,'Farm Crops'!$B$4:$G$13,6,0)/1000*0.65*$C911)</f>
        <v>1939.9596363636367</v>
      </c>
      <c r="K911" s="67">
        <f xml:space="preserve">   MAX(0, HLOOKUP(MONTH($B911),'Farm Crops'!$B$18:$N$28,K$5,0)  - VLOOKUP(K$4,'Farm Crops'!$B$4:$G$13,6,0)/1000*0.65*$C911)</f>
        <v>442.98290909090906</v>
      </c>
      <c r="L911" s="67">
        <f xml:space="preserve">   MAX(0, HLOOKUP(MONTH($B911),'Farm Crops'!$B$18:$N$28,L$5,0)  - VLOOKUP(L$4,'Farm Crops'!$B$4:$G$13,6,0)/1000*0.65*$C911)</f>
        <v>77.774101010101049</v>
      </c>
      <c r="M911" s="67">
        <f xml:space="preserve">   MAX(0, HLOOKUP(MONTH($B911),'Farm Crops'!$B$18:$N$28,M$5,0)  - VLOOKUP(M$4,'Farm Crops'!$B$4:$G$13,6,0)/1000*0.65*$C911)</f>
        <v>520.85684848484857</v>
      </c>
    </row>
    <row r="912" spans="2:13" x14ac:dyDescent="0.2">
      <c r="B912" s="4">
        <v>41389</v>
      </c>
      <c r="C912" s="67">
        <f>'Observed Data'!$E911</f>
        <v>0</v>
      </c>
      <c r="D912" s="67">
        <f xml:space="preserve">   MAX(0, HLOOKUP(MONTH($B912),'Farm Crops'!$B$18:$N$28,D$5,0)  - VLOOKUP(D$4,'Farm Crops'!$B$4:$G$13,6,0)/1000*0.65*$C912)</f>
        <v>1025.8393939393941</v>
      </c>
      <c r="E912" s="67">
        <f xml:space="preserve">   MAX(0, HLOOKUP(MONTH($B912),'Farm Crops'!$B$18:$N$28,E$5,0)  - VLOOKUP(E$4,'Farm Crops'!$B$4:$G$13,6,0)/1000*0.65*$C912)</f>
        <v>937.53234343434372</v>
      </c>
      <c r="F912" s="67">
        <f xml:space="preserve">   MAX(0, HLOOKUP(MONTH($B912),'Farm Crops'!$B$18:$N$28,F$5,0)  - VLOOKUP(F$4,'Farm Crops'!$B$4:$G$13,6,0)/1000*0.65*$C912)</f>
        <v>1216.0814343434345</v>
      </c>
      <c r="G912" s="67">
        <f xml:space="preserve">   MAX(0, HLOOKUP(MONTH($B912),'Farm Crops'!$B$18:$N$28,G$5,0)  - VLOOKUP(G$4,'Farm Crops'!$B$4:$G$13,6,0)/1000*0.65*$C912)</f>
        <v>284.43955555555561</v>
      </c>
      <c r="H912" s="67">
        <f xml:space="preserve">   MAX(0, HLOOKUP(MONTH($B912),'Farm Crops'!$B$18:$N$28,H$5,0)  - VLOOKUP(H$4,'Farm Crops'!$B$4:$G$13,6,0)/1000*0.65*$C912)</f>
        <v>976.11987878787886</v>
      </c>
      <c r="I912" s="67">
        <f xml:space="preserve">   MAX(0, HLOOKUP(MONTH($B912),'Farm Crops'!$B$18:$N$28,I$5,0)  - VLOOKUP(I$4,'Farm Crops'!$B$4:$G$13,6,0)/1000*0.65*$C912)</f>
        <v>790.09601010101017</v>
      </c>
      <c r="J912" s="67">
        <f xml:space="preserve">   MAX(0, HLOOKUP(MONTH($B912),'Farm Crops'!$B$18:$N$28,J$5,0)  - VLOOKUP(J$4,'Farm Crops'!$B$4:$G$13,6,0)/1000*0.65*$C912)</f>
        <v>1939.9596363636367</v>
      </c>
      <c r="K912" s="67">
        <f xml:space="preserve">   MAX(0, HLOOKUP(MONTH($B912),'Farm Crops'!$B$18:$N$28,K$5,0)  - VLOOKUP(K$4,'Farm Crops'!$B$4:$G$13,6,0)/1000*0.65*$C912)</f>
        <v>442.98290909090906</v>
      </c>
      <c r="L912" s="67">
        <f xml:space="preserve">   MAX(0, HLOOKUP(MONTH($B912),'Farm Crops'!$B$18:$N$28,L$5,0)  - VLOOKUP(L$4,'Farm Crops'!$B$4:$G$13,6,0)/1000*0.65*$C912)</f>
        <v>77.774101010101049</v>
      </c>
      <c r="M912" s="67">
        <f xml:space="preserve">   MAX(0, HLOOKUP(MONTH($B912),'Farm Crops'!$B$18:$N$28,M$5,0)  - VLOOKUP(M$4,'Farm Crops'!$B$4:$G$13,6,0)/1000*0.65*$C912)</f>
        <v>520.85684848484857</v>
      </c>
    </row>
    <row r="913" spans="2:13" x14ac:dyDescent="0.2">
      <c r="B913" s="4">
        <v>41390</v>
      </c>
      <c r="C913" s="67">
        <f>'Observed Data'!$E912</f>
        <v>0</v>
      </c>
      <c r="D913" s="67">
        <f xml:space="preserve">   MAX(0, HLOOKUP(MONTH($B913),'Farm Crops'!$B$18:$N$28,D$5,0)  - VLOOKUP(D$4,'Farm Crops'!$B$4:$G$13,6,0)/1000*0.65*$C913)</f>
        <v>1025.8393939393941</v>
      </c>
      <c r="E913" s="67">
        <f xml:space="preserve">   MAX(0, HLOOKUP(MONTH($B913),'Farm Crops'!$B$18:$N$28,E$5,0)  - VLOOKUP(E$4,'Farm Crops'!$B$4:$G$13,6,0)/1000*0.65*$C913)</f>
        <v>937.53234343434372</v>
      </c>
      <c r="F913" s="67">
        <f xml:space="preserve">   MAX(0, HLOOKUP(MONTH($B913),'Farm Crops'!$B$18:$N$28,F$5,0)  - VLOOKUP(F$4,'Farm Crops'!$B$4:$G$13,6,0)/1000*0.65*$C913)</f>
        <v>1216.0814343434345</v>
      </c>
      <c r="G913" s="67">
        <f xml:space="preserve">   MAX(0, HLOOKUP(MONTH($B913),'Farm Crops'!$B$18:$N$28,G$5,0)  - VLOOKUP(G$4,'Farm Crops'!$B$4:$G$13,6,0)/1000*0.65*$C913)</f>
        <v>284.43955555555561</v>
      </c>
      <c r="H913" s="67">
        <f xml:space="preserve">   MAX(0, HLOOKUP(MONTH($B913),'Farm Crops'!$B$18:$N$28,H$5,0)  - VLOOKUP(H$4,'Farm Crops'!$B$4:$G$13,6,0)/1000*0.65*$C913)</f>
        <v>976.11987878787886</v>
      </c>
      <c r="I913" s="67">
        <f xml:space="preserve">   MAX(0, HLOOKUP(MONTH($B913),'Farm Crops'!$B$18:$N$28,I$5,0)  - VLOOKUP(I$4,'Farm Crops'!$B$4:$G$13,6,0)/1000*0.65*$C913)</f>
        <v>790.09601010101017</v>
      </c>
      <c r="J913" s="67">
        <f xml:space="preserve">   MAX(0, HLOOKUP(MONTH($B913),'Farm Crops'!$B$18:$N$28,J$5,0)  - VLOOKUP(J$4,'Farm Crops'!$B$4:$G$13,6,0)/1000*0.65*$C913)</f>
        <v>1939.9596363636367</v>
      </c>
      <c r="K913" s="67">
        <f xml:space="preserve">   MAX(0, HLOOKUP(MONTH($B913),'Farm Crops'!$B$18:$N$28,K$5,0)  - VLOOKUP(K$4,'Farm Crops'!$B$4:$G$13,6,0)/1000*0.65*$C913)</f>
        <v>442.98290909090906</v>
      </c>
      <c r="L913" s="67">
        <f xml:space="preserve">   MAX(0, HLOOKUP(MONTH($B913),'Farm Crops'!$B$18:$N$28,L$5,0)  - VLOOKUP(L$4,'Farm Crops'!$B$4:$G$13,6,0)/1000*0.65*$C913)</f>
        <v>77.774101010101049</v>
      </c>
      <c r="M913" s="67">
        <f xml:space="preserve">   MAX(0, HLOOKUP(MONTH($B913),'Farm Crops'!$B$18:$N$28,M$5,0)  - VLOOKUP(M$4,'Farm Crops'!$B$4:$G$13,6,0)/1000*0.65*$C913)</f>
        <v>520.85684848484857</v>
      </c>
    </row>
    <row r="914" spans="2:13" x14ac:dyDescent="0.2">
      <c r="B914" s="4">
        <v>41391</v>
      </c>
      <c r="C914" s="67">
        <f>'Observed Data'!$E913</f>
        <v>0</v>
      </c>
      <c r="D914" s="67">
        <f xml:space="preserve">   MAX(0, HLOOKUP(MONTH($B914),'Farm Crops'!$B$18:$N$28,D$5,0)  - VLOOKUP(D$4,'Farm Crops'!$B$4:$G$13,6,0)/1000*0.65*$C914)</f>
        <v>1025.8393939393941</v>
      </c>
      <c r="E914" s="67">
        <f xml:space="preserve">   MAX(0, HLOOKUP(MONTH($B914),'Farm Crops'!$B$18:$N$28,E$5,0)  - VLOOKUP(E$4,'Farm Crops'!$B$4:$G$13,6,0)/1000*0.65*$C914)</f>
        <v>937.53234343434372</v>
      </c>
      <c r="F914" s="67">
        <f xml:space="preserve">   MAX(0, HLOOKUP(MONTH($B914),'Farm Crops'!$B$18:$N$28,F$5,0)  - VLOOKUP(F$4,'Farm Crops'!$B$4:$G$13,6,0)/1000*0.65*$C914)</f>
        <v>1216.0814343434345</v>
      </c>
      <c r="G914" s="67">
        <f xml:space="preserve">   MAX(0, HLOOKUP(MONTH($B914),'Farm Crops'!$B$18:$N$28,G$5,0)  - VLOOKUP(G$4,'Farm Crops'!$B$4:$G$13,6,0)/1000*0.65*$C914)</f>
        <v>284.43955555555561</v>
      </c>
      <c r="H914" s="67">
        <f xml:space="preserve">   MAX(0, HLOOKUP(MONTH($B914),'Farm Crops'!$B$18:$N$28,H$5,0)  - VLOOKUP(H$4,'Farm Crops'!$B$4:$G$13,6,0)/1000*0.65*$C914)</f>
        <v>976.11987878787886</v>
      </c>
      <c r="I914" s="67">
        <f xml:space="preserve">   MAX(0, HLOOKUP(MONTH($B914),'Farm Crops'!$B$18:$N$28,I$5,0)  - VLOOKUP(I$4,'Farm Crops'!$B$4:$G$13,6,0)/1000*0.65*$C914)</f>
        <v>790.09601010101017</v>
      </c>
      <c r="J914" s="67">
        <f xml:space="preserve">   MAX(0, HLOOKUP(MONTH($B914),'Farm Crops'!$B$18:$N$28,J$5,0)  - VLOOKUP(J$4,'Farm Crops'!$B$4:$G$13,6,0)/1000*0.65*$C914)</f>
        <v>1939.9596363636367</v>
      </c>
      <c r="K914" s="67">
        <f xml:space="preserve">   MAX(0, HLOOKUP(MONTH($B914),'Farm Crops'!$B$18:$N$28,K$5,0)  - VLOOKUP(K$4,'Farm Crops'!$B$4:$G$13,6,0)/1000*0.65*$C914)</f>
        <v>442.98290909090906</v>
      </c>
      <c r="L914" s="67">
        <f xml:space="preserve">   MAX(0, HLOOKUP(MONTH($B914),'Farm Crops'!$B$18:$N$28,L$5,0)  - VLOOKUP(L$4,'Farm Crops'!$B$4:$G$13,6,0)/1000*0.65*$C914)</f>
        <v>77.774101010101049</v>
      </c>
      <c r="M914" s="67">
        <f xml:space="preserve">   MAX(0, HLOOKUP(MONTH($B914),'Farm Crops'!$B$18:$N$28,M$5,0)  - VLOOKUP(M$4,'Farm Crops'!$B$4:$G$13,6,0)/1000*0.65*$C914)</f>
        <v>520.85684848484857</v>
      </c>
    </row>
    <row r="915" spans="2:13" x14ac:dyDescent="0.2">
      <c r="B915" s="4">
        <v>41392</v>
      </c>
      <c r="C915" s="67">
        <f>'Observed Data'!$E914</f>
        <v>0</v>
      </c>
      <c r="D915" s="67">
        <f xml:space="preserve">   MAX(0, HLOOKUP(MONTH($B915),'Farm Crops'!$B$18:$N$28,D$5,0)  - VLOOKUP(D$4,'Farm Crops'!$B$4:$G$13,6,0)/1000*0.65*$C915)</f>
        <v>1025.8393939393941</v>
      </c>
      <c r="E915" s="67">
        <f xml:space="preserve">   MAX(0, HLOOKUP(MONTH($B915),'Farm Crops'!$B$18:$N$28,E$5,0)  - VLOOKUP(E$4,'Farm Crops'!$B$4:$G$13,6,0)/1000*0.65*$C915)</f>
        <v>937.53234343434372</v>
      </c>
      <c r="F915" s="67">
        <f xml:space="preserve">   MAX(0, HLOOKUP(MONTH($B915),'Farm Crops'!$B$18:$N$28,F$5,0)  - VLOOKUP(F$4,'Farm Crops'!$B$4:$G$13,6,0)/1000*0.65*$C915)</f>
        <v>1216.0814343434345</v>
      </c>
      <c r="G915" s="67">
        <f xml:space="preserve">   MAX(0, HLOOKUP(MONTH($B915),'Farm Crops'!$B$18:$N$28,G$5,0)  - VLOOKUP(G$4,'Farm Crops'!$B$4:$G$13,6,0)/1000*0.65*$C915)</f>
        <v>284.43955555555561</v>
      </c>
      <c r="H915" s="67">
        <f xml:space="preserve">   MAX(0, HLOOKUP(MONTH($B915),'Farm Crops'!$B$18:$N$28,H$5,0)  - VLOOKUP(H$4,'Farm Crops'!$B$4:$G$13,6,0)/1000*0.65*$C915)</f>
        <v>976.11987878787886</v>
      </c>
      <c r="I915" s="67">
        <f xml:space="preserve">   MAX(0, HLOOKUP(MONTH($B915),'Farm Crops'!$B$18:$N$28,I$5,0)  - VLOOKUP(I$4,'Farm Crops'!$B$4:$G$13,6,0)/1000*0.65*$C915)</f>
        <v>790.09601010101017</v>
      </c>
      <c r="J915" s="67">
        <f xml:space="preserve">   MAX(0, HLOOKUP(MONTH($B915),'Farm Crops'!$B$18:$N$28,J$5,0)  - VLOOKUP(J$4,'Farm Crops'!$B$4:$G$13,6,0)/1000*0.65*$C915)</f>
        <v>1939.9596363636367</v>
      </c>
      <c r="K915" s="67">
        <f xml:space="preserve">   MAX(0, HLOOKUP(MONTH($B915),'Farm Crops'!$B$18:$N$28,K$5,0)  - VLOOKUP(K$4,'Farm Crops'!$B$4:$G$13,6,0)/1000*0.65*$C915)</f>
        <v>442.98290909090906</v>
      </c>
      <c r="L915" s="67">
        <f xml:space="preserve">   MAX(0, HLOOKUP(MONTH($B915),'Farm Crops'!$B$18:$N$28,L$5,0)  - VLOOKUP(L$4,'Farm Crops'!$B$4:$G$13,6,0)/1000*0.65*$C915)</f>
        <v>77.774101010101049</v>
      </c>
      <c r="M915" s="67">
        <f xml:space="preserve">   MAX(0, HLOOKUP(MONTH($B915),'Farm Crops'!$B$18:$N$28,M$5,0)  - VLOOKUP(M$4,'Farm Crops'!$B$4:$G$13,6,0)/1000*0.65*$C915)</f>
        <v>520.85684848484857</v>
      </c>
    </row>
    <row r="916" spans="2:13" x14ac:dyDescent="0.2">
      <c r="B916" s="4">
        <v>41393</v>
      </c>
      <c r="C916" s="67">
        <f>'Observed Data'!$E915</f>
        <v>0</v>
      </c>
      <c r="D916" s="67">
        <f xml:space="preserve">   MAX(0, HLOOKUP(MONTH($B916),'Farm Crops'!$B$18:$N$28,D$5,0)  - VLOOKUP(D$4,'Farm Crops'!$B$4:$G$13,6,0)/1000*0.65*$C916)</f>
        <v>1025.8393939393941</v>
      </c>
      <c r="E916" s="67">
        <f xml:space="preserve">   MAX(0, HLOOKUP(MONTH($B916),'Farm Crops'!$B$18:$N$28,E$5,0)  - VLOOKUP(E$4,'Farm Crops'!$B$4:$G$13,6,0)/1000*0.65*$C916)</f>
        <v>937.53234343434372</v>
      </c>
      <c r="F916" s="67">
        <f xml:space="preserve">   MAX(0, HLOOKUP(MONTH($B916),'Farm Crops'!$B$18:$N$28,F$5,0)  - VLOOKUP(F$4,'Farm Crops'!$B$4:$G$13,6,0)/1000*0.65*$C916)</f>
        <v>1216.0814343434345</v>
      </c>
      <c r="G916" s="67">
        <f xml:space="preserve">   MAX(0, HLOOKUP(MONTH($B916),'Farm Crops'!$B$18:$N$28,G$5,0)  - VLOOKUP(G$4,'Farm Crops'!$B$4:$G$13,6,0)/1000*0.65*$C916)</f>
        <v>284.43955555555561</v>
      </c>
      <c r="H916" s="67">
        <f xml:space="preserve">   MAX(0, HLOOKUP(MONTH($B916),'Farm Crops'!$B$18:$N$28,H$5,0)  - VLOOKUP(H$4,'Farm Crops'!$B$4:$G$13,6,0)/1000*0.65*$C916)</f>
        <v>976.11987878787886</v>
      </c>
      <c r="I916" s="67">
        <f xml:space="preserve">   MAX(0, HLOOKUP(MONTH($B916),'Farm Crops'!$B$18:$N$28,I$5,0)  - VLOOKUP(I$4,'Farm Crops'!$B$4:$G$13,6,0)/1000*0.65*$C916)</f>
        <v>790.09601010101017</v>
      </c>
      <c r="J916" s="67">
        <f xml:space="preserve">   MAX(0, HLOOKUP(MONTH($B916),'Farm Crops'!$B$18:$N$28,J$5,0)  - VLOOKUP(J$4,'Farm Crops'!$B$4:$G$13,6,0)/1000*0.65*$C916)</f>
        <v>1939.9596363636367</v>
      </c>
      <c r="K916" s="67">
        <f xml:space="preserve">   MAX(0, HLOOKUP(MONTH($B916),'Farm Crops'!$B$18:$N$28,K$5,0)  - VLOOKUP(K$4,'Farm Crops'!$B$4:$G$13,6,0)/1000*0.65*$C916)</f>
        <v>442.98290909090906</v>
      </c>
      <c r="L916" s="67">
        <f xml:space="preserve">   MAX(0, HLOOKUP(MONTH($B916),'Farm Crops'!$B$18:$N$28,L$5,0)  - VLOOKUP(L$4,'Farm Crops'!$B$4:$G$13,6,0)/1000*0.65*$C916)</f>
        <v>77.774101010101049</v>
      </c>
      <c r="M916" s="67">
        <f xml:space="preserve">   MAX(0, HLOOKUP(MONTH($B916),'Farm Crops'!$B$18:$N$28,M$5,0)  - VLOOKUP(M$4,'Farm Crops'!$B$4:$G$13,6,0)/1000*0.65*$C916)</f>
        <v>520.85684848484857</v>
      </c>
    </row>
    <row r="917" spans="2:13" x14ac:dyDescent="0.2">
      <c r="B917" s="4">
        <v>41394</v>
      </c>
      <c r="C917" s="67">
        <f>'Observed Data'!$E916</f>
        <v>0</v>
      </c>
      <c r="D917" s="67">
        <f xml:space="preserve">   MAX(0, HLOOKUP(MONTH($B917),'Farm Crops'!$B$18:$N$28,D$5,0)  - VLOOKUP(D$4,'Farm Crops'!$B$4:$G$13,6,0)/1000*0.65*$C917)</f>
        <v>1025.8393939393941</v>
      </c>
      <c r="E917" s="67">
        <f xml:space="preserve">   MAX(0, HLOOKUP(MONTH($B917),'Farm Crops'!$B$18:$N$28,E$5,0)  - VLOOKUP(E$4,'Farm Crops'!$B$4:$G$13,6,0)/1000*0.65*$C917)</f>
        <v>937.53234343434372</v>
      </c>
      <c r="F917" s="67">
        <f xml:space="preserve">   MAX(0, HLOOKUP(MONTH($B917),'Farm Crops'!$B$18:$N$28,F$5,0)  - VLOOKUP(F$4,'Farm Crops'!$B$4:$G$13,6,0)/1000*0.65*$C917)</f>
        <v>1216.0814343434345</v>
      </c>
      <c r="G917" s="67">
        <f xml:space="preserve">   MAX(0, HLOOKUP(MONTH($B917),'Farm Crops'!$B$18:$N$28,G$5,0)  - VLOOKUP(G$4,'Farm Crops'!$B$4:$G$13,6,0)/1000*0.65*$C917)</f>
        <v>284.43955555555561</v>
      </c>
      <c r="H917" s="67">
        <f xml:space="preserve">   MAX(0, HLOOKUP(MONTH($B917),'Farm Crops'!$B$18:$N$28,H$5,0)  - VLOOKUP(H$4,'Farm Crops'!$B$4:$G$13,6,0)/1000*0.65*$C917)</f>
        <v>976.11987878787886</v>
      </c>
      <c r="I917" s="67">
        <f xml:space="preserve">   MAX(0, HLOOKUP(MONTH($B917),'Farm Crops'!$B$18:$N$28,I$5,0)  - VLOOKUP(I$4,'Farm Crops'!$B$4:$G$13,6,0)/1000*0.65*$C917)</f>
        <v>790.09601010101017</v>
      </c>
      <c r="J917" s="67">
        <f xml:space="preserve">   MAX(0, HLOOKUP(MONTH($B917),'Farm Crops'!$B$18:$N$28,J$5,0)  - VLOOKUP(J$4,'Farm Crops'!$B$4:$G$13,6,0)/1000*0.65*$C917)</f>
        <v>1939.9596363636367</v>
      </c>
      <c r="K917" s="67">
        <f xml:space="preserve">   MAX(0, HLOOKUP(MONTH($B917),'Farm Crops'!$B$18:$N$28,K$5,0)  - VLOOKUP(K$4,'Farm Crops'!$B$4:$G$13,6,0)/1000*0.65*$C917)</f>
        <v>442.98290909090906</v>
      </c>
      <c r="L917" s="67">
        <f xml:space="preserve">   MAX(0, HLOOKUP(MONTH($B917),'Farm Crops'!$B$18:$N$28,L$5,0)  - VLOOKUP(L$4,'Farm Crops'!$B$4:$G$13,6,0)/1000*0.65*$C917)</f>
        <v>77.774101010101049</v>
      </c>
      <c r="M917" s="67">
        <f xml:space="preserve">   MAX(0, HLOOKUP(MONTH($B917),'Farm Crops'!$B$18:$N$28,M$5,0)  - VLOOKUP(M$4,'Farm Crops'!$B$4:$G$13,6,0)/1000*0.65*$C917)</f>
        <v>520.85684848484857</v>
      </c>
    </row>
    <row r="918" spans="2:13" x14ac:dyDescent="0.2">
      <c r="B918" s="4">
        <v>41395</v>
      </c>
      <c r="C918" s="67">
        <f>'Observed Data'!$E917</f>
        <v>0</v>
      </c>
      <c r="D918" s="67">
        <f xml:space="preserve">   MAX(0, HLOOKUP(MONTH($B918),'Farm Crops'!$B$18:$N$28,D$5,0)  - VLOOKUP(D$4,'Farm Crops'!$B$4:$G$13,6,0)/1000*0.65*$C918)</f>
        <v>605.76344086021504</v>
      </c>
      <c r="E918" s="67">
        <f xml:space="preserve">   MAX(0, HLOOKUP(MONTH($B918),'Farm Crops'!$B$18:$N$28,E$5,0)  - VLOOKUP(E$4,'Farm Crops'!$B$4:$G$13,6,0)/1000*0.65*$C918)</f>
        <v>510.7331378299121</v>
      </c>
      <c r="F918" s="67">
        <f xml:space="preserve">   MAX(0, HLOOKUP(MONTH($B918),'Farm Crops'!$B$18:$N$28,F$5,0)  - VLOOKUP(F$4,'Farm Crops'!$B$4:$G$13,6,0)/1000*0.65*$C918)</f>
        <v>667.84789833822094</v>
      </c>
      <c r="G918" s="67">
        <f xml:space="preserve">   MAX(0, HLOOKUP(MONTH($B918),'Farm Crops'!$B$18:$N$28,G$5,0)  - VLOOKUP(G$4,'Farm Crops'!$B$4:$G$13,6,0)/1000*0.65*$C918)</f>
        <v>155.95698924731184</v>
      </c>
      <c r="H918" s="67">
        <f xml:space="preserve">   MAX(0, HLOOKUP(MONTH($B918),'Farm Crops'!$B$18:$N$28,H$5,0)  - VLOOKUP(H$4,'Farm Crops'!$B$4:$G$13,6,0)/1000*0.65*$C918)</f>
        <v>535.20234604105588</v>
      </c>
      <c r="I918" s="67">
        <f xml:space="preserve">   MAX(0, HLOOKUP(MONTH($B918),'Farm Crops'!$B$18:$N$28,I$5,0)  - VLOOKUP(I$4,'Farm Crops'!$B$4:$G$13,6,0)/1000*0.65*$C918)</f>
        <v>583.34154447702849</v>
      </c>
      <c r="J918" s="67">
        <f xml:space="preserve">   MAX(0, HLOOKUP(MONTH($B918),'Farm Crops'!$B$18:$N$28,J$5,0)  - VLOOKUP(J$4,'Farm Crops'!$B$4:$G$13,6,0)/1000*0.65*$C918)</f>
        <v>1025.2707722385144</v>
      </c>
      <c r="K918" s="67">
        <f xml:space="preserve">   MAX(0, HLOOKUP(MONTH($B918),'Farm Crops'!$B$18:$N$28,K$5,0)  - VLOOKUP(K$4,'Farm Crops'!$B$4:$G$13,6,0)/1000*0.65*$C918)</f>
        <v>234.81133919843597</v>
      </c>
      <c r="L918" s="67">
        <f xml:space="preserve">   MAX(0, HLOOKUP(MONTH($B918),'Farm Crops'!$B$18:$N$28,L$5,0)  - VLOOKUP(L$4,'Farm Crops'!$B$4:$G$13,6,0)/1000*0.65*$C918)</f>
        <v>41.329423264907156</v>
      </c>
      <c r="M918" s="67">
        <f xml:space="preserve">   MAX(0, HLOOKUP(MONTH($B918),'Farm Crops'!$B$18:$N$28,M$5,0)  - VLOOKUP(M$4,'Farm Crops'!$B$4:$G$13,6,0)/1000*0.65*$C918)</f>
        <v>279.06940371456506</v>
      </c>
    </row>
    <row r="919" spans="2:13" x14ac:dyDescent="0.2">
      <c r="B919" s="4">
        <v>41396</v>
      </c>
      <c r="C919" s="67">
        <f>'Observed Data'!$E918</f>
        <v>0</v>
      </c>
      <c r="D919" s="67">
        <f xml:space="preserve">   MAX(0, HLOOKUP(MONTH($B919),'Farm Crops'!$B$18:$N$28,D$5,0)  - VLOOKUP(D$4,'Farm Crops'!$B$4:$G$13,6,0)/1000*0.65*$C919)</f>
        <v>605.76344086021504</v>
      </c>
      <c r="E919" s="67">
        <f xml:space="preserve">   MAX(0, HLOOKUP(MONTH($B919),'Farm Crops'!$B$18:$N$28,E$5,0)  - VLOOKUP(E$4,'Farm Crops'!$B$4:$G$13,6,0)/1000*0.65*$C919)</f>
        <v>510.7331378299121</v>
      </c>
      <c r="F919" s="67">
        <f xml:space="preserve">   MAX(0, HLOOKUP(MONTH($B919),'Farm Crops'!$B$18:$N$28,F$5,0)  - VLOOKUP(F$4,'Farm Crops'!$B$4:$G$13,6,0)/1000*0.65*$C919)</f>
        <v>667.84789833822094</v>
      </c>
      <c r="G919" s="67">
        <f xml:space="preserve">   MAX(0, HLOOKUP(MONTH($B919),'Farm Crops'!$B$18:$N$28,G$5,0)  - VLOOKUP(G$4,'Farm Crops'!$B$4:$G$13,6,0)/1000*0.65*$C919)</f>
        <v>155.95698924731184</v>
      </c>
      <c r="H919" s="67">
        <f xml:space="preserve">   MAX(0, HLOOKUP(MONTH($B919),'Farm Crops'!$B$18:$N$28,H$5,0)  - VLOOKUP(H$4,'Farm Crops'!$B$4:$G$13,6,0)/1000*0.65*$C919)</f>
        <v>535.20234604105588</v>
      </c>
      <c r="I919" s="67">
        <f xml:space="preserve">   MAX(0, HLOOKUP(MONTH($B919),'Farm Crops'!$B$18:$N$28,I$5,0)  - VLOOKUP(I$4,'Farm Crops'!$B$4:$G$13,6,0)/1000*0.65*$C919)</f>
        <v>583.34154447702849</v>
      </c>
      <c r="J919" s="67">
        <f xml:space="preserve">   MAX(0, HLOOKUP(MONTH($B919),'Farm Crops'!$B$18:$N$28,J$5,0)  - VLOOKUP(J$4,'Farm Crops'!$B$4:$G$13,6,0)/1000*0.65*$C919)</f>
        <v>1025.2707722385144</v>
      </c>
      <c r="K919" s="67">
        <f xml:space="preserve">   MAX(0, HLOOKUP(MONTH($B919),'Farm Crops'!$B$18:$N$28,K$5,0)  - VLOOKUP(K$4,'Farm Crops'!$B$4:$G$13,6,0)/1000*0.65*$C919)</f>
        <v>234.81133919843597</v>
      </c>
      <c r="L919" s="67">
        <f xml:space="preserve">   MAX(0, HLOOKUP(MONTH($B919),'Farm Crops'!$B$18:$N$28,L$5,0)  - VLOOKUP(L$4,'Farm Crops'!$B$4:$G$13,6,0)/1000*0.65*$C919)</f>
        <v>41.329423264907156</v>
      </c>
      <c r="M919" s="67">
        <f xml:space="preserve">   MAX(0, HLOOKUP(MONTH($B919),'Farm Crops'!$B$18:$N$28,M$5,0)  - VLOOKUP(M$4,'Farm Crops'!$B$4:$G$13,6,0)/1000*0.65*$C919)</f>
        <v>279.06940371456506</v>
      </c>
    </row>
    <row r="920" spans="2:13" x14ac:dyDescent="0.2">
      <c r="B920" s="4">
        <v>41397</v>
      </c>
      <c r="C920" s="67">
        <f>'Observed Data'!$E919</f>
        <v>0</v>
      </c>
      <c r="D920" s="67">
        <f xml:space="preserve">   MAX(0, HLOOKUP(MONTH($B920),'Farm Crops'!$B$18:$N$28,D$5,0)  - VLOOKUP(D$4,'Farm Crops'!$B$4:$G$13,6,0)/1000*0.65*$C920)</f>
        <v>605.76344086021504</v>
      </c>
      <c r="E920" s="67">
        <f xml:space="preserve">   MAX(0, HLOOKUP(MONTH($B920),'Farm Crops'!$B$18:$N$28,E$5,0)  - VLOOKUP(E$4,'Farm Crops'!$B$4:$G$13,6,0)/1000*0.65*$C920)</f>
        <v>510.7331378299121</v>
      </c>
      <c r="F920" s="67">
        <f xml:space="preserve">   MAX(0, HLOOKUP(MONTH($B920),'Farm Crops'!$B$18:$N$28,F$5,0)  - VLOOKUP(F$4,'Farm Crops'!$B$4:$G$13,6,0)/1000*0.65*$C920)</f>
        <v>667.84789833822094</v>
      </c>
      <c r="G920" s="67">
        <f xml:space="preserve">   MAX(0, HLOOKUP(MONTH($B920),'Farm Crops'!$B$18:$N$28,G$5,0)  - VLOOKUP(G$4,'Farm Crops'!$B$4:$G$13,6,0)/1000*0.65*$C920)</f>
        <v>155.95698924731184</v>
      </c>
      <c r="H920" s="67">
        <f xml:space="preserve">   MAX(0, HLOOKUP(MONTH($B920),'Farm Crops'!$B$18:$N$28,H$5,0)  - VLOOKUP(H$4,'Farm Crops'!$B$4:$G$13,6,0)/1000*0.65*$C920)</f>
        <v>535.20234604105588</v>
      </c>
      <c r="I920" s="67">
        <f xml:space="preserve">   MAX(0, HLOOKUP(MONTH($B920),'Farm Crops'!$B$18:$N$28,I$5,0)  - VLOOKUP(I$4,'Farm Crops'!$B$4:$G$13,6,0)/1000*0.65*$C920)</f>
        <v>583.34154447702849</v>
      </c>
      <c r="J920" s="67">
        <f xml:space="preserve">   MAX(0, HLOOKUP(MONTH($B920),'Farm Crops'!$B$18:$N$28,J$5,0)  - VLOOKUP(J$4,'Farm Crops'!$B$4:$G$13,6,0)/1000*0.65*$C920)</f>
        <v>1025.2707722385144</v>
      </c>
      <c r="K920" s="67">
        <f xml:space="preserve">   MAX(0, HLOOKUP(MONTH($B920),'Farm Crops'!$B$18:$N$28,K$5,0)  - VLOOKUP(K$4,'Farm Crops'!$B$4:$G$13,6,0)/1000*0.65*$C920)</f>
        <v>234.81133919843597</v>
      </c>
      <c r="L920" s="67">
        <f xml:space="preserve">   MAX(0, HLOOKUP(MONTH($B920),'Farm Crops'!$B$18:$N$28,L$5,0)  - VLOOKUP(L$4,'Farm Crops'!$B$4:$G$13,6,0)/1000*0.65*$C920)</f>
        <v>41.329423264907156</v>
      </c>
      <c r="M920" s="67">
        <f xml:space="preserve">   MAX(0, HLOOKUP(MONTH($B920),'Farm Crops'!$B$18:$N$28,M$5,0)  - VLOOKUP(M$4,'Farm Crops'!$B$4:$G$13,6,0)/1000*0.65*$C920)</f>
        <v>279.06940371456506</v>
      </c>
    </row>
    <row r="921" spans="2:13" x14ac:dyDescent="0.2">
      <c r="B921" s="4">
        <v>41398</v>
      </c>
      <c r="C921" s="67">
        <f>'Observed Data'!$E920</f>
        <v>0</v>
      </c>
      <c r="D921" s="67">
        <f xml:space="preserve">   MAX(0, HLOOKUP(MONTH($B921),'Farm Crops'!$B$18:$N$28,D$5,0)  - VLOOKUP(D$4,'Farm Crops'!$B$4:$G$13,6,0)/1000*0.65*$C921)</f>
        <v>605.76344086021504</v>
      </c>
      <c r="E921" s="67">
        <f xml:space="preserve">   MAX(0, HLOOKUP(MONTH($B921),'Farm Crops'!$B$18:$N$28,E$5,0)  - VLOOKUP(E$4,'Farm Crops'!$B$4:$G$13,6,0)/1000*0.65*$C921)</f>
        <v>510.7331378299121</v>
      </c>
      <c r="F921" s="67">
        <f xml:space="preserve">   MAX(0, HLOOKUP(MONTH($B921),'Farm Crops'!$B$18:$N$28,F$5,0)  - VLOOKUP(F$4,'Farm Crops'!$B$4:$G$13,6,0)/1000*0.65*$C921)</f>
        <v>667.84789833822094</v>
      </c>
      <c r="G921" s="67">
        <f xml:space="preserve">   MAX(0, HLOOKUP(MONTH($B921),'Farm Crops'!$B$18:$N$28,G$5,0)  - VLOOKUP(G$4,'Farm Crops'!$B$4:$G$13,6,0)/1000*0.65*$C921)</f>
        <v>155.95698924731184</v>
      </c>
      <c r="H921" s="67">
        <f xml:space="preserve">   MAX(0, HLOOKUP(MONTH($B921),'Farm Crops'!$B$18:$N$28,H$5,0)  - VLOOKUP(H$4,'Farm Crops'!$B$4:$G$13,6,0)/1000*0.65*$C921)</f>
        <v>535.20234604105588</v>
      </c>
      <c r="I921" s="67">
        <f xml:space="preserve">   MAX(0, HLOOKUP(MONTH($B921),'Farm Crops'!$B$18:$N$28,I$5,0)  - VLOOKUP(I$4,'Farm Crops'!$B$4:$G$13,6,0)/1000*0.65*$C921)</f>
        <v>583.34154447702849</v>
      </c>
      <c r="J921" s="67">
        <f xml:space="preserve">   MAX(0, HLOOKUP(MONTH($B921),'Farm Crops'!$B$18:$N$28,J$5,0)  - VLOOKUP(J$4,'Farm Crops'!$B$4:$G$13,6,0)/1000*0.65*$C921)</f>
        <v>1025.2707722385144</v>
      </c>
      <c r="K921" s="67">
        <f xml:space="preserve">   MAX(0, HLOOKUP(MONTH($B921),'Farm Crops'!$B$18:$N$28,K$5,0)  - VLOOKUP(K$4,'Farm Crops'!$B$4:$G$13,6,0)/1000*0.65*$C921)</f>
        <v>234.81133919843597</v>
      </c>
      <c r="L921" s="67">
        <f xml:space="preserve">   MAX(0, HLOOKUP(MONTH($B921),'Farm Crops'!$B$18:$N$28,L$5,0)  - VLOOKUP(L$4,'Farm Crops'!$B$4:$G$13,6,0)/1000*0.65*$C921)</f>
        <v>41.329423264907156</v>
      </c>
      <c r="M921" s="67">
        <f xml:space="preserve">   MAX(0, HLOOKUP(MONTH($B921),'Farm Crops'!$B$18:$N$28,M$5,0)  - VLOOKUP(M$4,'Farm Crops'!$B$4:$G$13,6,0)/1000*0.65*$C921)</f>
        <v>279.06940371456506</v>
      </c>
    </row>
    <row r="922" spans="2:13" x14ac:dyDescent="0.2">
      <c r="B922" s="4">
        <v>41399</v>
      </c>
      <c r="C922" s="67">
        <f>'Observed Data'!$E921</f>
        <v>0</v>
      </c>
      <c r="D922" s="67">
        <f xml:space="preserve">   MAX(0, HLOOKUP(MONTH($B922),'Farm Crops'!$B$18:$N$28,D$5,0)  - VLOOKUP(D$4,'Farm Crops'!$B$4:$G$13,6,0)/1000*0.65*$C922)</f>
        <v>605.76344086021504</v>
      </c>
      <c r="E922" s="67">
        <f xml:space="preserve">   MAX(0, HLOOKUP(MONTH($B922),'Farm Crops'!$B$18:$N$28,E$5,0)  - VLOOKUP(E$4,'Farm Crops'!$B$4:$G$13,6,0)/1000*0.65*$C922)</f>
        <v>510.7331378299121</v>
      </c>
      <c r="F922" s="67">
        <f xml:space="preserve">   MAX(0, HLOOKUP(MONTH($B922),'Farm Crops'!$B$18:$N$28,F$5,0)  - VLOOKUP(F$4,'Farm Crops'!$B$4:$G$13,6,0)/1000*0.65*$C922)</f>
        <v>667.84789833822094</v>
      </c>
      <c r="G922" s="67">
        <f xml:space="preserve">   MAX(0, HLOOKUP(MONTH($B922),'Farm Crops'!$B$18:$N$28,G$5,0)  - VLOOKUP(G$4,'Farm Crops'!$B$4:$G$13,6,0)/1000*0.65*$C922)</f>
        <v>155.95698924731184</v>
      </c>
      <c r="H922" s="67">
        <f xml:space="preserve">   MAX(0, HLOOKUP(MONTH($B922),'Farm Crops'!$B$18:$N$28,H$5,0)  - VLOOKUP(H$4,'Farm Crops'!$B$4:$G$13,6,0)/1000*0.65*$C922)</f>
        <v>535.20234604105588</v>
      </c>
      <c r="I922" s="67">
        <f xml:space="preserve">   MAX(0, HLOOKUP(MONTH($B922),'Farm Crops'!$B$18:$N$28,I$5,0)  - VLOOKUP(I$4,'Farm Crops'!$B$4:$G$13,6,0)/1000*0.65*$C922)</f>
        <v>583.34154447702849</v>
      </c>
      <c r="J922" s="67">
        <f xml:space="preserve">   MAX(0, HLOOKUP(MONTH($B922),'Farm Crops'!$B$18:$N$28,J$5,0)  - VLOOKUP(J$4,'Farm Crops'!$B$4:$G$13,6,0)/1000*0.65*$C922)</f>
        <v>1025.2707722385144</v>
      </c>
      <c r="K922" s="67">
        <f xml:space="preserve">   MAX(0, HLOOKUP(MONTH($B922),'Farm Crops'!$B$18:$N$28,K$5,0)  - VLOOKUP(K$4,'Farm Crops'!$B$4:$G$13,6,0)/1000*0.65*$C922)</f>
        <v>234.81133919843597</v>
      </c>
      <c r="L922" s="67">
        <f xml:space="preserve">   MAX(0, HLOOKUP(MONTH($B922),'Farm Crops'!$B$18:$N$28,L$5,0)  - VLOOKUP(L$4,'Farm Crops'!$B$4:$G$13,6,0)/1000*0.65*$C922)</f>
        <v>41.329423264907156</v>
      </c>
      <c r="M922" s="67">
        <f xml:space="preserve">   MAX(0, HLOOKUP(MONTH($B922),'Farm Crops'!$B$18:$N$28,M$5,0)  - VLOOKUP(M$4,'Farm Crops'!$B$4:$G$13,6,0)/1000*0.65*$C922)</f>
        <v>279.06940371456506</v>
      </c>
    </row>
    <row r="923" spans="2:13" x14ac:dyDescent="0.2">
      <c r="B923" s="4">
        <v>41400</v>
      </c>
      <c r="C923" s="67">
        <f>'Observed Data'!$E922</f>
        <v>0</v>
      </c>
      <c r="D923" s="67">
        <f xml:space="preserve">   MAX(0, HLOOKUP(MONTH($B923),'Farm Crops'!$B$18:$N$28,D$5,0)  - VLOOKUP(D$4,'Farm Crops'!$B$4:$G$13,6,0)/1000*0.65*$C923)</f>
        <v>605.76344086021504</v>
      </c>
      <c r="E923" s="67">
        <f xml:space="preserve">   MAX(0, HLOOKUP(MONTH($B923),'Farm Crops'!$B$18:$N$28,E$5,0)  - VLOOKUP(E$4,'Farm Crops'!$B$4:$G$13,6,0)/1000*0.65*$C923)</f>
        <v>510.7331378299121</v>
      </c>
      <c r="F923" s="67">
        <f xml:space="preserve">   MAX(0, HLOOKUP(MONTH($B923),'Farm Crops'!$B$18:$N$28,F$5,0)  - VLOOKUP(F$4,'Farm Crops'!$B$4:$G$13,6,0)/1000*0.65*$C923)</f>
        <v>667.84789833822094</v>
      </c>
      <c r="G923" s="67">
        <f xml:space="preserve">   MAX(0, HLOOKUP(MONTH($B923),'Farm Crops'!$B$18:$N$28,G$5,0)  - VLOOKUP(G$4,'Farm Crops'!$B$4:$G$13,6,0)/1000*0.65*$C923)</f>
        <v>155.95698924731184</v>
      </c>
      <c r="H923" s="67">
        <f xml:space="preserve">   MAX(0, HLOOKUP(MONTH($B923),'Farm Crops'!$B$18:$N$28,H$5,0)  - VLOOKUP(H$4,'Farm Crops'!$B$4:$G$13,6,0)/1000*0.65*$C923)</f>
        <v>535.20234604105588</v>
      </c>
      <c r="I923" s="67">
        <f xml:space="preserve">   MAX(0, HLOOKUP(MONTH($B923),'Farm Crops'!$B$18:$N$28,I$5,0)  - VLOOKUP(I$4,'Farm Crops'!$B$4:$G$13,6,0)/1000*0.65*$C923)</f>
        <v>583.34154447702849</v>
      </c>
      <c r="J923" s="67">
        <f xml:space="preserve">   MAX(0, HLOOKUP(MONTH($B923),'Farm Crops'!$B$18:$N$28,J$5,0)  - VLOOKUP(J$4,'Farm Crops'!$B$4:$G$13,6,0)/1000*0.65*$C923)</f>
        <v>1025.2707722385144</v>
      </c>
      <c r="K923" s="67">
        <f xml:space="preserve">   MAX(0, HLOOKUP(MONTH($B923),'Farm Crops'!$B$18:$N$28,K$5,0)  - VLOOKUP(K$4,'Farm Crops'!$B$4:$G$13,6,0)/1000*0.65*$C923)</f>
        <v>234.81133919843597</v>
      </c>
      <c r="L923" s="67">
        <f xml:space="preserve">   MAX(0, HLOOKUP(MONTH($B923),'Farm Crops'!$B$18:$N$28,L$5,0)  - VLOOKUP(L$4,'Farm Crops'!$B$4:$G$13,6,0)/1000*0.65*$C923)</f>
        <v>41.329423264907156</v>
      </c>
      <c r="M923" s="67">
        <f xml:space="preserve">   MAX(0, HLOOKUP(MONTH($B923),'Farm Crops'!$B$18:$N$28,M$5,0)  - VLOOKUP(M$4,'Farm Crops'!$B$4:$G$13,6,0)/1000*0.65*$C923)</f>
        <v>279.06940371456506</v>
      </c>
    </row>
    <row r="924" spans="2:13" x14ac:dyDescent="0.2">
      <c r="B924" s="4">
        <v>41401</v>
      </c>
      <c r="C924" s="67">
        <f>'Observed Data'!$E923</f>
        <v>0</v>
      </c>
      <c r="D924" s="67">
        <f xml:space="preserve">   MAX(0, HLOOKUP(MONTH($B924),'Farm Crops'!$B$18:$N$28,D$5,0)  - VLOOKUP(D$4,'Farm Crops'!$B$4:$G$13,6,0)/1000*0.65*$C924)</f>
        <v>605.76344086021504</v>
      </c>
      <c r="E924" s="67">
        <f xml:space="preserve">   MAX(0, HLOOKUP(MONTH($B924),'Farm Crops'!$B$18:$N$28,E$5,0)  - VLOOKUP(E$4,'Farm Crops'!$B$4:$G$13,6,0)/1000*0.65*$C924)</f>
        <v>510.7331378299121</v>
      </c>
      <c r="F924" s="67">
        <f xml:space="preserve">   MAX(0, HLOOKUP(MONTH($B924),'Farm Crops'!$B$18:$N$28,F$5,0)  - VLOOKUP(F$4,'Farm Crops'!$B$4:$G$13,6,0)/1000*0.65*$C924)</f>
        <v>667.84789833822094</v>
      </c>
      <c r="G924" s="67">
        <f xml:space="preserve">   MAX(0, HLOOKUP(MONTH($B924),'Farm Crops'!$B$18:$N$28,G$5,0)  - VLOOKUP(G$4,'Farm Crops'!$B$4:$G$13,6,0)/1000*0.65*$C924)</f>
        <v>155.95698924731184</v>
      </c>
      <c r="H924" s="67">
        <f xml:space="preserve">   MAX(0, HLOOKUP(MONTH($B924),'Farm Crops'!$B$18:$N$28,H$5,0)  - VLOOKUP(H$4,'Farm Crops'!$B$4:$G$13,6,0)/1000*0.65*$C924)</f>
        <v>535.20234604105588</v>
      </c>
      <c r="I924" s="67">
        <f xml:space="preserve">   MAX(0, HLOOKUP(MONTH($B924),'Farm Crops'!$B$18:$N$28,I$5,0)  - VLOOKUP(I$4,'Farm Crops'!$B$4:$G$13,6,0)/1000*0.65*$C924)</f>
        <v>583.34154447702849</v>
      </c>
      <c r="J924" s="67">
        <f xml:space="preserve">   MAX(0, HLOOKUP(MONTH($B924),'Farm Crops'!$B$18:$N$28,J$5,0)  - VLOOKUP(J$4,'Farm Crops'!$B$4:$G$13,6,0)/1000*0.65*$C924)</f>
        <v>1025.2707722385144</v>
      </c>
      <c r="K924" s="67">
        <f xml:space="preserve">   MAX(0, HLOOKUP(MONTH($B924),'Farm Crops'!$B$18:$N$28,K$5,0)  - VLOOKUP(K$4,'Farm Crops'!$B$4:$G$13,6,0)/1000*0.65*$C924)</f>
        <v>234.81133919843597</v>
      </c>
      <c r="L924" s="67">
        <f xml:space="preserve">   MAX(0, HLOOKUP(MONTH($B924),'Farm Crops'!$B$18:$N$28,L$5,0)  - VLOOKUP(L$4,'Farm Crops'!$B$4:$G$13,6,0)/1000*0.65*$C924)</f>
        <v>41.329423264907156</v>
      </c>
      <c r="M924" s="67">
        <f xml:space="preserve">   MAX(0, HLOOKUP(MONTH($B924),'Farm Crops'!$B$18:$N$28,M$5,0)  - VLOOKUP(M$4,'Farm Crops'!$B$4:$G$13,6,0)/1000*0.65*$C924)</f>
        <v>279.06940371456506</v>
      </c>
    </row>
    <row r="925" spans="2:13" x14ac:dyDescent="0.2">
      <c r="B925" s="4">
        <v>41402</v>
      </c>
      <c r="C925" s="67">
        <f>'Observed Data'!$E924</f>
        <v>0</v>
      </c>
      <c r="D925" s="67">
        <f xml:space="preserve">   MAX(0, HLOOKUP(MONTH($B925),'Farm Crops'!$B$18:$N$28,D$5,0)  - VLOOKUP(D$4,'Farm Crops'!$B$4:$G$13,6,0)/1000*0.65*$C925)</f>
        <v>605.76344086021504</v>
      </c>
      <c r="E925" s="67">
        <f xml:space="preserve">   MAX(0, HLOOKUP(MONTH($B925),'Farm Crops'!$B$18:$N$28,E$5,0)  - VLOOKUP(E$4,'Farm Crops'!$B$4:$G$13,6,0)/1000*0.65*$C925)</f>
        <v>510.7331378299121</v>
      </c>
      <c r="F925" s="67">
        <f xml:space="preserve">   MAX(0, HLOOKUP(MONTH($B925),'Farm Crops'!$B$18:$N$28,F$5,0)  - VLOOKUP(F$4,'Farm Crops'!$B$4:$G$13,6,0)/1000*0.65*$C925)</f>
        <v>667.84789833822094</v>
      </c>
      <c r="G925" s="67">
        <f xml:space="preserve">   MAX(0, HLOOKUP(MONTH($B925),'Farm Crops'!$B$18:$N$28,G$5,0)  - VLOOKUP(G$4,'Farm Crops'!$B$4:$G$13,6,0)/1000*0.65*$C925)</f>
        <v>155.95698924731184</v>
      </c>
      <c r="H925" s="67">
        <f xml:space="preserve">   MAX(0, HLOOKUP(MONTH($B925),'Farm Crops'!$B$18:$N$28,H$5,0)  - VLOOKUP(H$4,'Farm Crops'!$B$4:$G$13,6,0)/1000*0.65*$C925)</f>
        <v>535.20234604105588</v>
      </c>
      <c r="I925" s="67">
        <f xml:space="preserve">   MAX(0, HLOOKUP(MONTH($B925),'Farm Crops'!$B$18:$N$28,I$5,0)  - VLOOKUP(I$4,'Farm Crops'!$B$4:$G$13,6,0)/1000*0.65*$C925)</f>
        <v>583.34154447702849</v>
      </c>
      <c r="J925" s="67">
        <f xml:space="preserve">   MAX(0, HLOOKUP(MONTH($B925),'Farm Crops'!$B$18:$N$28,J$5,0)  - VLOOKUP(J$4,'Farm Crops'!$B$4:$G$13,6,0)/1000*0.65*$C925)</f>
        <v>1025.2707722385144</v>
      </c>
      <c r="K925" s="67">
        <f xml:space="preserve">   MAX(0, HLOOKUP(MONTH($B925),'Farm Crops'!$B$18:$N$28,K$5,0)  - VLOOKUP(K$4,'Farm Crops'!$B$4:$G$13,6,0)/1000*0.65*$C925)</f>
        <v>234.81133919843597</v>
      </c>
      <c r="L925" s="67">
        <f xml:space="preserve">   MAX(0, HLOOKUP(MONTH($B925),'Farm Crops'!$B$18:$N$28,L$5,0)  - VLOOKUP(L$4,'Farm Crops'!$B$4:$G$13,6,0)/1000*0.65*$C925)</f>
        <v>41.329423264907156</v>
      </c>
      <c r="M925" s="67">
        <f xml:space="preserve">   MAX(0, HLOOKUP(MONTH($B925),'Farm Crops'!$B$18:$N$28,M$5,0)  - VLOOKUP(M$4,'Farm Crops'!$B$4:$G$13,6,0)/1000*0.65*$C925)</f>
        <v>279.06940371456506</v>
      </c>
    </row>
    <row r="926" spans="2:13" x14ac:dyDescent="0.2">
      <c r="B926" s="4">
        <v>41403</v>
      </c>
      <c r="C926" s="67">
        <f>'Observed Data'!$E925</f>
        <v>0</v>
      </c>
      <c r="D926" s="67">
        <f xml:space="preserve">   MAX(0, HLOOKUP(MONTH($B926),'Farm Crops'!$B$18:$N$28,D$5,0)  - VLOOKUP(D$4,'Farm Crops'!$B$4:$G$13,6,0)/1000*0.65*$C926)</f>
        <v>605.76344086021504</v>
      </c>
      <c r="E926" s="67">
        <f xml:space="preserve">   MAX(0, HLOOKUP(MONTH($B926),'Farm Crops'!$B$18:$N$28,E$5,0)  - VLOOKUP(E$4,'Farm Crops'!$B$4:$G$13,6,0)/1000*0.65*$C926)</f>
        <v>510.7331378299121</v>
      </c>
      <c r="F926" s="67">
        <f xml:space="preserve">   MAX(0, HLOOKUP(MONTH($B926),'Farm Crops'!$B$18:$N$28,F$5,0)  - VLOOKUP(F$4,'Farm Crops'!$B$4:$G$13,6,0)/1000*0.65*$C926)</f>
        <v>667.84789833822094</v>
      </c>
      <c r="G926" s="67">
        <f xml:space="preserve">   MAX(0, HLOOKUP(MONTH($B926),'Farm Crops'!$B$18:$N$28,G$5,0)  - VLOOKUP(G$4,'Farm Crops'!$B$4:$G$13,6,0)/1000*0.65*$C926)</f>
        <v>155.95698924731184</v>
      </c>
      <c r="H926" s="67">
        <f xml:space="preserve">   MAX(0, HLOOKUP(MONTH($B926),'Farm Crops'!$B$18:$N$28,H$5,0)  - VLOOKUP(H$4,'Farm Crops'!$B$4:$G$13,6,0)/1000*0.65*$C926)</f>
        <v>535.20234604105588</v>
      </c>
      <c r="I926" s="67">
        <f xml:space="preserve">   MAX(0, HLOOKUP(MONTH($B926),'Farm Crops'!$B$18:$N$28,I$5,0)  - VLOOKUP(I$4,'Farm Crops'!$B$4:$G$13,6,0)/1000*0.65*$C926)</f>
        <v>583.34154447702849</v>
      </c>
      <c r="J926" s="67">
        <f xml:space="preserve">   MAX(0, HLOOKUP(MONTH($B926),'Farm Crops'!$B$18:$N$28,J$5,0)  - VLOOKUP(J$4,'Farm Crops'!$B$4:$G$13,6,0)/1000*0.65*$C926)</f>
        <v>1025.2707722385144</v>
      </c>
      <c r="K926" s="67">
        <f xml:space="preserve">   MAX(0, HLOOKUP(MONTH($B926),'Farm Crops'!$B$18:$N$28,K$5,0)  - VLOOKUP(K$4,'Farm Crops'!$B$4:$G$13,6,0)/1000*0.65*$C926)</f>
        <v>234.81133919843597</v>
      </c>
      <c r="L926" s="67">
        <f xml:space="preserve">   MAX(0, HLOOKUP(MONTH($B926),'Farm Crops'!$B$18:$N$28,L$5,0)  - VLOOKUP(L$4,'Farm Crops'!$B$4:$G$13,6,0)/1000*0.65*$C926)</f>
        <v>41.329423264907156</v>
      </c>
      <c r="M926" s="67">
        <f xml:space="preserve">   MAX(0, HLOOKUP(MONTH($B926),'Farm Crops'!$B$18:$N$28,M$5,0)  - VLOOKUP(M$4,'Farm Crops'!$B$4:$G$13,6,0)/1000*0.65*$C926)</f>
        <v>279.06940371456506</v>
      </c>
    </row>
    <row r="927" spans="2:13" x14ac:dyDescent="0.2">
      <c r="B927" s="4">
        <v>41404</v>
      </c>
      <c r="C927" s="67">
        <f>'Observed Data'!$E926</f>
        <v>0</v>
      </c>
      <c r="D927" s="67">
        <f xml:space="preserve">   MAX(0, HLOOKUP(MONTH($B927),'Farm Crops'!$B$18:$N$28,D$5,0)  - VLOOKUP(D$4,'Farm Crops'!$B$4:$G$13,6,0)/1000*0.65*$C927)</f>
        <v>605.76344086021504</v>
      </c>
      <c r="E927" s="67">
        <f xml:space="preserve">   MAX(0, HLOOKUP(MONTH($B927),'Farm Crops'!$B$18:$N$28,E$5,0)  - VLOOKUP(E$4,'Farm Crops'!$B$4:$G$13,6,0)/1000*0.65*$C927)</f>
        <v>510.7331378299121</v>
      </c>
      <c r="F927" s="67">
        <f xml:space="preserve">   MAX(0, HLOOKUP(MONTH($B927),'Farm Crops'!$B$18:$N$28,F$5,0)  - VLOOKUP(F$4,'Farm Crops'!$B$4:$G$13,6,0)/1000*0.65*$C927)</f>
        <v>667.84789833822094</v>
      </c>
      <c r="G927" s="67">
        <f xml:space="preserve">   MAX(0, HLOOKUP(MONTH($B927),'Farm Crops'!$B$18:$N$28,G$5,0)  - VLOOKUP(G$4,'Farm Crops'!$B$4:$G$13,6,0)/1000*0.65*$C927)</f>
        <v>155.95698924731184</v>
      </c>
      <c r="H927" s="67">
        <f xml:space="preserve">   MAX(0, HLOOKUP(MONTH($B927),'Farm Crops'!$B$18:$N$28,H$5,0)  - VLOOKUP(H$4,'Farm Crops'!$B$4:$G$13,6,0)/1000*0.65*$C927)</f>
        <v>535.20234604105588</v>
      </c>
      <c r="I927" s="67">
        <f xml:space="preserve">   MAX(0, HLOOKUP(MONTH($B927),'Farm Crops'!$B$18:$N$28,I$5,0)  - VLOOKUP(I$4,'Farm Crops'!$B$4:$G$13,6,0)/1000*0.65*$C927)</f>
        <v>583.34154447702849</v>
      </c>
      <c r="J927" s="67">
        <f xml:space="preserve">   MAX(0, HLOOKUP(MONTH($B927),'Farm Crops'!$B$18:$N$28,J$5,0)  - VLOOKUP(J$4,'Farm Crops'!$B$4:$G$13,6,0)/1000*0.65*$C927)</f>
        <v>1025.2707722385144</v>
      </c>
      <c r="K927" s="67">
        <f xml:space="preserve">   MAX(0, HLOOKUP(MONTH($B927),'Farm Crops'!$B$18:$N$28,K$5,0)  - VLOOKUP(K$4,'Farm Crops'!$B$4:$G$13,6,0)/1000*0.65*$C927)</f>
        <v>234.81133919843597</v>
      </c>
      <c r="L927" s="67">
        <f xml:space="preserve">   MAX(0, HLOOKUP(MONTH($B927),'Farm Crops'!$B$18:$N$28,L$5,0)  - VLOOKUP(L$4,'Farm Crops'!$B$4:$G$13,6,0)/1000*0.65*$C927)</f>
        <v>41.329423264907156</v>
      </c>
      <c r="M927" s="67">
        <f xml:space="preserve">   MAX(0, HLOOKUP(MONTH($B927),'Farm Crops'!$B$18:$N$28,M$5,0)  - VLOOKUP(M$4,'Farm Crops'!$B$4:$G$13,6,0)/1000*0.65*$C927)</f>
        <v>279.06940371456506</v>
      </c>
    </row>
    <row r="928" spans="2:13" x14ac:dyDescent="0.2">
      <c r="B928" s="4">
        <v>41405</v>
      </c>
      <c r="C928" s="67">
        <f>'Observed Data'!$E927</f>
        <v>0</v>
      </c>
      <c r="D928" s="67">
        <f xml:space="preserve">   MAX(0, HLOOKUP(MONTH($B928),'Farm Crops'!$B$18:$N$28,D$5,0)  - VLOOKUP(D$4,'Farm Crops'!$B$4:$G$13,6,0)/1000*0.65*$C928)</f>
        <v>605.76344086021504</v>
      </c>
      <c r="E928" s="67">
        <f xml:space="preserve">   MAX(0, HLOOKUP(MONTH($B928),'Farm Crops'!$B$18:$N$28,E$5,0)  - VLOOKUP(E$4,'Farm Crops'!$B$4:$G$13,6,0)/1000*0.65*$C928)</f>
        <v>510.7331378299121</v>
      </c>
      <c r="F928" s="67">
        <f xml:space="preserve">   MAX(0, HLOOKUP(MONTH($B928),'Farm Crops'!$B$18:$N$28,F$5,0)  - VLOOKUP(F$4,'Farm Crops'!$B$4:$G$13,6,0)/1000*0.65*$C928)</f>
        <v>667.84789833822094</v>
      </c>
      <c r="G928" s="67">
        <f xml:space="preserve">   MAX(0, HLOOKUP(MONTH($B928),'Farm Crops'!$B$18:$N$28,G$5,0)  - VLOOKUP(G$4,'Farm Crops'!$B$4:$G$13,6,0)/1000*0.65*$C928)</f>
        <v>155.95698924731184</v>
      </c>
      <c r="H928" s="67">
        <f xml:space="preserve">   MAX(0, HLOOKUP(MONTH($B928),'Farm Crops'!$B$18:$N$28,H$5,0)  - VLOOKUP(H$4,'Farm Crops'!$B$4:$G$13,6,0)/1000*0.65*$C928)</f>
        <v>535.20234604105588</v>
      </c>
      <c r="I928" s="67">
        <f xml:space="preserve">   MAX(0, HLOOKUP(MONTH($B928),'Farm Crops'!$B$18:$N$28,I$5,0)  - VLOOKUP(I$4,'Farm Crops'!$B$4:$G$13,6,0)/1000*0.65*$C928)</f>
        <v>583.34154447702849</v>
      </c>
      <c r="J928" s="67">
        <f xml:space="preserve">   MAX(0, HLOOKUP(MONTH($B928),'Farm Crops'!$B$18:$N$28,J$5,0)  - VLOOKUP(J$4,'Farm Crops'!$B$4:$G$13,6,0)/1000*0.65*$C928)</f>
        <v>1025.2707722385144</v>
      </c>
      <c r="K928" s="67">
        <f xml:space="preserve">   MAX(0, HLOOKUP(MONTH($B928),'Farm Crops'!$B$18:$N$28,K$5,0)  - VLOOKUP(K$4,'Farm Crops'!$B$4:$G$13,6,0)/1000*0.65*$C928)</f>
        <v>234.81133919843597</v>
      </c>
      <c r="L928" s="67">
        <f xml:space="preserve">   MAX(0, HLOOKUP(MONTH($B928),'Farm Crops'!$B$18:$N$28,L$5,0)  - VLOOKUP(L$4,'Farm Crops'!$B$4:$G$13,6,0)/1000*0.65*$C928)</f>
        <v>41.329423264907156</v>
      </c>
      <c r="M928" s="67">
        <f xml:space="preserve">   MAX(0, HLOOKUP(MONTH($B928),'Farm Crops'!$B$18:$N$28,M$5,0)  - VLOOKUP(M$4,'Farm Crops'!$B$4:$G$13,6,0)/1000*0.65*$C928)</f>
        <v>279.06940371456506</v>
      </c>
    </row>
    <row r="929" spans="2:13" x14ac:dyDescent="0.2">
      <c r="B929" s="4">
        <v>41406</v>
      </c>
      <c r="C929" s="67">
        <f>'Observed Data'!$E928</f>
        <v>0</v>
      </c>
      <c r="D929" s="67">
        <f xml:space="preserve">   MAX(0, HLOOKUP(MONTH($B929),'Farm Crops'!$B$18:$N$28,D$5,0)  - VLOOKUP(D$4,'Farm Crops'!$B$4:$G$13,6,0)/1000*0.65*$C929)</f>
        <v>605.76344086021504</v>
      </c>
      <c r="E929" s="67">
        <f xml:space="preserve">   MAX(0, HLOOKUP(MONTH($B929),'Farm Crops'!$B$18:$N$28,E$5,0)  - VLOOKUP(E$4,'Farm Crops'!$B$4:$G$13,6,0)/1000*0.65*$C929)</f>
        <v>510.7331378299121</v>
      </c>
      <c r="F929" s="67">
        <f xml:space="preserve">   MAX(0, HLOOKUP(MONTH($B929),'Farm Crops'!$B$18:$N$28,F$5,0)  - VLOOKUP(F$4,'Farm Crops'!$B$4:$G$13,6,0)/1000*0.65*$C929)</f>
        <v>667.84789833822094</v>
      </c>
      <c r="G929" s="67">
        <f xml:space="preserve">   MAX(0, HLOOKUP(MONTH($B929),'Farm Crops'!$B$18:$N$28,G$5,0)  - VLOOKUP(G$4,'Farm Crops'!$B$4:$G$13,6,0)/1000*0.65*$C929)</f>
        <v>155.95698924731184</v>
      </c>
      <c r="H929" s="67">
        <f xml:space="preserve">   MAX(0, HLOOKUP(MONTH($B929),'Farm Crops'!$B$18:$N$28,H$5,0)  - VLOOKUP(H$4,'Farm Crops'!$B$4:$G$13,6,0)/1000*0.65*$C929)</f>
        <v>535.20234604105588</v>
      </c>
      <c r="I929" s="67">
        <f xml:space="preserve">   MAX(0, HLOOKUP(MONTH($B929),'Farm Crops'!$B$18:$N$28,I$5,0)  - VLOOKUP(I$4,'Farm Crops'!$B$4:$G$13,6,0)/1000*0.65*$C929)</f>
        <v>583.34154447702849</v>
      </c>
      <c r="J929" s="67">
        <f xml:space="preserve">   MAX(0, HLOOKUP(MONTH($B929),'Farm Crops'!$B$18:$N$28,J$5,0)  - VLOOKUP(J$4,'Farm Crops'!$B$4:$G$13,6,0)/1000*0.65*$C929)</f>
        <v>1025.2707722385144</v>
      </c>
      <c r="K929" s="67">
        <f xml:space="preserve">   MAX(0, HLOOKUP(MONTH($B929),'Farm Crops'!$B$18:$N$28,K$5,0)  - VLOOKUP(K$4,'Farm Crops'!$B$4:$G$13,6,0)/1000*0.65*$C929)</f>
        <v>234.81133919843597</v>
      </c>
      <c r="L929" s="67">
        <f xml:space="preserve">   MAX(0, HLOOKUP(MONTH($B929),'Farm Crops'!$B$18:$N$28,L$5,0)  - VLOOKUP(L$4,'Farm Crops'!$B$4:$G$13,6,0)/1000*0.65*$C929)</f>
        <v>41.329423264907156</v>
      </c>
      <c r="M929" s="67">
        <f xml:space="preserve">   MAX(0, HLOOKUP(MONTH($B929),'Farm Crops'!$B$18:$N$28,M$5,0)  - VLOOKUP(M$4,'Farm Crops'!$B$4:$G$13,6,0)/1000*0.65*$C929)</f>
        <v>279.06940371456506</v>
      </c>
    </row>
    <row r="930" spans="2:13" x14ac:dyDescent="0.2">
      <c r="B930" s="4">
        <v>41407</v>
      </c>
      <c r="C930" s="67">
        <f>'Observed Data'!$E929</f>
        <v>0</v>
      </c>
      <c r="D930" s="67">
        <f xml:space="preserve">   MAX(0, HLOOKUP(MONTH($B930),'Farm Crops'!$B$18:$N$28,D$5,0)  - VLOOKUP(D$4,'Farm Crops'!$B$4:$G$13,6,0)/1000*0.65*$C930)</f>
        <v>605.76344086021504</v>
      </c>
      <c r="E930" s="67">
        <f xml:space="preserve">   MAX(0, HLOOKUP(MONTH($B930),'Farm Crops'!$B$18:$N$28,E$5,0)  - VLOOKUP(E$4,'Farm Crops'!$B$4:$G$13,6,0)/1000*0.65*$C930)</f>
        <v>510.7331378299121</v>
      </c>
      <c r="F930" s="67">
        <f xml:space="preserve">   MAX(0, HLOOKUP(MONTH($B930),'Farm Crops'!$B$18:$N$28,F$5,0)  - VLOOKUP(F$4,'Farm Crops'!$B$4:$G$13,6,0)/1000*0.65*$C930)</f>
        <v>667.84789833822094</v>
      </c>
      <c r="G930" s="67">
        <f xml:space="preserve">   MAX(0, HLOOKUP(MONTH($B930),'Farm Crops'!$B$18:$N$28,G$5,0)  - VLOOKUP(G$4,'Farm Crops'!$B$4:$G$13,6,0)/1000*0.65*$C930)</f>
        <v>155.95698924731184</v>
      </c>
      <c r="H930" s="67">
        <f xml:space="preserve">   MAX(0, HLOOKUP(MONTH($B930),'Farm Crops'!$B$18:$N$28,H$5,0)  - VLOOKUP(H$4,'Farm Crops'!$B$4:$G$13,6,0)/1000*0.65*$C930)</f>
        <v>535.20234604105588</v>
      </c>
      <c r="I930" s="67">
        <f xml:space="preserve">   MAX(0, HLOOKUP(MONTH($B930),'Farm Crops'!$B$18:$N$28,I$5,0)  - VLOOKUP(I$4,'Farm Crops'!$B$4:$G$13,6,0)/1000*0.65*$C930)</f>
        <v>583.34154447702849</v>
      </c>
      <c r="J930" s="67">
        <f xml:space="preserve">   MAX(0, HLOOKUP(MONTH($B930),'Farm Crops'!$B$18:$N$28,J$5,0)  - VLOOKUP(J$4,'Farm Crops'!$B$4:$G$13,6,0)/1000*0.65*$C930)</f>
        <v>1025.2707722385144</v>
      </c>
      <c r="K930" s="67">
        <f xml:space="preserve">   MAX(0, HLOOKUP(MONTH($B930),'Farm Crops'!$B$18:$N$28,K$5,0)  - VLOOKUP(K$4,'Farm Crops'!$B$4:$G$13,6,0)/1000*0.65*$C930)</f>
        <v>234.81133919843597</v>
      </c>
      <c r="L930" s="67">
        <f xml:space="preserve">   MAX(0, HLOOKUP(MONTH($B930),'Farm Crops'!$B$18:$N$28,L$5,0)  - VLOOKUP(L$4,'Farm Crops'!$B$4:$G$13,6,0)/1000*0.65*$C930)</f>
        <v>41.329423264907156</v>
      </c>
      <c r="M930" s="67">
        <f xml:space="preserve">   MAX(0, HLOOKUP(MONTH($B930),'Farm Crops'!$B$18:$N$28,M$5,0)  - VLOOKUP(M$4,'Farm Crops'!$B$4:$G$13,6,0)/1000*0.65*$C930)</f>
        <v>279.06940371456506</v>
      </c>
    </row>
    <row r="931" spans="2:13" x14ac:dyDescent="0.2">
      <c r="B931" s="4">
        <v>41408</v>
      </c>
      <c r="C931" s="67">
        <f>'Observed Data'!$E930</f>
        <v>0</v>
      </c>
      <c r="D931" s="67">
        <f xml:space="preserve">   MAX(0, HLOOKUP(MONTH($B931),'Farm Crops'!$B$18:$N$28,D$5,0)  - VLOOKUP(D$4,'Farm Crops'!$B$4:$G$13,6,0)/1000*0.65*$C931)</f>
        <v>605.76344086021504</v>
      </c>
      <c r="E931" s="67">
        <f xml:space="preserve">   MAX(0, HLOOKUP(MONTH($B931),'Farm Crops'!$B$18:$N$28,E$5,0)  - VLOOKUP(E$4,'Farm Crops'!$B$4:$G$13,6,0)/1000*0.65*$C931)</f>
        <v>510.7331378299121</v>
      </c>
      <c r="F931" s="67">
        <f xml:space="preserve">   MAX(0, HLOOKUP(MONTH($B931),'Farm Crops'!$B$18:$N$28,F$5,0)  - VLOOKUP(F$4,'Farm Crops'!$B$4:$G$13,6,0)/1000*0.65*$C931)</f>
        <v>667.84789833822094</v>
      </c>
      <c r="G931" s="67">
        <f xml:space="preserve">   MAX(0, HLOOKUP(MONTH($B931),'Farm Crops'!$B$18:$N$28,G$5,0)  - VLOOKUP(G$4,'Farm Crops'!$B$4:$G$13,6,0)/1000*0.65*$C931)</f>
        <v>155.95698924731184</v>
      </c>
      <c r="H931" s="67">
        <f xml:space="preserve">   MAX(0, HLOOKUP(MONTH($B931),'Farm Crops'!$B$18:$N$28,H$5,0)  - VLOOKUP(H$4,'Farm Crops'!$B$4:$G$13,6,0)/1000*0.65*$C931)</f>
        <v>535.20234604105588</v>
      </c>
      <c r="I931" s="67">
        <f xml:space="preserve">   MAX(0, HLOOKUP(MONTH($B931),'Farm Crops'!$B$18:$N$28,I$5,0)  - VLOOKUP(I$4,'Farm Crops'!$B$4:$G$13,6,0)/1000*0.65*$C931)</f>
        <v>583.34154447702849</v>
      </c>
      <c r="J931" s="67">
        <f xml:space="preserve">   MAX(0, HLOOKUP(MONTH($B931),'Farm Crops'!$B$18:$N$28,J$5,0)  - VLOOKUP(J$4,'Farm Crops'!$B$4:$G$13,6,0)/1000*0.65*$C931)</f>
        <v>1025.2707722385144</v>
      </c>
      <c r="K931" s="67">
        <f xml:space="preserve">   MAX(0, HLOOKUP(MONTH($B931),'Farm Crops'!$B$18:$N$28,K$5,0)  - VLOOKUP(K$4,'Farm Crops'!$B$4:$G$13,6,0)/1000*0.65*$C931)</f>
        <v>234.81133919843597</v>
      </c>
      <c r="L931" s="67">
        <f xml:space="preserve">   MAX(0, HLOOKUP(MONTH($B931),'Farm Crops'!$B$18:$N$28,L$5,0)  - VLOOKUP(L$4,'Farm Crops'!$B$4:$G$13,6,0)/1000*0.65*$C931)</f>
        <v>41.329423264907156</v>
      </c>
      <c r="M931" s="67">
        <f xml:space="preserve">   MAX(0, HLOOKUP(MONTH($B931),'Farm Crops'!$B$18:$N$28,M$5,0)  - VLOOKUP(M$4,'Farm Crops'!$B$4:$G$13,6,0)/1000*0.65*$C931)</f>
        <v>279.06940371456506</v>
      </c>
    </row>
    <row r="932" spans="2:13" x14ac:dyDescent="0.2">
      <c r="B932" s="4">
        <v>41409</v>
      </c>
      <c r="C932" s="67">
        <f>'Observed Data'!$E931</f>
        <v>0</v>
      </c>
      <c r="D932" s="67">
        <f xml:space="preserve">   MAX(0, HLOOKUP(MONTH($B932),'Farm Crops'!$B$18:$N$28,D$5,0)  - VLOOKUP(D$4,'Farm Crops'!$B$4:$G$13,6,0)/1000*0.65*$C932)</f>
        <v>605.76344086021504</v>
      </c>
      <c r="E932" s="67">
        <f xml:space="preserve">   MAX(0, HLOOKUP(MONTH($B932),'Farm Crops'!$B$18:$N$28,E$5,0)  - VLOOKUP(E$4,'Farm Crops'!$B$4:$G$13,6,0)/1000*0.65*$C932)</f>
        <v>510.7331378299121</v>
      </c>
      <c r="F932" s="67">
        <f xml:space="preserve">   MAX(0, HLOOKUP(MONTH($B932),'Farm Crops'!$B$18:$N$28,F$5,0)  - VLOOKUP(F$4,'Farm Crops'!$B$4:$G$13,6,0)/1000*0.65*$C932)</f>
        <v>667.84789833822094</v>
      </c>
      <c r="G932" s="67">
        <f xml:space="preserve">   MAX(0, HLOOKUP(MONTH($B932),'Farm Crops'!$B$18:$N$28,G$5,0)  - VLOOKUP(G$4,'Farm Crops'!$B$4:$G$13,6,0)/1000*0.65*$C932)</f>
        <v>155.95698924731184</v>
      </c>
      <c r="H932" s="67">
        <f xml:space="preserve">   MAX(0, HLOOKUP(MONTH($B932),'Farm Crops'!$B$18:$N$28,H$5,0)  - VLOOKUP(H$4,'Farm Crops'!$B$4:$G$13,6,0)/1000*0.65*$C932)</f>
        <v>535.20234604105588</v>
      </c>
      <c r="I932" s="67">
        <f xml:space="preserve">   MAX(0, HLOOKUP(MONTH($B932),'Farm Crops'!$B$18:$N$28,I$5,0)  - VLOOKUP(I$4,'Farm Crops'!$B$4:$G$13,6,0)/1000*0.65*$C932)</f>
        <v>583.34154447702849</v>
      </c>
      <c r="J932" s="67">
        <f xml:space="preserve">   MAX(0, HLOOKUP(MONTH($B932),'Farm Crops'!$B$18:$N$28,J$5,0)  - VLOOKUP(J$4,'Farm Crops'!$B$4:$G$13,6,0)/1000*0.65*$C932)</f>
        <v>1025.2707722385144</v>
      </c>
      <c r="K932" s="67">
        <f xml:space="preserve">   MAX(0, HLOOKUP(MONTH($B932),'Farm Crops'!$B$18:$N$28,K$5,0)  - VLOOKUP(K$4,'Farm Crops'!$B$4:$G$13,6,0)/1000*0.65*$C932)</f>
        <v>234.81133919843597</v>
      </c>
      <c r="L932" s="67">
        <f xml:space="preserve">   MAX(0, HLOOKUP(MONTH($B932),'Farm Crops'!$B$18:$N$28,L$5,0)  - VLOOKUP(L$4,'Farm Crops'!$B$4:$G$13,6,0)/1000*0.65*$C932)</f>
        <v>41.329423264907156</v>
      </c>
      <c r="M932" s="67">
        <f xml:space="preserve">   MAX(0, HLOOKUP(MONTH($B932),'Farm Crops'!$B$18:$N$28,M$5,0)  - VLOOKUP(M$4,'Farm Crops'!$B$4:$G$13,6,0)/1000*0.65*$C932)</f>
        <v>279.06940371456506</v>
      </c>
    </row>
    <row r="933" spans="2:13" x14ac:dyDescent="0.2">
      <c r="B933" s="4">
        <v>41410</v>
      </c>
      <c r="C933" s="67">
        <f>'Observed Data'!$E932</f>
        <v>0</v>
      </c>
      <c r="D933" s="67">
        <f xml:space="preserve">   MAX(0, HLOOKUP(MONTH($B933),'Farm Crops'!$B$18:$N$28,D$5,0)  - VLOOKUP(D$4,'Farm Crops'!$B$4:$G$13,6,0)/1000*0.65*$C933)</f>
        <v>605.76344086021504</v>
      </c>
      <c r="E933" s="67">
        <f xml:space="preserve">   MAX(0, HLOOKUP(MONTH($B933),'Farm Crops'!$B$18:$N$28,E$5,0)  - VLOOKUP(E$4,'Farm Crops'!$B$4:$G$13,6,0)/1000*0.65*$C933)</f>
        <v>510.7331378299121</v>
      </c>
      <c r="F933" s="67">
        <f xml:space="preserve">   MAX(0, HLOOKUP(MONTH($B933),'Farm Crops'!$B$18:$N$28,F$5,0)  - VLOOKUP(F$4,'Farm Crops'!$B$4:$G$13,6,0)/1000*0.65*$C933)</f>
        <v>667.84789833822094</v>
      </c>
      <c r="G933" s="67">
        <f xml:space="preserve">   MAX(0, HLOOKUP(MONTH($B933),'Farm Crops'!$B$18:$N$28,G$5,0)  - VLOOKUP(G$4,'Farm Crops'!$B$4:$G$13,6,0)/1000*0.65*$C933)</f>
        <v>155.95698924731184</v>
      </c>
      <c r="H933" s="67">
        <f xml:space="preserve">   MAX(0, HLOOKUP(MONTH($B933),'Farm Crops'!$B$18:$N$28,H$5,0)  - VLOOKUP(H$4,'Farm Crops'!$B$4:$G$13,6,0)/1000*0.65*$C933)</f>
        <v>535.20234604105588</v>
      </c>
      <c r="I933" s="67">
        <f xml:space="preserve">   MAX(0, HLOOKUP(MONTH($B933),'Farm Crops'!$B$18:$N$28,I$5,0)  - VLOOKUP(I$4,'Farm Crops'!$B$4:$G$13,6,0)/1000*0.65*$C933)</f>
        <v>583.34154447702849</v>
      </c>
      <c r="J933" s="67">
        <f xml:space="preserve">   MAX(0, HLOOKUP(MONTH($B933),'Farm Crops'!$B$18:$N$28,J$5,0)  - VLOOKUP(J$4,'Farm Crops'!$B$4:$G$13,6,0)/1000*0.65*$C933)</f>
        <v>1025.2707722385144</v>
      </c>
      <c r="K933" s="67">
        <f xml:space="preserve">   MAX(0, HLOOKUP(MONTH($B933),'Farm Crops'!$B$18:$N$28,K$5,0)  - VLOOKUP(K$4,'Farm Crops'!$B$4:$G$13,6,0)/1000*0.65*$C933)</f>
        <v>234.81133919843597</v>
      </c>
      <c r="L933" s="67">
        <f xml:space="preserve">   MAX(0, HLOOKUP(MONTH($B933),'Farm Crops'!$B$18:$N$28,L$5,0)  - VLOOKUP(L$4,'Farm Crops'!$B$4:$G$13,6,0)/1000*0.65*$C933)</f>
        <v>41.329423264907156</v>
      </c>
      <c r="M933" s="67">
        <f xml:space="preserve">   MAX(0, HLOOKUP(MONTH($B933),'Farm Crops'!$B$18:$N$28,M$5,0)  - VLOOKUP(M$4,'Farm Crops'!$B$4:$G$13,6,0)/1000*0.65*$C933)</f>
        <v>279.06940371456506</v>
      </c>
    </row>
    <row r="934" spans="2:13" x14ac:dyDescent="0.2">
      <c r="B934" s="4">
        <v>41411</v>
      </c>
      <c r="C934" s="67">
        <f>'Observed Data'!$E933</f>
        <v>0</v>
      </c>
      <c r="D934" s="67">
        <f xml:space="preserve">   MAX(0, HLOOKUP(MONTH($B934),'Farm Crops'!$B$18:$N$28,D$5,0)  - VLOOKUP(D$4,'Farm Crops'!$B$4:$G$13,6,0)/1000*0.65*$C934)</f>
        <v>605.76344086021504</v>
      </c>
      <c r="E934" s="67">
        <f xml:space="preserve">   MAX(0, HLOOKUP(MONTH($B934),'Farm Crops'!$B$18:$N$28,E$5,0)  - VLOOKUP(E$4,'Farm Crops'!$B$4:$G$13,6,0)/1000*0.65*$C934)</f>
        <v>510.7331378299121</v>
      </c>
      <c r="F934" s="67">
        <f xml:space="preserve">   MAX(0, HLOOKUP(MONTH($B934),'Farm Crops'!$B$18:$N$28,F$5,0)  - VLOOKUP(F$4,'Farm Crops'!$B$4:$G$13,6,0)/1000*0.65*$C934)</f>
        <v>667.84789833822094</v>
      </c>
      <c r="G934" s="67">
        <f xml:space="preserve">   MAX(0, HLOOKUP(MONTH($B934),'Farm Crops'!$B$18:$N$28,G$5,0)  - VLOOKUP(G$4,'Farm Crops'!$B$4:$G$13,6,0)/1000*0.65*$C934)</f>
        <v>155.95698924731184</v>
      </c>
      <c r="H934" s="67">
        <f xml:space="preserve">   MAX(0, HLOOKUP(MONTH($B934),'Farm Crops'!$B$18:$N$28,H$5,0)  - VLOOKUP(H$4,'Farm Crops'!$B$4:$G$13,6,0)/1000*0.65*$C934)</f>
        <v>535.20234604105588</v>
      </c>
      <c r="I934" s="67">
        <f xml:space="preserve">   MAX(0, HLOOKUP(MONTH($B934),'Farm Crops'!$B$18:$N$28,I$5,0)  - VLOOKUP(I$4,'Farm Crops'!$B$4:$G$13,6,0)/1000*0.65*$C934)</f>
        <v>583.34154447702849</v>
      </c>
      <c r="J934" s="67">
        <f xml:space="preserve">   MAX(0, HLOOKUP(MONTH($B934),'Farm Crops'!$B$18:$N$28,J$5,0)  - VLOOKUP(J$4,'Farm Crops'!$B$4:$G$13,6,0)/1000*0.65*$C934)</f>
        <v>1025.2707722385144</v>
      </c>
      <c r="K934" s="67">
        <f xml:space="preserve">   MAX(0, HLOOKUP(MONTH($B934),'Farm Crops'!$B$18:$N$28,K$5,0)  - VLOOKUP(K$4,'Farm Crops'!$B$4:$G$13,6,0)/1000*0.65*$C934)</f>
        <v>234.81133919843597</v>
      </c>
      <c r="L934" s="67">
        <f xml:space="preserve">   MAX(0, HLOOKUP(MONTH($B934),'Farm Crops'!$B$18:$N$28,L$5,0)  - VLOOKUP(L$4,'Farm Crops'!$B$4:$G$13,6,0)/1000*0.65*$C934)</f>
        <v>41.329423264907156</v>
      </c>
      <c r="M934" s="67">
        <f xml:space="preserve">   MAX(0, HLOOKUP(MONTH($B934),'Farm Crops'!$B$18:$N$28,M$5,0)  - VLOOKUP(M$4,'Farm Crops'!$B$4:$G$13,6,0)/1000*0.65*$C934)</f>
        <v>279.06940371456506</v>
      </c>
    </row>
    <row r="935" spans="2:13" x14ac:dyDescent="0.2">
      <c r="B935" s="4">
        <v>41412</v>
      </c>
      <c r="C935" s="67">
        <f>'Observed Data'!$E934</f>
        <v>0</v>
      </c>
      <c r="D935" s="67">
        <f xml:space="preserve">   MAX(0, HLOOKUP(MONTH($B935),'Farm Crops'!$B$18:$N$28,D$5,0)  - VLOOKUP(D$4,'Farm Crops'!$B$4:$G$13,6,0)/1000*0.65*$C935)</f>
        <v>605.76344086021504</v>
      </c>
      <c r="E935" s="67">
        <f xml:space="preserve">   MAX(0, HLOOKUP(MONTH($B935),'Farm Crops'!$B$18:$N$28,E$5,0)  - VLOOKUP(E$4,'Farm Crops'!$B$4:$G$13,6,0)/1000*0.65*$C935)</f>
        <v>510.7331378299121</v>
      </c>
      <c r="F935" s="67">
        <f xml:space="preserve">   MAX(0, HLOOKUP(MONTH($B935),'Farm Crops'!$B$18:$N$28,F$5,0)  - VLOOKUP(F$4,'Farm Crops'!$B$4:$G$13,6,0)/1000*0.65*$C935)</f>
        <v>667.84789833822094</v>
      </c>
      <c r="G935" s="67">
        <f xml:space="preserve">   MAX(0, HLOOKUP(MONTH($B935),'Farm Crops'!$B$18:$N$28,G$5,0)  - VLOOKUP(G$4,'Farm Crops'!$B$4:$G$13,6,0)/1000*0.65*$C935)</f>
        <v>155.95698924731184</v>
      </c>
      <c r="H935" s="67">
        <f xml:space="preserve">   MAX(0, HLOOKUP(MONTH($B935),'Farm Crops'!$B$18:$N$28,H$5,0)  - VLOOKUP(H$4,'Farm Crops'!$B$4:$G$13,6,0)/1000*0.65*$C935)</f>
        <v>535.20234604105588</v>
      </c>
      <c r="I935" s="67">
        <f xml:space="preserve">   MAX(0, HLOOKUP(MONTH($B935),'Farm Crops'!$B$18:$N$28,I$5,0)  - VLOOKUP(I$4,'Farm Crops'!$B$4:$G$13,6,0)/1000*0.65*$C935)</f>
        <v>583.34154447702849</v>
      </c>
      <c r="J935" s="67">
        <f xml:space="preserve">   MAX(0, HLOOKUP(MONTH($B935),'Farm Crops'!$B$18:$N$28,J$5,0)  - VLOOKUP(J$4,'Farm Crops'!$B$4:$G$13,6,0)/1000*0.65*$C935)</f>
        <v>1025.2707722385144</v>
      </c>
      <c r="K935" s="67">
        <f xml:space="preserve">   MAX(0, HLOOKUP(MONTH($B935),'Farm Crops'!$B$18:$N$28,K$5,0)  - VLOOKUP(K$4,'Farm Crops'!$B$4:$G$13,6,0)/1000*0.65*$C935)</f>
        <v>234.81133919843597</v>
      </c>
      <c r="L935" s="67">
        <f xml:space="preserve">   MAX(0, HLOOKUP(MONTH($B935),'Farm Crops'!$B$18:$N$28,L$5,0)  - VLOOKUP(L$4,'Farm Crops'!$B$4:$G$13,6,0)/1000*0.65*$C935)</f>
        <v>41.329423264907156</v>
      </c>
      <c r="M935" s="67">
        <f xml:space="preserve">   MAX(0, HLOOKUP(MONTH($B935),'Farm Crops'!$B$18:$N$28,M$5,0)  - VLOOKUP(M$4,'Farm Crops'!$B$4:$G$13,6,0)/1000*0.65*$C935)</f>
        <v>279.06940371456506</v>
      </c>
    </row>
    <row r="936" spans="2:13" x14ac:dyDescent="0.2">
      <c r="B936" s="4">
        <v>41413</v>
      </c>
      <c r="C936" s="67">
        <f>'Observed Data'!$E935</f>
        <v>0</v>
      </c>
      <c r="D936" s="67">
        <f xml:space="preserve">   MAX(0, HLOOKUP(MONTH($B936),'Farm Crops'!$B$18:$N$28,D$5,0)  - VLOOKUP(D$4,'Farm Crops'!$B$4:$G$13,6,0)/1000*0.65*$C936)</f>
        <v>605.76344086021504</v>
      </c>
      <c r="E936" s="67">
        <f xml:space="preserve">   MAX(0, HLOOKUP(MONTH($B936),'Farm Crops'!$B$18:$N$28,E$5,0)  - VLOOKUP(E$4,'Farm Crops'!$B$4:$G$13,6,0)/1000*0.65*$C936)</f>
        <v>510.7331378299121</v>
      </c>
      <c r="F936" s="67">
        <f xml:space="preserve">   MAX(0, HLOOKUP(MONTH($B936),'Farm Crops'!$B$18:$N$28,F$5,0)  - VLOOKUP(F$4,'Farm Crops'!$B$4:$G$13,6,0)/1000*0.65*$C936)</f>
        <v>667.84789833822094</v>
      </c>
      <c r="G936" s="67">
        <f xml:space="preserve">   MAX(0, HLOOKUP(MONTH($B936),'Farm Crops'!$B$18:$N$28,G$5,0)  - VLOOKUP(G$4,'Farm Crops'!$B$4:$G$13,6,0)/1000*0.65*$C936)</f>
        <v>155.95698924731184</v>
      </c>
      <c r="H936" s="67">
        <f xml:space="preserve">   MAX(0, HLOOKUP(MONTH($B936),'Farm Crops'!$B$18:$N$28,H$5,0)  - VLOOKUP(H$4,'Farm Crops'!$B$4:$G$13,6,0)/1000*0.65*$C936)</f>
        <v>535.20234604105588</v>
      </c>
      <c r="I936" s="67">
        <f xml:space="preserve">   MAX(0, HLOOKUP(MONTH($B936),'Farm Crops'!$B$18:$N$28,I$5,0)  - VLOOKUP(I$4,'Farm Crops'!$B$4:$G$13,6,0)/1000*0.65*$C936)</f>
        <v>583.34154447702849</v>
      </c>
      <c r="J936" s="67">
        <f xml:space="preserve">   MAX(0, HLOOKUP(MONTH($B936),'Farm Crops'!$B$18:$N$28,J$5,0)  - VLOOKUP(J$4,'Farm Crops'!$B$4:$G$13,6,0)/1000*0.65*$C936)</f>
        <v>1025.2707722385144</v>
      </c>
      <c r="K936" s="67">
        <f xml:space="preserve">   MAX(0, HLOOKUP(MONTH($B936),'Farm Crops'!$B$18:$N$28,K$5,0)  - VLOOKUP(K$4,'Farm Crops'!$B$4:$G$13,6,0)/1000*0.65*$C936)</f>
        <v>234.81133919843597</v>
      </c>
      <c r="L936" s="67">
        <f xml:space="preserve">   MAX(0, HLOOKUP(MONTH($B936),'Farm Crops'!$B$18:$N$28,L$5,0)  - VLOOKUP(L$4,'Farm Crops'!$B$4:$G$13,6,0)/1000*0.65*$C936)</f>
        <v>41.329423264907156</v>
      </c>
      <c r="M936" s="67">
        <f xml:space="preserve">   MAX(0, HLOOKUP(MONTH($B936),'Farm Crops'!$B$18:$N$28,M$5,0)  - VLOOKUP(M$4,'Farm Crops'!$B$4:$G$13,6,0)/1000*0.65*$C936)</f>
        <v>279.06940371456506</v>
      </c>
    </row>
    <row r="937" spans="2:13" x14ac:dyDescent="0.2">
      <c r="B937" s="4">
        <v>41414</v>
      </c>
      <c r="C937" s="67">
        <f>'Observed Data'!$E936</f>
        <v>0</v>
      </c>
      <c r="D937" s="67">
        <f xml:space="preserve">   MAX(0, HLOOKUP(MONTH($B937),'Farm Crops'!$B$18:$N$28,D$5,0)  - VLOOKUP(D$4,'Farm Crops'!$B$4:$G$13,6,0)/1000*0.65*$C937)</f>
        <v>605.76344086021504</v>
      </c>
      <c r="E937" s="67">
        <f xml:space="preserve">   MAX(0, HLOOKUP(MONTH($B937),'Farm Crops'!$B$18:$N$28,E$5,0)  - VLOOKUP(E$4,'Farm Crops'!$B$4:$G$13,6,0)/1000*0.65*$C937)</f>
        <v>510.7331378299121</v>
      </c>
      <c r="F937" s="67">
        <f xml:space="preserve">   MAX(0, HLOOKUP(MONTH($B937),'Farm Crops'!$B$18:$N$28,F$5,0)  - VLOOKUP(F$4,'Farm Crops'!$B$4:$G$13,6,0)/1000*0.65*$C937)</f>
        <v>667.84789833822094</v>
      </c>
      <c r="G937" s="67">
        <f xml:space="preserve">   MAX(0, HLOOKUP(MONTH($B937),'Farm Crops'!$B$18:$N$28,G$5,0)  - VLOOKUP(G$4,'Farm Crops'!$B$4:$G$13,6,0)/1000*0.65*$C937)</f>
        <v>155.95698924731184</v>
      </c>
      <c r="H937" s="67">
        <f xml:space="preserve">   MAX(0, HLOOKUP(MONTH($B937),'Farm Crops'!$B$18:$N$28,H$5,0)  - VLOOKUP(H$4,'Farm Crops'!$B$4:$G$13,6,0)/1000*0.65*$C937)</f>
        <v>535.20234604105588</v>
      </c>
      <c r="I937" s="67">
        <f xml:space="preserve">   MAX(0, HLOOKUP(MONTH($B937),'Farm Crops'!$B$18:$N$28,I$5,0)  - VLOOKUP(I$4,'Farm Crops'!$B$4:$G$13,6,0)/1000*0.65*$C937)</f>
        <v>583.34154447702849</v>
      </c>
      <c r="J937" s="67">
        <f xml:space="preserve">   MAX(0, HLOOKUP(MONTH($B937),'Farm Crops'!$B$18:$N$28,J$5,0)  - VLOOKUP(J$4,'Farm Crops'!$B$4:$G$13,6,0)/1000*0.65*$C937)</f>
        <v>1025.2707722385144</v>
      </c>
      <c r="K937" s="67">
        <f xml:space="preserve">   MAX(0, HLOOKUP(MONTH($B937),'Farm Crops'!$B$18:$N$28,K$5,0)  - VLOOKUP(K$4,'Farm Crops'!$B$4:$G$13,6,0)/1000*0.65*$C937)</f>
        <v>234.81133919843597</v>
      </c>
      <c r="L937" s="67">
        <f xml:space="preserve">   MAX(0, HLOOKUP(MONTH($B937),'Farm Crops'!$B$18:$N$28,L$5,0)  - VLOOKUP(L$4,'Farm Crops'!$B$4:$G$13,6,0)/1000*0.65*$C937)</f>
        <v>41.329423264907156</v>
      </c>
      <c r="M937" s="67">
        <f xml:space="preserve">   MAX(0, HLOOKUP(MONTH($B937),'Farm Crops'!$B$18:$N$28,M$5,0)  - VLOOKUP(M$4,'Farm Crops'!$B$4:$G$13,6,0)/1000*0.65*$C937)</f>
        <v>279.06940371456506</v>
      </c>
    </row>
    <row r="938" spans="2:13" x14ac:dyDescent="0.2">
      <c r="B938" s="4">
        <v>41415</v>
      </c>
      <c r="C938" s="67">
        <f>'Observed Data'!$E937</f>
        <v>0</v>
      </c>
      <c r="D938" s="67">
        <f xml:space="preserve">   MAX(0, HLOOKUP(MONTH($B938),'Farm Crops'!$B$18:$N$28,D$5,0)  - VLOOKUP(D$4,'Farm Crops'!$B$4:$G$13,6,0)/1000*0.65*$C938)</f>
        <v>605.76344086021504</v>
      </c>
      <c r="E938" s="67">
        <f xml:space="preserve">   MAX(0, HLOOKUP(MONTH($B938),'Farm Crops'!$B$18:$N$28,E$5,0)  - VLOOKUP(E$4,'Farm Crops'!$B$4:$G$13,6,0)/1000*0.65*$C938)</f>
        <v>510.7331378299121</v>
      </c>
      <c r="F938" s="67">
        <f xml:space="preserve">   MAX(0, HLOOKUP(MONTH($B938),'Farm Crops'!$B$18:$N$28,F$5,0)  - VLOOKUP(F$4,'Farm Crops'!$B$4:$G$13,6,0)/1000*0.65*$C938)</f>
        <v>667.84789833822094</v>
      </c>
      <c r="G938" s="67">
        <f xml:space="preserve">   MAX(0, HLOOKUP(MONTH($B938),'Farm Crops'!$B$18:$N$28,G$5,0)  - VLOOKUP(G$4,'Farm Crops'!$B$4:$G$13,6,0)/1000*0.65*$C938)</f>
        <v>155.95698924731184</v>
      </c>
      <c r="H938" s="67">
        <f xml:space="preserve">   MAX(0, HLOOKUP(MONTH($B938),'Farm Crops'!$B$18:$N$28,H$5,0)  - VLOOKUP(H$4,'Farm Crops'!$B$4:$G$13,6,0)/1000*0.65*$C938)</f>
        <v>535.20234604105588</v>
      </c>
      <c r="I938" s="67">
        <f xml:space="preserve">   MAX(0, HLOOKUP(MONTH($B938),'Farm Crops'!$B$18:$N$28,I$5,0)  - VLOOKUP(I$4,'Farm Crops'!$B$4:$G$13,6,0)/1000*0.65*$C938)</f>
        <v>583.34154447702849</v>
      </c>
      <c r="J938" s="67">
        <f xml:space="preserve">   MAX(0, HLOOKUP(MONTH($B938),'Farm Crops'!$B$18:$N$28,J$5,0)  - VLOOKUP(J$4,'Farm Crops'!$B$4:$G$13,6,0)/1000*0.65*$C938)</f>
        <v>1025.2707722385144</v>
      </c>
      <c r="K938" s="67">
        <f xml:space="preserve">   MAX(0, HLOOKUP(MONTH($B938),'Farm Crops'!$B$18:$N$28,K$5,0)  - VLOOKUP(K$4,'Farm Crops'!$B$4:$G$13,6,0)/1000*0.65*$C938)</f>
        <v>234.81133919843597</v>
      </c>
      <c r="L938" s="67">
        <f xml:space="preserve">   MAX(0, HLOOKUP(MONTH($B938),'Farm Crops'!$B$18:$N$28,L$5,0)  - VLOOKUP(L$4,'Farm Crops'!$B$4:$G$13,6,0)/1000*0.65*$C938)</f>
        <v>41.329423264907156</v>
      </c>
      <c r="M938" s="67">
        <f xml:space="preserve">   MAX(0, HLOOKUP(MONTH($B938),'Farm Crops'!$B$18:$N$28,M$5,0)  - VLOOKUP(M$4,'Farm Crops'!$B$4:$G$13,6,0)/1000*0.65*$C938)</f>
        <v>279.06940371456506</v>
      </c>
    </row>
    <row r="939" spans="2:13" x14ac:dyDescent="0.2">
      <c r="B939" s="4">
        <v>41416</v>
      </c>
      <c r="C939" s="67">
        <f>'Observed Data'!$E938</f>
        <v>0</v>
      </c>
      <c r="D939" s="67">
        <f xml:space="preserve">   MAX(0, HLOOKUP(MONTH($B939),'Farm Crops'!$B$18:$N$28,D$5,0)  - VLOOKUP(D$4,'Farm Crops'!$B$4:$G$13,6,0)/1000*0.65*$C939)</f>
        <v>605.76344086021504</v>
      </c>
      <c r="E939" s="67">
        <f xml:space="preserve">   MAX(0, HLOOKUP(MONTH($B939),'Farm Crops'!$B$18:$N$28,E$5,0)  - VLOOKUP(E$4,'Farm Crops'!$B$4:$G$13,6,0)/1000*0.65*$C939)</f>
        <v>510.7331378299121</v>
      </c>
      <c r="F939" s="67">
        <f xml:space="preserve">   MAX(0, HLOOKUP(MONTH($B939),'Farm Crops'!$B$18:$N$28,F$5,0)  - VLOOKUP(F$4,'Farm Crops'!$B$4:$G$13,6,0)/1000*0.65*$C939)</f>
        <v>667.84789833822094</v>
      </c>
      <c r="G939" s="67">
        <f xml:space="preserve">   MAX(0, HLOOKUP(MONTH($B939),'Farm Crops'!$B$18:$N$28,G$5,0)  - VLOOKUP(G$4,'Farm Crops'!$B$4:$G$13,6,0)/1000*0.65*$C939)</f>
        <v>155.95698924731184</v>
      </c>
      <c r="H939" s="67">
        <f xml:space="preserve">   MAX(0, HLOOKUP(MONTH($B939),'Farm Crops'!$B$18:$N$28,H$5,0)  - VLOOKUP(H$4,'Farm Crops'!$B$4:$G$13,6,0)/1000*0.65*$C939)</f>
        <v>535.20234604105588</v>
      </c>
      <c r="I939" s="67">
        <f xml:space="preserve">   MAX(0, HLOOKUP(MONTH($B939),'Farm Crops'!$B$18:$N$28,I$5,0)  - VLOOKUP(I$4,'Farm Crops'!$B$4:$G$13,6,0)/1000*0.65*$C939)</f>
        <v>583.34154447702849</v>
      </c>
      <c r="J939" s="67">
        <f xml:space="preserve">   MAX(0, HLOOKUP(MONTH($B939),'Farm Crops'!$B$18:$N$28,J$5,0)  - VLOOKUP(J$4,'Farm Crops'!$B$4:$G$13,6,0)/1000*0.65*$C939)</f>
        <v>1025.2707722385144</v>
      </c>
      <c r="K939" s="67">
        <f xml:space="preserve">   MAX(0, HLOOKUP(MONTH($B939),'Farm Crops'!$B$18:$N$28,K$5,0)  - VLOOKUP(K$4,'Farm Crops'!$B$4:$G$13,6,0)/1000*0.65*$C939)</f>
        <v>234.81133919843597</v>
      </c>
      <c r="L939" s="67">
        <f xml:space="preserve">   MAX(0, HLOOKUP(MONTH($B939),'Farm Crops'!$B$18:$N$28,L$5,0)  - VLOOKUP(L$4,'Farm Crops'!$B$4:$G$13,6,0)/1000*0.65*$C939)</f>
        <v>41.329423264907156</v>
      </c>
      <c r="M939" s="67">
        <f xml:space="preserve">   MAX(0, HLOOKUP(MONTH($B939),'Farm Crops'!$B$18:$N$28,M$5,0)  - VLOOKUP(M$4,'Farm Crops'!$B$4:$G$13,6,0)/1000*0.65*$C939)</f>
        <v>279.06940371456506</v>
      </c>
    </row>
    <row r="940" spans="2:13" x14ac:dyDescent="0.2">
      <c r="B940" s="4">
        <v>41417</v>
      </c>
      <c r="C940" s="67">
        <f>'Observed Data'!$E939</f>
        <v>0</v>
      </c>
      <c r="D940" s="67">
        <f xml:space="preserve">   MAX(0, HLOOKUP(MONTH($B940),'Farm Crops'!$B$18:$N$28,D$5,0)  - VLOOKUP(D$4,'Farm Crops'!$B$4:$G$13,6,0)/1000*0.65*$C940)</f>
        <v>605.76344086021504</v>
      </c>
      <c r="E940" s="67">
        <f xml:space="preserve">   MAX(0, HLOOKUP(MONTH($B940),'Farm Crops'!$B$18:$N$28,E$5,0)  - VLOOKUP(E$4,'Farm Crops'!$B$4:$G$13,6,0)/1000*0.65*$C940)</f>
        <v>510.7331378299121</v>
      </c>
      <c r="F940" s="67">
        <f xml:space="preserve">   MAX(0, HLOOKUP(MONTH($B940),'Farm Crops'!$B$18:$N$28,F$5,0)  - VLOOKUP(F$4,'Farm Crops'!$B$4:$G$13,6,0)/1000*0.65*$C940)</f>
        <v>667.84789833822094</v>
      </c>
      <c r="G940" s="67">
        <f xml:space="preserve">   MAX(0, HLOOKUP(MONTH($B940),'Farm Crops'!$B$18:$N$28,G$5,0)  - VLOOKUP(G$4,'Farm Crops'!$B$4:$G$13,6,0)/1000*0.65*$C940)</f>
        <v>155.95698924731184</v>
      </c>
      <c r="H940" s="67">
        <f xml:space="preserve">   MAX(0, HLOOKUP(MONTH($B940),'Farm Crops'!$B$18:$N$28,H$5,0)  - VLOOKUP(H$4,'Farm Crops'!$B$4:$G$13,6,0)/1000*0.65*$C940)</f>
        <v>535.20234604105588</v>
      </c>
      <c r="I940" s="67">
        <f xml:space="preserve">   MAX(0, HLOOKUP(MONTH($B940),'Farm Crops'!$B$18:$N$28,I$5,0)  - VLOOKUP(I$4,'Farm Crops'!$B$4:$G$13,6,0)/1000*0.65*$C940)</f>
        <v>583.34154447702849</v>
      </c>
      <c r="J940" s="67">
        <f xml:space="preserve">   MAX(0, HLOOKUP(MONTH($B940),'Farm Crops'!$B$18:$N$28,J$5,0)  - VLOOKUP(J$4,'Farm Crops'!$B$4:$G$13,6,0)/1000*0.65*$C940)</f>
        <v>1025.2707722385144</v>
      </c>
      <c r="K940" s="67">
        <f xml:space="preserve">   MAX(0, HLOOKUP(MONTH($B940),'Farm Crops'!$B$18:$N$28,K$5,0)  - VLOOKUP(K$4,'Farm Crops'!$B$4:$G$13,6,0)/1000*0.65*$C940)</f>
        <v>234.81133919843597</v>
      </c>
      <c r="L940" s="67">
        <f xml:space="preserve">   MAX(0, HLOOKUP(MONTH($B940),'Farm Crops'!$B$18:$N$28,L$5,0)  - VLOOKUP(L$4,'Farm Crops'!$B$4:$G$13,6,0)/1000*0.65*$C940)</f>
        <v>41.329423264907156</v>
      </c>
      <c r="M940" s="67">
        <f xml:space="preserve">   MAX(0, HLOOKUP(MONTH($B940),'Farm Crops'!$B$18:$N$28,M$5,0)  - VLOOKUP(M$4,'Farm Crops'!$B$4:$G$13,6,0)/1000*0.65*$C940)</f>
        <v>279.06940371456506</v>
      </c>
    </row>
    <row r="941" spans="2:13" x14ac:dyDescent="0.2">
      <c r="B941" s="4">
        <v>41418</v>
      </c>
      <c r="C941" s="67">
        <f>'Observed Data'!$E940</f>
        <v>0</v>
      </c>
      <c r="D941" s="67">
        <f xml:space="preserve">   MAX(0, HLOOKUP(MONTH($B941),'Farm Crops'!$B$18:$N$28,D$5,0)  - VLOOKUP(D$4,'Farm Crops'!$B$4:$G$13,6,0)/1000*0.65*$C941)</f>
        <v>605.76344086021504</v>
      </c>
      <c r="E941" s="67">
        <f xml:space="preserve">   MAX(0, HLOOKUP(MONTH($B941),'Farm Crops'!$B$18:$N$28,E$5,0)  - VLOOKUP(E$4,'Farm Crops'!$B$4:$G$13,6,0)/1000*0.65*$C941)</f>
        <v>510.7331378299121</v>
      </c>
      <c r="F941" s="67">
        <f xml:space="preserve">   MAX(0, HLOOKUP(MONTH($B941),'Farm Crops'!$B$18:$N$28,F$5,0)  - VLOOKUP(F$4,'Farm Crops'!$B$4:$G$13,6,0)/1000*0.65*$C941)</f>
        <v>667.84789833822094</v>
      </c>
      <c r="G941" s="67">
        <f xml:space="preserve">   MAX(0, HLOOKUP(MONTH($B941),'Farm Crops'!$B$18:$N$28,G$5,0)  - VLOOKUP(G$4,'Farm Crops'!$B$4:$G$13,6,0)/1000*0.65*$C941)</f>
        <v>155.95698924731184</v>
      </c>
      <c r="H941" s="67">
        <f xml:space="preserve">   MAX(0, HLOOKUP(MONTH($B941),'Farm Crops'!$B$18:$N$28,H$5,0)  - VLOOKUP(H$4,'Farm Crops'!$B$4:$G$13,6,0)/1000*0.65*$C941)</f>
        <v>535.20234604105588</v>
      </c>
      <c r="I941" s="67">
        <f xml:space="preserve">   MAX(0, HLOOKUP(MONTH($B941),'Farm Crops'!$B$18:$N$28,I$5,0)  - VLOOKUP(I$4,'Farm Crops'!$B$4:$G$13,6,0)/1000*0.65*$C941)</f>
        <v>583.34154447702849</v>
      </c>
      <c r="J941" s="67">
        <f xml:space="preserve">   MAX(0, HLOOKUP(MONTH($B941),'Farm Crops'!$B$18:$N$28,J$5,0)  - VLOOKUP(J$4,'Farm Crops'!$B$4:$G$13,6,0)/1000*0.65*$C941)</f>
        <v>1025.2707722385144</v>
      </c>
      <c r="K941" s="67">
        <f xml:space="preserve">   MAX(0, HLOOKUP(MONTH($B941),'Farm Crops'!$B$18:$N$28,K$5,0)  - VLOOKUP(K$4,'Farm Crops'!$B$4:$G$13,6,0)/1000*0.65*$C941)</f>
        <v>234.81133919843597</v>
      </c>
      <c r="L941" s="67">
        <f xml:space="preserve">   MAX(0, HLOOKUP(MONTH($B941),'Farm Crops'!$B$18:$N$28,L$5,0)  - VLOOKUP(L$4,'Farm Crops'!$B$4:$G$13,6,0)/1000*0.65*$C941)</f>
        <v>41.329423264907156</v>
      </c>
      <c r="M941" s="67">
        <f xml:space="preserve">   MAX(0, HLOOKUP(MONTH($B941),'Farm Crops'!$B$18:$N$28,M$5,0)  - VLOOKUP(M$4,'Farm Crops'!$B$4:$G$13,6,0)/1000*0.65*$C941)</f>
        <v>279.06940371456506</v>
      </c>
    </row>
    <row r="942" spans="2:13" x14ac:dyDescent="0.2">
      <c r="B942" s="4">
        <v>41419</v>
      </c>
      <c r="C942" s="67">
        <f>'Observed Data'!$E941</f>
        <v>0</v>
      </c>
      <c r="D942" s="67">
        <f xml:space="preserve">   MAX(0, HLOOKUP(MONTH($B942),'Farm Crops'!$B$18:$N$28,D$5,0)  - VLOOKUP(D$4,'Farm Crops'!$B$4:$G$13,6,0)/1000*0.65*$C942)</f>
        <v>605.76344086021504</v>
      </c>
      <c r="E942" s="67">
        <f xml:space="preserve">   MAX(0, HLOOKUP(MONTH($B942),'Farm Crops'!$B$18:$N$28,E$5,0)  - VLOOKUP(E$4,'Farm Crops'!$B$4:$G$13,6,0)/1000*0.65*$C942)</f>
        <v>510.7331378299121</v>
      </c>
      <c r="F942" s="67">
        <f xml:space="preserve">   MAX(0, HLOOKUP(MONTH($B942),'Farm Crops'!$B$18:$N$28,F$5,0)  - VLOOKUP(F$4,'Farm Crops'!$B$4:$G$13,6,0)/1000*0.65*$C942)</f>
        <v>667.84789833822094</v>
      </c>
      <c r="G942" s="67">
        <f xml:space="preserve">   MAX(0, HLOOKUP(MONTH($B942),'Farm Crops'!$B$18:$N$28,G$5,0)  - VLOOKUP(G$4,'Farm Crops'!$B$4:$G$13,6,0)/1000*0.65*$C942)</f>
        <v>155.95698924731184</v>
      </c>
      <c r="H942" s="67">
        <f xml:space="preserve">   MAX(0, HLOOKUP(MONTH($B942),'Farm Crops'!$B$18:$N$28,H$5,0)  - VLOOKUP(H$4,'Farm Crops'!$B$4:$G$13,6,0)/1000*0.65*$C942)</f>
        <v>535.20234604105588</v>
      </c>
      <c r="I942" s="67">
        <f xml:space="preserve">   MAX(0, HLOOKUP(MONTH($B942),'Farm Crops'!$B$18:$N$28,I$5,0)  - VLOOKUP(I$4,'Farm Crops'!$B$4:$G$13,6,0)/1000*0.65*$C942)</f>
        <v>583.34154447702849</v>
      </c>
      <c r="J942" s="67">
        <f xml:space="preserve">   MAX(0, HLOOKUP(MONTH($B942),'Farm Crops'!$B$18:$N$28,J$5,0)  - VLOOKUP(J$4,'Farm Crops'!$B$4:$G$13,6,0)/1000*0.65*$C942)</f>
        <v>1025.2707722385144</v>
      </c>
      <c r="K942" s="67">
        <f xml:space="preserve">   MAX(0, HLOOKUP(MONTH($B942),'Farm Crops'!$B$18:$N$28,K$5,0)  - VLOOKUP(K$4,'Farm Crops'!$B$4:$G$13,6,0)/1000*0.65*$C942)</f>
        <v>234.81133919843597</v>
      </c>
      <c r="L942" s="67">
        <f xml:space="preserve">   MAX(0, HLOOKUP(MONTH($B942),'Farm Crops'!$B$18:$N$28,L$5,0)  - VLOOKUP(L$4,'Farm Crops'!$B$4:$G$13,6,0)/1000*0.65*$C942)</f>
        <v>41.329423264907156</v>
      </c>
      <c r="M942" s="67">
        <f xml:space="preserve">   MAX(0, HLOOKUP(MONTH($B942),'Farm Crops'!$B$18:$N$28,M$5,0)  - VLOOKUP(M$4,'Farm Crops'!$B$4:$G$13,6,0)/1000*0.65*$C942)</f>
        <v>279.06940371456506</v>
      </c>
    </row>
    <row r="943" spans="2:13" x14ac:dyDescent="0.2">
      <c r="B943" s="4">
        <v>41420</v>
      </c>
      <c r="C943" s="67">
        <f>'Observed Data'!$E942</f>
        <v>0</v>
      </c>
      <c r="D943" s="67">
        <f xml:space="preserve">   MAX(0, HLOOKUP(MONTH($B943),'Farm Crops'!$B$18:$N$28,D$5,0)  - VLOOKUP(D$4,'Farm Crops'!$B$4:$G$13,6,0)/1000*0.65*$C943)</f>
        <v>605.76344086021504</v>
      </c>
      <c r="E943" s="67">
        <f xml:space="preserve">   MAX(0, HLOOKUP(MONTH($B943),'Farm Crops'!$B$18:$N$28,E$5,0)  - VLOOKUP(E$4,'Farm Crops'!$B$4:$G$13,6,0)/1000*0.65*$C943)</f>
        <v>510.7331378299121</v>
      </c>
      <c r="F943" s="67">
        <f xml:space="preserve">   MAX(0, HLOOKUP(MONTH($B943),'Farm Crops'!$B$18:$N$28,F$5,0)  - VLOOKUP(F$4,'Farm Crops'!$B$4:$G$13,6,0)/1000*0.65*$C943)</f>
        <v>667.84789833822094</v>
      </c>
      <c r="G943" s="67">
        <f xml:space="preserve">   MAX(0, HLOOKUP(MONTH($B943),'Farm Crops'!$B$18:$N$28,G$5,0)  - VLOOKUP(G$4,'Farm Crops'!$B$4:$G$13,6,0)/1000*0.65*$C943)</f>
        <v>155.95698924731184</v>
      </c>
      <c r="H943" s="67">
        <f xml:space="preserve">   MAX(0, HLOOKUP(MONTH($B943),'Farm Crops'!$B$18:$N$28,H$5,0)  - VLOOKUP(H$4,'Farm Crops'!$B$4:$G$13,6,0)/1000*0.65*$C943)</f>
        <v>535.20234604105588</v>
      </c>
      <c r="I943" s="67">
        <f xml:space="preserve">   MAX(0, HLOOKUP(MONTH($B943),'Farm Crops'!$B$18:$N$28,I$5,0)  - VLOOKUP(I$4,'Farm Crops'!$B$4:$G$13,6,0)/1000*0.65*$C943)</f>
        <v>583.34154447702849</v>
      </c>
      <c r="J943" s="67">
        <f xml:space="preserve">   MAX(0, HLOOKUP(MONTH($B943),'Farm Crops'!$B$18:$N$28,J$5,0)  - VLOOKUP(J$4,'Farm Crops'!$B$4:$G$13,6,0)/1000*0.65*$C943)</f>
        <v>1025.2707722385144</v>
      </c>
      <c r="K943" s="67">
        <f xml:space="preserve">   MAX(0, HLOOKUP(MONTH($B943),'Farm Crops'!$B$18:$N$28,K$5,0)  - VLOOKUP(K$4,'Farm Crops'!$B$4:$G$13,6,0)/1000*0.65*$C943)</f>
        <v>234.81133919843597</v>
      </c>
      <c r="L943" s="67">
        <f xml:space="preserve">   MAX(0, HLOOKUP(MONTH($B943),'Farm Crops'!$B$18:$N$28,L$5,0)  - VLOOKUP(L$4,'Farm Crops'!$B$4:$G$13,6,0)/1000*0.65*$C943)</f>
        <v>41.329423264907156</v>
      </c>
      <c r="M943" s="67">
        <f xml:space="preserve">   MAX(0, HLOOKUP(MONTH($B943),'Farm Crops'!$B$18:$N$28,M$5,0)  - VLOOKUP(M$4,'Farm Crops'!$B$4:$G$13,6,0)/1000*0.65*$C943)</f>
        <v>279.06940371456506</v>
      </c>
    </row>
    <row r="944" spans="2:13" x14ac:dyDescent="0.2">
      <c r="B944" s="4">
        <v>41421</v>
      </c>
      <c r="C944" s="67">
        <f>'Observed Data'!$E943</f>
        <v>56</v>
      </c>
      <c r="D944" s="67">
        <f xml:space="preserve">   MAX(0, HLOOKUP(MONTH($B944),'Farm Crops'!$B$18:$N$28,D$5,0)  - VLOOKUP(D$4,'Farm Crops'!$B$4:$G$13,6,0)/1000*0.65*$C944)</f>
        <v>0</v>
      </c>
      <c r="E944" s="67">
        <f xml:space="preserve">   MAX(0, HLOOKUP(MONTH($B944),'Farm Crops'!$B$18:$N$28,E$5,0)  - VLOOKUP(E$4,'Farm Crops'!$B$4:$G$13,6,0)/1000*0.65*$C944)</f>
        <v>0</v>
      </c>
      <c r="F944" s="67">
        <f xml:space="preserve">   MAX(0, HLOOKUP(MONTH($B944),'Farm Crops'!$B$18:$N$28,F$5,0)  - VLOOKUP(F$4,'Farm Crops'!$B$4:$G$13,6,0)/1000*0.65*$C944)</f>
        <v>0</v>
      </c>
      <c r="G944" s="67">
        <f xml:space="preserve">   MAX(0, HLOOKUP(MONTH($B944),'Farm Crops'!$B$18:$N$28,G$5,0)  - VLOOKUP(G$4,'Farm Crops'!$B$4:$G$13,6,0)/1000*0.65*$C944)</f>
        <v>0</v>
      </c>
      <c r="H944" s="67">
        <f xml:space="preserve">   MAX(0, HLOOKUP(MONTH($B944),'Farm Crops'!$B$18:$N$28,H$5,0)  - VLOOKUP(H$4,'Farm Crops'!$B$4:$G$13,6,0)/1000*0.65*$C944)</f>
        <v>0</v>
      </c>
      <c r="I944" s="67">
        <f xml:space="preserve">   MAX(0, HLOOKUP(MONTH($B944),'Farm Crops'!$B$18:$N$28,I$5,0)  - VLOOKUP(I$4,'Farm Crops'!$B$4:$G$13,6,0)/1000*0.65*$C944)</f>
        <v>0</v>
      </c>
      <c r="J944" s="67">
        <f xml:space="preserve">   MAX(0, HLOOKUP(MONTH($B944),'Farm Crops'!$B$18:$N$28,J$5,0)  - VLOOKUP(J$4,'Farm Crops'!$B$4:$G$13,6,0)/1000*0.65*$C944)</f>
        <v>0</v>
      </c>
      <c r="K944" s="67">
        <f xml:space="preserve">   MAX(0, HLOOKUP(MONTH($B944),'Farm Crops'!$B$18:$N$28,K$5,0)  - VLOOKUP(K$4,'Farm Crops'!$B$4:$G$13,6,0)/1000*0.65*$C944)</f>
        <v>0</v>
      </c>
      <c r="L944" s="67">
        <f xml:space="preserve">   MAX(0, HLOOKUP(MONTH($B944),'Farm Crops'!$B$18:$N$28,L$5,0)  - VLOOKUP(L$4,'Farm Crops'!$B$4:$G$13,6,0)/1000*0.65*$C944)</f>
        <v>0</v>
      </c>
      <c r="M944" s="67">
        <f xml:space="preserve">   MAX(0, HLOOKUP(MONTH($B944),'Farm Crops'!$B$18:$N$28,M$5,0)  - VLOOKUP(M$4,'Farm Crops'!$B$4:$G$13,6,0)/1000*0.65*$C944)</f>
        <v>0</v>
      </c>
    </row>
    <row r="945" spans="2:13" x14ac:dyDescent="0.2">
      <c r="B945" s="4">
        <v>41422</v>
      </c>
      <c r="C945" s="67">
        <f>'Observed Data'!$E944</f>
        <v>0</v>
      </c>
      <c r="D945" s="67">
        <f xml:space="preserve">   MAX(0, HLOOKUP(MONTH($B945),'Farm Crops'!$B$18:$N$28,D$5,0)  - VLOOKUP(D$4,'Farm Crops'!$B$4:$G$13,6,0)/1000*0.65*$C945)</f>
        <v>605.76344086021504</v>
      </c>
      <c r="E945" s="67">
        <f xml:space="preserve">   MAX(0, HLOOKUP(MONTH($B945),'Farm Crops'!$B$18:$N$28,E$5,0)  - VLOOKUP(E$4,'Farm Crops'!$B$4:$G$13,6,0)/1000*0.65*$C945)</f>
        <v>510.7331378299121</v>
      </c>
      <c r="F945" s="67">
        <f xml:space="preserve">   MAX(0, HLOOKUP(MONTH($B945),'Farm Crops'!$B$18:$N$28,F$5,0)  - VLOOKUP(F$4,'Farm Crops'!$B$4:$G$13,6,0)/1000*0.65*$C945)</f>
        <v>667.84789833822094</v>
      </c>
      <c r="G945" s="67">
        <f xml:space="preserve">   MAX(0, HLOOKUP(MONTH($B945),'Farm Crops'!$B$18:$N$28,G$5,0)  - VLOOKUP(G$4,'Farm Crops'!$B$4:$G$13,6,0)/1000*0.65*$C945)</f>
        <v>155.95698924731184</v>
      </c>
      <c r="H945" s="67">
        <f xml:space="preserve">   MAX(0, HLOOKUP(MONTH($B945),'Farm Crops'!$B$18:$N$28,H$5,0)  - VLOOKUP(H$4,'Farm Crops'!$B$4:$G$13,6,0)/1000*0.65*$C945)</f>
        <v>535.20234604105588</v>
      </c>
      <c r="I945" s="67">
        <f xml:space="preserve">   MAX(0, HLOOKUP(MONTH($B945),'Farm Crops'!$B$18:$N$28,I$5,0)  - VLOOKUP(I$4,'Farm Crops'!$B$4:$G$13,6,0)/1000*0.65*$C945)</f>
        <v>583.34154447702849</v>
      </c>
      <c r="J945" s="67">
        <f xml:space="preserve">   MAX(0, HLOOKUP(MONTH($B945),'Farm Crops'!$B$18:$N$28,J$5,0)  - VLOOKUP(J$4,'Farm Crops'!$B$4:$G$13,6,0)/1000*0.65*$C945)</f>
        <v>1025.2707722385144</v>
      </c>
      <c r="K945" s="67">
        <f xml:space="preserve">   MAX(0, HLOOKUP(MONTH($B945),'Farm Crops'!$B$18:$N$28,K$5,0)  - VLOOKUP(K$4,'Farm Crops'!$B$4:$G$13,6,0)/1000*0.65*$C945)</f>
        <v>234.81133919843597</v>
      </c>
      <c r="L945" s="67">
        <f xml:space="preserve">   MAX(0, HLOOKUP(MONTH($B945),'Farm Crops'!$B$18:$N$28,L$5,0)  - VLOOKUP(L$4,'Farm Crops'!$B$4:$G$13,6,0)/1000*0.65*$C945)</f>
        <v>41.329423264907156</v>
      </c>
      <c r="M945" s="67">
        <f xml:space="preserve">   MAX(0, HLOOKUP(MONTH($B945),'Farm Crops'!$B$18:$N$28,M$5,0)  - VLOOKUP(M$4,'Farm Crops'!$B$4:$G$13,6,0)/1000*0.65*$C945)</f>
        <v>279.06940371456506</v>
      </c>
    </row>
    <row r="946" spans="2:13" x14ac:dyDescent="0.2">
      <c r="B946" s="4">
        <v>41423</v>
      </c>
      <c r="C946" s="67">
        <f>'Observed Data'!$E945</f>
        <v>0</v>
      </c>
      <c r="D946" s="67">
        <f xml:space="preserve">   MAX(0, HLOOKUP(MONTH($B946),'Farm Crops'!$B$18:$N$28,D$5,0)  - VLOOKUP(D$4,'Farm Crops'!$B$4:$G$13,6,0)/1000*0.65*$C946)</f>
        <v>605.76344086021504</v>
      </c>
      <c r="E946" s="67">
        <f xml:space="preserve">   MAX(0, HLOOKUP(MONTH($B946),'Farm Crops'!$B$18:$N$28,E$5,0)  - VLOOKUP(E$4,'Farm Crops'!$B$4:$G$13,6,0)/1000*0.65*$C946)</f>
        <v>510.7331378299121</v>
      </c>
      <c r="F946" s="67">
        <f xml:space="preserve">   MAX(0, HLOOKUP(MONTH($B946),'Farm Crops'!$B$18:$N$28,F$5,0)  - VLOOKUP(F$4,'Farm Crops'!$B$4:$G$13,6,0)/1000*0.65*$C946)</f>
        <v>667.84789833822094</v>
      </c>
      <c r="G946" s="67">
        <f xml:space="preserve">   MAX(0, HLOOKUP(MONTH($B946),'Farm Crops'!$B$18:$N$28,G$5,0)  - VLOOKUP(G$4,'Farm Crops'!$B$4:$G$13,6,0)/1000*0.65*$C946)</f>
        <v>155.95698924731184</v>
      </c>
      <c r="H946" s="67">
        <f xml:space="preserve">   MAX(0, HLOOKUP(MONTH($B946),'Farm Crops'!$B$18:$N$28,H$5,0)  - VLOOKUP(H$4,'Farm Crops'!$B$4:$G$13,6,0)/1000*0.65*$C946)</f>
        <v>535.20234604105588</v>
      </c>
      <c r="I946" s="67">
        <f xml:space="preserve">   MAX(0, HLOOKUP(MONTH($B946),'Farm Crops'!$B$18:$N$28,I$5,0)  - VLOOKUP(I$4,'Farm Crops'!$B$4:$G$13,6,0)/1000*0.65*$C946)</f>
        <v>583.34154447702849</v>
      </c>
      <c r="J946" s="67">
        <f xml:space="preserve">   MAX(0, HLOOKUP(MONTH($B946),'Farm Crops'!$B$18:$N$28,J$5,0)  - VLOOKUP(J$4,'Farm Crops'!$B$4:$G$13,6,0)/1000*0.65*$C946)</f>
        <v>1025.2707722385144</v>
      </c>
      <c r="K946" s="67">
        <f xml:space="preserve">   MAX(0, HLOOKUP(MONTH($B946),'Farm Crops'!$B$18:$N$28,K$5,0)  - VLOOKUP(K$4,'Farm Crops'!$B$4:$G$13,6,0)/1000*0.65*$C946)</f>
        <v>234.81133919843597</v>
      </c>
      <c r="L946" s="67">
        <f xml:space="preserve">   MAX(0, HLOOKUP(MONTH($B946),'Farm Crops'!$B$18:$N$28,L$5,0)  - VLOOKUP(L$4,'Farm Crops'!$B$4:$G$13,6,0)/1000*0.65*$C946)</f>
        <v>41.329423264907156</v>
      </c>
      <c r="M946" s="67">
        <f xml:space="preserve">   MAX(0, HLOOKUP(MONTH($B946),'Farm Crops'!$B$18:$N$28,M$5,0)  - VLOOKUP(M$4,'Farm Crops'!$B$4:$G$13,6,0)/1000*0.65*$C946)</f>
        <v>279.06940371456506</v>
      </c>
    </row>
    <row r="947" spans="2:13" x14ac:dyDescent="0.2">
      <c r="B947" s="4">
        <v>41424</v>
      </c>
      <c r="C947" s="67">
        <f>'Observed Data'!$E946</f>
        <v>0</v>
      </c>
      <c r="D947" s="67">
        <f xml:space="preserve">   MAX(0, HLOOKUP(MONTH($B947),'Farm Crops'!$B$18:$N$28,D$5,0)  - VLOOKUP(D$4,'Farm Crops'!$B$4:$G$13,6,0)/1000*0.65*$C947)</f>
        <v>605.76344086021504</v>
      </c>
      <c r="E947" s="67">
        <f xml:space="preserve">   MAX(0, HLOOKUP(MONTH($B947),'Farm Crops'!$B$18:$N$28,E$5,0)  - VLOOKUP(E$4,'Farm Crops'!$B$4:$G$13,6,0)/1000*0.65*$C947)</f>
        <v>510.7331378299121</v>
      </c>
      <c r="F947" s="67">
        <f xml:space="preserve">   MAX(0, HLOOKUP(MONTH($B947),'Farm Crops'!$B$18:$N$28,F$5,0)  - VLOOKUP(F$4,'Farm Crops'!$B$4:$G$13,6,0)/1000*0.65*$C947)</f>
        <v>667.84789833822094</v>
      </c>
      <c r="G947" s="67">
        <f xml:space="preserve">   MAX(0, HLOOKUP(MONTH($B947),'Farm Crops'!$B$18:$N$28,G$5,0)  - VLOOKUP(G$4,'Farm Crops'!$B$4:$G$13,6,0)/1000*0.65*$C947)</f>
        <v>155.95698924731184</v>
      </c>
      <c r="H947" s="67">
        <f xml:space="preserve">   MAX(0, HLOOKUP(MONTH($B947),'Farm Crops'!$B$18:$N$28,H$5,0)  - VLOOKUP(H$4,'Farm Crops'!$B$4:$G$13,6,0)/1000*0.65*$C947)</f>
        <v>535.20234604105588</v>
      </c>
      <c r="I947" s="67">
        <f xml:space="preserve">   MAX(0, HLOOKUP(MONTH($B947),'Farm Crops'!$B$18:$N$28,I$5,0)  - VLOOKUP(I$4,'Farm Crops'!$B$4:$G$13,6,0)/1000*0.65*$C947)</f>
        <v>583.34154447702849</v>
      </c>
      <c r="J947" s="67">
        <f xml:space="preserve">   MAX(0, HLOOKUP(MONTH($B947),'Farm Crops'!$B$18:$N$28,J$5,0)  - VLOOKUP(J$4,'Farm Crops'!$B$4:$G$13,6,0)/1000*0.65*$C947)</f>
        <v>1025.2707722385144</v>
      </c>
      <c r="K947" s="67">
        <f xml:space="preserve">   MAX(0, HLOOKUP(MONTH($B947),'Farm Crops'!$B$18:$N$28,K$5,0)  - VLOOKUP(K$4,'Farm Crops'!$B$4:$G$13,6,0)/1000*0.65*$C947)</f>
        <v>234.81133919843597</v>
      </c>
      <c r="L947" s="67">
        <f xml:space="preserve">   MAX(0, HLOOKUP(MONTH($B947),'Farm Crops'!$B$18:$N$28,L$5,0)  - VLOOKUP(L$4,'Farm Crops'!$B$4:$G$13,6,0)/1000*0.65*$C947)</f>
        <v>41.329423264907156</v>
      </c>
      <c r="M947" s="67">
        <f xml:space="preserve">   MAX(0, HLOOKUP(MONTH($B947),'Farm Crops'!$B$18:$N$28,M$5,0)  - VLOOKUP(M$4,'Farm Crops'!$B$4:$G$13,6,0)/1000*0.65*$C947)</f>
        <v>279.06940371456506</v>
      </c>
    </row>
    <row r="948" spans="2:13" x14ac:dyDescent="0.2">
      <c r="B948" s="4">
        <v>41425</v>
      </c>
      <c r="C948" s="67">
        <f>'Observed Data'!$E947</f>
        <v>0</v>
      </c>
      <c r="D948" s="67">
        <f xml:space="preserve">   MAX(0, HLOOKUP(MONTH($B948),'Farm Crops'!$B$18:$N$28,D$5,0)  - VLOOKUP(D$4,'Farm Crops'!$B$4:$G$13,6,0)/1000*0.65*$C948)</f>
        <v>605.76344086021504</v>
      </c>
      <c r="E948" s="67">
        <f xml:space="preserve">   MAX(0, HLOOKUP(MONTH($B948),'Farm Crops'!$B$18:$N$28,E$5,0)  - VLOOKUP(E$4,'Farm Crops'!$B$4:$G$13,6,0)/1000*0.65*$C948)</f>
        <v>510.7331378299121</v>
      </c>
      <c r="F948" s="67">
        <f xml:space="preserve">   MAX(0, HLOOKUP(MONTH($B948),'Farm Crops'!$B$18:$N$28,F$5,0)  - VLOOKUP(F$4,'Farm Crops'!$B$4:$G$13,6,0)/1000*0.65*$C948)</f>
        <v>667.84789833822094</v>
      </c>
      <c r="G948" s="67">
        <f xml:space="preserve">   MAX(0, HLOOKUP(MONTH($B948),'Farm Crops'!$B$18:$N$28,G$5,0)  - VLOOKUP(G$4,'Farm Crops'!$B$4:$G$13,6,0)/1000*0.65*$C948)</f>
        <v>155.95698924731184</v>
      </c>
      <c r="H948" s="67">
        <f xml:space="preserve">   MAX(0, HLOOKUP(MONTH($B948),'Farm Crops'!$B$18:$N$28,H$5,0)  - VLOOKUP(H$4,'Farm Crops'!$B$4:$G$13,6,0)/1000*0.65*$C948)</f>
        <v>535.20234604105588</v>
      </c>
      <c r="I948" s="67">
        <f xml:space="preserve">   MAX(0, HLOOKUP(MONTH($B948),'Farm Crops'!$B$18:$N$28,I$5,0)  - VLOOKUP(I$4,'Farm Crops'!$B$4:$G$13,6,0)/1000*0.65*$C948)</f>
        <v>583.34154447702849</v>
      </c>
      <c r="J948" s="67">
        <f xml:space="preserve">   MAX(0, HLOOKUP(MONTH($B948),'Farm Crops'!$B$18:$N$28,J$5,0)  - VLOOKUP(J$4,'Farm Crops'!$B$4:$G$13,6,0)/1000*0.65*$C948)</f>
        <v>1025.2707722385144</v>
      </c>
      <c r="K948" s="67">
        <f xml:space="preserve">   MAX(0, HLOOKUP(MONTH($B948),'Farm Crops'!$B$18:$N$28,K$5,0)  - VLOOKUP(K$4,'Farm Crops'!$B$4:$G$13,6,0)/1000*0.65*$C948)</f>
        <v>234.81133919843597</v>
      </c>
      <c r="L948" s="67">
        <f xml:space="preserve">   MAX(0, HLOOKUP(MONTH($B948),'Farm Crops'!$B$18:$N$28,L$5,0)  - VLOOKUP(L$4,'Farm Crops'!$B$4:$G$13,6,0)/1000*0.65*$C948)</f>
        <v>41.329423264907156</v>
      </c>
      <c r="M948" s="67">
        <f xml:space="preserve">   MAX(0, HLOOKUP(MONTH($B948),'Farm Crops'!$B$18:$N$28,M$5,0)  - VLOOKUP(M$4,'Farm Crops'!$B$4:$G$13,6,0)/1000*0.65*$C948)</f>
        <v>279.06940371456506</v>
      </c>
    </row>
    <row r="949" spans="2:13" x14ac:dyDescent="0.2">
      <c r="B949" s="4">
        <v>41426</v>
      </c>
      <c r="C949" s="67">
        <f>'Observed Data'!$E948</f>
        <v>26</v>
      </c>
      <c r="D949" s="67">
        <f xml:space="preserve">   MAX(0, HLOOKUP(MONTH($B949),'Farm Crops'!$B$18:$N$28,D$5,0)  - VLOOKUP(D$4,'Farm Crops'!$B$4:$G$13,6,0)/1000*0.65*$C949)</f>
        <v>0</v>
      </c>
      <c r="E949" s="67">
        <f xml:space="preserve">   MAX(0, HLOOKUP(MONTH($B949),'Farm Crops'!$B$18:$N$28,E$5,0)  - VLOOKUP(E$4,'Farm Crops'!$B$4:$G$13,6,0)/1000*0.65*$C949)</f>
        <v>0</v>
      </c>
      <c r="F949" s="67">
        <f xml:space="preserve">   MAX(0, HLOOKUP(MONTH($B949),'Farm Crops'!$B$18:$N$28,F$5,0)  - VLOOKUP(F$4,'Farm Crops'!$B$4:$G$13,6,0)/1000*0.65*$C949)</f>
        <v>0</v>
      </c>
      <c r="G949" s="67">
        <f xml:space="preserve">   MAX(0, HLOOKUP(MONTH($B949),'Farm Crops'!$B$18:$N$28,G$5,0)  - VLOOKUP(G$4,'Farm Crops'!$B$4:$G$13,6,0)/1000*0.65*$C949)</f>
        <v>0</v>
      </c>
      <c r="H949" s="67">
        <f xml:space="preserve">   MAX(0, HLOOKUP(MONTH($B949),'Farm Crops'!$B$18:$N$28,H$5,0)  - VLOOKUP(H$4,'Farm Crops'!$B$4:$G$13,6,0)/1000*0.65*$C949)</f>
        <v>0</v>
      </c>
      <c r="I949" s="67">
        <f xml:space="preserve">   MAX(0, HLOOKUP(MONTH($B949),'Farm Crops'!$B$18:$N$28,I$5,0)  - VLOOKUP(I$4,'Farm Crops'!$B$4:$G$13,6,0)/1000*0.65*$C949)</f>
        <v>0</v>
      </c>
      <c r="J949" s="67">
        <f xml:space="preserve">   MAX(0, HLOOKUP(MONTH($B949),'Farm Crops'!$B$18:$N$28,J$5,0)  - VLOOKUP(J$4,'Farm Crops'!$B$4:$G$13,6,0)/1000*0.65*$C949)</f>
        <v>0</v>
      </c>
      <c r="K949" s="67">
        <f xml:space="preserve">   MAX(0, HLOOKUP(MONTH($B949),'Farm Crops'!$B$18:$N$28,K$5,0)  - VLOOKUP(K$4,'Farm Crops'!$B$4:$G$13,6,0)/1000*0.65*$C949)</f>
        <v>0</v>
      </c>
      <c r="L949" s="67">
        <f xml:space="preserve">   MAX(0, HLOOKUP(MONTH($B949),'Farm Crops'!$B$18:$N$28,L$5,0)  - VLOOKUP(L$4,'Farm Crops'!$B$4:$G$13,6,0)/1000*0.65*$C949)</f>
        <v>0</v>
      </c>
      <c r="M949" s="67">
        <f xml:space="preserve">   MAX(0, HLOOKUP(MONTH($B949),'Farm Crops'!$B$18:$N$28,M$5,0)  - VLOOKUP(M$4,'Farm Crops'!$B$4:$G$13,6,0)/1000*0.65*$C949)</f>
        <v>0</v>
      </c>
    </row>
    <row r="950" spans="2:13" x14ac:dyDescent="0.2">
      <c r="B950" s="4">
        <v>41427</v>
      </c>
      <c r="C950" s="67">
        <f>'Observed Data'!$E949</f>
        <v>107</v>
      </c>
      <c r="D950" s="67">
        <f xml:space="preserve">   MAX(0, HLOOKUP(MONTH($B950),'Farm Crops'!$B$18:$N$28,D$5,0)  - VLOOKUP(D$4,'Farm Crops'!$B$4:$G$13,6,0)/1000*0.65*$C950)</f>
        <v>0</v>
      </c>
      <c r="E950" s="67">
        <f xml:space="preserve">   MAX(0, HLOOKUP(MONTH($B950),'Farm Crops'!$B$18:$N$28,E$5,0)  - VLOOKUP(E$4,'Farm Crops'!$B$4:$G$13,6,0)/1000*0.65*$C950)</f>
        <v>0</v>
      </c>
      <c r="F950" s="67">
        <f xml:space="preserve">   MAX(0, HLOOKUP(MONTH($B950),'Farm Crops'!$B$18:$N$28,F$5,0)  - VLOOKUP(F$4,'Farm Crops'!$B$4:$G$13,6,0)/1000*0.65*$C950)</f>
        <v>0</v>
      </c>
      <c r="G950" s="67">
        <f xml:space="preserve">   MAX(0, HLOOKUP(MONTH($B950),'Farm Crops'!$B$18:$N$28,G$5,0)  - VLOOKUP(G$4,'Farm Crops'!$B$4:$G$13,6,0)/1000*0.65*$C950)</f>
        <v>0</v>
      </c>
      <c r="H950" s="67">
        <f xml:space="preserve">   MAX(0, HLOOKUP(MONTH($B950),'Farm Crops'!$B$18:$N$28,H$5,0)  - VLOOKUP(H$4,'Farm Crops'!$B$4:$G$13,6,0)/1000*0.65*$C950)</f>
        <v>0</v>
      </c>
      <c r="I950" s="67">
        <f xml:space="preserve">   MAX(0, HLOOKUP(MONTH($B950),'Farm Crops'!$B$18:$N$28,I$5,0)  - VLOOKUP(I$4,'Farm Crops'!$B$4:$G$13,6,0)/1000*0.65*$C950)</f>
        <v>0</v>
      </c>
      <c r="J950" s="67">
        <f xml:space="preserve">   MAX(0, HLOOKUP(MONTH($B950),'Farm Crops'!$B$18:$N$28,J$5,0)  - VLOOKUP(J$4,'Farm Crops'!$B$4:$G$13,6,0)/1000*0.65*$C950)</f>
        <v>0</v>
      </c>
      <c r="K950" s="67">
        <f xml:space="preserve">   MAX(0, HLOOKUP(MONTH($B950),'Farm Crops'!$B$18:$N$28,K$5,0)  - VLOOKUP(K$4,'Farm Crops'!$B$4:$G$13,6,0)/1000*0.65*$C950)</f>
        <v>0</v>
      </c>
      <c r="L950" s="67">
        <f xml:space="preserve">   MAX(0, HLOOKUP(MONTH($B950),'Farm Crops'!$B$18:$N$28,L$5,0)  - VLOOKUP(L$4,'Farm Crops'!$B$4:$G$13,6,0)/1000*0.65*$C950)</f>
        <v>0</v>
      </c>
      <c r="M950" s="67">
        <f xml:space="preserve">   MAX(0, HLOOKUP(MONTH($B950),'Farm Crops'!$B$18:$N$28,M$5,0)  - VLOOKUP(M$4,'Farm Crops'!$B$4:$G$13,6,0)/1000*0.65*$C950)</f>
        <v>0</v>
      </c>
    </row>
    <row r="951" spans="2:13" x14ac:dyDescent="0.2">
      <c r="B951" s="4">
        <v>41428</v>
      </c>
      <c r="C951" s="67">
        <f>'Observed Data'!$E950</f>
        <v>44</v>
      </c>
      <c r="D951" s="67">
        <f xml:space="preserve">   MAX(0, HLOOKUP(MONTH($B951),'Farm Crops'!$B$18:$N$28,D$5,0)  - VLOOKUP(D$4,'Farm Crops'!$B$4:$G$13,6,0)/1000*0.65*$C951)</f>
        <v>0</v>
      </c>
      <c r="E951" s="67">
        <f xml:space="preserve">   MAX(0, HLOOKUP(MONTH($B951),'Farm Crops'!$B$18:$N$28,E$5,0)  - VLOOKUP(E$4,'Farm Crops'!$B$4:$G$13,6,0)/1000*0.65*$C951)</f>
        <v>0</v>
      </c>
      <c r="F951" s="67">
        <f xml:space="preserve">   MAX(0, HLOOKUP(MONTH($B951),'Farm Crops'!$B$18:$N$28,F$5,0)  - VLOOKUP(F$4,'Farm Crops'!$B$4:$G$13,6,0)/1000*0.65*$C951)</f>
        <v>0</v>
      </c>
      <c r="G951" s="67">
        <f xml:space="preserve">   MAX(0, HLOOKUP(MONTH($B951),'Farm Crops'!$B$18:$N$28,G$5,0)  - VLOOKUP(G$4,'Farm Crops'!$B$4:$G$13,6,0)/1000*0.65*$C951)</f>
        <v>0</v>
      </c>
      <c r="H951" s="67">
        <f xml:space="preserve">   MAX(0, HLOOKUP(MONTH($B951),'Farm Crops'!$B$18:$N$28,H$5,0)  - VLOOKUP(H$4,'Farm Crops'!$B$4:$G$13,6,0)/1000*0.65*$C951)</f>
        <v>0</v>
      </c>
      <c r="I951" s="67">
        <f xml:space="preserve">   MAX(0, HLOOKUP(MONTH($B951),'Farm Crops'!$B$18:$N$28,I$5,0)  - VLOOKUP(I$4,'Farm Crops'!$B$4:$G$13,6,0)/1000*0.65*$C951)</f>
        <v>0</v>
      </c>
      <c r="J951" s="67">
        <f xml:space="preserve">   MAX(0, HLOOKUP(MONTH($B951),'Farm Crops'!$B$18:$N$28,J$5,0)  - VLOOKUP(J$4,'Farm Crops'!$B$4:$G$13,6,0)/1000*0.65*$C951)</f>
        <v>0</v>
      </c>
      <c r="K951" s="67">
        <f xml:space="preserve">   MAX(0, HLOOKUP(MONTH($B951),'Farm Crops'!$B$18:$N$28,K$5,0)  - VLOOKUP(K$4,'Farm Crops'!$B$4:$G$13,6,0)/1000*0.65*$C951)</f>
        <v>0</v>
      </c>
      <c r="L951" s="67">
        <f xml:space="preserve">   MAX(0, HLOOKUP(MONTH($B951),'Farm Crops'!$B$18:$N$28,L$5,0)  - VLOOKUP(L$4,'Farm Crops'!$B$4:$G$13,6,0)/1000*0.65*$C951)</f>
        <v>0</v>
      </c>
      <c r="M951" s="67">
        <f xml:space="preserve">   MAX(0, HLOOKUP(MONTH($B951),'Farm Crops'!$B$18:$N$28,M$5,0)  - VLOOKUP(M$4,'Farm Crops'!$B$4:$G$13,6,0)/1000*0.65*$C951)</f>
        <v>0</v>
      </c>
    </row>
    <row r="952" spans="2:13" x14ac:dyDescent="0.2">
      <c r="B952" s="4">
        <v>41429</v>
      </c>
      <c r="C952" s="67">
        <f>'Observed Data'!$E951</f>
        <v>11</v>
      </c>
      <c r="D952" s="67">
        <f xml:space="preserve">   MAX(0, HLOOKUP(MONTH($B952),'Farm Crops'!$B$18:$N$28,D$5,0)  - VLOOKUP(D$4,'Farm Crops'!$B$4:$G$13,6,0)/1000*0.65*$C952)</f>
        <v>0</v>
      </c>
      <c r="E952" s="67">
        <f xml:space="preserve">   MAX(0, HLOOKUP(MONTH($B952),'Farm Crops'!$B$18:$N$28,E$5,0)  - VLOOKUP(E$4,'Farm Crops'!$B$4:$G$13,6,0)/1000*0.65*$C952)</f>
        <v>0</v>
      </c>
      <c r="F952" s="67">
        <f xml:space="preserve">   MAX(0, HLOOKUP(MONTH($B952),'Farm Crops'!$B$18:$N$28,F$5,0)  - VLOOKUP(F$4,'Farm Crops'!$B$4:$G$13,6,0)/1000*0.65*$C952)</f>
        <v>0</v>
      </c>
      <c r="G952" s="67">
        <f xml:space="preserve">   MAX(0, HLOOKUP(MONTH($B952),'Farm Crops'!$B$18:$N$28,G$5,0)  - VLOOKUP(G$4,'Farm Crops'!$B$4:$G$13,6,0)/1000*0.65*$C952)</f>
        <v>0</v>
      </c>
      <c r="H952" s="67">
        <f xml:space="preserve">   MAX(0, HLOOKUP(MONTH($B952),'Farm Crops'!$B$18:$N$28,H$5,0)  - VLOOKUP(H$4,'Farm Crops'!$B$4:$G$13,6,0)/1000*0.65*$C952)</f>
        <v>0</v>
      </c>
      <c r="I952" s="67">
        <f xml:space="preserve">   MAX(0, HLOOKUP(MONTH($B952),'Farm Crops'!$B$18:$N$28,I$5,0)  - VLOOKUP(I$4,'Farm Crops'!$B$4:$G$13,6,0)/1000*0.65*$C952)</f>
        <v>0</v>
      </c>
      <c r="J952" s="67">
        <f xml:space="preserve">   MAX(0, HLOOKUP(MONTH($B952),'Farm Crops'!$B$18:$N$28,J$5,0)  - VLOOKUP(J$4,'Farm Crops'!$B$4:$G$13,6,0)/1000*0.65*$C952)</f>
        <v>0</v>
      </c>
      <c r="K952" s="67">
        <f xml:space="preserve">   MAX(0, HLOOKUP(MONTH($B952),'Farm Crops'!$B$18:$N$28,K$5,0)  - VLOOKUP(K$4,'Farm Crops'!$B$4:$G$13,6,0)/1000*0.65*$C952)</f>
        <v>0</v>
      </c>
      <c r="L952" s="67">
        <f xml:space="preserve">   MAX(0, HLOOKUP(MONTH($B952),'Farm Crops'!$B$18:$N$28,L$5,0)  - VLOOKUP(L$4,'Farm Crops'!$B$4:$G$13,6,0)/1000*0.65*$C952)</f>
        <v>0</v>
      </c>
      <c r="M952" s="67">
        <f xml:space="preserve">   MAX(0, HLOOKUP(MONTH($B952),'Farm Crops'!$B$18:$N$28,M$5,0)  - VLOOKUP(M$4,'Farm Crops'!$B$4:$G$13,6,0)/1000*0.65*$C952)</f>
        <v>0</v>
      </c>
    </row>
    <row r="953" spans="2:13" x14ac:dyDescent="0.2">
      <c r="B953" s="4">
        <v>41430</v>
      </c>
      <c r="C953" s="67">
        <f>'Observed Data'!$E952</f>
        <v>0</v>
      </c>
      <c r="D953" s="67">
        <f xml:space="preserve">   MAX(0, HLOOKUP(MONTH($B953),'Farm Crops'!$B$18:$N$28,D$5,0)  - VLOOKUP(D$4,'Farm Crops'!$B$4:$G$13,6,0)/1000*0.65*$C953)</f>
        <v>399.96020202020208</v>
      </c>
      <c r="E953" s="67">
        <f xml:space="preserve">   MAX(0, HLOOKUP(MONTH($B953),'Farm Crops'!$B$18:$N$28,E$5,0)  - VLOOKUP(E$4,'Farm Crops'!$B$4:$G$13,6,0)/1000*0.65*$C953)</f>
        <v>343.43965656565666</v>
      </c>
      <c r="F953" s="67">
        <f xml:space="preserve">   MAX(0, HLOOKUP(MONTH($B953),'Farm Crops'!$B$18:$N$28,F$5,0)  - VLOOKUP(F$4,'Farm Crops'!$B$4:$G$13,6,0)/1000*0.65*$C953)</f>
        <v>448.01470707070712</v>
      </c>
      <c r="G953" s="67">
        <f xml:space="preserve">   MAX(0, HLOOKUP(MONTH($B953),'Farm Crops'!$B$18:$N$28,G$5,0)  - VLOOKUP(G$4,'Farm Crops'!$B$4:$G$13,6,0)/1000*0.65*$C953)</f>
        <v>105.55688888888889</v>
      </c>
      <c r="H953" s="67">
        <f xml:space="preserve">   MAX(0, HLOOKUP(MONTH($B953),'Farm Crops'!$B$18:$N$28,H$5,0)  - VLOOKUP(H$4,'Farm Crops'!$B$4:$G$13,6,0)/1000*0.65*$C953)</f>
        <v>362.24278787878791</v>
      </c>
      <c r="I953" s="67">
        <f xml:space="preserve">   MAX(0, HLOOKUP(MONTH($B953),'Farm Crops'!$B$18:$N$28,I$5,0)  - VLOOKUP(I$4,'Farm Crops'!$B$4:$G$13,6,0)/1000*0.65*$C953)</f>
        <v>442.60533333333336</v>
      </c>
      <c r="J953" s="67">
        <f xml:space="preserve">   MAX(0, HLOOKUP(MONTH($B953),'Farm Crops'!$B$18:$N$28,J$5,0)  - VLOOKUP(J$4,'Farm Crops'!$B$4:$G$13,6,0)/1000*0.65*$C953)</f>
        <v>667.94650505050527</v>
      </c>
      <c r="K953" s="67">
        <f xml:space="preserve">   MAX(0, HLOOKUP(MONTH($B953),'Farm Crops'!$B$18:$N$28,K$5,0)  - VLOOKUP(K$4,'Farm Crops'!$B$4:$G$13,6,0)/1000*0.65*$C953)</f>
        <v>153.4631919191919</v>
      </c>
      <c r="L953" s="67">
        <f xml:space="preserve">   MAX(0, HLOOKUP(MONTH($B953),'Farm Crops'!$B$18:$N$28,L$5,0)  - VLOOKUP(L$4,'Farm Crops'!$B$4:$G$13,6,0)/1000*0.65*$C953)</f>
        <v>27.083919191919215</v>
      </c>
      <c r="M953" s="67">
        <f xml:space="preserve">   MAX(0, HLOOKUP(MONTH($B953),'Farm Crops'!$B$18:$N$28,M$5,0)  - VLOOKUP(M$4,'Farm Crops'!$B$4:$G$13,6,0)/1000*0.65*$C953)</f>
        <v>184.47446464646467</v>
      </c>
    </row>
    <row r="954" spans="2:13" x14ac:dyDescent="0.2">
      <c r="B954" s="4">
        <v>41431</v>
      </c>
      <c r="C954" s="67">
        <f>'Observed Data'!$E953</f>
        <v>0</v>
      </c>
      <c r="D954" s="67">
        <f xml:space="preserve">   MAX(0, HLOOKUP(MONTH($B954),'Farm Crops'!$B$18:$N$28,D$5,0)  - VLOOKUP(D$4,'Farm Crops'!$B$4:$G$13,6,0)/1000*0.65*$C954)</f>
        <v>399.96020202020208</v>
      </c>
      <c r="E954" s="67">
        <f xml:space="preserve">   MAX(0, HLOOKUP(MONTH($B954),'Farm Crops'!$B$18:$N$28,E$5,0)  - VLOOKUP(E$4,'Farm Crops'!$B$4:$G$13,6,0)/1000*0.65*$C954)</f>
        <v>343.43965656565666</v>
      </c>
      <c r="F954" s="67">
        <f xml:space="preserve">   MAX(0, HLOOKUP(MONTH($B954),'Farm Crops'!$B$18:$N$28,F$5,0)  - VLOOKUP(F$4,'Farm Crops'!$B$4:$G$13,6,0)/1000*0.65*$C954)</f>
        <v>448.01470707070712</v>
      </c>
      <c r="G954" s="67">
        <f xml:space="preserve">   MAX(0, HLOOKUP(MONTH($B954),'Farm Crops'!$B$18:$N$28,G$5,0)  - VLOOKUP(G$4,'Farm Crops'!$B$4:$G$13,6,0)/1000*0.65*$C954)</f>
        <v>105.55688888888889</v>
      </c>
      <c r="H954" s="67">
        <f xml:space="preserve">   MAX(0, HLOOKUP(MONTH($B954),'Farm Crops'!$B$18:$N$28,H$5,0)  - VLOOKUP(H$4,'Farm Crops'!$B$4:$G$13,6,0)/1000*0.65*$C954)</f>
        <v>362.24278787878791</v>
      </c>
      <c r="I954" s="67">
        <f xml:space="preserve">   MAX(0, HLOOKUP(MONTH($B954),'Farm Crops'!$B$18:$N$28,I$5,0)  - VLOOKUP(I$4,'Farm Crops'!$B$4:$G$13,6,0)/1000*0.65*$C954)</f>
        <v>442.60533333333336</v>
      </c>
      <c r="J954" s="67">
        <f xml:space="preserve">   MAX(0, HLOOKUP(MONTH($B954),'Farm Crops'!$B$18:$N$28,J$5,0)  - VLOOKUP(J$4,'Farm Crops'!$B$4:$G$13,6,0)/1000*0.65*$C954)</f>
        <v>667.94650505050527</v>
      </c>
      <c r="K954" s="67">
        <f xml:space="preserve">   MAX(0, HLOOKUP(MONTH($B954),'Farm Crops'!$B$18:$N$28,K$5,0)  - VLOOKUP(K$4,'Farm Crops'!$B$4:$G$13,6,0)/1000*0.65*$C954)</f>
        <v>153.4631919191919</v>
      </c>
      <c r="L954" s="67">
        <f xml:space="preserve">   MAX(0, HLOOKUP(MONTH($B954),'Farm Crops'!$B$18:$N$28,L$5,0)  - VLOOKUP(L$4,'Farm Crops'!$B$4:$G$13,6,0)/1000*0.65*$C954)</f>
        <v>27.083919191919215</v>
      </c>
      <c r="M954" s="67">
        <f xml:space="preserve">   MAX(0, HLOOKUP(MONTH($B954),'Farm Crops'!$B$18:$N$28,M$5,0)  - VLOOKUP(M$4,'Farm Crops'!$B$4:$G$13,6,0)/1000*0.65*$C954)</f>
        <v>184.47446464646467</v>
      </c>
    </row>
    <row r="955" spans="2:13" x14ac:dyDescent="0.2">
      <c r="B955" s="4">
        <v>41432</v>
      </c>
      <c r="C955" s="67">
        <f>'Observed Data'!$E954</f>
        <v>0</v>
      </c>
      <c r="D955" s="67">
        <f xml:space="preserve">   MAX(0, HLOOKUP(MONTH($B955),'Farm Crops'!$B$18:$N$28,D$5,0)  - VLOOKUP(D$4,'Farm Crops'!$B$4:$G$13,6,0)/1000*0.65*$C955)</f>
        <v>399.96020202020208</v>
      </c>
      <c r="E955" s="67">
        <f xml:space="preserve">   MAX(0, HLOOKUP(MONTH($B955),'Farm Crops'!$B$18:$N$28,E$5,0)  - VLOOKUP(E$4,'Farm Crops'!$B$4:$G$13,6,0)/1000*0.65*$C955)</f>
        <v>343.43965656565666</v>
      </c>
      <c r="F955" s="67">
        <f xml:space="preserve">   MAX(0, HLOOKUP(MONTH($B955),'Farm Crops'!$B$18:$N$28,F$5,0)  - VLOOKUP(F$4,'Farm Crops'!$B$4:$G$13,6,0)/1000*0.65*$C955)</f>
        <v>448.01470707070712</v>
      </c>
      <c r="G955" s="67">
        <f xml:space="preserve">   MAX(0, HLOOKUP(MONTH($B955),'Farm Crops'!$B$18:$N$28,G$5,0)  - VLOOKUP(G$4,'Farm Crops'!$B$4:$G$13,6,0)/1000*0.65*$C955)</f>
        <v>105.55688888888889</v>
      </c>
      <c r="H955" s="67">
        <f xml:space="preserve">   MAX(0, HLOOKUP(MONTH($B955),'Farm Crops'!$B$18:$N$28,H$5,0)  - VLOOKUP(H$4,'Farm Crops'!$B$4:$G$13,6,0)/1000*0.65*$C955)</f>
        <v>362.24278787878791</v>
      </c>
      <c r="I955" s="67">
        <f xml:space="preserve">   MAX(0, HLOOKUP(MONTH($B955),'Farm Crops'!$B$18:$N$28,I$5,0)  - VLOOKUP(I$4,'Farm Crops'!$B$4:$G$13,6,0)/1000*0.65*$C955)</f>
        <v>442.60533333333336</v>
      </c>
      <c r="J955" s="67">
        <f xml:space="preserve">   MAX(0, HLOOKUP(MONTH($B955),'Farm Crops'!$B$18:$N$28,J$5,0)  - VLOOKUP(J$4,'Farm Crops'!$B$4:$G$13,6,0)/1000*0.65*$C955)</f>
        <v>667.94650505050527</v>
      </c>
      <c r="K955" s="67">
        <f xml:space="preserve">   MAX(0, HLOOKUP(MONTH($B955),'Farm Crops'!$B$18:$N$28,K$5,0)  - VLOOKUP(K$4,'Farm Crops'!$B$4:$G$13,6,0)/1000*0.65*$C955)</f>
        <v>153.4631919191919</v>
      </c>
      <c r="L955" s="67">
        <f xml:space="preserve">   MAX(0, HLOOKUP(MONTH($B955),'Farm Crops'!$B$18:$N$28,L$5,0)  - VLOOKUP(L$4,'Farm Crops'!$B$4:$G$13,6,0)/1000*0.65*$C955)</f>
        <v>27.083919191919215</v>
      </c>
      <c r="M955" s="67">
        <f xml:space="preserve">   MAX(0, HLOOKUP(MONTH($B955),'Farm Crops'!$B$18:$N$28,M$5,0)  - VLOOKUP(M$4,'Farm Crops'!$B$4:$G$13,6,0)/1000*0.65*$C955)</f>
        <v>184.47446464646467</v>
      </c>
    </row>
    <row r="956" spans="2:13" x14ac:dyDescent="0.2">
      <c r="B956" s="4">
        <v>41433</v>
      </c>
      <c r="C956" s="67">
        <f>'Observed Data'!$E955</f>
        <v>0</v>
      </c>
      <c r="D956" s="67">
        <f xml:space="preserve">   MAX(0, HLOOKUP(MONTH($B956),'Farm Crops'!$B$18:$N$28,D$5,0)  - VLOOKUP(D$4,'Farm Crops'!$B$4:$G$13,6,0)/1000*0.65*$C956)</f>
        <v>399.96020202020208</v>
      </c>
      <c r="E956" s="67">
        <f xml:space="preserve">   MAX(0, HLOOKUP(MONTH($B956),'Farm Crops'!$B$18:$N$28,E$5,0)  - VLOOKUP(E$4,'Farm Crops'!$B$4:$G$13,6,0)/1000*0.65*$C956)</f>
        <v>343.43965656565666</v>
      </c>
      <c r="F956" s="67">
        <f xml:space="preserve">   MAX(0, HLOOKUP(MONTH($B956),'Farm Crops'!$B$18:$N$28,F$5,0)  - VLOOKUP(F$4,'Farm Crops'!$B$4:$G$13,6,0)/1000*0.65*$C956)</f>
        <v>448.01470707070712</v>
      </c>
      <c r="G956" s="67">
        <f xml:space="preserve">   MAX(0, HLOOKUP(MONTH($B956),'Farm Crops'!$B$18:$N$28,G$5,0)  - VLOOKUP(G$4,'Farm Crops'!$B$4:$G$13,6,0)/1000*0.65*$C956)</f>
        <v>105.55688888888889</v>
      </c>
      <c r="H956" s="67">
        <f xml:space="preserve">   MAX(0, HLOOKUP(MONTH($B956),'Farm Crops'!$B$18:$N$28,H$5,0)  - VLOOKUP(H$4,'Farm Crops'!$B$4:$G$13,6,0)/1000*0.65*$C956)</f>
        <v>362.24278787878791</v>
      </c>
      <c r="I956" s="67">
        <f xml:space="preserve">   MAX(0, HLOOKUP(MONTH($B956),'Farm Crops'!$B$18:$N$28,I$5,0)  - VLOOKUP(I$4,'Farm Crops'!$B$4:$G$13,6,0)/1000*0.65*$C956)</f>
        <v>442.60533333333336</v>
      </c>
      <c r="J956" s="67">
        <f xml:space="preserve">   MAX(0, HLOOKUP(MONTH($B956),'Farm Crops'!$B$18:$N$28,J$5,0)  - VLOOKUP(J$4,'Farm Crops'!$B$4:$G$13,6,0)/1000*0.65*$C956)</f>
        <v>667.94650505050527</v>
      </c>
      <c r="K956" s="67">
        <f xml:space="preserve">   MAX(0, HLOOKUP(MONTH($B956),'Farm Crops'!$B$18:$N$28,K$5,0)  - VLOOKUP(K$4,'Farm Crops'!$B$4:$G$13,6,0)/1000*0.65*$C956)</f>
        <v>153.4631919191919</v>
      </c>
      <c r="L956" s="67">
        <f xml:space="preserve">   MAX(0, HLOOKUP(MONTH($B956),'Farm Crops'!$B$18:$N$28,L$5,0)  - VLOOKUP(L$4,'Farm Crops'!$B$4:$G$13,6,0)/1000*0.65*$C956)</f>
        <v>27.083919191919215</v>
      </c>
      <c r="M956" s="67">
        <f xml:space="preserve">   MAX(0, HLOOKUP(MONTH($B956),'Farm Crops'!$B$18:$N$28,M$5,0)  - VLOOKUP(M$4,'Farm Crops'!$B$4:$G$13,6,0)/1000*0.65*$C956)</f>
        <v>184.47446464646467</v>
      </c>
    </row>
    <row r="957" spans="2:13" x14ac:dyDescent="0.2">
      <c r="B957" s="4">
        <v>41434</v>
      </c>
      <c r="C957" s="67">
        <f>'Observed Data'!$E956</f>
        <v>60</v>
      </c>
      <c r="D957" s="67">
        <f xml:space="preserve">   MAX(0, HLOOKUP(MONTH($B957),'Farm Crops'!$B$18:$N$28,D$5,0)  - VLOOKUP(D$4,'Farm Crops'!$B$4:$G$13,6,0)/1000*0.65*$C957)</f>
        <v>0</v>
      </c>
      <c r="E957" s="67">
        <f xml:space="preserve">   MAX(0, HLOOKUP(MONTH($B957),'Farm Crops'!$B$18:$N$28,E$5,0)  - VLOOKUP(E$4,'Farm Crops'!$B$4:$G$13,6,0)/1000*0.65*$C957)</f>
        <v>0</v>
      </c>
      <c r="F957" s="67">
        <f xml:space="preserve">   MAX(0, HLOOKUP(MONTH($B957),'Farm Crops'!$B$18:$N$28,F$5,0)  - VLOOKUP(F$4,'Farm Crops'!$B$4:$G$13,6,0)/1000*0.65*$C957)</f>
        <v>0</v>
      </c>
      <c r="G957" s="67">
        <f xml:space="preserve">   MAX(0, HLOOKUP(MONTH($B957),'Farm Crops'!$B$18:$N$28,G$5,0)  - VLOOKUP(G$4,'Farm Crops'!$B$4:$G$13,6,0)/1000*0.65*$C957)</f>
        <v>0</v>
      </c>
      <c r="H957" s="67">
        <f xml:space="preserve">   MAX(0, HLOOKUP(MONTH($B957),'Farm Crops'!$B$18:$N$28,H$5,0)  - VLOOKUP(H$4,'Farm Crops'!$B$4:$G$13,6,0)/1000*0.65*$C957)</f>
        <v>0</v>
      </c>
      <c r="I957" s="67">
        <f xml:space="preserve">   MAX(0, HLOOKUP(MONTH($B957),'Farm Crops'!$B$18:$N$28,I$5,0)  - VLOOKUP(I$4,'Farm Crops'!$B$4:$G$13,6,0)/1000*0.65*$C957)</f>
        <v>0</v>
      </c>
      <c r="J957" s="67">
        <f xml:space="preserve">   MAX(0, HLOOKUP(MONTH($B957),'Farm Crops'!$B$18:$N$28,J$5,0)  - VLOOKUP(J$4,'Farm Crops'!$B$4:$G$13,6,0)/1000*0.65*$C957)</f>
        <v>0</v>
      </c>
      <c r="K957" s="67">
        <f xml:space="preserve">   MAX(0, HLOOKUP(MONTH($B957),'Farm Crops'!$B$18:$N$28,K$5,0)  - VLOOKUP(K$4,'Farm Crops'!$B$4:$G$13,6,0)/1000*0.65*$C957)</f>
        <v>0</v>
      </c>
      <c r="L957" s="67">
        <f xml:space="preserve">   MAX(0, HLOOKUP(MONTH($B957),'Farm Crops'!$B$18:$N$28,L$5,0)  - VLOOKUP(L$4,'Farm Crops'!$B$4:$G$13,6,0)/1000*0.65*$C957)</f>
        <v>0</v>
      </c>
      <c r="M957" s="67">
        <f xml:space="preserve">   MAX(0, HLOOKUP(MONTH($B957),'Farm Crops'!$B$18:$N$28,M$5,0)  - VLOOKUP(M$4,'Farm Crops'!$B$4:$G$13,6,0)/1000*0.65*$C957)</f>
        <v>0</v>
      </c>
    </row>
    <row r="958" spans="2:13" x14ac:dyDescent="0.2">
      <c r="B958" s="4">
        <v>41435</v>
      </c>
      <c r="C958" s="67">
        <f>'Observed Data'!$E957</f>
        <v>0</v>
      </c>
      <c r="D958" s="67">
        <f xml:space="preserve">   MAX(0, HLOOKUP(MONTH($B958),'Farm Crops'!$B$18:$N$28,D$5,0)  - VLOOKUP(D$4,'Farm Crops'!$B$4:$G$13,6,0)/1000*0.65*$C958)</f>
        <v>399.96020202020208</v>
      </c>
      <c r="E958" s="67">
        <f xml:space="preserve">   MAX(0, HLOOKUP(MONTH($B958),'Farm Crops'!$B$18:$N$28,E$5,0)  - VLOOKUP(E$4,'Farm Crops'!$B$4:$G$13,6,0)/1000*0.65*$C958)</f>
        <v>343.43965656565666</v>
      </c>
      <c r="F958" s="67">
        <f xml:space="preserve">   MAX(0, HLOOKUP(MONTH($B958),'Farm Crops'!$B$18:$N$28,F$5,0)  - VLOOKUP(F$4,'Farm Crops'!$B$4:$G$13,6,0)/1000*0.65*$C958)</f>
        <v>448.01470707070712</v>
      </c>
      <c r="G958" s="67">
        <f xml:space="preserve">   MAX(0, HLOOKUP(MONTH($B958),'Farm Crops'!$B$18:$N$28,G$5,0)  - VLOOKUP(G$4,'Farm Crops'!$B$4:$G$13,6,0)/1000*0.65*$C958)</f>
        <v>105.55688888888889</v>
      </c>
      <c r="H958" s="67">
        <f xml:space="preserve">   MAX(0, HLOOKUP(MONTH($B958),'Farm Crops'!$B$18:$N$28,H$5,0)  - VLOOKUP(H$4,'Farm Crops'!$B$4:$G$13,6,0)/1000*0.65*$C958)</f>
        <v>362.24278787878791</v>
      </c>
      <c r="I958" s="67">
        <f xml:space="preserve">   MAX(0, HLOOKUP(MONTH($B958),'Farm Crops'!$B$18:$N$28,I$5,0)  - VLOOKUP(I$4,'Farm Crops'!$B$4:$G$13,6,0)/1000*0.65*$C958)</f>
        <v>442.60533333333336</v>
      </c>
      <c r="J958" s="67">
        <f xml:space="preserve">   MAX(0, HLOOKUP(MONTH($B958),'Farm Crops'!$B$18:$N$28,J$5,0)  - VLOOKUP(J$4,'Farm Crops'!$B$4:$G$13,6,0)/1000*0.65*$C958)</f>
        <v>667.94650505050527</v>
      </c>
      <c r="K958" s="67">
        <f xml:space="preserve">   MAX(0, HLOOKUP(MONTH($B958),'Farm Crops'!$B$18:$N$28,K$5,0)  - VLOOKUP(K$4,'Farm Crops'!$B$4:$G$13,6,0)/1000*0.65*$C958)</f>
        <v>153.4631919191919</v>
      </c>
      <c r="L958" s="67">
        <f xml:space="preserve">   MAX(0, HLOOKUP(MONTH($B958),'Farm Crops'!$B$18:$N$28,L$5,0)  - VLOOKUP(L$4,'Farm Crops'!$B$4:$G$13,6,0)/1000*0.65*$C958)</f>
        <v>27.083919191919215</v>
      </c>
      <c r="M958" s="67">
        <f xml:space="preserve">   MAX(0, HLOOKUP(MONTH($B958),'Farm Crops'!$B$18:$N$28,M$5,0)  - VLOOKUP(M$4,'Farm Crops'!$B$4:$G$13,6,0)/1000*0.65*$C958)</f>
        <v>184.47446464646467</v>
      </c>
    </row>
    <row r="959" spans="2:13" x14ac:dyDescent="0.2">
      <c r="B959" s="4">
        <v>41436</v>
      </c>
      <c r="C959" s="67">
        <f>'Observed Data'!$E958</f>
        <v>0</v>
      </c>
      <c r="D959" s="67">
        <f xml:space="preserve">   MAX(0, HLOOKUP(MONTH($B959),'Farm Crops'!$B$18:$N$28,D$5,0)  - VLOOKUP(D$4,'Farm Crops'!$B$4:$G$13,6,0)/1000*0.65*$C959)</f>
        <v>399.96020202020208</v>
      </c>
      <c r="E959" s="67">
        <f xml:space="preserve">   MAX(0, HLOOKUP(MONTH($B959),'Farm Crops'!$B$18:$N$28,E$5,0)  - VLOOKUP(E$4,'Farm Crops'!$B$4:$G$13,6,0)/1000*0.65*$C959)</f>
        <v>343.43965656565666</v>
      </c>
      <c r="F959" s="67">
        <f xml:space="preserve">   MAX(0, HLOOKUP(MONTH($B959),'Farm Crops'!$B$18:$N$28,F$5,0)  - VLOOKUP(F$4,'Farm Crops'!$B$4:$G$13,6,0)/1000*0.65*$C959)</f>
        <v>448.01470707070712</v>
      </c>
      <c r="G959" s="67">
        <f xml:space="preserve">   MAX(0, HLOOKUP(MONTH($B959),'Farm Crops'!$B$18:$N$28,G$5,0)  - VLOOKUP(G$4,'Farm Crops'!$B$4:$G$13,6,0)/1000*0.65*$C959)</f>
        <v>105.55688888888889</v>
      </c>
      <c r="H959" s="67">
        <f xml:space="preserve">   MAX(0, HLOOKUP(MONTH($B959),'Farm Crops'!$B$18:$N$28,H$5,0)  - VLOOKUP(H$4,'Farm Crops'!$B$4:$G$13,6,0)/1000*0.65*$C959)</f>
        <v>362.24278787878791</v>
      </c>
      <c r="I959" s="67">
        <f xml:space="preserve">   MAX(0, HLOOKUP(MONTH($B959),'Farm Crops'!$B$18:$N$28,I$5,0)  - VLOOKUP(I$4,'Farm Crops'!$B$4:$G$13,6,0)/1000*0.65*$C959)</f>
        <v>442.60533333333336</v>
      </c>
      <c r="J959" s="67">
        <f xml:space="preserve">   MAX(0, HLOOKUP(MONTH($B959),'Farm Crops'!$B$18:$N$28,J$5,0)  - VLOOKUP(J$4,'Farm Crops'!$B$4:$G$13,6,0)/1000*0.65*$C959)</f>
        <v>667.94650505050527</v>
      </c>
      <c r="K959" s="67">
        <f xml:space="preserve">   MAX(0, HLOOKUP(MONTH($B959),'Farm Crops'!$B$18:$N$28,K$5,0)  - VLOOKUP(K$4,'Farm Crops'!$B$4:$G$13,6,0)/1000*0.65*$C959)</f>
        <v>153.4631919191919</v>
      </c>
      <c r="L959" s="67">
        <f xml:space="preserve">   MAX(0, HLOOKUP(MONTH($B959),'Farm Crops'!$B$18:$N$28,L$5,0)  - VLOOKUP(L$4,'Farm Crops'!$B$4:$G$13,6,0)/1000*0.65*$C959)</f>
        <v>27.083919191919215</v>
      </c>
      <c r="M959" s="67">
        <f xml:space="preserve">   MAX(0, HLOOKUP(MONTH($B959),'Farm Crops'!$B$18:$N$28,M$5,0)  - VLOOKUP(M$4,'Farm Crops'!$B$4:$G$13,6,0)/1000*0.65*$C959)</f>
        <v>184.47446464646467</v>
      </c>
    </row>
    <row r="960" spans="2:13" x14ac:dyDescent="0.2">
      <c r="B960" s="4">
        <v>41437</v>
      </c>
      <c r="C960" s="67">
        <f>'Observed Data'!$E959</f>
        <v>0</v>
      </c>
      <c r="D960" s="67">
        <f xml:space="preserve">   MAX(0, HLOOKUP(MONTH($B960),'Farm Crops'!$B$18:$N$28,D$5,0)  - VLOOKUP(D$4,'Farm Crops'!$B$4:$G$13,6,0)/1000*0.65*$C960)</f>
        <v>399.96020202020208</v>
      </c>
      <c r="E960" s="67">
        <f xml:space="preserve">   MAX(0, HLOOKUP(MONTH($B960),'Farm Crops'!$B$18:$N$28,E$5,0)  - VLOOKUP(E$4,'Farm Crops'!$B$4:$G$13,6,0)/1000*0.65*$C960)</f>
        <v>343.43965656565666</v>
      </c>
      <c r="F960" s="67">
        <f xml:space="preserve">   MAX(0, HLOOKUP(MONTH($B960),'Farm Crops'!$B$18:$N$28,F$5,0)  - VLOOKUP(F$4,'Farm Crops'!$B$4:$G$13,6,0)/1000*0.65*$C960)</f>
        <v>448.01470707070712</v>
      </c>
      <c r="G960" s="67">
        <f xml:space="preserve">   MAX(0, HLOOKUP(MONTH($B960),'Farm Crops'!$B$18:$N$28,G$5,0)  - VLOOKUP(G$4,'Farm Crops'!$B$4:$G$13,6,0)/1000*0.65*$C960)</f>
        <v>105.55688888888889</v>
      </c>
      <c r="H960" s="67">
        <f xml:space="preserve">   MAX(0, HLOOKUP(MONTH($B960),'Farm Crops'!$B$18:$N$28,H$5,0)  - VLOOKUP(H$4,'Farm Crops'!$B$4:$G$13,6,0)/1000*0.65*$C960)</f>
        <v>362.24278787878791</v>
      </c>
      <c r="I960" s="67">
        <f xml:space="preserve">   MAX(0, HLOOKUP(MONTH($B960),'Farm Crops'!$B$18:$N$28,I$5,0)  - VLOOKUP(I$4,'Farm Crops'!$B$4:$G$13,6,0)/1000*0.65*$C960)</f>
        <v>442.60533333333336</v>
      </c>
      <c r="J960" s="67">
        <f xml:space="preserve">   MAX(0, HLOOKUP(MONTH($B960),'Farm Crops'!$B$18:$N$28,J$5,0)  - VLOOKUP(J$4,'Farm Crops'!$B$4:$G$13,6,0)/1000*0.65*$C960)</f>
        <v>667.94650505050527</v>
      </c>
      <c r="K960" s="67">
        <f xml:space="preserve">   MAX(0, HLOOKUP(MONTH($B960),'Farm Crops'!$B$18:$N$28,K$5,0)  - VLOOKUP(K$4,'Farm Crops'!$B$4:$G$13,6,0)/1000*0.65*$C960)</f>
        <v>153.4631919191919</v>
      </c>
      <c r="L960" s="67">
        <f xml:space="preserve">   MAX(0, HLOOKUP(MONTH($B960),'Farm Crops'!$B$18:$N$28,L$5,0)  - VLOOKUP(L$4,'Farm Crops'!$B$4:$G$13,6,0)/1000*0.65*$C960)</f>
        <v>27.083919191919215</v>
      </c>
      <c r="M960" s="67">
        <f xml:space="preserve">   MAX(0, HLOOKUP(MONTH($B960),'Farm Crops'!$B$18:$N$28,M$5,0)  - VLOOKUP(M$4,'Farm Crops'!$B$4:$G$13,6,0)/1000*0.65*$C960)</f>
        <v>184.47446464646467</v>
      </c>
    </row>
    <row r="961" spans="2:13" x14ac:dyDescent="0.2">
      <c r="B961" s="4">
        <v>41438</v>
      </c>
      <c r="C961" s="67">
        <f>'Observed Data'!$E960</f>
        <v>0</v>
      </c>
      <c r="D961" s="67">
        <f xml:space="preserve">   MAX(0, HLOOKUP(MONTH($B961),'Farm Crops'!$B$18:$N$28,D$5,0)  - VLOOKUP(D$4,'Farm Crops'!$B$4:$G$13,6,0)/1000*0.65*$C961)</f>
        <v>399.96020202020208</v>
      </c>
      <c r="E961" s="67">
        <f xml:space="preserve">   MAX(0, HLOOKUP(MONTH($B961),'Farm Crops'!$B$18:$N$28,E$5,0)  - VLOOKUP(E$4,'Farm Crops'!$B$4:$G$13,6,0)/1000*0.65*$C961)</f>
        <v>343.43965656565666</v>
      </c>
      <c r="F961" s="67">
        <f xml:space="preserve">   MAX(0, HLOOKUP(MONTH($B961),'Farm Crops'!$B$18:$N$28,F$5,0)  - VLOOKUP(F$4,'Farm Crops'!$B$4:$G$13,6,0)/1000*0.65*$C961)</f>
        <v>448.01470707070712</v>
      </c>
      <c r="G961" s="67">
        <f xml:space="preserve">   MAX(0, HLOOKUP(MONTH($B961),'Farm Crops'!$B$18:$N$28,G$5,0)  - VLOOKUP(G$4,'Farm Crops'!$B$4:$G$13,6,0)/1000*0.65*$C961)</f>
        <v>105.55688888888889</v>
      </c>
      <c r="H961" s="67">
        <f xml:space="preserve">   MAX(0, HLOOKUP(MONTH($B961),'Farm Crops'!$B$18:$N$28,H$5,0)  - VLOOKUP(H$4,'Farm Crops'!$B$4:$G$13,6,0)/1000*0.65*$C961)</f>
        <v>362.24278787878791</v>
      </c>
      <c r="I961" s="67">
        <f xml:space="preserve">   MAX(0, HLOOKUP(MONTH($B961),'Farm Crops'!$B$18:$N$28,I$5,0)  - VLOOKUP(I$4,'Farm Crops'!$B$4:$G$13,6,0)/1000*0.65*$C961)</f>
        <v>442.60533333333336</v>
      </c>
      <c r="J961" s="67">
        <f xml:space="preserve">   MAX(0, HLOOKUP(MONTH($B961),'Farm Crops'!$B$18:$N$28,J$5,0)  - VLOOKUP(J$4,'Farm Crops'!$B$4:$G$13,6,0)/1000*0.65*$C961)</f>
        <v>667.94650505050527</v>
      </c>
      <c r="K961" s="67">
        <f xml:space="preserve">   MAX(0, HLOOKUP(MONTH($B961),'Farm Crops'!$B$18:$N$28,K$5,0)  - VLOOKUP(K$4,'Farm Crops'!$B$4:$G$13,6,0)/1000*0.65*$C961)</f>
        <v>153.4631919191919</v>
      </c>
      <c r="L961" s="67">
        <f xml:space="preserve">   MAX(0, HLOOKUP(MONTH($B961),'Farm Crops'!$B$18:$N$28,L$5,0)  - VLOOKUP(L$4,'Farm Crops'!$B$4:$G$13,6,0)/1000*0.65*$C961)</f>
        <v>27.083919191919215</v>
      </c>
      <c r="M961" s="67">
        <f xml:space="preserve">   MAX(0, HLOOKUP(MONTH($B961),'Farm Crops'!$B$18:$N$28,M$5,0)  - VLOOKUP(M$4,'Farm Crops'!$B$4:$G$13,6,0)/1000*0.65*$C961)</f>
        <v>184.47446464646467</v>
      </c>
    </row>
    <row r="962" spans="2:13" x14ac:dyDescent="0.2">
      <c r="B962" s="4">
        <v>41439</v>
      </c>
      <c r="C962" s="67">
        <f>'Observed Data'!$E961</f>
        <v>0</v>
      </c>
      <c r="D962" s="67">
        <f xml:space="preserve">   MAX(0, HLOOKUP(MONTH($B962),'Farm Crops'!$B$18:$N$28,D$5,0)  - VLOOKUP(D$4,'Farm Crops'!$B$4:$G$13,6,0)/1000*0.65*$C962)</f>
        <v>399.96020202020208</v>
      </c>
      <c r="E962" s="67">
        <f xml:space="preserve">   MAX(0, HLOOKUP(MONTH($B962),'Farm Crops'!$B$18:$N$28,E$5,0)  - VLOOKUP(E$4,'Farm Crops'!$B$4:$G$13,6,0)/1000*0.65*$C962)</f>
        <v>343.43965656565666</v>
      </c>
      <c r="F962" s="67">
        <f xml:space="preserve">   MAX(0, HLOOKUP(MONTH($B962),'Farm Crops'!$B$18:$N$28,F$5,0)  - VLOOKUP(F$4,'Farm Crops'!$B$4:$G$13,6,0)/1000*0.65*$C962)</f>
        <v>448.01470707070712</v>
      </c>
      <c r="G962" s="67">
        <f xml:space="preserve">   MAX(0, HLOOKUP(MONTH($B962),'Farm Crops'!$B$18:$N$28,G$5,0)  - VLOOKUP(G$4,'Farm Crops'!$B$4:$G$13,6,0)/1000*0.65*$C962)</f>
        <v>105.55688888888889</v>
      </c>
      <c r="H962" s="67">
        <f xml:space="preserve">   MAX(0, HLOOKUP(MONTH($B962),'Farm Crops'!$B$18:$N$28,H$5,0)  - VLOOKUP(H$4,'Farm Crops'!$B$4:$G$13,6,0)/1000*0.65*$C962)</f>
        <v>362.24278787878791</v>
      </c>
      <c r="I962" s="67">
        <f xml:space="preserve">   MAX(0, HLOOKUP(MONTH($B962),'Farm Crops'!$B$18:$N$28,I$5,0)  - VLOOKUP(I$4,'Farm Crops'!$B$4:$G$13,6,0)/1000*0.65*$C962)</f>
        <v>442.60533333333336</v>
      </c>
      <c r="J962" s="67">
        <f xml:space="preserve">   MAX(0, HLOOKUP(MONTH($B962),'Farm Crops'!$B$18:$N$28,J$5,0)  - VLOOKUP(J$4,'Farm Crops'!$B$4:$G$13,6,0)/1000*0.65*$C962)</f>
        <v>667.94650505050527</v>
      </c>
      <c r="K962" s="67">
        <f xml:space="preserve">   MAX(0, HLOOKUP(MONTH($B962),'Farm Crops'!$B$18:$N$28,K$5,0)  - VLOOKUP(K$4,'Farm Crops'!$B$4:$G$13,6,0)/1000*0.65*$C962)</f>
        <v>153.4631919191919</v>
      </c>
      <c r="L962" s="67">
        <f xml:space="preserve">   MAX(0, HLOOKUP(MONTH($B962),'Farm Crops'!$B$18:$N$28,L$5,0)  - VLOOKUP(L$4,'Farm Crops'!$B$4:$G$13,6,0)/1000*0.65*$C962)</f>
        <v>27.083919191919215</v>
      </c>
      <c r="M962" s="67">
        <f xml:space="preserve">   MAX(0, HLOOKUP(MONTH($B962),'Farm Crops'!$B$18:$N$28,M$5,0)  - VLOOKUP(M$4,'Farm Crops'!$B$4:$G$13,6,0)/1000*0.65*$C962)</f>
        <v>184.47446464646467</v>
      </c>
    </row>
    <row r="963" spans="2:13" x14ac:dyDescent="0.2">
      <c r="B963" s="4">
        <v>41440</v>
      </c>
      <c r="C963" s="67">
        <f>'Observed Data'!$E962</f>
        <v>42</v>
      </c>
      <c r="D963" s="67">
        <f xml:space="preserve">   MAX(0, HLOOKUP(MONTH($B963),'Farm Crops'!$B$18:$N$28,D$5,0)  - VLOOKUP(D$4,'Farm Crops'!$B$4:$G$13,6,0)/1000*0.65*$C963)</f>
        <v>0</v>
      </c>
      <c r="E963" s="67">
        <f xml:space="preserve">   MAX(0, HLOOKUP(MONTH($B963),'Farm Crops'!$B$18:$N$28,E$5,0)  - VLOOKUP(E$4,'Farm Crops'!$B$4:$G$13,6,0)/1000*0.65*$C963)</f>
        <v>0</v>
      </c>
      <c r="F963" s="67">
        <f xml:space="preserve">   MAX(0, HLOOKUP(MONTH($B963),'Farm Crops'!$B$18:$N$28,F$5,0)  - VLOOKUP(F$4,'Farm Crops'!$B$4:$G$13,6,0)/1000*0.65*$C963)</f>
        <v>0</v>
      </c>
      <c r="G963" s="67">
        <f xml:space="preserve">   MAX(0, HLOOKUP(MONTH($B963),'Farm Crops'!$B$18:$N$28,G$5,0)  - VLOOKUP(G$4,'Farm Crops'!$B$4:$G$13,6,0)/1000*0.65*$C963)</f>
        <v>0</v>
      </c>
      <c r="H963" s="67">
        <f xml:space="preserve">   MAX(0, HLOOKUP(MONTH($B963),'Farm Crops'!$B$18:$N$28,H$5,0)  - VLOOKUP(H$4,'Farm Crops'!$B$4:$G$13,6,0)/1000*0.65*$C963)</f>
        <v>0</v>
      </c>
      <c r="I963" s="67">
        <f xml:space="preserve">   MAX(0, HLOOKUP(MONTH($B963),'Farm Crops'!$B$18:$N$28,I$5,0)  - VLOOKUP(I$4,'Farm Crops'!$B$4:$G$13,6,0)/1000*0.65*$C963)</f>
        <v>0</v>
      </c>
      <c r="J963" s="67">
        <f xml:space="preserve">   MAX(0, HLOOKUP(MONTH($B963),'Farm Crops'!$B$18:$N$28,J$5,0)  - VLOOKUP(J$4,'Farm Crops'!$B$4:$G$13,6,0)/1000*0.65*$C963)</f>
        <v>0</v>
      </c>
      <c r="K963" s="67">
        <f xml:space="preserve">   MAX(0, HLOOKUP(MONTH($B963),'Farm Crops'!$B$18:$N$28,K$5,0)  - VLOOKUP(K$4,'Farm Crops'!$B$4:$G$13,6,0)/1000*0.65*$C963)</f>
        <v>0</v>
      </c>
      <c r="L963" s="67">
        <f xml:space="preserve">   MAX(0, HLOOKUP(MONTH($B963),'Farm Crops'!$B$18:$N$28,L$5,0)  - VLOOKUP(L$4,'Farm Crops'!$B$4:$G$13,6,0)/1000*0.65*$C963)</f>
        <v>0</v>
      </c>
      <c r="M963" s="67">
        <f xml:space="preserve">   MAX(0, HLOOKUP(MONTH($B963),'Farm Crops'!$B$18:$N$28,M$5,0)  - VLOOKUP(M$4,'Farm Crops'!$B$4:$G$13,6,0)/1000*0.65*$C963)</f>
        <v>0</v>
      </c>
    </row>
    <row r="964" spans="2:13" x14ac:dyDescent="0.2">
      <c r="B964" s="4">
        <v>41441</v>
      </c>
      <c r="C964" s="67">
        <f>'Observed Data'!$E963</f>
        <v>0</v>
      </c>
      <c r="D964" s="67">
        <f xml:space="preserve">   MAX(0, HLOOKUP(MONTH($B964),'Farm Crops'!$B$18:$N$28,D$5,0)  - VLOOKUP(D$4,'Farm Crops'!$B$4:$G$13,6,0)/1000*0.65*$C964)</f>
        <v>399.96020202020208</v>
      </c>
      <c r="E964" s="67">
        <f xml:space="preserve">   MAX(0, HLOOKUP(MONTH($B964),'Farm Crops'!$B$18:$N$28,E$5,0)  - VLOOKUP(E$4,'Farm Crops'!$B$4:$G$13,6,0)/1000*0.65*$C964)</f>
        <v>343.43965656565666</v>
      </c>
      <c r="F964" s="67">
        <f xml:space="preserve">   MAX(0, HLOOKUP(MONTH($B964),'Farm Crops'!$B$18:$N$28,F$5,0)  - VLOOKUP(F$4,'Farm Crops'!$B$4:$G$13,6,0)/1000*0.65*$C964)</f>
        <v>448.01470707070712</v>
      </c>
      <c r="G964" s="67">
        <f xml:space="preserve">   MAX(0, HLOOKUP(MONTH($B964),'Farm Crops'!$B$18:$N$28,G$5,0)  - VLOOKUP(G$4,'Farm Crops'!$B$4:$G$13,6,0)/1000*0.65*$C964)</f>
        <v>105.55688888888889</v>
      </c>
      <c r="H964" s="67">
        <f xml:space="preserve">   MAX(0, HLOOKUP(MONTH($B964),'Farm Crops'!$B$18:$N$28,H$5,0)  - VLOOKUP(H$4,'Farm Crops'!$B$4:$G$13,6,0)/1000*0.65*$C964)</f>
        <v>362.24278787878791</v>
      </c>
      <c r="I964" s="67">
        <f xml:space="preserve">   MAX(0, HLOOKUP(MONTH($B964),'Farm Crops'!$B$18:$N$28,I$5,0)  - VLOOKUP(I$4,'Farm Crops'!$B$4:$G$13,6,0)/1000*0.65*$C964)</f>
        <v>442.60533333333336</v>
      </c>
      <c r="J964" s="67">
        <f xml:space="preserve">   MAX(0, HLOOKUP(MONTH($B964),'Farm Crops'!$B$18:$N$28,J$5,0)  - VLOOKUP(J$4,'Farm Crops'!$B$4:$G$13,6,0)/1000*0.65*$C964)</f>
        <v>667.94650505050527</v>
      </c>
      <c r="K964" s="67">
        <f xml:space="preserve">   MAX(0, HLOOKUP(MONTH($B964),'Farm Crops'!$B$18:$N$28,K$5,0)  - VLOOKUP(K$4,'Farm Crops'!$B$4:$G$13,6,0)/1000*0.65*$C964)</f>
        <v>153.4631919191919</v>
      </c>
      <c r="L964" s="67">
        <f xml:space="preserve">   MAX(0, HLOOKUP(MONTH($B964),'Farm Crops'!$B$18:$N$28,L$5,0)  - VLOOKUP(L$4,'Farm Crops'!$B$4:$G$13,6,0)/1000*0.65*$C964)</f>
        <v>27.083919191919215</v>
      </c>
      <c r="M964" s="67">
        <f xml:space="preserve">   MAX(0, HLOOKUP(MONTH($B964),'Farm Crops'!$B$18:$N$28,M$5,0)  - VLOOKUP(M$4,'Farm Crops'!$B$4:$G$13,6,0)/1000*0.65*$C964)</f>
        <v>184.47446464646467</v>
      </c>
    </row>
    <row r="965" spans="2:13" x14ac:dyDescent="0.2">
      <c r="B965" s="4">
        <v>41442</v>
      </c>
      <c r="C965" s="67">
        <f>'Observed Data'!$E964</f>
        <v>0</v>
      </c>
      <c r="D965" s="67">
        <f xml:space="preserve">   MAX(0, HLOOKUP(MONTH($B965),'Farm Crops'!$B$18:$N$28,D$5,0)  - VLOOKUP(D$4,'Farm Crops'!$B$4:$G$13,6,0)/1000*0.65*$C965)</f>
        <v>399.96020202020208</v>
      </c>
      <c r="E965" s="67">
        <f xml:space="preserve">   MAX(0, HLOOKUP(MONTH($B965),'Farm Crops'!$B$18:$N$28,E$5,0)  - VLOOKUP(E$4,'Farm Crops'!$B$4:$G$13,6,0)/1000*0.65*$C965)</f>
        <v>343.43965656565666</v>
      </c>
      <c r="F965" s="67">
        <f xml:space="preserve">   MAX(0, HLOOKUP(MONTH($B965),'Farm Crops'!$B$18:$N$28,F$5,0)  - VLOOKUP(F$4,'Farm Crops'!$B$4:$G$13,6,0)/1000*0.65*$C965)</f>
        <v>448.01470707070712</v>
      </c>
      <c r="G965" s="67">
        <f xml:space="preserve">   MAX(0, HLOOKUP(MONTH($B965),'Farm Crops'!$B$18:$N$28,G$5,0)  - VLOOKUP(G$4,'Farm Crops'!$B$4:$G$13,6,0)/1000*0.65*$C965)</f>
        <v>105.55688888888889</v>
      </c>
      <c r="H965" s="67">
        <f xml:space="preserve">   MAX(0, HLOOKUP(MONTH($B965),'Farm Crops'!$B$18:$N$28,H$5,0)  - VLOOKUP(H$4,'Farm Crops'!$B$4:$G$13,6,0)/1000*0.65*$C965)</f>
        <v>362.24278787878791</v>
      </c>
      <c r="I965" s="67">
        <f xml:space="preserve">   MAX(0, HLOOKUP(MONTH($B965),'Farm Crops'!$B$18:$N$28,I$5,0)  - VLOOKUP(I$4,'Farm Crops'!$B$4:$G$13,6,0)/1000*0.65*$C965)</f>
        <v>442.60533333333336</v>
      </c>
      <c r="J965" s="67">
        <f xml:space="preserve">   MAX(0, HLOOKUP(MONTH($B965),'Farm Crops'!$B$18:$N$28,J$5,0)  - VLOOKUP(J$4,'Farm Crops'!$B$4:$G$13,6,0)/1000*0.65*$C965)</f>
        <v>667.94650505050527</v>
      </c>
      <c r="K965" s="67">
        <f xml:space="preserve">   MAX(0, HLOOKUP(MONTH($B965),'Farm Crops'!$B$18:$N$28,K$5,0)  - VLOOKUP(K$4,'Farm Crops'!$B$4:$G$13,6,0)/1000*0.65*$C965)</f>
        <v>153.4631919191919</v>
      </c>
      <c r="L965" s="67">
        <f xml:space="preserve">   MAX(0, HLOOKUP(MONTH($B965),'Farm Crops'!$B$18:$N$28,L$5,0)  - VLOOKUP(L$4,'Farm Crops'!$B$4:$G$13,6,0)/1000*0.65*$C965)</f>
        <v>27.083919191919215</v>
      </c>
      <c r="M965" s="67">
        <f xml:space="preserve">   MAX(0, HLOOKUP(MONTH($B965),'Farm Crops'!$B$18:$N$28,M$5,0)  - VLOOKUP(M$4,'Farm Crops'!$B$4:$G$13,6,0)/1000*0.65*$C965)</f>
        <v>184.47446464646467</v>
      </c>
    </row>
    <row r="966" spans="2:13" x14ac:dyDescent="0.2">
      <c r="B966" s="4">
        <v>41443</v>
      </c>
      <c r="C966" s="67">
        <f>'Observed Data'!$E965</f>
        <v>0</v>
      </c>
      <c r="D966" s="67">
        <f xml:space="preserve">   MAX(0, HLOOKUP(MONTH($B966),'Farm Crops'!$B$18:$N$28,D$5,0)  - VLOOKUP(D$4,'Farm Crops'!$B$4:$G$13,6,0)/1000*0.65*$C966)</f>
        <v>399.96020202020208</v>
      </c>
      <c r="E966" s="67">
        <f xml:space="preserve">   MAX(0, HLOOKUP(MONTH($B966),'Farm Crops'!$B$18:$N$28,E$5,0)  - VLOOKUP(E$4,'Farm Crops'!$B$4:$G$13,6,0)/1000*0.65*$C966)</f>
        <v>343.43965656565666</v>
      </c>
      <c r="F966" s="67">
        <f xml:space="preserve">   MAX(0, HLOOKUP(MONTH($B966),'Farm Crops'!$B$18:$N$28,F$5,0)  - VLOOKUP(F$4,'Farm Crops'!$B$4:$G$13,6,0)/1000*0.65*$C966)</f>
        <v>448.01470707070712</v>
      </c>
      <c r="G966" s="67">
        <f xml:space="preserve">   MAX(0, HLOOKUP(MONTH($B966),'Farm Crops'!$B$18:$N$28,G$5,0)  - VLOOKUP(G$4,'Farm Crops'!$B$4:$G$13,6,0)/1000*0.65*$C966)</f>
        <v>105.55688888888889</v>
      </c>
      <c r="H966" s="67">
        <f xml:space="preserve">   MAX(0, HLOOKUP(MONTH($B966),'Farm Crops'!$B$18:$N$28,H$5,0)  - VLOOKUP(H$4,'Farm Crops'!$B$4:$G$13,6,0)/1000*0.65*$C966)</f>
        <v>362.24278787878791</v>
      </c>
      <c r="I966" s="67">
        <f xml:space="preserve">   MAX(0, HLOOKUP(MONTH($B966),'Farm Crops'!$B$18:$N$28,I$5,0)  - VLOOKUP(I$4,'Farm Crops'!$B$4:$G$13,6,0)/1000*0.65*$C966)</f>
        <v>442.60533333333336</v>
      </c>
      <c r="J966" s="67">
        <f xml:space="preserve">   MAX(0, HLOOKUP(MONTH($B966),'Farm Crops'!$B$18:$N$28,J$5,0)  - VLOOKUP(J$4,'Farm Crops'!$B$4:$G$13,6,0)/1000*0.65*$C966)</f>
        <v>667.94650505050527</v>
      </c>
      <c r="K966" s="67">
        <f xml:space="preserve">   MAX(0, HLOOKUP(MONTH($B966),'Farm Crops'!$B$18:$N$28,K$5,0)  - VLOOKUP(K$4,'Farm Crops'!$B$4:$G$13,6,0)/1000*0.65*$C966)</f>
        <v>153.4631919191919</v>
      </c>
      <c r="L966" s="67">
        <f xml:space="preserve">   MAX(0, HLOOKUP(MONTH($B966),'Farm Crops'!$B$18:$N$28,L$5,0)  - VLOOKUP(L$4,'Farm Crops'!$B$4:$G$13,6,0)/1000*0.65*$C966)</f>
        <v>27.083919191919215</v>
      </c>
      <c r="M966" s="67">
        <f xml:space="preserve">   MAX(0, HLOOKUP(MONTH($B966),'Farm Crops'!$B$18:$N$28,M$5,0)  - VLOOKUP(M$4,'Farm Crops'!$B$4:$G$13,6,0)/1000*0.65*$C966)</f>
        <v>184.47446464646467</v>
      </c>
    </row>
    <row r="967" spans="2:13" x14ac:dyDescent="0.2">
      <c r="B967" s="4">
        <v>41444</v>
      </c>
      <c r="C967" s="67">
        <f>'Observed Data'!$E966</f>
        <v>0</v>
      </c>
      <c r="D967" s="67">
        <f xml:space="preserve">   MAX(0, HLOOKUP(MONTH($B967),'Farm Crops'!$B$18:$N$28,D$5,0)  - VLOOKUP(D$4,'Farm Crops'!$B$4:$G$13,6,0)/1000*0.65*$C967)</f>
        <v>399.96020202020208</v>
      </c>
      <c r="E967" s="67">
        <f xml:space="preserve">   MAX(0, HLOOKUP(MONTH($B967),'Farm Crops'!$B$18:$N$28,E$5,0)  - VLOOKUP(E$4,'Farm Crops'!$B$4:$G$13,6,0)/1000*0.65*$C967)</f>
        <v>343.43965656565666</v>
      </c>
      <c r="F967" s="67">
        <f xml:space="preserve">   MAX(0, HLOOKUP(MONTH($B967),'Farm Crops'!$B$18:$N$28,F$5,0)  - VLOOKUP(F$4,'Farm Crops'!$B$4:$G$13,6,0)/1000*0.65*$C967)</f>
        <v>448.01470707070712</v>
      </c>
      <c r="G967" s="67">
        <f xml:space="preserve">   MAX(0, HLOOKUP(MONTH($B967),'Farm Crops'!$B$18:$N$28,G$5,0)  - VLOOKUP(G$4,'Farm Crops'!$B$4:$G$13,6,0)/1000*0.65*$C967)</f>
        <v>105.55688888888889</v>
      </c>
      <c r="H967" s="67">
        <f xml:space="preserve">   MAX(0, HLOOKUP(MONTH($B967),'Farm Crops'!$B$18:$N$28,H$5,0)  - VLOOKUP(H$4,'Farm Crops'!$B$4:$G$13,6,0)/1000*0.65*$C967)</f>
        <v>362.24278787878791</v>
      </c>
      <c r="I967" s="67">
        <f xml:space="preserve">   MAX(0, HLOOKUP(MONTH($B967),'Farm Crops'!$B$18:$N$28,I$5,0)  - VLOOKUP(I$4,'Farm Crops'!$B$4:$G$13,6,0)/1000*0.65*$C967)</f>
        <v>442.60533333333336</v>
      </c>
      <c r="J967" s="67">
        <f xml:space="preserve">   MAX(0, HLOOKUP(MONTH($B967),'Farm Crops'!$B$18:$N$28,J$5,0)  - VLOOKUP(J$4,'Farm Crops'!$B$4:$G$13,6,0)/1000*0.65*$C967)</f>
        <v>667.94650505050527</v>
      </c>
      <c r="K967" s="67">
        <f xml:space="preserve">   MAX(0, HLOOKUP(MONTH($B967),'Farm Crops'!$B$18:$N$28,K$5,0)  - VLOOKUP(K$4,'Farm Crops'!$B$4:$G$13,6,0)/1000*0.65*$C967)</f>
        <v>153.4631919191919</v>
      </c>
      <c r="L967" s="67">
        <f xml:space="preserve">   MAX(0, HLOOKUP(MONTH($B967),'Farm Crops'!$B$18:$N$28,L$5,0)  - VLOOKUP(L$4,'Farm Crops'!$B$4:$G$13,6,0)/1000*0.65*$C967)</f>
        <v>27.083919191919215</v>
      </c>
      <c r="M967" s="67">
        <f xml:space="preserve">   MAX(0, HLOOKUP(MONTH($B967),'Farm Crops'!$B$18:$N$28,M$5,0)  - VLOOKUP(M$4,'Farm Crops'!$B$4:$G$13,6,0)/1000*0.65*$C967)</f>
        <v>184.47446464646467</v>
      </c>
    </row>
    <row r="968" spans="2:13" x14ac:dyDescent="0.2">
      <c r="B968" s="4">
        <v>41445</v>
      </c>
      <c r="C968" s="67">
        <f>'Observed Data'!$E967</f>
        <v>0</v>
      </c>
      <c r="D968" s="67">
        <f xml:space="preserve">   MAX(0, HLOOKUP(MONTH($B968),'Farm Crops'!$B$18:$N$28,D$5,0)  - VLOOKUP(D$4,'Farm Crops'!$B$4:$G$13,6,0)/1000*0.65*$C968)</f>
        <v>399.96020202020208</v>
      </c>
      <c r="E968" s="67">
        <f xml:space="preserve">   MAX(0, HLOOKUP(MONTH($B968),'Farm Crops'!$B$18:$N$28,E$5,0)  - VLOOKUP(E$4,'Farm Crops'!$B$4:$G$13,6,0)/1000*0.65*$C968)</f>
        <v>343.43965656565666</v>
      </c>
      <c r="F968" s="67">
        <f xml:space="preserve">   MAX(0, HLOOKUP(MONTH($B968),'Farm Crops'!$B$18:$N$28,F$5,0)  - VLOOKUP(F$4,'Farm Crops'!$B$4:$G$13,6,0)/1000*0.65*$C968)</f>
        <v>448.01470707070712</v>
      </c>
      <c r="G968" s="67">
        <f xml:space="preserve">   MAX(0, HLOOKUP(MONTH($B968),'Farm Crops'!$B$18:$N$28,G$5,0)  - VLOOKUP(G$4,'Farm Crops'!$B$4:$G$13,6,0)/1000*0.65*$C968)</f>
        <v>105.55688888888889</v>
      </c>
      <c r="H968" s="67">
        <f xml:space="preserve">   MAX(0, HLOOKUP(MONTH($B968),'Farm Crops'!$B$18:$N$28,H$5,0)  - VLOOKUP(H$4,'Farm Crops'!$B$4:$G$13,6,0)/1000*0.65*$C968)</f>
        <v>362.24278787878791</v>
      </c>
      <c r="I968" s="67">
        <f xml:space="preserve">   MAX(0, HLOOKUP(MONTH($B968),'Farm Crops'!$B$18:$N$28,I$5,0)  - VLOOKUP(I$4,'Farm Crops'!$B$4:$G$13,6,0)/1000*0.65*$C968)</f>
        <v>442.60533333333336</v>
      </c>
      <c r="J968" s="67">
        <f xml:space="preserve">   MAX(0, HLOOKUP(MONTH($B968),'Farm Crops'!$B$18:$N$28,J$5,0)  - VLOOKUP(J$4,'Farm Crops'!$B$4:$G$13,6,0)/1000*0.65*$C968)</f>
        <v>667.94650505050527</v>
      </c>
      <c r="K968" s="67">
        <f xml:space="preserve">   MAX(0, HLOOKUP(MONTH($B968),'Farm Crops'!$B$18:$N$28,K$5,0)  - VLOOKUP(K$4,'Farm Crops'!$B$4:$G$13,6,0)/1000*0.65*$C968)</f>
        <v>153.4631919191919</v>
      </c>
      <c r="L968" s="67">
        <f xml:space="preserve">   MAX(0, HLOOKUP(MONTH($B968),'Farm Crops'!$B$18:$N$28,L$5,0)  - VLOOKUP(L$4,'Farm Crops'!$B$4:$G$13,6,0)/1000*0.65*$C968)</f>
        <v>27.083919191919215</v>
      </c>
      <c r="M968" s="67">
        <f xml:space="preserve">   MAX(0, HLOOKUP(MONTH($B968),'Farm Crops'!$B$18:$N$28,M$5,0)  - VLOOKUP(M$4,'Farm Crops'!$B$4:$G$13,6,0)/1000*0.65*$C968)</f>
        <v>184.47446464646467</v>
      </c>
    </row>
    <row r="969" spans="2:13" x14ac:dyDescent="0.2">
      <c r="B969" s="4">
        <v>41446</v>
      </c>
      <c r="C969" s="67">
        <f>'Observed Data'!$E968</f>
        <v>0</v>
      </c>
      <c r="D969" s="67">
        <f xml:space="preserve">   MAX(0, HLOOKUP(MONTH($B969),'Farm Crops'!$B$18:$N$28,D$5,0)  - VLOOKUP(D$4,'Farm Crops'!$B$4:$G$13,6,0)/1000*0.65*$C969)</f>
        <v>399.96020202020208</v>
      </c>
      <c r="E969" s="67">
        <f xml:space="preserve">   MAX(0, HLOOKUP(MONTH($B969),'Farm Crops'!$B$18:$N$28,E$5,0)  - VLOOKUP(E$4,'Farm Crops'!$B$4:$G$13,6,0)/1000*0.65*$C969)</f>
        <v>343.43965656565666</v>
      </c>
      <c r="F969" s="67">
        <f xml:space="preserve">   MAX(0, HLOOKUP(MONTH($B969),'Farm Crops'!$B$18:$N$28,F$5,0)  - VLOOKUP(F$4,'Farm Crops'!$B$4:$G$13,6,0)/1000*0.65*$C969)</f>
        <v>448.01470707070712</v>
      </c>
      <c r="G969" s="67">
        <f xml:space="preserve">   MAX(0, HLOOKUP(MONTH($B969),'Farm Crops'!$B$18:$N$28,G$5,0)  - VLOOKUP(G$4,'Farm Crops'!$B$4:$G$13,6,0)/1000*0.65*$C969)</f>
        <v>105.55688888888889</v>
      </c>
      <c r="H969" s="67">
        <f xml:space="preserve">   MAX(0, HLOOKUP(MONTH($B969),'Farm Crops'!$B$18:$N$28,H$5,0)  - VLOOKUP(H$4,'Farm Crops'!$B$4:$G$13,6,0)/1000*0.65*$C969)</f>
        <v>362.24278787878791</v>
      </c>
      <c r="I969" s="67">
        <f xml:space="preserve">   MAX(0, HLOOKUP(MONTH($B969),'Farm Crops'!$B$18:$N$28,I$5,0)  - VLOOKUP(I$4,'Farm Crops'!$B$4:$G$13,6,0)/1000*0.65*$C969)</f>
        <v>442.60533333333336</v>
      </c>
      <c r="J969" s="67">
        <f xml:space="preserve">   MAX(0, HLOOKUP(MONTH($B969),'Farm Crops'!$B$18:$N$28,J$5,0)  - VLOOKUP(J$4,'Farm Crops'!$B$4:$G$13,6,0)/1000*0.65*$C969)</f>
        <v>667.94650505050527</v>
      </c>
      <c r="K969" s="67">
        <f xml:space="preserve">   MAX(0, HLOOKUP(MONTH($B969),'Farm Crops'!$B$18:$N$28,K$5,0)  - VLOOKUP(K$4,'Farm Crops'!$B$4:$G$13,6,0)/1000*0.65*$C969)</f>
        <v>153.4631919191919</v>
      </c>
      <c r="L969" s="67">
        <f xml:space="preserve">   MAX(0, HLOOKUP(MONTH($B969),'Farm Crops'!$B$18:$N$28,L$5,0)  - VLOOKUP(L$4,'Farm Crops'!$B$4:$G$13,6,0)/1000*0.65*$C969)</f>
        <v>27.083919191919215</v>
      </c>
      <c r="M969" s="67">
        <f xml:space="preserve">   MAX(0, HLOOKUP(MONTH($B969),'Farm Crops'!$B$18:$N$28,M$5,0)  - VLOOKUP(M$4,'Farm Crops'!$B$4:$G$13,6,0)/1000*0.65*$C969)</f>
        <v>184.47446464646467</v>
      </c>
    </row>
    <row r="970" spans="2:13" x14ac:dyDescent="0.2">
      <c r="B970" s="4">
        <v>41447</v>
      </c>
      <c r="C970" s="67">
        <f>'Observed Data'!$E969</f>
        <v>0</v>
      </c>
      <c r="D970" s="67">
        <f xml:space="preserve">   MAX(0, HLOOKUP(MONTH($B970),'Farm Crops'!$B$18:$N$28,D$5,0)  - VLOOKUP(D$4,'Farm Crops'!$B$4:$G$13,6,0)/1000*0.65*$C970)</f>
        <v>399.96020202020208</v>
      </c>
      <c r="E970" s="67">
        <f xml:space="preserve">   MAX(0, HLOOKUP(MONTH($B970),'Farm Crops'!$B$18:$N$28,E$5,0)  - VLOOKUP(E$4,'Farm Crops'!$B$4:$G$13,6,0)/1000*0.65*$C970)</f>
        <v>343.43965656565666</v>
      </c>
      <c r="F970" s="67">
        <f xml:space="preserve">   MAX(0, HLOOKUP(MONTH($B970),'Farm Crops'!$B$18:$N$28,F$5,0)  - VLOOKUP(F$4,'Farm Crops'!$B$4:$G$13,6,0)/1000*0.65*$C970)</f>
        <v>448.01470707070712</v>
      </c>
      <c r="G970" s="67">
        <f xml:space="preserve">   MAX(0, HLOOKUP(MONTH($B970),'Farm Crops'!$B$18:$N$28,G$5,0)  - VLOOKUP(G$4,'Farm Crops'!$B$4:$G$13,6,0)/1000*0.65*$C970)</f>
        <v>105.55688888888889</v>
      </c>
      <c r="H970" s="67">
        <f xml:space="preserve">   MAX(0, HLOOKUP(MONTH($B970),'Farm Crops'!$B$18:$N$28,H$5,0)  - VLOOKUP(H$4,'Farm Crops'!$B$4:$G$13,6,0)/1000*0.65*$C970)</f>
        <v>362.24278787878791</v>
      </c>
      <c r="I970" s="67">
        <f xml:space="preserve">   MAX(0, HLOOKUP(MONTH($B970),'Farm Crops'!$B$18:$N$28,I$5,0)  - VLOOKUP(I$4,'Farm Crops'!$B$4:$G$13,6,0)/1000*0.65*$C970)</f>
        <v>442.60533333333336</v>
      </c>
      <c r="J970" s="67">
        <f xml:space="preserve">   MAX(0, HLOOKUP(MONTH($B970),'Farm Crops'!$B$18:$N$28,J$5,0)  - VLOOKUP(J$4,'Farm Crops'!$B$4:$G$13,6,0)/1000*0.65*$C970)</f>
        <v>667.94650505050527</v>
      </c>
      <c r="K970" s="67">
        <f xml:space="preserve">   MAX(0, HLOOKUP(MONTH($B970),'Farm Crops'!$B$18:$N$28,K$5,0)  - VLOOKUP(K$4,'Farm Crops'!$B$4:$G$13,6,0)/1000*0.65*$C970)</f>
        <v>153.4631919191919</v>
      </c>
      <c r="L970" s="67">
        <f xml:space="preserve">   MAX(0, HLOOKUP(MONTH($B970),'Farm Crops'!$B$18:$N$28,L$5,0)  - VLOOKUP(L$4,'Farm Crops'!$B$4:$G$13,6,0)/1000*0.65*$C970)</f>
        <v>27.083919191919215</v>
      </c>
      <c r="M970" s="67">
        <f xml:space="preserve">   MAX(0, HLOOKUP(MONTH($B970),'Farm Crops'!$B$18:$N$28,M$5,0)  - VLOOKUP(M$4,'Farm Crops'!$B$4:$G$13,6,0)/1000*0.65*$C970)</f>
        <v>184.47446464646467</v>
      </c>
    </row>
    <row r="971" spans="2:13" x14ac:dyDescent="0.2">
      <c r="B971" s="4">
        <v>41448</v>
      </c>
      <c r="C971" s="67">
        <f>'Observed Data'!$E970</f>
        <v>0</v>
      </c>
      <c r="D971" s="67">
        <f xml:space="preserve">   MAX(0, HLOOKUP(MONTH($B971),'Farm Crops'!$B$18:$N$28,D$5,0)  - VLOOKUP(D$4,'Farm Crops'!$B$4:$G$13,6,0)/1000*0.65*$C971)</f>
        <v>399.96020202020208</v>
      </c>
      <c r="E971" s="67">
        <f xml:space="preserve">   MAX(0, HLOOKUP(MONTH($B971),'Farm Crops'!$B$18:$N$28,E$5,0)  - VLOOKUP(E$4,'Farm Crops'!$B$4:$G$13,6,0)/1000*0.65*$C971)</f>
        <v>343.43965656565666</v>
      </c>
      <c r="F971" s="67">
        <f xml:space="preserve">   MAX(0, HLOOKUP(MONTH($B971),'Farm Crops'!$B$18:$N$28,F$5,0)  - VLOOKUP(F$4,'Farm Crops'!$B$4:$G$13,6,0)/1000*0.65*$C971)</f>
        <v>448.01470707070712</v>
      </c>
      <c r="G971" s="67">
        <f xml:space="preserve">   MAX(0, HLOOKUP(MONTH($B971),'Farm Crops'!$B$18:$N$28,G$5,0)  - VLOOKUP(G$4,'Farm Crops'!$B$4:$G$13,6,0)/1000*0.65*$C971)</f>
        <v>105.55688888888889</v>
      </c>
      <c r="H971" s="67">
        <f xml:space="preserve">   MAX(0, HLOOKUP(MONTH($B971),'Farm Crops'!$B$18:$N$28,H$5,0)  - VLOOKUP(H$4,'Farm Crops'!$B$4:$G$13,6,0)/1000*0.65*$C971)</f>
        <v>362.24278787878791</v>
      </c>
      <c r="I971" s="67">
        <f xml:space="preserve">   MAX(0, HLOOKUP(MONTH($B971),'Farm Crops'!$B$18:$N$28,I$5,0)  - VLOOKUP(I$4,'Farm Crops'!$B$4:$G$13,6,0)/1000*0.65*$C971)</f>
        <v>442.60533333333336</v>
      </c>
      <c r="J971" s="67">
        <f xml:space="preserve">   MAX(0, HLOOKUP(MONTH($B971),'Farm Crops'!$B$18:$N$28,J$5,0)  - VLOOKUP(J$4,'Farm Crops'!$B$4:$G$13,6,0)/1000*0.65*$C971)</f>
        <v>667.94650505050527</v>
      </c>
      <c r="K971" s="67">
        <f xml:space="preserve">   MAX(0, HLOOKUP(MONTH($B971),'Farm Crops'!$B$18:$N$28,K$5,0)  - VLOOKUP(K$4,'Farm Crops'!$B$4:$G$13,6,0)/1000*0.65*$C971)</f>
        <v>153.4631919191919</v>
      </c>
      <c r="L971" s="67">
        <f xml:space="preserve">   MAX(0, HLOOKUP(MONTH($B971),'Farm Crops'!$B$18:$N$28,L$5,0)  - VLOOKUP(L$4,'Farm Crops'!$B$4:$G$13,6,0)/1000*0.65*$C971)</f>
        <v>27.083919191919215</v>
      </c>
      <c r="M971" s="67">
        <f xml:space="preserve">   MAX(0, HLOOKUP(MONTH($B971),'Farm Crops'!$B$18:$N$28,M$5,0)  - VLOOKUP(M$4,'Farm Crops'!$B$4:$G$13,6,0)/1000*0.65*$C971)</f>
        <v>184.47446464646467</v>
      </c>
    </row>
    <row r="972" spans="2:13" x14ac:dyDescent="0.2">
      <c r="B972" s="4">
        <v>41449</v>
      </c>
      <c r="C972" s="67">
        <f>'Observed Data'!$E971</f>
        <v>0</v>
      </c>
      <c r="D972" s="67">
        <f xml:space="preserve">   MAX(0, HLOOKUP(MONTH($B972),'Farm Crops'!$B$18:$N$28,D$5,0)  - VLOOKUP(D$4,'Farm Crops'!$B$4:$G$13,6,0)/1000*0.65*$C972)</f>
        <v>399.96020202020208</v>
      </c>
      <c r="E972" s="67">
        <f xml:space="preserve">   MAX(0, HLOOKUP(MONTH($B972),'Farm Crops'!$B$18:$N$28,E$5,0)  - VLOOKUP(E$4,'Farm Crops'!$B$4:$G$13,6,0)/1000*0.65*$C972)</f>
        <v>343.43965656565666</v>
      </c>
      <c r="F972" s="67">
        <f xml:space="preserve">   MAX(0, HLOOKUP(MONTH($B972),'Farm Crops'!$B$18:$N$28,F$5,0)  - VLOOKUP(F$4,'Farm Crops'!$B$4:$G$13,6,0)/1000*0.65*$C972)</f>
        <v>448.01470707070712</v>
      </c>
      <c r="G972" s="67">
        <f xml:space="preserve">   MAX(0, HLOOKUP(MONTH($B972),'Farm Crops'!$B$18:$N$28,G$5,0)  - VLOOKUP(G$4,'Farm Crops'!$B$4:$G$13,6,0)/1000*0.65*$C972)</f>
        <v>105.55688888888889</v>
      </c>
      <c r="H972" s="67">
        <f xml:space="preserve">   MAX(0, HLOOKUP(MONTH($B972),'Farm Crops'!$B$18:$N$28,H$5,0)  - VLOOKUP(H$4,'Farm Crops'!$B$4:$G$13,6,0)/1000*0.65*$C972)</f>
        <v>362.24278787878791</v>
      </c>
      <c r="I972" s="67">
        <f xml:space="preserve">   MAX(0, HLOOKUP(MONTH($B972),'Farm Crops'!$B$18:$N$28,I$5,0)  - VLOOKUP(I$4,'Farm Crops'!$B$4:$G$13,6,0)/1000*0.65*$C972)</f>
        <v>442.60533333333336</v>
      </c>
      <c r="J972" s="67">
        <f xml:space="preserve">   MAX(0, HLOOKUP(MONTH($B972),'Farm Crops'!$B$18:$N$28,J$5,0)  - VLOOKUP(J$4,'Farm Crops'!$B$4:$G$13,6,0)/1000*0.65*$C972)</f>
        <v>667.94650505050527</v>
      </c>
      <c r="K972" s="67">
        <f xml:space="preserve">   MAX(0, HLOOKUP(MONTH($B972),'Farm Crops'!$B$18:$N$28,K$5,0)  - VLOOKUP(K$4,'Farm Crops'!$B$4:$G$13,6,0)/1000*0.65*$C972)</f>
        <v>153.4631919191919</v>
      </c>
      <c r="L972" s="67">
        <f xml:space="preserve">   MAX(0, HLOOKUP(MONTH($B972),'Farm Crops'!$B$18:$N$28,L$5,0)  - VLOOKUP(L$4,'Farm Crops'!$B$4:$G$13,6,0)/1000*0.65*$C972)</f>
        <v>27.083919191919215</v>
      </c>
      <c r="M972" s="67">
        <f xml:space="preserve">   MAX(0, HLOOKUP(MONTH($B972),'Farm Crops'!$B$18:$N$28,M$5,0)  - VLOOKUP(M$4,'Farm Crops'!$B$4:$G$13,6,0)/1000*0.65*$C972)</f>
        <v>184.47446464646467</v>
      </c>
    </row>
    <row r="973" spans="2:13" x14ac:dyDescent="0.2">
      <c r="B973" s="4">
        <v>41450</v>
      </c>
      <c r="C973" s="67">
        <f>'Observed Data'!$E972</f>
        <v>46</v>
      </c>
      <c r="D973" s="67">
        <f xml:space="preserve">   MAX(0, HLOOKUP(MONTH($B973),'Farm Crops'!$B$18:$N$28,D$5,0)  - VLOOKUP(D$4,'Farm Crops'!$B$4:$G$13,6,0)/1000*0.65*$C973)</f>
        <v>0</v>
      </c>
      <c r="E973" s="67">
        <f xml:space="preserve">   MAX(0, HLOOKUP(MONTH($B973),'Farm Crops'!$B$18:$N$28,E$5,0)  - VLOOKUP(E$4,'Farm Crops'!$B$4:$G$13,6,0)/1000*0.65*$C973)</f>
        <v>0</v>
      </c>
      <c r="F973" s="67">
        <f xml:space="preserve">   MAX(0, HLOOKUP(MONTH($B973),'Farm Crops'!$B$18:$N$28,F$5,0)  - VLOOKUP(F$4,'Farm Crops'!$B$4:$G$13,6,0)/1000*0.65*$C973)</f>
        <v>0</v>
      </c>
      <c r="G973" s="67">
        <f xml:space="preserve">   MAX(0, HLOOKUP(MONTH($B973),'Farm Crops'!$B$18:$N$28,G$5,0)  - VLOOKUP(G$4,'Farm Crops'!$B$4:$G$13,6,0)/1000*0.65*$C973)</f>
        <v>0</v>
      </c>
      <c r="H973" s="67">
        <f xml:space="preserve">   MAX(0, HLOOKUP(MONTH($B973),'Farm Crops'!$B$18:$N$28,H$5,0)  - VLOOKUP(H$4,'Farm Crops'!$B$4:$G$13,6,0)/1000*0.65*$C973)</f>
        <v>0</v>
      </c>
      <c r="I973" s="67">
        <f xml:space="preserve">   MAX(0, HLOOKUP(MONTH($B973),'Farm Crops'!$B$18:$N$28,I$5,0)  - VLOOKUP(I$4,'Farm Crops'!$B$4:$G$13,6,0)/1000*0.65*$C973)</f>
        <v>0</v>
      </c>
      <c r="J973" s="67">
        <f xml:space="preserve">   MAX(0, HLOOKUP(MONTH($B973),'Farm Crops'!$B$18:$N$28,J$5,0)  - VLOOKUP(J$4,'Farm Crops'!$B$4:$G$13,6,0)/1000*0.65*$C973)</f>
        <v>0</v>
      </c>
      <c r="K973" s="67">
        <f xml:space="preserve">   MAX(0, HLOOKUP(MONTH($B973),'Farm Crops'!$B$18:$N$28,K$5,0)  - VLOOKUP(K$4,'Farm Crops'!$B$4:$G$13,6,0)/1000*0.65*$C973)</f>
        <v>0</v>
      </c>
      <c r="L973" s="67">
        <f xml:space="preserve">   MAX(0, HLOOKUP(MONTH($B973),'Farm Crops'!$B$18:$N$28,L$5,0)  - VLOOKUP(L$4,'Farm Crops'!$B$4:$G$13,6,0)/1000*0.65*$C973)</f>
        <v>0</v>
      </c>
      <c r="M973" s="67">
        <f xml:space="preserve">   MAX(0, HLOOKUP(MONTH($B973),'Farm Crops'!$B$18:$N$28,M$5,0)  - VLOOKUP(M$4,'Farm Crops'!$B$4:$G$13,6,0)/1000*0.65*$C973)</f>
        <v>0</v>
      </c>
    </row>
    <row r="974" spans="2:13" x14ac:dyDescent="0.2">
      <c r="B974" s="4">
        <v>41451</v>
      </c>
      <c r="C974" s="67">
        <f>'Observed Data'!$E973</f>
        <v>0</v>
      </c>
      <c r="D974" s="67">
        <f xml:space="preserve">   MAX(0, HLOOKUP(MONTH($B974),'Farm Crops'!$B$18:$N$28,D$5,0)  - VLOOKUP(D$4,'Farm Crops'!$B$4:$G$13,6,0)/1000*0.65*$C974)</f>
        <v>399.96020202020208</v>
      </c>
      <c r="E974" s="67">
        <f xml:space="preserve">   MAX(0, HLOOKUP(MONTH($B974),'Farm Crops'!$B$18:$N$28,E$5,0)  - VLOOKUP(E$4,'Farm Crops'!$B$4:$G$13,6,0)/1000*0.65*$C974)</f>
        <v>343.43965656565666</v>
      </c>
      <c r="F974" s="67">
        <f xml:space="preserve">   MAX(0, HLOOKUP(MONTH($B974),'Farm Crops'!$B$18:$N$28,F$5,0)  - VLOOKUP(F$4,'Farm Crops'!$B$4:$G$13,6,0)/1000*0.65*$C974)</f>
        <v>448.01470707070712</v>
      </c>
      <c r="G974" s="67">
        <f xml:space="preserve">   MAX(0, HLOOKUP(MONTH($B974),'Farm Crops'!$B$18:$N$28,G$5,0)  - VLOOKUP(G$4,'Farm Crops'!$B$4:$G$13,6,0)/1000*0.65*$C974)</f>
        <v>105.55688888888889</v>
      </c>
      <c r="H974" s="67">
        <f xml:space="preserve">   MAX(0, HLOOKUP(MONTH($B974),'Farm Crops'!$B$18:$N$28,H$5,0)  - VLOOKUP(H$4,'Farm Crops'!$B$4:$G$13,6,0)/1000*0.65*$C974)</f>
        <v>362.24278787878791</v>
      </c>
      <c r="I974" s="67">
        <f xml:space="preserve">   MAX(0, HLOOKUP(MONTH($B974),'Farm Crops'!$B$18:$N$28,I$5,0)  - VLOOKUP(I$4,'Farm Crops'!$B$4:$G$13,6,0)/1000*0.65*$C974)</f>
        <v>442.60533333333336</v>
      </c>
      <c r="J974" s="67">
        <f xml:space="preserve">   MAX(0, HLOOKUP(MONTH($B974),'Farm Crops'!$B$18:$N$28,J$5,0)  - VLOOKUP(J$4,'Farm Crops'!$B$4:$G$13,6,0)/1000*0.65*$C974)</f>
        <v>667.94650505050527</v>
      </c>
      <c r="K974" s="67">
        <f xml:space="preserve">   MAX(0, HLOOKUP(MONTH($B974),'Farm Crops'!$B$18:$N$28,K$5,0)  - VLOOKUP(K$4,'Farm Crops'!$B$4:$G$13,6,0)/1000*0.65*$C974)</f>
        <v>153.4631919191919</v>
      </c>
      <c r="L974" s="67">
        <f xml:space="preserve">   MAX(0, HLOOKUP(MONTH($B974),'Farm Crops'!$B$18:$N$28,L$5,0)  - VLOOKUP(L$4,'Farm Crops'!$B$4:$G$13,6,0)/1000*0.65*$C974)</f>
        <v>27.083919191919215</v>
      </c>
      <c r="M974" s="67">
        <f xml:space="preserve">   MAX(0, HLOOKUP(MONTH($B974),'Farm Crops'!$B$18:$N$28,M$5,0)  - VLOOKUP(M$4,'Farm Crops'!$B$4:$G$13,6,0)/1000*0.65*$C974)</f>
        <v>184.47446464646467</v>
      </c>
    </row>
    <row r="975" spans="2:13" x14ac:dyDescent="0.2">
      <c r="B975" s="4">
        <v>41452</v>
      </c>
      <c r="C975" s="67">
        <f>'Observed Data'!$E974</f>
        <v>0</v>
      </c>
      <c r="D975" s="67">
        <f xml:space="preserve">   MAX(0, HLOOKUP(MONTH($B975),'Farm Crops'!$B$18:$N$28,D$5,0)  - VLOOKUP(D$4,'Farm Crops'!$B$4:$G$13,6,0)/1000*0.65*$C975)</f>
        <v>399.96020202020208</v>
      </c>
      <c r="E975" s="67">
        <f xml:space="preserve">   MAX(0, HLOOKUP(MONTH($B975),'Farm Crops'!$B$18:$N$28,E$5,0)  - VLOOKUP(E$4,'Farm Crops'!$B$4:$G$13,6,0)/1000*0.65*$C975)</f>
        <v>343.43965656565666</v>
      </c>
      <c r="F975" s="67">
        <f xml:space="preserve">   MAX(0, HLOOKUP(MONTH($B975),'Farm Crops'!$B$18:$N$28,F$5,0)  - VLOOKUP(F$4,'Farm Crops'!$B$4:$G$13,6,0)/1000*0.65*$C975)</f>
        <v>448.01470707070712</v>
      </c>
      <c r="G975" s="67">
        <f xml:space="preserve">   MAX(0, HLOOKUP(MONTH($B975),'Farm Crops'!$B$18:$N$28,G$5,0)  - VLOOKUP(G$4,'Farm Crops'!$B$4:$G$13,6,0)/1000*0.65*$C975)</f>
        <v>105.55688888888889</v>
      </c>
      <c r="H975" s="67">
        <f xml:space="preserve">   MAX(0, HLOOKUP(MONTH($B975),'Farm Crops'!$B$18:$N$28,H$5,0)  - VLOOKUP(H$4,'Farm Crops'!$B$4:$G$13,6,0)/1000*0.65*$C975)</f>
        <v>362.24278787878791</v>
      </c>
      <c r="I975" s="67">
        <f xml:space="preserve">   MAX(0, HLOOKUP(MONTH($B975),'Farm Crops'!$B$18:$N$28,I$5,0)  - VLOOKUP(I$4,'Farm Crops'!$B$4:$G$13,6,0)/1000*0.65*$C975)</f>
        <v>442.60533333333336</v>
      </c>
      <c r="J975" s="67">
        <f xml:space="preserve">   MAX(0, HLOOKUP(MONTH($B975),'Farm Crops'!$B$18:$N$28,J$5,0)  - VLOOKUP(J$4,'Farm Crops'!$B$4:$G$13,6,0)/1000*0.65*$C975)</f>
        <v>667.94650505050527</v>
      </c>
      <c r="K975" s="67">
        <f xml:space="preserve">   MAX(0, HLOOKUP(MONTH($B975),'Farm Crops'!$B$18:$N$28,K$5,0)  - VLOOKUP(K$4,'Farm Crops'!$B$4:$G$13,6,0)/1000*0.65*$C975)</f>
        <v>153.4631919191919</v>
      </c>
      <c r="L975" s="67">
        <f xml:space="preserve">   MAX(0, HLOOKUP(MONTH($B975),'Farm Crops'!$B$18:$N$28,L$5,0)  - VLOOKUP(L$4,'Farm Crops'!$B$4:$G$13,6,0)/1000*0.65*$C975)</f>
        <v>27.083919191919215</v>
      </c>
      <c r="M975" s="67">
        <f xml:space="preserve">   MAX(0, HLOOKUP(MONTH($B975),'Farm Crops'!$B$18:$N$28,M$5,0)  - VLOOKUP(M$4,'Farm Crops'!$B$4:$G$13,6,0)/1000*0.65*$C975)</f>
        <v>184.47446464646467</v>
      </c>
    </row>
    <row r="976" spans="2:13" x14ac:dyDescent="0.2">
      <c r="B976" s="4">
        <v>41453</v>
      </c>
      <c r="C976" s="67">
        <f>'Observed Data'!$E975</f>
        <v>0</v>
      </c>
      <c r="D976" s="67">
        <f xml:space="preserve">   MAX(0, HLOOKUP(MONTH($B976),'Farm Crops'!$B$18:$N$28,D$5,0)  - VLOOKUP(D$4,'Farm Crops'!$B$4:$G$13,6,0)/1000*0.65*$C976)</f>
        <v>399.96020202020208</v>
      </c>
      <c r="E976" s="67">
        <f xml:space="preserve">   MAX(0, HLOOKUP(MONTH($B976),'Farm Crops'!$B$18:$N$28,E$5,0)  - VLOOKUP(E$4,'Farm Crops'!$B$4:$G$13,6,0)/1000*0.65*$C976)</f>
        <v>343.43965656565666</v>
      </c>
      <c r="F976" s="67">
        <f xml:space="preserve">   MAX(0, HLOOKUP(MONTH($B976),'Farm Crops'!$B$18:$N$28,F$5,0)  - VLOOKUP(F$4,'Farm Crops'!$B$4:$G$13,6,0)/1000*0.65*$C976)</f>
        <v>448.01470707070712</v>
      </c>
      <c r="G976" s="67">
        <f xml:space="preserve">   MAX(0, HLOOKUP(MONTH($B976),'Farm Crops'!$B$18:$N$28,G$5,0)  - VLOOKUP(G$4,'Farm Crops'!$B$4:$G$13,6,0)/1000*0.65*$C976)</f>
        <v>105.55688888888889</v>
      </c>
      <c r="H976" s="67">
        <f xml:space="preserve">   MAX(0, HLOOKUP(MONTH($B976),'Farm Crops'!$B$18:$N$28,H$5,0)  - VLOOKUP(H$4,'Farm Crops'!$B$4:$G$13,6,0)/1000*0.65*$C976)</f>
        <v>362.24278787878791</v>
      </c>
      <c r="I976" s="67">
        <f xml:space="preserve">   MAX(0, HLOOKUP(MONTH($B976),'Farm Crops'!$B$18:$N$28,I$5,0)  - VLOOKUP(I$4,'Farm Crops'!$B$4:$G$13,6,0)/1000*0.65*$C976)</f>
        <v>442.60533333333336</v>
      </c>
      <c r="J976" s="67">
        <f xml:space="preserve">   MAX(0, HLOOKUP(MONTH($B976),'Farm Crops'!$B$18:$N$28,J$5,0)  - VLOOKUP(J$4,'Farm Crops'!$B$4:$G$13,6,0)/1000*0.65*$C976)</f>
        <v>667.94650505050527</v>
      </c>
      <c r="K976" s="67">
        <f xml:space="preserve">   MAX(0, HLOOKUP(MONTH($B976),'Farm Crops'!$B$18:$N$28,K$5,0)  - VLOOKUP(K$4,'Farm Crops'!$B$4:$G$13,6,0)/1000*0.65*$C976)</f>
        <v>153.4631919191919</v>
      </c>
      <c r="L976" s="67">
        <f xml:space="preserve">   MAX(0, HLOOKUP(MONTH($B976),'Farm Crops'!$B$18:$N$28,L$5,0)  - VLOOKUP(L$4,'Farm Crops'!$B$4:$G$13,6,0)/1000*0.65*$C976)</f>
        <v>27.083919191919215</v>
      </c>
      <c r="M976" s="67">
        <f xml:space="preserve">   MAX(0, HLOOKUP(MONTH($B976),'Farm Crops'!$B$18:$N$28,M$5,0)  - VLOOKUP(M$4,'Farm Crops'!$B$4:$G$13,6,0)/1000*0.65*$C976)</f>
        <v>184.47446464646467</v>
      </c>
    </row>
    <row r="977" spans="2:13" x14ac:dyDescent="0.2">
      <c r="B977" s="4">
        <v>41454</v>
      </c>
      <c r="C977" s="67">
        <f>'Observed Data'!$E976</f>
        <v>0</v>
      </c>
      <c r="D977" s="67">
        <f xml:space="preserve">   MAX(0, HLOOKUP(MONTH($B977),'Farm Crops'!$B$18:$N$28,D$5,0)  - VLOOKUP(D$4,'Farm Crops'!$B$4:$G$13,6,0)/1000*0.65*$C977)</f>
        <v>399.96020202020208</v>
      </c>
      <c r="E977" s="67">
        <f xml:space="preserve">   MAX(0, HLOOKUP(MONTH($B977),'Farm Crops'!$B$18:$N$28,E$5,0)  - VLOOKUP(E$4,'Farm Crops'!$B$4:$G$13,6,0)/1000*0.65*$C977)</f>
        <v>343.43965656565666</v>
      </c>
      <c r="F977" s="67">
        <f xml:space="preserve">   MAX(0, HLOOKUP(MONTH($B977),'Farm Crops'!$B$18:$N$28,F$5,0)  - VLOOKUP(F$4,'Farm Crops'!$B$4:$G$13,6,0)/1000*0.65*$C977)</f>
        <v>448.01470707070712</v>
      </c>
      <c r="G977" s="67">
        <f xml:space="preserve">   MAX(0, HLOOKUP(MONTH($B977),'Farm Crops'!$B$18:$N$28,G$5,0)  - VLOOKUP(G$4,'Farm Crops'!$B$4:$G$13,6,0)/1000*0.65*$C977)</f>
        <v>105.55688888888889</v>
      </c>
      <c r="H977" s="67">
        <f xml:space="preserve">   MAX(0, HLOOKUP(MONTH($B977),'Farm Crops'!$B$18:$N$28,H$5,0)  - VLOOKUP(H$4,'Farm Crops'!$B$4:$G$13,6,0)/1000*0.65*$C977)</f>
        <v>362.24278787878791</v>
      </c>
      <c r="I977" s="67">
        <f xml:space="preserve">   MAX(0, HLOOKUP(MONTH($B977),'Farm Crops'!$B$18:$N$28,I$5,0)  - VLOOKUP(I$4,'Farm Crops'!$B$4:$G$13,6,0)/1000*0.65*$C977)</f>
        <v>442.60533333333336</v>
      </c>
      <c r="J977" s="67">
        <f xml:space="preserve">   MAX(0, HLOOKUP(MONTH($B977),'Farm Crops'!$B$18:$N$28,J$5,0)  - VLOOKUP(J$4,'Farm Crops'!$B$4:$G$13,6,0)/1000*0.65*$C977)</f>
        <v>667.94650505050527</v>
      </c>
      <c r="K977" s="67">
        <f xml:space="preserve">   MAX(0, HLOOKUP(MONTH($B977),'Farm Crops'!$B$18:$N$28,K$5,0)  - VLOOKUP(K$4,'Farm Crops'!$B$4:$G$13,6,0)/1000*0.65*$C977)</f>
        <v>153.4631919191919</v>
      </c>
      <c r="L977" s="67">
        <f xml:space="preserve">   MAX(0, HLOOKUP(MONTH($B977),'Farm Crops'!$B$18:$N$28,L$5,0)  - VLOOKUP(L$4,'Farm Crops'!$B$4:$G$13,6,0)/1000*0.65*$C977)</f>
        <v>27.083919191919215</v>
      </c>
      <c r="M977" s="67">
        <f xml:space="preserve">   MAX(0, HLOOKUP(MONTH($B977),'Farm Crops'!$B$18:$N$28,M$5,0)  - VLOOKUP(M$4,'Farm Crops'!$B$4:$G$13,6,0)/1000*0.65*$C977)</f>
        <v>184.47446464646467</v>
      </c>
    </row>
    <row r="978" spans="2:13" x14ac:dyDescent="0.2">
      <c r="B978" s="4">
        <v>41455</v>
      </c>
      <c r="C978" s="67">
        <f>'Observed Data'!$E977</f>
        <v>0</v>
      </c>
      <c r="D978" s="67">
        <f xml:space="preserve">   MAX(0, HLOOKUP(MONTH($B978),'Farm Crops'!$B$18:$N$28,D$5,0)  - VLOOKUP(D$4,'Farm Crops'!$B$4:$G$13,6,0)/1000*0.65*$C978)</f>
        <v>399.96020202020208</v>
      </c>
      <c r="E978" s="67">
        <f xml:space="preserve">   MAX(0, HLOOKUP(MONTH($B978),'Farm Crops'!$B$18:$N$28,E$5,0)  - VLOOKUP(E$4,'Farm Crops'!$B$4:$G$13,6,0)/1000*0.65*$C978)</f>
        <v>343.43965656565666</v>
      </c>
      <c r="F978" s="67">
        <f xml:space="preserve">   MAX(0, HLOOKUP(MONTH($B978),'Farm Crops'!$B$18:$N$28,F$5,0)  - VLOOKUP(F$4,'Farm Crops'!$B$4:$G$13,6,0)/1000*0.65*$C978)</f>
        <v>448.01470707070712</v>
      </c>
      <c r="G978" s="67">
        <f xml:space="preserve">   MAX(0, HLOOKUP(MONTH($B978),'Farm Crops'!$B$18:$N$28,G$5,0)  - VLOOKUP(G$4,'Farm Crops'!$B$4:$G$13,6,0)/1000*0.65*$C978)</f>
        <v>105.55688888888889</v>
      </c>
      <c r="H978" s="67">
        <f xml:space="preserve">   MAX(0, HLOOKUP(MONTH($B978),'Farm Crops'!$B$18:$N$28,H$5,0)  - VLOOKUP(H$4,'Farm Crops'!$B$4:$G$13,6,0)/1000*0.65*$C978)</f>
        <v>362.24278787878791</v>
      </c>
      <c r="I978" s="67">
        <f xml:space="preserve">   MAX(0, HLOOKUP(MONTH($B978),'Farm Crops'!$B$18:$N$28,I$5,0)  - VLOOKUP(I$4,'Farm Crops'!$B$4:$G$13,6,0)/1000*0.65*$C978)</f>
        <v>442.60533333333336</v>
      </c>
      <c r="J978" s="67">
        <f xml:space="preserve">   MAX(0, HLOOKUP(MONTH($B978),'Farm Crops'!$B$18:$N$28,J$5,0)  - VLOOKUP(J$4,'Farm Crops'!$B$4:$G$13,6,0)/1000*0.65*$C978)</f>
        <v>667.94650505050527</v>
      </c>
      <c r="K978" s="67">
        <f xml:space="preserve">   MAX(0, HLOOKUP(MONTH($B978),'Farm Crops'!$B$18:$N$28,K$5,0)  - VLOOKUP(K$4,'Farm Crops'!$B$4:$G$13,6,0)/1000*0.65*$C978)</f>
        <v>153.4631919191919</v>
      </c>
      <c r="L978" s="67">
        <f xml:space="preserve">   MAX(0, HLOOKUP(MONTH($B978),'Farm Crops'!$B$18:$N$28,L$5,0)  - VLOOKUP(L$4,'Farm Crops'!$B$4:$G$13,6,0)/1000*0.65*$C978)</f>
        <v>27.083919191919215</v>
      </c>
      <c r="M978" s="67">
        <f xml:space="preserve">   MAX(0, HLOOKUP(MONTH($B978),'Farm Crops'!$B$18:$N$28,M$5,0)  - VLOOKUP(M$4,'Farm Crops'!$B$4:$G$13,6,0)/1000*0.65*$C978)</f>
        <v>184.47446464646467</v>
      </c>
    </row>
    <row r="979" spans="2:13" x14ac:dyDescent="0.2">
      <c r="B979" s="4">
        <v>41456</v>
      </c>
      <c r="C979" s="67">
        <f>'Observed Data'!$E978</f>
        <v>0</v>
      </c>
      <c r="D979" s="67">
        <f xml:space="preserve">   MAX(0, HLOOKUP(MONTH($B979),'Farm Crops'!$B$18:$N$28,D$5,0)  - VLOOKUP(D$4,'Farm Crops'!$B$4:$G$13,6,0)/1000*0.65*$C979)</f>
        <v>446.72111436950155</v>
      </c>
      <c r="E979" s="67">
        <f xml:space="preserve">   MAX(0, HLOOKUP(MONTH($B979),'Farm Crops'!$B$18:$N$28,E$5,0)  - VLOOKUP(E$4,'Farm Crops'!$B$4:$G$13,6,0)/1000*0.65*$C979)</f>
        <v>323.48108504398834</v>
      </c>
      <c r="F979" s="67">
        <f xml:space="preserve">   MAX(0, HLOOKUP(MONTH($B979),'Farm Crops'!$B$18:$N$28,F$5,0)  - VLOOKUP(F$4,'Farm Crops'!$B$4:$G$13,6,0)/1000*0.65*$C979)</f>
        <v>407.18763929618774</v>
      </c>
      <c r="G979" s="67">
        <f xml:space="preserve">   MAX(0, HLOOKUP(MONTH($B979),'Farm Crops'!$B$18:$N$28,G$5,0)  - VLOOKUP(G$4,'Farm Crops'!$B$4:$G$13,6,0)/1000*0.65*$C979)</f>
        <v>99.422580645161304</v>
      </c>
      <c r="H979" s="67">
        <f xml:space="preserve">   MAX(0, HLOOKUP(MONTH($B979),'Farm Crops'!$B$18:$N$28,H$5,0)  - VLOOKUP(H$4,'Farm Crops'!$B$4:$G$13,6,0)/1000*0.65*$C979)</f>
        <v>341.19149560117307</v>
      </c>
      <c r="I979" s="67">
        <f xml:space="preserve">   MAX(0, HLOOKUP(MONTH($B979),'Farm Crops'!$B$18:$N$28,I$5,0)  - VLOOKUP(I$4,'Farm Crops'!$B$4:$G$13,6,0)/1000*0.65*$C979)</f>
        <v>512.45552785923758</v>
      </c>
      <c r="J979" s="67">
        <f xml:space="preserve">   MAX(0, HLOOKUP(MONTH($B979),'Farm Crops'!$B$18:$N$28,J$5,0)  - VLOOKUP(J$4,'Farm Crops'!$B$4:$G$13,6,0)/1000*0.65*$C979)</f>
        <v>555.68812316715548</v>
      </c>
      <c r="K979" s="67">
        <f xml:space="preserve">   MAX(0, HLOOKUP(MONTH($B979),'Farm Crops'!$B$18:$N$28,K$5,0)  - VLOOKUP(K$4,'Farm Crops'!$B$4:$G$13,6,0)/1000*0.65*$C979)</f>
        <v>129.10278592375366</v>
      </c>
      <c r="L979" s="67">
        <f xml:space="preserve">   MAX(0, HLOOKUP(MONTH($B979),'Farm Crops'!$B$18:$N$28,L$5,0)  - VLOOKUP(L$4,'Farm Crops'!$B$4:$G$13,6,0)/1000*0.65*$C979)</f>
        <v>22.997360703812337</v>
      </c>
      <c r="M979" s="67">
        <f xml:space="preserve">   MAX(0, HLOOKUP(MONTH($B979),'Farm Crops'!$B$18:$N$28,M$5,0)  - VLOOKUP(M$4,'Farm Crops'!$B$4:$G$13,6,0)/1000*0.65*$C979)</f>
        <v>161.29560117302054</v>
      </c>
    </row>
    <row r="980" spans="2:13" x14ac:dyDescent="0.2">
      <c r="B980" s="4">
        <v>41457</v>
      </c>
      <c r="C980" s="67">
        <f>'Observed Data'!$E979</f>
        <v>0</v>
      </c>
      <c r="D980" s="67">
        <f xml:space="preserve">   MAX(0, HLOOKUP(MONTH($B980),'Farm Crops'!$B$18:$N$28,D$5,0)  - VLOOKUP(D$4,'Farm Crops'!$B$4:$G$13,6,0)/1000*0.65*$C980)</f>
        <v>446.72111436950155</v>
      </c>
      <c r="E980" s="67">
        <f xml:space="preserve">   MAX(0, HLOOKUP(MONTH($B980),'Farm Crops'!$B$18:$N$28,E$5,0)  - VLOOKUP(E$4,'Farm Crops'!$B$4:$G$13,6,0)/1000*0.65*$C980)</f>
        <v>323.48108504398834</v>
      </c>
      <c r="F980" s="67">
        <f xml:space="preserve">   MAX(0, HLOOKUP(MONTH($B980),'Farm Crops'!$B$18:$N$28,F$5,0)  - VLOOKUP(F$4,'Farm Crops'!$B$4:$G$13,6,0)/1000*0.65*$C980)</f>
        <v>407.18763929618774</v>
      </c>
      <c r="G980" s="67">
        <f xml:space="preserve">   MAX(0, HLOOKUP(MONTH($B980),'Farm Crops'!$B$18:$N$28,G$5,0)  - VLOOKUP(G$4,'Farm Crops'!$B$4:$G$13,6,0)/1000*0.65*$C980)</f>
        <v>99.422580645161304</v>
      </c>
      <c r="H980" s="67">
        <f xml:space="preserve">   MAX(0, HLOOKUP(MONTH($B980),'Farm Crops'!$B$18:$N$28,H$5,0)  - VLOOKUP(H$4,'Farm Crops'!$B$4:$G$13,6,0)/1000*0.65*$C980)</f>
        <v>341.19149560117307</v>
      </c>
      <c r="I980" s="67">
        <f xml:space="preserve">   MAX(0, HLOOKUP(MONTH($B980),'Farm Crops'!$B$18:$N$28,I$5,0)  - VLOOKUP(I$4,'Farm Crops'!$B$4:$G$13,6,0)/1000*0.65*$C980)</f>
        <v>512.45552785923758</v>
      </c>
      <c r="J980" s="67">
        <f xml:space="preserve">   MAX(0, HLOOKUP(MONTH($B980),'Farm Crops'!$B$18:$N$28,J$5,0)  - VLOOKUP(J$4,'Farm Crops'!$B$4:$G$13,6,0)/1000*0.65*$C980)</f>
        <v>555.68812316715548</v>
      </c>
      <c r="K980" s="67">
        <f xml:space="preserve">   MAX(0, HLOOKUP(MONTH($B980),'Farm Crops'!$B$18:$N$28,K$5,0)  - VLOOKUP(K$4,'Farm Crops'!$B$4:$G$13,6,0)/1000*0.65*$C980)</f>
        <v>129.10278592375366</v>
      </c>
      <c r="L980" s="67">
        <f xml:space="preserve">   MAX(0, HLOOKUP(MONTH($B980),'Farm Crops'!$B$18:$N$28,L$5,0)  - VLOOKUP(L$4,'Farm Crops'!$B$4:$G$13,6,0)/1000*0.65*$C980)</f>
        <v>22.997360703812337</v>
      </c>
      <c r="M980" s="67">
        <f xml:space="preserve">   MAX(0, HLOOKUP(MONTH($B980),'Farm Crops'!$B$18:$N$28,M$5,0)  - VLOOKUP(M$4,'Farm Crops'!$B$4:$G$13,6,0)/1000*0.65*$C980)</f>
        <v>161.29560117302054</v>
      </c>
    </row>
    <row r="981" spans="2:13" x14ac:dyDescent="0.2">
      <c r="B981" s="4">
        <v>41458</v>
      </c>
      <c r="C981" s="67">
        <f>'Observed Data'!$E980</f>
        <v>0</v>
      </c>
      <c r="D981" s="67">
        <f xml:space="preserve">   MAX(0, HLOOKUP(MONTH($B981),'Farm Crops'!$B$18:$N$28,D$5,0)  - VLOOKUP(D$4,'Farm Crops'!$B$4:$G$13,6,0)/1000*0.65*$C981)</f>
        <v>446.72111436950155</v>
      </c>
      <c r="E981" s="67">
        <f xml:space="preserve">   MAX(0, HLOOKUP(MONTH($B981),'Farm Crops'!$B$18:$N$28,E$5,0)  - VLOOKUP(E$4,'Farm Crops'!$B$4:$G$13,6,0)/1000*0.65*$C981)</f>
        <v>323.48108504398834</v>
      </c>
      <c r="F981" s="67">
        <f xml:space="preserve">   MAX(0, HLOOKUP(MONTH($B981),'Farm Crops'!$B$18:$N$28,F$5,0)  - VLOOKUP(F$4,'Farm Crops'!$B$4:$G$13,6,0)/1000*0.65*$C981)</f>
        <v>407.18763929618774</v>
      </c>
      <c r="G981" s="67">
        <f xml:space="preserve">   MAX(0, HLOOKUP(MONTH($B981),'Farm Crops'!$B$18:$N$28,G$5,0)  - VLOOKUP(G$4,'Farm Crops'!$B$4:$G$13,6,0)/1000*0.65*$C981)</f>
        <v>99.422580645161304</v>
      </c>
      <c r="H981" s="67">
        <f xml:space="preserve">   MAX(0, HLOOKUP(MONTH($B981),'Farm Crops'!$B$18:$N$28,H$5,0)  - VLOOKUP(H$4,'Farm Crops'!$B$4:$G$13,6,0)/1000*0.65*$C981)</f>
        <v>341.19149560117307</v>
      </c>
      <c r="I981" s="67">
        <f xml:space="preserve">   MAX(0, HLOOKUP(MONTH($B981),'Farm Crops'!$B$18:$N$28,I$5,0)  - VLOOKUP(I$4,'Farm Crops'!$B$4:$G$13,6,0)/1000*0.65*$C981)</f>
        <v>512.45552785923758</v>
      </c>
      <c r="J981" s="67">
        <f xml:space="preserve">   MAX(0, HLOOKUP(MONTH($B981),'Farm Crops'!$B$18:$N$28,J$5,0)  - VLOOKUP(J$4,'Farm Crops'!$B$4:$G$13,6,0)/1000*0.65*$C981)</f>
        <v>555.68812316715548</v>
      </c>
      <c r="K981" s="67">
        <f xml:space="preserve">   MAX(0, HLOOKUP(MONTH($B981),'Farm Crops'!$B$18:$N$28,K$5,0)  - VLOOKUP(K$4,'Farm Crops'!$B$4:$G$13,6,0)/1000*0.65*$C981)</f>
        <v>129.10278592375366</v>
      </c>
      <c r="L981" s="67">
        <f xml:space="preserve">   MAX(0, HLOOKUP(MONTH($B981),'Farm Crops'!$B$18:$N$28,L$5,0)  - VLOOKUP(L$4,'Farm Crops'!$B$4:$G$13,6,0)/1000*0.65*$C981)</f>
        <v>22.997360703812337</v>
      </c>
      <c r="M981" s="67">
        <f xml:space="preserve">   MAX(0, HLOOKUP(MONTH($B981),'Farm Crops'!$B$18:$N$28,M$5,0)  - VLOOKUP(M$4,'Farm Crops'!$B$4:$G$13,6,0)/1000*0.65*$C981)</f>
        <v>161.29560117302054</v>
      </c>
    </row>
    <row r="982" spans="2:13" x14ac:dyDescent="0.2">
      <c r="B982" s="4">
        <v>41459</v>
      </c>
      <c r="C982" s="67">
        <f>'Observed Data'!$E981</f>
        <v>0</v>
      </c>
      <c r="D982" s="67">
        <f xml:space="preserve">   MAX(0, HLOOKUP(MONTH($B982),'Farm Crops'!$B$18:$N$28,D$5,0)  - VLOOKUP(D$4,'Farm Crops'!$B$4:$G$13,6,0)/1000*0.65*$C982)</f>
        <v>446.72111436950155</v>
      </c>
      <c r="E982" s="67">
        <f xml:space="preserve">   MAX(0, HLOOKUP(MONTH($B982),'Farm Crops'!$B$18:$N$28,E$5,0)  - VLOOKUP(E$4,'Farm Crops'!$B$4:$G$13,6,0)/1000*0.65*$C982)</f>
        <v>323.48108504398834</v>
      </c>
      <c r="F982" s="67">
        <f xml:space="preserve">   MAX(0, HLOOKUP(MONTH($B982),'Farm Crops'!$B$18:$N$28,F$5,0)  - VLOOKUP(F$4,'Farm Crops'!$B$4:$G$13,6,0)/1000*0.65*$C982)</f>
        <v>407.18763929618774</v>
      </c>
      <c r="G982" s="67">
        <f xml:space="preserve">   MAX(0, HLOOKUP(MONTH($B982),'Farm Crops'!$B$18:$N$28,G$5,0)  - VLOOKUP(G$4,'Farm Crops'!$B$4:$G$13,6,0)/1000*0.65*$C982)</f>
        <v>99.422580645161304</v>
      </c>
      <c r="H982" s="67">
        <f xml:space="preserve">   MAX(0, HLOOKUP(MONTH($B982),'Farm Crops'!$B$18:$N$28,H$5,0)  - VLOOKUP(H$4,'Farm Crops'!$B$4:$G$13,6,0)/1000*0.65*$C982)</f>
        <v>341.19149560117307</v>
      </c>
      <c r="I982" s="67">
        <f xml:space="preserve">   MAX(0, HLOOKUP(MONTH($B982),'Farm Crops'!$B$18:$N$28,I$5,0)  - VLOOKUP(I$4,'Farm Crops'!$B$4:$G$13,6,0)/1000*0.65*$C982)</f>
        <v>512.45552785923758</v>
      </c>
      <c r="J982" s="67">
        <f xml:space="preserve">   MAX(0, HLOOKUP(MONTH($B982),'Farm Crops'!$B$18:$N$28,J$5,0)  - VLOOKUP(J$4,'Farm Crops'!$B$4:$G$13,6,0)/1000*0.65*$C982)</f>
        <v>555.68812316715548</v>
      </c>
      <c r="K982" s="67">
        <f xml:space="preserve">   MAX(0, HLOOKUP(MONTH($B982),'Farm Crops'!$B$18:$N$28,K$5,0)  - VLOOKUP(K$4,'Farm Crops'!$B$4:$G$13,6,0)/1000*0.65*$C982)</f>
        <v>129.10278592375366</v>
      </c>
      <c r="L982" s="67">
        <f xml:space="preserve">   MAX(0, HLOOKUP(MONTH($B982),'Farm Crops'!$B$18:$N$28,L$5,0)  - VLOOKUP(L$4,'Farm Crops'!$B$4:$G$13,6,0)/1000*0.65*$C982)</f>
        <v>22.997360703812337</v>
      </c>
      <c r="M982" s="67">
        <f xml:space="preserve">   MAX(0, HLOOKUP(MONTH($B982),'Farm Crops'!$B$18:$N$28,M$5,0)  - VLOOKUP(M$4,'Farm Crops'!$B$4:$G$13,6,0)/1000*0.65*$C982)</f>
        <v>161.29560117302054</v>
      </c>
    </row>
    <row r="983" spans="2:13" x14ac:dyDescent="0.2">
      <c r="B983" s="4">
        <v>41460</v>
      </c>
      <c r="C983" s="67">
        <f>'Observed Data'!$E982</f>
        <v>11</v>
      </c>
      <c r="D983" s="67">
        <f xml:space="preserve">   MAX(0, HLOOKUP(MONTH($B983),'Farm Crops'!$B$18:$N$28,D$5,0)  - VLOOKUP(D$4,'Farm Crops'!$B$4:$G$13,6,0)/1000*0.65*$C983)</f>
        <v>0</v>
      </c>
      <c r="E983" s="67">
        <f xml:space="preserve">   MAX(0, HLOOKUP(MONTH($B983),'Farm Crops'!$B$18:$N$28,E$5,0)  - VLOOKUP(E$4,'Farm Crops'!$B$4:$G$13,6,0)/1000*0.65*$C983)</f>
        <v>0</v>
      </c>
      <c r="F983" s="67">
        <f xml:space="preserve">   MAX(0, HLOOKUP(MONTH($B983),'Farm Crops'!$B$18:$N$28,F$5,0)  - VLOOKUP(F$4,'Farm Crops'!$B$4:$G$13,6,0)/1000*0.65*$C983)</f>
        <v>0</v>
      </c>
      <c r="G983" s="67">
        <f xml:space="preserve">   MAX(0, HLOOKUP(MONTH($B983),'Farm Crops'!$B$18:$N$28,G$5,0)  - VLOOKUP(G$4,'Farm Crops'!$B$4:$G$13,6,0)/1000*0.65*$C983)</f>
        <v>0</v>
      </c>
      <c r="H983" s="67">
        <f xml:space="preserve">   MAX(0, HLOOKUP(MONTH($B983),'Farm Crops'!$B$18:$N$28,H$5,0)  - VLOOKUP(H$4,'Farm Crops'!$B$4:$G$13,6,0)/1000*0.65*$C983)</f>
        <v>0</v>
      </c>
      <c r="I983" s="67">
        <f xml:space="preserve">   MAX(0, HLOOKUP(MONTH($B983),'Farm Crops'!$B$18:$N$28,I$5,0)  - VLOOKUP(I$4,'Farm Crops'!$B$4:$G$13,6,0)/1000*0.65*$C983)</f>
        <v>0</v>
      </c>
      <c r="J983" s="67">
        <f xml:space="preserve">   MAX(0, HLOOKUP(MONTH($B983),'Farm Crops'!$B$18:$N$28,J$5,0)  - VLOOKUP(J$4,'Farm Crops'!$B$4:$G$13,6,0)/1000*0.65*$C983)</f>
        <v>0</v>
      </c>
      <c r="K983" s="67">
        <f xml:space="preserve">   MAX(0, HLOOKUP(MONTH($B983),'Farm Crops'!$B$18:$N$28,K$5,0)  - VLOOKUP(K$4,'Farm Crops'!$B$4:$G$13,6,0)/1000*0.65*$C983)</f>
        <v>0</v>
      </c>
      <c r="L983" s="67">
        <f xml:space="preserve">   MAX(0, HLOOKUP(MONTH($B983),'Farm Crops'!$B$18:$N$28,L$5,0)  - VLOOKUP(L$4,'Farm Crops'!$B$4:$G$13,6,0)/1000*0.65*$C983)</f>
        <v>0</v>
      </c>
      <c r="M983" s="67">
        <f xml:space="preserve">   MAX(0, HLOOKUP(MONTH($B983),'Farm Crops'!$B$18:$N$28,M$5,0)  - VLOOKUP(M$4,'Farm Crops'!$B$4:$G$13,6,0)/1000*0.65*$C983)</f>
        <v>0</v>
      </c>
    </row>
    <row r="984" spans="2:13" x14ac:dyDescent="0.2">
      <c r="B984" s="4">
        <v>41461</v>
      </c>
      <c r="C984" s="67">
        <f>'Observed Data'!$E983</f>
        <v>0</v>
      </c>
      <c r="D984" s="67">
        <f xml:space="preserve">   MAX(0, HLOOKUP(MONTH($B984),'Farm Crops'!$B$18:$N$28,D$5,0)  - VLOOKUP(D$4,'Farm Crops'!$B$4:$G$13,6,0)/1000*0.65*$C984)</f>
        <v>446.72111436950155</v>
      </c>
      <c r="E984" s="67">
        <f xml:space="preserve">   MAX(0, HLOOKUP(MONTH($B984),'Farm Crops'!$B$18:$N$28,E$5,0)  - VLOOKUP(E$4,'Farm Crops'!$B$4:$G$13,6,0)/1000*0.65*$C984)</f>
        <v>323.48108504398834</v>
      </c>
      <c r="F984" s="67">
        <f xml:space="preserve">   MAX(0, HLOOKUP(MONTH($B984),'Farm Crops'!$B$18:$N$28,F$5,0)  - VLOOKUP(F$4,'Farm Crops'!$B$4:$G$13,6,0)/1000*0.65*$C984)</f>
        <v>407.18763929618774</v>
      </c>
      <c r="G984" s="67">
        <f xml:space="preserve">   MAX(0, HLOOKUP(MONTH($B984),'Farm Crops'!$B$18:$N$28,G$5,0)  - VLOOKUP(G$4,'Farm Crops'!$B$4:$G$13,6,0)/1000*0.65*$C984)</f>
        <v>99.422580645161304</v>
      </c>
      <c r="H984" s="67">
        <f xml:space="preserve">   MAX(0, HLOOKUP(MONTH($B984),'Farm Crops'!$B$18:$N$28,H$5,0)  - VLOOKUP(H$4,'Farm Crops'!$B$4:$G$13,6,0)/1000*0.65*$C984)</f>
        <v>341.19149560117307</v>
      </c>
      <c r="I984" s="67">
        <f xml:space="preserve">   MAX(0, HLOOKUP(MONTH($B984),'Farm Crops'!$B$18:$N$28,I$5,0)  - VLOOKUP(I$4,'Farm Crops'!$B$4:$G$13,6,0)/1000*0.65*$C984)</f>
        <v>512.45552785923758</v>
      </c>
      <c r="J984" s="67">
        <f xml:space="preserve">   MAX(0, HLOOKUP(MONTH($B984),'Farm Crops'!$B$18:$N$28,J$5,0)  - VLOOKUP(J$4,'Farm Crops'!$B$4:$G$13,6,0)/1000*0.65*$C984)</f>
        <v>555.68812316715548</v>
      </c>
      <c r="K984" s="67">
        <f xml:space="preserve">   MAX(0, HLOOKUP(MONTH($B984),'Farm Crops'!$B$18:$N$28,K$5,0)  - VLOOKUP(K$4,'Farm Crops'!$B$4:$G$13,6,0)/1000*0.65*$C984)</f>
        <v>129.10278592375366</v>
      </c>
      <c r="L984" s="67">
        <f xml:space="preserve">   MAX(0, HLOOKUP(MONTH($B984),'Farm Crops'!$B$18:$N$28,L$5,0)  - VLOOKUP(L$4,'Farm Crops'!$B$4:$G$13,6,0)/1000*0.65*$C984)</f>
        <v>22.997360703812337</v>
      </c>
      <c r="M984" s="67">
        <f xml:space="preserve">   MAX(0, HLOOKUP(MONTH($B984),'Farm Crops'!$B$18:$N$28,M$5,0)  - VLOOKUP(M$4,'Farm Crops'!$B$4:$G$13,6,0)/1000*0.65*$C984)</f>
        <v>161.29560117302054</v>
      </c>
    </row>
    <row r="985" spans="2:13" x14ac:dyDescent="0.2">
      <c r="B985" s="4">
        <v>41462</v>
      </c>
      <c r="C985" s="67">
        <f>'Observed Data'!$E984</f>
        <v>0</v>
      </c>
      <c r="D985" s="67">
        <f xml:space="preserve">   MAX(0, HLOOKUP(MONTH($B985),'Farm Crops'!$B$18:$N$28,D$5,0)  - VLOOKUP(D$4,'Farm Crops'!$B$4:$G$13,6,0)/1000*0.65*$C985)</f>
        <v>446.72111436950155</v>
      </c>
      <c r="E985" s="67">
        <f xml:space="preserve">   MAX(0, HLOOKUP(MONTH($B985),'Farm Crops'!$B$18:$N$28,E$5,0)  - VLOOKUP(E$4,'Farm Crops'!$B$4:$G$13,6,0)/1000*0.65*$C985)</f>
        <v>323.48108504398834</v>
      </c>
      <c r="F985" s="67">
        <f xml:space="preserve">   MAX(0, HLOOKUP(MONTH($B985),'Farm Crops'!$B$18:$N$28,F$5,0)  - VLOOKUP(F$4,'Farm Crops'!$B$4:$G$13,6,0)/1000*0.65*$C985)</f>
        <v>407.18763929618774</v>
      </c>
      <c r="G985" s="67">
        <f xml:space="preserve">   MAX(0, HLOOKUP(MONTH($B985),'Farm Crops'!$B$18:$N$28,G$5,0)  - VLOOKUP(G$4,'Farm Crops'!$B$4:$G$13,6,0)/1000*0.65*$C985)</f>
        <v>99.422580645161304</v>
      </c>
      <c r="H985" s="67">
        <f xml:space="preserve">   MAX(0, HLOOKUP(MONTH($B985),'Farm Crops'!$B$18:$N$28,H$5,0)  - VLOOKUP(H$4,'Farm Crops'!$B$4:$G$13,6,0)/1000*0.65*$C985)</f>
        <v>341.19149560117307</v>
      </c>
      <c r="I985" s="67">
        <f xml:space="preserve">   MAX(0, HLOOKUP(MONTH($B985),'Farm Crops'!$B$18:$N$28,I$5,0)  - VLOOKUP(I$4,'Farm Crops'!$B$4:$G$13,6,0)/1000*0.65*$C985)</f>
        <v>512.45552785923758</v>
      </c>
      <c r="J985" s="67">
        <f xml:space="preserve">   MAX(0, HLOOKUP(MONTH($B985),'Farm Crops'!$B$18:$N$28,J$5,0)  - VLOOKUP(J$4,'Farm Crops'!$B$4:$G$13,6,0)/1000*0.65*$C985)</f>
        <v>555.68812316715548</v>
      </c>
      <c r="K985" s="67">
        <f xml:space="preserve">   MAX(0, HLOOKUP(MONTH($B985),'Farm Crops'!$B$18:$N$28,K$5,0)  - VLOOKUP(K$4,'Farm Crops'!$B$4:$G$13,6,0)/1000*0.65*$C985)</f>
        <v>129.10278592375366</v>
      </c>
      <c r="L985" s="67">
        <f xml:space="preserve">   MAX(0, HLOOKUP(MONTH($B985),'Farm Crops'!$B$18:$N$28,L$5,0)  - VLOOKUP(L$4,'Farm Crops'!$B$4:$G$13,6,0)/1000*0.65*$C985)</f>
        <v>22.997360703812337</v>
      </c>
      <c r="M985" s="67">
        <f xml:space="preserve">   MAX(0, HLOOKUP(MONTH($B985),'Farm Crops'!$B$18:$N$28,M$5,0)  - VLOOKUP(M$4,'Farm Crops'!$B$4:$G$13,6,0)/1000*0.65*$C985)</f>
        <v>161.29560117302054</v>
      </c>
    </row>
    <row r="986" spans="2:13" x14ac:dyDescent="0.2">
      <c r="B986" s="4">
        <v>41463</v>
      </c>
      <c r="C986" s="67">
        <f>'Observed Data'!$E985</f>
        <v>0</v>
      </c>
      <c r="D986" s="67">
        <f xml:space="preserve">   MAX(0, HLOOKUP(MONTH($B986),'Farm Crops'!$B$18:$N$28,D$5,0)  - VLOOKUP(D$4,'Farm Crops'!$B$4:$G$13,6,0)/1000*0.65*$C986)</f>
        <v>446.72111436950155</v>
      </c>
      <c r="E986" s="67">
        <f xml:space="preserve">   MAX(0, HLOOKUP(MONTH($B986),'Farm Crops'!$B$18:$N$28,E$5,0)  - VLOOKUP(E$4,'Farm Crops'!$B$4:$G$13,6,0)/1000*0.65*$C986)</f>
        <v>323.48108504398834</v>
      </c>
      <c r="F986" s="67">
        <f xml:space="preserve">   MAX(0, HLOOKUP(MONTH($B986),'Farm Crops'!$B$18:$N$28,F$5,0)  - VLOOKUP(F$4,'Farm Crops'!$B$4:$G$13,6,0)/1000*0.65*$C986)</f>
        <v>407.18763929618774</v>
      </c>
      <c r="G986" s="67">
        <f xml:space="preserve">   MAX(0, HLOOKUP(MONTH($B986),'Farm Crops'!$B$18:$N$28,G$5,0)  - VLOOKUP(G$4,'Farm Crops'!$B$4:$G$13,6,0)/1000*0.65*$C986)</f>
        <v>99.422580645161304</v>
      </c>
      <c r="H986" s="67">
        <f xml:space="preserve">   MAX(0, HLOOKUP(MONTH($B986),'Farm Crops'!$B$18:$N$28,H$5,0)  - VLOOKUP(H$4,'Farm Crops'!$B$4:$G$13,6,0)/1000*0.65*$C986)</f>
        <v>341.19149560117307</v>
      </c>
      <c r="I986" s="67">
        <f xml:space="preserve">   MAX(0, HLOOKUP(MONTH($B986),'Farm Crops'!$B$18:$N$28,I$5,0)  - VLOOKUP(I$4,'Farm Crops'!$B$4:$G$13,6,0)/1000*0.65*$C986)</f>
        <v>512.45552785923758</v>
      </c>
      <c r="J986" s="67">
        <f xml:space="preserve">   MAX(0, HLOOKUP(MONTH($B986),'Farm Crops'!$B$18:$N$28,J$5,0)  - VLOOKUP(J$4,'Farm Crops'!$B$4:$G$13,6,0)/1000*0.65*$C986)</f>
        <v>555.68812316715548</v>
      </c>
      <c r="K986" s="67">
        <f xml:space="preserve">   MAX(0, HLOOKUP(MONTH($B986),'Farm Crops'!$B$18:$N$28,K$5,0)  - VLOOKUP(K$4,'Farm Crops'!$B$4:$G$13,6,0)/1000*0.65*$C986)</f>
        <v>129.10278592375366</v>
      </c>
      <c r="L986" s="67">
        <f xml:space="preserve">   MAX(0, HLOOKUP(MONTH($B986),'Farm Crops'!$B$18:$N$28,L$5,0)  - VLOOKUP(L$4,'Farm Crops'!$B$4:$G$13,6,0)/1000*0.65*$C986)</f>
        <v>22.997360703812337</v>
      </c>
      <c r="M986" s="67">
        <f xml:space="preserve">   MAX(0, HLOOKUP(MONTH($B986),'Farm Crops'!$B$18:$N$28,M$5,0)  - VLOOKUP(M$4,'Farm Crops'!$B$4:$G$13,6,0)/1000*0.65*$C986)</f>
        <v>161.29560117302054</v>
      </c>
    </row>
    <row r="987" spans="2:13" x14ac:dyDescent="0.2">
      <c r="B987" s="4">
        <v>41464</v>
      </c>
      <c r="C987" s="67">
        <f>'Observed Data'!$E986</f>
        <v>0</v>
      </c>
      <c r="D987" s="67">
        <f xml:space="preserve">   MAX(0, HLOOKUP(MONTH($B987),'Farm Crops'!$B$18:$N$28,D$5,0)  - VLOOKUP(D$4,'Farm Crops'!$B$4:$G$13,6,0)/1000*0.65*$C987)</f>
        <v>446.72111436950155</v>
      </c>
      <c r="E987" s="67">
        <f xml:space="preserve">   MAX(0, HLOOKUP(MONTH($B987),'Farm Crops'!$B$18:$N$28,E$5,0)  - VLOOKUP(E$4,'Farm Crops'!$B$4:$G$13,6,0)/1000*0.65*$C987)</f>
        <v>323.48108504398834</v>
      </c>
      <c r="F987" s="67">
        <f xml:space="preserve">   MAX(0, HLOOKUP(MONTH($B987),'Farm Crops'!$B$18:$N$28,F$5,0)  - VLOOKUP(F$4,'Farm Crops'!$B$4:$G$13,6,0)/1000*0.65*$C987)</f>
        <v>407.18763929618774</v>
      </c>
      <c r="G987" s="67">
        <f xml:space="preserve">   MAX(0, HLOOKUP(MONTH($B987),'Farm Crops'!$B$18:$N$28,G$5,0)  - VLOOKUP(G$4,'Farm Crops'!$B$4:$G$13,6,0)/1000*0.65*$C987)</f>
        <v>99.422580645161304</v>
      </c>
      <c r="H987" s="67">
        <f xml:space="preserve">   MAX(0, HLOOKUP(MONTH($B987),'Farm Crops'!$B$18:$N$28,H$5,0)  - VLOOKUP(H$4,'Farm Crops'!$B$4:$G$13,6,0)/1000*0.65*$C987)</f>
        <v>341.19149560117307</v>
      </c>
      <c r="I987" s="67">
        <f xml:space="preserve">   MAX(0, HLOOKUP(MONTH($B987),'Farm Crops'!$B$18:$N$28,I$5,0)  - VLOOKUP(I$4,'Farm Crops'!$B$4:$G$13,6,0)/1000*0.65*$C987)</f>
        <v>512.45552785923758</v>
      </c>
      <c r="J987" s="67">
        <f xml:space="preserve">   MAX(0, HLOOKUP(MONTH($B987),'Farm Crops'!$B$18:$N$28,J$5,0)  - VLOOKUP(J$4,'Farm Crops'!$B$4:$G$13,6,0)/1000*0.65*$C987)</f>
        <v>555.68812316715548</v>
      </c>
      <c r="K987" s="67">
        <f xml:space="preserve">   MAX(0, HLOOKUP(MONTH($B987),'Farm Crops'!$B$18:$N$28,K$5,0)  - VLOOKUP(K$4,'Farm Crops'!$B$4:$G$13,6,0)/1000*0.65*$C987)</f>
        <v>129.10278592375366</v>
      </c>
      <c r="L987" s="67">
        <f xml:space="preserve">   MAX(0, HLOOKUP(MONTH($B987),'Farm Crops'!$B$18:$N$28,L$5,0)  - VLOOKUP(L$4,'Farm Crops'!$B$4:$G$13,6,0)/1000*0.65*$C987)</f>
        <v>22.997360703812337</v>
      </c>
      <c r="M987" s="67">
        <f xml:space="preserve">   MAX(0, HLOOKUP(MONTH($B987),'Farm Crops'!$B$18:$N$28,M$5,0)  - VLOOKUP(M$4,'Farm Crops'!$B$4:$G$13,6,0)/1000*0.65*$C987)</f>
        <v>161.29560117302054</v>
      </c>
    </row>
    <row r="988" spans="2:13" x14ac:dyDescent="0.2">
      <c r="B988" s="4">
        <v>41465</v>
      </c>
      <c r="C988" s="67">
        <f>'Observed Data'!$E987</f>
        <v>0</v>
      </c>
      <c r="D988" s="67">
        <f xml:space="preserve">   MAX(0, HLOOKUP(MONTH($B988),'Farm Crops'!$B$18:$N$28,D$5,0)  - VLOOKUP(D$4,'Farm Crops'!$B$4:$G$13,6,0)/1000*0.65*$C988)</f>
        <v>446.72111436950155</v>
      </c>
      <c r="E988" s="67">
        <f xml:space="preserve">   MAX(0, HLOOKUP(MONTH($B988),'Farm Crops'!$B$18:$N$28,E$5,0)  - VLOOKUP(E$4,'Farm Crops'!$B$4:$G$13,6,0)/1000*0.65*$C988)</f>
        <v>323.48108504398834</v>
      </c>
      <c r="F988" s="67">
        <f xml:space="preserve">   MAX(0, HLOOKUP(MONTH($B988),'Farm Crops'!$B$18:$N$28,F$5,0)  - VLOOKUP(F$4,'Farm Crops'!$B$4:$G$13,6,0)/1000*0.65*$C988)</f>
        <v>407.18763929618774</v>
      </c>
      <c r="G988" s="67">
        <f xml:space="preserve">   MAX(0, HLOOKUP(MONTH($B988),'Farm Crops'!$B$18:$N$28,G$5,0)  - VLOOKUP(G$4,'Farm Crops'!$B$4:$G$13,6,0)/1000*0.65*$C988)</f>
        <v>99.422580645161304</v>
      </c>
      <c r="H988" s="67">
        <f xml:space="preserve">   MAX(0, HLOOKUP(MONTH($B988),'Farm Crops'!$B$18:$N$28,H$5,0)  - VLOOKUP(H$4,'Farm Crops'!$B$4:$G$13,6,0)/1000*0.65*$C988)</f>
        <v>341.19149560117307</v>
      </c>
      <c r="I988" s="67">
        <f xml:space="preserve">   MAX(0, HLOOKUP(MONTH($B988),'Farm Crops'!$B$18:$N$28,I$5,0)  - VLOOKUP(I$4,'Farm Crops'!$B$4:$G$13,6,0)/1000*0.65*$C988)</f>
        <v>512.45552785923758</v>
      </c>
      <c r="J988" s="67">
        <f xml:space="preserve">   MAX(0, HLOOKUP(MONTH($B988),'Farm Crops'!$B$18:$N$28,J$5,0)  - VLOOKUP(J$4,'Farm Crops'!$B$4:$G$13,6,0)/1000*0.65*$C988)</f>
        <v>555.68812316715548</v>
      </c>
      <c r="K988" s="67">
        <f xml:space="preserve">   MAX(0, HLOOKUP(MONTH($B988),'Farm Crops'!$B$18:$N$28,K$5,0)  - VLOOKUP(K$4,'Farm Crops'!$B$4:$G$13,6,0)/1000*0.65*$C988)</f>
        <v>129.10278592375366</v>
      </c>
      <c r="L988" s="67">
        <f xml:space="preserve">   MAX(0, HLOOKUP(MONTH($B988),'Farm Crops'!$B$18:$N$28,L$5,0)  - VLOOKUP(L$4,'Farm Crops'!$B$4:$G$13,6,0)/1000*0.65*$C988)</f>
        <v>22.997360703812337</v>
      </c>
      <c r="M988" s="67">
        <f xml:space="preserve">   MAX(0, HLOOKUP(MONTH($B988),'Farm Crops'!$B$18:$N$28,M$5,0)  - VLOOKUP(M$4,'Farm Crops'!$B$4:$G$13,6,0)/1000*0.65*$C988)</f>
        <v>161.29560117302054</v>
      </c>
    </row>
    <row r="989" spans="2:13" x14ac:dyDescent="0.2">
      <c r="B989" s="4">
        <v>41466</v>
      </c>
      <c r="C989" s="67">
        <f>'Observed Data'!$E988</f>
        <v>0</v>
      </c>
      <c r="D989" s="67">
        <f xml:space="preserve">   MAX(0, HLOOKUP(MONTH($B989),'Farm Crops'!$B$18:$N$28,D$5,0)  - VLOOKUP(D$4,'Farm Crops'!$B$4:$G$13,6,0)/1000*0.65*$C989)</f>
        <v>446.72111436950155</v>
      </c>
      <c r="E989" s="67">
        <f xml:space="preserve">   MAX(0, HLOOKUP(MONTH($B989),'Farm Crops'!$B$18:$N$28,E$5,0)  - VLOOKUP(E$4,'Farm Crops'!$B$4:$G$13,6,0)/1000*0.65*$C989)</f>
        <v>323.48108504398834</v>
      </c>
      <c r="F989" s="67">
        <f xml:space="preserve">   MAX(0, HLOOKUP(MONTH($B989),'Farm Crops'!$B$18:$N$28,F$5,0)  - VLOOKUP(F$4,'Farm Crops'!$B$4:$G$13,6,0)/1000*0.65*$C989)</f>
        <v>407.18763929618774</v>
      </c>
      <c r="G989" s="67">
        <f xml:space="preserve">   MAX(0, HLOOKUP(MONTH($B989),'Farm Crops'!$B$18:$N$28,G$5,0)  - VLOOKUP(G$4,'Farm Crops'!$B$4:$G$13,6,0)/1000*0.65*$C989)</f>
        <v>99.422580645161304</v>
      </c>
      <c r="H989" s="67">
        <f xml:space="preserve">   MAX(0, HLOOKUP(MONTH($B989),'Farm Crops'!$B$18:$N$28,H$5,0)  - VLOOKUP(H$4,'Farm Crops'!$B$4:$G$13,6,0)/1000*0.65*$C989)</f>
        <v>341.19149560117307</v>
      </c>
      <c r="I989" s="67">
        <f xml:space="preserve">   MAX(0, HLOOKUP(MONTH($B989),'Farm Crops'!$B$18:$N$28,I$5,0)  - VLOOKUP(I$4,'Farm Crops'!$B$4:$G$13,6,0)/1000*0.65*$C989)</f>
        <v>512.45552785923758</v>
      </c>
      <c r="J989" s="67">
        <f xml:space="preserve">   MAX(0, HLOOKUP(MONTH($B989),'Farm Crops'!$B$18:$N$28,J$5,0)  - VLOOKUP(J$4,'Farm Crops'!$B$4:$G$13,6,0)/1000*0.65*$C989)</f>
        <v>555.68812316715548</v>
      </c>
      <c r="K989" s="67">
        <f xml:space="preserve">   MAX(0, HLOOKUP(MONTH($B989),'Farm Crops'!$B$18:$N$28,K$5,0)  - VLOOKUP(K$4,'Farm Crops'!$B$4:$G$13,6,0)/1000*0.65*$C989)</f>
        <v>129.10278592375366</v>
      </c>
      <c r="L989" s="67">
        <f xml:space="preserve">   MAX(0, HLOOKUP(MONTH($B989),'Farm Crops'!$B$18:$N$28,L$5,0)  - VLOOKUP(L$4,'Farm Crops'!$B$4:$G$13,6,0)/1000*0.65*$C989)</f>
        <v>22.997360703812337</v>
      </c>
      <c r="M989" s="67">
        <f xml:space="preserve">   MAX(0, HLOOKUP(MONTH($B989),'Farm Crops'!$B$18:$N$28,M$5,0)  - VLOOKUP(M$4,'Farm Crops'!$B$4:$G$13,6,0)/1000*0.65*$C989)</f>
        <v>161.29560117302054</v>
      </c>
    </row>
    <row r="990" spans="2:13" x14ac:dyDescent="0.2">
      <c r="B990" s="4">
        <v>41467</v>
      </c>
      <c r="C990" s="67">
        <f>'Observed Data'!$E989</f>
        <v>0</v>
      </c>
      <c r="D990" s="67">
        <f xml:space="preserve">   MAX(0, HLOOKUP(MONTH($B990),'Farm Crops'!$B$18:$N$28,D$5,0)  - VLOOKUP(D$4,'Farm Crops'!$B$4:$G$13,6,0)/1000*0.65*$C990)</f>
        <v>446.72111436950155</v>
      </c>
      <c r="E990" s="67">
        <f xml:space="preserve">   MAX(0, HLOOKUP(MONTH($B990),'Farm Crops'!$B$18:$N$28,E$5,0)  - VLOOKUP(E$4,'Farm Crops'!$B$4:$G$13,6,0)/1000*0.65*$C990)</f>
        <v>323.48108504398834</v>
      </c>
      <c r="F990" s="67">
        <f xml:space="preserve">   MAX(0, HLOOKUP(MONTH($B990),'Farm Crops'!$B$18:$N$28,F$5,0)  - VLOOKUP(F$4,'Farm Crops'!$B$4:$G$13,6,0)/1000*0.65*$C990)</f>
        <v>407.18763929618774</v>
      </c>
      <c r="G990" s="67">
        <f xml:space="preserve">   MAX(0, HLOOKUP(MONTH($B990),'Farm Crops'!$B$18:$N$28,G$5,0)  - VLOOKUP(G$4,'Farm Crops'!$B$4:$G$13,6,0)/1000*0.65*$C990)</f>
        <v>99.422580645161304</v>
      </c>
      <c r="H990" s="67">
        <f xml:space="preserve">   MAX(0, HLOOKUP(MONTH($B990),'Farm Crops'!$B$18:$N$28,H$5,0)  - VLOOKUP(H$4,'Farm Crops'!$B$4:$G$13,6,0)/1000*0.65*$C990)</f>
        <v>341.19149560117307</v>
      </c>
      <c r="I990" s="67">
        <f xml:space="preserve">   MAX(0, HLOOKUP(MONTH($B990),'Farm Crops'!$B$18:$N$28,I$5,0)  - VLOOKUP(I$4,'Farm Crops'!$B$4:$G$13,6,0)/1000*0.65*$C990)</f>
        <v>512.45552785923758</v>
      </c>
      <c r="J990" s="67">
        <f xml:space="preserve">   MAX(0, HLOOKUP(MONTH($B990),'Farm Crops'!$B$18:$N$28,J$5,0)  - VLOOKUP(J$4,'Farm Crops'!$B$4:$G$13,6,0)/1000*0.65*$C990)</f>
        <v>555.68812316715548</v>
      </c>
      <c r="K990" s="67">
        <f xml:space="preserve">   MAX(0, HLOOKUP(MONTH($B990),'Farm Crops'!$B$18:$N$28,K$5,0)  - VLOOKUP(K$4,'Farm Crops'!$B$4:$G$13,6,0)/1000*0.65*$C990)</f>
        <v>129.10278592375366</v>
      </c>
      <c r="L990" s="67">
        <f xml:space="preserve">   MAX(0, HLOOKUP(MONTH($B990),'Farm Crops'!$B$18:$N$28,L$5,0)  - VLOOKUP(L$4,'Farm Crops'!$B$4:$G$13,6,0)/1000*0.65*$C990)</f>
        <v>22.997360703812337</v>
      </c>
      <c r="M990" s="67">
        <f xml:space="preserve">   MAX(0, HLOOKUP(MONTH($B990),'Farm Crops'!$B$18:$N$28,M$5,0)  - VLOOKUP(M$4,'Farm Crops'!$B$4:$G$13,6,0)/1000*0.65*$C990)</f>
        <v>161.29560117302054</v>
      </c>
    </row>
    <row r="991" spans="2:13" x14ac:dyDescent="0.2">
      <c r="B991" s="4">
        <v>41468</v>
      </c>
      <c r="C991" s="67">
        <f>'Observed Data'!$E990</f>
        <v>0</v>
      </c>
      <c r="D991" s="67">
        <f xml:space="preserve">   MAX(0, HLOOKUP(MONTH($B991),'Farm Crops'!$B$18:$N$28,D$5,0)  - VLOOKUP(D$4,'Farm Crops'!$B$4:$G$13,6,0)/1000*0.65*$C991)</f>
        <v>446.72111436950155</v>
      </c>
      <c r="E991" s="67">
        <f xml:space="preserve">   MAX(0, HLOOKUP(MONTH($B991),'Farm Crops'!$B$18:$N$28,E$5,0)  - VLOOKUP(E$4,'Farm Crops'!$B$4:$G$13,6,0)/1000*0.65*$C991)</f>
        <v>323.48108504398834</v>
      </c>
      <c r="F991" s="67">
        <f xml:space="preserve">   MAX(0, HLOOKUP(MONTH($B991),'Farm Crops'!$B$18:$N$28,F$5,0)  - VLOOKUP(F$4,'Farm Crops'!$B$4:$G$13,6,0)/1000*0.65*$C991)</f>
        <v>407.18763929618774</v>
      </c>
      <c r="G991" s="67">
        <f xml:space="preserve">   MAX(0, HLOOKUP(MONTH($B991),'Farm Crops'!$B$18:$N$28,G$5,0)  - VLOOKUP(G$4,'Farm Crops'!$B$4:$G$13,6,0)/1000*0.65*$C991)</f>
        <v>99.422580645161304</v>
      </c>
      <c r="H991" s="67">
        <f xml:space="preserve">   MAX(0, HLOOKUP(MONTH($B991),'Farm Crops'!$B$18:$N$28,H$5,0)  - VLOOKUP(H$4,'Farm Crops'!$B$4:$G$13,6,0)/1000*0.65*$C991)</f>
        <v>341.19149560117307</v>
      </c>
      <c r="I991" s="67">
        <f xml:space="preserve">   MAX(0, HLOOKUP(MONTH($B991),'Farm Crops'!$B$18:$N$28,I$5,0)  - VLOOKUP(I$4,'Farm Crops'!$B$4:$G$13,6,0)/1000*0.65*$C991)</f>
        <v>512.45552785923758</v>
      </c>
      <c r="J991" s="67">
        <f xml:space="preserve">   MAX(0, HLOOKUP(MONTH($B991),'Farm Crops'!$B$18:$N$28,J$5,0)  - VLOOKUP(J$4,'Farm Crops'!$B$4:$G$13,6,0)/1000*0.65*$C991)</f>
        <v>555.68812316715548</v>
      </c>
      <c r="K991" s="67">
        <f xml:space="preserve">   MAX(0, HLOOKUP(MONTH($B991),'Farm Crops'!$B$18:$N$28,K$5,0)  - VLOOKUP(K$4,'Farm Crops'!$B$4:$G$13,6,0)/1000*0.65*$C991)</f>
        <v>129.10278592375366</v>
      </c>
      <c r="L991" s="67">
        <f xml:space="preserve">   MAX(0, HLOOKUP(MONTH($B991),'Farm Crops'!$B$18:$N$28,L$5,0)  - VLOOKUP(L$4,'Farm Crops'!$B$4:$G$13,6,0)/1000*0.65*$C991)</f>
        <v>22.997360703812337</v>
      </c>
      <c r="M991" s="67">
        <f xml:space="preserve">   MAX(0, HLOOKUP(MONTH($B991),'Farm Crops'!$B$18:$N$28,M$5,0)  - VLOOKUP(M$4,'Farm Crops'!$B$4:$G$13,6,0)/1000*0.65*$C991)</f>
        <v>161.29560117302054</v>
      </c>
    </row>
    <row r="992" spans="2:13" x14ac:dyDescent="0.2">
      <c r="B992" s="4">
        <v>41469</v>
      </c>
      <c r="C992" s="67">
        <f>'Observed Data'!$E991</f>
        <v>0</v>
      </c>
      <c r="D992" s="67">
        <f xml:space="preserve">   MAX(0, HLOOKUP(MONTH($B992),'Farm Crops'!$B$18:$N$28,D$5,0)  - VLOOKUP(D$4,'Farm Crops'!$B$4:$G$13,6,0)/1000*0.65*$C992)</f>
        <v>446.72111436950155</v>
      </c>
      <c r="E992" s="67">
        <f xml:space="preserve">   MAX(0, HLOOKUP(MONTH($B992),'Farm Crops'!$B$18:$N$28,E$5,0)  - VLOOKUP(E$4,'Farm Crops'!$B$4:$G$13,6,0)/1000*0.65*$C992)</f>
        <v>323.48108504398834</v>
      </c>
      <c r="F992" s="67">
        <f xml:space="preserve">   MAX(0, HLOOKUP(MONTH($B992),'Farm Crops'!$B$18:$N$28,F$5,0)  - VLOOKUP(F$4,'Farm Crops'!$B$4:$G$13,6,0)/1000*0.65*$C992)</f>
        <v>407.18763929618774</v>
      </c>
      <c r="G992" s="67">
        <f xml:space="preserve">   MAX(0, HLOOKUP(MONTH($B992),'Farm Crops'!$B$18:$N$28,G$5,0)  - VLOOKUP(G$4,'Farm Crops'!$B$4:$G$13,6,0)/1000*0.65*$C992)</f>
        <v>99.422580645161304</v>
      </c>
      <c r="H992" s="67">
        <f xml:space="preserve">   MAX(0, HLOOKUP(MONTH($B992),'Farm Crops'!$B$18:$N$28,H$5,0)  - VLOOKUP(H$4,'Farm Crops'!$B$4:$G$13,6,0)/1000*0.65*$C992)</f>
        <v>341.19149560117307</v>
      </c>
      <c r="I992" s="67">
        <f xml:space="preserve">   MAX(0, HLOOKUP(MONTH($B992),'Farm Crops'!$B$18:$N$28,I$5,0)  - VLOOKUP(I$4,'Farm Crops'!$B$4:$G$13,6,0)/1000*0.65*$C992)</f>
        <v>512.45552785923758</v>
      </c>
      <c r="J992" s="67">
        <f xml:space="preserve">   MAX(0, HLOOKUP(MONTH($B992),'Farm Crops'!$B$18:$N$28,J$5,0)  - VLOOKUP(J$4,'Farm Crops'!$B$4:$G$13,6,0)/1000*0.65*$C992)</f>
        <v>555.68812316715548</v>
      </c>
      <c r="K992" s="67">
        <f xml:space="preserve">   MAX(0, HLOOKUP(MONTH($B992),'Farm Crops'!$B$18:$N$28,K$5,0)  - VLOOKUP(K$4,'Farm Crops'!$B$4:$G$13,6,0)/1000*0.65*$C992)</f>
        <v>129.10278592375366</v>
      </c>
      <c r="L992" s="67">
        <f xml:space="preserve">   MAX(0, HLOOKUP(MONTH($B992),'Farm Crops'!$B$18:$N$28,L$5,0)  - VLOOKUP(L$4,'Farm Crops'!$B$4:$G$13,6,0)/1000*0.65*$C992)</f>
        <v>22.997360703812337</v>
      </c>
      <c r="M992" s="67">
        <f xml:space="preserve">   MAX(0, HLOOKUP(MONTH($B992),'Farm Crops'!$B$18:$N$28,M$5,0)  - VLOOKUP(M$4,'Farm Crops'!$B$4:$G$13,6,0)/1000*0.65*$C992)</f>
        <v>161.29560117302054</v>
      </c>
    </row>
    <row r="993" spans="2:13" x14ac:dyDescent="0.2">
      <c r="B993" s="4">
        <v>41470</v>
      </c>
      <c r="C993" s="67">
        <f>'Observed Data'!$E992</f>
        <v>16</v>
      </c>
      <c r="D993" s="67">
        <f xml:space="preserve">   MAX(0, HLOOKUP(MONTH($B993),'Farm Crops'!$B$18:$N$28,D$5,0)  - VLOOKUP(D$4,'Farm Crops'!$B$4:$G$13,6,0)/1000*0.65*$C993)</f>
        <v>0</v>
      </c>
      <c r="E993" s="67">
        <f xml:space="preserve">   MAX(0, HLOOKUP(MONTH($B993),'Farm Crops'!$B$18:$N$28,E$5,0)  - VLOOKUP(E$4,'Farm Crops'!$B$4:$G$13,6,0)/1000*0.65*$C993)</f>
        <v>0</v>
      </c>
      <c r="F993" s="67">
        <f xml:space="preserve">   MAX(0, HLOOKUP(MONTH($B993),'Farm Crops'!$B$18:$N$28,F$5,0)  - VLOOKUP(F$4,'Farm Crops'!$B$4:$G$13,6,0)/1000*0.65*$C993)</f>
        <v>0</v>
      </c>
      <c r="G993" s="67">
        <f xml:space="preserve">   MAX(0, HLOOKUP(MONTH($B993),'Farm Crops'!$B$18:$N$28,G$5,0)  - VLOOKUP(G$4,'Farm Crops'!$B$4:$G$13,6,0)/1000*0.65*$C993)</f>
        <v>0</v>
      </c>
      <c r="H993" s="67">
        <f xml:space="preserve">   MAX(0, HLOOKUP(MONTH($B993),'Farm Crops'!$B$18:$N$28,H$5,0)  - VLOOKUP(H$4,'Farm Crops'!$B$4:$G$13,6,0)/1000*0.65*$C993)</f>
        <v>0</v>
      </c>
      <c r="I993" s="67">
        <f xml:space="preserve">   MAX(0, HLOOKUP(MONTH($B993),'Farm Crops'!$B$18:$N$28,I$5,0)  - VLOOKUP(I$4,'Farm Crops'!$B$4:$G$13,6,0)/1000*0.65*$C993)</f>
        <v>0</v>
      </c>
      <c r="J993" s="67">
        <f xml:space="preserve">   MAX(0, HLOOKUP(MONTH($B993),'Farm Crops'!$B$18:$N$28,J$5,0)  - VLOOKUP(J$4,'Farm Crops'!$B$4:$G$13,6,0)/1000*0.65*$C993)</f>
        <v>0</v>
      </c>
      <c r="K993" s="67">
        <f xml:space="preserve">   MAX(0, HLOOKUP(MONTH($B993),'Farm Crops'!$B$18:$N$28,K$5,0)  - VLOOKUP(K$4,'Farm Crops'!$B$4:$G$13,6,0)/1000*0.65*$C993)</f>
        <v>0</v>
      </c>
      <c r="L993" s="67">
        <f xml:space="preserve">   MAX(0, HLOOKUP(MONTH($B993),'Farm Crops'!$B$18:$N$28,L$5,0)  - VLOOKUP(L$4,'Farm Crops'!$B$4:$G$13,6,0)/1000*0.65*$C993)</f>
        <v>0</v>
      </c>
      <c r="M993" s="67">
        <f xml:space="preserve">   MAX(0, HLOOKUP(MONTH($B993),'Farm Crops'!$B$18:$N$28,M$5,0)  - VLOOKUP(M$4,'Farm Crops'!$B$4:$G$13,6,0)/1000*0.65*$C993)</f>
        <v>0</v>
      </c>
    </row>
    <row r="994" spans="2:13" x14ac:dyDescent="0.2">
      <c r="B994" s="4">
        <v>41471</v>
      </c>
      <c r="C994" s="67">
        <f>'Observed Data'!$E993</f>
        <v>0</v>
      </c>
      <c r="D994" s="67">
        <f xml:space="preserve">   MAX(0, HLOOKUP(MONTH($B994),'Farm Crops'!$B$18:$N$28,D$5,0)  - VLOOKUP(D$4,'Farm Crops'!$B$4:$G$13,6,0)/1000*0.65*$C994)</f>
        <v>446.72111436950155</v>
      </c>
      <c r="E994" s="67">
        <f xml:space="preserve">   MAX(0, HLOOKUP(MONTH($B994),'Farm Crops'!$B$18:$N$28,E$5,0)  - VLOOKUP(E$4,'Farm Crops'!$B$4:$G$13,6,0)/1000*0.65*$C994)</f>
        <v>323.48108504398834</v>
      </c>
      <c r="F994" s="67">
        <f xml:space="preserve">   MAX(0, HLOOKUP(MONTH($B994),'Farm Crops'!$B$18:$N$28,F$5,0)  - VLOOKUP(F$4,'Farm Crops'!$B$4:$G$13,6,0)/1000*0.65*$C994)</f>
        <v>407.18763929618774</v>
      </c>
      <c r="G994" s="67">
        <f xml:space="preserve">   MAX(0, HLOOKUP(MONTH($B994),'Farm Crops'!$B$18:$N$28,G$5,0)  - VLOOKUP(G$4,'Farm Crops'!$B$4:$G$13,6,0)/1000*0.65*$C994)</f>
        <v>99.422580645161304</v>
      </c>
      <c r="H994" s="67">
        <f xml:space="preserve">   MAX(0, HLOOKUP(MONTH($B994),'Farm Crops'!$B$18:$N$28,H$5,0)  - VLOOKUP(H$4,'Farm Crops'!$B$4:$G$13,6,0)/1000*0.65*$C994)</f>
        <v>341.19149560117307</v>
      </c>
      <c r="I994" s="67">
        <f xml:space="preserve">   MAX(0, HLOOKUP(MONTH($B994),'Farm Crops'!$B$18:$N$28,I$5,0)  - VLOOKUP(I$4,'Farm Crops'!$B$4:$G$13,6,0)/1000*0.65*$C994)</f>
        <v>512.45552785923758</v>
      </c>
      <c r="J994" s="67">
        <f xml:space="preserve">   MAX(0, HLOOKUP(MONTH($B994),'Farm Crops'!$B$18:$N$28,J$5,0)  - VLOOKUP(J$4,'Farm Crops'!$B$4:$G$13,6,0)/1000*0.65*$C994)</f>
        <v>555.68812316715548</v>
      </c>
      <c r="K994" s="67">
        <f xml:space="preserve">   MAX(0, HLOOKUP(MONTH($B994),'Farm Crops'!$B$18:$N$28,K$5,0)  - VLOOKUP(K$4,'Farm Crops'!$B$4:$G$13,6,0)/1000*0.65*$C994)</f>
        <v>129.10278592375366</v>
      </c>
      <c r="L994" s="67">
        <f xml:space="preserve">   MAX(0, HLOOKUP(MONTH($B994),'Farm Crops'!$B$18:$N$28,L$5,0)  - VLOOKUP(L$4,'Farm Crops'!$B$4:$G$13,6,0)/1000*0.65*$C994)</f>
        <v>22.997360703812337</v>
      </c>
      <c r="M994" s="67">
        <f xml:space="preserve">   MAX(0, HLOOKUP(MONTH($B994),'Farm Crops'!$B$18:$N$28,M$5,0)  - VLOOKUP(M$4,'Farm Crops'!$B$4:$G$13,6,0)/1000*0.65*$C994)</f>
        <v>161.29560117302054</v>
      </c>
    </row>
    <row r="995" spans="2:13" x14ac:dyDescent="0.2">
      <c r="B995" s="4">
        <v>41472</v>
      </c>
      <c r="C995" s="67">
        <f>'Observed Data'!$E994</f>
        <v>0</v>
      </c>
      <c r="D995" s="67">
        <f xml:space="preserve">   MAX(0, HLOOKUP(MONTH($B995),'Farm Crops'!$B$18:$N$28,D$5,0)  - VLOOKUP(D$4,'Farm Crops'!$B$4:$G$13,6,0)/1000*0.65*$C995)</f>
        <v>446.72111436950155</v>
      </c>
      <c r="E995" s="67">
        <f xml:space="preserve">   MAX(0, HLOOKUP(MONTH($B995),'Farm Crops'!$B$18:$N$28,E$5,0)  - VLOOKUP(E$4,'Farm Crops'!$B$4:$G$13,6,0)/1000*0.65*$C995)</f>
        <v>323.48108504398834</v>
      </c>
      <c r="F995" s="67">
        <f xml:space="preserve">   MAX(0, HLOOKUP(MONTH($B995),'Farm Crops'!$B$18:$N$28,F$5,0)  - VLOOKUP(F$4,'Farm Crops'!$B$4:$G$13,6,0)/1000*0.65*$C995)</f>
        <v>407.18763929618774</v>
      </c>
      <c r="G995" s="67">
        <f xml:space="preserve">   MAX(0, HLOOKUP(MONTH($B995),'Farm Crops'!$B$18:$N$28,G$5,0)  - VLOOKUP(G$4,'Farm Crops'!$B$4:$G$13,6,0)/1000*0.65*$C995)</f>
        <v>99.422580645161304</v>
      </c>
      <c r="H995" s="67">
        <f xml:space="preserve">   MAX(0, HLOOKUP(MONTH($B995),'Farm Crops'!$B$18:$N$28,H$5,0)  - VLOOKUP(H$4,'Farm Crops'!$B$4:$G$13,6,0)/1000*0.65*$C995)</f>
        <v>341.19149560117307</v>
      </c>
      <c r="I995" s="67">
        <f xml:space="preserve">   MAX(0, HLOOKUP(MONTH($B995),'Farm Crops'!$B$18:$N$28,I$5,0)  - VLOOKUP(I$4,'Farm Crops'!$B$4:$G$13,6,0)/1000*0.65*$C995)</f>
        <v>512.45552785923758</v>
      </c>
      <c r="J995" s="67">
        <f xml:space="preserve">   MAX(0, HLOOKUP(MONTH($B995),'Farm Crops'!$B$18:$N$28,J$5,0)  - VLOOKUP(J$4,'Farm Crops'!$B$4:$G$13,6,0)/1000*0.65*$C995)</f>
        <v>555.68812316715548</v>
      </c>
      <c r="K995" s="67">
        <f xml:space="preserve">   MAX(0, HLOOKUP(MONTH($B995),'Farm Crops'!$B$18:$N$28,K$5,0)  - VLOOKUP(K$4,'Farm Crops'!$B$4:$G$13,6,0)/1000*0.65*$C995)</f>
        <v>129.10278592375366</v>
      </c>
      <c r="L995" s="67">
        <f xml:space="preserve">   MAX(0, HLOOKUP(MONTH($B995),'Farm Crops'!$B$18:$N$28,L$5,0)  - VLOOKUP(L$4,'Farm Crops'!$B$4:$G$13,6,0)/1000*0.65*$C995)</f>
        <v>22.997360703812337</v>
      </c>
      <c r="M995" s="67">
        <f xml:space="preserve">   MAX(0, HLOOKUP(MONTH($B995),'Farm Crops'!$B$18:$N$28,M$5,0)  - VLOOKUP(M$4,'Farm Crops'!$B$4:$G$13,6,0)/1000*0.65*$C995)</f>
        <v>161.29560117302054</v>
      </c>
    </row>
    <row r="996" spans="2:13" x14ac:dyDescent="0.2">
      <c r="B996" s="4">
        <v>41473</v>
      </c>
      <c r="C996" s="67">
        <f>'Observed Data'!$E995</f>
        <v>0</v>
      </c>
      <c r="D996" s="67">
        <f xml:space="preserve">   MAX(0, HLOOKUP(MONTH($B996),'Farm Crops'!$B$18:$N$28,D$5,0)  - VLOOKUP(D$4,'Farm Crops'!$B$4:$G$13,6,0)/1000*0.65*$C996)</f>
        <v>446.72111436950155</v>
      </c>
      <c r="E996" s="67">
        <f xml:space="preserve">   MAX(0, HLOOKUP(MONTH($B996),'Farm Crops'!$B$18:$N$28,E$5,0)  - VLOOKUP(E$4,'Farm Crops'!$B$4:$G$13,6,0)/1000*0.65*$C996)</f>
        <v>323.48108504398834</v>
      </c>
      <c r="F996" s="67">
        <f xml:space="preserve">   MAX(0, HLOOKUP(MONTH($B996),'Farm Crops'!$B$18:$N$28,F$5,0)  - VLOOKUP(F$4,'Farm Crops'!$B$4:$G$13,6,0)/1000*0.65*$C996)</f>
        <v>407.18763929618774</v>
      </c>
      <c r="G996" s="67">
        <f xml:space="preserve">   MAX(0, HLOOKUP(MONTH($B996),'Farm Crops'!$B$18:$N$28,G$5,0)  - VLOOKUP(G$4,'Farm Crops'!$B$4:$G$13,6,0)/1000*0.65*$C996)</f>
        <v>99.422580645161304</v>
      </c>
      <c r="H996" s="67">
        <f xml:space="preserve">   MAX(0, HLOOKUP(MONTH($B996),'Farm Crops'!$B$18:$N$28,H$5,0)  - VLOOKUP(H$4,'Farm Crops'!$B$4:$G$13,6,0)/1000*0.65*$C996)</f>
        <v>341.19149560117307</v>
      </c>
      <c r="I996" s="67">
        <f xml:space="preserve">   MAX(0, HLOOKUP(MONTH($B996),'Farm Crops'!$B$18:$N$28,I$5,0)  - VLOOKUP(I$4,'Farm Crops'!$B$4:$G$13,6,0)/1000*0.65*$C996)</f>
        <v>512.45552785923758</v>
      </c>
      <c r="J996" s="67">
        <f xml:space="preserve">   MAX(0, HLOOKUP(MONTH($B996),'Farm Crops'!$B$18:$N$28,J$5,0)  - VLOOKUP(J$4,'Farm Crops'!$B$4:$G$13,6,0)/1000*0.65*$C996)</f>
        <v>555.68812316715548</v>
      </c>
      <c r="K996" s="67">
        <f xml:space="preserve">   MAX(0, HLOOKUP(MONTH($B996),'Farm Crops'!$B$18:$N$28,K$5,0)  - VLOOKUP(K$4,'Farm Crops'!$B$4:$G$13,6,0)/1000*0.65*$C996)</f>
        <v>129.10278592375366</v>
      </c>
      <c r="L996" s="67">
        <f xml:space="preserve">   MAX(0, HLOOKUP(MONTH($B996),'Farm Crops'!$B$18:$N$28,L$5,0)  - VLOOKUP(L$4,'Farm Crops'!$B$4:$G$13,6,0)/1000*0.65*$C996)</f>
        <v>22.997360703812337</v>
      </c>
      <c r="M996" s="67">
        <f xml:space="preserve">   MAX(0, HLOOKUP(MONTH($B996),'Farm Crops'!$B$18:$N$28,M$5,0)  - VLOOKUP(M$4,'Farm Crops'!$B$4:$G$13,6,0)/1000*0.65*$C996)</f>
        <v>161.29560117302054</v>
      </c>
    </row>
    <row r="997" spans="2:13" x14ac:dyDescent="0.2">
      <c r="B997" s="4">
        <v>41474</v>
      </c>
      <c r="C997" s="67">
        <f>'Observed Data'!$E996</f>
        <v>0</v>
      </c>
      <c r="D997" s="67">
        <f xml:space="preserve">   MAX(0, HLOOKUP(MONTH($B997),'Farm Crops'!$B$18:$N$28,D$5,0)  - VLOOKUP(D$4,'Farm Crops'!$B$4:$G$13,6,0)/1000*0.65*$C997)</f>
        <v>446.72111436950155</v>
      </c>
      <c r="E997" s="67">
        <f xml:space="preserve">   MAX(0, HLOOKUP(MONTH($B997),'Farm Crops'!$B$18:$N$28,E$5,0)  - VLOOKUP(E$4,'Farm Crops'!$B$4:$G$13,6,0)/1000*0.65*$C997)</f>
        <v>323.48108504398834</v>
      </c>
      <c r="F997" s="67">
        <f xml:space="preserve">   MAX(0, HLOOKUP(MONTH($B997),'Farm Crops'!$B$18:$N$28,F$5,0)  - VLOOKUP(F$4,'Farm Crops'!$B$4:$G$13,6,0)/1000*0.65*$C997)</f>
        <v>407.18763929618774</v>
      </c>
      <c r="G997" s="67">
        <f xml:space="preserve">   MAX(0, HLOOKUP(MONTH($B997),'Farm Crops'!$B$18:$N$28,G$5,0)  - VLOOKUP(G$4,'Farm Crops'!$B$4:$G$13,6,0)/1000*0.65*$C997)</f>
        <v>99.422580645161304</v>
      </c>
      <c r="H997" s="67">
        <f xml:space="preserve">   MAX(0, HLOOKUP(MONTH($B997),'Farm Crops'!$B$18:$N$28,H$5,0)  - VLOOKUP(H$4,'Farm Crops'!$B$4:$G$13,6,0)/1000*0.65*$C997)</f>
        <v>341.19149560117307</v>
      </c>
      <c r="I997" s="67">
        <f xml:space="preserve">   MAX(0, HLOOKUP(MONTH($B997),'Farm Crops'!$B$18:$N$28,I$5,0)  - VLOOKUP(I$4,'Farm Crops'!$B$4:$G$13,6,0)/1000*0.65*$C997)</f>
        <v>512.45552785923758</v>
      </c>
      <c r="J997" s="67">
        <f xml:space="preserve">   MAX(0, HLOOKUP(MONTH($B997),'Farm Crops'!$B$18:$N$28,J$5,0)  - VLOOKUP(J$4,'Farm Crops'!$B$4:$G$13,6,0)/1000*0.65*$C997)</f>
        <v>555.68812316715548</v>
      </c>
      <c r="K997" s="67">
        <f xml:space="preserve">   MAX(0, HLOOKUP(MONTH($B997),'Farm Crops'!$B$18:$N$28,K$5,0)  - VLOOKUP(K$4,'Farm Crops'!$B$4:$G$13,6,0)/1000*0.65*$C997)</f>
        <v>129.10278592375366</v>
      </c>
      <c r="L997" s="67">
        <f xml:space="preserve">   MAX(0, HLOOKUP(MONTH($B997),'Farm Crops'!$B$18:$N$28,L$5,0)  - VLOOKUP(L$4,'Farm Crops'!$B$4:$G$13,6,0)/1000*0.65*$C997)</f>
        <v>22.997360703812337</v>
      </c>
      <c r="M997" s="67">
        <f xml:space="preserve">   MAX(0, HLOOKUP(MONTH($B997),'Farm Crops'!$B$18:$N$28,M$5,0)  - VLOOKUP(M$4,'Farm Crops'!$B$4:$G$13,6,0)/1000*0.65*$C997)</f>
        <v>161.29560117302054</v>
      </c>
    </row>
    <row r="998" spans="2:13" x14ac:dyDescent="0.2">
      <c r="B998" s="4">
        <v>41475</v>
      </c>
      <c r="C998" s="67">
        <f>'Observed Data'!$E997</f>
        <v>60</v>
      </c>
      <c r="D998" s="67">
        <f xml:space="preserve">   MAX(0, HLOOKUP(MONTH($B998),'Farm Crops'!$B$18:$N$28,D$5,0)  - VLOOKUP(D$4,'Farm Crops'!$B$4:$G$13,6,0)/1000*0.65*$C998)</f>
        <v>0</v>
      </c>
      <c r="E998" s="67">
        <f xml:space="preserve">   MAX(0, HLOOKUP(MONTH($B998),'Farm Crops'!$B$18:$N$28,E$5,0)  - VLOOKUP(E$4,'Farm Crops'!$B$4:$G$13,6,0)/1000*0.65*$C998)</f>
        <v>0</v>
      </c>
      <c r="F998" s="67">
        <f xml:space="preserve">   MAX(0, HLOOKUP(MONTH($B998),'Farm Crops'!$B$18:$N$28,F$5,0)  - VLOOKUP(F$4,'Farm Crops'!$B$4:$G$13,6,0)/1000*0.65*$C998)</f>
        <v>0</v>
      </c>
      <c r="G998" s="67">
        <f xml:space="preserve">   MAX(0, HLOOKUP(MONTH($B998),'Farm Crops'!$B$18:$N$28,G$5,0)  - VLOOKUP(G$4,'Farm Crops'!$B$4:$G$13,6,0)/1000*0.65*$C998)</f>
        <v>0</v>
      </c>
      <c r="H998" s="67">
        <f xml:space="preserve">   MAX(0, HLOOKUP(MONTH($B998),'Farm Crops'!$B$18:$N$28,H$5,0)  - VLOOKUP(H$4,'Farm Crops'!$B$4:$G$13,6,0)/1000*0.65*$C998)</f>
        <v>0</v>
      </c>
      <c r="I998" s="67">
        <f xml:space="preserve">   MAX(0, HLOOKUP(MONTH($B998),'Farm Crops'!$B$18:$N$28,I$5,0)  - VLOOKUP(I$4,'Farm Crops'!$B$4:$G$13,6,0)/1000*0.65*$C998)</f>
        <v>0</v>
      </c>
      <c r="J998" s="67">
        <f xml:space="preserve">   MAX(0, HLOOKUP(MONTH($B998),'Farm Crops'!$B$18:$N$28,J$5,0)  - VLOOKUP(J$4,'Farm Crops'!$B$4:$G$13,6,0)/1000*0.65*$C998)</f>
        <v>0</v>
      </c>
      <c r="K998" s="67">
        <f xml:space="preserve">   MAX(0, HLOOKUP(MONTH($B998),'Farm Crops'!$B$18:$N$28,K$5,0)  - VLOOKUP(K$4,'Farm Crops'!$B$4:$G$13,6,0)/1000*0.65*$C998)</f>
        <v>0</v>
      </c>
      <c r="L998" s="67">
        <f xml:space="preserve">   MAX(0, HLOOKUP(MONTH($B998),'Farm Crops'!$B$18:$N$28,L$5,0)  - VLOOKUP(L$4,'Farm Crops'!$B$4:$G$13,6,0)/1000*0.65*$C998)</f>
        <v>0</v>
      </c>
      <c r="M998" s="67">
        <f xml:space="preserve">   MAX(0, HLOOKUP(MONTH($B998),'Farm Crops'!$B$18:$N$28,M$5,0)  - VLOOKUP(M$4,'Farm Crops'!$B$4:$G$13,6,0)/1000*0.65*$C998)</f>
        <v>0</v>
      </c>
    </row>
    <row r="999" spans="2:13" x14ac:dyDescent="0.2">
      <c r="B999" s="4">
        <v>41476</v>
      </c>
      <c r="C999" s="67">
        <f>'Observed Data'!$E998</f>
        <v>0</v>
      </c>
      <c r="D999" s="67">
        <f xml:space="preserve">   MAX(0, HLOOKUP(MONTH($B999),'Farm Crops'!$B$18:$N$28,D$5,0)  - VLOOKUP(D$4,'Farm Crops'!$B$4:$G$13,6,0)/1000*0.65*$C999)</f>
        <v>446.72111436950155</v>
      </c>
      <c r="E999" s="67">
        <f xml:space="preserve">   MAX(0, HLOOKUP(MONTH($B999),'Farm Crops'!$B$18:$N$28,E$5,0)  - VLOOKUP(E$4,'Farm Crops'!$B$4:$G$13,6,0)/1000*0.65*$C999)</f>
        <v>323.48108504398834</v>
      </c>
      <c r="F999" s="67">
        <f xml:space="preserve">   MAX(0, HLOOKUP(MONTH($B999),'Farm Crops'!$B$18:$N$28,F$5,0)  - VLOOKUP(F$4,'Farm Crops'!$B$4:$G$13,6,0)/1000*0.65*$C999)</f>
        <v>407.18763929618774</v>
      </c>
      <c r="G999" s="67">
        <f xml:space="preserve">   MAX(0, HLOOKUP(MONTH($B999),'Farm Crops'!$B$18:$N$28,G$5,0)  - VLOOKUP(G$4,'Farm Crops'!$B$4:$G$13,6,0)/1000*0.65*$C999)</f>
        <v>99.422580645161304</v>
      </c>
      <c r="H999" s="67">
        <f xml:space="preserve">   MAX(0, HLOOKUP(MONTH($B999),'Farm Crops'!$B$18:$N$28,H$5,0)  - VLOOKUP(H$4,'Farm Crops'!$B$4:$G$13,6,0)/1000*0.65*$C999)</f>
        <v>341.19149560117307</v>
      </c>
      <c r="I999" s="67">
        <f xml:space="preserve">   MAX(0, HLOOKUP(MONTH($B999),'Farm Crops'!$B$18:$N$28,I$5,0)  - VLOOKUP(I$4,'Farm Crops'!$B$4:$G$13,6,0)/1000*0.65*$C999)</f>
        <v>512.45552785923758</v>
      </c>
      <c r="J999" s="67">
        <f xml:space="preserve">   MAX(0, HLOOKUP(MONTH($B999),'Farm Crops'!$B$18:$N$28,J$5,0)  - VLOOKUP(J$4,'Farm Crops'!$B$4:$G$13,6,0)/1000*0.65*$C999)</f>
        <v>555.68812316715548</v>
      </c>
      <c r="K999" s="67">
        <f xml:space="preserve">   MAX(0, HLOOKUP(MONTH($B999),'Farm Crops'!$B$18:$N$28,K$5,0)  - VLOOKUP(K$4,'Farm Crops'!$B$4:$G$13,6,0)/1000*0.65*$C999)</f>
        <v>129.10278592375366</v>
      </c>
      <c r="L999" s="67">
        <f xml:space="preserve">   MAX(0, HLOOKUP(MONTH($B999),'Farm Crops'!$B$18:$N$28,L$5,0)  - VLOOKUP(L$4,'Farm Crops'!$B$4:$G$13,6,0)/1000*0.65*$C999)</f>
        <v>22.997360703812337</v>
      </c>
      <c r="M999" s="67">
        <f xml:space="preserve">   MAX(0, HLOOKUP(MONTH($B999),'Farm Crops'!$B$18:$N$28,M$5,0)  - VLOOKUP(M$4,'Farm Crops'!$B$4:$G$13,6,0)/1000*0.65*$C999)</f>
        <v>161.29560117302054</v>
      </c>
    </row>
    <row r="1000" spans="2:13" x14ac:dyDescent="0.2">
      <c r="B1000" s="4">
        <v>41477</v>
      </c>
      <c r="C1000" s="67">
        <f>'Observed Data'!$E999</f>
        <v>0</v>
      </c>
      <c r="D1000" s="67">
        <f xml:space="preserve">   MAX(0, HLOOKUP(MONTH($B1000),'Farm Crops'!$B$18:$N$28,D$5,0)  - VLOOKUP(D$4,'Farm Crops'!$B$4:$G$13,6,0)/1000*0.65*$C1000)</f>
        <v>446.72111436950155</v>
      </c>
      <c r="E1000" s="67">
        <f xml:space="preserve">   MAX(0, HLOOKUP(MONTH($B1000),'Farm Crops'!$B$18:$N$28,E$5,0)  - VLOOKUP(E$4,'Farm Crops'!$B$4:$G$13,6,0)/1000*0.65*$C1000)</f>
        <v>323.48108504398834</v>
      </c>
      <c r="F1000" s="67">
        <f xml:space="preserve">   MAX(0, HLOOKUP(MONTH($B1000),'Farm Crops'!$B$18:$N$28,F$5,0)  - VLOOKUP(F$4,'Farm Crops'!$B$4:$G$13,6,0)/1000*0.65*$C1000)</f>
        <v>407.18763929618774</v>
      </c>
      <c r="G1000" s="67">
        <f xml:space="preserve">   MAX(0, HLOOKUP(MONTH($B1000),'Farm Crops'!$B$18:$N$28,G$5,0)  - VLOOKUP(G$4,'Farm Crops'!$B$4:$G$13,6,0)/1000*0.65*$C1000)</f>
        <v>99.422580645161304</v>
      </c>
      <c r="H1000" s="67">
        <f xml:space="preserve">   MAX(0, HLOOKUP(MONTH($B1000),'Farm Crops'!$B$18:$N$28,H$5,0)  - VLOOKUP(H$4,'Farm Crops'!$B$4:$G$13,6,0)/1000*0.65*$C1000)</f>
        <v>341.19149560117307</v>
      </c>
      <c r="I1000" s="67">
        <f xml:space="preserve">   MAX(0, HLOOKUP(MONTH($B1000),'Farm Crops'!$B$18:$N$28,I$5,0)  - VLOOKUP(I$4,'Farm Crops'!$B$4:$G$13,6,0)/1000*0.65*$C1000)</f>
        <v>512.45552785923758</v>
      </c>
      <c r="J1000" s="67">
        <f xml:space="preserve">   MAX(0, HLOOKUP(MONTH($B1000),'Farm Crops'!$B$18:$N$28,J$5,0)  - VLOOKUP(J$4,'Farm Crops'!$B$4:$G$13,6,0)/1000*0.65*$C1000)</f>
        <v>555.68812316715548</v>
      </c>
      <c r="K1000" s="67">
        <f xml:space="preserve">   MAX(0, HLOOKUP(MONTH($B1000),'Farm Crops'!$B$18:$N$28,K$5,0)  - VLOOKUP(K$4,'Farm Crops'!$B$4:$G$13,6,0)/1000*0.65*$C1000)</f>
        <v>129.10278592375366</v>
      </c>
      <c r="L1000" s="67">
        <f xml:space="preserve">   MAX(0, HLOOKUP(MONTH($B1000),'Farm Crops'!$B$18:$N$28,L$5,0)  - VLOOKUP(L$4,'Farm Crops'!$B$4:$G$13,6,0)/1000*0.65*$C1000)</f>
        <v>22.997360703812337</v>
      </c>
      <c r="M1000" s="67">
        <f xml:space="preserve">   MAX(0, HLOOKUP(MONTH($B1000),'Farm Crops'!$B$18:$N$28,M$5,0)  - VLOOKUP(M$4,'Farm Crops'!$B$4:$G$13,6,0)/1000*0.65*$C1000)</f>
        <v>161.29560117302054</v>
      </c>
    </row>
    <row r="1001" spans="2:13" x14ac:dyDescent="0.2">
      <c r="B1001" s="4">
        <v>41478</v>
      </c>
      <c r="C1001" s="67">
        <f>'Observed Data'!$E1000</f>
        <v>0</v>
      </c>
      <c r="D1001" s="67">
        <f xml:space="preserve">   MAX(0, HLOOKUP(MONTH($B1001),'Farm Crops'!$B$18:$N$28,D$5,0)  - VLOOKUP(D$4,'Farm Crops'!$B$4:$G$13,6,0)/1000*0.65*$C1001)</f>
        <v>446.72111436950155</v>
      </c>
      <c r="E1001" s="67">
        <f xml:space="preserve">   MAX(0, HLOOKUP(MONTH($B1001),'Farm Crops'!$B$18:$N$28,E$5,0)  - VLOOKUP(E$4,'Farm Crops'!$B$4:$G$13,6,0)/1000*0.65*$C1001)</f>
        <v>323.48108504398834</v>
      </c>
      <c r="F1001" s="67">
        <f xml:space="preserve">   MAX(0, HLOOKUP(MONTH($B1001),'Farm Crops'!$B$18:$N$28,F$5,0)  - VLOOKUP(F$4,'Farm Crops'!$B$4:$G$13,6,0)/1000*0.65*$C1001)</f>
        <v>407.18763929618774</v>
      </c>
      <c r="G1001" s="67">
        <f xml:space="preserve">   MAX(0, HLOOKUP(MONTH($B1001),'Farm Crops'!$B$18:$N$28,G$5,0)  - VLOOKUP(G$4,'Farm Crops'!$B$4:$G$13,6,0)/1000*0.65*$C1001)</f>
        <v>99.422580645161304</v>
      </c>
      <c r="H1001" s="67">
        <f xml:space="preserve">   MAX(0, HLOOKUP(MONTH($B1001),'Farm Crops'!$B$18:$N$28,H$5,0)  - VLOOKUP(H$4,'Farm Crops'!$B$4:$G$13,6,0)/1000*0.65*$C1001)</f>
        <v>341.19149560117307</v>
      </c>
      <c r="I1001" s="67">
        <f xml:space="preserve">   MAX(0, HLOOKUP(MONTH($B1001),'Farm Crops'!$B$18:$N$28,I$5,0)  - VLOOKUP(I$4,'Farm Crops'!$B$4:$G$13,6,0)/1000*0.65*$C1001)</f>
        <v>512.45552785923758</v>
      </c>
      <c r="J1001" s="67">
        <f xml:space="preserve">   MAX(0, HLOOKUP(MONTH($B1001),'Farm Crops'!$B$18:$N$28,J$5,0)  - VLOOKUP(J$4,'Farm Crops'!$B$4:$G$13,6,0)/1000*0.65*$C1001)</f>
        <v>555.68812316715548</v>
      </c>
      <c r="K1001" s="67">
        <f xml:space="preserve">   MAX(0, HLOOKUP(MONTH($B1001),'Farm Crops'!$B$18:$N$28,K$5,0)  - VLOOKUP(K$4,'Farm Crops'!$B$4:$G$13,6,0)/1000*0.65*$C1001)</f>
        <v>129.10278592375366</v>
      </c>
      <c r="L1001" s="67">
        <f xml:space="preserve">   MAX(0, HLOOKUP(MONTH($B1001),'Farm Crops'!$B$18:$N$28,L$5,0)  - VLOOKUP(L$4,'Farm Crops'!$B$4:$G$13,6,0)/1000*0.65*$C1001)</f>
        <v>22.997360703812337</v>
      </c>
      <c r="M1001" s="67">
        <f xml:space="preserve">   MAX(0, HLOOKUP(MONTH($B1001),'Farm Crops'!$B$18:$N$28,M$5,0)  - VLOOKUP(M$4,'Farm Crops'!$B$4:$G$13,6,0)/1000*0.65*$C1001)</f>
        <v>161.29560117302054</v>
      </c>
    </row>
    <row r="1002" spans="2:13" x14ac:dyDescent="0.2">
      <c r="B1002" s="4">
        <v>41479</v>
      </c>
      <c r="C1002" s="67">
        <f>'Observed Data'!$E1001</f>
        <v>0</v>
      </c>
      <c r="D1002" s="67">
        <f xml:space="preserve">   MAX(0, HLOOKUP(MONTH($B1002),'Farm Crops'!$B$18:$N$28,D$5,0)  - VLOOKUP(D$4,'Farm Crops'!$B$4:$G$13,6,0)/1000*0.65*$C1002)</f>
        <v>446.72111436950155</v>
      </c>
      <c r="E1002" s="67">
        <f xml:space="preserve">   MAX(0, HLOOKUP(MONTH($B1002),'Farm Crops'!$B$18:$N$28,E$5,0)  - VLOOKUP(E$4,'Farm Crops'!$B$4:$G$13,6,0)/1000*0.65*$C1002)</f>
        <v>323.48108504398834</v>
      </c>
      <c r="F1002" s="67">
        <f xml:space="preserve">   MAX(0, HLOOKUP(MONTH($B1002),'Farm Crops'!$B$18:$N$28,F$5,0)  - VLOOKUP(F$4,'Farm Crops'!$B$4:$G$13,6,0)/1000*0.65*$C1002)</f>
        <v>407.18763929618774</v>
      </c>
      <c r="G1002" s="67">
        <f xml:space="preserve">   MAX(0, HLOOKUP(MONTH($B1002),'Farm Crops'!$B$18:$N$28,G$5,0)  - VLOOKUP(G$4,'Farm Crops'!$B$4:$G$13,6,0)/1000*0.65*$C1002)</f>
        <v>99.422580645161304</v>
      </c>
      <c r="H1002" s="67">
        <f xml:space="preserve">   MAX(0, HLOOKUP(MONTH($B1002),'Farm Crops'!$B$18:$N$28,H$5,0)  - VLOOKUP(H$4,'Farm Crops'!$B$4:$G$13,6,0)/1000*0.65*$C1002)</f>
        <v>341.19149560117307</v>
      </c>
      <c r="I1002" s="67">
        <f xml:space="preserve">   MAX(0, HLOOKUP(MONTH($B1002),'Farm Crops'!$B$18:$N$28,I$5,0)  - VLOOKUP(I$4,'Farm Crops'!$B$4:$G$13,6,0)/1000*0.65*$C1002)</f>
        <v>512.45552785923758</v>
      </c>
      <c r="J1002" s="67">
        <f xml:space="preserve">   MAX(0, HLOOKUP(MONTH($B1002),'Farm Crops'!$B$18:$N$28,J$5,0)  - VLOOKUP(J$4,'Farm Crops'!$B$4:$G$13,6,0)/1000*0.65*$C1002)</f>
        <v>555.68812316715548</v>
      </c>
      <c r="K1002" s="67">
        <f xml:space="preserve">   MAX(0, HLOOKUP(MONTH($B1002),'Farm Crops'!$B$18:$N$28,K$5,0)  - VLOOKUP(K$4,'Farm Crops'!$B$4:$G$13,6,0)/1000*0.65*$C1002)</f>
        <v>129.10278592375366</v>
      </c>
      <c r="L1002" s="67">
        <f xml:space="preserve">   MAX(0, HLOOKUP(MONTH($B1002),'Farm Crops'!$B$18:$N$28,L$5,0)  - VLOOKUP(L$4,'Farm Crops'!$B$4:$G$13,6,0)/1000*0.65*$C1002)</f>
        <v>22.997360703812337</v>
      </c>
      <c r="M1002" s="67">
        <f xml:space="preserve">   MAX(0, HLOOKUP(MONTH($B1002),'Farm Crops'!$B$18:$N$28,M$5,0)  - VLOOKUP(M$4,'Farm Crops'!$B$4:$G$13,6,0)/1000*0.65*$C1002)</f>
        <v>161.29560117302054</v>
      </c>
    </row>
    <row r="1003" spans="2:13" x14ac:dyDescent="0.2">
      <c r="B1003" s="4">
        <v>41480</v>
      </c>
      <c r="C1003" s="67">
        <f>'Observed Data'!$E1002</f>
        <v>0</v>
      </c>
      <c r="D1003" s="67">
        <f xml:space="preserve">   MAX(0, HLOOKUP(MONTH($B1003),'Farm Crops'!$B$18:$N$28,D$5,0)  - VLOOKUP(D$4,'Farm Crops'!$B$4:$G$13,6,0)/1000*0.65*$C1003)</f>
        <v>446.72111436950155</v>
      </c>
      <c r="E1003" s="67">
        <f xml:space="preserve">   MAX(0, HLOOKUP(MONTH($B1003),'Farm Crops'!$B$18:$N$28,E$5,0)  - VLOOKUP(E$4,'Farm Crops'!$B$4:$G$13,6,0)/1000*0.65*$C1003)</f>
        <v>323.48108504398834</v>
      </c>
      <c r="F1003" s="67">
        <f xml:space="preserve">   MAX(0, HLOOKUP(MONTH($B1003),'Farm Crops'!$B$18:$N$28,F$5,0)  - VLOOKUP(F$4,'Farm Crops'!$B$4:$G$13,6,0)/1000*0.65*$C1003)</f>
        <v>407.18763929618774</v>
      </c>
      <c r="G1003" s="67">
        <f xml:space="preserve">   MAX(0, HLOOKUP(MONTH($B1003),'Farm Crops'!$B$18:$N$28,G$5,0)  - VLOOKUP(G$4,'Farm Crops'!$B$4:$G$13,6,0)/1000*0.65*$C1003)</f>
        <v>99.422580645161304</v>
      </c>
      <c r="H1003" s="67">
        <f xml:space="preserve">   MAX(0, HLOOKUP(MONTH($B1003),'Farm Crops'!$B$18:$N$28,H$5,0)  - VLOOKUP(H$4,'Farm Crops'!$B$4:$G$13,6,0)/1000*0.65*$C1003)</f>
        <v>341.19149560117307</v>
      </c>
      <c r="I1003" s="67">
        <f xml:space="preserve">   MAX(0, HLOOKUP(MONTH($B1003),'Farm Crops'!$B$18:$N$28,I$5,0)  - VLOOKUP(I$4,'Farm Crops'!$B$4:$G$13,6,0)/1000*0.65*$C1003)</f>
        <v>512.45552785923758</v>
      </c>
      <c r="J1003" s="67">
        <f xml:space="preserve">   MAX(0, HLOOKUP(MONTH($B1003),'Farm Crops'!$B$18:$N$28,J$5,0)  - VLOOKUP(J$4,'Farm Crops'!$B$4:$G$13,6,0)/1000*0.65*$C1003)</f>
        <v>555.68812316715548</v>
      </c>
      <c r="K1003" s="67">
        <f xml:space="preserve">   MAX(0, HLOOKUP(MONTH($B1003),'Farm Crops'!$B$18:$N$28,K$5,0)  - VLOOKUP(K$4,'Farm Crops'!$B$4:$G$13,6,0)/1000*0.65*$C1003)</f>
        <v>129.10278592375366</v>
      </c>
      <c r="L1003" s="67">
        <f xml:space="preserve">   MAX(0, HLOOKUP(MONTH($B1003),'Farm Crops'!$B$18:$N$28,L$5,0)  - VLOOKUP(L$4,'Farm Crops'!$B$4:$G$13,6,0)/1000*0.65*$C1003)</f>
        <v>22.997360703812337</v>
      </c>
      <c r="M1003" s="67">
        <f xml:space="preserve">   MAX(0, HLOOKUP(MONTH($B1003),'Farm Crops'!$B$18:$N$28,M$5,0)  - VLOOKUP(M$4,'Farm Crops'!$B$4:$G$13,6,0)/1000*0.65*$C1003)</f>
        <v>161.29560117302054</v>
      </c>
    </row>
    <row r="1004" spans="2:13" x14ac:dyDescent="0.2">
      <c r="B1004" s="4">
        <v>41481</v>
      </c>
      <c r="C1004" s="67">
        <f>'Observed Data'!$E1003</f>
        <v>0</v>
      </c>
      <c r="D1004" s="67">
        <f xml:space="preserve">   MAX(0, HLOOKUP(MONTH($B1004),'Farm Crops'!$B$18:$N$28,D$5,0)  - VLOOKUP(D$4,'Farm Crops'!$B$4:$G$13,6,0)/1000*0.65*$C1004)</f>
        <v>446.72111436950155</v>
      </c>
      <c r="E1004" s="67">
        <f xml:space="preserve">   MAX(0, HLOOKUP(MONTH($B1004),'Farm Crops'!$B$18:$N$28,E$5,0)  - VLOOKUP(E$4,'Farm Crops'!$B$4:$G$13,6,0)/1000*0.65*$C1004)</f>
        <v>323.48108504398834</v>
      </c>
      <c r="F1004" s="67">
        <f xml:space="preserve">   MAX(0, HLOOKUP(MONTH($B1004),'Farm Crops'!$B$18:$N$28,F$5,0)  - VLOOKUP(F$4,'Farm Crops'!$B$4:$G$13,6,0)/1000*0.65*$C1004)</f>
        <v>407.18763929618774</v>
      </c>
      <c r="G1004" s="67">
        <f xml:space="preserve">   MAX(0, HLOOKUP(MONTH($B1004),'Farm Crops'!$B$18:$N$28,G$5,0)  - VLOOKUP(G$4,'Farm Crops'!$B$4:$G$13,6,0)/1000*0.65*$C1004)</f>
        <v>99.422580645161304</v>
      </c>
      <c r="H1004" s="67">
        <f xml:space="preserve">   MAX(0, HLOOKUP(MONTH($B1004),'Farm Crops'!$B$18:$N$28,H$5,0)  - VLOOKUP(H$4,'Farm Crops'!$B$4:$G$13,6,0)/1000*0.65*$C1004)</f>
        <v>341.19149560117307</v>
      </c>
      <c r="I1004" s="67">
        <f xml:space="preserve">   MAX(0, HLOOKUP(MONTH($B1004),'Farm Crops'!$B$18:$N$28,I$5,0)  - VLOOKUP(I$4,'Farm Crops'!$B$4:$G$13,6,0)/1000*0.65*$C1004)</f>
        <v>512.45552785923758</v>
      </c>
      <c r="J1004" s="67">
        <f xml:space="preserve">   MAX(0, HLOOKUP(MONTH($B1004),'Farm Crops'!$B$18:$N$28,J$5,0)  - VLOOKUP(J$4,'Farm Crops'!$B$4:$G$13,6,0)/1000*0.65*$C1004)</f>
        <v>555.68812316715548</v>
      </c>
      <c r="K1004" s="67">
        <f xml:space="preserve">   MAX(0, HLOOKUP(MONTH($B1004),'Farm Crops'!$B$18:$N$28,K$5,0)  - VLOOKUP(K$4,'Farm Crops'!$B$4:$G$13,6,0)/1000*0.65*$C1004)</f>
        <v>129.10278592375366</v>
      </c>
      <c r="L1004" s="67">
        <f xml:space="preserve">   MAX(0, HLOOKUP(MONTH($B1004),'Farm Crops'!$B$18:$N$28,L$5,0)  - VLOOKUP(L$4,'Farm Crops'!$B$4:$G$13,6,0)/1000*0.65*$C1004)</f>
        <v>22.997360703812337</v>
      </c>
      <c r="M1004" s="67">
        <f xml:space="preserve">   MAX(0, HLOOKUP(MONTH($B1004),'Farm Crops'!$B$18:$N$28,M$5,0)  - VLOOKUP(M$4,'Farm Crops'!$B$4:$G$13,6,0)/1000*0.65*$C1004)</f>
        <v>161.29560117302054</v>
      </c>
    </row>
    <row r="1005" spans="2:13" x14ac:dyDescent="0.2">
      <c r="B1005" s="4">
        <v>41482</v>
      </c>
      <c r="C1005" s="67">
        <f>'Observed Data'!$E1004</f>
        <v>22</v>
      </c>
      <c r="D1005" s="67">
        <f xml:space="preserve">   MAX(0, HLOOKUP(MONTH($B1005),'Farm Crops'!$B$18:$N$28,D$5,0)  - VLOOKUP(D$4,'Farm Crops'!$B$4:$G$13,6,0)/1000*0.65*$C1005)</f>
        <v>0</v>
      </c>
      <c r="E1005" s="67">
        <f xml:space="preserve">   MAX(0, HLOOKUP(MONTH($B1005),'Farm Crops'!$B$18:$N$28,E$5,0)  - VLOOKUP(E$4,'Farm Crops'!$B$4:$G$13,6,0)/1000*0.65*$C1005)</f>
        <v>0</v>
      </c>
      <c r="F1005" s="67">
        <f xml:space="preserve">   MAX(0, HLOOKUP(MONTH($B1005),'Farm Crops'!$B$18:$N$28,F$5,0)  - VLOOKUP(F$4,'Farm Crops'!$B$4:$G$13,6,0)/1000*0.65*$C1005)</f>
        <v>0</v>
      </c>
      <c r="G1005" s="67">
        <f xml:space="preserve">   MAX(0, HLOOKUP(MONTH($B1005),'Farm Crops'!$B$18:$N$28,G$5,0)  - VLOOKUP(G$4,'Farm Crops'!$B$4:$G$13,6,0)/1000*0.65*$C1005)</f>
        <v>0</v>
      </c>
      <c r="H1005" s="67">
        <f xml:space="preserve">   MAX(0, HLOOKUP(MONTH($B1005),'Farm Crops'!$B$18:$N$28,H$5,0)  - VLOOKUP(H$4,'Farm Crops'!$B$4:$G$13,6,0)/1000*0.65*$C1005)</f>
        <v>0</v>
      </c>
      <c r="I1005" s="67">
        <f xml:space="preserve">   MAX(0, HLOOKUP(MONTH($B1005),'Farm Crops'!$B$18:$N$28,I$5,0)  - VLOOKUP(I$4,'Farm Crops'!$B$4:$G$13,6,0)/1000*0.65*$C1005)</f>
        <v>0</v>
      </c>
      <c r="J1005" s="67">
        <f xml:space="preserve">   MAX(0, HLOOKUP(MONTH($B1005),'Farm Crops'!$B$18:$N$28,J$5,0)  - VLOOKUP(J$4,'Farm Crops'!$B$4:$G$13,6,0)/1000*0.65*$C1005)</f>
        <v>0</v>
      </c>
      <c r="K1005" s="67">
        <f xml:space="preserve">   MAX(0, HLOOKUP(MONTH($B1005),'Farm Crops'!$B$18:$N$28,K$5,0)  - VLOOKUP(K$4,'Farm Crops'!$B$4:$G$13,6,0)/1000*0.65*$C1005)</f>
        <v>0</v>
      </c>
      <c r="L1005" s="67">
        <f xml:space="preserve">   MAX(0, HLOOKUP(MONTH($B1005),'Farm Crops'!$B$18:$N$28,L$5,0)  - VLOOKUP(L$4,'Farm Crops'!$B$4:$G$13,6,0)/1000*0.65*$C1005)</f>
        <v>0</v>
      </c>
      <c r="M1005" s="67">
        <f xml:space="preserve">   MAX(0, HLOOKUP(MONTH($B1005),'Farm Crops'!$B$18:$N$28,M$5,0)  - VLOOKUP(M$4,'Farm Crops'!$B$4:$G$13,6,0)/1000*0.65*$C1005)</f>
        <v>0</v>
      </c>
    </row>
    <row r="1006" spans="2:13" x14ac:dyDescent="0.2">
      <c r="B1006" s="4">
        <v>41483</v>
      </c>
      <c r="C1006" s="67">
        <f>'Observed Data'!$E1005</f>
        <v>29</v>
      </c>
      <c r="D1006" s="67">
        <f xml:space="preserve">   MAX(0, HLOOKUP(MONTH($B1006),'Farm Crops'!$B$18:$N$28,D$5,0)  - VLOOKUP(D$4,'Farm Crops'!$B$4:$G$13,6,0)/1000*0.65*$C1006)</f>
        <v>0</v>
      </c>
      <c r="E1006" s="67">
        <f xml:space="preserve">   MAX(0, HLOOKUP(MONTH($B1006),'Farm Crops'!$B$18:$N$28,E$5,0)  - VLOOKUP(E$4,'Farm Crops'!$B$4:$G$13,6,0)/1000*0.65*$C1006)</f>
        <v>0</v>
      </c>
      <c r="F1006" s="67">
        <f xml:space="preserve">   MAX(0, HLOOKUP(MONTH($B1006),'Farm Crops'!$B$18:$N$28,F$5,0)  - VLOOKUP(F$4,'Farm Crops'!$B$4:$G$13,6,0)/1000*0.65*$C1006)</f>
        <v>0</v>
      </c>
      <c r="G1006" s="67">
        <f xml:space="preserve">   MAX(0, HLOOKUP(MONTH($B1006),'Farm Crops'!$B$18:$N$28,G$5,0)  - VLOOKUP(G$4,'Farm Crops'!$B$4:$G$13,6,0)/1000*0.65*$C1006)</f>
        <v>0</v>
      </c>
      <c r="H1006" s="67">
        <f xml:space="preserve">   MAX(0, HLOOKUP(MONTH($B1006),'Farm Crops'!$B$18:$N$28,H$5,0)  - VLOOKUP(H$4,'Farm Crops'!$B$4:$G$13,6,0)/1000*0.65*$C1006)</f>
        <v>0</v>
      </c>
      <c r="I1006" s="67">
        <f xml:space="preserve">   MAX(0, HLOOKUP(MONTH($B1006),'Farm Crops'!$B$18:$N$28,I$5,0)  - VLOOKUP(I$4,'Farm Crops'!$B$4:$G$13,6,0)/1000*0.65*$C1006)</f>
        <v>0</v>
      </c>
      <c r="J1006" s="67">
        <f xml:space="preserve">   MAX(0, HLOOKUP(MONTH($B1006),'Farm Crops'!$B$18:$N$28,J$5,0)  - VLOOKUP(J$4,'Farm Crops'!$B$4:$G$13,6,0)/1000*0.65*$C1006)</f>
        <v>0</v>
      </c>
      <c r="K1006" s="67">
        <f xml:space="preserve">   MAX(0, HLOOKUP(MONTH($B1006),'Farm Crops'!$B$18:$N$28,K$5,0)  - VLOOKUP(K$4,'Farm Crops'!$B$4:$G$13,6,0)/1000*0.65*$C1006)</f>
        <v>0</v>
      </c>
      <c r="L1006" s="67">
        <f xml:space="preserve">   MAX(0, HLOOKUP(MONTH($B1006),'Farm Crops'!$B$18:$N$28,L$5,0)  - VLOOKUP(L$4,'Farm Crops'!$B$4:$G$13,6,0)/1000*0.65*$C1006)</f>
        <v>0</v>
      </c>
      <c r="M1006" s="67">
        <f xml:space="preserve">   MAX(0, HLOOKUP(MONTH($B1006),'Farm Crops'!$B$18:$N$28,M$5,0)  - VLOOKUP(M$4,'Farm Crops'!$B$4:$G$13,6,0)/1000*0.65*$C1006)</f>
        <v>0</v>
      </c>
    </row>
    <row r="1007" spans="2:13" x14ac:dyDescent="0.2">
      <c r="B1007" s="4">
        <v>41484</v>
      </c>
      <c r="C1007" s="67">
        <f>'Observed Data'!$E1006</f>
        <v>0</v>
      </c>
      <c r="D1007" s="67">
        <f xml:space="preserve">   MAX(0, HLOOKUP(MONTH($B1007),'Farm Crops'!$B$18:$N$28,D$5,0)  - VLOOKUP(D$4,'Farm Crops'!$B$4:$G$13,6,0)/1000*0.65*$C1007)</f>
        <v>446.72111436950155</v>
      </c>
      <c r="E1007" s="67">
        <f xml:space="preserve">   MAX(0, HLOOKUP(MONTH($B1007),'Farm Crops'!$B$18:$N$28,E$5,0)  - VLOOKUP(E$4,'Farm Crops'!$B$4:$G$13,6,0)/1000*0.65*$C1007)</f>
        <v>323.48108504398834</v>
      </c>
      <c r="F1007" s="67">
        <f xml:space="preserve">   MAX(0, HLOOKUP(MONTH($B1007),'Farm Crops'!$B$18:$N$28,F$5,0)  - VLOOKUP(F$4,'Farm Crops'!$B$4:$G$13,6,0)/1000*0.65*$C1007)</f>
        <v>407.18763929618774</v>
      </c>
      <c r="G1007" s="67">
        <f xml:space="preserve">   MAX(0, HLOOKUP(MONTH($B1007),'Farm Crops'!$B$18:$N$28,G$5,0)  - VLOOKUP(G$4,'Farm Crops'!$B$4:$G$13,6,0)/1000*0.65*$C1007)</f>
        <v>99.422580645161304</v>
      </c>
      <c r="H1007" s="67">
        <f xml:space="preserve">   MAX(0, HLOOKUP(MONTH($B1007),'Farm Crops'!$B$18:$N$28,H$5,0)  - VLOOKUP(H$4,'Farm Crops'!$B$4:$G$13,6,0)/1000*0.65*$C1007)</f>
        <v>341.19149560117307</v>
      </c>
      <c r="I1007" s="67">
        <f xml:space="preserve">   MAX(0, HLOOKUP(MONTH($B1007),'Farm Crops'!$B$18:$N$28,I$5,0)  - VLOOKUP(I$4,'Farm Crops'!$B$4:$G$13,6,0)/1000*0.65*$C1007)</f>
        <v>512.45552785923758</v>
      </c>
      <c r="J1007" s="67">
        <f xml:space="preserve">   MAX(0, HLOOKUP(MONTH($B1007),'Farm Crops'!$B$18:$N$28,J$5,0)  - VLOOKUP(J$4,'Farm Crops'!$B$4:$G$13,6,0)/1000*0.65*$C1007)</f>
        <v>555.68812316715548</v>
      </c>
      <c r="K1007" s="67">
        <f xml:space="preserve">   MAX(0, HLOOKUP(MONTH($B1007),'Farm Crops'!$B$18:$N$28,K$5,0)  - VLOOKUP(K$4,'Farm Crops'!$B$4:$G$13,6,0)/1000*0.65*$C1007)</f>
        <v>129.10278592375366</v>
      </c>
      <c r="L1007" s="67">
        <f xml:space="preserve">   MAX(0, HLOOKUP(MONTH($B1007),'Farm Crops'!$B$18:$N$28,L$5,0)  - VLOOKUP(L$4,'Farm Crops'!$B$4:$G$13,6,0)/1000*0.65*$C1007)</f>
        <v>22.997360703812337</v>
      </c>
      <c r="M1007" s="67">
        <f xml:space="preserve">   MAX(0, HLOOKUP(MONTH($B1007),'Farm Crops'!$B$18:$N$28,M$5,0)  - VLOOKUP(M$4,'Farm Crops'!$B$4:$G$13,6,0)/1000*0.65*$C1007)</f>
        <v>161.29560117302054</v>
      </c>
    </row>
    <row r="1008" spans="2:13" x14ac:dyDescent="0.2">
      <c r="B1008" s="4">
        <v>41485</v>
      </c>
      <c r="C1008" s="67">
        <f>'Observed Data'!$E1007</f>
        <v>0</v>
      </c>
      <c r="D1008" s="67">
        <f xml:space="preserve">   MAX(0, HLOOKUP(MONTH($B1008),'Farm Crops'!$B$18:$N$28,D$5,0)  - VLOOKUP(D$4,'Farm Crops'!$B$4:$G$13,6,0)/1000*0.65*$C1008)</f>
        <v>446.72111436950155</v>
      </c>
      <c r="E1008" s="67">
        <f xml:space="preserve">   MAX(0, HLOOKUP(MONTH($B1008),'Farm Crops'!$B$18:$N$28,E$5,0)  - VLOOKUP(E$4,'Farm Crops'!$B$4:$G$13,6,0)/1000*0.65*$C1008)</f>
        <v>323.48108504398834</v>
      </c>
      <c r="F1008" s="67">
        <f xml:space="preserve">   MAX(0, HLOOKUP(MONTH($B1008),'Farm Crops'!$B$18:$N$28,F$5,0)  - VLOOKUP(F$4,'Farm Crops'!$B$4:$G$13,6,0)/1000*0.65*$C1008)</f>
        <v>407.18763929618774</v>
      </c>
      <c r="G1008" s="67">
        <f xml:space="preserve">   MAX(0, HLOOKUP(MONTH($B1008),'Farm Crops'!$B$18:$N$28,G$5,0)  - VLOOKUP(G$4,'Farm Crops'!$B$4:$G$13,6,0)/1000*0.65*$C1008)</f>
        <v>99.422580645161304</v>
      </c>
      <c r="H1008" s="67">
        <f xml:space="preserve">   MAX(0, HLOOKUP(MONTH($B1008),'Farm Crops'!$B$18:$N$28,H$5,0)  - VLOOKUP(H$4,'Farm Crops'!$B$4:$G$13,6,0)/1000*0.65*$C1008)</f>
        <v>341.19149560117307</v>
      </c>
      <c r="I1008" s="67">
        <f xml:space="preserve">   MAX(0, HLOOKUP(MONTH($B1008),'Farm Crops'!$B$18:$N$28,I$5,0)  - VLOOKUP(I$4,'Farm Crops'!$B$4:$G$13,6,0)/1000*0.65*$C1008)</f>
        <v>512.45552785923758</v>
      </c>
      <c r="J1008" s="67">
        <f xml:space="preserve">   MAX(0, HLOOKUP(MONTH($B1008),'Farm Crops'!$B$18:$N$28,J$5,0)  - VLOOKUP(J$4,'Farm Crops'!$B$4:$G$13,6,0)/1000*0.65*$C1008)</f>
        <v>555.68812316715548</v>
      </c>
      <c r="K1008" s="67">
        <f xml:space="preserve">   MAX(0, HLOOKUP(MONTH($B1008),'Farm Crops'!$B$18:$N$28,K$5,0)  - VLOOKUP(K$4,'Farm Crops'!$B$4:$G$13,6,0)/1000*0.65*$C1008)</f>
        <v>129.10278592375366</v>
      </c>
      <c r="L1008" s="67">
        <f xml:space="preserve">   MAX(0, HLOOKUP(MONTH($B1008),'Farm Crops'!$B$18:$N$28,L$5,0)  - VLOOKUP(L$4,'Farm Crops'!$B$4:$G$13,6,0)/1000*0.65*$C1008)</f>
        <v>22.997360703812337</v>
      </c>
      <c r="M1008" s="67">
        <f xml:space="preserve">   MAX(0, HLOOKUP(MONTH($B1008),'Farm Crops'!$B$18:$N$28,M$5,0)  - VLOOKUP(M$4,'Farm Crops'!$B$4:$G$13,6,0)/1000*0.65*$C1008)</f>
        <v>161.29560117302054</v>
      </c>
    </row>
    <row r="1009" spans="2:13" x14ac:dyDescent="0.2">
      <c r="B1009" s="4">
        <v>41486</v>
      </c>
      <c r="C1009" s="67">
        <f>'Observed Data'!$E1008</f>
        <v>0</v>
      </c>
      <c r="D1009" s="67">
        <f xml:space="preserve">   MAX(0, HLOOKUP(MONTH($B1009),'Farm Crops'!$B$18:$N$28,D$5,0)  - VLOOKUP(D$4,'Farm Crops'!$B$4:$G$13,6,0)/1000*0.65*$C1009)</f>
        <v>446.72111436950155</v>
      </c>
      <c r="E1009" s="67">
        <f xml:space="preserve">   MAX(0, HLOOKUP(MONTH($B1009),'Farm Crops'!$B$18:$N$28,E$5,0)  - VLOOKUP(E$4,'Farm Crops'!$B$4:$G$13,6,0)/1000*0.65*$C1009)</f>
        <v>323.48108504398834</v>
      </c>
      <c r="F1009" s="67">
        <f xml:space="preserve">   MAX(0, HLOOKUP(MONTH($B1009),'Farm Crops'!$B$18:$N$28,F$5,0)  - VLOOKUP(F$4,'Farm Crops'!$B$4:$G$13,6,0)/1000*0.65*$C1009)</f>
        <v>407.18763929618774</v>
      </c>
      <c r="G1009" s="67">
        <f xml:space="preserve">   MAX(0, HLOOKUP(MONTH($B1009),'Farm Crops'!$B$18:$N$28,G$5,0)  - VLOOKUP(G$4,'Farm Crops'!$B$4:$G$13,6,0)/1000*0.65*$C1009)</f>
        <v>99.422580645161304</v>
      </c>
      <c r="H1009" s="67">
        <f xml:space="preserve">   MAX(0, HLOOKUP(MONTH($B1009),'Farm Crops'!$B$18:$N$28,H$5,0)  - VLOOKUP(H$4,'Farm Crops'!$B$4:$G$13,6,0)/1000*0.65*$C1009)</f>
        <v>341.19149560117307</v>
      </c>
      <c r="I1009" s="67">
        <f xml:space="preserve">   MAX(0, HLOOKUP(MONTH($B1009),'Farm Crops'!$B$18:$N$28,I$5,0)  - VLOOKUP(I$4,'Farm Crops'!$B$4:$G$13,6,0)/1000*0.65*$C1009)</f>
        <v>512.45552785923758</v>
      </c>
      <c r="J1009" s="67">
        <f xml:space="preserve">   MAX(0, HLOOKUP(MONTH($B1009),'Farm Crops'!$B$18:$N$28,J$5,0)  - VLOOKUP(J$4,'Farm Crops'!$B$4:$G$13,6,0)/1000*0.65*$C1009)</f>
        <v>555.68812316715548</v>
      </c>
      <c r="K1009" s="67">
        <f xml:space="preserve">   MAX(0, HLOOKUP(MONTH($B1009),'Farm Crops'!$B$18:$N$28,K$5,0)  - VLOOKUP(K$4,'Farm Crops'!$B$4:$G$13,6,0)/1000*0.65*$C1009)</f>
        <v>129.10278592375366</v>
      </c>
      <c r="L1009" s="67">
        <f xml:space="preserve">   MAX(0, HLOOKUP(MONTH($B1009),'Farm Crops'!$B$18:$N$28,L$5,0)  - VLOOKUP(L$4,'Farm Crops'!$B$4:$G$13,6,0)/1000*0.65*$C1009)</f>
        <v>22.997360703812337</v>
      </c>
      <c r="M1009" s="67">
        <f xml:space="preserve">   MAX(0, HLOOKUP(MONTH($B1009),'Farm Crops'!$B$18:$N$28,M$5,0)  - VLOOKUP(M$4,'Farm Crops'!$B$4:$G$13,6,0)/1000*0.65*$C1009)</f>
        <v>161.29560117302054</v>
      </c>
    </row>
    <row r="1010" spans="2:13" x14ac:dyDescent="0.2">
      <c r="B1010" s="4">
        <v>41487</v>
      </c>
      <c r="C1010" s="67">
        <f>'Observed Data'!$E1009</f>
        <v>0</v>
      </c>
      <c r="D1010" s="67">
        <f xml:space="preserve">   MAX(0, HLOOKUP(MONTH($B1010),'Farm Crops'!$B$18:$N$28,D$5,0)  - VLOOKUP(D$4,'Farm Crops'!$B$4:$G$13,6,0)/1000*0.65*$C1010)</f>
        <v>677.29495601173039</v>
      </c>
      <c r="E1010" s="67">
        <f xml:space="preserve">   MAX(0, HLOOKUP(MONTH($B1010),'Farm Crops'!$B$18:$N$28,E$5,0)  - VLOOKUP(E$4,'Farm Crops'!$B$4:$G$13,6,0)/1000*0.65*$C1010)</f>
        <v>452.87351906158369</v>
      </c>
      <c r="F1010" s="67">
        <f xml:space="preserve">   MAX(0, HLOOKUP(MONTH($B1010),'Farm Crops'!$B$18:$N$28,F$5,0)  - VLOOKUP(F$4,'Farm Crops'!$B$4:$G$13,6,0)/1000*0.65*$C1010)</f>
        <v>576.30653079178899</v>
      </c>
      <c r="G1010" s="67">
        <f xml:space="preserve">   MAX(0, HLOOKUP(MONTH($B1010),'Farm Crops'!$B$18:$N$28,G$5,0)  - VLOOKUP(G$4,'Farm Crops'!$B$4:$G$13,6,0)/1000*0.65*$C1010)</f>
        <v>139.19161290322583</v>
      </c>
      <c r="H1010" s="67">
        <f xml:space="preserve">   MAX(0, HLOOKUP(MONTH($B1010),'Farm Crops'!$B$18:$N$28,H$5,0)  - VLOOKUP(H$4,'Farm Crops'!$B$4:$G$13,6,0)/1000*0.65*$C1010)</f>
        <v>477.66809384164236</v>
      </c>
      <c r="I1010" s="67">
        <f xml:space="preserve">   MAX(0, HLOOKUP(MONTH($B1010),'Farm Crops'!$B$18:$N$28,I$5,0)  - VLOOKUP(I$4,'Farm Crops'!$B$4:$G$13,6,0)/1000*0.65*$C1010)</f>
        <v>788.42839296187697</v>
      </c>
      <c r="J1010" s="67">
        <f xml:space="preserve">   MAX(0, HLOOKUP(MONTH($B1010),'Farm Crops'!$B$18:$N$28,J$5,0)  - VLOOKUP(J$4,'Farm Crops'!$B$4:$G$13,6,0)/1000*0.65*$C1010)</f>
        <v>777.96337243401763</v>
      </c>
      <c r="K1010" s="67">
        <f xml:space="preserve">   MAX(0, HLOOKUP(MONTH($B1010),'Farm Crops'!$B$18:$N$28,K$5,0)  - VLOOKUP(K$4,'Farm Crops'!$B$4:$G$13,6,0)/1000*0.65*$C1010)</f>
        <v>180.74390029325511</v>
      </c>
      <c r="L1010" s="67">
        <f xml:space="preserve">   MAX(0, HLOOKUP(MONTH($B1010),'Farm Crops'!$B$18:$N$28,L$5,0)  - VLOOKUP(L$4,'Farm Crops'!$B$4:$G$13,6,0)/1000*0.65*$C1010)</f>
        <v>32.196304985337271</v>
      </c>
      <c r="M1010" s="67">
        <f xml:space="preserve">   MAX(0, HLOOKUP(MONTH($B1010),'Farm Crops'!$B$18:$N$28,M$5,0)  - VLOOKUP(M$4,'Farm Crops'!$B$4:$G$13,6,0)/1000*0.65*$C1010)</f>
        <v>225.81384164222877</v>
      </c>
    </row>
    <row r="1011" spans="2:13" x14ac:dyDescent="0.2">
      <c r="B1011" s="4">
        <v>41488</v>
      </c>
      <c r="C1011" s="67">
        <f>'Observed Data'!$E1010</f>
        <v>0</v>
      </c>
      <c r="D1011" s="67">
        <f xml:space="preserve">   MAX(0, HLOOKUP(MONTH($B1011),'Farm Crops'!$B$18:$N$28,D$5,0)  - VLOOKUP(D$4,'Farm Crops'!$B$4:$G$13,6,0)/1000*0.65*$C1011)</f>
        <v>677.29495601173039</v>
      </c>
      <c r="E1011" s="67">
        <f xml:space="preserve">   MAX(0, HLOOKUP(MONTH($B1011),'Farm Crops'!$B$18:$N$28,E$5,0)  - VLOOKUP(E$4,'Farm Crops'!$B$4:$G$13,6,0)/1000*0.65*$C1011)</f>
        <v>452.87351906158369</v>
      </c>
      <c r="F1011" s="67">
        <f xml:space="preserve">   MAX(0, HLOOKUP(MONTH($B1011),'Farm Crops'!$B$18:$N$28,F$5,0)  - VLOOKUP(F$4,'Farm Crops'!$B$4:$G$13,6,0)/1000*0.65*$C1011)</f>
        <v>576.30653079178899</v>
      </c>
      <c r="G1011" s="67">
        <f xml:space="preserve">   MAX(0, HLOOKUP(MONTH($B1011),'Farm Crops'!$B$18:$N$28,G$5,0)  - VLOOKUP(G$4,'Farm Crops'!$B$4:$G$13,6,0)/1000*0.65*$C1011)</f>
        <v>139.19161290322583</v>
      </c>
      <c r="H1011" s="67">
        <f xml:space="preserve">   MAX(0, HLOOKUP(MONTH($B1011),'Farm Crops'!$B$18:$N$28,H$5,0)  - VLOOKUP(H$4,'Farm Crops'!$B$4:$G$13,6,0)/1000*0.65*$C1011)</f>
        <v>477.66809384164236</v>
      </c>
      <c r="I1011" s="67">
        <f xml:space="preserve">   MAX(0, HLOOKUP(MONTH($B1011),'Farm Crops'!$B$18:$N$28,I$5,0)  - VLOOKUP(I$4,'Farm Crops'!$B$4:$G$13,6,0)/1000*0.65*$C1011)</f>
        <v>788.42839296187697</v>
      </c>
      <c r="J1011" s="67">
        <f xml:space="preserve">   MAX(0, HLOOKUP(MONTH($B1011),'Farm Crops'!$B$18:$N$28,J$5,0)  - VLOOKUP(J$4,'Farm Crops'!$B$4:$G$13,6,0)/1000*0.65*$C1011)</f>
        <v>777.96337243401763</v>
      </c>
      <c r="K1011" s="67">
        <f xml:space="preserve">   MAX(0, HLOOKUP(MONTH($B1011),'Farm Crops'!$B$18:$N$28,K$5,0)  - VLOOKUP(K$4,'Farm Crops'!$B$4:$G$13,6,0)/1000*0.65*$C1011)</f>
        <v>180.74390029325511</v>
      </c>
      <c r="L1011" s="67">
        <f xml:space="preserve">   MAX(0, HLOOKUP(MONTH($B1011),'Farm Crops'!$B$18:$N$28,L$5,0)  - VLOOKUP(L$4,'Farm Crops'!$B$4:$G$13,6,0)/1000*0.65*$C1011)</f>
        <v>32.196304985337271</v>
      </c>
      <c r="M1011" s="67">
        <f xml:space="preserve">   MAX(0, HLOOKUP(MONTH($B1011),'Farm Crops'!$B$18:$N$28,M$5,0)  - VLOOKUP(M$4,'Farm Crops'!$B$4:$G$13,6,0)/1000*0.65*$C1011)</f>
        <v>225.81384164222877</v>
      </c>
    </row>
    <row r="1012" spans="2:13" x14ac:dyDescent="0.2">
      <c r="B1012" s="4">
        <v>41489</v>
      </c>
      <c r="C1012" s="67">
        <f>'Observed Data'!$E1011</f>
        <v>0</v>
      </c>
      <c r="D1012" s="67">
        <f xml:space="preserve">   MAX(0, HLOOKUP(MONTH($B1012),'Farm Crops'!$B$18:$N$28,D$5,0)  - VLOOKUP(D$4,'Farm Crops'!$B$4:$G$13,6,0)/1000*0.65*$C1012)</f>
        <v>677.29495601173039</v>
      </c>
      <c r="E1012" s="67">
        <f xml:space="preserve">   MAX(0, HLOOKUP(MONTH($B1012),'Farm Crops'!$B$18:$N$28,E$5,0)  - VLOOKUP(E$4,'Farm Crops'!$B$4:$G$13,6,0)/1000*0.65*$C1012)</f>
        <v>452.87351906158369</v>
      </c>
      <c r="F1012" s="67">
        <f xml:space="preserve">   MAX(0, HLOOKUP(MONTH($B1012),'Farm Crops'!$B$18:$N$28,F$5,0)  - VLOOKUP(F$4,'Farm Crops'!$B$4:$G$13,6,0)/1000*0.65*$C1012)</f>
        <v>576.30653079178899</v>
      </c>
      <c r="G1012" s="67">
        <f xml:space="preserve">   MAX(0, HLOOKUP(MONTH($B1012),'Farm Crops'!$B$18:$N$28,G$5,0)  - VLOOKUP(G$4,'Farm Crops'!$B$4:$G$13,6,0)/1000*0.65*$C1012)</f>
        <v>139.19161290322583</v>
      </c>
      <c r="H1012" s="67">
        <f xml:space="preserve">   MAX(0, HLOOKUP(MONTH($B1012),'Farm Crops'!$B$18:$N$28,H$5,0)  - VLOOKUP(H$4,'Farm Crops'!$B$4:$G$13,6,0)/1000*0.65*$C1012)</f>
        <v>477.66809384164236</v>
      </c>
      <c r="I1012" s="67">
        <f xml:space="preserve">   MAX(0, HLOOKUP(MONTH($B1012),'Farm Crops'!$B$18:$N$28,I$5,0)  - VLOOKUP(I$4,'Farm Crops'!$B$4:$G$13,6,0)/1000*0.65*$C1012)</f>
        <v>788.42839296187697</v>
      </c>
      <c r="J1012" s="67">
        <f xml:space="preserve">   MAX(0, HLOOKUP(MONTH($B1012),'Farm Crops'!$B$18:$N$28,J$5,0)  - VLOOKUP(J$4,'Farm Crops'!$B$4:$G$13,6,0)/1000*0.65*$C1012)</f>
        <v>777.96337243401763</v>
      </c>
      <c r="K1012" s="67">
        <f xml:space="preserve">   MAX(0, HLOOKUP(MONTH($B1012),'Farm Crops'!$B$18:$N$28,K$5,0)  - VLOOKUP(K$4,'Farm Crops'!$B$4:$G$13,6,0)/1000*0.65*$C1012)</f>
        <v>180.74390029325511</v>
      </c>
      <c r="L1012" s="67">
        <f xml:space="preserve">   MAX(0, HLOOKUP(MONTH($B1012),'Farm Crops'!$B$18:$N$28,L$5,0)  - VLOOKUP(L$4,'Farm Crops'!$B$4:$G$13,6,0)/1000*0.65*$C1012)</f>
        <v>32.196304985337271</v>
      </c>
      <c r="M1012" s="67">
        <f xml:space="preserve">   MAX(0, HLOOKUP(MONTH($B1012),'Farm Crops'!$B$18:$N$28,M$5,0)  - VLOOKUP(M$4,'Farm Crops'!$B$4:$G$13,6,0)/1000*0.65*$C1012)</f>
        <v>225.81384164222877</v>
      </c>
    </row>
    <row r="1013" spans="2:13" x14ac:dyDescent="0.2">
      <c r="B1013" s="4">
        <v>41490</v>
      </c>
      <c r="C1013" s="67">
        <f>'Observed Data'!$E1012</f>
        <v>0</v>
      </c>
      <c r="D1013" s="67">
        <f xml:space="preserve">   MAX(0, HLOOKUP(MONTH($B1013),'Farm Crops'!$B$18:$N$28,D$5,0)  - VLOOKUP(D$4,'Farm Crops'!$B$4:$G$13,6,0)/1000*0.65*$C1013)</f>
        <v>677.29495601173039</v>
      </c>
      <c r="E1013" s="67">
        <f xml:space="preserve">   MAX(0, HLOOKUP(MONTH($B1013),'Farm Crops'!$B$18:$N$28,E$5,0)  - VLOOKUP(E$4,'Farm Crops'!$B$4:$G$13,6,0)/1000*0.65*$C1013)</f>
        <v>452.87351906158369</v>
      </c>
      <c r="F1013" s="67">
        <f xml:space="preserve">   MAX(0, HLOOKUP(MONTH($B1013),'Farm Crops'!$B$18:$N$28,F$5,0)  - VLOOKUP(F$4,'Farm Crops'!$B$4:$G$13,6,0)/1000*0.65*$C1013)</f>
        <v>576.30653079178899</v>
      </c>
      <c r="G1013" s="67">
        <f xml:space="preserve">   MAX(0, HLOOKUP(MONTH($B1013),'Farm Crops'!$B$18:$N$28,G$5,0)  - VLOOKUP(G$4,'Farm Crops'!$B$4:$G$13,6,0)/1000*0.65*$C1013)</f>
        <v>139.19161290322583</v>
      </c>
      <c r="H1013" s="67">
        <f xml:space="preserve">   MAX(0, HLOOKUP(MONTH($B1013),'Farm Crops'!$B$18:$N$28,H$5,0)  - VLOOKUP(H$4,'Farm Crops'!$B$4:$G$13,6,0)/1000*0.65*$C1013)</f>
        <v>477.66809384164236</v>
      </c>
      <c r="I1013" s="67">
        <f xml:space="preserve">   MAX(0, HLOOKUP(MONTH($B1013),'Farm Crops'!$B$18:$N$28,I$5,0)  - VLOOKUP(I$4,'Farm Crops'!$B$4:$G$13,6,0)/1000*0.65*$C1013)</f>
        <v>788.42839296187697</v>
      </c>
      <c r="J1013" s="67">
        <f xml:space="preserve">   MAX(0, HLOOKUP(MONTH($B1013),'Farm Crops'!$B$18:$N$28,J$5,0)  - VLOOKUP(J$4,'Farm Crops'!$B$4:$G$13,6,0)/1000*0.65*$C1013)</f>
        <v>777.96337243401763</v>
      </c>
      <c r="K1013" s="67">
        <f xml:space="preserve">   MAX(0, HLOOKUP(MONTH($B1013),'Farm Crops'!$B$18:$N$28,K$5,0)  - VLOOKUP(K$4,'Farm Crops'!$B$4:$G$13,6,0)/1000*0.65*$C1013)</f>
        <v>180.74390029325511</v>
      </c>
      <c r="L1013" s="67">
        <f xml:space="preserve">   MAX(0, HLOOKUP(MONTH($B1013),'Farm Crops'!$B$18:$N$28,L$5,0)  - VLOOKUP(L$4,'Farm Crops'!$B$4:$G$13,6,0)/1000*0.65*$C1013)</f>
        <v>32.196304985337271</v>
      </c>
      <c r="M1013" s="67">
        <f xml:space="preserve">   MAX(0, HLOOKUP(MONTH($B1013),'Farm Crops'!$B$18:$N$28,M$5,0)  - VLOOKUP(M$4,'Farm Crops'!$B$4:$G$13,6,0)/1000*0.65*$C1013)</f>
        <v>225.81384164222877</v>
      </c>
    </row>
    <row r="1014" spans="2:13" x14ac:dyDescent="0.2">
      <c r="B1014" s="4">
        <v>41491</v>
      </c>
      <c r="C1014" s="67">
        <f>'Observed Data'!$E1013</f>
        <v>0</v>
      </c>
      <c r="D1014" s="67">
        <f xml:space="preserve">   MAX(0, HLOOKUP(MONTH($B1014),'Farm Crops'!$B$18:$N$28,D$5,0)  - VLOOKUP(D$4,'Farm Crops'!$B$4:$G$13,6,0)/1000*0.65*$C1014)</f>
        <v>677.29495601173039</v>
      </c>
      <c r="E1014" s="67">
        <f xml:space="preserve">   MAX(0, HLOOKUP(MONTH($B1014),'Farm Crops'!$B$18:$N$28,E$5,0)  - VLOOKUP(E$4,'Farm Crops'!$B$4:$G$13,6,0)/1000*0.65*$C1014)</f>
        <v>452.87351906158369</v>
      </c>
      <c r="F1014" s="67">
        <f xml:space="preserve">   MAX(0, HLOOKUP(MONTH($B1014),'Farm Crops'!$B$18:$N$28,F$5,0)  - VLOOKUP(F$4,'Farm Crops'!$B$4:$G$13,6,0)/1000*0.65*$C1014)</f>
        <v>576.30653079178899</v>
      </c>
      <c r="G1014" s="67">
        <f xml:space="preserve">   MAX(0, HLOOKUP(MONTH($B1014),'Farm Crops'!$B$18:$N$28,G$5,0)  - VLOOKUP(G$4,'Farm Crops'!$B$4:$G$13,6,0)/1000*0.65*$C1014)</f>
        <v>139.19161290322583</v>
      </c>
      <c r="H1014" s="67">
        <f xml:space="preserve">   MAX(0, HLOOKUP(MONTH($B1014),'Farm Crops'!$B$18:$N$28,H$5,0)  - VLOOKUP(H$4,'Farm Crops'!$B$4:$G$13,6,0)/1000*0.65*$C1014)</f>
        <v>477.66809384164236</v>
      </c>
      <c r="I1014" s="67">
        <f xml:space="preserve">   MAX(0, HLOOKUP(MONTH($B1014),'Farm Crops'!$B$18:$N$28,I$5,0)  - VLOOKUP(I$4,'Farm Crops'!$B$4:$G$13,6,0)/1000*0.65*$C1014)</f>
        <v>788.42839296187697</v>
      </c>
      <c r="J1014" s="67">
        <f xml:space="preserve">   MAX(0, HLOOKUP(MONTH($B1014),'Farm Crops'!$B$18:$N$28,J$5,0)  - VLOOKUP(J$4,'Farm Crops'!$B$4:$G$13,6,0)/1000*0.65*$C1014)</f>
        <v>777.96337243401763</v>
      </c>
      <c r="K1014" s="67">
        <f xml:space="preserve">   MAX(0, HLOOKUP(MONTH($B1014),'Farm Crops'!$B$18:$N$28,K$5,0)  - VLOOKUP(K$4,'Farm Crops'!$B$4:$G$13,6,0)/1000*0.65*$C1014)</f>
        <v>180.74390029325511</v>
      </c>
      <c r="L1014" s="67">
        <f xml:space="preserve">   MAX(0, HLOOKUP(MONTH($B1014),'Farm Crops'!$B$18:$N$28,L$5,0)  - VLOOKUP(L$4,'Farm Crops'!$B$4:$G$13,6,0)/1000*0.65*$C1014)</f>
        <v>32.196304985337271</v>
      </c>
      <c r="M1014" s="67">
        <f xml:space="preserve">   MAX(0, HLOOKUP(MONTH($B1014),'Farm Crops'!$B$18:$N$28,M$5,0)  - VLOOKUP(M$4,'Farm Crops'!$B$4:$G$13,6,0)/1000*0.65*$C1014)</f>
        <v>225.81384164222877</v>
      </c>
    </row>
    <row r="1015" spans="2:13" x14ac:dyDescent="0.2">
      <c r="B1015" s="4">
        <v>41492</v>
      </c>
      <c r="C1015" s="67">
        <f>'Observed Data'!$E1014</f>
        <v>0</v>
      </c>
      <c r="D1015" s="67">
        <f xml:space="preserve">   MAX(0, HLOOKUP(MONTH($B1015),'Farm Crops'!$B$18:$N$28,D$5,0)  - VLOOKUP(D$4,'Farm Crops'!$B$4:$G$13,6,0)/1000*0.65*$C1015)</f>
        <v>677.29495601173039</v>
      </c>
      <c r="E1015" s="67">
        <f xml:space="preserve">   MAX(0, HLOOKUP(MONTH($B1015),'Farm Crops'!$B$18:$N$28,E$5,0)  - VLOOKUP(E$4,'Farm Crops'!$B$4:$G$13,6,0)/1000*0.65*$C1015)</f>
        <v>452.87351906158369</v>
      </c>
      <c r="F1015" s="67">
        <f xml:space="preserve">   MAX(0, HLOOKUP(MONTH($B1015),'Farm Crops'!$B$18:$N$28,F$5,0)  - VLOOKUP(F$4,'Farm Crops'!$B$4:$G$13,6,0)/1000*0.65*$C1015)</f>
        <v>576.30653079178899</v>
      </c>
      <c r="G1015" s="67">
        <f xml:space="preserve">   MAX(0, HLOOKUP(MONTH($B1015),'Farm Crops'!$B$18:$N$28,G$5,0)  - VLOOKUP(G$4,'Farm Crops'!$B$4:$G$13,6,0)/1000*0.65*$C1015)</f>
        <v>139.19161290322583</v>
      </c>
      <c r="H1015" s="67">
        <f xml:space="preserve">   MAX(0, HLOOKUP(MONTH($B1015),'Farm Crops'!$B$18:$N$28,H$5,0)  - VLOOKUP(H$4,'Farm Crops'!$B$4:$G$13,6,0)/1000*0.65*$C1015)</f>
        <v>477.66809384164236</v>
      </c>
      <c r="I1015" s="67">
        <f xml:space="preserve">   MAX(0, HLOOKUP(MONTH($B1015),'Farm Crops'!$B$18:$N$28,I$5,0)  - VLOOKUP(I$4,'Farm Crops'!$B$4:$G$13,6,0)/1000*0.65*$C1015)</f>
        <v>788.42839296187697</v>
      </c>
      <c r="J1015" s="67">
        <f xml:space="preserve">   MAX(0, HLOOKUP(MONTH($B1015),'Farm Crops'!$B$18:$N$28,J$5,0)  - VLOOKUP(J$4,'Farm Crops'!$B$4:$G$13,6,0)/1000*0.65*$C1015)</f>
        <v>777.96337243401763</v>
      </c>
      <c r="K1015" s="67">
        <f xml:space="preserve">   MAX(0, HLOOKUP(MONTH($B1015),'Farm Crops'!$B$18:$N$28,K$5,0)  - VLOOKUP(K$4,'Farm Crops'!$B$4:$G$13,6,0)/1000*0.65*$C1015)</f>
        <v>180.74390029325511</v>
      </c>
      <c r="L1015" s="67">
        <f xml:space="preserve">   MAX(0, HLOOKUP(MONTH($B1015),'Farm Crops'!$B$18:$N$28,L$5,0)  - VLOOKUP(L$4,'Farm Crops'!$B$4:$G$13,6,0)/1000*0.65*$C1015)</f>
        <v>32.196304985337271</v>
      </c>
      <c r="M1015" s="67">
        <f xml:space="preserve">   MAX(0, HLOOKUP(MONTH($B1015),'Farm Crops'!$B$18:$N$28,M$5,0)  - VLOOKUP(M$4,'Farm Crops'!$B$4:$G$13,6,0)/1000*0.65*$C1015)</f>
        <v>225.81384164222877</v>
      </c>
    </row>
    <row r="1016" spans="2:13" x14ac:dyDescent="0.2">
      <c r="B1016" s="4">
        <v>41493</v>
      </c>
      <c r="C1016" s="67">
        <f>'Observed Data'!$E1015</f>
        <v>0</v>
      </c>
      <c r="D1016" s="67">
        <f xml:space="preserve">   MAX(0, HLOOKUP(MONTH($B1016),'Farm Crops'!$B$18:$N$28,D$5,0)  - VLOOKUP(D$4,'Farm Crops'!$B$4:$G$13,6,0)/1000*0.65*$C1016)</f>
        <v>677.29495601173039</v>
      </c>
      <c r="E1016" s="67">
        <f xml:space="preserve">   MAX(0, HLOOKUP(MONTH($B1016),'Farm Crops'!$B$18:$N$28,E$5,0)  - VLOOKUP(E$4,'Farm Crops'!$B$4:$G$13,6,0)/1000*0.65*$C1016)</f>
        <v>452.87351906158369</v>
      </c>
      <c r="F1016" s="67">
        <f xml:space="preserve">   MAX(0, HLOOKUP(MONTH($B1016),'Farm Crops'!$B$18:$N$28,F$5,0)  - VLOOKUP(F$4,'Farm Crops'!$B$4:$G$13,6,0)/1000*0.65*$C1016)</f>
        <v>576.30653079178899</v>
      </c>
      <c r="G1016" s="67">
        <f xml:space="preserve">   MAX(0, HLOOKUP(MONTH($B1016),'Farm Crops'!$B$18:$N$28,G$5,0)  - VLOOKUP(G$4,'Farm Crops'!$B$4:$G$13,6,0)/1000*0.65*$C1016)</f>
        <v>139.19161290322583</v>
      </c>
      <c r="H1016" s="67">
        <f xml:space="preserve">   MAX(0, HLOOKUP(MONTH($B1016),'Farm Crops'!$B$18:$N$28,H$5,0)  - VLOOKUP(H$4,'Farm Crops'!$B$4:$G$13,6,0)/1000*0.65*$C1016)</f>
        <v>477.66809384164236</v>
      </c>
      <c r="I1016" s="67">
        <f xml:space="preserve">   MAX(0, HLOOKUP(MONTH($B1016),'Farm Crops'!$B$18:$N$28,I$5,0)  - VLOOKUP(I$4,'Farm Crops'!$B$4:$G$13,6,0)/1000*0.65*$C1016)</f>
        <v>788.42839296187697</v>
      </c>
      <c r="J1016" s="67">
        <f xml:space="preserve">   MAX(0, HLOOKUP(MONTH($B1016),'Farm Crops'!$B$18:$N$28,J$5,0)  - VLOOKUP(J$4,'Farm Crops'!$B$4:$G$13,6,0)/1000*0.65*$C1016)</f>
        <v>777.96337243401763</v>
      </c>
      <c r="K1016" s="67">
        <f xml:space="preserve">   MAX(0, HLOOKUP(MONTH($B1016),'Farm Crops'!$B$18:$N$28,K$5,0)  - VLOOKUP(K$4,'Farm Crops'!$B$4:$G$13,6,0)/1000*0.65*$C1016)</f>
        <v>180.74390029325511</v>
      </c>
      <c r="L1016" s="67">
        <f xml:space="preserve">   MAX(0, HLOOKUP(MONTH($B1016),'Farm Crops'!$B$18:$N$28,L$5,0)  - VLOOKUP(L$4,'Farm Crops'!$B$4:$G$13,6,0)/1000*0.65*$C1016)</f>
        <v>32.196304985337271</v>
      </c>
      <c r="M1016" s="67">
        <f xml:space="preserve">   MAX(0, HLOOKUP(MONTH($B1016),'Farm Crops'!$B$18:$N$28,M$5,0)  - VLOOKUP(M$4,'Farm Crops'!$B$4:$G$13,6,0)/1000*0.65*$C1016)</f>
        <v>225.81384164222877</v>
      </c>
    </row>
    <row r="1017" spans="2:13" x14ac:dyDescent="0.2">
      <c r="B1017" s="4">
        <v>41494</v>
      </c>
      <c r="C1017" s="67">
        <f>'Observed Data'!$E1016</f>
        <v>15</v>
      </c>
      <c r="D1017" s="67">
        <f xml:space="preserve">   MAX(0, HLOOKUP(MONTH($B1017),'Farm Crops'!$B$18:$N$28,D$5,0)  - VLOOKUP(D$4,'Farm Crops'!$B$4:$G$13,6,0)/1000*0.65*$C1017)</f>
        <v>0</v>
      </c>
      <c r="E1017" s="67">
        <f xml:space="preserve">   MAX(0, HLOOKUP(MONTH($B1017),'Farm Crops'!$B$18:$N$28,E$5,0)  - VLOOKUP(E$4,'Farm Crops'!$B$4:$G$13,6,0)/1000*0.65*$C1017)</f>
        <v>0</v>
      </c>
      <c r="F1017" s="67">
        <f xml:space="preserve">   MAX(0, HLOOKUP(MONTH($B1017),'Farm Crops'!$B$18:$N$28,F$5,0)  - VLOOKUP(F$4,'Farm Crops'!$B$4:$G$13,6,0)/1000*0.65*$C1017)</f>
        <v>0</v>
      </c>
      <c r="G1017" s="67">
        <f xml:space="preserve">   MAX(0, HLOOKUP(MONTH($B1017),'Farm Crops'!$B$18:$N$28,G$5,0)  - VLOOKUP(G$4,'Farm Crops'!$B$4:$G$13,6,0)/1000*0.65*$C1017)</f>
        <v>0</v>
      </c>
      <c r="H1017" s="67">
        <f xml:space="preserve">   MAX(0, HLOOKUP(MONTH($B1017),'Farm Crops'!$B$18:$N$28,H$5,0)  - VLOOKUP(H$4,'Farm Crops'!$B$4:$G$13,6,0)/1000*0.65*$C1017)</f>
        <v>0</v>
      </c>
      <c r="I1017" s="67">
        <f xml:space="preserve">   MAX(0, HLOOKUP(MONTH($B1017),'Farm Crops'!$B$18:$N$28,I$5,0)  - VLOOKUP(I$4,'Farm Crops'!$B$4:$G$13,6,0)/1000*0.65*$C1017)</f>
        <v>0</v>
      </c>
      <c r="J1017" s="67">
        <f xml:space="preserve">   MAX(0, HLOOKUP(MONTH($B1017),'Farm Crops'!$B$18:$N$28,J$5,0)  - VLOOKUP(J$4,'Farm Crops'!$B$4:$G$13,6,0)/1000*0.65*$C1017)</f>
        <v>0</v>
      </c>
      <c r="K1017" s="67">
        <f xml:space="preserve">   MAX(0, HLOOKUP(MONTH($B1017),'Farm Crops'!$B$18:$N$28,K$5,0)  - VLOOKUP(K$4,'Farm Crops'!$B$4:$G$13,6,0)/1000*0.65*$C1017)</f>
        <v>0</v>
      </c>
      <c r="L1017" s="67">
        <f xml:space="preserve">   MAX(0, HLOOKUP(MONTH($B1017),'Farm Crops'!$B$18:$N$28,L$5,0)  - VLOOKUP(L$4,'Farm Crops'!$B$4:$G$13,6,0)/1000*0.65*$C1017)</f>
        <v>0</v>
      </c>
      <c r="M1017" s="67">
        <f xml:space="preserve">   MAX(0, HLOOKUP(MONTH($B1017),'Farm Crops'!$B$18:$N$28,M$5,0)  - VLOOKUP(M$4,'Farm Crops'!$B$4:$G$13,6,0)/1000*0.65*$C1017)</f>
        <v>0</v>
      </c>
    </row>
    <row r="1018" spans="2:13" x14ac:dyDescent="0.2">
      <c r="B1018" s="4">
        <v>41495</v>
      </c>
      <c r="C1018" s="67">
        <f>'Observed Data'!$E1017</f>
        <v>7.5</v>
      </c>
      <c r="D1018" s="67">
        <f xml:space="preserve">   MAX(0, HLOOKUP(MONTH($B1018),'Farm Crops'!$B$18:$N$28,D$5,0)  - VLOOKUP(D$4,'Farm Crops'!$B$4:$G$13,6,0)/1000*0.65*$C1018)</f>
        <v>0</v>
      </c>
      <c r="E1018" s="67">
        <f xml:space="preserve">   MAX(0, HLOOKUP(MONTH($B1018),'Farm Crops'!$B$18:$N$28,E$5,0)  - VLOOKUP(E$4,'Farm Crops'!$B$4:$G$13,6,0)/1000*0.65*$C1018)</f>
        <v>0</v>
      </c>
      <c r="F1018" s="67">
        <f xml:space="preserve">   MAX(0, HLOOKUP(MONTH($B1018),'Farm Crops'!$B$18:$N$28,F$5,0)  - VLOOKUP(F$4,'Farm Crops'!$B$4:$G$13,6,0)/1000*0.65*$C1018)</f>
        <v>0</v>
      </c>
      <c r="G1018" s="67">
        <f xml:space="preserve">   MAX(0, HLOOKUP(MONTH($B1018),'Farm Crops'!$B$18:$N$28,G$5,0)  - VLOOKUP(G$4,'Farm Crops'!$B$4:$G$13,6,0)/1000*0.65*$C1018)</f>
        <v>0</v>
      </c>
      <c r="H1018" s="67">
        <f xml:space="preserve">   MAX(0, HLOOKUP(MONTH($B1018),'Farm Crops'!$B$18:$N$28,H$5,0)  - VLOOKUP(H$4,'Farm Crops'!$B$4:$G$13,6,0)/1000*0.65*$C1018)</f>
        <v>0</v>
      </c>
      <c r="I1018" s="67">
        <f xml:space="preserve">   MAX(0, HLOOKUP(MONTH($B1018),'Farm Crops'!$B$18:$N$28,I$5,0)  - VLOOKUP(I$4,'Farm Crops'!$B$4:$G$13,6,0)/1000*0.65*$C1018)</f>
        <v>0</v>
      </c>
      <c r="J1018" s="67">
        <f xml:space="preserve">   MAX(0, HLOOKUP(MONTH($B1018),'Farm Crops'!$B$18:$N$28,J$5,0)  - VLOOKUP(J$4,'Farm Crops'!$B$4:$G$13,6,0)/1000*0.65*$C1018)</f>
        <v>0</v>
      </c>
      <c r="K1018" s="67">
        <f xml:space="preserve">   MAX(0, HLOOKUP(MONTH($B1018),'Farm Crops'!$B$18:$N$28,K$5,0)  - VLOOKUP(K$4,'Farm Crops'!$B$4:$G$13,6,0)/1000*0.65*$C1018)</f>
        <v>0</v>
      </c>
      <c r="L1018" s="67">
        <f xml:space="preserve">   MAX(0, HLOOKUP(MONTH($B1018),'Farm Crops'!$B$18:$N$28,L$5,0)  - VLOOKUP(L$4,'Farm Crops'!$B$4:$G$13,6,0)/1000*0.65*$C1018)</f>
        <v>0</v>
      </c>
      <c r="M1018" s="67">
        <f xml:space="preserve">   MAX(0, HLOOKUP(MONTH($B1018),'Farm Crops'!$B$18:$N$28,M$5,0)  - VLOOKUP(M$4,'Farm Crops'!$B$4:$G$13,6,0)/1000*0.65*$C1018)</f>
        <v>0</v>
      </c>
    </row>
    <row r="1019" spans="2:13" x14ac:dyDescent="0.2">
      <c r="B1019" s="4">
        <v>41496</v>
      </c>
      <c r="C1019" s="67">
        <f>'Observed Data'!$E1018</f>
        <v>0</v>
      </c>
      <c r="D1019" s="67">
        <f xml:space="preserve">   MAX(0, HLOOKUP(MONTH($B1019),'Farm Crops'!$B$18:$N$28,D$5,0)  - VLOOKUP(D$4,'Farm Crops'!$B$4:$G$13,6,0)/1000*0.65*$C1019)</f>
        <v>677.29495601173039</v>
      </c>
      <c r="E1019" s="67">
        <f xml:space="preserve">   MAX(0, HLOOKUP(MONTH($B1019),'Farm Crops'!$B$18:$N$28,E$5,0)  - VLOOKUP(E$4,'Farm Crops'!$B$4:$G$13,6,0)/1000*0.65*$C1019)</f>
        <v>452.87351906158369</v>
      </c>
      <c r="F1019" s="67">
        <f xml:space="preserve">   MAX(0, HLOOKUP(MONTH($B1019),'Farm Crops'!$B$18:$N$28,F$5,0)  - VLOOKUP(F$4,'Farm Crops'!$B$4:$G$13,6,0)/1000*0.65*$C1019)</f>
        <v>576.30653079178899</v>
      </c>
      <c r="G1019" s="67">
        <f xml:space="preserve">   MAX(0, HLOOKUP(MONTH($B1019),'Farm Crops'!$B$18:$N$28,G$5,0)  - VLOOKUP(G$4,'Farm Crops'!$B$4:$G$13,6,0)/1000*0.65*$C1019)</f>
        <v>139.19161290322583</v>
      </c>
      <c r="H1019" s="67">
        <f xml:space="preserve">   MAX(0, HLOOKUP(MONTH($B1019),'Farm Crops'!$B$18:$N$28,H$5,0)  - VLOOKUP(H$4,'Farm Crops'!$B$4:$G$13,6,0)/1000*0.65*$C1019)</f>
        <v>477.66809384164236</v>
      </c>
      <c r="I1019" s="67">
        <f xml:space="preserve">   MAX(0, HLOOKUP(MONTH($B1019),'Farm Crops'!$B$18:$N$28,I$5,0)  - VLOOKUP(I$4,'Farm Crops'!$B$4:$G$13,6,0)/1000*0.65*$C1019)</f>
        <v>788.42839296187697</v>
      </c>
      <c r="J1019" s="67">
        <f xml:space="preserve">   MAX(0, HLOOKUP(MONTH($B1019),'Farm Crops'!$B$18:$N$28,J$5,0)  - VLOOKUP(J$4,'Farm Crops'!$B$4:$G$13,6,0)/1000*0.65*$C1019)</f>
        <v>777.96337243401763</v>
      </c>
      <c r="K1019" s="67">
        <f xml:space="preserve">   MAX(0, HLOOKUP(MONTH($B1019),'Farm Crops'!$B$18:$N$28,K$5,0)  - VLOOKUP(K$4,'Farm Crops'!$B$4:$G$13,6,0)/1000*0.65*$C1019)</f>
        <v>180.74390029325511</v>
      </c>
      <c r="L1019" s="67">
        <f xml:space="preserve">   MAX(0, HLOOKUP(MONTH($B1019),'Farm Crops'!$B$18:$N$28,L$5,0)  - VLOOKUP(L$4,'Farm Crops'!$B$4:$G$13,6,0)/1000*0.65*$C1019)</f>
        <v>32.196304985337271</v>
      </c>
      <c r="M1019" s="67">
        <f xml:space="preserve">   MAX(0, HLOOKUP(MONTH($B1019),'Farm Crops'!$B$18:$N$28,M$5,0)  - VLOOKUP(M$4,'Farm Crops'!$B$4:$G$13,6,0)/1000*0.65*$C1019)</f>
        <v>225.81384164222877</v>
      </c>
    </row>
    <row r="1020" spans="2:13" x14ac:dyDescent="0.2">
      <c r="B1020" s="4">
        <v>41497</v>
      </c>
      <c r="C1020" s="67">
        <f>'Observed Data'!$E1019</f>
        <v>0</v>
      </c>
      <c r="D1020" s="67">
        <f xml:space="preserve">   MAX(0, HLOOKUP(MONTH($B1020),'Farm Crops'!$B$18:$N$28,D$5,0)  - VLOOKUP(D$4,'Farm Crops'!$B$4:$G$13,6,0)/1000*0.65*$C1020)</f>
        <v>677.29495601173039</v>
      </c>
      <c r="E1020" s="67">
        <f xml:space="preserve">   MAX(0, HLOOKUP(MONTH($B1020),'Farm Crops'!$B$18:$N$28,E$5,0)  - VLOOKUP(E$4,'Farm Crops'!$B$4:$G$13,6,0)/1000*0.65*$C1020)</f>
        <v>452.87351906158369</v>
      </c>
      <c r="F1020" s="67">
        <f xml:space="preserve">   MAX(0, HLOOKUP(MONTH($B1020),'Farm Crops'!$B$18:$N$28,F$5,0)  - VLOOKUP(F$4,'Farm Crops'!$B$4:$G$13,6,0)/1000*0.65*$C1020)</f>
        <v>576.30653079178899</v>
      </c>
      <c r="G1020" s="67">
        <f xml:space="preserve">   MAX(0, HLOOKUP(MONTH($B1020),'Farm Crops'!$B$18:$N$28,G$5,0)  - VLOOKUP(G$4,'Farm Crops'!$B$4:$G$13,6,0)/1000*0.65*$C1020)</f>
        <v>139.19161290322583</v>
      </c>
      <c r="H1020" s="67">
        <f xml:space="preserve">   MAX(0, HLOOKUP(MONTH($B1020),'Farm Crops'!$B$18:$N$28,H$5,0)  - VLOOKUP(H$4,'Farm Crops'!$B$4:$G$13,6,0)/1000*0.65*$C1020)</f>
        <v>477.66809384164236</v>
      </c>
      <c r="I1020" s="67">
        <f xml:space="preserve">   MAX(0, HLOOKUP(MONTH($B1020),'Farm Crops'!$B$18:$N$28,I$5,0)  - VLOOKUP(I$4,'Farm Crops'!$B$4:$G$13,6,0)/1000*0.65*$C1020)</f>
        <v>788.42839296187697</v>
      </c>
      <c r="J1020" s="67">
        <f xml:space="preserve">   MAX(0, HLOOKUP(MONTH($B1020),'Farm Crops'!$B$18:$N$28,J$5,0)  - VLOOKUP(J$4,'Farm Crops'!$B$4:$G$13,6,0)/1000*0.65*$C1020)</f>
        <v>777.96337243401763</v>
      </c>
      <c r="K1020" s="67">
        <f xml:space="preserve">   MAX(0, HLOOKUP(MONTH($B1020),'Farm Crops'!$B$18:$N$28,K$5,0)  - VLOOKUP(K$4,'Farm Crops'!$B$4:$G$13,6,0)/1000*0.65*$C1020)</f>
        <v>180.74390029325511</v>
      </c>
      <c r="L1020" s="67">
        <f xml:space="preserve">   MAX(0, HLOOKUP(MONTH($B1020),'Farm Crops'!$B$18:$N$28,L$5,0)  - VLOOKUP(L$4,'Farm Crops'!$B$4:$G$13,6,0)/1000*0.65*$C1020)</f>
        <v>32.196304985337271</v>
      </c>
      <c r="M1020" s="67">
        <f xml:space="preserve">   MAX(0, HLOOKUP(MONTH($B1020),'Farm Crops'!$B$18:$N$28,M$5,0)  - VLOOKUP(M$4,'Farm Crops'!$B$4:$G$13,6,0)/1000*0.65*$C1020)</f>
        <v>225.81384164222877</v>
      </c>
    </row>
    <row r="1021" spans="2:13" x14ac:dyDescent="0.2">
      <c r="B1021" s="4">
        <v>41498</v>
      </c>
      <c r="C1021" s="67">
        <f>'Observed Data'!$E1020</f>
        <v>5</v>
      </c>
      <c r="D1021" s="67">
        <f xml:space="preserve">   MAX(0, HLOOKUP(MONTH($B1021),'Farm Crops'!$B$18:$N$28,D$5,0)  - VLOOKUP(D$4,'Farm Crops'!$B$4:$G$13,6,0)/1000*0.65*$C1021)</f>
        <v>0</v>
      </c>
      <c r="E1021" s="67">
        <f xml:space="preserve">   MAX(0, HLOOKUP(MONTH($B1021),'Farm Crops'!$B$18:$N$28,E$5,0)  - VLOOKUP(E$4,'Farm Crops'!$B$4:$G$13,6,0)/1000*0.65*$C1021)</f>
        <v>0</v>
      </c>
      <c r="F1021" s="67">
        <f xml:space="preserve">   MAX(0, HLOOKUP(MONTH($B1021),'Farm Crops'!$B$18:$N$28,F$5,0)  - VLOOKUP(F$4,'Farm Crops'!$B$4:$G$13,6,0)/1000*0.65*$C1021)</f>
        <v>0</v>
      </c>
      <c r="G1021" s="67">
        <f xml:space="preserve">   MAX(0, HLOOKUP(MONTH($B1021),'Farm Crops'!$B$18:$N$28,G$5,0)  - VLOOKUP(G$4,'Farm Crops'!$B$4:$G$13,6,0)/1000*0.65*$C1021)</f>
        <v>0</v>
      </c>
      <c r="H1021" s="67">
        <f xml:space="preserve">   MAX(0, HLOOKUP(MONTH($B1021),'Farm Crops'!$B$18:$N$28,H$5,0)  - VLOOKUP(H$4,'Farm Crops'!$B$4:$G$13,6,0)/1000*0.65*$C1021)</f>
        <v>0</v>
      </c>
      <c r="I1021" s="67">
        <f xml:space="preserve">   MAX(0, HLOOKUP(MONTH($B1021),'Farm Crops'!$B$18:$N$28,I$5,0)  - VLOOKUP(I$4,'Farm Crops'!$B$4:$G$13,6,0)/1000*0.65*$C1021)</f>
        <v>0</v>
      </c>
      <c r="J1021" s="67">
        <f xml:space="preserve">   MAX(0, HLOOKUP(MONTH($B1021),'Farm Crops'!$B$18:$N$28,J$5,0)  - VLOOKUP(J$4,'Farm Crops'!$B$4:$G$13,6,0)/1000*0.65*$C1021)</f>
        <v>0</v>
      </c>
      <c r="K1021" s="67">
        <f xml:space="preserve">   MAX(0, HLOOKUP(MONTH($B1021),'Farm Crops'!$B$18:$N$28,K$5,0)  - VLOOKUP(K$4,'Farm Crops'!$B$4:$G$13,6,0)/1000*0.65*$C1021)</f>
        <v>0</v>
      </c>
      <c r="L1021" s="67">
        <f xml:space="preserve">   MAX(0, HLOOKUP(MONTH($B1021),'Farm Crops'!$B$18:$N$28,L$5,0)  - VLOOKUP(L$4,'Farm Crops'!$B$4:$G$13,6,0)/1000*0.65*$C1021)</f>
        <v>0</v>
      </c>
      <c r="M1021" s="67">
        <f xml:space="preserve">   MAX(0, HLOOKUP(MONTH($B1021),'Farm Crops'!$B$18:$N$28,M$5,0)  - VLOOKUP(M$4,'Farm Crops'!$B$4:$G$13,6,0)/1000*0.65*$C1021)</f>
        <v>0</v>
      </c>
    </row>
    <row r="1022" spans="2:13" x14ac:dyDescent="0.2">
      <c r="B1022" s="4">
        <v>41499</v>
      </c>
      <c r="C1022" s="67">
        <f>'Observed Data'!$E1021</f>
        <v>50</v>
      </c>
      <c r="D1022" s="67">
        <f xml:space="preserve">   MAX(0, HLOOKUP(MONTH($B1022),'Farm Crops'!$B$18:$N$28,D$5,0)  - VLOOKUP(D$4,'Farm Crops'!$B$4:$G$13,6,0)/1000*0.65*$C1022)</f>
        <v>0</v>
      </c>
      <c r="E1022" s="67">
        <f xml:space="preserve">   MAX(0, HLOOKUP(MONTH($B1022),'Farm Crops'!$B$18:$N$28,E$5,0)  - VLOOKUP(E$4,'Farm Crops'!$B$4:$G$13,6,0)/1000*0.65*$C1022)</f>
        <v>0</v>
      </c>
      <c r="F1022" s="67">
        <f xml:space="preserve">   MAX(0, HLOOKUP(MONTH($B1022),'Farm Crops'!$B$18:$N$28,F$5,0)  - VLOOKUP(F$4,'Farm Crops'!$B$4:$G$13,6,0)/1000*0.65*$C1022)</f>
        <v>0</v>
      </c>
      <c r="G1022" s="67">
        <f xml:space="preserve">   MAX(0, HLOOKUP(MONTH($B1022),'Farm Crops'!$B$18:$N$28,G$5,0)  - VLOOKUP(G$4,'Farm Crops'!$B$4:$G$13,6,0)/1000*0.65*$C1022)</f>
        <v>0</v>
      </c>
      <c r="H1022" s="67">
        <f xml:space="preserve">   MAX(0, HLOOKUP(MONTH($B1022),'Farm Crops'!$B$18:$N$28,H$5,0)  - VLOOKUP(H$4,'Farm Crops'!$B$4:$G$13,6,0)/1000*0.65*$C1022)</f>
        <v>0</v>
      </c>
      <c r="I1022" s="67">
        <f xml:space="preserve">   MAX(0, HLOOKUP(MONTH($B1022),'Farm Crops'!$B$18:$N$28,I$5,0)  - VLOOKUP(I$4,'Farm Crops'!$B$4:$G$13,6,0)/1000*0.65*$C1022)</f>
        <v>0</v>
      </c>
      <c r="J1022" s="67">
        <f xml:space="preserve">   MAX(0, HLOOKUP(MONTH($B1022),'Farm Crops'!$B$18:$N$28,J$5,0)  - VLOOKUP(J$4,'Farm Crops'!$B$4:$G$13,6,0)/1000*0.65*$C1022)</f>
        <v>0</v>
      </c>
      <c r="K1022" s="67">
        <f xml:space="preserve">   MAX(0, HLOOKUP(MONTH($B1022),'Farm Crops'!$B$18:$N$28,K$5,0)  - VLOOKUP(K$4,'Farm Crops'!$B$4:$G$13,6,0)/1000*0.65*$C1022)</f>
        <v>0</v>
      </c>
      <c r="L1022" s="67">
        <f xml:space="preserve">   MAX(0, HLOOKUP(MONTH($B1022),'Farm Crops'!$B$18:$N$28,L$5,0)  - VLOOKUP(L$4,'Farm Crops'!$B$4:$G$13,6,0)/1000*0.65*$C1022)</f>
        <v>0</v>
      </c>
      <c r="M1022" s="67">
        <f xml:space="preserve">   MAX(0, HLOOKUP(MONTH($B1022),'Farm Crops'!$B$18:$N$28,M$5,0)  - VLOOKUP(M$4,'Farm Crops'!$B$4:$G$13,6,0)/1000*0.65*$C1022)</f>
        <v>0</v>
      </c>
    </row>
    <row r="1023" spans="2:13" x14ac:dyDescent="0.2">
      <c r="B1023" s="4">
        <v>41500</v>
      </c>
      <c r="C1023" s="67">
        <f>'Observed Data'!$E1022</f>
        <v>40</v>
      </c>
      <c r="D1023" s="67">
        <f xml:space="preserve">   MAX(0, HLOOKUP(MONTH($B1023),'Farm Crops'!$B$18:$N$28,D$5,0)  - VLOOKUP(D$4,'Farm Crops'!$B$4:$G$13,6,0)/1000*0.65*$C1023)</f>
        <v>0</v>
      </c>
      <c r="E1023" s="67">
        <f xml:space="preserve">   MAX(0, HLOOKUP(MONTH($B1023),'Farm Crops'!$B$18:$N$28,E$5,0)  - VLOOKUP(E$4,'Farm Crops'!$B$4:$G$13,6,0)/1000*0.65*$C1023)</f>
        <v>0</v>
      </c>
      <c r="F1023" s="67">
        <f xml:space="preserve">   MAX(0, HLOOKUP(MONTH($B1023),'Farm Crops'!$B$18:$N$28,F$5,0)  - VLOOKUP(F$4,'Farm Crops'!$B$4:$G$13,6,0)/1000*0.65*$C1023)</f>
        <v>0</v>
      </c>
      <c r="G1023" s="67">
        <f xml:space="preserve">   MAX(0, HLOOKUP(MONTH($B1023),'Farm Crops'!$B$18:$N$28,G$5,0)  - VLOOKUP(G$4,'Farm Crops'!$B$4:$G$13,6,0)/1000*0.65*$C1023)</f>
        <v>0</v>
      </c>
      <c r="H1023" s="67">
        <f xml:space="preserve">   MAX(0, HLOOKUP(MONTH($B1023),'Farm Crops'!$B$18:$N$28,H$5,0)  - VLOOKUP(H$4,'Farm Crops'!$B$4:$G$13,6,0)/1000*0.65*$C1023)</f>
        <v>0</v>
      </c>
      <c r="I1023" s="67">
        <f xml:space="preserve">   MAX(0, HLOOKUP(MONTH($B1023),'Farm Crops'!$B$18:$N$28,I$5,0)  - VLOOKUP(I$4,'Farm Crops'!$B$4:$G$13,6,0)/1000*0.65*$C1023)</f>
        <v>0</v>
      </c>
      <c r="J1023" s="67">
        <f xml:space="preserve">   MAX(0, HLOOKUP(MONTH($B1023),'Farm Crops'!$B$18:$N$28,J$5,0)  - VLOOKUP(J$4,'Farm Crops'!$B$4:$G$13,6,0)/1000*0.65*$C1023)</f>
        <v>0</v>
      </c>
      <c r="K1023" s="67">
        <f xml:space="preserve">   MAX(0, HLOOKUP(MONTH($B1023),'Farm Crops'!$B$18:$N$28,K$5,0)  - VLOOKUP(K$4,'Farm Crops'!$B$4:$G$13,6,0)/1000*0.65*$C1023)</f>
        <v>0</v>
      </c>
      <c r="L1023" s="67">
        <f xml:space="preserve">   MAX(0, HLOOKUP(MONTH($B1023),'Farm Crops'!$B$18:$N$28,L$5,0)  - VLOOKUP(L$4,'Farm Crops'!$B$4:$G$13,6,0)/1000*0.65*$C1023)</f>
        <v>0</v>
      </c>
      <c r="M1023" s="67">
        <f xml:space="preserve">   MAX(0, HLOOKUP(MONTH($B1023),'Farm Crops'!$B$18:$N$28,M$5,0)  - VLOOKUP(M$4,'Farm Crops'!$B$4:$G$13,6,0)/1000*0.65*$C1023)</f>
        <v>0</v>
      </c>
    </row>
    <row r="1024" spans="2:13" x14ac:dyDescent="0.2">
      <c r="B1024" s="4">
        <v>41501</v>
      </c>
      <c r="C1024" s="67">
        <f>'Observed Data'!$E1023</f>
        <v>34</v>
      </c>
      <c r="D1024" s="67">
        <f xml:space="preserve">   MAX(0, HLOOKUP(MONTH($B1024),'Farm Crops'!$B$18:$N$28,D$5,0)  - VLOOKUP(D$4,'Farm Crops'!$B$4:$G$13,6,0)/1000*0.65*$C1024)</f>
        <v>0</v>
      </c>
      <c r="E1024" s="67">
        <f xml:space="preserve">   MAX(0, HLOOKUP(MONTH($B1024),'Farm Crops'!$B$18:$N$28,E$5,0)  - VLOOKUP(E$4,'Farm Crops'!$B$4:$G$13,6,0)/1000*0.65*$C1024)</f>
        <v>0</v>
      </c>
      <c r="F1024" s="67">
        <f xml:space="preserve">   MAX(0, HLOOKUP(MONTH($B1024),'Farm Crops'!$B$18:$N$28,F$5,0)  - VLOOKUP(F$4,'Farm Crops'!$B$4:$G$13,6,0)/1000*0.65*$C1024)</f>
        <v>0</v>
      </c>
      <c r="G1024" s="67">
        <f xml:space="preserve">   MAX(0, HLOOKUP(MONTH($B1024),'Farm Crops'!$B$18:$N$28,G$5,0)  - VLOOKUP(G$4,'Farm Crops'!$B$4:$G$13,6,0)/1000*0.65*$C1024)</f>
        <v>0</v>
      </c>
      <c r="H1024" s="67">
        <f xml:space="preserve">   MAX(0, HLOOKUP(MONTH($B1024),'Farm Crops'!$B$18:$N$28,H$5,0)  - VLOOKUP(H$4,'Farm Crops'!$B$4:$G$13,6,0)/1000*0.65*$C1024)</f>
        <v>0</v>
      </c>
      <c r="I1024" s="67">
        <f xml:space="preserve">   MAX(0, HLOOKUP(MONTH($B1024),'Farm Crops'!$B$18:$N$28,I$5,0)  - VLOOKUP(I$4,'Farm Crops'!$B$4:$G$13,6,0)/1000*0.65*$C1024)</f>
        <v>0</v>
      </c>
      <c r="J1024" s="67">
        <f xml:space="preserve">   MAX(0, HLOOKUP(MONTH($B1024),'Farm Crops'!$B$18:$N$28,J$5,0)  - VLOOKUP(J$4,'Farm Crops'!$B$4:$G$13,6,0)/1000*0.65*$C1024)</f>
        <v>0</v>
      </c>
      <c r="K1024" s="67">
        <f xml:space="preserve">   MAX(0, HLOOKUP(MONTH($B1024),'Farm Crops'!$B$18:$N$28,K$5,0)  - VLOOKUP(K$4,'Farm Crops'!$B$4:$G$13,6,0)/1000*0.65*$C1024)</f>
        <v>0</v>
      </c>
      <c r="L1024" s="67">
        <f xml:space="preserve">   MAX(0, HLOOKUP(MONTH($B1024),'Farm Crops'!$B$18:$N$28,L$5,0)  - VLOOKUP(L$4,'Farm Crops'!$B$4:$G$13,6,0)/1000*0.65*$C1024)</f>
        <v>0</v>
      </c>
      <c r="M1024" s="67">
        <f xml:space="preserve">   MAX(0, HLOOKUP(MONTH($B1024),'Farm Crops'!$B$18:$N$28,M$5,0)  - VLOOKUP(M$4,'Farm Crops'!$B$4:$G$13,6,0)/1000*0.65*$C1024)</f>
        <v>0</v>
      </c>
    </row>
    <row r="1025" spans="2:13" x14ac:dyDescent="0.2">
      <c r="B1025" s="4">
        <v>41502</v>
      </c>
      <c r="C1025" s="67">
        <f>'Observed Data'!$E1024</f>
        <v>32</v>
      </c>
      <c r="D1025" s="67">
        <f xml:space="preserve">   MAX(0, HLOOKUP(MONTH($B1025),'Farm Crops'!$B$18:$N$28,D$5,0)  - VLOOKUP(D$4,'Farm Crops'!$B$4:$G$13,6,0)/1000*0.65*$C1025)</f>
        <v>0</v>
      </c>
      <c r="E1025" s="67">
        <f xml:space="preserve">   MAX(0, HLOOKUP(MONTH($B1025),'Farm Crops'!$B$18:$N$28,E$5,0)  - VLOOKUP(E$4,'Farm Crops'!$B$4:$G$13,6,0)/1000*0.65*$C1025)</f>
        <v>0</v>
      </c>
      <c r="F1025" s="67">
        <f xml:space="preserve">   MAX(0, HLOOKUP(MONTH($B1025),'Farm Crops'!$B$18:$N$28,F$5,0)  - VLOOKUP(F$4,'Farm Crops'!$B$4:$G$13,6,0)/1000*0.65*$C1025)</f>
        <v>0</v>
      </c>
      <c r="G1025" s="67">
        <f xml:space="preserve">   MAX(0, HLOOKUP(MONTH($B1025),'Farm Crops'!$B$18:$N$28,G$5,0)  - VLOOKUP(G$4,'Farm Crops'!$B$4:$G$13,6,0)/1000*0.65*$C1025)</f>
        <v>0</v>
      </c>
      <c r="H1025" s="67">
        <f xml:space="preserve">   MAX(0, HLOOKUP(MONTH($B1025),'Farm Crops'!$B$18:$N$28,H$5,0)  - VLOOKUP(H$4,'Farm Crops'!$B$4:$G$13,6,0)/1000*0.65*$C1025)</f>
        <v>0</v>
      </c>
      <c r="I1025" s="67">
        <f xml:space="preserve">   MAX(0, HLOOKUP(MONTH($B1025),'Farm Crops'!$B$18:$N$28,I$5,0)  - VLOOKUP(I$4,'Farm Crops'!$B$4:$G$13,6,0)/1000*0.65*$C1025)</f>
        <v>0</v>
      </c>
      <c r="J1025" s="67">
        <f xml:space="preserve">   MAX(0, HLOOKUP(MONTH($B1025),'Farm Crops'!$B$18:$N$28,J$5,0)  - VLOOKUP(J$4,'Farm Crops'!$B$4:$G$13,6,0)/1000*0.65*$C1025)</f>
        <v>0</v>
      </c>
      <c r="K1025" s="67">
        <f xml:space="preserve">   MAX(0, HLOOKUP(MONTH($B1025),'Farm Crops'!$B$18:$N$28,K$5,0)  - VLOOKUP(K$4,'Farm Crops'!$B$4:$G$13,6,0)/1000*0.65*$C1025)</f>
        <v>0</v>
      </c>
      <c r="L1025" s="67">
        <f xml:space="preserve">   MAX(0, HLOOKUP(MONTH($B1025),'Farm Crops'!$B$18:$N$28,L$5,0)  - VLOOKUP(L$4,'Farm Crops'!$B$4:$G$13,6,0)/1000*0.65*$C1025)</f>
        <v>0</v>
      </c>
      <c r="M1025" s="67">
        <f xml:space="preserve">   MAX(0, HLOOKUP(MONTH($B1025),'Farm Crops'!$B$18:$N$28,M$5,0)  - VLOOKUP(M$4,'Farm Crops'!$B$4:$G$13,6,0)/1000*0.65*$C1025)</f>
        <v>0</v>
      </c>
    </row>
    <row r="1026" spans="2:13" x14ac:dyDescent="0.2">
      <c r="B1026" s="4">
        <v>41503</v>
      </c>
      <c r="C1026" s="67">
        <f>'Observed Data'!$E1025</f>
        <v>35</v>
      </c>
      <c r="D1026" s="67">
        <f xml:space="preserve">   MAX(0, HLOOKUP(MONTH($B1026),'Farm Crops'!$B$18:$N$28,D$5,0)  - VLOOKUP(D$4,'Farm Crops'!$B$4:$G$13,6,0)/1000*0.65*$C1026)</f>
        <v>0</v>
      </c>
      <c r="E1026" s="67">
        <f xml:space="preserve">   MAX(0, HLOOKUP(MONTH($B1026),'Farm Crops'!$B$18:$N$28,E$5,0)  - VLOOKUP(E$4,'Farm Crops'!$B$4:$G$13,6,0)/1000*0.65*$C1026)</f>
        <v>0</v>
      </c>
      <c r="F1026" s="67">
        <f xml:space="preserve">   MAX(0, HLOOKUP(MONTH($B1026),'Farm Crops'!$B$18:$N$28,F$5,0)  - VLOOKUP(F$4,'Farm Crops'!$B$4:$G$13,6,0)/1000*0.65*$C1026)</f>
        <v>0</v>
      </c>
      <c r="G1026" s="67">
        <f xml:space="preserve">   MAX(0, HLOOKUP(MONTH($B1026),'Farm Crops'!$B$18:$N$28,G$5,0)  - VLOOKUP(G$4,'Farm Crops'!$B$4:$G$13,6,0)/1000*0.65*$C1026)</f>
        <v>0</v>
      </c>
      <c r="H1026" s="67">
        <f xml:space="preserve">   MAX(0, HLOOKUP(MONTH($B1026),'Farm Crops'!$B$18:$N$28,H$5,0)  - VLOOKUP(H$4,'Farm Crops'!$B$4:$G$13,6,0)/1000*0.65*$C1026)</f>
        <v>0</v>
      </c>
      <c r="I1026" s="67">
        <f xml:space="preserve">   MAX(0, HLOOKUP(MONTH($B1026),'Farm Crops'!$B$18:$N$28,I$5,0)  - VLOOKUP(I$4,'Farm Crops'!$B$4:$G$13,6,0)/1000*0.65*$C1026)</f>
        <v>0</v>
      </c>
      <c r="J1026" s="67">
        <f xml:space="preserve">   MAX(0, HLOOKUP(MONTH($B1026),'Farm Crops'!$B$18:$N$28,J$5,0)  - VLOOKUP(J$4,'Farm Crops'!$B$4:$G$13,6,0)/1000*0.65*$C1026)</f>
        <v>0</v>
      </c>
      <c r="K1026" s="67">
        <f xml:space="preserve">   MAX(0, HLOOKUP(MONTH($B1026),'Farm Crops'!$B$18:$N$28,K$5,0)  - VLOOKUP(K$4,'Farm Crops'!$B$4:$G$13,6,0)/1000*0.65*$C1026)</f>
        <v>0</v>
      </c>
      <c r="L1026" s="67">
        <f xml:space="preserve">   MAX(0, HLOOKUP(MONTH($B1026),'Farm Crops'!$B$18:$N$28,L$5,0)  - VLOOKUP(L$4,'Farm Crops'!$B$4:$G$13,6,0)/1000*0.65*$C1026)</f>
        <v>0</v>
      </c>
      <c r="M1026" s="67">
        <f xml:space="preserve">   MAX(0, HLOOKUP(MONTH($B1026),'Farm Crops'!$B$18:$N$28,M$5,0)  - VLOOKUP(M$4,'Farm Crops'!$B$4:$G$13,6,0)/1000*0.65*$C1026)</f>
        <v>0</v>
      </c>
    </row>
    <row r="1027" spans="2:13" x14ac:dyDescent="0.2">
      <c r="B1027" s="4">
        <v>41504</v>
      </c>
      <c r="C1027" s="67">
        <f>'Observed Data'!$E1026</f>
        <v>0</v>
      </c>
      <c r="D1027" s="67">
        <f xml:space="preserve">   MAX(0, HLOOKUP(MONTH($B1027),'Farm Crops'!$B$18:$N$28,D$5,0)  - VLOOKUP(D$4,'Farm Crops'!$B$4:$G$13,6,0)/1000*0.65*$C1027)</f>
        <v>677.29495601173039</v>
      </c>
      <c r="E1027" s="67">
        <f xml:space="preserve">   MAX(0, HLOOKUP(MONTH($B1027),'Farm Crops'!$B$18:$N$28,E$5,0)  - VLOOKUP(E$4,'Farm Crops'!$B$4:$G$13,6,0)/1000*0.65*$C1027)</f>
        <v>452.87351906158369</v>
      </c>
      <c r="F1027" s="67">
        <f xml:space="preserve">   MAX(0, HLOOKUP(MONTH($B1027),'Farm Crops'!$B$18:$N$28,F$5,0)  - VLOOKUP(F$4,'Farm Crops'!$B$4:$G$13,6,0)/1000*0.65*$C1027)</f>
        <v>576.30653079178899</v>
      </c>
      <c r="G1027" s="67">
        <f xml:space="preserve">   MAX(0, HLOOKUP(MONTH($B1027),'Farm Crops'!$B$18:$N$28,G$5,0)  - VLOOKUP(G$4,'Farm Crops'!$B$4:$G$13,6,0)/1000*0.65*$C1027)</f>
        <v>139.19161290322583</v>
      </c>
      <c r="H1027" s="67">
        <f xml:space="preserve">   MAX(0, HLOOKUP(MONTH($B1027),'Farm Crops'!$B$18:$N$28,H$5,0)  - VLOOKUP(H$4,'Farm Crops'!$B$4:$G$13,6,0)/1000*0.65*$C1027)</f>
        <v>477.66809384164236</v>
      </c>
      <c r="I1027" s="67">
        <f xml:space="preserve">   MAX(0, HLOOKUP(MONTH($B1027),'Farm Crops'!$B$18:$N$28,I$5,0)  - VLOOKUP(I$4,'Farm Crops'!$B$4:$G$13,6,0)/1000*0.65*$C1027)</f>
        <v>788.42839296187697</v>
      </c>
      <c r="J1027" s="67">
        <f xml:space="preserve">   MAX(0, HLOOKUP(MONTH($B1027),'Farm Crops'!$B$18:$N$28,J$5,0)  - VLOOKUP(J$4,'Farm Crops'!$B$4:$G$13,6,0)/1000*0.65*$C1027)</f>
        <v>777.96337243401763</v>
      </c>
      <c r="K1027" s="67">
        <f xml:space="preserve">   MAX(0, HLOOKUP(MONTH($B1027),'Farm Crops'!$B$18:$N$28,K$5,0)  - VLOOKUP(K$4,'Farm Crops'!$B$4:$G$13,6,0)/1000*0.65*$C1027)</f>
        <v>180.74390029325511</v>
      </c>
      <c r="L1027" s="67">
        <f xml:space="preserve">   MAX(0, HLOOKUP(MONTH($B1027),'Farm Crops'!$B$18:$N$28,L$5,0)  - VLOOKUP(L$4,'Farm Crops'!$B$4:$G$13,6,0)/1000*0.65*$C1027)</f>
        <v>32.196304985337271</v>
      </c>
      <c r="M1027" s="67">
        <f xml:space="preserve">   MAX(0, HLOOKUP(MONTH($B1027),'Farm Crops'!$B$18:$N$28,M$5,0)  - VLOOKUP(M$4,'Farm Crops'!$B$4:$G$13,6,0)/1000*0.65*$C1027)</f>
        <v>225.81384164222877</v>
      </c>
    </row>
    <row r="1028" spans="2:13" x14ac:dyDescent="0.2">
      <c r="B1028" s="4">
        <v>41505</v>
      </c>
      <c r="C1028" s="67">
        <f>'Observed Data'!$E1027</f>
        <v>0</v>
      </c>
      <c r="D1028" s="67">
        <f xml:space="preserve">   MAX(0, HLOOKUP(MONTH($B1028),'Farm Crops'!$B$18:$N$28,D$5,0)  - VLOOKUP(D$4,'Farm Crops'!$B$4:$G$13,6,0)/1000*0.65*$C1028)</f>
        <v>677.29495601173039</v>
      </c>
      <c r="E1028" s="67">
        <f xml:space="preserve">   MAX(0, HLOOKUP(MONTH($B1028),'Farm Crops'!$B$18:$N$28,E$5,0)  - VLOOKUP(E$4,'Farm Crops'!$B$4:$G$13,6,0)/1000*0.65*$C1028)</f>
        <v>452.87351906158369</v>
      </c>
      <c r="F1028" s="67">
        <f xml:space="preserve">   MAX(0, HLOOKUP(MONTH($B1028),'Farm Crops'!$B$18:$N$28,F$5,0)  - VLOOKUP(F$4,'Farm Crops'!$B$4:$G$13,6,0)/1000*0.65*$C1028)</f>
        <v>576.30653079178899</v>
      </c>
      <c r="G1028" s="67">
        <f xml:space="preserve">   MAX(0, HLOOKUP(MONTH($B1028),'Farm Crops'!$B$18:$N$28,G$5,0)  - VLOOKUP(G$4,'Farm Crops'!$B$4:$G$13,6,0)/1000*0.65*$C1028)</f>
        <v>139.19161290322583</v>
      </c>
      <c r="H1028" s="67">
        <f xml:space="preserve">   MAX(0, HLOOKUP(MONTH($B1028),'Farm Crops'!$B$18:$N$28,H$5,0)  - VLOOKUP(H$4,'Farm Crops'!$B$4:$G$13,6,0)/1000*0.65*$C1028)</f>
        <v>477.66809384164236</v>
      </c>
      <c r="I1028" s="67">
        <f xml:space="preserve">   MAX(0, HLOOKUP(MONTH($B1028),'Farm Crops'!$B$18:$N$28,I$5,0)  - VLOOKUP(I$4,'Farm Crops'!$B$4:$G$13,6,0)/1000*0.65*$C1028)</f>
        <v>788.42839296187697</v>
      </c>
      <c r="J1028" s="67">
        <f xml:space="preserve">   MAX(0, HLOOKUP(MONTH($B1028),'Farm Crops'!$B$18:$N$28,J$5,0)  - VLOOKUP(J$4,'Farm Crops'!$B$4:$G$13,6,0)/1000*0.65*$C1028)</f>
        <v>777.96337243401763</v>
      </c>
      <c r="K1028" s="67">
        <f xml:space="preserve">   MAX(0, HLOOKUP(MONTH($B1028),'Farm Crops'!$B$18:$N$28,K$5,0)  - VLOOKUP(K$4,'Farm Crops'!$B$4:$G$13,6,0)/1000*0.65*$C1028)</f>
        <v>180.74390029325511</v>
      </c>
      <c r="L1028" s="67">
        <f xml:space="preserve">   MAX(0, HLOOKUP(MONTH($B1028),'Farm Crops'!$B$18:$N$28,L$5,0)  - VLOOKUP(L$4,'Farm Crops'!$B$4:$G$13,6,0)/1000*0.65*$C1028)</f>
        <v>32.196304985337271</v>
      </c>
      <c r="M1028" s="67">
        <f xml:space="preserve">   MAX(0, HLOOKUP(MONTH($B1028),'Farm Crops'!$B$18:$N$28,M$5,0)  - VLOOKUP(M$4,'Farm Crops'!$B$4:$G$13,6,0)/1000*0.65*$C1028)</f>
        <v>225.81384164222877</v>
      </c>
    </row>
    <row r="1029" spans="2:13" x14ac:dyDescent="0.2">
      <c r="B1029" s="4">
        <v>41506</v>
      </c>
      <c r="C1029" s="67">
        <f>'Observed Data'!$E1028</f>
        <v>0</v>
      </c>
      <c r="D1029" s="67">
        <f xml:space="preserve">   MAX(0, HLOOKUP(MONTH($B1029),'Farm Crops'!$B$18:$N$28,D$5,0)  - VLOOKUP(D$4,'Farm Crops'!$B$4:$G$13,6,0)/1000*0.65*$C1029)</f>
        <v>677.29495601173039</v>
      </c>
      <c r="E1029" s="67">
        <f xml:space="preserve">   MAX(0, HLOOKUP(MONTH($B1029),'Farm Crops'!$B$18:$N$28,E$5,0)  - VLOOKUP(E$4,'Farm Crops'!$B$4:$G$13,6,0)/1000*0.65*$C1029)</f>
        <v>452.87351906158369</v>
      </c>
      <c r="F1029" s="67">
        <f xml:space="preserve">   MAX(0, HLOOKUP(MONTH($B1029),'Farm Crops'!$B$18:$N$28,F$5,0)  - VLOOKUP(F$4,'Farm Crops'!$B$4:$G$13,6,0)/1000*0.65*$C1029)</f>
        <v>576.30653079178899</v>
      </c>
      <c r="G1029" s="67">
        <f xml:space="preserve">   MAX(0, HLOOKUP(MONTH($B1029),'Farm Crops'!$B$18:$N$28,G$5,0)  - VLOOKUP(G$4,'Farm Crops'!$B$4:$G$13,6,0)/1000*0.65*$C1029)</f>
        <v>139.19161290322583</v>
      </c>
      <c r="H1029" s="67">
        <f xml:space="preserve">   MAX(0, HLOOKUP(MONTH($B1029),'Farm Crops'!$B$18:$N$28,H$5,0)  - VLOOKUP(H$4,'Farm Crops'!$B$4:$G$13,6,0)/1000*0.65*$C1029)</f>
        <v>477.66809384164236</v>
      </c>
      <c r="I1029" s="67">
        <f xml:space="preserve">   MAX(0, HLOOKUP(MONTH($B1029),'Farm Crops'!$B$18:$N$28,I$5,0)  - VLOOKUP(I$4,'Farm Crops'!$B$4:$G$13,6,0)/1000*0.65*$C1029)</f>
        <v>788.42839296187697</v>
      </c>
      <c r="J1029" s="67">
        <f xml:space="preserve">   MAX(0, HLOOKUP(MONTH($B1029),'Farm Crops'!$B$18:$N$28,J$5,0)  - VLOOKUP(J$4,'Farm Crops'!$B$4:$G$13,6,0)/1000*0.65*$C1029)</f>
        <v>777.96337243401763</v>
      </c>
      <c r="K1029" s="67">
        <f xml:space="preserve">   MAX(0, HLOOKUP(MONTH($B1029),'Farm Crops'!$B$18:$N$28,K$5,0)  - VLOOKUP(K$4,'Farm Crops'!$B$4:$G$13,6,0)/1000*0.65*$C1029)</f>
        <v>180.74390029325511</v>
      </c>
      <c r="L1029" s="67">
        <f xml:space="preserve">   MAX(0, HLOOKUP(MONTH($B1029),'Farm Crops'!$B$18:$N$28,L$5,0)  - VLOOKUP(L$4,'Farm Crops'!$B$4:$G$13,6,0)/1000*0.65*$C1029)</f>
        <v>32.196304985337271</v>
      </c>
      <c r="M1029" s="67">
        <f xml:space="preserve">   MAX(0, HLOOKUP(MONTH($B1029),'Farm Crops'!$B$18:$N$28,M$5,0)  - VLOOKUP(M$4,'Farm Crops'!$B$4:$G$13,6,0)/1000*0.65*$C1029)</f>
        <v>225.81384164222877</v>
      </c>
    </row>
    <row r="1030" spans="2:13" x14ac:dyDescent="0.2">
      <c r="B1030" s="4">
        <v>41507</v>
      </c>
      <c r="C1030" s="67">
        <f>'Observed Data'!$E1029</f>
        <v>0</v>
      </c>
      <c r="D1030" s="67">
        <f xml:space="preserve">   MAX(0, HLOOKUP(MONTH($B1030),'Farm Crops'!$B$18:$N$28,D$5,0)  - VLOOKUP(D$4,'Farm Crops'!$B$4:$G$13,6,0)/1000*0.65*$C1030)</f>
        <v>677.29495601173039</v>
      </c>
      <c r="E1030" s="67">
        <f xml:space="preserve">   MAX(0, HLOOKUP(MONTH($B1030),'Farm Crops'!$B$18:$N$28,E$5,0)  - VLOOKUP(E$4,'Farm Crops'!$B$4:$G$13,6,0)/1000*0.65*$C1030)</f>
        <v>452.87351906158369</v>
      </c>
      <c r="F1030" s="67">
        <f xml:space="preserve">   MAX(0, HLOOKUP(MONTH($B1030),'Farm Crops'!$B$18:$N$28,F$5,0)  - VLOOKUP(F$4,'Farm Crops'!$B$4:$G$13,6,0)/1000*0.65*$C1030)</f>
        <v>576.30653079178899</v>
      </c>
      <c r="G1030" s="67">
        <f xml:space="preserve">   MAX(0, HLOOKUP(MONTH($B1030),'Farm Crops'!$B$18:$N$28,G$5,0)  - VLOOKUP(G$4,'Farm Crops'!$B$4:$G$13,6,0)/1000*0.65*$C1030)</f>
        <v>139.19161290322583</v>
      </c>
      <c r="H1030" s="67">
        <f xml:space="preserve">   MAX(0, HLOOKUP(MONTH($B1030),'Farm Crops'!$B$18:$N$28,H$5,0)  - VLOOKUP(H$4,'Farm Crops'!$B$4:$G$13,6,0)/1000*0.65*$C1030)</f>
        <v>477.66809384164236</v>
      </c>
      <c r="I1030" s="67">
        <f xml:space="preserve">   MAX(0, HLOOKUP(MONTH($B1030),'Farm Crops'!$B$18:$N$28,I$5,0)  - VLOOKUP(I$4,'Farm Crops'!$B$4:$G$13,6,0)/1000*0.65*$C1030)</f>
        <v>788.42839296187697</v>
      </c>
      <c r="J1030" s="67">
        <f xml:space="preserve">   MAX(0, HLOOKUP(MONTH($B1030),'Farm Crops'!$B$18:$N$28,J$5,0)  - VLOOKUP(J$4,'Farm Crops'!$B$4:$G$13,6,0)/1000*0.65*$C1030)</f>
        <v>777.96337243401763</v>
      </c>
      <c r="K1030" s="67">
        <f xml:space="preserve">   MAX(0, HLOOKUP(MONTH($B1030),'Farm Crops'!$B$18:$N$28,K$5,0)  - VLOOKUP(K$4,'Farm Crops'!$B$4:$G$13,6,0)/1000*0.65*$C1030)</f>
        <v>180.74390029325511</v>
      </c>
      <c r="L1030" s="67">
        <f xml:space="preserve">   MAX(0, HLOOKUP(MONTH($B1030),'Farm Crops'!$B$18:$N$28,L$5,0)  - VLOOKUP(L$4,'Farm Crops'!$B$4:$G$13,6,0)/1000*0.65*$C1030)</f>
        <v>32.196304985337271</v>
      </c>
      <c r="M1030" s="67">
        <f xml:space="preserve">   MAX(0, HLOOKUP(MONTH($B1030),'Farm Crops'!$B$18:$N$28,M$5,0)  - VLOOKUP(M$4,'Farm Crops'!$B$4:$G$13,6,0)/1000*0.65*$C1030)</f>
        <v>225.81384164222877</v>
      </c>
    </row>
    <row r="1031" spans="2:13" x14ac:dyDescent="0.2">
      <c r="B1031" s="4">
        <v>41508</v>
      </c>
      <c r="C1031" s="67">
        <f>'Observed Data'!$E1030</f>
        <v>0</v>
      </c>
      <c r="D1031" s="67">
        <f xml:space="preserve">   MAX(0, HLOOKUP(MONTH($B1031),'Farm Crops'!$B$18:$N$28,D$5,0)  - VLOOKUP(D$4,'Farm Crops'!$B$4:$G$13,6,0)/1000*0.65*$C1031)</f>
        <v>677.29495601173039</v>
      </c>
      <c r="E1031" s="67">
        <f xml:space="preserve">   MAX(0, HLOOKUP(MONTH($B1031),'Farm Crops'!$B$18:$N$28,E$5,0)  - VLOOKUP(E$4,'Farm Crops'!$B$4:$G$13,6,0)/1000*0.65*$C1031)</f>
        <v>452.87351906158369</v>
      </c>
      <c r="F1031" s="67">
        <f xml:space="preserve">   MAX(0, HLOOKUP(MONTH($B1031),'Farm Crops'!$B$18:$N$28,F$5,0)  - VLOOKUP(F$4,'Farm Crops'!$B$4:$G$13,6,0)/1000*0.65*$C1031)</f>
        <v>576.30653079178899</v>
      </c>
      <c r="G1031" s="67">
        <f xml:space="preserve">   MAX(0, HLOOKUP(MONTH($B1031),'Farm Crops'!$B$18:$N$28,G$5,0)  - VLOOKUP(G$4,'Farm Crops'!$B$4:$G$13,6,0)/1000*0.65*$C1031)</f>
        <v>139.19161290322583</v>
      </c>
      <c r="H1031" s="67">
        <f xml:space="preserve">   MAX(0, HLOOKUP(MONTH($B1031),'Farm Crops'!$B$18:$N$28,H$5,0)  - VLOOKUP(H$4,'Farm Crops'!$B$4:$G$13,6,0)/1000*0.65*$C1031)</f>
        <v>477.66809384164236</v>
      </c>
      <c r="I1031" s="67">
        <f xml:space="preserve">   MAX(0, HLOOKUP(MONTH($B1031),'Farm Crops'!$B$18:$N$28,I$5,0)  - VLOOKUP(I$4,'Farm Crops'!$B$4:$G$13,6,0)/1000*0.65*$C1031)</f>
        <v>788.42839296187697</v>
      </c>
      <c r="J1031" s="67">
        <f xml:space="preserve">   MAX(0, HLOOKUP(MONTH($B1031),'Farm Crops'!$B$18:$N$28,J$5,0)  - VLOOKUP(J$4,'Farm Crops'!$B$4:$G$13,6,0)/1000*0.65*$C1031)</f>
        <v>777.96337243401763</v>
      </c>
      <c r="K1031" s="67">
        <f xml:space="preserve">   MAX(0, HLOOKUP(MONTH($B1031),'Farm Crops'!$B$18:$N$28,K$5,0)  - VLOOKUP(K$4,'Farm Crops'!$B$4:$G$13,6,0)/1000*0.65*$C1031)</f>
        <v>180.74390029325511</v>
      </c>
      <c r="L1031" s="67">
        <f xml:space="preserve">   MAX(0, HLOOKUP(MONTH($B1031),'Farm Crops'!$B$18:$N$28,L$5,0)  - VLOOKUP(L$4,'Farm Crops'!$B$4:$G$13,6,0)/1000*0.65*$C1031)</f>
        <v>32.196304985337271</v>
      </c>
      <c r="M1031" s="67">
        <f xml:space="preserve">   MAX(0, HLOOKUP(MONTH($B1031),'Farm Crops'!$B$18:$N$28,M$5,0)  - VLOOKUP(M$4,'Farm Crops'!$B$4:$G$13,6,0)/1000*0.65*$C1031)</f>
        <v>225.81384164222877</v>
      </c>
    </row>
    <row r="1032" spans="2:13" x14ac:dyDescent="0.2">
      <c r="B1032" s="4">
        <v>41509</v>
      </c>
      <c r="C1032" s="67">
        <f>'Observed Data'!$E1031</f>
        <v>0</v>
      </c>
      <c r="D1032" s="67">
        <f xml:space="preserve">   MAX(0, HLOOKUP(MONTH($B1032),'Farm Crops'!$B$18:$N$28,D$5,0)  - VLOOKUP(D$4,'Farm Crops'!$B$4:$G$13,6,0)/1000*0.65*$C1032)</f>
        <v>677.29495601173039</v>
      </c>
      <c r="E1032" s="67">
        <f xml:space="preserve">   MAX(0, HLOOKUP(MONTH($B1032),'Farm Crops'!$B$18:$N$28,E$5,0)  - VLOOKUP(E$4,'Farm Crops'!$B$4:$G$13,6,0)/1000*0.65*$C1032)</f>
        <v>452.87351906158369</v>
      </c>
      <c r="F1032" s="67">
        <f xml:space="preserve">   MAX(0, HLOOKUP(MONTH($B1032),'Farm Crops'!$B$18:$N$28,F$5,0)  - VLOOKUP(F$4,'Farm Crops'!$B$4:$G$13,6,0)/1000*0.65*$C1032)</f>
        <v>576.30653079178899</v>
      </c>
      <c r="G1032" s="67">
        <f xml:space="preserve">   MAX(0, HLOOKUP(MONTH($B1032),'Farm Crops'!$B$18:$N$28,G$5,0)  - VLOOKUP(G$4,'Farm Crops'!$B$4:$G$13,6,0)/1000*0.65*$C1032)</f>
        <v>139.19161290322583</v>
      </c>
      <c r="H1032" s="67">
        <f xml:space="preserve">   MAX(0, HLOOKUP(MONTH($B1032),'Farm Crops'!$B$18:$N$28,H$5,0)  - VLOOKUP(H$4,'Farm Crops'!$B$4:$G$13,6,0)/1000*0.65*$C1032)</f>
        <v>477.66809384164236</v>
      </c>
      <c r="I1032" s="67">
        <f xml:space="preserve">   MAX(0, HLOOKUP(MONTH($B1032),'Farm Crops'!$B$18:$N$28,I$5,0)  - VLOOKUP(I$4,'Farm Crops'!$B$4:$G$13,6,0)/1000*0.65*$C1032)</f>
        <v>788.42839296187697</v>
      </c>
      <c r="J1032" s="67">
        <f xml:space="preserve">   MAX(0, HLOOKUP(MONTH($B1032),'Farm Crops'!$B$18:$N$28,J$5,0)  - VLOOKUP(J$4,'Farm Crops'!$B$4:$G$13,6,0)/1000*0.65*$C1032)</f>
        <v>777.96337243401763</v>
      </c>
      <c r="K1032" s="67">
        <f xml:space="preserve">   MAX(0, HLOOKUP(MONTH($B1032),'Farm Crops'!$B$18:$N$28,K$5,0)  - VLOOKUP(K$4,'Farm Crops'!$B$4:$G$13,6,0)/1000*0.65*$C1032)</f>
        <v>180.74390029325511</v>
      </c>
      <c r="L1032" s="67">
        <f xml:space="preserve">   MAX(0, HLOOKUP(MONTH($B1032),'Farm Crops'!$B$18:$N$28,L$5,0)  - VLOOKUP(L$4,'Farm Crops'!$B$4:$G$13,6,0)/1000*0.65*$C1032)</f>
        <v>32.196304985337271</v>
      </c>
      <c r="M1032" s="67">
        <f xml:space="preserve">   MAX(0, HLOOKUP(MONTH($B1032),'Farm Crops'!$B$18:$N$28,M$5,0)  - VLOOKUP(M$4,'Farm Crops'!$B$4:$G$13,6,0)/1000*0.65*$C1032)</f>
        <v>225.81384164222877</v>
      </c>
    </row>
    <row r="1033" spans="2:13" x14ac:dyDescent="0.2">
      <c r="B1033" s="4">
        <v>41510</v>
      </c>
      <c r="C1033" s="67">
        <f>'Observed Data'!$E1032</f>
        <v>0</v>
      </c>
      <c r="D1033" s="67">
        <f xml:space="preserve">   MAX(0, HLOOKUP(MONTH($B1033),'Farm Crops'!$B$18:$N$28,D$5,0)  - VLOOKUP(D$4,'Farm Crops'!$B$4:$G$13,6,0)/1000*0.65*$C1033)</f>
        <v>677.29495601173039</v>
      </c>
      <c r="E1033" s="67">
        <f xml:space="preserve">   MAX(0, HLOOKUP(MONTH($B1033),'Farm Crops'!$B$18:$N$28,E$5,0)  - VLOOKUP(E$4,'Farm Crops'!$B$4:$G$13,6,0)/1000*0.65*$C1033)</f>
        <v>452.87351906158369</v>
      </c>
      <c r="F1033" s="67">
        <f xml:space="preserve">   MAX(0, HLOOKUP(MONTH($B1033),'Farm Crops'!$B$18:$N$28,F$5,0)  - VLOOKUP(F$4,'Farm Crops'!$B$4:$G$13,6,0)/1000*0.65*$C1033)</f>
        <v>576.30653079178899</v>
      </c>
      <c r="G1033" s="67">
        <f xml:space="preserve">   MAX(0, HLOOKUP(MONTH($B1033),'Farm Crops'!$B$18:$N$28,G$5,0)  - VLOOKUP(G$4,'Farm Crops'!$B$4:$G$13,6,0)/1000*0.65*$C1033)</f>
        <v>139.19161290322583</v>
      </c>
      <c r="H1033" s="67">
        <f xml:space="preserve">   MAX(0, HLOOKUP(MONTH($B1033),'Farm Crops'!$B$18:$N$28,H$5,0)  - VLOOKUP(H$4,'Farm Crops'!$B$4:$G$13,6,0)/1000*0.65*$C1033)</f>
        <v>477.66809384164236</v>
      </c>
      <c r="I1033" s="67">
        <f xml:space="preserve">   MAX(0, HLOOKUP(MONTH($B1033),'Farm Crops'!$B$18:$N$28,I$5,0)  - VLOOKUP(I$4,'Farm Crops'!$B$4:$G$13,6,0)/1000*0.65*$C1033)</f>
        <v>788.42839296187697</v>
      </c>
      <c r="J1033" s="67">
        <f xml:space="preserve">   MAX(0, HLOOKUP(MONTH($B1033),'Farm Crops'!$B$18:$N$28,J$5,0)  - VLOOKUP(J$4,'Farm Crops'!$B$4:$G$13,6,0)/1000*0.65*$C1033)</f>
        <v>777.96337243401763</v>
      </c>
      <c r="K1033" s="67">
        <f xml:space="preserve">   MAX(0, HLOOKUP(MONTH($B1033),'Farm Crops'!$B$18:$N$28,K$5,0)  - VLOOKUP(K$4,'Farm Crops'!$B$4:$G$13,6,0)/1000*0.65*$C1033)</f>
        <v>180.74390029325511</v>
      </c>
      <c r="L1033" s="67">
        <f xml:space="preserve">   MAX(0, HLOOKUP(MONTH($B1033),'Farm Crops'!$B$18:$N$28,L$5,0)  - VLOOKUP(L$4,'Farm Crops'!$B$4:$G$13,6,0)/1000*0.65*$C1033)</f>
        <v>32.196304985337271</v>
      </c>
      <c r="M1033" s="67">
        <f xml:space="preserve">   MAX(0, HLOOKUP(MONTH($B1033),'Farm Crops'!$B$18:$N$28,M$5,0)  - VLOOKUP(M$4,'Farm Crops'!$B$4:$G$13,6,0)/1000*0.65*$C1033)</f>
        <v>225.81384164222877</v>
      </c>
    </row>
    <row r="1034" spans="2:13" x14ac:dyDescent="0.2">
      <c r="B1034" s="4">
        <v>41511</v>
      </c>
      <c r="C1034" s="67">
        <f>'Observed Data'!$E1033</f>
        <v>0</v>
      </c>
      <c r="D1034" s="67">
        <f xml:space="preserve">   MAX(0, HLOOKUP(MONTH($B1034),'Farm Crops'!$B$18:$N$28,D$5,0)  - VLOOKUP(D$4,'Farm Crops'!$B$4:$G$13,6,0)/1000*0.65*$C1034)</f>
        <v>677.29495601173039</v>
      </c>
      <c r="E1034" s="67">
        <f xml:space="preserve">   MAX(0, HLOOKUP(MONTH($B1034),'Farm Crops'!$B$18:$N$28,E$5,0)  - VLOOKUP(E$4,'Farm Crops'!$B$4:$G$13,6,0)/1000*0.65*$C1034)</f>
        <v>452.87351906158369</v>
      </c>
      <c r="F1034" s="67">
        <f xml:space="preserve">   MAX(0, HLOOKUP(MONTH($B1034),'Farm Crops'!$B$18:$N$28,F$5,0)  - VLOOKUP(F$4,'Farm Crops'!$B$4:$G$13,6,0)/1000*0.65*$C1034)</f>
        <v>576.30653079178899</v>
      </c>
      <c r="G1034" s="67">
        <f xml:space="preserve">   MAX(0, HLOOKUP(MONTH($B1034),'Farm Crops'!$B$18:$N$28,G$5,0)  - VLOOKUP(G$4,'Farm Crops'!$B$4:$G$13,6,0)/1000*0.65*$C1034)</f>
        <v>139.19161290322583</v>
      </c>
      <c r="H1034" s="67">
        <f xml:space="preserve">   MAX(0, HLOOKUP(MONTH($B1034),'Farm Crops'!$B$18:$N$28,H$5,0)  - VLOOKUP(H$4,'Farm Crops'!$B$4:$G$13,6,0)/1000*0.65*$C1034)</f>
        <v>477.66809384164236</v>
      </c>
      <c r="I1034" s="67">
        <f xml:space="preserve">   MAX(0, HLOOKUP(MONTH($B1034),'Farm Crops'!$B$18:$N$28,I$5,0)  - VLOOKUP(I$4,'Farm Crops'!$B$4:$G$13,6,0)/1000*0.65*$C1034)</f>
        <v>788.42839296187697</v>
      </c>
      <c r="J1034" s="67">
        <f xml:space="preserve">   MAX(0, HLOOKUP(MONTH($B1034),'Farm Crops'!$B$18:$N$28,J$5,0)  - VLOOKUP(J$4,'Farm Crops'!$B$4:$G$13,6,0)/1000*0.65*$C1034)</f>
        <v>777.96337243401763</v>
      </c>
      <c r="K1034" s="67">
        <f xml:space="preserve">   MAX(0, HLOOKUP(MONTH($B1034),'Farm Crops'!$B$18:$N$28,K$5,0)  - VLOOKUP(K$4,'Farm Crops'!$B$4:$G$13,6,0)/1000*0.65*$C1034)</f>
        <v>180.74390029325511</v>
      </c>
      <c r="L1034" s="67">
        <f xml:space="preserve">   MAX(0, HLOOKUP(MONTH($B1034),'Farm Crops'!$B$18:$N$28,L$5,0)  - VLOOKUP(L$4,'Farm Crops'!$B$4:$G$13,6,0)/1000*0.65*$C1034)</f>
        <v>32.196304985337271</v>
      </c>
      <c r="M1034" s="67">
        <f xml:space="preserve">   MAX(0, HLOOKUP(MONTH($B1034),'Farm Crops'!$B$18:$N$28,M$5,0)  - VLOOKUP(M$4,'Farm Crops'!$B$4:$G$13,6,0)/1000*0.65*$C1034)</f>
        <v>225.81384164222877</v>
      </c>
    </row>
    <row r="1035" spans="2:13" x14ac:dyDescent="0.2">
      <c r="B1035" s="4">
        <v>41512</v>
      </c>
      <c r="C1035" s="67">
        <f>'Observed Data'!$E1034</f>
        <v>0</v>
      </c>
      <c r="D1035" s="67">
        <f xml:space="preserve">   MAX(0, HLOOKUP(MONTH($B1035),'Farm Crops'!$B$18:$N$28,D$5,0)  - VLOOKUP(D$4,'Farm Crops'!$B$4:$G$13,6,0)/1000*0.65*$C1035)</f>
        <v>677.29495601173039</v>
      </c>
      <c r="E1035" s="67">
        <f xml:space="preserve">   MAX(0, HLOOKUP(MONTH($B1035),'Farm Crops'!$B$18:$N$28,E$5,0)  - VLOOKUP(E$4,'Farm Crops'!$B$4:$G$13,6,0)/1000*0.65*$C1035)</f>
        <v>452.87351906158369</v>
      </c>
      <c r="F1035" s="67">
        <f xml:space="preserve">   MAX(0, HLOOKUP(MONTH($B1035),'Farm Crops'!$B$18:$N$28,F$5,0)  - VLOOKUP(F$4,'Farm Crops'!$B$4:$G$13,6,0)/1000*0.65*$C1035)</f>
        <v>576.30653079178899</v>
      </c>
      <c r="G1035" s="67">
        <f xml:space="preserve">   MAX(0, HLOOKUP(MONTH($B1035),'Farm Crops'!$B$18:$N$28,G$5,0)  - VLOOKUP(G$4,'Farm Crops'!$B$4:$G$13,6,0)/1000*0.65*$C1035)</f>
        <v>139.19161290322583</v>
      </c>
      <c r="H1035" s="67">
        <f xml:space="preserve">   MAX(0, HLOOKUP(MONTH($B1035),'Farm Crops'!$B$18:$N$28,H$5,0)  - VLOOKUP(H$4,'Farm Crops'!$B$4:$G$13,6,0)/1000*0.65*$C1035)</f>
        <v>477.66809384164236</v>
      </c>
      <c r="I1035" s="67">
        <f xml:space="preserve">   MAX(0, HLOOKUP(MONTH($B1035),'Farm Crops'!$B$18:$N$28,I$5,0)  - VLOOKUP(I$4,'Farm Crops'!$B$4:$G$13,6,0)/1000*0.65*$C1035)</f>
        <v>788.42839296187697</v>
      </c>
      <c r="J1035" s="67">
        <f xml:space="preserve">   MAX(0, HLOOKUP(MONTH($B1035),'Farm Crops'!$B$18:$N$28,J$5,0)  - VLOOKUP(J$4,'Farm Crops'!$B$4:$G$13,6,0)/1000*0.65*$C1035)</f>
        <v>777.96337243401763</v>
      </c>
      <c r="K1035" s="67">
        <f xml:space="preserve">   MAX(0, HLOOKUP(MONTH($B1035),'Farm Crops'!$B$18:$N$28,K$5,0)  - VLOOKUP(K$4,'Farm Crops'!$B$4:$G$13,6,0)/1000*0.65*$C1035)</f>
        <v>180.74390029325511</v>
      </c>
      <c r="L1035" s="67">
        <f xml:space="preserve">   MAX(0, HLOOKUP(MONTH($B1035),'Farm Crops'!$B$18:$N$28,L$5,0)  - VLOOKUP(L$4,'Farm Crops'!$B$4:$G$13,6,0)/1000*0.65*$C1035)</f>
        <v>32.196304985337271</v>
      </c>
      <c r="M1035" s="67">
        <f xml:space="preserve">   MAX(0, HLOOKUP(MONTH($B1035),'Farm Crops'!$B$18:$N$28,M$5,0)  - VLOOKUP(M$4,'Farm Crops'!$B$4:$G$13,6,0)/1000*0.65*$C1035)</f>
        <v>225.81384164222877</v>
      </c>
    </row>
    <row r="1036" spans="2:13" x14ac:dyDescent="0.2">
      <c r="B1036" s="4">
        <v>41513</v>
      </c>
      <c r="C1036" s="67">
        <f>'Observed Data'!$E1035</f>
        <v>0</v>
      </c>
      <c r="D1036" s="67">
        <f xml:space="preserve">   MAX(0, HLOOKUP(MONTH($B1036),'Farm Crops'!$B$18:$N$28,D$5,0)  - VLOOKUP(D$4,'Farm Crops'!$B$4:$G$13,6,0)/1000*0.65*$C1036)</f>
        <v>677.29495601173039</v>
      </c>
      <c r="E1036" s="67">
        <f xml:space="preserve">   MAX(0, HLOOKUP(MONTH($B1036),'Farm Crops'!$B$18:$N$28,E$5,0)  - VLOOKUP(E$4,'Farm Crops'!$B$4:$G$13,6,0)/1000*0.65*$C1036)</f>
        <v>452.87351906158369</v>
      </c>
      <c r="F1036" s="67">
        <f xml:space="preserve">   MAX(0, HLOOKUP(MONTH($B1036),'Farm Crops'!$B$18:$N$28,F$5,0)  - VLOOKUP(F$4,'Farm Crops'!$B$4:$G$13,6,0)/1000*0.65*$C1036)</f>
        <v>576.30653079178899</v>
      </c>
      <c r="G1036" s="67">
        <f xml:space="preserve">   MAX(0, HLOOKUP(MONTH($B1036),'Farm Crops'!$B$18:$N$28,G$5,0)  - VLOOKUP(G$4,'Farm Crops'!$B$4:$G$13,6,0)/1000*0.65*$C1036)</f>
        <v>139.19161290322583</v>
      </c>
      <c r="H1036" s="67">
        <f xml:space="preserve">   MAX(0, HLOOKUP(MONTH($B1036),'Farm Crops'!$B$18:$N$28,H$5,0)  - VLOOKUP(H$4,'Farm Crops'!$B$4:$G$13,6,0)/1000*0.65*$C1036)</f>
        <v>477.66809384164236</v>
      </c>
      <c r="I1036" s="67">
        <f xml:space="preserve">   MAX(0, HLOOKUP(MONTH($B1036),'Farm Crops'!$B$18:$N$28,I$5,0)  - VLOOKUP(I$4,'Farm Crops'!$B$4:$G$13,6,0)/1000*0.65*$C1036)</f>
        <v>788.42839296187697</v>
      </c>
      <c r="J1036" s="67">
        <f xml:space="preserve">   MAX(0, HLOOKUP(MONTH($B1036),'Farm Crops'!$B$18:$N$28,J$5,0)  - VLOOKUP(J$4,'Farm Crops'!$B$4:$G$13,6,0)/1000*0.65*$C1036)</f>
        <v>777.96337243401763</v>
      </c>
      <c r="K1036" s="67">
        <f xml:space="preserve">   MAX(0, HLOOKUP(MONTH($B1036),'Farm Crops'!$B$18:$N$28,K$5,0)  - VLOOKUP(K$4,'Farm Crops'!$B$4:$G$13,6,0)/1000*0.65*$C1036)</f>
        <v>180.74390029325511</v>
      </c>
      <c r="L1036" s="67">
        <f xml:space="preserve">   MAX(0, HLOOKUP(MONTH($B1036),'Farm Crops'!$B$18:$N$28,L$5,0)  - VLOOKUP(L$4,'Farm Crops'!$B$4:$G$13,6,0)/1000*0.65*$C1036)</f>
        <v>32.196304985337271</v>
      </c>
      <c r="M1036" s="67">
        <f xml:space="preserve">   MAX(0, HLOOKUP(MONTH($B1036),'Farm Crops'!$B$18:$N$28,M$5,0)  - VLOOKUP(M$4,'Farm Crops'!$B$4:$G$13,6,0)/1000*0.65*$C1036)</f>
        <v>225.81384164222877</v>
      </c>
    </row>
    <row r="1037" spans="2:13" x14ac:dyDescent="0.2">
      <c r="B1037" s="4">
        <v>41514</v>
      </c>
      <c r="C1037" s="67">
        <f>'Observed Data'!$E1036</f>
        <v>0</v>
      </c>
      <c r="D1037" s="67">
        <f xml:space="preserve">   MAX(0, HLOOKUP(MONTH($B1037),'Farm Crops'!$B$18:$N$28,D$5,0)  - VLOOKUP(D$4,'Farm Crops'!$B$4:$G$13,6,0)/1000*0.65*$C1037)</f>
        <v>677.29495601173039</v>
      </c>
      <c r="E1037" s="67">
        <f xml:space="preserve">   MAX(0, HLOOKUP(MONTH($B1037),'Farm Crops'!$B$18:$N$28,E$5,0)  - VLOOKUP(E$4,'Farm Crops'!$B$4:$G$13,6,0)/1000*0.65*$C1037)</f>
        <v>452.87351906158369</v>
      </c>
      <c r="F1037" s="67">
        <f xml:space="preserve">   MAX(0, HLOOKUP(MONTH($B1037),'Farm Crops'!$B$18:$N$28,F$5,0)  - VLOOKUP(F$4,'Farm Crops'!$B$4:$G$13,6,0)/1000*0.65*$C1037)</f>
        <v>576.30653079178899</v>
      </c>
      <c r="G1037" s="67">
        <f xml:space="preserve">   MAX(0, HLOOKUP(MONTH($B1037),'Farm Crops'!$B$18:$N$28,G$5,0)  - VLOOKUP(G$4,'Farm Crops'!$B$4:$G$13,6,0)/1000*0.65*$C1037)</f>
        <v>139.19161290322583</v>
      </c>
      <c r="H1037" s="67">
        <f xml:space="preserve">   MAX(0, HLOOKUP(MONTH($B1037),'Farm Crops'!$B$18:$N$28,H$5,0)  - VLOOKUP(H$4,'Farm Crops'!$B$4:$G$13,6,0)/1000*0.65*$C1037)</f>
        <v>477.66809384164236</v>
      </c>
      <c r="I1037" s="67">
        <f xml:space="preserve">   MAX(0, HLOOKUP(MONTH($B1037),'Farm Crops'!$B$18:$N$28,I$5,0)  - VLOOKUP(I$4,'Farm Crops'!$B$4:$G$13,6,0)/1000*0.65*$C1037)</f>
        <v>788.42839296187697</v>
      </c>
      <c r="J1037" s="67">
        <f xml:space="preserve">   MAX(0, HLOOKUP(MONTH($B1037),'Farm Crops'!$B$18:$N$28,J$5,0)  - VLOOKUP(J$4,'Farm Crops'!$B$4:$G$13,6,0)/1000*0.65*$C1037)</f>
        <v>777.96337243401763</v>
      </c>
      <c r="K1037" s="67">
        <f xml:space="preserve">   MAX(0, HLOOKUP(MONTH($B1037),'Farm Crops'!$B$18:$N$28,K$5,0)  - VLOOKUP(K$4,'Farm Crops'!$B$4:$G$13,6,0)/1000*0.65*$C1037)</f>
        <v>180.74390029325511</v>
      </c>
      <c r="L1037" s="67">
        <f xml:space="preserve">   MAX(0, HLOOKUP(MONTH($B1037),'Farm Crops'!$B$18:$N$28,L$5,0)  - VLOOKUP(L$4,'Farm Crops'!$B$4:$G$13,6,0)/1000*0.65*$C1037)</f>
        <v>32.196304985337271</v>
      </c>
      <c r="M1037" s="67">
        <f xml:space="preserve">   MAX(0, HLOOKUP(MONTH($B1037),'Farm Crops'!$B$18:$N$28,M$5,0)  - VLOOKUP(M$4,'Farm Crops'!$B$4:$G$13,6,0)/1000*0.65*$C1037)</f>
        <v>225.81384164222877</v>
      </c>
    </row>
    <row r="1038" spans="2:13" x14ac:dyDescent="0.2">
      <c r="B1038" s="4">
        <v>41515</v>
      </c>
      <c r="C1038" s="67">
        <f>'Observed Data'!$E1037</f>
        <v>68</v>
      </c>
      <c r="D1038" s="67">
        <f xml:space="preserve">   MAX(0, HLOOKUP(MONTH($B1038),'Farm Crops'!$B$18:$N$28,D$5,0)  - VLOOKUP(D$4,'Farm Crops'!$B$4:$G$13,6,0)/1000*0.65*$C1038)</f>
        <v>0</v>
      </c>
      <c r="E1038" s="67">
        <f xml:space="preserve">   MAX(0, HLOOKUP(MONTH($B1038),'Farm Crops'!$B$18:$N$28,E$5,0)  - VLOOKUP(E$4,'Farm Crops'!$B$4:$G$13,6,0)/1000*0.65*$C1038)</f>
        <v>0</v>
      </c>
      <c r="F1038" s="67">
        <f xml:space="preserve">   MAX(0, HLOOKUP(MONTH($B1038),'Farm Crops'!$B$18:$N$28,F$5,0)  - VLOOKUP(F$4,'Farm Crops'!$B$4:$G$13,6,0)/1000*0.65*$C1038)</f>
        <v>0</v>
      </c>
      <c r="G1038" s="67">
        <f xml:space="preserve">   MAX(0, HLOOKUP(MONTH($B1038),'Farm Crops'!$B$18:$N$28,G$5,0)  - VLOOKUP(G$4,'Farm Crops'!$B$4:$G$13,6,0)/1000*0.65*$C1038)</f>
        <v>0</v>
      </c>
      <c r="H1038" s="67">
        <f xml:space="preserve">   MAX(0, HLOOKUP(MONTH($B1038),'Farm Crops'!$B$18:$N$28,H$5,0)  - VLOOKUP(H$4,'Farm Crops'!$B$4:$G$13,6,0)/1000*0.65*$C1038)</f>
        <v>0</v>
      </c>
      <c r="I1038" s="67">
        <f xml:space="preserve">   MAX(0, HLOOKUP(MONTH($B1038),'Farm Crops'!$B$18:$N$28,I$5,0)  - VLOOKUP(I$4,'Farm Crops'!$B$4:$G$13,6,0)/1000*0.65*$C1038)</f>
        <v>0</v>
      </c>
      <c r="J1038" s="67">
        <f xml:space="preserve">   MAX(0, HLOOKUP(MONTH($B1038),'Farm Crops'!$B$18:$N$28,J$5,0)  - VLOOKUP(J$4,'Farm Crops'!$B$4:$G$13,6,0)/1000*0.65*$C1038)</f>
        <v>0</v>
      </c>
      <c r="K1038" s="67">
        <f xml:space="preserve">   MAX(0, HLOOKUP(MONTH($B1038),'Farm Crops'!$B$18:$N$28,K$5,0)  - VLOOKUP(K$4,'Farm Crops'!$B$4:$G$13,6,0)/1000*0.65*$C1038)</f>
        <v>0</v>
      </c>
      <c r="L1038" s="67">
        <f xml:space="preserve">   MAX(0, HLOOKUP(MONTH($B1038),'Farm Crops'!$B$18:$N$28,L$5,0)  - VLOOKUP(L$4,'Farm Crops'!$B$4:$G$13,6,0)/1000*0.65*$C1038)</f>
        <v>0</v>
      </c>
      <c r="M1038" s="67">
        <f xml:space="preserve">   MAX(0, HLOOKUP(MONTH($B1038),'Farm Crops'!$B$18:$N$28,M$5,0)  - VLOOKUP(M$4,'Farm Crops'!$B$4:$G$13,6,0)/1000*0.65*$C1038)</f>
        <v>0</v>
      </c>
    </row>
    <row r="1039" spans="2:13" x14ac:dyDescent="0.2">
      <c r="B1039" s="4">
        <v>41516</v>
      </c>
      <c r="C1039" s="67">
        <f>'Observed Data'!$E1038</f>
        <v>7</v>
      </c>
      <c r="D1039" s="67">
        <f xml:space="preserve">   MAX(0, HLOOKUP(MONTH($B1039),'Farm Crops'!$B$18:$N$28,D$5,0)  - VLOOKUP(D$4,'Farm Crops'!$B$4:$G$13,6,0)/1000*0.65*$C1039)</f>
        <v>0</v>
      </c>
      <c r="E1039" s="67">
        <f xml:space="preserve">   MAX(0, HLOOKUP(MONTH($B1039),'Farm Crops'!$B$18:$N$28,E$5,0)  - VLOOKUP(E$4,'Farm Crops'!$B$4:$G$13,6,0)/1000*0.65*$C1039)</f>
        <v>0</v>
      </c>
      <c r="F1039" s="67">
        <f xml:space="preserve">   MAX(0, HLOOKUP(MONTH($B1039),'Farm Crops'!$B$18:$N$28,F$5,0)  - VLOOKUP(F$4,'Farm Crops'!$B$4:$G$13,6,0)/1000*0.65*$C1039)</f>
        <v>0</v>
      </c>
      <c r="G1039" s="67">
        <f xml:space="preserve">   MAX(0, HLOOKUP(MONTH($B1039),'Farm Crops'!$B$18:$N$28,G$5,0)  - VLOOKUP(G$4,'Farm Crops'!$B$4:$G$13,6,0)/1000*0.65*$C1039)</f>
        <v>0</v>
      </c>
      <c r="H1039" s="67">
        <f xml:space="preserve">   MAX(0, HLOOKUP(MONTH($B1039),'Farm Crops'!$B$18:$N$28,H$5,0)  - VLOOKUP(H$4,'Farm Crops'!$B$4:$G$13,6,0)/1000*0.65*$C1039)</f>
        <v>0</v>
      </c>
      <c r="I1039" s="67">
        <f xml:space="preserve">   MAX(0, HLOOKUP(MONTH($B1039),'Farm Crops'!$B$18:$N$28,I$5,0)  - VLOOKUP(I$4,'Farm Crops'!$B$4:$G$13,6,0)/1000*0.65*$C1039)</f>
        <v>0</v>
      </c>
      <c r="J1039" s="67">
        <f xml:space="preserve">   MAX(0, HLOOKUP(MONTH($B1039),'Farm Crops'!$B$18:$N$28,J$5,0)  - VLOOKUP(J$4,'Farm Crops'!$B$4:$G$13,6,0)/1000*0.65*$C1039)</f>
        <v>0</v>
      </c>
      <c r="K1039" s="67">
        <f xml:space="preserve">   MAX(0, HLOOKUP(MONTH($B1039),'Farm Crops'!$B$18:$N$28,K$5,0)  - VLOOKUP(K$4,'Farm Crops'!$B$4:$G$13,6,0)/1000*0.65*$C1039)</f>
        <v>0</v>
      </c>
      <c r="L1039" s="67">
        <f xml:space="preserve">   MAX(0, HLOOKUP(MONTH($B1039),'Farm Crops'!$B$18:$N$28,L$5,0)  - VLOOKUP(L$4,'Farm Crops'!$B$4:$G$13,6,0)/1000*0.65*$C1039)</f>
        <v>0</v>
      </c>
      <c r="M1039" s="67">
        <f xml:space="preserve">   MAX(0, HLOOKUP(MONTH($B1039),'Farm Crops'!$B$18:$N$28,M$5,0)  - VLOOKUP(M$4,'Farm Crops'!$B$4:$G$13,6,0)/1000*0.65*$C1039)</f>
        <v>0</v>
      </c>
    </row>
    <row r="1040" spans="2:13" x14ac:dyDescent="0.2">
      <c r="B1040" s="4">
        <v>41517</v>
      </c>
      <c r="C1040" s="67">
        <f>'Observed Data'!$E1039</f>
        <v>32</v>
      </c>
      <c r="D1040" s="67">
        <f xml:space="preserve">   MAX(0, HLOOKUP(MONTH($B1040),'Farm Crops'!$B$18:$N$28,D$5,0)  - VLOOKUP(D$4,'Farm Crops'!$B$4:$G$13,6,0)/1000*0.65*$C1040)</f>
        <v>0</v>
      </c>
      <c r="E1040" s="67">
        <f xml:space="preserve">   MAX(0, HLOOKUP(MONTH($B1040),'Farm Crops'!$B$18:$N$28,E$5,0)  - VLOOKUP(E$4,'Farm Crops'!$B$4:$G$13,6,0)/1000*0.65*$C1040)</f>
        <v>0</v>
      </c>
      <c r="F1040" s="67">
        <f xml:space="preserve">   MAX(0, HLOOKUP(MONTH($B1040),'Farm Crops'!$B$18:$N$28,F$5,0)  - VLOOKUP(F$4,'Farm Crops'!$B$4:$G$13,6,0)/1000*0.65*$C1040)</f>
        <v>0</v>
      </c>
      <c r="G1040" s="67">
        <f xml:space="preserve">   MAX(0, HLOOKUP(MONTH($B1040),'Farm Crops'!$B$18:$N$28,G$5,0)  - VLOOKUP(G$4,'Farm Crops'!$B$4:$G$13,6,0)/1000*0.65*$C1040)</f>
        <v>0</v>
      </c>
      <c r="H1040" s="67">
        <f xml:space="preserve">   MAX(0, HLOOKUP(MONTH($B1040),'Farm Crops'!$B$18:$N$28,H$5,0)  - VLOOKUP(H$4,'Farm Crops'!$B$4:$G$13,6,0)/1000*0.65*$C1040)</f>
        <v>0</v>
      </c>
      <c r="I1040" s="67">
        <f xml:space="preserve">   MAX(0, HLOOKUP(MONTH($B1040),'Farm Crops'!$B$18:$N$28,I$5,0)  - VLOOKUP(I$4,'Farm Crops'!$B$4:$G$13,6,0)/1000*0.65*$C1040)</f>
        <v>0</v>
      </c>
      <c r="J1040" s="67">
        <f xml:space="preserve">   MAX(0, HLOOKUP(MONTH($B1040),'Farm Crops'!$B$18:$N$28,J$5,0)  - VLOOKUP(J$4,'Farm Crops'!$B$4:$G$13,6,0)/1000*0.65*$C1040)</f>
        <v>0</v>
      </c>
      <c r="K1040" s="67">
        <f xml:space="preserve">   MAX(0, HLOOKUP(MONTH($B1040),'Farm Crops'!$B$18:$N$28,K$5,0)  - VLOOKUP(K$4,'Farm Crops'!$B$4:$G$13,6,0)/1000*0.65*$C1040)</f>
        <v>0</v>
      </c>
      <c r="L1040" s="67">
        <f xml:space="preserve">   MAX(0, HLOOKUP(MONTH($B1040),'Farm Crops'!$B$18:$N$28,L$5,0)  - VLOOKUP(L$4,'Farm Crops'!$B$4:$G$13,6,0)/1000*0.65*$C1040)</f>
        <v>0</v>
      </c>
      <c r="M1040" s="67">
        <f xml:space="preserve">   MAX(0, HLOOKUP(MONTH($B1040),'Farm Crops'!$B$18:$N$28,M$5,0)  - VLOOKUP(M$4,'Farm Crops'!$B$4:$G$13,6,0)/1000*0.65*$C1040)</f>
        <v>0</v>
      </c>
    </row>
    <row r="1041" spans="2:13" x14ac:dyDescent="0.2">
      <c r="B1041" s="4">
        <v>41518</v>
      </c>
      <c r="C1041" s="67">
        <f>'Observed Data'!$E1040</f>
        <v>9.5</v>
      </c>
      <c r="D1041" s="67">
        <f xml:space="preserve">   MAX(0, HLOOKUP(MONTH($B1041),'Farm Crops'!$B$18:$N$28,D$5,0)  - VLOOKUP(D$4,'Farm Crops'!$B$4:$G$13,6,0)/1000*0.65*$C1041)</f>
        <v>0</v>
      </c>
      <c r="E1041" s="67">
        <f xml:space="preserve">   MAX(0, HLOOKUP(MONTH($B1041),'Farm Crops'!$B$18:$N$28,E$5,0)  - VLOOKUP(E$4,'Farm Crops'!$B$4:$G$13,6,0)/1000*0.65*$C1041)</f>
        <v>0</v>
      </c>
      <c r="F1041" s="67">
        <f xml:space="preserve">   MAX(0, HLOOKUP(MONTH($B1041),'Farm Crops'!$B$18:$N$28,F$5,0)  - VLOOKUP(F$4,'Farm Crops'!$B$4:$G$13,6,0)/1000*0.65*$C1041)</f>
        <v>0</v>
      </c>
      <c r="G1041" s="67">
        <f xml:space="preserve">   MAX(0, HLOOKUP(MONTH($B1041),'Farm Crops'!$B$18:$N$28,G$5,0)  - VLOOKUP(G$4,'Farm Crops'!$B$4:$G$13,6,0)/1000*0.65*$C1041)</f>
        <v>0</v>
      </c>
      <c r="H1041" s="67">
        <f xml:space="preserve">   MAX(0, HLOOKUP(MONTH($B1041),'Farm Crops'!$B$18:$N$28,H$5,0)  - VLOOKUP(H$4,'Farm Crops'!$B$4:$G$13,6,0)/1000*0.65*$C1041)</f>
        <v>0</v>
      </c>
      <c r="I1041" s="67">
        <f xml:space="preserve">   MAX(0, HLOOKUP(MONTH($B1041),'Farm Crops'!$B$18:$N$28,I$5,0)  - VLOOKUP(I$4,'Farm Crops'!$B$4:$G$13,6,0)/1000*0.65*$C1041)</f>
        <v>0</v>
      </c>
      <c r="J1041" s="67">
        <f xml:space="preserve">   MAX(0, HLOOKUP(MONTH($B1041),'Farm Crops'!$B$18:$N$28,J$5,0)  - VLOOKUP(J$4,'Farm Crops'!$B$4:$G$13,6,0)/1000*0.65*$C1041)</f>
        <v>0</v>
      </c>
      <c r="K1041" s="67">
        <f xml:space="preserve">   MAX(0, HLOOKUP(MONTH($B1041),'Farm Crops'!$B$18:$N$28,K$5,0)  - VLOOKUP(K$4,'Farm Crops'!$B$4:$G$13,6,0)/1000*0.65*$C1041)</f>
        <v>0</v>
      </c>
      <c r="L1041" s="67">
        <f xml:space="preserve">   MAX(0, HLOOKUP(MONTH($B1041),'Farm Crops'!$B$18:$N$28,L$5,0)  - VLOOKUP(L$4,'Farm Crops'!$B$4:$G$13,6,0)/1000*0.65*$C1041)</f>
        <v>0</v>
      </c>
      <c r="M1041" s="67">
        <f xml:space="preserve">   MAX(0, HLOOKUP(MONTH($B1041),'Farm Crops'!$B$18:$N$28,M$5,0)  - VLOOKUP(M$4,'Farm Crops'!$B$4:$G$13,6,0)/1000*0.65*$C1041)</f>
        <v>0</v>
      </c>
    </row>
    <row r="1042" spans="2:13" x14ac:dyDescent="0.2">
      <c r="B1042" s="4">
        <v>41519</v>
      </c>
      <c r="C1042" s="67">
        <f>'Observed Data'!$E1041</f>
        <v>0</v>
      </c>
      <c r="D1042" s="67">
        <f xml:space="preserve">   MAX(0, HLOOKUP(MONTH($B1042),'Farm Crops'!$B$18:$N$28,D$5,0)  - VLOOKUP(D$4,'Farm Crops'!$B$4:$G$13,6,0)/1000*0.65*$C1042)</f>
        <v>1224.8373737373738</v>
      </c>
      <c r="E1042" s="67">
        <f xml:space="preserve">   MAX(0, HLOOKUP(MONTH($B1042),'Farm Crops'!$B$18:$N$28,E$5,0)  - VLOOKUP(E$4,'Farm Crops'!$B$4:$G$13,6,0)/1000*0.65*$C1042)</f>
        <v>734.90242424242444</v>
      </c>
      <c r="F1042" s="67">
        <f xml:space="preserve">   MAX(0, HLOOKUP(MONTH($B1042),'Farm Crops'!$B$18:$N$28,F$5,0)  - VLOOKUP(F$4,'Farm Crops'!$B$4:$G$13,6,0)/1000*0.65*$C1042)</f>
        <v>933.61358080808088</v>
      </c>
      <c r="G1042" s="67">
        <f xml:space="preserve">   MAX(0, HLOOKUP(MONTH($B1042),'Farm Crops'!$B$18:$N$28,G$5,0)  - VLOOKUP(G$4,'Farm Crops'!$B$4:$G$13,6,0)/1000*0.65*$C1042)</f>
        <v>224.40911111111114</v>
      </c>
      <c r="H1042" s="67">
        <f xml:space="preserve">   MAX(0, HLOOKUP(MONTH($B1042),'Farm Crops'!$B$18:$N$28,H$5,0)  - VLOOKUP(H$4,'Farm Crops'!$B$4:$G$13,6,0)/1000*0.65*$C1042)</f>
        <v>770.11157575757591</v>
      </c>
      <c r="I1042" s="67">
        <f xml:space="preserve">   MAX(0, HLOOKUP(MONTH($B1042),'Farm Crops'!$B$18:$N$28,I$5,0)  - VLOOKUP(I$4,'Farm Crops'!$B$4:$G$13,6,0)/1000*0.65*$C1042)</f>
        <v>1321.9973030303031</v>
      </c>
      <c r="J1042" s="67">
        <f xml:space="preserve">   MAX(0, HLOOKUP(MONTH($B1042),'Farm Crops'!$B$18:$N$28,J$5,0)  - VLOOKUP(J$4,'Farm Crops'!$B$4:$G$13,6,0)/1000*0.65*$C1042)</f>
        <v>1254.2571010101012</v>
      </c>
      <c r="K1042" s="67">
        <f xml:space="preserve">   MAX(0, HLOOKUP(MONTH($B1042),'Farm Crops'!$B$18:$N$28,K$5,0)  - VLOOKUP(K$4,'Farm Crops'!$B$4:$G$13,6,0)/1000*0.65*$C1042)</f>
        <v>291.40102020202016</v>
      </c>
      <c r="L1042" s="67">
        <f xml:space="preserve">   MAX(0, HLOOKUP(MONTH($B1042),'Farm Crops'!$B$18:$N$28,L$5,0)  - VLOOKUP(L$4,'Farm Crops'!$B$4:$G$13,6,0)/1000*0.65*$C1042)</f>
        <v>51.907898989899039</v>
      </c>
      <c r="M1042" s="67">
        <f xml:space="preserve">   MAX(0, HLOOKUP(MONTH($B1042),'Farm Crops'!$B$18:$N$28,M$5,0)  - VLOOKUP(M$4,'Farm Crops'!$B$4:$G$13,6,0)/1000*0.65*$C1042)</f>
        <v>364.06420202020206</v>
      </c>
    </row>
    <row r="1043" spans="2:13" x14ac:dyDescent="0.2">
      <c r="B1043" s="4">
        <v>41520</v>
      </c>
      <c r="C1043" s="67">
        <f>'Observed Data'!$E1042</f>
        <v>0</v>
      </c>
      <c r="D1043" s="67">
        <f xml:space="preserve">   MAX(0, HLOOKUP(MONTH($B1043),'Farm Crops'!$B$18:$N$28,D$5,0)  - VLOOKUP(D$4,'Farm Crops'!$B$4:$G$13,6,0)/1000*0.65*$C1043)</f>
        <v>1224.8373737373738</v>
      </c>
      <c r="E1043" s="67">
        <f xml:space="preserve">   MAX(0, HLOOKUP(MONTH($B1043),'Farm Crops'!$B$18:$N$28,E$5,0)  - VLOOKUP(E$4,'Farm Crops'!$B$4:$G$13,6,0)/1000*0.65*$C1043)</f>
        <v>734.90242424242444</v>
      </c>
      <c r="F1043" s="67">
        <f xml:space="preserve">   MAX(0, HLOOKUP(MONTH($B1043),'Farm Crops'!$B$18:$N$28,F$5,0)  - VLOOKUP(F$4,'Farm Crops'!$B$4:$G$13,6,0)/1000*0.65*$C1043)</f>
        <v>933.61358080808088</v>
      </c>
      <c r="G1043" s="67">
        <f xml:space="preserve">   MAX(0, HLOOKUP(MONTH($B1043),'Farm Crops'!$B$18:$N$28,G$5,0)  - VLOOKUP(G$4,'Farm Crops'!$B$4:$G$13,6,0)/1000*0.65*$C1043)</f>
        <v>224.40911111111114</v>
      </c>
      <c r="H1043" s="67">
        <f xml:space="preserve">   MAX(0, HLOOKUP(MONTH($B1043),'Farm Crops'!$B$18:$N$28,H$5,0)  - VLOOKUP(H$4,'Farm Crops'!$B$4:$G$13,6,0)/1000*0.65*$C1043)</f>
        <v>770.11157575757591</v>
      </c>
      <c r="I1043" s="67">
        <f xml:space="preserve">   MAX(0, HLOOKUP(MONTH($B1043),'Farm Crops'!$B$18:$N$28,I$5,0)  - VLOOKUP(I$4,'Farm Crops'!$B$4:$G$13,6,0)/1000*0.65*$C1043)</f>
        <v>1321.9973030303031</v>
      </c>
      <c r="J1043" s="67">
        <f xml:space="preserve">   MAX(0, HLOOKUP(MONTH($B1043),'Farm Crops'!$B$18:$N$28,J$5,0)  - VLOOKUP(J$4,'Farm Crops'!$B$4:$G$13,6,0)/1000*0.65*$C1043)</f>
        <v>1254.2571010101012</v>
      </c>
      <c r="K1043" s="67">
        <f xml:space="preserve">   MAX(0, HLOOKUP(MONTH($B1043),'Farm Crops'!$B$18:$N$28,K$5,0)  - VLOOKUP(K$4,'Farm Crops'!$B$4:$G$13,6,0)/1000*0.65*$C1043)</f>
        <v>291.40102020202016</v>
      </c>
      <c r="L1043" s="67">
        <f xml:space="preserve">   MAX(0, HLOOKUP(MONTH($B1043),'Farm Crops'!$B$18:$N$28,L$5,0)  - VLOOKUP(L$4,'Farm Crops'!$B$4:$G$13,6,0)/1000*0.65*$C1043)</f>
        <v>51.907898989899039</v>
      </c>
      <c r="M1043" s="67">
        <f xml:space="preserve">   MAX(0, HLOOKUP(MONTH($B1043),'Farm Crops'!$B$18:$N$28,M$5,0)  - VLOOKUP(M$4,'Farm Crops'!$B$4:$G$13,6,0)/1000*0.65*$C1043)</f>
        <v>364.06420202020206</v>
      </c>
    </row>
    <row r="1044" spans="2:13" x14ac:dyDescent="0.2">
      <c r="B1044" s="4">
        <v>41521</v>
      </c>
      <c r="C1044" s="67">
        <f>'Observed Data'!$E1043</f>
        <v>0</v>
      </c>
      <c r="D1044" s="67">
        <f xml:space="preserve">   MAX(0, HLOOKUP(MONTH($B1044),'Farm Crops'!$B$18:$N$28,D$5,0)  - VLOOKUP(D$4,'Farm Crops'!$B$4:$G$13,6,0)/1000*0.65*$C1044)</f>
        <v>1224.8373737373738</v>
      </c>
      <c r="E1044" s="67">
        <f xml:space="preserve">   MAX(0, HLOOKUP(MONTH($B1044),'Farm Crops'!$B$18:$N$28,E$5,0)  - VLOOKUP(E$4,'Farm Crops'!$B$4:$G$13,6,0)/1000*0.65*$C1044)</f>
        <v>734.90242424242444</v>
      </c>
      <c r="F1044" s="67">
        <f xml:space="preserve">   MAX(0, HLOOKUP(MONTH($B1044),'Farm Crops'!$B$18:$N$28,F$5,0)  - VLOOKUP(F$4,'Farm Crops'!$B$4:$G$13,6,0)/1000*0.65*$C1044)</f>
        <v>933.61358080808088</v>
      </c>
      <c r="G1044" s="67">
        <f xml:space="preserve">   MAX(0, HLOOKUP(MONTH($B1044),'Farm Crops'!$B$18:$N$28,G$5,0)  - VLOOKUP(G$4,'Farm Crops'!$B$4:$G$13,6,0)/1000*0.65*$C1044)</f>
        <v>224.40911111111114</v>
      </c>
      <c r="H1044" s="67">
        <f xml:space="preserve">   MAX(0, HLOOKUP(MONTH($B1044),'Farm Crops'!$B$18:$N$28,H$5,0)  - VLOOKUP(H$4,'Farm Crops'!$B$4:$G$13,6,0)/1000*0.65*$C1044)</f>
        <v>770.11157575757591</v>
      </c>
      <c r="I1044" s="67">
        <f xml:space="preserve">   MAX(0, HLOOKUP(MONTH($B1044),'Farm Crops'!$B$18:$N$28,I$5,0)  - VLOOKUP(I$4,'Farm Crops'!$B$4:$G$13,6,0)/1000*0.65*$C1044)</f>
        <v>1321.9973030303031</v>
      </c>
      <c r="J1044" s="67">
        <f xml:space="preserve">   MAX(0, HLOOKUP(MONTH($B1044),'Farm Crops'!$B$18:$N$28,J$5,0)  - VLOOKUP(J$4,'Farm Crops'!$B$4:$G$13,6,0)/1000*0.65*$C1044)</f>
        <v>1254.2571010101012</v>
      </c>
      <c r="K1044" s="67">
        <f xml:space="preserve">   MAX(0, HLOOKUP(MONTH($B1044),'Farm Crops'!$B$18:$N$28,K$5,0)  - VLOOKUP(K$4,'Farm Crops'!$B$4:$G$13,6,0)/1000*0.65*$C1044)</f>
        <v>291.40102020202016</v>
      </c>
      <c r="L1044" s="67">
        <f xml:space="preserve">   MAX(0, HLOOKUP(MONTH($B1044),'Farm Crops'!$B$18:$N$28,L$5,0)  - VLOOKUP(L$4,'Farm Crops'!$B$4:$G$13,6,0)/1000*0.65*$C1044)</f>
        <v>51.907898989899039</v>
      </c>
      <c r="M1044" s="67">
        <f xml:space="preserve">   MAX(0, HLOOKUP(MONTH($B1044),'Farm Crops'!$B$18:$N$28,M$5,0)  - VLOOKUP(M$4,'Farm Crops'!$B$4:$G$13,6,0)/1000*0.65*$C1044)</f>
        <v>364.06420202020206</v>
      </c>
    </row>
    <row r="1045" spans="2:13" x14ac:dyDescent="0.2">
      <c r="B1045" s="4">
        <v>41522</v>
      </c>
      <c r="C1045" s="67">
        <f>'Observed Data'!$E1044</f>
        <v>0</v>
      </c>
      <c r="D1045" s="67">
        <f xml:space="preserve">   MAX(0, HLOOKUP(MONTH($B1045),'Farm Crops'!$B$18:$N$28,D$5,0)  - VLOOKUP(D$4,'Farm Crops'!$B$4:$G$13,6,0)/1000*0.65*$C1045)</f>
        <v>1224.8373737373738</v>
      </c>
      <c r="E1045" s="67">
        <f xml:space="preserve">   MAX(0, HLOOKUP(MONTH($B1045),'Farm Crops'!$B$18:$N$28,E$5,0)  - VLOOKUP(E$4,'Farm Crops'!$B$4:$G$13,6,0)/1000*0.65*$C1045)</f>
        <v>734.90242424242444</v>
      </c>
      <c r="F1045" s="67">
        <f xml:space="preserve">   MAX(0, HLOOKUP(MONTH($B1045),'Farm Crops'!$B$18:$N$28,F$5,0)  - VLOOKUP(F$4,'Farm Crops'!$B$4:$G$13,6,0)/1000*0.65*$C1045)</f>
        <v>933.61358080808088</v>
      </c>
      <c r="G1045" s="67">
        <f xml:space="preserve">   MAX(0, HLOOKUP(MONTH($B1045),'Farm Crops'!$B$18:$N$28,G$5,0)  - VLOOKUP(G$4,'Farm Crops'!$B$4:$G$13,6,0)/1000*0.65*$C1045)</f>
        <v>224.40911111111114</v>
      </c>
      <c r="H1045" s="67">
        <f xml:space="preserve">   MAX(0, HLOOKUP(MONTH($B1045),'Farm Crops'!$B$18:$N$28,H$5,0)  - VLOOKUP(H$4,'Farm Crops'!$B$4:$G$13,6,0)/1000*0.65*$C1045)</f>
        <v>770.11157575757591</v>
      </c>
      <c r="I1045" s="67">
        <f xml:space="preserve">   MAX(0, HLOOKUP(MONTH($B1045),'Farm Crops'!$B$18:$N$28,I$5,0)  - VLOOKUP(I$4,'Farm Crops'!$B$4:$G$13,6,0)/1000*0.65*$C1045)</f>
        <v>1321.9973030303031</v>
      </c>
      <c r="J1045" s="67">
        <f xml:space="preserve">   MAX(0, HLOOKUP(MONTH($B1045),'Farm Crops'!$B$18:$N$28,J$5,0)  - VLOOKUP(J$4,'Farm Crops'!$B$4:$G$13,6,0)/1000*0.65*$C1045)</f>
        <v>1254.2571010101012</v>
      </c>
      <c r="K1045" s="67">
        <f xml:space="preserve">   MAX(0, HLOOKUP(MONTH($B1045),'Farm Crops'!$B$18:$N$28,K$5,0)  - VLOOKUP(K$4,'Farm Crops'!$B$4:$G$13,6,0)/1000*0.65*$C1045)</f>
        <v>291.40102020202016</v>
      </c>
      <c r="L1045" s="67">
        <f xml:space="preserve">   MAX(0, HLOOKUP(MONTH($B1045),'Farm Crops'!$B$18:$N$28,L$5,0)  - VLOOKUP(L$4,'Farm Crops'!$B$4:$G$13,6,0)/1000*0.65*$C1045)</f>
        <v>51.907898989899039</v>
      </c>
      <c r="M1045" s="67">
        <f xml:space="preserve">   MAX(0, HLOOKUP(MONTH($B1045),'Farm Crops'!$B$18:$N$28,M$5,0)  - VLOOKUP(M$4,'Farm Crops'!$B$4:$G$13,6,0)/1000*0.65*$C1045)</f>
        <v>364.06420202020206</v>
      </c>
    </row>
    <row r="1046" spans="2:13" x14ac:dyDescent="0.2">
      <c r="B1046" s="4">
        <v>41523</v>
      </c>
      <c r="C1046" s="67">
        <f>'Observed Data'!$E1045</f>
        <v>0</v>
      </c>
      <c r="D1046" s="67">
        <f xml:space="preserve">   MAX(0, HLOOKUP(MONTH($B1046),'Farm Crops'!$B$18:$N$28,D$5,0)  - VLOOKUP(D$4,'Farm Crops'!$B$4:$G$13,6,0)/1000*0.65*$C1046)</f>
        <v>1224.8373737373738</v>
      </c>
      <c r="E1046" s="67">
        <f xml:space="preserve">   MAX(0, HLOOKUP(MONTH($B1046),'Farm Crops'!$B$18:$N$28,E$5,0)  - VLOOKUP(E$4,'Farm Crops'!$B$4:$G$13,6,0)/1000*0.65*$C1046)</f>
        <v>734.90242424242444</v>
      </c>
      <c r="F1046" s="67">
        <f xml:space="preserve">   MAX(0, HLOOKUP(MONTH($B1046),'Farm Crops'!$B$18:$N$28,F$5,0)  - VLOOKUP(F$4,'Farm Crops'!$B$4:$G$13,6,0)/1000*0.65*$C1046)</f>
        <v>933.61358080808088</v>
      </c>
      <c r="G1046" s="67">
        <f xml:space="preserve">   MAX(0, HLOOKUP(MONTH($B1046),'Farm Crops'!$B$18:$N$28,G$5,0)  - VLOOKUP(G$4,'Farm Crops'!$B$4:$G$13,6,0)/1000*0.65*$C1046)</f>
        <v>224.40911111111114</v>
      </c>
      <c r="H1046" s="67">
        <f xml:space="preserve">   MAX(0, HLOOKUP(MONTH($B1046),'Farm Crops'!$B$18:$N$28,H$5,0)  - VLOOKUP(H$4,'Farm Crops'!$B$4:$G$13,6,0)/1000*0.65*$C1046)</f>
        <v>770.11157575757591</v>
      </c>
      <c r="I1046" s="67">
        <f xml:space="preserve">   MAX(0, HLOOKUP(MONTH($B1046),'Farm Crops'!$B$18:$N$28,I$5,0)  - VLOOKUP(I$4,'Farm Crops'!$B$4:$G$13,6,0)/1000*0.65*$C1046)</f>
        <v>1321.9973030303031</v>
      </c>
      <c r="J1046" s="67">
        <f xml:space="preserve">   MAX(0, HLOOKUP(MONTH($B1046),'Farm Crops'!$B$18:$N$28,J$5,0)  - VLOOKUP(J$4,'Farm Crops'!$B$4:$G$13,6,0)/1000*0.65*$C1046)</f>
        <v>1254.2571010101012</v>
      </c>
      <c r="K1046" s="67">
        <f xml:space="preserve">   MAX(0, HLOOKUP(MONTH($B1046),'Farm Crops'!$B$18:$N$28,K$5,0)  - VLOOKUP(K$4,'Farm Crops'!$B$4:$G$13,6,0)/1000*0.65*$C1046)</f>
        <v>291.40102020202016</v>
      </c>
      <c r="L1046" s="67">
        <f xml:space="preserve">   MAX(0, HLOOKUP(MONTH($B1046),'Farm Crops'!$B$18:$N$28,L$5,0)  - VLOOKUP(L$4,'Farm Crops'!$B$4:$G$13,6,0)/1000*0.65*$C1046)</f>
        <v>51.907898989899039</v>
      </c>
      <c r="M1046" s="67">
        <f xml:space="preserve">   MAX(0, HLOOKUP(MONTH($B1046),'Farm Crops'!$B$18:$N$28,M$5,0)  - VLOOKUP(M$4,'Farm Crops'!$B$4:$G$13,6,0)/1000*0.65*$C1046)</f>
        <v>364.06420202020206</v>
      </c>
    </row>
    <row r="1047" spans="2:13" x14ac:dyDescent="0.2">
      <c r="B1047" s="4">
        <v>41524</v>
      </c>
      <c r="C1047" s="67">
        <f>'Observed Data'!$E1046</f>
        <v>0</v>
      </c>
      <c r="D1047" s="67">
        <f xml:space="preserve">   MAX(0, HLOOKUP(MONTH($B1047),'Farm Crops'!$B$18:$N$28,D$5,0)  - VLOOKUP(D$4,'Farm Crops'!$B$4:$G$13,6,0)/1000*0.65*$C1047)</f>
        <v>1224.8373737373738</v>
      </c>
      <c r="E1047" s="67">
        <f xml:space="preserve">   MAX(0, HLOOKUP(MONTH($B1047),'Farm Crops'!$B$18:$N$28,E$5,0)  - VLOOKUP(E$4,'Farm Crops'!$B$4:$G$13,6,0)/1000*0.65*$C1047)</f>
        <v>734.90242424242444</v>
      </c>
      <c r="F1047" s="67">
        <f xml:space="preserve">   MAX(0, HLOOKUP(MONTH($B1047),'Farm Crops'!$B$18:$N$28,F$5,0)  - VLOOKUP(F$4,'Farm Crops'!$B$4:$G$13,6,0)/1000*0.65*$C1047)</f>
        <v>933.61358080808088</v>
      </c>
      <c r="G1047" s="67">
        <f xml:space="preserve">   MAX(0, HLOOKUP(MONTH($B1047),'Farm Crops'!$B$18:$N$28,G$5,0)  - VLOOKUP(G$4,'Farm Crops'!$B$4:$G$13,6,0)/1000*0.65*$C1047)</f>
        <v>224.40911111111114</v>
      </c>
      <c r="H1047" s="67">
        <f xml:space="preserve">   MAX(0, HLOOKUP(MONTH($B1047),'Farm Crops'!$B$18:$N$28,H$5,0)  - VLOOKUP(H$4,'Farm Crops'!$B$4:$G$13,6,0)/1000*0.65*$C1047)</f>
        <v>770.11157575757591</v>
      </c>
      <c r="I1047" s="67">
        <f xml:space="preserve">   MAX(0, HLOOKUP(MONTH($B1047),'Farm Crops'!$B$18:$N$28,I$5,0)  - VLOOKUP(I$4,'Farm Crops'!$B$4:$G$13,6,0)/1000*0.65*$C1047)</f>
        <v>1321.9973030303031</v>
      </c>
      <c r="J1047" s="67">
        <f xml:space="preserve">   MAX(0, HLOOKUP(MONTH($B1047),'Farm Crops'!$B$18:$N$28,J$5,0)  - VLOOKUP(J$4,'Farm Crops'!$B$4:$G$13,6,0)/1000*0.65*$C1047)</f>
        <v>1254.2571010101012</v>
      </c>
      <c r="K1047" s="67">
        <f xml:space="preserve">   MAX(0, HLOOKUP(MONTH($B1047),'Farm Crops'!$B$18:$N$28,K$5,0)  - VLOOKUP(K$4,'Farm Crops'!$B$4:$G$13,6,0)/1000*0.65*$C1047)</f>
        <v>291.40102020202016</v>
      </c>
      <c r="L1047" s="67">
        <f xml:space="preserve">   MAX(0, HLOOKUP(MONTH($B1047),'Farm Crops'!$B$18:$N$28,L$5,0)  - VLOOKUP(L$4,'Farm Crops'!$B$4:$G$13,6,0)/1000*0.65*$C1047)</f>
        <v>51.907898989899039</v>
      </c>
      <c r="M1047" s="67">
        <f xml:space="preserve">   MAX(0, HLOOKUP(MONTH($B1047),'Farm Crops'!$B$18:$N$28,M$5,0)  - VLOOKUP(M$4,'Farm Crops'!$B$4:$G$13,6,0)/1000*0.65*$C1047)</f>
        <v>364.06420202020206</v>
      </c>
    </row>
    <row r="1048" spans="2:13" x14ac:dyDescent="0.2">
      <c r="B1048" s="4">
        <v>41525</v>
      </c>
      <c r="C1048" s="67">
        <f>'Observed Data'!$E1047</f>
        <v>0</v>
      </c>
      <c r="D1048" s="67">
        <f xml:space="preserve">   MAX(0, HLOOKUP(MONTH($B1048),'Farm Crops'!$B$18:$N$28,D$5,0)  - VLOOKUP(D$4,'Farm Crops'!$B$4:$G$13,6,0)/1000*0.65*$C1048)</f>
        <v>1224.8373737373738</v>
      </c>
      <c r="E1048" s="67">
        <f xml:space="preserve">   MAX(0, HLOOKUP(MONTH($B1048),'Farm Crops'!$B$18:$N$28,E$5,0)  - VLOOKUP(E$4,'Farm Crops'!$B$4:$G$13,6,0)/1000*0.65*$C1048)</f>
        <v>734.90242424242444</v>
      </c>
      <c r="F1048" s="67">
        <f xml:space="preserve">   MAX(0, HLOOKUP(MONTH($B1048),'Farm Crops'!$B$18:$N$28,F$5,0)  - VLOOKUP(F$4,'Farm Crops'!$B$4:$G$13,6,0)/1000*0.65*$C1048)</f>
        <v>933.61358080808088</v>
      </c>
      <c r="G1048" s="67">
        <f xml:space="preserve">   MAX(0, HLOOKUP(MONTH($B1048),'Farm Crops'!$B$18:$N$28,G$5,0)  - VLOOKUP(G$4,'Farm Crops'!$B$4:$G$13,6,0)/1000*0.65*$C1048)</f>
        <v>224.40911111111114</v>
      </c>
      <c r="H1048" s="67">
        <f xml:space="preserve">   MAX(0, HLOOKUP(MONTH($B1048),'Farm Crops'!$B$18:$N$28,H$5,0)  - VLOOKUP(H$4,'Farm Crops'!$B$4:$G$13,6,0)/1000*0.65*$C1048)</f>
        <v>770.11157575757591</v>
      </c>
      <c r="I1048" s="67">
        <f xml:space="preserve">   MAX(0, HLOOKUP(MONTH($B1048),'Farm Crops'!$B$18:$N$28,I$5,0)  - VLOOKUP(I$4,'Farm Crops'!$B$4:$G$13,6,0)/1000*0.65*$C1048)</f>
        <v>1321.9973030303031</v>
      </c>
      <c r="J1048" s="67">
        <f xml:space="preserve">   MAX(0, HLOOKUP(MONTH($B1048),'Farm Crops'!$B$18:$N$28,J$5,0)  - VLOOKUP(J$4,'Farm Crops'!$B$4:$G$13,6,0)/1000*0.65*$C1048)</f>
        <v>1254.2571010101012</v>
      </c>
      <c r="K1048" s="67">
        <f xml:space="preserve">   MAX(0, HLOOKUP(MONTH($B1048),'Farm Crops'!$B$18:$N$28,K$5,0)  - VLOOKUP(K$4,'Farm Crops'!$B$4:$G$13,6,0)/1000*0.65*$C1048)</f>
        <v>291.40102020202016</v>
      </c>
      <c r="L1048" s="67">
        <f xml:space="preserve">   MAX(0, HLOOKUP(MONTH($B1048),'Farm Crops'!$B$18:$N$28,L$5,0)  - VLOOKUP(L$4,'Farm Crops'!$B$4:$G$13,6,0)/1000*0.65*$C1048)</f>
        <v>51.907898989899039</v>
      </c>
      <c r="M1048" s="67">
        <f xml:space="preserve">   MAX(0, HLOOKUP(MONTH($B1048),'Farm Crops'!$B$18:$N$28,M$5,0)  - VLOOKUP(M$4,'Farm Crops'!$B$4:$G$13,6,0)/1000*0.65*$C1048)</f>
        <v>364.06420202020206</v>
      </c>
    </row>
    <row r="1049" spans="2:13" x14ac:dyDescent="0.2">
      <c r="B1049" s="4">
        <v>41526</v>
      </c>
      <c r="C1049" s="67">
        <f>'Observed Data'!$E1048</f>
        <v>0</v>
      </c>
      <c r="D1049" s="67">
        <f xml:space="preserve">   MAX(0, HLOOKUP(MONTH($B1049),'Farm Crops'!$B$18:$N$28,D$5,0)  - VLOOKUP(D$4,'Farm Crops'!$B$4:$G$13,6,0)/1000*0.65*$C1049)</f>
        <v>1224.8373737373738</v>
      </c>
      <c r="E1049" s="67">
        <f xml:space="preserve">   MAX(0, HLOOKUP(MONTH($B1049),'Farm Crops'!$B$18:$N$28,E$5,0)  - VLOOKUP(E$4,'Farm Crops'!$B$4:$G$13,6,0)/1000*0.65*$C1049)</f>
        <v>734.90242424242444</v>
      </c>
      <c r="F1049" s="67">
        <f xml:space="preserve">   MAX(0, HLOOKUP(MONTH($B1049),'Farm Crops'!$B$18:$N$28,F$5,0)  - VLOOKUP(F$4,'Farm Crops'!$B$4:$G$13,6,0)/1000*0.65*$C1049)</f>
        <v>933.61358080808088</v>
      </c>
      <c r="G1049" s="67">
        <f xml:space="preserve">   MAX(0, HLOOKUP(MONTH($B1049),'Farm Crops'!$B$18:$N$28,G$5,0)  - VLOOKUP(G$4,'Farm Crops'!$B$4:$G$13,6,0)/1000*0.65*$C1049)</f>
        <v>224.40911111111114</v>
      </c>
      <c r="H1049" s="67">
        <f xml:space="preserve">   MAX(0, HLOOKUP(MONTH($B1049),'Farm Crops'!$B$18:$N$28,H$5,0)  - VLOOKUP(H$4,'Farm Crops'!$B$4:$G$13,6,0)/1000*0.65*$C1049)</f>
        <v>770.11157575757591</v>
      </c>
      <c r="I1049" s="67">
        <f xml:space="preserve">   MAX(0, HLOOKUP(MONTH($B1049),'Farm Crops'!$B$18:$N$28,I$5,0)  - VLOOKUP(I$4,'Farm Crops'!$B$4:$G$13,6,0)/1000*0.65*$C1049)</f>
        <v>1321.9973030303031</v>
      </c>
      <c r="J1049" s="67">
        <f xml:space="preserve">   MAX(0, HLOOKUP(MONTH($B1049),'Farm Crops'!$B$18:$N$28,J$5,0)  - VLOOKUP(J$4,'Farm Crops'!$B$4:$G$13,6,0)/1000*0.65*$C1049)</f>
        <v>1254.2571010101012</v>
      </c>
      <c r="K1049" s="67">
        <f xml:space="preserve">   MAX(0, HLOOKUP(MONTH($B1049),'Farm Crops'!$B$18:$N$28,K$5,0)  - VLOOKUP(K$4,'Farm Crops'!$B$4:$G$13,6,0)/1000*0.65*$C1049)</f>
        <v>291.40102020202016</v>
      </c>
      <c r="L1049" s="67">
        <f xml:space="preserve">   MAX(0, HLOOKUP(MONTH($B1049),'Farm Crops'!$B$18:$N$28,L$5,0)  - VLOOKUP(L$4,'Farm Crops'!$B$4:$G$13,6,0)/1000*0.65*$C1049)</f>
        <v>51.907898989899039</v>
      </c>
      <c r="M1049" s="67">
        <f xml:space="preserve">   MAX(0, HLOOKUP(MONTH($B1049),'Farm Crops'!$B$18:$N$28,M$5,0)  - VLOOKUP(M$4,'Farm Crops'!$B$4:$G$13,6,0)/1000*0.65*$C1049)</f>
        <v>364.06420202020206</v>
      </c>
    </row>
    <row r="1050" spans="2:13" x14ac:dyDescent="0.2">
      <c r="B1050" s="4">
        <v>41527</v>
      </c>
      <c r="C1050" s="67">
        <f>'Observed Data'!$E1049</f>
        <v>0</v>
      </c>
      <c r="D1050" s="67">
        <f xml:space="preserve">   MAX(0, HLOOKUP(MONTH($B1050),'Farm Crops'!$B$18:$N$28,D$5,0)  - VLOOKUP(D$4,'Farm Crops'!$B$4:$G$13,6,0)/1000*0.65*$C1050)</f>
        <v>1224.8373737373738</v>
      </c>
      <c r="E1050" s="67">
        <f xml:space="preserve">   MAX(0, HLOOKUP(MONTH($B1050),'Farm Crops'!$B$18:$N$28,E$5,0)  - VLOOKUP(E$4,'Farm Crops'!$B$4:$G$13,6,0)/1000*0.65*$C1050)</f>
        <v>734.90242424242444</v>
      </c>
      <c r="F1050" s="67">
        <f xml:space="preserve">   MAX(0, HLOOKUP(MONTH($B1050),'Farm Crops'!$B$18:$N$28,F$5,0)  - VLOOKUP(F$4,'Farm Crops'!$B$4:$G$13,6,0)/1000*0.65*$C1050)</f>
        <v>933.61358080808088</v>
      </c>
      <c r="G1050" s="67">
        <f xml:space="preserve">   MAX(0, HLOOKUP(MONTH($B1050),'Farm Crops'!$B$18:$N$28,G$5,0)  - VLOOKUP(G$4,'Farm Crops'!$B$4:$G$13,6,0)/1000*0.65*$C1050)</f>
        <v>224.40911111111114</v>
      </c>
      <c r="H1050" s="67">
        <f xml:space="preserve">   MAX(0, HLOOKUP(MONTH($B1050),'Farm Crops'!$B$18:$N$28,H$5,0)  - VLOOKUP(H$4,'Farm Crops'!$B$4:$G$13,6,0)/1000*0.65*$C1050)</f>
        <v>770.11157575757591</v>
      </c>
      <c r="I1050" s="67">
        <f xml:space="preserve">   MAX(0, HLOOKUP(MONTH($B1050),'Farm Crops'!$B$18:$N$28,I$5,0)  - VLOOKUP(I$4,'Farm Crops'!$B$4:$G$13,6,0)/1000*0.65*$C1050)</f>
        <v>1321.9973030303031</v>
      </c>
      <c r="J1050" s="67">
        <f xml:space="preserve">   MAX(0, HLOOKUP(MONTH($B1050),'Farm Crops'!$B$18:$N$28,J$5,0)  - VLOOKUP(J$4,'Farm Crops'!$B$4:$G$13,6,0)/1000*0.65*$C1050)</f>
        <v>1254.2571010101012</v>
      </c>
      <c r="K1050" s="67">
        <f xml:space="preserve">   MAX(0, HLOOKUP(MONTH($B1050),'Farm Crops'!$B$18:$N$28,K$5,0)  - VLOOKUP(K$4,'Farm Crops'!$B$4:$G$13,6,0)/1000*0.65*$C1050)</f>
        <v>291.40102020202016</v>
      </c>
      <c r="L1050" s="67">
        <f xml:space="preserve">   MAX(0, HLOOKUP(MONTH($B1050),'Farm Crops'!$B$18:$N$28,L$5,0)  - VLOOKUP(L$4,'Farm Crops'!$B$4:$G$13,6,0)/1000*0.65*$C1050)</f>
        <v>51.907898989899039</v>
      </c>
      <c r="M1050" s="67">
        <f xml:space="preserve">   MAX(0, HLOOKUP(MONTH($B1050),'Farm Crops'!$B$18:$N$28,M$5,0)  - VLOOKUP(M$4,'Farm Crops'!$B$4:$G$13,6,0)/1000*0.65*$C1050)</f>
        <v>364.06420202020206</v>
      </c>
    </row>
    <row r="1051" spans="2:13" x14ac:dyDescent="0.2">
      <c r="B1051" s="4">
        <v>41528</v>
      </c>
      <c r="C1051" s="67">
        <f>'Observed Data'!$E1050</f>
        <v>0</v>
      </c>
      <c r="D1051" s="67">
        <f xml:space="preserve">   MAX(0, HLOOKUP(MONTH($B1051),'Farm Crops'!$B$18:$N$28,D$5,0)  - VLOOKUP(D$4,'Farm Crops'!$B$4:$G$13,6,0)/1000*0.65*$C1051)</f>
        <v>1224.8373737373738</v>
      </c>
      <c r="E1051" s="67">
        <f xml:space="preserve">   MAX(0, HLOOKUP(MONTH($B1051),'Farm Crops'!$B$18:$N$28,E$5,0)  - VLOOKUP(E$4,'Farm Crops'!$B$4:$G$13,6,0)/1000*0.65*$C1051)</f>
        <v>734.90242424242444</v>
      </c>
      <c r="F1051" s="67">
        <f xml:space="preserve">   MAX(0, HLOOKUP(MONTH($B1051),'Farm Crops'!$B$18:$N$28,F$5,0)  - VLOOKUP(F$4,'Farm Crops'!$B$4:$G$13,6,0)/1000*0.65*$C1051)</f>
        <v>933.61358080808088</v>
      </c>
      <c r="G1051" s="67">
        <f xml:space="preserve">   MAX(0, HLOOKUP(MONTH($B1051),'Farm Crops'!$B$18:$N$28,G$5,0)  - VLOOKUP(G$4,'Farm Crops'!$B$4:$G$13,6,0)/1000*0.65*$C1051)</f>
        <v>224.40911111111114</v>
      </c>
      <c r="H1051" s="67">
        <f xml:space="preserve">   MAX(0, HLOOKUP(MONTH($B1051),'Farm Crops'!$B$18:$N$28,H$5,0)  - VLOOKUP(H$4,'Farm Crops'!$B$4:$G$13,6,0)/1000*0.65*$C1051)</f>
        <v>770.11157575757591</v>
      </c>
      <c r="I1051" s="67">
        <f xml:space="preserve">   MAX(0, HLOOKUP(MONTH($B1051),'Farm Crops'!$B$18:$N$28,I$5,0)  - VLOOKUP(I$4,'Farm Crops'!$B$4:$G$13,6,0)/1000*0.65*$C1051)</f>
        <v>1321.9973030303031</v>
      </c>
      <c r="J1051" s="67">
        <f xml:space="preserve">   MAX(0, HLOOKUP(MONTH($B1051),'Farm Crops'!$B$18:$N$28,J$5,0)  - VLOOKUP(J$4,'Farm Crops'!$B$4:$G$13,6,0)/1000*0.65*$C1051)</f>
        <v>1254.2571010101012</v>
      </c>
      <c r="K1051" s="67">
        <f xml:space="preserve">   MAX(0, HLOOKUP(MONTH($B1051),'Farm Crops'!$B$18:$N$28,K$5,0)  - VLOOKUP(K$4,'Farm Crops'!$B$4:$G$13,6,0)/1000*0.65*$C1051)</f>
        <v>291.40102020202016</v>
      </c>
      <c r="L1051" s="67">
        <f xml:space="preserve">   MAX(0, HLOOKUP(MONTH($B1051),'Farm Crops'!$B$18:$N$28,L$5,0)  - VLOOKUP(L$4,'Farm Crops'!$B$4:$G$13,6,0)/1000*0.65*$C1051)</f>
        <v>51.907898989899039</v>
      </c>
      <c r="M1051" s="67">
        <f xml:space="preserve">   MAX(0, HLOOKUP(MONTH($B1051),'Farm Crops'!$B$18:$N$28,M$5,0)  - VLOOKUP(M$4,'Farm Crops'!$B$4:$G$13,6,0)/1000*0.65*$C1051)</f>
        <v>364.06420202020206</v>
      </c>
    </row>
    <row r="1052" spans="2:13" x14ac:dyDescent="0.2">
      <c r="B1052" s="4">
        <v>41529</v>
      </c>
      <c r="C1052" s="67">
        <f>'Observed Data'!$E1051</f>
        <v>0</v>
      </c>
      <c r="D1052" s="67">
        <f xml:space="preserve">   MAX(0, HLOOKUP(MONTH($B1052),'Farm Crops'!$B$18:$N$28,D$5,0)  - VLOOKUP(D$4,'Farm Crops'!$B$4:$G$13,6,0)/1000*0.65*$C1052)</f>
        <v>1224.8373737373738</v>
      </c>
      <c r="E1052" s="67">
        <f xml:space="preserve">   MAX(0, HLOOKUP(MONTH($B1052),'Farm Crops'!$B$18:$N$28,E$5,0)  - VLOOKUP(E$4,'Farm Crops'!$B$4:$G$13,6,0)/1000*0.65*$C1052)</f>
        <v>734.90242424242444</v>
      </c>
      <c r="F1052" s="67">
        <f xml:space="preserve">   MAX(0, HLOOKUP(MONTH($B1052),'Farm Crops'!$B$18:$N$28,F$5,0)  - VLOOKUP(F$4,'Farm Crops'!$B$4:$G$13,6,0)/1000*0.65*$C1052)</f>
        <v>933.61358080808088</v>
      </c>
      <c r="G1052" s="67">
        <f xml:space="preserve">   MAX(0, HLOOKUP(MONTH($B1052),'Farm Crops'!$B$18:$N$28,G$5,0)  - VLOOKUP(G$4,'Farm Crops'!$B$4:$G$13,6,0)/1000*0.65*$C1052)</f>
        <v>224.40911111111114</v>
      </c>
      <c r="H1052" s="67">
        <f xml:space="preserve">   MAX(0, HLOOKUP(MONTH($B1052),'Farm Crops'!$B$18:$N$28,H$5,0)  - VLOOKUP(H$4,'Farm Crops'!$B$4:$G$13,6,0)/1000*0.65*$C1052)</f>
        <v>770.11157575757591</v>
      </c>
      <c r="I1052" s="67">
        <f xml:space="preserve">   MAX(0, HLOOKUP(MONTH($B1052),'Farm Crops'!$B$18:$N$28,I$5,0)  - VLOOKUP(I$4,'Farm Crops'!$B$4:$G$13,6,0)/1000*0.65*$C1052)</f>
        <v>1321.9973030303031</v>
      </c>
      <c r="J1052" s="67">
        <f xml:space="preserve">   MAX(0, HLOOKUP(MONTH($B1052),'Farm Crops'!$B$18:$N$28,J$5,0)  - VLOOKUP(J$4,'Farm Crops'!$B$4:$G$13,6,0)/1000*0.65*$C1052)</f>
        <v>1254.2571010101012</v>
      </c>
      <c r="K1052" s="67">
        <f xml:space="preserve">   MAX(0, HLOOKUP(MONTH($B1052),'Farm Crops'!$B$18:$N$28,K$5,0)  - VLOOKUP(K$4,'Farm Crops'!$B$4:$G$13,6,0)/1000*0.65*$C1052)</f>
        <v>291.40102020202016</v>
      </c>
      <c r="L1052" s="67">
        <f xml:space="preserve">   MAX(0, HLOOKUP(MONTH($B1052),'Farm Crops'!$B$18:$N$28,L$5,0)  - VLOOKUP(L$4,'Farm Crops'!$B$4:$G$13,6,0)/1000*0.65*$C1052)</f>
        <v>51.907898989899039</v>
      </c>
      <c r="M1052" s="67">
        <f xml:space="preserve">   MAX(0, HLOOKUP(MONTH($B1052),'Farm Crops'!$B$18:$N$28,M$5,0)  - VLOOKUP(M$4,'Farm Crops'!$B$4:$G$13,6,0)/1000*0.65*$C1052)</f>
        <v>364.06420202020206</v>
      </c>
    </row>
    <row r="1053" spans="2:13" x14ac:dyDescent="0.2">
      <c r="B1053" s="4">
        <v>41530</v>
      </c>
      <c r="C1053" s="67">
        <f>'Observed Data'!$E1052</f>
        <v>0</v>
      </c>
      <c r="D1053" s="67">
        <f xml:space="preserve">   MAX(0, HLOOKUP(MONTH($B1053),'Farm Crops'!$B$18:$N$28,D$5,0)  - VLOOKUP(D$4,'Farm Crops'!$B$4:$G$13,6,0)/1000*0.65*$C1053)</f>
        <v>1224.8373737373738</v>
      </c>
      <c r="E1053" s="67">
        <f xml:space="preserve">   MAX(0, HLOOKUP(MONTH($B1053),'Farm Crops'!$B$18:$N$28,E$5,0)  - VLOOKUP(E$4,'Farm Crops'!$B$4:$G$13,6,0)/1000*0.65*$C1053)</f>
        <v>734.90242424242444</v>
      </c>
      <c r="F1053" s="67">
        <f xml:space="preserve">   MAX(0, HLOOKUP(MONTH($B1053),'Farm Crops'!$B$18:$N$28,F$5,0)  - VLOOKUP(F$4,'Farm Crops'!$B$4:$G$13,6,0)/1000*0.65*$C1053)</f>
        <v>933.61358080808088</v>
      </c>
      <c r="G1053" s="67">
        <f xml:space="preserve">   MAX(0, HLOOKUP(MONTH($B1053),'Farm Crops'!$B$18:$N$28,G$5,0)  - VLOOKUP(G$4,'Farm Crops'!$B$4:$G$13,6,0)/1000*0.65*$C1053)</f>
        <v>224.40911111111114</v>
      </c>
      <c r="H1053" s="67">
        <f xml:space="preserve">   MAX(0, HLOOKUP(MONTH($B1053),'Farm Crops'!$B$18:$N$28,H$5,0)  - VLOOKUP(H$4,'Farm Crops'!$B$4:$G$13,6,0)/1000*0.65*$C1053)</f>
        <v>770.11157575757591</v>
      </c>
      <c r="I1053" s="67">
        <f xml:space="preserve">   MAX(0, HLOOKUP(MONTH($B1053),'Farm Crops'!$B$18:$N$28,I$5,0)  - VLOOKUP(I$4,'Farm Crops'!$B$4:$G$13,6,0)/1000*0.65*$C1053)</f>
        <v>1321.9973030303031</v>
      </c>
      <c r="J1053" s="67">
        <f xml:space="preserve">   MAX(0, HLOOKUP(MONTH($B1053),'Farm Crops'!$B$18:$N$28,J$5,0)  - VLOOKUP(J$4,'Farm Crops'!$B$4:$G$13,6,0)/1000*0.65*$C1053)</f>
        <v>1254.2571010101012</v>
      </c>
      <c r="K1053" s="67">
        <f xml:space="preserve">   MAX(0, HLOOKUP(MONTH($B1053),'Farm Crops'!$B$18:$N$28,K$5,0)  - VLOOKUP(K$4,'Farm Crops'!$B$4:$G$13,6,0)/1000*0.65*$C1053)</f>
        <v>291.40102020202016</v>
      </c>
      <c r="L1053" s="67">
        <f xml:space="preserve">   MAX(0, HLOOKUP(MONTH($B1053),'Farm Crops'!$B$18:$N$28,L$5,0)  - VLOOKUP(L$4,'Farm Crops'!$B$4:$G$13,6,0)/1000*0.65*$C1053)</f>
        <v>51.907898989899039</v>
      </c>
      <c r="M1053" s="67">
        <f xml:space="preserve">   MAX(0, HLOOKUP(MONTH($B1053),'Farm Crops'!$B$18:$N$28,M$5,0)  - VLOOKUP(M$4,'Farm Crops'!$B$4:$G$13,6,0)/1000*0.65*$C1053)</f>
        <v>364.06420202020206</v>
      </c>
    </row>
    <row r="1054" spans="2:13" x14ac:dyDescent="0.2">
      <c r="B1054" s="4">
        <v>41531</v>
      </c>
      <c r="C1054" s="67">
        <f>'Observed Data'!$E1053</f>
        <v>0</v>
      </c>
      <c r="D1054" s="67">
        <f xml:space="preserve">   MAX(0, HLOOKUP(MONTH($B1054),'Farm Crops'!$B$18:$N$28,D$5,0)  - VLOOKUP(D$4,'Farm Crops'!$B$4:$G$13,6,0)/1000*0.65*$C1054)</f>
        <v>1224.8373737373738</v>
      </c>
      <c r="E1054" s="67">
        <f xml:space="preserve">   MAX(0, HLOOKUP(MONTH($B1054),'Farm Crops'!$B$18:$N$28,E$5,0)  - VLOOKUP(E$4,'Farm Crops'!$B$4:$G$13,6,0)/1000*0.65*$C1054)</f>
        <v>734.90242424242444</v>
      </c>
      <c r="F1054" s="67">
        <f xml:space="preserve">   MAX(0, HLOOKUP(MONTH($B1054),'Farm Crops'!$B$18:$N$28,F$5,0)  - VLOOKUP(F$4,'Farm Crops'!$B$4:$G$13,6,0)/1000*0.65*$C1054)</f>
        <v>933.61358080808088</v>
      </c>
      <c r="G1054" s="67">
        <f xml:space="preserve">   MAX(0, HLOOKUP(MONTH($B1054),'Farm Crops'!$B$18:$N$28,G$5,0)  - VLOOKUP(G$4,'Farm Crops'!$B$4:$G$13,6,0)/1000*0.65*$C1054)</f>
        <v>224.40911111111114</v>
      </c>
      <c r="H1054" s="67">
        <f xml:space="preserve">   MAX(0, HLOOKUP(MONTH($B1054),'Farm Crops'!$B$18:$N$28,H$5,0)  - VLOOKUP(H$4,'Farm Crops'!$B$4:$G$13,6,0)/1000*0.65*$C1054)</f>
        <v>770.11157575757591</v>
      </c>
      <c r="I1054" s="67">
        <f xml:space="preserve">   MAX(0, HLOOKUP(MONTH($B1054),'Farm Crops'!$B$18:$N$28,I$5,0)  - VLOOKUP(I$4,'Farm Crops'!$B$4:$G$13,6,0)/1000*0.65*$C1054)</f>
        <v>1321.9973030303031</v>
      </c>
      <c r="J1054" s="67">
        <f xml:space="preserve">   MAX(0, HLOOKUP(MONTH($B1054),'Farm Crops'!$B$18:$N$28,J$5,0)  - VLOOKUP(J$4,'Farm Crops'!$B$4:$G$13,6,0)/1000*0.65*$C1054)</f>
        <v>1254.2571010101012</v>
      </c>
      <c r="K1054" s="67">
        <f xml:space="preserve">   MAX(0, HLOOKUP(MONTH($B1054),'Farm Crops'!$B$18:$N$28,K$5,0)  - VLOOKUP(K$4,'Farm Crops'!$B$4:$G$13,6,0)/1000*0.65*$C1054)</f>
        <v>291.40102020202016</v>
      </c>
      <c r="L1054" s="67">
        <f xml:space="preserve">   MAX(0, HLOOKUP(MONTH($B1054),'Farm Crops'!$B$18:$N$28,L$5,0)  - VLOOKUP(L$4,'Farm Crops'!$B$4:$G$13,6,0)/1000*0.65*$C1054)</f>
        <v>51.907898989899039</v>
      </c>
      <c r="M1054" s="67">
        <f xml:space="preserve">   MAX(0, HLOOKUP(MONTH($B1054),'Farm Crops'!$B$18:$N$28,M$5,0)  - VLOOKUP(M$4,'Farm Crops'!$B$4:$G$13,6,0)/1000*0.65*$C1054)</f>
        <v>364.06420202020206</v>
      </c>
    </row>
    <row r="1055" spans="2:13" x14ac:dyDescent="0.2">
      <c r="B1055" s="4">
        <v>41532</v>
      </c>
      <c r="C1055" s="67">
        <f>'Observed Data'!$E1054</f>
        <v>26</v>
      </c>
      <c r="D1055" s="67">
        <f xml:space="preserve">   MAX(0, HLOOKUP(MONTH($B1055),'Farm Crops'!$B$18:$N$28,D$5,0)  - VLOOKUP(D$4,'Farm Crops'!$B$4:$G$13,6,0)/1000*0.65*$C1055)</f>
        <v>0</v>
      </c>
      <c r="E1055" s="67">
        <f xml:space="preserve">   MAX(0, HLOOKUP(MONTH($B1055),'Farm Crops'!$B$18:$N$28,E$5,0)  - VLOOKUP(E$4,'Farm Crops'!$B$4:$G$13,6,0)/1000*0.65*$C1055)</f>
        <v>0</v>
      </c>
      <c r="F1055" s="67">
        <f xml:space="preserve">   MAX(0, HLOOKUP(MONTH($B1055),'Farm Crops'!$B$18:$N$28,F$5,0)  - VLOOKUP(F$4,'Farm Crops'!$B$4:$G$13,6,0)/1000*0.65*$C1055)</f>
        <v>0</v>
      </c>
      <c r="G1055" s="67">
        <f xml:space="preserve">   MAX(0, HLOOKUP(MONTH($B1055),'Farm Crops'!$B$18:$N$28,G$5,0)  - VLOOKUP(G$4,'Farm Crops'!$B$4:$G$13,6,0)/1000*0.65*$C1055)</f>
        <v>0</v>
      </c>
      <c r="H1055" s="67">
        <f xml:space="preserve">   MAX(0, HLOOKUP(MONTH($B1055),'Farm Crops'!$B$18:$N$28,H$5,0)  - VLOOKUP(H$4,'Farm Crops'!$B$4:$G$13,6,0)/1000*0.65*$C1055)</f>
        <v>0</v>
      </c>
      <c r="I1055" s="67">
        <f xml:space="preserve">   MAX(0, HLOOKUP(MONTH($B1055),'Farm Crops'!$B$18:$N$28,I$5,0)  - VLOOKUP(I$4,'Farm Crops'!$B$4:$G$13,6,0)/1000*0.65*$C1055)</f>
        <v>0</v>
      </c>
      <c r="J1055" s="67">
        <f xml:space="preserve">   MAX(0, HLOOKUP(MONTH($B1055),'Farm Crops'!$B$18:$N$28,J$5,0)  - VLOOKUP(J$4,'Farm Crops'!$B$4:$G$13,6,0)/1000*0.65*$C1055)</f>
        <v>0</v>
      </c>
      <c r="K1055" s="67">
        <f xml:space="preserve">   MAX(0, HLOOKUP(MONTH($B1055),'Farm Crops'!$B$18:$N$28,K$5,0)  - VLOOKUP(K$4,'Farm Crops'!$B$4:$G$13,6,0)/1000*0.65*$C1055)</f>
        <v>0</v>
      </c>
      <c r="L1055" s="67">
        <f xml:space="preserve">   MAX(0, HLOOKUP(MONTH($B1055),'Farm Crops'!$B$18:$N$28,L$5,0)  - VLOOKUP(L$4,'Farm Crops'!$B$4:$G$13,6,0)/1000*0.65*$C1055)</f>
        <v>0</v>
      </c>
      <c r="M1055" s="67">
        <f xml:space="preserve">   MAX(0, HLOOKUP(MONTH($B1055),'Farm Crops'!$B$18:$N$28,M$5,0)  - VLOOKUP(M$4,'Farm Crops'!$B$4:$G$13,6,0)/1000*0.65*$C1055)</f>
        <v>0</v>
      </c>
    </row>
    <row r="1056" spans="2:13" x14ac:dyDescent="0.2">
      <c r="B1056" s="4">
        <v>41533</v>
      </c>
      <c r="C1056" s="67">
        <f>'Observed Data'!$E1055</f>
        <v>37</v>
      </c>
      <c r="D1056" s="67">
        <f xml:space="preserve">   MAX(0, HLOOKUP(MONTH($B1056),'Farm Crops'!$B$18:$N$28,D$5,0)  - VLOOKUP(D$4,'Farm Crops'!$B$4:$G$13,6,0)/1000*0.65*$C1056)</f>
        <v>0</v>
      </c>
      <c r="E1056" s="67">
        <f xml:space="preserve">   MAX(0, HLOOKUP(MONTH($B1056),'Farm Crops'!$B$18:$N$28,E$5,0)  - VLOOKUP(E$4,'Farm Crops'!$B$4:$G$13,6,0)/1000*0.65*$C1056)</f>
        <v>0</v>
      </c>
      <c r="F1056" s="67">
        <f xml:space="preserve">   MAX(0, HLOOKUP(MONTH($B1056),'Farm Crops'!$B$18:$N$28,F$5,0)  - VLOOKUP(F$4,'Farm Crops'!$B$4:$G$13,6,0)/1000*0.65*$C1056)</f>
        <v>0</v>
      </c>
      <c r="G1056" s="67">
        <f xml:space="preserve">   MAX(0, HLOOKUP(MONTH($B1056),'Farm Crops'!$B$18:$N$28,G$5,0)  - VLOOKUP(G$4,'Farm Crops'!$B$4:$G$13,6,0)/1000*0.65*$C1056)</f>
        <v>0</v>
      </c>
      <c r="H1056" s="67">
        <f xml:space="preserve">   MAX(0, HLOOKUP(MONTH($B1056),'Farm Crops'!$B$18:$N$28,H$5,0)  - VLOOKUP(H$4,'Farm Crops'!$B$4:$G$13,6,0)/1000*0.65*$C1056)</f>
        <v>0</v>
      </c>
      <c r="I1056" s="67">
        <f xml:space="preserve">   MAX(0, HLOOKUP(MONTH($B1056),'Farm Crops'!$B$18:$N$28,I$5,0)  - VLOOKUP(I$4,'Farm Crops'!$B$4:$G$13,6,0)/1000*0.65*$C1056)</f>
        <v>0</v>
      </c>
      <c r="J1056" s="67">
        <f xml:space="preserve">   MAX(0, HLOOKUP(MONTH($B1056),'Farm Crops'!$B$18:$N$28,J$5,0)  - VLOOKUP(J$4,'Farm Crops'!$B$4:$G$13,6,0)/1000*0.65*$C1056)</f>
        <v>0</v>
      </c>
      <c r="K1056" s="67">
        <f xml:space="preserve">   MAX(0, HLOOKUP(MONTH($B1056),'Farm Crops'!$B$18:$N$28,K$5,0)  - VLOOKUP(K$4,'Farm Crops'!$B$4:$G$13,6,0)/1000*0.65*$C1056)</f>
        <v>0</v>
      </c>
      <c r="L1056" s="67">
        <f xml:space="preserve">   MAX(0, HLOOKUP(MONTH($B1056),'Farm Crops'!$B$18:$N$28,L$5,0)  - VLOOKUP(L$4,'Farm Crops'!$B$4:$G$13,6,0)/1000*0.65*$C1056)</f>
        <v>0</v>
      </c>
      <c r="M1056" s="67">
        <f xml:space="preserve">   MAX(0, HLOOKUP(MONTH($B1056),'Farm Crops'!$B$18:$N$28,M$5,0)  - VLOOKUP(M$4,'Farm Crops'!$B$4:$G$13,6,0)/1000*0.65*$C1056)</f>
        <v>0</v>
      </c>
    </row>
    <row r="1057" spans="2:13" x14ac:dyDescent="0.2">
      <c r="B1057" s="4">
        <v>41534</v>
      </c>
      <c r="C1057" s="67">
        <f>'Observed Data'!$E1056</f>
        <v>14</v>
      </c>
      <c r="D1057" s="67">
        <f xml:space="preserve">   MAX(0, HLOOKUP(MONTH($B1057),'Farm Crops'!$B$18:$N$28,D$5,0)  - VLOOKUP(D$4,'Farm Crops'!$B$4:$G$13,6,0)/1000*0.65*$C1057)</f>
        <v>0</v>
      </c>
      <c r="E1057" s="67">
        <f xml:space="preserve">   MAX(0, HLOOKUP(MONTH($B1057),'Farm Crops'!$B$18:$N$28,E$5,0)  - VLOOKUP(E$4,'Farm Crops'!$B$4:$G$13,6,0)/1000*0.65*$C1057)</f>
        <v>0</v>
      </c>
      <c r="F1057" s="67">
        <f xml:space="preserve">   MAX(0, HLOOKUP(MONTH($B1057),'Farm Crops'!$B$18:$N$28,F$5,0)  - VLOOKUP(F$4,'Farm Crops'!$B$4:$G$13,6,0)/1000*0.65*$C1057)</f>
        <v>0</v>
      </c>
      <c r="G1057" s="67">
        <f xml:space="preserve">   MAX(0, HLOOKUP(MONTH($B1057),'Farm Crops'!$B$18:$N$28,G$5,0)  - VLOOKUP(G$4,'Farm Crops'!$B$4:$G$13,6,0)/1000*0.65*$C1057)</f>
        <v>0</v>
      </c>
      <c r="H1057" s="67">
        <f xml:space="preserve">   MAX(0, HLOOKUP(MONTH($B1057),'Farm Crops'!$B$18:$N$28,H$5,0)  - VLOOKUP(H$4,'Farm Crops'!$B$4:$G$13,6,0)/1000*0.65*$C1057)</f>
        <v>0</v>
      </c>
      <c r="I1057" s="67">
        <f xml:space="preserve">   MAX(0, HLOOKUP(MONTH($B1057),'Farm Crops'!$B$18:$N$28,I$5,0)  - VLOOKUP(I$4,'Farm Crops'!$B$4:$G$13,6,0)/1000*0.65*$C1057)</f>
        <v>0</v>
      </c>
      <c r="J1057" s="67">
        <f xml:space="preserve">   MAX(0, HLOOKUP(MONTH($B1057),'Farm Crops'!$B$18:$N$28,J$5,0)  - VLOOKUP(J$4,'Farm Crops'!$B$4:$G$13,6,0)/1000*0.65*$C1057)</f>
        <v>0</v>
      </c>
      <c r="K1057" s="67">
        <f xml:space="preserve">   MAX(0, HLOOKUP(MONTH($B1057),'Farm Crops'!$B$18:$N$28,K$5,0)  - VLOOKUP(K$4,'Farm Crops'!$B$4:$G$13,6,0)/1000*0.65*$C1057)</f>
        <v>0</v>
      </c>
      <c r="L1057" s="67">
        <f xml:space="preserve">   MAX(0, HLOOKUP(MONTH($B1057),'Farm Crops'!$B$18:$N$28,L$5,0)  - VLOOKUP(L$4,'Farm Crops'!$B$4:$G$13,6,0)/1000*0.65*$C1057)</f>
        <v>0</v>
      </c>
      <c r="M1057" s="67">
        <f xml:space="preserve">   MAX(0, HLOOKUP(MONTH($B1057),'Farm Crops'!$B$18:$N$28,M$5,0)  - VLOOKUP(M$4,'Farm Crops'!$B$4:$G$13,6,0)/1000*0.65*$C1057)</f>
        <v>0</v>
      </c>
    </row>
    <row r="1058" spans="2:13" x14ac:dyDescent="0.2">
      <c r="B1058" s="4">
        <v>41535</v>
      </c>
      <c r="C1058" s="67">
        <f>'Observed Data'!$E1057</f>
        <v>0</v>
      </c>
      <c r="D1058" s="67">
        <f xml:space="preserve">   MAX(0, HLOOKUP(MONTH($B1058),'Farm Crops'!$B$18:$N$28,D$5,0)  - VLOOKUP(D$4,'Farm Crops'!$B$4:$G$13,6,0)/1000*0.65*$C1058)</f>
        <v>1224.8373737373738</v>
      </c>
      <c r="E1058" s="67">
        <f xml:space="preserve">   MAX(0, HLOOKUP(MONTH($B1058),'Farm Crops'!$B$18:$N$28,E$5,0)  - VLOOKUP(E$4,'Farm Crops'!$B$4:$G$13,6,0)/1000*0.65*$C1058)</f>
        <v>734.90242424242444</v>
      </c>
      <c r="F1058" s="67">
        <f xml:space="preserve">   MAX(0, HLOOKUP(MONTH($B1058),'Farm Crops'!$B$18:$N$28,F$5,0)  - VLOOKUP(F$4,'Farm Crops'!$B$4:$G$13,6,0)/1000*0.65*$C1058)</f>
        <v>933.61358080808088</v>
      </c>
      <c r="G1058" s="67">
        <f xml:space="preserve">   MAX(0, HLOOKUP(MONTH($B1058),'Farm Crops'!$B$18:$N$28,G$5,0)  - VLOOKUP(G$4,'Farm Crops'!$B$4:$G$13,6,0)/1000*0.65*$C1058)</f>
        <v>224.40911111111114</v>
      </c>
      <c r="H1058" s="67">
        <f xml:space="preserve">   MAX(0, HLOOKUP(MONTH($B1058),'Farm Crops'!$B$18:$N$28,H$5,0)  - VLOOKUP(H$4,'Farm Crops'!$B$4:$G$13,6,0)/1000*0.65*$C1058)</f>
        <v>770.11157575757591</v>
      </c>
      <c r="I1058" s="67">
        <f xml:space="preserve">   MAX(0, HLOOKUP(MONTH($B1058),'Farm Crops'!$B$18:$N$28,I$5,0)  - VLOOKUP(I$4,'Farm Crops'!$B$4:$G$13,6,0)/1000*0.65*$C1058)</f>
        <v>1321.9973030303031</v>
      </c>
      <c r="J1058" s="67">
        <f xml:space="preserve">   MAX(0, HLOOKUP(MONTH($B1058),'Farm Crops'!$B$18:$N$28,J$5,0)  - VLOOKUP(J$4,'Farm Crops'!$B$4:$G$13,6,0)/1000*0.65*$C1058)</f>
        <v>1254.2571010101012</v>
      </c>
      <c r="K1058" s="67">
        <f xml:space="preserve">   MAX(0, HLOOKUP(MONTH($B1058),'Farm Crops'!$B$18:$N$28,K$5,0)  - VLOOKUP(K$4,'Farm Crops'!$B$4:$G$13,6,0)/1000*0.65*$C1058)</f>
        <v>291.40102020202016</v>
      </c>
      <c r="L1058" s="67">
        <f xml:space="preserve">   MAX(0, HLOOKUP(MONTH($B1058),'Farm Crops'!$B$18:$N$28,L$5,0)  - VLOOKUP(L$4,'Farm Crops'!$B$4:$G$13,6,0)/1000*0.65*$C1058)</f>
        <v>51.907898989899039</v>
      </c>
      <c r="M1058" s="67">
        <f xml:space="preserve">   MAX(0, HLOOKUP(MONTH($B1058),'Farm Crops'!$B$18:$N$28,M$5,0)  - VLOOKUP(M$4,'Farm Crops'!$B$4:$G$13,6,0)/1000*0.65*$C1058)</f>
        <v>364.06420202020206</v>
      </c>
    </row>
    <row r="1059" spans="2:13" x14ac:dyDescent="0.2">
      <c r="B1059" s="4">
        <v>41536</v>
      </c>
      <c r="C1059" s="67">
        <f>'Observed Data'!$E1058</f>
        <v>0</v>
      </c>
      <c r="D1059" s="67">
        <f xml:space="preserve">   MAX(0, HLOOKUP(MONTH($B1059),'Farm Crops'!$B$18:$N$28,D$5,0)  - VLOOKUP(D$4,'Farm Crops'!$B$4:$G$13,6,0)/1000*0.65*$C1059)</f>
        <v>1224.8373737373738</v>
      </c>
      <c r="E1059" s="67">
        <f xml:space="preserve">   MAX(0, HLOOKUP(MONTH($B1059),'Farm Crops'!$B$18:$N$28,E$5,0)  - VLOOKUP(E$4,'Farm Crops'!$B$4:$G$13,6,0)/1000*0.65*$C1059)</f>
        <v>734.90242424242444</v>
      </c>
      <c r="F1059" s="67">
        <f xml:space="preserve">   MAX(0, HLOOKUP(MONTH($B1059),'Farm Crops'!$B$18:$N$28,F$5,0)  - VLOOKUP(F$4,'Farm Crops'!$B$4:$G$13,6,0)/1000*0.65*$C1059)</f>
        <v>933.61358080808088</v>
      </c>
      <c r="G1059" s="67">
        <f xml:space="preserve">   MAX(0, HLOOKUP(MONTH($B1059),'Farm Crops'!$B$18:$N$28,G$5,0)  - VLOOKUP(G$4,'Farm Crops'!$B$4:$G$13,6,0)/1000*0.65*$C1059)</f>
        <v>224.40911111111114</v>
      </c>
      <c r="H1059" s="67">
        <f xml:space="preserve">   MAX(0, HLOOKUP(MONTH($B1059),'Farm Crops'!$B$18:$N$28,H$5,0)  - VLOOKUP(H$4,'Farm Crops'!$B$4:$G$13,6,0)/1000*0.65*$C1059)</f>
        <v>770.11157575757591</v>
      </c>
      <c r="I1059" s="67">
        <f xml:space="preserve">   MAX(0, HLOOKUP(MONTH($B1059),'Farm Crops'!$B$18:$N$28,I$5,0)  - VLOOKUP(I$4,'Farm Crops'!$B$4:$G$13,6,0)/1000*0.65*$C1059)</f>
        <v>1321.9973030303031</v>
      </c>
      <c r="J1059" s="67">
        <f xml:space="preserve">   MAX(0, HLOOKUP(MONTH($B1059),'Farm Crops'!$B$18:$N$28,J$5,0)  - VLOOKUP(J$4,'Farm Crops'!$B$4:$G$13,6,0)/1000*0.65*$C1059)</f>
        <v>1254.2571010101012</v>
      </c>
      <c r="K1059" s="67">
        <f xml:space="preserve">   MAX(0, HLOOKUP(MONTH($B1059),'Farm Crops'!$B$18:$N$28,K$5,0)  - VLOOKUP(K$4,'Farm Crops'!$B$4:$G$13,6,0)/1000*0.65*$C1059)</f>
        <v>291.40102020202016</v>
      </c>
      <c r="L1059" s="67">
        <f xml:space="preserve">   MAX(0, HLOOKUP(MONTH($B1059),'Farm Crops'!$B$18:$N$28,L$5,0)  - VLOOKUP(L$4,'Farm Crops'!$B$4:$G$13,6,0)/1000*0.65*$C1059)</f>
        <v>51.907898989899039</v>
      </c>
      <c r="M1059" s="67">
        <f xml:space="preserve">   MAX(0, HLOOKUP(MONTH($B1059),'Farm Crops'!$B$18:$N$28,M$5,0)  - VLOOKUP(M$4,'Farm Crops'!$B$4:$G$13,6,0)/1000*0.65*$C1059)</f>
        <v>364.06420202020206</v>
      </c>
    </row>
    <row r="1060" spans="2:13" x14ac:dyDescent="0.2">
      <c r="B1060" s="4">
        <v>41537</v>
      </c>
      <c r="C1060" s="67">
        <f>'Observed Data'!$E1059</f>
        <v>0</v>
      </c>
      <c r="D1060" s="67">
        <f xml:space="preserve">   MAX(0, HLOOKUP(MONTH($B1060),'Farm Crops'!$B$18:$N$28,D$5,0)  - VLOOKUP(D$4,'Farm Crops'!$B$4:$G$13,6,0)/1000*0.65*$C1060)</f>
        <v>1224.8373737373738</v>
      </c>
      <c r="E1060" s="67">
        <f xml:space="preserve">   MAX(0, HLOOKUP(MONTH($B1060),'Farm Crops'!$B$18:$N$28,E$5,0)  - VLOOKUP(E$4,'Farm Crops'!$B$4:$G$13,6,0)/1000*0.65*$C1060)</f>
        <v>734.90242424242444</v>
      </c>
      <c r="F1060" s="67">
        <f xml:space="preserve">   MAX(0, HLOOKUP(MONTH($B1060),'Farm Crops'!$B$18:$N$28,F$5,0)  - VLOOKUP(F$4,'Farm Crops'!$B$4:$G$13,6,0)/1000*0.65*$C1060)</f>
        <v>933.61358080808088</v>
      </c>
      <c r="G1060" s="67">
        <f xml:space="preserve">   MAX(0, HLOOKUP(MONTH($B1060),'Farm Crops'!$B$18:$N$28,G$5,0)  - VLOOKUP(G$4,'Farm Crops'!$B$4:$G$13,6,0)/1000*0.65*$C1060)</f>
        <v>224.40911111111114</v>
      </c>
      <c r="H1060" s="67">
        <f xml:space="preserve">   MAX(0, HLOOKUP(MONTH($B1060),'Farm Crops'!$B$18:$N$28,H$5,0)  - VLOOKUP(H$4,'Farm Crops'!$B$4:$G$13,6,0)/1000*0.65*$C1060)</f>
        <v>770.11157575757591</v>
      </c>
      <c r="I1060" s="67">
        <f xml:space="preserve">   MAX(0, HLOOKUP(MONTH($B1060),'Farm Crops'!$B$18:$N$28,I$5,0)  - VLOOKUP(I$4,'Farm Crops'!$B$4:$G$13,6,0)/1000*0.65*$C1060)</f>
        <v>1321.9973030303031</v>
      </c>
      <c r="J1060" s="67">
        <f xml:space="preserve">   MAX(0, HLOOKUP(MONTH($B1060),'Farm Crops'!$B$18:$N$28,J$5,0)  - VLOOKUP(J$4,'Farm Crops'!$B$4:$G$13,6,0)/1000*0.65*$C1060)</f>
        <v>1254.2571010101012</v>
      </c>
      <c r="K1060" s="67">
        <f xml:space="preserve">   MAX(0, HLOOKUP(MONTH($B1060),'Farm Crops'!$B$18:$N$28,K$5,0)  - VLOOKUP(K$4,'Farm Crops'!$B$4:$G$13,6,0)/1000*0.65*$C1060)</f>
        <v>291.40102020202016</v>
      </c>
      <c r="L1060" s="67">
        <f xml:space="preserve">   MAX(0, HLOOKUP(MONTH($B1060),'Farm Crops'!$B$18:$N$28,L$5,0)  - VLOOKUP(L$4,'Farm Crops'!$B$4:$G$13,6,0)/1000*0.65*$C1060)</f>
        <v>51.907898989899039</v>
      </c>
      <c r="M1060" s="67">
        <f xml:space="preserve">   MAX(0, HLOOKUP(MONTH($B1060),'Farm Crops'!$B$18:$N$28,M$5,0)  - VLOOKUP(M$4,'Farm Crops'!$B$4:$G$13,6,0)/1000*0.65*$C1060)</f>
        <v>364.06420202020206</v>
      </c>
    </row>
    <row r="1061" spans="2:13" x14ac:dyDescent="0.2">
      <c r="B1061" s="4">
        <v>41538</v>
      </c>
      <c r="C1061" s="67">
        <f>'Observed Data'!$E1060</f>
        <v>30</v>
      </c>
      <c r="D1061" s="67">
        <f xml:space="preserve">   MAX(0, HLOOKUP(MONTH($B1061),'Farm Crops'!$B$18:$N$28,D$5,0)  - VLOOKUP(D$4,'Farm Crops'!$B$4:$G$13,6,0)/1000*0.65*$C1061)</f>
        <v>0</v>
      </c>
      <c r="E1061" s="67">
        <f xml:space="preserve">   MAX(0, HLOOKUP(MONTH($B1061),'Farm Crops'!$B$18:$N$28,E$5,0)  - VLOOKUP(E$4,'Farm Crops'!$B$4:$G$13,6,0)/1000*0.65*$C1061)</f>
        <v>0</v>
      </c>
      <c r="F1061" s="67">
        <f xml:space="preserve">   MAX(0, HLOOKUP(MONTH($B1061),'Farm Crops'!$B$18:$N$28,F$5,0)  - VLOOKUP(F$4,'Farm Crops'!$B$4:$G$13,6,0)/1000*0.65*$C1061)</f>
        <v>0</v>
      </c>
      <c r="G1061" s="67">
        <f xml:space="preserve">   MAX(0, HLOOKUP(MONTH($B1061),'Farm Crops'!$B$18:$N$28,G$5,0)  - VLOOKUP(G$4,'Farm Crops'!$B$4:$G$13,6,0)/1000*0.65*$C1061)</f>
        <v>0</v>
      </c>
      <c r="H1061" s="67">
        <f xml:space="preserve">   MAX(0, HLOOKUP(MONTH($B1061),'Farm Crops'!$B$18:$N$28,H$5,0)  - VLOOKUP(H$4,'Farm Crops'!$B$4:$G$13,6,0)/1000*0.65*$C1061)</f>
        <v>0</v>
      </c>
      <c r="I1061" s="67">
        <f xml:space="preserve">   MAX(0, HLOOKUP(MONTH($B1061),'Farm Crops'!$B$18:$N$28,I$5,0)  - VLOOKUP(I$4,'Farm Crops'!$B$4:$G$13,6,0)/1000*0.65*$C1061)</f>
        <v>0</v>
      </c>
      <c r="J1061" s="67">
        <f xml:space="preserve">   MAX(0, HLOOKUP(MONTH($B1061),'Farm Crops'!$B$18:$N$28,J$5,0)  - VLOOKUP(J$4,'Farm Crops'!$B$4:$G$13,6,0)/1000*0.65*$C1061)</f>
        <v>0</v>
      </c>
      <c r="K1061" s="67">
        <f xml:space="preserve">   MAX(0, HLOOKUP(MONTH($B1061),'Farm Crops'!$B$18:$N$28,K$5,0)  - VLOOKUP(K$4,'Farm Crops'!$B$4:$G$13,6,0)/1000*0.65*$C1061)</f>
        <v>0</v>
      </c>
      <c r="L1061" s="67">
        <f xml:space="preserve">   MAX(0, HLOOKUP(MONTH($B1061),'Farm Crops'!$B$18:$N$28,L$5,0)  - VLOOKUP(L$4,'Farm Crops'!$B$4:$G$13,6,0)/1000*0.65*$C1061)</f>
        <v>0</v>
      </c>
      <c r="M1061" s="67">
        <f xml:space="preserve">   MAX(0, HLOOKUP(MONTH($B1061),'Farm Crops'!$B$18:$N$28,M$5,0)  - VLOOKUP(M$4,'Farm Crops'!$B$4:$G$13,6,0)/1000*0.65*$C1061)</f>
        <v>0</v>
      </c>
    </row>
    <row r="1062" spans="2:13" x14ac:dyDescent="0.2">
      <c r="B1062" s="4">
        <v>41539</v>
      </c>
      <c r="C1062" s="67">
        <f>'Observed Data'!$E1061</f>
        <v>0</v>
      </c>
      <c r="D1062" s="67">
        <f xml:space="preserve">   MAX(0, HLOOKUP(MONTH($B1062),'Farm Crops'!$B$18:$N$28,D$5,0)  - VLOOKUP(D$4,'Farm Crops'!$B$4:$G$13,6,0)/1000*0.65*$C1062)</f>
        <v>1224.8373737373738</v>
      </c>
      <c r="E1062" s="67">
        <f xml:space="preserve">   MAX(0, HLOOKUP(MONTH($B1062),'Farm Crops'!$B$18:$N$28,E$5,0)  - VLOOKUP(E$4,'Farm Crops'!$B$4:$G$13,6,0)/1000*0.65*$C1062)</f>
        <v>734.90242424242444</v>
      </c>
      <c r="F1062" s="67">
        <f xml:space="preserve">   MAX(0, HLOOKUP(MONTH($B1062),'Farm Crops'!$B$18:$N$28,F$5,0)  - VLOOKUP(F$4,'Farm Crops'!$B$4:$G$13,6,0)/1000*0.65*$C1062)</f>
        <v>933.61358080808088</v>
      </c>
      <c r="G1062" s="67">
        <f xml:space="preserve">   MAX(0, HLOOKUP(MONTH($B1062),'Farm Crops'!$B$18:$N$28,G$5,0)  - VLOOKUP(G$4,'Farm Crops'!$B$4:$G$13,6,0)/1000*0.65*$C1062)</f>
        <v>224.40911111111114</v>
      </c>
      <c r="H1062" s="67">
        <f xml:space="preserve">   MAX(0, HLOOKUP(MONTH($B1062),'Farm Crops'!$B$18:$N$28,H$5,0)  - VLOOKUP(H$4,'Farm Crops'!$B$4:$G$13,6,0)/1000*0.65*$C1062)</f>
        <v>770.11157575757591</v>
      </c>
      <c r="I1062" s="67">
        <f xml:space="preserve">   MAX(0, HLOOKUP(MONTH($B1062),'Farm Crops'!$B$18:$N$28,I$5,0)  - VLOOKUP(I$4,'Farm Crops'!$B$4:$G$13,6,0)/1000*0.65*$C1062)</f>
        <v>1321.9973030303031</v>
      </c>
      <c r="J1062" s="67">
        <f xml:space="preserve">   MAX(0, HLOOKUP(MONTH($B1062),'Farm Crops'!$B$18:$N$28,J$5,0)  - VLOOKUP(J$4,'Farm Crops'!$B$4:$G$13,6,0)/1000*0.65*$C1062)</f>
        <v>1254.2571010101012</v>
      </c>
      <c r="K1062" s="67">
        <f xml:space="preserve">   MAX(0, HLOOKUP(MONTH($B1062),'Farm Crops'!$B$18:$N$28,K$5,0)  - VLOOKUP(K$4,'Farm Crops'!$B$4:$G$13,6,0)/1000*0.65*$C1062)</f>
        <v>291.40102020202016</v>
      </c>
      <c r="L1062" s="67">
        <f xml:space="preserve">   MAX(0, HLOOKUP(MONTH($B1062),'Farm Crops'!$B$18:$N$28,L$5,0)  - VLOOKUP(L$4,'Farm Crops'!$B$4:$G$13,6,0)/1000*0.65*$C1062)</f>
        <v>51.907898989899039</v>
      </c>
      <c r="M1062" s="67">
        <f xml:space="preserve">   MAX(0, HLOOKUP(MONTH($B1062),'Farm Crops'!$B$18:$N$28,M$5,0)  - VLOOKUP(M$4,'Farm Crops'!$B$4:$G$13,6,0)/1000*0.65*$C1062)</f>
        <v>364.06420202020206</v>
      </c>
    </row>
    <row r="1063" spans="2:13" x14ac:dyDescent="0.2">
      <c r="B1063" s="4">
        <v>41540</v>
      </c>
      <c r="C1063" s="67">
        <f>'Observed Data'!$E1062</f>
        <v>0</v>
      </c>
      <c r="D1063" s="67">
        <f xml:space="preserve">   MAX(0, HLOOKUP(MONTH($B1063),'Farm Crops'!$B$18:$N$28,D$5,0)  - VLOOKUP(D$4,'Farm Crops'!$B$4:$G$13,6,0)/1000*0.65*$C1063)</f>
        <v>1224.8373737373738</v>
      </c>
      <c r="E1063" s="67">
        <f xml:space="preserve">   MAX(0, HLOOKUP(MONTH($B1063),'Farm Crops'!$B$18:$N$28,E$5,0)  - VLOOKUP(E$4,'Farm Crops'!$B$4:$G$13,6,0)/1000*0.65*$C1063)</f>
        <v>734.90242424242444</v>
      </c>
      <c r="F1063" s="67">
        <f xml:space="preserve">   MAX(0, HLOOKUP(MONTH($B1063),'Farm Crops'!$B$18:$N$28,F$5,0)  - VLOOKUP(F$4,'Farm Crops'!$B$4:$G$13,6,0)/1000*0.65*$C1063)</f>
        <v>933.61358080808088</v>
      </c>
      <c r="G1063" s="67">
        <f xml:space="preserve">   MAX(0, HLOOKUP(MONTH($B1063),'Farm Crops'!$B$18:$N$28,G$5,0)  - VLOOKUP(G$4,'Farm Crops'!$B$4:$G$13,6,0)/1000*0.65*$C1063)</f>
        <v>224.40911111111114</v>
      </c>
      <c r="H1063" s="67">
        <f xml:space="preserve">   MAX(0, HLOOKUP(MONTH($B1063),'Farm Crops'!$B$18:$N$28,H$5,0)  - VLOOKUP(H$4,'Farm Crops'!$B$4:$G$13,6,0)/1000*0.65*$C1063)</f>
        <v>770.11157575757591</v>
      </c>
      <c r="I1063" s="67">
        <f xml:space="preserve">   MAX(0, HLOOKUP(MONTH($B1063),'Farm Crops'!$B$18:$N$28,I$5,0)  - VLOOKUP(I$4,'Farm Crops'!$B$4:$G$13,6,0)/1000*0.65*$C1063)</f>
        <v>1321.9973030303031</v>
      </c>
      <c r="J1063" s="67">
        <f xml:space="preserve">   MAX(0, HLOOKUP(MONTH($B1063),'Farm Crops'!$B$18:$N$28,J$5,0)  - VLOOKUP(J$4,'Farm Crops'!$B$4:$G$13,6,0)/1000*0.65*$C1063)</f>
        <v>1254.2571010101012</v>
      </c>
      <c r="K1063" s="67">
        <f xml:space="preserve">   MAX(0, HLOOKUP(MONTH($B1063),'Farm Crops'!$B$18:$N$28,K$5,0)  - VLOOKUP(K$4,'Farm Crops'!$B$4:$G$13,6,0)/1000*0.65*$C1063)</f>
        <v>291.40102020202016</v>
      </c>
      <c r="L1063" s="67">
        <f xml:space="preserve">   MAX(0, HLOOKUP(MONTH($B1063),'Farm Crops'!$B$18:$N$28,L$5,0)  - VLOOKUP(L$4,'Farm Crops'!$B$4:$G$13,6,0)/1000*0.65*$C1063)</f>
        <v>51.907898989899039</v>
      </c>
      <c r="M1063" s="67">
        <f xml:space="preserve">   MAX(0, HLOOKUP(MONTH($B1063),'Farm Crops'!$B$18:$N$28,M$5,0)  - VLOOKUP(M$4,'Farm Crops'!$B$4:$G$13,6,0)/1000*0.65*$C1063)</f>
        <v>364.06420202020206</v>
      </c>
    </row>
    <row r="1064" spans="2:13" x14ac:dyDescent="0.2">
      <c r="B1064" s="4">
        <v>41541</v>
      </c>
      <c r="C1064" s="67">
        <f>'Observed Data'!$E1063</f>
        <v>0</v>
      </c>
      <c r="D1064" s="67">
        <f xml:space="preserve">   MAX(0, HLOOKUP(MONTH($B1064),'Farm Crops'!$B$18:$N$28,D$5,0)  - VLOOKUP(D$4,'Farm Crops'!$B$4:$G$13,6,0)/1000*0.65*$C1064)</f>
        <v>1224.8373737373738</v>
      </c>
      <c r="E1064" s="67">
        <f xml:space="preserve">   MAX(0, HLOOKUP(MONTH($B1064),'Farm Crops'!$B$18:$N$28,E$5,0)  - VLOOKUP(E$4,'Farm Crops'!$B$4:$G$13,6,0)/1000*0.65*$C1064)</f>
        <v>734.90242424242444</v>
      </c>
      <c r="F1064" s="67">
        <f xml:space="preserve">   MAX(0, HLOOKUP(MONTH($B1064),'Farm Crops'!$B$18:$N$28,F$5,0)  - VLOOKUP(F$4,'Farm Crops'!$B$4:$G$13,6,0)/1000*0.65*$C1064)</f>
        <v>933.61358080808088</v>
      </c>
      <c r="G1064" s="67">
        <f xml:space="preserve">   MAX(0, HLOOKUP(MONTH($B1064),'Farm Crops'!$B$18:$N$28,G$5,0)  - VLOOKUP(G$4,'Farm Crops'!$B$4:$G$13,6,0)/1000*0.65*$C1064)</f>
        <v>224.40911111111114</v>
      </c>
      <c r="H1064" s="67">
        <f xml:space="preserve">   MAX(0, HLOOKUP(MONTH($B1064),'Farm Crops'!$B$18:$N$28,H$5,0)  - VLOOKUP(H$4,'Farm Crops'!$B$4:$G$13,6,0)/1000*0.65*$C1064)</f>
        <v>770.11157575757591</v>
      </c>
      <c r="I1064" s="67">
        <f xml:space="preserve">   MAX(0, HLOOKUP(MONTH($B1064),'Farm Crops'!$B$18:$N$28,I$5,0)  - VLOOKUP(I$4,'Farm Crops'!$B$4:$G$13,6,0)/1000*0.65*$C1064)</f>
        <v>1321.9973030303031</v>
      </c>
      <c r="J1064" s="67">
        <f xml:space="preserve">   MAX(0, HLOOKUP(MONTH($B1064),'Farm Crops'!$B$18:$N$28,J$5,0)  - VLOOKUP(J$4,'Farm Crops'!$B$4:$G$13,6,0)/1000*0.65*$C1064)</f>
        <v>1254.2571010101012</v>
      </c>
      <c r="K1064" s="67">
        <f xml:space="preserve">   MAX(0, HLOOKUP(MONTH($B1064),'Farm Crops'!$B$18:$N$28,K$5,0)  - VLOOKUP(K$4,'Farm Crops'!$B$4:$G$13,6,0)/1000*0.65*$C1064)</f>
        <v>291.40102020202016</v>
      </c>
      <c r="L1064" s="67">
        <f xml:space="preserve">   MAX(0, HLOOKUP(MONTH($B1064),'Farm Crops'!$B$18:$N$28,L$5,0)  - VLOOKUP(L$4,'Farm Crops'!$B$4:$G$13,6,0)/1000*0.65*$C1064)</f>
        <v>51.907898989899039</v>
      </c>
      <c r="M1064" s="67">
        <f xml:space="preserve">   MAX(0, HLOOKUP(MONTH($B1064),'Farm Crops'!$B$18:$N$28,M$5,0)  - VLOOKUP(M$4,'Farm Crops'!$B$4:$G$13,6,0)/1000*0.65*$C1064)</f>
        <v>364.06420202020206</v>
      </c>
    </row>
    <row r="1065" spans="2:13" x14ac:dyDescent="0.2">
      <c r="B1065" s="4">
        <v>41542</v>
      </c>
      <c r="C1065" s="67">
        <f>'Observed Data'!$E1064</f>
        <v>0</v>
      </c>
      <c r="D1065" s="67">
        <f xml:space="preserve">   MAX(0, HLOOKUP(MONTH($B1065),'Farm Crops'!$B$18:$N$28,D$5,0)  - VLOOKUP(D$4,'Farm Crops'!$B$4:$G$13,6,0)/1000*0.65*$C1065)</f>
        <v>1224.8373737373738</v>
      </c>
      <c r="E1065" s="67">
        <f xml:space="preserve">   MAX(0, HLOOKUP(MONTH($B1065),'Farm Crops'!$B$18:$N$28,E$5,0)  - VLOOKUP(E$4,'Farm Crops'!$B$4:$G$13,6,0)/1000*0.65*$C1065)</f>
        <v>734.90242424242444</v>
      </c>
      <c r="F1065" s="67">
        <f xml:space="preserve">   MAX(0, HLOOKUP(MONTH($B1065),'Farm Crops'!$B$18:$N$28,F$5,0)  - VLOOKUP(F$4,'Farm Crops'!$B$4:$G$13,6,0)/1000*0.65*$C1065)</f>
        <v>933.61358080808088</v>
      </c>
      <c r="G1065" s="67">
        <f xml:space="preserve">   MAX(0, HLOOKUP(MONTH($B1065),'Farm Crops'!$B$18:$N$28,G$5,0)  - VLOOKUP(G$4,'Farm Crops'!$B$4:$G$13,6,0)/1000*0.65*$C1065)</f>
        <v>224.40911111111114</v>
      </c>
      <c r="H1065" s="67">
        <f xml:space="preserve">   MAX(0, HLOOKUP(MONTH($B1065),'Farm Crops'!$B$18:$N$28,H$5,0)  - VLOOKUP(H$4,'Farm Crops'!$B$4:$G$13,6,0)/1000*0.65*$C1065)</f>
        <v>770.11157575757591</v>
      </c>
      <c r="I1065" s="67">
        <f xml:space="preserve">   MAX(0, HLOOKUP(MONTH($B1065),'Farm Crops'!$B$18:$N$28,I$5,0)  - VLOOKUP(I$4,'Farm Crops'!$B$4:$G$13,6,0)/1000*0.65*$C1065)</f>
        <v>1321.9973030303031</v>
      </c>
      <c r="J1065" s="67">
        <f xml:space="preserve">   MAX(0, HLOOKUP(MONTH($B1065),'Farm Crops'!$B$18:$N$28,J$5,0)  - VLOOKUP(J$4,'Farm Crops'!$B$4:$G$13,6,0)/1000*0.65*$C1065)</f>
        <v>1254.2571010101012</v>
      </c>
      <c r="K1065" s="67">
        <f xml:space="preserve">   MAX(0, HLOOKUP(MONTH($B1065),'Farm Crops'!$B$18:$N$28,K$5,0)  - VLOOKUP(K$4,'Farm Crops'!$B$4:$G$13,6,0)/1000*0.65*$C1065)</f>
        <v>291.40102020202016</v>
      </c>
      <c r="L1065" s="67">
        <f xml:space="preserve">   MAX(0, HLOOKUP(MONTH($B1065),'Farm Crops'!$B$18:$N$28,L$5,0)  - VLOOKUP(L$4,'Farm Crops'!$B$4:$G$13,6,0)/1000*0.65*$C1065)</f>
        <v>51.907898989899039</v>
      </c>
      <c r="M1065" s="67">
        <f xml:space="preserve">   MAX(0, HLOOKUP(MONTH($B1065),'Farm Crops'!$B$18:$N$28,M$5,0)  - VLOOKUP(M$4,'Farm Crops'!$B$4:$G$13,6,0)/1000*0.65*$C1065)</f>
        <v>364.06420202020206</v>
      </c>
    </row>
    <row r="1066" spans="2:13" x14ac:dyDescent="0.2">
      <c r="B1066" s="4">
        <v>41543</v>
      </c>
      <c r="C1066" s="67">
        <f>'Observed Data'!$E1065</f>
        <v>0</v>
      </c>
      <c r="D1066" s="67">
        <f xml:space="preserve">   MAX(0, HLOOKUP(MONTH($B1066),'Farm Crops'!$B$18:$N$28,D$5,0)  - VLOOKUP(D$4,'Farm Crops'!$B$4:$G$13,6,0)/1000*0.65*$C1066)</f>
        <v>1224.8373737373738</v>
      </c>
      <c r="E1066" s="67">
        <f xml:space="preserve">   MAX(0, HLOOKUP(MONTH($B1066),'Farm Crops'!$B$18:$N$28,E$5,0)  - VLOOKUP(E$4,'Farm Crops'!$B$4:$G$13,6,0)/1000*0.65*$C1066)</f>
        <v>734.90242424242444</v>
      </c>
      <c r="F1066" s="67">
        <f xml:space="preserve">   MAX(0, HLOOKUP(MONTH($B1066),'Farm Crops'!$B$18:$N$28,F$5,0)  - VLOOKUP(F$4,'Farm Crops'!$B$4:$G$13,6,0)/1000*0.65*$C1066)</f>
        <v>933.61358080808088</v>
      </c>
      <c r="G1066" s="67">
        <f xml:space="preserve">   MAX(0, HLOOKUP(MONTH($B1066),'Farm Crops'!$B$18:$N$28,G$5,0)  - VLOOKUP(G$4,'Farm Crops'!$B$4:$G$13,6,0)/1000*0.65*$C1066)</f>
        <v>224.40911111111114</v>
      </c>
      <c r="H1066" s="67">
        <f xml:space="preserve">   MAX(0, HLOOKUP(MONTH($B1066),'Farm Crops'!$B$18:$N$28,H$5,0)  - VLOOKUP(H$4,'Farm Crops'!$B$4:$G$13,6,0)/1000*0.65*$C1066)</f>
        <v>770.11157575757591</v>
      </c>
      <c r="I1066" s="67">
        <f xml:space="preserve">   MAX(0, HLOOKUP(MONTH($B1066),'Farm Crops'!$B$18:$N$28,I$5,0)  - VLOOKUP(I$4,'Farm Crops'!$B$4:$G$13,6,0)/1000*0.65*$C1066)</f>
        <v>1321.9973030303031</v>
      </c>
      <c r="J1066" s="67">
        <f xml:space="preserve">   MAX(0, HLOOKUP(MONTH($B1066),'Farm Crops'!$B$18:$N$28,J$5,0)  - VLOOKUP(J$4,'Farm Crops'!$B$4:$G$13,6,0)/1000*0.65*$C1066)</f>
        <v>1254.2571010101012</v>
      </c>
      <c r="K1066" s="67">
        <f xml:space="preserve">   MAX(0, HLOOKUP(MONTH($B1066),'Farm Crops'!$B$18:$N$28,K$5,0)  - VLOOKUP(K$4,'Farm Crops'!$B$4:$G$13,6,0)/1000*0.65*$C1066)</f>
        <v>291.40102020202016</v>
      </c>
      <c r="L1066" s="67">
        <f xml:space="preserve">   MAX(0, HLOOKUP(MONTH($B1066),'Farm Crops'!$B$18:$N$28,L$5,0)  - VLOOKUP(L$4,'Farm Crops'!$B$4:$G$13,6,0)/1000*0.65*$C1066)</f>
        <v>51.907898989899039</v>
      </c>
      <c r="M1066" s="67">
        <f xml:space="preserve">   MAX(0, HLOOKUP(MONTH($B1066),'Farm Crops'!$B$18:$N$28,M$5,0)  - VLOOKUP(M$4,'Farm Crops'!$B$4:$G$13,6,0)/1000*0.65*$C1066)</f>
        <v>364.06420202020206</v>
      </c>
    </row>
    <row r="1067" spans="2:13" x14ac:dyDescent="0.2">
      <c r="B1067" s="4">
        <v>41544</v>
      </c>
      <c r="C1067" s="67">
        <f>'Observed Data'!$E1066</f>
        <v>21</v>
      </c>
      <c r="D1067" s="67">
        <f xml:space="preserve">   MAX(0, HLOOKUP(MONTH($B1067),'Farm Crops'!$B$18:$N$28,D$5,0)  - VLOOKUP(D$4,'Farm Crops'!$B$4:$G$13,6,0)/1000*0.65*$C1067)</f>
        <v>0</v>
      </c>
      <c r="E1067" s="67">
        <f xml:space="preserve">   MAX(0, HLOOKUP(MONTH($B1067),'Farm Crops'!$B$18:$N$28,E$5,0)  - VLOOKUP(E$4,'Farm Crops'!$B$4:$G$13,6,0)/1000*0.65*$C1067)</f>
        <v>0</v>
      </c>
      <c r="F1067" s="67">
        <f xml:space="preserve">   MAX(0, HLOOKUP(MONTH($B1067),'Farm Crops'!$B$18:$N$28,F$5,0)  - VLOOKUP(F$4,'Farm Crops'!$B$4:$G$13,6,0)/1000*0.65*$C1067)</f>
        <v>0</v>
      </c>
      <c r="G1067" s="67">
        <f xml:space="preserve">   MAX(0, HLOOKUP(MONTH($B1067),'Farm Crops'!$B$18:$N$28,G$5,0)  - VLOOKUP(G$4,'Farm Crops'!$B$4:$G$13,6,0)/1000*0.65*$C1067)</f>
        <v>0</v>
      </c>
      <c r="H1067" s="67">
        <f xml:space="preserve">   MAX(0, HLOOKUP(MONTH($B1067),'Farm Crops'!$B$18:$N$28,H$5,0)  - VLOOKUP(H$4,'Farm Crops'!$B$4:$G$13,6,0)/1000*0.65*$C1067)</f>
        <v>0</v>
      </c>
      <c r="I1067" s="67">
        <f xml:space="preserve">   MAX(0, HLOOKUP(MONTH($B1067),'Farm Crops'!$B$18:$N$28,I$5,0)  - VLOOKUP(I$4,'Farm Crops'!$B$4:$G$13,6,0)/1000*0.65*$C1067)</f>
        <v>0</v>
      </c>
      <c r="J1067" s="67">
        <f xml:space="preserve">   MAX(0, HLOOKUP(MONTH($B1067),'Farm Crops'!$B$18:$N$28,J$5,0)  - VLOOKUP(J$4,'Farm Crops'!$B$4:$G$13,6,0)/1000*0.65*$C1067)</f>
        <v>0</v>
      </c>
      <c r="K1067" s="67">
        <f xml:space="preserve">   MAX(0, HLOOKUP(MONTH($B1067),'Farm Crops'!$B$18:$N$28,K$5,0)  - VLOOKUP(K$4,'Farm Crops'!$B$4:$G$13,6,0)/1000*0.65*$C1067)</f>
        <v>0</v>
      </c>
      <c r="L1067" s="67">
        <f xml:space="preserve">   MAX(0, HLOOKUP(MONTH($B1067),'Farm Crops'!$B$18:$N$28,L$5,0)  - VLOOKUP(L$4,'Farm Crops'!$B$4:$G$13,6,0)/1000*0.65*$C1067)</f>
        <v>0</v>
      </c>
      <c r="M1067" s="67">
        <f xml:space="preserve">   MAX(0, HLOOKUP(MONTH($B1067),'Farm Crops'!$B$18:$N$28,M$5,0)  - VLOOKUP(M$4,'Farm Crops'!$B$4:$G$13,6,0)/1000*0.65*$C1067)</f>
        <v>0</v>
      </c>
    </row>
    <row r="1068" spans="2:13" x14ac:dyDescent="0.2">
      <c r="B1068" s="4">
        <v>41545</v>
      </c>
      <c r="C1068" s="67">
        <f>'Observed Data'!$E1067</f>
        <v>0</v>
      </c>
      <c r="D1068" s="67">
        <f xml:space="preserve">   MAX(0, HLOOKUP(MONTH($B1068),'Farm Crops'!$B$18:$N$28,D$5,0)  - VLOOKUP(D$4,'Farm Crops'!$B$4:$G$13,6,0)/1000*0.65*$C1068)</f>
        <v>1224.8373737373738</v>
      </c>
      <c r="E1068" s="67">
        <f xml:space="preserve">   MAX(0, HLOOKUP(MONTH($B1068),'Farm Crops'!$B$18:$N$28,E$5,0)  - VLOOKUP(E$4,'Farm Crops'!$B$4:$G$13,6,0)/1000*0.65*$C1068)</f>
        <v>734.90242424242444</v>
      </c>
      <c r="F1068" s="67">
        <f xml:space="preserve">   MAX(0, HLOOKUP(MONTH($B1068),'Farm Crops'!$B$18:$N$28,F$5,0)  - VLOOKUP(F$4,'Farm Crops'!$B$4:$G$13,6,0)/1000*0.65*$C1068)</f>
        <v>933.61358080808088</v>
      </c>
      <c r="G1068" s="67">
        <f xml:space="preserve">   MAX(0, HLOOKUP(MONTH($B1068),'Farm Crops'!$B$18:$N$28,G$5,0)  - VLOOKUP(G$4,'Farm Crops'!$B$4:$G$13,6,0)/1000*0.65*$C1068)</f>
        <v>224.40911111111114</v>
      </c>
      <c r="H1068" s="67">
        <f xml:space="preserve">   MAX(0, HLOOKUP(MONTH($B1068),'Farm Crops'!$B$18:$N$28,H$5,0)  - VLOOKUP(H$4,'Farm Crops'!$B$4:$G$13,6,0)/1000*0.65*$C1068)</f>
        <v>770.11157575757591</v>
      </c>
      <c r="I1068" s="67">
        <f xml:space="preserve">   MAX(0, HLOOKUP(MONTH($B1068),'Farm Crops'!$B$18:$N$28,I$5,0)  - VLOOKUP(I$4,'Farm Crops'!$B$4:$G$13,6,0)/1000*0.65*$C1068)</f>
        <v>1321.9973030303031</v>
      </c>
      <c r="J1068" s="67">
        <f xml:space="preserve">   MAX(0, HLOOKUP(MONTH($B1068),'Farm Crops'!$B$18:$N$28,J$5,0)  - VLOOKUP(J$4,'Farm Crops'!$B$4:$G$13,6,0)/1000*0.65*$C1068)</f>
        <v>1254.2571010101012</v>
      </c>
      <c r="K1068" s="67">
        <f xml:space="preserve">   MAX(0, HLOOKUP(MONTH($B1068),'Farm Crops'!$B$18:$N$28,K$5,0)  - VLOOKUP(K$4,'Farm Crops'!$B$4:$G$13,6,0)/1000*0.65*$C1068)</f>
        <v>291.40102020202016</v>
      </c>
      <c r="L1068" s="67">
        <f xml:space="preserve">   MAX(0, HLOOKUP(MONTH($B1068),'Farm Crops'!$B$18:$N$28,L$5,0)  - VLOOKUP(L$4,'Farm Crops'!$B$4:$G$13,6,0)/1000*0.65*$C1068)</f>
        <v>51.907898989899039</v>
      </c>
      <c r="M1068" s="67">
        <f xml:space="preserve">   MAX(0, HLOOKUP(MONTH($B1068),'Farm Crops'!$B$18:$N$28,M$5,0)  - VLOOKUP(M$4,'Farm Crops'!$B$4:$G$13,6,0)/1000*0.65*$C1068)</f>
        <v>364.06420202020206</v>
      </c>
    </row>
    <row r="1069" spans="2:13" x14ac:dyDescent="0.2">
      <c r="B1069" s="4">
        <v>41546</v>
      </c>
      <c r="C1069" s="67">
        <f>'Observed Data'!$E1068</f>
        <v>0</v>
      </c>
      <c r="D1069" s="67">
        <f xml:space="preserve">   MAX(0, HLOOKUP(MONTH($B1069),'Farm Crops'!$B$18:$N$28,D$5,0)  - VLOOKUP(D$4,'Farm Crops'!$B$4:$G$13,6,0)/1000*0.65*$C1069)</f>
        <v>1224.8373737373738</v>
      </c>
      <c r="E1069" s="67">
        <f xml:space="preserve">   MAX(0, HLOOKUP(MONTH($B1069),'Farm Crops'!$B$18:$N$28,E$5,0)  - VLOOKUP(E$4,'Farm Crops'!$B$4:$G$13,6,0)/1000*0.65*$C1069)</f>
        <v>734.90242424242444</v>
      </c>
      <c r="F1069" s="67">
        <f xml:space="preserve">   MAX(0, HLOOKUP(MONTH($B1069),'Farm Crops'!$B$18:$N$28,F$5,0)  - VLOOKUP(F$4,'Farm Crops'!$B$4:$G$13,6,0)/1000*0.65*$C1069)</f>
        <v>933.61358080808088</v>
      </c>
      <c r="G1069" s="67">
        <f xml:space="preserve">   MAX(0, HLOOKUP(MONTH($B1069),'Farm Crops'!$B$18:$N$28,G$5,0)  - VLOOKUP(G$4,'Farm Crops'!$B$4:$G$13,6,0)/1000*0.65*$C1069)</f>
        <v>224.40911111111114</v>
      </c>
      <c r="H1069" s="67">
        <f xml:space="preserve">   MAX(0, HLOOKUP(MONTH($B1069),'Farm Crops'!$B$18:$N$28,H$5,0)  - VLOOKUP(H$4,'Farm Crops'!$B$4:$G$13,6,0)/1000*0.65*$C1069)</f>
        <v>770.11157575757591</v>
      </c>
      <c r="I1069" s="67">
        <f xml:space="preserve">   MAX(0, HLOOKUP(MONTH($B1069),'Farm Crops'!$B$18:$N$28,I$5,0)  - VLOOKUP(I$4,'Farm Crops'!$B$4:$G$13,6,0)/1000*0.65*$C1069)</f>
        <v>1321.9973030303031</v>
      </c>
      <c r="J1069" s="67">
        <f xml:space="preserve">   MAX(0, HLOOKUP(MONTH($B1069),'Farm Crops'!$B$18:$N$28,J$5,0)  - VLOOKUP(J$4,'Farm Crops'!$B$4:$G$13,6,0)/1000*0.65*$C1069)</f>
        <v>1254.2571010101012</v>
      </c>
      <c r="K1069" s="67">
        <f xml:space="preserve">   MAX(0, HLOOKUP(MONTH($B1069),'Farm Crops'!$B$18:$N$28,K$5,0)  - VLOOKUP(K$4,'Farm Crops'!$B$4:$G$13,6,0)/1000*0.65*$C1069)</f>
        <v>291.40102020202016</v>
      </c>
      <c r="L1069" s="67">
        <f xml:space="preserve">   MAX(0, HLOOKUP(MONTH($B1069),'Farm Crops'!$B$18:$N$28,L$5,0)  - VLOOKUP(L$4,'Farm Crops'!$B$4:$G$13,6,0)/1000*0.65*$C1069)</f>
        <v>51.907898989899039</v>
      </c>
      <c r="M1069" s="67">
        <f xml:space="preserve">   MAX(0, HLOOKUP(MONTH($B1069),'Farm Crops'!$B$18:$N$28,M$5,0)  - VLOOKUP(M$4,'Farm Crops'!$B$4:$G$13,6,0)/1000*0.65*$C1069)</f>
        <v>364.06420202020206</v>
      </c>
    </row>
    <row r="1070" spans="2:13" x14ac:dyDescent="0.2">
      <c r="B1070" s="4">
        <v>41547</v>
      </c>
      <c r="C1070" s="67">
        <f>'Observed Data'!$E1069</f>
        <v>0</v>
      </c>
      <c r="D1070" s="67">
        <f xml:space="preserve">   MAX(0, HLOOKUP(MONTH($B1070),'Farm Crops'!$B$18:$N$28,D$5,0)  - VLOOKUP(D$4,'Farm Crops'!$B$4:$G$13,6,0)/1000*0.65*$C1070)</f>
        <v>1224.8373737373738</v>
      </c>
      <c r="E1070" s="67">
        <f xml:space="preserve">   MAX(0, HLOOKUP(MONTH($B1070),'Farm Crops'!$B$18:$N$28,E$5,0)  - VLOOKUP(E$4,'Farm Crops'!$B$4:$G$13,6,0)/1000*0.65*$C1070)</f>
        <v>734.90242424242444</v>
      </c>
      <c r="F1070" s="67">
        <f xml:space="preserve">   MAX(0, HLOOKUP(MONTH($B1070),'Farm Crops'!$B$18:$N$28,F$5,0)  - VLOOKUP(F$4,'Farm Crops'!$B$4:$G$13,6,0)/1000*0.65*$C1070)</f>
        <v>933.61358080808088</v>
      </c>
      <c r="G1070" s="67">
        <f xml:space="preserve">   MAX(0, HLOOKUP(MONTH($B1070),'Farm Crops'!$B$18:$N$28,G$5,0)  - VLOOKUP(G$4,'Farm Crops'!$B$4:$G$13,6,0)/1000*0.65*$C1070)</f>
        <v>224.40911111111114</v>
      </c>
      <c r="H1070" s="67">
        <f xml:space="preserve">   MAX(0, HLOOKUP(MONTH($B1070),'Farm Crops'!$B$18:$N$28,H$5,0)  - VLOOKUP(H$4,'Farm Crops'!$B$4:$G$13,6,0)/1000*0.65*$C1070)</f>
        <v>770.11157575757591</v>
      </c>
      <c r="I1070" s="67">
        <f xml:space="preserve">   MAX(0, HLOOKUP(MONTH($B1070),'Farm Crops'!$B$18:$N$28,I$5,0)  - VLOOKUP(I$4,'Farm Crops'!$B$4:$G$13,6,0)/1000*0.65*$C1070)</f>
        <v>1321.9973030303031</v>
      </c>
      <c r="J1070" s="67">
        <f xml:space="preserve">   MAX(0, HLOOKUP(MONTH($B1070),'Farm Crops'!$B$18:$N$28,J$5,0)  - VLOOKUP(J$4,'Farm Crops'!$B$4:$G$13,6,0)/1000*0.65*$C1070)</f>
        <v>1254.2571010101012</v>
      </c>
      <c r="K1070" s="67">
        <f xml:space="preserve">   MAX(0, HLOOKUP(MONTH($B1070),'Farm Crops'!$B$18:$N$28,K$5,0)  - VLOOKUP(K$4,'Farm Crops'!$B$4:$G$13,6,0)/1000*0.65*$C1070)</f>
        <v>291.40102020202016</v>
      </c>
      <c r="L1070" s="67">
        <f xml:space="preserve">   MAX(0, HLOOKUP(MONTH($B1070),'Farm Crops'!$B$18:$N$28,L$5,0)  - VLOOKUP(L$4,'Farm Crops'!$B$4:$G$13,6,0)/1000*0.65*$C1070)</f>
        <v>51.907898989899039</v>
      </c>
      <c r="M1070" s="67">
        <f xml:space="preserve">   MAX(0, HLOOKUP(MONTH($B1070),'Farm Crops'!$B$18:$N$28,M$5,0)  - VLOOKUP(M$4,'Farm Crops'!$B$4:$G$13,6,0)/1000*0.65*$C1070)</f>
        <v>364.06420202020206</v>
      </c>
    </row>
    <row r="1071" spans="2:13" x14ac:dyDescent="0.2">
      <c r="B1071" s="4">
        <v>41548</v>
      </c>
      <c r="C1071" s="67">
        <f>'Observed Data'!$E1070</f>
        <v>0</v>
      </c>
      <c r="D1071" s="67">
        <f xml:space="preserve">   MAX(0, HLOOKUP(MONTH($B1071),'Farm Crops'!$B$18:$N$28,D$5,0)  - VLOOKUP(D$4,'Farm Crops'!$B$4:$G$13,6,0)/1000*0.65*$C1071)</f>
        <v>1989.1844574780059</v>
      </c>
      <c r="E1071" s="67">
        <f xml:space="preserve">   MAX(0, HLOOKUP(MONTH($B1071),'Farm Crops'!$B$18:$N$28,E$5,0)  - VLOOKUP(E$4,'Farm Crops'!$B$4:$G$13,6,0)/1000*0.65*$C1071)</f>
        <v>1326.9812140762465</v>
      </c>
      <c r="F1071" s="67">
        <f xml:space="preserve">   MAX(0, HLOOKUP(MONTH($B1071),'Farm Crops'!$B$18:$N$28,F$5,0)  - VLOOKUP(F$4,'Farm Crops'!$B$4:$G$13,6,0)/1000*0.65*$C1071)</f>
        <v>1616.6617624633429</v>
      </c>
      <c r="G1071" s="67">
        <f xml:space="preserve">   MAX(0, HLOOKUP(MONTH($B1071),'Farm Crops'!$B$18:$N$28,G$5,0)  - VLOOKUP(G$4,'Farm Crops'!$B$4:$G$13,6,0)/1000*0.65*$C1071)</f>
        <v>405.64412903225809</v>
      </c>
      <c r="H1071" s="67">
        <f xml:space="preserve">   MAX(0, HLOOKUP(MONTH($B1071),'Farm Crops'!$B$18:$N$28,H$5,0)  - VLOOKUP(H$4,'Farm Crops'!$B$4:$G$13,6,0)/1000*0.65*$C1071)</f>
        <v>1392.0613020527862</v>
      </c>
      <c r="I1071" s="67">
        <f xml:space="preserve">   MAX(0, HLOOKUP(MONTH($B1071),'Farm Crops'!$B$18:$N$28,I$5,0)  - VLOOKUP(I$4,'Farm Crops'!$B$4:$G$13,6,0)/1000*0.65*$C1071)</f>
        <v>2121.0413431085044</v>
      </c>
      <c r="J1071" s="67">
        <f xml:space="preserve">   MAX(0, HLOOKUP(MONTH($B1071),'Farm Crops'!$B$18:$N$28,J$5,0)  - VLOOKUP(J$4,'Farm Crops'!$B$4:$G$13,6,0)/1000*0.65*$C1071)</f>
        <v>2117.386891495601</v>
      </c>
      <c r="K1071" s="67">
        <f xml:space="preserve">   MAX(0, HLOOKUP(MONTH($B1071),'Farm Crops'!$B$18:$N$28,K$5,0)  - VLOOKUP(K$4,'Farm Crops'!$B$4:$G$13,6,0)/1000*0.65*$C1071)</f>
        <v>495.2375190615835</v>
      </c>
      <c r="L1071" s="67">
        <f xml:space="preserve">   MAX(0, HLOOKUP(MONTH($B1071),'Farm Crops'!$B$18:$N$28,L$5,0)  - VLOOKUP(L$4,'Farm Crops'!$B$4:$G$13,6,0)/1000*0.65*$C1071)</f>
        <v>88.703507331378376</v>
      </c>
      <c r="M1071" s="67">
        <f xml:space="preserve">   MAX(0, HLOOKUP(MONTH($B1071),'Farm Crops'!$B$18:$N$28,M$5,0)  - VLOOKUP(M$4,'Farm Crops'!$B$4:$G$13,6,0)/1000*0.65*$C1071)</f>
        <v>632.67100293255123</v>
      </c>
    </row>
    <row r="1072" spans="2:13" x14ac:dyDescent="0.2">
      <c r="B1072" s="4">
        <v>41549</v>
      </c>
      <c r="C1072" s="67">
        <f>'Observed Data'!$E1071</f>
        <v>0</v>
      </c>
      <c r="D1072" s="67">
        <f xml:space="preserve">   MAX(0, HLOOKUP(MONTH($B1072),'Farm Crops'!$B$18:$N$28,D$5,0)  - VLOOKUP(D$4,'Farm Crops'!$B$4:$G$13,6,0)/1000*0.65*$C1072)</f>
        <v>1989.1844574780059</v>
      </c>
      <c r="E1072" s="67">
        <f xml:space="preserve">   MAX(0, HLOOKUP(MONTH($B1072),'Farm Crops'!$B$18:$N$28,E$5,0)  - VLOOKUP(E$4,'Farm Crops'!$B$4:$G$13,6,0)/1000*0.65*$C1072)</f>
        <v>1326.9812140762465</v>
      </c>
      <c r="F1072" s="67">
        <f xml:space="preserve">   MAX(0, HLOOKUP(MONTH($B1072),'Farm Crops'!$B$18:$N$28,F$5,0)  - VLOOKUP(F$4,'Farm Crops'!$B$4:$G$13,6,0)/1000*0.65*$C1072)</f>
        <v>1616.6617624633429</v>
      </c>
      <c r="G1072" s="67">
        <f xml:space="preserve">   MAX(0, HLOOKUP(MONTH($B1072),'Farm Crops'!$B$18:$N$28,G$5,0)  - VLOOKUP(G$4,'Farm Crops'!$B$4:$G$13,6,0)/1000*0.65*$C1072)</f>
        <v>405.64412903225809</v>
      </c>
      <c r="H1072" s="67">
        <f xml:space="preserve">   MAX(0, HLOOKUP(MONTH($B1072),'Farm Crops'!$B$18:$N$28,H$5,0)  - VLOOKUP(H$4,'Farm Crops'!$B$4:$G$13,6,0)/1000*0.65*$C1072)</f>
        <v>1392.0613020527862</v>
      </c>
      <c r="I1072" s="67">
        <f xml:space="preserve">   MAX(0, HLOOKUP(MONTH($B1072),'Farm Crops'!$B$18:$N$28,I$5,0)  - VLOOKUP(I$4,'Farm Crops'!$B$4:$G$13,6,0)/1000*0.65*$C1072)</f>
        <v>2121.0413431085044</v>
      </c>
      <c r="J1072" s="67">
        <f xml:space="preserve">   MAX(0, HLOOKUP(MONTH($B1072),'Farm Crops'!$B$18:$N$28,J$5,0)  - VLOOKUP(J$4,'Farm Crops'!$B$4:$G$13,6,0)/1000*0.65*$C1072)</f>
        <v>2117.386891495601</v>
      </c>
      <c r="K1072" s="67">
        <f xml:space="preserve">   MAX(0, HLOOKUP(MONTH($B1072),'Farm Crops'!$B$18:$N$28,K$5,0)  - VLOOKUP(K$4,'Farm Crops'!$B$4:$G$13,6,0)/1000*0.65*$C1072)</f>
        <v>495.2375190615835</v>
      </c>
      <c r="L1072" s="67">
        <f xml:space="preserve">   MAX(0, HLOOKUP(MONTH($B1072),'Farm Crops'!$B$18:$N$28,L$5,0)  - VLOOKUP(L$4,'Farm Crops'!$B$4:$G$13,6,0)/1000*0.65*$C1072)</f>
        <v>88.703507331378376</v>
      </c>
      <c r="M1072" s="67">
        <f xml:space="preserve">   MAX(0, HLOOKUP(MONTH($B1072),'Farm Crops'!$B$18:$N$28,M$5,0)  - VLOOKUP(M$4,'Farm Crops'!$B$4:$G$13,6,0)/1000*0.65*$C1072)</f>
        <v>632.67100293255123</v>
      </c>
    </row>
    <row r="1073" spans="2:13" x14ac:dyDescent="0.2">
      <c r="B1073" s="4">
        <v>41550</v>
      </c>
      <c r="C1073" s="67">
        <f>'Observed Data'!$E1072</f>
        <v>0</v>
      </c>
      <c r="D1073" s="67">
        <f xml:space="preserve">   MAX(0, HLOOKUP(MONTH($B1073),'Farm Crops'!$B$18:$N$28,D$5,0)  - VLOOKUP(D$4,'Farm Crops'!$B$4:$G$13,6,0)/1000*0.65*$C1073)</f>
        <v>1989.1844574780059</v>
      </c>
      <c r="E1073" s="67">
        <f xml:space="preserve">   MAX(0, HLOOKUP(MONTH($B1073),'Farm Crops'!$B$18:$N$28,E$5,0)  - VLOOKUP(E$4,'Farm Crops'!$B$4:$G$13,6,0)/1000*0.65*$C1073)</f>
        <v>1326.9812140762465</v>
      </c>
      <c r="F1073" s="67">
        <f xml:space="preserve">   MAX(0, HLOOKUP(MONTH($B1073),'Farm Crops'!$B$18:$N$28,F$5,0)  - VLOOKUP(F$4,'Farm Crops'!$B$4:$G$13,6,0)/1000*0.65*$C1073)</f>
        <v>1616.6617624633429</v>
      </c>
      <c r="G1073" s="67">
        <f xml:space="preserve">   MAX(0, HLOOKUP(MONTH($B1073),'Farm Crops'!$B$18:$N$28,G$5,0)  - VLOOKUP(G$4,'Farm Crops'!$B$4:$G$13,6,0)/1000*0.65*$C1073)</f>
        <v>405.64412903225809</v>
      </c>
      <c r="H1073" s="67">
        <f xml:space="preserve">   MAX(0, HLOOKUP(MONTH($B1073),'Farm Crops'!$B$18:$N$28,H$5,0)  - VLOOKUP(H$4,'Farm Crops'!$B$4:$G$13,6,0)/1000*0.65*$C1073)</f>
        <v>1392.0613020527862</v>
      </c>
      <c r="I1073" s="67">
        <f xml:space="preserve">   MAX(0, HLOOKUP(MONTH($B1073),'Farm Crops'!$B$18:$N$28,I$5,0)  - VLOOKUP(I$4,'Farm Crops'!$B$4:$G$13,6,0)/1000*0.65*$C1073)</f>
        <v>2121.0413431085044</v>
      </c>
      <c r="J1073" s="67">
        <f xml:space="preserve">   MAX(0, HLOOKUP(MONTH($B1073),'Farm Crops'!$B$18:$N$28,J$5,0)  - VLOOKUP(J$4,'Farm Crops'!$B$4:$G$13,6,0)/1000*0.65*$C1073)</f>
        <v>2117.386891495601</v>
      </c>
      <c r="K1073" s="67">
        <f xml:space="preserve">   MAX(0, HLOOKUP(MONTH($B1073),'Farm Crops'!$B$18:$N$28,K$5,0)  - VLOOKUP(K$4,'Farm Crops'!$B$4:$G$13,6,0)/1000*0.65*$C1073)</f>
        <v>495.2375190615835</v>
      </c>
      <c r="L1073" s="67">
        <f xml:space="preserve">   MAX(0, HLOOKUP(MONTH($B1073),'Farm Crops'!$B$18:$N$28,L$5,0)  - VLOOKUP(L$4,'Farm Crops'!$B$4:$G$13,6,0)/1000*0.65*$C1073)</f>
        <v>88.703507331378376</v>
      </c>
      <c r="M1073" s="67">
        <f xml:space="preserve">   MAX(0, HLOOKUP(MONTH($B1073),'Farm Crops'!$B$18:$N$28,M$5,0)  - VLOOKUP(M$4,'Farm Crops'!$B$4:$G$13,6,0)/1000*0.65*$C1073)</f>
        <v>632.67100293255123</v>
      </c>
    </row>
    <row r="1074" spans="2:13" x14ac:dyDescent="0.2">
      <c r="B1074" s="4">
        <v>41551</v>
      </c>
      <c r="C1074" s="67">
        <f>'Observed Data'!$E1073</f>
        <v>0</v>
      </c>
      <c r="D1074" s="67">
        <f xml:space="preserve">   MAX(0, HLOOKUP(MONTH($B1074),'Farm Crops'!$B$18:$N$28,D$5,0)  - VLOOKUP(D$4,'Farm Crops'!$B$4:$G$13,6,0)/1000*0.65*$C1074)</f>
        <v>1989.1844574780059</v>
      </c>
      <c r="E1074" s="67">
        <f xml:space="preserve">   MAX(0, HLOOKUP(MONTH($B1074),'Farm Crops'!$B$18:$N$28,E$5,0)  - VLOOKUP(E$4,'Farm Crops'!$B$4:$G$13,6,0)/1000*0.65*$C1074)</f>
        <v>1326.9812140762465</v>
      </c>
      <c r="F1074" s="67">
        <f xml:space="preserve">   MAX(0, HLOOKUP(MONTH($B1074),'Farm Crops'!$B$18:$N$28,F$5,0)  - VLOOKUP(F$4,'Farm Crops'!$B$4:$G$13,6,0)/1000*0.65*$C1074)</f>
        <v>1616.6617624633429</v>
      </c>
      <c r="G1074" s="67">
        <f xml:space="preserve">   MAX(0, HLOOKUP(MONTH($B1074),'Farm Crops'!$B$18:$N$28,G$5,0)  - VLOOKUP(G$4,'Farm Crops'!$B$4:$G$13,6,0)/1000*0.65*$C1074)</f>
        <v>405.64412903225809</v>
      </c>
      <c r="H1074" s="67">
        <f xml:space="preserve">   MAX(0, HLOOKUP(MONTH($B1074),'Farm Crops'!$B$18:$N$28,H$5,0)  - VLOOKUP(H$4,'Farm Crops'!$B$4:$G$13,6,0)/1000*0.65*$C1074)</f>
        <v>1392.0613020527862</v>
      </c>
      <c r="I1074" s="67">
        <f xml:space="preserve">   MAX(0, HLOOKUP(MONTH($B1074),'Farm Crops'!$B$18:$N$28,I$5,0)  - VLOOKUP(I$4,'Farm Crops'!$B$4:$G$13,6,0)/1000*0.65*$C1074)</f>
        <v>2121.0413431085044</v>
      </c>
      <c r="J1074" s="67">
        <f xml:space="preserve">   MAX(0, HLOOKUP(MONTH($B1074),'Farm Crops'!$B$18:$N$28,J$5,0)  - VLOOKUP(J$4,'Farm Crops'!$B$4:$G$13,6,0)/1000*0.65*$C1074)</f>
        <v>2117.386891495601</v>
      </c>
      <c r="K1074" s="67">
        <f xml:space="preserve">   MAX(0, HLOOKUP(MONTH($B1074),'Farm Crops'!$B$18:$N$28,K$5,0)  - VLOOKUP(K$4,'Farm Crops'!$B$4:$G$13,6,0)/1000*0.65*$C1074)</f>
        <v>495.2375190615835</v>
      </c>
      <c r="L1074" s="67">
        <f xml:space="preserve">   MAX(0, HLOOKUP(MONTH($B1074),'Farm Crops'!$B$18:$N$28,L$5,0)  - VLOOKUP(L$4,'Farm Crops'!$B$4:$G$13,6,0)/1000*0.65*$C1074)</f>
        <v>88.703507331378376</v>
      </c>
      <c r="M1074" s="67">
        <f xml:space="preserve">   MAX(0, HLOOKUP(MONTH($B1074),'Farm Crops'!$B$18:$N$28,M$5,0)  - VLOOKUP(M$4,'Farm Crops'!$B$4:$G$13,6,0)/1000*0.65*$C1074)</f>
        <v>632.67100293255123</v>
      </c>
    </row>
    <row r="1075" spans="2:13" x14ac:dyDescent="0.2">
      <c r="B1075" s="4">
        <v>41552</v>
      </c>
      <c r="C1075" s="67">
        <f>'Observed Data'!$E1074</f>
        <v>0</v>
      </c>
      <c r="D1075" s="67">
        <f xml:space="preserve">   MAX(0, HLOOKUP(MONTH($B1075),'Farm Crops'!$B$18:$N$28,D$5,0)  - VLOOKUP(D$4,'Farm Crops'!$B$4:$G$13,6,0)/1000*0.65*$C1075)</f>
        <v>1989.1844574780059</v>
      </c>
      <c r="E1075" s="67">
        <f xml:space="preserve">   MAX(0, HLOOKUP(MONTH($B1075),'Farm Crops'!$B$18:$N$28,E$5,0)  - VLOOKUP(E$4,'Farm Crops'!$B$4:$G$13,6,0)/1000*0.65*$C1075)</f>
        <v>1326.9812140762465</v>
      </c>
      <c r="F1075" s="67">
        <f xml:space="preserve">   MAX(0, HLOOKUP(MONTH($B1075),'Farm Crops'!$B$18:$N$28,F$5,0)  - VLOOKUP(F$4,'Farm Crops'!$B$4:$G$13,6,0)/1000*0.65*$C1075)</f>
        <v>1616.6617624633429</v>
      </c>
      <c r="G1075" s="67">
        <f xml:space="preserve">   MAX(0, HLOOKUP(MONTH($B1075),'Farm Crops'!$B$18:$N$28,G$5,0)  - VLOOKUP(G$4,'Farm Crops'!$B$4:$G$13,6,0)/1000*0.65*$C1075)</f>
        <v>405.64412903225809</v>
      </c>
      <c r="H1075" s="67">
        <f xml:space="preserve">   MAX(0, HLOOKUP(MONTH($B1075),'Farm Crops'!$B$18:$N$28,H$5,0)  - VLOOKUP(H$4,'Farm Crops'!$B$4:$G$13,6,0)/1000*0.65*$C1075)</f>
        <v>1392.0613020527862</v>
      </c>
      <c r="I1075" s="67">
        <f xml:space="preserve">   MAX(0, HLOOKUP(MONTH($B1075),'Farm Crops'!$B$18:$N$28,I$5,0)  - VLOOKUP(I$4,'Farm Crops'!$B$4:$G$13,6,0)/1000*0.65*$C1075)</f>
        <v>2121.0413431085044</v>
      </c>
      <c r="J1075" s="67">
        <f xml:space="preserve">   MAX(0, HLOOKUP(MONTH($B1075),'Farm Crops'!$B$18:$N$28,J$5,0)  - VLOOKUP(J$4,'Farm Crops'!$B$4:$G$13,6,0)/1000*0.65*$C1075)</f>
        <v>2117.386891495601</v>
      </c>
      <c r="K1075" s="67">
        <f xml:space="preserve">   MAX(0, HLOOKUP(MONTH($B1075),'Farm Crops'!$B$18:$N$28,K$5,0)  - VLOOKUP(K$4,'Farm Crops'!$B$4:$G$13,6,0)/1000*0.65*$C1075)</f>
        <v>495.2375190615835</v>
      </c>
      <c r="L1075" s="67">
        <f xml:space="preserve">   MAX(0, HLOOKUP(MONTH($B1075),'Farm Crops'!$B$18:$N$28,L$5,0)  - VLOOKUP(L$4,'Farm Crops'!$B$4:$G$13,6,0)/1000*0.65*$C1075)</f>
        <v>88.703507331378376</v>
      </c>
      <c r="M1075" s="67">
        <f xml:space="preserve">   MAX(0, HLOOKUP(MONTH($B1075),'Farm Crops'!$B$18:$N$28,M$5,0)  - VLOOKUP(M$4,'Farm Crops'!$B$4:$G$13,6,0)/1000*0.65*$C1075)</f>
        <v>632.67100293255123</v>
      </c>
    </row>
    <row r="1076" spans="2:13" x14ac:dyDescent="0.2">
      <c r="B1076" s="4">
        <v>41553</v>
      </c>
      <c r="C1076" s="67">
        <f>'Observed Data'!$E1075</f>
        <v>0</v>
      </c>
      <c r="D1076" s="67">
        <f xml:space="preserve">   MAX(0, HLOOKUP(MONTH($B1076),'Farm Crops'!$B$18:$N$28,D$5,0)  - VLOOKUP(D$4,'Farm Crops'!$B$4:$G$13,6,0)/1000*0.65*$C1076)</f>
        <v>1989.1844574780059</v>
      </c>
      <c r="E1076" s="67">
        <f xml:space="preserve">   MAX(0, HLOOKUP(MONTH($B1076),'Farm Crops'!$B$18:$N$28,E$5,0)  - VLOOKUP(E$4,'Farm Crops'!$B$4:$G$13,6,0)/1000*0.65*$C1076)</f>
        <v>1326.9812140762465</v>
      </c>
      <c r="F1076" s="67">
        <f xml:space="preserve">   MAX(0, HLOOKUP(MONTH($B1076),'Farm Crops'!$B$18:$N$28,F$5,0)  - VLOOKUP(F$4,'Farm Crops'!$B$4:$G$13,6,0)/1000*0.65*$C1076)</f>
        <v>1616.6617624633429</v>
      </c>
      <c r="G1076" s="67">
        <f xml:space="preserve">   MAX(0, HLOOKUP(MONTH($B1076),'Farm Crops'!$B$18:$N$28,G$5,0)  - VLOOKUP(G$4,'Farm Crops'!$B$4:$G$13,6,0)/1000*0.65*$C1076)</f>
        <v>405.64412903225809</v>
      </c>
      <c r="H1076" s="67">
        <f xml:space="preserve">   MAX(0, HLOOKUP(MONTH($B1076),'Farm Crops'!$B$18:$N$28,H$5,0)  - VLOOKUP(H$4,'Farm Crops'!$B$4:$G$13,6,0)/1000*0.65*$C1076)</f>
        <v>1392.0613020527862</v>
      </c>
      <c r="I1076" s="67">
        <f xml:space="preserve">   MAX(0, HLOOKUP(MONTH($B1076),'Farm Crops'!$B$18:$N$28,I$5,0)  - VLOOKUP(I$4,'Farm Crops'!$B$4:$G$13,6,0)/1000*0.65*$C1076)</f>
        <v>2121.0413431085044</v>
      </c>
      <c r="J1076" s="67">
        <f xml:space="preserve">   MAX(0, HLOOKUP(MONTH($B1076),'Farm Crops'!$B$18:$N$28,J$5,0)  - VLOOKUP(J$4,'Farm Crops'!$B$4:$G$13,6,0)/1000*0.65*$C1076)</f>
        <v>2117.386891495601</v>
      </c>
      <c r="K1076" s="67">
        <f xml:space="preserve">   MAX(0, HLOOKUP(MONTH($B1076),'Farm Crops'!$B$18:$N$28,K$5,0)  - VLOOKUP(K$4,'Farm Crops'!$B$4:$G$13,6,0)/1000*0.65*$C1076)</f>
        <v>495.2375190615835</v>
      </c>
      <c r="L1076" s="67">
        <f xml:space="preserve">   MAX(0, HLOOKUP(MONTH($B1076),'Farm Crops'!$B$18:$N$28,L$5,0)  - VLOOKUP(L$4,'Farm Crops'!$B$4:$G$13,6,0)/1000*0.65*$C1076)</f>
        <v>88.703507331378376</v>
      </c>
      <c r="M1076" s="67">
        <f xml:space="preserve">   MAX(0, HLOOKUP(MONTH($B1076),'Farm Crops'!$B$18:$N$28,M$5,0)  - VLOOKUP(M$4,'Farm Crops'!$B$4:$G$13,6,0)/1000*0.65*$C1076)</f>
        <v>632.67100293255123</v>
      </c>
    </row>
    <row r="1077" spans="2:13" x14ac:dyDescent="0.2">
      <c r="B1077" s="4">
        <v>41554</v>
      </c>
      <c r="C1077" s="67">
        <f>'Observed Data'!$E1076</f>
        <v>0</v>
      </c>
      <c r="D1077" s="67">
        <f xml:space="preserve">   MAX(0, HLOOKUP(MONTH($B1077),'Farm Crops'!$B$18:$N$28,D$5,0)  - VLOOKUP(D$4,'Farm Crops'!$B$4:$G$13,6,0)/1000*0.65*$C1077)</f>
        <v>1989.1844574780059</v>
      </c>
      <c r="E1077" s="67">
        <f xml:space="preserve">   MAX(0, HLOOKUP(MONTH($B1077),'Farm Crops'!$B$18:$N$28,E$5,0)  - VLOOKUP(E$4,'Farm Crops'!$B$4:$G$13,6,0)/1000*0.65*$C1077)</f>
        <v>1326.9812140762465</v>
      </c>
      <c r="F1077" s="67">
        <f xml:space="preserve">   MAX(0, HLOOKUP(MONTH($B1077),'Farm Crops'!$B$18:$N$28,F$5,0)  - VLOOKUP(F$4,'Farm Crops'!$B$4:$G$13,6,0)/1000*0.65*$C1077)</f>
        <v>1616.6617624633429</v>
      </c>
      <c r="G1077" s="67">
        <f xml:space="preserve">   MAX(0, HLOOKUP(MONTH($B1077),'Farm Crops'!$B$18:$N$28,G$5,0)  - VLOOKUP(G$4,'Farm Crops'!$B$4:$G$13,6,0)/1000*0.65*$C1077)</f>
        <v>405.64412903225809</v>
      </c>
      <c r="H1077" s="67">
        <f xml:space="preserve">   MAX(0, HLOOKUP(MONTH($B1077),'Farm Crops'!$B$18:$N$28,H$5,0)  - VLOOKUP(H$4,'Farm Crops'!$B$4:$G$13,6,0)/1000*0.65*$C1077)</f>
        <v>1392.0613020527862</v>
      </c>
      <c r="I1077" s="67">
        <f xml:space="preserve">   MAX(0, HLOOKUP(MONTH($B1077),'Farm Crops'!$B$18:$N$28,I$5,0)  - VLOOKUP(I$4,'Farm Crops'!$B$4:$G$13,6,0)/1000*0.65*$C1077)</f>
        <v>2121.0413431085044</v>
      </c>
      <c r="J1077" s="67">
        <f xml:space="preserve">   MAX(0, HLOOKUP(MONTH($B1077),'Farm Crops'!$B$18:$N$28,J$5,0)  - VLOOKUP(J$4,'Farm Crops'!$B$4:$G$13,6,0)/1000*0.65*$C1077)</f>
        <v>2117.386891495601</v>
      </c>
      <c r="K1077" s="67">
        <f xml:space="preserve">   MAX(0, HLOOKUP(MONTH($B1077),'Farm Crops'!$B$18:$N$28,K$5,0)  - VLOOKUP(K$4,'Farm Crops'!$B$4:$G$13,6,0)/1000*0.65*$C1077)</f>
        <v>495.2375190615835</v>
      </c>
      <c r="L1077" s="67">
        <f xml:space="preserve">   MAX(0, HLOOKUP(MONTH($B1077),'Farm Crops'!$B$18:$N$28,L$5,0)  - VLOOKUP(L$4,'Farm Crops'!$B$4:$G$13,6,0)/1000*0.65*$C1077)</f>
        <v>88.703507331378376</v>
      </c>
      <c r="M1077" s="67">
        <f xml:space="preserve">   MAX(0, HLOOKUP(MONTH($B1077),'Farm Crops'!$B$18:$N$28,M$5,0)  - VLOOKUP(M$4,'Farm Crops'!$B$4:$G$13,6,0)/1000*0.65*$C1077)</f>
        <v>632.67100293255123</v>
      </c>
    </row>
    <row r="1078" spans="2:13" x14ac:dyDescent="0.2">
      <c r="B1078" s="4">
        <v>41555</v>
      </c>
      <c r="C1078" s="67">
        <f>'Observed Data'!$E1077</f>
        <v>0</v>
      </c>
      <c r="D1078" s="67">
        <f xml:space="preserve">   MAX(0, HLOOKUP(MONTH($B1078),'Farm Crops'!$B$18:$N$28,D$5,0)  - VLOOKUP(D$4,'Farm Crops'!$B$4:$G$13,6,0)/1000*0.65*$C1078)</f>
        <v>1989.1844574780059</v>
      </c>
      <c r="E1078" s="67">
        <f xml:space="preserve">   MAX(0, HLOOKUP(MONTH($B1078),'Farm Crops'!$B$18:$N$28,E$5,0)  - VLOOKUP(E$4,'Farm Crops'!$B$4:$G$13,6,0)/1000*0.65*$C1078)</f>
        <v>1326.9812140762465</v>
      </c>
      <c r="F1078" s="67">
        <f xml:space="preserve">   MAX(0, HLOOKUP(MONTH($B1078),'Farm Crops'!$B$18:$N$28,F$5,0)  - VLOOKUP(F$4,'Farm Crops'!$B$4:$G$13,6,0)/1000*0.65*$C1078)</f>
        <v>1616.6617624633429</v>
      </c>
      <c r="G1078" s="67">
        <f xml:space="preserve">   MAX(0, HLOOKUP(MONTH($B1078),'Farm Crops'!$B$18:$N$28,G$5,0)  - VLOOKUP(G$4,'Farm Crops'!$B$4:$G$13,6,0)/1000*0.65*$C1078)</f>
        <v>405.64412903225809</v>
      </c>
      <c r="H1078" s="67">
        <f xml:space="preserve">   MAX(0, HLOOKUP(MONTH($B1078),'Farm Crops'!$B$18:$N$28,H$5,0)  - VLOOKUP(H$4,'Farm Crops'!$B$4:$G$13,6,0)/1000*0.65*$C1078)</f>
        <v>1392.0613020527862</v>
      </c>
      <c r="I1078" s="67">
        <f xml:space="preserve">   MAX(0, HLOOKUP(MONTH($B1078),'Farm Crops'!$B$18:$N$28,I$5,0)  - VLOOKUP(I$4,'Farm Crops'!$B$4:$G$13,6,0)/1000*0.65*$C1078)</f>
        <v>2121.0413431085044</v>
      </c>
      <c r="J1078" s="67">
        <f xml:space="preserve">   MAX(0, HLOOKUP(MONTH($B1078),'Farm Crops'!$B$18:$N$28,J$5,0)  - VLOOKUP(J$4,'Farm Crops'!$B$4:$G$13,6,0)/1000*0.65*$C1078)</f>
        <v>2117.386891495601</v>
      </c>
      <c r="K1078" s="67">
        <f xml:space="preserve">   MAX(0, HLOOKUP(MONTH($B1078),'Farm Crops'!$B$18:$N$28,K$5,0)  - VLOOKUP(K$4,'Farm Crops'!$B$4:$G$13,6,0)/1000*0.65*$C1078)</f>
        <v>495.2375190615835</v>
      </c>
      <c r="L1078" s="67">
        <f xml:space="preserve">   MAX(0, HLOOKUP(MONTH($B1078),'Farm Crops'!$B$18:$N$28,L$5,0)  - VLOOKUP(L$4,'Farm Crops'!$B$4:$G$13,6,0)/1000*0.65*$C1078)</f>
        <v>88.703507331378376</v>
      </c>
      <c r="M1078" s="67">
        <f xml:space="preserve">   MAX(0, HLOOKUP(MONTH($B1078),'Farm Crops'!$B$18:$N$28,M$5,0)  - VLOOKUP(M$4,'Farm Crops'!$B$4:$G$13,6,0)/1000*0.65*$C1078)</f>
        <v>632.67100293255123</v>
      </c>
    </row>
    <row r="1079" spans="2:13" x14ac:dyDescent="0.2">
      <c r="B1079" s="4">
        <v>41556</v>
      </c>
      <c r="C1079" s="67">
        <f>'Observed Data'!$E1078</f>
        <v>0</v>
      </c>
      <c r="D1079" s="67">
        <f xml:space="preserve">   MAX(0, HLOOKUP(MONTH($B1079),'Farm Crops'!$B$18:$N$28,D$5,0)  - VLOOKUP(D$4,'Farm Crops'!$B$4:$G$13,6,0)/1000*0.65*$C1079)</f>
        <v>1989.1844574780059</v>
      </c>
      <c r="E1079" s="67">
        <f xml:space="preserve">   MAX(0, HLOOKUP(MONTH($B1079),'Farm Crops'!$B$18:$N$28,E$5,0)  - VLOOKUP(E$4,'Farm Crops'!$B$4:$G$13,6,0)/1000*0.65*$C1079)</f>
        <v>1326.9812140762465</v>
      </c>
      <c r="F1079" s="67">
        <f xml:space="preserve">   MAX(0, HLOOKUP(MONTH($B1079),'Farm Crops'!$B$18:$N$28,F$5,0)  - VLOOKUP(F$4,'Farm Crops'!$B$4:$G$13,6,0)/1000*0.65*$C1079)</f>
        <v>1616.6617624633429</v>
      </c>
      <c r="G1079" s="67">
        <f xml:space="preserve">   MAX(0, HLOOKUP(MONTH($B1079),'Farm Crops'!$B$18:$N$28,G$5,0)  - VLOOKUP(G$4,'Farm Crops'!$B$4:$G$13,6,0)/1000*0.65*$C1079)</f>
        <v>405.64412903225809</v>
      </c>
      <c r="H1079" s="67">
        <f xml:space="preserve">   MAX(0, HLOOKUP(MONTH($B1079),'Farm Crops'!$B$18:$N$28,H$5,0)  - VLOOKUP(H$4,'Farm Crops'!$B$4:$G$13,6,0)/1000*0.65*$C1079)</f>
        <v>1392.0613020527862</v>
      </c>
      <c r="I1079" s="67">
        <f xml:space="preserve">   MAX(0, HLOOKUP(MONTH($B1079),'Farm Crops'!$B$18:$N$28,I$5,0)  - VLOOKUP(I$4,'Farm Crops'!$B$4:$G$13,6,0)/1000*0.65*$C1079)</f>
        <v>2121.0413431085044</v>
      </c>
      <c r="J1079" s="67">
        <f xml:space="preserve">   MAX(0, HLOOKUP(MONTH($B1079),'Farm Crops'!$B$18:$N$28,J$5,0)  - VLOOKUP(J$4,'Farm Crops'!$B$4:$G$13,6,0)/1000*0.65*$C1079)</f>
        <v>2117.386891495601</v>
      </c>
      <c r="K1079" s="67">
        <f xml:space="preserve">   MAX(0, HLOOKUP(MONTH($B1079),'Farm Crops'!$B$18:$N$28,K$5,0)  - VLOOKUP(K$4,'Farm Crops'!$B$4:$G$13,6,0)/1000*0.65*$C1079)</f>
        <v>495.2375190615835</v>
      </c>
      <c r="L1079" s="67">
        <f xml:space="preserve">   MAX(0, HLOOKUP(MONTH($B1079),'Farm Crops'!$B$18:$N$28,L$5,0)  - VLOOKUP(L$4,'Farm Crops'!$B$4:$G$13,6,0)/1000*0.65*$C1079)</f>
        <v>88.703507331378376</v>
      </c>
      <c r="M1079" s="67">
        <f xml:space="preserve">   MAX(0, HLOOKUP(MONTH($B1079),'Farm Crops'!$B$18:$N$28,M$5,0)  - VLOOKUP(M$4,'Farm Crops'!$B$4:$G$13,6,0)/1000*0.65*$C1079)</f>
        <v>632.67100293255123</v>
      </c>
    </row>
    <row r="1080" spans="2:13" x14ac:dyDescent="0.2">
      <c r="B1080" s="4">
        <v>41557</v>
      </c>
      <c r="C1080" s="67">
        <f>'Observed Data'!$E1079</f>
        <v>0</v>
      </c>
      <c r="D1080" s="67">
        <f xml:space="preserve">   MAX(0, HLOOKUP(MONTH($B1080),'Farm Crops'!$B$18:$N$28,D$5,0)  - VLOOKUP(D$4,'Farm Crops'!$B$4:$G$13,6,0)/1000*0.65*$C1080)</f>
        <v>1989.1844574780059</v>
      </c>
      <c r="E1080" s="67">
        <f xml:space="preserve">   MAX(0, HLOOKUP(MONTH($B1080),'Farm Crops'!$B$18:$N$28,E$5,0)  - VLOOKUP(E$4,'Farm Crops'!$B$4:$G$13,6,0)/1000*0.65*$C1080)</f>
        <v>1326.9812140762465</v>
      </c>
      <c r="F1080" s="67">
        <f xml:space="preserve">   MAX(0, HLOOKUP(MONTH($B1080),'Farm Crops'!$B$18:$N$28,F$5,0)  - VLOOKUP(F$4,'Farm Crops'!$B$4:$G$13,6,0)/1000*0.65*$C1080)</f>
        <v>1616.6617624633429</v>
      </c>
      <c r="G1080" s="67">
        <f xml:space="preserve">   MAX(0, HLOOKUP(MONTH($B1080),'Farm Crops'!$B$18:$N$28,G$5,0)  - VLOOKUP(G$4,'Farm Crops'!$B$4:$G$13,6,0)/1000*0.65*$C1080)</f>
        <v>405.64412903225809</v>
      </c>
      <c r="H1080" s="67">
        <f xml:space="preserve">   MAX(0, HLOOKUP(MONTH($B1080),'Farm Crops'!$B$18:$N$28,H$5,0)  - VLOOKUP(H$4,'Farm Crops'!$B$4:$G$13,6,0)/1000*0.65*$C1080)</f>
        <v>1392.0613020527862</v>
      </c>
      <c r="I1080" s="67">
        <f xml:space="preserve">   MAX(0, HLOOKUP(MONTH($B1080),'Farm Crops'!$B$18:$N$28,I$5,0)  - VLOOKUP(I$4,'Farm Crops'!$B$4:$G$13,6,0)/1000*0.65*$C1080)</f>
        <v>2121.0413431085044</v>
      </c>
      <c r="J1080" s="67">
        <f xml:space="preserve">   MAX(0, HLOOKUP(MONTH($B1080),'Farm Crops'!$B$18:$N$28,J$5,0)  - VLOOKUP(J$4,'Farm Crops'!$B$4:$G$13,6,0)/1000*0.65*$C1080)</f>
        <v>2117.386891495601</v>
      </c>
      <c r="K1080" s="67">
        <f xml:space="preserve">   MAX(0, HLOOKUP(MONTH($B1080),'Farm Crops'!$B$18:$N$28,K$5,0)  - VLOOKUP(K$4,'Farm Crops'!$B$4:$G$13,6,0)/1000*0.65*$C1080)</f>
        <v>495.2375190615835</v>
      </c>
      <c r="L1080" s="67">
        <f xml:space="preserve">   MAX(0, HLOOKUP(MONTH($B1080),'Farm Crops'!$B$18:$N$28,L$5,0)  - VLOOKUP(L$4,'Farm Crops'!$B$4:$G$13,6,0)/1000*0.65*$C1080)</f>
        <v>88.703507331378376</v>
      </c>
      <c r="M1080" s="67">
        <f xml:space="preserve">   MAX(0, HLOOKUP(MONTH($B1080),'Farm Crops'!$B$18:$N$28,M$5,0)  - VLOOKUP(M$4,'Farm Crops'!$B$4:$G$13,6,0)/1000*0.65*$C1080)</f>
        <v>632.67100293255123</v>
      </c>
    </row>
    <row r="1081" spans="2:13" x14ac:dyDescent="0.2">
      <c r="B1081" s="4">
        <v>41558</v>
      </c>
      <c r="C1081" s="67">
        <f>'Observed Data'!$E1080</f>
        <v>0</v>
      </c>
      <c r="D1081" s="67">
        <f xml:space="preserve">   MAX(0, HLOOKUP(MONTH($B1081),'Farm Crops'!$B$18:$N$28,D$5,0)  - VLOOKUP(D$4,'Farm Crops'!$B$4:$G$13,6,0)/1000*0.65*$C1081)</f>
        <v>1989.1844574780059</v>
      </c>
      <c r="E1081" s="67">
        <f xml:space="preserve">   MAX(0, HLOOKUP(MONTH($B1081),'Farm Crops'!$B$18:$N$28,E$5,0)  - VLOOKUP(E$4,'Farm Crops'!$B$4:$G$13,6,0)/1000*0.65*$C1081)</f>
        <v>1326.9812140762465</v>
      </c>
      <c r="F1081" s="67">
        <f xml:space="preserve">   MAX(0, HLOOKUP(MONTH($B1081),'Farm Crops'!$B$18:$N$28,F$5,0)  - VLOOKUP(F$4,'Farm Crops'!$B$4:$G$13,6,0)/1000*0.65*$C1081)</f>
        <v>1616.6617624633429</v>
      </c>
      <c r="G1081" s="67">
        <f xml:space="preserve">   MAX(0, HLOOKUP(MONTH($B1081),'Farm Crops'!$B$18:$N$28,G$5,0)  - VLOOKUP(G$4,'Farm Crops'!$B$4:$G$13,6,0)/1000*0.65*$C1081)</f>
        <v>405.64412903225809</v>
      </c>
      <c r="H1081" s="67">
        <f xml:space="preserve">   MAX(0, HLOOKUP(MONTH($B1081),'Farm Crops'!$B$18:$N$28,H$5,0)  - VLOOKUP(H$4,'Farm Crops'!$B$4:$G$13,6,0)/1000*0.65*$C1081)</f>
        <v>1392.0613020527862</v>
      </c>
      <c r="I1081" s="67">
        <f xml:space="preserve">   MAX(0, HLOOKUP(MONTH($B1081),'Farm Crops'!$B$18:$N$28,I$5,0)  - VLOOKUP(I$4,'Farm Crops'!$B$4:$G$13,6,0)/1000*0.65*$C1081)</f>
        <v>2121.0413431085044</v>
      </c>
      <c r="J1081" s="67">
        <f xml:space="preserve">   MAX(0, HLOOKUP(MONTH($B1081),'Farm Crops'!$B$18:$N$28,J$5,0)  - VLOOKUP(J$4,'Farm Crops'!$B$4:$G$13,6,0)/1000*0.65*$C1081)</f>
        <v>2117.386891495601</v>
      </c>
      <c r="K1081" s="67">
        <f xml:space="preserve">   MAX(0, HLOOKUP(MONTH($B1081),'Farm Crops'!$B$18:$N$28,K$5,0)  - VLOOKUP(K$4,'Farm Crops'!$B$4:$G$13,6,0)/1000*0.65*$C1081)</f>
        <v>495.2375190615835</v>
      </c>
      <c r="L1081" s="67">
        <f xml:space="preserve">   MAX(0, HLOOKUP(MONTH($B1081),'Farm Crops'!$B$18:$N$28,L$5,0)  - VLOOKUP(L$4,'Farm Crops'!$B$4:$G$13,6,0)/1000*0.65*$C1081)</f>
        <v>88.703507331378376</v>
      </c>
      <c r="M1081" s="67">
        <f xml:space="preserve">   MAX(0, HLOOKUP(MONTH($B1081),'Farm Crops'!$B$18:$N$28,M$5,0)  - VLOOKUP(M$4,'Farm Crops'!$B$4:$G$13,6,0)/1000*0.65*$C1081)</f>
        <v>632.67100293255123</v>
      </c>
    </row>
    <row r="1082" spans="2:13" x14ac:dyDescent="0.2">
      <c r="B1082" s="4">
        <v>41559</v>
      </c>
      <c r="C1082" s="67">
        <f>'Observed Data'!$E1081</f>
        <v>0</v>
      </c>
      <c r="D1082" s="67">
        <f xml:space="preserve">   MAX(0, HLOOKUP(MONTH($B1082),'Farm Crops'!$B$18:$N$28,D$5,0)  - VLOOKUP(D$4,'Farm Crops'!$B$4:$G$13,6,0)/1000*0.65*$C1082)</f>
        <v>1989.1844574780059</v>
      </c>
      <c r="E1082" s="67">
        <f xml:space="preserve">   MAX(0, HLOOKUP(MONTH($B1082),'Farm Crops'!$B$18:$N$28,E$5,0)  - VLOOKUP(E$4,'Farm Crops'!$B$4:$G$13,6,0)/1000*0.65*$C1082)</f>
        <v>1326.9812140762465</v>
      </c>
      <c r="F1082" s="67">
        <f xml:space="preserve">   MAX(0, HLOOKUP(MONTH($B1082),'Farm Crops'!$B$18:$N$28,F$5,0)  - VLOOKUP(F$4,'Farm Crops'!$B$4:$G$13,6,0)/1000*0.65*$C1082)</f>
        <v>1616.6617624633429</v>
      </c>
      <c r="G1082" s="67">
        <f xml:space="preserve">   MAX(0, HLOOKUP(MONTH($B1082),'Farm Crops'!$B$18:$N$28,G$5,0)  - VLOOKUP(G$4,'Farm Crops'!$B$4:$G$13,6,0)/1000*0.65*$C1082)</f>
        <v>405.64412903225809</v>
      </c>
      <c r="H1082" s="67">
        <f xml:space="preserve">   MAX(0, HLOOKUP(MONTH($B1082),'Farm Crops'!$B$18:$N$28,H$5,0)  - VLOOKUP(H$4,'Farm Crops'!$B$4:$G$13,6,0)/1000*0.65*$C1082)</f>
        <v>1392.0613020527862</v>
      </c>
      <c r="I1082" s="67">
        <f xml:space="preserve">   MAX(0, HLOOKUP(MONTH($B1082),'Farm Crops'!$B$18:$N$28,I$5,0)  - VLOOKUP(I$4,'Farm Crops'!$B$4:$G$13,6,0)/1000*0.65*$C1082)</f>
        <v>2121.0413431085044</v>
      </c>
      <c r="J1082" s="67">
        <f xml:space="preserve">   MAX(0, HLOOKUP(MONTH($B1082),'Farm Crops'!$B$18:$N$28,J$5,0)  - VLOOKUP(J$4,'Farm Crops'!$B$4:$G$13,6,0)/1000*0.65*$C1082)</f>
        <v>2117.386891495601</v>
      </c>
      <c r="K1082" s="67">
        <f xml:space="preserve">   MAX(0, HLOOKUP(MONTH($B1082),'Farm Crops'!$B$18:$N$28,K$5,0)  - VLOOKUP(K$4,'Farm Crops'!$B$4:$G$13,6,0)/1000*0.65*$C1082)</f>
        <v>495.2375190615835</v>
      </c>
      <c r="L1082" s="67">
        <f xml:space="preserve">   MAX(0, HLOOKUP(MONTH($B1082),'Farm Crops'!$B$18:$N$28,L$5,0)  - VLOOKUP(L$4,'Farm Crops'!$B$4:$G$13,6,0)/1000*0.65*$C1082)</f>
        <v>88.703507331378376</v>
      </c>
      <c r="M1082" s="67">
        <f xml:space="preserve">   MAX(0, HLOOKUP(MONTH($B1082),'Farm Crops'!$B$18:$N$28,M$5,0)  - VLOOKUP(M$4,'Farm Crops'!$B$4:$G$13,6,0)/1000*0.65*$C1082)</f>
        <v>632.67100293255123</v>
      </c>
    </row>
    <row r="1083" spans="2:13" x14ac:dyDescent="0.2">
      <c r="B1083" s="4">
        <v>41560</v>
      </c>
      <c r="C1083" s="67">
        <f>'Observed Data'!$E1082</f>
        <v>4.5</v>
      </c>
      <c r="D1083" s="67">
        <f xml:space="preserve">   MAX(0, HLOOKUP(MONTH($B1083),'Farm Crops'!$B$18:$N$28,D$5,0)  - VLOOKUP(D$4,'Farm Crops'!$B$4:$G$13,6,0)/1000*0.65*$C1083)</f>
        <v>588.10945747800588</v>
      </c>
      <c r="E1083" s="67">
        <f xml:space="preserve">   MAX(0, HLOOKUP(MONTH($B1083),'Farm Crops'!$B$18:$N$28,E$5,0)  - VLOOKUP(E$4,'Farm Crops'!$B$4:$G$13,6,0)/1000*0.65*$C1083)</f>
        <v>0</v>
      </c>
      <c r="F1083" s="67">
        <f xml:space="preserve">   MAX(0, HLOOKUP(MONTH($B1083),'Farm Crops'!$B$18:$N$28,F$5,0)  - VLOOKUP(F$4,'Farm Crops'!$B$4:$G$13,6,0)/1000*0.65*$C1083)</f>
        <v>0</v>
      </c>
      <c r="G1083" s="67">
        <f xml:space="preserve">   MAX(0, HLOOKUP(MONTH($B1083),'Farm Crops'!$B$18:$N$28,G$5,0)  - VLOOKUP(G$4,'Farm Crops'!$B$4:$G$13,6,0)/1000*0.65*$C1083)</f>
        <v>0</v>
      </c>
      <c r="H1083" s="67">
        <f xml:space="preserve">   MAX(0, HLOOKUP(MONTH($B1083),'Farm Crops'!$B$18:$N$28,H$5,0)  - VLOOKUP(H$4,'Farm Crops'!$B$4:$G$13,6,0)/1000*0.65*$C1083)</f>
        <v>0</v>
      </c>
      <c r="I1083" s="67">
        <f xml:space="preserve">   MAX(0, HLOOKUP(MONTH($B1083),'Farm Crops'!$B$18:$N$28,I$5,0)  - VLOOKUP(I$4,'Farm Crops'!$B$4:$G$13,6,0)/1000*0.65*$C1083)</f>
        <v>0</v>
      </c>
      <c r="J1083" s="67">
        <f xml:space="preserve">   MAX(0, HLOOKUP(MONTH($B1083),'Farm Crops'!$B$18:$N$28,J$5,0)  - VLOOKUP(J$4,'Farm Crops'!$B$4:$G$13,6,0)/1000*0.65*$C1083)</f>
        <v>0</v>
      </c>
      <c r="K1083" s="67">
        <f xml:space="preserve">   MAX(0, HLOOKUP(MONTH($B1083),'Farm Crops'!$B$18:$N$28,K$5,0)  - VLOOKUP(K$4,'Farm Crops'!$B$4:$G$13,6,0)/1000*0.65*$C1083)</f>
        <v>0</v>
      </c>
      <c r="L1083" s="67">
        <f xml:space="preserve">   MAX(0, HLOOKUP(MONTH($B1083),'Farm Crops'!$B$18:$N$28,L$5,0)  - VLOOKUP(L$4,'Farm Crops'!$B$4:$G$13,6,0)/1000*0.65*$C1083)</f>
        <v>0</v>
      </c>
      <c r="M1083" s="67">
        <f xml:space="preserve">   MAX(0, HLOOKUP(MONTH($B1083),'Farm Crops'!$B$18:$N$28,M$5,0)  - VLOOKUP(M$4,'Farm Crops'!$B$4:$G$13,6,0)/1000*0.65*$C1083)</f>
        <v>0</v>
      </c>
    </row>
    <row r="1084" spans="2:13" x14ac:dyDescent="0.2">
      <c r="B1084" s="4">
        <v>41561</v>
      </c>
      <c r="C1084" s="67">
        <f>'Observed Data'!$E1083</f>
        <v>0</v>
      </c>
      <c r="D1084" s="67">
        <f xml:space="preserve">   MAX(0, HLOOKUP(MONTH($B1084),'Farm Crops'!$B$18:$N$28,D$5,0)  - VLOOKUP(D$4,'Farm Crops'!$B$4:$G$13,6,0)/1000*0.65*$C1084)</f>
        <v>1989.1844574780059</v>
      </c>
      <c r="E1084" s="67">
        <f xml:space="preserve">   MAX(0, HLOOKUP(MONTH($B1084),'Farm Crops'!$B$18:$N$28,E$5,0)  - VLOOKUP(E$4,'Farm Crops'!$B$4:$G$13,6,0)/1000*0.65*$C1084)</f>
        <v>1326.9812140762465</v>
      </c>
      <c r="F1084" s="67">
        <f xml:space="preserve">   MAX(0, HLOOKUP(MONTH($B1084),'Farm Crops'!$B$18:$N$28,F$5,0)  - VLOOKUP(F$4,'Farm Crops'!$B$4:$G$13,6,0)/1000*0.65*$C1084)</f>
        <v>1616.6617624633429</v>
      </c>
      <c r="G1084" s="67">
        <f xml:space="preserve">   MAX(0, HLOOKUP(MONTH($B1084),'Farm Crops'!$B$18:$N$28,G$5,0)  - VLOOKUP(G$4,'Farm Crops'!$B$4:$G$13,6,0)/1000*0.65*$C1084)</f>
        <v>405.64412903225809</v>
      </c>
      <c r="H1084" s="67">
        <f xml:space="preserve">   MAX(0, HLOOKUP(MONTH($B1084),'Farm Crops'!$B$18:$N$28,H$5,0)  - VLOOKUP(H$4,'Farm Crops'!$B$4:$G$13,6,0)/1000*0.65*$C1084)</f>
        <v>1392.0613020527862</v>
      </c>
      <c r="I1084" s="67">
        <f xml:space="preserve">   MAX(0, HLOOKUP(MONTH($B1084),'Farm Crops'!$B$18:$N$28,I$5,0)  - VLOOKUP(I$4,'Farm Crops'!$B$4:$G$13,6,0)/1000*0.65*$C1084)</f>
        <v>2121.0413431085044</v>
      </c>
      <c r="J1084" s="67">
        <f xml:space="preserve">   MAX(0, HLOOKUP(MONTH($B1084),'Farm Crops'!$B$18:$N$28,J$5,0)  - VLOOKUP(J$4,'Farm Crops'!$B$4:$G$13,6,0)/1000*0.65*$C1084)</f>
        <v>2117.386891495601</v>
      </c>
      <c r="K1084" s="67">
        <f xml:space="preserve">   MAX(0, HLOOKUP(MONTH($B1084),'Farm Crops'!$B$18:$N$28,K$5,0)  - VLOOKUP(K$4,'Farm Crops'!$B$4:$G$13,6,0)/1000*0.65*$C1084)</f>
        <v>495.2375190615835</v>
      </c>
      <c r="L1084" s="67">
        <f xml:space="preserve">   MAX(0, HLOOKUP(MONTH($B1084),'Farm Crops'!$B$18:$N$28,L$5,0)  - VLOOKUP(L$4,'Farm Crops'!$B$4:$G$13,6,0)/1000*0.65*$C1084)</f>
        <v>88.703507331378376</v>
      </c>
      <c r="M1084" s="67">
        <f xml:space="preserve">   MAX(0, HLOOKUP(MONTH($B1084),'Farm Crops'!$B$18:$N$28,M$5,0)  - VLOOKUP(M$4,'Farm Crops'!$B$4:$G$13,6,0)/1000*0.65*$C1084)</f>
        <v>632.67100293255123</v>
      </c>
    </row>
    <row r="1085" spans="2:13" x14ac:dyDescent="0.2">
      <c r="B1085" s="4">
        <v>41562</v>
      </c>
      <c r="C1085" s="67">
        <f>'Observed Data'!$E1084</f>
        <v>0</v>
      </c>
      <c r="D1085" s="67">
        <f xml:space="preserve">   MAX(0, HLOOKUP(MONTH($B1085),'Farm Crops'!$B$18:$N$28,D$5,0)  - VLOOKUP(D$4,'Farm Crops'!$B$4:$G$13,6,0)/1000*0.65*$C1085)</f>
        <v>1989.1844574780059</v>
      </c>
      <c r="E1085" s="67">
        <f xml:space="preserve">   MAX(0, HLOOKUP(MONTH($B1085),'Farm Crops'!$B$18:$N$28,E$5,0)  - VLOOKUP(E$4,'Farm Crops'!$B$4:$G$13,6,0)/1000*0.65*$C1085)</f>
        <v>1326.9812140762465</v>
      </c>
      <c r="F1085" s="67">
        <f xml:space="preserve">   MAX(0, HLOOKUP(MONTH($B1085),'Farm Crops'!$B$18:$N$28,F$5,0)  - VLOOKUP(F$4,'Farm Crops'!$B$4:$G$13,6,0)/1000*0.65*$C1085)</f>
        <v>1616.6617624633429</v>
      </c>
      <c r="G1085" s="67">
        <f xml:space="preserve">   MAX(0, HLOOKUP(MONTH($B1085),'Farm Crops'!$B$18:$N$28,G$5,0)  - VLOOKUP(G$4,'Farm Crops'!$B$4:$G$13,6,0)/1000*0.65*$C1085)</f>
        <v>405.64412903225809</v>
      </c>
      <c r="H1085" s="67">
        <f xml:space="preserve">   MAX(0, HLOOKUP(MONTH($B1085),'Farm Crops'!$B$18:$N$28,H$5,0)  - VLOOKUP(H$4,'Farm Crops'!$B$4:$G$13,6,0)/1000*0.65*$C1085)</f>
        <v>1392.0613020527862</v>
      </c>
      <c r="I1085" s="67">
        <f xml:space="preserve">   MAX(0, HLOOKUP(MONTH($B1085),'Farm Crops'!$B$18:$N$28,I$5,0)  - VLOOKUP(I$4,'Farm Crops'!$B$4:$G$13,6,0)/1000*0.65*$C1085)</f>
        <v>2121.0413431085044</v>
      </c>
      <c r="J1085" s="67">
        <f xml:space="preserve">   MAX(0, HLOOKUP(MONTH($B1085),'Farm Crops'!$B$18:$N$28,J$5,0)  - VLOOKUP(J$4,'Farm Crops'!$B$4:$G$13,6,0)/1000*0.65*$C1085)</f>
        <v>2117.386891495601</v>
      </c>
      <c r="K1085" s="67">
        <f xml:space="preserve">   MAX(0, HLOOKUP(MONTH($B1085),'Farm Crops'!$B$18:$N$28,K$5,0)  - VLOOKUP(K$4,'Farm Crops'!$B$4:$G$13,6,0)/1000*0.65*$C1085)</f>
        <v>495.2375190615835</v>
      </c>
      <c r="L1085" s="67">
        <f xml:space="preserve">   MAX(0, HLOOKUP(MONTH($B1085),'Farm Crops'!$B$18:$N$28,L$5,0)  - VLOOKUP(L$4,'Farm Crops'!$B$4:$G$13,6,0)/1000*0.65*$C1085)</f>
        <v>88.703507331378376</v>
      </c>
      <c r="M1085" s="67">
        <f xml:space="preserve">   MAX(0, HLOOKUP(MONTH($B1085),'Farm Crops'!$B$18:$N$28,M$5,0)  - VLOOKUP(M$4,'Farm Crops'!$B$4:$G$13,6,0)/1000*0.65*$C1085)</f>
        <v>632.67100293255123</v>
      </c>
    </row>
    <row r="1086" spans="2:13" x14ac:dyDescent="0.2">
      <c r="B1086" s="4">
        <v>41563</v>
      </c>
      <c r="C1086" s="67">
        <f>'Observed Data'!$E1085</f>
        <v>0</v>
      </c>
      <c r="D1086" s="67">
        <f xml:space="preserve">   MAX(0, HLOOKUP(MONTH($B1086),'Farm Crops'!$B$18:$N$28,D$5,0)  - VLOOKUP(D$4,'Farm Crops'!$B$4:$G$13,6,0)/1000*0.65*$C1086)</f>
        <v>1989.1844574780059</v>
      </c>
      <c r="E1086" s="67">
        <f xml:space="preserve">   MAX(0, HLOOKUP(MONTH($B1086),'Farm Crops'!$B$18:$N$28,E$5,0)  - VLOOKUP(E$4,'Farm Crops'!$B$4:$G$13,6,0)/1000*0.65*$C1086)</f>
        <v>1326.9812140762465</v>
      </c>
      <c r="F1086" s="67">
        <f xml:space="preserve">   MAX(0, HLOOKUP(MONTH($B1086),'Farm Crops'!$B$18:$N$28,F$5,0)  - VLOOKUP(F$4,'Farm Crops'!$B$4:$G$13,6,0)/1000*0.65*$C1086)</f>
        <v>1616.6617624633429</v>
      </c>
      <c r="G1086" s="67">
        <f xml:space="preserve">   MAX(0, HLOOKUP(MONTH($B1086),'Farm Crops'!$B$18:$N$28,G$5,0)  - VLOOKUP(G$4,'Farm Crops'!$B$4:$G$13,6,0)/1000*0.65*$C1086)</f>
        <v>405.64412903225809</v>
      </c>
      <c r="H1086" s="67">
        <f xml:space="preserve">   MAX(0, HLOOKUP(MONTH($B1086),'Farm Crops'!$B$18:$N$28,H$5,0)  - VLOOKUP(H$4,'Farm Crops'!$B$4:$G$13,6,0)/1000*0.65*$C1086)</f>
        <v>1392.0613020527862</v>
      </c>
      <c r="I1086" s="67">
        <f xml:space="preserve">   MAX(0, HLOOKUP(MONTH($B1086),'Farm Crops'!$B$18:$N$28,I$5,0)  - VLOOKUP(I$4,'Farm Crops'!$B$4:$G$13,6,0)/1000*0.65*$C1086)</f>
        <v>2121.0413431085044</v>
      </c>
      <c r="J1086" s="67">
        <f xml:space="preserve">   MAX(0, HLOOKUP(MONTH($B1086),'Farm Crops'!$B$18:$N$28,J$5,0)  - VLOOKUP(J$4,'Farm Crops'!$B$4:$G$13,6,0)/1000*0.65*$C1086)</f>
        <v>2117.386891495601</v>
      </c>
      <c r="K1086" s="67">
        <f xml:space="preserve">   MAX(0, HLOOKUP(MONTH($B1086),'Farm Crops'!$B$18:$N$28,K$5,0)  - VLOOKUP(K$4,'Farm Crops'!$B$4:$G$13,6,0)/1000*0.65*$C1086)</f>
        <v>495.2375190615835</v>
      </c>
      <c r="L1086" s="67">
        <f xml:space="preserve">   MAX(0, HLOOKUP(MONTH($B1086),'Farm Crops'!$B$18:$N$28,L$5,0)  - VLOOKUP(L$4,'Farm Crops'!$B$4:$G$13,6,0)/1000*0.65*$C1086)</f>
        <v>88.703507331378376</v>
      </c>
      <c r="M1086" s="67">
        <f xml:space="preserve">   MAX(0, HLOOKUP(MONTH($B1086),'Farm Crops'!$B$18:$N$28,M$5,0)  - VLOOKUP(M$4,'Farm Crops'!$B$4:$G$13,6,0)/1000*0.65*$C1086)</f>
        <v>632.67100293255123</v>
      </c>
    </row>
    <row r="1087" spans="2:13" x14ac:dyDescent="0.2">
      <c r="B1087" s="4">
        <v>41564</v>
      </c>
      <c r="C1087" s="67">
        <f>'Observed Data'!$E1086</f>
        <v>0</v>
      </c>
      <c r="D1087" s="67">
        <f xml:space="preserve">   MAX(0, HLOOKUP(MONTH($B1087),'Farm Crops'!$B$18:$N$28,D$5,0)  - VLOOKUP(D$4,'Farm Crops'!$B$4:$G$13,6,0)/1000*0.65*$C1087)</f>
        <v>1989.1844574780059</v>
      </c>
      <c r="E1087" s="67">
        <f xml:space="preserve">   MAX(0, HLOOKUP(MONTH($B1087),'Farm Crops'!$B$18:$N$28,E$5,0)  - VLOOKUP(E$4,'Farm Crops'!$B$4:$G$13,6,0)/1000*0.65*$C1087)</f>
        <v>1326.9812140762465</v>
      </c>
      <c r="F1087" s="67">
        <f xml:space="preserve">   MAX(0, HLOOKUP(MONTH($B1087),'Farm Crops'!$B$18:$N$28,F$5,0)  - VLOOKUP(F$4,'Farm Crops'!$B$4:$G$13,6,0)/1000*0.65*$C1087)</f>
        <v>1616.6617624633429</v>
      </c>
      <c r="G1087" s="67">
        <f xml:space="preserve">   MAX(0, HLOOKUP(MONTH($B1087),'Farm Crops'!$B$18:$N$28,G$5,0)  - VLOOKUP(G$4,'Farm Crops'!$B$4:$G$13,6,0)/1000*0.65*$C1087)</f>
        <v>405.64412903225809</v>
      </c>
      <c r="H1087" s="67">
        <f xml:space="preserve">   MAX(0, HLOOKUP(MONTH($B1087),'Farm Crops'!$B$18:$N$28,H$5,0)  - VLOOKUP(H$4,'Farm Crops'!$B$4:$G$13,6,0)/1000*0.65*$C1087)</f>
        <v>1392.0613020527862</v>
      </c>
      <c r="I1087" s="67">
        <f xml:space="preserve">   MAX(0, HLOOKUP(MONTH($B1087),'Farm Crops'!$B$18:$N$28,I$5,0)  - VLOOKUP(I$4,'Farm Crops'!$B$4:$G$13,6,0)/1000*0.65*$C1087)</f>
        <v>2121.0413431085044</v>
      </c>
      <c r="J1087" s="67">
        <f xml:space="preserve">   MAX(0, HLOOKUP(MONTH($B1087),'Farm Crops'!$B$18:$N$28,J$5,0)  - VLOOKUP(J$4,'Farm Crops'!$B$4:$G$13,6,0)/1000*0.65*$C1087)</f>
        <v>2117.386891495601</v>
      </c>
      <c r="K1087" s="67">
        <f xml:space="preserve">   MAX(0, HLOOKUP(MONTH($B1087),'Farm Crops'!$B$18:$N$28,K$5,0)  - VLOOKUP(K$4,'Farm Crops'!$B$4:$G$13,6,0)/1000*0.65*$C1087)</f>
        <v>495.2375190615835</v>
      </c>
      <c r="L1087" s="67">
        <f xml:space="preserve">   MAX(0, HLOOKUP(MONTH($B1087),'Farm Crops'!$B$18:$N$28,L$5,0)  - VLOOKUP(L$4,'Farm Crops'!$B$4:$G$13,6,0)/1000*0.65*$C1087)</f>
        <v>88.703507331378376</v>
      </c>
      <c r="M1087" s="67">
        <f xml:space="preserve">   MAX(0, HLOOKUP(MONTH($B1087),'Farm Crops'!$B$18:$N$28,M$5,0)  - VLOOKUP(M$4,'Farm Crops'!$B$4:$G$13,6,0)/1000*0.65*$C1087)</f>
        <v>632.67100293255123</v>
      </c>
    </row>
    <row r="1088" spans="2:13" x14ac:dyDescent="0.2">
      <c r="B1088" s="4">
        <v>41565</v>
      </c>
      <c r="C1088" s="67">
        <f>'Observed Data'!$E1087</f>
        <v>0</v>
      </c>
      <c r="D1088" s="67">
        <f xml:space="preserve">   MAX(0, HLOOKUP(MONTH($B1088),'Farm Crops'!$B$18:$N$28,D$5,0)  - VLOOKUP(D$4,'Farm Crops'!$B$4:$G$13,6,0)/1000*0.65*$C1088)</f>
        <v>1989.1844574780059</v>
      </c>
      <c r="E1088" s="67">
        <f xml:space="preserve">   MAX(0, HLOOKUP(MONTH($B1088),'Farm Crops'!$B$18:$N$28,E$5,0)  - VLOOKUP(E$4,'Farm Crops'!$B$4:$G$13,6,0)/1000*0.65*$C1088)</f>
        <v>1326.9812140762465</v>
      </c>
      <c r="F1088" s="67">
        <f xml:space="preserve">   MAX(0, HLOOKUP(MONTH($B1088),'Farm Crops'!$B$18:$N$28,F$5,0)  - VLOOKUP(F$4,'Farm Crops'!$B$4:$G$13,6,0)/1000*0.65*$C1088)</f>
        <v>1616.6617624633429</v>
      </c>
      <c r="G1088" s="67">
        <f xml:space="preserve">   MAX(0, HLOOKUP(MONTH($B1088),'Farm Crops'!$B$18:$N$28,G$5,0)  - VLOOKUP(G$4,'Farm Crops'!$B$4:$G$13,6,0)/1000*0.65*$C1088)</f>
        <v>405.64412903225809</v>
      </c>
      <c r="H1088" s="67">
        <f xml:space="preserve">   MAX(0, HLOOKUP(MONTH($B1088),'Farm Crops'!$B$18:$N$28,H$5,0)  - VLOOKUP(H$4,'Farm Crops'!$B$4:$G$13,6,0)/1000*0.65*$C1088)</f>
        <v>1392.0613020527862</v>
      </c>
      <c r="I1088" s="67">
        <f xml:space="preserve">   MAX(0, HLOOKUP(MONTH($B1088),'Farm Crops'!$B$18:$N$28,I$5,0)  - VLOOKUP(I$4,'Farm Crops'!$B$4:$G$13,6,0)/1000*0.65*$C1088)</f>
        <v>2121.0413431085044</v>
      </c>
      <c r="J1088" s="67">
        <f xml:space="preserve">   MAX(0, HLOOKUP(MONTH($B1088),'Farm Crops'!$B$18:$N$28,J$5,0)  - VLOOKUP(J$4,'Farm Crops'!$B$4:$G$13,6,0)/1000*0.65*$C1088)</f>
        <v>2117.386891495601</v>
      </c>
      <c r="K1088" s="67">
        <f xml:space="preserve">   MAX(0, HLOOKUP(MONTH($B1088),'Farm Crops'!$B$18:$N$28,K$5,0)  - VLOOKUP(K$4,'Farm Crops'!$B$4:$G$13,6,0)/1000*0.65*$C1088)</f>
        <v>495.2375190615835</v>
      </c>
      <c r="L1088" s="67">
        <f xml:space="preserve">   MAX(0, HLOOKUP(MONTH($B1088),'Farm Crops'!$B$18:$N$28,L$5,0)  - VLOOKUP(L$4,'Farm Crops'!$B$4:$G$13,6,0)/1000*0.65*$C1088)</f>
        <v>88.703507331378376</v>
      </c>
      <c r="M1088" s="67">
        <f xml:space="preserve">   MAX(0, HLOOKUP(MONTH($B1088),'Farm Crops'!$B$18:$N$28,M$5,0)  - VLOOKUP(M$4,'Farm Crops'!$B$4:$G$13,6,0)/1000*0.65*$C1088)</f>
        <v>632.67100293255123</v>
      </c>
    </row>
    <row r="1089" spans="2:13" x14ac:dyDescent="0.2">
      <c r="B1089" s="4">
        <v>41566</v>
      </c>
      <c r="C1089" s="67">
        <f>'Observed Data'!$E1088</f>
        <v>0</v>
      </c>
      <c r="D1089" s="67">
        <f xml:space="preserve">   MAX(0, HLOOKUP(MONTH($B1089),'Farm Crops'!$B$18:$N$28,D$5,0)  - VLOOKUP(D$4,'Farm Crops'!$B$4:$G$13,6,0)/1000*0.65*$C1089)</f>
        <v>1989.1844574780059</v>
      </c>
      <c r="E1089" s="67">
        <f xml:space="preserve">   MAX(0, HLOOKUP(MONTH($B1089),'Farm Crops'!$B$18:$N$28,E$5,0)  - VLOOKUP(E$4,'Farm Crops'!$B$4:$G$13,6,0)/1000*0.65*$C1089)</f>
        <v>1326.9812140762465</v>
      </c>
      <c r="F1089" s="67">
        <f xml:space="preserve">   MAX(0, HLOOKUP(MONTH($B1089),'Farm Crops'!$B$18:$N$28,F$5,0)  - VLOOKUP(F$4,'Farm Crops'!$B$4:$G$13,6,0)/1000*0.65*$C1089)</f>
        <v>1616.6617624633429</v>
      </c>
      <c r="G1089" s="67">
        <f xml:space="preserve">   MAX(0, HLOOKUP(MONTH($B1089),'Farm Crops'!$B$18:$N$28,G$5,0)  - VLOOKUP(G$4,'Farm Crops'!$B$4:$G$13,6,0)/1000*0.65*$C1089)</f>
        <v>405.64412903225809</v>
      </c>
      <c r="H1089" s="67">
        <f xml:space="preserve">   MAX(0, HLOOKUP(MONTH($B1089),'Farm Crops'!$B$18:$N$28,H$5,0)  - VLOOKUP(H$4,'Farm Crops'!$B$4:$G$13,6,0)/1000*0.65*$C1089)</f>
        <v>1392.0613020527862</v>
      </c>
      <c r="I1089" s="67">
        <f xml:space="preserve">   MAX(0, HLOOKUP(MONTH($B1089),'Farm Crops'!$B$18:$N$28,I$5,0)  - VLOOKUP(I$4,'Farm Crops'!$B$4:$G$13,6,0)/1000*0.65*$C1089)</f>
        <v>2121.0413431085044</v>
      </c>
      <c r="J1089" s="67">
        <f xml:space="preserve">   MAX(0, HLOOKUP(MONTH($B1089),'Farm Crops'!$B$18:$N$28,J$5,0)  - VLOOKUP(J$4,'Farm Crops'!$B$4:$G$13,6,0)/1000*0.65*$C1089)</f>
        <v>2117.386891495601</v>
      </c>
      <c r="K1089" s="67">
        <f xml:space="preserve">   MAX(0, HLOOKUP(MONTH($B1089),'Farm Crops'!$B$18:$N$28,K$5,0)  - VLOOKUP(K$4,'Farm Crops'!$B$4:$G$13,6,0)/1000*0.65*$C1089)</f>
        <v>495.2375190615835</v>
      </c>
      <c r="L1089" s="67">
        <f xml:space="preserve">   MAX(0, HLOOKUP(MONTH($B1089),'Farm Crops'!$B$18:$N$28,L$5,0)  - VLOOKUP(L$4,'Farm Crops'!$B$4:$G$13,6,0)/1000*0.65*$C1089)</f>
        <v>88.703507331378376</v>
      </c>
      <c r="M1089" s="67">
        <f xml:space="preserve">   MAX(0, HLOOKUP(MONTH($B1089),'Farm Crops'!$B$18:$N$28,M$5,0)  - VLOOKUP(M$4,'Farm Crops'!$B$4:$G$13,6,0)/1000*0.65*$C1089)</f>
        <v>632.67100293255123</v>
      </c>
    </row>
    <row r="1090" spans="2:13" x14ac:dyDescent="0.2">
      <c r="B1090" s="4">
        <v>41567</v>
      </c>
      <c r="C1090" s="67">
        <f>'Observed Data'!$E1089</f>
        <v>0</v>
      </c>
      <c r="D1090" s="67">
        <f xml:space="preserve">   MAX(0, HLOOKUP(MONTH($B1090),'Farm Crops'!$B$18:$N$28,D$5,0)  - VLOOKUP(D$4,'Farm Crops'!$B$4:$G$13,6,0)/1000*0.65*$C1090)</f>
        <v>1989.1844574780059</v>
      </c>
      <c r="E1090" s="67">
        <f xml:space="preserve">   MAX(0, HLOOKUP(MONTH($B1090),'Farm Crops'!$B$18:$N$28,E$5,0)  - VLOOKUP(E$4,'Farm Crops'!$B$4:$G$13,6,0)/1000*0.65*$C1090)</f>
        <v>1326.9812140762465</v>
      </c>
      <c r="F1090" s="67">
        <f xml:space="preserve">   MAX(0, HLOOKUP(MONTH($B1090),'Farm Crops'!$B$18:$N$28,F$5,0)  - VLOOKUP(F$4,'Farm Crops'!$B$4:$G$13,6,0)/1000*0.65*$C1090)</f>
        <v>1616.6617624633429</v>
      </c>
      <c r="G1090" s="67">
        <f xml:space="preserve">   MAX(0, HLOOKUP(MONTH($B1090),'Farm Crops'!$B$18:$N$28,G$5,0)  - VLOOKUP(G$4,'Farm Crops'!$B$4:$G$13,6,0)/1000*0.65*$C1090)</f>
        <v>405.64412903225809</v>
      </c>
      <c r="H1090" s="67">
        <f xml:space="preserve">   MAX(0, HLOOKUP(MONTH($B1090),'Farm Crops'!$B$18:$N$28,H$5,0)  - VLOOKUP(H$4,'Farm Crops'!$B$4:$G$13,6,0)/1000*0.65*$C1090)</f>
        <v>1392.0613020527862</v>
      </c>
      <c r="I1090" s="67">
        <f xml:space="preserve">   MAX(0, HLOOKUP(MONTH($B1090),'Farm Crops'!$B$18:$N$28,I$5,0)  - VLOOKUP(I$4,'Farm Crops'!$B$4:$G$13,6,0)/1000*0.65*$C1090)</f>
        <v>2121.0413431085044</v>
      </c>
      <c r="J1090" s="67">
        <f xml:space="preserve">   MAX(0, HLOOKUP(MONTH($B1090),'Farm Crops'!$B$18:$N$28,J$5,0)  - VLOOKUP(J$4,'Farm Crops'!$B$4:$G$13,6,0)/1000*0.65*$C1090)</f>
        <v>2117.386891495601</v>
      </c>
      <c r="K1090" s="67">
        <f xml:space="preserve">   MAX(0, HLOOKUP(MONTH($B1090),'Farm Crops'!$B$18:$N$28,K$5,0)  - VLOOKUP(K$4,'Farm Crops'!$B$4:$G$13,6,0)/1000*0.65*$C1090)</f>
        <v>495.2375190615835</v>
      </c>
      <c r="L1090" s="67">
        <f xml:space="preserve">   MAX(0, HLOOKUP(MONTH($B1090),'Farm Crops'!$B$18:$N$28,L$5,0)  - VLOOKUP(L$4,'Farm Crops'!$B$4:$G$13,6,0)/1000*0.65*$C1090)</f>
        <v>88.703507331378376</v>
      </c>
      <c r="M1090" s="67">
        <f xml:space="preserve">   MAX(0, HLOOKUP(MONTH($B1090),'Farm Crops'!$B$18:$N$28,M$5,0)  - VLOOKUP(M$4,'Farm Crops'!$B$4:$G$13,6,0)/1000*0.65*$C1090)</f>
        <v>632.67100293255123</v>
      </c>
    </row>
    <row r="1091" spans="2:13" x14ac:dyDescent="0.2">
      <c r="B1091" s="4">
        <v>41568</v>
      </c>
      <c r="C1091" s="67">
        <f>'Observed Data'!$E1090</f>
        <v>0</v>
      </c>
      <c r="D1091" s="67">
        <f xml:space="preserve">   MAX(0, HLOOKUP(MONTH($B1091),'Farm Crops'!$B$18:$N$28,D$5,0)  - VLOOKUP(D$4,'Farm Crops'!$B$4:$G$13,6,0)/1000*0.65*$C1091)</f>
        <v>1989.1844574780059</v>
      </c>
      <c r="E1091" s="67">
        <f xml:space="preserve">   MAX(0, HLOOKUP(MONTH($B1091),'Farm Crops'!$B$18:$N$28,E$5,0)  - VLOOKUP(E$4,'Farm Crops'!$B$4:$G$13,6,0)/1000*0.65*$C1091)</f>
        <v>1326.9812140762465</v>
      </c>
      <c r="F1091" s="67">
        <f xml:space="preserve">   MAX(0, HLOOKUP(MONTH($B1091),'Farm Crops'!$B$18:$N$28,F$5,0)  - VLOOKUP(F$4,'Farm Crops'!$B$4:$G$13,6,0)/1000*0.65*$C1091)</f>
        <v>1616.6617624633429</v>
      </c>
      <c r="G1091" s="67">
        <f xml:space="preserve">   MAX(0, HLOOKUP(MONTH($B1091),'Farm Crops'!$B$18:$N$28,G$5,0)  - VLOOKUP(G$4,'Farm Crops'!$B$4:$G$13,6,0)/1000*0.65*$C1091)</f>
        <v>405.64412903225809</v>
      </c>
      <c r="H1091" s="67">
        <f xml:space="preserve">   MAX(0, HLOOKUP(MONTH($B1091),'Farm Crops'!$B$18:$N$28,H$5,0)  - VLOOKUP(H$4,'Farm Crops'!$B$4:$G$13,6,0)/1000*0.65*$C1091)</f>
        <v>1392.0613020527862</v>
      </c>
      <c r="I1091" s="67">
        <f xml:space="preserve">   MAX(0, HLOOKUP(MONTH($B1091),'Farm Crops'!$B$18:$N$28,I$5,0)  - VLOOKUP(I$4,'Farm Crops'!$B$4:$G$13,6,0)/1000*0.65*$C1091)</f>
        <v>2121.0413431085044</v>
      </c>
      <c r="J1091" s="67">
        <f xml:space="preserve">   MAX(0, HLOOKUP(MONTH($B1091),'Farm Crops'!$B$18:$N$28,J$5,0)  - VLOOKUP(J$4,'Farm Crops'!$B$4:$G$13,6,0)/1000*0.65*$C1091)</f>
        <v>2117.386891495601</v>
      </c>
      <c r="K1091" s="67">
        <f xml:space="preserve">   MAX(0, HLOOKUP(MONTH($B1091),'Farm Crops'!$B$18:$N$28,K$5,0)  - VLOOKUP(K$4,'Farm Crops'!$B$4:$G$13,6,0)/1000*0.65*$C1091)</f>
        <v>495.2375190615835</v>
      </c>
      <c r="L1091" s="67">
        <f xml:space="preserve">   MAX(0, HLOOKUP(MONTH($B1091),'Farm Crops'!$B$18:$N$28,L$5,0)  - VLOOKUP(L$4,'Farm Crops'!$B$4:$G$13,6,0)/1000*0.65*$C1091)</f>
        <v>88.703507331378376</v>
      </c>
      <c r="M1091" s="67">
        <f xml:space="preserve">   MAX(0, HLOOKUP(MONTH($B1091),'Farm Crops'!$B$18:$N$28,M$5,0)  - VLOOKUP(M$4,'Farm Crops'!$B$4:$G$13,6,0)/1000*0.65*$C1091)</f>
        <v>632.67100293255123</v>
      </c>
    </row>
    <row r="1092" spans="2:13" x14ac:dyDescent="0.2">
      <c r="B1092" s="4">
        <v>41569</v>
      </c>
      <c r="C1092" s="67">
        <f>'Observed Data'!$E1091</f>
        <v>0</v>
      </c>
      <c r="D1092" s="67">
        <f xml:space="preserve">   MAX(0, HLOOKUP(MONTH($B1092),'Farm Crops'!$B$18:$N$28,D$5,0)  - VLOOKUP(D$4,'Farm Crops'!$B$4:$G$13,6,0)/1000*0.65*$C1092)</f>
        <v>1989.1844574780059</v>
      </c>
      <c r="E1092" s="67">
        <f xml:space="preserve">   MAX(0, HLOOKUP(MONTH($B1092),'Farm Crops'!$B$18:$N$28,E$5,0)  - VLOOKUP(E$4,'Farm Crops'!$B$4:$G$13,6,0)/1000*0.65*$C1092)</f>
        <v>1326.9812140762465</v>
      </c>
      <c r="F1092" s="67">
        <f xml:space="preserve">   MAX(0, HLOOKUP(MONTH($B1092),'Farm Crops'!$B$18:$N$28,F$5,0)  - VLOOKUP(F$4,'Farm Crops'!$B$4:$G$13,6,0)/1000*0.65*$C1092)</f>
        <v>1616.6617624633429</v>
      </c>
      <c r="G1092" s="67">
        <f xml:space="preserve">   MAX(0, HLOOKUP(MONTH($B1092),'Farm Crops'!$B$18:$N$28,G$5,0)  - VLOOKUP(G$4,'Farm Crops'!$B$4:$G$13,6,0)/1000*0.65*$C1092)</f>
        <v>405.64412903225809</v>
      </c>
      <c r="H1092" s="67">
        <f xml:space="preserve">   MAX(0, HLOOKUP(MONTH($B1092),'Farm Crops'!$B$18:$N$28,H$5,0)  - VLOOKUP(H$4,'Farm Crops'!$B$4:$G$13,6,0)/1000*0.65*$C1092)</f>
        <v>1392.0613020527862</v>
      </c>
      <c r="I1092" s="67">
        <f xml:space="preserve">   MAX(0, HLOOKUP(MONTH($B1092),'Farm Crops'!$B$18:$N$28,I$5,0)  - VLOOKUP(I$4,'Farm Crops'!$B$4:$G$13,6,0)/1000*0.65*$C1092)</f>
        <v>2121.0413431085044</v>
      </c>
      <c r="J1092" s="67">
        <f xml:space="preserve">   MAX(0, HLOOKUP(MONTH($B1092),'Farm Crops'!$B$18:$N$28,J$5,0)  - VLOOKUP(J$4,'Farm Crops'!$B$4:$G$13,6,0)/1000*0.65*$C1092)</f>
        <v>2117.386891495601</v>
      </c>
      <c r="K1092" s="67">
        <f xml:space="preserve">   MAX(0, HLOOKUP(MONTH($B1092),'Farm Crops'!$B$18:$N$28,K$5,0)  - VLOOKUP(K$4,'Farm Crops'!$B$4:$G$13,6,0)/1000*0.65*$C1092)</f>
        <v>495.2375190615835</v>
      </c>
      <c r="L1092" s="67">
        <f xml:space="preserve">   MAX(0, HLOOKUP(MONTH($B1092),'Farm Crops'!$B$18:$N$28,L$5,0)  - VLOOKUP(L$4,'Farm Crops'!$B$4:$G$13,6,0)/1000*0.65*$C1092)</f>
        <v>88.703507331378376</v>
      </c>
      <c r="M1092" s="67">
        <f xml:space="preserve">   MAX(0, HLOOKUP(MONTH($B1092),'Farm Crops'!$B$18:$N$28,M$5,0)  - VLOOKUP(M$4,'Farm Crops'!$B$4:$G$13,6,0)/1000*0.65*$C1092)</f>
        <v>632.67100293255123</v>
      </c>
    </row>
    <row r="1093" spans="2:13" x14ac:dyDescent="0.2">
      <c r="B1093" s="4">
        <v>41570</v>
      </c>
      <c r="C1093" s="67">
        <f>'Observed Data'!$E1092</f>
        <v>0</v>
      </c>
      <c r="D1093" s="67">
        <f xml:space="preserve">   MAX(0, HLOOKUP(MONTH($B1093),'Farm Crops'!$B$18:$N$28,D$5,0)  - VLOOKUP(D$4,'Farm Crops'!$B$4:$G$13,6,0)/1000*0.65*$C1093)</f>
        <v>1989.1844574780059</v>
      </c>
      <c r="E1093" s="67">
        <f xml:space="preserve">   MAX(0, HLOOKUP(MONTH($B1093),'Farm Crops'!$B$18:$N$28,E$5,0)  - VLOOKUP(E$4,'Farm Crops'!$B$4:$G$13,6,0)/1000*0.65*$C1093)</f>
        <v>1326.9812140762465</v>
      </c>
      <c r="F1093" s="67">
        <f xml:space="preserve">   MAX(0, HLOOKUP(MONTH($B1093),'Farm Crops'!$B$18:$N$28,F$5,0)  - VLOOKUP(F$4,'Farm Crops'!$B$4:$G$13,6,0)/1000*0.65*$C1093)</f>
        <v>1616.6617624633429</v>
      </c>
      <c r="G1093" s="67">
        <f xml:space="preserve">   MAX(0, HLOOKUP(MONTH($B1093),'Farm Crops'!$B$18:$N$28,G$5,0)  - VLOOKUP(G$4,'Farm Crops'!$B$4:$G$13,6,0)/1000*0.65*$C1093)</f>
        <v>405.64412903225809</v>
      </c>
      <c r="H1093" s="67">
        <f xml:space="preserve">   MAX(0, HLOOKUP(MONTH($B1093),'Farm Crops'!$B$18:$N$28,H$5,0)  - VLOOKUP(H$4,'Farm Crops'!$B$4:$G$13,6,0)/1000*0.65*$C1093)</f>
        <v>1392.0613020527862</v>
      </c>
      <c r="I1093" s="67">
        <f xml:space="preserve">   MAX(0, HLOOKUP(MONTH($B1093),'Farm Crops'!$B$18:$N$28,I$5,0)  - VLOOKUP(I$4,'Farm Crops'!$B$4:$G$13,6,0)/1000*0.65*$C1093)</f>
        <v>2121.0413431085044</v>
      </c>
      <c r="J1093" s="67">
        <f xml:space="preserve">   MAX(0, HLOOKUP(MONTH($B1093),'Farm Crops'!$B$18:$N$28,J$5,0)  - VLOOKUP(J$4,'Farm Crops'!$B$4:$G$13,6,0)/1000*0.65*$C1093)</f>
        <v>2117.386891495601</v>
      </c>
      <c r="K1093" s="67">
        <f xml:space="preserve">   MAX(0, HLOOKUP(MONTH($B1093),'Farm Crops'!$B$18:$N$28,K$5,0)  - VLOOKUP(K$4,'Farm Crops'!$B$4:$G$13,6,0)/1000*0.65*$C1093)</f>
        <v>495.2375190615835</v>
      </c>
      <c r="L1093" s="67">
        <f xml:space="preserve">   MAX(0, HLOOKUP(MONTH($B1093),'Farm Crops'!$B$18:$N$28,L$5,0)  - VLOOKUP(L$4,'Farm Crops'!$B$4:$G$13,6,0)/1000*0.65*$C1093)</f>
        <v>88.703507331378376</v>
      </c>
      <c r="M1093" s="67">
        <f xml:space="preserve">   MAX(0, HLOOKUP(MONTH($B1093),'Farm Crops'!$B$18:$N$28,M$5,0)  - VLOOKUP(M$4,'Farm Crops'!$B$4:$G$13,6,0)/1000*0.65*$C1093)</f>
        <v>632.67100293255123</v>
      </c>
    </row>
    <row r="1094" spans="2:13" x14ac:dyDescent="0.2">
      <c r="B1094" s="4">
        <v>41571</v>
      </c>
      <c r="C1094" s="67">
        <f>'Observed Data'!$E1093</f>
        <v>0</v>
      </c>
      <c r="D1094" s="67">
        <f xml:space="preserve">   MAX(0, HLOOKUP(MONTH($B1094),'Farm Crops'!$B$18:$N$28,D$5,0)  - VLOOKUP(D$4,'Farm Crops'!$B$4:$G$13,6,0)/1000*0.65*$C1094)</f>
        <v>1989.1844574780059</v>
      </c>
      <c r="E1094" s="67">
        <f xml:space="preserve">   MAX(0, HLOOKUP(MONTH($B1094),'Farm Crops'!$B$18:$N$28,E$5,0)  - VLOOKUP(E$4,'Farm Crops'!$B$4:$G$13,6,0)/1000*0.65*$C1094)</f>
        <v>1326.9812140762465</v>
      </c>
      <c r="F1094" s="67">
        <f xml:space="preserve">   MAX(0, HLOOKUP(MONTH($B1094),'Farm Crops'!$B$18:$N$28,F$5,0)  - VLOOKUP(F$4,'Farm Crops'!$B$4:$G$13,6,0)/1000*0.65*$C1094)</f>
        <v>1616.6617624633429</v>
      </c>
      <c r="G1094" s="67">
        <f xml:space="preserve">   MAX(0, HLOOKUP(MONTH($B1094),'Farm Crops'!$B$18:$N$28,G$5,0)  - VLOOKUP(G$4,'Farm Crops'!$B$4:$G$13,6,0)/1000*0.65*$C1094)</f>
        <v>405.64412903225809</v>
      </c>
      <c r="H1094" s="67">
        <f xml:space="preserve">   MAX(0, HLOOKUP(MONTH($B1094),'Farm Crops'!$B$18:$N$28,H$5,0)  - VLOOKUP(H$4,'Farm Crops'!$B$4:$G$13,6,0)/1000*0.65*$C1094)</f>
        <v>1392.0613020527862</v>
      </c>
      <c r="I1094" s="67">
        <f xml:space="preserve">   MAX(0, HLOOKUP(MONTH($B1094),'Farm Crops'!$B$18:$N$28,I$5,0)  - VLOOKUP(I$4,'Farm Crops'!$B$4:$G$13,6,0)/1000*0.65*$C1094)</f>
        <v>2121.0413431085044</v>
      </c>
      <c r="J1094" s="67">
        <f xml:space="preserve">   MAX(0, HLOOKUP(MONTH($B1094),'Farm Crops'!$B$18:$N$28,J$5,0)  - VLOOKUP(J$4,'Farm Crops'!$B$4:$G$13,6,0)/1000*0.65*$C1094)</f>
        <v>2117.386891495601</v>
      </c>
      <c r="K1094" s="67">
        <f xml:space="preserve">   MAX(0, HLOOKUP(MONTH($B1094),'Farm Crops'!$B$18:$N$28,K$5,0)  - VLOOKUP(K$4,'Farm Crops'!$B$4:$G$13,6,0)/1000*0.65*$C1094)</f>
        <v>495.2375190615835</v>
      </c>
      <c r="L1094" s="67">
        <f xml:space="preserve">   MAX(0, HLOOKUP(MONTH($B1094),'Farm Crops'!$B$18:$N$28,L$5,0)  - VLOOKUP(L$4,'Farm Crops'!$B$4:$G$13,6,0)/1000*0.65*$C1094)</f>
        <v>88.703507331378376</v>
      </c>
      <c r="M1094" s="67">
        <f xml:space="preserve">   MAX(0, HLOOKUP(MONTH($B1094),'Farm Crops'!$B$18:$N$28,M$5,0)  - VLOOKUP(M$4,'Farm Crops'!$B$4:$G$13,6,0)/1000*0.65*$C1094)</f>
        <v>632.67100293255123</v>
      </c>
    </row>
    <row r="1095" spans="2:13" x14ac:dyDescent="0.2">
      <c r="B1095" s="4">
        <v>41572</v>
      </c>
      <c r="C1095" s="67">
        <f>'Observed Data'!$E1094</f>
        <v>0</v>
      </c>
      <c r="D1095" s="67">
        <f xml:space="preserve">   MAX(0, HLOOKUP(MONTH($B1095),'Farm Crops'!$B$18:$N$28,D$5,0)  - VLOOKUP(D$4,'Farm Crops'!$B$4:$G$13,6,0)/1000*0.65*$C1095)</f>
        <v>1989.1844574780059</v>
      </c>
      <c r="E1095" s="67">
        <f xml:space="preserve">   MAX(0, HLOOKUP(MONTH($B1095),'Farm Crops'!$B$18:$N$28,E$5,0)  - VLOOKUP(E$4,'Farm Crops'!$B$4:$G$13,6,0)/1000*0.65*$C1095)</f>
        <v>1326.9812140762465</v>
      </c>
      <c r="F1095" s="67">
        <f xml:space="preserve">   MAX(0, HLOOKUP(MONTH($B1095),'Farm Crops'!$B$18:$N$28,F$5,0)  - VLOOKUP(F$4,'Farm Crops'!$B$4:$G$13,6,0)/1000*0.65*$C1095)</f>
        <v>1616.6617624633429</v>
      </c>
      <c r="G1095" s="67">
        <f xml:space="preserve">   MAX(0, HLOOKUP(MONTH($B1095),'Farm Crops'!$B$18:$N$28,G$5,0)  - VLOOKUP(G$4,'Farm Crops'!$B$4:$G$13,6,0)/1000*0.65*$C1095)</f>
        <v>405.64412903225809</v>
      </c>
      <c r="H1095" s="67">
        <f xml:space="preserve">   MAX(0, HLOOKUP(MONTH($B1095),'Farm Crops'!$B$18:$N$28,H$5,0)  - VLOOKUP(H$4,'Farm Crops'!$B$4:$G$13,6,0)/1000*0.65*$C1095)</f>
        <v>1392.0613020527862</v>
      </c>
      <c r="I1095" s="67">
        <f xml:space="preserve">   MAX(0, HLOOKUP(MONTH($B1095),'Farm Crops'!$B$18:$N$28,I$5,0)  - VLOOKUP(I$4,'Farm Crops'!$B$4:$G$13,6,0)/1000*0.65*$C1095)</f>
        <v>2121.0413431085044</v>
      </c>
      <c r="J1095" s="67">
        <f xml:space="preserve">   MAX(0, HLOOKUP(MONTH($B1095),'Farm Crops'!$B$18:$N$28,J$5,0)  - VLOOKUP(J$4,'Farm Crops'!$B$4:$G$13,6,0)/1000*0.65*$C1095)</f>
        <v>2117.386891495601</v>
      </c>
      <c r="K1095" s="67">
        <f xml:space="preserve">   MAX(0, HLOOKUP(MONTH($B1095),'Farm Crops'!$B$18:$N$28,K$5,0)  - VLOOKUP(K$4,'Farm Crops'!$B$4:$G$13,6,0)/1000*0.65*$C1095)</f>
        <v>495.2375190615835</v>
      </c>
      <c r="L1095" s="67">
        <f xml:space="preserve">   MAX(0, HLOOKUP(MONTH($B1095),'Farm Crops'!$B$18:$N$28,L$5,0)  - VLOOKUP(L$4,'Farm Crops'!$B$4:$G$13,6,0)/1000*0.65*$C1095)</f>
        <v>88.703507331378376</v>
      </c>
      <c r="M1095" s="67">
        <f xml:space="preserve">   MAX(0, HLOOKUP(MONTH($B1095),'Farm Crops'!$B$18:$N$28,M$5,0)  - VLOOKUP(M$4,'Farm Crops'!$B$4:$G$13,6,0)/1000*0.65*$C1095)</f>
        <v>632.67100293255123</v>
      </c>
    </row>
    <row r="1096" spans="2:13" x14ac:dyDescent="0.2">
      <c r="B1096" s="4">
        <v>41573</v>
      </c>
      <c r="C1096" s="67">
        <f>'Observed Data'!$E1095</f>
        <v>10</v>
      </c>
      <c r="D1096" s="67">
        <f xml:space="preserve">   MAX(0, HLOOKUP(MONTH($B1096),'Farm Crops'!$B$18:$N$28,D$5,0)  - VLOOKUP(D$4,'Farm Crops'!$B$4:$G$13,6,0)/1000*0.65*$C1096)</f>
        <v>0</v>
      </c>
      <c r="E1096" s="67">
        <f xml:space="preserve">   MAX(0, HLOOKUP(MONTH($B1096),'Farm Crops'!$B$18:$N$28,E$5,0)  - VLOOKUP(E$4,'Farm Crops'!$B$4:$G$13,6,0)/1000*0.65*$C1096)</f>
        <v>0</v>
      </c>
      <c r="F1096" s="67">
        <f xml:space="preserve">   MAX(0, HLOOKUP(MONTH($B1096),'Farm Crops'!$B$18:$N$28,F$5,0)  - VLOOKUP(F$4,'Farm Crops'!$B$4:$G$13,6,0)/1000*0.65*$C1096)</f>
        <v>0</v>
      </c>
      <c r="G1096" s="67">
        <f xml:space="preserve">   MAX(0, HLOOKUP(MONTH($B1096),'Farm Crops'!$B$18:$N$28,G$5,0)  - VLOOKUP(G$4,'Farm Crops'!$B$4:$G$13,6,0)/1000*0.65*$C1096)</f>
        <v>0</v>
      </c>
      <c r="H1096" s="67">
        <f xml:space="preserve">   MAX(0, HLOOKUP(MONTH($B1096),'Farm Crops'!$B$18:$N$28,H$5,0)  - VLOOKUP(H$4,'Farm Crops'!$B$4:$G$13,6,0)/1000*0.65*$C1096)</f>
        <v>0</v>
      </c>
      <c r="I1096" s="67">
        <f xml:space="preserve">   MAX(0, HLOOKUP(MONTH($B1096),'Farm Crops'!$B$18:$N$28,I$5,0)  - VLOOKUP(I$4,'Farm Crops'!$B$4:$G$13,6,0)/1000*0.65*$C1096)</f>
        <v>0</v>
      </c>
      <c r="J1096" s="67">
        <f xml:space="preserve">   MAX(0, HLOOKUP(MONTH($B1096),'Farm Crops'!$B$18:$N$28,J$5,0)  - VLOOKUP(J$4,'Farm Crops'!$B$4:$G$13,6,0)/1000*0.65*$C1096)</f>
        <v>0</v>
      </c>
      <c r="K1096" s="67">
        <f xml:space="preserve">   MAX(0, HLOOKUP(MONTH($B1096),'Farm Crops'!$B$18:$N$28,K$5,0)  - VLOOKUP(K$4,'Farm Crops'!$B$4:$G$13,6,0)/1000*0.65*$C1096)</f>
        <v>0</v>
      </c>
      <c r="L1096" s="67">
        <f xml:space="preserve">   MAX(0, HLOOKUP(MONTH($B1096),'Farm Crops'!$B$18:$N$28,L$5,0)  - VLOOKUP(L$4,'Farm Crops'!$B$4:$G$13,6,0)/1000*0.65*$C1096)</f>
        <v>0</v>
      </c>
      <c r="M1096" s="67">
        <f xml:space="preserve">   MAX(0, HLOOKUP(MONTH($B1096),'Farm Crops'!$B$18:$N$28,M$5,0)  - VLOOKUP(M$4,'Farm Crops'!$B$4:$G$13,6,0)/1000*0.65*$C1096)</f>
        <v>0</v>
      </c>
    </row>
    <row r="1097" spans="2:13" x14ac:dyDescent="0.2">
      <c r="B1097" s="4">
        <v>41574</v>
      </c>
      <c r="C1097" s="67">
        <f>'Observed Data'!$E1096</f>
        <v>0</v>
      </c>
      <c r="D1097" s="67">
        <f xml:space="preserve">   MAX(0, HLOOKUP(MONTH($B1097),'Farm Crops'!$B$18:$N$28,D$5,0)  - VLOOKUP(D$4,'Farm Crops'!$B$4:$G$13,6,0)/1000*0.65*$C1097)</f>
        <v>1989.1844574780059</v>
      </c>
      <c r="E1097" s="67">
        <f xml:space="preserve">   MAX(0, HLOOKUP(MONTH($B1097),'Farm Crops'!$B$18:$N$28,E$5,0)  - VLOOKUP(E$4,'Farm Crops'!$B$4:$G$13,6,0)/1000*0.65*$C1097)</f>
        <v>1326.9812140762465</v>
      </c>
      <c r="F1097" s="67">
        <f xml:space="preserve">   MAX(0, HLOOKUP(MONTH($B1097),'Farm Crops'!$B$18:$N$28,F$5,0)  - VLOOKUP(F$4,'Farm Crops'!$B$4:$G$13,6,0)/1000*0.65*$C1097)</f>
        <v>1616.6617624633429</v>
      </c>
      <c r="G1097" s="67">
        <f xml:space="preserve">   MAX(0, HLOOKUP(MONTH($B1097),'Farm Crops'!$B$18:$N$28,G$5,0)  - VLOOKUP(G$4,'Farm Crops'!$B$4:$G$13,6,0)/1000*0.65*$C1097)</f>
        <v>405.64412903225809</v>
      </c>
      <c r="H1097" s="67">
        <f xml:space="preserve">   MAX(0, HLOOKUP(MONTH($B1097),'Farm Crops'!$B$18:$N$28,H$5,0)  - VLOOKUP(H$4,'Farm Crops'!$B$4:$G$13,6,0)/1000*0.65*$C1097)</f>
        <v>1392.0613020527862</v>
      </c>
      <c r="I1097" s="67">
        <f xml:space="preserve">   MAX(0, HLOOKUP(MONTH($B1097),'Farm Crops'!$B$18:$N$28,I$5,0)  - VLOOKUP(I$4,'Farm Crops'!$B$4:$G$13,6,0)/1000*0.65*$C1097)</f>
        <v>2121.0413431085044</v>
      </c>
      <c r="J1097" s="67">
        <f xml:space="preserve">   MAX(0, HLOOKUP(MONTH($B1097),'Farm Crops'!$B$18:$N$28,J$5,0)  - VLOOKUP(J$4,'Farm Crops'!$B$4:$G$13,6,0)/1000*0.65*$C1097)</f>
        <v>2117.386891495601</v>
      </c>
      <c r="K1097" s="67">
        <f xml:space="preserve">   MAX(0, HLOOKUP(MONTH($B1097),'Farm Crops'!$B$18:$N$28,K$5,0)  - VLOOKUP(K$4,'Farm Crops'!$B$4:$G$13,6,0)/1000*0.65*$C1097)</f>
        <v>495.2375190615835</v>
      </c>
      <c r="L1097" s="67">
        <f xml:space="preserve">   MAX(0, HLOOKUP(MONTH($B1097),'Farm Crops'!$B$18:$N$28,L$5,0)  - VLOOKUP(L$4,'Farm Crops'!$B$4:$G$13,6,0)/1000*0.65*$C1097)</f>
        <v>88.703507331378376</v>
      </c>
      <c r="M1097" s="67">
        <f xml:space="preserve">   MAX(0, HLOOKUP(MONTH($B1097),'Farm Crops'!$B$18:$N$28,M$5,0)  - VLOOKUP(M$4,'Farm Crops'!$B$4:$G$13,6,0)/1000*0.65*$C1097)</f>
        <v>632.67100293255123</v>
      </c>
    </row>
    <row r="1098" spans="2:13" x14ac:dyDescent="0.2">
      <c r="B1098" s="4">
        <v>41575</v>
      </c>
      <c r="C1098" s="67">
        <f>'Observed Data'!$E1097</f>
        <v>0</v>
      </c>
      <c r="D1098" s="67">
        <f xml:space="preserve">   MAX(0, HLOOKUP(MONTH($B1098),'Farm Crops'!$B$18:$N$28,D$5,0)  - VLOOKUP(D$4,'Farm Crops'!$B$4:$G$13,6,0)/1000*0.65*$C1098)</f>
        <v>1989.1844574780059</v>
      </c>
      <c r="E1098" s="67">
        <f xml:space="preserve">   MAX(0, HLOOKUP(MONTH($B1098),'Farm Crops'!$B$18:$N$28,E$5,0)  - VLOOKUP(E$4,'Farm Crops'!$B$4:$G$13,6,0)/1000*0.65*$C1098)</f>
        <v>1326.9812140762465</v>
      </c>
      <c r="F1098" s="67">
        <f xml:space="preserve">   MAX(0, HLOOKUP(MONTH($B1098),'Farm Crops'!$B$18:$N$28,F$5,0)  - VLOOKUP(F$4,'Farm Crops'!$B$4:$G$13,6,0)/1000*0.65*$C1098)</f>
        <v>1616.6617624633429</v>
      </c>
      <c r="G1098" s="67">
        <f xml:space="preserve">   MAX(0, HLOOKUP(MONTH($B1098),'Farm Crops'!$B$18:$N$28,G$5,0)  - VLOOKUP(G$4,'Farm Crops'!$B$4:$G$13,6,0)/1000*0.65*$C1098)</f>
        <v>405.64412903225809</v>
      </c>
      <c r="H1098" s="67">
        <f xml:space="preserve">   MAX(0, HLOOKUP(MONTH($B1098),'Farm Crops'!$B$18:$N$28,H$5,0)  - VLOOKUP(H$4,'Farm Crops'!$B$4:$G$13,6,0)/1000*0.65*$C1098)</f>
        <v>1392.0613020527862</v>
      </c>
      <c r="I1098" s="67">
        <f xml:space="preserve">   MAX(0, HLOOKUP(MONTH($B1098),'Farm Crops'!$B$18:$N$28,I$5,0)  - VLOOKUP(I$4,'Farm Crops'!$B$4:$G$13,6,0)/1000*0.65*$C1098)</f>
        <v>2121.0413431085044</v>
      </c>
      <c r="J1098" s="67">
        <f xml:space="preserve">   MAX(0, HLOOKUP(MONTH($B1098),'Farm Crops'!$B$18:$N$28,J$5,0)  - VLOOKUP(J$4,'Farm Crops'!$B$4:$G$13,6,0)/1000*0.65*$C1098)</f>
        <v>2117.386891495601</v>
      </c>
      <c r="K1098" s="67">
        <f xml:space="preserve">   MAX(0, HLOOKUP(MONTH($B1098),'Farm Crops'!$B$18:$N$28,K$5,0)  - VLOOKUP(K$4,'Farm Crops'!$B$4:$G$13,6,0)/1000*0.65*$C1098)</f>
        <v>495.2375190615835</v>
      </c>
      <c r="L1098" s="67">
        <f xml:space="preserve">   MAX(0, HLOOKUP(MONTH($B1098),'Farm Crops'!$B$18:$N$28,L$5,0)  - VLOOKUP(L$4,'Farm Crops'!$B$4:$G$13,6,0)/1000*0.65*$C1098)</f>
        <v>88.703507331378376</v>
      </c>
      <c r="M1098" s="67">
        <f xml:space="preserve">   MAX(0, HLOOKUP(MONTH($B1098),'Farm Crops'!$B$18:$N$28,M$5,0)  - VLOOKUP(M$4,'Farm Crops'!$B$4:$G$13,6,0)/1000*0.65*$C1098)</f>
        <v>632.67100293255123</v>
      </c>
    </row>
    <row r="1099" spans="2:13" x14ac:dyDescent="0.2">
      <c r="B1099" s="4">
        <v>41576</v>
      </c>
      <c r="C1099" s="67">
        <f>'Observed Data'!$E1098</f>
        <v>0</v>
      </c>
      <c r="D1099" s="67">
        <f xml:space="preserve">   MAX(0, HLOOKUP(MONTH($B1099),'Farm Crops'!$B$18:$N$28,D$5,0)  - VLOOKUP(D$4,'Farm Crops'!$B$4:$G$13,6,0)/1000*0.65*$C1099)</f>
        <v>1989.1844574780059</v>
      </c>
      <c r="E1099" s="67">
        <f xml:space="preserve">   MAX(0, HLOOKUP(MONTH($B1099),'Farm Crops'!$B$18:$N$28,E$5,0)  - VLOOKUP(E$4,'Farm Crops'!$B$4:$G$13,6,0)/1000*0.65*$C1099)</f>
        <v>1326.9812140762465</v>
      </c>
      <c r="F1099" s="67">
        <f xml:space="preserve">   MAX(0, HLOOKUP(MONTH($B1099),'Farm Crops'!$B$18:$N$28,F$5,0)  - VLOOKUP(F$4,'Farm Crops'!$B$4:$G$13,6,0)/1000*0.65*$C1099)</f>
        <v>1616.6617624633429</v>
      </c>
      <c r="G1099" s="67">
        <f xml:space="preserve">   MAX(0, HLOOKUP(MONTH($B1099),'Farm Crops'!$B$18:$N$28,G$5,0)  - VLOOKUP(G$4,'Farm Crops'!$B$4:$G$13,6,0)/1000*0.65*$C1099)</f>
        <v>405.64412903225809</v>
      </c>
      <c r="H1099" s="67">
        <f xml:space="preserve">   MAX(0, HLOOKUP(MONTH($B1099),'Farm Crops'!$B$18:$N$28,H$5,0)  - VLOOKUP(H$4,'Farm Crops'!$B$4:$G$13,6,0)/1000*0.65*$C1099)</f>
        <v>1392.0613020527862</v>
      </c>
      <c r="I1099" s="67">
        <f xml:space="preserve">   MAX(0, HLOOKUP(MONTH($B1099),'Farm Crops'!$B$18:$N$28,I$5,0)  - VLOOKUP(I$4,'Farm Crops'!$B$4:$G$13,6,0)/1000*0.65*$C1099)</f>
        <v>2121.0413431085044</v>
      </c>
      <c r="J1099" s="67">
        <f xml:space="preserve">   MAX(0, HLOOKUP(MONTH($B1099),'Farm Crops'!$B$18:$N$28,J$5,0)  - VLOOKUP(J$4,'Farm Crops'!$B$4:$G$13,6,0)/1000*0.65*$C1099)</f>
        <v>2117.386891495601</v>
      </c>
      <c r="K1099" s="67">
        <f xml:space="preserve">   MAX(0, HLOOKUP(MONTH($B1099),'Farm Crops'!$B$18:$N$28,K$5,0)  - VLOOKUP(K$4,'Farm Crops'!$B$4:$G$13,6,0)/1000*0.65*$C1099)</f>
        <v>495.2375190615835</v>
      </c>
      <c r="L1099" s="67">
        <f xml:space="preserve">   MAX(0, HLOOKUP(MONTH($B1099),'Farm Crops'!$B$18:$N$28,L$5,0)  - VLOOKUP(L$4,'Farm Crops'!$B$4:$G$13,6,0)/1000*0.65*$C1099)</f>
        <v>88.703507331378376</v>
      </c>
      <c r="M1099" s="67">
        <f xml:space="preserve">   MAX(0, HLOOKUP(MONTH($B1099),'Farm Crops'!$B$18:$N$28,M$5,0)  - VLOOKUP(M$4,'Farm Crops'!$B$4:$G$13,6,0)/1000*0.65*$C1099)</f>
        <v>632.67100293255123</v>
      </c>
    </row>
    <row r="1100" spans="2:13" x14ac:dyDescent="0.2">
      <c r="B1100" s="4">
        <v>41577</v>
      </c>
      <c r="C1100" s="67">
        <f>'Observed Data'!$E1099</f>
        <v>0</v>
      </c>
      <c r="D1100" s="67">
        <f xml:space="preserve">   MAX(0, HLOOKUP(MONTH($B1100),'Farm Crops'!$B$18:$N$28,D$5,0)  - VLOOKUP(D$4,'Farm Crops'!$B$4:$G$13,6,0)/1000*0.65*$C1100)</f>
        <v>1989.1844574780059</v>
      </c>
      <c r="E1100" s="67">
        <f xml:space="preserve">   MAX(0, HLOOKUP(MONTH($B1100),'Farm Crops'!$B$18:$N$28,E$5,0)  - VLOOKUP(E$4,'Farm Crops'!$B$4:$G$13,6,0)/1000*0.65*$C1100)</f>
        <v>1326.9812140762465</v>
      </c>
      <c r="F1100" s="67">
        <f xml:space="preserve">   MAX(0, HLOOKUP(MONTH($B1100),'Farm Crops'!$B$18:$N$28,F$5,0)  - VLOOKUP(F$4,'Farm Crops'!$B$4:$G$13,6,0)/1000*0.65*$C1100)</f>
        <v>1616.6617624633429</v>
      </c>
      <c r="G1100" s="67">
        <f xml:space="preserve">   MAX(0, HLOOKUP(MONTH($B1100),'Farm Crops'!$B$18:$N$28,G$5,0)  - VLOOKUP(G$4,'Farm Crops'!$B$4:$G$13,6,0)/1000*0.65*$C1100)</f>
        <v>405.64412903225809</v>
      </c>
      <c r="H1100" s="67">
        <f xml:space="preserve">   MAX(0, HLOOKUP(MONTH($B1100),'Farm Crops'!$B$18:$N$28,H$5,0)  - VLOOKUP(H$4,'Farm Crops'!$B$4:$G$13,6,0)/1000*0.65*$C1100)</f>
        <v>1392.0613020527862</v>
      </c>
      <c r="I1100" s="67">
        <f xml:space="preserve">   MAX(0, HLOOKUP(MONTH($B1100),'Farm Crops'!$B$18:$N$28,I$5,0)  - VLOOKUP(I$4,'Farm Crops'!$B$4:$G$13,6,0)/1000*0.65*$C1100)</f>
        <v>2121.0413431085044</v>
      </c>
      <c r="J1100" s="67">
        <f xml:space="preserve">   MAX(0, HLOOKUP(MONTH($B1100),'Farm Crops'!$B$18:$N$28,J$5,0)  - VLOOKUP(J$4,'Farm Crops'!$B$4:$G$13,6,0)/1000*0.65*$C1100)</f>
        <v>2117.386891495601</v>
      </c>
      <c r="K1100" s="67">
        <f xml:space="preserve">   MAX(0, HLOOKUP(MONTH($B1100),'Farm Crops'!$B$18:$N$28,K$5,0)  - VLOOKUP(K$4,'Farm Crops'!$B$4:$G$13,6,0)/1000*0.65*$C1100)</f>
        <v>495.2375190615835</v>
      </c>
      <c r="L1100" s="67">
        <f xml:space="preserve">   MAX(0, HLOOKUP(MONTH($B1100),'Farm Crops'!$B$18:$N$28,L$5,0)  - VLOOKUP(L$4,'Farm Crops'!$B$4:$G$13,6,0)/1000*0.65*$C1100)</f>
        <v>88.703507331378376</v>
      </c>
      <c r="M1100" s="67">
        <f xml:space="preserve">   MAX(0, HLOOKUP(MONTH($B1100),'Farm Crops'!$B$18:$N$28,M$5,0)  - VLOOKUP(M$4,'Farm Crops'!$B$4:$G$13,6,0)/1000*0.65*$C1100)</f>
        <v>632.67100293255123</v>
      </c>
    </row>
    <row r="1101" spans="2:13" x14ac:dyDescent="0.2">
      <c r="B1101" s="4">
        <v>41578</v>
      </c>
      <c r="C1101" s="67">
        <f>'Observed Data'!$E1100</f>
        <v>0</v>
      </c>
      <c r="D1101" s="67">
        <f xml:space="preserve">   MAX(0, HLOOKUP(MONTH($B1101),'Farm Crops'!$B$18:$N$28,D$5,0)  - VLOOKUP(D$4,'Farm Crops'!$B$4:$G$13,6,0)/1000*0.65*$C1101)</f>
        <v>1989.1844574780059</v>
      </c>
      <c r="E1101" s="67">
        <f xml:space="preserve">   MAX(0, HLOOKUP(MONTH($B1101),'Farm Crops'!$B$18:$N$28,E$5,0)  - VLOOKUP(E$4,'Farm Crops'!$B$4:$G$13,6,0)/1000*0.65*$C1101)</f>
        <v>1326.9812140762465</v>
      </c>
      <c r="F1101" s="67">
        <f xml:space="preserve">   MAX(0, HLOOKUP(MONTH($B1101),'Farm Crops'!$B$18:$N$28,F$5,0)  - VLOOKUP(F$4,'Farm Crops'!$B$4:$G$13,6,0)/1000*0.65*$C1101)</f>
        <v>1616.6617624633429</v>
      </c>
      <c r="G1101" s="67">
        <f xml:space="preserve">   MAX(0, HLOOKUP(MONTH($B1101),'Farm Crops'!$B$18:$N$28,G$5,0)  - VLOOKUP(G$4,'Farm Crops'!$B$4:$G$13,6,0)/1000*0.65*$C1101)</f>
        <v>405.64412903225809</v>
      </c>
      <c r="H1101" s="67">
        <f xml:space="preserve">   MAX(0, HLOOKUP(MONTH($B1101),'Farm Crops'!$B$18:$N$28,H$5,0)  - VLOOKUP(H$4,'Farm Crops'!$B$4:$G$13,6,0)/1000*0.65*$C1101)</f>
        <v>1392.0613020527862</v>
      </c>
      <c r="I1101" s="67">
        <f xml:space="preserve">   MAX(0, HLOOKUP(MONTH($B1101),'Farm Crops'!$B$18:$N$28,I$5,0)  - VLOOKUP(I$4,'Farm Crops'!$B$4:$G$13,6,0)/1000*0.65*$C1101)</f>
        <v>2121.0413431085044</v>
      </c>
      <c r="J1101" s="67">
        <f xml:space="preserve">   MAX(0, HLOOKUP(MONTH($B1101),'Farm Crops'!$B$18:$N$28,J$5,0)  - VLOOKUP(J$4,'Farm Crops'!$B$4:$G$13,6,0)/1000*0.65*$C1101)</f>
        <v>2117.386891495601</v>
      </c>
      <c r="K1101" s="67">
        <f xml:space="preserve">   MAX(0, HLOOKUP(MONTH($B1101),'Farm Crops'!$B$18:$N$28,K$5,0)  - VLOOKUP(K$4,'Farm Crops'!$B$4:$G$13,6,0)/1000*0.65*$C1101)</f>
        <v>495.2375190615835</v>
      </c>
      <c r="L1101" s="67">
        <f xml:space="preserve">   MAX(0, HLOOKUP(MONTH($B1101),'Farm Crops'!$B$18:$N$28,L$5,0)  - VLOOKUP(L$4,'Farm Crops'!$B$4:$G$13,6,0)/1000*0.65*$C1101)</f>
        <v>88.703507331378376</v>
      </c>
      <c r="M1101" s="67">
        <f xml:space="preserve">   MAX(0, HLOOKUP(MONTH($B1101),'Farm Crops'!$B$18:$N$28,M$5,0)  - VLOOKUP(M$4,'Farm Crops'!$B$4:$G$13,6,0)/1000*0.65*$C1101)</f>
        <v>632.67100293255123</v>
      </c>
    </row>
    <row r="1102" spans="2:13" x14ac:dyDescent="0.2">
      <c r="B1102" s="4">
        <v>41579</v>
      </c>
      <c r="C1102" s="67">
        <f>'Observed Data'!$E1101</f>
        <v>10</v>
      </c>
      <c r="D1102" s="67">
        <f xml:space="preserve">   MAX(0, HLOOKUP(MONTH($B1102),'Farm Crops'!$B$18:$N$28,D$5,0)  - VLOOKUP(D$4,'Farm Crops'!$B$4:$G$13,6,0)/1000*0.65*$C1102)</f>
        <v>0</v>
      </c>
      <c r="E1102" s="67">
        <f xml:space="preserve">   MAX(0, HLOOKUP(MONTH($B1102),'Farm Crops'!$B$18:$N$28,E$5,0)  - VLOOKUP(E$4,'Farm Crops'!$B$4:$G$13,6,0)/1000*0.65*$C1102)</f>
        <v>0</v>
      </c>
      <c r="F1102" s="67">
        <f xml:space="preserve">   MAX(0, HLOOKUP(MONTH($B1102),'Farm Crops'!$B$18:$N$28,F$5,0)  - VLOOKUP(F$4,'Farm Crops'!$B$4:$G$13,6,0)/1000*0.65*$C1102)</f>
        <v>0</v>
      </c>
      <c r="G1102" s="67">
        <f xml:space="preserve">   MAX(0, HLOOKUP(MONTH($B1102),'Farm Crops'!$B$18:$N$28,G$5,0)  - VLOOKUP(G$4,'Farm Crops'!$B$4:$G$13,6,0)/1000*0.65*$C1102)</f>
        <v>0</v>
      </c>
      <c r="H1102" s="67">
        <f xml:space="preserve">   MAX(0, HLOOKUP(MONTH($B1102),'Farm Crops'!$B$18:$N$28,H$5,0)  - VLOOKUP(H$4,'Farm Crops'!$B$4:$G$13,6,0)/1000*0.65*$C1102)</f>
        <v>0</v>
      </c>
      <c r="I1102" s="67">
        <f xml:space="preserve">   MAX(0, HLOOKUP(MONTH($B1102),'Farm Crops'!$B$18:$N$28,I$5,0)  - VLOOKUP(I$4,'Farm Crops'!$B$4:$G$13,6,0)/1000*0.65*$C1102)</f>
        <v>0</v>
      </c>
      <c r="J1102" s="67">
        <f xml:space="preserve">   MAX(0, HLOOKUP(MONTH($B1102),'Farm Crops'!$B$18:$N$28,J$5,0)  - VLOOKUP(J$4,'Farm Crops'!$B$4:$G$13,6,0)/1000*0.65*$C1102)</f>
        <v>0</v>
      </c>
      <c r="K1102" s="67">
        <f xml:space="preserve">   MAX(0, HLOOKUP(MONTH($B1102),'Farm Crops'!$B$18:$N$28,K$5,0)  - VLOOKUP(K$4,'Farm Crops'!$B$4:$G$13,6,0)/1000*0.65*$C1102)</f>
        <v>0</v>
      </c>
      <c r="L1102" s="67">
        <f xml:space="preserve">   MAX(0, HLOOKUP(MONTH($B1102),'Farm Crops'!$B$18:$N$28,L$5,0)  - VLOOKUP(L$4,'Farm Crops'!$B$4:$G$13,6,0)/1000*0.65*$C1102)</f>
        <v>0</v>
      </c>
      <c r="M1102" s="67">
        <f xml:space="preserve">   MAX(0, HLOOKUP(MONTH($B1102),'Farm Crops'!$B$18:$N$28,M$5,0)  - VLOOKUP(M$4,'Farm Crops'!$B$4:$G$13,6,0)/1000*0.65*$C1102)</f>
        <v>0</v>
      </c>
    </row>
    <row r="1103" spans="2:13" x14ac:dyDescent="0.2">
      <c r="B1103" s="4">
        <v>41580</v>
      </c>
      <c r="C1103" s="67">
        <f>'Observed Data'!$E1102</f>
        <v>0</v>
      </c>
      <c r="D1103" s="67">
        <f xml:space="preserve">   MAX(0, HLOOKUP(MONTH($B1103),'Farm Crops'!$B$18:$N$28,D$5,0)  - VLOOKUP(D$4,'Farm Crops'!$B$4:$G$13,6,0)/1000*0.65*$C1103)</f>
        <v>1612.6189898989903</v>
      </c>
      <c r="E1103" s="67">
        <f xml:space="preserve">   MAX(0, HLOOKUP(MONTH($B1103),'Farm Crops'!$B$18:$N$28,E$5,0)  - VLOOKUP(E$4,'Farm Crops'!$B$4:$G$13,6,0)/1000*0.65*$C1103)</f>
        <v>2067.9532363636372</v>
      </c>
      <c r="F1103" s="67">
        <f xml:space="preserve">   MAX(0, HLOOKUP(MONTH($B1103),'Farm Crops'!$B$18:$N$28,F$5,0)  - VLOOKUP(F$4,'Farm Crops'!$B$4:$G$13,6,0)/1000*0.65*$C1103)</f>
        <v>2578.9604202020205</v>
      </c>
      <c r="G1103" s="67">
        <f xml:space="preserve">   MAX(0, HLOOKUP(MONTH($B1103),'Farm Crops'!$B$18:$N$28,G$5,0)  - VLOOKUP(G$4,'Farm Crops'!$B$4:$G$13,6,0)/1000*0.65*$C1103)</f>
        <v>657.03120000000013</v>
      </c>
      <c r="H1103" s="67">
        <f xml:space="preserve">   MAX(0, HLOOKUP(MONTH($B1103),'Farm Crops'!$B$18:$N$28,H$5,0)  - VLOOKUP(H$4,'Farm Crops'!$B$4:$G$13,6,0)/1000*0.65*$C1103)</f>
        <v>2254.753963636364</v>
      </c>
      <c r="I1103" s="67">
        <f xml:space="preserve">   MAX(0, HLOOKUP(MONTH($B1103),'Farm Crops'!$B$18:$N$28,I$5,0)  - VLOOKUP(I$4,'Farm Crops'!$B$4:$G$13,6,0)/1000*0.65*$C1103)</f>
        <v>3469.5907555555564</v>
      </c>
      <c r="J1103" s="67">
        <f xml:space="preserve">   MAX(0, HLOOKUP(MONTH($B1103),'Farm Crops'!$B$18:$N$28,J$5,0)  - VLOOKUP(J$4,'Farm Crops'!$B$4:$G$13,6,0)/1000*0.65*$C1103)</f>
        <v>3294.7650909090912</v>
      </c>
      <c r="K1103" s="67">
        <f xml:space="preserve">   MAX(0, HLOOKUP(MONTH($B1103),'Farm Crops'!$B$18:$N$28,K$5,0)  - VLOOKUP(K$4,'Farm Crops'!$B$4:$G$13,6,0)/1000*0.65*$C1103)</f>
        <v>773.8008727272728</v>
      </c>
      <c r="L1103" s="67">
        <f xml:space="preserve">   MAX(0, HLOOKUP(MONTH($B1103),'Farm Crops'!$B$18:$N$28,L$5,0)  - VLOOKUP(L$4,'Farm Crops'!$B$4:$G$13,6,0)/1000*0.65*$C1103)</f>
        <v>139.0627636363638</v>
      </c>
      <c r="M1103" s="67">
        <f xml:space="preserve">   MAX(0, HLOOKUP(MONTH($B1103),'Farm Crops'!$B$18:$N$28,M$5,0)  - VLOOKUP(M$4,'Farm Crops'!$B$4:$G$13,6,0)/1000*0.65*$C1103)</f>
        <v>1001.8822545454547</v>
      </c>
    </row>
    <row r="1104" spans="2:13" x14ac:dyDescent="0.2">
      <c r="B1104" s="4">
        <v>41581</v>
      </c>
      <c r="C1104" s="67">
        <f>'Observed Data'!$E1103</f>
        <v>0</v>
      </c>
      <c r="D1104" s="67">
        <f xml:space="preserve">   MAX(0, HLOOKUP(MONTH($B1104),'Farm Crops'!$B$18:$N$28,D$5,0)  - VLOOKUP(D$4,'Farm Crops'!$B$4:$G$13,6,0)/1000*0.65*$C1104)</f>
        <v>1612.6189898989903</v>
      </c>
      <c r="E1104" s="67">
        <f xml:space="preserve">   MAX(0, HLOOKUP(MONTH($B1104),'Farm Crops'!$B$18:$N$28,E$5,0)  - VLOOKUP(E$4,'Farm Crops'!$B$4:$G$13,6,0)/1000*0.65*$C1104)</f>
        <v>2067.9532363636372</v>
      </c>
      <c r="F1104" s="67">
        <f xml:space="preserve">   MAX(0, HLOOKUP(MONTH($B1104),'Farm Crops'!$B$18:$N$28,F$5,0)  - VLOOKUP(F$4,'Farm Crops'!$B$4:$G$13,6,0)/1000*0.65*$C1104)</f>
        <v>2578.9604202020205</v>
      </c>
      <c r="G1104" s="67">
        <f xml:space="preserve">   MAX(0, HLOOKUP(MONTH($B1104),'Farm Crops'!$B$18:$N$28,G$5,0)  - VLOOKUP(G$4,'Farm Crops'!$B$4:$G$13,6,0)/1000*0.65*$C1104)</f>
        <v>657.03120000000013</v>
      </c>
      <c r="H1104" s="67">
        <f xml:space="preserve">   MAX(0, HLOOKUP(MONTH($B1104),'Farm Crops'!$B$18:$N$28,H$5,0)  - VLOOKUP(H$4,'Farm Crops'!$B$4:$G$13,6,0)/1000*0.65*$C1104)</f>
        <v>2254.753963636364</v>
      </c>
      <c r="I1104" s="67">
        <f xml:space="preserve">   MAX(0, HLOOKUP(MONTH($B1104),'Farm Crops'!$B$18:$N$28,I$5,0)  - VLOOKUP(I$4,'Farm Crops'!$B$4:$G$13,6,0)/1000*0.65*$C1104)</f>
        <v>3469.5907555555564</v>
      </c>
      <c r="J1104" s="67">
        <f xml:space="preserve">   MAX(0, HLOOKUP(MONTH($B1104),'Farm Crops'!$B$18:$N$28,J$5,0)  - VLOOKUP(J$4,'Farm Crops'!$B$4:$G$13,6,0)/1000*0.65*$C1104)</f>
        <v>3294.7650909090912</v>
      </c>
      <c r="K1104" s="67">
        <f xml:space="preserve">   MAX(0, HLOOKUP(MONTH($B1104),'Farm Crops'!$B$18:$N$28,K$5,0)  - VLOOKUP(K$4,'Farm Crops'!$B$4:$G$13,6,0)/1000*0.65*$C1104)</f>
        <v>773.8008727272728</v>
      </c>
      <c r="L1104" s="67">
        <f xml:space="preserve">   MAX(0, HLOOKUP(MONTH($B1104),'Farm Crops'!$B$18:$N$28,L$5,0)  - VLOOKUP(L$4,'Farm Crops'!$B$4:$G$13,6,0)/1000*0.65*$C1104)</f>
        <v>139.0627636363638</v>
      </c>
      <c r="M1104" s="67">
        <f xml:space="preserve">   MAX(0, HLOOKUP(MONTH($B1104),'Farm Crops'!$B$18:$N$28,M$5,0)  - VLOOKUP(M$4,'Farm Crops'!$B$4:$G$13,6,0)/1000*0.65*$C1104)</f>
        <v>1001.8822545454547</v>
      </c>
    </row>
    <row r="1105" spans="2:13" x14ac:dyDescent="0.2">
      <c r="B1105" s="4">
        <v>41582</v>
      </c>
      <c r="C1105" s="67">
        <f>'Observed Data'!$E1104</f>
        <v>0</v>
      </c>
      <c r="D1105" s="67">
        <f xml:space="preserve">   MAX(0, HLOOKUP(MONTH($B1105),'Farm Crops'!$B$18:$N$28,D$5,0)  - VLOOKUP(D$4,'Farm Crops'!$B$4:$G$13,6,0)/1000*0.65*$C1105)</f>
        <v>1612.6189898989903</v>
      </c>
      <c r="E1105" s="67">
        <f xml:space="preserve">   MAX(0, HLOOKUP(MONTH($B1105),'Farm Crops'!$B$18:$N$28,E$5,0)  - VLOOKUP(E$4,'Farm Crops'!$B$4:$G$13,6,0)/1000*0.65*$C1105)</f>
        <v>2067.9532363636372</v>
      </c>
      <c r="F1105" s="67">
        <f xml:space="preserve">   MAX(0, HLOOKUP(MONTH($B1105),'Farm Crops'!$B$18:$N$28,F$5,0)  - VLOOKUP(F$4,'Farm Crops'!$B$4:$G$13,6,0)/1000*0.65*$C1105)</f>
        <v>2578.9604202020205</v>
      </c>
      <c r="G1105" s="67">
        <f xml:space="preserve">   MAX(0, HLOOKUP(MONTH($B1105),'Farm Crops'!$B$18:$N$28,G$5,0)  - VLOOKUP(G$4,'Farm Crops'!$B$4:$G$13,6,0)/1000*0.65*$C1105)</f>
        <v>657.03120000000013</v>
      </c>
      <c r="H1105" s="67">
        <f xml:space="preserve">   MAX(0, HLOOKUP(MONTH($B1105),'Farm Crops'!$B$18:$N$28,H$5,0)  - VLOOKUP(H$4,'Farm Crops'!$B$4:$G$13,6,0)/1000*0.65*$C1105)</f>
        <v>2254.753963636364</v>
      </c>
      <c r="I1105" s="67">
        <f xml:space="preserve">   MAX(0, HLOOKUP(MONTH($B1105),'Farm Crops'!$B$18:$N$28,I$5,0)  - VLOOKUP(I$4,'Farm Crops'!$B$4:$G$13,6,0)/1000*0.65*$C1105)</f>
        <v>3469.5907555555564</v>
      </c>
      <c r="J1105" s="67">
        <f xml:space="preserve">   MAX(0, HLOOKUP(MONTH($B1105),'Farm Crops'!$B$18:$N$28,J$5,0)  - VLOOKUP(J$4,'Farm Crops'!$B$4:$G$13,6,0)/1000*0.65*$C1105)</f>
        <v>3294.7650909090912</v>
      </c>
      <c r="K1105" s="67">
        <f xml:space="preserve">   MAX(0, HLOOKUP(MONTH($B1105),'Farm Crops'!$B$18:$N$28,K$5,0)  - VLOOKUP(K$4,'Farm Crops'!$B$4:$G$13,6,0)/1000*0.65*$C1105)</f>
        <v>773.8008727272728</v>
      </c>
      <c r="L1105" s="67">
        <f xml:space="preserve">   MAX(0, HLOOKUP(MONTH($B1105),'Farm Crops'!$B$18:$N$28,L$5,0)  - VLOOKUP(L$4,'Farm Crops'!$B$4:$G$13,6,0)/1000*0.65*$C1105)</f>
        <v>139.0627636363638</v>
      </c>
      <c r="M1105" s="67">
        <f xml:space="preserve">   MAX(0, HLOOKUP(MONTH($B1105),'Farm Crops'!$B$18:$N$28,M$5,0)  - VLOOKUP(M$4,'Farm Crops'!$B$4:$G$13,6,0)/1000*0.65*$C1105)</f>
        <v>1001.8822545454547</v>
      </c>
    </row>
    <row r="1106" spans="2:13" x14ac:dyDescent="0.2">
      <c r="B1106" s="4">
        <v>41583</v>
      </c>
      <c r="C1106" s="67">
        <f>'Observed Data'!$E1105</f>
        <v>0</v>
      </c>
      <c r="D1106" s="67">
        <f xml:space="preserve">   MAX(0, HLOOKUP(MONTH($B1106),'Farm Crops'!$B$18:$N$28,D$5,0)  - VLOOKUP(D$4,'Farm Crops'!$B$4:$G$13,6,0)/1000*0.65*$C1106)</f>
        <v>1612.6189898989903</v>
      </c>
      <c r="E1106" s="67">
        <f xml:space="preserve">   MAX(0, HLOOKUP(MONTH($B1106),'Farm Crops'!$B$18:$N$28,E$5,0)  - VLOOKUP(E$4,'Farm Crops'!$B$4:$G$13,6,0)/1000*0.65*$C1106)</f>
        <v>2067.9532363636372</v>
      </c>
      <c r="F1106" s="67">
        <f xml:space="preserve">   MAX(0, HLOOKUP(MONTH($B1106),'Farm Crops'!$B$18:$N$28,F$5,0)  - VLOOKUP(F$4,'Farm Crops'!$B$4:$G$13,6,0)/1000*0.65*$C1106)</f>
        <v>2578.9604202020205</v>
      </c>
      <c r="G1106" s="67">
        <f xml:space="preserve">   MAX(0, HLOOKUP(MONTH($B1106),'Farm Crops'!$B$18:$N$28,G$5,0)  - VLOOKUP(G$4,'Farm Crops'!$B$4:$G$13,6,0)/1000*0.65*$C1106)</f>
        <v>657.03120000000013</v>
      </c>
      <c r="H1106" s="67">
        <f xml:space="preserve">   MAX(0, HLOOKUP(MONTH($B1106),'Farm Crops'!$B$18:$N$28,H$5,0)  - VLOOKUP(H$4,'Farm Crops'!$B$4:$G$13,6,0)/1000*0.65*$C1106)</f>
        <v>2254.753963636364</v>
      </c>
      <c r="I1106" s="67">
        <f xml:space="preserve">   MAX(0, HLOOKUP(MONTH($B1106),'Farm Crops'!$B$18:$N$28,I$5,0)  - VLOOKUP(I$4,'Farm Crops'!$B$4:$G$13,6,0)/1000*0.65*$C1106)</f>
        <v>3469.5907555555564</v>
      </c>
      <c r="J1106" s="67">
        <f xml:space="preserve">   MAX(0, HLOOKUP(MONTH($B1106),'Farm Crops'!$B$18:$N$28,J$5,0)  - VLOOKUP(J$4,'Farm Crops'!$B$4:$G$13,6,0)/1000*0.65*$C1106)</f>
        <v>3294.7650909090912</v>
      </c>
      <c r="K1106" s="67">
        <f xml:space="preserve">   MAX(0, HLOOKUP(MONTH($B1106),'Farm Crops'!$B$18:$N$28,K$5,0)  - VLOOKUP(K$4,'Farm Crops'!$B$4:$G$13,6,0)/1000*0.65*$C1106)</f>
        <v>773.8008727272728</v>
      </c>
      <c r="L1106" s="67">
        <f xml:space="preserve">   MAX(0, HLOOKUP(MONTH($B1106),'Farm Crops'!$B$18:$N$28,L$5,0)  - VLOOKUP(L$4,'Farm Crops'!$B$4:$G$13,6,0)/1000*0.65*$C1106)</f>
        <v>139.0627636363638</v>
      </c>
      <c r="M1106" s="67">
        <f xml:space="preserve">   MAX(0, HLOOKUP(MONTH($B1106),'Farm Crops'!$B$18:$N$28,M$5,0)  - VLOOKUP(M$4,'Farm Crops'!$B$4:$G$13,6,0)/1000*0.65*$C1106)</f>
        <v>1001.8822545454547</v>
      </c>
    </row>
    <row r="1107" spans="2:13" x14ac:dyDescent="0.2">
      <c r="B1107" s="4">
        <v>41584</v>
      </c>
      <c r="C1107" s="67">
        <f>'Observed Data'!$E1106</f>
        <v>0</v>
      </c>
      <c r="D1107" s="67">
        <f xml:space="preserve">   MAX(0, HLOOKUP(MONTH($B1107),'Farm Crops'!$B$18:$N$28,D$5,0)  - VLOOKUP(D$4,'Farm Crops'!$B$4:$G$13,6,0)/1000*0.65*$C1107)</f>
        <v>1612.6189898989903</v>
      </c>
      <c r="E1107" s="67">
        <f xml:space="preserve">   MAX(0, HLOOKUP(MONTH($B1107),'Farm Crops'!$B$18:$N$28,E$5,0)  - VLOOKUP(E$4,'Farm Crops'!$B$4:$G$13,6,0)/1000*0.65*$C1107)</f>
        <v>2067.9532363636372</v>
      </c>
      <c r="F1107" s="67">
        <f xml:space="preserve">   MAX(0, HLOOKUP(MONTH($B1107),'Farm Crops'!$B$18:$N$28,F$5,0)  - VLOOKUP(F$4,'Farm Crops'!$B$4:$G$13,6,0)/1000*0.65*$C1107)</f>
        <v>2578.9604202020205</v>
      </c>
      <c r="G1107" s="67">
        <f xml:space="preserve">   MAX(0, HLOOKUP(MONTH($B1107),'Farm Crops'!$B$18:$N$28,G$5,0)  - VLOOKUP(G$4,'Farm Crops'!$B$4:$G$13,6,0)/1000*0.65*$C1107)</f>
        <v>657.03120000000013</v>
      </c>
      <c r="H1107" s="67">
        <f xml:space="preserve">   MAX(0, HLOOKUP(MONTH($B1107),'Farm Crops'!$B$18:$N$28,H$5,0)  - VLOOKUP(H$4,'Farm Crops'!$B$4:$G$13,6,0)/1000*0.65*$C1107)</f>
        <v>2254.753963636364</v>
      </c>
      <c r="I1107" s="67">
        <f xml:space="preserve">   MAX(0, HLOOKUP(MONTH($B1107),'Farm Crops'!$B$18:$N$28,I$5,0)  - VLOOKUP(I$4,'Farm Crops'!$B$4:$G$13,6,0)/1000*0.65*$C1107)</f>
        <v>3469.5907555555564</v>
      </c>
      <c r="J1107" s="67">
        <f xml:space="preserve">   MAX(0, HLOOKUP(MONTH($B1107),'Farm Crops'!$B$18:$N$28,J$5,0)  - VLOOKUP(J$4,'Farm Crops'!$B$4:$G$13,6,0)/1000*0.65*$C1107)</f>
        <v>3294.7650909090912</v>
      </c>
      <c r="K1107" s="67">
        <f xml:space="preserve">   MAX(0, HLOOKUP(MONTH($B1107),'Farm Crops'!$B$18:$N$28,K$5,0)  - VLOOKUP(K$4,'Farm Crops'!$B$4:$G$13,6,0)/1000*0.65*$C1107)</f>
        <v>773.8008727272728</v>
      </c>
      <c r="L1107" s="67">
        <f xml:space="preserve">   MAX(0, HLOOKUP(MONTH($B1107),'Farm Crops'!$B$18:$N$28,L$5,0)  - VLOOKUP(L$4,'Farm Crops'!$B$4:$G$13,6,0)/1000*0.65*$C1107)</f>
        <v>139.0627636363638</v>
      </c>
      <c r="M1107" s="67">
        <f xml:space="preserve">   MAX(0, HLOOKUP(MONTH($B1107),'Farm Crops'!$B$18:$N$28,M$5,0)  - VLOOKUP(M$4,'Farm Crops'!$B$4:$G$13,6,0)/1000*0.65*$C1107)</f>
        <v>1001.8822545454547</v>
      </c>
    </row>
    <row r="1108" spans="2:13" x14ac:dyDescent="0.2">
      <c r="B1108" s="4">
        <v>41585</v>
      </c>
      <c r="C1108" s="67">
        <f>'Observed Data'!$E1107</f>
        <v>0</v>
      </c>
      <c r="D1108" s="67">
        <f xml:space="preserve">   MAX(0, HLOOKUP(MONTH($B1108),'Farm Crops'!$B$18:$N$28,D$5,0)  - VLOOKUP(D$4,'Farm Crops'!$B$4:$G$13,6,0)/1000*0.65*$C1108)</f>
        <v>1612.6189898989903</v>
      </c>
      <c r="E1108" s="67">
        <f xml:space="preserve">   MAX(0, HLOOKUP(MONTH($B1108),'Farm Crops'!$B$18:$N$28,E$5,0)  - VLOOKUP(E$4,'Farm Crops'!$B$4:$G$13,6,0)/1000*0.65*$C1108)</f>
        <v>2067.9532363636372</v>
      </c>
      <c r="F1108" s="67">
        <f xml:space="preserve">   MAX(0, HLOOKUP(MONTH($B1108),'Farm Crops'!$B$18:$N$28,F$5,0)  - VLOOKUP(F$4,'Farm Crops'!$B$4:$G$13,6,0)/1000*0.65*$C1108)</f>
        <v>2578.9604202020205</v>
      </c>
      <c r="G1108" s="67">
        <f xml:space="preserve">   MAX(0, HLOOKUP(MONTH($B1108),'Farm Crops'!$B$18:$N$28,G$5,0)  - VLOOKUP(G$4,'Farm Crops'!$B$4:$G$13,6,0)/1000*0.65*$C1108)</f>
        <v>657.03120000000013</v>
      </c>
      <c r="H1108" s="67">
        <f xml:space="preserve">   MAX(0, HLOOKUP(MONTH($B1108),'Farm Crops'!$B$18:$N$28,H$5,0)  - VLOOKUP(H$4,'Farm Crops'!$B$4:$G$13,6,0)/1000*0.65*$C1108)</f>
        <v>2254.753963636364</v>
      </c>
      <c r="I1108" s="67">
        <f xml:space="preserve">   MAX(0, HLOOKUP(MONTH($B1108),'Farm Crops'!$B$18:$N$28,I$5,0)  - VLOOKUP(I$4,'Farm Crops'!$B$4:$G$13,6,0)/1000*0.65*$C1108)</f>
        <v>3469.5907555555564</v>
      </c>
      <c r="J1108" s="67">
        <f xml:space="preserve">   MAX(0, HLOOKUP(MONTH($B1108),'Farm Crops'!$B$18:$N$28,J$5,0)  - VLOOKUP(J$4,'Farm Crops'!$B$4:$G$13,6,0)/1000*0.65*$C1108)</f>
        <v>3294.7650909090912</v>
      </c>
      <c r="K1108" s="67">
        <f xml:space="preserve">   MAX(0, HLOOKUP(MONTH($B1108),'Farm Crops'!$B$18:$N$28,K$5,0)  - VLOOKUP(K$4,'Farm Crops'!$B$4:$G$13,6,0)/1000*0.65*$C1108)</f>
        <v>773.8008727272728</v>
      </c>
      <c r="L1108" s="67">
        <f xml:space="preserve">   MAX(0, HLOOKUP(MONTH($B1108),'Farm Crops'!$B$18:$N$28,L$5,0)  - VLOOKUP(L$4,'Farm Crops'!$B$4:$G$13,6,0)/1000*0.65*$C1108)</f>
        <v>139.0627636363638</v>
      </c>
      <c r="M1108" s="67">
        <f xml:space="preserve">   MAX(0, HLOOKUP(MONTH($B1108),'Farm Crops'!$B$18:$N$28,M$5,0)  - VLOOKUP(M$4,'Farm Crops'!$B$4:$G$13,6,0)/1000*0.65*$C1108)</f>
        <v>1001.8822545454547</v>
      </c>
    </row>
    <row r="1109" spans="2:13" x14ac:dyDescent="0.2">
      <c r="B1109" s="4">
        <v>41586</v>
      </c>
      <c r="C1109" s="67">
        <f>'Observed Data'!$E1108</f>
        <v>0</v>
      </c>
      <c r="D1109" s="67">
        <f xml:space="preserve">   MAX(0, HLOOKUP(MONTH($B1109),'Farm Crops'!$B$18:$N$28,D$5,0)  - VLOOKUP(D$4,'Farm Crops'!$B$4:$G$13,6,0)/1000*0.65*$C1109)</f>
        <v>1612.6189898989903</v>
      </c>
      <c r="E1109" s="67">
        <f xml:space="preserve">   MAX(0, HLOOKUP(MONTH($B1109),'Farm Crops'!$B$18:$N$28,E$5,0)  - VLOOKUP(E$4,'Farm Crops'!$B$4:$G$13,6,0)/1000*0.65*$C1109)</f>
        <v>2067.9532363636372</v>
      </c>
      <c r="F1109" s="67">
        <f xml:space="preserve">   MAX(0, HLOOKUP(MONTH($B1109),'Farm Crops'!$B$18:$N$28,F$5,0)  - VLOOKUP(F$4,'Farm Crops'!$B$4:$G$13,6,0)/1000*0.65*$C1109)</f>
        <v>2578.9604202020205</v>
      </c>
      <c r="G1109" s="67">
        <f xml:space="preserve">   MAX(0, HLOOKUP(MONTH($B1109),'Farm Crops'!$B$18:$N$28,G$5,0)  - VLOOKUP(G$4,'Farm Crops'!$B$4:$G$13,6,0)/1000*0.65*$C1109)</f>
        <v>657.03120000000013</v>
      </c>
      <c r="H1109" s="67">
        <f xml:space="preserve">   MAX(0, HLOOKUP(MONTH($B1109),'Farm Crops'!$B$18:$N$28,H$5,0)  - VLOOKUP(H$4,'Farm Crops'!$B$4:$G$13,6,0)/1000*0.65*$C1109)</f>
        <v>2254.753963636364</v>
      </c>
      <c r="I1109" s="67">
        <f xml:space="preserve">   MAX(0, HLOOKUP(MONTH($B1109),'Farm Crops'!$B$18:$N$28,I$5,0)  - VLOOKUP(I$4,'Farm Crops'!$B$4:$G$13,6,0)/1000*0.65*$C1109)</f>
        <v>3469.5907555555564</v>
      </c>
      <c r="J1109" s="67">
        <f xml:space="preserve">   MAX(0, HLOOKUP(MONTH($B1109),'Farm Crops'!$B$18:$N$28,J$5,0)  - VLOOKUP(J$4,'Farm Crops'!$B$4:$G$13,6,0)/1000*0.65*$C1109)</f>
        <v>3294.7650909090912</v>
      </c>
      <c r="K1109" s="67">
        <f xml:space="preserve">   MAX(0, HLOOKUP(MONTH($B1109),'Farm Crops'!$B$18:$N$28,K$5,0)  - VLOOKUP(K$4,'Farm Crops'!$B$4:$G$13,6,0)/1000*0.65*$C1109)</f>
        <v>773.8008727272728</v>
      </c>
      <c r="L1109" s="67">
        <f xml:space="preserve">   MAX(0, HLOOKUP(MONTH($B1109),'Farm Crops'!$B$18:$N$28,L$5,0)  - VLOOKUP(L$4,'Farm Crops'!$B$4:$G$13,6,0)/1000*0.65*$C1109)</f>
        <v>139.0627636363638</v>
      </c>
      <c r="M1109" s="67">
        <f xml:space="preserve">   MAX(0, HLOOKUP(MONTH($B1109),'Farm Crops'!$B$18:$N$28,M$5,0)  - VLOOKUP(M$4,'Farm Crops'!$B$4:$G$13,6,0)/1000*0.65*$C1109)</f>
        <v>1001.8822545454547</v>
      </c>
    </row>
    <row r="1110" spans="2:13" x14ac:dyDescent="0.2">
      <c r="B1110" s="4">
        <v>41587</v>
      </c>
      <c r="C1110" s="67">
        <f>'Observed Data'!$E1109</f>
        <v>0</v>
      </c>
      <c r="D1110" s="67">
        <f xml:space="preserve">   MAX(0, HLOOKUP(MONTH($B1110),'Farm Crops'!$B$18:$N$28,D$5,0)  - VLOOKUP(D$4,'Farm Crops'!$B$4:$G$13,6,0)/1000*0.65*$C1110)</f>
        <v>1612.6189898989903</v>
      </c>
      <c r="E1110" s="67">
        <f xml:space="preserve">   MAX(0, HLOOKUP(MONTH($B1110),'Farm Crops'!$B$18:$N$28,E$5,0)  - VLOOKUP(E$4,'Farm Crops'!$B$4:$G$13,6,0)/1000*0.65*$C1110)</f>
        <v>2067.9532363636372</v>
      </c>
      <c r="F1110" s="67">
        <f xml:space="preserve">   MAX(0, HLOOKUP(MONTH($B1110),'Farm Crops'!$B$18:$N$28,F$5,0)  - VLOOKUP(F$4,'Farm Crops'!$B$4:$G$13,6,0)/1000*0.65*$C1110)</f>
        <v>2578.9604202020205</v>
      </c>
      <c r="G1110" s="67">
        <f xml:space="preserve">   MAX(0, HLOOKUP(MONTH($B1110),'Farm Crops'!$B$18:$N$28,G$5,0)  - VLOOKUP(G$4,'Farm Crops'!$B$4:$G$13,6,0)/1000*0.65*$C1110)</f>
        <v>657.03120000000013</v>
      </c>
      <c r="H1110" s="67">
        <f xml:space="preserve">   MAX(0, HLOOKUP(MONTH($B1110),'Farm Crops'!$B$18:$N$28,H$5,0)  - VLOOKUP(H$4,'Farm Crops'!$B$4:$G$13,6,0)/1000*0.65*$C1110)</f>
        <v>2254.753963636364</v>
      </c>
      <c r="I1110" s="67">
        <f xml:space="preserve">   MAX(0, HLOOKUP(MONTH($B1110),'Farm Crops'!$B$18:$N$28,I$5,0)  - VLOOKUP(I$4,'Farm Crops'!$B$4:$G$13,6,0)/1000*0.65*$C1110)</f>
        <v>3469.5907555555564</v>
      </c>
      <c r="J1110" s="67">
        <f xml:space="preserve">   MAX(0, HLOOKUP(MONTH($B1110),'Farm Crops'!$B$18:$N$28,J$5,0)  - VLOOKUP(J$4,'Farm Crops'!$B$4:$G$13,6,0)/1000*0.65*$C1110)</f>
        <v>3294.7650909090912</v>
      </c>
      <c r="K1110" s="67">
        <f xml:space="preserve">   MAX(0, HLOOKUP(MONTH($B1110),'Farm Crops'!$B$18:$N$28,K$5,0)  - VLOOKUP(K$4,'Farm Crops'!$B$4:$G$13,6,0)/1000*0.65*$C1110)</f>
        <v>773.8008727272728</v>
      </c>
      <c r="L1110" s="67">
        <f xml:space="preserve">   MAX(0, HLOOKUP(MONTH($B1110),'Farm Crops'!$B$18:$N$28,L$5,0)  - VLOOKUP(L$4,'Farm Crops'!$B$4:$G$13,6,0)/1000*0.65*$C1110)</f>
        <v>139.0627636363638</v>
      </c>
      <c r="M1110" s="67">
        <f xml:space="preserve">   MAX(0, HLOOKUP(MONTH($B1110),'Farm Crops'!$B$18:$N$28,M$5,0)  - VLOOKUP(M$4,'Farm Crops'!$B$4:$G$13,6,0)/1000*0.65*$C1110)</f>
        <v>1001.8822545454547</v>
      </c>
    </row>
    <row r="1111" spans="2:13" x14ac:dyDescent="0.2">
      <c r="B1111" s="4">
        <v>41588</v>
      </c>
      <c r="C1111" s="67">
        <f>'Observed Data'!$E1110</f>
        <v>0</v>
      </c>
      <c r="D1111" s="67">
        <f xml:space="preserve">   MAX(0, HLOOKUP(MONTH($B1111),'Farm Crops'!$B$18:$N$28,D$5,0)  - VLOOKUP(D$4,'Farm Crops'!$B$4:$G$13,6,0)/1000*0.65*$C1111)</f>
        <v>1612.6189898989903</v>
      </c>
      <c r="E1111" s="67">
        <f xml:space="preserve">   MAX(0, HLOOKUP(MONTH($B1111),'Farm Crops'!$B$18:$N$28,E$5,0)  - VLOOKUP(E$4,'Farm Crops'!$B$4:$G$13,6,0)/1000*0.65*$C1111)</f>
        <v>2067.9532363636372</v>
      </c>
      <c r="F1111" s="67">
        <f xml:space="preserve">   MAX(0, HLOOKUP(MONTH($B1111),'Farm Crops'!$B$18:$N$28,F$5,0)  - VLOOKUP(F$4,'Farm Crops'!$B$4:$G$13,6,0)/1000*0.65*$C1111)</f>
        <v>2578.9604202020205</v>
      </c>
      <c r="G1111" s="67">
        <f xml:space="preserve">   MAX(0, HLOOKUP(MONTH($B1111),'Farm Crops'!$B$18:$N$28,G$5,0)  - VLOOKUP(G$4,'Farm Crops'!$B$4:$G$13,6,0)/1000*0.65*$C1111)</f>
        <v>657.03120000000013</v>
      </c>
      <c r="H1111" s="67">
        <f xml:space="preserve">   MAX(0, HLOOKUP(MONTH($B1111),'Farm Crops'!$B$18:$N$28,H$5,0)  - VLOOKUP(H$4,'Farm Crops'!$B$4:$G$13,6,0)/1000*0.65*$C1111)</f>
        <v>2254.753963636364</v>
      </c>
      <c r="I1111" s="67">
        <f xml:space="preserve">   MAX(0, HLOOKUP(MONTH($B1111),'Farm Crops'!$B$18:$N$28,I$5,0)  - VLOOKUP(I$4,'Farm Crops'!$B$4:$G$13,6,0)/1000*0.65*$C1111)</f>
        <v>3469.5907555555564</v>
      </c>
      <c r="J1111" s="67">
        <f xml:space="preserve">   MAX(0, HLOOKUP(MONTH($B1111),'Farm Crops'!$B$18:$N$28,J$5,0)  - VLOOKUP(J$4,'Farm Crops'!$B$4:$G$13,6,0)/1000*0.65*$C1111)</f>
        <v>3294.7650909090912</v>
      </c>
      <c r="K1111" s="67">
        <f xml:space="preserve">   MAX(0, HLOOKUP(MONTH($B1111),'Farm Crops'!$B$18:$N$28,K$5,0)  - VLOOKUP(K$4,'Farm Crops'!$B$4:$G$13,6,0)/1000*0.65*$C1111)</f>
        <v>773.8008727272728</v>
      </c>
      <c r="L1111" s="67">
        <f xml:space="preserve">   MAX(0, HLOOKUP(MONTH($B1111),'Farm Crops'!$B$18:$N$28,L$5,0)  - VLOOKUP(L$4,'Farm Crops'!$B$4:$G$13,6,0)/1000*0.65*$C1111)</f>
        <v>139.0627636363638</v>
      </c>
      <c r="M1111" s="67">
        <f xml:space="preserve">   MAX(0, HLOOKUP(MONTH($B1111),'Farm Crops'!$B$18:$N$28,M$5,0)  - VLOOKUP(M$4,'Farm Crops'!$B$4:$G$13,6,0)/1000*0.65*$C1111)</f>
        <v>1001.8822545454547</v>
      </c>
    </row>
    <row r="1112" spans="2:13" x14ac:dyDescent="0.2">
      <c r="B1112" s="4">
        <v>41589</v>
      </c>
      <c r="C1112" s="67">
        <f>'Observed Data'!$E1111</f>
        <v>0</v>
      </c>
      <c r="D1112" s="67">
        <f xml:space="preserve">   MAX(0, HLOOKUP(MONTH($B1112),'Farm Crops'!$B$18:$N$28,D$5,0)  - VLOOKUP(D$4,'Farm Crops'!$B$4:$G$13,6,0)/1000*0.65*$C1112)</f>
        <v>1612.6189898989903</v>
      </c>
      <c r="E1112" s="67">
        <f xml:space="preserve">   MAX(0, HLOOKUP(MONTH($B1112),'Farm Crops'!$B$18:$N$28,E$5,0)  - VLOOKUP(E$4,'Farm Crops'!$B$4:$G$13,6,0)/1000*0.65*$C1112)</f>
        <v>2067.9532363636372</v>
      </c>
      <c r="F1112" s="67">
        <f xml:space="preserve">   MAX(0, HLOOKUP(MONTH($B1112),'Farm Crops'!$B$18:$N$28,F$5,0)  - VLOOKUP(F$4,'Farm Crops'!$B$4:$G$13,6,0)/1000*0.65*$C1112)</f>
        <v>2578.9604202020205</v>
      </c>
      <c r="G1112" s="67">
        <f xml:space="preserve">   MAX(0, HLOOKUP(MONTH($B1112),'Farm Crops'!$B$18:$N$28,G$5,0)  - VLOOKUP(G$4,'Farm Crops'!$B$4:$G$13,6,0)/1000*0.65*$C1112)</f>
        <v>657.03120000000013</v>
      </c>
      <c r="H1112" s="67">
        <f xml:space="preserve">   MAX(0, HLOOKUP(MONTH($B1112),'Farm Crops'!$B$18:$N$28,H$5,0)  - VLOOKUP(H$4,'Farm Crops'!$B$4:$G$13,6,0)/1000*0.65*$C1112)</f>
        <v>2254.753963636364</v>
      </c>
      <c r="I1112" s="67">
        <f xml:space="preserve">   MAX(0, HLOOKUP(MONTH($B1112),'Farm Crops'!$B$18:$N$28,I$5,0)  - VLOOKUP(I$4,'Farm Crops'!$B$4:$G$13,6,0)/1000*0.65*$C1112)</f>
        <v>3469.5907555555564</v>
      </c>
      <c r="J1112" s="67">
        <f xml:space="preserve">   MAX(0, HLOOKUP(MONTH($B1112),'Farm Crops'!$B$18:$N$28,J$5,0)  - VLOOKUP(J$4,'Farm Crops'!$B$4:$G$13,6,0)/1000*0.65*$C1112)</f>
        <v>3294.7650909090912</v>
      </c>
      <c r="K1112" s="67">
        <f xml:space="preserve">   MAX(0, HLOOKUP(MONTH($B1112),'Farm Crops'!$B$18:$N$28,K$5,0)  - VLOOKUP(K$4,'Farm Crops'!$B$4:$G$13,6,0)/1000*0.65*$C1112)</f>
        <v>773.8008727272728</v>
      </c>
      <c r="L1112" s="67">
        <f xml:space="preserve">   MAX(0, HLOOKUP(MONTH($B1112),'Farm Crops'!$B$18:$N$28,L$5,0)  - VLOOKUP(L$4,'Farm Crops'!$B$4:$G$13,6,0)/1000*0.65*$C1112)</f>
        <v>139.0627636363638</v>
      </c>
      <c r="M1112" s="67">
        <f xml:space="preserve">   MAX(0, HLOOKUP(MONTH($B1112),'Farm Crops'!$B$18:$N$28,M$5,0)  - VLOOKUP(M$4,'Farm Crops'!$B$4:$G$13,6,0)/1000*0.65*$C1112)</f>
        <v>1001.8822545454547</v>
      </c>
    </row>
    <row r="1113" spans="2:13" x14ac:dyDescent="0.2">
      <c r="B1113" s="4">
        <v>41590</v>
      </c>
      <c r="C1113" s="67">
        <f>'Observed Data'!$E1112</f>
        <v>0</v>
      </c>
      <c r="D1113" s="67">
        <f xml:space="preserve">   MAX(0, HLOOKUP(MONTH($B1113),'Farm Crops'!$B$18:$N$28,D$5,0)  - VLOOKUP(D$4,'Farm Crops'!$B$4:$G$13,6,0)/1000*0.65*$C1113)</f>
        <v>1612.6189898989903</v>
      </c>
      <c r="E1113" s="67">
        <f xml:space="preserve">   MAX(0, HLOOKUP(MONTH($B1113),'Farm Crops'!$B$18:$N$28,E$5,0)  - VLOOKUP(E$4,'Farm Crops'!$B$4:$G$13,6,0)/1000*0.65*$C1113)</f>
        <v>2067.9532363636372</v>
      </c>
      <c r="F1113" s="67">
        <f xml:space="preserve">   MAX(0, HLOOKUP(MONTH($B1113),'Farm Crops'!$B$18:$N$28,F$5,0)  - VLOOKUP(F$4,'Farm Crops'!$B$4:$G$13,6,0)/1000*0.65*$C1113)</f>
        <v>2578.9604202020205</v>
      </c>
      <c r="G1113" s="67">
        <f xml:space="preserve">   MAX(0, HLOOKUP(MONTH($B1113),'Farm Crops'!$B$18:$N$28,G$5,0)  - VLOOKUP(G$4,'Farm Crops'!$B$4:$G$13,6,0)/1000*0.65*$C1113)</f>
        <v>657.03120000000013</v>
      </c>
      <c r="H1113" s="67">
        <f xml:space="preserve">   MAX(0, HLOOKUP(MONTH($B1113),'Farm Crops'!$B$18:$N$28,H$5,0)  - VLOOKUP(H$4,'Farm Crops'!$B$4:$G$13,6,0)/1000*0.65*$C1113)</f>
        <v>2254.753963636364</v>
      </c>
      <c r="I1113" s="67">
        <f xml:space="preserve">   MAX(0, HLOOKUP(MONTH($B1113),'Farm Crops'!$B$18:$N$28,I$5,0)  - VLOOKUP(I$4,'Farm Crops'!$B$4:$G$13,6,0)/1000*0.65*$C1113)</f>
        <v>3469.5907555555564</v>
      </c>
      <c r="J1113" s="67">
        <f xml:space="preserve">   MAX(0, HLOOKUP(MONTH($B1113),'Farm Crops'!$B$18:$N$28,J$5,0)  - VLOOKUP(J$4,'Farm Crops'!$B$4:$G$13,6,0)/1000*0.65*$C1113)</f>
        <v>3294.7650909090912</v>
      </c>
      <c r="K1113" s="67">
        <f xml:space="preserve">   MAX(0, HLOOKUP(MONTH($B1113),'Farm Crops'!$B$18:$N$28,K$5,0)  - VLOOKUP(K$4,'Farm Crops'!$B$4:$G$13,6,0)/1000*0.65*$C1113)</f>
        <v>773.8008727272728</v>
      </c>
      <c r="L1113" s="67">
        <f xml:space="preserve">   MAX(0, HLOOKUP(MONTH($B1113),'Farm Crops'!$B$18:$N$28,L$5,0)  - VLOOKUP(L$4,'Farm Crops'!$B$4:$G$13,6,0)/1000*0.65*$C1113)</f>
        <v>139.0627636363638</v>
      </c>
      <c r="M1113" s="67">
        <f xml:space="preserve">   MAX(0, HLOOKUP(MONTH($B1113),'Farm Crops'!$B$18:$N$28,M$5,0)  - VLOOKUP(M$4,'Farm Crops'!$B$4:$G$13,6,0)/1000*0.65*$C1113)</f>
        <v>1001.8822545454547</v>
      </c>
    </row>
    <row r="1114" spans="2:13" x14ac:dyDescent="0.2">
      <c r="B1114" s="4">
        <v>41591</v>
      </c>
      <c r="C1114" s="67">
        <f>'Observed Data'!$E1113</f>
        <v>0</v>
      </c>
      <c r="D1114" s="67">
        <f xml:space="preserve">   MAX(0, HLOOKUP(MONTH($B1114),'Farm Crops'!$B$18:$N$28,D$5,0)  - VLOOKUP(D$4,'Farm Crops'!$B$4:$G$13,6,0)/1000*0.65*$C1114)</f>
        <v>1612.6189898989903</v>
      </c>
      <c r="E1114" s="67">
        <f xml:space="preserve">   MAX(0, HLOOKUP(MONTH($B1114),'Farm Crops'!$B$18:$N$28,E$5,0)  - VLOOKUP(E$4,'Farm Crops'!$B$4:$G$13,6,0)/1000*0.65*$C1114)</f>
        <v>2067.9532363636372</v>
      </c>
      <c r="F1114" s="67">
        <f xml:space="preserve">   MAX(0, HLOOKUP(MONTH($B1114),'Farm Crops'!$B$18:$N$28,F$5,0)  - VLOOKUP(F$4,'Farm Crops'!$B$4:$G$13,6,0)/1000*0.65*$C1114)</f>
        <v>2578.9604202020205</v>
      </c>
      <c r="G1114" s="67">
        <f xml:space="preserve">   MAX(0, HLOOKUP(MONTH($B1114),'Farm Crops'!$B$18:$N$28,G$5,0)  - VLOOKUP(G$4,'Farm Crops'!$B$4:$G$13,6,0)/1000*0.65*$C1114)</f>
        <v>657.03120000000013</v>
      </c>
      <c r="H1114" s="67">
        <f xml:space="preserve">   MAX(0, HLOOKUP(MONTH($B1114),'Farm Crops'!$B$18:$N$28,H$5,0)  - VLOOKUP(H$4,'Farm Crops'!$B$4:$G$13,6,0)/1000*0.65*$C1114)</f>
        <v>2254.753963636364</v>
      </c>
      <c r="I1114" s="67">
        <f xml:space="preserve">   MAX(0, HLOOKUP(MONTH($B1114),'Farm Crops'!$B$18:$N$28,I$5,0)  - VLOOKUP(I$4,'Farm Crops'!$B$4:$G$13,6,0)/1000*0.65*$C1114)</f>
        <v>3469.5907555555564</v>
      </c>
      <c r="J1114" s="67">
        <f xml:space="preserve">   MAX(0, HLOOKUP(MONTH($B1114),'Farm Crops'!$B$18:$N$28,J$5,0)  - VLOOKUP(J$4,'Farm Crops'!$B$4:$G$13,6,0)/1000*0.65*$C1114)</f>
        <v>3294.7650909090912</v>
      </c>
      <c r="K1114" s="67">
        <f xml:space="preserve">   MAX(0, HLOOKUP(MONTH($B1114),'Farm Crops'!$B$18:$N$28,K$5,0)  - VLOOKUP(K$4,'Farm Crops'!$B$4:$G$13,6,0)/1000*0.65*$C1114)</f>
        <v>773.8008727272728</v>
      </c>
      <c r="L1114" s="67">
        <f xml:space="preserve">   MAX(0, HLOOKUP(MONTH($B1114),'Farm Crops'!$B$18:$N$28,L$5,0)  - VLOOKUP(L$4,'Farm Crops'!$B$4:$G$13,6,0)/1000*0.65*$C1114)</f>
        <v>139.0627636363638</v>
      </c>
      <c r="M1114" s="67">
        <f xml:space="preserve">   MAX(0, HLOOKUP(MONTH($B1114),'Farm Crops'!$B$18:$N$28,M$5,0)  - VLOOKUP(M$4,'Farm Crops'!$B$4:$G$13,6,0)/1000*0.65*$C1114)</f>
        <v>1001.8822545454547</v>
      </c>
    </row>
    <row r="1115" spans="2:13" x14ac:dyDescent="0.2">
      <c r="B1115" s="4">
        <v>41592</v>
      </c>
      <c r="C1115" s="67">
        <f>'Observed Data'!$E1114</f>
        <v>0</v>
      </c>
      <c r="D1115" s="67">
        <f xml:space="preserve">   MAX(0, HLOOKUP(MONTH($B1115),'Farm Crops'!$B$18:$N$28,D$5,0)  - VLOOKUP(D$4,'Farm Crops'!$B$4:$G$13,6,0)/1000*0.65*$C1115)</f>
        <v>1612.6189898989903</v>
      </c>
      <c r="E1115" s="67">
        <f xml:space="preserve">   MAX(0, HLOOKUP(MONTH($B1115),'Farm Crops'!$B$18:$N$28,E$5,0)  - VLOOKUP(E$4,'Farm Crops'!$B$4:$G$13,6,0)/1000*0.65*$C1115)</f>
        <v>2067.9532363636372</v>
      </c>
      <c r="F1115" s="67">
        <f xml:space="preserve">   MAX(0, HLOOKUP(MONTH($B1115),'Farm Crops'!$B$18:$N$28,F$5,0)  - VLOOKUP(F$4,'Farm Crops'!$B$4:$G$13,6,0)/1000*0.65*$C1115)</f>
        <v>2578.9604202020205</v>
      </c>
      <c r="G1115" s="67">
        <f xml:space="preserve">   MAX(0, HLOOKUP(MONTH($B1115),'Farm Crops'!$B$18:$N$28,G$5,0)  - VLOOKUP(G$4,'Farm Crops'!$B$4:$G$13,6,0)/1000*0.65*$C1115)</f>
        <v>657.03120000000013</v>
      </c>
      <c r="H1115" s="67">
        <f xml:space="preserve">   MAX(0, HLOOKUP(MONTH($B1115),'Farm Crops'!$B$18:$N$28,H$5,0)  - VLOOKUP(H$4,'Farm Crops'!$B$4:$G$13,6,0)/1000*0.65*$C1115)</f>
        <v>2254.753963636364</v>
      </c>
      <c r="I1115" s="67">
        <f xml:space="preserve">   MAX(0, HLOOKUP(MONTH($B1115),'Farm Crops'!$B$18:$N$28,I$5,0)  - VLOOKUP(I$4,'Farm Crops'!$B$4:$G$13,6,0)/1000*0.65*$C1115)</f>
        <v>3469.5907555555564</v>
      </c>
      <c r="J1115" s="67">
        <f xml:space="preserve">   MAX(0, HLOOKUP(MONTH($B1115),'Farm Crops'!$B$18:$N$28,J$5,0)  - VLOOKUP(J$4,'Farm Crops'!$B$4:$G$13,6,0)/1000*0.65*$C1115)</f>
        <v>3294.7650909090912</v>
      </c>
      <c r="K1115" s="67">
        <f xml:space="preserve">   MAX(0, HLOOKUP(MONTH($B1115),'Farm Crops'!$B$18:$N$28,K$5,0)  - VLOOKUP(K$4,'Farm Crops'!$B$4:$G$13,6,0)/1000*0.65*$C1115)</f>
        <v>773.8008727272728</v>
      </c>
      <c r="L1115" s="67">
        <f xml:space="preserve">   MAX(0, HLOOKUP(MONTH($B1115),'Farm Crops'!$B$18:$N$28,L$5,0)  - VLOOKUP(L$4,'Farm Crops'!$B$4:$G$13,6,0)/1000*0.65*$C1115)</f>
        <v>139.0627636363638</v>
      </c>
      <c r="M1115" s="67">
        <f xml:space="preserve">   MAX(0, HLOOKUP(MONTH($B1115),'Farm Crops'!$B$18:$N$28,M$5,0)  - VLOOKUP(M$4,'Farm Crops'!$B$4:$G$13,6,0)/1000*0.65*$C1115)</f>
        <v>1001.8822545454547</v>
      </c>
    </row>
    <row r="1116" spans="2:13" x14ac:dyDescent="0.2">
      <c r="B1116" s="4">
        <v>41593</v>
      </c>
      <c r="C1116" s="67">
        <f>'Observed Data'!$E1115</f>
        <v>0</v>
      </c>
      <c r="D1116" s="67">
        <f xml:space="preserve">   MAX(0, HLOOKUP(MONTH($B1116),'Farm Crops'!$B$18:$N$28,D$5,0)  - VLOOKUP(D$4,'Farm Crops'!$B$4:$G$13,6,0)/1000*0.65*$C1116)</f>
        <v>1612.6189898989903</v>
      </c>
      <c r="E1116" s="67">
        <f xml:space="preserve">   MAX(0, HLOOKUP(MONTH($B1116),'Farm Crops'!$B$18:$N$28,E$5,0)  - VLOOKUP(E$4,'Farm Crops'!$B$4:$G$13,6,0)/1000*0.65*$C1116)</f>
        <v>2067.9532363636372</v>
      </c>
      <c r="F1116" s="67">
        <f xml:space="preserve">   MAX(0, HLOOKUP(MONTH($B1116),'Farm Crops'!$B$18:$N$28,F$5,0)  - VLOOKUP(F$4,'Farm Crops'!$B$4:$G$13,6,0)/1000*0.65*$C1116)</f>
        <v>2578.9604202020205</v>
      </c>
      <c r="G1116" s="67">
        <f xml:space="preserve">   MAX(0, HLOOKUP(MONTH($B1116),'Farm Crops'!$B$18:$N$28,G$5,0)  - VLOOKUP(G$4,'Farm Crops'!$B$4:$G$13,6,0)/1000*0.65*$C1116)</f>
        <v>657.03120000000013</v>
      </c>
      <c r="H1116" s="67">
        <f xml:space="preserve">   MAX(0, HLOOKUP(MONTH($B1116),'Farm Crops'!$B$18:$N$28,H$5,0)  - VLOOKUP(H$4,'Farm Crops'!$B$4:$G$13,6,0)/1000*0.65*$C1116)</f>
        <v>2254.753963636364</v>
      </c>
      <c r="I1116" s="67">
        <f xml:space="preserve">   MAX(0, HLOOKUP(MONTH($B1116),'Farm Crops'!$B$18:$N$28,I$5,0)  - VLOOKUP(I$4,'Farm Crops'!$B$4:$G$13,6,0)/1000*0.65*$C1116)</f>
        <v>3469.5907555555564</v>
      </c>
      <c r="J1116" s="67">
        <f xml:space="preserve">   MAX(0, HLOOKUP(MONTH($B1116),'Farm Crops'!$B$18:$N$28,J$5,0)  - VLOOKUP(J$4,'Farm Crops'!$B$4:$G$13,6,0)/1000*0.65*$C1116)</f>
        <v>3294.7650909090912</v>
      </c>
      <c r="K1116" s="67">
        <f xml:space="preserve">   MAX(0, HLOOKUP(MONTH($B1116),'Farm Crops'!$B$18:$N$28,K$5,0)  - VLOOKUP(K$4,'Farm Crops'!$B$4:$G$13,6,0)/1000*0.65*$C1116)</f>
        <v>773.8008727272728</v>
      </c>
      <c r="L1116" s="67">
        <f xml:space="preserve">   MAX(0, HLOOKUP(MONTH($B1116),'Farm Crops'!$B$18:$N$28,L$5,0)  - VLOOKUP(L$4,'Farm Crops'!$B$4:$G$13,6,0)/1000*0.65*$C1116)</f>
        <v>139.0627636363638</v>
      </c>
      <c r="M1116" s="67">
        <f xml:space="preserve">   MAX(0, HLOOKUP(MONTH($B1116),'Farm Crops'!$B$18:$N$28,M$5,0)  - VLOOKUP(M$4,'Farm Crops'!$B$4:$G$13,6,0)/1000*0.65*$C1116)</f>
        <v>1001.8822545454547</v>
      </c>
    </row>
    <row r="1117" spans="2:13" x14ac:dyDescent="0.2">
      <c r="B1117" s="4">
        <v>41594</v>
      </c>
      <c r="C1117" s="67">
        <f>'Observed Data'!$E1116</f>
        <v>8</v>
      </c>
      <c r="D1117" s="67">
        <f xml:space="preserve">   MAX(0, HLOOKUP(MONTH($B1117),'Farm Crops'!$B$18:$N$28,D$5,0)  - VLOOKUP(D$4,'Farm Crops'!$B$4:$G$13,6,0)/1000*0.65*$C1117)</f>
        <v>0</v>
      </c>
      <c r="E1117" s="67">
        <f xml:space="preserve">   MAX(0, HLOOKUP(MONTH($B1117),'Farm Crops'!$B$18:$N$28,E$5,0)  - VLOOKUP(E$4,'Farm Crops'!$B$4:$G$13,6,0)/1000*0.65*$C1117)</f>
        <v>0</v>
      </c>
      <c r="F1117" s="67">
        <f xml:space="preserve">   MAX(0, HLOOKUP(MONTH($B1117),'Farm Crops'!$B$18:$N$28,F$5,0)  - VLOOKUP(F$4,'Farm Crops'!$B$4:$G$13,6,0)/1000*0.65*$C1117)</f>
        <v>0</v>
      </c>
      <c r="G1117" s="67">
        <f xml:space="preserve">   MAX(0, HLOOKUP(MONTH($B1117),'Farm Crops'!$B$18:$N$28,G$5,0)  - VLOOKUP(G$4,'Farm Crops'!$B$4:$G$13,6,0)/1000*0.65*$C1117)</f>
        <v>0</v>
      </c>
      <c r="H1117" s="67">
        <f xml:space="preserve">   MAX(0, HLOOKUP(MONTH($B1117),'Farm Crops'!$B$18:$N$28,H$5,0)  - VLOOKUP(H$4,'Farm Crops'!$B$4:$G$13,6,0)/1000*0.65*$C1117)</f>
        <v>0</v>
      </c>
      <c r="I1117" s="67">
        <f xml:space="preserve">   MAX(0, HLOOKUP(MONTH($B1117),'Farm Crops'!$B$18:$N$28,I$5,0)  - VLOOKUP(I$4,'Farm Crops'!$B$4:$G$13,6,0)/1000*0.65*$C1117)</f>
        <v>0</v>
      </c>
      <c r="J1117" s="67">
        <f xml:space="preserve">   MAX(0, HLOOKUP(MONTH($B1117),'Farm Crops'!$B$18:$N$28,J$5,0)  - VLOOKUP(J$4,'Farm Crops'!$B$4:$G$13,6,0)/1000*0.65*$C1117)</f>
        <v>0</v>
      </c>
      <c r="K1117" s="67">
        <f xml:space="preserve">   MAX(0, HLOOKUP(MONTH($B1117),'Farm Crops'!$B$18:$N$28,K$5,0)  - VLOOKUP(K$4,'Farm Crops'!$B$4:$G$13,6,0)/1000*0.65*$C1117)</f>
        <v>0</v>
      </c>
      <c r="L1117" s="67">
        <f xml:space="preserve">   MAX(0, HLOOKUP(MONTH($B1117),'Farm Crops'!$B$18:$N$28,L$5,0)  - VLOOKUP(L$4,'Farm Crops'!$B$4:$G$13,6,0)/1000*0.65*$C1117)</f>
        <v>0</v>
      </c>
      <c r="M1117" s="67">
        <f xml:space="preserve">   MAX(0, HLOOKUP(MONTH($B1117),'Farm Crops'!$B$18:$N$28,M$5,0)  - VLOOKUP(M$4,'Farm Crops'!$B$4:$G$13,6,0)/1000*0.65*$C1117)</f>
        <v>0</v>
      </c>
    </row>
    <row r="1118" spans="2:13" x14ac:dyDescent="0.2">
      <c r="B1118" s="4">
        <v>41595</v>
      </c>
      <c r="C1118" s="67">
        <f>'Observed Data'!$E1117</f>
        <v>0</v>
      </c>
      <c r="D1118" s="67">
        <f xml:space="preserve">   MAX(0, HLOOKUP(MONTH($B1118),'Farm Crops'!$B$18:$N$28,D$5,0)  - VLOOKUP(D$4,'Farm Crops'!$B$4:$G$13,6,0)/1000*0.65*$C1118)</f>
        <v>1612.6189898989903</v>
      </c>
      <c r="E1118" s="67">
        <f xml:space="preserve">   MAX(0, HLOOKUP(MONTH($B1118),'Farm Crops'!$B$18:$N$28,E$5,0)  - VLOOKUP(E$4,'Farm Crops'!$B$4:$G$13,6,0)/1000*0.65*$C1118)</f>
        <v>2067.9532363636372</v>
      </c>
      <c r="F1118" s="67">
        <f xml:space="preserve">   MAX(0, HLOOKUP(MONTH($B1118),'Farm Crops'!$B$18:$N$28,F$5,0)  - VLOOKUP(F$4,'Farm Crops'!$B$4:$G$13,6,0)/1000*0.65*$C1118)</f>
        <v>2578.9604202020205</v>
      </c>
      <c r="G1118" s="67">
        <f xml:space="preserve">   MAX(0, HLOOKUP(MONTH($B1118),'Farm Crops'!$B$18:$N$28,G$5,0)  - VLOOKUP(G$4,'Farm Crops'!$B$4:$G$13,6,0)/1000*0.65*$C1118)</f>
        <v>657.03120000000013</v>
      </c>
      <c r="H1118" s="67">
        <f xml:space="preserve">   MAX(0, HLOOKUP(MONTH($B1118),'Farm Crops'!$B$18:$N$28,H$5,0)  - VLOOKUP(H$4,'Farm Crops'!$B$4:$G$13,6,0)/1000*0.65*$C1118)</f>
        <v>2254.753963636364</v>
      </c>
      <c r="I1118" s="67">
        <f xml:space="preserve">   MAX(0, HLOOKUP(MONTH($B1118),'Farm Crops'!$B$18:$N$28,I$5,0)  - VLOOKUP(I$4,'Farm Crops'!$B$4:$G$13,6,0)/1000*0.65*$C1118)</f>
        <v>3469.5907555555564</v>
      </c>
      <c r="J1118" s="67">
        <f xml:space="preserve">   MAX(0, HLOOKUP(MONTH($B1118),'Farm Crops'!$B$18:$N$28,J$5,0)  - VLOOKUP(J$4,'Farm Crops'!$B$4:$G$13,6,0)/1000*0.65*$C1118)</f>
        <v>3294.7650909090912</v>
      </c>
      <c r="K1118" s="67">
        <f xml:space="preserve">   MAX(0, HLOOKUP(MONTH($B1118),'Farm Crops'!$B$18:$N$28,K$5,0)  - VLOOKUP(K$4,'Farm Crops'!$B$4:$G$13,6,0)/1000*0.65*$C1118)</f>
        <v>773.8008727272728</v>
      </c>
      <c r="L1118" s="67">
        <f xml:space="preserve">   MAX(0, HLOOKUP(MONTH($B1118),'Farm Crops'!$B$18:$N$28,L$5,0)  - VLOOKUP(L$4,'Farm Crops'!$B$4:$G$13,6,0)/1000*0.65*$C1118)</f>
        <v>139.0627636363638</v>
      </c>
      <c r="M1118" s="67">
        <f xml:space="preserve">   MAX(0, HLOOKUP(MONTH($B1118),'Farm Crops'!$B$18:$N$28,M$5,0)  - VLOOKUP(M$4,'Farm Crops'!$B$4:$G$13,6,0)/1000*0.65*$C1118)</f>
        <v>1001.8822545454547</v>
      </c>
    </row>
    <row r="1119" spans="2:13" x14ac:dyDescent="0.2">
      <c r="B1119" s="4">
        <v>41596</v>
      </c>
      <c r="C1119" s="67">
        <f>'Observed Data'!$E1118</f>
        <v>0</v>
      </c>
      <c r="D1119" s="67">
        <f xml:space="preserve">   MAX(0, HLOOKUP(MONTH($B1119),'Farm Crops'!$B$18:$N$28,D$5,0)  - VLOOKUP(D$4,'Farm Crops'!$B$4:$G$13,6,0)/1000*0.65*$C1119)</f>
        <v>1612.6189898989903</v>
      </c>
      <c r="E1119" s="67">
        <f xml:space="preserve">   MAX(0, HLOOKUP(MONTH($B1119),'Farm Crops'!$B$18:$N$28,E$5,0)  - VLOOKUP(E$4,'Farm Crops'!$B$4:$G$13,6,0)/1000*0.65*$C1119)</f>
        <v>2067.9532363636372</v>
      </c>
      <c r="F1119" s="67">
        <f xml:space="preserve">   MAX(0, HLOOKUP(MONTH($B1119),'Farm Crops'!$B$18:$N$28,F$5,0)  - VLOOKUP(F$4,'Farm Crops'!$B$4:$G$13,6,0)/1000*0.65*$C1119)</f>
        <v>2578.9604202020205</v>
      </c>
      <c r="G1119" s="67">
        <f xml:space="preserve">   MAX(0, HLOOKUP(MONTH($B1119),'Farm Crops'!$B$18:$N$28,G$5,0)  - VLOOKUP(G$4,'Farm Crops'!$B$4:$G$13,6,0)/1000*0.65*$C1119)</f>
        <v>657.03120000000013</v>
      </c>
      <c r="H1119" s="67">
        <f xml:space="preserve">   MAX(0, HLOOKUP(MONTH($B1119),'Farm Crops'!$B$18:$N$28,H$5,0)  - VLOOKUP(H$4,'Farm Crops'!$B$4:$G$13,6,0)/1000*0.65*$C1119)</f>
        <v>2254.753963636364</v>
      </c>
      <c r="I1119" s="67">
        <f xml:space="preserve">   MAX(0, HLOOKUP(MONTH($B1119),'Farm Crops'!$B$18:$N$28,I$5,0)  - VLOOKUP(I$4,'Farm Crops'!$B$4:$G$13,6,0)/1000*0.65*$C1119)</f>
        <v>3469.5907555555564</v>
      </c>
      <c r="J1119" s="67">
        <f xml:space="preserve">   MAX(0, HLOOKUP(MONTH($B1119),'Farm Crops'!$B$18:$N$28,J$5,0)  - VLOOKUP(J$4,'Farm Crops'!$B$4:$G$13,6,0)/1000*0.65*$C1119)</f>
        <v>3294.7650909090912</v>
      </c>
      <c r="K1119" s="67">
        <f xml:space="preserve">   MAX(0, HLOOKUP(MONTH($B1119),'Farm Crops'!$B$18:$N$28,K$5,0)  - VLOOKUP(K$4,'Farm Crops'!$B$4:$G$13,6,0)/1000*0.65*$C1119)</f>
        <v>773.8008727272728</v>
      </c>
      <c r="L1119" s="67">
        <f xml:space="preserve">   MAX(0, HLOOKUP(MONTH($B1119),'Farm Crops'!$B$18:$N$28,L$5,0)  - VLOOKUP(L$4,'Farm Crops'!$B$4:$G$13,6,0)/1000*0.65*$C1119)</f>
        <v>139.0627636363638</v>
      </c>
      <c r="M1119" s="67">
        <f xml:space="preserve">   MAX(0, HLOOKUP(MONTH($B1119),'Farm Crops'!$B$18:$N$28,M$5,0)  - VLOOKUP(M$4,'Farm Crops'!$B$4:$G$13,6,0)/1000*0.65*$C1119)</f>
        <v>1001.8822545454547</v>
      </c>
    </row>
    <row r="1120" spans="2:13" x14ac:dyDescent="0.2">
      <c r="B1120" s="4">
        <v>41597</v>
      </c>
      <c r="C1120" s="67">
        <f>'Observed Data'!$E1119</f>
        <v>0</v>
      </c>
      <c r="D1120" s="67">
        <f xml:space="preserve">   MAX(0, HLOOKUP(MONTH($B1120),'Farm Crops'!$B$18:$N$28,D$5,0)  - VLOOKUP(D$4,'Farm Crops'!$B$4:$G$13,6,0)/1000*0.65*$C1120)</f>
        <v>1612.6189898989903</v>
      </c>
      <c r="E1120" s="67">
        <f xml:space="preserve">   MAX(0, HLOOKUP(MONTH($B1120),'Farm Crops'!$B$18:$N$28,E$5,0)  - VLOOKUP(E$4,'Farm Crops'!$B$4:$G$13,6,0)/1000*0.65*$C1120)</f>
        <v>2067.9532363636372</v>
      </c>
      <c r="F1120" s="67">
        <f xml:space="preserve">   MAX(0, HLOOKUP(MONTH($B1120),'Farm Crops'!$B$18:$N$28,F$5,0)  - VLOOKUP(F$4,'Farm Crops'!$B$4:$G$13,6,0)/1000*0.65*$C1120)</f>
        <v>2578.9604202020205</v>
      </c>
      <c r="G1120" s="67">
        <f xml:space="preserve">   MAX(0, HLOOKUP(MONTH($B1120),'Farm Crops'!$B$18:$N$28,G$5,0)  - VLOOKUP(G$4,'Farm Crops'!$B$4:$G$13,6,0)/1000*0.65*$C1120)</f>
        <v>657.03120000000013</v>
      </c>
      <c r="H1120" s="67">
        <f xml:space="preserve">   MAX(0, HLOOKUP(MONTH($B1120),'Farm Crops'!$B$18:$N$28,H$5,0)  - VLOOKUP(H$4,'Farm Crops'!$B$4:$G$13,6,0)/1000*0.65*$C1120)</f>
        <v>2254.753963636364</v>
      </c>
      <c r="I1120" s="67">
        <f xml:space="preserve">   MAX(0, HLOOKUP(MONTH($B1120),'Farm Crops'!$B$18:$N$28,I$5,0)  - VLOOKUP(I$4,'Farm Crops'!$B$4:$G$13,6,0)/1000*0.65*$C1120)</f>
        <v>3469.5907555555564</v>
      </c>
      <c r="J1120" s="67">
        <f xml:space="preserve">   MAX(0, HLOOKUP(MONTH($B1120),'Farm Crops'!$B$18:$N$28,J$5,0)  - VLOOKUP(J$4,'Farm Crops'!$B$4:$G$13,6,0)/1000*0.65*$C1120)</f>
        <v>3294.7650909090912</v>
      </c>
      <c r="K1120" s="67">
        <f xml:space="preserve">   MAX(0, HLOOKUP(MONTH($B1120),'Farm Crops'!$B$18:$N$28,K$5,0)  - VLOOKUP(K$4,'Farm Crops'!$B$4:$G$13,6,0)/1000*0.65*$C1120)</f>
        <v>773.8008727272728</v>
      </c>
      <c r="L1120" s="67">
        <f xml:space="preserve">   MAX(0, HLOOKUP(MONTH($B1120),'Farm Crops'!$B$18:$N$28,L$5,0)  - VLOOKUP(L$4,'Farm Crops'!$B$4:$G$13,6,0)/1000*0.65*$C1120)</f>
        <v>139.0627636363638</v>
      </c>
      <c r="M1120" s="67">
        <f xml:space="preserve">   MAX(0, HLOOKUP(MONTH($B1120),'Farm Crops'!$B$18:$N$28,M$5,0)  - VLOOKUP(M$4,'Farm Crops'!$B$4:$G$13,6,0)/1000*0.65*$C1120)</f>
        <v>1001.8822545454547</v>
      </c>
    </row>
    <row r="1121" spans="2:13" x14ac:dyDescent="0.2">
      <c r="B1121" s="4">
        <v>41598</v>
      </c>
      <c r="C1121" s="67">
        <f>'Observed Data'!$E1120</f>
        <v>17</v>
      </c>
      <c r="D1121" s="67">
        <f xml:space="preserve">   MAX(0, HLOOKUP(MONTH($B1121),'Farm Crops'!$B$18:$N$28,D$5,0)  - VLOOKUP(D$4,'Farm Crops'!$B$4:$G$13,6,0)/1000*0.65*$C1121)</f>
        <v>0</v>
      </c>
      <c r="E1121" s="67">
        <f xml:space="preserve">   MAX(0, HLOOKUP(MONTH($B1121),'Farm Crops'!$B$18:$N$28,E$5,0)  - VLOOKUP(E$4,'Farm Crops'!$B$4:$G$13,6,0)/1000*0.65*$C1121)</f>
        <v>0</v>
      </c>
      <c r="F1121" s="67">
        <f xml:space="preserve">   MAX(0, HLOOKUP(MONTH($B1121),'Farm Crops'!$B$18:$N$28,F$5,0)  - VLOOKUP(F$4,'Farm Crops'!$B$4:$G$13,6,0)/1000*0.65*$C1121)</f>
        <v>0</v>
      </c>
      <c r="G1121" s="67">
        <f xml:space="preserve">   MAX(0, HLOOKUP(MONTH($B1121),'Farm Crops'!$B$18:$N$28,G$5,0)  - VLOOKUP(G$4,'Farm Crops'!$B$4:$G$13,6,0)/1000*0.65*$C1121)</f>
        <v>0</v>
      </c>
      <c r="H1121" s="67">
        <f xml:space="preserve">   MAX(0, HLOOKUP(MONTH($B1121),'Farm Crops'!$B$18:$N$28,H$5,0)  - VLOOKUP(H$4,'Farm Crops'!$B$4:$G$13,6,0)/1000*0.65*$C1121)</f>
        <v>0</v>
      </c>
      <c r="I1121" s="67">
        <f xml:space="preserve">   MAX(0, HLOOKUP(MONTH($B1121),'Farm Crops'!$B$18:$N$28,I$5,0)  - VLOOKUP(I$4,'Farm Crops'!$B$4:$G$13,6,0)/1000*0.65*$C1121)</f>
        <v>0</v>
      </c>
      <c r="J1121" s="67">
        <f xml:space="preserve">   MAX(0, HLOOKUP(MONTH($B1121),'Farm Crops'!$B$18:$N$28,J$5,0)  - VLOOKUP(J$4,'Farm Crops'!$B$4:$G$13,6,0)/1000*0.65*$C1121)</f>
        <v>0</v>
      </c>
      <c r="K1121" s="67">
        <f xml:space="preserve">   MAX(0, HLOOKUP(MONTH($B1121),'Farm Crops'!$B$18:$N$28,K$5,0)  - VLOOKUP(K$4,'Farm Crops'!$B$4:$G$13,6,0)/1000*0.65*$C1121)</f>
        <v>0</v>
      </c>
      <c r="L1121" s="67">
        <f xml:space="preserve">   MAX(0, HLOOKUP(MONTH($B1121),'Farm Crops'!$B$18:$N$28,L$5,0)  - VLOOKUP(L$4,'Farm Crops'!$B$4:$G$13,6,0)/1000*0.65*$C1121)</f>
        <v>0</v>
      </c>
      <c r="M1121" s="67">
        <f xml:space="preserve">   MAX(0, HLOOKUP(MONTH($B1121),'Farm Crops'!$B$18:$N$28,M$5,0)  - VLOOKUP(M$4,'Farm Crops'!$B$4:$G$13,6,0)/1000*0.65*$C1121)</f>
        <v>0</v>
      </c>
    </row>
    <row r="1122" spans="2:13" x14ac:dyDescent="0.2">
      <c r="B1122" s="4">
        <v>41599</v>
      </c>
      <c r="C1122" s="67">
        <f>'Observed Data'!$E1121</f>
        <v>0</v>
      </c>
      <c r="D1122" s="67">
        <f xml:space="preserve">   MAX(0, HLOOKUP(MONTH($B1122),'Farm Crops'!$B$18:$N$28,D$5,0)  - VLOOKUP(D$4,'Farm Crops'!$B$4:$G$13,6,0)/1000*0.65*$C1122)</f>
        <v>1612.6189898989903</v>
      </c>
      <c r="E1122" s="67">
        <f xml:space="preserve">   MAX(0, HLOOKUP(MONTH($B1122),'Farm Crops'!$B$18:$N$28,E$5,0)  - VLOOKUP(E$4,'Farm Crops'!$B$4:$G$13,6,0)/1000*0.65*$C1122)</f>
        <v>2067.9532363636372</v>
      </c>
      <c r="F1122" s="67">
        <f xml:space="preserve">   MAX(0, HLOOKUP(MONTH($B1122),'Farm Crops'!$B$18:$N$28,F$5,0)  - VLOOKUP(F$4,'Farm Crops'!$B$4:$G$13,6,0)/1000*0.65*$C1122)</f>
        <v>2578.9604202020205</v>
      </c>
      <c r="G1122" s="67">
        <f xml:space="preserve">   MAX(0, HLOOKUP(MONTH($B1122),'Farm Crops'!$B$18:$N$28,G$5,0)  - VLOOKUP(G$4,'Farm Crops'!$B$4:$G$13,6,0)/1000*0.65*$C1122)</f>
        <v>657.03120000000013</v>
      </c>
      <c r="H1122" s="67">
        <f xml:space="preserve">   MAX(0, HLOOKUP(MONTH($B1122),'Farm Crops'!$B$18:$N$28,H$5,0)  - VLOOKUP(H$4,'Farm Crops'!$B$4:$G$13,6,0)/1000*0.65*$C1122)</f>
        <v>2254.753963636364</v>
      </c>
      <c r="I1122" s="67">
        <f xml:space="preserve">   MAX(0, HLOOKUP(MONTH($B1122),'Farm Crops'!$B$18:$N$28,I$5,0)  - VLOOKUP(I$4,'Farm Crops'!$B$4:$G$13,6,0)/1000*0.65*$C1122)</f>
        <v>3469.5907555555564</v>
      </c>
      <c r="J1122" s="67">
        <f xml:space="preserve">   MAX(0, HLOOKUP(MONTH($B1122),'Farm Crops'!$B$18:$N$28,J$5,0)  - VLOOKUP(J$4,'Farm Crops'!$B$4:$G$13,6,0)/1000*0.65*$C1122)</f>
        <v>3294.7650909090912</v>
      </c>
      <c r="K1122" s="67">
        <f xml:space="preserve">   MAX(0, HLOOKUP(MONTH($B1122),'Farm Crops'!$B$18:$N$28,K$5,0)  - VLOOKUP(K$4,'Farm Crops'!$B$4:$G$13,6,0)/1000*0.65*$C1122)</f>
        <v>773.8008727272728</v>
      </c>
      <c r="L1122" s="67">
        <f xml:space="preserve">   MAX(0, HLOOKUP(MONTH($B1122),'Farm Crops'!$B$18:$N$28,L$5,0)  - VLOOKUP(L$4,'Farm Crops'!$B$4:$G$13,6,0)/1000*0.65*$C1122)</f>
        <v>139.0627636363638</v>
      </c>
      <c r="M1122" s="67">
        <f xml:space="preserve">   MAX(0, HLOOKUP(MONTH($B1122),'Farm Crops'!$B$18:$N$28,M$5,0)  - VLOOKUP(M$4,'Farm Crops'!$B$4:$G$13,6,0)/1000*0.65*$C1122)</f>
        <v>1001.8822545454547</v>
      </c>
    </row>
    <row r="1123" spans="2:13" x14ac:dyDescent="0.2">
      <c r="B1123" s="4">
        <v>41600</v>
      </c>
      <c r="C1123" s="67">
        <f>'Observed Data'!$E1122</f>
        <v>0</v>
      </c>
      <c r="D1123" s="67">
        <f xml:space="preserve">   MAX(0, HLOOKUP(MONTH($B1123),'Farm Crops'!$B$18:$N$28,D$5,0)  - VLOOKUP(D$4,'Farm Crops'!$B$4:$G$13,6,0)/1000*0.65*$C1123)</f>
        <v>1612.6189898989903</v>
      </c>
      <c r="E1123" s="67">
        <f xml:space="preserve">   MAX(0, HLOOKUP(MONTH($B1123),'Farm Crops'!$B$18:$N$28,E$5,0)  - VLOOKUP(E$4,'Farm Crops'!$B$4:$G$13,6,0)/1000*0.65*$C1123)</f>
        <v>2067.9532363636372</v>
      </c>
      <c r="F1123" s="67">
        <f xml:space="preserve">   MAX(0, HLOOKUP(MONTH($B1123),'Farm Crops'!$B$18:$N$28,F$5,0)  - VLOOKUP(F$4,'Farm Crops'!$B$4:$G$13,6,0)/1000*0.65*$C1123)</f>
        <v>2578.9604202020205</v>
      </c>
      <c r="G1123" s="67">
        <f xml:space="preserve">   MAX(0, HLOOKUP(MONTH($B1123),'Farm Crops'!$B$18:$N$28,G$5,0)  - VLOOKUP(G$4,'Farm Crops'!$B$4:$G$13,6,0)/1000*0.65*$C1123)</f>
        <v>657.03120000000013</v>
      </c>
      <c r="H1123" s="67">
        <f xml:space="preserve">   MAX(0, HLOOKUP(MONTH($B1123),'Farm Crops'!$B$18:$N$28,H$5,0)  - VLOOKUP(H$4,'Farm Crops'!$B$4:$G$13,6,0)/1000*0.65*$C1123)</f>
        <v>2254.753963636364</v>
      </c>
      <c r="I1123" s="67">
        <f xml:space="preserve">   MAX(0, HLOOKUP(MONTH($B1123),'Farm Crops'!$B$18:$N$28,I$5,0)  - VLOOKUP(I$4,'Farm Crops'!$B$4:$G$13,6,0)/1000*0.65*$C1123)</f>
        <v>3469.5907555555564</v>
      </c>
      <c r="J1123" s="67">
        <f xml:space="preserve">   MAX(0, HLOOKUP(MONTH($B1123),'Farm Crops'!$B$18:$N$28,J$5,0)  - VLOOKUP(J$4,'Farm Crops'!$B$4:$G$13,6,0)/1000*0.65*$C1123)</f>
        <v>3294.7650909090912</v>
      </c>
      <c r="K1123" s="67">
        <f xml:space="preserve">   MAX(0, HLOOKUP(MONTH($B1123),'Farm Crops'!$B$18:$N$28,K$5,0)  - VLOOKUP(K$4,'Farm Crops'!$B$4:$G$13,6,0)/1000*0.65*$C1123)</f>
        <v>773.8008727272728</v>
      </c>
      <c r="L1123" s="67">
        <f xml:space="preserve">   MAX(0, HLOOKUP(MONTH($B1123),'Farm Crops'!$B$18:$N$28,L$5,0)  - VLOOKUP(L$4,'Farm Crops'!$B$4:$G$13,6,0)/1000*0.65*$C1123)</f>
        <v>139.0627636363638</v>
      </c>
      <c r="M1123" s="67">
        <f xml:space="preserve">   MAX(0, HLOOKUP(MONTH($B1123),'Farm Crops'!$B$18:$N$28,M$5,0)  - VLOOKUP(M$4,'Farm Crops'!$B$4:$G$13,6,0)/1000*0.65*$C1123)</f>
        <v>1001.8822545454547</v>
      </c>
    </row>
    <row r="1124" spans="2:13" x14ac:dyDescent="0.2">
      <c r="B1124" s="4">
        <v>41601</v>
      </c>
      <c r="C1124" s="67">
        <f>'Observed Data'!$E1123</f>
        <v>0</v>
      </c>
      <c r="D1124" s="67">
        <f xml:space="preserve">   MAX(0, HLOOKUP(MONTH($B1124),'Farm Crops'!$B$18:$N$28,D$5,0)  - VLOOKUP(D$4,'Farm Crops'!$B$4:$G$13,6,0)/1000*0.65*$C1124)</f>
        <v>1612.6189898989903</v>
      </c>
      <c r="E1124" s="67">
        <f xml:space="preserve">   MAX(0, HLOOKUP(MONTH($B1124),'Farm Crops'!$B$18:$N$28,E$5,0)  - VLOOKUP(E$4,'Farm Crops'!$B$4:$G$13,6,0)/1000*0.65*$C1124)</f>
        <v>2067.9532363636372</v>
      </c>
      <c r="F1124" s="67">
        <f xml:space="preserve">   MAX(0, HLOOKUP(MONTH($B1124),'Farm Crops'!$B$18:$N$28,F$5,0)  - VLOOKUP(F$4,'Farm Crops'!$B$4:$G$13,6,0)/1000*0.65*$C1124)</f>
        <v>2578.9604202020205</v>
      </c>
      <c r="G1124" s="67">
        <f xml:space="preserve">   MAX(0, HLOOKUP(MONTH($B1124),'Farm Crops'!$B$18:$N$28,G$5,0)  - VLOOKUP(G$4,'Farm Crops'!$B$4:$G$13,6,0)/1000*0.65*$C1124)</f>
        <v>657.03120000000013</v>
      </c>
      <c r="H1124" s="67">
        <f xml:space="preserve">   MAX(0, HLOOKUP(MONTH($B1124),'Farm Crops'!$B$18:$N$28,H$5,0)  - VLOOKUP(H$4,'Farm Crops'!$B$4:$G$13,6,0)/1000*0.65*$C1124)</f>
        <v>2254.753963636364</v>
      </c>
      <c r="I1124" s="67">
        <f xml:space="preserve">   MAX(0, HLOOKUP(MONTH($B1124),'Farm Crops'!$B$18:$N$28,I$5,0)  - VLOOKUP(I$4,'Farm Crops'!$B$4:$G$13,6,0)/1000*0.65*$C1124)</f>
        <v>3469.5907555555564</v>
      </c>
      <c r="J1124" s="67">
        <f xml:space="preserve">   MAX(0, HLOOKUP(MONTH($B1124),'Farm Crops'!$B$18:$N$28,J$5,0)  - VLOOKUP(J$4,'Farm Crops'!$B$4:$G$13,6,0)/1000*0.65*$C1124)</f>
        <v>3294.7650909090912</v>
      </c>
      <c r="K1124" s="67">
        <f xml:space="preserve">   MAX(0, HLOOKUP(MONTH($B1124),'Farm Crops'!$B$18:$N$28,K$5,0)  - VLOOKUP(K$4,'Farm Crops'!$B$4:$G$13,6,0)/1000*0.65*$C1124)</f>
        <v>773.8008727272728</v>
      </c>
      <c r="L1124" s="67">
        <f xml:space="preserve">   MAX(0, HLOOKUP(MONTH($B1124),'Farm Crops'!$B$18:$N$28,L$5,0)  - VLOOKUP(L$4,'Farm Crops'!$B$4:$G$13,6,0)/1000*0.65*$C1124)</f>
        <v>139.0627636363638</v>
      </c>
      <c r="M1124" s="67">
        <f xml:space="preserve">   MAX(0, HLOOKUP(MONTH($B1124),'Farm Crops'!$B$18:$N$28,M$5,0)  - VLOOKUP(M$4,'Farm Crops'!$B$4:$G$13,6,0)/1000*0.65*$C1124)</f>
        <v>1001.8822545454547</v>
      </c>
    </row>
    <row r="1125" spans="2:13" x14ac:dyDescent="0.2">
      <c r="B1125" s="4">
        <v>41602</v>
      </c>
      <c r="C1125" s="67">
        <f>'Observed Data'!$E1124</f>
        <v>0</v>
      </c>
      <c r="D1125" s="67">
        <f xml:space="preserve">   MAX(0, HLOOKUP(MONTH($B1125),'Farm Crops'!$B$18:$N$28,D$5,0)  - VLOOKUP(D$4,'Farm Crops'!$B$4:$G$13,6,0)/1000*0.65*$C1125)</f>
        <v>1612.6189898989903</v>
      </c>
      <c r="E1125" s="67">
        <f xml:space="preserve">   MAX(0, HLOOKUP(MONTH($B1125),'Farm Crops'!$B$18:$N$28,E$5,0)  - VLOOKUP(E$4,'Farm Crops'!$B$4:$G$13,6,0)/1000*0.65*$C1125)</f>
        <v>2067.9532363636372</v>
      </c>
      <c r="F1125" s="67">
        <f xml:space="preserve">   MAX(0, HLOOKUP(MONTH($B1125),'Farm Crops'!$B$18:$N$28,F$5,0)  - VLOOKUP(F$4,'Farm Crops'!$B$4:$G$13,6,0)/1000*0.65*$C1125)</f>
        <v>2578.9604202020205</v>
      </c>
      <c r="G1125" s="67">
        <f xml:space="preserve">   MAX(0, HLOOKUP(MONTH($B1125),'Farm Crops'!$B$18:$N$28,G$5,0)  - VLOOKUP(G$4,'Farm Crops'!$B$4:$G$13,6,0)/1000*0.65*$C1125)</f>
        <v>657.03120000000013</v>
      </c>
      <c r="H1125" s="67">
        <f xml:space="preserve">   MAX(0, HLOOKUP(MONTH($B1125),'Farm Crops'!$B$18:$N$28,H$5,0)  - VLOOKUP(H$4,'Farm Crops'!$B$4:$G$13,6,0)/1000*0.65*$C1125)</f>
        <v>2254.753963636364</v>
      </c>
      <c r="I1125" s="67">
        <f xml:space="preserve">   MAX(0, HLOOKUP(MONTH($B1125),'Farm Crops'!$B$18:$N$28,I$5,0)  - VLOOKUP(I$4,'Farm Crops'!$B$4:$G$13,6,0)/1000*0.65*$C1125)</f>
        <v>3469.5907555555564</v>
      </c>
      <c r="J1125" s="67">
        <f xml:space="preserve">   MAX(0, HLOOKUP(MONTH($B1125),'Farm Crops'!$B$18:$N$28,J$5,0)  - VLOOKUP(J$4,'Farm Crops'!$B$4:$G$13,6,0)/1000*0.65*$C1125)</f>
        <v>3294.7650909090912</v>
      </c>
      <c r="K1125" s="67">
        <f xml:space="preserve">   MAX(0, HLOOKUP(MONTH($B1125),'Farm Crops'!$B$18:$N$28,K$5,0)  - VLOOKUP(K$4,'Farm Crops'!$B$4:$G$13,6,0)/1000*0.65*$C1125)</f>
        <v>773.8008727272728</v>
      </c>
      <c r="L1125" s="67">
        <f xml:space="preserve">   MAX(0, HLOOKUP(MONTH($B1125),'Farm Crops'!$B$18:$N$28,L$5,0)  - VLOOKUP(L$4,'Farm Crops'!$B$4:$G$13,6,0)/1000*0.65*$C1125)</f>
        <v>139.0627636363638</v>
      </c>
      <c r="M1125" s="67">
        <f xml:space="preserve">   MAX(0, HLOOKUP(MONTH($B1125),'Farm Crops'!$B$18:$N$28,M$5,0)  - VLOOKUP(M$4,'Farm Crops'!$B$4:$G$13,6,0)/1000*0.65*$C1125)</f>
        <v>1001.8822545454547</v>
      </c>
    </row>
    <row r="1126" spans="2:13" x14ac:dyDescent="0.2">
      <c r="B1126" s="4">
        <v>41603</v>
      </c>
      <c r="C1126" s="67">
        <f>'Observed Data'!$E1125</f>
        <v>0</v>
      </c>
      <c r="D1126" s="67">
        <f xml:space="preserve">   MAX(0, HLOOKUP(MONTH($B1126),'Farm Crops'!$B$18:$N$28,D$5,0)  - VLOOKUP(D$4,'Farm Crops'!$B$4:$G$13,6,0)/1000*0.65*$C1126)</f>
        <v>1612.6189898989903</v>
      </c>
      <c r="E1126" s="67">
        <f xml:space="preserve">   MAX(0, HLOOKUP(MONTH($B1126),'Farm Crops'!$B$18:$N$28,E$5,0)  - VLOOKUP(E$4,'Farm Crops'!$B$4:$G$13,6,0)/1000*0.65*$C1126)</f>
        <v>2067.9532363636372</v>
      </c>
      <c r="F1126" s="67">
        <f xml:space="preserve">   MAX(0, HLOOKUP(MONTH($B1126),'Farm Crops'!$B$18:$N$28,F$5,0)  - VLOOKUP(F$4,'Farm Crops'!$B$4:$G$13,6,0)/1000*0.65*$C1126)</f>
        <v>2578.9604202020205</v>
      </c>
      <c r="G1126" s="67">
        <f xml:space="preserve">   MAX(0, HLOOKUP(MONTH($B1126),'Farm Crops'!$B$18:$N$28,G$5,0)  - VLOOKUP(G$4,'Farm Crops'!$B$4:$G$13,6,0)/1000*0.65*$C1126)</f>
        <v>657.03120000000013</v>
      </c>
      <c r="H1126" s="67">
        <f xml:space="preserve">   MAX(0, HLOOKUP(MONTH($B1126),'Farm Crops'!$B$18:$N$28,H$5,0)  - VLOOKUP(H$4,'Farm Crops'!$B$4:$G$13,6,0)/1000*0.65*$C1126)</f>
        <v>2254.753963636364</v>
      </c>
      <c r="I1126" s="67">
        <f xml:space="preserve">   MAX(0, HLOOKUP(MONTH($B1126),'Farm Crops'!$B$18:$N$28,I$5,0)  - VLOOKUP(I$4,'Farm Crops'!$B$4:$G$13,6,0)/1000*0.65*$C1126)</f>
        <v>3469.5907555555564</v>
      </c>
      <c r="J1126" s="67">
        <f xml:space="preserve">   MAX(0, HLOOKUP(MONTH($B1126),'Farm Crops'!$B$18:$N$28,J$5,0)  - VLOOKUP(J$4,'Farm Crops'!$B$4:$G$13,6,0)/1000*0.65*$C1126)</f>
        <v>3294.7650909090912</v>
      </c>
      <c r="K1126" s="67">
        <f xml:space="preserve">   MAX(0, HLOOKUP(MONTH($B1126),'Farm Crops'!$B$18:$N$28,K$5,0)  - VLOOKUP(K$4,'Farm Crops'!$B$4:$G$13,6,0)/1000*0.65*$C1126)</f>
        <v>773.8008727272728</v>
      </c>
      <c r="L1126" s="67">
        <f xml:space="preserve">   MAX(0, HLOOKUP(MONTH($B1126),'Farm Crops'!$B$18:$N$28,L$5,0)  - VLOOKUP(L$4,'Farm Crops'!$B$4:$G$13,6,0)/1000*0.65*$C1126)</f>
        <v>139.0627636363638</v>
      </c>
      <c r="M1126" s="67">
        <f xml:space="preserve">   MAX(0, HLOOKUP(MONTH($B1126),'Farm Crops'!$B$18:$N$28,M$5,0)  - VLOOKUP(M$4,'Farm Crops'!$B$4:$G$13,6,0)/1000*0.65*$C1126)</f>
        <v>1001.8822545454547</v>
      </c>
    </row>
    <row r="1127" spans="2:13" x14ac:dyDescent="0.2">
      <c r="B1127" s="4">
        <v>41604</v>
      </c>
      <c r="C1127" s="67">
        <f>'Observed Data'!$E1126</f>
        <v>0</v>
      </c>
      <c r="D1127" s="67">
        <f xml:space="preserve">   MAX(0, HLOOKUP(MONTH($B1127),'Farm Crops'!$B$18:$N$28,D$5,0)  - VLOOKUP(D$4,'Farm Crops'!$B$4:$G$13,6,0)/1000*0.65*$C1127)</f>
        <v>1612.6189898989903</v>
      </c>
      <c r="E1127" s="67">
        <f xml:space="preserve">   MAX(0, HLOOKUP(MONTH($B1127),'Farm Crops'!$B$18:$N$28,E$5,0)  - VLOOKUP(E$4,'Farm Crops'!$B$4:$G$13,6,0)/1000*0.65*$C1127)</f>
        <v>2067.9532363636372</v>
      </c>
      <c r="F1127" s="67">
        <f xml:space="preserve">   MAX(0, HLOOKUP(MONTH($B1127),'Farm Crops'!$B$18:$N$28,F$5,0)  - VLOOKUP(F$4,'Farm Crops'!$B$4:$G$13,6,0)/1000*0.65*$C1127)</f>
        <v>2578.9604202020205</v>
      </c>
      <c r="G1127" s="67">
        <f xml:space="preserve">   MAX(0, HLOOKUP(MONTH($B1127),'Farm Crops'!$B$18:$N$28,G$5,0)  - VLOOKUP(G$4,'Farm Crops'!$B$4:$G$13,6,0)/1000*0.65*$C1127)</f>
        <v>657.03120000000013</v>
      </c>
      <c r="H1127" s="67">
        <f xml:space="preserve">   MAX(0, HLOOKUP(MONTH($B1127),'Farm Crops'!$B$18:$N$28,H$5,0)  - VLOOKUP(H$4,'Farm Crops'!$B$4:$G$13,6,0)/1000*0.65*$C1127)</f>
        <v>2254.753963636364</v>
      </c>
      <c r="I1127" s="67">
        <f xml:space="preserve">   MAX(0, HLOOKUP(MONTH($B1127),'Farm Crops'!$B$18:$N$28,I$5,0)  - VLOOKUP(I$4,'Farm Crops'!$B$4:$G$13,6,0)/1000*0.65*$C1127)</f>
        <v>3469.5907555555564</v>
      </c>
      <c r="J1127" s="67">
        <f xml:space="preserve">   MAX(0, HLOOKUP(MONTH($B1127),'Farm Crops'!$B$18:$N$28,J$5,0)  - VLOOKUP(J$4,'Farm Crops'!$B$4:$G$13,6,0)/1000*0.65*$C1127)</f>
        <v>3294.7650909090912</v>
      </c>
      <c r="K1127" s="67">
        <f xml:space="preserve">   MAX(0, HLOOKUP(MONTH($B1127),'Farm Crops'!$B$18:$N$28,K$5,0)  - VLOOKUP(K$4,'Farm Crops'!$B$4:$G$13,6,0)/1000*0.65*$C1127)</f>
        <v>773.8008727272728</v>
      </c>
      <c r="L1127" s="67">
        <f xml:space="preserve">   MAX(0, HLOOKUP(MONTH($B1127),'Farm Crops'!$B$18:$N$28,L$5,0)  - VLOOKUP(L$4,'Farm Crops'!$B$4:$G$13,6,0)/1000*0.65*$C1127)</f>
        <v>139.0627636363638</v>
      </c>
      <c r="M1127" s="67">
        <f xml:space="preserve">   MAX(0, HLOOKUP(MONTH($B1127),'Farm Crops'!$B$18:$N$28,M$5,0)  - VLOOKUP(M$4,'Farm Crops'!$B$4:$G$13,6,0)/1000*0.65*$C1127)</f>
        <v>1001.8822545454547</v>
      </c>
    </row>
    <row r="1128" spans="2:13" x14ac:dyDescent="0.2">
      <c r="B1128" s="4">
        <v>41605</v>
      </c>
      <c r="C1128" s="67">
        <f>'Observed Data'!$E1127</f>
        <v>0</v>
      </c>
      <c r="D1128" s="67">
        <f xml:space="preserve">   MAX(0, HLOOKUP(MONTH($B1128),'Farm Crops'!$B$18:$N$28,D$5,0)  - VLOOKUP(D$4,'Farm Crops'!$B$4:$G$13,6,0)/1000*0.65*$C1128)</f>
        <v>1612.6189898989903</v>
      </c>
      <c r="E1128" s="67">
        <f xml:space="preserve">   MAX(0, HLOOKUP(MONTH($B1128),'Farm Crops'!$B$18:$N$28,E$5,0)  - VLOOKUP(E$4,'Farm Crops'!$B$4:$G$13,6,0)/1000*0.65*$C1128)</f>
        <v>2067.9532363636372</v>
      </c>
      <c r="F1128" s="67">
        <f xml:space="preserve">   MAX(0, HLOOKUP(MONTH($B1128),'Farm Crops'!$B$18:$N$28,F$5,0)  - VLOOKUP(F$4,'Farm Crops'!$B$4:$G$13,6,0)/1000*0.65*$C1128)</f>
        <v>2578.9604202020205</v>
      </c>
      <c r="G1128" s="67">
        <f xml:space="preserve">   MAX(0, HLOOKUP(MONTH($B1128),'Farm Crops'!$B$18:$N$28,G$5,0)  - VLOOKUP(G$4,'Farm Crops'!$B$4:$G$13,6,0)/1000*0.65*$C1128)</f>
        <v>657.03120000000013</v>
      </c>
      <c r="H1128" s="67">
        <f xml:space="preserve">   MAX(0, HLOOKUP(MONTH($B1128),'Farm Crops'!$B$18:$N$28,H$5,0)  - VLOOKUP(H$4,'Farm Crops'!$B$4:$G$13,6,0)/1000*0.65*$C1128)</f>
        <v>2254.753963636364</v>
      </c>
      <c r="I1128" s="67">
        <f xml:space="preserve">   MAX(0, HLOOKUP(MONTH($B1128),'Farm Crops'!$B$18:$N$28,I$5,0)  - VLOOKUP(I$4,'Farm Crops'!$B$4:$G$13,6,0)/1000*0.65*$C1128)</f>
        <v>3469.5907555555564</v>
      </c>
      <c r="J1128" s="67">
        <f xml:space="preserve">   MAX(0, HLOOKUP(MONTH($B1128),'Farm Crops'!$B$18:$N$28,J$5,0)  - VLOOKUP(J$4,'Farm Crops'!$B$4:$G$13,6,0)/1000*0.65*$C1128)</f>
        <v>3294.7650909090912</v>
      </c>
      <c r="K1128" s="67">
        <f xml:space="preserve">   MAX(0, HLOOKUP(MONTH($B1128),'Farm Crops'!$B$18:$N$28,K$5,0)  - VLOOKUP(K$4,'Farm Crops'!$B$4:$G$13,6,0)/1000*0.65*$C1128)</f>
        <v>773.8008727272728</v>
      </c>
      <c r="L1128" s="67">
        <f xml:space="preserve">   MAX(0, HLOOKUP(MONTH($B1128),'Farm Crops'!$B$18:$N$28,L$5,0)  - VLOOKUP(L$4,'Farm Crops'!$B$4:$G$13,6,0)/1000*0.65*$C1128)</f>
        <v>139.0627636363638</v>
      </c>
      <c r="M1128" s="67">
        <f xml:space="preserve">   MAX(0, HLOOKUP(MONTH($B1128),'Farm Crops'!$B$18:$N$28,M$5,0)  - VLOOKUP(M$4,'Farm Crops'!$B$4:$G$13,6,0)/1000*0.65*$C1128)</f>
        <v>1001.8822545454547</v>
      </c>
    </row>
    <row r="1129" spans="2:13" x14ac:dyDescent="0.2">
      <c r="B1129" s="4">
        <v>41606</v>
      </c>
      <c r="C1129" s="67">
        <f>'Observed Data'!$E1128</f>
        <v>0</v>
      </c>
      <c r="D1129" s="67">
        <f xml:space="preserve">   MAX(0, HLOOKUP(MONTH($B1129),'Farm Crops'!$B$18:$N$28,D$5,0)  - VLOOKUP(D$4,'Farm Crops'!$B$4:$G$13,6,0)/1000*0.65*$C1129)</f>
        <v>1612.6189898989903</v>
      </c>
      <c r="E1129" s="67">
        <f xml:space="preserve">   MAX(0, HLOOKUP(MONTH($B1129),'Farm Crops'!$B$18:$N$28,E$5,0)  - VLOOKUP(E$4,'Farm Crops'!$B$4:$G$13,6,0)/1000*0.65*$C1129)</f>
        <v>2067.9532363636372</v>
      </c>
      <c r="F1129" s="67">
        <f xml:space="preserve">   MAX(0, HLOOKUP(MONTH($B1129),'Farm Crops'!$B$18:$N$28,F$5,0)  - VLOOKUP(F$4,'Farm Crops'!$B$4:$G$13,6,0)/1000*0.65*$C1129)</f>
        <v>2578.9604202020205</v>
      </c>
      <c r="G1129" s="67">
        <f xml:space="preserve">   MAX(0, HLOOKUP(MONTH($B1129),'Farm Crops'!$B$18:$N$28,G$5,0)  - VLOOKUP(G$4,'Farm Crops'!$B$4:$G$13,6,0)/1000*0.65*$C1129)</f>
        <v>657.03120000000013</v>
      </c>
      <c r="H1129" s="67">
        <f xml:space="preserve">   MAX(0, HLOOKUP(MONTH($B1129),'Farm Crops'!$B$18:$N$28,H$5,0)  - VLOOKUP(H$4,'Farm Crops'!$B$4:$G$13,6,0)/1000*0.65*$C1129)</f>
        <v>2254.753963636364</v>
      </c>
      <c r="I1129" s="67">
        <f xml:space="preserve">   MAX(0, HLOOKUP(MONTH($B1129),'Farm Crops'!$B$18:$N$28,I$5,0)  - VLOOKUP(I$4,'Farm Crops'!$B$4:$G$13,6,0)/1000*0.65*$C1129)</f>
        <v>3469.5907555555564</v>
      </c>
      <c r="J1129" s="67">
        <f xml:space="preserve">   MAX(0, HLOOKUP(MONTH($B1129),'Farm Crops'!$B$18:$N$28,J$5,0)  - VLOOKUP(J$4,'Farm Crops'!$B$4:$G$13,6,0)/1000*0.65*$C1129)</f>
        <v>3294.7650909090912</v>
      </c>
      <c r="K1129" s="67">
        <f xml:space="preserve">   MAX(0, HLOOKUP(MONTH($B1129),'Farm Crops'!$B$18:$N$28,K$5,0)  - VLOOKUP(K$4,'Farm Crops'!$B$4:$G$13,6,0)/1000*0.65*$C1129)</f>
        <v>773.8008727272728</v>
      </c>
      <c r="L1129" s="67">
        <f xml:space="preserve">   MAX(0, HLOOKUP(MONTH($B1129),'Farm Crops'!$B$18:$N$28,L$5,0)  - VLOOKUP(L$4,'Farm Crops'!$B$4:$G$13,6,0)/1000*0.65*$C1129)</f>
        <v>139.0627636363638</v>
      </c>
      <c r="M1129" s="67">
        <f xml:space="preserve">   MAX(0, HLOOKUP(MONTH($B1129),'Farm Crops'!$B$18:$N$28,M$5,0)  - VLOOKUP(M$4,'Farm Crops'!$B$4:$G$13,6,0)/1000*0.65*$C1129)</f>
        <v>1001.8822545454547</v>
      </c>
    </row>
    <row r="1130" spans="2:13" x14ac:dyDescent="0.2">
      <c r="B1130" s="4">
        <v>41607</v>
      </c>
      <c r="C1130" s="67">
        <f>'Observed Data'!$E1129</f>
        <v>0</v>
      </c>
      <c r="D1130" s="67">
        <f xml:space="preserve">   MAX(0, HLOOKUP(MONTH($B1130),'Farm Crops'!$B$18:$N$28,D$5,0)  - VLOOKUP(D$4,'Farm Crops'!$B$4:$G$13,6,0)/1000*0.65*$C1130)</f>
        <v>1612.6189898989903</v>
      </c>
      <c r="E1130" s="67">
        <f xml:space="preserve">   MAX(0, HLOOKUP(MONTH($B1130),'Farm Crops'!$B$18:$N$28,E$5,0)  - VLOOKUP(E$4,'Farm Crops'!$B$4:$G$13,6,0)/1000*0.65*$C1130)</f>
        <v>2067.9532363636372</v>
      </c>
      <c r="F1130" s="67">
        <f xml:space="preserve">   MAX(0, HLOOKUP(MONTH($B1130),'Farm Crops'!$B$18:$N$28,F$5,0)  - VLOOKUP(F$4,'Farm Crops'!$B$4:$G$13,6,0)/1000*0.65*$C1130)</f>
        <v>2578.9604202020205</v>
      </c>
      <c r="G1130" s="67">
        <f xml:space="preserve">   MAX(0, HLOOKUP(MONTH($B1130),'Farm Crops'!$B$18:$N$28,G$5,0)  - VLOOKUP(G$4,'Farm Crops'!$B$4:$G$13,6,0)/1000*0.65*$C1130)</f>
        <v>657.03120000000013</v>
      </c>
      <c r="H1130" s="67">
        <f xml:space="preserve">   MAX(0, HLOOKUP(MONTH($B1130),'Farm Crops'!$B$18:$N$28,H$5,0)  - VLOOKUP(H$4,'Farm Crops'!$B$4:$G$13,6,0)/1000*0.65*$C1130)</f>
        <v>2254.753963636364</v>
      </c>
      <c r="I1130" s="67">
        <f xml:space="preserve">   MAX(0, HLOOKUP(MONTH($B1130),'Farm Crops'!$B$18:$N$28,I$5,0)  - VLOOKUP(I$4,'Farm Crops'!$B$4:$G$13,6,0)/1000*0.65*$C1130)</f>
        <v>3469.5907555555564</v>
      </c>
      <c r="J1130" s="67">
        <f xml:space="preserve">   MAX(0, HLOOKUP(MONTH($B1130),'Farm Crops'!$B$18:$N$28,J$5,0)  - VLOOKUP(J$4,'Farm Crops'!$B$4:$G$13,6,0)/1000*0.65*$C1130)</f>
        <v>3294.7650909090912</v>
      </c>
      <c r="K1130" s="67">
        <f xml:space="preserve">   MAX(0, HLOOKUP(MONTH($B1130),'Farm Crops'!$B$18:$N$28,K$5,0)  - VLOOKUP(K$4,'Farm Crops'!$B$4:$G$13,6,0)/1000*0.65*$C1130)</f>
        <v>773.8008727272728</v>
      </c>
      <c r="L1130" s="67">
        <f xml:space="preserve">   MAX(0, HLOOKUP(MONTH($B1130),'Farm Crops'!$B$18:$N$28,L$5,0)  - VLOOKUP(L$4,'Farm Crops'!$B$4:$G$13,6,0)/1000*0.65*$C1130)</f>
        <v>139.0627636363638</v>
      </c>
      <c r="M1130" s="67">
        <f xml:space="preserve">   MAX(0, HLOOKUP(MONTH($B1130),'Farm Crops'!$B$18:$N$28,M$5,0)  - VLOOKUP(M$4,'Farm Crops'!$B$4:$G$13,6,0)/1000*0.65*$C1130)</f>
        <v>1001.8822545454547</v>
      </c>
    </row>
    <row r="1131" spans="2:13" x14ac:dyDescent="0.2">
      <c r="B1131" s="4">
        <v>41608</v>
      </c>
      <c r="C1131" s="67">
        <f>'Observed Data'!$E1130</f>
        <v>0</v>
      </c>
      <c r="D1131" s="67">
        <f xml:space="preserve">   MAX(0, HLOOKUP(MONTH($B1131),'Farm Crops'!$B$18:$N$28,D$5,0)  - VLOOKUP(D$4,'Farm Crops'!$B$4:$G$13,6,0)/1000*0.65*$C1131)</f>
        <v>1612.6189898989903</v>
      </c>
      <c r="E1131" s="67">
        <f xml:space="preserve">   MAX(0, HLOOKUP(MONTH($B1131),'Farm Crops'!$B$18:$N$28,E$5,0)  - VLOOKUP(E$4,'Farm Crops'!$B$4:$G$13,6,0)/1000*0.65*$C1131)</f>
        <v>2067.9532363636372</v>
      </c>
      <c r="F1131" s="67">
        <f xml:space="preserve">   MAX(0, HLOOKUP(MONTH($B1131),'Farm Crops'!$B$18:$N$28,F$5,0)  - VLOOKUP(F$4,'Farm Crops'!$B$4:$G$13,6,0)/1000*0.65*$C1131)</f>
        <v>2578.9604202020205</v>
      </c>
      <c r="G1131" s="67">
        <f xml:space="preserve">   MAX(0, HLOOKUP(MONTH($B1131),'Farm Crops'!$B$18:$N$28,G$5,0)  - VLOOKUP(G$4,'Farm Crops'!$B$4:$G$13,6,0)/1000*0.65*$C1131)</f>
        <v>657.03120000000013</v>
      </c>
      <c r="H1131" s="67">
        <f xml:space="preserve">   MAX(0, HLOOKUP(MONTH($B1131),'Farm Crops'!$B$18:$N$28,H$5,0)  - VLOOKUP(H$4,'Farm Crops'!$B$4:$G$13,6,0)/1000*0.65*$C1131)</f>
        <v>2254.753963636364</v>
      </c>
      <c r="I1131" s="67">
        <f xml:space="preserve">   MAX(0, HLOOKUP(MONTH($B1131),'Farm Crops'!$B$18:$N$28,I$5,0)  - VLOOKUP(I$4,'Farm Crops'!$B$4:$G$13,6,0)/1000*0.65*$C1131)</f>
        <v>3469.5907555555564</v>
      </c>
      <c r="J1131" s="67">
        <f xml:space="preserve">   MAX(0, HLOOKUP(MONTH($B1131),'Farm Crops'!$B$18:$N$28,J$5,0)  - VLOOKUP(J$4,'Farm Crops'!$B$4:$G$13,6,0)/1000*0.65*$C1131)</f>
        <v>3294.7650909090912</v>
      </c>
      <c r="K1131" s="67">
        <f xml:space="preserve">   MAX(0, HLOOKUP(MONTH($B1131),'Farm Crops'!$B$18:$N$28,K$5,0)  - VLOOKUP(K$4,'Farm Crops'!$B$4:$G$13,6,0)/1000*0.65*$C1131)</f>
        <v>773.8008727272728</v>
      </c>
      <c r="L1131" s="67">
        <f xml:space="preserve">   MAX(0, HLOOKUP(MONTH($B1131),'Farm Crops'!$B$18:$N$28,L$5,0)  - VLOOKUP(L$4,'Farm Crops'!$B$4:$G$13,6,0)/1000*0.65*$C1131)</f>
        <v>139.0627636363638</v>
      </c>
      <c r="M1131" s="67">
        <f xml:space="preserve">   MAX(0, HLOOKUP(MONTH($B1131),'Farm Crops'!$B$18:$N$28,M$5,0)  - VLOOKUP(M$4,'Farm Crops'!$B$4:$G$13,6,0)/1000*0.65*$C1131)</f>
        <v>1001.8822545454547</v>
      </c>
    </row>
    <row r="1132" spans="2:13" x14ac:dyDescent="0.2">
      <c r="B1132" s="4">
        <v>41609</v>
      </c>
      <c r="C1132" s="67">
        <f>'Observed Data'!$E1131</f>
        <v>0</v>
      </c>
      <c r="D1132" s="67">
        <f xml:space="preserve">   MAX(0, HLOOKUP(MONTH($B1132),'Farm Crops'!$B$18:$N$28,D$5,0)  - VLOOKUP(D$4,'Farm Crops'!$B$4:$G$13,6,0)/1000*0.65*$C1132)</f>
        <v>1972.6944281524927</v>
      </c>
      <c r="E1132" s="67">
        <f xml:space="preserve">   MAX(0, HLOOKUP(MONTH($B1132),'Farm Crops'!$B$18:$N$28,E$5,0)  - VLOOKUP(E$4,'Farm Crops'!$B$4:$G$13,6,0)/1000*0.65*$C1132)</f>
        <v>3373.997509286412</v>
      </c>
      <c r="F1132" s="67">
        <f xml:space="preserve">   MAX(0, HLOOKUP(MONTH($B1132),'Farm Crops'!$B$18:$N$28,F$5,0)  - VLOOKUP(F$4,'Farm Crops'!$B$4:$G$13,6,0)/1000*0.65*$C1132)</f>
        <v>3687.8223440860206</v>
      </c>
      <c r="G1132" s="67">
        <f xml:space="preserve">   MAX(0, HLOOKUP(MONTH($B1132),'Farm Crops'!$B$18:$N$28,G$5,0)  - VLOOKUP(G$4,'Farm Crops'!$B$4:$G$13,6,0)/1000*0.65*$C1132)</f>
        <v>1040.7789677419355</v>
      </c>
      <c r="H1132" s="67">
        <f xml:space="preserve">   MAX(0, HLOOKUP(MONTH($B1132),'Farm Crops'!$B$18:$N$28,H$5,0)  - VLOOKUP(H$4,'Farm Crops'!$B$4:$G$13,6,0)/1000*0.65*$C1132)</f>
        <v>3571.6728563049851</v>
      </c>
      <c r="I1132" s="67">
        <f xml:space="preserve">   MAX(0, HLOOKUP(MONTH($B1132),'Farm Crops'!$B$18:$N$28,I$5,0)  - VLOOKUP(I$4,'Farm Crops'!$B$4:$G$13,6,0)/1000*0.65*$C1132)</f>
        <v>2000.1335522971651</v>
      </c>
      <c r="J1132" s="67">
        <f xml:space="preserve">   MAX(0, HLOOKUP(MONTH($B1132),'Farm Crops'!$B$18:$N$28,J$5,0)  - VLOOKUP(J$4,'Farm Crops'!$B$4:$G$13,6,0)/1000*0.65*$C1132)</f>
        <v>4934.3744477028349</v>
      </c>
      <c r="K1132" s="67">
        <f xml:space="preserve">   MAX(0, HLOOKUP(MONTH($B1132),'Farm Crops'!$B$18:$N$28,K$5,0)  - VLOOKUP(K$4,'Farm Crops'!$B$4:$G$13,6,0)/1000*0.65*$C1132)</f>
        <v>1165.8786432062559</v>
      </c>
      <c r="L1132" s="67">
        <f xml:space="preserve">   MAX(0, HLOOKUP(MONTH($B1132),'Farm Crops'!$B$18:$N$28,L$5,0)  - VLOOKUP(L$4,'Farm Crops'!$B$4:$G$13,6,0)/1000*0.65*$C1132)</f>
        <v>210.54251026392981</v>
      </c>
      <c r="M1132" s="67">
        <f xml:space="preserve">   MAX(0, HLOOKUP(MONTH($B1132),'Farm Crops'!$B$18:$N$28,M$5,0)  - VLOOKUP(M$4,'Farm Crops'!$B$4:$G$13,6,0)/1000*0.65*$C1132)</f>
        <v>1538.7422443792761</v>
      </c>
    </row>
    <row r="1133" spans="2:13" x14ac:dyDescent="0.2">
      <c r="B1133" s="4">
        <v>41610</v>
      </c>
      <c r="C1133" s="67">
        <f>'Observed Data'!$E1132</f>
        <v>0</v>
      </c>
      <c r="D1133" s="67">
        <f xml:space="preserve">   MAX(0, HLOOKUP(MONTH($B1133),'Farm Crops'!$B$18:$N$28,D$5,0)  - VLOOKUP(D$4,'Farm Crops'!$B$4:$G$13,6,0)/1000*0.65*$C1133)</f>
        <v>1972.6944281524927</v>
      </c>
      <c r="E1133" s="67">
        <f xml:space="preserve">   MAX(0, HLOOKUP(MONTH($B1133),'Farm Crops'!$B$18:$N$28,E$5,0)  - VLOOKUP(E$4,'Farm Crops'!$B$4:$G$13,6,0)/1000*0.65*$C1133)</f>
        <v>3373.997509286412</v>
      </c>
      <c r="F1133" s="67">
        <f xml:space="preserve">   MAX(0, HLOOKUP(MONTH($B1133),'Farm Crops'!$B$18:$N$28,F$5,0)  - VLOOKUP(F$4,'Farm Crops'!$B$4:$G$13,6,0)/1000*0.65*$C1133)</f>
        <v>3687.8223440860206</v>
      </c>
      <c r="G1133" s="67">
        <f xml:space="preserve">   MAX(0, HLOOKUP(MONTH($B1133),'Farm Crops'!$B$18:$N$28,G$5,0)  - VLOOKUP(G$4,'Farm Crops'!$B$4:$G$13,6,0)/1000*0.65*$C1133)</f>
        <v>1040.7789677419355</v>
      </c>
      <c r="H1133" s="67">
        <f xml:space="preserve">   MAX(0, HLOOKUP(MONTH($B1133),'Farm Crops'!$B$18:$N$28,H$5,0)  - VLOOKUP(H$4,'Farm Crops'!$B$4:$G$13,6,0)/1000*0.65*$C1133)</f>
        <v>3571.6728563049851</v>
      </c>
      <c r="I1133" s="67">
        <f xml:space="preserve">   MAX(0, HLOOKUP(MONTH($B1133),'Farm Crops'!$B$18:$N$28,I$5,0)  - VLOOKUP(I$4,'Farm Crops'!$B$4:$G$13,6,0)/1000*0.65*$C1133)</f>
        <v>2000.1335522971651</v>
      </c>
      <c r="J1133" s="67">
        <f xml:space="preserve">   MAX(0, HLOOKUP(MONTH($B1133),'Farm Crops'!$B$18:$N$28,J$5,0)  - VLOOKUP(J$4,'Farm Crops'!$B$4:$G$13,6,0)/1000*0.65*$C1133)</f>
        <v>4934.3744477028349</v>
      </c>
      <c r="K1133" s="67">
        <f xml:space="preserve">   MAX(0, HLOOKUP(MONTH($B1133),'Farm Crops'!$B$18:$N$28,K$5,0)  - VLOOKUP(K$4,'Farm Crops'!$B$4:$G$13,6,0)/1000*0.65*$C1133)</f>
        <v>1165.8786432062559</v>
      </c>
      <c r="L1133" s="67">
        <f xml:space="preserve">   MAX(0, HLOOKUP(MONTH($B1133),'Farm Crops'!$B$18:$N$28,L$5,0)  - VLOOKUP(L$4,'Farm Crops'!$B$4:$G$13,6,0)/1000*0.65*$C1133)</f>
        <v>210.54251026392981</v>
      </c>
      <c r="M1133" s="67">
        <f xml:space="preserve">   MAX(0, HLOOKUP(MONTH($B1133),'Farm Crops'!$B$18:$N$28,M$5,0)  - VLOOKUP(M$4,'Farm Crops'!$B$4:$G$13,6,0)/1000*0.65*$C1133)</f>
        <v>1538.7422443792761</v>
      </c>
    </row>
    <row r="1134" spans="2:13" x14ac:dyDescent="0.2">
      <c r="B1134" s="4">
        <v>41611</v>
      </c>
      <c r="C1134" s="67">
        <f>'Observed Data'!$E1133</f>
        <v>0</v>
      </c>
      <c r="D1134" s="67">
        <f xml:space="preserve">   MAX(0, HLOOKUP(MONTH($B1134),'Farm Crops'!$B$18:$N$28,D$5,0)  - VLOOKUP(D$4,'Farm Crops'!$B$4:$G$13,6,0)/1000*0.65*$C1134)</f>
        <v>1972.6944281524927</v>
      </c>
      <c r="E1134" s="67">
        <f xml:space="preserve">   MAX(0, HLOOKUP(MONTH($B1134),'Farm Crops'!$B$18:$N$28,E$5,0)  - VLOOKUP(E$4,'Farm Crops'!$B$4:$G$13,6,0)/1000*0.65*$C1134)</f>
        <v>3373.997509286412</v>
      </c>
      <c r="F1134" s="67">
        <f xml:space="preserve">   MAX(0, HLOOKUP(MONTH($B1134),'Farm Crops'!$B$18:$N$28,F$5,0)  - VLOOKUP(F$4,'Farm Crops'!$B$4:$G$13,6,0)/1000*0.65*$C1134)</f>
        <v>3687.8223440860206</v>
      </c>
      <c r="G1134" s="67">
        <f xml:space="preserve">   MAX(0, HLOOKUP(MONTH($B1134),'Farm Crops'!$B$18:$N$28,G$5,0)  - VLOOKUP(G$4,'Farm Crops'!$B$4:$G$13,6,0)/1000*0.65*$C1134)</f>
        <v>1040.7789677419355</v>
      </c>
      <c r="H1134" s="67">
        <f xml:space="preserve">   MAX(0, HLOOKUP(MONTH($B1134),'Farm Crops'!$B$18:$N$28,H$5,0)  - VLOOKUP(H$4,'Farm Crops'!$B$4:$G$13,6,0)/1000*0.65*$C1134)</f>
        <v>3571.6728563049851</v>
      </c>
      <c r="I1134" s="67">
        <f xml:space="preserve">   MAX(0, HLOOKUP(MONTH($B1134),'Farm Crops'!$B$18:$N$28,I$5,0)  - VLOOKUP(I$4,'Farm Crops'!$B$4:$G$13,6,0)/1000*0.65*$C1134)</f>
        <v>2000.1335522971651</v>
      </c>
      <c r="J1134" s="67">
        <f xml:space="preserve">   MAX(0, HLOOKUP(MONTH($B1134),'Farm Crops'!$B$18:$N$28,J$5,0)  - VLOOKUP(J$4,'Farm Crops'!$B$4:$G$13,6,0)/1000*0.65*$C1134)</f>
        <v>4934.3744477028349</v>
      </c>
      <c r="K1134" s="67">
        <f xml:space="preserve">   MAX(0, HLOOKUP(MONTH($B1134),'Farm Crops'!$B$18:$N$28,K$5,0)  - VLOOKUP(K$4,'Farm Crops'!$B$4:$G$13,6,0)/1000*0.65*$C1134)</f>
        <v>1165.8786432062559</v>
      </c>
      <c r="L1134" s="67">
        <f xml:space="preserve">   MAX(0, HLOOKUP(MONTH($B1134),'Farm Crops'!$B$18:$N$28,L$5,0)  - VLOOKUP(L$4,'Farm Crops'!$B$4:$G$13,6,0)/1000*0.65*$C1134)</f>
        <v>210.54251026392981</v>
      </c>
      <c r="M1134" s="67">
        <f xml:space="preserve">   MAX(0, HLOOKUP(MONTH($B1134),'Farm Crops'!$B$18:$N$28,M$5,0)  - VLOOKUP(M$4,'Farm Crops'!$B$4:$G$13,6,0)/1000*0.65*$C1134)</f>
        <v>1538.7422443792761</v>
      </c>
    </row>
    <row r="1135" spans="2:13" x14ac:dyDescent="0.2">
      <c r="B1135" s="4">
        <v>41612</v>
      </c>
      <c r="C1135" s="67">
        <f>'Observed Data'!$E1134</f>
        <v>0</v>
      </c>
      <c r="D1135" s="67">
        <f xml:space="preserve">   MAX(0, HLOOKUP(MONTH($B1135),'Farm Crops'!$B$18:$N$28,D$5,0)  - VLOOKUP(D$4,'Farm Crops'!$B$4:$G$13,6,0)/1000*0.65*$C1135)</f>
        <v>1972.6944281524927</v>
      </c>
      <c r="E1135" s="67">
        <f xml:space="preserve">   MAX(0, HLOOKUP(MONTH($B1135),'Farm Crops'!$B$18:$N$28,E$5,0)  - VLOOKUP(E$4,'Farm Crops'!$B$4:$G$13,6,0)/1000*0.65*$C1135)</f>
        <v>3373.997509286412</v>
      </c>
      <c r="F1135" s="67">
        <f xml:space="preserve">   MAX(0, HLOOKUP(MONTH($B1135),'Farm Crops'!$B$18:$N$28,F$5,0)  - VLOOKUP(F$4,'Farm Crops'!$B$4:$G$13,6,0)/1000*0.65*$C1135)</f>
        <v>3687.8223440860206</v>
      </c>
      <c r="G1135" s="67">
        <f xml:space="preserve">   MAX(0, HLOOKUP(MONTH($B1135),'Farm Crops'!$B$18:$N$28,G$5,0)  - VLOOKUP(G$4,'Farm Crops'!$B$4:$G$13,6,0)/1000*0.65*$C1135)</f>
        <v>1040.7789677419355</v>
      </c>
      <c r="H1135" s="67">
        <f xml:space="preserve">   MAX(0, HLOOKUP(MONTH($B1135),'Farm Crops'!$B$18:$N$28,H$5,0)  - VLOOKUP(H$4,'Farm Crops'!$B$4:$G$13,6,0)/1000*0.65*$C1135)</f>
        <v>3571.6728563049851</v>
      </c>
      <c r="I1135" s="67">
        <f xml:space="preserve">   MAX(0, HLOOKUP(MONTH($B1135),'Farm Crops'!$B$18:$N$28,I$5,0)  - VLOOKUP(I$4,'Farm Crops'!$B$4:$G$13,6,0)/1000*0.65*$C1135)</f>
        <v>2000.1335522971651</v>
      </c>
      <c r="J1135" s="67">
        <f xml:space="preserve">   MAX(0, HLOOKUP(MONTH($B1135),'Farm Crops'!$B$18:$N$28,J$5,0)  - VLOOKUP(J$4,'Farm Crops'!$B$4:$G$13,6,0)/1000*0.65*$C1135)</f>
        <v>4934.3744477028349</v>
      </c>
      <c r="K1135" s="67">
        <f xml:space="preserve">   MAX(0, HLOOKUP(MONTH($B1135),'Farm Crops'!$B$18:$N$28,K$5,0)  - VLOOKUP(K$4,'Farm Crops'!$B$4:$G$13,6,0)/1000*0.65*$C1135)</f>
        <v>1165.8786432062559</v>
      </c>
      <c r="L1135" s="67">
        <f xml:space="preserve">   MAX(0, HLOOKUP(MONTH($B1135),'Farm Crops'!$B$18:$N$28,L$5,0)  - VLOOKUP(L$4,'Farm Crops'!$B$4:$G$13,6,0)/1000*0.65*$C1135)</f>
        <v>210.54251026392981</v>
      </c>
      <c r="M1135" s="67">
        <f xml:space="preserve">   MAX(0, HLOOKUP(MONTH($B1135),'Farm Crops'!$B$18:$N$28,M$5,0)  - VLOOKUP(M$4,'Farm Crops'!$B$4:$G$13,6,0)/1000*0.65*$C1135)</f>
        <v>1538.7422443792761</v>
      </c>
    </row>
    <row r="1136" spans="2:13" x14ac:dyDescent="0.2">
      <c r="B1136" s="4">
        <v>41613</v>
      </c>
      <c r="C1136" s="67">
        <f>'Observed Data'!$E1135</f>
        <v>0</v>
      </c>
      <c r="D1136" s="67">
        <f xml:space="preserve">   MAX(0, HLOOKUP(MONTH($B1136),'Farm Crops'!$B$18:$N$28,D$5,0)  - VLOOKUP(D$4,'Farm Crops'!$B$4:$G$13,6,0)/1000*0.65*$C1136)</f>
        <v>1972.6944281524927</v>
      </c>
      <c r="E1136" s="67">
        <f xml:space="preserve">   MAX(0, HLOOKUP(MONTH($B1136),'Farm Crops'!$B$18:$N$28,E$5,0)  - VLOOKUP(E$4,'Farm Crops'!$B$4:$G$13,6,0)/1000*0.65*$C1136)</f>
        <v>3373.997509286412</v>
      </c>
      <c r="F1136" s="67">
        <f xml:space="preserve">   MAX(0, HLOOKUP(MONTH($B1136),'Farm Crops'!$B$18:$N$28,F$5,0)  - VLOOKUP(F$4,'Farm Crops'!$B$4:$G$13,6,0)/1000*0.65*$C1136)</f>
        <v>3687.8223440860206</v>
      </c>
      <c r="G1136" s="67">
        <f xml:space="preserve">   MAX(0, HLOOKUP(MONTH($B1136),'Farm Crops'!$B$18:$N$28,G$5,0)  - VLOOKUP(G$4,'Farm Crops'!$B$4:$G$13,6,0)/1000*0.65*$C1136)</f>
        <v>1040.7789677419355</v>
      </c>
      <c r="H1136" s="67">
        <f xml:space="preserve">   MAX(0, HLOOKUP(MONTH($B1136),'Farm Crops'!$B$18:$N$28,H$5,0)  - VLOOKUP(H$4,'Farm Crops'!$B$4:$G$13,6,0)/1000*0.65*$C1136)</f>
        <v>3571.6728563049851</v>
      </c>
      <c r="I1136" s="67">
        <f xml:space="preserve">   MAX(0, HLOOKUP(MONTH($B1136),'Farm Crops'!$B$18:$N$28,I$5,0)  - VLOOKUP(I$4,'Farm Crops'!$B$4:$G$13,6,0)/1000*0.65*$C1136)</f>
        <v>2000.1335522971651</v>
      </c>
      <c r="J1136" s="67">
        <f xml:space="preserve">   MAX(0, HLOOKUP(MONTH($B1136),'Farm Crops'!$B$18:$N$28,J$5,0)  - VLOOKUP(J$4,'Farm Crops'!$B$4:$G$13,6,0)/1000*0.65*$C1136)</f>
        <v>4934.3744477028349</v>
      </c>
      <c r="K1136" s="67">
        <f xml:space="preserve">   MAX(0, HLOOKUP(MONTH($B1136),'Farm Crops'!$B$18:$N$28,K$5,0)  - VLOOKUP(K$4,'Farm Crops'!$B$4:$G$13,6,0)/1000*0.65*$C1136)</f>
        <v>1165.8786432062559</v>
      </c>
      <c r="L1136" s="67">
        <f xml:space="preserve">   MAX(0, HLOOKUP(MONTH($B1136),'Farm Crops'!$B$18:$N$28,L$5,0)  - VLOOKUP(L$4,'Farm Crops'!$B$4:$G$13,6,0)/1000*0.65*$C1136)</f>
        <v>210.54251026392981</v>
      </c>
      <c r="M1136" s="67">
        <f xml:space="preserve">   MAX(0, HLOOKUP(MONTH($B1136),'Farm Crops'!$B$18:$N$28,M$5,0)  - VLOOKUP(M$4,'Farm Crops'!$B$4:$G$13,6,0)/1000*0.65*$C1136)</f>
        <v>1538.7422443792761</v>
      </c>
    </row>
    <row r="1137" spans="2:13" x14ac:dyDescent="0.2">
      <c r="B1137" s="4">
        <v>41614</v>
      </c>
      <c r="C1137" s="67">
        <f>'Observed Data'!$E1136</f>
        <v>0</v>
      </c>
      <c r="D1137" s="67">
        <f xml:space="preserve">   MAX(0, HLOOKUP(MONTH($B1137),'Farm Crops'!$B$18:$N$28,D$5,0)  - VLOOKUP(D$4,'Farm Crops'!$B$4:$G$13,6,0)/1000*0.65*$C1137)</f>
        <v>1972.6944281524927</v>
      </c>
      <c r="E1137" s="67">
        <f xml:space="preserve">   MAX(0, HLOOKUP(MONTH($B1137),'Farm Crops'!$B$18:$N$28,E$5,0)  - VLOOKUP(E$4,'Farm Crops'!$B$4:$G$13,6,0)/1000*0.65*$C1137)</f>
        <v>3373.997509286412</v>
      </c>
      <c r="F1137" s="67">
        <f xml:space="preserve">   MAX(0, HLOOKUP(MONTH($B1137),'Farm Crops'!$B$18:$N$28,F$5,0)  - VLOOKUP(F$4,'Farm Crops'!$B$4:$G$13,6,0)/1000*0.65*$C1137)</f>
        <v>3687.8223440860206</v>
      </c>
      <c r="G1137" s="67">
        <f xml:space="preserve">   MAX(0, HLOOKUP(MONTH($B1137),'Farm Crops'!$B$18:$N$28,G$5,0)  - VLOOKUP(G$4,'Farm Crops'!$B$4:$G$13,6,0)/1000*0.65*$C1137)</f>
        <v>1040.7789677419355</v>
      </c>
      <c r="H1137" s="67">
        <f xml:space="preserve">   MAX(0, HLOOKUP(MONTH($B1137),'Farm Crops'!$B$18:$N$28,H$5,0)  - VLOOKUP(H$4,'Farm Crops'!$B$4:$G$13,6,0)/1000*0.65*$C1137)</f>
        <v>3571.6728563049851</v>
      </c>
      <c r="I1137" s="67">
        <f xml:space="preserve">   MAX(0, HLOOKUP(MONTH($B1137),'Farm Crops'!$B$18:$N$28,I$5,0)  - VLOOKUP(I$4,'Farm Crops'!$B$4:$G$13,6,0)/1000*0.65*$C1137)</f>
        <v>2000.1335522971651</v>
      </c>
      <c r="J1137" s="67">
        <f xml:space="preserve">   MAX(0, HLOOKUP(MONTH($B1137),'Farm Crops'!$B$18:$N$28,J$5,0)  - VLOOKUP(J$4,'Farm Crops'!$B$4:$G$13,6,0)/1000*0.65*$C1137)</f>
        <v>4934.3744477028349</v>
      </c>
      <c r="K1137" s="67">
        <f xml:space="preserve">   MAX(0, HLOOKUP(MONTH($B1137),'Farm Crops'!$B$18:$N$28,K$5,0)  - VLOOKUP(K$4,'Farm Crops'!$B$4:$G$13,6,0)/1000*0.65*$C1137)</f>
        <v>1165.8786432062559</v>
      </c>
      <c r="L1137" s="67">
        <f xml:space="preserve">   MAX(0, HLOOKUP(MONTH($B1137),'Farm Crops'!$B$18:$N$28,L$5,0)  - VLOOKUP(L$4,'Farm Crops'!$B$4:$G$13,6,0)/1000*0.65*$C1137)</f>
        <v>210.54251026392981</v>
      </c>
      <c r="M1137" s="67">
        <f xml:space="preserve">   MAX(0, HLOOKUP(MONTH($B1137),'Farm Crops'!$B$18:$N$28,M$5,0)  - VLOOKUP(M$4,'Farm Crops'!$B$4:$G$13,6,0)/1000*0.65*$C1137)</f>
        <v>1538.7422443792761</v>
      </c>
    </row>
    <row r="1138" spans="2:13" x14ac:dyDescent="0.2">
      <c r="B1138" s="4">
        <v>41615</v>
      </c>
      <c r="C1138" s="67">
        <f>'Observed Data'!$E1137</f>
        <v>0</v>
      </c>
      <c r="D1138" s="67">
        <f xml:space="preserve">   MAX(0, HLOOKUP(MONTH($B1138),'Farm Crops'!$B$18:$N$28,D$5,0)  - VLOOKUP(D$4,'Farm Crops'!$B$4:$G$13,6,0)/1000*0.65*$C1138)</f>
        <v>1972.6944281524927</v>
      </c>
      <c r="E1138" s="67">
        <f xml:space="preserve">   MAX(0, HLOOKUP(MONTH($B1138),'Farm Crops'!$B$18:$N$28,E$5,0)  - VLOOKUP(E$4,'Farm Crops'!$B$4:$G$13,6,0)/1000*0.65*$C1138)</f>
        <v>3373.997509286412</v>
      </c>
      <c r="F1138" s="67">
        <f xml:space="preserve">   MAX(0, HLOOKUP(MONTH($B1138),'Farm Crops'!$B$18:$N$28,F$5,0)  - VLOOKUP(F$4,'Farm Crops'!$B$4:$G$13,6,0)/1000*0.65*$C1138)</f>
        <v>3687.8223440860206</v>
      </c>
      <c r="G1138" s="67">
        <f xml:space="preserve">   MAX(0, HLOOKUP(MONTH($B1138),'Farm Crops'!$B$18:$N$28,G$5,0)  - VLOOKUP(G$4,'Farm Crops'!$B$4:$G$13,6,0)/1000*0.65*$C1138)</f>
        <v>1040.7789677419355</v>
      </c>
      <c r="H1138" s="67">
        <f xml:space="preserve">   MAX(0, HLOOKUP(MONTH($B1138),'Farm Crops'!$B$18:$N$28,H$5,0)  - VLOOKUP(H$4,'Farm Crops'!$B$4:$G$13,6,0)/1000*0.65*$C1138)</f>
        <v>3571.6728563049851</v>
      </c>
      <c r="I1138" s="67">
        <f xml:space="preserve">   MAX(0, HLOOKUP(MONTH($B1138),'Farm Crops'!$B$18:$N$28,I$5,0)  - VLOOKUP(I$4,'Farm Crops'!$B$4:$G$13,6,0)/1000*0.65*$C1138)</f>
        <v>2000.1335522971651</v>
      </c>
      <c r="J1138" s="67">
        <f xml:space="preserve">   MAX(0, HLOOKUP(MONTH($B1138),'Farm Crops'!$B$18:$N$28,J$5,0)  - VLOOKUP(J$4,'Farm Crops'!$B$4:$G$13,6,0)/1000*0.65*$C1138)</f>
        <v>4934.3744477028349</v>
      </c>
      <c r="K1138" s="67">
        <f xml:space="preserve">   MAX(0, HLOOKUP(MONTH($B1138),'Farm Crops'!$B$18:$N$28,K$5,0)  - VLOOKUP(K$4,'Farm Crops'!$B$4:$G$13,6,0)/1000*0.65*$C1138)</f>
        <v>1165.8786432062559</v>
      </c>
      <c r="L1138" s="67">
        <f xml:space="preserve">   MAX(0, HLOOKUP(MONTH($B1138),'Farm Crops'!$B$18:$N$28,L$5,0)  - VLOOKUP(L$4,'Farm Crops'!$B$4:$G$13,6,0)/1000*0.65*$C1138)</f>
        <v>210.54251026392981</v>
      </c>
      <c r="M1138" s="67">
        <f xml:space="preserve">   MAX(0, HLOOKUP(MONTH($B1138),'Farm Crops'!$B$18:$N$28,M$5,0)  - VLOOKUP(M$4,'Farm Crops'!$B$4:$G$13,6,0)/1000*0.65*$C1138)</f>
        <v>1538.7422443792761</v>
      </c>
    </row>
    <row r="1139" spans="2:13" x14ac:dyDescent="0.2">
      <c r="B1139" s="4">
        <v>41616</v>
      </c>
      <c r="C1139" s="67">
        <f>'Observed Data'!$E1138</f>
        <v>0</v>
      </c>
      <c r="D1139" s="67">
        <f xml:space="preserve">   MAX(0, HLOOKUP(MONTH($B1139),'Farm Crops'!$B$18:$N$28,D$5,0)  - VLOOKUP(D$4,'Farm Crops'!$B$4:$G$13,6,0)/1000*0.65*$C1139)</f>
        <v>1972.6944281524927</v>
      </c>
      <c r="E1139" s="67">
        <f xml:space="preserve">   MAX(0, HLOOKUP(MONTH($B1139),'Farm Crops'!$B$18:$N$28,E$5,0)  - VLOOKUP(E$4,'Farm Crops'!$B$4:$G$13,6,0)/1000*0.65*$C1139)</f>
        <v>3373.997509286412</v>
      </c>
      <c r="F1139" s="67">
        <f xml:space="preserve">   MAX(0, HLOOKUP(MONTH($B1139),'Farm Crops'!$B$18:$N$28,F$5,0)  - VLOOKUP(F$4,'Farm Crops'!$B$4:$G$13,6,0)/1000*0.65*$C1139)</f>
        <v>3687.8223440860206</v>
      </c>
      <c r="G1139" s="67">
        <f xml:space="preserve">   MAX(0, HLOOKUP(MONTH($B1139),'Farm Crops'!$B$18:$N$28,G$5,0)  - VLOOKUP(G$4,'Farm Crops'!$B$4:$G$13,6,0)/1000*0.65*$C1139)</f>
        <v>1040.7789677419355</v>
      </c>
      <c r="H1139" s="67">
        <f xml:space="preserve">   MAX(0, HLOOKUP(MONTH($B1139),'Farm Crops'!$B$18:$N$28,H$5,0)  - VLOOKUP(H$4,'Farm Crops'!$B$4:$G$13,6,0)/1000*0.65*$C1139)</f>
        <v>3571.6728563049851</v>
      </c>
      <c r="I1139" s="67">
        <f xml:space="preserve">   MAX(0, HLOOKUP(MONTH($B1139),'Farm Crops'!$B$18:$N$28,I$5,0)  - VLOOKUP(I$4,'Farm Crops'!$B$4:$G$13,6,0)/1000*0.65*$C1139)</f>
        <v>2000.1335522971651</v>
      </c>
      <c r="J1139" s="67">
        <f xml:space="preserve">   MAX(0, HLOOKUP(MONTH($B1139),'Farm Crops'!$B$18:$N$28,J$5,0)  - VLOOKUP(J$4,'Farm Crops'!$B$4:$G$13,6,0)/1000*0.65*$C1139)</f>
        <v>4934.3744477028349</v>
      </c>
      <c r="K1139" s="67">
        <f xml:space="preserve">   MAX(0, HLOOKUP(MONTH($B1139),'Farm Crops'!$B$18:$N$28,K$5,0)  - VLOOKUP(K$4,'Farm Crops'!$B$4:$G$13,6,0)/1000*0.65*$C1139)</f>
        <v>1165.8786432062559</v>
      </c>
      <c r="L1139" s="67">
        <f xml:space="preserve">   MAX(0, HLOOKUP(MONTH($B1139),'Farm Crops'!$B$18:$N$28,L$5,0)  - VLOOKUP(L$4,'Farm Crops'!$B$4:$G$13,6,0)/1000*0.65*$C1139)</f>
        <v>210.54251026392981</v>
      </c>
      <c r="M1139" s="67">
        <f xml:space="preserve">   MAX(0, HLOOKUP(MONTH($B1139),'Farm Crops'!$B$18:$N$28,M$5,0)  - VLOOKUP(M$4,'Farm Crops'!$B$4:$G$13,6,0)/1000*0.65*$C1139)</f>
        <v>1538.7422443792761</v>
      </c>
    </row>
    <row r="1140" spans="2:13" x14ac:dyDescent="0.2">
      <c r="B1140" s="4">
        <v>41617</v>
      </c>
      <c r="C1140" s="67">
        <f>'Observed Data'!$E1139</f>
        <v>0</v>
      </c>
      <c r="D1140" s="67">
        <f xml:space="preserve">   MAX(0, HLOOKUP(MONTH($B1140),'Farm Crops'!$B$18:$N$28,D$5,0)  - VLOOKUP(D$4,'Farm Crops'!$B$4:$G$13,6,0)/1000*0.65*$C1140)</f>
        <v>1972.6944281524927</v>
      </c>
      <c r="E1140" s="67">
        <f xml:space="preserve">   MAX(0, HLOOKUP(MONTH($B1140),'Farm Crops'!$B$18:$N$28,E$5,0)  - VLOOKUP(E$4,'Farm Crops'!$B$4:$G$13,6,0)/1000*0.65*$C1140)</f>
        <v>3373.997509286412</v>
      </c>
      <c r="F1140" s="67">
        <f xml:space="preserve">   MAX(0, HLOOKUP(MONTH($B1140),'Farm Crops'!$B$18:$N$28,F$5,0)  - VLOOKUP(F$4,'Farm Crops'!$B$4:$G$13,6,0)/1000*0.65*$C1140)</f>
        <v>3687.8223440860206</v>
      </c>
      <c r="G1140" s="67">
        <f xml:space="preserve">   MAX(0, HLOOKUP(MONTH($B1140),'Farm Crops'!$B$18:$N$28,G$5,0)  - VLOOKUP(G$4,'Farm Crops'!$B$4:$G$13,6,0)/1000*0.65*$C1140)</f>
        <v>1040.7789677419355</v>
      </c>
      <c r="H1140" s="67">
        <f xml:space="preserve">   MAX(0, HLOOKUP(MONTH($B1140),'Farm Crops'!$B$18:$N$28,H$5,0)  - VLOOKUP(H$4,'Farm Crops'!$B$4:$G$13,6,0)/1000*0.65*$C1140)</f>
        <v>3571.6728563049851</v>
      </c>
      <c r="I1140" s="67">
        <f xml:space="preserve">   MAX(0, HLOOKUP(MONTH($B1140),'Farm Crops'!$B$18:$N$28,I$5,0)  - VLOOKUP(I$4,'Farm Crops'!$B$4:$G$13,6,0)/1000*0.65*$C1140)</f>
        <v>2000.1335522971651</v>
      </c>
      <c r="J1140" s="67">
        <f xml:space="preserve">   MAX(0, HLOOKUP(MONTH($B1140),'Farm Crops'!$B$18:$N$28,J$5,0)  - VLOOKUP(J$4,'Farm Crops'!$B$4:$G$13,6,0)/1000*0.65*$C1140)</f>
        <v>4934.3744477028349</v>
      </c>
      <c r="K1140" s="67">
        <f xml:space="preserve">   MAX(0, HLOOKUP(MONTH($B1140),'Farm Crops'!$B$18:$N$28,K$5,0)  - VLOOKUP(K$4,'Farm Crops'!$B$4:$G$13,6,0)/1000*0.65*$C1140)</f>
        <v>1165.8786432062559</v>
      </c>
      <c r="L1140" s="67">
        <f xml:space="preserve">   MAX(0, HLOOKUP(MONTH($B1140),'Farm Crops'!$B$18:$N$28,L$5,0)  - VLOOKUP(L$4,'Farm Crops'!$B$4:$G$13,6,0)/1000*0.65*$C1140)</f>
        <v>210.54251026392981</v>
      </c>
      <c r="M1140" s="67">
        <f xml:space="preserve">   MAX(0, HLOOKUP(MONTH($B1140),'Farm Crops'!$B$18:$N$28,M$5,0)  - VLOOKUP(M$4,'Farm Crops'!$B$4:$G$13,6,0)/1000*0.65*$C1140)</f>
        <v>1538.7422443792761</v>
      </c>
    </row>
    <row r="1141" spans="2:13" x14ac:dyDescent="0.2">
      <c r="B1141" s="4">
        <v>41618</v>
      </c>
      <c r="C1141" s="67">
        <f>'Observed Data'!$E1140</f>
        <v>0</v>
      </c>
      <c r="D1141" s="67">
        <f xml:space="preserve">   MAX(0, HLOOKUP(MONTH($B1141),'Farm Crops'!$B$18:$N$28,D$5,0)  - VLOOKUP(D$4,'Farm Crops'!$B$4:$G$13,6,0)/1000*0.65*$C1141)</f>
        <v>1972.6944281524927</v>
      </c>
      <c r="E1141" s="67">
        <f xml:space="preserve">   MAX(0, HLOOKUP(MONTH($B1141),'Farm Crops'!$B$18:$N$28,E$5,0)  - VLOOKUP(E$4,'Farm Crops'!$B$4:$G$13,6,0)/1000*0.65*$C1141)</f>
        <v>3373.997509286412</v>
      </c>
      <c r="F1141" s="67">
        <f xml:space="preserve">   MAX(0, HLOOKUP(MONTH($B1141),'Farm Crops'!$B$18:$N$28,F$5,0)  - VLOOKUP(F$4,'Farm Crops'!$B$4:$G$13,6,0)/1000*0.65*$C1141)</f>
        <v>3687.8223440860206</v>
      </c>
      <c r="G1141" s="67">
        <f xml:space="preserve">   MAX(0, HLOOKUP(MONTH($B1141),'Farm Crops'!$B$18:$N$28,G$5,0)  - VLOOKUP(G$4,'Farm Crops'!$B$4:$G$13,6,0)/1000*0.65*$C1141)</f>
        <v>1040.7789677419355</v>
      </c>
      <c r="H1141" s="67">
        <f xml:space="preserve">   MAX(0, HLOOKUP(MONTH($B1141),'Farm Crops'!$B$18:$N$28,H$5,0)  - VLOOKUP(H$4,'Farm Crops'!$B$4:$G$13,6,0)/1000*0.65*$C1141)</f>
        <v>3571.6728563049851</v>
      </c>
      <c r="I1141" s="67">
        <f xml:space="preserve">   MAX(0, HLOOKUP(MONTH($B1141),'Farm Crops'!$B$18:$N$28,I$5,0)  - VLOOKUP(I$4,'Farm Crops'!$B$4:$G$13,6,0)/1000*0.65*$C1141)</f>
        <v>2000.1335522971651</v>
      </c>
      <c r="J1141" s="67">
        <f xml:space="preserve">   MAX(0, HLOOKUP(MONTH($B1141),'Farm Crops'!$B$18:$N$28,J$5,0)  - VLOOKUP(J$4,'Farm Crops'!$B$4:$G$13,6,0)/1000*0.65*$C1141)</f>
        <v>4934.3744477028349</v>
      </c>
      <c r="K1141" s="67">
        <f xml:space="preserve">   MAX(0, HLOOKUP(MONTH($B1141),'Farm Crops'!$B$18:$N$28,K$5,0)  - VLOOKUP(K$4,'Farm Crops'!$B$4:$G$13,6,0)/1000*0.65*$C1141)</f>
        <v>1165.8786432062559</v>
      </c>
      <c r="L1141" s="67">
        <f xml:space="preserve">   MAX(0, HLOOKUP(MONTH($B1141),'Farm Crops'!$B$18:$N$28,L$5,0)  - VLOOKUP(L$4,'Farm Crops'!$B$4:$G$13,6,0)/1000*0.65*$C1141)</f>
        <v>210.54251026392981</v>
      </c>
      <c r="M1141" s="67">
        <f xml:space="preserve">   MAX(0, HLOOKUP(MONTH($B1141),'Farm Crops'!$B$18:$N$28,M$5,0)  - VLOOKUP(M$4,'Farm Crops'!$B$4:$G$13,6,0)/1000*0.65*$C1141)</f>
        <v>1538.7422443792761</v>
      </c>
    </row>
    <row r="1142" spans="2:13" x14ac:dyDescent="0.2">
      <c r="B1142" s="4">
        <v>41619</v>
      </c>
      <c r="C1142" s="67">
        <f>'Observed Data'!$E1141</f>
        <v>0</v>
      </c>
      <c r="D1142" s="67">
        <f xml:space="preserve">   MAX(0, HLOOKUP(MONTH($B1142),'Farm Crops'!$B$18:$N$28,D$5,0)  - VLOOKUP(D$4,'Farm Crops'!$B$4:$G$13,6,0)/1000*0.65*$C1142)</f>
        <v>1972.6944281524927</v>
      </c>
      <c r="E1142" s="67">
        <f xml:space="preserve">   MAX(0, HLOOKUP(MONTH($B1142),'Farm Crops'!$B$18:$N$28,E$5,0)  - VLOOKUP(E$4,'Farm Crops'!$B$4:$G$13,6,0)/1000*0.65*$C1142)</f>
        <v>3373.997509286412</v>
      </c>
      <c r="F1142" s="67">
        <f xml:space="preserve">   MAX(0, HLOOKUP(MONTH($B1142),'Farm Crops'!$B$18:$N$28,F$5,0)  - VLOOKUP(F$4,'Farm Crops'!$B$4:$G$13,6,0)/1000*0.65*$C1142)</f>
        <v>3687.8223440860206</v>
      </c>
      <c r="G1142" s="67">
        <f xml:space="preserve">   MAX(0, HLOOKUP(MONTH($B1142),'Farm Crops'!$B$18:$N$28,G$5,0)  - VLOOKUP(G$4,'Farm Crops'!$B$4:$G$13,6,0)/1000*0.65*$C1142)</f>
        <v>1040.7789677419355</v>
      </c>
      <c r="H1142" s="67">
        <f xml:space="preserve">   MAX(0, HLOOKUP(MONTH($B1142),'Farm Crops'!$B$18:$N$28,H$5,0)  - VLOOKUP(H$4,'Farm Crops'!$B$4:$G$13,6,0)/1000*0.65*$C1142)</f>
        <v>3571.6728563049851</v>
      </c>
      <c r="I1142" s="67">
        <f xml:space="preserve">   MAX(0, HLOOKUP(MONTH($B1142),'Farm Crops'!$B$18:$N$28,I$5,0)  - VLOOKUP(I$4,'Farm Crops'!$B$4:$G$13,6,0)/1000*0.65*$C1142)</f>
        <v>2000.1335522971651</v>
      </c>
      <c r="J1142" s="67">
        <f xml:space="preserve">   MAX(0, HLOOKUP(MONTH($B1142),'Farm Crops'!$B$18:$N$28,J$5,0)  - VLOOKUP(J$4,'Farm Crops'!$B$4:$G$13,6,0)/1000*0.65*$C1142)</f>
        <v>4934.3744477028349</v>
      </c>
      <c r="K1142" s="67">
        <f xml:space="preserve">   MAX(0, HLOOKUP(MONTH($B1142),'Farm Crops'!$B$18:$N$28,K$5,0)  - VLOOKUP(K$4,'Farm Crops'!$B$4:$G$13,6,0)/1000*0.65*$C1142)</f>
        <v>1165.8786432062559</v>
      </c>
      <c r="L1142" s="67">
        <f xml:space="preserve">   MAX(0, HLOOKUP(MONTH($B1142),'Farm Crops'!$B$18:$N$28,L$5,0)  - VLOOKUP(L$4,'Farm Crops'!$B$4:$G$13,6,0)/1000*0.65*$C1142)</f>
        <v>210.54251026392981</v>
      </c>
      <c r="M1142" s="67">
        <f xml:space="preserve">   MAX(0, HLOOKUP(MONTH($B1142),'Farm Crops'!$B$18:$N$28,M$5,0)  - VLOOKUP(M$4,'Farm Crops'!$B$4:$G$13,6,0)/1000*0.65*$C1142)</f>
        <v>1538.7422443792761</v>
      </c>
    </row>
    <row r="1143" spans="2:13" x14ac:dyDescent="0.2">
      <c r="B1143" s="4">
        <v>41620</v>
      </c>
      <c r="C1143" s="67">
        <f>'Observed Data'!$E1142</f>
        <v>0</v>
      </c>
      <c r="D1143" s="67">
        <f xml:space="preserve">   MAX(0, HLOOKUP(MONTH($B1143),'Farm Crops'!$B$18:$N$28,D$5,0)  - VLOOKUP(D$4,'Farm Crops'!$B$4:$G$13,6,0)/1000*0.65*$C1143)</f>
        <v>1972.6944281524927</v>
      </c>
      <c r="E1143" s="67">
        <f xml:space="preserve">   MAX(0, HLOOKUP(MONTH($B1143),'Farm Crops'!$B$18:$N$28,E$5,0)  - VLOOKUP(E$4,'Farm Crops'!$B$4:$G$13,6,0)/1000*0.65*$C1143)</f>
        <v>3373.997509286412</v>
      </c>
      <c r="F1143" s="67">
        <f xml:space="preserve">   MAX(0, HLOOKUP(MONTH($B1143),'Farm Crops'!$B$18:$N$28,F$5,0)  - VLOOKUP(F$4,'Farm Crops'!$B$4:$G$13,6,0)/1000*0.65*$C1143)</f>
        <v>3687.8223440860206</v>
      </c>
      <c r="G1143" s="67">
        <f xml:space="preserve">   MAX(0, HLOOKUP(MONTH($B1143),'Farm Crops'!$B$18:$N$28,G$5,0)  - VLOOKUP(G$4,'Farm Crops'!$B$4:$G$13,6,0)/1000*0.65*$C1143)</f>
        <v>1040.7789677419355</v>
      </c>
      <c r="H1143" s="67">
        <f xml:space="preserve">   MAX(0, HLOOKUP(MONTH($B1143),'Farm Crops'!$B$18:$N$28,H$5,0)  - VLOOKUP(H$4,'Farm Crops'!$B$4:$G$13,6,0)/1000*0.65*$C1143)</f>
        <v>3571.6728563049851</v>
      </c>
      <c r="I1143" s="67">
        <f xml:space="preserve">   MAX(0, HLOOKUP(MONTH($B1143),'Farm Crops'!$B$18:$N$28,I$5,0)  - VLOOKUP(I$4,'Farm Crops'!$B$4:$G$13,6,0)/1000*0.65*$C1143)</f>
        <v>2000.1335522971651</v>
      </c>
      <c r="J1143" s="67">
        <f xml:space="preserve">   MAX(0, HLOOKUP(MONTH($B1143),'Farm Crops'!$B$18:$N$28,J$5,0)  - VLOOKUP(J$4,'Farm Crops'!$B$4:$G$13,6,0)/1000*0.65*$C1143)</f>
        <v>4934.3744477028349</v>
      </c>
      <c r="K1143" s="67">
        <f xml:space="preserve">   MAX(0, HLOOKUP(MONTH($B1143),'Farm Crops'!$B$18:$N$28,K$5,0)  - VLOOKUP(K$4,'Farm Crops'!$B$4:$G$13,6,0)/1000*0.65*$C1143)</f>
        <v>1165.8786432062559</v>
      </c>
      <c r="L1143" s="67">
        <f xml:space="preserve">   MAX(0, HLOOKUP(MONTH($B1143),'Farm Crops'!$B$18:$N$28,L$5,0)  - VLOOKUP(L$4,'Farm Crops'!$B$4:$G$13,6,0)/1000*0.65*$C1143)</f>
        <v>210.54251026392981</v>
      </c>
      <c r="M1143" s="67">
        <f xml:space="preserve">   MAX(0, HLOOKUP(MONTH($B1143),'Farm Crops'!$B$18:$N$28,M$5,0)  - VLOOKUP(M$4,'Farm Crops'!$B$4:$G$13,6,0)/1000*0.65*$C1143)</f>
        <v>1538.7422443792761</v>
      </c>
    </row>
    <row r="1144" spans="2:13" x14ac:dyDescent="0.2">
      <c r="B1144" s="4">
        <v>41621</v>
      </c>
      <c r="C1144" s="67">
        <f>'Observed Data'!$E1143</f>
        <v>0</v>
      </c>
      <c r="D1144" s="67">
        <f xml:space="preserve">   MAX(0, HLOOKUP(MONTH($B1144),'Farm Crops'!$B$18:$N$28,D$5,0)  - VLOOKUP(D$4,'Farm Crops'!$B$4:$G$13,6,0)/1000*0.65*$C1144)</f>
        <v>1972.6944281524927</v>
      </c>
      <c r="E1144" s="67">
        <f xml:space="preserve">   MAX(0, HLOOKUP(MONTH($B1144),'Farm Crops'!$B$18:$N$28,E$5,0)  - VLOOKUP(E$4,'Farm Crops'!$B$4:$G$13,6,0)/1000*0.65*$C1144)</f>
        <v>3373.997509286412</v>
      </c>
      <c r="F1144" s="67">
        <f xml:space="preserve">   MAX(0, HLOOKUP(MONTH($B1144),'Farm Crops'!$B$18:$N$28,F$5,0)  - VLOOKUP(F$4,'Farm Crops'!$B$4:$G$13,6,0)/1000*0.65*$C1144)</f>
        <v>3687.8223440860206</v>
      </c>
      <c r="G1144" s="67">
        <f xml:space="preserve">   MAX(0, HLOOKUP(MONTH($B1144),'Farm Crops'!$B$18:$N$28,G$5,0)  - VLOOKUP(G$4,'Farm Crops'!$B$4:$G$13,6,0)/1000*0.65*$C1144)</f>
        <v>1040.7789677419355</v>
      </c>
      <c r="H1144" s="67">
        <f xml:space="preserve">   MAX(0, HLOOKUP(MONTH($B1144),'Farm Crops'!$B$18:$N$28,H$5,0)  - VLOOKUP(H$4,'Farm Crops'!$B$4:$G$13,6,0)/1000*0.65*$C1144)</f>
        <v>3571.6728563049851</v>
      </c>
      <c r="I1144" s="67">
        <f xml:space="preserve">   MAX(0, HLOOKUP(MONTH($B1144),'Farm Crops'!$B$18:$N$28,I$5,0)  - VLOOKUP(I$4,'Farm Crops'!$B$4:$G$13,6,0)/1000*0.65*$C1144)</f>
        <v>2000.1335522971651</v>
      </c>
      <c r="J1144" s="67">
        <f xml:space="preserve">   MAX(0, HLOOKUP(MONTH($B1144),'Farm Crops'!$B$18:$N$28,J$5,0)  - VLOOKUP(J$4,'Farm Crops'!$B$4:$G$13,6,0)/1000*0.65*$C1144)</f>
        <v>4934.3744477028349</v>
      </c>
      <c r="K1144" s="67">
        <f xml:space="preserve">   MAX(0, HLOOKUP(MONTH($B1144),'Farm Crops'!$B$18:$N$28,K$5,0)  - VLOOKUP(K$4,'Farm Crops'!$B$4:$G$13,6,0)/1000*0.65*$C1144)</f>
        <v>1165.8786432062559</v>
      </c>
      <c r="L1144" s="67">
        <f xml:space="preserve">   MAX(0, HLOOKUP(MONTH($B1144),'Farm Crops'!$B$18:$N$28,L$5,0)  - VLOOKUP(L$4,'Farm Crops'!$B$4:$G$13,6,0)/1000*0.65*$C1144)</f>
        <v>210.54251026392981</v>
      </c>
      <c r="M1144" s="67">
        <f xml:space="preserve">   MAX(0, HLOOKUP(MONTH($B1144),'Farm Crops'!$B$18:$N$28,M$5,0)  - VLOOKUP(M$4,'Farm Crops'!$B$4:$G$13,6,0)/1000*0.65*$C1144)</f>
        <v>1538.7422443792761</v>
      </c>
    </row>
    <row r="1145" spans="2:13" x14ac:dyDescent="0.2">
      <c r="B1145" s="4">
        <v>41622</v>
      </c>
      <c r="C1145" s="67">
        <f>'Observed Data'!$E1144</f>
        <v>0</v>
      </c>
      <c r="D1145" s="67">
        <f xml:space="preserve">   MAX(0, HLOOKUP(MONTH($B1145),'Farm Crops'!$B$18:$N$28,D$5,0)  - VLOOKUP(D$4,'Farm Crops'!$B$4:$G$13,6,0)/1000*0.65*$C1145)</f>
        <v>1972.6944281524927</v>
      </c>
      <c r="E1145" s="67">
        <f xml:space="preserve">   MAX(0, HLOOKUP(MONTH($B1145),'Farm Crops'!$B$18:$N$28,E$5,0)  - VLOOKUP(E$4,'Farm Crops'!$B$4:$G$13,6,0)/1000*0.65*$C1145)</f>
        <v>3373.997509286412</v>
      </c>
      <c r="F1145" s="67">
        <f xml:space="preserve">   MAX(0, HLOOKUP(MONTH($B1145),'Farm Crops'!$B$18:$N$28,F$5,0)  - VLOOKUP(F$4,'Farm Crops'!$B$4:$G$13,6,0)/1000*0.65*$C1145)</f>
        <v>3687.8223440860206</v>
      </c>
      <c r="G1145" s="67">
        <f xml:space="preserve">   MAX(0, HLOOKUP(MONTH($B1145),'Farm Crops'!$B$18:$N$28,G$5,0)  - VLOOKUP(G$4,'Farm Crops'!$B$4:$G$13,6,0)/1000*0.65*$C1145)</f>
        <v>1040.7789677419355</v>
      </c>
      <c r="H1145" s="67">
        <f xml:space="preserve">   MAX(0, HLOOKUP(MONTH($B1145),'Farm Crops'!$B$18:$N$28,H$5,0)  - VLOOKUP(H$4,'Farm Crops'!$B$4:$G$13,6,0)/1000*0.65*$C1145)</f>
        <v>3571.6728563049851</v>
      </c>
      <c r="I1145" s="67">
        <f xml:space="preserve">   MAX(0, HLOOKUP(MONTH($B1145),'Farm Crops'!$B$18:$N$28,I$5,0)  - VLOOKUP(I$4,'Farm Crops'!$B$4:$G$13,6,0)/1000*0.65*$C1145)</f>
        <v>2000.1335522971651</v>
      </c>
      <c r="J1145" s="67">
        <f xml:space="preserve">   MAX(0, HLOOKUP(MONTH($B1145),'Farm Crops'!$B$18:$N$28,J$5,0)  - VLOOKUP(J$4,'Farm Crops'!$B$4:$G$13,6,0)/1000*0.65*$C1145)</f>
        <v>4934.3744477028349</v>
      </c>
      <c r="K1145" s="67">
        <f xml:space="preserve">   MAX(0, HLOOKUP(MONTH($B1145),'Farm Crops'!$B$18:$N$28,K$5,0)  - VLOOKUP(K$4,'Farm Crops'!$B$4:$G$13,6,0)/1000*0.65*$C1145)</f>
        <v>1165.8786432062559</v>
      </c>
      <c r="L1145" s="67">
        <f xml:space="preserve">   MAX(0, HLOOKUP(MONTH($B1145),'Farm Crops'!$B$18:$N$28,L$5,0)  - VLOOKUP(L$4,'Farm Crops'!$B$4:$G$13,6,0)/1000*0.65*$C1145)</f>
        <v>210.54251026392981</v>
      </c>
      <c r="M1145" s="67">
        <f xml:space="preserve">   MAX(0, HLOOKUP(MONTH($B1145),'Farm Crops'!$B$18:$N$28,M$5,0)  - VLOOKUP(M$4,'Farm Crops'!$B$4:$G$13,6,0)/1000*0.65*$C1145)</f>
        <v>1538.7422443792761</v>
      </c>
    </row>
    <row r="1146" spans="2:13" x14ac:dyDescent="0.2">
      <c r="B1146" s="4">
        <v>41623</v>
      </c>
      <c r="C1146" s="67">
        <f>'Observed Data'!$E1145</f>
        <v>0</v>
      </c>
      <c r="D1146" s="67">
        <f xml:space="preserve">   MAX(0, HLOOKUP(MONTH($B1146),'Farm Crops'!$B$18:$N$28,D$5,0)  - VLOOKUP(D$4,'Farm Crops'!$B$4:$G$13,6,0)/1000*0.65*$C1146)</f>
        <v>1972.6944281524927</v>
      </c>
      <c r="E1146" s="67">
        <f xml:space="preserve">   MAX(0, HLOOKUP(MONTH($B1146),'Farm Crops'!$B$18:$N$28,E$5,0)  - VLOOKUP(E$4,'Farm Crops'!$B$4:$G$13,6,0)/1000*0.65*$C1146)</f>
        <v>3373.997509286412</v>
      </c>
      <c r="F1146" s="67">
        <f xml:space="preserve">   MAX(0, HLOOKUP(MONTH($B1146),'Farm Crops'!$B$18:$N$28,F$5,0)  - VLOOKUP(F$4,'Farm Crops'!$B$4:$G$13,6,0)/1000*0.65*$C1146)</f>
        <v>3687.8223440860206</v>
      </c>
      <c r="G1146" s="67">
        <f xml:space="preserve">   MAX(0, HLOOKUP(MONTH($B1146),'Farm Crops'!$B$18:$N$28,G$5,0)  - VLOOKUP(G$4,'Farm Crops'!$B$4:$G$13,6,0)/1000*0.65*$C1146)</f>
        <v>1040.7789677419355</v>
      </c>
      <c r="H1146" s="67">
        <f xml:space="preserve">   MAX(0, HLOOKUP(MONTH($B1146),'Farm Crops'!$B$18:$N$28,H$5,0)  - VLOOKUP(H$4,'Farm Crops'!$B$4:$G$13,6,0)/1000*0.65*$C1146)</f>
        <v>3571.6728563049851</v>
      </c>
      <c r="I1146" s="67">
        <f xml:space="preserve">   MAX(0, HLOOKUP(MONTH($B1146),'Farm Crops'!$B$18:$N$28,I$5,0)  - VLOOKUP(I$4,'Farm Crops'!$B$4:$G$13,6,0)/1000*0.65*$C1146)</f>
        <v>2000.1335522971651</v>
      </c>
      <c r="J1146" s="67">
        <f xml:space="preserve">   MAX(0, HLOOKUP(MONTH($B1146),'Farm Crops'!$B$18:$N$28,J$5,0)  - VLOOKUP(J$4,'Farm Crops'!$B$4:$G$13,6,0)/1000*0.65*$C1146)</f>
        <v>4934.3744477028349</v>
      </c>
      <c r="K1146" s="67">
        <f xml:space="preserve">   MAX(0, HLOOKUP(MONTH($B1146),'Farm Crops'!$B$18:$N$28,K$5,0)  - VLOOKUP(K$4,'Farm Crops'!$B$4:$G$13,6,0)/1000*0.65*$C1146)</f>
        <v>1165.8786432062559</v>
      </c>
      <c r="L1146" s="67">
        <f xml:space="preserve">   MAX(0, HLOOKUP(MONTH($B1146),'Farm Crops'!$B$18:$N$28,L$5,0)  - VLOOKUP(L$4,'Farm Crops'!$B$4:$G$13,6,0)/1000*0.65*$C1146)</f>
        <v>210.54251026392981</v>
      </c>
      <c r="M1146" s="67">
        <f xml:space="preserve">   MAX(0, HLOOKUP(MONTH($B1146),'Farm Crops'!$B$18:$N$28,M$5,0)  - VLOOKUP(M$4,'Farm Crops'!$B$4:$G$13,6,0)/1000*0.65*$C1146)</f>
        <v>1538.7422443792761</v>
      </c>
    </row>
    <row r="1147" spans="2:13" x14ac:dyDescent="0.2">
      <c r="B1147" s="4">
        <v>41624</v>
      </c>
      <c r="C1147" s="67">
        <f>'Observed Data'!$E1146</f>
        <v>0</v>
      </c>
      <c r="D1147" s="67">
        <f xml:space="preserve">   MAX(0, HLOOKUP(MONTH($B1147),'Farm Crops'!$B$18:$N$28,D$5,0)  - VLOOKUP(D$4,'Farm Crops'!$B$4:$G$13,6,0)/1000*0.65*$C1147)</f>
        <v>1972.6944281524927</v>
      </c>
      <c r="E1147" s="67">
        <f xml:space="preserve">   MAX(0, HLOOKUP(MONTH($B1147),'Farm Crops'!$B$18:$N$28,E$5,0)  - VLOOKUP(E$4,'Farm Crops'!$B$4:$G$13,6,0)/1000*0.65*$C1147)</f>
        <v>3373.997509286412</v>
      </c>
      <c r="F1147" s="67">
        <f xml:space="preserve">   MAX(0, HLOOKUP(MONTH($B1147),'Farm Crops'!$B$18:$N$28,F$5,0)  - VLOOKUP(F$4,'Farm Crops'!$B$4:$G$13,6,0)/1000*0.65*$C1147)</f>
        <v>3687.8223440860206</v>
      </c>
      <c r="G1147" s="67">
        <f xml:space="preserve">   MAX(0, HLOOKUP(MONTH($B1147),'Farm Crops'!$B$18:$N$28,G$5,0)  - VLOOKUP(G$4,'Farm Crops'!$B$4:$G$13,6,0)/1000*0.65*$C1147)</f>
        <v>1040.7789677419355</v>
      </c>
      <c r="H1147" s="67">
        <f xml:space="preserve">   MAX(0, HLOOKUP(MONTH($B1147),'Farm Crops'!$B$18:$N$28,H$5,0)  - VLOOKUP(H$4,'Farm Crops'!$B$4:$G$13,6,0)/1000*0.65*$C1147)</f>
        <v>3571.6728563049851</v>
      </c>
      <c r="I1147" s="67">
        <f xml:space="preserve">   MAX(0, HLOOKUP(MONTH($B1147),'Farm Crops'!$B$18:$N$28,I$5,0)  - VLOOKUP(I$4,'Farm Crops'!$B$4:$G$13,6,0)/1000*0.65*$C1147)</f>
        <v>2000.1335522971651</v>
      </c>
      <c r="J1147" s="67">
        <f xml:space="preserve">   MAX(0, HLOOKUP(MONTH($B1147),'Farm Crops'!$B$18:$N$28,J$5,0)  - VLOOKUP(J$4,'Farm Crops'!$B$4:$G$13,6,0)/1000*0.65*$C1147)</f>
        <v>4934.3744477028349</v>
      </c>
      <c r="K1147" s="67">
        <f xml:space="preserve">   MAX(0, HLOOKUP(MONTH($B1147),'Farm Crops'!$B$18:$N$28,K$5,0)  - VLOOKUP(K$4,'Farm Crops'!$B$4:$G$13,6,0)/1000*0.65*$C1147)</f>
        <v>1165.8786432062559</v>
      </c>
      <c r="L1147" s="67">
        <f xml:space="preserve">   MAX(0, HLOOKUP(MONTH($B1147),'Farm Crops'!$B$18:$N$28,L$5,0)  - VLOOKUP(L$4,'Farm Crops'!$B$4:$G$13,6,0)/1000*0.65*$C1147)</f>
        <v>210.54251026392981</v>
      </c>
      <c r="M1147" s="67">
        <f xml:space="preserve">   MAX(0, HLOOKUP(MONTH($B1147),'Farm Crops'!$B$18:$N$28,M$5,0)  - VLOOKUP(M$4,'Farm Crops'!$B$4:$G$13,6,0)/1000*0.65*$C1147)</f>
        <v>1538.7422443792761</v>
      </c>
    </row>
    <row r="1148" spans="2:13" x14ac:dyDescent="0.2">
      <c r="B1148" s="4">
        <v>41625</v>
      </c>
      <c r="C1148" s="67">
        <f>'Observed Data'!$E1147</f>
        <v>0</v>
      </c>
      <c r="D1148" s="67">
        <f xml:space="preserve">   MAX(0, HLOOKUP(MONTH($B1148),'Farm Crops'!$B$18:$N$28,D$5,0)  - VLOOKUP(D$4,'Farm Crops'!$B$4:$G$13,6,0)/1000*0.65*$C1148)</f>
        <v>1972.6944281524927</v>
      </c>
      <c r="E1148" s="67">
        <f xml:space="preserve">   MAX(0, HLOOKUP(MONTH($B1148),'Farm Crops'!$B$18:$N$28,E$5,0)  - VLOOKUP(E$4,'Farm Crops'!$B$4:$G$13,6,0)/1000*0.65*$C1148)</f>
        <v>3373.997509286412</v>
      </c>
      <c r="F1148" s="67">
        <f xml:space="preserve">   MAX(0, HLOOKUP(MONTH($B1148),'Farm Crops'!$B$18:$N$28,F$5,0)  - VLOOKUP(F$4,'Farm Crops'!$B$4:$G$13,6,0)/1000*0.65*$C1148)</f>
        <v>3687.8223440860206</v>
      </c>
      <c r="G1148" s="67">
        <f xml:space="preserve">   MAX(0, HLOOKUP(MONTH($B1148),'Farm Crops'!$B$18:$N$28,G$5,0)  - VLOOKUP(G$4,'Farm Crops'!$B$4:$G$13,6,0)/1000*0.65*$C1148)</f>
        <v>1040.7789677419355</v>
      </c>
      <c r="H1148" s="67">
        <f xml:space="preserve">   MAX(0, HLOOKUP(MONTH($B1148),'Farm Crops'!$B$18:$N$28,H$5,0)  - VLOOKUP(H$4,'Farm Crops'!$B$4:$G$13,6,0)/1000*0.65*$C1148)</f>
        <v>3571.6728563049851</v>
      </c>
      <c r="I1148" s="67">
        <f xml:space="preserve">   MAX(0, HLOOKUP(MONTH($B1148),'Farm Crops'!$B$18:$N$28,I$5,0)  - VLOOKUP(I$4,'Farm Crops'!$B$4:$G$13,6,0)/1000*0.65*$C1148)</f>
        <v>2000.1335522971651</v>
      </c>
      <c r="J1148" s="67">
        <f xml:space="preserve">   MAX(0, HLOOKUP(MONTH($B1148),'Farm Crops'!$B$18:$N$28,J$5,0)  - VLOOKUP(J$4,'Farm Crops'!$B$4:$G$13,6,0)/1000*0.65*$C1148)</f>
        <v>4934.3744477028349</v>
      </c>
      <c r="K1148" s="67">
        <f xml:space="preserve">   MAX(0, HLOOKUP(MONTH($B1148),'Farm Crops'!$B$18:$N$28,K$5,0)  - VLOOKUP(K$4,'Farm Crops'!$B$4:$G$13,6,0)/1000*0.65*$C1148)</f>
        <v>1165.8786432062559</v>
      </c>
      <c r="L1148" s="67">
        <f xml:space="preserve">   MAX(0, HLOOKUP(MONTH($B1148),'Farm Crops'!$B$18:$N$28,L$5,0)  - VLOOKUP(L$4,'Farm Crops'!$B$4:$G$13,6,0)/1000*0.65*$C1148)</f>
        <v>210.54251026392981</v>
      </c>
      <c r="M1148" s="67">
        <f xml:space="preserve">   MAX(0, HLOOKUP(MONTH($B1148),'Farm Crops'!$B$18:$N$28,M$5,0)  - VLOOKUP(M$4,'Farm Crops'!$B$4:$G$13,6,0)/1000*0.65*$C1148)</f>
        <v>1538.7422443792761</v>
      </c>
    </row>
    <row r="1149" spans="2:13" x14ac:dyDescent="0.2">
      <c r="B1149" s="4">
        <v>41626</v>
      </c>
      <c r="C1149" s="67">
        <f>'Observed Data'!$E1148</f>
        <v>0</v>
      </c>
      <c r="D1149" s="67">
        <f xml:space="preserve">   MAX(0, HLOOKUP(MONTH($B1149),'Farm Crops'!$B$18:$N$28,D$5,0)  - VLOOKUP(D$4,'Farm Crops'!$B$4:$G$13,6,0)/1000*0.65*$C1149)</f>
        <v>1972.6944281524927</v>
      </c>
      <c r="E1149" s="67">
        <f xml:space="preserve">   MAX(0, HLOOKUP(MONTH($B1149),'Farm Crops'!$B$18:$N$28,E$5,0)  - VLOOKUP(E$4,'Farm Crops'!$B$4:$G$13,6,0)/1000*0.65*$C1149)</f>
        <v>3373.997509286412</v>
      </c>
      <c r="F1149" s="67">
        <f xml:space="preserve">   MAX(0, HLOOKUP(MONTH($B1149),'Farm Crops'!$B$18:$N$28,F$5,0)  - VLOOKUP(F$4,'Farm Crops'!$B$4:$G$13,6,0)/1000*0.65*$C1149)</f>
        <v>3687.8223440860206</v>
      </c>
      <c r="G1149" s="67">
        <f xml:space="preserve">   MAX(0, HLOOKUP(MONTH($B1149),'Farm Crops'!$B$18:$N$28,G$5,0)  - VLOOKUP(G$4,'Farm Crops'!$B$4:$G$13,6,0)/1000*0.65*$C1149)</f>
        <v>1040.7789677419355</v>
      </c>
      <c r="H1149" s="67">
        <f xml:space="preserve">   MAX(0, HLOOKUP(MONTH($B1149),'Farm Crops'!$B$18:$N$28,H$5,0)  - VLOOKUP(H$4,'Farm Crops'!$B$4:$G$13,6,0)/1000*0.65*$C1149)</f>
        <v>3571.6728563049851</v>
      </c>
      <c r="I1149" s="67">
        <f xml:space="preserve">   MAX(0, HLOOKUP(MONTH($B1149),'Farm Crops'!$B$18:$N$28,I$5,0)  - VLOOKUP(I$4,'Farm Crops'!$B$4:$G$13,6,0)/1000*0.65*$C1149)</f>
        <v>2000.1335522971651</v>
      </c>
      <c r="J1149" s="67">
        <f xml:space="preserve">   MAX(0, HLOOKUP(MONTH($B1149),'Farm Crops'!$B$18:$N$28,J$5,0)  - VLOOKUP(J$4,'Farm Crops'!$B$4:$G$13,6,0)/1000*0.65*$C1149)</f>
        <v>4934.3744477028349</v>
      </c>
      <c r="K1149" s="67">
        <f xml:space="preserve">   MAX(0, HLOOKUP(MONTH($B1149),'Farm Crops'!$B$18:$N$28,K$5,0)  - VLOOKUP(K$4,'Farm Crops'!$B$4:$G$13,6,0)/1000*0.65*$C1149)</f>
        <v>1165.8786432062559</v>
      </c>
      <c r="L1149" s="67">
        <f xml:space="preserve">   MAX(0, HLOOKUP(MONTH($B1149),'Farm Crops'!$B$18:$N$28,L$5,0)  - VLOOKUP(L$4,'Farm Crops'!$B$4:$G$13,6,0)/1000*0.65*$C1149)</f>
        <v>210.54251026392981</v>
      </c>
      <c r="M1149" s="67">
        <f xml:space="preserve">   MAX(0, HLOOKUP(MONTH($B1149),'Farm Crops'!$B$18:$N$28,M$5,0)  - VLOOKUP(M$4,'Farm Crops'!$B$4:$G$13,6,0)/1000*0.65*$C1149)</f>
        <v>1538.7422443792761</v>
      </c>
    </row>
    <row r="1150" spans="2:13" x14ac:dyDescent="0.2">
      <c r="B1150" s="4">
        <v>41627</v>
      </c>
      <c r="C1150" s="67">
        <f>'Observed Data'!$E1149</f>
        <v>0</v>
      </c>
      <c r="D1150" s="67">
        <f xml:space="preserve">   MAX(0, HLOOKUP(MONTH($B1150),'Farm Crops'!$B$18:$N$28,D$5,0)  - VLOOKUP(D$4,'Farm Crops'!$B$4:$G$13,6,0)/1000*0.65*$C1150)</f>
        <v>1972.6944281524927</v>
      </c>
      <c r="E1150" s="67">
        <f xml:space="preserve">   MAX(0, HLOOKUP(MONTH($B1150),'Farm Crops'!$B$18:$N$28,E$5,0)  - VLOOKUP(E$4,'Farm Crops'!$B$4:$G$13,6,0)/1000*0.65*$C1150)</f>
        <v>3373.997509286412</v>
      </c>
      <c r="F1150" s="67">
        <f xml:space="preserve">   MAX(0, HLOOKUP(MONTH($B1150),'Farm Crops'!$B$18:$N$28,F$5,0)  - VLOOKUP(F$4,'Farm Crops'!$B$4:$G$13,6,0)/1000*0.65*$C1150)</f>
        <v>3687.8223440860206</v>
      </c>
      <c r="G1150" s="67">
        <f xml:space="preserve">   MAX(0, HLOOKUP(MONTH($B1150),'Farm Crops'!$B$18:$N$28,G$5,0)  - VLOOKUP(G$4,'Farm Crops'!$B$4:$G$13,6,0)/1000*0.65*$C1150)</f>
        <v>1040.7789677419355</v>
      </c>
      <c r="H1150" s="67">
        <f xml:space="preserve">   MAX(0, HLOOKUP(MONTH($B1150),'Farm Crops'!$B$18:$N$28,H$5,0)  - VLOOKUP(H$4,'Farm Crops'!$B$4:$G$13,6,0)/1000*0.65*$C1150)</f>
        <v>3571.6728563049851</v>
      </c>
      <c r="I1150" s="67">
        <f xml:space="preserve">   MAX(0, HLOOKUP(MONTH($B1150),'Farm Crops'!$B$18:$N$28,I$5,0)  - VLOOKUP(I$4,'Farm Crops'!$B$4:$G$13,6,0)/1000*0.65*$C1150)</f>
        <v>2000.1335522971651</v>
      </c>
      <c r="J1150" s="67">
        <f xml:space="preserve">   MAX(0, HLOOKUP(MONTH($B1150),'Farm Crops'!$B$18:$N$28,J$5,0)  - VLOOKUP(J$4,'Farm Crops'!$B$4:$G$13,6,0)/1000*0.65*$C1150)</f>
        <v>4934.3744477028349</v>
      </c>
      <c r="K1150" s="67">
        <f xml:space="preserve">   MAX(0, HLOOKUP(MONTH($B1150),'Farm Crops'!$B$18:$N$28,K$5,0)  - VLOOKUP(K$4,'Farm Crops'!$B$4:$G$13,6,0)/1000*0.65*$C1150)</f>
        <v>1165.8786432062559</v>
      </c>
      <c r="L1150" s="67">
        <f xml:space="preserve">   MAX(0, HLOOKUP(MONTH($B1150),'Farm Crops'!$B$18:$N$28,L$5,0)  - VLOOKUP(L$4,'Farm Crops'!$B$4:$G$13,6,0)/1000*0.65*$C1150)</f>
        <v>210.54251026392981</v>
      </c>
      <c r="M1150" s="67">
        <f xml:space="preserve">   MAX(0, HLOOKUP(MONTH($B1150),'Farm Crops'!$B$18:$N$28,M$5,0)  - VLOOKUP(M$4,'Farm Crops'!$B$4:$G$13,6,0)/1000*0.65*$C1150)</f>
        <v>1538.7422443792761</v>
      </c>
    </row>
    <row r="1151" spans="2:13" x14ac:dyDescent="0.2">
      <c r="B1151" s="4">
        <v>41628</v>
      </c>
      <c r="C1151" s="67">
        <f>'Observed Data'!$E1150</f>
        <v>0</v>
      </c>
      <c r="D1151" s="67">
        <f xml:space="preserve">   MAX(0, HLOOKUP(MONTH($B1151),'Farm Crops'!$B$18:$N$28,D$5,0)  - VLOOKUP(D$4,'Farm Crops'!$B$4:$G$13,6,0)/1000*0.65*$C1151)</f>
        <v>1972.6944281524927</v>
      </c>
      <c r="E1151" s="67">
        <f xml:space="preserve">   MAX(0, HLOOKUP(MONTH($B1151),'Farm Crops'!$B$18:$N$28,E$5,0)  - VLOOKUP(E$4,'Farm Crops'!$B$4:$G$13,6,0)/1000*0.65*$C1151)</f>
        <v>3373.997509286412</v>
      </c>
      <c r="F1151" s="67">
        <f xml:space="preserve">   MAX(0, HLOOKUP(MONTH($B1151),'Farm Crops'!$B$18:$N$28,F$5,0)  - VLOOKUP(F$4,'Farm Crops'!$B$4:$G$13,6,0)/1000*0.65*$C1151)</f>
        <v>3687.8223440860206</v>
      </c>
      <c r="G1151" s="67">
        <f xml:space="preserve">   MAX(0, HLOOKUP(MONTH($B1151),'Farm Crops'!$B$18:$N$28,G$5,0)  - VLOOKUP(G$4,'Farm Crops'!$B$4:$G$13,6,0)/1000*0.65*$C1151)</f>
        <v>1040.7789677419355</v>
      </c>
      <c r="H1151" s="67">
        <f xml:space="preserve">   MAX(0, HLOOKUP(MONTH($B1151),'Farm Crops'!$B$18:$N$28,H$5,0)  - VLOOKUP(H$4,'Farm Crops'!$B$4:$G$13,6,0)/1000*0.65*$C1151)</f>
        <v>3571.6728563049851</v>
      </c>
      <c r="I1151" s="67">
        <f xml:space="preserve">   MAX(0, HLOOKUP(MONTH($B1151),'Farm Crops'!$B$18:$N$28,I$5,0)  - VLOOKUP(I$4,'Farm Crops'!$B$4:$G$13,6,0)/1000*0.65*$C1151)</f>
        <v>2000.1335522971651</v>
      </c>
      <c r="J1151" s="67">
        <f xml:space="preserve">   MAX(0, HLOOKUP(MONTH($B1151),'Farm Crops'!$B$18:$N$28,J$5,0)  - VLOOKUP(J$4,'Farm Crops'!$B$4:$G$13,6,0)/1000*0.65*$C1151)</f>
        <v>4934.3744477028349</v>
      </c>
      <c r="K1151" s="67">
        <f xml:space="preserve">   MAX(0, HLOOKUP(MONTH($B1151),'Farm Crops'!$B$18:$N$28,K$5,0)  - VLOOKUP(K$4,'Farm Crops'!$B$4:$G$13,6,0)/1000*0.65*$C1151)</f>
        <v>1165.8786432062559</v>
      </c>
      <c r="L1151" s="67">
        <f xml:space="preserve">   MAX(0, HLOOKUP(MONTH($B1151),'Farm Crops'!$B$18:$N$28,L$5,0)  - VLOOKUP(L$4,'Farm Crops'!$B$4:$G$13,6,0)/1000*0.65*$C1151)</f>
        <v>210.54251026392981</v>
      </c>
      <c r="M1151" s="67">
        <f xml:space="preserve">   MAX(0, HLOOKUP(MONTH($B1151),'Farm Crops'!$B$18:$N$28,M$5,0)  - VLOOKUP(M$4,'Farm Crops'!$B$4:$G$13,6,0)/1000*0.65*$C1151)</f>
        <v>1538.7422443792761</v>
      </c>
    </row>
    <row r="1152" spans="2:13" x14ac:dyDescent="0.2">
      <c r="B1152" s="4">
        <v>41629</v>
      </c>
      <c r="C1152" s="67">
        <f>'Observed Data'!$E1151</f>
        <v>0</v>
      </c>
      <c r="D1152" s="67">
        <f xml:space="preserve">   MAX(0, HLOOKUP(MONTH($B1152),'Farm Crops'!$B$18:$N$28,D$5,0)  - VLOOKUP(D$4,'Farm Crops'!$B$4:$G$13,6,0)/1000*0.65*$C1152)</f>
        <v>1972.6944281524927</v>
      </c>
      <c r="E1152" s="67">
        <f xml:space="preserve">   MAX(0, HLOOKUP(MONTH($B1152),'Farm Crops'!$B$18:$N$28,E$5,0)  - VLOOKUP(E$4,'Farm Crops'!$B$4:$G$13,6,0)/1000*0.65*$C1152)</f>
        <v>3373.997509286412</v>
      </c>
      <c r="F1152" s="67">
        <f xml:space="preserve">   MAX(0, HLOOKUP(MONTH($B1152),'Farm Crops'!$B$18:$N$28,F$5,0)  - VLOOKUP(F$4,'Farm Crops'!$B$4:$G$13,6,0)/1000*0.65*$C1152)</f>
        <v>3687.8223440860206</v>
      </c>
      <c r="G1152" s="67">
        <f xml:space="preserve">   MAX(0, HLOOKUP(MONTH($B1152),'Farm Crops'!$B$18:$N$28,G$5,0)  - VLOOKUP(G$4,'Farm Crops'!$B$4:$G$13,6,0)/1000*0.65*$C1152)</f>
        <v>1040.7789677419355</v>
      </c>
      <c r="H1152" s="67">
        <f xml:space="preserve">   MAX(0, HLOOKUP(MONTH($B1152),'Farm Crops'!$B$18:$N$28,H$5,0)  - VLOOKUP(H$4,'Farm Crops'!$B$4:$G$13,6,0)/1000*0.65*$C1152)</f>
        <v>3571.6728563049851</v>
      </c>
      <c r="I1152" s="67">
        <f xml:space="preserve">   MAX(0, HLOOKUP(MONTH($B1152),'Farm Crops'!$B$18:$N$28,I$5,0)  - VLOOKUP(I$4,'Farm Crops'!$B$4:$G$13,6,0)/1000*0.65*$C1152)</f>
        <v>2000.1335522971651</v>
      </c>
      <c r="J1152" s="67">
        <f xml:space="preserve">   MAX(0, HLOOKUP(MONTH($B1152),'Farm Crops'!$B$18:$N$28,J$5,0)  - VLOOKUP(J$4,'Farm Crops'!$B$4:$G$13,6,0)/1000*0.65*$C1152)</f>
        <v>4934.3744477028349</v>
      </c>
      <c r="K1152" s="67">
        <f xml:space="preserve">   MAX(0, HLOOKUP(MONTH($B1152),'Farm Crops'!$B$18:$N$28,K$5,0)  - VLOOKUP(K$4,'Farm Crops'!$B$4:$G$13,6,0)/1000*0.65*$C1152)</f>
        <v>1165.8786432062559</v>
      </c>
      <c r="L1152" s="67">
        <f xml:space="preserve">   MAX(0, HLOOKUP(MONTH($B1152),'Farm Crops'!$B$18:$N$28,L$5,0)  - VLOOKUP(L$4,'Farm Crops'!$B$4:$G$13,6,0)/1000*0.65*$C1152)</f>
        <v>210.54251026392981</v>
      </c>
      <c r="M1152" s="67">
        <f xml:space="preserve">   MAX(0, HLOOKUP(MONTH($B1152),'Farm Crops'!$B$18:$N$28,M$5,0)  - VLOOKUP(M$4,'Farm Crops'!$B$4:$G$13,6,0)/1000*0.65*$C1152)</f>
        <v>1538.7422443792761</v>
      </c>
    </row>
    <row r="1153" spans="2:13" x14ac:dyDescent="0.2">
      <c r="B1153" s="4">
        <v>41630</v>
      </c>
      <c r="C1153" s="67">
        <f>'Observed Data'!$E1152</f>
        <v>0</v>
      </c>
      <c r="D1153" s="67">
        <f xml:space="preserve">   MAX(0, HLOOKUP(MONTH($B1153),'Farm Crops'!$B$18:$N$28,D$5,0)  - VLOOKUP(D$4,'Farm Crops'!$B$4:$G$13,6,0)/1000*0.65*$C1153)</f>
        <v>1972.6944281524927</v>
      </c>
      <c r="E1153" s="67">
        <f xml:space="preserve">   MAX(0, HLOOKUP(MONTH($B1153),'Farm Crops'!$B$18:$N$28,E$5,0)  - VLOOKUP(E$4,'Farm Crops'!$B$4:$G$13,6,0)/1000*0.65*$C1153)</f>
        <v>3373.997509286412</v>
      </c>
      <c r="F1153" s="67">
        <f xml:space="preserve">   MAX(0, HLOOKUP(MONTH($B1153),'Farm Crops'!$B$18:$N$28,F$5,0)  - VLOOKUP(F$4,'Farm Crops'!$B$4:$G$13,6,0)/1000*0.65*$C1153)</f>
        <v>3687.8223440860206</v>
      </c>
      <c r="G1153" s="67">
        <f xml:space="preserve">   MAX(0, HLOOKUP(MONTH($B1153),'Farm Crops'!$B$18:$N$28,G$5,0)  - VLOOKUP(G$4,'Farm Crops'!$B$4:$G$13,6,0)/1000*0.65*$C1153)</f>
        <v>1040.7789677419355</v>
      </c>
      <c r="H1153" s="67">
        <f xml:space="preserve">   MAX(0, HLOOKUP(MONTH($B1153),'Farm Crops'!$B$18:$N$28,H$5,0)  - VLOOKUP(H$4,'Farm Crops'!$B$4:$G$13,6,0)/1000*0.65*$C1153)</f>
        <v>3571.6728563049851</v>
      </c>
      <c r="I1153" s="67">
        <f xml:space="preserve">   MAX(0, HLOOKUP(MONTH($B1153),'Farm Crops'!$B$18:$N$28,I$5,0)  - VLOOKUP(I$4,'Farm Crops'!$B$4:$G$13,6,0)/1000*0.65*$C1153)</f>
        <v>2000.1335522971651</v>
      </c>
      <c r="J1153" s="67">
        <f xml:space="preserve">   MAX(0, HLOOKUP(MONTH($B1153),'Farm Crops'!$B$18:$N$28,J$5,0)  - VLOOKUP(J$4,'Farm Crops'!$B$4:$G$13,6,0)/1000*0.65*$C1153)</f>
        <v>4934.3744477028349</v>
      </c>
      <c r="K1153" s="67">
        <f xml:space="preserve">   MAX(0, HLOOKUP(MONTH($B1153),'Farm Crops'!$B$18:$N$28,K$5,0)  - VLOOKUP(K$4,'Farm Crops'!$B$4:$G$13,6,0)/1000*0.65*$C1153)</f>
        <v>1165.8786432062559</v>
      </c>
      <c r="L1153" s="67">
        <f xml:space="preserve">   MAX(0, HLOOKUP(MONTH($B1153),'Farm Crops'!$B$18:$N$28,L$5,0)  - VLOOKUP(L$4,'Farm Crops'!$B$4:$G$13,6,0)/1000*0.65*$C1153)</f>
        <v>210.54251026392981</v>
      </c>
      <c r="M1153" s="67">
        <f xml:space="preserve">   MAX(0, HLOOKUP(MONTH($B1153),'Farm Crops'!$B$18:$N$28,M$5,0)  - VLOOKUP(M$4,'Farm Crops'!$B$4:$G$13,6,0)/1000*0.65*$C1153)</f>
        <v>1538.7422443792761</v>
      </c>
    </row>
    <row r="1154" spans="2:13" x14ac:dyDescent="0.2">
      <c r="B1154" s="4">
        <v>41631</v>
      </c>
      <c r="C1154" s="67">
        <f>'Observed Data'!$E1153</f>
        <v>0</v>
      </c>
      <c r="D1154" s="67">
        <f xml:space="preserve">   MAX(0, HLOOKUP(MONTH($B1154),'Farm Crops'!$B$18:$N$28,D$5,0)  - VLOOKUP(D$4,'Farm Crops'!$B$4:$G$13,6,0)/1000*0.65*$C1154)</f>
        <v>1972.6944281524927</v>
      </c>
      <c r="E1154" s="67">
        <f xml:space="preserve">   MAX(0, HLOOKUP(MONTH($B1154),'Farm Crops'!$B$18:$N$28,E$5,0)  - VLOOKUP(E$4,'Farm Crops'!$B$4:$G$13,6,0)/1000*0.65*$C1154)</f>
        <v>3373.997509286412</v>
      </c>
      <c r="F1154" s="67">
        <f xml:space="preserve">   MAX(0, HLOOKUP(MONTH($B1154),'Farm Crops'!$B$18:$N$28,F$5,0)  - VLOOKUP(F$4,'Farm Crops'!$B$4:$G$13,6,0)/1000*0.65*$C1154)</f>
        <v>3687.8223440860206</v>
      </c>
      <c r="G1154" s="67">
        <f xml:space="preserve">   MAX(0, HLOOKUP(MONTH($B1154),'Farm Crops'!$B$18:$N$28,G$5,0)  - VLOOKUP(G$4,'Farm Crops'!$B$4:$G$13,6,0)/1000*0.65*$C1154)</f>
        <v>1040.7789677419355</v>
      </c>
      <c r="H1154" s="67">
        <f xml:space="preserve">   MAX(0, HLOOKUP(MONTH($B1154),'Farm Crops'!$B$18:$N$28,H$5,0)  - VLOOKUP(H$4,'Farm Crops'!$B$4:$G$13,6,0)/1000*0.65*$C1154)</f>
        <v>3571.6728563049851</v>
      </c>
      <c r="I1154" s="67">
        <f xml:space="preserve">   MAX(0, HLOOKUP(MONTH($B1154),'Farm Crops'!$B$18:$N$28,I$5,0)  - VLOOKUP(I$4,'Farm Crops'!$B$4:$G$13,6,0)/1000*0.65*$C1154)</f>
        <v>2000.1335522971651</v>
      </c>
      <c r="J1154" s="67">
        <f xml:space="preserve">   MAX(0, HLOOKUP(MONTH($B1154),'Farm Crops'!$B$18:$N$28,J$5,0)  - VLOOKUP(J$4,'Farm Crops'!$B$4:$G$13,6,0)/1000*0.65*$C1154)</f>
        <v>4934.3744477028349</v>
      </c>
      <c r="K1154" s="67">
        <f xml:space="preserve">   MAX(0, HLOOKUP(MONTH($B1154),'Farm Crops'!$B$18:$N$28,K$5,0)  - VLOOKUP(K$4,'Farm Crops'!$B$4:$G$13,6,0)/1000*0.65*$C1154)</f>
        <v>1165.8786432062559</v>
      </c>
      <c r="L1154" s="67">
        <f xml:space="preserve">   MAX(0, HLOOKUP(MONTH($B1154),'Farm Crops'!$B$18:$N$28,L$5,0)  - VLOOKUP(L$4,'Farm Crops'!$B$4:$G$13,6,0)/1000*0.65*$C1154)</f>
        <v>210.54251026392981</v>
      </c>
      <c r="M1154" s="67">
        <f xml:space="preserve">   MAX(0, HLOOKUP(MONTH($B1154),'Farm Crops'!$B$18:$N$28,M$5,0)  - VLOOKUP(M$4,'Farm Crops'!$B$4:$G$13,6,0)/1000*0.65*$C1154)</f>
        <v>1538.7422443792761</v>
      </c>
    </row>
    <row r="1155" spans="2:13" x14ac:dyDescent="0.2">
      <c r="B1155" s="4">
        <v>41632</v>
      </c>
      <c r="C1155" s="67">
        <f>'Observed Data'!$E1154</f>
        <v>0</v>
      </c>
      <c r="D1155" s="67">
        <f xml:space="preserve">   MAX(0, HLOOKUP(MONTH($B1155),'Farm Crops'!$B$18:$N$28,D$5,0)  - VLOOKUP(D$4,'Farm Crops'!$B$4:$G$13,6,0)/1000*0.65*$C1155)</f>
        <v>1972.6944281524927</v>
      </c>
      <c r="E1155" s="67">
        <f xml:space="preserve">   MAX(0, HLOOKUP(MONTH($B1155),'Farm Crops'!$B$18:$N$28,E$5,0)  - VLOOKUP(E$4,'Farm Crops'!$B$4:$G$13,6,0)/1000*0.65*$C1155)</f>
        <v>3373.997509286412</v>
      </c>
      <c r="F1155" s="67">
        <f xml:space="preserve">   MAX(0, HLOOKUP(MONTH($B1155),'Farm Crops'!$B$18:$N$28,F$5,0)  - VLOOKUP(F$4,'Farm Crops'!$B$4:$G$13,6,0)/1000*0.65*$C1155)</f>
        <v>3687.8223440860206</v>
      </c>
      <c r="G1155" s="67">
        <f xml:space="preserve">   MAX(0, HLOOKUP(MONTH($B1155),'Farm Crops'!$B$18:$N$28,G$5,0)  - VLOOKUP(G$4,'Farm Crops'!$B$4:$G$13,6,0)/1000*0.65*$C1155)</f>
        <v>1040.7789677419355</v>
      </c>
      <c r="H1155" s="67">
        <f xml:space="preserve">   MAX(0, HLOOKUP(MONTH($B1155),'Farm Crops'!$B$18:$N$28,H$5,0)  - VLOOKUP(H$4,'Farm Crops'!$B$4:$G$13,6,0)/1000*0.65*$C1155)</f>
        <v>3571.6728563049851</v>
      </c>
      <c r="I1155" s="67">
        <f xml:space="preserve">   MAX(0, HLOOKUP(MONTH($B1155),'Farm Crops'!$B$18:$N$28,I$5,0)  - VLOOKUP(I$4,'Farm Crops'!$B$4:$G$13,6,0)/1000*0.65*$C1155)</f>
        <v>2000.1335522971651</v>
      </c>
      <c r="J1155" s="67">
        <f xml:space="preserve">   MAX(0, HLOOKUP(MONTH($B1155),'Farm Crops'!$B$18:$N$28,J$5,0)  - VLOOKUP(J$4,'Farm Crops'!$B$4:$G$13,6,0)/1000*0.65*$C1155)</f>
        <v>4934.3744477028349</v>
      </c>
      <c r="K1155" s="67">
        <f xml:space="preserve">   MAX(0, HLOOKUP(MONTH($B1155),'Farm Crops'!$B$18:$N$28,K$5,0)  - VLOOKUP(K$4,'Farm Crops'!$B$4:$G$13,6,0)/1000*0.65*$C1155)</f>
        <v>1165.8786432062559</v>
      </c>
      <c r="L1155" s="67">
        <f xml:space="preserve">   MAX(0, HLOOKUP(MONTH($B1155),'Farm Crops'!$B$18:$N$28,L$5,0)  - VLOOKUP(L$4,'Farm Crops'!$B$4:$G$13,6,0)/1000*0.65*$C1155)</f>
        <v>210.54251026392981</v>
      </c>
      <c r="M1155" s="67">
        <f xml:space="preserve">   MAX(0, HLOOKUP(MONTH($B1155),'Farm Crops'!$B$18:$N$28,M$5,0)  - VLOOKUP(M$4,'Farm Crops'!$B$4:$G$13,6,0)/1000*0.65*$C1155)</f>
        <v>1538.7422443792761</v>
      </c>
    </row>
    <row r="1156" spans="2:13" x14ac:dyDescent="0.2">
      <c r="B1156" s="4">
        <v>41633</v>
      </c>
      <c r="C1156" s="67">
        <f>'Observed Data'!$E1155</f>
        <v>0</v>
      </c>
      <c r="D1156" s="67">
        <f xml:space="preserve">   MAX(0, HLOOKUP(MONTH($B1156),'Farm Crops'!$B$18:$N$28,D$5,0)  - VLOOKUP(D$4,'Farm Crops'!$B$4:$G$13,6,0)/1000*0.65*$C1156)</f>
        <v>1972.6944281524927</v>
      </c>
      <c r="E1156" s="67">
        <f xml:space="preserve">   MAX(0, HLOOKUP(MONTH($B1156),'Farm Crops'!$B$18:$N$28,E$5,0)  - VLOOKUP(E$4,'Farm Crops'!$B$4:$G$13,6,0)/1000*0.65*$C1156)</f>
        <v>3373.997509286412</v>
      </c>
      <c r="F1156" s="67">
        <f xml:space="preserve">   MAX(0, HLOOKUP(MONTH($B1156),'Farm Crops'!$B$18:$N$28,F$5,0)  - VLOOKUP(F$4,'Farm Crops'!$B$4:$G$13,6,0)/1000*0.65*$C1156)</f>
        <v>3687.8223440860206</v>
      </c>
      <c r="G1156" s="67">
        <f xml:space="preserve">   MAX(0, HLOOKUP(MONTH($B1156),'Farm Crops'!$B$18:$N$28,G$5,0)  - VLOOKUP(G$4,'Farm Crops'!$B$4:$G$13,6,0)/1000*0.65*$C1156)</f>
        <v>1040.7789677419355</v>
      </c>
      <c r="H1156" s="67">
        <f xml:space="preserve">   MAX(0, HLOOKUP(MONTH($B1156),'Farm Crops'!$B$18:$N$28,H$5,0)  - VLOOKUP(H$4,'Farm Crops'!$B$4:$G$13,6,0)/1000*0.65*$C1156)</f>
        <v>3571.6728563049851</v>
      </c>
      <c r="I1156" s="67">
        <f xml:space="preserve">   MAX(0, HLOOKUP(MONTH($B1156),'Farm Crops'!$B$18:$N$28,I$5,0)  - VLOOKUP(I$4,'Farm Crops'!$B$4:$G$13,6,0)/1000*0.65*$C1156)</f>
        <v>2000.1335522971651</v>
      </c>
      <c r="J1156" s="67">
        <f xml:space="preserve">   MAX(0, HLOOKUP(MONTH($B1156),'Farm Crops'!$B$18:$N$28,J$5,0)  - VLOOKUP(J$4,'Farm Crops'!$B$4:$G$13,6,0)/1000*0.65*$C1156)</f>
        <v>4934.3744477028349</v>
      </c>
      <c r="K1156" s="67">
        <f xml:space="preserve">   MAX(0, HLOOKUP(MONTH($B1156),'Farm Crops'!$B$18:$N$28,K$5,0)  - VLOOKUP(K$4,'Farm Crops'!$B$4:$G$13,6,0)/1000*0.65*$C1156)</f>
        <v>1165.8786432062559</v>
      </c>
      <c r="L1156" s="67">
        <f xml:space="preserve">   MAX(0, HLOOKUP(MONTH($B1156),'Farm Crops'!$B$18:$N$28,L$5,0)  - VLOOKUP(L$4,'Farm Crops'!$B$4:$G$13,6,0)/1000*0.65*$C1156)</f>
        <v>210.54251026392981</v>
      </c>
      <c r="M1156" s="67">
        <f xml:space="preserve">   MAX(0, HLOOKUP(MONTH($B1156),'Farm Crops'!$B$18:$N$28,M$5,0)  - VLOOKUP(M$4,'Farm Crops'!$B$4:$G$13,6,0)/1000*0.65*$C1156)</f>
        <v>1538.7422443792761</v>
      </c>
    </row>
    <row r="1157" spans="2:13" x14ac:dyDescent="0.2">
      <c r="B1157" s="4">
        <v>41634</v>
      </c>
      <c r="C1157" s="67">
        <f>'Observed Data'!$E1156</f>
        <v>0</v>
      </c>
      <c r="D1157" s="67">
        <f xml:space="preserve">   MAX(0, HLOOKUP(MONTH($B1157),'Farm Crops'!$B$18:$N$28,D$5,0)  - VLOOKUP(D$4,'Farm Crops'!$B$4:$G$13,6,0)/1000*0.65*$C1157)</f>
        <v>1972.6944281524927</v>
      </c>
      <c r="E1157" s="67">
        <f xml:space="preserve">   MAX(0, HLOOKUP(MONTH($B1157),'Farm Crops'!$B$18:$N$28,E$5,0)  - VLOOKUP(E$4,'Farm Crops'!$B$4:$G$13,6,0)/1000*0.65*$C1157)</f>
        <v>3373.997509286412</v>
      </c>
      <c r="F1157" s="67">
        <f xml:space="preserve">   MAX(0, HLOOKUP(MONTH($B1157),'Farm Crops'!$B$18:$N$28,F$5,0)  - VLOOKUP(F$4,'Farm Crops'!$B$4:$G$13,6,0)/1000*0.65*$C1157)</f>
        <v>3687.8223440860206</v>
      </c>
      <c r="G1157" s="67">
        <f xml:space="preserve">   MAX(0, HLOOKUP(MONTH($B1157),'Farm Crops'!$B$18:$N$28,G$5,0)  - VLOOKUP(G$4,'Farm Crops'!$B$4:$G$13,6,0)/1000*0.65*$C1157)</f>
        <v>1040.7789677419355</v>
      </c>
      <c r="H1157" s="67">
        <f xml:space="preserve">   MAX(0, HLOOKUP(MONTH($B1157),'Farm Crops'!$B$18:$N$28,H$5,0)  - VLOOKUP(H$4,'Farm Crops'!$B$4:$G$13,6,0)/1000*0.65*$C1157)</f>
        <v>3571.6728563049851</v>
      </c>
      <c r="I1157" s="67">
        <f xml:space="preserve">   MAX(0, HLOOKUP(MONTH($B1157),'Farm Crops'!$B$18:$N$28,I$5,0)  - VLOOKUP(I$4,'Farm Crops'!$B$4:$G$13,6,0)/1000*0.65*$C1157)</f>
        <v>2000.1335522971651</v>
      </c>
      <c r="J1157" s="67">
        <f xml:space="preserve">   MAX(0, HLOOKUP(MONTH($B1157),'Farm Crops'!$B$18:$N$28,J$5,0)  - VLOOKUP(J$4,'Farm Crops'!$B$4:$G$13,6,0)/1000*0.65*$C1157)</f>
        <v>4934.3744477028349</v>
      </c>
      <c r="K1157" s="67">
        <f xml:space="preserve">   MAX(0, HLOOKUP(MONTH($B1157),'Farm Crops'!$B$18:$N$28,K$5,0)  - VLOOKUP(K$4,'Farm Crops'!$B$4:$G$13,6,0)/1000*0.65*$C1157)</f>
        <v>1165.8786432062559</v>
      </c>
      <c r="L1157" s="67">
        <f xml:space="preserve">   MAX(0, HLOOKUP(MONTH($B1157),'Farm Crops'!$B$18:$N$28,L$5,0)  - VLOOKUP(L$4,'Farm Crops'!$B$4:$G$13,6,0)/1000*0.65*$C1157)</f>
        <v>210.54251026392981</v>
      </c>
      <c r="M1157" s="67">
        <f xml:space="preserve">   MAX(0, HLOOKUP(MONTH($B1157),'Farm Crops'!$B$18:$N$28,M$5,0)  - VLOOKUP(M$4,'Farm Crops'!$B$4:$G$13,6,0)/1000*0.65*$C1157)</f>
        <v>1538.7422443792761</v>
      </c>
    </row>
    <row r="1158" spans="2:13" x14ac:dyDescent="0.2">
      <c r="B1158" s="4">
        <v>41635</v>
      </c>
      <c r="C1158" s="67">
        <f>'Observed Data'!$E1157</f>
        <v>0</v>
      </c>
      <c r="D1158" s="67">
        <f xml:space="preserve">   MAX(0, HLOOKUP(MONTH($B1158),'Farm Crops'!$B$18:$N$28,D$5,0)  - VLOOKUP(D$4,'Farm Crops'!$B$4:$G$13,6,0)/1000*0.65*$C1158)</f>
        <v>1972.6944281524927</v>
      </c>
      <c r="E1158" s="67">
        <f xml:space="preserve">   MAX(0, HLOOKUP(MONTH($B1158),'Farm Crops'!$B$18:$N$28,E$5,0)  - VLOOKUP(E$4,'Farm Crops'!$B$4:$G$13,6,0)/1000*0.65*$C1158)</f>
        <v>3373.997509286412</v>
      </c>
      <c r="F1158" s="67">
        <f xml:space="preserve">   MAX(0, HLOOKUP(MONTH($B1158),'Farm Crops'!$B$18:$N$28,F$5,0)  - VLOOKUP(F$4,'Farm Crops'!$B$4:$G$13,6,0)/1000*0.65*$C1158)</f>
        <v>3687.8223440860206</v>
      </c>
      <c r="G1158" s="67">
        <f xml:space="preserve">   MAX(0, HLOOKUP(MONTH($B1158),'Farm Crops'!$B$18:$N$28,G$5,0)  - VLOOKUP(G$4,'Farm Crops'!$B$4:$G$13,6,0)/1000*0.65*$C1158)</f>
        <v>1040.7789677419355</v>
      </c>
      <c r="H1158" s="67">
        <f xml:space="preserve">   MAX(0, HLOOKUP(MONTH($B1158),'Farm Crops'!$B$18:$N$28,H$5,0)  - VLOOKUP(H$4,'Farm Crops'!$B$4:$G$13,6,0)/1000*0.65*$C1158)</f>
        <v>3571.6728563049851</v>
      </c>
      <c r="I1158" s="67">
        <f xml:space="preserve">   MAX(0, HLOOKUP(MONTH($B1158),'Farm Crops'!$B$18:$N$28,I$5,0)  - VLOOKUP(I$4,'Farm Crops'!$B$4:$G$13,6,0)/1000*0.65*$C1158)</f>
        <v>2000.1335522971651</v>
      </c>
      <c r="J1158" s="67">
        <f xml:space="preserve">   MAX(0, HLOOKUP(MONTH($B1158),'Farm Crops'!$B$18:$N$28,J$5,0)  - VLOOKUP(J$4,'Farm Crops'!$B$4:$G$13,6,0)/1000*0.65*$C1158)</f>
        <v>4934.3744477028349</v>
      </c>
      <c r="K1158" s="67">
        <f xml:space="preserve">   MAX(0, HLOOKUP(MONTH($B1158),'Farm Crops'!$B$18:$N$28,K$5,0)  - VLOOKUP(K$4,'Farm Crops'!$B$4:$G$13,6,0)/1000*0.65*$C1158)</f>
        <v>1165.8786432062559</v>
      </c>
      <c r="L1158" s="67">
        <f xml:space="preserve">   MAX(0, HLOOKUP(MONTH($B1158),'Farm Crops'!$B$18:$N$28,L$5,0)  - VLOOKUP(L$4,'Farm Crops'!$B$4:$G$13,6,0)/1000*0.65*$C1158)</f>
        <v>210.54251026392981</v>
      </c>
      <c r="M1158" s="67">
        <f xml:space="preserve">   MAX(0, HLOOKUP(MONTH($B1158),'Farm Crops'!$B$18:$N$28,M$5,0)  - VLOOKUP(M$4,'Farm Crops'!$B$4:$G$13,6,0)/1000*0.65*$C1158)</f>
        <v>1538.7422443792761</v>
      </c>
    </row>
    <row r="1159" spans="2:13" x14ac:dyDescent="0.2">
      <c r="B1159" s="4">
        <v>41636</v>
      </c>
      <c r="C1159" s="67">
        <f>'Observed Data'!$E1158</f>
        <v>0</v>
      </c>
      <c r="D1159" s="67">
        <f xml:space="preserve">   MAX(0, HLOOKUP(MONTH($B1159),'Farm Crops'!$B$18:$N$28,D$5,0)  - VLOOKUP(D$4,'Farm Crops'!$B$4:$G$13,6,0)/1000*0.65*$C1159)</f>
        <v>1972.6944281524927</v>
      </c>
      <c r="E1159" s="67">
        <f xml:space="preserve">   MAX(0, HLOOKUP(MONTH($B1159),'Farm Crops'!$B$18:$N$28,E$5,0)  - VLOOKUP(E$4,'Farm Crops'!$B$4:$G$13,6,0)/1000*0.65*$C1159)</f>
        <v>3373.997509286412</v>
      </c>
      <c r="F1159" s="67">
        <f xml:space="preserve">   MAX(0, HLOOKUP(MONTH($B1159),'Farm Crops'!$B$18:$N$28,F$5,0)  - VLOOKUP(F$4,'Farm Crops'!$B$4:$G$13,6,0)/1000*0.65*$C1159)</f>
        <v>3687.8223440860206</v>
      </c>
      <c r="G1159" s="67">
        <f xml:space="preserve">   MAX(0, HLOOKUP(MONTH($B1159),'Farm Crops'!$B$18:$N$28,G$5,0)  - VLOOKUP(G$4,'Farm Crops'!$B$4:$G$13,6,0)/1000*0.65*$C1159)</f>
        <v>1040.7789677419355</v>
      </c>
      <c r="H1159" s="67">
        <f xml:space="preserve">   MAX(0, HLOOKUP(MONTH($B1159),'Farm Crops'!$B$18:$N$28,H$5,0)  - VLOOKUP(H$4,'Farm Crops'!$B$4:$G$13,6,0)/1000*0.65*$C1159)</f>
        <v>3571.6728563049851</v>
      </c>
      <c r="I1159" s="67">
        <f xml:space="preserve">   MAX(0, HLOOKUP(MONTH($B1159),'Farm Crops'!$B$18:$N$28,I$5,0)  - VLOOKUP(I$4,'Farm Crops'!$B$4:$G$13,6,0)/1000*0.65*$C1159)</f>
        <v>2000.1335522971651</v>
      </c>
      <c r="J1159" s="67">
        <f xml:space="preserve">   MAX(0, HLOOKUP(MONTH($B1159),'Farm Crops'!$B$18:$N$28,J$5,0)  - VLOOKUP(J$4,'Farm Crops'!$B$4:$G$13,6,0)/1000*0.65*$C1159)</f>
        <v>4934.3744477028349</v>
      </c>
      <c r="K1159" s="67">
        <f xml:space="preserve">   MAX(0, HLOOKUP(MONTH($B1159),'Farm Crops'!$B$18:$N$28,K$5,0)  - VLOOKUP(K$4,'Farm Crops'!$B$4:$G$13,6,0)/1000*0.65*$C1159)</f>
        <v>1165.8786432062559</v>
      </c>
      <c r="L1159" s="67">
        <f xml:space="preserve">   MAX(0, HLOOKUP(MONTH($B1159),'Farm Crops'!$B$18:$N$28,L$5,0)  - VLOOKUP(L$4,'Farm Crops'!$B$4:$G$13,6,0)/1000*0.65*$C1159)</f>
        <v>210.54251026392981</v>
      </c>
      <c r="M1159" s="67">
        <f xml:space="preserve">   MAX(0, HLOOKUP(MONTH($B1159),'Farm Crops'!$B$18:$N$28,M$5,0)  - VLOOKUP(M$4,'Farm Crops'!$B$4:$G$13,6,0)/1000*0.65*$C1159)</f>
        <v>1538.7422443792761</v>
      </c>
    </row>
    <row r="1160" spans="2:13" x14ac:dyDescent="0.2">
      <c r="B1160" s="4">
        <v>41637</v>
      </c>
      <c r="C1160" s="67">
        <f>'Observed Data'!$E1159</f>
        <v>0</v>
      </c>
      <c r="D1160" s="67">
        <f xml:space="preserve">   MAX(0, HLOOKUP(MONTH($B1160),'Farm Crops'!$B$18:$N$28,D$5,0)  - VLOOKUP(D$4,'Farm Crops'!$B$4:$G$13,6,0)/1000*0.65*$C1160)</f>
        <v>1972.6944281524927</v>
      </c>
      <c r="E1160" s="67">
        <f xml:space="preserve">   MAX(0, HLOOKUP(MONTH($B1160),'Farm Crops'!$B$18:$N$28,E$5,0)  - VLOOKUP(E$4,'Farm Crops'!$B$4:$G$13,6,0)/1000*0.65*$C1160)</f>
        <v>3373.997509286412</v>
      </c>
      <c r="F1160" s="67">
        <f xml:space="preserve">   MAX(0, HLOOKUP(MONTH($B1160),'Farm Crops'!$B$18:$N$28,F$5,0)  - VLOOKUP(F$4,'Farm Crops'!$B$4:$G$13,6,0)/1000*0.65*$C1160)</f>
        <v>3687.8223440860206</v>
      </c>
      <c r="G1160" s="67">
        <f xml:space="preserve">   MAX(0, HLOOKUP(MONTH($B1160),'Farm Crops'!$B$18:$N$28,G$5,0)  - VLOOKUP(G$4,'Farm Crops'!$B$4:$G$13,6,0)/1000*0.65*$C1160)</f>
        <v>1040.7789677419355</v>
      </c>
      <c r="H1160" s="67">
        <f xml:space="preserve">   MAX(0, HLOOKUP(MONTH($B1160),'Farm Crops'!$B$18:$N$28,H$5,0)  - VLOOKUP(H$4,'Farm Crops'!$B$4:$G$13,6,0)/1000*0.65*$C1160)</f>
        <v>3571.6728563049851</v>
      </c>
      <c r="I1160" s="67">
        <f xml:space="preserve">   MAX(0, HLOOKUP(MONTH($B1160),'Farm Crops'!$B$18:$N$28,I$5,0)  - VLOOKUP(I$4,'Farm Crops'!$B$4:$G$13,6,0)/1000*0.65*$C1160)</f>
        <v>2000.1335522971651</v>
      </c>
      <c r="J1160" s="67">
        <f xml:space="preserve">   MAX(0, HLOOKUP(MONTH($B1160),'Farm Crops'!$B$18:$N$28,J$5,0)  - VLOOKUP(J$4,'Farm Crops'!$B$4:$G$13,6,0)/1000*0.65*$C1160)</f>
        <v>4934.3744477028349</v>
      </c>
      <c r="K1160" s="67">
        <f xml:space="preserve">   MAX(0, HLOOKUP(MONTH($B1160),'Farm Crops'!$B$18:$N$28,K$5,0)  - VLOOKUP(K$4,'Farm Crops'!$B$4:$G$13,6,0)/1000*0.65*$C1160)</f>
        <v>1165.8786432062559</v>
      </c>
      <c r="L1160" s="67">
        <f xml:space="preserve">   MAX(0, HLOOKUP(MONTH($B1160),'Farm Crops'!$B$18:$N$28,L$5,0)  - VLOOKUP(L$4,'Farm Crops'!$B$4:$G$13,6,0)/1000*0.65*$C1160)</f>
        <v>210.54251026392981</v>
      </c>
      <c r="M1160" s="67">
        <f xml:space="preserve">   MAX(0, HLOOKUP(MONTH($B1160),'Farm Crops'!$B$18:$N$28,M$5,0)  - VLOOKUP(M$4,'Farm Crops'!$B$4:$G$13,6,0)/1000*0.65*$C1160)</f>
        <v>1538.7422443792761</v>
      </c>
    </row>
    <row r="1161" spans="2:13" x14ac:dyDescent="0.2">
      <c r="B1161" s="4">
        <v>41638</v>
      </c>
      <c r="C1161" s="67">
        <f>'Observed Data'!$E1160</f>
        <v>0</v>
      </c>
      <c r="D1161" s="67">
        <f xml:space="preserve">   MAX(0, HLOOKUP(MONTH($B1161),'Farm Crops'!$B$18:$N$28,D$5,0)  - VLOOKUP(D$4,'Farm Crops'!$B$4:$G$13,6,0)/1000*0.65*$C1161)</f>
        <v>1972.6944281524927</v>
      </c>
      <c r="E1161" s="67">
        <f xml:space="preserve">   MAX(0, HLOOKUP(MONTH($B1161),'Farm Crops'!$B$18:$N$28,E$5,0)  - VLOOKUP(E$4,'Farm Crops'!$B$4:$G$13,6,0)/1000*0.65*$C1161)</f>
        <v>3373.997509286412</v>
      </c>
      <c r="F1161" s="67">
        <f xml:space="preserve">   MAX(0, HLOOKUP(MONTH($B1161),'Farm Crops'!$B$18:$N$28,F$5,0)  - VLOOKUP(F$4,'Farm Crops'!$B$4:$G$13,6,0)/1000*0.65*$C1161)</f>
        <v>3687.8223440860206</v>
      </c>
      <c r="G1161" s="67">
        <f xml:space="preserve">   MAX(0, HLOOKUP(MONTH($B1161),'Farm Crops'!$B$18:$N$28,G$5,0)  - VLOOKUP(G$4,'Farm Crops'!$B$4:$G$13,6,0)/1000*0.65*$C1161)</f>
        <v>1040.7789677419355</v>
      </c>
      <c r="H1161" s="67">
        <f xml:space="preserve">   MAX(0, HLOOKUP(MONTH($B1161),'Farm Crops'!$B$18:$N$28,H$5,0)  - VLOOKUP(H$4,'Farm Crops'!$B$4:$G$13,6,0)/1000*0.65*$C1161)</f>
        <v>3571.6728563049851</v>
      </c>
      <c r="I1161" s="67">
        <f xml:space="preserve">   MAX(0, HLOOKUP(MONTH($B1161),'Farm Crops'!$B$18:$N$28,I$5,0)  - VLOOKUP(I$4,'Farm Crops'!$B$4:$G$13,6,0)/1000*0.65*$C1161)</f>
        <v>2000.1335522971651</v>
      </c>
      <c r="J1161" s="67">
        <f xml:space="preserve">   MAX(0, HLOOKUP(MONTH($B1161),'Farm Crops'!$B$18:$N$28,J$5,0)  - VLOOKUP(J$4,'Farm Crops'!$B$4:$G$13,6,0)/1000*0.65*$C1161)</f>
        <v>4934.3744477028349</v>
      </c>
      <c r="K1161" s="67">
        <f xml:space="preserve">   MAX(0, HLOOKUP(MONTH($B1161),'Farm Crops'!$B$18:$N$28,K$5,0)  - VLOOKUP(K$4,'Farm Crops'!$B$4:$G$13,6,0)/1000*0.65*$C1161)</f>
        <v>1165.8786432062559</v>
      </c>
      <c r="L1161" s="67">
        <f xml:space="preserve">   MAX(0, HLOOKUP(MONTH($B1161),'Farm Crops'!$B$18:$N$28,L$5,0)  - VLOOKUP(L$4,'Farm Crops'!$B$4:$G$13,6,0)/1000*0.65*$C1161)</f>
        <v>210.54251026392981</v>
      </c>
      <c r="M1161" s="67">
        <f xml:space="preserve">   MAX(0, HLOOKUP(MONTH($B1161),'Farm Crops'!$B$18:$N$28,M$5,0)  - VLOOKUP(M$4,'Farm Crops'!$B$4:$G$13,6,0)/1000*0.65*$C1161)</f>
        <v>1538.7422443792761</v>
      </c>
    </row>
    <row r="1162" spans="2:13" x14ac:dyDescent="0.2">
      <c r="B1162" s="4">
        <v>41639</v>
      </c>
      <c r="C1162" s="67">
        <f>'Observed Data'!$E1161</f>
        <v>0</v>
      </c>
      <c r="D1162" s="67">
        <f xml:space="preserve">   MAX(0, HLOOKUP(MONTH($B1162),'Farm Crops'!$B$18:$N$28,D$5,0)  - VLOOKUP(D$4,'Farm Crops'!$B$4:$G$13,6,0)/1000*0.65*$C1162)</f>
        <v>1972.6944281524927</v>
      </c>
      <c r="E1162" s="67">
        <f xml:space="preserve">   MAX(0, HLOOKUP(MONTH($B1162),'Farm Crops'!$B$18:$N$28,E$5,0)  - VLOOKUP(E$4,'Farm Crops'!$B$4:$G$13,6,0)/1000*0.65*$C1162)</f>
        <v>3373.997509286412</v>
      </c>
      <c r="F1162" s="67">
        <f xml:space="preserve">   MAX(0, HLOOKUP(MONTH($B1162),'Farm Crops'!$B$18:$N$28,F$5,0)  - VLOOKUP(F$4,'Farm Crops'!$B$4:$G$13,6,0)/1000*0.65*$C1162)</f>
        <v>3687.8223440860206</v>
      </c>
      <c r="G1162" s="67">
        <f xml:space="preserve">   MAX(0, HLOOKUP(MONTH($B1162),'Farm Crops'!$B$18:$N$28,G$5,0)  - VLOOKUP(G$4,'Farm Crops'!$B$4:$G$13,6,0)/1000*0.65*$C1162)</f>
        <v>1040.7789677419355</v>
      </c>
      <c r="H1162" s="67">
        <f xml:space="preserve">   MAX(0, HLOOKUP(MONTH($B1162),'Farm Crops'!$B$18:$N$28,H$5,0)  - VLOOKUP(H$4,'Farm Crops'!$B$4:$G$13,6,0)/1000*0.65*$C1162)</f>
        <v>3571.6728563049851</v>
      </c>
      <c r="I1162" s="67">
        <f xml:space="preserve">   MAX(0, HLOOKUP(MONTH($B1162),'Farm Crops'!$B$18:$N$28,I$5,0)  - VLOOKUP(I$4,'Farm Crops'!$B$4:$G$13,6,0)/1000*0.65*$C1162)</f>
        <v>2000.1335522971651</v>
      </c>
      <c r="J1162" s="67">
        <f xml:space="preserve">   MAX(0, HLOOKUP(MONTH($B1162),'Farm Crops'!$B$18:$N$28,J$5,0)  - VLOOKUP(J$4,'Farm Crops'!$B$4:$G$13,6,0)/1000*0.65*$C1162)</f>
        <v>4934.3744477028349</v>
      </c>
      <c r="K1162" s="67">
        <f xml:space="preserve">   MAX(0, HLOOKUP(MONTH($B1162),'Farm Crops'!$B$18:$N$28,K$5,0)  - VLOOKUP(K$4,'Farm Crops'!$B$4:$G$13,6,0)/1000*0.65*$C1162)</f>
        <v>1165.8786432062559</v>
      </c>
      <c r="L1162" s="67">
        <f xml:space="preserve">   MAX(0, HLOOKUP(MONTH($B1162),'Farm Crops'!$B$18:$N$28,L$5,0)  - VLOOKUP(L$4,'Farm Crops'!$B$4:$G$13,6,0)/1000*0.65*$C1162)</f>
        <v>210.54251026392981</v>
      </c>
      <c r="M1162" s="67">
        <f xml:space="preserve">   MAX(0, HLOOKUP(MONTH($B1162),'Farm Crops'!$B$18:$N$28,M$5,0)  - VLOOKUP(M$4,'Farm Crops'!$B$4:$G$13,6,0)/1000*0.65*$C1162)</f>
        <v>1538.7422443792761</v>
      </c>
    </row>
    <row r="1163" spans="2:13" x14ac:dyDescent="0.2">
      <c r="B1163" s="4">
        <v>41640</v>
      </c>
      <c r="C1163" s="67">
        <f>'Observed Data'!$E1162</f>
        <v>0</v>
      </c>
      <c r="D1163" s="67">
        <f xml:space="preserve">   MAX(0, HLOOKUP(MONTH($B1163),'Farm Crops'!$B$18:$N$28,D$5,0)  - VLOOKUP(D$4,'Farm Crops'!$B$4:$G$13,6,0)/1000*0.65*$C1163)</f>
        <v>2007.2797653958949</v>
      </c>
      <c r="E1163" s="67">
        <f xml:space="preserve">   MAX(0, HLOOKUP(MONTH($B1163),'Farm Crops'!$B$18:$N$28,E$5,0)  - VLOOKUP(E$4,'Farm Crops'!$B$4:$G$13,6,0)/1000*0.65*$C1163)</f>
        <v>4266.4504252199422</v>
      </c>
      <c r="F1163" s="67">
        <f xml:space="preserve">   MAX(0, HLOOKUP(MONTH($B1163),'Farm Crops'!$B$18:$N$28,F$5,0)  - VLOOKUP(F$4,'Farm Crops'!$B$4:$G$13,6,0)/1000*0.65*$C1163)</f>
        <v>4621.9062170087982</v>
      </c>
      <c r="G1163" s="67">
        <f xml:space="preserve">   MAX(0, HLOOKUP(MONTH($B1163),'Farm Crops'!$B$18:$N$28,G$5,0)  - VLOOKUP(G$4,'Farm Crops'!$B$4:$G$13,6,0)/1000*0.65*$C1163)</f>
        <v>1323.7824193548388</v>
      </c>
      <c r="H1163" s="67">
        <f xml:space="preserve">   MAX(0, HLOOKUP(MONTH($B1163),'Farm Crops'!$B$18:$N$28,H$5,0)  - VLOOKUP(H$4,'Farm Crops'!$B$4:$G$13,6,0)/1000*0.65*$C1163)</f>
        <v>4542.8644134897368</v>
      </c>
      <c r="I1163" s="67">
        <f xml:space="preserve">   MAX(0, HLOOKUP(MONTH($B1163),'Farm Crops'!$B$18:$N$28,I$5,0)  - VLOOKUP(I$4,'Farm Crops'!$B$4:$G$13,6,0)/1000*0.65*$C1163)</f>
        <v>2543.3804105571853</v>
      </c>
      <c r="J1163" s="67">
        <f xml:space="preserve">   MAX(0, HLOOKUP(MONTH($B1163),'Farm Crops'!$B$18:$N$28,J$5,0)  - VLOOKUP(J$4,'Farm Crops'!$B$4:$G$13,6,0)/1000*0.65*$C1163)</f>
        <v>6058.8046334310857</v>
      </c>
      <c r="K1163" s="67">
        <f xml:space="preserve">   MAX(0, HLOOKUP(MONTH($B1163),'Farm Crops'!$B$18:$N$28,K$5,0)  - VLOOKUP(K$4,'Farm Crops'!$B$4:$G$13,6,0)/1000*0.65*$C1163)</f>
        <v>1437.2081818181819</v>
      </c>
      <c r="L1163" s="67">
        <f xml:space="preserve">   MAX(0, HLOOKUP(MONTH($B1163),'Farm Crops'!$B$18:$N$28,L$5,0)  - VLOOKUP(L$4,'Farm Crops'!$B$4:$G$13,6,0)/1000*0.65*$C1163)</f>
        <v>260.35781524926716</v>
      </c>
      <c r="M1163" s="67">
        <f xml:space="preserve">   MAX(0, HLOOKUP(MONTH($B1163),'Farm Crops'!$B$18:$N$28,M$5,0)  - VLOOKUP(M$4,'Farm Crops'!$B$4:$G$13,6,0)/1000*0.65*$C1163)</f>
        <v>1920.2873167155426</v>
      </c>
    </row>
    <row r="1164" spans="2:13" x14ac:dyDescent="0.2">
      <c r="B1164" s="4">
        <v>41641</v>
      </c>
      <c r="C1164" s="67">
        <f>'Observed Data'!$E1163</f>
        <v>0</v>
      </c>
      <c r="D1164" s="67">
        <f xml:space="preserve">   MAX(0, HLOOKUP(MONTH($B1164),'Farm Crops'!$B$18:$N$28,D$5,0)  - VLOOKUP(D$4,'Farm Crops'!$B$4:$G$13,6,0)/1000*0.65*$C1164)</f>
        <v>2007.2797653958949</v>
      </c>
      <c r="E1164" s="67">
        <f xml:space="preserve">   MAX(0, HLOOKUP(MONTH($B1164),'Farm Crops'!$B$18:$N$28,E$5,0)  - VLOOKUP(E$4,'Farm Crops'!$B$4:$G$13,6,0)/1000*0.65*$C1164)</f>
        <v>4266.4504252199422</v>
      </c>
      <c r="F1164" s="67">
        <f xml:space="preserve">   MAX(0, HLOOKUP(MONTH($B1164),'Farm Crops'!$B$18:$N$28,F$5,0)  - VLOOKUP(F$4,'Farm Crops'!$B$4:$G$13,6,0)/1000*0.65*$C1164)</f>
        <v>4621.9062170087982</v>
      </c>
      <c r="G1164" s="67">
        <f xml:space="preserve">   MAX(0, HLOOKUP(MONTH($B1164),'Farm Crops'!$B$18:$N$28,G$5,0)  - VLOOKUP(G$4,'Farm Crops'!$B$4:$G$13,6,0)/1000*0.65*$C1164)</f>
        <v>1323.7824193548388</v>
      </c>
      <c r="H1164" s="67">
        <f xml:space="preserve">   MAX(0, HLOOKUP(MONTH($B1164),'Farm Crops'!$B$18:$N$28,H$5,0)  - VLOOKUP(H$4,'Farm Crops'!$B$4:$G$13,6,0)/1000*0.65*$C1164)</f>
        <v>4542.8644134897368</v>
      </c>
      <c r="I1164" s="67">
        <f xml:space="preserve">   MAX(0, HLOOKUP(MONTH($B1164),'Farm Crops'!$B$18:$N$28,I$5,0)  - VLOOKUP(I$4,'Farm Crops'!$B$4:$G$13,6,0)/1000*0.65*$C1164)</f>
        <v>2543.3804105571853</v>
      </c>
      <c r="J1164" s="67">
        <f xml:space="preserve">   MAX(0, HLOOKUP(MONTH($B1164),'Farm Crops'!$B$18:$N$28,J$5,0)  - VLOOKUP(J$4,'Farm Crops'!$B$4:$G$13,6,0)/1000*0.65*$C1164)</f>
        <v>6058.8046334310857</v>
      </c>
      <c r="K1164" s="67">
        <f xml:space="preserve">   MAX(0, HLOOKUP(MONTH($B1164),'Farm Crops'!$B$18:$N$28,K$5,0)  - VLOOKUP(K$4,'Farm Crops'!$B$4:$G$13,6,0)/1000*0.65*$C1164)</f>
        <v>1437.2081818181819</v>
      </c>
      <c r="L1164" s="67">
        <f xml:space="preserve">   MAX(0, HLOOKUP(MONTH($B1164),'Farm Crops'!$B$18:$N$28,L$5,0)  - VLOOKUP(L$4,'Farm Crops'!$B$4:$G$13,6,0)/1000*0.65*$C1164)</f>
        <v>260.35781524926716</v>
      </c>
      <c r="M1164" s="67">
        <f xml:space="preserve">   MAX(0, HLOOKUP(MONTH($B1164),'Farm Crops'!$B$18:$N$28,M$5,0)  - VLOOKUP(M$4,'Farm Crops'!$B$4:$G$13,6,0)/1000*0.65*$C1164)</f>
        <v>1920.2873167155426</v>
      </c>
    </row>
    <row r="1165" spans="2:13" x14ac:dyDescent="0.2">
      <c r="B1165" s="4">
        <v>41642</v>
      </c>
      <c r="C1165" s="67">
        <f>'Observed Data'!$E1164</f>
        <v>0</v>
      </c>
      <c r="D1165" s="67">
        <f xml:space="preserve">   MAX(0, HLOOKUP(MONTH($B1165),'Farm Crops'!$B$18:$N$28,D$5,0)  - VLOOKUP(D$4,'Farm Crops'!$B$4:$G$13,6,0)/1000*0.65*$C1165)</f>
        <v>2007.2797653958949</v>
      </c>
      <c r="E1165" s="67">
        <f xml:space="preserve">   MAX(0, HLOOKUP(MONTH($B1165),'Farm Crops'!$B$18:$N$28,E$5,0)  - VLOOKUP(E$4,'Farm Crops'!$B$4:$G$13,6,0)/1000*0.65*$C1165)</f>
        <v>4266.4504252199422</v>
      </c>
      <c r="F1165" s="67">
        <f xml:space="preserve">   MAX(0, HLOOKUP(MONTH($B1165),'Farm Crops'!$B$18:$N$28,F$5,0)  - VLOOKUP(F$4,'Farm Crops'!$B$4:$G$13,6,0)/1000*0.65*$C1165)</f>
        <v>4621.9062170087982</v>
      </c>
      <c r="G1165" s="67">
        <f xml:space="preserve">   MAX(0, HLOOKUP(MONTH($B1165),'Farm Crops'!$B$18:$N$28,G$5,0)  - VLOOKUP(G$4,'Farm Crops'!$B$4:$G$13,6,0)/1000*0.65*$C1165)</f>
        <v>1323.7824193548388</v>
      </c>
      <c r="H1165" s="67">
        <f xml:space="preserve">   MAX(0, HLOOKUP(MONTH($B1165),'Farm Crops'!$B$18:$N$28,H$5,0)  - VLOOKUP(H$4,'Farm Crops'!$B$4:$G$13,6,0)/1000*0.65*$C1165)</f>
        <v>4542.8644134897368</v>
      </c>
      <c r="I1165" s="67">
        <f xml:space="preserve">   MAX(0, HLOOKUP(MONTH($B1165),'Farm Crops'!$B$18:$N$28,I$5,0)  - VLOOKUP(I$4,'Farm Crops'!$B$4:$G$13,6,0)/1000*0.65*$C1165)</f>
        <v>2543.3804105571853</v>
      </c>
      <c r="J1165" s="67">
        <f xml:space="preserve">   MAX(0, HLOOKUP(MONTH($B1165),'Farm Crops'!$B$18:$N$28,J$5,0)  - VLOOKUP(J$4,'Farm Crops'!$B$4:$G$13,6,0)/1000*0.65*$C1165)</f>
        <v>6058.8046334310857</v>
      </c>
      <c r="K1165" s="67">
        <f xml:space="preserve">   MAX(0, HLOOKUP(MONTH($B1165),'Farm Crops'!$B$18:$N$28,K$5,0)  - VLOOKUP(K$4,'Farm Crops'!$B$4:$G$13,6,0)/1000*0.65*$C1165)</f>
        <v>1437.2081818181819</v>
      </c>
      <c r="L1165" s="67">
        <f xml:space="preserve">   MAX(0, HLOOKUP(MONTH($B1165),'Farm Crops'!$B$18:$N$28,L$5,0)  - VLOOKUP(L$4,'Farm Crops'!$B$4:$G$13,6,0)/1000*0.65*$C1165)</f>
        <v>260.35781524926716</v>
      </c>
      <c r="M1165" s="67">
        <f xml:space="preserve">   MAX(0, HLOOKUP(MONTH($B1165),'Farm Crops'!$B$18:$N$28,M$5,0)  - VLOOKUP(M$4,'Farm Crops'!$B$4:$G$13,6,0)/1000*0.65*$C1165)</f>
        <v>1920.2873167155426</v>
      </c>
    </row>
    <row r="1166" spans="2:13" x14ac:dyDescent="0.2">
      <c r="B1166" s="4">
        <v>41643</v>
      </c>
      <c r="C1166" s="67">
        <f>'Observed Data'!$E1165</f>
        <v>0</v>
      </c>
      <c r="D1166" s="67">
        <f xml:space="preserve">   MAX(0, HLOOKUP(MONTH($B1166),'Farm Crops'!$B$18:$N$28,D$5,0)  - VLOOKUP(D$4,'Farm Crops'!$B$4:$G$13,6,0)/1000*0.65*$C1166)</f>
        <v>2007.2797653958949</v>
      </c>
      <c r="E1166" s="67">
        <f xml:space="preserve">   MAX(0, HLOOKUP(MONTH($B1166),'Farm Crops'!$B$18:$N$28,E$5,0)  - VLOOKUP(E$4,'Farm Crops'!$B$4:$G$13,6,0)/1000*0.65*$C1166)</f>
        <v>4266.4504252199422</v>
      </c>
      <c r="F1166" s="67">
        <f xml:space="preserve">   MAX(0, HLOOKUP(MONTH($B1166),'Farm Crops'!$B$18:$N$28,F$5,0)  - VLOOKUP(F$4,'Farm Crops'!$B$4:$G$13,6,0)/1000*0.65*$C1166)</f>
        <v>4621.9062170087982</v>
      </c>
      <c r="G1166" s="67">
        <f xml:space="preserve">   MAX(0, HLOOKUP(MONTH($B1166),'Farm Crops'!$B$18:$N$28,G$5,0)  - VLOOKUP(G$4,'Farm Crops'!$B$4:$G$13,6,0)/1000*0.65*$C1166)</f>
        <v>1323.7824193548388</v>
      </c>
      <c r="H1166" s="67">
        <f xml:space="preserve">   MAX(0, HLOOKUP(MONTH($B1166),'Farm Crops'!$B$18:$N$28,H$5,0)  - VLOOKUP(H$4,'Farm Crops'!$B$4:$G$13,6,0)/1000*0.65*$C1166)</f>
        <v>4542.8644134897368</v>
      </c>
      <c r="I1166" s="67">
        <f xml:space="preserve">   MAX(0, HLOOKUP(MONTH($B1166),'Farm Crops'!$B$18:$N$28,I$5,0)  - VLOOKUP(I$4,'Farm Crops'!$B$4:$G$13,6,0)/1000*0.65*$C1166)</f>
        <v>2543.3804105571853</v>
      </c>
      <c r="J1166" s="67">
        <f xml:space="preserve">   MAX(0, HLOOKUP(MONTH($B1166),'Farm Crops'!$B$18:$N$28,J$5,0)  - VLOOKUP(J$4,'Farm Crops'!$B$4:$G$13,6,0)/1000*0.65*$C1166)</f>
        <v>6058.8046334310857</v>
      </c>
      <c r="K1166" s="67">
        <f xml:space="preserve">   MAX(0, HLOOKUP(MONTH($B1166),'Farm Crops'!$B$18:$N$28,K$5,0)  - VLOOKUP(K$4,'Farm Crops'!$B$4:$G$13,6,0)/1000*0.65*$C1166)</f>
        <v>1437.2081818181819</v>
      </c>
      <c r="L1166" s="67">
        <f xml:space="preserve">   MAX(0, HLOOKUP(MONTH($B1166),'Farm Crops'!$B$18:$N$28,L$5,0)  - VLOOKUP(L$4,'Farm Crops'!$B$4:$G$13,6,0)/1000*0.65*$C1166)</f>
        <v>260.35781524926716</v>
      </c>
      <c r="M1166" s="67">
        <f xml:space="preserve">   MAX(0, HLOOKUP(MONTH($B1166),'Farm Crops'!$B$18:$N$28,M$5,0)  - VLOOKUP(M$4,'Farm Crops'!$B$4:$G$13,6,0)/1000*0.65*$C1166)</f>
        <v>1920.2873167155426</v>
      </c>
    </row>
    <row r="1167" spans="2:13" x14ac:dyDescent="0.2">
      <c r="B1167" s="4">
        <v>41644</v>
      </c>
      <c r="C1167" s="67">
        <f>'Observed Data'!$E1166</f>
        <v>0</v>
      </c>
      <c r="D1167" s="67">
        <f xml:space="preserve">   MAX(0, HLOOKUP(MONTH($B1167),'Farm Crops'!$B$18:$N$28,D$5,0)  - VLOOKUP(D$4,'Farm Crops'!$B$4:$G$13,6,0)/1000*0.65*$C1167)</f>
        <v>2007.2797653958949</v>
      </c>
      <c r="E1167" s="67">
        <f xml:space="preserve">   MAX(0, HLOOKUP(MONTH($B1167),'Farm Crops'!$B$18:$N$28,E$5,0)  - VLOOKUP(E$4,'Farm Crops'!$B$4:$G$13,6,0)/1000*0.65*$C1167)</f>
        <v>4266.4504252199422</v>
      </c>
      <c r="F1167" s="67">
        <f xml:space="preserve">   MAX(0, HLOOKUP(MONTH($B1167),'Farm Crops'!$B$18:$N$28,F$5,0)  - VLOOKUP(F$4,'Farm Crops'!$B$4:$G$13,6,0)/1000*0.65*$C1167)</f>
        <v>4621.9062170087982</v>
      </c>
      <c r="G1167" s="67">
        <f xml:space="preserve">   MAX(0, HLOOKUP(MONTH($B1167),'Farm Crops'!$B$18:$N$28,G$5,0)  - VLOOKUP(G$4,'Farm Crops'!$B$4:$G$13,6,0)/1000*0.65*$C1167)</f>
        <v>1323.7824193548388</v>
      </c>
      <c r="H1167" s="67">
        <f xml:space="preserve">   MAX(0, HLOOKUP(MONTH($B1167),'Farm Crops'!$B$18:$N$28,H$5,0)  - VLOOKUP(H$4,'Farm Crops'!$B$4:$G$13,6,0)/1000*0.65*$C1167)</f>
        <v>4542.8644134897368</v>
      </c>
      <c r="I1167" s="67">
        <f xml:space="preserve">   MAX(0, HLOOKUP(MONTH($B1167),'Farm Crops'!$B$18:$N$28,I$5,0)  - VLOOKUP(I$4,'Farm Crops'!$B$4:$G$13,6,0)/1000*0.65*$C1167)</f>
        <v>2543.3804105571853</v>
      </c>
      <c r="J1167" s="67">
        <f xml:space="preserve">   MAX(0, HLOOKUP(MONTH($B1167),'Farm Crops'!$B$18:$N$28,J$5,0)  - VLOOKUP(J$4,'Farm Crops'!$B$4:$G$13,6,0)/1000*0.65*$C1167)</f>
        <v>6058.8046334310857</v>
      </c>
      <c r="K1167" s="67">
        <f xml:space="preserve">   MAX(0, HLOOKUP(MONTH($B1167),'Farm Crops'!$B$18:$N$28,K$5,0)  - VLOOKUP(K$4,'Farm Crops'!$B$4:$G$13,6,0)/1000*0.65*$C1167)</f>
        <v>1437.2081818181819</v>
      </c>
      <c r="L1167" s="67">
        <f xml:space="preserve">   MAX(0, HLOOKUP(MONTH($B1167),'Farm Crops'!$B$18:$N$28,L$5,0)  - VLOOKUP(L$4,'Farm Crops'!$B$4:$G$13,6,0)/1000*0.65*$C1167)</f>
        <v>260.35781524926716</v>
      </c>
      <c r="M1167" s="67">
        <f xml:space="preserve">   MAX(0, HLOOKUP(MONTH($B1167),'Farm Crops'!$B$18:$N$28,M$5,0)  - VLOOKUP(M$4,'Farm Crops'!$B$4:$G$13,6,0)/1000*0.65*$C1167)</f>
        <v>1920.2873167155426</v>
      </c>
    </row>
    <row r="1168" spans="2:13" x14ac:dyDescent="0.2">
      <c r="B1168" s="4">
        <v>41645</v>
      </c>
      <c r="C1168" s="67">
        <f>'Observed Data'!$E1167</f>
        <v>2</v>
      </c>
      <c r="D1168" s="67">
        <f xml:space="preserve">   MAX(0, HLOOKUP(MONTH($B1168),'Farm Crops'!$B$18:$N$28,D$5,0)  - VLOOKUP(D$4,'Farm Crops'!$B$4:$G$13,6,0)/1000*0.65*$C1168)</f>
        <v>1384.5797653958948</v>
      </c>
      <c r="E1168" s="67">
        <f xml:space="preserve">   MAX(0, HLOOKUP(MONTH($B1168),'Farm Crops'!$B$18:$N$28,E$5,0)  - VLOOKUP(E$4,'Farm Crops'!$B$4:$G$13,6,0)/1000*0.65*$C1168)</f>
        <v>3085.0104252199421</v>
      </c>
      <c r="F1168" s="67">
        <f xml:space="preserve">   MAX(0, HLOOKUP(MONTH($B1168),'Farm Crops'!$B$18:$N$28,F$5,0)  - VLOOKUP(F$4,'Farm Crops'!$B$4:$G$13,6,0)/1000*0.65*$C1168)</f>
        <v>3317.4862170087981</v>
      </c>
      <c r="G1168" s="67">
        <f xml:space="preserve">   MAX(0, HLOOKUP(MONTH($B1168),'Farm Crops'!$B$18:$N$28,G$5,0)  - VLOOKUP(G$4,'Farm Crops'!$B$4:$G$13,6,0)/1000*0.65*$C1168)</f>
        <v>953.41241935483879</v>
      </c>
      <c r="H1168" s="67">
        <f xml:space="preserve">   MAX(0, HLOOKUP(MONTH($B1168),'Farm Crops'!$B$18:$N$28,H$5,0)  - VLOOKUP(H$4,'Farm Crops'!$B$4:$G$13,6,0)/1000*0.65*$C1168)</f>
        <v>3271.8544134897365</v>
      </c>
      <c r="I1168" s="67">
        <f xml:space="preserve">   MAX(0, HLOOKUP(MONTH($B1168),'Farm Crops'!$B$18:$N$28,I$5,0)  - VLOOKUP(I$4,'Farm Crops'!$B$4:$G$13,6,0)/1000*0.65*$C1168)</f>
        <v>1412.2504105571852</v>
      </c>
      <c r="J1168" s="67">
        <f xml:space="preserve">   MAX(0, HLOOKUP(MONTH($B1168),'Farm Crops'!$B$18:$N$28,J$5,0)  - VLOOKUP(J$4,'Farm Crops'!$B$4:$G$13,6,0)/1000*0.65*$C1168)</f>
        <v>4444.7246334310857</v>
      </c>
      <c r="K1168" s="67">
        <f xml:space="preserve">   MAX(0, HLOOKUP(MONTH($B1168),'Farm Crops'!$B$18:$N$28,K$5,0)  - VLOOKUP(K$4,'Farm Crops'!$B$4:$G$13,6,0)/1000*0.65*$C1168)</f>
        <v>1052.1481818181819</v>
      </c>
      <c r="L1168" s="67">
        <f xml:space="preserve">   MAX(0, HLOOKUP(MONTH($B1168),'Farm Crops'!$B$18:$N$28,L$5,0)  - VLOOKUP(L$4,'Farm Crops'!$B$4:$G$13,6,0)/1000*0.65*$C1168)</f>
        <v>190.28781524926708</v>
      </c>
      <c r="M1168" s="67">
        <f xml:space="preserve">   MAX(0, HLOOKUP(MONTH($B1168),'Farm Crops'!$B$18:$N$28,M$5,0)  - VLOOKUP(M$4,'Farm Crops'!$B$4:$G$13,6,0)/1000*0.65*$C1168)</f>
        <v>1396.7773167155428</v>
      </c>
    </row>
    <row r="1169" spans="2:13" x14ac:dyDescent="0.2">
      <c r="B1169" s="4">
        <v>41646</v>
      </c>
      <c r="C1169" s="67">
        <f>'Observed Data'!$E1168</f>
        <v>9</v>
      </c>
      <c r="D1169" s="67">
        <f xml:space="preserve">   MAX(0, HLOOKUP(MONTH($B1169),'Farm Crops'!$B$18:$N$28,D$5,0)  - VLOOKUP(D$4,'Farm Crops'!$B$4:$G$13,6,0)/1000*0.65*$C1169)</f>
        <v>0</v>
      </c>
      <c r="E1169" s="67">
        <f xml:space="preserve">   MAX(0, HLOOKUP(MONTH($B1169),'Farm Crops'!$B$18:$N$28,E$5,0)  - VLOOKUP(E$4,'Farm Crops'!$B$4:$G$13,6,0)/1000*0.65*$C1169)</f>
        <v>0</v>
      </c>
      <c r="F1169" s="67">
        <f xml:space="preserve">   MAX(0, HLOOKUP(MONTH($B1169),'Farm Crops'!$B$18:$N$28,F$5,0)  - VLOOKUP(F$4,'Farm Crops'!$B$4:$G$13,6,0)/1000*0.65*$C1169)</f>
        <v>0</v>
      </c>
      <c r="G1169" s="67">
        <f xml:space="preserve">   MAX(0, HLOOKUP(MONTH($B1169),'Farm Crops'!$B$18:$N$28,G$5,0)  - VLOOKUP(G$4,'Farm Crops'!$B$4:$G$13,6,0)/1000*0.65*$C1169)</f>
        <v>0</v>
      </c>
      <c r="H1169" s="67">
        <f xml:space="preserve">   MAX(0, HLOOKUP(MONTH($B1169),'Farm Crops'!$B$18:$N$28,H$5,0)  - VLOOKUP(H$4,'Farm Crops'!$B$4:$G$13,6,0)/1000*0.65*$C1169)</f>
        <v>0</v>
      </c>
      <c r="I1169" s="67">
        <f xml:space="preserve">   MAX(0, HLOOKUP(MONTH($B1169),'Farm Crops'!$B$18:$N$28,I$5,0)  - VLOOKUP(I$4,'Farm Crops'!$B$4:$G$13,6,0)/1000*0.65*$C1169)</f>
        <v>0</v>
      </c>
      <c r="J1169" s="67">
        <f xml:space="preserve">   MAX(0, HLOOKUP(MONTH($B1169),'Farm Crops'!$B$18:$N$28,J$5,0)  - VLOOKUP(J$4,'Farm Crops'!$B$4:$G$13,6,0)/1000*0.65*$C1169)</f>
        <v>0</v>
      </c>
      <c r="K1169" s="67">
        <f xml:space="preserve">   MAX(0, HLOOKUP(MONTH($B1169),'Farm Crops'!$B$18:$N$28,K$5,0)  - VLOOKUP(K$4,'Farm Crops'!$B$4:$G$13,6,0)/1000*0.65*$C1169)</f>
        <v>0</v>
      </c>
      <c r="L1169" s="67">
        <f xml:space="preserve">   MAX(0, HLOOKUP(MONTH($B1169),'Farm Crops'!$B$18:$N$28,L$5,0)  - VLOOKUP(L$4,'Farm Crops'!$B$4:$G$13,6,0)/1000*0.65*$C1169)</f>
        <v>0</v>
      </c>
      <c r="M1169" s="67">
        <f xml:space="preserve">   MAX(0, HLOOKUP(MONTH($B1169),'Farm Crops'!$B$18:$N$28,M$5,0)  - VLOOKUP(M$4,'Farm Crops'!$B$4:$G$13,6,0)/1000*0.65*$C1169)</f>
        <v>0</v>
      </c>
    </row>
    <row r="1170" spans="2:13" x14ac:dyDescent="0.2">
      <c r="B1170" s="4">
        <v>41647</v>
      </c>
      <c r="C1170" s="67">
        <f>'Observed Data'!$E1169</f>
        <v>38</v>
      </c>
      <c r="D1170" s="67">
        <f xml:space="preserve">   MAX(0, HLOOKUP(MONTH($B1170),'Farm Crops'!$B$18:$N$28,D$5,0)  - VLOOKUP(D$4,'Farm Crops'!$B$4:$G$13,6,0)/1000*0.65*$C1170)</f>
        <v>0</v>
      </c>
      <c r="E1170" s="67">
        <f xml:space="preserve">   MAX(0, HLOOKUP(MONTH($B1170),'Farm Crops'!$B$18:$N$28,E$5,0)  - VLOOKUP(E$4,'Farm Crops'!$B$4:$G$13,6,0)/1000*0.65*$C1170)</f>
        <v>0</v>
      </c>
      <c r="F1170" s="67">
        <f xml:space="preserve">   MAX(0, HLOOKUP(MONTH($B1170),'Farm Crops'!$B$18:$N$28,F$5,0)  - VLOOKUP(F$4,'Farm Crops'!$B$4:$G$13,6,0)/1000*0.65*$C1170)</f>
        <v>0</v>
      </c>
      <c r="G1170" s="67">
        <f xml:space="preserve">   MAX(0, HLOOKUP(MONTH($B1170),'Farm Crops'!$B$18:$N$28,G$5,0)  - VLOOKUP(G$4,'Farm Crops'!$B$4:$G$13,6,0)/1000*0.65*$C1170)</f>
        <v>0</v>
      </c>
      <c r="H1170" s="67">
        <f xml:space="preserve">   MAX(0, HLOOKUP(MONTH($B1170),'Farm Crops'!$B$18:$N$28,H$5,0)  - VLOOKUP(H$4,'Farm Crops'!$B$4:$G$13,6,0)/1000*0.65*$C1170)</f>
        <v>0</v>
      </c>
      <c r="I1170" s="67">
        <f xml:space="preserve">   MAX(0, HLOOKUP(MONTH($B1170),'Farm Crops'!$B$18:$N$28,I$5,0)  - VLOOKUP(I$4,'Farm Crops'!$B$4:$G$13,6,0)/1000*0.65*$C1170)</f>
        <v>0</v>
      </c>
      <c r="J1170" s="67">
        <f xml:space="preserve">   MAX(0, HLOOKUP(MONTH($B1170),'Farm Crops'!$B$18:$N$28,J$5,0)  - VLOOKUP(J$4,'Farm Crops'!$B$4:$G$13,6,0)/1000*0.65*$C1170)</f>
        <v>0</v>
      </c>
      <c r="K1170" s="67">
        <f xml:space="preserve">   MAX(0, HLOOKUP(MONTH($B1170),'Farm Crops'!$B$18:$N$28,K$5,0)  - VLOOKUP(K$4,'Farm Crops'!$B$4:$G$13,6,0)/1000*0.65*$C1170)</f>
        <v>0</v>
      </c>
      <c r="L1170" s="67">
        <f xml:space="preserve">   MAX(0, HLOOKUP(MONTH($B1170),'Farm Crops'!$B$18:$N$28,L$5,0)  - VLOOKUP(L$4,'Farm Crops'!$B$4:$G$13,6,0)/1000*0.65*$C1170)</f>
        <v>0</v>
      </c>
      <c r="M1170" s="67">
        <f xml:space="preserve">   MAX(0, HLOOKUP(MONTH($B1170),'Farm Crops'!$B$18:$N$28,M$5,0)  - VLOOKUP(M$4,'Farm Crops'!$B$4:$G$13,6,0)/1000*0.65*$C1170)</f>
        <v>0</v>
      </c>
    </row>
    <row r="1171" spans="2:13" x14ac:dyDescent="0.2">
      <c r="B1171" s="4">
        <v>41648</v>
      </c>
      <c r="C1171" s="67">
        <f>'Observed Data'!$E1170</f>
        <v>0</v>
      </c>
      <c r="D1171" s="67">
        <f xml:space="preserve">   MAX(0, HLOOKUP(MONTH($B1171),'Farm Crops'!$B$18:$N$28,D$5,0)  - VLOOKUP(D$4,'Farm Crops'!$B$4:$G$13,6,0)/1000*0.65*$C1171)</f>
        <v>2007.2797653958949</v>
      </c>
      <c r="E1171" s="67">
        <f xml:space="preserve">   MAX(0, HLOOKUP(MONTH($B1171),'Farm Crops'!$B$18:$N$28,E$5,0)  - VLOOKUP(E$4,'Farm Crops'!$B$4:$G$13,6,0)/1000*0.65*$C1171)</f>
        <v>4266.4504252199422</v>
      </c>
      <c r="F1171" s="67">
        <f xml:space="preserve">   MAX(0, HLOOKUP(MONTH($B1171),'Farm Crops'!$B$18:$N$28,F$5,0)  - VLOOKUP(F$4,'Farm Crops'!$B$4:$G$13,6,0)/1000*0.65*$C1171)</f>
        <v>4621.9062170087982</v>
      </c>
      <c r="G1171" s="67">
        <f xml:space="preserve">   MAX(0, HLOOKUP(MONTH($B1171),'Farm Crops'!$B$18:$N$28,G$5,0)  - VLOOKUP(G$4,'Farm Crops'!$B$4:$G$13,6,0)/1000*0.65*$C1171)</f>
        <v>1323.7824193548388</v>
      </c>
      <c r="H1171" s="67">
        <f xml:space="preserve">   MAX(0, HLOOKUP(MONTH($B1171),'Farm Crops'!$B$18:$N$28,H$5,0)  - VLOOKUP(H$4,'Farm Crops'!$B$4:$G$13,6,0)/1000*0.65*$C1171)</f>
        <v>4542.8644134897368</v>
      </c>
      <c r="I1171" s="67">
        <f xml:space="preserve">   MAX(0, HLOOKUP(MONTH($B1171),'Farm Crops'!$B$18:$N$28,I$5,0)  - VLOOKUP(I$4,'Farm Crops'!$B$4:$G$13,6,0)/1000*0.65*$C1171)</f>
        <v>2543.3804105571853</v>
      </c>
      <c r="J1171" s="67">
        <f xml:space="preserve">   MAX(0, HLOOKUP(MONTH($B1171),'Farm Crops'!$B$18:$N$28,J$5,0)  - VLOOKUP(J$4,'Farm Crops'!$B$4:$G$13,6,0)/1000*0.65*$C1171)</f>
        <v>6058.8046334310857</v>
      </c>
      <c r="K1171" s="67">
        <f xml:space="preserve">   MAX(0, HLOOKUP(MONTH($B1171),'Farm Crops'!$B$18:$N$28,K$5,0)  - VLOOKUP(K$4,'Farm Crops'!$B$4:$G$13,6,0)/1000*0.65*$C1171)</f>
        <v>1437.2081818181819</v>
      </c>
      <c r="L1171" s="67">
        <f xml:space="preserve">   MAX(0, HLOOKUP(MONTH($B1171),'Farm Crops'!$B$18:$N$28,L$5,0)  - VLOOKUP(L$4,'Farm Crops'!$B$4:$G$13,6,0)/1000*0.65*$C1171)</f>
        <v>260.35781524926716</v>
      </c>
      <c r="M1171" s="67">
        <f xml:space="preserve">   MAX(0, HLOOKUP(MONTH($B1171),'Farm Crops'!$B$18:$N$28,M$5,0)  - VLOOKUP(M$4,'Farm Crops'!$B$4:$G$13,6,0)/1000*0.65*$C1171)</f>
        <v>1920.2873167155426</v>
      </c>
    </row>
    <row r="1172" spans="2:13" x14ac:dyDescent="0.2">
      <c r="B1172" s="4">
        <v>41649</v>
      </c>
      <c r="C1172" s="67">
        <f>'Observed Data'!$E1171</f>
        <v>0</v>
      </c>
      <c r="D1172" s="67">
        <f xml:space="preserve">   MAX(0, HLOOKUP(MONTH($B1172),'Farm Crops'!$B$18:$N$28,D$5,0)  - VLOOKUP(D$4,'Farm Crops'!$B$4:$G$13,6,0)/1000*0.65*$C1172)</f>
        <v>2007.2797653958949</v>
      </c>
      <c r="E1172" s="67">
        <f xml:space="preserve">   MAX(0, HLOOKUP(MONTH($B1172),'Farm Crops'!$B$18:$N$28,E$5,0)  - VLOOKUP(E$4,'Farm Crops'!$B$4:$G$13,6,0)/1000*0.65*$C1172)</f>
        <v>4266.4504252199422</v>
      </c>
      <c r="F1172" s="67">
        <f xml:space="preserve">   MAX(0, HLOOKUP(MONTH($B1172),'Farm Crops'!$B$18:$N$28,F$5,0)  - VLOOKUP(F$4,'Farm Crops'!$B$4:$G$13,6,0)/1000*0.65*$C1172)</f>
        <v>4621.9062170087982</v>
      </c>
      <c r="G1172" s="67">
        <f xml:space="preserve">   MAX(0, HLOOKUP(MONTH($B1172),'Farm Crops'!$B$18:$N$28,G$5,0)  - VLOOKUP(G$4,'Farm Crops'!$B$4:$G$13,6,0)/1000*0.65*$C1172)</f>
        <v>1323.7824193548388</v>
      </c>
      <c r="H1172" s="67">
        <f xml:space="preserve">   MAX(0, HLOOKUP(MONTH($B1172),'Farm Crops'!$B$18:$N$28,H$5,0)  - VLOOKUP(H$4,'Farm Crops'!$B$4:$G$13,6,0)/1000*0.65*$C1172)</f>
        <v>4542.8644134897368</v>
      </c>
      <c r="I1172" s="67">
        <f xml:space="preserve">   MAX(0, HLOOKUP(MONTH($B1172),'Farm Crops'!$B$18:$N$28,I$5,0)  - VLOOKUP(I$4,'Farm Crops'!$B$4:$G$13,6,0)/1000*0.65*$C1172)</f>
        <v>2543.3804105571853</v>
      </c>
      <c r="J1172" s="67">
        <f xml:space="preserve">   MAX(0, HLOOKUP(MONTH($B1172),'Farm Crops'!$B$18:$N$28,J$5,0)  - VLOOKUP(J$4,'Farm Crops'!$B$4:$G$13,6,0)/1000*0.65*$C1172)</f>
        <v>6058.8046334310857</v>
      </c>
      <c r="K1172" s="67">
        <f xml:space="preserve">   MAX(0, HLOOKUP(MONTH($B1172),'Farm Crops'!$B$18:$N$28,K$5,0)  - VLOOKUP(K$4,'Farm Crops'!$B$4:$G$13,6,0)/1000*0.65*$C1172)</f>
        <v>1437.2081818181819</v>
      </c>
      <c r="L1172" s="67">
        <f xml:space="preserve">   MAX(0, HLOOKUP(MONTH($B1172),'Farm Crops'!$B$18:$N$28,L$5,0)  - VLOOKUP(L$4,'Farm Crops'!$B$4:$G$13,6,0)/1000*0.65*$C1172)</f>
        <v>260.35781524926716</v>
      </c>
      <c r="M1172" s="67">
        <f xml:space="preserve">   MAX(0, HLOOKUP(MONTH($B1172),'Farm Crops'!$B$18:$N$28,M$5,0)  - VLOOKUP(M$4,'Farm Crops'!$B$4:$G$13,6,0)/1000*0.65*$C1172)</f>
        <v>1920.2873167155426</v>
      </c>
    </row>
    <row r="1173" spans="2:13" x14ac:dyDescent="0.2">
      <c r="B1173" s="4">
        <v>41650</v>
      </c>
      <c r="C1173" s="67">
        <f>'Observed Data'!$E1172</f>
        <v>0</v>
      </c>
      <c r="D1173" s="67">
        <f xml:space="preserve">   MAX(0, HLOOKUP(MONTH($B1173),'Farm Crops'!$B$18:$N$28,D$5,0)  - VLOOKUP(D$4,'Farm Crops'!$B$4:$G$13,6,0)/1000*0.65*$C1173)</f>
        <v>2007.2797653958949</v>
      </c>
      <c r="E1173" s="67">
        <f xml:space="preserve">   MAX(0, HLOOKUP(MONTH($B1173),'Farm Crops'!$B$18:$N$28,E$5,0)  - VLOOKUP(E$4,'Farm Crops'!$B$4:$G$13,6,0)/1000*0.65*$C1173)</f>
        <v>4266.4504252199422</v>
      </c>
      <c r="F1173" s="67">
        <f xml:space="preserve">   MAX(0, HLOOKUP(MONTH($B1173),'Farm Crops'!$B$18:$N$28,F$5,0)  - VLOOKUP(F$4,'Farm Crops'!$B$4:$G$13,6,0)/1000*0.65*$C1173)</f>
        <v>4621.9062170087982</v>
      </c>
      <c r="G1173" s="67">
        <f xml:space="preserve">   MAX(0, HLOOKUP(MONTH($B1173),'Farm Crops'!$B$18:$N$28,G$5,0)  - VLOOKUP(G$4,'Farm Crops'!$B$4:$G$13,6,0)/1000*0.65*$C1173)</f>
        <v>1323.7824193548388</v>
      </c>
      <c r="H1173" s="67">
        <f xml:space="preserve">   MAX(0, HLOOKUP(MONTH($B1173),'Farm Crops'!$B$18:$N$28,H$5,0)  - VLOOKUP(H$4,'Farm Crops'!$B$4:$G$13,6,0)/1000*0.65*$C1173)</f>
        <v>4542.8644134897368</v>
      </c>
      <c r="I1173" s="67">
        <f xml:space="preserve">   MAX(0, HLOOKUP(MONTH($B1173),'Farm Crops'!$B$18:$N$28,I$5,0)  - VLOOKUP(I$4,'Farm Crops'!$B$4:$G$13,6,0)/1000*0.65*$C1173)</f>
        <v>2543.3804105571853</v>
      </c>
      <c r="J1173" s="67">
        <f xml:space="preserve">   MAX(0, HLOOKUP(MONTH($B1173),'Farm Crops'!$B$18:$N$28,J$5,0)  - VLOOKUP(J$4,'Farm Crops'!$B$4:$G$13,6,0)/1000*0.65*$C1173)</f>
        <v>6058.8046334310857</v>
      </c>
      <c r="K1173" s="67">
        <f xml:space="preserve">   MAX(0, HLOOKUP(MONTH($B1173),'Farm Crops'!$B$18:$N$28,K$5,0)  - VLOOKUP(K$4,'Farm Crops'!$B$4:$G$13,6,0)/1000*0.65*$C1173)</f>
        <v>1437.2081818181819</v>
      </c>
      <c r="L1173" s="67">
        <f xml:space="preserve">   MAX(0, HLOOKUP(MONTH($B1173),'Farm Crops'!$B$18:$N$28,L$5,0)  - VLOOKUP(L$4,'Farm Crops'!$B$4:$G$13,6,0)/1000*0.65*$C1173)</f>
        <v>260.35781524926716</v>
      </c>
      <c r="M1173" s="67">
        <f xml:space="preserve">   MAX(0, HLOOKUP(MONTH($B1173),'Farm Crops'!$B$18:$N$28,M$5,0)  - VLOOKUP(M$4,'Farm Crops'!$B$4:$G$13,6,0)/1000*0.65*$C1173)</f>
        <v>1920.2873167155426</v>
      </c>
    </row>
    <row r="1174" spans="2:13" x14ac:dyDescent="0.2">
      <c r="B1174" s="4">
        <v>41651</v>
      </c>
      <c r="C1174" s="67">
        <f>'Observed Data'!$E1173</f>
        <v>0</v>
      </c>
      <c r="D1174" s="67">
        <f xml:space="preserve">   MAX(0, HLOOKUP(MONTH($B1174),'Farm Crops'!$B$18:$N$28,D$5,0)  - VLOOKUP(D$4,'Farm Crops'!$B$4:$G$13,6,0)/1000*0.65*$C1174)</f>
        <v>2007.2797653958949</v>
      </c>
      <c r="E1174" s="67">
        <f xml:space="preserve">   MAX(0, HLOOKUP(MONTH($B1174),'Farm Crops'!$B$18:$N$28,E$5,0)  - VLOOKUP(E$4,'Farm Crops'!$B$4:$G$13,6,0)/1000*0.65*$C1174)</f>
        <v>4266.4504252199422</v>
      </c>
      <c r="F1174" s="67">
        <f xml:space="preserve">   MAX(0, HLOOKUP(MONTH($B1174),'Farm Crops'!$B$18:$N$28,F$5,0)  - VLOOKUP(F$4,'Farm Crops'!$B$4:$G$13,6,0)/1000*0.65*$C1174)</f>
        <v>4621.9062170087982</v>
      </c>
      <c r="G1174" s="67">
        <f xml:space="preserve">   MAX(0, HLOOKUP(MONTH($B1174),'Farm Crops'!$B$18:$N$28,G$5,0)  - VLOOKUP(G$4,'Farm Crops'!$B$4:$G$13,6,0)/1000*0.65*$C1174)</f>
        <v>1323.7824193548388</v>
      </c>
      <c r="H1174" s="67">
        <f xml:space="preserve">   MAX(0, HLOOKUP(MONTH($B1174),'Farm Crops'!$B$18:$N$28,H$5,0)  - VLOOKUP(H$4,'Farm Crops'!$B$4:$G$13,6,0)/1000*0.65*$C1174)</f>
        <v>4542.8644134897368</v>
      </c>
      <c r="I1174" s="67">
        <f xml:space="preserve">   MAX(0, HLOOKUP(MONTH($B1174),'Farm Crops'!$B$18:$N$28,I$5,0)  - VLOOKUP(I$4,'Farm Crops'!$B$4:$G$13,6,0)/1000*0.65*$C1174)</f>
        <v>2543.3804105571853</v>
      </c>
      <c r="J1174" s="67">
        <f xml:space="preserve">   MAX(0, HLOOKUP(MONTH($B1174),'Farm Crops'!$B$18:$N$28,J$5,0)  - VLOOKUP(J$4,'Farm Crops'!$B$4:$G$13,6,0)/1000*0.65*$C1174)</f>
        <v>6058.8046334310857</v>
      </c>
      <c r="K1174" s="67">
        <f xml:space="preserve">   MAX(0, HLOOKUP(MONTH($B1174),'Farm Crops'!$B$18:$N$28,K$5,0)  - VLOOKUP(K$4,'Farm Crops'!$B$4:$G$13,6,0)/1000*0.65*$C1174)</f>
        <v>1437.2081818181819</v>
      </c>
      <c r="L1174" s="67">
        <f xml:space="preserve">   MAX(0, HLOOKUP(MONTH($B1174),'Farm Crops'!$B$18:$N$28,L$5,0)  - VLOOKUP(L$4,'Farm Crops'!$B$4:$G$13,6,0)/1000*0.65*$C1174)</f>
        <v>260.35781524926716</v>
      </c>
      <c r="M1174" s="67">
        <f xml:space="preserve">   MAX(0, HLOOKUP(MONTH($B1174),'Farm Crops'!$B$18:$N$28,M$5,0)  - VLOOKUP(M$4,'Farm Crops'!$B$4:$G$13,6,0)/1000*0.65*$C1174)</f>
        <v>1920.2873167155426</v>
      </c>
    </row>
    <row r="1175" spans="2:13" x14ac:dyDescent="0.2">
      <c r="B1175" s="4">
        <v>41652</v>
      </c>
      <c r="C1175" s="67">
        <f>'Observed Data'!$E1174</f>
        <v>0</v>
      </c>
      <c r="D1175" s="67">
        <f xml:space="preserve">   MAX(0, HLOOKUP(MONTH($B1175),'Farm Crops'!$B$18:$N$28,D$5,0)  - VLOOKUP(D$4,'Farm Crops'!$B$4:$G$13,6,0)/1000*0.65*$C1175)</f>
        <v>2007.2797653958949</v>
      </c>
      <c r="E1175" s="67">
        <f xml:space="preserve">   MAX(0, HLOOKUP(MONTH($B1175),'Farm Crops'!$B$18:$N$28,E$5,0)  - VLOOKUP(E$4,'Farm Crops'!$B$4:$G$13,6,0)/1000*0.65*$C1175)</f>
        <v>4266.4504252199422</v>
      </c>
      <c r="F1175" s="67">
        <f xml:space="preserve">   MAX(0, HLOOKUP(MONTH($B1175),'Farm Crops'!$B$18:$N$28,F$5,0)  - VLOOKUP(F$4,'Farm Crops'!$B$4:$G$13,6,0)/1000*0.65*$C1175)</f>
        <v>4621.9062170087982</v>
      </c>
      <c r="G1175" s="67">
        <f xml:space="preserve">   MAX(0, HLOOKUP(MONTH($B1175),'Farm Crops'!$B$18:$N$28,G$5,0)  - VLOOKUP(G$4,'Farm Crops'!$B$4:$G$13,6,0)/1000*0.65*$C1175)</f>
        <v>1323.7824193548388</v>
      </c>
      <c r="H1175" s="67">
        <f xml:space="preserve">   MAX(0, HLOOKUP(MONTH($B1175),'Farm Crops'!$B$18:$N$28,H$5,0)  - VLOOKUP(H$4,'Farm Crops'!$B$4:$G$13,6,0)/1000*0.65*$C1175)</f>
        <v>4542.8644134897368</v>
      </c>
      <c r="I1175" s="67">
        <f xml:space="preserve">   MAX(0, HLOOKUP(MONTH($B1175),'Farm Crops'!$B$18:$N$28,I$5,0)  - VLOOKUP(I$4,'Farm Crops'!$B$4:$G$13,6,0)/1000*0.65*$C1175)</f>
        <v>2543.3804105571853</v>
      </c>
      <c r="J1175" s="67">
        <f xml:space="preserve">   MAX(0, HLOOKUP(MONTH($B1175),'Farm Crops'!$B$18:$N$28,J$5,0)  - VLOOKUP(J$4,'Farm Crops'!$B$4:$G$13,6,0)/1000*0.65*$C1175)</f>
        <v>6058.8046334310857</v>
      </c>
      <c r="K1175" s="67">
        <f xml:space="preserve">   MAX(0, HLOOKUP(MONTH($B1175),'Farm Crops'!$B$18:$N$28,K$5,0)  - VLOOKUP(K$4,'Farm Crops'!$B$4:$G$13,6,0)/1000*0.65*$C1175)</f>
        <v>1437.2081818181819</v>
      </c>
      <c r="L1175" s="67">
        <f xml:space="preserve">   MAX(0, HLOOKUP(MONTH($B1175),'Farm Crops'!$B$18:$N$28,L$5,0)  - VLOOKUP(L$4,'Farm Crops'!$B$4:$G$13,6,0)/1000*0.65*$C1175)</f>
        <v>260.35781524926716</v>
      </c>
      <c r="M1175" s="67">
        <f xml:space="preserve">   MAX(0, HLOOKUP(MONTH($B1175),'Farm Crops'!$B$18:$N$28,M$5,0)  - VLOOKUP(M$4,'Farm Crops'!$B$4:$G$13,6,0)/1000*0.65*$C1175)</f>
        <v>1920.2873167155426</v>
      </c>
    </row>
    <row r="1176" spans="2:13" x14ac:dyDescent="0.2">
      <c r="B1176" s="4">
        <v>41653</v>
      </c>
      <c r="C1176" s="67">
        <f>'Observed Data'!$E1175</f>
        <v>0</v>
      </c>
      <c r="D1176" s="67">
        <f xml:space="preserve">   MAX(0, HLOOKUP(MONTH($B1176),'Farm Crops'!$B$18:$N$28,D$5,0)  - VLOOKUP(D$4,'Farm Crops'!$B$4:$G$13,6,0)/1000*0.65*$C1176)</f>
        <v>2007.2797653958949</v>
      </c>
      <c r="E1176" s="67">
        <f xml:space="preserve">   MAX(0, HLOOKUP(MONTH($B1176),'Farm Crops'!$B$18:$N$28,E$5,0)  - VLOOKUP(E$4,'Farm Crops'!$B$4:$G$13,6,0)/1000*0.65*$C1176)</f>
        <v>4266.4504252199422</v>
      </c>
      <c r="F1176" s="67">
        <f xml:space="preserve">   MAX(0, HLOOKUP(MONTH($B1176),'Farm Crops'!$B$18:$N$28,F$5,0)  - VLOOKUP(F$4,'Farm Crops'!$B$4:$G$13,6,0)/1000*0.65*$C1176)</f>
        <v>4621.9062170087982</v>
      </c>
      <c r="G1176" s="67">
        <f xml:space="preserve">   MAX(0, HLOOKUP(MONTH($B1176),'Farm Crops'!$B$18:$N$28,G$5,0)  - VLOOKUP(G$4,'Farm Crops'!$B$4:$G$13,6,0)/1000*0.65*$C1176)</f>
        <v>1323.7824193548388</v>
      </c>
      <c r="H1176" s="67">
        <f xml:space="preserve">   MAX(0, HLOOKUP(MONTH($B1176),'Farm Crops'!$B$18:$N$28,H$5,0)  - VLOOKUP(H$4,'Farm Crops'!$B$4:$G$13,6,0)/1000*0.65*$C1176)</f>
        <v>4542.8644134897368</v>
      </c>
      <c r="I1176" s="67">
        <f xml:space="preserve">   MAX(0, HLOOKUP(MONTH($B1176),'Farm Crops'!$B$18:$N$28,I$5,0)  - VLOOKUP(I$4,'Farm Crops'!$B$4:$G$13,6,0)/1000*0.65*$C1176)</f>
        <v>2543.3804105571853</v>
      </c>
      <c r="J1176" s="67">
        <f xml:space="preserve">   MAX(0, HLOOKUP(MONTH($B1176),'Farm Crops'!$B$18:$N$28,J$5,0)  - VLOOKUP(J$4,'Farm Crops'!$B$4:$G$13,6,0)/1000*0.65*$C1176)</f>
        <v>6058.8046334310857</v>
      </c>
      <c r="K1176" s="67">
        <f xml:space="preserve">   MAX(0, HLOOKUP(MONTH($B1176),'Farm Crops'!$B$18:$N$28,K$5,0)  - VLOOKUP(K$4,'Farm Crops'!$B$4:$G$13,6,0)/1000*0.65*$C1176)</f>
        <v>1437.2081818181819</v>
      </c>
      <c r="L1176" s="67">
        <f xml:space="preserve">   MAX(0, HLOOKUP(MONTH($B1176),'Farm Crops'!$B$18:$N$28,L$5,0)  - VLOOKUP(L$4,'Farm Crops'!$B$4:$G$13,6,0)/1000*0.65*$C1176)</f>
        <v>260.35781524926716</v>
      </c>
      <c r="M1176" s="67">
        <f xml:space="preserve">   MAX(0, HLOOKUP(MONTH($B1176),'Farm Crops'!$B$18:$N$28,M$5,0)  - VLOOKUP(M$4,'Farm Crops'!$B$4:$G$13,6,0)/1000*0.65*$C1176)</f>
        <v>1920.2873167155426</v>
      </c>
    </row>
    <row r="1177" spans="2:13" x14ac:dyDescent="0.2">
      <c r="B1177" s="4">
        <v>41654</v>
      </c>
      <c r="C1177" s="67">
        <f>'Observed Data'!$E1176</f>
        <v>0</v>
      </c>
      <c r="D1177" s="67">
        <f xml:space="preserve">   MAX(0, HLOOKUP(MONTH($B1177),'Farm Crops'!$B$18:$N$28,D$5,0)  - VLOOKUP(D$4,'Farm Crops'!$B$4:$G$13,6,0)/1000*0.65*$C1177)</f>
        <v>2007.2797653958949</v>
      </c>
      <c r="E1177" s="67">
        <f xml:space="preserve">   MAX(0, HLOOKUP(MONTH($B1177),'Farm Crops'!$B$18:$N$28,E$5,0)  - VLOOKUP(E$4,'Farm Crops'!$B$4:$G$13,6,0)/1000*0.65*$C1177)</f>
        <v>4266.4504252199422</v>
      </c>
      <c r="F1177" s="67">
        <f xml:space="preserve">   MAX(0, HLOOKUP(MONTH($B1177),'Farm Crops'!$B$18:$N$28,F$5,0)  - VLOOKUP(F$4,'Farm Crops'!$B$4:$G$13,6,0)/1000*0.65*$C1177)</f>
        <v>4621.9062170087982</v>
      </c>
      <c r="G1177" s="67">
        <f xml:space="preserve">   MAX(0, HLOOKUP(MONTH($B1177),'Farm Crops'!$B$18:$N$28,G$5,0)  - VLOOKUP(G$4,'Farm Crops'!$B$4:$G$13,6,0)/1000*0.65*$C1177)</f>
        <v>1323.7824193548388</v>
      </c>
      <c r="H1177" s="67">
        <f xml:space="preserve">   MAX(0, HLOOKUP(MONTH($B1177),'Farm Crops'!$B$18:$N$28,H$5,0)  - VLOOKUP(H$4,'Farm Crops'!$B$4:$G$13,6,0)/1000*0.65*$C1177)</f>
        <v>4542.8644134897368</v>
      </c>
      <c r="I1177" s="67">
        <f xml:space="preserve">   MAX(0, HLOOKUP(MONTH($B1177),'Farm Crops'!$B$18:$N$28,I$5,0)  - VLOOKUP(I$4,'Farm Crops'!$B$4:$G$13,6,0)/1000*0.65*$C1177)</f>
        <v>2543.3804105571853</v>
      </c>
      <c r="J1177" s="67">
        <f xml:space="preserve">   MAX(0, HLOOKUP(MONTH($B1177),'Farm Crops'!$B$18:$N$28,J$5,0)  - VLOOKUP(J$4,'Farm Crops'!$B$4:$G$13,6,0)/1000*0.65*$C1177)</f>
        <v>6058.8046334310857</v>
      </c>
      <c r="K1177" s="67">
        <f xml:space="preserve">   MAX(0, HLOOKUP(MONTH($B1177),'Farm Crops'!$B$18:$N$28,K$5,0)  - VLOOKUP(K$4,'Farm Crops'!$B$4:$G$13,6,0)/1000*0.65*$C1177)</f>
        <v>1437.2081818181819</v>
      </c>
      <c r="L1177" s="67">
        <f xml:space="preserve">   MAX(0, HLOOKUP(MONTH($B1177),'Farm Crops'!$B$18:$N$28,L$5,0)  - VLOOKUP(L$4,'Farm Crops'!$B$4:$G$13,6,0)/1000*0.65*$C1177)</f>
        <v>260.35781524926716</v>
      </c>
      <c r="M1177" s="67">
        <f xml:space="preserve">   MAX(0, HLOOKUP(MONTH($B1177),'Farm Crops'!$B$18:$N$28,M$5,0)  - VLOOKUP(M$4,'Farm Crops'!$B$4:$G$13,6,0)/1000*0.65*$C1177)</f>
        <v>1920.2873167155426</v>
      </c>
    </row>
    <row r="1178" spans="2:13" x14ac:dyDescent="0.2">
      <c r="B1178" s="4">
        <v>41655</v>
      </c>
      <c r="C1178" s="67">
        <f>'Observed Data'!$E1177</f>
        <v>0</v>
      </c>
      <c r="D1178" s="67">
        <f xml:space="preserve">   MAX(0, HLOOKUP(MONTH($B1178),'Farm Crops'!$B$18:$N$28,D$5,0)  - VLOOKUP(D$4,'Farm Crops'!$B$4:$G$13,6,0)/1000*0.65*$C1178)</f>
        <v>2007.2797653958949</v>
      </c>
      <c r="E1178" s="67">
        <f xml:space="preserve">   MAX(0, HLOOKUP(MONTH($B1178),'Farm Crops'!$B$18:$N$28,E$5,0)  - VLOOKUP(E$4,'Farm Crops'!$B$4:$G$13,6,0)/1000*0.65*$C1178)</f>
        <v>4266.4504252199422</v>
      </c>
      <c r="F1178" s="67">
        <f xml:space="preserve">   MAX(0, HLOOKUP(MONTH($B1178),'Farm Crops'!$B$18:$N$28,F$5,0)  - VLOOKUP(F$4,'Farm Crops'!$B$4:$G$13,6,0)/1000*0.65*$C1178)</f>
        <v>4621.9062170087982</v>
      </c>
      <c r="G1178" s="67">
        <f xml:space="preserve">   MAX(0, HLOOKUP(MONTH($B1178),'Farm Crops'!$B$18:$N$28,G$5,0)  - VLOOKUP(G$4,'Farm Crops'!$B$4:$G$13,6,0)/1000*0.65*$C1178)</f>
        <v>1323.7824193548388</v>
      </c>
      <c r="H1178" s="67">
        <f xml:space="preserve">   MAX(0, HLOOKUP(MONTH($B1178),'Farm Crops'!$B$18:$N$28,H$5,0)  - VLOOKUP(H$4,'Farm Crops'!$B$4:$G$13,6,0)/1000*0.65*$C1178)</f>
        <v>4542.8644134897368</v>
      </c>
      <c r="I1178" s="67">
        <f xml:space="preserve">   MAX(0, HLOOKUP(MONTH($B1178),'Farm Crops'!$B$18:$N$28,I$5,0)  - VLOOKUP(I$4,'Farm Crops'!$B$4:$G$13,6,0)/1000*0.65*$C1178)</f>
        <v>2543.3804105571853</v>
      </c>
      <c r="J1178" s="67">
        <f xml:space="preserve">   MAX(0, HLOOKUP(MONTH($B1178),'Farm Crops'!$B$18:$N$28,J$5,0)  - VLOOKUP(J$4,'Farm Crops'!$B$4:$G$13,6,0)/1000*0.65*$C1178)</f>
        <v>6058.8046334310857</v>
      </c>
      <c r="K1178" s="67">
        <f xml:space="preserve">   MAX(0, HLOOKUP(MONTH($B1178),'Farm Crops'!$B$18:$N$28,K$5,0)  - VLOOKUP(K$4,'Farm Crops'!$B$4:$G$13,6,0)/1000*0.65*$C1178)</f>
        <v>1437.2081818181819</v>
      </c>
      <c r="L1178" s="67">
        <f xml:space="preserve">   MAX(0, HLOOKUP(MONTH($B1178),'Farm Crops'!$B$18:$N$28,L$5,0)  - VLOOKUP(L$4,'Farm Crops'!$B$4:$G$13,6,0)/1000*0.65*$C1178)</f>
        <v>260.35781524926716</v>
      </c>
      <c r="M1178" s="67">
        <f xml:space="preserve">   MAX(0, HLOOKUP(MONTH($B1178),'Farm Crops'!$B$18:$N$28,M$5,0)  - VLOOKUP(M$4,'Farm Crops'!$B$4:$G$13,6,0)/1000*0.65*$C1178)</f>
        <v>1920.2873167155426</v>
      </c>
    </row>
    <row r="1179" spans="2:13" x14ac:dyDescent="0.2">
      <c r="B1179" s="4">
        <v>41656</v>
      </c>
      <c r="C1179" s="67">
        <f>'Observed Data'!$E1178</f>
        <v>0</v>
      </c>
      <c r="D1179" s="67">
        <f xml:space="preserve">   MAX(0, HLOOKUP(MONTH($B1179),'Farm Crops'!$B$18:$N$28,D$5,0)  - VLOOKUP(D$4,'Farm Crops'!$B$4:$G$13,6,0)/1000*0.65*$C1179)</f>
        <v>2007.2797653958949</v>
      </c>
      <c r="E1179" s="67">
        <f xml:space="preserve">   MAX(0, HLOOKUP(MONTH($B1179),'Farm Crops'!$B$18:$N$28,E$5,0)  - VLOOKUP(E$4,'Farm Crops'!$B$4:$G$13,6,0)/1000*0.65*$C1179)</f>
        <v>4266.4504252199422</v>
      </c>
      <c r="F1179" s="67">
        <f xml:space="preserve">   MAX(0, HLOOKUP(MONTH($B1179),'Farm Crops'!$B$18:$N$28,F$5,0)  - VLOOKUP(F$4,'Farm Crops'!$B$4:$G$13,6,0)/1000*0.65*$C1179)</f>
        <v>4621.9062170087982</v>
      </c>
      <c r="G1179" s="67">
        <f xml:space="preserve">   MAX(0, HLOOKUP(MONTH($B1179),'Farm Crops'!$B$18:$N$28,G$5,0)  - VLOOKUP(G$4,'Farm Crops'!$B$4:$G$13,6,0)/1000*0.65*$C1179)</f>
        <v>1323.7824193548388</v>
      </c>
      <c r="H1179" s="67">
        <f xml:space="preserve">   MAX(0, HLOOKUP(MONTH($B1179),'Farm Crops'!$B$18:$N$28,H$5,0)  - VLOOKUP(H$4,'Farm Crops'!$B$4:$G$13,6,0)/1000*0.65*$C1179)</f>
        <v>4542.8644134897368</v>
      </c>
      <c r="I1179" s="67">
        <f xml:space="preserve">   MAX(0, HLOOKUP(MONTH($B1179),'Farm Crops'!$B$18:$N$28,I$5,0)  - VLOOKUP(I$4,'Farm Crops'!$B$4:$G$13,6,0)/1000*0.65*$C1179)</f>
        <v>2543.3804105571853</v>
      </c>
      <c r="J1179" s="67">
        <f xml:space="preserve">   MAX(0, HLOOKUP(MONTH($B1179),'Farm Crops'!$B$18:$N$28,J$5,0)  - VLOOKUP(J$4,'Farm Crops'!$B$4:$G$13,6,0)/1000*0.65*$C1179)</f>
        <v>6058.8046334310857</v>
      </c>
      <c r="K1179" s="67">
        <f xml:space="preserve">   MAX(0, HLOOKUP(MONTH($B1179),'Farm Crops'!$B$18:$N$28,K$5,0)  - VLOOKUP(K$4,'Farm Crops'!$B$4:$G$13,6,0)/1000*0.65*$C1179)</f>
        <v>1437.2081818181819</v>
      </c>
      <c r="L1179" s="67">
        <f xml:space="preserve">   MAX(0, HLOOKUP(MONTH($B1179),'Farm Crops'!$B$18:$N$28,L$5,0)  - VLOOKUP(L$4,'Farm Crops'!$B$4:$G$13,6,0)/1000*0.65*$C1179)</f>
        <v>260.35781524926716</v>
      </c>
      <c r="M1179" s="67">
        <f xml:space="preserve">   MAX(0, HLOOKUP(MONTH($B1179),'Farm Crops'!$B$18:$N$28,M$5,0)  - VLOOKUP(M$4,'Farm Crops'!$B$4:$G$13,6,0)/1000*0.65*$C1179)</f>
        <v>1920.2873167155426</v>
      </c>
    </row>
    <row r="1180" spans="2:13" x14ac:dyDescent="0.2">
      <c r="B1180" s="4">
        <v>41657</v>
      </c>
      <c r="C1180" s="67">
        <f>'Observed Data'!$E1179</f>
        <v>0</v>
      </c>
      <c r="D1180" s="67">
        <f xml:space="preserve">   MAX(0, HLOOKUP(MONTH($B1180),'Farm Crops'!$B$18:$N$28,D$5,0)  - VLOOKUP(D$4,'Farm Crops'!$B$4:$G$13,6,0)/1000*0.65*$C1180)</f>
        <v>2007.2797653958949</v>
      </c>
      <c r="E1180" s="67">
        <f xml:space="preserve">   MAX(0, HLOOKUP(MONTH($B1180),'Farm Crops'!$B$18:$N$28,E$5,0)  - VLOOKUP(E$4,'Farm Crops'!$B$4:$G$13,6,0)/1000*0.65*$C1180)</f>
        <v>4266.4504252199422</v>
      </c>
      <c r="F1180" s="67">
        <f xml:space="preserve">   MAX(0, HLOOKUP(MONTH($B1180),'Farm Crops'!$B$18:$N$28,F$5,0)  - VLOOKUP(F$4,'Farm Crops'!$B$4:$G$13,6,0)/1000*0.65*$C1180)</f>
        <v>4621.9062170087982</v>
      </c>
      <c r="G1180" s="67">
        <f xml:space="preserve">   MAX(0, HLOOKUP(MONTH($B1180),'Farm Crops'!$B$18:$N$28,G$5,0)  - VLOOKUP(G$4,'Farm Crops'!$B$4:$G$13,6,0)/1000*0.65*$C1180)</f>
        <v>1323.7824193548388</v>
      </c>
      <c r="H1180" s="67">
        <f xml:space="preserve">   MAX(0, HLOOKUP(MONTH($B1180),'Farm Crops'!$B$18:$N$28,H$5,0)  - VLOOKUP(H$4,'Farm Crops'!$B$4:$G$13,6,0)/1000*0.65*$C1180)</f>
        <v>4542.8644134897368</v>
      </c>
      <c r="I1180" s="67">
        <f xml:space="preserve">   MAX(0, HLOOKUP(MONTH($B1180),'Farm Crops'!$B$18:$N$28,I$5,0)  - VLOOKUP(I$4,'Farm Crops'!$B$4:$G$13,6,0)/1000*0.65*$C1180)</f>
        <v>2543.3804105571853</v>
      </c>
      <c r="J1180" s="67">
        <f xml:space="preserve">   MAX(0, HLOOKUP(MONTH($B1180),'Farm Crops'!$B$18:$N$28,J$5,0)  - VLOOKUP(J$4,'Farm Crops'!$B$4:$G$13,6,0)/1000*0.65*$C1180)</f>
        <v>6058.8046334310857</v>
      </c>
      <c r="K1180" s="67">
        <f xml:space="preserve">   MAX(0, HLOOKUP(MONTH($B1180),'Farm Crops'!$B$18:$N$28,K$5,0)  - VLOOKUP(K$4,'Farm Crops'!$B$4:$G$13,6,0)/1000*0.65*$C1180)</f>
        <v>1437.2081818181819</v>
      </c>
      <c r="L1180" s="67">
        <f xml:space="preserve">   MAX(0, HLOOKUP(MONTH($B1180),'Farm Crops'!$B$18:$N$28,L$5,0)  - VLOOKUP(L$4,'Farm Crops'!$B$4:$G$13,6,0)/1000*0.65*$C1180)</f>
        <v>260.35781524926716</v>
      </c>
      <c r="M1180" s="67">
        <f xml:space="preserve">   MAX(0, HLOOKUP(MONTH($B1180),'Farm Crops'!$B$18:$N$28,M$5,0)  - VLOOKUP(M$4,'Farm Crops'!$B$4:$G$13,6,0)/1000*0.65*$C1180)</f>
        <v>1920.2873167155426</v>
      </c>
    </row>
    <row r="1181" spans="2:13" x14ac:dyDescent="0.2">
      <c r="B1181" s="4">
        <v>41658</v>
      </c>
      <c r="C1181" s="67">
        <f>'Observed Data'!$E1180</f>
        <v>0</v>
      </c>
      <c r="D1181" s="67">
        <f xml:space="preserve">   MAX(0, HLOOKUP(MONTH($B1181),'Farm Crops'!$B$18:$N$28,D$5,0)  - VLOOKUP(D$4,'Farm Crops'!$B$4:$G$13,6,0)/1000*0.65*$C1181)</f>
        <v>2007.2797653958949</v>
      </c>
      <c r="E1181" s="67">
        <f xml:space="preserve">   MAX(0, HLOOKUP(MONTH($B1181),'Farm Crops'!$B$18:$N$28,E$5,0)  - VLOOKUP(E$4,'Farm Crops'!$B$4:$G$13,6,0)/1000*0.65*$C1181)</f>
        <v>4266.4504252199422</v>
      </c>
      <c r="F1181" s="67">
        <f xml:space="preserve">   MAX(0, HLOOKUP(MONTH($B1181),'Farm Crops'!$B$18:$N$28,F$5,0)  - VLOOKUP(F$4,'Farm Crops'!$B$4:$G$13,6,0)/1000*0.65*$C1181)</f>
        <v>4621.9062170087982</v>
      </c>
      <c r="G1181" s="67">
        <f xml:space="preserve">   MAX(0, HLOOKUP(MONTH($B1181),'Farm Crops'!$B$18:$N$28,G$5,0)  - VLOOKUP(G$4,'Farm Crops'!$B$4:$G$13,6,0)/1000*0.65*$C1181)</f>
        <v>1323.7824193548388</v>
      </c>
      <c r="H1181" s="67">
        <f xml:space="preserve">   MAX(0, HLOOKUP(MONTH($B1181),'Farm Crops'!$B$18:$N$28,H$5,0)  - VLOOKUP(H$4,'Farm Crops'!$B$4:$G$13,6,0)/1000*0.65*$C1181)</f>
        <v>4542.8644134897368</v>
      </c>
      <c r="I1181" s="67">
        <f xml:space="preserve">   MAX(0, HLOOKUP(MONTH($B1181),'Farm Crops'!$B$18:$N$28,I$5,0)  - VLOOKUP(I$4,'Farm Crops'!$B$4:$G$13,6,0)/1000*0.65*$C1181)</f>
        <v>2543.3804105571853</v>
      </c>
      <c r="J1181" s="67">
        <f xml:space="preserve">   MAX(0, HLOOKUP(MONTH($B1181),'Farm Crops'!$B$18:$N$28,J$5,0)  - VLOOKUP(J$4,'Farm Crops'!$B$4:$G$13,6,0)/1000*0.65*$C1181)</f>
        <v>6058.8046334310857</v>
      </c>
      <c r="K1181" s="67">
        <f xml:space="preserve">   MAX(0, HLOOKUP(MONTH($B1181),'Farm Crops'!$B$18:$N$28,K$5,0)  - VLOOKUP(K$4,'Farm Crops'!$B$4:$G$13,6,0)/1000*0.65*$C1181)</f>
        <v>1437.2081818181819</v>
      </c>
      <c r="L1181" s="67">
        <f xml:space="preserve">   MAX(0, HLOOKUP(MONTH($B1181),'Farm Crops'!$B$18:$N$28,L$5,0)  - VLOOKUP(L$4,'Farm Crops'!$B$4:$G$13,6,0)/1000*0.65*$C1181)</f>
        <v>260.35781524926716</v>
      </c>
      <c r="M1181" s="67">
        <f xml:space="preserve">   MAX(0, HLOOKUP(MONTH($B1181),'Farm Crops'!$B$18:$N$28,M$5,0)  - VLOOKUP(M$4,'Farm Crops'!$B$4:$G$13,6,0)/1000*0.65*$C1181)</f>
        <v>1920.2873167155426</v>
      </c>
    </row>
    <row r="1182" spans="2:13" x14ac:dyDescent="0.2">
      <c r="B1182" s="4">
        <v>41659</v>
      </c>
      <c r="C1182" s="67">
        <f>'Observed Data'!$E1181</f>
        <v>0</v>
      </c>
      <c r="D1182" s="67">
        <f xml:space="preserve">   MAX(0, HLOOKUP(MONTH($B1182),'Farm Crops'!$B$18:$N$28,D$5,0)  - VLOOKUP(D$4,'Farm Crops'!$B$4:$G$13,6,0)/1000*0.65*$C1182)</f>
        <v>2007.2797653958949</v>
      </c>
      <c r="E1182" s="67">
        <f xml:space="preserve">   MAX(0, HLOOKUP(MONTH($B1182),'Farm Crops'!$B$18:$N$28,E$5,0)  - VLOOKUP(E$4,'Farm Crops'!$B$4:$G$13,6,0)/1000*0.65*$C1182)</f>
        <v>4266.4504252199422</v>
      </c>
      <c r="F1182" s="67">
        <f xml:space="preserve">   MAX(0, HLOOKUP(MONTH($B1182),'Farm Crops'!$B$18:$N$28,F$5,0)  - VLOOKUP(F$4,'Farm Crops'!$B$4:$G$13,6,0)/1000*0.65*$C1182)</f>
        <v>4621.9062170087982</v>
      </c>
      <c r="G1182" s="67">
        <f xml:space="preserve">   MAX(0, HLOOKUP(MONTH($B1182),'Farm Crops'!$B$18:$N$28,G$5,0)  - VLOOKUP(G$4,'Farm Crops'!$B$4:$G$13,6,0)/1000*0.65*$C1182)</f>
        <v>1323.7824193548388</v>
      </c>
      <c r="H1182" s="67">
        <f xml:space="preserve">   MAX(0, HLOOKUP(MONTH($B1182),'Farm Crops'!$B$18:$N$28,H$5,0)  - VLOOKUP(H$4,'Farm Crops'!$B$4:$G$13,6,0)/1000*0.65*$C1182)</f>
        <v>4542.8644134897368</v>
      </c>
      <c r="I1182" s="67">
        <f xml:space="preserve">   MAX(0, HLOOKUP(MONTH($B1182),'Farm Crops'!$B$18:$N$28,I$5,0)  - VLOOKUP(I$4,'Farm Crops'!$B$4:$G$13,6,0)/1000*0.65*$C1182)</f>
        <v>2543.3804105571853</v>
      </c>
      <c r="J1182" s="67">
        <f xml:space="preserve">   MAX(0, HLOOKUP(MONTH($B1182),'Farm Crops'!$B$18:$N$28,J$5,0)  - VLOOKUP(J$4,'Farm Crops'!$B$4:$G$13,6,0)/1000*0.65*$C1182)</f>
        <v>6058.8046334310857</v>
      </c>
      <c r="K1182" s="67">
        <f xml:space="preserve">   MAX(0, HLOOKUP(MONTH($B1182),'Farm Crops'!$B$18:$N$28,K$5,0)  - VLOOKUP(K$4,'Farm Crops'!$B$4:$G$13,6,0)/1000*0.65*$C1182)</f>
        <v>1437.2081818181819</v>
      </c>
      <c r="L1182" s="67">
        <f xml:space="preserve">   MAX(0, HLOOKUP(MONTH($B1182),'Farm Crops'!$B$18:$N$28,L$5,0)  - VLOOKUP(L$4,'Farm Crops'!$B$4:$G$13,6,0)/1000*0.65*$C1182)</f>
        <v>260.35781524926716</v>
      </c>
      <c r="M1182" s="67">
        <f xml:space="preserve">   MAX(0, HLOOKUP(MONTH($B1182),'Farm Crops'!$B$18:$N$28,M$5,0)  - VLOOKUP(M$4,'Farm Crops'!$B$4:$G$13,6,0)/1000*0.65*$C1182)</f>
        <v>1920.2873167155426</v>
      </c>
    </row>
    <row r="1183" spans="2:13" x14ac:dyDescent="0.2">
      <c r="B1183" s="4">
        <v>41660</v>
      </c>
      <c r="C1183" s="67">
        <f>'Observed Data'!$E1182</f>
        <v>0</v>
      </c>
      <c r="D1183" s="67">
        <f xml:space="preserve">   MAX(0, HLOOKUP(MONTH($B1183),'Farm Crops'!$B$18:$N$28,D$5,0)  - VLOOKUP(D$4,'Farm Crops'!$B$4:$G$13,6,0)/1000*0.65*$C1183)</f>
        <v>2007.2797653958949</v>
      </c>
      <c r="E1183" s="67">
        <f xml:space="preserve">   MAX(0, HLOOKUP(MONTH($B1183),'Farm Crops'!$B$18:$N$28,E$5,0)  - VLOOKUP(E$4,'Farm Crops'!$B$4:$G$13,6,0)/1000*0.65*$C1183)</f>
        <v>4266.4504252199422</v>
      </c>
      <c r="F1183" s="67">
        <f xml:space="preserve">   MAX(0, HLOOKUP(MONTH($B1183),'Farm Crops'!$B$18:$N$28,F$5,0)  - VLOOKUP(F$4,'Farm Crops'!$B$4:$G$13,6,0)/1000*0.65*$C1183)</f>
        <v>4621.9062170087982</v>
      </c>
      <c r="G1183" s="67">
        <f xml:space="preserve">   MAX(0, HLOOKUP(MONTH($B1183),'Farm Crops'!$B$18:$N$28,G$5,0)  - VLOOKUP(G$4,'Farm Crops'!$B$4:$G$13,6,0)/1000*0.65*$C1183)</f>
        <v>1323.7824193548388</v>
      </c>
      <c r="H1183" s="67">
        <f xml:space="preserve">   MAX(0, HLOOKUP(MONTH($B1183),'Farm Crops'!$B$18:$N$28,H$5,0)  - VLOOKUP(H$4,'Farm Crops'!$B$4:$G$13,6,0)/1000*0.65*$C1183)</f>
        <v>4542.8644134897368</v>
      </c>
      <c r="I1183" s="67">
        <f xml:space="preserve">   MAX(0, HLOOKUP(MONTH($B1183),'Farm Crops'!$B$18:$N$28,I$5,0)  - VLOOKUP(I$4,'Farm Crops'!$B$4:$G$13,6,0)/1000*0.65*$C1183)</f>
        <v>2543.3804105571853</v>
      </c>
      <c r="J1183" s="67">
        <f xml:space="preserve">   MAX(0, HLOOKUP(MONTH($B1183),'Farm Crops'!$B$18:$N$28,J$5,0)  - VLOOKUP(J$4,'Farm Crops'!$B$4:$G$13,6,0)/1000*0.65*$C1183)</f>
        <v>6058.8046334310857</v>
      </c>
      <c r="K1183" s="67">
        <f xml:space="preserve">   MAX(0, HLOOKUP(MONTH($B1183),'Farm Crops'!$B$18:$N$28,K$5,0)  - VLOOKUP(K$4,'Farm Crops'!$B$4:$G$13,6,0)/1000*0.65*$C1183)</f>
        <v>1437.2081818181819</v>
      </c>
      <c r="L1183" s="67">
        <f xml:space="preserve">   MAX(0, HLOOKUP(MONTH($B1183),'Farm Crops'!$B$18:$N$28,L$5,0)  - VLOOKUP(L$4,'Farm Crops'!$B$4:$G$13,6,0)/1000*0.65*$C1183)</f>
        <v>260.35781524926716</v>
      </c>
      <c r="M1183" s="67">
        <f xml:space="preserve">   MAX(0, HLOOKUP(MONTH($B1183),'Farm Crops'!$B$18:$N$28,M$5,0)  - VLOOKUP(M$4,'Farm Crops'!$B$4:$G$13,6,0)/1000*0.65*$C1183)</f>
        <v>1920.2873167155426</v>
      </c>
    </row>
    <row r="1184" spans="2:13" x14ac:dyDescent="0.2">
      <c r="B1184" s="4">
        <v>41661</v>
      </c>
      <c r="C1184" s="67">
        <f>'Observed Data'!$E1183</f>
        <v>0</v>
      </c>
      <c r="D1184" s="67">
        <f xml:space="preserve">   MAX(0, HLOOKUP(MONTH($B1184),'Farm Crops'!$B$18:$N$28,D$5,0)  - VLOOKUP(D$4,'Farm Crops'!$B$4:$G$13,6,0)/1000*0.65*$C1184)</f>
        <v>2007.2797653958949</v>
      </c>
      <c r="E1184" s="67">
        <f xml:space="preserve">   MAX(0, HLOOKUP(MONTH($B1184),'Farm Crops'!$B$18:$N$28,E$5,0)  - VLOOKUP(E$4,'Farm Crops'!$B$4:$G$13,6,0)/1000*0.65*$C1184)</f>
        <v>4266.4504252199422</v>
      </c>
      <c r="F1184" s="67">
        <f xml:space="preserve">   MAX(0, HLOOKUP(MONTH($B1184),'Farm Crops'!$B$18:$N$28,F$5,0)  - VLOOKUP(F$4,'Farm Crops'!$B$4:$G$13,6,0)/1000*0.65*$C1184)</f>
        <v>4621.9062170087982</v>
      </c>
      <c r="G1184" s="67">
        <f xml:space="preserve">   MAX(0, HLOOKUP(MONTH($B1184),'Farm Crops'!$B$18:$N$28,G$5,0)  - VLOOKUP(G$4,'Farm Crops'!$B$4:$G$13,6,0)/1000*0.65*$C1184)</f>
        <v>1323.7824193548388</v>
      </c>
      <c r="H1184" s="67">
        <f xml:space="preserve">   MAX(0, HLOOKUP(MONTH($B1184),'Farm Crops'!$B$18:$N$28,H$5,0)  - VLOOKUP(H$4,'Farm Crops'!$B$4:$G$13,6,0)/1000*0.65*$C1184)</f>
        <v>4542.8644134897368</v>
      </c>
      <c r="I1184" s="67">
        <f xml:space="preserve">   MAX(0, HLOOKUP(MONTH($B1184),'Farm Crops'!$B$18:$N$28,I$5,0)  - VLOOKUP(I$4,'Farm Crops'!$B$4:$G$13,6,0)/1000*0.65*$C1184)</f>
        <v>2543.3804105571853</v>
      </c>
      <c r="J1184" s="67">
        <f xml:space="preserve">   MAX(0, HLOOKUP(MONTH($B1184),'Farm Crops'!$B$18:$N$28,J$5,0)  - VLOOKUP(J$4,'Farm Crops'!$B$4:$G$13,6,0)/1000*0.65*$C1184)</f>
        <v>6058.8046334310857</v>
      </c>
      <c r="K1184" s="67">
        <f xml:space="preserve">   MAX(0, HLOOKUP(MONTH($B1184),'Farm Crops'!$B$18:$N$28,K$5,0)  - VLOOKUP(K$4,'Farm Crops'!$B$4:$G$13,6,0)/1000*0.65*$C1184)</f>
        <v>1437.2081818181819</v>
      </c>
      <c r="L1184" s="67">
        <f xml:space="preserve">   MAX(0, HLOOKUP(MONTH($B1184),'Farm Crops'!$B$18:$N$28,L$5,0)  - VLOOKUP(L$4,'Farm Crops'!$B$4:$G$13,6,0)/1000*0.65*$C1184)</f>
        <v>260.35781524926716</v>
      </c>
      <c r="M1184" s="67">
        <f xml:space="preserve">   MAX(0, HLOOKUP(MONTH($B1184),'Farm Crops'!$B$18:$N$28,M$5,0)  - VLOOKUP(M$4,'Farm Crops'!$B$4:$G$13,6,0)/1000*0.65*$C1184)</f>
        <v>1920.2873167155426</v>
      </c>
    </row>
    <row r="1185" spans="2:13" x14ac:dyDescent="0.2">
      <c r="B1185" s="4">
        <v>41662</v>
      </c>
      <c r="C1185" s="67">
        <f>'Observed Data'!$E1184</f>
        <v>0</v>
      </c>
      <c r="D1185" s="67">
        <f xml:space="preserve">   MAX(0, HLOOKUP(MONTH($B1185),'Farm Crops'!$B$18:$N$28,D$5,0)  - VLOOKUP(D$4,'Farm Crops'!$B$4:$G$13,6,0)/1000*0.65*$C1185)</f>
        <v>2007.2797653958949</v>
      </c>
      <c r="E1185" s="67">
        <f xml:space="preserve">   MAX(0, HLOOKUP(MONTH($B1185),'Farm Crops'!$B$18:$N$28,E$5,0)  - VLOOKUP(E$4,'Farm Crops'!$B$4:$G$13,6,0)/1000*0.65*$C1185)</f>
        <v>4266.4504252199422</v>
      </c>
      <c r="F1185" s="67">
        <f xml:space="preserve">   MAX(0, HLOOKUP(MONTH($B1185),'Farm Crops'!$B$18:$N$28,F$5,0)  - VLOOKUP(F$4,'Farm Crops'!$B$4:$G$13,6,0)/1000*0.65*$C1185)</f>
        <v>4621.9062170087982</v>
      </c>
      <c r="G1185" s="67">
        <f xml:space="preserve">   MAX(0, HLOOKUP(MONTH($B1185),'Farm Crops'!$B$18:$N$28,G$5,0)  - VLOOKUP(G$4,'Farm Crops'!$B$4:$G$13,6,0)/1000*0.65*$C1185)</f>
        <v>1323.7824193548388</v>
      </c>
      <c r="H1185" s="67">
        <f xml:space="preserve">   MAX(0, HLOOKUP(MONTH($B1185),'Farm Crops'!$B$18:$N$28,H$5,0)  - VLOOKUP(H$4,'Farm Crops'!$B$4:$G$13,6,0)/1000*0.65*$C1185)</f>
        <v>4542.8644134897368</v>
      </c>
      <c r="I1185" s="67">
        <f xml:space="preserve">   MAX(0, HLOOKUP(MONTH($B1185),'Farm Crops'!$B$18:$N$28,I$5,0)  - VLOOKUP(I$4,'Farm Crops'!$B$4:$G$13,6,0)/1000*0.65*$C1185)</f>
        <v>2543.3804105571853</v>
      </c>
      <c r="J1185" s="67">
        <f xml:space="preserve">   MAX(0, HLOOKUP(MONTH($B1185),'Farm Crops'!$B$18:$N$28,J$5,0)  - VLOOKUP(J$4,'Farm Crops'!$B$4:$G$13,6,0)/1000*0.65*$C1185)</f>
        <v>6058.8046334310857</v>
      </c>
      <c r="K1185" s="67">
        <f xml:space="preserve">   MAX(0, HLOOKUP(MONTH($B1185),'Farm Crops'!$B$18:$N$28,K$5,0)  - VLOOKUP(K$4,'Farm Crops'!$B$4:$G$13,6,0)/1000*0.65*$C1185)</f>
        <v>1437.2081818181819</v>
      </c>
      <c r="L1185" s="67">
        <f xml:space="preserve">   MAX(0, HLOOKUP(MONTH($B1185),'Farm Crops'!$B$18:$N$28,L$5,0)  - VLOOKUP(L$4,'Farm Crops'!$B$4:$G$13,6,0)/1000*0.65*$C1185)</f>
        <v>260.35781524926716</v>
      </c>
      <c r="M1185" s="67">
        <f xml:space="preserve">   MAX(0, HLOOKUP(MONTH($B1185),'Farm Crops'!$B$18:$N$28,M$5,0)  - VLOOKUP(M$4,'Farm Crops'!$B$4:$G$13,6,0)/1000*0.65*$C1185)</f>
        <v>1920.2873167155426</v>
      </c>
    </row>
    <row r="1186" spans="2:13" x14ac:dyDescent="0.2">
      <c r="B1186" s="4">
        <v>41663</v>
      </c>
      <c r="C1186" s="67">
        <f>'Observed Data'!$E1185</f>
        <v>0</v>
      </c>
      <c r="D1186" s="67">
        <f xml:space="preserve">   MAX(0, HLOOKUP(MONTH($B1186),'Farm Crops'!$B$18:$N$28,D$5,0)  - VLOOKUP(D$4,'Farm Crops'!$B$4:$G$13,6,0)/1000*0.65*$C1186)</f>
        <v>2007.2797653958949</v>
      </c>
      <c r="E1186" s="67">
        <f xml:space="preserve">   MAX(0, HLOOKUP(MONTH($B1186),'Farm Crops'!$B$18:$N$28,E$5,0)  - VLOOKUP(E$4,'Farm Crops'!$B$4:$G$13,6,0)/1000*0.65*$C1186)</f>
        <v>4266.4504252199422</v>
      </c>
      <c r="F1186" s="67">
        <f xml:space="preserve">   MAX(0, HLOOKUP(MONTH($B1186),'Farm Crops'!$B$18:$N$28,F$5,0)  - VLOOKUP(F$4,'Farm Crops'!$B$4:$G$13,6,0)/1000*0.65*$C1186)</f>
        <v>4621.9062170087982</v>
      </c>
      <c r="G1186" s="67">
        <f xml:space="preserve">   MAX(0, HLOOKUP(MONTH($B1186),'Farm Crops'!$B$18:$N$28,G$5,0)  - VLOOKUP(G$4,'Farm Crops'!$B$4:$G$13,6,0)/1000*0.65*$C1186)</f>
        <v>1323.7824193548388</v>
      </c>
      <c r="H1186" s="67">
        <f xml:space="preserve">   MAX(0, HLOOKUP(MONTH($B1186),'Farm Crops'!$B$18:$N$28,H$5,0)  - VLOOKUP(H$4,'Farm Crops'!$B$4:$G$13,6,0)/1000*0.65*$C1186)</f>
        <v>4542.8644134897368</v>
      </c>
      <c r="I1186" s="67">
        <f xml:space="preserve">   MAX(0, HLOOKUP(MONTH($B1186),'Farm Crops'!$B$18:$N$28,I$5,0)  - VLOOKUP(I$4,'Farm Crops'!$B$4:$G$13,6,0)/1000*0.65*$C1186)</f>
        <v>2543.3804105571853</v>
      </c>
      <c r="J1186" s="67">
        <f xml:space="preserve">   MAX(0, HLOOKUP(MONTH($B1186),'Farm Crops'!$B$18:$N$28,J$5,0)  - VLOOKUP(J$4,'Farm Crops'!$B$4:$G$13,6,0)/1000*0.65*$C1186)</f>
        <v>6058.8046334310857</v>
      </c>
      <c r="K1186" s="67">
        <f xml:space="preserve">   MAX(0, HLOOKUP(MONTH($B1186),'Farm Crops'!$B$18:$N$28,K$5,0)  - VLOOKUP(K$4,'Farm Crops'!$B$4:$G$13,6,0)/1000*0.65*$C1186)</f>
        <v>1437.2081818181819</v>
      </c>
      <c r="L1186" s="67">
        <f xml:space="preserve">   MAX(0, HLOOKUP(MONTH($B1186),'Farm Crops'!$B$18:$N$28,L$5,0)  - VLOOKUP(L$4,'Farm Crops'!$B$4:$G$13,6,0)/1000*0.65*$C1186)</f>
        <v>260.35781524926716</v>
      </c>
      <c r="M1186" s="67">
        <f xml:space="preserve">   MAX(0, HLOOKUP(MONTH($B1186),'Farm Crops'!$B$18:$N$28,M$5,0)  - VLOOKUP(M$4,'Farm Crops'!$B$4:$G$13,6,0)/1000*0.65*$C1186)</f>
        <v>1920.2873167155426</v>
      </c>
    </row>
    <row r="1187" spans="2:13" x14ac:dyDescent="0.2">
      <c r="B1187" s="4">
        <v>41664</v>
      </c>
      <c r="C1187" s="67">
        <f>'Observed Data'!$E1186</f>
        <v>0</v>
      </c>
      <c r="D1187" s="67">
        <f xml:space="preserve">   MAX(0, HLOOKUP(MONTH($B1187),'Farm Crops'!$B$18:$N$28,D$5,0)  - VLOOKUP(D$4,'Farm Crops'!$B$4:$G$13,6,0)/1000*0.65*$C1187)</f>
        <v>2007.2797653958949</v>
      </c>
      <c r="E1187" s="67">
        <f xml:space="preserve">   MAX(0, HLOOKUP(MONTH($B1187),'Farm Crops'!$B$18:$N$28,E$5,0)  - VLOOKUP(E$4,'Farm Crops'!$B$4:$G$13,6,0)/1000*0.65*$C1187)</f>
        <v>4266.4504252199422</v>
      </c>
      <c r="F1187" s="67">
        <f xml:space="preserve">   MAX(0, HLOOKUP(MONTH($B1187),'Farm Crops'!$B$18:$N$28,F$5,0)  - VLOOKUP(F$4,'Farm Crops'!$B$4:$G$13,6,0)/1000*0.65*$C1187)</f>
        <v>4621.9062170087982</v>
      </c>
      <c r="G1187" s="67">
        <f xml:space="preserve">   MAX(0, HLOOKUP(MONTH($B1187),'Farm Crops'!$B$18:$N$28,G$5,0)  - VLOOKUP(G$4,'Farm Crops'!$B$4:$G$13,6,0)/1000*0.65*$C1187)</f>
        <v>1323.7824193548388</v>
      </c>
      <c r="H1187" s="67">
        <f xml:space="preserve">   MAX(0, HLOOKUP(MONTH($B1187),'Farm Crops'!$B$18:$N$28,H$5,0)  - VLOOKUP(H$4,'Farm Crops'!$B$4:$G$13,6,0)/1000*0.65*$C1187)</f>
        <v>4542.8644134897368</v>
      </c>
      <c r="I1187" s="67">
        <f xml:space="preserve">   MAX(0, HLOOKUP(MONTH($B1187),'Farm Crops'!$B$18:$N$28,I$5,0)  - VLOOKUP(I$4,'Farm Crops'!$B$4:$G$13,6,0)/1000*0.65*$C1187)</f>
        <v>2543.3804105571853</v>
      </c>
      <c r="J1187" s="67">
        <f xml:space="preserve">   MAX(0, HLOOKUP(MONTH($B1187),'Farm Crops'!$B$18:$N$28,J$5,0)  - VLOOKUP(J$4,'Farm Crops'!$B$4:$G$13,6,0)/1000*0.65*$C1187)</f>
        <v>6058.8046334310857</v>
      </c>
      <c r="K1187" s="67">
        <f xml:space="preserve">   MAX(0, HLOOKUP(MONTH($B1187),'Farm Crops'!$B$18:$N$28,K$5,0)  - VLOOKUP(K$4,'Farm Crops'!$B$4:$G$13,6,0)/1000*0.65*$C1187)</f>
        <v>1437.2081818181819</v>
      </c>
      <c r="L1187" s="67">
        <f xml:space="preserve">   MAX(0, HLOOKUP(MONTH($B1187),'Farm Crops'!$B$18:$N$28,L$5,0)  - VLOOKUP(L$4,'Farm Crops'!$B$4:$G$13,6,0)/1000*0.65*$C1187)</f>
        <v>260.35781524926716</v>
      </c>
      <c r="M1187" s="67">
        <f xml:space="preserve">   MAX(0, HLOOKUP(MONTH($B1187),'Farm Crops'!$B$18:$N$28,M$5,0)  - VLOOKUP(M$4,'Farm Crops'!$B$4:$G$13,6,0)/1000*0.65*$C1187)</f>
        <v>1920.2873167155426</v>
      </c>
    </row>
    <row r="1188" spans="2:13" x14ac:dyDescent="0.2">
      <c r="B1188" s="4">
        <v>41665</v>
      </c>
      <c r="C1188" s="67">
        <f>'Observed Data'!$E1187</f>
        <v>0</v>
      </c>
      <c r="D1188" s="67">
        <f xml:space="preserve">   MAX(0, HLOOKUP(MONTH($B1188),'Farm Crops'!$B$18:$N$28,D$5,0)  - VLOOKUP(D$4,'Farm Crops'!$B$4:$G$13,6,0)/1000*0.65*$C1188)</f>
        <v>2007.2797653958949</v>
      </c>
      <c r="E1188" s="67">
        <f xml:space="preserve">   MAX(0, HLOOKUP(MONTH($B1188),'Farm Crops'!$B$18:$N$28,E$5,0)  - VLOOKUP(E$4,'Farm Crops'!$B$4:$G$13,6,0)/1000*0.65*$C1188)</f>
        <v>4266.4504252199422</v>
      </c>
      <c r="F1188" s="67">
        <f xml:space="preserve">   MAX(0, HLOOKUP(MONTH($B1188),'Farm Crops'!$B$18:$N$28,F$5,0)  - VLOOKUP(F$4,'Farm Crops'!$B$4:$G$13,6,0)/1000*0.65*$C1188)</f>
        <v>4621.9062170087982</v>
      </c>
      <c r="G1188" s="67">
        <f xml:space="preserve">   MAX(0, HLOOKUP(MONTH($B1188),'Farm Crops'!$B$18:$N$28,G$5,0)  - VLOOKUP(G$4,'Farm Crops'!$B$4:$G$13,6,0)/1000*0.65*$C1188)</f>
        <v>1323.7824193548388</v>
      </c>
      <c r="H1188" s="67">
        <f xml:space="preserve">   MAX(0, HLOOKUP(MONTH($B1188),'Farm Crops'!$B$18:$N$28,H$5,0)  - VLOOKUP(H$4,'Farm Crops'!$B$4:$G$13,6,0)/1000*0.65*$C1188)</f>
        <v>4542.8644134897368</v>
      </c>
      <c r="I1188" s="67">
        <f xml:space="preserve">   MAX(0, HLOOKUP(MONTH($B1188),'Farm Crops'!$B$18:$N$28,I$5,0)  - VLOOKUP(I$4,'Farm Crops'!$B$4:$G$13,6,0)/1000*0.65*$C1188)</f>
        <v>2543.3804105571853</v>
      </c>
      <c r="J1188" s="67">
        <f xml:space="preserve">   MAX(0, HLOOKUP(MONTH($B1188),'Farm Crops'!$B$18:$N$28,J$5,0)  - VLOOKUP(J$4,'Farm Crops'!$B$4:$G$13,6,0)/1000*0.65*$C1188)</f>
        <v>6058.8046334310857</v>
      </c>
      <c r="K1188" s="67">
        <f xml:space="preserve">   MAX(0, HLOOKUP(MONTH($B1188),'Farm Crops'!$B$18:$N$28,K$5,0)  - VLOOKUP(K$4,'Farm Crops'!$B$4:$G$13,6,0)/1000*0.65*$C1188)</f>
        <v>1437.2081818181819</v>
      </c>
      <c r="L1188" s="67">
        <f xml:space="preserve">   MAX(0, HLOOKUP(MONTH($B1188),'Farm Crops'!$B$18:$N$28,L$5,0)  - VLOOKUP(L$4,'Farm Crops'!$B$4:$G$13,6,0)/1000*0.65*$C1188)</f>
        <v>260.35781524926716</v>
      </c>
      <c r="M1188" s="67">
        <f xml:space="preserve">   MAX(0, HLOOKUP(MONTH($B1188),'Farm Crops'!$B$18:$N$28,M$5,0)  - VLOOKUP(M$4,'Farm Crops'!$B$4:$G$13,6,0)/1000*0.65*$C1188)</f>
        <v>1920.2873167155426</v>
      </c>
    </row>
    <row r="1189" spans="2:13" x14ac:dyDescent="0.2">
      <c r="B1189" s="4">
        <v>41666</v>
      </c>
      <c r="C1189" s="67">
        <f>'Observed Data'!$E1188</f>
        <v>0</v>
      </c>
      <c r="D1189" s="67">
        <f xml:space="preserve">   MAX(0, HLOOKUP(MONTH($B1189),'Farm Crops'!$B$18:$N$28,D$5,0)  - VLOOKUP(D$4,'Farm Crops'!$B$4:$G$13,6,0)/1000*0.65*$C1189)</f>
        <v>2007.2797653958949</v>
      </c>
      <c r="E1189" s="67">
        <f xml:space="preserve">   MAX(0, HLOOKUP(MONTH($B1189),'Farm Crops'!$B$18:$N$28,E$5,0)  - VLOOKUP(E$4,'Farm Crops'!$B$4:$G$13,6,0)/1000*0.65*$C1189)</f>
        <v>4266.4504252199422</v>
      </c>
      <c r="F1189" s="67">
        <f xml:space="preserve">   MAX(0, HLOOKUP(MONTH($B1189),'Farm Crops'!$B$18:$N$28,F$5,0)  - VLOOKUP(F$4,'Farm Crops'!$B$4:$G$13,6,0)/1000*0.65*$C1189)</f>
        <v>4621.9062170087982</v>
      </c>
      <c r="G1189" s="67">
        <f xml:space="preserve">   MAX(0, HLOOKUP(MONTH($B1189),'Farm Crops'!$B$18:$N$28,G$5,0)  - VLOOKUP(G$4,'Farm Crops'!$B$4:$G$13,6,0)/1000*0.65*$C1189)</f>
        <v>1323.7824193548388</v>
      </c>
      <c r="H1189" s="67">
        <f xml:space="preserve">   MAX(0, HLOOKUP(MONTH($B1189),'Farm Crops'!$B$18:$N$28,H$5,0)  - VLOOKUP(H$4,'Farm Crops'!$B$4:$G$13,6,0)/1000*0.65*$C1189)</f>
        <v>4542.8644134897368</v>
      </c>
      <c r="I1189" s="67">
        <f xml:space="preserve">   MAX(0, HLOOKUP(MONTH($B1189),'Farm Crops'!$B$18:$N$28,I$5,0)  - VLOOKUP(I$4,'Farm Crops'!$B$4:$G$13,6,0)/1000*0.65*$C1189)</f>
        <v>2543.3804105571853</v>
      </c>
      <c r="J1189" s="67">
        <f xml:space="preserve">   MAX(0, HLOOKUP(MONTH($B1189),'Farm Crops'!$B$18:$N$28,J$5,0)  - VLOOKUP(J$4,'Farm Crops'!$B$4:$G$13,6,0)/1000*0.65*$C1189)</f>
        <v>6058.8046334310857</v>
      </c>
      <c r="K1189" s="67">
        <f xml:space="preserve">   MAX(0, HLOOKUP(MONTH($B1189),'Farm Crops'!$B$18:$N$28,K$5,0)  - VLOOKUP(K$4,'Farm Crops'!$B$4:$G$13,6,0)/1000*0.65*$C1189)</f>
        <v>1437.2081818181819</v>
      </c>
      <c r="L1189" s="67">
        <f xml:space="preserve">   MAX(0, HLOOKUP(MONTH($B1189),'Farm Crops'!$B$18:$N$28,L$5,0)  - VLOOKUP(L$4,'Farm Crops'!$B$4:$G$13,6,0)/1000*0.65*$C1189)</f>
        <v>260.35781524926716</v>
      </c>
      <c r="M1189" s="67">
        <f xml:space="preserve">   MAX(0, HLOOKUP(MONTH($B1189),'Farm Crops'!$B$18:$N$28,M$5,0)  - VLOOKUP(M$4,'Farm Crops'!$B$4:$G$13,6,0)/1000*0.65*$C1189)</f>
        <v>1920.2873167155426</v>
      </c>
    </row>
    <row r="1190" spans="2:13" x14ac:dyDescent="0.2">
      <c r="B1190" s="4">
        <v>41667</v>
      </c>
      <c r="C1190" s="67">
        <f>'Observed Data'!$E1189</f>
        <v>12</v>
      </c>
      <c r="D1190" s="67">
        <f xml:space="preserve">   MAX(0, HLOOKUP(MONTH($B1190),'Farm Crops'!$B$18:$N$28,D$5,0)  - VLOOKUP(D$4,'Farm Crops'!$B$4:$G$13,6,0)/1000*0.65*$C1190)</f>
        <v>0</v>
      </c>
      <c r="E1190" s="67">
        <f xml:space="preserve">   MAX(0, HLOOKUP(MONTH($B1190),'Farm Crops'!$B$18:$N$28,E$5,0)  - VLOOKUP(E$4,'Farm Crops'!$B$4:$G$13,6,0)/1000*0.65*$C1190)</f>
        <v>0</v>
      </c>
      <c r="F1190" s="67">
        <f xml:space="preserve">   MAX(0, HLOOKUP(MONTH($B1190),'Farm Crops'!$B$18:$N$28,F$5,0)  - VLOOKUP(F$4,'Farm Crops'!$B$4:$G$13,6,0)/1000*0.65*$C1190)</f>
        <v>0</v>
      </c>
      <c r="G1190" s="67">
        <f xml:space="preserve">   MAX(0, HLOOKUP(MONTH($B1190),'Farm Crops'!$B$18:$N$28,G$5,0)  - VLOOKUP(G$4,'Farm Crops'!$B$4:$G$13,6,0)/1000*0.65*$C1190)</f>
        <v>0</v>
      </c>
      <c r="H1190" s="67">
        <f xml:space="preserve">   MAX(0, HLOOKUP(MONTH($B1190),'Farm Crops'!$B$18:$N$28,H$5,0)  - VLOOKUP(H$4,'Farm Crops'!$B$4:$G$13,6,0)/1000*0.65*$C1190)</f>
        <v>0</v>
      </c>
      <c r="I1190" s="67">
        <f xml:space="preserve">   MAX(0, HLOOKUP(MONTH($B1190),'Farm Crops'!$B$18:$N$28,I$5,0)  - VLOOKUP(I$4,'Farm Crops'!$B$4:$G$13,6,0)/1000*0.65*$C1190)</f>
        <v>0</v>
      </c>
      <c r="J1190" s="67">
        <f xml:space="preserve">   MAX(0, HLOOKUP(MONTH($B1190),'Farm Crops'!$B$18:$N$28,J$5,0)  - VLOOKUP(J$4,'Farm Crops'!$B$4:$G$13,6,0)/1000*0.65*$C1190)</f>
        <v>0</v>
      </c>
      <c r="K1190" s="67">
        <f xml:space="preserve">   MAX(0, HLOOKUP(MONTH($B1190),'Farm Crops'!$B$18:$N$28,K$5,0)  - VLOOKUP(K$4,'Farm Crops'!$B$4:$G$13,6,0)/1000*0.65*$C1190)</f>
        <v>0</v>
      </c>
      <c r="L1190" s="67">
        <f xml:space="preserve">   MAX(0, HLOOKUP(MONTH($B1190),'Farm Crops'!$B$18:$N$28,L$5,0)  - VLOOKUP(L$4,'Farm Crops'!$B$4:$G$13,6,0)/1000*0.65*$C1190)</f>
        <v>0</v>
      </c>
      <c r="M1190" s="67">
        <f xml:space="preserve">   MAX(0, HLOOKUP(MONTH($B1190),'Farm Crops'!$B$18:$N$28,M$5,0)  - VLOOKUP(M$4,'Farm Crops'!$B$4:$G$13,6,0)/1000*0.65*$C1190)</f>
        <v>0</v>
      </c>
    </row>
    <row r="1191" spans="2:13" x14ac:dyDescent="0.2">
      <c r="B1191" s="4">
        <v>41668</v>
      </c>
      <c r="C1191" s="67">
        <f>'Observed Data'!$E1190</f>
        <v>0</v>
      </c>
      <c r="D1191" s="67">
        <f xml:space="preserve">   MAX(0, HLOOKUP(MONTH($B1191),'Farm Crops'!$B$18:$N$28,D$5,0)  - VLOOKUP(D$4,'Farm Crops'!$B$4:$G$13,6,0)/1000*0.65*$C1191)</f>
        <v>2007.2797653958949</v>
      </c>
      <c r="E1191" s="67">
        <f xml:space="preserve">   MAX(0, HLOOKUP(MONTH($B1191),'Farm Crops'!$B$18:$N$28,E$5,0)  - VLOOKUP(E$4,'Farm Crops'!$B$4:$G$13,6,0)/1000*0.65*$C1191)</f>
        <v>4266.4504252199422</v>
      </c>
      <c r="F1191" s="67">
        <f xml:space="preserve">   MAX(0, HLOOKUP(MONTH($B1191),'Farm Crops'!$B$18:$N$28,F$5,0)  - VLOOKUP(F$4,'Farm Crops'!$B$4:$G$13,6,0)/1000*0.65*$C1191)</f>
        <v>4621.9062170087982</v>
      </c>
      <c r="G1191" s="67">
        <f xml:space="preserve">   MAX(0, HLOOKUP(MONTH($B1191),'Farm Crops'!$B$18:$N$28,G$5,0)  - VLOOKUP(G$4,'Farm Crops'!$B$4:$G$13,6,0)/1000*0.65*$C1191)</f>
        <v>1323.7824193548388</v>
      </c>
      <c r="H1191" s="67">
        <f xml:space="preserve">   MAX(0, HLOOKUP(MONTH($B1191),'Farm Crops'!$B$18:$N$28,H$5,0)  - VLOOKUP(H$4,'Farm Crops'!$B$4:$G$13,6,0)/1000*0.65*$C1191)</f>
        <v>4542.8644134897368</v>
      </c>
      <c r="I1191" s="67">
        <f xml:space="preserve">   MAX(0, HLOOKUP(MONTH($B1191),'Farm Crops'!$B$18:$N$28,I$5,0)  - VLOOKUP(I$4,'Farm Crops'!$B$4:$G$13,6,0)/1000*0.65*$C1191)</f>
        <v>2543.3804105571853</v>
      </c>
      <c r="J1191" s="67">
        <f xml:space="preserve">   MAX(0, HLOOKUP(MONTH($B1191),'Farm Crops'!$B$18:$N$28,J$5,0)  - VLOOKUP(J$4,'Farm Crops'!$B$4:$G$13,6,0)/1000*0.65*$C1191)</f>
        <v>6058.8046334310857</v>
      </c>
      <c r="K1191" s="67">
        <f xml:space="preserve">   MAX(0, HLOOKUP(MONTH($B1191),'Farm Crops'!$B$18:$N$28,K$5,0)  - VLOOKUP(K$4,'Farm Crops'!$B$4:$G$13,6,0)/1000*0.65*$C1191)</f>
        <v>1437.2081818181819</v>
      </c>
      <c r="L1191" s="67">
        <f xml:space="preserve">   MAX(0, HLOOKUP(MONTH($B1191),'Farm Crops'!$B$18:$N$28,L$5,0)  - VLOOKUP(L$4,'Farm Crops'!$B$4:$G$13,6,0)/1000*0.65*$C1191)</f>
        <v>260.35781524926716</v>
      </c>
      <c r="M1191" s="67">
        <f xml:space="preserve">   MAX(0, HLOOKUP(MONTH($B1191),'Farm Crops'!$B$18:$N$28,M$5,0)  - VLOOKUP(M$4,'Farm Crops'!$B$4:$G$13,6,0)/1000*0.65*$C1191)</f>
        <v>1920.2873167155426</v>
      </c>
    </row>
    <row r="1192" spans="2:13" x14ac:dyDescent="0.2">
      <c r="B1192" s="4">
        <v>41669</v>
      </c>
      <c r="C1192" s="67">
        <f>'Observed Data'!$E1191</f>
        <v>0</v>
      </c>
      <c r="D1192" s="67">
        <f xml:space="preserve">   MAX(0, HLOOKUP(MONTH($B1192),'Farm Crops'!$B$18:$N$28,D$5,0)  - VLOOKUP(D$4,'Farm Crops'!$B$4:$G$13,6,0)/1000*0.65*$C1192)</f>
        <v>2007.2797653958949</v>
      </c>
      <c r="E1192" s="67">
        <f xml:space="preserve">   MAX(0, HLOOKUP(MONTH($B1192),'Farm Crops'!$B$18:$N$28,E$5,0)  - VLOOKUP(E$4,'Farm Crops'!$B$4:$G$13,6,0)/1000*0.65*$C1192)</f>
        <v>4266.4504252199422</v>
      </c>
      <c r="F1192" s="67">
        <f xml:space="preserve">   MAX(0, HLOOKUP(MONTH($B1192),'Farm Crops'!$B$18:$N$28,F$5,0)  - VLOOKUP(F$4,'Farm Crops'!$B$4:$G$13,6,0)/1000*0.65*$C1192)</f>
        <v>4621.9062170087982</v>
      </c>
      <c r="G1192" s="67">
        <f xml:space="preserve">   MAX(0, HLOOKUP(MONTH($B1192),'Farm Crops'!$B$18:$N$28,G$5,0)  - VLOOKUP(G$4,'Farm Crops'!$B$4:$G$13,6,0)/1000*0.65*$C1192)</f>
        <v>1323.7824193548388</v>
      </c>
      <c r="H1192" s="67">
        <f xml:space="preserve">   MAX(0, HLOOKUP(MONTH($B1192),'Farm Crops'!$B$18:$N$28,H$5,0)  - VLOOKUP(H$4,'Farm Crops'!$B$4:$G$13,6,0)/1000*0.65*$C1192)</f>
        <v>4542.8644134897368</v>
      </c>
      <c r="I1192" s="67">
        <f xml:space="preserve">   MAX(0, HLOOKUP(MONTH($B1192),'Farm Crops'!$B$18:$N$28,I$5,0)  - VLOOKUP(I$4,'Farm Crops'!$B$4:$G$13,6,0)/1000*0.65*$C1192)</f>
        <v>2543.3804105571853</v>
      </c>
      <c r="J1192" s="67">
        <f xml:space="preserve">   MAX(0, HLOOKUP(MONTH($B1192),'Farm Crops'!$B$18:$N$28,J$5,0)  - VLOOKUP(J$4,'Farm Crops'!$B$4:$G$13,6,0)/1000*0.65*$C1192)</f>
        <v>6058.8046334310857</v>
      </c>
      <c r="K1192" s="67">
        <f xml:space="preserve">   MAX(0, HLOOKUP(MONTH($B1192),'Farm Crops'!$B$18:$N$28,K$5,0)  - VLOOKUP(K$4,'Farm Crops'!$B$4:$G$13,6,0)/1000*0.65*$C1192)</f>
        <v>1437.2081818181819</v>
      </c>
      <c r="L1192" s="67">
        <f xml:space="preserve">   MAX(0, HLOOKUP(MONTH($B1192),'Farm Crops'!$B$18:$N$28,L$5,0)  - VLOOKUP(L$4,'Farm Crops'!$B$4:$G$13,6,0)/1000*0.65*$C1192)</f>
        <v>260.35781524926716</v>
      </c>
      <c r="M1192" s="67">
        <f xml:space="preserve">   MAX(0, HLOOKUP(MONTH($B1192),'Farm Crops'!$B$18:$N$28,M$5,0)  - VLOOKUP(M$4,'Farm Crops'!$B$4:$G$13,6,0)/1000*0.65*$C1192)</f>
        <v>1920.2873167155426</v>
      </c>
    </row>
    <row r="1193" spans="2:13" x14ac:dyDescent="0.2">
      <c r="B1193" s="4">
        <v>41670</v>
      </c>
      <c r="C1193" s="67">
        <f>'Observed Data'!$E1192</f>
        <v>0</v>
      </c>
      <c r="D1193" s="67">
        <f xml:space="preserve">   MAX(0, HLOOKUP(MONTH($B1193),'Farm Crops'!$B$18:$N$28,D$5,0)  - VLOOKUP(D$4,'Farm Crops'!$B$4:$G$13,6,0)/1000*0.65*$C1193)</f>
        <v>2007.2797653958949</v>
      </c>
      <c r="E1193" s="67">
        <f xml:space="preserve">   MAX(0, HLOOKUP(MONTH($B1193),'Farm Crops'!$B$18:$N$28,E$5,0)  - VLOOKUP(E$4,'Farm Crops'!$B$4:$G$13,6,0)/1000*0.65*$C1193)</f>
        <v>4266.4504252199422</v>
      </c>
      <c r="F1193" s="67">
        <f xml:space="preserve">   MAX(0, HLOOKUP(MONTH($B1193),'Farm Crops'!$B$18:$N$28,F$5,0)  - VLOOKUP(F$4,'Farm Crops'!$B$4:$G$13,6,0)/1000*0.65*$C1193)</f>
        <v>4621.9062170087982</v>
      </c>
      <c r="G1193" s="67">
        <f xml:space="preserve">   MAX(0, HLOOKUP(MONTH($B1193),'Farm Crops'!$B$18:$N$28,G$5,0)  - VLOOKUP(G$4,'Farm Crops'!$B$4:$G$13,6,0)/1000*0.65*$C1193)</f>
        <v>1323.7824193548388</v>
      </c>
      <c r="H1193" s="67">
        <f xml:space="preserve">   MAX(0, HLOOKUP(MONTH($B1193),'Farm Crops'!$B$18:$N$28,H$5,0)  - VLOOKUP(H$4,'Farm Crops'!$B$4:$G$13,6,0)/1000*0.65*$C1193)</f>
        <v>4542.8644134897368</v>
      </c>
      <c r="I1193" s="67">
        <f xml:space="preserve">   MAX(0, HLOOKUP(MONTH($B1193),'Farm Crops'!$B$18:$N$28,I$5,0)  - VLOOKUP(I$4,'Farm Crops'!$B$4:$G$13,6,0)/1000*0.65*$C1193)</f>
        <v>2543.3804105571853</v>
      </c>
      <c r="J1193" s="67">
        <f xml:space="preserve">   MAX(0, HLOOKUP(MONTH($B1193),'Farm Crops'!$B$18:$N$28,J$5,0)  - VLOOKUP(J$4,'Farm Crops'!$B$4:$G$13,6,0)/1000*0.65*$C1193)</f>
        <v>6058.8046334310857</v>
      </c>
      <c r="K1193" s="67">
        <f xml:space="preserve">   MAX(0, HLOOKUP(MONTH($B1193),'Farm Crops'!$B$18:$N$28,K$5,0)  - VLOOKUP(K$4,'Farm Crops'!$B$4:$G$13,6,0)/1000*0.65*$C1193)</f>
        <v>1437.2081818181819</v>
      </c>
      <c r="L1193" s="67">
        <f xml:space="preserve">   MAX(0, HLOOKUP(MONTH($B1193),'Farm Crops'!$B$18:$N$28,L$5,0)  - VLOOKUP(L$4,'Farm Crops'!$B$4:$G$13,6,0)/1000*0.65*$C1193)</f>
        <v>260.35781524926716</v>
      </c>
      <c r="M1193" s="67">
        <f xml:space="preserve">   MAX(0, HLOOKUP(MONTH($B1193),'Farm Crops'!$B$18:$N$28,M$5,0)  - VLOOKUP(M$4,'Farm Crops'!$B$4:$G$13,6,0)/1000*0.65*$C1193)</f>
        <v>1920.2873167155426</v>
      </c>
    </row>
    <row r="1194" spans="2:13" x14ac:dyDescent="0.2">
      <c r="B1194" s="4">
        <v>41671</v>
      </c>
      <c r="C1194" s="67">
        <f>'Observed Data'!$E1193</f>
        <v>0</v>
      </c>
      <c r="D1194" s="67">
        <f xml:space="preserve">   MAX(0, HLOOKUP(MONTH($B1194),'Farm Crops'!$B$18:$N$28,D$5,0)  - VLOOKUP(D$4,'Farm Crops'!$B$4:$G$13,6,0)/1000*0.65*$C1194)</f>
        <v>1817.3193885760261</v>
      </c>
      <c r="E1194" s="67">
        <f xml:space="preserve">   MAX(0, HLOOKUP(MONTH($B1194),'Farm Crops'!$B$18:$N$28,E$5,0)  - VLOOKUP(E$4,'Farm Crops'!$B$4:$G$13,6,0)/1000*0.65*$C1194)</f>
        <v>4868.6117296862431</v>
      </c>
      <c r="F1194" s="67">
        <f xml:space="preserve">   MAX(0, HLOOKUP(MONTH($B1194),'Farm Crops'!$B$18:$N$28,F$5,0)  - VLOOKUP(F$4,'Farm Crops'!$B$4:$G$13,6,0)/1000*0.65*$C1194)</f>
        <v>5220.2218986323405</v>
      </c>
      <c r="G1194" s="67">
        <f xml:space="preserve">   MAX(0, HLOOKUP(MONTH($B1194),'Farm Crops'!$B$18:$N$28,G$5,0)  - VLOOKUP(G$4,'Farm Crops'!$B$4:$G$13,6,0)/1000*0.65*$C1194)</f>
        <v>1518.1067256637168</v>
      </c>
      <c r="H1194" s="67">
        <f xml:space="preserve">   MAX(0, HLOOKUP(MONTH($B1194),'Farm Crops'!$B$18:$N$28,H$5,0)  - VLOOKUP(H$4,'Farm Crops'!$B$4:$G$13,6,0)/1000*0.65*$C1194)</f>
        <v>5209.7330490748182</v>
      </c>
      <c r="I1194" s="67">
        <f xml:space="preserve">   MAX(0, HLOOKUP(MONTH($B1194),'Farm Crops'!$B$18:$N$28,I$5,0)  - VLOOKUP(I$4,'Farm Crops'!$B$4:$G$13,6,0)/1000*0.65*$C1194)</f>
        <v>2916.0123572003217</v>
      </c>
      <c r="J1194" s="67">
        <f xml:space="preserve">   MAX(0, HLOOKUP(MONTH($B1194),'Farm Crops'!$B$18:$N$28,J$5,0)  - VLOOKUP(J$4,'Farm Crops'!$B$4:$G$13,6,0)/1000*0.65*$C1194)</f>
        <v>6694.6344328238147</v>
      </c>
      <c r="K1194" s="67">
        <f xml:space="preserve">   MAX(0, HLOOKUP(MONTH($B1194),'Farm Crops'!$B$18:$N$28,K$5,0)  - VLOOKUP(K$4,'Farm Crops'!$B$4:$G$13,6,0)/1000*0.65*$C1194)</f>
        <v>1594.8660337892193</v>
      </c>
      <c r="L1194" s="67">
        <f xml:space="preserve">   MAX(0, HLOOKUP(MONTH($B1194),'Farm Crops'!$B$18:$N$28,L$5,0)  - VLOOKUP(L$4,'Farm Crops'!$B$4:$G$13,6,0)/1000*0.65*$C1194)</f>
        <v>289.90170555108637</v>
      </c>
      <c r="M1194" s="67">
        <f xml:space="preserve">   MAX(0, HLOOKUP(MONTH($B1194),'Farm Crops'!$B$18:$N$28,M$5,0)  - VLOOKUP(M$4,'Farm Crops'!$B$4:$G$13,6,0)/1000*0.65*$C1194)</f>
        <v>2159.1605309734509</v>
      </c>
    </row>
    <row r="1195" spans="2:13" x14ac:dyDescent="0.2">
      <c r="B1195" s="4">
        <v>41672</v>
      </c>
      <c r="C1195" s="67">
        <f>'Observed Data'!$E1194</f>
        <v>0</v>
      </c>
      <c r="D1195" s="67">
        <f xml:space="preserve">   MAX(0, HLOOKUP(MONTH($B1195),'Farm Crops'!$B$18:$N$28,D$5,0)  - VLOOKUP(D$4,'Farm Crops'!$B$4:$G$13,6,0)/1000*0.65*$C1195)</f>
        <v>1817.3193885760261</v>
      </c>
      <c r="E1195" s="67">
        <f xml:space="preserve">   MAX(0, HLOOKUP(MONTH($B1195),'Farm Crops'!$B$18:$N$28,E$5,0)  - VLOOKUP(E$4,'Farm Crops'!$B$4:$G$13,6,0)/1000*0.65*$C1195)</f>
        <v>4868.6117296862431</v>
      </c>
      <c r="F1195" s="67">
        <f xml:space="preserve">   MAX(0, HLOOKUP(MONTH($B1195),'Farm Crops'!$B$18:$N$28,F$5,0)  - VLOOKUP(F$4,'Farm Crops'!$B$4:$G$13,6,0)/1000*0.65*$C1195)</f>
        <v>5220.2218986323405</v>
      </c>
      <c r="G1195" s="67">
        <f xml:space="preserve">   MAX(0, HLOOKUP(MONTH($B1195),'Farm Crops'!$B$18:$N$28,G$5,0)  - VLOOKUP(G$4,'Farm Crops'!$B$4:$G$13,6,0)/1000*0.65*$C1195)</f>
        <v>1518.1067256637168</v>
      </c>
      <c r="H1195" s="67">
        <f xml:space="preserve">   MAX(0, HLOOKUP(MONTH($B1195),'Farm Crops'!$B$18:$N$28,H$5,0)  - VLOOKUP(H$4,'Farm Crops'!$B$4:$G$13,6,0)/1000*0.65*$C1195)</f>
        <v>5209.7330490748182</v>
      </c>
      <c r="I1195" s="67">
        <f xml:space="preserve">   MAX(0, HLOOKUP(MONTH($B1195),'Farm Crops'!$B$18:$N$28,I$5,0)  - VLOOKUP(I$4,'Farm Crops'!$B$4:$G$13,6,0)/1000*0.65*$C1195)</f>
        <v>2916.0123572003217</v>
      </c>
      <c r="J1195" s="67">
        <f xml:space="preserve">   MAX(0, HLOOKUP(MONTH($B1195),'Farm Crops'!$B$18:$N$28,J$5,0)  - VLOOKUP(J$4,'Farm Crops'!$B$4:$G$13,6,0)/1000*0.65*$C1195)</f>
        <v>6694.6344328238147</v>
      </c>
      <c r="K1195" s="67">
        <f xml:space="preserve">   MAX(0, HLOOKUP(MONTH($B1195),'Farm Crops'!$B$18:$N$28,K$5,0)  - VLOOKUP(K$4,'Farm Crops'!$B$4:$G$13,6,0)/1000*0.65*$C1195)</f>
        <v>1594.8660337892193</v>
      </c>
      <c r="L1195" s="67">
        <f xml:space="preserve">   MAX(0, HLOOKUP(MONTH($B1195),'Farm Crops'!$B$18:$N$28,L$5,0)  - VLOOKUP(L$4,'Farm Crops'!$B$4:$G$13,6,0)/1000*0.65*$C1195)</f>
        <v>289.90170555108637</v>
      </c>
      <c r="M1195" s="67">
        <f xml:space="preserve">   MAX(0, HLOOKUP(MONTH($B1195),'Farm Crops'!$B$18:$N$28,M$5,0)  - VLOOKUP(M$4,'Farm Crops'!$B$4:$G$13,6,0)/1000*0.65*$C1195)</f>
        <v>2159.1605309734509</v>
      </c>
    </row>
    <row r="1196" spans="2:13" x14ac:dyDescent="0.2">
      <c r="B1196" s="4">
        <v>41673</v>
      </c>
      <c r="C1196" s="67">
        <f>'Observed Data'!$E1195</f>
        <v>0</v>
      </c>
      <c r="D1196" s="67">
        <f xml:space="preserve">   MAX(0, HLOOKUP(MONTH($B1196),'Farm Crops'!$B$18:$N$28,D$5,0)  - VLOOKUP(D$4,'Farm Crops'!$B$4:$G$13,6,0)/1000*0.65*$C1196)</f>
        <v>1817.3193885760261</v>
      </c>
      <c r="E1196" s="67">
        <f xml:space="preserve">   MAX(0, HLOOKUP(MONTH($B1196),'Farm Crops'!$B$18:$N$28,E$5,0)  - VLOOKUP(E$4,'Farm Crops'!$B$4:$G$13,6,0)/1000*0.65*$C1196)</f>
        <v>4868.6117296862431</v>
      </c>
      <c r="F1196" s="67">
        <f xml:space="preserve">   MAX(0, HLOOKUP(MONTH($B1196),'Farm Crops'!$B$18:$N$28,F$5,0)  - VLOOKUP(F$4,'Farm Crops'!$B$4:$G$13,6,0)/1000*0.65*$C1196)</f>
        <v>5220.2218986323405</v>
      </c>
      <c r="G1196" s="67">
        <f xml:space="preserve">   MAX(0, HLOOKUP(MONTH($B1196),'Farm Crops'!$B$18:$N$28,G$5,0)  - VLOOKUP(G$4,'Farm Crops'!$B$4:$G$13,6,0)/1000*0.65*$C1196)</f>
        <v>1518.1067256637168</v>
      </c>
      <c r="H1196" s="67">
        <f xml:space="preserve">   MAX(0, HLOOKUP(MONTH($B1196),'Farm Crops'!$B$18:$N$28,H$5,0)  - VLOOKUP(H$4,'Farm Crops'!$B$4:$G$13,6,0)/1000*0.65*$C1196)</f>
        <v>5209.7330490748182</v>
      </c>
      <c r="I1196" s="67">
        <f xml:space="preserve">   MAX(0, HLOOKUP(MONTH($B1196),'Farm Crops'!$B$18:$N$28,I$5,0)  - VLOOKUP(I$4,'Farm Crops'!$B$4:$G$13,6,0)/1000*0.65*$C1196)</f>
        <v>2916.0123572003217</v>
      </c>
      <c r="J1196" s="67">
        <f xml:space="preserve">   MAX(0, HLOOKUP(MONTH($B1196),'Farm Crops'!$B$18:$N$28,J$5,0)  - VLOOKUP(J$4,'Farm Crops'!$B$4:$G$13,6,0)/1000*0.65*$C1196)</f>
        <v>6694.6344328238147</v>
      </c>
      <c r="K1196" s="67">
        <f xml:space="preserve">   MAX(0, HLOOKUP(MONTH($B1196),'Farm Crops'!$B$18:$N$28,K$5,0)  - VLOOKUP(K$4,'Farm Crops'!$B$4:$G$13,6,0)/1000*0.65*$C1196)</f>
        <v>1594.8660337892193</v>
      </c>
      <c r="L1196" s="67">
        <f xml:space="preserve">   MAX(0, HLOOKUP(MONTH($B1196),'Farm Crops'!$B$18:$N$28,L$5,0)  - VLOOKUP(L$4,'Farm Crops'!$B$4:$G$13,6,0)/1000*0.65*$C1196)</f>
        <v>289.90170555108637</v>
      </c>
      <c r="M1196" s="67">
        <f xml:space="preserve">   MAX(0, HLOOKUP(MONTH($B1196),'Farm Crops'!$B$18:$N$28,M$5,0)  - VLOOKUP(M$4,'Farm Crops'!$B$4:$G$13,6,0)/1000*0.65*$C1196)</f>
        <v>2159.1605309734509</v>
      </c>
    </row>
    <row r="1197" spans="2:13" x14ac:dyDescent="0.2">
      <c r="B1197" s="4">
        <v>41674</v>
      </c>
      <c r="C1197" s="67">
        <f>'Observed Data'!$E1196</f>
        <v>0</v>
      </c>
      <c r="D1197" s="67">
        <f xml:space="preserve">   MAX(0, HLOOKUP(MONTH($B1197),'Farm Crops'!$B$18:$N$28,D$5,0)  - VLOOKUP(D$4,'Farm Crops'!$B$4:$G$13,6,0)/1000*0.65*$C1197)</f>
        <v>1817.3193885760261</v>
      </c>
      <c r="E1197" s="67">
        <f xml:space="preserve">   MAX(0, HLOOKUP(MONTH($B1197),'Farm Crops'!$B$18:$N$28,E$5,0)  - VLOOKUP(E$4,'Farm Crops'!$B$4:$G$13,6,0)/1000*0.65*$C1197)</f>
        <v>4868.6117296862431</v>
      </c>
      <c r="F1197" s="67">
        <f xml:space="preserve">   MAX(0, HLOOKUP(MONTH($B1197),'Farm Crops'!$B$18:$N$28,F$5,0)  - VLOOKUP(F$4,'Farm Crops'!$B$4:$G$13,6,0)/1000*0.65*$C1197)</f>
        <v>5220.2218986323405</v>
      </c>
      <c r="G1197" s="67">
        <f xml:space="preserve">   MAX(0, HLOOKUP(MONTH($B1197),'Farm Crops'!$B$18:$N$28,G$5,0)  - VLOOKUP(G$4,'Farm Crops'!$B$4:$G$13,6,0)/1000*0.65*$C1197)</f>
        <v>1518.1067256637168</v>
      </c>
      <c r="H1197" s="67">
        <f xml:space="preserve">   MAX(0, HLOOKUP(MONTH($B1197),'Farm Crops'!$B$18:$N$28,H$5,0)  - VLOOKUP(H$4,'Farm Crops'!$B$4:$G$13,6,0)/1000*0.65*$C1197)</f>
        <v>5209.7330490748182</v>
      </c>
      <c r="I1197" s="67">
        <f xml:space="preserve">   MAX(0, HLOOKUP(MONTH($B1197),'Farm Crops'!$B$18:$N$28,I$5,0)  - VLOOKUP(I$4,'Farm Crops'!$B$4:$G$13,6,0)/1000*0.65*$C1197)</f>
        <v>2916.0123572003217</v>
      </c>
      <c r="J1197" s="67">
        <f xml:space="preserve">   MAX(0, HLOOKUP(MONTH($B1197),'Farm Crops'!$B$18:$N$28,J$5,0)  - VLOOKUP(J$4,'Farm Crops'!$B$4:$G$13,6,0)/1000*0.65*$C1197)</f>
        <v>6694.6344328238147</v>
      </c>
      <c r="K1197" s="67">
        <f xml:space="preserve">   MAX(0, HLOOKUP(MONTH($B1197),'Farm Crops'!$B$18:$N$28,K$5,0)  - VLOOKUP(K$4,'Farm Crops'!$B$4:$G$13,6,0)/1000*0.65*$C1197)</f>
        <v>1594.8660337892193</v>
      </c>
      <c r="L1197" s="67">
        <f xml:space="preserve">   MAX(0, HLOOKUP(MONTH($B1197),'Farm Crops'!$B$18:$N$28,L$5,0)  - VLOOKUP(L$4,'Farm Crops'!$B$4:$G$13,6,0)/1000*0.65*$C1197)</f>
        <v>289.90170555108637</v>
      </c>
      <c r="M1197" s="67">
        <f xml:space="preserve">   MAX(0, HLOOKUP(MONTH($B1197),'Farm Crops'!$B$18:$N$28,M$5,0)  - VLOOKUP(M$4,'Farm Crops'!$B$4:$G$13,6,0)/1000*0.65*$C1197)</f>
        <v>2159.1605309734509</v>
      </c>
    </row>
    <row r="1198" spans="2:13" x14ac:dyDescent="0.2">
      <c r="B1198" s="4">
        <v>41675</v>
      </c>
      <c r="C1198" s="67">
        <f>'Observed Data'!$E1197</f>
        <v>0</v>
      </c>
      <c r="D1198" s="67">
        <f xml:space="preserve">   MAX(0, HLOOKUP(MONTH($B1198),'Farm Crops'!$B$18:$N$28,D$5,0)  - VLOOKUP(D$4,'Farm Crops'!$B$4:$G$13,6,0)/1000*0.65*$C1198)</f>
        <v>1817.3193885760261</v>
      </c>
      <c r="E1198" s="67">
        <f xml:space="preserve">   MAX(0, HLOOKUP(MONTH($B1198),'Farm Crops'!$B$18:$N$28,E$5,0)  - VLOOKUP(E$4,'Farm Crops'!$B$4:$G$13,6,0)/1000*0.65*$C1198)</f>
        <v>4868.6117296862431</v>
      </c>
      <c r="F1198" s="67">
        <f xml:space="preserve">   MAX(0, HLOOKUP(MONTH($B1198),'Farm Crops'!$B$18:$N$28,F$5,0)  - VLOOKUP(F$4,'Farm Crops'!$B$4:$G$13,6,0)/1000*0.65*$C1198)</f>
        <v>5220.2218986323405</v>
      </c>
      <c r="G1198" s="67">
        <f xml:space="preserve">   MAX(0, HLOOKUP(MONTH($B1198),'Farm Crops'!$B$18:$N$28,G$5,0)  - VLOOKUP(G$4,'Farm Crops'!$B$4:$G$13,6,0)/1000*0.65*$C1198)</f>
        <v>1518.1067256637168</v>
      </c>
      <c r="H1198" s="67">
        <f xml:space="preserve">   MAX(0, HLOOKUP(MONTH($B1198),'Farm Crops'!$B$18:$N$28,H$5,0)  - VLOOKUP(H$4,'Farm Crops'!$B$4:$G$13,6,0)/1000*0.65*$C1198)</f>
        <v>5209.7330490748182</v>
      </c>
      <c r="I1198" s="67">
        <f xml:space="preserve">   MAX(0, HLOOKUP(MONTH($B1198),'Farm Crops'!$B$18:$N$28,I$5,0)  - VLOOKUP(I$4,'Farm Crops'!$B$4:$G$13,6,0)/1000*0.65*$C1198)</f>
        <v>2916.0123572003217</v>
      </c>
      <c r="J1198" s="67">
        <f xml:space="preserve">   MAX(0, HLOOKUP(MONTH($B1198),'Farm Crops'!$B$18:$N$28,J$5,0)  - VLOOKUP(J$4,'Farm Crops'!$B$4:$G$13,6,0)/1000*0.65*$C1198)</f>
        <v>6694.6344328238147</v>
      </c>
      <c r="K1198" s="67">
        <f xml:space="preserve">   MAX(0, HLOOKUP(MONTH($B1198),'Farm Crops'!$B$18:$N$28,K$5,0)  - VLOOKUP(K$4,'Farm Crops'!$B$4:$G$13,6,0)/1000*0.65*$C1198)</f>
        <v>1594.8660337892193</v>
      </c>
      <c r="L1198" s="67">
        <f xml:space="preserve">   MAX(0, HLOOKUP(MONTH($B1198),'Farm Crops'!$B$18:$N$28,L$5,0)  - VLOOKUP(L$4,'Farm Crops'!$B$4:$G$13,6,0)/1000*0.65*$C1198)</f>
        <v>289.90170555108637</v>
      </c>
      <c r="M1198" s="67">
        <f xml:space="preserve">   MAX(0, HLOOKUP(MONTH($B1198),'Farm Crops'!$B$18:$N$28,M$5,0)  - VLOOKUP(M$4,'Farm Crops'!$B$4:$G$13,6,0)/1000*0.65*$C1198)</f>
        <v>2159.1605309734509</v>
      </c>
    </row>
    <row r="1199" spans="2:13" x14ac:dyDescent="0.2">
      <c r="B1199" s="4">
        <v>41676</v>
      </c>
      <c r="C1199" s="67">
        <f>'Observed Data'!$E1198</f>
        <v>0</v>
      </c>
      <c r="D1199" s="67">
        <f xml:space="preserve">   MAX(0, HLOOKUP(MONTH($B1199),'Farm Crops'!$B$18:$N$28,D$5,0)  - VLOOKUP(D$4,'Farm Crops'!$B$4:$G$13,6,0)/1000*0.65*$C1199)</f>
        <v>1817.3193885760261</v>
      </c>
      <c r="E1199" s="67">
        <f xml:space="preserve">   MAX(0, HLOOKUP(MONTH($B1199),'Farm Crops'!$B$18:$N$28,E$5,0)  - VLOOKUP(E$4,'Farm Crops'!$B$4:$G$13,6,0)/1000*0.65*$C1199)</f>
        <v>4868.6117296862431</v>
      </c>
      <c r="F1199" s="67">
        <f xml:space="preserve">   MAX(0, HLOOKUP(MONTH($B1199),'Farm Crops'!$B$18:$N$28,F$5,0)  - VLOOKUP(F$4,'Farm Crops'!$B$4:$G$13,6,0)/1000*0.65*$C1199)</f>
        <v>5220.2218986323405</v>
      </c>
      <c r="G1199" s="67">
        <f xml:space="preserve">   MAX(0, HLOOKUP(MONTH($B1199),'Farm Crops'!$B$18:$N$28,G$5,0)  - VLOOKUP(G$4,'Farm Crops'!$B$4:$G$13,6,0)/1000*0.65*$C1199)</f>
        <v>1518.1067256637168</v>
      </c>
      <c r="H1199" s="67">
        <f xml:space="preserve">   MAX(0, HLOOKUP(MONTH($B1199),'Farm Crops'!$B$18:$N$28,H$5,0)  - VLOOKUP(H$4,'Farm Crops'!$B$4:$G$13,6,0)/1000*0.65*$C1199)</f>
        <v>5209.7330490748182</v>
      </c>
      <c r="I1199" s="67">
        <f xml:space="preserve">   MAX(0, HLOOKUP(MONTH($B1199),'Farm Crops'!$B$18:$N$28,I$5,0)  - VLOOKUP(I$4,'Farm Crops'!$B$4:$G$13,6,0)/1000*0.65*$C1199)</f>
        <v>2916.0123572003217</v>
      </c>
      <c r="J1199" s="67">
        <f xml:space="preserve">   MAX(0, HLOOKUP(MONTH($B1199),'Farm Crops'!$B$18:$N$28,J$5,0)  - VLOOKUP(J$4,'Farm Crops'!$B$4:$G$13,6,0)/1000*0.65*$C1199)</f>
        <v>6694.6344328238147</v>
      </c>
      <c r="K1199" s="67">
        <f xml:space="preserve">   MAX(0, HLOOKUP(MONTH($B1199),'Farm Crops'!$B$18:$N$28,K$5,0)  - VLOOKUP(K$4,'Farm Crops'!$B$4:$G$13,6,0)/1000*0.65*$C1199)</f>
        <v>1594.8660337892193</v>
      </c>
      <c r="L1199" s="67">
        <f xml:space="preserve">   MAX(0, HLOOKUP(MONTH($B1199),'Farm Crops'!$B$18:$N$28,L$5,0)  - VLOOKUP(L$4,'Farm Crops'!$B$4:$G$13,6,0)/1000*0.65*$C1199)</f>
        <v>289.90170555108637</v>
      </c>
      <c r="M1199" s="67">
        <f xml:space="preserve">   MAX(0, HLOOKUP(MONTH($B1199),'Farm Crops'!$B$18:$N$28,M$5,0)  - VLOOKUP(M$4,'Farm Crops'!$B$4:$G$13,6,0)/1000*0.65*$C1199)</f>
        <v>2159.1605309734509</v>
      </c>
    </row>
    <row r="1200" spans="2:13" x14ac:dyDescent="0.2">
      <c r="B1200" s="4">
        <v>41677</v>
      </c>
      <c r="C1200" s="67">
        <f>'Observed Data'!$E1199</f>
        <v>0</v>
      </c>
      <c r="D1200" s="67">
        <f xml:space="preserve">   MAX(0, HLOOKUP(MONTH($B1200),'Farm Crops'!$B$18:$N$28,D$5,0)  - VLOOKUP(D$4,'Farm Crops'!$B$4:$G$13,6,0)/1000*0.65*$C1200)</f>
        <v>1817.3193885760261</v>
      </c>
      <c r="E1200" s="67">
        <f xml:space="preserve">   MAX(0, HLOOKUP(MONTH($B1200),'Farm Crops'!$B$18:$N$28,E$5,0)  - VLOOKUP(E$4,'Farm Crops'!$B$4:$G$13,6,0)/1000*0.65*$C1200)</f>
        <v>4868.6117296862431</v>
      </c>
      <c r="F1200" s="67">
        <f xml:space="preserve">   MAX(0, HLOOKUP(MONTH($B1200),'Farm Crops'!$B$18:$N$28,F$5,0)  - VLOOKUP(F$4,'Farm Crops'!$B$4:$G$13,6,0)/1000*0.65*$C1200)</f>
        <v>5220.2218986323405</v>
      </c>
      <c r="G1200" s="67">
        <f xml:space="preserve">   MAX(0, HLOOKUP(MONTH($B1200),'Farm Crops'!$B$18:$N$28,G$5,0)  - VLOOKUP(G$4,'Farm Crops'!$B$4:$G$13,6,0)/1000*0.65*$C1200)</f>
        <v>1518.1067256637168</v>
      </c>
      <c r="H1200" s="67">
        <f xml:space="preserve">   MAX(0, HLOOKUP(MONTH($B1200),'Farm Crops'!$B$18:$N$28,H$5,0)  - VLOOKUP(H$4,'Farm Crops'!$B$4:$G$13,6,0)/1000*0.65*$C1200)</f>
        <v>5209.7330490748182</v>
      </c>
      <c r="I1200" s="67">
        <f xml:space="preserve">   MAX(0, HLOOKUP(MONTH($B1200),'Farm Crops'!$B$18:$N$28,I$5,0)  - VLOOKUP(I$4,'Farm Crops'!$B$4:$G$13,6,0)/1000*0.65*$C1200)</f>
        <v>2916.0123572003217</v>
      </c>
      <c r="J1200" s="67">
        <f xml:space="preserve">   MAX(0, HLOOKUP(MONTH($B1200),'Farm Crops'!$B$18:$N$28,J$5,0)  - VLOOKUP(J$4,'Farm Crops'!$B$4:$G$13,6,0)/1000*0.65*$C1200)</f>
        <v>6694.6344328238147</v>
      </c>
      <c r="K1200" s="67">
        <f xml:space="preserve">   MAX(0, HLOOKUP(MONTH($B1200),'Farm Crops'!$B$18:$N$28,K$5,0)  - VLOOKUP(K$4,'Farm Crops'!$B$4:$G$13,6,0)/1000*0.65*$C1200)</f>
        <v>1594.8660337892193</v>
      </c>
      <c r="L1200" s="67">
        <f xml:space="preserve">   MAX(0, HLOOKUP(MONTH($B1200),'Farm Crops'!$B$18:$N$28,L$5,0)  - VLOOKUP(L$4,'Farm Crops'!$B$4:$G$13,6,0)/1000*0.65*$C1200)</f>
        <v>289.90170555108637</v>
      </c>
      <c r="M1200" s="67">
        <f xml:space="preserve">   MAX(0, HLOOKUP(MONTH($B1200),'Farm Crops'!$B$18:$N$28,M$5,0)  - VLOOKUP(M$4,'Farm Crops'!$B$4:$G$13,6,0)/1000*0.65*$C1200)</f>
        <v>2159.1605309734509</v>
      </c>
    </row>
    <row r="1201" spans="2:13" x14ac:dyDescent="0.2">
      <c r="B1201" s="4">
        <v>41678</v>
      </c>
      <c r="C1201" s="67">
        <f>'Observed Data'!$E1200</f>
        <v>0</v>
      </c>
      <c r="D1201" s="67">
        <f xml:space="preserve">   MAX(0, HLOOKUP(MONTH($B1201),'Farm Crops'!$B$18:$N$28,D$5,0)  - VLOOKUP(D$4,'Farm Crops'!$B$4:$G$13,6,0)/1000*0.65*$C1201)</f>
        <v>1817.3193885760261</v>
      </c>
      <c r="E1201" s="67">
        <f xml:space="preserve">   MAX(0, HLOOKUP(MONTH($B1201),'Farm Crops'!$B$18:$N$28,E$5,0)  - VLOOKUP(E$4,'Farm Crops'!$B$4:$G$13,6,0)/1000*0.65*$C1201)</f>
        <v>4868.6117296862431</v>
      </c>
      <c r="F1201" s="67">
        <f xml:space="preserve">   MAX(0, HLOOKUP(MONTH($B1201),'Farm Crops'!$B$18:$N$28,F$5,0)  - VLOOKUP(F$4,'Farm Crops'!$B$4:$G$13,6,0)/1000*0.65*$C1201)</f>
        <v>5220.2218986323405</v>
      </c>
      <c r="G1201" s="67">
        <f xml:space="preserve">   MAX(0, HLOOKUP(MONTH($B1201),'Farm Crops'!$B$18:$N$28,G$5,0)  - VLOOKUP(G$4,'Farm Crops'!$B$4:$G$13,6,0)/1000*0.65*$C1201)</f>
        <v>1518.1067256637168</v>
      </c>
      <c r="H1201" s="67">
        <f xml:space="preserve">   MAX(0, HLOOKUP(MONTH($B1201),'Farm Crops'!$B$18:$N$28,H$5,0)  - VLOOKUP(H$4,'Farm Crops'!$B$4:$G$13,6,0)/1000*0.65*$C1201)</f>
        <v>5209.7330490748182</v>
      </c>
      <c r="I1201" s="67">
        <f xml:space="preserve">   MAX(0, HLOOKUP(MONTH($B1201),'Farm Crops'!$B$18:$N$28,I$5,0)  - VLOOKUP(I$4,'Farm Crops'!$B$4:$G$13,6,0)/1000*0.65*$C1201)</f>
        <v>2916.0123572003217</v>
      </c>
      <c r="J1201" s="67">
        <f xml:space="preserve">   MAX(0, HLOOKUP(MONTH($B1201),'Farm Crops'!$B$18:$N$28,J$5,0)  - VLOOKUP(J$4,'Farm Crops'!$B$4:$G$13,6,0)/1000*0.65*$C1201)</f>
        <v>6694.6344328238147</v>
      </c>
      <c r="K1201" s="67">
        <f xml:space="preserve">   MAX(0, HLOOKUP(MONTH($B1201),'Farm Crops'!$B$18:$N$28,K$5,0)  - VLOOKUP(K$4,'Farm Crops'!$B$4:$G$13,6,0)/1000*0.65*$C1201)</f>
        <v>1594.8660337892193</v>
      </c>
      <c r="L1201" s="67">
        <f xml:space="preserve">   MAX(0, HLOOKUP(MONTH($B1201),'Farm Crops'!$B$18:$N$28,L$5,0)  - VLOOKUP(L$4,'Farm Crops'!$B$4:$G$13,6,0)/1000*0.65*$C1201)</f>
        <v>289.90170555108637</v>
      </c>
      <c r="M1201" s="67">
        <f xml:space="preserve">   MAX(0, HLOOKUP(MONTH($B1201),'Farm Crops'!$B$18:$N$28,M$5,0)  - VLOOKUP(M$4,'Farm Crops'!$B$4:$G$13,6,0)/1000*0.65*$C1201)</f>
        <v>2159.1605309734509</v>
      </c>
    </row>
    <row r="1202" spans="2:13" x14ac:dyDescent="0.2">
      <c r="B1202" s="4">
        <v>41679</v>
      </c>
      <c r="C1202" s="67">
        <f>'Observed Data'!$E1201</f>
        <v>0</v>
      </c>
      <c r="D1202" s="67">
        <f xml:space="preserve">   MAX(0, HLOOKUP(MONTH($B1202),'Farm Crops'!$B$18:$N$28,D$5,0)  - VLOOKUP(D$4,'Farm Crops'!$B$4:$G$13,6,0)/1000*0.65*$C1202)</f>
        <v>1817.3193885760261</v>
      </c>
      <c r="E1202" s="67">
        <f xml:space="preserve">   MAX(0, HLOOKUP(MONTH($B1202),'Farm Crops'!$B$18:$N$28,E$5,0)  - VLOOKUP(E$4,'Farm Crops'!$B$4:$G$13,6,0)/1000*0.65*$C1202)</f>
        <v>4868.6117296862431</v>
      </c>
      <c r="F1202" s="67">
        <f xml:space="preserve">   MAX(0, HLOOKUP(MONTH($B1202),'Farm Crops'!$B$18:$N$28,F$5,0)  - VLOOKUP(F$4,'Farm Crops'!$B$4:$G$13,6,0)/1000*0.65*$C1202)</f>
        <v>5220.2218986323405</v>
      </c>
      <c r="G1202" s="67">
        <f xml:space="preserve">   MAX(0, HLOOKUP(MONTH($B1202),'Farm Crops'!$B$18:$N$28,G$5,0)  - VLOOKUP(G$4,'Farm Crops'!$B$4:$G$13,6,0)/1000*0.65*$C1202)</f>
        <v>1518.1067256637168</v>
      </c>
      <c r="H1202" s="67">
        <f xml:space="preserve">   MAX(0, HLOOKUP(MONTH($B1202),'Farm Crops'!$B$18:$N$28,H$5,0)  - VLOOKUP(H$4,'Farm Crops'!$B$4:$G$13,6,0)/1000*0.65*$C1202)</f>
        <v>5209.7330490748182</v>
      </c>
      <c r="I1202" s="67">
        <f xml:space="preserve">   MAX(0, HLOOKUP(MONTH($B1202),'Farm Crops'!$B$18:$N$28,I$5,0)  - VLOOKUP(I$4,'Farm Crops'!$B$4:$G$13,6,0)/1000*0.65*$C1202)</f>
        <v>2916.0123572003217</v>
      </c>
      <c r="J1202" s="67">
        <f xml:space="preserve">   MAX(0, HLOOKUP(MONTH($B1202),'Farm Crops'!$B$18:$N$28,J$5,0)  - VLOOKUP(J$4,'Farm Crops'!$B$4:$G$13,6,0)/1000*0.65*$C1202)</f>
        <v>6694.6344328238147</v>
      </c>
      <c r="K1202" s="67">
        <f xml:space="preserve">   MAX(0, HLOOKUP(MONTH($B1202),'Farm Crops'!$B$18:$N$28,K$5,0)  - VLOOKUP(K$4,'Farm Crops'!$B$4:$G$13,6,0)/1000*0.65*$C1202)</f>
        <v>1594.8660337892193</v>
      </c>
      <c r="L1202" s="67">
        <f xml:space="preserve">   MAX(0, HLOOKUP(MONTH($B1202),'Farm Crops'!$B$18:$N$28,L$5,0)  - VLOOKUP(L$4,'Farm Crops'!$B$4:$G$13,6,0)/1000*0.65*$C1202)</f>
        <v>289.90170555108637</v>
      </c>
      <c r="M1202" s="67">
        <f xml:space="preserve">   MAX(0, HLOOKUP(MONTH($B1202),'Farm Crops'!$B$18:$N$28,M$5,0)  - VLOOKUP(M$4,'Farm Crops'!$B$4:$G$13,6,0)/1000*0.65*$C1202)</f>
        <v>2159.1605309734509</v>
      </c>
    </row>
    <row r="1203" spans="2:13" x14ac:dyDescent="0.2">
      <c r="B1203" s="4">
        <v>41680</v>
      </c>
      <c r="C1203" s="67">
        <f>'Observed Data'!$E1202</f>
        <v>0</v>
      </c>
      <c r="D1203" s="67">
        <f xml:space="preserve">   MAX(0, HLOOKUP(MONTH($B1203),'Farm Crops'!$B$18:$N$28,D$5,0)  - VLOOKUP(D$4,'Farm Crops'!$B$4:$G$13,6,0)/1000*0.65*$C1203)</f>
        <v>1817.3193885760261</v>
      </c>
      <c r="E1203" s="67">
        <f xml:space="preserve">   MAX(0, HLOOKUP(MONTH($B1203),'Farm Crops'!$B$18:$N$28,E$5,0)  - VLOOKUP(E$4,'Farm Crops'!$B$4:$G$13,6,0)/1000*0.65*$C1203)</f>
        <v>4868.6117296862431</v>
      </c>
      <c r="F1203" s="67">
        <f xml:space="preserve">   MAX(0, HLOOKUP(MONTH($B1203),'Farm Crops'!$B$18:$N$28,F$5,0)  - VLOOKUP(F$4,'Farm Crops'!$B$4:$G$13,6,0)/1000*0.65*$C1203)</f>
        <v>5220.2218986323405</v>
      </c>
      <c r="G1203" s="67">
        <f xml:space="preserve">   MAX(0, HLOOKUP(MONTH($B1203),'Farm Crops'!$B$18:$N$28,G$5,0)  - VLOOKUP(G$4,'Farm Crops'!$B$4:$G$13,6,0)/1000*0.65*$C1203)</f>
        <v>1518.1067256637168</v>
      </c>
      <c r="H1203" s="67">
        <f xml:space="preserve">   MAX(0, HLOOKUP(MONTH($B1203),'Farm Crops'!$B$18:$N$28,H$5,0)  - VLOOKUP(H$4,'Farm Crops'!$B$4:$G$13,6,0)/1000*0.65*$C1203)</f>
        <v>5209.7330490748182</v>
      </c>
      <c r="I1203" s="67">
        <f xml:space="preserve">   MAX(0, HLOOKUP(MONTH($B1203),'Farm Crops'!$B$18:$N$28,I$5,0)  - VLOOKUP(I$4,'Farm Crops'!$B$4:$G$13,6,0)/1000*0.65*$C1203)</f>
        <v>2916.0123572003217</v>
      </c>
      <c r="J1203" s="67">
        <f xml:space="preserve">   MAX(0, HLOOKUP(MONTH($B1203),'Farm Crops'!$B$18:$N$28,J$5,0)  - VLOOKUP(J$4,'Farm Crops'!$B$4:$G$13,6,0)/1000*0.65*$C1203)</f>
        <v>6694.6344328238147</v>
      </c>
      <c r="K1203" s="67">
        <f xml:space="preserve">   MAX(0, HLOOKUP(MONTH($B1203),'Farm Crops'!$B$18:$N$28,K$5,0)  - VLOOKUP(K$4,'Farm Crops'!$B$4:$G$13,6,0)/1000*0.65*$C1203)</f>
        <v>1594.8660337892193</v>
      </c>
      <c r="L1203" s="67">
        <f xml:space="preserve">   MAX(0, HLOOKUP(MONTH($B1203),'Farm Crops'!$B$18:$N$28,L$5,0)  - VLOOKUP(L$4,'Farm Crops'!$B$4:$G$13,6,0)/1000*0.65*$C1203)</f>
        <v>289.90170555108637</v>
      </c>
      <c r="M1203" s="67">
        <f xml:space="preserve">   MAX(0, HLOOKUP(MONTH($B1203),'Farm Crops'!$B$18:$N$28,M$5,0)  - VLOOKUP(M$4,'Farm Crops'!$B$4:$G$13,6,0)/1000*0.65*$C1203)</f>
        <v>2159.1605309734509</v>
      </c>
    </row>
    <row r="1204" spans="2:13" x14ac:dyDescent="0.2">
      <c r="B1204" s="4">
        <v>41681</v>
      </c>
      <c r="C1204" s="67">
        <f>'Observed Data'!$E1203</f>
        <v>0</v>
      </c>
      <c r="D1204" s="67">
        <f xml:space="preserve">   MAX(0, HLOOKUP(MONTH($B1204),'Farm Crops'!$B$18:$N$28,D$5,0)  - VLOOKUP(D$4,'Farm Crops'!$B$4:$G$13,6,0)/1000*0.65*$C1204)</f>
        <v>1817.3193885760261</v>
      </c>
      <c r="E1204" s="67">
        <f xml:space="preserve">   MAX(0, HLOOKUP(MONTH($B1204),'Farm Crops'!$B$18:$N$28,E$5,0)  - VLOOKUP(E$4,'Farm Crops'!$B$4:$G$13,6,0)/1000*0.65*$C1204)</f>
        <v>4868.6117296862431</v>
      </c>
      <c r="F1204" s="67">
        <f xml:space="preserve">   MAX(0, HLOOKUP(MONTH($B1204),'Farm Crops'!$B$18:$N$28,F$5,0)  - VLOOKUP(F$4,'Farm Crops'!$B$4:$G$13,6,0)/1000*0.65*$C1204)</f>
        <v>5220.2218986323405</v>
      </c>
      <c r="G1204" s="67">
        <f xml:space="preserve">   MAX(0, HLOOKUP(MONTH($B1204),'Farm Crops'!$B$18:$N$28,G$5,0)  - VLOOKUP(G$4,'Farm Crops'!$B$4:$G$13,6,0)/1000*0.65*$C1204)</f>
        <v>1518.1067256637168</v>
      </c>
      <c r="H1204" s="67">
        <f xml:space="preserve">   MAX(0, HLOOKUP(MONTH($B1204),'Farm Crops'!$B$18:$N$28,H$5,0)  - VLOOKUP(H$4,'Farm Crops'!$B$4:$G$13,6,0)/1000*0.65*$C1204)</f>
        <v>5209.7330490748182</v>
      </c>
      <c r="I1204" s="67">
        <f xml:space="preserve">   MAX(0, HLOOKUP(MONTH($B1204),'Farm Crops'!$B$18:$N$28,I$5,0)  - VLOOKUP(I$4,'Farm Crops'!$B$4:$G$13,6,0)/1000*0.65*$C1204)</f>
        <v>2916.0123572003217</v>
      </c>
      <c r="J1204" s="67">
        <f xml:space="preserve">   MAX(0, HLOOKUP(MONTH($B1204),'Farm Crops'!$B$18:$N$28,J$5,0)  - VLOOKUP(J$4,'Farm Crops'!$B$4:$G$13,6,0)/1000*0.65*$C1204)</f>
        <v>6694.6344328238147</v>
      </c>
      <c r="K1204" s="67">
        <f xml:space="preserve">   MAX(0, HLOOKUP(MONTH($B1204),'Farm Crops'!$B$18:$N$28,K$5,0)  - VLOOKUP(K$4,'Farm Crops'!$B$4:$G$13,6,0)/1000*0.65*$C1204)</f>
        <v>1594.8660337892193</v>
      </c>
      <c r="L1204" s="67">
        <f xml:space="preserve">   MAX(0, HLOOKUP(MONTH($B1204),'Farm Crops'!$B$18:$N$28,L$5,0)  - VLOOKUP(L$4,'Farm Crops'!$B$4:$G$13,6,0)/1000*0.65*$C1204)</f>
        <v>289.90170555108637</v>
      </c>
      <c r="M1204" s="67">
        <f xml:space="preserve">   MAX(0, HLOOKUP(MONTH($B1204),'Farm Crops'!$B$18:$N$28,M$5,0)  - VLOOKUP(M$4,'Farm Crops'!$B$4:$G$13,6,0)/1000*0.65*$C1204)</f>
        <v>2159.1605309734509</v>
      </c>
    </row>
    <row r="1205" spans="2:13" x14ac:dyDescent="0.2">
      <c r="B1205" s="4">
        <v>41682</v>
      </c>
      <c r="C1205" s="67">
        <f>'Observed Data'!$E1204</f>
        <v>0</v>
      </c>
      <c r="D1205" s="67">
        <f xml:space="preserve">   MAX(0, HLOOKUP(MONTH($B1205),'Farm Crops'!$B$18:$N$28,D$5,0)  - VLOOKUP(D$4,'Farm Crops'!$B$4:$G$13,6,0)/1000*0.65*$C1205)</f>
        <v>1817.3193885760261</v>
      </c>
      <c r="E1205" s="67">
        <f xml:space="preserve">   MAX(0, HLOOKUP(MONTH($B1205),'Farm Crops'!$B$18:$N$28,E$5,0)  - VLOOKUP(E$4,'Farm Crops'!$B$4:$G$13,6,0)/1000*0.65*$C1205)</f>
        <v>4868.6117296862431</v>
      </c>
      <c r="F1205" s="67">
        <f xml:space="preserve">   MAX(0, HLOOKUP(MONTH($B1205),'Farm Crops'!$B$18:$N$28,F$5,0)  - VLOOKUP(F$4,'Farm Crops'!$B$4:$G$13,6,0)/1000*0.65*$C1205)</f>
        <v>5220.2218986323405</v>
      </c>
      <c r="G1205" s="67">
        <f xml:space="preserve">   MAX(0, HLOOKUP(MONTH($B1205),'Farm Crops'!$B$18:$N$28,G$5,0)  - VLOOKUP(G$4,'Farm Crops'!$B$4:$G$13,6,0)/1000*0.65*$C1205)</f>
        <v>1518.1067256637168</v>
      </c>
      <c r="H1205" s="67">
        <f xml:space="preserve">   MAX(0, HLOOKUP(MONTH($B1205),'Farm Crops'!$B$18:$N$28,H$5,0)  - VLOOKUP(H$4,'Farm Crops'!$B$4:$G$13,6,0)/1000*0.65*$C1205)</f>
        <v>5209.7330490748182</v>
      </c>
      <c r="I1205" s="67">
        <f xml:space="preserve">   MAX(0, HLOOKUP(MONTH($B1205),'Farm Crops'!$B$18:$N$28,I$5,0)  - VLOOKUP(I$4,'Farm Crops'!$B$4:$G$13,6,0)/1000*0.65*$C1205)</f>
        <v>2916.0123572003217</v>
      </c>
      <c r="J1205" s="67">
        <f xml:space="preserve">   MAX(0, HLOOKUP(MONTH($B1205),'Farm Crops'!$B$18:$N$28,J$5,0)  - VLOOKUP(J$4,'Farm Crops'!$B$4:$G$13,6,0)/1000*0.65*$C1205)</f>
        <v>6694.6344328238147</v>
      </c>
      <c r="K1205" s="67">
        <f xml:space="preserve">   MAX(0, HLOOKUP(MONTH($B1205),'Farm Crops'!$B$18:$N$28,K$5,0)  - VLOOKUP(K$4,'Farm Crops'!$B$4:$G$13,6,0)/1000*0.65*$C1205)</f>
        <v>1594.8660337892193</v>
      </c>
      <c r="L1205" s="67">
        <f xml:space="preserve">   MAX(0, HLOOKUP(MONTH($B1205),'Farm Crops'!$B$18:$N$28,L$5,0)  - VLOOKUP(L$4,'Farm Crops'!$B$4:$G$13,6,0)/1000*0.65*$C1205)</f>
        <v>289.90170555108637</v>
      </c>
      <c r="M1205" s="67">
        <f xml:space="preserve">   MAX(0, HLOOKUP(MONTH($B1205),'Farm Crops'!$B$18:$N$28,M$5,0)  - VLOOKUP(M$4,'Farm Crops'!$B$4:$G$13,6,0)/1000*0.65*$C1205)</f>
        <v>2159.1605309734509</v>
      </c>
    </row>
    <row r="1206" spans="2:13" x14ac:dyDescent="0.2">
      <c r="B1206" s="4">
        <v>41683</v>
      </c>
      <c r="C1206" s="67">
        <f>'Observed Data'!$E1205</f>
        <v>0</v>
      </c>
      <c r="D1206" s="67">
        <f xml:space="preserve">   MAX(0, HLOOKUP(MONTH($B1206),'Farm Crops'!$B$18:$N$28,D$5,0)  - VLOOKUP(D$4,'Farm Crops'!$B$4:$G$13,6,0)/1000*0.65*$C1206)</f>
        <v>1817.3193885760261</v>
      </c>
      <c r="E1206" s="67">
        <f xml:space="preserve">   MAX(0, HLOOKUP(MONTH($B1206),'Farm Crops'!$B$18:$N$28,E$5,0)  - VLOOKUP(E$4,'Farm Crops'!$B$4:$G$13,6,0)/1000*0.65*$C1206)</f>
        <v>4868.6117296862431</v>
      </c>
      <c r="F1206" s="67">
        <f xml:space="preserve">   MAX(0, HLOOKUP(MONTH($B1206),'Farm Crops'!$B$18:$N$28,F$5,0)  - VLOOKUP(F$4,'Farm Crops'!$B$4:$G$13,6,0)/1000*0.65*$C1206)</f>
        <v>5220.2218986323405</v>
      </c>
      <c r="G1206" s="67">
        <f xml:space="preserve">   MAX(0, HLOOKUP(MONTH($B1206),'Farm Crops'!$B$18:$N$28,G$5,0)  - VLOOKUP(G$4,'Farm Crops'!$B$4:$G$13,6,0)/1000*0.65*$C1206)</f>
        <v>1518.1067256637168</v>
      </c>
      <c r="H1206" s="67">
        <f xml:space="preserve">   MAX(0, HLOOKUP(MONTH($B1206),'Farm Crops'!$B$18:$N$28,H$5,0)  - VLOOKUP(H$4,'Farm Crops'!$B$4:$G$13,6,0)/1000*0.65*$C1206)</f>
        <v>5209.7330490748182</v>
      </c>
      <c r="I1206" s="67">
        <f xml:space="preserve">   MAX(0, HLOOKUP(MONTH($B1206),'Farm Crops'!$B$18:$N$28,I$5,0)  - VLOOKUP(I$4,'Farm Crops'!$B$4:$G$13,6,0)/1000*0.65*$C1206)</f>
        <v>2916.0123572003217</v>
      </c>
      <c r="J1206" s="67">
        <f xml:space="preserve">   MAX(0, HLOOKUP(MONTH($B1206),'Farm Crops'!$B$18:$N$28,J$5,0)  - VLOOKUP(J$4,'Farm Crops'!$B$4:$G$13,6,0)/1000*0.65*$C1206)</f>
        <v>6694.6344328238147</v>
      </c>
      <c r="K1206" s="67">
        <f xml:space="preserve">   MAX(0, HLOOKUP(MONTH($B1206),'Farm Crops'!$B$18:$N$28,K$5,0)  - VLOOKUP(K$4,'Farm Crops'!$B$4:$G$13,6,0)/1000*0.65*$C1206)</f>
        <v>1594.8660337892193</v>
      </c>
      <c r="L1206" s="67">
        <f xml:space="preserve">   MAX(0, HLOOKUP(MONTH($B1206),'Farm Crops'!$B$18:$N$28,L$5,0)  - VLOOKUP(L$4,'Farm Crops'!$B$4:$G$13,6,0)/1000*0.65*$C1206)</f>
        <v>289.90170555108637</v>
      </c>
      <c r="M1206" s="67">
        <f xml:space="preserve">   MAX(0, HLOOKUP(MONTH($B1206),'Farm Crops'!$B$18:$N$28,M$5,0)  - VLOOKUP(M$4,'Farm Crops'!$B$4:$G$13,6,0)/1000*0.65*$C1206)</f>
        <v>2159.1605309734509</v>
      </c>
    </row>
    <row r="1207" spans="2:13" x14ac:dyDescent="0.2">
      <c r="B1207" s="4">
        <v>41684</v>
      </c>
      <c r="C1207" s="67">
        <f>'Observed Data'!$E1206</f>
        <v>0</v>
      </c>
      <c r="D1207" s="67">
        <f xml:space="preserve">   MAX(0, HLOOKUP(MONTH($B1207),'Farm Crops'!$B$18:$N$28,D$5,0)  - VLOOKUP(D$4,'Farm Crops'!$B$4:$G$13,6,0)/1000*0.65*$C1207)</f>
        <v>1817.3193885760261</v>
      </c>
      <c r="E1207" s="67">
        <f xml:space="preserve">   MAX(0, HLOOKUP(MONTH($B1207),'Farm Crops'!$B$18:$N$28,E$5,0)  - VLOOKUP(E$4,'Farm Crops'!$B$4:$G$13,6,0)/1000*0.65*$C1207)</f>
        <v>4868.6117296862431</v>
      </c>
      <c r="F1207" s="67">
        <f xml:space="preserve">   MAX(0, HLOOKUP(MONTH($B1207),'Farm Crops'!$B$18:$N$28,F$5,0)  - VLOOKUP(F$4,'Farm Crops'!$B$4:$G$13,6,0)/1000*0.65*$C1207)</f>
        <v>5220.2218986323405</v>
      </c>
      <c r="G1207" s="67">
        <f xml:space="preserve">   MAX(0, HLOOKUP(MONTH($B1207),'Farm Crops'!$B$18:$N$28,G$5,0)  - VLOOKUP(G$4,'Farm Crops'!$B$4:$G$13,6,0)/1000*0.65*$C1207)</f>
        <v>1518.1067256637168</v>
      </c>
      <c r="H1207" s="67">
        <f xml:space="preserve">   MAX(0, HLOOKUP(MONTH($B1207),'Farm Crops'!$B$18:$N$28,H$5,0)  - VLOOKUP(H$4,'Farm Crops'!$B$4:$G$13,6,0)/1000*0.65*$C1207)</f>
        <v>5209.7330490748182</v>
      </c>
      <c r="I1207" s="67">
        <f xml:space="preserve">   MAX(0, HLOOKUP(MONTH($B1207),'Farm Crops'!$B$18:$N$28,I$5,0)  - VLOOKUP(I$4,'Farm Crops'!$B$4:$G$13,6,0)/1000*0.65*$C1207)</f>
        <v>2916.0123572003217</v>
      </c>
      <c r="J1207" s="67">
        <f xml:space="preserve">   MAX(0, HLOOKUP(MONTH($B1207),'Farm Crops'!$B$18:$N$28,J$5,0)  - VLOOKUP(J$4,'Farm Crops'!$B$4:$G$13,6,0)/1000*0.65*$C1207)</f>
        <v>6694.6344328238147</v>
      </c>
      <c r="K1207" s="67">
        <f xml:space="preserve">   MAX(0, HLOOKUP(MONTH($B1207),'Farm Crops'!$B$18:$N$28,K$5,0)  - VLOOKUP(K$4,'Farm Crops'!$B$4:$G$13,6,0)/1000*0.65*$C1207)</f>
        <v>1594.8660337892193</v>
      </c>
      <c r="L1207" s="67">
        <f xml:space="preserve">   MAX(0, HLOOKUP(MONTH($B1207),'Farm Crops'!$B$18:$N$28,L$5,0)  - VLOOKUP(L$4,'Farm Crops'!$B$4:$G$13,6,0)/1000*0.65*$C1207)</f>
        <v>289.90170555108637</v>
      </c>
      <c r="M1207" s="67">
        <f xml:space="preserve">   MAX(0, HLOOKUP(MONTH($B1207),'Farm Crops'!$B$18:$N$28,M$5,0)  - VLOOKUP(M$4,'Farm Crops'!$B$4:$G$13,6,0)/1000*0.65*$C1207)</f>
        <v>2159.1605309734509</v>
      </c>
    </row>
    <row r="1208" spans="2:13" x14ac:dyDescent="0.2">
      <c r="B1208" s="4">
        <v>41685</v>
      </c>
      <c r="C1208" s="67">
        <f>'Observed Data'!$E1207</f>
        <v>0</v>
      </c>
      <c r="D1208" s="67">
        <f xml:space="preserve">   MAX(0, HLOOKUP(MONTH($B1208),'Farm Crops'!$B$18:$N$28,D$5,0)  - VLOOKUP(D$4,'Farm Crops'!$B$4:$G$13,6,0)/1000*0.65*$C1208)</f>
        <v>1817.3193885760261</v>
      </c>
      <c r="E1208" s="67">
        <f xml:space="preserve">   MAX(0, HLOOKUP(MONTH($B1208),'Farm Crops'!$B$18:$N$28,E$5,0)  - VLOOKUP(E$4,'Farm Crops'!$B$4:$G$13,6,0)/1000*0.65*$C1208)</f>
        <v>4868.6117296862431</v>
      </c>
      <c r="F1208" s="67">
        <f xml:space="preserve">   MAX(0, HLOOKUP(MONTH($B1208),'Farm Crops'!$B$18:$N$28,F$5,0)  - VLOOKUP(F$4,'Farm Crops'!$B$4:$G$13,6,0)/1000*0.65*$C1208)</f>
        <v>5220.2218986323405</v>
      </c>
      <c r="G1208" s="67">
        <f xml:space="preserve">   MAX(0, HLOOKUP(MONTH($B1208),'Farm Crops'!$B$18:$N$28,G$5,0)  - VLOOKUP(G$4,'Farm Crops'!$B$4:$G$13,6,0)/1000*0.65*$C1208)</f>
        <v>1518.1067256637168</v>
      </c>
      <c r="H1208" s="67">
        <f xml:space="preserve">   MAX(0, HLOOKUP(MONTH($B1208),'Farm Crops'!$B$18:$N$28,H$5,0)  - VLOOKUP(H$4,'Farm Crops'!$B$4:$G$13,6,0)/1000*0.65*$C1208)</f>
        <v>5209.7330490748182</v>
      </c>
      <c r="I1208" s="67">
        <f xml:space="preserve">   MAX(0, HLOOKUP(MONTH($B1208),'Farm Crops'!$B$18:$N$28,I$5,0)  - VLOOKUP(I$4,'Farm Crops'!$B$4:$G$13,6,0)/1000*0.65*$C1208)</f>
        <v>2916.0123572003217</v>
      </c>
      <c r="J1208" s="67">
        <f xml:space="preserve">   MAX(0, HLOOKUP(MONTH($B1208),'Farm Crops'!$B$18:$N$28,J$5,0)  - VLOOKUP(J$4,'Farm Crops'!$B$4:$G$13,6,0)/1000*0.65*$C1208)</f>
        <v>6694.6344328238147</v>
      </c>
      <c r="K1208" s="67">
        <f xml:space="preserve">   MAX(0, HLOOKUP(MONTH($B1208),'Farm Crops'!$B$18:$N$28,K$5,0)  - VLOOKUP(K$4,'Farm Crops'!$B$4:$G$13,6,0)/1000*0.65*$C1208)</f>
        <v>1594.8660337892193</v>
      </c>
      <c r="L1208" s="67">
        <f xml:space="preserve">   MAX(0, HLOOKUP(MONTH($B1208),'Farm Crops'!$B$18:$N$28,L$5,0)  - VLOOKUP(L$4,'Farm Crops'!$B$4:$G$13,6,0)/1000*0.65*$C1208)</f>
        <v>289.90170555108637</v>
      </c>
      <c r="M1208" s="67">
        <f xml:space="preserve">   MAX(0, HLOOKUP(MONTH($B1208),'Farm Crops'!$B$18:$N$28,M$5,0)  - VLOOKUP(M$4,'Farm Crops'!$B$4:$G$13,6,0)/1000*0.65*$C1208)</f>
        <v>2159.1605309734509</v>
      </c>
    </row>
    <row r="1209" spans="2:13" x14ac:dyDescent="0.2">
      <c r="B1209" s="4">
        <v>41686</v>
      </c>
      <c r="C1209" s="67">
        <f>'Observed Data'!$E1208</f>
        <v>0</v>
      </c>
      <c r="D1209" s="67">
        <f xml:space="preserve">   MAX(0, HLOOKUP(MONTH($B1209),'Farm Crops'!$B$18:$N$28,D$5,0)  - VLOOKUP(D$4,'Farm Crops'!$B$4:$G$13,6,0)/1000*0.65*$C1209)</f>
        <v>1817.3193885760261</v>
      </c>
      <c r="E1209" s="67">
        <f xml:space="preserve">   MAX(0, HLOOKUP(MONTH($B1209),'Farm Crops'!$B$18:$N$28,E$5,0)  - VLOOKUP(E$4,'Farm Crops'!$B$4:$G$13,6,0)/1000*0.65*$C1209)</f>
        <v>4868.6117296862431</v>
      </c>
      <c r="F1209" s="67">
        <f xml:space="preserve">   MAX(0, HLOOKUP(MONTH($B1209),'Farm Crops'!$B$18:$N$28,F$5,0)  - VLOOKUP(F$4,'Farm Crops'!$B$4:$G$13,6,0)/1000*0.65*$C1209)</f>
        <v>5220.2218986323405</v>
      </c>
      <c r="G1209" s="67">
        <f xml:space="preserve">   MAX(0, HLOOKUP(MONTH($B1209),'Farm Crops'!$B$18:$N$28,G$5,0)  - VLOOKUP(G$4,'Farm Crops'!$B$4:$G$13,6,0)/1000*0.65*$C1209)</f>
        <v>1518.1067256637168</v>
      </c>
      <c r="H1209" s="67">
        <f xml:space="preserve">   MAX(0, HLOOKUP(MONTH($B1209),'Farm Crops'!$B$18:$N$28,H$5,0)  - VLOOKUP(H$4,'Farm Crops'!$B$4:$G$13,6,0)/1000*0.65*$C1209)</f>
        <v>5209.7330490748182</v>
      </c>
      <c r="I1209" s="67">
        <f xml:space="preserve">   MAX(0, HLOOKUP(MONTH($B1209),'Farm Crops'!$B$18:$N$28,I$5,0)  - VLOOKUP(I$4,'Farm Crops'!$B$4:$G$13,6,0)/1000*0.65*$C1209)</f>
        <v>2916.0123572003217</v>
      </c>
      <c r="J1209" s="67">
        <f xml:space="preserve">   MAX(0, HLOOKUP(MONTH($B1209),'Farm Crops'!$B$18:$N$28,J$5,0)  - VLOOKUP(J$4,'Farm Crops'!$B$4:$G$13,6,0)/1000*0.65*$C1209)</f>
        <v>6694.6344328238147</v>
      </c>
      <c r="K1209" s="67">
        <f xml:space="preserve">   MAX(0, HLOOKUP(MONTH($B1209),'Farm Crops'!$B$18:$N$28,K$5,0)  - VLOOKUP(K$4,'Farm Crops'!$B$4:$G$13,6,0)/1000*0.65*$C1209)</f>
        <v>1594.8660337892193</v>
      </c>
      <c r="L1209" s="67">
        <f xml:space="preserve">   MAX(0, HLOOKUP(MONTH($B1209),'Farm Crops'!$B$18:$N$28,L$5,0)  - VLOOKUP(L$4,'Farm Crops'!$B$4:$G$13,6,0)/1000*0.65*$C1209)</f>
        <v>289.90170555108637</v>
      </c>
      <c r="M1209" s="67">
        <f xml:space="preserve">   MAX(0, HLOOKUP(MONTH($B1209),'Farm Crops'!$B$18:$N$28,M$5,0)  - VLOOKUP(M$4,'Farm Crops'!$B$4:$G$13,6,0)/1000*0.65*$C1209)</f>
        <v>2159.1605309734509</v>
      </c>
    </row>
    <row r="1210" spans="2:13" x14ac:dyDescent="0.2">
      <c r="B1210" s="4">
        <v>41687</v>
      </c>
      <c r="C1210" s="67">
        <f>'Observed Data'!$E1209</f>
        <v>0</v>
      </c>
      <c r="D1210" s="67">
        <f xml:space="preserve">   MAX(0, HLOOKUP(MONTH($B1210),'Farm Crops'!$B$18:$N$28,D$5,0)  - VLOOKUP(D$4,'Farm Crops'!$B$4:$G$13,6,0)/1000*0.65*$C1210)</f>
        <v>1817.3193885760261</v>
      </c>
      <c r="E1210" s="67">
        <f xml:space="preserve">   MAX(0, HLOOKUP(MONTH($B1210),'Farm Crops'!$B$18:$N$28,E$5,0)  - VLOOKUP(E$4,'Farm Crops'!$B$4:$G$13,6,0)/1000*0.65*$C1210)</f>
        <v>4868.6117296862431</v>
      </c>
      <c r="F1210" s="67">
        <f xml:space="preserve">   MAX(0, HLOOKUP(MONTH($B1210),'Farm Crops'!$B$18:$N$28,F$5,0)  - VLOOKUP(F$4,'Farm Crops'!$B$4:$G$13,6,0)/1000*0.65*$C1210)</f>
        <v>5220.2218986323405</v>
      </c>
      <c r="G1210" s="67">
        <f xml:space="preserve">   MAX(0, HLOOKUP(MONTH($B1210),'Farm Crops'!$B$18:$N$28,G$5,0)  - VLOOKUP(G$4,'Farm Crops'!$B$4:$G$13,6,0)/1000*0.65*$C1210)</f>
        <v>1518.1067256637168</v>
      </c>
      <c r="H1210" s="67">
        <f xml:space="preserve">   MAX(0, HLOOKUP(MONTH($B1210),'Farm Crops'!$B$18:$N$28,H$5,0)  - VLOOKUP(H$4,'Farm Crops'!$B$4:$G$13,6,0)/1000*0.65*$C1210)</f>
        <v>5209.7330490748182</v>
      </c>
      <c r="I1210" s="67">
        <f xml:space="preserve">   MAX(0, HLOOKUP(MONTH($B1210),'Farm Crops'!$B$18:$N$28,I$5,0)  - VLOOKUP(I$4,'Farm Crops'!$B$4:$G$13,6,0)/1000*0.65*$C1210)</f>
        <v>2916.0123572003217</v>
      </c>
      <c r="J1210" s="67">
        <f xml:space="preserve">   MAX(0, HLOOKUP(MONTH($B1210),'Farm Crops'!$B$18:$N$28,J$5,0)  - VLOOKUP(J$4,'Farm Crops'!$B$4:$G$13,6,0)/1000*0.65*$C1210)</f>
        <v>6694.6344328238147</v>
      </c>
      <c r="K1210" s="67">
        <f xml:space="preserve">   MAX(0, HLOOKUP(MONTH($B1210),'Farm Crops'!$B$18:$N$28,K$5,0)  - VLOOKUP(K$4,'Farm Crops'!$B$4:$G$13,6,0)/1000*0.65*$C1210)</f>
        <v>1594.8660337892193</v>
      </c>
      <c r="L1210" s="67">
        <f xml:space="preserve">   MAX(0, HLOOKUP(MONTH($B1210),'Farm Crops'!$B$18:$N$28,L$5,0)  - VLOOKUP(L$4,'Farm Crops'!$B$4:$G$13,6,0)/1000*0.65*$C1210)</f>
        <v>289.90170555108637</v>
      </c>
      <c r="M1210" s="67">
        <f xml:space="preserve">   MAX(0, HLOOKUP(MONTH($B1210),'Farm Crops'!$B$18:$N$28,M$5,0)  - VLOOKUP(M$4,'Farm Crops'!$B$4:$G$13,6,0)/1000*0.65*$C1210)</f>
        <v>2159.1605309734509</v>
      </c>
    </row>
    <row r="1211" spans="2:13" x14ac:dyDescent="0.2">
      <c r="B1211" s="4">
        <v>41688</v>
      </c>
      <c r="C1211" s="67">
        <f>'Observed Data'!$E1210</f>
        <v>0</v>
      </c>
      <c r="D1211" s="67">
        <f xml:space="preserve">   MAX(0, HLOOKUP(MONTH($B1211),'Farm Crops'!$B$18:$N$28,D$5,0)  - VLOOKUP(D$4,'Farm Crops'!$B$4:$G$13,6,0)/1000*0.65*$C1211)</f>
        <v>1817.3193885760261</v>
      </c>
      <c r="E1211" s="67">
        <f xml:space="preserve">   MAX(0, HLOOKUP(MONTH($B1211),'Farm Crops'!$B$18:$N$28,E$5,0)  - VLOOKUP(E$4,'Farm Crops'!$B$4:$G$13,6,0)/1000*0.65*$C1211)</f>
        <v>4868.6117296862431</v>
      </c>
      <c r="F1211" s="67">
        <f xml:space="preserve">   MAX(0, HLOOKUP(MONTH($B1211),'Farm Crops'!$B$18:$N$28,F$5,0)  - VLOOKUP(F$4,'Farm Crops'!$B$4:$G$13,6,0)/1000*0.65*$C1211)</f>
        <v>5220.2218986323405</v>
      </c>
      <c r="G1211" s="67">
        <f xml:space="preserve">   MAX(0, HLOOKUP(MONTH($B1211),'Farm Crops'!$B$18:$N$28,G$5,0)  - VLOOKUP(G$4,'Farm Crops'!$B$4:$G$13,6,0)/1000*0.65*$C1211)</f>
        <v>1518.1067256637168</v>
      </c>
      <c r="H1211" s="67">
        <f xml:space="preserve">   MAX(0, HLOOKUP(MONTH($B1211),'Farm Crops'!$B$18:$N$28,H$5,0)  - VLOOKUP(H$4,'Farm Crops'!$B$4:$G$13,6,0)/1000*0.65*$C1211)</f>
        <v>5209.7330490748182</v>
      </c>
      <c r="I1211" s="67">
        <f xml:space="preserve">   MAX(0, HLOOKUP(MONTH($B1211),'Farm Crops'!$B$18:$N$28,I$5,0)  - VLOOKUP(I$4,'Farm Crops'!$B$4:$G$13,6,0)/1000*0.65*$C1211)</f>
        <v>2916.0123572003217</v>
      </c>
      <c r="J1211" s="67">
        <f xml:space="preserve">   MAX(0, HLOOKUP(MONTH($B1211),'Farm Crops'!$B$18:$N$28,J$5,0)  - VLOOKUP(J$4,'Farm Crops'!$B$4:$G$13,6,0)/1000*0.65*$C1211)</f>
        <v>6694.6344328238147</v>
      </c>
      <c r="K1211" s="67">
        <f xml:space="preserve">   MAX(0, HLOOKUP(MONTH($B1211),'Farm Crops'!$B$18:$N$28,K$5,0)  - VLOOKUP(K$4,'Farm Crops'!$B$4:$G$13,6,0)/1000*0.65*$C1211)</f>
        <v>1594.8660337892193</v>
      </c>
      <c r="L1211" s="67">
        <f xml:space="preserve">   MAX(0, HLOOKUP(MONTH($B1211),'Farm Crops'!$B$18:$N$28,L$5,0)  - VLOOKUP(L$4,'Farm Crops'!$B$4:$G$13,6,0)/1000*0.65*$C1211)</f>
        <v>289.90170555108637</v>
      </c>
      <c r="M1211" s="67">
        <f xml:space="preserve">   MAX(0, HLOOKUP(MONTH($B1211),'Farm Crops'!$B$18:$N$28,M$5,0)  - VLOOKUP(M$4,'Farm Crops'!$B$4:$G$13,6,0)/1000*0.65*$C1211)</f>
        <v>2159.1605309734509</v>
      </c>
    </row>
    <row r="1212" spans="2:13" x14ac:dyDescent="0.2">
      <c r="B1212" s="4">
        <v>41689</v>
      </c>
      <c r="C1212" s="67">
        <f>'Observed Data'!$E1211</f>
        <v>0</v>
      </c>
      <c r="D1212" s="67">
        <f xml:space="preserve">   MAX(0, HLOOKUP(MONTH($B1212),'Farm Crops'!$B$18:$N$28,D$5,0)  - VLOOKUP(D$4,'Farm Crops'!$B$4:$G$13,6,0)/1000*0.65*$C1212)</f>
        <v>1817.3193885760261</v>
      </c>
      <c r="E1212" s="67">
        <f xml:space="preserve">   MAX(0, HLOOKUP(MONTH($B1212),'Farm Crops'!$B$18:$N$28,E$5,0)  - VLOOKUP(E$4,'Farm Crops'!$B$4:$G$13,6,0)/1000*0.65*$C1212)</f>
        <v>4868.6117296862431</v>
      </c>
      <c r="F1212" s="67">
        <f xml:space="preserve">   MAX(0, HLOOKUP(MONTH($B1212),'Farm Crops'!$B$18:$N$28,F$5,0)  - VLOOKUP(F$4,'Farm Crops'!$B$4:$G$13,6,0)/1000*0.65*$C1212)</f>
        <v>5220.2218986323405</v>
      </c>
      <c r="G1212" s="67">
        <f xml:space="preserve">   MAX(0, HLOOKUP(MONTH($B1212),'Farm Crops'!$B$18:$N$28,G$5,0)  - VLOOKUP(G$4,'Farm Crops'!$B$4:$G$13,6,0)/1000*0.65*$C1212)</f>
        <v>1518.1067256637168</v>
      </c>
      <c r="H1212" s="67">
        <f xml:space="preserve">   MAX(0, HLOOKUP(MONTH($B1212),'Farm Crops'!$B$18:$N$28,H$5,0)  - VLOOKUP(H$4,'Farm Crops'!$B$4:$G$13,6,0)/1000*0.65*$C1212)</f>
        <v>5209.7330490748182</v>
      </c>
      <c r="I1212" s="67">
        <f xml:space="preserve">   MAX(0, HLOOKUP(MONTH($B1212),'Farm Crops'!$B$18:$N$28,I$5,0)  - VLOOKUP(I$4,'Farm Crops'!$B$4:$G$13,6,0)/1000*0.65*$C1212)</f>
        <v>2916.0123572003217</v>
      </c>
      <c r="J1212" s="67">
        <f xml:space="preserve">   MAX(0, HLOOKUP(MONTH($B1212),'Farm Crops'!$B$18:$N$28,J$5,0)  - VLOOKUP(J$4,'Farm Crops'!$B$4:$G$13,6,0)/1000*0.65*$C1212)</f>
        <v>6694.6344328238147</v>
      </c>
      <c r="K1212" s="67">
        <f xml:space="preserve">   MAX(0, HLOOKUP(MONTH($B1212),'Farm Crops'!$B$18:$N$28,K$5,0)  - VLOOKUP(K$4,'Farm Crops'!$B$4:$G$13,6,0)/1000*0.65*$C1212)</f>
        <v>1594.8660337892193</v>
      </c>
      <c r="L1212" s="67">
        <f xml:space="preserve">   MAX(0, HLOOKUP(MONTH($B1212),'Farm Crops'!$B$18:$N$28,L$5,0)  - VLOOKUP(L$4,'Farm Crops'!$B$4:$G$13,6,0)/1000*0.65*$C1212)</f>
        <v>289.90170555108637</v>
      </c>
      <c r="M1212" s="67">
        <f xml:space="preserve">   MAX(0, HLOOKUP(MONTH($B1212),'Farm Crops'!$B$18:$N$28,M$5,0)  - VLOOKUP(M$4,'Farm Crops'!$B$4:$G$13,6,0)/1000*0.65*$C1212)</f>
        <v>2159.1605309734509</v>
      </c>
    </row>
    <row r="1213" spans="2:13" x14ac:dyDescent="0.2">
      <c r="B1213" s="4">
        <v>41690</v>
      </c>
      <c r="C1213" s="67">
        <f>'Observed Data'!$E1212</f>
        <v>0</v>
      </c>
      <c r="D1213" s="67">
        <f xml:space="preserve">   MAX(0, HLOOKUP(MONTH($B1213),'Farm Crops'!$B$18:$N$28,D$5,0)  - VLOOKUP(D$4,'Farm Crops'!$B$4:$G$13,6,0)/1000*0.65*$C1213)</f>
        <v>1817.3193885760261</v>
      </c>
      <c r="E1213" s="67">
        <f xml:space="preserve">   MAX(0, HLOOKUP(MONTH($B1213),'Farm Crops'!$B$18:$N$28,E$5,0)  - VLOOKUP(E$4,'Farm Crops'!$B$4:$G$13,6,0)/1000*0.65*$C1213)</f>
        <v>4868.6117296862431</v>
      </c>
      <c r="F1213" s="67">
        <f xml:space="preserve">   MAX(0, HLOOKUP(MONTH($B1213),'Farm Crops'!$B$18:$N$28,F$5,0)  - VLOOKUP(F$4,'Farm Crops'!$B$4:$G$13,6,0)/1000*0.65*$C1213)</f>
        <v>5220.2218986323405</v>
      </c>
      <c r="G1213" s="67">
        <f xml:space="preserve">   MAX(0, HLOOKUP(MONTH($B1213),'Farm Crops'!$B$18:$N$28,G$5,0)  - VLOOKUP(G$4,'Farm Crops'!$B$4:$G$13,6,0)/1000*0.65*$C1213)</f>
        <v>1518.1067256637168</v>
      </c>
      <c r="H1213" s="67">
        <f xml:space="preserve">   MAX(0, HLOOKUP(MONTH($B1213),'Farm Crops'!$B$18:$N$28,H$5,0)  - VLOOKUP(H$4,'Farm Crops'!$B$4:$G$13,6,0)/1000*0.65*$C1213)</f>
        <v>5209.7330490748182</v>
      </c>
      <c r="I1213" s="67">
        <f xml:space="preserve">   MAX(0, HLOOKUP(MONTH($B1213),'Farm Crops'!$B$18:$N$28,I$5,0)  - VLOOKUP(I$4,'Farm Crops'!$B$4:$G$13,6,0)/1000*0.65*$C1213)</f>
        <v>2916.0123572003217</v>
      </c>
      <c r="J1213" s="67">
        <f xml:space="preserve">   MAX(0, HLOOKUP(MONTH($B1213),'Farm Crops'!$B$18:$N$28,J$5,0)  - VLOOKUP(J$4,'Farm Crops'!$B$4:$G$13,6,0)/1000*0.65*$C1213)</f>
        <v>6694.6344328238147</v>
      </c>
      <c r="K1213" s="67">
        <f xml:space="preserve">   MAX(0, HLOOKUP(MONTH($B1213),'Farm Crops'!$B$18:$N$28,K$5,0)  - VLOOKUP(K$4,'Farm Crops'!$B$4:$G$13,6,0)/1000*0.65*$C1213)</f>
        <v>1594.8660337892193</v>
      </c>
      <c r="L1213" s="67">
        <f xml:space="preserve">   MAX(0, HLOOKUP(MONTH($B1213),'Farm Crops'!$B$18:$N$28,L$5,0)  - VLOOKUP(L$4,'Farm Crops'!$B$4:$G$13,6,0)/1000*0.65*$C1213)</f>
        <v>289.90170555108637</v>
      </c>
      <c r="M1213" s="67">
        <f xml:space="preserve">   MAX(0, HLOOKUP(MONTH($B1213),'Farm Crops'!$B$18:$N$28,M$5,0)  - VLOOKUP(M$4,'Farm Crops'!$B$4:$G$13,6,0)/1000*0.65*$C1213)</f>
        <v>2159.1605309734509</v>
      </c>
    </row>
    <row r="1214" spans="2:13" x14ac:dyDescent="0.2">
      <c r="B1214" s="4">
        <v>41691</v>
      </c>
      <c r="C1214" s="67">
        <f>'Observed Data'!$E1213</f>
        <v>0</v>
      </c>
      <c r="D1214" s="67">
        <f xml:space="preserve">   MAX(0, HLOOKUP(MONTH($B1214),'Farm Crops'!$B$18:$N$28,D$5,0)  - VLOOKUP(D$4,'Farm Crops'!$B$4:$G$13,6,0)/1000*0.65*$C1214)</f>
        <v>1817.3193885760261</v>
      </c>
      <c r="E1214" s="67">
        <f xml:space="preserve">   MAX(0, HLOOKUP(MONTH($B1214),'Farm Crops'!$B$18:$N$28,E$5,0)  - VLOOKUP(E$4,'Farm Crops'!$B$4:$G$13,6,0)/1000*0.65*$C1214)</f>
        <v>4868.6117296862431</v>
      </c>
      <c r="F1214" s="67">
        <f xml:space="preserve">   MAX(0, HLOOKUP(MONTH($B1214),'Farm Crops'!$B$18:$N$28,F$5,0)  - VLOOKUP(F$4,'Farm Crops'!$B$4:$G$13,6,0)/1000*0.65*$C1214)</f>
        <v>5220.2218986323405</v>
      </c>
      <c r="G1214" s="67">
        <f xml:space="preserve">   MAX(0, HLOOKUP(MONTH($B1214),'Farm Crops'!$B$18:$N$28,G$5,0)  - VLOOKUP(G$4,'Farm Crops'!$B$4:$G$13,6,0)/1000*0.65*$C1214)</f>
        <v>1518.1067256637168</v>
      </c>
      <c r="H1214" s="67">
        <f xml:space="preserve">   MAX(0, HLOOKUP(MONTH($B1214),'Farm Crops'!$B$18:$N$28,H$5,0)  - VLOOKUP(H$4,'Farm Crops'!$B$4:$G$13,6,0)/1000*0.65*$C1214)</f>
        <v>5209.7330490748182</v>
      </c>
      <c r="I1214" s="67">
        <f xml:space="preserve">   MAX(0, HLOOKUP(MONTH($B1214),'Farm Crops'!$B$18:$N$28,I$5,0)  - VLOOKUP(I$4,'Farm Crops'!$B$4:$G$13,6,0)/1000*0.65*$C1214)</f>
        <v>2916.0123572003217</v>
      </c>
      <c r="J1214" s="67">
        <f xml:space="preserve">   MAX(0, HLOOKUP(MONTH($B1214),'Farm Crops'!$B$18:$N$28,J$5,0)  - VLOOKUP(J$4,'Farm Crops'!$B$4:$G$13,6,0)/1000*0.65*$C1214)</f>
        <v>6694.6344328238147</v>
      </c>
      <c r="K1214" s="67">
        <f xml:space="preserve">   MAX(0, HLOOKUP(MONTH($B1214),'Farm Crops'!$B$18:$N$28,K$5,0)  - VLOOKUP(K$4,'Farm Crops'!$B$4:$G$13,6,0)/1000*0.65*$C1214)</f>
        <v>1594.8660337892193</v>
      </c>
      <c r="L1214" s="67">
        <f xml:space="preserve">   MAX(0, HLOOKUP(MONTH($B1214),'Farm Crops'!$B$18:$N$28,L$5,0)  - VLOOKUP(L$4,'Farm Crops'!$B$4:$G$13,6,0)/1000*0.65*$C1214)</f>
        <v>289.90170555108637</v>
      </c>
      <c r="M1214" s="67">
        <f xml:space="preserve">   MAX(0, HLOOKUP(MONTH($B1214),'Farm Crops'!$B$18:$N$28,M$5,0)  - VLOOKUP(M$4,'Farm Crops'!$B$4:$G$13,6,0)/1000*0.65*$C1214)</f>
        <v>2159.1605309734509</v>
      </c>
    </row>
    <row r="1215" spans="2:13" x14ac:dyDescent="0.2">
      <c r="B1215" s="4">
        <v>41692</v>
      </c>
      <c r="C1215" s="67">
        <f>'Observed Data'!$E1214</f>
        <v>0</v>
      </c>
      <c r="D1215" s="67">
        <f xml:space="preserve">   MAX(0, HLOOKUP(MONTH($B1215),'Farm Crops'!$B$18:$N$28,D$5,0)  - VLOOKUP(D$4,'Farm Crops'!$B$4:$G$13,6,0)/1000*0.65*$C1215)</f>
        <v>1817.3193885760261</v>
      </c>
      <c r="E1215" s="67">
        <f xml:space="preserve">   MAX(0, HLOOKUP(MONTH($B1215),'Farm Crops'!$B$18:$N$28,E$5,0)  - VLOOKUP(E$4,'Farm Crops'!$B$4:$G$13,6,0)/1000*0.65*$C1215)</f>
        <v>4868.6117296862431</v>
      </c>
      <c r="F1215" s="67">
        <f xml:space="preserve">   MAX(0, HLOOKUP(MONTH($B1215),'Farm Crops'!$B$18:$N$28,F$5,0)  - VLOOKUP(F$4,'Farm Crops'!$B$4:$G$13,6,0)/1000*0.65*$C1215)</f>
        <v>5220.2218986323405</v>
      </c>
      <c r="G1215" s="67">
        <f xml:space="preserve">   MAX(0, HLOOKUP(MONTH($B1215),'Farm Crops'!$B$18:$N$28,G$5,0)  - VLOOKUP(G$4,'Farm Crops'!$B$4:$G$13,6,0)/1000*0.65*$C1215)</f>
        <v>1518.1067256637168</v>
      </c>
      <c r="H1215" s="67">
        <f xml:space="preserve">   MAX(0, HLOOKUP(MONTH($B1215),'Farm Crops'!$B$18:$N$28,H$5,0)  - VLOOKUP(H$4,'Farm Crops'!$B$4:$G$13,6,0)/1000*0.65*$C1215)</f>
        <v>5209.7330490748182</v>
      </c>
      <c r="I1215" s="67">
        <f xml:space="preserve">   MAX(0, HLOOKUP(MONTH($B1215),'Farm Crops'!$B$18:$N$28,I$5,0)  - VLOOKUP(I$4,'Farm Crops'!$B$4:$G$13,6,0)/1000*0.65*$C1215)</f>
        <v>2916.0123572003217</v>
      </c>
      <c r="J1215" s="67">
        <f xml:space="preserve">   MAX(0, HLOOKUP(MONTH($B1215),'Farm Crops'!$B$18:$N$28,J$5,0)  - VLOOKUP(J$4,'Farm Crops'!$B$4:$G$13,6,0)/1000*0.65*$C1215)</f>
        <v>6694.6344328238147</v>
      </c>
      <c r="K1215" s="67">
        <f xml:space="preserve">   MAX(0, HLOOKUP(MONTH($B1215),'Farm Crops'!$B$18:$N$28,K$5,0)  - VLOOKUP(K$4,'Farm Crops'!$B$4:$G$13,6,0)/1000*0.65*$C1215)</f>
        <v>1594.8660337892193</v>
      </c>
      <c r="L1215" s="67">
        <f xml:space="preserve">   MAX(0, HLOOKUP(MONTH($B1215),'Farm Crops'!$B$18:$N$28,L$5,0)  - VLOOKUP(L$4,'Farm Crops'!$B$4:$G$13,6,0)/1000*0.65*$C1215)</f>
        <v>289.90170555108637</v>
      </c>
      <c r="M1215" s="67">
        <f xml:space="preserve">   MAX(0, HLOOKUP(MONTH($B1215),'Farm Crops'!$B$18:$N$28,M$5,0)  - VLOOKUP(M$4,'Farm Crops'!$B$4:$G$13,6,0)/1000*0.65*$C1215)</f>
        <v>2159.1605309734509</v>
      </c>
    </row>
    <row r="1216" spans="2:13" x14ac:dyDescent="0.2">
      <c r="B1216" s="4">
        <v>41693</v>
      </c>
      <c r="C1216" s="67">
        <f>'Observed Data'!$E1215</f>
        <v>0</v>
      </c>
      <c r="D1216" s="67">
        <f xml:space="preserve">   MAX(0, HLOOKUP(MONTH($B1216),'Farm Crops'!$B$18:$N$28,D$5,0)  - VLOOKUP(D$4,'Farm Crops'!$B$4:$G$13,6,0)/1000*0.65*$C1216)</f>
        <v>1817.3193885760261</v>
      </c>
      <c r="E1216" s="67">
        <f xml:space="preserve">   MAX(0, HLOOKUP(MONTH($B1216),'Farm Crops'!$B$18:$N$28,E$5,0)  - VLOOKUP(E$4,'Farm Crops'!$B$4:$G$13,6,0)/1000*0.65*$C1216)</f>
        <v>4868.6117296862431</v>
      </c>
      <c r="F1216" s="67">
        <f xml:space="preserve">   MAX(0, HLOOKUP(MONTH($B1216),'Farm Crops'!$B$18:$N$28,F$5,0)  - VLOOKUP(F$4,'Farm Crops'!$B$4:$G$13,6,0)/1000*0.65*$C1216)</f>
        <v>5220.2218986323405</v>
      </c>
      <c r="G1216" s="67">
        <f xml:space="preserve">   MAX(0, HLOOKUP(MONTH($B1216),'Farm Crops'!$B$18:$N$28,G$5,0)  - VLOOKUP(G$4,'Farm Crops'!$B$4:$G$13,6,0)/1000*0.65*$C1216)</f>
        <v>1518.1067256637168</v>
      </c>
      <c r="H1216" s="67">
        <f xml:space="preserve">   MAX(0, HLOOKUP(MONTH($B1216),'Farm Crops'!$B$18:$N$28,H$5,0)  - VLOOKUP(H$4,'Farm Crops'!$B$4:$G$13,6,0)/1000*0.65*$C1216)</f>
        <v>5209.7330490748182</v>
      </c>
      <c r="I1216" s="67">
        <f xml:space="preserve">   MAX(0, HLOOKUP(MONTH($B1216),'Farm Crops'!$B$18:$N$28,I$5,0)  - VLOOKUP(I$4,'Farm Crops'!$B$4:$G$13,6,0)/1000*0.65*$C1216)</f>
        <v>2916.0123572003217</v>
      </c>
      <c r="J1216" s="67">
        <f xml:space="preserve">   MAX(0, HLOOKUP(MONTH($B1216),'Farm Crops'!$B$18:$N$28,J$5,0)  - VLOOKUP(J$4,'Farm Crops'!$B$4:$G$13,6,0)/1000*0.65*$C1216)</f>
        <v>6694.6344328238147</v>
      </c>
      <c r="K1216" s="67">
        <f xml:space="preserve">   MAX(0, HLOOKUP(MONTH($B1216),'Farm Crops'!$B$18:$N$28,K$5,0)  - VLOOKUP(K$4,'Farm Crops'!$B$4:$G$13,6,0)/1000*0.65*$C1216)</f>
        <v>1594.8660337892193</v>
      </c>
      <c r="L1216" s="67">
        <f xml:space="preserve">   MAX(0, HLOOKUP(MONTH($B1216),'Farm Crops'!$B$18:$N$28,L$5,0)  - VLOOKUP(L$4,'Farm Crops'!$B$4:$G$13,6,0)/1000*0.65*$C1216)</f>
        <v>289.90170555108637</v>
      </c>
      <c r="M1216" s="67">
        <f xml:space="preserve">   MAX(0, HLOOKUP(MONTH($B1216),'Farm Crops'!$B$18:$N$28,M$5,0)  - VLOOKUP(M$4,'Farm Crops'!$B$4:$G$13,6,0)/1000*0.65*$C1216)</f>
        <v>2159.1605309734509</v>
      </c>
    </row>
    <row r="1217" spans="2:13" x14ac:dyDescent="0.2">
      <c r="B1217" s="4">
        <v>41694</v>
      </c>
      <c r="C1217" s="67">
        <f>'Observed Data'!$E1216</f>
        <v>0</v>
      </c>
      <c r="D1217" s="67">
        <f xml:space="preserve">   MAX(0, HLOOKUP(MONTH($B1217),'Farm Crops'!$B$18:$N$28,D$5,0)  - VLOOKUP(D$4,'Farm Crops'!$B$4:$G$13,6,0)/1000*0.65*$C1217)</f>
        <v>1817.3193885760261</v>
      </c>
      <c r="E1217" s="67">
        <f xml:space="preserve">   MAX(0, HLOOKUP(MONTH($B1217),'Farm Crops'!$B$18:$N$28,E$5,0)  - VLOOKUP(E$4,'Farm Crops'!$B$4:$G$13,6,0)/1000*0.65*$C1217)</f>
        <v>4868.6117296862431</v>
      </c>
      <c r="F1217" s="67">
        <f xml:space="preserve">   MAX(0, HLOOKUP(MONTH($B1217),'Farm Crops'!$B$18:$N$28,F$5,0)  - VLOOKUP(F$4,'Farm Crops'!$B$4:$G$13,6,0)/1000*0.65*$C1217)</f>
        <v>5220.2218986323405</v>
      </c>
      <c r="G1217" s="67">
        <f xml:space="preserve">   MAX(0, HLOOKUP(MONTH($B1217),'Farm Crops'!$B$18:$N$28,G$5,0)  - VLOOKUP(G$4,'Farm Crops'!$B$4:$G$13,6,0)/1000*0.65*$C1217)</f>
        <v>1518.1067256637168</v>
      </c>
      <c r="H1217" s="67">
        <f xml:space="preserve">   MAX(0, HLOOKUP(MONTH($B1217),'Farm Crops'!$B$18:$N$28,H$5,0)  - VLOOKUP(H$4,'Farm Crops'!$B$4:$G$13,6,0)/1000*0.65*$C1217)</f>
        <v>5209.7330490748182</v>
      </c>
      <c r="I1217" s="67">
        <f xml:space="preserve">   MAX(0, HLOOKUP(MONTH($B1217),'Farm Crops'!$B$18:$N$28,I$5,0)  - VLOOKUP(I$4,'Farm Crops'!$B$4:$G$13,6,0)/1000*0.65*$C1217)</f>
        <v>2916.0123572003217</v>
      </c>
      <c r="J1217" s="67">
        <f xml:space="preserve">   MAX(0, HLOOKUP(MONTH($B1217),'Farm Crops'!$B$18:$N$28,J$5,0)  - VLOOKUP(J$4,'Farm Crops'!$B$4:$G$13,6,0)/1000*0.65*$C1217)</f>
        <v>6694.6344328238147</v>
      </c>
      <c r="K1217" s="67">
        <f xml:space="preserve">   MAX(0, HLOOKUP(MONTH($B1217),'Farm Crops'!$B$18:$N$28,K$5,0)  - VLOOKUP(K$4,'Farm Crops'!$B$4:$G$13,6,0)/1000*0.65*$C1217)</f>
        <v>1594.8660337892193</v>
      </c>
      <c r="L1217" s="67">
        <f xml:space="preserve">   MAX(0, HLOOKUP(MONTH($B1217),'Farm Crops'!$B$18:$N$28,L$5,0)  - VLOOKUP(L$4,'Farm Crops'!$B$4:$G$13,6,0)/1000*0.65*$C1217)</f>
        <v>289.90170555108637</v>
      </c>
      <c r="M1217" s="67">
        <f xml:space="preserve">   MAX(0, HLOOKUP(MONTH($B1217),'Farm Crops'!$B$18:$N$28,M$5,0)  - VLOOKUP(M$4,'Farm Crops'!$B$4:$G$13,6,0)/1000*0.65*$C1217)</f>
        <v>2159.1605309734509</v>
      </c>
    </row>
    <row r="1218" spans="2:13" x14ac:dyDescent="0.2">
      <c r="B1218" s="4">
        <v>41695</v>
      </c>
      <c r="C1218" s="67">
        <f>'Observed Data'!$E1217</f>
        <v>0</v>
      </c>
      <c r="D1218" s="67">
        <f xml:space="preserve">   MAX(0, HLOOKUP(MONTH($B1218),'Farm Crops'!$B$18:$N$28,D$5,0)  - VLOOKUP(D$4,'Farm Crops'!$B$4:$G$13,6,0)/1000*0.65*$C1218)</f>
        <v>1817.3193885760261</v>
      </c>
      <c r="E1218" s="67">
        <f xml:space="preserve">   MAX(0, HLOOKUP(MONTH($B1218),'Farm Crops'!$B$18:$N$28,E$5,0)  - VLOOKUP(E$4,'Farm Crops'!$B$4:$G$13,6,0)/1000*0.65*$C1218)</f>
        <v>4868.6117296862431</v>
      </c>
      <c r="F1218" s="67">
        <f xml:space="preserve">   MAX(0, HLOOKUP(MONTH($B1218),'Farm Crops'!$B$18:$N$28,F$5,0)  - VLOOKUP(F$4,'Farm Crops'!$B$4:$G$13,6,0)/1000*0.65*$C1218)</f>
        <v>5220.2218986323405</v>
      </c>
      <c r="G1218" s="67">
        <f xml:space="preserve">   MAX(0, HLOOKUP(MONTH($B1218),'Farm Crops'!$B$18:$N$28,G$5,0)  - VLOOKUP(G$4,'Farm Crops'!$B$4:$G$13,6,0)/1000*0.65*$C1218)</f>
        <v>1518.1067256637168</v>
      </c>
      <c r="H1218" s="67">
        <f xml:space="preserve">   MAX(0, HLOOKUP(MONTH($B1218),'Farm Crops'!$B$18:$N$28,H$5,0)  - VLOOKUP(H$4,'Farm Crops'!$B$4:$G$13,6,0)/1000*0.65*$C1218)</f>
        <v>5209.7330490748182</v>
      </c>
      <c r="I1218" s="67">
        <f xml:space="preserve">   MAX(0, HLOOKUP(MONTH($B1218),'Farm Crops'!$B$18:$N$28,I$5,0)  - VLOOKUP(I$4,'Farm Crops'!$B$4:$G$13,6,0)/1000*0.65*$C1218)</f>
        <v>2916.0123572003217</v>
      </c>
      <c r="J1218" s="67">
        <f xml:space="preserve">   MAX(0, HLOOKUP(MONTH($B1218),'Farm Crops'!$B$18:$N$28,J$5,0)  - VLOOKUP(J$4,'Farm Crops'!$B$4:$G$13,6,0)/1000*0.65*$C1218)</f>
        <v>6694.6344328238147</v>
      </c>
      <c r="K1218" s="67">
        <f xml:space="preserve">   MAX(0, HLOOKUP(MONTH($B1218),'Farm Crops'!$B$18:$N$28,K$5,0)  - VLOOKUP(K$4,'Farm Crops'!$B$4:$G$13,6,0)/1000*0.65*$C1218)</f>
        <v>1594.8660337892193</v>
      </c>
      <c r="L1218" s="67">
        <f xml:space="preserve">   MAX(0, HLOOKUP(MONTH($B1218),'Farm Crops'!$B$18:$N$28,L$5,0)  - VLOOKUP(L$4,'Farm Crops'!$B$4:$G$13,6,0)/1000*0.65*$C1218)</f>
        <v>289.90170555108637</v>
      </c>
      <c r="M1218" s="67">
        <f xml:space="preserve">   MAX(0, HLOOKUP(MONTH($B1218),'Farm Crops'!$B$18:$N$28,M$5,0)  - VLOOKUP(M$4,'Farm Crops'!$B$4:$G$13,6,0)/1000*0.65*$C1218)</f>
        <v>2159.1605309734509</v>
      </c>
    </row>
    <row r="1219" spans="2:13" x14ac:dyDescent="0.2">
      <c r="B1219" s="4">
        <v>41696</v>
      </c>
      <c r="C1219" s="67">
        <f>'Observed Data'!$E1218</f>
        <v>0</v>
      </c>
      <c r="D1219" s="67">
        <f xml:space="preserve">   MAX(0, HLOOKUP(MONTH($B1219),'Farm Crops'!$B$18:$N$28,D$5,0)  - VLOOKUP(D$4,'Farm Crops'!$B$4:$G$13,6,0)/1000*0.65*$C1219)</f>
        <v>1817.3193885760261</v>
      </c>
      <c r="E1219" s="67">
        <f xml:space="preserve">   MAX(0, HLOOKUP(MONTH($B1219),'Farm Crops'!$B$18:$N$28,E$5,0)  - VLOOKUP(E$4,'Farm Crops'!$B$4:$G$13,6,0)/1000*0.65*$C1219)</f>
        <v>4868.6117296862431</v>
      </c>
      <c r="F1219" s="67">
        <f xml:space="preserve">   MAX(0, HLOOKUP(MONTH($B1219),'Farm Crops'!$B$18:$N$28,F$5,0)  - VLOOKUP(F$4,'Farm Crops'!$B$4:$G$13,6,0)/1000*0.65*$C1219)</f>
        <v>5220.2218986323405</v>
      </c>
      <c r="G1219" s="67">
        <f xml:space="preserve">   MAX(0, HLOOKUP(MONTH($B1219),'Farm Crops'!$B$18:$N$28,G$5,0)  - VLOOKUP(G$4,'Farm Crops'!$B$4:$G$13,6,0)/1000*0.65*$C1219)</f>
        <v>1518.1067256637168</v>
      </c>
      <c r="H1219" s="67">
        <f xml:space="preserve">   MAX(0, HLOOKUP(MONTH($B1219),'Farm Crops'!$B$18:$N$28,H$5,0)  - VLOOKUP(H$4,'Farm Crops'!$B$4:$G$13,6,0)/1000*0.65*$C1219)</f>
        <v>5209.7330490748182</v>
      </c>
      <c r="I1219" s="67">
        <f xml:space="preserve">   MAX(0, HLOOKUP(MONTH($B1219),'Farm Crops'!$B$18:$N$28,I$5,0)  - VLOOKUP(I$4,'Farm Crops'!$B$4:$G$13,6,0)/1000*0.65*$C1219)</f>
        <v>2916.0123572003217</v>
      </c>
      <c r="J1219" s="67">
        <f xml:space="preserve">   MAX(0, HLOOKUP(MONTH($B1219),'Farm Crops'!$B$18:$N$28,J$5,0)  - VLOOKUP(J$4,'Farm Crops'!$B$4:$G$13,6,0)/1000*0.65*$C1219)</f>
        <v>6694.6344328238147</v>
      </c>
      <c r="K1219" s="67">
        <f xml:space="preserve">   MAX(0, HLOOKUP(MONTH($B1219),'Farm Crops'!$B$18:$N$28,K$5,0)  - VLOOKUP(K$4,'Farm Crops'!$B$4:$G$13,6,0)/1000*0.65*$C1219)</f>
        <v>1594.8660337892193</v>
      </c>
      <c r="L1219" s="67">
        <f xml:space="preserve">   MAX(0, HLOOKUP(MONTH($B1219),'Farm Crops'!$B$18:$N$28,L$5,0)  - VLOOKUP(L$4,'Farm Crops'!$B$4:$G$13,6,0)/1000*0.65*$C1219)</f>
        <v>289.90170555108637</v>
      </c>
      <c r="M1219" s="67">
        <f xml:space="preserve">   MAX(0, HLOOKUP(MONTH($B1219),'Farm Crops'!$B$18:$N$28,M$5,0)  - VLOOKUP(M$4,'Farm Crops'!$B$4:$G$13,6,0)/1000*0.65*$C1219)</f>
        <v>2159.1605309734509</v>
      </c>
    </row>
    <row r="1220" spans="2:13" x14ac:dyDescent="0.2">
      <c r="B1220" s="4">
        <v>41697</v>
      </c>
      <c r="C1220" s="67">
        <f>'Observed Data'!$E1219</f>
        <v>0</v>
      </c>
      <c r="D1220" s="67">
        <f xml:space="preserve">   MAX(0, HLOOKUP(MONTH($B1220),'Farm Crops'!$B$18:$N$28,D$5,0)  - VLOOKUP(D$4,'Farm Crops'!$B$4:$G$13,6,0)/1000*0.65*$C1220)</f>
        <v>1817.3193885760261</v>
      </c>
      <c r="E1220" s="67">
        <f xml:space="preserve">   MAX(0, HLOOKUP(MONTH($B1220),'Farm Crops'!$B$18:$N$28,E$5,0)  - VLOOKUP(E$4,'Farm Crops'!$B$4:$G$13,6,0)/1000*0.65*$C1220)</f>
        <v>4868.6117296862431</v>
      </c>
      <c r="F1220" s="67">
        <f xml:space="preserve">   MAX(0, HLOOKUP(MONTH($B1220),'Farm Crops'!$B$18:$N$28,F$5,0)  - VLOOKUP(F$4,'Farm Crops'!$B$4:$G$13,6,0)/1000*0.65*$C1220)</f>
        <v>5220.2218986323405</v>
      </c>
      <c r="G1220" s="67">
        <f xml:space="preserve">   MAX(0, HLOOKUP(MONTH($B1220),'Farm Crops'!$B$18:$N$28,G$5,0)  - VLOOKUP(G$4,'Farm Crops'!$B$4:$G$13,6,0)/1000*0.65*$C1220)</f>
        <v>1518.1067256637168</v>
      </c>
      <c r="H1220" s="67">
        <f xml:space="preserve">   MAX(0, HLOOKUP(MONTH($B1220),'Farm Crops'!$B$18:$N$28,H$5,0)  - VLOOKUP(H$4,'Farm Crops'!$B$4:$G$13,6,0)/1000*0.65*$C1220)</f>
        <v>5209.7330490748182</v>
      </c>
      <c r="I1220" s="67">
        <f xml:space="preserve">   MAX(0, HLOOKUP(MONTH($B1220),'Farm Crops'!$B$18:$N$28,I$5,0)  - VLOOKUP(I$4,'Farm Crops'!$B$4:$G$13,6,0)/1000*0.65*$C1220)</f>
        <v>2916.0123572003217</v>
      </c>
      <c r="J1220" s="67">
        <f xml:space="preserve">   MAX(0, HLOOKUP(MONTH($B1220),'Farm Crops'!$B$18:$N$28,J$5,0)  - VLOOKUP(J$4,'Farm Crops'!$B$4:$G$13,6,0)/1000*0.65*$C1220)</f>
        <v>6694.6344328238147</v>
      </c>
      <c r="K1220" s="67">
        <f xml:space="preserve">   MAX(0, HLOOKUP(MONTH($B1220),'Farm Crops'!$B$18:$N$28,K$5,0)  - VLOOKUP(K$4,'Farm Crops'!$B$4:$G$13,6,0)/1000*0.65*$C1220)</f>
        <v>1594.8660337892193</v>
      </c>
      <c r="L1220" s="67">
        <f xml:space="preserve">   MAX(0, HLOOKUP(MONTH($B1220),'Farm Crops'!$B$18:$N$28,L$5,0)  - VLOOKUP(L$4,'Farm Crops'!$B$4:$G$13,6,0)/1000*0.65*$C1220)</f>
        <v>289.90170555108637</v>
      </c>
      <c r="M1220" s="67">
        <f xml:space="preserve">   MAX(0, HLOOKUP(MONTH($B1220),'Farm Crops'!$B$18:$N$28,M$5,0)  - VLOOKUP(M$4,'Farm Crops'!$B$4:$G$13,6,0)/1000*0.65*$C1220)</f>
        <v>2159.1605309734509</v>
      </c>
    </row>
    <row r="1221" spans="2:13" x14ac:dyDescent="0.2">
      <c r="B1221" s="4">
        <v>41698</v>
      </c>
      <c r="C1221" s="67">
        <f>'Observed Data'!$E1220</f>
        <v>0</v>
      </c>
      <c r="D1221" s="67">
        <f xml:space="preserve">   MAX(0, HLOOKUP(MONTH($B1221),'Farm Crops'!$B$18:$N$28,D$5,0)  - VLOOKUP(D$4,'Farm Crops'!$B$4:$G$13,6,0)/1000*0.65*$C1221)</f>
        <v>1817.3193885760261</v>
      </c>
      <c r="E1221" s="67">
        <f xml:space="preserve">   MAX(0, HLOOKUP(MONTH($B1221),'Farm Crops'!$B$18:$N$28,E$5,0)  - VLOOKUP(E$4,'Farm Crops'!$B$4:$G$13,6,0)/1000*0.65*$C1221)</f>
        <v>4868.6117296862431</v>
      </c>
      <c r="F1221" s="67">
        <f xml:space="preserve">   MAX(0, HLOOKUP(MONTH($B1221),'Farm Crops'!$B$18:$N$28,F$5,0)  - VLOOKUP(F$4,'Farm Crops'!$B$4:$G$13,6,0)/1000*0.65*$C1221)</f>
        <v>5220.2218986323405</v>
      </c>
      <c r="G1221" s="67">
        <f xml:space="preserve">   MAX(0, HLOOKUP(MONTH($B1221),'Farm Crops'!$B$18:$N$28,G$5,0)  - VLOOKUP(G$4,'Farm Crops'!$B$4:$G$13,6,0)/1000*0.65*$C1221)</f>
        <v>1518.1067256637168</v>
      </c>
      <c r="H1221" s="67">
        <f xml:space="preserve">   MAX(0, HLOOKUP(MONTH($B1221),'Farm Crops'!$B$18:$N$28,H$5,0)  - VLOOKUP(H$4,'Farm Crops'!$B$4:$G$13,6,0)/1000*0.65*$C1221)</f>
        <v>5209.7330490748182</v>
      </c>
      <c r="I1221" s="67">
        <f xml:space="preserve">   MAX(0, HLOOKUP(MONTH($B1221),'Farm Crops'!$B$18:$N$28,I$5,0)  - VLOOKUP(I$4,'Farm Crops'!$B$4:$G$13,6,0)/1000*0.65*$C1221)</f>
        <v>2916.0123572003217</v>
      </c>
      <c r="J1221" s="67">
        <f xml:space="preserve">   MAX(0, HLOOKUP(MONTH($B1221),'Farm Crops'!$B$18:$N$28,J$5,0)  - VLOOKUP(J$4,'Farm Crops'!$B$4:$G$13,6,0)/1000*0.65*$C1221)</f>
        <v>6694.6344328238147</v>
      </c>
      <c r="K1221" s="67">
        <f xml:space="preserve">   MAX(0, HLOOKUP(MONTH($B1221),'Farm Crops'!$B$18:$N$28,K$5,0)  - VLOOKUP(K$4,'Farm Crops'!$B$4:$G$13,6,0)/1000*0.65*$C1221)</f>
        <v>1594.8660337892193</v>
      </c>
      <c r="L1221" s="67">
        <f xml:space="preserve">   MAX(0, HLOOKUP(MONTH($B1221),'Farm Crops'!$B$18:$N$28,L$5,0)  - VLOOKUP(L$4,'Farm Crops'!$B$4:$G$13,6,0)/1000*0.65*$C1221)</f>
        <v>289.90170555108637</v>
      </c>
      <c r="M1221" s="67">
        <f xml:space="preserve">   MAX(0, HLOOKUP(MONTH($B1221),'Farm Crops'!$B$18:$N$28,M$5,0)  - VLOOKUP(M$4,'Farm Crops'!$B$4:$G$13,6,0)/1000*0.65*$C1221)</f>
        <v>2159.1605309734509</v>
      </c>
    </row>
    <row r="1222" spans="2:13" x14ac:dyDescent="0.2">
      <c r="B1222" s="4">
        <v>41699</v>
      </c>
      <c r="C1222" s="67">
        <f>'Observed Data'!$E1221</f>
        <v>0</v>
      </c>
      <c r="D1222" s="67">
        <f xml:space="preserve">   MAX(0, HLOOKUP(MONTH($B1222),'Farm Crops'!$B$18:$N$28,D$5,0)  - VLOOKUP(D$4,'Farm Crops'!$B$4:$G$13,6,0)/1000*0.65*$C1222)</f>
        <v>1531.0662756598242</v>
      </c>
      <c r="E1222" s="67">
        <f xml:space="preserve">   MAX(0, HLOOKUP(MONTH($B1222),'Farm Crops'!$B$18:$N$28,E$5,0)  - VLOOKUP(E$4,'Farm Crops'!$B$4:$G$13,6,0)/1000*0.65*$C1222)</f>
        <v>3466.1324261974582</v>
      </c>
      <c r="F1222" s="67">
        <f xml:space="preserve">   MAX(0, HLOOKUP(MONTH($B1222),'Farm Crops'!$B$18:$N$28,F$5,0)  - VLOOKUP(F$4,'Farm Crops'!$B$4:$G$13,6,0)/1000*0.65*$C1222)</f>
        <v>3804.660315738025</v>
      </c>
      <c r="G1222" s="67">
        <f xml:space="preserve">   MAX(0, HLOOKUP(MONTH($B1222),'Farm Crops'!$B$18:$N$28,G$5,0)  - VLOOKUP(G$4,'Farm Crops'!$B$4:$G$13,6,0)/1000*0.65*$C1222)</f>
        <v>1077.0389677419355</v>
      </c>
      <c r="H1222" s="67">
        <f xml:space="preserve">   MAX(0, HLOOKUP(MONTH($B1222),'Farm Crops'!$B$18:$N$28,H$5,0)  - VLOOKUP(H$4,'Farm Crops'!$B$4:$G$13,6,0)/1000*0.65*$C1222)</f>
        <v>3696.1074017595306</v>
      </c>
      <c r="I1222" s="67">
        <f xml:space="preserve">   MAX(0, HLOOKUP(MONTH($B1222),'Farm Crops'!$B$18:$N$28,I$5,0)  - VLOOKUP(I$4,'Farm Crops'!$B$4:$G$13,6,0)/1000*0.65*$C1222)</f>
        <v>2069.7117732160314</v>
      </c>
      <c r="J1222" s="67">
        <f xml:space="preserve">   MAX(0, HLOOKUP(MONTH($B1222),'Farm Crops'!$B$18:$N$28,J$5,0)  - VLOOKUP(J$4,'Farm Crops'!$B$4:$G$13,6,0)/1000*0.65*$C1222)</f>
        <v>5069.4517986314759</v>
      </c>
      <c r="K1222" s="67">
        <f xml:space="preserve">   MAX(0, HLOOKUP(MONTH($B1222),'Farm Crops'!$B$18:$N$28,K$5,0)  - VLOOKUP(K$4,'Farm Crops'!$B$4:$G$13,6,0)/1000*0.65*$C1222)</f>
        <v>1198.7524359726294</v>
      </c>
      <c r="L1222" s="67">
        <f xml:space="preserve">   MAX(0, HLOOKUP(MONTH($B1222),'Farm Crops'!$B$18:$N$28,L$5,0)  - VLOOKUP(L$4,'Farm Crops'!$B$4:$G$13,6,0)/1000*0.65*$C1222)</f>
        <v>216.6175249266864</v>
      </c>
      <c r="M1222" s="67">
        <f xml:space="preserve">   MAX(0, HLOOKUP(MONTH($B1222),'Farm Crops'!$B$18:$N$28,M$5,0)  - VLOOKUP(M$4,'Farm Crops'!$B$4:$G$13,6,0)/1000*0.65*$C1222)</f>
        <v>1586.1027526881719</v>
      </c>
    </row>
    <row r="1223" spans="2:13" x14ac:dyDescent="0.2">
      <c r="B1223" s="4">
        <v>41700</v>
      </c>
      <c r="C1223" s="67">
        <f>'Observed Data'!$E1222</f>
        <v>0</v>
      </c>
      <c r="D1223" s="67">
        <f xml:space="preserve">   MAX(0, HLOOKUP(MONTH($B1223),'Farm Crops'!$B$18:$N$28,D$5,0)  - VLOOKUP(D$4,'Farm Crops'!$B$4:$G$13,6,0)/1000*0.65*$C1223)</f>
        <v>1531.0662756598242</v>
      </c>
      <c r="E1223" s="67">
        <f xml:space="preserve">   MAX(0, HLOOKUP(MONTH($B1223),'Farm Crops'!$B$18:$N$28,E$5,0)  - VLOOKUP(E$4,'Farm Crops'!$B$4:$G$13,6,0)/1000*0.65*$C1223)</f>
        <v>3466.1324261974582</v>
      </c>
      <c r="F1223" s="67">
        <f xml:space="preserve">   MAX(0, HLOOKUP(MONTH($B1223),'Farm Crops'!$B$18:$N$28,F$5,0)  - VLOOKUP(F$4,'Farm Crops'!$B$4:$G$13,6,0)/1000*0.65*$C1223)</f>
        <v>3804.660315738025</v>
      </c>
      <c r="G1223" s="67">
        <f xml:space="preserve">   MAX(0, HLOOKUP(MONTH($B1223),'Farm Crops'!$B$18:$N$28,G$5,0)  - VLOOKUP(G$4,'Farm Crops'!$B$4:$G$13,6,0)/1000*0.65*$C1223)</f>
        <v>1077.0389677419355</v>
      </c>
      <c r="H1223" s="67">
        <f xml:space="preserve">   MAX(0, HLOOKUP(MONTH($B1223),'Farm Crops'!$B$18:$N$28,H$5,0)  - VLOOKUP(H$4,'Farm Crops'!$B$4:$G$13,6,0)/1000*0.65*$C1223)</f>
        <v>3696.1074017595306</v>
      </c>
      <c r="I1223" s="67">
        <f xml:space="preserve">   MAX(0, HLOOKUP(MONTH($B1223),'Farm Crops'!$B$18:$N$28,I$5,0)  - VLOOKUP(I$4,'Farm Crops'!$B$4:$G$13,6,0)/1000*0.65*$C1223)</f>
        <v>2069.7117732160314</v>
      </c>
      <c r="J1223" s="67">
        <f xml:space="preserve">   MAX(0, HLOOKUP(MONTH($B1223),'Farm Crops'!$B$18:$N$28,J$5,0)  - VLOOKUP(J$4,'Farm Crops'!$B$4:$G$13,6,0)/1000*0.65*$C1223)</f>
        <v>5069.4517986314759</v>
      </c>
      <c r="K1223" s="67">
        <f xml:space="preserve">   MAX(0, HLOOKUP(MONTH($B1223),'Farm Crops'!$B$18:$N$28,K$5,0)  - VLOOKUP(K$4,'Farm Crops'!$B$4:$G$13,6,0)/1000*0.65*$C1223)</f>
        <v>1198.7524359726294</v>
      </c>
      <c r="L1223" s="67">
        <f xml:space="preserve">   MAX(0, HLOOKUP(MONTH($B1223),'Farm Crops'!$B$18:$N$28,L$5,0)  - VLOOKUP(L$4,'Farm Crops'!$B$4:$G$13,6,0)/1000*0.65*$C1223)</f>
        <v>216.6175249266864</v>
      </c>
      <c r="M1223" s="67">
        <f xml:space="preserve">   MAX(0, HLOOKUP(MONTH($B1223),'Farm Crops'!$B$18:$N$28,M$5,0)  - VLOOKUP(M$4,'Farm Crops'!$B$4:$G$13,6,0)/1000*0.65*$C1223)</f>
        <v>1586.1027526881719</v>
      </c>
    </row>
    <row r="1224" spans="2:13" x14ac:dyDescent="0.2">
      <c r="B1224" s="4">
        <v>41701</v>
      </c>
      <c r="C1224" s="67">
        <f>'Observed Data'!$E1223</f>
        <v>0</v>
      </c>
      <c r="D1224" s="67">
        <f xml:space="preserve">   MAX(0, HLOOKUP(MONTH($B1224),'Farm Crops'!$B$18:$N$28,D$5,0)  - VLOOKUP(D$4,'Farm Crops'!$B$4:$G$13,6,0)/1000*0.65*$C1224)</f>
        <v>1531.0662756598242</v>
      </c>
      <c r="E1224" s="67">
        <f xml:space="preserve">   MAX(0, HLOOKUP(MONTH($B1224),'Farm Crops'!$B$18:$N$28,E$5,0)  - VLOOKUP(E$4,'Farm Crops'!$B$4:$G$13,6,0)/1000*0.65*$C1224)</f>
        <v>3466.1324261974582</v>
      </c>
      <c r="F1224" s="67">
        <f xml:space="preserve">   MAX(0, HLOOKUP(MONTH($B1224),'Farm Crops'!$B$18:$N$28,F$5,0)  - VLOOKUP(F$4,'Farm Crops'!$B$4:$G$13,6,0)/1000*0.65*$C1224)</f>
        <v>3804.660315738025</v>
      </c>
      <c r="G1224" s="67">
        <f xml:space="preserve">   MAX(0, HLOOKUP(MONTH($B1224),'Farm Crops'!$B$18:$N$28,G$5,0)  - VLOOKUP(G$4,'Farm Crops'!$B$4:$G$13,6,0)/1000*0.65*$C1224)</f>
        <v>1077.0389677419355</v>
      </c>
      <c r="H1224" s="67">
        <f xml:space="preserve">   MAX(0, HLOOKUP(MONTH($B1224),'Farm Crops'!$B$18:$N$28,H$5,0)  - VLOOKUP(H$4,'Farm Crops'!$B$4:$G$13,6,0)/1000*0.65*$C1224)</f>
        <v>3696.1074017595306</v>
      </c>
      <c r="I1224" s="67">
        <f xml:space="preserve">   MAX(0, HLOOKUP(MONTH($B1224),'Farm Crops'!$B$18:$N$28,I$5,0)  - VLOOKUP(I$4,'Farm Crops'!$B$4:$G$13,6,0)/1000*0.65*$C1224)</f>
        <v>2069.7117732160314</v>
      </c>
      <c r="J1224" s="67">
        <f xml:space="preserve">   MAX(0, HLOOKUP(MONTH($B1224),'Farm Crops'!$B$18:$N$28,J$5,0)  - VLOOKUP(J$4,'Farm Crops'!$B$4:$G$13,6,0)/1000*0.65*$C1224)</f>
        <v>5069.4517986314759</v>
      </c>
      <c r="K1224" s="67">
        <f xml:space="preserve">   MAX(0, HLOOKUP(MONTH($B1224),'Farm Crops'!$B$18:$N$28,K$5,0)  - VLOOKUP(K$4,'Farm Crops'!$B$4:$G$13,6,0)/1000*0.65*$C1224)</f>
        <v>1198.7524359726294</v>
      </c>
      <c r="L1224" s="67">
        <f xml:space="preserve">   MAX(0, HLOOKUP(MONTH($B1224),'Farm Crops'!$B$18:$N$28,L$5,0)  - VLOOKUP(L$4,'Farm Crops'!$B$4:$G$13,6,0)/1000*0.65*$C1224)</f>
        <v>216.6175249266864</v>
      </c>
      <c r="M1224" s="67">
        <f xml:space="preserve">   MAX(0, HLOOKUP(MONTH($B1224),'Farm Crops'!$B$18:$N$28,M$5,0)  - VLOOKUP(M$4,'Farm Crops'!$B$4:$G$13,6,0)/1000*0.65*$C1224)</f>
        <v>1586.1027526881719</v>
      </c>
    </row>
    <row r="1225" spans="2:13" x14ac:dyDescent="0.2">
      <c r="B1225" s="4">
        <v>41702</v>
      </c>
      <c r="C1225" s="67">
        <f>'Observed Data'!$E1224</f>
        <v>0</v>
      </c>
      <c r="D1225" s="67">
        <f xml:space="preserve">   MAX(0, HLOOKUP(MONTH($B1225),'Farm Crops'!$B$18:$N$28,D$5,0)  - VLOOKUP(D$4,'Farm Crops'!$B$4:$G$13,6,0)/1000*0.65*$C1225)</f>
        <v>1531.0662756598242</v>
      </c>
      <c r="E1225" s="67">
        <f xml:space="preserve">   MAX(0, HLOOKUP(MONTH($B1225),'Farm Crops'!$B$18:$N$28,E$5,0)  - VLOOKUP(E$4,'Farm Crops'!$B$4:$G$13,6,0)/1000*0.65*$C1225)</f>
        <v>3466.1324261974582</v>
      </c>
      <c r="F1225" s="67">
        <f xml:space="preserve">   MAX(0, HLOOKUP(MONTH($B1225),'Farm Crops'!$B$18:$N$28,F$5,0)  - VLOOKUP(F$4,'Farm Crops'!$B$4:$G$13,6,0)/1000*0.65*$C1225)</f>
        <v>3804.660315738025</v>
      </c>
      <c r="G1225" s="67">
        <f xml:space="preserve">   MAX(0, HLOOKUP(MONTH($B1225),'Farm Crops'!$B$18:$N$28,G$5,0)  - VLOOKUP(G$4,'Farm Crops'!$B$4:$G$13,6,0)/1000*0.65*$C1225)</f>
        <v>1077.0389677419355</v>
      </c>
      <c r="H1225" s="67">
        <f xml:space="preserve">   MAX(0, HLOOKUP(MONTH($B1225),'Farm Crops'!$B$18:$N$28,H$5,0)  - VLOOKUP(H$4,'Farm Crops'!$B$4:$G$13,6,0)/1000*0.65*$C1225)</f>
        <v>3696.1074017595306</v>
      </c>
      <c r="I1225" s="67">
        <f xml:space="preserve">   MAX(0, HLOOKUP(MONTH($B1225),'Farm Crops'!$B$18:$N$28,I$5,0)  - VLOOKUP(I$4,'Farm Crops'!$B$4:$G$13,6,0)/1000*0.65*$C1225)</f>
        <v>2069.7117732160314</v>
      </c>
      <c r="J1225" s="67">
        <f xml:space="preserve">   MAX(0, HLOOKUP(MONTH($B1225),'Farm Crops'!$B$18:$N$28,J$5,0)  - VLOOKUP(J$4,'Farm Crops'!$B$4:$G$13,6,0)/1000*0.65*$C1225)</f>
        <v>5069.4517986314759</v>
      </c>
      <c r="K1225" s="67">
        <f xml:space="preserve">   MAX(0, HLOOKUP(MONTH($B1225),'Farm Crops'!$B$18:$N$28,K$5,0)  - VLOOKUP(K$4,'Farm Crops'!$B$4:$G$13,6,0)/1000*0.65*$C1225)</f>
        <v>1198.7524359726294</v>
      </c>
      <c r="L1225" s="67">
        <f xml:space="preserve">   MAX(0, HLOOKUP(MONTH($B1225),'Farm Crops'!$B$18:$N$28,L$5,0)  - VLOOKUP(L$4,'Farm Crops'!$B$4:$G$13,6,0)/1000*0.65*$C1225)</f>
        <v>216.6175249266864</v>
      </c>
      <c r="M1225" s="67">
        <f xml:space="preserve">   MAX(0, HLOOKUP(MONTH($B1225),'Farm Crops'!$B$18:$N$28,M$5,0)  - VLOOKUP(M$4,'Farm Crops'!$B$4:$G$13,6,0)/1000*0.65*$C1225)</f>
        <v>1586.1027526881719</v>
      </c>
    </row>
    <row r="1226" spans="2:13" x14ac:dyDescent="0.2">
      <c r="B1226" s="4">
        <v>41703</v>
      </c>
      <c r="C1226" s="67">
        <f>'Observed Data'!$E1225</f>
        <v>0</v>
      </c>
      <c r="D1226" s="67">
        <f xml:space="preserve">   MAX(0, HLOOKUP(MONTH($B1226),'Farm Crops'!$B$18:$N$28,D$5,0)  - VLOOKUP(D$4,'Farm Crops'!$B$4:$G$13,6,0)/1000*0.65*$C1226)</f>
        <v>1531.0662756598242</v>
      </c>
      <c r="E1226" s="67">
        <f xml:space="preserve">   MAX(0, HLOOKUP(MONTH($B1226),'Farm Crops'!$B$18:$N$28,E$5,0)  - VLOOKUP(E$4,'Farm Crops'!$B$4:$G$13,6,0)/1000*0.65*$C1226)</f>
        <v>3466.1324261974582</v>
      </c>
      <c r="F1226" s="67">
        <f xml:space="preserve">   MAX(0, HLOOKUP(MONTH($B1226),'Farm Crops'!$B$18:$N$28,F$5,0)  - VLOOKUP(F$4,'Farm Crops'!$B$4:$G$13,6,0)/1000*0.65*$C1226)</f>
        <v>3804.660315738025</v>
      </c>
      <c r="G1226" s="67">
        <f xml:space="preserve">   MAX(0, HLOOKUP(MONTH($B1226),'Farm Crops'!$B$18:$N$28,G$5,0)  - VLOOKUP(G$4,'Farm Crops'!$B$4:$G$13,6,0)/1000*0.65*$C1226)</f>
        <v>1077.0389677419355</v>
      </c>
      <c r="H1226" s="67">
        <f xml:space="preserve">   MAX(0, HLOOKUP(MONTH($B1226),'Farm Crops'!$B$18:$N$28,H$5,0)  - VLOOKUP(H$4,'Farm Crops'!$B$4:$G$13,6,0)/1000*0.65*$C1226)</f>
        <v>3696.1074017595306</v>
      </c>
      <c r="I1226" s="67">
        <f xml:space="preserve">   MAX(0, HLOOKUP(MONTH($B1226),'Farm Crops'!$B$18:$N$28,I$5,0)  - VLOOKUP(I$4,'Farm Crops'!$B$4:$G$13,6,0)/1000*0.65*$C1226)</f>
        <v>2069.7117732160314</v>
      </c>
      <c r="J1226" s="67">
        <f xml:space="preserve">   MAX(0, HLOOKUP(MONTH($B1226),'Farm Crops'!$B$18:$N$28,J$5,0)  - VLOOKUP(J$4,'Farm Crops'!$B$4:$G$13,6,0)/1000*0.65*$C1226)</f>
        <v>5069.4517986314759</v>
      </c>
      <c r="K1226" s="67">
        <f xml:space="preserve">   MAX(0, HLOOKUP(MONTH($B1226),'Farm Crops'!$B$18:$N$28,K$5,0)  - VLOOKUP(K$4,'Farm Crops'!$B$4:$G$13,6,0)/1000*0.65*$C1226)</f>
        <v>1198.7524359726294</v>
      </c>
      <c r="L1226" s="67">
        <f xml:space="preserve">   MAX(0, HLOOKUP(MONTH($B1226),'Farm Crops'!$B$18:$N$28,L$5,0)  - VLOOKUP(L$4,'Farm Crops'!$B$4:$G$13,6,0)/1000*0.65*$C1226)</f>
        <v>216.6175249266864</v>
      </c>
      <c r="M1226" s="67">
        <f xml:space="preserve">   MAX(0, HLOOKUP(MONTH($B1226),'Farm Crops'!$B$18:$N$28,M$5,0)  - VLOOKUP(M$4,'Farm Crops'!$B$4:$G$13,6,0)/1000*0.65*$C1226)</f>
        <v>1586.1027526881719</v>
      </c>
    </row>
    <row r="1227" spans="2:13" x14ac:dyDescent="0.2">
      <c r="B1227" s="4">
        <v>41704</v>
      </c>
      <c r="C1227" s="67">
        <f>'Observed Data'!$E1226</f>
        <v>0</v>
      </c>
      <c r="D1227" s="67">
        <f xml:space="preserve">   MAX(0, HLOOKUP(MONTH($B1227),'Farm Crops'!$B$18:$N$28,D$5,0)  - VLOOKUP(D$4,'Farm Crops'!$B$4:$G$13,6,0)/1000*0.65*$C1227)</f>
        <v>1531.0662756598242</v>
      </c>
      <c r="E1227" s="67">
        <f xml:space="preserve">   MAX(0, HLOOKUP(MONTH($B1227),'Farm Crops'!$B$18:$N$28,E$5,0)  - VLOOKUP(E$4,'Farm Crops'!$B$4:$G$13,6,0)/1000*0.65*$C1227)</f>
        <v>3466.1324261974582</v>
      </c>
      <c r="F1227" s="67">
        <f xml:space="preserve">   MAX(0, HLOOKUP(MONTH($B1227),'Farm Crops'!$B$18:$N$28,F$5,0)  - VLOOKUP(F$4,'Farm Crops'!$B$4:$G$13,6,0)/1000*0.65*$C1227)</f>
        <v>3804.660315738025</v>
      </c>
      <c r="G1227" s="67">
        <f xml:space="preserve">   MAX(0, HLOOKUP(MONTH($B1227),'Farm Crops'!$B$18:$N$28,G$5,0)  - VLOOKUP(G$4,'Farm Crops'!$B$4:$G$13,6,0)/1000*0.65*$C1227)</f>
        <v>1077.0389677419355</v>
      </c>
      <c r="H1227" s="67">
        <f xml:space="preserve">   MAX(0, HLOOKUP(MONTH($B1227),'Farm Crops'!$B$18:$N$28,H$5,0)  - VLOOKUP(H$4,'Farm Crops'!$B$4:$G$13,6,0)/1000*0.65*$C1227)</f>
        <v>3696.1074017595306</v>
      </c>
      <c r="I1227" s="67">
        <f xml:space="preserve">   MAX(0, HLOOKUP(MONTH($B1227),'Farm Crops'!$B$18:$N$28,I$5,0)  - VLOOKUP(I$4,'Farm Crops'!$B$4:$G$13,6,0)/1000*0.65*$C1227)</f>
        <v>2069.7117732160314</v>
      </c>
      <c r="J1227" s="67">
        <f xml:space="preserve">   MAX(0, HLOOKUP(MONTH($B1227),'Farm Crops'!$B$18:$N$28,J$5,0)  - VLOOKUP(J$4,'Farm Crops'!$B$4:$G$13,6,0)/1000*0.65*$C1227)</f>
        <v>5069.4517986314759</v>
      </c>
      <c r="K1227" s="67">
        <f xml:space="preserve">   MAX(0, HLOOKUP(MONTH($B1227),'Farm Crops'!$B$18:$N$28,K$5,0)  - VLOOKUP(K$4,'Farm Crops'!$B$4:$G$13,6,0)/1000*0.65*$C1227)</f>
        <v>1198.7524359726294</v>
      </c>
      <c r="L1227" s="67">
        <f xml:space="preserve">   MAX(0, HLOOKUP(MONTH($B1227),'Farm Crops'!$B$18:$N$28,L$5,0)  - VLOOKUP(L$4,'Farm Crops'!$B$4:$G$13,6,0)/1000*0.65*$C1227)</f>
        <v>216.6175249266864</v>
      </c>
      <c r="M1227" s="67">
        <f xml:space="preserve">   MAX(0, HLOOKUP(MONTH($B1227),'Farm Crops'!$B$18:$N$28,M$5,0)  - VLOOKUP(M$4,'Farm Crops'!$B$4:$G$13,6,0)/1000*0.65*$C1227)</f>
        <v>1586.1027526881719</v>
      </c>
    </row>
    <row r="1228" spans="2:13" x14ac:dyDescent="0.2">
      <c r="B1228" s="4">
        <v>41705</v>
      </c>
      <c r="C1228" s="67">
        <f>'Observed Data'!$E1227</f>
        <v>0</v>
      </c>
      <c r="D1228" s="67">
        <f xml:space="preserve">   MAX(0, HLOOKUP(MONTH($B1228),'Farm Crops'!$B$18:$N$28,D$5,0)  - VLOOKUP(D$4,'Farm Crops'!$B$4:$G$13,6,0)/1000*0.65*$C1228)</f>
        <v>1531.0662756598242</v>
      </c>
      <c r="E1228" s="67">
        <f xml:space="preserve">   MAX(0, HLOOKUP(MONTH($B1228),'Farm Crops'!$B$18:$N$28,E$5,0)  - VLOOKUP(E$4,'Farm Crops'!$B$4:$G$13,6,0)/1000*0.65*$C1228)</f>
        <v>3466.1324261974582</v>
      </c>
      <c r="F1228" s="67">
        <f xml:space="preserve">   MAX(0, HLOOKUP(MONTH($B1228),'Farm Crops'!$B$18:$N$28,F$5,0)  - VLOOKUP(F$4,'Farm Crops'!$B$4:$G$13,6,0)/1000*0.65*$C1228)</f>
        <v>3804.660315738025</v>
      </c>
      <c r="G1228" s="67">
        <f xml:space="preserve">   MAX(0, HLOOKUP(MONTH($B1228),'Farm Crops'!$B$18:$N$28,G$5,0)  - VLOOKUP(G$4,'Farm Crops'!$B$4:$G$13,6,0)/1000*0.65*$C1228)</f>
        <v>1077.0389677419355</v>
      </c>
      <c r="H1228" s="67">
        <f xml:space="preserve">   MAX(0, HLOOKUP(MONTH($B1228),'Farm Crops'!$B$18:$N$28,H$5,0)  - VLOOKUP(H$4,'Farm Crops'!$B$4:$G$13,6,0)/1000*0.65*$C1228)</f>
        <v>3696.1074017595306</v>
      </c>
      <c r="I1228" s="67">
        <f xml:space="preserve">   MAX(0, HLOOKUP(MONTH($B1228),'Farm Crops'!$B$18:$N$28,I$5,0)  - VLOOKUP(I$4,'Farm Crops'!$B$4:$G$13,6,0)/1000*0.65*$C1228)</f>
        <v>2069.7117732160314</v>
      </c>
      <c r="J1228" s="67">
        <f xml:space="preserve">   MAX(0, HLOOKUP(MONTH($B1228),'Farm Crops'!$B$18:$N$28,J$5,0)  - VLOOKUP(J$4,'Farm Crops'!$B$4:$G$13,6,0)/1000*0.65*$C1228)</f>
        <v>5069.4517986314759</v>
      </c>
      <c r="K1228" s="67">
        <f xml:space="preserve">   MAX(0, HLOOKUP(MONTH($B1228),'Farm Crops'!$B$18:$N$28,K$5,0)  - VLOOKUP(K$4,'Farm Crops'!$B$4:$G$13,6,0)/1000*0.65*$C1228)</f>
        <v>1198.7524359726294</v>
      </c>
      <c r="L1228" s="67">
        <f xml:space="preserve">   MAX(0, HLOOKUP(MONTH($B1228),'Farm Crops'!$B$18:$N$28,L$5,0)  - VLOOKUP(L$4,'Farm Crops'!$B$4:$G$13,6,0)/1000*0.65*$C1228)</f>
        <v>216.6175249266864</v>
      </c>
      <c r="M1228" s="67">
        <f xml:space="preserve">   MAX(0, HLOOKUP(MONTH($B1228),'Farm Crops'!$B$18:$N$28,M$5,0)  - VLOOKUP(M$4,'Farm Crops'!$B$4:$G$13,6,0)/1000*0.65*$C1228)</f>
        <v>1586.1027526881719</v>
      </c>
    </row>
    <row r="1229" spans="2:13" x14ac:dyDescent="0.2">
      <c r="B1229" s="4">
        <v>41706</v>
      </c>
      <c r="C1229" s="67">
        <f>'Observed Data'!$E1228</f>
        <v>0</v>
      </c>
      <c r="D1229" s="67">
        <f xml:space="preserve">   MAX(0, HLOOKUP(MONTH($B1229),'Farm Crops'!$B$18:$N$28,D$5,0)  - VLOOKUP(D$4,'Farm Crops'!$B$4:$G$13,6,0)/1000*0.65*$C1229)</f>
        <v>1531.0662756598242</v>
      </c>
      <c r="E1229" s="67">
        <f xml:space="preserve">   MAX(0, HLOOKUP(MONTH($B1229),'Farm Crops'!$B$18:$N$28,E$5,0)  - VLOOKUP(E$4,'Farm Crops'!$B$4:$G$13,6,0)/1000*0.65*$C1229)</f>
        <v>3466.1324261974582</v>
      </c>
      <c r="F1229" s="67">
        <f xml:space="preserve">   MAX(0, HLOOKUP(MONTH($B1229),'Farm Crops'!$B$18:$N$28,F$5,0)  - VLOOKUP(F$4,'Farm Crops'!$B$4:$G$13,6,0)/1000*0.65*$C1229)</f>
        <v>3804.660315738025</v>
      </c>
      <c r="G1229" s="67">
        <f xml:space="preserve">   MAX(0, HLOOKUP(MONTH($B1229),'Farm Crops'!$B$18:$N$28,G$5,0)  - VLOOKUP(G$4,'Farm Crops'!$B$4:$G$13,6,0)/1000*0.65*$C1229)</f>
        <v>1077.0389677419355</v>
      </c>
      <c r="H1229" s="67">
        <f xml:space="preserve">   MAX(0, HLOOKUP(MONTH($B1229),'Farm Crops'!$B$18:$N$28,H$5,0)  - VLOOKUP(H$4,'Farm Crops'!$B$4:$G$13,6,0)/1000*0.65*$C1229)</f>
        <v>3696.1074017595306</v>
      </c>
      <c r="I1229" s="67">
        <f xml:space="preserve">   MAX(0, HLOOKUP(MONTH($B1229),'Farm Crops'!$B$18:$N$28,I$5,0)  - VLOOKUP(I$4,'Farm Crops'!$B$4:$G$13,6,0)/1000*0.65*$C1229)</f>
        <v>2069.7117732160314</v>
      </c>
      <c r="J1229" s="67">
        <f xml:space="preserve">   MAX(0, HLOOKUP(MONTH($B1229),'Farm Crops'!$B$18:$N$28,J$5,0)  - VLOOKUP(J$4,'Farm Crops'!$B$4:$G$13,6,0)/1000*0.65*$C1229)</f>
        <v>5069.4517986314759</v>
      </c>
      <c r="K1229" s="67">
        <f xml:space="preserve">   MAX(0, HLOOKUP(MONTH($B1229),'Farm Crops'!$B$18:$N$28,K$5,0)  - VLOOKUP(K$4,'Farm Crops'!$B$4:$G$13,6,0)/1000*0.65*$C1229)</f>
        <v>1198.7524359726294</v>
      </c>
      <c r="L1229" s="67">
        <f xml:space="preserve">   MAX(0, HLOOKUP(MONTH($B1229),'Farm Crops'!$B$18:$N$28,L$5,0)  - VLOOKUP(L$4,'Farm Crops'!$B$4:$G$13,6,0)/1000*0.65*$C1229)</f>
        <v>216.6175249266864</v>
      </c>
      <c r="M1229" s="67">
        <f xml:space="preserve">   MAX(0, HLOOKUP(MONTH($B1229),'Farm Crops'!$B$18:$N$28,M$5,0)  - VLOOKUP(M$4,'Farm Crops'!$B$4:$G$13,6,0)/1000*0.65*$C1229)</f>
        <v>1586.1027526881719</v>
      </c>
    </row>
    <row r="1230" spans="2:13" x14ac:dyDescent="0.2">
      <c r="B1230" s="4">
        <v>41707</v>
      </c>
      <c r="C1230" s="67">
        <f>'Observed Data'!$E1229</f>
        <v>0</v>
      </c>
      <c r="D1230" s="67">
        <f xml:space="preserve">   MAX(0, HLOOKUP(MONTH($B1230),'Farm Crops'!$B$18:$N$28,D$5,0)  - VLOOKUP(D$4,'Farm Crops'!$B$4:$G$13,6,0)/1000*0.65*$C1230)</f>
        <v>1531.0662756598242</v>
      </c>
      <c r="E1230" s="67">
        <f xml:space="preserve">   MAX(0, HLOOKUP(MONTH($B1230),'Farm Crops'!$B$18:$N$28,E$5,0)  - VLOOKUP(E$4,'Farm Crops'!$B$4:$G$13,6,0)/1000*0.65*$C1230)</f>
        <v>3466.1324261974582</v>
      </c>
      <c r="F1230" s="67">
        <f xml:space="preserve">   MAX(0, HLOOKUP(MONTH($B1230),'Farm Crops'!$B$18:$N$28,F$5,0)  - VLOOKUP(F$4,'Farm Crops'!$B$4:$G$13,6,0)/1000*0.65*$C1230)</f>
        <v>3804.660315738025</v>
      </c>
      <c r="G1230" s="67">
        <f xml:space="preserve">   MAX(0, HLOOKUP(MONTH($B1230),'Farm Crops'!$B$18:$N$28,G$5,0)  - VLOOKUP(G$4,'Farm Crops'!$B$4:$G$13,6,0)/1000*0.65*$C1230)</f>
        <v>1077.0389677419355</v>
      </c>
      <c r="H1230" s="67">
        <f xml:space="preserve">   MAX(0, HLOOKUP(MONTH($B1230),'Farm Crops'!$B$18:$N$28,H$5,0)  - VLOOKUP(H$4,'Farm Crops'!$B$4:$G$13,6,0)/1000*0.65*$C1230)</f>
        <v>3696.1074017595306</v>
      </c>
      <c r="I1230" s="67">
        <f xml:space="preserve">   MAX(0, HLOOKUP(MONTH($B1230),'Farm Crops'!$B$18:$N$28,I$5,0)  - VLOOKUP(I$4,'Farm Crops'!$B$4:$G$13,6,0)/1000*0.65*$C1230)</f>
        <v>2069.7117732160314</v>
      </c>
      <c r="J1230" s="67">
        <f xml:space="preserve">   MAX(0, HLOOKUP(MONTH($B1230),'Farm Crops'!$B$18:$N$28,J$5,0)  - VLOOKUP(J$4,'Farm Crops'!$B$4:$G$13,6,0)/1000*0.65*$C1230)</f>
        <v>5069.4517986314759</v>
      </c>
      <c r="K1230" s="67">
        <f xml:space="preserve">   MAX(0, HLOOKUP(MONTH($B1230),'Farm Crops'!$B$18:$N$28,K$5,0)  - VLOOKUP(K$4,'Farm Crops'!$B$4:$G$13,6,0)/1000*0.65*$C1230)</f>
        <v>1198.7524359726294</v>
      </c>
      <c r="L1230" s="67">
        <f xml:space="preserve">   MAX(0, HLOOKUP(MONTH($B1230),'Farm Crops'!$B$18:$N$28,L$5,0)  - VLOOKUP(L$4,'Farm Crops'!$B$4:$G$13,6,0)/1000*0.65*$C1230)</f>
        <v>216.6175249266864</v>
      </c>
      <c r="M1230" s="67">
        <f xml:space="preserve">   MAX(0, HLOOKUP(MONTH($B1230),'Farm Crops'!$B$18:$N$28,M$5,0)  - VLOOKUP(M$4,'Farm Crops'!$B$4:$G$13,6,0)/1000*0.65*$C1230)</f>
        <v>1586.1027526881719</v>
      </c>
    </row>
    <row r="1231" spans="2:13" x14ac:dyDescent="0.2">
      <c r="B1231" s="4">
        <v>41708</v>
      </c>
      <c r="C1231" s="67">
        <f>'Observed Data'!$E1230</f>
        <v>0</v>
      </c>
      <c r="D1231" s="67">
        <f xml:space="preserve">   MAX(0, HLOOKUP(MONTH($B1231),'Farm Crops'!$B$18:$N$28,D$5,0)  - VLOOKUP(D$4,'Farm Crops'!$B$4:$G$13,6,0)/1000*0.65*$C1231)</f>
        <v>1531.0662756598242</v>
      </c>
      <c r="E1231" s="67">
        <f xml:space="preserve">   MAX(0, HLOOKUP(MONTH($B1231),'Farm Crops'!$B$18:$N$28,E$5,0)  - VLOOKUP(E$4,'Farm Crops'!$B$4:$G$13,6,0)/1000*0.65*$C1231)</f>
        <v>3466.1324261974582</v>
      </c>
      <c r="F1231" s="67">
        <f xml:space="preserve">   MAX(0, HLOOKUP(MONTH($B1231),'Farm Crops'!$B$18:$N$28,F$5,0)  - VLOOKUP(F$4,'Farm Crops'!$B$4:$G$13,6,0)/1000*0.65*$C1231)</f>
        <v>3804.660315738025</v>
      </c>
      <c r="G1231" s="67">
        <f xml:space="preserve">   MAX(0, HLOOKUP(MONTH($B1231),'Farm Crops'!$B$18:$N$28,G$5,0)  - VLOOKUP(G$4,'Farm Crops'!$B$4:$G$13,6,0)/1000*0.65*$C1231)</f>
        <v>1077.0389677419355</v>
      </c>
      <c r="H1231" s="67">
        <f xml:space="preserve">   MAX(0, HLOOKUP(MONTH($B1231),'Farm Crops'!$B$18:$N$28,H$5,0)  - VLOOKUP(H$4,'Farm Crops'!$B$4:$G$13,6,0)/1000*0.65*$C1231)</f>
        <v>3696.1074017595306</v>
      </c>
      <c r="I1231" s="67">
        <f xml:space="preserve">   MAX(0, HLOOKUP(MONTH($B1231),'Farm Crops'!$B$18:$N$28,I$5,0)  - VLOOKUP(I$4,'Farm Crops'!$B$4:$G$13,6,0)/1000*0.65*$C1231)</f>
        <v>2069.7117732160314</v>
      </c>
      <c r="J1231" s="67">
        <f xml:space="preserve">   MAX(0, HLOOKUP(MONTH($B1231),'Farm Crops'!$B$18:$N$28,J$5,0)  - VLOOKUP(J$4,'Farm Crops'!$B$4:$G$13,6,0)/1000*0.65*$C1231)</f>
        <v>5069.4517986314759</v>
      </c>
      <c r="K1231" s="67">
        <f xml:space="preserve">   MAX(0, HLOOKUP(MONTH($B1231),'Farm Crops'!$B$18:$N$28,K$5,0)  - VLOOKUP(K$4,'Farm Crops'!$B$4:$G$13,6,0)/1000*0.65*$C1231)</f>
        <v>1198.7524359726294</v>
      </c>
      <c r="L1231" s="67">
        <f xml:space="preserve">   MAX(0, HLOOKUP(MONTH($B1231),'Farm Crops'!$B$18:$N$28,L$5,0)  - VLOOKUP(L$4,'Farm Crops'!$B$4:$G$13,6,0)/1000*0.65*$C1231)</f>
        <v>216.6175249266864</v>
      </c>
      <c r="M1231" s="67">
        <f xml:space="preserve">   MAX(0, HLOOKUP(MONTH($B1231),'Farm Crops'!$B$18:$N$28,M$5,0)  - VLOOKUP(M$4,'Farm Crops'!$B$4:$G$13,6,0)/1000*0.65*$C1231)</f>
        <v>1586.1027526881719</v>
      </c>
    </row>
    <row r="1232" spans="2:13" x14ac:dyDescent="0.2">
      <c r="B1232" s="4">
        <v>41709</v>
      </c>
      <c r="C1232" s="67">
        <f>'Observed Data'!$E1231</f>
        <v>0</v>
      </c>
      <c r="D1232" s="67">
        <f xml:space="preserve">   MAX(0, HLOOKUP(MONTH($B1232),'Farm Crops'!$B$18:$N$28,D$5,0)  - VLOOKUP(D$4,'Farm Crops'!$B$4:$G$13,6,0)/1000*0.65*$C1232)</f>
        <v>1531.0662756598242</v>
      </c>
      <c r="E1232" s="67">
        <f xml:space="preserve">   MAX(0, HLOOKUP(MONTH($B1232),'Farm Crops'!$B$18:$N$28,E$5,0)  - VLOOKUP(E$4,'Farm Crops'!$B$4:$G$13,6,0)/1000*0.65*$C1232)</f>
        <v>3466.1324261974582</v>
      </c>
      <c r="F1232" s="67">
        <f xml:space="preserve">   MAX(0, HLOOKUP(MONTH($B1232),'Farm Crops'!$B$18:$N$28,F$5,0)  - VLOOKUP(F$4,'Farm Crops'!$B$4:$G$13,6,0)/1000*0.65*$C1232)</f>
        <v>3804.660315738025</v>
      </c>
      <c r="G1232" s="67">
        <f xml:space="preserve">   MAX(0, HLOOKUP(MONTH($B1232),'Farm Crops'!$B$18:$N$28,G$5,0)  - VLOOKUP(G$4,'Farm Crops'!$B$4:$G$13,6,0)/1000*0.65*$C1232)</f>
        <v>1077.0389677419355</v>
      </c>
      <c r="H1232" s="67">
        <f xml:space="preserve">   MAX(0, HLOOKUP(MONTH($B1232),'Farm Crops'!$B$18:$N$28,H$5,0)  - VLOOKUP(H$4,'Farm Crops'!$B$4:$G$13,6,0)/1000*0.65*$C1232)</f>
        <v>3696.1074017595306</v>
      </c>
      <c r="I1232" s="67">
        <f xml:space="preserve">   MAX(0, HLOOKUP(MONTH($B1232),'Farm Crops'!$B$18:$N$28,I$5,0)  - VLOOKUP(I$4,'Farm Crops'!$B$4:$G$13,6,0)/1000*0.65*$C1232)</f>
        <v>2069.7117732160314</v>
      </c>
      <c r="J1232" s="67">
        <f xml:space="preserve">   MAX(0, HLOOKUP(MONTH($B1232),'Farm Crops'!$B$18:$N$28,J$5,0)  - VLOOKUP(J$4,'Farm Crops'!$B$4:$G$13,6,0)/1000*0.65*$C1232)</f>
        <v>5069.4517986314759</v>
      </c>
      <c r="K1232" s="67">
        <f xml:space="preserve">   MAX(0, HLOOKUP(MONTH($B1232),'Farm Crops'!$B$18:$N$28,K$5,0)  - VLOOKUP(K$4,'Farm Crops'!$B$4:$G$13,6,0)/1000*0.65*$C1232)</f>
        <v>1198.7524359726294</v>
      </c>
      <c r="L1232" s="67">
        <f xml:space="preserve">   MAX(0, HLOOKUP(MONTH($B1232),'Farm Crops'!$B$18:$N$28,L$5,0)  - VLOOKUP(L$4,'Farm Crops'!$B$4:$G$13,6,0)/1000*0.65*$C1232)</f>
        <v>216.6175249266864</v>
      </c>
      <c r="M1232" s="67">
        <f xml:space="preserve">   MAX(0, HLOOKUP(MONTH($B1232),'Farm Crops'!$B$18:$N$28,M$5,0)  - VLOOKUP(M$4,'Farm Crops'!$B$4:$G$13,6,0)/1000*0.65*$C1232)</f>
        <v>1586.1027526881719</v>
      </c>
    </row>
    <row r="1233" spans="2:13" x14ac:dyDescent="0.2">
      <c r="B1233" s="4">
        <v>41710</v>
      </c>
      <c r="C1233" s="67">
        <f>'Observed Data'!$E1232</f>
        <v>0</v>
      </c>
      <c r="D1233" s="67">
        <f xml:space="preserve">   MAX(0, HLOOKUP(MONTH($B1233),'Farm Crops'!$B$18:$N$28,D$5,0)  - VLOOKUP(D$4,'Farm Crops'!$B$4:$G$13,6,0)/1000*0.65*$C1233)</f>
        <v>1531.0662756598242</v>
      </c>
      <c r="E1233" s="67">
        <f xml:space="preserve">   MAX(0, HLOOKUP(MONTH($B1233),'Farm Crops'!$B$18:$N$28,E$5,0)  - VLOOKUP(E$4,'Farm Crops'!$B$4:$G$13,6,0)/1000*0.65*$C1233)</f>
        <v>3466.1324261974582</v>
      </c>
      <c r="F1233" s="67">
        <f xml:space="preserve">   MAX(0, HLOOKUP(MONTH($B1233),'Farm Crops'!$B$18:$N$28,F$5,0)  - VLOOKUP(F$4,'Farm Crops'!$B$4:$G$13,6,0)/1000*0.65*$C1233)</f>
        <v>3804.660315738025</v>
      </c>
      <c r="G1233" s="67">
        <f xml:space="preserve">   MAX(0, HLOOKUP(MONTH($B1233),'Farm Crops'!$B$18:$N$28,G$5,0)  - VLOOKUP(G$4,'Farm Crops'!$B$4:$G$13,6,0)/1000*0.65*$C1233)</f>
        <v>1077.0389677419355</v>
      </c>
      <c r="H1233" s="67">
        <f xml:space="preserve">   MAX(0, HLOOKUP(MONTH($B1233),'Farm Crops'!$B$18:$N$28,H$5,0)  - VLOOKUP(H$4,'Farm Crops'!$B$4:$G$13,6,0)/1000*0.65*$C1233)</f>
        <v>3696.1074017595306</v>
      </c>
      <c r="I1233" s="67">
        <f xml:space="preserve">   MAX(0, HLOOKUP(MONTH($B1233),'Farm Crops'!$B$18:$N$28,I$5,0)  - VLOOKUP(I$4,'Farm Crops'!$B$4:$G$13,6,0)/1000*0.65*$C1233)</f>
        <v>2069.7117732160314</v>
      </c>
      <c r="J1233" s="67">
        <f xml:space="preserve">   MAX(0, HLOOKUP(MONTH($B1233),'Farm Crops'!$B$18:$N$28,J$5,0)  - VLOOKUP(J$4,'Farm Crops'!$B$4:$G$13,6,0)/1000*0.65*$C1233)</f>
        <v>5069.4517986314759</v>
      </c>
      <c r="K1233" s="67">
        <f xml:space="preserve">   MAX(0, HLOOKUP(MONTH($B1233),'Farm Crops'!$B$18:$N$28,K$5,0)  - VLOOKUP(K$4,'Farm Crops'!$B$4:$G$13,6,0)/1000*0.65*$C1233)</f>
        <v>1198.7524359726294</v>
      </c>
      <c r="L1233" s="67">
        <f xml:space="preserve">   MAX(0, HLOOKUP(MONTH($B1233),'Farm Crops'!$B$18:$N$28,L$5,0)  - VLOOKUP(L$4,'Farm Crops'!$B$4:$G$13,6,0)/1000*0.65*$C1233)</f>
        <v>216.6175249266864</v>
      </c>
      <c r="M1233" s="67">
        <f xml:space="preserve">   MAX(0, HLOOKUP(MONTH($B1233),'Farm Crops'!$B$18:$N$28,M$5,0)  - VLOOKUP(M$4,'Farm Crops'!$B$4:$G$13,6,0)/1000*0.65*$C1233)</f>
        <v>1586.1027526881719</v>
      </c>
    </row>
    <row r="1234" spans="2:13" x14ac:dyDescent="0.2">
      <c r="B1234" s="4">
        <v>41711</v>
      </c>
      <c r="C1234" s="67">
        <f>'Observed Data'!$E1233</f>
        <v>0</v>
      </c>
      <c r="D1234" s="67">
        <f xml:space="preserve">   MAX(0, HLOOKUP(MONTH($B1234),'Farm Crops'!$B$18:$N$28,D$5,0)  - VLOOKUP(D$4,'Farm Crops'!$B$4:$G$13,6,0)/1000*0.65*$C1234)</f>
        <v>1531.0662756598242</v>
      </c>
      <c r="E1234" s="67">
        <f xml:space="preserve">   MAX(0, HLOOKUP(MONTH($B1234),'Farm Crops'!$B$18:$N$28,E$5,0)  - VLOOKUP(E$4,'Farm Crops'!$B$4:$G$13,6,0)/1000*0.65*$C1234)</f>
        <v>3466.1324261974582</v>
      </c>
      <c r="F1234" s="67">
        <f xml:space="preserve">   MAX(0, HLOOKUP(MONTH($B1234),'Farm Crops'!$B$18:$N$28,F$5,0)  - VLOOKUP(F$4,'Farm Crops'!$B$4:$G$13,6,0)/1000*0.65*$C1234)</f>
        <v>3804.660315738025</v>
      </c>
      <c r="G1234" s="67">
        <f xml:space="preserve">   MAX(0, HLOOKUP(MONTH($B1234),'Farm Crops'!$B$18:$N$28,G$5,0)  - VLOOKUP(G$4,'Farm Crops'!$B$4:$G$13,6,0)/1000*0.65*$C1234)</f>
        <v>1077.0389677419355</v>
      </c>
      <c r="H1234" s="67">
        <f xml:space="preserve">   MAX(0, HLOOKUP(MONTH($B1234),'Farm Crops'!$B$18:$N$28,H$5,0)  - VLOOKUP(H$4,'Farm Crops'!$B$4:$G$13,6,0)/1000*0.65*$C1234)</f>
        <v>3696.1074017595306</v>
      </c>
      <c r="I1234" s="67">
        <f xml:space="preserve">   MAX(0, HLOOKUP(MONTH($B1234),'Farm Crops'!$B$18:$N$28,I$5,0)  - VLOOKUP(I$4,'Farm Crops'!$B$4:$G$13,6,0)/1000*0.65*$C1234)</f>
        <v>2069.7117732160314</v>
      </c>
      <c r="J1234" s="67">
        <f xml:space="preserve">   MAX(0, HLOOKUP(MONTH($B1234),'Farm Crops'!$B$18:$N$28,J$5,0)  - VLOOKUP(J$4,'Farm Crops'!$B$4:$G$13,6,0)/1000*0.65*$C1234)</f>
        <v>5069.4517986314759</v>
      </c>
      <c r="K1234" s="67">
        <f xml:space="preserve">   MAX(0, HLOOKUP(MONTH($B1234),'Farm Crops'!$B$18:$N$28,K$5,0)  - VLOOKUP(K$4,'Farm Crops'!$B$4:$G$13,6,0)/1000*0.65*$C1234)</f>
        <v>1198.7524359726294</v>
      </c>
      <c r="L1234" s="67">
        <f xml:space="preserve">   MAX(0, HLOOKUP(MONTH($B1234),'Farm Crops'!$B$18:$N$28,L$5,0)  - VLOOKUP(L$4,'Farm Crops'!$B$4:$G$13,6,0)/1000*0.65*$C1234)</f>
        <v>216.6175249266864</v>
      </c>
      <c r="M1234" s="67">
        <f xml:space="preserve">   MAX(0, HLOOKUP(MONTH($B1234),'Farm Crops'!$B$18:$N$28,M$5,0)  - VLOOKUP(M$4,'Farm Crops'!$B$4:$G$13,6,0)/1000*0.65*$C1234)</f>
        <v>1586.1027526881719</v>
      </c>
    </row>
    <row r="1235" spans="2:13" x14ac:dyDescent="0.2">
      <c r="B1235" s="4">
        <v>41712</v>
      </c>
      <c r="C1235" s="67">
        <f>'Observed Data'!$E1234</f>
        <v>0</v>
      </c>
      <c r="D1235" s="67">
        <f xml:space="preserve">   MAX(0, HLOOKUP(MONTH($B1235),'Farm Crops'!$B$18:$N$28,D$5,0)  - VLOOKUP(D$4,'Farm Crops'!$B$4:$G$13,6,0)/1000*0.65*$C1235)</f>
        <v>1531.0662756598242</v>
      </c>
      <c r="E1235" s="67">
        <f xml:space="preserve">   MAX(0, HLOOKUP(MONTH($B1235),'Farm Crops'!$B$18:$N$28,E$5,0)  - VLOOKUP(E$4,'Farm Crops'!$B$4:$G$13,6,0)/1000*0.65*$C1235)</f>
        <v>3466.1324261974582</v>
      </c>
      <c r="F1235" s="67">
        <f xml:space="preserve">   MAX(0, HLOOKUP(MONTH($B1235),'Farm Crops'!$B$18:$N$28,F$5,0)  - VLOOKUP(F$4,'Farm Crops'!$B$4:$G$13,6,0)/1000*0.65*$C1235)</f>
        <v>3804.660315738025</v>
      </c>
      <c r="G1235" s="67">
        <f xml:space="preserve">   MAX(0, HLOOKUP(MONTH($B1235),'Farm Crops'!$B$18:$N$28,G$5,0)  - VLOOKUP(G$4,'Farm Crops'!$B$4:$G$13,6,0)/1000*0.65*$C1235)</f>
        <v>1077.0389677419355</v>
      </c>
      <c r="H1235" s="67">
        <f xml:space="preserve">   MAX(0, HLOOKUP(MONTH($B1235),'Farm Crops'!$B$18:$N$28,H$5,0)  - VLOOKUP(H$4,'Farm Crops'!$B$4:$G$13,6,0)/1000*0.65*$C1235)</f>
        <v>3696.1074017595306</v>
      </c>
      <c r="I1235" s="67">
        <f xml:space="preserve">   MAX(0, HLOOKUP(MONTH($B1235),'Farm Crops'!$B$18:$N$28,I$5,0)  - VLOOKUP(I$4,'Farm Crops'!$B$4:$G$13,6,0)/1000*0.65*$C1235)</f>
        <v>2069.7117732160314</v>
      </c>
      <c r="J1235" s="67">
        <f xml:space="preserve">   MAX(0, HLOOKUP(MONTH($B1235),'Farm Crops'!$B$18:$N$28,J$5,0)  - VLOOKUP(J$4,'Farm Crops'!$B$4:$G$13,6,0)/1000*0.65*$C1235)</f>
        <v>5069.4517986314759</v>
      </c>
      <c r="K1235" s="67">
        <f xml:space="preserve">   MAX(0, HLOOKUP(MONTH($B1235),'Farm Crops'!$B$18:$N$28,K$5,0)  - VLOOKUP(K$4,'Farm Crops'!$B$4:$G$13,6,0)/1000*0.65*$C1235)</f>
        <v>1198.7524359726294</v>
      </c>
      <c r="L1235" s="67">
        <f xml:space="preserve">   MAX(0, HLOOKUP(MONTH($B1235),'Farm Crops'!$B$18:$N$28,L$5,0)  - VLOOKUP(L$4,'Farm Crops'!$B$4:$G$13,6,0)/1000*0.65*$C1235)</f>
        <v>216.6175249266864</v>
      </c>
      <c r="M1235" s="67">
        <f xml:space="preserve">   MAX(0, HLOOKUP(MONTH($B1235),'Farm Crops'!$B$18:$N$28,M$5,0)  - VLOOKUP(M$4,'Farm Crops'!$B$4:$G$13,6,0)/1000*0.65*$C1235)</f>
        <v>1586.1027526881719</v>
      </c>
    </row>
    <row r="1236" spans="2:13" x14ac:dyDescent="0.2">
      <c r="B1236" s="4">
        <v>41713</v>
      </c>
      <c r="C1236" s="67">
        <f>'Observed Data'!$E1235</f>
        <v>0</v>
      </c>
      <c r="D1236" s="67">
        <f xml:space="preserve">   MAX(0, HLOOKUP(MONTH($B1236),'Farm Crops'!$B$18:$N$28,D$5,0)  - VLOOKUP(D$4,'Farm Crops'!$B$4:$G$13,6,0)/1000*0.65*$C1236)</f>
        <v>1531.0662756598242</v>
      </c>
      <c r="E1236" s="67">
        <f xml:space="preserve">   MAX(0, HLOOKUP(MONTH($B1236),'Farm Crops'!$B$18:$N$28,E$5,0)  - VLOOKUP(E$4,'Farm Crops'!$B$4:$G$13,6,0)/1000*0.65*$C1236)</f>
        <v>3466.1324261974582</v>
      </c>
      <c r="F1236" s="67">
        <f xml:space="preserve">   MAX(0, HLOOKUP(MONTH($B1236),'Farm Crops'!$B$18:$N$28,F$5,0)  - VLOOKUP(F$4,'Farm Crops'!$B$4:$G$13,6,0)/1000*0.65*$C1236)</f>
        <v>3804.660315738025</v>
      </c>
      <c r="G1236" s="67">
        <f xml:space="preserve">   MAX(0, HLOOKUP(MONTH($B1236),'Farm Crops'!$B$18:$N$28,G$5,0)  - VLOOKUP(G$4,'Farm Crops'!$B$4:$G$13,6,0)/1000*0.65*$C1236)</f>
        <v>1077.0389677419355</v>
      </c>
      <c r="H1236" s="67">
        <f xml:space="preserve">   MAX(0, HLOOKUP(MONTH($B1236),'Farm Crops'!$B$18:$N$28,H$5,0)  - VLOOKUP(H$4,'Farm Crops'!$B$4:$G$13,6,0)/1000*0.65*$C1236)</f>
        <v>3696.1074017595306</v>
      </c>
      <c r="I1236" s="67">
        <f xml:space="preserve">   MAX(0, HLOOKUP(MONTH($B1236),'Farm Crops'!$B$18:$N$28,I$5,0)  - VLOOKUP(I$4,'Farm Crops'!$B$4:$G$13,6,0)/1000*0.65*$C1236)</f>
        <v>2069.7117732160314</v>
      </c>
      <c r="J1236" s="67">
        <f xml:space="preserve">   MAX(0, HLOOKUP(MONTH($B1236),'Farm Crops'!$B$18:$N$28,J$5,0)  - VLOOKUP(J$4,'Farm Crops'!$B$4:$G$13,6,0)/1000*0.65*$C1236)</f>
        <v>5069.4517986314759</v>
      </c>
      <c r="K1236" s="67">
        <f xml:space="preserve">   MAX(0, HLOOKUP(MONTH($B1236),'Farm Crops'!$B$18:$N$28,K$5,0)  - VLOOKUP(K$4,'Farm Crops'!$B$4:$G$13,6,0)/1000*0.65*$C1236)</f>
        <v>1198.7524359726294</v>
      </c>
      <c r="L1236" s="67">
        <f xml:space="preserve">   MAX(0, HLOOKUP(MONTH($B1236),'Farm Crops'!$B$18:$N$28,L$5,0)  - VLOOKUP(L$4,'Farm Crops'!$B$4:$G$13,6,0)/1000*0.65*$C1236)</f>
        <v>216.6175249266864</v>
      </c>
      <c r="M1236" s="67">
        <f xml:space="preserve">   MAX(0, HLOOKUP(MONTH($B1236),'Farm Crops'!$B$18:$N$28,M$5,0)  - VLOOKUP(M$4,'Farm Crops'!$B$4:$G$13,6,0)/1000*0.65*$C1236)</f>
        <v>1586.1027526881719</v>
      </c>
    </row>
    <row r="1237" spans="2:13" x14ac:dyDescent="0.2">
      <c r="B1237" s="4">
        <v>41714</v>
      </c>
      <c r="C1237" s="67">
        <f>'Observed Data'!$E1236</f>
        <v>0</v>
      </c>
      <c r="D1237" s="67">
        <f xml:space="preserve">   MAX(0, HLOOKUP(MONTH($B1237),'Farm Crops'!$B$18:$N$28,D$5,0)  - VLOOKUP(D$4,'Farm Crops'!$B$4:$G$13,6,0)/1000*0.65*$C1237)</f>
        <v>1531.0662756598242</v>
      </c>
      <c r="E1237" s="67">
        <f xml:space="preserve">   MAX(0, HLOOKUP(MONTH($B1237),'Farm Crops'!$B$18:$N$28,E$5,0)  - VLOOKUP(E$4,'Farm Crops'!$B$4:$G$13,6,0)/1000*0.65*$C1237)</f>
        <v>3466.1324261974582</v>
      </c>
      <c r="F1237" s="67">
        <f xml:space="preserve">   MAX(0, HLOOKUP(MONTH($B1237),'Farm Crops'!$B$18:$N$28,F$5,0)  - VLOOKUP(F$4,'Farm Crops'!$B$4:$G$13,6,0)/1000*0.65*$C1237)</f>
        <v>3804.660315738025</v>
      </c>
      <c r="G1237" s="67">
        <f xml:space="preserve">   MAX(0, HLOOKUP(MONTH($B1237),'Farm Crops'!$B$18:$N$28,G$5,0)  - VLOOKUP(G$4,'Farm Crops'!$B$4:$G$13,6,0)/1000*0.65*$C1237)</f>
        <v>1077.0389677419355</v>
      </c>
      <c r="H1237" s="67">
        <f xml:space="preserve">   MAX(0, HLOOKUP(MONTH($B1237),'Farm Crops'!$B$18:$N$28,H$5,0)  - VLOOKUP(H$4,'Farm Crops'!$B$4:$G$13,6,0)/1000*0.65*$C1237)</f>
        <v>3696.1074017595306</v>
      </c>
      <c r="I1237" s="67">
        <f xml:space="preserve">   MAX(0, HLOOKUP(MONTH($B1237),'Farm Crops'!$B$18:$N$28,I$5,0)  - VLOOKUP(I$4,'Farm Crops'!$B$4:$G$13,6,0)/1000*0.65*$C1237)</f>
        <v>2069.7117732160314</v>
      </c>
      <c r="J1237" s="67">
        <f xml:space="preserve">   MAX(0, HLOOKUP(MONTH($B1237),'Farm Crops'!$B$18:$N$28,J$5,0)  - VLOOKUP(J$4,'Farm Crops'!$B$4:$G$13,6,0)/1000*0.65*$C1237)</f>
        <v>5069.4517986314759</v>
      </c>
      <c r="K1237" s="67">
        <f xml:space="preserve">   MAX(0, HLOOKUP(MONTH($B1237),'Farm Crops'!$B$18:$N$28,K$5,0)  - VLOOKUP(K$4,'Farm Crops'!$B$4:$G$13,6,0)/1000*0.65*$C1237)</f>
        <v>1198.7524359726294</v>
      </c>
      <c r="L1237" s="67">
        <f xml:space="preserve">   MAX(0, HLOOKUP(MONTH($B1237),'Farm Crops'!$B$18:$N$28,L$5,0)  - VLOOKUP(L$4,'Farm Crops'!$B$4:$G$13,6,0)/1000*0.65*$C1237)</f>
        <v>216.6175249266864</v>
      </c>
      <c r="M1237" s="67">
        <f xml:space="preserve">   MAX(0, HLOOKUP(MONTH($B1237),'Farm Crops'!$B$18:$N$28,M$5,0)  - VLOOKUP(M$4,'Farm Crops'!$B$4:$G$13,6,0)/1000*0.65*$C1237)</f>
        <v>1586.1027526881719</v>
      </c>
    </row>
    <row r="1238" spans="2:13" x14ac:dyDescent="0.2">
      <c r="B1238" s="4">
        <v>41715</v>
      </c>
      <c r="C1238" s="67">
        <f>'Observed Data'!$E1237</f>
        <v>0</v>
      </c>
      <c r="D1238" s="67">
        <f xml:space="preserve">   MAX(0, HLOOKUP(MONTH($B1238),'Farm Crops'!$B$18:$N$28,D$5,0)  - VLOOKUP(D$4,'Farm Crops'!$B$4:$G$13,6,0)/1000*0.65*$C1238)</f>
        <v>1531.0662756598242</v>
      </c>
      <c r="E1238" s="67">
        <f xml:space="preserve">   MAX(0, HLOOKUP(MONTH($B1238),'Farm Crops'!$B$18:$N$28,E$5,0)  - VLOOKUP(E$4,'Farm Crops'!$B$4:$G$13,6,0)/1000*0.65*$C1238)</f>
        <v>3466.1324261974582</v>
      </c>
      <c r="F1238" s="67">
        <f xml:space="preserve">   MAX(0, HLOOKUP(MONTH($B1238),'Farm Crops'!$B$18:$N$28,F$5,0)  - VLOOKUP(F$4,'Farm Crops'!$B$4:$G$13,6,0)/1000*0.65*$C1238)</f>
        <v>3804.660315738025</v>
      </c>
      <c r="G1238" s="67">
        <f xml:space="preserve">   MAX(0, HLOOKUP(MONTH($B1238),'Farm Crops'!$B$18:$N$28,G$5,0)  - VLOOKUP(G$4,'Farm Crops'!$B$4:$G$13,6,0)/1000*0.65*$C1238)</f>
        <v>1077.0389677419355</v>
      </c>
      <c r="H1238" s="67">
        <f xml:space="preserve">   MAX(0, HLOOKUP(MONTH($B1238),'Farm Crops'!$B$18:$N$28,H$5,0)  - VLOOKUP(H$4,'Farm Crops'!$B$4:$G$13,6,0)/1000*0.65*$C1238)</f>
        <v>3696.1074017595306</v>
      </c>
      <c r="I1238" s="67">
        <f xml:space="preserve">   MAX(0, HLOOKUP(MONTH($B1238),'Farm Crops'!$B$18:$N$28,I$5,0)  - VLOOKUP(I$4,'Farm Crops'!$B$4:$G$13,6,0)/1000*0.65*$C1238)</f>
        <v>2069.7117732160314</v>
      </c>
      <c r="J1238" s="67">
        <f xml:space="preserve">   MAX(0, HLOOKUP(MONTH($B1238),'Farm Crops'!$B$18:$N$28,J$5,0)  - VLOOKUP(J$4,'Farm Crops'!$B$4:$G$13,6,0)/1000*0.65*$C1238)</f>
        <v>5069.4517986314759</v>
      </c>
      <c r="K1238" s="67">
        <f xml:space="preserve">   MAX(0, HLOOKUP(MONTH($B1238),'Farm Crops'!$B$18:$N$28,K$5,0)  - VLOOKUP(K$4,'Farm Crops'!$B$4:$G$13,6,0)/1000*0.65*$C1238)</f>
        <v>1198.7524359726294</v>
      </c>
      <c r="L1238" s="67">
        <f xml:space="preserve">   MAX(0, HLOOKUP(MONTH($B1238),'Farm Crops'!$B$18:$N$28,L$5,0)  - VLOOKUP(L$4,'Farm Crops'!$B$4:$G$13,6,0)/1000*0.65*$C1238)</f>
        <v>216.6175249266864</v>
      </c>
      <c r="M1238" s="67">
        <f xml:space="preserve">   MAX(0, HLOOKUP(MONTH($B1238),'Farm Crops'!$B$18:$N$28,M$5,0)  - VLOOKUP(M$4,'Farm Crops'!$B$4:$G$13,6,0)/1000*0.65*$C1238)</f>
        <v>1586.1027526881719</v>
      </c>
    </row>
    <row r="1239" spans="2:13" x14ac:dyDescent="0.2">
      <c r="B1239" s="4">
        <v>41716</v>
      </c>
      <c r="C1239" s="67">
        <f>'Observed Data'!$E1238</f>
        <v>0</v>
      </c>
      <c r="D1239" s="67">
        <f xml:space="preserve">   MAX(0, HLOOKUP(MONTH($B1239),'Farm Crops'!$B$18:$N$28,D$5,0)  - VLOOKUP(D$4,'Farm Crops'!$B$4:$G$13,6,0)/1000*0.65*$C1239)</f>
        <v>1531.0662756598242</v>
      </c>
      <c r="E1239" s="67">
        <f xml:space="preserve">   MAX(0, HLOOKUP(MONTH($B1239),'Farm Crops'!$B$18:$N$28,E$5,0)  - VLOOKUP(E$4,'Farm Crops'!$B$4:$G$13,6,0)/1000*0.65*$C1239)</f>
        <v>3466.1324261974582</v>
      </c>
      <c r="F1239" s="67">
        <f xml:space="preserve">   MAX(0, HLOOKUP(MONTH($B1239),'Farm Crops'!$B$18:$N$28,F$5,0)  - VLOOKUP(F$4,'Farm Crops'!$B$4:$G$13,6,0)/1000*0.65*$C1239)</f>
        <v>3804.660315738025</v>
      </c>
      <c r="G1239" s="67">
        <f xml:space="preserve">   MAX(0, HLOOKUP(MONTH($B1239),'Farm Crops'!$B$18:$N$28,G$5,0)  - VLOOKUP(G$4,'Farm Crops'!$B$4:$G$13,6,0)/1000*0.65*$C1239)</f>
        <v>1077.0389677419355</v>
      </c>
      <c r="H1239" s="67">
        <f xml:space="preserve">   MAX(0, HLOOKUP(MONTH($B1239),'Farm Crops'!$B$18:$N$28,H$5,0)  - VLOOKUP(H$4,'Farm Crops'!$B$4:$G$13,6,0)/1000*0.65*$C1239)</f>
        <v>3696.1074017595306</v>
      </c>
      <c r="I1239" s="67">
        <f xml:space="preserve">   MAX(0, HLOOKUP(MONTH($B1239),'Farm Crops'!$B$18:$N$28,I$5,0)  - VLOOKUP(I$4,'Farm Crops'!$B$4:$G$13,6,0)/1000*0.65*$C1239)</f>
        <v>2069.7117732160314</v>
      </c>
      <c r="J1239" s="67">
        <f xml:space="preserve">   MAX(0, HLOOKUP(MONTH($B1239),'Farm Crops'!$B$18:$N$28,J$5,0)  - VLOOKUP(J$4,'Farm Crops'!$B$4:$G$13,6,0)/1000*0.65*$C1239)</f>
        <v>5069.4517986314759</v>
      </c>
      <c r="K1239" s="67">
        <f xml:space="preserve">   MAX(0, HLOOKUP(MONTH($B1239),'Farm Crops'!$B$18:$N$28,K$5,0)  - VLOOKUP(K$4,'Farm Crops'!$B$4:$G$13,6,0)/1000*0.65*$C1239)</f>
        <v>1198.7524359726294</v>
      </c>
      <c r="L1239" s="67">
        <f xml:space="preserve">   MAX(0, HLOOKUP(MONTH($B1239),'Farm Crops'!$B$18:$N$28,L$5,0)  - VLOOKUP(L$4,'Farm Crops'!$B$4:$G$13,6,0)/1000*0.65*$C1239)</f>
        <v>216.6175249266864</v>
      </c>
      <c r="M1239" s="67">
        <f xml:space="preserve">   MAX(0, HLOOKUP(MONTH($B1239),'Farm Crops'!$B$18:$N$28,M$5,0)  - VLOOKUP(M$4,'Farm Crops'!$B$4:$G$13,6,0)/1000*0.65*$C1239)</f>
        <v>1586.1027526881719</v>
      </c>
    </row>
    <row r="1240" spans="2:13" x14ac:dyDescent="0.2">
      <c r="B1240" s="4">
        <v>41717</v>
      </c>
      <c r="C1240" s="67">
        <f>'Observed Data'!$E1239</f>
        <v>0</v>
      </c>
      <c r="D1240" s="67">
        <f xml:space="preserve">   MAX(0, HLOOKUP(MONTH($B1240),'Farm Crops'!$B$18:$N$28,D$5,0)  - VLOOKUP(D$4,'Farm Crops'!$B$4:$G$13,6,0)/1000*0.65*$C1240)</f>
        <v>1531.0662756598242</v>
      </c>
      <c r="E1240" s="67">
        <f xml:space="preserve">   MAX(0, HLOOKUP(MONTH($B1240),'Farm Crops'!$B$18:$N$28,E$5,0)  - VLOOKUP(E$4,'Farm Crops'!$B$4:$G$13,6,0)/1000*0.65*$C1240)</f>
        <v>3466.1324261974582</v>
      </c>
      <c r="F1240" s="67">
        <f xml:space="preserve">   MAX(0, HLOOKUP(MONTH($B1240),'Farm Crops'!$B$18:$N$28,F$5,0)  - VLOOKUP(F$4,'Farm Crops'!$B$4:$G$13,6,0)/1000*0.65*$C1240)</f>
        <v>3804.660315738025</v>
      </c>
      <c r="G1240" s="67">
        <f xml:space="preserve">   MAX(0, HLOOKUP(MONTH($B1240),'Farm Crops'!$B$18:$N$28,G$5,0)  - VLOOKUP(G$4,'Farm Crops'!$B$4:$G$13,6,0)/1000*0.65*$C1240)</f>
        <v>1077.0389677419355</v>
      </c>
      <c r="H1240" s="67">
        <f xml:space="preserve">   MAX(0, HLOOKUP(MONTH($B1240),'Farm Crops'!$B$18:$N$28,H$5,0)  - VLOOKUP(H$4,'Farm Crops'!$B$4:$G$13,6,0)/1000*0.65*$C1240)</f>
        <v>3696.1074017595306</v>
      </c>
      <c r="I1240" s="67">
        <f xml:space="preserve">   MAX(0, HLOOKUP(MONTH($B1240),'Farm Crops'!$B$18:$N$28,I$5,0)  - VLOOKUP(I$4,'Farm Crops'!$B$4:$G$13,6,0)/1000*0.65*$C1240)</f>
        <v>2069.7117732160314</v>
      </c>
      <c r="J1240" s="67">
        <f xml:space="preserve">   MAX(0, HLOOKUP(MONTH($B1240),'Farm Crops'!$B$18:$N$28,J$5,0)  - VLOOKUP(J$4,'Farm Crops'!$B$4:$G$13,6,0)/1000*0.65*$C1240)</f>
        <v>5069.4517986314759</v>
      </c>
      <c r="K1240" s="67">
        <f xml:space="preserve">   MAX(0, HLOOKUP(MONTH($B1240),'Farm Crops'!$B$18:$N$28,K$5,0)  - VLOOKUP(K$4,'Farm Crops'!$B$4:$G$13,6,0)/1000*0.65*$C1240)</f>
        <v>1198.7524359726294</v>
      </c>
      <c r="L1240" s="67">
        <f xml:space="preserve">   MAX(0, HLOOKUP(MONTH($B1240),'Farm Crops'!$B$18:$N$28,L$5,0)  - VLOOKUP(L$4,'Farm Crops'!$B$4:$G$13,6,0)/1000*0.65*$C1240)</f>
        <v>216.6175249266864</v>
      </c>
      <c r="M1240" s="67">
        <f xml:space="preserve">   MAX(0, HLOOKUP(MONTH($B1240),'Farm Crops'!$B$18:$N$28,M$5,0)  - VLOOKUP(M$4,'Farm Crops'!$B$4:$G$13,6,0)/1000*0.65*$C1240)</f>
        <v>1586.1027526881719</v>
      </c>
    </row>
    <row r="1241" spans="2:13" x14ac:dyDescent="0.2">
      <c r="B1241" s="4">
        <v>41718</v>
      </c>
      <c r="C1241" s="67">
        <f>'Observed Data'!$E1240</f>
        <v>0</v>
      </c>
      <c r="D1241" s="67">
        <f xml:space="preserve">   MAX(0, HLOOKUP(MONTH($B1241),'Farm Crops'!$B$18:$N$28,D$5,0)  - VLOOKUP(D$4,'Farm Crops'!$B$4:$G$13,6,0)/1000*0.65*$C1241)</f>
        <v>1531.0662756598242</v>
      </c>
      <c r="E1241" s="67">
        <f xml:space="preserve">   MAX(0, HLOOKUP(MONTH($B1241),'Farm Crops'!$B$18:$N$28,E$5,0)  - VLOOKUP(E$4,'Farm Crops'!$B$4:$G$13,6,0)/1000*0.65*$C1241)</f>
        <v>3466.1324261974582</v>
      </c>
      <c r="F1241" s="67">
        <f xml:space="preserve">   MAX(0, HLOOKUP(MONTH($B1241),'Farm Crops'!$B$18:$N$28,F$5,0)  - VLOOKUP(F$4,'Farm Crops'!$B$4:$G$13,6,0)/1000*0.65*$C1241)</f>
        <v>3804.660315738025</v>
      </c>
      <c r="G1241" s="67">
        <f xml:space="preserve">   MAX(0, HLOOKUP(MONTH($B1241),'Farm Crops'!$B$18:$N$28,G$5,0)  - VLOOKUP(G$4,'Farm Crops'!$B$4:$G$13,6,0)/1000*0.65*$C1241)</f>
        <v>1077.0389677419355</v>
      </c>
      <c r="H1241" s="67">
        <f xml:space="preserve">   MAX(0, HLOOKUP(MONTH($B1241),'Farm Crops'!$B$18:$N$28,H$5,0)  - VLOOKUP(H$4,'Farm Crops'!$B$4:$G$13,6,0)/1000*0.65*$C1241)</f>
        <v>3696.1074017595306</v>
      </c>
      <c r="I1241" s="67">
        <f xml:space="preserve">   MAX(0, HLOOKUP(MONTH($B1241),'Farm Crops'!$B$18:$N$28,I$5,0)  - VLOOKUP(I$4,'Farm Crops'!$B$4:$G$13,6,0)/1000*0.65*$C1241)</f>
        <v>2069.7117732160314</v>
      </c>
      <c r="J1241" s="67">
        <f xml:space="preserve">   MAX(0, HLOOKUP(MONTH($B1241),'Farm Crops'!$B$18:$N$28,J$5,0)  - VLOOKUP(J$4,'Farm Crops'!$B$4:$G$13,6,0)/1000*0.65*$C1241)</f>
        <v>5069.4517986314759</v>
      </c>
      <c r="K1241" s="67">
        <f xml:space="preserve">   MAX(0, HLOOKUP(MONTH($B1241),'Farm Crops'!$B$18:$N$28,K$5,0)  - VLOOKUP(K$4,'Farm Crops'!$B$4:$G$13,6,0)/1000*0.65*$C1241)</f>
        <v>1198.7524359726294</v>
      </c>
      <c r="L1241" s="67">
        <f xml:space="preserve">   MAX(0, HLOOKUP(MONTH($B1241),'Farm Crops'!$B$18:$N$28,L$5,0)  - VLOOKUP(L$4,'Farm Crops'!$B$4:$G$13,6,0)/1000*0.65*$C1241)</f>
        <v>216.6175249266864</v>
      </c>
      <c r="M1241" s="67">
        <f xml:space="preserve">   MAX(0, HLOOKUP(MONTH($B1241),'Farm Crops'!$B$18:$N$28,M$5,0)  - VLOOKUP(M$4,'Farm Crops'!$B$4:$G$13,6,0)/1000*0.65*$C1241)</f>
        <v>1586.1027526881719</v>
      </c>
    </row>
    <row r="1242" spans="2:13" x14ac:dyDescent="0.2">
      <c r="B1242" s="4">
        <v>41719</v>
      </c>
      <c r="C1242" s="67">
        <f>'Observed Data'!$E1241</f>
        <v>0</v>
      </c>
      <c r="D1242" s="67">
        <f xml:space="preserve">   MAX(0, HLOOKUP(MONTH($B1242),'Farm Crops'!$B$18:$N$28,D$5,0)  - VLOOKUP(D$4,'Farm Crops'!$B$4:$G$13,6,0)/1000*0.65*$C1242)</f>
        <v>1531.0662756598242</v>
      </c>
      <c r="E1242" s="67">
        <f xml:space="preserve">   MAX(0, HLOOKUP(MONTH($B1242),'Farm Crops'!$B$18:$N$28,E$5,0)  - VLOOKUP(E$4,'Farm Crops'!$B$4:$G$13,6,0)/1000*0.65*$C1242)</f>
        <v>3466.1324261974582</v>
      </c>
      <c r="F1242" s="67">
        <f xml:space="preserve">   MAX(0, HLOOKUP(MONTH($B1242),'Farm Crops'!$B$18:$N$28,F$5,0)  - VLOOKUP(F$4,'Farm Crops'!$B$4:$G$13,6,0)/1000*0.65*$C1242)</f>
        <v>3804.660315738025</v>
      </c>
      <c r="G1242" s="67">
        <f xml:space="preserve">   MAX(0, HLOOKUP(MONTH($B1242),'Farm Crops'!$B$18:$N$28,G$5,0)  - VLOOKUP(G$4,'Farm Crops'!$B$4:$G$13,6,0)/1000*0.65*$C1242)</f>
        <v>1077.0389677419355</v>
      </c>
      <c r="H1242" s="67">
        <f xml:space="preserve">   MAX(0, HLOOKUP(MONTH($B1242),'Farm Crops'!$B$18:$N$28,H$5,0)  - VLOOKUP(H$4,'Farm Crops'!$B$4:$G$13,6,0)/1000*0.65*$C1242)</f>
        <v>3696.1074017595306</v>
      </c>
      <c r="I1242" s="67">
        <f xml:space="preserve">   MAX(0, HLOOKUP(MONTH($B1242),'Farm Crops'!$B$18:$N$28,I$5,0)  - VLOOKUP(I$4,'Farm Crops'!$B$4:$G$13,6,0)/1000*0.65*$C1242)</f>
        <v>2069.7117732160314</v>
      </c>
      <c r="J1242" s="67">
        <f xml:space="preserve">   MAX(0, HLOOKUP(MONTH($B1242),'Farm Crops'!$B$18:$N$28,J$5,0)  - VLOOKUP(J$4,'Farm Crops'!$B$4:$G$13,6,0)/1000*0.65*$C1242)</f>
        <v>5069.4517986314759</v>
      </c>
      <c r="K1242" s="67">
        <f xml:space="preserve">   MAX(0, HLOOKUP(MONTH($B1242),'Farm Crops'!$B$18:$N$28,K$5,0)  - VLOOKUP(K$4,'Farm Crops'!$B$4:$G$13,6,0)/1000*0.65*$C1242)</f>
        <v>1198.7524359726294</v>
      </c>
      <c r="L1242" s="67">
        <f xml:space="preserve">   MAX(0, HLOOKUP(MONTH($B1242),'Farm Crops'!$B$18:$N$28,L$5,0)  - VLOOKUP(L$4,'Farm Crops'!$B$4:$G$13,6,0)/1000*0.65*$C1242)</f>
        <v>216.6175249266864</v>
      </c>
      <c r="M1242" s="67">
        <f xml:space="preserve">   MAX(0, HLOOKUP(MONTH($B1242),'Farm Crops'!$B$18:$N$28,M$5,0)  - VLOOKUP(M$4,'Farm Crops'!$B$4:$G$13,6,0)/1000*0.65*$C1242)</f>
        <v>1586.1027526881719</v>
      </c>
    </row>
    <row r="1243" spans="2:13" x14ac:dyDescent="0.2">
      <c r="B1243" s="4">
        <v>41720</v>
      </c>
      <c r="C1243" s="67">
        <f>'Observed Data'!$E1242</f>
        <v>0</v>
      </c>
      <c r="D1243" s="67">
        <f xml:space="preserve">   MAX(0, HLOOKUP(MONTH($B1243),'Farm Crops'!$B$18:$N$28,D$5,0)  - VLOOKUP(D$4,'Farm Crops'!$B$4:$G$13,6,0)/1000*0.65*$C1243)</f>
        <v>1531.0662756598242</v>
      </c>
      <c r="E1243" s="67">
        <f xml:space="preserve">   MAX(0, HLOOKUP(MONTH($B1243),'Farm Crops'!$B$18:$N$28,E$5,0)  - VLOOKUP(E$4,'Farm Crops'!$B$4:$G$13,6,0)/1000*0.65*$C1243)</f>
        <v>3466.1324261974582</v>
      </c>
      <c r="F1243" s="67">
        <f xml:space="preserve">   MAX(0, HLOOKUP(MONTH($B1243),'Farm Crops'!$B$18:$N$28,F$5,0)  - VLOOKUP(F$4,'Farm Crops'!$B$4:$G$13,6,0)/1000*0.65*$C1243)</f>
        <v>3804.660315738025</v>
      </c>
      <c r="G1243" s="67">
        <f xml:space="preserve">   MAX(0, HLOOKUP(MONTH($B1243),'Farm Crops'!$B$18:$N$28,G$5,0)  - VLOOKUP(G$4,'Farm Crops'!$B$4:$G$13,6,0)/1000*0.65*$C1243)</f>
        <v>1077.0389677419355</v>
      </c>
      <c r="H1243" s="67">
        <f xml:space="preserve">   MAX(0, HLOOKUP(MONTH($B1243),'Farm Crops'!$B$18:$N$28,H$5,0)  - VLOOKUP(H$4,'Farm Crops'!$B$4:$G$13,6,0)/1000*0.65*$C1243)</f>
        <v>3696.1074017595306</v>
      </c>
      <c r="I1243" s="67">
        <f xml:space="preserve">   MAX(0, HLOOKUP(MONTH($B1243),'Farm Crops'!$B$18:$N$28,I$5,0)  - VLOOKUP(I$4,'Farm Crops'!$B$4:$G$13,6,0)/1000*0.65*$C1243)</f>
        <v>2069.7117732160314</v>
      </c>
      <c r="J1243" s="67">
        <f xml:space="preserve">   MAX(0, HLOOKUP(MONTH($B1243),'Farm Crops'!$B$18:$N$28,J$5,0)  - VLOOKUP(J$4,'Farm Crops'!$B$4:$G$13,6,0)/1000*0.65*$C1243)</f>
        <v>5069.4517986314759</v>
      </c>
      <c r="K1243" s="67">
        <f xml:space="preserve">   MAX(0, HLOOKUP(MONTH($B1243),'Farm Crops'!$B$18:$N$28,K$5,0)  - VLOOKUP(K$4,'Farm Crops'!$B$4:$G$13,6,0)/1000*0.65*$C1243)</f>
        <v>1198.7524359726294</v>
      </c>
      <c r="L1243" s="67">
        <f xml:space="preserve">   MAX(0, HLOOKUP(MONTH($B1243),'Farm Crops'!$B$18:$N$28,L$5,0)  - VLOOKUP(L$4,'Farm Crops'!$B$4:$G$13,6,0)/1000*0.65*$C1243)</f>
        <v>216.6175249266864</v>
      </c>
      <c r="M1243" s="67">
        <f xml:space="preserve">   MAX(0, HLOOKUP(MONTH($B1243),'Farm Crops'!$B$18:$N$28,M$5,0)  - VLOOKUP(M$4,'Farm Crops'!$B$4:$G$13,6,0)/1000*0.65*$C1243)</f>
        <v>1586.1027526881719</v>
      </c>
    </row>
    <row r="1244" spans="2:13" x14ac:dyDescent="0.2">
      <c r="B1244" s="4">
        <v>41721</v>
      </c>
      <c r="C1244" s="67">
        <f>'Observed Data'!$E1243</f>
        <v>0</v>
      </c>
      <c r="D1244" s="67">
        <f xml:space="preserve">   MAX(0, HLOOKUP(MONTH($B1244),'Farm Crops'!$B$18:$N$28,D$5,0)  - VLOOKUP(D$4,'Farm Crops'!$B$4:$G$13,6,0)/1000*0.65*$C1244)</f>
        <v>1531.0662756598242</v>
      </c>
      <c r="E1244" s="67">
        <f xml:space="preserve">   MAX(0, HLOOKUP(MONTH($B1244),'Farm Crops'!$B$18:$N$28,E$5,0)  - VLOOKUP(E$4,'Farm Crops'!$B$4:$G$13,6,0)/1000*0.65*$C1244)</f>
        <v>3466.1324261974582</v>
      </c>
      <c r="F1244" s="67">
        <f xml:space="preserve">   MAX(0, HLOOKUP(MONTH($B1244),'Farm Crops'!$B$18:$N$28,F$5,0)  - VLOOKUP(F$4,'Farm Crops'!$B$4:$G$13,6,0)/1000*0.65*$C1244)</f>
        <v>3804.660315738025</v>
      </c>
      <c r="G1244" s="67">
        <f xml:space="preserve">   MAX(0, HLOOKUP(MONTH($B1244),'Farm Crops'!$B$18:$N$28,G$5,0)  - VLOOKUP(G$4,'Farm Crops'!$B$4:$G$13,6,0)/1000*0.65*$C1244)</f>
        <v>1077.0389677419355</v>
      </c>
      <c r="H1244" s="67">
        <f xml:space="preserve">   MAX(0, HLOOKUP(MONTH($B1244),'Farm Crops'!$B$18:$N$28,H$5,0)  - VLOOKUP(H$4,'Farm Crops'!$B$4:$G$13,6,0)/1000*0.65*$C1244)</f>
        <v>3696.1074017595306</v>
      </c>
      <c r="I1244" s="67">
        <f xml:space="preserve">   MAX(0, HLOOKUP(MONTH($B1244),'Farm Crops'!$B$18:$N$28,I$5,0)  - VLOOKUP(I$4,'Farm Crops'!$B$4:$G$13,6,0)/1000*0.65*$C1244)</f>
        <v>2069.7117732160314</v>
      </c>
      <c r="J1244" s="67">
        <f xml:space="preserve">   MAX(0, HLOOKUP(MONTH($B1244),'Farm Crops'!$B$18:$N$28,J$5,0)  - VLOOKUP(J$4,'Farm Crops'!$B$4:$G$13,6,0)/1000*0.65*$C1244)</f>
        <v>5069.4517986314759</v>
      </c>
      <c r="K1244" s="67">
        <f xml:space="preserve">   MAX(0, HLOOKUP(MONTH($B1244),'Farm Crops'!$B$18:$N$28,K$5,0)  - VLOOKUP(K$4,'Farm Crops'!$B$4:$G$13,6,0)/1000*0.65*$C1244)</f>
        <v>1198.7524359726294</v>
      </c>
      <c r="L1244" s="67">
        <f xml:space="preserve">   MAX(0, HLOOKUP(MONTH($B1244),'Farm Crops'!$B$18:$N$28,L$5,0)  - VLOOKUP(L$4,'Farm Crops'!$B$4:$G$13,6,0)/1000*0.65*$C1244)</f>
        <v>216.6175249266864</v>
      </c>
      <c r="M1244" s="67">
        <f xml:space="preserve">   MAX(0, HLOOKUP(MONTH($B1244),'Farm Crops'!$B$18:$N$28,M$5,0)  - VLOOKUP(M$4,'Farm Crops'!$B$4:$G$13,6,0)/1000*0.65*$C1244)</f>
        <v>1586.1027526881719</v>
      </c>
    </row>
    <row r="1245" spans="2:13" x14ac:dyDescent="0.2">
      <c r="B1245" s="4">
        <v>41722</v>
      </c>
      <c r="C1245" s="67">
        <f>'Observed Data'!$E1244</f>
        <v>0</v>
      </c>
      <c r="D1245" s="67">
        <f xml:space="preserve">   MAX(0, HLOOKUP(MONTH($B1245),'Farm Crops'!$B$18:$N$28,D$5,0)  - VLOOKUP(D$4,'Farm Crops'!$B$4:$G$13,6,0)/1000*0.65*$C1245)</f>
        <v>1531.0662756598242</v>
      </c>
      <c r="E1245" s="67">
        <f xml:space="preserve">   MAX(0, HLOOKUP(MONTH($B1245),'Farm Crops'!$B$18:$N$28,E$5,0)  - VLOOKUP(E$4,'Farm Crops'!$B$4:$G$13,6,0)/1000*0.65*$C1245)</f>
        <v>3466.1324261974582</v>
      </c>
      <c r="F1245" s="67">
        <f xml:space="preserve">   MAX(0, HLOOKUP(MONTH($B1245),'Farm Crops'!$B$18:$N$28,F$5,0)  - VLOOKUP(F$4,'Farm Crops'!$B$4:$G$13,6,0)/1000*0.65*$C1245)</f>
        <v>3804.660315738025</v>
      </c>
      <c r="G1245" s="67">
        <f xml:space="preserve">   MAX(0, HLOOKUP(MONTH($B1245),'Farm Crops'!$B$18:$N$28,G$5,0)  - VLOOKUP(G$4,'Farm Crops'!$B$4:$G$13,6,0)/1000*0.65*$C1245)</f>
        <v>1077.0389677419355</v>
      </c>
      <c r="H1245" s="67">
        <f xml:space="preserve">   MAX(0, HLOOKUP(MONTH($B1245),'Farm Crops'!$B$18:$N$28,H$5,0)  - VLOOKUP(H$4,'Farm Crops'!$B$4:$G$13,6,0)/1000*0.65*$C1245)</f>
        <v>3696.1074017595306</v>
      </c>
      <c r="I1245" s="67">
        <f xml:space="preserve">   MAX(0, HLOOKUP(MONTH($B1245),'Farm Crops'!$B$18:$N$28,I$5,0)  - VLOOKUP(I$4,'Farm Crops'!$B$4:$G$13,6,0)/1000*0.65*$C1245)</f>
        <v>2069.7117732160314</v>
      </c>
      <c r="J1245" s="67">
        <f xml:space="preserve">   MAX(0, HLOOKUP(MONTH($B1245),'Farm Crops'!$B$18:$N$28,J$5,0)  - VLOOKUP(J$4,'Farm Crops'!$B$4:$G$13,6,0)/1000*0.65*$C1245)</f>
        <v>5069.4517986314759</v>
      </c>
      <c r="K1245" s="67">
        <f xml:space="preserve">   MAX(0, HLOOKUP(MONTH($B1245),'Farm Crops'!$B$18:$N$28,K$5,0)  - VLOOKUP(K$4,'Farm Crops'!$B$4:$G$13,6,0)/1000*0.65*$C1245)</f>
        <v>1198.7524359726294</v>
      </c>
      <c r="L1245" s="67">
        <f xml:space="preserve">   MAX(0, HLOOKUP(MONTH($B1245),'Farm Crops'!$B$18:$N$28,L$5,0)  - VLOOKUP(L$4,'Farm Crops'!$B$4:$G$13,6,0)/1000*0.65*$C1245)</f>
        <v>216.6175249266864</v>
      </c>
      <c r="M1245" s="67">
        <f xml:space="preserve">   MAX(0, HLOOKUP(MONTH($B1245),'Farm Crops'!$B$18:$N$28,M$5,0)  - VLOOKUP(M$4,'Farm Crops'!$B$4:$G$13,6,0)/1000*0.65*$C1245)</f>
        <v>1586.1027526881719</v>
      </c>
    </row>
    <row r="1246" spans="2:13" x14ac:dyDescent="0.2">
      <c r="B1246" s="4">
        <v>41723</v>
      </c>
      <c r="C1246" s="67">
        <f>'Observed Data'!$E1245</f>
        <v>0</v>
      </c>
      <c r="D1246" s="67">
        <f xml:space="preserve">   MAX(0, HLOOKUP(MONTH($B1246),'Farm Crops'!$B$18:$N$28,D$5,0)  - VLOOKUP(D$4,'Farm Crops'!$B$4:$G$13,6,0)/1000*0.65*$C1246)</f>
        <v>1531.0662756598242</v>
      </c>
      <c r="E1246" s="67">
        <f xml:space="preserve">   MAX(0, HLOOKUP(MONTH($B1246),'Farm Crops'!$B$18:$N$28,E$5,0)  - VLOOKUP(E$4,'Farm Crops'!$B$4:$G$13,6,0)/1000*0.65*$C1246)</f>
        <v>3466.1324261974582</v>
      </c>
      <c r="F1246" s="67">
        <f xml:space="preserve">   MAX(0, HLOOKUP(MONTH($B1246),'Farm Crops'!$B$18:$N$28,F$5,0)  - VLOOKUP(F$4,'Farm Crops'!$B$4:$G$13,6,0)/1000*0.65*$C1246)</f>
        <v>3804.660315738025</v>
      </c>
      <c r="G1246" s="67">
        <f xml:space="preserve">   MAX(0, HLOOKUP(MONTH($B1246),'Farm Crops'!$B$18:$N$28,G$5,0)  - VLOOKUP(G$4,'Farm Crops'!$B$4:$G$13,6,0)/1000*0.65*$C1246)</f>
        <v>1077.0389677419355</v>
      </c>
      <c r="H1246" s="67">
        <f xml:space="preserve">   MAX(0, HLOOKUP(MONTH($B1246),'Farm Crops'!$B$18:$N$28,H$5,0)  - VLOOKUP(H$4,'Farm Crops'!$B$4:$G$13,6,0)/1000*0.65*$C1246)</f>
        <v>3696.1074017595306</v>
      </c>
      <c r="I1246" s="67">
        <f xml:space="preserve">   MAX(0, HLOOKUP(MONTH($B1246),'Farm Crops'!$B$18:$N$28,I$5,0)  - VLOOKUP(I$4,'Farm Crops'!$B$4:$G$13,6,0)/1000*0.65*$C1246)</f>
        <v>2069.7117732160314</v>
      </c>
      <c r="J1246" s="67">
        <f xml:space="preserve">   MAX(0, HLOOKUP(MONTH($B1246),'Farm Crops'!$B$18:$N$28,J$5,0)  - VLOOKUP(J$4,'Farm Crops'!$B$4:$G$13,6,0)/1000*0.65*$C1246)</f>
        <v>5069.4517986314759</v>
      </c>
      <c r="K1246" s="67">
        <f xml:space="preserve">   MAX(0, HLOOKUP(MONTH($B1246),'Farm Crops'!$B$18:$N$28,K$5,0)  - VLOOKUP(K$4,'Farm Crops'!$B$4:$G$13,6,0)/1000*0.65*$C1246)</f>
        <v>1198.7524359726294</v>
      </c>
      <c r="L1246" s="67">
        <f xml:space="preserve">   MAX(0, HLOOKUP(MONTH($B1246),'Farm Crops'!$B$18:$N$28,L$5,0)  - VLOOKUP(L$4,'Farm Crops'!$B$4:$G$13,6,0)/1000*0.65*$C1246)</f>
        <v>216.6175249266864</v>
      </c>
      <c r="M1246" s="67">
        <f xml:space="preserve">   MAX(0, HLOOKUP(MONTH($B1246),'Farm Crops'!$B$18:$N$28,M$5,0)  - VLOOKUP(M$4,'Farm Crops'!$B$4:$G$13,6,0)/1000*0.65*$C1246)</f>
        <v>1586.1027526881719</v>
      </c>
    </row>
    <row r="1247" spans="2:13" x14ac:dyDescent="0.2">
      <c r="B1247" s="4">
        <v>41724</v>
      </c>
      <c r="C1247" s="67">
        <f>'Observed Data'!$E1246</f>
        <v>0</v>
      </c>
      <c r="D1247" s="67">
        <f xml:space="preserve">   MAX(0, HLOOKUP(MONTH($B1247),'Farm Crops'!$B$18:$N$28,D$5,0)  - VLOOKUP(D$4,'Farm Crops'!$B$4:$G$13,6,0)/1000*0.65*$C1247)</f>
        <v>1531.0662756598242</v>
      </c>
      <c r="E1247" s="67">
        <f xml:space="preserve">   MAX(0, HLOOKUP(MONTH($B1247),'Farm Crops'!$B$18:$N$28,E$5,0)  - VLOOKUP(E$4,'Farm Crops'!$B$4:$G$13,6,0)/1000*0.65*$C1247)</f>
        <v>3466.1324261974582</v>
      </c>
      <c r="F1247" s="67">
        <f xml:space="preserve">   MAX(0, HLOOKUP(MONTH($B1247),'Farm Crops'!$B$18:$N$28,F$5,0)  - VLOOKUP(F$4,'Farm Crops'!$B$4:$G$13,6,0)/1000*0.65*$C1247)</f>
        <v>3804.660315738025</v>
      </c>
      <c r="G1247" s="67">
        <f xml:space="preserve">   MAX(0, HLOOKUP(MONTH($B1247),'Farm Crops'!$B$18:$N$28,G$5,0)  - VLOOKUP(G$4,'Farm Crops'!$B$4:$G$13,6,0)/1000*0.65*$C1247)</f>
        <v>1077.0389677419355</v>
      </c>
      <c r="H1247" s="67">
        <f xml:space="preserve">   MAX(0, HLOOKUP(MONTH($B1247),'Farm Crops'!$B$18:$N$28,H$5,0)  - VLOOKUP(H$4,'Farm Crops'!$B$4:$G$13,6,0)/1000*0.65*$C1247)</f>
        <v>3696.1074017595306</v>
      </c>
      <c r="I1247" s="67">
        <f xml:space="preserve">   MAX(0, HLOOKUP(MONTH($B1247),'Farm Crops'!$B$18:$N$28,I$5,0)  - VLOOKUP(I$4,'Farm Crops'!$B$4:$G$13,6,0)/1000*0.65*$C1247)</f>
        <v>2069.7117732160314</v>
      </c>
      <c r="J1247" s="67">
        <f xml:space="preserve">   MAX(0, HLOOKUP(MONTH($B1247),'Farm Crops'!$B$18:$N$28,J$5,0)  - VLOOKUP(J$4,'Farm Crops'!$B$4:$G$13,6,0)/1000*0.65*$C1247)</f>
        <v>5069.4517986314759</v>
      </c>
      <c r="K1247" s="67">
        <f xml:space="preserve">   MAX(0, HLOOKUP(MONTH($B1247),'Farm Crops'!$B$18:$N$28,K$5,0)  - VLOOKUP(K$4,'Farm Crops'!$B$4:$G$13,6,0)/1000*0.65*$C1247)</f>
        <v>1198.7524359726294</v>
      </c>
      <c r="L1247" s="67">
        <f xml:space="preserve">   MAX(0, HLOOKUP(MONTH($B1247),'Farm Crops'!$B$18:$N$28,L$5,0)  - VLOOKUP(L$4,'Farm Crops'!$B$4:$G$13,6,0)/1000*0.65*$C1247)</f>
        <v>216.6175249266864</v>
      </c>
      <c r="M1247" s="67">
        <f xml:space="preserve">   MAX(0, HLOOKUP(MONTH($B1247),'Farm Crops'!$B$18:$N$28,M$5,0)  - VLOOKUP(M$4,'Farm Crops'!$B$4:$G$13,6,0)/1000*0.65*$C1247)</f>
        <v>1586.1027526881719</v>
      </c>
    </row>
    <row r="1248" spans="2:13" x14ac:dyDescent="0.2">
      <c r="B1248" s="4">
        <v>41725</v>
      </c>
      <c r="C1248" s="67">
        <f>'Observed Data'!$E1247</f>
        <v>0</v>
      </c>
      <c r="D1248" s="67">
        <f xml:space="preserve">   MAX(0, HLOOKUP(MONTH($B1248),'Farm Crops'!$B$18:$N$28,D$5,0)  - VLOOKUP(D$4,'Farm Crops'!$B$4:$G$13,6,0)/1000*0.65*$C1248)</f>
        <v>1531.0662756598242</v>
      </c>
      <c r="E1248" s="67">
        <f xml:space="preserve">   MAX(0, HLOOKUP(MONTH($B1248),'Farm Crops'!$B$18:$N$28,E$5,0)  - VLOOKUP(E$4,'Farm Crops'!$B$4:$G$13,6,0)/1000*0.65*$C1248)</f>
        <v>3466.1324261974582</v>
      </c>
      <c r="F1248" s="67">
        <f xml:space="preserve">   MAX(0, HLOOKUP(MONTH($B1248),'Farm Crops'!$B$18:$N$28,F$5,0)  - VLOOKUP(F$4,'Farm Crops'!$B$4:$G$13,6,0)/1000*0.65*$C1248)</f>
        <v>3804.660315738025</v>
      </c>
      <c r="G1248" s="67">
        <f xml:space="preserve">   MAX(0, HLOOKUP(MONTH($B1248),'Farm Crops'!$B$18:$N$28,G$5,0)  - VLOOKUP(G$4,'Farm Crops'!$B$4:$G$13,6,0)/1000*0.65*$C1248)</f>
        <v>1077.0389677419355</v>
      </c>
      <c r="H1248" s="67">
        <f xml:space="preserve">   MAX(0, HLOOKUP(MONTH($B1248),'Farm Crops'!$B$18:$N$28,H$5,0)  - VLOOKUP(H$4,'Farm Crops'!$B$4:$G$13,6,0)/1000*0.65*$C1248)</f>
        <v>3696.1074017595306</v>
      </c>
      <c r="I1248" s="67">
        <f xml:space="preserve">   MAX(0, HLOOKUP(MONTH($B1248),'Farm Crops'!$B$18:$N$28,I$5,0)  - VLOOKUP(I$4,'Farm Crops'!$B$4:$G$13,6,0)/1000*0.65*$C1248)</f>
        <v>2069.7117732160314</v>
      </c>
      <c r="J1248" s="67">
        <f xml:space="preserve">   MAX(0, HLOOKUP(MONTH($B1248),'Farm Crops'!$B$18:$N$28,J$5,0)  - VLOOKUP(J$4,'Farm Crops'!$B$4:$G$13,6,0)/1000*0.65*$C1248)</f>
        <v>5069.4517986314759</v>
      </c>
      <c r="K1248" s="67">
        <f xml:space="preserve">   MAX(0, HLOOKUP(MONTH($B1248),'Farm Crops'!$B$18:$N$28,K$5,0)  - VLOOKUP(K$4,'Farm Crops'!$B$4:$G$13,6,0)/1000*0.65*$C1248)</f>
        <v>1198.7524359726294</v>
      </c>
      <c r="L1248" s="67">
        <f xml:space="preserve">   MAX(0, HLOOKUP(MONTH($B1248),'Farm Crops'!$B$18:$N$28,L$5,0)  - VLOOKUP(L$4,'Farm Crops'!$B$4:$G$13,6,0)/1000*0.65*$C1248)</f>
        <v>216.6175249266864</v>
      </c>
      <c r="M1248" s="67">
        <f xml:space="preserve">   MAX(0, HLOOKUP(MONTH($B1248),'Farm Crops'!$B$18:$N$28,M$5,0)  - VLOOKUP(M$4,'Farm Crops'!$B$4:$G$13,6,0)/1000*0.65*$C1248)</f>
        <v>1586.1027526881719</v>
      </c>
    </row>
    <row r="1249" spans="2:13" x14ac:dyDescent="0.2">
      <c r="B1249" s="4">
        <v>41726</v>
      </c>
      <c r="C1249" s="67">
        <f>'Observed Data'!$E1248</f>
        <v>0</v>
      </c>
      <c r="D1249" s="67">
        <f xml:space="preserve">   MAX(0, HLOOKUP(MONTH($B1249),'Farm Crops'!$B$18:$N$28,D$5,0)  - VLOOKUP(D$4,'Farm Crops'!$B$4:$G$13,6,0)/1000*0.65*$C1249)</f>
        <v>1531.0662756598242</v>
      </c>
      <c r="E1249" s="67">
        <f xml:space="preserve">   MAX(0, HLOOKUP(MONTH($B1249),'Farm Crops'!$B$18:$N$28,E$5,0)  - VLOOKUP(E$4,'Farm Crops'!$B$4:$G$13,6,0)/1000*0.65*$C1249)</f>
        <v>3466.1324261974582</v>
      </c>
      <c r="F1249" s="67">
        <f xml:space="preserve">   MAX(0, HLOOKUP(MONTH($B1249),'Farm Crops'!$B$18:$N$28,F$5,0)  - VLOOKUP(F$4,'Farm Crops'!$B$4:$G$13,6,0)/1000*0.65*$C1249)</f>
        <v>3804.660315738025</v>
      </c>
      <c r="G1249" s="67">
        <f xml:space="preserve">   MAX(0, HLOOKUP(MONTH($B1249),'Farm Crops'!$B$18:$N$28,G$5,0)  - VLOOKUP(G$4,'Farm Crops'!$B$4:$G$13,6,0)/1000*0.65*$C1249)</f>
        <v>1077.0389677419355</v>
      </c>
      <c r="H1249" s="67">
        <f xml:space="preserve">   MAX(0, HLOOKUP(MONTH($B1249),'Farm Crops'!$B$18:$N$28,H$5,0)  - VLOOKUP(H$4,'Farm Crops'!$B$4:$G$13,6,0)/1000*0.65*$C1249)</f>
        <v>3696.1074017595306</v>
      </c>
      <c r="I1249" s="67">
        <f xml:space="preserve">   MAX(0, HLOOKUP(MONTH($B1249),'Farm Crops'!$B$18:$N$28,I$5,0)  - VLOOKUP(I$4,'Farm Crops'!$B$4:$G$13,6,0)/1000*0.65*$C1249)</f>
        <v>2069.7117732160314</v>
      </c>
      <c r="J1249" s="67">
        <f xml:space="preserve">   MAX(0, HLOOKUP(MONTH($B1249),'Farm Crops'!$B$18:$N$28,J$5,0)  - VLOOKUP(J$4,'Farm Crops'!$B$4:$G$13,6,0)/1000*0.65*$C1249)</f>
        <v>5069.4517986314759</v>
      </c>
      <c r="K1249" s="67">
        <f xml:space="preserve">   MAX(0, HLOOKUP(MONTH($B1249),'Farm Crops'!$B$18:$N$28,K$5,0)  - VLOOKUP(K$4,'Farm Crops'!$B$4:$G$13,6,0)/1000*0.65*$C1249)</f>
        <v>1198.7524359726294</v>
      </c>
      <c r="L1249" s="67">
        <f xml:space="preserve">   MAX(0, HLOOKUP(MONTH($B1249),'Farm Crops'!$B$18:$N$28,L$5,0)  - VLOOKUP(L$4,'Farm Crops'!$B$4:$G$13,6,0)/1000*0.65*$C1249)</f>
        <v>216.6175249266864</v>
      </c>
      <c r="M1249" s="67">
        <f xml:space="preserve">   MAX(0, HLOOKUP(MONTH($B1249),'Farm Crops'!$B$18:$N$28,M$5,0)  - VLOOKUP(M$4,'Farm Crops'!$B$4:$G$13,6,0)/1000*0.65*$C1249)</f>
        <v>1586.1027526881719</v>
      </c>
    </row>
    <row r="1250" spans="2:13" x14ac:dyDescent="0.2">
      <c r="B1250" s="4">
        <v>41727</v>
      </c>
      <c r="C1250" s="67">
        <f>'Observed Data'!$E1249</f>
        <v>0</v>
      </c>
      <c r="D1250" s="67">
        <f xml:space="preserve">   MAX(0, HLOOKUP(MONTH($B1250),'Farm Crops'!$B$18:$N$28,D$5,0)  - VLOOKUP(D$4,'Farm Crops'!$B$4:$G$13,6,0)/1000*0.65*$C1250)</f>
        <v>1531.0662756598242</v>
      </c>
      <c r="E1250" s="67">
        <f xml:space="preserve">   MAX(0, HLOOKUP(MONTH($B1250),'Farm Crops'!$B$18:$N$28,E$5,0)  - VLOOKUP(E$4,'Farm Crops'!$B$4:$G$13,6,0)/1000*0.65*$C1250)</f>
        <v>3466.1324261974582</v>
      </c>
      <c r="F1250" s="67">
        <f xml:space="preserve">   MAX(0, HLOOKUP(MONTH($B1250),'Farm Crops'!$B$18:$N$28,F$5,0)  - VLOOKUP(F$4,'Farm Crops'!$B$4:$G$13,6,0)/1000*0.65*$C1250)</f>
        <v>3804.660315738025</v>
      </c>
      <c r="G1250" s="67">
        <f xml:space="preserve">   MAX(0, HLOOKUP(MONTH($B1250),'Farm Crops'!$B$18:$N$28,G$5,0)  - VLOOKUP(G$4,'Farm Crops'!$B$4:$G$13,6,0)/1000*0.65*$C1250)</f>
        <v>1077.0389677419355</v>
      </c>
      <c r="H1250" s="67">
        <f xml:space="preserve">   MAX(0, HLOOKUP(MONTH($B1250),'Farm Crops'!$B$18:$N$28,H$5,0)  - VLOOKUP(H$4,'Farm Crops'!$B$4:$G$13,6,0)/1000*0.65*$C1250)</f>
        <v>3696.1074017595306</v>
      </c>
      <c r="I1250" s="67">
        <f xml:space="preserve">   MAX(0, HLOOKUP(MONTH($B1250),'Farm Crops'!$B$18:$N$28,I$5,0)  - VLOOKUP(I$4,'Farm Crops'!$B$4:$G$13,6,0)/1000*0.65*$C1250)</f>
        <v>2069.7117732160314</v>
      </c>
      <c r="J1250" s="67">
        <f xml:space="preserve">   MAX(0, HLOOKUP(MONTH($B1250),'Farm Crops'!$B$18:$N$28,J$5,0)  - VLOOKUP(J$4,'Farm Crops'!$B$4:$G$13,6,0)/1000*0.65*$C1250)</f>
        <v>5069.4517986314759</v>
      </c>
      <c r="K1250" s="67">
        <f xml:space="preserve">   MAX(0, HLOOKUP(MONTH($B1250),'Farm Crops'!$B$18:$N$28,K$5,0)  - VLOOKUP(K$4,'Farm Crops'!$B$4:$G$13,6,0)/1000*0.65*$C1250)</f>
        <v>1198.7524359726294</v>
      </c>
      <c r="L1250" s="67">
        <f xml:space="preserve">   MAX(0, HLOOKUP(MONTH($B1250),'Farm Crops'!$B$18:$N$28,L$5,0)  - VLOOKUP(L$4,'Farm Crops'!$B$4:$G$13,6,0)/1000*0.65*$C1250)</f>
        <v>216.6175249266864</v>
      </c>
      <c r="M1250" s="67">
        <f xml:space="preserve">   MAX(0, HLOOKUP(MONTH($B1250),'Farm Crops'!$B$18:$N$28,M$5,0)  - VLOOKUP(M$4,'Farm Crops'!$B$4:$G$13,6,0)/1000*0.65*$C1250)</f>
        <v>1586.1027526881719</v>
      </c>
    </row>
    <row r="1251" spans="2:13" x14ac:dyDescent="0.2">
      <c r="B1251" s="4">
        <v>41728</v>
      </c>
      <c r="C1251" s="67">
        <f>'Observed Data'!$E1250</f>
        <v>0</v>
      </c>
      <c r="D1251" s="67">
        <f xml:space="preserve">   MAX(0, HLOOKUP(MONTH($B1251),'Farm Crops'!$B$18:$N$28,D$5,0)  - VLOOKUP(D$4,'Farm Crops'!$B$4:$G$13,6,0)/1000*0.65*$C1251)</f>
        <v>1531.0662756598242</v>
      </c>
      <c r="E1251" s="67">
        <f xml:space="preserve">   MAX(0, HLOOKUP(MONTH($B1251),'Farm Crops'!$B$18:$N$28,E$5,0)  - VLOOKUP(E$4,'Farm Crops'!$B$4:$G$13,6,0)/1000*0.65*$C1251)</f>
        <v>3466.1324261974582</v>
      </c>
      <c r="F1251" s="67">
        <f xml:space="preserve">   MAX(0, HLOOKUP(MONTH($B1251),'Farm Crops'!$B$18:$N$28,F$5,0)  - VLOOKUP(F$4,'Farm Crops'!$B$4:$G$13,6,0)/1000*0.65*$C1251)</f>
        <v>3804.660315738025</v>
      </c>
      <c r="G1251" s="67">
        <f xml:space="preserve">   MAX(0, HLOOKUP(MONTH($B1251),'Farm Crops'!$B$18:$N$28,G$5,0)  - VLOOKUP(G$4,'Farm Crops'!$B$4:$G$13,6,0)/1000*0.65*$C1251)</f>
        <v>1077.0389677419355</v>
      </c>
      <c r="H1251" s="67">
        <f xml:space="preserve">   MAX(0, HLOOKUP(MONTH($B1251),'Farm Crops'!$B$18:$N$28,H$5,0)  - VLOOKUP(H$4,'Farm Crops'!$B$4:$G$13,6,0)/1000*0.65*$C1251)</f>
        <v>3696.1074017595306</v>
      </c>
      <c r="I1251" s="67">
        <f xml:space="preserve">   MAX(0, HLOOKUP(MONTH($B1251),'Farm Crops'!$B$18:$N$28,I$5,0)  - VLOOKUP(I$4,'Farm Crops'!$B$4:$G$13,6,0)/1000*0.65*$C1251)</f>
        <v>2069.7117732160314</v>
      </c>
      <c r="J1251" s="67">
        <f xml:space="preserve">   MAX(0, HLOOKUP(MONTH($B1251),'Farm Crops'!$B$18:$N$28,J$5,0)  - VLOOKUP(J$4,'Farm Crops'!$B$4:$G$13,6,0)/1000*0.65*$C1251)</f>
        <v>5069.4517986314759</v>
      </c>
      <c r="K1251" s="67">
        <f xml:space="preserve">   MAX(0, HLOOKUP(MONTH($B1251),'Farm Crops'!$B$18:$N$28,K$5,0)  - VLOOKUP(K$4,'Farm Crops'!$B$4:$G$13,6,0)/1000*0.65*$C1251)</f>
        <v>1198.7524359726294</v>
      </c>
      <c r="L1251" s="67">
        <f xml:space="preserve">   MAX(0, HLOOKUP(MONTH($B1251),'Farm Crops'!$B$18:$N$28,L$5,0)  - VLOOKUP(L$4,'Farm Crops'!$B$4:$G$13,6,0)/1000*0.65*$C1251)</f>
        <v>216.6175249266864</v>
      </c>
      <c r="M1251" s="67">
        <f xml:space="preserve">   MAX(0, HLOOKUP(MONTH($B1251),'Farm Crops'!$B$18:$N$28,M$5,0)  - VLOOKUP(M$4,'Farm Crops'!$B$4:$G$13,6,0)/1000*0.65*$C1251)</f>
        <v>1586.1027526881719</v>
      </c>
    </row>
    <row r="1252" spans="2:13" x14ac:dyDescent="0.2">
      <c r="B1252" s="4">
        <v>41729</v>
      </c>
      <c r="C1252" s="67">
        <f>'Observed Data'!$E1251</f>
        <v>0</v>
      </c>
      <c r="D1252" s="67">
        <f xml:space="preserve">   MAX(0, HLOOKUP(MONTH($B1252),'Farm Crops'!$B$18:$N$28,D$5,0)  - VLOOKUP(D$4,'Farm Crops'!$B$4:$G$13,6,0)/1000*0.65*$C1252)</f>
        <v>1531.0662756598242</v>
      </c>
      <c r="E1252" s="67">
        <f xml:space="preserve">   MAX(0, HLOOKUP(MONTH($B1252),'Farm Crops'!$B$18:$N$28,E$5,0)  - VLOOKUP(E$4,'Farm Crops'!$B$4:$G$13,6,0)/1000*0.65*$C1252)</f>
        <v>3466.1324261974582</v>
      </c>
      <c r="F1252" s="67">
        <f xml:space="preserve">   MAX(0, HLOOKUP(MONTH($B1252),'Farm Crops'!$B$18:$N$28,F$5,0)  - VLOOKUP(F$4,'Farm Crops'!$B$4:$G$13,6,0)/1000*0.65*$C1252)</f>
        <v>3804.660315738025</v>
      </c>
      <c r="G1252" s="67">
        <f xml:space="preserve">   MAX(0, HLOOKUP(MONTH($B1252),'Farm Crops'!$B$18:$N$28,G$5,0)  - VLOOKUP(G$4,'Farm Crops'!$B$4:$G$13,6,0)/1000*0.65*$C1252)</f>
        <v>1077.0389677419355</v>
      </c>
      <c r="H1252" s="67">
        <f xml:space="preserve">   MAX(0, HLOOKUP(MONTH($B1252),'Farm Crops'!$B$18:$N$28,H$5,0)  - VLOOKUP(H$4,'Farm Crops'!$B$4:$G$13,6,0)/1000*0.65*$C1252)</f>
        <v>3696.1074017595306</v>
      </c>
      <c r="I1252" s="67">
        <f xml:space="preserve">   MAX(0, HLOOKUP(MONTH($B1252),'Farm Crops'!$B$18:$N$28,I$5,0)  - VLOOKUP(I$4,'Farm Crops'!$B$4:$G$13,6,0)/1000*0.65*$C1252)</f>
        <v>2069.7117732160314</v>
      </c>
      <c r="J1252" s="67">
        <f xml:space="preserve">   MAX(0, HLOOKUP(MONTH($B1252),'Farm Crops'!$B$18:$N$28,J$5,0)  - VLOOKUP(J$4,'Farm Crops'!$B$4:$G$13,6,0)/1000*0.65*$C1252)</f>
        <v>5069.4517986314759</v>
      </c>
      <c r="K1252" s="67">
        <f xml:space="preserve">   MAX(0, HLOOKUP(MONTH($B1252),'Farm Crops'!$B$18:$N$28,K$5,0)  - VLOOKUP(K$4,'Farm Crops'!$B$4:$G$13,6,0)/1000*0.65*$C1252)</f>
        <v>1198.7524359726294</v>
      </c>
      <c r="L1252" s="67">
        <f xml:space="preserve">   MAX(0, HLOOKUP(MONTH($B1252),'Farm Crops'!$B$18:$N$28,L$5,0)  - VLOOKUP(L$4,'Farm Crops'!$B$4:$G$13,6,0)/1000*0.65*$C1252)</f>
        <v>216.6175249266864</v>
      </c>
      <c r="M1252" s="67">
        <f xml:space="preserve">   MAX(0, HLOOKUP(MONTH($B1252),'Farm Crops'!$B$18:$N$28,M$5,0)  - VLOOKUP(M$4,'Farm Crops'!$B$4:$G$13,6,0)/1000*0.65*$C1252)</f>
        <v>1586.1027526881719</v>
      </c>
    </row>
    <row r="1253" spans="2:13" x14ac:dyDescent="0.2">
      <c r="B1253" s="4">
        <v>41730</v>
      </c>
      <c r="C1253" s="67">
        <f>'Observed Data'!$E1252</f>
        <v>0</v>
      </c>
      <c r="D1253" s="67">
        <f xml:space="preserve">   MAX(0, HLOOKUP(MONTH($B1253),'Farm Crops'!$B$18:$N$28,D$5,0)  - VLOOKUP(D$4,'Farm Crops'!$B$4:$G$13,6,0)/1000*0.65*$C1253)</f>
        <v>1025.8393939393941</v>
      </c>
      <c r="E1253" s="67">
        <f xml:space="preserve">   MAX(0, HLOOKUP(MONTH($B1253),'Farm Crops'!$B$18:$N$28,E$5,0)  - VLOOKUP(E$4,'Farm Crops'!$B$4:$G$13,6,0)/1000*0.65*$C1253)</f>
        <v>937.53234343434372</v>
      </c>
      <c r="F1253" s="67">
        <f xml:space="preserve">   MAX(0, HLOOKUP(MONTH($B1253),'Farm Crops'!$B$18:$N$28,F$5,0)  - VLOOKUP(F$4,'Farm Crops'!$B$4:$G$13,6,0)/1000*0.65*$C1253)</f>
        <v>1216.0814343434345</v>
      </c>
      <c r="G1253" s="67">
        <f xml:space="preserve">   MAX(0, HLOOKUP(MONTH($B1253),'Farm Crops'!$B$18:$N$28,G$5,0)  - VLOOKUP(G$4,'Farm Crops'!$B$4:$G$13,6,0)/1000*0.65*$C1253)</f>
        <v>284.43955555555561</v>
      </c>
      <c r="H1253" s="67">
        <f xml:space="preserve">   MAX(0, HLOOKUP(MONTH($B1253),'Farm Crops'!$B$18:$N$28,H$5,0)  - VLOOKUP(H$4,'Farm Crops'!$B$4:$G$13,6,0)/1000*0.65*$C1253)</f>
        <v>976.11987878787886</v>
      </c>
      <c r="I1253" s="67">
        <f xml:space="preserve">   MAX(0, HLOOKUP(MONTH($B1253),'Farm Crops'!$B$18:$N$28,I$5,0)  - VLOOKUP(I$4,'Farm Crops'!$B$4:$G$13,6,0)/1000*0.65*$C1253)</f>
        <v>790.09601010101017</v>
      </c>
      <c r="J1253" s="67">
        <f xml:space="preserve">   MAX(0, HLOOKUP(MONTH($B1253),'Farm Crops'!$B$18:$N$28,J$5,0)  - VLOOKUP(J$4,'Farm Crops'!$B$4:$G$13,6,0)/1000*0.65*$C1253)</f>
        <v>1939.9596363636367</v>
      </c>
      <c r="K1253" s="67">
        <f xml:space="preserve">   MAX(0, HLOOKUP(MONTH($B1253),'Farm Crops'!$B$18:$N$28,K$5,0)  - VLOOKUP(K$4,'Farm Crops'!$B$4:$G$13,6,0)/1000*0.65*$C1253)</f>
        <v>442.98290909090906</v>
      </c>
      <c r="L1253" s="67">
        <f xml:space="preserve">   MAX(0, HLOOKUP(MONTH($B1253),'Farm Crops'!$B$18:$N$28,L$5,0)  - VLOOKUP(L$4,'Farm Crops'!$B$4:$G$13,6,0)/1000*0.65*$C1253)</f>
        <v>77.774101010101049</v>
      </c>
      <c r="M1253" s="67">
        <f xml:space="preserve">   MAX(0, HLOOKUP(MONTH($B1253),'Farm Crops'!$B$18:$N$28,M$5,0)  - VLOOKUP(M$4,'Farm Crops'!$B$4:$G$13,6,0)/1000*0.65*$C1253)</f>
        <v>520.85684848484857</v>
      </c>
    </row>
    <row r="1254" spans="2:13" x14ac:dyDescent="0.2">
      <c r="B1254" s="4">
        <v>41731</v>
      </c>
      <c r="C1254" s="67">
        <f>'Observed Data'!$E1253</f>
        <v>0</v>
      </c>
      <c r="D1254" s="67">
        <f xml:space="preserve">   MAX(0, HLOOKUP(MONTH($B1254),'Farm Crops'!$B$18:$N$28,D$5,0)  - VLOOKUP(D$4,'Farm Crops'!$B$4:$G$13,6,0)/1000*0.65*$C1254)</f>
        <v>1025.8393939393941</v>
      </c>
      <c r="E1254" s="67">
        <f xml:space="preserve">   MAX(0, HLOOKUP(MONTH($B1254),'Farm Crops'!$B$18:$N$28,E$5,0)  - VLOOKUP(E$4,'Farm Crops'!$B$4:$G$13,6,0)/1000*0.65*$C1254)</f>
        <v>937.53234343434372</v>
      </c>
      <c r="F1254" s="67">
        <f xml:space="preserve">   MAX(0, HLOOKUP(MONTH($B1254),'Farm Crops'!$B$18:$N$28,F$5,0)  - VLOOKUP(F$4,'Farm Crops'!$B$4:$G$13,6,0)/1000*0.65*$C1254)</f>
        <v>1216.0814343434345</v>
      </c>
      <c r="G1254" s="67">
        <f xml:space="preserve">   MAX(0, HLOOKUP(MONTH($B1254),'Farm Crops'!$B$18:$N$28,G$5,0)  - VLOOKUP(G$4,'Farm Crops'!$B$4:$G$13,6,0)/1000*0.65*$C1254)</f>
        <v>284.43955555555561</v>
      </c>
      <c r="H1254" s="67">
        <f xml:space="preserve">   MAX(0, HLOOKUP(MONTH($B1254),'Farm Crops'!$B$18:$N$28,H$5,0)  - VLOOKUP(H$4,'Farm Crops'!$B$4:$G$13,6,0)/1000*0.65*$C1254)</f>
        <v>976.11987878787886</v>
      </c>
      <c r="I1254" s="67">
        <f xml:space="preserve">   MAX(0, HLOOKUP(MONTH($B1254),'Farm Crops'!$B$18:$N$28,I$5,0)  - VLOOKUP(I$4,'Farm Crops'!$B$4:$G$13,6,0)/1000*0.65*$C1254)</f>
        <v>790.09601010101017</v>
      </c>
      <c r="J1254" s="67">
        <f xml:space="preserve">   MAX(0, HLOOKUP(MONTH($B1254),'Farm Crops'!$B$18:$N$28,J$5,0)  - VLOOKUP(J$4,'Farm Crops'!$B$4:$G$13,6,0)/1000*0.65*$C1254)</f>
        <v>1939.9596363636367</v>
      </c>
      <c r="K1254" s="67">
        <f xml:space="preserve">   MAX(0, HLOOKUP(MONTH($B1254),'Farm Crops'!$B$18:$N$28,K$5,0)  - VLOOKUP(K$4,'Farm Crops'!$B$4:$G$13,6,0)/1000*0.65*$C1254)</f>
        <v>442.98290909090906</v>
      </c>
      <c r="L1254" s="67">
        <f xml:space="preserve">   MAX(0, HLOOKUP(MONTH($B1254),'Farm Crops'!$B$18:$N$28,L$5,0)  - VLOOKUP(L$4,'Farm Crops'!$B$4:$G$13,6,0)/1000*0.65*$C1254)</f>
        <v>77.774101010101049</v>
      </c>
      <c r="M1254" s="67">
        <f xml:space="preserve">   MAX(0, HLOOKUP(MONTH($B1254),'Farm Crops'!$B$18:$N$28,M$5,0)  - VLOOKUP(M$4,'Farm Crops'!$B$4:$G$13,6,0)/1000*0.65*$C1254)</f>
        <v>520.85684848484857</v>
      </c>
    </row>
    <row r="1255" spans="2:13" x14ac:dyDescent="0.2">
      <c r="B1255" s="4">
        <v>41732</v>
      </c>
      <c r="C1255" s="67">
        <f>'Observed Data'!$E1254</f>
        <v>0</v>
      </c>
      <c r="D1255" s="67">
        <f xml:space="preserve">   MAX(0, HLOOKUP(MONTH($B1255),'Farm Crops'!$B$18:$N$28,D$5,0)  - VLOOKUP(D$4,'Farm Crops'!$B$4:$G$13,6,0)/1000*0.65*$C1255)</f>
        <v>1025.8393939393941</v>
      </c>
      <c r="E1255" s="67">
        <f xml:space="preserve">   MAX(0, HLOOKUP(MONTH($B1255),'Farm Crops'!$B$18:$N$28,E$5,0)  - VLOOKUP(E$4,'Farm Crops'!$B$4:$G$13,6,0)/1000*0.65*$C1255)</f>
        <v>937.53234343434372</v>
      </c>
      <c r="F1255" s="67">
        <f xml:space="preserve">   MAX(0, HLOOKUP(MONTH($B1255),'Farm Crops'!$B$18:$N$28,F$5,0)  - VLOOKUP(F$4,'Farm Crops'!$B$4:$G$13,6,0)/1000*0.65*$C1255)</f>
        <v>1216.0814343434345</v>
      </c>
      <c r="G1255" s="67">
        <f xml:space="preserve">   MAX(0, HLOOKUP(MONTH($B1255),'Farm Crops'!$B$18:$N$28,G$5,0)  - VLOOKUP(G$4,'Farm Crops'!$B$4:$G$13,6,0)/1000*0.65*$C1255)</f>
        <v>284.43955555555561</v>
      </c>
      <c r="H1255" s="67">
        <f xml:space="preserve">   MAX(0, HLOOKUP(MONTH($B1255),'Farm Crops'!$B$18:$N$28,H$5,0)  - VLOOKUP(H$4,'Farm Crops'!$B$4:$G$13,6,0)/1000*0.65*$C1255)</f>
        <v>976.11987878787886</v>
      </c>
      <c r="I1255" s="67">
        <f xml:space="preserve">   MAX(0, HLOOKUP(MONTH($B1255),'Farm Crops'!$B$18:$N$28,I$5,0)  - VLOOKUP(I$4,'Farm Crops'!$B$4:$G$13,6,0)/1000*0.65*$C1255)</f>
        <v>790.09601010101017</v>
      </c>
      <c r="J1255" s="67">
        <f xml:space="preserve">   MAX(0, HLOOKUP(MONTH($B1255),'Farm Crops'!$B$18:$N$28,J$5,0)  - VLOOKUP(J$4,'Farm Crops'!$B$4:$G$13,6,0)/1000*0.65*$C1255)</f>
        <v>1939.9596363636367</v>
      </c>
      <c r="K1255" s="67">
        <f xml:space="preserve">   MAX(0, HLOOKUP(MONTH($B1255),'Farm Crops'!$B$18:$N$28,K$5,0)  - VLOOKUP(K$4,'Farm Crops'!$B$4:$G$13,6,0)/1000*0.65*$C1255)</f>
        <v>442.98290909090906</v>
      </c>
      <c r="L1255" s="67">
        <f xml:space="preserve">   MAX(0, HLOOKUP(MONTH($B1255),'Farm Crops'!$B$18:$N$28,L$5,0)  - VLOOKUP(L$4,'Farm Crops'!$B$4:$G$13,6,0)/1000*0.65*$C1255)</f>
        <v>77.774101010101049</v>
      </c>
      <c r="M1255" s="67">
        <f xml:space="preserve">   MAX(0, HLOOKUP(MONTH($B1255),'Farm Crops'!$B$18:$N$28,M$5,0)  - VLOOKUP(M$4,'Farm Crops'!$B$4:$G$13,6,0)/1000*0.65*$C1255)</f>
        <v>520.85684848484857</v>
      </c>
    </row>
    <row r="1256" spans="2:13" x14ac:dyDescent="0.2">
      <c r="B1256" s="4">
        <v>41733</v>
      </c>
      <c r="C1256" s="67">
        <f>'Observed Data'!$E1255</f>
        <v>0</v>
      </c>
      <c r="D1256" s="67">
        <f xml:space="preserve">   MAX(0, HLOOKUP(MONTH($B1256),'Farm Crops'!$B$18:$N$28,D$5,0)  - VLOOKUP(D$4,'Farm Crops'!$B$4:$G$13,6,0)/1000*0.65*$C1256)</f>
        <v>1025.8393939393941</v>
      </c>
      <c r="E1256" s="67">
        <f xml:space="preserve">   MAX(0, HLOOKUP(MONTH($B1256),'Farm Crops'!$B$18:$N$28,E$5,0)  - VLOOKUP(E$4,'Farm Crops'!$B$4:$G$13,6,0)/1000*0.65*$C1256)</f>
        <v>937.53234343434372</v>
      </c>
      <c r="F1256" s="67">
        <f xml:space="preserve">   MAX(0, HLOOKUP(MONTH($B1256),'Farm Crops'!$B$18:$N$28,F$5,0)  - VLOOKUP(F$4,'Farm Crops'!$B$4:$G$13,6,0)/1000*0.65*$C1256)</f>
        <v>1216.0814343434345</v>
      </c>
      <c r="G1256" s="67">
        <f xml:space="preserve">   MAX(0, HLOOKUP(MONTH($B1256),'Farm Crops'!$B$18:$N$28,G$5,0)  - VLOOKUP(G$4,'Farm Crops'!$B$4:$G$13,6,0)/1000*0.65*$C1256)</f>
        <v>284.43955555555561</v>
      </c>
      <c r="H1256" s="67">
        <f xml:space="preserve">   MAX(0, HLOOKUP(MONTH($B1256),'Farm Crops'!$B$18:$N$28,H$5,0)  - VLOOKUP(H$4,'Farm Crops'!$B$4:$G$13,6,0)/1000*0.65*$C1256)</f>
        <v>976.11987878787886</v>
      </c>
      <c r="I1256" s="67">
        <f xml:space="preserve">   MAX(0, HLOOKUP(MONTH($B1256),'Farm Crops'!$B$18:$N$28,I$5,0)  - VLOOKUP(I$4,'Farm Crops'!$B$4:$G$13,6,0)/1000*0.65*$C1256)</f>
        <v>790.09601010101017</v>
      </c>
      <c r="J1256" s="67">
        <f xml:space="preserve">   MAX(0, HLOOKUP(MONTH($B1256),'Farm Crops'!$B$18:$N$28,J$5,0)  - VLOOKUP(J$4,'Farm Crops'!$B$4:$G$13,6,0)/1000*0.65*$C1256)</f>
        <v>1939.9596363636367</v>
      </c>
      <c r="K1256" s="67">
        <f xml:space="preserve">   MAX(0, HLOOKUP(MONTH($B1256),'Farm Crops'!$B$18:$N$28,K$5,0)  - VLOOKUP(K$4,'Farm Crops'!$B$4:$G$13,6,0)/1000*0.65*$C1256)</f>
        <v>442.98290909090906</v>
      </c>
      <c r="L1256" s="67">
        <f xml:space="preserve">   MAX(0, HLOOKUP(MONTH($B1256),'Farm Crops'!$B$18:$N$28,L$5,0)  - VLOOKUP(L$4,'Farm Crops'!$B$4:$G$13,6,0)/1000*0.65*$C1256)</f>
        <v>77.774101010101049</v>
      </c>
      <c r="M1256" s="67">
        <f xml:space="preserve">   MAX(0, HLOOKUP(MONTH($B1256),'Farm Crops'!$B$18:$N$28,M$5,0)  - VLOOKUP(M$4,'Farm Crops'!$B$4:$G$13,6,0)/1000*0.65*$C1256)</f>
        <v>520.85684848484857</v>
      </c>
    </row>
    <row r="1257" spans="2:13" x14ac:dyDescent="0.2">
      <c r="B1257" s="4">
        <v>41734</v>
      </c>
      <c r="C1257" s="67">
        <f>'Observed Data'!$E1256</f>
        <v>0</v>
      </c>
      <c r="D1257" s="67">
        <f xml:space="preserve">   MAX(0, HLOOKUP(MONTH($B1257),'Farm Crops'!$B$18:$N$28,D$5,0)  - VLOOKUP(D$4,'Farm Crops'!$B$4:$G$13,6,0)/1000*0.65*$C1257)</f>
        <v>1025.8393939393941</v>
      </c>
      <c r="E1257" s="67">
        <f xml:space="preserve">   MAX(0, HLOOKUP(MONTH($B1257),'Farm Crops'!$B$18:$N$28,E$5,0)  - VLOOKUP(E$4,'Farm Crops'!$B$4:$G$13,6,0)/1000*0.65*$C1257)</f>
        <v>937.53234343434372</v>
      </c>
      <c r="F1257" s="67">
        <f xml:space="preserve">   MAX(0, HLOOKUP(MONTH($B1257),'Farm Crops'!$B$18:$N$28,F$5,0)  - VLOOKUP(F$4,'Farm Crops'!$B$4:$G$13,6,0)/1000*0.65*$C1257)</f>
        <v>1216.0814343434345</v>
      </c>
      <c r="G1257" s="67">
        <f xml:space="preserve">   MAX(0, HLOOKUP(MONTH($B1257),'Farm Crops'!$B$18:$N$28,G$5,0)  - VLOOKUP(G$4,'Farm Crops'!$B$4:$G$13,6,0)/1000*0.65*$C1257)</f>
        <v>284.43955555555561</v>
      </c>
      <c r="H1257" s="67">
        <f xml:space="preserve">   MAX(0, HLOOKUP(MONTH($B1257),'Farm Crops'!$B$18:$N$28,H$5,0)  - VLOOKUP(H$4,'Farm Crops'!$B$4:$G$13,6,0)/1000*0.65*$C1257)</f>
        <v>976.11987878787886</v>
      </c>
      <c r="I1257" s="67">
        <f xml:space="preserve">   MAX(0, HLOOKUP(MONTH($B1257),'Farm Crops'!$B$18:$N$28,I$5,0)  - VLOOKUP(I$4,'Farm Crops'!$B$4:$G$13,6,0)/1000*0.65*$C1257)</f>
        <v>790.09601010101017</v>
      </c>
      <c r="J1257" s="67">
        <f xml:space="preserve">   MAX(0, HLOOKUP(MONTH($B1257),'Farm Crops'!$B$18:$N$28,J$5,0)  - VLOOKUP(J$4,'Farm Crops'!$B$4:$G$13,6,0)/1000*0.65*$C1257)</f>
        <v>1939.9596363636367</v>
      </c>
      <c r="K1257" s="67">
        <f xml:space="preserve">   MAX(0, HLOOKUP(MONTH($B1257),'Farm Crops'!$B$18:$N$28,K$5,0)  - VLOOKUP(K$4,'Farm Crops'!$B$4:$G$13,6,0)/1000*0.65*$C1257)</f>
        <v>442.98290909090906</v>
      </c>
      <c r="L1257" s="67">
        <f xml:space="preserve">   MAX(0, HLOOKUP(MONTH($B1257),'Farm Crops'!$B$18:$N$28,L$5,0)  - VLOOKUP(L$4,'Farm Crops'!$B$4:$G$13,6,0)/1000*0.65*$C1257)</f>
        <v>77.774101010101049</v>
      </c>
      <c r="M1257" s="67">
        <f xml:space="preserve">   MAX(0, HLOOKUP(MONTH($B1257),'Farm Crops'!$B$18:$N$28,M$5,0)  - VLOOKUP(M$4,'Farm Crops'!$B$4:$G$13,6,0)/1000*0.65*$C1257)</f>
        <v>520.85684848484857</v>
      </c>
    </row>
    <row r="1258" spans="2:13" x14ac:dyDescent="0.2">
      <c r="B1258" s="4">
        <v>41735</v>
      </c>
      <c r="C1258" s="67">
        <f>'Observed Data'!$E1257</f>
        <v>0</v>
      </c>
      <c r="D1258" s="67">
        <f xml:space="preserve">   MAX(0, HLOOKUP(MONTH($B1258),'Farm Crops'!$B$18:$N$28,D$5,0)  - VLOOKUP(D$4,'Farm Crops'!$B$4:$G$13,6,0)/1000*0.65*$C1258)</f>
        <v>1025.8393939393941</v>
      </c>
      <c r="E1258" s="67">
        <f xml:space="preserve">   MAX(0, HLOOKUP(MONTH($B1258),'Farm Crops'!$B$18:$N$28,E$5,0)  - VLOOKUP(E$4,'Farm Crops'!$B$4:$G$13,6,0)/1000*0.65*$C1258)</f>
        <v>937.53234343434372</v>
      </c>
      <c r="F1258" s="67">
        <f xml:space="preserve">   MAX(0, HLOOKUP(MONTH($B1258),'Farm Crops'!$B$18:$N$28,F$5,0)  - VLOOKUP(F$4,'Farm Crops'!$B$4:$G$13,6,0)/1000*0.65*$C1258)</f>
        <v>1216.0814343434345</v>
      </c>
      <c r="G1258" s="67">
        <f xml:space="preserve">   MAX(0, HLOOKUP(MONTH($B1258),'Farm Crops'!$B$18:$N$28,G$5,0)  - VLOOKUP(G$4,'Farm Crops'!$B$4:$G$13,6,0)/1000*0.65*$C1258)</f>
        <v>284.43955555555561</v>
      </c>
      <c r="H1258" s="67">
        <f xml:space="preserve">   MAX(0, HLOOKUP(MONTH($B1258),'Farm Crops'!$B$18:$N$28,H$5,0)  - VLOOKUP(H$4,'Farm Crops'!$B$4:$G$13,6,0)/1000*0.65*$C1258)</f>
        <v>976.11987878787886</v>
      </c>
      <c r="I1258" s="67">
        <f xml:space="preserve">   MAX(0, HLOOKUP(MONTH($B1258),'Farm Crops'!$B$18:$N$28,I$5,0)  - VLOOKUP(I$4,'Farm Crops'!$B$4:$G$13,6,0)/1000*0.65*$C1258)</f>
        <v>790.09601010101017</v>
      </c>
      <c r="J1258" s="67">
        <f xml:space="preserve">   MAX(0, HLOOKUP(MONTH($B1258),'Farm Crops'!$B$18:$N$28,J$5,0)  - VLOOKUP(J$4,'Farm Crops'!$B$4:$G$13,6,0)/1000*0.65*$C1258)</f>
        <v>1939.9596363636367</v>
      </c>
      <c r="K1258" s="67">
        <f xml:space="preserve">   MAX(0, HLOOKUP(MONTH($B1258),'Farm Crops'!$B$18:$N$28,K$5,0)  - VLOOKUP(K$4,'Farm Crops'!$B$4:$G$13,6,0)/1000*0.65*$C1258)</f>
        <v>442.98290909090906</v>
      </c>
      <c r="L1258" s="67">
        <f xml:space="preserve">   MAX(0, HLOOKUP(MONTH($B1258),'Farm Crops'!$B$18:$N$28,L$5,0)  - VLOOKUP(L$4,'Farm Crops'!$B$4:$G$13,6,0)/1000*0.65*$C1258)</f>
        <v>77.774101010101049</v>
      </c>
      <c r="M1258" s="67">
        <f xml:space="preserve">   MAX(0, HLOOKUP(MONTH($B1258),'Farm Crops'!$B$18:$N$28,M$5,0)  - VLOOKUP(M$4,'Farm Crops'!$B$4:$G$13,6,0)/1000*0.65*$C1258)</f>
        <v>520.85684848484857</v>
      </c>
    </row>
    <row r="1259" spans="2:13" x14ac:dyDescent="0.2">
      <c r="B1259" s="4">
        <v>41736</v>
      </c>
      <c r="C1259" s="67">
        <f>'Observed Data'!$E1258</f>
        <v>0</v>
      </c>
      <c r="D1259" s="67">
        <f xml:space="preserve">   MAX(0, HLOOKUP(MONTH($B1259),'Farm Crops'!$B$18:$N$28,D$5,0)  - VLOOKUP(D$4,'Farm Crops'!$B$4:$G$13,6,0)/1000*0.65*$C1259)</f>
        <v>1025.8393939393941</v>
      </c>
      <c r="E1259" s="67">
        <f xml:space="preserve">   MAX(0, HLOOKUP(MONTH($B1259),'Farm Crops'!$B$18:$N$28,E$5,0)  - VLOOKUP(E$4,'Farm Crops'!$B$4:$G$13,6,0)/1000*0.65*$C1259)</f>
        <v>937.53234343434372</v>
      </c>
      <c r="F1259" s="67">
        <f xml:space="preserve">   MAX(0, HLOOKUP(MONTH($B1259),'Farm Crops'!$B$18:$N$28,F$5,0)  - VLOOKUP(F$4,'Farm Crops'!$B$4:$G$13,6,0)/1000*0.65*$C1259)</f>
        <v>1216.0814343434345</v>
      </c>
      <c r="G1259" s="67">
        <f xml:space="preserve">   MAX(0, HLOOKUP(MONTH($B1259),'Farm Crops'!$B$18:$N$28,G$5,0)  - VLOOKUP(G$4,'Farm Crops'!$B$4:$G$13,6,0)/1000*0.65*$C1259)</f>
        <v>284.43955555555561</v>
      </c>
      <c r="H1259" s="67">
        <f xml:space="preserve">   MAX(0, HLOOKUP(MONTH($B1259),'Farm Crops'!$B$18:$N$28,H$5,0)  - VLOOKUP(H$4,'Farm Crops'!$B$4:$G$13,6,0)/1000*0.65*$C1259)</f>
        <v>976.11987878787886</v>
      </c>
      <c r="I1259" s="67">
        <f xml:space="preserve">   MAX(0, HLOOKUP(MONTH($B1259),'Farm Crops'!$B$18:$N$28,I$5,0)  - VLOOKUP(I$4,'Farm Crops'!$B$4:$G$13,6,0)/1000*0.65*$C1259)</f>
        <v>790.09601010101017</v>
      </c>
      <c r="J1259" s="67">
        <f xml:space="preserve">   MAX(0, HLOOKUP(MONTH($B1259),'Farm Crops'!$B$18:$N$28,J$5,0)  - VLOOKUP(J$4,'Farm Crops'!$B$4:$G$13,6,0)/1000*0.65*$C1259)</f>
        <v>1939.9596363636367</v>
      </c>
      <c r="K1259" s="67">
        <f xml:space="preserve">   MAX(0, HLOOKUP(MONTH($B1259),'Farm Crops'!$B$18:$N$28,K$5,0)  - VLOOKUP(K$4,'Farm Crops'!$B$4:$G$13,6,0)/1000*0.65*$C1259)</f>
        <v>442.98290909090906</v>
      </c>
      <c r="L1259" s="67">
        <f xml:space="preserve">   MAX(0, HLOOKUP(MONTH($B1259),'Farm Crops'!$B$18:$N$28,L$5,0)  - VLOOKUP(L$4,'Farm Crops'!$B$4:$G$13,6,0)/1000*0.65*$C1259)</f>
        <v>77.774101010101049</v>
      </c>
      <c r="M1259" s="67">
        <f xml:space="preserve">   MAX(0, HLOOKUP(MONTH($B1259),'Farm Crops'!$B$18:$N$28,M$5,0)  - VLOOKUP(M$4,'Farm Crops'!$B$4:$G$13,6,0)/1000*0.65*$C1259)</f>
        <v>520.85684848484857</v>
      </c>
    </row>
    <row r="1260" spans="2:13" x14ac:dyDescent="0.2">
      <c r="B1260" s="4">
        <v>41737</v>
      </c>
      <c r="C1260" s="67">
        <f>'Observed Data'!$E1259</f>
        <v>0</v>
      </c>
      <c r="D1260" s="67">
        <f xml:space="preserve">   MAX(0, HLOOKUP(MONTH($B1260),'Farm Crops'!$B$18:$N$28,D$5,0)  - VLOOKUP(D$4,'Farm Crops'!$B$4:$G$13,6,0)/1000*0.65*$C1260)</f>
        <v>1025.8393939393941</v>
      </c>
      <c r="E1260" s="67">
        <f xml:space="preserve">   MAX(0, HLOOKUP(MONTH($B1260),'Farm Crops'!$B$18:$N$28,E$5,0)  - VLOOKUP(E$4,'Farm Crops'!$B$4:$G$13,6,0)/1000*0.65*$C1260)</f>
        <v>937.53234343434372</v>
      </c>
      <c r="F1260" s="67">
        <f xml:space="preserve">   MAX(0, HLOOKUP(MONTH($B1260),'Farm Crops'!$B$18:$N$28,F$5,0)  - VLOOKUP(F$4,'Farm Crops'!$B$4:$G$13,6,0)/1000*0.65*$C1260)</f>
        <v>1216.0814343434345</v>
      </c>
      <c r="G1260" s="67">
        <f xml:space="preserve">   MAX(0, HLOOKUP(MONTH($B1260),'Farm Crops'!$B$18:$N$28,G$5,0)  - VLOOKUP(G$4,'Farm Crops'!$B$4:$G$13,6,0)/1000*0.65*$C1260)</f>
        <v>284.43955555555561</v>
      </c>
      <c r="H1260" s="67">
        <f xml:space="preserve">   MAX(0, HLOOKUP(MONTH($B1260),'Farm Crops'!$B$18:$N$28,H$5,0)  - VLOOKUP(H$4,'Farm Crops'!$B$4:$G$13,6,0)/1000*0.65*$C1260)</f>
        <v>976.11987878787886</v>
      </c>
      <c r="I1260" s="67">
        <f xml:space="preserve">   MAX(0, HLOOKUP(MONTH($B1260),'Farm Crops'!$B$18:$N$28,I$5,0)  - VLOOKUP(I$4,'Farm Crops'!$B$4:$G$13,6,0)/1000*0.65*$C1260)</f>
        <v>790.09601010101017</v>
      </c>
      <c r="J1260" s="67">
        <f xml:space="preserve">   MAX(0, HLOOKUP(MONTH($B1260),'Farm Crops'!$B$18:$N$28,J$5,0)  - VLOOKUP(J$4,'Farm Crops'!$B$4:$G$13,6,0)/1000*0.65*$C1260)</f>
        <v>1939.9596363636367</v>
      </c>
      <c r="K1260" s="67">
        <f xml:space="preserve">   MAX(0, HLOOKUP(MONTH($B1260),'Farm Crops'!$B$18:$N$28,K$5,0)  - VLOOKUP(K$4,'Farm Crops'!$B$4:$G$13,6,0)/1000*0.65*$C1260)</f>
        <v>442.98290909090906</v>
      </c>
      <c r="L1260" s="67">
        <f xml:space="preserve">   MAX(0, HLOOKUP(MONTH($B1260),'Farm Crops'!$B$18:$N$28,L$5,0)  - VLOOKUP(L$4,'Farm Crops'!$B$4:$G$13,6,0)/1000*0.65*$C1260)</f>
        <v>77.774101010101049</v>
      </c>
      <c r="M1260" s="67">
        <f xml:space="preserve">   MAX(0, HLOOKUP(MONTH($B1260),'Farm Crops'!$B$18:$N$28,M$5,0)  - VLOOKUP(M$4,'Farm Crops'!$B$4:$G$13,6,0)/1000*0.65*$C1260)</f>
        <v>520.85684848484857</v>
      </c>
    </row>
    <row r="1261" spans="2:13" x14ac:dyDescent="0.2">
      <c r="B1261" s="4">
        <v>41738</v>
      </c>
      <c r="C1261" s="67">
        <f>'Observed Data'!$E1260</f>
        <v>0</v>
      </c>
      <c r="D1261" s="67">
        <f xml:space="preserve">   MAX(0, HLOOKUP(MONTH($B1261),'Farm Crops'!$B$18:$N$28,D$5,0)  - VLOOKUP(D$4,'Farm Crops'!$B$4:$G$13,6,0)/1000*0.65*$C1261)</f>
        <v>1025.8393939393941</v>
      </c>
      <c r="E1261" s="67">
        <f xml:space="preserve">   MAX(0, HLOOKUP(MONTH($B1261),'Farm Crops'!$B$18:$N$28,E$5,0)  - VLOOKUP(E$4,'Farm Crops'!$B$4:$G$13,6,0)/1000*0.65*$C1261)</f>
        <v>937.53234343434372</v>
      </c>
      <c r="F1261" s="67">
        <f xml:space="preserve">   MAX(0, HLOOKUP(MONTH($B1261),'Farm Crops'!$B$18:$N$28,F$5,0)  - VLOOKUP(F$4,'Farm Crops'!$B$4:$G$13,6,0)/1000*0.65*$C1261)</f>
        <v>1216.0814343434345</v>
      </c>
      <c r="G1261" s="67">
        <f xml:space="preserve">   MAX(0, HLOOKUP(MONTH($B1261),'Farm Crops'!$B$18:$N$28,G$5,0)  - VLOOKUP(G$4,'Farm Crops'!$B$4:$G$13,6,0)/1000*0.65*$C1261)</f>
        <v>284.43955555555561</v>
      </c>
      <c r="H1261" s="67">
        <f xml:space="preserve">   MAX(0, HLOOKUP(MONTH($B1261),'Farm Crops'!$B$18:$N$28,H$5,0)  - VLOOKUP(H$4,'Farm Crops'!$B$4:$G$13,6,0)/1000*0.65*$C1261)</f>
        <v>976.11987878787886</v>
      </c>
      <c r="I1261" s="67">
        <f xml:space="preserve">   MAX(0, HLOOKUP(MONTH($B1261),'Farm Crops'!$B$18:$N$28,I$5,0)  - VLOOKUP(I$4,'Farm Crops'!$B$4:$G$13,6,0)/1000*0.65*$C1261)</f>
        <v>790.09601010101017</v>
      </c>
      <c r="J1261" s="67">
        <f xml:space="preserve">   MAX(0, HLOOKUP(MONTH($B1261),'Farm Crops'!$B$18:$N$28,J$5,0)  - VLOOKUP(J$4,'Farm Crops'!$B$4:$G$13,6,0)/1000*0.65*$C1261)</f>
        <v>1939.9596363636367</v>
      </c>
      <c r="K1261" s="67">
        <f xml:space="preserve">   MAX(0, HLOOKUP(MONTH($B1261),'Farm Crops'!$B$18:$N$28,K$5,0)  - VLOOKUP(K$4,'Farm Crops'!$B$4:$G$13,6,0)/1000*0.65*$C1261)</f>
        <v>442.98290909090906</v>
      </c>
      <c r="L1261" s="67">
        <f xml:space="preserve">   MAX(0, HLOOKUP(MONTH($B1261),'Farm Crops'!$B$18:$N$28,L$5,0)  - VLOOKUP(L$4,'Farm Crops'!$B$4:$G$13,6,0)/1000*0.65*$C1261)</f>
        <v>77.774101010101049</v>
      </c>
      <c r="M1261" s="67">
        <f xml:space="preserve">   MAX(0, HLOOKUP(MONTH($B1261),'Farm Crops'!$B$18:$N$28,M$5,0)  - VLOOKUP(M$4,'Farm Crops'!$B$4:$G$13,6,0)/1000*0.65*$C1261)</f>
        <v>520.85684848484857</v>
      </c>
    </row>
    <row r="1262" spans="2:13" x14ac:dyDescent="0.2">
      <c r="B1262" s="4">
        <v>41739</v>
      </c>
      <c r="C1262" s="67">
        <f>'Observed Data'!$E1261</f>
        <v>0</v>
      </c>
      <c r="D1262" s="67">
        <f xml:space="preserve">   MAX(0, HLOOKUP(MONTH($B1262),'Farm Crops'!$B$18:$N$28,D$5,0)  - VLOOKUP(D$4,'Farm Crops'!$B$4:$G$13,6,0)/1000*0.65*$C1262)</f>
        <v>1025.8393939393941</v>
      </c>
      <c r="E1262" s="67">
        <f xml:space="preserve">   MAX(0, HLOOKUP(MONTH($B1262),'Farm Crops'!$B$18:$N$28,E$5,0)  - VLOOKUP(E$4,'Farm Crops'!$B$4:$G$13,6,0)/1000*0.65*$C1262)</f>
        <v>937.53234343434372</v>
      </c>
      <c r="F1262" s="67">
        <f xml:space="preserve">   MAX(0, HLOOKUP(MONTH($B1262),'Farm Crops'!$B$18:$N$28,F$5,0)  - VLOOKUP(F$4,'Farm Crops'!$B$4:$G$13,6,0)/1000*0.65*$C1262)</f>
        <v>1216.0814343434345</v>
      </c>
      <c r="G1262" s="67">
        <f xml:space="preserve">   MAX(0, HLOOKUP(MONTH($B1262),'Farm Crops'!$B$18:$N$28,G$5,0)  - VLOOKUP(G$4,'Farm Crops'!$B$4:$G$13,6,0)/1000*0.65*$C1262)</f>
        <v>284.43955555555561</v>
      </c>
      <c r="H1262" s="67">
        <f xml:space="preserve">   MAX(0, HLOOKUP(MONTH($B1262),'Farm Crops'!$B$18:$N$28,H$5,0)  - VLOOKUP(H$4,'Farm Crops'!$B$4:$G$13,6,0)/1000*0.65*$C1262)</f>
        <v>976.11987878787886</v>
      </c>
      <c r="I1262" s="67">
        <f xml:space="preserve">   MAX(0, HLOOKUP(MONTH($B1262),'Farm Crops'!$B$18:$N$28,I$5,0)  - VLOOKUP(I$4,'Farm Crops'!$B$4:$G$13,6,0)/1000*0.65*$C1262)</f>
        <v>790.09601010101017</v>
      </c>
      <c r="J1262" s="67">
        <f xml:space="preserve">   MAX(0, HLOOKUP(MONTH($B1262),'Farm Crops'!$B$18:$N$28,J$5,0)  - VLOOKUP(J$4,'Farm Crops'!$B$4:$G$13,6,0)/1000*0.65*$C1262)</f>
        <v>1939.9596363636367</v>
      </c>
      <c r="K1262" s="67">
        <f xml:space="preserve">   MAX(0, HLOOKUP(MONTH($B1262),'Farm Crops'!$B$18:$N$28,K$5,0)  - VLOOKUP(K$4,'Farm Crops'!$B$4:$G$13,6,0)/1000*0.65*$C1262)</f>
        <v>442.98290909090906</v>
      </c>
      <c r="L1262" s="67">
        <f xml:space="preserve">   MAX(0, HLOOKUP(MONTH($B1262),'Farm Crops'!$B$18:$N$28,L$5,0)  - VLOOKUP(L$4,'Farm Crops'!$B$4:$G$13,6,0)/1000*0.65*$C1262)</f>
        <v>77.774101010101049</v>
      </c>
      <c r="M1262" s="67">
        <f xml:space="preserve">   MAX(0, HLOOKUP(MONTH($B1262),'Farm Crops'!$B$18:$N$28,M$5,0)  - VLOOKUP(M$4,'Farm Crops'!$B$4:$G$13,6,0)/1000*0.65*$C1262)</f>
        <v>520.85684848484857</v>
      </c>
    </row>
    <row r="1263" spans="2:13" x14ac:dyDescent="0.2">
      <c r="B1263" s="4">
        <v>41740</v>
      </c>
      <c r="C1263" s="67">
        <f>'Observed Data'!$E1262</f>
        <v>0</v>
      </c>
      <c r="D1263" s="67">
        <f xml:space="preserve">   MAX(0, HLOOKUP(MONTH($B1263),'Farm Crops'!$B$18:$N$28,D$5,0)  - VLOOKUP(D$4,'Farm Crops'!$B$4:$G$13,6,0)/1000*0.65*$C1263)</f>
        <v>1025.8393939393941</v>
      </c>
      <c r="E1263" s="67">
        <f xml:space="preserve">   MAX(0, HLOOKUP(MONTH($B1263),'Farm Crops'!$B$18:$N$28,E$5,0)  - VLOOKUP(E$4,'Farm Crops'!$B$4:$G$13,6,0)/1000*0.65*$C1263)</f>
        <v>937.53234343434372</v>
      </c>
      <c r="F1263" s="67">
        <f xml:space="preserve">   MAX(0, HLOOKUP(MONTH($B1263),'Farm Crops'!$B$18:$N$28,F$5,0)  - VLOOKUP(F$4,'Farm Crops'!$B$4:$G$13,6,0)/1000*0.65*$C1263)</f>
        <v>1216.0814343434345</v>
      </c>
      <c r="G1263" s="67">
        <f xml:space="preserve">   MAX(0, HLOOKUP(MONTH($B1263),'Farm Crops'!$B$18:$N$28,G$5,0)  - VLOOKUP(G$4,'Farm Crops'!$B$4:$G$13,6,0)/1000*0.65*$C1263)</f>
        <v>284.43955555555561</v>
      </c>
      <c r="H1263" s="67">
        <f xml:space="preserve">   MAX(0, HLOOKUP(MONTH($B1263),'Farm Crops'!$B$18:$N$28,H$5,0)  - VLOOKUP(H$4,'Farm Crops'!$B$4:$G$13,6,0)/1000*0.65*$C1263)</f>
        <v>976.11987878787886</v>
      </c>
      <c r="I1263" s="67">
        <f xml:space="preserve">   MAX(0, HLOOKUP(MONTH($B1263),'Farm Crops'!$B$18:$N$28,I$5,0)  - VLOOKUP(I$4,'Farm Crops'!$B$4:$G$13,6,0)/1000*0.65*$C1263)</f>
        <v>790.09601010101017</v>
      </c>
      <c r="J1263" s="67">
        <f xml:space="preserve">   MAX(0, HLOOKUP(MONTH($B1263),'Farm Crops'!$B$18:$N$28,J$5,0)  - VLOOKUP(J$4,'Farm Crops'!$B$4:$G$13,6,0)/1000*0.65*$C1263)</f>
        <v>1939.9596363636367</v>
      </c>
      <c r="K1263" s="67">
        <f xml:space="preserve">   MAX(0, HLOOKUP(MONTH($B1263),'Farm Crops'!$B$18:$N$28,K$5,0)  - VLOOKUP(K$4,'Farm Crops'!$B$4:$G$13,6,0)/1000*0.65*$C1263)</f>
        <v>442.98290909090906</v>
      </c>
      <c r="L1263" s="67">
        <f xml:space="preserve">   MAX(0, HLOOKUP(MONTH($B1263),'Farm Crops'!$B$18:$N$28,L$5,0)  - VLOOKUP(L$4,'Farm Crops'!$B$4:$G$13,6,0)/1000*0.65*$C1263)</f>
        <v>77.774101010101049</v>
      </c>
      <c r="M1263" s="67">
        <f xml:space="preserve">   MAX(0, HLOOKUP(MONTH($B1263),'Farm Crops'!$B$18:$N$28,M$5,0)  - VLOOKUP(M$4,'Farm Crops'!$B$4:$G$13,6,0)/1000*0.65*$C1263)</f>
        <v>520.85684848484857</v>
      </c>
    </row>
    <row r="1264" spans="2:13" x14ac:dyDescent="0.2">
      <c r="B1264" s="4">
        <v>41741</v>
      </c>
      <c r="C1264" s="67">
        <f>'Observed Data'!$E1263</f>
        <v>0</v>
      </c>
      <c r="D1264" s="67">
        <f xml:space="preserve">   MAX(0, HLOOKUP(MONTH($B1264),'Farm Crops'!$B$18:$N$28,D$5,0)  - VLOOKUP(D$4,'Farm Crops'!$B$4:$G$13,6,0)/1000*0.65*$C1264)</f>
        <v>1025.8393939393941</v>
      </c>
      <c r="E1264" s="67">
        <f xml:space="preserve">   MAX(0, HLOOKUP(MONTH($B1264),'Farm Crops'!$B$18:$N$28,E$5,0)  - VLOOKUP(E$4,'Farm Crops'!$B$4:$G$13,6,0)/1000*0.65*$C1264)</f>
        <v>937.53234343434372</v>
      </c>
      <c r="F1264" s="67">
        <f xml:space="preserve">   MAX(0, HLOOKUP(MONTH($B1264),'Farm Crops'!$B$18:$N$28,F$5,0)  - VLOOKUP(F$4,'Farm Crops'!$B$4:$G$13,6,0)/1000*0.65*$C1264)</f>
        <v>1216.0814343434345</v>
      </c>
      <c r="G1264" s="67">
        <f xml:space="preserve">   MAX(0, HLOOKUP(MONTH($B1264),'Farm Crops'!$B$18:$N$28,G$5,0)  - VLOOKUP(G$4,'Farm Crops'!$B$4:$G$13,6,0)/1000*0.65*$C1264)</f>
        <v>284.43955555555561</v>
      </c>
      <c r="H1264" s="67">
        <f xml:space="preserve">   MAX(0, HLOOKUP(MONTH($B1264),'Farm Crops'!$B$18:$N$28,H$5,0)  - VLOOKUP(H$4,'Farm Crops'!$B$4:$G$13,6,0)/1000*0.65*$C1264)</f>
        <v>976.11987878787886</v>
      </c>
      <c r="I1264" s="67">
        <f xml:space="preserve">   MAX(0, HLOOKUP(MONTH($B1264),'Farm Crops'!$B$18:$N$28,I$5,0)  - VLOOKUP(I$4,'Farm Crops'!$B$4:$G$13,6,0)/1000*0.65*$C1264)</f>
        <v>790.09601010101017</v>
      </c>
      <c r="J1264" s="67">
        <f xml:space="preserve">   MAX(0, HLOOKUP(MONTH($B1264),'Farm Crops'!$B$18:$N$28,J$5,0)  - VLOOKUP(J$4,'Farm Crops'!$B$4:$G$13,6,0)/1000*0.65*$C1264)</f>
        <v>1939.9596363636367</v>
      </c>
      <c r="K1264" s="67">
        <f xml:space="preserve">   MAX(0, HLOOKUP(MONTH($B1264),'Farm Crops'!$B$18:$N$28,K$5,0)  - VLOOKUP(K$4,'Farm Crops'!$B$4:$G$13,6,0)/1000*0.65*$C1264)</f>
        <v>442.98290909090906</v>
      </c>
      <c r="L1264" s="67">
        <f xml:space="preserve">   MAX(0, HLOOKUP(MONTH($B1264),'Farm Crops'!$B$18:$N$28,L$5,0)  - VLOOKUP(L$4,'Farm Crops'!$B$4:$G$13,6,0)/1000*0.65*$C1264)</f>
        <v>77.774101010101049</v>
      </c>
      <c r="M1264" s="67">
        <f xml:space="preserve">   MAX(0, HLOOKUP(MONTH($B1264),'Farm Crops'!$B$18:$N$28,M$5,0)  - VLOOKUP(M$4,'Farm Crops'!$B$4:$G$13,6,0)/1000*0.65*$C1264)</f>
        <v>520.85684848484857</v>
      </c>
    </row>
    <row r="1265" spans="2:13" x14ac:dyDescent="0.2">
      <c r="B1265" s="4">
        <v>41742</v>
      </c>
      <c r="C1265" s="67">
        <f>'Observed Data'!$E1264</f>
        <v>0</v>
      </c>
      <c r="D1265" s="67">
        <f xml:space="preserve">   MAX(0, HLOOKUP(MONTH($B1265),'Farm Crops'!$B$18:$N$28,D$5,0)  - VLOOKUP(D$4,'Farm Crops'!$B$4:$G$13,6,0)/1000*0.65*$C1265)</f>
        <v>1025.8393939393941</v>
      </c>
      <c r="E1265" s="67">
        <f xml:space="preserve">   MAX(0, HLOOKUP(MONTH($B1265),'Farm Crops'!$B$18:$N$28,E$5,0)  - VLOOKUP(E$4,'Farm Crops'!$B$4:$G$13,6,0)/1000*0.65*$C1265)</f>
        <v>937.53234343434372</v>
      </c>
      <c r="F1265" s="67">
        <f xml:space="preserve">   MAX(0, HLOOKUP(MONTH($B1265),'Farm Crops'!$B$18:$N$28,F$5,0)  - VLOOKUP(F$4,'Farm Crops'!$B$4:$G$13,6,0)/1000*0.65*$C1265)</f>
        <v>1216.0814343434345</v>
      </c>
      <c r="G1265" s="67">
        <f xml:space="preserve">   MAX(0, HLOOKUP(MONTH($B1265),'Farm Crops'!$B$18:$N$28,G$5,0)  - VLOOKUP(G$4,'Farm Crops'!$B$4:$G$13,6,0)/1000*0.65*$C1265)</f>
        <v>284.43955555555561</v>
      </c>
      <c r="H1265" s="67">
        <f xml:space="preserve">   MAX(0, HLOOKUP(MONTH($B1265),'Farm Crops'!$B$18:$N$28,H$5,0)  - VLOOKUP(H$4,'Farm Crops'!$B$4:$G$13,6,0)/1000*0.65*$C1265)</f>
        <v>976.11987878787886</v>
      </c>
      <c r="I1265" s="67">
        <f xml:space="preserve">   MAX(0, HLOOKUP(MONTH($B1265),'Farm Crops'!$B$18:$N$28,I$5,0)  - VLOOKUP(I$4,'Farm Crops'!$B$4:$G$13,6,0)/1000*0.65*$C1265)</f>
        <v>790.09601010101017</v>
      </c>
      <c r="J1265" s="67">
        <f xml:space="preserve">   MAX(0, HLOOKUP(MONTH($B1265),'Farm Crops'!$B$18:$N$28,J$5,0)  - VLOOKUP(J$4,'Farm Crops'!$B$4:$G$13,6,0)/1000*0.65*$C1265)</f>
        <v>1939.9596363636367</v>
      </c>
      <c r="K1265" s="67">
        <f xml:space="preserve">   MAX(0, HLOOKUP(MONTH($B1265),'Farm Crops'!$B$18:$N$28,K$5,0)  - VLOOKUP(K$4,'Farm Crops'!$B$4:$G$13,6,0)/1000*0.65*$C1265)</f>
        <v>442.98290909090906</v>
      </c>
      <c r="L1265" s="67">
        <f xml:space="preserve">   MAX(0, HLOOKUP(MONTH($B1265),'Farm Crops'!$B$18:$N$28,L$5,0)  - VLOOKUP(L$4,'Farm Crops'!$B$4:$G$13,6,0)/1000*0.65*$C1265)</f>
        <v>77.774101010101049</v>
      </c>
      <c r="M1265" s="67">
        <f xml:space="preserve">   MAX(0, HLOOKUP(MONTH($B1265),'Farm Crops'!$B$18:$N$28,M$5,0)  - VLOOKUP(M$4,'Farm Crops'!$B$4:$G$13,6,0)/1000*0.65*$C1265)</f>
        <v>520.85684848484857</v>
      </c>
    </row>
    <row r="1266" spans="2:13" x14ac:dyDescent="0.2">
      <c r="B1266" s="4">
        <v>41743</v>
      </c>
      <c r="C1266" s="67">
        <f>'Observed Data'!$E1265</f>
        <v>0</v>
      </c>
      <c r="D1266" s="67">
        <f xml:space="preserve">   MAX(0, HLOOKUP(MONTH($B1266),'Farm Crops'!$B$18:$N$28,D$5,0)  - VLOOKUP(D$4,'Farm Crops'!$B$4:$G$13,6,0)/1000*0.65*$C1266)</f>
        <v>1025.8393939393941</v>
      </c>
      <c r="E1266" s="67">
        <f xml:space="preserve">   MAX(0, HLOOKUP(MONTH($B1266),'Farm Crops'!$B$18:$N$28,E$5,0)  - VLOOKUP(E$4,'Farm Crops'!$B$4:$G$13,6,0)/1000*0.65*$C1266)</f>
        <v>937.53234343434372</v>
      </c>
      <c r="F1266" s="67">
        <f xml:space="preserve">   MAX(0, HLOOKUP(MONTH($B1266),'Farm Crops'!$B$18:$N$28,F$5,0)  - VLOOKUP(F$4,'Farm Crops'!$B$4:$G$13,6,0)/1000*0.65*$C1266)</f>
        <v>1216.0814343434345</v>
      </c>
      <c r="G1266" s="67">
        <f xml:space="preserve">   MAX(0, HLOOKUP(MONTH($B1266),'Farm Crops'!$B$18:$N$28,G$5,0)  - VLOOKUP(G$4,'Farm Crops'!$B$4:$G$13,6,0)/1000*0.65*$C1266)</f>
        <v>284.43955555555561</v>
      </c>
      <c r="H1266" s="67">
        <f xml:space="preserve">   MAX(0, HLOOKUP(MONTH($B1266),'Farm Crops'!$B$18:$N$28,H$5,0)  - VLOOKUP(H$4,'Farm Crops'!$B$4:$G$13,6,0)/1000*0.65*$C1266)</f>
        <v>976.11987878787886</v>
      </c>
      <c r="I1266" s="67">
        <f xml:space="preserve">   MAX(0, HLOOKUP(MONTH($B1266),'Farm Crops'!$B$18:$N$28,I$5,0)  - VLOOKUP(I$4,'Farm Crops'!$B$4:$G$13,6,0)/1000*0.65*$C1266)</f>
        <v>790.09601010101017</v>
      </c>
      <c r="J1266" s="67">
        <f xml:space="preserve">   MAX(0, HLOOKUP(MONTH($B1266),'Farm Crops'!$B$18:$N$28,J$5,0)  - VLOOKUP(J$4,'Farm Crops'!$B$4:$G$13,6,0)/1000*0.65*$C1266)</f>
        <v>1939.9596363636367</v>
      </c>
      <c r="K1266" s="67">
        <f xml:space="preserve">   MAX(0, HLOOKUP(MONTH($B1266),'Farm Crops'!$B$18:$N$28,K$5,0)  - VLOOKUP(K$4,'Farm Crops'!$B$4:$G$13,6,0)/1000*0.65*$C1266)</f>
        <v>442.98290909090906</v>
      </c>
      <c r="L1266" s="67">
        <f xml:space="preserve">   MAX(0, HLOOKUP(MONTH($B1266),'Farm Crops'!$B$18:$N$28,L$5,0)  - VLOOKUP(L$4,'Farm Crops'!$B$4:$G$13,6,0)/1000*0.65*$C1266)</f>
        <v>77.774101010101049</v>
      </c>
      <c r="M1266" s="67">
        <f xml:space="preserve">   MAX(0, HLOOKUP(MONTH($B1266),'Farm Crops'!$B$18:$N$28,M$5,0)  - VLOOKUP(M$4,'Farm Crops'!$B$4:$G$13,6,0)/1000*0.65*$C1266)</f>
        <v>520.85684848484857</v>
      </c>
    </row>
    <row r="1267" spans="2:13" x14ac:dyDescent="0.2">
      <c r="B1267" s="4">
        <v>41744</v>
      </c>
      <c r="C1267" s="67">
        <f>'Observed Data'!$E1266</f>
        <v>0</v>
      </c>
      <c r="D1267" s="67">
        <f xml:space="preserve">   MAX(0, HLOOKUP(MONTH($B1267),'Farm Crops'!$B$18:$N$28,D$5,0)  - VLOOKUP(D$4,'Farm Crops'!$B$4:$G$13,6,0)/1000*0.65*$C1267)</f>
        <v>1025.8393939393941</v>
      </c>
      <c r="E1267" s="67">
        <f xml:space="preserve">   MAX(0, HLOOKUP(MONTH($B1267),'Farm Crops'!$B$18:$N$28,E$5,0)  - VLOOKUP(E$4,'Farm Crops'!$B$4:$G$13,6,0)/1000*0.65*$C1267)</f>
        <v>937.53234343434372</v>
      </c>
      <c r="F1267" s="67">
        <f xml:space="preserve">   MAX(0, HLOOKUP(MONTH($B1267),'Farm Crops'!$B$18:$N$28,F$5,0)  - VLOOKUP(F$4,'Farm Crops'!$B$4:$G$13,6,0)/1000*0.65*$C1267)</f>
        <v>1216.0814343434345</v>
      </c>
      <c r="G1267" s="67">
        <f xml:space="preserve">   MAX(0, HLOOKUP(MONTH($B1267),'Farm Crops'!$B$18:$N$28,G$5,0)  - VLOOKUP(G$4,'Farm Crops'!$B$4:$G$13,6,0)/1000*0.65*$C1267)</f>
        <v>284.43955555555561</v>
      </c>
      <c r="H1267" s="67">
        <f xml:space="preserve">   MAX(0, HLOOKUP(MONTH($B1267),'Farm Crops'!$B$18:$N$28,H$5,0)  - VLOOKUP(H$4,'Farm Crops'!$B$4:$G$13,6,0)/1000*0.65*$C1267)</f>
        <v>976.11987878787886</v>
      </c>
      <c r="I1267" s="67">
        <f xml:space="preserve">   MAX(0, HLOOKUP(MONTH($B1267),'Farm Crops'!$B$18:$N$28,I$5,0)  - VLOOKUP(I$4,'Farm Crops'!$B$4:$G$13,6,0)/1000*0.65*$C1267)</f>
        <v>790.09601010101017</v>
      </c>
      <c r="J1267" s="67">
        <f xml:space="preserve">   MAX(0, HLOOKUP(MONTH($B1267),'Farm Crops'!$B$18:$N$28,J$5,0)  - VLOOKUP(J$4,'Farm Crops'!$B$4:$G$13,6,0)/1000*0.65*$C1267)</f>
        <v>1939.9596363636367</v>
      </c>
      <c r="K1267" s="67">
        <f xml:space="preserve">   MAX(0, HLOOKUP(MONTH($B1267),'Farm Crops'!$B$18:$N$28,K$5,0)  - VLOOKUP(K$4,'Farm Crops'!$B$4:$G$13,6,0)/1000*0.65*$C1267)</f>
        <v>442.98290909090906</v>
      </c>
      <c r="L1267" s="67">
        <f xml:space="preserve">   MAX(0, HLOOKUP(MONTH($B1267),'Farm Crops'!$B$18:$N$28,L$5,0)  - VLOOKUP(L$4,'Farm Crops'!$B$4:$G$13,6,0)/1000*0.65*$C1267)</f>
        <v>77.774101010101049</v>
      </c>
      <c r="M1267" s="67">
        <f xml:space="preserve">   MAX(0, HLOOKUP(MONTH($B1267),'Farm Crops'!$B$18:$N$28,M$5,0)  - VLOOKUP(M$4,'Farm Crops'!$B$4:$G$13,6,0)/1000*0.65*$C1267)</f>
        <v>520.85684848484857</v>
      </c>
    </row>
    <row r="1268" spans="2:13" x14ac:dyDescent="0.2">
      <c r="B1268" s="4">
        <v>41745</v>
      </c>
      <c r="C1268" s="67">
        <f>'Observed Data'!$E1267</f>
        <v>0</v>
      </c>
      <c r="D1268" s="67">
        <f xml:space="preserve">   MAX(0, HLOOKUP(MONTH($B1268),'Farm Crops'!$B$18:$N$28,D$5,0)  - VLOOKUP(D$4,'Farm Crops'!$B$4:$G$13,6,0)/1000*0.65*$C1268)</f>
        <v>1025.8393939393941</v>
      </c>
      <c r="E1268" s="67">
        <f xml:space="preserve">   MAX(0, HLOOKUP(MONTH($B1268),'Farm Crops'!$B$18:$N$28,E$5,0)  - VLOOKUP(E$4,'Farm Crops'!$B$4:$G$13,6,0)/1000*0.65*$C1268)</f>
        <v>937.53234343434372</v>
      </c>
      <c r="F1268" s="67">
        <f xml:space="preserve">   MAX(0, HLOOKUP(MONTH($B1268),'Farm Crops'!$B$18:$N$28,F$5,0)  - VLOOKUP(F$4,'Farm Crops'!$B$4:$G$13,6,0)/1000*0.65*$C1268)</f>
        <v>1216.0814343434345</v>
      </c>
      <c r="G1268" s="67">
        <f xml:space="preserve">   MAX(0, HLOOKUP(MONTH($B1268),'Farm Crops'!$B$18:$N$28,G$5,0)  - VLOOKUP(G$4,'Farm Crops'!$B$4:$G$13,6,0)/1000*0.65*$C1268)</f>
        <v>284.43955555555561</v>
      </c>
      <c r="H1268" s="67">
        <f xml:space="preserve">   MAX(0, HLOOKUP(MONTH($B1268),'Farm Crops'!$B$18:$N$28,H$5,0)  - VLOOKUP(H$4,'Farm Crops'!$B$4:$G$13,6,0)/1000*0.65*$C1268)</f>
        <v>976.11987878787886</v>
      </c>
      <c r="I1268" s="67">
        <f xml:space="preserve">   MAX(0, HLOOKUP(MONTH($B1268),'Farm Crops'!$B$18:$N$28,I$5,0)  - VLOOKUP(I$4,'Farm Crops'!$B$4:$G$13,6,0)/1000*0.65*$C1268)</f>
        <v>790.09601010101017</v>
      </c>
      <c r="J1268" s="67">
        <f xml:space="preserve">   MAX(0, HLOOKUP(MONTH($B1268),'Farm Crops'!$B$18:$N$28,J$5,0)  - VLOOKUP(J$4,'Farm Crops'!$B$4:$G$13,6,0)/1000*0.65*$C1268)</f>
        <v>1939.9596363636367</v>
      </c>
      <c r="K1268" s="67">
        <f xml:space="preserve">   MAX(0, HLOOKUP(MONTH($B1268),'Farm Crops'!$B$18:$N$28,K$5,0)  - VLOOKUP(K$4,'Farm Crops'!$B$4:$G$13,6,0)/1000*0.65*$C1268)</f>
        <v>442.98290909090906</v>
      </c>
      <c r="L1268" s="67">
        <f xml:space="preserve">   MAX(0, HLOOKUP(MONTH($B1268),'Farm Crops'!$B$18:$N$28,L$5,0)  - VLOOKUP(L$4,'Farm Crops'!$B$4:$G$13,6,0)/1000*0.65*$C1268)</f>
        <v>77.774101010101049</v>
      </c>
      <c r="M1268" s="67">
        <f xml:space="preserve">   MAX(0, HLOOKUP(MONTH($B1268),'Farm Crops'!$B$18:$N$28,M$5,0)  - VLOOKUP(M$4,'Farm Crops'!$B$4:$G$13,6,0)/1000*0.65*$C1268)</f>
        <v>520.85684848484857</v>
      </c>
    </row>
    <row r="1269" spans="2:13" x14ac:dyDescent="0.2">
      <c r="B1269" s="4">
        <v>41746</v>
      </c>
      <c r="C1269" s="67">
        <f>'Observed Data'!$E1268</f>
        <v>0</v>
      </c>
      <c r="D1269" s="67">
        <f xml:space="preserve">   MAX(0, HLOOKUP(MONTH($B1269),'Farm Crops'!$B$18:$N$28,D$5,0)  - VLOOKUP(D$4,'Farm Crops'!$B$4:$G$13,6,0)/1000*0.65*$C1269)</f>
        <v>1025.8393939393941</v>
      </c>
      <c r="E1269" s="67">
        <f xml:space="preserve">   MAX(0, HLOOKUP(MONTH($B1269),'Farm Crops'!$B$18:$N$28,E$5,0)  - VLOOKUP(E$4,'Farm Crops'!$B$4:$G$13,6,0)/1000*0.65*$C1269)</f>
        <v>937.53234343434372</v>
      </c>
      <c r="F1269" s="67">
        <f xml:space="preserve">   MAX(0, HLOOKUP(MONTH($B1269),'Farm Crops'!$B$18:$N$28,F$5,0)  - VLOOKUP(F$4,'Farm Crops'!$B$4:$G$13,6,0)/1000*0.65*$C1269)</f>
        <v>1216.0814343434345</v>
      </c>
      <c r="G1269" s="67">
        <f xml:space="preserve">   MAX(0, HLOOKUP(MONTH($B1269),'Farm Crops'!$B$18:$N$28,G$5,0)  - VLOOKUP(G$4,'Farm Crops'!$B$4:$G$13,6,0)/1000*0.65*$C1269)</f>
        <v>284.43955555555561</v>
      </c>
      <c r="H1269" s="67">
        <f xml:space="preserve">   MAX(0, HLOOKUP(MONTH($B1269),'Farm Crops'!$B$18:$N$28,H$5,0)  - VLOOKUP(H$4,'Farm Crops'!$B$4:$G$13,6,0)/1000*0.65*$C1269)</f>
        <v>976.11987878787886</v>
      </c>
      <c r="I1269" s="67">
        <f xml:space="preserve">   MAX(0, HLOOKUP(MONTH($B1269),'Farm Crops'!$B$18:$N$28,I$5,0)  - VLOOKUP(I$4,'Farm Crops'!$B$4:$G$13,6,0)/1000*0.65*$C1269)</f>
        <v>790.09601010101017</v>
      </c>
      <c r="J1269" s="67">
        <f xml:space="preserve">   MAX(0, HLOOKUP(MONTH($B1269),'Farm Crops'!$B$18:$N$28,J$5,0)  - VLOOKUP(J$4,'Farm Crops'!$B$4:$G$13,6,0)/1000*0.65*$C1269)</f>
        <v>1939.9596363636367</v>
      </c>
      <c r="K1269" s="67">
        <f xml:space="preserve">   MAX(0, HLOOKUP(MONTH($B1269),'Farm Crops'!$B$18:$N$28,K$5,0)  - VLOOKUP(K$4,'Farm Crops'!$B$4:$G$13,6,0)/1000*0.65*$C1269)</f>
        <v>442.98290909090906</v>
      </c>
      <c r="L1269" s="67">
        <f xml:space="preserve">   MAX(0, HLOOKUP(MONTH($B1269),'Farm Crops'!$B$18:$N$28,L$5,0)  - VLOOKUP(L$4,'Farm Crops'!$B$4:$G$13,6,0)/1000*0.65*$C1269)</f>
        <v>77.774101010101049</v>
      </c>
      <c r="M1269" s="67">
        <f xml:space="preserve">   MAX(0, HLOOKUP(MONTH($B1269),'Farm Crops'!$B$18:$N$28,M$5,0)  - VLOOKUP(M$4,'Farm Crops'!$B$4:$G$13,6,0)/1000*0.65*$C1269)</f>
        <v>520.85684848484857</v>
      </c>
    </row>
    <row r="1270" spans="2:13" x14ac:dyDescent="0.2">
      <c r="B1270" s="4">
        <v>41747</v>
      </c>
      <c r="C1270" s="67">
        <f>'Observed Data'!$E1269</f>
        <v>0</v>
      </c>
      <c r="D1270" s="67">
        <f xml:space="preserve">   MAX(0, HLOOKUP(MONTH($B1270),'Farm Crops'!$B$18:$N$28,D$5,0)  - VLOOKUP(D$4,'Farm Crops'!$B$4:$G$13,6,0)/1000*0.65*$C1270)</f>
        <v>1025.8393939393941</v>
      </c>
      <c r="E1270" s="67">
        <f xml:space="preserve">   MAX(0, HLOOKUP(MONTH($B1270),'Farm Crops'!$B$18:$N$28,E$5,0)  - VLOOKUP(E$4,'Farm Crops'!$B$4:$G$13,6,0)/1000*0.65*$C1270)</f>
        <v>937.53234343434372</v>
      </c>
      <c r="F1270" s="67">
        <f xml:space="preserve">   MAX(0, HLOOKUP(MONTH($B1270),'Farm Crops'!$B$18:$N$28,F$5,0)  - VLOOKUP(F$4,'Farm Crops'!$B$4:$G$13,6,0)/1000*0.65*$C1270)</f>
        <v>1216.0814343434345</v>
      </c>
      <c r="G1270" s="67">
        <f xml:space="preserve">   MAX(0, HLOOKUP(MONTH($B1270),'Farm Crops'!$B$18:$N$28,G$5,0)  - VLOOKUP(G$4,'Farm Crops'!$B$4:$G$13,6,0)/1000*0.65*$C1270)</f>
        <v>284.43955555555561</v>
      </c>
      <c r="H1270" s="67">
        <f xml:space="preserve">   MAX(0, HLOOKUP(MONTH($B1270),'Farm Crops'!$B$18:$N$28,H$5,0)  - VLOOKUP(H$4,'Farm Crops'!$B$4:$G$13,6,0)/1000*0.65*$C1270)</f>
        <v>976.11987878787886</v>
      </c>
      <c r="I1270" s="67">
        <f xml:space="preserve">   MAX(0, HLOOKUP(MONTH($B1270),'Farm Crops'!$B$18:$N$28,I$5,0)  - VLOOKUP(I$4,'Farm Crops'!$B$4:$G$13,6,0)/1000*0.65*$C1270)</f>
        <v>790.09601010101017</v>
      </c>
      <c r="J1270" s="67">
        <f xml:space="preserve">   MAX(0, HLOOKUP(MONTH($B1270),'Farm Crops'!$B$18:$N$28,J$5,0)  - VLOOKUP(J$4,'Farm Crops'!$B$4:$G$13,6,0)/1000*0.65*$C1270)</f>
        <v>1939.9596363636367</v>
      </c>
      <c r="K1270" s="67">
        <f xml:space="preserve">   MAX(0, HLOOKUP(MONTH($B1270),'Farm Crops'!$B$18:$N$28,K$5,0)  - VLOOKUP(K$4,'Farm Crops'!$B$4:$G$13,6,0)/1000*0.65*$C1270)</f>
        <v>442.98290909090906</v>
      </c>
      <c r="L1270" s="67">
        <f xml:space="preserve">   MAX(0, HLOOKUP(MONTH($B1270),'Farm Crops'!$B$18:$N$28,L$5,0)  - VLOOKUP(L$4,'Farm Crops'!$B$4:$G$13,6,0)/1000*0.65*$C1270)</f>
        <v>77.774101010101049</v>
      </c>
      <c r="M1270" s="67">
        <f xml:space="preserve">   MAX(0, HLOOKUP(MONTH($B1270),'Farm Crops'!$B$18:$N$28,M$5,0)  - VLOOKUP(M$4,'Farm Crops'!$B$4:$G$13,6,0)/1000*0.65*$C1270)</f>
        <v>520.85684848484857</v>
      </c>
    </row>
    <row r="1271" spans="2:13" x14ac:dyDescent="0.2">
      <c r="B1271" s="4">
        <v>41748</v>
      </c>
      <c r="C1271" s="67">
        <f>'Observed Data'!$E1270</f>
        <v>0</v>
      </c>
      <c r="D1271" s="67">
        <f xml:space="preserve">   MAX(0, HLOOKUP(MONTH($B1271),'Farm Crops'!$B$18:$N$28,D$5,0)  - VLOOKUP(D$4,'Farm Crops'!$B$4:$G$13,6,0)/1000*0.65*$C1271)</f>
        <v>1025.8393939393941</v>
      </c>
      <c r="E1271" s="67">
        <f xml:space="preserve">   MAX(0, HLOOKUP(MONTH($B1271),'Farm Crops'!$B$18:$N$28,E$5,0)  - VLOOKUP(E$4,'Farm Crops'!$B$4:$G$13,6,0)/1000*0.65*$C1271)</f>
        <v>937.53234343434372</v>
      </c>
      <c r="F1271" s="67">
        <f xml:space="preserve">   MAX(0, HLOOKUP(MONTH($B1271),'Farm Crops'!$B$18:$N$28,F$5,0)  - VLOOKUP(F$4,'Farm Crops'!$B$4:$G$13,6,0)/1000*0.65*$C1271)</f>
        <v>1216.0814343434345</v>
      </c>
      <c r="G1271" s="67">
        <f xml:space="preserve">   MAX(0, HLOOKUP(MONTH($B1271),'Farm Crops'!$B$18:$N$28,G$5,0)  - VLOOKUP(G$4,'Farm Crops'!$B$4:$G$13,6,0)/1000*0.65*$C1271)</f>
        <v>284.43955555555561</v>
      </c>
      <c r="H1271" s="67">
        <f xml:space="preserve">   MAX(0, HLOOKUP(MONTH($B1271),'Farm Crops'!$B$18:$N$28,H$5,0)  - VLOOKUP(H$4,'Farm Crops'!$B$4:$G$13,6,0)/1000*0.65*$C1271)</f>
        <v>976.11987878787886</v>
      </c>
      <c r="I1271" s="67">
        <f xml:space="preserve">   MAX(0, HLOOKUP(MONTH($B1271),'Farm Crops'!$B$18:$N$28,I$5,0)  - VLOOKUP(I$4,'Farm Crops'!$B$4:$G$13,6,0)/1000*0.65*$C1271)</f>
        <v>790.09601010101017</v>
      </c>
      <c r="J1271" s="67">
        <f xml:space="preserve">   MAX(0, HLOOKUP(MONTH($B1271),'Farm Crops'!$B$18:$N$28,J$5,0)  - VLOOKUP(J$4,'Farm Crops'!$B$4:$G$13,6,0)/1000*0.65*$C1271)</f>
        <v>1939.9596363636367</v>
      </c>
      <c r="K1271" s="67">
        <f xml:space="preserve">   MAX(0, HLOOKUP(MONTH($B1271),'Farm Crops'!$B$18:$N$28,K$5,0)  - VLOOKUP(K$4,'Farm Crops'!$B$4:$G$13,6,0)/1000*0.65*$C1271)</f>
        <v>442.98290909090906</v>
      </c>
      <c r="L1271" s="67">
        <f xml:space="preserve">   MAX(0, HLOOKUP(MONTH($B1271),'Farm Crops'!$B$18:$N$28,L$5,0)  - VLOOKUP(L$4,'Farm Crops'!$B$4:$G$13,6,0)/1000*0.65*$C1271)</f>
        <v>77.774101010101049</v>
      </c>
      <c r="M1271" s="67">
        <f xml:space="preserve">   MAX(0, HLOOKUP(MONTH($B1271),'Farm Crops'!$B$18:$N$28,M$5,0)  - VLOOKUP(M$4,'Farm Crops'!$B$4:$G$13,6,0)/1000*0.65*$C1271)</f>
        <v>520.85684848484857</v>
      </c>
    </row>
    <row r="1272" spans="2:13" x14ac:dyDescent="0.2">
      <c r="B1272" s="4">
        <v>41749</v>
      </c>
      <c r="C1272" s="67">
        <f>'Observed Data'!$E1271</f>
        <v>0</v>
      </c>
      <c r="D1272" s="67">
        <f xml:space="preserve">   MAX(0, HLOOKUP(MONTH($B1272),'Farm Crops'!$B$18:$N$28,D$5,0)  - VLOOKUP(D$4,'Farm Crops'!$B$4:$G$13,6,0)/1000*0.65*$C1272)</f>
        <v>1025.8393939393941</v>
      </c>
      <c r="E1272" s="67">
        <f xml:space="preserve">   MAX(0, HLOOKUP(MONTH($B1272),'Farm Crops'!$B$18:$N$28,E$5,0)  - VLOOKUP(E$4,'Farm Crops'!$B$4:$G$13,6,0)/1000*0.65*$C1272)</f>
        <v>937.53234343434372</v>
      </c>
      <c r="F1272" s="67">
        <f xml:space="preserve">   MAX(0, HLOOKUP(MONTH($B1272),'Farm Crops'!$B$18:$N$28,F$5,0)  - VLOOKUP(F$4,'Farm Crops'!$B$4:$G$13,6,0)/1000*0.65*$C1272)</f>
        <v>1216.0814343434345</v>
      </c>
      <c r="G1272" s="67">
        <f xml:space="preserve">   MAX(0, HLOOKUP(MONTH($B1272),'Farm Crops'!$B$18:$N$28,G$5,0)  - VLOOKUP(G$4,'Farm Crops'!$B$4:$G$13,6,0)/1000*0.65*$C1272)</f>
        <v>284.43955555555561</v>
      </c>
      <c r="H1272" s="67">
        <f xml:space="preserve">   MAX(0, HLOOKUP(MONTH($B1272),'Farm Crops'!$B$18:$N$28,H$5,0)  - VLOOKUP(H$4,'Farm Crops'!$B$4:$G$13,6,0)/1000*0.65*$C1272)</f>
        <v>976.11987878787886</v>
      </c>
      <c r="I1272" s="67">
        <f xml:space="preserve">   MAX(0, HLOOKUP(MONTH($B1272),'Farm Crops'!$B$18:$N$28,I$5,0)  - VLOOKUP(I$4,'Farm Crops'!$B$4:$G$13,6,0)/1000*0.65*$C1272)</f>
        <v>790.09601010101017</v>
      </c>
      <c r="J1272" s="67">
        <f xml:space="preserve">   MAX(0, HLOOKUP(MONTH($B1272),'Farm Crops'!$B$18:$N$28,J$5,0)  - VLOOKUP(J$4,'Farm Crops'!$B$4:$G$13,6,0)/1000*0.65*$C1272)</f>
        <v>1939.9596363636367</v>
      </c>
      <c r="K1272" s="67">
        <f xml:space="preserve">   MAX(0, HLOOKUP(MONTH($B1272),'Farm Crops'!$B$18:$N$28,K$5,0)  - VLOOKUP(K$4,'Farm Crops'!$B$4:$G$13,6,0)/1000*0.65*$C1272)</f>
        <v>442.98290909090906</v>
      </c>
      <c r="L1272" s="67">
        <f xml:space="preserve">   MAX(0, HLOOKUP(MONTH($B1272),'Farm Crops'!$B$18:$N$28,L$5,0)  - VLOOKUP(L$4,'Farm Crops'!$B$4:$G$13,6,0)/1000*0.65*$C1272)</f>
        <v>77.774101010101049</v>
      </c>
      <c r="M1272" s="67">
        <f xml:space="preserve">   MAX(0, HLOOKUP(MONTH($B1272),'Farm Crops'!$B$18:$N$28,M$5,0)  - VLOOKUP(M$4,'Farm Crops'!$B$4:$G$13,6,0)/1000*0.65*$C1272)</f>
        <v>520.85684848484857</v>
      </c>
    </row>
    <row r="1273" spans="2:13" x14ac:dyDescent="0.2">
      <c r="B1273" s="4">
        <v>41750</v>
      </c>
      <c r="C1273" s="67">
        <f>'Observed Data'!$E1272</f>
        <v>0</v>
      </c>
      <c r="D1273" s="67">
        <f xml:space="preserve">   MAX(0, HLOOKUP(MONTH($B1273),'Farm Crops'!$B$18:$N$28,D$5,0)  - VLOOKUP(D$4,'Farm Crops'!$B$4:$G$13,6,0)/1000*0.65*$C1273)</f>
        <v>1025.8393939393941</v>
      </c>
      <c r="E1273" s="67">
        <f xml:space="preserve">   MAX(0, HLOOKUP(MONTH($B1273),'Farm Crops'!$B$18:$N$28,E$5,0)  - VLOOKUP(E$4,'Farm Crops'!$B$4:$G$13,6,0)/1000*0.65*$C1273)</f>
        <v>937.53234343434372</v>
      </c>
      <c r="F1273" s="67">
        <f xml:space="preserve">   MAX(0, HLOOKUP(MONTH($B1273),'Farm Crops'!$B$18:$N$28,F$5,0)  - VLOOKUP(F$4,'Farm Crops'!$B$4:$G$13,6,0)/1000*0.65*$C1273)</f>
        <v>1216.0814343434345</v>
      </c>
      <c r="G1273" s="67">
        <f xml:space="preserve">   MAX(0, HLOOKUP(MONTH($B1273),'Farm Crops'!$B$18:$N$28,G$5,0)  - VLOOKUP(G$4,'Farm Crops'!$B$4:$G$13,6,0)/1000*0.65*$C1273)</f>
        <v>284.43955555555561</v>
      </c>
      <c r="H1273" s="67">
        <f xml:space="preserve">   MAX(0, HLOOKUP(MONTH($B1273),'Farm Crops'!$B$18:$N$28,H$5,0)  - VLOOKUP(H$4,'Farm Crops'!$B$4:$G$13,6,0)/1000*0.65*$C1273)</f>
        <v>976.11987878787886</v>
      </c>
      <c r="I1273" s="67">
        <f xml:space="preserve">   MAX(0, HLOOKUP(MONTH($B1273),'Farm Crops'!$B$18:$N$28,I$5,0)  - VLOOKUP(I$4,'Farm Crops'!$B$4:$G$13,6,0)/1000*0.65*$C1273)</f>
        <v>790.09601010101017</v>
      </c>
      <c r="J1273" s="67">
        <f xml:space="preserve">   MAX(0, HLOOKUP(MONTH($B1273),'Farm Crops'!$B$18:$N$28,J$5,0)  - VLOOKUP(J$4,'Farm Crops'!$B$4:$G$13,6,0)/1000*0.65*$C1273)</f>
        <v>1939.9596363636367</v>
      </c>
      <c r="K1273" s="67">
        <f xml:space="preserve">   MAX(0, HLOOKUP(MONTH($B1273),'Farm Crops'!$B$18:$N$28,K$5,0)  - VLOOKUP(K$4,'Farm Crops'!$B$4:$G$13,6,0)/1000*0.65*$C1273)</f>
        <v>442.98290909090906</v>
      </c>
      <c r="L1273" s="67">
        <f xml:space="preserve">   MAX(0, HLOOKUP(MONTH($B1273),'Farm Crops'!$B$18:$N$28,L$5,0)  - VLOOKUP(L$4,'Farm Crops'!$B$4:$G$13,6,0)/1000*0.65*$C1273)</f>
        <v>77.774101010101049</v>
      </c>
      <c r="M1273" s="67">
        <f xml:space="preserve">   MAX(0, HLOOKUP(MONTH($B1273),'Farm Crops'!$B$18:$N$28,M$5,0)  - VLOOKUP(M$4,'Farm Crops'!$B$4:$G$13,6,0)/1000*0.65*$C1273)</f>
        <v>520.85684848484857</v>
      </c>
    </row>
    <row r="1274" spans="2:13" x14ac:dyDescent="0.2">
      <c r="B1274" s="4">
        <v>41751</v>
      </c>
      <c r="C1274" s="67">
        <f>'Observed Data'!$E1273</f>
        <v>0</v>
      </c>
      <c r="D1274" s="67">
        <f xml:space="preserve">   MAX(0, HLOOKUP(MONTH($B1274),'Farm Crops'!$B$18:$N$28,D$5,0)  - VLOOKUP(D$4,'Farm Crops'!$B$4:$G$13,6,0)/1000*0.65*$C1274)</f>
        <v>1025.8393939393941</v>
      </c>
      <c r="E1274" s="67">
        <f xml:space="preserve">   MAX(0, HLOOKUP(MONTH($B1274),'Farm Crops'!$B$18:$N$28,E$5,0)  - VLOOKUP(E$4,'Farm Crops'!$B$4:$G$13,6,0)/1000*0.65*$C1274)</f>
        <v>937.53234343434372</v>
      </c>
      <c r="F1274" s="67">
        <f xml:space="preserve">   MAX(0, HLOOKUP(MONTH($B1274),'Farm Crops'!$B$18:$N$28,F$5,0)  - VLOOKUP(F$4,'Farm Crops'!$B$4:$G$13,6,0)/1000*0.65*$C1274)</f>
        <v>1216.0814343434345</v>
      </c>
      <c r="G1274" s="67">
        <f xml:space="preserve">   MAX(0, HLOOKUP(MONTH($B1274),'Farm Crops'!$B$18:$N$28,G$5,0)  - VLOOKUP(G$4,'Farm Crops'!$B$4:$G$13,6,0)/1000*0.65*$C1274)</f>
        <v>284.43955555555561</v>
      </c>
      <c r="H1274" s="67">
        <f xml:space="preserve">   MAX(0, HLOOKUP(MONTH($B1274),'Farm Crops'!$B$18:$N$28,H$5,0)  - VLOOKUP(H$4,'Farm Crops'!$B$4:$G$13,6,0)/1000*0.65*$C1274)</f>
        <v>976.11987878787886</v>
      </c>
      <c r="I1274" s="67">
        <f xml:space="preserve">   MAX(0, HLOOKUP(MONTH($B1274),'Farm Crops'!$B$18:$N$28,I$5,0)  - VLOOKUP(I$4,'Farm Crops'!$B$4:$G$13,6,0)/1000*0.65*$C1274)</f>
        <v>790.09601010101017</v>
      </c>
      <c r="J1274" s="67">
        <f xml:space="preserve">   MAX(0, HLOOKUP(MONTH($B1274),'Farm Crops'!$B$18:$N$28,J$5,0)  - VLOOKUP(J$4,'Farm Crops'!$B$4:$G$13,6,0)/1000*0.65*$C1274)</f>
        <v>1939.9596363636367</v>
      </c>
      <c r="K1274" s="67">
        <f xml:space="preserve">   MAX(0, HLOOKUP(MONTH($B1274),'Farm Crops'!$B$18:$N$28,K$5,0)  - VLOOKUP(K$4,'Farm Crops'!$B$4:$G$13,6,0)/1000*0.65*$C1274)</f>
        <v>442.98290909090906</v>
      </c>
      <c r="L1274" s="67">
        <f xml:space="preserve">   MAX(0, HLOOKUP(MONTH($B1274),'Farm Crops'!$B$18:$N$28,L$5,0)  - VLOOKUP(L$4,'Farm Crops'!$B$4:$G$13,6,0)/1000*0.65*$C1274)</f>
        <v>77.774101010101049</v>
      </c>
      <c r="M1274" s="67">
        <f xml:space="preserve">   MAX(0, HLOOKUP(MONTH($B1274),'Farm Crops'!$B$18:$N$28,M$5,0)  - VLOOKUP(M$4,'Farm Crops'!$B$4:$G$13,6,0)/1000*0.65*$C1274)</f>
        <v>520.85684848484857</v>
      </c>
    </row>
    <row r="1275" spans="2:13" x14ac:dyDescent="0.2">
      <c r="B1275" s="4">
        <v>41752</v>
      </c>
      <c r="C1275" s="67">
        <f>'Observed Data'!$E1274</f>
        <v>0</v>
      </c>
      <c r="D1275" s="67">
        <f xml:space="preserve">   MAX(0, HLOOKUP(MONTH($B1275),'Farm Crops'!$B$18:$N$28,D$5,0)  - VLOOKUP(D$4,'Farm Crops'!$B$4:$G$13,6,0)/1000*0.65*$C1275)</f>
        <v>1025.8393939393941</v>
      </c>
      <c r="E1275" s="67">
        <f xml:space="preserve">   MAX(0, HLOOKUP(MONTH($B1275),'Farm Crops'!$B$18:$N$28,E$5,0)  - VLOOKUP(E$4,'Farm Crops'!$B$4:$G$13,6,0)/1000*0.65*$C1275)</f>
        <v>937.53234343434372</v>
      </c>
      <c r="F1275" s="67">
        <f xml:space="preserve">   MAX(0, HLOOKUP(MONTH($B1275),'Farm Crops'!$B$18:$N$28,F$5,0)  - VLOOKUP(F$4,'Farm Crops'!$B$4:$G$13,6,0)/1000*0.65*$C1275)</f>
        <v>1216.0814343434345</v>
      </c>
      <c r="G1275" s="67">
        <f xml:space="preserve">   MAX(0, HLOOKUP(MONTH($B1275),'Farm Crops'!$B$18:$N$28,G$5,0)  - VLOOKUP(G$4,'Farm Crops'!$B$4:$G$13,6,0)/1000*0.65*$C1275)</f>
        <v>284.43955555555561</v>
      </c>
      <c r="H1275" s="67">
        <f xml:space="preserve">   MAX(0, HLOOKUP(MONTH($B1275),'Farm Crops'!$B$18:$N$28,H$5,0)  - VLOOKUP(H$4,'Farm Crops'!$B$4:$G$13,6,0)/1000*0.65*$C1275)</f>
        <v>976.11987878787886</v>
      </c>
      <c r="I1275" s="67">
        <f xml:space="preserve">   MAX(0, HLOOKUP(MONTH($B1275),'Farm Crops'!$B$18:$N$28,I$5,0)  - VLOOKUP(I$4,'Farm Crops'!$B$4:$G$13,6,0)/1000*0.65*$C1275)</f>
        <v>790.09601010101017</v>
      </c>
      <c r="J1275" s="67">
        <f xml:space="preserve">   MAX(0, HLOOKUP(MONTH($B1275),'Farm Crops'!$B$18:$N$28,J$5,0)  - VLOOKUP(J$4,'Farm Crops'!$B$4:$G$13,6,0)/1000*0.65*$C1275)</f>
        <v>1939.9596363636367</v>
      </c>
      <c r="K1275" s="67">
        <f xml:space="preserve">   MAX(0, HLOOKUP(MONTH($B1275),'Farm Crops'!$B$18:$N$28,K$5,0)  - VLOOKUP(K$4,'Farm Crops'!$B$4:$G$13,6,0)/1000*0.65*$C1275)</f>
        <v>442.98290909090906</v>
      </c>
      <c r="L1275" s="67">
        <f xml:space="preserve">   MAX(0, HLOOKUP(MONTH($B1275),'Farm Crops'!$B$18:$N$28,L$5,0)  - VLOOKUP(L$4,'Farm Crops'!$B$4:$G$13,6,0)/1000*0.65*$C1275)</f>
        <v>77.774101010101049</v>
      </c>
      <c r="M1275" s="67">
        <f xml:space="preserve">   MAX(0, HLOOKUP(MONTH($B1275),'Farm Crops'!$B$18:$N$28,M$5,0)  - VLOOKUP(M$4,'Farm Crops'!$B$4:$G$13,6,0)/1000*0.65*$C1275)</f>
        <v>520.85684848484857</v>
      </c>
    </row>
    <row r="1276" spans="2:13" x14ac:dyDescent="0.2">
      <c r="B1276" s="4">
        <v>41753</v>
      </c>
      <c r="C1276" s="67">
        <f>'Observed Data'!$E1275</f>
        <v>0</v>
      </c>
      <c r="D1276" s="67">
        <f xml:space="preserve">   MAX(0, HLOOKUP(MONTH($B1276),'Farm Crops'!$B$18:$N$28,D$5,0)  - VLOOKUP(D$4,'Farm Crops'!$B$4:$G$13,6,0)/1000*0.65*$C1276)</f>
        <v>1025.8393939393941</v>
      </c>
      <c r="E1276" s="67">
        <f xml:space="preserve">   MAX(0, HLOOKUP(MONTH($B1276),'Farm Crops'!$B$18:$N$28,E$5,0)  - VLOOKUP(E$4,'Farm Crops'!$B$4:$G$13,6,0)/1000*0.65*$C1276)</f>
        <v>937.53234343434372</v>
      </c>
      <c r="F1276" s="67">
        <f xml:space="preserve">   MAX(0, HLOOKUP(MONTH($B1276),'Farm Crops'!$B$18:$N$28,F$5,0)  - VLOOKUP(F$4,'Farm Crops'!$B$4:$G$13,6,0)/1000*0.65*$C1276)</f>
        <v>1216.0814343434345</v>
      </c>
      <c r="G1276" s="67">
        <f xml:space="preserve">   MAX(0, HLOOKUP(MONTH($B1276),'Farm Crops'!$B$18:$N$28,G$5,0)  - VLOOKUP(G$4,'Farm Crops'!$B$4:$G$13,6,0)/1000*0.65*$C1276)</f>
        <v>284.43955555555561</v>
      </c>
      <c r="H1276" s="67">
        <f xml:space="preserve">   MAX(0, HLOOKUP(MONTH($B1276),'Farm Crops'!$B$18:$N$28,H$5,0)  - VLOOKUP(H$4,'Farm Crops'!$B$4:$G$13,6,0)/1000*0.65*$C1276)</f>
        <v>976.11987878787886</v>
      </c>
      <c r="I1276" s="67">
        <f xml:space="preserve">   MAX(0, HLOOKUP(MONTH($B1276),'Farm Crops'!$B$18:$N$28,I$5,0)  - VLOOKUP(I$4,'Farm Crops'!$B$4:$G$13,6,0)/1000*0.65*$C1276)</f>
        <v>790.09601010101017</v>
      </c>
      <c r="J1276" s="67">
        <f xml:space="preserve">   MAX(0, HLOOKUP(MONTH($B1276),'Farm Crops'!$B$18:$N$28,J$5,0)  - VLOOKUP(J$4,'Farm Crops'!$B$4:$G$13,6,0)/1000*0.65*$C1276)</f>
        <v>1939.9596363636367</v>
      </c>
      <c r="K1276" s="67">
        <f xml:space="preserve">   MAX(0, HLOOKUP(MONTH($B1276),'Farm Crops'!$B$18:$N$28,K$5,0)  - VLOOKUP(K$4,'Farm Crops'!$B$4:$G$13,6,0)/1000*0.65*$C1276)</f>
        <v>442.98290909090906</v>
      </c>
      <c r="L1276" s="67">
        <f xml:space="preserve">   MAX(0, HLOOKUP(MONTH($B1276),'Farm Crops'!$B$18:$N$28,L$5,0)  - VLOOKUP(L$4,'Farm Crops'!$B$4:$G$13,6,0)/1000*0.65*$C1276)</f>
        <v>77.774101010101049</v>
      </c>
      <c r="M1276" s="67">
        <f xml:space="preserve">   MAX(0, HLOOKUP(MONTH($B1276),'Farm Crops'!$B$18:$N$28,M$5,0)  - VLOOKUP(M$4,'Farm Crops'!$B$4:$G$13,6,0)/1000*0.65*$C1276)</f>
        <v>520.85684848484857</v>
      </c>
    </row>
    <row r="1277" spans="2:13" x14ac:dyDescent="0.2">
      <c r="B1277" s="4">
        <v>41754</v>
      </c>
      <c r="C1277" s="67">
        <f>'Observed Data'!$E1276</f>
        <v>0</v>
      </c>
      <c r="D1277" s="67">
        <f xml:space="preserve">   MAX(0, HLOOKUP(MONTH($B1277),'Farm Crops'!$B$18:$N$28,D$5,0)  - VLOOKUP(D$4,'Farm Crops'!$B$4:$G$13,6,0)/1000*0.65*$C1277)</f>
        <v>1025.8393939393941</v>
      </c>
      <c r="E1277" s="67">
        <f xml:space="preserve">   MAX(0, HLOOKUP(MONTH($B1277),'Farm Crops'!$B$18:$N$28,E$5,0)  - VLOOKUP(E$4,'Farm Crops'!$B$4:$G$13,6,0)/1000*0.65*$C1277)</f>
        <v>937.53234343434372</v>
      </c>
      <c r="F1277" s="67">
        <f xml:space="preserve">   MAX(0, HLOOKUP(MONTH($B1277),'Farm Crops'!$B$18:$N$28,F$5,0)  - VLOOKUP(F$4,'Farm Crops'!$B$4:$G$13,6,0)/1000*0.65*$C1277)</f>
        <v>1216.0814343434345</v>
      </c>
      <c r="G1277" s="67">
        <f xml:space="preserve">   MAX(0, HLOOKUP(MONTH($B1277),'Farm Crops'!$B$18:$N$28,G$5,0)  - VLOOKUP(G$4,'Farm Crops'!$B$4:$G$13,6,0)/1000*0.65*$C1277)</f>
        <v>284.43955555555561</v>
      </c>
      <c r="H1277" s="67">
        <f xml:space="preserve">   MAX(0, HLOOKUP(MONTH($B1277),'Farm Crops'!$B$18:$N$28,H$5,0)  - VLOOKUP(H$4,'Farm Crops'!$B$4:$G$13,6,0)/1000*0.65*$C1277)</f>
        <v>976.11987878787886</v>
      </c>
      <c r="I1277" s="67">
        <f xml:space="preserve">   MAX(0, HLOOKUP(MONTH($B1277),'Farm Crops'!$B$18:$N$28,I$5,0)  - VLOOKUP(I$4,'Farm Crops'!$B$4:$G$13,6,0)/1000*0.65*$C1277)</f>
        <v>790.09601010101017</v>
      </c>
      <c r="J1277" s="67">
        <f xml:space="preserve">   MAX(0, HLOOKUP(MONTH($B1277),'Farm Crops'!$B$18:$N$28,J$5,0)  - VLOOKUP(J$4,'Farm Crops'!$B$4:$G$13,6,0)/1000*0.65*$C1277)</f>
        <v>1939.9596363636367</v>
      </c>
      <c r="K1277" s="67">
        <f xml:space="preserve">   MAX(0, HLOOKUP(MONTH($B1277),'Farm Crops'!$B$18:$N$28,K$5,0)  - VLOOKUP(K$4,'Farm Crops'!$B$4:$G$13,6,0)/1000*0.65*$C1277)</f>
        <v>442.98290909090906</v>
      </c>
      <c r="L1277" s="67">
        <f xml:space="preserve">   MAX(0, HLOOKUP(MONTH($B1277),'Farm Crops'!$B$18:$N$28,L$5,0)  - VLOOKUP(L$4,'Farm Crops'!$B$4:$G$13,6,0)/1000*0.65*$C1277)</f>
        <v>77.774101010101049</v>
      </c>
      <c r="M1277" s="67">
        <f xml:space="preserve">   MAX(0, HLOOKUP(MONTH($B1277),'Farm Crops'!$B$18:$N$28,M$5,0)  - VLOOKUP(M$4,'Farm Crops'!$B$4:$G$13,6,0)/1000*0.65*$C1277)</f>
        <v>520.85684848484857</v>
      </c>
    </row>
    <row r="1278" spans="2:13" x14ac:dyDescent="0.2">
      <c r="B1278" s="4">
        <v>41755</v>
      </c>
      <c r="C1278" s="67">
        <f>'Observed Data'!$E1277</f>
        <v>0</v>
      </c>
      <c r="D1278" s="67">
        <f xml:space="preserve">   MAX(0, HLOOKUP(MONTH($B1278),'Farm Crops'!$B$18:$N$28,D$5,0)  - VLOOKUP(D$4,'Farm Crops'!$B$4:$G$13,6,0)/1000*0.65*$C1278)</f>
        <v>1025.8393939393941</v>
      </c>
      <c r="E1278" s="67">
        <f xml:space="preserve">   MAX(0, HLOOKUP(MONTH($B1278),'Farm Crops'!$B$18:$N$28,E$5,0)  - VLOOKUP(E$4,'Farm Crops'!$B$4:$G$13,6,0)/1000*0.65*$C1278)</f>
        <v>937.53234343434372</v>
      </c>
      <c r="F1278" s="67">
        <f xml:space="preserve">   MAX(0, HLOOKUP(MONTH($B1278),'Farm Crops'!$B$18:$N$28,F$5,0)  - VLOOKUP(F$4,'Farm Crops'!$B$4:$G$13,6,0)/1000*0.65*$C1278)</f>
        <v>1216.0814343434345</v>
      </c>
      <c r="G1278" s="67">
        <f xml:space="preserve">   MAX(0, HLOOKUP(MONTH($B1278),'Farm Crops'!$B$18:$N$28,G$5,0)  - VLOOKUP(G$4,'Farm Crops'!$B$4:$G$13,6,0)/1000*0.65*$C1278)</f>
        <v>284.43955555555561</v>
      </c>
      <c r="H1278" s="67">
        <f xml:space="preserve">   MAX(0, HLOOKUP(MONTH($B1278),'Farm Crops'!$B$18:$N$28,H$5,0)  - VLOOKUP(H$4,'Farm Crops'!$B$4:$G$13,6,0)/1000*0.65*$C1278)</f>
        <v>976.11987878787886</v>
      </c>
      <c r="I1278" s="67">
        <f xml:space="preserve">   MAX(0, HLOOKUP(MONTH($B1278),'Farm Crops'!$B$18:$N$28,I$5,0)  - VLOOKUP(I$4,'Farm Crops'!$B$4:$G$13,6,0)/1000*0.65*$C1278)</f>
        <v>790.09601010101017</v>
      </c>
      <c r="J1278" s="67">
        <f xml:space="preserve">   MAX(0, HLOOKUP(MONTH($B1278),'Farm Crops'!$B$18:$N$28,J$5,0)  - VLOOKUP(J$4,'Farm Crops'!$B$4:$G$13,6,0)/1000*0.65*$C1278)</f>
        <v>1939.9596363636367</v>
      </c>
      <c r="K1278" s="67">
        <f xml:space="preserve">   MAX(0, HLOOKUP(MONTH($B1278),'Farm Crops'!$B$18:$N$28,K$5,0)  - VLOOKUP(K$4,'Farm Crops'!$B$4:$G$13,6,0)/1000*0.65*$C1278)</f>
        <v>442.98290909090906</v>
      </c>
      <c r="L1278" s="67">
        <f xml:space="preserve">   MAX(0, HLOOKUP(MONTH($B1278),'Farm Crops'!$B$18:$N$28,L$5,0)  - VLOOKUP(L$4,'Farm Crops'!$B$4:$G$13,6,0)/1000*0.65*$C1278)</f>
        <v>77.774101010101049</v>
      </c>
      <c r="M1278" s="67">
        <f xml:space="preserve">   MAX(0, HLOOKUP(MONTH($B1278),'Farm Crops'!$B$18:$N$28,M$5,0)  - VLOOKUP(M$4,'Farm Crops'!$B$4:$G$13,6,0)/1000*0.65*$C1278)</f>
        <v>520.85684848484857</v>
      </c>
    </row>
    <row r="1279" spans="2:13" x14ac:dyDescent="0.2">
      <c r="B1279" s="4">
        <v>41756</v>
      </c>
      <c r="C1279" s="67">
        <f>'Observed Data'!$E1278</f>
        <v>0</v>
      </c>
      <c r="D1279" s="67">
        <f xml:space="preserve">   MAX(0, HLOOKUP(MONTH($B1279),'Farm Crops'!$B$18:$N$28,D$5,0)  - VLOOKUP(D$4,'Farm Crops'!$B$4:$G$13,6,0)/1000*0.65*$C1279)</f>
        <v>1025.8393939393941</v>
      </c>
      <c r="E1279" s="67">
        <f xml:space="preserve">   MAX(0, HLOOKUP(MONTH($B1279),'Farm Crops'!$B$18:$N$28,E$5,0)  - VLOOKUP(E$4,'Farm Crops'!$B$4:$G$13,6,0)/1000*0.65*$C1279)</f>
        <v>937.53234343434372</v>
      </c>
      <c r="F1279" s="67">
        <f xml:space="preserve">   MAX(0, HLOOKUP(MONTH($B1279),'Farm Crops'!$B$18:$N$28,F$5,0)  - VLOOKUP(F$4,'Farm Crops'!$B$4:$G$13,6,0)/1000*0.65*$C1279)</f>
        <v>1216.0814343434345</v>
      </c>
      <c r="G1279" s="67">
        <f xml:space="preserve">   MAX(0, HLOOKUP(MONTH($B1279),'Farm Crops'!$B$18:$N$28,G$5,0)  - VLOOKUP(G$4,'Farm Crops'!$B$4:$G$13,6,0)/1000*0.65*$C1279)</f>
        <v>284.43955555555561</v>
      </c>
      <c r="H1279" s="67">
        <f xml:space="preserve">   MAX(0, HLOOKUP(MONTH($B1279),'Farm Crops'!$B$18:$N$28,H$5,0)  - VLOOKUP(H$4,'Farm Crops'!$B$4:$G$13,6,0)/1000*0.65*$C1279)</f>
        <v>976.11987878787886</v>
      </c>
      <c r="I1279" s="67">
        <f xml:space="preserve">   MAX(0, HLOOKUP(MONTH($B1279),'Farm Crops'!$B$18:$N$28,I$5,0)  - VLOOKUP(I$4,'Farm Crops'!$B$4:$G$13,6,0)/1000*0.65*$C1279)</f>
        <v>790.09601010101017</v>
      </c>
      <c r="J1279" s="67">
        <f xml:space="preserve">   MAX(0, HLOOKUP(MONTH($B1279),'Farm Crops'!$B$18:$N$28,J$5,0)  - VLOOKUP(J$4,'Farm Crops'!$B$4:$G$13,6,0)/1000*0.65*$C1279)</f>
        <v>1939.9596363636367</v>
      </c>
      <c r="K1279" s="67">
        <f xml:space="preserve">   MAX(0, HLOOKUP(MONTH($B1279),'Farm Crops'!$B$18:$N$28,K$5,0)  - VLOOKUP(K$4,'Farm Crops'!$B$4:$G$13,6,0)/1000*0.65*$C1279)</f>
        <v>442.98290909090906</v>
      </c>
      <c r="L1279" s="67">
        <f xml:space="preserve">   MAX(0, HLOOKUP(MONTH($B1279),'Farm Crops'!$B$18:$N$28,L$5,0)  - VLOOKUP(L$4,'Farm Crops'!$B$4:$G$13,6,0)/1000*0.65*$C1279)</f>
        <v>77.774101010101049</v>
      </c>
      <c r="M1279" s="67">
        <f xml:space="preserve">   MAX(0, HLOOKUP(MONTH($B1279),'Farm Crops'!$B$18:$N$28,M$5,0)  - VLOOKUP(M$4,'Farm Crops'!$B$4:$G$13,6,0)/1000*0.65*$C1279)</f>
        <v>520.85684848484857</v>
      </c>
    </row>
    <row r="1280" spans="2:13" x14ac:dyDescent="0.2">
      <c r="B1280" s="4">
        <v>41757</v>
      </c>
      <c r="C1280" s="67">
        <f>'Observed Data'!$E1279</f>
        <v>0</v>
      </c>
      <c r="D1280" s="67">
        <f xml:space="preserve">   MAX(0, HLOOKUP(MONTH($B1280),'Farm Crops'!$B$18:$N$28,D$5,0)  - VLOOKUP(D$4,'Farm Crops'!$B$4:$G$13,6,0)/1000*0.65*$C1280)</f>
        <v>1025.8393939393941</v>
      </c>
      <c r="E1280" s="67">
        <f xml:space="preserve">   MAX(0, HLOOKUP(MONTH($B1280),'Farm Crops'!$B$18:$N$28,E$5,0)  - VLOOKUP(E$4,'Farm Crops'!$B$4:$G$13,6,0)/1000*0.65*$C1280)</f>
        <v>937.53234343434372</v>
      </c>
      <c r="F1280" s="67">
        <f xml:space="preserve">   MAX(0, HLOOKUP(MONTH($B1280),'Farm Crops'!$B$18:$N$28,F$5,0)  - VLOOKUP(F$4,'Farm Crops'!$B$4:$G$13,6,0)/1000*0.65*$C1280)</f>
        <v>1216.0814343434345</v>
      </c>
      <c r="G1280" s="67">
        <f xml:space="preserve">   MAX(0, HLOOKUP(MONTH($B1280),'Farm Crops'!$B$18:$N$28,G$5,0)  - VLOOKUP(G$4,'Farm Crops'!$B$4:$G$13,6,0)/1000*0.65*$C1280)</f>
        <v>284.43955555555561</v>
      </c>
      <c r="H1280" s="67">
        <f xml:space="preserve">   MAX(0, HLOOKUP(MONTH($B1280),'Farm Crops'!$B$18:$N$28,H$5,0)  - VLOOKUP(H$4,'Farm Crops'!$B$4:$G$13,6,0)/1000*0.65*$C1280)</f>
        <v>976.11987878787886</v>
      </c>
      <c r="I1280" s="67">
        <f xml:space="preserve">   MAX(0, HLOOKUP(MONTH($B1280),'Farm Crops'!$B$18:$N$28,I$5,0)  - VLOOKUP(I$4,'Farm Crops'!$B$4:$G$13,6,0)/1000*0.65*$C1280)</f>
        <v>790.09601010101017</v>
      </c>
      <c r="J1280" s="67">
        <f xml:space="preserve">   MAX(0, HLOOKUP(MONTH($B1280),'Farm Crops'!$B$18:$N$28,J$5,0)  - VLOOKUP(J$4,'Farm Crops'!$B$4:$G$13,6,0)/1000*0.65*$C1280)</f>
        <v>1939.9596363636367</v>
      </c>
      <c r="K1280" s="67">
        <f xml:space="preserve">   MAX(0, HLOOKUP(MONTH($B1280),'Farm Crops'!$B$18:$N$28,K$5,0)  - VLOOKUP(K$4,'Farm Crops'!$B$4:$G$13,6,0)/1000*0.65*$C1280)</f>
        <v>442.98290909090906</v>
      </c>
      <c r="L1280" s="67">
        <f xml:space="preserve">   MAX(0, HLOOKUP(MONTH($B1280),'Farm Crops'!$B$18:$N$28,L$5,0)  - VLOOKUP(L$4,'Farm Crops'!$B$4:$G$13,6,0)/1000*0.65*$C1280)</f>
        <v>77.774101010101049</v>
      </c>
      <c r="M1280" s="67">
        <f xml:space="preserve">   MAX(0, HLOOKUP(MONTH($B1280),'Farm Crops'!$B$18:$N$28,M$5,0)  - VLOOKUP(M$4,'Farm Crops'!$B$4:$G$13,6,0)/1000*0.65*$C1280)</f>
        <v>520.85684848484857</v>
      </c>
    </row>
    <row r="1281" spans="2:13" x14ac:dyDescent="0.2">
      <c r="B1281" s="4">
        <v>41758</v>
      </c>
      <c r="C1281" s="67">
        <f>'Observed Data'!$E1280</f>
        <v>0</v>
      </c>
      <c r="D1281" s="67">
        <f xml:space="preserve">   MAX(0, HLOOKUP(MONTH($B1281),'Farm Crops'!$B$18:$N$28,D$5,0)  - VLOOKUP(D$4,'Farm Crops'!$B$4:$G$13,6,0)/1000*0.65*$C1281)</f>
        <v>1025.8393939393941</v>
      </c>
      <c r="E1281" s="67">
        <f xml:space="preserve">   MAX(0, HLOOKUP(MONTH($B1281),'Farm Crops'!$B$18:$N$28,E$5,0)  - VLOOKUP(E$4,'Farm Crops'!$B$4:$G$13,6,0)/1000*0.65*$C1281)</f>
        <v>937.53234343434372</v>
      </c>
      <c r="F1281" s="67">
        <f xml:space="preserve">   MAX(0, HLOOKUP(MONTH($B1281),'Farm Crops'!$B$18:$N$28,F$5,0)  - VLOOKUP(F$4,'Farm Crops'!$B$4:$G$13,6,0)/1000*0.65*$C1281)</f>
        <v>1216.0814343434345</v>
      </c>
      <c r="G1281" s="67">
        <f xml:space="preserve">   MAX(0, HLOOKUP(MONTH($B1281),'Farm Crops'!$B$18:$N$28,G$5,0)  - VLOOKUP(G$4,'Farm Crops'!$B$4:$G$13,6,0)/1000*0.65*$C1281)</f>
        <v>284.43955555555561</v>
      </c>
      <c r="H1281" s="67">
        <f xml:space="preserve">   MAX(0, HLOOKUP(MONTH($B1281),'Farm Crops'!$B$18:$N$28,H$5,0)  - VLOOKUP(H$4,'Farm Crops'!$B$4:$G$13,6,0)/1000*0.65*$C1281)</f>
        <v>976.11987878787886</v>
      </c>
      <c r="I1281" s="67">
        <f xml:space="preserve">   MAX(0, HLOOKUP(MONTH($B1281),'Farm Crops'!$B$18:$N$28,I$5,0)  - VLOOKUP(I$4,'Farm Crops'!$B$4:$G$13,6,0)/1000*0.65*$C1281)</f>
        <v>790.09601010101017</v>
      </c>
      <c r="J1281" s="67">
        <f xml:space="preserve">   MAX(0, HLOOKUP(MONTH($B1281),'Farm Crops'!$B$18:$N$28,J$5,0)  - VLOOKUP(J$4,'Farm Crops'!$B$4:$G$13,6,0)/1000*0.65*$C1281)</f>
        <v>1939.9596363636367</v>
      </c>
      <c r="K1281" s="67">
        <f xml:space="preserve">   MAX(0, HLOOKUP(MONTH($B1281),'Farm Crops'!$B$18:$N$28,K$5,0)  - VLOOKUP(K$4,'Farm Crops'!$B$4:$G$13,6,0)/1000*0.65*$C1281)</f>
        <v>442.98290909090906</v>
      </c>
      <c r="L1281" s="67">
        <f xml:space="preserve">   MAX(0, HLOOKUP(MONTH($B1281),'Farm Crops'!$B$18:$N$28,L$5,0)  - VLOOKUP(L$4,'Farm Crops'!$B$4:$G$13,6,0)/1000*0.65*$C1281)</f>
        <v>77.774101010101049</v>
      </c>
      <c r="M1281" s="67">
        <f xml:space="preserve">   MAX(0, HLOOKUP(MONTH($B1281),'Farm Crops'!$B$18:$N$28,M$5,0)  - VLOOKUP(M$4,'Farm Crops'!$B$4:$G$13,6,0)/1000*0.65*$C1281)</f>
        <v>520.85684848484857</v>
      </c>
    </row>
    <row r="1282" spans="2:13" x14ac:dyDescent="0.2">
      <c r="B1282" s="4">
        <v>41759</v>
      </c>
      <c r="C1282" s="67">
        <f>'Observed Data'!$E1281</f>
        <v>0</v>
      </c>
      <c r="D1282" s="67">
        <f xml:space="preserve">   MAX(0, HLOOKUP(MONTH($B1282),'Farm Crops'!$B$18:$N$28,D$5,0)  - VLOOKUP(D$4,'Farm Crops'!$B$4:$G$13,6,0)/1000*0.65*$C1282)</f>
        <v>1025.8393939393941</v>
      </c>
      <c r="E1282" s="67">
        <f xml:space="preserve">   MAX(0, HLOOKUP(MONTH($B1282),'Farm Crops'!$B$18:$N$28,E$5,0)  - VLOOKUP(E$4,'Farm Crops'!$B$4:$G$13,6,0)/1000*0.65*$C1282)</f>
        <v>937.53234343434372</v>
      </c>
      <c r="F1282" s="67">
        <f xml:space="preserve">   MAX(0, HLOOKUP(MONTH($B1282),'Farm Crops'!$B$18:$N$28,F$5,0)  - VLOOKUP(F$4,'Farm Crops'!$B$4:$G$13,6,0)/1000*0.65*$C1282)</f>
        <v>1216.0814343434345</v>
      </c>
      <c r="G1282" s="67">
        <f xml:space="preserve">   MAX(0, HLOOKUP(MONTH($B1282),'Farm Crops'!$B$18:$N$28,G$5,0)  - VLOOKUP(G$4,'Farm Crops'!$B$4:$G$13,6,0)/1000*0.65*$C1282)</f>
        <v>284.43955555555561</v>
      </c>
      <c r="H1282" s="67">
        <f xml:space="preserve">   MAX(0, HLOOKUP(MONTH($B1282),'Farm Crops'!$B$18:$N$28,H$5,0)  - VLOOKUP(H$4,'Farm Crops'!$B$4:$G$13,6,0)/1000*0.65*$C1282)</f>
        <v>976.11987878787886</v>
      </c>
      <c r="I1282" s="67">
        <f xml:space="preserve">   MAX(0, HLOOKUP(MONTH($B1282),'Farm Crops'!$B$18:$N$28,I$5,0)  - VLOOKUP(I$4,'Farm Crops'!$B$4:$G$13,6,0)/1000*0.65*$C1282)</f>
        <v>790.09601010101017</v>
      </c>
      <c r="J1282" s="67">
        <f xml:space="preserve">   MAX(0, HLOOKUP(MONTH($B1282),'Farm Crops'!$B$18:$N$28,J$5,0)  - VLOOKUP(J$4,'Farm Crops'!$B$4:$G$13,6,0)/1000*0.65*$C1282)</f>
        <v>1939.9596363636367</v>
      </c>
      <c r="K1282" s="67">
        <f xml:space="preserve">   MAX(0, HLOOKUP(MONTH($B1282),'Farm Crops'!$B$18:$N$28,K$5,0)  - VLOOKUP(K$4,'Farm Crops'!$B$4:$G$13,6,0)/1000*0.65*$C1282)</f>
        <v>442.98290909090906</v>
      </c>
      <c r="L1282" s="67">
        <f xml:space="preserve">   MAX(0, HLOOKUP(MONTH($B1282),'Farm Crops'!$B$18:$N$28,L$5,0)  - VLOOKUP(L$4,'Farm Crops'!$B$4:$G$13,6,0)/1000*0.65*$C1282)</f>
        <v>77.774101010101049</v>
      </c>
      <c r="M1282" s="67">
        <f xml:space="preserve">   MAX(0, HLOOKUP(MONTH($B1282),'Farm Crops'!$B$18:$N$28,M$5,0)  - VLOOKUP(M$4,'Farm Crops'!$B$4:$G$13,6,0)/1000*0.65*$C1282)</f>
        <v>520.85684848484857</v>
      </c>
    </row>
    <row r="1283" spans="2:13" x14ac:dyDescent="0.2">
      <c r="B1283" s="4">
        <v>41760</v>
      </c>
      <c r="C1283" s="67">
        <f>'Observed Data'!$E1282</f>
        <v>0</v>
      </c>
      <c r="D1283" s="67">
        <f xml:space="preserve">   MAX(0, HLOOKUP(MONTH($B1283),'Farm Crops'!$B$18:$N$28,D$5,0)  - VLOOKUP(D$4,'Farm Crops'!$B$4:$G$13,6,0)/1000*0.65*$C1283)</f>
        <v>605.76344086021504</v>
      </c>
      <c r="E1283" s="67">
        <f xml:space="preserve">   MAX(0, HLOOKUP(MONTH($B1283),'Farm Crops'!$B$18:$N$28,E$5,0)  - VLOOKUP(E$4,'Farm Crops'!$B$4:$G$13,6,0)/1000*0.65*$C1283)</f>
        <v>510.7331378299121</v>
      </c>
      <c r="F1283" s="67">
        <f xml:space="preserve">   MAX(0, HLOOKUP(MONTH($B1283),'Farm Crops'!$B$18:$N$28,F$5,0)  - VLOOKUP(F$4,'Farm Crops'!$B$4:$G$13,6,0)/1000*0.65*$C1283)</f>
        <v>667.84789833822094</v>
      </c>
      <c r="G1283" s="67">
        <f xml:space="preserve">   MAX(0, HLOOKUP(MONTH($B1283),'Farm Crops'!$B$18:$N$28,G$5,0)  - VLOOKUP(G$4,'Farm Crops'!$B$4:$G$13,6,0)/1000*0.65*$C1283)</f>
        <v>155.95698924731184</v>
      </c>
      <c r="H1283" s="67">
        <f xml:space="preserve">   MAX(0, HLOOKUP(MONTH($B1283),'Farm Crops'!$B$18:$N$28,H$5,0)  - VLOOKUP(H$4,'Farm Crops'!$B$4:$G$13,6,0)/1000*0.65*$C1283)</f>
        <v>535.20234604105588</v>
      </c>
      <c r="I1283" s="67">
        <f xml:space="preserve">   MAX(0, HLOOKUP(MONTH($B1283),'Farm Crops'!$B$18:$N$28,I$5,0)  - VLOOKUP(I$4,'Farm Crops'!$B$4:$G$13,6,0)/1000*0.65*$C1283)</f>
        <v>583.34154447702849</v>
      </c>
      <c r="J1283" s="67">
        <f xml:space="preserve">   MAX(0, HLOOKUP(MONTH($B1283),'Farm Crops'!$B$18:$N$28,J$5,0)  - VLOOKUP(J$4,'Farm Crops'!$B$4:$G$13,6,0)/1000*0.65*$C1283)</f>
        <v>1025.2707722385144</v>
      </c>
      <c r="K1283" s="67">
        <f xml:space="preserve">   MAX(0, HLOOKUP(MONTH($B1283),'Farm Crops'!$B$18:$N$28,K$5,0)  - VLOOKUP(K$4,'Farm Crops'!$B$4:$G$13,6,0)/1000*0.65*$C1283)</f>
        <v>234.81133919843597</v>
      </c>
      <c r="L1283" s="67">
        <f xml:space="preserve">   MAX(0, HLOOKUP(MONTH($B1283),'Farm Crops'!$B$18:$N$28,L$5,0)  - VLOOKUP(L$4,'Farm Crops'!$B$4:$G$13,6,0)/1000*0.65*$C1283)</f>
        <v>41.329423264907156</v>
      </c>
      <c r="M1283" s="67">
        <f xml:space="preserve">   MAX(0, HLOOKUP(MONTH($B1283),'Farm Crops'!$B$18:$N$28,M$5,0)  - VLOOKUP(M$4,'Farm Crops'!$B$4:$G$13,6,0)/1000*0.65*$C1283)</f>
        <v>279.06940371456506</v>
      </c>
    </row>
    <row r="1284" spans="2:13" x14ac:dyDescent="0.2">
      <c r="B1284" s="4">
        <v>41761</v>
      </c>
      <c r="C1284" s="67">
        <f>'Observed Data'!$E1283</f>
        <v>0</v>
      </c>
      <c r="D1284" s="67">
        <f xml:space="preserve">   MAX(0, HLOOKUP(MONTH($B1284),'Farm Crops'!$B$18:$N$28,D$5,0)  - VLOOKUP(D$4,'Farm Crops'!$B$4:$G$13,6,0)/1000*0.65*$C1284)</f>
        <v>605.76344086021504</v>
      </c>
      <c r="E1284" s="67">
        <f xml:space="preserve">   MAX(0, HLOOKUP(MONTH($B1284),'Farm Crops'!$B$18:$N$28,E$5,0)  - VLOOKUP(E$4,'Farm Crops'!$B$4:$G$13,6,0)/1000*0.65*$C1284)</f>
        <v>510.7331378299121</v>
      </c>
      <c r="F1284" s="67">
        <f xml:space="preserve">   MAX(0, HLOOKUP(MONTH($B1284),'Farm Crops'!$B$18:$N$28,F$5,0)  - VLOOKUP(F$4,'Farm Crops'!$B$4:$G$13,6,0)/1000*0.65*$C1284)</f>
        <v>667.84789833822094</v>
      </c>
      <c r="G1284" s="67">
        <f xml:space="preserve">   MAX(0, HLOOKUP(MONTH($B1284),'Farm Crops'!$B$18:$N$28,G$5,0)  - VLOOKUP(G$4,'Farm Crops'!$B$4:$G$13,6,0)/1000*0.65*$C1284)</f>
        <v>155.95698924731184</v>
      </c>
      <c r="H1284" s="67">
        <f xml:space="preserve">   MAX(0, HLOOKUP(MONTH($B1284),'Farm Crops'!$B$18:$N$28,H$5,0)  - VLOOKUP(H$4,'Farm Crops'!$B$4:$G$13,6,0)/1000*0.65*$C1284)</f>
        <v>535.20234604105588</v>
      </c>
      <c r="I1284" s="67">
        <f xml:space="preserve">   MAX(0, HLOOKUP(MONTH($B1284),'Farm Crops'!$B$18:$N$28,I$5,0)  - VLOOKUP(I$4,'Farm Crops'!$B$4:$G$13,6,0)/1000*0.65*$C1284)</f>
        <v>583.34154447702849</v>
      </c>
      <c r="J1284" s="67">
        <f xml:space="preserve">   MAX(0, HLOOKUP(MONTH($B1284),'Farm Crops'!$B$18:$N$28,J$5,0)  - VLOOKUP(J$4,'Farm Crops'!$B$4:$G$13,6,0)/1000*0.65*$C1284)</f>
        <v>1025.2707722385144</v>
      </c>
      <c r="K1284" s="67">
        <f xml:space="preserve">   MAX(0, HLOOKUP(MONTH($B1284),'Farm Crops'!$B$18:$N$28,K$5,0)  - VLOOKUP(K$4,'Farm Crops'!$B$4:$G$13,6,0)/1000*0.65*$C1284)</f>
        <v>234.81133919843597</v>
      </c>
      <c r="L1284" s="67">
        <f xml:space="preserve">   MAX(0, HLOOKUP(MONTH($B1284),'Farm Crops'!$B$18:$N$28,L$5,0)  - VLOOKUP(L$4,'Farm Crops'!$B$4:$G$13,6,0)/1000*0.65*$C1284)</f>
        <v>41.329423264907156</v>
      </c>
      <c r="M1284" s="67">
        <f xml:space="preserve">   MAX(0, HLOOKUP(MONTH($B1284),'Farm Crops'!$B$18:$N$28,M$5,0)  - VLOOKUP(M$4,'Farm Crops'!$B$4:$G$13,6,0)/1000*0.65*$C1284)</f>
        <v>279.06940371456506</v>
      </c>
    </row>
    <row r="1285" spans="2:13" x14ac:dyDescent="0.2">
      <c r="B1285" s="4">
        <v>41762</v>
      </c>
      <c r="C1285" s="67">
        <f>'Observed Data'!$E1284</f>
        <v>0</v>
      </c>
      <c r="D1285" s="67">
        <f xml:space="preserve">   MAX(0, HLOOKUP(MONTH($B1285),'Farm Crops'!$B$18:$N$28,D$5,0)  - VLOOKUP(D$4,'Farm Crops'!$B$4:$G$13,6,0)/1000*0.65*$C1285)</f>
        <v>605.76344086021504</v>
      </c>
      <c r="E1285" s="67">
        <f xml:space="preserve">   MAX(0, HLOOKUP(MONTH($B1285),'Farm Crops'!$B$18:$N$28,E$5,0)  - VLOOKUP(E$4,'Farm Crops'!$B$4:$G$13,6,0)/1000*0.65*$C1285)</f>
        <v>510.7331378299121</v>
      </c>
      <c r="F1285" s="67">
        <f xml:space="preserve">   MAX(0, HLOOKUP(MONTH($B1285),'Farm Crops'!$B$18:$N$28,F$5,0)  - VLOOKUP(F$4,'Farm Crops'!$B$4:$G$13,6,0)/1000*0.65*$C1285)</f>
        <v>667.84789833822094</v>
      </c>
      <c r="G1285" s="67">
        <f xml:space="preserve">   MAX(0, HLOOKUP(MONTH($B1285),'Farm Crops'!$B$18:$N$28,G$5,0)  - VLOOKUP(G$4,'Farm Crops'!$B$4:$G$13,6,0)/1000*0.65*$C1285)</f>
        <v>155.95698924731184</v>
      </c>
      <c r="H1285" s="67">
        <f xml:space="preserve">   MAX(0, HLOOKUP(MONTH($B1285),'Farm Crops'!$B$18:$N$28,H$5,0)  - VLOOKUP(H$4,'Farm Crops'!$B$4:$G$13,6,0)/1000*0.65*$C1285)</f>
        <v>535.20234604105588</v>
      </c>
      <c r="I1285" s="67">
        <f xml:space="preserve">   MAX(0, HLOOKUP(MONTH($B1285),'Farm Crops'!$B$18:$N$28,I$5,0)  - VLOOKUP(I$4,'Farm Crops'!$B$4:$G$13,6,0)/1000*0.65*$C1285)</f>
        <v>583.34154447702849</v>
      </c>
      <c r="J1285" s="67">
        <f xml:space="preserve">   MAX(0, HLOOKUP(MONTH($B1285),'Farm Crops'!$B$18:$N$28,J$5,0)  - VLOOKUP(J$4,'Farm Crops'!$B$4:$G$13,6,0)/1000*0.65*$C1285)</f>
        <v>1025.2707722385144</v>
      </c>
      <c r="K1285" s="67">
        <f xml:space="preserve">   MAX(0, HLOOKUP(MONTH($B1285),'Farm Crops'!$B$18:$N$28,K$5,0)  - VLOOKUP(K$4,'Farm Crops'!$B$4:$G$13,6,0)/1000*0.65*$C1285)</f>
        <v>234.81133919843597</v>
      </c>
      <c r="L1285" s="67">
        <f xml:space="preserve">   MAX(0, HLOOKUP(MONTH($B1285),'Farm Crops'!$B$18:$N$28,L$5,0)  - VLOOKUP(L$4,'Farm Crops'!$B$4:$G$13,6,0)/1000*0.65*$C1285)</f>
        <v>41.329423264907156</v>
      </c>
      <c r="M1285" s="67">
        <f xml:space="preserve">   MAX(0, HLOOKUP(MONTH($B1285),'Farm Crops'!$B$18:$N$28,M$5,0)  - VLOOKUP(M$4,'Farm Crops'!$B$4:$G$13,6,0)/1000*0.65*$C1285)</f>
        <v>279.06940371456506</v>
      </c>
    </row>
    <row r="1286" spans="2:13" x14ac:dyDescent="0.2">
      <c r="B1286" s="4">
        <v>41763</v>
      </c>
      <c r="C1286" s="67">
        <f>'Observed Data'!$E1285</f>
        <v>0</v>
      </c>
      <c r="D1286" s="67">
        <f xml:space="preserve">   MAX(0, HLOOKUP(MONTH($B1286),'Farm Crops'!$B$18:$N$28,D$5,0)  - VLOOKUP(D$4,'Farm Crops'!$B$4:$G$13,6,0)/1000*0.65*$C1286)</f>
        <v>605.76344086021504</v>
      </c>
      <c r="E1286" s="67">
        <f xml:space="preserve">   MAX(0, HLOOKUP(MONTH($B1286),'Farm Crops'!$B$18:$N$28,E$5,0)  - VLOOKUP(E$4,'Farm Crops'!$B$4:$G$13,6,0)/1000*0.65*$C1286)</f>
        <v>510.7331378299121</v>
      </c>
      <c r="F1286" s="67">
        <f xml:space="preserve">   MAX(0, HLOOKUP(MONTH($B1286),'Farm Crops'!$B$18:$N$28,F$5,0)  - VLOOKUP(F$4,'Farm Crops'!$B$4:$G$13,6,0)/1000*0.65*$C1286)</f>
        <v>667.84789833822094</v>
      </c>
      <c r="G1286" s="67">
        <f xml:space="preserve">   MAX(0, HLOOKUP(MONTH($B1286),'Farm Crops'!$B$18:$N$28,G$5,0)  - VLOOKUP(G$4,'Farm Crops'!$B$4:$G$13,6,0)/1000*0.65*$C1286)</f>
        <v>155.95698924731184</v>
      </c>
      <c r="H1286" s="67">
        <f xml:space="preserve">   MAX(0, HLOOKUP(MONTH($B1286),'Farm Crops'!$B$18:$N$28,H$5,0)  - VLOOKUP(H$4,'Farm Crops'!$B$4:$G$13,6,0)/1000*0.65*$C1286)</f>
        <v>535.20234604105588</v>
      </c>
      <c r="I1286" s="67">
        <f xml:space="preserve">   MAX(0, HLOOKUP(MONTH($B1286),'Farm Crops'!$B$18:$N$28,I$5,0)  - VLOOKUP(I$4,'Farm Crops'!$B$4:$G$13,6,0)/1000*0.65*$C1286)</f>
        <v>583.34154447702849</v>
      </c>
      <c r="J1286" s="67">
        <f xml:space="preserve">   MAX(0, HLOOKUP(MONTH($B1286),'Farm Crops'!$B$18:$N$28,J$5,0)  - VLOOKUP(J$4,'Farm Crops'!$B$4:$G$13,6,0)/1000*0.65*$C1286)</f>
        <v>1025.2707722385144</v>
      </c>
      <c r="K1286" s="67">
        <f xml:space="preserve">   MAX(0, HLOOKUP(MONTH($B1286),'Farm Crops'!$B$18:$N$28,K$5,0)  - VLOOKUP(K$4,'Farm Crops'!$B$4:$G$13,6,0)/1000*0.65*$C1286)</f>
        <v>234.81133919843597</v>
      </c>
      <c r="L1286" s="67">
        <f xml:space="preserve">   MAX(0, HLOOKUP(MONTH($B1286),'Farm Crops'!$B$18:$N$28,L$5,0)  - VLOOKUP(L$4,'Farm Crops'!$B$4:$G$13,6,0)/1000*0.65*$C1286)</f>
        <v>41.329423264907156</v>
      </c>
      <c r="M1286" s="67">
        <f xml:space="preserve">   MAX(0, HLOOKUP(MONTH($B1286),'Farm Crops'!$B$18:$N$28,M$5,0)  - VLOOKUP(M$4,'Farm Crops'!$B$4:$G$13,6,0)/1000*0.65*$C1286)</f>
        <v>279.06940371456506</v>
      </c>
    </row>
    <row r="1287" spans="2:13" x14ac:dyDescent="0.2">
      <c r="B1287" s="4">
        <v>41764</v>
      </c>
      <c r="C1287" s="67">
        <f>'Observed Data'!$E1286</f>
        <v>0</v>
      </c>
      <c r="D1287" s="67">
        <f xml:space="preserve">   MAX(0, HLOOKUP(MONTH($B1287),'Farm Crops'!$B$18:$N$28,D$5,0)  - VLOOKUP(D$4,'Farm Crops'!$B$4:$G$13,6,0)/1000*0.65*$C1287)</f>
        <v>605.76344086021504</v>
      </c>
      <c r="E1287" s="67">
        <f xml:space="preserve">   MAX(0, HLOOKUP(MONTH($B1287),'Farm Crops'!$B$18:$N$28,E$5,0)  - VLOOKUP(E$4,'Farm Crops'!$B$4:$G$13,6,0)/1000*0.65*$C1287)</f>
        <v>510.7331378299121</v>
      </c>
      <c r="F1287" s="67">
        <f xml:space="preserve">   MAX(0, HLOOKUP(MONTH($B1287),'Farm Crops'!$B$18:$N$28,F$5,0)  - VLOOKUP(F$4,'Farm Crops'!$B$4:$G$13,6,0)/1000*0.65*$C1287)</f>
        <v>667.84789833822094</v>
      </c>
      <c r="G1287" s="67">
        <f xml:space="preserve">   MAX(0, HLOOKUP(MONTH($B1287),'Farm Crops'!$B$18:$N$28,G$5,0)  - VLOOKUP(G$4,'Farm Crops'!$B$4:$G$13,6,0)/1000*0.65*$C1287)</f>
        <v>155.95698924731184</v>
      </c>
      <c r="H1287" s="67">
        <f xml:space="preserve">   MAX(0, HLOOKUP(MONTH($B1287),'Farm Crops'!$B$18:$N$28,H$5,0)  - VLOOKUP(H$4,'Farm Crops'!$B$4:$G$13,6,0)/1000*0.65*$C1287)</f>
        <v>535.20234604105588</v>
      </c>
      <c r="I1287" s="67">
        <f xml:space="preserve">   MAX(0, HLOOKUP(MONTH($B1287),'Farm Crops'!$B$18:$N$28,I$5,0)  - VLOOKUP(I$4,'Farm Crops'!$B$4:$G$13,6,0)/1000*0.65*$C1287)</f>
        <v>583.34154447702849</v>
      </c>
      <c r="J1287" s="67">
        <f xml:space="preserve">   MAX(0, HLOOKUP(MONTH($B1287),'Farm Crops'!$B$18:$N$28,J$5,0)  - VLOOKUP(J$4,'Farm Crops'!$B$4:$G$13,6,0)/1000*0.65*$C1287)</f>
        <v>1025.2707722385144</v>
      </c>
      <c r="K1287" s="67">
        <f xml:space="preserve">   MAX(0, HLOOKUP(MONTH($B1287),'Farm Crops'!$B$18:$N$28,K$5,0)  - VLOOKUP(K$4,'Farm Crops'!$B$4:$G$13,6,0)/1000*0.65*$C1287)</f>
        <v>234.81133919843597</v>
      </c>
      <c r="L1287" s="67">
        <f xml:space="preserve">   MAX(0, HLOOKUP(MONTH($B1287),'Farm Crops'!$B$18:$N$28,L$5,0)  - VLOOKUP(L$4,'Farm Crops'!$B$4:$G$13,6,0)/1000*0.65*$C1287)</f>
        <v>41.329423264907156</v>
      </c>
      <c r="M1287" s="67">
        <f xml:space="preserve">   MAX(0, HLOOKUP(MONTH($B1287),'Farm Crops'!$B$18:$N$28,M$5,0)  - VLOOKUP(M$4,'Farm Crops'!$B$4:$G$13,6,0)/1000*0.65*$C1287)</f>
        <v>279.06940371456506</v>
      </c>
    </row>
    <row r="1288" spans="2:13" x14ac:dyDescent="0.2">
      <c r="B1288" s="4">
        <v>41765</v>
      </c>
      <c r="C1288" s="67">
        <f>'Observed Data'!$E1287</f>
        <v>0</v>
      </c>
      <c r="D1288" s="67">
        <f xml:space="preserve">   MAX(0, HLOOKUP(MONTH($B1288),'Farm Crops'!$B$18:$N$28,D$5,0)  - VLOOKUP(D$4,'Farm Crops'!$B$4:$G$13,6,0)/1000*0.65*$C1288)</f>
        <v>605.76344086021504</v>
      </c>
      <c r="E1288" s="67">
        <f xml:space="preserve">   MAX(0, HLOOKUP(MONTH($B1288),'Farm Crops'!$B$18:$N$28,E$5,0)  - VLOOKUP(E$4,'Farm Crops'!$B$4:$G$13,6,0)/1000*0.65*$C1288)</f>
        <v>510.7331378299121</v>
      </c>
      <c r="F1288" s="67">
        <f xml:space="preserve">   MAX(0, HLOOKUP(MONTH($B1288),'Farm Crops'!$B$18:$N$28,F$5,0)  - VLOOKUP(F$4,'Farm Crops'!$B$4:$G$13,6,0)/1000*0.65*$C1288)</f>
        <v>667.84789833822094</v>
      </c>
      <c r="G1288" s="67">
        <f xml:space="preserve">   MAX(0, HLOOKUP(MONTH($B1288),'Farm Crops'!$B$18:$N$28,G$5,0)  - VLOOKUP(G$4,'Farm Crops'!$B$4:$G$13,6,0)/1000*0.65*$C1288)</f>
        <v>155.95698924731184</v>
      </c>
      <c r="H1288" s="67">
        <f xml:space="preserve">   MAX(0, HLOOKUP(MONTH($B1288),'Farm Crops'!$B$18:$N$28,H$5,0)  - VLOOKUP(H$4,'Farm Crops'!$B$4:$G$13,6,0)/1000*0.65*$C1288)</f>
        <v>535.20234604105588</v>
      </c>
      <c r="I1288" s="67">
        <f xml:space="preserve">   MAX(0, HLOOKUP(MONTH($B1288),'Farm Crops'!$B$18:$N$28,I$5,0)  - VLOOKUP(I$4,'Farm Crops'!$B$4:$G$13,6,0)/1000*0.65*$C1288)</f>
        <v>583.34154447702849</v>
      </c>
      <c r="J1288" s="67">
        <f xml:space="preserve">   MAX(0, HLOOKUP(MONTH($B1288),'Farm Crops'!$B$18:$N$28,J$5,0)  - VLOOKUP(J$4,'Farm Crops'!$B$4:$G$13,6,0)/1000*0.65*$C1288)</f>
        <v>1025.2707722385144</v>
      </c>
      <c r="K1288" s="67">
        <f xml:space="preserve">   MAX(0, HLOOKUP(MONTH($B1288),'Farm Crops'!$B$18:$N$28,K$5,0)  - VLOOKUP(K$4,'Farm Crops'!$B$4:$G$13,6,0)/1000*0.65*$C1288)</f>
        <v>234.81133919843597</v>
      </c>
      <c r="L1288" s="67">
        <f xml:space="preserve">   MAX(0, HLOOKUP(MONTH($B1288),'Farm Crops'!$B$18:$N$28,L$5,0)  - VLOOKUP(L$4,'Farm Crops'!$B$4:$G$13,6,0)/1000*0.65*$C1288)</f>
        <v>41.329423264907156</v>
      </c>
      <c r="M1288" s="67">
        <f xml:space="preserve">   MAX(0, HLOOKUP(MONTH($B1288),'Farm Crops'!$B$18:$N$28,M$5,0)  - VLOOKUP(M$4,'Farm Crops'!$B$4:$G$13,6,0)/1000*0.65*$C1288)</f>
        <v>279.06940371456506</v>
      </c>
    </row>
    <row r="1289" spans="2:13" x14ac:dyDescent="0.2">
      <c r="B1289" s="4">
        <v>41766</v>
      </c>
      <c r="C1289" s="67">
        <f>'Observed Data'!$E1288</f>
        <v>0</v>
      </c>
      <c r="D1289" s="67">
        <f xml:space="preserve">   MAX(0, HLOOKUP(MONTH($B1289),'Farm Crops'!$B$18:$N$28,D$5,0)  - VLOOKUP(D$4,'Farm Crops'!$B$4:$G$13,6,0)/1000*0.65*$C1289)</f>
        <v>605.76344086021504</v>
      </c>
      <c r="E1289" s="67">
        <f xml:space="preserve">   MAX(0, HLOOKUP(MONTH($B1289),'Farm Crops'!$B$18:$N$28,E$5,0)  - VLOOKUP(E$4,'Farm Crops'!$B$4:$G$13,6,0)/1000*0.65*$C1289)</f>
        <v>510.7331378299121</v>
      </c>
      <c r="F1289" s="67">
        <f xml:space="preserve">   MAX(0, HLOOKUP(MONTH($B1289),'Farm Crops'!$B$18:$N$28,F$5,0)  - VLOOKUP(F$4,'Farm Crops'!$B$4:$G$13,6,0)/1000*0.65*$C1289)</f>
        <v>667.84789833822094</v>
      </c>
      <c r="G1289" s="67">
        <f xml:space="preserve">   MAX(0, HLOOKUP(MONTH($B1289),'Farm Crops'!$B$18:$N$28,G$5,0)  - VLOOKUP(G$4,'Farm Crops'!$B$4:$G$13,6,0)/1000*0.65*$C1289)</f>
        <v>155.95698924731184</v>
      </c>
      <c r="H1289" s="67">
        <f xml:space="preserve">   MAX(0, HLOOKUP(MONTH($B1289),'Farm Crops'!$B$18:$N$28,H$5,0)  - VLOOKUP(H$4,'Farm Crops'!$B$4:$G$13,6,0)/1000*0.65*$C1289)</f>
        <v>535.20234604105588</v>
      </c>
      <c r="I1289" s="67">
        <f xml:space="preserve">   MAX(0, HLOOKUP(MONTH($B1289),'Farm Crops'!$B$18:$N$28,I$5,0)  - VLOOKUP(I$4,'Farm Crops'!$B$4:$G$13,6,0)/1000*0.65*$C1289)</f>
        <v>583.34154447702849</v>
      </c>
      <c r="J1289" s="67">
        <f xml:space="preserve">   MAX(0, HLOOKUP(MONTH($B1289),'Farm Crops'!$B$18:$N$28,J$5,0)  - VLOOKUP(J$4,'Farm Crops'!$B$4:$G$13,6,0)/1000*0.65*$C1289)</f>
        <v>1025.2707722385144</v>
      </c>
      <c r="K1289" s="67">
        <f xml:space="preserve">   MAX(0, HLOOKUP(MONTH($B1289),'Farm Crops'!$B$18:$N$28,K$5,0)  - VLOOKUP(K$4,'Farm Crops'!$B$4:$G$13,6,0)/1000*0.65*$C1289)</f>
        <v>234.81133919843597</v>
      </c>
      <c r="L1289" s="67">
        <f xml:space="preserve">   MAX(0, HLOOKUP(MONTH($B1289),'Farm Crops'!$B$18:$N$28,L$5,0)  - VLOOKUP(L$4,'Farm Crops'!$B$4:$G$13,6,0)/1000*0.65*$C1289)</f>
        <v>41.329423264907156</v>
      </c>
      <c r="M1289" s="67">
        <f xml:space="preserve">   MAX(0, HLOOKUP(MONTH($B1289),'Farm Crops'!$B$18:$N$28,M$5,0)  - VLOOKUP(M$4,'Farm Crops'!$B$4:$G$13,6,0)/1000*0.65*$C1289)</f>
        <v>279.06940371456506</v>
      </c>
    </row>
    <row r="1290" spans="2:13" x14ac:dyDescent="0.2">
      <c r="B1290" s="4">
        <v>41767</v>
      </c>
      <c r="C1290" s="67">
        <f>'Observed Data'!$E1289</f>
        <v>0</v>
      </c>
      <c r="D1290" s="67">
        <f xml:space="preserve">   MAX(0, HLOOKUP(MONTH($B1290),'Farm Crops'!$B$18:$N$28,D$5,0)  - VLOOKUP(D$4,'Farm Crops'!$B$4:$G$13,6,0)/1000*0.65*$C1290)</f>
        <v>605.76344086021504</v>
      </c>
      <c r="E1290" s="67">
        <f xml:space="preserve">   MAX(0, HLOOKUP(MONTH($B1290),'Farm Crops'!$B$18:$N$28,E$5,0)  - VLOOKUP(E$4,'Farm Crops'!$B$4:$G$13,6,0)/1000*0.65*$C1290)</f>
        <v>510.7331378299121</v>
      </c>
      <c r="F1290" s="67">
        <f xml:space="preserve">   MAX(0, HLOOKUP(MONTH($B1290),'Farm Crops'!$B$18:$N$28,F$5,0)  - VLOOKUP(F$4,'Farm Crops'!$B$4:$G$13,6,0)/1000*0.65*$C1290)</f>
        <v>667.84789833822094</v>
      </c>
      <c r="G1290" s="67">
        <f xml:space="preserve">   MAX(0, HLOOKUP(MONTH($B1290),'Farm Crops'!$B$18:$N$28,G$5,0)  - VLOOKUP(G$4,'Farm Crops'!$B$4:$G$13,6,0)/1000*0.65*$C1290)</f>
        <v>155.95698924731184</v>
      </c>
      <c r="H1290" s="67">
        <f xml:space="preserve">   MAX(0, HLOOKUP(MONTH($B1290),'Farm Crops'!$B$18:$N$28,H$5,0)  - VLOOKUP(H$4,'Farm Crops'!$B$4:$G$13,6,0)/1000*0.65*$C1290)</f>
        <v>535.20234604105588</v>
      </c>
      <c r="I1290" s="67">
        <f xml:space="preserve">   MAX(0, HLOOKUP(MONTH($B1290),'Farm Crops'!$B$18:$N$28,I$5,0)  - VLOOKUP(I$4,'Farm Crops'!$B$4:$G$13,6,0)/1000*0.65*$C1290)</f>
        <v>583.34154447702849</v>
      </c>
      <c r="J1290" s="67">
        <f xml:space="preserve">   MAX(0, HLOOKUP(MONTH($B1290),'Farm Crops'!$B$18:$N$28,J$5,0)  - VLOOKUP(J$4,'Farm Crops'!$B$4:$G$13,6,0)/1000*0.65*$C1290)</f>
        <v>1025.2707722385144</v>
      </c>
      <c r="K1290" s="67">
        <f xml:space="preserve">   MAX(0, HLOOKUP(MONTH($B1290),'Farm Crops'!$B$18:$N$28,K$5,0)  - VLOOKUP(K$4,'Farm Crops'!$B$4:$G$13,6,0)/1000*0.65*$C1290)</f>
        <v>234.81133919843597</v>
      </c>
      <c r="L1290" s="67">
        <f xml:space="preserve">   MAX(0, HLOOKUP(MONTH($B1290),'Farm Crops'!$B$18:$N$28,L$5,0)  - VLOOKUP(L$4,'Farm Crops'!$B$4:$G$13,6,0)/1000*0.65*$C1290)</f>
        <v>41.329423264907156</v>
      </c>
      <c r="M1290" s="67">
        <f xml:space="preserve">   MAX(0, HLOOKUP(MONTH($B1290),'Farm Crops'!$B$18:$N$28,M$5,0)  - VLOOKUP(M$4,'Farm Crops'!$B$4:$G$13,6,0)/1000*0.65*$C1290)</f>
        <v>279.06940371456506</v>
      </c>
    </row>
    <row r="1291" spans="2:13" x14ac:dyDescent="0.2">
      <c r="B1291" s="4">
        <v>41768</v>
      </c>
      <c r="C1291" s="67">
        <f>'Observed Data'!$E1290</f>
        <v>42</v>
      </c>
      <c r="D1291" s="67">
        <f xml:space="preserve">   MAX(0, HLOOKUP(MONTH($B1291),'Farm Crops'!$B$18:$N$28,D$5,0)  - VLOOKUP(D$4,'Farm Crops'!$B$4:$G$13,6,0)/1000*0.65*$C1291)</f>
        <v>0</v>
      </c>
      <c r="E1291" s="67">
        <f xml:space="preserve">   MAX(0, HLOOKUP(MONTH($B1291),'Farm Crops'!$B$18:$N$28,E$5,0)  - VLOOKUP(E$4,'Farm Crops'!$B$4:$G$13,6,0)/1000*0.65*$C1291)</f>
        <v>0</v>
      </c>
      <c r="F1291" s="67">
        <f xml:space="preserve">   MAX(0, HLOOKUP(MONTH($B1291),'Farm Crops'!$B$18:$N$28,F$5,0)  - VLOOKUP(F$4,'Farm Crops'!$B$4:$G$13,6,0)/1000*0.65*$C1291)</f>
        <v>0</v>
      </c>
      <c r="G1291" s="67">
        <f xml:space="preserve">   MAX(0, HLOOKUP(MONTH($B1291),'Farm Crops'!$B$18:$N$28,G$5,0)  - VLOOKUP(G$4,'Farm Crops'!$B$4:$G$13,6,0)/1000*0.65*$C1291)</f>
        <v>0</v>
      </c>
      <c r="H1291" s="67">
        <f xml:space="preserve">   MAX(0, HLOOKUP(MONTH($B1291),'Farm Crops'!$B$18:$N$28,H$5,0)  - VLOOKUP(H$4,'Farm Crops'!$B$4:$G$13,6,0)/1000*0.65*$C1291)</f>
        <v>0</v>
      </c>
      <c r="I1291" s="67">
        <f xml:space="preserve">   MAX(0, HLOOKUP(MONTH($B1291),'Farm Crops'!$B$18:$N$28,I$5,0)  - VLOOKUP(I$4,'Farm Crops'!$B$4:$G$13,6,0)/1000*0.65*$C1291)</f>
        <v>0</v>
      </c>
      <c r="J1291" s="67">
        <f xml:space="preserve">   MAX(0, HLOOKUP(MONTH($B1291),'Farm Crops'!$B$18:$N$28,J$5,0)  - VLOOKUP(J$4,'Farm Crops'!$B$4:$G$13,6,0)/1000*0.65*$C1291)</f>
        <v>0</v>
      </c>
      <c r="K1291" s="67">
        <f xml:space="preserve">   MAX(0, HLOOKUP(MONTH($B1291),'Farm Crops'!$B$18:$N$28,K$5,0)  - VLOOKUP(K$4,'Farm Crops'!$B$4:$G$13,6,0)/1000*0.65*$C1291)</f>
        <v>0</v>
      </c>
      <c r="L1291" s="67">
        <f xml:space="preserve">   MAX(0, HLOOKUP(MONTH($B1291),'Farm Crops'!$B$18:$N$28,L$5,0)  - VLOOKUP(L$4,'Farm Crops'!$B$4:$G$13,6,0)/1000*0.65*$C1291)</f>
        <v>0</v>
      </c>
      <c r="M1291" s="67">
        <f xml:space="preserve">   MAX(0, HLOOKUP(MONTH($B1291),'Farm Crops'!$B$18:$N$28,M$5,0)  - VLOOKUP(M$4,'Farm Crops'!$B$4:$G$13,6,0)/1000*0.65*$C1291)</f>
        <v>0</v>
      </c>
    </row>
    <row r="1292" spans="2:13" x14ac:dyDescent="0.2">
      <c r="B1292" s="4">
        <v>41769</v>
      </c>
      <c r="C1292" s="67">
        <f>'Observed Data'!$E1291</f>
        <v>34</v>
      </c>
      <c r="D1292" s="67">
        <f xml:space="preserve">   MAX(0, HLOOKUP(MONTH($B1292),'Farm Crops'!$B$18:$N$28,D$5,0)  - VLOOKUP(D$4,'Farm Crops'!$B$4:$G$13,6,0)/1000*0.65*$C1292)</f>
        <v>0</v>
      </c>
      <c r="E1292" s="67">
        <f xml:space="preserve">   MAX(0, HLOOKUP(MONTH($B1292),'Farm Crops'!$B$18:$N$28,E$5,0)  - VLOOKUP(E$4,'Farm Crops'!$B$4:$G$13,6,0)/1000*0.65*$C1292)</f>
        <v>0</v>
      </c>
      <c r="F1292" s="67">
        <f xml:space="preserve">   MAX(0, HLOOKUP(MONTH($B1292),'Farm Crops'!$B$18:$N$28,F$5,0)  - VLOOKUP(F$4,'Farm Crops'!$B$4:$G$13,6,0)/1000*0.65*$C1292)</f>
        <v>0</v>
      </c>
      <c r="G1292" s="67">
        <f xml:space="preserve">   MAX(0, HLOOKUP(MONTH($B1292),'Farm Crops'!$B$18:$N$28,G$5,0)  - VLOOKUP(G$4,'Farm Crops'!$B$4:$G$13,6,0)/1000*0.65*$C1292)</f>
        <v>0</v>
      </c>
      <c r="H1292" s="67">
        <f xml:space="preserve">   MAX(0, HLOOKUP(MONTH($B1292),'Farm Crops'!$B$18:$N$28,H$5,0)  - VLOOKUP(H$4,'Farm Crops'!$B$4:$G$13,6,0)/1000*0.65*$C1292)</f>
        <v>0</v>
      </c>
      <c r="I1292" s="67">
        <f xml:space="preserve">   MAX(0, HLOOKUP(MONTH($B1292),'Farm Crops'!$B$18:$N$28,I$5,0)  - VLOOKUP(I$4,'Farm Crops'!$B$4:$G$13,6,0)/1000*0.65*$C1292)</f>
        <v>0</v>
      </c>
      <c r="J1292" s="67">
        <f xml:space="preserve">   MAX(0, HLOOKUP(MONTH($B1292),'Farm Crops'!$B$18:$N$28,J$5,0)  - VLOOKUP(J$4,'Farm Crops'!$B$4:$G$13,6,0)/1000*0.65*$C1292)</f>
        <v>0</v>
      </c>
      <c r="K1292" s="67">
        <f xml:space="preserve">   MAX(0, HLOOKUP(MONTH($B1292),'Farm Crops'!$B$18:$N$28,K$5,0)  - VLOOKUP(K$4,'Farm Crops'!$B$4:$G$13,6,0)/1000*0.65*$C1292)</f>
        <v>0</v>
      </c>
      <c r="L1292" s="67">
        <f xml:space="preserve">   MAX(0, HLOOKUP(MONTH($B1292),'Farm Crops'!$B$18:$N$28,L$5,0)  - VLOOKUP(L$4,'Farm Crops'!$B$4:$G$13,6,0)/1000*0.65*$C1292)</f>
        <v>0</v>
      </c>
      <c r="M1292" s="67">
        <f xml:space="preserve">   MAX(0, HLOOKUP(MONTH($B1292),'Farm Crops'!$B$18:$N$28,M$5,0)  - VLOOKUP(M$4,'Farm Crops'!$B$4:$G$13,6,0)/1000*0.65*$C1292)</f>
        <v>0</v>
      </c>
    </row>
    <row r="1293" spans="2:13" x14ac:dyDescent="0.2">
      <c r="B1293" s="4">
        <v>41770</v>
      </c>
      <c r="C1293" s="67">
        <f>'Observed Data'!$E1292</f>
        <v>0</v>
      </c>
      <c r="D1293" s="67">
        <f xml:space="preserve">   MAX(0, HLOOKUP(MONTH($B1293),'Farm Crops'!$B$18:$N$28,D$5,0)  - VLOOKUP(D$4,'Farm Crops'!$B$4:$G$13,6,0)/1000*0.65*$C1293)</f>
        <v>605.76344086021504</v>
      </c>
      <c r="E1293" s="67">
        <f xml:space="preserve">   MAX(0, HLOOKUP(MONTH($B1293),'Farm Crops'!$B$18:$N$28,E$5,0)  - VLOOKUP(E$4,'Farm Crops'!$B$4:$G$13,6,0)/1000*0.65*$C1293)</f>
        <v>510.7331378299121</v>
      </c>
      <c r="F1293" s="67">
        <f xml:space="preserve">   MAX(0, HLOOKUP(MONTH($B1293),'Farm Crops'!$B$18:$N$28,F$5,0)  - VLOOKUP(F$4,'Farm Crops'!$B$4:$G$13,6,0)/1000*0.65*$C1293)</f>
        <v>667.84789833822094</v>
      </c>
      <c r="G1293" s="67">
        <f xml:space="preserve">   MAX(0, HLOOKUP(MONTH($B1293),'Farm Crops'!$B$18:$N$28,G$5,0)  - VLOOKUP(G$4,'Farm Crops'!$B$4:$G$13,6,0)/1000*0.65*$C1293)</f>
        <v>155.95698924731184</v>
      </c>
      <c r="H1293" s="67">
        <f xml:space="preserve">   MAX(0, HLOOKUP(MONTH($B1293),'Farm Crops'!$B$18:$N$28,H$5,0)  - VLOOKUP(H$4,'Farm Crops'!$B$4:$G$13,6,0)/1000*0.65*$C1293)</f>
        <v>535.20234604105588</v>
      </c>
      <c r="I1293" s="67">
        <f xml:space="preserve">   MAX(0, HLOOKUP(MONTH($B1293),'Farm Crops'!$B$18:$N$28,I$5,0)  - VLOOKUP(I$4,'Farm Crops'!$B$4:$G$13,6,0)/1000*0.65*$C1293)</f>
        <v>583.34154447702849</v>
      </c>
      <c r="J1293" s="67">
        <f xml:space="preserve">   MAX(0, HLOOKUP(MONTH($B1293),'Farm Crops'!$B$18:$N$28,J$5,0)  - VLOOKUP(J$4,'Farm Crops'!$B$4:$G$13,6,0)/1000*0.65*$C1293)</f>
        <v>1025.2707722385144</v>
      </c>
      <c r="K1293" s="67">
        <f xml:space="preserve">   MAX(0, HLOOKUP(MONTH($B1293),'Farm Crops'!$B$18:$N$28,K$5,0)  - VLOOKUP(K$4,'Farm Crops'!$B$4:$G$13,6,0)/1000*0.65*$C1293)</f>
        <v>234.81133919843597</v>
      </c>
      <c r="L1293" s="67">
        <f xml:space="preserve">   MAX(0, HLOOKUP(MONTH($B1293),'Farm Crops'!$B$18:$N$28,L$5,0)  - VLOOKUP(L$4,'Farm Crops'!$B$4:$G$13,6,0)/1000*0.65*$C1293)</f>
        <v>41.329423264907156</v>
      </c>
      <c r="M1293" s="67">
        <f xml:space="preserve">   MAX(0, HLOOKUP(MONTH($B1293),'Farm Crops'!$B$18:$N$28,M$5,0)  - VLOOKUP(M$4,'Farm Crops'!$B$4:$G$13,6,0)/1000*0.65*$C1293)</f>
        <v>279.06940371456506</v>
      </c>
    </row>
    <row r="1294" spans="2:13" x14ac:dyDescent="0.2">
      <c r="B1294" s="4">
        <v>41771</v>
      </c>
      <c r="C1294" s="67">
        <f>'Observed Data'!$E1293</f>
        <v>0</v>
      </c>
      <c r="D1294" s="67">
        <f xml:space="preserve">   MAX(0, HLOOKUP(MONTH($B1294),'Farm Crops'!$B$18:$N$28,D$5,0)  - VLOOKUP(D$4,'Farm Crops'!$B$4:$G$13,6,0)/1000*0.65*$C1294)</f>
        <v>605.76344086021504</v>
      </c>
      <c r="E1294" s="67">
        <f xml:space="preserve">   MAX(0, HLOOKUP(MONTH($B1294),'Farm Crops'!$B$18:$N$28,E$5,0)  - VLOOKUP(E$4,'Farm Crops'!$B$4:$G$13,6,0)/1000*0.65*$C1294)</f>
        <v>510.7331378299121</v>
      </c>
      <c r="F1294" s="67">
        <f xml:space="preserve">   MAX(0, HLOOKUP(MONTH($B1294),'Farm Crops'!$B$18:$N$28,F$5,0)  - VLOOKUP(F$4,'Farm Crops'!$B$4:$G$13,6,0)/1000*0.65*$C1294)</f>
        <v>667.84789833822094</v>
      </c>
      <c r="G1294" s="67">
        <f xml:space="preserve">   MAX(0, HLOOKUP(MONTH($B1294),'Farm Crops'!$B$18:$N$28,G$5,0)  - VLOOKUP(G$4,'Farm Crops'!$B$4:$G$13,6,0)/1000*0.65*$C1294)</f>
        <v>155.95698924731184</v>
      </c>
      <c r="H1294" s="67">
        <f xml:space="preserve">   MAX(0, HLOOKUP(MONTH($B1294),'Farm Crops'!$B$18:$N$28,H$5,0)  - VLOOKUP(H$4,'Farm Crops'!$B$4:$G$13,6,0)/1000*0.65*$C1294)</f>
        <v>535.20234604105588</v>
      </c>
      <c r="I1294" s="67">
        <f xml:space="preserve">   MAX(0, HLOOKUP(MONTH($B1294),'Farm Crops'!$B$18:$N$28,I$5,0)  - VLOOKUP(I$4,'Farm Crops'!$B$4:$G$13,6,0)/1000*0.65*$C1294)</f>
        <v>583.34154447702849</v>
      </c>
      <c r="J1294" s="67">
        <f xml:space="preserve">   MAX(0, HLOOKUP(MONTH($B1294),'Farm Crops'!$B$18:$N$28,J$5,0)  - VLOOKUP(J$4,'Farm Crops'!$B$4:$G$13,6,0)/1000*0.65*$C1294)</f>
        <v>1025.2707722385144</v>
      </c>
      <c r="K1294" s="67">
        <f xml:space="preserve">   MAX(0, HLOOKUP(MONTH($B1294),'Farm Crops'!$B$18:$N$28,K$5,0)  - VLOOKUP(K$4,'Farm Crops'!$B$4:$G$13,6,0)/1000*0.65*$C1294)</f>
        <v>234.81133919843597</v>
      </c>
      <c r="L1294" s="67">
        <f xml:space="preserve">   MAX(0, HLOOKUP(MONTH($B1294),'Farm Crops'!$B$18:$N$28,L$5,0)  - VLOOKUP(L$4,'Farm Crops'!$B$4:$G$13,6,0)/1000*0.65*$C1294)</f>
        <v>41.329423264907156</v>
      </c>
      <c r="M1294" s="67">
        <f xml:space="preserve">   MAX(0, HLOOKUP(MONTH($B1294),'Farm Crops'!$B$18:$N$28,M$5,0)  - VLOOKUP(M$4,'Farm Crops'!$B$4:$G$13,6,0)/1000*0.65*$C1294)</f>
        <v>279.06940371456506</v>
      </c>
    </row>
    <row r="1295" spans="2:13" x14ac:dyDescent="0.2">
      <c r="B1295" s="4">
        <v>41772</v>
      </c>
      <c r="C1295" s="67">
        <f>'Observed Data'!$E1294</f>
        <v>0</v>
      </c>
      <c r="D1295" s="67">
        <f xml:space="preserve">   MAX(0, HLOOKUP(MONTH($B1295),'Farm Crops'!$B$18:$N$28,D$5,0)  - VLOOKUP(D$4,'Farm Crops'!$B$4:$G$13,6,0)/1000*0.65*$C1295)</f>
        <v>605.76344086021504</v>
      </c>
      <c r="E1295" s="67">
        <f xml:space="preserve">   MAX(0, HLOOKUP(MONTH($B1295),'Farm Crops'!$B$18:$N$28,E$5,0)  - VLOOKUP(E$4,'Farm Crops'!$B$4:$G$13,6,0)/1000*0.65*$C1295)</f>
        <v>510.7331378299121</v>
      </c>
      <c r="F1295" s="67">
        <f xml:space="preserve">   MAX(0, HLOOKUP(MONTH($B1295),'Farm Crops'!$B$18:$N$28,F$5,0)  - VLOOKUP(F$4,'Farm Crops'!$B$4:$G$13,6,0)/1000*0.65*$C1295)</f>
        <v>667.84789833822094</v>
      </c>
      <c r="G1295" s="67">
        <f xml:space="preserve">   MAX(0, HLOOKUP(MONTH($B1295),'Farm Crops'!$B$18:$N$28,G$5,0)  - VLOOKUP(G$4,'Farm Crops'!$B$4:$G$13,6,0)/1000*0.65*$C1295)</f>
        <v>155.95698924731184</v>
      </c>
      <c r="H1295" s="67">
        <f xml:space="preserve">   MAX(0, HLOOKUP(MONTH($B1295),'Farm Crops'!$B$18:$N$28,H$5,0)  - VLOOKUP(H$4,'Farm Crops'!$B$4:$G$13,6,0)/1000*0.65*$C1295)</f>
        <v>535.20234604105588</v>
      </c>
      <c r="I1295" s="67">
        <f xml:space="preserve">   MAX(0, HLOOKUP(MONTH($B1295),'Farm Crops'!$B$18:$N$28,I$5,0)  - VLOOKUP(I$4,'Farm Crops'!$B$4:$G$13,6,0)/1000*0.65*$C1295)</f>
        <v>583.34154447702849</v>
      </c>
      <c r="J1295" s="67">
        <f xml:space="preserve">   MAX(0, HLOOKUP(MONTH($B1295),'Farm Crops'!$B$18:$N$28,J$5,0)  - VLOOKUP(J$4,'Farm Crops'!$B$4:$G$13,6,0)/1000*0.65*$C1295)</f>
        <v>1025.2707722385144</v>
      </c>
      <c r="K1295" s="67">
        <f xml:space="preserve">   MAX(0, HLOOKUP(MONTH($B1295),'Farm Crops'!$B$18:$N$28,K$5,0)  - VLOOKUP(K$4,'Farm Crops'!$B$4:$G$13,6,0)/1000*0.65*$C1295)</f>
        <v>234.81133919843597</v>
      </c>
      <c r="L1295" s="67">
        <f xml:space="preserve">   MAX(0, HLOOKUP(MONTH($B1295),'Farm Crops'!$B$18:$N$28,L$5,0)  - VLOOKUP(L$4,'Farm Crops'!$B$4:$G$13,6,0)/1000*0.65*$C1295)</f>
        <v>41.329423264907156</v>
      </c>
      <c r="M1295" s="67">
        <f xml:space="preserve">   MAX(0, HLOOKUP(MONTH($B1295),'Farm Crops'!$B$18:$N$28,M$5,0)  - VLOOKUP(M$4,'Farm Crops'!$B$4:$G$13,6,0)/1000*0.65*$C1295)</f>
        <v>279.06940371456506</v>
      </c>
    </row>
    <row r="1296" spans="2:13" x14ac:dyDescent="0.2">
      <c r="B1296" s="4">
        <v>41773</v>
      </c>
      <c r="C1296" s="67">
        <f>'Observed Data'!$E1295</f>
        <v>0</v>
      </c>
      <c r="D1296" s="67">
        <f xml:space="preserve">   MAX(0, HLOOKUP(MONTH($B1296),'Farm Crops'!$B$18:$N$28,D$5,0)  - VLOOKUP(D$4,'Farm Crops'!$B$4:$G$13,6,0)/1000*0.65*$C1296)</f>
        <v>605.76344086021504</v>
      </c>
      <c r="E1296" s="67">
        <f xml:space="preserve">   MAX(0, HLOOKUP(MONTH($B1296),'Farm Crops'!$B$18:$N$28,E$5,0)  - VLOOKUP(E$4,'Farm Crops'!$B$4:$G$13,6,0)/1000*0.65*$C1296)</f>
        <v>510.7331378299121</v>
      </c>
      <c r="F1296" s="67">
        <f xml:space="preserve">   MAX(0, HLOOKUP(MONTH($B1296),'Farm Crops'!$B$18:$N$28,F$5,0)  - VLOOKUP(F$4,'Farm Crops'!$B$4:$G$13,6,0)/1000*0.65*$C1296)</f>
        <v>667.84789833822094</v>
      </c>
      <c r="G1296" s="67">
        <f xml:space="preserve">   MAX(0, HLOOKUP(MONTH($B1296),'Farm Crops'!$B$18:$N$28,G$5,0)  - VLOOKUP(G$4,'Farm Crops'!$B$4:$G$13,6,0)/1000*0.65*$C1296)</f>
        <v>155.95698924731184</v>
      </c>
      <c r="H1296" s="67">
        <f xml:space="preserve">   MAX(0, HLOOKUP(MONTH($B1296),'Farm Crops'!$B$18:$N$28,H$5,0)  - VLOOKUP(H$4,'Farm Crops'!$B$4:$G$13,6,0)/1000*0.65*$C1296)</f>
        <v>535.20234604105588</v>
      </c>
      <c r="I1296" s="67">
        <f xml:space="preserve">   MAX(0, HLOOKUP(MONTH($B1296),'Farm Crops'!$B$18:$N$28,I$5,0)  - VLOOKUP(I$4,'Farm Crops'!$B$4:$G$13,6,0)/1000*0.65*$C1296)</f>
        <v>583.34154447702849</v>
      </c>
      <c r="J1296" s="67">
        <f xml:space="preserve">   MAX(0, HLOOKUP(MONTH($B1296),'Farm Crops'!$B$18:$N$28,J$5,0)  - VLOOKUP(J$4,'Farm Crops'!$B$4:$G$13,6,0)/1000*0.65*$C1296)</f>
        <v>1025.2707722385144</v>
      </c>
      <c r="K1296" s="67">
        <f xml:space="preserve">   MAX(0, HLOOKUP(MONTH($B1296),'Farm Crops'!$B$18:$N$28,K$5,0)  - VLOOKUP(K$4,'Farm Crops'!$B$4:$G$13,6,0)/1000*0.65*$C1296)</f>
        <v>234.81133919843597</v>
      </c>
      <c r="L1296" s="67">
        <f xml:space="preserve">   MAX(0, HLOOKUP(MONTH($B1296),'Farm Crops'!$B$18:$N$28,L$5,0)  - VLOOKUP(L$4,'Farm Crops'!$B$4:$G$13,6,0)/1000*0.65*$C1296)</f>
        <v>41.329423264907156</v>
      </c>
      <c r="M1296" s="67">
        <f xml:space="preserve">   MAX(0, HLOOKUP(MONTH($B1296),'Farm Crops'!$B$18:$N$28,M$5,0)  - VLOOKUP(M$4,'Farm Crops'!$B$4:$G$13,6,0)/1000*0.65*$C1296)</f>
        <v>279.06940371456506</v>
      </c>
    </row>
    <row r="1297" spans="2:13" x14ac:dyDescent="0.2">
      <c r="B1297" s="4">
        <v>41774</v>
      </c>
      <c r="C1297" s="67">
        <f>'Observed Data'!$E1296</f>
        <v>0</v>
      </c>
      <c r="D1297" s="67">
        <f xml:space="preserve">   MAX(0, HLOOKUP(MONTH($B1297),'Farm Crops'!$B$18:$N$28,D$5,0)  - VLOOKUP(D$4,'Farm Crops'!$B$4:$G$13,6,0)/1000*0.65*$C1297)</f>
        <v>605.76344086021504</v>
      </c>
      <c r="E1297" s="67">
        <f xml:space="preserve">   MAX(0, HLOOKUP(MONTH($B1297),'Farm Crops'!$B$18:$N$28,E$5,0)  - VLOOKUP(E$4,'Farm Crops'!$B$4:$G$13,6,0)/1000*0.65*$C1297)</f>
        <v>510.7331378299121</v>
      </c>
      <c r="F1297" s="67">
        <f xml:space="preserve">   MAX(0, HLOOKUP(MONTH($B1297),'Farm Crops'!$B$18:$N$28,F$5,0)  - VLOOKUP(F$4,'Farm Crops'!$B$4:$G$13,6,0)/1000*0.65*$C1297)</f>
        <v>667.84789833822094</v>
      </c>
      <c r="G1297" s="67">
        <f xml:space="preserve">   MAX(0, HLOOKUP(MONTH($B1297),'Farm Crops'!$B$18:$N$28,G$5,0)  - VLOOKUP(G$4,'Farm Crops'!$B$4:$G$13,6,0)/1000*0.65*$C1297)</f>
        <v>155.95698924731184</v>
      </c>
      <c r="H1297" s="67">
        <f xml:space="preserve">   MAX(0, HLOOKUP(MONTH($B1297),'Farm Crops'!$B$18:$N$28,H$5,0)  - VLOOKUP(H$4,'Farm Crops'!$B$4:$G$13,6,0)/1000*0.65*$C1297)</f>
        <v>535.20234604105588</v>
      </c>
      <c r="I1297" s="67">
        <f xml:space="preserve">   MAX(0, HLOOKUP(MONTH($B1297),'Farm Crops'!$B$18:$N$28,I$5,0)  - VLOOKUP(I$4,'Farm Crops'!$B$4:$G$13,6,0)/1000*0.65*$C1297)</f>
        <v>583.34154447702849</v>
      </c>
      <c r="J1297" s="67">
        <f xml:space="preserve">   MAX(0, HLOOKUP(MONTH($B1297),'Farm Crops'!$B$18:$N$28,J$5,0)  - VLOOKUP(J$4,'Farm Crops'!$B$4:$G$13,6,0)/1000*0.65*$C1297)</f>
        <v>1025.2707722385144</v>
      </c>
      <c r="K1297" s="67">
        <f xml:space="preserve">   MAX(0, HLOOKUP(MONTH($B1297),'Farm Crops'!$B$18:$N$28,K$5,0)  - VLOOKUP(K$4,'Farm Crops'!$B$4:$G$13,6,0)/1000*0.65*$C1297)</f>
        <v>234.81133919843597</v>
      </c>
      <c r="L1297" s="67">
        <f xml:space="preserve">   MAX(0, HLOOKUP(MONTH($B1297),'Farm Crops'!$B$18:$N$28,L$5,0)  - VLOOKUP(L$4,'Farm Crops'!$B$4:$G$13,6,0)/1000*0.65*$C1297)</f>
        <v>41.329423264907156</v>
      </c>
      <c r="M1297" s="67">
        <f xml:space="preserve">   MAX(0, HLOOKUP(MONTH($B1297),'Farm Crops'!$B$18:$N$28,M$5,0)  - VLOOKUP(M$4,'Farm Crops'!$B$4:$G$13,6,0)/1000*0.65*$C1297)</f>
        <v>279.06940371456506</v>
      </c>
    </row>
    <row r="1298" spans="2:13" x14ac:dyDescent="0.2">
      <c r="B1298" s="4">
        <v>41775</v>
      </c>
      <c r="C1298" s="67">
        <f>'Observed Data'!$E1297</f>
        <v>5</v>
      </c>
      <c r="D1298" s="67">
        <f xml:space="preserve">   MAX(0, HLOOKUP(MONTH($B1298),'Farm Crops'!$B$18:$N$28,D$5,0)  - VLOOKUP(D$4,'Farm Crops'!$B$4:$G$13,6,0)/1000*0.65*$C1298)</f>
        <v>0</v>
      </c>
      <c r="E1298" s="67">
        <f xml:space="preserve">   MAX(0, HLOOKUP(MONTH($B1298),'Farm Crops'!$B$18:$N$28,E$5,0)  - VLOOKUP(E$4,'Farm Crops'!$B$4:$G$13,6,0)/1000*0.65*$C1298)</f>
        <v>0</v>
      </c>
      <c r="F1298" s="67">
        <f xml:space="preserve">   MAX(0, HLOOKUP(MONTH($B1298),'Farm Crops'!$B$18:$N$28,F$5,0)  - VLOOKUP(F$4,'Farm Crops'!$B$4:$G$13,6,0)/1000*0.65*$C1298)</f>
        <v>0</v>
      </c>
      <c r="G1298" s="67">
        <f xml:space="preserve">   MAX(0, HLOOKUP(MONTH($B1298),'Farm Crops'!$B$18:$N$28,G$5,0)  - VLOOKUP(G$4,'Farm Crops'!$B$4:$G$13,6,0)/1000*0.65*$C1298)</f>
        <v>0</v>
      </c>
      <c r="H1298" s="67">
        <f xml:space="preserve">   MAX(0, HLOOKUP(MONTH($B1298),'Farm Crops'!$B$18:$N$28,H$5,0)  - VLOOKUP(H$4,'Farm Crops'!$B$4:$G$13,6,0)/1000*0.65*$C1298)</f>
        <v>0</v>
      </c>
      <c r="I1298" s="67">
        <f xml:space="preserve">   MAX(0, HLOOKUP(MONTH($B1298),'Farm Crops'!$B$18:$N$28,I$5,0)  - VLOOKUP(I$4,'Farm Crops'!$B$4:$G$13,6,0)/1000*0.65*$C1298)</f>
        <v>0</v>
      </c>
      <c r="J1298" s="67">
        <f xml:space="preserve">   MAX(0, HLOOKUP(MONTH($B1298),'Farm Crops'!$B$18:$N$28,J$5,0)  - VLOOKUP(J$4,'Farm Crops'!$B$4:$G$13,6,0)/1000*0.65*$C1298)</f>
        <v>0</v>
      </c>
      <c r="K1298" s="67">
        <f xml:space="preserve">   MAX(0, HLOOKUP(MONTH($B1298),'Farm Crops'!$B$18:$N$28,K$5,0)  - VLOOKUP(K$4,'Farm Crops'!$B$4:$G$13,6,0)/1000*0.65*$C1298)</f>
        <v>0</v>
      </c>
      <c r="L1298" s="67">
        <f xml:space="preserve">   MAX(0, HLOOKUP(MONTH($B1298),'Farm Crops'!$B$18:$N$28,L$5,0)  - VLOOKUP(L$4,'Farm Crops'!$B$4:$G$13,6,0)/1000*0.65*$C1298)</f>
        <v>0</v>
      </c>
      <c r="M1298" s="67">
        <f xml:space="preserve">   MAX(0, HLOOKUP(MONTH($B1298),'Farm Crops'!$B$18:$N$28,M$5,0)  - VLOOKUP(M$4,'Farm Crops'!$B$4:$G$13,6,0)/1000*0.65*$C1298)</f>
        <v>0</v>
      </c>
    </row>
    <row r="1299" spans="2:13" x14ac:dyDescent="0.2">
      <c r="B1299" s="4">
        <v>41776</v>
      </c>
      <c r="C1299" s="67">
        <f>'Observed Data'!$E1298</f>
        <v>0</v>
      </c>
      <c r="D1299" s="67">
        <f xml:space="preserve">   MAX(0, HLOOKUP(MONTH($B1299),'Farm Crops'!$B$18:$N$28,D$5,0)  - VLOOKUP(D$4,'Farm Crops'!$B$4:$G$13,6,0)/1000*0.65*$C1299)</f>
        <v>605.76344086021504</v>
      </c>
      <c r="E1299" s="67">
        <f xml:space="preserve">   MAX(0, HLOOKUP(MONTH($B1299),'Farm Crops'!$B$18:$N$28,E$5,0)  - VLOOKUP(E$4,'Farm Crops'!$B$4:$G$13,6,0)/1000*0.65*$C1299)</f>
        <v>510.7331378299121</v>
      </c>
      <c r="F1299" s="67">
        <f xml:space="preserve">   MAX(0, HLOOKUP(MONTH($B1299),'Farm Crops'!$B$18:$N$28,F$5,0)  - VLOOKUP(F$4,'Farm Crops'!$B$4:$G$13,6,0)/1000*0.65*$C1299)</f>
        <v>667.84789833822094</v>
      </c>
      <c r="G1299" s="67">
        <f xml:space="preserve">   MAX(0, HLOOKUP(MONTH($B1299),'Farm Crops'!$B$18:$N$28,G$5,0)  - VLOOKUP(G$4,'Farm Crops'!$B$4:$G$13,6,0)/1000*0.65*$C1299)</f>
        <v>155.95698924731184</v>
      </c>
      <c r="H1299" s="67">
        <f xml:space="preserve">   MAX(0, HLOOKUP(MONTH($B1299),'Farm Crops'!$B$18:$N$28,H$5,0)  - VLOOKUP(H$4,'Farm Crops'!$B$4:$G$13,6,0)/1000*0.65*$C1299)</f>
        <v>535.20234604105588</v>
      </c>
      <c r="I1299" s="67">
        <f xml:space="preserve">   MAX(0, HLOOKUP(MONTH($B1299),'Farm Crops'!$B$18:$N$28,I$5,0)  - VLOOKUP(I$4,'Farm Crops'!$B$4:$G$13,6,0)/1000*0.65*$C1299)</f>
        <v>583.34154447702849</v>
      </c>
      <c r="J1299" s="67">
        <f xml:space="preserve">   MAX(0, HLOOKUP(MONTH($B1299),'Farm Crops'!$B$18:$N$28,J$5,0)  - VLOOKUP(J$4,'Farm Crops'!$B$4:$G$13,6,0)/1000*0.65*$C1299)</f>
        <v>1025.2707722385144</v>
      </c>
      <c r="K1299" s="67">
        <f xml:space="preserve">   MAX(0, HLOOKUP(MONTH($B1299),'Farm Crops'!$B$18:$N$28,K$5,0)  - VLOOKUP(K$4,'Farm Crops'!$B$4:$G$13,6,0)/1000*0.65*$C1299)</f>
        <v>234.81133919843597</v>
      </c>
      <c r="L1299" s="67">
        <f xml:space="preserve">   MAX(0, HLOOKUP(MONTH($B1299),'Farm Crops'!$B$18:$N$28,L$5,0)  - VLOOKUP(L$4,'Farm Crops'!$B$4:$G$13,6,0)/1000*0.65*$C1299)</f>
        <v>41.329423264907156</v>
      </c>
      <c r="M1299" s="67">
        <f xml:space="preserve">   MAX(0, HLOOKUP(MONTH($B1299),'Farm Crops'!$B$18:$N$28,M$5,0)  - VLOOKUP(M$4,'Farm Crops'!$B$4:$G$13,6,0)/1000*0.65*$C1299)</f>
        <v>279.06940371456506</v>
      </c>
    </row>
    <row r="1300" spans="2:13" x14ac:dyDescent="0.2">
      <c r="B1300" s="4">
        <v>41777</v>
      </c>
      <c r="C1300" s="67">
        <f>'Observed Data'!$E1299</f>
        <v>0</v>
      </c>
      <c r="D1300" s="67">
        <f xml:space="preserve">   MAX(0, HLOOKUP(MONTH($B1300),'Farm Crops'!$B$18:$N$28,D$5,0)  - VLOOKUP(D$4,'Farm Crops'!$B$4:$G$13,6,0)/1000*0.65*$C1300)</f>
        <v>605.76344086021504</v>
      </c>
      <c r="E1300" s="67">
        <f xml:space="preserve">   MAX(0, HLOOKUP(MONTH($B1300),'Farm Crops'!$B$18:$N$28,E$5,0)  - VLOOKUP(E$4,'Farm Crops'!$B$4:$G$13,6,0)/1000*0.65*$C1300)</f>
        <v>510.7331378299121</v>
      </c>
      <c r="F1300" s="67">
        <f xml:space="preserve">   MAX(0, HLOOKUP(MONTH($B1300),'Farm Crops'!$B$18:$N$28,F$5,0)  - VLOOKUP(F$4,'Farm Crops'!$B$4:$G$13,6,0)/1000*0.65*$C1300)</f>
        <v>667.84789833822094</v>
      </c>
      <c r="G1300" s="67">
        <f xml:space="preserve">   MAX(0, HLOOKUP(MONTH($B1300),'Farm Crops'!$B$18:$N$28,G$5,0)  - VLOOKUP(G$4,'Farm Crops'!$B$4:$G$13,6,0)/1000*0.65*$C1300)</f>
        <v>155.95698924731184</v>
      </c>
      <c r="H1300" s="67">
        <f xml:space="preserve">   MAX(0, HLOOKUP(MONTH($B1300),'Farm Crops'!$B$18:$N$28,H$5,0)  - VLOOKUP(H$4,'Farm Crops'!$B$4:$G$13,6,0)/1000*0.65*$C1300)</f>
        <v>535.20234604105588</v>
      </c>
      <c r="I1300" s="67">
        <f xml:space="preserve">   MAX(0, HLOOKUP(MONTH($B1300),'Farm Crops'!$B$18:$N$28,I$5,0)  - VLOOKUP(I$4,'Farm Crops'!$B$4:$G$13,6,0)/1000*0.65*$C1300)</f>
        <v>583.34154447702849</v>
      </c>
      <c r="J1300" s="67">
        <f xml:space="preserve">   MAX(0, HLOOKUP(MONTH($B1300),'Farm Crops'!$B$18:$N$28,J$5,0)  - VLOOKUP(J$4,'Farm Crops'!$B$4:$G$13,6,0)/1000*0.65*$C1300)</f>
        <v>1025.2707722385144</v>
      </c>
      <c r="K1300" s="67">
        <f xml:space="preserve">   MAX(0, HLOOKUP(MONTH($B1300),'Farm Crops'!$B$18:$N$28,K$5,0)  - VLOOKUP(K$4,'Farm Crops'!$B$4:$G$13,6,0)/1000*0.65*$C1300)</f>
        <v>234.81133919843597</v>
      </c>
      <c r="L1300" s="67">
        <f xml:space="preserve">   MAX(0, HLOOKUP(MONTH($B1300),'Farm Crops'!$B$18:$N$28,L$5,0)  - VLOOKUP(L$4,'Farm Crops'!$B$4:$G$13,6,0)/1000*0.65*$C1300)</f>
        <v>41.329423264907156</v>
      </c>
      <c r="M1300" s="67">
        <f xml:space="preserve">   MAX(0, HLOOKUP(MONTH($B1300),'Farm Crops'!$B$18:$N$28,M$5,0)  - VLOOKUP(M$4,'Farm Crops'!$B$4:$G$13,6,0)/1000*0.65*$C1300)</f>
        <v>279.06940371456506</v>
      </c>
    </row>
    <row r="1301" spans="2:13" x14ac:dyDescent="0.2">
      <c r="B1301" s="4">
        <v>41778</v>
      </c>
      <c r="C1301" s="67">
        <f>'Observed Data'!$E1300</f>
        <v>2</v>
      </c>
      <c r="D1301" s="67">
        <f xml:space="preserve">   MAX(0, HLOOKUP(MONTH($B1301),'Farm Crops'!$B$18:$N$28,D$5,0)  - VLOOKUP(D$4,'Farm Crops'!$B$4:$G$13,6,0)/1000*0.65*$C1301)</f>
        <v>0</v>
      </c>
      <c r="E1301" s="67">
        <f xml:space="preserve">   MAX(0, HLOOKUP(MONTH($B1301),'Farm Crops'!$B$18:$N$28,E$5,0)  - VLOOKUP(E$4,'Farm Crops'!$B$4:$G$13,6,0)/1000*0.65*$C1301)</f>
        <v>0</v>
      </c>
      <c r="F1301" s="67">
        <f xml:space="preserve">   MAX(0, HLOOKUP(MONTH($B1301),'Farm Crops'!$B$18:$N$28,F$5,0)  - VLOOKUP(F$4,'Farm Crops'!$B$4:$G$13,6,0)/1000*0.65*$C1301)</f>
        <v>0</v>
      </c>
      <c r="G1301" s="67">
        <f xml:space="preserve">   MAX(0, HLOOKUP(MONTH($B1301),'Farm Crops'!$B$18:$N$28,G$5,0)  - VLOOKUP(G$4,'Farm Crops'!$B$4:$G$13,6,0)/1000*0.65*$C1301)</f>
        <v>0</v>
      </c>
      <c r="H1301" s="67">
        <f xml:space="preserve">   MAX(0, HLOOKUP(MONTH($B1301),'Farm Crops'!$B$18:$N$28,H$5,0)  - VLOOKUP(H$4,'Farm Crops'!$B$4:$G$13,6,0)/1000*0.65*$C1301)</f>
        <v>0</v>
      </c>
      <c r="I1301" s="67">
        <f xml:space="preserve">   MAX(0, HLOOKUP(MONTH($B1301),'Farm Crops'!$B$18:$N$28,I$5,0)  - VLOOKUP(I$4,'Farm Crops'!$B$4:$G$13,6,0)/1000*0.65*$C1301)</f>
        <v>0</v>
      </c>
      <c r="J1301" s="67">
        <f xml:space="preserve">   MAX(0, HLOOKUP(MONTH($B1301),'Farm Crops'!$B$18:$N$28,J$5,0)  - VLOOKUP(J$4,'Farm Crops'!$B$4:$G$13,6,0)/1000*0.65*$C1301)</f>
        <v>0</v>
      </c>
      <c r="K1301" s="67">
        <f xml:space="preserve">   MAX(0, HLOOKUP(MONTH($B1301),'Farm Crops'!$B$18:$N$28,K$5,0)  - VLOOKUP(K$4,'Farm Crops'!$B$4:$G$13,6,0)/1000*0.65*$C1301)</f>
        <v>0</v>
      </c>
      <c r="L1301" s="67">
        <f xml:space="preserve">   MAX(0, HLOOKUP(MONTH($B1301),'Farm Crops'!$B$18:$N$28,L$5,0)  - VLOOKUP(L$4,'Farm Crops'!$B$4:$G$13,6,0)/1000*0.65*$C1301)</f>
        <v>0</v>
      </c>
      <c r="M1301" s="67">
        <f xml:space="preserve">   MAX(0, HLOOKUP(MONTH($B1301),'Farm Crops'!$B$18:$N$28,M$5,0)  - VLOOKUP(M$4,'Farm Crops'!$B$4:$G$13,6,0)/1000*0.65*$C1301)</f>
        <v>0</v>
      </c>
    </row>
    <row r="1302" spans="2:13" x14ac:dyDescent="0.2">
      <c r="B1302" s="4">
        <v>41779</v>
      </c>
      <c r="C1302" s="67">
        <f>'Observed Data'!$E1301</f>
        <v>0</v>
      </c>
      <c r="D1302" s="67">
        <f xml:space="preserve">   MAX(0, HLOOKUP(MONTH($B1302),'Farm Crops'!$B$18:$N$28,D$5,0)  - VLOOKUP(D$4,'Farm Crops'!$B$4:$G$13,6,0)/1000*0.65*$C1302)</f>
        <v>605.76344086021504</v>
      </c>
      <c r="E1302" s="67">
        <f xml:space="preserve">   MAX(0, HLOOKUP(MONTH($B1302),'Farm Crops'!$B$18:$N$28,E$5,0)  - VLOOKUP(E$4,'Farm Crops'!$B$4:$G$13,6,0)/1000*0.65*$C1302)</f>
        <v>510.7331378299121</v>
      </c>
      <c r="F1302" s="67">
        <f xml:space="preserve">   MAX(0, HLOOKUP(MONTH($B1302),'Farm Crops'!$B$18:$N$28,F$5,0)  - VLOOKUP(F$4,'Farm Crops'!$B$4:$G$13,6,0)/1000*0.65*$C1302)</f>
        <v>667.84789833822094</v>
      </c>
      <c r="G1302" s="67">
        <f xml:space="preserve">   MAX(0, HLOOKUP(MONTH($B1302),'Farm Crops'!$B$18:$N$28,G$5,0)  - VLOOKUP(G$4,'Farm Crops'!$B$4:$G$13,6,0)/1000*0.65*$C1302)</f>
        <v>155.95698924731184</v>
      </c>
      <c r="H1302" s="67">
        <f xml:space="preserve">   MAX(0, HLOOKUP(MONTH($B1302),'Farm Crops'!$B$18:$N$28,H$5,0)  - VLOOKUP(H$4,'Farm Crops'!$B$4:$G$13,6,0)/1000*0.65*$C1302)</f>
        <v>535.20234604105588</v>
      </c>
      <c r="I1302" s="67">
        <f xml:space="preserve">   MAX(0, HLOOKUP(MONTH($B1302),'Farm Crops'!$B$18:$N$28,I$5,0)  - VLOOKUP(I$4,'Farm Crops'!$B$4:$G$13,6,0)/1000*0.65*$C1302)</f>
        <v>583.34154447702849</v>
      </c>
      <c r="J1302" s="67">
        <f xml:space="preserve">   MAX(0, HLOOKUP(MONTH($B1302),'Farm Crops'!$B$18:$N$28,J$5,0)  - VLOOKUP(J$4,'Farm Crops'!$B$4:$G$13,6,0)/1000*0.65*$C1302)</f>
        <v>1025.2707722385144</v>
      </c>
      <c r="K1302" s="67">
        <f xml:space="preserve">   MAX(0, HLOOKUP(MONTH($B1302),'Farm Crops'!$B$18:$N$28,K$5,0)  - VLOOKUP(K$4,'Farm Crops'!$B$4:$G$13,6,0)/1000*0.65*$C1302)</f>
        <v>234.81133919843597</v>
      </c>
      <c r="L1302" s="67">
        <f xml:space="preserve">   MAX(0, HLOOKUP(MONTH($B1302),'Farm Crops'!$B$18:$N$28,L$5,0)  - VLOOKUP(L$4,'Farm Crops'!$B$4:$G$13,6,0)/1000*0.65*$C1302)</f>
        <v>41.329423264907156</v>
      </c>
      <c r="M1302" s="67">
        <f xml:space="preserve">   MAX(0, HLOOKUP(MONTH($B1302),'Farm Crops'!$B$18:$N$28,M$5,0)  - VLOOKUP(M$4,'Farm Crops'!$B$4:$G$13,6,0)/1000*0.65*$C1302)</f>
        <v>279.06940371456506</v>
      </c>
    </row>
    <row r="1303" spans="2:13" x14ac:dyDescent="0.2">
      <c r="B1303" s="4">
        <v>41780</v>
      </c>
      <c r="C1303" s="67">
        <f>'Observed Data'!$E1302</f>
        <v>0</v>
      </c>
      <c r="D1303" s="67">
        <f xml:space="preserve">   MAX(0, HLOOKUP(MONTH($B1303),'Farm Crops'!$B$18:$N$28,D$5,0)  - VLOOKUP(D$4,'Farm Crops'!$B$4:$G$13,6,0)/1000*0.65*$C1303)</f>
        <v>605.76344086021504</v>
      </c>
      <c r="E1303" s="67">
        <f xml:space="preserve">   MAX(0, HLOOKUP(MONTH($B1303),'Farm Crops'!$B$18:$N$28,E$5,0)  - VLOOKUP(E$4,'Farm Crops'!$B$4:$G$13,6,0)/1000*0.65*$C1303)</f>
        <v>510.7331378299121</v>
      </c>
      <c r="F1303" s="67">
        <f xml:space="preserve">   MAX(0, HLOOKUP(MONTH($B1303),'Farm Crops'!$B$18:$N$28,F$5,0)  - VLOOKUP(F$4,'Farm Crops'!$B$4:$G$13,6,0)/1000*0.65*$C1303)</f>
        <v>667.84789833822094</v>
      </c>
      <c r="G1303" s="67">
        <f xml:space="preserve">   MAX(0, HLOOKUP(MONTH($B1303),'Farm Crops'!$B$18:$N$28,G$5,0)  - VLOOKUP(G$4,'Farm Crops'!$B$4:$G$13,6,0)/1000*0.65*$C1303)</f>
        <v>155.95698924731184</v>
      </c>
      <c r="H1303" s="67">
        <f xml:space="preserve">   MAX(0, HLOOKUP(MONTH($B1303),'Farm Crops'!$B$18:$N$28,H$5,0)  - VLOOKUP(H$4,'Farm Crops'!$B$4:$G$13,6,0)/1000*0.65*$C1303)</f>
        <v>535.20234604105588</v>
      </c>
      <c r="I1303" s="67">
        <f xml:space="preserve">   MAX(0, HLOOKUP(MONTH($B1303),'Farm Crops'!$B$18:$N$28,I$5,0)  - VLOOKUP(I$4,'Farm Crops'!$B$4:$G$13,6,0)/1000*0.65*$C1303)</f>
        <v>583.34154447702849</v>
      </c>
      <c r="J1303" s="67">
        <f xml:space="preserve">   MAX(0, HLOOKUP(MONTH($B1303),'Farm Crops'!$B$18:$N$28,J$5,0)  - VLOOKUP(J$4,'Farm Crops'!$B$4:$G$13,6,0)/1000*0.65*$C1303)</f>
        <v>1025.2707722385144</v>
      </c>
      <c r="K1303" s="67">
        <f xml:space="preserve">   MAX(0, HLOOKUP(MONTH($B1303),'Farm Crops'!$B$18:$N$28,K$5,0)  - VLOOKUP(K$4,'Farm Crops'!$B$4:$G$13,6,0)/1000*0.65*$C1303)</f>
        <v>234.81133919843597</v>
      </c>
      <c r="L1303" s="67">
        <f xml:space="preserve">   MAX(0, HLOOKUP(MONTH($B1303),'Farm Crops'!$B$18:$N$28,L$5,0)  - VLOOKUP(L$4,'Farm Crops'!$B$4:$G$13,6,0)/1000*0.65*$C1303)</f>
        <v>41.329423264907156</v>
      </c>
      <c r="M1303" s="67">
        <f xml:space="preserve">   MAX(0, HLOOKUP(MONTH($B1303),'Farm Crops'!$B$18:$N$28,M$5,0)  - VLOOKUP(M$4,'Farm Crops'!$B$4:$G$13,6,0)/1000*0.65*$C1303)</f>
        <v>279.06940371456506</v>
      </c>
    </row>
    <row r="1304" spans="2:13" x14ac:dyDescent="0.2">
      <c r="B1304" s="4">
        <v>41781</v>
      </c>
      <c r="C1304" s="67">
        <f>'Observed Data'!$E1303</f>
        <v>0</v>
      </c>
      <c r="D1304" s="67">
        <f xml:space="preserve">   MAX(0, HLOOKUP(MONTH($B1304),'Farm Crops'!$B$18:$N$28,D$5,0)  - VLOOKUP(D$4,'Farm Crops'!$B$4:$G$13,6,0)/1000*0.65*$C1304)</f>
        <v>605.76344086021504</v>
      </c>
      <c r="E1304" s="67">
        <f xml:space="preserve">   MAX(0, HLOOKUP(MONTH($B1304),'Farm Crops'!$B$18:$N$28,E$5,0)  - VLOOKUP(E$4,'Farm Crops'!$B$4:$G$13,6,0)/1000*0.65*$C1304)</f>
        <v>510.7331378299121</v>
      </c>
      <c r="F1304" s="67">
        <f xml:space="preserve">   MAX(0, HLOOKUP(MONTH($B1304),'Farm Crops'!$B$18:$N$28,F$5,0)  - VLOOKUP(F$4,'Farm Crops'!$B$4:$G$13,6,0)/1000*0.65*$C1304)</f>
        <v>667.84789833822094</v>
      </c>
      <c r="G1304" s="67">
        <f xml:space="preserve">   MAX(0, HLOOKUP(MONTH($B1304),'Farm Crops'!$B$18:$N$28,G$5,0)  - VLOOKUP(G$4,'Farm Crops'!$B$4:$G$13,6,0)/1000*0.65*$C1304)</f>
        <v>155.95698924731184</v>
      </c>
      <c r="H1304" s="67">
        <f xml:space="preserve">   MAX(0, HLOOKUP(MONTH($B1304),'Farm Crops'!$B$18:$N$28,H$5,0)  - VLOOKUP(H$4,'Farm Crops'!$B$4:$G$13,6,0)/1000*0.65*$C1304)</f>
        <v>535.20234604105588</v>
      </c>
      <c r="I1304" s="67">
        <f xml:space="preserve">   MAX(0, HLOOKUP(MONTH($B1304),'Farm Crops'!$B$18:$N$28,I$5,0)  - VLOOKUP(I$4,'Farm Crops'!$B$4:$G$13,6,0)/1000*0.65*$C1304)</f>
        <v>583.34154447702849</v>
      </c>
      <c r="J1304" s="67">
        <f xml:space="preserve">   MAX(0, HLOOKUP(MONTH($B1304),'Farm Crops'!$B$18:$N$28,J$5,0)  - VLOOKUP(J$4,'Farm Crops'!$B$4:$G$13,6,0)/1000*0.65*$C1304)</f>
        <v>1025.2707722385144</v>
      </c>
      <c r="K1304" s="67">
        <f xml:space="preserve">   MAX(0, HLOOKUP(MONTH($B1304),'Farm Crops'!$B$18:$N$28,K$5,0)  - VLOOKUP(K$4,'Farm Crops'!$B$4:$G$13,6,0)/1000*0.65*$C1304)</f>
        <v>234.81133919843597</v>
      </c>
      <c r="L1304" s="67">
        <f xml:space="preserve">   MAX(0, HLOOKUP(MONTH($B1304),'Farm Crops'!$B$18:$N$28,L$5,0)  - VLOOKUP(L$4,'Farm Crops'!$B$4:$G$13,6,0)/1000*0.65*$C1304)</f>
        <v>41.329423264907156</v>
      </c>
      <c r="M1304" s="67">
        <f xml:space="preserve">   MAX(0, HLOOKUP(MONTH($B1304),'Farm Crops'!$B$18:$N$28,M$5,0)  - VLOOKUP(M$4,'Farm Crops'!$B$4:$G$13,6,0)/1000*0.65*$C1304)</f>
        <v>279.06940371456506</v>
      </c>
    </row>
    <row r="1305" spans="2:13" x14ac:dyDescent="0.2">
      <c r="B1305" s="4">
        <v>41782</v>
      </c>
      <c r="C1305" s="67">
        <f>'Observed Data'!$E1304</f>
        <v>0</v>
      </c>
      <c r="D1305" s="67">
        <f xml:space="preserve">   MAX(0, HLOOKUP(MONTH($B1305),'Farm Crops'!$B$18:$N$28,D$5,0)  - VLOOKUP(D$4,'Farm Crops'!$B$4:$G$13,6,0)/1000*0.65*$C1305)</f>
        <v>605.76344086021504</v>
      </c>
      <c r="E1305" s="67">
        <f xml:space="preserve">   MAX(0, HLOOKUP(MONTH($B1305),'Farm Crops'!$B$18:$N$28,E$5,0)  - VLOOKUP(E$4,'Farm Crops'!$B$4:$G$13,6,0)/1000*0.65*$C1305)</f>
        <v>510.7331378299121</v>
      </c>
      <c r="F1305" s="67">
        <f xml:space="preserve">   MAX(0, HLOOKUP(MONTH($B1305),'Farm Crops'!$B$18:$N$28,F$5,0)  - VLOOKUP(F$4,'Farm Crops'!$B$4:$G$13,6,0)/1000*0.65*$C1305)</f>
        <v>667.84789833822094</v>
      </c>
      <c r="G1305" s="67">
        <f xml:space="preserve">   MAX(0, HLOOKUP(MONTH($B1305),'Farm Crops'!$B$18:$N$28,G$5,0)  - VLOOKUP(G$4,'Farm Crops'!$B$4:$G$13,6,0)/1000*0.65*$C1305)</f>
        <v>155.95698924731184</v>
      </c>
      <c r="H1305" s="67">
        <f xml:space="preserve">   MAX(0, HLOOKUP(MONTH($B1305),'Farm Crops'!$B$18:$N$28,H$5,0)  - VLOOKUP(H$4,'Farm Crops'!$B$4:$G$13,6,0)/1000*0.65*$C1305)</f>
        <v>535.20234604105588</v>
      </c>
      <c r="I1305" s="67">
        <f xml:space="preserve">   MAX(0, HLOOKUP(MONTH($B1305),'Farm Crops'!$B$18:$N$28,I$5,0)  - VLOOKUP(I$4,'Farm Crops'!$B$4:$G$13,6,0)/1000*0.65*$C1305)</f>
        <v>583.34154447702849</v>
      </c>
      <c r="J1305" s="67">
        <f xml:space="preserve">   MAX(0, HLOOKUP(MONTH($B1305),'Farm Crops'!$B$18:$N$28,J$5,0)  - VLOOKUP(J$4,'Farm Crops'!$B$4:$G$13,6,0)/1000*0.65*$C1305)</f>
        <v>1025.2707722385144</v>
      </c>
      <c r="K1305" s="67">
        <f xml:space="preserve">   MAX(0, HLOOKUP(MONTH($B1305),'Farm Crops'!$B$18:$N$28,K$5,0)  - VLOOKUP(K$4,'Farm Crops'!$B$4:$G$13,6,0)/1000*0.65*$C1305)</f>
        <v>234.81133919843597</v>
      </c>
      <c r="L1305" s="67">
        <f xml:space="preserve">   MAX(0, HLOOKUP(MONTH($B1305),'Farm Crops'!$B$18:$N$28,L$5,0)  - VLOOKUP(L$4,'Farm Crops'!$B$4:$G$13,6,0)/1000*0.65*$C1305)</f>
        <v>41.329423264907156</v>
      </c>
      <c r="M1305" s="67">
        <f xml:space="preserve">   MAX(0, HLOOKUP(MONTH($B1305),'Farm Crops'!$B$18:$N$28,M$5,0)  - VLOOKUP(M$4,'Farm Crops'!$B$4:$G$13,6,0)/1000*0.65*$C1305)</f>
        <v>279.06940371456506</v>
      </c>
    </row>
    <row r="1306" spans="2:13" x14ac:dyDescent="0.2">
      <c r="B1306" s="4">
        <v>41783</v>
      </c>
      <c r="C1306" s="67">
        <f>'Observed Data'!$E1305</f>
        <v>0</v>
      </c>
      <c r="D1306" s="67">
        <f xml:space="preserve">   MAX(0, HLOOKUP(MONTH($B1306),'Farm Crops'!$B$18:$N$28,D$5,0)  - VLOOKUP(D$4,'Farm Crops'!$B$4:$G$13,6,0)/1000*0.65*$C1306)</f>
        <v>605.76344086021504</v>
      </c>
      <c r="E1306" s="67">
        <f xml:space="preserve">   MAX(0, HLOOKUP(MONTH($B1306),'Farm Crops'!$B$18:$N$28,E$5,0)  - VLOOKUP(E$4,'Farm Crops'!$B$4:$G$13,6,0)/1000*0.65*$C1306)</f>
        <v>510.7331378299121</v>
      </c>
      <c r="F1306" s="67">
        <f xml:space="preserve">   MAX(0, HLOOKUP(MONTH($B1306),'Farm Crops'!$B$18:$N$28,F$5,0)  - VLOOKUP(F$4,'Farm Crops'!$B$4:$G$13,6,0)/1000*0.65*$C1306)</f>
        <v>667.84789833822094</v>
      </c>
      <c r="G1306" s="67">
        <f xml:space="preserve">   MAX(0, HLOOKUP(MONTH($B1306),'Farm Crops'!$B$18:$N$28,G$5,0)  - VLOOKUP(G$4,'Farm Crops'!$B$4:$G$13,6,0)/1000*0.65*$C1306)</f>
        <v>155.95698924731184</v>
      </c>
      <c r="H1306" s="67">
        <f xml:space="preserve">   MAX(0, HLOOKUP(MONTH($B1306),'Farm Crops'!$B$18:$N$28,H$5,0)  - VLOOKUP(H$4,'Farm Crops'!$B$4:$G$13,6,0)/1000*0.65*$C1306)</f>
        <v>535.20234604105588</v>
      </c>
      <c r="I1306" s="67">
        <f xml:space="preserve">   MAX(0, HLOOKUP(MONTH($B1306),'Farm Crops'!$B$18:$N$28,I$5,0)  - VLOOKUP(I$4,'Farm Crops'!$B$4:$G$13,6,0)/1000*0.65*$C1306)</f>
        <v>583.34154447702849</v>
      </c>
      <c r="J1306" s="67">
        <f xml:space="preserve">   MAX(0, HLOOKUP(MONTH($B1306),'Farm Crops'!$B$18:$N$28,J$5,0)  - VLOOKUP(J$4,'Farm Crops'!$B$4:$G$13,6,0)/1000*0.65*$C1306)</f>
        <v>1025.2707722385144</v>
      </c>
      <c r="K1306" s="67">
        <f xml:space="preserve">   MAX(0, HLOOKUP(MONTH($B1306),'Farm Crops'!$B$18:$N$28,K$5,0)  - VLOOKUP(K$4,'Farm Crops'!$B$4:$G$13,6,0)/1000*0.65*$C1306)</f>
        <v>234.81133919843597</v>
      </c>
      <c r="L1306" s="67">
        <f xml:space="preserve">   MAX(0, HLOOKUP(MONTH($B1306),'Farm Crops'!$B$18:$N$28,L$5,0)  - VLOOKUP(L$4,'Farm Crops'!$B$4:$G$13,6,0)/1000*0.65*$C1306)</f>
        <v>41.329423264907156</v>
      </c>
      <c r="M1306" s="67">
        <f xml:space="preserve">   MAX(0, HLOOKUP(MONTH($B1306),'Farm Crops'!$B$18:$N$28,M$5,0)  - VLOOKUP(M$4,'Farm Crops'!$B$4:$G$13,6,0)/1000*0.65*$C1306)</f>
        <v>279.06940371456506</v>
      </c>
    </row>
    <row r="1307" spans="2:13" x14ac:dyDescent="0.2">
      <c r="B1307" s="4">
        <v>41784</v>
      </c>
      <c r="C1307" s="67">
        <f>'Observed Data'!$E1306</f>
        <v>0</v>
      </c>
      <c r="D1307" s="67">
        <f xml:space="preserve">   MAX(0, HLOOKUP(MONTH($B1307),'Farm Crops'!$B$18:$N$28,D$5,0)  - VLOOKUP(D$4,'Farm Crops'!$B$4:$G$13,6,0)/1000*0.65*$C1307)</f>
        <v>605.76344086021504</v>
      </c>
      <c r="E1307" s="67">
        <f xml:space="preserve">   MAX(0, HLOOKUP(MONTH($B1307),'Farm Crops'!$B$18:$N$28,E$5,0)  - VLOOKUP(E$4,'Farm Crops'!$B$4:$G$13,6,0)/1000*0.65*$C1307)</f>
        <v>510.7331378299121</v>
      </c>
      <c r="F1307" s="67">
        <f xml:space="preserve">   MAX(0, HLOOKUP(MONTH($B1307),'Farm Crops'!$B$18:$N$28,F$5,0)  - VLOOKUP(F$4,'Farm Crops'!$B$4:$G$13,6,0)/1000*0.65*$C1307)</f>
        <v>667.84789833822094</v>
      </c>
      <c r="G1307" s="67">
        <f xml:space="preserve">   MAX(0, HLOOKUP(MONTH($B1307),'Farm Crops'!$B$18:$N$28,G$5,0)  - VLOOKUP(G$4,'Farm Crops'!$B$4:$G$13,6,0)/1000*0.65*$C1307)</f>
        <v>155.95698924731184</v>
      </c>
      <c r="H1307" s="67">
        <f xml:space="preserve">   MAX(0, HLOOKUP(MONTH($B1307),'Farm Crops'!$B$18:$N$28,H$5,0)  - VLOOKUP(H$4,'Farm Crops'!$B$4:$G$13,6,0)/1000*0.65*$C1307)</f>
        <v>535.20234604105588</v>
      </c>
      <c r="I1307" s="67">
        <f xml:space="preserve">   MAX(0, HLOOKUP(MONTH($B1307),'Farm Crops'!$B$18:$N$28,I$5,0)  - VLOOKUP(I$4,'Farm Crops'!$B$4:$G$13,6,0)/1000*0.65*$C1307)</f>
        <v>583.34154447702849</v>
      </c>
      <c r="J1307" s="67">
        <f xml:space="preserve">   MAX(0, HLOOKUP(MONTH($B1307),'Farm Crops'!$B$18:$N$28,J$5,0)  - VLOOKUP(J$4,'Farm Crops'!$B$4:$G$13,6,0)/1000*0.65*$C1307)</f>
        <v>1025.2707722385144</v>
      </c>
      <c r="K1307" s="67">
        <f xml:space="preserve">   MAX(0, HLOOKUP(MONTH($B1307),'Farm Crops'!$B$18:$N$28,K$5,0)  - VLOOKUP(K$4,'Farm Crops'!$B$4:$G$13,6,0)/1000*0.65*$C1307)</f>
        <v>234.81133919843597</v>
      </c>
      <c r="L1307" s="67">
        <f xml:space="preserve">   MAX(0, HLOOKUP(MONTH($B1307),'Farm Crops'!$B$18:$N$28,L$5,0)  - VLOOKUP(L$4,'Farm Crops'!$B$4:$G$13,6,0)/1000*0.65*$C1307)</f>
        <v>41.329423264907156</v>
      </c>
      <c r="M1307" s="67">
        <f xml:space="preserve">   MAX(0, HLOOKUP(MONTH($B1307),'Farm Crops'!$B$18:$N$28,M$5,0)  - VLOOKUP(M$4,'Farm Crops'!$B$4:$G$13,6,0)/1000*0.65*$C1307)</f>
        <v>279.06940371456506</v>
      </c>
    </row>
    <row r="1308" spans="2:13" x14ac:dyDescent="0.2">
      <c r="B1308" s="4">
        <v>41785</v>
      </c>
      <c r="C1308" s="67">
        <f>'Observed Data'!$E1307</f>
        <v>0</v>
      </c>
      <c r="D1308" s="67">
        <f xml:space="preserve">   MAX(0, HLOOKUP(MONTH($B1308),'Farm Crops'!$B$18:$N$28,D$5,0)  - VLOOKUP(D$4,'Farm Crops'!$B$4:$G$13,6,0)/1000*0.65*$C1308)</f>
        <v>605.76344086021504</v>
      </c>
      <c r="E1308" s="67">
        <f xml:space="preserve">   MAX(0, HLOOKUP(MONTH($B1308),'Farm Crops'!$B$18:$N$28,E$5,0)  - VLOOKUP(E$4,'Farm Crops'!$B$4:$G$13,6,0)/1000*0.65*$C1308)</f>
        <v>510.7331378299121</v>
      </c>
      <c r="F1308" s="67">
        <f xml:space="preserve">   MAX(0, HLOOKUP(MONTH($B1308),'Farm Crops'!$B$18:$N$28,F$5,0)  - VLOOKUP(F$4,'Farm Crops'!$B$4:$G$13,6,0)/1000*0.65*$C1308)</f>
        <v>667.84789833822094</v>
      </c>
      <c r="G1308" s="67">
        <f xml:space="preserve">   MAX(0, HLOOKUP(MONTH($B1308),'Farm Crops'!$B$18:$N$28,G$5,0)  - VLOOKUP(G$4,'Farm Crops'!$B$4:$G$13,6,0)/1000*0.65*$C1308)</f>
        <v>155.95698924731184</v>
      </c>
      <c r="H1308" s="67">
        <f xml:space="preserve">   MAX(0, HLOOKUP(MONTH($B1308),'Farm Crops'!$B$18:$N$28,H$5,0)  - VLOOKUP(H$4,'Farm Crops'!$B$4:$G$13,6,0)/1000*0.65*$C1308)</f>
        <v>535.20234604105588</v>
      </c>
      <c r="I1308" s="67">
        <f xml:space="preserve">   MAX(0, HLOOKUP(MONTH($B1308),'Farm Crops'!$B$18:$N$28,I$5,0)  - VLOOKUP(I$4,'Farm Crops'!$B$4:$G$13,6,0)/1000*0.65*$C1308)</f>
        <v>583.34154447702849</v>
      </c>
      <c r="J1308" s="67">
        <f xml:space="preserve">   MAX(0, HLOOKUP(MONTH($B1308),'Farm Crops'!$B$18:$N$28,J$5,0)  - VLOOKUP(J$4,'Farm Crops'!$B$4:$G$13,6,0)/1000*0.65*$C1308)</f>
        <v>1025.2707722385144</v>
      </c>
      <c r="K1308" s="67">
        <f xml:space="preserve">   MAX(0, HLOOKUP(MONTH($B1308),'Farm Crops'!$B$18:$N$28,K$5,0)  - VLOOKUP(K$4,'Farm Crops'!$B$4:$G$13,6,0)/1000*0.65*$C1308)</f>
        <v>234.81133919843597</v>
      </c>
      <c r="L1308" s="67">
        <f xml:space="preserve">   MAX(0, HLOOKUP(MONTH($B1308),'Farm Crops'!$B$18:$N$28,L$5,0)  - VLOOKUP(L$4,'Farm Crops'!$B$4:$G$13,6,0)/1000*0.65*$C1308)</f>
        <v>41.329423264907156</v>
      </c>
      <c r="M1308" s="67">
        <f xml:space="preserve">   MAX(0, HLOOKUP(MONTH($B1308),'Farm Crops'!$B$18:$N$28,M$5,0)  - VLOOKUP(M$4,'Farm Crops'!$B$4:$G$13,6,0)/1000*0.65*$C1308)</f>
        <v>279.06940371456506</v>
      </c>
    </row>
    <row r="1309" spans="2:13" x14ac:dyDescent="0.2">
      <c r="B1309" s="4">
        <v>41786</v>
      </c>
      <c r="C1309" s="67">
        <f>'Observed Data'!$E1308</f>
        <v>0</v>
      </c>
      <c r="D1309" s="67">
        <f xml:space="preserve">   MAX(0, HLOOKUP(MONTH($B1309),'Farm Crops'!$B$18:$N$28,D$5,0)  - VLOOKUP(D$4,'Farm Crops'!$B$4:$G$13,6,0)/1000*0.65*$C1309)</f>
        <v>605.76344086021504</v>
      </c>
      <c r="E1309" s="67">
        <f xml:space="preserve">   MAX(0, HLOOKUP(MONTH($B1309),'Farm Crops'!$B$18:$N$28,E$5,0)  - VLOOKUP(E$4,'Farm Crops'!$B$4:$G$13,6,0)/1000*0.65*$C1309)</f>
        <v>510.7331378299121</v>
      </c>
      <c r="F1309" s="67">
        <f xml:space="preserve">   MAX(0, HLOOKUP(MONTH($B1309),'Farm Crops'!$B$18:$N$28,F$5,0)  - VLOOKUP(F$4,'Farm Crops'!$B$4:$G$13,6,0)/1000*0.65*$C1309)</f>
        <v>667.84789833822094</v>
      </c>
      <c r="G1309" s="67">
        <f xml:space="preserve">   MAX(0, HLOOKUP(MONTH($B1309),'Farm Crops'!$B$18:$N$28,G$5,0)  - VLOOKUP(G$4,'Farm Crops'!$B$4:$G$13,6,0)/1000*0.65*$C1309)</f>
        <v>155.95698924731184</v>
      </c>
      <c r="H1309" s="67">
        <f xml:space="preserve">   MAX(0, HLOOKUP(MONTH($B1309),'Farm Crops'!$B$18:$N$28,H$5,0)  - VLOOKUP(H$4,'Farm Crops'!$B$4:$G$13,6,0)/1000*0.65*$C1309)</f>
        <v>535.20234604105588</v>
      </c>
      <c r="I1309" s="67">
        <f xml:space="preserve">   MAX(0, HLOOKUP(MONTH($B1309),'Farm Crops'!$B$18:$N$28,I$5,0)  - VLOOKUP(I$4,'Farm Crops'!$B$4:$G$13,6,0)/1000*0.65*$C1309)</f>
        <v>583.34154447702849</v>
      </c>
      <c r="J1309" s="67">
        <f xml:space="preserve">   MAX(0, HLOOKUP(MONTH($B1309),'Farm Crops'!$B$18:$N$28,J$5,0)  - VLOOKUP(J$4,'Farm Crops'!$B$4:$G$13,6,0)/1000*0.65*$C1309)</f>
        <v>1025.2707722385144</v>
      </c>
      <c r="K1309" s="67">
        <f xml:space="preserve">   MAX(0, HLOOKUP(MONTH($B1309),'Farm Crops'!$B$18:$N$28,K$5,0)  - VLOOKUP(K$4,'Farm Crops'!$B$4:$G$13,6,0)/1000*0.65*$C1309)</f>
        <v>234.81133919843597</v>
      </c>
      <c r="L1309" s="67">
        <f xml:space="preserve">   MAX(0, HLOOKUP(MONTH($B1309),'Farm Crops'!$B$18:$N$28,L$5,0)  - VLOOKUP(L$4,'Farm Crops'!$B$4:$G$13,6,0)/1000*0.65*$C1309)</f>
        <v>41.329423264907156</v>
      </c>
      <c r="M1309" s="67">
        <f xml:space="preserve">   MAX(0, HLOOKUP(MONTH($B1309),'Farm Crops'!$B$18:$N$28,M$5,0)  - VLOOKUP(M$4,'Farm Crops'!$B$4:$G$13,6,0)/1000*0.65*$C1309)</f>
        <v>279.06940371456506</v>
      </c>
    </row>
    <row r="1310" spans="2:13" x14ac:dyDescent="0.2">
      <c r="B1310" s="4">
        <v>41787</v>
      </c>
      <c r="C1310" s="67">
        <f>'Observed Data'!$E1309</f>
        <v>24</v>
      </c>
      <c r="D1310" s="67">
        <f xml:space="preserve">   MAX(0, HLOOKUP(MONTH($B1310),'Farm Crops'!$B$18:$N$28,D$5,0)  - VLOOKUP(D$4,'Farm Crops'!$B$4:$G$13,6,0)/1000*0.65*$C1310)</f>
        <v>0</v>
      </c>
      <c r="E1310" s="67">
        <f xml:space="preserve">   MAX(0, HLOOKUP(MONTH($B1310),'Farm Crops'!$B$18:$N$28,E$5,0)  - VLOOKUP(E$4,'Farm Crops'!$B$4:$G$13,6,0)/1000*0.65*$C1310)</f>
        <v>0</v>
      </c>
      <c r="F1310" s="67">
        <f xml:space="preserve">   MAX(0, HLOOKUP(MONTH($B1310),'Farm Crops'!$B$18:$N$28,F$5,0)  - VLOOKUP(F$4,'Farm Crops'!$B$4:$G$13,6,0)/1000*0.65*$C1310)</f>
        <v>0</v>
      </c>
      <c r="G1310" s="67">
        <f xml:space="preserve">   MAX(0, HLOOKUP(MONTH($B1310),'Farm Crops'!$B$18:$N$28,G$5,0)  - VLOOKUP(G$4,'Farm Crops'!$B$4:$G$13,6,0)/1000*0.65*$C1310)</f>
        <v>0</v>
      </c>
      <c r="H1310" s="67">
        <f xml:space="preserve">   MAX(0, HLOOKUP(MONTH($B1310),'Farm Crops'!$B$18:$N$28,H$5,0)  - VLOOKUP(H$4,'Farm Crops'!$B$4:$G$13,6,0)/1000*0.65*$C1310)</f>
        <v>0</v>
      </c>
      <c r="I1310" s="67">
        <f xml:space="preserve">   MAX(0, HLOOKUP(MONTH($B1310),'Farm Crops'!$B$18:$N$28,I$5,0)  - VLOOKUP(I$4,'Farm Crops'!$B$4:$G$13,6,0)/1000*0.65*$C1310)</f>
        <v>0</v>
      </c>
      <c r="J1310" s="67">
        <f xml:space="preserve">   MAX(0, HLOOKUP(MONTH($B1310),'Farm Crops'!$B$18:$N$28,J$5,0)  - VLOOKUP(J$4,'Farm Crops'!$B$4:$G$13,6,0)/1000*0.65*$C1310)</f>
        <v>0</v>
      </c>
      <c r="K1310" s="67">
        <f xml:space="preserve">   MAX(0, HLOOKUP(MONTH($B1310),'Farm Crops'!$B$18:$N$28,K$5,0)  - VLOOKUP(K$4,'Farm Crops'!$B$4:$G$13,6,0)/1000*0.65*$C1310)</f>
        <v>0</v>
      </c>
      <c r="L1310" s="67">
        <f xml:space="preserve">   MAX(0, HLOOKUP(MONTH($B1310),'Farm Crops'!$B$18:$N$28,L$5,0)  - VLOOKUP(L$4,'Farm Crops'!$B$4:$G$13,6,0)/1000*0.65*$C1310)</f>
        <v>0</v>
      </c>
      <c r="M1310" s="67">
        <f xml:space="preserve">   MAX(0, HLOOKUP(MONTH($B1310),'Farm Crops'!$B$18:$N$28,M$5,0)  - VLOOKUP(M$4,'Farm Crops'!$B$4:$G$13,6,0)/1000*0.65*$C1310)</f>
        <v>0</v>
      </c>
    </row>
    <row r="1311" spans="2:13" x14ac:dyDescent="0.2">
      <c r="B1311" s="4">
        <v>41788</v>
      </c>
      <c r="C1311" s="67">
        <f>'Observed Data'!$E1310</f>
        <v>5</v>
      </c>
      <c r="D1311" s="67">
        <f xml:space="preserve">   MAX(0, HLOOKUP(MONTH($B1311),'Farm Crops'!$B$18:$N$28,D$5,0)  - VLOOKUP(D$4,'Farm Crops'!$B$4:$G$13,6,0)/1000*0.65*$C1311)</f>
        <v>0</v>
      </c>
      <c r="E1311" s="67">
        <f xml:space="preserve">   MAX(0, HLOOKUP(MONTH($B1311),'Farm Crops'!$B$18:$N$28,E$5,0)  - VLOOKUP(E$4,'Farm Crops'!$B$4:$G$13,6,0)/1000*0.65*$C1311)</f>
        <v>0</v>
      </c>
      <c r="F1311" s="67">
        <f xml:space="preserve">   MAX(0, HLOOKUP(MONTH($B1311),'Farm Crops'!$B$18:$N$28,F$5,0)  - VLOOKUP(F$4,'Farm Crops'!$B$4:$G$13,6,0)/1000*0.65*$C1311)</f>
        <v>0</v>
      </c>
      <c r="G1311" s="67">
        <f xml:space="preserve">   MAX(0, HLOOKUP(MONTH($B1311),'Farm Crops'!$B$18:$N$28,G$5,0)  - VLOOKUP(G$4,'Farm Crops'!$B$4:$G$13,6,0)/1000*0.65*$C1311)</f>
        <v>0</v>
      </c>
      <c r="H1311" s="67">
        <f xml:space="preserve">   MAX(0, HLOOKUP(MONTH($B1311),'Farm Crops'!$B$18:$N$28,H$5,0)  - VLOOKUP(H$4,'Farm Crops'!$B$4:$G$13,6,0)/1000*0.65*$C1311)</f>
        <v>0</v>
      </c>
      <c r="I1311" s="67">
        <f xml:space="preserve">   MAX(0, HLOOKUP(MONTH($B1311),'Farm Crops'!$B$18:$N$28,I$5,0)  - VLOOKUP(I$4,'Farm Crops'!$B$4:$G$13,6,0)/1000*0.65*$C1311)</f>
        <v>0</v>
      </c>
      <c r="J1311" s="67">
        <f xml:space="preserve">   MAX(0, HLOOKUP(MONTH($B1311),'Farm Crops'!$B$18:$N$28,J$5,0)  - VLOOKUP(J$4,'Farm Crops'!$B$4:$G$13,6,0)/1000*0.65*$C1311)</f>
        <v>0</v>
      </c>
      <c r="K1311" s="67">
        <f xml:space="preserve">   MAX(0, HLOOKUP(MONTH($B1311),'Farm Crops'!$B$18:$N$28,K$5,0)  - VLOOKUP(K$4,'Farm Crops'!$B$4:$G$13,6,0)/1000*0.65*$C1311)</f>
        <v>0</v>
      </c>
      <c r="L1311" s="67">
        <f xml:space="preserve">   MAX(0, HLOOKUP(MONTH($B1311),'Farm Crops'!$B$18:$N$28,L$5,0)  - VLOOKUP(L$4,'Farm Crops'!$B$4:$G$13,6,0)/1000*0.65*$C1311)</f>
        <v>0</v>
      </c>
      <c r="M1311" s="67">
        <f xml:space="preserve">   MAX(0, HLOOKUP(MONTH($B1311),'Farm Crops'!$B$18:$N$28,M$5,0)  - VLOOKUP(M$4,'Farm Crops'!$B$4:$G$13,6,0)/1000*0.65*$C1311)</f>
        <v>0</v>
      </c>
    </row>
    <row r="1312" spans="2:13" x14ac:dyDescent="0.2">
      <c r="B1312" s="4">
        <v>41789</v>
      </c>
      <c r="C1312" s="67">
        <f>'Observed Data'!$E1311</f>
        <v>0</v>
      </c>
      <c r="D1312" s="67">
        <f xml:space="preserve">   MAX(0, HLOOKUP(MONTH($B1312),'Farm Crops'!$B$18:$N$28,D$5,0)  - VLOOKUP(D$4,'Farm Crops'!$B$4:$G$13,6,0)/1000*0.65*$C1312)</f>
        <v>605.76344086021504</v>
      </c>
      <c r="E1312" s="67">
        <f xml:space="preserve">   MAX(0, HLOOKUP(MONTH($B1312),'Farm Crops'!$B$18:$N$28,E$5,0)  - VLOOKUP(E$4,'Farm Crops'!$B$4:$G$13,6,0)/1000*0.65*$C1312)</f>
        <v>510.7331378299121</v>
      </c>
      <c r="F1312" s="67">
        <f xml:space="preserve">   MAX(0, HLOOKUP(MONTH($B1312),'Farm Crops'!$B$18:$N$28,F$5,0)  - VLOOKUP(F$4,'Farm Crops'!$B$4:$G$13,6,0)/1000*0.65*$C1312)</f>
        <v>667.84789833822094</v>
      </c>
      <c r="G1312" s="67">
        <f xml:space="preserve">   MAX(0, HLOOKUP(MONTH($B1312),'Farm Crops'!$B$18:$N$28,G$5,0)  - VLOOKUP(G$4,'Farm Crops'!$B$4:$G$13,6,0)/1000*0.65*$C1312)</f>
        <v>155.95698924731184</v>
      </c>
      <c r="H1312" s="67">
        <f xml:space="preserve">   MAX(0, HLOOKUP(MONTH($B1312),'Farm Crops'!$B$18:$N$28,H$5,0)  - VLOOKUP(H$4,'Farm Crops'!$B$4:$G$13,6,0)/1000*0.65*$C1312)</f>
        <v>535.20234604105588</v>
      </c>
      <c r="I1312" s="67">
        <f xml:space="preserve">   MAX(0, HLOOKUP(MONTH($B1312),'Farm Crops'!$B$18:$N$28,I$5,0)  - VLOOKUP(I$4,'Farm Crops'!$B$4:$G$13,6,0)/1000*0.65*$C1312)</f>
        <v>583.34154447702849</v>
      </c>
      <c r="J1312" s="67">
        <f xml:space="preserve">   MAX(0, HLOOKUP(MONTH($B1312),'Farm Crops'!$B$18:$N$28,J$5,0)  - VLOOKUP(J$4,'Farm Crops'!$B$4:$G$13,6,0)/1000*0.65*$C1312)</f>
        <v>1025.2707722385144</v>
      </c>
      <c r="K1312" s="67">
        <f xml:space="preserve">   MAX(0, HLOOKUP(MONTH($B1312),'Farm Crops'!$B$18:$N$28,K$5,0)  - VLOOKUP(K$4,'Farm Crops'!$B$4:$G$13,6,0)/1000*0.65*$C1312)</f>
        <v>234.81133919843597</v>
      </c>
      <c r="L1312" s="67">
        <f xml:space="preserve">   MAX(0, HLOOKUP(MONTH($B1312),'Farm Crops'!$B$18:$N$28,L$5,0)  - VLOOKUP(L$4,'Farm Crops'!$B$4:$G$13,6,0)/1000*0.65*$C1312)</f>
        <v>41.329423264907156</v>
      </c>
      <c r="M1312" s="67">
        <f xml:space="preserve">   MAX(0, HLOOKUP(MONTH($B1312),'Farm Crops'!$B$18:$N$28,M$5,0)  - VLOOKUP(M$4,'Farm Crops'!$B$4:$G$13,6,0)/1000*0.65*$C1312)</f>
        <v>279.06940371456506</v>
      </c>
    </row>
    <row r="1313" spans="2:13" x14ac:dyDescent="0.2">
      <c r="B1313" s="4">
        <v>41790</v>
      </c>
      <c r="C1313" s="67">
        <f>'Observed Data'!$E1312</f>
        <v>0</v>
      </c>
      <c r="D1313" s="67">
        <f xml:space="preserve">   MAX(0, HLOOKUP(MONTH($B1313),'Farm Crops'!$B$18:$N$28,D$5,0)  - VLOOKUP(D$4,'Farm Crops'!$B$4:$G$13,6,0)/1000*0.65*$C1313)</f>
        <v>605.76344086021504</v>
      </c>
      <c r="E1313" s="67">
        <f xml:space="preserve">   MAX(0, HLOOKUP(MONTH($B1313),'Farm Crops'!$B$18:$N$28,E$5,0)  - VLOOKUP(E$4,'Farm Crops'!$B$4:$G$13,6,0)/1000*0.65*$C1313)</f>
        <v>510.7331378299121</v>
      </c>
      <c r="F1313" s="67">
        <f xml:space="preserve">   MAX(0, HLOOKUP(MONTH($B1313),'Farm Crops'!$B$18:$N$28,F$5,0)  - VLOOKUP(F$4,'Farm Crops'!$B$4:$G$13,6,0)/1000*0.65*$C1313)</f>
        <v>667.84789833822094</v>
      </c>
      <c r="G1313" s="67">
        <f xml:space="preserve">   MAX(0, HLOOKUP(MONTH($B1313),'Farm Crops'!$B$18:$N$28,G$5,0)  - VLOOKUP(G$4,'Farm Crops'!$B$4:$G$13,6,0)/1000*0.65*$C1313)</f>
        <v>155.95698924731184</v>
      </c>
      <c r="H1313" s="67">
        <f xml:space="preserve">   MAX(0, HLOOKUP(MONTH($B1313),'Farm Crops'!$B$18:$N$28,H$5,0)  - VLOOKUP(H$4,'Farm Crops'!$B$4:$G$13,6,0)/1000*0.65*$C1313)</f>
        <v>535.20234604105588</v>
      </c>
      <c r="I1313" s="67">
        <f xml:space="preserve">   MAX(0, HLOOKUP(MONTH($B1313),'Farm Crops'!$B$18:$N$28,I$5,0)  - VLOOKUP(I$4,'Farm Crops'!$B$4:$G$13,6,0)/1000*0.65*$C1313)</f>
        <v>583.34154447702849</v>
      </c>
      <c r="J1313" s="67">
        <f xml:space="preserve">   MAX(0, HLOOKUP(MONTH($B1313),'Farm Crops'!$B$18:$N$28,J$5,0)  - VLOOKUP(J$4,'Farm Crops'!$B$4:$G$13,6,0)/1000*0.65*$C1313)</f>
        <v>1025.2707722385144</v>
      </c>
      <c r="K1313" s="67">
        <f xml:space="preserve">   MAX(0, HLOOKUP(MONTH($B1313),'Farm Crops'!$B$18:$N$28,K$5,0)  - VLOOKUP(K$4,'Farm Crops'!$B$4:$G$13,6,0)/1000*0.65*$C1313)</f>
        <v>234.81133919843597</v>
      </c>
      <c r="L1313" s="67">
        <f xml:space="preserve">   MAX(0, HLOOKUP(MONTH($B1313),'Farm Crops'!$B$18:$N$28,L$5,0)  - VLOOKUP(L$4,'Farm Crops'!$B$4:$G$13,6,0)/1000*0.65*$C1313)</f>
        <v>41.329423264907156</v>
      </c>
      <c r="M1313" s="67">
        <f xml:space="preserve">   MAX(0, HLOOKUP(MONTH($B1313),'Farm Crops'!$B$18:$N$28,M$5,0)  - VLOOKUP(M$4,'Farm Crops'!$B$4:$G$13,6,0)/1000*0.65*$C1313)</f>
        <v>279.06940371456506</v>
      </c>
    </row>
    <row r="1314" spans="2:13" x14ac:dyDescent="0.2">
      <c r="B1314" s="4">
        <v>41791</v>
      </c>
      <c r="C1314" s="67">
        <f>'Observed Data'!$E1313</f>
        <v>52</v>
      </c>
      <c r="D1314" s="67">
        <f xml:space="preserve">   MAX(0, HLOOKUP(MONTH($B1314),'Farm Crops'!$B$18:$N$28,D$5,0)  - VLOOKUP(D$4,'Farm Crops'!$B$4:$G$13,6,0)/1000*0.65*$C1314)</f>
        <v>0</v>
      </c>
      <c r="E1314" s="67">
        <f xml:space="preserve">   MAX(0, HLOOKUP(MONTH($B1314),'Farm Crops'!$B$18:$N$28,E$5,0)  - VLOOKUP(E$4,'Farm Crops'!$B$4:$G$13,6,0)/1000*0.65*$C1314)</f>
        <v>0</v>
      </c>
      <c r="F1314" s="67">
        <f xml:space="preserve">   MAX(0, HLOOKUP(MONTH($B1314),'Farm Crops'!$B$18:$N$28,F$5,0)  - VLOOKUP(F$4,'Farm Crops'!$B$4:$G$13,6,0)/1000*0.65*$C1314)</f>
        <v>0</v>
      </c>
      <c r="G1314" s="67">
        <f xml:space="preserve">   MAX(0, HLOOKUP(MONTH($B1314),'Farm Crops'!$B$18:$N$28,G$5,0)  - VLOOKUP(G$4,'Farm Crops'!$B$4:$G$13,6,0)/1000*0.65*$C1314)</f>
        <v>0</v>
      </c>
      <c r="H1314" s="67">
        <f xml:space="preserve">   MAX(0, HLOOKUP(MONTH($B1314),'Farm Crops'!$B$18:$N$28,H$5,0)  - VLOOKUP(H$4,'Farm Crops'!$B$4:$G$13,6,0)/1000*0.65*$C1314)</f>
        <v>0</v>
      </c>
      <c r="I1314" s="67">
        <f xml:space="preserve">   MAX(0, HLOOKUP(MONTH($B1314),'Farm Crops'!$B$18:$N$28,I$5,0)  - VLOOKUP(I$4,'Farm Crops'!$B$4:$G$13,6,0)/1000*0.65*$C1314)</f>
        <v>0</v>
      </c>
      <c r="J1314" s="67">
        <f xml:space="preserve">   MAX(0, HLOOKUP(MONTH($B1314),'Farm Crops'!$B$18:$N$28,J$5,0)  - VLOOKUP(J$4,'Farm Crops'!$B$4:$G$13,6,0)/1000*0.65*$C1314)</f>
        <v>0</v>
      </c>
      <c r="K1314" s="67">
        <f xml:space="preserve">   MAX(0, HLOOKUP(MONTH($B1314),'Farm Crops'!$B$18:$N$28,K$5,0)  - VLOOKUP(K$4,'Farm Crops'!$B$4:$G$13,6,0)/1000*0.65*$C1314)</f>
        <v>0</v>
      </c>
      <c r="L1314" s="67">
        <f xml:space="preserve">   MAX(0, HLOOKUP(MONTH($B1314),'Farm Crops'!$B$18:$N$28,L$5,0)  - VLOOKUP(L$4,'Farm Crops'!$B$4:$G$13,6,0)/1000*0.65*$C1314)</f>
        <v>0</v>
      </c>
      <c r="M1314" s="67">
        <f xml:space="preserve">   MAX(0, HLOOKUP(MONTH($B1314),'Farm Crops'!$B$18:$N$28,M$5,0)  - VLOOKUP(M$4,'Farm Crops'!$B$4:$G$13,6,0)/1000*0.65*$C1314)</f>
        <v>0</v>
      </c>
    </row>
    <row r="1315" spans="2:13" x14ac:dyDescent="0.2">
      <c r="B1315" s="4">
        <v>41792</v>
      </c>
      <c r="C1315" s="67">
        <f>'Observed Data'!$E1314</f>
        <v>0</v>
      </c>
      <c r="D1315" s="67">
        <f xml:space="preserve">   MAX(0, HLOOKUP(MONTH($B1315),'Farm Crops'!$B$18:$N$28,D$5,0)  - VLOOKUP(D$4,'Farm Crops'!$B$4:$G$13,6,0)/1000*0.65*$C1315)</f>
        <v>399.96020202020208</v>
      </c>
      <c r="E1315" s="67">
        <f xml:space="preserve">   MAX(0, HLOOKUP(MONTH($B1315),'Farm Crops'!$B$18:$N$28,E$5,0)  - VLOOKUP(E$4,'Farm Crops'!$B$4:$G$13,6,0)/1000*0.65*$C1315)</f>
        <v>343.43965656565666</v>
      </c>
      <c r="F1315" s="67">
        <f xml:space="preserve">   MAX(0, HLOOKUP(MONTH($B1315),'Farm Crops'!$B$18:$N$28,F$5,0)  - VLOOKUP(F$4,'Farm Crops'!$B$4:$G$13,6,0)/1000*0.65*$C1315)</f>
        <v>448.01470707070712</v>
      </c>
      <c r="G1315" s="67">
        <f xml:space="preserve">   MAX(0, HLOOKUP(MONTH($B1315),'Farm Crops'!$B$18:$N$28,G$5,0)  - VLOOKUP(G$4,'Farm Crops'!$B$4:$G$13,6,0)/1000*0.65*$C1315)</f>
        <v>105.55688888888889</v>
      </c>
      <c r="H1315" s="67">
        <f xml:space="preserve">   MAX(0, HLOOKUP(MONTH($B1315),'Farm Crops'!$B$18:$N$28,H$5,0)  - VLOOKUP(H$4,'Farm Crops'!$B$4:$G$13,6,0)/1000*0.65*$C1315)</f>
        <v>362.24278787878791</v>
      </c>
      <c r="I1315" s="67">
        <f xml:space="preserve">   MAX(0, HLOOKUP(MONTH($B1315),'Farm Crops'!$B$18:$N$28,I$5,0)  - VLOOKUP(I$4,'Farm Crops'!$B$4:$G$13,6,0)/1000*0.65*$C1315)</f>
        <v>442.60533333333336</v>
      </c>
      <c r="J1315" s="67">
        <f xml:space="preserve">   MAX(0, HLOOKUP(MONTH($B1315),'Farm Crops'!$B$18:$N$28,J$5,0)  - VLOOKUP(J$4,'Farm Crops'!$B$4:$G$13,6,0)/1000*0.65*$C1315)</f>
        <v>667.94650505050527</v>
      </c>
      <c r="K1315" s="67">
        <f xml:space="preserve">   MAX(0, HLOOKUP(MONTH($B1315),'Farm Crops'!$B$18:$N$28,K$5,0)  - VLOOKUP(K$4,'Farm Crops'!$B$4:$G$13,6,0)/1000*0.65*$C1315)</f>
        <v>153.4631919191919</v>
      </c>
      <c r="L1315" s="67">
        <f xml:space="preserve">   MAX(0, HLOOKUP(MONTH($B1315),'Farm Crops'!$B$18:$N$28,L$5,0)  - VLOOKUP(L$4,'Farm Crops'!$B$4:$G$13,6,0)/1000*0.65*$C1315)</f>
        <v>27.083919191919215</v>
      </c>
      <c r="M1315" s="67">
        <f xml:space="preserve">   MAX(0, HLOOKUP(MONTH($B1315),'Farm Crops'!$B$18:$N$28,M$5,0)  - VLOOKUP(M$4,'Farm Crops'!$B$4:$G$13,6,0)/1000*0.65*$C1315)</f>
        <v>184.47446464646467</v>
      </c>
    </row>
    <row r="1316" spans="2:13" x14ac:dyDescent="0.2">
      <c r="B1316" s="4">
        <v>41793</v>
      </c>
      <c r="C1316" s="67">
        <f>'Observed Data'!$E1315</f>
        <v>0</v>
      </c>
      <c r="D1316" s="67">
        <f xml:space="preserve">   MAX(0, HLOOKUP(MONTH($B1316),'Farm Crops'!$B$18:$N$28,D$5,0)  - VLOOKUP(D$4,'Farm Crops'!$B$4:$G$13,6,0)/1000*0.65*$C1316)</f>
        <v>399.96020202020208</v>
      </c>
      <c r="E1316" s="67">
        <f xml:space="preserve">   MAX(0, HLOOKUP(MONTH($B1316),'Farm Crops'!$B$18:$N$28,E$5,0)  - VLOOKUP(E$4,'Farm Crops'!$B$4:$G$13,6,0)/1000*0.65*$C1316)</f>
        <v>343.43965656565666</v>
      </c>
      <c r="F1316" s="67">
        <f xml:space="preserve">   MAX(0, HLOOKUP(MONTH($B1316),'Farm Crops'!$B$18:$N$28,F$5,0)  - VLOOKUP(F$4,'Farm Crops'!$B$4:$G$13,6,0)/1000*0.65*$C1316)</f>
        <v>448.01470707070712</v>
      </c>
      <c r="G1316" s="67">
        <f xml:space="preserve">   MAX(0, HLOOKUP(MONTH($B1316),'Farm Crops'!$B$18:$N$28,G$5,0)  - VLOOKUP(G$4,'Farm Crops'!$B$4:$G$13,6,0)/1000*0.65*$C1316)</f>
        <v>105.55688888888889</v>
      </c>
      <c r="H1316" s="67">
        <f xml:space="preserve">   MAX(0, HLOOKUP(MONTH($B1316),'Farm Crops'!$B$18:$N$28,H$5,0)  - VLOOKUP(H$4,'Farm Crops'!$B$4:$G$13,6,0)/1000*0.65*$C1316)</f>
        <v>362.24278787878791</v>
      </c>
      <c r="I1316" s="67">
        <f xml:space="preserve">   MAX(0, HLOOKUP(MONTH($B1316),'Farm Crops'!$B$18:$N$28,I$5,0)  - VLOOKUP(I$4,'Farm Crops'!$B$4:$G$13,6,0)/1000*0.65*$C1316)</f>
        <v>442.60533333333336</v>
      </c>
      <c r="J1316" s="67">
        <f xml:space="preserve">   MAX(0, HLOOKUP(MONTH($B1316),'Farm Crops'!$B$18:$N$28,J$5,0)  - VLOOKUP(J$4,'Farm Crops'!$B$4:$G$13,6,0)/1000*0.65*$C1316)</f>
        <v>667.94650505050527</v>
      </c>
      <c r="K1316" s="67">
        <f xml:space="preserve">   MAX(0, HLOOKUP(MONTH($B1316),'Farm Crops'!$B$18:$N$28,K$5,0)  - VLOOKUP(K$4,'Farm Crops'!$B$4:$G$13,6,0)/1000*0.65*$C1316)</f>
        <v>153.4631919191919</v>
      </c>
      <c r="L1316" s="67">
        <f xml:space="preserve">   MAX(0, HLOOKUP(MONTH($B1316),'Farm Crops'!$B$18:$N$28,L$5,0)  - VLOOKUP(L$4,'Farm Crops'!$B$4:$G$13,6,0)/1000*0.65*$C1316)</f>
        <v>27.083919191919215</v>
      </c>
      <c r="M1316" s="67">
        <f xml:space="preserve">   MAX(0, HLOOKUP(MONTH($B1316),'Farm Crops'!$B$18:$N$28,M$5,0)  - VLOOKUP(M$4,'Farm Crops'!$B$4:$G$13,6,0)/1000*0.65*$C1316)</f>
        <v>184.47446464646467</v>
      </c>
    </row>
    <row r="1317" spans="2:13" x14ac:dyDescent="0.2">
      <c r="B1317" s="4">
        <v>41794</v>
      </c>
      <c r="C1317" s="67">
        <f>'Observed Data'!$E1316</f>
        <v>72</v>
      </c>
      <c r="D1317" s="67">
        <f xml:space="preserve">   MAX(0, HLOOKUP(MONTH($B1317),'Farm Crops'!$B$18:$N$28,D$5,0)  - VLOOKUP(D$4,'Farm Crops'!$B$4:$G$13,6,0)/1000*0.65*$C1317)</f>
        <v>0</v>
      </c>
      <c r="E1317" s="67">
        <f xml:space="preserve">   MAX(0, HLOOKUP(MONTH($B1317),'Farm Crops'!$B$18:$N$28,E$5,0)  - VLOOKUP(E$4,'Farm Crops'!$B$4:$G$13,6,0)/1000*0.65*$C1317)</f>
        <v>0</v>
      </c>
      <c r="F1317" s="67">
        <f xml:space="preserve">   MAX(0, HLOOKUP(MONTH($B1317),'Farm Crops'!$B$18:$N$28,F$5,0)  - VLOOKUP(F$4,'Farm Crops'!$B$4:$G$13,6,0)/1000*0.65*$C1317)</f>
        <v>0</v>
      </c>
      <c r="G1317" s="67">
        <f xml:space="preserve">   MAX(0, HLOOKUP(MONTH($B1317),'Farm Crops'!$B$18:$N$28,G$5,0)  - VLOOKUP(G$4,'Farm Crops'!$B$4:$G$13,6,0)/1000*0.65*$C1317)</f>
        <v>0</v>
      </c>
      <c r="H1317" s="67">
        <f xml:space="preserve">   MAX(0, HLOOKUP(MONTH($B1317),'Farm Crops'!$B$18:$N$28,H$5,0)  - VLOOKUP(H$4,'Farm Crops'!$B$4:$G$13,6,0)/1000*0.65*$C1317)</f>
        <v>0</v>
      </c>
      <c r="I1317" s="67">
        <f xml:space="preserve">   MAX(0, HLOOKUP(MONTH($B1317),'Farm Crops'!$B$18:$N$28,I$5,0)  - VLOOKUP(I$4,'Farm Crops'!$B$4:$G$13,6,0)/1000*0.65*$C1317)</f>
        <v>0</v>
      </c>
      <c r="J1317" s="67">
        <f xml:space="preserve">   MAX(0, HLOOKUP(MONTH($B1317),'Farm Crops'!$B$18:$N$28,J$5,0)  - VLOOKUP(J$4,'Farm Crops'!$B$4:$G$13,6,0)/1000*0.65*$C1317)</f>
        <v>0</v>
      </c>
      <c r="K1317" s="67">
        <f xml:space="preserve">   MAX(0, HLOOKUP(MONTH($B1317),'Farm Crops'!$B$18:$N$28,K$5,0)  - VLOOKUP(K$4,'Farm Crops'!$B$4:$G$13,6,0)/1000*0.65*$C1317)</f>
        <v>0</v>
      </c>
      <c r="L1317" s="67">
        <f xml:space="preserve">   MAX(0, HLOOKUP(MONTH($B1317),'Farm Crops'!$B$18:$N$28,L$5,0)  - VLOOKUP(L$4,'Farm Crops'!$B$4:$G$13,6,0)/1000*0.65*$C1317)</f>
        <v>0</v>
      </c>
      <c r="M1317" s="67">
        <f xml:space="preserve">   MAX(0, HLOOKUP(MONTH($B1317),'Farm Crops'!$B$18:$N$28,M$5,0)  - VLOOKUP(M$4,'Farm Crops'!$B$4:$G$13,6,0)/1000*0.65*$C1317)</f>
        <v>0</v>
      </c>
    </row>
    <row r="1318" spans="2:13" x14ac:dyDescent="0.2">
      <c r="B1318" s="4">
        <v>41795</v>
      </c>
      <c r="C1318" s="67">
        <f>'Observed Data'!$E1317</f>
        <v>15</v>
      </c>
      <c r="D1318" s="67">
        <f xml:space="preserve">   MAX(0, HLOOKUP(MONTH($B1318),'Farm Crops'!$B$18:$N$28,D$5,0)  - VLOOKUP(D$4,'Farm Crops'!$B$4:$G$13,6,0)/1000*0.65*$C1318)</f>
        <v>0</v>
      </c>
      <c r="E1318" s="67">
        <f xml:space="preserve">   MAX(0, HLOOKUP(MONTH($B1318),'Farm Crops'!$B$18:$N$28,E$5,0)  - VLOOKUP(E$4,'Farm Crops'!$B$4:$G$13,6,0)/1000*0.65*$C1318)</f>
        <v>0</v>
      </c>
      <c r="F1318" s="67">
        <f xml:space="preserve">   MAX(0, HLOOKUP(MONTH($B1318),'Farm Crops'!$B$18:$N$28,F$5,0)  - VLOOKUP(F$4,'Farm Crops'!$B$4:$G$13,6,0)/1000*0.65*$C1318)</f>
        <v>0</v>
      </c>
      <c r="G1318" s="67">
        <f xml:space="preserve">   MAX(0, HLOOKUP(MONTH($B1318),'Farm Crops'!$B$18:$N$28,G$5,0)  - VLOOKUP(G$4,'Farm Crops'!$B$4:$G$13,6,0)/1000*0.65*$C1318)</f>
        <v>0</v>
      </c>
      <c r="H1318" s="67">
        <f xml:space="preserve">   MAX(0, HLOOKUP(MONTH($B1318),'Farm Crops'!$B$18:$N$28,H$5,0)  - VLOOKUP(H$4,'Farm Crops'!$B$4:$G$13,6,0)/1000*0.65*$C1318)</f>
        <v>0</v>
      </c>
      <c r="I1318" s="67">
        <f xml:space="preserve">   MAX(0, HLOOKUP(MONTH($B1318),'Farm Crops'!$B$18:$N$28,I$5,0)  - VLOOKUP(I$4,'Farm Crops'!$B$4:$G$13,6,0)/1000*0.65*$C1318)</f>
        <v>0</v>
      </c>
      <c r="J1318" s="67">
        <f xml:space="preserve">   MAX(0, HLOOKUP(MONTH($B1318),'Farm Crops'!$B$18:$N$28,J$5,0)  - VLOOKUP(J$4,'Farm Crops'!$B$4:$G$13,6,0)/1000*0.65*$C1318)</f>
        <v>0</v>
      </c>
      <c r="K1318" s="67">
        <f xml:space="preserve">   MAX(0, HLOOKUP(MONTH($B1318),'Farm Crops'!$B$18:$N$28,K$5,0)  - VLOOKUP(K$4,'Farm Crops'!$B$4:$G$13,6,0)/1000*0.65*$C1318)</f>
        <v>0</v>
      </c>
      <c r="L1318" s="67">
        <f xml:space="preserve">   MAX(0, HLOOKUP(MONTH($B1318),'Farm Crops'!$B$18:$N$28,L$5,0)  - VLOOKUP(L$4,'Farm Crops'!$B$4:$G$13,6,0)/1000*0.65*$C1318)</f>
        <v>0</v>
      </c>
      <c r="M1318" s="67">
        <f xml:space="preserve">   MAX(0, HLOOKUP(MONTH($B1318),'Farm Crops'!$B$18:$N$28,M$5,0)  - VLOOKUP(M$4,'Farm Crops'!$B$4:$G$13,6,0)/1000*0.65*$C1318)</f>
        <v>0</v>
      </c>
    </row>
    <row r="1319" spans="2:13" x14ac:dyDescent="0.2">
      <c r="B1319" s="4">
        <v>41796</v>
      </c>
      <c r="C1319" s="67">
        <f>'Observed Data'!$E1318</f>
        <v>7</v>
      </c>
      <c r="D1319" s="67">
        <f xml:space="preserve">   MAX(0, HLOOKUP(MONTH($B1319),'Farm Crops'!$B$18:$N$28,D$5,0)  - VLOOKUP(D$4,'Farm Crops'!$B$4:$G$13,6,0)/1000*0.65*$C1319)</f>
        <v>0</v>
      </c>
      <c r="E1319" s="67">
        <f xml:space="preserve">   MAX(0, HLOOKUP(MONTH($B1319),'Farm Crops'!$B$18:$N$28,E$5,0)  - VLOOKUP(E$4,'Farm Crops'!$B$4:$G$13,6,0)/1000*0.65*$C1319)</f>
        <v>0</v>
      </c>
      <c r="F1319" s="67">
        <f xml:space="preserve">   MAX(0, HLOOKUP(MONTH($B1319),'Farm Crops'!$B$18:$N$28,F$5,0)  - VLOOKUP(F$4,'Farm Crops'!$B$4:$G$13,6,0)/1000*0.65*$C1319)</f>
        <v>0</v>
      </c>
      <c r="G1319" s="67">
        <f xml:space="preserve">   MAX(0, HLOOKUP(MONTH($B1319),'Farm Crops'!$B$18:$N$28,G$5,0)  - VLOOKUP(G$4,'Farm Crops'!$B$4:$G$13,6,0)/1000*0.65*$C1319)</f>
        <v>0</v>
      </c>
      <c r="H1319" s="67">
        <f xml:space="preserve">   MAX(0, HLOOKUP(MONTH($B1319),'Farm Crops'!$B$18:$N$28,H$5,0)  - VLOOKUP(H$4,'Farm Crops'!$B$4:$G$13,6,0)/1000*0.65*$C1319)</f>
        <v>0</v>
      </c>
      <c r="I1319" s="67">
        <f xml:space="preserve">   MAX(0, HLOOKUP(MONTH($B1319),'Farm Crops'!$B$18:$N$28,I$5,0)  - VLOOKUP(I$4,'Farm Crops'!$B$4:$G$13,6,0)/1000*0.65*$C1319)</f>
        <v>0</v>
      </c>
      <c r="J1319" s="67">
        <f xml:space="preserve">   MAX(0, HLOOKUP(MONTH($B1319),'Farm Crops'!$B$18:$N$28,J$5,0)  - VLOOKUP(J$4,'Farm Crops'!$B$4:$G$13,6,0)/1000*0.65*$C1319)</f>
        <v>0</v>
      </c>
      <c r="K1319" s="67">
        <f xml:space="preserve">   MAX(0, HLOOKUP(MONTH($B1319),'Farm Crops'!$B$18:$N$28,K$5,0)  - VLOOKUP(K$4,'Farm Crops'!$B$4:$G$13,6,0)/1000*0.65*$C1319)</f>
        <v>0</v>
      </c>
      <c r="L1319" s="67">
        <f xml:space="preserve">   MAX(0, HLOOKUP(MONTH($B1319),'Farm Crops'!$B$18:$N$28,L$5,0)  - VLOOKUP(L$4,'Farm Crops'!$B$4:$G$13,6,0)/1000*0.65*$C1319)</f>
        <v>0</v>
      </c>
      <c r="M1319" s="67">
        <f xml:space="preserve">   MAX(0, HLOOKUP(MONTH($B1319),'Farm Crops'!$B$18:$N$28,M$5,0)  - VLOOKUP(M$4,'Farm Crops'!$B$4:$G$13,6,0)/1000*0.65*$C1319)</f>
        <v>0</v>
      </c>
    </row>
    <row r="1320" spans="2:13" x14ac:dyDescent="0.2">
      <c r="B1320" s="4">
        <v>41797</v>
      </c>
      <c r="C1320" s="67">
        <f>'Observed Data'!$E1319</f>
        <v>0</v>
      </c>
      <c r="D1320" s="67">
        <f xml:space="preserve">   MAX(0, HLOOKUP(MONTH($B1320),'Farm Crops'!$B$18:$N$28,D$5,0)  - VLOOKUP(D$4,'Farm Crops'!$B$4:$G$13,6,0)/1000*0.65*$C1320)</f>
        <v>399.96020202020208</v>
      </c>
      <c r="E1320" s="67">
        <f xml:space="preserve">   MAX(0, HLOOKUP(MONTH($B1320),'Farm Crops'!$B$18:$N$28,E$5,0)  - VLOOKUP(E$4,'Farm Crops'!$B$4:$G$13,6,0)/1000*0.65*$C1320)</f>
        <v>343.43965656565666</v>
      </c>
      <c r="F1320" s="67">
        <f xml:space="preserve">   MAX(0, HLOOKUP(MONTH($B1320),'Farm Crops'!$B$18:$N$28,F$5,0)  - VLOOKUP(F$4,'Farm Crops'!$B$4:$G$13,6,0)/1000*0.65*$C1320)</f>
        <v>448.01470707070712</v>
      </c>
      <c r="G1320" s="67">
        <f xml:space="preserve">   MAX(0, HLOOKUP(MONTH($B1320),'Farm Crops'!$B$18:$N$28,G$5,0)  - VLOOKUP(G$4,'Farm Crops'!$B$4:$G$13,6,0)/1000*0.65*$C1320)</f>
        <v>105.55688888888889</v>
      </c>
      <c r="H1320" s="67">
        <f xml:space="preserve">   MAX(0, HLOOKUP(MONTH($B1320),'Farm Crops'!$B$18:$N$28,H$5,0)  - VLOOKUP(H$4,'Farm Crops'!$B$4:$G$13,6,0)/1000*0.65*$C1320)</f>
        <v>362.24278787878791</v>
      </c>
      <c r="I1320" s="67">
        <f xml:space="preserve">   MAX(0, HLOOKUP(MONTH($B1320),'Farm Crops'!$B$18:$N$28,I$5,0)  - VLOOKUP(I$4,'Farm Crops'!$B$4:$G$13,6,0)/1000*0.65*$C1320)</f>
        <v>442.60533333333336</v>
      </c>
      <c r="J1320" s="67">
        <f xml:space="preserve">   MAX(0, HLOOKUP(MONTH($B1320),'Farm Crops'!$B$18:$N$28,J$5,0)  - VLOOKUP(J$4,'Farm Crops'!$B$4:$G$13,6,0)/1000*0.65*$C1320)</f>
        <v>667.94650505050527</v>
      </c>
      <c r="K1320" s="67">
        <f xml:space="preserve">   MAX(0, HLOOKUP(MONTH($B1320),'Farm Crops'!$B$18:$N$28,K$5,0)  - VLOOKUP(K$4,'Farm Crops'!$B$4:$G$13,6,0)/1000*0.65*$C1320)</f>
        <v>153.4631919191919</v>
      </c>
      <c r="L1320" s="67">
        <f xml:space="preserve">   MAX(0, HLOOKUP(MONTH($B1320),'Farm Crops'!$B$18:$N$28,L$5,0)  - VLOOKUP(L$4,'Farm Crops'!$B$4:$G$13,6,0)/1000*0.65*$C1320)</f>
        <v>27.083919191919215</v>
      </c>
      <c r="M1320" s="67">
        <f xml:space="preserve">   MAX(0, HLOOKUP(MONTH($B1320),'Farm Crops'!$B$18:$N$28,M$5,0)  - VLOOKUP(M$4,'Farm Crops'!$B$4:$G$13,6,0)/1000*0.65*$C1320)</f>
        <v>184.47446464646467</v>
      </c>
    </row>
    <row r="1321" spans="2:13" x14ac:dyDescent="0.2">
      <c r="B1321" s="4">
        <v>41798</v>
      </c>
      <c r="C1321" s="67">
        <f>'Observed Data'!$E1320</f>
        <v>0</v>
      </c>
      <c r="D1321" s="67">
        <f xml:space="preserve">   MAX(0, HLOOKUP(MONTH($B1321),'Farm Crops'!$B$18:$N$28,D$5,0)  - VLOOKUP(D$4,'Farm Crops'!$B$4:$G$13,6,0)/1000*0.65*$C1321)</f>
        <v>399.96020202020208</v>
      </c>
      <c r="E1321" s="67">
        <f xml:space="preserve">   MAX(0, HLOOKUP(MONTH($B1321),'Farm Crops'!$B$18:$N$28,E$5,0)  - VLOOKUP(E$4,'Farm Crops'!$B$4:$G$13,6,0)/1000*0.65*$C1321)</f>
        <v>343.43965656565666</v>
      </c>
      <c r="F1321" s="67">
        <f xml:space="preserve">   MAX(0, HLOOKUP(MONTH($B1321),'Farm Crops'!$B$18:$N$28,F$5,0)  - VLOOKUP(F$4,'Farm Crops'!$B$4:$G$13,6,0)/1000*0.65*$C1321)</f>
        <v>448.01470707070712</v>
      </c>
      <c r="G1321" s="67">
        <f xml:space="preserve">   MAX(0, HLOOKUP(MONTH($B1321),'Farm Crops'!$B$18:$N$28,G$5,0)  - VLOOKUP(G$4,'Farm Crops'!$B$4:$G$13,6,0)/1000*0.65*$C1321)</f>
        <v>105.55688888888889</v>
      </c>
      <c r="H1321" s="67">
        <f xml:space="preserve">   MAX(0, HLOOKUP(MONTH($B1321),'Farm Crops'!$B$18:$N$28,H$5,0)  - VLOOKUP(H$4,'Farm Crops'!$B$4:$G$13,6,0)/1000*0.65*$C1321)</f>
        <v>362.24278787878791</v>
      </c>
      <c r="I1321" s="67">
        <f xml:space="preserve">   MAX(0, HLOOKUP(MONTH($B1321),'Farm Crops'!$B$18:$N$28,I$5,0)  - VLOOKUP(I$4,'Farm Crops'!$B$4:$G$13,6,0)/1000*0.65*$C1321)</f>
        <v>442.60533333333336</v>
      </c>
      <c r="J1321" s="67">
        <f xml:space="preserve">   MAX(0, HLOOKUP(MONTH($B1321),'Farm Crops'!$B$18:$N$28,J$5,0)  - VLOOKUP(J$4,'Farm Crops'!$B$4:$G$13,6,0)/1000*0.65*$C1321)</f>
        <v>667.94650505050527</v>
      </c>
      <c r="K1321" s="67">
        <f xml:space="preserve">   MAX(0, HLOOKUP(MONTH($B1321),'Farm Crops'!$B$18:$N$28,K$5,0)  - VLOOKUP(K$4,'Farm Crops'!$B$4:$G$13,6,0)/1000*0.65*$C1321)</f>
        <v>153.4631919191919</v>
      </c>
      <c r="L1321" s="67">
        <f xml:space="preserve">   MAX(0, HLOOKUP(MONTH($B1321),'Farm Crops'!$B$18:$N$28,L$5,0)  - VLOOKUP(L$4,'Farm Crops'!$B$4:$G$13,6,0)/1000*0.65*$C1321)</f>
        <v>27.083919191919215</v>
      </c>
      <c r="M1321" s="67">
        <f xml:space="preserve">   MAX(0, HLOOKUP(MONTH($B1321),'Farm Crops'!$B$18:$N$28,M$5,0)  - VLOOKUP(M$4,'Farm Crops'!$B$4:$G$13,6,0)/1000*0.65*$C1321)</f>
        <v>184.47446464646467</v>
      </c>
    </row>
    <row r="1322" spans="2:13" x14ac:dyDescent="0.2">
      <c r="B1322" s="4">
        <v>41799</v>
      </c>
      <c r="C1322" s="67">
        <f>'Observed Data'!$E1321</f>
        <v>14.5</v>
      </c>
      <c r="D1322" s="67">
        <f xml:space="preserve">   MAX(0, HLOOKUP(MONTH($B1322),'Farm Crops'!$B$18:$N$28,D$5,0)  - VLOOKUP(D$4,'Farm Crops'!$B$4:$G$13,6,0)/1000*0.65*$C1322)</f>
        <v>0</v>
      </c>
      <c r="E1322" s="67">
        <f xml:space="preserve">   MAX(0, HLOOKUP(MONTH($B1322),'Farm Crops'!$B$18:$N$28,E$5,0)  - VLOOKUP(E$4,'Farm Crops'!$B$4:$G$13,6,0)/1000*0.65*$C1322)</f>
        <v>0</v>
      </c>
      <c r="F1322" s="67">
        <f xml:space="preserve">   MAX(0, HLOOKUP(MONTH($B1322),'Farm Crops'!$B$18:$N$28,F$5,0)  - VLOOKUP(F$4,'Farm Crops'!$B$4:$G$13,6,0)/1000*0.65*$C1322)</f>
        <v>0</v>
      </c>
      <c r="G1322" s="67">
        <f xml:space="preserve">   MAX(0, HLOOKUP(MONTH($B1322),'Farm Crops'!$B$18:$N$28,G$5,0)  - VLOOKUP(G$4,'Farm Crops'!$B$4:$G$13,6,0)/1000*0.65*$C1322)</f>
        <v>0</v>
      </c>
      <c r="H1322" s="67">
        <f xml:space="preserve">   MAX(0, HLOOKUP(MONTH($B1322),'Farm Crops'!$B$18:$N$28,H$5,0)  - VLOOKUP(H$4,'Farm Crops'!$B$4:$G$13,6,0)/1000*0.65*$C1322)</f>
        <v>0</v>
      </c>
      <c r="I1322" s="67">
        <f xml:space="preserve">   MAX(0, HLOOKUP(MONTH($B1322),'Farm Crops'!$B$18:$N$28,I$5,0)  - VLOOKUP(I$4,'Farm Crops'!$B$4:$G$13,6,0)/1000*0.65*$C1322)</f>
        <v>0</v>
      </c>
      <c r="J1322" s="67">
        <f xml:space="preserve">   MAX(0, HLOOKUP(MONTH($B1322),'Farm Crops'!$B$18:$N$28,J$5,0)  - VLOOKUP(J$4,'Farm Crops'!$B$4:$G$13,6,0)/1000*0.65*$C1322)</f>
        <v>0</v>
      </c>
      <c r="K1322" s="67">
        <f xml:space="preserve">   MAX(0, HLOOKUP(MONTH($B1322),'Farm Crops'!$B$18:$N$28,K$5,0)  - VLOOKUP(K$4,'Farm Crops'!$B$4:$G$13,6,0)/1000*0.65*$C1322)</f>
        <v>0</v>
      </c>
      <c r="L1322" s="67">
        <f xml:space="preserve">   MAX(0, HLOOKUP(MONTH($B1322),'Farm Crops'!$B$18:$N$28,L$5,0)  - VLOOKUP(L$4,'Farm Crops'!$B$4:$G$13,6,0)/1000*0.65*$C1322)</f>
        <v>0</v>
      </c>
      <c r="M1322" s="67">
        <f xml:space="preserve">   MAX(0, HLOOKUP(MONTH($B1322),'Farm Crops'!$B$18:$N$28,M$5,0)  - VLOOKUP(M$4,'Farm Crops'!$B$4:$G$13,6,0)/1000*0.65*$C1322)</f>
        <v>0</v>
      </c>
    </row>
    <row r="1323" spans="2:13" x14ac:dyDescent="0.2">
      <c r="B1323" s="4">
        <v>41800</v>
      </c>
      <c r="C1323" s="67">
        <f>'Observed Data'!$E1322</f>
        <v>24.5</v>
      </c>
      <c r="D1323" s="67">
        <f xml:space="preserve">   MAX(0, HLOOKUP(MONTH($B1323),'Farm Crops'!$B$18:$N$28,D$5,0)  - VLOOKUP(D$4,'Farm Crops'!$B$4:$G$13,6,0)/1000*0.65*$C1323)</f>
        <v>0</v>
      </c>
      <c r="E1323" s="67">
        <f xml:space="preserve">   MAX(0, HLOOKUP(MONTH($B1323),'Farm Crops'!$B$18:$N$28,E$5,0)  - VLOOKUP(E$4,'Farm Crops'!$B$4:$G$13,6,0)/1000*0.65*$C1323)</f>
        <v>0</v>
      </c>
      <c r="F1323" s="67">
        <f xml:space="preserve">   MAX(0, HLOOKUP(MONTH($B1323),'Farm Crops'!$B$18:$N$28,F$5,0)  - VLOOKUP(F$4,'Farm Crops'!$B$4:$G$13,6,0)/1000*0.65*$C1323)</f>
        <v>0</v>
      </c>
      <c r="G1323" s="67">
        <f xml:space="preserve">   MAX(0, HLOOKUP(MONTH($B1323),'Farm Crops'!$B$18:$N$28,G$5,0)  - VLOOKUP(G$4,'Farm Crops'!$B$4:$G$13,6,0)/1000*0.65*$C1323)</f>
        <v>0</v>
      </c>
      <c r="H1323" s="67">
        <f xml:space="preserve">   MAX(0, HLOOKUP(MONTH($B1323),'Farm Crops'!$B$18:$N$28,H$5,0)  - VLOOKUP(H$4,'Farm Crops'!$B$4:$G$13,6,0)/1000*0.65*$C1323)</f>
        <v>0</v>
      </c>
      <c r="I1323" s="67">
        <f xml:space="preserve">   MAX(0, HLOOKUP(MONTH($B1323),'Farm Crops'!$B$18:$N$28,I$5,0)  - VLOOKUP(I$4,'Farm Crops'!$B$4:$G$13,6,0)/1000*0.65*$C1323)</f>
        <v>0</v>
      </c>
      <c r="J1323" s="67">
        <f xml:space="preserve">   MAX(0, HLOOKUP(MONTH($B1323),'Farm Crops'!$B$18:$N$28,J$5,0)  - VLOOKUP(J$4,'Farm Crops'!$B$4:$G$13,6,0)/1000*0.65*$C1323)</f>
        <v>0</v>
      </c>
      <c r="K1323" s="67">
        <f xml:space="preserve">   MAX(0, HLOOKUP(MONTH($B1323),'Farm Crops'!$B$18:$N$28,K$5,0)  - VLOOKUP(K$4,'Farm Crops'!$B$4:$G$13,6,0)/1000*0.65*$C1323)</f>
        <v>0</v>
      </c>
      <c r="L1323" s="67">
        <f xml:space="preserve">   MAX(0, HLOOKUP(MONTH($B1323),'Farm Crops'!$B$18:$N$28,L$5,0)  - VLOOKUP(L$4,'Farm Crops'!$B$4:$G$13,6,0)/1000*0.65*$C1323)</f>
        <v>0</v>
      </c>
      <c r="M1323" s="67">
        <f xml:space="preserve">   MAX(0, HLOOKUP(MONTH($B1323),'Farm Crops'!$B$18:$N$28,M$5,0)  - VLOOKUP(M$4,'Farm Crops'!$B$4:$G$13,6,0)/1000*0.65*$C1323)</f>
        <v>0</v>
      </c>
    </row>
    <row r="1324" spans="2:13" x14ac:dyDescent="0.2">
      <c r="B1324" s="4">
        <v>41801</v>
      </c>
      <c r="C1324" s="67">
        <f>'Observed Data'!$E1323</f>
        <v>0</v>
      </c>
      <c r="D1324" s="67">
        <f xml:space="preserve">   MAX(0, HLOOKUP(MONTH($B1324),'Farm Crops'!$B$18:$N$28,D$5,0)  - VLOOKUP(D$4,'Farm Crops'!$B$4:$G$13,6,0)/1000*0.65*$C1324)</f>
        <v>399.96020202020208</v>
      </c>
      <c r="E1324" s="67">
        <f xml:space="preserve">   MAX(0, HLOOKUP(MONTH($B1324),'Farm Crops'!$B$18:$N$28,E$5,0)  - VLOOKUP(E$4,'Farm Crops'!$B$4:$G$13,6,0)/1000*0.65*$C1324)</f>
        <v>343.43965656565666</v>
      </c>
      <c r="F1324" s="67">
        <f xml:space="preserve">   MAX(0, HLOOKUP(MONTH($B1324),'Farm Crops'!$B$18:$N$28,F$5,0)  - VLOOKUP(F$4,'Farm Crops'!$B$4:$G$13,6,0)/1000*0.65*$C1324)</f>
        <v>448.01470707070712</v>
      </c>
      <c r="G1324" s="67">
        <f xml:space="preserve">   MAX(0, HLOOKUP(MONTH($B1324),'Farm Crops'!$B$18:$N$28,G$5,0)  - VLOOKUP(G$4,'Farm Crops'!$B$4:$G$13,6,0)/1000*0.65*$C1324)</f>
        <v>105.55688888888889</v>
      </c>
      <c r="H1324" s="67">
        <f xml:space="preserve">   MAX(0, HLOOKUP(MONTH($B1324),'Farm Crops'!$B$18:$N$28,H$5,0)  - VLOOKUP(H$4,'Farm Crops'!$B$4:$G$13,6,0)/1000*0.65*$C1324)</f>
        <v>362.24278787878791</v>
      </c>
      <c r="I1324" s="67">
        <f xml:space="preserve">   MAX(0, HLOOKUP(MONTH($B1324),'Farm Crops'!$B$18:$N$28,I$5,0)  - VLOOKUP(I$4,'Farm Crops'!$B$4:$G$13,6,0)/1000*0.65*$C1324)</f>
        <v>442.60533333333336</v>
      </c>
      <c r="J1324" s="67">
        <f xml:space="preserve">   MAX(0, HLOOKUP(MONTH($B1324),'Farm Crops'!$B$18:$N$28,J$5,0)  - VLOOKUP(J$4,'Farm Crops'!$B$4:$G$13,6,0)/1000*0.65*$C1324)</f>
        <v>667.94650505050527</v>
      </c>
      <c r="K1324" s="67">
        <f xml:space="preserve">   MAX(0, HLOOKUP(MONTH($B1324),'Farm Crops'!$B$18:$N$28,K$5,0)  - VLOOKUP(K$4,'Farm Crops'!$B$4:$G$13,6,0)/1000*0.65*$C1324)</f>
        <v>153.4631919191919</v>
      </c>
      <c r="L1324" s="67">
        <f xml:space="preserve">   MAX(0, HLOOKUP(MONTH($B1324),'Farm Crops'!$B$18:$N$28,L$5,0)  - VLOOKUP(L$4,'Farm Crops'!$B$4:$G$13,6,0)/1000*0.65*$C1324)</f>
        <v>27.083919191919215</v>
      </c>
      <c r="M1324" s="67">
        <f xml:space="preserve">   MAX(0, HLOOKUP(MONTH($B1324),'Farm Crops'!$B$18:$N$28,M$5,0)  - VLOOKUP(M$4,'Farm Crops'!$B$4:$G$13,6,0)/1000*0.65*$C1324)</f>
        <v>184.47446464646467</v>
      </c>
    </row>
    <row r="1325" spans="2:13" x14ac:dyDescent="0.2">
      <c r="B1325" s="4">
        <v>41802</v>
      </c>
      <c r="C1325" s="67">
        <f>'Observed Data'!$E1324</f>
        <v>0</v>
      </c>
      <c r="D1325" s="67">
        <f xml:space="preserve">   MAX(0, HLOOKUP(MONTH($B1325),'Farm Crops'!$B$18:$N$28,D$5,0)  - VLOOKUP(D$4,'Farm Crops'!$B$4:$G$13,6,0)/1000*0.65*$C1325)</f>
        <v>399.96020202020208</v>
      </c>
      <c r="E1325" s="67">
        <f xml:space="preserve">   MAX(0, HLOOKUP(MONTH($B1325),'Farm Crops'!$B$18:$N$28,E$5,0)  - VLOOKUP(E$4,'Farm Crops'!$B$4:$G$13,6,0)/1000*0.65*$C1325)</f>
        <v>343.43965656565666</v>
      </c>
      <c r="F1325" s="67">
        <f xml:space="preserve">   MAX(0, HLOOKUP(MONTH($B1325),'Farm Crops'!$B$18:$N$28,F$5,0)  - VLOOKUP(F$4,'Farm Crops'!$B$4:$G$13,6,0)/1000*0.65*$C1325)</f>
        <v>448.01470707070712</v>
      </c>
      <c r="G1325" s="67">
        <f xml:space="preserve">   MAX(0, HLOOKUP(MONTH($B1325),'Farm Crops'!$B$18:$N$28,G$5,0)  - VLOOKUP(G$4,'Farm Crops'!$B$4:$G$13,6,0)/1000*0.65*$C1325)</f>
        <v>105.55688888888889</v>
      </c>
      <c r="H1325" s="67">
        <f xml:space="preserve">   MAX(0, HLOOKUP(MONTH($B1325),'Farm Crops'!$B$18:$N$28,H$5,0)  - VLOOKUP(H$4,'Farm Crops'!$B$4:$G$13,6,0)/1000*0.65*$C1325)</f>
        <v>362.24278787878791</v>
      </c>
      <c r="I1325" s="67">
        <f xml:space="preserve">   MAX(0, HLOOKUP(MONTH($B1325),'Farm Crops'!$B$18:$N$28,I$5,0)  - VLOOKUP(I$4,'Farm Crops'!$B$4:$G$13,6,0)/1000*0.65*$C1325)</f>
        <v>442.60533333333336</v>
      </c>
      <c r="J1325" s="67">
        <f xml:space="preserve">   MAX(0, HLOOKUP(MONTH($B1325),'Farm Crops'!$B$18:$N$28,J$5,0)  - VLOOKUP(J$4,'Farm Crops'!$B$4:$G$13,6,0)/1000*0.65*$C1325)</f>
        <v>667.94650505050527</v>
      </c>
      <c r="K1325" s="67">
        <f xml:space="preserve">   MAX(0, HLOOKUP(MONTH($B1325),'Farm Crops'!$B$18:$N$28,K$5,0)  - VLOOKUP(K$4,'Farm Crops'!$B$4:$G$13,6,0)/1000*0.65*$C1325)</f>
        <v>153.4631919191919</v>
      </c>
      <c r="L1325" s="67">
        <f xml:space="preserve">   MAX(0, HLOOKUP(MONTH($B1325),'Farm Crops'!$B$18:$N$28,L$5,0)  - VLOOKUP(L$4,'Farm Crops'!$B$4:$G$13,6,0)/1000*0.65*$C1325)</f>
        <v>27.083919191919215</v>
      </c>
      <c r="M1325" s="67">
        <f xml:space="preserve">   MAX(0, HLOOKUP(MONTH($B1325),'Farm Crops'!$B$18:$N$28,M$5,0)  - VLOOKUP(M$4,'Farm Crops'!$B$4:$G$13,6,0)/1000*0.65*$C1325)</f>
        <v>184.47446464646467</v>
      </c>
    </row>
    <row r="1326" spans="2:13" x14ac:dyDescent="0.2">
      <c r="B1326" s="4">
        <v>41803</v>
      </c>
      <c r="C1326" s="67">
        <f>'Observed Data'!$E1325</f>
        <v>0</v>
      </c>
      <c r="D1326" s="67">
        <f xml:space="preserve">   MAX(0, HLOOKUP(MONTH($B1326),'Farm Crops'!$B$18:$N$28,D$5,0)  - VLOOKUP(D$4,'Farm Crops'!$B$4:$G$13,6,0)/1000*0.65*$C1326)</f>
        <v>399.96020202020208</v>
      </c>
      <c r="E1326" s="67">
        <f xml:space="preserve">   MAX(0, HLOOKUP(MONTH($B1326),'Farm Crops'!$B$18:$N$28,E$5,0)  - VLOOKUP(E$4,'Farm Crops'!$B$4:$G$13,6,0)/1000*0.65*$C1326)</f>
        <v>343.43965656565666</v>
      </c>
      <c r="F1326" s="67">
        <f xml:space="preserve">   MAX(0, HLOOKUP(MONTH($B1326),'Farm Crops'!$B$18:$N$28,F$5,0)  - VLOOKUP(F$4,'Farm Crops'!$B$4:$G$13,6,0)/1000*0.65*$C1326)</f>
        <v>448.01470707070712</v>
      </c>
      <c r="G1326" s="67">
        <f xml:space="preserve">   MAX(0, HLOOKUP(MONTH($B1326),'Farm Crops'!$B$18:$N$28,G$5,0)  - VLOOKUP(G$4,'Farm Crops'!$B$4:$G$13,6,0)/1000*0.65*$C1326)</f>
        <v>105.55688888888889</v>
      </c>
      <c r="H1326" s="67">
        <f xml:space="preserve">   MAX(0, HLOOKUP(MONTH($B1326),'Farm Crops'!$B$18:$N$28,H$5,0)  - VLOOKUP(H$4,'Farm Crops'!$B$4:$G$13,6,0)/1000*0.65*$C1326)</f>
        <v>362.24278787878791</v>
      </c>
      <c r="I1326" s="67">
        <f xml:space="preserve">   MAX(0, HLOOKUP(MONTH($B1326),'Farm Crops'!$B$18:$N$28,I$5,0)  - VLOOKUP(I$4,'Farm Crops'!$B$4:$G$13,6,0)/1000*0.65*$C1326)</f>
        <v>442.60533333333336</v>
      </c>
      <c r="J1326" s="67">
        <f xml:space="preserve">   MAX(0, HLOOKUP(MONTH($B1326),'Farm Crops'!$B$18:$N$28,J$5,0)  - VLOOKUP(J$4,'Farm Crops'!$B$4:$G$13,6,0)/1000*0.65*$C1326)</f>
        <v>667.94650505050527</v>
      </c>
      <c r="K1326" s="67">
        <f xml:space="preserve">   MAX(0, HLOOKUP(MONTH($B1326),'Farm Crops'!$B$18:$N$28,K$5,0)  - VLOOKUP(K$4,'Farm Crops'!$B$4:$G$13,6,0)/1000*0.65*$C1326)</f>
        <v>153.4631919191919</v>
      </c>
      <c r="L1326" s="67">
        <f xml:space="preserve">   MAX(0, HLOOKUP(MONTH($B1326),'Farm Crops'!$B$18:$N$28,L$5,0)  - VLOOKUP(L$4,'Farm Crops'!$B$4:$G$13,6,0)/1000*0.65*$C1326)</f>
        <v>27.083919191919215</v>
      </c>
      <c r="M1326" s="67">
        <f xml:space="preserve">   MAX(0, HLOOKUP(MONTH($B1326),'Farm Crops'!$B$18:$N$28,M$5,0)  - VLOOKUP(M$4,'Farm Crops'!$B$4:$G$13,6,0)/1000*0.65*$C1326)</f>
        <v>184.47446464646467</v>
      </c>
    </row>
    <row r="1327" spans="2:13" x14ac:dyDescent="0.2">
      <c r="B1327" s="4">
        <v>41804</v>
      </c>
      <c r="C1327" s="67">
        <f>'Observed Data'!$E1326</f>
        <v>0</v>
      </c>
      <c r="D1327" s="67">
        <f xml:space="preserve">   MAX(0, HLOOKUP(MONTH($B1327),'Farm Crops'!$B$18:$N$28,D$5,0)  - VLOOKUP(D$4,'Farm Crops'!$B$4:$G$13,6,0)/1000*0.65*$C1327)</f>
        <v>399.96020202020208</v>
      </c>
      <c r="E1327" s="67">
        <f xml:space="preserve">   MAX(0, HLOOKUP(MONTH($B1327),'Farm Crops'!$B$18:$N$28,E$5,0)  - VLOOKUP(E$4,'Farm Crops'!$B$4:$G$13,6,0)/1000*0.65*$C1327)</f>
        <v>343.43965656565666</v>
      </c>
      <c r="F1327" s="67">
        <f xml:space="preserve">   MAX(0, HLOOKUP(MONTH($B1327),'Farm Crops'!$B$18:$N$28,F$5,0)  - VLOOKUP(F$4,'Farm Crops'!$B$4:$G$13,6,0)/1000*0.65*$C1327)</f>
        <v>448.01470707070712</v>
      </c>
      <c r="G1327" s="67">
        <f xml:space="preserve">   MAX(0, HLOOKUP(MONTH($B1327),'Farm Crops'!$B$18:$N$28,G$5,0)  - VLOOKUP(G$4,'Farm Crops'!$B$4:$G$13,6,0)/1000*0.65*$C1327)</f>
        <v>105.55688888888889</v>
      </c>
      <c r="H1327" s="67">
        <f xml:space="preserve">   MAX(0, HLOOKUP(MONTH($B1327),'Farm Crops'!$B$18:$N$28,H$5,0)  - VLOOKUP(H$4,'Farm Crops'!$B$4:$G$13,6,0)/1000*0.65*$C1327)</f>
        <v>362.24278787878791</v>
      </c>
      <c r="I1327" s="67">
        <f xml:space="preserve">   MAX(0, HLOOKUP(MONTH($B1327),'Farm Crops'!$B$18:$N$28,I$5,0)  - VLOOKUP(I$4,'Farm Crops'!$B$4:$G$13,6,0)/1000*0.65*$C1327)</f>
        <v>442.60533333333336</v>
      </c>
      <c r="J1327" s="67">
        <f xml:space="preserve">   MAX(0, HLOOKUP(MONTH($B1327),'Farm Crops'!$B$18:$N$28,J$5,0)  - VLOOKUP(J$4,'Farm Crops'!$B$4:$G$13,6,0)/1000*0.65*$C1327)</f>
        <v>667.94650505050527</v>
      </c>
      <c r="K1327" s="67">
        <f xml:space="preserve">   MAX(0, HLOOKUP(MONTH($B1327),'Farm Crops'!$B$18:$N$28,K$5,0)  - VLOOKUP(K$4,'Farm Crops'!$B$4:$G$13,6,0)/1000*0.65*$C1327)</f>
        <v>153.4631919191919</v>
      </c>
      <c r="L1327" s="67">
        <f xml:space="preserve">   MAX(0, HLOOKUP(MONTH($B1327),'Farm Crops'!$B$18:$N$28,L$5,0)  - VLOOKUP(L$4,'Farm Crops'!$B$4:$G$13,6,0)/1000*0.65*$C1327)</f>
        <v>27.083919191919215</v>
      </c>
      <c r="M1327" s="67">
        <f xml:space="preserve">   MAX(0, HLOOKUP(MONTH($B1327),'Farm Crops'!$B$18:$N$28,M$5,0)  - VLOOKUP(M$4,'Farm Crops'!$B$4:$G$13,6,0)/1000*0.65*$C1327)</f>
        <v>184.47446464646467</v>
      </c>
    </row>
    <row r="1328" spans="2:13" x14ac:dyDescent="0.2">
      <c r="B1328" s="4">
        <v>41805</v>
      </c>
      <c r="C1328" s="67">
        <f>'Observed Data'!$E1327</f>
        <v>44</v>
      </c>
      <c r="D1328" s="67">
        <f xml:space="preserve">   MAX(0, HLOOKUP(MONTH($B1328),'Farm Crops'!$B$18:$N$28,D$5,0)  - VLOOKUP(D$4,'Farm Crops'!$B$4:$G$13,6,0)/1000*0.65*$C1328)</f>
        <v>0</v>
      </c>
      <c r="E1328" s="67">
        <f xml:space="preserve">   MAX(0, HLOOKUP(MONTH($B1328),'Farm Crops'!$B$18:$N$28,E$5,0)  - VLOOKUP(E$4,'Farm Crops'!$B$4:$G$13,6,0)/1000*0.65*$C1328)</f>
        <v>0</v>
      </c>
      <c r="F1328" s="67">
        <f xml:space="preserve">   MAX(0, HLOOKUP(MONTH($B1328),'Farm Crops'!$B$18:$N$28,F$5,0)  - VLOOKUP(F$4,'Farm Crops'!$B$4:$G$13,6,0)/1000*0.65*$C1328)</f>
        <v>0</v>
      </c>
      <c r="G1328" s="67">
        <f xml:space="preserve">   MAX(0, HLOOKUP(MONTH($B1328),'Farm Crops'!$B$18:$N$28,G$5,0)  - VLOOKUP(G$4,'Farm Crops'!$B$4:$G$13,6,0)/1000*0.65*$C1328)</f>
        <v>0</v>
      </c>
      <c r="H1328" s="67">
        <f xml:space="preserve">   MAX(0, HLOOKUP(MONTH($B1328),'Farm Crops'!$B$18:$N$28,H$5,0)  - VLOOKUP(H$4,'Farm Crops'!$B$4:$G$13,6,0)/1000*0.65*$C1328)</f>
        <v>0</v>
      </c>
      <c r="I1328" s="67">
        <f xml:space="preserve">   MAX(0, HLOOKUP(MONTH($B1328),'Farm Crops'!$B$18:$N$28,I$5,0)  - VLOOKUP(I$4,'Farm Crops'!$B$4:$G$13,6,0)/1000*0.65*$C1328)</f>
        <v>0</v>
      </c>
      <c r="J1328" s="67">
        <f xml:space="preserve">   MAX(0, HLOOKUP(MONTH($B1328),'Farm Crops'!$B$18:$N$28,J$5,0)  - VLOOKUP(J$4,'Farm Crops'!$B$4:$G$13,6,0)/1000*0.65*$C1328)</f>
        <v>0</v>
      </c>
      <c r="K1328" s="67">
        <f xml:space="preserve">   MAX(0, HLOOKUP(MONTH($B1328),'Farm Crops'!$B$18:$N$28,K$5,0)  - VLOOKUP(K$4,'Farm Crops'!$B$4:$G$13,6,0)/1000*0.65*$C1328)</f>
        <v>0</v>
      </c>
      <c r="L1328" s="67">
        <f xml:space="preserve">   MAX(0, HLOOKUP(MONTH($B1328),'Farm Crops'!$B$18:$N$28,L$5,0)  - VLOOKUP(L$4,'Farm Crops'!$B$4:$G$13,6,0)/1000*0.65*$C1328)</f>
        <v>0</v>
      </c>
      <c r="M1328" s="67">
        <f xml:space="preserve">   MAX(0, HLOOKUP(MONTH($B1328),'Farm Crops'!$B$18:$N$28,M$5,0)  - VLOOKUP(M$4,'Farm Crops'!$B$4:$G$13,6,0)/1000*0.65*$C1328)</f>
        <v>0</v>
      </c>
    </row>
    <row r="1329" spans="2:13" x14ac:dyDescent="0.2">
      <c r="B1329" s="4">
        <v>41806</v>
      </c>
      <c r="C1329" s="67">
        <f>'Observed Data'!$E1328</f>
        <v>14</v>
      </c>
      <c r="D1329" s="67">
        <f xml:space="preserve">   MAX(0, HLOOKUP(MONTH($B1329),'Farm Crops'!$B$18:$N$28,D$5,0)  - VLOOKUP(D$4,'Farm Crops'!$B$4:$G$13,6,0)/1000*0.65*$C1329)</f>
        <v>0</v>
      </c>
      <c r="E1329" s="67">
        <f xml:space="preserve">   MAX(0, HLOOKUP(MONTH($B1329),'Farm Crops'!$B$18:$N$28,E$5,0)  - VLOOKUP(E$4,'Farm Crops'!$B$4:$G$13,6,0)/1000*0.65*$C1329)</f>
        <v>0</v>
      </c>
      <c r="F1329" s="67">
        <f xml:space="preserve">   MAX(0, HLOOKUP(MONTH($B1329),'Farm Crops'!$B$18:$N$28,F$5,0)  - VLOOKUP(F$4,'Farm Crops'!$B$4:$G$13,6,0)/1000*0.65*$C1329)</f>
        <v>0</v>
      </c>
      <c r="G1329" s="67">
        <f xml:space="preserve">   MAX(0, HLOOKUP(MONTH($B1329),'Farm Crops'!$B$18:$N$28,G$5,0)  - VLOOKUP(G$4,'Farm Crops'!$B$4:$G$13,6,0)/1000*0.65*$C1329)</f>
        <v>0</v>
      </c>
      <c r="H1329" s="67">
        <f xml:space="preserve">   MAX(0, HLOOKUP(MONTH($B1329),'Farm Crops'!$B$18:$N$28,H$5,0)  - VLOOKUP(H$4,'Farm Crops'!$B$4:$G$13,6,0)/1000*0.65*$C1329)</f>
        <v>0</v>
      </c>
      <c r="I1329" s="67">
        <f xml:space="preserve">   MAX(0, HLOOKUP(MONTH($B1329),'Farm Crops'!$B$18:$N$28,I$5,0)  - VLOOKUP(I$4,'Farm Crops'!$B$4:$G$13,6,0)/1000*0.65*$C1329)</f>
        <v>0</v>
      </c>
      <c r="J1329" s="67">
        <f xml:space="preserve">   MAX(0, HLOOKUP(MONTH($B1329),'Farm Crops'!$B$18:$N$28,J$5,0)  - VLOOKUP(J$4,'Farm Crops'!$B$4:$G$13,6,0)/1000*0.65*$C1329)</f>
        <v>0</v>
      </c>
      <c r="K1329" s="67">
        <f xml:space="preserve">   MAX(0, HLOOKUP(MONTH($B1329),'Farm Crops'!$B$18:$N$28,K$5,0)  - VLOOKUP(K$4,'Farm Crops'!$B$4:$G$13,6,0)/1000*0.65*$C1329)</f>
        <v>0</v>
      </c>
      <c r="L1329" s="67">
        <f xml:space="preserve">   MAX(0, HLOOKUP(MONTH($B1329),'Farm Crops'!$B$18:$N$28,L$5,0)  - VLOOKUP(L$4,'Farm Crops'!$B$4:$G$13,6,0)/1000*0.65*$C1329)</f>
        <v>0</v>
      </c>
      <c r="M1329" s="67">
        <f xml:space="preserve">   MAX(0, HLOOKUP(MONTH($B1329),'Farm Crops'!$B$18:$N$28,M$5,0)  - VLOOKUP(M$4,'Farm Crops'!$B$4:$G$13,6,0)/1000*0.65*$C1329)</f>
        <v>0</v>
      </c>
    </row>
    <row r="1330" spans="2:13" x14ac:dyDescent="0.2">
      <c r="B1330" s="4">
        <v>41807</v>
      </c>
      <c r="C1330" s="67">
        <f>'Observed Data'!$E1329</f>
        <v>0</v>
      </c>
      <c r="D1330" s="67">
        <f xml:space="preserve">   MAX(0, HLOOKUP(MONTH($B1330),'Farm Crops'!$B$18:$N$28,D$5,0)  - VLOOKUP(D$4,'Farm Crops'!$B$4:$G$13,6,0)/1000*0.65*$C1330)</f>
        <v>399.96020202020208</v>
      </c>
      <c r="E1330" s="67">
        <f xml:space="preserve">   MAX(0, HLOOKUP(MONTH($B1330),'Farm Crops'!$B$18:$N$28,E$5,0)  - VLOOKUP(E$4,'Farm Crops'!$B$4:$G$13,6,0)/1000*0.65*$C1330)</f>
        <v>343.43965656565666</v>
      </c>
      <c r="F1330" s="67">
        <f xml:space="preserve">   MAX(0, HLOOKUP(MONTH($B1330),'Farm Crops'!$B$18:$N$28,F$5,0)  - VLOOKUP(F$4,'Farm Crops'!$B$4:$G$13,6,0)/1000*0.65*$C1330)</f>
        <v>448.01470707070712</v>
      </c>
      <c r="G1330" s="67">
        <f xml:space="preserve">   MAX(0, HLOOKUP(MONTH($B1330),'Farm Crops'!$B$18:$N$28,G$5,0)  - VLOOKUP(G$4,'Farm Crops'!$B$4:$G$13,6,0)/1000*0.65*$C1330)</f>
        <v>105.55688888888889</v>
      </c>
      <c r="H1330" s="67">
        <f xml:space="preserve">   MAX(0, HLOOKUP(MONTH($B1330),'Farm Crops'!$B$18:$N$28,H$5,0)  - VLOOKUP(H$4,'Farm Crops'!$B$4:$G$13,6,0)/1000*0.65*$C1330)</f>
        <v>362.24278787878791</v>
      </c>
      <c r="I1330" s="67">
        <f xml:space="preserve">   MAX(0, HLOOKUP(MONTH($B1330),'Farm Crops'!$B$18:$N$28,I$5,0)  - VLOOKUP(I$4,'Farm Crops'!$B$4:$G$13,6,0)/1000*0.65*$C1330)</f>
        <v>442.60533333333336</v>
      </c>
      <c r="J1330" s="67">
        <f xml:space="preserve">   MAX(0, HLOOKUP(MONTH($B1330),'Farm Crops'!$B$18:$N$28,J$5,0)  - VLOOKUP(J$4,'Farm Crops'!$B$4:$G$13,6,0)/1000*0.65*$C1330)</f>
        <v>667.94650505050527</v>
      </c>
      <c r="K1330" s="67">
        <f xml:space="preserve">   MAX(0, HLOOKUP(MONTH($B1330),'Farm Crops'!$B$18:$N$28,K$5,0)  - VLOOKUP(K$4,'Farm Crops'!$B$4:$G$13,6,0)/1000*0.65*$C1330)</f>
        <v>153.4631919191919</v>
      </c>
      <c r="L1330" s="67">
        <f xml:space="preserve">   MAX(0, HLOOKUP(MONTH($B1330),'Farm Crops'!$B$18:$N$28,L$5,0)  - VLOOKUP(L$4,'Farm Crops'!$B$4:$G$13,6,0)/1000*0.65*$C1330)</f>
        <v>27.083919191919215</v>
      </c>
      <c r="M1330" s="67">
        <f xml:space="preserve">   MAX(0, HLOOKUP(MONTH($B1330),'Farm Crops'!$B$18:$N$28,M$5,0)  - VLOOKUP(M$4,'Farm Crops'!$B$4:$G$13,6,0)/1000*0.65*$C1330)</f>
        <v>184.47446464646467</v>
      </c>
    </row>
    <row r="1331" spans="2:13" x14ac:dyDescent="0.2">
      <c r="B1331" s="4">
        <v>41808</v>
      </c>
      <c r="C1331" s="67">
        <f>'Observed Data'!$E1330</f>
        <v>0</v>
      </c>
      <c r="D1331" s="67">
        <f xml:space="preserve">   MAX(0, HLOOKUP(MONTH($B1331),'Farm Crops'!$B$18:$N$28,D$5,0)  - VLOOKUP(D$4,'Farm Crops'!$B$4:$G$13,6,0)/1000*0.65*$C1331)</f>
        <v>399.96020202020208</v>
      </c>
      <c r="E1331" s="67">
        <f xml:space="preserve">   MAX(0, HLOOKUP(MONTH($B1331),'Farm Crops'!$B$18:$N$28,E$5,0)  - VLOOKUP(E$4,'Farm Crops'!$B$4:$G$13,6,0)/1000*0.65*$C1331)</f>
        <v>343.43965656565666</v>
      </c>
      <c r="F1331" s="67">
        <f xml:space="preserve">   MAX(0, HLOOKUP(MONTH($B1331),'Farm Crops'!$B$18:$N$28,F$5,0)  - VLOOKUP(F$4,'Farm Crops'!$B$4:$G$13,6,0)/1000*0.65*$C1331)</f>
        <v>448.01470707070712</v>
      </c>
      <c r="G1331" s="67">
        <f xml:space="preserve">   MAX(0, HLOOKUP(MONTH($B1331),'Farm Crops'!$B$18:$N$28,G$5,0)  - VLOOKUP(G$4,'Farm Crops'!$B$4:$G$13,6,0)/1000*0.65*$C1331)</f>
        <v>105.55688888888889</v>
      </c>
      <c r="H1331" s="67">
        <f xml:space="preserve">   MAX(0, HLOOKUP(MONTH($B1331),'Farm Crops'!$B$18:$N$28,H$5,0)  - VLOOKUP(H$4,'Farm Crops'!$B$4:$G$13,6,0)/1000*0.65*$C1331)</f>
        <v>362.24278787878791</v>
      </c>
      <c r="I1331" s="67">
        <f xml:space="preserve">   MAX(0, HLOOKUP(MONTH($B1331),'Farm Crops'!$B$18:$N$28,I$5,0)  - VLOOKUP(I$4,'Farm Crops'!$B$4:$G$13,6,0)/1000*0.65*$C1331)</f>
        <v>442.60533333333336</v>
      </c>
      <c r="J1331" s="67">
        <f xml:space="preserve">   MAX(0, HLOOKUP(MONTH($B1331),'Farm Crops'!$B$18:$N$28,J$5,0)  - VLOOKUP(J$4,'Farm Crops'!$B$4:$G$13,6,0)/1000*0.65*$C1331)</f>
        <v>667.94650505050527</v>
      </c>
      <c r="K1331" s="67">
        <f xml:space="preserve">   MAX(0, HLOOKUP(MONTH($B1331),'Farm Crops'!$B$18:$N$28,K$5,0)  - VLOOKUP(K$4,'Farm Crops'!$B$4:$G$13,6,0)/1000*0.65*$C1331)</f>
        <v>153.4631919191919</v>
      </c>
      <c r="L1331" s="67">
        <f xml:space="preserve">   MAX(0, HLOOKUP(MONTH($B1331),'Farm Crops'!$B$18:$N$28,L$5,0)  - VLOOKUP(L$4,'Farm Crops'!$B$4:$G$13,6,0)/1000*0.65*$C1331)</f>
        <v>27.083919191919215</v>
      </c>
      <c r="M1331" s="67">
        <f xml:space="preserve">   MAX(0, HLOOKUP(MONTH($B1331),'Farm Crops'!$B$18:$N$28,M$5,0)  - VLOOKUP(M$4,'Farm Crops'!$B$4:$G$13,6,0)/1000*0.65*$C1331)</f>
        <v>184.47446464646467</v>
      </c>
    </row>
    <row r="1332" spans="2:13" x14ac:dyDescent="0.2">
      <c r="B1332" s="4">
        <v>41809</v>
      </c>
      <c r="C1332" s="67">
        <f>'Observed Data'!$E1331</f>
        <v>14</v>
      </c>
      <c r="D1332" s="67">
        <f xml:space="preserve">   MAX(0, HLOOKUP(MONTH($B1332),'Farm Crops'!$B$18:$N$28,D$5,0)  - VLOOKUP(D$4,'Farm Crops'!$B$4:$G$13,6,0)/1000*0.65*$C1332)</f>
        <v>0</v>
      </c>
      <c r="E1332" s="67">
        <f xml:space="preserve">   MAX(0, HLOOKUP(MONTH($B1332),'Farm Crops'!$B$18:$N$28,E$5,0)  - VLOOKUP(E$4,'Farm Crops'!$B$4:$G$13,6,0)/1000*0.65*$C1332)</f>
        <v>0</v>
      </c>
      <c r="F1332" s="67">
        <f xml:space="preserve">   MAX(0, HLOOKUP(MONTH($B1332),'Farm Crops'!$B$18:$N$28,F$5,0)  - VLOOKUP(F$4,'Farm Crops'!$B$4:$G$13,6,0)/1000*0.65*$C1332)</f>
        <v>0</v>
      </c>
      <c r="G1332" s="67">
        <f xml:space="preserve">   MAX(0, HLOOKUP(MONTH($B1332),'Farm Crops'!$B$18:$N$28,G$5,0)  - VLOOKUP(G$4,'Farm Crops'!$B$4:$G$13,6,0)/1000*0.65*$C1332)</f>
        <v>0</v>
      </c>
      <c r="H1332" s="67">
        <f xml:space="preserve">   MAX(0, HLOOKUP(MONTH($B1332),'Farm Crops'!$B$18:$N$28,H$5,0)  - VLOOKUP(H$4,'Farm Crops'!$B$4:$G$13,6,0)/1000*0.65*$C1332)</f>
        <v>0</v>
      </c>
      <c r="I1332" s="67">
        <f xml:space="preserve">   MAX(0, HLOOKUP(MONTH($B1332),'Farm Crops'!$B$18:$N$28,I$5,0)  - VLOOKUP(I$4,'Farm Crops'!$B$4:$G$13,6,0)/1000*0.65*$C1332)</f>
        <v>0</v>
      </c>
      <c r="J1332" s="67">
        <f xml:space="preserve">   MAX(0, HLOOKUP(MONTH($B1332),'Farm Crops'!$B$18:$N$28,J$5,0)  - VLOOKUP(J$4,'Farm Crops'!$B$4:$G$13,6,0)/1000*0.65*$C1332)</f>
        <v>0</v>
      </c>
      <c r="K1332" s="67">
        <f xml:space="preserve">   MAX(0, HLOOKUP(MONTH($B1332),'Farm Crops'!$B$18:$N$28,K$5,0)  - VLOOKUP(K$4,'Farm Crops'!$B$4:$G$13,6,0)/1000*0.65*$C1332)</f>
        <v>0</v>
      </c>
      <c r="L1332" s="67">
        <f xml:space="preserve">   MAX(0, HLOOKUP(MONTH($B1332),'Farm Crops'!$B$18:$N$28,L$5,0)  - VLOOKUP(L$4,'Farm Crops'!$B$4:$G$13,6,0)/1000*0.65*$C1332)</f>
        <v>0</v>
      </c>
      <c r="M1332" s="67">
        <f xml:space="preserve">   MAX(0, HLOOKUP(MONTH($B1332),'Farm Crops'!$B$18:$N$28,M$5,0)  - VLOOKUP(M$4,'Farm Crops'!$B$4:$G$13,6,0)/1000*0.65*$C1332)</f>
        <v>0</v>
      </c>
    </row>
    <row r="1333" spans="2:13" x14ac:dyDescent="0.2">
      <c r="B1333" s="4">
        <v>41810</v>
      </c>
      <c r="C1333" s="67">
        <f>'Observed Data'!$E1332</f>
        <v>0</v>
      </c>
      <c r="D1333" s="67">
        <f xml:space="preserve">   MAX(0, HLOOKUP(MONTH($B1333),'Farm Crops'!$B$18:$N$28,D$5,0)  - VLOOKUP(D$4,'Farm Crops'!$B$4:$G$13,6,0)/1000*0.65*$C1333)</f>
        <v>399.96020202020208</v>
      </c>
      <c r="E1333" s="67">
        <f xml:space="preserve">   MAX(0, HLOOKUP(MONTH($B1333),'Farm Crops'!$B$18:$N$28,E$5,0)  - VLOOKUP(E$4,'Farm Crops'!$B$4:$G$13,6,0)/1000*0.65*$C1333)</f>
        <v>343.43965656565666</v>
      </c>
      <c r="F1333" s="67">
        <f xml:space="preserve">   MAX(0, HLOOKUP(MONTH($B1333),'Farm Crops'!$B$18:$N$28,F$5,0)  - VLOOKUP(F$4,'Farm Crops'!$B$4:$G$13,6,0)/1000*0.65*$C1333)</f>
        <v>448.01470707070712</v>
      </c>
      <c r="G1333" s="67">
        <f xml:space="preserve">   MAX(0, HLOOKUP(MONTH($B1333),'Farm Crops'!$B$18:$N$28,G$5,0)  - VLOOKUP(G$4,'Farm Crops'!$B$4:$G$13,6,0)/1000*0.65*$C1333)</f>
        <v>105.55688888888889</v>
      </c>
      <c r="H1333" s="67">
        <f xml:space="preserve">   MAX(0, HLOOKUP(MONTH($B1333),'Farm Crops'!$B$18:$N$28,H$5,0)  - VLOOKUP(H$4,'Farm Crops'!$B$4:$G$13,6,0)/1000*0.65*$C1333)</f>
        <v>362.24278787878791</v>
      </c>
      <c r="I1333" s="67">
        <f xml:space="preserve">   MAX(0, HLOOKUP(MONTH($B1333),'Farm Crops'!$B$18:$N$28,I$5,0)  - VLOOKUP(I$4,'Farm Crops'!$B$4:$G$13,6,0)/1000*0.65*$C1333)</f>
        <v>442.60533333333336</v>
      </c>
      <c r="J1333" s="67">
        <f xml:space="preserve">   MAX(0, HLOOKUP(MONTH($B1333),'Farm Crops'!$B$18:$N$28,J$5,0)  - VLOOKUP(J$4,'Farm Crops'!$B$4:$G$13,6,0)/1000*0.65*$C1333)</f>
        <v>667.94650505050527</v>
      </c>
      <c r="K1333" s="67">
        <f xml:space="preserve">   MAX(0, HLOOKUP(MONTH($B1333),'Farm Crops'!$B$18:$N$28,K$5,0)  - VLOOKUP(K$4,'Farm Crops'!$B$4:$G$13,6,0)/1000*0.65*$C1333)</f>
        <v>153.4631919191919</v>
      </c>
      <c r="L1333" s="67">
        <f xml:space="preserve">   MAX(0, HLOOKUP(MONTH($B1333),'Farm Crops'!$B$18:$N$28,L$5,0)  - VLOOKUP(L$4,'Farm Crops'!$B$4:$G$13,6,0)/1000*0.65*$C1333)</f>
        <v>27.083919191919215</v>
      </c>
      <c r="M1333" s="67">
        <f xml:space="preserve">   MAX(0, HLOOKUP(MONTH($B1333),'Farm Crops'!$B$18:$N$28,M$5,0)  - VLOOKUP(M$4,'Farm Crops'!$B$4:$G$13,6,0)/1000*0.65*$C1333)</f>
        <v>184.47446464646467</v>
      </c>
    </row>
    <row r="1334" spans="2:13" x14ac:dyDescent="0.2">
      <c r="B1334" s="4">
        <v>41811</v>
      </c>
      <c r="C1334" s="67">
        <f>'Observed Data'!$E1333</f>
        <v>0</v>
      </c>
      <c r="D1334" s="67">
        <f xml:space="preserve">   MAX(0, HLOOKUP(MONTH($B1334),'Farm Crops'!$B$18:$N$28,D$5,0)  - VLOOKUP(D$4,'Farm Crops'!$B$4:$G$13,6,0)/1000*0.65*$C1334)</f>
        <v>399.96020202020208</v>
      </c>
      <c r="E1334" s="67">
        <f xml:space="preserve">   MAX(0, HLOOKUP(MONTH($B1334),'Farm Crops'!$B$18:$N$28,E$5,0)  - VLOOKUP(E$4,'Farm Crops'!$B$4:$G$13,6,0)/1000*0.65*$C1334)</f>
        <v>343.43965656565666</v>
      </c>
      <c r="F1334" s="67">
        <f xml:space="preserve">   MAX(0, HLOOKUP(MONTH($B1334),'Farm Crops'!$B$18:$N$28,F$5,0)  - VLOOKUP(F$4,'Farm Crops'!$B$4:$G$13,6,0)/1000*0.65*$C1334)</f>
        <v>448.01470707070712</v>
      </c>
      <c r="G1334" s="67">
        <f xml:space="preserve">   MAX(0, HLOOKUP(MONTH($B1334),'Farm Crops'!$B$18:$N$28,G$5,0)  - VLOOKUP(G$4,'Farm Crops'!$B$4:$G$13,6,0)/1000*0.65*$C1334)</f>
        <v>105.55688888888889</v>
      </c>
      <c r="H1334" s="67">
        <f xml:space="preserve">   MAX(0, HLOOKUP(MONTH($B1334),'Farm Crops'!$B$18:$N$28,H$5,0)  - VLOOKUP(H$4,'Farm Crops'!$B$4:$G$13,6,0)/1000*0.65*$C1334)</f>
        <v>362.24278787878791</v>
      </c>
      <c r="I1334" s="67">
        <f xml:space="preserve">   MAX(0, HLOOKUP(MONTH($B1334),'Farm Crops'!$B$18:$N$28,I$5,0)  - VLOOKUP(I$4,'Farm Crops'!$B$4:$G$13,6,0)/1000*0.65*$C1334)</f>
        <v>442.60533333333336</v>
      </c>
      <c r="J1334" s="67">
        <f xml:space="preserve">   MAX(0, HLOOKUP(MONTH($B1334),'Farm Crops'!$B$18:$N$28,J$5,0)  - VLOOKUP(J$4,'Farm Crops'!$B$4:$G$13,6,0)/1000*0.65*$C1334)</f>
        <v>667.94650505050527</v>
      </c>
      <c r="K1334" s="67">
        <f xml:space="preserve">   MAX(0, HLOOKUP(MONTH($B1334),'Farm Crops'!$B$18:$N$28,K$5,0)  - VLOOKUP(K$4,'Farm Crops'!$B$4:$G$13,6,0)/1000*0.65*$C1334)</f>
        <v>153.4631919191919</v>
      </c>
      <c r="L1334" s="67">
        <f xml:space="preserve">   MAX(0, HLOOKUP(MONTH($B1334),'Farm Crops'!$B$18:$N$28,L$5,0)  - VLOOKUP(L$4,'Farm Crops'!$B$4:$G$13,6,0)/1000*0.65*$C1334)</f>
        <v>27.083919191919215</v>
      </c>
      <c r="M1334" s="67">
        <f xml:space="preserve">   MAX(0, HLOOKUP(MONTH($B1334),'Farm Crops'!$B$18:$N$28,M$5,0)  - VLOOKUP(M$4,'Farm Crops'!$B$4:$G$13,6,0)/1000*0.65*$C1334)</f>
        <v>184.47446464646467</v>
      </c>
    </row>
    <row r="1335" spans="2:13" x14ac:dyDescent="0.2">
      <c r="B1335" s="4">
        <v>41812</v>
      </c>
      <c r="C1335" s="67">
        <f>'Observed Data'!$E1334</f>
        <v>0</v>
      </c>
      <c r="D1335" s="67">
        <f xml:space="preserve">   MAX(0, HLOOKUP(MONTH($B1335),'Farm Crops'!$B$18:$N$28,D$5,0)  - VLOOKUP(D$4,'Farm Crops'!$B$4:$G$13,6,0)/1000*0.65*$C1335)</f>
        <v>399.96020202020208</v>
      </c>
      <c r="E1335" s="67">
        <f xml:space="preserve">   MAX(0, HLOOKUP(MONTH($B1335),'Farm Crops'!$B$18:$N$28,E$5,0)  - VLOOKUP(E$4,'Farm Crops'!$B$4:$G$13,6,0)/1000*0.65*$C1335)</f>
        <v>343.43965656565666</v>
      </c>
      <c r="F1335" s="67">
        <f xml:space="preserve">   MAX(0, HLOOKUP(MONTH($B1335),'Farm Crops'!$B$18:$N$28,F$5,0)  - VLOOKUP(F$4,'Farm Crops'!$B$4:$G$13,6,0)/1000*0.65*$C1335)</f>
        <v>448.01470707070712</v>
      </c>
      <c r="G1335" s="67">
        <f xml:space="preserve">   MAX(0, HLOOKUP(MONTH($B1335),'Farm Crops'!$B$18:$N$28,G$5,0)  - VLOOKUP(G$4,'Farm Crops'!$B$4:$G$13,6,0)/1000*0.65*$C1335)</f>
        <v>105.55688888888889</v>
      </c>
      <c r="H1335" s="67">
        <f xml:space="preserve">   MAX(0, HLOOKUP(MONTH($B1335),'Farm Crops'!$B$18:$N$28,H$5,0)  - VLOOKUP(H$4,'Farm Crops'!$B$4:$G$13,6,0)/1000*0.65*$C1335)</f>
        <v>362.24278787878791</v>
      </c>
      <c r="I1335" s="67">
        <f xml:space="preserve">   MAX(0, HLOOKUP(MONTH($B1335),'Farm Crops'!$B$18:$N$28,I$5,0)  - VLOOKUP(I$4,'Farm Crops'!$B$4:$G$13,6,0)/1000*0.65*$C1335)</f>
        <v>442.60533333333336</v>
      </c>
      <c r="J1335" s="67">
        <f xml:space="preserve">   MAX(0, HLOOKUP(MONTH($B1335),'Farm Crops'!$B$18:$N$28,J$5,0)  - VLOOKUP(J$4,'Farm Crops'!$B$4:$G$13,6,0)/1000*0.65*$C1335)</f>
        <v>667.94650505050527</v>
      </c>
      <c r="K1335" s="67">
        <f xml:space="preserve">   MAX(0, HLOOKUP(MONTH($B1335),'Farm Crops'!$B$18:$N$28,K$5,0)  - VLOOKUP(K$4,'Farm Crops'!$B$4:$G$13,6,0)/1000*0.65*$C1335)</f>
        <v>153.4631919191919</v>
      </c>
      <c r="L1335" s="67">
        <f xml:space="preserve">   MAX(0, HLOOKUP(MONTH($B1335),'Farm Crops'!$B$18:$N$28,L$5,0)  - VLOOKUP(L$4,'Farm Crops'!$B$4:$G$13,6,0)/1000*0.65*$C1335)</f>
        <v>27.083919191919215</v>
      </c>
      <c r="M1335" s="67">
        <f xml:space="preserve">   MAX(0, HLOOKUP(MONTH($B1335),'Farm Crops'!$B$18:$N$28,M$5,0)  - VLOOKUP(M$4,'Farm Crops'!$B$4:$G$13,6,0)/1000*0.65*$C1335)</f>
        <v>184.47446464646467</v>
      </c>
    </row>
    <row r="1336" spans="2:13" x14ac:dyDescent="0.2">
      <c r="B1336" s="4">
        <v>41813</v>
      </c>
      <c r="C1336" s="67">
        <f>'Observed Data'!$E1335</f>
        <v>0</v>
      </c>
      <c r="D1336" s="67">
        <f xml:space="preserve">   MAX(0, HLOOKUP(MONTH($B1336),'Farm Crops'!$B$18:$N$28,D$5,0)  - VLOOKUP(D$4,'Farm Crops'!$B$4:$G$13,6,0)/1000*0.65*$C1336)</f>
        <v>399.96020202020208</v>
      </c>
      <c r="E1336" s="67">
        <f xml:space="preserve">   MAX(0, HLOOKUP(MONTH($B1336),'Farm Crops'!$B$18:$N$28,E$5,0)  - VLOOKUP(E$4,'Farm Crops'!$B$4:$G$13,6,0)/1000*0.65*$C1336)</f>
        <v>343.43965656565666</v>
      </c>
      <c r="F1336" s="67">
        <f xml:space="preserve">   MAX(0, HLOOKUP(MONTH($B1336),'Farm Crops'!$B$18:$N$28,F$5,0)  - VLOOKUP(F$4,'Farm Crops'!$B$4:$G$13,6,0)/1000*0.65*$C1336)</f>
        <v>448.01470707070712</v>
      </c>
      <c r="G1336" s="67">
        <f xml:space="preserve">   MAX(0, HLOOKUP(MONTH($B1336),'Farm Crops'!$B$18:$N$28,G$5,0)  - VLOOKUP(G$4,'Farm Crops'!$B$4:$G$13,6,0)/1000*0.65*$C1336)</f>
        <v>105.55688888888889</v>
      </c>
      <c r="H1336" s="67">
        <f xml:space="preserve">   MAX(0, HLOOKUP(MONTH($B1336),'Farm Crops'!$B$18:$N$28,H$5,0)  - VLOOKUP(H$4,'Farm Crops'!$B$4:$G$13,6,0)/1000*0.65*$C1336)</f>
        <v>362.24278787878791</v>
      </c>
      <c r="I1336" s="67">
        <f xml:space="preserve">   MAX(0, HLOOKUP(MONTH($B1336),'Farm Crops'!$B$18:$N$28,I$5,0)  - VLOOKUP(I$4,'Farm Crops'!$B$4:$G$13,6,0)/1000*0.65*$C1336)</f>
        <v>442.60533333333336</v>
      </c>
      <c r="J1336" s="67">
        <f xml:space="preserve">   MAX(0, HLOOKUP(MONTH($B1336),'Farm Crops'!$B$18:$N$28,J$5,0)  - VLOOKUP(J$4,'Farm Crops'!$B$4:$G$13,6,0)/1000*0.65*$C1336)</f>
        <v>667.94650505050527</v>
      </c>
      <c r="K1336" s="67">
        <f xml:space="preserve">   MAX(0, HLOOKUP(MONTH($B1336),'Farm Crops'!$B$18:$N$28,K$5,0)  - VLOOKUP(K$4,'Farm Crops'!$B$4:$G$13,6,0)/1000*0.65*$C1336)</f>
        <v>153.4631919191919</v>
      </c>
      <c r="L1336" s="67">
        <f xml:space="preserve">   MAX(0, HLOOKUP(MONTH($B1336),'Farm Crops'!$B$18:$N$28,L$5,0)  - VLOOKUP(L$4,'Farm Crops'!$B$4:$G$13,6,0)/1000*0.65*$C1336)</f>
        <v>27.083919191919215</v>
      </c>
      <c r="M1336" s="67">
        <f xml:space="preserve">   MAX(0, HLOOKUP(MONTH($B1336),'Farm Crops'!$B$18:$N$28,M$5,0)  - VLOOKUP(M$4,'Farm Crops'!$B$4:$G$13,6,0)/1000*0.65*$C1336)</f>
        <v>184.47446464646467</v>
      </c>
    </row>
    <row r="1337" spans="2:13" x14ac:dyDescent="0.2">
      <c r="B1337" s="4">
        <v>41814</v>
      </c>
      <c r="C1337" s="67">
        <f>'Observed Data'!$E1336</f>
        <v>0</v>
      </c>
      <c r="D1337" s="67">
        <f xml:space="preserve">   MAX(0, HLOOKUP(MONTH($B1337),'Farm Crops'!$B$18:$N$28,D$5,0)  - VLOOKUP(D$4,'Farm Crops'!$B$4:$G$13,6,0)/1000*0.65*$C1337)</f>
        <v>399.96020202020208</v>
      </c>
      <c r="E1337" s="67">
        <f xml:space="preserve">   MAX(0, HLOOKUP(MONTH($B1337),'Farm Crops'!$B$18:$N$28,E$5,0)  - VLOOKUP(E$4,'Farm Crops'!$B$4:$G$13,6,0)/1000*0.65*$C1337)</f>
        <v>343.43965656565666</v>
      </c>
      <c r="F1337" s="67">
        <f xml:space="preserve">   MAX(0, HLOOKUP(MONTH($B1337),'Farm Crops'!$B$18:$N$28,F$5,0)  - VLOOKUP(F$4,'Farm Crops'!$B$4:$G$13,6,0)/1000*0.65*$C1337)</f>
        <v>448.01470707070712</v>
      </c>
      <c r="G1337" s="67">
        <f xml:space="preserve">   MAX(0, HLOOKUP(MONTH($B1337),'Farm Crops'!$B$18:$N$28,G$5,0)  - VLOOKUP(G$4,'Farm Crops'!$B$4:$G$13,6,0)/1000*0.65*$C1337)</f>
        <v>105.55688888888889</v>
      </c>
      <c r="H1337" s="67">
        <f xml:space="preserve">   MAX(0, HLOOKUP(MONTH($B1337),'Farm Crops'!$B$18:$N$28,H$5,0)  - VLOOKUP(H$4,'Farm Crops'!$B$4:$G$13,6,0)/1000*0.65*$C1337)</f>
        <v>362.24278787878791</v>
      </c>
      <c r="I1337" s="67">
        <f xml:space="preserve">   MAX(0, HLOOKUP(MONTH($B1337),'Farm Crops'!$B$18:$N$28,I$5,0)  - VLOOKUP(I$4,'Farm Crops'!$B$4:$G$13,6,0)/1000*0.65*$C1337)</f>
        <v>442.60533333333336</v>
      </c>
      <c r="J1337" s="67">
        <f xml:space="preserve">   MAX(0, HLOOKUP(MONTH($B1337),'Farm Crops'!$B$18:$N$28,J$5,0)  - VLOOKUP(J$4,'Farm Crops'!$B$4:$G$13,6,0)/1000*0.65*$C1337)</f>
        <v>667.94650505050527</v>
      </c>
      <c r="K1337" s="67">
        <f xml:space="preserve">   MAX(0, HLOOKUP(MONTH($B1337),'Farm Crops'!$B$18:$N$28,K$5,0)  - VLOOKUP(K$4,'Farm Crops'!$B$4:$G$13,6,0)/1000*0.65*$C1337)</f>
        <v>153.4631919191919</v>
      </c>
      <c r="L1337" s="67">
        <f xml:space="preserve">   MAX(0, HLOOKUP(MONTH($B1337),'Farm Crops'!$B$18:$N$28,L$5,0)  - VLOOKUP(L$4,'Farm Crops'!$B$4:$G$13,6,0)/1000*0.65*$C1337)</f>
        <v>27.083919191919215</v>
      </c>
      <c r="M1337" s="67">
        <f xml:space="preserve">   MAX(0, HLOOKUP(MONTH($B1337),'Farm Crops'!$B$18:$N$28,M$5,0)  - VLOOKUP(M$4,'Farm Crops'!$B$4:$G$13,6,0)/1000*0.65*$C1337)</f>
        <v>184.47446464646467</v>
      </c>
    </row>
    <row r="1338" spans="2:13" x14ac:dyDescent="0.2">
      <c r="B1338" s="4">
        <v>41815</v>
      </c>
      <c r="C1338" s="67">
        <f>'Observed Data'!$E1337</f>
        <v>0</v>
      </c>
      <c r="D1338" s="67">
        <f xml:space="preserve">   MAX(0, HLOOKUP(MONTH($B1338),'Farm Crops'!$B$18:$N$28,D$5,0)  - VLOOKUP(D$4,'Farm Crops'!$B$4:$G$13,6,0)/1000*0.65*$C1338)</f>
        <v>399.96020202020208</v>
      </c>
      <c r="E1338" s="67">
        <f xml:space="preserve">   MAX(0, HLOOKUP(MONTH($B1338),'Farm Crops'!$B$18:$N$28,E$5,0)  - VLOOKUP(E$4,'Farm Crops'!$B$4:$G$13,6,0)/1000*0.65*$C1338)</f>
        <v>343.43965656565666</v>
      </c>
      <c r="F1338" s="67">
        <f xml:space="preserve">   MAX(0, HLOOKUP(MONTH($B1338),'Farm Crops'!$B$18:$N$28,F$5,0)  - VLOOKUP(F$4,'Farm Crops'!$B$4:$G$13,6,0)/1000*0.65*$C1338)</f>
        <v>448.01470707070712</v>
      </c>
      <c r="G1338" s="67">
        <f xml:space="preserve">   MAX(0, HLOOKUP(MONTH($B1338),'Farm Crops'!$B$18:$N$28,G$5,0)  - VLOOKUP(G$4,'Farm Crops'!$B$4:$G$13,6,0)/1000*0.65*$C1338)</f>
        <v>105.55688888888889</v>
      </c>
      <c r="H1338" s="67">
        <f xml:space="preserve">   MAX(0, HLOOKUP(MONTH($B1338),'Farm Crops'!$B$18:$N$28,H$5,0)  - VLOOKUP(H$4,'Farm Crops'!$B$4:$G$13,6,0)/1000*0.65*$C1338)</f>
        <v>362.24278787878791</v>
      </c>
      <c r="I1338" s="67">
        <f xml:space="preserve">   MAX(0, HLOOKUP(MONTH($B1338),'Farm Crops'!$B$18:$N$28,I$5,0)  - VLOOKUP(I$4,'Farm Crops'!$B$4:$G$13,6,0)/1000*0.65*$C1338)</f>
        <v>442.60533333333336</v>
      </c>
      <c r="J1338" s="67">
        <f xml:space="preserve">   MAX(0, HLOOKUP(MONTH($B1338),'Farm Crops'!$B$18:$N$28,J$5,0)  - VLOOKUP(J$4,'Farm Crops'!$B$4:$G$13,6,0)/1000*0.65*$C1338)</f>
        <v>667.94650505050527</v>
      </c>
      <c r="K1338" s="67">
        <f xml:space="preserve">   MAX(0, HLOOKUP(MONTH($B1338),'Farm Crops'!$B$18:$N$28,K$5,0)  - VLOOKUP(K$4,'Farm Crops'!$B$4:$G$13,6,0)/1000*0.65*$C1338)</f>
        <v>153.4631919191919</v>
      </c>
      <c r="L1338" s="67">
        <f xml:space="preserve">   MAX(0, HLOOKUP(MONTH($B1338),'Farm Crops'!$B$18:$N$28,L$5,0)  - VLOOKUP(L$4,'Farm Crops'!$B$4:$G$13,6,0)/1000*0.65*$C1338)</f>
        <v>27.083919191919215</v>
      </c>
      <c r="M1338" s="67">
        <f xml:space="preserve">   MAX(0, HLOOKUP(MONTH($B1338),'Farm Crops'!$B$18:$N$28,M$5,0)  - VLOOKUP(M$4,'Farm Crops'!$B$4:$G$13,6,0)/1000*0.65*$C1338)</f>
        <v>184.47446464646467</v>
      </c>
    </row>
    <row r="1339" spans="2:13" x14ac:dyDescent="0.2">
      <c r="B1339" s="4">
        <v>41816</v>
      </c>
      <c r="C1339" s="67">
        <f>'Observed Data'!$E1338</f>
        <v>0</v>
      </c>
      <c r="D1339" s="67">
        <f xml:space="preserve">   MAX(0, HLOOKUP(MONTH($B1339),'Farm Crops'!$B$18:$N$28,D$5,0)  - VLOOKUP(D$4,'Farm Crops'!$B$4:$G$13,6,0)/1000*0.65*$C1339)</f>
        <v>399.96020202020208</v>
      </c>
      <c r="E1339" s="67">
        <f xml:space="preserve">   MAX(0, HLOOKUP(MONTH($B1339),'Farm Crops'!$B$18:$N$28,E$5,0)  - VLOOKUP(E$4,'Farm Crops'!$B$4:$G$13,6,0)/1000*0.65*$C1339)</f>
        <v>343.43965656565666</v>
      </c>
      <c r="F1339" s="67">
        <f xml:space="preserve">   MAX(0, HLOOKUP(MONTH($B1339),'Farm Crops'!$B$18:$N$28,F$5,0)  - VLOOKUP(F$4,'Farm Crops'!$B$4:$G$13,6,0)/1000*0.65*$C1339)</f>
        <v>448.01470707070712</v>
      </c>
      <c r="G1339" s="67">
        <f xml:space="preserve">   MAX(0, HLOOKUP(MONTH($B1339),'Farm Crops'!$B$18:$N$28,G$5,0)  - VLOOKUP(G$4,'Farm Crops'!$B$4:$G$13,6,0)/1000*0.65*$C1339)</f>
        <v>105.55688888888889</v>
      </c>
      <c r="H1339" s="67">
        <f xml:space="preserve">   MAX(0, HLOOKUP(MONTH($B1339),'Farm Crops'!$B$18:$N$28,H$5,0)  - VLOOKUP(H$4,'Farm Crops'!$B$4:$G$13,6,0)/1000*0.65*$C1339)</f>
        <v>362.24278787878791</v>
      </c>
      <c r="I1339" s="67">
        <f xml:space="preserve">   MAX(0, HLOOKUP(MONTH($B1339),'Farm Crops'!$B$18:$N$28,I$5,0)  - VLOOKUP(I$4,'Farm Crops'!$B$4:$G$13,6,0)/1000*0.65*$C1339)</f>
        <v>442.60533333333336</v>
      </c>
      <c r="J1339" s="67">
        <f xml:space="preserve">   MAX(0, HLOOKUP(MONTH($B1339),'Farm Crops'!$B$18:$N$28,J$5,0)  - VLOOKUP(J$4,'Farm Crops'!$B$4:$G$13,6,0)/1000*0.65*$C1339)</f>
        <v>667.94650505050527</v>
      </c>
      <c r="K1339" s="67">
        <f xml:space="preserve">   MAX(0, HLOOKUP(MONTH($B1339),'Farm Crops'!$B$18:$N$28,K$5,0)  - VLOOKUP(K$4,'Farm Crops'!$B$4:$G$13,6,0)/1000*0.65*$C1339)</f>
        <v>153.4631919191919</v>
      </c>
      <c r="L1339" s="67">
        <f xml:space="preserve">   MAX(0, HLOOKUP(MONTH($B1339),'Farm Crops'!$B$18:$N$28,L$5,0)  - VLOOKUP(L$4,'Farm Crops'!$B$4:$G$13,6,0)/1000*0.65*$C1339)</f>
        <v>27.083919191919215</v>
      </c>
      <c r="M1339" s="67">
        <f xml:space="preserve">   MAX(0, HLOOKUP(MONTH($B1339),'Farm Crops'!$B$18:$N$28,M$5,0)  - VLOOKUP(M$4,'Farm Crops'!$B$4:$G$13,6,0)/1000*0.65*$C1339)</f>
        <v>184.47446464646467</v>
      </c>
    </row>
    <row r="1340" spans="2:13" x14ac:dyDescent="0.2">
      <c r="B1340" s="4">
        <v>41817</v>
      </c>
      <c r="C1340" s="67">
        <f>'Observed Data'!$E1339</f>
        <v>16</v>
      </c>
      <c r="D1340" s="67">
        <f xml:space="preserve">   MAX(0, HLOOKUP(MONTH($B1340),'Farm Crops'!$B$18:$N$28,D$5,0)  - VLOOKUP(D$4,'Farm Crops'!$B$4:$G$13,6,0)/1000*0.65*$C1340)</f>
        <v>0</v>
      </c>
      <c r="E1340" s="67">
        <f xml:space="preserve">   MAX(0, HLOOKUP(MONTH($B1340),'Farm Crops'!$B$18:$N$28,E$5,0)  - VLOOKUP(E$4,'Farm Crops'!$B$4:$G$13,6,0)/1000*0.65*$C1340)</f>
        <v>0</v>
      </c>
      <c r="F1340" s="67">
        <f xml:space="preserve">   MAX(0, HLOOKUP(MONTH($B1340),'Farm Crops'!$B$18:$N$28,F$5,0)  - VLOOKUP(F$4,'Farm Crops'!$B$4:$G$13,6,0)/1000*0.65*$C1340)</f>
        <v>0</v>
      </c>
      <c r="G1340" s="67">
        <f xml:space="preserve">   MAX(0, HLOOKUP(MONTH($B1340),'Farm Crops'!$B$18:$N$28,G$5,0)  - VLOOKUP(G$4,'Farm Crops'!$B$4:$G$13,6,0)/1000*0.65*$C1340)</f>
        <v>0</v>
      </c>
      <c r="H1340" s="67">
        <f xml:space="preserve">   MAX(0, HLOOKUP(MONTH($B1340),'Farm Crops'!$B$18:$N$28,H$5,0)  - VLOOKUP(H$4,'Farm Crops'!$B$4:$G$13,6,0)/1000*0.65*$C1340)</f>
        <v>0</v>
      </c>
      <c r="I1340" s="67">
        <f xml:space="preserve">   MAX(0, HLOOKUP(MONTH($B1340),'Farm Crops'!$B$18:$N$28,I$5,0)  - VLOOKUP(I$4,'Farm Crops'!$B$4:$G$13,6,0)/1000*0.65*$C1340)</f>
        <v>0</v>
      </c>
      <c r="J1340" s="67">
        <f xml:space="preserve">   MAX(0, HLOOKUP(MONTH($B1340),'Farm Crops'!$B$18:$N$28,J$5,0)  - VLOOKUP(J$4,'Farm Crops'!$B$4:$G$13,6,0)/1000*0.65*$C1340)</f>
        <v>0</v>
      </c>
      <c r="K1340" s="67">
        <f xml:space="preserve">   MAX(0, HLOOKUP(MONTH($B1340),'Farm Crops'!$B$18:$N$28,K$5,0)  - VLOOKUP(K$4,'Farm Crops'!$B$4:$G$13,6,0)/1000*0.65*$C1340)</f>
        <v>0</v>
      </c>
      <c r="L1340" s="67">
        <f xml:space="preserve">   MAX(0, HLOOKUP(MONTH($B1340),'Farm Crops'!$B$18:$N$28,L$5,0)  - VLOOKUP(L$4,'Farm Crops'!$B$4:$G$13,6,0)/1000*0.65*$C1340)</f>
        <v>0</v>
      </c>
      <c r="M1340" s="67">
        <f xml:space="preserve">   MAX(0, HLOOKUP(MONTH($B1340),'Farm Crops'!$B$18:$N$28,M$5,0)  - VLOOKUP(M$4,'Farm Crops'!$B$4:$G$13,6,0)/1000*0.65*$C1340)</f>
        <v>0</v>
      </c>
    </row>
    <row r="1341" spans="2:13" x14ac:dyDescent="0.2">
      <c r="B1341" s="4">
        <v>41818</v>
      </c>
      <c r="C1341" s="67">
        <f>'Observed Data'!$E1340</f>
        <v>0</v>
      </c>
      <c r="D1341" s="67">
        <f xml:space="preserve">   MAX(0, HLOOKUP(MONTH($B1341),'Farm Crops'!$B$18:$N$28,D$5,0)  - VLOOKUP(D$4,'Farm Crops'!$B$4:$G$13,6,0)/1000*0.65*$C1341)</f>
        <v>399.96020202020208</v>
      </c>
      <c r="E1341" s="67">
        <f xml:space="preserve">   MAX(0, HLOOKUP(MONTH($B1341),'Farm Crops'!$B$18:$N$28,E$5,0)  - VLOOKUP(E$4,'Farm Crops'!$B$4:$G$13,6,0)/1000*0.65*$C1341)</f>
        <v>343.43965656565666</v>
      </c>
      <c r="F1341" s="67">
        <f xml:space="preserve">   MAX(0, HLOOKUP(MONTH($B1341),'Farm Crops'!$B$18:$N$28,F$5,0)  - VLOOKUP(F$4,'Farm Crops'!$B$4:$G$13,6,0)/1000*0.65*$C1341)</f>
        <v>448.01470707070712</v>
      </c>
      <c r="G1341" s="67">
        <f xml:space="preserve">   MAX(0, HLOOKUP(MONTH($B1341),'Farm Crops'!$B$18:$N$28,G$5,0)  - VLOOKUP(G$4,'Farm Crops'!$B$4:$G$13,6,0)/1000*0.65*$C1341)</f>
        <v>105.55688888888889</v>
      </c>
      <c r="H1341" s="67">
        <f xml:space="preserve">   MAX(0, HLOOKUP(MONTH($B1341),'Farm Crops'!$B$18:$N$28,H$5,0)  - VLOOKUP(H$4,'Farm Crops'!$B$4:$G$13,6,0)/1000*0.65*$C1341)</f>
        <v>362.24278787878791</v>
      </c>
      <c r="I1341" s="67">
        <f xml:space="preserve">   MAX(0, HLOOKUP(MONTH($B1341),'Farm Crops'!$B$18:$N$28,I$5,0)  - VLOOKUP(I$4,'Farm Crops'!$B$4:$G$13,6,0)/1000*0.65*$C1341)</f>
        <v>442.60533333333336</v>
      </c>
      <c r="J1341" s="67">
        <f xml:space="preserve">   MAX(0, HLOOKUP(MONTH($B1341),'Farm Crops'!$B$18:$N$28,J$5,0)  - VLOOKUP(J$4,'Farm Crops'!$B$4:$G$13,6,0)/1000*0.65*$C1341)</f>
        <v>667.94650505050527</v>
      </c>
      <c r="K1341" s="67">
        <f xml:space="preserve">   MAX(0, HLOOKUP(MONTH($B1341),'Farm Crops'!$B$18:$N$28,K$5,0)  - VLOOKUP(K$4,'Farm Crops'!$B$4:$G$13,6,0)/1000*0.65*$C1341)</f>
        <v>153.4631919191919</v>
      </c>
      <c r="L1341" s="67">
        <f xml:space="preserve">   MAX(0, HLOOKUP(MONTH($B1341),'Farm Crops'!$B$18:$N$28,L$5,0)  - VLOOKUP(L$4,'Farm Crops'!$B$4:$G$13,6,0)/1000*0.65*$C1341)</f>
        <v>27.083919191919215</v>
      </c>
      <c r="M1341" s="67">
        <f xml:space="preserve">   MAX(0, HLOOKUP(MONTH($B1341),'Farm Crops'!$B$18:$N$28,M$5,0)  - VLOOKUP(M$4,'Farm Crops'!$B$4:$G$13,6,0)/1000*0.65*$C1341)</f>
        <v>184.47446464646467</v>
      </c>
    </row>
    <row r="1342" spans="2:13" x14ac:dyDescent="0.2">
      <c r="B1342" s="4">
        <v>41819</v>
      </c>
      <c r="C1342" s="67">
        <f>'Observed Data'!$E1341</f>
        <v>0</v>
      </c>
      <c r="D1342" s="67">
        <f xml:space="preserve">   MAX(0, HLOOKUP(MONTH($B1342),'Farm Crops'!$B$18:$N$28,D$5,0)  - VLOOKUP(D$4,'Farm Crops'!$B$4:$G$13,6,0)/1000*0.65*$C1342)</f>
        <v>399.96020202020208</v>
      </c>
      <c r="E1342" s="67">
        <f xml:space="preserve">   MAX(0, HLOOKUP(MONTH($B1342),'Farm Crops'!$B$18:$N$28,E$5,0)  - VLOOKUP(E$4,'Farm Crops'!$B$4:$G$13,6,0)/1000*0.65*$C1342)</f>
        <v>343.43965656565666</v>
      </c>
      <c r="F1342" s="67">
        <f xml:space="preserve">   MAX(0, HLOOKUP(MONTH($B1342),'Farm Crops'!$B$18:$N$28,F$5,0)  - VLOOKUP(F$4,'Farm Crops'!$B$4:$G$13,6,0)/1000*0.65*$C1342)</f>
        <v>448.01470707070712</v>
      </c>
      <c r="G1342" s="67">
        <f xml:space="preserve">   MAX(0, HLOOKUP(MONTH($B1342),'Farm Crops'!$B$18:$N$28,G$5,0)  - VLOOKUP(G$4,'Farm Crops'!$B$4:$G$13,6,0)/1000*0.65*$C1342)</f>
        <v>105.55688888888889</v>
      </c>
      <c r="H1342" s="67">
        <f xml:space="preserve">   MAX(0, HLOOKUP(MONTH($B1342),'Farm Crops'!$B$18:$N$28,H$5,0)  - VLOOKUP(H$4,'Farm Crops'!$B$4:$G$13,6,0)/1000*0.65*$C1342)</f>
        <v>362.24278787878791</v>
      </c>
      <c r="I1342" s="67">
        <f xml:space="preserve">   MAX(0, HLOOKUP(MONTH($B1342),'Farm Crops'!$B$18:$N$28,I$5,0)  - VLOOKUP(I$4,'Farm Crops'!$B$4:$G$13,6,0)/1000*0.65*$C1342)</f>
        <v>442.60533333333336</v>
      </c>
      <c r="J1342" s="67">
        <f xml:space="preserve">   MAX(0, HLOOKUP(MONTH($B1342),'Farm Crops'!$B$18:$N$28,J$5,0)  - VLOOKUP(J$4,'Farm Crops'!$B$4:$G$13,6,0)/1000*0.65*$C1342)</f>
        <v>667.94650505050527</v>
      </c>
      <c r="K1342" s="67">
        <f xml:space="preserve">   MAX(0, HLOOKUP(MONTH($B1342),'Farm Crops'!$B$18:$N$28,K$5,0)  - VLOOKUP(K$4,'Farm Crops'!$B$4:$G$13,6,0)/1000*0.65*$C1342)</f>
        <v>153.4631919191919</v>
      </c>
      <c r="L1342" s="67">
        <f xml:space="preserve">   MAX(0, HLOOKUP(MONTH($B1342),'Farm Crops'!$B$18:$N$28,L$5,0)  - VLOOKUP(L$4,'Farm Crops'!$B$4:$G$13,6,0)/1000*0.65*$C1342)</f>
        <v>27.083919191919215</v>
      </c>
      <c r="M1342" s="67">
        <f xml:space="preserve">   MAX(0, HLOOKUP(MONTH($B1342),'Farm Crops'!$B$18:$N$28,M$5,0)  - VLOOKUP(M$4,'Farm Crops'!$B$4:$G$13,6,0)/1000*0.65*$C1342)</f>
        <v>184.47446464646467</v>
      </c>
    </row>
    <row r="1343" spans="2:13" x14ac:dyDescent="0.2">
      <c r="B1343" s="4">
        <v>41820</v>
      </c>
      <c r="C1343" s="67">
        <f>'Observed Data'!$E1342</f>
        <v>0</v>
      </c>
      <c r="D1343" s="67">
        <f xml:space="preserve">   MAX(0, HLOOKUP(MONTH($B1343),'Farm Crops'!$B$18:$N$28,D$5,0)  - VLOOKUP(D$4,'Farm Crops'!$B$4:$G$13,6,0)/1000*0.65*$C1343)</f>
        <v>399.96020202020208</v>
      </c>
      <c r="E1343" s="67">
        <f xml:space="preserve">   MAX(0, HLOOKUP(MONTH($B1343),'Farm Crops'!$B$18:$N$28,E$5,0)  - VLOOKUP(E$4,'Farm Crops'!$B$4:$G$13,6,0)/1000*0.65*$C1343)</f>
        <v>343.43965656565666</v>
      </c>
      <c r="F1343" s="67">
        <f xml:space="preserve">   MAX(0, HLOOKUP(MONTH($B1343),'Farm Crops'!$B$18:$N$28,F$5,0)  - VLOOKUP(F$4,'Farm Crops'!$B$4:$G$13,6,0)/1000*0.65*$C1343)</f>
        <v>448.01470707070712</v>
      </c>
      <c r="G1343" s="67">
        <f xml:space="preserve">   MAX(0, HLOOKUP(MONTH($B1343),'Farm Crops'!$B$18:$N$28,G$5,0)  - VLOOKUP(G$4,'Farm Crops'!$B$4:$G$13,6,0)/1000*0.65*$C1343)</f>
        <v>105.55688888888889</v>
      </c>
      <c r="H1343" s="67">
        <f xml:space="preserve">   MAX(0, HLOOKUP(MONTH($B1343),'Farm Crops'!$B$18:$N$28,H$5,0)  - VLOOKUP(H$4,'Farm Crops'!$B$4:$G$13,6,0)/1000*0.65*$C1343)</f>
        <v>362.24278787878791</v>
      </c>
      <c r="I1343" s="67">
        <f xml:space="preserve">   MAX(0, HLOOKUP(MONTH($B1343),'Farm Crops'!$B$18:$N$28,I$5,0)  - VLOOKUP(I$4,'Farm Crops'!$B$4:$G$13,6,0)/1000*0.65*$C1343)</f>
        <v>442.60533333333336</v>
      </c>
      <c r="J1343" s="67">
        <f xml:space="preserve">   MAX(0, HLOOKUP(MONTH($B1343),'Farm Crops'!$B$18:$N$28,J$5,0)  - VLOOKUP(J$4,'Farm Crops'!$B$4:$G$13,6,0)/1000*0.65*$C1343)</f>
        <v>667.94650505050527</v>
      </c>
      <c r="K1343" s="67">
        <f xml:space="preserve">   MAX(0, HLOOKUP(MONTH($B1343),'Farm Crops'!$B$18:$N$28,K$5,0)  - VLOOKUP(K$4,'Farm Crops'!$B$4:$G$13,6,0)/1000*0.65*$C1343)</f>
        <v>153.4631919191919</v>
      </c>
      <c r="L1343" s="67">
        <f xml:space="preserve">   MAX(0, HLOOKUP(MONTH($B1343),'Farm Crops'!$B$18:$N$28,L$5,0)  - VLOOKUP(L$4,'Farm Crops'!$B$4:$G$13,6,0)/1000*0.65*$C1343)</f>
        <v>27.083919191919215</v>
      </c>
      <c r="M1343" s="67">
        <f xml:space="preserve">   MAX(0, HLOOKUP(MONTH($B1343),'Farm Crops'!$B$18:$N$28,M$5,0)  - VLOOKUP(M$4,'Farm Crops'!$B$4:$G$13,6,0)/1000*0.65*$C1343)</f>
        <v>184.47446464646467</v>
      </c>
    </row>
    <row r="1344" spans="2:13" x14ac:dyDescent="0.2">
      <c r="B1344" s="4">
        <v>41821</v>
      </c>
      <c r="C1344" s="67">
        <f>'Observed Data'!$E1343</f>
        <v>0</v>
      </c>
      <c r="D1344" s="67">
        <f xml:space="preserve">   MAX(0, HLOOKUP(MONTH($B1344),'Farm Crops'!$B$18:$N$28,D$5,0)  - VLOOKUP(D$4,'Farm Crops'!$B$4:$G$13,6,0)/1000*0.65*$C1344)</f>
        <v>446.72111436950155</v>
      </c>
      <c r="E1344" s="67">
        <f xml:space="preserve">   MAX(0, HLOOKUP(MONTH($B1344),'Farm Crops'!$B$18:$N$28,E$5,0)  - VLOOKUP(E$4,'Farm Crops'!$B$4:$G$13,6,0)/1000*0.65*$C1344)</f>
        <v>323.48108504398834</v>
      </c>
      <c r="F1344" s="67">
        <f xml:space="preserve">   MAX(0, HLOOKUP(MONTH($B1344),'Farm Crops'!$B$18:$N$28,F$5,0)  - VLOOKUP(F$4,'Farm Crops'!$B$4:$G$13,6,0)/1000*0.65*$C1344)</f>
        <v>407.18763929618774</v>
      </c>
      <c r="G1344" s="67">
        <f xml:space="preserve">   MAX(0, HLOOKUP(MONTH($B1344),'Farm Crops'!$B$18:$N$28,G$5,0)  - VLOOKUP(G$4,'Farm Crops'!$B$4:$G$13,6,0)/1000*0.65*$C1344)</f>
        <v>99.422580645161304</v>
      </c>
      <c r="H1344" s="67">
        <f xml:space="preserve">   MAX(0, HLOOKUP(MONTH($B1344),'Farm Crops'!$B$18:$N$28,H$5,0)  - VLOOKUP(H$4,'Farm Crops'!$B$4:$G$13,6,0)/1000*0.65*$C1344)</f>
        <v>341.19149560117307</v>
      </c>
      <c r="I1344" s="67">
        <f xml:space="preserve">   MAX(0, HLOOKUP(MONTH($B1344),'Farm Crops'!$B$18:$N$28,I$5,0)  - VLOOKUP(I$4,'Farm Crops'!$B$4:$G$13,6,0)/1000*0.65*$C1344)</f>
        <v>512.45552785923758</v>
      </c>
      <c r="J1344" s="67">
        <f xml:space="preserve">   MAX(0, HLOOKUP(MONTH($B1344),'Farm Crops'!$B$18:$N$28,J$5,0)  - VLOOKUP(J$4,'Farm Crops'!$B$4:$G$13,6,0)/1000*0.65*$C1344)</f>
        <v>555.68812316715548</v>
      </c>
      <c r="K1344" s="67">
        <f xml:space="preserve">   MAX(0, HLOOKUP(MONTH($B1344),'Farm Crops'!$B$18:$N$28,K$5,0)  - VLOOKUP(K$4,'Farm Crops'!$B$4:$G$13,6,0)/1000*0.65*$C1344)</f>
        <v>129.10278592375366</v>
      </c>
      <c r="L1344" s="67">
        <f xml:space="preserve">   MAX(0, HLOOKUP(MONTH($B1344),'Farm Crops'!$B$18:$N$28,L$5,0)  - VLOOKUP(L$4,'Farm Crops'!$B$4:$G$13,6,0)/1000*0.65*$C1344)</f>
        <v>22.997360703812337</v>
      </c>
      <c r="M1344" s="67">
        <f xml:space="preserve">   MAX(0, HLOOKUP(MONTH($B1344),'Farm Crops'!$B$18:$N$28,M$5,0)  - VLOOKUP(M$4,'Farm Crops'!$B$4:$G$13,6,0)/1000*0.65*$C1344)</f>
        <v>161.29560117302054</v>
      </c>
    </row>
    <row r="1345" spans="2:13" x14ac:dyDescent="0.2">
      <c r="B1345" s="4">
        <v>41822</v>
      </c>
      <c r="C1345" s="67">
        <f>'Observed Data'!$E1344</f>
        <v>0</v>
      </c>
      <c r="D1345" s="67">
        <f xml:space="preserve">   MAX(0, HLOOKUP(MONTH($B1345),'Farm Crops'!$B$18:$N$28,D$5,0)  - VLOOKUP(D$4,'Farm Crops'!$B$4:$G$13,6,0)/1000*0.65*$C1345)</f>
        <v>446.72111436950155</v>
      </c>
      <c r="E1345" s="67">
        <f xml:space="preserve">   MAX(0, HLOOKUP(MONTH($B1345),'Farm Crops'!$B$18:$N$28,E$5,0)  - VLOOKUP(E$4,'Farm Crops'!$B$4:$G$13,6,0)/1000*0.65*$C1345)</f>
        <v>323.48108504398834</v>
      </c>
      <c r="F1345" s="67">
        <f xml:space="preserve">   MAX(0, HLOOKUP(MONTH($B1345),'Farm Crops'!$B$18:$N$28,F$5,0)  - VLOOKUP(F$4,'Farm Crops'!$B$4:$G$13,6,0)/1000*0.65*$C1345)</f>
        <v>407.18763929618774</v>
      </c>
      <c r="G1345" s="67">
        <f xml:space="preserve">   MAX(0, HLOOKUP(MONTH($B1345),'Farm Crops'!$B$18:$N$28,G$5,0)  - VLOOKUP(G$4,'Farm Crops'!$B$4:$G$13,6,0)/1000*0.65*$C1345)</f>
        <v>99.422580645161304</v>
      </c>
      <c r="H1345" s="67">
        <f xml:space="preserve">   MAX(0, HLOOKUP(MONTH($B1345),'Farm Crops'!$B$18:$N$28,H$5,0)  - VLOOKUP(H$4,'Farm Crops'!$B$4:$G$13,6,0)/1000*0.65*$C1345)</f>
        <v>341.19149560117307</v>
      </c>
      <c r="I1345" s="67">
        <f xml:space="preserve">   MAX(0, HLOOKUP(MONTH($B1345),'Farm Crops'!$B$18:$N$28,I$5,0)  - VLOOKUP(I$4,'Farm Crops'!$B$4:$G$13,6,0)/1000*0.65*$C1345)</f>
        <v>512.45552785923758</v>
      </c>
      <c r="J1345" s="67">
        <f xml:space="preserve">   MAX(0, HLOOKUP(MONTH($B1345),'Farm Crops'!$B$18:$N$28,J$5,0)  - VLOOKUP(J$4,'Farm Crops'!$B$4:$G$13,6,0)/1000*0.65*$C1345)</f>
        <v>555.68812316715548</v>
      </c>
      <c r="K1345" s="67">
        <f xml:space="preserve">   MAX(0, HLOOKUP(MONTH($B1345),'Farm Crops'!$B$18:$N$28,K$5,0)  - VLOOKUP(K$4,'Farm Crops'!$B$4:$G$13,6,0)/1000*0.65*$C1345)</f>
        <v>129.10278592375366</v>
      </c>
      <c r="L1345" s="67">
        <f xml:space="preserve">   MAX(0, HLOOKUP(MONTH($B1345),'Farm Crops'!$B$18:$N$28,L$5,0)  - VLOOKUP(L$4,'Farm Crops'!$B$4:$G$13,6,0)/1000*0.65*$C1345)</f>
        <v>22.997360703812337</v>
      </c>
      <c r="M1345" s="67">
        <f xml:space="preserve">   MAX(0, HLOOKUP(MONTH($B1345),'Farm Crops'!$B$18:$N$28,M$5,0)  - VLOOKUP(M$4,'Farm Crops'!$B$4:$G$13,6,0)/1000*0.65*$C1345)</f>
        <v>161.29560117302054</v>
      </c>
    </row>
    <row r="1346" spans="2:13" x14ac:dyDescent="0.2">
      <c r="B1346" s="4">
        <v>41823</v>
      </c>
      <c r="C1346" s="67">
        <f>'Observed Data'!$E1345</f>
        <v>0</v>
      </c>
      <c r="D1346" s="67">
        <f xml:space="preserve">   MAX(0, HLOOKUP(MONTH($B1346),'Farm Crops'!$B$18:$N$28,D$5,0)  - VLOOKUP(D$4,'Farm Crops'!$B$4:$G$13,6,0)/1000*0.65*$C1346)</f>
        <v>446.72111436950155</v>
      </c>
      <c r="E1346" s="67">
        <f xml:space="preserve">   MAX(0, HLOOKUP(MONTH($B1346),'Farm Crops'!$B$18:$N$28,E$5,0)  - VLOOKUP(E$4,'Farm Crops'!$B$4:$G$13,6,0)/1000*0.65*$C1346)</f>
        <v>323.48108504398834</v>
      </c>
      <c r="F1346" s="67">
        <f xml:space="preserve">   MAX(0, HLOOKUP(MONTH($B1346),'Farm Crops'!$B$18:$N$28,F$5,0)  - VLOOKUP(F$4,'Farm Crops'!$B$4:$G$13,6,0)/1000*0.65*$C1346)</f>
        <v>407.18763929618774</v>
      </c>
      <c r="G1346" s="67">
        <f xml:space="preserve">   MAX(0, HLOOKUP(MONTH($B1346),'Farm Crops'!$B$18:$N$28,G$5,0)  - VLOOKUP(G$4,'Farm Crops'!$B$4:$G$13,6,0)/1000*0.65*$C1346)</f>
        <v>99.422580645161304</v>
      </c>
      <c r="H1346" s="67">
        <f xml:space="preserve">   MAX(0, HLOOKUP(MONTH($B1346),'Farm Crops'!$B$18:$N$28,H$5,0)  - VLOOKUP(H$4,'Farm Crops'!$B$4:$G$13,6,0)/1000*0.65*$C1346)</f>
        <v>341.19149560117307</v>
      </c>
      <c r="I1346" s="67">
        <f xml:space="preserve">   MAX(0, HLOOKUP(MONTH($B1346),'Farm Crops'!$B$18:$N$28,I$5,0)  - VLOOKUP(I$4,'Farm Crops'!$B$4:$G$13,6,0)/1000*0.65*$C1346)</f>
        <v>512.45552785923758</v>
      </c>
      <c r="J1346" s="67">
        <f xml:space="preserve">   MAX(0, HLOOKUP(MONTH($B1346),'Farm Crops'!$B$18:$N$28,J$5,0)  - VLOOKUP(J$4,'Farm Crops'!$B$4:$G$13,6,0)/1000*0.65*$C1346)</f>
        <v>555.68812316715548</v>
      </c>
      <c r="K1346" s="67">
        <f xml:space="preserve">   MAX(0, HLOOKUP(MONTH($B1346),'Farm Crops'!$B$18:$N$28,K$5,0)  - VLOOKUP(K$4,'Farm Crops'!$B$4:$G$13,6,0)/1000*0.65*$C1346)</f>
        <v>129.10278592375366</v>
      </c>
      <c r="L1346" s="67">
        <f xml:space="preserve">   MAX(0, HLOOKUP(MONTH($B1346),'Farm Crops'!$B$18:$N$28,L$5,0)  - VLOOKUP(L$4,'Farm Crops'!$B$4:$G$13,6,0)/1000*0.65*$C1346)</f>
        <v>22.997360703812337</v>
      </c>
      <c r="M1346" s="67">
        <f xml:space="preserve">   MAX(0, HLOOKUP(MONTH($B1346),'Farm Crops'!$B$18:$N$28,M$5,0)  - VLOOKUP(M$4,'Farm Crops'!$B$4:$G$13,6,0)/1000*0.65*$C1346)</f>
        <v>161.29560117302054</v>
      </c>
    </row>
    <row r="1347" spans="2:13" x14ac:dyDescent="0.2">
      <c r="B1347" s="4">
        <v>41824</v>
      </c>
      <c r="C1347" s="67">
        <f>'Observed Data'!$E1346</f>
        <v>0</v>
      </c>
      <c r="D1347" s="67">
        <f xml:space="preserve">   MAX(0, HLOOKUP(MONTH($B1347),'Farm Crops'!$B$18:$N$28,D$5,0)  - VLOOKUP(D$4,'Farm Crops'!$B$4:$G$13,6,0)/1000*0.65*$C1347)</f>
        <v>446.72111436950155</v>
      </c>
      <c r="E1347" s="67">
        <f xml:space="preserve">   MAX(0, HLOOKUP(MONTH($B1347),'Farm Crops'!$B$18:$N$28,E$5,0)  - VLOOKUP(E$4,'Farm Crops'!$B$4:$G$13,6,0)/1000*0.65*$C1347)</f>
        <v>323.48108504398834</v>
      </c>
      <c r="F1347" s="67">
        <f xml:space="preserve">   MAX(0, HLOOKUP(MONTH($B1347),'Farm Crops'!$B$18:$N$28,F$5,0)  - VLOOKUP(F$4,'Farm Crops'!$B$4:$G$13,6,0)/1000*0.65*$C1347)</f>
        <v>407.18763929618774</v>
      </c>
      <c r="G1347" s="67">
        <f xml:space="preserve">   MAX(0, HLOOKUP(MONTH($B1347),'Farm Crops'!$B$18:$N$28,G$5,0)  - VLOOKUP(G$4,'Farm Crops'!$B$4:$G$13,6,0)/1000*0.65*$C1347)</f>
        <v>99.422580645161304</v>
      </c>
      <c r="H1347" s="67">
        <f xml:space="preserve">   MAX(0, HLOOKUP(MONTH($B1347),'Farm Crops'!$B$18:$N$28,H$5,0)  - VLOOKUP(H$4,'Farm Crops'!$B$4:$G$13,6,0)/1000*0.65*$C1347)</f>
        <v>341.19149560117307</v>
      </c>
      <c r="I1347" s="67">
        <f xml:space="preserve">   MAX(0, HLOOKUP(MONTH($B1347),'Farm Crops'!$B$18:$N$28,I$5,0)  - VLOOKUP(I$4,'Farm Crops'!$B$4:$G$13,6,0)/1000*0.65*$C1347)</f>
        <v>512.45552785923758</v>
      </c>
      <c r="J1347" s="67">
        <f xml:space="preserve">   MAX(0, HLOOKUP(MONTH($B1347),'Farm Crops'!$B$18:$N$28,J$5,0)  - VLOOKUP(J$4,'Farm Crops'!$B$4:$G$13,6,0)/1000*0.65*$C1347)</f>
        <v>555.68812316715548</v>
      </c>
      <c r="K1347" s="67">
        <f xml:space="preserve">   MAX(0, HLOOKUP(MONTH($B1347),'Farm Crops'!$B$18:$N$28,K$5,0)  - VLOOKUP(K$4,'Farm Crops'!$B$4:$G$13,6,0)/1000*0.65*$C1347)</f>
        <v>129.10278592375366</v>
      </c>
      <c r="L1347" s="67">
        <f xml:space="preserve">   MAX(0, HLOOKUP(MONTH($B1347),'Farm Crops'!$B$18:$N$28,L$5,0)  - VLOOKUP(L$4,'Farm Crops'!$B$4:$G$13,6,0)/1000*0.65*$C1347)</f>
        <v>22.997360703812337</v>
      </c>
      <c r="M1347" s="67">
        <f xml:space="preserve">   MAX(0, HLOOKUP(MONTH($B1347),'Farm Crops'!$B$18:$N$28,M$5,0)  - VLOOKUP(M$4,'Farm Crops'!$B$4:$G$13,6,0)/1000*0.65*$C1347)</f>
        <v>161.29560117302054</v>
      </c>
    </row>
    <row r="1348" spans="2:13" x14ac:dyDescent="0.2">
      <c r="B1348" s="4">
        <v>41825</v>
      </c>
      <c r="C1348" s="67">
        <f>'Observed Data'!$E1347</f>
        <v>0</v>
      </c>
      <c r="D1348" s="67">
        <f xml:space="preserve">   MAX(0, HLOOKUP(MONTH($B1348),'Farm Crops'!$B$18:$N$28,D$5,0)  - VLOOKUP(D$4,'Farm Crops'!$B$4:$G$13,6,0)/1000*0.65*$C1348)</f>
        <v>446.72111436950155</v>
      </c>
      <c r="E1348" s="67">
        <f xml:space="preserve">   MAX(0, HLOOKUP(MONTH($B1348),'Farm Crops'!$B$18:$N$28,E$5,0)  - VLOOKUP(E$4,'Farm Crops'!$B$4:$G$13,6,0)/1000*0.65*$C1348)</f>
        <v>323.48108504398834</v>
      </c>
      <c r="F1348" s="67">
        <f xml:space="preserve">   MAX(0, HLOOKUP(MONTH($B1348),'Farm Crops'!$B$18:$N$28,F$5,0)  - VLOOKUP(F$4,'Farm Crops'!$B$4:$G$13,6,0)/1000*0.65*$C1348)</f>
        <v>407.18763929618774</v>
      </c>
      <c r="G1348" s="67">
        <f xml:space="preserve">   MAX(0, HLOOKUP(MONTH($B1348),'Farm Crops'!$B$18:$N$28,G$5,0)  - VLOOKUP(G$4,'Farm Crops'!$B$4:$G$13,6,0)/1000*0.65*$C1348)</f>
        <v>99.422580645161304</v>
      </c>
      <c r="H1348" s="67">
        <f xml:space="preserve">   MAX(0, HLOOKUP(MONTH($B1348),'Farm Crops'!$B$18:$N$28,H$5,0)  - VLOOKUP(H$4,'Farm Crops'!$B$4:$G$13,6,0)/1000*0.65*$C1348)</f>
        <v>341.19149560117307</v>
      </c>
      <c r="I1348" s="67">
        <f xml:space="preserve">   MAX(0, HLOOKUP(MONTH($B1348),'Farm Crops'!$B$18:$N$28,I$5,0)  - VLOOKUP(I$4,'Farm Crops'!$B$4:$G$13,6,0)/1000*0.65*$C1348)</f>
        <v>512.45552785923758</v>
      </c>
      <c r="J1348" s="67">
        <f xml:space="preserve">   MAX(0, HLOOKUP(MONTH($B1348),'Farm Crops'!$B$18:$N$28,J$5,0)  - VLOOKUP(J$4,'Farm Crops'!$B$4:$G$13,6,0)/1000*0.65*$C1348)</f>
        <v>555.68812316715548</v>
      </c>
      <c r="K1348" s="67">
        <f xml:space="preserve">   MAX(0, HLOOKUP(MONTH($B1348),'Farm Crops'!$B$18:$N$28,K$5,0)  - VLOOKUP(K$4,'Farm Crops'!$B$4:$G$13,6,0)/1000*0.65*$C1348)</f>
        <v>129.10278592375366</v>
      </c>
      <c r="L1348" s="67">
        <f xml:space="preserve">   MAX(0, HLOOKUP(MONTH($B1348),'Farm Crops'!$B$18:$N$28,L$5,0)  - VLOOKUP(L$4,'Farm Crops'!$B$4:$G$13,6,0)/1000*0.65*$C1348)</f>
        <v>22.997360703812337</v>
      </c>
      <c r="M1348" s="67">
        <f xml:space="preserve">   MAX(0, HLOOKUP(MONTH($B1348),'Farm Crops'!$B$18:$N$28,M$5,0)  - VLOOKUP(M$4,'Farm Crops'!$B$4:$G$13,6,0)/1000*0.65*$C1348)</f>
        <v>161.29560117302054</v>
      </c>
    </row>
    <row r="1349" spans="2:13" x14ac:dyDescent="0.2">
      <c r="B1349" s="4">
        <v>41826</v>
      </c>
      <c r="C1349" s="67">
        <f>'Observed Data'!$E1348</f>
        <v>34</v>
      </c>
      <c r="D1349" s="67">
        <f xml:space="preserve">   MAX(0, HLOOKUP(MONTH($B1349),'Farm Crops'!$B$18:$N$28,D$5,0)  - VLOOKUP(D$4,'Farm Crops'!$B$4:$G$13,6,0)/1000*0.65*$C1349)</f>
        <v>0</v>
      </c>
      <c r="E1349" s="67">
        <f xml:space="preserve">   MAX(0, HLOOKUP(MONTH($B1349),'Farm Crops'!$B$18:$N$28,E$5,0)  - VLOOKUP(E$4,'Farm Crops'!$B$4:$G$13,6,0)/1000*0.65*$C1349)</f>
        <v>0</v>
      </c>
      <c r="F1349" s="67">
        <f xml:space="preserve">   MAX(0, HLOOKUP(MONTH($B1349),'Farm Crops'!$B$18:$N$28,F$5,0)  - VLOOKUP(F$4,'Farm Crops'!$B$4:$G$13,6,0)/1000*0.65*$C1349)</f>
        <v>0</v>
      </c>
      <c r="G1349" s="67">
        <f xml:space="preserve">   MAX(0, HLOOKUP(MONTH($B1349),'Farm Crops'!$B$18:$N$28,G$5,0)  - VLOOKUP(G$4,'Farm Crops'!$B$4:$G$13,6,0)/1000*0.65*$C1349)</f>
        <v>0</v>
      </c>
      <c r="H1349" s="67">
        <f xml:space="preserve">   MAX(0, HLOOKUP(MONTH($B1349),'Farm Crops'!$B$18:$N$28,H$5,0)  - VLOOKUP(H$4,'Farm Crops'!$B$4:$G$13,6,0)/1000*0.65*$C1349)</f>
        <v>0</v>
      </c>
      <c r="I1349" s="67">
        <f xml:space="preserve">   MAX(0, HLOOKUP(MONTH($B1349),'Farm Crops'!$B$18:$N$28,I$5,0)  - VLOOKUP(I$4,'Farm Crops'!$B$4:$G$13,6,0)/1000*0.65*$C1349)</f>
        <v>0</v>
      </c>
      <c r="J1349" s="67">
        <f xml:space="preserve">   MAX(0, HLOOKUP(MONTH($B1349),'Farm Crops'!$B$18:$N$28,J$5,0)  - VLOOKUP(J$4,'Farm Crops'!$B$4:$G$13,6,0)/1000*0.65*$C1349)</f>
        <v>0</v>
      </c>
      <c r="K1349" s="67">
        <f xml:space="preserve">   MAX(0, HLOOKUP(MONTH($B1349),'Farm Crops'!$B$18:$N$28,K$5,0)  - VLOOKUP(K$4,'Farm Crops'!$B$4:$G$13,6,0)/1000*0.65*$C1349)</f>
        <v>0</v>
      </c>
      <c r="L1349" s="67">
        <f xml:space="preserve">   MAX(0, HLOOKUP(MONTH($B1349),'Farm Crops'!$B$18:$N$28,L$5,0)  - VLOOKUP(L$4,'Farm Crops'!$B$4:$G$13,6,0)/1000*0.65*$C1349)</f>
        <v>0</v>
      </c>
      <c r="M1349" s="67">
        <f xml:space="preserve">   MAX(0, HLOOKUP(MONTH($B1349),'Farm Crops'!$B$18:$N$28,M$5,0)  - VLOOKUP(M$4,'Farm Crops'!$B$4:$G$13,6,0)/1000*0.65*$C1349)</f>
        <v>0</v>
      </c>
    </row>
    <row r="1350" spans="2:13" x14ac:dyDescent="0.2">
      <c r="B1350" s="4">
        <v>41827</v>
      </c>
      <c r="C1350" s="67">
        <f>'Observed Data'!$E1349</f>
        <v>2</v>
      </c>
      <c r="D1350" s="67">
        <f xml:space="preserve">   MAX(0, HLOOKUP(MONTH($B1350),'Farm Crops'!$B$18:$N$28,D$5,0)  - VLOOKUP(D$4,'Farm Crops'!$B$4:$G$13,6,0)/1000*0.65*$C1350)</f>
        <v>0</v>
      </c>
      <c r="E1350" s="67">
        <f xml:space="preserve">   MAX(0, HLOOKUP(MONTH($B1350),'Farm Crops'!$B$18:$N$28,E$5,0)  - VLOOKUP(E$4,'Farm Crops'!$B$4:$G$13,6,0)/1000*0.65*$C1350)</f>
        <v>0</v>
      </c>
      <c r="F1350" s="67">
        <f xml:space="preserve">   MAX(0, HLOOKUP(MONTH($B1350),'Farm Crops'!$B$18:$N$28,F$5,0)  - VLOOKUP(F$4,'Farm Crops'!$B$4:$G$13,6,0)/1000*0.65*$C1350)</f>
        <v>0</v>
      </c>
      <c r="G1350" s="67">
        <f xml:space="preserve">   MAX(0, HLOOKUP(MONTH($B1350),'Farm Crops'!$B$18:$N$28,G$5,0)  - VLOOKUP(G$4,'Farm Crops'!$B$4:$G$13,6,0)/1000*0.65*$C1350)</f>
        <v>0</v>
      </c>
      <c r="H1350" s="67">
        <f xml:space="preserve">   MAX(0, HLOOKUP(MONTH($B1350),'Farm Crops'!$B$18:$N$28,H$5,0)  - VLOOKUP(H$4,'Farm Crops'!$B$4:$G$13,6,0)/1000*0.65*$C1350)</f>
        <v>0</v>
      </c>
      <c r="I1350" s="67">
        <f xml:space="preserve">   MAX(0, HLOOKUP(MONTH($B1350),'Farm Crops'!$B$18:$N$28,I$5,0)  - VLOOKUP(I$4,'Farm Crops'!$B$4:$G$13,6,0)/1000*0.65*$C1350)</f>
        <v>0</v>
      </c>
      <c r="J1350" s="67">
        <f xml:space="preserve">   MAX(0, HLOOKUP(MONTH($B1350),'Farm Crops'!$B$18:$N$28,J$5,0)  - VLOOKUP(J$4,'Farm Crops'!$B$4:$G$13,6,0)/1000*0.65*$C1350)</f>
        <v>0</v>
      </c>
      <c r="K1350" s="67">
        <f xml:space="preserve">   MAX(0, HLOOKUP(MONTH($B1350),'Farm Crops'!$B$18:$N$28,K$5,0)  - VLOOKUP(K$4,'Farm Crops'!$B$4:$G$13,6,0)/1000*0.65*$C1350)</f>
        <v>0</v>
      </c>
      <c r="L1350" s="67">
        <f xml:space="preserve">   MAX(0, HLOOKUP(MONTH($B1350),'Farm Crops'!$B$18:$N$28,L$5,0)  - VLOOKUP(L$4,'Farm Crops'!$B$4:$G$13,6,0)/1000*0.65*$C1350)</f>
        <v>0</v>
      </c>
      <c r="M1350" s="67">
        <f xml:space="preserve">   MAX(0, HLOOKUP(MONTH($B1350),'Farm Crops'!$B$18:$N$28,M$5,0)  - VLOOKUP(M$4,'Farm Crops'!$B$4:$G$13,6,0)/1000*0.65*$C1350)</f>
        <v>0</v>
      </c>
    </row>
    <row r="1351" spans="2:13" x14ac:dyDescent="0.2">
      <c r="B1351" s="4">
        <v>41828</v>
      </c>
      <c r="C1351" s="67">
        <f>'Observed Data'!$E1350</f>
        <v>0</v>
      </c>
      <c r="D1351" s="67">
        <f xml:space="preserve">   MAX(0, HLOOKUP(MONTH($B1351),'Farm Crops'!$B$18:$N$28,D$5,0)  - VLOOKUP(D$4,'Farm Crops'!$B$4:$G$13,6,0)/1000*0.65*$C1351)</f>
        <v>446.72111436950155</v>
      </c>
      <c r="E1351" s="67">
        <f xml:space="preserve">   MAX(0, HLOOKUP(MONTH($B1351),'Farm Crops'!$B$18:$N$28,E$5,0)  - VLOOKUP(E$4,'Farm Crops'!$B$4:$G$13,6,0)/1000*0.65*$C1351)</f>
        <v>323.48108504398834</v>
      </c>
      <c r="F1351" s="67">
        <f xml:space="preserve">   MAX(0, HLOOKUP(MONTH($B1351),'Farm Crops'!$B$18:$N$28,F$5,0)  - VLOOKUP(F$4,'Farm Crops'!$B$4:$G$13,6,0)/1000*0.65*$C1351)</f>
        <v>407.18763929618774</v>
      </c>
      <c r="G1351" s="67">
        <f xml:space="preserve">   MAX(0, HLOOKUP(MONTH($B1351),'Farm Crops'!$B$18:$N$28,G$5,0)  - VLOOKUP(G$4,'Farm Crops'!$B$4:$G$13,6,0)/1000*0.65*$C1351)</f>
        <v>99.422580645161304</v>
      </c>
      <c r="H1351" s="67">
        <f xml:space="preserve">   MAX(0, HLOOKUP(MONTH($B1351),'Farm Crops'!$B$18:$N$28,H$5,0)  - VLOOKUP(H$4,'Farm Crops'!$B$4:$G$13,6,0)/1000*0.65*$C1351)</f>
        <v>341.19149560117307</v>
      </c>
      <c r="I1351" s="67">
        <f xml:space="preserve">   MAX(0, HLOOKUP(MONTH($B1351),'Farm Crops'!$B$18:$N$28,I$5,0)  - VLOOKUP(I$4,'Farm Crops'!$B$4:$G$13,6,0)/1000*0.65*$C1351)</f>
        <v>512.45552785923758</v>
      </c>
      <c r="J1351" s="67">
        <f xml:space="preserve">   MAX(0, HLOOKUP(MONTH($B1351),'Farm Crops'!$B$18:$N$28,J$5,0)  - VLOOKUP(J$4,'Farm Crops'!$B$4:$G$13,6,0)/1000*0.65*$C1351)</f>
        <v>555.68812316715548</v>
      </c>
      <c r="K1351" s="67">
        <f xml:space="preserve">   MAX(0, HLOOKUP(MONTH($B1351),'Farm Crops'!$B$18:$N$28,K$5,0)  - VLOOKUP(K$4,'Farm Crops'!$B$4:$G$13,6,0)/1000*0.65*$C1351)</f>
        <v>129.10278592375366</v>
      </c>
      <c r="L1351" s="67">
        <f xml:space="preserve">   MAX(0, HLOOKUP(MONTH($B1351),'Farm Crops'!$B$18:$N$28,L$5,0)  - VLOOKUP(L$4,'Farm Crops'!$B$4:$G$13,6,0)/1000*0.65*$C1351)</f>
        <v>22.997360703812337</v>
      </c>
      <c r="M1351" s="67">
        <f xml:space="preserve">   MAX(0, HLOOKUP(MONTH($B1351),'Farm Crops'!$B$18:$N$28,M$5,0)  - VLOOKUP(M$4,'Farm Crops'!$B$4:$G$13,6,0)/1000*0.65*$C1351)</f>
        <v>161.29560117302054</v>
      </c>
    </row>
    <row r="1352" spans="2:13" x14ac:dyDescent="0.2">
      <c r="B1352" s="4">
        <v>41829</v>
      </c>
      <c r="C1352" s="67">
        <f>'Observed Data'!$E1351</f>
        <v>0</v>
      </c>
      <c r="D1352" s="67">
        <f xml:space="preserve">   MAX(0, HLOOKUP(MONTH($B1352),'Farm Crops'!$B$18:$N$28,D$5,0)  - VLOOKUP(D$4,'Farm Crops'!$B$4:$G$13,6,0)/1000*0.65*$C1352)</f>
        <v>446.72111436950155</v>
      </c>
      <c r="E1352" s="67">
        <f xml:space="preserve">   MAX(0, HLOOKUP(MONTH($B1352),'Farm Crops'!$B$18:$N$28,E$5,0)  - VLOOKUP(E$4,'Farm Crops'!$B$4:$G$13,6,0)/1000*0.65*$C1352)</f>
        <v>323.48108504398834</v>
      </c>
      <c r="F1352" s="67">
        <f xml:space="preserve">   MAX(0, HLOOKUP(MONTH($B1352),'Farm Crops'!$B$18:$N$28,F$5,0)  - VLOOKUP(F$4,'Farm Crops'!$B$4:$G$13,6,0)/1000*0.65*$C1352)</f>
        <v>407.18763929618774</v>
      </c>
      <c r="G1352" s="67">
        <f xml:space="preserve">   MAX(0, HLOOKUP(MONTH($B1352),'Farm Crops'!$B$18:$N$28,G$5,0)  - VLOOKUP(G$4,'Farm Crops'!$B$4:$G$13,6,0)/1000*0.65*$C1352)</f>
        <v>99.422580645161304</v>
      </c>
      <c r="H1352" s="67">
        <f xml:space="preserve">   MAX(0, HLOOKUP(MONTH($B1352),'Farm Crops'!$B$18:$N$28,H$5,0)  - VLOOKUP(H$4,'Farm Crops'!$B$4:$G$13,6,0)/1000*0.65*$C1352)</f>
        <v>341.19149560117307</v>
      </c>
      <c r="I1352" s="67">
        <f xml:space="preserve">   MAX(0, HLOOKUP(MONTH($B1352),'Farm Crops'!$B$18:$N$28,I$5,0)  - VLOOKUP(I$4,'Farm Crops'!$B$4:$G$13,6,0)/1000*0.65*$C1352)</f>
        <v>512.45552785923758</v>
      </c>
      <c r="J1352" s="67">
        <f xml:space="preserve">   MAX(0, HLOOKUP(MONTH($B1352),'Farm Crops'!$B$18:$N$28,J$5,0)  - VLOOKUP(J$4,'Farm Crops'!$B$4:$G$13,6,0)/1000*0.65*$C1352)</f>
        <v>555.68812316715548</v>
      </c>
      <c r="K1352" s="67">
        <f xml:space="preserve">   MAX(0, HLOOKUP(MONTH($B1352),'Farm Crops'!$B$18:$N$28,K$5,0)  - VLOOKUP(K$4,'Farm Crops'!$B$4:$G$13,6,0)/1000*0.65*$C1352)</f>
        <v>129.10278592375366</v>
      </c>
      <c r="L1352" s="67">
        <f xml:space="preserve">   MAX(0, HLOOKUP(MONTH($B1352),'Farm Crops'!$B$18:$N$28,L$5,0)  - VLOOKUP(L$4,'Farm Crops'!$B$4:$G$13,6,0)/1000*0.65*$C1352)</f>
        <v>22.997360703812337</v>
      </c>
      <c r="M1352" s="67">
        <f xml:space="preserve">   MAX(0, HLOOKUP(MONTH($B1352),'Farm Crops'!$B$18:$N$28,M$5,0)  - VLOOKUP(M$4,'Farm Crops'!$B$4:$G$13,6,0)/1000*0.65*$C1352)</f>
        <v>161.29560117302054</v>
      </c>
    </row>
    <row r="1353" spans="2:13" x14ac:dyDescent="0.2">
      <c r="B1353" s="4">
        <v>41830</v>
      </c>
      <c r="C1353" s="67">
        <f>'Observed Data'!$E1352</f>
        <v>0</v>
      </c>
      <c r="D1353" s="67">
        <f xml:space="preserve">   MAX(0, HLOOKUP(MONTH($B1353),'Farm Crops'!$B$18:$N$28,D$5,0)  - VLOOKUP(D$4,'Farm Crops'!$B$4:$G$13,6,0)/1000*0.65*$C1353)</f>
        <v>446.72111436950155</v>
      </c>
      <c r="E1353" s="67">
        <f xml:space="preserve">   MAX(0, HLOOKUP(MONTH($B1353),'Farm Crops'!$B$18:$N$28,E$5,0)  - VLOOKUP(E$4,'Farm Crops'!$B$4:$G$13,6,0)/1000*0.65*$C1353)</f>
        <v>323.48108504398834</v>
      </c>
      <c r="F1353" s="67">
        <f xml:space="preserve">   MAX(0, HLOOKUP(MONTH($B1353),'Farm Crops'!$B$18:$N$28,F$5,0)  - VLOOKUP(F$4,'Farm Crops'!$B$4:$G$13,6,0)/1000*0.65*$C1353)</f>
        <v>407.18763929618774</v>
      </c>
      <c r="G1353" s="67">
        <f xml:space="preserve">   MAX(0, HLOOKUP(MONTH($B1353),'Farm Crops'!$B$18:$N$28,G$5,0)  - VLOOKUP(G$4,'Farm Crops'!$B$4:$G$13,6,0)/1000*0.65*$C1353)</f>
        <v>99.422580645161304</v>
      </c>
      <c r="H1353" s="67">
        <f xml:space="preserve">   MAX(0, HLOOKUP(MONTH($B1353),'Farm Crops'!$B$18:$N$28,H$5,0)  - VLOOKUP(H$4,'Farm Crops'!$B$4:$G$13,6,0)/1000*0.65*$C1353)</f>
        <v>341.19149560117307</v>
      </c>
      <c r="I1353" s="67">
        <f xml:space="preserve">   MAX(0, HLOOKUP(MONTH($B1353),'Farm Crops'!$B$18:$N$28,I$5,0)  - VLOOKUP(I$4,'Farm Crops'!$B$4:$G$13,6,0)/1000*0.65*$C1353)</f>
        <v>512.45552785923758</v>
      </c>
      <c r="J1353" s="67">
        <f xml:space="preserve">   MAX(0, HLOOKUP(MONTH($B1353),'Farm Crops'!$B$18:$N$28,J$5,0)  - VLOOKUP(J$4,'Farm Crops'!$B$4:$G$13,6,0)/1000*0.65*$C1353)</f>
        <v>555.68812316715548</v>
      </c>
      <c r="K1353" s="67">
        <f xml:space="preserve">   MAX(0, HLOOKUP(MONTH($B1353),'Farm Crops'!$B$18:$N$28,K$5,0)  - VLOOKUP(K$4,'Farm Crops'!$B$4:$G$13,6,0)/1000*0.65*$C1353)</f>
        <v>129.10278592375366</v>
      </c>
      <c r="L1353" s="67">
        <f xml:space="preserve">   MAX(0, HLOOKUP(MONTH($B1353),'Farm Crops'!$B$18:$N$28,L$5,0)  - VLOOKUP(L$4,'Farm Crops'!$B$4:$G$13,6,0)/1000*0.65*$C1353)</f>
        <v>22.997360703812337</v>
      </c>
      <c r="M1353" s="67">
        <f xml:space="preserve">   MAX(0, HLOOKUP(MONTH($B1353),'Farm Crops'!$B$18:$N$28,M$5,0)  - VLOOKUP(M$4,'Farm Crops'!$B$4:$G$13,6,0)/1000*0.65*$C1353)</f>
        <v>161.29560117302054</v>
      </c>
    </row>
    <row r="1354" spans="2:13" x14ac:dyDescent="0.2">
      <c r="B1354" s="4">
        <v>41831</v>
      </c>
      <c r="C1354" s="67">
        <f>'Observed Data'!$E1353</f>
        <v>0</v>
      </c>
      <c r="D1354" s="67">
        <f xml:space="preserve">   MAX(0, HLOOKUP(MONTH($B1354),'Farm Crops'!$B$18:$N$28,D$5,0)  - VLOOKUP(D$4,'Farm Crops'!$B$4:$G$13,6,0)/1000*0.65*$C1354)</f>
        <v>446.72111436950155</v>
      </c>
      <c r="E1354" s="67">
        <f xml:space="preserve">   MAX(0, HLOOKUP(MONTH($B1354),'Farm Crops'!$B$18:$N$28,E$5,0)  - VLOOKUP(E$4,'Farm Crops'!$B$4:$G$13,6,0)/1000*0.65*$C1354)</f>
        <v>323.48108504398834</v>
      </c>
      <c r="F1354" s="67">
        <f xml:space="preserve">   MAX(0, HLOOKUP(MONTH($B1354),'Farm Crops'!$B$18:$N$28,F$5,0)  - VLOOKUP(F$4,'Farm Crops'!$B$4:$G$13,6,0)/1000*0.65*$C1354)</f>
        <v>407.18763929618774</v>
      </c>
      <c r="G1354" s="67">
        <f xml:space="preserve">   MAX(0, HLOOKUP(MONTH($B1354),'Farm Crops'!$B$18:$N$28,G$5,0)  - VLOOKUP(G$4,'Farm Crops'!$B$4:$G$13,6,0)/1000*0.65*$C1354)</f>
        <v>99.422580645161304</v>
      </c>
      <c r="H1354" s="67">
        <f xml:space="preserve">   MAX(0, HLOOKUP(MONTH($B1354),'Farm Crops'!$B$18:$N$28,H$5,0)  - VLOOKUP(H$4,'Farm Crops'!$B$4:$G$13,6,0)/1000*0.65*$C1354)</f>
        <v>341.19149560117307</v>
      </c>
      <c r="I1354" s="67">
        <f xml:space="preserve">   MAX(0, HLOOKUP(MONTH($B1354),'Farm Crops'!$B$18:$N$28,I$5,0)  - VLOOKUP(I$4,'Farm Crops'!$B$4:$G$13,6,0)/1000*0.65*$C1354)</f>
        <v>512.45552785923758</v>
      </c>
      <c r="J1354" s="67">
        <f xml:space="preserve">   MAX(0, HLOOKUP(MONTH($B1354),'Farm Crops'!$B$18:$N$28,J$5,0)  - VLOOKUP(J$4,'Farm Crops'!$B$4:$G$13,6,0)/1000*0.65*$C1354)</f>
        <v>555.68812316715548</v>
      </c>
      <c r="K1354" s="67">
        <f xml:space="preserve">   MAX(0, HLOOKUP(MONTH($B1354),'Farm Crops'!$B$18:$N$28,K$5,0)  - VLOOKUP(K$4,'Farm Crops'!$B$4:$G$13,6,0)/1000*0.65*$C1354)</f>
        <v>129.10278592375366</v>
      </c>
      <c r="L1354" s="67">
        <f xml:space="preserve">   MAX(0, HLOOKUP(MONTH($B1354),'Farm Crops'!$B$18:$N$28,L$5,0)  - VLOOKUP(L$4,'Farm Crops'!$B$4:$G$13,6,0)/1000*0.65*$C1354)</f>
        <v>22.997360703812337</v>
      </c>
      <c r="M1354" s="67">
        <f xml:space="preserve">   MAX(0, HLOOKUP(MONTH($B1354),'Farm Crops'!$B$18:$N$28,M$5,0)  - VLOOKUP(M$4,'Farm Crops'!$B$4:$G$13,6,0)/1000*0.65*$C1354)</f>
        <v>161.29560117302054</v>
      </c>
    </row>
    <row r="1355" spans="2:13" x14ac:dyDescent="0.2">
      <c r="B1355" s="4">
        <v>41832</v>
      </c>
      <c r="C1355" s="67">
        <f>'Observed Data'!$E1354</f>
        <v>0</v>
      </c>
      <c r="D1355" s="67">
        <f xml:space="preserve">   MAX(0, HLOOKUP(MONTH($B1355),'Farm Crops'!$B$18:$N$28,D$5,0)  - VLOOKUP(D$4,'Farm Crops'!$B$4:$G$13,6,0)/1000*0.65*$C1355)</f>
        <v>446.72111436950155</v>
      </c>
      <c r="E1355" s="67">
        <f xml:space="preserve">   MAX(0, HLOOKUP(MONTH($B1355),'Farm Crops'!$B$18:$N$28,E$5,0)  - VLOOKUP(E$4,'Farm Crops'!$B$4:$G$13,6,0)/1000*0.65*$C1355)</f>
        <v>323.48108504398834</v>
      </c>
      <c r="F1355" s="67">
        <f xml:space="preserve">   MAX(0, HLOOKUP(MONTH($B1355),'Farm Crops'!$B$18:$N$28,F$5,0)  - VLOOKUP(F$4,'Farm Crops'!$B$4:$G$13,6,0)/1000*0.65*$C1355)</f>
        <v>407.18763929618774</v>
      </c>
      <c r="G1355" s="67">
        <f xml:space="preserve">   MAX(0, HLOOKUP(MONTH($B1355),'Farm Crops'!$B$18:$N$28,G$5,0)  - VLOOKUP(G$4,'Farm Crops'!$B$4:$G$13,6,0)/1000*0.65*$C1355)</f>
        <v>99.422580645161304</v>
      </c>
      <c r="H1355" s="67">
        <f xml:space="preserve">   MAX(0, HLOOKUP(MONTH($B1355),'Farm Crops'!$B$18:$N$28,H$5,0)  - VLOOKUP(H$4,'Farm Crops'!$B$4:$G$13,6,0)/1000*0.65*$C1355)</f>
        <v>341.19149560117307</v>
      </c>
      <c r="I1355" s="67">
        <f xml:space="preserve">   MAX(0, HLOOKUP(MONTH($B1355),'Farm Crops'!$B$18:$N$28,I$5,0)  - VLOOKUP(I$4,'Farm Crops'!$B$4:$G$13,6,0)/1000*0.65*$C1355)</f>
        <v>512.45552785923758</v>
      </c>
      <c r="J1355" s="67">
        <f xml:space="preserve">   MAX(0, HLOOKUP(MONTH($B1355),'Farm Crops'!$B$18:$N$28,J$5,0)  - VLOOKUP(J$4,'Farm Crops'!$B$4:$G$13,6,0)/1000*0.65*$C1355)</f>
        <v>555.68812316715548</v>
      </c>
      <c r="K1355" s="67">
        <f xml:space="preserve">   MAX(0, HLOOKUP(MONTH($B1355),'Farm Crops'!$B$18:$N$28,K$5,0)  - VLOOKUP(K$4,'Farm Crops'!$B$4:$G$13,6,0)/1000*0.65*$C1355)</f>
        <v>129.10278592375366</v>
      </c>
      <c r="L1355" s="67">
        <f xml:space="preserve">   MAX(0, HLOOKUP(MONTH($B1355),'Farm Crops'!$B$18:$N$28,L$5,0)  - VLOOKUP(L$4,'Farm Crops'!$B$4:$G$13,6,0)/1000*0.65*$C1355)</f>
        <v>22.997360703812337</v>
      </c>
      <c r="M1355" s="67">
        <f xml:space="preserve">   MAX(0, HLOOKUP(MONTH($B1355),'Farm Crops'!$B$18:$N$28,M$5,0)  - VLOOKUP(M$4,'Farm Crops'!$B$4:$G$13,6,0)/1000*0.65*$C1355)</f>
        <v>161.29560117302054</v>
      </c>
    </row>
    <row r="1356" spans="2:13" x14ac:dyDescent="0.2">
      <c r="B1356" s="4">
        <v>41833</v>
      </c>
      <c r="C1356" s="67">
        <f>'Observed Data'!$E1355</f>
        <v>0</v>
      </c>
      <c r="D1356" s="67">
        <f xml:space="preserve">   MAX(0, HLOOKUP(MONTH($B1356),'Farm Crops'!$B$18:$N$28,D$5,0)  - VLOOKUP(D$4,'Farm Crops'!$B$4:$G$13,6,0)/1000*0.65*$C1356)</f>
        <v>446.72111436950155</v>
      </c>
      <c r="E1356" s="67">
        <f xml:space="preserve">   MAX(0, HLOOKUP(MONTH($B1356),'Farm Crops'!$B$18:$N$28,E$5,0)  - VLOOKUP(E$4,'Farm Crops'!$B$4:$G$13,6,0)/1000*0.65*$C1356)</f>
        <v>323.48108504398834</v>
      </c>
      <c r="F1356" s="67">
        <f xml:space="preserve">   MAX(0, HLOOKUP(MONTH($B1356),'Farm Crops'!$B$18:$N$28,F$5,0)  - VLOOKUP(F$4,'Farm Crops'!$B$4:$G$13,6,0)/1000*0.65*$C1356)</f>
        <v>407.18763929618774</v>
      </c>
      <c r="G1356" s="67">
        <f xml:space="preserve">   MAX(0, HLOOKUP(MONTH($B1356),'Farm Crops'!$B$18:$N$28,G$5,0)  - VLOOKUP(G$4,'Farm Crops'!$B$4:$G$13,6,0)/1000*0.65*$C1356)</f>
        <v>99.422580645161304</v>
      </c>
      <c r="H1356" s="67">
        <f xml:space="preserve">   MAX(0, HLOOKUP(MONTH($B1356),'Farm Crops'!$B$18:$N$28,H$5,0)  - VLOOKUP(H$4,'Farm Crops'!$B$4:$G$13,6,0)/1000*0.65*$C1356)</f>
        <v>341.19149560117307</v>
      </c>
      <c r="I1356" s="67">
        <f xml:space="preserve">   MAX(0, HLOOKUP(MONTH($B1356),'Farm Crops'!$B$18:$N$28,I$5,0)  - VLOOKUP(I$4,'Farm Crops'!$B$4:$G$13,6,0)/1000*0.65*$C1356)</f>
        <v>512.45552785923758</v>
      </c>
      <c r="J1356" s="67">
        <f xml:space="preserve">   MAX(0, HLOOKUP(MONTH($B1356),'Farm Crops'!$B$18:$N$28,J$5,0)  - VLOOKUP(J$4,'Farm Crops'!$B$4:$G$13,6,0)/1000*0.65*$C1356)</f>
        <v>555.68812316715548</v>
      </c>
      <c r="K1356" s="67">
        <f xml:space="preserve">   MAX(0, HLOOKUP(MONTH($B1356),'Farm Crops'!$B$18:$N$28,K$5,0)  - VLOOKUP(K$4,'Farm Crops'!$B$4:$G$13,6,0)/1000*0.65*$C1356)</f>
        <v>129.10278592375366</v>
      </c>
      <c r="L1356" s="67">
        <f xml:space="preserve">   MAX(0, HLOOKUP(MONTH($B1356),'Farm Crops'!$B$18:$N$28,L$5,0)  - VLOOKUP(L$4,'Farm Crops'!$B$4:$G$13,6,0)/1000*0.65*$C1356)</f>
        <v>22.997360703812337</v>
      </c>
      <c r="M1356" s="67">
        <f xml:space="preserve">   MAX(0, HLOOKUP(MONTH($B1356),'Farm Crops'!$B$18:$N$28,M$5,0)  - VLOOKUP(M$4,'Farm Crops'!$B$4:$G$13,6,0)/1000*0.65*$C1356)</f>
        <v>161.29560117302054</v>
      </c>
    </row>
    <row r="1357" spans="2:13" x14ac:dyDescent="0.2">
      <c r="B1357" s="4">
        <v>41834</v>
      </c>
      <c r="C1357" s="67">
        <f>'Observed Data'!$E1356</f>
        <v>0</v>
      </c>
      <c r="D1357" s="67">
        <f xml:space="preserve">   MAX(0, HLOOKUP(MONTH($B1357),'Farm Crops'!$B$18:$N$28,D$5,0)  - VLOOKUP(D$4,'Farm Crops'!$B$4:$G$13,6,0)/1000*0.65*$C1357)</f>
        <v>446.72111436950155</v>
      </c>
      <c r="E1357" s="67">
        <f xml:space="preserve">   MAX(0, HLOOKUP(MONTH($B1357),'Farm Crops'!$B$18:$N$28,E$5,0)  - VLOOKUP(E$4,'Farm Crops'!$B$4:$G$13,6,0)/1000*0.65*$C1357)</f>
        <v>323.48108504398834</v>
      </c>
      <c r="F1357" s="67">
        <f xml:space="preserve">   MAX(0, HLOOKUP(MONTH($B1357),'Farm Crops'!$B$18:$N$28,F$5,0)  - VLOOKUP(F$4,'Farm Crops'!$B$4:$G$13,6,0)/1000*0.65*$C1357)</f>
        <v>407.18763929618774</v>
      </c>
      <c r="G1357" s="67">
        <f xml:space="preserve">   MAX(0, HLOOKUP(MONTH($B1357),'Farm Crops'!$B$18:$N$28,G$5,0)  - VLOOKUP(G$4,'Farm Crops'!$B$4:$G$13,6,0)/1000*0.65*$C1357)</f>
        <v>99.422580645161304</v>
      </c>
      <c r="H1357" s="67">
        <f xml:space="preserve">   MAX(0, HLOOKUP(MONTH($B1357),'Farm Crops'!$B$18:$N$28,H$5,0)  - VLOOKUP(H$4,'Farm Crops'!$B$4:$G$13,6,0)/1000*0.65*$C1357)</f>
        <v>341.19149560117307</v>
      </c>
      <c r="I1357" s="67">
        <f xml:space="preserve">   MAX(0, HLOOKUP(MONTH($B1357),'Farm Crops'!$B$18:$N$28,I$5,0)  - VLOOKUP(I$4,'Farm Crops'!$B$4:$G$13,6,0)/1000*0.65*$C1357)</f>
        <v>512.45552785923758</v>
      </c>
      <c r="J1357" s="67">
        <f xml:space="preserve">   MAX(0, HLOOKUP(MONTH($B1357),'Farm Crops'!$B$18:$N$28,J$5,0)  - VLOOKUP(J$4,'Farm Crops'!$B$4:$G$13,6,0)/1000*0.65*$C1357)</f>
        <v>555.68812316715548</v>
      </c>
      <c r="K1357" s="67">
        <f xml:space="preserve">   MAX(0, HLOOKUP(MONTH($B1357),'Farm Crops'!$B$18:$N$28,K$5,0)  - VLOOKUP(K$4,'Farm Crops'!$B$4:$G$13,6,0)/1000*0.65*$C1357)</f>
        <v>129.10278592375366</v>
      </c>
      <c r="L1357" s="67">
        <f xml:space="preserve">   MAX(0, HLOOKUP(MONTH($B1357),'Farm Crops'!$B$18:$N$28,L$5,0)  - VLOOKUP(L$4,'Farm Crops'!$B$4:$G$13,6,0)/1000*0.65*$C1357)</f>
        <v>22.997360703812337</v>
      </c>
      <c r="M1357" s="67">
        <f xml:space="preserve">   MAX(0, HLOOKUP(MONTH($B1357),'Farm Crops'!$B$18:$N$28,M$5,0)  - VLOOKUP(M$4,'Farm Crops'!$B$4:$G$13,6,0)/1000*0.65*$C1357)</f>
        <v>161.29560117302054</v>
      </c>
    </row>
    <row r="1358" spans="2:13" x14ac:dyDescent="0.2">
      <c r="B1358" s="4">
        <v>41835</v>
      </c>
      <c r="C1358" s="67">
        <f>'Observed Data'!$E1357</f>
        <v>0</v>
      </c>
      <c r="D1358" s="67">
        <f xml:space="preserve">   MAX(0, HLOOKUP(MONTH($B1358),'Farm Crops'!$B$18:$N$28,D$5,0)  - VLOOKUP(D$4,'Farm Crops'!$B$4:$G$13,6,0)/1000*0.65*$C1358)</f>
        <v>446.72111436950155</v>
      </c>
      <c r="E1358" s="67">
        <f xml:space="preserve">   MAX(0, HLOOKUP(MONTH($B1358),'Farm Crops'!$B$18:$N$28,E$5,0)  - VLOOKUP(E$4,'Farm Crops'!$B$4:$G$13,6,0)/1000*0.65*$C1358)</f>
        <v>323.48108504398834</v>
      </c>
      <c r="F1358" s="67">
        <f xml:space="preserve">   MAX(0, HLOOKUP(MONTH($B1358),'Farm Crops'!$B$18:$N$28,F$5,0)  - VLOOKUP(F$4,'Farm Crops'!$B$4:$G$13,6,0)/1000*0.65*$C1358)</f>
        <v>407.18763929618774</v>
      </c>
      <c r="G1358" s="67">
        <f xml:space="preserve">   MAX(0, HLOOKUP(MONTH($B1358),'Farm Crops'!$B$18:$N$28,G$5,0)  - VLOOKUP(G$4,'Farm Crops'!$B$4:$G$13,6,0)/1000*0.65*$C1358)</f>
        <v>99.422580645161304</v>
      </c>
      <c r="H1358" s="67">
        <f xml:space="preserve">   MAX(0, HLOOKUP(MONTH($B1358),'Farm Crops'!$B$18:$N$28,H$5,0)  - VLOOKUP(H$4,'Farm Crops'!$B$4:$G$13,6,0)/1000*0.65*$C1358)</f>
        <v>341.19149560117307</v>
      </c>
      <c r="I1358" s="67">
        <f xml:space="preserve">   MAX(0, HLOOKUP(MONTH($B1358),'Farm Crops'!$B$18:$N$28,I$5,0)  - VLOOKUP(I$4,'Farm Crops'!$B$4:$G$13,6,0)/1000*0.65*$C1358)</f>
        <v>512.45552785923758</v>
      </c>
      <c r="J1358" s="67">
        <f xml:space="preserve">   MAX(0, HLOOKUP(MONTH($B1358),'Farm Crops'!$B$18:$N$28,J$5,0)  - VLOOKUP(J$4,'Farm Crops'!$B$4:$G$13,6,0)/1000*0.65*$C1358)</f>
        <v>555.68812316715548</v>
      </c>
      <c r="K1358" s="67">
        <f xml:space="preserve">   MAX(0, HLOOKUP(MONTH($B1358),'Farm Crops'!$B$18:$N$28,K$5,0)  - VLOOKUP(K$4,'Farm Crops'!$B$4:$G$13,6,0)/1000*0.65*$C1358)</f>
        <v>129.10278592375366</v>
      </c>
      <c r="L1358" s="67">
        <f xml:space="preserve">   MAX(0, HLOOKUP(MONTH($B1358),'Farm Crops'!$B$18:$N$28,L$5,0)  - VLOOKUP(L$4,'Farm Crops'!$B$4:$G$13,6,0)/1000*0.65*$C1358)</f>
        <v>22.997360703812337</v>
      </c>
      <c r="M1358" s="67">
        <f xml:space="preserve">   MAX(0, HLOOKUP(MONTH($B1358),'Farm Crops'!$B$18:$N$28,M$5,0)  - VLOOKUP(M$4,'Farm Crops'!$B$4:$G$13,6,0)/1000*0.65*$C1358)</f>
        <v>161.29560117302054</v>
      </c>
    </row>
    <row r="1359" spans="2:13" x14ac:dyDescent="0.2">
      <c r="B1359" s="4">
        <v>41836</v>
      </c>
      <c r="C1359" s="67">
        <f>'Observed Data'!$E1358</f>
        <v>0</v>
      </c>
      <c r="D1359" s="67">
        <f xml:space="preserve">   MAX(0, HLOOKUP(MONTH($B1359),'Farm Crops'!$B$18:$N$28,D$5,0)  - VLOOKUP(D$4,'Farm Crops'!$B$4:$G$13,6,0)/1000*0.65*$C1359)</f>
        <v>446.72111436950155</v>
      </c>
      <c r="E1359" s="67">
        <f xml:space="preserve">   MAX(0, HLOOKUP(MONTH($B1359),'Farm Crops'!$B$18:$N$28,E$5,0)  - VLOOKUP(E$4,'Farm Crops'!$B$4:$G$13,6,0)/1000*0.65*$C1359)</f>
        <v>323.48108504398834</v>
      </c>
      <c r="F1359" s="67">
        <f xml:space="preserve">   MAX(0, HLOOKUP(MONTH($B1359),'Farm Crops'!$B$18:$N$28,F$5,0)  - VLOOKUP(F$4,'Farm Crops'!$B$4:$G$13,6,0)/1000*0.65*$C1359)</f>
        <v>407.18763929618774</v>
      </c>
      <c r="G1359" s="67">
        <f xml:space="preserve">   MAX(0, HLOOKUP(MONTH($B1359),'Farm Crops'!$B$18:$N$28,G$5,0)  - VLOOKUP(G$4,'Farm Crops'!$B$4:$G$13,6,0)/1000*0.65*$C1359)</f>
        <v>99.422580645161304</v>
      </c>
      <c r="H1359" s="67">
        <f xml:space="preserve">   MAX(0, HLOOKUP(MONTH($B1359),'Farm Crops'!$B$18:$N$28,H$5,0)  - VLOOKUP(H$4,'Farm Crops'!$B$4:$G$13,6,0)/1000*0.65*$C1359)</f>
        <v>341.19149560117307</v>
      </c>
      <c r="I1359" s="67">
        <f xml:space="preserve">   MAX(0, HLOOKUP(MONTH($B1359),'Farm Crops'!$B$18:$N$28,I$5,0)  - VLOOKUP(I$4,'Farm Crops'!$B$4:$G$13,6,0)/1000*0.65*$C1359)</f>
        <v>512.45552785923758</v>
      </c>
      <c r="J1359" s="67">
        <f xml:space="preserve">   MAX(0, HLOOKUP(MONTH($B1359),'Farm Crops'!$B$18:$N$28,J$5,0)  - VLOOKUP(J$4,'Farm Crops'!$B$4:$G$13,6,0)/1000*0.65*$C1359)</f>
        <v>555.68812316715548</v>
      </c>
      <c r="K1359" s="67">
        <f xml:space="preserve">   MAX(0, HLOOKUP(MONTH($B1359),'Farm Crops'!$B$18:$N$28,K$5,0)  - VLOOKUP(K$4,'Farm Crops'!$B$4:$G$13,6,0)/1000*0.65*$C1359)</f>
        <v>129.10278592375366</v>
      </c>
      <c r="L1359" s="67">
        <f xml:space="preserve">   MAX(0, HLOOKUP(MONTH($B1359),'Farm Crops'!$B$18:$N$28,L$5,0)  - VLOOKUP(L$4,'Farm Crops'!$B$4:$G$13,6,0)/1000*0.65*$C1359)</f>
        <v>22.997360703812337</v>
      </c>
      <c r="M1359" s="67">
        <f xml:space="preserve">   MAX(0, HLOOKUP(MONTH($B1359),'Farm Crops'!$B$18:$N$28,M$5,0)  - VLOOKUP(M$4,'Farm Crops'!$B$4:$G$13,6,0)/1000*0.65*$C1359)</f>
        <v>161.29560117302054</v>
      </c>
    </row>
    <row r="1360" spans="2:13" x14ac:dyDescent="0.2">
      <c r="B1360" s="4">
        <v>41837</v>
      </c>
      <c r="C1360" s="67">
        <f>'Observed Data'!$E1359</f>
        <v>0</v>
      </c>
      <c r="D1360" s="67">
        <f xml:space="preserve">   MAX(0, HLOOKUP(MONTH($B1360),'Farm Crops'!$B$18:$N$28,D$5,0)  - VLOOKUP(D$4,'Farm Crops'!$B$4:$G$13,6,0)/1000*0.65*$C1360)</f>
        <v>446.72111436950155</v>
      </c>
      <c r="E1360" s="67">
        <f xml:space="preserve">   MAX(0, HLOOKUP(MONTH($B1360),'Farm Crops'!$B$18:$N$28,E$5,0)  - VLOOKUP(E$4,'Farm Crops'!$B$4:$G$13,6,0)/1000*0.65*$C1360)</f>
        <v>323.48108504398834</v>
      </c>
      <c r="F1360" s="67">
        <f xml:space="preserve">   MAX(0, HLOOKUP(MONTH($B1360),'Farm Crops'!$B$18:$N$28,F$5,0)  - VLOOKUP(F$4,'Farm Crops'!$B$4:$G$13,6,0)/1000*0.65*$C1360)</f>
        <v>407.18763929618774</v>
      </c>
      <c r="G1360" s="67">
        <f xml:space="preserve">   MAX(0, HLOOKUP(MONTH($B1360),'Farm Crops'!$B$18:$N$28,G$5,0)  - VLOOKUP(G$4,'Farm Crops'!$B$4:$G$13,6,0)/1000*0.65*$C1360)</f>
        <v>99.422580645161304</v>
      </c>
      <c r="H1360" s="67">
        <f xml:space="preserve">   MAX(0, HLOOKUP(MONTH($B1360),'Farm Crops'!$B$18:$N$28,H$5,0)  - VLOOKUP(H$4,'Farm Crops'!$B$4:$G$13,6,0)/1000*0.65*$C1360)</f>
        <v>341.19149560117307</v>
      </c>
      <c r="I1360" s="67">
        <f xml:space="preserve">   MAX(0, HLOOKUP(MONTH($B1360),'Farm Crops'!$B$18:$N$28,I$5,0)  - VLOOKUP(I$4,'Farm Crops'!$B$4:$G$13,6,0)/1000*0.65*$C1360)</f>
        <v>512.45552785923758</v>
      </c>
      <c r="J1360" s="67">
        <f xml:space="preserve">   MAX(0, HLOOKUP(MONTH($B1360),'Farm Crops'!$B$18:$N$28,J$5,0)  - VLOOKUP(J$4,'Farm Crops'!$B$4:$G$13,6,0)/1000*0.65*$C1360)</f>
        <v>555.68812316715548</v>
      </c>
      <c r="K1360" s="67">
        <f xml:space="preserve">   MAX(0, HLOOKUP(MONTH($B1360),'Farm Crops'!$B$18:$N$28,K$5,0)  - VLOOKUP(K$4,'Farm Crops'!$B$4:$G$13,6,0)/1000*0.65*$C1360)</f>
        <v>129.10278592375366</v>
      </c>
      <c r="L1360" s="67">
        <f xml:space="preserve">   MAX(0, HLOOKUP(MONTH($B1360),'Farm Crops'!$B$18:$N$28,L$5,0)  - VLOOKUP(L$4,'Farm Crops'!$B$4:$G$13,6,0)/1000*0.65*$C1360)</f>
        <v>22.997360703812337</v>
      </c>
      <c r="M1360" s="67">
        <f xml:space="preserve">   MAX(0, HLOOKUP(MONTH($B1360),'Farm Crops'!$B$18:$N$28,M$5,0)  - VLOOKUP(M$4,'Farm Crops'!$B$4:$G$13,6,0)/1000*0.65*$C1360)</f>
        <v>161.29560117302054</v>
      </c>
    </row>
    <row r="1361" spans="2:13" x14ac:dyDescent="0.2">
      <c r="B1361" s="4">
        <v>41838</v>
      </c>
      <c r="C1361" s="67">
        <f>'Observed Data'!$E1360</f>
        <v>62</v>
      </c>
      <c r="D1361" s="67">
        <f xml:space="preserve">   MAX(0, HLOOKUP(MONTH($B1361),'Farm Crops'!$B$18:$N$28,D$5,0)  - VLOOKUP(D$4,'Farm Crops'!$B$4:$G$13,6,0)/1000*0.65*$C1361)</f>
        <v>0</v>
      </c>
      <c r="E1361" s="67">
        <f xml:space="preserve">   MAX(0, HLOOKUP(MONTH($B1361),'Farm Crops'!$B$18:$N$28,E$5,0)  - VLOOKUP(E$4,'Farm Crops'!$B$4:$G$13,6,0)/1000*0.65*$C1361)</f>
        <v>0</v>
      </c>
      <c r="F1361" s="67">
        <f xml:space="preserve">   MAX(0, HLOOKUP(MONTH($B1361),'Farm Crops'!$B$18:$N$28,F$5,0)  - VLOOKUP(F$4,'Farm Crops'!$B$4:$G$13,6,0)/1000*0.65*$C1361)</f>
        <v>0</v>
      </c>
      <c r="G1361" s="67">
        <f xml:space="preserve">   MAX(0, HLOOKUP(MONTH($B1361),'Farm Crops'!$B$18:$N$28,G$5,0)  - VLOOKUP(G$4,'Farm Crops'!$B$4:$G$13,6,0)/1000*0.65*$C1361)</f>
        <v>0</v>
      </c>
      <c r="H1361" s="67">
        <f xml:space="preserve">   MAX(0, HLOOKUP(MONTH($B1361),'Farm Crops'!$B$18:$N$28,H$5,0)  - VLOOKUP(H$4,'Farm Crops'!$B$4:$G$13,6,0)/1000*0.65*$C1361)</f>
        <v>0</v>
      </c>
      <c r="I1361" s="67">
        <f xml:space="preserve">   MAX(0, HLOOKUP(MONTH($B1361),'Farm Crops'!$B$18:$N$28,I$5,0)  - VLOOKUP(I$4,'Farm Crops'!$B$4:$G$13,6,0)/1000*0.65*$C1361)</f>
        <v>0</v>
      </c>
      <c r="J1361" s="67">
        <f xml:space="preserve">   MAX(0, HLOOKUP(MONTH($B1361),'Farm Crops'!$B$18:$N$28,J$5,0)  - VLOOKUP(J$4,'Farm Crops'!$B$4:$G$13,6,0)/1000*0.65*$C1361)</f>
        <v>0</v>
      </c>
      <c r="K1361" s="67">
        <f xml:space="preserve">   MAX(0, HLOOKUP(MONTH($B1361),'Farm Crops'!$B$18:$N$28,K$5,0)  - VLOOKUP(K$4,'Farm Crops'!$B$4:$G$13,6,0)/1000*0.65*$C1361)</f>
        <v>0</v>
      </c>
      <c r="L1361" s="67">
        <f xml:space="preserve">   MAX(0, HLOOKUP(MONTH($B1361),'Farm Crops'!$B$18:$N$28,L$5,0)  - VLOOKUP(L$4,'Farm Crops'!$B$4:$G$13,6,0)/1000*0.65*$C1361)</f>
        <v>0</v>
      </c>
      <c r="M1361" s="67">
        <f xml:space="preserve">   MAX(0, HLOOKUP(MONTH($B1361),'Farm Crops'!$B$18:$N$28,M$5,0)  - VLOOKUP(M$4,'Farm Crops'!$B$4:$G$13,6,0)/1000*0.65*$C1361)</f>
        <v>0</v>
      </c>
    </row>
    <row r="1362" spans="2:13" x14ac:dyDescent="0.2">
      <c r="B1362" s="4">
        <v>41839</v>
      </c>
      <c r="C1362" s="67">
        <f>'Observed Data'!$E1361</f>
        <v>20</v>
      </c>
      <c r="D1362" s="67">
        <f xml:space="preserve">   MAX(0, HLOOKUP(MONTH($B1362),'Farm Crops'!$B$18:$N$28,D$5,0)  - VLOOKUP(D$4,'Farm Crops'!$B$4:$G$13,6,0)/1000*0.65*$C1362)</f>
        <v>0</v>
      </c>
      <c r="E1362" s="67">
        <f xml:space="preserve">   MAX(0, HLOOKUP(MONTH($B1362),'Farm Crops'!$B$18:$N$28,E$5,0)  - VLOOKUP(E$4,'Farm Crops'!$B$4:$G$13,6,0)/1000*0.65*$C1362)</f>
        <v>0</v>
      </c>
      <c r="F1362" s="67">
        <f xml:space="preserve">   MAX(0, HLOOKUP(MONTH($B1362),'Farm Crops'!$B$18:$N$28,F$5,0)  - VLOOKUP(F$4,'Farm Crops'!$B$4:$G$13,6,0)/1000*0.65*$C1362)</f>
        <v>0</v>
      </c>
      <c r="G1362" s="67">
        <f xml:space="preserve">   MAX(0, HLOOKUP(MONTH($B1362),'Farm Crops'!$B$18:$N$28,G$5,0)  - VLOOKUP(G$4,'Farm Crops'!$B$4:$G$13,6,0)/1000*0.65*$C1362)</f>
        <v>0</v>
      </c>
      <c r="H1362" s="67">
        <f xml:space="preserve">   MAX(0, HLOOKUP(MONTH($B1362),'Farm Crops'!$B$18:$N$28,H$5,0)  - VLOOKUP(H$4,'Farm Crops'!$B$4:$G$13,6,0)/1000*0.65*$C1362)</f>
        <v>0</v>
      </c>
      <c r="I1362" s="67">
        <f xml:space="preserve">   MAX(0, HLOOKUP(MONTH($B1362),'Farm Crops'!$B$18:$N$28,I$5,0)  - VLOOKUP(I$4,'Farm Crops'!$B$4:$G$13,6,0)/1000*0.65*$C1362)</f>
        <v>0</v>
      </c>
      <c r="J1362" s="67">
        <f xml:space="preserve">   MAX(0, HLOOKUP(MONTH($B1362),'Farm Crops'!$B$18:$N$28,J$5,0)  - VLOOKUP(J$4,'Farm Crops'!$B$4:$G$13,6,0)/1000*0.65*$C1362)</f>
        <v>0</v>
      </c>
      <c r="K1362" s="67">
        <f xml:space="preserve">   MAX(0, HLOOKUP(MONTH($B1362),'Farm Crops'!$B$18:$N$28,K$5,0)  - VLOOKUP(K$4,'Farm Crops'!$B$4:$G$13,6,0)/1000*0.65*$C1362)</f>
        <v>0</v>
      </c>
      <c r="L1362" s="67">
        <f xml:space="preserve">   MAX(0, HLOOKUP(MONTH($B1362),'Farm Crops'!$B$18:$N$28,L$5,0)  - VLOOKUP(L$4,'Farm Crops'!$B$4:$G$13,6,0)/1000*0.65*$C1362)</f>
        <v>0</v>
      </c>
      <c r="M1362" s="67">
        <f xml:space="preserve">   MAX(0, HLOOKUP(MONTH($B1362),'Farm Crops'!$B$18:$N$28,M$5,0)  - VLOOKUP(M$4,'Farm Crops'!$B$4:$G$13,6,0)/1000*0.65*$C1362)</f>
        <v>0</v>
      </c>
    </row>
    <row r="1363" spans="2:13" x14ac:dyDescent="0.2">
      <c r="B1363" s="4">
        <v>41840</v>
      </c>
      <c r="C1363" s="67">
        <f>'Observed Data'!$E1362</f>
        <v>5</v>
      </c>
      <c r="D1363" s="67">
        <f xml:space="preserve">   MAX(0, HLOOKUP(MONTH($B1363),'Farm Crops'!$B$18:$N$28,D$5,0)  - VLOOKUP(D$4,'Farm Crops'!$B$4:$G$13,6,0)/1000*0.65*$C1363)</f>
        <v>0</v>
      </c>
      <c r="E1363" s="67">
        <f xml:space="preserve">   MAX(0, HLOOKUP(MONTH($B1363),'Farm Crops'!$B$18:$N$28,E$5,0)  - VLOOKUP(E$4,'Farm Crops'!$B$4:$G$13,6,0)/1000*0.65*$C1363)</f>
        <v>0</v>
      </c>
      <c r="F1363" s="67">
        <f xml:space="preserve">   MAX(0, HLOOKUP(MONTH($B1363),'Farm Crops'!$B$18:$N$28,F$5,0)  - VLOOKUP(F$4,'Farm Crops'!$B$4:$G$13,6,0)/1000*0.65*$C1363)</f>
        <v>0</v>
      </c>
      <c r="G1363" s="67">
        <f xml:space="preserve">   MAX(0, HLOOKUP(MONTH($B1363),'Farm Crops'!$B$18:$N$28,G$5,0)  - VLOOKUP(G$4,'Farm Crops'!$B$4:$G$13,6,0)/1000*0.65*$C1363)</f>
        <v>0</v>
      </c>
      <c r="H1363" s="67">
        <f xml:space="preserve">   MAX(0, HLOOKUP(MONTH($B1363),'Farm Crops'!$B$18:$N$28,H$5,0)  - VLOOKUP(H$4,'Farm Crops'!$B$4:$G$13,6,0)/1000*0.65*$C1363)</f>
        <v>0</v>
      </c>
      <c r="I1363" s="67">
        <f xml:space="preserve">   MAX(0, HLOOKUP(MONTH($B1363),'Farm Crops'!$B$18:$N$28,I$5,0)  - VLOOKUP(I$4,'Farm Crops'!$B$4:$G$13,6,0)/1000*0.65*$C1363)</f>
        <v>0</v>
      </c>
      <c r="J1363" s="67">
        <f xml:space="preserve">   MAX(0, HLOOKUP(MONTH($B1363),'Farm Crops'!$B$18:$N$28,J$5,0)  - VLOOKUP(J$4,'Farm Crops'!$B$4:$G$13,6,0)/1000*0.65*$C1363)</f>
        <v>0</v>
      </c>
      <c r="K1363" s="67">
        <f xml:space="preserve">   MAX(0, HLOOKUP(MONTH($B1363),'Farm Crops'!$B$18:$N$28,K$5,0)  - VLOOKUP(K$4,'Farm Crops'!$B$4:$G$13,6,0)/1000*0.65*$C1363)</f>
        <v>0</v>
      </c>
      <c r="L1363" s="67">
        <f xml:space="preserve">   MAX(0, HLOOKUP(MONTH($B1363),'Farm Crops'!$B$18:$N$28,L$5,0)  - VLOOKUP(L$4,'Farm Crops'!$B$4:$G$13,6,0)/1000*0.65*$C1363)</f>
        <v>0</v>
      </c>
      <c r="M1363" s="67">
        <f xml:space="preserve">   MAX(0, HLOOKUP(MONTH($B1363),'Farm Crops'!$B$18:$N$28,M$5,0)  - VLOOKUP(M$4,'Farm Crops'!$B$4:$G$13,6,0)/1000*0.65*$C1363)</f>
        <v>0</v>
      </c>
    </row>
    <row r="1364" spans="2:13" x14ac:dyDescent="0.2">
      <c r="B1364" s="4">
        <v>41841</v>
      </c>
      <c r="C1364" s="67">
        <f>'Observed Data'!$E1363</f>
        <v>0</v>
      </c>
      <c r="D1364" s="67">
        <f xml:space="preserve">   MAX(0, HLOOKUP(MONTH($B1364),'Farm Crops'!$B$18:$N$28,D$5,0)  - VLOOKUP(D$4,'Farm Crops'!$B$4:$G$13,6,0)/1000*0.65*$C1364)</f>
        <v>446.72111436950155</v>
      </c>
      <c r="E1364" s="67">
        <f xml:space="preserve">   MAX(0, HLOOKUP(MONTH($B1364),'Farm Crops'!$B$18:$N$28,E$5,0)  - VLOOKUP(E$4,'Farm Crops'!$B$4:$G$13,6,0)/1000*0.65*$C1364)</f>
        <v>323.48108504398834</v>
      </c>
      <c r="F1364" s="67">
        <f xml:space="preserve">   MAX(0, HLOOKUP(MONTH($B1364),'Farm Crops'!$B$18:$N$28,F$5,0)  - VLOOKUP(F$4,'Farm Crops'!$B$4:$G$13,6,0)/1000*0.65*$C1364)</f>
        <v>407.18763929618774</v>
      </c>
      <c r="G1364" s="67">
        <f xml:space="preserve">   MAX(0, HLOOKUP(MONTH($B1364),'Farm Crops'!$B$18:$N$28,G$5,0)  - VLOOKUP(G$4,'Farm Crops'!$B$4:$G$13,6,0)/1000*0.65*$C1364)</f>
        <v>99.422580645161304</v>
      </c>
      <c r="H1364" s="67">
        <f xml:space="preserve">   MAX(0, HLOOKUP(MONTH($B1364),'Farm Crops'!$B$18:$N$28,H$5,0)  - VLOOKUP(H$4,'Farm Crops'!$B$4:$G$13,6,0)/1000*0.65*$C1364)</f>
        <v>341.19149560117307</v>
      </c>
      <c r="I1364" s="67">
        <f xml:space="preserve">   MAX(0, HLOOKUP(MONTH($B1364),'Farm Crops'!$B$18:$N$28,I$5,0)  - VLOOKUP(I$4,'Farm Crops'!$B$4:$G$13,6,0)/1000*0.65*$C1364)</f>
        <v>512.45552785923758</v>
      </c>
      <c r="J1364" s="67">
        <f xml:space="preserve">   MAX(0, HLOOKUP(MONTH($B1364),'Farm Crops'!$B$18:$N$28,J$5,0)  - VLOOKUP(J$4,'Farm Crops'!$B$4:$G$13,6,0)/1000*0.65*$C1364)</f>
        <v>555.68812316715548</v>
      </c>
      <c r="K1364" s="67">
        <f xml:space="preserve">   MAX(0, HLOOKUP(MONTH($B1364),'Farm Crops'!$B$18:$N$28,K$5,0)  - VLOOKUP(K$4,'Farm Crops'!$B$4:$G$13,6,0)/1000*0.65*$C1364)</f>
        <v>129.10278592375366</v>
      </c>
      <c r="L1364" s="67">
        <f xml:space="preserve">   MAX(0, HLOOKUP(MONTH($B1364),'Farm Crops'!$B$18:$N$28,L$5,0)  - VLOOKUP(L$4,'Farm Crops'!$B$4:$G$13,6,0)/1000*0.65*$C1364)</f>
        <v>22.997360703812337</v>
      </c>
      <c r="M1364" s="67">
        <f xml:space="preserve">   MAX(0, HLOOKUP(MONTH($B1364),'Farm Crops'!$B$18:$N$28,M$5,0)  - VLOOKUP(M$4,'Farm Crops'!$B$4:$G$13,6,0)/1000*0.65*$C1364)</f>
        <v>161.29560117302054</v>
      </c>
    </row>
    <row r="1365" spans="2:13" x14ac:dyDescent="0.2">
      <c r="B1365" s="4">
        <v>41842</v>
      </c>
      <c r="C1365" s="67">
        <f>'Observed Data'!$E1364</f>
        <v>0</v>
      </c>
      <c r="D1365" s="67">
        <f xml:space="preserve">   MAX(0, HLOOKUP(MONTH($B1365),'Farm Crops'!$B$18:$N$28,D$5,0)  - VLOOKUP(D$4,'Farm Crops'!$B$4:$G$13,6,0)/1000*0.65*$C1365)</f>
        <v>446.72111436950155</v>
      </c>
      <c r="E1365" s="67">
        <f xml:space="preserve">   MAX(0, HLOOKUP(MONTH($B1365),'Farm Crops'!$B$18:$N$28,E$5,0)  - VLOOKUP(E$4,'Farm Crops'!$B$4:$G$13,6,0)/1000*0.65*$C1365)</f>
        <v>323.48108504398834</v>
      </c>
      <c r="F1365" s="67">
        <f xml:space="preserve">   MAX(0, HLOOKUP(MONTH($B1365),'Farm Crops'!$B$18:$N$28,F$5,0)  - VLOOKUP(F$4,'Farm Crops'!$B$4:$G$13,6,0)/1000*0.65*$C1365)</f>
        <v>407.18763929618774</v>
      </c>
      <c r="G1365" s="67">
        <f xml:space="preserve">   MAX(0, HLOOKUP(MONTH($B1365),'Farm Crops'!$B$18:$N$28,G$5,0)  - VLOOKUP(G$4,'Farm Crops'!$B$4:$G$13,6,0)/1000*0.65*$C1365)</f>
        <v>99.422580645161304</v>
      </c>
      <c r="H1365" s="67">
        <f xml:space="preserve">   MAX(0, HLOOKUP(MONTH($B1365),'Farm Crops'!$B$18:$N$28,H$5,0)  - VLOOKUP(H$4,'Farm Crops'!$B$4:$G$13,6,0)/1000*0.65*$C1365)</f>
        <v>341.19149560117307</v>
      </c>
      <c r="I1365" s="67">
        <f xml:space="preserve">   MAX(0, HLOOKUP(MONTH($B1365),'Farm Crops'!$B$18:$N$28,I$5,0)  - VLOOKUP(I$4,'Farm Crops'!$B$4:$G$13,6,0)/1000*0.65*$C1365)</f>
        <v>512.45552785923758</v>
      </c>
      <c r="J1365" s="67">
        <f xml:space="preserve">   MAX(0, HLOOKUP(MONTH($B1365),'Farm Crops'!$B$18:$N$28,J$5,0)  - VLOOKUP(J$4,'Farm Crops'!$B$4:$G$13,6,0)/1000*0.65*$C1365)</f>
        <v>555.68812316715548</v>
      </c>
      <c r="K1365" s="67">
        <f xml:space="preserve">   MAX(0, HLOOKUP(MONTH($B1365),'Farm Crops'!$B$18:$N$28,K$5,0)  - VLOOKUP(K$4,'Farm Crops'!$B$4:$G$13,6,0)/1000*0.65*$C1365)</f>
        <v>129.10278592375366</v>
      </c>
      <c r="L1365" s="67">
        <f xml:space="preserve">   MAX(0, HLOOKUP(MONTH($B1365),'Farm Crops'!$B$18:$N$28,L$5,0)  - VLOOKUP(L$4,'Farm Crops'!$B$4:$G$13,6,0)/1000*0.65*$C1365)</f>
        <v>22.997360703812337</v>
      </c>
      <c r="M1365" s="67">
        <f xml:space="preserve">   MAX(0, HLOOKUP(MONTH($B1365),'Farm Crops'!$B$18:$N$28,M$5,0)  - VLOOKUP(M$4,'Farm Crops'!$B$4:$G$13,6,0)/1000*0.65*$C1365)</f>
        <v>161.29560117302054</v>
      </c>
    </row>
    <row r="1366" spans="2:13" x14ac:dyDescent="0.2">
      <c r="B1366" s="4">
        <v>41843</v>
      </c>
      <c r="C1366" s="67">
        <f>'Observed Data'!$E1365</f>
        <v>0</v>
      </c>
      <c r="D1366" s="67">
        <f xml:space="preserve">   MAX(0, HLOOKUP(MONTH($B1366),'Farm Crops'!$B$18:$N$28,D$5,0)  - VLOOKUP(D$4,'Farm Crops'!$B$4:$G$13,6,0)/1000*0.65*$C1366)</f>
        <v>446.72111436950155</v>
      </c>
      <c r="E1366" s="67">
        <f xml:space="preserve">   MAX(0, HLOOKUP(MONTH($B1366),'Farm Crops'!$B$18:$N$28,E$5,0)  - VLOOKUP(E$4,'Farm Crops'!$B$4:$G$13,6,0)/1000*0.65*$C1366)</f>
        <v>323.48108504398834</v>
      </c>
      <c r="F1366" s="67">
        <f xml:space="preserve">   MAX(0, HLOOKUP(MONTH($B1366),'Farm Crops'!$B$18:$N$28,F$5,0)  - VLOOKUP(F$4,'Farm Crops'!$B$4:$G$13,6,0)/1000*0.65*$C1366)</f>
        <v>407.18763929618774</v>
      </c>
      <c r="G1366" s="67">
        <f xml:space="preserve">   MAX(0, HLOOKUP(MONTH($B1366),'Farm Crops'!$B$18:$N$28,G$5,0)  - VLOOKUP(G$4,'Farm Crops'!$B$4:$G$13,6,0)/1000*0.65*$C1366)</f>
        <v>99.422580645161304</v>
      </c>
      <c r="H1366" s="67">
        <f xml:space="preserve">   MAX(0, HLOOKUP(MONTH($B1366),'Farm Crops'!$B$18:$N$28,H$5,0)  - VLOOKUP(H$4,'Farm Crops'!$B$4:$G$13,6,0)/1000*0.65*$C1366)</f>
        <v>341.19149560117307</v>
      </c>
      <c r="I1366" s="67">
        <f xml:space="preserve">   MAX(0, HLOOKUP(MONTH($B1366),'Farm Crops'!$B$18:$N$28,I$5,0)  - VLOOKUP(I$4,'Farm Crops'!$B$4:$G$13,6,0)/1000*0.65*$C1366)</f>
        <v>512.45552785923758</v>
      </c>
      <c r="J1366" s="67">
        <f xml:space="preserve">   MAX(0, HLOOKUP(MONTH($B1366),'Farm Crops'!$B$18:$N$28,J$5,0)  - VLOOKUP(J$4,'Farm Crops'!$B$4:$G$13,6,0)/1000*0.65*$C1366)</f>
        <v>555.68812316715548</v>
      </c>
      <c r="K1366" s="67">
        <f xml:space="preserve">   MAX(0, HLOOKUP(MONTH($B1366),'Farm Crops'!$B$18:$N$28,K$5,0)  - VLOOKUP(K$4,'Farm Crops'!$B$4:$G$13,6,0)/1000*0.65*$C1366)</f>
        <v>129.10278592375366</v>
      </c>
      <c r="L1366" s="67">
        <f xml:space="preserve">   MAX(0, HLOOKUP(MONTH($B1366),'Farm Crops'!$B$18:$N$28,L$5,0)  - VLOOKUP(L$4,'Farm Crops'!$B$4:$G$13,6,0)/1000*0.65*$C1366)</f>
        <v>22.997360703812337</v>
      </c>
      <c r="M1366" s="67">
        <f xml:space="preserve">   MAX(0, HLOOKUP(MONTH($B1366),'Farm Crops'!$B$18:$N$28,M$5,0)  - VLOOKUP(M$4,'Farm Crops'!$B$4:$G$13,6,0)/1000*0.65*$C1366)</f>
        <v>161.29560117302054</v>
      </c>
    </row>
    <row r="1367" spans="2:13" x14ac:dyDescent="0.2">
      <c r="B1367" s="4">
        <v>41844</v>
      </c>
      <c r="C1367" s="67">
        <f>'Observed Data'!$E1366</f>
        <v>0</v>
      </c>
      <c r="D1367" s="67">
        <f xml:space="preserve">   MAX(0, HLOOKUP(MONTH($B1367),'Farm Crops'!$B$18:$N$28,D$5,0)  - VLOOKUP(D$4,'Farm Crops'!$B$4:$G$13,6,0)/1000*0.65*$C1367)</f>
        <v>446.72111436950155</v>
      </c>
      <c r="E1367" s="67">
        <f xml:space="preserve">   MAX(0, HLOOKUP(MONTH($B1367),'Farm Crops'!$B$18:$N$28,E$5,0)  - VLOOKUP(E$4,'Farm Crops'!$B$4:$G$13,6,0)/1000*0.65*$C1367)</f>
        <v>323.48108504398834</v>
      </c>
      <c r="F1367" s="67">
        <f xml:space="preserve">   MAX(0, HLOOKUP(MONTH($B1367),'Farm Crops'!$B$18:$N$28,F$5,0)  - VLOOKUP(F$4,'Farm Crops'!$B$4:$G$13,6,0)/1000*0.65*$C1367)</f>
        <v>407.18763929618774</v>
      </c>
      <c r="G1367" s="67">
        <f xml:space="preserve">   MAX(0, HLOOKUP(MONTH($B1367),'Farm Crops'!$B$18:$N$28,G$5,0)  - VLOOKUP(G$4,'Farm Crops'!$B$4:$G$13,6,0)/1000*0.65*$C1367)</f>
        <v>99.422580645161304</v>
      </c>
      <c r="H1367" s="67">
        <f xml:space="preserve">   MAX(0, HLOOKUP(MONTH($B1367),'Farm Crops'!$B$18:$N$28,H$5,0)  - VLOOKUP(H$4,'Farm Crops'!$B$4:$G$13,6,0)/1000*0.65*$C1367)</f>
        <v>341.19149560117307</v>
      </c>
      <c r="I1367" s="67">
        <f xml:space="preserve">   MAX(0, HLOOKUP(MONTH($B1367),'Farm Crops'!$B$18:$N$28,I$5,0)  - VLOOKUP(I$4,'Farm Crops'!$B$4:$G$13,6,0)/1000*0.65*$C1367)</f>
        <v>512.45552785923758</v>
      </c>
      <c r="J1367" s="67">
        <f xml:space="preserve">   MAX(0, HLOOKUP(MONTH($B1367),'Farm Crops'!$B$18:$N$28,J$5,0)  - VLOOKUP(J$4,'Farm Crops'!$B$4:$G$13,6,0)/1000*0.65*$C1367)</f>
        <v>555.68812316715548</v>
      </c>
      <c r="K1367" s="67">
        <f xml:space="preserve">   MAX(0, HLOOKUP(MONTH($B1367),'Farm Crops'!$B$18:$N$28,K$5,0)  - VLOOKUP(K$4,'Farm Crops'!$B$4:$G$13,6,0)/1000*0.65*$C1367)</f>
        <v>129.10278592375366</v>
      </c>
      <c r="L1367" s="67">
        <f xml:space="preserve">   MAX(0, HLOOKUP(MONTH($B1367),'Farm Crops'!$B$18:$N$28,L$5,0)  - VLOOKUP(L$4,'Farm Crops'!$B$4:$G$13,6,0)/1000*0.65*$C1367)</f>
        <v>22.997360703812337</v>
      </c>
      <c r="M1367" s="67">
        <f xml:space="preserve">   MAX(0, HLOOKUP(MONTH($B1367),'Farm Crops'!$B$18:$N$28,M$5,0)  - VLOOKUP(M$4,'Farm Crops'!$B$4:$G$13,6,0)/1000*0.65*$C1367)</f>
        <v>161.29560117302054</v>
      </c>
    </row>
    <row r="1368" spans="2:13" x14ac:dyDescent="0.2">
      <c r="B1368" s="4">
        <v>41845</v>
      </c>
      <c r="C1368" s="67">
        <f>'Observed Data'!$E1367</f>
        <v>60</v>
      </c>
      <c r="D1368" s="67">
        <f xml:space="preserve">   MAX(0, HLOOKUP(MONTH($B1368),'Farm Crops'!$B$18:$N$28,D$5,0)  - VLOOKUP(D$4,'Farm Crops'!$B$4:$G$13,6,0)/1000*0.65*$C1368)</f>
        <v>0</v>
      </c>
      <c r="E1368" s="67">
        <f xml:space="preserve">   MAX(0, HLOOKUP(MONTH($B1368),'Farm Crops'!$B$18:$N$28,E$5,0)  - VLOOKUP(E$4,'Farm Crops'!$B$4:$G$13,6,0)/1000*0.65*$C1368)</f>
        <v>0</v>
      </c>
      <c r="F1368" s="67">
        <f xml:space="preserve">   MAX(0, HLOOKUP(MONTH($B1368),'Farm Crops'!$B$18:$N$28,F$5,0)  - VLOOKUP(F$4,'Farm Crops'!$B$4:$G$13,6,0)/1000*0.65*$C1368)</f>
        <v>0</v>
      </c>
      <c r="G1368" s="67">
        <f xml:space="preserve">   MAX(0, HLOOKUP(MONTH($B1368),'Farm Crops'!$B$18:$N$28,G$5,0)  - VLOOKUP(G$4,'Farm Crops'!$B$4:$G$13,6,0)/1000*0.65*$C1368)</f>
        <v>0</v>
      </c>
      <c r="H1368" s="67">
        <f xml:space="preserve">   MAX(0, HLOOKUP(MONTH($B1368),'Farm Crops'!$B$18:$N$28,H$5,0)  - VLOOKUP(H$4,'Farm Crops'!$B$4:$G$13,6,0)/1000*0.65*$C1368)</f>
        <v>0</v>
      </c>
      <c r="I1368" s="67">
        <f xml:space="preserve">   MAX(0, HLOOKUP(MONTH($B1368),'Farm Crops'!$B$18:$N$28,I$5,0)  - VLOOKUP(I$4,'Farm Crops'!$B$4:$G$13,6,0)/1000*0.65*$C1368)</f>
        <v>0</v>
      </c>
      <c r="J1368" s="67">
        <f xml:space="preserve">   MAX(0, HLOOKUP(MONTH($B1368),'Farm Crops'!$B$18:$N$28,J$5,0)  - VLOOKUP(J$4,'Farm Crops'!$B$4:$G$13,6,0)/1000*0.65*$C1368)</f>
        <v>0</v>
      </c>
      <c r="K1368" s="67">
        <f xml:space="preserve">   MAX(0, HLOOKUP(MONTH($B1368),'Farm Crops'!$B$18:$N$28,K$5,0)  - VLOOKUP(K$4,'Farm Crops'!$B$4:$G$13,6,0)/1000*0.65*$C1368)</f>
        <v>0</v>
      </c>
      <c r="L1368" s="67">
        <f xml:space="preserve">   MAX(0, HLOOKUP(MONTH($B1368),'Farm Crops'!$B$18:$N$28,L$5,0)  - VLOOKUP(L$4,'Farm Crops'!$B$4:$G$13,6,0)/1000*0.65*$C1368)</f>
        <v>0</v>
      </c>
      <c r="M1368" s="67">
        <f xml:space="preserve">   MAX(0, HLOOKUP(MONTH($B1368),'Farm Crops'!$B$18:$N$28,M$5,0)  - VLOOKUP(M$4,'Farm Crops'!$B$4:$G$13,6,0)/1000*0.65*$C1368)</f>
        <v>0</v>
      </c>
    </row>
    <row r="1369" spans="2:13" x14ac:dyDescent="0.2">
      <c r="B1369" s="4">
        <v>41846</v>
      </c>
      <c r="C1369" s="67">
        <f>'Observed Data'!$E1368</f>
        <v>40</v>
      </c>
      <c r="D1369" s="67">
        <f xml:space="preserve">   MAX(0, HLOOKUP(MONTH($B1369),'Farm Crops'!$B$18:$N$28,D$5,0)  - VLOOKUP(D$4,'Farm Crops'!$B$4:$G$13,6,0)/1000*0.65*$C1369)</f>
        <v>0</v>
      </c>
      <c r="E1369" s="67">
        <f xml:space="preserve">   MAX(0, HLOOKUP(MONTH($B1369),'Farm Crops'!$B$18:$N$28,E$5,0)  - VLOOKUP(E$4,'Farm Crops'!$B$4:$G$13,6,0)/1000*0.65*$C1369)</f>
        <v>0</v>
      </c>
      <c r="F1369" s="67">
        <f xml:space="preserve">   MAX(0, HLOOKUP(MONTH($B1369),'Farm Crops'!$B$18:$N$28,F$5,0)  - VLOOKUP(F$4,'Farm Crops'!$B$4:$G$13,6,0)/1000*0.65*$C1369)</f>
        <v>0</v>
      </c>
      <c r="G1369" s="67">
        <f xml:space="preserve">   MAX(0, HLOOKUP(MONTH($B1369),'Farm Crops'!$B$18:$N$28,G$5,0)  - VLOOKUP(G$4,'Farm Crops'!$B$4:$G$13,6,0)/1000*0.65*$C1369)</f>
        <v>0</v>
      </c>
      <c r="H1369" s="67">
        <f xml:space="preserve">   MAX(0, HLOOKUP(MONTH($B1369),'Farm Crops'!$B$18:$N$28,H$5,0)  - VLOOKUP(H$4,'Farm Crops'!$B$4:$G$13,6,0)/1000*0.65*$C1369)</f>
        <v>0</v>
      </c>
      <c r="I1369" s="67">
        <f xml:space="preserve">   MAX(0, HLOOKUP(MONTH($B1369),'Farm Crops'!$B$18:$N$28,I$5,0)  - VLOOKUP(I$4,'Farm Crops'!$B$4:$G$13,6,0)/1000*0.65*$C1369)</f>
        <v>0</v>
      </c>
      <c r="J1369" s="67">
        <f xml:space="preserve">   MAX(0, HLOOKUP(MONTH($B1369),'Farm Crops'!$B$18:$N$28,J$5,0)  - VLOOKUP(J$4,'Farm Crops'!$B$4:$G$13,6,0)/1000*0.65*$C1369)</f>
        <v>0</v>
      </c>
      <c r="K1369" s="67">
        <f xml:space="preserve">   MAX(0, HLOOKUP(MONTH($B1369),'Farm Crops'!$B$18:$N$28,K$5,0)  - VLOOKUP(K$4,'Farm Crops'!$B$4:$G$13,6,0)/1000*0.65*$C1369)</f>
        <v>0</v>
      </c>
      <c r="L1369" s="67">
        <f xml:space="preserve">   MAX(0, HLOOKUP(MONTH($B1369),'Farm Crops'!$B$18:$N$28,L$5,0)  - VLOOKUP(L$4,'Farm Crops'!$B$4:$G$13,6,0)/1000*0.65*$C1369)</f>
        <v>0</v>
      </c>
      <c r="M1369" s="67">
        <f xml:space="preserve">   MAX(0, HLOOKUP(MONTH($B1369),'Farm Crops'!$B$18:$N$28,M$5,0)  - VLOOKUP(M$4,'Farm Crops'!$B$4:$G$13,6,0)/1000*0.65*$C1369)</f>
        <v>0</v>
      </c>
    </row>
    <row r="1370" spans="2:13" x14ac:dyDescent="0.2">
      <c r="B1370" s="4">
        <v>41847</v>
      </c>
      <c r="C1370" s="67">
        <f>'Observed Data'!$E1369</f>
        <v>18</v>
      </c>
      <c r="D1370" s="67">
        <f xml:space="preserve">   MAX(0, HLOOKUP(MONTH($B1370),'Farm Crops'!$B$18:$N$28,D$5,0)  - VLOOKUP(D$4,'Farm Crops'!$B$4:$G$13,6,0)/1000*0.65*$C1370)</f>
        <v>0</v>
      </c>
      <c r="E1370" s="67">
        <f xml:space="preserve">   MAX(0, HLOOKUP(MONTH($B1370),'Farm Crops'!$B$18:$N$28,E$5,0)  - VLOOKUP(E$4,'Farm Crops'!$B$4:$G$13,6,0)/1000*0.65*$C1370)</f>
        <v>0</v>
      </c>
      <c r="F1370" s="67">
        <f xml:space="preserve">   MAX(0, HLOOKUP(MONTH($B1370),'Farm Crops'!$B$18:$N$28,F$5,0)  - VLOOKUP(F$4,'Farm Crops'!$B$4:$G$13,6,0)/1000*0.65*$C1370)</f>
        <v>0</v>
      </c>
      <c r="G1370" s="67">
        <f xml:space="preserve">   MAX(0, HLOOKUP(MONTH($B1370),'Farm Crops'!$B$18:$N$28,G$5,0)  - VLOOKUP(G$4,'Farm Crops'!$B$4:$G$13,6,0)/1000*0.65*$C1370)</f>
        <v>0</v>
      </c>
      <c r="H1370" s="67">
        <f xml:space="preserve">   MAX(0, HLOOKUP(MONTH($B1370),'Farm Crops'!$B$18:$N$28,H$5,0)  - VLOOKUP(H$4,'Farm Crops'!$B$4:$G$13,6,0)/1000*0.65*$C1370)</f>
        <v>0</v>
      </c>
      <c r="I1370" s="67">
        <f xml:space="preserve">   MAX(0, HLOOKUP(MONTH($B1370),'Farm Crops'!$B$18:$N$28,I$5,0)  - VLOOKUP(I$4,'Farm Crops'!$B$4:$G$13,6,0)/1000*0.65*$C1370)</f>
        <v>0</v>
      </c>
      <c r="J1370" s="67">
        <f xml:space="preserve">   MAX(0, HLOOKUP(MONTH($B1370),'Farm Crops'!$B$18:$N$28,J$5,0)  - VLOOKUP(J$4,'Farm Crops'!$B$4:$G$13,6,0)/1000*0.65*$C1370)</f>
        <v>0</v>
      </c>
      <c r="K1370" s="67">
        <f xml:space="preserve">   MAX(0, HLOOKUP(MONTH($B1370),'Farm Crops'!$B$18:$N$28,K$5,0)  - VLOOKUP(K$4,'Farm Crops'!$B$4:$G$13,6,0)/1000*0.65*$C1370)</f>
        <v>0</v>
      </c>
      <c r="L1370" s="67">
        <f xml:space="preserve">   MAX(0, HLOOKUP(MONTH($B1370),'Farm Crops'!$B$18:$N$28,L$5,0)  - VLOOKUP(L$4,'Farm Crops'!$B$4:$G$13,6,0)/1000*0.65*$C1370)</f>
        <v>0</v>
      </c>
      <c r="M1370" s="67">
        <f xml:space="preserve">   MAX(0, HLOOKUP(MONTH($B1370),'Farm Crops'!$B$18:$N$28,M$5,0)  - VLOOKUP(M$4,'Farm Crops'!$B$4:$G$13,6,0)/1000*0.65*$C1370)</f>
        <v>0</v>
      </c>
    </row>
    <row r="1371" spans="2:13" x14ac:dyDescent="0.2">
      <c r="B1371" s="4">
        <v>41848</v>
      </c>
      <c r="C1371" s="67">
        <f>'Observed Data'!$E1370</f>
        <v>0</v>
      </c>
      <c r="D1371" s="67">
        <f xml:space="preserve">   MAX(0, HLOOKUP(MONTH($B1371),'Farm Crops'!$B$18:$N$28,D$5,0)  - VLOOKUP(D$4,'Farm Crops'!$B$4:$G$13,6,0)/1000*0.65*$C1371)</f>
        <v>446.72111436950155</v>
      </c>
      <c r="E1371" s="67">
        <f xml:space="preserve">   MAX(0, HLOOKUP(MONTH($B1371),'Farm Crops'!$B$18:$N$28,E$5,0)  - VLOOKUP(E$4,'Farm Crops'!$B$4:$G$13,6,0)/1000*0.65*$C1371)</f>
        <v>323.48108504398834</v>
      </c>
      <c r="F1371" s="67">
        <f xml:space="preserve">   MAX(0, HLOOKUP(MONTH($B1371),'Farm Crops'!$B$18:$N$28,F$5,0)  - VLOOKUP(F$4,'Farm Crops'!$B$4:$G$13,6,0)/1000*0.65*$C1371)</f>
        <v>407.18763929618774</v>
      </c>
      <c r="G1371" s="67">
        <f xml:space="preserve">   MAX(0, HLOOKUP(MONTH($B1371),'Farm Crops'!$B$18:$N$28,G$5,0)  - VLOOKUP(G$4,'Farm Crops'!$B$4:$G$13,6,0)/1000*0.65*$C1371)</f>
        <v>99.422580645161304</v>
      </c>
      <c r="H1371" s="67">
        <f xml:space="preserve">   MAX(0, HLOOKUP(MONTH($B1371),'Farm Crops'!$B$18:$N$28,H$5,0)  - VLOOKUP(H$4,'Farm Crops'!$B$4:$G$13,6,0)/1000*0.65*$C1371)</f>
        <v>341.19149560117307</v>
      </c>
      <c r="I1371" s="67">
        <f xml:space="preserve">   MAX(0, HLOOKUP(MONTH($B1371),'Farm Crops'!$B$18:$N$28,I$5,0)  - VLOOKUP(I$4,'Farm Crops'!$B$4:$G$13,6,0)/1000*0.65*$C1371)</f>
        <v>512.45552785923758</v>
      </c>
      <c r="J1371" s="67">
        <f xml:space="preserve">   MAX(0, HLOOKUP(MONTH($B1371),'Farm Crops'!$B$18:$N$28,J$5,0)  - VLOOKUP(J$4,'Farm Crops'!$B$4:$G$13,6,0)/1000*0.65*$C1371)</f>
        <v>555.68812316715548</v>
      </c>
      <c r="K1371" s="67">
        <f xml:space="preserve">   MAX(0, HLOOKUP(MONTH($B1371),'Farm Crops'!$B$18:$N$28,K$5,0)  - VLOOKUP(K$4,'Farm Crops'!$B$4:$G$13,6,0)/1000*0.65*$C1371)</f>
        <v>129.10278592375366</v>
      </c>
      <c r="L1371" s="67">
        <f xml:space="preserve">   MAX(0, HLOOKUP(MONTH($B1371),'Farm Crops'!$B$18:$N$28,L$5,0)  - VLOOKUP(L$4,'Farm Crops'!$B$4:$G$13,6,0)/1000*0.65*$C1371)</f>
        <v>22.997360703812337</v>
      </c>
      <c r="M1371" s="67">
        <f xml:space="preserve">   MAX(0, HLOOKUP(MONTH($B1371),'Farm Crops'!$B$18:$N$28,M$5,0)  - VLOOKUP(M$4,'Farm Crops'!$B$4:$G$13,6,0)/1000*0.65*$C1371)</f>
        <v>161.29560117302054</v>
      </c>
    </row>
    <row r="1372" spans="2:13" x14ac:dyDescent="0.2">
      <c r="B1372" s="4">
        <v>41849</v>
      </c>
      <c r="C1372" s="67">
        <f>'Observed Data'!$E1371</f>
        <v>0</v>
      </c>
      <c r="D1372" s="67">
        <f xml:space="preserve">   MAX(0, HLOOKUP(MONTH($B1372),'Farm Crops'!$B$18:$N$28,D$5,0)  - VLOOKUP(D$4,'Farm Crops'!$B$4:$G$13,6,0)/1000*0.65*$C1372)</f>
        <v>446.72111436950155</v>
      </c>
      <c r="E1372" s="67">
        <f xml:space="preserve">   MAX(0, HLOOKUP(MONTH($B1372),'Farm Crops'!$B$18:$N$28,E$5,0)  - VLOOKUP(E$4,'Farm Crops'!$B$4:$G$13,6,0)/1000*0.65*$C1372)</f>
        <v>323.48108504398834</v>
      </c>
      <c r="F1372" s="67">
        <f xml:space="preserve">   MAX(0, HLOOKUP(MONTH($B1372),'Farm Crops'!$B$18:$N$28,F$5,0)  - VLOOKUP(F$4,'Farm Crops'!$B$4:$G$13,6,0)/1000*0.65*$C1372)</f>
        <v>407.18763929618774</v>
      </c>
      <c r="G1372" s="67">
        <f xml:space="preserve">   MAX(0, HLOOKUP(MONTH($B1372),'Farm Crops'!$B$18:$N$28,G$5,0)  - VLOOKUP(G$4,'Farm Crops'!$B$4:$G$13,6,0)/1000*0.65*$C1372)</f>
        <v>99.422580645161304</v>
      </c>
      <c r="H1372" s="67">
        <f xml:space="preserve">   MAX(0, HLOOKUP(MONTH($B1372),'Farm Crops'!$B$18:$N$28,H$5,0)  - VLOOKUP(H$4,'Farm Crops'!$B$4:$G$13,6,0)/1000*0.65*$C1372)</f>
        <v>341.19149560117307</v>
      </c>
      <c r="I1372" s="67">
        <f xml:space="preserve">   MAX(0, HLOOKUP(MONTH($B1372),'Farm Crops'!$B$18:$N$28,I$5,0)  - VLOOKUP(I$4,'Farm Crops'!$B$4:$G$13,6,0)/1000*0.65*$C1372)</f>
        <v>512.45552785923758</v>
      </c>
      <c r="J1372" s="67">
        <f xml:space="preserve">   MAX(0, HLOOKUP(MONTH($B1372),'Farm Crops'!$B$18:$N$28,J$5,0)  - VLOOKUP(J$4,'Farm Crops'!$B$4:$G$13,6,0)/1000*0.65*$C1372)</f>
        <v>555.68812316715548</v>
      </c>
      <c r="K1372" s="67">
        <f xml:space="preserve">   MAX(0, HLOOKUP(MONTH($B1372),'Farm Crops'!$B$18:$N$28,K$5,0)  - VLOOKUP(K$4,'Farm Crops'!$B$4:$G$13,6,0)/1000*0.65*$C1372)</f>
        <v>129.10278592375366</v>
      </c>
      <c r="L1372" s="67">
        <f xml:space="preserve">   MAX(0, HLOOKUP(MONTH($B1372),'Farm Crops'!$B$18:$N$28,L$5,0)  - VLOOKUP(L$4,'Farm Crops'!$B$4:$G$13,6,0)/1000*0.65*$C1372)</f>
        <v>22.997360703812337</v>
      </c>
      <c r="M1372" s="67">
        <f xml:space="preserve">   MAX(0, HLOOKUP(MONTH($B1372),'Farm Crops'!$B$18:$N$28,M$5,0)  - VLOOKUP(M$4,'Farm Crops'!$B$4:$G$13,6,0)/1000*0.65*$C1372)</f>
        <v>161.29560117302054</v>
      </c>
    </row>
    <row r="1373" spans="2:13" x14ac:dyDescent="0.2">
      <c r="B1373" s="4">
        <v>41850</v>
      </c>
      <c r="C1373" s="67">
        <f>'Observed Data'!$E1372</f>
        <v>0</v>
      </c>
      <c r="D1373" s="67">
        <f xml:space="preserve">   MAX(0, HLOOKUP(MONTH($B1373),'Farm Crops'!$B$18:$N$28,D$5,0)  - VLOOKUP(D$4,'Farm Crops'!$B$4:$G$13,6,0)/1000*0.65*$C1373)</f>
        <v>446.72111436950155</v>
      </c>
      <c r="E1373" s="67">
        <f xml:space="preserve">   MAX(0, HLOOKUP(MONTH($B1373),'Farm Crops'!$B$18:$N$28,E$5,0)  - VLOOKUP(E$4,'Farm Crops'!$B$4:$G$13,6,0)/1000*0.65*$C1373)</f>
        <v>323.48108504398834</v>
      </c>
      <c r="F1373" s="67">
        <f xml:space="preserve">   MAX(0, HLOOKUP(MONTH($B1373),'Farm Crops'!$B$18:$N$28,F$5,0)  - VLOOKUP(F$4,'Farm Crops'!$B$4:$G$13,6,0)/1000*0.65*$C1373)</f>
        <v>407.18763929618774</v>
      </c>
      <c r="G1373" s="67">
        <f xml:space="preserve">   MAX(0, HLOOKUP(MONTH($B1373),'Farm Crops'!$B$18:$N$28,G$5,0)  - VLOOKUP(G$4,'Farm Crops'!$B$4:$G$13,6,0)/1000*0.65*$C1373)</f>
        <v>99.422580645161304</v>
      </c>
      <c r="H1373" s="67">
        <f xml:space="preserve">   MAX(0, HLOOKUP(MONTH($B1373),'Farm Crops'!$B$18:$N$28,H$5,0)  - VLOOKUP(H$4,'Farm Crops'!$B$4:$G$13,6,0)/1000*0.65*$C1373)</f>
        <v>341.19149560117307</v>
      </c>
      <c r="I1373" s="67">
        <f xml:space="preserve">   MAX(0, HLOOKUP(MONTH($B1373),'Farm Crops'!$B$18:$N$28,I$5,0)  - VLOOKUP(I$4,'Farm Crops'!$B$4:$G$13,6,0)/1000*0.65*$C1373)</f>
        <v>512.45552785923758</v>
      </c>
      <c r="J1373" s="67">
        <f xml:space="preserve">   MAX(0, HLOOKUP(MONTH($B1373),'Farm Crops'!$B$18:$N$28,J$5,0)  - VLOOKUP(J$4,'Farm Crops'!$B$4:$G$13,6,0)/1000*0.65*$C1373)</f>
        <v>555.68812316715548</v>
      </c>
      <c r="K1373" s="67">
        <f xml:space="preserve">   MAX(0, HLOOKUP(MONTH($B1373),'Farm Crops'!$B$18:$N$28,K$5,0)  - VLOOKUP(K$4,'Farm Crops'!$B$4:$G$13,6,0)/1000*0.65*$C1373)</f>
        <v>129.10278592375366</v>
      </c>
      <c r="L1373" s="67">
        <f xml:space="preserve">   MAX(0, HLOOKUP(MONTH($B1373),'Farm Crops'!$B$18:$N$28,L$5,0)  - VLOOKUP(L$4,'Farm Crops'!$B$4:$G$13,6,0)/1000*0.65*$C1373)</f>
        <v>22.997360703812337</v>
      </c>
      <c r="M1373" s="67">
        <f xml:space="preserve">   MAX(0, HLOOKUP(MONTH($B1373),'Farm Crops'!$B$18:$N$28,M$5,0)  - VLOOKUP(M$4,'Farm Crops'!$B$4:$G$13,6,0)/1000*0.65*$C1373)</f>
        <v>161.29560117302054</v>
      </c>
    </row>
    <row r="1374" spans="2:13" x14ac:dyDescent="0.2">
      <c r="B1374" s="4">
        <v>41851</v>
      </c>
      <c r="C1374" s="67">
        <f>'Observed Data'!$E1373</f>
        <v>0</v>
      </c>
      <c r="D1374" s="67">
        <f xml:space="preserve">   MAX(0, HLOOKUP(MONTH($B1374),'Farm Crops'!$B$18:$N$28,D$5,0)  - VLOOKUP(D$4,'Farm Crops'!$B$4:$G$13,6,0)/1000*0.65*$C1374)</f>
        <v>446.72111436950155</v>
      </c>
      <c r="E1374" s="67">
        <f xml:space="preserve">   MAX(0, HLOOKUP(MONTH($B1374),'Farm Crops'!$B$18:$N$28,E$5,0)  - VLOOKUP(E$4,'Farm Crops'!$B$4:$G$13,6,0)/1000*0.65*$C1374)</f>
        <v>323.48108504398834</v>
      </c>
      <c r="F1374" s="67">
        <f xml:space="preserve">   MAX(0, HLOOKUP(MONTH($B1374),'Farm Crops'!$B$18:$N$28,F$5,0)  - VLOOKUP(F$4,'Farm Crops'!$B$4:$G$13,6,0)/1000*0.65*$C1374)</f>
        <v>407.18763929618774</v>
      </c>
      <c r="G1374" s="67">
        <f xml:space="preserve">   MAX(0, HLOOKUP(MONTH($B1374),'Farm Crops'!$B$18:$N$28,G$5,0)  - VLOOKUP(G$4,'Farm Crops'!$B$4:$G$13,6,0)/1000*0.65*$C1374)</f>
        <v>99.422580645161304</v>
      </c>
      <c r="H1374" s="67">
        <f xml:space="preserve">   MAX(0, HLOOKUP(MONTH($B1374),'Farm Crops'!$B$18:$N$28,H$5,0)  - VLOOKUP(H$4,'Farm Crops'!$B$4:$G$13,6,0)/1000*0.65*$C1374)</f>
        <v>341.19149560117307</v>
      </c>
      <c r="I1374" s="67">
        <f xml:space="preserve">   MAX(0, HLOOKUP(MONTH($B1374),'Farm Crops'!$B$18:$N$28,I$5,0)  - VLOOKUP(I$4,'Farm Crops'!$B$4:$G$13,6,0)/1000*0.65*$C1374)</f>
        <v>512.45552785923758</v>
      </c>
      <c r="J1374" s="67">
        <f xml:space="preserve">   MAX(0, HLOOKUP(MONTH($B1374),'Farm Crops'!$B$18:$N$28,J$5,0)  - VLOOKUP(J$4,'Farm Crops'!$B$4:$G$13,6,0)/1000*0.65*$C1374)</f>
        <v>555.68812316715548</v>
      </c>
      <c r="K1374" s="67">
        <f xml:space="preserve">   MAX(0, HLOOKUP(MONTH($B1374),'Farm Crops'!$B$18:$N$28,K$5,0)  - VLOOKUP(K$4,'Farm Crops'!$B$4:$G$13,6,0)/1000*0.65*$C1374)</f>
        <v>129.10278592375366</v>
      </c>
      <c r="L1374" s="67">
        <f xml:space="preserve">   MAX(0, HLOOKUP(MONTH($B1374),'Farm Crops'!$B$18:$N$28,L$5,0)  - VLOOKUP(L$4,'Farm Crops'!$B$4:$G$13,6,0)/1000*0.65*$C1374)</f>
        <v>22.997360703812337</v>
      </c>
      <c r="M1374" s="67">
        <f xml:space="preserve">   MAX(0, HLOOKUP(MONTH($B1374),'Farm Crops'!$B$18:$N$28,M$5,0)  - VLOOKUP(M$4,'Farm Crops'!$B$4:$G$13,6,0)/1000*0.65*$C1374)</f>
        <v>161.29560117302054</v>
      </c>
    </row>
    <row r="1375" spans="2:13" x14ac:dyDescent="0.2">
      <c r="B1375" s="4">
        <v>41852</v>
      </c>
      <c r="C1375" s="67">
        <f>'Observed Data'!$E1374</f>
        <v>0</v>
      </c>
      <c r="D1375" s="67">
        <f xml:space="preserve">   MAX(0, HLOOKUP(MONTH($B1375),'Farm Crops'!$B$18:$N$28,D$5,0)  - VLOOKUP(D$4,'Farm Crops'!$B$4:$G$13,6,0)/1000*0.65*$C1375)</f>
        <v>677.29495601173039</v>
      </c>
      <c r="E1375" s="67">
        <f xml:space="preserve">   MAX(0, HLOOKUP(MONTH($B1375),'Farm Crops'!$B$18:$N$28,E$5,0)  - VLOOKUP(E$4,'Farm Crops'!$B$4:$G$13,6,0)/1000*0.65*$C1375)</f>
        <v>452.87351906158369</v>
      </c>
      <c r="F1375" s="67">
        <f xml:space="preserve">   MAX(0, HLOOKUP(MONTH($B1375),'Farm Crops'!$B$18:$N$28,F$5,0)  - VLOOKUP(F$4,'Farm Crops'!$B$4:$G$13,6,0)/1000*0.65*$C1375)</f>
        <v>576.30653079178899</v>
      </c>
      <c r="G1375" s="67">
        <f xml:space="preserve">   MAX(0, HLOOKUP(MONTH($B1375),'Farm Crops'!$B$18:$N$28,G$5,0)  - VLOOKUP(G$4,'Farm Crops'!$B$4:$G$13,6,0)/1000*0.65*$C1375)</f>
        <v>139.19161290322583</v>
      </c>
      <c r="H1375" s="67">
        <f xml:space="preserve">   MAX(0, HLOOKUP(MONTH($B1375),'Farm Crops'!$B$18:$N$28,H$5,0)  - VLOOKUP(H$4,'Farm Crops'!$B$4:$G$13,6,0)/1000*0.65*$C1375)</f>
        <v>477.66809384164236</v>
      </c>
      <c r="I1375" s="67">
        <f xml:space="preserve">   MAX(0, HLOOKUP(MONTH($B1375),'Farm Crops'!$B$18:$N$28,I$5,0)  - VLOOKUP(I$4,'Farm Crops'!$B$4:$G$13,6,0)/1000*0.65*$C1375)</f>
        <v>788.42839296187697</v>
      </c>
      <c r="J1375" s="67">
        <f xml:space="preserve">   MAX(0, HLOOKUP(MONTH($B1375),'Farm Crops'!$B$18:$N$28,J$5,0)  - VLOOKUP(J$4,'Farm Crops'!$B$4:$G$13,6,0)/1000*0.65*$C1375)</f>
        <v>777.96337243401763</v>
      </c>
      <c r="K1375" s="67">
        <f xml:space="preserve">   MAX(0, HLOOKUP(MONTH($B1375),'Farm Crops'!$B$18:$N$28,K$5,0)  - VLOOKUP(K$4,'Farm Crops'!$B$4:$G$13,6,0)/1000*0.65*$C1375)</f>
        <v>180.74390029325511</v>
      </c>
      <c r="L1375" s="67">
        <f xml:space="preserve">   MAX(0, HLOOKUP(MONTH($B1375),'Farm Crops'!$B$18:$N$28,L$5,0)  - VLOOKUP(L$4,'Farm Crops'!$B$4:$G$13,6,0)/1000*0.65*$C1375)</f>
        <v>32.196304985337271</v>
      </c>
      <c r="M1375" s="67">
        <f xml:space="preserve">   MAX(0, HLOOKUP(MONTH($B1375),'Farm Crops'!$B$18:$N$28,M$5,0)  - VLOOKUP(M$4,'Farm Crops'!$B$4:$G$13,6,0)/1000*0.65*$C1375)</f>
        <v>225.81384164222877</v>
      </c>
    </row>
    <row r="1376" spans="2:13" x14ac:dyDescent="0.2">
      <c r="B1376" s="4">
        <v>41853</v>
      </c>
      <c r="C1376" s="67">
        <f>'Observed Data'!$E1375</f>
        <v>0</v>
      </c>
      <c r="D1376" s="67">
        <f xml:space="preserve">   MAX(0, HLOOKUP(MONTH($B1376),'Farm Crops'!$B$18:$N$28,D$5,0)  - VLOOKUP(D$4,'Farm Crops'!$B$4:$G$13,6,0)/1000*0.65*$C1376)</f>
        <v>677.29495601173039</v>
      </c>
      <c r="E1376" s="67">
        <f xml:space="preserve">   MAX(0, HLOOKUP(MONTH($B1376),'Farm Crops'!$B$18:$N$28,E$5,0)  - VLOOKUP(E$4,'Farm Crops'!$B$4:$G$13,6,0)/1000*0.65*$C1376)</f>
        <v>452.87351906158369</v>
      </c>
      <c r="F1376" s="67">
        <f xml:space="preserve">   MAX(0, HLOOKUP(MONTH($B1376),'Farm Crops'!$B$18:$N$28,F$5,0)  - VLOOKUP(F$4,'Farm Crops'!$B$4:$G$13,6,0)/1000*0.65*$C1376)</f>
        <v>576.30653079178899</v>
      </c>
      <c r="G1376" s="67">
        <f xml:space="preserve">   MAX(0, HLOOKUP(MONTH($B1376),'Farm Crops'!$B$18:$N$28,G$5,0)  - VLOOKUP(G$4,'Farm Crops'!$B$4:$G$13,6,0)/1000*0.65*$C1376)</f>
        <v>139.19161290322583</v>
      </c>
      <c r="H1376" s="67">
        <f xml:space="preserve">   MAX(0, HLOOKUP(MONTH($B1376),'Farm Crops'!$B$18:$N$28,H$5,0)  - VLOOKUP(H$4,'Farm Crops'!$B$4:$G$13,6,0)/1000*0.65*$C1376)</f>
        <v>477.66809384164236</v>
      </c>
      <c r="I1376" s="67">
        <f xml:space="preserve">   MAX(0, HLOOKUP(MONTH($B1376),'Farm Crops'!$B$18:$N$28,I$5,0)  - VLOOKUP(I$4,'Farm Crops'!$B$4:$G$13,6,0)/1000*0.65*$C1376)</f>
        <v>788.42839296187697</v>
      </c>
      <c r="J1376" s="67">
        <f xml:space="preserve">   MAX(0, HLOOKUP(MONTH($B1376),'Farm Crops'!$B$18:$N$28,J$5,0)  - VLOOKUP(J$4,'Farm Crops'!$B$4:$G$13,6,0)/1000*0.65*$C1376)</f>
        <v>777.96337243401763</v>
      </c>
      <c r="K1376" s="67">
        <f xml:space="preserve">   MAX(0, HLOOKUP(MONTH($B1376),'Farm Crops'!$B$18:$N$28,K$5,0)  - VLOOKUP(K$4,'Farm Crops'!$B$4:$G$13,6,0)/1000*0.65*$C1376)</f>
        <v>180.74390029325511</v>
      </c>
      <c r="L1376" s="67">
        <f xml:space="preserve">   MAX(0, HLOOKUP(MONTH($B1376),'Farm Crops'!$B$18:$N$28,L$5,0)  - VLOOKUP(L$4,'Farm Crops'!$B$4:$G$13,6,0)/1000*0.65*$C1376)</f>
        <v>32.196304985337271</v>
      </c>
      <c r="M1376" s="67">
        <f xml:space="preserve">   MAX(0, HLOOKUP(MONTH($B1376),'Farm Crops'!$B$18:$N$28,M$5,0)  - VLOOKUP(M$4,'Farm Crops'!$B$4:$G$13,6,0)/1000*0.65*$C1376)</f>
        <v>225.81384164222877</v>
      </c>
    </row>
    <row r="1377" spans="2:13" x14ac:dyDescent="0.2">
      <c r="B1377" s="4">
        <v>41854</v>
      </c>
      <c r="C1377" s="67">
        <f>'Observed Data'!$E1376</f>
        <v>0</v>
      </c>
      <c r="D1377" s="67">
        <f xml:space="preserve">   MAX(0, HLOOKUP(MONTH($B1377),'Farm Crops'!$B$18:$N$28,D$5,0)  - VLOOKUP(D$4,'Farm Crops'!$B$4:$G$13,6,0)/1000*0.65*$C1377)</f>
        <v>677.29495601173039</v>
      </c>
      <c r="E1377" s="67">
        <f xml:space="preserve">   MAX(0, HLOOKUP(MONTH($B1377),'Farm Crops'!$B$18:$N$28,E$5,0)  - VLOOKUP(E$4,'Farm Crops'!$B$4:$G$13,6,0)/1000*0.65*$C1377)</f>
        <v>452.87351906158369</v>
      </c>
      <c r="F1377" s="67">
        <f xml:space="preserve">   MAX(0, HLOOKUP(MONTH($B1377),'Farm Crops'!$B$18:$N$28,F$5,0)  - VLOOKUP(F$4,'Farm Crops'!$B$4:$G$13,6,0)/1000*0.65*$C1377)</f>
        <v>576.30653079178899</v>
      </c>
      <c r="G1377" s="67">
        <f xml:space="preserve">   MAX(0, HLOOKUP(MONTH($B1377),'Farm Crops'!$B$18:$N$28,G$5,0)  - VLOOKUP(G$4,'Farm Crops'!$B$4:$G$13,6,0)/1000*0.65*$C1377)</f>
        <v>139.19161290322583</v>
      </c>
      <c r="H1377" s="67">
        <f xml:space="preserve">   MAX(0, HLOOKUP(MONTH($B1377),'Farm Crops'!$B$18:$N$28,H$5,0)  - VLOOKUP(H$4,'Farm Crops'!$B$4:$G$13,6,0)/1000*0.65*$C1377)</f>
        <v>477.66809384164236</v>
      </c>
      <c r="I1377" s="67">
        <f xml:space="preserve">   MAX(0, HLOOKUP(MONTH($B1377),'Farm Crops'!$B$18:$N$28,I$5,0)  - VLOOKUP(I$4,'Farm Crops'!$B$4:$G$13,6,0)/1000*0.65*$C1377)</f>
        <v>788.42839296187697</v>
      </c>
      <c r="J1377" s="67">
        <f xml:space="preserve">   MAX(0, HLOOKUP(MONTH($B1377),'Farm Crops'!$B$18:$N$28,J$5,0)  - VLOOKUP(J$4,'Farm Crops'!$B$4:$G$13,6,0)/1000*0.65*$C1377)</f>
        <v>777.96337243401763</v>
      </c>
      <c r="K1377" s="67">
        <f xml:space="preserve">   MAX(0, HLOOKUP(MONTH($B1377),'Farm Crops'!$B$18:$N$28,K$5,0)  - VLOOKUP(K$4,'Farm Crops'!$B$4:$G$13,6,0)/1000*0.65*$C1377)</f>
        <v>180.74390029325511</v>
      </c>
      <c r="L1377" s="67">
        <f xml:space="preserve">   MAX(0, HLOOKUP(MONTH($B1377),'Farm Crops'!$B$18:$N$28,L$5,0)  - VLOOKUP(L$4,'Farm Crops'!$B$4:$G$13,6,0)/1000*0.65*$C1377)</f>
        <v>32.196304985337271</v>
      </c>
      <c r="M1377" s="67">
        <f xml:space="preserve">   MAX(0, HLOOKUP(MONTH($B1377),'Farm Crops'!$B$18:$N$28,M$5,0)  - VLOOKUP(M$4,'Farm Crops'!$B$4:$G$13,6,0)/1000*0.65*$C1377)</f>
        <v>225.81384164222877</v>
      </c>
    </row>
    <row r="1378" spans="2:13" x14ac:dyDescent="0.2">
      <c r="B1378" s="4">
        <v>41855</v>
      </c>
      <c r="C1378" s="67">
        <f>'Observed Data'!$E1377</f>
        <v>0</v>
      </c>
      <c r="D1378" s="67">
        <f xml:space="preserve">   MAX(0, HLOOKUP(MONTH($B1378),'Farm Crops'!$B$18:$N$28,D$5,0)  - VLOOKUP(D$4,'Farm Crops'!$B$4:$G$13,6,0)/1000*0.65*$C1378)</f>
        <v>677.29495601173039</v>
      </c>
      <c r="E1378" s="67">
        <f xml:space="preserve">   MAX(0, HLOOKUP(MONTH($B1378),'Farm Crops'!$B$18:$N$28,E$5,0)  - VLOOKUP(E$4,'Farm Crops'!$B$4:$G$13,6,0)/1000*0.65*$C1378)</f>
        <v>452.87351906158369</v>
      </c>
      <c r="F1378" s="67">
        <f xml:space="preserve">   MAX(0, HLOOKUP(MONTH($B1378),'Farm Crops'!$B$18:$N$28,F$5,0)  - VLOOKUP(F$4,'Farm Crops'!$B$4:$G$13,6,0)/1000*0.65*$C1378)</f>
        <v>576.30653079178899</v>
      </c>
      <c r="G1378" s="67">
        <f xml:space="preserve">   MAX(0, HLOOKUP(MONTH($B1378),'Farm Crops'!$B$18:$N$28,G$5,0)  - VLOOKUP(G$4,'Farm Crops'!$B$4:$G$13,6,0)/1000*0.65*$C1378)</f>
        <v>139.19161290322583</v>
      </c>
      <c r="H1378" s="67">
        <f xml:space="preserve">   MAX(0, HLOOKUP(MONTH($B1378),'Farm Crops'!$B$18:$N$28,H$5,0)  - VLOOKUP(H$4,'Farm Crops'!$B$4:$G$13,6,0)/1000*0.65*$C1378)</f>
        <v>477.66809384164236</v>
      </c>
      <c r="I1378" s="67">
        <f xml:space="preserve">   MAX(0, HLOOKUP(MONTH($B1378),'Farm Crops'!$B$18:$N$28,I$5,0)  - VLOOKUP(I$4,'Farm Crops'!$B$4:$G$13,6,0)/1000*0.65*$C1378)</f>
        <v>788.42839296187697</v>
      </c>
      <c r="J1378" s="67">
        <f xml:space="preserve">   MAX(0, HLOOKUP(MONTH($B1378),'Farm Crops'!$B$18:$N$28,J$5,0)  - VLOOKUP(J$4,'Farm Crops'!$B$4:$G$13,6,0)/1000*0.65*$C1378)</f>
        <v>777.96337243401763</v>
      </c>
      <c r="K1378" s="67">
        <f xml:space="preserve">   MAX(0, HLOOKUP(MONTH($B1378),'Farm Crops'!$B$18:$N$28,K$5,0)  - VLOOKUP(K$4,'Farm Crops'!$B$4:$G$13,6,0)/1000*0.65*$C1378)</f>
        <v>180.74390029325511</v>
      </c>
      <c r="L1378" s="67">
        <f xml:space="preserve">   MAX(0, HLOOKUP(MONTH($B1378),'Farm Crops'!$B$18:$N$28,L$5,0)  - VLOOKUP(L$4,'Farm Crops'!$B$4:$G$13,6,0)/1000*0.65*$C1378)</f>
        <v>32.196304985337271</v>
      </c>
      <c r="M1378" s="67">
        <f xml:space="preserve">   MAX(0, HLOOKUP(MONTH($B1378),'Farm Crops'!$B$18:$N$28,M$5,0)  - VLOOKUP(M$4,'Farm Crops'!$B$4:$G$13,6,0)/1000*0.65*$C1378)</f>
        <v>225.81384164222877</v>
      </c>
    </row>
    <row r="1379" spans="2:13" x14ac:dyDescent="0.2">
      <c r="B1379" s="4">
        <v>41856</v>
      </c>
      <c r="C1379" s="67">
        <f>'Observed Data'!$E1378</f>
        <v>13</v>
      </c>
      <c r="D1379" s="67">
        <f xml:space="preserve">   MAX(0, HLOOKUP(MONTH($B1379),'Farm Crops'!$B$18:$N$28,D$5,0)  - VLOOKUP(D$4,'Farm Crops'!$B$4:$G$13,6,0)/1000*0.65*$C1379)</f>
        <v>0</v>
      </c>
      <c r="E1379" s="67">
        <f xml:space="preserve">   MAX(0, HLOOKUP(MONTH($B1379),'Farm Crops'!$B$18:$N$28,E$5,0)  - VLOOKUP(E$4,'Farm Crops'!$B$4:$G$13,6,0)/1000*0.65*$C1379)</f>
        <v>0</v>
      </c>
      <c r="F1379" s="67">
        <f xml:space="preserve">   MAX(0, HLOOKUP(MONTH($B1379),'Farm Crops'!$B$18:$N$28,F$5,0)  - VLOOKUP(F$4,'Farm Crops'!$B$4:$G$13,6,0)/1000*0.65*$C1379)</f>
        <v>0</v>
      </c>
      <c r="G1379" s="67">
        <f xml:space="preserve">   MAX(0, HLOOKUP(MONTH($B1379),'Farm Crops'!$B$18:$N$28,G$5,0)  - VLOOKUP(G$4,'Farm Crops'!$B$4:$G$13,6,0)/1000*0.65*$C1379)</f>
        <v>0</v>
      </c>
      <c r="H1379" s="67">
        <f xml:space="preserve">   MAX(0, HLOOKUP(MONTH($B1379),'Farm Crops'!$B$18:$N$28,H$5,0)  - VLOOKUP(H$4,'Farm Crops'!$B$4:$G$13,6,0)/1000*0.65*$C1379)</f>
        <v>0</v>
      </c>
      <c r="I1379" s="67">
        <f xml:space="preserve">   MAX(0, HLOOKUP(MONTH($B1379),'Farm Crops'!$B$18:$N$28,I$5,0)  - VLOOKUP(I$4,'Farm Crops'!$B$4:$G$13,6,0)/1000*0.65*$C1379)</f>
        <v>0</v>
      </c>
      <c r="J1379" s="67">
        <f xml:space="preserve">   MAX(0, HLOOKUP(MONTH($B1379),'Farm Crops'!$B$18:$N$28,J$5,0)  - VLOOKUP(J$4,'Farm Crops'!$B$4:$G$13,6,0)/1000*0.65*$C1379)</f>
        <v>0</v>
      </c>
      <c r="K1379" s="67">
        <f xml:space="preserve">   MAX(0, HLOOKUP(MONTH($B1379),'Farm Crops'!$B$18:$N$28,K$5,0)  - VLOOKUP(K$4,'Farm Crops'!$B$4:$G$13,6,0)/1000*0.65*$C1379)</f>
        <v>0</v>
      </c>
      <c r="L1379" s="67">
        <f xml:space="preserve">   MAX(0, HLOOKUP(MONTH($B1379),'Farm Crops'!$B$18:$N$28,L$5,0)  - VLOOKUP(L$4,'Farm Crops'!$B$4:$G$13,6,0)/1000*0.65*$C1379)</f>
        <v>0</v>
      </c>
      <c r="M1379" s="67">
        <f xml:space="preserve">   MAX(0, HLOOKUP(MONTH($B1379),'Farm Crops'!$B$18:$N$28,M$5,0)  - VLOOKUP(M$4,'Farm Crops'!$B$4:$G$13,6,0)/1000*0.65*$C1379)</f>
        <v>0</v>
      </c>
    </row>
    <row r="1380" spans="2:13" x14ac:dyDescent="0.2">
      <c r="B1380" s="4">
        <v>41857</v>
      </c>
      <c r="C1380" s="67">
        <f>'Observed Data'!$E1379</f>
        <v>0</v>
      </c>
      <c r="D1380" s="67">
        <f xml:space="preserve">   MAX(0, HLOOKUP(MONTH($B1380),'Farm Crops'!$B$18:$N$28,D$5,0)  - VLOOKUP(D$4,'Farm Crops'!$B$4:$G$13,6,0)/1000*0.65*$C1380)</f>
        <v>677.29495601173039</v>
      </c>
      <c r="E1380" s="67">
        <f xml:space="preserve">   MAX(0, HLOOKUP(MONTH($B1380),'Farm Crops'!$B$18:$N$28,E$5,0)  - VLOOKUP(E$4,'Farm Crops'!$B$4:$G$13,6,0)/1000*0.65*$C1380)</f>
        <v>452.87351906158369</v>
      </c>
      <c r="F1380" s="67">
        <f xml:space="preserve">   MAX(0, HLOOKUP(MONTH($B1380),'Farm Crops'!$B$18:$N$28,F$5,0)  - VLOOKUP(F$4,'Farm Crops'!$B$4:$G$13,6,0)/1000*0.65*$C1380)</f>
        <v>576.30653079178899</v>
      </c>
      <c r="G1380" s="67">
        <f xml:space="preserve">   MAX(0, HLOOKUP(MONTH($B1380),'Farm Crops'!$B$18:$N$28,G$5,0)  - VLOOKUP(G$4,'Farm Crops'!$B$4:$G$13,6,0)/1000*0.65*$C1380)</f>
        <v>139.19161290322583</v>
      </c>
      <c r="H1380" s="67">
        <f xml:space="preserve">   MAX(0, HLOOKUP(MONTH($B1380),'Farm Crops'!$B$18:$N$28,H$5,0)  - VLOOKUP(H$4,'Farm Crops'!$B$4:$G$13,6,0)/1000*0.65*$C1380)</f>
        <v>477.66809384164236</v>
      </c>
      <c r="I1380" s="67">
        <f xml:space="preserve">   MAX(0, HLOOKUP(MONTH($B1380),'Farm Crops'!$B$18:$N$28,I$5,0)  - VLOOKUP(I$4,'Farm Crops'!$B$4:$G$13,6,0)/1000*0.65*$C1380)</f>
        <v>788.42839296187697</v>
      </c>
      <c r="J1380" s="67">
        <f xml:space="preserve">   MAX(0, HLOOKUP(MONTH($B1380),'Farm Crops'!$B$18:$N$28,J$5,0)  - VLOOKUP(J$4,'Farm Crops'!$B$4:$G$13,6,0)/1000*0.65*$C1380)</f>
        <v>777.96337243401763</v>
      </c>
      <c r="K1380" s="67">
        <f xml:space="preserve">   MAX(0, HLOOKUP(MONTH($B1380),'Farm Crops'!$B$18:$N$28,K$5,0)  - VLOOKUP(K$4,'Farm Crops'!$B$4:$G$13,6,0)/1000*0.65*$C1380)</f>
        <v>180.74390029325511</v>
      </c>
      <c r="L1380" s="67">
        <f xml:space="preserve">   MAX(0, HLOOKUP(MONTH($B1380),'Farm Crops'!$B$18:$N$28,L$5,0)  - VLOOKUP(L$4,'Farm Crops'!$B$4:$G$13,6,0)/1000*0.65*$C1380)</f>
        <v>32.196304985337271</v>
      </c>
      <c r="M1380" s="67">
        <f xml:space="preserve">   MAX(0, HLOOKUP(MONTH($B1380),'Farm Crops'!$B$18:$N$28,M$5,0)  - VLOOKUP(M$4,'Farm Crops'!$B$4:$G$13,6,0)/1000*0.65*$C1380)</f>
        <v>225.81384164222877</v>
      </c>
    </row>
    <row r="1381" spans="2:13" x14ac:dyDescent="0.2">
      <c r="B1381" s="4">
        <v>41858</v>
      </c>
      <c r="C1381" s="67">
        <f>'Observed Data'!$E1380</f>
        <v>0</v>
      </c>
      <c r="D1381" s="67">
        <f xml:space="preserve">   MAX(0, HLOOKUP(MONTH($B1381),'Farm Crops'!$B$18:$N$28,D$5,0)  - VLOOKUP(D$4,'Farm Crops'!$B$4:$G$13,6,0)/1000*0.65*$C1381)</f>
        <v>677.29495601173039</v>
      </c>
      <c r="E1381" s="67">
        <f xml:space="preserve">   MAX(0, HLOOKUP(MONTH($B1381),'Farm Crops'!$B$18:$N$28,E$5,0)  - VLOOKUP(E$4,'Farm Crops'!$B$4:$G$13,6,0)/1000*0.65*$C1381)</f>
        <v>452.87351906158369</v>
      </c>
      <c r="F1381" s="67">
        <f xml:space="preserve">   MAX(0, HLOOKUP(MONTH($B1381),'Farm Crops'!$B$18:$N$28,F$5,0)  - VLOOKUP(F$4,'Farm Crops'!$B$4:$G$13,6,0)/1000*0.65*$C1381)</f>
        <v>576.30653079178899</v>
      </c>
      <c r="G1381" s="67">
        <f xml:space="preserve">   MAX(0, HLOOKUP(MONTH($B1381),'Farm Crops'!$B$18:$N$28,G$5,0)  - VLOOKUP(G$4,'Farm Crops'!$B$4:$G$13,6,0)/1000*0.65*$C1381)</f>
        <v>139.19161290322583</v>
      </c>
      <c r="H1381" s="67">
        <f xml:space="preserve">   MAX(0, HLOOKUP(MONTH($B1381),'Farm Crops'!$B$18:$N$28,H$5,0)  - VLOOKUP(H$4,'Farm Crops'!$B$4:$G$13,6,0)/1000*0.65*$C1381)</f>
        <v>477.66809384164236</v>
      </c>
      <c r="I1381" s="67">
        <f xml:space="preserve">   MAX(0, HLOOKUP(MONTH($B1381),'Farm Crops'!$B$18:$N$28,I$5,0)  - VLOOKUP(I$4,'Farm Crops'!$B$4:$G$13,6,0)/1000*0.65*$C1381)</f>
        <v>788.42839296187697</v>
      </c>
      <c r="J1381" s="67">
        <f xml:space="preserve">   MAX(0, HLOOKUP(MONTH($B1381),'Farm Crops'!$B$18:$N$28,J$5,0)  - VLOOKUP(J$4,'Farm Crops'!$B$4:$G$13,6,0)/1000*0.65*$C1381)</f>
        <v>777.96337243401763</v>
      </c>
      <c r="K1381" s="67">
        <f xml:space="preserve">   MAX(0, HLOOKUP(MONTH($B1381),'Farm Crops'!$B$18:$N$28,K$5,0)  - VLOOKUP(K$4,'Farm Crops'!$B$4:$G$13,6,0)/1000*0.65*$C1381)</f>
        <v>180.74390029325511</v>
      </c>
      <c r="L1381" s="67">
        <f xml:space="preserve">   MAX(0, HLOOKUP(MONTH($B1381),'Farm Crops'!$B$18:$N$28,L$5,0)  - VLOOKUP(L$4,'Farm Crops'!$B$4:$G$13,6,0)/1000*0.65*$C1381)</f>
        <v>32.196304985337271</v>
      </c>
      <c r="M1381" s="67">
        <f xml:space="preserve">   MAX(0, HLOOKUP(MONTH($B1381),'Farm Crops'!$B$18:$N$28,M$5,0)  - VLOOKUP(M$4,'Farm Crops'!$B$4:$G$13,6,0)/1000*0.65*$C1381)</f>
        <v>225.81384164222877</v>
      </c>
    </row>
    <row r="1382" spans="2:13" x14ac:dyDescent="0.2">
      <c r="B1382" s="4">
        <v>41859</v>
      </c>
      <c r="C1382" s="67">
        <f>'Observed Data'!$E1381</f>
        <v>0</v>
      </c>
      <c r="D1382" s="67">
        <f xml:space="preserve">   MAX(0, HLOOKUP(MONTH($B1382),'Farm Crops'!$B$18:$N$28,D$5,0)  - VLOOKUP(D$4,'Farm Crops'!$B$4:$G$13,6,0)/1000*0.65*$C1382)</f>
        <v>677.29495601173039</v>
      </c>
      <c r="E1382" s="67">
        <f xml:space="preserve">   MAX(0, HLOOKUP(MONTH($B1382),'Farm Crops'!$B$18:$N$28,E$5,0)  - VLOOKUP(E$4,'Farm Crops'!$B$4:$G$13,6,0)/1000*0.65*$C1382)</f>
        <v>452.87351906158369</v>
      </c>
      <c r="F1382" s="67">
        <f xml:space="preserve">   MAX(0, HLOOKUP(MONTH($B1382),'Farm Crops'!$B$18:$N$28,F$5,0)  - VLOOKUP(F$4,'Farm Crops'!$B$4:$G$13,6,0)/1000*0.65*$C1382)</f>
        <v>576.30653079178899</v>
      </c>
      <c r="G1382" s="67">
        <f xml:space="preserve">   MAX(0, HLOOKUP(MONTH($B1382),'Farm Crops'!$B$18:$N$28,G$5,0)  - VLOOKUP(G$4,'Farm Crops'!$B$4:$G$13,6,0)/1000*0.65*$C1382)</f>
        <v>139.19161290322583</v>
      </c>
      <c r="H1382" s="67">
        <f xml:space="preserve">   MAX(0, HLOOKUP(MONTH($B1382),'Farm Crops'!$B$18:$N$28,H$5,0)  - VLOOKUP(H$4,'Farm Crops'!$B$4:$G$13,6,0)/1000*0.65*$C1382)</f>
        <v>477.66809384164236</v>
      </c>
      <c r="I1382" s="67">
        <f xml:space="preserve">   MAX(0, HLOOKUP(MONTH($B1382),'Farm Crops'!$B$18:$N$28,I$5,0)  - VLOOKUP(I$4,'Farm Crops'!$B$4:$G$13,6,0)/1000*0.65*$C1382)</f>
        <v>788.42839296187697</v>
      </c>
      <c r="J1382" s="67">
        <f xml:space="preserve">   MAX(0, HLOOKUP(MONTH($B1382),'Farm Crops'!$B$18:$N$28,J$5,0)  - VLOOKUP(J$4,'Farm Crops'!$B$4:$G$13,6,0)/1000*0.65*$C1382)</f>
        <v>777.96337243401763</v>
      </c>
      <c r="K1382" s="67">
        <f xml:space="preserve">   MAX(0, HLOOKUP(MONTH($B1382),'Farm Crops'!$B$18:$N$28,K$5,0)  - VLOOKUP(K$4,'Farm Crops'!$B$4:$G$13,6,0)/1000*0.65*$C1382)</f>
        <v>180.74390029325511</v>
      </c>
      <c r="L1382" s="67">
        <f xml:space="preserve">   MAX(0, HLOOKUP(MONTH($B1382),'Farm Crops'!$B$18:$N$28,L$5,0)  - VLOOKUP(L$4,'Farm Crops'!$B$4:$G$13,6,0)/1000*0.65*$C1382)</f>
        <v>32.196304985337271</v>
      </c>
      <c r="M1382" s="67">
        <f xml:space="preserve">   MAX(0, HLOOKUP(MONTH($B1382),'Farm Crops'!$B$18:$N$28,M$5,0)  - VLOOKUP(M$4,'Farm Crops'!$B$4:$G$13,6,0)/1000*0.65*$C1382)</f>
        <v>225.81384164222877</v>
      </c>
    </row>
    <row r="1383" spans="2:13" x14ac:dyDescent="0.2">
      <c r="B1383" s="4">
        <v>41860</v>
      </c>
      <c r="C1383" s="67">
        <f>'Observed Data'!$E1382</f>
        <v>0</v>
      </c>
      <c r="D1383" s="67">
        <f xml:space="preserve">   MAX(0, HLOOKUP(MONTH($B1383),'Farm Crops'!$B$18:$N$28,D$5,0)  - VLOOKUP(D$4,'Farm Crops'!$B$4:$G$13,6,0)/1000*0.65*$C1383)</f>
        <v>677.29495601173039</v>
      </c>
      <c r="E1383" s="67">
        <f xml:space="preserve">   MAX(0, HLOOKUP(MONTH($B1383),'Farm Crops'!$B$18:$N$28,E$5,0)  - VLOOKUP(E$4,'Farm Crops'!$B$4:$G$13,6,0)/1000*0.65*$C1383)</f>
        <v>452.87351906158369</v>
      </c>
      <c r="F1383" s="67">
        <f xml:space="preserve">   MAX(0, HLOOKUP(MONTH($B1383),'Farm Crops'!$B$18:$N$28,F$5,0)  - VLOOKUP(F$4,'Farm Crops'!$B$4:$G$13,6,0)/1000*0.65*$C1383)</f>
        <v>576.30653079178899</v>
      </c>
      <c r="G1383" s="67">
        <f xml:space="preserve">   MAX(0, HLOOKUP(MONTH($B1383),'Farm Crops'!$B$18:$N$28,G$5,0)  - VLOOKUP(G$4,'Farm Crops'!$B$4:$G$13,6,0)/1000*0.65*$C1383)</f>
        <v>139.19161290322583</v>
      </c>
      <c r="H1383" s="67">
        <f xml:space="preserve">   MAX(0, HLOOKUP(MONTH($B1383),'Farm Crops'!$B$18:$N$28,H$5,0)  - VLOOKUP(H$4,'Farm Crops'!$B$4:$G$13,6,0)/1000*0.65*$C1383)</f>
        <v>477.66809384164236</v>
      </c>
      <c r="I1383" s="67">
        <f xml:space="preserve">   MAX(0, HLOOKUP(MONTH($B1383),'Farm Crops'!$B$18:$N$28,I$5,0)  - VLOOKUP(I$4,'Farm Crops'!$B$4:$G$13,6,0)/1000*0.65*$C1383)</f>
        <v>788.42839296187697</v>
      </c>
      <c r="J1383" s="67">
        <f xml:space="preserve">   MAX(0, HLOOKUP(MONTH($B1383),'Farm Crops'!$B$18:$N$28,J$5,0)  - VLOOKUP(J$4,'Farm Crops'!$B$4:$G$13,6,0)/1000*0.65*$C1383)</f>
        <v>777.96337243401763</v>
      </c>
      <c r="K1383" s="67">
        <f xml:space="preserve">   MAX(0, HLOOKUP(MONTH($B1383),'Farm Crops'!$B$18:$N$28,K$5,0)  - VLOOKUP(K$4,'Farm Crops'!$B$4:$G$13,6,0)/1000*0.65*$C1383)</f>
        <v>180.74390029325511</v>
      </c>
      <c r="L1383" s="67">
        <f xml:space="preserve">   MAX(0, HLOOKUP(MONTH($B1383),'Farm Crops'!$B$18:$N$28,L$5,0)  - VLOOKUP(L$4,'Farm Crops'!$B$4:$G$13,6,0)/1000*0.65*$C1383)</f>
        <v>32.196304985337271</v>
      </c>
      <c r="M1383" s="67">
        <f xml:space="preserve">   MAX(0, HLOOKUP(MONTH($B1383),'Farm Crops'!$B$18:$N$28,M$5,0)  - VLOOKUP(M$4,'Farm Crops'!$B$4:$G$13,6,0)/1000*0.65*$C1383)</f>
        <v>225.81384164222877</v>
      </c>
    </row>
    <row r="1384" spans="2:13" x14ac:dyDescent="0.2">
      <c r="B1384" s="4">
        <v>41861</v>
      </c>
      <c r="C1384" s="67">
        <f>'Observed Data'!$E1383</f>
        <v>15</v>
      </c>
      <c r="D1384" s="67">
        <f xml:space="preserve">   MAX(0, HLOOKUP(MONTH($B1384),'Farm Crops'!$B$18:$N$28,D$5,0)  - VLOOKUP(D$4,'Farm Crops'!$B$4:$G$13,6,0)/1000*0.65*$C1384)</f>
        <v>0</v>
      </c>
      <c r="E1384" s="67">
        <f xml:space="preserve">   MAX(0, HLOOKUP(MONTH($B1384),'Farm Crops'!$B$18:$N$28,E$5,0)  - VLOOKUP(E$4,'Farm Crops'!$B$4:$G$13,6,0)/1000*0.65*$C1384)</f>
        <v>0</v>
      </c>
      <c r="F1384" s="67">
        <f xml:space="preserve">   MAX(0, HLOOKUP(MONTH($B1384),'Farm Crops'!$B$18:$N$28,F$5,0)  - VLOOKUP(F$4,'Farm Crops'!$B$4:$G$13,6,0)/1000*0.65*$C1384)</f>
        <v>0</v>
      </c>
      <c r="G1384" s="67">
        <f xml:space="preserve">   MAX(0, HLOOKUP(MONTH($B1384),'Farm Crops'!$B$18:$N$28,G$5,0)  - VLOOKUP(G$4,'Farm Crops'!$B$4:$G$13,6,0)/1000*0.65*$C1384)</f>
        <v>0</v>
      </c>
      <c r="H1384" s="67">
        <f xml:space="preserve">   MAX(0, HLOOKUP(MONTH($B1384),'Farm Crops'!$B$18:$N$28,H$5,0)  - VLOOKUP(H$4,'Farm Crops'!$B$4:$G$13,6,0)/1000*0.65*$C1384)</f>
        <v>0</v>
      </c>
      <c r="I1384" s="67">
        <f xml:space="preserve">   MAX(0, HLOOKUP(MONTH($B1384),'Farm Crops'!$B$18:$N$28,I$5,0)  - VLOOKUP(I$4,'Farm Crops'!$B$4:$G$13,6,0)/1000*0.65*$C1384)</f>
        <v>0</v>
      </c>
      <c r="J1384" s="67">
        <f xml:space="preserve">   MAX(0, HLOOKUP(MONTH($B1384),'Farm Crops'!$B$18:$N$28,J$5,0)  - VLOOKUP(J$4,'Farm Crops'!$B$4:$G$13,6,0)/1000*0.65*$C1384)</f>
        <v>0</v>
      </c>
      <c r="K1384" s="67">
        <f xml:space="preserve">   MAX(0, HLOOKUP(MONTH($B1384),'Farm Crops'!$B$18:$N$28,K$5,0)  - VLOOKUP(K$4,'Farm Crops'!$B$4:$G$13,6,0)/1000*0.65*$C1384)</f>
        <v>0</v>
      </c>
      <c r="L1384" s="67">
        <f xml:space="preserve">   MAX(0, HLOOKUP(MONTH($B1384),'Farm Crops'!$B$18:$N$28,L$5,0)  - VLOOKUP(L$4,'Farm Crops'!$B$4:$G$13,6,0)/1000*0.65*$C1384)</f>
        <v>0</v>
      </c>
      <c r="M1384" s="67">
        <f xml:space="preserve">   MAX(0, HLOOKUP(MONTH($B1384),'Farm Crops'!$B$18:$N$28,M$5,0)  - VLOOKUP(M$4,'Farm Crops'!$B$4:$G$13,6,0)/1000*0.65*$C1384)</f>
        <v>0</v>
      </c>
    </row>
    <row r="1385" spans="2:13" x14ac:dyDescent="0.2">
      <c r="B1385" s="4">
        <v>41862</v>
      </c>
      <c r="C1385" s="67">
        <f>'Observed Data'!$E1384</f>
        <v>0</v>
      </c>
      <c r="D1385" s="67">
        <f xml:space="preserve">   MAX(0, HLOOKUP(MONTH($B1385),'Farm Crops'!$B$18:$N$28,D$5,0)  - VLOOKUP(D$4,'Farm Crops'!$B$4:$G$13,6,0)/1000*0.65*$C1385)</f>
        <v>677.29495601173039</v>
      </c>
      <c r="E1385" s="67">
        <f xml:space="preserve">   MAX(0, HLOOKUP(MONTH($B1385),'Farm Crops'!$B$18:$N$28,E$5,0)  - VLOOKUP(E$4,'Farm Crops'!$B$4:$G$13,6,0)/1000*0.65*$C1385)</f>
        <v>452.87351906158369</v>
      </c>
      <c r="F1385" s="67">
        <f xml:space="preserve">   MAX(0, HLOOKUP(MONTH($B1385),'Farm Crops'!$B$18:$N$28,F$5,0)  - VLOOKUP(F$4,'Farm Crops'!$B$4:$G$13,6,0)/1000*0.65*$C1385)</f>
        <v>576.30653079178899</v>
      </c>
      <c r="G1385" s="67">
        <f xml:space="preserve">   MAX(0, HLOOKUP(MONTH($B1385),'Farm Crops'!$B$18:$N$28,G$5,0)  - VLOOKUP(G$4,'Farm Crops'!$B$4:$G$13,6,0)/1000*0.65*$C1385)</f>
        <v>139.19161290322583</v>
      </c>
      <c r="H1385" s="67">
        <f xml:space="preserve">   MAX(0, HLOOKUP(MONTH($B1385),'Farm Crops'!$B$18:$N$28,H$5,0)  - VLOOKUP(H$4,'Farm Crops'!$B$4:$G$13,6,0)/1000*0.65*$C1385)</f>
        <v>477.66809384164236</v>
      </c>
      <c r="I1385" s="67">
        <f xml:space="preserve">   MAX(0, HLOOKUP(MONTH($B1385),'Farm Crops'!$B$18:$N$28,I$5,0)  - VLOOKUP(I$4,'Farm Crops'!$B$4:$G$13,6,0)/1000*0.65*$C1385)</f>
        <v>788.42839296187697</v>
      </c>
      <c r="J1385" s="67">
        <f xml:space="preserve">   MAX(0, HLOOKUP(MONTH($B1385),'Farm Crops'!$B$18:$N$28,J$5,0)  - VLOOKUP(J$4,'Farm Crops'!$B$4:$G$13,6,0)/1000*0.65*$C1385)</f>
        <v>777.96337243401763</v>
      </c>
      <c r="K1385" s="67">
        <f xml:space="preserve">   MAX(0, HLOOKUP(MONTH($B1385),'Farm Crops'!$B$18:$N$28,K$5,0)  - VLOOKUP(K$4,'Farm Crops'!$B$4:$G$13,6,0)/1000*0.65*$C1385)</f>
        <v>180.74390029325511</v>
      </c>
      <c r="L1385" s="67">
        <f xml:space="preserve">   MAX(0, HLOOKUP(MONTH($B1385),'Farm Crops'!$B$18:$N$28,L$5,0)  - VLOOKUP(L$4,'Farm Crops'!$B$4:$G$13,6,0)/1000*0.65*$C1385)</f>
        <v>32.196304985337271</v>
      </c>
      <c r="M1385" s="67">
        <f xml:space="preserve">   MAX(0, HLOOKUP(MONTH($B1385),'Farm Crops'!$B$18:$N$28,M$5,0)  - VLOOKUP(M$4,'Farm Crops'!$B$4:$G$13,6,0)/1000*0.65*$C1385)</f>
        <v>225.81384164222877</v>
      </c>
    </row>
    <row r="1386" spans="2:13" x14ac:dyDescent="0.2">
      <c r="B1386" s="4">
        <v>41863</v>
      </c>
      <c r="C1386" s="67">
        <f>'Observed Data'!$E1385</f>
        <v>0</v>
      </c>
      <c r="D1386" s="67">
        <f xml:space="preserve">   MAX(0, HLOOKUP(MONTH($B1386),'Farm Crops'!$B$18:$N$28,D$5,0)  - VLOOKUP(D$4,'Farm Crops'!$B$4:$G$13,6,0)/1000*0.65*$C1386)</f>
        <v>677.29495601173039</v>
      </c>
      <c r="E1386" s="67">
        <f xml:space="preserve">   MAX(0, HLOOKUP(MONTH($B1386),'Farm Crops'!$B$18:$N$28,E$5,0)  - VLOOKUP(E$4,'Farm Crops'!$B$4:$G$13,6,0)/1000*0.65*$C1386)</f>
        <v>452.87351906158369</v>
      </c>
      <c r="F1386" s="67">
        <f xml:space="preserve">   MAX(0, HLOOKUP(MONTH($B1386),'Farm Crops'!$B$18:$N$28,F$5,0)  - VLOOKUP(F$4,'Farm Crops'!$B$4:$G$13,6,0)/1000*0.65*$C1386)</f>
        <v>576.30653079178899</v>
      </c>
      <c r="G1386" s="67">
        <f xml:space="preserve">   MAX(0, HLOOKUP(MONTH($B1386),'Farm Crops'!$B$18:$N$28,G$5,0)  - VLOOKUP(G$4,'Farm Crops'!$B$4:$G$13,6,0)/1000*0.65*$C1386)</f>
        <v>139.19161290322583</v>
      </c>
      <c r="H1386" s="67">
        <f xml:space="preserve">   MAX(0, HLOOKUP(MONTH($B1386),'Farm Crops'!$B$18:$N$28,H$5,0)  - VLOOKUP(H$4,'Farm Crops'!$B$4:$G$13,6,0)/1000*0.65*$C1386)</f>
        <v>477.66809384164236</v>
      </c>
      <c r="I1386" s="67">
        <f xml:space="preserve">   MAX(0, HLOOKUP(MONTH($B1386),'Farm Crops'!$B$18:$N$28,I$5,0)  - VLOOKUP(I$4,'Farm Crops'!$B$4:$G$13,6,0)/1000*0.65*$C1386)</f>
        <v>788.42839296187697</v>
      </c>
      <c r="J1386" s="67">
        <f xml:space="preserve">   MAX(0, HLOOKUP(MONTH($B1386),'Farm Crops'!$B$18:$N$28,J$5,0)  - VLOOKUP(J$4,'Farm Crops'!$B$4:$G$13,6,0)/1000*0.65*$C1386)</f>
        <v>777.96337243401763</v>
      </c>
      <c r="K1386" s="67">
        <f xml:space="preserve">   MAX(0, HLOOKUP(MONTH($B1386),'Farm Crops'!$B$18:$N$28,K$5,0)  - VLOOKUP(K$4,'Farm Crops'!$B$4:$G$13,6,0)/1000*0.65*$C1386)</f>
        <v>180.74390029325511</v>
      </c>
      <c r="L1386" s="67">
        <f xml:space="preserve">   MAX(0, HLOOKUP(MONTH($B1386),'Farm Crops'!$B$18:$N$28,L$5,0)  - VLOOKUP(L$4,'Farm Crops'!$B$4:$G$13,6,0)/1000*0.65*$C1386)</f>
        <v>32.196304985337271</v>
      </c>
      <c r="M1386" s="67">
        <f xml:space="preserve">   MAX(0, HLOOKUP(MONTH($B1386),'Farm Crops'!$B$18:$N$28,M$5,0)  - VLOOKUP(M$4,'Farm Crops'!$B$4:$G$13,6,0)/1000*0.65*$C1386)</f>
        <v>225.81384164222877</v>
      </c>
    </row>
    <row r="1387" spans="2:13" x14ac:dyDescent="0.2">
      <c r="B1387" s="4">
        <v>41864</v>
      </c>
      <c r="C1387" s="67">
        <f>'Observed Data'!$E1386</f>
        <v>0</v>
      </c>
      <c r="D1387" s="67">
        <f xml:space="preserve">   MAX(0, HLOOKUP(MONTH($B1387),'Farm Crops'!$B$18:$N$28,D$5,0)  - VLOOKUP(D$4,'Farm Crops'!$B$4:$G$13,6,0)/1000*0.65*$C1387)</f>
        <v>677.29495601173039</v>
      </c>
      <c r="E1387" s="67">
        <f xml:space="preserve">   MAX(0, HLOOKUP(MONTH($B1387),'Farm Crops'!$B$18:$N$28,E$5,0)  - VLOOKUP(E$4,'Farm Crops'!$B$4:$G$13,6,0)/1000*0.65*$C1387)</f>
        <v>452.87351906158369</v>
      </c>
      <c r="F1387" s="67">
        <f xml:space="preserve">   MAX(0, HLOOKUP(MONTH($B1387),'Farm Crops'!$B$18:$N$28,F$5,0)  - VLOOKUP(F$4,'Farm Crops'!$B$4:$G$13,6,0)/1000*0.65*$C1387)</f>
        <v>576.30653079178899</v>
      </c>
      <c r="G1387" s="67">
        <f xml:space="preserve">   MAX(0, HLOOKUP(MONTH($B1387),'Farm Crops'!$B$18:$N$28,G$5,0)  - VLOOKUP(G$4,'Farm Crops'!$B$4:$G$13,6,0)/1000*0.65*$C1387)</f>
        <v>139.19161290322583</v>
      </c>
      <c r="H1387" s="67">
        <f xml:space="preserve">   MAX(0, HLOOKUP(MONTH($B1387),'Farm Crops'!$B$18:$N$28,H$5,0)  - VLOOKUP(H$4,'Farm Crops'!$B$4:$G$13,6,0)/1000*0.65*$C1387)</f>
        <v>477.66809384164236</v>
      </c>
      <c r="I1387" s="67">
        <f xml:space="preserve">   MAX(0, HLOOKUP(MONTH($B1387),'Farm Crops'!$B$18:$N$28,I$5,0)  - VLOOKUP(I$4,'Farm Crops'!$B$4:$G$13,6,0)/1000*0.65*$C1387)</f>
        <v>788.42839296187697</v>
      </c>
      <c r="J1387" s="67">
        <f xml:space="preserve">   MAX(0, HLOOKUP(MONTH($B1387),'Farm Crops'!$B$18:$N$28,J$5,0)  - VLOOKUP(J$4,'Farm Crops'!$B$4:$G$13,6,0)/1000*0.65*$C1387)</f>
        <v>777.96337243401763</v>
      </c>
      <c r="K1387" s="67">
        <f xml:space="preserve">   MAX(0, HLOOKUP(MONTH($B1387),'Farm Crops'!$B$18:$N$28,K$5,0)  - VLOOKUP(K$4,'Farm Crops'!$B$4:$G$13,6,0)/1000*0.65*$C1387)</f>
        <v>180.74390029325511</v>
      </c>
      <c r="L1387" s="67">
        <f xml:space="preserve">   MAX(0, HLOOKUP(MONTH($B1387),'Farm Crops'!$B$18:$N$28,L$5,0)  - VLOOKUP(L$4,'Farm Crops'!$B$4:$G$13,6,0)/1000*0.65*$C1387)</f>
        <v>32.196304985337271</v>
      </c>
      <c r="M1387" s="67">
        <f xml:space="preserve">   MAX(0, HLOOKUP(MONTH($B1387),'Farm Crops'!$B$18:$N$28,M$5,0)  - VLOOKUP(M$4,'Farm Crops'!$B$4:$G$13,6,0)/1000*0.65*$C1387)</f>
        <v>225.81384164222877</v>
      </c>
    </row>
    <row r="1388" spans="2:13" x14ac:dyDescent="0.2">
      <c r="B1388" s="4">
        <v>41865</v>
      </c>
      <c r="C1388" s="67">
        <f>'Observed Data'!$E1387</f>
        <v>15</v>
      </c>
      <c r="D1388" s="67">
        <f xml:space="preserve">   MAX(0, HLOOKUP(MONTH($B1388),'Farm Crops'!$B$18:$N$28,D$5,0)  - VLOOKUP(D$4,'Farm Crops'!$B$4:$G$13,6,0)/1000*0.65*$C1388)</f>
        <v>0</v>
      </c>
      <c r="E1388" s="67">
        <f xml:space="preserve">   MAX(0, HLOOKUP(MONTH($B1388),'Farm Crops'!$B$18:$N$28,E$5,0)  - VLOOKUP(E$4,'Farm Crops'!$B$4:$G$13,6,0)/1000*0.65*$C1388)</f>
        <v>0</v>
      </c>
      <c r="F1388" s="67">
        <f xml:space="preserve">   MAX(0, HLOOKUP(MONTH($B1388),'Farm Crops'!$B$18:$N$28,F$5,0)  - VLOOKUP(F$4,'Farm Crops'!$B$4:$G$13,6,0)/1000*0.65*$C1388)</f>
        <v>0</v>
      </c>
      <c r="G1388" s="67">
        <f xml:space="preserve">   MAX(0, HLOOKUP(MONTH($B1388),'Farm Crops'!$B$18:$N$28,G$5,0)  - VLOOKUP(G$4,'Farm Crops'!$B$4:$G$13,6,0)/1000*0.65*$C1388)</f>
        <v>0</v>
      </c>
      <c r="H1388" s="67">
        <f xml:space="preserve">   MAX(0, HLOOKUP(MONTH($B1388),'Farm Crops'!$B$18:$N$28,H$5,0)  - VLOOKUP(H$4,'Farm Crops'!$B$4:$G$13,6,0)/1000*0.65*$C1388)</f>
        <v>0</v>
      </c>
      <c r="I1388" s="67">
        <f xml:space="preserve">   MAX(0, HLOOKUP(MONTH($B1388),'Farm Crops'!$B$18:$N$28,I$5,0)  - VLOOKUP(I$4,'Farm Crops'!$B$4:$G$13,6,0)/1000*0.65*$C1388)</f>
        <v>0</v>
      </c>
      <c r="J1388" s="67">
        <f xml:space="preserve">   MAX(0, HLOOKUP(MONTH($B1388),'Farm Crops'!$B$18:$N$28,J$5,0)  - VLOOKUP(J$4,'Farm Crops'!$B$4:$G$13,6,0)/1000*0.65*$C1388)</f>
        <v>0</v>
      </c>
      <c r="K1388" s="67">
        <f xml:space="preserve">   MAX(0, HLOOKUP(MONTH($B1388),'Farm Crops'!$B$18:$N$28,K$5,0)  - VLOOKUP(K$4,'Farm Crops'!$B$4:$G$13,6,0)/1000*0.65*$C1388)</f>
        <v>0</v>
      </c>
      <c r="L1388" s="67">
        <f xml:space="preserve">   MAX(0, HLOOKUP(MONTH($B1388),'Farm Crops'!$B$18:$N$28,L$5,0)  - VLOOKUP(L$4,'Farm Crops'!$B$4:$G$13,6,0)/1000*0.65*$C1388)</f>
        <v>0</v>
      </c>
      <c r="M1388" s="67">
        <f xml:space="preserve">   MAX(0, HLOOKUP(MONTH($B1388),'Farm Crops'!$B$18:$N$28,M$5,0)  - VLOOKUP(M$4,'Farm Crops'!$B$4:$G$13,6,0)/1000*0.65*$C1388)</f>
        <v>0</v>
      </c>
    </row>
    <row r="1389" spans="2:13" x14ac:dyDescent="0.2">
      <c r="B1389" s="4">
        <v>41866</v>
      </c>
      <c r="C1389" s="67">
        <f>'Observed Data'!$E1388</f>
        <v>0</v>
      </c>
      <c r="D1389" s="67">
        <f xml:space="preserve">   MAX(0, HLOOKUP(MONTH($B1389),'Farm Crops'!$B$18:$N$28,D$5,0)  - VLOOKUP(D$4,'Farm Crops'!$B$4:$G$13,6,0)/1000*0.65*$C1389)</f>
        <v>677.29495601173039</v>
      </c>
      <c r="E1389" s="67">
        <f xml:space="preserve">   MAX(0, HLOOKUP(MONTH($B1389),'Farm Crops'!$B$18:$N$28,E$5,0)  - VLOOKUP(E$4,'Farm Crops'!$B$4:$G$13,6,0)/1000*0.65*$C1389)</f>
        <v>452.87351906158369</v>
      </c>
      <c r="F1389" s="67">
        <f xml:space="preserve">   MAX(0, HLOOKUP(MONTH($B1389),'Farm Crops'!$B$18:$N$28,F$5,0)  - VLOOKUP(F$4,'Farm Crops'!$B$4:$G$13,6,0)/1000*0.65*$C1389)</f>
        <v>576.30653079178899</v>
      </c>
      <c r="G1389" s="67">
        <f xml:space="preserve">   MAX(0, HLOOKUP(MONTH($B1389),'Farm Crops'!$B$18:$N$28,G$5,0)  - VLOOKUP(G$4,'Farm Crops'!$B$4:$G$13,6,0)/1000*0.65*$C1389)</f>
        <v>139.19161290322583</v>
      </c>
      <c r="H1389" s="67">
        <f xml:space="preserve">   MAX(0, HLOOKUP(MONTH($B1389),'Farm Crops'!$B$18:$N$28,H$5,0)  - VLOOKUP(H$4,'Farm Crops'!$B$4:$G$13,6,0)/1000*0.65*$C1389)</f>
        <v>477.66809384164236</v>
      </c>
      <c r="I1389" s="67">
        <f xml:space="preserve">   MAX(0, HLOOKUP(MONTH($B1389),'Farm Crops'!$B$18:$N$28,I$5,0)  - VLOOKUP(I$4,'Farm Crops'!$B$4:$G$13,6,0)/1000*0.65*$C1389)</f>
        <v>788.42839296187697</v>
      </c>
      <c r="J1389" s="67">
        <f xml:space="preserve">   MAX(0, HLOOKUP(MONTH($B1389),'Farm Crops'!$B$18:$N$28,J$5,0)  - VLOOKUP(J$4,'Farm Crops'!$B$4:$G$13,6,0)/1000*0.65*$C1389)</f>
        <v>777.96337243401763</v>
      </c>
      <c r="K1389" s="67">
        <f xml:space="preserve">   MAX(0, HLOOKUP(MONTH($B1389),'Farm Crops'!$B$18:$N$28,K$5,0)  - VLOOKUP(K$4,'Farm Crops'!$B$4:$G$13,6,0)/1000*0.65*$C1389)</f>
        <v>180.74390029325511</v>
      </c>
      <c r="L1389" s="67">
        <f xml:space="preserve">   MAX(0, HLOOKUP(MONTH($B1389),'Farm Crops'!$B$18:$N$28,L$5,0)  - VLOOKUP(L$4,'Farm Crops'!$B$4:$G$13,6,0)/1000*0.65*$C1389)</f>
        <v>32.196304985337271</v>
      </c>
      <c r="M1389" s="67">
        <f xml:space="preserve">   MAX(0, HLOOKUP(MONTH($B1389),'Farm Crops'!$B$18:$N$28,M$5,0)  - VLOOKUP(M$4,'Farm Crops'!$B$4:$G$13,6,0)/1000*0.65*$C1389)</f>
        <v>225.81384164222877</v>
      </c>
    </row>
    <row r="1390" spans="2:13" x14ac:dyDescent="0.2">
      <c r="B1390" s="4">
        <v>41867</v>
      </c>
      <c r="C1390" s="67">
        <f>'Observed Data'!$E1389</f>
        <v>0</v>
      </c>
      <c r="D1390" s="67">
        <f xml:space="preserve">   MAX(0, HLOOKUP(MONTH($B1390),'Farm Crops'!$B$18:$N$28,D$5,0)  - VLOOKUP(D$4,'Farm Crops'!$B$4:$G$13,6,0)/1000*0.65*$C1390)</f>
        <v>677.29495601173039</v>
      </c>
      <c r="E1390" s="67">
        <f xml:space="preserve">   MAX(0, HLOOKUP(MONTH($B1390),'Farm Crops'!$B$18:$N$28,E$5,0)  - VLOOKUP(E$4,'Farm Crops'!$B$4:$G$13,6,0)/1000*0.65*$C1390)</f>
        <v>452.87351906158369</v>
      </c>
      <c r="F1390" s="67">
        <f xml:space="preserve">   MAX(0, HLOOKUP(MONTH($B1390),'Farm Crops'!$B$18:$N$28,F$5,0)  - VLOOKUP(F$4,'Farm Crops'!$B$4:$G$13,6,0)/1000*0.65*$C1390)</f>
        <v>576.30653079178899</v>
      </c>
      <c r="G1390" s="67">
        <f xml:space="preserve">   MAX(0, HLOOKUP(MONTH($B1390),'Farm Crops'!$B$18:$N$28,G$5,0)  - VLOOKUP(G$4,'Farm Crops'!$B$4:$G$13,6,0)/1000*0.65*$C1390)</f>
        <v>139.19161290322583</v>
      </c>
      <c r="H1390" s="67">
        <f xml:space="preserve">   MAX(0, HLOOKUP(MONTH($B1390),'Farm Crops'!$B$18:$N$28,H$5,0)  - VLOOKUP(H$4,'Farm Crops'!$B$4:$G$13,6,0)/1000*0.65*$C1390)</f>
        <v>477.66809384164236</v>
      </c>
      <c r="I1390" s="67">
        <f xml:space="preserve">   MAX(0, HLOOKUP(MONTH($B1390),'Farm Crops'!$B$18:$N$28,I$5,0)  - VLOOKUP(I$4,'Farm Crops'!$B$4:$G$13,6,0)/1000*0.65*$C1390)</f>
        <v>788.42839296187697</v>
      </c>
      <c r="J1390" s="67">
        <f xml:space="preserve">   MAX(0, HLOOKUP(MONTH($B1390),'Farm Crops'!$B$18:$N$28,J$5,0)  - VLOOKUP(J$4,'Farm Crops'!$B$4:$G$13,6,0)/1000*0.65*$C1390)</f>
        <v>777.96337243401763</v>
      </c>
      <c r="K1390" s="67">
        <f xml:space="preserve">   MAX(0, HLOOKUP(MONTH($B1390),'Farm Crops'!$B$18:$N$28,K$5,0)  - VLOOKUP(K$4,'Farm Crops'!$B$4:$G$13,6,0)/1000*0.65*$C1390)</f>
        <v>180.74390029325511</v>
      </c>
      <c r="L1390" s="67">
        <f xml:space="preserve">   MAX(0, HLOOKUP(MONTH($B1390),'Farm Crops'!$B$18:$N$28,L$5,0)  - VLOOKUP(L$4,'Farm Crops'!$B$4:$G$13,6,0)/1000*0.65*$C1390)</f>
        <v>32.196304985337271</v>
      </c>
      <c r="M1390" s="67">
        <f xml:space="preserve">   MAX(0, HLOOKUP(MONTH($B1390),'Farm Crops'!$B$18:$N$28,M$5,0)  - VLOOKUP(M$4,'Farm Crops'!$B$4:$G$13,6,0)/1000*0.65*$C1390)</f>
        <v>225.81384164222877</v>
      </c>
    </row>
    <row r="1391" spans="2:13" x14ac:dyDescent="0.2">
      <c r="B1391" s="4">
        <v>41868</v>
      </c>
      <c r="C1391" s="67">
        <f>'Observed Data'!$E1390</f>
        <v>2</v>
      </c>
      <c r="D1391" s="67">
        <f xml:space="preserve">   MAX(0, HLOOKUP(MONTH($B1391),'Farm Crops'!$B$18:$N$28,D$5,0)  - VLOOKUP(D$4,'Farm Crops'!$B$4:$G$13,6,0)/1000*0.65*$C1391)</f>
        <v>54.594956011730346</v>
      </c>
      <c r="E1391" s="67">
        <f xml:space="preserve">   MAX(0, HLOOKUP(MONTH($B1391),'Farm Crops'!$B$18:$N$28,E$5,0)  - VLOOKUP(E$4,'Farm Crops'!$B$4:$G$13,6,0)/1000*0.65*$C1391)</f>
        <v>0</v>
      </c>
      <c r="F1391" s="67">
        <f xml:space="preserve">   MAX(0, HLOOKUP(MONTH($B1391),'Farm Crops'!$B$18:$N$28,F$5,0)  - VLOOKUP(F$4,'Farm Crops'!$B$4:$G$13,6,0)/1000*0.65*$C1391)</f>
        <v>0</v>
      </c>
      <c r="G1391" s="67">
        <f xml:space="preserve">   MAX(0, HLOOKUP(MONTH($B1391),'Farm Crops'!$B$18:$N$28,G$5,0)  - VLOOKUP(G$4,'Farm Crops'!$B$4:$G$13,6,0)/1000*0.65*$C1391)</f>
        <v>0</v>
      </c>
      <c r="H1391" s="67">
        <f xml:space="preserve">   MAX(0, HLOOKUP(MONTH($B1391),'Farm Crops'!$B$18:$N$28,H$5,0)  - VLOOKUP(H$4,'Farm Crops'!$B$4:$G$13,6,0)/1000*0.65*$C1391)</f>
        <v>0</v>
      </c>
      <c r="I1391" s="67">
        <f xml:space="preserve">   MAX(0, HLOOKUP(MONTH($B1391),'Farm Crops'!$B$18:$N$28,I$5,0)  - VLOOKUP(I$4,'Farm Crops'!$B$4:$G$13,6,0)/1000*0.65*$C1391)</f>
        <v>0</v>
      </c>
      <c r="J1391" s="67">
        <f xml:space="preserve">   MAX(0, HLOOKUP(MONTH($B1391),'Farm Crops'!$B$18:$N$28,J$5,0)  - VLOOKUP(J$4,'Farm Crops'!$B$4:$G$13,6,0)/1000*0.65*$C1391)</f>
        <v>0</v>
      </c>
      <c r="K1391" s="67">
        <f xml:space="preserve">   MAX(0, HLOOKUP(MONTH($B1391),'Farm Crops'!$B$18:$N$28,K$5,0)  - VLOOKUP(K$4,'Farm Crops'!$B$4:$G$13,6,0)/1000*0.65*$C1391)</f>
        <v>0</v>
      </c>
      <c r="L1391" s="67">
        <f xml:space="preserve">   MAX(0, HLOOKUP(MONTH($B1391),'Farm Crops'!$B$18:$N$28,L$5,0)  - VLOOKUP(L$4,'Farm Crops'!$B$4:$G$13,6,0)/1000*0.65*$C1391)</f>
        <v>0</v>
      </c>
      <c r="M1391" s="67">
        <f xml:space="preserve">   MAX(0, HLOOKUP(MONTH($B1391),'Farm Crops'!$B$18:$N$28,M$5,0)  - VLOOKUP(M$4,'Farm Crops'!$B$4:$G$13,6,0)/1000*0.65*$C1391)</f>
        <v>0</v>
      </c>
    </row>
    <row r="1392" spans="2:13" x14ac:dyDescent="0.2">
      <c r="B1392" s="4">
        <v>41869</v>
      </c>
      <c r="C1392" s="67">
        <f>'Observed Data'!$E1391</f>
        <v>0</v>
      </c>
      <c r="D1392" s="67">
        <f xml:space="preserve">   MAX(0, HLOOKUP(MONTH($B1392),'Farm Crops'!$B$18:$N$28,D$5,0)  - VLOOKUP(D$4,'Farm Crops'!$B$4:$G$13,6,0)/1000*0.65*$C1392)</f>
        <v>677.29495601173039</v>
      </c>
      <c r="E1392" s="67">
        <f xml:space="preserve">   MAX(0, HLOOKUP(MONTH($B1392),'Farm Crops'!$B$18:$N$28,E$5,0)  - VLOOKUP(E$4,'Farm Crops'!$B$4:$G$13,6,0)/1000*0.65*$C1392)</f>
        <v>452.87351906158369</v>
      </c>
      <c r="F1392" s="67">
        <f xml:space="preserve">   MAX(0, HLOOKUP(MONTH($B1392),'Farm Crops'!$B$18:$N$28,F$5,0)  - VLOOKUP(F$4,'Farm Crops'!$B$4:$G$13,6,0)/1000*0.65*$C1392)</f>
        <v>576.30653079178899</v>
      </c>
      <c r="G1392" s="67">
        <f xml:space="preserve">   MAX(0, HLOOKUP(MONTH($B1392),'Farm Crops'!$B$18:$N$28,G$5,0)  - VLOOKUP(G$4,'Farm Crops'!$B$4:$G$13,6,0)/1000*0.65*$C1392)</f>
        <v>139.19161290322583</v>
      </c>
      <c r="H1392" s="67">
        <f xml:space="preserve">   MAX(0, HLOOKUP(MONTH($B1392),'Farm Crops'!$B$18:$N$28,H$5,0)  - VLOOKUP(H$4,'Farm Crops'!$B$4:$G$13,6,0)/1000*0.65*$C1392)</f>
        <v>477.66809384164236</v>
      </c>
      <c r="I1392" s="67">
        <f xml:space="preserve">   MAX(0, HLOOKUP(MONTH($B1392),'Farm Crops'!$B$18:$N$28,I$5,0)  - VLOOKUP(I$4,'Farm Crops'!$B$4:$G$13,6,0)/1000*0.65*$C1392)</f>
        <v>788.42839296187697</v>
      </c>
      <c r="J1392" s="67">
        <f xml:space="preserve">   MAX(0, HLOOKUP(MONTH($B1392),'Farm Crops'!$B$18:$N$28,J$5,0)  - VLOOKUP(J$4,'Farm Crops'!$B$4:$G$13,6,0)/1000*0.65*$C1392)</f>
        <v>777.96337243401763</v>
      </c>
      <c r="K1392" s="67">
        <f xml:space="preserve">   MAX(0, HLOOKUP(MONTH($B1392),'Farm Crops'!$B$18:$N$28,K$5,0)  - VLOOKUP(K$4,'Farm Crops'!$B$4:$G$13,6,0)/1000*0.65*$C1392)</f>
        <v>180.74390029325511</v>
      </c>
      <c r="L1392" s="67">
        <f xml:space="preserve">   MAX(0, HLOOKUP(MONTH($B1392),'Farm Crops'!$B$18:$N$28,L$5,0)  - VLOOKUP(L$4,'Farm Crops'!$B$4:$G$13,6,0)/1000*0.65*$C1392)</f>
        <v>32.196304985337271</v>
      </c>
      <c r="M1392" s="67">
        <f xml:space="preserve">   MAX(0, HLOOKUP(MONTH($B1392),'Farm Crops'!$B$18:$N$28,M$5,0)  - VLOOKUP(M$4,'Farm Crops'!$B$4:$G$13,6,0)/1000*0.65*$C1392)</f>
        <v>225.81384164222877</v>
      </c>
    </row>
    <row r="1393" spans="2:13" x14ac:dyDescent="0.2">
      <c r="B1393" s="4">
        <v>41870</v>
      </c>
      <c r="C1393" s="67">
        <f>'Observed Data'!$E1392</f>
        <v>0</v>
      </c>
      <c r="D1393" s="67">
        <f xml:space="preserve">   MAX(0, HLOOKUP(MONTH($B1393),'Farm Crops'!$B$18:$N$28,D$5,0)  - VLOOKUP(D$4,'Farm Crops'!$B$4:$G$13,6,0)/1000*0.65*$C1393)</f>
        <v>677.29495601173039</v>
      </c>
      <c r="E1393" s="67">
        <f xml:space="preserve">   MAX(0, HLOOKUP(MONTH($B1393),'Farm Crops'!$B$18:$N$28,E$5,0)  - VLOOKUP(E$4,'Farm Crops'!$B$4:$G$13,6,0)/1000*0.65*$C1393)</f>
        <v>452.87351906158369</v>
      </c>
      <c r="F1393" s="67">
        <f xml:space="preserve">   MAX(0, HLOOKUP(MONTH($B1393),'Farm Crops'!$B$18:$N$28,F$5,0)  - VLOOKUP(F$4,'Farm Crops'!$B$4:$G$13,6,0)/1000*0.65*$C1393)</f>
        <v>576.30653079178899</v>
      </c>
      <c r="G1393" s="67">
        <f xml:space="preserve">   MAX(0, HLOOKUP(MONTH($B1393),'Farm Crops'!$B$18:$N$28,G$5,0)  - VLOOKUP(G$4,'Farm Crops'!$B$4:$G$13,6,0)/1000*0.65*$C1393)</f>
        <v>139.19161290322583</v>
      </c>
      <c r="H1393" s="67">
        <f xml:space="preserve">   MAX(0, HLOOKUP(MONTH($B1393),'Farm Crops'!$B$18:$N$28,H$5,0)  - VLOOKUP(H$4,'Farm Crops'!$B$4:$G$13,6,0)/1000*0.65*$C1393)</f>
        <v>477.66809384164236</v>
      </c>
      <c r="I1393" s="67">
        <f xml:space="preserve">   MAX(0, HLOOKUP(MONTH($B1393),'Farm Crops'!$B$18:$N$28,I$5,0)  - VLOOKUP(I$4,'Farm Crops'!$B$4:$G$13,6,0)/1000*0.65*$C1393)</f>
        <v>788.42839296187697</v>
      </c>
      <c r="J1393" s="67">
        <f xml:space="preserve">   MAX(0, HLOOKUP(MONTH($B1393),'Farm Crops'!$B$18:$N$28,J$5,0)  - VLOOKUP(J$4,'Farm Crops'!$B$4:$G$13,6,0)/1000*0.65*$C1393)</f>
        <v>777.96337243401763</v>
      </c>
      <c r="K1393" s="67">
        <f xml:space="preserve">   MAX(0, HLOOKUP(MONTH($B1393),'Farm Crops'!$B$18:$N$28,K$5,0)  - VLOOKUP(K$4,'Farm Crops'!$B$4:$G$13,6,0)/1000*0.65*$C1393)</f>
        <v>180.74390029325511</v>
      </c>
      <c r="L1393" s="67">
        <f xml:space="preserve">   MAX(0, HLOOKUP(MONTH($B1393),'Farm Crops'!$B$18:$N$28,L$5,0)  - VLOOKUP(L$4,'Farm Crops'!$B$4:$G$13,6,0)/1000*0.65*$C1393)</f>
        <v>32.196304985337271</v>
      </c>
      <c r="M1393" s="67">
        <f xml:space="preserve">   MAX(0, HLOOKUP(MONTH($B1393),'Farm Crops'!$B$18:$N$28,M$5,0)  - VLOOKUP(M$4,'Farm Crops'!$B$4:$G$13,6,0)/1000*0.65*$C1393)</f>
        <v>225.81384164222877</v>
      </c>
    </row>
    <row r="1394" spans="2:13" x14ac:dyDescent="0.2">
      <c r="B1394" s="4">
        <v>41871</v>
      </c>
      <c r="C1394" s="67">
        <f>'Observed Data'!$E1393</f>
        <v>0</v>
      </c>
      <c r="D1394" s="67">
        <f xml:space="preserve">   MAX(0, HLOOKUP(MONTH($B1394),'Farm Crops'!$B$18:$N$28,D$5,0)  - VLOOKUP(D$4,'Farm Crops'!$B$4:$G$13,6,0)/1000*0.65*$C1394)</f>
        <v>677.29495601173039</v>
      </c>
      <c r="E1394" s="67">
        <f xml:space="preserve">   MAX(0, HLOOKUP(MONTH($B1394),'Farm Crops'!$B$18:$N$28,E$5,0)  - VLOOKUP(E$4,'Farm Crops'!$B$4:$G$13,6,0)/1000*0.65*$C1394)</f>
        <v>452.87351906158369</v>
      </c>
      <c r="F1394" s="67">
        <f xml:space="preserve">   MAX(0, HLOOKUP(MONTH($B1394),'Farm Crops'!$B$18:$N$28,F$5,0)  - VLOOKUP(F$4,'Farm Crops'!$B$4:$G$13,6,0)/1000*0.65*$C1394)</f>
        <v>576.30653079178899</v>
      </c>
      <c r="G1394" s="67">
        <f xml:space="preserve">   MAX(0, HLOOKUP(MONTH($B1394),'Farm Crops'!$B$18:$N$28,G$5,0)  - VLOOKUP(G$4,'Farm Crops'!$B$4:$G$13,6,0)/1000*0.65*$C1394)</f>
        <v>139.19161290322583</v>
      </c>
      <c r="H1394" s="67">
        <f xml:space="preserve">   MAX(0, HLOOKUP(MONTH($B1394),'Farm Crops'!$B$18:$N$28,H$5,0)  - VLOOKUP(H$4,'Farm Crops'!$B$4:$G$13,6,0)/1000*0.65*$C1394)</f>
        <v>477.66809384164236</v>
      </c>
      <c r="I1394" s="67">
        <f xml:space="preserve">   MAX(0, HLOOKUP(MONTH($B1394),'Farm Crops'!$B$18:$N$28,I$5,0)  - VLOOKUP(I$4,'Farm Crops'!$B$4:$G$13,6,0)/1000*0.65*$C1394)</f>
        <v>788.42839296187697</v>
      </c>
      <c r="J1394" s="67">
        <f xml:space="preserve">   MAX(0, HLOOKUP(MONTH($B1394),'Farm Crops'!$B$18:$N$28,J$5,0)  - VLOOKUP(J$4,'Farm Crops'!$B$4:$G$13,6,0)/1000*0.65*$C1394)</f>
        <v>777.96337243401763</v>
      </c>
      <c r="K1394" s="67">
        <f xml:space="preserve">   MAX(0, HLOOKUP(MONTH($B1394),'Farm Crops'!$B$18:$N$28,K$5,0)  - VLOOKUP(K$4,'Farm Crops'!$B$4:$G$13,6,0)/1000*0.65*$C1394)</f>
        <v>180.74390029325511</v>
      </c>
      <c r="L1394" s="67">
        <f xml:space="preserve">   MAX(0, HLOOKUP(MONTH($B1394),'Farm Crops'!$B$18:$N$28,L$5,0)  - VLOOKUP(L$4,'Farm Crops'!$B$4:$G$13,6,0)/1000*0.65*$C1394)</f>
        <v>32.196304985337271</v>
      </c>
      <c r="M1394" s="67">
        <f xml:space="preserve">   MAX(0, HLOOKUP(MONTH($B1394),'Farm Crops'!$B$18:$N$28,M$5,0)  - VLOOKUP(M$4,'Farm Crops'!$B$4:$G$13,6,0)/1000*0.65*$C1394)</f>
        <v>225.81384164222877</v>
      </c>
    </row>
    <row r="1395" spans="2:13" x14ac:dyDescent="0.2">
      <c r="B1395" s="4">
        <v>41872</v>
      </c>
      <c r="C1395" s="67">
        <f>'Observed Data'!$E1394</f>
        <v>17</v>
      </c>
      <c r="D1395" s="67">
        <f xml:space="preserve">   MAX(0, HLOOKUP(MONTH($B1395),'Farm Crops'!$B$18:$N$28,D$5,0)  - VLOOKUP(D$4,'Farm Crops'!$B$4:$G$13,6,0)/1000*0.65*$C1395)</f>
        <v>0</v>
      </c>
      <c r="E1395" s="67">
        <f xml:space="preserve">   MAX(0, HLOOKUP(MONTH($B1395),'Farm Crops'!$B$18:$N$28,E$5,0)  - VLOOKUP(E$4,'Farm Crops'!$B$4:$G$13,6,0)/1000*0.65*$C1395)</f>
        <v>0</v>
      </c>
      <c r="F1395" s="67">
        <f xml:space="preserve">   MAX(0, HLOOKUP(MONTH($B1395),'Farm Crops'!$B$18:$N$28,F$5,0)  - VLOOKUP(F$4,'Farm Crops'!$B$4:$G$13,6,0)/1000*0.65*$C1395)</f>
        <v>0</v>
      </c>
      <c r="G1395" s="67">
        <f xml:space="preserve">   MAX(0, HLOOKUP(MONTH($B1395),'Farm Crops'!$B$18:$N$28,G$5,0)  - VLOOKUP(G$4,'Farm Crops'!$B$4:$G$13,6,0)/1000*0.65*$C1395)</f>
        <v>0</v>
      </c>
      <c r="H1395" s="67">
        <f xml:space="preserve">   MAX(0, HLOOKUP(MONTH($B1395),'Farm Crops'!$B$18:$N$28,H$5,0)  - VLOOKUP(H$4,'Farm Crops'!$B$4:$G$13,6,0)/1000*0.65*$C1395)</f>
        <v>0</v>
      </c>
      <c r="I1395" s="67">
        <f xml:space="preserve">   MAX(0, HLOOKUP(MONTH($B1395),'Farm Crops'!$B$18:$N$28,I$5,0)  - VLOOKUP(I$4,'Farm Crops'!$B$4:$G$13,6,0)/1000*0.65*$C1395)</f>
        <v>0</v>
      </c>
      <c r="J1395" s="67">
        <f xml:space="preserve">   MAX(0, HLOOKUP(MONTH($B1395),'Farm Crops'!$B$18:$N$28,J$5,0)  - VLOOKUP(J$4,'Farm Crops'!$B$4:$G$13,6,0)/1000*0.65*$C1395)</f>
        <v>0</v>
      </c>
      <c r="K1395" s="67">
        <f xml:space="preserve">   MAX(0, HLOOKUP(MONTH($B1395),'Farm Crops'!$B$18:$N$28,K$5,0)  - VLOOKUP(K$4,'Farm Crops'!$B$4:$G$13,6,0)/1000*0.65*$C1395)</f>
        <v>0</v>
      </c>
      <c r="L1395" s="67">
        <f xml:space="preserve">   MAX(0, HLOOKUP(MONTH($B1395),'Farm Crops'!$B$18:$N$28,L$5,0)  - VLOOKUP(L$4,'Farm Crops'!$B$4:$G$13,6,0)/1000*0.65*$C1395)</f>
        <v>0</v>
      </c>
      <c r="M1395" s="67">
        <f xml:space="preserve">   MAX(0, HLOOKUP(MONTH($B1395),'Farm Crops'!$B$18:$N$28,M$5,0)  - VLOOKUP(M$4,'Farm Crops'!$B$4:$G$13,6,0)/1000*0.65*$C1395)</f>
        <v>0</v>
      </c>
    </row>
    <row r="1396" spans="2:13" x14ac:dyDescent="0.2">
      <c r="B1396" s="4">
        <v>41873</v>
      </c>
      <c r="C1396" s="67">
        <f>'Observed Data'!$E1395</f>
        <v>14</v>
      </c>
      <c r="D1396" s="67">
        <f xml:space="preserve">   MAX(0, HLOOKUP(MONTH($B1396),'Farm Crops'!$B$18:$N$28,D$5,0)  - VLOOKUP(D$4,'Farm Crops'!$B$4:$G$13,6,0)/1000*0.65*$C1396)</f>
        <v>0</v>
      </c>
      <c r="E1396" s="67">
        <f xml:space="preserve">   MAX(0, HLOOKUP(MONTH($B1396),'Farm Crops'!$B$18:$N$28,E$5,0)  - VLOOKUP(E$4,'Farm Crops'!$B$4:$G$13,6,0)/1000*0.65*$C1396)</f>
        <v>0</v>
      </c>
      <c r="F1396" s="67">
        <f xml:space="preserve">   MAX(0, HLOOKUP(MONTH($B1396),'Farm Crops'!$B$18:$N$28,F$5,0)  - VLOOKUP(F$4,'Farm Crops'!$B$4:$G$13,6,0)/1000*0.65*$C1396)</f>
        <v>0</v>
      </c>
      <c r="G1396" s="67">
        <f xml:space="preserve">   MAX(0, HLOOKUP(MONTH($B1396),'Farm Crops'!$B$18:$N$28,G$5,0)  - VLOOKUP(G$4,'Farm Crops'!$B$4:$G$13,6,0)/1000*0.65*$C1396)</f>
        <v>0</v>
      </c>
      <c r="H1396" s="67">
        <f xml:space="preserve">   MAX(0, HLOOKUP(MONTH($B1396),'Farm Crops'!$B$18:$N$28,H$5,0)  - VLOOKUP(H$4,'Farm Crops'!$B$4:$G$13,6,0)/1000*0.65*$C1396)</f>
        <v>0</v>
      </c>
      <c r="I1396" s="67">
        <f xml:space="preserve">   MAX(0, HLOOKUP(MONTH($B1396),'Farm Crops'!$B$18:$N$28,I$5,0)  - VLOOKUP(I$4,'Farm Crops'!$B$4:$G$13,6,0)/1000*0.65*$C1396)</f>
        <v>0</v>
      </c>
      <c r="J1396" s="67">
        <f xml:space="preserve">   MAX(0, HLOOKUP(MONTH($B1396),'Farm Crops'!$B$18:$N$28,J$5,0)  - VLOOKUP(J$4,'Farm Crops'!$B$4:$G$13,6,0)/1000*0.65*$C1396)</f>
        <v>0</v>
      </c>
      <c r="K1396" s="67">
        <f xml:space="preserve">   MAX(0, HLOOKUP(MONTH($B1396),'Farm Crops'!$B$18:$N$28,K$5,0)  - VLOOKUP(K$4,'Farm Crops'!$B$4:$G$13,6,0)/1000*0.65*$C1396)</f>
        <v>0</v>
      </c>
      <c r="L1396" s="67">
        <f xml:space="preserve">   MAX(0, HLOOKUP(MONTH($B1396),'Farm Crops'!$B$18:$N$28,L$5,0)  - VLOOKUP(L$4,'Farm Crops'!$B$4:$G$13,6,0)/1000*0.65*$C1396)</f>
        <v>0</v>
      </c>
      <c r="M1396" s="67">
        <f xml:space="preserve">   MAX(0, HLOOKUP(MONTH($B1396),'Farm Crops'!$B$18:$N$28,M$5,0)  - VLOOKUP(M$4,'Farm Crops'!$B$4:$G$13,6,0)/1000*0.65*$C1396)</f>
        <v>0</v>
      </c>
    </row>
    <row r="1397" spans="2:13" x14ac:dyDescent="0.2">
      <c r="B1397" s="4">
        <v>41874</v>
      </c>
      <c r="C1397" s="67">
        <f>'Observed Data'!$E1396</f>
        <v>0</v>
      </c>
      <c r="D1397" s="67">
        <f xml:space="preserve">   MAX(0, HLOOKUP(MONTH($B1397),'Farm Crops'!$B$18:$N$28,D$5,0)  - VLOOKUP(D$4,'Farm Crops'!$B$4:$G$13,6,0)/1000*0.65*$C1397)</f>
        <v>677.29495601173039</v>
      </c>
      <c r="E1397" s="67">
        <f xml:space="preserve">   MAX(0, HLOOKUP(MONTH($B1397),'Farm Crops'!$B$18:$N$28,E$5,0)  - VLOOKUP(E$4,'Farm Crops'!$B$4:$G$13,6,0)/1000*0.65*$C1397)</f>
        <v>452.87351906158369</v>
      </c>
      <c r="F1397" s="67">
        <f xml:space="preserve">   MAX(0, HLOOKUP(MONTH($B1397),'Farm Crops'!$B$18:$N$28,F$5,0)  - VLOOKUP(F$4,'Farm Crops'!$B$4:$G$13,6,0)/1000*0.65*$C1397)</f>
        <v>576.30653079178899</v>
      </c>
      <c r="G1397" s="67">
        <f xml:space="preserve">   MAX(0, HLOOKUP(MONTH($B1397),'Farm Crops'!$B$18:$N$28,G$5,0)  - VLOOKUP(G$4,'Farm Crops'!$B$4:$G$13,6,0)/1000*0.65*$C1397)</f>
        <v>139.19161290322583</v>
      </c>
      <c r="H1397" s="67">
        <f xml:space="preserve">   MAX(0, HLOOKUP(MONTH($B1397),'Farm Crops'!$B$18:$N$28,H$5,0)  - VLOOKUP(H$4,'Farm Crops'!$B$4:$G$13,6,0)/1000*0.65*$C1397)</f>
        <v>477.66809384164236</v>
      </c>
      <c r="I1397" s="67">
        <f xml:space="preserve">   MAX(0, HLOOKUP(MONTH($B1397),'Farm Crops'!$B$18:$N$28,I$5,0)  - VLOOKUP(I$4,'Farm Crops'!$B$4:$G$13,6,0)/1000*0.65*$C1397)</f>
        <v>788.42839296187697</v>
      </c>
      <c r="J1397" s="67">
        <f xml:space="preserve">   MAX(0, HLOOKUP(MONTH($B1397),'Farm Crops'!$B$18:$N$28,J$5,0)  - VLOOKUP(J$4,'Farm Crops'!$B$4:$G$13,6,0)/1000*0.65*$C1397)</f>
        <v>777.96337243401763</v>
      </c>
      <c r="K1397" s="67">
        <f xml:space="preserve">   MAX(0, HLOOKUP(MONTH($B1397),'Farm Crops'!$B$18:$N$28,K$5,0)  - VLOOKUP(K$4,'Farm Crops'!$B$4:$G$13,6,0)/1000*0.65*$C1397)</f>
        <v>180.74390029325511</v>
      </c>
      <c r="L1397" s="67">
        <f xml:space="preserve">   MAX(0, HLOOKUP(MONTH($B1397),'Farm Crops'!$B$18:$N$28,L$5,0)  - VLOOKUP(L$4,'Farm Crops'!$B$4:$G$13,6,0)/1000*0.65*$C1397)</f>
        <v>32.196304985337271</v>
      </c>
      <c r="M1397" s="67">
        <f xml:space="preserve">   MAX(0, HLOOKUP(MONTH($B1397),'Farm Crops'!$B$18:$N$28,M$5,0)  - VLOOKUP(M$4,'Farm Crops'!$B$4:$G$13,6,0)/1000*0.65*$C1397)</f>
        <v>225.81384164222877</v>
      </c>
    </row>
    <row r="1398" spans="2:13" x14ac:dyDescent="0.2">
      <c r="B1398" s="4">
        <v>41875</v>
      </c>
      <c r="C1398" s="67">
        <f>'Observed Data'!$E1397</f>
        <v>0</v>
      </c>
      <c r="D1398" s="67">
        <f xml:space="preserve">   MAX(0, HLOOKUP(MONTH($B1398),'Farm Crops'!$B$18:$N$28,D$5,0)  - VLOOKUP(D$4,'Farm Crops'!$B$4:$G$13,6,0)/1000*0.65*$C1398)</f>
        <v>677.29495601173039</v>
      </c>
      <c r="E1398" s="67">
        <f xml:space="preserve">   MAX(0, HLOOKUP(MONTH($B1398),'Farm Crops'!$B$18:$N$28,E$5,0)  - VLOOKUP(E$4,'Farm Crops'!$B$4:$G$13,6,0)/1000*0.65*$C1398)</f>
        <v>452.87351906158369</v>
      </c>
      <c r="F1398" s="67">
        <f xml:space="preserve">   MAX(0, HLOOKUP(MONTH($B1398),'Farm Crops'!$B$18:$N$28,F$5,0)  - VLOOKUP(F$4,'Farm Crops'!$B$4:$G$13,6,0)/1000*0.65*$C1398)</f>
        <v>576.30653079178899</v>
      </c>
      <c r="G1398" s="67">
        <f xml:space="preserve">   MAX(0, HLOOKUP(MONTH($B1398),'Farm Crops'!$B$18:$N$28,G$5,0)  - VLOOKUP(G$4,'Farm Crops'!$B$4:$G$13,6,0)/1000*0.65*$C1398)</f>
        <v>139.19161290322583</v>
      </c>
      <c r="H1398" s="67">
        <f xml:space="preserve">   MAX(0, HLOOKUP(MONTH($B1398),'Farm Crops'!$B$18:$N$28,H$5,0)  - VLOOKUP(H$4,'Farm Crops'!$B$4:$G$13,6,0)/1000*0.65*$C1398)</f>
        <v>477.66809384164236</v>
      </c>
      <c r="I1398" s="67">
        <f xml:space="preserve">   MAX(0, HLOOKUP(MONTH($B1398),'Farm Crops'!$B$18:$N$28,I$5,0)  - VLOOKUP(I$4,'Farm Crops'!$B$4:$G$13,6,0)/1000*0.65*$C1398)</f>
        <v>788.42839296187697</v>
      </c>
      <c r="J1398" s="67">
        <f xml:space="preserve">   MAX(0, HLOOKUP(MONTH($B1398),'Farm Crops'!$B$18:$N$28,J$5,0)  - VLOOKUP(J$4,'Farm Crops'!$B$4:$G$13,6,0)/1000*0.65*$C1398)</f>
        <v>777.96337243401763</v>
      </c>
      <c r="K1398" s="67">
        <f xml:space="preserve">   MAX(0, HLOOKUP(MONTH($B1398),'Farm Crops'!$B$18:$N$28,K$5,0)  - VLOOKUP(K$4,'Farm Crops'!$B$4:$G$13,6,0)/1000*0.65*$C1398)</f>
        <v>180.74390029325511</v>
      </c>
      <c r="L1398" s="67">
        <f xml:space="preserve">   MAX(0, HLOOKUP(MONTH($B1398),'Farm Crops'!$B$18:$N$28,L$5,0)  - VLOOKUP(L$4,'Farm Crops'!$B$4:$G$13,6,0)/1000*0.65*$C1398)</f>
        <v>32.196304985337271</v>
      </c>
      <c r="M1398" s="67">
        <f xml:space="preserve">   MAX(0, HLOOKUP(MONTH($B1398),'Farm Crops'!$B$18:$N$28,M$5,0)  - VLOOKUP(M$4,'Farm Crops'!$B$4:$G$13,6,0)/1000*0.65*$C1398)</f>
        <v>225.81384164222877</v>
      </c>
    </row>
    <row r="1399" spans="2:13" x14ac:dyDescent="0.2">
      <c r="B1399" s="4">
        <v>41876</v>
      </c>
      <c r="C1399" s="67">
        <f>'Observed Data'!$E1398</f>
        <v>0</v>
      </c>
      <c r="D1399" s="67">
        <f xml:space="preserve">   MAX(0, HLOOKUP(MONTH($B1399),'Farm Crops'!$B$18:$N$28,D$5,0)  - VLOOKUP(D$4,'Farm Crops'!$B$4:$G$13,6,0)/1000*0.65*$C1399)</f>
        <v>677.29495601173039</v>
      </c>
      <c r="E1399" s="67">
        <f xml:space="preserve">   MAX(0, HLOOKUP(MONTH($B1399),'Farm Crops'!$B$18:$N$28,E$5,0)  - VLOOKUP(E$4,'Farm Crops'!$B$4:$G$13,6,0)/1000*0.65*$C1399)</f>
        <v>452.87351906158369</v>
      </c>
      <c r="F1399" s="67">
        <f xml:space="preserve">   MAX(0, HLOOKUP(MONTH($B1399),'Farm Crops'!$B$18:$N$28,F$5,0)  - VLOOKUP(F$4,'Farm Crops'!$B$4:$G$13,6,0)/1000*0.65*$C1399)</f>
        <v>576.30653079178899</v>
      </c>
      <c r="G1399" s="67">
        <f xml:space="preserve">   MAX(0, HLOOKUP(MONTH($B1399),'Farm Crops'!$B$18:$N$28,G$5,0)  - VLOOKUP(G$4,'Farm Crops'!$B$4:$G$13,6,0)/1000*0.65*$C1399)</f>
        <v>139.19161290322583</v>
      </c>
      <c r="H1399" s="67">
        <f xml:space="preserve">   MAX(0, HLOOKUP(MONTH($B1399),'Farm Crops'!$B$18:$N$28,H$5,0)  - VLOOKUP(H$4,'Farm Crops'!$B$4:$G$13,6,0)/1000*0.65*$C1399)</f>
        <v>477.66809384164236</v>
      </c>
      <c r="I1399" s="67">
        <f xml:space="preserve">   MAX(0, HLOOKUP(MONTH($B1399),'Farm Crops'!$B$18:$N$28,I$5,0)  - VLOOKUP(I$4,'Farm Crops'!$B$4:$G$13,6,0)/1000*0.65*$C1399)</f>
        <v>788.42839296187697</v>
      </c>
      <c r="J1399" s="67">
        <f xml:space="preserve">   MAX(0, HLOOKUP(MONTH($B1399),'Farm Crops'!$B$18:$N$28,J$5,0)  - VLOOKUP(J$4,'Farm Crops'!$B$4:$G$13,6,0)/1000*0.65*$C1399)</f>
        <v>777.96337243401763</v>
      </c>
      <c r="K1399" s="67">
        <f xml:space="preserve">   MAX(0, HLOOKUP(MONTH($B1399),'Farm Crops'!$B$18:$N$28,K$5,0)  - VLOOKUP(K$4,'Farm Crops'!$B$4:$G$13,6,0)/1000*0.65*$C1399)</f>
        <v>180.74390029325511</v>
      </c>
      <c r="L1399" s="67">
        <f xml:space="preserve">   MAX(0, HLOOKUP(MONTH($B1399),'Farm Crops'!$B$18:$N$28,L$5,0)  - VLOOKUP(L$4,'Farm Crops'!$B$4:$G$13,6,0)/1000*0.65*$C1399)</f>
        <v>32.196304985337271</v>
      </c>
      <c r="M1399" s="67">
        <f xml:space="preserve">   MAX(0, HLOOKUP(MONTH($B1399),'Farm Crops'!$B$18:$N$28,M$5,0)  - VLOOKUP(M$4,'Farm Crops'!$B$4:$G$13,6,0)/1000*0.65*$C1399)</f>
        <v>225.81384164222877</v>
      </c>
    </row>
    <row r="1400" spans="2:13" x14ac:dyDescent="0.2">
      <c r="B1400" s="4">
        <v>41877</v>
      </c>
      <c r="C1400" s="67">
        <f>'Observed Data'!$E1399</f>
        <v>0</v>
      </c>
      <c r="D1400" s="67">
        <f xml:space="preserve">   MAX(0, HLOOKUP(MONTH($B1400),'Farm Crops'!$B$18:$N$28,D$5,0)  - VLOOKUP(D$4,'Farm Crops'!$B$4:$G$13,6,0)/1000*0.65*$C1400)</f>
        <v>677.29495601173039</v>
      </c>
      <c r="E1400" s="67">
        <f xml:space="preserve">   MAX(0, HLOOKUP(MONTH($B1400),'Farm Crops'!$B$18:$N$28,E$5,0)  - VLOOKUP(E$4,'Farm Crops'!$B$4:$G$13,6,0)/1000*0.65*$C1400)</f>
        <v>452.87351906158369</v>
      </c>
      <c r="F1400" s="67">
        <f xml:space="preserve">   MAX(0, HLOOKUP(MONTH($B1400),'Farm Crops'!$B$18:$N$28,F$5,0)  - VLOOKUP(F$4,'Farm Crops'!$B$4:$G$13,6,0)/1000*0.65*$C1400)</f>
        <v>576.30653079178899</v>
      </c>
      <c r="G1400" s="67">
        <f xml:space="preserve">   MAX(0, HLOOKUP(MONTH($B1400),'Farm Crops'!$B$18:$N$28,G$5,0)  - VLOOKUP(G$4,'Farm Crops'!$B$4:$G$13,6,0)/1000*0.65*$C1400)</f>
        <v>139.19161290322583</v>
      </c>
      <c r="H1400" s="67">
        <f xml:space="preserve">   MAX(0, HLOOKUP(MONTH($B1400),'Farm Crops'!$B$18:$N$28,H$5,0)  - VLOOKUP(H$4,'Farm Crops'!$B$4:$G$13,6,0)/1000*0.65*$C1400)</f>
        <v>477.66809384164236</v>
      </c>
      <c r="I1400" s="67">
        <f xml:space="preserve">   MAX(0, HLOOKUP(MONTH($B1400),'Farm Crops'!$B$18:$N$28,I$5,0)  - VLOOKUP(I$4,'Farm Crops'!$B$4:$G$13,6,0)/1000*0.65*$C1400)</f>
        <v>788.42839296187697</v>
      </c>
      <c r="J1400" s="67">
        <f xml:space="preserve">   MAX(0, HLOOKUP(MONTH($B1400),'Farm Crops'!$B$18:$N$28,J$5,0)  - VLOOKUP(J$4,'Farm Crops'!$B$4:$G$13,6,0)/1000*0.65*$C1400)</f>
        <v>777.96337243401763</v>
      </c>
      <c r="K1400" s="67">
        <f xml:space="preserve">   MAX(0, HLOOKUP(MONTH($B1400),'Farm Crops'!$B$18:$N$28,K$5,0)  - VLOOKUP(K$4,'Farm Crops'!$B$4:$G$13,6,0)/1000*0.65*$C1400)</f>
        <v>180.74390029325511</v>
      </c>
      <c r="L1400" s="67">
        <f xml:space="preserve">   MAX(0, HLOOKUP(MONTH($B1400),'Farm Crops'!$B$18:$N$28,L$5,0)  - VLOOKUP(L$4,'Farm Crops'!$B$4:$G$13,6,0)/1000*0.65*$C1400)</f>
        <v>32.196304985337271</v>
      </c>
      <c r="M1400" s="67">
        <f xml:space="preserve">   MAX(0, HLOOKUP(MONTH($B1400),'Farm Crops'!$B$18:$N$28,M$5,0)  - VLOOKUP(M$4,'Farm Crops'!$B$4:$G$13,6,0)/1000*0.65*$C1400)</f>
        <v>225.81384164222877</v>
      </c>
    </row>
    <row r="1401" spans="2:13" x14ac:dyDescent="0.2">
      <c r="B1401" s="4">
        <v>41878</v>
      </c>
      <c r="C1401" s="67">
        <f>'Observed Data'!$E1400</f>
        <v>0</v>
      </c>
      <c r="D1401" s="67">
        <f xml:space="preserve">   MAX(0, HLOOKUP(MONTH($B1401),'Farm Crops'!$B$18:$N$28,D$5,0)  - VLOOKUP(D$4,'Farm Crops'!$B$4:$G$13,6,0)/1000*0.65*$C1401)</f>
        <v>677.29495601173039</v>
      </c>
      <c r="E1401" s="67">
        <f xml:space="preserve">   MAX(0, HLOOKUP(MONTH($B1401),'Farm Crops'!$B$18:$N$28,E$5,0)  - VLOOKUP(E$4,'Farm Crops'!$B$4:$G$13,6,0)/1000*0.65*$C1401)</f>
        <v>452.87351906158369</v>
      </c>
      <c r="F1401" s="67">
        <f xml:space="preserve">   MAX(0, HLOOKUP(MONTH($B1401),'Farm Crops'!$B$18:$N$28,F$5,0)  - VLOOKUP(F$4,'Farm Crops'!$B$4:$G$13,6,0)/1000*0.65*$C1401)</f>
        <v>576.30653079178899</v>
      </c>
      <c r="G1401" s="67">
        <f xml:space="preserve">   MAX(0, HLOOKUP(MONTH($B1401),'Farm Crops'!$B$18:$N$28,G$5,0)  - VLOOKUP(G$4,'Farm Crops'!$B$4:$G$13,6,0)/1000*0.65*$C1401)</f>
        <v>139.19161290322583</v>
      </c>
      <c r="H1401" s="67">
        <f xml:space="preserve">   MAX(0, HLOOKUP(MONTH($B1401),'Farm Crops'!$B$18:$N$28,H$5,0)  - VLOOKUP(H$4,'Farm Crops'!$B$4:$G$13,6,0)/1000*0.65*$C1401)</f>
        <v>477.66809384164236</v>
      </c>
      <c r="I1401" s="67">
        <f xml:space="preserve">   MAX(0, HLOOKUP(MONTH($B1401),'Farm Crops'!$B$18:$N$28,I$5,0)  - VLOOKUP(I$4,'Farm Crops'!$B$4:$G$13,6,0)/1000*0.65*$C1401)</f>
        <v>788.42839296187697</v>
      </c>
      <c r="J1401" s="67">
        <f xml:space="preserve">   MAX(0, HLOOKUP(MONTH($B1401),'Farm Crops'!$B$18:$N$28,J$5,0)  - VLOOKUP(J$4,'Farm Crops'!$B$4:$G$13,6,0)/1000*0.65*$C1401)</f>
        <v>777.96337243401763</v>
      </c>
      <c r="K1401" s="67">
        <f xml:space="preserve">   MAX(0, HLOOKUP(MONTH($B1401),'Farm Crops'!$B$18:$N$28,K$5,0)  - VLOOKUP(K$4,'Farm Crops'!$B$4:$G$13,6,0)/1000*0.65*$C1401)</f>
        <v>180.74390029325511</v>
      </c>
      <c r="L1401" s="67">
        <f xml:space="preserve">   MAX(0, HLOOKUP(MONTH($B1401),'Farm Crops'!$B$18:$N$28,L$5,0)  - VLOOKUP(L$4,'Farm Crops'!$B$4:$G$13,6,0)/1000*0.65*$C1401)</f>
        <v>32.196304985337271</v>
      </c>
      <c r="M1401" s="67">
        <f xml:space="preserve">   MAX(0, HLOOKUP(MONTH($B1401),'Farm Crops'!$B$18:$N$28,M$5,0)  - VLOOKUP(M$4,'Farm Crops'!$B$4:$G$13,6,0)/1000*0.65*$C1401)</f>
        <v>225.81384164222877</v>
      </c>
    </row>
    <row r="1402" spans="2:13" x14ac:dyDescent="0.2">
      <c r="B1402" s="4">
        <v>41879</v>
      </c>
      <c r="C1402" s="67">
        <f>'Observed Data'!$E1401</f>
        <v>75</v>
      </c>
      <c r="D1402" s="67">
        <f xml:space="preserve">   MAX(0, HLOOKUP(MONTH($B1402),'Farm Crops'!$B$18:$N$28,D$5,0)  - VLOOKUP(D$4,'Farm Crops'!$B$4:$G$13,6,0)/1000*0.65*$C1402)</f>
        <v>0</v>
      </c>
      <c r="E1402" s="67">
        <f xml:space="preserve">   MAX(0, HLOOKUP(MONTH($B1402),'Farm Crops'!$B$18:$N$28,E$5,0)  - VLOOKUP(E$4,'Farm Crops'!$B$4:$G$13,6,0)/1000*0.65*$C1402)</f>
        <v>0</v>
      </c>
      <c r="F1402" s="67">
        <f xml:space="preserve">   MAX(0, HLOOKUP(MONTH($B1402),'Farm Crops'!$B$18:$N$28,F$5,0)  - VLOOKUP(F$4,'Farm Crops'!$B$4:$G$13,6,0)/1000*0.65*$C1402)</f>
        <v>0</v>
      </c>
      <c r="G1402" s="67">
        <f xml:space="preserve">   MAX(0, HLOOKUP(MONTH($B1402),'Farm Crops'!$B$18:$N$28,G$5,0)  - VLOOKUP(G$4,'Farm Crops'!$B$4:$G$13,6,0)/1000*0.65*$C1402)</f>
        <v>0</v>
      </c>
      <c r="H1402" s="67">
        <f xml:space="preserve">   MAX(0, HLOOKUP(MONTH($B1402),'Farm Crops'!$B$18:$N$28,H$5,0)  - VLOOKUP(H$4,'Farm Crops'!$B$4:$G$13,6,0)/1000*0.65*$C1402)</f>
        <v>0</v>
      </c>
      <c r="I1402" s="67">
        <f xml:space="preserve">   MAX(0, HLOOKUP(MONTH($B1402),'Farm Crops'!$B$18:$N$28,I$5,0)  - VLOOKUP(I$4,'Farm Crops'!$B$4:$G$13,6,0)/1000*0.65*$C1402)</f>
        <v>0</v>
      </c>
      <c r="J1402" s="67">
        <f xml:space="preserve">   MAX(0, HLOOKUP(MONTH($B1402),'Farm Crops'!$B$18:$N$28,J$5,0)  - VLOOKUP(J$4,'Farm Crops'!$B$4:$G$13,6,0)/1000*0.65*$C1402)</f>
        <v>0</v>
      </c>
      <c r="K1402" s="67">
        <f xml:space="preserve">   MAX(0, HLOOKUP(MONTH($B1402),'Farm Crops'!$B$18:$N$28,K$5,0)  - VLOOKUP(K$4,'Farm Crops'!$B$4:$G$13,6,0)/1000*0.65*$C1402)</f>
        <v>0</v>
      </c>
      <c r="L1402" s="67">
        <f xml:space="preserve">   MAX(0, HLOOKUP(MONTH($B1402),'Farm Crops'!$B$18:$N$28,L$5,0)  - VLOOKUP(L$4,'Farm Crops'!$B$4:$G$13,6,0)/1000*0.65*$C1402)</f>
        <v>0</v>
      </c>
      <c r="M1402" s="67">
        <f xml:space="preserve">   MAX(0, HLOOKUP(MONTH($B1402),'Farm Crops'!$B$18:$N$28,M$5,0)  - VLOOKUP(M$4,'Farm Crops'!$B$4:$G$13,6,0)/1000*0.65*$C1402)</f>
        <v>0</v>
      </c>
    </row>
    <row r="1403" spans="2:13" x14ac:dyDescent="0.2">
      <c r="B1403" s="4">
        <v>41880</v>
      </c>
      <c r="C1403" s="67">
        <f>'Observed Data'!$E1402</f>
        <v>38</v>
      </c>
      <c r="D1403" s="67">
        <f xml:space="preserve">   MAX(0, HLOOKUP(MONTH($B1403),'Farm Crops'!$B$18:$N$28,D$5,0)  - VLOOKUP(D$4,'Farm Crops'!$B$4:$G$13,6,0)/1000*0.65*$C1403)</f>
        <v>0</v>
      </c>
      <c r="E1403" s="67">
        <f xml:space="preserve">   MAX(0, HLOOKUP(MONTH($B1403),'Farm Crops'!$B$18:$N$28,E$5,0)  - VLOOKUP(E$4,'Farm Crops'!$B$4:$G$13,6,0)/1000*0.65*$C1403)</f>
        <v>0</v>
      </c>
      <c r="F1403" s="67">
        <f xml:space="preserve">   MAX(0, HLOOKUP(MONTH($B1403),'Farm Crops'!$B$18:$N$28,F$5,0)  - VLOOKUP(F$4,'Farm Crops'!$B$4:$G$13,6,0)/1000*0.65*$C1403)</f>
        <v>0</v>
      </c>
      <c r="G1403" s="67">
        <f xml:space="preserve">   MAX(0, HLOOKUP(MONTH($B1403),'Farm Crops'!$B$18:$N$28,G$5,0)  - VLOOKUP(G$4,'Farm Crops'!$B$4:$G$13,6,0)/1000*0.65*$C1403)</f>
        <v>0</v>
      </c>
      <c r="H1403" s="67">
        <f xml:space="preserve">   MAX(0, HLOOKUP(MONTH($B1403),'Farm Crops'!$B$18:$N$28,H$5,0)  - VLOOKUP(H$4,'Farm Crops'!$B$4:$G$13,6,0)/1000*0.65*$C1403)</f>
        <v>0</v>
      </c>
      <c r="I1403" s="67">
        <f xml:space="preserve">   MAX(0, HLOOKUP(MONTH($B1403),'Farm Crops'!$B$18:$N$28,I$5,0)  - VLOOKUP(I$4,'Farm Crops'!$B$4:$G$13,6,0)/1000*0.65*$C1403)</f>
        <v>0</v>
      </c>
      <c r="J1403" s="67">
        <f xml:space="preserve">   MAX(0, HLOOKUP(MONTH($B1403),'Farm Crops'!$B$18:$N$28,J$5,0)  - VLOOKUP(J$4,'Farm Crops'!$B$4:$G$13,6,0)/1000*0.65*$C1403)</f>
        <v>0</v>
      </c>
      <c r="K1403" s="67">
        <f xml:space="preserve">   MAX(0, HLOOKUP(MONTH($B1403),'Farm Crops'!$B$18:$N$28,K$5,0)  - VLOOKUP(K$4,'Farm Crops'!$B$4:$G$13,6,0)/1000*0.65*$C1403)</f>
        <v>0</v>
      </c>
      <c r="L1403" s="67">
        <f xml:space="preserve">   MAX(0, HLOOKUP(MONTH($B1403),'Farm Crops'!$B$18:$N$28,L$5,0)  - VLOOKUP(L$4,'Farm Crops'!$B$4:$G$13,6,0)/1000*0.65*$C1403)</f>
        <v>0</v>
      </c>
      <c r="M1403" s="67">
        <f xml:space="preserve">   MAX(0, HLOOKUP(MONTH($B1403),'Farm Crops'!$B$18:$N$28,M$5,0)  - VLOOKUP(M$4,'Farm Crops'!$B$4:$G$13,6,0)/1000*0.65*$C1403)</f>
        <v>0</v>
      </c>
    </row>
    <row r="1404" spans="2:13" x14ac:dyDescent="0.2">
      <c r="B1404" s="4">
        <v>41881</v>
      </c>
      <c r="C1404" s="67">
        <f>'Observed Data'!$E1403</f>
        <v>0</v>
      </c>
      <c r="D1404" s="67">
        <f xml:space="preserve">   MAX(0, HLOOKUP(MONTH($B1404),'Farm Crops'!$B$18:$N$28,D$5,0)  - VLOOKUP(D$4,'Farm Crops'!$B$4:$G$13,6,0)/1000*0.65*$C1404)</f>
        <v>677.29495601173039</v>
      </c>
      <c r="E1404" s="67">
        <f xml:space="preserve">   MAX(0, HLOOKUP(MONTH($B1404),'Farm Crops'!$B$18:$N$28,E$5,0)  - VLOOKUP(E$4,'Farm Crops'!$B$4:$G$13,6,0)/1000*0.65*$C1404)</f>
        <v>452.87351906158369</v>
      </c>
      <c r="F1404" s="67">
        <f xml:space="preserve">   MAX(0, HLOOKUP(MONTH($B1404),'Farm Crops'!$B$18:$N$28,F$5,0)  - VLOOKUP(F$4,'Farm Crops'!$B$4:$G$13,6,0)/1000*0.65*$C1404)</f>
        <v>576.30653079178899</v>
      </c>
      <c r="G1404" s="67">
        <f xml:space="preserve">   MAX(0, HLOOKUP(MONTH($B1404),'Farm Crops'!$B$18:$N$28,G$5,0)  - VLOOKUP(G$4,'Farm Crops'!$B$4:$G$13,6,0)/1000*0.65*$C1404)</f>
        <v>139.19161290322583</v>
      </c>
      <c r="H1404" s="67">
        <f xml:space="preserve">   MAX(0, HLOOKUP(MONTH($B1404),'Farm Crops'!$B$18:$N$28,H$5,0)  - VLOOKUP(H$4,'Farm Crops'!$B$4:$G$13,6,0)/1000*0.65*$C1404)</f>
        <v>477.66809384164236</v>
      </c>
      <c r="I1404" s="67">
        <f xml:space="preserve">   MAX(0, HLOOKUP(MONTH($B1404),'Farm Crops'!$B$18:$N$28,I$5,0)  - VLOOKUP(I$4,'Farm Crops'!$B$4:$G$13,6,0)/1000*0.65*$C1404)</f>
        <v>788.42839296187697</v>
      </c>
      <c r="J1404" s="67">
        <f xml:space="preserve">   MAX(0, HLOOKUP(MONTH($B1404),'Farm Crops'!$B$18:$N$28,J$5,0)  - VLOOKUP(J$4,'Farm Crops'!$B$4:$G$13,6,0)/1000*0.65*$C1404)</f>
        <v>777.96337243401763</v>
      </c>
      <c r="K1404" s="67">
        <f xml:space="preserve">   MAX(0, HLOOKUP(MONTH($B1404),'Farm Crops'!$B$18:$N$28,K$5,0)  - VLOOKUP(K$4,'Farm Crops'!$B$4:$G$13,6,0)/1000*0.65*$C1404)</f>
        <v>180.74390029325511</v>
      </c>
      <c r="L1404" s="67">
        <f xml:space="preserve">   MAX(0, HLOOKUP(MONTH($B1404),'Farm Crops'!$B$18:$N$28,L$5,0)  - VLOOKUP(L$4,'Farm Crops'!$B$4:$G$13,6,0)/1000*0.65*$C1404)</f>
        <v>32.196304985337271</v>
      </c>
      <c r="M1404" s="67">
        <f xml:space="preserve">   MAX(0, HLOOKUP(MONTH($B1404),'Farm Crops'!$B$18:$N$28,M$5,0)  - VLOOKUP(M$4,'Farm Crops'!$B$4:$G$13,6,0)/1000*0.65*$C1404)</f>
        <v>225.81384164222877</v>
      </c>
    </row>
    <row r="1405" spans="2:13" x14ac:dyDescent="0.2">
      <c r="B1405" s="4">
        <v>41882</v>
      </c>
      <c r="C1405" s="67">
        <f>'Observed Data'!$E1404</f>
        <v>0</v>
      </c>
      <c r="D1405" s="67">
        <f xml:space="preserve">   MAX(0, HLOOKUP(MONTH($B1405),'Farm Crops'!$B$18:$N$28,D$5,0)  - VLOOKUP(D$4,'Farm Crops'!$B$4:$G$13,6,0)/1000*0.65*$C1405)</f>
        <v>677.29495601173039</v>
      </c>
      <c r="E1405" s="67">
        <f xml:space="preserve">   MAX(0, HLOOKUP(MONTH($B1405),'Farm Crops'!$B$18:$N$28,E$5,0)  - VLOOKUP(E$4,'Farm Crops'!$B$4:$G$13,6,0)/1000*0.65*$C1405)</f>
        <v>452.87351906158369</v>
      </c>
      <c r="F1405" s="67">
        <f xml:space="preserve">   MAX(0, HLOOKUP(MONTH($B1405),'Farm Crops'!$B$18:$N$28,F$5,0)  - VLOOKUP(F$4,'Farm Crops'!$B$4:$G$13,6,0)/1000*0.65*$C1405)</f>
        <v>576.30653079178899</v>
      </c>
      <c r="G1405" s="67">
        <f xml:space="preserve">   MAX(0, HLOOKUP(MONTH($B1405),'Farm Crops'!$B$18:$N$28,G$5,0)  - VLOOKUP(G$4,'Farm Crops'!$B$4:$G$13,6,0)/1000*0.65*$C1405)</f>
        <v>139.19161290322583</v>
      </c>
      <c r="H1405" s="67">
        <f xml:space="preserve">   MAX(0, HLOOKUP(MONTH($B1405),'Farm Crops'!$B$18:$N$28,H$5,0)  - VLOOKUP(H$4,'Farm Crops'!$B$4:$G$13,6,0)/1000*0.65*$C1405)</f>
        <v>477.66809384164236</v>
      </c>
      <c r="I1405" s="67">
        <f xml:space="preserve">   MAX(0, HLOOKUP(MONTH($B1405),'Farm Crops'!$B$18:$N$28,I$5,0)  - VLOOKUP(I$4,'Farm Crops'!$B$4:$G$13,6,0)/1000*0.65*$C1405)</f>
        <v>788.42839296187697</v>
      </c>
      <c r="J1405" s="67">
        <f xml:space="preserve">   MAX(0, HLOOKUP(MONTH($B1405),'Farm Crops'!$B$18:$N$28,J$5,0)  - VLOOKUP(J$4,'Farm Crops'!$B$4:$G$13,6,0)/1000*0.65*$C1405)</f>
        <v>777.96337243401763</v>
      </c>
      <c r="K1405" s="67">
        <f xml:space="preserve">   MAX(0, HLOOKUP(MONTH($B1405),'Farm Crops'!$B$18:$N$28,K$5,0)  - VLOOKUP(K$4,'Farm Crops'!$B$4:$G$13,6,0)/1000*0.65*$C1405)</f>
        <v>180.74390029325511</v>
      </c>
      <c r="L1405" s="67">
        <f xml:space="preserve">   MAX(0, HLOOKUP(MONTH($B1405),'Farm Crops'!$B$18:$N$28,L$5,0)  - VLOOKUP(L$4,'Farm Crops'!$B$4:$G$13,6,0)/1000*0.65*$C1405)</f>
        <v>32.196304985337271</v>
      </c>
      <c r="M1405" s="67">
        <f xml:space="preserve">   MAX(0, HLOOKUP(MONTH($B1405),'Farm Crops'!$B$18:$N$28,M$5,0)  - VLOOKUP(M$4,'Farm Crops'!$B$4:$G$13,6,0)/1000*0.65*$C1405)</f>
        <v>225.81384164222877</v>
      </c>
    </row>
    <row r="1406" spans="2:13" x14ac:dyDescent="0.2">
      <c r="B1406" s="4">
        <v>41883</v>
      </c>
      <c r="C1406" s="67">
        <f>'Observed Data'!$E1405</f>
        <v>0</v>
      </c>
      <c r="D1406" s="67">
        <f xml:space="preserve">   MAX(0, HLOOKUP(MONTH($B1406),'Farm Crops'!$B$18:$N$28,D$5,0)  - VLOOKUP(D$4,'Farm Crops'!$B$4:$G$13,6,0)/1000*0.65*$C1406)</f>
        <v>1224.8373737373738</v>
      </c>
      <c r="E1406" s="67">
        <f xml:space="preserve">   MAX(0, HLOOKUP(MONTH($B1406),'Farm Crops'!$B$18:$N$28,E$5,0)  - VLOOKUP(E$4,'Farm Crops'!$B$4:$G$13,6,0)/1000*0.65*$C1406)</f>
        <v>734.90242424242444</v>
      </c>
      <c r="F1406" s="67">
        <f xml:space="preserve">   MAX(0, HLOOKUP(MONTH($B1406),'Farm Crops'!$B$18:$N$28,F$5,0)  - VLOOKUP(F$4,'Farm Crops'!$B$4:$G$13,6,0)/1000*0.65*$C1406)</f>
        <v>933.61358080808088</v>
      </c>
      <c r="G1406" s="67">
        <f xml:space="preserve">   MAX(0, HLOOKUP(MONTH($B1406),'Farm Crops'!$B$18:$N$28,G$5,0)  - VLOOKUP(G$4,'Farm Crops'!$B$4:$G$13,6,0)/1000*0.65*$C1406)</f>
        <v>224.40911111111114</v>
      </c>
      <c r="H1406" s="67">
        <f xml:space="preserve">   MAX(0, HLOOKUP(MONTH($B1406),'Farm Crops'!$B$18:$N$28,H$5,0)  - VLOOKUP(H$4,'Farm Crops'!$B$4:$G$13,6,0)/1000*0.65*$C1406)</f>
        <v>770.11157575757591</v>
      </c>
      <c r="I1406" s="67">
        <f xml:space="preserve">   MAX(0, HLOOKUP(MONTH($B1406),'Farm Crops'!$B$18:$N$28,I$5,0)  - VLOOKUP(I$4,'Farm Crops'!$B$4:$G$13,6,0)/1000*0.65*$C1406)</f>
        <v>1321.9973030303031</v>
      </c>
      <c r="J1406" s="67">
        <f xml:space="preserve">   MAX(0, HLOOKUP(MONTH($B1406),'Farm Crops'!$B$18:$N$28,J$5,0)  - VLOOKUP(J$4,'Farm Crops'!$B$4:$G$13,6,0)/1000*0.65*$C1406)</f>
        <v>1254.2571010101012</v>
      </c>
      <c r="K1406" s="67">
        <f xml:space="preserve">   MAX(0, HLOOKUP(MONTH($B1406),'Farm Crops'!$B$18:$N$28,K$5,0)  - VLOOKUP(K$4,'Farm Crops'!$B$4:$G$13,6,0)/1000*0.65*$C1406)</f>
        <v>291.40102020202016</v>
      </c>
      <c r="L1406" s="67">
        <f xml:space="preserve">   MAX(0, HLOOKUP(MONTH($B1406),'Farm Crops'!$B$18:$N$28,L$5,0)  - VLOOKUP(L$4,'Farm Crops'!$B$4:$G$13,6,0)/1000*0.65*$C1406)</f>
        <v>51.907898989899039</v>
      </c>
      <c r="M1406" s="67">
        <f xml:space="preserve">   MAX(0, HLOOKUP(MONTH($B1406),'Farm Crops'!$B$18:$N$28,M$5,0)  - VLOOKUP(M$4,'Farm Crops'!$B$4:$G$13,6,0)/1000*0.65*$C1406)</f>
        <v>364.06420202020206</v>
      </c>
    </row>
    <row r="1407" spans="2:13" x14ac:dyDescent="0.2">
      <c r="B1407" s="4">
        <v>41884</v>
      </c>
      <c r="C1407" s="67">
        <f>'Observed Data'!$E1406</f>
        <v>0</v>
      </c>
      <c r="D1407" s="67">
        <f xml:space="preserve">   MAX(0, HLOOKUP(MONTH($B1407),'Farm Crops'!$B$18:$N$28,D$5,0)  - VLOOKUP(D$4,'Farm Crops'!$B$4:$G$13,6,0)/1000*0.65*$C1407)</f>
        <v>1224.8373737373738</v>
      </c>
      <c r="E1407" s="67">
        <f xml:space="preserve">   MAX(0, HLOOKUP(MONTH($B1407),'Farm Crops'!$B$18:$N$28,E$5,0)  - VLOOKUP(E$4,'Farm Crops'!$B$4:$G$13,6,0)/1000*0.65*$C1407)</f>
        <v>734.90242424242444</v>
      </c>
      <c r="F1407" s="67">
        <f xml:space="preserve">   MAX(0, HLOOKUP(MONTH($B1407),'Farm Crops'!$B$18:$N$28,F$5,0)  - VLOOKUP(F$4,'Farm Crops'!$B$4:$G$13,6,0)/1000*0.65*$C1407)</f>
        <v>933.61358080808088</v>
      </c>
      <c r="G1407" s="67">
        <f xml:space="preserve">   MAX(0, HLOOKUP(MONTH($B1407),'Farm Crops'!$B$18:$N$28,G$5,0)  - VLOOKUP(G$4,'Farm Crops'!$B$4:$G$13,6,0)/1000*0.65*$C1407)</f>
        <v>224.40911111111114</v>
      </c>
      <c r="H1407" s="67">
        <f xml:space="preserve">   MAX(0, HLOOKUP(MONTH($B1407),'Farm Crops'!$B$18:$N$28,H$5,0)  - VLOOKUP(H$4,'Farm Crops'!$B$4:$G$13,6,0)/1000*0.65*$C1407)</f>
        <v>770.11157575757591</v>
      </c>
      <c r="I1407" s="67">
        <f xml:space="preserve">   MAX(0, HLOOKUP(MONTH($B1407),'Farm Crops'!$B$18:$N$28,I$5,0)  - VLOOKUP(I$4,'Farm Crops'!$B$4:$G$13,6,0)/1000*0.65*$C1407)</f>
        <v>1321.9973030303031</v>
      </c>
      <c r="J1407" s="67">
        <f xml:space="preserve">   MAX(0, HLOOKUP(MONTH($B1407),'Farm Crops'!$B$18:$N$28,J$5,0)  - VLOOKUP(J$4,'Farm Crops'!$B$4:$G$13,6,0)/1000*0.65*$C1407)</f>
        <v>1254.2571010101012</v>
      </c>
      <c r="K1407" s="67">
        <f xml:space="preserve">   MAX(0, HLOOKUP(MONTH($B1407),'Farm Crops'!$B$18:$N$28,K$5,0)  - VLOOKUP(K$4,'Farm Crops'!$B$4:$G$13,6,0)/1000*0.65*$C1407)</f>
        <v>291.40102020202016</v>
      </c>
      <c r="L1407" s="67">
        <f xml:space="preserve">   MAX(0, HLOOKUP(MONTH($B1407),'Farm Crops'!$B$18:$N$28,L$5,0)  - VLOOKUP(L$4,'Farm Crops'!$B$4:$G$13,6,0)/1000*0.65*$C1407)</f>
        <v>51.907898989899039</v>
      </c>
      <c r="M1407" s="67">
        <f xml:space="preserve">   MAX(0, HLOOKUP(MONTH($B1407),'Farm Crops'!$B$18:$N$28,M$5,0)  - VLOOKUP(M$4,'Farm Crops'!$B$4:$G$13,6,0)/1000*0.65*$C1407)</f>
        <v>364.06420202020206</v>
      </c>
    </row>
    <row r="1408" spans="2:13" x14ac:dyDescent="0.2">
      <c r="B1408" s="4">
        <v>41885</v>
      </c>
      <c r="C1408" s="67">
        <f>'Observed Data'!$E1407</f>
        <v>0</v>
      </c>
      <c r="D1408" s="67">
        <f xml:space="preserve">   MAX(0, HLOOKUP(MONTH($B1408),'Farm Crops'!$B$18:$N$28,D$5,0)  - VLOOKUP(D$4,'Farm Crops'!$B$4:$G$13,6,0)/1000*0.65*$C1408)</f>
        <v>1224.8373737373738</v>
      </c>
      <c r="E1408" s="67">
        <f xml:space="preserve">   MAX(0, HLOOKUP(MONTH($B1408),'Farm Crops'!$B$18:$N$28,E$5,0)  - VLOOKUP(E$4,'Farm Crops'!$B$4:$G$13,6,0)/1000*0.65*$C1408)</f>
        <v>734.90242424242444</v>
      </c>
      <c r="F1408" s="67">
        <f xml:space="preserve">   MAX(0, HLOOKUP(MONTH($B1408),'Farm Crops'!$B$18:$N$28,F$5,0)  - VLOOKUP(F$4,'Farm Crops'!$B$4:$G$13,6,0)/1000*0.65*$C1408)</f>
        <v>933.61358080808088</v>
      </c>
      <c r="G1408" s="67">
        <f xml:space="preserve">   MAX(0, HLOOKUP(MONTH($B1408),'Farm Crops'!$B$18:$N$28,G$5,0)  - VLOOKUP(G$4,'Farm Crops'!$B$4:$G$13,6,0)/1000*0.65*$C1408)</f>
        <v>224.40911111111114</v>
      </c>
      <c r="H1408" s="67">
        <f xml:space="preserve">   MAX(0, HLOOKUP(MONTH($B1408),'Farm Crops'!$B$18:$N$28,H$5,0)  - VLOOKUP(H$4,'Farm Crops'!$B$4:$G$13,6,0)/1000*0.65*$C1408)</f>
        <v>770.11157575757591</v>
      </c>
      <c r="I1408" s="67">
        <f xml:space="preserve">   MAX(0, HLOOKUP(MONTH($B1408),'Farm Crops'!$B$18:$N$28,I$5,0)  - VLOOKUP(I$4,'Farm Crops'!$B$4:$G$13,6,0)/1000*0.65*$C1408)</f>
        <v>1321.9973030303031</v>
      </c>
      <c r="J1408" s="67">
        <f xml:space="preserve">   MAX(0, HLOOKUP(MONTH($B1408),'Farm Crops'!$B$18:$N$28,J$5,0)  - VLOOKUP(J$4,'Farm Crops'!$B$4:$G$13,6,0)/1000*0.65*$C1408)</f>
        <v>1254.2571010101012</v>
      </c>
      <c r="K1408" s="67">
        <f xml:space="preserve">   MAX(0, HLOOKUP(MONTH($B1408),'Farm Crops'!$B$18:$N$28,K$5,0)  - VLOOKUP(K$4,'Farm Crops'!$B$4:$G$13,6,0)/1000*0.65*$C1408)</f>
        <v>291.40102020202016</v>
      </c>
      <c r="L1408" s="67">
        <f xml:space="preserve">   MAX(0, HLOOKUP(MONTH($B1408),'Farm Crops'!$B$18:$N$28,L$5,0)  - VLOOKUP(L$4,'Farm Crops'!$B$4:$G$13,6,0)/1000*0.65*$C1408)</f>
        <v>51.907898989899039</v>
      </c>
      <c r="M1408" s="67">
        <f xml:space="preserve">   MAX(0, HLOOKUP(MONTH($B1408),'Farm Crops'!$B$18:$N$28,M$5,0)  - VLOOKUP(M$4,'Farm Crops'!$B$4:$G$13,6,0)/1000*0.65*$C1408)</f>
        <v>364.06420202020206</v>
      </c>
    </row>
    <row r="1409" spans="2:13" x14ac:dyDescent="0.2">
      <c r="B1409" s="4">
        <v>41886</v>
      </c>
      <c r="C1409" s="67">
        <f>'Observed Data'!$E1408</f>
        <v>0</v>
      </c>
      <c r="D1409" s="67">
        <f xml:space="preserve">   MAX(0, HLOOKUP(MONTH($B1409),'Farm Crops'!$B$18:$N$28,D$5,0)  - VLOOKUP(D$4,'Farm Crops'!$B$4:$G$13,6,0)/1000*0.65*$C1409)</f>
        <v>1224.8373737373738</v>
      </c>
      <c r="E1409" s="67">
        <f xml:space="preserve">   MAX(0, HLOOKUP(MONTH($B1409),'Farm Crops'!$B$18:$N$28,E$5,0)  - VLOOKUP(E$4,'Farm Crops'!$B$4:$G$13,6,0)/1000*0.65*$C1409)</f>
        <v>734.90242424242444</v>
      </c>
      <c r="F1409" s="67">
        <f xml:space="preserve">   MAX(0, HLOOKUP(MONTH($B1409),'Farm Crops'!$B$18:$N$28,F$5,0)  - VLOOKUP(F$4,'Farm Crops'!$B$4:$G$13,6,0)/1000*0.65*$C1409)</f>
        <v>933.61358080808088</v>
      </c>
      <c r="G1409" s="67">
        <f xml:space="preserve">   MAX(0, HLOOKUP(MONTH($B1409),'Farm Crops'!$B$18:$N$28,G$5,0)  - VLOOKUP(G$4,'Farm Crops'!$B$4:$G$13,6,0)/1000*0.65*$C1409)</f>
        <v>224.40911111111114</v>
      </c>
      <c r="H1409" s="67">
        <f xml:space="preserve">   MAX(0, HLOOKUP(MONTH($B1409),'Farm Crops'!$B$18:$N$28,H$5,0)  - VLOOKUP(H$4,'Farm Crops'!$B$4:$G$13,6,0)/1000*0.65*$C1409)</f>
        <v>770.11157575757591</v>
      </c>
      <c r="I1409" s="67">
        <f xml:space="preserve">   MAX(0, HLOOKUP(MONTH($B1409),'Farm Crops'!$B$18:$N$28,I$5,0)  - VLOOKUP(I$4,'Farm Crops'!$B$4:$G$13,6,0)/1000*0.65*$C1409)</f>
        <v>1321.9973030303031</v>
      </c>
      <c r="J1409" s="67">
        <f xml:space="preserve">   MAX(0, HLOOKUP(MONTH($B1409),'Farm Crops'!$B$18:$N$28,J$5,0)  - VLOOKUP(J$4,'Farm Crops'!$B$4:$G$13,6,0)/1000*0.65*$C1409)</f>
        <v>1254.2571010101012</v>
      </c>
      <c r="K1409" s="67">
        <f xml:space="preserve">   MAX(0, HLOOKUP(MONTH($B1409),'Farm Crops'!$B$18:$N$28,K$5,0)  - VLOOKUP(K$4,'Farm Crops'!$B$4:$G$13,6,0)/1000*0.65*$C1409)</f>
        <v>291.40102020202016</v>
      </c>
      <c r="L1409" s="67">
        <f xml:space="preserve">   MAX(0, HLOOKUP(MONTH($B1409),'Farm Crops'!$B$18:$N$28,L$5,0)  - VLOOKUP(L$4,'Farm Crops'!$B$4:$G$13,6,0)/1000*0.65*$C1409)</f>
        <v>51.907898989899039</v>
      </c>
      <c r="M1409" s="67">
        <f xml:space="preserve">   MAX(0, HLOOKUP(MONTH($B1409),'Farm Crops'!$B$18:$N$28,M$5,0)  - VLOOKUP(M$4,'Farm Crops'!$B$4:$G$13,6,0)/1000*0.65*$C1409)</f>
        <v>364.06420202020206</v>
      </c>
    </row>
    <row r="1410" spans="2:13" x14ac:dyDescent="0.2">
      <c r="B1410" s="4">
        <v>41887</v>
      </c>
      <c r="C1410" s="67">
        <f>'Observed Data'!$E1409</f>
        <v>0</v>
      </c>
      <c r="D1410" s="67">
        <f xml:space="preserve">   MAX(0, HLOOKUP(MONTH($B1410),'Farm Crops'!$B$18:$N$28,D$5,0)  - VLOOKUP(D$4,'Farm Crops'!$B$4:$G$13,6,0)/1000*0.65*$C1410)</f>
        <v>1224.8373737373738</v>
      </c>
      <c r="E1410" s="67">
        <f xml:space="preserve">   MAX(0, HLOOKUP(MONTH($B1410),'Farm Crops'!$B$18:$N$28,E$5,0)  - VLOOKUP(E$4,'Farm Crops'!$B$4:$G$13,6,0)/1000*0.65*$C1410)</f>
        <v>734.90242424242444</v>
      </c>
      <c r="F1410" s="67">
        <f xml:space="preserve">   MAX(0, HLOOKUP(MONTH($B1410),'Farm Crops'!$B$18:$N$28,F$5,0)  - VLOOKUP(F$4,'Farm Crops'!$B$4:$G$13,6,0)/1000*0.65*$C1410)</f>
        <v>933.61358080808088</v>
      </c>
      <c r="G1410" s="67">
        <f xml:space="preserve">   MAX(0, HLOOKUP(MONTH($B1410),'Farm Crops'!$B$18:$N$28,G$5,0)  - VLOOKUP(G$4,'Farm Crops'!$B$4:$G$13,6,0)/1000*0.65*$C1410)</f>
        <v>224.40911111111114</v>
      </c>
      <c r="H1410" s="67">
        <f xml:space="preserve">   MAX(0, HLOOKUP(MONTH($B1410),'Farm Crops'!$B$18:$N$28,H$5,0)  - VLOOKUP(H$4,'Farm Crops'!$B$4:$G$13,6,0)/1000*0.65*$C1410)</f>
        <v>770.11157575757591</v>
      </c>
      <c r="I1410" s="67">
        <f xml:space="preserve">   MAX(0, HLOOKUP(MONTH($B1410),'Farm Crops'!$B$18:$N$28,I$5,0)  - VLOOKUP(I$4,'Farm Crops'!$B$4:$G$13,6,0)/1000*0.65*$C1410)</f>
        <v>1321.9973030303031</v>
      </c>
      <c r="J1410" s="67">
        <f xml:space="preserve">   MAX(0, HLOOKUP(MONTH($B1410),'Farm Crops'!$B$18:$N$28,J$5,0)  - VLOOKUP(J$4,'Farm Crops'!$B$4:$G$13,6,0)/1000*0.65*$C1410)</f>
        <v>1254.2571010101012</v>
      </c>
      <c r="K1410" s="67">
        <f xml:space="preserve">   MAX(0, HLOOKUP(MONTH($B1410),'Farm Crops'!$B$18:$N$28,K$5,0)  - VLOOKUP(K$4,'Farm Crops'!$B$4:$G$13,6,0)/1000*0.65*$C1410)</f>
        <v>291.40102020202016</v>
      </c>
      <c r="L1410" s="67">
        <f xml:space="preserve">   MAX(0, HLOOKUP(MONTH($B1410),'Farm Crops'!$B$18:$N$28,L$5,0)  - VLOOKUP(L$4,'Farm Crops'!$B$4:$G$13,6,0)/1000*0.65*$C1410)</f>
        <v>51.907898989899039</v>
      </c>
      <c r="M1410" s="67">
        <f xml:space="preserve">   MAX(0, HLOOKUP(MONTH($B1410),'Farm Crops'!$B$18:$N$28,M$5,0)  - VLOOKUP(M$4,'Farm Crops'!$B$4:$G$13,6,0)/1000*0.65*$C1410)</f>
        <v>364.06420202020206</v>
      </c>
    </row>
    <row r="1411" spans="2:13" x14ac:dyDescent="0.2">
      <c r="B1411" s="4">
        <v>41888</v>
      </c>
      <c r="C1411" s="67">
        <f>'Observed Data'!$E1410</f>
        <v>0</v>
      </c>
      <c r="D1411" s="67">
        <f xml:space="preserve">   MAX(0, HLOOKUP(MONTH($B1411),'Farm Crops'!$B$18:$N$28,D$5,0)  - VLOOKUP(D$4,'Farm Crops'!$B$4:$G$13,6,0)/1000*0.65*$C1411)</f>
        <v>1224.8373737373738</v>
      </c>
      <c r="E1411" s="67">
        <f xml:space="preserve">   MAX(0, HLOOKUP(MONTH($B1411),'Farm Crops'!$B$18:$N$28,E$5,0)  - VLOOKUP(E$4,'Farm Crops'!$B$4:$G$13,6,0)/1000*0.65*$C1411)</f>
        <v>734.90242424242444</v>
      </c>
      <c r="F1411" s="67">
        <f xml:space="preserve">   MAX(0, HLOOKUP(MONTH($B1411),'Farm Crops'!$B$18:$N$28,F$5,0)  - VLOOKUP(F$4,'Farm Crops'!$B$4:$G$13,6,0)/1000*0.65*$C1411)</f>
        <v>933.61358080808088</v>
      </c>
      <c r="G1411" s="67">
        <f xml:space="preserve">   MAX(0, HLOOKUP(MONTH($B1411),'Farm Crops'!$B$18:$N$28,G$5,0)  - VLOOKUP(G$4,'Farm Crops'!$B$4:$G$13,6,0)/1000*0.65*$C1411)</f>
        <v>224.40911111111114</v>
      </c>
      <c r="H1411" s="67">
        <f xml:space="preserve">   MAX(0, HLOOKUP(MONTH($B1411),'Farm Crops'!$B$18:$N$28,H$5,0)  - VLOOKUP(H$4,'Farm Crops'!$B$4:$G$13,6,0)/1000*0.65*$C1411)</f>
        <v>770.11157575757591</v>
      </c>
      <c r="I1411" s="67">
        <f xml:space="preserve">   MAX(0, HLOOKUP(MONTH($B1411),'Farm Crops'!$B$18:$N$28,I$5,0)  - VLOOKUP(I$4,'Farm Crops'!$B$4:$G$13,6,0)/1000*0.65*$C1411)</f>
        <v>1321.9973030303031</v>
      </c>
      <c r="J1411" s="67">
        <f xml:space="preserve">   MAX(0, HLOOKUP(MONTH($B1411),'Farm Crops'!$B$18:$N$28,J$5,0)  - VLOOKUP(J$4,'Farm Crops'!$B$4:$G$13,6,0)/1000*0.65*$C1411)</f>
        <v>1254.2571010101012</v>
      </c>
      <c r="K1411" s="67">
        <f xml:space="preserve">   MAX(0, HLOOKUP(MONTH($B1411),'Farm Crops'!$B$18:$N$28,K$5,0)  - VLOOKUP(K$4,'Farm Crops'!$B$4:$G$13,6,0)/1000*0.65*$C1411)</f>
        <v>291.40102020202016</v>
      </c>
      <c r="L1411" s="67">
        <f xml:space="preserve">   MAX(0, HLOOKUP(MONTH($B1411),'Farm Crops'!$B$18:$N$28,L$5,0)  - VLOOKUP(L$4,'Farm Crops'!$B$4:$G$13,6,0)/1000*0.65*$C1411)</f>
        <v>51.907898989899039</v>
      </c>
      <c r="M1411" s="67">
        <f xml:space="preserve">   MAX(0, HLOOKUP(MONTH($B1411),'Farm Crops'!$B$18:$N$28,M$5,0)  - VLOOKUP(M$4,'Farm Crops'!$B$4:$G$13,6,0)/1000*0.65*$C1411)</f>
        <v>364.06420202020206</v>
      </c>
    </row>
    <row r="1412" spans="2:13" x14ac:dyDescent="0.2">
      <c r="B1412" s="4">
        <v>41889</v>
      </c>
      <c r="C1412" s="67">
        <f>'Observed Data'!$E1411</f>
        <v>0</v>
      </c>
      <c r="D1412" s="67">
        <f xml:space="preserve">   MAX(0, HLOOKUP(MONTH($B1412),'Farm Crops'!$B$18:$N$28,D$5,0)  - VLOOKUP(D$4,'Farm Crops'!$B$4:$G$13,6,0)/1000*0.65*$C1412)</f>
        <v>1224.8373737373738</v>
      </c>
      <c r="E1412" s="67">
        <f xml:space="preserve">   MAX(0, HLOOKUP(MONTH($B1412),'Farm Crops'!$B$18:$N$28,E$5,0)  - VLOOKUP(E$4,'Farm Crops'!$B$4:$G$13,6,0)/1000*0.65*$C1412)</f>
        <v>734.90242424242444</v>
      </c>
      <c r="F1412" s="67">
        <f xml:space="preserve">   MAX(0, HLOOKUP(MONTH($B1412),'Farm Crops'!$B$18:$N$28,F$5,0)  - VLOOKUP(F$4,'Farm Crops'!$B$4:$G$13,6,0)/1000*0.65*$C1412)</f>
        <v>933.61358080808088</v>
      </c>
      <c r="G1412" s="67">
        <f xml:space="preserve">   MAX(0, HLOOKUP(MONTH($B1412),'Farm Crops'!$B$18:$N$28,G$5,0)  - VLOOKUP(G$4,'Farm Crops'!$B$4:$G$13,6,0)/1000*0.65*$C1412)</f>
        <v>224.40911111111114</v>
      </c>
      <c r="H1412" s="67">
        <f xml:space="preserve">   MAX(0, HLOOKUP(MONTH($B1412),'Farm Crops'!$B$18:$N$28,H$5,0)  - VLOOKUP(H$4,'Farm Crops'!$B$4:$G$13,6,0)/1000*0.65*$C1412)</f>
        <v>770.11157575757591</v>
      </c>
      <c r="I1412" s="67">
        <f xml:space="preserve">   MAX(0, HLOOKUP(MONTH($B1412),'Farm Crops'!$B$18:$N$28,I$5,0)  - VLOOKUP(I$4,'Farm Crops'!$B$4:$G$13,6,0)/1000*0.65*$C1412)</f>
        <v>1321.9973030303031</v>
      </c>
      <c r="J1412" s="67">
        <f xml:space="preserve">   MAX(0, HLOOKUP(MONTH($B1412),'Farm Crops'!$B$18:$N$28,J$5,0)  - VLOOKUP(J$4,'Farm Crops'!$B$4:$G$13,6,0)/1000*0.65*$C1412)</f>
        <v>1254.2571010101012</v>
      </c>
      <c r="K1412" s="67">
        <f xml:space="preserve">   MAX(0, HLOOKUP(MONTH($B1412),'Farm Crops'!$B$18:$N$28,K$5,0)  - VLOOKUP(K$4,'Farm Crops'!$B$4:$G$13,6,0)/1000*0.65*$C1412)</f>
        <v>291.40102020202016</v>
      </c>
      <c r="L1412" s="67">
        <f xml:space="preserve">   MAX(0, HLOOKUP(MONTH($B1412),'Farm Crops'!$B$18:$N$28,L$5,0)  - VLOOKUP(L$4,'Farm Crops'!$B$4:$G$13,6,0)/1000*0.65*$C1412)</f>
        <v>51.907898989899039</v>
      </c>
      <c r="M1412" s="67">
        <f xml:space="preserve">   MAX(0, HLOOKUP(MONTH($B1412),'Farm Crops'!$B$18:$N$28,M$5,0)  - VLOOKUP(M$4,'Farm Crops'!$B$4:$G$13,6,0)/1000*0.65*$C1412)</f>
        <v>364.06420202020206</v>
      </c>
    </row>
    <row r="1413" spans="2:13" x14ac:dyDescent="0.2">
      <c r="B1413" s="4">
        <v>41890</v>
      </c>
      <c r="C1413" s="67">
        <f>'Observed Data'!$E1412</f>
        <v>0</v>
      </c>
      <c r="D1413" s="67">
        <f xml:space="preserve">   MAX(0, HLOOKUP(MONTH($B1413),'Farm Crops'!$B$18:$N$28,D$5,0)  - VLOOKUP(D$4,'Farm Crops'!$B$4:$G$13,6,0)/1000*0.65*$C1413)</f>
        <v>1224.8373737373738</v>
      </c>
      <c r="E1413" s="67">
        <f xml:space="preserve">   MAX(0, HLOOKUP(MONTH($B1413),'Farm Crops'!$B$18:$N$28,E$5,0)  - VLOOKUP(E$4,'Farm Crops'!$B$4:$G$13,6,0)/1000*0.65*$C1413)</f>
        <v>734.90242424242444</v>
      </c>
      <c r="F1413" s="67">
        <f xml:space="preserve">   MAX(0, HLOOKUP(MONTH($B1413),'Farm Crops'!$B$18:$N$28,F$5,0)  - VLOOKUP(F$4,'Farm Crops'!$B$4:$G$13,6,0)/1000*0.65*$C1413)</f>
        <v>933.61358080808088</v>
      </c>
      <c r="G1413" s="67">
        <f xml:space="preserve">   MAX(0, HLOOKUP(MONTH($B1413),'Farm Crops'!$B$18:$N$28,G$5,0)  - VLOOKUP(G$4,'Farm Crops'!$B$4:$G$13,6,0)/1000*0.65*$C1413)</f>
        <v>224.40911111111114</v>
      </c>
      <c r="H1413" s="67">
        <f xml:space="preserve">   MAX(0, HLOOKUP(MONTH($B1413),'Farm Crops'!$B$18:$N$28,H$5,0)  - VLOOKUP(H$4,'Farm Crops'!$B$4:$G$13,6,0)/1000*0.65*$C1413)</f>
        <v>770.11157575757591</v>
      </c>
      <c r="I1413" s="67">
        <f xml:space="preserve">   MAX(0, HLOOKUP(MONTH($B1413),'Farm Crops'!$B$18:$N$28,I$5,0)  - VLOOKUP(I$4,'Farm Crops'!$B$4:$G$13,6,0)/1000*0.65*$C1413)</f>
        <v>1321.9973030303031</v>
      </c>
      <c r="J1413" s="67">
        <f xml:space="preserve">   MAX(0, HLOOKUP(MONTH($B1413),'Farm Crops'!$B$18:$N$28,J$5,0)  - VLOOKUP(J$4,'Farm Crops'!$B$4:$G$13,6,0)/1000*0.65*$C1413)</f>
        <v>1254.2571010101012</v>
      </c>
      <c r="K1413" s="67">
        <f xml:space="preserve">   MAX(0, HLOOKUP(MONTH($B1413),'Farm Crops'!$B$18:$N$28,K$5,0)  - VLOOKUP(K$4,'Farm Crops'!$B$4:$G$13,6,0)/1000*0.65*$C1413)</f>
        <v>291.40102020202016</v>
      </c>
      <c r="L1413" s="67">
        <f xml:space="preserve">   MAX(0, HLOOKUP(MONTH($B1413),'Farm Crops'!$B$18:$N$28,L$5,0)  - VLOOKUP(L$4,'Farm Crops'!$B$4:$G$13,6,0)/1000*0.65*$C1413)</f>
        <v>51.907898989899039</v>
      </c>
      <c r="M1413" s="67">
        <f xml:space="preserve">   MAX(0, HLOOKUP(MONTH($B1413),'Farm Crops'!$B$18:$N$28,M$5,0)  - VLOOKUP(M$4,'Farm Crops'!$B$4:$G$13,6,0)/1000*0.65*$C1413)</f>
        <v>364.06420202020206</v>
      </c>
    </row>
    <row r="1414" spans="2:13" x14ac:dyDescent="0.2">
      <c r="B1414" s="4">
        <v>41891</v>
      </c>
      <c r="C1414" s="67">
        <f>'Observed Data'!$E1413</f>
        <v>0</v>
      </c>
      <c r="D1414" s="67">
        <f xml:space="preserve">   MAX(0, HLOOKUP(MONTH($B1414),'Farm Crops'!$B$18:$N$28,D$5,0)  - VLOOKUP(D$4,'Farm Crops'!$B$4:$G$13,6,0)/1000*0.65*$C1414)</f>
        <v>1224.8373737373738</v>
      </c>
      <c r="E1414" s="67">
        <f xml:space="preserve">   MAX(0, HLOOKUP(MONTH($B1414),'Farm Crops'!$B$18:$N$28,E$5,0)  - VLOOKUP(E$4,'Farm Crops'!$B$4:$G$13,6,0)/1000*0.65*$C1414)</f>
        <v>734.90242424242444</v>
      </c>
      <c r="F1414" s="67">
        <f xml:space="preserve">   MAX(0, HLOOKUP(MONTH($B1414),'Farm Crops'!$B$18:$N$28,F$5,0)  - VLOOKUP(F$4,'Farm Crops'!$B$4:$G$13,6,0)/1000*0.65*$C1414)</f>
        <v>933.61358080808088</v>
      </c>
      <c r="G1414" s="67">
        <f xml:space="preserve">   MAX(0, HLOOKUP(MONTH($B1414),'Farm Crops'!$B$18:$N$28,G$5,0)  - VLOOKUP(G$4,'Farm Crops'!$B$4:$G$13,6,0)/1000*0.65*$C1414)</f>
        <v>224.40911111111114</v>
      </c>
      <c r="H1414" s="67">
        <f xml:space="preserve">   MAX(0, HLOOKUP(MONTH($B1414),'Farm Crops'!$B$18:$N$28,H$5,0)  - VLOOKUP(H$4,'Farm Crops'!$B$4:$G$13,6,0)/1000*0.65*$C1414)</f>
        <v>770.11157575757591</v>
      </c>
      <c r="I1414" s="67">
        <f xml:space="preserve">   MAX(0, HLOOKUP(MONTH($B1414),'Farm Crops'!$B$18:$N$28,I$5,0)  - VLOOKUP(I$4,'Farm Crops'!$B$4:$G$13,6,0)/1000*0.65*$C1414)</f>
        <v>1321.9973030303031</v>
      </c>
      <c r="J1414" s="67">
        <f xml:space="preserve">   MAX(0, HLOOKUP(MONTH($B1414),'Farm Crops'!$B$18:$N$28,J$5,0)  - VLOOKUP(J$4,'Farm Crops'!$B$4:$G$13,6,0)/1000*0.65*$C1414)</f>
        <v>1254.2571010101012</v>
      </c>
      <c r="K1414" s="67">
        <f xml:space="preserve">   MAX(0, HLOOKUP(MONTH($B1414),'Farm Crops'!$B$18:$N$28,K$5,0)  - VLOOKUP(K$4,'Farm Crops'!$B$4:$G$13,6,0)/1000*0.65*$C1414)</f>
        <v>291.40102020202016</v>
      </c>
      <c r="L1414" s="67">
        <f xml:space="preserve">   MAX(0, HLOOKUP(MONTH($B1414),'Farm Crops'!$B$18:$N$28,L$5,0)  - VLOOKUP(L$4,'Farm Crops'!$B$4:$G$13,6,0)/1000*0.65*$C1414)</f>
        <v>51.907898989899039</v>
      </c>
      <c r="M1414" s="67">
        <f xml:space="preserve">   MAX(0, HLOOKUP(MONTH($B1414),'Farm Crops'!$B$18:$N$28,M$5,0)  - VLOOKUP(M$4,'Farm Crops'!$B$4:$G$13,6,0)/1000*0.65*$C1414)</f>
        <v>364.06420202020206</v>
      </c>
    </row>
    <row r="1415" spans="2:13" x14ac:dyDescent="0.2">
      <c r="B1415" s="4">
        <v>41892</v>
      </c>
      <c r="C1415" s="67">
        <f>'Observed Data'!$E1414</f>
        <v>0</v>
      </c>
      <c r="D1415" s="67">
        <f xml:space="preserve">   MAX(0, HLOOKUP(MONTH($B1415),'Farm Crops'!$B$18:$N$28,D$5,0)  - VLOOKUP(D$4,'Farm Crops'!$B$4:$G$13,6,0)/1000*0.65*$C1415)</f>
        <v>1224.8373737373738</v>
      </c>
      <c r="E1415" s="67">
        <f xml:space="preserve">   MAX(0, HLOOKUP(MONTH($B1415),'Farm Crops'!$B$18:$N$28,E$5,0)  - VLOOKUP(E$4,'Farm Crops'!$B$4:$G$13,6,0)/1000*0.65*$C1415)</f>
        <v>734.90242424242444</v>
      </c>
      <c r="F1415" s="67">
        <f xml:space="preserve">   MAX(0, HLOOKUP(MONTH($B1415),'Farm Crops'!$B$18:$N$28,F$5,0)  - VLOOKUP(F$4,'Farm Crops'!$B$4:$G$13,6,0)/1000*0.65*$C1415)</f>
        <v>933.61358080808088</v>
      </c>
      <c r="G1415" s="67">
        <f xml:space="preserve">   MAX(0, HLOOKUP(MONTH($B1415),'Farm Crops'!$B$18:$N$28,G$5,0)  - VLOOKUP(G$4,'Farm Crops'!$B$4:$G$13,6,0)/1000*0.65*$C1415)</f>
        <v>224.40911111111114</v>
      </c>
      <c r="H1415" s="67">
        <f xml:space="preserve">   MAX(0, HLOOKUP(MONTH($B1415),'Farm Crops'!$B$18:$N$28,H$5,0)  - VLOOKUP(H$4,'Farm Crops'!$B$4:$G$13,6,0)/1000*0.65*$C1415)</f>
        <v>770.11157575757591</v>
      </c>
      <c r="I1415" s="67">
        <f xml:space="preserve">   MAX(0, HLOOKUP(MONTH($B1415),'Farm Crops'!$B$18:$N$28,I$5,0)  - VLOOKUP(I$4,'Farm Crops'!$B$4:$G$13,6,0)/1000*0.65*$C1415)</f>
        <v>1321.9973030303031</v>
      </c>
      <c r="J1415" s="67">
        <f xml:space="preserve">   MAX(0, HLOOKUP(MONTH($B1415),'Farm Crops'!$B$18:$N$28,J$5,0)  - VLOOKUP(J$4,'Farm Crops'!$B$4:$G$13,6,0)/1000*0.65*$C1415)</f>
        <v>1254.2571010101012</v>
      </c>
      <c r="K1415" s="67">
        <f xml:space="preserve">   MAX(0, HLOOKUP(MONTH($B1415),'Farm Crops'!$B$18:$N$28,K$5,0)  - VLOOKUP(K$4,'Farm Crops'!$B$4:$G$13,6,0)/1000*0.65*$C1415)</f>
        <v>291.40102020202016</v>
      </c>
      <c r="L1415" s="67">
        <f xml:space="preserve">   MAX(0, HLOOKUP(MONTH($B1415),'Farm Crops'!$B$18:$N$28,L$5,0)  - VLOOKUP(L$4,'Farm Crops'!$B$4:$G$13,6,0)/1000*0.65*$C1415)</f>
        <v>51.907898989899039</v>
      </c>
      <c r="M1415" s="67">
        <f xml:space="preserve">   MAX(0, HLOOKUP(MONTH($B1415),'Farm Crops'!$B$18:$N$28,M$5,0)  - VLOOKUP(M$4,'Farm Crops'!$B$4:$G$13,6,0)/1000*0.65*$C1415)</f>
        <v>364.06420202020206</v>
      </c>
    </row>
    <row r="1416" spans="2:13" x14ac:dyDescent="0.2">
      <c r="B1416" s="4">
        <v>41893</v>
      </c>
      <c r="C1416" s="67">
        <f>'Observed Data'!$E1415</f>
        <v>0</v>
      </c>
      <c r="D1416" s="67">
        <f xml:space="preserve">   MAX(0, HLOOKUP(MONTH($B1416),'Farm Crops'!$B$18:$N$28,D$5,0)  - VLOOKUP(D$4,'Farm Crops'!$B$4:$G$13,6,0)/1000*0.65*$C1416)</f>
        <v>1224.8373737373738</v>
      </c>
      <c r="E1416" s="67">
        <f xml:space="preserve">   MAX(0, HLOOKUP(MONTH($B1416),'Farm Crops'!$B$18:$N$28,E$5,0)  - VLOOKUP(E$4,'Farm Crops'!$B$4:$G$13,6,0)/1000*0.65*$C1416)</f>
        <v>734.90242424242444</v>
      </c>
      <c r="F1416" s="67">
        <f xml:space="preserve">   MAX(0, HLOOKUP(MONTH($B1416),'Farm Crops'!$B$18:$N$28,F$5,0)  - VLOOKUP(F$4,'Farm Crops'!$B$4:$G$13,6,0)/1000*0.65*$C1416)</f>
        <v>933.61358080808088</v>
      </c>
      <c r="G1416" s="67">
        <f xml:space="preserve">   MAX(0, HLOOKUP(MONTH($B1416),'Farm Crops'!$B$18:$N$28,G$5,0)  - VLOOKUP(G$4,'Farm Crops'!$B$4:$G$13,6,0)/1000*0.65*$C1416)</f>
        <v>224.40911111111114</v>
      </c>
      <c r="H1416" s="67">
        <f xml:space="preserve">   MAX(0, HLOOKUP(MONTH($B1416),'Farm Crops'!$B$18:$N$28,H$5,0)  - VLOOKUP(H$4,'Farm Crops'!$B$4:$G$13,6,0)/1000*0.65*$C1416)</f>
        <v>770.11157575757591</v>
      </c>
      <c r="I1416" s="67">
        <f xml:space="preserve">   MAX(0, HLOOKUP(MONTH($B1416),'Farm Crops'!$B$18:$N$28,I$5,0)  - VLOOKUP(I$4,'Farm Crops'!$B$4:$G$13,6,0)/1000*0.65*$C1416)</f>
        <v>1321.9973030303031</v>
      </c>
      <c r="J1416" s="67">
        <f xml:space="preserve">   MAX(0, HLOOKUP(MONTH($B1416),'Farm Crops'!$B$18:$N$28,J$5,0)  - VLOOKUP(J$4,'Farm Crops'!$B$4:$G$13,6,0)/1000*0.65*$C1416)</f>
        <v>1254.2571010101012</v>
      </c>
      <c r="K1416" s="67">
        <f xml:space="preserve">   MAX(0, HLOOKUP(MONTH($B1416),'Farm Crops'!$B$18:$N$28,K$5,0)  - VLOOKUP(K$4,'Farm Crops'!$B$4:$G$13,6,0)/1000*0.65*$C1416)</f>
        <v>291.40102020202016</v>
      </c>
      <c r="L1416" s="67">
        <f xml:space="preserve">   MAX(0, HLOOKUP(MONTH($B1416),'Farm Crops'!$B$18:$N$28,L$5,0)  - VLOOKUP(L$4,'Farm Crops'!$B$4:$G$13,6,0)/1000*0.65*$C1416)</f>
        <v>51.907898989899039</v>
      </c>
      <c r="M1416" s="67">
        <f xml:space="preserve">   MAX(0, HLOOKUP(MONTH($B1416),'Farm Crops'!$B$18:$N$28,M$5,0)  - VLOOKUP(M$4,'Farm Crops'!$B$4:$G$13,6,0)/1000*0.65*$C1416)</f>
        <v>364.06420202020206</v>
      </c>
    </row>
    <row r="1417" spans="2:13" x14ac:dyDescent="0.2">
      <c r="B1417" s="4">
        <v>41894</v>
      </c>
      <c r="C1417" s="67">
        <f>'Observed Data'!$E1416</f>
        <v>0</v>
      </c>
      <c r="D1417" s="67">
        <f xml:space="preserve">   MAX(0, HLOOKUP(MONTH($B1417),'Farm Crops'!$B$18:$N$28,D$5,0)  - VLOOKUP(D$4,'Farm Crops'!$B$4:$G$13,6,0)/1000*0.65*$C1417)</f>
        <v>1224.8373737373738</v>
      </c>
      <c r="E1417" s="67">
        <f xml:space="preserve">   MAX(0, HLOOKUP(MONTH($B1417),'Farm Crops'!$B$18:$N$28,E$5,0)  - VLOOKUP(E$4,'Farm Crops'!$B$4:$G$13,6,0)/1000*0.65*$C1417)</f>
        <v>734.90242424242444</v>
      </c>
      <c r="F1417" s="67">
        <f xml:space="preserve">   MAX(0, HLOOKUP(MONTH($B1417),'Farm Crops'!$B$18:$N$28,F$5,0)  - VLOOKUP(F$4,'Farm Crops'!$B$4:$G$13,6,0)/1000*0.65*$C1417)</f>
        <v>933.61358080808088</v>
      </c>
      <c r="G1417" s="67">
        <f xml:space="preserve">   MAX(0, HLOOKUP(MONTH($B1417),'Farm Crops'!$B$18:$N$28,G$5,0)  - VLOOKUP(G$4,'Farm Crops'!$B$4:$G$13,6,0)/1000*0.65*$C1417)</f>
        <v>224.40911111111114</v>
      </c>
      <c r="H1417" s="67">
        <f xml:space="preserve">   MAX(0, HLOOKUP(MONTH($B1417),'Farm Crops'!$B$18:$N$28,H$5,0)  - VLOOKUP(H$4,'Farm Crops'!$B$4:$G$13,6,0)/1000*0.65*$C1417)</f>
        <v>770.11157575757591</v>
      </c>
      <c r="I1417" s="67">
        <f xml:space="preserve">   MAX(0, HLOOKUP(MONTH($B1417),'Farm Crops'!$B$18:$N$28,I$5,0)  - VLOOKUP(I$4,'Farm Crops'!$B$4:$G$13,6,0)/1000*0.65*$C1417)</f>
        <v>1321.9973030303031</v>
      </c>
      <c r="J1417" s="67">
        <f xml:space="preserve">   MAX(0, HLOOKUP(MONTH($B1417),'Farm Crops'!$B$18:$N$28,J$5,0)  - VLOOKUP(J$4,'Farm Crops'!$B$4:$G$13,6,0)/1000*0.65*$C1417)</f>
        <v>1254.2571010101012</v>
      </c>
      <c r="K1417" s="67">
        <f xml:space="preserve">   MAX(0, HLOOKUP(MONTH($B1417),'Farm Crops'!$B$18:$N$28,K$5,0)  - VLOOKUP(K$4,'Farm Crops'!$B$4:$G$13,6,0)/1000*0.65*$C1417)</f>
        <v>291.40102020202016</v>
      </c>
      <c r="L1417" s="67">
        <f xml:space="preserve">   MAX(0, HLOOKUP(MONTH($B1417),'Farm Crops'!$B$18:$N$28,L$5,0)  - VLOOKUP(L$4,'Farm Crops'!$B$4:$G$13,6,0)/1000*0.65*$C1417)</f>
        <v>51.907898989899039</v>
      </c>
      <c r="M1417" s="67">
        <f xml:space="preserve">   MAX(0, HLOOKUP(MONTH($B1417),'Farm Crops'!$B$18:$N$28,M$5,0)  - VLOOKUP(M$4,'Farm Crops'!$B$4:$G$13,6,0)/1000*0.65*$C1417)</f>
        <v>364.06420202020206</v>
      </c>
    </row>
    <row r="1418" spans="2:13" x14ac:dyDescent="0.2">
      <c r="B1418" s="4">
        <v>41895</v>
      </c>
      <c r="C1418" s="67">
        <f>'Observed Data'!$E1417</f>
        <v>0</v>
      </c>
      <c r="D1418" s="67">
        <f xml:space="preserve">   MAX(0, HLOOKUP(MONTH($B1418),'Farm Crops'!$B$18:$N$28,D$5,0)  - VLOOKUP(D$4,'Farm Crops'!$B$4:$G$13,6,0)/1000*0.65*$C1418)</f>
        <v>1224.8373737373738</v>
      </c>
      <c r="E1418" s="67">
        <f xml:space="preserve">   MAX(0, HLOOKUP(MONTH($B1418),'Farm Crops'!$B$18:$N$28,E$5,0)  - VLOOKUP(E$4,'Farm Crops'!$B$4:$G$13,6,0)/1000*0.65*$C1418)</f>
        <v>734.90242424242444</v>
      </c>
      <c r="F1418" s="67">
        <f xml:space="preserve">   MAX(0, HLOOKUP(MONTH($B1418),'Farm Crops'!$B$18:$N$28,F$5,0)  - VLOOKUP(F$4,'Farm Crops'!$B$4:$G$13,6,0)/1000*0.65*$C1418)</f>
        <v>933.61358080808088</v>
      </c>
      <c r="G1418" s="67">
        <f xml:space="preserve">   MAX(0, HLOOKUP(MONTH($B1418),'Farm Crops'!$B$18:$N$28,G$5,0)  - VLOOKUP(G$4,'Farm Crops'!$B$4:$G$13,6,0)/1000*0.65*$C1418)</f>
        <v>224.40911111111114</v>
      </c>
      <c r="H1418" s="67">
        <f xml:space="preserve">   MAX(0, HLOOKUP(MONTH($B1418),'Farm Crops'!$B$18:$N$28,H$5,0)  - VLOOKUP(H$4,'Farm Crops'!$B$4:$G$13,6,0)/1000*0.65*$C1418)</f>
        <v>770.11157575757591</v>
      </c>
      <c r="I1418" s="67">
        <f xml:space="preserve">   MAX(0, HLOOKUP(MONTH($B1418),'Farm Crops'!$B$18:$N$28,I$5,0)  - VLOOKUP(I$4,'Farm Crops'!$B$4:$G$13,6,0)/1000*0.65*$C1418)</f>
        <v>1321.9973030303031</v>
      </c>
      <c r="J1418" s="67">
        <f xml:space="preserve">   MAX(0, HLOOKUP(MONTH($B1418),'Farm Crops'!$B$18:$N$28,J$5,0)  - VLOOKUP(J$4,'Farm Crops'!$B$4:$G$13,6,0)/1000*0.65*$C1418)</f>
        <v>1254.2571010101012</v>
      </c>
      <c r="K1418" s="67">
        <f xml:space="preserve">   MAX(0, HLOOKUP(MONTH($B1418),'Farm Crops'!$B$18:$N$28,K$5,0)  - VLOOKUP(K$4,'Farm Crops'!$B$4:$G$13,6,0)/1000*0.65*$C1418)</f>
        <v>291.40102020202016</v>
      </c>
      <c r="L1418" s="67">
        <f xml:space="preserve">   MAX(0, HLOOKUP(MONTH($B1418),'Farm Crops'!$B$18:$N$28,L$5,0)  - VLOOKUP(L$4,'Farm Crops'!$B$4:$G$13,6,0)/1000*0.65*$C1418)</f>
        <v>51.907898989899039</v>
      </c>
      <c r="M1418" s="67">
        <f xml:space="preserve">   MAX(0, HLOOKUP(MONTH($B1418),'Farm Crops'!$B$18:$N$28,M$5,0)  - VLOOKUP(M$4,'Farm Crops'!$B$4:$G$13,6,0)/1000*0.65*$C1418)</f>
        <v>364.06420202020206</v>
      </c>
    </row>
    <row r="1419" spans="2:13" x14ac:dyDescent="0.2">
      <c r="B1419" s="4">
        <v>41896</v>
      </c>
      <c r="C1419" s="67">
        <f>'Observed Data'!$E1418</f>
        <v>0</v>
      </c>
      <c r="D1419" s="67">
        <f xml:space="preserve">   MAX(0, HLOOKUP(MONTH($B1419),'Farm Crops'!$B$18:$N$28,D$5,0)  - VLOOKUP(D$4,'Farm Crops'!$B$4:$G$13,6,0)/1000*0.65*$C1419)</f>
        <v>1224.8373737373738</v>
      </c>
      <c r="E1419" s="67">
        <f xml:space="preserve">   MAX(0, HLOOKUP(MONTH($B1419),'Farm Crops'!$B$18:$N$28,E$5,0)  - VLOOKUP(E$4,'Farm Crops'!$B$4:$G$13,6,0)/1000*0.65*$C1419)</f>
        <v>734.90242424242444</v>
      </c>
      <c r="F1419" s="67">
        <f xml:space="preserve">   MAX(0, HLOOKUP(MONTH($B1419),'Farm Crops'!$B$18:$N$28,F$5,0)  - VLOOKUP(F$4,'Farm Crops'!$B$4:$G$13,6,0)/1000*0.65*$C1419)</f>
        <v>933.61358080808088</v>
      </c>
      <c r="G1419" s="67">
        <f xml:space="preserve">   MAX(0, HLOOKUP(MONTH($B1419),'Farm Crops'!$B$18:$N$28,G$5,0)  - VLOOKUP(G$4,'Farm Crops'!$B$4:$G$13,6,0)/1000*0.65*$C1419)</f>
        <v>224.40911111111114</v>
      </c>
      <c r="H1419" s="67">
        <f xml:space="preserve">   MAX(0, HLOOKUP(MONTH($B1419),'Farm Crops'!$B$18:$N$28,H$5,0)  - VLOOKUP(H$4,'Farm Crops'!$B$4:$G$13,6,0)/1000*0.65*$C1419)</f>
        <v>770.11157575757591</v>
      </c>
      <c r="I1419" s="67">
        <f xml:space="preserve">   MAX(0, HLOOKUP(MONTH($B1419),'Farm Crops'!$B$18:$N$28,I$5,0)  - VLOOKUP(I$4,'Farm Crops'!$B$4:$G$13,6,0)/1000*0.65*$C1419)</f>
        <v>1321.9973030303031</v>
      </c>
      <c r="J1419" s="67">
        <f xml:space="preserve">   MAX(0, HLOOKUP(MONTH($B1419),'Farm Crops'!$B$18:$N$28,J$5,0)  - VLOOKUP(J$4,'Farm Crops'!$B$4:$G$13,6,0)/1000*0.65*$C1419)</f>
        <v>1254.2571010101012</v>
      </c>
      <c r="K1419" s="67">
        <f xml:space="preserve">   MAX(0, HLOOKUP(MONTH($B1419),'Farm Crops'!$B$18:$N$28,K$5,0)  - VLOOKUP(K$4,'Farm Crops'!$B$4:$G$13,6,0)/1000*0.65*$C1419)</f>
        <v>291.40102020202016</v>
      </c>
      <c r="L1419" s="67">
        <f xml:space="preserve">   MAX(0, HLOOKUP(MONTH($B1419),'Farm Crops'!$B$18:$N$28,L$5,0)  - VLOOKUP(L$4,'Farm Crops'!$B$4:$G$13,6,0)/1000*0.65*$C1419)</f>
        <v>51.907898989899039</v>
      </c>
      <c r="M1419" s="67">
        <f xml:space="preserve">   MAX(0, HLOOKUP(MONTH($B1419),'Farm Crops'!$B$18:$N$28,M$5,0)  - VLOOKUP(M$4,'Farm Crops'!$B$4:$G$13,6,0)/1000*0.65*$C1419)</f>
        <v>364.06420202020206</v>
      </c>
    </row>
    <row r="1420" spans="2:13" x14ac:dyDescent="0.2">
      <c r="B1420" s="4">
        <v>41897</v>
      </c>
      <c r="C1420" s="67">
        <f>'Observed Data'!$E1419</f>
        <v>0</v>
      </c>
      <c r="D1420" s="67">
        <f xml:space="preserve">   MAX(0, HLOOKUP(MONTH($B1420),'Farm Crops'!$B$18:$N$28,D$5,0)  - VLOOKUP(D$4,'Farm Crops'!$B$4:$G$13,6,0)/1000*0.65*$C1420)</f>
        <v>1224.8373737373738</v>
      </c>
      <c r="E1420" s="67">
        <f xml:space="preserve">   MAX(0, HLOOKUP(MONTH($B1420),'Farm Crops'!$B$18:$N$28,E$5,0)  - VLOOKUP(E$4,'Farm Crops'!$B$4:$G$13,6,0)/1000*0.65*$C1420)</f>
        <v>734.90242424242444</v>
      </c>
      <c r="F1420" s="67">
        <f xml:space="preserve">   MAX(0, HLOOKUP(MONTH($B1420),'Farm Crops'!$B$18:$N$28,F$5,0)  - VLOOKUP(F$4,'Farm Crops'!$B$4:$G$13,6,0)/1000*0.65*$C1420)</f>
        <v>933.61358080808088</v>
      </c>
      <c r="G1420" s="67">
        <f xml:space="preserve">   MAX(0, HLOOKUP(MONTH($B1420),'Farm Crops'!$B$18:$N$28,G$5,0)  - VLOOKUP(G$4,'Farm Crops'!$B$4:$G$13,6,0)/1000*0.65*$C1420)</f>
        <v>224.40911111111114</v>
      </c>
      <c r="H1420" s="67">
        <f xml:space="preserve">   MAX(0, HLOOKUP(MONTH($B1420),'Farm Crops'!$B$18:$N$28,H$5,0)  - VLOOKUP(H$4,'Farm Crops'!$B$4:$G$13,6,0)/1000*0.65*$C1420)</f>
        <v>770.11157575757591</v>
      </c>
      <c r="I1420" s="67">
        <f xml:space="preserve">   MAX(0, HLOOKUP(MONTH($B1420),'Farm Crops'!$B$18:$N$28,I$5,0)  - VLOOKUP(I$4,'Farm Crops'!$B$4:$G$13,6,0)/1000*0.65*$C1420)</f>
        <v>1321.9973030303031</v>
      </c>
      <c r="J1420" s="67">
        <f xml:space="preserve">   MAX(0, HLOOKUP(MONTH($B1420),'Farm Crops'!$B$18:$N$28,J$5,0)  - VLOOKUP(J$4,'Farm Crops'!$B$4:$G$13,6,0)/1000*0.65*$C1420)</f>
        <v>1254.2571010101012</v>
      </c>
      <c r="K1420" s="67">
        <f xml:space="preserve">   MAX(0, HLOOKUP(MONTH($B1420),'Farm Crops'!$B$18:$N$28,K$5,0)  - VLOOKUP(K$4,'Farm Crops'!$B$4:$G$13,6,0)/1000*0.65*$C1420)</f>
        <v>291.40102020202016</v>
      </c>
      <c r="L1420" s="67">
        <f xml:space="preserve">   MAX(0, HLOOKUP(MONTH($B1420),'Farm Crops'!$B$18:$N$28,L$5,0)  - VLOOKUP(L$4,'Farm Crops'!$B$4:$G$13,6,0)/1000*0.65*$C1420)</f>
        <v>51.907898989899039</v>
      </c>
      <c r="M1420" s="67">
        <f xml:space="preserve">   MAX(0, HLOOKUP(MONTH($B1420),'Farm Crops'!$B$18:$N$28,M$5,0)  - VLOOKUP(M$4,'Farm Crops'!$B$4:$G$13,6,0)/1000*0.65*$C1420)</f>
        <v>364.06420202020206</v>
      </c>
    </row>
    <row r="1421" spans="2:13" x14ac:dyDescent="0.2">
      <c r="B1421" s="4">
        <v>41898</v>
      </c>
      <c r="C1421" s="67">
        <f>'Observed Data'!$E1420</f>
        <v>0</v>
      </c>
      <c r="D1421" s="67">
        <f xml:space="preserve">   MAX(0, HLOOKUP(MONTH($B1421),'Farm Crops'!$B$18:$N$28,D$5,0)  - VLOOKUP(D$4,'Farm Crops'!$B$4:$G$13,6,0)/1000*0.65*$C1421)</f>
        <v>1224.8373737373738</v>
      </c>
      <c r="E1421" s="67">
        <f xml:space="preserve">   MAX(0, HLOOKUP(MONTH($B1421),'Farm Crops'!$B$18:$N$28,E$5,0)  - VLOOKUP(E$4,'Farm Crops'!$B$4:$G$13,6,0)/1000*0.65*$C1421)</f>
        <v>734.90242424242444</v>
      </c>
      <c r="F1421" s="67">
        <f xml:space="preserve">   MAX(0, HLOOKUP(MONTH($B1421),'Farm Crops'!$B$18:$N$28,F$5,0)  - VLOOKUP(F$4,'Farm Crops'!$B$4:$G$13,6,0)/1000*0.65*$C1421)</f>
        <v>933.61358080808088</v>
      </c>
      <c r="G1421" s="67">
        <f xml:space="preserve">   MAX(0, HLOOKUP(MONTH($B1421),'Farm Crops'!$B$18:$N$28,G$5,0)  - VLOOKUP(G$4,'Farm Crops'!$B$4:$G$13,6,0)/1000*0.65*$C1421)</f>
        <v>224.40911111111114</v>
      </c>
      <c r="H1421" s="67">
        <f xml:space="preserve">   MAX(0, HLOOKUP(MONTH($B1421),'Farm Crops'!$B$18:$N$28,H$5,0)  - VLOOKUP(H$4,'Farm Crops'!$B$4:$G$13,6,0)/1000*0.65*$C1421)</f>
        <v>770.11157575757591</v>
      </c>
      <c r="I1421" s="67">
        <f xml:space="preserve">   MAX(0, HLOOKUP(MONTH($B1421),'Farm Crops'!$B$18:$N$28,I$5,0)  - VLOOKUP(I$4,'Farm Crops'!$B$4:$G$13,6,0)/1000*0.65*$C1421)</f>
        <v>1321.9973030303031</v>
      </c>
      <c r="J1421" s="67">
        <f xml:space="preserve">   MAX(0, HLOOKUP(MONTH($B1421),'Farm Crops'!$B$18:$N$28,J$5,0)  - VLOOKUP(J$4,'Farm Crops'!$B$4:$G$13,6,0)/1000*0.65*$C1421)</f>
        <v>1254.2571010101012</v>
      </c>
      <c r="K1421" s="67">
        <f xml:space="preserve">   MAX(0, HLOOKUP(MONTH($B1421),'Farm Crops'!$B$18:$N$28,K$5,0)  - VLOOKUP(K$4,'Farm Crops'!$B$4:$G$13,6,0)/1000*0.65*$C1421)</f>
        <v>291.40102020202016</v>
      </c>
      <c r="L1421" s="67">
        <f xml:space="preserve">   MAX(0, HLOOKUP(MONTH($B1421),'Farm Crops'!$B$18:$N$28,L$5,0)  - VLOOKUP(L$4,'Farm Crops'!$B$4:$G$13,6,0)/1000*0.65*$C1421)</f>
        <v>51.907898989899039</v>
      </c>
      <c r="M1421" s="67">
        <f xml:space="preserve">   MAX(0, HLOOKUP(MONTH($B1421),'Farm Crops'!$B$18:$N$28,M$5,0)  - VLOOKUP(M$4,'Farm Crops'!$B$4:$G$13,6,0)/1000*0.65*$C1421)</f>
        <v>364.06420202020206</v>
      </c>
    </row>
    <row r="1422" spans="2:13" x14ac:dyDescent="0.2">
      <c r="B1422" s="4">
        <v>41899</v>
      </c>
      <c r="C1422" s="67">
        <f>'Observed Data'!$E1421</f>
        <v>0</v>
      </c>
      <c r="D1422" s="67">
        <f xml:space="preserve">   MAX(0, HLOOKUP(MONTH($B1422),'Farm Crops'!$B$18:$N$28,D$5,0)  - VLOOKUP(D$4,'Farm Crops'!$B$4:$G$13,6,0)/1000*0.65*$C1422)</f>
        <v>1224.8373737373738</v>
      </c>
      <c r="E1422" s="67">
        <f xml:space="preserve">   MAX(0, HLOOKUP(MONTH($B1422),'Farm Crops'!$B$18:$N$28,E$5,0)  - VLOOKUP(E$4,'Farm Crops'!$B$4:$G$13,6,0)/1000*0.65*$C1422)</f>
        <v>734.90242424242444</v>
      </c>
      <c r="F1422" s="67">
        <f xml:space="preserve">   MAX(0, HLOOKUP(MONTH($B1422),'Farm Crops'!$B$18:$N$28,F$5,0)  - VLOOKUP(F$4,'Farm Crops'!$B$4:$G$13,6,0)/1000*0.65*$C1422)</f>
        <v>933.61358080808088</v>
      </c>
      <c r="G1422" s="67">
        <f xml:space="preserve">   MAX(0, HLOOKUP(MONTH($B1422),'Farm Crops'!$B$18:$N$28,G$5,0)  - VLOOKUP(G$4,'Farm Crops'!$B$4:$G$13,6,0)/1000*0.65*$C1422)</f>
        <v>224.40911111111114</v>
      </c>
      <c r="H1422" s="67">
        <f xml:space="preserve">   MAX(0, HLOOKUP(MONTH($B1422),'Farm Crops'!$B$18:$N$28,H$5,0)  - VLOOKUP(H$4,'Farm Crops'!$B$4:$G$13,6,0)/1000*0.65*$C1422)</f>
        <v>770.11157575757591</v>
      </c>
      <c r="I1422" s="67">
        <f xml:space="preserve">   MAX(0, HLOOKUP(MONTH($B1422),'Farm Crops'!$B$18:$N$28,I$5,0)  - VLOOKUP(I$4,'Farm Crops'!$B$4:$G$13,6,0)/1000*0.65*$C1422)</f>
        <v>1321.9973030303031</v>
      </c>
      <c r="J1422" s="67">
        <f xml:space="preserve">   MAX(0, HLOOKUP(MONTH($B1422),'Farm Crops'!$B$18:$N$28,J$5,0)  - VLOOKUP(J$4,'Farm Crops'!$B$4:$G$13,6,0)/1000*0.65*$C1422)</f>
        <v>1254.2571010101012</v>
      </c>
      <c r="K1422" s="67">
        <f xml:space="preserve">   MAX(0, HLOOKUP(MONTH($B1422),'Farm Crops'!$B$18:$N$28,K$5,0)  - VLOOKUP(K$4,'Farm Crops'!$B$4:$G$13,6,0)/1000*0.65*$C1422)</f>
        <v>291.40102020202016</v>
      </c>
      <c r="L1422" s="67">
        <f xml:space="preserve">   MAX(0, HLOOKUP(MONTH($B1422),'Farm Crops'!$B$18:$N$28,L$5,0)  - VLOOKUP(L$4,'Farm Crops'!$B$4:$G$13,6,0)/1000*0.65*$C1422)</f>
        <v>51.907898989899039</v>
      </c>
      <c r="M1422" s="67">
        <f xml:space="preserve">   MAX(0, HLOOKUP(MONTH($B1422),'Farm Crops'!$B$18:$N$28,M$5,0)  - VLOOKUP(M$4,'Farm Crops'!$B$4:$G$13,6,0)/1000*0.65*$C1422)</f>
        <v>364.06420202020206</v>
      </c>
    </row>
    <row r="1423" spans="2:13" x14ac:dyDescent="0.2">
      <c r="B1423" s="4">
        <v>41900</v>
      </c>
      <c r="C1423" s="67">
        <f>'Observed Data'!$E1422</f>
        <v>0</v>
      </c>
      <c r="D1423" s="67">
        <f xml:space="preserve">   MAX(0, HLOOKUP(MONTH($B1423),'Farm Crops'!$B$18:$N$28,D$5,0)  - VLOOKUP(D$4,'Farm Crops'!$B$4:$G$13,6,0)/1000*0.65*$C1423)</f>
        <v>1224.8373737373738</v>
      </c>
      <c r="E1423" s="67">
        <f xml:space="preserve">   MAX(0, HLOOKUP(MONTH($B1423),'Farm Crops'!$B$18:$N$28,E$5,0)  - VLOOKUP(E$4,'Farm Crops'!$B$4:$G$13,6,0)/1000*0.65*$C1423)</f>
        <v>734.90242424242444</v>
      </c>
      <c r="F1423" s="67">
        <f xml:space="preserve">   MAX(0, HLOOKUP(MONTH($B1423),'Farm Crops'!$B$18:$N$28,F$5,0)  - VLOOKUP(F$4,'Farm Crops'!$B$4:$G$13,6,0)/1000*0.65*$C1423)</f>
        <v>933.61358080808088</v>
      </c>
      <c r="G1423" s="67">
        <f xml:space="preserve">   MAX(0, HLOOKUP(MONTH($B1423),'Farm Crops'!$B$18:$N$28,G$5,0)  - VLOOKUP(G$4,'Farm Crops'!$B$4:$G$13,6,0)/1000*0.65*$C1423)</f>
        <v>224.40911111111114</v>
      </c>
      <c r="H1423" s="67">
        <f xml:space="preserve">   MAX(0, HLOOKUP(MONTH($B1423),'Farm Crops'!$B$18:$N$28,H$5,0)  - VLOOKUP(H$4,'Farm Crops'!$B$4:$G$13,6,0)/1000*0.65*$C1423)</f>
        <v>770.11157575757591</v>
      </c>
      <c r="I1423" s="67">
        <f xml:space="preserve">   MAX(0, HLOOKUP(MONTH($B1423),'Farm Crops'!$B$18:$N$28,I$5,0)  - VLOOKUP(I$4,'Farm Crops'!$B$4:$G$13,6,0)/1000*0.65*$C1423)</f>
        <v>1321.9973030303031</v>
      </c>
      <c r="J1423" s="67">
        <f xml:space="preserve">   MAX(0, HLOOKUP(MONTH($B1423),'Farm Crops'!$B$18:$N$28,J$5,0)  - VLOOKUP(J$4,'Farm Crops'!$B$4:$G$13,6,0)/1000*0.65*$C1423)</f>
        <v>1254.2571010101012</v>
      </c>
      <c r="K1423" s="67">
        <f xml:space="preserve">   MAX(0, HLOOKUP(MONTH($B1423),'Farm Crops'!$B$18:$N$28,K$5,0)  - VLOOKUP(K$4,'Farm Crops'!$B$4:$G$13,6,0)/1000*0.65*$C1423)</f>
        <v>291.40102020202016</v>
      </c>
      <c r="L1423" s="67">
        <f xml:space="preserve">   MAX(0, HLOOKUP(MONTH($B1423),'Farm Crops'!$B$18:$N$28,L$5,0)  - VLOOKUP(L$4,'Farm Crops'!$B$4:$G$13,6,0)/1000*0.65*$C1423)</f>
        <v>51.907898989899039</v>
      </c>
      <c r="M1423" s="67">
        <f xml:space="preserve">   MAX(0, HLOOKUP(MONTH($B1423),'Farm Crops'!$B$18:$N$28,M$5,0)  - VLOOKUP(M$4,'Farm Crops'!$B$4:$G$13,6,0)/1000*0.65*$C1423)</f>
        <v>364.06420202020206</v>
      </c>
    </row>
    <row r="1424" spans="2:13" x14ac:dyDescent="0.2">
      <c r="B1424" s="4">
        <v>41901</v>
      </c>
      <c r="C1424" s="67">
        <f>'Observed Data'!$E1423</f>
        <v>58</v>
      </c>
      <c r="D1424" s="67">
        <f xml:space="preserve">   MAX(0, HLOOKUP(MONTH($B1424),'Farm Crops'!$B$18:$N$28,D$5,0)  - VLOOKUP(D$4,'Farm Crops'!$B$4:$G$13,6,0)/1000*0.65*$C1424)</f>
        <v>0</v>
      </c>
      <c r="E1424" s="67">
        <f xml:space="preserve">   MAX(0, HLOOKUP(MONTH($B1424),'Farm Crops'!$B$18:$N$28,E$5,0)  - VLOOKUP(E$4,'Farm Crops'!$B$4:$G$13,6,0)/1000*0.65*$C1424)</f>
        <v>0</v>
      </c>
      <c r="F1424" s="67">
        <f xml:space="preserve">   MAX(0, HLOOKUP(MONTH($B1424),'Farm Crops'!$B$18:$N$28,F$5,0)  - VLOOKUP(F$4,'Farm Crops'!$B$4:$G$13,6,0)/1000*0.65*$C1424)</f>
        <v>0</v>
      </c>
      <c r="G1424" s="67">
        <f xml:space="preserve">   MAX(0, HLOOKUP(MONTH($B1424),'Farm Crops'!$B$18:$N$28,G$5,0)  - VLOOKUP(G$4,'Farm Crops'!$B$4:$G$13,6,0)/1000*0.65*$C1424)</f>
        <v>0</v>
      </c>
      <c r="H1424" s="67">
        <f xml:space="preserve">   MAX(0, HLOOKUP(MONTH($B1424),'Farm Crops'!$B$18:$N$28,H$5,0)  - VLOOKUP(H$4,'Farm Crops'!$B$4:$G$13,6,0)/1000*0.65*$C1424)</f>
        <v>0</v>
      </c>
      <c r="I1424" s="67">
        <f xml:space="preserve">   MAX(0, HLOOKUP(MONTH($B1424),'Farm Crops'!$B$18:$N$28,I$5,0)  - VLOOKUP(I$4,'Farm Crops'!$B$4:$G$13,6,0)/1000*0.65*$C1424)</f>
        <v>0</v>
      </c>
      <c r="J1424" s="67">
        <f xml:space="preserve">   MAX(0, HLOOKUP(MONTH($B1424),'Farm Crops'!$B$18:$N$28,J$5,0)  - VLOOKUP(J$4,'Farm Crops'!$B$4:$G$13,6,0)/1000*0.65*$C1424)</f>
        <v>0</v>
      </c>
      <c r="K1424" s="67">
        <f xml:space="preserve">   MAX(0, HLOOKUP(MONTH($B1424),'Farm Crops'!$B$18:$N$28,K$5,0)  - VLOOKUP(K$4,'Farm Crops'!$B$4:$G$13,6,0)/1000*0.65*$C1424)</f>
        <v>0</v>
      </c>
      <c r="L1424" s="67">
        <f xml:space="preserve">   MAX(0, HLOOKUP(MONTH($B1424),'Farm Crops'!$B$18:$N$28,L$5,0)  - VLOOKUP(L$4,'Farm Crops'!$B$4:$G$13,6,0)/1000*0.65*$C1424)</f>
        <v>0</v>
      </c>
      <c r="M1424" s="67">
        <f xml:space="preserve">   MAX(0, HLOOKUP(MONTH($B1424),'Farm Crops'!$B$18:$N$28,M$5,0)  - VLOOKUP(M$4,'Farm Crops'!$B$4:$G$13,6,0)/1000*0.65*$C1424)</f>
        <v>0</v>
      </c>
    </row>
    <row r="1425" spans="2:13" x14ac:dyDescent="0.2">
      <c r="B1425" s="4">
        <v>41902</v>
      </c>
      <c r="C1425" s="67">
        <f>'Observed Data'!$E1424</f>
        <v>7</v>
      </c>
      <c r="D1425" s="67">
        <f xml:space="preserve">   MAX(0, HLOOKUP(MONTH($B1425),'Farm Crops'!$B$18:$N$28,D$5,0)  - VLOOKUP(D$4,'Farm Crops'!$B$4:$G$13,6,0)/1000*0.65*$C1425)</f>
        <v>0</v>
      </c>
      <c r="E1425" s="67">
        <f xml:space="preserve">   MAX(0, HLOOKUP(MONTH($B1425),'Farm Crops'!$B$18:$N$28,E$5,0)  - VLOOKUP(E$4,'Farm Crops'!$B$4:$G$13,6,0)/1000*0.65*$C1425)</f>
        <v>0</v>
      </c>
      <c r="F1425" s="67">
        <f xml:space="preserve">   MAX(0, HLOOKUP(MONTH($B1425),'Farm Crops'!$B$18:$N$28,F$5,0)  - VLOOKUP(F$4,'Farm Crops'!$B$4:$G$13,6,0)/1000*0.65*$C1425)</f>
        <v>0</v>
      </c>
      <c r="G1425" s="67">
        <f xml:space="preserve">   MAX(0, HLOOKUP(MONTH($B1425),'Farm Crops'!$B$18:$N$28,G$5,0)  - VLOOKUP(G$4,'Farm Crops'!$B$4:$G$13,6,0)/1000*0.65*$C1425)</f>
        <v>0</v>
      </c>
      <c r="H1425" s="67">
        <f xml:space="preserve">   MAX(0, HLOOKUP(MONTH($B1425),'Farm Crops'!$B$18:$N$28,H$5,0)  - VLOOKUP(H$4,'Farm Crops'!$B$4:$G$13,6,0)/1000*0.65*$C1425)</f>
        <v>0</v>
      </c>
      <c r="I1425" s="67">
        <f xml:space="preserve">   MAX(0, HLOOKUP(MONTH($B1425),'Farm Crops'!$B$18:$N$28,I$5,0)  - VLOOKUP(I$4,'Farm Crops'!$B$4:$G$13,6,0)/1000*0.65*$C1425)</f>
        <v>0</v>
      </c>
      <c r="J1425" s="67">
        <f xml:space="preserve">   MAX(0, HLOOKUP(MONTH($B1425),'Farm Crops'!$B$18:$N$28,J$5,0)  - VLOOKUP(J$4,'Farm Crops'!$B$4:$G$13,6,0)/1000*0.65*$C1425)</f>
        <v>0</v>
      </c>
      <c r="K1425" s="67">
        <f xml:space="preserve">   MAX(0, HLOOKUP(MONTH($B1425),'Farm Crops'!$B$18:$N$28,K$5,0)  - VLOOKUP(K$4,'Farm Crops'!$B$4:$G$13,6,0)/1000*0.65*$C1425)</f>
        <v>0</v>
      </c>
      <c r="L1425" s="67">
        <f xml:space="preserve">   MAX(0, HLOOKUP(MONTH($B1425),'Farm Crops'!$B$18:$N$28,L$5,0)  - VLOOKUP(L$4,'Farm Crops'!$B$4:$G$13,6,0)/1000*0.65*$C1425)</f>
        <v>0</v>
      </c>
      <c r="M1425" s="67">
        <f xml:space="preserve">   MAX(0, HLOOKUP(MONTH($B1425),'Farm Crops'!$B$18:$N$28,M$5,0)  - VLOOKUP(M$4,'Farm Crops'!$B$4:$G$13,6,0)/1000*0.65*$C1425)</f>
        <v>0</v>
      </c>
    </row>
    <row r="1426" spans="2:13" x14ac:dyDescent="0.2">
      <c r="B1426" s="4">
        <v>41903</v>
      </c>
      <c r="C1426" s="67">
        <f>'Observed Data'!$E1425</f>
        <v>0</v>
      </c>
      <c r="D1426" s="67">
        <f xml:space="preserve">   MAX(0, HLOOKUP(MONTH($B1426),'Farm Crops'!$B$18:$N$28,D$5,0)  - VLOOKUP(D$4,'Farm Crops'!$B$4:$G$13,6,0)/1000*0.65*$C1426)</f>
        <v>1224.8373737373738</v>
      </c>
      <c r="E1426" s="67">
        <f xml:space="preserve">   MAX(0, HLOOKUP(MONTH($B1426),'Farm Crops'!$B$18:$N$28,E$5,0)  - VLOOKUP(E$4,'Farm Crops'!$B$4:$G$13,6,0)/1000*0.65*$C1426)</f>
        <v>734.90242424242444</v>
      </c>
      <c r="F1426" s="67">
        <f xml:space="preserve">   MAX(0, HLOOKUP(MONTH($B1426),'Farm Crops'!$B$18:$N$28,F$5,0)  - VLOOKUP(F$4,'Farm Crops'!$B$4:$G$13,6,0)/1000*0.65*$C1426)</f>
        <v>933.61358080808088</v>
      </c>
      <c r="G1426" s="67">
        <f xml:space="preserve">   MAX(0, HLOOKUP(MONTH($B1426),'Farm Crops'!$B$18:$N$28,G$5,0)  - VLOOKUP(G$4,'Farm Crops'!$B$4:$G$13,6,0)/1000*0.65*$C1426)</f>
        <v>224.40911111111114</v>
      </c>
      <c r="H1426" s="67">
        <f xml:space="preserve">   MAX(0, HLOOKUP(MONTH($B1426),'Farm Crops'!$B$18:$N$28,H$5,0)  - VLOOKUP(H$4,'Farm Crops'!$B$4:$G$13,6,0)/1000*0.65*$C1426)</f>
        <v>770.11157575757591</v>
      </c>
      <c r="I1426" s="67">
        <f xml:space="preserve">   MAX(0, HLOOKUP(MONTH($B1426),'Farm Crops'!$B$18:$N$28,I$5,0)  - VLOOKUP(I$4,'Farm Crops'!$B$4:$G$13,6,0)/1000*0.65*$C1426)</f>
        <v>1321.9973030303031</v>
      </c>
      <c r="J1426" s="67">
        <f xml:space="preserve">   MAX(0, HLOOKUP(MONTH($B1426),'Farm Crops'!$B$18:$N$28,J$5,0)  - VLOOKUP(J$4,'Farm Crops'!$B$4:$G$13,6,0)/1000*0.65*$C1426)</f>
        <v>1254.2571010101012</v>
      </c>
      <c r="K1426" s="67">
        <f xml:space="preserve">   MAX(0, HLOOKUP(MONTH($B1426),'Farm Crops'!$B$18:$N$28,K$5,0)  - VLOOKUP(K$4,'Farm Crops'!$B$4:$G$13,6,0)/1000*0.65*$C1426)</f>
        <v>291.40102020202016</v>
      </c>
      <c r="L1426" s="67">
        <f xml:space="preserve">   MAX(0, HLOOKUP(MONTH($B1426),'Farm Crops'!$B$18:$N$28,L$5,0)  - VLOOKUP(L$4,'Farm Crops'!$B$4:$G$13,6,0)/1000*0.65*$C1426)</f>
        <v>51.907898989899039</v>
      </c>
      <c r="M1426" s="67">
        <f xml:space="preserve">   MAX(0, HLOOKUP(MONTH($B1426),'Farm Crops'!$B$18:$N$28,M$5,0)  - VLOOKUP(M$4,'Farm Crops'!$B$4:$G$13,6,0)/1000*0.65*$C1426)</f>
        <v>364.06420202020206</v>
      </c>
    </row>
    <row r="1427" spans="2:13" x14ac:dyDescent="0.2">
      <c r="B1427" s="4">
        <v>41904</v>
      </c>
      <c r="C1427" s="67">
        <f>'Observed Data'!$E1426</f>
        <v>0</v>
      </c>
      <c r="D1427" s="67">
        <f xml:space="preserve">   MAX(0, HLOOKUP(MONTH($B1427),'Farm Crops'!$B$18:$N$28,D$5,0)  - VLOOKUP(D$4,'Farm Crops'!$B$4:$G$13,6,0)/1000*0.65*$C1427)</f>
        <v>1224.8373737373738</v>
      </c>
      <c r="E1427" s="67">
        <f xml:space="preserve">   MAX(0, HLOOKUP(MONTH($B1427),'Farm Crops'!$B$18:$N$28,E$5,0)  - VLOOKUP(E$4,'Farm Crops'!$B$4:$G$13,6,0)/1000*0.65*$C1427)</f>
        <v>734.90242424242444</v>
      </c>
      <c r="F1427" s="67">
        <f xml:space="preserve">   MAX(0, HLOOKUP(MONTH($B1427),'Farm Crops'!$B$18:$N$28,F$5,0)  - VLOOKUP(F$4,'Farm Crops'!$B$4:$G$13,6,0)/1000*0.65*$C1427)</f>
        <v>933.61358080808088</v>
      </c>
      <c r="G1427" s="67">
        <f xml:space="preserve">   MAX(0, HLOOKUP(MONTH($B1427),'Farm Crops'!$B$18:$N$28,G$5,0)  - VLOOKUP(G$4,'Farm Crops'!$B$4:$G$13,6,0)/1000*0.65*$C1427)</f>
        <v>224.40911111111114</v>
      </c>
      <c r="H1427" s="67">
        <f xml:space="preserve">   MAX(0, HLOOKUP(MONTH($B1427),'Farm Crops'!$B$18:$N$28,H$5,0)  - VLOOKUP(H$4,'Farm Crops'!$B$4:$G$13,6,0)/1000*0.65*$C1427)</f>
        <v>770.11157575757591</v>
      </c>
      <c r="I1427" s="67">
        <f xml:space="preserve">   MAX(0, HLOOKUP(MONTH($B1427),'Farm Crops'!$B$18:$N$28,I$5,0)  - VLOOKUP(I$4,'Farm Crops'!$B$4:$G$13,6,0)/1000*0.65*$C1427)</f>
        <v>1321.9973030303031</v>
      </c>
      <c r="J1427" s="67">
        <f xml:space="preserve">   MAX(0, HLOOKUP(MONTH($B1427),'Farm Crops'!$B$18:$N$28,J$5,0)  - VLOOKUP(J$4,'Farm Crops'!$B$4:$G$13,6,0)/1000*0.65*$C1427)</f>
        <v>1254.2571010101012</v>
      </c>
      <c r="K1427" s="67">
        <f xml:space="preserve">   MAX(0, HLOOKUP(MONTH($B1427),'Farm Crops'!$B$18:$N$28,K$5,0)  - VLOOKUP(K$4,'Farm Crops'!$B$4:$G$13,6,0)/1000*0.65*$C1427)</f>
        <v>291.40102020202016</v>
      </c>
      <c r="L1427" s="67">
        <f xml:space="preserve">   MAX(0, HLOOKUP(MONTH($B1427),'Farm Crops'!$B$18:$N$28,L$5,0)  - VLOOKUP(L$4,'Farm Crops'!$B$4:$G$13,6,0)/1000*0.65*$C1427)</f>
        <v>51.907898989899039</v>
      </c>
      <c r="M1427" s="67">
        <f xml:space="preserve">   MAX(0, HLOOKUP(MONTH($B1427),'Farm Crops'!$B$18:$N$28,M$5,0)  - VLOOKUP(M$4,'Farm Crops'!$B$4:$G$13,6,0)/1000*0.65*$C1427)</f>
        <v>364.06420202020206</v>
      </c>
    </row>
    <row r="1428" spans="2:13" x14ac:dyDescent="0.2">
      <c r="B1428" s="4">
        <v>41905</v>
      </c>
      <c r="C1428" s="67">
        <f>'Observed Data'!$E1427</f>
        <v>0</v>
      </c>
      <c r="D1428" s="67">
        <f xml:space="preserve">   MAX(0, HLOOKUP(MONTH($B1428),'Farm Crops'!$B$18:$N$28,D$5,0)  - VLOOKUP(D$4,'Farm Crops'!$B$4:$G$13,6,0)/1000*0.65*$C1428)</f>
        <v>1224.8373737373738</v>
      </c>
      <c r="E1428" s="67">
        <f xml:space="preserve">   MAX(0, HLOOKUP(MONTH($B1428),'Farm Crops'!$B$18:$N$28,E$5,0)  - VLOOKUP(E$4,'Farm Crops'!$B$4:$G$13,6,0)/1000*0.65*$C1428)</f>
        <v>734.90242424242444</v>
      </c>
      <c r="F1428" s="67">
        <f xml:space="preserve">   MAX(0, HLOOKUP(MONTH($B1428),'Farm Crops'!$B$18:$N$28,F$5,0)  - VLOOKUP(F$4,'Farm Crops'!$B$4:$G$13,6,0)/1000*0.65*$C1428)</f>
        <v>933.61358080808088</v>
      </c>
      <c r="G1428" s="67">
        <f xml:space="preserve">   MAX(0, HLOOKUP(MONTH($B1428),'Farm Crops'!$B$18:$N$28,G$5,0)  - VLOOKUP(G$4,'Farm Crops'!$B$4:$G$13,6,0)/1000*0.65*$C1428)</f>
        <v>224.40911111111114</v>
      </c>
      <c r="H1428" s="67">
        <f xml:space="preserve">   MAX(0, HLOOKUP(MONTH($B1428),'Farm Crops'!$B$18:$N$28,H$5,0)  - VLOOKUP(H$4,'Farm Crops'!$B$4:$G$13,6,0)/1000*0.65*$C1428)</f>
        <v>770.11157575757591</v>
      </c>
      <c r="I1428" s="67">
        <f xml:space="preserve">   MAX(0, HLOOKUP(MONTH($B1428),'Farm Crops'!$B$18:$N$28,I$5,0)  - VLOOKUP(I$4,'Farm Crops'!$B$4:$G$13,6,0)/1000*0.65*$C1428)</f>
        <v>1321.9973030303031</v>
      </c>
      <c r="J1428" s="67">
        <f xml:space="preserve">   MAX(0, HLOOKUP(MONTH($B1428),'Farm Crops'!$B$18:$N$28,J$5,0)  - VLOOKUP(J$4,'Farm Crops'!$B$4:$G$13,6,0)/1000*0.65*$C1428)</f>
        <v>1254.2571010101012</v>
      </c>
      <c r="K1428" s="67">
        <f xml:space="preserve">   MAX(0, HLOOKUP(MONTH($B1428),'Farm Crops'!$B$18:$N$28,K$5,0)  - VLOOKUP(K$4,'Farm Crops'!$B$4:$G$13,6,0)/1000*0.65*$C1428)</f>
        <v>291.40102020202016</v>
      </c>
      <c r="L1428" s="67">
        <f xml:space="preserve">   MAX(0, HLOOKUP(MONTH($B1428),'Farm Crops'!$B$18:$N$28,L$5,0)  - VLOOKUP(L$4,'Farm Crops'!$B$4:$G$13,6,0)/1000*0.65*$C1428)</f>
        <v>51.907898989899039</v>
      </c>
      <c r="M1428" s="67">
        <f xml:space="preserve">   MAX(0, HLOOKUP(MONTH($B1428),'Farm Crops'!$B$18:$N$28,M$5,0)  - VLOOKUP(M$4,'Farm Crops'!$B$4:$G$13,6,0)/1000*0.65*$C1428)</f>
        <v>364.06420202020206</v>
      </c>
    </row>
    <row r="1429" spans="2:13" x14ac:dyDescent="0.2">
      <c r="B1429" s="4">
        <v>41906</v>
      </c>
      <c r="C1429" s="67">
        <f>'Observed Data'!$E1428</f>
        <v>0</v>
      </c>
      <c r="D1429" s="67">
        <f xml:space="preserve">   MAX(0, HLOOKUP(MONTH($B1429),'Farm Crops'!$B$18:$N$28,D$5,0)  - VLOOKUP(D$4,'Farm Crops'!$B$4:$G$13,6,0)/1000*0.65*$C1429)</f>
        <v>1224.8373737373738</v>
      </c>
      <c r="E1429" s="67">
        <f xml:space="preserve">   MAX(0, HLOOKUP(MONTH($B1429),'Farm Crops'!$B$18:$N$28,E$5,0)  - VLOOKUP(E$4,'Farm Crops'!$B$4:$G$13,6,0)/1000*0.65*$C1429)</f>
        <v>734.90242424242444</v>
      </c>
      <c r="F1429" s="67">
        <f xml:space="preserve">   MAX(0, HLOOKUP(MONTH($B1429),'Farm Crops'!$B$18:$N$28,F$5,0)  - VLOOKUP(F$4,'Farm Crops'!$B$4:$G$13,6,0)/1000*0.65*$C1429)</f>
        <v>933.61358080808088</v>
      </c>
      <c r="G1429" s="67">
        <f xml:space="preserve">   MAX(0, HLOOKUP(MONTH($B1429),'Farm Crops'!$B$18:$N$28,G$5,0)  - VLOOKUP(G$4,'Farm Crops'!$B$4:$G$13,6,0)/1000*0.65*$C1429)</f>
        <v>224.40911111111114</v>
      </c>
      <c r="H1429" s="67">
        <f xml:space="preserve">   MAX(0, HLOOKUP(MONTH($B1429),'Farm Crops'!$B$18:$N$28,H$5,0)  - VLOOKUP(H$4,'Farm Crops'!$B$4:$G$13,6,0)/1000*0.65*$C1429)</f>
        <v>770.11157575757591</v>
      </c>
      <c r="I1429" s="67">
        <f xml:space="preserve">   MAX(0, HLOOKUP(MONTH($B1429),'Farm Crops'!$B$18:$N$28,I$5,0)  - VLOOKUP(I$4,'Farm Crops'!$B$4:$G$13,6,0)/1000*0.65*$C1429)</f>
        <v>1321.9973030303031</v>
      </c>
      <c r="J1429" s="67">
        <f xml:space="preserve">   MAX(0, HLOOKUP(MONTH($B1429),'Farm Crops'!$B$18:$N$28,J$5,0)  - VLOOKUP(J$4,'Farm Crops'!$B$4:$G$13,6,0)/1000*0.65*$C1429)</f>
        <v>1254.2571010101012</v>
      </c>
      <c r="K1429" s="67">
        <f xml:space="preserve">   MAX(0, HLOOKUP(MONTH($B1429),'Farm Crops'!$B$18:$N$28,K$5,0)  - VLOOKUP(K$4,'Farm Crops'!$B$4:$G$13,6,0)/1000*0.65*$C1429)</f>
        <v>291.40102020202016</v>
      </c>
      <c r="L1429" s="67">
        <f xml:space="preserve">   MAX(0, HLOOKUP(MONTH($B1429),'Farm Crops'!$B$18:$N$28,L$5,0)  - VLOOKUP(L$4,'Farm Crops'!$B$4:$G$13,6,0)/1000*0.65*$C1429)</f>
        <v>51.907898989899039</v>
      </c>
      <c r="M1429" s="67">
        <f xml:space="preserve">   MAX(0, HLOOKUP(MONTH($B1429),'Farm Crops'!$B$18:$N$28,M$5,0)  - VLOOKUP(M$4,'Farm Crops'!$B$4:$G$13,6,0)/1000*0.65*$C1429)</f>
        <v>364.06420202020206</v>
      </c>
    </row>
    <row r="1430" spans="2:13" x14ac:dyDescent="0.2">
      <c r="B1430" s="4">
        <v>41907</v>
      </c>
      <c r="C1430" s="67">
        <f>'Observed Data'!$E1429</f>
        <v>0</v>
      </c>
      <c r="D1430" s="67">
        <f xml:space="preserve">   MAX(0, HLOOKUP(MONTH($B1430),'Farm Crops'!$B$18:$N$28,D$5,0)  - VLOOKUP(D$4,'Farm Crops'!$B$4:$G$13,6,0)/1000*0.65*$C1430)</f>
        <v>1224.8373737373738</v>
      </c>
      <c r="E1430" s="67">
        <f xml:space="preserve">   MAX(0, HLOOKUP(MONTH($B1430),'Farm Crops'!$B$18:$N$28,E$5,0)  - VLOOKUP(E$4,'Farm Crops'!$B$4:$G$13,6,0)/1000*0.65*$C1430)</f>
        <v>734.90242424242444</v>
      </c>
      <c r="F1430" s="67">
        <f xml:space="preserve">   MAX(0, HLOOKUP(MONTH($B1430),'Farm Crops'!$B$18:$N$28,F$5,0)  - VLOOKUP(F$4,'Farm Crops'!$B$4:$G$13,6,0)/1000*0.65*$C1430)</f>
        <v>933.61358080808088</v>
      </c>
      <c r="G1430" s="67">
        <f xml:space="preserve">   MAX(0, HLOOKUP(MONTH($B1430),'Farm Crops'!$B$18:$N$28,G$5,0)  - VLOOKUP(G$4,'Farm Crops'!$B$4:$G$13,6,0)/1000*0.65*$C1430)</f>
        <v>224.40911111111114</v>
      </c>
      <c r="H1430" s="67">
        <f xml:space="preserve">   MAX(0, HLOOKUP(MONTH($B1430),'Farm Crops'!$B$18:$N$28,H$5,0)  - VLOOKUP(H$4,'Farm Crops'!$B$4:$G$13,6,0)/1000*0.65*$C1430)</f>
        <v>770.11157575757591</v>
      </c>
      <c r="I1430" s="67">
        <f xml:space="preserve">   MAX(0, HLOOKUP(MONTH($B1430),'Farm Crops'!$B$18:$N$28,I$5,0)  - VLOOKUP(I$4,'Farm Crops'!$B$4:$G$13,6,0)/1000*0.65*$C1430)</f>
        <v>1321.9973030303031</v>
      </c>
      <c r="J1430" s="67">
        <f xml:space="preserve">   MAX(0, HLOOKUP(MONTH($B1430),'Farm Crops'!$B$18:$N$28,J$5,0)  - VLOOKUP(J$4,'Farm Crops'!$B$4:$G$13,6,0)/1000*0.65*$C1430)</f>
        <v>1254.2571010101012</v>
      </c>
      <c r="K1430" s="67">
        <f xml:space="preserve">   MAX(0, HLOOKUP(MONTH($B1430),'Farm Crops'!$B$18:$N$28,K$5,0)  - VLOOKUP(K$4,'Farm Crops'!$B$4:$G$13,6,0)/1000*0.65*$C1430)</f>
        <v>291.40102020202016</v>
      </c>
      <c r="L1430" s="67">
        <f xml:space="preserve">   MAX(0, HLOOKUP(MONTH($B1430),'Farm Crops'!$B$18:$N$28,L$5,0)  - VLOOKUP(L$4,'Farm Crops'!$B$4:$G$13,6,0)/1000*0.65*$C1430)</f>
        <v>51.907898989899039</v>
      </c>
      <c r="M1430" s="67">
        <f xml:space="preserve">   MAX(0, HLOOKUP(MONTH($B1430),'Farm Crops'!$B$18:$N$28,M$5,0)  - VLOOKUP(M$4,'Farm Crops'!$B$4:$G$13,6,0)/1000*0.65*$C1430)</f>
        <v>364.06420202020206</v>
      </c>
    </row>
    <row r="1431" spans="2:13" x14ac:dyDescent="0.2">
      <c r="B1431" s="4">
        <v>41908</v>
      </c>
      <c r="C1431" s="67">
        <f>'Observed Data'!$E1430</f>
        <v>0</v>
      </c>
      <c r="D1431" s="67">
        <f xml:space="preserve">   MAX(0, HLOOKUP(MONTH($B1431),'Farm Crops'!$B$18:$N$28,D$5,0)  - VLOOKUP(D$4,'Farm Crops'!$B$4:$G$13,6,0)/1000*0.65*$C1431)</f>
        <v>1224.8373737373738</v>
      </c>
      <c r="E1431" s="67">
        <f xml:space="preserve">   MAX(0, HLOOKUP(MONTH($B1431),'Farm Crops'!$B$18:$N$28,E$5,0)  - VLOOKUP(E$4,'Farm Crops'!$B$4:$G$13,6,0)/1000*0.65*$C1431)</f>
        <v>734.90242424242444</v>
      </c>
      <c r="F1431" s="67">
        <f xml:space="preserve">   MAX(0, HLOOKUP(MONTH($B1431),'Farm Crops'!$B$18:$N$28,F$5,0)  - VLOOKUP(F$4,'Farm Crops'!$B$4:$G$13,6,0)/1000*0.65*$C1431)</f>
        <v>933.61358080808088</v>
      </c>
      <c r="G1431" s="67">
        <f xml:space="preserve">   MAX(0, HLOOKUP(MONTH($B1431),'Farm Crops'!$B$18:$N$28,G$5,0)  - VLOOKUP(G$4,'Farm Crops'!$B$4:$G$13,6,0)/1000*0.65*$C1431)</f>
        <v>224.40911111111114</v>
      </c>
      <c r="H1431" s="67">
        <f xml:space="preserve">   MAX(0, HLOOKUP(MONTH($B1431),'Farm Crops'!$B$18:$N$28,H$5,0)  - VLOOKUP(H$4,'Farm Crops'!$B$4:$G$13,6,0)/1000*0.65*$C1431)</f>
        <v>770.11157575757591</v>
      </c>
      <c r="I1431" s="67">
        <f xml:space="preserve">   MAX(0, HLOOKUP(MONTH($B1431),'Farm Crops'!$B$18:$N$28,I$5,0)  - VLOOKUP(I$4,'Farm Crops'!$B$4:$G$13,6,0)/1000*0.65*$C1431)</f>
        <v>1321.9973030303031</v>
      </c>
      <c r="J1431" s="67">
        <f xml:space="preserve">   MAX(0, HLOOKUP(MONTH($B1431),'Farm Crops'!$B$18:$N$28,J$5,0)  - VLOOKUP(J$4,'Farm Crops'!$B$4:$G$13,6,0)/1000*0.65*$C1431)</f>
        <v>1254.2571010101012</v>
      </c>
      <c r="K1431" s="67">
        <f xml:space="preserve">   MAX(0, HLOOKUP(MONTH($B1431),'Farm Crops'!$B$18:$N$28,K$5,0)  - VLOOKUP(K$4,'Farm Crops'!$B$4:$G$13,6,0)/1000*0.65*$C1431)</f>
        <v>291.40102020202016</v>
      </c>
      <c r="L1431" s="67">
        <f xml:space="preserve">   MAX(0, HLOOKUP(MONTH($B1431),'Farm Crops'!$B$18:$N$28,L$5,0)  - VLOOKUP(L$4,'Farm Crops'!$B$4:$G$13,6,0)/1000*0.65*$C1431)</f>
        <v>51.907898989899039</v>
      </c>
      <c r="M1431" s="67">
        <f xml:space="preserve">   MAX(0, HLOOKUP(MONTH($B1431),'Farm Crops'!$B$18:$N$28,M$5,0)  - VLOOKUP(M$4,'Farm Crops'!$B$4:$G$13,6,0)/1000*0.65*$C1431)</f>
        <v>364.06420202020206</v>
      </c>
    </row>
    <row r="1432" spans="2:13" x14ac:dyDescent="0.2">
      <c r="B1432" s="4">
        <v>41909</v>
      </c>
      <c r="C1432" s="67">
        <f>'Observed Data'!$E1431</f>
        <v>0</v>
      </c>
      <c r="D1432" s="67">
        <f xml:space="preserve">   MAX(0, HLOOKUP(MONTH($B1432),'Farm Crops'!$B$18:$N$28,D$5,0)  - VLOOKUP(D$4,'Farm Crops'!$B$4:$G$13,6,0)/1000*0.65*$C1432)</f>
        <v>1224.8373737373738</v>
      </c>
      <c r="E1432" s="67">
        <f xml:space="preserve">   MAX(0, HLOOKUP(MONTH($B1432),'Farm Crops'!$B$18:$N$28,E$5,0)  - VLOOKUP(E$4,'Farm Crops'!$B$4:$G$13,6,0)/1000*0.65*$C1432)</f>
        <v>734.90242424242444</v>
      </c>
      <c r="F1432" s="67">
        <f xml:space="preserve">   MAX(0, HLOOKUP(MONTH($B1432),'Farm Crops'!$B$18:$N$28,F$5,0)  - VLOOKUP(F$4,'Farm Crops'!$B$4:$G$13,6,0)/1000*0.65*$C1432)</f>
        <v>933.61358080808088</v>
      </c>
      <c r="G1432" s="67">
        <f xml:space="preserve">   MAX(0, HLOOKUP(MONTH($B1432),'Farm Crops'!$B$18:$N$28,G$5,0)  - VLOOKUP(G$4,'Farm Crops'!$B$4:$G$13,6,0)/1000*0.65*$C1432)</f>
        <v>224.40911111111114</v>
      </c>
      <c r="H1432" s="67">
        <f xml:space="preserve">   MAX(0, HLOOKUP(MONTH($B1432),'Farm Crops'!$B$18:$N$28,H$5,0)  - VLOOKUP(H$4,'Farm Crops'!$B$4:$G$13,6,0)/1000*0.65*$C1432)</f>
        <v>770.11157575757591</v>
      </c>
      <c r="I1432" s="67">
        <f xml:space="preserve">   MAX(0, HLOOKUP(MONTH($B1432),'Farm Crops'!$B$18:$N$28,I$5,0)  - VLOOKUP(I$4,'Farm Crops'!$B$4:$G$13,6,0)/1000*0.65*$C1432)</f>
        <v>1321.9973030303031</v>
      </c>
      <c r="J1432" s="67">
        <f xml:space="preserve">   MAX(0, HLOOKUP(MONTH($B1432),'Farm Crops'!$B$18:$N$28,J$5,0)  - VLOOKUP(J$4,'Farm Crops'!$B$4:$G$13,6,0)/1000*0.65*$C1432)</f>
        <v>1254.2571010101012</v>
      </c>
      <c r="K1432" s="67">
        <f xml:space="preserve">   MAX(0, HLOOKUP(MONTH($B1432),'Farm Crops'!$B$18:$N$28,K$5,0)  - VLOOKUP(K$4,'Farm Crops'!$B$4:$G$13,6,0)/1000*0.65*$C1432)</f>
        <v>291.40102020202016</v>
      </c>
      <c r="L1432" s="67">
        <f xml:space="preserve">   MAX(0, HLOOKUP(MONTH($B1432),'Farm Crops'!$B$18:$N$28,L$5,0)  - VLOOKUP(L$4,'Farm Crops'!$B$4:$G$13,6,0)/1000*0.65*$C1432)</f>
        <v>51.907898989899039</v>
      </c>
      <c r="M1432" s="67">
        <f xml:space="preserve">   MAX(0, HLOOKUP(MONTH($B1432),'Farm Crops'!$B$18:$N$28,M$5,0)  - VLOOKUP(M$4,'Farm Crops'!$B$4:$G$13,6,0)/1000*0.65*$C1432)</f>
        <v>364.06420202020206</v>
      </c>
    </row>
    <row r="1433" spans="2:13" x14ac:dyDescent="0.2">
      <c r="B1433" s="4">
        <v>41910</v>
      </c>
      <c r="C1433" s="67">
        <f>'Observed Data'!$E1432</f>
        <v>0</v>
      </c>
      <c r="D1433" s="67">
        <f xml:space="preserve">   MAX(0, HLOOKUP(MONTH($B1433),'Farm Crops'!$B$18:$N$28,D$5,0)  - VLOOKUP(D$4,'Farm Crops'!$B$4:$G$13,6,0)/1000*0.65*$C1433)</f>
        <v>1224.8373737373738</v>
      </c>
      <c r="E1433" s="67">
        <f xml:space="preserve">   MAX(0, HLOOKUP(MONTH($B1433),'Farm Crops'!$B$18:$N$28,E$5,0)  - VLOOKUP(E$4,'Farm Crops'!$B$4:$G$13,6,0)/1000*0.65*$C1433)</f>
        <v>734.90242424242444</v>
      </c>
      <c r="F1433" s="67">
        <f xml:space="preserve">   MAX(0, HLOOKUP(MONTH($B1433),'Farm Crops'!$B$18:$N$28,F$5,0)  - VLOOKUP(F$4,'Farm Crops'!$B$4:$G$13,6,0)/1000*0.65*$C1433)</f>
        <v>933.61358080808088</v>
      </c>
      <c r="G1433" s="67">
        <f xml:space="preserve">   MAX(0, HLOOKUP(MONTH($B1433),'Farm Crops'!$B$18:$N$28,G$5,0)  - VLOOKUP(G$4,'Farm Crops'!$B$4:$G$13,6,0)/1000*0.65*$C1433)</f>
        <v>224.40911111111114</v>
      </c>
      <c r="H1433" s="67">
        <f xml:space="preserve">   MAX(0, HLOOKUP(MONTH($B1433),'Farm Crops'!$B$18:$N$28,H$5,0)  - VLOOKUP(H$4,'Farm Crops'!$B$4:$G$13,6,0)/1000*0.65*$C1433)</f>
        <v>770.11157575757591</v>
      </c>
      <c r="I1433" s="67">
        <f xml:space="preserve">   MAX(0, HLOOKUP(MONTH($B1433),'Farm Crops'!$B$18:$N$28,I$5,0)  - VLOOKUP(I$4,'Farm Crops'!$B$4:$G$13,6,0)/1000*0.65*$C1433)</f>
        <v>1321.9973030303031</v>
      </c>
      <c r="J1433" s="67">
        <f xml:space="preserve">   MAX(0, HLOOKUP(MONTH($B1433),'Farm Crops'!$B$18:$N$28,J$5,0)  - VLOOKUP(J$4,'Farm Crops'!$B$4:$G$13,6,0)/1000*0.65*$C1433)</f>
        <v>1254.2571010101012</v>
      </c>
      <c r="K1433" s="67">
        <f xml:space="preserve">   MAX(0, HLOOKUP(MONTH($B1433),'Farm Crops'!$B$18:$N$28,K$5,0)  - VLOOKUP(K$4,'Farm Crops'!$B$4:$G$13,6,0)/1000*0.65*$C1433)</f>
        <v>291.40102020202016</v>
      </c>
      <c r="L1433" s="67">
        <f xml:space="preserve">   MAX(0, HLOOKUP(MONTH($B1433),'Farm Crops'!$B$18:$N$28,L$5,0)  - VLOOKUP(L$4,'Farm Crops'!$B$4:$G$13,6,0)/1000*0.65*$C1433)</f>
        <v>51.907898989899039</v>
      </c>
      <c r="M1433" s="67">
        <f xml:space="preserve">   MAX(0, HLOOKUP(MONTH($B1433),'Farm Crops'!$B$18:$N$28,M$5,0)  - VLOOKUP(M$4,'Farm Crops'!$B$4:$G$13,6,0)/1000*0.65*$C1433)</f>
        <v>364.06420202020206</v>
      </c>
    </row>
    <row r="1434" spans="2:13" x14ac:dyDescent="0.2">
      <c r="B1434" s="4">
        <v>41911</v>
      </c>
      <c r="C1434" s="67">
        <f>'Observed Data'!$E1433</f>
        <v>0</v>
      </c>
      <c r="D1434" s="67">
        <f xml:space="preserve">   MAX(0, HLOOKUP(MONTH($B1434),'Farm Crops'!$B$18:$N$28,D$5,0)  - VLOOKUP(D$4,'Farm Crops'!$B$4:$G$13,6,0)/1000*0.65*$C1434)</f>
        <v>1224.8373737373738</v>
      </c>
      <c r="E1434" s="67">
        <f xml:space="preserve">   MAX(0, HLOOKUP(MONTH($B1434),'Farm Crops'!$B$18:$N$28,E$5,0)  - VLOOKUP(E$4,'Farm Crops'!$B$4:$G$13,6,0)/1000*0.65*$C1434)</f>
        <v>734.90242424242444</v>
      </c>
      <c r="F1434" s="67">
        <f xml:space="preserve">   MAX(0, HLOOKUP(MONTH($B1434),'Farm Crops'!$B$18:$N$28,F$5,0)  - VLOOKUP(F$4,'Farm Crops'!$B$4:$G$13,6,0)/1000*0.65*$C1434)</f>
        <v>933.61358080808088</v>
      </c>
      <c r="G1434" s="67">
        <f xml:space="preserve">   MAX(0, HLOOKUP(MONTH($B1434),'Farm Crops'!$B$18:$N$28,G$5,0)  - VLOOKUP(G$4,'Farm Crops'!$B$4:$G$13,6,0)/1000*0.65*$C1434)</f>
        <v>224.40911111111114</v>
      </c>
      <c r="H1434" s="67">
        <f xml:space="preserve">   MAX(0, HLOOKUP(MONTH($B1434),'Farm Crops'!$B$18:$N$28,H$5,0)  - VLOOKUP(H$4,'Farm Crops'!$B$4:$G$13,6,0)/1000*0.65*$C1434)</f>
        <v>770.11157575757591</v>
      </c>
      <c r="I1434" s="67">
        <f xml:space="preserve">   MAX(0, HLOOKUP(MONTH($B1434),'Farm Crops'!$B$18:$N$28,I$5,0)  - VLOOKUP(I$4,'Farm Crops'!$B$4:$G$13,6,0)/1000*0.65*$C1434)</f>
        <v>1321.9973030303031</v>
      </c>
      <c r="J1434" s="67">
        <f xml:space="preserve">   MAX(0, HLOOKUP(MONTH($B1434),'Farm Crops'!$B$18:$N$28,J$5,0)  - VLOOKUP(J$4,'Farm Crops'!$B$4:$G$13,6,0)/1000*0.65*$C1434)</f>
        <v>1254.2571010101012</v>
      </c>
      <c r="K1434" s="67">
        <f xml:space="preserve">   MAX(0, HLOOKUP(MONTH($B1434),'Farm Crops'!$B$18:$N$28,K$5,0)  - VLOOKUP(K$4,'Farm Crops'!$B$4:$G$13,6,0)/1000*0.65*$C1434)</f>
        <v>291.40102020202016</v>
      </c>
      <c r="L1434" s="67">
        <f xml:space="preserve">   MAX(0, HLOOKUP(MONTH($B1434),'Farm Crops'!$B$18:$N$28,L$5,0)  - VLOOKUP(L$4,'Farm Crops'!$B$4:$G$13,6,0)/1000*0.65*$C1434)</f>
        <v>51.907898989899039</v>
      </c>
      <c r="M1434" s="67">
        <f xml:space="preserve">   MAX(0, HLOOKUP(MONTH($B1434),'Farm Crops'!$B$18:$N$28,M$5,0)  - VLOOKUP(M$4,'Farm Crops'!$B$4:$G$13,6,0)/1000*0.65*$C1434)</f>
        <v>364.06420202020206</v>
      </c>
    </row>
    <row r="1435" spans="2:13" x14ac:dyDescent="0.2">
      <c r="B1435" s="4">
        <v>41912</v>
      </c>
      <c r="C1435" s="67">
        <f>'Observed Data'!$E1434</f>
        <v>0</v>
      </c>
      <c r="D1435" s="67">
        <f xml:space="preserve">   MAX(0, HLOOKUP(MONTH($B1435),'Farm Crops'!$B$18:$N$28,D$5,0)  - VLOOKUP(D$4,'Farm Crops'!$B$4:$G$13,6,0)/1000*0.65*$C1435)</f>
        <v>1224.8373737373738</v>
      </c>
      <c r="E1435" s="67">
        <f xml:space="preserve">   MAX(0, HLOOKUP(MONTH($B1435),'Farm Crops'!$B$18:$N$28,E$5,0)  - VLOOKUP(E$4,'Farm Crops'!$B$4:$G$13,6,0)/1000*0.65*$C1435)</f>
        <v>734.90242424242444</v>
      </c>
      <c r="F1435" s="67">
        <f xml:space="preserve">   MAX(0, HLOOKUP(MONTH($B1435),'Farm Crops'!$B$18:$N$28,F$5,0)  - VLOOKUP(F$4,'Farm Crops'!$B$4:$G$13,6,0)/1000*0.65*$C1435)</f>
        <v>933.61358080808088</v>
      </c>
      <c r="G1435" s="67">
        <f xml:space="preserve">   MAX(0, HLOOKUP(MONTH($B1435),'Farm Crops'!$B$18:$N$28,G$5,0)  - VLOOKUP(G$4,'Farm Crops'!$B$4:$G$13,6,0)/1000*0.65*$C1435)</f>
        <v>224.40911111111114</v>
      </c>
      <c r="H1435" s="67">
        <f xml:space="preserve">   MAX(0, HLOOKUP(MONTH($B1435),'Farm Crops'!$B$18:$N$28,H$5,0)  - VLOOKUP(H$4,'Farm Crops'!$B$4:$G$13,6,0)/1000*0.65*$C1435)</f>
        <v>770.11157575757591</v>
      </c>
      <c r="I1435" s="67">
        <f xml:space="preserve">   MAX(0, HLOOKUP(MONTH($B1435),'Farm Crops'!$B$18:$N$28,I$5,0)  - VLOOKUP(I$4,'Farm Crops'!$B$4:$G$13,6,0)/1000*0.65*$C1435)</f>
        <v>1321.9973030303031</v>
      </c>
      <c r="J1435" s="67">
        <f xml:space="preserve">   MAX(0, HLOOKUP(MONTH($B1435),'Farm Crops'!$B$18:$N$28,J$5,0)  - VLOOKUP(J$4,'Farm Crops'!$B$4:$G$13,6,0)/1000*0.65*$C1435)</f>
        <v>1254.2571010101012</v>
      </c>
      <c r="K1435" s="67">
        <f xml:space="preserve">   MAX(0, HLOOKUP(MONTH($B1435),'Farm Crops'!$B$18:$N$28,K$5,0)  - VLOOKUP(K$4,'Farm Crops'!$B$4:$G$13,6,0)/1000*0.65*$C1435)</f>
        <v>291.40102020202016</v>
      </c>
      <c r="L1435" s="67">
        <f xml:space="preserve">   MAX(0, HLOOKUP(MONTH($B1435),'Farm Crops'!$B$18:$N$28,L$5,0)  - VLOOKUP(L$4,'Farm Crops'!$B$4:$G$13,6,0)/1000*0.65*$C1435)</f>
        <v>51.907898989899039</v>
      </c>
      <c r="M1435" s="67">
        <f xml:space="preserve">   MAX(0, HLOOKUP(MONTH($B1435),'Farm Crops'!$B$18:$N$28,M$5,0)  - VLOOKUP(M$4,'Farm Crops'!$B$4:$G$13,6,0)/1000*0.65*$C1435)</f>
        <v>364.06420202020206</v>
      </c>
    </row>
    <row r="1436" spans="2:13" x14ac:dyDescent="0.2">
      <c r="B1436" s="4">
        <v>41913</v>
      </c>
      <c r="C1436" s="67">
        <f>'Observed Data'!$E1435</f>
        <v>0</v>
      </c>
      <c r="D1436" s="67">
        <f xml:space="preserve">   MAX(0, HLOOKUP(MONTH($B1436),'Farm Crops'!$B$18:$N$28,D$5,0)  - VLOOKUP(D$4,'Farm Crops'!$B$4:$G$13,6,0)/1000*0.65*$C1436)</f>
        <v>1989.1844574780059</v>
      </c>
      <c r="E1436" s="67">
        <f xml:space="preserve">   MAX(0, HLOOKUP(MONTH($B1436),'Farm Crops'!$B$18:$N$28,E$5,0)  - VLOOKUP(E$4,'Farm Crops'!$B$4:$G$13,6,0)/1000*0.65*$C1436)</f>
        <v>1326.9812140762465</v>
      </c>
      <c r="F1436" s="67">
        <f xml:space="preserve">   MAX(0, HLOOKUP(MONTH($B1436),'Farm Crops'!$B$18:$N$28,F$5,0)  - VLOOKUP(F$4,'Farm Crops'!$B$4:$G$13,6,0)/1000*0.65*$C1436)</f>
        <v>1616.6617624633429</v>
      </c>
      <c r="G1436" s="67">
        <f xml:space="preserve">   MAX(0, HLOOKUP(MONTH($B1436),'Farm Crops'!$B$18:$N$28,G$5,0)  - VLOOKUP(G$4,'Farm Crops'!$B$4:$G$13,6,0)/1000*0.65*$C1436)</f>
        <v>405.64412903225809</v>
      </c>
      <c r="H1436" s="67">
        <f xml:space="preserve">   MAX(0, HLOOKUP(MONTH($B1436),'Farm Crops'!$B$18:$N$28,H$5,0)  - VLOOKUP(H$4,'Farm Crops'!$B$4:$G$13,6,0)/1000*0.65*$C1436)</f>
        <v>1392.0613020527862</v>
      </c>
      <c r="I1436" s="67">
        <f xml:space="preserve">   MAX(0, HLOOKUP(MONTH($B1436),'Farm Crops'!$B$18:$N$28,I$5,0)  - VLOOKUP(I$4,'Farm Crops'!$B$4:$G$13,6,0)/1000*0.65*$C1436)</f>
        <v>2121.0413431085044</v>
      </c>
      <c r="J1436" s="67">
        <f xml:space="preserve">   MAX(0, HLOOKUP(MONTH($B1436),'Farm Crops'!$B$18:$N$28,J$5,0)  - VLOOKUP(J$4,'Farm Crops'!$B$4:$G$13,6,0)/1000*0.65*$C1436)</f>
        <v>2117.386891495601</v>
      </c>
      <c r="K1436" s="67">
        <f xml:space="preserve">   MAX(0, HLOOKUP(MONTH($B1436),'Farm Crops'!$B$18:$N$28,K$5,0)  - VLOOKUP(K$4,'Farm Crops'!$B$4:$G$13,6,0)/1000*0.65*$C1436)</f>
        <v>495.2375190615835</v>
      </c>
      <c r="L1436" s="67">
        <f xml:space="preserve">   MAX(0, HLOOKUP(MONTH($B1436),'Farm Crops'!$B$18:$N$28,L$5,0)  - VLOOKUP(L$4,'Farm Crops'!$B$4:$G$13,6,0)/1000*0.65*$C1436)</f>
        <v>88.703507331378376</v>
      </c>
      <c r="M1436" s="67">
        <f xml:space="preserve">   MAX(0, HLOOKUP(MONTH($B1436),'Farm Crops'!$B$18:$N$28,M$5,0)  - VLOOKUP(M$4,'Farm Crops'!$B$4:$G$13,6,0)/1000*0.65*$C1436)</f>
        <v>632.67100293255123</v>
      </c>
    </row>
    <row r="1437" spans="2:13" x14ac:dyDescent="0.2">
      <c r="B1437" s="4">
        <v>41914</v>
      </c>
      <c r="C1437" s="67">
        <f>'Observed Data'!$E1436</f>
        <v>0</v>
      </c>
      <c r="D1437" s="67">
        <f xml:space="preserve">   MAX(0, HLOOKUP(MONTH($B1437),'Farm Crops'!$B$18:$N$28,D$5,0)  - VLOOKUP(D$4,'Farm Crops'!$B$4:$G$13,6,0)/1000*0.65*$C1437)</f>
        <v>1989.1844574780059</v>
      </c>
      <c r="E1437" s="67">
        <f xml:space="preserve">   MAX(0, HLOOKUP(MONTH($B1437),'Farm Crops'!$B$18:$N$28,E$5,0)  - VLOOKUP(E$4,'Farm Crops'!$B$4:$G$13,6,0)/1000*0.65*$C1437)</f>
        <v>1326.9812140762465</v>
      </c>
      <c r="F1437" s="67">
        <f xml:space="preserve">   MAX(0, HLOOKUP(MONTH($B1437),'Farm Crops'!$B$18:$N$28,F$5,0)  - VLOOKUP(F$4,'Farm Crops'!$B$4:$G$13,6,0)/1000*0.65*$C1437)</f>
        <v>1616.6617624633429</v>
      </c>
      <c r="G1437" s="67">
        <f xml:space="preserve">   MAX(0, HLOOKUP(MONTH($B1437),'Farm Crops'!$B$18:$N$28,G$5,0)  - VLOOKUP(G$4,'Farm Crops'!$B$4:$G$13,6,0)/1000*0.65*$C1437)</f>
        <v>405.64412903225809</v>
      </c>
      <c r="H1437" s="67">
        <f xml:space="preserve">   MAX(0, HLOOKUP(MONTH($B1437),'Farm Crops'!$B$18:$N$28,H$5,0)  - VLOOKUP(H$4,'Farm Crops'!$B$4:$G$13,6,0)/1000*0.65*$C1437)</f>
        <v>1392.0613020527862</v>
      </c>
      <c r="I1437" s="67">
        <f xml:space="preserve">   MAX(0, HLOOKUP(MONTH($B1437),'Farm Crops'!$B$18:$N$28,I$5,0)  - VLOOKUP(I$4,'Farm Crops'!$B$4:$G$13,6,0)/1000*0.65*$C1437)</f>
        <v>2121.0413431085044</v>
      </c>
      <c r="J1437" s="67">
        <f xml:space="preserve">   MAX(0, HLOOKUP(MONTH($B1437),'Farm Crops'!$B$18:$N$28,J$5,0)  - VLOOKUP(J$4,'Farm Crops'!$B$4:$G$13,6,0)/1000*0.65*$C1437)</f>
        <v>2117.386891495601</v>
      </c>
      <c r="K1437" s="67">
        <f xml:space="preserve">   MAX(0, HLOOKUP(MONTH($B1437),'Farm Crops'!$B$18:$N$28,K$5,0)  - VLOOKUP(K$4,'Farm Crops'!$B$4:$G$13,6,0)/1000*0.65*$C1437)</f>
        <v>495.2375190615835</v>
      </c>
      <c r="L1437" s="67">
        <f xml:space="preserve">   MAX(0, HLOOKUP(MONTH($B1437),'Farm Crops'!$B$18:$N$28,L$5,0)  - VLOOKUP(L$4,'Farm Crops'!$B$4:$G$13,6,0)/1000*0.65*$C1437)</f>
        <v>88.703507331378376</v>
      </c>
      <c r="M1437" s="67">
        <f xml:space="preserve">   MAX(0, HLOOKUP(MONTH($B1437),'Farm Crops'!$B$18:$N$28,M$5,0)  - VLOOKUP(M$4,'Farm Crops'!$B$4:$G$13,6,0)/1000*0.65*$C1437)</f>
        <v>632.67100293255123</v>
      </c>
    </row>
    <row r="1438" spans="2:13" x14ac:dyDescent="0.2">
      <c r="B1438" s="4">
        <v>41915</v>
      </c>
      <c r="C1438" s="67">
        <f>'Observed Data'!$E1437</f>
        <v>0</v>
      </c>
      <c r="D1438" s="67">
        <f xml:space="preserve">   MAX(0, HLOOKUP(MONTH($B1438),'Farm Crops'!$B$18:$N$28,D$5,0)  - VLOOKUP(D$4,'Farm Crops'!$B$4:$G$13,6,0)/1000*0.65*$C1438)</f>
        <v>1989.1844574780059</v>
      </c>
      <c r="E1438" s="67">
        <f xml:space="preserve">   MAX(0, HLOOKUP(MONTH($B1438),'Farm Crops'!$B$18:$N$28,E$5,0)  - VLOOKUP(E$4,'Farm Crops'!$B$4:$G$13,6,0)/1000*0.65*$C1438)</f>
        <v>1326.9812140762465</v>
      </c>
      <c r="F1438" s="67">
        <f xml:space="preserve">   MAX(0, HLOOKUP(MONTH($B1438),'Farm Crops'!$B$18:$N$28,F$5,0)  - VLOOKUP(F$4,'Farm Crops'!$B$4:$G$13,6,0)/1000*0.65*$C1438)</f>
        <v>1616.6617624633429</v>
      </c>
      <c r="G1438" s="67">
        <f xml:space="preserve">   MAX(0, HLOOKUP(MONTH($B1438),'Farm Crops'!$B$18:$N$28,G$5,0)  - VLOOKUP(G$4,'Farm Crops'!$B$4:$G$13,6,0)/1000*0.65*$C1438)</f>
        <v>405.64412903225809</v>
      </c>
      <c r="H1438" s="67">
        <f xml:space="preserve">   MAX(0, HLOOKUP(MONTH($B1438),'Farm Crops'!$B$18:$N$28,H$5,0)  - VLOOKUP(H$4,'Farm Crops'!$B$4:$G$13,6,0)/1000*0.65*$C1438)</f>
        <v>1392.0613020527862</v>
      </c>
      <c r="I1438" s="67">
        <f xml:space="preserve">   MAX(0, HLOOKUP(MONTH($B1438),'Farm Crops'!$B$18:$N$28,I$5,0)  - VLOOKUP(I$4,'Farm Crops'!$B$4:$G$13,6,0)/1000*0.65*$C1438)</f>
        <v>2121.0413431085044</v>
      </c>
      <c r="J1438" s="67">
        <f xml:space="preserve">   MAX(0, HLOOKUP(MONTH($B1438),'Farm Crops'!$B$18:$N$28,J$5,0)  - VLOOKUP(J$4,'Farm Crops'!$B$4:$G$13,6,0)/1000*0.65*$C1438)</f>
        <v>2117.386891495601</v>
      </c>
      <c r="K1438" s="67">
        <f xml:space="preserve">   MAX(0, HLOOKUP(MONTH($B1438),'Farm Crops'!$B$18:$N$28,K$5,0)  - VLOOKUP(K$4,'Farm Crops'!$B$4:$G$13,6,0)/1000*0.65*$C1438)</f>
        <v>495.2375190615835</v>
      </c>
      <c r="L1438" s="67">
        <f xml:space="preserve">   MAX(0, HLOOKUP(MONTH($B1438),'Farm Crops'!$B$18:$N$28,L$5,0)  - VLOOKUP(L$4,'Farm Crops'!$B$4:$G$13,6,0)/1000*0.65*$C1438)</f>
        <v>88.703507331378376</v>
      </c>
      <c r="M1438" s="67">
        <f xml:space="preserve">   MAX(0, HLOOKUP(MONTH($B1438),'Farm Crops'!$B$18:$N$28,M$5,0)  - VLOOKUP(M$4,'Farm Crops'!$B$4:$G$13,6,0)/1000*0.65*$C1438)</f>
        <v>632.67100293255123</v>
      </c>
    </row>
    <row r="1439" spans="2:13" x14ac:dyDescent="0.2">
      <c r="B1439" s="4">
        <v>41916</v>
      </c>
      <c r="C1439" s="67">
        <f>'Observed Data'!$E1438</f>
        <v>0</v>
      </c>
      <c r="D1439" s="67">
        <f xml:space="preserve">   MAX(0, HLOOKUP(MONTH($B1439),'Farm Crops'!$B$18:$N$28,D$5,0)  - VLOOKUP(D$4,'Farm Crops'!$B$4:$G$13,6,0)/1000*0.65*$C1439)</f>
        <v>1989.1844574780059</v>
      </c>
      <c r="E1439" s="67">
        <f xml:space="preserve">   MAX(0, HLOOKUP(MONTH($B1439),'Farm Crops'!$B$18:$N$28,E$5,0)  - VLOOKUP(E$4,'Farm Crops'!$B$4:$G$13,6,0)/1000*0.65*$C1439)</f>
        <v>1326.9812140762465</v>
      </c>
      <c r="F1439" s="67">
        <f xml:space="preserve">   MAX(0, HLOOKUP(MONTH($B1439),'Farm Crops'!$B$18:$N$28,F$5,0)  - VLOOKUP(F$4,'Farm Crops'!$B$4:$G$13,6,0)/1000*0.65*$C1439)</f>
        <v>1616.6617624633429</v>
      </c>
      <c r="G1439" s="67">
        <f xml:space="preserve">   MAX(0, HLOOKUP(MONTH($B1439),'Farm Crops'!$B$18:$N$28,G$5,0)  - VLOOKUP(G$4,'Farm Crops'!$B$4:$G$13,6,0)/1000*0.65*$C1439)</f>
        <v>405.64412903225809</v>
      </c>
      <c r="H1439" s="67">
        <f xml:space="preserve">   MAX(0, HLOOKUP(MONTH($B1439),'Farm Crops'!$B$18:$N$28,H$5,0)  - VLOOKUP(H$4,'Farm Crops'!$B$4:$G$13,6,0)/1000*0.65*$C1439)</f>
        <v>1392.0613020527862</v>
      </c>
      <c r="I1439" s="67">
        <f xml:space="preserve">   MAX(0, HLOOKUP(MONTH($B1439),'Farm Crops'!$B$18:$N$28,I$5,0)  - VLOOKUP(I$4,'Farm Crops'!$B$4:$G$13,6,0)/1000*0.65*$C1439)</f>
        <v>2121.0413431085044</v>
      </c>
      <c r="J1439" s="67">
        <f xml:space="preserve">   MAX(0, HLOOKUP(MONTH($B1439),'Farm Crops'!$B$18:$N$28,J$5,0)  - VLOOKUP(J$4,'Farm Crops'!$B$4:$G$13,6,0)/1000*0.65*$C1439)</f>
        <v>2117.386891495601</v>
      </c>
      <c r="K1439" s="67">
        <f xml:space="preserve">   MAX(0, HLOOKUP(MONTH($B1439),'Farm Crops'!$B$18:$N$28,K$5,0)  - VLOOKUP(K$4,'Farm Crops'!$B$4:$G$13,6,0)/1000*0.65*$C1439)</f>
        <v>495.2375190615835</v>
      </c>
      <c r="L1439" s="67">
        <f xml:space="preserve">   MAX(0, HLOOKUP(MONTH($B1439),'Farm Crops'!$B$18:$N$28,L$5,0)  - VLOOKUP(L$4,'Farm Crops'!$B$4:$G$13,6,0)/1000*0.65*$C1439)</f>
        <v>88.703507331378376</v>
      </c>
      <c r="M1439" s="67">
        <f xml:space="preserve">   MAX(0, HLOOKUP(MONTH($B1439),'Farm Crops'!$B$18:$N$28,M$5,0)  - VLOOKUP(M$4,'Farm Crops'!$B$4:$G$13,6,0)/1000*0.65*$C1439)</f>
        <v>632.67100293255123</v>
      </c>
    </row>
    <row r="1440" spans="2:13" x14ac:dyDescent="0.2">
      <c r="B1440" s="4">
        <v>41917</v>
      </c>
      <c r="C1440" s="67">
        <f>'Observed Data'!$E1439</f>
        <v>0</v>
      </c>
      <c r="D1440" s="67">
        <f xml:space="preserve">   MAX(0, HLOOKUP(MONTH($B1440),'Farm Crops'!$B$18:$N$28,D$5,0)  - VLOOKUP(D$4,'Farm Crops'!$B$4:$G$13,6,0)/1000*0.65*$C1440)</f>
        <v>1989.1844574780059</v>
      </c>
      <c r="E1440" s="67">
        <f xml:space="preserve">   MAX(0, HLOOKUP(MONTH($B1440),'Farm Crops'!$B$18:$N$28,E$5,0)  - VLOOKUP(E$4,'Farm Crops'!$B$4:$G$13,6,0)/1000*0.65*$C1440)</f>
        <v>1326.9812140762465</v>
      </c>
      <c r="F1440" s="67">
        <f xml:space="preserve">   MAX(0, HLOOKUP(MONTH($B1440),'Farm Crops'!$B$18:$N$28,F$5,0)  - VLOOKUP(F$4,'Farm Crops'!$B$4:$G$13,6,0)/1000*0.65*$C1440)</f>
        <v>1616.6617624633429</v>
      </c>
      <c r="G1440" s="67">
        <f xml:space="preserve">   MAX(0, HLOOKUP(MONTH($B1440),'Farm Crops'!$B$18:$N$28,G$5,0)  - VLOOKUP(G$4,'Farm Crops'!$B$4:$G$13,6,0)/1000*0.65*$C1440)</f>
        <v>405.64412903225809</v>
      </c>
      <c r="H1440" s="67">
        <f xml:space="preserve">   MAX(0, HLOOKUP(MONTH($B1440),'Farm Crops'!$B$18:$N$28,H$5,0)  - VLOOKUP(H$4,'Farm Crops'!$B$4:$G$13,6,0)/1000*0.65*$C1440)</f>
        <v>1392.0613020527862</v>
      </c>
      <c r="I1440" s="67">
        <f xml:space="preserve">   MAX(0, HLOOKUP(MONTH($B1440),'Farm Crops'!$B$18:$N$28,I$5,0)  - VLOOKUP(I$4,'Farm Crops'!$B$4:$G$13,6,0)/1000*0.65*$C1440)</f>
        <v>2121.0413431085044</v>
      </c>
      <c r="J1440" s="67">
        <f xml:space="preserve">   MAX(0, HLOOKUP(MONTH($B1440),'Farm Crops'!$B$18:$N$28,J$5,0)  - VLOOKUP(J$4,'Farm Crops'!$B$4:$G$13,6,0)/1000*0.65*$C1440)</f>
        <v>2117.386891495601</v>
      </c>
      <c r="K1440" s="67">
        <f xml:space="preserve">   MAX(0, HLOOKUP(MONTH($B1440),'Farm Crops'!$B$18:$N$28,K$5,0)  - VLOOKUP(K$4,'Farm Crops'!$B$4:$G$13,6,0)/1000*0.65*$C1440)</f>
        <v>495.2375190615835</v>
      </c>
      <c r="L1440" s="67">
        <f xml:space="preserve">   MAX(0, HLOOKUP(MONTH($B1440),'Farm Crops'!$B$18:$N$28,L$5,0)  - VLOOKUP(L$4,'Farm Crops'!$B$4:$G$13,6,0)/1000*0.65*$C1440)</f>
        <v>88.703507331378376</v>
      </c>
      <c r="M1440" s="67">
        <f xml:space="preserve">   MAX(0, HLOOKUP(MONTH($B1440),'Farm Crops'!$B$18:$N$28,M$5,0)  - VLOOKUP(M$4,'Farm Crops'!$B$4:$G$13,6,0)/1000*0.65*$C1440)</f>
        <v>632.67100293255123</v>
      </c>
    </row>
    <row r="1441" spans="2:13" x14ac:dyDescent="0.2">
      <c r="B1441" s="4">
        <v>41918</v>
      </c>
      <c r="C1441" s="67">
        <f>'Observed Data'!$E1440</f>
        <v>0</v>
      </c>
      <c r="D1441" s="67">
        <f xml:space="preserve">   MAX(0, HLOOKUP(MONTH($B1441),'Farm Crops'!$B$18:$N$28,D$5,0)  - VLOOKUP(D$4,'Farm Crops'!$B$4:$G$13,6,0)/1000*0.65*$C1441)</f>
        <v>1989.1844574780059</v>
      </c>
      <c r="E1441" s="67">
        <f xml:space="preserve">   MAX(0, HLOOKUP(MONTH($B1441),'Farm Crops'!$B$18:$N$28,E$5,0)  - VLOOKUP(E$4,'Farm Crops'!$B$4:$G$13,6,0)/1000*0.65*$C1441)</f>
        <v>1326.9812140762465</v>
      </c>
      <c r="F1441" s="67">
        <f xml:space="preserve">   MAX(0, HLOOKUP(MONTH($B1441),'Farm Crops'!$B$18:$N$28,F$5,0)  - VLOOKUP(F$4,'Farm Crops'!$B$4:$G$13,6,0)/1000*0.65*$C1441)</f>
        <v>1616.6617624633429</v>
      </c>
      <c r="G1441" s="67">
        <f xml:space="preserve">   MAX(0, HLOOKUP(MONTH($B1441),'Farm Crops'!$B$18:$N$28,G$5,0)  - VLOOKUP(G$4,'Farm Crops'!$B$4:$G$13,6,0)/1000*0.65*$C1441)</f>
        <v>405.64412903225809</v>
      </c>
      <c r="H1441" s="67">
        <f xml:space="preserve">   MAX(0, HLOOKUP(MONTH($B1441),'Farm Crops'!$B$18:$N$28,H$5,0)  - VLOOKUP(H$4,'Farm Crops'!$B$4:$G$13,6,0)/1000*0.65*$C1441)</f>
        <v>1392.0613020527862</v>
      </c>
      <c r="I1441" s="67">
        <f xml:space="preserve">   MAX(0, HLOOKUP(MONTH($B1441),'Farm Crops'!$B$18:$N$28,I$5,0)  - VLOOKUP(I$4,'Farm Crops'!$B$4:$G$13,6,0)/1000*0.65*$C1441)</f>
        <v>2121.0413431085044</v>
      </c>
      <c r="J1441" s="67">
        <f xml:space="preserve">   MAX(0, HLOOKUP(MONTH($B1441),'Farm Crops'!$B$18:$N$28,J$5,0)  - VLOOKUP(J$4,'Farm Crops'!$B$4:$G$13,6,0)/1000*0.65*$C1441)</f>
        <v>2117.386891495601</v>
      </c>
      <c r="K1441" s="67">
        <f xml:space="preserve">   MAX(0, HLOOKUP(MONTH($B1441),'Farm Crops'!$B$18:$N$28,K$5,0)  - VLOOKUP(K$4,'Farm Crops'!$B$4:$G$13,6,0)/1000*0.65*$C1441)</f>
        <v>495.2375190615835</v>
      </c>
      <c r="L1441" s="67">
        <f xml:space="preserve">   MAX(0, HLOOKUP(MONTH($B1441),'Farm Crops'!$B$18:$N$28,L$5,0)  - VLOOKUP(L$4,'Farm Crops'!$B$4:$G$13,6,0)/1000*0.65*$C1441)</f>
        <v>88.703507331378376</v>
      </c>
      <c r="M1441" s="67">
        <f xml:space="preserve">   MAX(0, HLOOKUP(MONTH($B1441),'Farm Crops'!$B$18:$N$28,M$5,0)  - VLOOKUP(M$4,'Farm Crops'!$B$4:$G$13,6,0)/1000*0.65*$C1441)</f>
        <v>632.67100293255123</v>
      </c>
    </row>
    <row r="1442" spans="2:13" x14ac:dyDescent="0.2">
      <c r="B1442" s="4">
        <v>41919</v>
      </c>
      <c r="C1442" s="67">
        <f>'Observed Data'!$E1441</f>
        <v>0</v>
      </c>
      <c r="D1442" s="67">
        <f xml:space="preserve">   MAX(0, HLOOKUP(MONTH($B1442),'Farm Crops'!$B$18:$N$28,D$5,0)  - VLOOKUP(D$4,'Farm Crops'!$B$4:$G$13,6,0)/1000*0.65*$C1442)</f>
        <v>1989.1844574780059</v>
      </c>
      <c r="E1442" s="67">
        <f xml:space="preserve">   MAX(0, HLOOKUP(MONTH($B1442),'Farm Crops'!$B$18:$N$28,E$5,0)  - VLOOKUP(E$4,'Farm Crops'!$B$4:$G$13,6,0)/1000*0.65*$C1442)</f>
        <v>1326.9812140762465</v>
      </c>
      <c r="F1442" s="67">
        <f xml:space="preserve">   MAX(0, HLOOKUP(MONTH($B1442),'Farm Crops'!$B$18:$N$28,F$5,0)  - VLOOKUP(F$4,'Farm Crops'!$B$4:$G$13,6,0)/1000*0.65*$C1442)</f>
        <v>1616.6617624633429</v>
      </c>
      <c r="G1442" s="67">
        <f xml:space="preserve">   MAX(0, HLOOKUP(MONTH($B1442),'Farm Crops'!$B$18:$N$28,G$5,0)  - VLOOKUP(G$4,'Farm Crops'!$B$4:$G$13,6,0)/1000*0.65*$C1442)</f>
        <v>405.64412903225809</v>
      </c>
      <c r="H1442" s="67">
        <f xml:space="preserve">   MAX(0, HLOOKUP(MONTH($B1442),'Farm Crops'!$B$18:$N$28,H$5,0)  - VLOOKUP(H$4,'Farm Crops'!$B$4:$G$13,6,0)/1000*0.65*$C1442)</f>
        <v>1392.0613020527862</v>
      </c>
      <c r="I1442" s="67">
        <f xml:space="preserve">   MAX(0, HLOOKUP(MONTH($B1442),'Farm Crops'!$B$18:$N$28,I$5,0)  - VLOOKUP(I$4,'Farm Crops'!$B$4:$G$13,6,0)/1000*0.65*$C1442)</f>
        <v>2121.0413431085044</v>
      </c>
      <c r="J1442" s="67">
        <f xml:space="preserve">   MAX(0, HLOOKUP(MONTH($B1442),'Farm Crops'!$B$18:$N$28,J$5,0)  - VLOOKUP(J$4,'Farm Crops'!$B$4:$G$13,6,0)/1000*0.65*$C1442)</f>
        <v>2117.386891495601</v>
      </c>
      <c r="K1442" s="67">
        <f xml:space="preserve">   MAX(0, HLOOKUP(MONTH($B1442),'Farm Crops'!$B$18:$N$28,K$5,0)  - VLOOKUP(K$4,'Farm Crops'!$B$4:$G$13,6,0)/1000*0.65*$C1442)</f>
        <v>495.2375190615835</v>
      </c>
      <c r="L1442" s="67">
        <f xml:space="preserve">   MAX(0, HLOOKUP(MONTH($B1442),'Farm Crops'!$B$18:$N$28,L$5,0)  - VLOOKUP(L$4,'Farm Crops'!$B$4:$G$13,6,0)/1000*0.65*$C1442)</f>
        <v>88.703507331378376</v>
      </c>
      <c r="M1442" s="67">
        <f xml:space="preserve">   MAX(0, HLOOKUP(MONTH($B1442),'Farm Crops'!$B$18:$N$28,M$5,0)  - VLOOKUP(M$4,'Farm Crops'!$B$4:$G$13,6,0)/1000*0.65*$C1442)</f>
        <v>632.67100293255123</v>
      </c>
    </row>
    <row r="1443" spans="2:13" x14ac:dyDescent="0.2">
      <c r="B1443" s="4">
        <v>41920</v>
      </c>
      <c r="C1443" s="67">
        <f>'Observed Data'!$E1442</f>
        <v>0</v>
      </c>
      <c r="D1443" s="67">
        <f xml:space="preserve">   MAX(0, HLOOKUP(MONTH($B1443),'Farm Crops'!$B$18:$N$28,D$5,0)  - VLOOKUP(D$4,'Farm Crops'!$B$4:$G$13,6,0)/1000*0.65*$C1443)</f>
        <v>1989.1844574780059</v>
      </c>
      <c r="E1443" s="67">
        <f xml:space="preserve">   MAX(0, HLOOKUP(MONTH($B1443),'Farm Crops'!$B$18:$N$28,E$5,0)  - VLOOKUP(E$4,'Farm Crops'!$B$4:$G$13,6,0)/1000*0.65*$C1443)</f>
        <v>1326.9812140762465</v>
      </c>
      <c r="F1443" s="67">
        <f xml:space="preserve">   MAX(0, HLOOKUP(MONTH($B1443),'Farm Crops'!$B$18:$N$28,F$5,0)  - VLOOKUP(F$4,'Farm Crops'!$B$4:$G$13,6,0)/1000*0.65*$C1443)</f>
        <v>1616.6617624633429</v>
      </c>
      <c r="G1443" s="67">
        <f xml:space="preserve">   MAX(0, HLOOKUP(MONTH($B1443),'Farm Crops'!$B$18:$N$28,G$5,0)  - VLOOKUP(G$4,'Farm Crops'!$B$4:$G$13,6,0)/1000*0.65*$C1443)</f>
        <v>405.64412903225809</v>
      </c>
      <c r="H1443" s="67">
        <f xml:space="preserve">   MAX(0, HLOOKUP(MONTH($B1443),'Farm Crops'!$B$18:$N$28,H$5,0)  - VLOOKUP(H$4,'Farm Crops'!$B$4:$G$13,6,0)/1000*0.65*$C1443)</f>
        <v>1392.0613020527862</v>
      </c>
      <c r="I1443" s="67">
        <f xml:space="preserve">   MAX(0, HLOOKUP(MONTH($B1443),'Farm Crops'!$B$18:$N$28,I$5,0)  - VLOOKUP(I$4,'Farm Crops'!$B$4:$G$13,6,0)/1000*0.65*$C1443)</f>
        <v>2121.0413431085044</v>
      </c>
      <c r="J1443" s="67">
        <f xml:space="preserve">   MAX(0, HLOOKUP(MONTH($B1443),'Farm Crops'!$B$18:$N$28,J$5,0)  - VLOOKUP(J$4,'Farm Crops'!$B$4:$G$13,6,0)/1000*0.65*$C1443)</f>
        <v>2117.386891495601</v>
      </c>
      <c r="K1443" s="67">
        <f xml:space="preserve">   MAX(0, HLOOKUP(MONTH($B1443),'Farm Crops'!$B$18:$N$28,K$5,0)  - VLOOKUP(K$4,'Farm Crops'!$B$4:$G$13,6,0)/1000*0.65*$C1443)</f>
        <v>495.2375190615835</v>
      </c>
      <c r="L1443" s="67">
        <f xml:space="preserve">   MAX(0, HLOOKUP(MONTH($B1443),'Farm Crops'!$B$18:$N$28,L$5,0)  - VLOOKUP(L$4,'Farm Crops'!$B$4:$G$13,6,0)/1000*0.65*$C1443)</f>
        <v>88.703507331378376</v>
      </c>
      <c r="M1443" s="67">
        <f xml:space="preserve">   MAX(0, HLOOKUP(MONTH($B1443),'Farm Crops'!$B$18:$N$28,M$5,0)  - VLOOKUP(M$4,'Farm Crops'!$B$4:$G$13,6,0)/1000*0.65*$C1443)</f>
        <v>632.67100293255123</v>
      </c>
    </row>
    <row r="1444" spans="2:13" x14ac:dyDescent="0.2">
      <c r="B1444" s="4">
        <v>41921</v>
      </c>
      <c r="C1444" s="67">
        <f>'Observed Data'!$E1443</f>
        <v>0</v>
      </c>
      <c r="D1444" s="67">
        <f xml:space="preserve">   MAX(0, HLOOKUP(MONTH($B1444),'Farm Crops'!$B$18:$N$28,D$5,0)  - VLOOKUP(D$4,'Farm Crops'!$B$4:$G$13,6,0)/1000*0.65*$C1444)</f>
        <v>1989.1844574780059</v>
      </c>
      <c r="E1444" s="67">
        <f xml:space="preserve">   MAX(0, HLOOKUP(MONTH($B1444),'Farm Crops'!$B$18:$N$28,E$5,0)  - VLOOKUP(E$4,'Farm Crops'!$B$4:$G$13,6,0)/1000*0.65*$C1444)</f>
        <v>1326.9812140762465</v>
      </c>
      <c r="F1444" s="67">
        <f xml:space="preserve">   MAX(0, HLOOKUP(MONTH($B1444),'Farm Crops'!$B$18:$N$28,F$5,0)  - VLOOKUP(F$4,'Farm Crops'!$B$4:$G$13,6,0)/1000*0.65*$C1444)</f>
        <v>1616.6617624633429</v>
      </c>
      <c r="G1444" s="67">
        <f xml:space="preserve">   MAX(0, HLOOKUP(MONTH($B1444),'Farm Crops'!$B$18:$N$28,G$5,0)  - VLOOKUP(G$4,'Farm Crops'!$B$4:$G$13,6,0)/1000*0.65*$C1444)</f>
        <v>405.64412903225809</v>
      </c>
      <c r="H1444" s="67">
        <f xml:space="preserve">   MAX(0, HLOOKUP(MONTH($B1444),'Farm Crops'!$B$18:$N$28,H$5,0)  - VLOOKUP(H$4,'Farm Crops'!$B$4:$G$13,6,0)/1000*0.65*$C1444)</f>
        <v>1392.0613020527862</v>
      </c>
      <c r="I1444" s="67">
        <f xml:space="preserve">   MAX(0, HLOOKUP(MONTH($B1444),'Farm Crops'!$B$18:$N$28,I$5,0)  - VLOOKUP(I$4,'Farm Crops'!$B$4:$G$13,6,0)/1000*0.65*$C1444)</f>
        <v>2121.0413431085044</v>
      </c>
      <c r="J1444" s="67">
        <f xml:space="preserve">   MAX(0, HLOOKUP(MONTH($B1444),'Farm Crops'!$B$18:$N$28,J$5,0)  - VLOOKUP(J$4,'Farm Crops'!$B$4:$G$13,6,0)/1000*0.65*$C1444)</f>
        <v>2117.386891495601</v>
      </c>
      <c r="K1444" s="67">
        <f xml:space="preserve">   MAX(0, HLOOKUP(MONTH($B1444),'Farm Crops'!$B$18:$N$28,K$5,0)  - VLOOKUP(K$4,'Farm Crops'!$B$4:$G$13,6,0)/1000*0.65*$C1444)</f>
        <v>495.2375190615835</v>
      </c>
      <c r="L1444" s="67">
        <f xml:space="preserve">   MAX(0, HLOOKUP(MONTH($B1444),'Farm Crops'!$B$18:$N$28,L$5,0)  - VLOOKUP(L$4,'Farm Crops'!$B$4:$G$13,6,0)/1000*0.65*$C1444)</f>
        <v>88.703507331378376</v>
      </c>
      <c r="M1444" s="67">
        <f xml:space="preserve">   MAX(0, HLOOKUP(MONTH($B1444),'Farm Crops'!$B$18:$N$28,M$5,0)  - VLOOKUP(M$4,'Farm Crops'!$B$4:$G$13,6,0)/1000*0.65*$C1444)</f>
        <v>632.67100293255123</v>
      </c>
    </row>
    <row r="1445" spans="2:13" x14ac:dyDescent="0.2">
      <c r="B1445" s="4">
        <v>41922</v>
      </c>
      <c r="C1445" s="67">
        <f>'Observed Data'!$E1444</f>
        <v>0</v>
      </c>
      <c r="D1445" s="67">
        <f xml:space="preserve">   MAX(0, HLOOKUP(MONTH($B1445),'Farm Crops'!$B$18:$N$28,D$5,0)  - VLOOKUP(D$4,'Farm Crops'!$B$4:$G$13,6,0)/1000*0.65*$C1445)</f>
        <v>1989.1844574780059</v>
      </c>
      <c r="E1445" s="67">
        <f xml:space="preserve">   MAX(0, HLOOKUP(MONTH($B1445),'Farm Crops'!$B$18:$N$28,E$5,0)  - VLOOKUP(E$4,'Farm Crops'!$B$4:$G$13,6,0)/1000*0.65*$C1445)</f>
        <v>1326.9812140762465</v>
      </c>
      <c r="F1445" s="67">
        <f xml:space="preserve">   MAX(0, HLOOKUP(MONTH($B1445),'Farm Crops'!$B$18:$N$28,F$5,0)  - VLOOKUP(F$4,'Farm Crops'!$B$4:$G$13,6,0)/1000*0.65*$C1445)</f>
        <v>1616.6617624633429</v>
      </c>
      <c r="G1445" s="67">
        <f xml:space="preserve">   MAX(0, HLOOKUP(MONTH($B1445),'Farm Crops'!$B$18:$N$28,G$5,0)  - VLOOKUP(G$4,'Farm Crops'!$B$4:$G$13,6,0)/1000*0.65*$C1445)</f>
        <v>405.64412903225809</v>
      </c>
      <c r="H1445" s="67">
        <f xml:space="preserve">   MAX(0, HLOOKUP(MONTH($B1445),'Farm Crops'!$B$18:$N$28,H$5,0)  - VLOOKUP(H$4,'Farm Crops'!$B$4:$G$13,6,0)/1000*0.65*$C1445)</f>
        <v>1392.0613020527862</v>
      </c>
      <c r="I1445" s="67">
        <f xml:space="preserve">   MAX(0, HLOOKUP(MONTH($B1445),'Farm Crops'!$B$18:$N$28,I$5,0)  - VLOOKUP(I$4,'Farm Crops'!$B$4:$G$13,6,0)/1000*0.65*$C1445)</f>
        <v>2121.0413431085044</v>
      </c>
      <c r="J1445" s="67">
        <f xml:space="preserve">   MAX(0, HLOOKUP(MONTH($B1445),'Farm Crops'!$B$18:$N$28,J$5,0)  - VLOOKUP(J$4,'Farm Crops'!$B$4:$G$13,6,0)/1000*0.65*$C1445)</f>
        <v>2117.386891495601</v>
      </c>
      <c r="K1445" s="67">
        <f xml:space="preserve">   MAX(0, HLOOKUP(MONTH($B1445),'Farm Crops'!$B$18:$N$28,K$5,0)  - VLOOKUP(K$4,'Farm Crops'!$B$4:$G$13,6,0)/1000*0.65*$C1445)</f>
        <v>495.2375190615835</v>
      </c>
      <c r="L1445" s="67">
        <f xml:space="preserve">   MAX(0, HLOOKUP(MONTH($B1445),'Farm Crops'!$B$18:$N$28,L$5,0)  - VLOOKUP(L$4,'Farm Crops'!$B$4:$G$13,6,0)/1000*0.65*$C1445)</f>
        <v>88.703507331378376</v>
      </c>
      <c r="M1445" s="67">
        <f xml:space="preserve">   MAX(0, HLOOKUP(MONTH($B1445),'Farm Crops'!$B$18:$N$28,M$5,0)  - VLOOKUP(M$4,'Farm Crops'!$B$4:$G$13,6,0)/1000*0.65*$C1445)</f>
        <v>632.67100293255123</v>
      </c>
    </row>
    <row r="1446" spans="2:13" x14ac:dyDescent="0.2">
      <c r="B1446" s="4">
        <v>41923</v>
      </c>
      <c r="C1446" s="67">
        <f>'Observed Data'!$E1445</f>
        <v>0</v>
      </c>
      <c r="D1446" s="67">
        <f xml:space="preserve">   MAX(0, HLOOKUP(MONTH($B1446),'Farm Crops'!$B$18:$N$28,D$5,0)  - VLOOKUP(D$4,'Farm Crops'!$B$4:$G$13,6,0)/1000*0.65*$C1446)</f>
        <v>1989.1844574780059</v>
      </c>
      <c r="E1446" s="67">
        <f xml:space="preserve">   MAX(0, HLOOKUP(MONTH($B1446),'Farm Crops'!$B$18:$N$28,E$5,0)  - VLOOKUP(E$4,'Farm Crops'!$B$4:$G$13,6,0)/1000*0.65*$C1446)</f>
        <v>1326.9812140762465</v>
      </c>
      <c r="F1446" s="67">
        <f xml:space="preserve">   MAX(0, HLOOKUP(MONTH($B1446),'Farm Crops'!$B$18:$N$28,F$5,0)  - VLOOKUP(F$4,'Farm Crops'!$B$4:$G$13,6,0)/1000*0.65*$C1446)</f>
        <v>1616.6617624633429</v>
      </c>
      <c r="G1446" s="67">
        <f xml:space="preserve">   MAX(0, HLOOKUP(MONTH($B1446),'Farm Crops'!$B$18:$N$28,G$5,0)  - VLOOKUP(G$4,'Farm Crops'!$B$4:$G$13,6,0)/1000*0.65*$C1446)</f>
        <v>405.64412903225809</v>
      </c>
      <c r="H1446" s="67">
        <f xml:space="preserve">   MAX(0, HLOOKUP(MONTH($B1446),'Farm Crops'!$B$18:$N$28,H$5,0)  - VLOOKUP(H$4,'Farm Crops'!$B$4:$G$13,6,0)/1000*0.65*$C1446)</f>
        <v>1392.0613020527862</v>
      </c>
      <c r="I1446" s="67">
        <f xml:space="preserve">   MAX(0, HLOOKUP(MONTH($B1446),'Farm Crops'!$B$18:$N$28,I$5,0)  - VLOOKUP(I$4,'Farm Crops'!$B$4:$G$13,6,0)/1000*0.65*$C1446)</f>
        <v>2121.0413431085044</v>
      </c>
      <c r="J1446" s="67">
        <f xml:space="preserve">   MAX(0, HLOOKUP(MONTH($B1446),'Farm Crops'!$B$18:$N$28,J$5,0)  - VLOOKUP(J$4,'Farm Crops'!$B$4:$G$13,6,0)/1000*0.65*$C1446)</f>
        <v>2117.386891495601</v>
      </c>
      <c r="K1446" s="67">
        <f xml:space="preserve">   MAX(0, HLOOKUP(MONTH($B1446),'Farm Crops'!$B$18:$N$28,K$5,0)  - VLOOKUP(K$4,'Farm Crops'!$B$4:$G$13,6,0)/1000*0.65*$C1446)</f>
        <v>495.2375190615835</v>
      </c>
      <c r="L1446" s="67">
        <f xml:space="preserve">   MAX(0, HLOOKUP(MONTH($B1446),'Farm Crops'!$B$18:$N$28,L$5,0)  - VLOOKUP(L$4,'Farm Crops'!$B$4:$G$13,6,0)/1000*0.65*$C1446)</f>
        <v>88.703507331378376</v>
      </c>
      <c r="M1446" s="67">
        <f xml:space="preserve">   MAX(0, HLOOKUP(MONTH($B1446),'Farm Crops'!$B$18:$N$28,M$5,0)  - VLOOKUP(M$4,'Farm Crops'!$B$4:$G$13,6,0)/1000*0.65*$C1446)</f>
        <v>632.67100293255123</v>
      </c>
    </row>
    <row r="1447" spans="2:13" x14ac:dyDescent="0.2">
      <c r="B1447" s="4">
        <v>41924</v>
      </c>
      <c r="C1447" s="67">
        <f>'Observed Data'!$E1446</f>
        <v>0</v>
      </c>
      <c r="D1447" s="67">
        <f xml:space="preserve">   MAX(0, HLOOKUP(MONTH($B1447),'Farm Crops'!$B$18:$N$28,D$5,0)  - VLOOKUP(D$4,'Farm Crops'!$B$4:$G$13,6,0)/1000*0.65*$C1447)</f>
        <v>1989.1844574780059</v>
      </c>
      <c r="E1447" s="67">
        <f xml:space="preserve">   MAX(0, HLOOKUP(MONTH($B1447),'Farm Crops'!$B$18:$N$28,E$5,0)  - VLOOKUP(E$4,'Farm Crops'!$B$4:$G$13,6,0)/1000*0.65*$C1447)</f>
        <v>1326.9812140762465</v>
      </c>
      <c r="F1447" s="67">
        <f xml:space="preserve">   MAX(0, HLOOKUP(MONTH($B1447),'Farm Crops'!$B$18:$N$28,F$5,0)  - VLOOKUP(F$4,'Farm Crops'!$B$4:$G$13,6,0)/1000*0.65*$C1447)</f>
        <v>1616.6617624633429</v>
      </c>
      <c r="G1447" s="67">
        <f xml:space="preserve">   MAX(0, HLOOKUP(MONTH($B1447),'Farm Crops'!$B$18:$N$28,G$5,0)  - VLOOKUP(G$4,'Farm Crops'!$B$4:$G$13,6,0)/1000*0.65*$C1447)</f>
        <v>405.64412903225809</v>
      </c>
      <c r="H1447" s="67">
        <f xml:space="preserve">   MAX(0, HLOOKUP(MONTH($B1447),'Farm Crops'!$B$18:$N$28,H$5,0)  - VLOOKUP(H$4,'Farm Crops'!$B$4:$G$13,6,0)/1000*0.65*$C1447)</f>
        <v>1392.0613020527862</v>
      </c>
      <c r="I1447" s="67">
        <f xml:space="preserve">   MAX(0, HLOOKUP(MONTH($B1447),'Farm Crops'!$B$18:$N$28,I$5,0)  - VLOOKUP(I$4,'Farm Crops'!$B$4:$G$13,6,0)/1000*0.65*$C1447)</f>
        <v>2121.0413431085044</v>
      </c>
      <c r="J1447" s="67">
        <f xml:space="preserve">   MAX(0, HLOOKUP(MONTH($B1447),'Farm Crops'!$B$18:$N$28,J$5,0)  - VLOOKUP(J$4,'Farm Crops'!$B$4:$G$13,6,0)/1000*0.65*$C1447)</f>
        <v>2117.386891495601</v>
      </c>
      <c r="K1447" s="67">
        <f xml:space="preserve">   MAX(0, HLOOKUP(MONTH($B1447),'Farm Crops'!$B$18:$N$28,K$5,0)  - VLOOKUP(K$4,'Farm Crops'!$B$4:$G$13,6,0)/1000*0.65*$C1447)</f>
        <v>495.2375190615835</v>
      </c>
      <c r="L1447" s="67">
        <f xml:space="preserve">   MAX(0, HLOOKUP(MONTH($B1447),'Farm Crops'!$B$18:$N$28,L$5,0)  - VLOOKUP(L$4,'Farm Crops'!$B$4:$G$13,6,0)/1000*0.65*$C1447)</f>
        <v>88.703507331378376</v>
      </c>
      <c r="M1447" s="67">
        <f xml:space="preserve">   MAX(0, HLOOKUP(MONTH($B1447),'Farm Crops'!$B$18:$N$28,M$5,0)  - VLOOKUP(M$4,'Farm Crops'!$B$4:$G$13,6,0)/1000*0.65*$C1447)</f>
        <v>632.67100293255123</v>
      </c>
    </row>
    <row r="1448" spans="2:13" x14ac:dyDescent="0.2">
      <c r="B1448" s="4">
        <v>41925</v>
      </c>
      <c r="C1448" s="67">
        <f>'Observed Data'!$E1447</f>
        <v>0</v>
      </c>
      <c r="D1448" s="67">
        <f xml:space="preserve">   MAX(0, HLOOKUP(MONTH($B1448),'Farm Crops'!$B$18:$N$28,D$5,0)  - VLOOKUP(D$4,'Farm Crops'!$B$4:$G$13,6,0)/1000*0.65*$C1448)</f>
        <v>1989.1844574780059</v>
      </c>
      <c r="E1448" s="67">
        <f xml:space="preserve">   MAX(0, HLOOKUP(MONTH($B1448),'Farm Crops'!$B$18:$N$28,E$5,0)  - VLOOKUP(E$4,'Farm Crops'!$B$4:$G$13,6,0)/1000*0.65*$C1448)</f>
        <v>1326.9812140762465</v>
      </c>
      <c r="F1448" s="67">
        <f xml:space="preserve">   MAX(0, HLOOKUP(MONTH($B1448),'Farm Crops'!$B$18:$N$28,F$5,0)  - VLOOKUP(F$4,'Farm Crops'!$B$4:$G$13,6,0)/1000*0.65*$C1448)</f>
        <v>1616.6617624633429</v>
      </c>
      <c r="G1448" s="67">
        <f xml:space="preserve">   MAX(0, HLOOKUP(MONTH($B1448),'Farm Crops'!$B$18:$N$28,G$5,0)  - VLOOKUP(G$4,'Farm Crops'!$B$4:$G$13,6,0)/1000*0.65*$C1448)</f>
        <v>405.64412903225809</v>
      </c>
      <c r="H1448" s="67">
        <f xml:space="preserve">   MAX(0, HLOOKUP(MONTH($B1448),'Farm Crops'!$B$18:$N$28,H$5,0)  - VLOOKUP(H$4,'Farm Crops'!$B$4:$G$13,6,0)/1000*0.65*$C1448)</f>
        <v>1392.0613020527862</v>
      </c>
      <c r="I1448" s="67">
        <f xml:space="preserve">   MAX(0, HLOOKUP(MONTH($B1448),'Farm Crops'!$B$18:$N$28,I$5,0)  - VLOOKUP(I$4,'Farm Crops'!$B$4:$G$13,6,0)/1000*0.65*$C1448)</f>
        <v>2121.0413431085044</v>
      </c>
      <c r="J1448" s="67">
        <f xml:space="preserve">   MAX(0, HLOOKUP(MONTH($B1448),'Farm Crops'!$B$18:$N$28,J$5,0)  - VLOOKUP(J$4,'Farm Crops'!$B$4:$G$13,6,0)/1000*0.65*$C1448)</f>
        <v>2117.386891495601</v>
      </c>
      <c r="K1448" s="67">
        <f xml:space="preserve">   MAX(0, HLOOKUP(MONTH($B1448),'Farm Crops'!$B$18:$N$28,K$5,0)  - VLOOKUP(K$4,'Farm Crops'!$B$4:$G$13,6,0)/1000*0.65*$C1448)</f>
        <v>495.2375190615835</v>
      </c>
      <c r="L1448" s="67">
        <f xml:space="preserve">   MAX(0, HLOOKUP(MONTH($B1448),'Farm Crops'!$B$18:$N$28,L$5,0)  - VLOOKUP(L$4,'Farm Crops'!$B$4:$G$13,6,0)/1000*0.65*$C1448)</f>
        <v>88.703507331378376</v>
      </c>
      <c r="M1448" s="67">
        <f xml:space="preserve">   MAX(0, HLOOKUP(MONTH($B1448),'Farm Crops'!$B$18:$N$28,M$5,0)  - VLOOKUP(M$4,'Farm Crops'!$B$4:$G$13,6,0)/1000*0.65*$C1448)</f>
        <v>632.67100293255123</v>
      </c>
    </row>
    <row r="1449" spans="2:13" x14ac:dyDescent="0.2">
      <c r="B1449" s="4">
        <v>41926</v>
      </c>
      <c r="C1449" s="67">
        <f>'Observed Data'!$E1448</f>
        <v>0</v>
      </c>
      <c r="D1449" s="67">
        <f xml:space="preserve">   MAX(0, HLOOKUP(MONTH($B1449),'Farm Crops'!$B$18:$N$28,D$5,0)  - VLOOKUP(D$4,'Farm Crops'!$B$4:$G$13,6,0)/1000*0.65*$C1449)</f>
        <v>1989.1844574780059</v>
      </c>
      <c r="E1449" s="67">
        <f xml:space="preserve">   MAX(0, HLOOKUP(MONTH($B1449),'Farm Crops'!$B$18:$N$28,E$5,0)  - VLOOKUP(E$4,'Farm Crops'!$B$4:$G$13,6,0)/1000*0.65*$C1449)</f>
        <v>1326.9812140762465</v>
      </c>
      <c r="F1449" s="67">
        <f xml:space="preserve">   MAX(0, HLOOKUP(MONTH($B1449),'Farm Crops'!$B$18:$N$28,F$5,0)  - VLOOKUP(F$4,'Farm Crops'!$B$4:$G$13,6,0)/1000*0.65*$C1449)</f>
        <v>1616.6617624633429</v>
      </c>
      <c r="G1449" s="67">
        <f xml:space="preserve">   MAX(0, HLOOKUP(MONTH($B1449),'Farm Crops'!$B$18:$N$28,G$5,0)  - VLOOKUP(G$4,'Farm Crops'!$B$4:$G$13,6,0)/1000*0.65*$C1449)</f>
        <v>405.64412903225809</v>
      </c>
      <c r="H1449" s="67">
        <f xml:space="preserve">   MAX(0, HLOOKUP(MONTH($B1449),'Farm Crops'!$B$18:$N$28,H$5,0)  - VLOOKUP(H$4,'Farm Crops'!$B$4:$G$13,6,0)/1000*0.65*$C1449)</f>
        <v>1392.0613020527862</v>
      </c>
      <c r="I1449" s="67">
        <f xml:space="preserve">   MAX(0, HLOOKUP(MONTH($B1449),'Farm Crops'!$B$18:$N$28,I$5,0)  - VLOOKUP(I$4,'Farm Crops'!$B$4:$G$13,6,0)/1000*0.65*$C1449)</f>
        <v>2121.0413431085044</v>
      </c>
      <c r="J1449" s="67">
        <f xml:space="preserve">   MAX(0, HLOOKUP(MONTH($B1449),'Farm Crops'!$B$18:$N$28,J$5,0)  - VLOOKUP(J$4,'Farm Crops'!$B$4:$G$13,6,0)/1000*0.65*$C1449)</f>
        <v>2117.386891495601</v>
      </c>
      <c r="K1449" s="67">
        <f xml:space="preserve">   MAX(0, HLOOKUP(MONTH($B1449),'Farm Crops'!$B$18:$N$28,K$5,0)  - VLOOKUP(K$4,'Farm Crops'!$B$4:$G$13,6,0)/1000*0.65*$C1449)</f>
        <v>495.2375190615835</v>
      </c>
      <c r="L1449" s="67">
        <f xml:space="preserve">   MAX(0, HLOOKUP(MONTH($B1449),'Farm Crops'!$B$18:$N$28,L$5,0)  - VLOOKUP(L$4,'Farm Crops'!$B$4:$G$13,6,0)/1000*0.65*$C1449)</f>
        <v>88.703507331378376</v>
      </c>
      <c r="M1449" s="67">
        <f xml:space="preserve">   MAX(0, HLOOKUP(MONTH($B1449),'Farm Crops'!$B$18:$N$28,M$5,0)  - VLOOKUP(M$4,'Farm Crops'!$B$4:$G$13,6,0)/1000*0.65*$C1449)</f>
        <v>632.67100293255123</v>
      </c>
    </row>
    <row r="1450" spans="2:13" x14ac:dyDescent="0.2">
      <c r="B1450" s="4">
        <v>41927</v>
      </c>
      <c r="C1450" s="67">
        <f>'Observed Data'!$E1449</f>
        <v>0</v>
      </c>
      <c r="D1450" s="67">
        <f xml:space="preserve">   MAX(0, HLOOKUP(MONTH($B1450),'Farm Crops'!$B$18:$N$28,D$5,0)  - VLOOKUP(D$4,'Farm Crops'!$B$4:$G$13,6,0)/1000*0.65*$C1450)</f>
        <v>1989.1844574780059</v>
      </c>
      <c r="E1450" s="67">
        <f xml:space="preserve">   MAX(0, HLOOKUP(MONTH($B1450),'Farm Crops'!$B$18:$N$28,E$5,0)  - VLOOKUP(E$4,'Farm Crops'!$B$4:$G$13,6,0)/1000*0.65*$C1450)</f>
        <v>1326.9812140762465</v>
      </c>
      <c r="F1450" s="67">
        <f xml:space="preserve">   MAX(0, HLOOKUP(MONTH($B1450),'Farm Crops'!$B$18:$N$28,F$5,0)  - VLOOKUP(F$4,'Farm Crops'!$B$4:$G$13,6,0)/1000*0.65*$C1450)</f>
        <v>1616.6617624633429</v>
      </c>
      <c r="G1450" s="67">
        <f xml:space="preserve">   MAX(0, HLOOKUP(MONTH($B1450),'Farm Crops'!$B$18:$N$28,G$5,0)  - VLOOKUP(G$4,'Farm Crops'!$B$4:$G$13,6,0)/1000*0.65*$C1450)</f>
        <v>405.64412903225809</v>
      </c>
      <c r="H1450" s="67">
        <f xml:space="preserve">   MAX(0, HLOOKUP(MONTH($B1450),'Farm Crops'!$B$18:$N$28,H$5,0)  - VLOOKUP(H$4,'Farm Crops'!$B$4:$G$13,6,0)/1000*0.65*$C1450)</f>
        <v>1392.0613020527862</v>
      </c>
      <c r="I1450" s="67">
        <f xml:space="preserve">   MAX(0, HLOOKUP(MONTH($B1450),'Farm Crops'!$B$18:$N$28,I$5,0)  - VLOOKUP(I$4,'Farm Crops'!$B$4:$G$13,6,0)/1000*0.65*$C1450)</f>
        <v>2121.0413431085044</v>
      </c>
      <c r="J1450" s="67">
        <f xml:space="preserve">   MAX(0, HLOOKUP(MONTH($B1450),'Farm Crops'!$B$18:$N$28,J$5,0)  - VLOOKUP(J$4,'Farm Crops'!$B$4:$G$13,6,0)/1000*0.65*$C1450)</f>
        <v>2117.386891495601</v>
      </c>
      <c r="K1450" s="67">
        <f xml:space="preserve">   MAX(0, HLOOKUP(MONTH($B1450),'Farm Crops'!$B$18:$N$28,K$5,0)  - VLOOKUP(K$4,'Farm Crops'!$B$4:$G$13,6,0)/1000*0.65*$C1450)</f>
        <v>495.2375190615835</v>
      </c>
      <c r="L1450" s="67">
        <f xml:space="preserve">   MAX(0, HLOOKUP(MONTH($B1450),'Farm Crops'!$B$18:$N$28,L$5,0)  - VLOOKUP(L$4,'Farm Crops'!$B$4:$G$13,6,0)/1000*0.65*$C1450)</f>
        <v>88.703507331378376</v>
      </c>
      <c r="M1450" s="67">
        <f xml:space="preserve">   MAX(0, HLOOKUP(MONTH($B1450),'Farm Crops'!$B$18:$N$28,M$5,0)  - VLOOKUP(M$4,'Farm Crops'!$B$4:$G$13,6,0)/1000*0.65*$C1450)</f>
        <v>632.67100293255123</v>
      </c>
    </row>
    <row r="1451" spans="2:13" x14ac:dyDescent="0.2">
      <c r="B1451" s="4">
        <v>41928</v>
      </c>
      <c r="C1451" s="67">
        <f>'Observed Data'!$E1450</f>
        <v>0</v>
      </c>
      <c r="D1451" s="67">
        <f xml:space="preserve">   MAX(0, HLOOKUP(MONTH($B1451),'Farm Crops'!$B$18:$N$28,D$5,0)  - VLOOKUP(D$4,'Farm Crops'!$B$4:$G$13,6,0)/1000*0.65*$C1451)</f>
        <v>1989.1844574780059</v>
      </c>
      <c r="E1451" s="67">
        <f xml:space="preserve">   MAX(0, HLOOKUP(MONTH($B1451),'Farm Crops'!$B$18:$N$28,E$5,0)  - VLOOKUP(E$4,'Farm Crops'!$B$4:$G$13,6,0)/1000*0.65*$C1451)</f>
        <v>1326.9812140762465</v>
      </c>
      <c r="F1451" s="67">
        <f xml:space="preserve">   MAX(0, HLOOKUP(MONTH($B1451),'Farm Crops'!$B$18:$N$28,F$5,0)  - VLOOKUP(F$4,'Farm Crops'!$B$4:$G$13,6,0)/1000*0.65*$C1451)</f>
        <v>1616.6617624633429</v>
      </c>
      <c r="G1451" s="67">
        <f xml:space="preserve">   MAX(0, HLOOKUP(MONTH($B1451),'Farm Crops'!$B$18:$N$28,G$5,0)  - VLOOKUP(G$4,'Farm Crops'!$B$4:$G$13,6,0)/1000*0.65*$C1451)</f>
        <v>405.64412903225809</v>
      </c>
      <c r="H1451" s="67">
        <f xml:space="preserve">   MAX(0, HLOOKUP(MONTH($B1451),'Farm Crops'!$B$18:$N$28,H$5,0)  - VLOOKUP(H$4,'Farm Crops'!$B$4:$G$13,6,0)/1000*0.65*$C1451)</f>
        <v>1392.0613020527862</v>
      </c>
      <c r="I1451" s="67">
        <f xml:space="preserve">   MAX(0, HLOOKUP(MONTH($B1451),'Farm Crops'!$B$18:$N$28,I$5,0)  - VLOOKUP(I$4,'Farm Crops'!$B$4:$G$13,6,0)/1000*0.65*$C1451)</f>
        <v>2121.0413431085044</v>
      </c>
      <c r="J1451" s="67">
        <f xml:space="preserve">   MAX(0, HLOOKUP(MONTH($B1451),'Farm Crops'!$B$18:$N$28,J$5,0)  - VLOOKUP(J$4,'Farm Crops'!$B$4:$G$13,6,0)/1000*0.65*$C1451)</f>
        <v>2117.386891495601</v>
      </c>
      <c r="K1451" s="67">
        <f xml:space="preserve">   MAX(0, HLOOKUP(MONTH($B1451),'Farm Crops'!$B$18:$N$28,K$5,0)  - VLOOKUP(K$4,'Farm Crops'!$B$4:$G$13,6,0)/1000*0.65*$C1451)</f>
        <v>495.2375190615835</v>
      </c>
      <c r="L1451" s="67">
        <f xml:space="preserve">   MAX(0, HLOOKUP(MONTH($B1451),'Farm Crops'!$B$18:$N$28,L$5,0)  - VLOOKUP(L$4,'Farm Crops'!$B$4:$G$13,6,0)/1000*0.65*$C1451)</f>
        <v>88.703507331378376</v>
      </c>
      <c r="M1451" s="67">
        <f xml:space="preserve">   MAX(0, HLOOKUP(MONTH($B1451),'Farm Crops'!$B$18:$N$28,M$5,0)  - VLOOKUP(M$4,'Farm Crops'!$B$4:$G$13,6,0)/1000*0.65*$C1451)</f>
        <v>632.67100293255123</v>
      </c>
    </row>
    <row r="1452" spans="2:13" x14ac:dyDescent="0.2">
      <c r="B1452" s="4">
        <v>41929</v>
      </c>
      <c r="C1452" s="67">
        <f>'Observed Data'!$E1451</f>
        <v>0</v>
      </c>
      <c r="D1452" s="67">
        <f xml:space="preserve">   MAX(0, HLOOKUP(MONTH($B1452),'Farm Crops'!$B$18:$N$28,D$5,0)  - VLOOKUP(D$4,'Farm Crops'!$B$4:$G$13,6,0)/1000*0.65*$C1452)</f>
        <v>1989.1844574780059</v>
      </c>
      <c r="E1452" s="67">
        <f xml:space="preserve">   MAX(0, HLOOKUP(MONTH($B1452),'Farm Crops'!$B$18:$N$28,E$5,0)  - VLOOKUP(E$4,'Farm Crops'!$B$4:$G$13,6,0)/1000*0.65*$C1452)</f>
        <v>1326.9812140762465</v>
      </c>
      <c r="F1452" s="67">
        <f xml:space="preserve">   MAX(0, HLOOKUP(MONTH($B1452),'Farm Crops'!$B$18:$N$28,F$5,0)  - VLOOKUP(F$4,'Farm Crops'!$B$4:$G$13,6,0)/1000*0.65*$C1452)</f>
        <v>1616.6617624633429</v>
      </c>
      <c r="G1452" s="67">
        <f xml:space="preserve">   MAX(0, HLOOKUP(MONTH($B1452),'Farm Crops'!$B$18:$N$28,G$5,0)  - VLOOKUP(G$4,'Farm Crops'!$B$4:$G$13,6,0)/1000*0.65*$C1452)</f>
        <v>405.64412903225809</v>
      </c>
      <c r="H1452" s="67">
        <f xml:space="preserve">   MAX(0, HLOOKUP(MONTH($B1452),'Farm Crops'!$B$18:$N$28,H$5,0)  - VLOOKUP(H$4,'Farm Crops'!$B$4:$G$13,6,0)/1000*0.65*$C1452)</f>
        <v>1392.0613020527862</v>
      </c>
      <c r="I1452" s="67">
        <f xml:space="preserve">   MAX(0, HLOOKUP(MONTH($B1452),'Farm Crops'!$B$18:$N$28,I$5,0)  - VLOOKUP(I$4,'Farm Crops'!$B$4:$G$13,6,0)/1000*0.65*$C1452)</f>
        <v>2121.0413431085044</v>
      </c>
      <c r="J1452" s="67">
        <f xml:space="preserve">   MAX(0, HLOOKUP(MONTH($B1452),'Farm Crops'!$B$18:$N$28,J$5,0)  - VLOOKUP(J$4,'Farm Crops'!$B$4:$G$13,6,0)/1000*0.65*$C1452)</f>
        <v>2117.386891495601</v>
      </c>
      <c r="K1452" s="67">
        <f xml:space="preserve">   MAX(0, HLOOKUP(MONTH($B1452),'Farm Crops'!$B$18:$N$28,K$5,0)  - VLOOKUP(K$4,'Farm Crops'!$B$4:$G$13,6,0)/1000*0.65*$C1452)</f>
        <v>495.2375190615835</v>
      </c>
      <c r="L1452" s="67">
        <f xml:space="preserve">   MAX(0, HLOOKUP(MONTH($B1452),'Farm Crops'!$B$18:$N$28,L$5,0)  - VLOOKUP(L$4,'Farm Crops'!$B$4:$G$13,6,0)/1000*0.65*$C1452)</f>
        <v>88.703507331378376</v>
      </c>
      <c r="M1452" s="67">
        <f xml:space="preserve">   MAX(0, HLOOKUP(MONTH($B1452),'Farm Crops'!$B$18:$N$28,M$5,0)  - VLOOKUP(M$4,'Farm Crops'!$B$4:$G$13,6,0)/1000*0.65*$C1452)</f>
        <v>632.67100293255123</v>
      </c>
    </row>
    <row r="1453" spans="2:13" x14ac:dyDescent="0.2">
      <c r="B1453" s="4">
        <v>41930</v>
      </c>
      <c r="C1453" s="67">
        <f>'Observed Data'!$E1452</f>
        <v>0</v>
      </c>
      <c r="D1453" s="67">
        <f xml:space="preserve">   MAX(0, HLOOKUP(MONTH($B1453),'Farm Crops'!$B$18:$N$28,D$5,0)  - VLOOKUP(D$4,'Farm Crops'!$B$4:$G$13,6,0)/1000*0.65*$C1453)</f>
        <v>1989.1844574780059</v>
      </c>
      <c r="E1453" s="67">
        <f xml:space="preserve">   MAX(0, HLOOKUP(MONTH($B1453),'Farm Crops'!$B$18:$N$28,E$5,0)  - VLOOKUP(E$4,'Farm Crops'!$B$4:$G$13,6,0)/1000*0.65*$C1453)</f>
        <v>1326.9812140762465</v>
      </c>
      <c r="F1453" s="67">
        <f xml:space="preserve">   MAX(0, HLOOKUP(MONTH($B1453),'Farm Crops'!$B$18:$N$28,F$5,0)  - VLOOKUP(F$4,'Farm Crops'!$B$4:$G$13,6,0)/1000*0.65*$C1453)</f>
        <v>1616.6617624633429</v>
      </c>
      <c r="G1453" s="67">
        <f xml:space="preserve">   MAX(0, HLOOKUP(MONTH($B1453),'Farm Crops'!$B$18:$N$28,G$5,0)  - VLOOKUP(G$4,'Farm Crops'!$B$4:$G$13,6,0)/1000*0.65*$C1453)</f>
        <v>405.64412903225809</v>
      </c>
      <c r="H1453" s="67">
        <f xml:space="preserve">   MAX(0, HLOOKUP(MONTH($B1453),'Farm Crops'!$B$18:$N$28,H$5,0)  - VLOOKUP(H$4,'Farm Crops'!$B$4:$G$13,6,0)/1000*0.65*$C1453)</f>
        <v>1392.0613020527862</v>
      </c>
      <c r="I1453" s="67">
        <f xml:space="preserve">   MAX(0, HLOOKUP(MONTH($B1453),'Farm Crops'!$B$18:$N$28,I$5,0)  - VLOOKUP(I$4,'Farm Crops'!$B$4:$G$13,6,0)/1000*0.65*$C1453)</f>
        <v>2121.0413431085044</v>
      </c>
      <c r="J1453" s="67">
        <f xml:space="preserve">   MAX(0, HLOOKUP(MONTH($B1453),'Farm Crops'!$B$18:$N$28,J$5,0)  - VLOOKUP(J$4,'Farm Crops'!$B$4:$G$13,6,0)/1000*0.65*$C1453)</f>
        <v>2117.386891495601</v>
      </c>
      <c r="K1453" s="67">
        <f xml:space="preserve">   MAX(0, HLOOKUP(MONTH($B1453),'Farm Crops'!$B$18:$N$28,K$5,0)  - VLOOKUP(K$4,'Farm Crops'!$B$4:$G$13,6,0)/1000*0.65*$C1453)</f>
        <v>495.2375190615835</v>
      </c>
      <c r="L1453" s="67">
        <f xml:space="preserve">   MAX(0, HLOOKUP(MONTH($B1453),'Farm Crops'!$B$18:$N$28,L$5,0)  - VLOOKUP(L$4,'Farm Crops'!$B$4:$G$13,6,0)/1000*0.65*$C1453)</f>
        <v>88.703507331378376</v>
      </c>
      <c r="M1453" s="67">
        <f xml:space="preserve">   MAX(0, HLOOKUP(MONTH($B1453),'Farm Crops'!$B$18:$N$28,M$5,0)  - VLOOKUP(M$4,'Farm Crops'!$B$4:$G$13,6,0)/1000*0.65*$C1453)</f>
        <v>632.67100293255123</v>
      </c>
    </row>
    <row r="1454" spans="2:13" x14ac:dyDescent="0.2">
      <c r="B1454" s="4">
        <v>41931</v>
      </c>
      <c r="C1454" s="67">
        <f>'Observed Data'!$E1453</f>
        <v>0</v>
      </c>
      <c r="D1454" s="67">
        <f xml:space="preserve">   MAX(0, HLOOKUP(MONTH($B1454),'Farm Crops'!$B$18:$N$28,D$5,0)  - VLOOKUP(D$4,'Farm Crops'!$B$4:$G$13,6,0)/1000*0.65*$C1454)</f>
        <v>1989.1844574780059</v>
      </c>
      <c r="E1454" s="67">
        <f xml:space="preserve">   MAX(0, HLOOKUP(MONTH($B1454),'Farm Crops'!$B$18:$N$28,E$5,0)  - VLOOKUP(E$4,'Farm Crops'!$B$4:$G$13,6,0)/1000*0.65*$C1454)</f>
        <v>1326.9812140762465</v>
      </c>
      <c r="F1454" s="67">
        <f xml:space="preserve">   MAX(0, HLOOKUP(MONTH($B1454),'Farm Crops'!$B$18:$N$28,F$5,0)  - VLOOKUP(F$4,'Farm Crops'!$B$4:$G$13,6,0)/1000*0.65*$C1454)</f>
        <v>1616.6617624633429</v>
      </c>
      <c r="G1454" s="67">
        <f xml:space="preserve">   MAX(0, HLOOKUP(MONTH($B1454),'Farm Crops'!$B$18:$N$28,G$5,0)  - VLOOKUP(G$4,'Farm Crops'!$B$4:$G$13,6,0)/1000*0.65*$C1454)</f>
        <v>405.64412903225809</v>
      </c>
      <c r="H1454" s="67">
        <f xml:space="preserve">   MAX(0, HLOOKUP(MONTH($B1454),'Farm Crops'!$B$18:$N$28,H$5,0)  - VLOOKUP(H$4,'Farm Crops'!$B$4:$G$13,6,0)/1000*0.65*$C1454)</f>
        <v>1392.0613020527862</v>
      </c>
      <c r="I1454" s="67">
        <f xml:space="preserve">   MAX(0, HLOOKUP(MONTH($B1454),'Farm Crops'!$B$18:$N$28,I$5,0)  - VLOOKUP(I$4,'Farm Crops'!$B$4:$G$13,6,0)/1000*0.65*$C1454)</f>
        <v>2121.0413431085044</v>
      </c>
      <c r="J1454" s="67">
        <f xml:space="preserve">   MAX(0, HLOOKUP(MONTH($B1454),'Farm Crops'!$B$18:$N$28,J$5,0)  - VLOOKUP(J$4,'Farm Crops'!$B$4:$G$13,6,0)/1000*0.65*$C1454)</f>
        <v>2117.386891495601</v>
      </c>
      <c r="K1454" s="67">
        <f xml:space="preserve">   MAX(0, HLOOKUP(MONTH($B1454),'Farm Crops'!$B$18:$N$28,K$5,0)  - VLOOKUP(K$4,'Farm Crops'!$B$4:$G$13,6,0)/1000*0.65*$C1454)</f>
        <v>495.2375190615835</v>
      </c>
      <c r="L1454" s="67">
        <f xml:space="preserve">   MAX(0, HLOOKUP(MONTH($B1454),'Farm Crops'!$B$18:$N$28,L$5,0)  - VLOOKUP(L$4,'Farm Crops'!$B$4:$G$13,6,0)/1000*0.65*$C1454)</f>
        <v>88.703507331378376</v>
      </c>
      <c r="M1454" s="67">
        <f xml:space="preserve">   MAX(0, HLOOKUP(MONTH($B1454),'Farm Crops'!$B$18:$N$28,M$5,0)  - VLOOKUP(M$4,'Farm Crops'!$B$4:$G$13,6,0)/1000*0.65*$C1454)</f>
        <v>632.67100293255123</v>
      </c>
    </row>
    <row r="1455" spans="2:13" x14ac:dyDescent="0.2">
      <c r="B1455" s="4">
        <v>41932</v>
      </c>
      <c r="C1455" s="67">
        <f>'Observed Data'!$E1454</f>
        <v>0</v>
      </c>
      <c r="D1455" s="67">
        <f xml:space="preserve">   MAX(0, HLOOKUP(MONTH($B1455),'Farm Crops'!$B$18:$N$28,D$5,0)  - VLOOKUP(D$4,'Farm Crops'!$B$4:$G$13,6,0)/1000*0.65*$C1455)</f>
        <v>1989.1844574780059</v>
      </c>
      <c r="E1455" s="67">
        <f xml:space="preserve">   MAX(0, HLOOKUP(MONTH($B1455),'Farm Crops'!$B$18:$N$28,E$5,0)  - VLOOKUP(E$4,'Farm Crops'!$B$4:$G$13,6,0)/1000*0.65*$C1455)</f>
        <v>1326.9812140762465</v>
      </c>
      <c r="F1455" s="67">
        <f xml:space="preserve">   MAX(0, HLOOKUP(MONTH($B1455),'Farm Crops'!$B$18:$N$28,F$5,0)  - VLOOKUP(F$4,'Farm Crops'!$B$4:$G$13,6,0)/1000*0.65*$C1455)</f>
        <v>1616.6617624633429</v>
      </c>
      <c r="G1455" s="67">
        <f xml:space="preserve">   MAX(0, HLOOKUP(MONTH($B1455),'Farm Crops'!$B$18:$N$28,G$5,0)  - VLOOKUP(G$4,'Farm Crops'!$B$4:$G$13,6,0)/1000*0.65*$C1455)</f>
        <v>405.64412903225809</v>
      </c>
      <c r="H1455" s="67">
        <f xml:space="preserve">   MAX(0, HLOOKUP(MONTH($B1455),'Farm Crops'!$B$18:$N$28,H$5,0)  - VLOOKUP(H$4,'Farm Crops'!$B$4:$G$13,6,0)/1000*0.65*$C1455)</f>
        <v>1392.0613020527862</v>
      </c>
      <c r="I1455" s="67">
        <f xml:space="preserve">   MAX(0, HLOOKUP(MONTH($B1455),'Farm Crops'!$B$18:$N$28,I$5,0)  - VLOOKUP(I$4,'Farm Crops'!$B$4:$G$13,6,0)/1000*0.65*$C1455)</f>
        <v>2121.0413431085044</v>
      </c>
      <c r="J1455" s="67">
        <f xml:space="preserve">   MAX(0, HLOOKUP(MONTH($B1455),'Farm Crops'!$B$18:$N$28,J$5,0)  - VLOOKUP(J$4,'Farm Crops'!$B$4:$G$13,6,0)/1000*0.65*$C1455)</f>
        <v>2117.386891495601</v>
      </c>
      <c r="K1455" s="67">
        <f xml:space="preserve">   MAX(0, HLOOKUP(MONTH($B1455),'Farm Crops'!$B$18:$N$28,K$5,0)  - VLOOKUP(K$4,'Farm Crops'!$B$4:$G$13,6,0)/1000*0.65*$C1455)</f>
        <v>495.2375190615835</v>
      </c>
      <c r="L1455" s="67">
        <f xml:space="preserve">   MAX(0, HLOOKUP(MONTH($B1455),'Farm Crops'!$B$18:$N$28,L$5,0)  - VLOOKUP(L$4,'Farm Crops'!$B$4:$G$13,6,0)/1000*0.65*$C1455)</f>
        <v>88.703507331378376</v>
      </c>
      <c r="M1455" s="67">
        <f xml:space="preserve">   MAX(0, HLOOKUP(MONTH($B1455),'Farm Crops'!$B$18:$N$28,M$5,0)  - VLOOKUP(M$4,'Farm Crops'!$B$4:$G$13,6,0)/1000*0.65*$C1455)</f>
        <v>632.67100293255123</v>
      </c>
    </row>
    <row r="1456" spans="2:13" x14ac:dyDescent="0.2">
      <c r="B1456" s="4">
        <v>41933</v>
      </c>
      <c r="C1456" s="67">
        <f>'Observed Data'!$E1455</f>
        <v>0</v>
      </c>
      <c r="D1456" s="67">
        <f xml:space="preserve">   MAX(0, HLOOKUP(MONTH($B1456),'Farm Crops'!$B$18:$N$28,D$5,0)  - VLOOKUP(D$4,'Farm Crops'!$B$4:$G$13,6,0)/1000*0.65*$C1456)</f>
        <v>1989.1844574780059</v>
      </c>
      <c r="E1456" s="67">
        <f xml:space="preserve">   MAX(0, HLOOKUP(MONTH($B1456),'Farm Crops'!$B$18:$N$28,E$5,0)  - VLOOKUP(E$4,'Farm Crops'!$B$4:$G$13,6,0)/1000*0.65*$C1456)</f>
        <v>1326.9812140762465</v>
      </c>
      <c r="F1456" s="67">
        <f xml:space="preserve">   MAX(0, HLOOKUP(MONTH($B1456),'Farm Crops'!$B$18:$N$28,F$5,0)  - VLOOKUP(F$4,'Farm Crops'!$B$4:$G$13,6,0)/1000*0.65*$C1456)</f>
        <v>1616.6617624633429</v>
      </c>
      <c r="G1456" s="67">
        <f xml:space="preserve">   MAX(0, HLOOKUP(MONTH($B1456),'Farm Crops'!$B$18:$N$28,G$5,0)  - VLOOKUP(G$4,'Farm Crops'!$B$4:$G$13,6,0)/1000*0.65*$C1456)</f>
        <v>405.64412903225809</v>
      </c>
      <c r="H1456" s="67">
        <f xml:space="preserve">   MAX(0, HLOOKUP(MONTH($B1456),'Farm Crops'!$B$18:$N$28,H$5,0)  - VLOOKUP(H$4,'Farm Crops'!$B$4:$G$13,6,0)/1000*0.65*$C1456)</f>
        <v>1392.0613020527862</v>
      </c>
      <c r="I1456" s="67">
        <f xml:space="preserve">   MAX(0, HLOOKUP(MONTH($B1456),'Farm Crops'!$B$18:$N$28,I$5,0)  - VLOOKUP(I$4,'Farm Crops'!$B$4:$G$13,6,0)/1000*0.65*$C1456)</f>
        <v>2121.0413431085044</v>
      </c>
      <c r="J1456" s="67">
        <f xml:space="preserve">   MAX(0, HLOOKUP(MONTH($B1456),'Farm Crops'!$B$18:$N$28,J$5,0)  - VLOOKUP(J$4,'Farm Crops'!$B$4:$G$13,6,0)/1000*0.65*$C1456)</f>
        <v>2117.386891495601</v>
      </c>
      <c r="K1456" s="67">
        <f xml:space="preserve">   MAX(0, HLOOKUP(MONTH($B1456),'Farm Crops'!$B$18:$N$28,K$5,0)  - VLOOKUP(K$4,'Farm Crops'!$B$4:$G$13,6,0)/1000*0.65*$C1456)</f>
        <v>495.2375190615835</v>
      </c>
      <c r="L1456" s="67">
        <f xml:space="preserve">   MAX(0, HLOOKUP(MONTH($B1456),'Farm Crops'!$B$18:$N$28,L$5,0)  - VLOOKUP(L$4,'Farm Crops'!$B$4:$G$13,6,0)/1000*0.65*$C1456)</f>
        <v>88.703507331378376</v>
      </c>
      <c r="M1456" s="67">
        <f xml:space="preserve">   MAX(0, HLOOKUP(MONTH($B1456),'Farm Crops'!$B$18:$N$28,M$5,0)  - VLOOKUP(M$4,'Farm Crops'!$B$4:$G$13,6,0)/1000*0.65*$C1456)</f>
        <v>632.67100293255123</v>
      </c>
    </row>
    <row r="1457" spans="2:13" x14ac:dyDescent="0.2">
      <c r="B1457" s="4">
        <v>41934</v>
      </c>
      <c r="C1457" s="67">
        <f>'Observed Data'!$E1456</f>
        <v>0</v>
      </c>
      <c r="D1457" s="67">
        <f xml:space="preserve">   MAX(0, HLOOKUP(MONTH($B1457),'Farm Crops'!$B$18:$N$28,D$5,0)  - VLOOKUP(D$4,'Farm Crops'!$B$4:$G$13,6,0)/1000*0.65*$C1457)</f>
        <v>1989.1844574780059</v>
      </c>
      <c r="E1457" s="67">
        <f xml:space="preserve">   MAX(0, HLOOKUP(MONTH($B1457),'Farm Crops'!$B$18:$N$28,E$5,0)  - VLOOKUP(E$4,'Farm Crops'!$B$4:$G$13,6,0)/1000*0.65*$C1457)</f>
        <v>1326.9812140762465</v>
      </c>
      <c r="F1457" s="67">
        <f xml:space="preserve">   MAX(0, HLOOKUP(MONTH($B1457),'Farm Crops'!$B$18:$N$28,F$5,0)  - VLOOKUP(F$4,'Farm Crops'!$B$4:$G$13,6,0)/1000*0.65*$C1457)</f>
        <v>1616.6617624633429</v>
      </c>
      <c r="G1457" s="67">
        <f xml:space="preserve">   MAX(0, HLOOKUP(MONTH($B1457),'Farm Crops'!$B$18:$N$28,G$5,0)  - VLOOKUP(G$4,'Farm Crops'!$B$4:$G$13,6,0)/1000*0.65*$C1457)</f>
        <v>405.64412903225809</v>
      </c>
      <c r="H1457" s="67">
        <f xml:space="preserve">   MAX(0, HLOOKUP(MONTH($B1457),'Farm Crops'!$B$18:$N$28,H$5,0)  - VLOOKUP(H$4,'Farm Crops'!$B$4:$G$13,6,0)/1000*0.65*$C1457)</f>
        <v>1392.0613020527862</v>
      </c>
      <c r="I1457" s="67">
        <f xml:space="preserve">   MAX(0, HLOOKUP(MONTH($B1457),'Farm Crops'!$B$18:$N$28,I$5,0)  - VLOOKUP(I$4,'Farm Crops'!$B$4:$G$13,6,0)/1000*0.65*$C1457)</f>
        <v>2121.0413431085044</v>
      </c>
      <c r="J1457" s="67">
        <f xml:space="preserve">   MAX(0, HLOOKUP(MONTH($B1457),'Farm Crops'!$B$18:$N$28,J$5,0)  - VLOOKUP(J$4,'Farm Crops'!$B$4:$G$13,6,0)/1000*0.65*$C1457)</f>
        <v>2117.386891495601</v>
      </c>
      <c r="K1457" s="67">
        <f xml:space="preserve">   MAX(0, HLOOKUP(MONTH($B1457),'Farm Crops'!$B$18:$N$28,K$5,0)  - VLOOKUP(K$4,'Farm Crops'!$B$4:$G$13,6,0)/1000*0.65*$C1457)</f>
        <v>495.2375190615835</v>
      </c>
      <c r="L1457" s="67">
        <f xml:space="preserve">   MAX(0, HLOOKUP(MONTH($B1457),'Farm Crops'!$B$18:$N$28,L$5,0)  - VLOOKUP(L$4,'Farm Crops'!$B$4:$G$13,6,0)/1000*0.65*$C1457)</f>
        <v>88.703507331378376</v>
      </c>
      <c r="M1457" s="67">
        <f xml:space="preserve">   MAX(0, HLOOKUP(MONTH($B1457),'Farm Crops'!$B$18:$N$28,M$5,0)  - VLOOKUP(M$4,'Farm Crops'!$B$4:$G$13,6,0)/1000*0.65*$C1457)</f>
        <v>632.67100293255123</v>
      </c>
    </row>
    <row r="1458" spans="2:13" x14ac:dyDescent="0.2">
      <c r="B1458" s="4">
        <v>41935</v>
      </c>
      <c r="C1458" s="67">
        <f>'Observed Data'!$E1457</f>
        <v>0</v>
      </c>
      <c r="D1458" s="67">
        <f xml:space="preserve">   MAX(0, HLOOKUP(MONTH($B1458),'Farm Crops'!$B$18:$N$28,D$5,0)  - VLOOKUP(D$4,'Farm Crops'!$B$4:$G$13,6,0)/1000*0.65*$C1458)</f>
        <v>1989.1844574780059</v>
      </c>
      <c r="E1458" s="67">
        <f xml:space="preserve">   MAX(0, HLOOKUP(MONTH($B1458),'Farm Crops'!$B$18:$N$28,E$5,0)  - VLOOKUP(E$4,'Farm Crops'!$B$4:$G$13,6,0)/1000*0.65*$C1458)</f>
        <v>1326.9812140762465</v>
      </c>
      <c r="F1458" s="67">
        <f xml:space="preserve">   MAX(0, HLOOKUP(MONTH($B1458),'Farm Crops'!$B$18:$N$28,F$5,0)  - VLOOKUP(F$4,'Farm Crops'!$B$4:$G$13,6,0)/1000*0.65*$C1458)</f>
        <v>1616.6617624633429</v>
      </c>
      <c r="G1458" s="67">
        <f xml:space="preserve">   MAX(0, HLOOKUP(MONTH($B1458),'Farm Crops'!$B$18:$N$28,G$5,0)  - VLOOKUP(G$4,'Farm Crops'!$B$4:$G$13,6,0)/1000*0.65*$C1458)</f>
        <v>405.64412903225809</v>
      </c>
      <c r="H1458" s="67">
        <f xml:space="preserve">   MAX(0, HLOOKUP(MONTH($B1458),'Farm Crops'!$B$18:$N$28,H$5,0)  - VLOOKUP(H$4,'Farm Crops'!$B$4:$G$13,6,0)/1000*0.65*$C1458)</f>
        <v>1392.0613020527862</v>
      </c>
      <c r="I1458" s="67">
        <f xml:space="preserve">   MAX(0, HLOOKUP(MONTH($B1458),'Farm Crops'!$B$18:$N$28,I$5,0)  - VLOOKUP(I$4,'Farm Crops'!$B$4:$G$13,6,0)/1000*0.65*$C1458)</f>
        <v>2121.0413431085044</v>
      </c>
      <c r="J1458" s="67">
        <f xml:space="preserve">   MAX(0, HLOOKUP(MONTH($B1458),'Farm Crops'!$B$18:$N$28,J$5,0)  - VLOOKUP(J$4,'Farm Crops'!$B$4:$G$13,6,0)/1000*0.65*$C1458)</f>
        <v>2117.386891495601</v>
      </c>
      <c r="K1458" s="67">
        <f xml:space="preserve">   MAX(0, HLOOKUP(MONTH($B1458),'Farm Crops'!$B$18:$N$28,K$5,0)  - VLOOKUP(K$4,'Farm Crops'!$B$4:$G$13,6,0)/1000*0.65*$C1458)</f>
        <v>495.2375190615835</v>
      </c>
      <c r="L1458" s="67">
        <f xml:space="preserve">   MAX(0, HLOOKUP(MONTH($B1458),'Farm Crops'!$B$18:$N$28,L$5,0)  - VLOOKUP(L$4,'Farm Crops'!$B$4:$G$13,6,0)/1000*0.65*$C1458)</f>
        <v>88.703507331378376</v>
      </c>
      <c r="M1458" s="67">
        <f xml:space="preserve">   MAX(0, HLOOKUP(MONTH($B1458),'Farm Crops'!$B$18:$N$28,M$5,0)  - VLOOKUP(M$4,'Farm Crops'!$B$4:$G$13,6,0)/1000*0.65*$C1458)</f>
        <v>632.67100293255123</v>
      </c>
    </row>
    <row r="1459" spans="2:13" x14ac:dyDescent="0.2">
      <c r="B1459" s="4">
        <v>41936</v>
      </c>
      <c r="C1459" s="67">
        <f>'Observed Data'!$E1458</f>
        <v>0</v>
      </c>
      <c r="D1459" s="67">
        <f xml:space="preserve">   MAX(0, HLOOKUP(MONTH($B1459),'Farm Crops'!$B$18:$N$28,D$5,0)  - VLOOKUP(D$4,'Farm Crops'!$B$4:$G$13,6,0)/1000*0.65*$C1459)</f>
        <v>1989.1844574780059</v>
      </c>
      <c r="E1459" s="67">
        <f xml:space="preserve">   MAX(0, HLOOKUP(MONTH($B1459),'Farm Crops'!$B$18:$N$28,E$5,0)  - VLOOKUP(E$4,'Farm Crops'!$B$4:$G$13,6,0)/1000*0.65*$C1459)</f>
        <v>1326.9812140762465</v>
      </c>
      <c r="F1459" s="67">
        <f xml:space="preserve">   MAX(0, HLOOKUP(MONTH($B1459),'Farm Crops'!$B$18:$N$28,F$5,0)  - VLOOKUP(F$4,'Farm Crops'!$B$4:$G$13,6,0)/1000*0.65*$C1459)</f>
        <v>1616.6617624633429</v>
      </c>
      <c r="G1459" s="67">
        <f xml:space="preserve">   MAX(0, HLOOKUP(MONTH($B1459),'Farm Crops'!$B$18:$N$28,G$5,0)  - VLOOKUP(G$4,'Farm Crops'!$B$4:$G$13,6,0)/1000*0.65*$C1459)</f>
        <v>405.64412903225809</v>
      </c>
      <c r="H1459" s="67">
        <f xml:space="preserve">   MAX(0, HLOOKUP(MONTH($B1459),'Farm Crops'!$B$18:$N$28,H$5,0)  - VLOOKUP(H$4,'Farm Crops'!$B$4:$G$13,6,0)/1000*0.65*$C1459)</f>
        <v>1392.0613020527862</v>
      </c>
      <c r="I1459" s="67">
        <f xml:space="preserve">   MAX(0, HLOOKUP(MONTH($B1459),'Farm Crops'!$B$18:$N$28,I$5,0)  - VLOOKUP(I$4,'Farm Crops'!$B$4:$G$13,6,0)/1000*0.65*$C1459)</f>
        <v>2121.0413431085044</v>
      </c>
      <c r="J1459" s="67">
        <f xml:space="preserve">   MAX(0, HLOOKUP(MONTH($B1459),'Farm Crops'!$B$18:$N$28,J$5,0)  - VLOOKUP(J$4,'Farm Crops'!$B$4:$G$13,6,0)/1000*0.65*$C1459)</f>
        <v>2117.386891495601</v>
      </c>
      <c r="K1459" s="67">
        <f xml:space="preserve">   MAX(0, HLOOKUP(MONTH($B1459),'Farm Crops'!$B$18:$N$28,K$5,0)  - VLOOKUP(K$4,'Farm Crops'!$B$4:$G$13,6,0)/1000*0.65*$C1459)</f>
        <v>495.2375190615835</v>
      </c>
      <c r="L1459" s="67">
        <f xml:space="preserve">   MAX(0, HLOOKUP(MONTH($B1459),'Farm Crops'!$B$18:$N$28,L$5,0)  - VLOOKUP(L$4,'Farm Crops'!$B$4:$G$13,6,0)/1000*0.65*$C1459)</f>
        <v>88.703507331378376</v>
      </c>
      <c r="M1459" s="67">
        <f xml:space="preserve">   MAX(0, HLOOKUP(MONTH($B1459),'Farm Crops'!$B$18:$N$28,M$5,0)  - VLOOKUP(M$4,'Farm Crops'!$B$4:$G$13,6,0)/1000*0.65*$C1459)</f>
        <v>632.67100293255123</v>
      </c>
    </row>
    <row r="1460" spans="2:13" x14ac:dyDescent="0.2">
      <c r="B1460" s="4">
        <v>41937</v>
      </c>
      <c r="C1460" s="67">
        <f>'Observed Data'!$E1459</f>
        <v>0</v>
      </c>
      <c r="D1460" s="67">
        <f xml:space="preserve">   MAX(0, HLOOKUP(MONTH($B1460),'Farm Crops'!$B$18:$N$28,D$5,0)  - VLOOKUP(D$4,'Farm Crops'!$B$4:$G$13,6,0)/1000*0.65*$C1460)</f>
        <v>1989.1844574780059</v>
      </c>
      <c r="E1460" s="67">
        <f xml:space="preserve">   MAX(0, HLOOKUP(MONTH($B1460),'Farm Crops'!$B$18:$N$28,E$5,0)  - VLOOKUP(E$4,'Farm Crops'!$B$4:$G$13,6,0)/1000*0.65*$C1460)</f>
        <v>1326.9812140762465</v>
      </c>
      <c r="F1460" s="67">
        <f xml:space="preserve">   MAX(0, HLOOKUP(MONTH($B1460),'Farm Crops'!$B$18:$N$28,F$5,0)  - VLOOKUP(F$4,'Farm Crops'!$B$4:$G$13,6,0)/1000*0.65*$C1460)</f>
        <v>1616.6617624633429</v>
      </c>
      <c r="G1460" s="67">
        <f xml:space="preserve">   MAX(0, HLOOKUP(MONTH($B1460),'Farm Crops'!$B$18:$N$28,G$5,0)  - VLOOKUP(G$4,'Farm Crops'!$B$4:$G$13,6,0)/1000*0.65*$C1460)</f>
        <v>405.64412903225809</v>
      </c>
      <c r="H1460" s="67">
        <f xml:space="preserve">   MAX(0, HLOOKUP(MONTH($B1460),'Farm Crops'!$B$18:$N$28,H$5,0)  - VLOOKUP(H$4,'Farm Crops'!$B$4:$G$13,6,0)/1000*0.65*$C1460)</f>
        <v>1392.0613020527862</v>
      </c>
      <c r="I1460" s="67">
        <f xml:space="preserve">   MAX(0, HLOOKUP(MONTH($B1460),'Farm Crops'!$B$18:$N$28,I$5,0)  - VLOOKUP(I$4,'Farm Crops'!$B$4:$G$13,6,0)/1000*0.65*$C1460)</f>
        <v>2121.0413431085044</v>
      </c>
      <c r="J1460" s="67">
        <f xml:space="preserve">   MAX(0, HLOOKUP(MONTH($B1460),'Farm Crops'!$B$18:$N$28,J$5,0)  - VLOOKUP(J$4,'Farm Crops'!$B$4:$G$13,6,0)/1000*0.65*$C1460)</f>
        <v>2117.386891495601</v>
      </c>
      <c r="K1460" s="67">
        <f xml:space="preserve">   MAX(0, HLOOKUP(MONTH($B1460),'Farm Crops'!$B$18:$N$28,K$5,0)  - VLOOKUP(K$4,'Farm Crops'!$B$4:$G$13,6,0)/1000*0.65*$C1460)</f>
        <v>495.2375190615835</v>
      </c>
      <c r="L1460" s="67">
        <f xml:space="preserve">   MAX(0, HLOOKUP(MONTH($B1460),'Farm Crops'!$B$18:$N$28,L$5,0)  - VLOOKUP(L$4,'Farm Crops'!$B$4:$G$13,6,0)/1000*0.65*$C1460)</f>
        <v>88.703507331378376</v>
      </c>
      <c r="M1460" s="67">
        <f xml:space="preserve">   MAX(0, HLOOKUP(MONTH($B1460),'Farm Crops'!$B$18:$N$28,M$5,0)  - VLOOKUP(M$4,'Farm Crops'!$B$4:$G$13,6,0)/1000*0.65*$C1460)</f>
        <v>632.67100293255123</v>
      </c>
    </row>
    <row r="1461" spans="2:13" x14ac:dyDescent="0.2">
      <c r="B1461" s="4">
        <v>41938</v>
      </c>
      <c r="C1461" s="67">
        <f>'Observed Data'!$E1460</f>
        <v>0</v>
      </c>
      <c r="D1461" s="67">
        <f xml:space="preserve">   MAX(0, HLOOKUP(MONTH($B1461),'Farm Crops'!$B$18:$N$28,D$5,0)  - VLOOKUP(D$4,'Farm Crops'!$B$4:$G$13,6,0)/1000*0.65*$C1461)</f>
        <v>1989.1844574780059</v>
      </c>
      <c r="E1461" s="67">
        <f xml:space="preserve">   MAX(0, HLOOKUP(MONTH($B1461),'Farm Crops'!$B$18:$N$28,E$5,0)  - VLOOKUP(E$4,'Farm Crops'!$B$4:$G$13,6,0)/1000*0.65*$C1461)</f>
        <v>1326.9812140762465</v>
      </c>
      <c r="F1461" s="67">
        <f xml:space="preserve">   MAX(0, HLOOKUP(MONTH($B1461),'Farm Crops'!$B$18:$N$28,F$5,0)  - VLOOKUP(F$4,'Farm Crops'!$B$4:$G$13,6,0)/1000*0.65*$C1461)</f>
        <v>1616.6617624633429</v>
      </c>
      <c r="G1461" s="67">
        <f xml:space="preserve">   MAX(0, HLOOKUP(MONTH($B1461),'Farm Crops'!$B$18:$N$28,G$5,0)  - VLOOKUP(G$4,'Farm Crops'!$B$4:$G$13,6,0)/1000*0.65*$C1461)</f>
        <v>405.64412903225809</v>
      </c>
      <c r="H1461" s="67">
        <f xml:space="preserve">   MAX(0, HLOOKUP(MONTH($B1461),'Farm Crops'!$B$18:$N$28,H$5,0)  - VLOOKUP(H$4,'Farm Crops'!$B$4:$G$13,6,0)/1000*0.65*$C1461)</f>
        <v>1392.0613020527862</v>
      </c>
      <c r="I1461" s="67">
        <f xml:space="preserve">   MAX(0, HLOOKUP(MONTH($B1461),'Farm Crops'!$B$18:$N$28,I$5,0)  - VLOOKUP(I$4,'Farm Crops'!$B$4:$G$13,6,0)/1000*0.65*$C1461)</f>
        <v>2121.0413431085044</v>
      </c>
      <c r="J1461" s="67">
        <f xml:space="preserve">   MAX(0, HLOOKUP(MONTH($B1461),'Farm Crops'!$B$18:$N$28,J$5,0)  - VLOOKUP(J$4,'Farm Crops'!$B$4:$G$13,6,0)/1000*0.65*$C1461)</f>
        <v>2117.386891495601</v>
      </c>
      <c r="K1461" s="67">
        <f xml:space="preserve">   MAX(0, HLOOKUP(MONTH($B1461),'Farm Crops'!$B$18:$N$28,K$5,0)  - VLOOKUP(K$4,'Farm Crops'!$B$4:$G$13,6,0)/1000*0.65*$C1461)</f>
        <v>495.2375190615835</v>
      </c>
      <c r="L1461" s="67">
        <f xml:space="preserve">   MAX(0, HLOOKUP(MONTH($B1461),'Farm Crops'!$B$18:$N$28,L$5,0)  - VLOOKUP(L$4,'Farm Crops'!$B$4:$G$13,6,0)/1000*0.65*$C1461)</f>
        <v>88.703507331378376</v>
      </c>
      <c r="M1461" s="67">
        <f xml:space="preserve">   MAX(0, HLOOKUP(MONTH($B1461),'Farm Crops'!$B$18:$N$28,M$5,0)  - VLOOKUP(M$4,'Farm Crops'!$B$4:$G$13,6,0)/1000*0.65*$C1461)</f>
        <v>632.67100293255123</v>
      </c>
    </row>
    <row r="1462" spans="2:13" x14ac:dyDescent="0.2">
      <c r="B1462" s="4">
        <v>41939</v>
      </c>
      <c r="C1462" s="67">
        <f>'Observed Data'!$E1461</f>
        <v>0</v>
      </c>
      <c r="D1462" s="67">
        <f xml:space="preserve">   MAX(0, HLOOKUP(MONTH($B1462),'Farm Crops'!$B$18:$N$28,D$5,0)  - VLOOKUP(D$4,'Farm Crops'!$B$4:$G$13,6,0)/1000*0.65*$C1462)</f>
        <v>1989.1844574780059</v>
      </c>
      <c r="E1462" s="67">
        <f xml:space="preserve">   MAX(0, HLOOKUP(MONTH($B1462),'Farm Crops'!$B$18:$N$28,E$5,0)  - VLOOKUP(E$4,'Farm Crops'!$B$4:$G$13,6,0)/1000*0.65*$C1462)</f>
        <v>1326.9812140762465</v>
      </c>
      <c r="F1462" s="67">
        <f xml:space="preserve">   MAX(0, HLOOKUP(MONTH($B1462),'Farm Crops'!$B$18:$N$28,F$5,0)  - VLOOKUP(F$4,'Farm Crops'!$B$4:$G$13,6,0)/1000*0.65*$C1462)</f>
        <v>1616.6617624633429</v>
      </c>
      <c r="G1462" s="67">
        <f xml:space="preserve">   MAX(0, HLOOKUP(MONTH($B1462),'Farm Crops'!$B$18:$N$28,G$5,0)  - VLOOKUP(G$4,'Farm Crops'!$B$4:$G$13,6,0)/1000*0.65*$C1462)</f>
        <v>405.64412903225809</v>
      </c>
      <c r="H1462" s="67">
        <f xml:space="preserve">   MAX(0, HLOOKUP(MONTH($B1462),'Farm Crops'!$B$18:$N$28,H$5,0)  - VLOOKUP(H$4,'Farm Crops'!$B$4:$G$13,6,0)/1000*0.65*$C1462)</f>
        <v>1392.0613020527862</v>
      </c>
      <c r="I1462" s="67">
        <f xml:space="preserve">   MAX(0, HLOOKUP(MONTH($B1462),'Farm Crops'!$B$18:$N$28,I$5,0)  - VLOOKUP(I$4,'Farm Crops'!$B$4:$G$13,6,0)/1000*0.65*$C1462)</f>
        <v>2121.0413431085044</v>
      </c>
      <c r="J1462" s="67">
        <f xml:space="preserve">   MAX(0, HLOOKUP(MONTH($B1462),'Farm Crops'!$B$18:$N$28,J$5,0)  - VLOOKUP(J$4,'Farm Crops'!$B$4:$G$13,6,0)/1000*0.65*$C1462)</f>
        <v>2117.386891495601</v>
      </c>
      <c r="K1462" s="67">
        <f xml:space="preserve">   MAX(0, HLOOKUP(MONTH($B1462),'Farm Crops'!$B$18:$N$28,K$5,0)  - VLOOKUP(K$4,'Farm Crops'!$B$4:$G$13,6,0)/1000*0.65*$C1462)</f>
        <v>495.2375190615835</v>
      </c>
      <c r="L1462" s="67">
        <f xml:space="preserve">   MAX(0, HLOOKUP(MONTH($B1462),'Farm Crops'!$B$18:$N$28,L$5,0)  - VLOOKUP(L$4,'Farm Crops'!$B$4:$G$13,6,0)/1000*0.65*$C1462)</f>
        <v>88.703507331378376</v>
      </c>
      <c r="M1462" s="67">
        <f xml:space="preserve">   MAX(0, HLOOKUP(MONTH($B1462),'Farm Crops'!$B$18:$N$28,M$5,0)  - VLOOKUP(M$4,'Farm Crops'!$B$4:$G$13,6,0)/1000*0.65*$C1462)</f>
        <v>632.67100293255123</v>
      </c>
    </row>
    <row r="1463" spans="2:13" x14ac:dyDescent="0.2">
      <c r="B1463" s="4">
        <v>41940</v>
      </c>
      <c r="C1463" s="67">
        <f>'Observed Data'!$E1462</f>
        <v>0</v>
      </c>
      <c r="D1463" s="67">
        <f xml:space="preserve">   MAX(0, HLOOKUP(MONTH($B1463),'Farm Crops'!$B$18:$N$28,D$5,0)  - VLOOKUP(D$4,'Farm Crops'!$B$4:$G$13,6,0)/1000*0.65*$C1463)</f>
        <v>1989.1844574780059</v>
      </c>
      <c r="E1463" s="67">
        <f xml:space="preserve">   MAX(0, HLOOKUP(MONTH($B1463),'Farm Crops'!$B$18:$N$28,E$5,0)  - VLOOKUP(E$4,'Farm Crops'!$B$4:$G$13,6,0)/1000*0.65*$C1463)</f>
        <v>1326.9812140762465</v>
      </c>
      <c r="F1463" s="67">
        <f xml:space="preserve">   MAX(0, HLOOKUP(MONTH($B1463),'Farm Crops'!$B$18:$N$28,F$5,0)  - VLOOKUP(F$4,'Farm Crops'!$B$4:$G$13,6,0)/1000*0.65*$C1463)</f>
        <v>1616.6617624633429</v>
      </c>
      <c r="G1463" s="67">
        <f xml:space="preserve">   MAX(0, HLOOKUP(MONTH($B1463),'Farm Crops'!$B$18:$N$28,G$5,0)  - VLOOKUP(G$4,'Farm Crops'!$B$4:$G$13,6,0)/1000*0.65*$C1463)</f>
        <v>405.64412903225809</v>
      </c>
      <c r="H1463" s="67">
        <f xml:space="preserve">   MAX(0, HLOOKUP(MONTH($B1463),'Farm Crops'!$B$18:$N$28,H$5,0)  - VLOOKUP(H$4,'Farm Crops'!$B$4:$G$13,6,0)/1000*0.65*$C1463)</f>
        <v>1392.0613020527862</v>
      </c>
      <c r="I1463" s="67">
        <f xml:space="preserve">   MAX(0, HLOOKUP(MONTH($B1463),'Farm Crops'!$B$18:$N$28,I$5,0)  - VLOOKUP(I$4,'Farm Crops'!$B$4:$G$13,6,0)/1000*0.65*$C1463)</f>
        <v>2121.0413431085044</v>
      </c>
      <c r="J1463" s="67">
        <f xml:space="preserve">   MAX(0, HLOOKUP(MONTH($B1463),'Farm Crops'!$B$18:$N$28,J$5,0)  - VLOOKUP(J$4,'Farm Crops'!$B$4:$G$13,6,0)/1000*0.65*$C1463)</f>
        <v>2117.386891495601</v>
      </c>
      <c r="K1463" s="67">
        <f xml:space="preserve">   MAX(0, HLOOKUP(MONTH($B1463),'Farm Crops'!$B$18:$N$28,K$5,0)  - VLOOKUP(K$4,'Farm Crops'!$B$4:$G$13,6,0)/1000*0.65*$C1463)</f>
        <v>495.2375190615835</v>
      </c>
      <c r="L1463" s="67">
        <f xml:space="preserve">   MAX(0, HLOOKUP(MONTH($B1463),'Farm Crops'!$B$18:$N$28,L$5,0)  - VLOOKUP(L$4,'Farm Crops'!$B$4:$G$13,6,0)/1000*0.65*$C1463)</f>
        <v>88.703507331378376</v>
      </c>
      <c r="M1463" s="67">
        <f xml:space="preserve">   MAX(0, HLOOKUP(MONTH($B1463),'Farm Crops'!$B$18:$N$28,M$5,0)  - VLOOKUP(M$4,'Farm Crops'!$B$4:$G$13,6,0)/1000*0.65*$C1463)</f>
        <v>632.67100293255123</v>
      </c>
    </row>
    <row r="1464" spans="2:13" x14ac:dyDescent="0.2">
      <c r="B1464" s="4">
        <v>41941</v>
      </c>
      <c r="C1464" s="67">
        <f>'Observed Data'!$E1463</f>
        <v>0</v>
      </c>
      <c r="D1464" s="67">
        <f xml:space="preserve">   MAX(0, HLOOKUP(MONTH($B1464),'Farm Crops'!$B$18:$N$28,D$5,0)  - VLOOKUP(D$4,'Farm Crops'!$B$4:$G$13,6,0)/1000*0.65*$C1464)</f>
        <v>1989.1844574780059</v>
      </c>
      <c r="E1464" s="67">
        <f xml:space="preserve">   MAX(0, HLOOKUP(MONTH($B1464),'Farm Crops'!$B$18:$N$28,E$5,0)  - VLOOKUP(E$4,'Farm Crops'!$B$4:$G$13,6,0)/1000*0.65*$C1464)</f>
        <v>1326.9812140762465</v>
      </c>
      <c r="F1464" s="67">
        <f xml:space="preserve">   MAX(0, HLOOKUP(MONTH($B1464),'Farm Crops'!$B$18:$N$28,F$5,0)  - VLOOKUP(F$4,'Farm Crops'!$B$4:$G$13,6,0)/1000*0.65*$C1464)</f>
        <v>1616.6617624633429</v>
      </c>
      <c r="G1464" s="67">
        <f xml:space="preserve">   MAX(0, HLOOKUP(MONTH($B1464),'Farm Crops'!$B$18:$N$28,G$5,0)  - VLOOKUP(G$4,'Farm Crops'!$B$4:$G$13,6,0)/1000*0.65*$C1464)</f>
        <v>405.64412903225809</v>
      </c>
      <c r="H1464" s="67">
        <f xml:space="preserve">   MAX(0, HLOOKUP(MONTH($B1464),'Farm Crops'!$B$18:$N$28,H$5,0)  - VLOOKUP(H$4,'Farm Crops'!$B$4:$G$13,6,0)/1000*0.65*$C1464)</f>
        <v>1392.0613020527862</v>
      </c>
      <c r="I1464" s="67">
        <f xml:space="preserve">   MAX(0, HLOOKUP(MONTH($B1464),'Farm Crops'!$B$18:$N$28,I$5,0)  - VLOOKUP(I$4,'Farm Crops'!$B$4:$G$13,6,0)/1000*0.65*$C1464)</f>
        <v>2121.0413431085044</v>
      </c>
      <c r="J1464" s="67">
        <f xml:space="preserve">   MAX(0, HLOOKUP(MONTH($B1464),'Farm Crops'!$B$18:$N$28,J$5,0)  - VLOOKUP(J$4,'Farm Crops'!$B$4:$G$13,6,0)/1000*0.65*$C1464)</f>
        <v>2117.386891495601</v>
      </c>
      <c r="K1464" s="67">
        <f xml:space="preserve">   MAX(0, HLOOKUP(MONTH($B1464),'Farm Crops'!$B$18:$N$28,K$5,0)  - VLOOKUP(K$4,'Farm Crops'!$B$4:$G$13,6,0)/1000*0.65*$C1464)</f>
        <v>495.2375190615835</v>
      </c>
      <c r="L1464" s="67">
        <f xml:space="preserve">   MAX(0, HLOOKUP(MONTH($B1464),'Farm Crops'!$B$18:$N$28,L$5,0)  - VLOOKUP(L$4,'Farm Crops'!$B$4:$G$13,6,0)/1000*0.65*$C1464)</f>
        <v>88.703507331378376</v>
      </c>
      <c r="M1464" s="67">
        <f xml:space="preserve">   MAX(0, HLOOKUP(MONTH($B1464),'Farm Crops'!$B$18:$N$28,M$5,0)  - VLOOKUP(M$4,'Farm Crops'!$B$4:$G$13,6,0)/1000*0.65*$C1464)</f>
        <v>632.67100293255123</v>
      </c>
    </row>
    <row r="1465" spans="2:13" x14ac:dyDescent="0.2">
      <c r="B1465" s="4">
        <v>41942</v>
      </c>
      <c r="C1465" s="67">
        <f>'Observed Data'!$E1464</f>
        <v>0</v>
      </c>
      <c r="D1465" s="67">
        <f xml:space="preserve">   MAX(0, HLOOKUP(MONTH($B1465),'Farm Crops'!$B$18:$N$28,D$5,0)  - VLOOKUP(D$4,'Farm Crops'!$B$4:$G$13,6,0)/1000*0.65*$C1465)</f>
        <v>1989.1844574780059</v>
      </c>
      <c r="E1465" s="67">
        <f xml:space="preserve">   MAX(0, HLOOKUP(MONTH($B1465),'Farm Crops'!$B$18:$N$28,E$5,0)  - VLOOKUP(E$4,'Farm Crops'!$B$4:$G$13,6,0)/1000*0.65*$C1465)</f>
        <v>1326.9812140762465</v>
      </c>
      <c r="F1465" s="67">
        <f xml:space="preserve">   MAX(0, HLOOKUP(MONTH($B1465),'Farm Crops'!$B$18:$N$28,F$5,0)  - VLOOKUP(F$4,'Farm Crops'!$B$4:$G$13,6,0)/1000*0.65*$C1465)</f>
        <v>1616.6617624633429</v>
      </c>
      <c r="G1465" s="67">
        <f xml:space="preserve">   MAX(0, HLOOKUP(MONTH($B1465),'Farm Crops'!$B$18:$N$28,G$5,0)  - VLOOKUP(G$4,'Farm Crops'!$B$4:$G$13,6,0)/1000*0.65*$C1465)</f>
        <v>405.64412903225809</v>
      </c>
      <c r="H1465" s="67">
        <f xml:space="preserve">   MAX(0, HLOOKUP(MONTH($B1465),'Farm Crops'!$B$18:$N$28,H$5,0)  - VLOOKUP(H$4,'Farm Crops'!$B$4:$G$13,6,0)/1000*0.65*$C1465)</f>
        <v>1392.0613020527862</v>
      </c>
      <c r="I1465" s="67">
        <f xml:space="preserve">   MAX(0, HLOOKUP(MONTH($B1465),'Farm Crops'!$B$18:$N$28,I$5,0)  - VLOOKUP(I$4,'Farm Crops'!$B$4:$G$13,6,0)/1000*0.65*$C1465)</f>
        <v>2121.0413431085044</v>
      </c>
      <c r="J1465" s="67">
        <f xml:space="preserve">   MAX(0, HLOOKUP(MONTH($B1465),'Farm Crops'!$B$18:$N$28,J$5,0)  - VLOOKUP(J$4,'Farm Crops'!$B$4:$G$13,6,0)/1000*0.65*$C1465)</f>
        <v>2117.386891495601</v>
      </c>
      <c r="K1465" s="67">
        <f xml:space="preserve">   MAX(0, HLOOKUP(MONTH($B1465),'Farm Crops'!$B$18:$N$28,K$5,0)  - VLOOKUP(K$4,'Farm Crops'!$B$4:$G$13,6,0)/1000*0.65*$C1465)</f>
        <v>495.2375190615835</v>
      </c>
      <c r="L1465" s="67">
        <f xml:space="preserve">   MAX(0, HLOOKUP(MONTH($B1465),'Farm Crops'!$B$18:$N$28,L$5,0)  - VLOOKUP(L$4,'Farm Crops'!$B$4:$G$13,6,0)/1000*0.65*$C1465)</f>
        <v>88.703507331378376</v>
      </c>
      <c r="M1465" s="67">
        <f xml:space="preserve">   MAX(0, HLOOKUP(MONTH($B1465),'Farm Crops'!$B$18:$N$28,M$5,0)  - VLOOKUP(M$4,'Farm Crops'!$B$4:$G$13,6,0)/1000*0.65*$C1465)</f>
        <v>632.67100293255123</v>
      </c>
    </row>
    <row r="1466" spans="2:13" x14ac:dyDescent="0.2">
      <c r="B1466" s="4">
        <v>41943</v>
      </c>
      <c r="C1466" s="67">
        <f>'Observed Data'!$E1465</f>
        <v>0</v>
      </c>
      <c r="D1466" s="67">
        <f xml:space="preserve">   MAX(0, HLOOKUP(MONTH($B1466),'Farm Crops'!$B$18:$N$28,D$5,0)  - VLOOKUP(D$4,'Farm Crops'!$B$4:$G$13,6,0)/1000*0.65*$C1466)</f>
        <v>1989.1844574780059</v>
      </c>
      <c r="E1466" s="67">
        <f xml:space="preserve">   MAX(0, HLOOKUP(MONTH($B1466),'Farm Crops'!$B$18:$N$28,E$5,0)  - VLOOKUP(E$4,'Farm Crops'!$B$4:$G$13,6,0)/1000*0.65*$C1466)</f>
        <v>1326.9812140762465</v>
      </c>
      <c r="F1466" s="67">
        <f xml:space="preserve">   MAX(0, HLOOKUP(MONTH($B1466),'Farm Crops'!$B$18:$N$28,F$5,0)  - VLOOKUP(F$4,'Farm Crops'!$B$4:$G$13,6,0)/1000*0.65*$C1466)</f>
        <v>1616.6617624633429</v>
      </c>
      <c r="G1466" s="67">
        <f xml:space="preserve">   MAX(0, HLOOKUP(MONTH($B1466),'Farm Crops'!$B$18:$N$28,G$5,0)  - VLOOKUP(G$4,'Farm Crops'!$B$4:$G$13,6,0)/1000*0.65*$C1466)</f>
        <v>405.64412903225809</v>
      </c>
      <c r="H1466" s="67">
        <f xml:space="preserve">   MAX(0, HLOOKUP(MONTH($B1466),'Farm Crops'!$B$18:$N$28,H$5,0)  - VLOOKUP(H$4,'Farm Crops'!$B$4:$G$13,6,0)/1000*0.65*$C1466)</f>
        <v>1392.0613020527862</v>
      </c>
      <c r="I1466" s="67">
        <f xml:space="preserve">   MAX(0, HLOOKUP(MONTH($B1466),'Farm Crops'!$B$18:$N$28,I$5,0)  - VLOOKUP(I$4,'Farm Crops'!$B$4:$G$13,6,0)/1000*0.65*$C1466)</f>
        <v>2121.0413431085044</v>
      </c>
      <c r="J1466" s="67">
        <f xml:space="preserve">   MAX(0, HLOOKUP(MONTH($B1466),'Farm Crops'!$B$18:$N$28,J$5,0)  - VLOOKUP(J$4,'Farm Crops'!$B$4:$G$13,6,0)/1000*0.65*$C1466)</f>
        <v>2117.386891495601</v>
      </c>
      <c r="K1466" s="67">
        <f xml:space="preserve">   MAX(0, HLOOKUP(MONTH($B1466),'Farm Crops'!$B$18:$N$28,K$5,0)  - VLOOKUP(K$4,'Farm Crops'!$B$4:$G$13,6,0)/1000*0.65*$C1466)</f>
        <v>495.2375190615835</v>
      </c>
      <c r="L1466" s="67">
        <f xml:space="preserve">   MAX(0, HLOOKUP(MONTH($B1466),'Farm Crops'!$B$18:$N$28,L$5,0)  - VLOOKUP(L$4,'Farm Crops'!$B$4:$G$13,6,0)/1000*0.65*$C1466)</f>
        <v>88.703507331378376</v>
      </c>
      <c r="M1466" s="67">
        <f xml:space="preserve">   MAX(0, HLOOKUP(MONTH($B1466),'Farm Crops'!$B$18:$N$28,M$5,0)  - VLOOKUP(M$4,'Farm Crops'!$B$4:$G$13,6,0)/1000*0.65*$C1466)</f>
        <v>632.67100293255123</v>
      </c>
    </row>
    <row r="1467" spans="2:13" x14ac:dyDescent="0.2">
      <c r="B1467" s="4">
        <v>41944</v>
      </c>
      <c r="C1467" s="67">
        <f>'Observed Data'!$E1466</f>
        <v>0</v>
      </c>
      <c r="D1467" s="67">
        <f xml:space="preserve">   MAX(0, HLOOKUP(MONTH($B1467),'Farm Crops'!$B$18:$N$28,D$5,0)  - VLOOKUP(D$4,'Farm Crops'!$B$4:$G$13,6,0)/1000*0.65*$C1467)</f>
        <v>1612.6189898989903</v>
      </c>
      <c r="E1467" s="67">
        <f xml:space="preserve">   MAX(0, HLOOKUP(MONTH($B1467),'Farm Crops'!$B$18:$N$28,E$5,0)  - VLOOKUP(E$4,'Farm Crops'!$B$4:$G$13,6,0)/1000*0.65*$C1467)</f>
        <v>2067.9532363636372</v>
      </c>
      <c r="F1467" s="67">
        <f xml:space="preserve">   MAX(0, HLOOKUP(MONTH($B1467),'Farm Crops'!$B$18:$N$28,F$5,0)  - VLOOKUP(F$4,'Farm Crops'!$B$4:$G$13,6,0)/1000*0.65*$C1467)</f>
        <v>2578.9604202020205</v>
      </c>
      <c r="G1467" s="67">
        <f xml:space="preserve">   MAX(0, HLOOKUP(MONTH($B1467),'Farm Crops'!$B$18:$N$28,G$5,0)  - VLOOKUP(G$4,'Farm Crops'!$B$4:$G$13,6,0)/1000*0.65*$C1467)</f>
        <v>657.03120000000013</v>
      </c>
      <c r="H1467" s="67">
        <f xml:space="preserve">   MAX(0, HLOOKUP(MONTH($B1467),'Farm Crops'!$B$18:$N$28,H$5,0)  - VLOOKUP(H$4,'Farm Crops'!$B$4:$G$13,6,0)/1000*0.65*$C1467)</f>
        <v>2254.753963636364</v>
      </c>
      <c r="I1467" s="67">
        <f xml:space="preserve">   MAX(0, HLOOKUP(MONTH($B1467),'Farm Crops'!$B$18:$N$28,I$5,0)  - VLOOKUP(I$4,'Farm Crops'!$B$4:$G$13,6,0)/1000*0.65*$C1467)</f>
        <v>3469.5907555555564</v>
      </c>
      <c r="J1467" s="67">
        <f xml:space="preserve">   MAX(0, HLOOKUP(MONTH($B1467),'Farm Crops'!$B$18:$N$28,J$5,0)  - VLOOKUP(J$4,'Farm Crops'!$B$4:$G$13,6,0)/1000*0.65*$C1467)</f>
        <v>3294.7650909090912</v>
      </c>
      <c r="K1467" s="67">
        <f xml:space="preserve">   MAX(0, HLOOKUP(MONTH($B1467),'Farm Crops'!$B$18:$N$28,K$5,0)  - VLOOKUP(K$4,'Farm Crops'!$B$4:$G$13,6,0)/1000*0.65*$C1467)</f>
        <v>773.8008727272728</v>
      </c>
      <c r="L1467" s="67">
        <f xml:space="preserve">   MAX(0, HLOOKUP(MONTH($B1467),'Farm Crops'!$B$18:$N$28,L$5,0)  - VLOOKUP(L$4,'Farm Crops'!$B$4:$G$13,6,0)/1000*0.65*$C1467)</f>
        <v>139.0627636363638</v>
      </c>
      <c r="M1467" s="67">
        <f xml:space="preserve">   MAX(0, HLOOKUP(MONTH($B1467),'Farm Crops'!$B$18:$N$28,M$5,0)  - VLOOKUP(M$4,'Farm Crops'!$B$4:$G$13,6,0)/1000*0.65*$C1467)</f>
        <v>1001.8822545454547</v>
      </c>
    </row>
    <row r="1468" spans="2:13" x14ac:dyDescent="0.2">
      <c r="B1468" s="4">
        <v>41945</v>
      </c>
      <c r="C1468" s="67">
        <f>'Observed Data'!$E1467</f>
        <v>0</v>
      </c>
      <c r="D1468" s="67">
        <f xml:space="preserve">   MAX(0, HLOOKUP(MONTH($B1468),'Farm Crops'!$B$18:$N$28,D$5,0)  - VLOOKUP(D$4,'Farm Crops'!$B$4:$G$13,6,0)/1000*0.65*$C1468)</f>
        <v>1612.6189898989903</v>
      </c>
      <c r="E1468" s="67">
        <f xml:space="preserve">   MAX(0, HLOOKUP(MONTH($B1468),'Farm Crops'!$B$18:$N$28,E$5,0)  - VLOOKUP(E$4,'Farm Crops'!$B$4:$G$13,6,0)/1000*0.65*$C1468)</f>
        <v>2067.9532363636372</v>
      </c>
      <c r="F1468" s="67">
        <f xml:space="preserve">   MAX(0, HLOOKUP(MONTH($B1468),'Farm Crops'!$B$18:$N$28,F$5,0)  - VLOOKUP(F$4,'Farm Crops'!$B$4:$G$13,6,0)/1000*0.65*$C1468)</f>
        <v>2578.9604202020205</v>
      </c>
      <c r="G1468" s="67">
        <f xml:space="preserve">   MAX(0, HLOOKUP(MONTH($B1468),'Farm Crops'!$B$18:$N$28,G$5,0)  - VLOOKUP(G$4,'Farm Crops'!$B$4:$G$13,6,0)/1000*0.65*$C1468)</f>
        <v>657.03120000000013</v>
      </c>
      <c r="H1468" s="67">
        <f xml:space="preserve">   MAX(0, HLOOKUP(MONTH($B1468),'Farm Crops'!$B$18:$N$28,H$5,0)  - VLOOKUP(H$4,'Farm Crops'!$B$4:$G$13,6,0)/1000*0.65*$C1468)</f>
        <v>2254.753963636364</v>
      </c>
      <c r="I1468" s="67">
        <f xml:space="preserve">   MAX(0, HLOOKUP(MONTH($B1468),'Farm Crops'!$B$18:$N$28,I$5,0)  - VLOOKUP(I$4,'Farm Crops'!$B$4:$G$13,6,0)/1000*0.65*$C1468)</f>
        <v>3469.5907555555564</v>
      </c>
      <c r="J1468" s="67">
        <f xml:space="preserve">   MAX(0, HLOOKUP(MONTH($B1468),'Farm Crops'!$B$18:$N$28,J$5,0)  - VLOOKUP(J$4,'Farm Crops'!$B$4:$G$13,6,0)/1000*0.65*$C1468)</f>
        <v>3294.7650909090912</v>
      </c>
      <c r="K1468" s="67">
        <f xml:space="preserve">   MAX(0, HLOOKUP(MONTH($B1468),'Farm Crops'!$B$18:$N$28,K$5,0)  - VLOOKUP(K$4,'Farm Crops'!$B$4:$G$13,6,0)/1000*0.65*$C1468)</f>
        <v>773.8008727272728</v>
      </c>
      <c r="L1468" s="67">
        <f xml:space="preserve">   MAX(0, HLOOKUP(MONTH($B1468),'Farm Crops'!$B$18:$N$28,L$5,0)  - VLOOKUP(L$4,'Farm Crops'!$B$4:$G$13,6,0)/1000*0.65*$C1468)</f>
        <v>139.0627636363638</v>
      </c>
      <c r="M1468" s="67">
        <f xml:space="preserve">   MAX(0, HLOOKUP(MONTH($B1468),'Farm Crops'!$B$18:$N$28,M$5,0)  - VLOOKUP(M$4,'Farm Crops'!$B$4:$G$13,6,0)/1000*0.65*$C1468)</f>
        <v>1001.8822545454547</v>
      </c>
    </row>
    <row r="1469" spans="2:13" x14ac:dyDescent="0.2">
      <c r="B1469" s="4">
        <v>41946</v>
      </c>
      <c r="C1469" s="67">
        <f>'Observed Data'!$E1468</f>
        <v>0</v>
      </c>
      <c r="D1469" s="67">
        <f xml:space="preserve">   MAX(0, HLOOKUP(MONTH($B1469),'Farm Crops'!$B$18:$N$28,D$5,0)  - VLOOKUP(D$4,'Farm Crops'!$B$4:$G$13,6,0)/1000*0.65*$C1469)</f>
        <v>1612.6189898989903</v>
      </c>
      <c r="E1469" s="67">
        <f xml:space="preserve">   MAX(0, HLOOKUP(MONTH($B1469),'Farm Crops'!$B$18:$N$28,E$5,0)  - VLOOKUP(E$4,'Farm Crops'!$B$4:$G$13,6,0)/1000*0.65*$C1469)</f>
        <v>2067.9532363636372</v>
      </c>
      <c r="F1469" s="67">
        <f xml:space="preserve">   MAX(0, HLOOKUP(MONTH($B1469),'Farm Crops'!$B$18:$N$28,F$5,0)  - VLOOKUP(F$4,'Farm Crops'!$B$4:$G$13,6,0)/1000*0.65*$C1469)</f>
        <v>2578.9604202020205</v>
      </c>
      <c r="G1469" s="67">
        <f xml:space="preserve">   MAX(0, HLOOKUP(MONTH($B1469),'Farm Crops'!$B$18:$N$28,G$5,0)  - VLOOKUP(G$4,'Farm Crops'!$B$4:$G$13,6,0)/1000*0.65*$C1469)</f>
        <v>657.03120000000013</v>
      </c>
      <c r="H1469" s="67">
        <f xml:space="preserve">   MAX(0, HLOOKUP(MONTH($B1469),'Farm Crops'!$B$18:$N$28,H$5,0)  - VLOOKUP(H$4,'Farm Crops'!$B$4:$G$13,6,0)/1000*0.65*$C1469)</f>
        <v>2254.753963636364</v>
      </c>
      <c r="I1469" s="67">
        <f xml:space="preserve">   MAX(0, HLOOKUP(MONTH($B1469),'Farm Crops'!$B$18:$N$28,I$5,0)  - VLOOKUP(I$4,'Farm Crops'!$B$4:$G$13,6,0)/1000*0.65*$C1469)</f>
        <v>3469.5907555555564</v>
      </c>
      <c r="J1469" s="67">
        <f xml:space="preserve">   MAX(0, HLOOKUP(MONTH($B1469),'Farm Crops'!$B$18:$N$28,J$5,0)  - VLOOKUP(J$4,'Farm Crops'!$B$4:$G$13,6,0)/1000*0.65*$C1469)</f>
        <v>3294.7650909090912</v>
      </c>
      <c r="K1469" s="67">
        <f xml:space="preserve">   MAX(0, HLOOKUP(MONTH($B1469),'Farm Crops'!$B$18:$N$28,K$5,0)  - VLOOKUP(K$4,'Farm Crops'!$B$4:$G$13,6,0)/1000*0.65*$C1469)</f>
        <v>773.8008727272728</v>
      </c>
      <c r="L1469" s="67">
        <f xml:space="preserve">   MAX(0, HLOOKUP(MONTH($B1469),'Farm Crops'!$B$18:$N$28,L$5,0)  - VLOOKUP(L$4,'Farm Crops'!$B$4:$G$13,6,0)/1000*0.65*$C1469)</f>
        <v>139.0627636363638</v>
      </c>
      <c r="M1469" s="67">
        <f xml:space="preserve">   MAX(0, HLOOKUP(MONTH($B1469),'Farm Crops'!$B$18:$N$28,M$5,0)  - VLOOKUP(M$4,'Farm Crops'!$B$4:$G$13,6,0)/1000*0.65*$C1469)</f>
        <v>1001.8822545454547</v>
      </c>
    </row>
    <row r="1470" spans="2:13" x14ac:dyDescent="0.2">
      <c r="B1470" s="4">
        <v>41947</v>
      </c>
      <c r="C1470" s="67">
        <f>'Observed Data'!$E1469</f>
        <v>0</v>
      </c>
      <c r="D1470" s="67">
        <f xml:space="preserve">   MAX(0, HLOOKUP(MONTH($B1470),'Farm Crops'!$B$18:$N$28,D$5,0)  - VLOOKUP(D$4,'Farm Crops'!$B$4:$G$13,6,0)/1000*0.65*$C1470)</f>
        <v>1612.6189898989903</v>
      </c>
      <c r="E1470" s="67">
        <f xml:space="preserve">   MAX(0, HLOOKUP(MONTH($B1470),'Farm Crops'!$B$18:$N$28,E$5,0)  - VLOOKUP(E$4,'Farm Crops'!$B$4:$G$13,6,0)/1000*0.65*$C1470)</f>
        <v>2067.9532363636372</v>
      </c>
      <c r="F1470" s="67">
        <f xml:space="preserve">   MAX(0, HLOOKUP(MONTH($B1470),'Farm Crops'!$B$18:$N$28,F$5,0)  - VLOOKUP(F$4,'Farm Crops'!$B$4:$G$13,6,0)/1000*0.65*$C1470)</f>
        <v>2578.9604202020205</v>
      </c>
      <c r="G1470" s="67">
        <f xml:space="preserve">   MAX(0, HLOOKUP(MONTH($B1470),'Farm Crops'!$B$18:$N$28,G$5,0)  - VLOOKUP(G$4,'Farm Crops'!$B$4:$G$13,6,0)/1000*0.65*$C1470)</f>
        <v>657.03120000000013</v>
      </c>
      <c r="H1470" s="67">
        <f xml:space="preserve">   MAX(0, HLOOKUP(MONTH($B1470),'Farm Crops'!$B$18:$N$28,H$5,0)  - VLOOKUP(H$4,'Farm Crops'!$B$4:$G$13,6,0)/1000*0.65*$C1470)</f>
        <v>2254.753963636364</v>
      </c>
      <c r="I1470" s="67">
        <f xml:space="preserve">   MAX(0, HLOOKUP(MONTH($B1470),'Farm Crops'!$B$18:$N$28,I$5,0)  - VLOOKUP(I$4,'Farm Crops'!$B$4:$G$13,6,0)/1000*0.65*$C1470)</f>
        <v>3469.5907555555564</v>
      </c>
      <c r="J1470" s="67">
        <f xml:space="preserve">   MAX(0, HLOOKUP(MONTH($B1470),'Farm Crops'!$B$18:$N$28,J$5,0)  - VLOOKUP(J$4,'Farm Crops'!$B$4:$G$13,6,0)/1000*0.65*$C1470)</f>
        <v>3294.7650909090912</v>
      </c>
      <c r="K1470" s="67">
        <f xml:space="preserve">   MAX(0, HLOOKUP(MONTH($B1470),'Farm Crops'!$B$18:$N$28,K$5,0)  - VLOOKUP(K$4,'Farm Crops'!$B$4:$G$13,6,0)/1000*0.65*$C1470)</f>
        <v>773.8008727272728</v>
      </c>
      <c r="L1470" s="67">
        <f xml:space="preserve">   MAX(0, HLOOKUP(MONTH($B1470),'Farm Crops'!$B$18:$N$28,L$5,0)  - VLOOKUP(L$4,'Farm Crops'!$B$4:$G$13,6,0)/1000*0.65*$C1470)</f>
        <v>139.0627636363638</v>
      </c>
      <c r="M1470" s="67">
        <f xml:space="preserve">   MAX(0, HLOOKUP(MONTH($B1470),'Farm Crops'!$B$18:$N$28,M$5,0)  - VLOOKUP(M$4,'Farm Crops'!$B$4:$G$13,6,0)/1000*0.65*$C1470)</f>
        <v>1001.8822545454547</v>
      </c>
    </row>
    <row r="1471" spans="2:13" x14ac:dyDescent="0.2">
      <c r="B1471" s="4">
        <v>41948</v>
      </c>
      <c r="C1471" s="67">
        <f>'Observed Data'!$E1470</f>
        <v>0</v>
      </c>
      <c r="D1471" s="67">
        <f xml:space="preserve">   MAX(0, HLOOKUP(MONTH($B1471),'Farm Crops'!$B$18:$N$28,D$5,0)  - VLOOKUP(D$4,'Farm Crops'!$B$4:$G$13,6,0)/1000*0.65*$C1471)</f>
        <v>1612.6189898989903</v>
      </c>
      <c r="E1471" s="67">
        <f xml:space="preserve">   MAX(0, HLOOKUP(MONTH($B1471),'Farm Crops'!$B$18:$N$28,E$5,0)  - VLOOKUP(E$4,'Farm Crops'!$B$4:$G$13,6,0)/1000*0.65*$C1471)</f>
        <v>2067.9532363636372</v>
      </c>
      <c r="F1471" s="67">
        <f xml:space="preserve">   MAX(0, HLOOKUP(MONTH($B1471),'Farm Crops'!$B$18:$N$28,F$5,0)  - VLOOKUP(F$4,'Farm Crops'!$B$4:$G$13,6,0)/1000*0.65*$C1471)</f>
        <v>2578.9604202020205</v>
      </c>
      <c r="G1471" s="67">
        <f xml:space="preserve">   MAX(0, HLOOKUP(MONTH($B1471),'Farm Crops'!$B$18:$N$28,G$5,0)  - VLOOKUP(G$4,'Farm Crops'!$B$4:$G$13,6,0)/1000*0.65*$C1471)</f>
        <v>657.03120000000013</v>
      </c>
      <c r="H1471" s="67">
        <f xml:space="preserve">   MAX(0, HLOOKUP(MONTH($B1471),'Farm Crops'!$B$18:$N$28,H$5,0)  - VLOOKUP(H$4,'Farm Crops'!$B$4:$G$13,6,0)/1000*0.65*$C1471)</f>
        <v>2254.753963636364</v>
      </c>
      <c r="I1471" s="67">
        <f xml:space="preserve">   MAX(0, HLOOKUP(MONTH($B1471),'Farm Crops'!$B$18:$N$28,I$5,0)  - VLOOKUP(I$4,'Farm Crops'!$B$4:$G$13,6,0)/1000*0.65*$C1471)</f>
        <v>3469.5907555555564</v>
      </c>
      <c r="J1471" s="67">
        <f xml:space="preserve">   MAX(0, HLOOKUP(MONTH($B1471),'Farm Crops'!$B$18:$N$28,J$5,0)  - VLOOKUP(J$4,'Farm Crops'!$B$4:$G$13,6,0)/1000*0.65*$C1471)</f>
        <v>3294.7650909090912</v>
      </c>
      <c r="K1471" s="67">
        <f xml:space="preserve">   MAX(0, HLOOKUP(MONTH($B1471),'Farm Crops'!$B$18:$N$28,K$5,0)  - VLOOKUP(K$4,'Farm Crops'!$B$4:$G$13,6,0)/1000*0.65*$C1471)</f>
        <v>773.8008727272728</v>
      </c>
      <c r="L1471" s="67">
        <f xml:space="preserve">   MAX(0, HLOOKUP(MONTH($B1471),'Farm Crops'!$B$18:$N$28,L$5,0)  - VLOOKUP(L$4,'Farm Crops'!$B$4:$G$13,6,0)/1000*0.65*$C1471)</f>
        <v>139.0627636363638</v>
      </c>
      <c r="M1471" s="67">
        <f xml:space="preserve">   MAX(0, HLOOKUP(MONTH($B1471),'Farm Crops'!$B$18:$N$28,M$5,0)  - VLOOKUP(M$4,'Farm Crops'!$B$4:$G$13,6,0)/1000*0.65*$C1471)</f>
        <v>1001.8822545454547</v>
      </c>
    </row>
    <row r="1472" spans="2:13" x14ac:dyDescent="0.2">
      <c r="B1472" s="4">
        <v>41949</v>
      </c>
      <c r="C1472" s="67">
        <f>'Observed Data'!$E1471</f>
        <v>2</v>
      </c>
      <c r="D1472" s="67">
        <f xml:space="preserve">   MAX(0, HLOOKUP(MONTH($B1472),'Farm Crops'!$B$18:$N$28,D$5,0)  - VLOOKUP(D$4,'Farm Crops'!$B$4:$G$13,6,0)/1000*0.65*$C1472)</f>
        <v>989.91898989899028</v>
      </c>
      <c r="E1472" s="67">
        <f xml:space="preserve">   MAX(0, HLOOKUP(MONTH($B1472),'Farm Crops'!$B$18:$N$28,E$5,0)  - VLOOKUP(E$4,'Farm Crops'!$B$4:$G$13,6,0)/1000*0.65*$C1472)</f>
        <v>886.51323636363713</v>
      </c>
      <c r="F1472" s="67">
        <f xml:space="preserve">   MAX(0, HLOOKUP(MONTH($B1472),'Farm Crops'!$B$18:$N$28,F$5,0)  - VLOOKUP(F$4,'Farm Crops'!$B$4:$G$13,6,0)/1000*0.65*$C1472)</f>
        <v>1274.5404202020206</v>
      </c>
      <c r="G1472" s="67">
        <f xml:space="preserve">   MAX(0, HLOOKUP(MONTH($B1472),'Farm Crops'!$B$18:$N$28,G$5,0)  - VLOOKUP(G$4,'Farm Crops'!$B$4:$G$13,6,0)/1000*0.65*$C1472)</f>
        <v>286.66120000000012</v>
      </c>
      <c r="H1472" s="67">
        <f xml:space="preserve">   MAX(0, HLOOKUP(MONTH($B1472),'Farm Crops'!$B$18:$N$28,H$5,0)  - VLOOKUP(H$4,'Farm Crops'!$B$4:$G$13,6,0)/1000*0.65*$C1472)</f>
        <v>983.74396363636401</v>
      </c>
      <c r="I1472" s="67">
        <f xml:space="preserve">   MAX(0, HLOOKUP(MONTH($B1472),'Farm Crops'!$B$18:$N$28,I$5,0)  - VLOOKUP(I$4,'Farm Crops'!$B$4:$G$13,6,0)/1000*0.65*$C1472)</f>
        <v>2338.4607555555563</v>
      </c>
      <c r="J1472" s="67">
        <f xml:space="preserve">   MAX(0, HLOOKUP(MONTH($B1472),'Farm Crops'!$B$18:$N$28,J$5,0)  - VLOOKUP(J$4,'Farm Crops'!$B$4:$G$13,6,0)/1000*0.65*$C1472)</f>
        <v>1680.6850909090913</v>
      </c>
      <c r="K1472" s="67">
        <f xml:space="preserve">   MAX(0, HLOOKUP(MONTH($B1472),'Farm Crops'!$B$18:$N$28,K$5,0)  - VLOOKUP(K$4,'Farm Crops'!$B$4:$G$13,6,0)/1000*0.65*$C1472)</f>
        <v>388.74087272727286</v>
      </c>
      <c r="L1472" s="67">
        <f xml:space="preserve">   MAX(0, HLOOKUP(MONTH($B1472),'Farm Crops'!$B$18:$N$28,L$5,0)  - VLOOKUP(L$4,'Farm Crops'!$B$4:$G$13,6,0)/1000*0.65*$C1472)</f>
        <v>68.992763636363719</v>
      </c>
      <c r="M1472" s="67">
        <f xml:space="preserve">   MAX(0, HLOOKUP(MONTH($B1472),'Farm Crops'!$B$18:$N$28,M$5,0)  - VLOOKUP(M$4,'Farm Crops'!$B$4:$G$13,6,0)/1000*0.65*$C1472)</f>
        <v>478.37225454545478</v>
      </c>
    </row>
    <row r="1473" spans="2:13" x14ac:dyDescent="0.2">
      <c r="B1473" s="4">
        <v>41950</v>
      </c>
      <c r="C1473" s="67">
        <f>'Observed Data'!$E1472</f>
        <v>2</v>
      </c>
      <c r="D1473" s="67">
        <f xml:space="preserve">   MAX(0, HLOOKUP(MONTH($B1473),'Farm Crops'!$B$18:$N$28,D$5,0)  - VLOOKUP(D$4,'Farm Crops'!$B$4:$G$13,6,0)/1000*0.65*$C1473)</f>
        <v>989.91898989899028</v>
      </c>
      <c r="E1473" s="67">
        <f xml:space="preserve">   MAX(0, HLOOKUP(MONTH($B1473),'Farm Crops'!$B$18:$N$28,E$5,0)  - VLOOKUP(E$4,'Farm Crops'!$B$4:$G$13,6,0)/1000*0.65*$C1473)</f>
        <v>886.51323636363713</v>
      </c>
      <c r="F1473" s="67">
        <f xml:space="preserve">   MAX(0, HLOOKUP(MONTH($B1473),'Farm Crops'!$B$18:$N$28,F$5,0)  - VLOOKUP(F$4,'Farm Crops'!$B$4:$G$13,6,0)/1000*0.65*$C1473)</f>
        <v>1274.5404202020206</v>
      </c>
      <c r="G1473" s="67">
        <f xml:space="preserve">   MAX(0, HLOOKUP(MONTH($B1473),'Farm Crops'!$B$18:$N$28,G$5,0)  - VLOOKUP(G$4,'Farm Crops'!$B$4:$G$13,6,0)/1000*0.65*$C1473)</f>
        <v>286.66120000000012</v>
      </c>
      <c r="H1473" s="67">
        <f xml:space="preserve">   MAX(0, HLOOKUP(MONTH($B1473),'Farm Crops'!$B$18:$N$28,H$5,0)  - VLOOKUP(H$4,'Farm Crops'!$B$4:$G$13,6,0)/1000*0.65*$C1473)</f>
        <v>983.74396363636401</v>
      </c>
      <c r="I1473" s="67">
        <f xml:space="preserve">   MAX(0, HLOOKUP(MONTH($B1473),'Farm Crops'!$B$18:$N$28,I$5,0)  - VLOOKUP(I$4,'Farm Crops'!$B$4:$G$13,6,0)/1000*0.65*$C1473)</f>
        <v>2338.4607555555563</v>
      </c>
      <c r="J1473" s="67">
        <f xml:space="preserve">   MAX(0, HLOOKUP(MONTH($B1473),'Farm Crops'!$B$18:$N$28,J$5,0)  - VLOOKUP(J$4,'Farm Crops'!$B$4:$G$13,6,0)/1000*0.65*$C1473)</f>
        <v>1680.6850909090913</v>
      </c>
      <c r="K1473" s="67">
        <f xml:space="preserve">   MAX(0, HLOOKUP(MONTH($B1473),'Farm Crops'!$B$18:$N$28,K$5,0)  - VLOOKUP(K$4,'Farm Crops'!$B$4:$G$13,6,0)/1000*0.65*$C1473)</f>
        <v>388.74087272727286</v>
      </c>
      <c r="L1473" s="67">
        <f xml:space="preserve">   MAX(0, HLOOKUP(MONTH($B1473),'Farm Crops'!$B$18:$N$28,L$5,0)  - VLOOKUP(L$4,'Farm Crops'!$B$4:$G$13,6,0)/1000*0.65*$C1473)</f>
        <v>68.992763636363719</v>
      </c>
      <c r="M1473" s="67">
        <f xml:space="preserve">   MAX(0, HLOOKUP(MONTH($B1473),'Farm Crops'!$B$18:$N$28,M$5,0)  - VLOOKUP(M$4,'Farm Crops'!$B$4:$G$13,6,0)/1000*0.65*$C1473)</f>
        <v>478.37225454545478</v>
      </c>
    </row>
    <row r="1474" spans="2:13" x14ac:dyDescent="0.2">
      <c r="B1474" s="4">
        <v>41951</v>
      </c>
      <c r="C1474" s="67">
        <f>'Observed Data'!$E1473</f>
        <v>0</v>
      </c>
      <c r="D1474" s="67">
        <f xml:space="preserve">   MAX(0, HLOOKUP(MONTH($B1474),'Farm Crops'!$B$18:$N$28,D$5,0)  - VLOOKUP(D$4,'Farm Crops'!$B$4:$G$13,6,0)/1000*0.65*$C1474)</f>
        <v>1612.6189898989903</v>
      </c>
      <c r="E1474" s="67">
        <f xml:space="preserve">   MAX(0, HLOOKUP(MONTH($B1474),'Farm Crops'!$B$18:$N$28,E$5,0)  - VLOOKUP(E$4,'Farm Crops'!$B$4:$G$13,6,0)/1000*0.65*$C1474)</f>
        <v>2067.9532363636372</v>
      </c>
      <c r="F1474" s="67">
        <f xml:space="preserve">   MAX(0, HLOOKUP(MONTH($B1474),'Farm Crops'!$B$18:$N$28,F$5,0)  - VLOOKUP(F$4,'Farm Crops'!$B$4:$G$13,6,0)/1000*0.65*$C1474)</f>
        <v>2578.9604202020205</v>
      </c>
      <c r="G1474" s="67">
        <f xml:space="preserve">   MAX(0, HLOOKUP(MONTH($B1474),'Farm Crops'!$B$18:$N$28,G$5,0)  - VLOOKUP(G$4,'Farm Crops'!$B$4:$G$13,6,0)/1000*0.65*$C1474)</f>
        <v>657.03120000000013</v>
      </c>
      <c r="H1474" s="67">
        <f xml:space="preserve">   MAX(0, HLOOKUP(MONTH($B1474),'Farm Crops'!$B$18:$N$28,H$5,0)  - VLOOKUP(H$4,'Farm Crops'!$B$4:$G$13,6,0)/1000*0.65*$C1474)</f>
        <v>2254.753963636364</v>
      </c>
      <c r="I1474" s="67">
        <f xml:space="preserve">   MAX(0, HLOOKUP(MONTH($B1474),'Farm Crops'!$B$18:$N$28,I$5,0)  - VLOOKUP(I$4,'Farm Crops'!$B$4:$G$13,6,0)/1000*0.65*$C1474)</f>
        <v>3469.5907555555564</v>
      </c>
      <c r="J1474" s="67">
        <f xml:space="preserve">   MAX(0, HLOOKUP(MONTH($B1474),'Farm Crops'!$B$18:$N$28,J$5,0)  - VLOOKUP(J$4,'Farm Crops'!$B$4:$G$13,6,0)/1000*0.65*$C1474)</f>
        <v>3294.7650909090912</v>
      </c>
      <c r="K1474" s="67">
        <f xml:space="preserve">   MAX(0, HLOOKUP(MONTH($B1474),'Farm Crops'!$B$18:$N$28,K$5,0)  - VLOOKUP(K$4,'Farm Crops'!$B$4:$G$13,6,0)/1000*0.65*$C1474)</f>
        <v>773.8008727272728</v>
      </c>
      <c r="L1474" s="67">
        <f xml:space="preserve">   MAX(0, HLOOKUP(MONTH($B1474),'Farm Crops'!$B$18:$N$28,L$5,0)  - VLOOKUP(L$4,'Farm Crops'!$B$4:$G$13,6,0)/1000*0.65*$C1474)</f>
        <v>139.0627636363638</v>
      </c>
      <c r="M1474" s="67">
        <f xml:space="preserve">   MAX(0, HLOOKUP(MONTH($B1474),'Farm Crops'!$B$18:$N$28,M$5,0)  - VLOOKUP(M$4,'Farm Crops'!$B$4:$G$13,6,0)/1000*0.65*$C1474)</f>
        <v>1001.8822545454547</v>
      </c>
    </row>
    <row r="1475" spans="2:13" x14ac:dyDescent="0.2">
      <c r="B1475" s="4">
        <v>41952</v>
      </c>
      <c r="C1475" s="67">
        <f>'Observed Data'!$E1474</f>
        <v>0</v>
      </c>
      <c r="D1475" s="67">
        <f xml:space="preserve">   MAX(0, HLOOKUP(MONTH($B1475),'Farm Crops'!$B$18:$N$28,D$5,0)  - VLOOKUP(D$4,'Farm Crops'!$B$4:$G$13,6,0)/1000*0.65*$C1475)</f>
        <v>1612.6189898989903</v>
      </c>
      <c r="E1475" s="67">
        <f xml:space="preserve">   MAX(0, HLOOKUP(MONTH($B1475),'Farm Crops'!$B$18:$N$28,E$5,0)  - VLOOKUP(E$4,'Farm Crops'!$B$4:$G$13,6,0)/1000*0.65*$C1475)</f>
        <v>2067.9532363636372</v>
      </c>
      <c r="F1475" s="67">
        <f xml:space="preserve">   MAX(0, HLOOKUP(MONTH($B1475),'Farm Crops'!$B$18:$N$28,F$5,0)  - VLOOKUP(F$4,'Farm Crops'!$B$4:$G$13,6,0)/1000*0.65*$C1475)</f>
        <v>2578.9604202020205</v>
      </c>
      <c r="G1475" s="67">
        <f xml:space="preserve">   MAX(0, HLOOKUP(MONTH($B1475),'Farm Crops'!$B$18:$N$28,G$5,0)  - VLOOKUP(G$4,'Farm Crops'!$B$4:$G$13,6,0)/1000*0.65*$C1475)</f>
        <v>657.03120000000013</v>
      </c>
      <c r="H1475" s="67">
        <f xml:space="preserve">   MAX(0, HLOOKUP(MONTH($B1475),'Farm Crops'!$B$18:$N$28,H$5,0)  - VLOOKUP(H$4,'Farm Crops'!$B$4:$G$13,6,0)/1000*0.65*$C1475)</f>
        <v>2254.753963636364</v>
      </c>
      <c r="I1475" s="67">
        <f xml:space="preserve">   MAX(0, HLOOKUP(MONTH($B1475),'Farm Crops'!$B$18:$N$28,I$5,0)  - VLOOKUP(I$4,'Farm Crops'!$B$4:$G$13,6,0)/1000*0.65*$C1475)</f>
        <v>3469.5907555555564</v>
      </c>
      <c r="J1475" s="67">
        <f xml:space="preserve">   MAX(0, HLOOKUP(MONTH($B1475),'Farm Crops'!$B$18:$N$28,J$5,0)  - VLOOKUP(J$4,'Farm Crops'!$B$4:$G$13,6,0)/1000*0.65*$C1475)</f>
        <v>3294.7650909090912</v>
      </c>
      <c r="K1475" s="67">
        <f xml:space="preserve">   MAX(0, HLOOKUP(MONTH($B1475),'Farm Crops'!$B$18:$N$28,K$5,0)  - VLOOKUP(K$4,'Farm Crops'!$B$4:$G$13,6,0)/1000*0.65*$C1475)</f>
        <v>773.8008727272728</v>
      </c>
      <c r="L1475" s="67">
        <f xml:space="preserve">   MAX(0, HLOOKUP(MONTH($B1475),'Farm Crops'!$B$18:$N$28,L$5,0)  - VLOOKUP(L$4,'Farm Crops'!$B$4:$G$13,6,0)/1000*0.65*$C1475)</f>
        <v>139.0627636363638</v>
      </c>
      <c r="M1475" s="67">
        <f xml:space="preserve">   MAX(0, HLOOKUP(MONTH($B1475),'Farm Crops'!$B$18:$N$28,M$5,0)  - VLOOKUP(M$4,'Farm Crops'!$B$4:$G$13,6,0)/1000*0.65*$C1475)</f>
        <v>1001.8822545454547</v>
      </c>
    </row>
    <row r="1476" spans="2:13" x14ac:dyDescent="0.2">
      <c r="B1476" s="4">
        <v>41953</v>
      </c>
      <c r="C1476" s="67">
        <f>'Observed Data'!$E1475</f>
        <v>0</v>
      </c>
      <c r="D1476" s="67">
        <f xml:space="preserve">   MAX(0, HLOOKUP(MONTH($B1476),'Farm Crops'!$B$18:$N$28,D$5,0)  - VLOOKUP(D$4,'Farm Crops'!$B$4:$G$13,6,0)/1000*0.65*$C1476)</f>
        <v>1612.6189898989903</v>
      </c>
      <c r="E1476" s="67">
        <f xml:space="preserve">   MAX(0, HLOOKUP(MONTH($B1476),'Farm Crops'!$B$18:$N$28,E$5,0)  - VLOOKUP(E$4,'Farm Crops'!$B$4:$G$13,6,0)/1000*0.65*$C1476)</f>
        <v>2067.9532363636372</v>
      </c>
      <c r="F1476" s="67">
        <f xml:space="preserve">   MAX(0, HLOOKUP(MONTH($B1476),'Farm Crops'!$B$18:$N$28,F$5,0)  - VLOOKUP(F$4,'Farm Crops'!$B$4:$G$13,6,0)/1000*0.65*$C1476)</f>
        <v>2578.9604202020205</v>
      </c>
      <c r="G1476" s="67">
        <f xml:space="preserve">   MAX(0, HLOOKUP(MONTH($B1476),'Farm Crops'!$B$18:$N$28,G$5,0)  - VLOOKUP(G$4,'Farm Crops'!$B$4:$G$13,6,0)/1000*0.65*$C1476)</f>
        <v>657.03120000000013</v>
      </c>
      <c r="H1476" s="67">
        <f xml:space="preserve">   MAX(0, HLOOKUP(MONTH($B1476),'Farm Crops'!$B$18:$N$28,H$5,0)  - VLOOKUP(H$4,'Farm Crops'!$B$4:$G$13,6,0)/1000*0.65*$C1476)</f>
        <v>2254.753963636364</v>
      </c>
      <c r="I1476" s="67">
        <f xml:space="preserve">   MAX(0, HLOOKUP(MONTH($B1476),'Farm Crops'!$B$18:$N$28,I$5,0)  - VLOOKUP(I$4,'Farm Crops'!$B$4:$G$13,6,0)/1000*0.65*$C1476)</f>
        <v>3469.5907555555564</v>
      </c>
      <c r="J1476" s="67">
        <f xml:space="preserve">   MAX(0, HLOOKUP(MONTH($B1476),'Farm Crops'!$B$18:$N$28,J$5,0)  - VLOOKUP(J$4,'Farm Crops'!$B$4:$G$13,6,0)/1000*0.65*$C1476)</f>
        <v>3294.7650909090912</v>
      </c>
      <c r="K1476" s="67">
        <f xml:space="preserve">   MAX(0, HLOOKUP(MONTH($B1476),'Farm Crops'!$B$18:$N$28,K$5,0)  - VLOOKUP(K$4,'Farm Crops'!$B$4:$G$13,6,0)/1000*0.65*$C1476)</f>
        <v>773.8008727272728</v>
      </c>
      <c r="L1476" s="67">
        <f xml:space="preserve">   MAX(0, HLOOKUP(MONTH($B1476),'Farm Crops'!$B$18:$N$28,L$5,0)  - VLOOKUP(L$4,'Farm Crops'!$B$4:$G$13,6,0)/1000*0.65*$C1476)</f>
        <v>139.0627636363638</v>
      </c>
      <c r="M1476" s="67">
        <f xml:space="preserve">   MAX(0, HLOOKUP(MONTH($B1476),'Farm Crops'!$B$18:$N$28,M$5,0)  - VLOOKUP(M$4,'Farm Crops'!$B$4:$G$13,6,0)/1000*0.65*$C1476)</f>
        <v>1001.8822545454547</v>
      </c>
    </row>
    <row r="1477" spans="2:13" x14ac:dyDescent="0.2">
      <c r="B1477" s="4">
        <v>41954</v>
      </c>
      <c r="C1477" s="67">
        <f>'Observed Data'!$E1476</f>
        <v>0</v>
      </c>
      <c r="D1477" s="67">
        <f xml:space="preserve">   MAX(0, HLOOKUP(MONTH($B1477),'Farm Crops'!$B$18:$N$28,D$5,0)  - VLOOKUP(D$4,'Farm Crops'!$B$4:$G$13,6,0)/1000*0.65*$C1477)</f>
        <v>1612.6189898989903</v>
      </c>
      <c r="E1477" s="67">
        <f xml:space="preserve">   MAX(0, HLOOKUP(MONTH($B1477),'Farm Crops'!$B$18:$N$28,E$5,0)  - VLOOKUP(E$4,'Farm Crops'!$B$4:$G$13,6,0)/1000*0.65*$C1477)</f>
        <v>2067.9532363636372</v>
      </c>
      <c r="F1477" s="67">
        <f xml:space="preserve">   MAX(0, HLOOKUP(MONTH($B1477),'Farm Crops'!$B$18:$N$28,F$5,0)  - VLOOKUP(F$4,'Farm Crops'!$B$4:$G$13,6,0)/1000*0.65*$C1477)</f>
        <v>2578.9604202020205</v>
      </c>
      <c r="G1477" s="67">
        <f xml:space="preserve">   MAX(0, HLOOKUP(MONTH($B1477),'Farm Crops'!$B$18:$N$28,G$5,0)  - VLOOKUP(G$4,'Farm Crops'!$B$4:$G$13,6,0)/1000*0.65*$C1477)</f>
        <v>657.03120000000013</v>
      </c>
      <c r="H1477" s="67">
        <f xml:space="preserve">   MAX(0, HLOOKUP(MONTH($B1477),'Farm Crops'!$B$18:$N$28,H$5,0)  - VLOOKUP(H$4,'Farm Crops'!$B$4:$G$13,6,0)/1000*0.65*$C1477)</f>
        <v>2254.753963636364</v>
      </c>
      <c r="I1477" s="67">
        <f xml:space="preserve">   MAX(0, HLOOKUP(MONTH($B1477),'Farm Crops'!$B$18:$N$28,I$5,0)  - VLOOKUP(I$4,'Farm Crops'!$B$4:$G$13,6,0)/1000*0.65*$C1477)</f>
        <v>3469.5907555555564</v>
      </c>
      <c r="J1477" s="67">
        <f xml:space="preserve">   MAX(0, HLOOKUP(MONTH($B1477),'Farm Crops'!$B$18:$N$28,J$5,0)  - VLOOKUP(J$4,'Farm Crops'!$B$4:$G$13,6,0)/1000*0.65*$C1477)</f>
        <v>3294.7650909090912</v>
      </c>
      <c r="K1477" s="67">
        <f xml:space="preserve">   MAX(0, HLOOKUP(MONTH($B1477),'Farm Crops'!$B$18:$N$28,K$5,0)  - VLOOKUP(K$4,'Farm Crops'!$B$4:$G$13,6,0)/1000*0.65*$C1477)</f>
        <v>773.8008727272728</v>
      </c>
      <c r="L1477" s="67">
        <f xml:space="preserve">   MAX(0, HLOOKUP(MONTH($B1477),'Farm Crops'!$B$18:$N$28,L$5,0)  - VLOOKUP(L$4,'Farm Crops'!$B$4:$G$13,6,0)/1000*0.65*$C1477)</f>
        <v>139.0627636363638</v>
      </c>
      <c r="M1477" s="67">
        <f xml:space="preserve">   MAX(0, HLOOKUP(MONTH($B1477),'Farm Crops'!$B$18:$N$28,M$5,0)  - VLOOKUP(M$4,'Farm Crops'!$B$4:$G$13,6,0)/1000*0.65*$C1477)</f>
        <v>1001.8822545454547</v>
      </c>
    </row>
    <row r="1478" spans="2:13" x14ac:dyDescent="0.2">
      <c r="B1478" s="4">
        <v>41955</v>
      </c>
      <c r="C1478" s="67">
        <f>'Observed Data'!$E1477</f>
        <v>0</v>
      </c>
      <c r="D1478" s="67">
        <f xml:space="preserve">   MAX(0, HLOOKUP(MONTH($B1478),'Farm Crops'!$B$18:$N$28,D$5,0)  - VLOOKUP(D$4,'Farm Crops'!$B$4:$G$13,6,0)/1000*0.65*$C1478)</f>
        <v>1612.6189898989903</v>
      </c>
      <c r="E1478" s="67">
        <f xml:space="preserve">   MAX(0, HLOOKUP(MONTH($B1478),'Farm Crops'!$B$18:$N$28,E$5,0)  - VLOOKUP(E$4,'Farm Crops'!$B$4:$G$13,6,0)/1000*0.65*$C1478)</f>
        <v>2067.9532363636372</v>
      </c>
      <c r="F1478" s="67">
        <f xml:space="preserve">   MAX(0, HLOOKUP(MONTH($B1478),'Farm Crops'!$B$18:$N$28,F$5,0)  - VLOOKUP(F$4,'Farm Crops'!$B$4:$G$13,6,0)/1000*0.65*$C1478)</f>
        <v>2578.9604202020205</v>
      </c>
      <c r="G1478" s="67">
        <f xml:space="preserve">   MAX(0, HLOOKUP(MONTH($B1478),'Farm Crops'!$B$18:$N$28,G$5,0)  - VLOOKUP(G$4,'Farm Crops'!$B$4:$G$13,6,0)/1000*0.65*$C1478)</f>
        <v>657.03120000000013</v>
      </c>
      <c r="H1478" s="67">
        <f xml:space="preserve">   MAX(0, HLOOKUP(MONTH($B1478),'Farm Crops'!$B$18:$N$28,H$5,0)  - VLOOKUP(H$4,'Farm Crops'!$B$4:$G$13,6,0)/1000*0.65*$C1478)</f>
        <v>2254.753963636364</v>
      </c>
      <c r="I1478" s="67">
        <f xml:space="preserve">   MAX(0, HLOOKUP(MONTH($B1478),'Farm Crops'!$B$18:$N$28,I$5,0)  - VLOOKUP(I$4,'Farm Crops'!$B$4:$G$13,6,0)/1000*0.65*$C1478)</f>
        <v>3469.5907555555564</v>
      </c>
      <c r="J1478" s="67">
        <f xml:space="preserve">   MAX(0, HLOOKUP(MONTH($B1478),'Farm Crops'!$B$18:$N$28,J$5,0)  - VLOOKUP(J$4,'Farm Crops'!$B$4:$G$13,6,0)/1000*0.65*$C1478)</f>
        <v>3294.7650909090912</v>
      </c>
      <c r="K1478" s="67">
        <f xml:space="preserve">   MAX(0, HLOOKUP(MONTH($B1478),'Farm Crops'!$B$18:$N$28,K$5,0)  - VLOOKUP(K$4,'Farm Crops'!$B$4:$G$13,6,0)/1000*0.65*$C1478)</f>
        <v>773.8008727272728</v>
      </c>
      <c r="L1478" s="67">
        <f xml:space="preserve">   MAX(0, HLOOKUP(MONTH($B1478),'Farm Crops'!$B$18:$N$28,L$5,0)  - VLOOKUP(L$4,'Farm Crops'!$B$4:$G$13,6,0)/1000*0.65*$C1478)</f>
        <v>139.0627636363638</v>
      </c>
      <c r="M1478" s="67">
        <f xml:space="preserve">   MAX(0, HLOOKUP(MONTH($B1478),'Farm Crops'!$B$18:$N$28,M$5,0)  - VLOOKUP(M$4,'Farm Crops'!$B$4:$G$13,6,0)/1000*0.65*$C1478)</f>
        <v>1001.8822545454547</v>
      </c>
    </row>
    <row r="1479" spans="2:13" x14ac:dyDescent="0.2">
      <c r="B1479" s="4">
        <v>41956</v>
      </c>
      <c r="C1479" s="67">
        <f>'Observed Data'!$E1478</f>
        <v>42</v>
      </c>
      <c r="D1479" s="67">
        <f xml:space="preserve">   MAX(0, HLOOKUP(MONTH($B1479),'Farm Crops'!$B$18:$N$28,D$5,0)  - VLOOKUP(D$4,'Farm Crops'!$B$4:$G$13,6,0)/1000*0.65*$C1479)</f>
        <v>0</v>
      </c>
      <c r="E1479" s="67">
        <f xml:space="preserve">   MAX(0, HLOOKUP(MONTH($B1479),'Farm Crops'!$B$18:$N$28,E$5,0)  - VLOOKUP(E$4,'Farm Crops'!$B$4:$G$13,6,0)/1000*0.65*$C1479)</f>
        <v>0</v>
      </c>
      <c r="F1479" s="67">
        <f xml:space="preserve">   MAX(0, HLOOKUP(MONTH($B1479),'Farm Crops'!$B$18:$N$28,F$5,0)  - VLOOKUP(F$4,'Farm Crops'!$B$4:$G$13,6,0)/1000*0.65*$C1479)</f>
        <v>0</v>
      </c>
      <c r="G1479" s="67">
        <f xml:space="preserve">   MAX(0, HLOOKUP(MONTH($B1479),'Farm Crops'!$B$18:$N$28,G$5,0)  - VLOOKUP(G$4,'Farm Crops'!$B$4:$G$13,6,0)/1000*0.65*$C1479)</f>
        <v>0</v>
      </c>
      <c r="H1479" s="67">
        <f xml:space="preserve">   MAX(0, HLOOKUP(MONTH($B1479),'Farm Crops'!$B$18:$N$28,H$5,0)  - VLOOKUP(H$4,'Farm Crops'!$B$4:$G$13,6,0)/1000*0.65*$C1479)</f>
        <v>0</v>
      </c>
      <c r="I1479" s="67">
        <f xml:space="preserve">   MAX(0, HLOOKUP(MONTH($B1479),'Farm Crops'!$B$18:$N$28,I$5,0)  - VLOOKUP(I$4,'Farm Crops'!$B$4:$G$13,6,0)/1000*0.65*$C1479)</f>
        <v>0</v>
      </c>
      <c r="J1479" s="67">
        <f xml:space="preserve">   MAX(0, HLOOKUP(MONTH($B1479),'Farm Crops'!$B$18:$N$28,J$5,0)  - VLOOKUP(J$4,'Farm Crops'!$B$4:$G$13,6,0)/1000*0.65*$C1479)</f>
        <v>0</v>
      </c>
      <c r="K1479" s="67">
        <f xml:space="preserve">   MAX(0, HLOOKUP(MONTH($B1479),'Farm Crops'!$B$18:$N$28,K$5,0)  - VLOOKUP(K$4,'Farm Crops'!$B$4:$G$13,6,0)/1000*0.65*$C1479)</f>
        <v>0</v>
      </c>
      <c r="L1479" s="67">
        <f xml:space="preserve">   MAX(0, HLOOKUP(MONTH($B1479),'Farm Crops'!$B$18:$N$28,L$5,0)  - VLOOKUP(L$4,'Farm Crops'!$B$4:$G$13,6,0)/1000*0.65*$C1479)</f>
        <v>0</v>
      </c>
      <c r="M1479" s="67">
        <f xml:space="preserve">   MAX(0, HLOOKUP(MONTH($B1479),'Farm Crops'!$B$18:$N$28,M$5,0)  - VLOOKUP(M$4,'Farm Crops'!$B$4:$G$13,6,0)/1000*0.65*$C1479)</f>
        <v>0</v>
      </c>
    </row>
    <row r="1480" spans="2:13" x14ac:dyDescent="0.2">
      <c r="B1480" s="4">
        <v>41957</v>
      </c>
      <c r="C1480" s="67">
        <f>'Observed Data'!$E1479</f>
        <v>0</v>
      </c>
      <c r="D1480" s="67">
        <f xml:space="preserve">   MAX(0, HLOOKUP(MONTH($B1480),'Farm Crops'!$B$18:$N$28,D$5,0)  - VLOOKUP(D$4,'Farm Crops'!$B$4:$G$13,6,0)/1000*0.65*$C1480)</f>
        <v>1612.6189898989903</v>
      </c>
      <c r="E1480" s="67">
        <f xml:space="preserve">   MAX(0, HLOOKUP(MONTH($B1480),'Farm Crops'!$B$18:$N$28,E$5,0)  - VLOOKUP(E$4,'Farm Crops'!$B$4:$G$13,6,0)/1000*0.65*$C1480)</f>
        <v>2067.9532363636372</v>
      </c>
      <c r="F1480" s="67">
        <f xml:space="preserve">   MAX(0, HLOOKUP(MONTH($B1480),'Farm Crops'!$B$18:$N$28,F$5,0)  - VLOOKUP(F$4,'Farm Crops'!$B$4:$G$13,6,0)/1000*0.65*$C1480)</f>
        <v>2578.9604202020205</v>
      </c>
      <c r="G1480" s="67">
        <f xml:space="preserve">   MAX(0, HLOOKUP(MONTH($B1480),'Farm Crops'!$B$18:$N$28,G$5,0)  - VLOOKUP(G$4,'Farm Crops'!$B$4:$G$13,6,0)/1000*0.65*$C1480)</f>
        <v>657.03120000000013</v>
      </c>
      <c r="H1480" s="67">
        <f xml:space="preserve">   MAX(0, HLOOKUP(MONTH($B1480),'Farm Crops'!$B$18:$N$28,H$5,0)  - VLOOKUP(H$4,'Farm Crops'!$B$4:$G$13,6,0)/1000*0.65*$C1480)</f>
        <v>2254.753963636364</v>
      </c>
      <c r="I1480" s="67">
        <f xml:space="preserve">   MAX(0, HLOOKUP(MONTH($B1480),'Farm Crops'!$B$18:$N$28,I$5,0)  - VLOOKUP(I$4,'Farm Crops'!$B$4:$G$13,6,0)/1000*0.65*$C1480)</f>
        <v>3469.5907555555564</v>
      </c>
      <c r="J1480" s="67">
        <f xml:space="preserve">   MAX(0, HLOOKUP(MONTH($B1480),'Farm Crops'!$B$18:$N$28,J$5,0)  - VLOOKUP(J$4,'Farm Crops'!$B$4:$G$13,6,0)/1000*0.65*$C1480)</f>
        <v>3294.7650909090912</v>
      </c>
      <c r="K1480" s="67">
        <f xml:space="preserve">   MAX(0, HLOOKUP(MONTH($B1480),'Farm Crops'!$B$18:$N$28,K$5,0)  - VLOOKUP(K$4,'Farm Crops'!$B$4:$G$13,6,0)/1000*0.65*$C1480)</f>
        <v>773.8008727272728</v>
      </c>
      <c r="L1480" s="67">
        <f xml:space="preserve">   MAX(0, HLOOKUP(MONTH($B1480),'Farm Crops'!$B$18:$N$28,L$5,0)  - VLOOKUP(L$4,'Farm Crops'!$B$4:$G$13,6,0)/1000*0.65*$C1480)</f>
        <v>139.0627636363638</v>
      </c>
      <c r="M1480" s="67">
        <f xml:space="preserve">   MAX(0, HLOOKUP(MONTH($B1480),'Farm Crops'!$B$18:$N$28,M$5,0)  - VLOOKUP(M$4,'Farm Crops'!$B$4:$G$13,6,0)/1000*0.65*$C1480)</f>
        <v>1001.8822545454547</v>
      </c>
    </row>
    <row r="1481" spans="2:13" x14ac:dyDescent="0.2">
      <c r="B1481" s="4">
        <v>41958</v>
      </c>
      <c r="C1481" s="67">
        <f>'Observed Data'!$E1480</f>
        <v>0</v>
      </c>
      <c r="D1481" s="67">
        <f xml:space="preserve">   MAX(0, HLOOKUP(MONTH($B1481),'Farm Crops'!$B$18:$N$28,D$5,0)  - VLOOKUP(D$4,'Farm Crops'!$B$4:$G$13,6,0)/1000*0.65*$C1481)</f>
        <v>1612.6189898989903</v>
      </c>
      <c r="E1481" s="67">
        <f xml:space="preserve">   MAX(0, HLOOKUP(MONTH($B1481),'Farm Crops'!$B$18:$N$28,E$5,0)  - VLOOKUP(E$4,'Farm Crops'!$B$4:$G$13,6,0)/1000*0.65*$C1481)</f>
        <v>2067.9532363636372</v>
      </c>
      <c r="F1481" s="67">
        <f xml:space="preserve">   MAX(0, HLOOKUP(MONTH($B1481),'Farm Crops'!$B$18:$N$28,F$5,0)  - VLOOKUP(F$4,'Farm Crops'!$B$4:$G$13,6,0)/1000*0.65*$C1481)</f>
        <v>2578.9604202020205</v>
      </c>
      <c r="G1481" s="67">
        <f xml:space="preserve">   MAX(0, HLOOKUP(MONTH($B1481),'Farm Crops'!$B$18:$N$28,G$5,0)  - VLOOKUP(G$4,'Farm Crops'!$B$4:$G$13,6,0)/1000*0.65*$C1481)</f>
        <v>657.03120000000013</v>
      </c>
      <c r="H1481" s="67">
        <f xml:space="preserve">   MAX(0, HLOOKUP(MONTH($B1481),'Farm Crops'!$B$18:$N$28,H$5,0)  - VLOOKUP(H$4,'Farm Crops'!$B$4:$G$13,6,0)/1000*0.65*$C1481)</f>
        <v>2254.753963636364</v>
      </c>
      <c r="I1481" s="67">
        <f xml:space="preserve">   MAX(0, HLOOKUP(MONTH($B1481),'Farm Crops'!$B$18:$N$28,I$5,0)  - VLOOKUP(I$4,'Farm Crops'!$B$4:$G$13,6,0)/1000*0.65*$C1481)</f>
        <v>3469.5907555555564</v>
      </c>
      <c r="J1481" s="67">
        <f xml:space="preserve">   MAX(0, HLOOKUP(MONTH($B1481),'Farm Crops'!$B$18:$N$28,J$5,0)  - VLOOKUP(J$4,'Farm Crops'!$B$4:$G$13,6,0)/1000*0.65*$C1481)</f>
        <v>3294.7650909090912</v>
      </c>
      <c r="K1481" s="67">
        <f xml:space="preserve">   MAX(0, HLOOKUP(MONTH($B1481),'Farm Crops'!$B$18:$N$28,K$5,0)  - VLOOKUP(K$4,'Farm Crops'!$B$4:$G$13,6,0)/1000*0.65*$C1481)</f>
        <v>773.8008727272728</v>
      </c>
      <c r="L1481" s="67">
        <f xml:space="preserve">   MAX(0, HLOOKUP(MONTH($B1481),'Farm Crops'!$B$18:$N$28,L$5,0)  - VLOOKUP(L$4,'Farm Crops'!$B$4:$G$13,6,0)/1000*0.65*$C1481)</f>
        <v>139.0627636363638</v>
      </c>
      <c r="M1481" s="67">
        <f xml:space="preserve">   MAX(0, HLOOKUP(MONTH($B1481),'Farm Crops'!$B$18:$N$28,M$5,0)  - VLOOKUP(M$4,'Farm Crops'!$B$4:$G$13,6,0)/1000*0.65*$C1481)</f>
        <v>1001.8822545454547</v>
      </c>
    </row>
    <row r="1482" spans="2:13" x14ac:dyDescent="0.2">
      <c r="B1482" s="4">
        <v>41959</v>
      </c>
      <c r="C1482" s="67">
        <f>'Observed Data'!$E1481</f>
        <v>0</v>
      </c>
      <c r="D1482" s="67">
        <f xml:space="preserve">   MAX(0, HLOOKUP(MONTH($B1482),'Farm Crops'!$B$18:$N$28,D$5,0)  - VLOOKUP(D$4,'Farm Crops'!$B$4:$G$13,6,0)/1000*0.65*$C1482)</f>
        <v>1612.6189898989903</v>
      </c>
      <c r="E1482" s="67">
        <f xml:space="preserve">   MAX(0, HLOOKUP(MONTH($B1482),'Farm Crops'!$B$18:$N$28,E$5,0)  - VLOOKUP(E$4,'Farm Crops'!$B$4:$G$13,6,0)/1000*0.65*$C1482)</f>
        <v>2067.9532363636372</v>
      </c>
      <c r="F1482" s="67">
        <f xml:space="preserve">   MAX(0, HLOOKUP(MONTH($B1482),'Farm Crops'!$B$18:$N$28,F$5,0)  - VLOOKUP(F$4,'Farm Crops'!$B$4:$G$13,6,0)/1000*0.65*$C1482)</f>
        <v>2578.9604202020205</v>
      </c>
      <c r="G1482" s="67">
        <f xml:space="preserve">   MAX(0, HLOOKUP(MONTH($B1482),'Farm Crops'!$B$18:$N$28,G$5,0)  - VLOOKUP(G$4,'Farm Crops'!$B$4:$G$13,6,0)/1000*0.65*$C1482)</f>
        <v>657.03120000000013</v>
      </c>
      <c r="H1482" s="67">
        <f xml:space="preserve">   MAX(0, HLOOKUP(MONTH($B1482),'Farm Crops'!$B$18:$N$28,H$5,0)  - VLOOKUP(H$4,'Farm Crops'!$B$4:$G$13,6,0)/1000*0.65*$C1482)</f>
        <v>2254.753963636364</v>
      </c>
      <c r="I1482" s="67">
        <f xml:space="preserve">   MAX(0, HLOOKUP(MONTH($B1482),'Farm Crops'!$B$18:$N$28,I$5,0)  - VLOOKUP(I$4,'Farm Crops'!$B$4:$G$13,6,0)/1000*0.65*$C1482)</f>
        <v>3469.5907555555564</v>
      </c>
      <c r="J1482" s="67">
        <f xml:space="preserve">   MAX(0, HLOOKUP(MONTH($B1482),'Farm Crops'!$B$18:$N$28,J$5,0)  - VLOOKUP(J$4,'Farm Crops'!$B$4:$G$13,6,0)/1000*0.65*$C1482)</f>
        <v>3294.7650909090912</v>
      </c>
      <c r="K1482" s="67">
        <f xml:space="preserve">   MAX(0, HLOOKUP(MONTH($B1482),'Farm Crops'!$B$18:$N$28,K$5,0)  - VLOOKUP(K$4,'Farm Crops'!$B$4:$G$13,6,0)/1000*0.65*$C1482)</f>
        <v>773.8008727272728</v>
      </c>
      <c r="L1482" s="67">
        <f xml:space="preserve">   MAX(0, HLOOKUP(MONTH($B1482),'Farm Crops'!$B$18:$N$28,L$5,0)  - VLOOKUP(L$4,'Farm Crops'!$B$4:$G$13,6,0)/1000*0.65*$C1482)</f>
        <v>139.0627636363638</v>
      </c>
      <c r="M1482" s="67">
        <f xml:space="preserve">   MAX(0, HLOOKUP(MONTH($B1482),'Farm Crops'!$B$18:$N$28,M$5,0)  - VLOOKUP(M$4,'Farm Crops'!$B$4:$G$13,6,0)/1000*0.65*$C1482)</f>
        <v>1001.8822545454547</v>
      </c>
    </row>
    <row r="1483" spans="2:13" x14ac:dyDescent="0.2">
      <c r="B1483" s="4">
        <v>41960</v>
      </c>
      <c r="C1483" s="67">
        <f>'Observed Data'!$E1482</f>
        <v>0</v>
      </c>
      <c r="D1483" s="67">
        <f xml:space="preserve">   MAX(0, HLOOKUP(MONTH($B1483),'Farm Crops'!$B$18:$N$28,D$5,0)  - VLOOKUP(D$4,'Farm Crops'!$B$4:$G$13,6,0)/1000*0.65*$C1483)</f>
        <v>1612.6189898989903</v>
      </c>
      <c r="E1483" s="67">
        <f xml:space="preserve">   MAX(0, HLOOKUP(MONTH($B1483),'Farm Crops'!$B$18:$N$28,E$5,0)  - VLOOKUP(E$4,'Farm Crops'!$B$4:$G$13,6,0)/1000*0.65*$C1483)</f>
        <v>2067.9532363636372</v>
      </c>
      <c r="F1483" s="67">
        <f xml:space="preserve">   MAX(0, HLOOKUP(MONTH($B1483),'Farm Crops'!$B$18:$N$28,F$5,0)  - VLOOKUP(F$4,'Farm Crops'!$B$4:$G$13,6,0)/1000*0.65*$C1483)</f>
        <v>2578.9604202020205</v>
      </c>
      <c r="G1483" s="67">
        <f xml:space="preserve">   MAX(0, HLOOKUP(MONTH($B1483),'Farm Crops'!$B$18:$N$28,G$5,0)  - VLOOKUP(G$4,'Farm Crops'!$B$4:$G$13,6,0)/1000*0.65*$C1483)</f>
        <v>657.03120000000013</v>
      </c>
      <c r="H1483" s="67">
        <f xml:space="preserve">   MAX(0, HLOOKUP(MONTH($B1483),'Farm Crops'!$B$18:$N$28,H$5,0)  - VLOOKUP(H$4,'Farm Crops'!$B$4:$G$13,6,0)/1000*0.65*$C1483)</f>
        <v>2254.753963636364</v>
      </c>
      <c r="I1483" s="67">
        <f xml:space="preserve">   MAX(0, HLOOKUP(MONTH($B1483),'Farm Crops'!$B$18:$N$28,I$5,0)  - VLOOKUP(I$4,'Farm Crops'!$B$4:$G$13,6,0)/1000*0.65*$C1483)</f>
        <v>3469.5907555555564</v>
      </c>
      <c r="J1483" s="67">
        <f xml:space="preserve">   MAX(0, HLOOKUP(MONTH($B1483),'Farm Crops'!$B$18:$N$28,J$5,0)  - VLOOKUP(J$4,'Farm Crops'!$B$4:$G$13,6,0)/1000*0.65*$C1483)</f>
        <v>3294.7650909090912</v>
      </c>
      <c r="K1483" s="67">
        <f xml:space="preserve">   MAX(0, HLOOKUP(MONTH($B1483),'Farm Crops'!$B$18:$N$28,K$5,0)  - VLOOKUP(K$4,'Farm Crops'!$B$4:$G$13,6,0)/1000*0.65*$C1483)</f>
        <v>773.8008727272728</v>
      </c>
      <c r="L1483" s="67">
        <f xml:space="preserve">   MAX(0, HLOOKUP(MONTH($B1483),'Farm Crops'!$B$18:$N$28,L$5,0)  - VLOOKUP(L$4,'Farm Crops'!$B$4:$G$13,6,0)/1000*0.65*$C1483)</f>
        <v>139.0627636363638</v>
      </c>
      <c r="M1483" s="67">
        <f xml:space="preserve">   MAX(0, HLOOKUP(MONTH($B1483),'Farm Crops'!$B$18:$N$28,M$5,0)  - VLOOKUP(M$4,'Farm Crops'!$B$4:$G$13,6,0)/1000*0.65*$C1483)</f>
        <v>1001.8822545454547</v>
      </c>
    </row>
    <row r="1484" spans="2:13" x14ac:dyDescent="0.2">
      <c r="B1484" s="4">
        <v>41961</v>
      </c>
      <c r="C1484" s="67">
        <f>'Observed Data'!$E1483</f>
        <v>0</v>
      </c>
      <c r="D1484" s="67">
        <f xml:space="preserve">   MAX(0, HLOOKUP(MONTH($B1484),'Farm Crops'!$B$18:$N$28,D$5,0)  - VLOOKUP(D$4,'Farm Crops'!$B$4:$G$13,6,0)/1000*0.65*$C1484)</f>
        <v>1612.6189898989903</v>
      </c>
      <c r="E1484" s="67">
        <f xml:space="preserve">   MAX(0, HLOOKUP(MONTH($B1484),'Farm Crops'!$B$18:$N$28,E$5,0)  - VLOOKUP(E$4,'Farm Crops'!$B$4:$G$13,6,0)/1000*0.65*$C1484)</f>
        <v>2067.9532363636372</v>
      </c>
      <c r="F1484" s="67">
        <f xml:space="preserve">   MAX(0, HLOOKUP(MONTH($B1484),'Farm Crops'!$B$18:$N$28,F$5,0)  - VLOOKUP(F$4,'Farm Crops'!$B$4:$G$13,6,0)/1000*0.65*$C1484)</f>
        <v>2578.9604202020205</v>
      </c>
      <c r="G1484" s="67">
        <f xml:space="preserve">   MAX(0, HLOOKUP(MONTH($B1484),'Farm Crops'!$B$18:$N$28,G$5,0)  - VLOOKUP(G$4,'Farm Crops'!$B$4:$G$13,6,0)/1000*0.65*$C1484)</f>
        <v>657.03120000000013</v>
      </c>
      <c r="H1484" s="67">
        <f xml:space="preserve">   MAX(0, HLOOKUP(MONTH($B1484),'Farm Crops'!$B$18:$N$28,H$5,0)  - VLOOKUP(H$4,'Farm Crops'!$B$4:$G$13,6,0)/1000*0.65*$C1484)</f>
        <v>2254.753963636364</v>
      </c>
      <c r="I1484" s="67">
        <f xml:space="preserve">   MAX(0, HLOOKUP(MONTH($B1484),'Farm Crops'!$B$18:$N$28,I$5,0)  - VLOOKUP(I$4,'Farm Crops'!$B$4:$G$13,6,0)/1000*0.65*$C1484)</f>
        <v>3469.5907555555564</v>
      </c>
      <c r="J1484" s="67">
        <f xml:space="preserve">   MAX(0, HLOOKUP(MONTH($B1484),'Farm Crops'!$B$18:$N$28,J$5,0)  - VLOOKUP(J$4,'Farm Crops'!$B$4:$G$13,6,0)/1000*0.65*$C1484)</f>
        <v>3294.7650909090912</v>
      </c>
      <c r="K1484" s="67">
        <f xml:space="preserve">   MAX(0, HLOOKUP(MONTH($B1484),'Farm Crops'!$B$18:$N$28,K$5,0)  - VLOOKUP(K$4,'Farm Crops'!$B$4:$G$13,6,0)/1000*0.65*$C1484)</f>
        <v>773.8008727272728</v>
      </c>
      <c r="L1484" s="67">
        <f xml:space="preserve">   MAX(0, HLOOKUP(MONTH($B1484),'Farm Crops'!$B$18:$N$28,L$5,0)  - VLOOKUP(L$4,'Farm Crops'!$B$4:$G$13,6,0)/1000*0.65*$C1484)</f>
        <v>139.0627636363638</v>
      </c>
      <c r="M1484" s="67">
        <f xml:space="preserve">   MAX(0, HLOOKUP(MONTH($B1484),'Farm Crops'!$B$18:$N$28,M$5,0)  - VLOOKUP(M$4,'Farm Crops'!$B$4:$G$13,6,0)/1000*0.65*$C1484)</f>
        <v>1001.8822545454547</v>
      </c>
    </row>
    <row r="1485" spans="2:13" x14ac:dyDescent="0.2">
      <c r="B1485" s="4">
        <v>41962</v>
      </c>
      <c r="C1485" s="67">
        <f>'Observed Data'!$E1484</f>
        <v>0</v>
      </c>
      <c r="D1485" s="67">
        <f xml:space="preserve">   MAX(0, HLOOKUP(MONTH($B1485),'Farm Crops'!$B$18:$N$28,D$5,0)  - VLOOKUP(D$4,'Farm Crops'!$B$4:$G$13,6,0)/1000*0.65*$C1485)</f>
        <v>1612.6189898989903</v>
      </c>
      <c r="E1485" s="67">
        <f xml:space="preserve">   MAX(0, HLOOKUP(MONTH($B1485),'Farm Crops'!$B$18:$N$28,E$5,0)  - VLOOKUP(E$4,'Farm Crops'!$B$4:$G$13,6,0)/1000*0.65*$C1485)</f>
        <v>2067.9532363636372</v>
      </c>
      <c r="F1485" s="67">
        <f xml:space="preserve">   MAX(0, HLOOKUP(MONTH($B1485),'Farm Crops'!$B$18:$N$28,F$5,0)  - VLOOKUP(F$4,'Farm Crops'!$B$4:$G$13,6,0)/1000*0.65*$C1485)</f>
        <v>2578.9604202020205</v>
      </c>
      <c r="G1485" s="67">
        <f xml:space="preserve">   MAX(0, HLOOKUP(MONTH($B1485),'Farm Crops'!$B$18:$N$28,G$5,0)  - VLOOKUP(G$4,'Farm Crops'!$B$4:$G$13,6,0)/1000*0.65*$C1485)</f>
        <v>657.03120000000013</v>
      </c>
      <c r="H1485" s="67">
        <f xml:space="preserve">   MAX(0, HLOOKUP(MONTH($B1485),'Farm Crops'!$B$18:$N$28,H$5,0)  - VLOOKUP(H$4,'Farm Crops'!$B$4:$G$13,6,0)/1000*0.65*$C1485)</f>
        <v>2254.753963636364</v>
      </c>
      <c r="I1485" s="67">
        <f xml:space="preserve">   MAX(0, HLOOKUP(MONTH($B1485),'Farm Crops'!$B$18:$N$28,I$5,0)  - VLOOKUP(I$4,'Farm Crops'!$B$4:$G$13,6,0)/1000*0.65*$C1485)</f>
        <v>3469.5907555555564</v>
      </c>
      <c r="J1485" s="67">
        <f xml:space="preserve">   MAX(0, HLOOKUP(MONTH($B1485),'Farm Crops'!$B$18:$N$28,J$5,0)  - VLOOKUP(J$4,'Farm Crops'!$B$4:$G$13,6,0)/1000*0.65*$C1485)</f>
        <v>3294.7650909090912</v>
      </c>
      <c r="K1485" s="67">
        <f xml:space="preserve">   MAX(0, HLOOKUP(MONTH($B1485),'Farm Crops'!$B$18:$N$28,K$5,0)  - VLOOKUP(K$4,'Farm Crops'!$B$4:$G$13,6,0)/1000*0.65*$C1485)</f>
        <v>773.8008727272728</v>
      </c>
      <c r="L1485" s="67">
        <f xml:space="preserve">   MAX(0, HLOOKUP(MONTH($B1485),'Farm Crops'!$B$18:$N$28,L$5,0)  - VLOOKUP(L$4,'Farm Crops'!$B$4:$G$13,6,0)/1000*0.65*$C1485)</f>
        <v>139.0627636363638</v>
      </c>
      <c r="M1485" s="67">
        <f xml:space="preserve">   MAX(0, HLOOKUP(MONTH($B1485),'Farm Crops'!$B$18:$N$28,M$5,0)  - VLOOKUP(M$4,'Farm Crops'!$B$4:$G$13,6,0)/1000*0.65*$C1485)</f>
        <v>1001.8822545454547</v>
      </c>
    </row>
    <row r="1486" spans="2:13" x14ac:dyDescent="0.2">
      <c r="B1486" s="4">
        <v>41963</v>
      </c>
      <c r="C1486" s="67">
        <f>'Observed Data'!$E1485</f>
        <v>0</v>
      </c>
      <c r="D1486" s="67">
        <f xml:space="preserve">   MAX(0, HLOOKUP(MONTH($B1486),'Farm Crops'!$B$18:$N$28,D$5,0)  - VLOOKUP(D$4,'Farm Crops'!$B$4:$G$13,6,0)/1000*0.65*$C1486)</f>
        <v>1612.6189898989903</v>
      </c>
      <c r="E1486" s="67">
        <f xml:space="preserve">   MAX(0, HLOOKUP(MONTH($B1486),'Farm Crops'!$B$18:$N$28,E$5,0)  - VLOOKUP(E$4,'Farm Crops'!$B$4:$G$13,6,0)/1000*0.65*$C1486)</f>
        <v>2067.9532363636372</v>
      </c>
      <c r="F1486" s="67">
        <f xml:space="preserve">   MAX(0, HLOOKUP(MONTH($B1486),'Farm Crops'!$B$18:$N$28,F$5,0)  - VLOOKUP(F$4,'Farm Crops'!$B$4:$G$13,6,0)/1000*0.65*$C1486)</f>
        <v>2578.9604202020205</v>
      </c>
      <c r="G1486" s="67">
        <f xml:space="preserve">   MAX(0, HLOOKUP(MONTH($B1486),'Farm Crops'!$B$18:$N$28,G$5,0)  - VLOOKUP(G$4,'Farm Crops'!$B$4:$G$13,6,0)/1000*0.65*$C1486)</f>
        <v>657.03120000000013</v>
      </c>
      <c r="H1486" s="67">
        <f xml:space="preserve">   MAX(0, HLOOKUP(MONTH($B1486),'Farm Crops'!$B$18:$N$28,H$5,0)  - VLOOKUP(H$4,'Farm Crops'!$B$4:$G$13,6,0)/1000*0.65*$C1486)</f>
        <v>2254.753963636364</v>
      </c>
      <c r="I1486" s="67">
        <f xml:space="preserve">   MAX(0, HLOOKUP(MONTH($B1486),'Farm Crops'!$B$18:$N$28,I$5,0)  - VLOOKUP(I$4,'Farm Crops'!$B$4:$G$13,6,0)/1000*0.65*$C1486)</f>
        <v>3469.5907555555564</v>
      </c>
      <c r="J1486" s="67">
        <f xml:space="preserve">   MAX(0, HLOOKUP(MONTH($B1486),'Farm Crops'!$B$18:$N$28,J$5,0)  - VLOOKUP(J$4,'Farm Crops'!$B$4:$G$13,6,0)/1000*0.65*$C1486)</f>
        <v>3294.7650909090912</v>
      </c>
      <c r="K1486" s="67">
        <f xml:space="preserve">   MAX(0, HLOOKUP(MONTH($B1486),'Farm Crops'!$B$18:$N$28,K$5,0)  - VLOOKUP(K$4,'Farm Crops'!$B$4:$G$13,6,0)/1000*0.65*$C1486)</f>
        <v>773.8008727272728</v>
      </c>
      <c r="L1486" s="67">
        <f xml:space="preserve">   MAX(0, HLOOKUP(MONTH($B1486),'Farm Crops'!$B$18:$N$28,L$5,0)  - VLOOKUP(L$4,'Farm Crops'!$B$4:$G$13,6,0)/1000*0.65*$C1486)</f>
        <v>139.0627636363638</v>
      </c>
      <c r="M1486" s="67">
        <f xml:space="preserve">   MAX(0, HLOOKUP(MONTH($B1486),'Farm Crops'!$B$18:$N$28,M$5,0)  - VLOOKUP(M$4,'Farm Crops'!$B$4:$G$13,6,0)/1000*0.65*$C1486)</f>
        <v>1001.8822545454547</v>
      </c>
    </row>
    <row r="1487" spans="2:13" x14ac:dyDescent="0.2">
      <c r="B1487" s="4">
        <v>41964</v>
      </c>
      <c r="C1487" s="67">
        <f>'Observed Data'!$E1486</f>
        <v>0</v>
      </c>
      <c r="D1487" s="67">
        <f xml:space="preserve">   MAX(0, HLOOKUP(MONTH($B1487),'Farm Crops'!$B$18:$N$28,D$5,0)  - VLOOKUP(D$4,'Farm Crops'!$B$4:$G$13,6,0)/1000*0.65*$C1487)</f>
        <v>1612.6189898989903</v>
      </c>
      <c r="E1487" s="67">
        <f xml:space="preserve">   MAX(0, HLOOKUP(MONTH($B1487),'Farm Crops'!$B$18:$N$28,E$5,0)  - VLOOKUP(E$4,'Farm Crops'!$B$4:$G$13,6,0)/1000*0.65*$C1487)</f>
        <v>2067.9532363636372</v>
      </c>
      <c r="F1487" s="67">
        <f xml:space="preserve">   MAX(0, HLOOKUP(MONTH($B1487),'Farm Crops'!$B$18:$N$28,F$5,0)  - VLOOKUP(F$4,'Farm Crops'!$B$4:$G$13,6,0)/1000*0.65*$C1487)</f>
        <v>2578.9604202020205</v>
      </c>
      <c r="G1487" s="67">
        <f xml:space="preserve">   MAX(0, HLOOKUP(MONTH($B1487),'Farm Crops'!$B$18:$N$28,G$5,0)  - VLOOKUP(G$4,'Farm Crops'!$B$4:$G$13,6,0)/1000*0.65*$C1487)</f>
        <v>657.03120000000013</v>
      </c>
      <c r="H1487" s="67">
        <f xml:space="preserve">   MAX(0, HLOOKUP(MONTH($B1487),'Farm Crops'!$B$18:$N$28,H$5,0)  - VLOOKUP(H$4,'Farm Crops'!$B$4:$G$13,6,0)/1000*0.65*$C1487)</f>
        <v>2254.753963636364</v>
      </c>
      <c r="I1487" s="67">
        <f xml:space="preserve">   MAX(0, HLOOKUP(MONTH($B1487),'Farm Crops'!$B$18:$N$28,I$5,0)  - VLOOKUP(I$4,'Farm Crops'!$B$4:$G$13,6,0)/1000*0.65*$C1487)</f>
        <v>3469.5907555555564</v>
      </c>
      <c r="J1487" s="67">
        <f xml:space="preserve">   MAX(0, HLOOKUP(MONTH($B1487),'Farm Crops'!$B$18:$N$28,J$5,0)  - VLOOKUP(J$4,'Farm Crops'!$B$4:$G$13,6,0)/1000*0.65*$C1487)</f>
        <v>3294.7650909090912</v>
      </c>
      <c r="K1487" s="67">
        <f xml:space="preserve">   MAX(0, HLOOKUP(MONTH($B1487),'Farm Crops'!$B$18:$N$28,K$5,0)  - VLOOKUP(K$4,'Farm Crops'!$B$4:$G$13,6,0)/1000*0.65*$C1487)</f>
        <v>773.8008727272728</v>
      </c>
      <c r="L1487" s="67">
        <f xml:space="preserve">   MAX(0, HLOOKUP(MONTH($B1487),'Farm Crops'!$B$18:$N$28,L$5,0)  - VLOOKUP(L$4,'Farm Crops'!$B$4:$G$13,6,0)/1000*0.65*$C1487)</f>
        <v>139.0627636363638</v>
      </c>
      <c r="M1487" s="67">
        <f xml:space="preserve">   MAX(0, HLOOKUP(MONTH($B1487),'Farm Crops'!$B$18:$N$28,M$5,0)  - VLOOKUP(M$4,'Farm Crops'!$B$4:$G$13,6,0)/1000*0.65*$C1487)</f>
        <v>1001.8822545454547</v>
      </c>
    </row>
    <row r="1488" spans="2:13" x14ac:dyDescent="0.2">
      <c r="B1488" s="4">
        <v>41965</v>
      </c>
      <c r="C1488" s="67">
        <f>'Observed Data'!$E1487</f>
        <v>11</v>
      </c>
      <c r="D1488" s="67">
        <f xml:space="preserve">   MAX(0, HLOOKUP(MONTH($B1488),'Farm Crops'!$B$18:$N$28,D$5,0)  - VLOOKUP(D$4,'Farm Crops'!$B$4:$G$13,6,0)/1000*0.65*$C1488)</f>
        <v>0</v>
      </c>
      <c r="E1488" s="67">
        <f xml:space="preserve">   MAX(0, HLOOKUP(MONTH($B1488),'Farm Crops'!$B$18:$N$28,E$5,0)  - VLOOKUP(E$4,'Farm Crops'!$B$4:$G$13,6,0)/1000*0.65*$C1488)</f>
        <v>0</v>
      </c>
      <c r="F1488" s="67">
        <f xml:space="preserve">   MAX(0, HLOOKUP(MONTH($B1488),'Farm Crops'!$B$18:$N$28,F$5,0)  - VLOOKUP(F$4,'Farm Crops'!$B$4:$G$13,6,0)/1000*0.65*$C1488)</f>
        <v>0</v>
      </c>
      <c r="G1488" s="67">
        <f xml:space="preserve">   MAX(0, HLOOKUP(MONTH($B1488),'Farm Crops'!$B$18:$N$28,G$5,0)  - VLOOKUP(G$4,'Farm Crops'!$B$4:$G$13,6,0)/1000*0.65*$C1488)</f>
        <v>0</v>
      </c>
      <c r="H1488" s="67">
        <f xml:space="preserve">   MAX(0, HLOOKUP(MONTH($B1488),'Farm Crops'!$B$18:$N$28,H$5,0)  - VLOOKUP(H$4,'Farm Crops'!$B$4:$G$13,6,0)/1000*0.65*$C1488)</f>
        <v>0</v>
      </c>
      <c r="I1488" s="67">
        <f xml:space="preserve">   MAX(0, HLOOKUP(MONTH($B1488),'Farm Crops'!$B$18:$N$28,I$5,0)  - VLOOKUP(I$4,'Farm Crops'!$B$4:$G$13,6,0)/1000*0.65*$C1488)</f>
        <v>0</v>
      </c>
      <c r="J1488" s="67">
        <f xml:space="preserve">   MAX(0, HLOOKUP(MONTH($B1488),'Farm Crops'!$B$18:$N$28,J$5,0)  - VLOOKUP(J$4,'Farm Crops'!$B$4:$G$13,6,0)/1000*0.65*$C1488)</f>
        <v>0</v>
      </c>
      <c r="K1488" s="67">
        <f xml:space="preserve">   MAX(0, HLOOKUP(MONTH($B1488),'Farm Crops'!$B$18:$N$28,K$5,0)  - VLOOKUP(K$4,'Farm Crops'!$B$4:$G$13,6,0)/1000*0.65*$C1488)</f>
        <v>0</v>
      </c>
      <c r="L1488" s="67">
        <f xml:space="preserve">   MAX(0, HLOOKUP(MONTH($B1488),'Farm Crops'!$B$18:$N$28,L$5,0)  - VLOOKUP(L$4,'Farm Crops'!$B$4:$G$13,6,0)/1000*0.65*$C1488)</f>
        <v>0</v>
      </c>
      <c r="M1488" s="67">
        <f xml:space="preserve">   MAX(0, HLOOKUP(MONTH($B1488),'Farm Crops'!$B$18:$N$28,M$5,0)  - VLOOKUP(M$4,'Farm Crops'!$B$4:$G$13,6,0)/1000*0.65*$C1488)</f>
        <v>0</v>
      </c>
    </row>
    <row r="1489" spans="2:13" x14ac:dyDescent="0.2">
      <c r="B1489" s="4">
        <v>41966</v>
      </c>
      <c r="C1489" s="67">
        <f>'Observed Data'!$E1488</f>
        <v>0</v>
      </c>
      <c r="D1489" s="67">
        <f xml:space="preserve">   MAX(0, HLOOKUP(MONTH($B1489),'Farm Crops'!$B$18:$N$28,D$5,0)  - VLOOKUP(D$4,'Farm Crops'!$B$4:$G$13,6,0)/1000*0.65*$C1489)</f>
        <v>1612.6189898989903</v>
      </c>
      <c r="E1489" s="67">
        <f xml:space="preserve">   MAX(0, HLOOKUP(MONTH($B1489),'Farm Crops'!$B$18:$N$28,E$5,0)  - VLOOKUP(E$4,'Farm Crops'!$B$4:$G$13,6,0)/1000*0.65*$C1489)</f>
        <v>2067.9532363636372</v>
      </c>
      <c r="F1489" s="67">
        <f xml:space="preserve">   MAX(0, HLOOKUP(MONTH($B1489),'Farm Crops'!$B$18:$N$28,F$5,0)  - VLOOKUP(F$4,'Farm Crops'!$B$4:$G$13,6,0)/1000*0.65*$C1489)</f>
        <v>2578.9604202020205</v>
      </c>
      <c r="G1489" s="67">
        <f xml:space="preserve">   MAX(0, HLOOKUP(MONTH($B1489),'Farm Crops'!$B$18:$N$28,G$5,0)  - VLOOKUP(G$4,'Farm Crops'!$B$4:$G$13,6,0)/1000*0.65*$C1489)</f>
        <v>657.03120000000013</v>
      </c>
      <c r="H1489" s="67">
        <f xml:space="preserve">   MAX(0, HLOOKUP(MONTH($B1489),'Farm Crops'!$B$18:$N$28,H$5,0)  - VLOOKUP(H$4,'Farm Crops'!$B$4:$G$13,6,0)/1000*0.65*$C1489)</f>
        <v>2254.753963636364</v>
      </c>
      <c r="I1489" s="67">
        <f xml:space="preserve">   MAX(0, HLOOKUP(MONTH($B1489),'Farm Crops'!$B$18:$N$28,I$5,0)  - VLOOKUP(I$4,'Farm Crops'!$B$4:$G$13,6,0)/1000*0.65*$C1489)</f>
        <v>3469.5907555555564</v>
      </c>
      <c r="J1489" s="67">
        <f xml:space="preserve">   MAX(0, HLOOKUP(MONTH($B1489),'Farm Crops'!$B$18:$N$28,J$5,0)  - VLOOKUP(J$4,'Farm Crops'!$B$4:$G$13,6,0)/1000*0.65*$C1489)</f>
        <v>3294.7650909090912</v>
      </c>
      <c r="K1489" s="67">
        <f xml:space="preserve">   MAX(0, HLOOKUP(MONTH($B1489),'Farm Crops'!$B$18:$N$28,K$5,0)  - VLOOKUP(K$4,'Farm Crops'!$B$4:$G$13,6,0)/1000*0.65*$C1489)</f>
        <v>773.8008727272728</v>
      </c>
      <c r="L1489" s="67">
        <f xml:space="preserve">   MAX(0, HLOOKUP(MONTH($B1489),'Farm Crops'!$B$18:$N$28,L$5,0)  - VLOOKUP(L$4,'Farm Crops'!$B$4:$G$13,6,0)/1000*0.65*$C1489)</f>
        <v>139.0627636363638</v>
      </c>
      <c r="M1489" s="67">
        <f xml:space="preserve">   MAX(0, HLOOKUP(MONTH($B1489),'Farm Crops'!$B$18:$N$28,M$5,0)  - VLOOKUP(M$4,'Farm Crops'!$B$4:$G$13,6,0)/1000*0.65*$C1489)</f>
        <v>1001.8822545454547</v>
      </c>
    </row>
    <row r="1490" spans="2:13" x14ac:dyDescent="0.2">
      <c r="B1490" s="4">
        <v>41967</v>
      </c>
      <c r="C1490" s="67">
        <f>'Observed Data'!$E1489</f>
        <v>0</v>
      </c>
      <c r="D1490" s="67">
        <f xml:space="preserve">   MAX(0, HLOOKUP(MONTH($B1490),'Farm Crops'!$B$18:$N$28,D$5,0)  - VLOOKUP(D$4,'Farm Crops'!$B$4:$G$13,6,0)/1000*0.65*$C1490)</f>
        <v>1612.6189898989903</v>
      </c>
      <c r="E1490" s="67">
        <f xml:space="preserve">   MAX(0, HLOOKUP(MONTH($B1490),'Farm Crops'!$B$18:$N$28,E$5,0)  - VLOOKUP(E$4,'Farm Crops'!$B$4:$G$13,6,0)/1000*0.65*$C1490)</f>
        <v>2067.9532363636372</v>
      </c>
      <c r="F1490" s="67">
        <f xml:space="preserve">   MAX(0, HLOOKUP(MONTH($B1490),'Farm Crops'!$B$18:$N$28,F$5,0)  - VLOOKUP(F$4,'Farm Crops'!$B$4:$G$13,6,0)/1000*0.65*$C1490)</f>
        <v>2578.9604202020205</v>
      </c>
      <c r="G1490" s="67">
        <f xml:space="preserve">   MAX(0, HLOOKUP(MONTH($B1490),'Farm Crops'!$B$18:$N$28,G$5,0)  - VLOOKUP(G$4,'Farm Crops'!$B$4:$G$13,6,0)/1000*0.65*$C1490)</f>
        <v>657.03120000000013</v>
      </c>
      <c r="H1490" s="67">
        <f xml:space="preserve">   MAX(0, HLOOKUP(MONTH($B1490),'Farm Crops'!$B$18:$N$28,H$5,0)  - VLOOKUP(H$4,'Farm Crops'!$B$4:$G$13,6,0)/1000*0.65*$C1490)</f>
        <v>2254.753963636364</v>
      </c>
      <c r="I1490" s="67">
        <f xml:space="preserve">   MAX(0, HLOOKUP(MONTH($B1490),'Farm Crops'!$B$18:$N$28,I$5,0)  - VLOOKUP(I$4,'Farm Crops'!$B$4:$G$13,6,0)/1000*0.65*$C1490)</f>
        <v>3469.5907555555564</v>
      </c>
      <c r="J1490" s="67">
        <f xml:space="preserve">   MAX(0, HLOOKUP(MONTH($B1490),'Farm Crops'!$B$18:$N$28,J$5,0)  - VLOOKUP(J$4,'Farm Crops'!$B$4:$G$13,6,0)/1000*0.65*$C1490)</f>
        <v>3294.7650909090912</v>
      </c>
      <c r="K1490" s="67">
        <f xml:space="preserve">   MAX(0, HLOOKUP(MONTH($B1490),'Farm Crops'!$B$18:$N$28,K$5,0)  - VLOOKUP(K$4,'Farm Crops'!$B$4:$G$13,6,0)/1000*0.65*$C1490)</f>
        <v>773.8008727272728</v>
      </c>
      <c r="L1490" s="67">
        <f xml:space="preserve">   MAX(0, HLOOKUP(MONTH($B1490),'Farm Crops'!$B$18:$N$28,L$5,0)  - VLOOKUP(L$4,'Farm Crops'!$B$4:$G$13,6,0)/1000*0.65*$C1490)</f>
        <v>139.0627636363638</v>
      </c>
      <c r="M1490" s="67">
        <f xml:space="preserve">   MAX(0, HLOOKUP(MONTH($B1490),'Farm Crops'!$B$18:$N$28,M$5,0)  - VLOOKUP(M$4,'Farm Crops'!$B$4:$G$13,6,0)/1000*0.65*$C1490)</f>
        <v>1001.8822545454547</v>
      </c>
    </row>
    <row r="1491" spans="2:13" x14ac:dyDescent="0.2">
      <c r="B1491" s="4">
        <v>41968</v>
      </c>
      <c r="C1491" s="67">
        <f>'Observed Data'!$E1490</f>
        <v>0</v>
      </c>
      <c r="D1491" s="67">
        <f xml:space="preserve">   MAX(0, HLOOKUP(MONTH($B1491),'Farm Crops'!$B$18:$N$28,D$5,0)  - VLOOKUP(D$4,'Farm Crops'!$B$4:$G$13,6,0)/1000*0.65*$C1491)</f>
        <v>1612.6189898989903</v>
      </c>
      <c r="E1491" s="67">
        <f xml:space="preserve">   MAX(0, HLOOKUP(MONTH($B1491),'Farm Crops'!$B$18:$N$28,E$5,0)  - VLOOKUP(E$4,'Farm Crops'!$B$4:$G$13,6,0)/1000*0.65*$C1491)</f>
        <v>2067.9532363636372</v>
      </c>
      <c r="F1491" s="67">
        <f xml:space="preserve">   MAX(0, HLOOKUP(MONTH($B1491),'Farm Crops'!$B$18:$N$28,F$5,0)  - VLOOKUP(F$4,'Farm Crops'!$B$4:$G$13,6,0)/1000*0.65*$C1491)</f>
        <v>2578.9604202020205</v>
      </c>
      <c r="G1491" s="67">
        <f xml:space="preserve">   MAX(0, HLOOKUP(MONTH($B1491),'Farm Crops'!$B$18:$N$28,G$5,0)  - VLOOKUP(G$4,'Farm Crops'!$B$4:$G$13,6,0)/1000*0.65*$C1491)</f>
        <v>657.03120000000013</v>
      </c>
      <c r="H1491" s="67">
        <f xml:space="preserve">   MAX(0, HLOOKUP(MONTH($B1491),'Farm Crops'!$B$18:$N$28,H$5,0)  - VLOOKUP(H$4,'Farm Crops'!$B$4:$G$13,6,0)/1000*0.65*$C1491)</f>
        <v>2254.753963636364</v>
      </c>
      <c r="I1491" s="67">
        <f xml:space="preserve">   MAX(0, HLOOKUP(MONTH($B1491),'Farm Crops'!$B$18:$N$28,I$5,0)  - VLOOKUP(I$4,'Farm Crops'!$B$4:$G$13,6,0)/1000*0.65*$C1491)</f>
        <v>3469.5907555555564</v>
      </c>
      <c r="J1491" s="67">
        <f xml:space="preserve">   MAX(0, HLOOKUP(MONTH($B1491),'Farm Crops'!$B$18:$N$28,J$5,0)  - VLOOKUP(J$4,'Farm Crops'!$B$4:$G$13,6,0)/1000*0.65*$C1491)</f>
        <v>3294.7650909090912</v>
      </c>
      <c r="K1491" s="67">
        <f xml:space="preserve">   MAX(0, HLOOKUP(MONTH($B1491),'Farm Crops'!$B$18:$N$28,K$5,0)  - VLOOKUP(K$4,'Farm Crops'!$B$4:$G$13,6,0)/1000*0.65*$C1491)</f>
        <v>773.8008727272728</v>
      </c>
      <c r="L1491" s="67">
        <f xml:space="preserve">   MAX(0, HLOOKUP(MONTH($B1491),'Farm Crops'!$B$18:$N$28,L$5,0)  - VLOOKUP(L$4,'Farm Crops'!$B$4:$G$13,6,0)/1000*0.65*$C1491)</f>
        <v>139.0627636363638</v>
      </c>
      <c r="M1491" s="67">
        <f xml:space="preserve">   MAX(0, HLOOKUP(MONTH($B1491),'Farm Crops'!$B$18:$N$28,M$5,0)  - VLOOKUP(M$4,'Farm Crops'!$B$4:$G$13,6,0)/1000*0.65*$C1491)</f>
        <v>1001.8822545454547</v>
      </c>
    </row>
    <row r="1492" spans="2:13" x14ac:dyDescent="0.2">
      <c r="B1492" s="4">
        <v>41969</v>
      </c>
      <c r="C1492" s="67">
        <f>'Observed Data'!$E1491</f>
        <v>0</v>
      </c>
      <c r="D1492" s="67">
        <f xml:space="preserve">   MAX(0, HLOOKUP(MONTH($B1492),'Farm Crops'!$B$18:$N$28,D$5,0)  - VLOOKUP(D$4,'Farm Crops'!$B$4:$G$13,6,0)/1000*0.65*$C1492)</f>
        <v>1612.6189898989903</v>
      </c>
      <c r="E1492" s="67">
        <f xml:space="preserve">   MAX(0, HLOOKUP(MONTH($B1492),'Farm Crops'!$B$18:$N$28,E$5,0)  - VLOOKUP(E$4,'Farm Crops'!$B$4:$G$13,6,0)/1000*0.65*$C1492)</f>
        <v>2067.9532363636372</v>
      </c>
      <c r="F1492" s="67">
        <f xml:space="preserve">   MAX(0, HLOOKUP(MONTH($B1492),'Farm Crops'!$B$18:$N$28,F$5,0)  - VLOOKUP(F$4,'Farm Crops'!$B$4:$G$13,6,0)/1000*0.65*$C1492)</f>
        <v>2578.9604202020205</v>
      </c>
      <c r="G1492" s="67">
        <f xml:space="preserve">   MAX(0, HLOOKUP(MONTH($B1492),'Farm Crops'!$B$18:$N$28,G$5,0)  - VLOOKUP(G$4,'Farm Crops'!$B$4:$G$13,6,0)/1000*0.65*$C1492)</f>
        <v>657.03120000000013</v>
      </c>
      <c r="H1492" s="67">
        <f xml:space="preserve">   MAX(0, HLOOKUP(MONTH($B1492),'Farm Crops'!$B$18:$N$28,H$5,0)  - VLOOKUP(H$4,'Farm Crops'!$B$4:$G$13,6,0)/1000*0.65*$C1492)</f>
        <v>2254.753963636364</v>
      </c>
      <c r="I1492" s="67">
        <f xml:space="preserve">   MAX(0, HLOOKUP(MONTH($B1492),'Farm Crops'!$B$18:$N$28,I$5,0)  - VLOOKUP(I$4,'Farm Crops'!$B$4:$G$13,6,0)/1000*0.65*$C1492)</f>
        <v>3469.5907555555564</v>
      </c>
      <c r="J1492" s="67">
        <f xml:space="preserve">   MAX(0, HLOOKUP(MONTH($B1492),'Farm Crops'!$B$18:$N$28,J$5,0)  - VLOOKUP(J$4,'Farm Crops'!$B$4:$G$13,6,0)/1000*0.65*$C1492)</f>
        <v>3294.7650909090912</v>
      </c>
      <c r="K1492" s="67">
        <f xml:space="preserve">   MAX(0, HLOOKUP(MONTH($B1492),'Farm Crops'!$B$18:$N$28,K$5,0)  - VLOOKUP(K$4,'Farm Crops'!$B$4:$G$13,6,0)/1000*0.65*$C1492)</f>
        <v>773.8008727272728</v>
      </c>
      <c r="L1492" s="67">
        <f xml:space="preserve">   MAX(0, HLOOKUP(MONTH($B1492),'Farm Crops'!$B$18:$N$28,L$5,0)  - VLOOKUP(L$4,'Farm Crops'!$B$4:$G$13,6,0)/1000*0.65*$C1492)</f>
        <v>139.0627636363638</v>
      </c>
      <c r="M1492" s="67">
        <f xml:space="preserve">   MAX(0, HLOOKUP(MONTH($B1492),'Farm Crops'!$B$18:$N$28,M$5,0)  - VLOOKUP(M$4,'Farm Crops'!$B$4:$G$13,6,0)/1000*0.65*$C1492)</f>
        <v>1001.8822545454547</v>
      </c>
    </row>
    <row r="1493" spans="2:13" x14ac:dyDescent="0.2">
      <c r="B1493" s="4">
        <v>41970</v>
      </c>
      <c r="C1493" s="67">
        <f>'Observed Data'!$E1492</f>
        <v>30</v>
      </c>
      <c r="D1493" s="67">
        <f xml:space="preserve">   MAX(0, HLOOKUP(MONTH($B1493),'Farm Crops'!$B$18:$N$28,D$5,0)  - VLOOKUP(D$4,'Farm Crops'!$B$4:$G$13,6,0)/1000*0.65*$C1493)</f>
        <v>0</v>
      </c>
      <c r="E1493" s="67">
        <f xml:space="preserve">   MAX(0, HLOOKUP(MONTH($B1493),'Farm Crops'!$B$18:$N$28,E$5,0)  - VLOOKUP(E$4,'Farm Crops'!$B$4:$G$13,6,0)/1000*0.65*$C1493)</f>
        <v>0</v>
      </c>
      <c r="F1493" s="67">
        <f xml:space="preserve">   MAX(0, HLOOKUP(MONTH($B1493),'Farm Crops'!$B$18:$N$28,F$5,0)  - VLOOKUP(F$4,'Farm Crops'!$B$4:$G$13,6,0)/1000*0.65*$C1493)</f>
        <v>0</v>
      </c>
      <c r="G1493" s="67">
        <f xml:space="preserve">   MAX(0, HLOOKUP(MONTH($B1493),'Farm Crops'!$B$18:$N$28,G$5,0)  - VLOOKUP(G$4,'Farm Crops'!$B$4:$G$13,6,0)/1000*0.65*$C1493)</f>
        <v>0</v>
      </c>
      <c r="H1493" s="67">
        <f xml:space="preserve">   MAX(0, HLOOKUP(MONTH($B1493),'Farm Crops'!$B$18:$N$28,H$5,0)  - VLOOKUP(H$4,'Farm Crops'!$B$4:$G$13,6,0)/1000*0.65*$C1493)</f>
        <v>0</v>
      </c>
      <c r="I1493" s="67">
        <f xml:space="preserve">   MAX(0, HLOOKUP(MONTH($B1493),'Farm Crops'!$B$18:$N$28,I$5,0)  - VLOOKUP(I$4,'Farm Crops'!$B$4:$G$13,6,0)/1000*0.65*$C1493)</f>
        <v>0</v>
      </c>
      <c r="J1493" s="67">
        <f xml:space="preserve">   MAX(0, HLOOKUP(MONTH($B1493),'Farm Crops'!$B$18:$N$28,J$5,0)  - VLOOKUP(J$4,'Farm Crops'!$B$4:$G$13,6,0)/1000*0.65*$C1493)</f>
        <v>0</v>
      </c>
      <c r="K1493" s="67">
        <f xml:space="preserve">   MAX(0, HLOOKUP(MONTH($B1493),'Farm Crops'!$B$18:$N$28,K$5,0)  - VLOOKUP(K$4,'Farm Crops'!$B$4:$G$13,6,0)/1000*0.65*$C1493)</f>
        <v>0</v>
      </c>
      <c r="L1493" s="67">
        <f xml:space="preserve">   MAX(0, HLOOKUP(MONTH($B1493),'Farm Crops'!$B$18:$N$28,L$5,0)  - VLOOKUP(L$4,'Farm Crops'!$B$4:$G$13,6,0)/1000*0.65*$C1493)</f>
        <v>0</v>
      </c>
      <c r="M1493" s="67">
        <f xml:space="preserve">   MAX(0, HLOOKUP(MONTH($B1493),'Farm Crops'!$B$18:$N$28,M$5,0)  - VLOOKUP(M$4,'Farm Crops'!$B$4:$G$13,6,0)/1000*0.65*$C1493)</f>
        <v>0</v>
      </c>
    </row>
    <row r="1494" spans="2:13" x14ac:dyDescent="0.2">
      <c r="B1494" s="4">
        <v>41971</v>
      </c>
      <c r="C1494" s="67">
        <f>'Observed Data'!$E1493</f>
        <v>0</v>
      </c>
      <c r="D1494" s="67">
        <f xml:space="preserve">   MAX(0, HLOOKUP(MONTH($B1494),'Farm Crops'!$B$18:$N$28,D$5,0)  - VLOOKUP(D$4,'Farm Crops'!$B$4:$G$13,6,0)/1000*0.65*$C1494)</f>
        <v>1612.6189898989903</v>
      </c>
      <c r="E1494" s="67">
        <f xml:space="preserve">   MAX(0, HLOOKUP(MONTH($B1494),'Farm Crops'!$B$18:$N$28,E$5,0)  - VLOOKUP(E$4,'Farm Crops'!$B$4:$G$13,6,0)/1000*0.65*$C1494)</f>
        <v>2067.9532363636372</v>
      </c>
      <c r="F1494" s="67">
        <f xml:space="preserve">   MAX(0, HLOOKUP(MONTH($B1494),'Farm Crops'!$B$18:$N$28,F$5,0)  - VLOOKUP(F$4,'Farm Crops'!$B$4:$G$13,6,0)/1000*0.65*$C1494)</f>
        <v>2578.9604202020205</v>
      </c>
      <c r="G1494" s="67">
        <f xml:space="preserve">   MAX(0, HLOOKUP(MONTH($B1494),'Farm Crops'!$B$18:$N$28,G$5,0)  - VLOOKUP(G$4,'Farm Crops'!$B$4:$G$13,6,0)/1000*0.65*$C1494)</f>
        <v>657.03120000000013</v>
      </c>
      <c r="H1494" s="67">
        <f xml:space="preserve">   MAX(0, HLOOKUP(MONTH($B1494),'Farm Crops'!$B$18:$N$28,H$5,0)  - VLOOKUP(H$4,'Farm Crops'!$B$4:$G$13,6,0)/1000*0.65*$C1494)</f>
        <v>2254.753963636364</v>
      </c>
      <c r="I1494" s="67">
        <f xml:space="preserve">   MAX(0, HLOOKUP(MONTH($B1494),'Farm Crops'!$B$18:$N$28,I$5,0)  - VLOOKUP(I$4,'Farm Crops'!$B$4:$G$13,6,0)/1000*0.65*$C1494)</f>
        <v>3469.5907555555564</v>
      </c>
      <c r="J1494" s="67">
        <f xml:space="preserve">   MAX(0, HLOOKUP(MONTH($B1494),'Farm Crops'!$B$18:$N$28,J$5,0)  - VLOOKUP(J$4,'Farm Crops'!$B$4:$G$13,6,0)/1000*0.65*$C1494)</f>
        <v>3294.7650909090912</v>
      </c>
      <c r="K1494" s="67">
        <f xml:space="preserve">   MAX(0, HLOOKUP(MONTH($B1494),'Farm Crops'!$B$18:$N$28,K$5,0)  - VLOOKUP(K$4,'Farm Crops'!$B$4:$G$13,6,0)/1000*0.65*$C1494)</f>
        <v>773.8008727272728</v>
      </c>
      <c r="L1494" s="67">
        <f xml:space="preserve">   MAX(0, HLOOKUP(MONTH($B1494),'Farm Crops'!$B$18:$N$28,L$5,0)  - VLOOKUP(L$4,'Farm Crops'!$B$4:$G$13,6,0)/1000*0.65*$C1494)</f>
        <v>139.0627636363638</v>
      </c>
      <c r="M1494" s="67">
        <f xml:space="preserve">   MAX(0, HLOOKUP(MONTH($B1494),'Farm Crops'!$B$18:$N$28,M$5,0)  - VLOOKUP(M$4,'Farm Crops'!$B$4:$G$13,6,0)/1000*0.65*$C1494)</f>
        <v>1001.8822545454547</v>
      </c>
    </row>
    <row r="1495" spans="2:13" x14ac:dyDescent="0.2">
      <c r="B1495" s="4">
        <v>41972</v>
      </c>
      <c r="C1495" s="67">
        <f>'Observed Data'!$E1494</f>
        <v>0</v>
      </c>
      <c r="D1495" s="67">
        <f xml:space="preserve">   MAX(0, HLOOKUP(MONTH($B1495),'Farm Crops'!$B$18:$N$28,D$5,0)  - VLOOKUP(D$4,'Farm Crops'!$B$4:$G$13,6,0)/1000*0.65*$C1495)</f>
        <v>1612.6189898989903</v>
      </c>
      <c r="E1495" s="67">
        <f xml:space="preserve">   MAX(0, HLOOKUP(MONTH($B1495),'Farm Crops'!$B$18:$N$28,E$5,0)  - VLOOKUP(E$4,'Farm Crops'!$B$4:$G$13,6,0)/1000*0.65*$C1495)</f>
        <v>2067.9532363636372</v>
      </c>
      <c r="F1495" s="67">
        <f xml:space="preserve">   MAX(0, HLOOKUP(MONTH($B1495),'Farm Crops'!$B$18:$N$28,F$5,0)  - VLOOKUP(F$4,'Farm Crops'!$B$4:$G$13,6,0)/1000*0.65*$C1495)</f>
        <v>2578.9604202020205</v>
      </c>
      <c r="G1495" s="67">
        <f xml:space="preserve">   MAX(0, HLOOKUP(MONTH($B1495),'Farm Crops'!$B$18:$N$28,G$5,0)  - VLOOKUP(G$4,'Farm Crops'!$B$4:$G$13,6,0)/1000*0.65*$C1495)</f>
        <v>657.03120000000013</v>
      </c>
      <c r="H1495" s="67">
        <f xml:space="preserve">   MAX(0, HLOOKUP(MONTH($B1495),'Farm Crops'!$B$18:$N$28,H$5,0)  - VLOOKUP(H$4,'Farm Crops'!$B$4:$G$13,6,0)/1000*0.65*$C1495)</f>
        <v>2254.753963636364</v>
      </c>
      <c r="I1495" s="67">
        <f xml:space="preserve">   MAX(0, HLOOKUP(MONTH($B1495),'Farm Crops'!$B$18:$N$28,I$5,0)  - VLOOKUP(I$4,'Farm Crops'!$B$4:$G$13,6,0)/1000*0.65*$C1495)</f>
        <v>3469.5907555555564</v>
      </c>
      <c r="J1495" s="67">
        <f xml:space="preserve">   MAX(0, HLOOKUP(MONTH($B1495),'Farm Crops'!$B$18:$N$28,J$5,0)  - VLOOKUP(J$4,'Farm Crops'!$B$4:$G$13,6,0)/1000*0.65*$C1495)</f>
        <v>3294.7650909090912</v>
      </c>
      <c r="K1495" s="67">
        <f xml:space="preserve">   MAX(0, HLOOKUP(MONTH($B1495),'Farm Crops'!$B$18:$N$28,K$5,0)  - VLOOKUP(K$4,'Farm Crops'!$B$4:$G$13,6,0)/1000*0.65*$C1495)</f>
        <v>773.8008727272728</v>
      </c>
      <c r="L1495" s="67">
        <f xml:space="preserve">   MAX(0, HLOOKUP(MONTH($B1495),'Farm Crops'!$B$18:$N$28,L$5,0)  - VLOOKUP(L$4,'Farm Crops'!$B$4:$G$13,6,0)/1000*0.65*$C1495)</f>
        <v>139.0627636363638</v>
      </c>
      <c r="M1495" s="67">
        <f xml:space="preserve">   MAX(0, HLOOKUP(MONTH($B1495),'Farm Crops'!$B$18:$N$28,M$5,0)  - VLOOKUP(M$4,'Farm Crops'!$B$4:$G$13,6,0)/1000*0.65*$C1495)</f>
        <v>1001.8822545454547</v>
      </c>
    </row>
    <row r="1496" spans="2:13" x14ac:dyDescent="0.2">
      <c r="B1496" s="4">
        <v>41973</v>
      </c>
      <c r="C1496" s="67">
        <f>'Observed Data'!$E1495</f>
        <v>0</v>
      </c>
      <c r="D1496" s="67">
        <f xml:space="preserve">   MAX(0, HLOOKUP(MONTH($B1496),'Farm Crops'!$B$18:$N$28,D$5,0)  - VLOOKUP(D$4,'Farm Crops'!$B$4:$G$13,6,0)/1000*0.65*$C1496)</f>
        <v>1612.6189898989903</v>
      </c>
      <c r="E1496" s="67">
        <f xml:space="preserve">   MAX(0, HLOOKUP(MONTH($B1496),'Farm Crops'!$B$18:$N$28,E$5,0)  - VLOOKUP(E$4,'Farm Crops'!$B$4:$G$13,6,0)/1000*0.65*$C1496)</f>
        <v>2067.9532363636372</v>
      </c>
      <c r="F1496" s="67">
        <f xml:space="preserve">   MAX(0, HLOOKUP(MONTH($B1496),'Farm Crops'!$B$18:$N$28,F$5,0)  - VLOOKUP(F$4,'Farm Crops'!$B$4:$G$13,6,0)/1000*0.65*$C1496)</f>
        <v>2578.9604202020205</v>
      </c>
      <c r="G1496" s="67">
        <f xml:space="preserve">   MAX(0, HLOOKUP(MONTH($B1496),'Farm Crops'!$B$18:$N$28,G$5,0)  - VLOOKUP(G$4,'Farm Crops'!$B$4:$G$13,6,0)/1000*0.65*$C1496)</f>
        <v>657.03120000000013</v>
      </c>
      <c r="H1496" s="67">
        <f xml:space="preserve">   MAX(0, HLOOKUP(MONTH($B1496),'Farm Crops'!$B$18:$N$28,H$5,0)  - VLOOKUP(H$4,'Farm Crops'!$B$4:$G$13,6,0)/1000*0.65*$C1496)</f>
        <v>2254.753963636364</v>
      </c>
      <c r="I1496" s="67">
        <f xml:space="preserve">   MAX(0, HLOOKUP(MONTH($B1496),'Farm Crops'!$B$18:$N$28,I$5,0)  - VLOOKUP(I$4,'Farm Crops'!$B$4:$G$13,6,0)/1000*0.65*$C1496)</f>
        <v>3469.5907555555564</v>
      </c>
      <c r="J1496" s="67">
        <f xml:space="preserve">   MAX(0, HLOOKUP(MONTH($B1496),'Farm Crops'!$B$18:$N$28,J$5,0)  - VLOOKUP(J$4,'Farm Crops'!$B$4:$G$13,6,0)/1000*0.65*$C1496)</f>
        <v>3294.7650909090912</v>
      </c>
      <c r="K1496" s="67">
        <f xml:space="preserve">   MAX(0, HLOOKUP(MONTH($B1496),'Farm Crops'!$B$18:$N$28,K$5,0)  - VLOOKUP(K$4,'Farm Crops'!$B$4:$G$13,6,0)/1000*0.65*$C1496)</f>
        <v>773.8008727272728</v>
      </c>
      <c r="L1496" s="67">
        <f xml:space="preserve">   MAX(0, HLOOKUP(MONTH($B1496),'Farm Crops'!$B$18:$N$28,L$5,0)  - VLOOKUP(L$4,'Farm Crops'!$B$4:$G$13,6,0)/1000*0.65*$C1496)</f>
        <v>139.0627636363638</v>
      </c>
      <c r="M1496" s="67">
        <f xml:space="preserve">   MAX(0, HLOOKUP(MONTH($B1496),'Farm Crops'!$B$18:$N$28,M$5,0)  - VLOOKUP(M$4,'Farm Crops'!$B$4:$G$13,6,0)/1000*0.65*$C1496)</f>
        <v>1001.8822545454547</v>
      </c>
    </row>
    <row r="1497" spans="2:13" x14ac:dyDescent="0.2">
      <c r="B1497" s="4">
        <v>41974</v>
      </c>
      <c r="C1497" s="67">
        <f>'Observed Data'!$E1496</f>
        <v>0</v>
      </c>
      <c r="D1497" s="67">
        <f xml:space="preserve">   MAX(0, HLOOKUP(MONTH($B1497),'Farm Crops'!$B$18:$N$28,D$5,0)  - VLOOKUP(D$4,'Farm Crops'!$B$4:$G$13,6,0)/1000*0.65*$C1497)</f>
        <v>1972.6944281524927</v>
      </c>
      <c r="E1497" s="67">
        <f xml:space="preserve">   MAX(0, HLOOKUP(MONTH($B1497),'Farm Crops'!$B$18:$N$28,E$5,0)  - VLOOKUP(E$4,'Farm Crops'!$B$4:$G$13,6,0)/1000*0.65*$C1497)</f>
        <v>3373.997509286412</v>
      </c>
      <c r="F1497" s="67">
        <f xml:space="preserve">   MAX(0, HLOOKUP(MONTH($B1497),'Farm Crops'!$B$18:$N$28,F$5,0)  - VLOOKUP(F$4,'Farm Crops'!$B$4:$G$13,6,0)/1000*0.65*$C1497)</f>
        <v>3687.8223440860206</v>
      </c>
      <c r="G1497" s="67">
        <f xml:space="preserve">   MAX(0, HLOOKUP(MONTH($B1497),'Farm Crops'!$B$18:$N$28,G$5,0)  - VLOOKUP(G$4,'Farm Crops'!$B$4:$G$13,6,0)/1000*0.65*$C1497)</f>
        <v>1040.7789677419355</v>
      </c>
      <c r="H1497" s="67">
        <f xml:space="preserve">   MAX(0, HLOOKUP(MONTH($B1497),'Farm Crops'!$B$18:$N$28,H$5,0)  - VLOOKUP(H$4,'Farm Crops'!$B$4:$G$13,6,0)/1000*0.65*$C1497)</f>
        <v>3571.6728563049851</v>
      </c>
      <c r="I1497" s="67">
        <f xml:space="preserve">   MAX(0, HLOOKUP(MONTH($B1497),'Farm Crops'!$B$18:$N$28,I$5,0)  - VLOOKUP(I$4,'Farm Crops'!$B$4:$G$13,6,0)/1000*0.65*$C1497)</f>
        <v>2000.1335522971651</v>
      </c>
      <c r="J1497" s="67">
        <f xml:space="preserve">   MAX(0, HLOOKUP(MONTH($B1497),'Farm Crops'!$B$18:$N$28,J$5,0)  - VLOOKUP(J$4,'Farm Crops'!$B$4:$G$13,6,0)/1000*0.65*$C1497)</f>
        <v>4934.3744477028349</v>
      </c>
      <c r="K1497" s="67">
        <f xml:space="preserve">   MAX(0, HLOOKUP(MONTH($B1497),'Farm Crops'!$B$18:$N$28,K$5,0)  - VLOOKUP(K$4,'Farm Crops'!$B$4:$G$13,6,0)/1000*0.65*$C1497)</f>
        <v>1165.8786432062559</v>
      </c>
      <c r="L1497" s="67">
        <f xml:space="preserve">   MAX(0, HLOOKUP(MONTH($B1497),'Farm Crops'!$B$18:$N$28,L$5,0)  - VLOOKUP(L$4,'Farm Crops'!$B$4:$G$13,6,0)/1000*0.65*$C1497)</f>
        <v>210.54251026392981</v>
      </c>
      <c r="M1497" s="67">
        <f xml:space="preserve">   MAX(0, HLOOKUP(MONTH($B1497),'Farm Crops'!$B$18:$N$28,M$5,0)  - VLOOKUP(M$4,'Farm Crops'!$B$4:$G$13,6,0)/1000*0.65*$C1497)</f>
        <v>1538.7422443792761</v>
      </c>
    </row>
    <row r="1498" spans="2:13" x14ac:dyDescent="0.2">
      <c r="B1498" s="4">
        <v>41975</v>
      </c>
      <c r="C1498" s="67">
        <f>'Observed Data'!$E1497</f>
        <v>0</v>
      </c>
      <c r="D1498" s="67">
        <f xml:space="preserve">   MAX(0, HLOOKUP(MONTH($B1498),'Farm Crops'!$B$18:$N$28,D$5,0)  - VLOOKUP(D$4,'Farm Crops'!$B$4:$G$13,6,0)/1000*0.65*$C1498)</f>
        <v>1972.6944281524927</v>
      </c>
      <c r="E1498" s="67">
        <f xml:space="preserve">   MAX(0, HLOOKUP(MONTH($B1498),'Farm Crops'!$B$18:$N$28,E$5,0)  - VLOOKUP(E$4,'Farm Crops'!$B$4:$G$13,6,0)/1000*0.65*$C1498)</f>
        <v>3373.997509286412</v>
      </c>
      <c r="F1498" s="67">
        <f xml:space="preserve">   MAX(0, HLOOKUP(MONTH($B1498),'Farm Crops'!$B$18:$N$28,F$5,0)  - VLOOKUP(F$4,'Farm Crops'!$B$4:$G$13,6,0)/1000*0.65*$C1498)</f>
        <v>3687.8223440860206</v>
      </c>
      <c r="G1498" s="67">
        <f xml:space="preserve">   MAX(0, HLOOKUP(MONTH($B1498),'Farm Crops'!$B$18:$N$28,G$5,0)  - VLOOKUP(G$4,'Farm Crops'!$B$4:$G$13,6,0)/1000*0.65*$C1498)</f>
        <v>1040.7789677419355</v>
      </c>
      <c r="H1498" s="67">
        <f xml:space="preserve">   MAX(0, HLOOKUP(MONTH($B1498),'Farm Crops'!$B$18:$N$28,H$5,0)  - VLOOKUP(H$4,'Farm Crops'!$B$4:$G$13,6,0)/1000*0.65*$C1498)</f>
        <v>3571.6728563049851</v>
      </c>
      <c r="I1498" s="67">
        <f xml:space="preserve">   MAX(0, HLOOKUP(MONTH($B1498),'Farm Crops'!$B$18:$N$28,I$5,0)  - VLOOKUP(I$4,'Farm Crops'!$B$4:$G$13,6,0)/1000*0.65*$C1498)</f>
        <v>2000.1335522971651</v>
      </c>
      <c r="J1498" s="67">
        <f xml:space="preserve">   MAX(0, HLOOKUP(MONTH($B1498),'Farm Crops'!$B$18:$N$28,J$5,0)  - VLOOKUP(J$4,'Farm Crops'!$B$4:$G$13,6,0)/1000*0.65*$C1498)</f>
        <v>4934.3744477028349</v>
      </c>
      <c r="K1498" s="67">
        <f xml:space="preserve">   MAX(0, HLOOKUP(MONTH($B1498),'Farm Crops'!$B$18:$N$28,K$5,0)  - VLOOKUP(K$4,'Farm Crops'!$B$4:$G$13,6,0)/1000*0.65*$C1498)</f>
        <v>1165.8786432062559</v>
      </c>
      <c r="L1498" s="67">
        <f xml:space="preserve">   MAX(0, HLOOKUP(MONTH($B1498),'Farm Crops'!$B$18:$N$28,L$5,0)  - VLOOKUP(L$4,'Farm Crops'!$B$4:$G$13,6,0)/1000*0.65*$C1498)</f>
        <v>210.54251026392981</v>
      </c>
      <c r="M1498" s="67">
        <f xml:space="preserve">   MAX(0, HLOOKUP(MONTH($B1498),'Farm Crops'!$B$18:$N$28,M$5,0)  - VLOOKUP(M$4,'Farm Crops'!$B$4:$G$13,6,0)/1000*0.65*$C1498)</f>
        <v>1538.7422443792761</v>
      </c>
    </row>
    <row r="1499" spans="2:13" x14ac:dyDescent="0.2">
      <c r="B1499" s="4">
        <v>41976</v>
      </c>
      <c r="C1499" s="67">
        <f>'Observed Data'!$E1498</f>
        <v>0</v>
      </c>
      <c r="D1499" s="67">
        <f xml:space="preserve">   MAX(0, HLOOKUP(MONTH($B1499),'Farm Crops'!$B$18:$N$28,D$5,0)  - VLOOKUP(D$4,'Farm Crops'!$B$4:$G$13,6,0)/1000*0.65*$C1499)</f>
        <v>1972.6944281524927</v>
      </c>
      <c r="E1499" s="67">
        <f xml:space="preserve">   MAX(0, HLOOKUP(MONTH($B1499),'Farm Crops'!$B$18:$N$28,E$5,0)  - VLOOKUP(E$4,'Farm Crops'!$B$4:$G$13,6,0)/1000*0.65*$C1499)</f>
        <v>3373.997509286412</v>
      </c>
      <c r="F1499" s="67">
        <f xml:space="preserve">   MAX(0, HLOOKUP(MONTH($B1499),'Farm Crops'!$B$18:$N$28,F$5,0)  - VLOOKUP(F$4,'Farm Crops'!$B$4:$G$13,6,0)/1000*0.65*$C1499)</f>
        <v>3687.8223440860206</v>
      </c>
      <c r="G1499" s="67">
        <f xml:space="preserve">   MAX(0, HLOOKUP(MONTH($B1499),'Farm Crops'!$B$18:$N$28,G$5,0)  - VLOOKUP(G$4,'Farm Crops'!$B$4:$G$13,6,0)/1000*0.65*$C1499)</f>
        <v>1040.7789677419355</v>
      </c>
      <c r="H1499" s="67">
        <f xml:space="preserve">   MAX(0, HLOOKUP(MONTH($B1499),'Farm Crops'!$B$18:$N$28,H$5,0)  - VLOOKUP(H$4,'Farm Crops'!$B$4:$G$13,6,0)/1000*0.65*$C1499)</f>
        <v>3571.6728563049851</v>
      </c>
      <c r="I1499" s="67">
        <f xml:space="preserve">   MAX(0, HLOOKUP(MONTH($B1499),'Farm Crops'!$B$18:$N$28,I$5,0)  - VLOOKUP(I$4,'Farm Crops'!$B$4:$G$13,6,0)/1000*0.65*$C1499)</f>
        <v>2000.1335522971651</v>
      </c>
      <c r="J1499" s="67">
        <f xml:space="preserve">   MAX(0, HLOOKUP(MONTH($B1499),'Farm Crops'!$B$18:$N$28,J$5,0)  - VLOOKUP(J$4,'Farm Crops'!$B$4:$G$13,6,0)/1000*0.65*$C1499)</f>
        <v>4934.3744477028349</v>
      </c>
      <c r="K1499" s="67">
        <f xml:space="preserve">   MAX(0, HLOOKUP(MONTH($B1499),'Farm Crops'!$B$18:$N$28,K$5,0)  - VLOOKUP(K$4,'Farm Crops'!$B$4:$G$13,6,0)/1000*0.65*$C1499)</f>
        <v>1165.8786432062559</v>
      </c>
      <c r="L1499" s="67">
        <f xml:space="preserve">   MAX(0, HLOOKUP(MONTH($B1499),'Farm Crops'!$B$18:$N$28,L$5,0)  - VLOOKUP(L$4,'Farm Crops'!$B$4:$G$13,6,0)/1000*0.65*$C1499)</f>
        <v>210.54251026392981</v>
      </c>
      <c r="M1499" s="67">
        <f xml:space="preserve">   MAX(0, HLOOKUP(MONTH($B1499),'Farm Crops'!$B$18:$N$28,M$5,0)  - VLOOKUP(M$4,'Farm Crops'!$B$4:$G$13,6,0)/1000*0.65*$C1499)</f>
        <v>1538.7422443792761</v>
      </c>
    </row>
    <row r="1500" spans="2:13" x14ac:dyDescent="0.2">
      <c r="B1500" s="4">
        <v>41977</v>
      </c>
      <c r="C1500" s="67">
        <f>'Observed Data'!$E1499</f>
        <v>0</v>
      </c>
      <c r="D1500" s="67">
        <f xml:space="preserve">   MAX(0, HLOOKUP(MONTH($B1500),'Farm Crops'!$B$18:$N$28,D$5,0)  - VLOOKUP(D$4,'Farm Crops'!$B$4:$G$13,6,0)/1000*0.65*$C1500)</f>
        <v>1972.6944281524927</v>
      </c>
      <c r="E1500" s="67">
        <f xml:space="preserve">   MAX(0, HLOOKUP(MONTH($B1500),'Farm Crops'!$B$18:$N$28,E$5,0)  - VLOOKUP(E$4,'Farm Crops'!$B$4:$G$13,6,0)/1000*0.65*$C1500)</f>
        <v>3373.997509286412</v>
      </c>
      <c r="F1500" s="67">
        <f xml:space="preserve">   MAX(0, HLOOKUP(MONTH($B1500),'Farm Crops'!$B$18:$N$28,F$5,0)  - VLOOKUP(F$4,'Farm Crops'!$B$4:$G$13,6,0)/1000*0.65*$C1500)</f>
        <v>3687.8223440860206</v>
      </c>
      <c r="G1500" s="67">
        <f xml:space="preserve">   MAX(0, HLOOKUP(MONTH($B1500),'Farm Crops'!$B$18:$N$28,G$5,0)  - VLOOKUP(G$4,'Farm Crops'!$B$4:$G$13,6,0)/1000*0.65*$C1500)</f>
        <v>1040.7789677419355</v>
      </c>
      <c r="H1500" s="67">
        <f xml:space="preserve">   MAX(0, HLOOKUP(MONTH($B1500),'Farm Crops'!$B$18:$N$28,H$5,0)  - VLOOKUP(H$4,'Farm Crops'!$B$4:$G$13,6,0)/1000*0.65*$C1500)</f>
        <v>3571.6728563049851</v>
      </c>
      <c r="I1500" s="67">
        <f xml:space="preserve">   MAX(0, HLOOKUP(MONTH($B1500),'Farm Crops'!$B$18:$N$28,I$5,0)  - VLOOKUP(I$4,'Farm Crops'!$B$4:$G$13,6,0)/1000*0.65*$C1500)</f>
        <v>2000.1335522971651</v>
      </c>
      <c r="J1500" s="67">
        <f xml:space="preserve">   MAX(0, HLOOKUP(MONTH($B1500),'Farm Crops'!$B$18:$N$28,J$5,0)  - VLOOKUP(J$4,'Farm Crops'!$B$4:$G$13,6,0)/1000*0.65*$C1500)</f>
        <v>4934.3744477028349</v>
      </c>
      <c r="K1500" s="67">
        <f xml:space="preserve">   MAX(0, HLOOKUP(MONTH($B1500),'Farm Crops'!$B$18:$N$28,K$5,0)  - VLOOKUP(K$4,'Farm Crops'!$B$4:$G$13,6,0)/1000*0.65*$C1500)</f>
        <v>1165.8786432062559</v>
      </c>
      <c r="L1500" s="67">
        <f xml:space="preserve">   MAX(0, HLOOKUP(MONTH($B1500),'Farm Crops'!$B$18:$N$28,L$5,0)  - VLOOKUP(L$4,'Farm Crops'!$B$4:$G$13,6,0)/1000*0.65*$C1500)</f>
        <v>210.54251026392981</v>
      </c>
      <c r="M1500" s="67">
        <f xml:space="preserve">   MAX(0, HLOOKUP(MONTH($B1500),'Farm Crops'!$B$18:$N$28,M$5,0)  - VLOOKUP(M$4,'Farm Crops'!$B$4:$G$13,6,0)/1000*0.65*$C1500)</f>
        <v>1538.7422443792761</v>
      </c>
    </row>
    <row r="1501" spans="2:13" x14ac:dyDescent="0.2">
      <c r="B1501" s="4">
        <v>41978</v>
      </c>
      <c r="C1501" s="67">
        <f>'Observed Data'!$E1500</f>
        <v>0</v>
      </c>
      <c r="D1501" s="67">
        <f xml:space="preserve">   MAX(0, HLOOKUP(MONTH($B1501),'Farm Crops'!$B$18:$N$28,D$5,0)  - VLOOKUP(D$4,'Farm Crops'!$B$4:$G$13,6,0)/1000*0.65*$C1501)</f>
        <v>1972.6944281524927</v>
      </c>
      <c r="E1501" s="67">
        <f xml:space="preserve">   MAX(0, HLOOKUP(MONTH($B1501),'Farm Crops'!$B$18:$N$28,E$5,0)  - VLOOKUP(E$4,'Farm Crops'!$B$4:$G$13,6,0)/1000*0.65*$C1501)</f>
        <v>3373.997509286412</v>
      </c>
      <c r="F1501" s="67">
        <f xml:space="preserve">   MAX(0, HLOOKUP(MONTH($B1501),'Farm Crops'!$B$18:$N$28,F$5,0)  - VLOOKUP(F$4,'Farm Crops'!$B$4:$G$13,6,0)/1000*0.65*$C1501)</f>
        <v>3687.8223440860206</v>
      </c>
      <c r="G1501" s="67">
        <f xml:space="preserve">   MAX(0, HLOOKUP(MONTH($B1501),'Farm Crops'!$B$18:$N$28,G$5,0)  - VLOOKUP(G$4,'Farm Crops'!$B$4:$G$13,6,0)/1000*0.65*$C1501)</f>
        <v>1040.7789677419355</v>
      </c>
      <c r="H1501" s="67">
        <f xml:space="preserve">   MAX(0, HLOOKUP(MONTH($B1501),'Farm Crops'!$B$18:$N$28,H$5,0)  - VLOOKUP(H$4,'Farm Crops'!$B$4:$G$13,6,0)/1000*0.65*$C1501)</f>
        <v>3571.6728563049851</v>
      </c>
      <c r="I1501" s="67">
        <f xml:space="preserve">   MAX(0, HLOOKUP(MONTH($B1501),'Farm Crops'!$B$18:$N$28,I$5,0)  - VLOOKUP(I$4,'Farm Crops'!$B$4:$G$13,6,0)/1000*0.65*$C1501)</f>
        <v>2000.1335522971651</v>
      </c>
      <c r="J1501" s="67">
        <f xml:space="preserve">   MAX(0, HLOOKUP(MONTH($B1501),'Farm Crops'!$B$18:$N$28,J$5,0)  - VLOOKUP(J$4,'Farm Crops'!$B$4:$G$13,6,0)/1000*0.65*$C1501)</f>
        <v>4934.3744477028349</v>
      </c>
      <c r="K1501" s="67">
        <f xml:space="preserve">   MAX(0, HLOOKUP(MONTH($B1501),'Farm Crops'!$B$18:$N$28,K$5,0)  - VLOOKUP(K$4,'Farm Crops'!$B$4:$G$13,6,0)/1000*0.65*$C1501)</f>
        <v>1165.8786432062559</v>
      </c>
      <c r="L1501" s="67">
        <f xml:space="preserve">   MAX(0, HLOOKUP(MONTH($B1501),'Farm Crops'!$B$18:$N$28,L$5,0)  - VLOOKUP(L$4,'Farm Crops'!$B$4:$G$13,6,0)/1000*0.65*$C1501)</f>
        <v>210.54251026392981</v>
      </c>
      <c r="M1501" s="67">
        <f xml:space="preserve">   MAX(0, HLOOKUP(MONTH($B1501),'Farm Crops'!$B$18:$N$28,M$5,0)  - VLOOKUP(M$4,'Farm Crops'!$B$4:$G$13,6,0)/1000*0.65*$C1501)</f>
        <v>1538.7422443792761</v>
      </c>
    </row>
    <row r="1502" spans="2:13" x14ac:dyDescent="0.2">
      <c r="B1502" s="4">
        <v>41979</v>
      </c>
      <c r="C1502" s="67">
        <f>'Observed Data'!$E1501</f>
        <v>0</v>
      </c>
      <c r="D1502" s="67">
        <f xml:space="preserve">   MAX(0, HLOOKUP(MONTH($B1502),'Farm Crops'!$B$18:$N$28,D$5,0)  - VLOOKUP(D$4,'Farm Crops'!$B$4:$G$13,6,0)/1000*0.65*$C1502)</f>
        <v>1972.6944281524927</v>
      </c>
      <c r="E1502" s="67">
        <f xml:space="preserve">   MAX(0, HLOOKUP(MONTH($B1502),'Farm Crops'!$B$18:$N$28,E$5,0)  - VLOOKUP(E$4,'Farm Crops'!$B$4:$G$13,6,0)/1000*0.65*$C1502)</f>
        <v>3373.997509286412</v>
      </c>
      <c r="F1502" s="67">
        <f xml:space="preserve">   MAX(0, HLOOKUP(MONTH($B1502),'Farm Crops'!$B$18:$N$28,F$5,0)  - VLOOKUP(F$4,'Farm Crops'!$B$4:$G$13,6,0)/1000*0.65*$C1502)</f>
        <v>3687.8223440860206</v>
      </c>
      <c r="G1502" s="67">
        <f xml:space="preserve">   MAX(0, HLOOKUP(MONTH($B1502),'Farm Crops'!$B$18:$N$28,G$5,0)  - VLOOKUP(G$4,'Farm Crops'!$B$4:$G$13,6,0)/1000*0.65*$C1502)</f>
        <v>1040.7789677419355</v>
      </c>
      <c r="H1502" s="67">
        <f xml:space="preserve">   MAX(0, HLOOKUP(MONTH($B1502),'Farm Crops'!$B$18:$N$28,H$5,0)  - VLOOKUP(H$4,'Farm Crops'!$B$4:$G$13,6,0)/1000*0.65*$C1502)</f>
        <v>3571.6728563049851</v>
      </c>
      <c r="I1502" s="67">
        <f xml:space="preserve">   MAX(0, HLOOKUP(MONTH($B1502),'Farm Crops'!$B$18:$N$28,I$5,0)  - VLOOKUP(I$4,'Farm Crops'!$B$4:$G$13,6,0)/1000*0.65*$C1502)</f>
        <v>2000.1335522971651</v>
      </c>
      <c r="J1502" s="67">
        <f xml:space="preserve">   MAX(0, HLOOKUP(MONTH($B1502),'Farm Crops'!$B$18:$N$28,J$5,0)  - VLOOKUP(J$4,'Farm Crops'!$B$4:$G$13,6,0)/1000*0.65*$C1502)</f>
        <v>4934.3744477028349</v>
      </c>
      <c r="K1502" s="67">
        <f xml:space="preserve">   MAX(0, HLOOKUP(MONTH($B1502),'Farm Crops'!$B$18:$N$28,K$5,0)  - VLOOKUP(K$4,'Farm Crops'!$B$4:$G$13,6,0)/1000*0.65*$C1502)</f>
        <v>1165.8786432062559</v>
      </c>
      <c r="L1502" s="67">
        <f xml:space="preserve">   MAX(0, HLOOKUP(MONTH($B1502),'Farm Crops'!$B$18:$N$28,L$5,0)  - VLOOKUP(L$4,'Farm Crops'!$B$4:$G$13,6,0)/1000*0.65*$C1502)</f>
        <v>210.54251026392981</v>
      </c>
      <c r="M1502" s="67">
        <f xml:space="preserve">   MAX(0, HLOOKUP(MONTH($B1502),'Farm Crops'!$B$18:$N$28,M$5,0)  - VLOOKUP(M$4,'Farm Crops'!$B$4:$G$13,6,0)/1000*0.65*$C1502)</f>
        <v>1538.7422443792761</v>
      </c>
    </row>
    <row r="1503" spans="2:13" x14ac:dyDescent="0.2">
      <c r="B1503" s="4">
        <v>41980</v>
      </c>
      <c r="C1503" s="67">
        <f>'Observed Data'!$E1502</f>
        <v>0</v>
      </c>
      <c r="D1503" s="67">
        <f xml:space="preserve">   MAX(0, HLOOKUP(MONTH($B1503),'Farm Crops'!$B$18:$N$28,D$5,0)  - VLOOKUP(D$4,'Farm Crops'!$B$4:$G$13,6,0)/1000*0.65*$C1503)</f>
        <v>1972.6944281524927</v>
      </c>
      <c r="E1503" s="67">
        <f xml:space="preserve">   MAX(0, HLOOKUP(MONTH($B1503),'Farm Crops'!$B$18:$N$28,E$5,0)  - VLOOKUP(E$4,'Farm Crops'!$B$4:$G$13,6,0)/1000*0.65*$C1503)</f>
        <v>3373.997509286412</v>
      </c>
      <c r="F1503" s="67">
        <f xml:space="preserve">   MAX(0, HLOOKUP(MONTH($B1503),'Farm Crops'!$B$18:$N$28,F$5,0)  - VLOOKUP(F$4,'Farm Crops'!$B$4:$G$13,6,0)/1000*0.65*$C1503)</f>
        <v>3687.8223440860206</v>
      </c>
      <c r="G1503" s="67">
        <f xml:space="preserve">   MAX(0, HLOOKUP(MONTH($B1503),'Farm Crops'!$B$18:$N$28,G$5,0)  - VLOOKUP(G$4,'Farm Crops'!$B$4:$G$13,6,0)/1000*0.65*$C1503)</f>
        <v>1040.7789677419355</v>
      </c>
      <c r="H1503" s="67">
        <f xml:space="preserve">   MAX(0, HLOOKUP(MONTH($B1503),'Farm Crops'!$B$18:$N$28,H$5,0)  - VLOOKUP(H$4,'Farm Crops'!$B$4:$G$13,6,0)/1000*0.65*$C1503)</f>
        <v>3571.6728563049851</v>
      </c>
      <c r="I1503" s="67">
        <f xml:space="preserve">   MAX(0, HLOOKUP(MONTH($B1503),'Farm Crops'!$B$18:$N$28,I$5,0)  - VLOOKUP(I$4,'Farm Crops'!$B$4:$G$13,6,0)/1000*0.65*$C1503)</f>
        <v>2000.1335522971651</v>
      </c>
      <c r="J1503" s="67">
        <f xml:space="preserve">   MAX(0, HLOOKUP(MONTH($B1503),'Farm Crops'!$B$18:$N$28,J$5,0)  - VLOOKUP(J$4,'Farm Crops'!$B$4:$G$13,6,0)/1000*0.65*$C1503)</f>
        <v>4934.3744477028349</v>
      </c>
      <c r="K1503" s="67">
        <f xml:space="preserve">   MAX(0, HLOOKUP(MONTH($B1503),'Farm Crops'!$B$18:$N$28,K$5,0)  - VLOOKUP(K$4,'Farm Crops'!$B$4:$G$13,6,0)/1000*0.65*$C1503)</f>
        <v>1165.8786432062559</v>
      </c>
      <c r="L1503" s="67">
        <f xml:space="preserve">   MAX(0, HLOOKUP(MONTH($B1503),'Farm Crops'!$B$18:$N$28,L$5,0)  - VLOOKUP(L$4,'Farm Crops'!$B$4:$G$13,6,0)/1000*0.65*$C1503)</f>
        <v>210.54251026392981</v>
      </c>
      <c r="M1503" s="67">
        <f xml:space="preserve">   MAX(0, HLOOKUP(MONTH($B1503),'Farm Crops'!$B$18:$N$28,M$5,0)  - VLOOKUP(M$4,'Farm Crops'!$B$4:$G$13,6,0)/1000*0.65*$C1503)</f>
        <v>1538.7422443792761</v>
      </c>
    </row>
    <row r="1504" spans="2:13" x14ac:dyDescent="0.2">
      <c r="B1504" s="4">
        <v>41981</v>
      </c>
      <c r="C1504" s="67">
        <f>'Observed Data'!$E1503</f>
        <v>0</v>
      </c>
      <c r="D1504" s="67">
        <f xml:space="preserve">   MAX(0, HLOOKUP(MONTH($B1504),'Farm Crops'!$B$18:$N$28,D$5,0)  - VLOOKUP(D$4,'Farm Crops'!$B$4:$G$13,6,0)/1000*0.65*$C1504)</f>
        <v>1972.6944281524927</v>
      </c>
      <c r="E1504" s="67">
        <f xml:space="preserve">   MAX(0, HLOOKUP(MONTH($B1504),'Farm Crops'!$B$18:$N$28,E$5,0)  - VLOOKUP(E$4,'Farm Crops'!$B$4:$G$13,6,0)/1000*0.65*$C1504)</f>
        <v>3373.997509286412</v>
      </c>
      <c r="F1504" s="67">
        <f xml:space="preserve">   MAX(0, HLOOKUP(MONTH($B1504),'Farm Crops'!$B$18:$N$28,F$5,0)  - VLOOKUP(F$4,'Farm Crops'!$B$4:$G$13,6,0)/1000*0.65*$C1504)</f>
        <v>3687.8223440860206</v>
      </c>
      <c r="G1504" s="67">
        <f xml:space="preserve">   MAX(0, HLOOKUP(MONTH($B1504),'Farm Crops'!$B$18:$N$28,G$5,0)  - VLOOKUP(G$4,'Farm Crops'!$B$4:$G$13,6,0)/1000*0.65*$C1504)</f>
        <v>1040.7789677419355</v>
      </c>
      <c r="H1504" s="67">
        <f xml:space="preserve">   MAX(0, HLOOKUP(MONTH($B1504),'Farm Crops'!$B$18:$N$28,H$5,0)  - VLOOKUP(H$4,'Farm Crops'!$B$4:$G$13,6,0)/1000*0.65*$C1504)</f>
        <v>3571.6728563049851</v>
      </c>
      <c r="I1504" s="67">
        <f xml:space="preserve">   MAX(0, HLOOKUP(MONTH($B1504),'Farm Crops'!$B$18:$N$28,I$5,0)  - VLOOKUP(I$4,'Farm Crops'!$B$4:$G$13,6,0)/1000*0.65*$C1504)</f>
        <v>2000.1335522971651</v>
      </c>
      <c r="J1504" s="67">
        <f xml:space="preserve">   MAX(0, HLOOKUP(MONTH($B1504),'Farm Crops'!$B$18:$N$28,J$5,0)  - VLOOKUP(J$4,'Farm Crops'!$B$4:$G$13,6,0)/1000*0.65*$C1504)</f>
        <v>4934.3744477028349</v>
      </c>
      <c r="K1504" s="67">
        <f xml:space="preserve">   MAX(0, HLOOKUP(MONTH($B1504),'Farm Crops'!$B$18:$N$28,K$5,0)  - VLOOKUP(K$4,'Farm Crops'!$B$4:$G$13,6,0)/1000*0.65*$C1504)</f>
        <v>1165.8786432062559</v>
      </c>
      <c r="L1504" s="67">
        <f xml:space="preserve">   MAX(0, HLOOKUP(MONTH($B1504),'Farm Crops'!$B$18:$N$28,L$5,0)  - VLOOKUP(L$4,'Farm Crops'!$B$4:$G$13,6,0)/1000*0.65*$C1504)</f>
        <v>210.54251026392981</v>
      </c>
      <c r="M1504" s="67">
        <f xml:space="preserve">   MAX(0, HLOOKUP(MONTH($B1504),'Farm Crops'!$B$18:$N$28,M$5,0)  - VLOOKUP(M$4,'Farm Crops'!$B$4:$G$13,6,0)/1000*0.65*$C1504)</f>
        <v>1538.7422443792761</v>
      </c>
    </row>
    <row r="1505" spans="2:13" x14ac:dyDescent="0.2">
      <c r="B1505" s="4">
        <v>41982</v>
      </c>
      <c r="C1505" s="67">
        <f>'Observed Data'!$E1504</f>
        <v>0</v>
      </c>
      <c r="D1505" s="67">
        <f xml:space="preserve">   MAX(0, HLOOKUP(MONTH($B1505),'Farm Crops'!$B$18:$N$28,D$5,0)  - VLOOKUP(D$4,'Farm Crops'!$B$4:$G$13,6,0)/1000*0.65*$C1505)</f>
        <v>1972.6944281524927</v>
      </c>
      <c r="E1505" s="67">
        <f xml:space="preserve">   MAX(0, HLOOKUP(MONTH($B1505),'Farm Crops'!$B$18:$N$28,E$5,0)  - VLOOKUP(E$4,'Farm Crops'!$B$4:$G$13,6,0)/1000*0.65*$C1505)</f>
        <v>3373.997509286412</v>
      </c>
      <c r="F1505" s="67">
        <f xml:space="preserve">   MAX(0, HLOOKUP(MONTH($B1505),'Farm Crops'!$B$18:$N$28,F$5,0)  - VLOOKUP(F$4,'Farm Crops'!$B$4:$G$13,6,0)/1000*0.65*$C1505)</f>
        <v>3687.8223440860206</v>
      </c>
      <c r="G1505" s="67">
        <f xml:space="preserve">   MAX(0, HLOOKUP(MONTH($B1505),'Farm Crops'!$B$18:$N$28,G$5,0)  - VLOOKUP(G$4,'Farm Crops'!$B$4:$G$13,6,0)/1000*0.65*$C1505)</f>
        <v>1040.7789677419355</v>
      </c>
      <c r="H1505" s="67">
        <f xml:space="preserve">   MAX(0, HLOOKUP(MONTH($B1505),'Farm Crops'!$B$18:$N$28,H$5,0)  - VLOOKUP(H$4,'Farm Crops'!$B$4:$G$13,6,0)/1000*0.65*$C1505)</f>
        <v>3571.6728563049851</v>
      </c>
      <c r="I1505" s="67">
        <f xml:space="preserve">   MAX(0, HLOOKUP(MONTH($B1505),'Farm Crops'!$B$18:$N$28,I$5,0)  - VLOOKUP(I$4,'Farm Crops'!$B$4:$G$13,6,0)/1000*0.65*$C1505)</f>
        <v>2000.1335522971651</v>
      </c>
      <c r="J1505" s="67">
        <f xml:space="preserve">   MAX(0, HLOOKUP(MONTH($B1505),'Farm Crops'!$B$18:$N$28,J$5,0)  - VLOOKUP(J$4,'Farm Crops'!$B$4:$G$13,6,0)/1000*0.65*$C1505)</f>
        <v>4934.3744477028349</v>
      </c>
      <c r="K1505" s="67">
        <f xml:space="preserve">   MAX(0, HLOOKUP(MONTH($B1505),'Farm Crops'!$B$18:$N$28,K$5,0)  - VLOOKUP(K$4,'Farm Crops'!$B$4:$G$13,6,0)/1000*0.65*$C1505)</f>
        <v>1165.8786432062559</v>
      </c>
      <c r="L1505" s="67">
        <f xml:space="preserve">   MAX(0, HLOOKUP(MONTH($B1505),'Farm Crops'!$B$18:$N$28,L$5,0)  - VLOOKUP(L$4,'Farm Crops'!$B$4:$G$13,6,0)/1000*0.65*$C1505)</f>
        <v>210.54251026392981</v>
      </c>
      <c r="M1505" s="67">
        <f xml:space="preserve">   MAX(0, HLOOKUP(MONTH($B1505),'Farm Crops'!$B$18:$N$28,M$5,0)  - VLOOKUP(M$4,'Farm Crops'!$B$4:$G$13,6,0)/1000*0.65*$C1505)</f>
        <v>1538.7422443792761</v>
      </c>
    </row>
    <row r="1506" spans="2:13" x14ac:dyDescent="0.2">
      <c r="B1506" s="4">
        <v>41983</v>
      </c>
      <c r="C1506" s="67">
        <f>'Observed Data'!$E1505</f>
        <v>0</v>
      </c>
      <c r="D1506" s="67">
        <f xml:space="preserve">   MAX(0, HLOOKUP(MONTH($B1506),'Farm Crops'!$B$18:$N$28,D$5,0)  - VLOOKUP(D$4,'Farm Crops'!$B$4:$G$13,6,0)/1000*0.65*$C1506)</f>
        <v>1972.6944281524927</v>
      </c>
      <c r="E1506" s="67">
        <f xml:space="preserve">   MAX(0, HLOOKUP(MONTH($B1506),'Farm Crops'!$B$18:$N$28,E$5,0)  - VLOOKUP(E$4,'Farm Crops'!$B$4:$G$13,6,0)/1000*0.65*$C1506)</f>
        <v>3373.997509286412</v>
      </c>
      <c r="F1506" s="67">
        <f xml:space="preserve">   MAX(0, HLOOKUP(MONTH($B1506),'Farm Crops'!$B$18:$N$28,F$5,0)  - VLOOKUP(F$4,'Farm Crops'!$B$4:$G$13,6,0)/1000*0.65*$C1506)</f>
        <v>3687.8223440860206</v>
      </c>
      <c r="G1506" s="67">
        <f xml:space="preserve">   MAX(0, HLOOKUP(MONTH($B1506),'Farm Crops'!$B$18:$N$28,G$5,0)  - VLOOKUP(G$4,'Farm Crops'!$B$4:$G$13,6,0)/1000*0.65*$C1506)</f>
        <v>1040.7789677419355</v>
      </c>
      <c r="H1506" s="67">
        <f xml:space="preserve">   MAX(0, HLOOKUP(MONTH($B1506),'Farm Crops'!$B$18:$N$28,H$5,0)  - VLOOKUP(H$4,'Farm Crops'!$B$4:$G$13,6,0)/1000*0.65*$C1506)</f>
        <v>3571.6728563049851</v>
      </c>
      <c r="I1506" s="67">
        <f xml:space="preserve">   MAX(0, HLOOKUP(MONTH($B1506),'Farm Crops'!$B$18:$N$28,I$5,0)  - VLOOKUP(I$4,'Farm Crops'!$B$4:$G$13,6,0)/1000*0.65*$C1506)</f>
        <v>2000.1335522971651</v>
      </c>
      <c r="J1506" s="67">
        <f xml:space="preserve">   MAX(0, HLOOKUP(MONTH($B1506),'Farm Crops'!$B$18:$N$28,J$5,0)  - VLOOKUP(J$4,'Farm Crops'!$B$4:$G$13,6,0)/1000*0.65*$C1506)</f>
        <v>4934.3744477028349</v>
      </c>
      <c r="K1506" s="67">
        <f xml:space="preserve">   MAX(0, HLOOKUP(MONTH($B1506),'Farm Crops'!$B$18:$N$28,K$5,0)  - VLOOKUP(K$4,'Farm Crops'!$B$4:$G$13,6,0)/1000*0.65*$C1506)</f>
        <v>1165.8786432062559</v>
      </c>
      <c r="L1506" s="67">
        <f xml:space="preserve">   MAX(0, HLOOKUP(MONTH($B1506),'Farm Crops'!$B$18:$N$28,L$5,0)  - VLOOKUP(L$4,'Farm Crops'!$B$4:$G$13,6,0)/1000*0.65*$C1506)</f>
        <v>210.54251026392981</v>
      </c>
      <c r="M1506" s="67">
        <f xml:space="preserve">   MAX(0, HLOOKUP(MONTH($B1506),'Farm Crops'!$B$18:$N$28,M$5,0)  - VLOOKUP(M$4,'Farm Crops'!$B$4:$G$13,6,0)/1000*0.65*$C1506)</f>
        <v>1538.7422443792761</v>
      </c>
    </row>
    <row r="1507" spans="2:13" x14ac:dyDescent="0.2">
      <c r="B1507" s="4">
        <v>41984</v>
      </c>
      <c r="C1507" s="67">
        <f>'Observed Data'!$E1506</f>
        <v>0</v>
      </c>
      <c r="D1507" s="67">
        <f xml:space="preserve">   MAX(0, HLOOKUP(MONTH($B1507),'Farm Crops'!$B$18:$N$28,D$5,0)  - VLOOKUP(D$4,'Farm Crops'!$B$4:$G$13,6,0)/1000*0.65*$C1507)</f>
        <v>1972.6944281524927</v>
      </c>
      <c r="E1507" s="67">
        <f xml:space="preserve">   MAX(0, HLOOKUP(MONTH($B1507),'Farm Crops'!$B$18:$N$28,E$5,0)  - VLOOKUP(E$4,'Farm Crops'!$B$4:$G$13,6,0)/1000*0.65*$C1507)</f>
        <v>3373.997509286412</v>
      </c>
      <c r="F1507" s="67">
        <f xml:space="preserve">   MAX(0, HLOOKUP(MONTH($B1507),'Farm Crops'!$B$18:$N$28,F$5,0)  - VLOOKUP(F$4,'Farm Crops'!$B$4:$G$13,6,0)/1000*0.65*$C1507)</f>
        <v>3687.8223440860206</v>
      </c>
      <c r="G1507" s="67">
        <f xml:space="preserve">   MAX(0, HLOOKUP(MONTH($B1507),'Farm Crops'!$B$18:$N$28,G$5,0)  - VLOOKUP(G$4,'Farm Crops'!$B$4:$G$13,6,0)/1000*0.65*$C1507)</f>
        <v>1040.7789677419355</v>
      </c>
      <c r="H1507" s="67">
        <f xml:space="preserve">   MAX(0, HLOOKUP(MONTH($B1507),'Farm Crops'!$B$18:$N$28,H$5,0)  - VLOOKUP(H$4,'Farm Crops'!$B$4:$G$13,6,0)/1000*0.65*$C1507)</f>
        <v>3571.6728563049851</v>
      </c>
      <c r="I1507" s="67">
        <f xml:space="preserve">   MAX(0, HLOOKUP(MONTH($B1507),'Farm Crops'!$B$18:$N$28,I$5,0)  - VLOOKUP(I$4,'Farm Crops'!$B$4:$G$13,6,0)/1000*0.65*$C1507)</f>
        <v>2000.1335522971651</v>
      </c>
      <c r="J1507" s="67">
        <f xml:space="preserve">   MAX(0, HLOOKUP(MONTH($B1507),'Farm Crops'!$B$18:$N$28,J$5,0)  - VLOOKUP(J$4,'Farm Crops'!$B$4:$G$13,6,0)/1000*0.65*$C1507)</f>
        <v>4934.3744477028349</v>
      </c>
      <c r="K1507" s="67">
        <f xml:space="preserve">   MAX(0, HLOOKUP(MONTH($B1507),'Farm Crops'!$B$18:$N$28,K$5,0)  - VLOOKUP(K$4,'Farm Crops'!$B$4:$G$13,6,0)/1000*0.65*$C1507)</f>
        <v>1165.8786432062559</v>
      </c>
      <c r="L1507" s="67">
        <f xml:space="preserve">   MAX(0, HLOOKUP(MONTH($B1507),'Farm Crops'!$B$18:$N$28,L$5,0)  - VLOOKUP(L$4,'Farm Crops'!$B$4:$G$13,6,0)/1000*0.65*$C1507)</f>
        <v>210.54251026392981</v>
      </c>
      <c r="M1507" s="67">
        <f xml:space="preserve">   MAX(0, HLOOKUP(MONTH($B1507),'Farm Crops'!$B$18:$N$28,M$5,0)  - VLOOKUP(M$4,'Farm Crops'!$B$4:$G$13,6,0)/1000*0.65*$C1507)</f>
        <v>1538.7422443792761</v>
      </c>
    </row>
    <row r="1508" spans="2:13" x14ac:dyDescent="0.2">
      <c r="B1508" s="4">
        <v>41985</v>
      </c>
      <c r="C1508" s="67">
        <f>'Observed Data'!$E1507</f>
        <v>0</v>
      </c>
      <c r="D1508" s="67">
        <f xml:space="preserve">   MAX(0, HLOOKUP(MONTH($B1508),'Farm Crops'!$B$18:$N$28,D$5,0)  - VLOOKUP(D$4,'Farm Crops'!$B$4:$G$13,6,0)/1000*0.65*$C1508)</f>
        <v>1972.6944281524927</v>
      </c>
      <c r="E1508" s="67">
        <f xml:space="preserve">   MAX(0, HLOOKUP(MONTH($B1508),'Farm Crops'!$B$18:$N$28,E$5,0)  - VLOOKUP(E$4,'Farm Crops'!$B$4:$G$13,6,0)/1000*0.65*$C1508)</f>
        <v>3373.997509286412</v>
      </c>
      <c r="F1508" s="67">
        <f xml:space="preserve">   MAX(0, HLOOKUP(MONTH($B1508),'Farm Crops'!$B$18:$N$28,F$5,0)  - VLOOKUP(F$4,'Farm Crops'!$B$4:$G$13,6,0)/1000*0.65*$C1508)</f>
        <v>3687.8223440860206</v>
      </c>
      <c r="G1508" s="67">
        <f xml:space="preserve">   MAX(0, HLOOKUP(MONTH($B1508),'Farm Crops'!$B$18:$N$28,G$5,0)  - VLOOKUP(G$4,'Farm Crops'!$B$4:$G$13,6,0)/1000*0.65*$C1508)</f>
        <v>1040.7789677419355</v>
      </c>
      <c r="H1508" s="67">
        <f xml:space="preserve">   MAX(0, HLOOKUP(MONTH($B1508),'Farm Crops'!$B$18:$N$28,H$5,0)  - VLOOKUP(H$4,'Farm Crops'!$B$4:$G$13,6,0)/1000*0.65*$C1508)</f>
        <v>3571.6728563049851</v>
      </c>
      <c r="I1508" s="67">
        <f xml:space="preserve">   MAX(0, HLOOKUP(MONTH($B1508),'Farm Crops'!$B$18:$N$28,I$5,0)  - VLOOKUP(I$4,'Farm Crops'!$B$4:$G$13,6,0)/1000*0.65*$C1508)</f>
        <v>2000.1335522971651</v>
      </c>
      <c r="J1508" s="67">
        <f xml:space="preserve">   MAX(0, HLOOKUP(MONTH($B1508),'Farm Crops'!$B$18:$N$28,J$5,0)  - VLOOKUP(J$4,'Farm Crops'!$B$4:$G$13,6,0)/1000*0.65*$C1508)</f>
        <v>4934.3744477028349</v>
      </c>
      <c r="K1508" s="67">
        <f xml:space="preserve">   MAX(0, HLOOKUP(MONTH($B1508),'Farm Crops'!$B$18:$N$28,K$5,0)  - VLOOKUP(K$4,'Farm Crops'!$B$4:$G$13,6,0)/1000*0.65*$C1508)</f>
        <v>1165.8786432062559</v>
      </c>
      <c r="L1508" s="67">
        <f xml:space="preserve">   MAX(0, HLOOKUP(MONTH($B1508),'Farm Crops'!$B$18:$N$28,L$5,0)  - VLOOKUP(L$4,'Farm Crops'!$B$4:$G$13,6,0)/1000*0.65*$C1508)</f>
        <v>210.54251026392981</v>
      </c>
      <c r="M1508" s="67">
        <f xml:space="preserve">   MAX(0, HLOOKUP(MONTH($B1508),'Farm Crops'!$B$18:$N$28,M$5,0)  - VLOOKUP(M$4,'Farm Crops'!$B$4:$G$13,6,0)/1000*0.65*$C1508)</f>
        <v>1538.7422443792761</v>
      </c>
    </row>
    <row r="1509" spans="2:13" x14ac:dyDescent="0.2">
      <c r="B1509" s="4">
        <v>41986</v>
      </c>
      <c r="C1509" s="67">
        <f>'Observed Data'!$E1508</f>
        <v>0</v>
      </c>
      <c r="D1509" s="67">
        <f xml:space="preserve">   MAX(0, HLOOKUP(MONTH($B1509),'Farm Crops'!$B$18:$N$28,D$5,0)  - VLOOKUP(D$4,'Farm Crops'!$B$4:$G$13,6,0)/1000*0.65*$C1509)</f>
        <v>1972.6944281524927</v>
      </c>
      <c r="E1509" s="67">
        <f xml:space="preserve">   MAX(0, HLOOKUP(MONTH($B1509),'Farm Crops'!$B$18:$N$28,E$5,0)  - VLOOKUP(E$4,'Farm Crops'!$B$4:$G$13,6,0)/1000*0.65*$C1509)</f>
        <v>3373.997509286412</v>
      </c>
      <c r="F1509" s="67">
        <f xml:space="preserve">   MAX(0, HLOOKUP(MONTH($B1509),'Farm Crops'!$B$18:$N$28,F$5,0)  - VLOOKUP(F$4,'Farm Crops'!$B$4:$G$13,6,0)/1000*0.65*$C1509)</f>
        <v>3687.8223440860206</v>
      </c>
      <c r="G1509" s="67">
        <f xml:space="preserve">   MAX(0, HLOOKUP(MONTH($B1509),'Farm Crops'!$B$18:$N$28,G$5,0)  - VLOOKUP(G$4,'Farm Crops'!$B$4:$G$13,6,0)/1000*0.65*$C1509)</f>
        <v>1040.7789677419355</v>
      </c>
      <c r="H1509" s="67">
        <f xml:space="preserve">   MAX(0, HLOOKUP(MONTH($B1509),'Farm Crops'!$B$18:$N$28,H$5,0)  - VLOOKUP(H$4,'Farm Crops'!$B$4:$G$13,6,0)/1000*0.65*$C1509)</f>
        <v>3571.6728563049851</v>
      </c>
      <c r="I1509" s="67">
        <f xml:space="preserve">   MAX(0, HLOOKUP(MONTH($B1509),'Farm Crops'!$B$18:$N$28,I$5,0)  - VLOOKUP(I$4,'Farm Crops'!$B$4:$G$13,6,0)/1000*0.65*$C1509)</f>
        <v>2000.1335522971651</v>
      </c>
      <c r="J1509" s="67">
        <f xml:space="preserve">   MAX(0, HLOOKUP(MONTH($B1509),'Farm Crops'!$B$18:$N$28,J$5,0)  - VLOOKUP(J$4,'Farm Crops'!$B$4:$G$13,6,0)/1000*0.65*$C1509)</f>
        <v>4934.3744477028349</v>
      </c>
      <c r="K1509" s="67">
        <f xml:space="preserve">   MAX(0, HLOOKUP(MONTH($B1509),'Farm Crops'!$B$18:$N$28,K$5,0)  - VLOOKUP(K$4,'Farm Crops'!$B$4:$G$13,6,0)/1000*0.65*$C1509)</f>
        <v>1165.8786432062559</v>
      </c>
      <c r="L1509" s="67">
        <f xml:space="preserve">   MAX(0, HLOOKUP(MONTH($B1509),'Farm Crops'!$B$18:$N$28,L$5,0)  - VLOOKUP(L$4,'Farm Crops'!$B$4:$G$13,6,0)/1000*0.65*$C1509)</f>
        <v>210.54251026392981</v>
      </c>
      <c r="M1509" s="67">
        <f xml:space="preserve">   MAX(0, HLOOKUP(MONTH($B1509),'Farm Crops'!$B$18:$N$28,M$5,0)  - VLOOKUP(M$4,'Farm Crops'!$B$4:$G$13,6,0)/1000*0.65*$C1509)</f>
        <v>1538.7422443792761</v>
      </c>
    </row>
    <row r="1510" spans="2:13" x14ac:dyDescent="0.2">
      <c r="B1510" s="4">
        <v>41987</v>
      </c>
      <c r="C1510" s="67">
        <f>'Observed Data'!$E1509</f>
        <v>0</v>
      </c>
      <c r="D1510" s="67">
        <f xml:space="preserve">   MAX(0, HLOOKUP(MONTH($B1510),'Farm Crops'!$B$18:$N$28,D$5,0)  - VLOOKUP(D$4,'Farm Crops'!$B$4:$G$13,6,0)/1000*0.65*$C1510)</f>
        <v>1972.6944281524927</v>
      </c>
      <c r="E1510" s="67">
        <f xml:space="preserve">   MAX(0, HLOOKUP(MONTH($B1510),'Farm Crops'!$B$18:$N$28,E$5,0)  - VLOOKUP(E$4,'Farm Crops'!$B$4:$G$13,6,0)/1000*0.65*$C1510)</f>
        <v>3373.997509286412</v>
      </c>
      <c r="F1510" s="67">
        <f xml:space="preserve">   MAX(0, HLOOKUP(MONTH($B1510),'Farm Crops'!$B$18:$N$28,F$5,0)  - VLOOKUP(F$4,'Farm Crops'!$B$4:$G$13,6,0)/1000*0.65*$C1510)</f>
        <v>3687.8223440860206</v>
      </c>
      <c r="G1510" s="67">
        <f xml:space="preserve">   MAX(0, HLOOKUP(MONTH($B1510),'Farm Crops'!$B$18:$N$28,G$5,0)  - VLOOKUP(G$4,'Farm Crops'!$B$4:$G$13,6,0)/1000*0.65*$C1510)</f>
        <v>1040.7789677419355</v>
      </c>
      <c r="H1510" s="67">
        <f xml:space="preserve">   MAX(0, HLOOKUP(MONTH($B1510),'Farm Crops'!$B$18:$N$28,H$5,0)  - VLOOKUP(H$4,'Farm Crops'!$B$4:$G$13,6,0)/1000*0.65*$C1510)</f>
        <v>3571.6728563049851</v>
      </c>
      <c r="I1510" s="67">
        <f xml:space="preserve">   MAX(0, HLOOKUP(MONTH($B1510),'Farm Crops'!$B$18:$N$28,I$5,0)  - VLOOKUP(I$4,'Farm Crops'!$B$4:$G$13,6,0)/1000*0.65*$C1510)</f>
        <v>2000.1335522971651</v>
      </c>
      <c r="J1510" s="67">
        <f xml:space="preserve">   MAX(0, HLOOKUP(MONTH($B1510),'Farm Crops'!$B$18:$N$28,J$5,0)  - VLOOKUP(J$4,'Farm Crops'!$B$4:$G$13,6,0)/1000*0.65*$C1510)</f>
        <v>4934.3744477028349</v>
      </c>
      <c r="K1510" s="67">
        <f xml:space="preserve">   MAX(0, HLOOKUP(MONTH($B1510),'Farm Crops'!$B$18:$N$28,K$5,0)  - VLOOKUP(K$4,'Farm Crops'!$B$4:$G$13,6,0)/1000*0.65*$C1510)</f>
        <v>1165.8786432062559</v>
      </c>
      <c r="L1510" s="67">
        <f xml:space="preserve">   MAX(0, HLOOKUP(MONTH($B1510),'Farm Crops'!$B$18:$N$28,L$5,0)  - VLOOKUP(L$4,'Farm Crops'!$B$4:$G$13,6,0)/1000*0.65*$C1510)</f>
        <v>210.54251026392981</v>
      </c>
      <c r="M1510" s="67">
        <f xml:space="preserve">   MAX(0, HLOOKUP(MONTH($B1510),'Farm Crops'!$B$18:$N$28,M$5,0)  - VLOOKUP(M$4,'Farm Crops'!$B$4:$G$13,6,0)/1000*0.65*$C1510)</f>
        <v>1538.7422443792761</v>
      </c>
    </row>
    <row r="1511" spans="2:13" x14ac:dyDescent="0.2">
      <c r="B1511" s="4">
        <v>41988</v>
      </c>
      <c r="C1511" s="67">
        <f>'Observed Data'!$E1510</f>
        <v>0</v>
      </c>
      <c r="D1511" s="67">
        <f xml:space="preserve">   MAX(0, HLOOKUP(MONTH($B1511),'Farm Crops'!$B$18:$N$28,D$5,0)  - VLOOKUP(D$4,'Farm Crops'!$B$4:$G$13,6,0)/1000*0.65*$C1511)</f>
        <v>1972.6944281524927</v>
      </c>
      <c r="E1511" s="67">
        <f xml:space="preserve">   MAX(0, HLOOKUP(MONTH($B1511),'Farm Crops'!$B$18:$N$28,E$5,0)  - VLOOKUP(E$4,'Farm Crops'!$B$4:$G$13,6,0)/1000*0.65*$C1511)</f>
        <v>3373.997509286412</v>
      </c>
      <c r="F1511" s="67">
        <f xml:space="preserve">   MAX(0, HLOOKUP(MONTH($B1511),'Farm Crops'!$B$18:$N$28,F$5,0)  - VLOOKUP(F$4,'Farm Crops'!$B$4:$G$13,6,0)/1000*0.65*$C1511)</f>
        <v>3687.8223440860206</v>
      </c>
      <c r="G1511" s="67">
        <f xml:space="preserve">   MAX(0, HLOOKUP(MONTH($B1511),'Farm Crops'!$B$18:$N$28,G$5,0)  - VLOOKUP(G$4,'Farm Crops'!$B$4:$G$13,6,0)/1000*0.65*$C1511)</f>
        <v>1040.7789677419355</v>
      </c>
      <c r="H1511" s="67">
        <f xml:space="preserve">   MAX(0, HLOOKUP(MONTH($B1511),'Farm Crops'!$B$18:$N$28,H$5,0)  - VLOOKUP(H$4,'Farm Crops'!$B$4:$G$13,6,0)/1000*0.65*$C1511)</f>
        <v>3571.6728563049851</v>
      </c>
      <c r="I1511" s="67">
        <f xml:space="preserve">   MAX(0, HLOOKUP(MONTH($B1511),'Farm Crops'!$B$18:$N$28,I$5,0)  - VLOOKUP(I$4,'Farm Crops'!$B$4:$G$13,6,0)/1000*0.65*$C1511)</f>
        <v>2000.1335522971651</v>
      </c>
      <c r="J1511" s="67">
        <f xml:space="preserve">   MAX(0, HLOOKUP(MONTH($B1511),'Farm Crops'!$B$18:$N$28,J$5,0)  - VLOOKUP(J$4,'Farm Crops'!$B$4:$G$13,6,0)/1000*0.65*$C1511)</f>
        <v>4934.3744477028349</v>
      </c>
      <c r="K1511" s="67">
        <f xml:space="preserve">   MAX(0, HLOOKUP(MONTH($B1511),'Farm Crops'!$B$18:$N$28,K$5,0)  - VLOOKUP(K$4,'Farm Crops'!$B$4:$G$13,6,0)/1000*0.65*$C1511)</f>
        <v>1165.8786432062559</v>
      </c>
      <c r="L1511" s="67">
        <f xml:space="preserve">   MAX(0, HLOOKUP(MONTH($B1511),'Farm Crops'!$B$18:$N$28,L$5,0)  - VLOOKUP(L$4,'Farm Crops'!$B$4:$G$13,6,0)/1000*0.65*$C1511)</f>
        <v>210.54251026392981</v>
      </c>
      <c r="M1511" s="67">
        <f xml:space="preserve">   MAX(0, HLOOKUP(MONTH($B1511),'Farm Crops'!$B$18:$N$28,M$5,0)  - VLOOKUP(M$4,'Farm Crops'!$B$4:$G$13,6,0)/1000*0.65*$C1511)</f>
        <v>1538.7422443792761</v>
      </c>
    </row>
    <row r="1512" spans="2:13" x14ac:dyDescent="0.2">
      <c r="B1512" s="4">
        <v>41989</v>
      </c>
      <c r="C1512" s="67">
        <f>'Observed Data'!$E1511</f>
        <v>0</v>
      </c>
      <c r="D1512" s="67">
        <f xml:space="preserve">   MAX(0, HLOOKUP(MONTH($B1512),'Farm Crops'!$B$18:$N$28,D$5,0)  - VLOOKUP(D$4,'Farm Crops'!$B$4:$G$13,6,0)/1000*0.65*$C1512)</f>
        <v>1972.6944281524927</v>
      </c>
      <c r="E1512" s="67">
        <f xml:space="preserve">   MAX(0, HLOOKUP(MONTH($B1512),'Farm Crops'!$B$18:$N$28,E$5,0)  - VLOOKUP(E$4,'Farm Crops'!$B$4:$G$13,6,0)/1000*0.65*$C1512)</f>
        <v>3373.997509286412</v>
      </c>
      <c r="F1512" s="67">
        <f xml:space="preserve">   MAX(0, HLOOKUP(MONTH($B1512),'Farm Crops'!$B$18:$N$28,F$5,0)  - VLOOKUP(F$4,'Farm Crops'!$B$4:$G$13,6,0)/1000*0.65*$C1512)</f>
        <v>3687.8223440860206</v>
      </c>
      <c r="G1512" s="67">
        <f xml:space="preserve">   MAX(0, HLOOKUP(MONTH($B1512),'Farm Crops'!$B$18:$N$28,G$5,0)  - VLOOKUP(G$4,'Farm Crops'!$B$4:$G$13,6,0)/1000*0.65*$C1512)</f>
        <v>1040.7789677419355</v>
      </c>
      <c r="H1512" s="67">
        <f xml:space="preserve">   MAX(0, HLOOKUP(MONTH($B1512),'Farm Crops'!$B$18:$N$28,H$5,0)  - VLOOKUP(H$4,'Farm Crops'!$B$4:$G$13,6,0)/1000*0.65*$C1512)</f>
        <v>3571.6728563049851</v>
      </c>
      <c r="I1512" s="67">
        <f xml:space="preserve">   MAX(0, HLOOKUP(MONTH($B1512),'Farm Crops'!$B$18:$N$28,I$5,0)  - VLOOKUP(I$4,'Farm Crops'!$B$4:$G$13,6,0)/1000*0.65*$C1512)</f>
        <v>2000.1335522971651</v>
      </c>
      <c r="J1512" s="67">
        <f xml:space="preserve">   MAX(0, HLOOKUP(MONTH($B1512),'Farm Crops'!$B$18:$N$28,J$5,0)  - VLOOKUP(J$4,'Farm Crops'!$B$4:$G$13,6,0)/1000*0.65*$C1512)</f>
        <v>4934.3744477028349</v>
      </c>
      <c r="K1512" s="67">
        <f xml:space="preserve">   MAX(0, HLOOKUP(MONTH($B1512),'Farm Crops'!$B$18:$N$28,K$5,0)  - VLOOKUP(K$4,'Farm Crops'!$B$4:$G$13,6,0)/1000*0.65*$C1512)</f>
        <v>1165.8786432062559</v>
      </c>
      <c r="L1512" s="67">
        <f xml:space="preserve">   MAX(0, HLOOKUP(MONTH($B1512),'Farm Crops'!$B$18:$N$28,L$5,0)  - VLOOKUP(L$4,'Farm Crops'!$B$4:$G$13,6,0)/1000*0.65*$C1512)</f>
        <v>210.54251026392981</v>
      </c>
      <c r="M1512" s="67">
        <f xml:space="preserve">   MAX(0, HLOOKUP(MONTH($B1512),'Farm Crops'!$B$18:$N$28,M$5,0)  - VLOOKUP(M$4,'Farm Crops'!$B$4:$G$13,6,0)/1000*0.65*$C1512)</f>
        <v>1538.7422443792761</v>
      </c>
    </row>
    <row r="1513" spans="2:13" x14ac:dyDescent="0.2">
      <c r="B1513" s="4">
        <v>41990</v>
      </c>
      <c r="C1513" s="67">
        <f>'Observed Data'!$E1512</f>
        <v>0</v>
      </c>
      <c r="D1513" s="67">
        <f xml:space="preserve">   MAX(0, HLOOKUP(MONTH($B1513),'Farm Crops'!$B$18:$N$28,D$5,0)  - VLOOKUP(D$4,'Farm Crops'!$B$4:$G$13,6,0)/1000*0.65*$C1513)</f>
        <v>1972.6944281524927</v>
      </c>
      <c r="E1513" s="67">
        <f xml:space="preserve">   MAX(0, HLOOKUP(MONTH($B1513),'Farm Crops'!$B$18:$N$28,E$5,0)  - VLOOKUP(E$4,'Farm Crops'!$B$4:$G$13,6,0)/1000*0.65*$C1513)</f>
        <v>3373.997509286412</v>
      </c>
      <c r="F1513" s="67">
        <f xml:space="preserve">   MAX(0, HLOOKUP(MONTH($B1513),'Farm Crops'!$B$18:$N$28,F$5,0)  - VLOOKUP(F$4,'Farm Crops'!$B$4:$G$13,6,0)/1000*0.65*$C1513)</f>
        <v>3687.8223440860206</v>
      </c>
      <c r="G1513" s="67">
        <f xml:space="preserve">   MAX(0, HLOOKUP(MONTH($B1513),'Farm Crops'!$B$18:$N$28,G$5,0)  - VLOOKUP(G$4,'Farm Crops'!$B$4:$G$13,6,0)/1000*0.65*$C1513)</f>
        <v>1040.7789677419355</v>
      </c>
      <c r="H1513" s="67">
        <f xml:space="preserve">   MAX(0, HLOOKUP(MONTH($B1513),'Farm Crops'!$B$18:$N$28,H$5,0)  - VLOOKUP(H$4,'Farm Crops'!$B$4:$G$13,6,0)/1000*0.65*$C1513)</f>
        <v>3571.6728563049851</v>
      </c>
      <c r="I1513" s="67">
        <f xml:space="preserve">   MAX(0, HLOOKUP(MONTH($B1513),'Farm Crops'!$B$18:$N$28,I$5,0)  - VLOOKUP(I$4,'Farm Crops'!$B$4:$G$13,6,0)/1000*0.65*$C1513)</f>
        <v>2000.1335522971651</v>
      </c>
      <c r="J1513" s="67">
        <f xml:space="preserve">   MAX(0, HLOOKUP(MONTH($B1513),'Farm Crops'!$B$18:$N$28,J$5,0)  - VLOOKUP(J$4,'Farm Crops'!$B$4:$G$13,6,0)/1000*0.65*$C1513)</f>
        <v>4934.3744477028349</v>
      </c>
      <c r="K1513" s="67">
        <f xml:space="preserve">   MAX(0, HLOOKUP(MONTH($B1513),'Farm Crops'!$B$18:$N$28,K$5,0)  - VLOOKUP(K$4,'Farm Crops'!$B$4:$G$13,6,0)/1000*0.65*$C1513)</f>
        <v>1165.8786432062559</v>
      </c>
      <c r="L1513" s="67">
        <f xml:space="preserve">   MAX(0, HLOOKUP(MONTH($B1513),'Farm Crops'!$B$18:$N$28,L$5,0)  - VLOOKUP(L$4,'Farm Crops'!$B$4:$G$13,6,0)/1000*0.65*$C1513)</f>
        <v>210.54251026392981</v>
      </c>
      <c r="M1513" s="67">
        <f xml:space="preserve">   MAX(0, HLOOKUP(MONTH($B1513),'Farm Crops'!$B$18:$N$28,M$5,0)  - VLOOKUP(M$4,'Farm Crops'!$B$4:$G$13,6,0)/1000*0.65*$C1513)</f>
        <v>1538.7422443792761</v>
      </c>
    </row>
    <row r="1514" spans="2:13" x14ac:dyDescent="0.2">
      <c r="B1514" s="4">
        <v>41991</v>
      </c>
      <c r="C1514" s="67">
        <f>'Observed Data'!$E1513</f>
        <v>0</v>
      </c>
      <c r="D1514" s="67">
        <f xml:space="preserve">   MAX(0, HLOOKUP(MONTH($B1514),'Farm Crops'!$B$18:$N$28,D$5,0)  - VLOOKUP(D$4,'Farm Crops'!$B$4:$G$13,6,0)/1000*0.65*$C1514)</f>
        <v>1972.6944281524927</v>
      </c>
      <c r="E1514" s="67">
        <f xml:space="preserve">   MAX(0, HLOOKUP(MONTH($B1514),'Farm Crops'!$B$18:$N$28,E$5,0)  - VLOOKUP(E$4,'Farm Crops'!$B$4:$G$13,6,0)/1000*0.65*$C1514)</f>
        <v>3373.997509286412</v>
      </c>
      <c r="F1514" s="67">
        <f xml:space="preserve">   MAX(0, HLOOKUP(MONTH($B1514),'Farm Crops'!$B$18:$N$28,F$5,0)  - VLOOKUP(F$4,'Farm Crops'!$B$4:$G$13,6,0)/1000*0.65*$C1514)</f>
        <v>3687.8223440860206</v>
      </c>
      <c r="G1514" s="67">
        <f xml:space="preserve">   MAX(0, HLOOKUP(MONTH($B1514),'Farm Crops'!$B$18:$N$28,G$5,0)  - VLOOKUP(G$4,'Farm Crops'!$B$4:$G$13,6,0)/1000*0.65*$C1514)</f>
        <v>1040.7789677419355</v>
      </c>
      <c r="H1514" s="67">
        <f xml:space="preserve">   MAX(0, HLOOKUP(MONTH($B1514),'Farm Crops'!$B$18:$N$28,H$5,0)  - VLOOKUP(H$4,'Farm Crops'!$B$4:$G$13,6,0)/1000*0.65*$C1514)</f>
        <v>3571.6728563049851</v>
      </c>
      <c r="I1514" s="67">
        <f xml:space="preserve">   MAX(0, HLOOKUP(MONTH($B1514),'Farm Crops'!$B$18:$N$28,I$5,0)  - VLOOKUP(I$4,'Farm Crops'!$B$4:$G$13,6,0)/1000*0.65*$C1514)</f>
        <v>2000.1335522971651</v>
      </c>
      <c r="J1514" s="67">
        <f xml:space="preserve">   MAX(0, HLOOKUP(MONTH($B1514),'Farm Crops'!$B$18:$N$28,J$5,0)  - VLOOKUP(J$4,'Farm Crops'!$B$4:$G$13,6,0)/1000*0.65*$C1514)</f>
        <v>4934.3744477028349</v>
      </c>
      <c r="K1514" s="67">
        <f xml:space="preserve">   MAX(0, HLOOKUP(MONTH($B1514),'Farm Crops'!$B$18:$N$28,K$5,0)  - VLOOKUP(K$4,'Farm Crops'!$B$4:$G$13,6,0)/1000*0.65*$C1514)</f>
        <v>1165.8786432062559</v>
      </c>
      <c r="L1514" s="67">
        <f xml:space="preserve">   MAX(0, HLOOKUP(MONTH($B1514),'Farm Crops'!$B$18:$N$28,L$5,0)  - VLOOKUP(L$4,'Farm Crops'!$B$4:$G$13,6,0)/1000*0.65*$C1514)</f>
        <v>210.54251026392981</v>
      </c>
      <c r="M1514" s="67">
        <f xml:space="preserve">   MAX(0, HLOOKUP(MONTH($B1514),'Farm Crops'!$B$18:$N$28,M$5,0)  - VLOOKUP(M$4,'Farm Crops'!$B$4:$G$13,6,0)/1000*0.65*$C1514)</f>
        <v>1538.7422443792761</v>
      </c>
    </row>
    <row r="1515" spans="2:13" x14ac:dyDescent="0.2">
      <c r="B1515" s="4">
        <v>41992</v>
      </c>
      <c r="C1515" s="67">
        <f>'Observed Data'!$E1514</f>
        <v>0</v>
      </c>
      <c r="D1515" s="67">
        <f xml:space="preserve">   MAX(0, HLOOKUP(MONTH($B1515),'Farm Crops'!$B$18:$N$28,D$5,0)  - VLOOKUP(D$4,'Farm Crops'!$B$4:$G$13,6,0)/1000*0.65*$C1515)</f>
        <v>1972.6944281524927</v>
      </c>
      <c r="E1515" s="67">
        <f xml:space="preserve">   MAX(0, HLOOKUP(MONTH($B1515),'Farm Crops'!$B$18:$N$28,E$5,0)  - VLOOKUP(E$4,'Farm Crops'!$B$4:$G$13,6,0)/1000*0.65*$C1515)</f>
        <v>3373.997509286412</v>
      </c>
      <c r="F1515" s="67">
        <f xml:space="preserve">   MAX(0, HLOOKUP(MONTH($B1515),'Farm Crops'!$B$18:$N$28,F$5,0)  - VLOOKUP(F$4,'Farm Crops'!$B$4:$G$13,6,0)/1000*0.65*$C1515)</f>
        <v>3687.8223440860206</v>
      </c>
      <c r="G1515" s="67">
        <f xml:space="preserve">   MAX(0, HLOOKUP(MONTH($B1515),'Farm Crops'!$B$18:$N$28,G$5,0)  - VLOOKUP(G$4,'Farm Crops'!$B$4:$G$13,6,0)/1000*0.65*$C1515)</f>
        <v>1040.7789677419355</v>
      </c>
      <c r="H1515" s="67">
        <f xml:space="preserve">   MAX(0, HLOOKUP(MONTH($B1515),'Farm Crops'!$B$18:$N$28,H$5,0)  - VLOOKUP(H$4,'Farm Crops'!$B$4:$G$13,6,0)/1000*0.65*$C1515)</f>
        <v>3571.6728563049851</v>
      </c>
      <c r="I1515" s="67">
        <f xml:space="preserve">   MAX(0, HLOOKUP(MONTH($B1515),'Farm Crops'!$B$18:$N$28,I$5,0)  - VLOOKUP(I$4,'Farm Crops'!$B$4:$G$13,6,0)/1000*0.65*$C1515)</f>
        <v>2000.1335522971651</v>
      </c>
      <c r="J1515" s="67">
        <f xml:space="preserve">   MAX(0, HLOOKUP(MONTH($B1515),'Farm Crops'!$B$18:$N$28,J$5,0)  - VLOOKUP(J$4,'Farm Crops'!$B$4:$G$13,6,0)/1000*0.65*$C1515)</f>
        <v>4934.3744477028349</v>
      </c>
      <c r="K1515" s="67">
        <f xml:space="preserve">   MAX(0, HLOOKUP(MONTH($B1515),'Farm Crops'!$B$18:$N$28,K$5,0)  - VLOOKUP(K$4,'Farm Crops'!$B$4:$G$13,6,0)/1000*0.65*$C1515)</f>
        <v>1165.8786432062559</v>
      </c>
      <c r="L1515" s="67">
        <f xml:space="preserve">   MAX(0, HLOOKUP(MONTH($B1515),'Farm Crops'!$B$18:$N$28,L$5,0)  - VLOOKUP(L$4,'Farm Crops'!$B$4:$G$13,6,0)/1000*0.65*$C1515)</f>
        <v>210.54251026392981</v>
      </c>
      <c r="M1515" s="67">
        <f xml:space="preserve">   MAX(0, HLOOKUP(MONTH($B1515),'Farm Crops'!$B$18:$N$28,M$5,0)  - VLOOKUP(M$4,'Farm Crops'!$B$4:$G$13,6,0)/1000*0.65*$C1515)</f>
        <v>1538.7422443792761</v>
      </c>
    </row>
    <row r="1516" spans="2:13" x14ac:dyDescent="0.2">
      <c r="B1516" s="4">
        <v>41993</v>
      </c>
      <c r="C1516" s="67">
        <f>'Observed Data'!$E1515</f>
        <v>0</v>
      </c>
      <c r="D1516" s="67">
        <f xml:space="preserve">   MAX(0, HLOOKUP(MONTH($B1516),'Farm Crops'!$B$18:$N$28,D$5,0)  - VLOOKUP(D$4,'Farm Crops'!$B$4:$G$13,6,0)/1000*0.65*$C1516)</f>
        <v>1972.6944281524927</v>
      </c>
      <c r="E1516" s="67">
        <f xml:space="preserve">   MAX(0, HLOOKUP(MONTH($B1516),'Farm Crops'!$B$18:$N$28,E$5,0)  - VLOOKUP(E$4,'Farm Crops'!$B$4:$G$13,6,0)/1000*0.65*$C1516)</f>
        <v>3373.997509286412</v>
      </c>
      <c r="F1516" s="67">
        <f xml:space="preserve">   MAX(0, HLOOKUP(MONTH($B1516),'Farm Crops'!$B$18:$N$28,F$5,0)  - VLOOKUP(F$4,'Farm Crops'!$B$4:$G$13,6,0)/1000*0.65*$C1516)</f>
        <v>3687.8223440860206</v>
      </c>
      <c r="G1516" s="67">
        <f xml:space="preserve">   MAX(0, HLOOKUP(MONTH($B1516),'Farm Crops'!$B$18:$N$28,G$5,0)  - VLOOKUP(G$4,'Farm Crops'!$B$4:$G$13,6,0)/1000*0.65*$C1516)</f>
        <v>1040.7789677419355</v>
      </c>
      <c r="H1516" s="67">
        <f xml:space="preserve">   MAX(0, HLOOKUP(MONTH($B1516),'Farm Crops'!$B$18:$N$28,H$5,0)  - VLOOKUP(H$4,'Farm Crops'!$B$4:$G$13,6,0)/1000*0.65*$C1516)</f>
        <v>3571.6728563049851</v>
      </c>
      <c r="I1516" s="67">
        <f xml:space="preserve">   MAX(0, HLOOKUP(MONTH($B1516),'Farm Crops'!$B$18:$N$28,I$5,0)  - VLOOKUP(I$4,'Farm Crops'!$B$4:$G$13,6,0)/1000*0.65*$C1516)</f>
        <v>2000.1335522971651</v>
      </c>
      <c r="J1516" s="67">
        <f xml:space="preserve">   MAX(0, HLOOKUP(MONTH($B1516),'Farm Crops'!$B$18:$N$28,J$5,0)  - VLOOKUP(J$4,'Farm Crops'!$B$4:$G$13,6,0)/1000*0.65*$C1516)</f>
        <v>4934.3744477028349</v>
      </c>
      <c r="K1516" s="67">
        <f xml:space="preserve">   MAX(0, HLOOKUP(MONTH($B1516),'Farm Crops'!$B$18:$N$28,K$5,0)  - VLOOKUP(K$4,'Farm Crops'!$B$4:$G$13,6,0)/1000*0.65*$C1516)</f>
        <v>1165.8786432062559</v>
      </c>
      <c r="L1516" s="67">
        <f xml:space="preserve">   MAX(0, HLOOKUP(MONTH($B1516),'Farm Crops'!$B$18:$N$28,L$5,0)  - VLOOKUP(L$4,'Farm Crops'!$B$4:$G$13,6,0)/1000*0.65*$C1516)</f>
        <v>210.54251026392981</v>
      </c>
      <c r="M1516" s="67">
        <f xml:space="preserve">   MAX(0, HLOOKUP(MONTH($B1516),'Farm Crops'!$B$18:$N$28,M$5,0)  - VLOOKUP(M$4,'Farm Crops'!$B$4:$G$13,6,0)/1000*0.65*$C1516)</f>
        <v>1538.7422443792761</v>
      </c>
    </row>
    <row r="1517" spans="2:13" x14ac:dyDescent="0.2">
      <c r="B1517" s="4">
        <v>41994</v>
      </c>
      <c r="C1517" s="67">
        <f>'Observed Data'!$E1516</f>
        <v>0</v>
      </c>
      <c r="D1517" s="67">
        <f xml:space="preserve">   MAX(0, HLOOKUP(MONTH($B1517),'Farm Crops'!$B$18:$N$28,D$5,0)  - VLOOKUP(D$4,'Farm Crops'!$B$4:$G$13,6,0)/1000*0.65*$C1517)</f>
        <v>1972.6944281524927</v>
      </c>
      <c r="E1517" s="67">
        <f xml:space="preserve">   MAX(0, HLOOKUP(MONTH($B1517),'Farm Crops'!$B$18:$N$28,E$5,0)  - VLOOKUP(E$4,'Farm Crops'!$B$4:$G$13,6,0)/1000*0.65*$C1517)</f>
        <v>3373.997509286412</v>
      </c>
      <c r="F1517" s="67">
        <f xml:space="preserve">   MAX(0, HLOOKUP(MONTH($B1517),'Farm Crops'!$B$18:$N$28,F$5,0)  - VLOOKUP(F$4,'Farm Crops'!$B$4:$G$13,6,0)/1000*0.65*$C1517)</f>
        <v>3687.8223440860206</v>
      </c>
      <c r="G1517" s="67">
        <f xml:space="preserve">   MAX(0, HLOOKUP(MONTH($B1517),'Farm Crops'!$B$18:$N$28,G$5,0)  - VLOOKUP(G$4,'Farm Crops'!$B$4:$G$13,6,0)/1000*0.65*$C1517)</f>
        <v>1040.7789677419355</v>
      </c>
      <c r="H1517" s="67">
        <f xml:space="preserve">   MAX(0, HLOOKUP(MONTH($B1517),'Farm Crops'!$B$18:$N$28,H$5,0)  - VLOOKUP(H$4,'Farm Crops'!$B$4:$G$13,6,0)/1000*0.65*$C1517)</f>
        <v>3571.6728563049851</v>
      </c>
      <c r="I1517" s="67">
        <f xml:space="preserve">   MAX(0, HLOOKUP(MONTH($B1517),'Farm Crops'!$B$18:$N$28,I$5,0)  - VLOOKUP(I$4,'Farm Crops'!$B$4:$G$13,6,0)/1000*0.65*$C1517)</f>
        <v>2000.1335522971651</v>
      </c>
      <c r="J1517" s="67">
        <f xml:space="preserve">   MAX(0, HLOOKUP(MONTH($B1517),'Farm Crops'!$B$18:$N$28,J$5,0)  - VLOOKUP(J$4,'Farm Crops'!$B$4:$G$13,6,0)/1000*0.65*$C1517)</f>
        <v>4934.3744477028349</v>
      </c>
      <c r="K1517" s="67">
        <f xml:space="preserve">   MAX(0, HLOOKUP(MONTH($B1517),'Farm Crops'!$B$18:$N$28,K$5,0)  - VLOOKUP(K$4,'Farm Crops'!$B$4:$G$13,6,0)/1000*0.65*$C1517)</f>
        <v>1165.8786432062559</v>
      </c>
      <c r="L1517" s="67">
        <f xml:space="preserve">   MAX(0, HLOOKUP(MONTH($B1517),'Farm Crops'!$B$18:$N$28,L$5,0)  - VLOOKUP(L$4,'Farm Crops'!$B$4:$G$13,6,0)/1000*0.65*$C1517)</f>
        <v>210.54251026392981</v>
      </c>
      <c r="M1517" s="67">
        <f xml:space="preserve">   MAX(0, HLOOKUP(MONTH($B1517),'Farm Crops'!$B$18:$N$28,M$5,0)  - VLOOKUP(M$4,'Farm Crops'!$B$4:$G$13,6,0)/1000*0.65*$C1517)</f>
        <v>1538.7422443792761</v>
      </c>
    </row>
    <row r="1518" spans="2:13" x14ac:dyDescent="0.2">
      <c r="B1518" s="4">
        <v>41995</v>
      </c>
      <c r="C1518" s="67">
        <f>'Observed Data'!$E1517</f>
        <v>0</v>
      </c>
      <c r="D1518" s="67">
        <f xml:space="preserve">   MAX(0, HLOOKUP(MONTH($B1518),'Farm Crops'!$B$18:$N$28,D$5,0)  - VLOOKUP(D$4,'Farm Crops'!$B$4:$G$13,6,0)/1000*0.65*$C1518)</f>
        <v>1972.6944281524927</v>
      </c>
      <c r="E1518" s="67">
        <f xml:space="preserve">   MAX(0, HLOOKUP(MONTH($B1518),'Farm Crops'!$B$18:$N$28,E$5,0)  - VLOOKUP(E$4,'Farm Crops'!$B$4:$G$13,6,0)/1000*0.65*$C1518)</f>
        <v>3373.997509286412</v>
      </c>
      <c r="F1518" s="67">
        <f xml:space="preserve">   MAX(0, HLOOKUP(MONTH($B1518),'Farm Crops'!$B$18:$N$28,F$5,0)  - VLOOKUP(F$4,'Farm Crops'!$B$4:$G$13,6,0)/1000*0.65*$C1518)</f>
        <v>3687.8223440860206</v>
      </c>
      <c r="G1518" s="67">
        <f xml:space="preserve">   MAX(0, HLOOKUP(MONTH($B1518),'Farm Crops'!$B$18:$N$28,G$5,0)  - VLOOKUP(G$4,'Farm Crops'!$B$4:$G$13,6,0)/1000*0.65*$C1518)</f>
        <v>1040.7789677419355</v>
      </c>
      <c r="H1518" s="67">
        <f xml:space="preserve">   MAX(0, HLOOKUP(MONTH($B1518),'Farm Crops'!$B$18:$N$28,H$5,0)  - VLOOKUP(H$4,'Farm Crops'!$B$4:$G$13,6,0)/1000*0.65*$C1518)</f>
        <v>3571.6728563049851</v>
      </c>
      <c r="I1518" s="67">
        <f xml:space="preserve">   MAX(0, HLOOKUP(MONTH($B1518),'Farm Crops'!$B$18:$N$28,I$5,0)  - VLOOKUP(I$4,'Farm Crops'!$B$4:$G$13,6,0)/1000*0.65*$C1518)</f>
        <v>2000.1335522971651</v>
      </c>
      <c r="J1518" s="67">
        <f xml:space="preserve">   MAX(0, HLOOKUP(MONTH($B1518),'Farm Crops'!$B$18:$N$28,J$5,0)  - VLOOKUP(J$4,'Farm Crops'!$B$4:$G$13,6,0)/1000*0.65*$C1518)</f>
        <v>4934.3744477028349</v>
      </c>
      <c r="K1518" s="67">
        <f xml:space="preserve">   MAX(0, HLOOKUP(MONTH($B1518),'Farm Crops'!$B$18:$N$28,K$5,0)  - VLOOKUP(K$4,'Farm Crops'!$B$4:$G$13,6,0)/1000*0.65*$C1518)</f>
        <v>1165.8786432062559</v>
      </c>
      <c r="L1518" s="67">
        <f xml:space="preserve">   MAX(0, HLOOKUP(MONTH($B1518),'Farm Crops'!$B$18:$N$28,L$5,0)  - VLOOKUP(L$4,'Farm Crops'!$B$4:$G$13,6,0)/1000*0.65*$C1518)</f>
        <v>210.54251026392981</v>
      </c>
      <c r="M1518" s="67">
        <f xml:space="preserve">   MAX(0, HLOOKUP(MONTH($B1518),'Farm Crops'!$B$18:$N$28,M$5,0)  - VLOOKUP(M$4,'Farm Crops'!$B$4:$G$13,6,0)/1000*0.65*$C1518)</f>
        <v>1538.7422443792761</v>
      </c>
    </row>
    <row r="1519" spans="2:13" x14ac:dyDescent="0.2">
      <c r="B1519" s="4">
        <v>41996</v>
      </c>
      <c r="C1519" s="67">
        <f>'Observed Data'!$E1518</f>
        <v>0</v>
      </c>
      <c r="D1519" s="67">
        <f xml:space="preserve">   MAX(0, HLOOKUP(MONTH($B1519),'Farm Crops'!$B$18:$N$28,D$5,0)  - VLOOKUP(D$4,'Farm Crops'!$B$4:$G$13,6,0)/1000*0.65*$C1519)</f>
        <v>1972.6944281524927</v>
      </c>
      <c r="E1519" s="67">
        <f xml:space="preserve">   MAX(0, HLOOKUP(MONTH($B1519),'Farm Crops'!$B$18:$N$28,E$5,0)  - VLOOKUP(E$4,'Farm Crops'!$B$4:$G$13,6,0)/1000*0.65*$C1519)</f>
        <v>3373.997509286412</v>
      </c>
      <c r="F1519" s="67">
        <f xml:space="preserve">   MAX(0, HLOOKUP(MONTH($B1519),'Farm Crops'!$B$18:$N$28,F$5,0)  - VLOOKUP(F$4,'Farm Crops'!$B$4:$G$13,6,0)/1000*0.65*$C1519)</f>
        <v>3687.8223440860206</v>
      </c>
      <c r="G1519" s="67">
        <f xml:space="preserve">   MAX(0, HLOOKUP(MONTH($B1519),'Farm Crops'!$B$18:$N$28,G$5,0)  - VLOOKUP(G$4,'Farm Crops'!$B$4:$G$13,6,0)/1000*0.65*$C1519)</f>
        <v>1040.7789677419355</v>
      </c>
      <c r="H1519" s="67">
        <f xml:space="preserve">   MAX(0, HLOOKUP(MONTH($B1519),'Farm Crops'!$B$18:$N$28,H$5,0)  - VLOOKUP(H$4,'Farm Crops'!$B$4:$G$13,6,0)/1000*0.65*$C1519)</f>
        <v>3571.6728563049851</v>
      </c>
      <c r="I1519" s="67">
        <f xml:space="preserve">   MAX(0, HLOOKUP(MONTH($B1519),'Farm Crops'!$B$18:$N$28,I$5,0)  - VLOOKUP(I$4,'Farm Crops'!$B$4:$G$13,6,0)/1000*0.65*$C1519)</f>
        <v>2000.1335522971651</v>
      </c>
      <c r="J1519" s="67">
        <f xml:space="preserve">   MAX(0, HLOOKUP(MONTH($B1519),'Farm Crops'!$B$18:$N$28,J$5,0)  - VLOOKUP(J$4,'Farm Crops'!$B$4:$G$13,6,0)/1000*0.65*$C1519)</f>
        <v>4934.3744477028349</v>
      </c>
      <c r="K1519" s="67">
        <f xml:space="preserve">   MAX(0, HLOOKUP(MONTH($B1519),'Farm Crops'!$B$18:$N$28,K$5,0)  - VLOOKUP(K$4,'Farm Crops'!$B$4:$G$13,6,0)/1000*0.65*$C1519)</f>
        <v>1165.8786432062559</v>
      </c>
      <c r="L1519" s="67">
        <f xml:space="preserve">   MAX(0, HLOOKUP(MONTH($B1519),'Farm Crops'!$B$18:$N$28,L$5,0)  - VLOOKUP(L$4,'Farm Crops'!$B$4:$G$13,6,0)/1000*0.65*$C1519)</f>
        <v>210.54251026392981</v>
      </c>
      <c r="M1519" s="67">
        <f xml:space="preserve">   MAX(0, HLOOKUP(MONTH($B1519),'Farm Crops'!$B$18:$N$28,M$5,0)  - VLOOKUP(M$4,'Farm Crops'!$B$4:$G$13,6,0)/1000*0.65*$C1519)</f>
        <v>1538.7422443792761</v>
      </c>
    </row>
    <row r="1520" spans="2:13" x14ac:dyDescent="0.2">
      <c r="B1520" s="4">
        <v>41997</v>
      </c>
      <c r="C1520" s="67">
        <f>'Observed Data'!$E1519</f>
        <v>0</v>
      </c>
      <c r="D1520" s="67">
        <f xml:space="preserve">   MAX(0, HLOOKUP(MONTH($B1520),'Farm Crops'!$B$18:$N$28,D$5,0)  - VLOOKUP(D$4,'Farm Crops'!$B$4:$G$13,6,0)/1000*0.65*$C1520)</f>
        <v>1972.6944281524927</v>
      </c>
      <c r="E1520" s="67">
        <f xml:space="preserve">   MAX(0, HLOOKUP(MONTH($B1520),'Farm Crops'!$B$18:$N$28,E$5,0)  - VLOOKUP(E$4,'Farm Crops'!$B$4:$G$13,6,0)/1000*0.65*$C1520)</f>
        <v>3373.997509286412</v>
      </c>
      <c r="F1520" s="67">
        <f xml:space="preserve">   MAX(0, HLOOKUP(MONTH($B1520),'Farm Crops'!$B$18:$N$28,F$5,0)  - VLOOKUP(F$4,'Farm Crops'!$B$4:$G$13,6,0)/1000*0.65*$C1520)</f>
        <v>3687.8223440860206</v>
      </c>
      <c r="G1520" s="67">
        <f xml:space="preserve">   MAX(0, HLOOKUP(MONTH($B1520),'Farm Crops'!$B$18:$N$28,G$5,0)  - VLOOKUP(G$4,'Farm Crops'!$B$4:$G$13,6,0)/1000*0.65*$C1520)</f>
        <v>1040.7789677419355</v>
      </c>
      <c r="H1520" s="67">
        <f xml:space="preserve">   MAX(0, HLOOKUP(MONTH($B1520),'Farm Crops'!$B$18:$N$28,H$5,0)  - VLOOKUP(H$4,'Farm Crops'!$B$4:$G$13,6,0)/1000*0.65*$C1520)</f>
        <v>3571.6728563049851</v>
      </c>
      <c r="I1520" s="67">
        <f xml:space="preserve">   MAX(0, HLOOKUP(MONTH($B1520),'Farm Crops'!$B$18:$N$28,I$5,0)  - VLOOKUP(I$4,'Farm Crops'!$B$4:$G$13,6,0)/1000*0.65*$C1520)</f>
        <v>2000.1335522971651</v>
      </c>
      <c r="J1520" s="67">
        <f xml:space="preserve">   MAX(0, HLOOKUP(MONTH($B1520),'Farm Crops'!$B$18:$N$28,J$5,0)  - VLOOKUP(J$4,'Farm Crops'!$B$4:$G$13,6,0)/1000*0.65*$C1520)</f>
        <v>4934.3744477028349</v>
      </c>
      <c r="K1520" s="67">
        <f xml:space="preserve">   MAX(0, HLOOKUP(MONTH($B1520),'Farm Crops'!$B$18:$N$28,K$5,0)  - VLOOKUP(K$4,'Farm Crops'!$B$4:$G$13,6,0)/1000*0.65*$C1520)</f>
        <v>1165.8786432062559</v>
      </c>
      <c r="L1520" s="67">
        <f xml:space="preserve">   MAX(0, HLOOKUP(MONTH($B1520),'Farm Crops'!$B$18:$N$28,L$5,0)  - VLOOKUP(L$4,'Farm Crops'!$B$4:$G$13,6,0)/1000*0.65*$C1520)</f>
        <v>210.54251026392981</v>
      </c>
      <c r="M1520" s="67">
        <f xml:space="preserve">   MAX(0, HLOOKUP(MONTH($B1520),'Farm Crops'!$B$18:$N$28,M$5,0)  - VLOOKUP(M$4,'Farm Crops'!$B$4:$G$13,6,0)/1000*0.65*$C1520)</f>
        <v>1538.7422443792761</v>
      </c>
    </row>
    <row r="1521" spans="2:13" x14ac:dyDescent="0.2">
      <c r="B1521" s="4">
        <v>41998</v>
      </c>
      <c r="C1521" s="67">
        <f>'Observed Data'!$E1520</f>
        <v>0</v>
      </c>
      <c r="D1521" s="67">
        <f xml:space="preserve">   MAX(0, HLOOKUP(MONTH($B1521),'Farm Crops'!$B$18:$N$28,D$5,0)  - VLOOKUP(D$4,'Farm Crops'!$B$4:$G$13,6,0)/1000*0.65*$C1521)</f>
        <v>1972.6944281524927</v>
      </c>
      <c r="E1521" s="67">
        <f xml:space="preserve">   MAX(0, HLOOKUP(MONTH($B1521),'Farm Crops'!$B$18:$N$28,E$5,0)  - VLOOKUP(E$4,'Farm Crops'!$B$4:$G$13,6,0)/1000*0.65*$C1521)</f>
        <v>3373.997509286412</v>
      </c>
      <c r="F1521" s="67">
        <f xml:space="preserve">   MAX(0, HLOOKUP(MONTH($B1521),'Farm Crops'!$B$18:$N$28,F$5,0)  - VLOOKUP(F$4,'Farm Crops'!$B$4:$G$13,6,0)/1000*0.65*$C1521)</f>
        <v>3687.8223440860206</v>
      </c>
      <c r="G1521" s="67">
        <f xml:space="preserve">   MAX(0, HLOOKUP(MONTH($B1521),'Farm Crops'!$B$18:$N$28,G$5,0)  - VLOOKUP(G$4,'Farm Crops'!$B$4:$G$13,6,0)/1000*0.65*$C1521)</f>
        <v>1040.7789677419355</v>
      </c>
      <c r="H1521" s="67">
        <f xml:space="preserve">   MAX(0, HLOOKUP(MONTH($B1521),'Farm Crops'!$B$18:$N$28,H$5,0)  - VLOOKUP(H$4,'Farm Crops'!$B$4:$G$13,6,0)/1000*0.65*$C1521)</f>
        <v>3571.6728563049851</v>
      </c>
      <c r="I1521" s="67">
        <f xml:space="preserve">   MAX(0, HLOOKUP(MONTH($B1521),'Farm Crops'!$B$18:$N$28,I$5,0)  - VLOOKUP(I$4,'Farm Crops'!$B$4:$G$13,6,0)/1000*0.65*$C1521)</f>
        <v>2000.1335522971651</v>
      </c>
      <c r="J1521" s="67">
        <f xml:space="preserve">   MAX(0, HLOOKUP(MONTH($B1521),'Farm Crops'!$B$18:$N$28,J$5,0)  - VLOOKUP(J$4,'Farm Crops'!$B$4:$G$13,6,0)/1000*0.65*$C1521)</f>
        <v>4934.3744477028349</v>
      </c>
      <c r="K1521" s="67">
        <f xml:space="preserve">   MAX(0, HLOOKUP(MONTH($B1521),'Farm Crops'!$B$18:$N$28,K$5,0)  - VLOOKUP(K$4,'Farm Crops'!$B$4:$G$13,6,0)/1000*0.65*$C1521)</f>
        <v>1165.8786432062559</v>
      </c>
      <c r="L1521" s="67">
        <f xml:space="preserve">   MAX(0, HLOOKUP(MONTH($B1521),'Farm Crops'!$B$18:$N$28,L$5,0)  - VLOOKUP(L$4,'Farm Crops'!$B$4:$G$13,6,0)/1000*0.65*$C1521)</f>
        <v>210.54251026392981</v>
      </c>
      <c r="M1521" s="67">
        <f xml:space="preserve">   MAX(0, HLOOKUP(MONTH($B1521),'Farm Crops'!$B$18:$N$28,M$5,0)  - VLOOKUP(M$4,'Farm Crops'!$B$4:$G$13,6,0)/1000*0.65*$C1521)</f>
        <v>1538.7422443792761</v>
      </c>
    </row>
    <row r="1522" spans="2:13" x14ac:dyDescent="0.2">
      <c r="B1522" s="4">
        <v>41999</v>
      </c>
      <c r="C1522" s="67">
        <f>'Observed Data'!$E1521</f>
        <v>0</v>
      </c>
      <c r="D1522" s="67">
        <f xml:space="preserve">   MAX(0, HLOOKUP(MONTH($B1522),'Farm Crops'!$B$18:$N$28,D$5,0)  - VLOOKUP(D$4,'Farm Crops'!$B$4:$G$13,6,0)/1000*0.65*$C1522)</f>
        <v>1972.6944281524927</v>
      </c>
      <c r="E1522" s="67">
        <f xml:space="preserve">   MAX(0, HLOOKUP(MONTH($B1522),'Farm Crops'!$B$18:$N$28,E$5,0)  - VLOOKUP(E$4,'Farm Crops'!$B$4:$G$13,6,0)/1000*0.65*$C1522)</f>
        <v>3373.997509286412</v>
      </c>
      <c r="F1522" s="67">
        <f xml:space="preserve">   MAX(0, HLOOKUP(MONTH($B1522),'Farm Crops'!$B$18:$N$28,F$5,0)  - VLOOKUP(F$4,'Farm Crops'!$B$4:$G$13,6,0)/1000*0.65*$C1522)</f>
        <v>3687.8223440860206</v>
      </c>
      <c r="G1522" s="67">
        <f xml:space="preserve">   MAX(0, HLOOKUP(MONTH($B1522),'Farm Crops'!$B$18:$N$28,G$5,0)  - VLOOKUP(G$4,'Farm Crops'!$B$4:$G$13,6,0)/1000*0.65*$C1522)</f>
        <v>1040.7789677419355</v>
      </c>
      <c r="H1522" s="67">
        <f xml:space="preserve">   MAX(0, HLOOKUP(MONTH($B1522),'Farm Crops'!$B$18:$N$28,H$5,0)  - VLOOKUP(H$4,'Farm Crops'!$B$4:$G$13,6,0)/1000*0.65*$C1522)</f>
        <v>3571.6728563049851</v>
      </c>
      <c r="I1522" s="67">
        <f xml:space="preserve">   MAX(0, HLOOKUP(MONTH($B1522),'Farm Crops'!$B$18:$N$28,I$5,0)  - VLOOKUP(I$4,'Farm Crops'!$B$4:$G$13,6,0)/1000*0.65*$C1522)</f>
        <v>2000.1335522971651</v>
      </c>
      <c r="J1522" s="67">
        <f xml:space="preserve">   MAX(0, HLOOKUP(MONTH($B1522),'Farm Crops'!$B$18:$N$28,J$5,0)  - VLOOKUP(J$4,'Farm Crops'!$B$4:$G$13,6,0)/1000*0.65*$C1522)</f>
        <v>4934.3744477028349</v>
      </c>
      <c r="K1522" s="67">
        <f xml:space="preserve">   MAX(0, HLOOKUP(MONTH($B1522),'Farm Crops'!$B$18:$N$28,K$5,0)  - VLOOKUP(K$4,'Farm Crops'!$B$4:$G$13,6,0)/1000*0.65*$C1522)</f>
        <v>1165.8786432062559</v>
      </c>
      <c r="L1522" s="67">
        <f xml:space="preserve">   MAX(0, HLOOKUP(MONTH($B1522),'Farm Crops'!$B$18:$N$28,L$5,0)  - VLOOKUP(L$4,'Farm Crops'!$B$4:$G$13,6,0)/1000*0.65*$C1522)</f>
        <v>210.54251026392981</v>
      </c>
      <c r="M1522" s="67">
        <f xml:space="preserve">   MAX(0, HLOOKUP(MONTH($B1522),'Farm Crops'!$B$18:$N$28,M$5,0)  - VLOOKUP(M$4,'Farm Crops'!$B$4:$G$13,6,0)/1000*0.65*$C1522)</f>
        <v>1538.7422443792761</v>
      </c>
    </row>
    <row r="1523" spans="2:13" x14ac:dyDescent="0.2">
      <c r="B1523" s="4">
        <v>42000</v>
      </c>
      <c r="C1523" s="67">
        <f>'Observed Data'!$E1522</f>
        <v>0</v>
      </c>
      <c r="D1523" s="67">
        <f xml:space="preserve">   MAX(0, HLOOKUP(MONTH($B1523),'Farm Crops'!$B$18:$N$28,D$5,0)  - VLOOKUP(D$4,'Farm Crops'!$B$4:$G$13,6,0)/1000*0.65*$C1523)</f>
        <v>1972.6944281524927</v>
      </c>
      <c r="E1523" s="67">
        <f xml:space="preserve">   MAX(0, HLOOKUP(MONTH($B1523),'Farm Crops'!$B$18:$N$28,E$5,0)  - VLOOKUP(E$4,'Farm Crops'!$B$4:$G$13,6,0)/1000*0.65*$C1523)</f>
        <v>3373.997509286412</v>
      </c>
      <c r="F1523" s="67">
        <f xml:space="preserve">   MAX(0, HLOOKUP(MONTH($B1523),'Farm Crops'!$B$18:$N$28,F$5,0)  - VLOOKUP(F$4,'Farm Crops'!$B$4:$G$13,6,0)/1000*0.65*$C1523)</f>
        <v>3687.8223440860206</v>
      </c>
      <c r="G1523" s="67">
        <f xml:space="preserve">   MAX(0, HLOOKUP(MONTH($B1523),'Farm Crops'!$B$18:$N$28,G$5,0)  - VLOOKUP(G$4,'Farm Crops'!$B$4:$G$13,6,0)/1000*0.65*$C1523)</f>
        <v>1040.7789677419355</v>
      </c>
      <c r="H1523" s="67">
        <f xml:space="preserve">   MAX(0, HLOOKUP(MONTH($B1523),'Farm Crops'!$B$18:$N$28,H$5,0)  - VLOOKUP(H$4,'Farm Crops'!$B$4:$G$13,6,0)/1000*0.65*$C1523)</f>
        <v>3571.6728563049851</v>
      </c>
      <c r="I1523" s="67">
        <f xml:space="preserve">   MAX(0, HLOOKUP(MONTH($B1523),'Farm Crops'!$B$18:$N$28,I$5,0)  - VLOOKUP(I$4,'Farm Crops'!$B$4:$G$13,6,0)/1000*0.65*$C1523)</f>
        <v>2000.1335522971651</v>
      </c>
      <c r="J1523" s="67">
        <f xml:space="preserve">   MAX(0, HLOOKUP(MONTH($B1523),'Farm Crops'!$B$18:$N$28,J$5,0)  - VLOOKUP(J$4,'Farm Crops'!$B$4:$G$13,6,0)/1000*0.65*$C1523)</f>
        <v>4934.3744477028349</v>
      </c>
      <c r="K1523" s="67">
        <f xml:space="preserve">   MAX(0, HLOOKUP(MONTH($B1523),'Farm Crops'!$B$18:$N$28,K$5,0)  - VLOOKUP(K$4,'Farm Crops'!$B$4:$G$13,6,0)/1000*0.65*$C1523)</f>
        <v>1165.8786432062559</v>
      </c>
      <c r="L1523" s="67">
        <f xml:space="preserve">   MAX(0, HLOOKUP(MONTH($B1523),'Farm Crops'!$B$18:$N$28,L$5,0)  - VLOOKUP(L$4,'Farm Crops'!$B$4:$G$13,6,0)/1000*0.65*$C1523)</f>
        <v>210.54251026392981</v>
      </c>
      <c r="M1523" s="67">
        <f xml:space="preserve">   MAX(0, HLOOKUP(MONTH($B1523),'Farm Crops'!$B$18:$N$28,M$5,0)  - VLOOKUP(M$4,'Farm Crops'!$B$4:$G$13,6,0)/1000*0.65*$C1523)</f>
        <v>1538.7422443792761</v>
      </c>
    </row>
    <row r="1524" spans="2:13" x14ac:dyDescent="0.2">
      <c r="B1524" s="4">
        <v>42001</v>
      </c>
      <c r="C1524" s="67">
        <f>'Observed Data'!$E1523</f>
        <v>0</v>
      </c>
      <c r="D1524" s="67">
        <f xml:space="preserve">   MAX(0, HLOOKUP(MONTH($B1524),'Farm Crops'!$B$18:$N$28,D$5,0)  - VLOOKUP(D$4,'Farm Crops'!$B$4:$G$13,6,0)/1000*0.65*$C1524)</f>
        <v>1972.6944281524927</v>
      </c>
      <c r="E1524" s="67">
        <f xml:space="preserve">   MAX(0, HLOOKUP(MONTH($B1524),'Farm Crops'!$B$18:$N$28,E$5,0)  - VLOOKUP(E$4,'Farm Crops'!$B$4:$G$13,6,0)/1000*0.65*$C1524)</f>
        <v>3373.997509286412</v>
      </c>
      <c r="F1524" s="67">
        <f xml:space="preserve">   MAX(0, HLOOKUP(MONTH($B1524),'Farm Crops'!$B$18:$N$28,F$5,0)  - VLOOKUP(F$4,'Farm Crops'!$B$4:$G$13,6,0)/1000*0.65*$C1524)</f>
        <v>3687.8223440860206</v>
      </c>
      <c r="G1524" s="67">
        <f xml:space="preserve">   MAX(0, HLOOKUP(MONTH($B1524),'Farm Crops'!$B$18:$N$28,G$5,0)  - VLOOKUP(G$4,'Farm Crops'!$B$4:$G$13,6,0)/1000*0.65*$C1524)</f>
        <v>1040.7789677419355</v>
      </c>
      <c r="H1524" s="67">
        <f xml:space="preserve">   MAX(0, HLOOKUP(MONTH($B1524),'Farm Crops'!$B$18:$N$28,H$5,0)  - VLOOKUP(H$4,'Farm Crops'!$B$4:$G$13,6,0)/1000*0.65*$C1524)</f>
        <v>3571.6728563049851</v>
      </c>
      <c r="I1524" s="67">
        <f xml:space="preserve">   MAX(0, HLOOKUP(MONTH($B1524),'Farm Crops'!$B$18:$N$28,I$5,0)  - VLOOKUP(I$4,'Farm Crops'!$B$4:$G$13,6,0)/1000*0.65*$C1524)</f>
        <v>2000.1335522971651</v>
      </c>
      <c r="J1524" s="67">
        <f xml:space="preserve">   MAX(0, HLOOKUP(MONTH($B1524),'Farm Crops'!$B$18:$N$28,J$5,0)  - VLOOKUP(J$4,'Farm Crops'!$B$4:$G$13,6,0)/1000*0.65*$C1524)</f>
        <v>4934.3744477028349</v>
      </c>
      <c r="K1524" s="67">
        <f xml:space="preserve">   MAX(0, HLOOKUP(MONTH($B1524),'Farm Crops'!$B$18:$N$28,K$5,0)  - VLOOKUP(K$4,'Farm Crops'!$B$4:$G$13,6,0)/1000*0.65*$C1524)</f>
        <v>1165.8786432062559</v>
      </c>
      <c r="L1524" s="67">
        <f xml:space="preserve">   MAX(0, HLOOKUP(MONTH($B1524),'Farm Crops'!$B$18:$N$28,L$5,0)  - VLOOKUP(L$4,'Farm Crops'!$B$4:$G$13,6,0)/1000*0.65*$C1524)</f>
        <v>210.54251026392981</v>
      </c>
      <c r="M1524" s="67">
        <f xml:space="preserve">   MAX(0, HLOOKUP(MONTH($B1524),'Farm Crops'!$B$18:$N$28,M$5,0)  - VLOOKUP(M$4,'Farm Crops'!$B$4:$G$13,6,0)/1000*0.65*$C1524)</f>
        <v>1538.7422443792761</v>
      </c>
    </row>
    <row r="1525" spans="2:13" x14ac:dyDescent="0.2">
      <c r="B1525" s="4">
        <v>42002</v>
      </c>
      <c r="C1525" s="67">
        <f>'Observed Data'!$E1524</f>
        <v>0</v>
      </c>
      <c r="D1525" s="67">
        <f xml:space="preserve">   MAX(0, HLOOKUP(MONTH($B1525),'Farm Crops'!$B$18:$N$28,D$5,0)  - VLOOKUP(D$4,'Farm Crops'!$B$4:$G$13,6,0)/1000*0.65*$C1525)</f>
        <v>1972.6944281524927</v>
      </c>
      <c r="E1525" s="67">
        <f xml:space="preserve">   MAX(0, HLOOKUP(MONTH($B1525),'Farm Crops'!$B$18:$N$28,E$5,0)  - VLOOKUP(E$4,'Farm Crops'!$B$4:$G$13,6,0)/1000*0.65*$C1525)</f>
        <v>3373.997509286412</v>
      </c>
      <c r="F1525" s="67">
        <f xml:space="preserve">   MAX(0, HLOOKUP(MONTH($B1525),'Farm Crops'!$B$18:$N$28,F$5,0)  - VLOOKUP(F$4,'Farm Crops'!$B$4:$G$13,6,0)/1000*0.65*$C1525)</f>
        <v>3687.8223440860206</v>
      </c>
      <c r="G1525" s="67">
        <f xml:space="preserve">   MAX(0, HLOOKUP(MONTH($B1525),'Farm Crops'!$B$18:$N$28,G$5,0)  - VLOOKUP(G$4,'Farm Crops'!$B$4:$G$13,6,0)/1000*0.65*$C1525)</f>
        <v>1040.7789677419355</v>
      </c>
      <c r="H1525" s="67">
        <f xml:space="preserve">   MAX(0, HLOOKUP(MONTH($B1525),'Farm Crops'!$B$18:$N$28,H$5,0)  - VLOOKUP(H$4,'Farm Crops'!$B$4:$G$13,6,0)/1000*0.65*$C1525)</f>
        <v>3571.6728563049851</v>
      </c>
      <c r="I1525" s="67">
        <f xml:space="preserve">   MAX(0, HLOOKUP(MONTH($B1525),'Farm Crops'!$B$18:$N$28,I$5,0)  - VLOOKUP(I$4,'Farm Crops'!$B$4:$G$13,6,0)/1000*0.65*$C1525)</f>
        <v>2000.1335522971651</v>
      </c>
      <c r="J1525" s="67">
        <f xml:space="preserve">   MAX(0, HLOOKUP(MONTH($B1525),'Farm Crops'!$B$18:$N$28,J$5,0)  - VLOOKUP(J$4,'Farm Crops'!$B$4:$G$13,6,0)/1000*0.65*$C1525)</f>
        <v>4934.3744477028349</v>
      </c>
      <c r="K1525" s="67">
        <f xml:space="preserve">   MAX(0, HLOOKUP(MONTH($B1525),'Farm Crops'!$B$18:$N$28,K$5,0)  - VLOOKUP(K$4,'Farm Crops'!$B$4:$G$13,6,0)/1000*0.65*$C1525)</f>
        <v>1165.8786432062559</v>
      </c>
      <c r="L1525" s="67">
        <f xml:space="preserve">   MAX(0, HLOOKUP(MONTH($B1525),'Farm Crops'!$B$18:$N$28,L$5,0)  - VLOOKUP(L$4,'Farm Crops'!$B$4:$G$13,6,0)/1000*0.65*$C1525)</f>
        <v>210.54251026392981</v>
      </c>
      <c r="M1525" s="67">
        <f xml:space="preserve">   MAX(0, HLOOKUP(MONTH($B1525),'Farm Crops'!$B$18:$N$28,M$5,0)  - VLOOKUP(M$4,'Farm Crops'!$B$4:$G$13,6,0)/1000*0.65*$C1525)</f>
        <v>1538.7422443792761</v>
      </c>
    </row>
    <row r="1526" spans="2:13" x14ac:dyDescent="0.2">
      <c r="B1526" s="4">
        <v>42003</v>
      </c>
      <c r="C1526" s="67">
        <f>'Observed Data'!$E1525</f>
        <v>0</v>
      </c>
      <c r="D1526" s="67">
        <f xml:space="preserve">   MAX(0, HLOOKUP(MONTH($B1526),'Farm Crops'!$B$18:$N$28,D$5,0)  - VLOOKUP(D$4,'Farm Crops'!$B$4:$G$13,6,0)/1000*0.65*$C1526)</f>
        <v>1972.6944281524927</v>
      </c>
      <c r="E1526" s="67">
        <f xml:space="preserve">   MAX(0, HLOOKUP(MONTH($B1526),'Farm Crops'!$B$18:$N$28,E$5,0)  - VLOOKUP(E$4,'Farm Crops'!$B$4:$G$13,6,0)/1000*0.65*$C1526)</f>
        <v>3373.997509286412</v>
      </c>
      <c r="F1526" s="67">
        <f xml:space="preserve">   MAX(0, HLOOKUP(MONTH($B1526),'Farm Crops'!$B$18:$N$28,F$5,0)  - VLOOKUP(F$4,'Farm Crops'!$B$4:$G$13,6,0)/1000*0.65*$C1526)</f>
        <v>3687.8223440860206</v>
      </c>
      <c r="G1526" s="67">
        <f xml:space="preserve">   MAX(0, HLOOKUP(MONTH($B1526),'Farm Crops'!$B$18:$N$28,G$5,0)  - VLOOKUP(G$4,'Farm Crops'!$B$4:$G$13,6,0)/1000*0.65*$C1526)</f>
        <v>1040.7789677419355</v>
      </c>
      <c r="H1526" s="67">
        <f xml:space="preserve">   MAX(0, HLOOKUP(MONTH($B1526),'Farm Crops'!$B$18:$N$28,H$5,0)  - VLOOKUP(H$4,'Farm Crops'!$B$4:$G$13,6,0)/1000*0.65*$C1526)</f>
        <v>3571.6728563049851</v>
      </c>
      <c r="I1526" s="67">
        <f xml:space="preserve">   MAX(0, HLOOKUP(MONTH($B1526),'Farm Crops'!$B$18:$N$28,I$5,0)  - VLOOKUP(I$4,'Farm Crops'!$B$4:$G$13,6,0)/1000*0.65*$C1526)</f>
        <v>2000.1335522971651</v>
      </c>
      <c r="J1526" s="67">
        <f xml:space="preserve">   MAX(0, HLOOKUP(MONTH($B1526),'Farm Crops'!$B$18:$N$28,J$5,0)  - VLOOKUP(J$4,'Farm Crops'!$B$4:$G$13,6,0)/1000*0.65*$C1526)</f>
        <v>4934.3744477028349</v>
      </c>
      <c r="K1526" s="67">
        <f xml:space="preserve">   MAX(0, HLOOKUP(MONTH($B1526),'Farm Crops'!$B$18:$N$28,K$5,0)  - VLOOKUP(K$4,'Farm Crops'!$B$4:$G$13,6,0)/1000*0.65*$C1526)</f>
        <v>1165.8786432062559</v>
      </c>
      <c r="L1526" s="67">
        <f xml:space="preserve">   MAX(0, HLOOKUP(MONTH($B1526),'Farm Crops'!$B$18:$N$28,L$5,0)  - VLOOKUP(L$4,'Farm Crops'!$B$4:$G$13,6,0)/1000*0.65*$C1526)</f>
        <v>210.54251026392981</v>
      </c>
      <c r="M1526" s="67">
        <f xml:space="preserve">   MAX(0, HLOOKUP(MONTH($B1526),'Farm Crops'!$B$18:$N$28,M$5,0)  - VLOOKUP(M$4,'Farm Crops'!$B$4:$G$13,6,0)/1000*0.65*$C1526)</f>
        <v>1538.7422443792761</v>
      </c>
    </row>
    <row r="1527" spans="2:13" x14ac:dyDescent="0.2">
      <c r="B1527" s="4">
        <v>42004</v>
      </c>
      <c r="C1527" s="67">
        <f>'Observed Data'!$E1526</f>
        <v>0</v>
      </c>
      <c r="D1527" s="67">
        <f xml:space="preserve">   MAX(0, HLOOKUP(MONTH($B1527),'Farm Crops'!$B$18:$N$28,D$5,0)  - VLOOKUP(D$4,'Farm Crops'!$B$4:$G$13,6,0)/1000*0.65*$C1527)</f>
        <v>1972.6944281524927</v>
      </c>
      <c r="E1527" s="67">
        <f xml:space="preserve">   MAX(0, HLOOKUP(MONTH($B1527),'Farm Crops'!$B$18:$N$28,E$5,0)  - VLOOKUP(E$4,'Farm Crops'!$B$4:$G$13,6,0)/1000*0.65*$C1527)</f>
        <v>3373.997509286412</v>
      </c>
      <c r="F1527" s="67">
        <f xml:space="preserve">   MAX(0, HLOOKUP(MONTH($B1527),'Farm Crops'!$B$18:$N$28,F$5,0)  - VLOOKUP(F$4,'Farm Crops'!$B$4:$G$13,6,0)/1000*0.65*$C1527)</f>
        <v>3687.8223440860206</v>
      </c>
      <c r="G1527" s="67">
        <f xml:space="preserve">   MAX(0, HLOOKUP(MONTH($B1527),'Farm Crops'!$B$18:$N$28,G$5,0)  - VLOOKUP(G$4,'Farm Crops'!$B$4:$G$13,6,0)/1000*0.65*$C1527)</f>
        <v>1040.7789677419355</v>
      </c>
      <c r="H1527" s="67">
        <f xml:space="preserve">   MAX(0, HLOOKUP(MONTH($B1527),'Farm Crops'!$B$18:$N$28,H$5,0)  - VLOOKUP(H$4,'Farm Crops'!$B$4:$G$13,6,0)/1000*0.65*$C1527)</f>
        <v>3571.6728563049851</v>
      </c>
      <c r="I1527" s="67">
        <f xml:space="preserve">   MAX(0, HLOOKUP(MONTH($B1527),'Farm Crops'!$B$18:$N$28,I$5,0)  - VLOOKUP(I$4,'Farm Crops'!$B$4:$G$13,6,0)/1000*0.65*$C1527)</f>
        <v>2000.1335522971651</v>
      </c>
      <c r="J1527" s="67">
        <f xml:space="preserve">   MAX(0, HLOOKUP(MONTH($B1527),'Farm Crops'!$B$18:$N$28,J$5,0)  - VLOOKUP(J$4,'Farm Crops'!$B$4:$G$13,6,0)/1000*0.65*$C1527)</f>
        <v>4934.3744477028349</v>
      </c>
      <c r="K1527" s="67">
        <f xml:space="preserve">   MAX(0, HLOOKUP(MONTH($B1527),'Farm Crops'!$B$18:$N$28,K$5,0)  - VLOOKUP(K$4,'Farm Crops'!$B$4:$G$13,6,0)/1000*0.65*$C1527)</f>
        <v>1165.8786432062559</v>
      </c>
      <c r="L1527" s="67">
        <f xml:space="preserve">   MAX(0, HLOOKUP(MONTH($B1527),'Farm Crops'!$B$18:$N$28,L$5,0)  - VLOOKUP(L$4,'Farm Crops'!$B$4:$G$13,6,0)/1000*0.65*$C1527)</f>
        <v>210.54251026392981</v>
      </c>
      <c r="M1527" s="67">
        <f xml:space="preserve">   MAX(0, HLOOKUP(MONTH($B1527),'Farm Crops'!$B$18:$N$28,M$5,0)  - VLOOKUP(M$4,'Farm Crops'!$B$4:$G$13,6,0)/1000*0.65*$C1527)</f>
        <v>1538.7422443792761</v>
      </c>
    </row>
    <row r="1528" spans="2:13" x14ac:dyDescent="0.2">
      <c r="B1528" s="4">
        <v>42005</v>
      </c>
      <c r="C1528" s="67">
        <f>'Observed Data'!$E1527</f>
        <v>0</v>
      </c>
      <c r="D1528" s="67">
        <f xml:space="preserve">   MAX(0, HLOOKUP(MONTH($B1528),'Farm Crops'!$B$18:$N$28,D$5,0)  - VLOOKUP(D$4,'Farm Crops'!$B$4:$G$13,6,0)/1000*0.65*$C1528)</f>
        <v>2007.2797653958949</v>
      </c>
      <c r="E1528" s="67">
        <f xml:space="preserve">   MAX(0, HLOOKUP(MONTH($B1528),'Farm Crops'!$B$18:$N$28,E$5,0)  - VLOOKUP(E$4,'Farm Crops'!$B$4:$G$13,6,0)/1000*0.65*$C1528)</f>
        <v>4266.4504252199422</v>
      </c>
      <c r="F1528" s="67">
        <f xml:space="preserve">   MAX(0, HLOOKUP(MONTH($B1528),'Farm Crops'!$B$18:$N$28,F$5,0)  - VLOOKUP(F$4,'Farm Crops'!$B$4:$G$13,6,0)/1000*0.65*$C1528)</f>
        <v>4621.9062170087982</v>
      </c>
      <c r="G1528" s="67">
        <f xml:space="preserve">   MAX(0, HLOOKUP(MONTH($B1528),'Farm Crops'!$B$18:$N$28,G$5,0)  - VLOOKUP(G$4,'Farm Crops'!$B$4:$G$13,6,0)/1000*0.65*$C1528)</f>
        <v>1323.7824193548388</v>
      </c>
      <c r="H1528" s="67">
        <f xml:space="preserve">   MAX(0, HLOOKUP(MONTH($B1528),'Farm Crops'!$B$18:$N$28,H$5,0)  - VLOOKUP(H$4,'Farm Crops'!$B$4:$G$13,6,0)/1000*0.65*$C1528)</f>
        <v>4542.8644134897368</v>
      </c>
      <c r="I1528" s="67">
        <f xml:space="preserve">   MAX(0, HLOOKUP(MONTH($B1528),'Farm Crops'!$B$18:$N$28,I$5,0)  - VLOOKUP(I$4,'Farm Crops'!$B$4:$G$13,6,0)/1000*0.65*$C1528)</f>
        <v>2543.3804105571853</v>
      </c>
      <c r="J1528" s="67">
        <f xml:space="preserve">   MAX(0, HLOOKUP(MONTH($B1528),'Farm Crops'!$B$18:$N$28,J$5,0)  - VLOOKUP(J$4,'Farm Crops'!$B$4:$G$13,6,0)/1000*0.65*$C1528)</f>
        <v>6058.8046334310857</v>
      </c>
      <c r="K1528" s="67">
        <f xml:space="preserve">   MAX(0, HLOOKUP(MONTH($B1528),'Farm Crops'!$B$18:$N$28,K$5,0)  - VLOOKUP(K$4,'Farm Crops'!$B$4:$G$13,6,0)/1000*0.65*$C1528)</f>
        <v>1437.2081818181819</v>
      </c>
      <c r="L1528" s="67">
        <f xml:space="preserve">   MAX(0, HLOOKUP(MONTH($B1528),'Farm Crops'!$B$18:$N$28,L$5,0)  - VLOOKUP(L$4,'Farm Crops'!$B$4:$G$13,6,0)/1000*0.65*$C1528)</f>
        <v>260.35781524926716</v>
      </c>
      <c r="M1528" s="67">
        <f xml:space="preserve">   MAX(0, HLOOKUP(MONTH($B1528),'Farm Crops'!$B$18:$N$28,M$5,0)  - VLOOKUP(M$4,'Farm Crops'!$B$4:$G$13,6,0)/1000*0.65*$C1528)</f>
        <v>1920.2873167155426</v>
      </c>
    </row>
    <row r="1529" spans="2:13" x14ac:dyDescent="0.2">
      <c r="B1529" s="4">
        <v>42006</v>
      </c>
      <c r="C1529" s="67">
        <f>'Observed Data'!$E1528</f>
        <v>0</v>
      </c>
      <c r="D1529" s="67">
        <f xml:space="preserve">   MAX(0, HLOOKUP(MONTH($B1529),'Farm Crops'!$B$18:$N$28,D$5,0)  - VLOOKUP(D$4,'Farm Crops'!$B$4:$G$13,6,0)/1000*0.65*$C1529)</f>
        <v>2007.2797653958949</v>
      </c>
      <c r="E1529" s="67">
        <f xml:space="preserve">   MAX(0, HLOOKUP(MONTH($B1529),'Farm Crops'!$B$18:$N$28,E$5,0)  - VLOOKUP(E$4,'Farm Crops'!$B$4:$G$13,6,0)/1000*0.65*$C1529)</f>
        <v>4266.4504252199422</v>
      </c>
      <c r="F1529" s="67">
        <f xml:space="preserve">   MAX(0, HLOOKUP(MONTH($B1529),'Farm Crops'!$B$18:$N$28,F$5,0)  - VLOOKUP(F$4,'Farm Crops'!$B$4:$G$13,6,0)/1000*0.65*$C1529)</f>
        <v>4621.9062170087982</v>
      </c>
      <c r="G1529" s="67">
        <f xml:space="preserve">   MAX(0, HLOOKUP(MONTH($B1529),'Farm Crops'!$B$18:$N$28,G$5,0)  - VLOOKUP(G$4,'Farm Crops'!$B$4:$G$13,6,0)/1000*0.65*$C1529)</f>
        <v>1323.7824193548388</v>
      </c>
      <c r="H1529" s="67">
        <f xml:space="preserve">   MAX(0, HLOOKUP(MONTH($B1529),'Farm Crops'!$B$18:$N$28,H$5,0)  - VLOOKUP(H$4,'Farm Crops'!$B$4:$G$13,6,0)/1000*0.65*$C1529)</f>
        <v>4542.8644134897368</v>
      </c>
      <c r="I1529" s="67">
        <f xml:space="preserve">   MAX(0, HLOOKUP(MONTH($B1529),'Farm Crops'!$B$18:$N$28,I$5,0)  - VLOOKUP(I$4,'Farm Crops'!$B$4:$G$13,6,0)/1000*0.65*$C1529)</f>
        <v>2543.3804105571853</v>
      </c>
      <c r="J1529" s="67">
        <f xml:space="preserve">   MAX(0, HLOOKUP(MONTH($B1529),'Farm Crops'!$B$18:$N$28,J$5,0)  - VLOOKUP(J$4,'Farm Crops'!$B$4:$G$13,6,0)/1000*0.65*$C1529)</f>
        <v>6058.8046334310857</v>
      </c>
      <c r="K1529" s="67">
        <f xml:space="preserve">   MAX(0, HLOOKUP(MONTH($B1529),'Farm Crops'!$B$18:$N$28,K$5,0)  - VLOOKUP(K$4,'Farm Crops'!$B$4:$G$13,6,0)/1000*0.65*$C1529)</f>
        <v>1437.2081818181819</v>
      </c>
      <c r="L1529" s="67">
        <f xml:space="preserve">   MAX(0, HLOOKUP(MONTH($B1529),'Farm Crops'!$B$18:$N$28,L$5,0)  - VLOOKUP(L$4,'Farm Crops'!$B$4:$G$13,6,0)/1000*0.65*$C1529)</f>
        <v>260.35781524926716</v>
      </c>
      <c r="M1529" s="67">
        <f xml:space="preserve">   MAX(0, HLOOKUP(MONTH($B1529),'Farm Crops'!$B$18:$N$28,M$5,0)  - VLOOKUP(M$4,'Farm Crops'!$B$4:$G$13,6,0)/1000*0.65*$C1529)</f>
        <v>1920.2873167155426</v>
      </c>
    </row>
    <row r="1530" spans="2:13" x14ac:dyDescent="0.2">
      <c r="B1530" s="4">
        <v>42007</v>
      </c>
      <c r="C1530" s="67">
        <f>'Observed Data'!$E1529</f>
        <v>0</v>
      </c>
      <c r="D1530" s="67">
        <f xml:space="preserve">   MAX(0, HLOOKUP(MONTH($B1530),'Farm Crops'!$B$18:$N$28,D$5,0)  - VLOOKUP(D$4,'Farm Crops'!$B$4:$G$13,6,0)/1000*0.65*$C1530)</f>
        <v>2007.2797653958949</v>
      </c>
      <c r="E1530" s="67">
        <f xml:space="preserve">   MAX(0, HLOOKUP(MONTH($B1530),'Farm Crops'!$B$18:$N$28,E$5,0)  - VLOOKUP(E$4,'Farm Crops'!$B$4:$G$13,6,0)/1000*0.65*$C1530)</f>
        <v>4266.4504252199422</v>
      </c>
      <c r="F1530" s="67">
        <f xml:space="preserve">   MAX(0, HLOOKUP(MONTH($B1530),'Farm Crops'!$B$18:$N$28,F$5,0)  - VLOOKUP(F$4,'Farm Crops'!$B$4:$G$13,6,0)/1000*0.65*$C1530)</f>
        <v>4621.9062170087982</v>
      </c>
      <c r="G1530" s="67">
        <f xml:space="preserve">   MAX(0, HLOOKUP(MONTH($B1530),'Farm Crops'!$B$18:$N$28,G$5,0)  - VLOOKUP(G$4,'Farm Crops'!$B$4:$G$13,6,0)/1000*0.65*$C1530)</f>
        <v>1323.7824193548388</v>
      </c>
      <c r="H1530" s="67">
        <f xml:space="preserve">   MAX(0, HLOOKUP(MONTH($B1530),'Farm Crops'!$B$18:$N$28,H$5,0)  - VLOOKUP(H$4,'Farm Crops'!$B$4:$G$13,6,0)/1000*0.65*$C1530)</f>
        <v>4542.8644134897368</v>
      </c>
      <c r="I1530" s="67">
        <f xml:space="preserve">   MAX(0, HLOOKUP(MONTH($B1530),'Farm Crops'!$B$18:$N$28,I$5,0)  - VLOOKUP(I$4,'Farm Crops'!$B$4:$G$13,6,0)/1000*0.65*$C1530)</f>
        <v>2543.3804105571853</v>
      </c>
      <c r="J1530" s="67">
        <f xml:space="preserve">   MAX(0, HLOOKUP(MONTH($B1530),'Farm Crops'!$B$18:$N$28,J$5,0)  - VLOOKUP(J$4,'Farm Crops'!$B$4:$G$13,6,0)/1000*0.65*$C1530)</f>
        <v>6058.8046334310857</v>
      </c>
      <c r="K1530" s="67">
        <f xml:space="preserve">   MAX(0, HLOOKUP(MONTH($B1530),'Farm Crops'!$B$18:$N$28,K$5,0)  - VLOOKUP(K$4,'Farm Crops'!$B$4:$G$13,6,0)/1000*0.65*$C1530)</f>
        <v>1437.2081818181819</v>
      </c>
      <c r="L1530" s="67">
        <f xml:space="preserve">   MAX(0, HLOOKUP(MONTH($B1530),'Farm Crops'!$B$18:$N$28,L$5,0)  - VLOOKUP(L$4,'Farm Crops'!$B$4:$G$13,6,0)/1000*0.65*$C1530)</f>
        <v>260.35781524926716</v>
      </c>
      <c r="M1530" s="67">
        <f xml:space="preserve">   MAX(0, HLOOKUP(MONTH($B1530),'Farm Crops'!$B$18:$N$28,M$5,0)  - VLOOKUP(M$4,'Farm Crops'!$B$4:$G$13,6,0)/1000*0.65*$C1530)</f>
        <v>1920.2873167155426</v>
      </c>
    </row>
    <row r="1531" spans="2:13" x14ac:dyDescent="0.2">
      <c r="B1531" s="4">
        <v>42008</v>
      </c>
      <c r="C1531" s="67">
        <f>'Observed Data'!$E1530</f>
        <v>0</v>
      </c>
      <c r="D1531" s="67">
        <f xml:space="preserve">   MAX(0, HLOOKUP(MONTH($B1531),'Farm Crops'!$B$18:$N$28,D$5,0)  - VLOOKUP(D$4,'Farm Crops'!$B$4:$G$13,6,0)/1000*0.65*$C1531)</f>
        <v>2007.2797653958949</v>
      </c>
      <c r="E1531" s="67">
        <f xml:space="preserve">   MAX(0, HLOOKUP(MONTH($B1531),'Farm Crops'!$B$18:$N$28,E$5,0)  - VLOOKUP(E$4,'Farm Crops'!$B$4:$G$13,6,0)/1000*0.65*$C1531)</f>
        <v>4266.4504252199422</v>
      </c>
      <c r="F1531" s="67">
        <f xml:space="preserve">   MAX(0, HLOOKUP(MONTH($B1531),'Farm Crops'!$B$18:$N$28,F$5,0)  - VLOOKUP(F$4,'Farm Crops'!$B$4:$G$13,6,0)/1000*0.65*$C1531)</f>
        <v>4621.9062170087982</v>
      </c>
      <c r="G1531" s="67">
        <f xml:space="preserve">   MAX(0, HLOOKUP(MONTH($B1531),'Farm Crops'!$B$18:$N$28,G$5,0)  - VLOOKUP(G$4,'Farm Crops'!$B$4:$G$13,6,0)/1000*0.65*$C1531)</f>
        <v>1323.7824193548388</v>
      </c>
      <c r="H1531" s="67">
        <f xml:space="preserve">   MAX(0, HLOOKUP(MONTH($B1531),'Farm Crops'!$B$18:$N$28,H$5,0)  - VLOOKUP(H$4,'Farm Crops'!$B$4:$G$13,6,0)/1000*0.65*$C1531)</f>
        <v>4542.8644134897368</v>
      </c>
      <c r="I1531" s="67">
        <f xml:space="preserve">   MAX(0, HLOOKUP(MONTH($B1531),'Farm Crops'!$B$18:$N$28,I$5,0)  - VLOOKUP(I$4,'Farm Crops'!$B$4:$G$13,6,0)/1000*0.65*$C1531)</f>
        <v>2543.3804105571853</v>
      </c>
      <c r="J1531" s="67">
        <f xml:space="preserve">   MAX(0, HLOOKUP(MONTH($B1531),'Farm Crops'!$B$18:$N$28,J$5,0)  - VLOOKUP(J$4,'Farm Crops'!$B$4:$G$13,6,0)/1000*0.65*$C1531)</f>
        <v>6058.8046334310857</v>
      </c>
      <c r="K1531" s="67">
        <f xml:space="preserve">   MAX(0, HLOOKUP(MONTH($B1531),'Farm Crops'!$B$18:$N$28,K$5,0)  - VLOOKUP(K$4,'Farm Crops'!$B$4:$G$13,6,0)/1000*0.65*$C1531)</f>
        <v>1437.2081818181819</v>
      </c>
      <c r="L1531" s="67">
        <f xml:space="preserve">   MAX(0, HLOOKUP(MONTH($B1531),'Farm Crops'!$B$18:$N$28,L$5,0)  - VLOOKUP(L$4,'Farm Crops'!$B$4:$G$13,6,0)/1000*0.65*$C1531)</f>
        <v>260.35781524926716</v>
      </c>
      <c r="M1531" s="67">
        <f xml:space="preserve">   MAX(0, HLOOKUP(MONTH($B1531),'Farm Crops'!$B$18:$N$28,M$5,0)  - VLOOKUP(M$4,'Farm Crops'!$B$4:$G$13,6,0)/1000*0.65*$C1531)</f>
        <v>1920.2873167155426</v>
      </c>
    </row>
    <row r="1532" spans="2:13" x14ac:dyDescent="0.2">
      <c r="B1532" s="4">
        <v>42009</v>
      </c>
      <c r="C1532" s="67">
        <f>'Observed Data'!$E1531</f>
        <v>0</v>
      </c>
      <c r="D1532" s="67">
        <f xml:space="preserve">   MAX(0, HLOOKUP(MONTH($B1532),'Farm Crops'!$B$18:$N$28,D$5,0)  - VLOOKUP(D$4,'Farm Crops'!$B$4:$G$13,6,0)/1000*0.65*$C1532)</f>
        <v>2007.2797653958949</v>
      </c>
      <c r="E1532" s="67">
        <f xml:space="preserve">   MAX(0, HLOOKUP(MONTH($B1532),'Farm Crops'!$B$18:$N$28,E$5,0)  - VLOOKUP(E$4,'Farm Crops'!$B$4:$G$13,6,0)/1000*0.65*$C1532)</f>
        <v>4266.4504252199422</v>
      </c>
      <c r="F1532" s="67">
        <f xml:space="preserve">   MAX(0, HLOOKUP(MONTH($B1532),'Farm Crops'!$B$18:$N$28,F$5,0)  - VLOOKUP(F$4,'Farm Crops'!$B$4:$G$13,6,0)/1000*0.65*$C1532)</f>
        <v>4621.9062170087982</v>
      </c>
      <c r="G1532" s="67">
        <f xml:space="preserve">   MAX(0, HLOOKUP(MONTH($B1532),'Farm Crops'!$B$18:$N$28,G$5,0)  - VLOOKUP(G$4,'Farm Crops'!$B$4:$G$13,6,0)/1000*0.65*$C1532)</f>
        <v>1323.7824193548388</v>
      </c>
      <c r="H1532" s="67">
        <f xml:space="preserve">   MAX(0, HLOOKUP(MONTH($B1532),'Farm Crops'!$B$18:$N$28,H$5,0)  - VLOOKUP(H$4,'Farm Crops'!$B$4:$G$13,6,0)/1000*0.65*$C1532)</f>
        <v>4542.8644134897368</v>
      </c>
      <c r="I1532" s="67">
        <f xml:space="preserve">   MAX(0, HLOOKUP(MONTH($B1532),'Farm Crops'!$B$18:$N$28,I$5,0)  - VLOOKUP(I$4,'Farm Crops'!$B$4:$G$13,6,0)/1000*0.65*$C1532)</f>
        <v>2543.3804105571853</v>
      </c>
      <c r="J1532" s="67">
        <f xml:space="preserve">   MAX(0, HLOOKUP(MONTH($B1532),'Farm Crops'!$B$18:$N$28,J$5,0)  - VLOOKUP(J$4,'Farm Crops'!$B$4:$G$13,6,0)/1000*0.65*$C1532)</f>
        <v>6058.8046334310857</v>
      </c>
      <c r="K1532" s="67">
        <f xml:space="preserve">   MAX(0, HLOOKUP(MONTH($B1532),'Farm Crops'!$B$18:$N$28,K$5,0)  - VLOOKUP(K$4,'Farm Crops'!$B$4:$G$13,6,0)/1000*0.65*$C1532)</f>
        <v>1437.2081818181819</v>
      </c>
      <c r="L1532" s="67">
        <f xml:space="preserve">   MAX(0, HLOOKUP(MONTH($B1532),'Farm Crops'!$B$18:$N$28,L$5,0)  - VLOOKUP(L$4,'Farm Crops'!$B$4:$G$13,6,0)/1000*0.65*$C1532)</f>
        <v>260.35781524926716</v>
      </c>
      <c r="M1532" s="67">
        <f xml:space="preserve">   MAX(0, HLOOKUP(MONTH($B1532),'Farm Crops'!$B$18:$N$28,M$5,0)  - VLOOKUP(M$4,'Farm Crops'!$B$4:$G$13,6,0)/1000*0.65*$C1532)</f>
        <v>1920.2873167155426</v>
      </c>
    </row>
    <row r="1533" spans="2:13" x14ac:dyDescent="0.2">
      <c r="B1533" s="4">
        <v>42010</v>
      </c>
      <c r="C1533" s="67">
        <f>'Observed Data'!$E1532</f>
        <v>0</v>
      </c>
      <c r="D1533" s="67">
        <f xml:space="preserve">   MAX(0, HLOOKUP(MONTH($B1533),'Farm Crops'!$B$18:$N$28,D$5,0)  - VLOOKUP(D$4,'Farm Crops'!$B$4:$G$13,6,0)/1000*0.65*$C1533)</f>
        <v>2007.2797653958949</v>
      </c>
      <c r="E1533" s="67">
        <f xml:space="preserve">   MAX(0, HLOOKUP(MONTH($B1533),'Farm Crops'!$B$18:$N$28,E$5,0)  - VLOOKUP(E$4,'Farm Crops'!$B$4:$G$13,6,0)/1000*0.65*$C1533)</f>
        <v>4266.4504252199422</v>
      </c>
      <c r="F1533" s="67">
        <f xml:space="preserve">   MAX(0, HLOOKUP(MONTH($B1533),'Farm Crops'!$B$18:$N$28,F$5,0)  - VLOOKUP(F$4,'Farm Crops'!$B$4:$G$13,6,0)/1000*0.65*$C1533)</f>
        <v>4621.9062170087982</v>
      </c>
      <c r="G1533" s="67">
        <f xml:space="preserve">   MAX(0, HLOOKUP(MONTH($B1533),'Farm Crops'!$B$18:$N$28,G$5,0)  - VLOOKUP(G$4,'Farm Crops'!$B$4:$G$13,6,0)/1000*0.65*$C1533)</f>
        <v>1323.7824193548388</v>
      </c>
      <c r="H1533" s="67">
        <f xml:space="preserve">   MAX(0, HLOOKUP(MONTH($B1533),'Farm Crops'!$B$18:$N$28,H$5,0)  - VLOOKUP(H$4,'Farm Crops'!$B$4:$G$13,6,0)/1000*0.65*$C1533)</f>
        <v>4542.8644134897368</v>
      </c>
      <c r="I1533" s="67">
        <f xml:space="preserve">   MAX(0, HLOOKUP(MONTH($B1533),'Farm Crops'!$B$18:$N$28,I$5,0)  - VLOOKUP(I$4,'Farm Crops'!$B$4:$G$13,6,0)/1000*0.65*$C1533)</f>
        <v>2543.3804105571853</v>
      </c>
      <c r="J1533" s="67">
        <f xml:space="preserve">   MAX(0, HLOOKUP(MONTH($B1533),'Farm Crops'!$B$18:$N$28,J$5,0)  - VLOOKUP(J$4,'Farm Crops'!$B$4:$G$13,6,0)/1000*0.65*$C1533)</f>
        <v>6058.8046334310857</v>
      </c>
      <c r="K1533" s="67">
        <f xml:space="preserve">   MAX(0, HLOOKUP(MONTH($B1533),'Farm Crops'!$B$18:$N$28,K$5,0)  - VLOOKUP(K$4,'Farm Crops'!$B$4:$G$13,6,0)/1000*0.65*$C1533)</f>
        <v>1437.2081818181819</v>
      </c>
      <c r="L1533" s="67">
        <f xml:space="preserve">   MAX(0, HLOOKUP(MONTH($B1533),'Farm Crops'!$B$18:$N$28,L$5,0)  - VLOOKUP(L$4,'Farm Crops'!$B$4:$G$13,6,0)/1000*0.65*$C1533)</f>
        <v>260.35781524926716</v>
      </c>
      <c r="M1533" s="67">
        <f xml:space="preserve">   MAX(0, HLOOKUP(MONTH($B1533),'Farm Crops'!$B$18:$N$28,M$5,0)  - VLOOKUP(M$4,'Farm Crops'!$B$4:$G$13,6,0)/1000*0.65*$C1533)</f>
        <v>1920.2873167155426</v>
      </c>
    </row>
    <row r="1534" spans="2:13" x14ac:dyDescent="0.2">
      <c r="B1534" s="4">
        <v>42011</v>
      </c>
      <c r="C1534" s="67">
        <f>'Observed Data'!$E1533</f>
        <v>0</v>
      </c>
      <c r="D1534" s="67">
        <f xml:space="preserve">   MAX(0, HLOOKUP(MONTH($B1534),'Farm Crops'!$B$18:$N$28,D$5,0)  - VLOOKUP(D$4,'Farm Crops'!$B$4:$G$13,6,0)/1000*0.65*$C1534)</f>
        <v>2007.2797653958949</v>
      </c>
      <c r="E1534" s="67">
        <f xml:space="preserve">   MAX(0, HLOOKUP(MONTH($B1534),'Farm Crops'!$B$18:$N$28,E$5,0)  - VLOOKUP(E$4,'Farm Crops'!$B$4:$G$13,6,0)/1000*0.65*$C1534)</f>
        <v>4266.4504252199422</v>
      </c>
      <c r="F1534" s="67">
        <f xml:space="preserve">   MAX(0, HLOOKUP(MONTH($B1534),'Farm Crops'!$B$18:$N$28,F$5,0)  - VLOOKUP(F$4,'Farm Crops'!$B$4:$G$13,6,0)/1000*0.65*$C1534)</f>
        <v>4621.9062170087982</v>
      </c>
      <c r="G1534" s="67">
        <f xml:space="preserve">   MAX(0, HLOOKUP(MONTH($B1534),'Farm Crops'!$B$18:$N$28,G$5,0)  - VLOOKUP(G$4,'Farm Crops'!$B$4:$G$13,6,0)/1000*0.65*$C1534)</f>
        <v>1323.7824193548388</v>
      </c>
      <c r="H1534" s="67">
        <f xml:space="preserve">   MAX(0, HLOOKUP(MONTH($B1534),'Farm Crops'!$B$18:$N$28,H$5,0)  - VLOOKUP(H$4,'Farm Crops'!$B$4:$G$13,6,0)/1000*0.65*$C1534)</f>
        <v>4542.8644134897368</v>
      </c>
      <c r="I1534" s="67">
        <f xml:space="preserve">   MAX(0, HLOOKUP(MONTH($B1534),'Farm Crops'!$B$18:$N$28,I$5,0)  - VLOOKUP(I$4,'Farm Crops'!$B$4:$G$13,6,0)/1000*0.65*$C1534)</f>
        <v>2543.3804105571853</v>
      </c>
      <c r="J1534" s="67">
        <f xml:space="preserve">   MAX(0, HLOOKUP(MONTH($B1534),'Farm Crops'!$B$18:$N$28,J$5,0)  - VLOOKUP(J$4,'Farm Crops'!$B$4:$G$13,6,0)/1000*0.65*$C1534)</f>
        <v>6058.8046334310857</v>
      </c>
      <c r="K1534" s="67">
        <f xml:space="preserve">   MAX(0, HLOOKUP(MONTH($B1534),'Farm Crops'!$B$18:$N$28,K$5,0)  - VLOOKUP(K$4,'Farm Crops'!$B$4:$G$13,6,0)/1000*0.65*$C1534)</f>
        <v>1437.2081818181819</v>
      </c>
      <c r="L1534" s="67">
        <f xml:space="preserve">   MAX(0, HLOOKUP(MONTH($B1534),'Farm Crops'!$B$18:$N$28,L$5,0)  - VLOOKUP(L$4,'Farm Crops'!$B$4:$G$13,6,0)/1000*0.65*$C1534)</f>
        <v>260.35781524926716</v>
      </c>
      <c r="M1534" s="67">
        <f xml:space="preserve">   MAX(0, HLOOKUP(MONTH($B1534),'Farm Crops'!$B$18:$N$28,M$5,0)  - VLOOKUP(M$4,'Farm Crops'!$B$4:$G$13,6,0)/1000*0.65*$C1534)</f>
        <v>1920.2873167155426</v>
      </c>
    </row>
    <row r="1535" spans="2:13" x14ac:dyDescent="0.2">
      <c r="B1535" s="4">
        <v>42012</v>
      </c>
      <c r="C1535" s="67">
        <f>'Observed Data'!$E1534</f>
        <v>0</v>
      </c>
      <c r="D1535" s="67">
        <f xml:space="preserve">   MAX(0, HLOOKUP(MONTH($B1535),'Farm Crops'!$B$18:$N$28,D$5,0)  - VLOOKUP(D$4,'Farm Crops'!$B$4:$G$13,6,0)/1000*0.65*$C1535)</f>
        <v>2007.2797653958949</v>
      </c>
      <c r="E1535" s="67">
        <f xml:space="preserve">   MAX(0, HLOOKUP(MONTH($B1535),'Farm Crops'!$B$18:$N$28,E$5,0)  - VLOOKUP(E$4,'Farm Crops'!$B$4:$G$13,6,0)/1000*0.65*$C1535)</f>
        <v>4266.4504252199422</v>
      </c>
      <c r="F1535" s="67">
        <f xml:space="preserve">   MAX(0, HLOOKUP(MONTH($B1535),'Farm Crops'!$B$18:$N$28,F$5,0)  - VLOOKUP(F$4,'Farm Crops'!$B$4:$G$13,6,0)/1000*0.65*$C1535)</f>
        <v>4621.9062170087982</v>
      </c>
      <c r="G1535" s="67">
        <f xml:space="preserve">   MAX(0, HLOOKUP(MONTH($B1535),'Farm Crops'!$B$18:$N$28,G$5,0)  - VLOOKUP(G$4,'Farm Crops'!$B$4:$G$13,6,0)/1000*0.65*$C1535)</f>
        <v>1323.7824193548388</v>
      </c>
      <c r="H1535" s="67">
        <f xml:space="preserve">   MAX(0, HLOOKUP(MONTH($B1535),'Farm Crops'!$B$18:$N$28,H$5,0)  - VLOOKUP(H$4,'Farm Crops'!$B$4:$G$13,6,0)/1000*0.65*$C1535)</f>
        <v>4542.8644134897368</v>
      </c>
      <c r="I1535" s="67">
        <f xml:space="preserve">   MAX(0, HLOOKUP(MONTH($B1535),'Farm Crops'!$B$18:$N$28,I$5,0)  - VLOOKUP(I$4,'Farm Crops'!$B$4:$G$13,6,0)/1000*0.65*$C1535)</f>
        <v>2543.3804105571853</v>
      </c>
      <c r="J1535" s="67">
        <f xml:space="preserve">   MAX(0, HLOOKUP(MONTH($B1535),'Farm Crops'!$B$18:$N$28,J$5,0)  - VLOOKUP(J$4,'Farm Crops'!$B$4:$G$13,6,0)/1000*0.65*$C1535)</f>
        <v>6058.8046334310857</v>
      </c>
      <c r="K1535" s="67">
        <f xml:space="preserve">   MAX(0, HLOOKUP(MONTH($B1535),'Farm Crops'!$B$18:$N$28,K$5,0)  - VLOOKUP(K$4,'Farm Crops'!$B$4:$G$13,6,0)/1000*0.65*$C1535)</f>
        <v>1437.2081818181819</v>
      </c>
      <c r="L1535" s="67">
        <f xml:space="preserve">   MAX(0, HLOOKUP(MONTH($B1535),'Farm Crops'!$B$18:$N$28,L$5,0)  - VLOOKUP(L$4,'Farm Crops'!$B$4:$G$13,6,0)/1000*0.65*$C1535)</f>
        <v>260.35781524926716</v>
      </c>
      <c r="M1535" s="67">
        <f xml:space="preserve">   MAX(0, HLOOKUP(MONTH($B1535),'Farm Crops'!$B$18:$N$28,M$5,0)  - VLOOKUP(M$4,'Farm Crops'!$B$4:$G$13,6,0)/1000*0.65*$C1535)</f>
        <v>1920.2873167155426</v>
      </c>
    </row>
    <row r="1536" spans="2:13" x14ac:dyDescent="0.2">
      <c r="B1536" s="4">
        <v>42013</v>
      </c>
      <c r="C1536" s="67">
        <f>'Observed Data'!$E1535</f>
        <v>0</v>
      </c>
      <c r="D1536" s="67">
        <f xml:space="preserve">   MAX(0, HLOOKUP(MONTH($B1536),'Farm Crops'!$B$18:$N$28,D$5,0)  - VLOOKUP(D$4,'Farm Crops'!$B$4:$G$13,6,0)/1000*0.65*$C1536)</f>
        <v>2007.2797653958949</v>
      </c>
      <c r="E1536" s="67">
        <f xml:space="preserve">   MAX(0, HLOOKUP(MONTH($B1536),'Farm Crops'!$B$18:$N$28,E$5,0)  - VLOOKUP(E$4,'Farm Crops'!$B$4:$G$13,6,0)/1000*0.65*$C1536)</f>
        <v>4266.4504252199422</v>
      </c>
      <c r="F1536" s="67">
        <f xml:space="preserve">   MAX(0, HLOOKUP(MONTH($B1536),'Farm Crops'!$B$18:$N$28,F$5,0)  - VLOOKUP(F$4,'Farm Crops'!$B$4:$G$13,6,0)/1000*0.65*$C1536)</f>
        <v>4621.9062170087982</v>
      </c>
      <c r="G1536" s="67">
        <f xml:space="preserve">   MAX(0, HLOOKUP(MONTH($B1536),'Farm Crops'!$B$18:$N$28,G$5,0)  - VLOOKUP(G$4,'Farm Crops'!$B$4:$G$13,6,0)/1000*0.65*$C1536)</f>
        <v>1323.7824193548388</v>
      </c>
      <c r="H1536" s="67">
        <f xml:space="preserve">   MAX(0, HLOOKUP(MONTH($B1536),'Farm Crops'!$B$18:$N$28,H$5,0)  - VLOOKUP(H$4,'Farm Crops'!$B$4:$G$13,6,0)/1000*0.65*$C1536)</f>
        <v>4542.8644134897368</v>
      </c>
      <c r="I1536" s="67">
        <f xml:space="preserve">   MAX(0, HLOOKUP(MONTH($B1536),'Farm Crops'!$B$18:$N$28,I$5,0)  - VLOOKUP(I$4,'Farm Crops'!$B$4:$G$13,6,0)/1000*0.65*$C1536)</f>
        <v>2543.3804105571853</v>
      </c>
      <c r="J1536" s="67">
        <f xml:space="preserve">   MAX(0, HLOOKUP(MONTH($B1536),'Farm Crops'!$B$18:$N$28,J$5,0)  - VLOOKUP(J$4,'Farm Crops'!$B$4:$G$13,6,0)/1000*0.65*$C1536)</f>
        <v>6058.8046334310857</v>
      </c>
      <c r="K1536" s="67">
        <f xml:space="preserve">   MAX(0, HLOOKUP(MONTH($B1536),'Farm Crops'!$B$18:$N$28,K$5,0)  - VLOOKUP(K$4,'Farm Crops'!$B$4:$G$13,6,0)/1000*0.65*$C1536)</f>
        <v>1437.2081818181819</v>
      </c>
      <c r="L1536" s="67">
        <f xml:space="preserve">   MAX(0, HLOOKUP(MONTH($B1536),'Farm Crops'!$B$18:$N$28,L$5,0)  - VLOOKUP(L$4,'Farm Crops'!$B$4:$G$13,6,0)/1000*0.65*$C1536)</f>
        <v>260.35781524926716</v>
      </c>
      <c r="M1536" s="67">
        <f xml:space="preserve">   MAX(0, HLOOKUP(MONTH($B1536),'Farm Crops'!$B$18:$N$28,M$5,0)  - VLOOKUP(M$4,'Farm Crops'!$B$4:$G$13,6,0)/1000*0.65*$C1536)</f>
        <v>1920.2873167155426</v>
      </c>
    </row>
    <row r="1537" spans="2:13" x14ac:dyDescent="0.2">
      <c r="B1537" s="4">
        <v>42014</v>
      </c>
      <c r="C1537" s="67">
        <f>'Observed Data'!$E1536</f>
        <v>0</v>
      </c>
      <c r="D1537" s="67">
        <f xml:space="preserve">   MAX(0, HLOOKUP(MONTH($B1537),'Farm Crops'!$B$18:$N$28,D$5,0)  - VLOOKUP(D$4,'Farm Crops'!$B$4:$G$13,6,0)/1000*0.65*$C1537)</f>
        <v>2007.2797653958949</v>
      </c>
      <c r="E1537" s="67">
        <f xml:space="preserve">   MAX(0, HLOOKUP(MONTH($B1537),'Farm Crops'!$B$18:$N$28,E$5,0)  - VLOOKUP(E$4,'Farm Crops'!$B$4:$G$13,6,0)/1000*0.65*$C1537)</f>
        <v>4266.4504252199422</v>
      </c>
      <c r="F1537" s="67">
        <f xml:space="preserve">   MAX(0, HLOOKUP(MONTH($B1537),'Farm Crops'!$B$18:$N$28,F$5,0)  - VLOOKUP(F$4,'Farm Crops'!$B$4:$G$13,6,0)/1000*0.65*$C1537)</f>
        <v>4621.9062170087982</v>
      </c>
      <c r="G1537" s="67">
        <f xml:space="preserve">   MAX(0, HLOOKUP(MONTH($B1537),'Farm Crops'!$B$18:$N$28,G$5,0)  - VLOOKUP(G$4,'Farm Crops'!$B$4:$G$13,6,0)/1000*0.65*$C1537)</f>
        <v>1323.7824193548388</v>
      </c>
      <c r="H1537" s="67">
        <f xml:space="preserve">   MAX(0, HLOOKUP(MONTH($B1537),'Farm Crops'!$B$18:$N$28,H$5,0)  - VLOOKUP(H$4,'Farm Crops'!$B$4:$G$13,6,0)/1000*0.65*$C1537)</f>
        <v>4542.8644134897368</v>
      </c>
      <c r="I1537" s="67">
        <f xml:space="preserve">   MAX(0, HLOOKUP(MONTH($B1537),'Farm Crops'!$B$18:$N$28,I$5,0)  - VLOOKUP(I$4,'Farm Crops'!$B$4:$G$13,6,0)/1000*0.65*$C1537)</f>
        <v>2543.3804105571853</v>
      </c>
      <c r="J1537" s="67">
        <f xml:space="preserve">   MAX(0, HLOOKUP(MONTH($B1537),'Farm Crops'!$B$18:$N$28,J$5,0)  - VLOOKUP(J$4,'Farm Crops'!$B$4:$G$13,6,0)/1000*0.65*$C1537)</f>
        <v>6058.8046334310857</v>
      </c>
      <c r="K1537" s="67">
        <f xml:space="preserve">   MAX(0, HLOOKUP(MONTH($B1537),'Farm Crops'!$B$18:$N$28,K$5,0)  - VLOOKUP(K$4,'Farm Crops'!$B$4:$G$13,6,0)/1000*0.65*$C1537)</f>
        <v>1437.2081818181819</v>
      </c>
      <c r="L1537" s="67">
        <f xml:space="preserve">   MAX(0, HLOOKUP(MONTH($B1537),'Farm Crops'!$B$18:$N$28,L$5,0)  - VLOOKUP(L$4,'Farm Crops'!$B$4:$G$13,6,0)/1000*0.65*$C1537)</f>
        <v>260.35781524926716</v>
      </c>
      <c r="M1537" s="67">
        <f xml:space="preserve">   MAX(0, HLOOKUP(MONTH($B1537),'Farm Crops'!$B$18:$N$28,M$5,0)  - VLOOKUP(M$4,'Farm Crops'!$B$4:$G$13,6,0)/1000*0.65*$C1537)</f>
        <v>1920.2873167155426</v>
      </c>
    </row>
    <row r="1538" spans="2:13" x14ac:dyDescent="0.2">
      <c r="B1538" s="4">
        <v>42015</v>
      </c>
      <c r="C1538" s="67">
        <f>'Observed Data'!$E1537</f>
        <v>0</v>
      </c>
      <c r="D1538" s="67">
        <f xml:space="preserve">   MAX(0, HLOOKUP(MONTH($B1538),'Farm Crops'!$B$18:$N$28,D$5,0)  - VLOOKUP(D$4,'Farm Crops'!$B$4:$G$13,6,0)/1000*0.65*$C1538)</f>
        <v>2007.2797653958949</v>
      </c>
      <c r="E1538" s="67">
        <f xml:space="preserve">   MAX(0, HLOOKUP(MONTH($B1538),'Farm Crops'!$B$18:$N$28,E$5,0)  - VLOOKUP(E$4,'Farm Crops'!$B$4:$G$13,6,0)/1000*0.65*$C1538)</f>
        <v>4266.4504252199422</v>
      </c>
      <c r="F1538" s="67">
        <f xml:space="preserve">   MAX(0, HLOOKUP(MONTH($B1538),'Farm Crops'!$B$18:$N$28,F$5,0)  - VLOOKUP(F$4,'Farm Crops'!$B$4:$G$13,6,0)/1000*0.65*$C1538)</f>
        <v>4621.9062170087982</v>
      </c>
      <c r="G1538" s="67">
        <f xml:space="preserve">   MAX(0, HLOOKUP(MONTH($B1538),'Farm Crops'!$B$18:$N$28,G$5,0)  - VLOOKUP(G$4,'Farm Crops'!$B$4:$G$13,6,0)/1000*0.65*$C1538)</f>
        <v>1323.7824193548388</v>
      </c>
      <c r="H1538" s="67">
        <f xml:space="preserve">   MAX(0, HLOOKUP(MONTH($B1538),'Farm Crops'!$B$18:$N$28,H$5,0)  - VLOOKUP(H$4,'Farm Crops'!$B$4:$G$13,6,0)/1000*0.65*$C1538)</f>
        <v>4542.8644134897368</v>
      </c>
      <c r="I1538" s="67">
        <f xml:space="preserve">   MAX(0, HLOOKUP(MONTH($B1538),'Farm Crops'!$B$18:$N$28,I$5,0)  - VLOOKUP(I$4,'Farm Crops'!$B$4:$G$13,6,0)/1000*0.65*$C1538)</f>
        <v>2543.3804105571853</v>
      </c>
      <c r="J1538" s="67">
        <f xml:space="preserve">   MAX(0, HLOOKUP(MONTH($B1538),'Farm Crops'!$B$18:$N$28,J$5,0)  - VLOOKUP(J$4,'Farm Crops'!$B$4:$G$13,6,0)/1000*0.65*$C1538)</f>
        <v>6058.8046334310857</v>
      </c>
      <c r="K1538" s="67">
        <f xml:space="preserve">   MAX(0, HLOOKUP(MONTH($B1538),'Farm Crops'!$B$18:$N$28,K$5,0)  - VLOOKUP(K$4,'Farm Crops'!$B$4:$G$13,6,0)/1000*0.65*$C1538)</f>
        <v>1437.2081818181819</v>
      </c>
      <c r="L1538" s="67">
        <f xml:space="preserve">   MAX(0, HLOOKUP(MONTH($B1538),'Farm Crops'!$B$18:$N$28,L$5,0)  - VLOOKUP(L$4,'Farm Crops'!$B$4:$G$13,6,0)/1000*0.65*$C1538)</f>
        <v>260.35781524926716</v>
      </c>
      <c r="M1538" s="67">
        <f xml:space="preserve">   MAX(0, HLOOKUP(MONTH($B1538),'Farm Crops'!$B$18:$N$28,M$5,0)  - VLOOKUP(M$4,'Farm Crops'!$B$4:$G$13,6,0)/1000*0.65*$C1538)</f>
        <v>1920.2873167155426</v>
      </c>
    </row>
    <row r="1539" spans="2:13" x14ac:dyDescent="0.2">
      <c r="B1539" s="4">
        <v>42016</v>
      </c>
      <c r="C1539" s="67">
        <f>'Observed Data'!$E1538</f>
        <v>0</v>
      </c>
      <c r="D1539" s="67">
        <f xml:space="preserve">   MAX(0, HLOOKUP(MONTH($B1539),'Farm Crops'!$B$18:$N$28,D$5,0)  - VLOOKUP(D$4,'Farm Crops'!$B$4:$G$13,6,0)/1000*0.65*$C1539)</f>
        <v>2007.2797653958949</v>
      </c>
      <c r="E1539" s="67">
        <f xml:space="preserve">   MAX(0, HLOOKUP(MONTH($B1539),'Farm Crops'!$B$18:$N$28,E$5,0)  - VLOOKUP(E$4,'Farm Crops'!$B$4:$G$13,6,0)/1000*0.65*$C1539)</f>
        <v>4266.4504252199422</v>
      </c>
      <c r="F1539" s="67">
        <f xml:space="preserve">   MAX(0, HLOOKUP(MONTH($B1539),'Farm Crops'!$B$18:$N$28,F$5,0)  - VLOOKUP(F$4,'Farm Crops'!$B$4:$G$13,6,0)/1000*0.65*$C1539)</f>
        <v>4621.9062170087982</v>
      </c>
      <c r="G1539" s="67">
        <f xml:space="preserve">   MAX(0, HLOOKUP(MONTH($B1539),'Farm Crops'!$B$18:$N$28,G$5,0)  - VLOOKUP(G$4,'Farm Crops'!$B$4:$G$13,6,0)/1000*0.65*$C1539)</f>
        <v>1323.7824193548388</v>
      </c>
      <c r="H1539" s="67">
        <f xml:space="preserve">   MAX(0, HLOOKUP(MONTH($B1539),'Farm Crops'!$B$18:$N$28,H$5,0)  - VLOOKUP(H$4,'Farm Crops'!$B$4:$G$13,6,0)/1000*0.65*$C1539)</f>
        <v>4542.8644134897368</v>
      </c>
      <c r="I1539" s="67">
        <f xml:space="preserve">   MAX(0, HLOOKUP(MONTH($B1539),'Farm Crops'!$B$18:$N$28,I$5,0)  - VLOOKUP(I$4,'Farm Crops'!$B$4:$G$13,6,0)/1000*0.65*$C1539)</f>
        <v>2543.3804105571853</v>
      </c>
      <c r="J1539" s="67">
        <f xml:space="preserve">   MAX(0, HLOOKUP(MONTH($B1539),'Farm Crops'!$B$18:$N$28,J$5,0)  - VLOOKUP(J$4,'Farm Crops'!$B$4:$G$13,6,0)/1000*0.65*$C1539)</f>
        <v>6058.8046334310857</v>
      </c>
      <c r="K1539" s="67">
        <f xml:space="preserve">   MAX(0, HLOOKUP(MONTH($B1539),'Farm Crops'!$B$18:$N$28,K$5,0)  - VLOOKUP(K$4,'Farm Crops'!$B$4:$G$13,6,0)/1000*0.65*$C1539)</f>
        <v>1437.2081818181819</v>
      </c>
      <c r="L1539" s="67">
        <f xml:space="preserve">   MAX(0, HLOOKUP(MONTH($B1539),'Farm Crops'!$B$18:$N$28,L$5,0)  - VLOOKUP(L$4,'Farm Crops'!$B$4:$G$13,6,0)/1000*0.65*$C1539)</f>
        <v>260.35781524926716</v>
      </c>
      <c r="M1539" s="67">
        <f xml:space="preserve">   MAX(0, HLOOKUP(MONTH($B1539),'Farm Crops'!$B$18:$N$28,M$5,0)  - VLOOKUP(M$4,'Farm Crops'!$B$4:$G$13,6,0)/1000*0.65*$C1539)</f>
        <v>1920.2873167155426</v>
      </c>
    </row>
    <row r="1540" spans="2:13" x14ac:dyDescent="0.2">
      <c r="B1540" s="4">
        <v>42017</v>
      </c>
      <c r="C1540" s="67">
        <f>'Observed Data'!$E1539</f>
        <v>0</v>
      </c>
      <c r="D1540" s="67">
        <f xml:space="preserve">   MAX(0, HLOOKUP(MONTH($B1540),'Farm Crops'!$B$18:$N$28,D$5,0)  - VLOOKUP(D$4,'Farm Crops'!$B$4:$G$13,6,0)/1000*0.65*$C1540)</f>
        <v>2007.2797653958949</v>
      </c>
      <c r="E1540" s="67">
        <f xml:space="preserve">   MAX(0, HLOOKUP(MONTH($B1540),'Farm Crops'!$B$18:$N$28,E$5,0)  - VLOOKUP(E$4,'Farm Crops'!$B$4:$G$13,6,0)/1000*0.65*$C1540)</f>
        <v>4266.4504252199422</v>
      </c>
      <c r="F1540" s="67">
        <f xml:space="preserve">   MAX(0, HLOOKUP(MONTH($B1540),'Farm Crops'!$B$18:$N$28,F$5,0)  - VLOOKUP(F$4,'Farm Crops'!$B$4:$G$13,6,0)/1000*0.65*$C1540)</f>
        <v>4621.9062170087982</v>
      </c>
      <c r="G1540" s="67">
        <f xml:space="preserve">   MAX(0, HLOOKUP(MONTH($B1540),'Farm Crops'!$B$18:$N$28,G$5,0)  - VLOOKUP(G$4,'Farm Crops'!$B$4:$G$13,6,0)/1000*0.65*$C1540)</f>
        <v>1323.7824193548388</v>
      </c>
      <c r="H1540" s="67">
        <f xml:space="preserve">   MAX(0, HLOOKUP(MONTH($B1540),'Farm Crops'!$B$18:$N$28,H$5,0)  - VLOOKUP(H$4,'Farm Crops'!$B$4:$G$13,6,0)/1000*0.65*$C1540)</f>
        <v>4542.8644134897368</v>
      </c>
      <c r="I1540" s="67">
        <f xml:space="preserve">   MAX(0, HLOOKUP(MONTH($B1540),'Farm Crops'!$B$18:$N$28,I$5,0)  - VLOOKUP(I$4,'Farm Crops'!$B$4:$G$13,6,0)/1000*0.65*$C1540)</f>
        <v>2543.3804105571853</v>
      </c>
      <c r="J1540" s="67">
        <f xml:space="preserve">   MAX(0, HLOOKUP(MONTH($B1540),'Farm Crops'!$B$18:$N$28,J$5,0)  - VLOOKUP(J$4,'Farm Crops'!$B$4:$G$13,6,0)/1000*0.65*$C1540)</f>
        <v>6058.8046334310857</v>
      </c>
      <c r="K1540" s="67">
        <f xml:space="preserve">   MAX(0, HLOOKUP(MONTH($B1540),'Farm Crops'!$B$18:$N$28,K$5,0)  - VLOOKUP(K$4,'Farm Crops'!$B$4:$G$13,6,0)/1000*0.65*$C1540)</f>
        <v>1437.2081818181819</v>
      </c>
      <c r="L1540" s="67">
        <f xml:space="preserve">   MAX(0, HLOOKUP(MONTH($B1540),'Farm Crops'!$B$18:$N$28,L$5,0)  - VLOOKUP(L$4,'Farm Crops'!$B$4:$G$13,6,0)/1000*0.65*$C1540)</f>
        <v>260.35781524926716</v>
      </c>
      <c r="M1540" s="67">
        <f xml:space="preserve">   MAX(0, HLOOKUP(MONTH($B1540),'Farm Crops'!$B$18:$N$28,M$5,0)  - VLOOKUP(M$4,'Farm Crops'!$B$4:$G$13,6,0)/1000*0.65*$C1540)</f>
        <v>1920.2873167155426</v>
      </c>
    </row>
    <row r="1541" spans="2:13" x14ac:dyDescent="0.2">
      <c r="B1541" s="4">
        <v>42018</v>
      </c>
      <c r="C1541" s="67">
        <f>'Observed Data'!$E1540</f>
        <v>0</v>
      </c>
      <c r="D1541" s="67">
        <f xml:space="preserve">   MAX(0, HLOOKUP(MONTH($B1541),'Farm Crops'!$B$18:$N$28,D$5,0)  - VLOOKUP(D$4,'Farm Crops'!$B$4:$G$13,6,0)/1000*0.65*$C1541)</f>
        <v>2007.2797653958949</v>
      </c>
      <c r="E1541" s="67">
        <f xml:space="preserve">   MAX(0, HLOOKUP(MONTH($B1541),'Farm Crops'!$B$18:$N$28,E$5,0)  - VLOOKUP(E$4,'Farm Crops'!$B$4:$G$13,6,0)/1000*0.65*$C1541)</f>
        <v>4266.4504252199422</v>
      </c>
      <c r="F1541" s="67">
        <f xml:space="preserve">   MAX(0, HLOOKUP(MONTH($B1541),'Farm Crops'!$B$18:$N$28,F$5,0)  - VLOOKUP(F$4,'Farm Crops'!$B$4:$G$13,6,0)/1000*0.65*$C1541)</f>
        <v>4621.9062170087982</v>
      </c>
      <c r="G1541" s="67">
        <f xml:space="preserve">   MAX(0, HLOOKUP(MONTH($B1541),'Farm Crops'!$B$18:$N$28,G$5,0)  - VLOOKUP(G$4,'Farm Crops'!$B$4:$G$13,6,0)/1000*0.65*$C1541)</f>
        <v>1323.7824193548388</v>
      </c>
      <c r="H1541" s="67">
        <f xml:space="preserve">   MAX(0, HLOOKUP(MONTH($B1541),'Farm Crops'!$B$18:$N$28,H$5,0)  - VLOOKUP(H$4,'Farm Crops'!$B$4:$G$13,6,0)/1000*0.65*$C1541)</f>
        <v>4542.8644134897368</v>
      </c>
      <c r="I1541" s="67">
        <f xml:space="preserve">   MAX(0, HLOOKUP(MONTH($B1541),'Farm Crops'!$B$18:$N$28,I$5,0)  - VLOOKUP(I$4,'Farm Crops'!$B$4:$G$13,6,0)/1000*0.65*$C1541)</f>
        <v>2543.3804105571853</v>
      </c>
      <c r="J1541" s="67">
        <f xml:space="preserve">   MAX(0, HLOOKUP(MONTH($B1541),'Farm Crops'!$B$18:$N$28,J$5,0)  - VLOOKUP(J$4,'Farm Crops'!$B$4:$G$13,6,0)/1000*0.65*$C1541)</f>
        <v>6058.8046334310857</v>
      </c>
      <c r="K1541" s="67">
        <f xml:space="preserve">   MAX(0, HLOOKUP(MONTH($B1541),'Farm Crops'!$B$18:$N$28,K$5,0)  - VLOOKUP(K$4,'Farm Crops'!$B$4:$G$13,6,0)/1000*0.65*$C1541)</f>
        <v>1437.2081818181819</v>
      </c>
      <c r="L1541" s="67">
        <f xml:space="preserve">   MAX(0, HLOOKUP(MONTH($B1541),'Farm Crops'!$B$18:$N$28,L$5,0)  - VLOOKUP(L$4,'Farm Crops'!$B$4:$G$13,6,0)/1000*0.65*$C1541)</f>
        <v>260.35781524926716</v>
      </c>
      <c r="M1541" s="67">
        <f xml:space="preserve">   MAX(0, HLOOKUP(MONTH($B1541),'Farm Crops'!$B$18:$N$28,M$5,0)  - VLOOKUP(M$4,'Farm Crops'!$B$4:$G$13,6,0)/1000*0.65*$C1541)</f>
        <v>1920.2873167155426</v>
      </c>
    </row>
    <row r="1542" spans="2:13" x14ac:dyDescent="0.2">
      <c r="B1542" s="4">
        <v>42019</v>
      </c>
      <c r="C1542" s="67">
        <f>'Observed Data'!$E1541</f>
        <v>0</v>
      </c>
      <c r="D1542" s="67">
        <f xml:space="preserve">   MAX(0, HLOOKUP(MONTH($B1542),'Farm Crops'!$B$18:$N$28,D$5,0)  - VLOOKUP(D$4,'Farm Crops'!$B$4:$G$13,6,0)/1000*0.65*$C1542)</f>
        <v>2007.2797653958949</v>
      </c>
      <c r="E1542" s="67">
        <f xml:space="preserve">   MAX(0, HLOOKUP(MONTH($B1542),'Farm Crops'!$B$18:$N$28,E$5,0)  - VLOOKUP(E$4,'Farm Crops'!$B$4:$G$13,6,0)/1000*0.65*$C1542)</f>
        <v>4266.4504252199422</v>
      </c>
      <c r="F1542" s="67">
        <f xml:space="preserve">   MAX(0, HLOOKUP(MONTH($B1542),'Farm Crops'!$B$18:$N$28,F$5,0)  - VLOOKUP(F$4,'Farm Crops'!$B$4:$G$13,6,0)/1000*0.65*$C1542)</f>
        <v>4621.9062170087982</v>
      </c>
      <c r="G1542" s="67">
        <f xml:space="preserve">   MAX(0, HLOOKUP(MONTH($B1542),'Farm Crops'!$B$18:$N$28,G$5,0)  - VLOOKUP(G$4,'Farm Crops'!$B$4:$G$13,6,0)/1000*0.65*$C1542)</f>
        <v>1323.7824193548388</v>
      </c>
      <c r="H1542" s="67">
        <f xml:space="preserve">   MAX(0, HLOOKUP(MONTH($B1542),'Farm Crops'!$B$18:$N$28,H$5,0)  - VLOOKUP(H$4,'Farm Crops'!$B$4:$G$13,6,0)/1000*0.65*$C1542)</f>
        <v>4542.8644134897368</v>
      </c>
      <c r="I1542" s="67">
        <f xml:space="preserve">   MAX(0, HLOOKUP(MONTH($B1542),'Farm Crops'!$B$18:$N$28,I$5,0)  - VLOOKUP(I$4,'Farm Crops'!$B$4:$G$13,6,0)/1000*0.65*$C1542)</f>
        <v>2543.3804105571853</v>
      </c>
      <c r="J1542" s="67">
        <f xml:space="preserve">   MAX(0, HLOOKUP(MONTH($B1542),'Farm Crops'!$B$18:$N$28,J$5,0)  - VLOOKUP(J$4,'Farm Crops'!$B$4:$G$13,6,0)/1000*0.65*$C1542)</f>
        <v>6058.8046334310857</v>
      </c>
      <c r="K1542" s="67">
        <f xml:space="preserve">   MAX(0, HLOOKUP(MONTH($B1542),'Farm Crops'!$B$18:$N$28,K$5,0)  - VLOOKUP(K$4,'Farm Crops'!$B$4:$G$13,6,0)/1000*0.65*$C1542)</f>
        <v>1437.2081818181819</v>
      </c>
      <c r="L1542" s="67">
        <f xml:space="preserve">   MAX(0, HLOOKUP(MONTH($B1542),'Farm Crops'!$B$18:$N$28,L$5,0)  - VLOOKUP(L$4,'Farm Crops'!$B$4:$G$13,6,0)/1000*0.65*$C1542)</f>
        <v>260.35781524926716</v>
      </c>
      <c r="M1542" s="67">
        <f xml:space="preserve">   MAX(0, HLOOKUP(MONTH($B1542),'Farm Crops'!$B$18:$N$28,M$5,0)  - VLOOKUP(M$4,'Farm Crops'!$B$4:$G$13,6,0)/1000*0.65*$C1542)</f>
        <v>1920.2873167155426</v>
      </c>
    </row>
    <row r="1543" spans="2:13" x14ac:dyDescent="0.2">
      <c r="B1543" s="4">
        <v>42020</v>
      </c>
      <c r="C1543" s="67">
        <f>'Observed Data'!$E1542</f>
        <v>15</v>
      </c>
      <c r="D1543" s="67">
        <f xml:space="preserve">   MAX(0, HLOOKUP(MONTH($B1543),'Farm Crops'!$B$18:$N$28,D$5,0)  - VLOOKUP(D$4,'Farm Crops'!$B$4:$G$13,6,0)/1000*0.65*$C1543)</f>
        <v>0</v>
      </c>
      <c r="E1543" s="67">
        <f xml:space="preserve">   MAX(0, HLOOKUP(MONTH($B1543),'Farm Crops'!$B$18:$N$28,E$5,0)  - VLOOKUP(E$4,'Farm Crops'!$B$4:$G$13,6,0)/1000*0.65*$C1543)</f>
        <v>0</v>
      </c>
      <c r="F1543" s="67">
        <f xml:space="preserve">   MAX(0, HLOOKUP(MONTH($B1543),'Farm Crops'!$B$18:$N$28,F$5,0)  - VLOOKUP(F$4,'Farm Crops'!$B$4:$G$13,6,0)/1000*0.65*$C1543)</f>
        <v>0</v>
      </c>
      <c r="G1543" s="67">
        <f xml:space="preserve">   MAX(0, HLOOKUP(MONTH($B1543),'Farm Crops'!$B$18:$N$28,G$5,0)  - VLOOKUP(G$4,'Farm Crops'!$B$4:$G$13,6,0)/1000*0.65*$C1543)</f>
        <v>0</v>
      </c>
      <c r="H1543" s="67">
        <f xml:space="preserve">   MAX(0, HLOOKUP(MONTH($B1543),'Farm Crops'!$B$18:$N$28,H$5,0)  - VLOOKUP(H$4,'Farm Crops'!$B$4:$G$13,6,0)/1000*0.65*$C1543)</f>
        <v>0</v>
      </c>
      <c r="I1543" s="67">
        <f xml:space="preserve">   MAX(0, HLOOKUP(MONTH($B1543),'Farm Crops'!$B$18:$N$28,I$5,0)  - VLOOKUP(I$4,'Farm Crops'!$B$4:$G$13,6,0)/1000*0.65*$C1543)</f>
        <v>0</v>
      </c>
      <c r="J1543" s="67">
        <f xml:space="preserve">   MAX(0, HLOOKUP(MONTH($B1543),'Farm Crops'!$B$18:$N$28,J$5,0)  - VLOOKUP(J$4,'Farm Crops'!$B$4:$G$13,6,0)/1000*0.65*$C1543)</f>
        <v>0</v>
      </c>
      <c r="K1543" s="67">
        <f xml:space="preserve">   MAX(0, HLOOKUP(MONTH($B1543),'Farm Crops'!$B$18:$N$28,K$5,0)  - VLOOKUP(K$4,'Farm Crops'!$B$4:$G$13,6,0)/1000*0.65*$C1543)</f>
        <v>0</v>
      </c>
      <c r="L1543" s="67">
        <f xml:space="preserve">   MAX(0, HLOOKUP(MONTH($B1543),'Farm Crops'!$B$18:$N$28,L$5,0)  - VLOOKUP(L$4,'Farm Crops'!$B$4:$G$13,6,0)/1000*0.65*$C1543)</f>
        <v>0</v>
      </c>
      <c r="M1543" s="67">
        <f xml:space="preserve">   MAX(0, HLOOKUP(MONTH($B1543),'Farm Crops'!$B$18:$N$28,M$5,0)  - VLOOKUP(M$4,'Farm Crops'!$B$4:$G$13,6,0)/1000*0.65*$C1543)</f>
        <v>0</v>
      </c>
    </row>
    <row r="1544" spans="2:13" x14ac:dyDescent="0.2">
      <c r="B1544" s="4">
        <v>42021</v>
      </c>
      <c r="C1544" s="67">
        <f>'Observed Data'!$E1543</f>
        <v>0</v>
      </c>
      <c r="D1544" s="67">
        <f xml:space="preserve">   MAX(0, HLOOKUP(MONTH($B1544),'Farm Crops'!$B$18:$N$28,D$5,0)  - VLOOKUP(D$4,'Farm Crops'!$B$4:$G$13,6,0)/1000*0.65*$C1544)</f>
        <v>2007.2797653958949</v>
      </c>
      <c r="E1544" s="67">
        <f xml:space="preserve">   MAX(0, HLOOKUP(MONTH($B1544),'Farm Crops'!$B$18:$N$28,E$5,0)  - VLOOKUP(E$4,'Farm Crops'!$B$4:$G$13,6,0)/1000*0.65*$C1544)</f>
        <v>4266.4504252199422</v>
      </c>
      <c r="F1544" s="67">
        <f xml:space="preserve">   MAX(0, HLOOKUP(MONTH($B1544),'Farm Crops'!$B$18:$N$28,F$5,0)  - VLOOKUP(F$4,'Farm Crops'!$B$4:$G$13,6,0)/1000*0.65*$C1544)</f>
        <v>4621.9062170087982</v>
      </c>
      <c r="G1544" s="67">
        <f xml:space="preserve">   MAX(0, HLOOKUP(MONTH($B1544),'Farm Crops'!$B$18:$N$28,G$5,0)  - VLOOKUP(G$4,'Farm Crops'!$B$4:$G$13,6,0)/1000*0.65*$C1544)</f>
        <v>1323.7824193548388</v>
      </c>
      <c r="H1544" s="67">
        <f xml:space="preserve">   MAX(0, HLOOKUP(MONTH($B1544),'Farm Crops'!$B$18:$N$28,H$5,0)  - VLOOKUP(H$4,'Farm Crops'!$B$4:$G$13,6,0)/1000*0.65*$C1544)</f>
        <v>4542.8644134897368</v>
      </c>
      <c r="I1544" s="67">
        <f xml:space="preserve">   MAX(0, HLOOKUP(MONTH($B1544),'Farm Crops'!$B$18:$N$28,I$5,0)  - VLOOKUP(I$4,'Farm Crops'!$B$4:$G$13,6,0)/1000*0.65*$C1544)</f>
        <v>2543.3804105571853</v>
      </c>
      <c r="J1544" s="67">
        <f xml:space="preserve">   MAX(0, HLOOKUP(MONTH($B1544),'Farm Crops'!$B$18:$N$28,J$5,0)  - VLOOKUP(J$4,'Farm Crops'!$B$4:$G$13,6,0)/1000*0.65*$C1544)</f>
        <v>6058.8046334310857</v>
      </c>
      <c r="K1544" s="67">
        <f xml:space="preserve">   MAX(0, HLOOKUP(MONTH($B1544),'Farm Crops'!$B$18:$N$28,K$5,0)  - VLOOKUP(K$4,'Farm Crops'!$B$4:$G$13,6,0)/1000*0.65*$C1544)</f>
        <v>1437.2081818181819</v>
      </c>
      <c r="L1544" s="67">
        <f xml:space="preserve">   MAX(0, HLOOKUP(MONTH($B1544),'Farm Crops'!$B$18:$N$28,L$5,0)  - VLOOKUP(L$4,'Farm Crops'!$B$4:$G$13,6,0)/1000*0.65*$C1544)</f>
        <v>260.35781524926716</v>
      </c>
      <c r="M1544" s="67">
        <f xml:space="preserve">   MAX(0, HLOOKUP(MONTH($B1544),'Farm Crops'!$B$18:$N$28,M$5,0)  - VLOOKUP(M$4,'Farm Crops'!$B$4:$G$13,6,0)/1000*0.65*$C1544)</f>
        <v>1920.2873167155426</v>
      </c>
    </row>
    <row r="1545" spans="2:13" x14ac:dyDescent="0.2">
      <c r="B1545" s="4">
        <v>42022</v>
      </c>
      <c r="C1545" s="67">
        <f>'Observed Data'!$E1544</f>
        <v>0</v>
      </c>
      <c r="D1545" s="67">
        <f xml:space="preserve">   MAX(0, HLOOKUP(MONTH($B1545),'Farm Crops'!$B$18:$N$28,D$5,0)  - VLOOKUP(D$4,'Farm Crops'!$B$4:$G$13,6,0)/1000*0.65*$C1545)</f>
        <v>2007.2797653958949</v>
      </c>
      <c r="E1545" s="67">
        <f xml:space="preserve">   MAX(0, HLOOKUP(MONTH($B1545),'Farm Crops'!$B$18:$N$28,E$5,0)  - VLOOKUP(E$4,'Farm Crops'!$B$4:$G$13,6,0)/1000*0.65*$C1545)</f>
        <v>4266.4504252199422</v>
      </c>
      <c r="F1545" s="67">
        <f xml:space="preserve">   MAX(0, HLOOKUP(MONTH($B1545),'Farm Crops'!$B$18:$N$28,F$5,0)  - VLOOKUP(F$4,'Farm Crops'!$B$4:$G$13,6,0)/1000*0.65*$C1545)</f>
        <v>4621.9062170087982</v>
      </c>
      <c r="G1545" s="67">
        <f xml:space="preserve">   MAX(0, HLOOKUP(MONTH($B1545),'Farm Crops'!$B$18:$N$28,G$5,0)  - VLOOKUP(G$4,'Farm Crops'!$B$4:$G$13,6,0)/1000*0.65*$C1545)</f>
        <v>1323.7824193548388</v>
      </c>
      <c r="H1545" s="67">
        <f xml:space="preserve">   MAX(0, HLOOKUP(MONTH($B1545),'Farm Crops'!$B$18:$N$28,H$5,0)  - VLOOKUP(H$4,'Farm Crops'!$B$4:$G$13,6,0)/1000*0.65*$C1545)</f>
        <v>4542.8644134897368</v>
      </c>
      <c r="I1545" s="67">
        <f xml:space="preserve">   MAX(0, HLOOKUP(MONTH($B1545),'Farm Crops'!$B$18:$N$28,I$5,0)  - VLOOKUP(I$4,'Farm Crops'!$B$4:$G$13,6,0)/1000*0.65*$C1545)</f>
        <v>2543.3804105571853</v>
      </c>
      <c r="J1545" s="67">
        <f xml:space="preserve">   MAX(0, HLOOKUP(MONTH($B1545),'Farm Crops'!$B$18:$N$28,J$5,0)  - VLOOKUP(J$4,'Farm Crops'!$B$4:$G$13,6,0)/1000*0.65*$C1545)</f>
        <v>6058.8046334310857</v>
      </c>
      <c r="K1545" s="67">
        <f xml:space="preserve">   MAX(0, HLOOKUP(MONTH($B1545),'Farm Crops'!$B$18:$N$28,K$5,0)  - VLOOKUP(K$4,'Farm Crops'!$B$4:$G$13,6,0)/1000*0.65*$C1545)</f>
        <v>1437.2081818181819</v>
      </c>
      <c r="L1545" s="67">
        <f xml:space="preserve">   MAX(0, HLOOKUP(MONTH($B1545),'Farm Crops'!$B$18:$N$28,L$5,0)  - VLOOKUP(L$4,'Farm Crops'!$B$4:$G$13,6,0)/1000*0.65*$C1545)</f>
        <v>260.35781524926716</v>
      </c>
      <c r="M1545" s="67">
        <f xml:space="preserve">   MAX(0, HLOOKUP(MONTH($B1545),'Farm Crops'!$B$18:$N$28,M$5,0)  - VLOOKUP(M$4,'Farm Crops'!$B$4:$G$13,6,0)/1000*0.65*$C1545)</f>
        <v>1920.2873167155426</v>
      </c>
    </row>
    <row r="1546" spans="2:13" x14ac:dyDescent="0.2">
      <c r="B1546" s="4">
        <v>42023</v>
      </c>
      <c r="C1546" s="67">
        <f>'Observed Data'!$E1545</f>
        <v>0</v>
      </c>
      <c r="D1546" s="67">
        <f xml:space="preserve">   MAX(0, HLOOKUP(MONTH($B1546),'Farm Crops'!$B$18:$N$28,D$5,0)  - VLOOKUP(D$4,'Farm Crops'!$B$4:$G$13,6,0)/1000*0.65*$C1546)</f>
        <v>2007.2797653958949</v>
      </c>
      <c r="E1546" s="67">
        <f xml:space="preserve">   MAX(0, HLOOKUP(MONTH($B1546),'Farm Crops'!$B$18:$N$28,E$5,0)  - VLOOKUP(E$4,'Farm Crops'!$B$4:$G$13,6,0)/1000*0.65*$C1546)</f>
        <v>4266.4504252199422</v>
      </c>
      <c r="F1546" s="67">
        <f xml:space="preserve">   MAX(0, HLOOKUP(MONTH($B1546),'Farm Crops'!$B$18:$N$28,F$5,0)  - VLOOKUP(F$4,'Farm Crops'!$B$4:$G$13,6,0)/1000*0.65*$C1546)</f>
        <v>4621.9062170087982</v>
      </c>
      <c r="G1546" s="67">
        <f xml:space="preserve">   MAX(0, HLOOKUP(MONTH($B1546),'Farm Crops'!$B$18:$N$28,G$5,0)  - VLOOKUP(G$4,'Farm Crops'!$B$4:$G$13,6,0)/1000*0.65*$C1546)</f>
        <v>1323.7824193548388</v>
      </c>
      <c r="H1546" s="67">
        <f xml:space="preserve">   MAX(0, HLOOKUP(MONTH($B1546),'Farm Crops'!$B$18:$N$28,H$5,0)  - VLOOKUP(H$4,'Farm Crops'!$B$4:$G$13,6,0)/1000*0.65*$C1546)</f>
        <v>4542.8644134897368</v>
      </c>
      <c r="I1546" s="67">
        <f xml:space="preserve">   MAX(0, HLOOKUP(MONTH($B1546),'Farm Crops'!$B$18:$N$28,I$5,0)  - VLOOKUP(I$4,'Farm Crops'!$B$4:$G$13,6,0)/1000*0.65*$C1546)</f>
        <v>2543.3804105571853</v>
      </c>
      <c r="J1546" s="67">
        <f xml:space="preserve">   MAX(0, HLOOKUP(MONTH($B1546),'Farm Crops'!$B$18:$N$28,J$5,0)  - VLOOKUP(J$4,'Farm Crops'!$B$4:$G$13,6,0)/1000*0.65*$C1546)</f>
        <v>6058.8046334310857</v>
      </c>
      <c r="K1546" s="67">
        <f xml:space="preserve">   MAX(0, HLOOKUP(MONTH($B1546),'Farm Crops'!$B$18:$N$28,K$5,0)  - VLOOKUP(K$4,'Farm Crops'!$B$4:$G$13,6,0)/1000*0.65*$C1546)</f>
        <v>1437.2081818181819</v>
      </c>
      <c r="L1546" s="67">
        <f xml:space="preserve">   MAX(0, HLOOKUP(MONTH($B1546),'Farm Crops'!$B$18:$N$28,L$5,0)  - VLOOKUP(L$4,'Farm Crops'!$B$4:$G$13,6,0)/1000*0.65*$C1546)</f>
        <v>260.35781524926716</v>
      </c>
      <c r="M1546" s="67">
        <f xml:space="preserve">   MAX(0, HLOOKUP(MONTH($B1546),'Farm Crops'!$B$18:$N$28,M$5,0)  - VLOOKUP(M$4,'Farm Crops'!$B$4:$G$13,6,0)/1000*0.65*$C1546)</f>
        <v>1920.2873167155426</v>
      </c>
    </row>
    <row r="1547" spans="2:13" x14ac:dyDescent="0.2">
      <c r="B1547" s="4">
        <v>42024</v>
      </c>
      <c r="C1547" s="67">
        <f>'Observed Data'!$E1546</f>
        <v>0</v>
      </c>
      <c r="D1547" s="67">
        <f xml:space="preserve">   MAX(0, HLOOKUP(MONTH($B1547),'Farm Crops'!$B$18:$N$28,D$5,0)  - VLOOKUP(D$4,'Farm Crops'!$B$4:$G$13,6,0)/1000*0.65*$C1547)</f>
        <v>2007.2797653958949</v>
      </c>
      <c r="E1547" s="67">
        <f xml:space="preserve">   MAX(0, HLOOKUP(MONTH($B1547),'Farm Crops'!$B$18:$N$28,E$5,0)  - VLOOKUP(E$4,'Farm Crops'!$B$4:$G$13,6,0)/1000*0.65*$C1547)</f>
        <v>4266.4504252199422</v>
      </c>
      <c r="F1547" s="67">
        <f xml:space="preserve">   MAX(0, HLOOKUP(MONTH($B1547),'Farm Crops'!$B$18:$N$28,F$5,0)  - VLOOKUP(F$4,'Farm Crops'!$B$4:$G$13,6,0)/1000*0.65*$C1547)</f>
        <v>4621.9062170087982</v>
      </c>
      <c r="G1547" s="67">
        <f xml:space="preserve">   MAX(0, HLOOKUP(MONTH($B1547),'Farm Crops'!$B$18:$N$28,G$5,0)  - VLOOKUP(G$4,'Farm Crops'!$B$4:$G$13,6,0)/1000*0.65*$C1547)</f>
        <v>1323.7824193548388</v>
      </c>
      <c r="H1547" s="67">
        <f xml:space="preserve">   MAX(0, HLOOKUP(MONTH($B1547),'Farm Crops'!$B$18:$N$28,H$5,0)  - VLOOKUP(H$4,'Farm Crops'!$B$4:$G$13,6,0)/1000*0.65*$C1547)</f>
        <v>4542.8644134897368</v>
      </c>
      <c r="I1547" s="67">
        <f xml:space="preserve">   MAX(0, HLOOKUP(MONTH($B1547),'Farm Crops'!$B$18:$N$28,I$5,0)  - VLOOKUP(I$4,'Farm Crops'!$B$4:$G$13,6,0)/1000*0.65*$C1547)</f>
        <v>2543.3804105571853</v>
      </c>
      <c r="J1547" s="67">
        <f xml:space="preserve">   MAX(0, HLOOKUP(MONTH($B1547),'Farm Crops'!$B$18:$N$28,J$5,0)  - VLOOKUP(J$4,'Farm Crops'!$B$4:$G$13,6,0)/1000*0.65*$C1547)</f>
        <v>6058.8046334310857</v>
      </c>
      <c r="K1547" s="67">
        <f xml:space="preserve">   MAX(0, HLOOKUP(MONTH($B1547),'Farm Crops'!$B$18:$N$28,K$5,0)  - VLOOKUP(K$4,'Farm Crops'!$B$4:$G$13,6,0)/1000*0.65*$C1547)</f>
        <v>1437.2081818181819</v>
      </c>
      <c r="L1547" s="67">
        <f xml:space="preserve">   MAX(0, HLOOKUP(MONTH($B1547),'Farm Crops'!$B$18:$N$28,L$5,0)  - VLOOKUP(L$4,'Farm Crops'!$B$4:$G$13,6,0)/1000*0.65*$C1547)</f>
        <v>260.35781524926716</v>
      </c>
      <c r="M1547" s="67">
        <f xml:space="preserve">   MAX(0, HLOOKUP(MONTH($B1547),'Farm Crops'!$B$18:$N$28,M$5,0)  - VLOOKUP(M$4,'Farm Crops'!$B$4:$G$13,6,0)/1000*0.65*$C1547)</f>
        <v>1920.2873167155426</v>
      </c>
    </row>
    <row r="1548" spans="2:13" x14ac:dyDescent="0.2">
      <c r="B1548" s="4">
        <v>42025</v>
      </c>
      <c r="C1548" s="67">
        <f>'Observed Data'!$E1547</f>
        <v>0</v>
      </c>
      <c r="D1548" s="67">
        <f xml:space="preserve">   MAX(0, HLOOKUP(MONTH($B1548),'Farm Crops'!$B$18:$N$28,D$5,0)  - VLOOKUP(D$4,'Farm Crops'!$B$4:$G$13,6,0)/1000*0.65*$C1548)</f>
        <v>2007.2797653958949</v>
      </c>
      <c r="E1548" s="67">
        <f xml:space="preserve">   MAX(0, HLOOKUP(MONTH($B1548),'Farm Crops'!$B$18:$N$28,E$5,0)  - VLOOKUP(E$4,'Farm Crops'!$B$4:$G$13,6,0)/1000*0.65*$C1548)</f>
        <v>4266.4504252199422</v>
      </c>
      <c r="F1548" s="67">
        <f xml:space="preserve">   MAX(0, HLOOKUP(MONTH($B1548),'Farm Crops'!$B$18:$N$28,F$5,0)  - VLOOKUP(F$4,'Farm Crops'!$B$4:$G$13,6,0)/1000*0.65*$C1548)</f>
        <v>4621.9062170087982</v>
      </c>
      <c r="G1548" s="67">
        <f xml:space="preserve">   MAX(0, HLOOKUP(MONTH($B1548),'Farm Crops'!$B$18:$N$28,G$5,0)  - VLOOKUP(G$4,'Farm Crops'!$B$4:$G$13,6,0)/1000*0.65*$C1548)</f>
        <v>1323.7824193548388</v>
      </c>
      <c r="H1548" s="67">
        <f xml:space="preserve">   MAX(0, HLOOKUP(MONTH($B1548),'Farm Crops'!$B$18:$N$28,H$5,0)  - VLOOKUP(H$4,'Farm Crops'!$B$4:$G$13,6,0)/1000*0.65*$C1548)</f>
        <v>4542.8644134897368</v>
      </c>
      <c r="I1548" s="67">
        <f xml:space="preserve">   MAX(0, HLOOKUP(MONTH($B1548),'Farm Crops'!$B$18:$N$28,I$5,0)  - VLOOKUP(I$4,'Farm Crops'!$B$4:$G$13,6,0)/1000*0.65*$C1548)</f>
        <v>2543.3804105571853</v>
      </c>
      <c r="J1548" s="67">
        <f xml:space="preserve">   MAX(0, HLOOKUP(MONTH($B1548),'Farm Crops'!$B$18:$N$28,J$5,0)  - VLOOKUP(J$4,'Farm Crops'!$B$4:$G$13,6,0)/1000*0.65*$C1548)</f>
        <v>6058.8046334310857</v>
      </c>
      <c r="K1548" s="67">
        <f xml:space="preserve">   MAX(0, HLOOKUP(MONTH($B1548),'Farm Crops'!$B$18:$N$28,K$5,0)  - VLOOKUP(K$4,'Farm Crops'!$B$4:$G$13,6,0)/1000*0.65*$C1548)</f>
        <v>1437.2081818181819</v>
      </c>
      <c r="L1548" s="67">
        <f xml:space="preserve">   MAX(0, HLOOKUP(MONTH($B1548),'Farm Crops'!$B$18:$N$28,L$5,0)  - VLOOKUP(L$4,'Farm Crops'!$B$4:$G$13,6,0)/1000*0.65*$C1548)</f>
        <v>260.35781524926716</v>
      </c>
      <c r="M1548" s="67">
        <f xml:space="preserve">   MAX(0, HLOOKUP(MONTH($B1548),'Farm Crops'!$B$18:$N$28,M$5,0)  - VLOOKUP(M$4,'Farm Crops'!$B$4:$G$13,6,0)/1000*0.65*$C1548)</f>
        <v>1920.2873167155426</v>
      </c>
    </row>
    <row r="1549" spans="2:13" x14ac:dyDescent="0.2">
      <c r="B1549" s="4">
        <v>42026</v>
      </c>
      <c r="C1549" s="67">
        <f>'Observed Data'!$E1548</f>
        <v>0</v>
      </c>
      <c r="D1549" s="67">
        <f xml:space="preserve">   MAX(0, HLOOKUP(MONTH($B1549),'Farm Crops'!$B$18:$N$28,D$5,0)  - VLOOKUP(D$4,'Farm Crops'!$B$4:$G$13,6,0)/1000*0.65*$C1549)</f>
        <v>2007.2797653958949</v>
      </c>
      <c r="E1549" s="67">
        <f xml:space="preserve">   MAX(0, HLOOKUP(MONTH($B1549),'Farm Crops'!$B$18:$N$28,E$5,0)  - VLOOKUP(E$4,'Farm Crops'!$B$4:$G$13,6,0)/1000*0.65*$C1549)</f>
        <v>4266.4504252199422</v>
      </c>
      <c r="F1549" s="67">
        <f xml:space="preserve">   MAX(0, HLOOKUP(MONTH($B1549),'Farm Crops'!$B$18:$N$28,F$5,0)  - VLOOKUP(F$4,'Farm Crops'!$B$4:$G$13,6,0)/1000*0.65*$C1549)</f>
        <v>4621.9062170087982</v>
      </c>
      <c r="G1549" s="67">
        <f xml:space="preserve">   MAX(0, HLOOKUP(MONTH($B1549),'Farm Crops'!$B$18:$N$28,G$5,0)  - VLOOKUP(G$4,'Farm Crops'!$B$4:$G$13,6,0)/1000*0.65*$C1549)</f>
        <v>1323.7824193548388</v>
      </c>
      <c r="H1549" s="67">
        <f xml:space="preserve">   MAX(0, HLOOKUP(MONTH($B1549),'Farm Crops'!$B$18:$N$28,H$5,0)  - VLOOKUP(H$4,'Farm Crops'!$B$4:$G$13,6,0)/1000*0.65*$C1549)</f>
        <v>4542.8644134897368</v>
      </c>
      <c r="I1549" s="67">
        <f xml:space="preserve">   MAX(0, HLOOKUP(MONTH($B1549),'Farm Crops'!$B$18:$N$28,I$5,0)  - VLOOKUP(I$4,'Farm Crops'!$B$4:$G$13,6,0)/1000*0.65*$C1549)</f>
        <v>2543.3804105571853</v>
      </c>
      <c r="J1549" s="67">
        <f xml:space="preserve">   MAX(0, HLOOKUP(MONTH($B1549),'Farm Crops'!$B$18:$N$28,J$5,0)  - VLOOKUP(J$4,'Farm Crops'!$B$4:$G$13,6,0)/1000*0.65*$C1549)</f>
        <v>6058.8046334310857</v>
      </c>
      <c r="K1549" s="67">
        <f xml:space="preserve">   MAX(0, HLOOKUP(MONTH($B1549),'Farm Crops'!$B$18:$N$28,K$5,0)  - VLOOKUP(K$4,'Farm Crops'!$B$4:$G$13,6,0)/1000*0.65*$C1549)</f>
        <v>1437.2081818181819</v>
      </c>
      <c r="L1549" s="67">
        <f xml:space="preserve">   MAX(0, HLOOKUP(MONTH($B1549),'Farm Crops'!$B$18:$N$28,L$5,0)  - VLOOKUP(L$4,'Farm Crops'!$B$4:$G$13,6,0)/1000*0.65*$C1549)</f>
        <v>260.35781524926716</v>
      </c>
      <c r="M1549" s="67">
        <f xml:space="preserve">   MAX(0, HLOOKUP(MONTH($B1549),'Farm Crops'!$B$18:$N$28,M$5,0)  - VLOOKUP(M$4,'Farm Crops'!$B$4:$G$13,6,0)/1000*0.65*$C1549)</f>
        <v>1920.2873167155426</v>
      </c>
    </row>
    <row r="1550" spans="2:13" x14ac:dyDescent="0.2">
      <c r="B1550" s="4">
        <v>42027</v>
      </c>
      <c r="C1550" s="67">
        <f>'Observed Data'!$E1549</f>
        <v>0</v>
      </c>
      <c r="D1550" s="67">
        <f xml:space="preserve">   MAX(0, HLOOKUP(MONTH($B1550),'Farm Crops'!$B$18:$N$28,D$5,0)  - VLOOKUP(D$4,'Farm Crops'!$B$4:$G$13,6,0)/1000*0.65*$C1550)</f>
        <v>2007.2797653958949</v>
      </c>
      <c r="E1550" s="67">
        <f xml:space="preserve">   MAX(0, HLOOKUP(MONTH($B1550),'Farm Crops'!$B$18:$N$28,E$5,0)  - VLOOKUP(E$4,'Farm Crops'!$B$4:$G$13,6,0)/1000*0.65*$C1550)</f>
        <v>4266.4504252199422</v>
      </c>
      <c r="F1550" s="67">
        <f xml:space="preserve">   MAX(0, HLOOKUP(MONTH($B1550),'Farm Crops'!$B$18:$N$28,F$5,0)  - VLOOKUP(F$4,'Farm Crops'!$B$4:$G$13,6,0)/1000*0.65*$C1550)</f>
        <v>4621.9062170087982</v>
      </c>
      <c r="G1550" s="67">
        <f xml:space="preserve">   MAX(0, HLOOKUP(MONTH($B1550),'Farm Crops'!$B$18:$N$28,G$5,0)  - VLOOKUP(G$4,'Farm Crops'!$B$4:$G$13,6,0)/1000*0.65*$C1550)</f>
        <v>1323.7824193548388</v>
      </c>
      <c r="H1550" s="67">
        <f xml:space="preserve">   MAX(0, HLOOKUP(MONTH($B1550),'Farm Crops'!$B$18:$N$28,H$5,0)  - VLOOKUP(H$4,'Farm Crops'!$B$4:$G$13,6,0)/1000*0.65*$C1550)</f>
        <v>4542.8644134897368</v>
      </c>
      <c r="I1550" s="67">
        <f xml:space="preserve">   MAX(0, HLOOKUP(MONTH($B1550),'Farm Crops'!$B$18:$N$28,I$5,0)  - VLOOKUP(I$4,'Farm Crops'!$B$4:$G$13,6,0)/1000*0.65*$C1550)</f>
        <v>2543.3804105571853</v>
      </c>
      <c r="J1550" s="67">
        <f xml:space="preserve">   MAX(0, HLOOKUP(MONTH($B1550),'Farm Crops'!$B$18:$N$28,J$5,0)  - VLOOKUP(J$4,'Farm Crops'!$B$4:$G$13,6,0)/1000*0.65*$C1550)</f>
        <v>6058.8046334310857</v>
      </c>
      <c r="K1550" s="67">
        <f xml:space="preserve">   MAX(0, HLOOKUP(MONTH($B1550),'Farm Crops'!$B$18:$N$28,K$5,0)  - VLOOKUP(K$4,'Farm Crops'!$B$4:$G$13,6,0)/1000*0.65*$C1550)</f>
        <v>1437.2081818181819</v>
      </c>
      <c r="L1550" s="67">
        <f xml:space="preserve">   MAX(0, HLOOKUP(MONTH($B1550),'Farm Crops'!$B$18:$N$28,L$5,0)  - VLOOKUP(L$4,'Farm Crops'!$B$4:$G$13,6,0)/1000*0.65*$C1550)</f>
        <v>260.35781524926716</v>
      </c>
      <c r="M1550" s="67">
        <f xml:space="preserve">   MAX(0, HLOOKUP(MONTH($B1550),'Farm Crops'!$B$18:$N$28,M$5,0)  - VLOOKUP(M$4,'Farm Crops'!$B$4:$G$13,6,0)/1000*0.65*$C1550)</f>
        <v>1920.2873167155426</v>
      </c>
    </row>
    <row r="1551" spans="2:13" x14ac:dyDescent="0.2">
      <c r="B1551" s="4">
        <v>42028</v>
      </c>
      <c r="C1551" s="67">
        <f>'Observed Data'!$E1550</f>
        <v>0</v>
      </c>
      <c r="D1551" s="67">
        <f xml:space="preserve">   MAX(0, HLOOKUP(MONTH($B1551),'Farm Crops'!$B$18:$N$28,D$5,0)  - VLOOKUP(D$4,'Farm Crops'!$B$4:$G$13,6,0)/1000*0.65*$C1551)</f>
        <v>2007.2797653958949</v>
      </c>
      <c r="E1551" s="67">
        <f xml:space="preserve">   MAX(0, HLOOKUP(MONTH($B1551),'Farm Crops'!$B$18:$N$28,E$5,0)  - VLOOKUP(E$4,'Farm Crops'!$B$4:$G$13,6,0)/1000*0.65*$C1551)</f>
        <v>4266.4504252199422</v>
      </c>
      <c r="F1551" s="67">
        <f xml:space="preserve">   MAX(0, HLOOKUP(MONTH($B1551),'Farm Crops'!$B$18:$N$28,F$5,0)  - VLOOKUP(F$4,'Farm Crops'!$B$4:$G$13,6,0)/1000*0.65*$C1551)</f>
        <v>4621.9062170087982</v>
      </c>
      <c r="G1551" s="67">
        <f xml:space="preserve">   MAX(0, HLOOKUP(MONTH($B1551),'Farm Crops'!$B$18:$N$28,G$5,0)  - VLOOKUP(G$4,'Farm Crops'!$B$4:$G$13,6,0)/1000*0.65*$C1551)</f>
        <v>1323.7824193548388</v>
      </c>
      <c r="H1551" s="67">
        <f xml:space="preserve">   MAX(0, HLOOKUP(MONTH($B1551),'Farm Crops'!$B$18:$N$28,H$5,0)  - VLOOKUP(H$4,'Farm Crops'!$B$4:$G$13,6,0)/1000*0.65*$C1551)</f>
        <v>4542.8644134897368</v>
      </c>
      <c r="I1551" s="67">
        <f xml:space="preserve">   MAX(0, HLOOKUP(MONTH($B1551),'Farm Crops'!$B$18:$N$28,I$5,0)  - VLOOKUP(I$4,'Farm Crops'!$B$4:$G$13,6,0)/1000*0.65*$C1551)</f>
        <v>2543.3804105571853</v>
      </c>
      <c r="J1551" s="67">
        <f xml:space="preserve">   MAX(0, HLOOKUP(MONTH($B1551),'Farm Crops'!$B$18:$N$28,J$5,0)  - VLOOKUP(J$4,'Farm Crops'!$B$4:$G$13,6,0)/1000*0.65*$C1551)</f>
        <v>6058.8046334310857</v>
      </c>
      <c r="K1551" s="67">
        <f xml:space="preserve">   MAX(0, HLOOKUP(MONTH($B1551),'Farm Crops'!$B$18:$N$28,K$5,0)  - VLOOKUP(K$4,'Farm Crops'!$B$4:$G$13,6,0)/1000*0.65*$C1551)</f>
        <v>1437.2081818181819</v>
      </c>
      <c r="L1551" s="67">
        <f xml:space="preserve">   MAX(0, HLOOKUP(MONTH($B1551),'Farm Crops'!$B$18:$N$28,L$5,0)  - VLOOKUP(L$4,'Farm Crops'!$B$4:$G$13,6,0)/1000*0.65*$C1551)</f>
        <v>260.35781524926716</v>
      </c>
      <c r="M1551" s="67">
        <f xml:space="preserve">   MAX(0, HLOOKUP(MONTH($B1551),'Farm Crops'!$B$18:$N$28,M$5,0)  - VLOOKUP(M$4,'Farm Crops'!$B$4:$G$13,6,0)/1000*0.65*$C1551)</f>
        <v>1920.2873167155426</v>
      </c>
    </row>
    <row r="1552" spans="2:13" x14ac:dyDescent="0.2">
      <c r="B1552" s="4">
        <v>42029</v>
      </c>
      <c r="C1552" s="67">
        <f>'Observed Data'!$E1551</f>
        <v>0</v>
      </c>
      <c r="D1552" s="67">
        <f xml:space="preserve">   MAX(0, HLOOKUP(MONTH($B1552),'Farm Crops'!$B$18:$N$28,D$5,0)  - VLOOKUP(D$4,'Farm Crops'!$B$4:$G$13,6,0)/1000*0.65*$C1552)</f>
        <v>2007.2797653958949</v>
      </c>
      <c r="E1552" s="67">
        <f xml:space="preserve">   MAX(0, HLOOKUP(MONTH($B1552),'Farm Crops'!$B$18:$N$28,E$5,0)  - VLOOKUP(E$4,'Farm Crops'!$B$4:$G$13,6,0)/1000*0.65*$C1552)</f>
        <v>4266.4504252199422</v>
      </c>
      <c r="F1552" s="67">
        <f xml:space="preserve">   MAX(0, HLOOKUP(MONTH($B1552),'Farm Crops'!$B$18:$N$28,F$5,0)  - VLOOKUP(F$4,'Farm Crops'!$B$4:$G$13,6,0)/1000*0.65*$C1552)</f>
        <v>4621.9062170087982</v>
      </c>
      <c r="G1552" s="67">
        <f xml:space="preserve">   MAX(0, HLOOKUP(MONTH($B1552),'Farm Crops'!$B$18:$N$28,G$5,0)  - VLOOKUP(G$4,'Farm Crops'!$B$4:$G$13,6,0)/1000*0.65*$C1552)</f>
        <v>1323.7824193548388</v>
      </c>
      <c r="H1552" s="67">
        <f xml:space="preserve">   MAX(0, HLOOKUP(MONTH($B1552),'Farm Crops'!$B$18:$N$28,H$5,0)  - VLOOKUP(H$4,'Farm Crops'!$B$4:$G$13,6,0)/1000*0.65*$C1552)</f>
        <v>4542.8644134897368</v>
      </c>
      <c r="I1552" s="67">
        <f xml:space="preserve">   MAX(0, HLOOKUP(MONTH($B1552),'Farm Crops'!$B$18:$N$28,I$5,0)  - VLOOKUP(I$4,'Farm Crops'!$B$4:$G$13,6,0)/1000*0.65*$C1552)</f>
        <v>2543.3804105571853</v>
      </c>
      <c r="J1552" s="67">
        <f xml:space="preserve">   MAX(0, HLOOKUP(MONTH($B1552),'Farm Crops'!$B$18:$N$28,J$5,0)  - VLOOKUP(J$4,'Farm Crops'!$B$4:$G$13,6,0)/1000*0.65*$C1552)</f>
        <v>6058.8046334310857</v>
      </c>
      <c r="K1552" s="67">
        <f xml:space="preserve">   MAX(0, HLOOKUP(MONTH($B1552),'Farm Crops'!$B$18:$N$28,K$5,0)  - VLOOKUP(K$4,'Farm Crops'!$B$4:$G$13,6,0)/1000*0.65*$C1552)</f>
        <v>1437.2081818181819</v>
      </c>
      <c r="L1552" s="67">
        <f xml:space="preserve">   MAX(0, HLOOKUP(MONTH($B1552),'Farm Crops'!$B$18:$N$28,L$5,0)  - VLOOKUP(L$4,'Farm Crops'!$B$4:$G$13,6,0)/1000*0.65*$C1552)</f>
        <v>260.35781524926716</v>
      </c>
      <c r="M1552" s="67">
        <f xml:space="preserve">   MAX(0, HLOOKUP(MONTH($B1552),'Farm Crops'!$B$18:$N$28,M$5,0)  - VLOOKUP(M$4,'Farm Crops'!$B$4:$G$13,6,0)/1000*0.65*$C1552)</f>
        <v>1920.2873167155426</v>
      </c>
    </row>
    <row r="1553" spans="2:13" x14ac:dyDescent="0.2">
      <c r="B1553" s="4">
        <v>42030</v>
      </c>
      <c r="C1553" s="67">
        <f>'Observed Data'!$E1552</f>
        <v>0</v>
      </c>
      <c r="D1553" s="67">
        <f xml:space="preserve">   MAX(0, HLOOKUP(MONTH($B1553),'Farm Crops'!$B$18:$N$28,D$5,0)  - VLOOKUP(D$4,'Farm Crops'!$B$4:$G$13,6,0)/1000*0.65*$C1553)</f>
        <v>2007.2797653958949</v>
      </c>
      <c r="E1553" s="67">
        <f xml:space="preserve">   MAX(0, HLOOKUP(MONTH($B1553),'Farm Crops'!$B$18:$N$28,E$5,0)  - VLOOKUP(E$4,'Farm Crops'!$B$4:$G$13,6,0)/1000*0.65*$C1553)</f>
        <v>4266.4504252199422</v>
      </c>
      <c r="F1553" s="67">
        <f xml:space="preserve">   MAX(0, HLOOKUP(MONTH($B1553),'Farm Crops'!$B$18:$N$28,F$5,0)  - VLOOKUP(F$4,'Farm Crops'!$B$4:$G$13,6,0)/1000*0.65*$C1553)</f>
        <v>4621.9062170087982</v>
      </c>
      <c r="G1553" s="67">
        <f xml:space="preserve">   MAX(0, HLOOKUP(MONTH($B1553),'Farm Crops'!$B$18:$N$28,G$5,0)  - VLOOKUP(G$4,'Farm Crops'!$B$4:$G$13,6,0)/1000*0.65*$C1553)</f>
        <v>1323.7824193548388</v>
      </c>
      <c r="H1553" s="67">
        <f xml:space="preserve">   MAX(0, HLOOKUP(MONTH($B1553),'Farm Crops'!$B$18:$N$28,H$5,0)  - VLOOKUP(H$4,'Farm Crops'!$B$4:$G$13,6,0)/1000*0.65*$C1553)</f>
        <v>4542.8644134897368</v>
      </c>
      <c r="I1553" s="67">
        <f xml:space="preserve">   MAX(0, HLOOKUP(MONTH($B1553),'Farm Crops'!$B$18:$N$28,I$5,0)  - VLOOKUP(I$4,'Farm Crops'!$B$4:$G$13,6,0)/1000*0.65*$C1553)</f>
        <v>2543.3804105571853</v>
      </c>
      <c r="J1553" s="67">
        <f xml:space="preserve">   MAX(0, HLOOKUP(MONTH($B1553),'Farm Crops'!$B$18:$N$28,J$5,0)  - VLOOKUP(J$4,'Farm Crops'!$B$4:$G$13,6,0)/1000*0.65*$C1553)</f>
        <v>6058.8046334310857</v>
      </c>
      <c r="K1553" s="67">
        <f xml:space="preserve">   MAX(0, HLOOKUP(MONTH($B1553),'Farm Crops'!$B$18:$N$28,K$5,0)  - VLOOKUP(K$4,'Farm Crops'!$B$4:$G$13,6,0)/1000*0.65*$C1553)</f>
        <v>1437.2081818181819</v>
      </c>
      <c r="L1553" s="67">
        <f xml:space="preserve">   MAX(0, HLOOKUP(MONTH($B1553),'Farm Crops'!$B$18:$N$28,L$5,0)  - VLOOKUP(L$4,'Farm Crops'!$B$4:$G$13,6,0)/1000*0.65*$C1553)</f>
        <v>260.35781524926716</v>
      </c>
      <c r="M1553" s="67">
        <f xml:space="preserve">   MAX(0, HLOOKUP(MONTH($B1553),'Farm Crops'!$B$18:$N$28,M$5,0)  - VLOOKUP(M$4,'Farm Crops'!$B$4:$G$13,6,0)/1000*0.65*$C1553)</f>
        <v>1920.2873167155426</v>
      </c>
    </row>
    <row r="1554" spans="2:13" x14ac:dyDescent="0.2">
      <c r="B1554" s="4">
        <v>42031</v>
      </c>
      <c r="C1554" s="67">
        <f>'Observed Data'!$E1553</f>
        <v>0</v>
      </c>
      <c r="D1554" s="67">
        <f xml:space="preserve">   MAX(0, HLOOKUP(MONTH($B1554),'Farm Crops'!$B$18:$N$28,D$5,0)  - VLOOKUP(D$4,'Farm Crops'!$B$4:$G$13,6,0)/1000*0.65*$C1554)</f>
        <v>2007.2797653958949</v>
      </c>
      <c r="E1554" s="67">
        <f xml:space="preserve">   MAX(0, HLOOKUP(MONTH($B1554),'Farm Crops'!$B$18:$N$28,E$5,0)  - VLOOKUP(E$4,'Farm Crops'!$B$4:$G$13,6,0)/1000*0.65*$C1554)</f>
        <v>4266.4504252199422</v>
      </c>
      <c r="F1554" s="67">
        <f xml:space="preserve">   MAX(0, HLOOKUP(MONTH($B1554),'Farm Crops'!$B$18:$N$28,F$5,0)  - VLOOKUP(F$4,'Farm Crops'!$B$4:$G$13,6,0)/1000*0.65*$C1554)</f>
        <v>4621.9062170087982</v>
      </c>
      <c r="G1554" s="67">
        <f xml:space="preserve">   MAX(0, HLOOKUP(MONTH($B1554),'Farm Crops'!$B$18:$N$28,G$5,0)  - VLOOKUP(G$4,'Farm Crops'!$B$4:$G$13,6,0)/1000*0.65*$C1554)</f>
        <v>1323.7824193548388</v>
      </c>
      <c r="H1554" s="67">
        <f xml:space="preserve">   MAX(0, HLOOKUP(MONTH($B1554),'Farm Crops'!$B$18:$N$28,H$5,0)  - VLOOKUP(H$4,'Farm Crops'!$B$4:$G$13,6,0)/1000*0.65*$C1554)</f>
        <v>4542.8644134897368</v>
      </c>
      <c r="I1554" s="67">
        <f xml:space="preserve">   MAX(0, HLOOKUP(MONTH($B1554),'Farm Crops'!$B$18:$N$28,I$5,0)  - VLOOKUP(I$4,'Farm Crops'!$B$4:$G$13,6,0)/1000*0.65*$C1554)</f>
        <v>2543.3804105571853</v>
      </c>
      <c r="J1554" s="67">
        <f xml:space="preserve">   MAX(0, HLOOKUP(MONTH($B1554),'Farm Crops'!$B$18:$N$28,J$5,0)  - VLOOKUP(J$4,'Farm Crops'!$B$4:$G$13,6,0)/1000*0.65*$C1554)</f>
        <v>6058.8046334310857</v>
      </c>
      <c r="K1554" s="67">
        <f xml:space="preserve">   MAX(0, HLOOKUP(MONTH($B1554),'Farm Crops'!$B$18:$N$28,K$5,0)  - VLOOKUP(K$4,'Farm Crops'!$B$4:$G$13,6,0)/1000*0.65*$C1554)</f>
        <v>1437.2081818181819</v>
      </c>
      <c r="L1554" s="67">
        <f xml:space="preserve">   MAX(0, HLOOKUP(MONTH($B1554),'Farm Crops'!$B$18:$N$28,L$5,0)  - VLOOKUP(L$4,'Farm Crops'!$B$4:$G$13,6,0)/1000*0.65*$C1554)</f>
        <v>260.35781524926716</v>
      </c>
      <c r="M1554" s="67">
        <f xml:space="preserve">   MAX(0, HLOOKUP(MONTH($B1554),'Farm Crops'!$B$18:$N$28,M$5,0)  - VLOOKUP(M$4,'Farm Crops'!$B$4:$G$13,6,0)/1000*0.65*$C1554)</f>
        <v>1920.2873167155426</v>
      </c>
    </row>
    <row r="1555" spans="2:13" x14ac:dyDescent="0.2">
      <c r="B1555" s="4">
        <v>42032</v>
      </c>
      <c r="C1555" s="67">
        <f>'Observed Data'!$E1554</f>
        <v>0</v>
      </c>
      <c r="D1555" s="67">
        <f xml:space="preserve">   MAX(0, HLOOKUP(MONTH($B1555),'Farm Crops'!$B$18:$N$28,D$5,0)  - VLOOKUP(D$4,'Farm Crops'!$B$4:$G$13,6,0)/1000*0.65*$C1555)</f>
        <v>2007.2797653958949</v>
      </c>
      <c r="E1555" s="67">
        <f xml:space="preserve">   MAX(0, HLOOKUP(MONTH($B1555),'Farm Crops'!$B$18:$N$28,E$5,0)  - VLOOKUP(E$4,'Farm Crops'!$B$4:$G$13,6,0)/1000*0.65*$C1555)</f>
        <v>4266.4504252199422</v>
      </c>
      <c r="F1555" s="67">
        <f xml:space="preserve">   MAX(0, HLOOKUP(MONTH($B1555),'Farm Crops'!$B$18:$N$28,F$5,0)  - VLOOKUP(F$4,'Farm Crops'!$B$4:$G$13,6,0)/1000*0.65*$C1555)</f>
        <v>4621.9062170087982</v>
      </c>
      <c r="G1555" s="67">
        <f xml:space="preserve">   MAX(0, HLOOKUP(MONTH($B1555),'Farm Crops'!$B$18:$N$28,G$5,0)  - VLOOKUP(G$4,'Farm Crops'!$B$4:$G$13,6,0)/1000*0.65*$C1555)</f>
        <v>1323.7824193548388</v>
      </c>
      <c r="H1555" s="67">
        <f xml:space="preserve">   MAX(0, HLOOKUP(MONTH($B1555),'Farm Crops'!$B$18:$N$28,H$5,0)  - VLOOKUP(H$4,'Farm Crops'!$B$4:$G$13,6,0)/1000*0.65*$C1555)</f>
        <v>4542.8644134897368</v>
      </c>
      <c r="I1555" s="67">
        <f xml:space="preserve">   MAX(0, HLOOKUP(MONTH($B1555),'Farm Crops'!$B$18:$N$28,I$5,0)  - VLOOKUP(I$4,'Farm Crops'!$B$4:$G$13,6,0)/1000*0.65*$C1555)</f>
        <v>2543.3804105571853</v>
      </c>
      <c r="J1555" s="67">
        <f xml:space="preserve">   MAX(0, HLOOKUP(MONTH($B1555),'Farm Crops'!$B$18:$N$28,J$5,0)  - VLOOKUP(J$4,'Farm Crops'!$B$4:$G$13,6,0)/1000*0.65*$C1555)</f>
        <v>6058.8046334310857</v>
      </c>
      <c r="K1555" s="67">
        <f xml:space="preserve">   MAX(0, HLOOKUP(MONTH($B1555),'Farm Crops'!$B$18:$N$28,K$5,0)  - VLOOKUP(K$4,'Farm Crops'!$B$4:$G$13,6,0)/1000*0.65*$C1555)</f>
        <v>1437.2081818181819</v>
      </c>
      <c r="L1555" s="67">
        <f xml:space="preserve">   MAX(0, HLOOKUP(MONTH($B1555),'Farm Crops'!$B$18:$N$28,L$5,0)  - VLOOKUP(L$4,'Farm Crops'!$B$4:$G$13,6,0)/1000*0.65*$C1555)</f>
        <v>260.35781524926716</v>
      </c>
      <c r="M1555" s="67">
        <f xml:space="preserve">   MAX(0, HLOOKUP(MONTH($B1555),'Farm Crops'!$B$18:$N$28,M$5,0)  - VLOOKUP(M$4,'Farm Crops'!$B$4:$G$13,6,0)/1000*0.65*$C1555)</f>
        <v>1920.2873167155426</v>
      </c>
    </row>
    <row r="1556" spans="2:13" x14ac:dyDescent="0.2">
      <c r="B1556" s="4">
        <v>42033</v>
      </c>
      <c r="C1556" s="67">
        <f>'Observed Data'!$E1555</f>
        <v>0</v>
      </c>
      <c r="D1556" s="67">
        <f xml:space="preserve">   MAX(0, HLOOKUP(MONTH($B1556),'Farm Crops'!$B$18:$N$28,D$5,0)  - VLOOKUP(D$4,'Farm Crops'!$B$4:$G$13,6,0)/1000*0.65*$C1556)</f>
        <v>2007.2797653958949</v>
      </c>
      <c r="E1556" s="67">
        <f xml:space="preserve">   MAX(0, HLOOKUP(MONTH($B1556),'Farm Crops'!$B$18:$N$28,E$5,0)  - VLOOKUP(E$4,'Farm Crops'!$B$4:$G$13,6,0)/1000*0.65*$C1556)</f>
        <v>4266.4504252199422</v>
      </c>
      <c r="F1556" s="67">
        <f xml:space="preserve">   MAX(0, HLOOKUP(MONTH($B1556),'Farm Crops'!$B$18:$N$28,F$5,0)  - VLOOKUP(F$4,'Farm Crops'!$B$4:$G$13,6,0)/1000*0.65*$C1556)</f>
        <v>4621.9062170087982</v>
      </c>
      <c r="G1556" s="67">
        <f xml:space="preserve">   MAX(0, HLOOKUP(MONTH($B1556),'Farm Crops'!$B$18:$N$28,G$5,0)  - VLOOKUP(G$4,'Farm Crops'!$B$4:$G$13,6,0)/1000*0.65*$C1556)</f>
        <v>1323.7824193548388</v>
      </c>
      <c r="H1556" s="67">
        <f xml:space="preserve">   MAX(0, HLOOKUP(MONTH($B1556),'Farm Crops'!$B$18:$N$28,H$5,0)  - VLOOKUP(H$4,'Farm Crops'!$B$4:$G$13,6,0)/1000*0.65*$C1556)</f>
        <v>4542.8644134897368</v>
      </c>
      <c r="I1556" s="67">
        <f xml:space="preserve">   MAX(0, HLOOKUP(MONTH($B1556),'Farm Crops'!$B$18:$N$28,I$5,0)  - VLOOKUP(I$4,'Farm Crops'!$B$4:$G$13,6,0)/1000*0.65*$C1556)</f>
        <v>2543.3804105571853</v>
      </c>
      <c r="J1556" s="67">
        <f xml:space="preserve">   MAX(0, HLOOKUP(MONTH($B1556),'Farm Crops'!$B$18:$N$28,J$5,0)  - VLOOKUP(J$4,'Farm Crops'!$B$4:$G$13,6,0)/1000*0.65*$C1556)</f>
        <v>6058.8046334310857</v>
      </c>
      <c r="K1556" s="67">
        <f xml:space="preserve">   MAX(0, HLOOKUP(MONTH($B1556),'Farm Crops'!$B$18:$N$28,K$5,0)  - VLOOKUP(K$4,'Farm Crops'!$B$4:$G$13,6,0)/1000*0.65*$C1556)</f>
        <v>1437.2081818181819</v>
      </c>
      <c r="L1556" s="67">
        <f xml:space="preserve">   MAX(0, HLOOKUP(MONTH($B1556),'Farm Crops'!$B$18:$N$28,L$5,0)  - VLOOKUP(L$4,'Farm Crops'!$B$4:$G$13,6,0)/1000*0.65*$C1556)</f>
        <v>260.35781524926716</v>
      </c>
      <c r="M1556" s="67">
        <f xml:space="preserve">   MAX(0, HLOOKUP(MONTH($B1556),'Farm Crops'!$B$18:$N$28,M$5,0)  - VLOOKUP(M$4,'Farm Crops'!$B$4:$G$13,6,0)/1000*0.65*$C1556)</f>
        <v>1920.2873167155426</v>
      </c>
    </row>
    <row r="1557" spans="2:13" x14ac:dyDescent="0.2">
      <c r="B1557" s="4">
        <v>42034</v>
      </c>
      <c r="C1557" s="67">
        <f>'Observed Data'!$E1556</f>
        <v>0</v>
      </c>
      <c r="D1557" s="67">
        <f xml:space="preserve">   MAX(0, HLOOKUP(MONTH($B1557),'Farm Crops'!$B$18:$N$28,D$5,0)  - VLOOKUP(D$4,'Farm Crops'!$B$4:$G$13,6,0)/1000*0.65*$C1557)</f>
        <v>2007.2797653958949</v>
      </c>
      <c r="E1557" s="67">
        <f xml:space="preserve">   MAX(0, HLOOKUP(MONTH($B1557),'Farm Crops'!$B$18:$N$28,E$5,0)  - VLOOKUP(E$4,'Farm Crops'!$B$4:$G$13,6,0)/1000*0.65*$C1557)</f>
        <v>4266.4504252199422</v>
      </c>
      <c r="F1557" s="67">
        <f xml:space="preserve">   MAX(0, HLOOKUP(MONTH($B1557),'Farm Crops'!$B$18:$N$28,F$5,0)  - VLOOKUP(F$4,'Farm Crops'!$B$4:$G$13,6,0)/1000*0.65*$C1557)</f>
        <v>4621.9062170087982</v>
      </c>
      <c r="G1557" s="67">
        <f xml:space="preserve">   MAX(0, HLOOKUP(MONTH($B1557),'Farm Crops'!$B$18:$N$28,G$5,0)  - VLOOKUP(G$4,'Farm Crops'!$B$4:$G$13,6,0)/1000*0.65*$C1557)</f>
        <v>1323.7824193548388</v>
      </c>
      <c r="H1557" s="67">
        <f xml:space="preserve">   MAX(0, HLOOKUP(MONTH($B1557),'Farm Crops'!$B$18:$N$28,H$5,0)  - VLOOKUP(H$4,'Farm Crops'!$B$4:$G$13,6,0)/1000*0.65*$C1557)</f>
        <v>4542.8644134897368</v>
      </c>
      <c r="I1557" s="67">
        <f xml:space="preserve">   MAX(0, HLOOKUP(MONTH($B1557),'Farm Crops'!$B$18:$N$28,I$5,0)  - VLOOKUP(I$4,'Farm Crops'!$B$4:$G$13,6,0)/1000*0.65*$C1557)</f>
        <v>2543.3804105571853</v>
      </c>
      <c r="J1557" s="67">
        <f xml:space="preserve">   MAX(0, HLOOKUP(MONTH($B1557),'Farm Crops'!$B$18:$N$28,J$5,0)  - VLOOKUP(J$4,'Farm Crops'!$B$4:$G$13,6,0)/1000*0.65*$C1557)</f>
        <v>6058.8046334310857</v>
      </c>
      <c r="K1557" s="67">
        <f xml:space="preserve">   MAX(0, HLOOKUP(MONTH($B1557),'Farm Crops'!$B$18:$N$28,K$5,0)  - VLOOKUP(K$4,'Farm Crops'!$B$4:$G$13,6,0)/1000*0.65*$C1557)</f>
        <v>1437.2081818181819</v>
      </c>
      <c r="L1557" s="67">
        <f xml:space="preserve">   MAX(0, HLOOKUP(MONTH($B1557),'Farm Crops'!$B$18:$N$28,L$5,0)  - VLOOKUP(L$4,'Farm Crops'!$B$4:$G$13,6,0)/1000*0.65*$C1557)</f>
        <v>260.35781524926716</v>
      </c>
      <c r="M1557" s="67">
        <f xml:space="preserve">   MAX(0, HLOOKUP(MONTH($B1557),'Farm Crops'!$B$18:$N$28,M$5,0)  - VLOOKUP(M$4,'Farm Crops'!$B$4:$G$13,6,0)/1000*0.65*$C1557)</f>
        <v>1920.2873167155426</v>
      </c>
    </row>
    <row r="1558" spans="2:13" x14ac:dyDescent="0.2">
      <c r="B1558" s="4">
        <v>42035</v>
      </c>
      <c r="C1558" s="67">
        <f>'Observed Data'!$E1557</f>
        <v>0</v>
      </c>
      <c r="D1558" s="67">
        <f xml:space="preserve">   MAX(0, HLOOKUP(MONTH($B1558),'Farm Crops'!$B$18:$N$28,D$5,0)  - VLOOKUP(D$4,'Farm Crops'!$B$4:$G$13,6,0)/1000*0.65*$C1558)</f>
        <v>2007.2797653958949</v>
      </c>
      <c r="E1558" s="67">
        <f xml:space="preserve">   MAX(0, HLOOKUP(MONTH($B1558),'Farm Crops'!$B$18:$N$28,E$5,0)  - VLOOKUP(E$4,'Farm Crops'!$B$4:$G$13,6,0)/1000*0.65*$C1558)</f>
        <v>4266.4504252199422</v>
      </c>
      <c r="F1558" s="67">
        <f xml:space="preserve">   MAX(0, HLOOKUP(MONTH($B1558),'Farm Crops'!$B$18:$N$28,F$5,0)  - VLOOKUP(F$4,'Farm Crops'!$B$4:$G$13,6,0)/1000*0.65*$C1558)</f>
        <v>4621.9062170087982</v>
      </c>
      <c r="G1558" s="67">
        <f xml:space="preserve">   MAX(0, HLOOKUP(MONTH($B1558),'Farm Crops'!$B$18:$N$28,G$5,0)  - VLOOKUP(G$4,'Farm Crops'!$B$4:$G$13,6,0)/1000*0.65*$C1558)</f>
        <v>1323.7824193548388</v>
      </c>
      <c r="H1558" s="67">
        <f xml:space="preserve">   MAX(0, HLOOKUP(MONTH($B1558),'Farm Crops'!$B$18:$N$28,H$5,0)  - VLOOKUP(H$4,'Farm Crops'!$B$4:$G$13,6,0)/1000*0.65*$C1558)</f>
        <v>4542.8644134897368</v>
      </c>
      <c r="I1558" s="67">
        <f xml:space="preserve">   MAX(0, HLOOKUP(MONTH($B1558),'Farm Crops'!$B$18:$N$28,I$5,0)  - VLOOKUP(I$4,'Farm Crops'!$B$4:$G$13,6,0)/1000*0.65*$C1558)</f>
        <v>2543.3804105571853</v>
      </c>
      <c r="J1558" s="67">
        <f xml:space="preserve">   MAX(0, HLOOKUP(MONTH($B1558),'Farm Crops'!$B$18:$N$28,J$5,0)  - VLOOKUP(J$4,'Farm Crops'!$B$4:$G$13,6,0)/1000*0.65*$C1558)</f>
        <v>6058.8046334310857</v>
      </c>
      <c r="K1558" s="67">
        <f xml:space="preserve">   MAX(0, HLOOKUP(MONTH($B1558),'Farm Crops'!$B$18:$N$28,K$5,0)  - VLOOKUP(K$4,'Farm Crops'!$B$4:$G$13,6,0)/1000*0.65*$C1558)</f>
        <v>1437.2081818181819</v>
      </c>
      <c r="L1558" s="67">
        <f xml:space="preserve">   MAX(0, HLOOKUP(MONTH($B1558),'Farm Crops'!$B$18:$N$28,L$5,0)  - VLOOKUP(L$4,'Farm Crops'!$B$4:$G$13,6,0)/1000*0.65*$C1558)</f>
        <v>260.35781524926716</v>
      </c>
      <c r="M1558" s="67">
        <f xml:space="preserve">   MAX(0, HLOOKUP(MONTH($B1558),'Farm Crops'!$B$18:$N$28,M$5,0)  - VLOOKUP(M$4,'Farm Crops'!$B$4:$G$13,6,0)/1000*0.65*$C1558)</f>
        <v>1920.2873167155426</v>
      </c>
    </row>
    <row r="1559" spans="2:13" x14ac:dyDescent="0.2">
      <c r="B1559" s="4">
        <v>42036</v>
      </c>
      <c r="C1559" s="67">
        <f>'Observed Data'!$E1558</f>
        <v>0</v>
      </c>
      <c r="D1559" s="67">
        <f xml:space="preserve">   MAX(0, HLOOKUP(MONTH($B1559),'Farm Crops'!$B$18:$N$28,D$5,0)  - VLOOKUP(D$4,'Farm Crops'!$B$4:$G$13,6,0)/1000*0.65*$C1559)</f>
        <v>1817.3193885760261</v>
      </c>
      <c r="E1559" s="67">
        <f xml:space="preserve">   MAX(0, HLOOKUP(MONTH($B1559),'Farm Crops'!$B$18:$N$28,E$5,0)  - VLOOKUP(E$4,'Farm Crops'!$B$4:$G$13,6,0)/1000*0.65*$C1559)</f>
        <v>4868.6117296862431</v>
      </c>
      <c r="F1559" s="67">
        <f xml:space="preserve">   MAX(0, HLOOKUP(MONTH($B1559),'Farm Crops'!$B$18:$N$28,F$5,0)  - VLOOKUP(F$4,'Farm Crops'!$B$4:$G$13,6,0)/1000*0.65*$C1559)</f>
        <v>5220.2218986323405</v>
      </c>
      <c r="G1559" s="67">
        <f xml:space="preserve">   MAX(0, HLOOKUP(MONTH($B1559),'Farm Crops'!$B$18:$N$28,G$5,0)  - VLOOKUP(G$4,'Farm Crops'!$B$4:$G$13,6,0)/1000*0.65*$C1559)</f>
        <v>1518.1067256637168</v>
      </c>
      <c r="H1559" s="67">
        <f xml:space="preserve">   MAX(0, HLOOKUP(MONTH($B1559),'Farm Crops'!$B$18:$N$28,H$5,0)  - VLOOKUP(H$4,'Farm Crops'!$B$4:$G$13,6,0)/1000*0.65*$C1559)</f>
        <v>5209.7330490748182</v>
      </c>
      <c r="I1559" s="67">
        <f xml:space="preserve">   MAX(0, HLOOKUP(MONTH($B1559),'Farm Crops'!$B$18:$N$28,I$5,0)  - VLOOKUP(I$4,'Farm Crops'!$B$4:$G$13,6,0)/1000*0.65*$C1559)</f>
        <v>2916.0123572003217</v>
      </c>
      <c r="J1559" s="67">
        <f xml:space="preserve">   MAX(0, HLOOKUP(MONTH($B1559),'Farm Crops'!$B$18:$N$28,J$5,0)  - VLOOKUP(J$4,'Farm Crops'!$B$4:$G$13,6,0)/1000*0.65*$C1559)</f>
        <v>6694.6344328238147</v>
      </c>
      <c r="K1559" s="67">
        <f xml:space="preserve">   MAX(0, HLOOKUP(MONTH($B1559),'Farm Crops'!$B$18:$N$28,K$5,0)  - VLOOKUP(K$4,'Farm Crops'!$B$4:$G$13,6,0)/1000*0.65*$C1559)</f>
        <v>1594.8660337892193</v>
      </c>
      <c r="L1559" s="67">
        <f xml:space="preserve">   MAX(0, HLOOKUP(MONTH($B1559),'Farm Crops'!$B$18:$N$28,L$5,0)  - VLOOKUP(L$4,'Farm Crops'!$B$4:$G$13,6,0)/1000*0.65*$C1559)</f>
        <v>289.90170555108637</v>
      </c>
      <c r="M1559" s="67">
        <f xml:space="preserve">   MAX(0, HLOOKUP(MONTH($B1559),'Farm Crops'!$B$18:$N$28,M$5,0)  - VLOOKUP(M$4,'Farm Crops'!$B$4:$G$13,6,0)/1000*0.65*$C1559)</f>
        <v>2159.1605309734509</v>
      </c>
    </row>
    <row r="1560" spans="2:13" x14ac:dyDescent="0.2">
      <c r="B1560" s="4">
        <v>42037</v>
      </c>
      <c r="C1560" s="67">
        <f>'Observed Data'!$E1559</f>
        <v>0</v>
      </c>
      <c r="D1560" s="67">
        <f xml:space="preserve">   MAX(0, HLOOKUP(MONTH($B1560),'Farm Crops'!$B$18:$N$28,D$5,0)  - VLOOKUP(D$4,'Farm Crops'!$B$4:$G$13,6,0)/1000*0.65*$C1560)</f>
        <v>1817.3193885760261</v>
      </c>
      <c r="E1560" s="67">
        <f xml:space="preserve">   MAX(0, HLOOKUP(MONTH($B1560),'Farm Crops'!$B$18:$N$28,E$5,0)  - VLOOKUP(E$4,'Farm Crops'!$B$4:$G$13,6,0)/1000*0.65*$C1560)</f>
        <v>4868.6117296862431</v>
      </c>
      <c r="F1560" s="67">
        <f xml:space="preserve">   MAX(0, HLOOKUP(MONTH($B1560),'Farm Crops'!$B$18:$N$28,F$5,0)  - VLOOKUP(F$4,'Farm Crops'!$B$4:$G$13,6,0)/1000*0.65*$C1560)</f>
        <v>5220.2218986323405</v>
      </c>
      <c r="G1560" s="67">
        <f xml:space="preserve">   MAX(0, HLOOKUP(MONTH($B1560),'Farm Crops'!$B$18:$N$28,G$5,0)  - VLOOKUP(G$4,'Farm Crops'!$B$4:$G$13,6,0)/1000*0.65*$C1560)</f>
        <v>1518.1067256637168</v>
      </c>
      <c r="H1560" s="67">
        <f xml:space="preserve">   MAX(0, HLOOKUP(MONTH($B1560),'Farm Crops'!$B$18:$N$28,H$5,0)  - VLOOKUP(H$4,'Farm Crops'!$B$4:$G$13,6,0)/1000*0.65*$C1560)</f>
        <v>5209.7330490748182</v>
      </c>
      <c r="I1560" s="67">
        <f xml:space="preserve">   MAX(0, HLOOKUP(MONTH($B1560),'Farm Crops'!$B$18:$N$28,I$5,0)  - VLOOKUP(I$4,'Farm Crops'!$B$4:$G$13,6,0)/1000*0.65*$C1560)</f>
        <v>2916.0123572003217</v>
      </c>
      <c r="J1560" s="67">
        <f xml:space="preserve">   MAX(0, HLOOKUP(MONTH($B1560),'Farm Crops'!$B$18:$N$28,J$5,0)  - VLOOKUP(J$4,'Farm Crops'!$B$4:$G$13,6,0)/1000*0.65*$C1560)</f>
        <v>6694.6344328238147</v>
      </c>
      <c r="K1560" s="67">
        <f xml:space="preserve">   MAX(0, HLOOKUP(MONTH($B1560),'Farm Crops'!$B$18:$N$28,K$5,0)  - VLOOKUP(K$4,'Farm Crops'!$B$4:$G$13,6,0)/1000*0.65*$C1560)</f>
        <v>1594.8660337892193</v>
      </c>
      <c r="L1560" s="67">
        <f xml:space="preserve">   MAX(0, HLOOKUP(MONTH($B1560),'Farm Crops'!$B$18:$N$28,L$5,0)  - VLOOKUP(L$4,'Farm Crops'!$B$4:$G$13,6,0)/1000*0.65*$C1560)</f>
        <v>289.90170555108637</v>
      </c>
      <c r="M1560" s="67">
        <f xml:space="preserve">   MAX(0, HLOOKUP(MONTH($B1560),'Farm Crops'!$B$18:$N$28,M$5,0)  - VLOOKUP(M$4,'Farm Crops'!$B$4:$G$13,6,0)/1000*0.65*$C1560)</f>
        <v>2159.1605309734509</v>
      </c>
    </row>
    <row r="1561" spans="2:13" x14ac:dyDescent="0.2">
      <c r="B1561" s="4">
        <v>42038</v>
      </c>
      <c r="C1561" s="67">
        <f>'Observed Data'!$E1560</f>
        <v>0</v>
      </c>
      <c r="D1561" s="67">
        <f xml:space="preserve">   MAX(0, HLOOKUP(MONTH($B1561),'Farm Crops'!$B$18:$N$28,D$5,0)  - VLOOKUP(D$4,'Farm Crops'!$B$4:$G$13,6,0)/1000*0.65*$C1561)</f>
        <v>1817.3193885760261</v>
      </c>
      <c r="E1561" s="67">
        <f xml:space="preserve">   MAX(0, HLOOKUP(MONTH($B1561),'Farm Crops'!$B$18:$N$28,E$5,0)  - VLOOKUP(E$4,'Farm Crops'!$B$4:$G$13,6,0)/1000*0.65*$C1561)</f>
        <v>4868.6117296862431</v>
      </c>
      <c r="F1561" s="67">
        <f xml:space="preserve">   MAX(0, HLOOKUP(MONTH($B1561),'Farm Crops'!$B$18:$N$28,F$5,0)  - VLOOKUP(F$4,'Farm Crops'!$B$4:$G$13,6,0)/1000*0.65*$C1561)</f>
        <v>5220.2218986323405</v>
      </c>
      <c r="G1561" s="67">
        <f xml:space="preserve">   MAX(0, HLOOKUP(MONTH($B1561),'Farm Crops'!$B$18:$N$28,G$5,0)  - VLOOKUP(G$4,'Farm Crops'!$B$4:$G$13,6,0)/1000*0.65*$C1561)</f>
        <v>1518.1067256637168</v>
      </c>
      <c r="H1561" s="67">
        <f xml:space="preserve">   MAX(0, HLOOKUP(MONTH($B1561),'Farm Crops'!$B$18:$N$28,H$5,0)  - VLOOKUP(H$4,'Farm Crops'!$B$4:$G$13,6,0)/1000*0.65*$C1561)</f>
        <v>5209.7330490748182</v>
      </c>
      <c r="I1561" s="67">
        <f xml:space="preserve">   MAX(0, HLOOKUP(MONTH($B1561),'Farm Crops'!$B$18:$N$28,I$5,0)  - VLOOKUP(I$4,'Farm Crops'!$B$4:$G$13,6,0)/1000*0.65*$C1561)</f>
        <v>2916.0123572003217</v>
      </c>
      <c r="J1561" s="67">
        <f xml:space="preserve">   MAX(0, HLOOKUP(MONTH($B1561),'Farm Crops'!$B$18:$N$28,J$5,0)  - VLOOKUP(J$4,'Farm Crops'!$B$4:$G$13,6,0)/1000*0.65*$C1561)</f>
        <v>6694.6344328238147</v>
      </c>
      <c r="K1561" s="67">
        <f xml:space="preserve">   MAX(0, HLOOKUP(MONTH($B1561),'Farm Crops'!$B$18:$N$28,K$5,0)  - VLOOKUP(K$4,'Farm Crops'!$B$4:$G$13,6,0)/1000*0.65*$C1561)</f>
        <v>1594.8660337892193</v>
      </c>
      <c r="L1561" s="67">
        <f xml:space="preserve">   MAX(0, HLOOKUP(MONTH($B1561),'Farm Crops'!$B$18:$N$28,L$5,0)  - VLOOKUP(L$4,'Farm Crops'!$B$4:$G$13,6,0)/1000*0.65*$C1561)</f>
        <v>289.90170555108637</v>
      </c>
      <c r="M1561" s="67">
        <f xml:space="preserve">   MAX(0, HLOOKUP(MONTH($B1561),'Farm Crops'!$B$18:$N$28,M$5,0)  - VLOOKUP(M$4,'Farm Crops'!$B$4:$G$13,6,0)/1000*0.65*$C1561)</f>
        <v>2159.1605309734509</v>
      </c>
    </row>
    <row r="1562" spans="2:13" x14ac:dyDescent="0.2">
      <c r="B1562" s="4">
        <v>42039</v>
      </c>
      <c r="C1562" s="67">
        <f>'Observed Data'!$E1561</f>
        <v>0</v>
      </c>
      <c r="D1562" s="67">
        <f xml:space="preserve">   MAX(0, HLOOKUP(MONTH($B1562),'Farm Crops'!$B$18:$N$28,D$5,0)  - VLOOKUP(D$4,'Farm Crops'!$B$4:$G$13,6,0)/1000*0.65*$C1562)</f>
        <v>1817.3193885760261</v>
      </c>
      <c r="E1562" s="67">
        <f xml:space="preserve">   MAX(0, HLOOKUP(MONTH($B1562),'Farm Crops'!$B$18:$N$28,E$5,0)  - VLOOKUP(E$4,'Farm Crops'!$B$4:$G$13,6,0)/1000*0.65*$C1562)</f>
        <v>4868.6117296862431</v>
      </c>
      <c r="F1562" s="67">
        <f xml:space="preserve">   MAX(0, HLOOKUP(MONTH($B1562),'Farm Crops'!$B$18:$N$28,F$5,0)  - VLOOKUP(F$4,'Farm Crops'!$B$4:$G$13,6,0)/1000*0.65*$C1562)</f>
        <v>5220.2218986323405</v>
      </c>
      <c r="G1562" s="67">
        <f xml:space="preserve">   MAX(0, HLOOKUP(MONTH($B1562),'Farm Crops'!$B$18:$N$28,G$5,0)  - VLOOKUP(G$4,'Farm Crops'!$B$4:$G$13,6,0)/1000*0.65*$C1562)</f>
        <v>1518.1067256637168</v>
      </c>
      <c r="H1562" s="67">
        <f xml:space="preserve">   MAX(0, HLOOKUP(MONTH($B1562),'Farm Crops'!$B$18:$N$28,H$5,0)  - VLOOKUP(H$4,'Farm Crops'!$B$4:$G$13,6,0)/1000*0.65*$C1562)</f>
        <v>5209.7330490748182</v>
      </c>
      <c r="I1562" s="67">
        <f xml:space="preserve">   MAX(0, HLOOKUP(MONTH($B1562),'Farm Crops'!$B$18:$N$28,I$5,0)  - VLOOKUP(I$4,'Farm Crops'!$B$4:$G$13,6,0)/1000*0.65*$C1562)</f>
        <v>2916.0123572003217</v>
      </c>
      <c r="J1562" s="67">
        <f xml:space="preserve">   MAX(0, HLOOKUP(MONTH($B1562),'Farm Crops'!$B$18:$N$28,J$5,0)  - VLOOKUP(J$4,'Farm Crops'!$B$4:$G$13,6,0)/1000*0.65*$C1562)</f>
        <v>6694.6344328238147</v>
      </c>
      <c r="K1562" s="67">
        <f xml:space="preserve">   MAX(0, HLOOKUP(MONTH($B1562),'Farm Crops'!$B$18:$N$28,K$5,0)  - VLOOKUP(K$4,'Farm Crops'!$B$4:$G$13,6,0)/1000*0.65*$C1562)</f>
        <v>1594.8660337892193</v>
      </c>
      <c r="L1562" s="67">
        <f xml:space="preserve">   MAX(0, HLOOKUP(MONTH($B1562),'Farm Crops'!$B$18:$N$28,L$5,0)  - VLOOKUP(L$4,'Farm Crops'!$B$4:$G$13,6,0)/1000*0.65*$C1562)</f>
        <v>289.90170555108637</v>
      </c>
      <c r="M1562" s="67">
        <f xml:space="preserve">   MAX(0, HLOOKUP(MONTH($B1562),'Farm Crops'!$B$18:$N$28,M$5,0)  - VLOOKUP(M$4,'Farm Crops'!$B$4:$G$13,6,0)/1000*0.65*$C1562)</f>
        <v>2159.1605309734509</v>
      </c>
    </row>
    <row r="1563" spans="2:13" x14ac:dyDescent="0.2">
      <c r="B1563" s="4">
        <v>42040</v>
      </c>
      <c r="C1563" s="67">
        <f>'Observed Data'!$E1562</f>
        <v>0</v>
      </c>
      <c r="D1563" s="67">
        <f xml:space="preserve">   MAX(0, HLOOKUP(MONTH($B1563),'Farm Crops'!$B$18:$N$28,D$5,0)  - VLOOKUP(D$4,'Farm Crops'!$B$4:$G$13,6,0)/1000*0.65*$C1563)</f>
        <v>1817.3193885760261</v>
      </c>
      <c r="E1563" s="67">
        <f xml:space="preserve">   MAX(0, HLOOKUP(MONTH($B1563),'Farm Crops'!$B$18:$N$28,E$5,0)  - VLOOKUP(E$4,'Farm Crops'!$B$4:$G$13,6,0)/1000*0.65*$C1563)</f>
        <v>4868.6117296862431</v>
      </c>
      <c r="F1563" s="67">
        <f xml:space="preserve">   MAX(0, HLOOKUP(MONTH($B1563),'Farm Crops'!$B$18:$N$28,F$5,0)  - VLOOKUP(F$4,'Farm Crops'!$B$4:$G$13,6,0)/1000*0.65*$C1563)</f>
        <v>5220.2218986323405</v>
      </c>
      <c r="G1563" s="67">
        <f xml:space="preserve">   MAX(0, HLOOKUP(MONTH($B1563),'Farm Crops'!$B$18:$N$28,G$5,0)  - VLOOKUP(G$4,'Farm Crops'!$B$4:$G$13,6,0)/1000*0.65*$C1563)</f>
        <v>1518.1067256637168</v>
      </c>
      <c r="H1563" s="67">
        <f xml:space="preserve">   MAX(0, HLOOKUP(MONTH($B1563),'Farm Crops'!$B$18:$N$28,H$5,0)  - VLOOKUP(H$4,'Farm Crops'!$B$4:$G$13,6,0)/1000*0.65*$C1563)</f>
        <v>5209.7330490748182</v>
      </c>
      <c r="I1563" s="67">
        <f xml:space="preserve">   MAX(0, HLOOKUP(MONTH($B1563),'Farm Crops'!$B$18:$N$28,I$5,0)  - VLOOKUP(I$4,'Farm Crops'!$B$4:$G$13,6,0)/1000*0.65*$C1563)</f>
        <v>2916.0123572003217</v>
      </c>
      <c r="J1563" s="67">
        <f xml:space="preserve">   MAX(0, HLOOKUP(MONTH($B1563),'Farm Crops'!$B$18:$N$28,J$5,0)  - VLOOKUP(J$4,'Farm Crops'!$B$4:$G$13,6,0)/1000*0.65*$C1563)</f>
        <v>6694.6344328238147</v>
      </c>
      <c r="K1563" s="67">
        <f xml:space="preserve">   MAX(0, HLOOKUP(MONTH($B1563),'Farm Crops'!$B$18:$N$28,K$5,0)  - VLOOKUP(K$4,'Farm Crops'!$B$4:$G$13,6,0)/1000*0.65*$C1563)</f>
        <v>1594.8660337892193</v>
      </c>
      <c r="L1563" s="67">
        <f xml:space="preserve">   MAX(0, HLOOKUP(MONTH($B1563),'Farm Crops'!$B$18:$N$28,L$5,0)  - VLOOKUP(L$4,'Farm Crops'!$B$4:$G$13,6,0)/1000*0.65*$C1563)</f>
        <v>289.90170555108637</v>
      </c>
      <c r="M1563" s="67">
        <f xml:space="preserve">   MAX(0, HLOOKUP(MONTH($B1563),'Farm Crops'!$B$18:$N$28,M$5,0)  - VLOOKUP(M$4,'Farm Crops'!$B$4:$G$13,6,0)/1000*0.65*$C1563)</f>
        <v>2159.1605309734509</v>
      </c>
    </row>
    <row r="1564" spans="2:13" x14ac:dyDescent="0.2">
      <c r="B1564" s="4">
        <v>42041</v>
      </c>
      <c r="C1564" s="67">
        <f>'Observed Data'!$E1563</f>
        <v>0</v>
      </c>
      <c r="D1564" s="67">
        <f xml:space="preserve">   MAX(0, HLOOKUP(MONTH($B1564),'Farm Crops'!$B$18:$N$28,D$5,0)  - VLOOKUP(D$4,'Farm Crops'!$B$4:$G$13,6,0)/1000*0.65*$C1564)</f>
        <v>1817.3193885760261</v>
      </c>
      <c r="E1564" s="67">
        <f xml:space="preserve">   MAX(0, HLOOKUP(MONTH($B1564),'Farm Crops'!$B$18:$N$28,E$5,0)  - VLOOKUP(E$4,'Farm Crops'!$B$4:$G$13,6,0)/1000*0.65*$C1564)</f>
        <v>4868.6117296862431</v>
      </c>
      <c r="F1564" s="67">
        <f xml:space="preserve">   MAX(0, HLOOKUP(MONTH($B1564),'Farm Crops'!$B$18:$N$28,F$5,0)  - VLOOKUP(F$4,'Farm Crops'!$B$4:$G$13,6,0)/1000*0.65*$C1564)</f>
        <v>5220.2218986323405</v>
      </c>
      <c r="G1564" s="67">
        <f xml:space="preserve">   MAX(0, HLOOKUP(MONTH($B1564),'Farm Crops'!$B$18:$N$28,G$5,0)  - VLOOKUP(G$4,'Farm Crops'!$B$4:$G$13,6,0)/1000*0.65*$C1564)</f>
        <v>1518.1067256637168</v>
      </c>
      <c r="H1564" s="67">
        <f xml:space="preserve">   MAX(0, HLOOKUP(MONTH($B1564),'Farm Crops'!$B$18:$N$28,H$5,0)  - VLOOKUP(H$4,'Farm Crops'!$B$4:$G$13,6,0)/1000*0.65*$C1564)</f>
        <v>5209.7330490748182</v>
      </c>
      <c r="I1564" s="67">
        <f xml:space="preserve">   MAX(0, HLOOKUP(MONTH($B1564),'Farm Crops'!$B$18:$N$28,I$5,0)  - VLOOKUP(I$4,'Farm Crops'!$B$4:$G$13,6,0)/1000*0.65*$C1564)</f>
        <v>2916.0123572003217</v>
      </c>
      <c r="J1564" s="67">
        <f xml:space="preserve">   MAX(0, HLOOKUP(MONTH($B1564),'Farm Crops'!$B$18:$N$28,J$5,0)  - VLOOKUP(J$4,'Farm Crops'!$B$4:$G$13,6,0)/1000*0.65*$C1564)</f>
        <v>6694.6344328238147</v>
      </c>
      <c r="K1564" s="67">
        <f xml:space="preserve">   MAX(0, HLOOKUP(MONTH($B1564),'Farm Crops'!$B$18:$N$28,K$5,0)  - VLOOKUP(K$4,'Farm Crops'!$B$4:$G$13,6,0)/1000*0.65*$C1564)</f>
        <v>1594.8660337892193</v>
      </c>
      <c r="L1564" s="67">
        <f xml:space="preserve">   MAX(0, HLOOKUP(MONTH($B1564),'Farm Crops'!$B$18:$N$28,L$5,0)  - VLOOKUP(L$4,'Farm Crops'!$B$4:$G$13,6,0)/1000*0.65*$C1564)</f>
        <v>289.90170555108637</v>
      </c>
      <c r="M1564" s="67">
        <f xml:space="preserve">   MAX(0, HLOOKUP(MONTH($B1564),'Farm Crops'!$B$18:$N$28,M$5,0)  - VLOOKUP(M$4,'Farm Crops'!$B$4:$G$13,6,0)/1000*0.65*$C1564)</f>
        <v>2159.1605309734509</v>
      </c>
    </row>
    <row r="1565" spans="2:13" x14ac:dyDescent="0.2">
      <c r="B1565" s="4">
        <v>42042</v>
      </c>
      <c r="C1565" s="67">
        <f>'Observed Data'!$E1564</f>
        <v>0</v>
      </c>
      <c r="D1565" s="67">
        <f xml:space="preserve">   MAX(0, HLOOKUP(MONTH($B1565),'Farm Crops'!$B$18:$N$28,D$5,0)  - VLOOKUP(D$4,'Farm Crops'!$B$4:$G$13,6,0)/1000*0.65*$C1565)</f>
        <v>1817.3193885760261</v>
      </c>
      <c r="E1565" s="67">
        <f xml:space="preserve">   MAX(0, HLOOKUP(MONTH($B1565),'Farm Crops'!$B$18:$N$28,E$5,0)  - VLOOKUP(E$4,'Farm Crops'!$B$4:$G$13,6,0)/1000*0.65*$C1565)</f>
        <v>4868.6117296862431</v>
      </c>
      <c r="F1565" s="67">
        <f xml:space="preserve">   MAX(0, HLOOKUP(MONTH($B1565),'Farm Crops'!$B$18:$N$28,F$5,0)  - VLOOKUP(F$4,'Farm Crops'!$B$4:$G$13,6,0)/1000*0.65*$C1565)</f>
        <v>5220.2218986323405</v>
      </c>
      <c r="G1565" s="67">
        <f xml:space="preserve">   MAX(0, HLOOKUP(MONTH($B1565),'Farm Crops'!$B$18:$N$28,G$5,0)  - VLOOKUP(G$4,'Farm Crops'!$B$4:$G$13,6,0)/1000*0.65*$C1565)</f>
        <v>1518.1067256637168</v>
      </c>
      <c r="H1565" s="67">
        <f xml:space="preserve">   MAX(0, HLOOKUP(MONTH($B1565),'Farm Crops'!$B$18:$N$28,H$5,0)  - VLOOKUP(H$4,'Farm Crops'!$B$4:$G$13,6,0)/1000*0.65*$C1565)</f>
        <v>5209.7330490748182</v>
      </c>
      <c r="I1565" s="67">
        <f xml:space="preserve">   MAX(0, HLOOKUP(MONTH($B1565),'Farm Crops'!$B$18:$N$28,I$5,0)  - VLOOKUP(I$4,'Farm Crops'!$B$4:$G$13,6,0)/1000*0.65*$C1565)</f>
        <v>2916.0123572003217</v>
      </c>
      <c r="J1565" s="67">
        <f xml:space="preserve">   MAX(0, HLOOKUP(MONTH($B1565),'Farm Crops'!$B$18:$N$28,J$5,0)  - VLOOKUP(J$4,'Farm Crops'!$B$4:$G$13,6,0)/1000*0.65*$C1565)</f>
        <v>6694.6344328238147</v>
      </c>
      <c r="K1565" s="67">
        <f xml:space="preserve">   MAX(0, HLOOKUP(MONTH($B1565),'Farm Crops'!$B$18:$N$28,K$5,0)  - VLOOKUP(K$4,'Farm Crops'!$B$4:$G$13,6,0)/1000*0.65*$C1565)</f>
        <v>1594.8660337892193</v>
      </c>
      <c r="L1565" s="67">
        <f xml:space="preserve">   MAX(0, HLOOKUP(MONTH($B1565),'Farm Crops'!$B$18:$N$28,L$5,0)  - VLOOKUP(L$4,'Farm Crops'!$B$4:$G$13,6,0)/1000*0.65*$C1565)</f>
        <v>289.90170555108637</v>
      </c>
      <c r="M1565" s="67">
        <f xml:space="preserve">   MAX(0, HLOOKUP(MONTH($B1565),'Farm Crops'!$B$18:$N$28,M$5,0)  - VLOOKUP(M$4,'Farm Crops'!$B$4:$G$13,6,0)/1000*0.65*$C1565)</f>
        <v>2159.1605309734509</v>
      </c>
    </row>
    <row r="1566" spans="2:13" x14ac:dyDescent="0.2">
      <c r="B1566" s="4">
        <v>42043</v>
      </c>
      <c r="C1566" s="67">
        <f>'Observed Data'!$E1565</f>
        <v>0</v>
      </c>
      <c r="D1566" s="67">
        <f xml:space="preserve">   MAX(0, HLOOKUP(MONTH($B1566),'Farm Crops'!$B$18:$N$28,D$5,0)  - VLOOKUP(D$4,'Farm Crops'!$B$4:$G$13,6,0)/1000*0.65*$C1566)</f>
        <v>1817.3193885760261</v>
      </c>
      <c r="E1566" s="67">
        <f xml:space="preserve">   MAX(0, HLOOKUP(MONTH($B1566),'Farm Crops'!$B$18:$N$28,E$5,0)  - VLOOKUP(E$4,'Farm Crops'!$B$4:$G$13,6,0)/1000*0.65*$C1566)</f>
        <v>4868.6117296862431</v>
      </c>
      <c r="F1566" s="67">
        <f xml:space="preserve">   MAX(0, HLOOKUP(MONTH($B1566),'Farm Crops'!$B$18:$N$28,F$5,0)  - VLOOKUP(F$4,'Farm Crops'!$B$4:$G$13,6,0)/1000*0.65*$C1566)</f>
        <v>5220.2218986323405</v>
      </c>
      <c r="G1566" s="67">
        <f xml:space="preserve">   MAX(0, HLOOKUP(MONTH($B1566),'Farm Crops'!$B$18:$N$28,G$5,0)  - VLOOKUP(G$4,'Farm Crops'!$B$4:$G$13,6,0)/1000*0.65*$C1566)</f>
        <v>1518.1067256637168</v>
      </c>
      <c r="H1566" s="67">
        <f xml:space="preserve">   MAX(0, HLOOKUP(MONTH($B1566),'Farm Crops'!$B$18:$N$28,H$5,0)  - VLOOKUP(H$4,'Farm Crops'!$B$4:$G$13,6,0)/1000*0.65*$C1566)</f>
        <v>5209.7330490748182</v>
      </c>
      <c r="I1566" s="67">
        <f xml:space="preserve">   MAX(0, HLOOKUP(MONTH($B1566),'Farm Crops'!$B$18:$N$28,I$5,0)  - VLOOKUP(I$4,'Farm Crops'!$B$4:$G$13,6,0)/1000*0.65*$C1566)</f>
        <v>2916.0123572003217</v>
      </c>
      <c r="J1566" s="67">
        <f xml:space="preserve">   MAX(0, HLOOKUP(MONTH($B1566),'Farm Crops'!$B$18:$N$28,J$5,0)  - VLOOKUP(J$4,'Farm Crops'!$B$4:$G$13,6,0)/1000*0.65*$C1566)</f>
        <v>6694.6344328238147</v>
      </c>
      <c r="K1566" s="67">
        <f xml:space="preserve">   MAX(0, HLOOKUP(MONTH($B1566),'Farm Crops'!$B$18:$N$28,K$5,0)  - VLOOKUP(K$4,'Farm Crops'!$B$4:$G$13,6,0)/1000*0.65*$C1566)</f>
        <v>1594.8660337892193</v>
      </c>
      <c r="L1566" s="67">
        <f xml:space="preserve">   MAX(0, HLOOKUP(MONTH($B1566),'Farm Crops'!$B$18:$N$28,L$5,0)  - VLOOKUP(L$4,'Farm Crops'!$B$4:$G$13,6,0)/1000*0.65*$C1566)</f>
        <v>289.90170555108637</v>
      </c>
      <c r="M1566" s="67">
        <f xml:space="preserve">   MAX(0, HLOOKUP(MONTH($B1566),'Farm Crops'!$B$18:$N$28,M$5,0)  - VLOOKUP(M$4,'Farm Crops'!$B$4:$G$13,6,0)/1000*0.65*$C1566)</f>
        <v>2159.1605309734509</v>
      </c>
    </row>
    <row r="1567" spans="2:13" x14ac:dyDescent="0.2">
      <c r="B1567" s="4">
        <v>42044</v>
      </c>
      <c r="C1567" s="67">
        <f>'Observed Data'!$E1566</f>
        <v>0</v>
      </c>
      <c r="D1567" s="67">
        <f xml:space="preserve">   MAX(0, HLOOKUP(MONTH($B1567),'Farm Crops'!$B$18:$N$28,D$5,0)  - VLOOKUP(D$4,'Farm Crops'!$B$4:$G$13,6,0)/1000*0.65*$C1567)</f>
        <v>1817.3193885760261</v>
      </c>
      <c r="E1567" s="67">
        <f xml:space="preserve">   MAX(0, HLOOKUP(MONTH($B1567),'Farm Crops'!$B$18:$N$28,E$5,0)  - VLOOKUP(E$4,'Farm Crops'!$B$4:$G$13,6,0)/1000*0.65*$C1567)</f>
        <v>4868.6117296862431</v>
      </c>
      <c r="F1567" s="67">
        <f xml:space="preserve">   MAX(0, HLOOKUP(MONTH($B1567),'Farm Crops'!$B$18:$N$28,F$5,0)  - VLOOKUP(F$4,'Farm Crops'!$B$4:$G$13,6,0)/1000*0.65*$C1567)</f>
        <v>5220.2218986323405</v>
      </c>
      <c r="G1567" s="67">
        <f xml:space="preserve">   MAX(0, HLOOKUP(MONTH($B1567),'Farm Crops'!$B$18:$N$28,G$5,0)  - VLOOKUP(G$4,'Farm Crops'!$B$4:$G$13,6,0)/1000*0.65*$C1567)</f>
        <v>1518.1067256637168</v>
      </c>
      <c r="H1567" s="67">
        <f xml:space="preserve">   MAX(0, HLOOKUP(MONTH($B1567),'Farm Crops'!$B$18:$N$28,H$5,0)  - VLOOKUP(H$4,'Farm Crops'!$B$4:$G$13,6,0)/1000*0.65*$C1567)</f>
        <v>5209.7330490748182</v>
      </c>
      <c r="I1567" s="67">
        <f xml:space="preserve">   MAX(0, HLOOKUP(MONTH($B1567),'Farm Crops'!$B$18:$N$28,I$5,0)  - VLOOKUP(I$4,'Farm Crops'!$B$4:$G$13,6,0)/1000*0.65*$C1567)</f>
        <v>2916.0123572003217</v>
      </c>
      <c r="J1567" s="67">
        <f xml:space="preserve">   MAX(0, HLOOKUP(MONTH($B1567),'Farm Crops'!$B$18:$N$28,J$5,0)  - VLOOKUP(J$4,'Farm Crops'!$B$4:$G$13,6,0)/1000*0.65*$C1567)</f>
        <v>6694.6344328238147</v>
      </c>
      <c r="K1567" s="67">
        <f xml:space="preserve">   MAX(0, HLOOKUP(MONTH($B1567),'Farm Crops'!$B$18:$N$28,K$5,0)  - VLOOKUP(K$4,'Farm Crops'!$B$4:$G$13,6,0)/1000*0.65*$C1567)</f>
        <v>1594.8660337892193</v>
      </c>
      <c r="L1567" s="67">
        <f xml:space="preserve">   MAX(0, HLOOKUP(MONTH($B1567),'Farm Crops'!$B$18:$N$28,L$5,0)  - VLOOKUP(L$4,'Farm Crops'!$B$4:$G$13,6,0)/1000*0.65*$C1567)</f>
        <v>289.90170555108637</v>
      </c>
      <c r="M1567" s="67">
        <f xml:space="preserve">   MAX(0, HLOOKUP(MONTH($B1567),'Farm Crops'!$B$18:$N$28,M$5,0)  - VLOOKUP(M$4,'Farm Crops'!$B$4:$G$13,6,0)/1000*0.65*$C1567)</f>
        <v>2159.1605309734509</v>
      </c>
    </row>
    <row r="1568" spans="2:13" x14ac:dyDescent="0.2">
      <c r="B1568" s="4">
        <v>42045</v>
      </c>
      <c r="C1568" s="67">
        <f>'Observed Data'!$E1567</f>
        <v>0</v>
      </c>
      <c r="D1568" s="67">
        <f xml:space="preserve">   MAX(0, HLOOKUP(MONTH($B1568),'Farm Crops'!$B$18:$N$28,D$5,0)  - VLOOKUP(D$4,'Farm Crops'!$B$4:$G$13,6,0)/1000*0.65*$C1568)</f>
        <v>1817.3193885760261</v>
      </c>
      <c r="E1568" s="67">
        <f xml:space="preserve">   MAX(0, HLOOKUP(MONTH($B1568),'Farm Crops'!$B$18:$N$28,E$5,0)  - VLOOKUP(E$4,'Farm Crops'!$B$4:$G$13,6,0)/1000*0.65*$C1568)</f>
        <v>4868.6117296862431</v>
      </c>
      <c r="F1568" s="67">
        <f xml:space="preserve">   MAX(0, HLOOKUP(MONTH($B1568),'Farm Crops'!$B$18:$N$28,F$5,0)  - VLOOKUP(F$4,'Farm Crops'!$B$4:$G$13,6,0)/1000*0.65*$C1568)</f>
        <v>5220.2218986323405</v>
      </c>
      <c r="G1568" s="67">
        <f xml:space="preserve">   MAX(0, HLOOKUP(MONTH($B1568),'Farm Crops'!$B$18:$N$28,G$5,0)  - VLOOKUP(G$4,'Farm Crops'!$B$4:$G$13,6,0)/1000*0.65*$C1568)</f>
        <v>1518.1067256637168</v>
      </c>
      <c r="H1568" s="67">
        <f xml:space="preserve">   MAX(0, HLOOKUP(MONTH($B1568),'Farm Crops'!$B$18:$N$28,H$5,0)  - VLOOKUP(H$4,'Farm Crops'!$B$4:$G$13,6,0)/1000*0.65*$C1568)</f>
        <v>5209.7330490748182</v>
      </c>
      <c r="I1568" s="67">
        <f xml:space="preserve">   MAX(0, HLOOKUP(MONTH($B1568),'Farm Crops'!$B$18:$N$28,I$5,0)  - VLOOKUP(I$4,'Farm Crops'!$B$4:$G$13,6,0)/1000*0.65*$C1568)</f>
        <v>2916.0123572003217</v>
      </c>
      <c r="J1568" s="67">
        <f xml:space="preserve">   MAX(0, HLOOKUP(MONTH($B1568),'Farm Crops'!$B$18:$N$28,J$5,0)  - VLOOKUP(J$4,'Farm Crops'!$B$4:$G$13,6,0)/1000*0.65*$C1568)</f>
        <v>6694.6344328238147</v>
      </c>
      <c r="K1568" s="67">
        <f xml:space="preserve">   MAX(0, HLOOKUP(MONTH($B1568),'Farm Crops'!$B$18:$N$28,K$5,0)  - VLOOKUP(K$4,'Farm Crops'!$B$4:$G$13,6,0)/1000*0.65*$C1568)</f>
        <v>1594.8660337892193</v>
      </c>
      <c r="L1568" s="67">
        <f xml:space="preserve">   MAX(0, HLOOKUP(MONTH($B1568),'Farm Crops'!$B$18:$N$28,L$5,0)  - VLOOKUP(L$4,'Farm Crops'!$B$4:$G$13,6,0)/1000*0.65*$C1568)</f>
        <v>289.90170555108637</v>
      </c>
      <c r="M1568" s="67">
        <f xml:space="preserve">   MAX(0, HLOOKUP(MONTH($B1568),'Farm Crops'!$B$18:$N$28,M$5,0)  - VLOOKUP(M$4,'Farm Crops'!$B$4:$G$13,6,0)/1000*0.65*$C1568)</f>
        <v>2159.1605309734509</v>
      </c>
    </row>
    <row r="1569" spans="2:13" x14ac:dyDescent="0.2">
      <c r="B1569" s="4">
        <v>42046</v>
      </c>
      <c r="C1569" s="67">
        <f>'Observed Data'!$E1568</f>
        <v>0</v>
      </c>
      <c r="D1569" s="67">
        <f xml:space="preserve">   MAX(0, HLOOKUP(MONTH($B1569),'Farm Crops'!$B$18:$N$28,D$5,0)  - VLOOKUP(D$4,'Farm Crops'!$B$4:$G$13,6,0)/1000*0.65*$C1569)</f>
        <v>1817.3193885760261</v>
      </c>
      <c r="E1569" s="67">
        <f xml:space="preserve">   MAX(0, HLOOKUP(MONTH($B1569),'Farm Crops'!$B$18:$N$28,E$5,0)  - VLOOKUP(E$4,'Farm Crops'!$B$4:$G$13,6,0)/1000*0.65*$C1569)</f>
        <v>4868.6117296862431</v>
      </c>
      <c r="F1569" s="67">
        <f xml:space="preserve">   MAX(0, HLOOKUP(MONTH($B1569),'Farm Crops'!$B$18:$N$28,F$5,0)  - VLOOKUP(F$4,'Farm Crops'!$B$4:$G$13,6,0)/1000*0.65*$C1569)</f>
        <v>5220.2218986323405</v>
      </c>
      <c r="G1569" s="67">
        <f xml:space="preserve">   MAX(0, HLOOKUP(MONTH($B1569),'Farm Crops'!$B$18:$N$28,G$5,0)  - VLOOKUP(G$4,'Farm Crops'!$B$4:$G$13,6,0)/1000*0.65*$C1569)</f>
        <v>1518.1067256637168</v>
      </c>
      <c r="H1569" s="67">
        <f xml:space="preserve">   MAX(0, HLOOKUP(MONTH($B1569),'Farm Crops'!$B$18:$N$28,H$5,0)  - VLOOKUP(H$4,'Farm Crops'!$B$4:$G$13,6,0)/1000*0.65*$C1569)</f>
        <v>5209.7330490748182</v>
      </c>
      <c r="I1569" s="67">
        <f xml:space="preserve">   MAX(0, HLOOKUP(MONTH($B1569),'Farm Crops'!$B$18:$N$28,I$5,0)  - VLOOKUP(I$4,'Farm Crops'!$B$4:$G$13,6,0)/1000*0.65*$C1569)</f>
        <v>2916.0123572003217</v>
      </c>
      <c r="J1569" s="67">
        <f xml:space="preserve">   MAX(0, HLOOKUP(MONTH($B1569),'Farm Crops'!$B$18:$N$28,J$5,0)  - VLOOKUP(J$4,'Farm Crops'!$B$4:$G$13,6,0)/1000*0.65*$C1569)</f>
        <v>6694.6344328238147</v>
      </c>
      <c r="K1569" s="67">
        <f xml:space="preserve">   MAX(0, HLOOKUP(MONTH($B1569),'Farm Crops'!$B$18:$N$28,K$5,0)  - VLOOKUP(K$4,'Farm Crops'!$B$4:$G$13,6,0)/1000*0.65*$C1569)</f>
        <v>1594.8660337892193</v>
      </c>
      <c r="L1569" s="67">
        <f xml:space="preserve">   MAX(0, HLOOKUP(MONTH($B1569),'Farm Crops'!$B$18:$N$28,L$5,0)  - VLOOKUP(L$4,'Farm Crops'!$B$4:$G$13,6,0)/1000*0.65*$C1569)</f>
        <v>289.90170555108637</v>
      </c>
      <c r="M1569" s="67">
        <f xml:space="preserve">   MAX(0, HLOOKUP(MONTH($B1569),'Farm Crops'!$B$18:$N$28,M$5,0)  - VLOOKUP(M$4,'Farm Crops'!$B$4:$G$13,6,0)/1000*0.65*$C1569)</f>
        <v>2159.1605309734509</v>
      </c>
    </row>
    <row r="1570" spans="2:13" x14ac:dyDescent="0.2">
      <c r="B1570" s="4">
        <v>42047</v>
      </c>
      <c r="C1570" s="67">
        <f>'Observed Data'!$E1569</f>
        <v>0</v>
      </c>
      <c r="D1570" s="67">
        <f xml:space="preserve">   MAX(0, HLOOKUP(MONTH($B1570),'Farm Crops'!$B$18:$N$28,D$5,0)  - VLOOKUP(D$4,'Farm Crops'!$B$4:$G$13,6,0)/1000*0.65*$C1570)</f>
        <v>1817.3193885760261</v>
      </c>
      <c r="E1570" s="67">
        <f xml:space="preserve">   MAX(0, HLOOKUP(MONTH($B1570),'Farm Crops'!$B$18:$N$28,E$5,0)  - VLOOKUP(E$4,'Farm Crops'!$B$4:$G$13,6,0)/1000*0.65*$C1570)</f>
        <v>4868.6117296862431</v>
      </c>
      <c r="F1570" s="67">
        <f xml:space="preserve">   MAX(0, HLOOKUP(MONTH($B1570),'Farm Crops'!$B$18:$N$28,F$5,0)  - VLOOKUP(F$4,'Farm Crops'!$B$4:$G$13,6,0)/1000*0.65*$C1570)</f>
        <v>5220.2218986323405</v>
      </c>
      <c r="G1570" s="67">
        <f xml:space="preserve">   MAX(0, HLOOKUP(MONTH($B1570),'Farm Crops'!$B$18:$N$28,G$5,0)  - VLOOKUP(G$4,'Farm Crops'!$B$4:$G$13,6,0)/1000*0.65*$C1570)</f>
        <v>1518.1067256637168</v>
      </c>
      <c r="H1570" s="67">
        <f xml:space="preserve">   MAX(0, HLOOKUP(MONTH($B1570),'Farm Crops'!$B$18:$N$28,H$5,0)  - VLOOKUP(H$4,'Farm Crops'!$B$4:$G$13,6,0)/1000*0.65*$C1570)</f>
        <v>5209.7330490748182</v>
      </c>
      <c r="I1570" s="67">
        <f xml:space="preserve">   MAX(0, HLOOKUP(MONTH($B1570),'Farm Crops'!$B$18:$N$28,I$5,0)  - VLOOKUP(I$4,'Farm Crops'!$B$4:$G$13,6,0)/1000*0.65*$C1570)</f>
        <v>2916.0123572003217</v>
      </c>
      <c r="J1570" s="67">
        <f xml:space="preserve">   MAX(0, HLOOKUP(MONTH($B1570),'Farm Crops'!$B$18:$N$28,J$5,0)  - VLOOKUP(J$4,'Farm Crops'!$B$4:$G$13,6,0)/1000*0.65*$C1570)</f>
        <v>6694.6344328238147</v>
      </c>
      <c r="K1570" s="67">
        <f xml:space="preserve">   MAX(0, HLOOKUP(MONTH($B1570),'Farm Crops'!$B$18:$N$28,K$5,0)  - VLOOKUP(K$4,'Farm Crops'!$B$4:$G$13,6,0)/1000*0.65*$C1570)</f>
        <v>1594.8660337892193</v>
      </c>
      <c r="L1570" s="67">
        <f xml:space="preserve">   MAX(0, HLOOKUP(MONTH($B1570),'Farm Crops'!$B$18:$N$28,L$5,0)  - VLOOKUP(L$4,'Farm Crops'!$B$4:$G$13,6,0)/1000*0.65*$C1570)</f>
        <v>289.90170555108637</v>
      </c>
      <c r="M1570" s="67">
        <f xml:space="preserve">   MAX(0, HLOOKUP(MONTH($B1570),'Farm Crops'!$B$18:$N$28,M$5,0)  - VLOOKUP(M$4,'Farm Crops'!$B$4:$G$13,6,0)/1000*0.65*$C1570)</f>
        <v>2159.1605309734509</v>
      </c>
    </row>
    <row r="1571" spans="2:13" x14ac:dyDescent="0.2">
      <c r="B1571" s="4">
        <v>42048</v>
      </c>
      <c r="C1571" s="67">
        <f>'Observed Data'!$E1570</f>
        <v>0</v>
      </c>
      <c r="D1571" s="67">
        <f xml:space="preserve">   MAX(0, HLOOKUP(MONTH($B1571),'Farm Crops'!$B$18:$N$28,D$5,0)  - VLOOKUP(D$4,'Farm Crops'!$B$4:$G$13,6,0)/1000*0.65*$C1571)</f>
        <v>1817.3193885760261</v>
      </c>
      <c r="E1571" s="67">
        <f xml:space="preserve">   MAX(0, HLOOKUP(MONTH($B1571),'Farm Crops'!$B$18:$N$28,E$5,0)  - VLOOKUP(E$4,'Farm Crops'!$B$4:$G$13,6,0)/1000*0.65*$C1571)</f>
        <v>4868.6117296862431</v>
      </c>
      <c r="F1571" s="67">
        <f xml:space="preserve">   MAX(0, HLOOKUP(MONTH($B1571),'Farm Crops'!$B$18:$N$28,F$5,0)  - VLOOKUP(F$4,'Farm Crops'!$B$4:$G$13,6,0)/1000*0.65*$C1571)</f>
        <v>5220.2218986323405</v>
      </c>
      <c r="G1571" s="67">
        <f xml:space="preserve">   MAX(0, HLOOKUP(MONTH($B1571),'Farm Crops'!$B$18:$N$28,G$5,0)  - VLOOKUP(G$4,'Farm Crops'!$B$4:$G$13,6,0)/1000*0.65*$C1571)</f>
        <v>1518.1067256637168</v>
      </c>
      <c r="H1571" s="67">
        <f xml:space="preserve">   MAX(0, HLOOKUP(MONTH($B1571),'Farm Crops'!$B$18:$N$28,H$5,0)  - VLOOKUP(H$4,'Farm Crops'!$B$4:$G$13,6,0)/1000*0.65*$C1571)</f>
        <v>5209.7330490748182</v>
      </c>
      <c r="I1571" s="67">
        <f xml:space="preserve">   MAX(0, HLOOKUP(MONTH($B1571),'Farm Crops'!$B$18:$N$28,I$5,0)  - VLOOKUP(I$4,'Farm Crops'!$B$4:$G$13,6,0)/1000*0.65*$C1571)</f>
        <v>2916.0123572003217</v>
      </c>
      <c r="J1571" s="67">
        <f xml:space="preserve">   MAX(0, HLOOKUP(MONTH($B1571),'Farm Crops'!$B$18:$N$28,J$5,0)  - VLOOKUP(J$4,'Farm Crops'!$B$4:$G$13,6,0)/1000*0.65*$C1571)</f>
        <v>6694.6344328238147</v>
      </c>
      <c r="K1571" s="67">
        <f xml:space="preserve">   MAX(0, HLOOKUP(MONTH($B1571),'Farm Crops'!$B$18:$N$28,K$5,0)  - VLOOKUP(K$4,'Farm Crops'!$B$4:$G$13,6,0)/1000*0.65*$C1571)</f>
        <v>1594.8660337892193</v>
      </c>
      <c r="L1571" s="67">
        <f xml:space="preserve">   MAX(0, HLOOKUP(MONTH($B1571),'Farm Crops'!$B$18:$N$28,L$5,0)  - VLOOKUP(L$4,'Farm Crops'!$B$4:$G$13,6,0)/1000*0.65*$C1571)</f>
        <v>289.90170555108637</v>
      </c>
      <c r="M1571" s="67">
        <f xml:space="preserve">   MAX(0, HLOOKUP(MONTH($B1571),'Farm Crops'!$B$18:$N$28,M$5,0)  - VLOOKUP(M$4,'Farm Crops'!$B$4:$G$13,6,0)/1000*0.65*$C1571)</f>
        <v>2159.1605309734509</v>
      </c>
    </row>
    <row r="1572" spans="2:13" x14ac:dyDescent="0.2">
      <c r="B1572" s="4">
        <v>42049</v>
      </c>
      <c r="C1572" s="67">
        <f>'Observed Data'!$E1571</f>
        <v>0</v>
      </c>
      <c r="D1572" s="67">
        <f xml:space="preserve">   MAX(0, HLOOKUP(MONTH($B1572),'Farm Crops'!$B$18:$N$28,D$5,0)  - VLOOKUP(D$4,'Farm Crops'!$B$4:$G$13,6,0)/1000*0.65*$C1572)</f>
        <v>1817.3193885760261</v>
      </c>
      <c r="E1572" s="67">
        <f xml:space="preserve">   MAX(0, HLOOKUP(MONTH($B1572),'Farm Crops'!$B$18:$N$28,E$5,0)  - VLOOKUP(E$4,'Farm Crops'!$B$4:$G$13,6,0)/1000*0.65*$C1572)</f>
        <v>4868.6117296862431</v>
      </c>
      <c r="F1572" s="67">
        <f xml:space="preserve">   MAX(0, HLOOKUP(MONTH($B1572),'Farm Crops'!$B$18:$N$28,F$5,0)  - VLOOKUP(F$4,'Farm Crops'!$B$4:$G$13,6,0)/1000*0.65*$C1572)</f>
        <v>5220.2218986323405</v>
      </c>
      <c r="G1572" s="67">
        <f xml:space="preserve">   MAX(0, HLOOKUP(MONTH($B1572),'Farm Crops'!$B$18:$N$28,G$5,0)  - VLOOKUP(G$4,'Farm Crops'!$B$4:$G$13,6,0)/1000*0.65*$C1572)</f>
        <v>1518.1067256637168</v>
      </c>
      <c r="H1572" s="67">
        <f xml:space="preserve">   MAX(0, HLOOKUP(MONTH($B1572),'Farm Crops'!$B$18:$N$28,H$5,0)  - VLOOKUP(H$4,'Farm Crops'!$B$4:$G$13,6,0)/1000*0.65*$C1572)</f>
        <v>5209.7330490748182</v>
      </c>
      <c r="I1572" s="67">
        <f xml:space="preserve">   MAX(0, HLOOKUP(MONTH($B1572),'Farm Crops'!$B$18:$N$28,I$5,0)  - VLOOKUP(I$4,'Farm Crops'!$B$4:$G$13,6,0)/1000*0.65*$C1572)</f>
        <v>2916.0123572003217</v>
      </c>
      <c r="J1572" s="67">
        <f xml:space="preserve">   MAX(0, HLOOKUP(MONTH($B1572),'Farm Crops'!$B$18:$N$28,J$5,0)  - VLOOKUP(J$4,'Farm Crops'!$B$4:$G$13,6,0)/1000*0.65*$C1572)</f>
        <v>6694.6344328238147</v>
      </c>
      <c r="K1572" s="67">
        <f xml:space="preserve">   MAX(0, HLOOKUP(MONTH($B1572),'Farm Crops'!$B$18:$N$28,K$5,0)  - VLOOKUP(K$4,'Farm Crops'!$B$4:$G$13,6,0)/1000*0.65*$C1572)</f>
        <v>1594.8660337892193</v>
      </c>
      <c r="L1572" s="67">
        <f xml:space="preserve">   MAX(0, HLOOKUP(MONTH($B1572),'Farm Crops'!$B$18:$N$28,L$5,0)  - VLOOKUP(L$4,'Farm Crops'!$B$4:$G$13,6,0)/1000*0.65*$C1572)</f>
        <v>289.90170555108637</v>
      </c>
      <c r="M1572" s="67">
        <f xml:space="preserve">   MAX(0, HLOOKUP(MONTH($B1572),'Farm Crops'!$B$18:$N$28,M$5,0)  - VLOOKUP(M$4,'Farm Crops'!$B$4:$G$13,6,0)/1000*0.65*$C1572)</f>
        <v>2159.1605309734509</v>
      </c>
    </row>
    <row r="1573" spans="2:13" x14ac:dyDescent="0.2">
      <c r="B1573" s="4">
        <v>42050</v>
      </c>
      <c r="C1573" s="67">
        <f>'Observed Data'!$E1572</f>
        <v>0</v>
      </c>
      <c r="D1573" s="67">
        <f xml:space="preserve">   MAX(0, HLOOKUP(MONTH($B1573),'Farm Crops'!$B$18:$N$28,D$5,0)  - VLOOKUP(D$4,'Farm Crops'!$B$4:$G$13,6,0)/1000*0.65*$C1573)</f>
        <v>1817.3193885760261</v>
      </c>
      <c r="E1573" s="67">
        <f xml:space="preserve">   MAX(0, HLOOKUP(MONTH($B1573),'Farm Crops'!$B$18:$N$28,E$5,0)  - VLOOKUP(E$4,'Farm Crops'!$B$4:$G$13,6,0)/1000*0.65*$C1573)</f>
        <v>4868.6117296862431</v>
      </c>
      <c r="F1573" s="67">
        <f xml:space="preserve">   MAX(0, HLOOKUP(MONTH($B1573),'Farm Crops'!$B$18:$N$28,F$5,0)  - VLOOKUP(F$4,'Farm Crops'!$B$4:$G$13,6,0)/1000*0.65*$C1573)</f>
        <v>5220.2218986323405</v>
      </c>
      <c r="G1573" s="67">
        <f xml:space="preserve">   MAX(0, HLOOKUP(MONTH($B1573),'Farm Crops'!$B$18:$N$28,G$5,0)  - VLOOKUP(G$4,'Farm Crops'!$B$4:$G$13,6,0)/1000*0.65*$C1573)</f>
        <v>1518.1067256637168</v>
      </c>
      <c r="H1573" s="67">
        <f xml:space="preserve">   MAX(0, HLOOKUP(MONTH($B1573),'Farm Crops'!$B$18:$N$28,H$5,0)  - VLOOKUP(H$4,'Farm Crops'!$B$4:$G$13,6,0)/1000*0.65*$C1573)</f>
        <v>5209.7330490748182</v>
      </c>
      <c r="I1573" s="67">
        <f xml:space="preserve">   MAX(0, HLOOKUP(MONTH($B1573),'Farm Crops'!$B$18:$N$28,I$5,0)  - VLOOKUP(I$4,'Farm Crops'!$B$4:$G$13,6,0)/1000*0.65*$C1573)</f>
        <v>2916.0123572003217</v>
      </c>
      <c r="J1573" s="67">
        <f xml:space="preserve">   MAX(0, HLOOKUP(MONTH($B1573),'Farm Crops'!$B$18:$N$28,J$5,0)  - VLOOKUP(J$4,'Farm Crops'!$B$4:$G$13,6,0)/1000*0.65*$C1573)</f>
        <v>6694.6344328238147</v>
      </c>
      <c r="K1573" s="67">
        <f xml:space="preserve">   MAX(0, HLOOKUP(MONTH($B1573),'Farm Crops'!$B$18:$N$28,K$5,0)  - VLOOKUP(K$4,'Farm Crops'!$B$4:$G$13,6,0)/1000*0.65*$C1573)</f>
        <v>1594.8660337892193</v>
      </c>
      <c r="L1573" s="67">
        <f xml:space="preserve">   MAX(0, HLOOKUP(MONTH($B1573),'Farm Crops'!$B$18:$N$28,L$5,0)  - VLOOKUP(L$4,'Farm Crops'!$B$4:$G$13,6,0)/1000*0.65*$C1573)</f>
        <v>289.90170555108637</v>
      </c>
      <c r="M1573" s="67">
        <f xml:space="preserve">   MAX(0, HLOOKUP(MONTH($B1573),'Farm Crops'!$B$18:$N$28,M$5,0)  - VLOOKUP(M$4,'Farm Crops'!$B$4:$G$13,6,0)/1000*0.65*$C1573)</f>
        <v>2159.1605309734509</v>
      </c>
    </row>
    <row r="1574" spans="2:13" x14ac:dyDescent="0.2">
      <c r="B1574" s="4">
        <v>42051</v>
      </c>
      <c r="C1574" s="67">
        <f>'Observed Data'!$E1573</f>
        <v>5</v>
      </c>
      <c r="D1574" s="67">
        <f xml:space="preserve">   MAX(0, HLOOKUP(MONTH($B1574),'Farm Crops'!$B$18:$N$28,D$5,0)  - VLOOKUP(D$4,'Farm Crops'!$B$4:$G$13,6,0)/1000*0.65*$C1574)</f>
        <v>260.56938857602609</v>
      </c>
      <c r="E1574" s="67">
        <f xml:space="preserve">   MAX(0, HLOOKUP(MONTH($B1574),'Farm Crops'!$B$18:$N$28,E$5,0)  - VLOOKUP(E$4,'Farm Crops'!$B$4:$G$13,6,0)/1000*0.65*$C1574)</f>
        <v>1915.0117296862427</v>
      </c>
      <c r="F1574" s="67">
        <f xml:space="preserve">   MAX(0, HLOOKUP(MONTH($B1574),'Farm Crops'!$B$18:$N$28,F$5,0)  - VLOOKUP(F$4,'Farm Crops'!$B$4:$G$13,6,0)/1000*0.65*$C1574)</f>
        <v>1959.1718986323408</v>
      </c>
      <c r="G1574" s="67">
        <f xml:space="preserve">   MAX(0, HLOOKUP(MONTH($B1574),'Farm Crops'!$B$18:$N$28,G$5,0)  - VLOOKUP(G$4,'Farm Crops'!$B$4:$G$13,6,0)/1000*0.65*$C1574)</f>
        <v>592.18172566371686</v>
      </c>
      <c r="H1574" s="67">
        <f xml:space="preserve">   MAX(0, HLOOKUP(MONTH($B1574),'Farm Crops'!$B$18:$N$28,H$5,0)  - VLOOKUP(H$4,'Farm Crops'!$B$4:$G$13,6,0)/1000*0.65*$C1574)</f>
        <v>2032.2080490748181</v>
      </c>
      <c r="I1574" s="67">
        <f xml:space="preserve">   MAX(0, HLOOKUP(MONTH($B1574),'Farm Crops'!$B$18:$N$28,I$5,0)  - VLOOKUP(I$4,'Farm Crops'!$B$4:$G$13,6,0)/1000*0.65*$C1574)</f>
        <v>88.187357200321458</v>
      </c>
      <c r="J1574" s="67">
        <f xml:space="preserve">   MAX(0, HLOOKUP(MONTH($B1574),'Farm Crops'!$B$18:$N$28,J$5,0)  - VLOOKUP(J$4,'Farm Crops'!$B$4:$G$13,6,0)/1000*0.65*$C1574)</f>
        <v>2659.4344328238149</v>
      </c>
      <c r="K1574" s="67">
        <f xml:space="preserve">   MAX(0, HLOOKUP(MONTH($B1574),'Farm Crops'!$B$18:$N$28,K$5,0)  - VLOOKUP(K$4,'Farm Crops'!$B$4:$G$13,6,0)/1000*0.65*$C1574)</f>
        <v>632.21603378921941</v>
      </c>
      <c r="L1574" s="67">
        <f xml:space="preserve">   MAX(0, HLOOKUP(MONTH($B1574),'Farm Crops'!$B$18:$N$28,L$5,0)  - VLOOKUP(L$4,'Farm Crops'!$B$4:$G$13,6,0)/1000*0.65*$C1574)</f>
        <v>114.72670555108618</v>
      </c>
      <c r="M1574" s="67">
        <f xml:space="preserve">   MAX(0, HLOOKUP(MONTH($B1574),'Farm Crops'!$B$18:$N$28,M$5,0)  - VLOOKUP(M$4,'Farm Crops'!$B$4:$G$13,6,0)/1000*0.65*$C1574)</f>
        <v>850.3855309734513</v>
      </c>
    </row>
    <row r="1575" spans="2:13" x14ac:dyDescent="0.2">
      <c r="B1575" s="4">
        <v>42052</v>
      </c>
      <c r="C1575" s="67">
        <f>'Observed Data'!$E1574</f>
        <v>0</v>
      </c>
      <c r="D1575" s="67">
        <f xml:space="preserve">   MAX(0, HLOOKUP(MONTH($B1575),'Farm Crops'!$B$18:$N$28,D$5,0)  - VLOOKUP(D$4,'Farm Crops'!$B$4:$G$13,6,0)/1000*0.65*$C1575)</f>
        <v>1817.3193885760261</v>
      </c>
      <c r="E1575" s="67">
        <f xml:space="preserve">   MAX(0, HLOOKUP(MONTH($B1575),'Farm Crops'!$B$18:$N$28,E$5,0)  - VLOOKUP(E$4,'Farm Crops'!$B$4:$G$13,6,0)/1000*0.65*$C1575)</f>
        <v>4868.6117296862431</v>
      </c>
      <c r="F1575" s="67">
        <f xml:space="preserve">   MAX(0, HLOOKUP(MONTH($B1575),'Farm Crops'!$B$18:$N$28,F$5,0)  - VLOOKUP(F$4,'Farm Crops'!$B$4:$G$13,6,0)/1000*0.65*$C1575)</f>
        <v>5220.2218986323405</v>
      </c>
      <c r="G1575" s="67">
        <f xml:space="preserve">   MAX(0, HLOOKUP(MONTH($B1575),'Farm Crops'!$B$18:$N$28,G$5,0)  - VLOOKUP(G$4,'Farm Crops'!$B$4:$G$13,6,0)/1000*0.65*$C1575)</f>
        <v>1518.1067256637168</v>
      </c>
      <c r="H1575" s="67">
        <f xml:space="preserve">   MAX(0, HLOOKUP(MONTH($B1575),'Farm Crops'!$B$18:$N$28,H$5,0)  - VLOOKUP(H$4,'Farm Crops'!$B$4:$G$13,6,0)/1000*0.65*$C1575)</f>
        <v>5209.7330490748182</v>
      </c>
      <c r="I1575" s="67">
        <f xml:space="preserve">   MAX(0, HLOOKUP(MONTH($B1575),'Farm Crops'!$B$18:$N$28,I$5,0)  - VLOOKUP(I$4,'Farm Crops'!$B$4:$G$13,6,0)/1000*0.65*$C1575)</f>
        <v>2916.0123572003217</v>
      </c>
      <c r="J1575" s="67">
        <f xml:space="preserve">   MAX(0, HLOOKUP(MONTH($B1575),'Farm Crops'!$B$18:$N$28,J$5,0)  - VLOOKUP(J$4,'Farm Crops'!$B$4:$G$13,6,0)/1000*0.65*$C1575)</f>
        <v>6694.6344328238147</v>
      </c>
      <c r="K1575" s="67">
        <f xml:space="preserve">   MAX(0, HLOOKUP(MONTH($B1575),'Farm Crops'!$B$18:$N$28,K$5,0)  - VLOOKUP(K$4,'Farm Crops'!$B$4:$G$13,6,0)/1000*0.65*$C1575)</f>
        <v>1594.8660337892193</v>
      </c>
      <c r="L1575" s="67">
        <f xml:space="preserve">   MAX(0, HLOOKUP(MONTH($B1575),'Farm Crops'!$B$18:$N$28,L$5,0)  - VLOOKUP(L$4,'Farm Crops'!$B$4:$G$13,6,0)/1000*0.65*$C1575)</f>
        <v>289.90170555108637</v>
      </c>
      <c r="M1575" s="67">
        <f xml:space="preserve">   MAX(0, HLOOKUP(MONTH($B1575),'Farm Crops'!$B$18:$N$28,M$5,0)  - VLOOKUP(M$4,'Farm Crops'!$B$4:$G$13,6,0)/1000*0.65*$C1575)</f>
        <v>2159.1605309734509</v>
      </c>
    </row>
    <row r="1576" spans="2:13" x14ac:dyDescent="0.2">
      <c r="B1576" s="4">
        <v>42053</v>
      </c>
      <c r="C1576" s="67">
        <f>'Observed Data'!$E1575</f>
        <v>0</v>
      </c>
      <c r="D1576" s="67">
        <f xml:space="preserve">   MAX(0, HLOOKUP(MONTH($B1576),'Farm Crops'!$B$18:$N$28,D$5,0)  - VLOOKUP(D$4,'Farm Crops'!$B$4:$G$13,6,0)/1000*0.65*$C1576)</f>
        <v>1817.3193885760261</v>
      </c>
      <c r="E1576" s="67">
        <f xml:space="preserve">   MAX(0, HLOOKUP(MONTH($B1576),'Farm Crops'!$B$18:$N$28,E$5,0)  - VLOOKUP(E$4,'Farm Crops'!$B$4:$G$13,6,0)/1000*0.65*$C1576)</f>
        <v>4868.6117296862431</v>
      </c>
      <c r="F1576" s="67">
        <f xml:space="preserve">   MAX(0, HLOOKUP(MONTH($B1576),'Farm Crops'!$B$18:$N$28,F$5,0)  - VLOOKUP(F$4,'Farm Crops'!$B$4:$G$13,6,0)/1000*0.65*$C1576)</f>
        <v>5220.2218986323405</v>
      </c>
      <c r="G1576" s="67">
        <f xml:space="preserve">   MAX(0, HLOOKUP(MONTH($B1576),'Farm Crops'!$B$18:$N$28,G$5,0)  - VLOOKUP(G$4,'Farm Crops'!$B$4:$G$13,6,0)/1000*0.65*$C1576)</f>
        <v>1518.1067256637168</v>
      </c>
      <c r="H1576" s="67">
        <f xml:space="preserve">   MAX(0, HLOOKUP(MONTH($B1576),'Farm Crops'!$B$18:$N$28,H$5,0)  - VLOOKUP(H$4,'Farm Crops'!$B$4:$G$13,6,0)/1000*0.65*$C1576)</f>
        <v>5209.7330490748182</v>
      </c>
      <c r="I1576" s="67">
        <f xml:space="preserve">   MAX(0, HLOOKUP(MONTH($B1576),'Farm Crops'!$B$18:$N$28,I$5,0)  - VLOOKUP(I$4,'Farm Crops'!$B$4:$G$13,6,0)/1000*0.65*$C1576)</f>
        <v>2916.0123572003217</v>
      </c>
      <c r="J1576" s="67">
        <f xml:space="preserve">   MAX(0, HLOOKUP(MONTH($B1576),'Farm Crops'!$B$18:$N$28,J$5,0)  - VLOOKUP(J$4,'Farm Crops'!$B$4:$G$13,6,0)/1000*0.65*$C1576)</f>
        <v>6694.6344328238147</v>
      </c>
      <c r="K1576" s="67">
        <f xml:space="preserve">   MAX(0, HLOOKUP(MONTH($B1576),'Farm Crops'!$B$18:$N$28,K$5,0)  - VLOOKUP(K$4,'Farm Crops'!$B$4:$G$13,6,0)/1000*0.65*$C1576)</f>
        <v>1594.8660337892193</v>
      </c>
      <c r="L1576" s="67">
        <f xml:space="preserve">   MAX(0, HLOOKUP(MONTH($B1576),'Farm Crops'!$B$18:$N$28,L$5,0)  - VLOOKUP(L$4,'Farm Crops'!$B$4:$G$13,6,0)/1000*0.65*$C1576)</f>
        <v>289.90170555108637</v>
      </c>
      <c r="M1576" s="67">
        <f xml:space="preserve">   MAX(0, HLOOKUP(MONTH($B1576),'Farm Crops'!$B$18:$N$28,M$5,0)  - VLOOKUP(M$4,'Farm Crops'!$B$4:$G$13,6,0)/1000*0.65*$C1576)</f>
        <v>2159.1605309734509</v>
      </c>
    </row>
    <row r="1577" spans="2:13" x14ac:dyDescent="0.2">
      <c r="B1577" s="4">
        <v>42054</v>
      </c>
      <c r="C1577" s="67">
        <f>'Observed Data'!$E1576</f>
        <v>0</v>
      </c>
      <c r="D1577" s="67">
        <f xml:space="preserve">   MAX(0, HLOOKUP(MONTH($B1577),'Farm Crops'!$B$18:$N$28,D$5,0)  - VLOOKUP(D$4,'Farm Crops'!$B$4:$G$13,6,0)/1000*0.65*$C1577)</f>
        <v>1817.3193885760261</v>
      </c>
      <c r="E1577" s="67">
        <f xml:space="preserve">   MAX(0, HLOOKUP(MONTH($B1577),'Farm Crops'!$B$18:$N$28,E$5,0)  - VLOOKUP(E$4,'Farm Crops'!$B$4:$G$13,6,0)/1000*0.65*$C1577)</f>
        <v>4868.6117296862431</v>
      </c>
      <c r="F1577" s="67">
        <f xml:space="preserve">   MAX(0, HLOOKUP(MONTH($B1577),'Farm Crops'!$B$18:$N$28,F$5,0)  - VLOOKUP(F$4,'Farm Crops'!$B$4:$G$13,6,0)/1000*0.65*$C1577)</f>
        <v>5220.2218986323405</v>
      </c>
      <c r="G1577" s="67">
        <f xml:space="preserve">   MAX(0, HLOOKUP(MONTH($B1577),'Farm Crops'!$B$18:$N$28,G$5,0)  - VLOOKUP(G$4,'Farm Crops'!$B$4:$G$13,6,0)/1000*0.65*$C1577)</f>
        <v>1518.1067256637168</v>
      </c>
      <c r="H1577" s="67">
        <f xml:space="preserve">   MAX(0, HLOOKUP(MONTH($B1577),'Farm Crops'!$B$18:$N$28,H$5,0)  - VLOOKUP(H$4,'Farm Crops'!$B$4:$G$13,6,0)/1000*0.65*$C1577)</f>
        <v>5209.7330490748182</v>
      </c>
      <c r="I1577" s="67">
        <f xml:space="preserve">   MAX(0, HLOOKUP(MONTH($B1577),'Farm Crops'!$B$18:$N$28,I$5,0)  - VLOOKUP(I$4,'Farm Crops'!$B$4:$G$13,6,0)/1000*0.65*$C1577)</f>
        <v>2916.0123572003217</v>
      </c>
      <c r="J1577" s="67">
        <f xml:space="preserve">   MAX(0, HLOOKUP(MONTH($B1577),'Farm Crops'!$B$18:$N$28,J$5,0)  - VLOOKUP(J$4,'Farm Crops'!$B$4:$G$13,6,0)/1000*0.65*$C1577)</f>
        <v>6694.6344328238147</v>
      </c>
      <c r="K1577" s="67">
        <f xml:space="preserve">   MAX(0, HLOOKUP(MONTH($B1577),'Farm Crops'!$B$18:$N$28,K$5,0)  - VLOOKUP(K$4,'Farm Crops'!$B$4:$G$13,6,0)/1000*0.65*$C1577)</f>
        <v>1594.8660337892193</v>
      </c>
      <c r="L1577" s="67">
        <f xml:space="preserve">   MAX(0, HLOOKUP(MONTH($B1577),'Farm Crops'!$B$18:$N$28,L$5,0)  - VLOOKUP(L$4,'Farm Crops'!$B$4:$G$13,6,0)/1000*0.65*$C1577)</f>
        <v>289.90170555108637</v>
      </c>
      <c r="M1577" s="67">
        <f xml:space="preserve">   MAX(0, HLOOKUP(MONTH($B1577),'Farm Crops'!$B$18:$N$28,M$5,0)  - VLOOKUP(M$4,'Farm Crops'!$B$4:$G$13,6,0)/1000*0.65*$C1577)</f>
        <v>2159.1605309734509</v>
      </c>
    </row>
    <row r="1578" spans="2:13" x14ac:dyDescent="0.2">
      <c r="B1578" s="4">
        <v>42055</v>
      </c>
      <c r="C1578" s="67">
        <f>'Observed Data'!$E1577</f>
        <v>0</v>
      </c>
      <c r="D1578" s="67">
        <f xml:space="preserve">   MAX(0, HLOOKUP(MONTH($B1578),'Farm Crops'!$B$18:$N$28,D$5,0)  - VLOOKUP(D$4,'Farm Crops'!$B$4:$G$13,6,0)/1000*0.65*$C1578)</f>
        <v>1817.3193885760261</v>
      </c>
      <c r="E1578" s="67">
        <f xml:space="preserve">   MAX(0, HLOOKUP(MONTH($B1578),'Farm Crops'!$B$18:$N$28,E$5,0)  - VLOOKUP(E$4,'Farm Crops'!$B$4:$G$13,6,0)/1000*0.65*$C1578)</f>
        <v>4868.6117296862431</v>
      </c>
      <c r="F1578" s="67">
        <f xml:space="preserve">   MAX(0, HLOOKUP(MONTH($B1578),'Farm Crops'!$B$18:$N$28,F$5,0)  - VLOOKUP(F$4,'Farm Crops'!$B$4:$G$13,6,0)/1000*0.65*$C1578)</f>
        <v>5220.2218986323405</v>
      </c>
      <c r="G1578" s="67">
        <f xml:space="preserve">   MAX(0, HLOOKUP(MONTH($B1578),'Farm Crops'!$B$18:$N$28,G$5,0)  - VLOOKUP(G$4,'Farm Crops'!$B$4:$G$13,6,0)/1000*0.65*$C1578)</f>
        <v>1518.1067256637168</v>
      </c>
      <c r="H1578" s="67">
        <f xml:space="preserve">   MAX(0, HLOOKUP(MONTH($B1578),'Farm Crops'!$B$18:$N$28,H$5,0)  - VLOOKUP(H$4,'Farm Crops'!$B$4:$G$13,6,0)/1000*0.65*$C1578)</f>
        <v>5209.7330490748182</v>
      </c>
      <c r="I1578" s="67">
        <f xml:space="preserve">   MAX(0, HLOOKUP(MONTH($B1578),'Farm Crops'!$B$18:$N$28,I$5,0)  - VLOOKUP(I$4,'Farm Crops'!$B$4:$G$13,6,0)/1000*0.65*$C1578)</f>
        <v>2916.0123572003217</v>
      </c>
      <c r="J1578" s="67">
        <f xml:space="preserve">   MAX(0, HLOOKUP(MONTH($B1578),'Farm Crops'!$B$18:$N$28,J$5,0)  - VLOOKUP(J$4,'Farm Crops'!$B$4:$G$13,6,0)/1000*0.65*$C1578)</f>
        <v>6694.6344328238147</v>
      </c>
      <c r="K1578" s="67">
        <f xml:space="preserve">   MAX(0, HLOOKUP(MONTH($B1578),'Farm Crops'!$B$18:$N$28,K$5,0)  - VLOOKUP(K$4,'Farm Crops'!$B$4:$G$13,6,0)/1000*0.65*$C1578)</f>
        <v>1594.8660337892193</v>
      </c>
      <c r="L1578" s="67">
        <f xml:space="preserve">   MAX(0, HLOOKUP(MONTH($B1578),'Farm Crops'!$B$18:$N$28,L$5,0)  - VLOOKUP(L$4,'Farm Crops'!$B$4:$G$13,6,0)/1000*0.65*$C1578)</f>
        <v>289.90170555108637</v>
      </c>
      <c r="M1578" s="67">
        <f xml:space="preserve">   MAX(0, HLOOKUP(MONTH($B1578),'Farm Crops'!$B$18:$N$28,M$5,0)  - VLOOKUP(M$4,'Farm Crops'!$B$4:$G$13,6,0)/1000*0.65*$C1578)</f>
        <v>2159.1605309734509</v>
      </c>
    </row>
    <row r="1579" spans="2:13" x14ac:dyDescent="0.2">
      <c r="B1579" s="4">
        <v>42056</v>
      </c>
      <c r="C1579" s="67">
        <f>'Observed Data'!$E1578</f>
        <v>0</v>
      </c>
      <c r="D1579" s="67">
        <f xml:space="preserve">   MAX(0, HLOOKUP(MONTH($B1579),'Farm Crops'!$B$18:$N$28,D$5,0)  - VLOOKUP(D$4,'Farm Crops'!$B$4:$G$13,6,0)/1000*0.65*$C1579)</f>
        <v>1817.3193885760261</v>
      </c>
      <c r="E1579" s="67">
        <f xml:space="preserve">   MAX(0, HLOOKUP(MONTH($B1579),'Farm Crops'!$B$18:$N$28,E$5,0)  - VLOOKUP(E$4,'Farm Crops'!$B$4:$G$13,6,0)/1000*0.65*$C1579)</f>
        <v>4868.6117296862431</v>
      </c>
      <c r="F1579" s="67">
        <f xml:space="preserve">   MAX(0, HLOOKUP(MONTH($B1579),'Farm Crops'!$B$18:$N$28,F$5,0)  - VLOOKUP(F$4,'Farm Crops'!$B$4:$G$13,6,0)/1000*0.65*$C1579)</f>
        <v>5220.2218986323405</v>
      </c>
      <c r="G1579" s="67">
        <f xml:space="preserve">   MAX(0, HLOOKUP(MONTH($B1579),'Farm Crops'!$B$18:$N$28,G$5,0)  - VLOOKUP(G$4,'Farm Crops'!$B$4:$G$13,6,0)/1000*0.65*$C1579)</f>
        <v>1518.1067256637168</v>
      </c>
      <c r="H1579" s="67">
        <f xml:space="preserve">   MAX(0, HLOOKUP(MONTH($B1579),'Farm Crops'!$B$18:$N$28,H$5,0)  - VLOOKUP(H$4,'Farm Crops'!$B$4:$G$13,6,0)/1000*0.65*$C1579)</f>
        <v>5209.7330490748182</v>
      </c>
      <c r="I1579" s="67">
        <f xml:space="preserve">   MAX(0, HLOOKUP(MONTH($B1579),'Farm Crops'!$B$18:$N$28,I$5,0)  - VLOOKUP(I$4,'Farm Crops'!$B$4:$G$13,6,0)/1000*0.65*$C1579)</f>
        <v>2916.0123572003217</v>
      </c>
      <c r="J1579" s="67">
        <f xml:space="preserve">   MAX(0, HLOOKUP(MONTH($B1579),'Farm Crops'!$B$18:$N$28,J$5,0)  - VLOOKUP(J$4,'Farm Crops'!$B$4:$G$13,6,0)/1000*0.65*$C1579)</f>
        <v>6694.6344328238147</v>
      </c>
      <c r="K1579" s="67">
        <f xml:space="preserve">   MAX(0, HLOOKUP(MONTH($B1579),'Farm Crops'!$B$18:$N$28,K$5,0)  - VLOOKUP(K$4,'Farm Crops'!$B$4:$G$13,6,0)/1000*0.65*$C1579)</f>
        <v>1594.8660337892193</v>
      </c>
      <c r="L1579" s="67">
        <f xml:space="preserve">   MAX(0, HLOOKUP(MONTH($B1579),'Farm Crops'!$B$18:$N$28,L$5,0)  - VLOOKUP(L$4,'Farm Crops'!$B$4:$G$13,6,0)/1000*0.65*$C1579)</f>
        <v>289.90170555108637</v>
      </c>
      <c r="M1579" s="67">
        <f xml:space="preserve">   MAX(0, HLOOKUP(MONTH($B1579),'Farm Crops'!$B$18:$N$28,M$5,0)  - VLOOKUP(M$4,'Farm Crops'!$B$4:$G$13,6,0)/1000*0.65*$C1579)</f>
        <v>2159.1605309734509</v>
      </c>
    </row>
    <row r="1580" spans="2:13" x14ac:dyDescent="0.2">
      <c r="B1580" s="4">
        <v>42057</v>
      </c>
      <c r="C1580" s="67">
        <f>'Observed Data'!$E1579</f>
        <v>0</v>
      </c>
      <c r="D1580" s="67">
        <f xml:space="preserve">   MAX(0, HLOOKUP(MONTH($B1580),'Farm Crops'!$B$18:$N$28,D$5,0)  - VLOOKUP(D$4,'Farm Crops'!$B$4:$G$13,6,0)/1000*0.65*$C1580)</f>
        <v>1817.3193885760261</v>
      </c>
      <c r="E1580" s="67">
        <f xml:space="preserve">   MAX(0, HLOOKUP(MONTH($B1580),'Farm Crops'!$B$18:$N$28,E$5,0)  - VLOOKUP(E$4,'Farm Crops'!$B$4:$G$13,6,0)/1000*0.65*$C1580)</f>
        <v>4868.6117296862431</v>
      </c>
      <c r="F1580" s="67">
        <f xml:space="preserve">   MAX(0, HLOOKUP(MONTH($B1580),'Farm Crops'!$B$18:$N$28,F$5,0)  - VLOOKUP(F$4,'Farm Crops'!$B$4:$G$13,6,0)/1000*0.65*$C1580)</f>
        <v>5220.2218986323405</v>
      </c>
      <c r="G1580" s="67">
        <f xml:space="preserve">   MAX(0, HLOOKUP(MONTH($B1580),'Farm Crops'!$B$18:$N$28,G$5,0)  - VLOOKUP(G$4,'Farm Crops'!$B$4:$G$13,6,0)/1000*0.65*$C1580)</f>
        <v>1518.1067256637168</v>
      </c>
      <c r="H1580" s="67">
        <f xml:space="preserve">   MAX(0, HLOOKUP(MONTH($B1580),'Farm Crops'!$B$18:$N$28,H$5,0)  - VLOOKUP(H$4,'Farm Crops'!$B$4:$G$13,6,0)/1000*0.65*$C1580)</f>
        <v>5209.7330490748182</v>
      </c>
      <c r="I1580" s="67">
        <f xml:space="preserve">   MAX(0, HLOOKUP(MONTH($B1580),'Farm Crops'!$B$18:$N$28,I$5,0)  - VLOOKUP(I$4,'Farm Crops'!$B$4:$G$13,6,0)/1000*0.65*$C1580)</f>
        <v>2916.0123572003217</v>
      </c>
      <c r="J1580" s="67">
        <f xml:space="preserve">   MAX(0, HLOOKUP(MONTH($B1580),'Farm Crops'!$B$18:$N$28,J$5,0)  - VLOOKUP(J$4,'Farm Crops'!$B$4:$G$13,6,0)/1000*0.65*$C1580)</f>
        <v>6694.6344328238147</v>
      </c>
      <c r="K1580" s="67">
        <f xml:space="preserve">   MAX(0, HLOOKUP(MONTH($B1580),'Farm Crops'!$B$18:$N$28,K$5,0)  - VLOOKUP(K$4,'Farm Crops'!$B$4:$G$13,6,0)/1000*0.65*$C1580)</f>
        <v>1594.8660337892193</v>
      </c>
      <c r="L1580" s="67">
        <f xml:space="preserve">   MAX(0, HLOOKUP(MONTH($B1580),'Farm Crops'!$B$18:$N$28,L$5,0)  - VLOOKUP(L$4,'Farm Crops'!$B$4:$G$13,6,0)/1000*0.65*$C1580)</f>
        <v>289.90170555108637</v>
      </c>
      <c r="M1580" s="67">
        <f xml:space="preserve">   MAX(0, HLOOKUP(MONTH($B1580),'Farm Crops'!$B$18:$N$28,M$5,0)  - VLOOKUP(M$4,'Farm Crops'!$B$4:$G$13,6,0)/1000*0.65*$C1580)</f>
        <v>2159.1605309734509</v>
      </c>
    </row>
    <row r="1581" spans="2:13" x14ac:dyDescent="0.2">
      <c r="B1581" s="4">
        <v>42058</v>
      </c>
      <c r="C1581" s="67">
        <f>'Observed Data'!$E1580</f>
        <v>0</v>
      </c>
      <c r="D1581" s="67">
        <f xml:space="preserve">   MAX(0, HLOOKUP(MONTH($B1581),'Farm Crops'!$B$18:$N$28,D$5,0)  - VLOOKUP(D$4,'Farm Crops'!$B$4:$G$13,6,0)/1000*0.65*$C1581)</f>
        <v>1817.3193885760261</v>
      </c>
      <c r="E1581" s="67">
        <f xml:space="preserve">   MAX(0, HLOOKUP(MONTH($B1581),'Farm Crops'!$B$18:$N$28,E$5,0)  - VLOOKUP(E$4,'Farm Crops'!$B$4:$G$13,6,0)/1000*0.65*$C1581)</f>
        <v>4868.6117296862431</v>
      </c>
      <c r="F1581" s="67">
        <f xml:space="preserve">   MAX(0, HLOOKUP(MONTH($B1581),'Farm Crops'!$B$18:$N$28,F$5,0)  - VLOOKUP(F$4,'Farm Crops'!$B$4:$G$13,6,0)/1000*0.65*$C1581)</f>
        <v>5220.2218986323405</v>
      </c>
      <c r="G1581" s="67">
        <f xml:space="preserve">   MAX(0, HLOOKUP(MONTH($B1581),'Farm Crops'!$B$18:$N$28,G$5,0)  - VLOOKUP(G$4,'Farm Crops'!$B$4:$G$13,6,0)/1000*0.65*$C1581)</f>
        <v>1518.1067256637168</v>
      </c>
      <c r="H1581" s="67">
        <f xml:space="preserve">   MAX(0, HLOOKUP(MONTH($B1581),'Farm Crops'!$B$18:$N$28,H$5,0)  - VLOOKUP(H$4,'Farm Crops'!$B$4:$G$13,6,0)/1000*0.65*$C1581)</f>
        <v>5209.7330490748182</v>
      </c>
      <c r="I1581" s="67">
        <f xml:space="preserve">   MAX(0, HLOOKUP(MONTH($B1581),'Farm Crops'!$B$18:$N$28,I$5,0)  - VLOOKUP(I$4,'Farm Crops'!$B$4:$G$13,6,0)/1000*0.65*$C1581)</f>
        <v>2916.0123572003217</v>
      </c>
      <c r="J1581" s="67">
        <f xml:space="preserve">   MAX(0, HLOOKUP(MONTH($B1581),'Farm Crops'!$B$18:$N$28,J$5,0)  - VLOOKUP(J$4,'Farm Crops'!$B$4:$G$13,6,0)/1000*0.65*$C1581)</f>
        <v>6694.6344328238147</v>
      </c>
      <c r="K1581" s="67">
        <f xml:space="preserve">   MAX(0, HLOOKUP(MONTH($B1581),'Farm Crops'!$B$18:$N$28,K$5,0)  - VLOOKUP(K$4,'Farm Crops'!$B$4:$G$13,6,0)/1000*0.65*$C1581)</f>
        <v>1594.8660337892193</v>
      </c>
      <c r="L1581" s="67">
        <f xml:space="preserve">   MAX(0, HLOOKUP(MONTH($B1581),'Farm Crops'!$B$18:$N$28,L$5,0)  - VLOOKUP(L$4,'Farm Crops'!$B$4:$G$13,6,0)/1000*0.65*$C1581)</f>
        <v>289.90170555108637</v>
      </c>
      <c r="M1581" s="67">
        <f xml:space="preserve">   MAX(0, HLOOKUP(MONTH($B1581),'Farm Crops'!$B$18:$N$28,M$5,0)  - VLOOKUP(M$4,'Farm Crops'!$B$4:$G$13,6,0)/1000*0.65*$C1581)</f>
        <v>2159.1605309734509</v>
      </c>
    </row>
    <row r="1582" spans="2:13" x14ac:dyDescent="0.2">
      <c r="B1582" s="4">
        <v>42059</v>
      </c>
      <c r="C1582" s="67">
        <f>'Observed Data'!$E1581</f>
        <v>0</v>
      </c>
      <c r="D1582" s="67">
        <f xml:space="preserve">   MAX(0, HLOOKUP(MONTH($B1582),'Farm Crops'!$B$18:$N$28,D$5,0)  - VLOOKUP(D$4,'Farm Crops'!$B$4:$G$13,6,0)/1000*0.65*$C1582)</f>
        <v>1817.3193885760261</v>
      </c>
      <c r="E1582" s="67">
        <f xml:space="preserve">   MAX(0, HLOOKUP(MONTH($B1582),'Farm Crops'!$B$18:$N$28,E$5,0)  - VLOOKUP(E$4,'Farm Crops'!$B$4:$G$13,6,0)/1000*0.65*$C1582)</f>
        <v>4868.6117296862431</v>
      </c>
      <c r="F1582" s="67">
        <f xml:space="preserve">   MAX(0, HLOOKUP(MONTH($B1582),'Farm Crops'!$B$18:$N$28,F$5,0)  - VLOOKUP(F$4,'Farm Crops'!$B$4:$G$13,6,0)/1000*0.65*$C1582)</f>
        <v>5220.2218986323405</v>
      </c>
      <c r="G1582" s="67">
        <f xml:space="preserve">   MAX(0, HLOOKUP(MONTH($B1582),'Farm Crops'!$B$18:$N$28,G$5,0)  - VLOOKUP(G$4,'Farm Crops'!$B$4:$G$13,6,0)/1000*0.65*$C1582)</f>
        <v>1518.1067256637168</v>
      </c>
      <c r="H1582" s="67">
        <f xml:space="preserve">   MAX(0, HLOOKUP(MONTH($B1582),'Farm Crops'!$B$18:$N$28,H$5,0)  - VLOOKUP(H$4,'Farm Crops'!$B$4:$G$13,6,0)/1000*0.65*$C1582)</f>
        <v>5209.7330490748182</v>
      </c>
      <c r="I1582" s="67">
        <f xml:space="preserve">   MAX(0, HLOOKUP(MONTH($B1582),'Farm Crops'!$B$18:$N$28,I$5,0)  - VLOOKUP(I$4,'Farm Crops'!$B$4:$G$13,6,0)/1000*0.65*$C1582)</f>
        <v>2916.0123572003217</v>
      </c>
      <c r="J1582" s="67">
        <f xml:space="preserve">   MAX(0, HLOOKUP(MONTH($B1582),'Farm Crops'!$B$18:$N$28,J$5,0)  - VLOOKUP(J$4,'Farm Crops'!$B$4:$G$13,6,0)/1000*0.65*$C1582)</f>
        <v>6694.6344328238147</v>
      </c>
      <c r="K1582" s="67">
        <f xml:space="preserve">   MAX(0, HLOOKUP(MONTH($B1582),'Farm Crops'!$B$18:$N$28,K$5,0)  - VLOOKUP(K$4,'Farm Crops'!$B$4:$G$13,6,0)/1000*0.65*$C1582)</f>
        <v>1594.8660337892193</v>
      </c>
      <c r="L1582" s="67">
        <f xml:space="preserve">   MAX(0, HLOOKUP(MONTH($B1582),'Farm Crops'!$B$18:$N$28,L$5,0)  - VLOOKUP(L$4,'Farm Crops'!$B$4:$G$13,6,0)/1000*0.65*$C1582)</f>
        <v>289.90170555108637</v>
      </c>
      <c r="M1582" s="67">
        <f xml:space="preserve">   MAX(0, HLOOKUP(MONTH($B1582),'Farm Crops'!$B$18:$N$28,M$5,0)  - VLOOKUP(M$4,'Farm Crops'!$B$4:$G$13,6,0)/1000*0.65*$C1582)</f>
        <v>2159.1605309734509</v>
      </c>
    </row>
    <row r="1583" spans="2:13" x14ac:dyDescent="0.2">
      <c r="B1583" s="4">
        <v>42060</v>
      </c>
      <c r="C1583" s="67">
        <f>'Observed Data'!$E1582</f>
        <v>0</v>
      </c>
      <c r="D1583" s="67">
        <f xml:space="preserve">   MAX(0, HLOOKUP(MONTH($B1583),'Farm Crops'!$B$18:$N$28,D$5,0)  - VLOOKUP(D$4,'Farm Crops'!$B$4:$G$13,6,0)/1000*0.65*$C1583)</f>
        <v>1817.3193885760261</v>
      </c>
      <c r="E1583" s="67">
        <f xml:space="preserve">   MAX(0, HLOOKUP(MONTH($B1583),'Farm Crops'!$B$18:$N$28,E$5,0)  - VLOOKUP(E$4,'Farm Crops'!$B$4:$G$13,6,0)/1000*0.65*$C1583)</f>
        <v>4868.6117296862431</v>
      </c>
      <c r="F1583" s="67">
        <f xml:space="preserve">   MAX(0, HLOOKUP(MONTH($B1583),'Farm Crops'!$B$18:$N$28,F$5,0)  - VLOOKUP(F$4,'Farm Crops'!$B$4:$G$13,6,0)/1000*0.65*$C1583)</f>
        <v>5220.2218986323405</v>
      </c>
      <c r="G1583" s="67">
        <f xml:space="preserve">   MAX(0, HLOOKUP(MONTH($B1583),'Farm Crops'!$B$18:$N$28,G$5,0)  - VLOOKUP(G$4,'Farm Crops'!$B$4:$G$13,6,0)/1000*0.65*$C1583)</f>
        <v>1518.1067256637168</v>
      </c>
      <c r="H1583" s="67">
        <f xml:space="preserve">   MAX(0, HLOOKUP(MONTH($B1583),'Farm Crops'!$B$18:$N$28,H$5,0)  - VLOOKUP(H$4,'Farm Crops'!$B$4:$G$13,6,0)/1000*0.65*$C1583)</f>
        <v>5209.7330490748182</v>
      </c>
      <c r="I1583" s="67">
        <f xml:space="preserve">   MAX(0, HLOOKUP(MONTH($B1583),'Farm Crops'!$B$18:$N$28,I$5,0)  - VLOOKUP(I$4,'Farm Crops'!$B$4:$G$13,6,0)/1000*0.65*$C1583)</f>
        <v>2916.0123572003217</v>
      </c>
      <c r="J1583" s="67">
        <f xml:space="preserve">   MAX(0, HLOOKUP(MONTH($B1583),'Farm Crops'!$B$18:$N$28,J$5,0)  - VLOOKUP(J$4,'Farm Crops'!$B$4:$G$13,6,0)/1000*0.65*$C1583)</f>
        <v>6694.6344328238147</v>
      </c>
      <c r="K1583" s="67">
        <f xml:space="preserve">   MAX(0, HLOOKUP(MONTH($B1583),'Farm Crops'!$B$18:$N$28,K$5,0)  - VLOOKUP(K$4,'Farm Crops'!$B$4:$G$13,6,0)/1000*0.65*$C1583)</f>
        <v>1594.8660337892193</v>
      </c>
      <c r="L1583" s="67">
        <f xml:space="preserve">   MAX(0, HLOOKUP(MONTH($B1583),'Farm Crops'!$B$18:$N$28,L$5,0)  - VLOOKUP(L$4,'Farm Crops'!$B$4:$G$13,6,0)/1000*0.65*$C1583)</f>
        <v>289.90170555108637</v>
      </c>
      <c r="M1583" s="67">
        <f xml:space="preserve">   MAX(0, HLOOKUP(MONTH($B1583),'Farm Crops'!$B$18:$N$28,M$5,0)  - VLOOKUP(M$4,'Farm Crops'!$B$4:$G$13,6,0)/1000*0.65*$C1583)</f>
        <v>2159.1605309734509</v>
      </c>
    </row>
    <row r="1584" spans="2:13" x14ac:dyDescent="0.2">
      <c r="B1584" s="4">
        <v>42061</v>
      </c>
      <c r="C1584" s="67">
        <f>'Observed Data'!$E1583</f>
        <v>0</v>
      </c>
      <c r="D1584" s="67">
        <f xml:space="preserve">   MAX(0, HLOOKUP(MONTH($B1584),'Farm Crops'!$B$18:$N$28,D$5,0)  - VLOOKUP(D$4,'Farm Crops'!$B$4:$G$13,6,0)/1000*0.65*$C1584)</f>
        <v>1817.3193885760261</v>
      </c>
      <c r="E1584" s="67">
        <f xml:space="preserve">   MAX(0, HLOOKUP(MONTH($B1584),'Farm Crops'!$B$18:$N$28,E$5,0)  - VLOOKUP(E$4,'Farm Crops'!$B$4:$G$13,6,0)/1000*0.65*$C1584)</f>
        <v>4868.6117296862431</v>
      </c>
      <c r="F1584" s="67">
        <f xml:space="preserve">   MAX(0, HLOOKUP(MONTH($B1584),'Farm Crops'!$B$18:$N$28,F$5,0)  - VLOOKUP(F$4,'Farm Crops'!$B$4:$G$13,6,0)/1000*0.65*$C1584)</f>
        <v>5220.2218986323405</v>
      </c>
      <c r="G1584" s="67">
        <f xml:space="preserve">   MAX(0, HLOOKUP(MONTH($B1584),'Farm Crops'!$B$18:$N$28,G$5,0)  - VLOOKUP(G$4,'Farm Crops'!$B$4:$G$13,6,0)/1000*0.65*$C1584)</f>
        <v>1518.1067256637168</v>
      </c>
      <c r="H1584" s="67">
        <f xml:space="preserve">   MAX(0, HLOOKUP(MONTH($B1584),'Farm Crops'!$B$18:$N$28,H$5,0)  - VLOOKUP(H$4,'Farm Crops'!$B$4:$G$13,6,0)/1000*0.65*$C1584)</f>
        <v>5209.7330490748182</v>
      </c>
      <c r="I1584" s="67">
        <f xml:space="preserve">   MAX(0, HLOOKUP(MONTH($B1584),'Farm Crops'!$B$18:$N$28,I$5,0)  - VLOOKUP(I$4,'Farm Crops'!$B$4:$G$13,6,0)/1000*0.65*$C1584)</f>
        <v>2916.0123572003217</v>
      </c>
      <c r="J1584" s="67">
        <f xml:space="preserve">   MAX(0, HLOOKUP(MONTH($B1584),'Farm Crops'!$B$18:$N$28,J$5,0)  - VLOOKUP(J$4,'Farm Crops'!$B$4:$G$13,6,0)/1000*0.65*$C1584)</f>
        <v>6694.6344328238147</v>
      </c>
      <c r="K1584" s="67">
        <f xml:space="preserve">   MAX(0, HLOOKUP(MONTH($B1584),'Farm Crops'!$B$18:$N$28,K$5,0)  - VLOOKUP(K$4,'Farm Crops'!$B$4:$G$13,6,0)/1000*0.65*$C1584)</f>
        <v>1594.8660337892193</v>
      </c>
      <c r="L1584" s="67">
        <f xml:space="preserve">   MAX(0, HLOOKUP(MONTH($B1584),'Farm Crops'!$B$18:$N$28,L$5,0)  - VLOOKUP(L$4,'Farm Crops'!$B$4:$G$13,6,0)/1000*0.65*$C1584)</f>
        <v>289.90170555108637</v>
      </c>
      <c r="M1584" s="67">
        <f xml:space="preserve">   MAX(0, HLOOKUP(MONTH($B1584),'Farm Crops'!$B$18:$N$28,M$5,0)  - VLOOKUP(M$4,'Farm Crops'!$B$4:$G$13,6,0)/1000*0.65*$C1584)</f>
        <v>2159.1605309734509</v>
      </c>
    </row>
    <row r="1585" spans="2:13" x14ac:dyDescent="0.2">
      <c r="B1585" s="4">
        <v>42062</v>
      </c>
      <c r="C1585" s="67">
        <f>'Observed Data'!$E1584</f>
        <v>0</v>
      </c>
      <c r="D1585" s="67">
        <f xml:space="preserve">   MAX(0, HLOOKUP(MONTH($B1585),'Farm Crops'!$B$18:$N$28,D$5,0)  - VLOOKUP(D$4,'Farm Crops'!$B$4:$G$13,6,0)/1000*0.65*$C1585)</f>
        <v>1817.3193885760261</v>
      </c>
      <c r="E1585" s="67">
        <f xml:space="preserve">   MAX(0, HLOOKUP(MONTH($B1585),'Farm Crops'!$B$18:$N$28,E$5,0)  - VLOOKUP(E$4,'Farm Crops'!$B$4:$G$13,6,0)/1000*0.65*$C1585)</f>
        <v>4868.6117296862431</v>
      </c>
      <c r="F1585" s="67">
        <f xml:space="preserve">   MAX(0, HLOOKUP(MONTH($B1585),'Farm Crops'!$B$18:$N$28,F$5,0)  - VLOOKUP(F$4,'Farm Crops'!$B$4:$G$13,6,0)/1000*0.65*$C1585)</f>
        <v>5220.2218986323405</v>
      </c>
      <c r="G1585" s="67">
        <f xml:space="preserve">   MAX(0, HLOOKUP(MONTH($B1585),'Farm Crops'!$B$18:$N$28,G$5,0)  - VLOOKUP(G$4,'Farm Crops'!$B$4:$G$13,6,0)/1000*0.65*$C1585)</f>
        <v>1518.1067256637168</v>
      </c>
      <c r="H1585" s="67">
        <f xml:space="preserve">   MAX(0, HLOOKUP(MONTH($B1585),'Farm Crops'!$B$18:$N$28,H$5,0)  - VLOOKUP(H$4,'Farm Crops'!$B$4:$G$13,6,0)/1000*0.65*$C1585)</f>
        <v>5209.7330490748182</v>
      </c>
      <c r="I1585" s="67">
        <f xml:space="preserve">   MAX(0, HLOOKUP(MONTH($B1585),'Farm Crops'!$B$18:$N$28,I$5,0)  - VLOOKUP(I$4,'Farm Crops'!$B$4:$G$13,6,0)/1000*0.65*$C1585)</f>
        <v>2916.0123572003217</v>
      </c>
      <c r="J1585" s="67">
        <f xml:space="preserve">   MAX(0, HLOOKUP(MONTH($B1585),'Farm Crops'!$B$18:$N$28,J$5,0)  - VLOOKUP(J$4,'Farm Crops'!$B$4:$G$13,6,0)/1000*0.65*$C1585)</f>
        <v>6694.6344328238147</v>
      </c>
      <c r="K1585" s="67">
        <f xml:space="preserve">   MAX(0, HLOOKUP(MONTH($B1585),'Farm Crops'!$B$18:$N$28,K$5,0)  - VLOOKUP(K$4,'Farm Crops'!$B$4:$G$13,6,0)/1000*0.65*$C1585)</f>
        <v>1594.8660337892193</v>
      </c>
      <c r="L1585" s="67">
        <f xml:space="preserve">   MAX(0, HLOOKUP(MONTH($B1585),'Farm Crops'!$B$18:$N$28,L$5,0)  - VLOOKUP(L$4,'Farm Crops'!$B$4:$G$13,6,0)/1000*0.65*$C1585)</f>
        <v>289.90170555108637</v>
      </c>
      <c r="M1585" s="67">
        <f xml:space="preserve">   MAX(0, HLOOKUP(MONTH($B1585),'Farm Crops'!$B$18:$N$28,M$5,0)  - VLOOKUP(M$4,'Farm Crops'!$B$4:$G$13,6,0)/1000*0.65*$C1585)</f>
        <v>2159.1605309734509</v>
      </c>
    </row>
    <row r="1586" spans="2:13" x14ac:dyDescent="0.2">
      <c r="B1586" s="4">
        <v>42063</v>
      </c>
      <c r="C1586" s="67">
        <f>'Observed Data'!$E1585</f>
        <v>0</v>
      </c>
      <c r="D1586" s="67">
        <f xml:space="preserve">   MAX(0, HLOOKUP(MONTH($B1586),'Farm Crops'!$B$18:$N$28,D$5,0)  - VLOOKUP(D$4,'Farm Crops'!$B$4:$G$13,6,0)/1000*0.65*$C1586)</f>
        <v>1817.3193885760261</v>
      </c>
      <c r="E1586" s="67">
        <f xml:space="preserve">   MAX(0, HLOOKUP(MONTH($B1586),'Farm Crops'!$B$18:$N$28,E$5,0)  - VLOOKUP(E$4,'Farm Crops'!$B$4:$G$13,6,0)/1000*0.65*$C1586)</f>
        <v>4868.6117296862431</v>
      </c>
      <c r="F1586" s="67">
        <f xml:space="preserve">   MAX(0, HLOOKUP(MONTH($B1586),'Farm Crops'!$B$18:$N$28,F$5,0)  - VLOOKUP(F$4,'Farm Crops'!$B$4:$G$13,6,0)/1000*0.65*$C1586)</f>
        <v>5220.2218986323405</v>
      </c>
      <c r="G1586" s="67">
        <f xml:space="preserve">   MAX(0, HLOOKUP(MONTH($B1586),'Farm Crops'!$B$18:$N$28,G$5,0)  - VLOOKUP(G$4,'Farm Crops'!$B$4:$G$13,6,0)/1000*0.65*$C1586)</f>
        <v>1518.1067256637168</v>
      </c>
      <c r="H1586" s="67">
        <f xml:space="preserve">   MAX(0, HLOOKUP(MONTH($B1586),'Farm Crops'!$B$18:$N$28,H$5,0)  - VLOOKUP(H$4,'Farm Crops'!$B$4:$G$13,6,0)/1000*0.65*$C1586)</f>
        <v>5209.7330490748182</v>
      </c>
      <c r="I1586" s="67">
        <f xml:space="preserve">   MAX(0, HLOOKUP(MONTH($B1586),'Farm Crops'!$B$18:$N$28,I$5,0)  - VLOOKUP(I$4,'Farm Crops'!$B$4:$G$13,6,0)/1000*0.65*$C1586)</f>
        <v>2916.0123572003217</v>
      </c>
      <c r="J1586" s="67">
        <f xml:space="preserve">   MAX(0, HLOOKUP(MONTH($B1586),'Farm Crops'!$B$18:$N$28,J$5,0)  - VLOOKUP(J$4,'Farm Crops'!$B$4:$G$13,6,0)/1000*0.65*$C1586)</f>
        <v>6694.6344328238147</v>
      </c>
      <c r="K1586" s="67">
        <f xml:space="preserve">   MAX(0, HLOOKUP(MONTH($B1586),'Farm Crops'!$B$18:$N$28,K$5,0)  - VLOOKUP(K$4,'Farm Crops'!$B$4:$G$13,6,0)/1000*0.65*$C1586)</f>
        <v>1594.8660337892193</v>
      </c>
      <c r="L1586" s="67">
        <f xml:space="preserve">   MAX(0, HLOOKUP(MONTH($B1586),'Farm Crops'!$B$18:$N$28,L$5,0)  - VLOOKUP(L$4,'Farm Crops'!$B$4:$G$13,6,0)/1000*0.65*$C1586)</f>
        <v>289.90170555108637</v>
      </c>
      <c r="M1586" s="67">
        <f xml:space="preserve">   MAX(0, HLOOKUP(MONTH($B1586),'Farm Crops'!$B$18:$N$28,M$5,0)  - VLOOKUP(M$4,'Farm Crops'!$B$4:$G$13,6,0)/1000*0.65*$C1586)</f>
        <v>2159.1605309734509</v>
      </c>
    </row>
    <row r="1587" spans="2:13" x14ac:dyDescent="0.2">
      <c r="B1587" s="4">
        <v>42064</v>
      </c>
      <c r="C1587" s="67">
        <f>'Observed Data'!$E1586</f>
        <v>0</v>
      </c>
      <c r="D1587" s="67">
        <f xml:space="preserve">   MAX(0, HLOOKUP(MONTH($B1587),'Farm Crops'!$B$18:$N$28,D$5,0)  - VLOOKUP(D$4,'Farm Crops'!$B$4:$G$13,6,0)/1000*0.65*$C1587)</f>
        <v>1531.0662756598242</v>
      </c>
      <c r="E1587" s="67">
        <f xml:space="preserve">   MAX(0, HLOOKUP(MONTH($B1587),'Farm Crops'!$B$18:$N$28,E$5,0)  - VLOOKUP(E$4,'Farm Crops'!$B$4:$G$13,6,0)/1000*0.65*$C1587)</f>
        <v>3466.1324261974582</v>
      </c>
      <c r="F1587" s="67">
        <f xml:space="preserve">   MAX(0, HLOOKUP(MONTH($B1587),'Farm Crops'!$B$18:$N$28,F$5,0)  - VLOOKUP(F$4,'Farm Crops'!$B$4:$G$13,6,0)/1000*0.65*$C1587)</f>
        <v>3804.660315738025</v>
      </c>
      <c r="G1587" s="67">
        <f xml:space="preserve">   MAX(0, HLOOKUP(MONTH($B1587),'Farm Crops'!$B$18:$N$28,G$5,0)  - VLOOKUP(G$4,'Farm Crops'!$B$4:$G$13,6,0)/1000*0.65*$C1587)</f>
        <v>1077.0389677419355</v>
      </c>
      <c r="H1587" s="67">
        <f xml:space="preserve">   MAX(0, HLOOKUP(MONTH($B1587),'Farm Crops'!$B$18:$N$28,H$5,0)  - VLOOKUP(H$4,'Farm Crops'!$B$4:$G$13,6,0)/1000*0.65*$C1587)</f>
        <v>3696.1074017595306</v>
      </c>
      <c r="I1587" s="67">
        <f xml:space="preserve">   MAX(0, HLOOKUP(MONTH($B1587),'Farm Crops'!$B$18:$N$28,I$5,0)  - VLOOKUP(I$4,'Farm Crops'!$B$4:$G$13,6,0)/1000*0.65*$C1587)</f>
        <v>2069.7117732160314</v>
      </c>
      <c r="J1587" s="67">
        <f xml:space="preserve">   MAX(0, HLOOKUP(MONTH($B1587),'Farm Crops'!$B$18:$N$28,J$5,0)  - VLOOKUP(J$4,'Farm Crops'!$B$4:$G$13,6,0)/1000*0.65*$C1587)</f>
        <v>5069.4517986314759</v>
      </c>
      <c r="K1587" s="67">
        <f xml:space="preserve">   MAX(0, HLOOKUP(MONTH($B1587),'Farm Crops'!$B$18:$N$28,K$5,0)  - VLOOKUP(K$4,'Farm Crops'!$B$4:$G$13,6,0)/1000*0.65*$C1587)</f>
        <v>1198.7524359726294</v>
      </c>
      <c r="L1587" s="67">
        <f xml:space="preserve">   MAX(0, HLOOKUP(MONTH($B1587),'Farm Crops'!$B$18:$N$28,L$5,0)  - VLOOKUP(L$4,'Farm Crops'!$B$4:$G$13,6,0)/1000*0.65*$C1587)</f>
        <v>216.6175249266864</v>
      </c>
      <c r="M1587" s="67">
        <f xml:space="preserve">   MAX(0, HLOOKUP(MONTH($B1587),'Farm Crops'!$B$18:$N$28,M$5,0)  - VLOOKUP(M$4,'Farm Crops'!$B$4:$G$13,6,0)/1000*0.65*$C1587)</f>
        <v>1586.1027526881719</v>
      </c>
    </row>
    <row r="1588" spans="2:13" x14ac:dyDescent="0.2">
      <c r="B1588" s="4">
        <v>42065</v>
      </c>
      <c r="C1588" s="67">
        <f>'Observed Data'!$E1587</f>
        <v>0</v>
      </c>
      <c r="D1588" s="67">
        <f xml:space="preserve">   MAX(0, HLOOKUP(MONTH($B1588),'Farm Crops'!$B$18:$N$28,D$5,0)  - VLOOKUP(D$4,'Farm Crops'!$B$4:$G$13,6,0)/1000*0.65*$C1588)</f>
        <v>1531.0662756598242</v>
      </c>
      <c r="E1588" s="67">
        <f xml:space="preserve">   MAX(0, HLOOKUP(MONTH($B1588),'Farm Crops'!$B$18:$N$28,E$5,0)  - VLOOKUP(E$4,'Farm Crops'!$B$4:$G$13,6,0)/1000*0.65*$C1588)</f>
        <v>3466.1324261974582</v>
      </c>
      <c r="F1588" s="67">
        <f xml:space="preserve">   MAX(0, HLOOKUP(MONTH($B1588),'Farm Crops'!$B$18:$N$28,F$5,0)  - VLOOKUP(F$4,'Farm Crops'!$B$4:$G$13,6,0)/1000*0.65*$C1588)</f>
        <v>3804.660315738025</v>
      </c>
      <c r="G1588" s="67">
        <f xml:space="preserve">   MAX(0, HLOOKUP(MONTH($B1588),'Farm Crops'!$B$18:$N$28,G$5,0)  - VLOOKUP(G$4,'Farm Crops'!$B$4:$G$13,6,0)/1000*0.65*$C1588)</f>
        <v>1077.0389677419355</v>
      </c>
      <c r="H1588" s="67">
        <f xml:space="preserve">   MAX(0, HLOOKUP(MONTH($B1588),'Farm Crops'!$B$18:$N$28,H$5,0)  - VLOOKUP(H$4,'Farm Crops'!$B$4:$G$13,6,0)/1000*0.65*$C1588)</f>
        <v>3696.1074017595306</v>
      </c>
      <c r="I1588" s="67">
        <f xml:space="preserve">   MAX(0, HLOOKUP(MONTH($B1588),'Farm Crops'!$B$18:$N$28,I$5,0)  - VLOOKUP(I$4,'Farm Crops'!$B$4:$G$13,6,0)/1000*0.65*$C1588)</f>
        <v>2069.7117732160314</v>
      </c>
      <c r="J1588" s="67">
        <f xml:space="preserve">   MAX(0, HLOOKUP(MONTH($B1588),'Farm Crops'!$B$18:$N$28,J$5,0)  - VLOOKUP(J$4,'Farm Crops'!$B$4:$G$13,6,0)/1000*0.65*$C1588)</f>
        <v>5069.4517986314759</v>
      </c>
      <c r="K1588" s="67">
        <f xml:space="preserve">   MAX(0, HLOOKUP(MONTH($B1588),'Farm Crops'!$B$18:$N$28,K$5,0)  - VLOOKUP(K$4,'Farm Crops'!$B$4:$G$13,6,0)/1000*0.65*$C1588)</f>
        <v>1198.7524359726294</v>
      </c>
      <c r="L1588" s="67">
        <f xml:space="preserve">   MAX(0, HLOOKUP(MONTH($B1588),'Farm Crops'!$B$18:$N$28,L$5,0)  - VLOOKUP(L$4,'Farm Crops'!$B$4:$G$13,6,0)/1000*0.65*$C1588)</f>
        <v>216.6175249266864</v>
      </c>
      <c r="M1588" s="67">
        <f xml:space="preserve">   MAX(0, HLOOKUP(MONTH($B1588),'Farm Crops'!$B$18:$N$28,M$5,0)  - VLOOKUP(M$4,'Farm Crops'!$B$4:$G$13,6,0)/1000*0.65*$C1588)</f>
        <v>1586.1027526881719</v>
      </c>
    </row>
    <row r="1589" spans="2:13" x14ac:dyDescent="0.2">
      <c r="B1589" s="4">
        <v>42066</v>
      </c>
      <c r="C1589" s="67">
        <f>'Observed Data'!$E1588</f>
        <v>0</v>
      </c>
      <c r="D1589" s="67">
        <f xml:space="preserve">   MAX(0, HLOOKUP(MONTH($B1589),'Farm Crops'!$B$18:$N$28,D$5,0)  - VLOOKUP(D$4,'Farm Crops'!$B$4:$G$13,6,0)/1000*0.65*$C1589)</f>
        <v>1531.0662756598242</v>
      </c>
      <c r="E1589" s="67">
        <f xml:space="preserve">   MAX(0, HLOOKUP(MONTH($B1589),'Farm Crops'!$B$18:$N$28,E$5,0)  - VLOOKUP(E$4,'Farm Crops'!$B$4:$G$13,6,0)/1000*0.65*$C1589)</f>
        <v>3466.1324261974582</v>
      </c>
      <c r="F1589" s="67">
        <f xml:space="preserve">   MAX(0, HLOOKUP(MONTH($B1589),'Farm Crops'!$B$18:$N$28,F$5,0)  - VLOOKUP(F$4,'Farm Crops'!$B$4:$G$13,6,0)/1000*0.65*$C1589)</f>
        <v>3804.660315738025</v>
      </c>
      <c r="G1589" s="67">
        <f xml:space="preserve">   MAX(0, HLOOKUP(MONTH($B1589),'Farm Crops'!$B$18:$N$28,G$5,0)  - VLOOKUP(G$4,'Farm Crops'!$B$4:$G$13,6,0)/1000*0.65*$C1589)</f>
        <v>1077.0389677419355</v>
      </c>
      <c r="H1589" s="67">
        <f xml:space="preserve">   MAX(0, HLOOKUP(MONTH($B1589),'Farm Crops'!$B$18:$N$28,H$5,0)  - VLOOKUP(H$4,'Farm Crops'!$B$4:$G$13,6,0)/1000*0.65*$C1589)</f>
        <v>3696.1074017595306</v>
      </c>
      <c r="I1589" s="67">
        <f xml:space="preserve">   MAX(0, HLOOKUP(MONTH($B1589),'Farm Crops'!$B$18:$N$28,I$5,0)  - VLOOKUP(I$4,'Farm Crops'!$B$4:$G$13,6,0)/1000*0.65*$C1589)</f>
        <v>2069.7117732160314</v>
      </c>
      <c r="J1589" s="67">
        <f xml:space="preserve">   MAX(0, HLOOKUP(MONTH($B1589),'Farm Crops'!$B$18:$N$28,J$5,0)  - VLOOKUP(J$4,'Farm Crops'!$B$4:$G$13,6,0)/1000*0.65*$C1589)</f>
        <v>5069.4517986314759</v>
      </c>
      <c r="K1589" s="67">
        <f xml:space="preserve">   MAX(0, HLOOKUP(MONTH($B1589),'Farm Crops'!$B$18:$N$28,K$5,0)  - VLOOKUP(K$4,'Farm Crops'!$B$4:$G$13,6,0)/1000*0.65*$C1589)</f>
        <v>1198.7524359726294</v>
      </c>
      <c r="L1589" s="67">
        <f xml:space="preserve">   MAX(0, HLOOKUP(MONTH($B1589),'Farm Crops'!$B$18:$N$28,L$5,0)  - VLOOKUP(L$4,'Farm Crops'!$B$4:$G$13,6,0)/1000*0.65*$C1589)</f>
        <v>216.6175249266864</v>
      </c>
      <c r="M1589" s="67">
        <f xml:space="preserve">   MAX(0, HLOOKUP(MONTH($B1589),'Farm Crops'!$B$18:$N$28,M$5,0)  - VLOOKUP(M$4,'Farm Crops'!$B$4:$G$13,6,0)/1000*0.65*$C1589)</f>
        <v>1586.1027526881719</v>
      </c>
    </row>
    <row r="1590" spans="2:13" x14ac:dyDescent="0.2">
      <c r="B1590" s="4">
        <v>42067</v>
      </c>
      <c r="C1590" s="67">
        <f>'Observed Data'!$E1589</f>
        <v>0</v>
      </c>
      <c r="D1590" s="67">
        <f xml:space="preserve">   MAX(0, HLOOKUP(MONTH($B1590),'Farm Crops'!$B$18:$N$28,D$5,0)  - VLOOKUP(D$4,'Farm Crops'!$B$4:$G$13,6,0)/1000*0.65*$C1590)</f>
        <v>1531.0662756598242</v>
      </c>
      <c r="E1590" s="67">
        <f xml:space="preserve">   MAX(0, HLOOKUP(MONTH($B1590),'Farm Crops'!$B$18:$N$28,E$5,0)  - VLOOKUP(E$4,'Farm Crops'!$B$4:$G$13,6,0)/1000*0.65*$C1590)</f>
        <v>3466.1324261974582</v>
      </c>
      <c r="F1590" s="67">
        <f xml:space="preserve">   MAX(0, HLOOKUP(MONTH($B1590),'Farm Crops'!$B$18:$N$28,F$5,0)  - VLOOKUP(F$4,'Farm Crops'!$B$4:$G$13,6,0)/1000*0.65*$C1590)</f>
        <v>3804.660315738025</v>
      </c>
      <c r="G1590" s="67">
        <f xml:space="preserve">   MAX(0, HLOOKUP(MONTH($B1590),'Farm Crops'!$B$18:$N$28,G$5,0)  - VLOOKUP(G$4,'Farm Crops'!$B$4:$G$13,6,0)/1000*0.65*$C1590)</f>
        <v>1077.0389677419355</v>
      </c>
      <c r="H1590" s="67">
        <f xml:space="preserve">   MAX(0, HLOOKUP(MONTH($B1590),'Farm Crops'!$B$18:$N$28,H$5,0)  - VLOOKUP(H$4,'Farm Crops'!$B$4:$G$13,6,0)/1000*0.65*$C1590)</f>
        <v>3696.1074017595306</v>
      </c>
      <c r="I1590" s="67">
        <f xml:space="preserve">   MAX(0, HLOOKUP(MONTH($B1590),'Farm Crops'!$B$18:$N$28,I$5,0)  - VLOOKUP(I$4,'Farm Crops'!$B$4:$G$13,6,0)/1000*0.65*$C1590)</f>
        <v>2069.7117732160314</v>
      </c>
      <c r="J1590" s="67">
        <f xml:space="preserve">   MAX(0, HLOOKUP(MONTH($B1590),'Farm Crops'!$B$18:$N$28,J$5,0)  - VLOOKUP(J$4,'Farm Crops'!$B$4:$G$13,6,0)/1000*0.65*$C1590)</f>
        <v>5069.4517986314759</v>
      </c>
      <c r="K1590" s="67">
        <f xml:space="preserve">   MAX(0, HLOOKUP(MONTH($B1590),'Farm Crops'!$B$18:$N$28,K$5,0)  - VLOOKUP(K$4,'Farm Crops'!$B$4:$G$13,6,0)/1000*0.65*$C1590)</f>
        <v>1198.7524359726294</v>
      </c>
      <c r="L1590" s="67">
        <f xml:space="preserve">   MAX(0, HLOOKUP(MONTH($B1590),'Farm Crops'!$B$18:$N$28,L$5,0)  - VLOOKUP(L$4,'Farm Crops'!$B$4:$G$13,6,0)/1000*0.65*$C1590)</f>
        <v>216.6175249266864</v>
      </c>
      <c r="M1590" s="67">
        <f xml:space="preserve">   MAX(0, HLOOKUP(MONTH($B1590),'Farm Crops'!$B$18:$N$28,M$5,0)  - VLOOKUP(M$4,'Farm Crops'!$B$4:$G$13,6,0)/1000*0.65*$C1590)</f>
        <v>1586.1027526881719</v>
      </c>
    </row>
    <row r="1591" spans="2:13" x14ac:dyDescent="0.2">
      <c r="B1591" s="4">
        <v>42068</v>
      </c>
      <c r="C1591" s="67">
        <f>'Observed Data'!$E1590</f>
        <v>0</v>
      </c>
      <c r="D1591" s="67">
        <f xml:space="preserve">   MAX(0, HLOOKUP(MONTH($B1591),'Farm Crops'!$B$18:$N$28,D$5,0)  - VLOOKUP(D$4,'Farm Crops'!$B$4:$G$13,6,0)/1000*0.65*$C1591)</f>
        <v>1531.0662756598242</v>
      </c>
      <c r="E1591" s="67">
        <f xml:space="preserve">   MAX(0, HLOOKUP(MONTH($B1591),'Farm Crops'!$B$18:$N$28,E$5,0)  - VLOOKUP(E$4,'Farm Crops'!$B$4:$G$13,6,0)/1000*0.65*$C1591)</f>
        <v>3466.1324261974582</v>
      </c>
      <c r="F1591" s="67">
        <f xml:space="preserve">   MAX(0, HLOOKUP(MONTH($B1591),'Farm Crops'!$B$18:$N$28,F$5,0)  - VLOOKUP(F$4,'Farm Crops'!$B$4:$G$13,6,0)/1000*0.65*$C1591)</f>
        <v>3804.660315738025</v>
      </c>
      <c r="G1591" s="67">
        <f xml:space="preserve">   MAX(0, HLOOKUP(MONTH($B1591),'Farm Crops'!$B$18:$N$28,G$5,0)  - VLOOKUP(G$4,'Farm Crops'!$B$4:$G$13,6,0)/1000*0.65*$C1591)</f>
        <v>1077.0389677419355</v>
      </c>
      <c r="H1591" s="67">
        <f xml:space="preserve">   MAX(0, HLOOKUP(MONTH($B1591),'Farm Crops'!$B$18:$N$28,H$5,0)  - VLOOKUP(H$4,'Farm Crops'!$B$4:$G$13,6,0)/1000*0.65*$C1591)</f>
        <v>3696.1074017595306</v>
      </c>
      <c r="I1591" s="67">
        <f xml:space="preserve">   MAX(0, HLOOKUP(MONTH($B1591),'Farm Crops'!$B$18:$N$28,I$5,0)  - VLOOKUP(I$4,'Farm Crops'!$B$4:$G$13,6,0)/1000*0.65*$C1591)</f>
        <v>2069.7117732160314</v>
      </c>
      <c r="J1591" s="67">
        <f xml:space="preserve">   MAX(0, HLOOKUP(MONTH($B1591),'Farm Crops'!$B$18:$N$28,J$5,0)  - VLOOKUP(J$4,'Farm Crops'!$B$4:$G$13,6,0)/1000*0.65*$C1591)</f>
        <v>5069.4517986314759</v>
      </c>
      <c r="K1591" s="67">
        <f xml:space="preserve">   MAX(0, HLOOKUP(MONTH($B1591),'Farm Crops'!$B$18:$N$28,K$5,0)  - VLOOKUP(K$4,'Farm Crops'!$B$4:$G$13,6,0)/1000*0.65*$C1591)</f>
        <v>1198.7524359726294</v>
      </c>
      <c r="L1591" s="67">
        <f xml:space="preserve">   MAX(0, HLOOKUP(MONTH($B1591),'Farm Crops'!$B$18:$N$28,L$5,0)  - VLOOKUP(L$4,'Farm Crops'!$B$4:$G$13,6,0)/1000*0.65*$C1591)</f>
        <v>216.6175249266864</v>
      </c>
      <c r="M1591" s="67">
        <f xml:space="preserve">   MAX(0, HLOOKUP(MONTH($B1591),'Farm Crops'!$B$18:$N$28,M$5,0)  - VLOOKUP(M$4,'Farm Crops'!$B$4:$G$13,6,0)/1000*0.65*$C1591)</f>
        <v>1586.1027526881719</v>
      </c>
    </row>
    <row r="1592" spans="2:13" x14ac:dyDescent="0.2">
      <c r="B1592" s="4">
        <v>42069</v>
      </c>
      <c r="C1592" s="67">
        <f>'Observed Data'!$E1591</f>
        <v>0</v>
      </c>
      <c r="D1592" s="67">
        <f xml:space="preserve">   MAX(0, HLOOKUP(MONTH($B1592),'Farm Crops'!$B$18:$N$28,D$5,0)  - VLOOKUP(D$4,'Farm Crops'!$B$4:$G$13,6,0)/1000*0.65*$C1592)</f>
        <v>1531.0662756598242</v>
      </c>
      <c r="E1592" s="67">
        <f xml:space="preserve">   MAX(0, HLOOKUP(MONTH($B1592),'Farm Crops'!$B$18:$N$28,E$5,0)  - VLOOKUP(E$4,'Farm Crops'!$B$4:$G$13,6,0)/1000*0.65*$C1592)</f>
        <v>3466.1324261974582</v>
      </c>
      <c r="F1592" s="67">
        <f xml:space="preserve">   MAX(0, HLOOKUP(MONTH($B1592),'Farm Crops'!$B$18:$N$28,F$5,0)  - VLOOKUP(F$4,'Farm Crops'!$B$4:$G$13,6,0)/1000*0.65*$C1592)</f>
        <v>3804.660315738025</v>
      </c>
      <c r="G1592" s="67">
        <f xml:space="preserve">   MAX(0, HLOOKUP(MONTH($B1592),'Farm Crops'!$B$18:$N$28,G$5,0)  - VLOOKUP(G$4,'Farm Crops'!$B$4:$G$13,6,0)/1000*0.65*$C1592)</f>
        <v>1077.0389677419355</v>
      </c>
      <c r="H1592" s="67">
        <f xml:space="preserve">   MAX(0, HLOOKUP(MONTH($B1592),'Farm Crops'!$B$18:$N$28,H$5,0)  - VLOOKUP(H$4,'Farm Crops'!$B$4:$G$13,6,0)/1000*0.65*$C1592)</f>
        <v>3696.1074017595306</v>
      </c>
      <c r="I1592" s="67">
        <f xml:space="preserve">   MAX(0, HLOOKUP(MONTH($B1592),'Farm Crops'!$B$18:$N$28,I$5,0)  - VLOOKUP(I$4,'Farm Crops'!$B$4:$G$13,6,0)/1000*0.65*$C1592)</f>
        <v>2069.7117732160314</v>
      </c>
      <c r="J1592" s="67">
        <f xml:space="preserve">   MAX(0, HLOOKUP(MONTH($B1592),'Farm Crops'!$B$18:$N$28,J$5,0)  - VLOOKUP(J$4,'Farm Crops'!$B$4:$G$13,6,0)/1000*0.65*$C1592)</f>
        <v>5069.4517986314759</v>
      </c>
      <c r="K1592" s="67">
        <f xml:space="preserve">   MAX(0, HLOOKUP(MONTH($B1592),'Farm Crops'!$B$18:$N$28,K$5,0)  - VLOOKUP(K$4,'Farm Crops'!$B$4:$G$13,6,0)/1000*0.65*$C1592)</f>
        <v>1198.7524359726294</v>
      </c>
      <c r="L1592" s="67">
        <f xml:space="preserve">   MAX(0, HLOOKUP(MONTH($B1592),'Farm Crops'!$B$18:$N$28,L$5,0)  - VLOOKUP(L$4,'Farm Crops'!$B$4:$G$13,6,0)/1000*0.65*$C1592)</f>
        <v>216.6175249266864</v>
      </c>
      <c r="M1592" s="67">
        <f xml:space="preserve">   MAX(0, HLOOKUP(MONTH($B1592),'Farm Crops'!$B$18:$N$28,M$5,0)  - VLOOKUP(M$4,'Farm Crops'!$B$4:$G$13,6,0)/1000*0.65*$C1592)</f>
        <v>1586.1027526881719</v>
      </c>
    </row>
    <row r="1593" spans="2:13" x14ac:dyDescent="0.2">
      <c r="B1593" s="4">
        <v>42070</v>
      </c>
      <c r="C1593" s="67">
        <f>'Observed Data'!$E1592</f>
        <v>0</v>
      </c>
      <c r="D1593" s="67">
        <f xml:space="preserve">   MAX(0, HLOOKUP(MONTH($B1593),'Farm Crops'!$B$18:$N$28,D$5,0)  - VLOOKUP(D$4,'Farm Crops'!$B$4:$G$13,6,0)/1000*0.65*$C1593)</f>
        <v>1531.0662756598242</v>
      </c>
      <c r="E1593" s="67">
        <f xml:space="preserve">   MAX(0, HLOOKUP(MONTH($B1593),'Farm Crops'!$B$18:$N$28,E$5,0)  - VLOOKUP(E$4,'Farm Crops'!$B$4:$G$13,6,0)/1000*0.65*$C1593)</f>
        <v>3466.1324261974582</v>
      </c>
      <c r="F1593" s="67">
        <f xml:space="preserve">   MAX(0, HLOOKUP(MONTH($B1593),'Farm Crops'!$B$18:$N$28,F$5,0)  - VLOOKUP(F$4,'Farm Crops'!$B$4:$G$13,6,0)/1000*0.65*$C1593)</f>
        <v>3804.660315738025</v>
      </c>
      <c r="G1593" s="67">
        <f xml:space="preserve">   MAX(0, HLOOKUP(MONTH($B1593),'Farm Crops'!$B$18:$N$28,G$5,0)  - VLOOKUP(G$4,'Farm Crops'!$B$4:$G$13,6,0)/1000*0.65*$C1593)</f>
        <v>1077.0389677419355</v>
      </c>
      <c r="H1593" s="67">
        <f xml:space="preserve">   MAX(0, HLOOKUP(MONTH($B1593),'Farm Crops'!$B$18:$N$28,H$5,0)  - VLOOKUP(H$4,'Farm Crops'!$B$4:$G$13,6,0)/1000*0.65*$C1593)</f>
        <v>3696.1074017595306</v>
      </c>
      <c r="I1593" s="67">
        <f xml:space="preserve">   MAX(0, HLOOKUP(MONTH($B1593),'Farm Crops'!$B$18:$N$28,I$5,0)  - VLOOKUP(I$4,'Farm Crops'!$B$4:$G$13,6,0)/1000*0.65*$C1593)</f>
        <v>2069.7117732160314</v>
      </c>
      <c r="J1593" s="67">
        <f xml:space="preserve">   MAX(0, HLOOKUP(MONTH($B1593),'Farm Crops'!$B$18:$N$28,J$5,0)  - VLOOKUP(J$4,'Farm Crops'!$B$4:$G$13,6,0)/1000*0.65*$C1593)</f>
        <v>5069.4517986314759</v>
      </c>
      <c r="K1593" s="67">
        <f xml:space="preserve">   MAX(0, HLOOKUP(MONTH($B1593),'Farm Crops'!$B$18:$N$28,K$5,0)  - VLOOKUP(K$4,'Farm Crops'!$B$4:$G$13,6,0)/1000*0.65*$C1593)</f>
        <v>1198.7524359726294</v>
      </c>
      <c r="L1593" s="67">
        <f xml:space="preserve">   MAX(0, HLOOKUP(MONTH($B1593),'Farm Crops'!$B$18:$N$28,L$5,0)  - VLOOKUP(L$4,'Farm Crops'!$B$4:$G$13,6,0)/1000*0.65*$C1593)</f>
        <v>216.6175249266864</v>
      </c>
      <c r="M1593" s="67">
        <f xml:space="preserve">   MAX(0, HLOOKUP(MONTH($B1593),'Farm Crops'!$B$18:$N$28,M$5,0)  - VLOOKUP(M$4,'Farm Crops'!$B$4:$G$13,6,0)/1000*0.65*$C1593)</f>
        <v>1586.1027526881719</v>
      </c>
    </row>
    <row r="1594" spans="2:13" x14ac:dyDescent="0.2">
      <c r="B1594" s="4">
        <v>42071</v>
      </c>
      <c r="C1594" s="67">
        <f>'Observed Data'!$E1593</f>
        <v>0</v>
      </c>
      <c r="D1594" s="67">
        <f xml:space="preserve">   MAX(0, HLOOKUP(MONTH($B1594),'Farm Crops'!$B$18:$N$28,D$5,0)  - VLOOKUP(D$4,'Farm Crops'!$B$4:$G$13,6,0)/1000*0.65*$C1594)</f>
        <v>1531.0662756598242</v>
      </c>
      <c r="E1594" s="67">
        <f xml:space="preserve">   MAX(0, HLOOKUP(MONTH($B1594),'Farm Crops'!$B$18:$N$28,E$5,0)  - VLOOKUP(E$4,'Farm Crops'!$B$4:$G$13,6,0)/1000*0.65*$C1594)</f>
        <v>3466.1324261974582</v>
      </c>
      <c r="F1594" s="67">
        <f xml:space="preserve">   MAX(0, HLOOKUP(MONTH($B1594),'Farm Crops'!$B$18:$N$28,F$5,0)  - VLOOKUP(F$4,'Farm Crops'!$B$4:$G$13,6,0)/1000*0.65*$C1594)</f>
        <v>3804.660315738025</v>
      </c>
      <c r="G1594" s="67">
        <f xml:space="preserve">   MAX(0, HLOOKUP(MONTH($B1594),'Farm Crops'!$B$18:$N$28,G$5,0)  - VLOOKUP(G$4,'Farm Crops'!$B$4:$G$13,6,0)/1000*0.65*$C1594)</f>
        <v>1077.0389677419355</v>
      </c>
      <c r="H1594" s="67">
        <f xml:space="preserve">   MAX(0, HLOOKUP(MONTH($B1594),'Farm Crops'!$B$18:$N$28,H$5,0)  - VLOOKUP(H$4,'Farm Crops'!$B$4:$G$13,6,0)/1000*0.65*$C1594)</f>
        <v>3696.1074017595306</v>
      </c>
      <c r="I1594" s="67">
        <f xml:space="preserve">   MAX(0, HLOOKUP(MONTH($B1594),'Farm Crops'!$B$18:$N$28,I$5,0)  - VLOOKUP(I$4,'Farm Crops'!$B$4:$G$13,6,0)/1000*0.65*$C1594)</f>
        <v>2069.7117732160314</v>
      </c>
      <c r="J1594" s="67">
        <f xml:space="preserve">   MAX(0, HLOOKUP(MONTH($B1594),'Farm Crops'!$B$18:$N$28,J$5,0)  - VLOOKUP(J$4,'Farm Crops'!$B$4:$G$13,6,0)/1000*0.65*$C1594)</f>
        <v>5069.4517986314759</v>
      </c>
      <c r="K1594" s="67">
        <f xml:space="preserve">   MAX(0, HLOOKUP(MONTH($B1594),'Farm Crops'!$B$18:$N$28,K$5,0)  - VLOOKUP(K$4,'Farm Crops'!$B$4:$G$13,6,0)/1000*0.65*$C1594)</f>
        <v>1198.7524359726294</v>
      </c>
      <c r="L1594" s="67">
        <f xml:space="preserve">   MAX(0, HLOOKUP(MONTH($B1594),'Farm Crops'!$B$18:$N$28,L$5,0)  - VLOOKUP(L$4,'Farm Crops'!$B$4:$G$13,6,0)/1000*0.65*$C1594)</f>
        <v>216.6175249266864</v>
      </c>
      <c r="M1594" s="67">
        <f xml:space="preserve">   MAX(0, HLOOKUP(MONTH($B1594),'Farm Crops'!$B$18:$N$28,M$5,0)  - VLOOKUP(M$4,'Farm Crops'!$B$4:$G$13,6,0)/1000*0.65*$C1594)</f>
        <v>1586.1027526881719</v>
      </c>
    </row>
    <row r="1595" spans="2:13" x14ac:dyDescent="0.2">
      <c r="B1595" s="4">
        <v>42072</v>
      </c>
      <c r="C1595" s="67">
        <f>'Observed Data'!$E1594</f>
        <v>0</v>
      </c>
      <c r="D1595" s="67">
        <f xml:space="preserve">   MAX(0, HLOOKUP(MONTH($B1595),'Farm Crops'!$B$18:$N$28,D$5,0)  - VLOOKUP(D$4,'Farm Crops'!$B$4:$G$13,6,0)/1000*0.65*$C1595)</f>
        <v>1531.0662756598242</v>
      </c>
      <c r="E1595" s="67">
        <f xml:space="preserve">   MAX(0, HLOOKUP(MONTH($B1595),'Farm Crops'!$B$18:$N$28,E$5,0)  - VLOOKUP(E$4,'Farm Crops'!$B$4:$G$13,6,0)/1000*0.65*$C1595)</f>
        <v>3466.1324261974582</v>
      </c>
      <c r="F1595" s="67">
        <f xml:space="preserve">   MAX(0, HLOOKUP(MONTH($B1595),'Farm Crops'!$B$18:$N$28,F$5,0)  - VLOOKUP(F$4,'Farm Crops'!$B$4:$G$13,6,0)/1000*0.65*$C1595)</f>
        <v>3804.660315738025</v>
      </c>
      <c r="G1595" s="67">
        <f xml:space="preserve">   MAX(0, HLOOKUP(MONTH($B1595),'Farm Crops'!$B$18:$N$28,G$5,0)  - VLOOKUP(G$4,'Farm Crops'!$B$4:$G$13,6,0)/1000*0.65*$C1595)</f>
        <v>1077.0389677419355</v>
      </c>
      <c r="H1595" s="67">
        <f xml:space="preserve">   MAX(0, HLOOKUP(MONTH($B1595),'Farm Crops'!$B$18:$N$28,H$5,0)  - VLOOKUP(H$4,'Farm Crops'!$B$4:$G$13,6,0)/1000*0.65*$C1595)</f>
        <v>3696.1074017595306</v>
      </c>
      <c r="I1595" s="67">
        <f xml:space="preserve">   MAX(0, HLOOKUP(MONTH($B1595),'Farm Crops'!$B$18:$N$28,I$5,0)  - VLOOKUP(I$4,'Farm Crops'!$B$4:$G$13,6,0)/1000*0.65*$C1595)</f>
        <v>2069.7117732160314</v>
      </c>
      <c r="J1595" s="67">
        <f xml:space="preserve">   MAX(0, HLOOKUP(MONTH($B1595),'Farm Crops'!$B$18:$N$28,J$5,0)  - VLOOKUP(J$4,'Farm Crops'!$B$4:$G$13,6,0)/1000*0.65*$C1595)</f>
        <v>5069.4517986314759</v>
      </c>
      <c r="K1595" s="67">
        <f xml:space="preserve">   MAX(0, HLOOKUP(MONTH($B1595),'Farm Crops'!$B$18:$N$28,K$5,0)  - VLOOKUP(K$4,'Farm Crops'!$B$4:$G$13,6,0)/1000*0.65*$C1595)</f>
        <v>1198.7524359726294</v>
      </c>
      <c r="L1595" s="67">
        <f xml:space="preserve">   MAX(0, HLOOKUP(MONTH($B1595),'Farm Crops'!$B$18:$N$28,L$5,0)  - VLOOKUP(L$4,'Farm Crops'!$B$4:$G$13,6,0)/1000*0.65*$C1595)</f>
        <v>216.6175249266864</v>
      </c>
      <c r="M1595" s="67">
        <f xml:space="preserve">   MAX(0, HLOOKUP(MONTH($B1595),'Farm Crops'!$B$18:$N$28,M$5,0)  - VLOOKUP(M$4,'Farm Crops'!$B$4:$G$13,6,0)/1000*0.65*$C1595)</f>
        <v>1586.1027526881719</v>
      </c>
    </row>
    <row r="1596" spans="2:13" x14ac:dyDescent="0.2">
      <c r="B1596" s="4">
        <v>42073</v>
      </c>
      <c r="C1596" s="67">
        <f>'Observed Data'!$E1595</f>
        <v>0</v>
      </c>
      <c r="D1596" s="67">
        <f xml:space="preserve">   MAX(0, HLOOKUP(MONTH($B1596),'Farm Crops'!$B$18:$N$28,D$5,0)  - VLOOKUP(D$4,'Farm Crops'!$B$4:$G$13,6,0)/1000*0.65*$C1596)</f>
        <v>1531.0662756598242</v>
      </c>
      <c r="E1596" s="67">
        <f xml:space="preserve">   MAX(0, HLOOKUP(MONTH($B1596),'Farm Crops'!$B$18:$N$28,E$5,0)  - VLOOKUP(E$4,'Farm Crops'!$B$4:$G$13,6,0)/1000*0.65*$C1596)</f>
        <v>3466.1324261974582</v>
      </c>
      <c r="F1596" s="67">
        <f xml:space="preserve">   MAX(0, HLOOKUP(MONTH($B1596),'Farm Crops'!$B$18:$N$28,F$5,0)  - VLOOKUP(F$4,'Farm Crops'!$B$4:$G$13,6,0)/1000*0.65*$C1596)</f>
        <v>3804.660315738025</v>
      </c>
      <c r="G1596" s="67">
        <f xml:space="preserve">   MAX(0, HLOOKUP(MONTH($B1596),'Farm Crops'!$B$18:$N$28,G$5,0)  - VLOOKUP(G$4,'Farm Crops'!$B$4:$G$13,6,0)/1000*0.65*$C1596)</f>
        <v>1077.0389677419355</v>
      </c>
      <c r="H1596" s="67">
        <f xml:space="preserve">   MAX(0, HLOOKUP(MONTH($B1596),'Farm Crops'!$B$18:$N$28,H$5,0)  - VLOOKUP(H$4,'Farm Crops'!$B$4:$G$13,6,0)/1000*0.65*$C1596)</f>
        <v>3696.1074017595306</v>
      </c>
      <c r="I1596" s="67">
        <f xml:space="preserve">   MAX(0, HLOOKUP(MONTH($B1596),'Farm Crops'!$B$18:$N$28,I$5,0)  - VLOOKUP(I$4,'Farm Crops'!$B$4:$G$13,6,0)/1000*0.65*$C1596)</f>
        <v>2069.7117732160314</v>
      </c>
      <c r="J1596" s="67">
        <f xml:space="preserve">   MAX(0, HLOOKUP(MONTH($B1596),'Farm Crops'!$B$18:$N$28,J$5,0)  - VLOOKUP(J$4,'Farm Crops'!$B$4:$G$13,6,0)/1000*0.65*$C1596)</f>
        <v>5069.4517986314759</v>
      </c>
      <c r="K1596" s="67">
        <f xml:space="preserve">   MAX(0, HLOOKUP(MONTH($B1596),'Farm Crops'!$B$18:$N$28,K$5,0)  - VLOOKUP(K$4,'Farm Crops'!$B$4:$G$13,6,0)/1000*0.65*$C1596)</f>
        <v>1198.7524359726294</v>
      </c>
      <c r="L1596" s="67">
        <f xml:space="preserve">   MAX(0, HLOOKUP(MONTH($B1596),'Farm Crops'!$B$18:$N$28,L$5,0)  - VLOOKUP(L$4,'Farm Crops'!$B$4:$G$13,6,0)/1000*0.65*$C1596)</f>
        <v>216.6175249266864</v>
      </c>
      <c r="M1596" s="67">
        <f xml:space="preserve">   MAX(0, HLOOKUP(MONTH($B1596),'Farm Crops'!$B$18:$N$28,M$5,0)  - VLOOKUP(M$4,'Farm Crops'!$B$4:$G$13,6,0)/1000*0.65*$C1596)</f>
        <v>1586.1027526881719</v>
      </c>
    </row>
    <row r="1597" spans="2:13" x14ac:dyDescent="0.2">
      <c r="B1597" s="4">
        <v>42074</v>
      </c>
      <c r="C1597" s="67">
        <f>'Observed Data'!$E1596</f>
        <v>0</v>
      </c>
      <c r="D1597" s="67">
        <f xml:space="preserve">   MAX(0, HLOOKUP(MONTH($B1597),'Farm Crops'!$B$18:$N$28,D$5,0)  - VLOOKUP(D$4,'Farm Crops'!$B$4:$G$13,6,0)/1000*0.65*$C1597)</f>
        <v>1531.0662756598242</v>
      </c>
      <c r="E1597" s="67">
        <f xml:space="preserve">   MAX(0, HLOOKUP(MONTH($B1597),'Farm Crops'!$B$18:$N$28,E$5,0)  - VLOOKUP(E$4,'Farm Crops'!$B$4:$G$13,6,0)/1000*0.65*$C1597)</f>
        <v>3466.1324261974582</v>
      </c>
      <c r="F1597" s="67">
        <f xml:space="preserve">   MAX(0, HLOOKUP(MONTH($B1597),'Farm Crops'!$B$18:$N$28,F$5,0)  - VLOOKUP(F$4,'Farm Crops'!$B$4:$G$13,6,0)/1000*0.65*$C1597)</f>
        <v>3804.660315738025</v>
      </c>
      <c r="G1597" s="67">
        <f xml:space="preserve">   MAX(0, HLOOKUP(MONTH($B1597),'Farm Crops'!$B$18:$N$28,G$5,0)  - VLOOKUP(G$4,'Farm Crops'!$B$4:$G$13,6,0)/1000*0.65*$C1597)</f>
        <v>1077.0389677419355</v>
      </c>
      <c r="H1597" s="67">
        <f xml:space="preserve">   MAX(0, HLOOKUP(MONTH($B1597),'Farm Crops'!$B$18:$N$28,H$5,0)  - VLOOKUP(H$4,'Farm Crops'!$B$4:$G$13,6,0)/1000*0.65*$C1597)</f>
        <v>3696.1074017595306</v>
      </c>
      <c r="I1597" s="67">
        <f xml:space="preserve">   MAX(0, HLOOKUP(MONTH($B1597),'Farm Crops'!$B$18:$N$28,I$5,0)  - VLOOKUP(I$4,'Farm Crops'!$B$4:$G$13,6,0)/1000*0.65*$C1597)</f>
        <v>2069.7117732160314</v>
      </c>
      <c r="J1597" s="67">
        <f xml:space="preserve">   MAX(0, HLOOKUP(MONTH($B1597),'Farm Crops'!$B$18:$N$28,J$5,0)  - VLOOKUP(J$4,'Farm Crops'!$B$4:$G$13,6,0)/1000*0.65*$C1597)</f>
        <v>5069.4517986314759</v>
      </c>
      <c r="K1597" s="67">
        <f xml:space="preserve">   MAX(0, HLOOKUP(MONTH($B1597),'Farm Crops'!$B$18:$N$28,K$5,0)  - VLOOKUP(K$4,'Farm Crops'!$B$4:$G$13,6,0)/1000*0.65*$C1597)</f>
        <v>1198.7524359726294</v>
      </c>
      <c r="L1597" s="67">
        <f xml:space="preserve">   MAX(0, HLOOKUP(MONTH($B1597),'Farm Crops'!$B$18:$N$28,L$5,0)  - VLOOKUP(L$4,'Farm Crops'!$B$4:$G$13,6,0)/1000*0.65*$C1597)</f>
        <v>216.6175249266864</v>
      </c>
      <c r="M1597" s="67">
        <f xml:space="preserve">   MAX(0, HLOOKUP(MONTH($B1597),'Farm Crops'!$B$18:$N$28,M$5,0)  - VLOOKUP(M$4,'Farm Crops'!$B$4:$G$13,6,0)/1000*0.65*$C1597)</f>
        <v>1586.1027526881719</v>
      </c>
    </row>
    <row r="1598" spans="2:13" x14ac:dyDescent="0.2">
      <c r="B1598" s="4">
        <v>42075</v>
      </c>
      <c r="C1598" s="67">
        <f>'Observed Data'!$E1597</f>
        <v>0</v>
      </c>
      <c r="D1598" s="67">
        <f xml:space="preserve">   MAX(0, HLOOKUP(MONTH($B1598),'Farm Crops'!$B$18:$N$28,D$5,0)  - VLOOKUP(D$4,'Farm Crops'!$B$4:$G$13,6,0)/1000*0.65*$C1598)</f>
        <v>1531.0662756598242</v>
      </c>
      <c r="E1598" s="67">
        <f xml:space="preserve">   MAX(0, HLOOKUP(MONTH($B1598),'Farm Crops'!$B$18:$N$28,E$5,0)  - VLOOKUP(E$4,'Farm Crops'!$B$4:$G$13,6,0)/1000*0.65*$C1598)</f>
        <v>3466.1324261974582</v>
      </c>
      <c r="F1598" s="67">
        <f xml:space="preserve">   MAX(0, HLOOKUP(MONTH($B1598),'Farm Crops'!$B$18:$N$28,F$5,0)  - VLOOKUP(F$4,'Farm Crops'!$B$4:$G$13,6,0)/1000*0.65*$C1598)</f>
        <v>3804.660315738025</v>
      </c>
      <c r="G1598" s="67">
        <f xml:space="preserve">   MAX(0, HLOOKUP(MONTH($B1598),'Farm Crops'!$B$18:$N$28,G$5,0)  - VLOOKUP(G$4,'Farm Crops'!$B$4:$G$13,6,0)/1000*0.65*$C1598)</f>
        <v>1077.0389677419355</v>
      </c>
      <c r="H1598" s="67">
        <f xml:space="preserve">   MAX(0, HLOOKUP(MONTH($B1598),'Farm Crops'!$B$18:$N$28,H$5,0)  - VLOOKUP(H$4,'Farm Crops'!$B$4:$G$13,6,0)/1000*0.65*$C1598)</f>
        <v>3696.1074017595306</v>
      </c>
      <c r="I1598" s="67">
        <f xml:space="preserve">   MAX(0, HLOOKUP(MONTH($B1598),'Farm Crops'!$B$18:$N$28,I$5,0)  - VLOOKUP(I$4,'Farm Crops'!$B$4:$G$13,6,0)/1000*0.65*$C1598)</f>
        <v>2069.7117732160314</v>
      </c>
      <c r="J1598" s="67">
        <f xml:space="preserve">   MAX(0, HLOOKUP(MONTH($B1598),'Farm Crops'!$B$18:$N$28,J$5,0)  - VLOOKUP(J$4,'Farm Crops'!$B$4:$G$13,6,0)/1000*0.65*$C1598)</f>
        <v>5069.4517986314759</v>
      </c>
      <c r="K1598" s="67">
        <f xml:space="preserve">   MAX(0, HLOOKUP(MONTH($B1598),'Farm Crops'!$B$18:$N$28,K$5,0)  - VLOOKUP(K$4,'Farm Crops'!$B$4:$G$13,6,0)/1000*0.65*$C1598)</f>
        <v>1198.7524359726294</v>
      </c>
      <c r="L1598" s="67">
        <f xml:space="preserve">   MAX(0, HLOOKUP(MONTH($B1598),'Farm Crops'!$B$18:$N$28,L$5,0)  - VLOOKUP(L$4,'Farm Crops'!$B$4:$G$13,6,0)/1000*0.65*$C1598)</f>
        <v>216.6175249266864</v>
      </c>
      <c r="M1598" s="67">
        <f xml:space="preserve">   MAX(0, HLOOKUP(MONTH($B1598),'Farm Crops'!$B$18:$N$28,M$5,0)  - VLOOKUP(M$4,'Farm Crops'!$B$4:$G$13,6,0)/1000*0.65*$C1598)</f>
        <v>1586.1027526881719</v>
      </c>
    </row>
    <row r="1599" spans="2:13" x14ac:dyDescent="0.2">
      <c r="B1599" s="4">
        <v>42076</v>
      </c>
      <c r="C1599" s="67">
        <f>'Observed Data'!$E1598</f>
        <v>0</v>
      </c>
      <c r="D1599" s="67">
        <f xml:space="preserve">   MAX(0, HLOOKUP(MONTH($B1599),'Farm Crops'!$B$18:$N$28,D$5,0)  - VLOOKUP(D$4,'Farm Crops'!$B$4:$G$13,6,0)/1000*0.65*$C1599)</f>
        <v>1531.0662756598242</v>
      </c>
      <c r="E1599" s="67">
        <f xml:space="preserve">   MAX(0, HLOOKUP(MONTH($B1599),'Farm Crops'!$B$18:$N$28,E$5,0)  - VLOOKUP(E$4,'Farm Crops'!$B$4:$G$13,6,0)/1000*0.65*$C1599)</f>
        <v>3466.1324261974582</v>
      </c>
      <c r="F1599" s="67">
        <f xml:space="preserve">   MAX(0, HLOOKUP(MONTH($B1599),'Farm Crops'!$B$18:$N$28,F$5,0)  - VLOOKUP(F$4,'Farm Crops'!$B$4:$G$13,6,0)/1000*0.65*$C1599)</f>
        <v>3804.660315738025</v>
      </c>
      <c r="G1599" s="67">
        <f xml:space="preserve">   MAX(0, HLOOKUP(MONTH($B1599),'Farm Crops'!$B$18:$N$28,G$5,0)  - VLOOKUP(G$4,'Farm Crops'!$B$4:$G$13,6,0)/1000*0.65*$C1599)</f>
        <v>1077.0389677419355</v>
      </c>
      <c r="H1599" s="67">
        <f xml:space="preserve">   MAX(0, HLOOKUP(MONTH($B1599),'Farm Crops'!$B$18:$N$28,H$5,0)  - VLOOKUP(H$4,'Farm Crops'!$B$4:$G$13,6,0)/1000*0.65*$C1599)</f>
        <v>3696.1074017595306</v>
      </c>
      <c r="I1599" s="67">
        <f xml:space="preserve">   MAX(0, HLOOKUP(MONTH($B1599),'Farm Crops'!$B$18:$N$28,I$5,0)  - VLOOKUP(I$4,'Farm Crops'!$B$4:$G$13,6,0)/1000*0.65*$C1599)</f>
        <v>2069.7117732160314</v>
      </c>
      <c r="J1599" s="67">
        <f xml:space="preserve">   MAX(0, HLOOKUP(MONTH($B1599),'Farm Crops'!$B$18:$N$28,J$5,0)  - VLOOKUP(J$4,'Farm Crops'!$B$4:$G$13,6,0)/1000*0.65*$C1599)</f>
        <v>5069.4517986314759</v>
      </c>
      <c r="K1599" s="67">
        <f xml:space="preserve">   MAX(0, HLOOKUP(MONTH($B1599),'Farm Crops'!$B$18:$N$28,K$5,0)  - VLOOKUP(K$4,'Farm Crops'!$B$4:$G$13,6,0)/1000*0.65*$C1599)</f>
        <v>1198.7524359726294</v>
      </c>
      <c r="L1599" s="67">
        <f xml:space="preserve">   MAX(0, HLOOKUP(MONTH($B1599),'Farm Crops'!$B$18:$N$28,L$5,0)  - VLOOKUP(L$4,'Farm Crops'!$B$4:$G$13,6,0)/1000*0.65*$C1599)</f>
        <v>216.6175249266864</v>
      </c>
      <c r="M1599" s="67">
        <f xml:space="preserve">   MAX(0, HLOOKUP(MONTH($B1599),'Farm Crops'!$B$18:$N$28,M$5,0)  - VLOOKUP(M$4,'Farm Crops'!$B$4:$G$13,6,0)/1000*0.65*$C1599)</f>
        <v>1586.1027526881719</v>
      </c>
    </row>
    <row r="1600" spans="2:13" x14ac:dyDescent="0.2">
      <c r="B1600" s="4">
        <v>42077</v>
      </c>
      <c r="C1600" s="67">
        <f>'Observed Data'!$E1599</f>
        <v>0</v>
      </c>
      <c r="D1600" s="67">
        <f xml:space="preserve">   MAX(0, HLOOKUP(MONTH($B1600),'Farm Crops'!$B$18:$N$28,D$5,0)  - VLOOKUP(D$4,'Farm Crops'!$B$4:$G$13,6,0)/1000*0.65*$C1600)</f>
        <v>1531.0662756598242</v>
      </c>
      <c r="E1600" s="67">
        <f xml:space="preserve">   MAX(0, HLOOKUP(MONTH($B1600),'Farm Crops'!$B$18:$N$28,E$5,0)  - VLOOKUP(E$4,'Farm Crops'!$B$4:$G$13,6,0)/1000*0.65*$C1600)</f>
        <v>3466.1324261974582</v>
      </c>
      <c r="F1600" s="67">
        <f xml:space="preserve">   MAX(0, HLOOKUP(MONTH($B1600),'Farm Crops'!$B$18:$N$28,F$5,0)  - VLOOKUP(F$4,'Farm Crops'!$B$4:$G$13,6,0)/1000*0.65*$C1600)</f>
        <v>3804.660315738025</v>
      </c>
      <c r="G1600" s="67">
        <f xml:space="preserve">   MAX(0, HLOOKUP(MONTH($B1600),'Farm Crops'!$B$18:$N$28,G$5,0)  - VLOOKUP(G$4,'Farm Crops'!$B$4:$G$13,6,0)/1000*0.65*$C1600)</f>
        <v>1077.0389677419355</v>
      </c>
      <c r="H1600" s="67">
        <f xml:space="preserve">   MAX(0, HLOOKUP(MONTH($B1600),'Farm Crops'!$B$18:$N$28,H$5,0)  - VLOOKUP(H$4,'Farm Crops'!$B$4:$G$13,6,0)/1000*0.65*$C1600)</f>
        <v>3696.1074017595306</v>
      </c>
      <c r="I1600" s="67">
        <f xml:space="preserve">   MAX(0, HLOOKUP(MONTH($B1600),'Farm Crops'!$B$18:$N$28,I$5,0)  - VLOOKUP(I$4,'Farm Crops'!$B$4:$G$13,6,0)/1000*0.65*$C1600)</f>
        <v>2069.7117732160314</v>
      </c>
      <c r="J1600" s="67">
        <f xml:space="preserve">   MAX(0, HLOOKUP(MONTH($B1600),'Farm Crops'!$B$18:$N$28,J$5,0)  - VLOOKUP(J$4,'Farm Crops'!$B$4:$G$13,6,0)/1000*0.65*$C1600)</f>
        <v>5069.4517986314759</v>
      </c>
      <c r="K1600" s="67">
        <f xml:space="preserve">   MAX(0, HLOOKUP(MONTH($B1600),'Farm Crops'!$B$18:$N$28,K$5,0)  - VLOOKUP(K$4,'Farm Crops'!$B$4:$G$13,6,0)/1000*0.65*$C1600)</f>
        <v>1198.7524359726294</v>
      </c>
      <c r="L1600" s="67">
        <f xml:space="preserve">   MAX(0, HLOOKUP(MONTH($B1600),'Farm Crops'!$B$18:$N$28,L$5,0)  - VLOOKUP(L$4,'Farm Crops'!$B$4:$G$13,6,0)/1000*0.65*$C1600)</f>
        <v>216.6175249266864</v>
      </c>
      <c r="M1600" s="67">
        <f xml:space="preserve">   MAX(0, HLOOKUP(MONTH($B1600),'Farm Crops'!$B$18:$N$28,M$5,0)  - VLOOKUP(M$4,'Farm Crops'!$B$4:$G$13,6,0)/1000*0.65*$C1600)</f>
        <v>1586.1027526881719</v>
      </c>
    </row>
    <row r="1601" spans="2:13" x14ac:dyDescent="0.2">
      <c r="B1601" s="4">
        <v>42078</v>
      </c>
      <c r="C1601" s="67">
        <f>'Observed Data'!$E1600</f>
        <v>0</v>
      </c>
      <c r="D1601" s="67">
        <f xml:space="preserve">   MAX(0, HLOOKUP(MONTH($B1601),'Farm Crops'!$B$18:$N$28,D$5,0)  - VLOOKUP(D$4,'Farm Crops'!$B$4:$G$13,6,0)/1000*0.65*$C1601)</f>
        <v>1531.0662756598242</v>
      </c>
      <c r="E1601" s="67">
        <f xml:space="preserve">   MAX(0, HLOOKUP(MONTH($B1601),'Farm Crops'!$B$18:$N$28,E$5,0)  - VLOOKUP(E$4,'Farm Crops'!$B$4:$G$13,6,0)/1000*0.65*$C1601)</f>
        <v>3466.1324261974582</v>
      </c>
      <c r="F1601" s="67">
        <f xml:space="preserve">   MAX(0, HLOOKUP(MONTH($B1601),'Farm Crops'!$B$18:$N$28,F$5,0)  - VLOOKUP(F$4,'Farm Crops'!$B$4:$G$13,6,0)/1000*0.65*$C1601)</f>
        <v>3804.660315738025</v>
      </c>
      <c r="G1601" s="67">
        <f xml:space="preserve">   MAX(0, HLOOKUP(MONTH($B1601),'Farm Crops'!$B$18:$N$28,G$5,0)  - VLOOKUP(G$4,'Farm Crops'!$B$4:$G$13,6,0)/1000*0.65*$C1601)</f>
        <v>1077.0389677419355</v>
      </c>
      <c r="H1601" s="67">
        <f xml:space="preserve">   MAX(0, HLOOKUP(MONTH($B1601),'Farm Crops'!$B$18:$N$28,H$5,0)  - VLOOKUP(H$4,'Farm Crops'!$B$4:$G$13,6,0)/1000*0.65*$C1601)</f>
        <v>3696.1074017595306</v>
      </c>
      <c r="I1601" s="67">
        <f xml:space="preserve">   MAX(0, HLOOKUP(MONTH($B1601),'Farm Crops'!$B$18:$N$28,I$5,0)  - VLOOKUP(I$4,'Farm Crops'!$B$4:$G$13,6,0)/1000*0.65*$C1601)</f>
        <v>2069.7117732160314</v>
      </c>
      <c r="J1601" s="67">
        <f xml:space="preserve">   MAX(0, HLOOKUP(MONTH($B1601),'Farm Crops'!$B$18:$N$28,J$5,0)  - VLOOKUP(J$4,'Farm Crops'!$B$4:$G$13,6,0)/1000*0.65*$C1601)</f>
        <v>5069.4517986314759</v>
      </c>
      <c r="K1601" s="67">
        <f xml:space="preserve">   MAX(0, HLOOKUP(MONTH($B1601),'Farm Crops'!$B$18:$N$28,K$5,0)  - VLOOKUP(K$4,'Farm Crops'!$B$4:$G$13,6,0)/1000*0.65*$C1601)</f>
        <v>1198.7524359726294</v>
      </c>
      <c r="L1601" s="67">
        <f xml:space="preserve">   MAX(0, HLOOKUP(MONTH($B1601),'Farm Crops'!$B$18:$N$28,L$5,0)  - VLOOKUP(L$4,'Farm Crops'!$B$4:$G$13,6,0)/1000*0.65*$C1601)</f>
        <v>216.6175249266864</v>
      </c>
      <c r="M1601" s="67">
        <f xml:space="preserve">   MAX(0, HLOOKUP(MONTH($B1601),'Farm Crops'!$B$18:$N$28,M$5,0)  - VLOOKUP(M$4,'Farm Crops'!$B$4:$G$13,6,0)/1000*0.65*$C1601)</f>
        <v>1586.1027526881719</v>
      </c>
    </row>
    <row r="1602" spans="2:13" x14ac:dyDescent="0.2">
      <c r="B1602" s="4">
        <v>42079</v>
      </c>
      <c r="C1602" s="67">
        <f>'Observed Data'!$E1601</f>
        <v>0</v>
      </c>
      <c r="D1602" s="67">
        <f xml:space="preserve">   MAX(0, HLOOKUP(MONTH($B1602),'Farm Crops'!$B$18:$N$28,D$5,0)  - VLOOKUP(D$4,'Farm Crops'!$B$4:$G$13,6,0)/1000*0.65*$C1602)</f>
        <v>1531.0662756598242</v>
      </c>
      <c r="E1602" s="67">
        <f xml:space="preserve">   MAX(0, HLOOKUP(MONTH($B1602),'Farm Crops'!$B$18:$N$28,E$5,0)  - VLOOKUP(E$4,'Farm Crops'!$B$4:$G$13,6,0)/1000*0.65*$C1602)</f>
        <v>3466.1324261974582</v>
      </c>
      <c r="F1602" s="67">
        <f xml:space="preserve">   MAX(0, HLOOKUP(MONTH($B1602),'Farm Crops'!$B$18:$N$28,F$5,0)  - VLOOKUP(F$4,'Farm Crops'!$B$4:$G$13,6,0)/1000*0.65*$C1602)</f>
        <v>3804.660315738025</v>
      </c>
      <c r="G1602" s="67">
        <f xml:space="preserve">   MAX(0, HLOOKUP(MONTH($B1602),'Farm Crops'!$B$18:$N$28,G$5,0)  - VLOOKUP(G$4,'Farm Crops'!$B$4:$G$13,6,0)/1000*0.65*$C1602)</f>
        <v>1077.0389677419355</v>
      </c>
      <c r="H1602" s="67">
        <f xml:space="preserve">   MAX(0, HLOOKUP(MONTH($B1602),'Farm Crops'!$B$18:$N$28,H$5,0)  - VLOOKUP(H$4,'Farm Crops'!$B$4:$G$13,6,0)/1000*0.65*$C1602)</f>
        <v>3696.1074017595306</v>
      </c>
      <c r="I1602" s="67">
        <f xml:space="preserve">   MAX(0, HLOOKUP(MONTH($B1602),'Farm Crops'!$B$18:$N$28,I$5,0)  - VLOOKUP(I$4,'Farm Crops'!$B$4:$G$13,6,0)/1000*0.65*$C1602)</f>
        <v>2069.7117732160314</v>
      </c>
      <c r="J1602" s="67">
        <f xml:space="preserve">   MAX(0, HLOOKUP(MONTH($B1602),'Farm Crops'!$B$18:$N$28,J$5,0)  - VLOOKUP(J$4,'Farm Crops'!$B$4:$G$13,6,0)/1000*0.65*$C1602)</f>
        <v>5069.4517986314759</v>
      </c>
      <c r="K1602" s="67">
        <f xml:space="preserve">   MAX(0, HLOOKUP(MONTH($B1602),'Farm Crops'!$B$18:$N$28,K$5,0)  - VLOOKUP(K$4,'Farm Crops'!$B$4:$G$13,6,0)/1000*0.65*$C1602)</f>
        <v>1198.7524359726294</v>
      </c>
      <c r="L1602" s="67">
        <f xml:space="preserve">   MAX(0, HLOOKUP(MONTH($B1602),'Farm Crops'!$B$18:$N$28,L$5,0)  - VLOOKUP(L$4,'Farm Crops'!$B$4:$G$13,6,0)/1000*0.65*$C1602)</f>
        <v>216.6175249266864</v>
      </c>
      <c r="M1602" s="67">
        <f xml:space="preserve">   MAX(0, HLOOKUP(MONTH($B1602),'Farm Crops'!$B$18:$N$28,M$5,0)  - VLOOKUP(M$4,'Farm Crops'!$B$4:$G$13,6,0)/1000*0.65*$C1602)</f>
        <v>1586.1027526881719</v>
      </c>
    </row>
    <row r="1603" spans="2:13" x14ac:dyDescent="0.2">
      <c r="B1603" s="4">
        <v>42080</v>
      </c>
      <c r="C1603" s="67">
        <f>'Observed Data'!$E1602</f>
        <v>0</v>
      </c>
      <c r="D1603" s="67">
        <f xml:space="preserve">   MAX(0, HLOOKUP(MONTH($B1603),'Farm Crops'!$B$18:$N$28,D$5,0)  - VLOOKUP(D$4,'Farm Crops'!$B$4:$G$13,6,0)/1000*0.65*$C1603)</f>
        <v>1531.0662756598242</v>
      </c>
      <c r="E1603" s="67">
        <f xml:space="preserve">   MAX(0, HLOOKUP(MONTH($B1603),'Farm Crops'!$B$18:$N$28,E$5,0)  - VLOOKUP(E$4,'Farm Crops'!$B$4:$G$13,6,0)/1000*0.65*$C1603)</f>
        <v>3466.1324261974582</v>
      </c>
      <c r="F1603" s="67">
        <f xml:space="preserve">   MAX(0, HLOOKUP(MONTH($B1603),'Farm Crops'!$B$18:$N$28,F$5,0)  - VLOOKUP(F$4,'Farm Crops'!$B$4:$G$13,6,0)/1000*0.65*$C1603)</f>
        <v>3804.660315738025</v>
      </c>
      <c r="G1603" s="67">
        <f xml:space="preserve">   MAX(0, HLOOKUP(MONTH($B1603),'Farm Crops'!$B$18:$N$28,G$5,0)  - VLOOKUP(G$4,'Farm Crops'!$B$4:$G$13,6,0)/1000*0.65*$C1603)</f>
        <v>1077.0389677419355</v>
      </c>
      <c r="H1603" s="67">
        <f xml:space="preserve">   MAX(0, HLOOKUP(MONTH($B1603),'Farm Crops'!$B$18:$N$28,H$5,0)  - VLOOKUP(H$4,'Farm Crops'!$B$4:$G$13,6,0)/1000*0.65*$C1603)</f>
        <v>3696.1074017595306</v>
      </c>
      <c r="I1603" s="67">
        <f xml:space="preserve">   MAX(0, HLOOKUP(MONTH($B1603),'Farm Crops'!$B$18:$N$28,I$5,0)  - VLOOKUP(I$4,'Farm Crops'!$B$4:$G$13,6,0)/1000*0.65*$C1603)</f>
        <v>2069.7117732160314</v>
      </c>
      <c r="J1603" s="67">
        <f xml:space="preserve">   MAX(0, HLOOKUP(MONTH($B1603),'Farm Crops'!$B$18:$N$28,J$5,0)  - VLOOKUP(J$4,'Farm Crops'!$B$4:$G$13,6,0)/1000*0.65*$C1603)</f>
        <v>5069.4517986314759</v>
      </c>
      <c r="K1603" s="67">
        <f xml:space="preserve">   MAX(0, HLOOKUP(MONTH($B1603),'Farm Crops'!$B$18:$N$28,K$5,0)  - VLOOKUP(K$4,'Farm Crops'!$B$4:$G$13,6,0)/1000*0.65*$C1603)</f>
        <v>1198.7524359726294</v>
      </c>
      <c r="L1603" s="67">
        <f xml:space="preserve">   MAX(0, HLOOKUP(MONTH($B1603),'Farm Crops'!$B$18:$N$28,L$5,0)  - VLOOKUP(L$4,'Farm Crops'!$B$4:$G$13,6,0)/1000*0.65*$C1603)</f>
        <v>216.6175249266864</v>
      </c>
      <c r="M1603" s="67">
        <f xml:space="preserve">   MAX(0, HLOOKUP(MONTH($B1603),'Farm Crops'!$B$18:$N$28,M$5,0)  - VLOOKUP(M$4,'Farm Crops'!$B$4:$G$13,6,0)/1000*0.65*$C1603)</f>
        <v>1586.1027526881719</v>
      </c>
    </row>
    <row r="1604" spans="2:13" x14ac:dyDescent="0.2">
      <c r="B1604" s="4">
        <v>42081</v>
      </c>
      <c r="C1604" s="67">
        <f>'Observed Data'!$E1603</f>
        <v>0</v>
      </c>
      <c r="D1604" s="67">
        <f xml:space="preserve">   MAX(0, HLOOKUP(MONTH($B1604),'Farm Crops'!$B$18:$N$28,D$5,0)  - VLOOKUP(D$4,'Farm Crops'!$B$4:$G$13,6,0)/1000*0.65*$C1604)</f>
        <v>1531.0662756598242</v>
      </c>
      <c r="E1604" s="67">
        <f xml:space="preserve">   MAX(0, HLOOKUP(MONTH($B1604),'Farm Crops'!$B$18:$N$28,E$5,0)  - VLOOKUP(E$4,'Farm Crops'!$B$4:$G$13,6,0)/1000*0.65*$C1604)</f>
        <v>3466.1324261974582</v>
      </c>
      <c r="F1604" s="67">
        <f xml:space="preserve">   MAX(0, HLOOKUP(MONTH($B1604),'Farm Crops'!$B$18:$N$28,F$5,0)  - VLOOKUP(F$4,'Farm Crops'!$B$4:$G$13,6,0)/1000*0.65*$C1604)</f>
        <v>3804.660315738025</v>
      </c>
      <c r="G1604" s="67">
        <f xml:space="preserve">   MAX(0, HLOOKUP(MONTH($B1604),'Farm Crops'!$B$18:$N$28,G$5,0)  - VLOOKUP(G$4,'Farm Crops'!$B$4:$G$13,6,0)/1000*0.65*$C1604)</f>
        <v>1077.0389677419355</v>
      </c>
      <c r="H1604" s="67">
        <f xml:space="preserve">   MAX(0, HLOOKUP(MONTH($B1604),'Farm Crops'!$B$18:$N$28,H$5,0)  - VLOOKUP(H$4,'Farm Crops'!$B$4:$G$13,6,0)/1000*0.65*$C1604)</f>
        <v>3696.1074017595306</v>
      </c>
      <c r="I1604" s="67">
        <f xml:space="preserve">   MAX(0, HLOOKUP(MONTH($B1604),'Farm Crops'!$B$18:$N$28,I$5,0)  - VLOOKUP(I$4,'Farm Crops'!$B$4:$G$13,6,0)/1000*0.65*$C1604)</f>
        <v>2069.7117732160314</v>
      </c>
      <c r="J1604" s="67">
        <f xml:space="preserve">   MAX(0, HLOOKUP(MONTH($B1604),'Farm Crops'!$B$18:$N$28,J$5,0)  - VLOOKUP(J$4,'Farm Crops'!$B$4:$G$13,6,0)/1000*0.65*$C1604)</f>
        <v>5069.4517986314759</v>
      </c>
      <c r="K1604" s="67">
        <f xml:space="preserve">   MAX(0, HLOOKUP(MONTH($B1604),'Farm Crops'!$B$18:$N$28,K$5,0)  - VLOOKUP(K$4,'Farm Crops'!$B$4:$G$13,6,0)/1000*0.65*$C1604)</f>
        <v>1198.7524359726294</v>
      </c>
      <c r="L1604" s="67">
        <f xml:space="preserve">   MAX(0, HLOOKUP(MONTH($B1604),'Farm Crops'!$B$18:$N$28,L$5,0)  - VLOOKUP(L$4,'Farm Crops'!$B$4:$G$13,6,0)/1000*0.65*$C1604)</f>
        <v>216.6175249266864</v>
      </c>
      <c r="M1604" s="67">
        <f xml:space="preserve">   MAX(0, HLOOKUP(MONTH($B1604),'Farm Crops'!$B$18:$N$28,M$5,0)  - VLOOKUP(M$4,'Farm Crops'!$B$4:$G$13,6,0)/1000*0.65*$C1604)</f>
        <v>1586.1027526881719</v>
      </c>
    </row>
    <row r="1605" spans="2:13" x14ac:dyDescent="0.2">
      <c r="B1605" s="4">
        <v>42082</v>
      </c>
      <c r="C1605" s="67">
        <f>'Observed Data'!$E1604</f>
        <v>0</v>
      </c>
      <c r="D1605" s="67">
        <f xml:space="preserve">   MAX(0, HLOOKUP(MONTH($B1605),'Farm Crops'!$B$18:$N$28,D$5,0)  - VLOOKUP(D$4,'Farm Crops'!$B$4:$G$13,6,0)/1000*0.65*$C1605)</f>
        <v>1531.0662756598242</v>
      </c>
      <c r="E1605" s="67">
        <f xml:space="preserve">   MAX(0, HLOOKUP(MONTH($B1605),'Farm Crops'!$B$18:$N$28,E$5,0)  - VLOOKUP(E$4,'Farm Crops'!$B$4:$G$13,6,0)/1000*0.65*$C1605)</f>
        <v>3466.1324261974582</v>
      </c>
      <c r="F1605" s="67">
        <f xml:space="preserve">   MAX(0, HLOOKUP(MONTH($B1605),'Farm Crops'!$B$18:$N$28,F$5,0)  - VLOOKUP(F$4,'Farm Crops'!$B$4:$G$13,6,0)/1000*0.65*$C1605)</f>
        <v>3804.660315738025</v>
      </c>
      <c r="G1605" s="67">
        <f xml:space="preserve">   MAX(0, HLOOKUP(MONTH($B1605),'Farm Crops'!$B$18:$N$28,G$5,0)  - VLOOKUP(G$4,'Farm Crops'!$B$4:$G$13,6,0)/1000*0.65*$C1605)</f>
        <v>1077.0389677419355</v>
      </c>
      <c r="H1605" s="67">
        <f xml:space="preserve">   MAX(0, HLOOKUP(MONTH($B1605),'Farm Crops'!$B$18:$N$28,H$5,0)  - VLOOKUP(H$4,'Farm Crops'!$B$4:$G$13,6,0)/1000*0.65*$C1605)</f>
        <v>3696.1074017595306</v>
      </c>
      <c r="I1605" s="67">
        <f xml:space="preserve">   MAX(0, HLOOKUP(MONTH($B1605),'Farm Crops'!$B$18:$N$28,I$5,0)  - VLOOKUP(I$4,'Farm Crops'!$B$4:$G$13,6,0)/1000*0.65*$C1605)</f>
        <v>2069.7117732160314</v>
      </c>
      <c r="J1605" s="67">
        <f xml:space="preserve">   MAX(0, HLOOKUP(MONTH($B1605),'Farm Crops'!$B$18:$N$28,J$5,0)  - VLOOKUP(J$4,'Farm Crops'!$B$4:$G$13,6,0)/1000*0.65*$C1605)</f>
        <v>5069.4517986314759</v>
      </c>
      <c r="K1605" s="67">
        <f xml:space="preserve">   MAX(0, HLOOKUP(MONTH($B1605),'Farm Crops'!$B$18:$N$28,K$5,0)  - VLOOKUP(K$4,'Farm Crops'!$B$4:$G$13,6,0)/1000*0.65*$C1605)</f>
        <v>1198.7524359726294</v>
      </c>
      <c r="L1605" s="67">
        <f xml:space="preserve">   MAX(0, HLOOKUP(MONTH($B1605),'Farm Crops'!$B$18:$N$28,L$5,0)  - VLOOKUP(L$4,'Farm Crops'!$B$4:$G$13,6,0)/1000*0.65*$C1605)</f>
        <v>216.6175249266864</v>
      </c>
      <c r="M1605" s="67">
        <f xml:space="preserve">   MAX(0, HLOOKUP(MONTH($B1605),'Farm Crops'!$B$18:$N$28,M$5,0)  - VLOOKUP(M$4,'Farm Crops'!$B$4:$G$13,6,0)/1000*0.65*$C1605)</f>
        <v>1586.1027526881719</v>
      </c>
    </row>
    <row r="1606" spans="2:13" x14ac:dyDescent="0.2">
      <c r="B1606" s="4">
        <v>42083</v>
      </c>
      <c r="C1606" s="67">
        <f>'Observed Data'!$E1605</f>
        <v>0</v>
      </c>
      <c r="D1606" s="67">
        <f xml:space="preserve">   MAX(0, HLOOKUP(MONTH($B1606),'Farm Crops'!$B$18:$N$28,D$5,0)  - VLOOKUP(D$4,'Farm Crops'!$B$4:$G$13,6,0)/1000*0.65*$C1606)</f>
        <v>1531.0662756598242</v>
      </c>
      <c r="E1606" s="67">
        <f xml:space="preserve">   MAX(0, HLOOKUP(MONTH($B1606),'Farm Crops'!$B$18:$N$28,E$5,0)  - VLOOKUP(E$4,'Farm Crops'!$B$4:$G$13,6,0)/1000*0.65*$C1606)</f>
        <v>3466.1324261974582</v>
      </c>
      <c r="F1606" s="67">
        <f xml:space="preserve">   MAX(0, HLOOKUP(MONTH($B1606),'Farm Crops'!$B$18:$N$28,F$5,0)  - VLOOKUP(F$4,'Farm Crops'!$B$4:$G$13,6,0)/1000*0.65*$C1606)</f>
        <v>3804.660315738025</v>
      </c>
      <c r="G1606" s="67">
        <f xml:space="preserve">   MAX(0, HLOOKUP(MONTH($B1606),'Farm Crops'!$B$18:$N$28,G$5,0)  - VLOOKUP(G$4,'Farm Crops'!$B$4:$G$13,6,0)/1000*0.65*$C1606)</f>
        <v>1077.0389677419355</v>
      </c>
      <c r="H1606" s="67">
        <f xml:space="preserve">   MAX(0, HLOOKUP(MONTH($B1606),'Farm Crops'!$B$18:$N$28,H$5,0)  - VLOOKUP(H$4,'Farm Crops'!$B$4:$G$13,6,0)/1000*0.65*$C1606)</f>
        <v>3696.1074017595306</v>
      </c>
      <c r="I1606" s="67">
        <f xml:space="preserve">   MAX(0, HLOOKUP(MONTH($B1606),'Farm Crops'!$B$18:$N$28,I$5,0)  - VLOOKUP(I$4,'Farm Crops'!$B$4:$G$13,6,0)/1000*0.65*$C1606)</f>
        <v>2069.7117732160314</v>
      </c>
      <c r="J1606" s="67">
        <f xml:space="preserve">   MAX(0, HLOOKUP(MONTH($B1606),'Farm Crops'!$B$18:$N$28,J$5,0)  - VLOOKUP(J$4,'Farm Crops'!$B$4:$G$13,6,0)/1000*0.65*$C1606)</f>
        <v>5069.4517986314759</v>
      </c>
      <c r="K1606" s="67">
        <f xml:space="preserve">   MAX(0, HLOOKUP(MONTH($B1606),'Farm Crops'!$B$18:$N$28,K$5,0)  - VLOOKUP(K$4,'Farm Crops'!$B$4:$G$13,6,0)/1000*0.65*$C1606)</f>
        <v>1198.7524359726294</v>
      </c>
      <c r="L1606" s="67">
        <f xml:space="preserve">   MAX(0, HLOOKUP(MONTH($B1606),'Farm Crops'!$B$18:$N$28,L$5,0)  - VLOOKUP(L$4,'Farm Crops'!$B$4:$G$13,6,0)/1000*0.65*$C1606)</f>
        <v>216.6175249266864</v>
      </c>
      <c r="M1606" s="67">
        <f xml:space="preserve">   MAX(0, HLOOKUP(MONTH($B1606),'Farm Crops'!$B$18:$N$28,M$5,0)  - VLOOKUP(M$4,'Farm Crops'!$B$4:$G$13,6,0)/1000*0.65*$C1606)</f>
        <v>1586.1027526881719</v>
      </c>
    </row>
    <row r="1607" spans="2:13" x14ac:dyDescent="0.2">
      <c r="B1607" s="4">
        <v>42084</v>
      </c>
      <c r="C1607" s="67">
        <f>'Observed Data'!$E1606</f>
        <v>0</v>
      </c>
      <c r="D1607" s="67">
        <f xml:space="preserve">   MAX(0, HLOOKUP(MONTH($B1607),'Farm Crops'!$B$18:$N$28,D$5,0)  - VLOOKUP(D$4,'Farm Crops'!$B$4:$G$13,6,0)/1000*0.65*$C1607)</f>
        <v>1531.0662756598242</v>
      </c>
      <c r="E1607" s="67">
        <f xml:space="preserve">   MAX(0, HLOOKUP(MONTH($B1607),'Farm Crops'!$B$18:$N$28,E$5,0)  - VLOOKUP(E$4,'Farm Crops'!$B$4:$G$13,6,0)/1000*0.65*$C1607)</f>
        <v>3466.1324261974582</v>
      </c>
      <c r="F1607" s="67">
        <f xml:space="preserve">   MAX(0, HLOOKUP(MONTH($B1607),'Farm Crops'!$B$18:$N$28,F$5,0)  - VLOOKUP(F$4,'Farm Crops'!$B$4:$G$13,6,0)/1000*0.65*$C1607)</f>
        <v>3804.660315738025</v>
      </c>
      <c r="G1607" s="67">
        <f xml:space="preserve">   MAX(0, HLOOKUP(MONTH($B1607),'Farm Crops'!$B$18:$N$28,G$5,0)  - VLOOKUP(G$4,'Farm Crops'!$B$4:$G$13,6,0)/1000*0.65*$C1607)</f>
        <v>1077.0389677419355</v>
      </c>
      <c r="H1607" s="67">
        <f xml:space="preserve">   MAX(0, HLOOKUP(MONTH($B1607),'Farm Crops'!$B$18:$N$28,H$5,0)  - VLOOKUP(H$4,'Farm Crops'!$B$4:$G$13,6,0)/1000*0.65*$C1607)</f>
        <v>3696.1074017595306</v>
      </c>
      <c r="I1607" s="67">
        <f xml:space="preserve">   MAX(0, HLOOKUP(MONTH($B1607),'Farm Crops'!$B$18:$N$28,I$5,0)  - VLOOKUP(I$4,'Farm Crops'!$B$4:$G$13,6,0)/1000*0.65*$C1607)</f>
        <v>2069.7117732160314</v>
      </c>
      <c r="J1607" s="67">
        <f xml:space="preserve">   MAX(0, HLOOKUP(MONTH($B1607),'Farm Crops'!$B$18:$N$28,J$5,0)  - VLOOKUP(J$4,'Farm Crops'!$B$4:$G$13,6,0)/1000*0.65*$C1607)</f>
        <v>5069.4517986314759</v>
      </c>
      <c r="K1607" s="67">
        <f xml:space="preserve">   MAX(0, HLOOKUP(MONTH($B1607),'Farm Crops'!$B$18:$N$28,K$5,0)  - VLOOKUP(K$4,'Farm Crops'!$B$4:$G$13,6,0)/1000*0.65*$C1607)</f>
        <v>1198.7524359726294</v>
      </c>
      <c r="L1607" s="67">
        <f xml:space="preserve">   MAX(0, HLOOKUP(MONTH($B1607),'Farm Crops'!$B$18:$N$28,L$5,0)  - VLOOKUP(L$4,'Farm Crops'!$B$4:$G$13,6,0)/1000*0.65*$C1607)</f>
        <v>216.6175249266864</v>
      </c>
      <c r="M1607" s="67">
        <f xml:space="preserve">   MAX(0, HLOOKUP(MONTH($B1607),'Farm Crops'!$B$18:$N$28,M$5,0)  - VLOOKUP(M$4,'Farm Crops'!$B$4:$G$13,6,0)/1000*0.65*$C1607)</f>
        <v>1586.1027526881719</v>
      </c>
    </row>
    <row r="1608" spans="2:13" x14ac:dyDescent="0.2">
      <c r="B1608" s="4">
        <v>42085</v>
      </c>
      <c r="C1608" s="67">
        <f>'Observed Data'!$E1607</f>
        <v>0</v>
      </c>
      <c r="D1608" s="67">
        <f xml:space="preserve">   MAX(0, HLOOKUP(MONTH($B1608),'Farm Crops'!$B$18:$N$28,D$5,0)  - VLOOKUP(D$4,'Farm Crops'!$B$4:$G$13,6,0)/1000*0.65*$C1608)</f>
        <v>1531.0662756598242</v>
      </c>
      <c r="E1608" s="67">
        <f xml:space="preserve">   MAX(0, HLOOKUP(MONTH($B1608),'Farm Crops'!$B$18:$N$28,E$5,0)  - VLOOKUP(E$4,'Farm Crops'!$B$4:$G$13,6,0)/1000*0.65*$C1608)</f>
        <v>3466.1324261974582</v>
      </c>
      <c r="F1608" s="67">
        <f xml:space="preserve">   MAX(0, HLOOKUP(MONTH($B1608),'Farm Crops'!$B$18:$N$28,F$5,0)  - VLOOKUP(F$4,'Farm Crops'!$B$4:$G$13,6,0)/1000*0.65*$C1608)</f>
        <v>3804.660315738025</v>
      </c>
      <c r="G1608" s="67">
        <f xml:space="preserve">   MAX(0, HLOOKUP(MONTH($B1608),'Farm Crops'!$B$18:$N$28,G$5,0)  - VLOOKUP(G$4,'Farm Crops'!$B$4:$G$13,6,0)/1000*0.65*$C1608)</f>
        <v>1077.0389677419355</v>
      </c>
      <c r="H1608" s="67">
        <f xml:space="preserve">   MAX(0, HLOOKUP(MONTH($B1608),'Farm Crops'!$B$18:$N$28,H$5,0)  - VLOOKUP(H$4,'Farm Crops'!$B$4:$G$13,6,0)/1000*0.65*$C1608)</f>
        <v>3696.1074017595306</v>
      </c>
      <c r="I1608" s="67">
        <f xml:space="preserve">   MAX(0, HLOOKUP(MONTH($B1608),'Farm Crops'!$B$18:$N$28,I$5,0)  - VLOOKUP(I$4,'Farm Crops'!$B$4:$G$13,6,0)/1000*0.65*$C1608)</f>
        <v>2069.7117732160314</v>
      </c>
      <c r="J1608" s="67">
        <f xml:space="preserve">   MAX(0, HLOOKUP(MONTH($B1608),'Farm Crops'!$B$18:$N$28,J$5,0)  - VLOOKUP(J$4,'Farm Crops'!$B$4:$G$13,6,0)/1000*0.65*$C1608)</f>
        <v>5069.4517986314759</v>
      </c>
      <c r="K1608" s="67">
        <f xml:space="preserve">   MAX(0, HLOOKUP(MONTH($B1608),'Farm Crops'!$B$18:$N$28,K$5,0)  - VLOOKUP(K$4,'Farm Crops'!$B$4:$G$13,6,0)/1000*0.65*$C1608)</f>
        <v>1198.7524359726294</v>
      </c>
      <c r="L1608" s="67">
        <f xml:space="preserve">   MAX(0, HLOOKUP(MONTH($B1608),'Farm Crops'!$B$18:$N$28,L$5,0)  - VLOOKUP(L$4,'Farm Crops'!$B$4:$G$13,6,0)/1000*0.65*$C1608)</f>
        <v>216.6175249266864</v>
      </c>
      <c r="M1608" s="67">
        <f xml:space="preserve">   MAX(0, HLOOKUP(MONTH($B1608),'Farm Crops'!$B$18:$N$28,M$5,0)  - VLOOKUP(M$4,'Farm Crops'!$B$4:$G$13,6,0)/1000*0.65*$C1608)</f>
        <v>1586.1027526881719</v>
      </c>
    </row>
    <row r="1609" spans="2:13" x14ac:dyDescent="0.2">
      <c r="B1609" s="4">
        <v>42086</v>
      </c>
      <c r="C1609" s="67">
        <f>'Observed Data'!$E1608</f>
        <v>0</v>
      </c>
      <c r="D1609" s="67">
        <f xml:space="preserve">   MAX(0, HLOOKUP(MONTH($B1609),'Farm Crops'!$B$18:$N$28,D$5,0)  - VLOOKUP(D$4,'Farm Crops'!$B$4:$G$13,6,0)/1000*0.65*$C1609)</f>
        <v>1531.0662756598242</v>
      </c>
      <c r="E1609" s="67">
        <f xml:space="preserve">   MAX(0, HLOOKUP(MONTH($B1609),'Farm Crops'!$B$18:$N$28,E$5,0)  - VLOOKUP(E$4,'Farm Crops'!$B$4:$G$13,6,0)/1000*0.65*$C1609)</f>
        <v>3466.1324261974582</v>
      </c>
      <c r="F1609" s="67">
        <f xml:space="preserve">   MAX(0, HLOOKUP(MONTH($B1609),'Farm Crops'!$B$18:$N$28,F$5,0)  - VLOOKUP(F$4,'Farm Crops'!$B$4:$G$13,6,0)/1000*0.65*$C1609)</f>
        <v>3804.660315738025</v>
      </c>
      <c r="G1609" s="67">
        <f xml:space="preserve">   MAX(0, HLOOKUP(MONTH($B1609),'Farm Crops'!$B$18:$N$28,G$5,0)  - VLOOKUP(G$4,'Farm Crops'!$B$4:$G$13,6,0)/1000*0.65*$C1609)</f>
        <v>1077.0389677419355</v>
      </c>
      <c r="H1609" s="67">
        <f xml:space="preserve">   MAX(0, HLOOKUP(MONTH($B1609),'Farm Crops'!$B$18:$N$28,H$5,0)  - VLOOKUP(H$4,'Farm Crops'!$B$4:$G$13,6,0)/1000*0.65*$C1609)</f>
        <v>3696.1074017595306</v>
      </c>
      <c r="I1609" s="67">
        <f xml:space="preserve">   MAX(0, HLOOKUP(MONTH($B1609),'Farm Crops'!$B$18:$N$28,I$5,0)  - VLOOKUP(I$4,'Farm Crops'!$B$4:$G$13,6,0)/1000*0.65*$C1609)</f>
        <v>2069.7117732160314</v>
      </c>
      <c r="J1609" s="67">
        <f xml:space="preserve">   MAX(0, HLOOKUP(MONTH($B1609),'Farm Crops'!$B$18:$N$28,J$5,0)  - VLOOKUP(J$4,'Farm Crops'!$B$4:$G$13,6,0)/1000*0.65*$C1609)</f>
        <v>5069.4517986314759</v>
      </c>
      <c r="K1609" s="67">
        <f xml:space="preserve">   MAX(0, HLOOKUP(MONTH($B1609),'Farm Crops'!$B$18:$N$28,K$5,0)  - VLOOKUP(K$4,'Farm Crops'!$B$4:$G$13,6,0)/1000*0.65*$C1609)</f>
        <v>1198.7524359726294</v>
      </c>
      <c r="L1609" s="67">
        <f xml:space="preserve">   MAX(0, HLOOKUP(MONTH($B1609),'Farm Crops'!$B$18:$N$28,L$5,0)  - VLOOKUP(L$4,'Farm Crops'!$B$4:$G$13,6,0)/1000*0.65*$C1609)</f>
        <v>216.6175249266864</v>
      </c>
      <c r="M1609" s="67">
        <f xml:space="preserve">   MAX(0, HLOOKUP(MONTH($B1609),'Farm Crops'!$B$18:$N$28,M$5,0)  - VLOOKUP(M$4,'Farm Crops'!$B$4:$G$13,6,0)/1000*0.65*$C1609)</f>
        <v>1586.1027526881719</v>
      </c>
    </row>
    <row r="1610" spans="2:13" x14ac:dyDescent="0.2">
      <c r="B1610" s="4">
        <v>42087</v>
      </c>
      <c r="C1610" s="67">
        <f>'Observed Data'!$E1609</f>
        <v>0</v>
      </c>
      <c r="D1610" s="67">
        <f xml:space="preserve">   MAX(0, HLOOKUP(MONTH($B1610),'Farm Crops'!$B$18:$N$28,D$5,0)  - VLOOKUP(D$4,'Farm Crops'!$B$4:$G$13,6,0)/1000*0.65*$C1610)</f>
        <v>1531.0662756598242</v>
      </c>
      <c r="E1610" s="67">
        <f xml:space="preserve">   MAX(0, HLOOKUP(MONTH($B1610),'Farm Crops'!$B$18:$N$28,E$5,0)  - VLOOKUP(E$4,'Farm Crops'!$B$4:$G$13,6,0)/1000*0.65*$C1610)</f>
        <v>3466.1324261974582</v>
      </c>
      <c r="F1610" s="67">
        <f xml:space="preserve">   MAX(0, HLOOKUP(MONTH($B1610),'Farm Crops'!$B$18:$N$28,F$5,0)  - VLOOKUP(F$4,'Farm Crops'!$B$4:$G$13,6,0)/1000*0.65*$C1610)</f>
        <v>3804.660315738025</v>
      </c>
      <c r="G1610" s="67">
        <f xml:space="preserve">   MAX(0, HLOOKUP(MONTH($B1610),'Farm Crops'!$B$18:$N$28,G$5,0)  - VLOOKUP(G$4,'Farm Crops'!$B$4:$G$13,6,0)/1000*0.65*$C1610)</f>
        <v>1077.0389677419355</v>
      </c>
      <c r="H1610" s="67">
        <f xml:space="preserve">   MAX(0, HLOOKUP(MONTH($B1610),'Farm Crops'!$B$18:$N$28,H$5,0)  - VLOOKUP(H$4,'Farm Crops'!$B$4:$G$13,6,0)/1000*0.65*$C1610)</f>
        <v>3696.1074017595306</v>
      </c>
      <c r="I1610" s="67">
        <f xml:space="preserve">   MAX(0, HLOOKUP(MONTH($B1610),'Farm Crops'!$B$18:$N$28,I$5,0)  - VLOOKUP(I$4,'Farm Crops'!$B$4:$G$13,6,0)/1000*0.65*$C1610)</f>
        <v>2069.7117732160314</v>
      </c>
      <c r="J1610" s="67">
        <f xml:space="preserve">   MAX(0, HLOOKUP(MONTH($B1610),'Farm Crops'!$B$18:$N$28,J$5,0)  - VLOOKUP(J$4,'Farm Crops'!$B$4:$G$13,6,0)/1000*0.65*$C1610)</f>
        <v>5069.4517986314759</v>
      </c>
      <c r="K1610" s="67">
        <f xml:space="preserve">   MAX(0, HLOOKUP(MONTH($B1610),'Farm Crops'!$B$18:$N$28,K$5,0)  - VLOOKUP(K$4,'Farm Crops'!$B$4:$G$13,6,0)/1000*0.65*$C1610)</f>
        <v>1198.7524359726294</v>
      </c>
      <c r="L1610" s="67">
        <f xml:space="preserve">   MAX(0, HLOOKUP(MONTH($B1610),'Farm Crops'!$B$18:$N$28,L$5,0)  - VLOOKUP(L$4,'Farm Crops'!$B$4:$G$13,6,0)/1000*0.65*$C1610)</f>
        <v>216.6175249266864</v>
      </c>
      <c r="M1610" s="67">
        <f xml:space="preserve">   MAX(0, HLOOKUP(MONTH($B1610),'Farm Crops'!$B$18:$N$28,M$5,0)  - VLOOKUP(M$4,'Farm Crops'!$B$4:$G$13,6,0)/1000*0.65*$C1610)</f>
        <v>1586.1027526881719</v>
      </c>
    </row>
    <row r="1611" spans="2:13" x14ac:dyDescent="0.2">
      <c r="B1611" s="4">
        <v>42088</v>
      </c>
      <c r="C1611" s="67">
        <f>'Observed Data'!$E1610</f>
        <v>0</v>
      </c>
      <c r="D1611" s="67">
        <f xml:space="preserve">   MAX(0, HLOOKUP(MONTH($B1611),'Farm Crops'!$B$18:$N$28,D$5,0)  - VLOOKUP(D$4,'Farm Crops'!$B$4:$G$13,6,0)/1000*0.65*$C1611)</f>
        <v>1531.0662756598242</v>
      </c>
      <c r="E1611" s="67">
        <f xml:space="preserve">   MAX(0, HLOOKUP(MONTH($B1611),'Farm Crops'!$B$18:$N$28,E$5,0)  - VLOOKUP(E$4,'Farm Crops'!$B$4:$G$13,6,0)/1000*0.65*$C1611)</f>
        <v>3466.1324261974582</v>
      </c>
      <c r="F1611" s="67">
        <f xml:space="preserve">   MAX(0, HLOOKUP(MONTH($B1611),'Farm Crops'!$B$18:$N$28,F$5,0)  - VLOOKUP(F$4,'Farm Crops'!$B$4:$G$13,6,0)/1000*0.65*$C1611)</f>
        <v>3804.660315738025</v>
      </c>
      <c r="G1611" s="67">
        <f xml:space="preserve">   MAX(0, HLOOKUP(MONTH($B1611),'Farm Crops'!$B$18:$N$28,G$5,0)  - VLOOKUP(G$4,'Farm Crops'!$B$4:$G$13,6,0)/1000*0.65*$C1611)</f>
        <v>1077.0389677419355</v>
      </c>
      <c r="H1611" s="67">
        <f xml:space="preserve">   MAX(0, HLOOKUP(MONTH($B1611),'Farm Crops'!$B$18:$N$28,H$5,0)  - VLOOKUP(H$4,'Farm Crops'!$B$4:$G$13,6,0)/1000*0.65*$C1611)</f>
        <v>3696.1074017595306</v>
      </c>
      <c r="I1611" s="67">
        <f xml:space="preserve">   MAX(0, HLOOKUP(MONTH($B1611),'Farm Crops'!$B$18:$N$28,I$5,0)  - VLOOKUP(I$4,'Farm Crops'!$B$4:$G$13,6,0)/1000*0.65*$C1611)</f>
        <v>2069.7117732160314</v>
      </c>
      <c r="J1611" s="67">
        <f xml:space="preserve">   MAX(0, HLOOKUP(MONTH($B1611),'Farm Crops'!$B$18:$N$28,J$5,0)  - VLOOKUP(J$4,'Farm Crops'!$B$4:$G$13,6,0)/1000*0.65*$C1611)</f>
        <v>5069.4517986314759</v>
      </c>
      <c r="K1611" s="67">
        <f xml:space="preserve">   MAX(0, HLOOKUP(MONTH($B1611),'Farm Crops'!$B$18:$N$28,K$5,0)  - VLOOKUP(K$4,'Farm Crops'!$B$4:$G$13,6,0)/1000*0.65*$C1611)</f>
        <v>1198.7524359726294</v>
      </c>
      <c r="L1611" s="67">
        <f xml:space="preserve">   MAX(0, HLOOKUP(MONTH($B1611),'Farm Crops'!$B$18:$N$28,L$5,0)  - VLOOKUP(L$4,'Farm Crops'!$B$4:$G$13,6,0)/1000*0.65*$C1611)</f>
        <v>216.6175249266864</v>
      </c>
      <c r="M1611" s="67">
        <f xml:space="preserve">   MAX(0, HLOOKUP(MONTH($B1611),'Farm Crops'!$B$18:$N$28,M$5,0)  - VLOOKUP(M$4,'Farm Crops'!$B$4:$G$13,6,0)/1000*0.65*$C1611)</f>
        <v>1586.1027526881719</v>
      </c>
    </row>
    <row r="1612" spans="2:13" x14ac:dyDescent="0.2">
      <c r="B1612" s="4">
        <v>42089</v>
      </c>
      <c r="C1612" s="67">
        <f>'Observed Data'!$E1611</f>
        <v>0</v>
      </c>
      <c r="D1612" s="67">
        <f xml:space="preserve">   MAX(0, HLOOKUP(MONTH($B1612),'Farm Crops'!$B$18:$N$28,D$5,0)  - VLOOKUP(D$4,'Farm Crops'!$B$4:$G$13,6,0)/1000*0.65*$C1612)</f>
        <v>1531.0662756598242</v>
      </c>
      <c r="E1612" s="67">
        <f xml:space="preserve">   MAX(0, HLOOKUP(MONTH($B1612),'Farm Crops'!$B$18:$N$28,E$5,0)  - VLOOKUP(E$4,'Farm Crops'!$B$4:$G$13,6,0)/1000*0.65*$C1612)</f>
        <v>3466.1324261974582</v>
      </c>
      <c r="F1612" s="67">
        <f xml:space="preserve">   MAX(0, HLOOKUP(MONTH($B1612),'Farm Crops'!$B$18:$N$28,F$5,0)  - VLOOKUP(F$4,'Farm Crops'!$B$4:$G$13,6,0)/1000*0.65*$C1612)</f>
        <v>3804.660315738025</v>
      </c>
      <c r="G1612" s="67">
        <f xml:space="preserve">   MAX(0, HLOOKUP(MONTH($B1612),'Farm Crops'!$B$18:$N$28,G$5,0)  - VLOOKUP(G$4,'Farm Crops'!$B$4:$G$13,6,0)/1000*0.65*$C1612)</f>
        <v>1077.0389677419355</v>
      </c>
      <c r="H1612" s="67">
        <f xml:space="preserve">   MAX(0, HLOOKUP(MONTH($B1612),'Farm Crops'!$B$18:$N$28,H$5,0)  - VLOOKUP(H$4,'Farm Crops'!$B$4:$G$13,6,0)/1000*0.65*$C1612)</f>
        <v>3696.1074017595306</v>
      </c>
      <c r="I1612" s="67">
        <f xml:space="preserve">   MAX(0, HLOOKUP(MONTH($B1612),'Farm Crops'!$B$18:$N$28,I$5,0)  - VLOOKUP(I$4,'Farm Crops'!$B$4:$G$13,6,0)/1000*0.65*$C1612)</f>
        <v>2069.7117732160314</v>
      </c>
      <c r="J1612" s="67">
        <f xml:space="preserve">   MAX(0, HLOOKUP(MONTH($B1612),'Farm Crops'!$B$18:$N$28,J$5,0)  - VLOOKUP(J$4,'Farm Crops'!$B$4:$G$13,6,0)/1000*0.65*$C1612)</f>
        <v>5069.4517986314759</v>
      </c>
      <c r="K1612" s="67">
        <f xml:space="preserve">   MAX(0, HLOOKUP(MONTH($B1612),'Farm Crops'!$B$18:$N$28,K$5,0)  - VLOOKUP(K$4,'Farm Crops'!$B$4:$G$13,6,0)/1000*0.65*$C1612)</f>
        <v>1198.7524359726294</v>
      </c>
      <c r="L1612" s="67">
        <f xml:space="preserve">   MAX(0, HLOOKUP(MONTH($B1612),'Farm Crops'!$B$18:$N$28,L$5,0)  - VLOOKUP(L$4,'Farm Crops'!$B$4:$G$13,6,0)/1000*0.65*$C1612)</f>
        <v>216.6175249266864</v>
      </c>
      <c r="M1612" s="67">
        <f xml:space="preserve">   MAX(0, HLOOKUP(MONTH($B1612),'Farm Crops'!$B$18:$N$28,M$5,0)  - VLOOKUP(M$4,'Farm Crops'!$B$4:$G$13,6,0)/1000*0.65*$C1612)</f>
        <v>1586.1027526881719</v>
      </c>
    </row>
    <row r="1613" spans="2:13" x14ac:dyDescent="0.2">
      <c r="B1613" s="4">
        <v>42090</v>
      </c>
      <c r="C1613" s="67">
        <f>'Observed Data'!$E1612</f>
        <v>0</v>
      </c>
      <c r="D1613" s="67">
        <f xml:space="preserve">   MAX(0, HLOOKUP(MONTH($B1613),'Farm Crops'!$B$18:$N$28,D$5,0)  - VLOOKUP(D$4,'Farm Crops'!$B$4:$G$13,6,0)/1000*0.65*$C1613)</f>
        <v>1531.0662756598242</v>
      </c>
      <c r="E1613" s="67">
        <f xml:space="preserve">   MAX(0, HLOOKUP(MONTH($B1613),'Farm Crops'!$B$18:$N$28,E$5,0)  - VLOOKUP(E$4,'Farm Crops'!$B$4:$G$13,6,0)/1000*0.65*$C1613)</f>
        <v>3466.1324261974582</v>
      </c>
      <c r="F1613" s="67">
        <f xml:space="preserve">   MAX(0, HLOOKUP(MONTH($B1613),'Farm Crops'!$B$18:$N$28,F$5,0)  - VLOOKUP(F$4,'Farm Crops'!$B$4:$G$13,6,0)/1000*0.65*$C1613)</f>
        <v>3804.660315738025</v>
      </c>
      <c r="G1613" s="67">
        <f xml:space="preserve">   MAX(0, HLOOKUP(MONTH($B1613),'Farm Crops'!$B$18:$N$28,G$5,0)  - VLOOKUP(G$4,'Farm Crops'!$B$4:$G$13,6,0)/1000*0.65*$C1613)</f>
        <v>1077.0389677419355</v>
      </c>
      <c r="H1613" s="67">
        <f xml:space="preserve">   MAX(0, HLOOKUP(MONTH($B1613),'Farm Crops'!$B$18:$N$28,H$5,0)  - VLOOKUP(H$4,'Farm Crops'!$B$4:$G$13,6,0)/1000*0.65*$C1613)</f>
        <v>3696.1074017595306</v>
      </c>
      <c r="I1613" s="67">
        <f xml:space="preserve">   MAX(0, HLOOKUP(MONTH($B1613),'Farm Crops'!$B$18:$N$28,I$5,0)  - VLOOKUP(I$4,'Farm Crops'!$B$4:$G$13,6,0)/1000*0.65*$C1613)</f>
        <v>2069.7117732160314</v>
      </c>
      <c r="J1613" s="67">
        <f xml:space="preserve">   MAX(0, HLOOKUP(MONTH($B1613),'Farm Crops'!$B$18:$N$28,J$5,0)  - VLOOKUP(J$4,'Farm Crops'!$B$4:$G$13,6,0)/1000*0.65*$C1613)</f>
        <v>5069.4517986314759</v>
      </c>
      <c r="K1613" s="67">
        <f xml:space="preserve">   MAX(0, HLOOKUP(MONTH($B1613),'Farm Crops'!$B$18:$N$28,K$5,0)  - VLOOKUP(K$4,'Farm Crops'!$B$4:$G$13,6,0)/1000*0.65*$C1613)</f>
        <v>1198.7524359726294</v>
      </c>
      <c r="L1613" s="67">
        <f xml:space="preserve">   MAX(0, HLOOKUP(MONTH($B1613),'Farm Crops'!$B$18:$N$28,L$5,0)  - VLOOKUP(L$4,'Farm Crops'!$B$4:$G$13,6,0)/1000*0.65*$C1613)</f>
        <v>216.6175249266864</v>
      </c>
      <c r="M1613" s="67">
        <f xml:space="preserve">   MAX(0, HLOOKUP(MONTH($B1613),'Farm Crops'!$B$18:$N$28,M$5,0)  - VLOOKUP(M$4,'Farm Crops'!$B$4:$G$13,6,0)/1000*0.65*$C1613)</f>
        <v>1586.1027526881719</v>
      </c>
    </row>
    <row r="1614" spans="2:13" x14ac:dyDescent="0.2">
      <c r="B1614" s="4">
        <v>42091</v>
      </c>
      <c r="C1614" s="67">
        <f>'Observed Data'!$E1613</f>
        <v>0</v>
      </c>
      <c r="D1614" s="67">
        <f xml:space="preserve">   MAX(0, HLOOKUP(MONTH($B1614),'Farm Crops'!$B$18:$N$28,D$5,0)  - VLOOKUP(D$4,'Farm Crops'!$B$4:$G$13,6,0)/1000*0.65*$C1614)</f>
        <v>1531.0662756598242</v>
      </c>
      <c r="E1614" s="67">
        <f xml:space="preserve">   MAX(0, HLOOKUP(MONTH($B1614),'Farm Crops'!$B$18:$N$28,E$5,0)  - VLOOKUP(E$4,'Farm Crops'!$B$4:$G$13,6,0)/1000*0.65*$C1614)</f>
        <v>3466.1324261974582</v>
      </c>
      <c r="F1614" s="67">
        <f xml:space="preserve">   MAX(0, HLOOKUP(MONTH($B1614),'Farm Crops'!$B$18:$N$28,F$5,0)  - VLOOKUP(F$4,'Farm Crops'!$B$4:$G$13,6,0)/1000*0.65*$C1614)</f>
        <v>3804.660315738025</v>
      </c>
      <c r="G1614" s="67">
        <f xml:space="preserve">   MAX(0, HLOOKUP(MONTH($B1614),'Farm Crops'!$B$18:$N$28,G$5,0)  - VLOOKUP(G$4,'Farm Crops'!$B$4:$G$13,6,0)/1000*0.65*$C1614)</f>
        <v>1077.0389677419355</v>
      </c>
      <c r="H1614" s="67">
        <f xml:space="preserve">   MAX(0, HLOOKUP(MONTH($B1614),'Farm Crops'!$B$18:$N$28,H$5,0)  - VLOOKUP(H$4,'Farm Crops'!$B$4:$G$13,6,0)/1000*0.65*$C1614)</f>
        <v>3696.1074017595306</v>
      </c>
      <c r="I1614" s="67">
        <f xml:space="preserve">   MAX(0, HLOOKUP(MONTH($B1614),'Farm Crops'!$B$18:$N$28,I$5,0)  - VLOOKUP(I$4,'Farm Crops'!$B$4:$G$13,6,0)/1000*0.65*$C1614)</f>
        <v>2069.7117732160314</v>
      </c>
      <c r="J1614" s="67">
        <f xml:space="preserve">   MAX(0, HLOOKUP(MONTH($B1614),'Farm Crops'!$B$18:$N$28,J$5,0)  - VLOOKUP(J$4,'Farm Crops'!$B$4:$G$13,6,0)/1000*0.65*$C1614)</f>
        <v>5069.4517986314759</v>
      </c>
      <c r="K1614" s="67">
        <f xml:space="preserve">   MAX(0, HLOOKUP(MONTH($B1614),'Farm Crops'!$B$18:$N$28,K$5,0)  - VLOOKUP(K$4,'Farm Crops'!$B$4:$G$13,6,0)/1000*0.65*$C1614)</f>
        <v>1198.7524359726294</v>
      </c>
      <c r="L1614" s="67">
        <f xml:space="preserve">   MAX(0, HLOOKUP(MONTH($B1614),'Farm Crops'!$B$18:$N$28,L$5,0)  - VLOOKUP(L$4,'Farm Crops'!$B$4:$G$13,6,0)/1000*0.65*$C1614)</f>
        <v>216.6175249266864</v>
      </c>
      <c r="M1614" s="67">
        <f xml:space="preserve">   MAX(0, HLOOKUP(MONTH($B1614),'Farm Crops'!$B$18:$N$28,M$5,0)  - VLOOKUP(M$4,'Farm Crops'!$B$4:$G$13,6,0)/1000*0.65*$C1614)</f>
        <v>1586.1027526881719</v>
      </c>
    </row>
    <row r="1615" spans="2:13" x14ac:dyDescent="0.2">
      <c r="B1615" s="4">
        <v>42092</v>
      </c>
      <c r="C1615" s="67">
        <f>'Observed Data'!$E1614</f>
        <v>0</v>
      </c>
      <c r="D1615" s="67">
        <f xml:space="preserve">   MAX(0, HLOOKUP(MONTH($B1615),'Farm Crops'!$B$18:$N$28,D$5,0)  - VLOOKUP(D$4,'Farm Crops'!$B$4:$G$13,6,0)/1000*0.65*$C1615)</f>
        <v>1531.0662756598242</v>
      </c>
      <c r="E1615" s="67">
        <f xml:space="preserve">   MAX(0, HLOOKUP(MONTH($B1615),'Farm Crops'!$B$18:$N$28,E$5,0)  - VLOOKUP(E$4,'Farm Crops'!$B$4:$G$13,6,0)/1000*0.65*$C1615)</f>
        <v>3466.1324261974582</v>
      </c>
      <c r="F1615" s="67">
        <f xml:space="preserve">   MAX(0, HLOOKUP(MONTH($B1615),'Farm Crops'!$B$18:$N$28,F$5,0)  - VLOOKUP(F$4,'Farm Crops'!$B$4:$G$13,6,0)/1000*0.65*$C1615)</f>
        <v>3804.660315738025</v>
      </c>
      <c r="G1615" s="67">
        <f xml:space="preserve">   MAX(0, HLOOKUP(MONTH($B1615),'Farm Crops'!$B$18:$N$28,G$5,0)  - VLOOKUP(G$4,'Farm Crops'!$B$4:$G$13,6,0)/1000*0.65*$C1615)</f>
        <v>1077.0389677419355</v>
      </c>
      <c r="H1615" s="67">
        <f xml:space="preserve">   MAX(0, HLOOKUP(MONTH($B1615),'Farm Crops'!$B$18:$N$28,H$5,0)  - VLOOKUP(H$4,'Farm Crops'!$B$4:$G$13,6,0)/1000*0.65*$C1615)</f>
        <v>3696.1074017595306</v>
      </c>
      <c r="I1615" s="67">
        <f xml:space="preserve">   MAX(0, HLOOKUP(MONTH($B1615),'Farm Crops'!$B$18:$N$28,I$5,0)  - VLOOKUP(I$4,'Farm Crops'!$B$4:$G$13,6,0)/1000*0.65*$C1615)</f>
        <v>2069.7117732160314</v>
      </c>
      <c r="J1615" s="67">
        <f xml:space="preserve">   MAX(0, HLOOKUP(MONTH($B1615),'Farm Crops'!$B$18:$N$28,J$5,0)  - VLOOKUP(J$4,'Farm Crops'!$B$4:$G$13,6,0)/1000*0.65*$C1615)</f>
        <v>5069.4517986314759</v>
      </c>
      <c r="K1615" s="67">
        <f xml:space="preserve">   MAX(0, HLOOKUP(MONTH($B1615),'Farm Crops'!$B$18:$N$28,K$5,0)  - VLOOKUP(K$4,'Farm Crops'!$B$4:$G$13,6,0)/1000*0.65*$C1615)</f>
        <v>1198.7524359726294</v>
      </c>
      <c r="L1615" s="67">
        <f xml:space="preserve">   MAX(0, HLOOKUP(MONTH($B1615),'Farm Crops'!$B$18:$N$28,L$5,0)  - VLOOKUP(L$4,'Farm Crops'!$B$4:$G$13,6,0)/1000*0.65*$C1615)</f>
        <v>216.6175249266864</v>
      </c>
      <c r="M1615" s="67">
        <f xml:space="preserve">   MAX(0, HLOOKUP(MONTH($B1615),'Farm Crops'!$B$18:$N$28,M$5,0)  - VLOOKUP(M$4,'Farm Crops'!$B$4:$G$13,6,0)/1000*0.65*$C1615)</f>
        <v>1586.1027526881719</v>
      </c>
    </row>
    <row r="1616" spans="2:13" x14ac:dyDescent="0.2">
      <c r="B1616" s="4">
        <v>42093</v>
      </c>
      <c r="C1616" s="67">
        <f>'Observed Data'!$E1615</f>
        <v>0</v>
      </c>
      <c r="D1616" s="67">
        <f xml:space="preserve">   MAX(0, HLOOKUP(MONTH($B1616),'Farm Crops'!$B$18:$N$28,D$5,0)  - VLOOKUP(D$4,'Farm Crops'!$B$4:$G$13,6,0)/1000*0.65*$C1616)</f>
        <v>1531.0662756598242</v>
      </c>
      <c r="E1616" s="67">
        <f xml:space="preserve">   MAX(0, HLOOKUP(MONTH($B1616),'Farm Crops'!$B$18:$N$28,E$5,0)  - VLOOKUP(E$4,'Farm Crops'!$B$4:$G$13,6,0)/1000*0.65*$C1616)</f>
        <v>3466.1324261974582</v>
      </c>
      <c r="F1616" s="67">
        <f xml:space="preserve">   MAX(0, HLOOKUP(MONTH($B1616),'Farm Crops'!$B$18:$N$28,F$5,0)  - VLOOKUP(F$4,'Farm Crops'!$B$4:$G$13,6,0)/1000*0.65*$C1616)</f>
        <v>3804.660315738025</v>
      </c>
      <c r="G1616" s="67">
        <f xml:space="preserve">   MAX(0, HLOOKUP(MONTH($B1616),'Farm Crops'!$B$18:$N$28,G$5,0)  - VLOOKUP(G$4,'Farm Crops'!$B$4:$G$13,6,0)/1000*0.65*$C1616)</f>
        <v>1077.0389677419355</v>
      </c>
      <c r="H1616" s="67">
        <f xml:space="preserve">   MAX(0, HLOOKUP(MONTH($B1616),'Farm Crops'!$B$18:$N$28,H$5,0)  - VLOOKUP(H$4,'Farm Crops'!$B$4:$G$13,6,0)/1000*0.65*$C1616)</f>
        <v>3696.1074017595306</v>
      </c>
      <c r="I1616" s="67">
        <f xml:space="preserve">   MAX(0, HLOOKUP(MONTH($B1616),'Farm Crops'!$B$18:$N$28,I$5,0)  - VLOOKUP(I$4,'Farm Crops'!$B$4:$G$13,6,0)/1000*0.65*$C1616)</f>
        <v>2069.7117732160314</v>
      </c>
      <c r="J1616" s="67">
        <f xml:space="preserve">   MAX(0, HLOOKUP(MONTH($B1616),'Farm Crops'!$B$18:$N$28,J$5,0)  - VLOOKUP(J$4,'Farm Crops'!$B$4:$G$13,6,0)/1000*0.65*$C1616)</f>
        <v>5069.4517986314759</v>
      </c>
      <c r="K1616" s="67">
        <f xml:space="preserve">   MAX(0, HLOOKUP(MONTH($B1616),'Farm Crops'!$B$18:$N$28,K$5,0)  - VLOOKUP(K$4,'Farm Crops'!$B$4:$G$13,6,0)/1000*0.65*$C1616)</f>
        <v>1198.7524359726294</v>
      </c>
      <c r="L1616" s="67">
        <f xml:space="preserve">   MAX(0, HLOOKUP(MONTH($B1616),'Farm Crops'!$B$18:$N$28,L$5,0)  - VLOOKUP(L$4,'Farm Crops'!$B$4:$G$13,6,0)/1000*0.65*$C1616)</f>
        <v>216.6175249266864</v>
      </c>
      <c r="M1616" s="67">
        <f xml:space="preserve">   MAX(0, HLOOKUP(MONTH($B1616),'Farm Crops'!$B$18:$N$28,M$5,0)  - VLOOKUP(M$4,'Farm Crops'!$B$4:$G$13,6,0)/1000*0.65*$C1616)</f>
        <v>1586.1027526881719</v>
      </c>
    </row>
    <row r="1617" spans="2:13" x14ac:dyDescent="0.2">
      <c r="B1617" s="4">
        <v>42094</v>
      </c>
      <c r="C1617" s="67">
        <f>'Observed Data'!$E1616</f>
        <v>0</v>
      </c>
      <c r="D1617" s="67">
        <f xml:space="preserve">   MAX(0, HLOOKUP(MONTH($B1617),'Farm Crops'!$B$18:$N$28,D$5,0)  - VLOOKUP(D$4,'Farm Crops'!$B$4:$G$13,6,0)/1000*0.65*$C1617)</f>
        <v>1531.0662756598242</v>
      </c>
      <c r="E1617" s="67">
        <f xml:space="preserve">   MAX(0, HLOOKUP(MONTH($B1617),'Farm Crops'!$B$18:$N$28,E$5,0)  - VLOOKUP(E$4,'Farm Crops'!$B$4:$G$13,6,0)/1000*0.65*$C1617)</f>
        <v>3466.1324261974582</v>
      </c>
      <c r="F1617" s="67">
        <f xml:space="preserve">   MAX(0, HLOOKUP(MONTH($B1617),'Farm Crops'!$B$18:$N$28,F$5,0)  - VLOOKUP(F$4,'Farm Crops'!$B$4:$G$13,6,0)/1000*0.65*$C1617)</f>
        <v>3804.660315738025</v>
      </c>
      <c r="G1617" s="67">
        <f xml:space="preserve">   MAX(0, HLOOKUP(MONTH($B1617),'Farm Crops'!$B$18:$N$28,G$5,0)  - VLOOKUP(G$4,'Farm Crops'!$B$4:$G$13,6,0)/1000*0.65*$C1617)</f>
        <v>1077.0389677419355</v>
      </c>
      <c r="H1617" s="67">
        <f xml:space="preserve">   MAX(0, HLOOKUP(MONTH($B1617),'Farm Crops'!$B$18:$N$28,H$5,0)  - VLOOKUP(H$4,'Farm Crops'!$B$4:$G$13,6,0)/1000*0.65*$C1617)</f>
        <v>3696.1074017595306</v>
      </c>
      <c r="I1617" s="67">
        <f xml:space="preserve">   MAX(0, HLOOKUP(MONTH($B1617),'Farm Crops'!$B$18:$N$28,I$5,0)  - VLOOKUP(I$4,'Farm Crops'!$B$4:$G$13,6,0)/1000*0.65*$C1617)</f>
        <v>2069.7117732160314</v>
      </c>
      <c r="J1617" s="67">
        <f xml:space="preserve">   MAX(0, HLOOKUP(MONTH($B1617),'Farm Crops'!$B$18:$N$28,J$5,0)  - VLOOKUP(J$4,'Farm Crops'!$B$4:$G$13,6,0)/1000*0.65*$C1617)</f>
        <v>5069.4517986314759</v>
      </c>
      <c r="K1617" s="67">
        <f xml:space="preserve">   MAX(0, HLOOKUP(MONTH($B1617),'Farm Crops'!$B$18:$N$28,K$5,0)  - VLOOKUP(K$4,'Farm Crops'!$B$4:$G$13,6,0)/1000*0.65*$C1617)</f>
        <v>1198.7524359726294</v>
      </c>
      <c r="L1617" s="67">
        <f xml:space="preserve">   MAX(0, HLOOKUP(MONTH($B1617),'Farm Crops'!$B$18:$N$28,L$5,0)  - VLOOKUP(L$4,'Farm Crops'!$B$4:$G$13,6,0)/1000*0.65*$C1617)</f>
        <v>216.6175249266864</v>
      </c>
      <c r="M1617" s="67">
        <f xml:space="preserve">   MAX(0, HLOOKUP(MONTH($B1617),'Farm Crops'!$B$18:$N$28,M$5,0)  - VLOOKUP(M$4,'Farm Crops'!$B$4:$G$13,6,0)/1000*0.65*$C1617)</f>
        <v>1586.1027526881719</v>
      </c>
    </row>
    <row r="1618" spans="2:13" x14ac:dyDescent="0.2">
      <c r="B1618" s="4">
        <v>42095</v>
      </c>
      <c r="C1618" s="67">
        <f>'Observed Data'!$E1617</f>
        <v>0</v>
      </c>
      <c r="D1618" s="67">
        <f xml:space="preserve">   MAX(0, HLOOKUP(MONTH($B1618),'Farm Crops'!$B$18:$N$28,D$5,0)  - VLOOKUP(D$4,'Farm Crops'!$B$4:$G$13,6,0)/1000*0.65*$C1618)</f>
        <v>1025.8393939393941</v>
      </c>
      <c r="E1618" s="67">
        <f xml:space="preserve">   MAX(0, HLOOKUP(MONTH($B1618),'Farm Crops'!$B$18:$N$28,E$5,0)  - VLOOKUP(E$4,'Farm Crops'!$B$4:$G$13,6,0)/1000*0.65*$C1618)</f>
        <v>937.53234343434372</v>
      </c>
      <c r="F1618" s="67">
        <f xml:space="preserve">   MAX(0, HLOOKUP(MONTH($B1618),'Farm Crops'!$B$18:$N$28,F$5,0)  - VLOOKUP(F$4,'Farm Crops'!$B$4:$G$13,6,0)/1000*0.65*$C1618)</f>
        <v>1216.0814343434345</v>
      </c>
      <c r="G1618" s="67">
        <f xml:space="preserve">   MAX(0, HLOOKUP(MONTH($B1618),'Farm Crops'!$B$18:$N$28,G$5,0)  - VLOOKUP(G$4,'Farm Crops'!$B$4:$G$13,6,0)/1000*0.65*$C1618)</f>
        <v>284.43955555555561</v>
      </c>
      <c r="H1618" s="67">
        <f xml:space="preserve">   MAX(0, HLOOKUP(MONTH($B1618),'Farm Crops'!$B$18:$N$28,H$5,0)  - VLOOKUP(H$4,'Farm Crops'!$B$4:$G$13,6,0)/1000*0.65*$C1618)</f>
        <v>976.11987878787886</v>
      </c>
      <c r="I1618" s="67">
        <f xml:space="preserve">   MAX(0, HLOOKUP(MONTH($B1618),'Farm Crops'!$B$18:$N$28,I$5,0)  - VLOOKUP(I$4,'Farm Crops'!$B$4:$G$13,6,0)/1000*0.65*$C1618)</f>
        <v>790.09601010101017</v>
      </c>
      <c r="J1618" s="67">
        <f xml:space="preserve">   MAX(0, HLOOKUP(MONTH($B1618),'Farm Crops'!$B$18:$N$28,J$5,0)  - VLOOKUP(J$4,'Farm Crops'!$B$4:$G$13,6,0)/1000*0.65*$C1618)</f>
        <v>1939.9596363636367</v>
      </c>
      <c r="K1618" s="67">
        <f xml:space="preserve">   MAX(0, HLOOKUP(MONTH($B1618),'Farm Crops'!$B$18:$N$28,K$5,0)  - VLOOKUP(K$4,'Farm Crops'!$B$4:$G$13,6,0)/1000*0.65*$C1618)</f>
        <v>442.98290909090906</v>
      </c>
      <c r="L1618" s="67">
        <f xml:space="preserve">   MAX(0, HLOOKUP(MONTH($B1618),'Farm Crops'!$B$18:$N$28,L$5,0)  - VLOOKUP(L$4,'Farm Crops'!$B$4:$G$13,6,0)/1000*0.65*$C1618)</f>
        <v>77.774101010101049</v>
      </c>
      <c r="M1618" s="67">
        <f xml:space="preserve">   MAX(0, HLOOKUP(MONTH($B1618),'Farm Crops'!$B$18:$N$28,M$5,0)  - VLOOKUP(M$4,'Farm Crops'!$B$4:$G$13,6,0)/1000*0.65*$C1618)</f>
        <v>520.85684848484857</v>
      </c>
    </row>
    <row r="1619" spans="2:13" x14ac:dyDescent="0.2">
      <c r="B1619" s="4">
        <v>42096</v>
      </c>
      <c r="C1619" s="67">
        <f>'Observed Data'!$E1618</f>
        <v>0</v>
      </c>
      <c r="D1619" s="67">
        <f xml:space="preserve">   MAX(0, HLOOKUP(MONTH($B1619),'Farm Crops'!$B$18:$N$28,D$5,0)  - VLOOKUP(D$4,'Farm Crops'!$B$4:$G$13,6,0)/1000*0.65*$C1619)</f>
        <v>1025.8393939393941</v>
      </c>
      <c r="E1619" s="67">
        <f xml:space="preserve">   MAX(0, HLOOKUP(MONTH($B1619),'Farm Crops'!$B$18:$N$28,E$5,0)  - VLOOKUP(E$4,'Farm Crops'!$B$4:$G$13,6,0)/1000*0.65*$C1619)</f>
        <v>937.53234343434372</v>
      </c>
      <c r="F1619" s="67">
        <f xml:space="preserve">   MAX(0, HLOOKUP(MONTH($B1619),'Farm Crops'!$B$18:$N$28,F$5,0)  - VLOOKUP(F$4,'Farm Crops'!$B$4:$G$13,6,0)/1000*0.65*$C1619)</f>
        <v>1216.0814343434345</v>
      </c>
      <c r="G1619" s="67">
        <f xml:space="preserve">   MAX(0, HLOOKUP(MONTH($B1619),'Farm Crops'!$B$18:$N$28,G$5,0)  - VLOOKUP(G$4,'Farm Crops'!$B$4:$G$13,6,0)/1000*0.65*$C1619)</f>
        <v>284.43955555555561</v>
      </c>
      <c r="H1619" s="67">
        <f xml:space="preserve">   MAX(0, HLOOKUP(MONTH($B1619),'Farm Crops'!$B$18:$N$28,H$5,0)  - VLOOKUP(H$4,'Farm Crops'!$B$4:$G$13,6,0)/1000*0.65*$C1619)</f>
        <v>976.11987878787886</v>
      </c>
      <c r="I1619" s="67">
        <f xml:space="preserve">   MAX(0, HLOOKUP(MONTH($B1619),'Farm Crops'!$B$18:$N$28,I$5,0)  - VLOOKUP(I$4,'Farm Crops'!$B$4:$G$13,6,0)/1000*0.65*$C1619)</f>
        <v>790.09601010101017</v>
      </c>
      <c r="J1619" s="67">
        <f xml:space="preserve">   MAX(0, HLOOKUP(MONTH($B1619),'Farm Crops'!$B$18:$N$28,J$5,0)  - VLOOKUP(J$4,'Farm Crops'!$B$4:$G$13,6,0)/1000*0.65*$C1619)</f>
        <v>1939.9596363636367</v>
      </c>
      <c r="K1619" s="67">
        <f xml:space="preserve">   MAX(0, HLOOKUP(MONTH($B1619),'Farm Crops'!$B$18:$N$28,K$5,0)  - VLOOKUP(K$4,'Farm Crops'!$B$4:$G$13,6,0)/1000*0.65*$C1619)</f>
        <v>442.98290909090906</v>
      </c>
      <c r="L1619" s="67">
        <f xml:space="preserve">   MAX(0, HLOOKUP(MONTH($B1619),'Farm Crops'!$B$18:$N$28,L$5,0)  - VLOOKUP(L$4,'Farm Crops'!$B$4:$G$13,6,0)/1000*0.65*$C1619)</f>
        <v>77.774101010101049</v>
      </c>
      <c r="M1619" s="67">
        <f xml:space="preserve">   MAX(0, HLOOKUP(MONTH($B1619),'Farm Crops'!$B$18:$N$28,M$5,0)  - VLOOKUP(M$4,'Farm Crops'!$B$4:$G$13,6,0)/1000*0.65*$C1619)</f>
        <v>520.85684848484857</v>
      </c>
    </row>
    <row r="1620" spans="2:13" x14ac:dyDescent="0.2">
      <c r="B1620" s="4">
        <v>42097</v>
      </c>
      <c r="C1620" s="67">
        <f>'Observed Data'!$E1619</f>
        <v>0</v>
      </c>
      <c r="D1620" s="67">
        <f xml:space="preserve">   MAX(0, HLOOKUP(MONTH($B1620),'Farm Crops'!$B$18:$N$28,D$5,0)  - VLOOKUP(D$4,'Farm Crops'!$B$4:$G$13,6,0)/1000*0.65*$C1620)</f>
        <v>1025.8393939393941</v>
      </c>
      <c r="E1620" s="67">
        <f xml:space="preserve">   MAX(0, HLOOKUP(MONTH($B1620),'Farm Crops'!$B$18:$N$28,E$5,0)  - VLOOKUP(E$4,'Farm Crops'!$B$4:$G$13,6,0)/1000*0.65*$C1620)</f>
        <v>937.53234343434372</v>
      </c>
      <c r="F1620" s="67">
        <f xml:space="preserve">   MAX(0, HLOOKUP(MONTH($B1620),'Farm Crops'!$B$18:$N$28,F$5,0)  - VLOOKUP(F$4,'Farm Crops'!$B$4:$G$13,6,0)/1000*0.65*$C1620)</f>
        <v>1216.0814343434345</v>
      </c>
      <c r="G1620" s="67">
        <f xml:space="preserve">   MAX(0, HLOOKUP(MONTH($B1620),'Farm Crops'!$B$18:$N$28,G$5,0)  - VLOOKUP(G$4,'Farm Crops'!$B$4:$G$13,6,0)/1000*0.65*$C1620)</f>
        <v>284.43955555555561</v>
      </c>
      <c r="H1620" s="67">
        <f xml:space="preserve">   MAX(0, HLOOKUP(MONTH($B1620),'Farm Crops'!$B$18:$N$28,H$5,0)  - VLOOKUP(H$4,'Farm Crops'!$B$4:$G$13,6,0)/1000*0.65*$C1620)</f>
        <v>976.11987878787886</v>
      </c>
      <c r="I1620" s="67">
        <f xml:space="preserve">   MAX(0, HLOOKUP(MONTH($B1620),'Farm Crops'!$B$18:$N$28,I$5,0)  - VLOOKUP(I$4,'Farm Crops'!$B$4:$G$13,6,0)/1000*0.65*$C1620)</f>
        <v>790.09601010101017</v>
      </c>
      <c r="J1620" s="67">
        <f xml:space="preserve">   MAX(0, HLOOKUP(MONTH($B1620),'Farm Crops'!$B$18:$N$28,J$5,0)  - VLOOKUP(J$4,'Farm Crops'!$B$4:$G$13,6,0)/1000*0.65*$C1620)</f>
        <v>1939.9596363636367</v>
      </c>
      <c r="K1620" s="67">
        <f xml:space="preserve">   MAX(0, HLOOKUP(MONTH($B1620),'Farm Crops'!$B$18:$N$28,K$5,0)  - VLOOKUP(K$4,'Farm Crops'!$B$4:$G$13,6,0)/1000*0.65*$C1620)</f>
        <v>442.98290909090906</v>
      </c>
      <c r="L1620" s="67">
        <f xml:space="preserve">   MAX(0, HLOOKUP(MONTH($B1620),'Farm Crops'!$B$18:$N$28,L$5,0)  - VLOOKUP(L$4,'Farm Crops'!$B$4:$G$13,6,0)/1000*0.65*$C1620)</f>
        <v>77.774101010101049</v>
      </c>
      <c r="M1620" s="67">
        <f xml:space="preserve">   MAX(0, HLOOKUP(MONTH($B1620),'Farm Crops'!$B$18:$N$28,M$5,0)  - VLOOKUP(M$4,'Farm Crops'!$B$4:$G$13,6,0)/1000*0.65*$C1620)</f>
        <v>520.85684848484857</v>
      </c>
    </row>
    <row r="1621" spans="2:13" x14ac:dyDescent="0.2">
      <c r="B1621" s="4">
        <v>42098</v>
      </c>
      <c r="C1621" s="67">
        <f>'Observed Data'!$E1620</f>
        <v>0</v>
      </c>
      <c r="D1621" s="67">
        <f xml:space="preserve">   MAX(0, HLOOKUP(MONTH($B1621),'Farm Crops'!$B$18:$N$28,D$5,0)  - VLOOKUP(D$4,'Farm Crops'!$B$4:$G$13,6,0)/1000*0.65*$C1621)</f>
        <v>1025.8393939393941</v>
      </c>
      <c r="E1621" s="67">
        <f xml:space="preserve">   MAX(0, HLOOKUP(MONTH($B1621),'Farm Crops'!$B$18:$N$28,E$5,0)  - VLOOKUP(E$4,'Farm Crops'!$B$4:$G$13,6,0)/1000*0.65*$C1621)</f>
        <v>937.53234343434372</v>
      </c>
      <c r="F1621" s="67">
        <f xml:space="preserve">   MAX(0, HLOOKUP(MONTH($B1621),'Farm Crops'!$B$18:$N$28,F$5,0)  - VLOOKUP(F$4,'Farm Crops'!$B$4:$G$13,6,0)/1000*0.65*$C1621)</f>
        <v>1216.0814343434345</v>
      </c>
      <c r="G1621" s="67">
        <f xml:space="preserve">   MAX(0, HLOOKUP(MONTH($B1621),'Farm Crops'!$B$18:$N$28,G$5,0)  - VLOOKUP(G$4,'Farm Crops'!$B$4:$G$13,6,0)/1000*0.65*$C1621)</f>
        <v>284.43955555555561</v>
      </c>
      <c r="H1621" s="67">
        <f xml:space="preserve">   MAX(0, HLOOKUP(MONTH($B1621),'Farm Crops'!$B$18:$N$28,H$5,0)  - VLOOKUP(H$4,'Farm Crops'!$B$4:$G$13,6,0)/1000*0.65*$C1621)</f>
        <v>976.11987878787886</v>
      </c>
      <c r="I1621" s="67">
        <f xml:space="preserve">   MAX(0, HLOOKUP(MONTH($B1621),'Farm Crops'!$B$18:$N$28,I$5,0)  - VLOOKUP(I$4,'Farm Crops'!$B$4:$G$13,6,0)/1000*0.65*$C1621)</f>
        <v>790.09601010101017</v>
      </c>
      <c r="J1621" s="67">
        <f xml:space="preserve">   MAX(0, HLOOKUP(MONTH($B1621),'Farm Crops'!$B$18:$N$28,J$5,0)  - VLOOKUP(J$4,'Farm Crops'!$B$4:$G$13,6,0)/1000*0.65*$C1621)</f>
        <v>1939.9596363636367</v>
      </c>
      <c r="K1621" s="67">
        <f xml:space="preserve">   MAX(0, HLOOKUP(MONTH($B1621),'Farm Crops'!$B$18:$N$28,K$5,0)  - VLOOKUP(K$4,'Farm Crops'!$B$4:$G$13,6,0)/1000*0.65*$C1621)</f>
        <v>442.98290909090906</v>
      </c>
      <c r="L1621" s="67">
        <f xml:space="preserve">   MAX(0, HLOOKUP(MONTH($B1621),'Farm Crops'!$B$18:$N$28,L$5,0)  - VLOOKUP(L$4,'Farm Crops'!$B$4:$G$13,6,0)/1000*0.65*$C1621)</f>
        <v>77.774101010101049</v>
      </c>
      <c r="M1621" s="67">
        <f xml:space="preserve">   MAX(0, HLOOKUP(MONTH($B1621),'Farm Crops'!$B$18:$N$28,M$5,0)  - VLOOKUP(M$4,'Farm Crops'!$B$4:$G$13,6,0)/1000*0.65*$C1621)</f>
        <v>520.85684848484857</v>
      </c>
    </row>
    <row r="1622" spans="2:13" x14ac:dyDescent="0.2">
      <c r="B1622" s="4">
        <v>42099</v>
      </c>
      <c r="C1622" s="67">
        <f>'Observed Data'!$E1621</f>
        <v>0</v>
      </c>
      <c r="D1622" s="67">
        <f xml:space="preserve">   MAX(0, HLOOKUP(MONTH($B1622),'Farm Crops'!$B$18:$N$28,D$5,0)  - VLOOKUP(D$4,'Farm Crops'!$B$4:$G$13,6,0)/1000*0.65*$C1622)</f>
        <v>1025.8393939393941</v>
      </c>
      <c r="E1622" s="67">
        <f xml:space="preserve">   MAX(0, HLOOKUP(MONTH($B1622),'Farm Crops'!$B$18:$N$28,E$5,0)  - VLOOKUP(E$4,'Farm Crops'!$B$4:$G$13,6,0)/1000*0.65*$C1622)</f>
        <v>937.53234343434372</v>
      </c>
      <c r="F1622" s="67">
        <f xml:space="preserve">   MAX(0, HLOOKUP(MONTH($B1622),'Farm Crops'!$B$18:$N$28,F$5,0)  - VLOOKUP(F$4,'Farm Crops'!$B$4:$G$13,6,0)/1000*0.65*$C1622)</f>
        <v>1216.0814343434345</v>
      </c>
      <c r="G1622" s="67">
        <f xml:space="preserve">   MAX(0, HLOOKUP(MONTH($B1622),'Farm Crops'!$B$18:$N$28,G$5,0)  - VLOOKUP(G$4,'Farm Crops'!$B$4:$G$13,6,0)/1000*0.65*$C1622)</f>
        <v>284.43955555555561</v>
      </c>
      <c r="H1622" s="67">
        <f xml:space="preserve">   MAX(0, HLOOKUP(MONTH($B1622),'Farm Crops'!$B$18:$N$28,H$5,0)  - VLOOKUP(H$4,'Farm Crops'!$B$4:$G$13,6,0)/1000*0.65*$C1622)</f>
        <v>976.11987878787886</v>
      </c>
      <c r="I1622" s="67">
        <f xml:space="preserve">   MAX(0, HLOOKUP(MONTH($B1622),'Farm Crops'!$B$18:$N$28,I$5,0)  - VLOOKUP(I$4,'Farm Crops'!$B$4:$G$13,6,0)/1000*0.65*$C1622)</f>
        <v>790.09601010101017</v>
      </c>
      <c r="J1622" s="67">
        <f xml:space="preserve">   MAX(0, HLOOKUP(MONTH($B1622),'Farm Crops'!$B$18:$N$28,J$5,0)  - VLOOKUP(J$4,'Farm Crops'!$B$4:$G$13,6,0)/1000*0.65*$C1622)</f>
        <v>1939.9596363636367</v>
      </c>
      <c r="K1622" s="67">
        <f xml:space="preserve">   MAX(0, HLOOKUP(MONTH($B1622),'Farm Crops'!$B$18:$N$28,K$5,0)  - VLOOKUP(K$4,'Farm Crops'!$B$4:$G$13,6,0)/1000*0.65*$C1622)</f>
        <v>442.98290909090906</v>
      </c>
      <c r="L1622" s="67">
        <f xml:space="preserve">   MAX(0, HLOOKUP(MONTH($B1622),'Farm Crops'!$B$18:$N$28,L$5,0)  - VLOOKUP(L$4,'Farm Crops'!$B$4:$G$13,6,0)/1000*0.65*$C1622)</f>
        <v>77.774101010101049</v>
      </c>
      <c r="M1622" s="67">
        <f xml:space="preserve">   MAX(0, HLOOKUP(MONTH($B1622),'Farm Crops'!$B$18:$N$28,M$5,0)  - VLOOKUP(M$4,'Farm Crops'!$B$4:$G$13,6,0)/1000*0.65*$C1622)</f>
        <v>520.85684848484857</v>
      </c>
    </row>
    <row r="1623" spans="2:13" x14ac:dyDescent="0.2">
      <c r="B1623" s="4">
        <v>42100</v>
      </c>
      <c r="C1623" s="67">
        <f>'Observed Data'!$E1622</f>
        <v>0</v>
      </c>
      <c r="D1623" s="67">
        <f xml:space="preserve">   MAX(0, HLOOKUP(MONTH($B1623),'Farm Crops'!$B$18:$N$28,D$5,0)  - VLOOKUP(D$4,'Farm Crops'!$B$4:$G$13,6,0)/1000*0.65*$C1623)</f>
        <v>1025.8393939393941</v>
      </c>
      <c r="E1623" s="67">
        <f xml:space="preserve">   MAX(0, HLOOKUP(MONTH($B1623),'Farm Crops'!$B$18:$N$28,E$5,0)  - VLOOKUP(E$4,'Farm Crops'!$B$4:$G$13,6,0)/1000*0.65*$C1623)</f>
        <v>937.53234343434372</v>
      </c>
      <c r="F1623" s="67">
        <f xml:space="preserve">   MAX(0, HLOOKUP(MONTH($B1623),'Farm Crops'!$B$18:$N$28,F$5,0)  - VLOOKUP(F$4,'Farm Crops'!$B$4:$G$13,6,0)/1000*0.65*$C1623)</f>
        <v>1216.0814343434345</v>
      </c>
      <c r="G1623" s="67">
        <f xml:space="preserve">   MAX(0, HLOOKUP(MONTH($B1623),'Farm Crops'!$B$18:$N$28,G$5,0)  - VLOOKUP(G$4,'Farm Crops'!$B$4:$G$13,6,0)/1000*0.65*$C1623)</f>
        <v>284.43955555555561</v>
      </c>
      <c r="H1623" s="67">
        <f xml:space="preserve">   MAX(0, HLOOKUP(MONTH($B1623),'Farm Crops'!$B$18:$N$28,H$5,0)  - VLOOKUP(H$4,'Farm Crops'!$B$4:$G$13,6,0)/1000*0.65*$C1623)</f>
        <v>976.11987878787886</v>
      </c>
      <c r="I1623" s="67">
        <f xml:space="preserve">   MAX(0, HLOOKUP(MONTH($B1623),'Farm Crops'!$B$18:$N$28,I$5,0)  - VLOOKUP(I$4,'Farm Crops'!$B$4:$G$13,6,0)/1000*0.65*$C1623)</f>
        <v>790.09601010101017</v>
      </c>
      <c r="J1623" s="67">
        <f xml:space="preserve">   MAX(0, HLOOKUP(MONTH($B1623),'Farm Crops'!$B$18:$N$28,J$5,0)  - VLOOKUP(J$4,'Farm Crops'!$B$4:$G$13,6,0)/1000*0.65*$C1623)</f>
        <v>1939.9596363636367</v>
      </c>
      <c r="K1623" s="67">
        <f xml:space="preserve">   MAX(0, HLOOKUP(MONTH($B1623),'Farm Crops'!$B$18:$N$28,K$5,0)  - VLOOKUP(K$4,'Farm Crops'!$B$4:$G$13,6,0)/1000*0.65*$C1623)</f>
        <v>442.98290909090906</v>
      </c>
      <c r="L1623" s="67">
        <f xml:space="preserve">   MAX(0, HLOOKUP(MONTH($B1623),'Farm Crops'!$B$18:$N$28,L$5,0)  - VLOOKUP(L$4,'Farm Crops'!$B$4:$G$13,6,0)/1000*0.65*$C1623)</f>
        <v>77.774101010101049</v>
      </c>
      <c r="M1623" s="67">
        <f xml:space="preserve">   MAX(0, HLOOKUP(MONTH($B1623),'Farm Crops'!$B$18:$N$28,M$5,0)  - VLOOKUP(M$4,'Farm Crops'!$B$4:$G$13,6,0)/1000*0.65*$C1623)</f>
        <v>520.85684848484857</v>
      </c>
    </row>
    <row r="1624" spans="2:13" x14ac:dyDescent="0.2">
      <c r="B1624" s="4">
        <v>42101</v>
      </c>
      <c r="C1624" s="67">
        <f>'Observed Data'!$E1623</f>
        <v>0</v>
      </c>
      <c r="D1624" s="67">
        <f xml:space="preserve">   MAX(0, HLOOKUP(MONTH($B1624),'Farm Crops'!$B$18:$N$28,D$5,0)  - VLOOKUP(D$4,'Farm Crops'!$B$4:$G$13,6,0)/1000*0.65*$C1624)</f>
        <v>1025.8393939393941</v>
      </c>
      <c r="E1624" s="67">
        <f xml:space="preserve">   MAX(0, HLOOKUP(MONTH($B1624),'Farm Crops'!$B$18:$N$28,E$5,0)  - VLOOKUP(E$4,'Farm Crops'!$B$4:$G$13,6,0)/1000*0.65*$C1624)</f>
        <v>937.53234343434372</v>
      </c>
      <c r="F1624" s="67">
        <f xml:space="preserve">   MAX(0, HLOOKUP(MONTH($B1624),'Farm Crops'!$B$18:$N$28,F$5,0)  - VLOOKUP(F$4,'Farm Crops'!$B$4:$G$13,6,0)/1000*0.65*$C1624)</f>
        <v>1216.0814343434345</v>
      </c>
      <c r="G1624" s="67">
        <f xml:space="preserve">   MAX(0, HLOOKUP(MONTH($B1624),'Farm Crops'!$B$18:$N$28,G$5,0)  - VLOOKUP(G$4,'Farm Crops'!$B$4:$G$13,6,0)/1000*0.65*$C1624)</f>
        <v>284.43955555555561</v>
      </c>
      <c r="H1624" s="67">
        <f xml:space="preserve">   MAX(0, HLOOKUP(MONTH($B1624),'Farm Crops'!$B$18:$N$28,H$5,0)  - VLOOKUP(H$4,'Farm Crops'!$B$4:$G$13,6,0)/1000*0.65*$C1624)</f>
        <v>976.11987878787886</v>
      </c>
      <c r="I1624" s="67">
        <f xml:space="preserve">   MAX(0, HLOOKUP(MONTH($B1624),'Farm Crops'!$B$18:$N$28,I$5,0)  - VLOOKUP(I$4,'Farm Crops'!$B$4:$G$13,6,0)/1000*0.65*$C1624)</f>
        <v>790.09601010101017</v>
      </c>
      <c r="J1624" s="67">
        <f xml:space="preserve">   MAX(0, HLOOKUP(MONTH($B1624),'Farm Crops'!$B$18:$N$28,J$5,0)  - VLOOKUP(J$4,'Farm Crops'!$B$4:$G$13,6,0)/1000*0.65*$C1624)</f>
        <v>1939.9596363636367</v>
      </c>
      <c r="K1624" s="67">
        <f xml:space="preserve">   MAX(0, HLOOKUP(MONTH($B1624),'Farm Crops'!$B$18:$N$28,K$5,0)  - VLOOKUP(K$4,'Farm Crops'!$B$4:$G$13,6,0)/1000*0.65*$C1624)</f>
        <v>442.98290909090906</v>
      </c>
      <c r="L1624" s="67">
        <f xml:space="preserve">   MAX(0, HLOOKUP(MONTH($B1624),'Farm Crops'!$B$18:$N$28,L$5,0)  - VLOOKUP(L$4,'Farm Crops'!$B$4:$G$13,6,0)/1000*0.65*$C1624)</f>
        <v>77.774101010101049</v>
      </c>
      <c r="M1624" s="67">
        <f xml:space="preserve">   MAX(0, HLOOKUP(MONTH($B1624),'Farm Crops'!$B$18:$N$28,M$5,0)  - VLOOKUP(M$4,'Farm Crops'!$B$4:$G$13,6,0)/1000*0.65*$C1624)</f>
        <v>520.85684848484857</v>
      </c>
    </row>
    <row r="1625" spans="2:13" x14ac:dyDescent="0.2">
      <c r="B1625" s="4">
        <v>42102</v>
      </c>
      <c r="C1625" s="67">
        <f>'Observed Data'!$E1624</f>
        <v>0</v>
      </c>
      <c r="D1625" s="67">
        <f xml:space="preserve">   MAX(0, HLOOKUP(MONTH($B1625),'Farm Crops'!$B$18:$N$28,D$5,0)  - VLOOKUP(D$4,'Farm Crops'!$B$4:$G$13,6,0)/1000*0.65*$C1625)</f>
        <v>1025.8393939393941</v>
      </c>
      <c r="E1625" s="67">
        <f xml:space="preserve">   MAX(0, HLOOKUP(MONTH($B1625),'Farm Crops'!$B$18:$N$28,E$5,0)  - VLOOKUP(E$4,'Farm Crops'!$B$4:$G$13,6,0)/1000*0.65*$C1625)</f>
        <v>937.53234343434372</v>
      </c>
      <c r="F1625" s="67">
        <f xml:space="preserve">   MAX(0, HLOOKUP(MONTH($B1625),'Farm Crops'!$B$18:$N$28,F$5,0)  - VLOOKUP(F$4,'Farm Crops'!$B$4:$G$13,6,0)/1000*0.65*$C1625)</f>
        <v>1216.0814343434345</v>
      </c>
      <c r="G1625" s="67">
        <f xml:space="preserve">   MAX(0, HLOOKUP(MONTH($B1625),'Farm Crops'!$B$18:$N$28,G$5,0)  - VLOOKUP(G$4,'Farm Crops'!$B$4:$G$13,6,0)/1000*0.65*$C1625)</f>
        <v>284.43955555555561</v>
      </c>
      <c r="H1625" s="67">
        <f xml:space="preserve">   MAX(0, HLOOKUP(MONTH($B1625),'Farm Crops'!$B$18:$N$28,H$5,0)  - VLOOKUP(H$4,'Farm Crops'!$B$4:$G$13,6,0)/1000*0.65*$C1625)</f>
        <v>976.11987878787886</v>
      </c>
      <c r="I1625" s="67">
        <f xml:space="preserve">   MAX(0, HLOOKUP(MONTH($B1625),'Farm Crops'!$B$18:$N$28,I$5,0)  - VLOOKUP(I$4,'Farm Crops'!$B$4:$G$13,6,0)/1000*0.65*$C1625)</f>
        <v>790.09601010101017</v>
      </c>
      <c r="J1625" s="67">
        <f xml:space="preserve">   MAX(0, HLOOKUP(MONTH($B1625),'Farm Crops'!$B$18:$N$28,J$5,0)  - VLOOKUP(J$4,'Farm Crops'!$B$4:$G$13,6,0)/1000*0.65*$C1625)</f>
        <v>1939.9596363636367</v>
      </c>
      <c r="K1625" s="67">
        <f xml:space="preserve">   MAX(0, HLOOKUP(MONTH($B1625),'Farm Crops'!$B$18:$N$28,K$5,0)  - VLOOKUP(K$4,'Farm Crops'!$B$4:$G$13,6,0)/1000*0.65*$C1625)</f>
        <v>442.98290909090906</v>
      </c>
      <c r="L1625" s="67">
        <f xml:space="preserve">   MAX(0, HLOOKUP(MONTH($B1625),'Farm Crops'!$B$18:$N$28,L$5,0)  - VLOOKUP(L$4,'Farm Crops'!$B$4:$G$13,6,0)/1000*0.65*$C1625)</f>
        <v>77.774101010101049</v>
      </c>
      <c r="M1625" s="67">
        <f xml:space="preserve">   MAX(0, HLOOKUP(MONTH($B1625),'Farm Crops'!$B$18:$N$28,M$5,0)  - VLOOKUP(M$4,'Farm Crops'!$B$4:$G$13,6,0)/1000*0.65*$C1625)</f>
        <v>520.85684848484857</v>
      </c>
    </row>
    <row r="1626" spans="2:13" x14ac:dyDescent="0.2">
      <c r="B1626" s="4">
        <v>42103</v>
      </c>
      <c r="C1626" s="67">
        <f>'Observed Data'!$E1625</f>
        <v>0</v>
      </c>
      <c r="D1626" s="67">
        <f xml:space="preserve">   MAX(0, HLOOKUP(MONTH($B1626),'Farm Crops'!$B$18:$N$28,D$5,0)  - VLOOKUP(D$4,'Farm Crops'!$B$4:$G$13,6,0)/1000*0.65*$C1626)</f>
        <v>1025.8393939393941</v>
      </c>
      <c r="E1626" s="67">
        <f xml:space="preserve">   MAX(0, HLOOKUP(MONTH($B1626),'Farm Crops'!$B$18:$N$28,E$5,0)  - VLOOKUP(E$4,'Farm Crops'!$B$4:$G$13,6,0)/1000*0.65*$C1626)</f>
        <v>937.53234343434372</v>
      </c>
      <c r="F1626" s="67">
        <f xml:space="preserve">   MAX(0, HLOOKUP(MONTH($B1626),'Farm Crops'!$B$18:$N$28,F$5,0)  - VLOOKUP(F$4,'Farm Crops'!$B$4:$G$13,6,0)/1000*0.65*$C1626)</f>
        <v>1216.0814343434345</v>
      </c>
      <c r="G1626" s="67">
        <f xml:space="preserve">   MAX(0, HLOOKUP(MONTH($B1626),'Farm Crops'!$B$18:$N$28,G$5,0)  - VLOOKUP(G$4,'Farm Crops'!$B$4:$G$13,6,0)/1000*0.65*$C1626)</f>
        <v>284.43955555555561</v>
      </c>
      <c r="H1626" s="67">
        <f xml:space="preserve">   MAX(0, HLOOKUP(MONTH($B1626),'Farm Crops'!$B$18:$N$28,H$5,0)  - VLOOKUP(H$4,'Farm Crops'!$B$4:$G$13,6,0)/1000*0.65*$C1626)</f>
        <v>976.11987878787886</v>
      </c>
      <c r="I1626" s="67">
        <f xml:space="preserve">   MAX(0, HLOOKUP(MONTH($B1626),'Farm Crops'!$B$18:$N$28,I$5,0)  - VLOOKUP(I$4,'Farm Crops'!$B$4:$G$13,6,0)/1000*0.65*$C1626)</f>
        <v>790.09601010101017</v>
      </c>
      <c r="J1626" s="67">
        <f xml:space="preserve">   MAX(0, HLOOKUP(MONTH($B1626),'Farm Crops'!$B$18:$N$28,J$5,0)  - VLOOKUP(J$4,'Farm Crops'!$B$4:$G$13,6,0)/1000*0.65*$C1626)</f>
        <v>1939.9596363636367</v>
      </c>
      <c r="K1626" s="67">
        <f xml:space="preserve">   MAX(0, HLOOKUP(MONTH($B1626),'Farm Crops'!$B$18:$N$28,K$5,0)  - VLOOKUP(K$4,'Farm Crops'!$B$4:$G$13,6,0)/1000*0.65*$C1626)</f>
        <v>442.98290909090906</v>
      </c>
      <c r="L1626" s="67">
        <f xml:space="preserve">   MAX(0, HLOOKUP(MONTH($B1626),'Farm Crops'!$B$18:$N$28,L$5,0)  - VLOOKUP(L$4,'Farm Crops'!$B$4:$G$13,6,0)/1000*0.65*$C1626)</f>
        <v>77.774101010101049</v>
      </c>
      <c r="M1626" s="67">
        <f xml:space="preserve">   MAX(0, HLOOKUP(MONTH($B1626),'Farm Crops'!$B$18:$N$28,M$5,0)  - VLOOKUP(M$4,'Farm Crops'!$B$4:$G$13,6,0)/1000*0.65*$C1626)</f>
        <v>520.85684848484857</v>
      </c>
    </row>
    <row r="1627" spans="2:13" x14ac:dyDescent="0.2">
      <c r="B1627" s="4">
        <v>42104</v>
      </c>
      <c r="C1627" s="67">
        <f>'Observed Data'!$E1626</f>
        <v>0</v>
      </c>
      <c r="D1627" s="67">
        <f xml:space="preserve">   MAX(0, HLOOKUP(MONTH($B1627),'Farm Crops'!$B$18:$N$28,D$5,0)  - VLOOKUP(D$4,'Farm Crops'!$B$4:$G$13,6,0)/1000*0.65*$C1627)</f>
        <v>1025.8393939393941</v>
      </c>
      <c r="E1627" s="67">
        <f xml:space="preserve">   MAX(0, HLOOKUP(MONTH($B1627),'Farm Crops'!$B$18:$N$28,E$5,0)  - VLOOKUP(E$4,'Farm Crops'!$B$4:$G$13,6,0)/1000*0.65*$C1627)</f>
        <v>937.53234343434372</v>
      </c>
      <c r="F1627" s="67">
        <f xml:space="preserve">   MAX(0, HLOOKUP(MONTH($B1627),'Farm Crops'!$B$18:$N$28,F$5,0)  - VLOOKUP(F$4,'Farm Crops'!$B$4:$G$13,6,0)/1000*0.65*$C1627)</f>
        <v>1216.0814343434345</v>
      </c>
      <c r="G1627" s="67">
        <f xml:space="preserve">   MAX(0, HLOOKUP(MONTH($B1627),'Farm Crops'!$B$18:$N$28,G$5,0)  - VLOOKUP(G$4,'Farm Crops'!$B$4:$G$13,6,0)/1000*0.65*$C1627)</f>
        <v>284.43955555555561</v>
      </c>
      <c r="H1627" s="67">
        <f xml:space="preserve">   MAX(0, HLOOKUP(MONTH($B1627),'Farm Crops'!$B$18:$N$28,H$5,0)  - VLOOKUP(H$4,'Farm Crops'!$B$4:$G$13,6,0)/1000*0.65*$C1627)</f>
        <v>976.11987878787886</v>
      </c>
      <c r="I1627" s="67">
        <f xml:space="preserve">   MAX(0, HLOOKUP(MONTH($B1627),'Farm Crops'!$B$18:$N$28,I$5,0)  - VLOOKUP(I$4,'Farm Crops'!$B$4:$G$13,6,0)/1000*0.65*$C1627)</f>
        <v>790.09601010101017</v>
      </c>
      <c r="J1627" s="67">
        <f xml:space="preserve">   MAX(0, HLOOKUP(MONTH($B1627),'Farm Crops'!$B$18:$N$28,J$5,0)  - VLOOKUP(J$4,'Farm Crops'!$B$4:$G$13,6,0)/1000*0.65*$C1627)</f>
        <v>1939.9596363636367</v>
      </c>
      <c r="K1627" s="67">
        <f xml:space="preserve">   MAX(0, HLOOKUP(MONTH($B1627),'Farm Crops'!$B$18:$N$28,K$5,0)  - VLOOKUP(K$4,'Farm Crops'!$B$4:$G$13,6,0)/1000*0.65*$C1627)</f>
        <v>442.98290909090906</v>
      </c>
      <c r="L1627" s="67">
        <f xml:space="preserve">   MAX(0, HLOOKUP(MONTH($B1627),'Farm Crops'!$B$18:$N$28,L$5,0)  - VLOOKUP(L$4,'Farm Crops'!$B$4:$G$13,6,0)/1000*0.65*$C1627)</f>
        <v>77.774101010101049</v>
      </c>
      <c r="M1627" s="67">
        <f xml:space="preserve">   MAX(0, HLOOKUP(MONTH($B1627),'Farm Crops'!$B$18:$N$28,M$5,0)  - VLOOKUP(M$4,'Farm Crops'!$B$4:$G$13,6,0)/1000*0.65*$C1627)</f>
        <v>520.85684848484857</v>
      </c>
    </row>
    <row r="1628" spans="2:13" x14ac:dyDescent="0.2">
      <c r="B1628" s="4">
        <v>42105</v>
      </c>
      <c r="C1628" s="67">
        <f>'Observed Data'!$E1627</f>
        <v>0</v>
      </c>
      <c r="D1628" s="67">
        <f xml:space="preserve">   MAX(0, HLOOKUP(MONTH($B1628),'Farm Crops'!$B$18:$N$28,D$5,0)  - VLOOKUP(D$4,'Farm Crops'!$B$4:$G$13,6,0)/1000*0.65*$C1628)</f>
        <v>1025.8393939393941</v>
      </c>
      <c r="E1628" s="67">
        <f xml:space="preserve">   MAX(0, HLOOKUP(MONTH($B1628),'Farm Crops'!$B$18:$N$28,E$5,0)  - VLOOKUP(E$4,'Farm Crops'!$B$4:$G$13,6,0)/1000*0.65*$C1628)</f>
        <v>937.53234343434372</v>
      </c>
      <c r="F1628" s="67">
        <f xml:space="preserve">   MAX(0, HLOOKUP(MONTH($B1628),'Farm Crops'!$B$18:$N$28,F$5,0)  - VLOOKUP(F$4,'Farm Crops'!$B$4:$G$13,6,0)/1000*0.65*$C1628)</f>
        <v>1216.0814343434345</v>
      </c>
      <c r="G1628" s="67">
        <f xml:space="preserve">   MAX(0, HLOOKUP(MONTH($B1628),'Farm Crops'!$B$18:$N$28,G$5,0)  - VLOOKUP(G$4,'Farm Crops'!$B$4:$G$13,6,0)/1000*0.65*$C1628)</f>
        <v>284.43955555555561</v>
      </c>
      <c r="H1628" s="67">
        <f xml:space="preserve">   MAX(0, HLOOKUP(MONTH($B1628),'Farm Crops'!$B$18:$N$28,H$5,0)  - VLOOKUP(H$4,'Farm Crops'!$B$4:$G$13,6,0)/1000*0.65*$C1628)</f>
        <v>976.11987878787886</v>
      </c>
      <c r="I1628" s="67">
        <f xml:space="preserve">   MAX(0, HLOOKUP(MONTH($B1628),'Farm Crops'!$B$18:$N$28,I$5,0)  - VLOOKUP(I$4,'Farm Crops'!$B$4:$G$13,6,0)/1000*0.65*$C1628)</f>
        <v>790.09601010101017</v>
      </c>
      <c r="J1628" s="67">
        <f xml:space="preserve">   MAX(0, HLOOKUP(MONTH($B1628),'Farm Crops'!$B$18:$N$28,J$5,0)  - VLOOKUP(J$4,'Farm Crops'!$B$4:$G$13,6,0)/1000*0.65*$C1628)</f>
        <v>1939.9596363636367</v>
      </c>
      <c r="K1628" s="67">
        <f xml:space="preserve">   MAX(0, HLOOKUP(MONTH($B1628),'Farm Crops'!$B$18:$N$28,K$5,0)  - VLOOKUP(K$4,'Farm Crops'!$B$4:$G$13,6,0)/1000*0.65*$C1628)</f>
        <v>442.98290909090906</v>
      </c>
      <c r="L1628" s="67">
        <f xml:space="preserve">   MAX(0, HLOOKUP(MONTH($B1628),'Farm Crops'!$B$18:$N$28,L$5,0)  - VLOOKUP(L$4,'Farm Crops'!$B$4:$G$13,6,0)/1000*0.65*$C1628)</f>
        <v>77.774101010101049</v>
      </c>
      <c r="M1628" s="67">
        <f xml:space="preserve">   MAX(0, HLOOKUP(MONTH($B1628),'Farm Crops'!$B$18:$N$28,M$5,0)  - VLOOKUP(M$4,'Farm Crops'!$B$4:$G$13,6,0)/1000*0.65*$C1628)</f>
        <v>520.85684848484857</v>
      </c>
    </row>
    <row r="1629" spans="2:13" x14ac:dyDescent="0.2">
      <c r="B1629" s="4">
        <v>42106</v>
      </c>
      <c r="C1629" s="67">
        <f>'Observed Data'!$E1628</f>
        <v>0</v>
      </c>
      <c r="D1629" s="67">
        <f xml:space="preserve">   MAX(0, HLOOKUP(MONTH($B1629),'Farm Crops'!$B$18:$N$28,D$5,0)  - VLOOKUP(D$4,'Farm Crops'!$B$4:$G$13,6,0)/1000*0.65*$C1629)</f>
        <v>1025.8393939393941</v>
      </c>
      <c r="E1629" s="67">
        <f xml:space="preserve">   MAX(0, HLOOKUP(MONTH($B1629),'Farm Crops'!$B$18:$N$28,E$5,0)  - VLOOKUP(E$4,'Farm Crops'!$B$4:$G$13,6,0)/1000*0.65*$C1629)</f>
        <v>937.53234343434372</v>
      </c>
      <c r="F1629" s="67">
        <f xml:space="preserve">   MAX(0, HLOOKUP(MONTH($B1629),'Farm Crops'!$B$18:$N$28,F$5,0)  - VLOOKUP(F$4,'Farm Crops'!$B$4:$G$13,6,0)/1000*0.65*$C1629)</f>
        <v>1216.0814343434345</v>
      </c>
      <c r="G1629" s="67">
        <f xml:space="preserve">   MAX(0, HLOOKUP(MONTH($B1629),'Farm Crops'!$B$18:$N$28,G$5,0)  - VLOOKUP(G$4,'Farm Crops'!$B$4:$G$13,6,0)/1000*0.65*$C1629)</f>
        <v>284.43955555555561</v>
      </c>
      <c r="H1629" s="67">
        <f xml:space="preserve">   MAX(0, HLOOKUP(MONTH($B1629),'Farm Crops'!$B$18:$N$28,H$5,0)  - VLOOKUP(H$4,'Farm Crops'!$B$4:$G$13,6,0)/1000*0.65*$C1629)</f>
        <v>976.11987878787886</v>
      </c>
      <c r="I1629" s="67">
        <f xml:space="preserve">   MAX(0, HLOOKUP(MONTH($B1629),'Farm Crops'!$B$18:$N$28,I$5,0)  - VLOOKUP(I$4,'Farm Crops'!$B$4:$G$13,6,0)/1000*0.65*$C1629)</f>
        <v>790.09601010101017</v>
      </c>
      <c r="J1629" s="67">
        <f xml:space="preserve">   MAX(0, HLOOKUP(MONTH($B1629),'Farm Crops'!$B$18:$N$28,J$5,0)  - VLOOKUP(J$4,'Farm Crops'!$B$4:$G$13,6,0)/1000*0.65*$C1629)</f>
        <v>1939.9596363636367</v>
      </c>
      <c r="K1629" s="67">
        <f xml:space="preserve">   MAX(0, HLOOKUP(MONTH($B1629),'Farm Crops'!$B$18:$N$28,K$5,0)  - VLOOKUP(K$4,'Farm Crops'!$B$4:$G$13,6,0)/1000*0.65*$C1629)</f>
        <v>442.98290909090906</v>
      </c>
      <c r="L1629" s="67">
        <f xml:space="preserve">   MAX(0, HLOOKUP(MONTH($B1629),'Farm Crops'!$B$18:$N$28,L$5,0)  - VLOOKUP(L$4,'Farm Crops'!$B$4:$G$13,6,0)/1000*0.65*$C1629)</f>
        <v>77.774101010101049</v>
      </c>
      <c r="M1629" s="67">
        <f xml:space="preserve">   MAX(0, HLOOKUP(MONTH($B1629),'Farm Crops'!$B$18:$N$28,M$5,0)  - VLOOKUP(M$4,'Farm Crops'!$B$4:$G$13,6,0)/1000*0.65*$C1629)</f>
        <v>520.85684848484857</v>
      </c>
    </row>
    <row r="1630" spans="2:13" x14ac:dyDescent="0.2">
      <c r="B1630" s="4">
        <v>42107</v>
      </c>
      <c r="C1630" s="67">
        <f>'Observed Data'!$E1629</f>
        <v>0</v>
      </c>
      <c r="D1630" s="67">
        <f xml:space="preserve">   MAX(0, HLOOKUP(MONTH($B1630),'Farm Crops'!$B$18:$N$28,D$5,0)  - VLOOKUP(D$4,'Farm Crops'!$B$4:$G$13,6,0)/1000*0.65*$C1630)</f>
        <v>1025.8393939393941</v>
      </c>
      <c r="E1630" s="67">
        <f xml:space="preserve">   MAX(0, HLOOKUP(MONTH($B1630),'Farm Crops'!$B$18:$N$28,E$5,0)  - VLOOKUP(E$4,'Farm Crops'!$B$4:$G$13,6,0)/1000*0.65*$C1630)</f>
        <v>937.53234343434372</v>
      </c>
      <c r="F1630" s="67">
        <f xml:space="preserve">   MAX(0, HLOOKUP(MONTH($B1630),'Farm Crops'!$B$18:$N$28,F$5,0)  - VLOOKUP(F$4,'Farm Crops'!$B$4:$G$13,6,0)/1000*0.65*$C1630)</f>
        <v>1216.0814343434345</v>
      </c>
      <c r="G1630" s="67">
        <f xml:space="preserve">   MAX(0, HLOOKUP(MONTH($B1630),'Farm Crops'!$B$18:$N$28,G$5,0)  - VLOOKUP(G$4,'Farm Crops'!$B$4:$G$13,6,0)/1000*0.65*$C1630)</f>
        <v>284.43955555555561</v>
      </c>
      <c r="H1630" s="67">
        <f xml:space="preserve">   MAX(0, HLOOKUP(MONTH($B1630),'Farm Crops'!$B$18:$N$28,H$5,0)  - VLOOKUP(H$4,'Farm Crops'!$B$4:$G$13,6,0)/1000*0.65*$C1630)</f>
        <v>976.11987878787886</v>
      </c>
      <c r="I1630" s="67">
        <f xml:space="preserve">   MAX(0, HLOOKUP(MONTH($B1630),'Farm Crops'!$B$18:$N$28,I$5,0)  - VLOOKUP(I$4,'Farm Crops'!$B$4:$G$13,6,0)/1000*0.65*$C1630)</f>
        <v>790.09601010101017</v>
      </c>
      <c r="J1630" s="67">
        <f xml:space="preserve">   MAX(0, HLOOKUP(MONTH($B1630),'Farm Crops'!$B$18:$N$28,J$5,0)  - VLOOKUP(J$4,'Farm Crops'!$B$4:$G$13,6,0)/1000*0.65*$C1630)</f>
        <v>1939.9596363636367</v>
      </c>
      <c r="K1630" s="67">
        <f xml:space="preserve">   MAX(0, HLOOKUP(MONTH($B1630),'Farm Crops'!$B$18:$N$28,K$5,0)  - VLOOKUP(K$4,'Farm Crops'!$B$4:$G$13,6,0)/1000*0.65*$C1630)</f>
        <v>442.98290909090906</v>
      </c>
      <c r="L1630" s="67">
        <f xml:space="preserve">   MAX(0, HLOOKUP(MONTH($B1630),'Farm Crops'!$B$18:$N$28,L$5,0)  - VLOOKUP(L$4,'Farm Crops'!$B$4:$G$13,6,0)/1000*0.65*$C1630)</f>
        <v>77.774101010101049</v>
      </c>
      <c r="M1630" s="67">
        <f xml:space="preserve">   MAX(0, HLOOKUP(MONTH($B1630),'Farm Crops'!$B$18:$N$28,M$5,0)  - VLOOKUP(M$4,'Farm Crops'!$B$4:$G$13,6,0)/1000*0.65*$C1630)</f>
        <v>520.85684848484857</v>
      </c>
    </row>
    <row r="1631" spans="2:13" x14ac:dyDescent="0.2">
      <c r="B1631" s="4">
        <v>42108</v>
      </c>
      <c r="C1631" s="67">
        <f>'Observed Data'!$E1630</f>
        <v>0</v>
      </c>
      <c r="D1631" s="67">
        <f xml:space="preserve">   MAX(0, HLOOKUP(MONTH($B1631),'Farm Crops'!$B$18:$N$28,D$5,0)  - VLOOKUP(D$4,'Farm Crops'!$B$4:$G$13,6,0)/1000*0.65*$C1631)</f>
        <v>1025.8393939393941</v>
      </c>
      <c r="E1631" s="67">
        <f xml:space="preserve">   MAX(0, HLOOKUP(MONTH($B1631),'Farm Crops'!$B$18:$N$28,E$5,0)  - VLOOKUP(E$4,'Farm Crops'!$B$4:$G$13,6,0)/1000*0.65*$C1631)</f>
        <v>937.53234343434372</v>
      </c>
      <c r="F1631" s="67">
        <f xml:space="preserve">   MAX(0, HLOOKUP(MONTH($B1631),'Farm Crops'!$B$18:$N$28,F$5,0)  - VLOOKUP(F$4,'Farm Crops'!$B$4:$G$13,6,0)/1000*0.65*$C1631)</f>
        <v>1216.0814343434345</v>
      </c>
      <c r="G1631" s="67">
        <f xml:space="preserve">   MAX(0, HLOOKUP(MONTH($B1631),'Farm Crops'!$B$18:$N$28,G$5,0)  - VLOOKUP(G$4,'Farm Crops'!$B$4:$G$13,6,0)/1000*0.65*$C1631)</f>
        <v>284.43955555555561</v>
      </c>
      <c r="H1631" s="67">
        <f xml:space="preserve">   MAX(0, HLOOKUP(MONTH($B1631),'Farm Crops'!$B$18:$N$28,H$5,0)  - VLOOKUP(H$4,'Farm Crops'!$B$4:$G$13,6,0)/1000*0.65*$C1631)</f>
        <v>976.11987878787886</v>
      </c>
      <c r="I1631" s="67">
        <f xml:space="preserve">   MAX(0, HLOOKUP(MONTH($B1631),'Farm Crops'!$B$18:$N$28,I$5,0)  - VLOOKUP(I$4,'Farm Crops'!$B$4:$G$13,6,0)/1000*0.65*$C1631)</f>
        <v>790.09601010101017</v>
      </c>
      <c r="J1631" s="67">
        <f xml:space="preserve">   MAX(0, HLOOKUP(MONTH($B1631),'Farm Crops'!$B$18:$N$28,J$5,0)  - VLOOKUP(J$4,'Farm Crops'!$B$4:$G$13,6,0)/1000*0.65*$C1631)</f>
        <v>1939.9596363636367</v>
      </c>
      <c r="K1631" s="67">
        <f xml:space="preserve">   MAX(0, HLOOKUP(MONTH($B1631),'Farm Crops'!$B$18:$N$28,K$5,0)  - VLOOKUP(K$4,'Farm Crops'!$B$4:$G$13,6,0)/1000*0.65*$C1631)</f>
        <v>442.98290909090906</v>
      </c>
      <c r="L1631" s="67">
        <f xml:space="preserve">   MAX(0, HLOOKUP(MONTH($B1631),'Farm Crops'!$B$18:$N$28,L$5,0)  - VLOOKUP(L$4,'Farm Crops'!$B$4:$G$13,6,0)/1000*0.65*$C1631)</f>
        <v>77.774101010101049</v>
      </c>
      <c r="M1631" s="67">
        <f xml:space="preserve">   MAX(0, HLOOKUP(MONTH($B1631),'Farm Crops'!$B$18:$N$28,M$5,0)  - VLOOKUP(M$4,'Farm Crops'!$B$4:$G$13,6,0)/1000*0.65*$C1631)</f>
        <v>520.85684848484857</v>
      </c>
    </row>
    <row r="1632" spans="2:13" x14ac:dyDescent="0.2">
      <c r="B1632" s="4">
        <v>42109</v>
      </c>
      <c r="C1632" s="67">
        <f>'Observed Data'!$E1631</f>
        <v>0</v>
      </c>
      <c r="D1632" s="67">
        <f xml:space="preserve">   MAX(0, HLOOKUP(MONTH($B1632),'Farm Crops'!$B$18:$N$28,D$5,0)  - VLOOKUP(D$4,'Farm Crops'!$B$4:$G$13,6,0)/1000*0.65*$C1632)</f>
        <v>1025.8393939393941</v>
      </c>
      <c r="E1632" s="67">
        <f xml:space="preserve">   MAX(0, HLOOKUP(MONTH($B1632),'Farm Crops'!$B$18:$N$28,E$5,0)  - VLOOKUP(E$4,'Farm Crops'!$B$4:$G$13,6,0)/1000*0.65*$C1632)</f>
        <v>937.53234343434372</v>
      </c>
      <c r="F1632" s="67">
        <f xml:space="preserve">   MAX(0, HLOOKUP(MONTH($B1632),'Farm Crops'!$B$18:$N$28,F$5,0)  - VLOOKUP(F$4,'Farm Crops'!$B$4:$G$13,6,0)/1000*0.65*$C1632)</f>
        <v>1216.0814343434345</v>
      </c>
      <c r="G1632" s="67">
        <f xml:space="preserve">   MAX(0, HLOOKUP(MONTH($B1632),'Farm Crops'!$B$18:$N$28,G$5,0)  - VLOOKUP(G$4,'Farm Crops'!$B$4:$G$13,6,0)/1000*0.65*$C1632)</f>
        <v>284.43955555555561</v>
      </c>
      <c r="H1632" s="67">
        <f xml:space="preserve">   MAX(0, HLOOKUP(MONTH($B1632),'Farm Crops'!$B$18:$N$28,H$5,0)  - VLOOKUP(H$4,'Farm Crops'!$B$4:$G$13,6,0)/1000*0.65*$C1632)</f>
        <v>976.11987878787886</v>
      </c>
      <c r="I1632" s="67">
        <f xml:space="preserve">   MAX(0, HLOOKUP(MONTH($B1632),'Farm Crops'!$B$18:$N$28,I$5,0)  - VLOOKUP(I$4,'Farm Crops'!$B$4:$G$13,6,0)/1000*0.65*$C1632)</f>
        <v>790.09601010101017</v>
      </c>
      <c r="J1632" s="67">
        <f xml:space="preserve">   MAX(0, HLOOKUP(MONTH($B1632),'Farm Crops'!$B$18:$N$28,J$5,0)  - VLOOKUP(J$4,'Farm Crops'!$B$4:$G$13,6,0)/1000*0.65*$C1632)</f>
        <v>1939.9596363636367</v>
      </c>
      <c r="K1632" s="67">
        <f xml:space="preserve">   MAX(0, HLOOKUP(MONTH($B1632),'Farm Crops'!$B$18:$N$28,K$5,0)  - VLOOKUP(K$4,'Farm Crops'!$B$4:$G$13,6,0)/1000*0.65*$C1632)</f>
        <v>442.98290909090906</v>
      </c>
      <c r="L1632" s="67">
        <f xml:space="preserve">   MAX(0, HLOOKUP(MONTH($B1632),'Farm Crops'!$B$18:$N$28,L$5,0)  - VLOOKUP(L$4,'Farm Crops'!$B$4:$G$13,6,0)/1000*0.65*$C1632)</f>
        <v>77.774101010101049</v>
      </c>
      <c r="M1632" s="67">
        <f xml:space="preserve">   MAX(0, HLOOKUP(MONTH($B1632),'Farm Crops'!$B$18:$N$28,M$5,0)  - VLOOKUP(M$4,'Farm Crops'!$B$4:$G$13,6,0)/1000*0.65*$C1632)</f>
        <v>520.85684848484857</v>
      </c>
    </row>
    <row r="1633" spans="2:13" x14ac:dyDescent="0.2">
      <c r="B1633" s="4">
        <v>42110</v>
      </c>
      <c r="C1633" s="67">
        <f>'Observed Data'!$E1632</f>
        <v>0</v>
      </c>
      <c r="D1633" s="67">
        <f xml:space="preserve">   MAX(0, HLOOKUP(MONTH($B1633),'Farm Crops'!$B$18:$N$28,D$5,0)  - VLOOKUP(D$4,'Farm Crops'!$B$4:$G$13,6,0)/1000*0.65*$C1633)</f>
        <v>1025.8393939393941</v>
      </c>
      <c r="E1633" s="67">
        <f xml:space="preserve">   MAX(0, HLOOKUP(MONTH($B1633),'Farm Crops'!$B$18:$N$28,E$5,0)  - VLOOKUP(E$4,'Farm Crops'!$B$4:$G$13,6,0)/1000*0.65*$C1633)</f>
        <v>937.53234343434372</v>
      </c>
      <c r="F1633" s="67">
        <f xml:space="preserve">   MAX(0, HLOOKUP(MONTH($B1633),'Farm Crops'!$B$18:$N$28,F$5,0)  - VLOOKUP(F$4,'Farm Crops'!$B$4:$G$13,6,0)/1000*0.65*$C1633)</f>
        <v>1216.0814343434345</v>
      </c>
      <c r="G1633" s="67">
        <f xml:space="preserve">   MAX(0, HLOOKUP(MONTH($B1633),'Farm Crops'!$B$18:$N$28,G$5,0)  - VLOOKUP(G$4,'Farm Crops'!$B$4:$G$13,6,0)/1000*0.65*$C1633)</f>
        <v>284.43955555555561</v>
      </c>
      <c r="H1633" s="67">
        <f xml:space="preserve">   MAX(0, HLOOKUP(MONTH($B1633),'Farm Crops'!$B$18:$N$28,H$5,0)  - VLOOKUP(H$4,'Farm Crops'!$B$4:$G$13,6,0)/1000*0.65*$C1633)</f>
        <v>976.11987878787886</v>
      </c>
      <c r="I1633" s="67">
        <f xml:space="preserve">   MAX(0, HLOOKUP(MONTH($B1633),'Farm Crops'!$B$18:$N$28,I$5,0)  - VLOOKUP(I$4,'Farm Crops'!$B$4:$G$13,6,0)/1000*0.65*$C1633)</f>
        <v>790.09601010101017</v>
      </c>
      <c r="J1633" s="67">
        <f xml:space="preserve">   MAX(0, HLOOKUP(MONTH($B1633),'Farm Crops'!$B$18:$N$28,J$5,0)  - VLOOKUP(J$4,'Farm Crops'!$B$4:$G$13,6,0)/1000*0.65*$C1633)</f>
        <v>1939.9596363636367</v>
      </c>
      <c r="K1633" s="67">
        <f xml:space="preserve">   MAX(0, HLOOKUP(MONTH($B1633),'Farm Crops'!$B$18:$N$28,K$5,0)  - VLOOKUP(K$4,'Farm Crops'!$B$4:$G$13,6,0)/1000*0.65*$C1633)</f>
        <v>442.98290909090906</v>
      </c>
      <c r="L1633" s="67">
        <f xml:space="preserve">   MAX(0, HLOOKUP(MONTH($B1633),'Farm Crops'!$B$18:$N$28,L$5,0)  - VLOOKUP(L$4,'Farm Crops'!$B$4:$G$13,6,0)/1000*0.65*$C1633)</f>
        <v>77.774101010101049</v>
      </c>
      <c r="M1633" s="67">
        <f xml:space="preserve">   MAX(0, HLOOKUP(MONTH($B1633),'Farm Crops'!$B$18:$N$28,M$5,0)  - VLOOKUP(M$4,'Farm Crops'!$B$4:$G$13,6,0)/1000*0.65*$C1633)</f>
        <v>520.85684848484857</v>
      </c>
    </row>
    <row r="1634" spans="2:13" x14ac:dyDescent="0.2">
      <c r="B1634" s="4">
        <v>42111</v>
      </c>
      <c r="C1634" s="67">
        <f>'Observed Data'!$E1633</f>
        <v>0</v>
      </c>
      <c r="D1634" s="67">
        <f xml:space="preserve">   MAX(0, HLOOKUP(MONTH($B1634),'Farm Crops'!$B$18:$N$28,D$5,0)  - VLOOKUP(D$4,'Farm Crops'!$B$4:$G$13,6,0)/1000*0.65*$C1634)</f>
        <v>1025.8393939393941</v>
      </c>
      <c r="E1634" s="67">
        <f xml:space="preserve">   MAX(0, HLOOKUP(MONTH($B1634),'Farm Crops'!$B$18:$N$28,E$5,0)  - VLOOKUP(E$4,'Farm Crops'!$B$4:$G$13,6,0)/1000*0.65*$C1634)</f>
        <v>937.53234343434372</v>
      </c>
      <c r="F1634" s="67">
        <f xml:space="preserve">   MAX(0, HLOOKUP(MONTH($B1634),'Farm Crops'!$B$18:$N$28,F$5,0)  - VLOOKUP(F$4,'Farm Crops'!$B$4:$G$13,6,0)/1000*0.65*$C1634)</f>
        <v>1216.0814343434345</v>
      </c>
      <c r="G1634" s="67">
        <f xml:space="preserve">   MAX(0, HLOOKUP(MONTH($B1634),'Farm Crops'!$B$18:$N$28,G$5,0)  - VLOOKUP(G$4,'Farm Crops'!$B$4:$G$13,6,0)/1000*0.65*$C1634)</f>
        <v>284.43955555555561</v>
      </c>
      <c r="H1634" s="67">
        <f xml:space="preserve">   MAX(0, HLOOKUP(MONTH($B1634),'Farm Crops'!$B$18:$N$28,H$5,0)  - VLOOKUP(H$4,'Farm Crops'!$B$4:$G$13,6,0)/1000*0.65*$C1634)</f>
        <v>976.11987878787886</v>
      </c>
      <c r="I1634" s="67">
        <f xml:space="preserve">   MAX(0, HLOOKUP(MONTH($B1634),'Farm Crops'!$B$18:$N$28,I$5,0)  - VLOOKUP(I$4,'Farm Crops'!$B$4:$G$13,6,0)/1000*0.65*$C1634)</f>
        <v>790.09601010101017</v>
      </c>
      <c r="J1634" s="67">
        <f xml:space="preserve">   MAX(0, HLOOKUP(MONTH($B1634),'Farm Crops'!$B$18:$N$28,J$5,0)  - VLOOKUP(J$4,'Farm Crops'!$B$4:$G$13,6,0)/1000*0.65*$C1634)</f>
        <v>1939.9596363636367</v>
      </c>
      <c r="K1634" s="67">
        <f xml:space="preserve">   MAX(0, HLOOKUP(MONTH($B1634),'Farm Crops'!$B$18:$N$28,K$5,0)  - VLOOKUP(K$4,'Farm Crops'!$B$4:$G$13,6,0)/1000*0.65*$C1634)</f>
        <v>442.98290909090906</v>
      </c>
      <c r="L1634" s="67">
        <f xml:space="preserve">   MAX(0, HLOOKUP(MONTH($B1634),'Farm Crops'!$B$18:$N$28,L$5,0)  - VLOOKUP(L$4,'Farm Crops'!$B$4:$G$13,6,0)/1000*0.65*$C1634)</f>
        <v>77.774101010101049</v>
      </c>
      <c r="M1634" s="67">
        <f xml:space="preserve">   MAX(0, HLOOKUP(MONTH($B1634),'Farm Crops'!$B$18:$N$28,M$5,0)  - VLOOKUP(M$4,'Farm Crops'!$B$4:$G$13,6,0)/1000*0.65*$C1634)</f>
        <v>520.85684848484857</v>
      </c>
    </row>
    <row r="1635" spans="2:13" x14ac:dyDescent="0.2">
      <c r="B1635" s="4">
        <v>42112</v>
      </c>
      <c r="C1635" s="67">
        <f>'Observed Data'!$E1634</f>
        <v>0</v>
      </c>
      <c r="D1635" s="67">
        <f xml:space="preserve">   MAX(0, HLOOKUP(MONTH($B1635),'Farm Crops'!$B$18:$N$28,D$5,0)  - VLOOKUP(D$4,'Farm Crops'!$B$4:$G$13,6,0)/1000*0.65*$C1635)</f>
        <v>1025.8393939393941</v>
      </c>
      <c r="E1635" s="67">
        <f xml:space="preserve">   MAX(0, HLOOKUP(MONTH($B1635),'Farm Crops'!$B$18:$N$28,E$5,0)  - VLOOKUP(E$4,'Farm Crops'!$B$4:$G$13,6,0)/1000*0.65*$C1635)</f>
        <v>937.53234343434372</v>
      </c>
      <c r="F1635" s="67">
        <f xml:space="preserve">   MAX(0, HLOOKUP(MONTH($B1635),'Farm Crops'!$B$18:$N$28,F$5,0)  - VLOOKUP(F$4,'Farm Crops'!$B$4:$G$13,6,0)/1000*0.65*$C1635)</f>
        <v>1216.0814343434345</v>
      </c>
      <c r="G1635" s="67">
        <f xml:space="preserve">   MAX(0, HLOOKUP(MONTH($B1635),'Farm Crops'!$B$18:$N$28,G$5,0)  - VLOOKUP(G$4,'Farm Crops'!$B$4:$G$13,6,0)/1000*0.65*$C1635)</f>
        <v>284.43955555555561</v>
      </c>
      <c r="H1635" s="67">
        <f xml:space="preserve">   MAX(0, HLOOKUP(MONTH($B1635),'Farm Crops'!$B$18:$N$28,H$5,0)  - VLOOKUP(H$4,'Farm Crops'!$B$4:$G$13,6,0)/1000*0.65*$C1635)</f>
        <v>976.11987878787886</v>
      </c>
      <c r="I1635" s="67">
        <f xml:space="preserve">   MAX(0, HLOOKUP(MONTH($B1635),'Farm Crops'!$B$18:$N$28,I$5,0)  - VLOOKUP(I$4,'Farm Crops'!$B$4:$G$13,6,0)/1000*0.65*$C1635)</f>
        <v>790.09601010101017</v>
      </c>
      <c r="J1635" s="67">
        <f xml:space="preserve">   MAX(0, HLOOKUP(MONTH($B1635),'Farm Crops'!$B$18:$N$28,J$5,0)  - VLOOKUP(J$4,'Farm Crops'!$B$4:$G$13,6,0)/1000*0.65*$C1635)</f>
        <v>1939.9596363636367</v>
      </c>
      <c r="K1635" s="67">
        <f xml:space="preserve">   MAX(0, HLOOKUP(MONTH($B1635),'Farm Crops'!$B$18:$N$28,K$5,0)  - VLOOKUP(K$4,'Farm Crops'!$B$4:$G$13,6,0)/1000*0.65*$C1635)</f>
        <v>442.98290909090906</v>
      </c>
      <c r="L1635" s="67">
        <f xml:space="preserve">   MAX(0, HLOOKUP(MONTH($B1635),'Farm Crops'!$B$18:$N$28,L$5,0)  - VLOOKUP(L$4,'Farm Crops'!$B$4:$G$13,6,0)/1000*0.65*$C1635)</f>
        <v>77.774101010101049</v>
      </c>
      <c r="M1635" s="67">
        <f xml:space="preserve">   MAX(0, HLOOKUP(MONTH($B1635),'Farm Crops'!$B$18:$N$28,M$5,0)  - VLOOKUP(M$4,'Farm Crops'!$B$4:$G$13,6,0)/1000*0.65*$C1635)</f>
        <v>520.85684848484857</v>
      </c>
    </row>
    <row r="1636" spans="2:13" x14ac:dyDescent="0.2">
      <c r="B1636" s="4">
        <v>42113</v>
      </c>
      <c r="C1636" s="67">
        <f>'Observed Data'!$E1635</f>
        <v>0</v>
      </c>
      <c r="D1636" s="67">
        <f xml:space="preserve">   MAX(0, HLOOKUP(MONTH($B1636),'Farm Crops'!$B$18:$N$28,D$5,0)  - VLOOKUP(D$4,'Farm Crops'!$B$4:$G$13,6,0)/1000*0.65*$C1636)</f>
        <v>1025.8393939393941</v>
      </c>
      <c r="E1636" s="67">
        <f xml:space="preserve">   MAX(0, HLOOKUP(MONTH($B1636),'Farm Crops'!$B$18:$N$28,E$5,0)  - VLOOKUP(E$4,'Farm Crops'!$B$4:$G$13,6,0)/1000*0.65*$C1636)</f>
        <v>937.53234343434372</v>
      </c>
      <c r="F1636" s="67">
        <f xml:space="preserve">   MAX(0, HLOOKUP(MONTH($B1636),'Farm Crops'!$B$18:$N$28,F$5,0)  - VLOOKUP(F$4,'Farm Crops'!$B$4:$G$13,6,0)/1000*0.65*$C1636)</f>
        <v>1216.0814343434345</v>
      </c>
      <c r="G1636" s="67">
        <f xml:space="preserve">   MAX(0, HLOOKUP(MONTH($B1636),'Farm Crops'!$B$18:$N$28,G$5,0)  - VLOOKUP(G$4,'Farm Crops'!$B$4:$G$13,6,0)/1000*0.65*$C1636)</f>
        <v>284.43955555555561</v>
      </c>
      <c r="H1636" s="67">
        <f xml:space="preserve">   MAX(0, HLOOKUP(MONTH($B1636),'Farm Crops'!$B$18:$N$28,H$5,0)  - VLOOKUP(H$4,'Farm Crops'!$B$4:$G$13,6,0)/1000*0.65*$C1636)</f>
        <v>976.11987878787886</v>
      </c>
      <c r="I1636" s="67">
        <f xml:space="preserve">   MAX(0, HLOOKUP(MONTH($B1636),'Farm Crops'!$B$18:$N$28,I$5,0)  - VLOOKUP(I$4,'Farm Crops'!$B$4:$G$13,6,0)/1000*0.65*$C1636)</f>
        <v>790.09601010101017</v>
      </c>
      <c r="J1636" s="67">
        <f xml:space="preserve">   MAX(0, HLOOKUP(MONTH($B1636),'Farm Crops'!$B$18:$N$28,J$5,0)  - VLOOKUP(J$4,'Farm Crops'!$B$4:$G$13,6,0)/1000*0.65*$C1636)</f>
        <v>1939.9596363636367</v>
      </c>
      <c r="K1636" s="67">
        <f xml:space="preserve">   MAX(0, HLOOKUP(MONTH($B1636),'Farm Crops'!$B$18:$N$28,K$5,0)  - VLOOKUP(K$4,'Farm Crops'!$B$4:$G$13,6,0)/1000*0.65*$C1636)</f>
        <v>442.98290909090906</v>
      </c>
      <c r="L1636" s="67">
        <f xml:space="preserve">   MAX(0, HLOOKUP(MONTH($B1636),'Farm Crops'!$B$18:$N$28,L$5,0)  - VLOOKUP(L$4,'Farm Crops'!$B$4:$G$13,6,0)/1000*0.65*$C1636)</f>
        <v>77.774101010101049</v>
      </c>
      <c r="M1636" s="67">
        <f xml:space="preserve">   MAX(0, HLOOKUP(MONTH($B1636),'Farm Crops'!$B$18:$N$28,M$5,0)  - VLOOKUP(M$4,'Farm Crops'!$B$4:$G$13,6,0)/1000*0.65*$C1636)</f>
        <v>520.85684848484857</v>
      </c>
    </row>
    <row r="1637" spans="2:13" x14ac:dyDescent="0.2">
      <c r="B1637" s="4">
        <v>42114</v>
      </c>
      <c r="C1637" s="67">
        <f>'Observed Data'!$E1636</f>
        <v>0</v>
      </c>
      <c r="D1637" s="67">
        <f xml:space="preserve">   MAX(0, HLOOKUP(MONTH($B1637),'Farm Crops'!$B$18:$N$28,D$5,0)  - VLOOKUP(D$4,'Farm Crops'!$B$4:$G$13,6,0)/1000*0.65*$C1637)</f>
        <v>1025.8393939393941</v>
      </c>
      <c r="E1637" s="67">
        <f xml:space="preserve">   MAX(0, HLOOKUP(MONTH($B1637),'Farm Crops'!$B$18:$N$28,E$5,0)  - VLOOKUP(E$4,'Farm Crops'!$B$4:$G$13,6,0)/1000*0.65*$C1637)</f>
        <v>937.53234343434372</v>
      </c>
      <c r="F1637" s="67">
        <f xml:space="preserve">   MAX(0, HLOOKUP(MONTH($B1637),'Farm Crops'!$B$18:$N$28,F$5,0)  - VLOOKUP(F$4,'Farm Crops'!$B$4:$G$13,6,0)/1000*0.65*$C1637)</f>
        <v>1216.0814343434345</v>
      </c>
      <c r="G1637" s="67">
        <f xml:space="preserve">   MAX(0, HLOOKUP(MONTH($B1637),'Farm Crops'!$B$18:$N$28,G$5,0)  - VLOOKUP(G$4,'Farm Crops'!$B$4:$G$13,6,0)/1000*0.65*$C1637)</f>
        <v>284.43955555555561</v>
      </c>
      <c r="H1637" s="67">
        <f xml:space="preserve">   MAX(0, HLOOKUP(MONTH($B1637),'Farm Crops'!$B$18:$N$28,H$5,0)  - VLOOKUP(H$4,'Farm Crops'!$B$4:$G$13,6,0)/1000*0.65*$C1637)</f>
        <v>976.11987878787886</v>
      </c>
      <c r="I1637" s="67">
        <f xml:space="preserve">   MAX(0, HLOOKUP(MONTH($B1637),'Farm Crops'!$B$18:$N$28,I$5,0)  - VLOOKUP(I$4,'Farm Crops'!$B$4:$G$13,6,0)/1000*0.65*$C1637)</f>
        <v>790.09601010101017</v>
      </c>
      <c r="J1637" s="67">
        <f xml:space="preserve">   MAX(0, HLOOKUP(MONTH($B1637),'Farm Crops'!$B$18:$N$28,J$5,0)  - VLOOKUP(J$4,'Farm Crops'!$B$4:$G$13,6,0)/1000*0.65*$C1637)</f>
        <v>1939.9596363636367</v>
      </c>
      <c r="K1637" s="67">
        <f xml:space="preserve">   MAX(0, HLOOKUP(MONTH($B1637),'Farm Crops'!$B$18:$N$28,K$5,0)  - VLOOKUP(K$4,'Farm Crops'!$B$4:$G$13,6,0)/1000*0.65*$C1637)</f>
        <v>442.98290909090906</v>
      </c>
      <c r="L1637" s="67">
        <f xml:space="preserve">   MAX(0, HLOOKUP(MONTH($B1637),'Farm Crops'!$B$18:$N$28,L$5,0)  - VLOOKUP(L$4,'Farm Crops'!$B$4:$G$13,6,0)/1000*0.65*$C1637)</f>
        <v>77.774101010101049</v>
      </c>
      <c r="M1637" s="67">
        <f xml:space="preserve">   MAX(0, HLOOKUP(MONTH($B1637),'Farm Crops'!$B$18:$N$28,M$5,0)  - VLOOKUP(M$4,'Farm Crops'!$B$4:$G$13,6,0)/1000*0.65*$C1637)</f>
        <v>520.85684848484857</v>
      </c>
    </row>
    <row r="1638" spans="2:13" x14ac:dyDescent="0.2">
      <c r="B1638" s="4">
        <v>42115</v>
      </c>
      <c r="C1638" s="67">
        <f>'Observed Data'!$E1637</f>
        <v>0</v>
      </c>
      <c r="D1638" s="67">
        <f xml:space="preserve">   MAX(0, HLOOKUP(MONTH($B1638),'Farm Crops'!$B$18:$N$28,D$5,0)  - VLOOKUP(D$4,'Farm Crops'!$B$4:$G$13,6,0)/1000*0.65*$C1638)</f>
        <v>1025.8393939393941</v>
      </c>
      <c r="E1638" s="67">
        <f xml:space="preserve">   MAX(0, HLOOKUP(MONTH($B1638),'Farm Crops'!$B$18:$N$28,E$5,0)  - VLOOKUP(E$4,'Farm Crops'!$B$4:$G$13,6,0)/1000*0.65*$C1638)</f>
        <v>937.53234343434372</v>
      </c>
      <c r="F1638" s="67">
        <f xml:space="preserve">   MAX(0, HLOOKUP(MONTH($B1638),'Farm Crops'!$B$18:$N$28,F$5,0)  - VLOOKUP(F$4,'Farm Crops'!$B$4:$G$13,6,0)/1000*0.65*$C1638)</f>
        <v>1216.0814343434345</v>
      </c>
      <c r="G1638" s="67">
        <f xml:space="preserve">   MAX(0, HLOOKUP(MONTH($B1638),'Farm Crops'!$B$18:$N$28,G$5,0)  - VLOOKUP(G$4,'Farm Crops'!$B$4:$G$13,6,0)/1000*0.65*$C1638)</f>
        <v>284.43955555555561</v>
      </c>
      <c r="H1638" s="67">
        <f xml:space="preserve">   MAX(0, HLOOKUP(MONTH($B1638),'Farm Crops'!$B$18:$N$28,H$5,0)  - VLOOKUP(H$4,'Farm Crops'!$B$4:$G$13,6,0)/1000*0.65*$C1638)</f>
        <v>976.11987878787886</v>
      </c>
      <c r="I1638" s="67">
        <f xml:space="preserve">   MAX(0, HLOOKUP(MONTH($B1638),'Farm Crops'!$B$18:$N$28,I$5,0)  - VLOOKUP(I$4,'Farm Crops'!$B$4:$G$13,6,0)/1000*0.65*$C1638)</f>
        <v>790.09601010101017</v>
      </c>
      <c r="J1638" s="67">
        <f xml:space="preserve">   MAX(0, HLOOKUP(MONTH($B1638),'Farm Crops'!$B$18:$N$28,J$5,0)  - VLOOKUP(J$4,'Farm Crops'!$B$4:$G$13,6,0)/1000*0.65*$C1638)</f>
        <v>1939.9596363636367</v>
      </c>
      <c r="K1638" s="67">
        <f xml:space="preserve">   MAX(0, HLOOKUP(MONTH($B1638),'Farm Crops'!$B$18:$N$28,K$5,0)  - VLOOKUP(K$4,'Farm Crops'!$B$4:$G$13,6,0)/1000*0.65*$C1638)</f>
        <v>442.98290909090906</v>
      </c>
      <c r="L1638" s="67">
        <f xml:space="preserve">   MAX(0, HLOOKUP(MONTH($B1638),'Farm Crops'!$B$18:$N$28,L$5,0)  - VLOOKUP(L$4,'Farm Crops'!$B$4:$G$13,6,0)/1000*0.65*$C1638)</f>
        <v>77.774101010101049</v>
      </c>
      <c r="M1638" s="67">
        <f xml:space="preserve">   MAX(0, HLOOKUP(MONTH($B1638),'Farm Crops'!$B$18:$N$28,M$5,0)  - VLOOKUP(M$4,'Farm Crops'!$B$4:$G$13,6,0)/1000*0.65*$C1638)</f>
        <v>520.85684848484857</v>
      </c>
    </row>
    <row r="1639" spans="2:13" x14ac:dyDescent="0.2">
      <c r="B1639" s="4">
        <v>42116</v>
      </c>
      <c r="C1639" s="67">
        <f>'Observed Data'!$E1638</f>
        <v>0</v>
      </c>
      <c r="D1639" s="67">
        <f xml:space="preserve">   MAX(0, HLOOKUP(MONTH($B1639),'Farm Crops'!$B$18:$N$28,D$5,0)  - VLOOKUP(D$4,'Farm Crops'!$B$4:$G$13,6,0)/1000*0.65*$C1639)</f>
        <v>1025.8393939393941</v>
      </c>
      <c r="E1639" s="67">
        <f xml:space="preserve">   MAX(0, HLOOKUP(MONTH($B1639),'Farm Crops'!$B$18:$N$28,E$5,0)  - VLOOKUP(E$4,'Farm Crops'!$B$4:$G$13,6,0)/1000*0.65*$C1639)</f>
        <v>937.53234343434372</v>
      </c>
      <c r="F1639" s="67">
        <f xml:space="preserve">   MAX(0, HLOOKUP(MONTH($B1639),'Farm Crops'!$B$18:$N$28,F$5,0)  - VLOOKUP(F$4,'Farm Crops'!$B$4:$G$13,6,0)/1000*0.65*$C1639)</f>
        <v>1216.0814343434345</v>
      </c>
      <c r="G1639" s="67">
        <f xml:space="preserve">   MAX(0, HLOOKUP(MONTH($B1639),'Farm Crops'!$B$18:$N$28,G$5,0)  - VLOOKUP(G$4,'Farm Crops'!$B$4:$G$13,6,0)/1000*0.65*$C1639)</f>
        <v>284.43955555555561</v>
      </c>
      <c r="H1639" s="67">
        <f xml:space="preserve">   MAX(0, HLOOKUP(MONTH($B1639),'Farm Crops'!$B$18:$N$28,H$5,0)  - VLOOKUP(H$4,'Farm Crops'!$B$4:$G$13,6,0)/1000*0.65*$C1639)</f>
        <v>976.11987878787886</v>
      </c>
      <c r="I1639" s="67">
        <f xml:space="preserve">   MAX(0, HLOOKUP(MONTH($B1639),'Farm Crops'!$B$18:$N$28,I$5,0)  - VLOOKUP(I$4,'Farm Crops'!$B$4:$G$13,6,0)/1000*0.65*$C1639)</f>
        <v>790.09601010101017</v>
      </c>
      <c r="J1639" s="67">
        <f xml:space="preserve">   MAX(0, HLOOKUP(MONTH($B1639),'Farm Crops'!$B$18:$N$28,J$5,0)  - VLOOKUP(J$4,'Farm Crops'!$B$4:$G$13,6,0)/1000*0.65*$C1639)</f>
        <v>1939.9596363636367</v>
      </c>
      <c r="K1639" s="67">
        <f xml:space="preserve">   MAX(0, HLOOKUP(MONTH($B1639),'Farm Crops'!$B$18:$N$28,K$5,0)  - VLOOKUP(K$4,'Farm Crops'!$B$4:$G$13,6,0)/1000*0.65*$C1639)</f>
        <v>442.98290909090906</v>
      </c>
      <c r="L1639" s="67">
        <f xml:space="preserve">   MAX(0, HLOOKUP(MONTH($B1639),'Farm Crops'!$B$18:$N$28,L$5,0)  - VLOOKUP(L$4,'Farm Crops'!$B$4:$G$13,6,0)/1000*0.65*$C1639)</f>
        <v>77.774101010101049</v>
      </c>
      <c r="M1639" s="67">
        <f xml:space="preserve">   MAX(0, HLOOKUP(MONTH($B1639),'Farm Crops'!$B$18:$N$28,M$5,0)  - VLOOKUP(M$4,'Farm Crops'!$B$4:$G$13,6,0)/1000*0.65*$C1639)</f>
        <v>520.85684848484857</v>
      </c>
    </row>
    <row r="1640" spans="2:13" x14ac:dyDescent="0.2">
      <c r="B1640" s="4">
        <v>42117</v>
      </c>
      <c r="C1640" s="67">
        <f>'Observed Data'!$E1639</f>
        <v>0</v>
      </c>
      <c r="D1640" s="67">
        <f xml:space="preserve">   MAX(0, HLOOKUP(MONTH($B1640),'Farm Crops'!$B$18:$N$28,D$5,0)  - VLOOKUP(D$4,'Farm Crops'!$B$4:$G$13,6,0)/1000*0.65*$C1640)</f>
        <v>1025.8393939393941</v>
      </c>
      <c r="E1640" s="67">
        <f xml:space="preserve">   MAX(0, HLOOKUP(MONTH($B1640),'Farm Crops'!$B$18:$N$28,E$5,0)  - VLOOKUP(E$4,'Farm Crops'!$B$4:$G$13,6,0)/1000*0.65*$C1640)</f>
        <v>937.53234343434372</v>
      </c>
      <c r="F1640" s="67">
        <f xml:space="preserve">   MAX(0, HLOOKUP(MONTH($B1640),'Farm Crops'!$B$18:$N$28,F$5,0)  - VLOOKUP(F$4,'Farm Crops'!$B$4:$G$13,6,0)/1000*0.65*$C1640)</f>
        <v>1216.0814343434345</v>
      </c>
      <c r="G1640" s="67">
        <f xml:space="preserve">   MAX(0, HLOOKUP(MONTH($B1640),'Farm Crops'!$B$18:$N$28,G$5,0)  - VLOOKUP(G$4,'Farm Crops'!$B$4:$G$13,6,0)/1000*0.65*$C1640)</f>
        <v>284.43955555555561</v>
      </c>
      <c r="H1640" s="67">
        <f xml:space="preserve">   MAX(0, HLOOKUP(MONTH($B1640),'Farm Crops'!$B$18:$N$28,H$5,0)  - VLOOKUP(H$4,'Farm Crops'!$B$4:$G$13,6,0)/1000*0.65*$C1640)</f>
        <v>976.11987878787886</v>
      </c>
      <c r="I1640" s="67">
        <f xml:space="preserve">   MAX(0, HLOOKUP(MONTH($B1640),'Farm Crops'!$B$18:$N$28,I$5,0)  - VLOOKUP(I$4,'Farm Crops'!$B$4:$G$13,6,0)/1000*0.65*$C1640)</f>
        <v>790.09601010101017</v>
      </c>
      <c r="J1640" s="67">
        <f xml:space="preserve">   MAX(0, HLOOKUP(MONTH($B1640),'Farm Crops'!$B$18:$N$28,J$5,0)  - VLOOKUP(J$4,'Farm Crops'!$B$4:$G$13,6,0)/1000*0.65*$C1640)</f>
        <v>1939.9596363636367</v>
      </c>
      <c r="K1640" s="67">
        <f xml:space="preserve">   MAX(0, HLOOKUP(MONTH($B1640),'Farm Crops'!$B$18:$N$28,K$5,0)  - VLOOKUP(K$4,'Farm Crops'!$B$4:$G$13,6,0)/1000*0.65*$C1640)</f>
        <v>442.98290909090906</v>
      </c>
      <c r="L1640" s="67">
        <f xml:space="preserve">   MAX(0, HLOOKUP(MONTH($B1640),'Farm Crops'!$B$18:$N$28,L$5,0)  - VLOOKUP(L$4,'Farm Crops'!$B$4:$G$13,6,0)/1000*0.65*$C1640)</f>
        <v>77.774101010101049</v>
      </c>
      <c r="M1640" s="67">
        <f xml:space="preserve">   MAX(0, HLOOKUP(MONTH($B1640),'Farm Crops'!$B$18:$N$28,M$5,0)  - VLOOKUP(M$4,'Farm Crops'!$B$4:$G$13,6,0)/1000*0.65*$C1640)</f>
        <v>520.85684848484857</v>
      </c>
    </row>
    <row r="1641" spans="2:13" x14ac:dyDescent="0.2">
      <c r="B1641" s="4">
        <v>42118</v>
      </c>
      <c r="C1641" s="67">
        <f>'Observed Data'!$E1640</f>
        <v>0</v>
      </c>
      <c r="D1641" s="67">
        <f xml:space="preserve">   MAX(0, HLOOKUP(MONTH($B1641),'Farm Crops'!$B$18:$N$28,D$5,0)  - VLOOKUP(D$4,'Farm Crops'!$B$4:$G$13,6,0)/1000*0.65*$C1641)</f>
        <v>1025.8393939393941</v>
      </c>
      <c r="E1641" s="67">
        <f xml:space="preserve">   MAX(0, HLOOKUP(MONTH($B1641),'Farm Crops'!$B$18:$N$28,E$5,0)  - VLOOKUP(E$4,'Farm Crops'!$B$4:$G$13,6,0)/1000*0.65*$C1641)</f>
        <v>937.53234343434372</v>
      </c>
      <c r="F1641" s="67">
        <f xml:space="preserve">   MAX(0, HLOOKUP(MONTH($B1641),'Farm Crops'!$B$18:$N$28,F$5,0)  - VLOOKUP(F$4,'Farm Crops'!$B$4:$G$13,6,0)/1000*0.65*$C1641)</f>
        <v>1216.0814343434345</v>
      </c>
      <c r="G1641" s="67">
        <f xml:space="preserve">   MAX(0, HLOOKUP(MONTH($B1641),'Farm Crops'!$B$18:$N$28,G$5,0)  - VLOOKUP(G$4,'Farm Crops'!$B$4:$G$13,6,0)/1000*0.65*$C1641)</f>
        <v>284.43955555555561</v>
      </c>
      <c r="H1641" s="67">
        <f xml:space="preserve">   MAX(0, HLOOKUP(MONTH($B1641),'Farm Crops'!$B$18:$N$28,H$5,0)  - VLOOKUP(H$4,'Farm Crops'!$B$4:$G$13,6,0)/1000*0.65*$C1641)</f>
        <v>976.11987878787886</v>
      </c>
      <c r="I1641" s="67">
        <f xml:space="preserve">   MAX(0, HLOOKUP(MONTH($B1641),'Farm Crops'!$B$18:$N$28,I$5,0)  - VLOOKUP(I$4,'Farm Crops'!$B$4:$G$13,6,0)/1000*0.65*$C1641)</f>
        <v>790.09601010101017</v>
      </c>
      <c r="J1641" s="67">
        <f xml:space="preserve">   MAX(0, HLOOKUP(MONTH($B1641),'Farm Crops'!$B$18:$N$28,J$5,0)  - VLOOKUP(J$4,'Farm Crops'!$B$4:$G$13,6,0)/1000*0.65*$C1641)</f>
        <v>1939.9596363636367</v>
      </c>
      <c r="K1641" s="67">
        <f xml:space="preserve">   MAX(0, HLOOKUP(MONTH($B1641),'Farm Crops'!$B$18:$N$28,K$5,0)  - VLOOKUP(K$4,'Farm Crops'!$B$4:$G$13,6,0)/1000*0.65*$C1641)</f>
        <v>442.98290909090906</v>
      </c>
      <c r="L1641" s="67">
        <f xml:space="preserve">   MAX(0, HLOOKUP(MONTH($B1641),'Farm Crops'!$B$18:$N$28,L$5,0)  - VLOOKUP(L$4,'Farm Crops'!$B$4:$G$13,6,0)/1000*0.65*$C1641)</f>
        <v>77.774101010101049</v>
      </c>
      <c r="M1641" s="67">
        <f xml:space="preserve">   MAX(0, HLOOKUP(MONTH($B1641),'Farm Crops'!$B$18:$N$28,M$5,0)  - VLOOKUP(M$4,'Farm Crops'!$B$4:$G$13,6,0)/1000*0.65*$C1641)</f>
        <v>520.85684848484857</v>
      </c>
    </row>
    <row r="1642" spans="2:13" x14ac:dyDescent="0.2">
      <c r="B1642" s="4">
        <v>42119</v>
      </c>
      <c r="C1642" s="67">
        <f>'Observed Data'!$E1641</f>
        <v>0</v>
      </c>
      <c r="D1642" s="67">
        <f xml:space="preserve">   MAX(0, HLOOKUP(MONTH($B1642),'Farm Crops'!$B$18:$N$28,D$5,0)  - VLOOKUP(D$4,'Farm Crops'!$B$4:$G$13,6,0)/1000*0.65*$C1642)</f>
        <v>1025.8393939393941</v>
      </c>
      <c r="E1642" s="67">
        <f xml:space="preserve">   MAX(0, HLOOKUP(MONTH($B1642),'Farm Crops'!$B$18:$N$28,E$5,0)  - VLOOKUP(E$4,'Farm Crops'!$B$4:$G$13,6,0)/1000*0.65*$C1642)</f>
        <v>937.53234343434372</v>
      </c>
      <c r="F1642" s="67">
        <f xml:space="preserve">   MAX(0, HLOOKUP(MONTH($B1642),'Farm Crops'!$B$18:$N$28,F$5,0)  - VLOOKUP(F$4,'Farm Crops'!$B$4:$G$13,6,0)/1000*0.65*$C1642)</f>
        <v>1216.0814343434345</v>
      </c>
      <c r="G1642" s="67">
        <f xml:space="preserve">   MAX(0, HLOOKUP(MONTH($B1642),'Farm Crops'!$B$18:$N$28,G$5,0)  - VLOOKUP(G$4,'Farm Crops'!$B$4:$G$13,6,0)/1000*0.65*$C1642)</f>
        <v>284.43955555555561</v>
      </c>
      <c r="H1642" s="67">
        <f xml:space="preserve">   MAX(0, HLOOKUP(MONTH($B1642),'Farm Crops'!$B$18:$N$28,H$5,0)  - VLOOKUP(H$4,'Farm Crops'!$B$4:$G$13,6,0)/1000*0.65*$C1642)</f>
        <v>976.11987878787886</v>
      </c>
      <c r="I1642" s="67">
        <f xml:space="preserve">   MAX(0, HLOOKUP(MONTH($B1642),'Farm Crops'!$B$18:$N$28,I$5,0)  - VLOOKUP(I$4,'Farm Crops'!$B$4:$G$13,6,0)/1000*0.65*$C1642)</f>
        <v>790.09601010101017</v>
      </c>
      <c r="J1642" s="67">
        <f xml:space="preserve">   MAX(0, HLOOKUP(MONTH($B1642),'Farm Crops'!$B$18:$N$28,J$5,0)  - VLOOKUP(J$4,'Farm Crops'!$B$4:$G$13,6,0)/1000*0.65*$C1642)</f>
        <v>1939.9596363636367</v>
      </c>
      <c r="K1642" s="67">
        <f xml:space="preserve">   MAX(0, HLOOKUP(MONTH($B1642),'Farm Crops'!$B$18:$N$28,K$5,0)  - VLOOKUP(K$4,'Farm Crops'!$B$4:$G$13,6,0)/1000*0.65*$C1642)</f>
        <v>442.98290909090906</v>
      </c>
      <c r="L1642" s="67">
        <f xml:space="preserve">   MAX(0, HLOOKUP(MONTH($B1642),'Farm Crops'!$B$18:$N$28,L$5,0)  - VLOOKUP(L$4,'Farm Crops'!$B$4:$G$13,6,0)/1000*0.65*$C1642)</f>
        <v>77.774101010101049</v>
      </c>
      <c r="M1642" s="67">
        <f xml:space="preserve">   MAX(0, HLOOKUP(MONTH($B1642),'Farm Crops'!$B$18:$N$28,M$5,0)  - VLOOKUP(M$4,'Farm Crops'!$B$4:$G$13,6,0)/1000*0.65*$C1642)</f>
        <v>520.85684848484857</v>
      </c>
    </row>
    <row r="1643" spans="2:13" x14ac:dyDescent="0.2">
      <c r="B1643" s="4">
        <v>42120</v>
      </c>
      <c r="C1643" s="67">
        <f>'Observed Data'!$E1642</f>
        <v>0</v>
      </c>
      <c r="D1643" s="67">
        <f xml:space="preserve">   MAX(0, HLOOKUP(MONTH($B1643),'Farm Crops'!$B$18:$N$28,D$5,0)  - VLOOKUP(D$4,'Farm Crops'!$B$4:$G$13,6,0)/1000*0.65*$C1643)</f>
        <v>1025.8393939393941</v>
      </c>
      <c r="E1643" s="67">
        <f xml:space="preserve">   MAX(0, HLOOKUP(MONTH($B1643),'Farm Crops'!$B$18:$N$28,E$5,0)  - VLOOKUP(E$4,'Farm Crops'!$B$4:$G$13,6,0)/1000*0.65*$C1643)</f>
        <v>937.53234343434372</v>
      </c>
      <c r="F1643" s="67">
        <f xml:space="preserve">   MAX(0, HLOOKUP(MONTH($B1643),'Farm Crops'!$B$18:$N$28,F$5,0)  - VLOOKUP(F$4,'Farm Crops'!$B$4:$G$13,6,0)/1000*0.65*$C1643)</f>
        <v>1216.0814343434345</v>
      </c>
      <c r="G1643" s="67">
        <f xml:space="preserve">   MAX(0, HLOOKUP(MONTH($B1643),'Farm Crops'!$B$18:$N$28,G$5,0)  - VLOOKUP(G$4,'Farm Crops'!$B$4:$G$13,6,0)/1000*0.65*$C1643)</f>
        <v>284.43955555555561</v>
      </c>
      <c r="H1643" s="67">
        <f xml:space="preserve">   MAX(0, HLOOKUP(MONTH($B1643),'Farm Crops'!$B$18:$N$28,H$5,0)  - VLOOKUP(H$4,'Farm Crops'!$B$4:$G$13,6,0)/1000*0.65*$C1643)</f>
        <v>976.11987878787886</v>
      </c>
      <c r="I1643" s="67">
        <f xml:space="preserve">   MAX(0, HLOOKUP(MONTH($B1643),'Farm Crops'!$B$18:$N$28,I$5,0)  - VLOOKUP(I$4,'Farm Crops'!$B$4:$G$13,6,0)/1000*0.65*$C1643)</f>
        <v>790.09601010101017</v>
      </c>
      <c r="J1643" s="67">
        <f xml:space="preserve">   MAX(0, HLOOKUP(MONTH($B1643),'Farm Crops'!$B$18:$N$28,J$5,0)  - VLOOKUP(J$4,'Farm Crops'!$B$4:$G$13,6,0)/1000*0.65*$C1643)</f>
        <v>1939.9596363636367</v>
      </c>
      <c r="K1643" s="67">
        <f xml:space="preserve">   MAX(0, HLOOKUP(MONTH($B1643),'Farm Crops'!$B$18:$N$28,K$5,0)  - VLOOKUP(K$4,'Farm Crops'!$B$4:$G$13,6,0)/1000*0.65*$C1643)</f>
        <v>442.98290909090906</v>
      </c>
      <c r="L1643" s="67">
        <f xml:space="preserve">   MAX(0, HLOOKUP(MONTH($B1643),'Farm Crops'!$B$18:$N$28,L$5,0)  - VLOOKUP(L$4,'Farm Crops'!$B$4:$G$13,6,0)/1000*0.65*$C1643)</f>
        <v>77.774101010101049</v>
      </c>
      <c r="M1643" s="67">
        <f xml:space="preserve">   MAX(0, HLOOKUP(MONTH($B1643),'Farm Crops'!$B$18:$N$28,M$5,0)  - VLOOKUP(M$4,'Farm Crops'!$B$4:$G$13,6,0)/1000*0.65*$C1643)</f>
        <v>520.85684848484857</v>
      </c>
    </row>
    <row r="1644" spans="2:13" x14ac:dyDescent="0.2">
      <c r="B1644" s="4">
        <v>42121</v>
      </c>
      <c r="C1644" s="67">
        <f>'Observed Data'!$E1643</f>
        <v>0</v>
      </c>
      <c r="D1644" s="67">
        <f xml:space="preserve">   MAX(0, HLOOKUP(MONTH($B1644),'Farm Crops'!$B$18:$N$28,D$5,0)  - VLOOKUP(D$4,'Farm Crops'!$B$4:$G$13,6,0)/1000*0.65*$C1644)</f>
        <v>1025.8393939393941</v>
      </c>
      <c r="E1644" s="67">
        <f xml:space="preserve">   MAX(0, HLOOKUP(MONTH($B1644),'Farm Crops'!$B$18:$N$28,E$5,0)  - VLOOKUP(E$4,'Farm Crops'!$B$4:$G$13,6,0)/1000*0.65*$C1644)</f>
        <v>937.53234343434372</v>
      </c>
      <c r="F1644" s="67">
        <f xml:space="preserve">   MAX(0, HLOOKUP(MONTH($B1644),'Farm Crops'!$B$18:$N$28,F$5,0)  - VLOOKUP(F$4,'Farm Crops'!$B$4:$G$13,6,0)/1000*0.65*$C1644)</f>
        <v>1216.0814343434345</v>
      </c>
      <c r="G1644" s="67">
        <f xml:space="preserve">   MAX(0, HLOOKUP(MONTH($B1644),'Farm Crops'!$B$18:$N$28,G$5,0)  - VLOOKUP(G$4,'Farm Crops'!$B$4:$G$13,6,0)/1000*0.65*$C1644)</f>
        <v>284.43955555555561</v>
      </c>
      <c r="H1644" s="67">
        <f xml:space="preserve">   MAX(0, HLOOKUP(MONTH($B1644),'Farm Crops'!$B$18:$N$28,H$5,0)  - VLOOKUP(H$4,'Farm Crops'!$B$4:$G$13,6,0)/1000*0.65*$C1644)</f>
        <v>976.11987878787886</v>
      </c>
      <c r="I1644" s="67">
        <f xml:space="preserve">   MAX(0, HLOOKUP(MONTH($B1644),'Farm Crops'!$B$18:$N$28,I$5,0)  - VLOOKUP(I$4,'Farm Crops'!$B$4:$G$13,6,0)/1000*0.65*$C1644)</f>
        <v>790.09601010101017</v>
      </c>
      <c r="J1644" s="67">
        <f xml:space="preserve">   MAX(0, HLOOKUP(MONTH($B1644),'Farm Crops'!$B$18:$N$28,J$5,0)  - VLOOKUP(J$4,'Farm Crops'!$B$4:$G$13,6,0)/1000*0.65*$C1644)</f>
        <v>1939.9596363636367</v>
      </c>
      <c r="K1644" s="67">
        <f xml:space="preserve">   MAX(0, HLOOKUP(MONTH($B1644),'Farm Crops'!$B$18:$N$28,K$5,0)  - VLOOKUP(K$4,'Farm Crops'!$B$4:$G$13,6,0)/1000*0.65*$C1644)</f>
        <v>442.98290909090906</v>
      </c>
      <c r="L1644" s="67">
        <f xml:space="preserve">   MAX(0, HLOOKUP(MONTH($B1644),'Farm Crops'!$B$18:$N$28,L$5,0)  - VLOOKUP(L$4,'Farm Crops'!$B$4:$G$13,6,0)/1000*0.65*$C1644)</f>
        <v>77.774101010101049</v>
      </c>
      <c r="M1644" s="67">
        <f xml:space="preserve">   MAX(0, HLOOKUP(MONTH($B1644),'Farm Crops'!$B$18:$N$28,M$5,0)  - VLOOKUP(M$4,'Farm Crops'!$B$4:$G$13,6,0)/1000*0.65*$C1644)</f>
        <v>520.85684848484857</v>
      </c>
    </row>
    <row r="1645" spans="2:13" x14ac:dyDescent="0.2">
      <c r="B1645" s="4">
        <v>42122</v>
      </c>
      <c r="C1645" s="67">
        <f>'Observed Data'!$E1644</f>
        <v>0</v>
      </c>
      <c r="D1645" s="67">
        <f xml:space="preserve">   MAX(0, HLOOKUP(MONTH($B1645),'Farm Crops'!$B$18:$N$28,D$5,0)  - VLOOKUP(D$4,'Farm Crops'!$B$4:$G$13,6,0)/1000*0.65*$C1645)</f>
        <v>1025.8393939393941</v>
      </c>
      <c r="E1645" s="67">
        <f xml:space="preserve">   MAX(0, HLOOKUP(MONTH($B1645),'Farm Crops'!$B$18:$N$28,E$5,0)  - VLOOKUP(E$4,'Farm Crops'!$B$4:$G$13,6,0)/1000*0.65*$C1645)</f>
        <v>937.53234343434372</v>
      </c>
      <c r="F1645" s="67">
        <f xml:space="preserve">   MAX(0, HLOOKUP(MONTH($B1645),'Farm Crops'!$B$18:$N$28,F$5,0)  - VLOOKUP(F$4,'Farm Crops'!$B$4:$G$13,6,0)/1000*0.65*$C1645)</f>
        <v>1216.0814343434345</v>
      </c>
      <c r="G1645" s="67">
        <f xml:space="preserve">   MAX(0, HLOOKUP(MONTH($B1645),'Farm Crops'!$B$18:$N$28,G$5,0)  - VLOOKUP(G$4,'Farm Crops'!$B$4:$G$13,6,0)/1000*0.65*$C1645)</f>
        <v>284.43955555555561</v>
      </c>
      <c r="H1645" s="67">
        <f xml:space="preserve">   MAX(0, HLOOKUP(MONTH($B1645),'Farm Crops'!$B$18:$N$28,H$5,0)  - VLOOKUP(H$4,'Farm Crops'!$B$4:$G$13,6,0)/1000*0.65*$C1645)</f>
        <v>976.11987878787886</v>
      </c>
      <c r="I1645" s="67">
        <f xml:space="preserve">   MAX(0, HLOOKUP(MONTH($B1645),'Farm Crops'!$B$18:$N$28,I$5,0)  - VLOOKUP(I$4,'Farm Crops'!$B$4:$G$13,6,0)/1000*0.65*$C1645)</f>
        <v>790.09601010101017</v>
      </c>
      <c r="J1645" s="67">
        <f xml:space="preserve">   MAX(0, HLOOKUP(MONTH($B1645),'Farm Crops'!$B$18:$N$28,J$5,0)  - VLOOKUP(J$4,'Farm Crops'!$B$4:$G$13,6,0)/1000*0.65*$C1645)</f>
        <v>1939.9596363636367</v>
      </c>
      <c r="K1645" s="67">
        <f xml:space="preserve">   MAX(0, HLOOKUP(MONTH($B1645),'Farm Crops'!$B$18:$N$28,K$5,0)  - VLOOKUP(K$4,'Farm Crops'!$B$4:$G$13,6,0)/1000*0.65*$C1645)</f>
        <v>442.98290909090906</v>
      </c>
      <c r="L1645" s="67">
        <f xml:space="preserve">   MAX(0, HLOOKUP(MONTH($B1645),'Farm Crops'!$B$18:$N$28,L$5,0)  - VLOOKUP(L$4,'Farm Crops'!$B$4:$G$13,6,0)/1000*0.65*$C1645)</f>
        <v>77.774101010101049</v>
      </c>
      <c r="M1645" s="67">
        <f xml:space="preserve">   MAX(0, HLOOKUP(MONTH($B1645),'Farm Crops'!$B$18:$N$28,M$5,0)  - VLOOKUP(M$4,'Farm Crops'!$B$4:$G$13,6,0)/1000*0.65*$C1645)</f>
        <v>520.85684848484857</v>
      </c>
    </row>
    <row r="1646" spans="2:13" x14ac:dyDescent="0.2">
      <c r="B1646" s="4">
        <v>42123</v>
      </c>
      <c r="C1646" s="67">
        <f>'Observed Data'!$E1645</f>
        <v>0</v>
      </c>
      <c r="D1646" s="67">
        <f xml:space="preserve">   MAX(0, HLOOKUP(MONTH($B1646),'Farm Crops'!$B$18:$N$28,D$5,0)  - VLOOKUP(D$4,'Farm Crops'!$B$4:$G$13,6,0)/1000*0.65*$C1646)</f>
        <v>1025.8393939393941</v>
      </c>
      <c r="E1646" s="67">
        <f xml:space="preserve">   MAX(0, HLOOKUP(MONTH($B1646),'Farm Crops'!$B$18:$N$28,E$5,0)  - VLOOKUP(E$4,'Farm Crops'!$B$4:$G$13,6,0)/1000*0.65*$C1646)</f>
        <v>937.53234343434372</v>
      </c>
      <c r="F1646" s="67">
        <f xml:space="preserve">   MAX(0, HLOOKUP(MONTH($B1646),'Farm Crops'!$B$18:$N$28,F$5,0)  - VLOOKUP(F$4,'Farm Crops'!$B$4:$G$13,6,0)/1000*0.65*$C1646)</f>
        <v>1216.0814343434345</v>
      </c>
      <c r="G1646" s="67">
        <f xml:space="preserve">   MAX(0, HLOOKUP(MONTH($B1646),'Farm Crops'!$B$18:$N$28,G$5,0)  - VLOOKUP(G$4,'Farm Crops'!$B$4:$G$13,6,0)/1000*0.65*$C1646)</f>
        <v>284.43955555555561</v>
      </c>
      <c r="H1646" s="67">
        <f xml:space="preserve">   MAX(0, HLOOKUP(MONTH($B1646),'Farm Crops'!$B$18:$N$28,H$5,0)  - VLOOKUP(H$4,'Farm Crops'!$B$4:$G$13,6,0)/1000*0.65*$C1646)</f>
        <v>976.11987878787886</v>
      </c>
      <c r="I1646" s="67">
        <f xml:space="preserve">   MAX(0, HLOOKUP(MONTH($B1646),'Farm Crops'!$B$18:$N$28,I$5,0)  - VLOOKUP(I$4,'Farm Crops'!$B$4:$G$13,6,0)/1000*0.65*$C1646)</f>
        <v>790.09601010101017</v>
      </c>
      <c r="J1646" s="67">
        <f xml:space="preserve">   MAX(0, HLOOKUP(MONTH($B1646),'Farm Crops'!$B$18:$N$28,J$5,0)  - VLOOKUP(J$4,'Farm Crops'!$B$4:$G$13,6,0)/1000*0.65*$C1646)</f>
        <v>1939.9596363636367</v>
      </c>
      <c r="K1646" s="67">
        <f xml:space="preserve">   MAX(0, HLOOKUP(MONTH($B1646),'Farm Crops'!$B$18:$N$28,K$5,0)  - VLOOKUP(K$4,'Farm Crops'!$B$4:$G$13,6,0)/1000*0.65*$C1646)</f>
        <v>442.98290909090906</v>
      </c>
      <c r="L1646" s="67">
        <f xml:space="preserve">   MAX(0, HLOOKUP(MONTH($B1646),'Farm Crops'!$B$18:$N$28,L$5,0)  - VLOOKUP(L$4,'Farm Crops'!$B$4:$G$13,6,0)/1000*0.65*$C1646)</f>
        <v>77.774101010101049</v>
      </c>
      <c r="M1646" s="67">
        <f xml:space="preserve">   MAX(0, HLOOKUP(MONTH($B1646),'Farm Crops'!$B$18:$N$28,M$5,0)  - VLOOKUP(M$4,'Farm Crops'!$B$4:$G$13,6,0)/1000*0.65*$C1646)</f>
        <v>520.85684848484857</v>
      </c>
    </row>
    <row r="1647" spans="2:13" x14ac:dyDescent="0.2">
      <c r="B1647" s="4">
        <v>42124</v>
      </c>
      <c r="C1647" s="67">
        <f>'Observed Data'!$E1646</f>
        <v>0</v>
      </c>
      <c r="D1647" s="67">
        <f xml:space="preserve">   MAX(0, HLOOKUP(MONTH($B1647),'Farm Crops'!$B$18:$N$28,D$5,0)  - VLOOKUP(D$4,'Farm Crops'!$B$4:$G$13,6,0)/1000*0.65*$C1647)</f>
        <v>1025.8393939393941</v>
      </c>
      <c r="E1647" s="67">
        <f xml:space="preserve">   MAX(0, HLOOKUP(MONTH($B1647),'Farm Crops'!$B$18:$N$28,E$5,0)  - VLOOKUP(E$4,'Farm Crops'!$B$4:$G$13,6,0)/1000*0.65*$C1647)</f>
        <v>937.53234343434372</v>
      </c>
      <c r="F1647" s="67">
        <f xml:space="preserve">   MAX(0, HLOOKUP(MONTH($B1647),'Farm Crops'!$B$18:$N$28,F$5,0)  - VLOOKUP(F$4,'Farm Crops'!$B$4:$G$13,6,0)/1000*0.65*$C1647)</f>
        <v>1216.0814343434345</v>
      </c>
      <c r="G1647" s="67">
        <f xml:space="preserve">   MAX(0, HLOOKUP(MONTH($B1647),'Farm Crops'!$B$18:$N$28,G$5,0)  - VLOOKUP(G$4,'Farm Crops'!$B$4:$G$13,6,0)/1000*0.65*$C1647)</f>
        <v>284.43955555555561</v>
      </c>
      <c r="H1647" s="67">
        <f xml:space="preserve">   MAX(0, HLOOKUP(MONTH($B1647),'Farm Crops'!$B$18:$N$28,H$5,0)  - VLOOKUP(H$4,'Farm Crops'!$B$4:$G$13,6,0)/1000*0.65*$C1647)</f>
        <v>976.11987878787886</v>
      </c>
      <c r="I1647" s="67">
        <f xml:space="preserve">   MAX(0, HLOOKUP(MONTH($B1647),'Farm Crops'!$B$18:$N$28,I$5,0)  - VLOOKUP(I$4,'Farm Crops'!$B$4:$G$13,6,0)/1000*0.65*$C1647)</f>
        <v>790.09601010101017</v>
      </c>
      <c r="J1647" s="67">
        <f xml:space="preserve">   MAX(0, HLOOKUP(MONTH($B1647),'Farm Crops'!$B$18:$N$28,J$5,0)  - VLOOKUP(J$4,'Farm Crops'!$B$4:$G$13,6,0)/1000*0.65*$C1647)</f>
        <v>1939.9596363636367</v>
      </c>
      <c r="K1647" s="67">
        <f xml:space="preserve">   MAX(0, HLOOKUP(MONTH($B1647),'Farm Crops'!$B$18:$N$28,K$5,0)  - VLOOKUP(K$4,'Farm Crops'!$B$4:$G$13,6,0)/1000*0.65*$C1647)</f>
        <v>442.98290909090906</v>
      </c>
      <c r="L1647" s="67">
        <f xml:space="preserve">   MAX(0, HLOOKUP(MONTH($B1647),'Farm Crops'!$B$18:$N$28,L$5,0)  - VLOOKUP(L$4,'Farm Crops'!$B$4:$G$13,6,0)/1000*0.65*$C1647)</f>
        <v>77.774101010101049</v>
      </c>
      <c r="M1647" s="67">
        <f xml:space="preserve">   MAX(0, HLOOKUP(MONTH($B1647),'Farm Crops'!$B$18:$N$28,M$5,0)  - VLOOKUP(M$4,'Farm Crops'!$B$4:$G$13,6,0)/1000*0.65*$C1647)</f>
        <v>520.85684848484857</v>
      </c>
    </row>
    <row r="1648" spans="2:13" x14ac:dyDescent="0.2">
      <c r="B1648" s="4">
        <v>42125</v>
      </c>
      <c r="C1648" s="67">
        <f>'Observed Data'!$E1647</f>
        <v>0</v>
      </c>
      <c r="D1648" s="67">
        <f xml:space="preserve">   MAX(0, HLOOKUP(MONTH($B1648),'Farm Crops'!$B$18:$N$28,D$5,0)  - VLOOKUP(D$4,'Farm Crops'!$B$4:$G$13,6,0)/1000*0.65*$C1648)</f>
        <v>605.76344086021504</v>
      </c>
      <c r="E1648" s="67">
        <f xml:space="preserve">   MAX(0, HLOOKUP(MONTH($B1648),'Farm Crops'!$B$18:$N$28,E$5,0)  - VLOOKUP(E$4,'Farm Crops'!$B$4:$G$13,6,0)/1000*0.65*$C1648)</f>
        <v>510.7331378299121</v>
      </c>
      <c r="F1648" s="67">
        <f xml:space="preserve">   MAX(0, HLOOKUP(MONTH($B1648),'Farm Crops'!$B$18:$N$28,F$5,0)  - VLOOKUP(F$4,'Farm Crops'!$B$4:$G$13,6,0)/1000*0.65*$C1648)</f>
        <v>667.84789833822094</v>
      </c>
      <c r="G1648" s="67">
        <f xml:space="preserve">   MAX(0, HLOOKUP(MONTH($B1648),'Farm Crops'!$B$18:$N$28,G$5,0)  - VLOOKUP(G$4,'Farm Crops'!$B$4:$G$13,6,0)/1000*0.65*$C1648)</f>
        <v>155.95698924731184</v>
      </c>
      <c r="H1648" s="67">
        <f xml:space="preserve">   MAX(0, HLOOKUP(MONTH($B1648),'Farm Crops'!$B$18:$N$28,H$5,0)  - VLOOKUP(H$4,'Farm Crops'!$B$4:$G$13,6,0)/1000*0.65*$C1648)</f>
        <v>535.20234604105588</v>
      </c>
      <c r="I1648" s="67">
        <f xml:space="preserve">   MAX(0, HLOOKUP(MONTH($B1648),'Farm Crops'!$B$18:$N$28,I$5,0)  - VLOOKUP(I$4,'Farm Crops'!$B$4:$G$13,6,0)/1000*0.65*$C1648)</f>
        <v>583.34154447702849</v>
      </c>
      <c r="J1648" s="67">
        <f xml:space="preserve">   MAX(0, HLOOKUP(MONTH($B1648),'Farm Crops'!$B$18:$N$28,J$5,0)  - VLOOKUP(J$4,'Farm Crops'!$B$4:$G$13,6,0)/1000*0.65*$C1648)</f>
        <v>1025.2707722385144</v>
      </c>
      <c r="K1648" s="67">
        <f xml:space="preserve">   MAX(0, HLOOKUP(MONTH($B1648),'Farm Crops'!$B$18:$N$28,K$5,0)  - VLOOKUP(K$4,'Farm Crops'!$B$4:$G$13,6,0)/1000*0.65*$C1648)</f>
        <v>234.81133919843597</v>
      </c>
      <c r="L1648" s="67">
        <f xml:space="preserve">   MAX(0, HLOOKUP(MONTH($B1648),'Farm Crops'!$B$18:$N$28,L$5,0)  - VLOOKUP(L$4,'Farm Crops'!$B$4:$G$13,6,0)/1000*0.65*$C1648)</f>
        <v>41.329423264907156</v>
      </c>
      <c r="M1648" s="67">
        <f xml:space="preserve">   MAX(0, HLOOKUP(MONTH($B1648),'Farm Crops'!$B$18:$N$28,M$5,0)  - VLOOKUP(M$4,'Farm Crops'!$B$4:$G$13,6,0)/1000*0.65*$C1648)</f>
        <v>279.06940371456506</v>
      </c>
    </row>
    <row r="1649" spans="2:13" x14ac:dyDescent="0.2">
      <c r="B1649" s="4">
        <v>42126</v>
      </c>
      <c r="C1649" s="67">
        <f>'Observed Data'!$E1648</f>
        <v>0</v>
      </c>
      <c r="D1649" s="67">
        <f xml:space="preserve">   MAX(0, HLOOKUP(MONTH($B1649),'Farm Crops'!$B$18:$N$28,D$5,0)  - VLOOKUP(D$4,'Farm Crops'!$B$4:$G$13,6,0)/1000*0.65*$C1649)</f>
        <v>605.76344086021504</v>
      </c>
      <c r="E1649" s="67">
        <f xml:space="preserve">   MAX(0, HLOOKUP(MONTH($B1649),'Farm Crops'!$B$18:$N$28,E$5,0)  - VLOOKUP(E$4,'Farm Crops'!$B$4:$G$13,6,0)/1000*0.65*$C1649)</f>
        <v>510.7331378299121</v>
      </c>
      <c r="F1649" s="67">
        <f xml:space="preserve">   MAX(0, HLOOKUP(MONTH($B1649),'Farm Crops'!$B$18:$N$28,F$5,0)  - VLOOKUP(F$4,'Farm Crops'!$B$4:$G$13,6,0)/1000*0.65*$C1649)</f>
        <v>667.84789833822094</v>
      </c>
      <c r="G1649" s="67">
        <f xml:space="preserve">   MAX(0, HLOOKUP(MONTH($B1649),'Farm Crops'!$B$18:$N$28,G$5,0)  - VLOOKUP(G$4,'Farm Crops'!$B$4:$G$13,6,0)/1000*0.65*$C1649)</f>
        <v>155.95698924731184</v>
      </c>
      <c r="H1649" s="67">
        <f xml:space="preserve">   MAX(0, HLOOKUP(MONTH($B1649),'Farm Crops'!$B$18:$N$28,H$5,0)  - VLOOKUP(H$4,'Farm Crops'!$B$4:$G$13,6,0)/1000*0.65*$C1649)</f>
        <v>535.20234604105588</v>
      </c>
      <c r="I1649" s="67">
        <f xml:space="preserve">   MAX(0, HLOOKUP(MONTH($B1649),'Farm Crops'!$B$18:$N$28,I$5,0)  - VLOOKUP(I$4,'Farm Crops'!$B$4:$G$13,6,0)/1000*0.65*$C1649)</f>
        <v>583.34154447702849</v>
      </c>
      <c r="J1649" s="67">
        <f xml:space="preserve">   MAX(0, HLOOKUP(MONTH($B1649),'Farm Crops'!$B$18:$N$28,J$5,0)  - VLOOKUP(J$4,'Farm Crops'!$B$4:$G$13,6,0)/1000*0.65*$C1649)</f>
        <v>1025.2707722385144</v>
      </c>
      <c r="K1649" s="67">
        <f xml:space="preserve">   MAX(0, HLOOKUP(MONTH($B1649),'Farm Crops'!$B$18:$N$28,K$5,0)  - VLOOKUP(K$4,'Farm Crops'!$B$4:$G$13,6,0)/1000*0.65*$C1649)</f>
        <v>234.81133919843597</v>
      </c>
      <c r="L1649" s="67">
        <f xml:space="preserve">   MAX(0, HLOOKUP(MONTH($B1649),'Farm Crops'!$B$18:$N$28,L$5,0)  - VLOOKUP(L$4,'Farm Crops'!$B$4:$G$13,6,0)/1000*0.65*$C1649)</f>
        <v>41.329423264907156</v>
      </c>
      <c r="M1649" s="67">
        <f xml:space="preserve">   MAX(0, HLOOKUP(MONTH($B1649),'Farm Crops'!$B$18:$N$28,M$5,0)  - VLOOKUP(M$4,'Farm Crops'!$B$4:$G$13,6,0)/1000*0.65*$C1649)</f>
        <v>279.06940371456506</v>
      </c>
    </row>
    <row r="1650" spans="2:13" x14ac:dyDescent="0.2">
      <c r="B1650" s="4">
        <v>42127</v>
      </c>
      <c r="C1650" s="67">
        <f>'Observed Data'!$E1649</f>
        <v>0</v>
      </c>
      <c r="D1650" s="67">
        <f xml:space="preserve">   MAX(0, HLOOKUP(MONTH($B1650),'Farm Crops'!$B$18:$N$28,D$5,0)  - VLOOKUP(D$4,'Farm Crops'!$B$4:$G$13,6,0)/1000*0.65*$C1650)</f>
        <v>605.76344086021504</v>
      </c>
      <c r="E1650" s="67">
        <f xml:space="preserve">   MAX(0, HLOOKUP(MONTH($B1650),'Farm Crops'!$B$18:$N$28,E$5,0)  - VLOOKUP(E$4,'Farm Crops'!$B$4:$G$13,6,0)/1000*0.65*$C1650)</f>
        <v>510.7331378299121</v>
      </c>
      <c r="F1650" s="67">
        <f xml:space="preserve">   MAX(0, HLOOKUP(MONTH($B1650),'Farm Crops'!$B$18:$N$28,F$5,0)  - VLOOKUP(F$4,'Farm Crops'!$B$4:$G$13,6,0)/1000*0.65*$C1650)</f>
        <v>667.84789833822094</v>
      </c>
      <c r="G1650" s="67">
        <f xml:space="preserve">   MAX(0, HLOOKUP(MONTH($B1650),'Farm Crops'!$B$18:$N$28,G$5,0)  - VLOOKUP(G$4,'Farm Crops'!$B$4:$G$13,6,0)/1000*0.65*$C1650)</f>
        <v>155.95698924731184</v>
      </c>
      <c r="H1650" s="67">
        <f xml:space="preserve">   MAX(0, HLOOKUP(MONTH($B1650),'Farm Crops'!$B$18:$N$28,H$5,0)  - VLOOKUP(H$4,'Farm Crops'!$B$4:$G$13,6,0)/1000*0.65*$C1650)</f>
        <v>535.20234604105588</v>
      </c>
      <c r="I1650" s="67">
        <f xml:space="preserve">   MAX(0, HLOOKUP(MONTH($B1650),'Farm Crops'!$B$18:$N$28,I$5,0)  - VLOOKUP(I$4,'Farm Crops'!$B$4:$G$13,6,0)/1000*0.65*$C1650)</f>
        <v>583.34154447702849</v>
      </c>
      <c r="J1650" s="67">
        <f xml:space="preserve">   MAX(0, HLOOKUP(MONTH($B1650),'Farm Crops'!$B$18:$N$28,J$5,0)  - VLOOKUP(J$4,'Farm Crops'!$B$4:$G$13,6,0)/1000*0.65*$C1650)</f>
        <v>1025.2707722385144</v>
      </c>
      <c r="K1650" s="67">
        <f xml:space="preserve">   MAX(0, HLOOKUP(MONTH($B1650),'Farm Crops'!$B$18:$N$28,K$5,0)  - VLOOKUP(K$4,'Farm Crops'!$B$4:$G$13,6,0)/1000*0.65*$C1650)</f>
        <v>234.81133919843597</v>
      </c>
      <c r="L1650" s="67">
        <f xml:space="preserve">   MAX(0, HLOOKUP(MONTH($B1650),'Farm Crops'!$B$18:$N$28,L$5,0)  - VLOOKUP(L$4,'Farm Crops'!$B$4:$G$13,6,0)/1000*0.65*$C1650)</f>
        <v>41.329423264907156</v>
      </c>
      <c r="M1650" s="67">
        <f xml:space="preserve">   MAX(0, HLOOKUP(MONTH($B1650),'Farm Crops'!$B$18:$N$28,M$5,0)  - VLOOKUP(M$4,'Farm Crops'!$B$4:$G$13,6,0)/1000*0.65*$C1650)</f>
        <v>279.06940371456506</v>
      </c>
    </row>
    <row r="1651" spans="2:13" x14ac:dyDescent="0.2">
      <c r="B1651" s="4">
        <v>42128</v>
      </c>
      <c r="C1651" s="67">
        <f>'Observed Data'!$E1650</f>
        <v>0</v>
      </c>
      <c r="D1651" s="67">
        <f xml:space="preserve">   MAX(0, HLOOKUP(MONTH($B1651),'Farm Crops'!$B$18:$N$28,D$5,0)  - VLOOKUP(D$4,'Farm Crops'!$B$4:$G$13,6,0)/1000*0.65*$C1651)</f>
        <v>605.76344086021504</v>
      </c>
      <c r="E1651" s="67">
        <f xml:space="preserve">   MAX(0, HLOOKUP(MONTH($B1651),'Farm Crops'!$B$18:$N$28,E$5,0)  - VLOOKUP(E$4,'Farm Crops'!$B$4:$G$13,6,0)/1000*0.65*$C1651)</f>
        <v>510.7331378299121</v>
      </c>
      <c r="F1651" s="67">
        <f xml:space="preserve">   MAX(0, HLOOKUP(MONTH($B1651),'Farm Crops'!$B$18:$N$28,F$5,0)  - VLOOKUP(F$4,'Farm Crops'!$B$4:$G$13,6,0)/1000*0.65*$C1651)</f>
        <v>667.84789833822094</v>
      </c>
      <c r="G1651" s="67">
        <f xml:space="preserve">   MAX(0, HLOOKUP(MONTH($B1651),'Farm Crops'!$B$18:$N$28,G$5,0)  - VLOOKUP(G$4,'Farm Crops'!$B$4:$G$13,6,0)/1000*0.65*$C1651)</f>
        <v>155.95698924731184</v>
      </c>
      <c r="H1651" s="67">
        <f xml:space="preserve">   MAX(0, HLOOKUP(MONTH($B1651),'Farm Crops'!$B$18:$N$28,H$5,0)  - VLOOKUP(H$4,'Farm Crops'!$B$4:$G$13,6,0)/1000*0.65*$C1651)</f>
        <v>535.20234604105588</v>
      </c>
      <c r="I1651" s="67">
        <f xml:space="preserve">   MAX(0, HLOOKUP(MONTH($B1651),'Farm Crops'!$B$18:$N$28,I$5,0)  - VLOOKUP(I$4,'Farm Crops'!$B$4:$G$13,6,0)/1000*0.65*$C1651)</f>
        <v>583.34154447702849</v>
      </c>
      <c r="J1651" s="67">
        <f xml:space="preserve">   MAX(0, HLOOKUP(MONTH($B1651),'Farm Crops'!$B$18:$N$28,J$5,0)  - VLOOKUP(J$4,'Farm Crops'!$B$4:$G$13,6,0)/1000*0.65*$C1651)</f>
        <v>1025.2707722385144</v>
      </c>
      <c r="K1651" s="67">
        <f xml:space="preserve">   MAX(0, HLOOKUP(MONTH($B1651),'Farm Crops'!$B$18:$N$28,K$5,0)  - VLOOKUP(K$4,'Farm Crops'!$B$4:$G$13,6,0)/1000*0.65*$C1651)</f>
        <v>234.81133919843597</v>
      </c>
      <c r="L1651" s="67">
        <f xml:space="preserve">   MAX(0, HLOOKUP(MONTH($B1651),'Farm Crops'!$B$18:$N$28,L$5,0)  - VLOOKUP(L$4,'Farm Crops'!$B$4:$G$13,6,0)/1000*0.65*$C1651)</f>
        <v>41.329423264907156</v>
      </c>
      <c r="M1651" s="67">
        <f xml:space="preserve">   MAX(0, HLOOKUP(MONTH($B1651),'Farm Crops'!$B$18:$N$28,M$5,0)  - VLOOKUP(M$4,'Farm Crops'!$B$4:$G$13,6,0)/1000*0.65*$C1651)</f>
        <v>279.06940371456506</v>
      </c>
    </row>
    <row r="1652" spans="2:13" x14ac:dyDescent="0.2">
      <c r="B1652" s="4">
        <v>42129</v>
      </c>
      <c r="C1652" s="67">
        <f>'Observed Data'!$E1651</f>
        <v>0</v>
      </c>
      <c r="D1652" s="67">
        <f xml:space="preserve">   MAX(0, HLOOKUP(MONTH($B1652),'Farm Crops'!$B$18:$N$28,D$5,0)  - VLOOKUP(D$4,'Farm Crops'!$B$4:$G$13,6,0)/1000*0.65*$C1652)</f>
        <v>605.76344086021504</v>
      </c>
      <c r="E1652" s="67">
        <f xml:space="preserve">   MAX(0, HLOOKUP(MONTH($B1652),'Farm Crops'!$B$18:$N$28,E$5,0)  - VLOOKUP(E$4,'Farm Crops'!$B$4:$G$13,6,0)/1000*0.65*$C1652)</f>
        <v>510.7331378299121</v>
      </c>
      <c r="F1652" s="67">
        <f xml:space="preserve">   MAX(0, HLOOKUP(MONTH($B1652),'Farm Crops'!$B$18:$N$28,F$5,0)  - VLOOKUP(F$4,'Farm Crops'!$B$4:$G$13,6,0)/1000*0.65*$C1652)</f>
        <v>667.84789833822094</v>
      </c>
      <c r="G1652" s="67">
        <f xml:space="preserve">   MAX(0, HLOOKUP(MONTH($B1652),'Farm Crops'!$B$18:$N$28,G$5,0)  - VLOOKUP(G$4,'Farm Crops'!$B$4:$G$13,6,0)/1000*0.65*$C1652)</f>
        <v>155.95698924731184</v>
      </c>
      <c r="H1652" s="67">
        <f xml:space="preserve">   MAX(0, HLOOKUP(MONTH($B1652),'Farm Crops'!$B$18:$N$28,H$5,0)  - VLOOKUP(H$4,'Farm Crops'!$B$4:$G$13,6,0)/1000*0.65*$C1652)</f>
        <v>535.20234604105588</v>
      </c>
      <c r="I1652" s="67">
        <f xml:space="preserve">   MAX(0, HLOOKUP(MONTH($B1652),'Farm Crops'!$B$18:$N$28,I$5,0)  - VLOOKUP(I$4,'Farm Crops'!$B$4:$G$13,6,0)/1000*0.65*$C1652)</f>
        <v>583.34154447702849</v>
      </c>
      <c r="J1652" s="67">
        <f xml:space="preserve">   MAX(0, HLOOKUP(MONTH($B1652),'Farm Crops'!$B$18:$N$28,J$5,0)  - VLOOKUP(J$4,'Farm Crops'!$B$4:$G$13,6,0)/1000*0.65*$C1652)</f>
        <v>1025.2707722385144</v>
      </c>
      <c r="K1652" s="67">
        <f xml:space="preserve">   MAX(0, HLOOKUP(MONTH($B1652),'Farm Crops'!$B$18:$N$28,K$5,0)  - VLOOKUP(K$4,'Farm Crops'!$B$4:$G$13,6,0)/1000*0.65*$C1652)</f>
        <v>234.81133919843597</v>
      </c>
      <c r="L1652" s="67">
        <f xml:space="preserve">   MAX(0, HLOOKUP(MONTH($B1652),'Farm Crops'!$B$18:$N$28,L$5,0)  - VLOOKUP(L$4,'Farm Crops'!$B$4:$G$13,6,0)/1000*0.65*$C1652)</f>
        <v>41.329423264907156</v>
      </c>
      <c r="M1652" s="67">
        <f xml:space="preserve">   MAX(0, HLOOKUP(MONTH($B1652),'Farm Crops'!$B$18:$N$28,M$5,0)  - VLOOKUP(M$4,'Farm Crops'!$B$4:$G$13,6,0)/1000*0.65*$C1652)</f>
        <v>279.06940371456506</v>
      </c>
    </row>
    <row r="1653" spans="2:13" x14ac:dyDescent="0.2">
      <c r="B1653" s="4">
        <v>42130</v>
      </c>
      <c r="C1653" s="67">
        <f>'Observed Data'!$E1652</f>
        <v>0</v>
      </c>
      <c r="D1653" s="67">
        <f xml:space="preserve">   MAX(0, HLOOKUP(MONTH($B1653),'Farm Crops'!$B$18:$N$28,D$5,0)  - VLOOKUP(D$4,'Farm Crops'!$B$4:$G$13,6,0)/1000*0.65*$C1653)</f>
        <v>605.76344086021504</v>
      </c>
      <c r="E1653" s="67">
        <f xml:space="preserve">   MAX(0, HLOOKUP(MONTH($B1653),'Farm Crops'!$B$18:$N$28,E$5,0)  - VLOOKUP(E$4,'Farm Crops'!$B$4:$G$13,6,0)/1000*0.65*$C1653)</f>
        <v>510.7331378299121</v>
      </c>
      <c r="F1653" s="67">
        <f xml:space="preserve">   MAX(0, HLOOKUP(MONTH($B1653),'Farm Crops'!$B$18:$N$28,F$5,0)  - VLOOKUP(F$4,'Farm Crops'!$B$4:$G$13,6,0)/1000*0.65*$C1653)</f>
        <v>667.84789833822094</v>
      </c>
      <c r="G1653" s="67">
        <f xml:space="preserve">   MAX(0, HLOOKUP(MONTH($B1653),'Farm Crops'!$B$18:$N$28,G$5,0)  - VLOOKUP(G$4,'Farm Crops'!$B$4:$G$13,6,0)/1000*0.65*$C1653)</f>
        <v>155.95698924731184</v>
      </c>
      <c r="H1653" s="67">
        <f xml:space="preserve">   MAX(0, HLOOKUP(MONTH($B1653),'Farm Crops'!$B$18:$N$28,H$5,0)  - VLOOKUP(H$4,'Farm Crops'!$B$4:$G$13,6,0)/1000*0.65*$C1653)</f>
        <v>535.20234604105588</v>
      </c>
      <c r="I1653" s="67">
        <f xml:space="preserve">   MAX(0, HLOOKUP(MONTH($B1653),'Farm Crops'!$B$18:$N$28,I$5,0)  - VLOOKUP(I$4,'Farm Crops'!$B$4:$G$13,6,0)/1000*0.65*$C1653)</f>
        <v>583.34154447702849</v>
      </c>
      <c r="J1653" s="67">
        <f xml:space="preserve">   MAX(0, HLOOKUP(MONTH($B1653),'Farm Crops'!$B$18:$N$28,J$5,0)  - VLOOKUP(J$4,'Farm Crops'!$B$4:$G$13,6,0)/1000*0.65*$C1653)</f>
        <v>1025.2707722385144</v>
      </c>
      <c r="K1653" s="67">
        <f xml:space="preserve">   MAX(0, HLOOKUP(MONTH($B1653),'Farm Crops'!$B$18:$N$28,K$5,0)  - VLOOKUP(K$4,'Farm Crops'!$B$4:$G$13,6,0)/1000*0.65*$C1653)</f>
        <v>234.81133919843597</v>
      </c>
      <c r="L1653" s="67">
        <f xml:space="preserve">   MAX(0, HLOOKUP(MONTH($B1653),'Farm Crops'!$B$18:$N$28,L$5,0)  - VLOOKUP(L$4,'Farm Crops'!$B$4:$G$13,6,0)/1000*0.65*$C1653)</f>
        <v>41.329423264907156</v>
      </c>
      <c r="M1653" s="67">
        <f xml:space="preserve">   MAX(0, HLOOKUP(MONTH($B1653),'Farm Crops'!$B$18:$N$28,M$5,0)  - VLOOKUP(M$4,'Farm Crops'!$B$4:$G$13,6,0)/1000*0.65*$C1653)</f>
        <v>279.06940371456506</v>
      </c>
    </row>
    <row r="1654" spans="2:13" x14ac:dyDescent="0.2">
      <c r="B1654" s="4">
        <v>42131</v>
      </c>
      <c r="C1654" s="67">
        <f>'Observed Data'!$E1653</f>
        <v>0</v>
      </c>
      <c r="D1654" s="67">
        <f xml:space="preserve">   MAX(0, HLOOKUP(MONTH($B1654),'Farm Crops'!$B$18:$N$28,D$5,0)  - VLOOKUP(D$4,'Farm Crops'!$B$4:$G$13,6,0)/1000*0.65*$C1654)</f>
        <v>605.76344086021504</v>
      </c>
      <c r="E1654" s="67">
        <f xml:space="preserve">   MAX(0, HLOOKUP(MONTH($B1654),'Farm Crops'!$B$18:$N$28,E$5,0)  - VLOOKUP(E$4,'Farm Crops'!$B$4:$G$13,6,0)/1000*0.65*$C1654)</f>
        <v>510.7331378299121</v>
      </c>
      <c r="F1654" s="67">
        <f xml:space="preserve">   MAX(0, HLOOKUP(MONTH($B1654),'Farm Crops'!$B$18:$N$28,F$5,0)  - VLOOKUP(F$4,'Farm Crops'!$B$4:$G$13,6,0)/1000*0.65*$C1654)</f>
        <v>667.84789833822094</v>
      </c>
      <c r="G1654" s="67">
        <f xml:space="preserve">   MAX(0, HLOOKUP(MONTH($B1654),'Farm Crops'!$B$18:$N$28,G$5,0)  - VLOOKUP(G$4,'Farm Crops'!$B$4:$G$13,6,0)/1000*0.65*$C1654)</f>
        <v>155.95698924731184</v>
      </c>
      <c r="H1654" s="67">
        <f xml:space="preserve">   MAX(0, HLOOKUP(MONTH($B1654),'Farm Crops'!$B$18:$N$28,H$5,0)  - VLOOKUP(H$4,'Farm Crops'!$B$4:$G$13,6,0)/1000*0.65*$C1654)</f>
        <v>535.20234604105588</v>
      </c>
      <c r="I1654" s="67">
        <f xml:space="preserve">   MAX(0, HLOOKUP(MONTH($B1654),'Farm Crops'!$B$18:$N$28,I$5,0)  - VLOOKUP(I$4,'Farm Crops'!$B$4:$G$13,6,0)/1000*0.65*$C1654)</f>
        <v>583.34154447702849</v>
      </c>
      <c r="J1654" s="67">
        <f xml:space="preserve">   MAX(0, HLOOKUP(MONTH($B1654),'Farm Crops'!$B$18:$N$28,J$5,0)  - VLOOKUP(J$4,'Farm Crops'!$B$4:$G$13,6,0)/1000*0.65*$C1654)</f>
        <v>1025.2707722385144</v>
      </c>
      <c r="K1654" s="67">
        <f xml:space="preserve">   MAX(0, HLOOKUP(MONTH($B1654),'Farm Crops'!$B$18:$N$28,K$5,0)  - VLOOKUP(K$4,'Farm Crops'!$B$4:$G$13,6,0)/1000*0.65*$C1654)</f>
        <v>234.81133919843597</v>
      </c>
      <c r="L1654" s="67">
        <f xml:space="preserve">   MAX(0, HLOOKUP(MONTH($B1654),'Farm Crops'!$B$18:$N$28,L$5,0)  - VLOOKUP(L$4,'Farm Crops'!$B$4:$G$13,6,0)/1000*0.65*$C1654)</f>
        <v>41.329423264907156</v>
      </c>
      <c r="M1654" s="67">
        <f xml:space="preserve">   MAX(0, HLOOKUP(MONTH($B1654),'Farm Crops'!$B$18:$N$28,M$5,0)  - VLOOKUP(M$4,'Farm Crops'!$B$4:$G$13,6,0)/1000*0.65*$C1654)</f>
        <v>279.06940371456506</v>
      </c>
    </row>
    <row r="1655" spans="2:13" x14ac:dyDescent="0.2">
      <c r="B1655" s="4">
        <v>42132</v>
      </c>
      <c r="C1655" s="67">
        <f>'Observed Data'!$E1654</f>
        <v>0</v>
      </c>
      <c r="D1655" s="67">
        <f xml:space="preserve">   MAX(0, HLOOKUP(MONTH($B1655),'Farm Crops'!$B$18:$N$28,D$5,0)  - VLOOKUP(D$4,'Farm Crops'!$B$4:$G$13,6,0)/1000*0.65*$C1655)</f>
        <v>605.76344086021504</v>
      </c>
      <c r="E1655" s="67">
        <f xml:space="preserve">   MAX(0, HLOOKUP(MONTH($B1655),'Farm Crops'!$B$18:$N$28,E$5,0)  - VLOOKUP(E$4,'Farm Crops'!$B$4:$G$13,6,0)/1000*0.65*$C1655)</f>
        <v>510.7331378299121</v>
      </c>
      <c r="F1655" s="67">
        <f xml:space="preserve">   MAX(0, HLOOKUP(MONTH($B1655),'Farm Crops'!$B$18:$N$28,F$5,0)  - VLOOKUP(F$4,'Farm Crops'!$B$4:$G$13,6,0)/1000*0.65*$C1655)</f>
        <v>667.84789833822094</v>
      </c>
      <c r="G1655" s="67">
        <f xml:space="preserve">   MAX(0, HLOOKUP(MONTH($B1655),'Farm Crops'!$B$18:$N$28,G$5,0)  - VLOOKUP(G$4,'Farm Crops'!$B$4:$G$13,6,0)/1000*0.65*$C1655)</f>
        <v>155.95698924731184</v>
      </c>
      <c r="H1655" s="67">
        <f xml:space="preserve">   MAX(0, HLOOKUP(MONTH($B1655),'Farm Crops'!$B$18:$N$28,H$5,0)  - VLOOKUP(H$4,'Farm Crops'!$B$4:$G$13,6,0)/1000*0.65*$C1655)</f>
        <v>535.20234604105588</v>
      </c>
      <c r="I1655" s="67">
        <f xml:space="preserve">   MAX(0, HLOOKUP(MONTH($B1655),'Farm Crops'!$B$18:$N$28,I$5,0)  - VLOOKUP(I$4,'Farm Crops'!$B$4:$G$13,6,0)/1000*0.65*$C1655)</f>
        <v>583.34154447702849</v>
      </c>
      <c r="J1655" s="67">
        <f xml:space="preserve">   MAX(0, HLOOKUP(MONTH($B1655),'Farm Crops'!$B$18:$N$28,J$5,0)  - VLOOKUP(J$4,'Farm Crops'!$B$4:$G$13,6,0)/1000*0.65*$C1655)</f>
        <v>1025.2707722385144</v>
      </c>
      <c r="K1655" s="67">
        <f xml:space="preserve">   MAX(0, HLOOKUP(MONTH($B1655),'Farm Crops'!$B$18:$N$28,K$5,0)  - VLOOKUP(K$4,'Farm Crops'!$B$4:$G$13,6,0)/1000*0.65*$C1655)</f>
        <v>234.81133919843597</v>
      </c>
      <c r="L1655" s="67">
        <f xml:space="preserve">   MAX(0, HLOOKUP(MONTH($B1655),'Farm Crops'!$B$18:$N$28,L$5,0)  - VLOOKUP(L$4,'Farm Crops'!$B$4:$G$13,6,0)/1000*0.65*$C1655)</f>
        <v>41.329423264907156</v>
      </c>
      <c r="M1655" s="67">
        <f xml:space="preserve">   MAX(0, HLOOKUP(MONTH($B1655),'Farm Crops'!$B$18:$N$28,M$5,0)  - VLOOKUP(M$4,'Farm Crops'!$B$4:$G$13,6,0)/1000*0.65*$C1655)</f>
        <v>279.06940371456506</v>
      </c>
    </row>
    <row r="1656" spans="2:13" x14ac:dyDescent="0.2">
      <c r="B1656" s="4">
        <v>42133</v>
      </c>
      <c r="C1656" s="67">
        <f>'Observed Data'!$E1655</f>
        <v>0</v>
      </c>
      <c r="D1656" s="67">
        <f xml:space="preserve">   MAX(0, HLOOKUP(MONTH($B1656),'Farm Crops'!$B$18:$N$28,D$5,0)  - VLOOKUP(D$4,'Farm Crops'!$B$4:$G$13,6,0)/1000*0.65*$C1656)</f>
        <v>605.76344086021504</v>
      </c>
      <c r="E1656" s="67">
        <f xml:space="preserve">   MAX(0, HLOOKUP(MONTH($B1656),'Farm Crops'!$B$18:$N$28,E$5,0)  - VLOOKUP(E$4,'Farm Crops'!$B$4:$G$13,6,0)/1000*0.65*$C1656)</f>
        <v>510.7331378299121</v>
      </c>
      <c r="F1656" s="67">
        <f xml:space="preserve">   MAX(0, HLOOKUP(MONTH($B1656),'Farm Crops'!$B$18:$N$28,F$5,0)  - VLOOKUP(F$4,'Farm Crops'!$B$4:$G$13,6,0)/1000*0.65*$C1656)</f>
        <v>667.84789833822094</v>
      </c>
      <c r="G1656" s="67">
        <f xml:space="preserve">   MAX(0, HLOOKUP(MONTH($B1656),'Farm Crops'!$B$18:$N$28,G$5,0)  - VLOOKUP(G$4,'Farm Crops'!$B$4:$G$13,6,0)/1000*0.65*$C1656)</f>
        <v>155.95698924731184</v>
      </c>
      <c r="H1656" s="67">
        <f xml:space="preserve">   MAX(0, HLOOKUP(MONTH($B1656),'Farm Crops'!$B$18:$N$28,H$5,0)  - VLOOKUP(H$4,'Farm Crops'!$B$4:$G$13,6,0)/1000*0.65*$C1656)</f>
        <v>535.20234604105588</v>
      </c>
      <c r="I1656" s="67">
        <f xml:space="preserve">   MAX(0, HLOOKUP(MONTH($B1656),'Farm Crops'!$B$18:$N$28,I$5,0)  - VLOOKUP(I$4,'Farm Crops'!$B$4:$G$13,6,0)/1000*0.65*$C1656)</f>
        <v>583.34154447702849</v>
      </c>
      <c r="J1656" s="67">
        <f xml:space="preserve">   MAX(0, HLOOKUP(MONTH($B1656),'Farm Crops'!$B$18:$N$28,J$5,0)  - VLOOKUP(J$4,'Farm Crops'!$B$4:$G$13,6,0)/1000*0.65*$C1656)</f>
        <v>1025.2707722385144</v>
      </c>
      <c r="K1656" s="67">
        <f xml:space="preserve">   MAX(0, HLOOKUP(MONTH($B1656),'Farm Crops'!$B$18:$N$28,K$5,0)  - VLOOKUP(K$4,'Farm Crops'!$B$4:$G$13,6,0)/1000*0.65*$C1656)</f>
        <v>234.81133919843597</v>
      </c>
      <c r="L1656" s="67">
        <f xml:space="preserve">   MAX(0, HLOOKUP(MONTH($B1656),'Farm Crops'!$B$18:$N$28,L$5,0)  - VLOOKUP(L$4,'Farm Crops'!$B$4:$G$13,6,0)/1000*0.65*$C1656)</f>
        <v>41.329423264907156</v>
      </c>
      <c r="M1656" s="67">
        <f xml:space="preserve">   MAX(0, HLOOKUP(MONTH($B1656),'Farm Crops'!$B$18:$N$28,M$5,0)  - VLOOKUP(M$4,'Farm Crops'!$B$4:$G$13,6,0)/1000*0.65*$C1656)</f>
        <v>279.06940371456506</v>
      </c>
    </row>
    <row r="1657" spans="2:13" x14ac:dyDescent="0.2">
      <c r="B1657" s="4">
        <v>42134</v>
      </c>
      <c r="C1657" s="67">
        <f>'Observed Data'!$E1656</f>
        <v>0</v>
      </c>
      <c r="D1657" s="67">
        <f xml:space="preserve">   MAX(0, HLOOKUP(MONTH($B1657),'Farm Crops'!$B$18:$N$28,D$5,0)  - VLOOKUP(D$4,'Farm Crops'!$B$4:$G$13,6,0)/1000*0.65*$C1657)</f>
        <v>605.76344086021504</v>
      </c>
      <c r="E1657" s="67">
        <f xml:space="preserve">   MAX(0, HLOOKUP(MONTH($B1657),'Farm Crops'!$B$18:$N$28,E$5,0)  - VLOOKUP(E$4,'Farm Crops'!$B$4:$G$13,6,0)/1000*0.65*$C1657)</f>
        <v>510.7331378299121</v>
      </c>
      <c r="F1657" s="67">
        <f xml:space="preserve">   MAX(0, HLOOKUP(MONTH($B1657),'Farm Crops'!$B$18:$N$28,F$5,0)  - VLOOKUP(F$4,'Farm Crops'!$B$4:$G$13,6,0)/1000*0.65*$C1657)</f>
        <v>667.84789833822094</v>
      </c>
      <c r="G1657" s="67">
        <f xml:space="preserve">   MAX(0, HLOOKUP(MONTH($B1657),'Farm Crops'!$B$18:$N$28,G$5,0)  - VLOOKUP(G$4,'Farm Crops'!$B$4:$G$13,6,0)/1000*0.65*$C1657)</f>
        <v>155.95698924731184</v>
      </c>
      <c r="H1657" s="67">
        <f xml:space="preserve">   MAX(0, HLOOKUP(MONTH($B1657),'Farm Crops'!$B$18:$N$28,H$5,0)  - VLOOKUP(H$4,'Farm Crops'!$B$4:$G$13,6,0)/1000*0.65*$C1657)</f>
        <v>535.20234604105588</v>
      </c>
      <c r="I1657" s="67">
        <f xml:space="preserve">   MAX(0, HLOOKUP(MONTH($B1657),'Farm Crops'!$B$18:$N$28,I$5,0)  - VLOOKUP(I$4,'Farm Crops'!$B$4:$G$13,6,0)/1000*0.65*$C1657)</f>
        <v>583.34154447702849</v>
      </c>
      <c r="J1657" s="67">
        <f xml:space="preserve">   MAX(0, HLOOKUP(MONTH($B1657),'Farm Crops'!$B$18:$N$28,J$5,0)  - VLOOKUP(J$4,'Farm Crops'!$B$4:$G$13,6,0)/1000*0.65*$C1657)</f>
        <v>1025.2707722385144</v>
      </c>
      <c r="K1657" s="67">
        <f xml:space="preserve">   MAX(0, HLOOKUP(MONTH($B1657),'Farm Crops'!$B$18:$N$28,K$5,0)  - VLOOKUP(K$4,'Farm Crops'!$B$4:$G$13,6,0)/1000*0.65*$C1657)</f>
        <v>234.81133919843597</v>
      </c>
      <c r="L1657" s="67">
        <f xml:space="preserve">   MAX(0, HLOOKUP(MONTH($B1657),'Farm Crops'!$B$18:$N$28,L$5,0)  - VLOOKUP(L$4,'Farm Crops'!$B$4:$G$13,6,0)/1000*0.65*$C1657)</f>
        <v>41.329423264907156</v>
      </c>
      <c r="M1657" s="67">
        <f xml:space="preserve">   MAX(0, HLOOKUP(MONTH($B1657),'Farm Crops'!$B$18:$N$28,M$5,0)  - VLOOKUP(M$4,'Farm Crops'!$B$4:$G$13,6,0)/1000*0.65*$C1657)</f>
        <v>279.06940371456506</v>
      </c>
    </row>
    <row r="1658" spans="2:13" x14ac:dyDescent="0.2">
      <c r="B1658" s="4">
        <v>42135</v>
      </c>
      <c r="C1658" s="67">
        <f>'Observed Data'!$E1657</f>
        <v>0</v>
      </c>
      <c r="D1658" s="67">
        <f xml:space="preserve">   MAX(0, HLOOKUP(MONTH($B1658),'Farm Crops'!$B$18:$N$28,D$5,0)  - VLOOKUP(D$4,'Farm Crops'!$B$4:$G$13,6,0)/1000*0.65*$C1658)</f>
        <v>605.76344086021504</v>
      </c>
      <c r="E1658" s="67">
        <f xml:space="preserve">   MAX(0, HLOOKUP(MONTH($B1658),'Farm Crops'!$B$18:$N$28,E$5,0)  - VLOOKUP(E$4,'Farm Crops'!$B$4:$G$13,6,0)/1000*0.65*$C1658)</f>
        <v>510.7331378299121</v>
      </c>
      <c r="F1658" s="67">
        <f xml:space="preserve">   MAX(0, HLOOKUP(MONTH($B1658),'Farm Crops'!$B$18:$N$28,F$5,0)  - VLOOKUP(F$4,'Farm Crops'!$B$4:$G$13,6,0)/1000*0.65*$C1658)</f>
        <v>667.84789833822094</v>
      </c>
      <c r="G1658" s="67">
        <f xml:space="preserve">   MAX(0, HLOOKUP(MONTH($B1658),'Farm Crops'!$B$18:$N$28,G$5,0)  - VLOOKUP(G$4,'Farm Crops'!$B$4:$G$13,6,0)/1000*0.65*$C1658)</f>
        <v>155.95698924731184</v>
      </c>
      <c r="H1658" s="67">
        <f xml:space="preserve">   MAX(0, HLOOKUP(MONTH($B1658),'Farm Crops'!$B$18:$N$28,H$5,0)  - VLOOKUP(H$4,'Farm Crops'!$B$4:$G$13,6,0)/1000*0.65*$C1658)</f>
        <v>535.20234604105588</v>
      </c>
      <c r="I1658" s="67">
        <f xml:space="preserve">   MAX(0, HLOOKUP(MONTH($B1658),'Farm Crops'!$B$18:$N$28,I$5,0)  - VLOOKUP(I$4,'Farm Crops'!$B$4:$G$13,6,0)/1000*0.65*$C1658)</f>
        <v>583.34154447702849</v>
      </c>
      <c r="J1658" s="67">
        <f xml:space="preserve">   MAX(0, HLOOKUP(MONTH($B1658),'Farm Crops'!$B$18:$N$28,J$5,0)  - VLOOKUP(J$4,'Farm Crops'!$B$4:$G$13,6,0)/1000*0.65*$C1658)</f>
        <v>1025.2707722385144</v>
      </c>
      <c r="K1658" s="67">
        <f xml:space="preserve">   MAX(0, HLOOKUP(MONTH($B1658),'Farm Crops'!$B$18:$N$28,K$5,0)  - VLOOKUP(K$4,'Farm Crops'!$B$4:$G$13,6,0)/1000*0.65*$C1658)</f>
        <v>234.81133919843597</v>
      </c>
      <c r="L1658" s="67">
        <f xml:space="preserve">   MAX(0, HLOOKUP(MONTH($B1658),'Farm Crops'!$B$18:$N$28,L$5,0)  - VLOOKUP(L$4,'Farm Crops'!$B$4:$G$13,6,0)/1000*0.65*$C1658)</f>
        <v>41.329423264907156</v>
      </c>
      <c r="M1658" s="67">
        <f xml:space="preserve">   MAX(0, HLOOKUP(MONTH($B1658),'Farm Crops'!$B$18:$N$28,M$5,0)  - VLOOKUP(M$4,'Farm Crops'!$B$4:$G$13,6,0)/1000*0.65*$C1658)</f>
        <v>279.06940371456506</v>
      </c>
    </row>
    <row r="1659" spans="2:13" x14ac:dyDescent="0.2">
      <c r="B1659" s="4">
        <v>42136</v>
      </c>
      <c r="C1659" s="67">
        <f>'Observed Data'!$E1658</f>
        <v>0</v>
      </c>
      <c r="D1659" s="67">
        <f xml:space="preserve">   MAX(0, HLOOKUP(MONTH($B1659),'Farm Crops'!$B$18:$N$28,D$5,0)  - VLOOKUP(D$4,'Farm Crops'!$B$4:$G$13,6,0)/1000*0.65*$C1659)</f>
        <v>605.76344086021504</v>
      </c>
      <c r="E1659" s="67">
        <f xml:space="preserve">   MAX(0, HLOOKUP(MONTH($B1659),'Farm Crops'!$B$18:$N$28,E$5,0)  - VLOOKUP(E$4,'Farm Crops'!$B$4:$G$13,6,0)/1000*0.65*$C1659)</f>
        <v>510.7331378299121</v>
      </c>
      <c r="F1659" s="67">
        <f xml:space="preserve">   MAX(0, HLOOKUP(MONTH($B1659),'Farm Crops'!$B$18:$N$28,F$5,0)  - VLOOKUP(F$4,'Farm Crops'!$B$4:$G$13,6,0)/1000*0.65*$C1659)</f>
        <v>667.84789833822094</v>
      </c>
      <c r="G1659" s="67">
        <f xml:space="preserve">   MAX(0, HLOOKUP(MONTH($B1659),'Farm Crops'!$B$18:$N$28,G$5,0)  - VLOOKUP(G$4,'Farm Crops'!$B$4:$G$13,6,0)/1000*0.65*$C1659)</f>
        <v>155.95698924731184</v>
      </c>
      <c r="H1659" s="67">
        <f xml:space="preserve">   MAX(0, HLOOKUP(MONTH($B1659),'Farm Crops'!$B$18:$N$28,H$5,0)  - VLOOKUP(H$4,'Farm Crops'!$B$4:$G$13,6,0)/1000*0.65*$C1659)</f>
        <v>535.20234604105588</v>
      </c>
      <c r="I1659" s="67">
        <f xml:space="preserve">   MAX(0, HLOOKUP(MONTH($B1659),'Farm Crops'!$B$18:$N$28,I$5,0)  - VLOOKUP(I$4,'Farm Crops'!$B$4:$G$13,6,0)/1000*0.65*$C1659)</f>
        <v>583.34154447702849</v>
      </c>
      <c r="J1659" s="67">
        <f xml:space="preserve">   MAX(0, HLOOKUP(MONTH($B1659),'Farm Crops'!$B$18:$N$28,J$5,0)  - VLOOKUP(J$4,'Farm Crops'!$B$4:$G$13,6,0)/1000*0.65*$C1659)</f>
        <v>1025.2707722385144</v>
      </c>
      <c r="K1659" s="67">
        <f xml:space="preserve">   MAX(0, HLOOKUP(MONTH($B1659),'Farm Crops'!$B$18:$N$28,K$5,0)  - VLOOKUP(K$4,'Farm Crops'!$B$4:$G$13,6,0)/1000*0.65*$C1659)</f>
        <v>234.81133919843597</v>
      </c>
      <c r="L1659" s="67">
        <f xml:space="preserve">   MAX(0, HLOOKUP(MONTH($B1659),'Farm Crops'!$B$18:$N$28,L$5,0)  - VLOOKUP(L$4,'Farm Crops'!$B$4:$G$13,6,0)/1000*0.65*$C1659)</f>
        <v>41.329423264907156</v>
      </c>
      <c r="M1659" s="67">
        <f xml:space="preserve">   MAX(0, HLOOKUP(MONTH($B1659),'Farm Crops'!$B$18:$N$28,M$5,0)  - VLOOKUP(M$4,'Farm Crops'!$B$4:$G$13,6,0)/1000*0.65*$C1659)</f>
        <v>279.06940371456506</v>
      </c>
    </row>
    <row r="1660" spans="2:13" x14ac:dyDescent="0.2">
      <c r="B1660" s="4">
        <v>42137</v>
      </c>
      <c r="C1660" s="67">
        <f>'Observed Data'!$E1659</f>
        <v>0</v>
      </c>
      <c r="D1660" s="67">
        <f xml:space="preserve">   MAX(0, HLOOKUP(MONTH($B1660),'Farm Crops'!$B$18:$N$28,D$5,0)  - VLOOKUP(D$4,'Farm Crops'!$B$4:$G$13,6,0)/1000*0.65*$C1660)</f>
        <v>605.76344086021504</v>
      </c>
      <c r="E1660" s="67">
        <f xml:space="preserve">   MAX(0, HLOOKUP(MONTH($B1660),'Farm Crops'!$B$18:$N$28,E$5,0)  - VLOOKUP(E$4,'Farm Crops'!$B$4:$G$13,6,0)/1000*0.65*$C1660)</f>
        <v>510.7331378299121</v>
      </c>
      <c r="F1660" s="67">
        <f xml:space="preserve">   MAX(0, HLOOKUP(MONTH($B1660),'Farm Crops'!$B$18:$N$28,F$5,0)  - VLOOKUP(F$4,'Farm Crops'!$B$4:$G$13,6,0)/1000*0.65*$C1660)</f>
        <v>667.84789833822094</v>
      </c>
      <c r="G1660" s="67">
        <f xml:space="preserve">   MAX(0, HLOOKUP(MONTH($B1660),'Farm Crops'!$B$18:$N$28,G$5,0)  - VLOOKUP(G$4,'Farm Crops'!$B$4:$G$13,6,0)/1000*0.65*$C1660)</f>
        <v>155.95698924731184</v>
      </c>
      <c r="H1660" s="67">
        <f xml:space="preserve">   MAX(0, HLOOKUP(MONTH($B1660),'Farm Crops'!$B$18:$N$28,H$5,0)  - VLOOKUP(H$4,'Farm Crops'!$B$4:$G$13,6,0)/1000*0.65*$C1660)</f>
        <v>535.20234604105588</v>
      </c>
      <c r="I1660" s="67">
        <f xml:space="preserve">   MAX(0, HLOOKUP(MONTH($B1660),'Farm Crops'!$B$18:$N$28,I$5,0)  - VLOOKUP(I$4,'Farm Crops'!$B$4:$G$13,6,0)/1000*0.65*$C1660)</f>
        <v>583.34154447702849</v>
      </c>
      <c r="J1660" s="67">
        <f xml:space="preserve">   MAX(0, HLOOKUP(MONTH($B1660),'Farm Crops'!$B$18:$N$28,J$5,0)  - VLOOKUP(J$4,'Farm Crops'!$B$4:$G$13,6,0)/1000*0.65*$C1660)</f>
        <v>1025.2707722385144</v>
      </c>
      <c r="K1660" s="67">
        <f xml:space="preserve">   MAX(0, HLOOKUP(MONTH($B1660),'Farm Crops'!$B$18:$N$28,K$5,0)  - VLOOKUP(K$4,'Farm Crops'!$B$4:$G$13,6,0)/1000*0.65*$C1660)</f>
        <v>234.81133919843597</v>
      </c>
      <c r="L1660" s="67">
        <f xml:space="preserve">   MAX(0, HLOOKUP(MONTH($B1660),'Farm Crops'!$B$18:$N$28,L$5,0)  - VLOOKUP(L$4,'Farm Crops'!$B$4:$G$13,6,0)/1000*0.65*$C1660)</f>
        <v>41.329423264907156</v>
      </c>
      <c r="M1660" s="67">
        <f xml:space="preserve">   MAX(0, HLOOKUP(MONTH($B1660),'Farm Crops'!$B$18:$N$28,M$5,0)  - VLOOKUP(M$4,'Farm Crops'!$B$4:$G$13,6,0)/1000*0.65*$C1660)</f>
        <v>279.06940371456506</v>
      </c>
    </row>
    <row r="1661" spans="2:13" x14ac:dyDescent="0.2">
      <c r="B1661" s="4">
        <v>42138</v>
      </c>
      <c r="C1661" s="67">
        <f>'Observed Data'!$E1660</f>
        <v>0</v>
      </c>
      <c r="D1661" s="67">
        <f xml:space="preserve">   MAX(0, HLOOKUP(MONTH($B1661),'Farm Crops'!$B$18:$N$28,D$5,0)  - VLOOKUP(D$4,'Farm Crops'!$B$4:$G$13,6,0)/1000*0.65*$C1661)</f>
        <v>605.76344086021504</v>
      </c>
      <c r="E1661" s="67">
        <f xml:space="preserve">   MAX(0, HLOOKUP(MONTH($B1661),'Farm Crops'!$B$18:$N$28,E$5,0)  - VLOOKUP(E$4,'Farm Crops'!$B$4:$G$13,6,0)/1000*0.65*$C1661)</f>
        <v>510.7331378299121</v>
      </c>
      <c r="F1661" s="67">
        <f xml:space="preserve">   MAX(0, HLOOKUP(MONTH($B1661),'Farm Crops'!$B$18:$N$28,F$5,0)  - VLOOKUP(F$4,'Farm Crops'!$B$4:$G$13,6,0)/1000*0.65*$C1661)</f>
        <v>667.84789833822094</v>
      </c>
      <c r="G1661" s="67">
        <f xml:space="preserve">   MAX(0, HLOOKUP(MONTH($B1661),'Farm Crops'!$B$18:$N$28,G$5,0)  - VLOOKUP(G$4,'Farm Crops'!$B$4:$G$13,6,0)/1000*0.65*$C1661)</f>
        <v>155.95698924731184</v>
      </c>
      <c r="H1661" s="67">
        <f xml:space="preserve">   MAX(0, HLOOKUP(MONTH($B1661),'Farm Crops'!$B$18:$N$28,H$5,0)  - VLOOKUP(H$4,'Farm Crops'!$B$4:$G$13,6,0)/1000*0.65*$C1661)</f>
        <v>535.20234604105588</v>
      </c>
      <c r="I1661" s="67">
        <f xml:space="preserve">   MAX(0, HLOOKUP(MONTH($B1661),'Farm Crops'!$B$18:$N$28,I$5,0)  - VLOOKUP(I$4,'Farm Crops'!$B$4:$G$13,6,0)/1000*0.65*$C1661)</f>
        <v>583.34154447702849</v>
      </c>
      <c r="J1661" s="67">
        <f xml:space="preserve">   MAX(0, HLOOKUP(MONTH($B1661),'Farm Crops'!$B$18:$N$28,J$5,0)  - VLOOKUP(J$4,'Farm Crops'!$B$4:$G$13,6,0)/1000*0.65*$C1661)</f>
        <v>1025.2707722385144</v>
      </c>
      <c r="K1661" s="67">
        <f xml:space="preserve">   MAX(0, HLOOKUP(MONTH($B1661),'Farm Crops'!$B$18:$N$28,K$5,0)  - VLOOKUP(K$4,'Farm Crops'!$B$4:$G$13,6,0)/1000*0.65*$C1661)</f>
        <v>234.81133919843597</v>
      </c>
      <c r="L1661" s="67">
        <f xml:space="preserve">   MAX(0, HLOOKUP(MONTH($B1661),'Farm Crops'!$B$18:$N$28,L$5,0)  - VLOOKUP(L$4,'Farm Crops'!$B$4:$G$13,6,0)/1000*0.65*$C1661)</f>
        <v>41.329423264907156</v>
      </c>
      <c r="M1661" s="67">
        <f xml:space="preserve">   MAX(0, HLOOKUP(MONTH($B1661),'Farm Crops'!$B$18:$N$28,M$5,0)  - VLOOKUP(M$4,'Farm Crops'!$B$4:$G$13,6,0)/1000*0.65*$C1661)</f>
        <v>279.06940371456506</v>
      </c>
    </row>
    <row r="1662" spans="2:13" x14ac:dyDescent="0.2">
      <c r="B1662" s="4">
        <v>42139</v>
      </c>
      <c r="C1662" s="67">
        <f>'Observed Data'!$E1661</f>
        <v>0</v>
      </c>
      <c r="D1662" s="67">
        <f xml:space="preserve">   MAX(0, HLOOKUP(MONTH($B1662),'Farm Crops'!$B$18:$N$28,D$5,0)  - VLOOKUP(D$4,'Farm Crops'!$B$4:$G$13,6,0)/1000*0.65*$C1662)</f>
        <v>605.76344086021504</v>
      </c>
      <c r="E1662" s="67">
        <f xml:space="preserve">   MAX(0, HLOOKUP(MONTH($B1662),'Farm Crops'!$B$18:$N$28,E$5,0)  - VLOOKUP(E$4,'Farm Crops'!$B$4:$G$13,6,0)/1000*0.65*$C1662)</f>
        <v>510.7331378299121</v>
      </c>
      <c r="F1662" s="67">
        <f xml:space="preserve">   MAX(0, HLOOKUP(MONTH($B1662),'Farm Crops'!$B$18:$N$28,F$5,0)  - VLOOKUP(F$4,'Farm Crops'!$B$4:$G$13,6,0)/1000*0.65*$C1662)</f>
        <v>667.84789833822094</v>
      </c>
      <c r="G1662" s="67">
        <f xml:space="preserve">   MAX(0, HLOOKUP(MONTH($B1662),'Farm Crops'!$B$18:$N$28,G$5,0)  - VLOOKUP(G$4,'Farm Crops'!$B$4:$G$13,6,0)/1000*0.65*$C1662)</f>
        <v>155.95698924731184</v>
      </c>
      <c r="H1662" s="67">
        <f xml:space="preserve">   MAX(0, HLOOKUP(MONTH($B1662),'Farm Crops'!$B$18:$N$28,H$5,0)  - VLOOKUP(H$4,'Farm Crops'!$B$4:$G$13,6,0)/1000*0.65*$C1662)</f>
        <v>535.20234604105588</v>
      </c>
      <c r="I1662" s="67">
        <f xml:space="preserve">   MAX(0, HLOOKUP(MONTH($B1662),'Farm Crops'!$B$18:$N$28,I$5,0)  - VLOOKUP(I$4,'Farm Crops'!$B$4:$G$13,6,0)/1000*0.65*$C1662)</f>
        <v>583.34154447702849</v>
      </c>
      <c r="J1662" s="67">
        <f xml:space="preserve">   MAX(0, HLOOKUP(MONTH($B1662),'Farm Crops'!$B$18:$N$28,J$5,0)  - VLOOKUP(J$4,'Farm Crops'!$B$4:$G$13,6,0)/1000*0.65*$C1662)</f>
        <v>1025.2707722385144</v>
      </c>
      <c r="K1662" s="67">
        <f xml:space="preserve">   MAX(0, HLOOKUP(MONTH($B1662),'Farm Crops'!$B$18:$N$28,K$5,0)  - VLOOKUP(K$4,'Farm Crops'!$B$4:$G$13,6,0)/1000*0.65*$C1662)</f>
        <v>234.81133919843597</v>
      </c>
      <c r="L1662" s="67">
        <f xml:space="preserve">   MAX(0, HLOOKUP(MONTH($B1662),'Farm Crops'!$B$18:$N$28,L$5,0)  - VLOOKUP(L$4,'Farm Crops'!$B$4:$G$13,6,0)/1000*0.65*$C1662)</f>
        <v>41.329423264907156</v>
      </c>
      <c r="M1662" s="67">
        <f xml:space="preserve">   MAX(0, HLOOKUP(MONTH($B1662),'Farm Crops'!$B$18:$N$28,M$5,0)  - VLOOKUP(M$4,'Farm Crops'!$B$4:$G$13,6,0)/1000*0.65*$C1662)</f>
        <v>279.06940371456506</v>
      </c>
    </row>
    <row r="1663" spans="2:13" x14ac:dyDescent="0.2">
      <c r="B1663" s="4">
        <v>42140</v>
      </c>
      <c r="C1663" s="67">
        <f>'Observed Data'!$E1662</f>
        <v>0</v>
      </c>
      <c r="D1663" s="67">
        <f xml:space="preserve">   MAX(0, HLOOKUP(MONTH($B1663),'Farm Crops'!$B$18:$N$28,D$5,0)  - VLOOKUP(D$4,'Farm Crops'!$B$4:$G$13,6,0)/1000*0.65*$C1663)</f>
        <v>605.76344086021504</v>
      </c>
      <c r="E1663" s="67">
        <f xml:space="preserve">   MAX(0, HLOOKUP(MONTH($B1663),'Farm Crops'!$B$18:$N$28,E$5,0)  - VLOOKUP(E$4,'Farm Crops'!$B$4:$G$13,6,0)/1000*0.65*$C1663)</f>
        <v>510.7331378299121</v>
      </c>
      <c r="F1663" s="67">
        <f xml:space="preserve">   MAX(0, HLOOKUP(MONTH($B1663),'Farm Crops'!$B$18:$N$28,F$5,0)  - VLOOKUP(F$4,'Farm Crops'!$B$4:$G$13,6,0)/1000*0.65*$C1663)</f>
        <v>667.84789833822094</v>
      </c>
      <c r="G1663" s="67">
        <f xml:space="preserve">   MAX(0, HLOOKUP(MONTH($B1663),'Farm Crops'!$B$18:$N$28,G$5,0)  - VLOOKUP(G$4,'Farm Crops'!$B$4:$G$13,6,0)/1000*0.65*$C1663)</f>
        <v>155.95698924731184</v>
      </c>
      <c r="H1663" s="67">
        <f xml:space="preserve">   MAX(0, HLOOKUP(MONTH($B1663),'Farm Crops'!$B$18:$N$28,H$5,0)  - VLOOKUP(H$4,'Farm Crops'!$B$4:$G$13,6,0)/1000*0.65*$C1663)</f>
        <v>535.20234604105588</v>
      </c>
      <c r="I1663" s="67">
        <f xml:space="preserve">   MAX(0, HLOOKUP(MONTH($B1663),'Farm Crops'!$B$18:$N$28,I$5,0)  - VLOOKUP(I$4,'Farm Crops'!$B$4:$G$13,6,0)/1000*0.65*$C1663)</f>
        <v>583.34154447702849</v>
      </c>
      <c r="J1663" s="67">
        <f xml:space="preserve">   MAX(0, HLOOKUP(MONTH($B1663),'Farm Crops'!$B$18:$N$28,J$5,0)  - VLOOKUP(J$4,'Farm Crops'!$B$4:$G$13,6,0)/1000*0.65*$C1663)</f>
        <v>1025.2707722385144</v>
      </c>
      <c r="K1663" s="67">
        <f xml:space="preserve">   MAX(0, HLOOKUP(MONTH($B1663),'Farm Crops'!$B$18:$N$28,K$5,0)  - VLOOKUP(K$4,'Farm Crops'!$B$4:$G$13,6,0)/1000*0.65*$C1663)</f>
        <v>234.81133919843597</v>
      </c>
      <c r="L1663" s="67">
        <f xml:space="preserve">   MAX(0, HLOOKUP(MONTH($B1663),'Farm Crops'!$B$18:$N$28,L$5,0)  - VLOOKUP(L$4,'Farm Crops'!$B$4:$G$13,6,0)/1000*0.65*$C1663)</f>
        <v>41.329423264907156</v>
      </c>
      <c r="M1663" s="67">
        <f xml:space="preserve">   MAX(0, HLOOKUP(MONTH($B1663),'Farm Crops'!$B$18:$N$28,M$5,0)  - VLOOKUP(M$4,'Farm Crops'!$B$4:$G$13,6,0)/1000*0.65*$C1663)</f>
        <v>279.06940371456506</v>
      </c>
    </row>
    <row r="1664" spans="2:13" x14ac:dyDescent="0.2">
      <c r="B1664" s="4">
        <v>42141</v>
      </c>
      <c r="C1664" s="67">
        <f>'Observed Data'!$E1663</f>
        <v>0</v>
      </c>
      <c r="D1664" s="67">
        <f xml:space="preserve">   MAX(0, HLOOKUP(MONTH($B1664),'Farm Crops'!$B$18:$N$28,D$5,0)  - VLOOKUP(D$4,'Farm Crops'!$B$4:$G$13,6,0)/1000*0.65*$C1664)</f>
        <v>605.76344086021504</v>
      </c>
      <c r="E1664" s="67">
        <f xml:space="preserve">   MAX(0, HLOOKUP(MONTH($B1664),'Farm Crops'!$B$18:$N$28,E$5,0)  - VLOOKUP(E$4,'Farm Crops'!$B$4:$G$13,6,0)/1000*0.65*$C1664)</f>
        <v>510.7331378299121</v>
      </c>
      <c r="F1664" s="67">
        <f xml:space="preserve">   MAX(0, HLOOKUP(MONTH($B1664),'Farm Crops'!$B$18:$N$28,F$5,0)  - VLOOKUP(F$4,'Farm Crops'!$B$4:$G$13,6,0)/1000*0.65*$C1664)</f>
        <v>667.84789833822094</v>
      </c>
      <c r="G1664" s="67">
        <f xml:space="preserve">   MAX(0, HLOOKUP(MONTH($B1664),'Farm Crops'!$B$18:$N$28,G$5,0)  - VLOOKUP(G$4,'Farm Crops'!$B$4:$G$13,6,0)/1000*0.65*$C1664)</f>
        <v>155.95698924731184</v>
      </c>
      <c r="H1664" s="67">
        <f xml:space="preserve">   MAX(0, HLOOKUP(MONTH($B1664),'Farm Crops'!$B$18:$N$28,H$5,0)  - VLOOKUP(H$4,'Farm Crops'!$B$4:$G$13,6,0)/1000*0.65*$C1664)</f>
        <v>535.20234604105588</v>
      </c>
      <c r="I1664" s="67">
        <f xml:space="preserve">   MAX(0, HLOOKUP(MONTH($B1664),'Farm Crops'!$B$18:$N$28,I$5,0)  - VLOOKUP(I$4,'Farm Crops'!$B$4:$G$13,6,0)/1000*0.65*$C1664)</f>
        <v>583.34154447702849</v>
      </c>
      <c r="J1664" s="67">
        <f xml:space="preserve">   MAX(0, HLOOKUP(MONTH($B1664),'Farm Crops'!$B$18:$N$28,J$5,0)  - VLOOKUP(J$4,'Farm Crops'!$B$4:$G$13,6,0)/1000*0.65*$C1664)</f>
        <v>1025.2707722385144</v>
      </c>
      <c r="K1664" s="67">
        <f xml:space="preserve">   MAX(0, HLOOKUP(MONTH($B1664),'Farm Crops'!$B$18:$N$28,K$5,0)  - VLOOKUP(K$4,'Farm Crops'!$B$4:$G$13,6,0)/1000*0.65*$C1664)</f>
        <v>234.81133919843597</v>
      </c>
      <c r="L1664" s="67">
        <f xml:space="preserve">   MAX(0, HLOOKUP(MONTH($B1664),'Farm Crops'!$B$18:$N$28,L$5,0)  - VLOOKUP(L$4,'Farm Crops'!$B$4:$G$13,6,0)/1000*0.65*$C1664)</f>
        <v>41.329423264907156</v>
      </c>
      <c r="M1664" s="67">
        <f xml:space="preserve">   MAX(0, HLOOKUP(MONTH($B1664),'Farm Crops'!$B$18:$N$28,M$5,0)  - VLOOKUP(M$4,'Farm Crops'!$B$4:$G$13,6,0)/1000*0.65*$C1664)</f>
        <v>279.06940371456506</v>
      </c>
    </row>
    <row r="1665" spans="2:13" x14ac:dyDescent="0.2">
      <c r="B1665" s="4">
        <v>42142</v>
      </c>
      <c r="C1665" s="67">
        <f>'Observed Data'!$E1664</f>
        <v>0</v>
      </c>
      <c r="D1665" s="67">
        <f xml:space="preserve">   MAX(0, HLOOKUP(MONTH($B1665),'Farm Crops'!$B$18:$N$28,D$5,0)  - VLOOKUP(D$4,'Farm Crops'!$B$4:$G$13,6,0)/1000*0.65*$C1665)</f>
        <v>605.76344086021504</v>
      </c>
      <c r="E1665" s="67">
        <f xml:space="preserve">   MAX(0, HLOOKUP(MONTH($B1665),'Farm Crops'!$B$18:$N$28,E$5,0)  - VLOOKUP(E$4,'Farm Crops'!$B$4:$G$13,6,0)/1000*0.65*$C1665)</f>
        <v>510.7331378299121</v>
      </c>
      <c r="F1665" s="67">
        <f xml:space="preserve">   MAX(0, HLOOKUP(MONTH($B1665),'Farm Crops'!$B$18:$N$28,F$5,0)  - VLOOKUP(F$4,'Farm Crops'!$B$4:$G$13,6,0)/1000*0.65*$C1665)</f>
        <v>667.84789833822094</v>
      </c>
      <c r="G1665" s="67">
        <f xml:space="preserve">   MAX(0, HLOOKUP(MONTH($B1665),'Farm Crops'!$B$18:$N$28,G$5,0)  - VLOOKUP(G$4,'Farm Crops'!$B$4:$G$13,6,0)/1000*0.65*$C1665)</f>
        <v>155.95698924731184</v>
      </c>
      <c r="H1665" s="67">
        <f xml:space="preserve">   MAX(0, HLOOKUP(MONTH($B1665),'Farm Crops'!$B$18:$N$28,H$5,0)  - VLOOKUP(H$4,'Farm Crops'!$B$4:$G$13,6,0)/1000*0.65*$C1665)</f>
        <v>535.20234604105588</v>
      </c>
      <c r="I1665" s="67">
        <f xml:space="preserve">   MAX(0, HLOOKUP(MONTH($B1665),'Farm Crops'!$B$18:$N$28,I$5,0)  - VLOOKUP(I$4,'Farm Crops'!$B$4:$G$13,6,0)/1000*0.65*$C1665)</f>
        <v>583.34154447702849</v>
      </c>
      <c r="J1665" s="67">
        <f xml:space="preserve">   MAX(0, HLOOKUP(MONTH($B1665),'Farm Crops'!$B$18:$N$28,J$5,0)  - VLOOKUP(J$4,'Farm Crops'!$B$4:$G$13,6,0)/1000*0.65*$C1665)</f>
        <v>1025.2707722385144</v>
      </c>
      <c r="K1665" s="67">
        <f xml:space="preserve">   MAX(0, HLOOKUP(MONTH($B1665),'Farm Crops'!$B$18:$N$28,K$5,0)  - VLOOKUP(K$4,'Farm Crops'!$B$4:$G$13,6,0)/1000*0.65*$C1665)</f>
        <v>234.81133919843597</v>
      </c>
      <c r="L1665" s="67">
        <f xml:space="preserve">   MAX(0, HLOOKUP(MONTH($B1665),'Farm Crops'!$B$18:$N$28,L$5,0)  - VLOOKUP(L$4,'Farm Crops'!$B$4:$G$13,6,0)/1000*0.65*$C1665)</f>
        <v>41.329423264907156</v>
      </c>
      <c r="M1665" s="67">
        <f xml:space="preserve">   MAX(0, HLOOKUP(MONTH($B1665),'Farm Crops'!$B$18:$N$28,M$5,0)  - VLOOKUP(M$4,'Farm Crops'!$B$4:$G$13,6,0)/1000*0.65*$C1665)</f>
        <v>279.06940371456506</v>
      </c>
    </row>
    <row r="1666" spans="2:13" x14ac:dyDescent="0.2">
      <c r="B1666" s="4">
        <v>42143</v>
      </c>
      <c r="C1666" s="67">
        <f>'Observed Data'!$E1665</f>
        <v>0</v>
      </c>
      <c r="D1666" s="67">
        <f xml:space="preserve">   MAX(0, HLOOKUP(MONTH($B1666),'Farm Crops'!$B$18:$N$28,D$5,0)  - VLOOKUP(D$4,'Farm Crops'!$B$4:$G$13,6,0)/1000*0.65*$C1666)</f>
        <v>605.76344086021504</v>
      </c>
      <c r="E1666" s="67">
        <f xml:space="preserve">   MAX(0, HLOOKUP(MONTH($B1666),'Farm Crops'!$B$18:$N$28,E$5,0)  - VLOOKUP(E$4,'Farm Crops'!$B$4:$G$13,6,0)/1000*0.65*$C1666)</f>
        <v>510.7331378299121</v>
      </c>
      <c r="F1666" s="67">
        <f xml:space="preserve">   MAX(0, HLOOKUP(MONTH($B1666),'Farm Crops'!$B$18:$N$28,F$5,0)  - VLOOKUP(F$4,'Farm Crops'!$B$4:$G$13,6,0)/1000*0.65*$C1666)</f>
        <v>667.84789833822094</v>
      </c>
      <c r="G1666" s="67">
        <f xml:space="preserve">   MAX(0, HLOOKUP(MONTH($B1666),'Farm Crops'!$B$18:$N$28,G$5,0)  - VLOOKUP(G$4,'Farm Crops'!$B$4:$G$13,6,0)/1000*0.65*$C1666)</f>
        <v>155.95698924731184</v>
      </c>
      <c r="H1666" s="67">
        <f xml:space="preserve">   MAX(0, HLOOKUP(MONTH($B1666),'Farm Crops'!$B$18:$N$28,H$5,0)  - VLOOKUP(H$4,'Farm Crops'!$B$4:$G$13,6,0)/1000*0.65*$C1666)</f>
        <v>535.20234604105588</v>
      </c>
      <c r="I1666" s="67">
        <f xml:space="preserve">   MAX(0, HLOOKUP(MONTH($B1666),'Farm Crops'!$B$18:$N$28,I$5,0)  - VLOOKUP(I$4,'Farm Crops'!$B$4:$G$13,6,0)/1000*0.65*$C1666)</f>
        <v>583.34154447702849</v>
      </c>
      <c r="J1666" s="67">
        <f xml:space="preserve">   MAX(0, HLOOKUP(MONTH($B1666),'Farm Crops'!$B$18:$N$28,J$5,0)  - VLOOKUP(J$4,'Farm Crops'!$B$4:$G$13,6,0)/1000*0.65*$C1666)</f>
        <v>1025.2707722385144</v>
      </c>
      <c r="K1666" s="67">
        <f xml:space="preserve">   MAX(0, HLOOKUP(MONTH($B1666),'Farm Crops'!$B$18:$N$28,K$5,0)  - VLOOKUP(K$4,'Farm Crops'!$B$4:$G$13,6,0)/1000*0.65*$C1666)</f>
        <v>234.81133919843597</v>
      </c>
      <c r="L1666" s="67">
        <f xml:space="preserve">   MAX(0, HLOOKUP(MONTH($B1666),'Farm Crops'!$B$18:$N$28,L$5,0)  - VLOOKUP(L$4,'Farm Crops'!$B$4:$G$13,6,0)/1000*0.65*$C1666)</f>
        <v>41.329423264907156</v>
      </c>
      <c r="M1666" s="67">
        <f xml:space="preserve">   MAX(0, HLOOKUP(MONTH($B1666),'Farm Crops'!$B$18:$N$28,M$5,0)  - VLOOKUP(M$4,'Farm Crops'!$B$4:$G$13,6,0)/1000*0.65*$C1666)</f>
        <v>279.06940371456506</v>
      </c>
    </row>
    <row r="1667" spans="2:13" x14ac:dyDescent="0.2">
      <c r="B1667" s="4">
        <v>42144</v>
      </c>
      <c r="C1667" s="67">
        <f>'Observed Data'!$E1666</f>
        <v>0</v>
      </c>
      <c r="D1667" s="67">
        <f xml:space="preserve">   MAX(0, HLOOKUP(MONTH($B1667),'Farm Crops'!$B$18:$N$28,D$5,0)  - VLOOKUP(D$4,'Farm Crops'!$B$4:$G$13,6,0)/1000*0.65*$C1667)</f>
        <v>605.76344086021504</v>
      </c>
      <c r="E1667" s="67">
        <f xml:space="preserve">   MAX(0, HLOOKUP(MONTH($B1667),'Farm Crops'!$B$18:$N$28,E$5,0)  - VLOOKUP(E$4,'Farm Crops'!$B$4:$G$13,6,0)/1000*0.65*$C1667)</f>
        <v>510.7331378299121</v>
      </c>
      <c r="F1667" s="67">
        <f xml:space="preserve">   MAX(0, HLOOKUP(MONTH($B1667),'Farm Crops'!$B$18:$N$28,F$5,0)  - VLOOKUP(F$4,'Farm Crops'!$B$4:$G$13,6,0)/1000*0.65*$C1667)</f>
        <v>667.84789833822094</v>
      </c>
      <c r="G1667" s="67">
        <f xml:space="preserve">   MAX(0, HLOOKUP(MONTH($B1667),'Farm Crops'!$B$18:$N$28,G$5,0)  - VLOOKUP(G$4,'Farm Crops'!$B$4:$G$13,6,0)/1000*0.65*$C1667)</f>
        <v>155.95698924731184</v>
      </c>
      <c r="H1667" s="67">
        <f xml:space="preserve">   MAX(0, HLOOKUP(MONTH($B1667),'Farm Crops'!$B$18:$N$28,H$5,0)  - VLOOKUP(H$4,'Farm Crops'!$B$4:$G$13,6,0)/1000*0.65*$C1667)</f>
        <v>535.20234604105588</v>
      </c>
      <c r="I1667" s="67">
        <f xml:space="preserve">   MAX(0, HLOOKUP(MONTH($B1667),'Farm Crops'!$B$18:$N$28,I$5,0)  - VLOOKUP(I$4,'Farm Crops'!$B$4:$G$13,6,0)/1000*0.65*$C1667)</f>
        <v>583.34154447702849</v>
      </c>
      <c r="J1667" s="67">
        <f xml:space="preserve">   MAX(0, HLOOKUP(MONTH($B1667),'Farm Crops'!$B$18:$N$28,J$5,0)  - VLOOKUP(J$4,'Farm Crops'!$B$4:$G$13,6,0)/1000*0.65*$C1667)</f>
        <v>1025.2707722385144</v>
      </c>
      <c r="K1667" s="67">
        <f xml:space="preserve">   MAX(0, HLOOKUP(MONTH($B1667),'Farm Crops'!$B$18:$N$28,K$5,0)  - VLOOKUP(K$4,'Farm Crops'!$B$4:$G$13,6,0)/1000*0.65*$C1667)</f>
        <v>234.81133919843597</v>
      </c>
      <c r="L1667" s="67">
        <f xml:space="preserve">   MAX(0, HLOOKUP(MONTH($B1667),'Farm Crops'!$B$18:$N$28,L$5,0)  - VLOOKUP(L$4,'Farm Crops'!$B$4:$G$13,6,0)/1000*0.65*$C1667)</f>
        <v>41.329423264907156</v>
      </c>
      <c r="M1667" s="67">
        <f xml:space="preserve">   MAX(0, HLOOKUP(MONTH($B1667),'Farm Crops'!$B$18:$N$28,M$5,0)  - VLOOKUP(M$4,'Farm Crops'!$B$4:$G$13,6,0)/1000*0.65*$C1667)</f>
        <v>279.06940371456506</v>
      </c>
    </row>
    <row r="1668" spans="2:13" x14ac:dyDescent="0.2">
      <c r="B1668" s="4">
        <v>42145</v>
      </c>
      <c r="C1668" s="67">
        <f>'Observed Data'!$E1667</f>
        <v>0</v>
      </c>
      <c r="D1668" s="67">
        <f xml:space="preserve">   MAX(0, HLOOKUP(MONTH($B1668),'Farm Crops'!$B$18:$N$28,D$5,0)  - VLOOKUP(D$4,'Farm Crops'!$B$4:$G$13,6,0)/1000*0.65*$C1668)</f>
        <v>605.76344086021504</v>
      </c>
      <c r="E1668" s="67">
        <f xml:space="preserve">   MAX(0, HLOOKUP(MONTH($B1668),'Farm Crops'!$B$18:$N$28,E$5,0)  - VLOOKUP(E$4,'Farm Crops'!$B$4:$G$13,6,0)/1000*0.65*$C1668)</f>
        <v>510.7331378299121</v>
      </c>
      <c r="F1668" s="67">
        <f xml:space="preserve">   MAX(0, HLOOKUP(MONTH($B1668),'Farm Crops'!$B$18:$N$28,F$5,0)  - VLOOKUP(F$4,'Farm Crops'!$B$4:$G$13,6,0)/1000*0.65*$C1668)</f>
        <v>667.84789833822094</v>
      </c>
      <c r="G1668" s="67">
        <f xml:space="preserve">   MAX(0, HLOOKUP(MONTH($B1668),'Farm Crops'!$B$18:$N$28,G$5,0)  - VLOOKUP(G$4,'Farm Crops'!$B$4:$G$13,6,0)/1000*0.65*$C1668)</f>
        <v>155.95698924731184</v>
      </c>
      <c r="H1668" s="67">
        <f xml:space="preserve">   MAX(0, HLOOKUP(MONTH($B1668),'Farm Crops'!$B$18:$N$28,H$5,0)  - VLOOKUP(H$4,'Farm Crops'!$B$4:$G$13,6,0)/1000*0.65*$C1668)</f>
        <v>535.20234604105588</v>
      </c>
      <c r="I1668" s="67">
        <f xml:space="preserve">   MAX(0, HLOOKUP(MONTH($B1668),'Farm Crops'!$B$18:$N$28,I$5,0)  - VLOOKUP(I$4,'Farm Crops'!$B$4:$G$13,6,0)/1000*0.65*$C1668)</f>
        <v>583.34154447702849</v>
      </c>
      <c r="J1668" s="67">
        <f xml:space="preserve">   MAX(0, HLOOKUP(MONTH($B1668),'Farm Crops'!$B$18:$N$28,J$5,0)  - VLOOKUP(J$4,'Farm Crops'!$B$4:$G$13,6,0)/1000*0.65*$C1668)</f>
        <v>1025.2707722385144</v>
      </c>
      <c r="K1668" s="67">
        <f xml:space="preserve">   MAX(0, HLOOKUP(MONTH($B1668),'Farm Crops'!$B$18:$N$28,K$5,0)  - VLOOKUP(K$4,'Farm Crops'!$B$4:$G$13,6,0)/1000*0.65*$C1668)</f>
        <v>234.81133919843597</v>
      </c>
      <c r="L1668" s="67">
        <f xml:space="preserve">   MAX(0, HLOOKUP(MONTH($B1668),'Farm Crops'!$B$18:$N$28,L$5,0)  - VLOOKUP(L$4,'Farm Crops'!$B$4:$G$13,6,0)/1000*0.65*$C1668)</f>
        <v>41.329423264907156</v>
      </c>
      <c r="M1668" s="67">
        <f xml:space="preserve">   MAX(0, HLOOKUP(MONTH($B1668),'Farm Crops'!$B$18:$N$28,M$5,0)  - VLOOKUP(M$4,'Farm Crops'!$B$4:$G$13,6,0)/1000*0.65*$C1668)</f>
        <v>279.06940371456506</v>
      </c>
    </row>
    <row r="1669" spans="2:13" x14ac:dyDescent="0.2">
      <c r="B1669" s="4">
        <v>42146</v>
      </c>
      <c r="C1669" s="67">
        <f>'Observed Data'!$E1668</f>
        <v>0</v>
      </c>
      <c r="D1669" s="67">
        <f xml:space="preserve">   MAX(0, HLOOKUP(MONTH($B1669),'Farm Crops'!$B$18:$N$28,D$5,0)  - VLOOKUP(D$4,'Farm Crops'!$B$4:$G$13,6,0)/1000*0.65*$C1669)</f>
        <v>605.76344086021504</v>
      </c>
      <c r="E1669" s="67">
        <f xml:space="preserve">   MAX(0, HLOOKUP(MONTH($B1669),'Farm Crops'!$B$18:$N$28,E$5,0)  - VLOOKUP(E$4,'Farm Crops'!$B$4:$G$13,6,0)/1000*0.65*$C1669)</f>
        <v>510.7331378299121</v>
      </c>
      <c r="F1669" s="67">
        <f xml:space="preserve">   MAX(0, HLOOKUP(MONTH($B1669),'Farm Crops'!$B$18:$N$28,F$5,0)  - VLOOKUP(F$4,'Farm Crops'!$B$4:$G$13,6,0)/1000*0.65*$C1669)</f>
        <v>667.84789833822094</v>
      </c>
      <c r="G1669" s="67">
        <f xml:space="preserve">   MAX(0, HLOOKUP(MONTH($B1669),'Farm Crops'!$B$18:$N$28,G$5,0)  - VLOOKUP(G$4,'Farm Crops'!$B$4:$G$13,6,0)/1000*0.65*$C1669)</f>
        <v>155.95698924731184</v>
      </c>
      <c r="H1669" s="67">
        <f xml:space="preserve">   MAX(0, HLOOKUP(MONTH($B1669),'Farm Crops'!$B$18:$N$28,H$5,0)  - VLOOKUP(H$4,'Farm Crops'!$B$4:$G$13,6,0)/1000*0.65*$C1669)</f>
        <v>535.20234604105588</v>
      </c>
      <c r="I1669" s="67">
        <f xml:space="preserve">   MAX(0, HLOOKUP(MONTH($B1669),'Farm Crops'!$B$18:$N$28,I$5,0)  - VLOOKUP(I$4,'Farm Crops'!$B$4:$G$13,6,0)/1000*0.65*$C1669)</f>
        <v>583.34154447702849</v>
      </c>
      <c r="J1669" s="67">
        <f xml:space="preserve">   MAX(0, HLOOKUP(MONTH($B1669),'Farm Crops'!$B$18:$N$28,J$5,0)  - VLOOKUP(J$4,'Farm Crops'!$B$4:$G$13,6,0)/1000*0.65*$C1669)</f>
        <v>1025.2707722385144</v>
      </c>
      <c r="K1669" s="67">
        <f xml:space="preserve">   MAX(0, HLOOKUP(MONTH($B1669),'Farm Crops'!$B$18:$N$28,K$5,0)  - VLOOKUP(K$4,'Farm Crops'!$B$4:$G$13,6,0)/1000*0.65*$C1669)</f>
        <v>234.81133919843597</v>
      </c>
      <c r="L1669" s="67">
        <f xml:space="preserve">   MAX(0, HLOOKUP(MONTH($B1669),'Farm Crops'!$B$18:$N$28,L$5,0)  - VLOOKUP(L$4,'Farm Crops'!$B$4:$G$13,6,0)/1000*0.65*$C1669)</f>
        <v>41.329423264907156</v>
      </c>
      <c r="M1669" s="67">
        <f xml:space="preserve">   MAX(0, HLOOKUP(MONTH($B1669),'Farm Crops'!$B$18:$N$28,M$5,0)  - VLOOKUP(M$4,'Farm Crops'!$B$4:$G$13,6,0)/1000*0.65*$C1669)</f>
        <v>279.06940371456506</v>
      </c>
    </row>
    <row r="1670" spans="2:13" x14ac:dyDescent="0.2">
      <c r="B1670" s="4">
        <v>42147</v>
      </c>
      <c r="C1670" s="67">
        <f>'Observed Data'!$E1669</f>
        <v>0</v>
      </c>
      <c r="D1670" s="67">
        <f xml:space="preserve">   MAX(0, HLOOKUP(MONTH($B1670),'Farm Crops'!$B$18:$N$28,D$5,0)  - VLOOKUP(D$4,'Farm Crops'!$B$4:$G$13,6,0)/1000*0.65*$C1670)</f>
        <v>605.76344086021504</v>
      </c>
      <c r="E1670" s="67">
        <f xml:space="preserve">   MAX(0, HLOOKUP(MONTH($B1670),'Farm Crops'!$B$18:$N$28,E$5,0)  - VLOOKUP(E$4,'Farm Crops'!$B$4:$G$13,6,0)/1000*0.65*$C1670)</f>
        <v>510.7331378299121</v>
      </c>
      <c r="F1670" s="67">
        <f xml:space="preserve">   MAX(0, HLOOKUP(MONTH($B1670),'Farm Crops'!$B$18:$N$28,F$5,0)  - VLOOKUP(F$4,'Farm Crops'!$B$4:$G$13,6,0)/1000*0.65*$C1670)</f>
        <v>667.84789833822094</v>
      </c>
      <c r="G1670" s="67">
        <f xml:space="preserve">   MAX(0, HLOOKUP(MONTH($B1670),'Farm Crops'!$B$18:$N$28,G$5,0)  - VLOOKUP(G$4,'Farm Crops'!$B$4:$G$13,6,0)/1000*0.65*$C1670)</f>
        <v>155.95698924731184</v>
      </c>
      <c r="H1670" s="67">
        <f xml:space="preserve">   MAX(0, HLOOKUP(MONTH($B1670),'Farm Crops'!$B$18:$N$28,H$5,0)  - VLOOKUP(H$4,'Farm Crops'!$B$4:$G$13,6,0)/1000*0.65*$C1670)</f>
        <v>535.20234604105588</v>
      </c>
      <c r="I1670" s="67">
        <f xml:space="preserve">   MAX(0, HLOOKUP(MONTH($B1670),'Farm Crops'!$B$18:$N$28,I$5,0)  - VLOOKUP(I$4,'Farm Crops'!$B$4:$G$13,6,0)/1000*0.65*$C1670)</f>
        <v>583.34154447702849</v>
      </c>
      <c r="J1670" s="67">
        <f xml:space="preserve">   MAX(0, HLOOKUP(MONTH($B1670),'Farm Crops'!$B$18:$N$28,J$5,0)  - VLOOKUP(J$4,'Farm Crops'!$B$4:$G$13,6,0)/1000*0.65*$C1670)</f>
        <v>1025.2707722385144</v>
      </c>
      <c r="K1670" s="67">
        <f xml:space="preserve">   MAX(0, HLOOKUP(MONTH($B1670),'Farm Crops'!$B$18:$N$28,K$5,0)  - VLOOKUP(K$4,'Farm Crops'!$B$4:$G$13,6,0)/1000*0.65*$C1670)</f>
        <v>234.81133919843597</v>
      </c>
      <c r="L1670" s="67">
        <f xml:space="preserve">   MAX(0, HLOOKUP(MONTH($B1670),'Farm Crops'!$B$18:$N$28,L$5,0)  - VLOOKUP(L$4,'Farm Crops'!$B$4:$G$13,6,0)/1000*0.65*$C1670)</f>
        <v>41.329423264907156</v>
      </c>
      <c r="M1670" s="67">
        <f xml:space="preserve">   MAX(0, HLOOKUP(MONTH($B1670),'Farm Crops'!$B$18:$N$28,M$5,0)  - VLOOKUP(M$4,'Farm Crops'!$B$4:$G$13,6,0)/1000*0.65*$C1670)</f>
        <v>279.06940371456506</v>
      </c>
    </row>
    <row r="1671" spans="2:13" x14ac:dyDescent="0.2">
      <c r="B1671" s="4">
        <v>42148</v>
      </c>
      <c r="C1671" s="67">
        <f>'Observed Data'!$E1670</f>
        <v>0</v>
      </c>
      <c r="D1671" s="67">
        <f xml:space="preserve">   MAX(0, HLOOKUP(MONTH($B1671),'Farm Crops'!$B$18:$N$28,D$5,0)  - VLOOKUP(D$4,'Farm Crops'!$B$4:$G$13,6,0)/1000*0.65*$C1671)</f>
        <v>605.76344086021504</v>
      </c>
      <c r="E1671" s="67">
        <f xml:space="preserve">   MAX(0, HLOOKUP(MONTH($B1671),'Farm Crops'!$B$18:$N$28,E$5,0)  - VLOOKUP(E$4,'Farm Crops'!$B$4:$G$13,6,0)/1000*0.65*$C1671)</f>
        <v>510.7331378299121</v>
      </c>
      <c r="F1671" s="67">
        <f xml:space="preserve">   MAX(0, HLOOKUP(MONTH($B1671),'Farm Crops'!$B$18:$N$28,F$5,0)  - VLOOKUP(F$4,'Farm Crops'!$B$4:$G$13,6,0)/1000*0.65*$C1671)</f>
        <v>667.84789833822094</v>
      </c>
      <c r="G1671" s="67">
        <f xml:space="preserve">   MAX(0, HLOOKUP(MONTH($B1671),'Farm Crops'!$B$18:$N$28,G$5,0)  - VLOOKUP(G$4,'Farm Crops'!$B$4:$G$13,6,0)/1000*0.65*$C1671)</f>
        <v>155.95698924731184</v>
      </c>
      <c r="H1671" s="67">
        <f xml:space="preserve">   MAX(0, HLOOKUP(MONTH($B1671),'Farm Crops'!$B$18:$N$28,H$5,0)  - VLOOKUP(H$4,'Farm Crops'!$B$4:$G$13,6,0)/1000*0.65*$C1671)</f>
        <v>535.20234604105588</v>
      </c>
      <c r="I1671" s="67">
        <f xml:space="preserve">   MAX(0, HLOOKUP(MONTH($B1671),'Farm Crops'!$B$18:$N$28,I$5,0)  - VLOOKUP(I$4,'Farm Crops'!$B$4:$G$13,6,0)/1000*0.65*$C1671)</f>
        <v>583.34154447702849</v>
      </c>
      <c r="J1671" s="67">
        <f xml:space="preserve">   MAX(0, HLOOKUP(MONTH($B1671),'Farm Crops'!$B$18:$N$28,J$5,0)  - VLOOKUP(J$4,'Farm Crops'!$B$4:$G$13,6,0)/1000*0.65*$C1671)</f>
        <v>1025.2707722385144</v>
      </c>
      <c r="K1671" s="67">
        <f xml:space="preserve">   MAX(0, HLOOKUP(MONTH($B1671),'Farm Crops'!$B$18:$N$28,K$5,0)  - VLOOKUP(K$4,'Farm Crops'!$B$4:$G$13,6,0)/1000*0.65*$C1671)</f>
        <v>234.81133919843597</v>
      </c>
      <c r="L1671" s="67">
        <f xml:space="preserve">   MAX(0, HLOOKUP(MONTH($B1671),'Farm Crops'!$B$18:$N$28,L$5,0)  - VLOOKUP(L$4,'Farm Crops'!$B$4:$G$13,6,0)/1000*0.65*$C1671)</f>
        <v>41.329423264907156</v>
      </c>
      <c r="M1671" s="67">
        <f xml:space="preserve">   MAX(0, HLOOKUP(MONTH($B1671),'Farm Crops'!$B$18:$N$28,M$5,0)  - VLOOKUP(M$4,'Farm Crops'!$B$4:$G$13,6,0)/1000*0.65*$C1671)</f>
        <v>279.06940371456506</v>
      </c>
    </row>
    <row r="1672" spans="2:13" x14ac:dyDescent="0.2">
      <c r="B1672" s="4">
        <v>42149</v>
      </c>
      <c r="C1672" s="67">
        <f>'Observed Data'!$E1671</f>
        <v>0</v>
      </c>
      <c r="D1672" s="67">
        <f xml:space="preserve">   MAX(0, HLOOKUP(MONTH($B1672),'Farm Crops'!$B$18:$N$28,D$5,0)  - VLOOKUP(D$4,'Farm Crops'!$B$4:$G$13,6,0)/1000*0.65*$C1672)</f>
        <v>605.76344086021504</v>
      </c>
      <c r="E1672" s="67">
        <f xml:space="preserve">   MAX(0, HLOOKUP(MONTH($B1672),'Farm Crops'!$B$18:$N$28,E$5,0)  - VLOOKUP(E$4,'Farm Crops'!$B$4:$G$13,6,0)/1000*0.65*$C1672)</f>
        <v>510.7331378299121</v>
      </c>
      <c r="F1672" s="67">
        <f xml:space="preserve">   MAX(0, HLOOKUP(MONTH($B1672),'Farm Crops'!$B$18:$N$28,F$5,0)  - VLOOKUP(F$4,'Farm Crops'!$B$4:$G$13,6,0)/1000*0.65*$C1672)</f>
        <v>667.84789833822094</v>
      </c>
      <c r="G1672" s="67">
        <f xml:space="preserve">   MAX(0, HLOOKUP(MONTH($B1672),'Farm Crops'!$B$18:$N$28,G$5,0)  - VLOOKUP(G$4,'Farm Crops'!$B$4:$G$13,6,0)/1000*0.65*$C1672)</f>
        <v>155.95698924731184</v>
      </c>
      <c r="H1672" s="67">
        <f xml:space="preserve">   MAX(0, HLOOKUP(MONTH($B1672),'Farm Crops'!$B$18:$N$28,H$5,0)  - VLOOKUP(H$4,'Farm Crops'!$B$4:$G$13,6,0)/1000*0.65*$C1672)</f>
        <v>535.20234604105588</v>
      </c>
      <c r="I1672" s="67">
        <f xml:space="preserve">   MAX(0, HLOOKUP(MONTH($B1672),'Farm Crops'!$B$18:$N$28,I$5,0)  - VLOOKUP(I$4,'Farm Crops'!$B$4:$G$13,6,0)/1000*0.65*$C1672)</f>
        <v>583.34154447702849</v>
      </c>
      <c r="J1672" s="67">
        <f xml:space="preserve">   MAX(0, HLOOKUP(MONTH($B1672),'Farm Crops'!$B$18:$N$28,J$5,0)  - VLOOKUP(J$4,'Farm Crops'!$B$4:$G$13,6,0)/1000*0.65*$C1672)</f>
        <v>1025.2707722385144</v>
      </c>
      <c r="K1672" s="67">
        <f xml:space="preserve">   MAX(0, HLOOKUP(MONTH($B1672),'Farm Crops'!$B$18:$N$28,K$5,0)  - VLOOKUP(K$4,'Farm Crops'!$B$4:$G$13,6,0)/1000*0.65*$C1672)</f>
        <v>234.81133919843597</v>
      </c>
      <c r="L1672" s="67">
        <f xml:space="preserve">   MAX(0, HLOOKUP(MONTH($B1672),'Farm Crops'!$B$18:$N$28,L$5,0)  - VLOOKUP(L$4,'Farm Crops'!$B$4:$G$13,6,0)/1000*0.65*$C1672)</f>
        <v>41.329423264907156</v>
      </c>
      <c r="M1672" s="67">
        <f xml:space="preserve">   MAX(0, HLOOKUP(MONTH($B1672),'Farm Crops'!$B$18:$N$28,M$5,0)  - VLOOKUP(M$4,'Farm Crops'!$B$4:$G$13,6,0)/1000*0.65*$C1672)</f>
        <v>279.06940371456506</v>
      </c>
    </row>
    <row r="1673" spans="2:13" x14ac:dyDescent="0.2">
      <c r="B1673" s="4">
        <v>42150</v>
      </c>
      <c r="C1673" s="67">
        <f>'Observed Data'!$E1672</f>
        <v>0</v>
      </c>
      <c r="D1673" s="67">
        <f xml:space="preserve">   MAX(0, HLOOKUP(MONTH($B1673),'Farm Crops'!$B$18:$N$28,D$5,0)  - VLOOKUP(D$4,'Farm Crops'!$B$4:$G$13,6,0)/1000*0.65*$C1673)</f>
        <v>605.76344086021504</v>
      </c>
      <c r="E1673" s="67">
        <f xml:space="preserve">   MAX(0, HLOOKUP(MONTH($B1673),'Farm Crops'!$B$18:$N$28,E$5,0)  - VLOOKUP(E$4,'Farm Crops'!$B$4:$G$13,6,0)/1000*0.65*$C1673)</f>
        <v>510.7331378299121</v>
      </c>
      <c r="F1673" s="67">
        <f xml:space="preserve">   MAX(0, HLOOKUP(MONTH($B1673),'Farm Crops'!$B$18:$N$28,F$5,0)  - VLOOKUP(F$4,'Farm Crops'!$B$4:$G$13,6,0)/1000*0.65*$C1673)</f>
        <v>667.84789833822094</v>
      </c>
      <c r="G1673" s="67">
        <f xml:space="preserve">   MAX(0, HLOOKUP(MONTH($B1673),'Farm Crops'!$B$18:$N$28,G$5,0)  - VLOOKUP(G$4,'Farm Crops'!$B$4:$G$13,6,0)/1000*0.65*$C1673)</f>
        <v>155.95698924731184</v>
      </c>
      <c r="H1673" s="67">
        <f xml:space="preserve">   MAX(0, HLOOKUP(MONTH($B1673),'Farm Crops'!$B$18:$N$28,H$5,0)  - VLOOKUP(H$4,'Farm Crops'!$B$4:$G$13,6,0)/1000*0.65*$C1673)</f>
        <v>535.20234604105588</v>
      </c>
      <c r="I1673" s="67">
        <f xml:space="preserve">   MAX(0, HLOOKUP(MONTH($B1673),'Farm Crops'!$B$18:$N$28,I$5,0)  - VLOOKUP(I$4,'Farm Crops'!$B$4:$G$13,6,0)/1000*0.65*$C1673)</f>
        <v>583.34154447702849</v>
      </c>
      <c r="J1673" s="67">
        <f xml:space="preserve">   MAX(0, HLOOKUP(MONTH($B1673),'Farm Crops'!$B$18:$N$28,J$5,0)  - VLOOKUP(J$4,'Farm Crops'!$B$4:$G$13,6,0)/1000*0.65*$C1673)</f>
        <v>1025.2707722385144</v>
      </c>
      <c r="K1673" s="67">
        <f xml:space="preserve">   MAX(0, HLOOKUP(MONTH($B1673),'Farm Crops'!$B$18:$N$28,K$5,0)  - VLOOKUP(K$4,'Farm Crops'!$B$4:$G$13,6,0)/1000*0.65*$C1673)</f>
        <v>234.81133919843597</v>
      </c>
      <c r="L1673" s="67">
        <f xml:space="preserve">   MAX(0, HLOOKUP(MONTH($B1673),'Farm Crops'!$B$18:$N$28,L$5,0)  - VLOOKUP(L$4,'Farm Crops'!$B$4:$G$13,6,0)/1000*0.65*$C1673)</f>
        <v>41.329423264907156</v>
      </c>
      <c r="M1673" s="67">
        <f xml:space="preserve">   MAX(0, HLOOKUP(MONTH($B1673),'Farm Crops'!$B$18:$N$28,M$5,0)  - VLOOKUP(M$4,'Farm Crops'!$B$4:$G$13,6,0)/1000*0.65*$C1673)</f>
        <v>279.06940371456506</v>
      </c>
    </row>
    <row r="1674" spans="2:13" x14ac:dyDescent="0.2">
      <c r="B1674" s="4">
        <v>42151</v>
      </c>
      <c r="C1674" s="67">
        <f>'Observed Data'!$E1673</f>
        <v>0</v>
      </c>
      <c r="D1674" s="67">
        <f xml:space="preserve">   MAX(0, HLOOKUP(MONTH($B1674),'Farm Crops'!$B$18:$N$28,D$5,0)  - VLOOKUP(D$4,'Farm Crops'!$B$4:$G$13,6,0)/1000*0.65*$C1674)</f>
        <v>605.76344086021504</v>
      </c>
      <c r="E1674" s="67">
        <f xml:space="preserve">   MAX(0, HLOOKUP(MONTH($B1674),'Farm Crops'!$B$18:$N$28,E$5,0)  - VLOOKUP(E$4,'Farm Crops'!$B$4:$G$13,6,0)/1000*0.65*$C1674)</f>
        <v>510.7331378299121</v>
      </c>
      <c r="F1674" s="67">
        <f xml:space="preserve">   MAX(0, HLOOKUP(MONTH($B1674),'Farm Crops'!$B$18:$N$28,F$5,0)  - VLOOKUP(F$4,'Farm Crops'!$B$4:$G$13,6,0)/1000*0.65*$C1674)</f>
        <v>667.84789833822094</v>
      </c>
      <c r="G1674" s="67">
        <f xml:space="preserve">   MAX(0, HLOOKUP(MONTH($B1674),'Farm Crops'!$B$18:$N$28,G$5,0)  - VLOOKUP(G$4,'Farm Crops'!$B$4:$G$13,6,0)/1000*0.65*$C1674)</f>
        <v>155.95698924731184</v>
      </c>
      <c r="H1674" s="67">
        <f xml:space="preserve">   MAX(0, HLOOKUP(MONTH($B1674),'Farm Crops'!$B$18:$N$28,H$5,0)  - VLOOKUP(H$4,'Farm Crops'!$B$4:$G$13,6,0)/1000*0.65*$C1674)</f>
        <v>535.20234604105588</v>
      </c>
      <c r="I1674" s="67">
        <f xml:space="preserve">   MAX(0, HLOOKUP(MONTH($B1674),'Farm Crops'!$B$18:$N$28,I$5,0)  - VLOOKUP(I$4,'Farm Crops'!$B$4:$G$13,6,0)/1000*0.65*$C1674)</f>
        <v>583.34154447702849</v>
      </c>
      <c r="J1674" s="67">
        <f xml:space="preserve">   MAX(0, HLOOKUP(MONTH($B1674),'Farm Crops'!$B$18:$N$28,J$5,0)  - VLOOKUP(J$4,'Farm Crops'!$B$4:$G$13,6,0)/1000*0.65*$C1674)</f>
        <v>1025.2707722385144</v>
      </c>
      <c r="K1674" s="67">
        <f xml:space="preserve">   MAX(0, HLOOKUP(MONTH($B1674),'Farm Crops'!$B$18:$N$28,K$5,0)  - VLOOKUP(K$4,'Farm Crops'!$B$4:$G$13,6,0)/1000*0.65*$C1674)</f>
        <v>234.81133919843597</v>
      </c>
      <c r="L1674" s="67">
        <f xml:space="preserve">   MAX(0, HLOOKUP(MONTH($B1674),'Farm Crops'!$B$18:$N$28,L$5,0)  - VLOOKUP(L$4,'Farm Crops'!$B$4:$G$13,6,0)/1000*0.65*$C1674)</f>
        <v>41.329423264907156</v>
      </c>
      <c r="M1674" s="67">
        <f xml:space="preserve">   MAX(0, HLOOKUP(MONTH($B1674),'Farm Crops'!$B$18:$N$28,M$5,0)  - VLOOKUP(M$4,'Farm Crops'!$B$4:$G$13,6,0)/1000*0.65*$C1674)</f>
        <v>279.06940371456506</v>
      </c>
    </row>
    <row r="1675" spans="2:13" x14ac:dyDescent="0.2">
      <c r="B1675" s="4">
        <v>42152</v>
      </c>
      <c r="C1675" s="67">
        <f>'Observed Data'!$E1674</f>
        <v>0</v>
      </c>
      <c r="D1675" s="67">
        <f xml:space="preserve">   MAX(0, HLOOKUP(MONTH($B1675),'Farm Crops'!$B$18:$N$28,D$5,0)  - VLOOKUP(D$4,'Farm Crops'!$B$4:$G$13,6,0)/1000*0.65*$C1675)</f>
        <v>605.76344086021504</v>
      </c>
      <c r="E1675" s="67">
        <f xml:space="preserve">   MAX(0, HLOOKUP(MONTH($B1675),'Farm Crops'!$B$18:$N$28,E$5,0)  - VLOOKUP(E$4,'Farm Crops'!$B$4:$G$13,6,0)/1000*0.65*$C1675)</f>
        <v>510.7331378299121</v>
      </c>
      <c r="F1675" s="67">
        <f xml:space="preserve">   MAX(0, HLOOKUP(MONTH($B1675),'Farm Crops'!$B$18:$N$28,F$5,0)  - VLOOKUP(F$4,'Farm Crops'!$B$4:$G$13,6,0)/1000*0.65*$C1675)</f>
        <v>667.84789833822094</v>
      </c>
      <c r="G1675" s="67">
        <f xml:space="preserve">   MAX(0, HLOOKUP(MONTH($B1675),'Farm Crops'!$B$18:$N$28,G$5,0)  - VLOOKUP(G$4,'Farm Crops'!$B$4:$G$13,6,0)/1000*0.65*$C1675)</f>
        <v>155.95698924731184</v>
      </c>
      <c r="H1675" s="67">
        <f xml:space="preserve">   MAX(0, HLOOKUP(MONTH($B1675),'Farm Crops'!$B$18:$N$28,H$5,0)  - VLOOKUP(H$4,'Farm Crops'!$B$4:$G$13,6,0)/1000*0.65*$C1675)</f>
        <v>535.20234604105588</v>
      </c>
      <c r="I1675" s="67">
        <f xml:space="preserve">   MAX(0, HLOOKUP(MONTH($B1675),'Farm Crops'!$B$18:$N$28,I$5,0)  - VLOOKUP(I$4,'Farm Crops'!$B$4:$G$13,6,0)/1000*0.65*$C1675)</f>
        <v>583.34154447702849</v>
      </c>
      <c r="J1675" s="67">
        <f xml:space="preserve">   MAX(0, HLOOKUP(MONTH($B1675),'Farm Crops'!$B$18:$N$28,J$5,0)  - VLOOKUP(J$4,'Farm Crops'!$B$4:$G$13,6,0)/1000*0.65*$C1675)</f>
        <v>1025.2707722385144</v>
      </c>
      <c r="K1675" s="67">
        <f xml:space="preserve">   MAX(0, HLOOKUP(MONTH($B1675),'Farm Crops'!$B$18:$N$28,K$5,0)  - VLOOKUP(K$4,'Farm Crops'!$B$4:$G$13,6,0)/1000*0.65*$C1675)</f>
        <v>234.81133919843597</v>
      </c>
      <c r="L1675" s="67">
        <f xml:space="preserve">   MAX(0, HLOOKUP(MONTH($B1675),'Farm Crops'!$B$18:$N$28,L$5,0)  - VLOOKUP(L$4,'Farm Crops'!$B$4:$G$13,6,0)/1000*0.65*$C1675)</f>
        <v>41.329423264907156</v>
      </c>
      <c r="M1675" s="67">
        <f xml:space="preserve">   MAX(0, HLOOKUP(MONTH($B1675),'Farm Crops'!$B$18:$N$28,M$5,0)  - VLOOKUP(M$4,'Farm Crops'!$B$4:$G$13,6,0)/1000*0.65*$C1675)</f>
        <v>279.06940371456506</v>
      </c>
    </row>
    <row r="1676" spans="2:13" x14ac:dyDescent="0.2">
      <c r="B1676" s="4">
        <v>42153</v>
      </c>
      <c r="C1676" s="67">
        <f>'Observed Data'!$E1675</f>
        <v>0</v>
      </c>
      <c r="D1676" s="67">
        <f xml:space="preserve">   MAX(0, HLOOKUP(MONTH($B1676),'Farm Crops'!$B$18:$N$28,D$5,0)  - VLOOKUP(D$4,'Farm Crops'!$B$4:$G$13,6,0)/1000*0.65*$C1676)</f>
        <v>605.76344086021504</v>
      </c>
      <c r="E1676" s="67">
        <f xml:space="preserve">   MAX(0, HLOOKUP(MONTH($B1676),'Farm Crops'!$B$18:$N$28,E$5,0)  - VLOOKUP(E$4,'Farm Crops'!$B$4:$G$13,6,0)/1000*0.65*$C1676)</f>
        <v>510.7331378299121</v>
      </c>
      <c r="F1676" s="67">
        <f xml:space="preserve">   MAX(0, HLOOKUP(MONTH($B1676),'Farm Crops'!$B$18:$N$28,F$5,0)  - VLOOKUP(F$4,'Farm Crops'!$B$4:$G$13,6,0)/1000*0.65*$C1676)</f>
        <v>667.84789833822094</v>
      </c>
      <c r="G1676" s="67">
        <f xml:space="preserve">   MAX(0, HLOOKUP(MONTH($B1676),'Farm Crops'!$B$18:$N$28,G$5,0)  - VLOOKUP(G$4,'Farm Crops'!$B$4:$G$13,6,0)/1000*0.65*$C1676)</f>
        <v>155.95698924731184</v>
      </c>
      <c r="H1676" s="67">
        <f xml:space="preserve">   MAX(0, HLOOKUP(MONTH($B1676),'Farm Crops'!$B$18:$N$28,H$5,0)  - VLOOKUP(H$4,'Farm Crops'!$B$4:$G$13,6,0)/1000*0.65*$C1676)</f>
        <v>535.20234604105588</v>
      </c>
      <c r="I1676" s="67">
        <f xml:space="preserve">   MAX(0, HLOOKUP(MONTH($B1676),'Farm Crops'!$B$18:$N$28,I$5,0)  - VLOOKUP(I$4,'Farm Crops'!$B$4:$G$13,6,0)/1000*0.65*$C1676)</f>
        <v>583.34154447702849</v>
      </c>
      <c r="J1676" s="67">
        <f xml:space="preserve">   MAX(0, HLOOKUP(MONTH($B1676),'Farm Crops'!$B$18:$N$28,J$5,0)  - VLOOKUP(J$4,'Farm Crops'!$B$4:$G$13,6,0)/1000*0.65*$C1676)</f>
        <v>1025.2707722385144</v>
      </c>
      <c r="K1676" s="67">
        <f xml:space="preserve">   MAX(0, HLOOKUP(MONTH($B1676),'Farm Crops'!$B$18:$N$28,K$5,0)  - VLOOKUP(K$4,'Farm Crops'!$B$4:$G$13,6,0)/1000*0.65*$C1676)</f>
        <v>234.81133919843597</v>
      </c>
      <c r="L1676" s="67">
        <f xml:space="preserve">   MAX(0, HLOOKUP(MONTH($B1676),'Farm Crops'!$B$18:$N$28,L$5,0)  - VLOOKUP(L$4,'Farm Crops'!$B$4:$G$13,6,0)/1000*0.65*$C1676)</f>
        <v>41.329423264907156</v>
      </c>
      <c r="M1676" s="67">
        <f xml:space="preserve">   MAX(0, HLOOKUP(MONTH($B1676),'Farm Crops'!$B$18:$N$28,M$5,0)  - VLOOKUP(M$4,'Farm Crops'!$B$4:$G$13,6,0)/1000*0.65*$C1676)</f>
        <v>279.06940371456506</v>
      </c>
    </row>
    <row r="1677" spans="2:13" x14ac:dyDescent="0.2">
      <c r="B1677" s="4">
        <v>42154</v>
      </c>
      <c r="C1677" s="67">
        <f>'Observed Data'!$E1676</f>
        <v>8</v>
      </c>
      <c r="D1677" s="67">
        <f xml:space="preserve">   MAX(0, HLOOKUP(MONTH($B1677),'Farm Crops'!$B$18:$N$28,D$5,0)  - VLOOKUP(D$4,'Farm Crops'!$B$4:$G$13,6,0)/1000*0.65*$C1677)</f>
        <v>0</v>
      </c>
      <c r="E1677" s="67">
        <f xml:space="preserve">   MAX(0, HLOOKUP(MONTH($B1677),'Farm Crops'!$B$18:$N$28,E$5,0)  - VLOOKUP(E$4,'Farm Crops'!$B$4:$G$13,6,0)/1000*0.65*$C1677)</f>
        <v>0</v>
      </c>
      <c r="F1677" s="67">
        <f xml:space="preserve">   MAX(0, HLOOKUP(MONTH($B1677),'Farm Crops'!$B$18:$N$28,F$5,0)  - VLOOKUP(F$4,'Farm Crops'!$B$4:$G$13,6,0)/1000*0.65*$C1677)</f>
        <v>0</v>
      </c>
      <c r="G1677" s="67">
        <f xml:space="preserve">   MAX(0, HLOOKUP(MONTH($B1677),'Farm Crops'!$B$18:$N$28,G$5,0)  - VLOOKUP(G$4,'Farm Crops'!$B$4:$G$13,6,0)/1000*0.65*$C1677)</f>
        <v>0</v>
      </c>
      <c r="H1677" s="67">
        <f xml:space="preserve">   MAX(0, HLOOKUP(MONTH($B1677),'Farm Crops'!$B$18:$N$28,H$5,0)  - VLOOKUP(H$4,'Farm Crops'!$B$4:$G$13,6,0)/1000*0.65*$C1677)</f>
        <v>0</v>
      </c>
      <c r="I1677" s="67">
        <f xml:space="preserve">   MAX(0, HLOOKUP(MONTH($B1677),'Farm Crops'!$B$18:$N$28,I$5,0)  - VLOOKUP(I$4,'Farm Crops'!$B$4:$G$13,6,0)/1000*0.65*$C1677)</f>
        <v>0</v>
      </c>
      <c r="J1677" s="67">
        <f xml:space="preserve">   MAX(0, HLOOKUP(MONTH($B1677),'Farm Crops'!$B$18:$N$28,J$5,0)  - VLOOKUP(J$4,'Farm Crops'!$B$4:$G$13,6,0)/1000*0.65*$C1677)</f>
        <v>0</v>
      </c>
      <c r="K1677" s="67">
        <f xml:space="preserve">   MAX(0, HLOOKUP(MONTH($B1677),'Farm Crops'!$B$18:$N$28,K$5,0)  - VLOOKUP(K$4,'Farm Crops'!$B$4:$G$13,6,0)/1000*0.65*$C1677)</f>
        <v>0</v>
      </c>
      <c r="L1677" s="67">
        <f xml:space="preserve">   MAX(0, HLOOKUP(MONTH($B1677),'Farm Crops'!$B$18:$N$28,L$5,0)  - VLOOKUP(L$4,'Farm Crops'!$B$4:$G$13,6,0)/1000*0.65*$C1677)</f>
        <v>0</v>
      </c>
      <c r="M1677" s="67">
        <f xml:space="preserve">   MAX(0, HLOOKUP(MONTH($B1677),'Farm Crops'!$B$18:$N$28,M$5,0)  - VLOOKUP(M$4,'Farm Crops'!$B$4:$G$13,6,0)/1000*0.65*$C1677)</f>
        <v>0</v>
      </c>
    </row>
    <row r="1678" spans="2:13" x14ac:dyDescent="0.2">
      <c r="B1678" s="4">
        <v>42155</v>
      </c>
      <c r="C1678" s="67">
        <f>'Observed Data'!$E1677</f>
        <v>0</v>
      </c>
      <c r="D1678" s="67">
        <f xml:space="preserve">   MAX(0, HLOOKUP(MONTH($B1678),'Farm Crops'!$B$18:$N$28,D$5,0)  - VLOOKUP(D$4,'Farm Crops'!$B$4:$G$13,6,0)/1000*0.65*$C1678)</f>
        <v>605.76344086021504</v>
      </c>
      <c r="E1678" s="67">
        <f xml:space="preserve">   MAX(0, HLOOKUP(MONTH($B1678),'Farm Crops'!$B$18:$N$28,E$5,0)  - VLOOKUP(E$4,'Farm Crops'!$B$4:$G$13,6,0)/1000*0.65*$C1678)</f>
        <v>510.7331378299121</v>
      </c>
      <c r="F1678" s="67">
        <f xml:space="preserve">   MAX(0, HLOOKUP(MONTH($B1678),'Farm Crops'!$B$18:$N$28,F$5,0)  - VLOOKUP(F$4,'Farm Crops'!$B$4:$G$13,6,0)/1000*0.65*$C1678)</f>
        <v>667.84789833822094</v>
      </c>
      <c r="G1678" s="67">
        <f xml:space="preserve">   MAX(0, HLOOKUP(MONTH($B1678),'Farm Crops'!$B$18:$N$28,G$5,0)  - VLOOKUP(G$4,'Farm Crops'!$B$4:$G$13,6,0)/1000*0.65*$C1678)</f>
        <v>155.95698924731184</v>
      </c>
      <c r="H1678" s="67">
        <f xml:space="preserve">   MAX(0, HLOOKUP(MONTH($B1678),'Farm Crops'!$B$18:$N$28,H$5,0)  - VLOOKUP(H$4,'Farm Crops'!$B$4:$G$13,6,0)/1000*0.65*$C1678)</f>
        <v>535.20234604105588</v>
      </c>
      <c r="I1678" s="67">
        <f xml:space="preserve">   MAX(0, HLOOKUP(MONTH($B1678),'Farm Crops'!$B$18:$N$28,I$5,0)  - VLOOKUP(I$4,'Farm Crops'!$B$4:$G$13,6,0)/1000*0.65*$C1678)</f>
        <v>583.34154447702849</v>
      </c>
      <c r="J1678" s="67">
        <f xml:space="preserve">   MAX(0, HLOOKUP(MONTH($B1678),'Farm Crops'!$B$18:$N$28,J$5,0)  - VLOOKUP(J$4,'Farm Crops'!$B$4:$G$13,6,0)/1000*0.65*$C1678)</f>
        <v>1025.2707722385144</v>
      </c>
      <c r="K1678" s="67">
        <f xml:space="preserve">   MAX(0, HLOOKUP(MONTH($B1678),'Farm Crops'!$B$18:$N$28,K$5,0)  - VLOOKUP(K$4,'Farm Crops'!$B$4:$G$13,6,0)/1000*0.65*$C1678)</f>
        <v>234.81133919843597</v>
      </c>
      <c r="L1678" s="67">
        <f xml:space="preserve">   MAX(0, HLOOKUP(MONTH($B1678),'Farm Crops'!$B$18:$N$28,L$5,0)  - VLOOKUP(L$4,'Farm Crops'!$B$4:$G$13,6,0)/1000*0.65*$C1678)</f>
        <v>41.329423264907156</v>
      </c>
      <c r="M1678" s="67">
        <f xml:space="preserve">   MAX(0, HLOOKUP(MONTH($B1678),'Farm Crops'!$B$18:$N$28,M$5,0)  - VLOOKUP(M$4,'Farm Crops'!$B$4:$G$13,6,0)/1000*0.65*$C1678)</f>
        <v>279.06940371456506</v>
      </c>
    </row>
    <row r="1679" spans="2:13" x14ac:dyDescent="0.2">
      <c r="B1679" s="4">
        <v>42156</v>
      </c>
      <c r="C1679" s="67">
        <f>'Observed Data'!$E1678</f>
        <v>2</v>
      </c>
      <c r="D1679" s="67">
        <f xml:space="preserve">   MAX(0, HLOOKUP(MONTH($B1679),'Farm Crops'!$B$18:$N$28,D$5,0)  - VLOOKUP(D$4,'Farm Crops'!$B$4:$G$13,6,0)/1000*0.65*$C1679)</f>
        <v>0</v>
      </c>
      <c r="E1679" s="67">
        <f xml:space="preserve">   MAX(0, HLOOKUP(MONTH($B1679),'Farm Crops'!$B$18:$N$28,E$5,0)  - VLOOKUP(E$4,'Farm Crops'!$B$4:$G$13,6,0)/1000*0.65*$C1679)</f>
        <v>0</v>
      </c>
      <c r="F1679" s="67">
        <f xml:space="preserve">   MAX(0, HLOOKUP(MONTH($B1679),'Farm Crops'!$B$18:$N$28,F$5,0)  - VLOOKUP(F$4,'Farm Crops'!$B$4:$G$13,6,0)/1000*0.65*$C1679)</f>
        <v>0</v>
      </c>
      <c r="G1679" s="67">
        <f xml:space="preserve">   MAX(0, HLOOKUP(MONTH($B1679),'Farm Crops'!$B$18:$N$28,G$5,0)  - VLOOKUP(G$4,'Farm Crops'!$B$4:$G$13,6,0)/1000*0.65*$C1679)</f>
        <v>0</v>
      </c>
      <c r="H1679" s="67">
        <f xml:space="preserve">   MAX(0, HLOOKUP(MONTH($B1679),'Farm Crops'!$B$18:$N$28,H$5,0)  - VLOOKUP(H$4,'Farm Crops'!$B$4:$G$13,6,0)/1000*0.65*$C1679)</f>
        <v>0</v>
      </c>
      <c r="I1679" s="67">
        <f xml:space="preserve">   MAX(0, HLOOKUP(MONTH($B1679),'Farm Crops'!$B$18:$N$28,I$5,0)  - VLOOKUP(I$4,'Farm Crops'!$B$4:$G$13,6,0)/1000*0.65*$C1679)</f>
        <v>0</v>
      </c>
      <c r="J1679" s="67">
        <f xml:space="preserve">   MAX(0, HLOOKUP(MONTH($B1679),'Farm Crops'!$B$18:$N$28,J$5,0)  - VLOOKUP(J$4,'Farm Crops'!$B$4:$G$13,6,0)/1000*0.65*$C1679)</f>
        <v>0</v>
      </c>
      <c r="K1679" s="67">
        <f xml:space="preserve">   MAX(0, HLOOKUP(MONTH($B1679),'Farm Crops'!$B$18:$N$28,K$5,0)  - VLOOKUP(K$4,'Farm Crops'!$B$4:$G$13,6,0)/1000*0.65*$C1679)</f>
        <v>0</v>
      </c>
      <c r="L1679" s="67">
        <f xml:space="preserve">   MAX(0, HLOOKUP(MONTH($B1679),'Farm Crops'!$B$18:$N$28,L$5,0)  - VLOOKUP(L$4,'Farm Crops'!$B$4:$G$13,6,0)/1000*0.65*$C1679)</f>
        <v>0</v>
      </c>
      <c r="M1679" s="67">
        <f xml:space="preserve">   MAX(0, HLOOKUP(MONTH($B1679),'Farm Crops'!$B$18:$N$28,M$5,0)  - VLOOKUP(M$4,'Farm Crops'!$B$4:$G$13,6,0)/1000*0.65*$C1679)</f>
        <v>0</v>
      </c>
    </row>
    <row r="1680" spans="2:13" x14ac:dyDescent="0.2">
      <c r="B1680" s="4">
        <v>42157</v>
      </c>
      <c r="C1680" s="67">
        <f>'Observed Data'!$E1679</f>
        <v>10</v>
      </c>
      <c r="D1680" s="67">
        <f xml:space="preserve">   MAX(0, HLOOKUP(MONTH($B1680),'Farm Crops'!$B$18:$N$28,D$5,0)  - VLOOKUP(D$4,'Farm Crops'!$B$4:$G$13,6,0)/1000*0.65*$C1680)</f>
        <v>0</v>
      </c>
      <c r="E1680" s="67">
        <f xml:space="preserve">   MAX(0, HLOOKUP(MONTH($B1680),'Farm Crops'!$B$18:$N$28,E$5,0)  - VLOOKUP(E$4,'Farm Crops'!$B$4:$G$13,6,0)/1000*0.65*$C1680)</f>
        <v>0</v>
      </c>
      <c r="F1680" s="67">
        <f xml:space="preserve">   MAX(0, HLOOKUP(MONTH($B1680),'Farm Crops'!$B$18:$N$28,F$5,0)  - VLOOKUP(F$4,'Farm Crops'!$B$4:$G$13,6,0)/1000*0.65*$C1680)</f>
        <v>0</v>
      </c>
      <c r="G1680" s="67">
        <f xml:space="preserve">   MAX(0, HLOOKUP(MONTH($B1680),'Farm Crops'!$B$18:$N$28,G$5,0)  - VLOOKUP(G$4,'Farm Crops'!$B$4:$G$13,6,0)/1000*0.65*$C1680)</f>
        <v>0</v>
      </c>
      <c r="H1680" s="67">
        <f xml:space="preserve">   MAX(0, HLOOKUP(MONTH($B1680),'Farm Crops'!$B$18:$N$28,H$5,0)  - VLOOKUP(H$4,'Farm Crops'!$B$4:$G$13,6,0)/1000*0.65*$C1680)</f>
        <v>0</v>
      </c>
      <c r="I1680" s="67">
        <f xml:space="preserve">   MAX(0, HLOOKUP(MONTH($B1680),'Farm Crops'!$B$18:$N$28,I$5,0)  - VLOOKUP(I$4,'Farm Crops'!$B$4:$G$13,6,0)/1000*0.65*$C1680)</f>
        <v>0</v>
      </c>
      <c r="J1680" s="67">
        <f xml:space="preserve">   MAX(0, HLOOKUP(MONTH($B1680),'Farm Crops'!$B$18:$N$28,J$5,0)  - VLOOKUP(J$4,'Farm Crops'!$B$4:$G$13,6,0)/1000*0.65*$C1680)</f>
        <v>0</v>
      </c>
      <c r="K1680" s="67">
        <f xml:space="preserve">   MAX(0, HLOOKUP(MONTH($B1680),'Farm Crops'!$B$18:$N$28,K$5,0)  - VLOOKUP(K$4,'Farm Crops'!$B$4:$G$13,6,0)/1000*0.65*$C1680)</f>
        <v>0</v>
      </c>
      <c r="L1680" s="67">
        <f xml:space="preserve">   MAX(0, HLOOKUP(MONTH($B1680),'Farm Crops'!$B$18:$N$28,L$5,0)  - VLOOKUP(L$4,'Farm Crops'!$B$4:$G$13,6,0)/1000*0.65*$C1680)</f>
        <v>0</v>
      </c>
      <c r="M1680" s="67">
        <f xml:space="preserve">   MAX(0, HLOOKUP(MONTH($B1680),'Farm Crops'!$B$18:$N$28,M$5,0)  - VLOOKUP(M$4,'Farm Crops'!$B$4:$G$13,6,0)/1000*0.65*$C1680)</f>
        <v>0</v>
      </c>
    </row>
    <row r="1681" spans="2:13" x14ac:dyDescent="0.2">
      <c r="B1681" s="4">
        <v>42158</v>
      </c>
      <c r="C1681" s="67">
        <f>'Observed Data'!$E1680</f>
        <v>26</v>
      </c>
      <c r="D1681" s="67">
        <f xml:space="preserve">   MAX(0, HLOOKUP(MONTH($B1681),'Farm Crops'!$B$18:$N$28,D$5,0)  - VLOOKUP(D$4,'Farm Crops'!$B$4:$G$13,6,0)/1000*0.65*$C1681)</f>
        <v>0</v>
      </c>
      <c r="E1681" s="67">
        <f xml:space="preserve">   MAX(0, HLOOKUP(MONTH($B1681),'Farm Crops'!$B$18:$N$28,E$5,0)  - VLOOKUP(E$4,'Farm Crops'!$B$4:$G$13,6,0)/1000*0.65*$C1681)</f>
        <v>0</v>
      </c>
      <c r="F1681" s="67">
        <f xml:space="preserve">   MAX(0, HLOOKUP(MONTH($B1681),'Farm Crops'!$B$18:$N$28,F$5,0)  - VLOOKUP(F$4,'Farm Crops'!$B$4:$G$13,6,0)/1000*0.65*$C1681)</f>
        <v>0</v>
      </c>
      <c r="G1681" s="67">
        <f xml:space="preserve">   MAX(0, HLOOKUP(MONTH($B1681),'Farm Crops'!$B$18:$N$28,G$5,0)  - VLOOKUP(G$4,'Farm Crops'!$B$4:$G$13,6,0)/1000*0.65*$C1681)</f>
        <v>0</v>
      </c>
      <c r="H1681" s="67">
        <f xml:space="preserve">   MAX(0, HLOOKUP(MONTH($B1681),'Farm Crops'!$B$18:$N$28,H$5,0)  - VLOOKUP(H$4,'Farm Crops'!$B$4:$G$13,6,0)/1000*0.65*$C1681)</f>
        <v>0</v>
      </c>
      <c r="I1681" s="67">
        <f xml:space="preserve">   MAX(0, HLOOKUP(MONTH($B1681),'Farm Crops'!$B$18:$N$28,I$5,0)  - VLOOKUP(I$4,'Farm Crops'!$B$4:$G$13,6,0)/1000*0.65*$C1681)</f>
        <v>0</v>
      </c>
      <c r="J1681" s="67">
        <f xml:space="preserve">   MAX(0, HLOOKUP(MONTH($B1681),'Farm Crops'!$B$18:$N$28,J$5,0)  - VLOOKUP(J$4,'Farm Crops'!$B$4:$G$13,6,0)/1000*0.65*$C1681)</f>
        <v>0</v>
      </c>
      <c r="K1681" s="67">
        <f xml:space="preserve">   MAX(0, HLOOKUP(MONTH($B1681),'Farm Crops'!$B$18:$N$28,K$5,0)  - VLOOKUP(K$4,'Farm Crops'!$B$4:$G$13,6,0)/1000*0.65*$C1681)</f>
        <v>0</v>
      </c>
      <c r="L1681" s="67">
        <f xml:space="preserve">   MAX(0, HLOOKUP(MONTH($B1681),'Farm Crops'!$B$18:$N$28,L$5,0)  - VLOOKUP(L$4,'Farm Crops'!$B$4:$G$13,6,0)/1000*0.65*$C1681)</f>
        <v>0</v>
      </c>
      <c r="M1681" s="67">
        <f xml:space="preserve">   MAX(0, HLOOKUP(MONTH($B1681),'Farm Crops'!$B$18:$N$28,M$5,0)  - VLOOKUP(M$4,'Farm Crops'!$B$4:$G$13,6,0)/1000*0.65*$C1681)</f>
        <v>0</v>
      </c>
    </row>
    <row r="1682" spans="2:13" x14ac:dyDescent="0.2">
      <c r="B1682" s="4">
        <v>42159</v>
      </c>
      <c r="C1682" s="67">
        <f>'Observed Data'!$E1681</f>
        <v>28</v>
      </c>
      <c r="D1682" s="67">
        <f xml:space="preserve">   MAX(0, HLOOKUP(MONTH($B1682),'Farm Crops'!$B$18:$N$28,D$5,0)  - VLOOKUP(D$4,'Farm Crops'!$B$4:$G$13,6,0)/1000*0.65*$C1682)</f>
        <v>0</v>
      </c>
      <c r="E1682" s="67">
        <f xml:space="preserve">   MAX(0, HLOOKUP(MONTH($B1682),'Farm Crops'!$B$18:$N$28,E$5,0)  - VLOOKUP(E$4,'Farm Crops'!$B$4:$G$13,6,0)/1000*0.65*$C1682)</f>
        <v>0</v>
      </c>
      <c r="F1682" s="67">
        <f xml:space="preserve">   MAX(0, HLOOKUP(MONTH($B1682),'Farm Crops'!$B$18:$N$28,F$5,0)  - VLOOKUP(F$4,'Farm Crops'!$B$4:$G$13,6,0)/1000*0.65*$C1682)</f>
        <v>0</v>
      </c>
      <c r="G1682" s="67">
        <f xml:space="preserve">   MAX(0, HLOOKUP(MONTH($B1682),'Farm Crops'!$B$18:$N$28,G$5,0)  - VLOOKUP(G$4,'Farm Crops'!$B$4:$G$13,6,0)/1000*0.65*$C1682)</f>
        <v>0</v>
      </c>
      <c r="H1682" s="67">
        <f xml:space="preserve">   MAX(0, HLOOKUP(MONTH($B1682),'Farm Crops'!$B$18:$N$28,H$5,0)  - VLOOKUP(H$4,'Farm Crops'!$B$4:$G$13,6,0)/1000*0.65*$C1682)</f>
        <v>0</v>
      </c>
      <c r="I1682" s="67">
        <f xml:space="preserve">   MAX(0, HLOOKUP(MONTH($B1682),'Farm Crops'!$B$18:$N$28,I$5,0)  - VLOOKUP(I$4,'Farm Crops'!$B$4:$G$13,6,0)/1000*0.65*$C1682)</f>
        <v>0</v>
      </c>
      <c r="J1682" s="67">
        <f xml:space="preserve">   MAX(0, HLOOKUP(MONTH($B1682),'Farm Crops'!$B$18:$N$28,J$5,0)  - VLOOKUP(J$4,'Farm Crops'!$B$4:$G$13,6,0)/1000*0.65*$C1682)</f>
        <v>0</v>
      </c>
      <c r="K1682" s="67">
        <f xml:space="preserve">   MAX(0, HLOOKUP(MONTH($B1682),'Farm Crops'!$B$18:$N$28,K$5,0)  - VLOOKUP(K$4,'Farm Crops'!$B$4:$G$13,6,0)/1000*0.65*$C1682)</f>
        <v>0</v>
      </c>
      <c r="L1682" s="67">
        <f xml:space="preserve">   MAX(0, HLOOKUP(MONTH($B1682),'Farm Crops'!$B$18:$N$28,L$5,0)  - VLOOKUP(L$4,'Farm Crops'!$B$4:$G$13,6,0)/1000*0.65*$C1682)</f>
        <v>0</v>
      </c>
      <c r="M1682" s="67">
        <f xml:space="preserve">   MAX(0, HLOOKUP(MONTH($B1682),'Farm Crops'!$B$18:$N$28,M$5,0)  - VLOOKUP(M$4,'Farm Crops'!$B$4:$G$13,6,0)/1000*0.65*$C1682)</f>
        <v>0</v>
      </c>
    </row>
    <row r="1683" spans="2:13" x14ac:dyDescent="0.2">
      <c r="B1683" s="4">
        <v>42160</v>
      </c>
      <c r="C1683" s="67">
        <f>'Observed Data'!$E1682</f>
        <v>0</v>
      </c>
      <c r="D1683" s="67">
        <f xml:space="preserve">   MAX(0, HLOOKUP(MONTH($B1683),'Farm Crops'!$B$18:$N$28,D$5,0)  - VLOOKUP(D$4,'Farm Crops'!$B$4:$G$13,6,0)/1000*0.65*$C1683)</f>
        <v>399.96020202020208</v>
      </c>
      <c r="E1683" s="67">
        <f xml:space="preserve">   MAX(0, HLOOKUP(MONTH($B1683),'Farm Crops'!$B$18:$N$28,E$5,0)  - VLOOKUP(E$4,'Farm Crops'!$B$4:$G$13,6,0)/1000*0.65*$C1683)</f>
        <v>343.43965656565666</v>
      </c>
      <c r="F1683" s="67">
        <f xml:space="preserve">   MAX(0, HLOOKUP(MONTH($B1683),'Farm Crops'!$B$18:$N$28,F$5,0)  - VLOOKUP(F$4,'Farm Crops'!$B$4:$G$13,6,0)/1000*0.65*$C1683)</f>
        <v>448.01470707070712</v>
      </c>
      <c r="G1683" s="67">
        <f xml:space="preserve">   MAX(0, HLOOKUP(MONTH($B1683),'Farm Crops'!$B$18:$N$28,G$5,0)  - VLOOKUP(G$4,'Farm Crops'!$B$4:$G$13,6,0)/1000*0.65*$C1683)</f>
        <v>105.55688888888889</v>
      </c>
      <c r="H1683" s="67">
        <f xml:space="preserve">   MAX(0, HLOOKUP(MONTH($B1683),'Farm Crops'!$B$18:$N$28,H$5,0)  - VLOOKUP(H$4,'Farm Crops'!$B$4:$G$13,6,0)/1000*0.65*$C1683)</f>
        <v>362.24278787878791</v>
      </c>
      <c r="I1683" s="67">
        <f xml:space="preserve">   MAX(0, HLOOKUP(MONTH($B1683),'Farm Crops'!$B$18:$N$28,I$5,0)  - VLOOKUP(I$4,'Farm Crops'!$B$4:$G$13,6,0)/1000*0.65*$C1683)</f>
        <v>442.60533333333336</v>
      </c>
      <c r="J1683" s="67">
        <f xml:space="preserve">   MAX(0, HLOOKUP(MONTH($B1683),'Farm Crops'!$B$18:$N$28,J$5,0)  - VLOOKUP(J$4,'Farm Crops'!$B$4:$G$13,6,0)/1000*0.65*$C1683)</f>
        <v>667.94650505050527</v>
      </c>
      <c r="K1683" s="67">
        <f xml:space="preserve">   MAX(0, HLOOKUP(MONTH($B1683),'Farm Crops'!$B$18:$N$28,K$5,0)  - VLOOKUP(K$4,'Farm Crops'!$B$4:$G$13,6,0)/1000*0.65*$C1683)</f>
        <v>153.4631919191919</v>
      </c>
      <c r="L1683" s="67">
        <f xml:space="preserve">   MAX(0, HLOOKUP(MONTH($B1683),'Farm Crops'!$B$18:$N$28,L$5,0)  - VLOOKUP(L$4,'Farm Crops'!$B$4:$G$13,6,0)/1000*0.65*$C1683)</f>
        <v>27.083919191919215</v>
      </c>
      <c r="M1683" s="67">
        <f xml:space="preserve">   MAX(0, HLOOKUP(MONTH($B1683),'Farm Crops'!$B$18:$N$28,M$5,0)  - VLOOKUP(M$4,'Farm Crops'!$B$4:$G$13,6,0)/1000*0.65*$C1683)</f>
        <v>184.47446464646467</v>
      </c>
    </row>
    <row r="1684" spans="2:13" x14ac:dyDescent="0.2">
      <c r="B1684" s="4">
        <v>42161</v>
      </c>
      <c r="C1684" s="67">
        <f>'Observed Data'!$E1683</f>
        <v>0</v>
      </c>
      <c r="D1684" s="67">
        <f xml:space="preserve">   MAX(0, HLOOKUP(MONTH($B1684),'Farm Crops'!$B$18:$N$28,D$5,0)  - VLOOKUP(D$4,'Farm Crops'!$B$4:$G$13,6,0)/1000*0.65*$C1684)</f>
        <v>399.96020202020208</v>
      </c>
      <c r="E1684" s="67">
        <f xml:space="preserve">   MAX(0, HLOOKUP(MONTH($B1684),'Farm Crops'!$B$18:$N$28,E$5,0)  - VLOOKUP(E$4,'Farm Crops'!$B$4:$G$13,6,0)/1000*0.65*$C1684)</f>
        <v>343.43965656565666</v>
      </c>
      <c r="F1684" s="67">
        <f xml:space="preserve">   MAX(0, HLOOKUP(MONTH($B1684),'Farm Crops'!$B$18:$N$28,F$5,0)  - VLOOKUP(F$4,'Farm Crops'!$B$4:$G$13,6,0)/1000*0.65*$C1684)</f>
        <v>448.01470707070712</v>
      </c>
      <c r="G1684" s="67">
        <f xml:space="preserve">   MAX(0, HLOOKUP(MONTH($B1684),'Farm Crops'!$B$18:$N$28,G$5,0)  - VLOOKUP(G$4,'Farm Crops'!$B$4:$G$13,6,0)/1000*0.65*$C1684)</f>
        <v>105.55688888888889</v>
      </c>
      <c r="H1684" s="67">
        <f xml:space="preserve">   MAX(0, HLOOKUP(MONTH($B1684),'Farm Crops'!$B$18:$N$28,H$5,0)  - VLOOKUP(H$4,'Farm Crops'!$B$4:$G$13,6,0)/1000*0.65*$C1684)</f>
        <v>362.24278787878791</v>
      </c>
      <c r="I1684" s="67">
        <f xml:space="preserve">   MAX(0, HLOOKUP(MONTH($B1684),'Farm Crops'!$B$18:$N$28,I$5,0)  - VLOOKUP(I$4,'Farm Crops'!$B$4:$G$13,6,0)/1000*0.65*$C1684)</f>
        <v>442.60533333333336</v>
      </c>
      <c r="J1684" s="67">
        <f xml:space="preserve">   MAX(0, HLOOKUP(MONTH($B1684),'Farm Crops'!$B$18:$N$28,J$5,0)  - VLOOKUP(J$4,'Farm Crops'!$B$4:$G$13,6,0)/1000*0.65*$C1684)</f>
        <v>667.94650505050527</v>
      </c>
      <c r="K1684" s="67">
        <f xml:space="preserve">   MAX(0, HLOOKUP(MONTH($B1684),'Farm Crops'!$B$18:$N$28,K$5,0)  - VLOOKUP(K$4,'Farm Crops'!$B$4:$G$13,6,0)/1000*0.65*$C1684)</f>
        <v>153.4631919191919</v>
      </c>
      <c r="L1684" s="67">
        <f xml:space="preserve">   MAX(0, HLOOKUP(MONTH($B1684),'Farm Crops'!$B$18:$N$28,L$5,0)  - VLOOKUP(L$4,'Farm Crops'!$B$4:$G$13,6,0)/1000*0.65*$C1684)</f>
        <v>27.083919191919215</v>
      </c>
      <c r="M1684" s="67">
        <f xml:space="preserve">   MAX(0, HLOOKUP(MONTH($B1684),'Farm Crops'!$B$18:$N$28,M$5,0)  - VLOOKUP(M$4,'Farm Crops'!$B$4:$G$13,6,0)/1000*0.65*$C1684)</f>
        <v>184.47446464646467</v>
      </c>
    </row>
    <row r="1685" spans="2:13" x14ac:dyDescent="0.2">
      <c r="B1685" s="4">
        <v>42162</v>
      </c>
      <c r="C1685" s="67">
        <f>'Observed Data'!$E1684</f>
        <v>0</v>
      </c>
      <c r="D1685" s="67">
        <f xml:space="preserve">   MAX(0, HLOOKUP(MONTH($B1685),'Farm Crops'!$B$18:$N$28,D$5,0)  - VLOOKUP(D$4,'Farm Crops'!$B$4:$G$13,6,0)/1000*0.65*$C1685)</f>
        <v>399.96020202020208</v>
      </c>
      <c r="E1685" s="67">
        <f xml:space="preserve">   MAX(0, HLOOKUP(MONTH($B1685),'Farm Crops'!$B$18:$N$28,E$5,0)  - VLOOKUP(E$4,'Farm Crops'!$B$4:$G$13,6,0)/1000*0.65*$C1685)</f>
        <v>343.43965656565666</v>
      </c>
      <c r="F1685" s="67">
        <f xml:space="preserve">   MAX(0, HLOOKUP(MONTH($B1685),'Farm Crops'!$B$18:$N$28,F$5,0)  - VLOOKUP(F$4,'Farm Crops'!$B$4:$G$13,6,0)/1000*0.65*$C1685)</f>
        <v>448.01470707070712</v>
      </c>
      <c r="G1685" s="67">
        <f xml:space="preserve">   MAX(0, HLOOKUP(MONTH($B1685),'Farm Crops'!$B$18:$N$28,G$5,0)  - VLOOKUP(G$4,'Farm Crops'!$B$4:$G$13,6,0)/1000*0.65*$C1685)</f>
        <v>105.55688888888889</v>
      </c>
      <c r="H1685" s="67">
        <f xml:space="preserve">   MAX(0, HLOOKUP(MONTH($B1685),'Farm Crops'!$B$18:$N$28,H$5,0)  - VLOOKUP(H$4,'Farm Crops'!$B$4:$G$13,6,0)/1000*0.65*$C1685)</f>
        <v>362.24278787878791</v>
      </c>
      <c r="I1685" s="67">
        <f xml:space="preserve">   MAX(0, HLOOKUP(MONTH($B1685),'Farm Crops'!$B$18:$N$28,I$5,0)  - VLOOKUP(I$4,'Farm Crops'!$B$4:$G$13,6,0)/1000*0.65*$C1685)</f>
        <v>442.60533333333336</v>
      </c>
      <c r="J1685" s="67">
        <f xml:space="preserve">   MAX(0, HLOOKUP(MONTH($B1685),'Farm Crops'!$B$18:$N$28,J$5,0)  - VLOOKUP(J$4,'Farm Crops'!$B$4:$G$13,6,0)/1000*0.65*$C1685)</f>
        <v>667.94650505050527</v>
      </c>
      <c r="K1685" s="67">
        <f xml:space="preserve">   MAX(0, HLOOKUP(MONTH($B1685),'Farm Crops'!$B$18:$N$28,K$5,0)  - VLOOKUP(K$4,'Farm Crops'!$B$4:$G$13,6,0)/1000*0.65*$C1685)</f>
        <v>153.4631919191919</v>
      </c>
      <c r="L1685" s="67">
        <f xml:space="preserve">   MAX(0, HLOOKUP(MONTH($B1685),'Farm Crops'!$B$18:$N$28,L$5,0)  - VLOOKUP(L$4,'Farm Crops'!$B$4:$G$13,6,0)/1000*0.65*$C1685)</f>
        <v>27.083919191919215</v>
      </c>
      <c r="M1685" s="67">
        <f xml:space="preserve">   MAX(0, HLOOKUP(MONTH($B1685),'Farm Crops'!$B$18:$N$28,M$5,0)  - VLOOKUP(M$4,'Farm Crops'!$B$4:$G$13,6,0)/1000*0.65*$C1685)</f>
        <v>184.47446464646467</v>
      </c>
    </row>
    <row r="1686" spans="2:13" x14ac:dyDescent="0.2">
      <c r="B1686" s="4">
        <v>42163</v>
      </c>
      <c r="C1686" s="67">
        <f>'Observed Data'!$E1685</f>
        <v>0</v>
      </c>
      <c r="D1686" s="67">
        <f xml:space="preserve">   MAX(0, HLOOKUP(MONTH($B1686),'Farm Crops'!$B$18:$N$28,D$5,0)  - VLOOKUP(D$4,'Farm Crops'!$B$4:$G$13,6,0)/1000*0.65*$C1686)</f>
        <v>399.96020202020208</v>
      </c>
      <c r="E1686" s="67">
        <f xml:space="preserve">   MAX(0, HLOOKUP(MONTH($B1686),'Farm Crops'!$B$18:$N$28,E$5,0)  - VLOOKUP(E$4,'Farm Crops'!$B$4:$G$13,6,0)/1000*0.65*$C1686)</f>
        <v>343.43965656565666</v>
      </c>
      <c r="F1686" s="67">
        <f xml:space="preserve">   MAX(0, HLOOKUP(MONTH($B1686),'Farm Crops'!$B$18:$N$28,F$5,0)  - VLOOKUP(F$4,'Farm Crops'!$B$4:$G$13,6,0)/1000*0.65*$C1686)</f>
        <v>448.01470707070712</v>
      </c>
      <c r="G1686" s="67">
        <f xml:space="preserve">   MAX(0, HLOOKUP(MONTH($B1686),'Farm Crops'!$B$18:$N$28,G$5,0)  - VLOOKUP(G$4,'Farm Crops'!$B$4:$G$13,6,0)/1000*0.65*$C1686)</f>
        <v>105.55688888888889</v>
      </c>
      <c r="H1686" s="67">
        <f xml:space="preserve">   MAX(0, HLOOKUP(MONTH($B1686),'Farm Crops'!$B$18:$N$28,H$5,0)  - VLOOKUP(H$4,'Farm Crops'!$B$4:$G$13,6,0)/1000*0.65*$C1686)</f>
        <v>362.24278787878791</v>
      </c>
      <c r="I1686" s="67">
        <f xml:space="preserve">   MAX(0, HLOOKUP(MONTH($B1686),'Farm Crops'!$B$18:$N$28,I$5,0)  - VLOOKUP(I$4,'Farm Crops'!$B$4:$G$13,6,0)/1000*0.65*$C1686)</f>
        <v>442.60533333333336</v>
      </c>
      <c r="J1686" s="67">
        <f xml:space="preserve">   MAX(0, HLOOKUP(MONTH($B1686),'Farm Crops'!$B$18:$N$28,J$5,0)  - VLOOKUP(J$4,'Farm Crops'!$B$4:$G$13,6,0)/1000*0.65*$C1686)</f>
        <v>667.94650505050527</v>
      </c>
      <c r="K1686" s="67">
        <f xml:space="preserve">   MAX(0, HLOOKUP(MONTH($B1686),'Farm Crops'!$B$18:$N$28,K$5,0)  - VLOOKUP(K$4,'Farm Crops'!$B$4:$G$13,6,0)/1000*0.65*$C1686)</f>
        <v>153.4631919191919</v>
      </c>
      <c r="L1686" s="67">
        <f xml:space="preserve">   MAX(0, HLOOKUP(MONTH($B1686),'Farm Crops'!$B$18:$N$28,L$5,0)  - VLOOKUP(L$4,'Farm Crops'!$B$4:$G$13,6,0)/1000*0.65*$C1686)</f>
        <v>27.083919191919215</v>
      </c>
      <c r="M1686" s="67">
        <f xml:space="preserve">   MAX(0, HLOOKUP(MONTH($B1686),'Farm Crops'!$B$18:$N$28,M$5,0)  - VLOOKUP(M$4,'Farm Crops'!$B$4:$G$13,6,0)/1000*0.65*$C1686)</f>
        <v>184.47446464646467</v>
      </c>
    </row>
    <row r="1687" spans="2:13" x14ac:dyDescent="0.2">
      <c r="B1687" s="4">
        <v>42164</v>
      </c>
      <c r="C1687" s="67">
        <f>'Observed Data'!$E1686</f>
        <v>0</v>
      </c>
      <c r="D1687" s="67">
        <f xml:space="preserve">   MAX(0, HLOOKUP(MONTH($B1687),'Farm Crops'!$B$18:$N$28,D$5,0)  - VLOOKUP(D$4,'Farm Crops'!$B$4:$G$13,6,0)/1000*0.65*$C1687)</f>
        <v>399.96020202020208</v>
      </c>
      <c r="E1687" s="67">
        <f xml:space="preserve">   MAX(0, HLOOKUP(MONTH($B1687),'Farm Crops'!$B$18:$N$28,E$5,0)  - VLOOKUP(E$4,'Farm Crops'!$B$4:$G$13,6,0)/1000*0.65*$C1687)</f>
        <v>343.43965656565666</v>
      </c>
      <c r="F1687" s="67">
        <f xml:space="preserve">   MAX(0, HLOOKUP(MONTH($B1687),'Farm Crops'!$B$18:$N$28,F$5,0)  - VLOOKUP(F$4,'Farm Crops'!$B$4:$G$13,6,0)/1000*0.65*$C1687)</f>
        <v>448.01470707070712</v>
      </c>
      <c r="G1687" s="67">
        <f xml:space="preserve">   MAX(0, HLOOKUP(MONTH($B1687),'Farm Crops'!$B$18:$N$28,G$5,0)  - VLOOKUP(G$4,'Farm Crops'!$B$4:$G$13,6,0)/1000*0.65*$C1687)</f>
        <v>105.55688888888889</v>
      </c>
      <c r="H1687" s="67">
        <f xml:space="preserve">   MAX(0, HLOOKUP(MONTH($B1687),'Farm Crops'!$B$18:$N$28,H$5,0)  - VLOOKUP(H$4,'Farm Crops'!$B$4:$G$13,6,0)/1000*0.65*$C1687)</f>
        <v>362.24278787878791</v>
      </c>
      <c r="I1687" s="67">
        <f xml:space="preserve">   MAX(0, HLOOKUP(MONTH($B1687),'Farm Crops'!$B$18:$N$28,I$5,0)  - VLOOKUP(I$4,'Farm Crops'!$B$4:$G$13,6,0)/1000*0.65*$C1687)</f>
        <v>442.60533333333336</v>
      </c>
      <c r="J1687" s="67">
        <f xml:space="preserve">   MAX(0, HLOOKUP(MONTH($B1687),'Farm Crops'!$B$18:$N$28,J$5,0)  - VLOOKUP(J$4,'Farm Crops'!$B$4:$G$13,6,0)/1000*0.65*$C1687)</f>
        <v>667.94650505050527</v>
      </c>
      <c r="K1687" s="67">
        <f xml:space="preserve">   MAX(0, HLOOKUP(MONTH($B1687),'Farm Crops'!$B$18:$N$28,K$5,0)  - VLOOKUP(K$4,'Farm Crops'!$B$4:$G$13,6,0)/1000*0.65*$C1687)</f>
        <v>153.4631919191919</v>
      </c>
      <c r="L1687" s="67">
        <f xml:space="preserve">   MAX(0, HLOOKUP(MONTH($B1687),'Farm Crops'!$B$18:$N$28,L$5,0)  - VLOOKUP(L$4,'Farm Crops'!$B$4:$G$13,6,0)/1000*0.65*$C1687)</f>
        <v>27.083919191919215</v>
      </c>
      <c r="M1687" s="67">
        <f xml:space="preserve">   MAX(0, HLOOKUP(MONTH($B1687),'Farm Crops'!$B$18:$N$28,M$5,0)  - VLOOKUP(M$4,'Farm Crops'!$B$4:$G$13,6,0)/1000*0.65*$C1687)</f>
        <v>184.47446464646467</v>
      </c>
    </row>
    <row r="1688" spans="2:13" x14ac:dyDescent="0.2">
      <c r="B1688" s="4">
        <v>42165</v>
      </c>
      <c r="C1688" s="67">
        <f>'Observed Data'!$E1687</f>
        <v>0</v>
      </c>
      <c r="D1688" s="67">
        <f xml:space="preserve">   MAX(0, HLOOKUP(MONTH($B1688),'Farm Crops'!$B$18:$N$28,D$5,0)  - VLOOKUP(D$4,'Farm Crops'!$B$4:$G$13,6,0)/1000*0.65*$C1688)</f>
        <v>399.96020202020208</v>
      </c>
      <c r="E1688" s="67">
        <f xml:space="preserve">   MAX(0, HLOOKUP(MONTH($B1688),'Farm Crops'!$B$18:$N$28,E$5,0)  - VLOOKUP(E$4,'Farm Crops'!$B$4:$G$13,6,0)/1000*0.65*$C1688)</f>
        <v>343.43965656565666</v>
      </c>
      <c r="F1688" s="67">
        <f xml:space="preserve">   MAX(0, HLOOKUP(MONTH($B1688),'Farm Crops'!$B$18:$N$28,F$5,0)  - VLOOKUP(F$4,'Farm Crops'!$B$4:$G$13,6,0)/1000*0.65*$C1688)</f>
        <v>448.01470707070712</v>
      </c>
      <c r="G1688" s="67">
        <f xml:space="preserve">   MAX(0, HLOOKUP(MONTH($B1688),'Farm Crops'!$B$18:$N$28,G$5,0)  - VLOOKUP(G$4,'Farm Crops'!$B$4:$G$13,6,0)/1000*0.65*$C1688)</f>
        <v>105.55688888888889</v>
      </c>
      <c r="H1688" s="67">
        <f xml:space="preserve">   MAX(0, HLOOKUP(MONTH($B1688),'Farm Crops'!$B$18:$N$28,H$5,0)  - VLOOKUP(H$4,'Farm Crops'!$B$4:$G$13,6,0)/1000*0.65*$C1688)</f>
        <v>362.24278787878791</v>
      </c>
      <c r="I1688" s="67">
        <f xml:space="preserve">   MAX(0, HLOOKUP(MONTH($B1688),'Farm Crops'!$B$18:$N$28,I$5,0)  - VLOOKUP(I$4,'Farm Crops'!$B$4:$G$13,6,0)/1000*0.65*$C1688)</f>
        <v>442.60533333333336</v>
      </c>
      <c r="J1688" s="67">
        <f xml:space="preserve">   MAX(0, HLOOKUP(MONTH($B1688),'Farm Crops'!$B$18:$N$28,J$5,0)  - VLOOKUP(J$4,'Farm Crops'!$B$4:$G$13,6,0)/1000*0.65*$C1688)</f>
        <v>667.94650505050527</v>
      </c>
      <c r="K1688" s="67">
        <f xml:space="preserve">   MAX(0, HLOOKUP(MONTH($B1688),'Farm Crops'!$B$18:$N$28,K$5,0)  - VLOOKUP(K$4,'Farm Crops'!$B$4:$G$13,6,0)/1000*0.65*$C1688)</f>
        <v>153.4631919191919</v>
      </c>
      <c r="L1688" s="67">
        <f xml:space="preserve">   MAX(0, HLOOKUP(MONTH($B1688),'Farm Crops'!$B$18:$N$28,L$5,0)  - VLOOKUP(L$4,'Farm Crops'!$B$4:$G$13,6,0)/1000*0.65*$C1688)</f>
        <v>27.083919191919215</v>
      </c>
      <c r="M1688" s="67">
        <f xml:space="preserve">   MAX(0, HLOOKUP(MONTH($B1688),'Farm Crops'!$B$18:$N$28,M$5,0)  - VLOOKUP(M$4,'Farm Crops'!$B$4:$G$13,6,0)/1000*0.65*$C1688)</f>
        <v>184.47446464646467</v>
      </c>
    </row>
    <row r="1689" spans="2:13" x14ac:dyDescent="0.2">
      <c r="B1689" s="4">
        <v>42166</v>
      </c>
      <c r="C1689" s="67">
        <f>'Observed Data'!$E1688</f>
        <v>0</v>
      </c>
      <c r="D1689" s="67">
        <f xml:space="preserve">   MAX(0, HLOOKUP(MONTH($B1689),'Farm Crops'!$B$18:$N$28,D$5,0)  - VLOOKUP(D$4,'Farm Crops'!$B$4:$G$13,6,0)/1000*0.65*$C1689)</f>
        <v>399.96020202020208</v>
      </c>
      <c r="E1689" s="67">
        <f xml:space="preserve">   MAX(0, HLOOKUP(MONTH($B1689),'Farm Crops'!$B$18:$N$28,E$5,0)  - VLOOKUP(E$4,'Farm Crops'!$B$4:$G$13,6,0)/1000*0.65*$C1689)</f>
        <v>343.43965656565666</v>
      </c>
      <c r="F1689" s="67">
        <f xml:space="preserve">   MAX(0, HLOOKUP(MONTH($B1689),'Farm Crops'!$B$18:$N$28,F$5,0)  - VLOOKUP(F$4,'Farm Crops'!$B$4:$G$13,6,0)/1000*0.65*$C1689)</f>
        <v>448.01470707070712</v>
      </c>
      <c r="G1689" s="67">
        <f xml:space="preserve">   MAX(0, HLOOKUP(MONTH($B1689),'Farm Crops'!$B$18:$N$28,G$5,0)  - VLOOKUP(G$4,'Farm Crops'!$B$4:$G$13,6,0)/1000*0.65*$C1689)</f>
        <v>105.55688888888889</v>
      </c>
      <c r="H1689" s="67">
        <f xml:space="preserve">   MAX(0, HLOOKUP(MONTH($B1689),'Farm Crops'!$B$18:$N$28,H$5,0)  - VLOOKUP(H$4,'Farm Crops'!$B$4:$G$13,6,0)/1000*0.65*$C1689)</f>
        <v>362.24278787878791</v>
      </c>
      <c r="I1689" s="67">
        <f xml:space="preserve">   MAX(0, HLOOKUP(MONTH($B1689),'Farm Crops'!$B$18:$N$28,I$5,0)  - VLOOKUP(I$4,'Farm Crops'!$B$4:$G$13,6,0)/1000*0.65*$C1689)</f>
        <v>442.60533333333336</v>
      </c>
      <c r="J1689" s="67">
        <f xml:space="preserve">   MAX(0, HLOOKUP(MONTH($B1689),'Farm Crops'!$B$18:$N$28,J$5,0)  - VLOOKUP(J$4,'Farm Crops'!$B$4:$G$13,6,0)/1000*0.65*$C1689)</f>
        <v>667.94650505050527</v>
      </c>
      <c r="K1689" s="67">
        <f xml:space="preserve">   MAX(0, HLOOKUP(MONTH($B1689),'Farm Crops'!$B$18:$N$28,K$5,0)  - VLOOKUP(K$4,'Farm Crops'!$B$4:$G$13,6,0)/1000*0.65*$C1689)</f>
        <v>153.4631919191919</v>
      </c>
      <c r="L1689" s="67">
        <f xml:space="preserve">   MAX(0, HLOOKUP(MONTH($B1689),'Farm Crops'!$B$18:$N$28,L$5,0)  - VLOOKUP(L$4,'Farm Crops'!$B$4:$G$13,6,0)/1000*0.65*$C1689)</f>
        <v>27.083919191919215</v>
      </c>
      <c r="M1689" s="67">
        <f xml:space="preserve">   MAX(0, HLOOKUP(MONTH($B1689),'Farm Crops'!$B$18:$N$28,M$5,0)  - VLOOKUP(M$4,'Farm Crops'!$B$4:$G$13,6,0)/1000*0.65*$C1689)</f>
        <v>184.47446464646467</v>
      </c>
    </row>
    <row r="1690" spans="2:13" x14ac:dyDescent="0.2">
      <c r="B1690" s="4">
        <v>42167</v>
      </c>
      <c r="C1690" s="67">
        <f>'Observed Data'!$E1689</f>
        <v>0</v>
      </c>
      <c r="D1690" s="67">
        <f xml:space="preserve">   MAX(0, HLOOKUP(MONTH($B1690),'Farm Crops'!$B$18:$N$28,D$5,0)  - VLOOKUP(D$4,'Farm Crops'!$B$4:$G$13,6,0)/1000*0.65*$C1690)</f>
        <v>399.96020202020208</v>
      </c>
      <c r="E1690" s="67">
        <f xml:space="preserve">   MAX(0, HLOOKUP(MONTH($B1690),'Farm Crops'!$B$18:$N$28,E$5,0)  - VLOOKUP(E$4,'Farm Crops'!$B$4:$G$13,6,0)/1000*0.65*$C1690)</f>
        <v>343.43965656565666</v>
      </c>
      <c r="F1690" s="67">
        <f xml:space="preserve">   MAX(0, HLOOKUP(MONTH($B1690),'Farm Crops'!$B$18:$N$28,F$5,0)  - VLOOKUP(F$4,'Farm Crops'!$B$4:$G$13,6,0)/1000*0.65*$C1690)</f>
        <v>448.01470707070712</v>
      </c>
      <c r="G1690" s="67">
        <f xml:space="preserve">   MAX(0, HLOOKUP(MONTH($B1690),'Farm Crops'!$B$18:$N$28,G$5,0)  - VLOOKUP(G$4,'Farm Crops'!$B$4:$G$13,6,0)/1000*0.65*$C1690)</f>
        <v>105.55688888888889</v>
      </c>
      <c r="H1690" s="67">
        <f xml:space="preserve">   MAX(0, HLOOKUP(MONTH($B1690),'Farm Crops'!$B$18:$N$28,H$5,0)  - VLOOKUP(H$4,'Farm Crops'!$B$4:$G$13,6,0)/1000*0.65*$C1690)</f>
        <v>362.24278787878791</v>
      </c>
      <c r="I1690" s="67">
        <f xml:space="preserve">   MAX(0, HLOOKUP(MONTH($B1690),'Farm Crops'!$B$18:$N$28,I$5,0)  - VLOOKUP(I$4,'Farm Crops'!$B$4:$G$13,6,0)/1000*0.65*$C1690)</f>
        <v>442.60533333333336</v>
      </c>
      <c r="J1690" s="67">
        <f xml:space="preserve">   MAX(0, HLOOKUP(MONTH($B1690),'Farm Crops'!$B$18:$N$28,J$5,0)  - VLOOKUP(J$4,'Farm Crops'!$B$4:$G$13,6,0)/1000*0.65*$C1690)</f>
        <v>667.94650505050527</v>
      </c>
      <c r="K1690" s="67">
        <f xml:space="preserve">   MAX(0, HLOOKUP(MONTH($B1690),'Farm Crops'!$B$18:$N$28,K$5,0)  - VLOOKUP(K$4,'Farm Crops'!$B$4:$G$13,6,0)/1000*0.65*$C1690)</f>
        <v>153.4631919191919</v>
      </c>
      <c r="L1690" s="67">
        <f xml:space="preserve">   MAX(0, HLOOKUP(MONTH($B1690),'Farm Crops'!$B$18:$N$28,L$5,0)  - VLOOKUP(L$4,'Farm Crops'!$B$4:$G$13,6,0)/1000*0.65*$C1690)</f>
        <v>27.083919191919215</v>
      </c>
      <c r="M1690" s="67">
        <f xml:space="preserve">   MAX(0, HLOOKUP(MONTH($B1690),'Farm Crops'!$B$18:$N$28,M$5,0)  - VLOOKUP(M$4,'Farm Crops'!$B$4:$G$13,6,0)/1000*0.65*$C1690)</f>
        <v>184.47446464646467</v>
      </c>
    </row>
    <row r="1691" spans="2:13" x14ac:dyDescent="0.2">
      <c r="B1691" s="4">
        <v>42168</v>
      </c>
      <c r="C1691" s="67">
        <f>'Observed Data'!$E1690</f>
        <v>0</v>
      </c>
      <c r="D1691" s="67">
        <f xml:space="preserve">   MAX(0, HLOOKUP(MONTH($B1691),'Farm Crops'!$B$18:$N$28,D$5,0)  - VLOOKUP(D$4,'Farm Crops'!$B$4:$G$13,6,0)/1000*0.65*$C1691)</f>
        <v>399.96020202020208</v>
      </c>
      <c r="E1691" s="67">
        <f xml:space="preserve">   MAX(0, HLOOKUP(MONTH($B1691),'Farm Crops'!$B$18:$N$28,E$5,0)  - VLOOKUP(E$4,'Farm Crops'!$B$4:$G$13,6,0)/1000*0.65*$C1691)</f>
        <v>343.43965656565666</v>
      </c>
      <c r="F1691" s="67">
        <f xml:space="preserve">   MAX(0, HLOOKUP(MONTH($B1691),'Farm Crops'!$B$18:$N$28,F$5,0)  - VLOOKUP(F$4,'Farm Crops'!$B$4:$G$13,6,0)/1000*0.65*$C1691)</f>
        <v>448.01470707070712</v>
      </c>
      <c r="G1691" s="67">
        <f xml:space="preserve">   MAX(0, HLOOKUP(MONTH($B1691),'Farm Crops'!$B$18:$N$28,G$5,0)  - VLOOKUP(G$4,'Farm Crops'!$B$4:$G$13,6,0)/1000*0.65*$C1691)</f>
        <v>105.55688888888889</v>
      </c>
      <c r="H1691" s="67">
        <f xml:space="preserve">   MAX(0, HLOOKUP(MONTH($B1691),'Farm Crops'!$B$18:$N$28,H$5,0)  - VLOOKUP(H$4,'Farm Crops'!$B$4:$G$13,6,0)/1000*0.65*$C1691)</f>
        <v>362.24278787878791</v>
      </c>
      <c r="I1691" s="67">
        <f xml:space="preserve">   MAX(0, HLOOKUP(MONTH($B1691),'Farm Crops'!$B$18:$N$28,I$5,0)  - VLOOKUP(I$4,'Farm Crops'!$B$4:$G$13,6,0)/1000*0.65*$C1691)</f>
        <v>442.60533333333336</v>
      </c>
      <c r="J1691" s="67">
        <f xml:space="preserve">   MAX(0, HLOOKUP(MONTH($B1691),'Farm Crops'!$B$18:$N$28,J$5,0)  - VLOOKUP(J$4,'Farm Crops'!$B$4:$G$13,6,0)/1000*0.65*$C1691)</f>
        <v>667.94650505050527</v>
      </c>
      <c r="K1691" s="67">
        <f xml:space="preserve">   MAX(0, HLOOKUP(MONTH($B1691),'Farm Crops'!$B$18:$N$28,K$5,0)  - VLOOKUP(K$4,'Farm Crops'!$B$4:$G$13,6,0)/1000*0.65*$C1691)</f>
        <v>153.4631919191919</v>
      </c>
      <c r="L1691" s="67">
        <f xml:space="preserve">   MAX(0, HLOOKUP(MONTH($B1691),'Farm Crops'!$B$18:$N$28,L$5,0)  - VLOOKUP(L$4,'Farm Crops'!$B$4:$G$13,6,0)/1000*0.65*$C1691)</f>
        <v>27.083919191919215</v>
      </c>
      <c r="M1691" s="67">
        <f xml:space="preserve">   MAX(0, HLOOKUP(MONTH($B1691),'Farm Crops'!$B$18:$N$28,M$5,0)  - VLOOKUP(M$4,'Farm Crops'!$B$4:$G$13,6,0)/1000*0.65*$C1691)</f>
        <v>184.47446464646467</v>
      </c>
    </row>
    <row r="1692" spans="2:13" x14ac:dyDescent="0.2">
      <c r="B1692" s="4">
        <v>42169</v>
      </c>
      <c r="C1692" s="67">
        <f>'Observed Data'!$E1691</f>
        <v>0</v>
      </c>
      <c r="D1692" s="67">
        <f xml:space="preserve">   MAX(0, HLOOKUP(MONTH($B1692),'Farm Crops'!$B$18:$N$28,D$5,0)  - VLOOKUP(D$4,'Farm Crops'!$B$4:$G$13,6,0)/1000*0.65*$C1692)</f>
        <v>399.96020202020208</v>
      </c>
      <c r="E1692" s="67">
        <f xml:space="preserve">   MAX(0, HLOOKUP(MONTH($B1692),'Farm Crops'!$B$18:$N$28,E$5,0)  - VLOOKUP(E$4,'Farm Crops'!$B$4:$G$13,6,0)/1000*0.65*$C1692)</f>
        <v>343.43965656565666</v>
      </c>
      <c r="F1692" s="67">
        <f xml:space="preserve">   MAX(0, HLOOKUP(MONTH($B1692),'Farm Crops'!$B$18:$N$28,F$5,0)  - VLOOKUP(F$4,'Farm Crops'!$B$4:$G$13,6,0)/1000*0.65*$C1692)</f>
        <v>448.01470707070712</v>
      </c>
      <c r="G1692" s="67">
        <f xml:space="preserve">   MAX(0, HLOOKUP(MONTH($B1692),'Farm Crops'!$B$18:$N$28,G$5,0)  - VLOOKUP(G$4,'Farm Crops'!$B$4:$G$13,6,0)/1000*0.65*$C1692)</f>
        <v>105.55688888888889</v>
      </c>
      <c r="H1692" s="67">
        <f xml:space="preserve">   MAX(0, HLOOKUP(MONTH($B1692),'Farm Crops'!$B$18:$N$28,H$5,0)  - VLOOKUP(H$4,'Farm Crops'!$B$4:$G$13,6,0)/1000*0.65*$C1692)</f>
        <v>362.24278787878791</v>
      </c>
      <c r="I1692" s="67">
        <f xml:space="preserve">   MAX(0, HLOOKUP(MONTH($B1692),'Farm Crops'!$B$18:$N$28,I$5,0)  - VLOOKUP(I$4,'Farm Crops'!$B$4:$G$13,6,0)/1000*0.65*$C1692)</f>
        <v>442.60533333333336</v>
      </c>
      <c r="J1692" s="67">
        <f xml:space="preserve">   MAX(0, HLOOKUP(MONTH($B1692),'Farm Crops'!$B$18:$N$28,J$5,0)  - VLOOKUP(J$4,'Farm Crops'!$B$4:$G$13,6,0)/1000*0.65*$C1692)</f>
        <v>667.94650505050527</v>
      </c>
      <c r="K1692" s="67">
        <f xml:space="preserve">   MAX(0, HLOOKUP(MONTH($B1692),'Farm Crops'!$B$18:$N$28,K$5,0)  - VLOOKUP(K$4,'Farm Crops'!$B$4:$G$13,6,0)/1000*0.65*$C1692)</f>
        <v>153.4631919191919</v>
      </c>
      <c r="L1692" s="67">
        <f xml:space="preserve">   MAX(0, HLOOKUP(MONTH($B1692),'Farm Crops'!$B$18:$N$28,L$5,0)  - VLOOKUP(L$4,'Farm Crops'!$B$4:$G$13,6,0)/1000*0.65*$C1692)</f>
        <v>27.083919191919215</v>
      </c>
      <c r="M1692" s="67">
        <f xml:space="preserve">   MAX(0, HLOOKUP(MONTH($B1692),'Farm Crops'!$B$18:$N$28,M$5,0)  - VLOOKUP(M$4,'Farm Crops'!$B$4:$G$13,6,0)/1000*0.65*$C1692)</f>
        <v>184.47446464646467</v>
      </c>
    </row>
    <row r="1693" spans="2:13" x14ac:dyDescent="0.2">
      <c r="B1693" s="4">
        <v>42170</v>
      </c>
      <c r="C1693" s="67">
        <f>'Observed Data'!$E1692</f>
        <v>24</v>
      </c>
      <c r="D1693" s="67">
        <f xml:space="preserve">   MAX(0, HLOOKUP(MONTH($B1693),'Farm Crops'!$B$18:$N$28,D$5,0)  - VLOOKUP(D$4,'Farm Crops'!$B$4:$G$13,6,0)/1000*0.65*$C1693)</f>
        <v>0</v>
      </c>
      <c r="E1693" s="67">
        <f xml:space="preserve">   MAX(0, HLOOKUP(MONTH($B1693),'Farm Crops'!$B$18:$N$28,E$5,0)  - VLOOKUP(E$4,'Farm Crops'!$B$4:$G$13,6,0)/1000*0.65*$C1693)</f>
        <v>0</v>
      </c>
      <c r="F1693" s="67">
        <f xml:space="preserve">   MAX(0, HLOOKUP(MONTH($B1693),'Farm Crops'!$B$18:$N$28,F$5,0)  - VLOOKUP(F$4,'Farm Crops'!$B$4:$G$13,6,0)/1000*0.65*$C1693)</f>
        <v>0</v>
      </c>
      <c r="G1693" s="67">
        <f xml:space="preserve">   MAX(0, HLOOKUP(MONTH($B1693),'Farm Crops'!$B$18:$N$28,G$5,0)  - VLOOKUP(G$4,'Farm Crops'!$B$4:$G$13,6,0)/1000*0.65*$C1693)</f>
        <v>0</v>
      </c>
      <c r="H1693" s="67">
        <f xml:space="preserve">   MAX(0, HLOOKUP(MONTH($B1693),'Farm Crops'!$B$18:$N$28,H$5,0)  - VLOOKUP(H$4,'Farm Crops'!$B$4:$G$13,6,0)/1000*0.65*$C1693)</f>
        <v>0</v>
      </c>
      <c r="I1693" s="67">
        <f xml:space="preserve">   MAX(0, HLOOKUP(MONTH($B1693),'Farm Crops'!$B$18:$N$28,I$5,0)  - VLOOKUP(I$4,'Farm Crops'!$B$4:$G$13,6,0)/1000*0.65*$C1693)</f>
        <v>0</v>
      </c>
      <c r="J1693" s="67">
        <f xml:space="preserve">   MAX(0, HLOOKUP(MONTH($B1693),'Farm Crops'!$B$18:$N$28,J$5,0)  - VLOOKUP(J$4,'Farm Crops'!$B$4:$G$13,6,0)/1000*0.65*$C1693)</f>
        <v>0</v>
      </c>
      <c r="K1693" s="67">
        <f xml:space="preserve">   MAX(0, HLOOKUP(MONTH($B1693),'Farm Crops'!$B$18:$N$28,K$5,0)  - VLOOKUP(K$4,'Farm Crops'!$B$4:$G$13,6,0)/1000*0.65*$C1693)</f>
        <v>0</v>
      </c>
      <c r="L1693" s="67">
        <f xml:space="preserve">   MAX(0, HLOOKUP(MONTH($B1693),'Farm Crops'!$B$18:$N$28,L$5,0)  - VLOOKUP(L$4,'Farm Crops'!$B$4:$G$13,6,0)/1000*0.65*$C1693)</f>
        <v>0</v>
      </c>
      <c r="M1693" s="67">
        <f xml:space="preserve">   MAX(0, HLOOKUP(MONTH($B1693),'Farm Crops'!$B$18:$N$28,M$5,0)  - VLOOKUP(M$4,'Farm Crops'!$B$4:$G$13,6,0)/1000*0.65*$C1693)</f>
        <v>0</v>
      </c>
    </row>
    <row r="1694" spans="2:13" x14ac:dyDescent="0.2">
      <c r="B1694" s="4">
        <v>42171</v>
      </c>
      <c r="C1694" s="67">
        <f>'Observed Data'!$E1693</f>
        <v>27</v>
      </c>
      <c r="D1694" s="67">
        <f xml:space="preserve">   MAX(0, HLOOKUP(MONTH($B1694),'Farm Crops'!$B$18:$N$28,D$5,0)  - VLOOKUP(D$4,'Farm Crops'!$B$4:$G$13,6,0)/1000*0.65*$C1694)</f>
        <v>0</v>
      </c>
      <c r="E1694" s="67">
        <f xml:space="preserve">   MAX(0, HLOOKUP(MONTH($B1694),'Farm Crops'!$B$18:$N$28,E$5,0)  - VLOOKUP(E$4,'Farm Crops'!$B$4:$G$13,6,0)/1000*0.65*$C1694)</f>
        <v>0</v>
      </c>
      <c r="F1694" s="67">
        <f xml:space="preserve">   MAX(0, HLOOKUP(MONTH($B1694),'Farm Crops'!$B$18:$N$28,F$5,0)  - VLOOKUP(F$4,'Farm Crops'!$B$4:$G$13,6,0)/1000*0.65*$C1694)</f>
        <v>0</v>
      </c>
      <c r="G1694" s="67">
        <f xml:space="preserve">   MAX(0, HLOOKUP(MONTH($B1694),'Farm Crops'!$B$18:$N$28,G$5,0)  - VLOOKUP(G$4,'Farm Crops'!$B$4:$G$13,6,0)/1000*0.65*$C1694)</f>
        <v>0</v>
      </c>
      <c r="H1694" s="67">
        <f xml:space="preserve">   MAX(0, HLOOKUP(MONTH($B1694),'Farm Crops'!$B$18:$N$28,H$5,0)  - VLOOKUP(H$4,'Farm Crops'!$B$4:$G$13,6,0)/1000*0.65*$C1694)</f>
        <v>0</v>
      </c>
      <c r="I1694" s="67">
        <f xml:space="preserve">   MAX(0, HLOOKUP(MONTH($B1694),'Farm Crops'!$B$18:$N$28,I$5,0)  - VLOOKUP(I$4,'Farm Crops'!$B$4:$G$13,6,0)/1000*0.65*$C1694)</f>
        <v>0</v>
      </c>
      <c r="J1694" s="67">
        <f xml:space="preserve">   MAX(0, HLOOKUP(MONTH($B1694),'Farm Crops'!$B$18:$N$28,J$5,0)  - VLOOKUP(J$4,'Farm Crops'!$B$4:$G$13,6,0)/1000*0.65*$C1694)</f>
        <v>0</v>
      </c>
      <c r="K1694" s="67">
        <f xml:space="preserve">   MAX(0, HLOOKUP(MONTH($B1694),'Farm Crops'!$B$18:$N$28,K$5,0)  - VLOOKUP(K$4,'Farm Crops'!$B$4:$G$13,6,0)/1000*0.65*$C1694)</f>
        <v>0</v>
      </c>
      <c r="L1694" s="67">
        <f xml:space="preserve">   MAX(0, HLOOKUP(MONTH($B1694),'Farm Crops'!$B$18:$N$28,L$5,0)  - VLOOKUP(L$4,'Farm Crops'!$B$4:$G$13,6,0)/1000*0.65*$C1694)</f>
        <v>0</v>
      </c>
      <c r="M1694" s="67">
        <f xml:space="preserve">   MAX(0, HLOOKUP(MONTH($B1694),'Farm Crops'!$B$18:$N$28,M$5,0)  - VLOOKUP(M$4,'Farm Crops'!$B$4:$G$13,6,0)/1000*0.65*$C1694)</f>
        <v>0</v>
      </c>
    </row>
    <row r="1695" spans="2:13" x14ac:dyDescent="0.2">
      <c r="B1695" s="4">
        <v>42172</v>
      </c>
      <c r="C1695" s="67">
        <f>'Observed Data'!$E1694</f>
        <v>5</v>
      </c>
      <c r="D1695" s="67">
        <f xml:space="preserve">   MAX(0, HLOOKUP(MONTH($B1695),'Farm Crops'!$B$18:$N$28,D$5,0)  - VLOOKUP(D$4,'Farm Crops'!$B$4:$G$13,6,0)/1000*0.65*$C1695)</f>
        <v>0</v>
      </c>
      <c r="E1695" s="67">
        <f xml:space="preserve">   MAX(0, HLOOKUP(MONTH($B1695),'Farm Crops'!$B$18:$N$28,E$5,0)  - VLOOKUP(E$4,'Farm Crops'!$B$4:$G$13,6,0)/1000*0.65*$C1695)</f>
        <v>0</v>
      </c>
      <c r="F1695" s="67">
        <f xml:space="preserve">   MAX(0, HLOOKUP(MONTH($B1695),'Farm Crops'!$B$18:$N$28,F$5,0)  - VLOOKUP(F$4,'Farm Crops'!$B$4:$G$13,6,0)/1000*0.65*$C1695)</f>
        <v>0</v>
      </c>
      <c r="G1695" s="67">
        <f xml:space="preserve">   MAX(0, HLOOKUP(MONTH($B1695),'Farm Crops'!$B$18:$N$28,G$5,0)  - VLOOKUP(G$4,'Farm Crops'!$B$4:$G$13,6,0)/1000*0.65*$C1695)</f>
        <v>0</v>
      </c>
      <c r="H1695" s="67">
        <f xml:space="preserve">   MAX(0, HLOOKUP(MONTH($B1695),'Farm Crops'!$B$18:$N$28,H$5,0)  - VLOOKUP(H$4,'Farm Crops'!$B$4:$G$13,6,0)/1000*0.65*$C1695)</f>
        <v>0</v>
      </c>
      <c r="I1695" s="67">
        <f xml:space="preserve">   MAX(0, HLOOKUP(MONTH($B1695),'Farm Crops'!$B$18:$N$28,I$5,0)  - VLOOKUP(I$4,'Farm Crops'!$B$4:$G$13,6,0)/1000*0.65*$C1695)</f>
        <v>0</v>
      </c>
      <c r="J1695" s="67">
        <f xml:space="preserve">   MAX(0, HLOOKUP(MONTH($B1695),'Farm Crops'!$B$18:$N$28,J$5,0)  - VLOOKUP(J$4,'Farm Crops'!$B$4:$G$13,6,0)/1000*0.65*$C1695)</f>
        <v>0</v>
      </c>
      <c r="K1695" s="67">
        <f xml:space="preserve">   MAX(0, HLOOKUP(MONTH($B1695),'Farm Crops'!$B$18:$N$28,K$5,0)  - VLOOKUP(K$4,'Farm Crops'!$B$4:$G$13,6,0)/1000*0.65*$C1695)</f>
        <v>0</v>
      </c>
      <c r="L1695" s="67">
        <f xml:space="preserve">   MAX(0, HLOOKUP(MONTH($B1695),'Farm Crops'!$B$18:$N$28,L$5,0)  - VLOOKUP(L$4,'Farm Crops'!$B$4:$G$13,6,0)/1000*0.65*$C1695)</f>
        <v>0</v>
      </c>
      <c r="M1695" s="67">
        <f xml:space="preserve">   MAX(0, HLOOKUP(MONTH($B1695),'Farm Crops'!$B$18:$N$28,M$5,0)  - VLOOKUP(M$4,'Farm Crops'!$B$4:$G$13,6,0)/1000*0.65*$C1695)</f>
        <v>0</v>
      </c>
    </row>
    <row r="1696" spans="2:13" x14ac:dyDescent="0.2">
      <c r="B1696" s="4">
        <v>42173</v>
      </c>
      <c r="C1696" s="67">
        <f>'Observed Data'!$E1695</f>
        <v>0</v>
      </c>
      <c r="D1696" s="67">
        <f xml:space="preserve">   MAX(0, HLOOKUP(MONTH($B1696),'Farm Crops'!$B$18:$N$28,D$5,0)  - VLOOKUP(D$4,'Farm Crops'!$B$4:$G$13,6,0)/1000*0.65*$C1696)</f>
        <v>399.96020202020208</v>
      </c>
      <c r="E1696" s="67">
        <f xml:space="preserve">   MAX(0, HLOOKUP(MONTH($B1696),'Farm Crops'!$B$18:$N$28,E$5,0)  - VLOOKUP(E$4,'Farm Crops'!$B$4:$G$13,6,0)/1000*0.65*$C1696)</f>
        <v>343.43965656565666</v>
      </c>
      <c r="F1696" s="67">
        <f xml:space="preserve">   MAX(0, HLOOKUP(MONTH($B1696),'Farm Crops'!$B$18:$N$28,F$5,0)  - VLOOKUP(F$4,'Farm Crops'!$B$4:$G$13,6,0)/1000*0.65*$C1696)</f>
        <v>448.01470707070712</v>
      </c>
      <c r="G1696" s="67">
        <f xml:space="preserve">   MAX(0, HLOOKUP(MONTH($B1696),'Farm Crops'!$B$18:$N$28,G$5,0)  - VLOOKUP(G$4,'Farm Crops'!$B$4:$G$13,6,0)/1000*0.65*$C1696)</f>
        <v>105.55688888888889</v>
      </c>
      <c r="H1696" s="67">
        <f xml:space="preserve">   MAX(0, HLOOKUP(MONTH($B1696),'Farm Crops'!$B$18:$N$28,H$5,0)  - VLOOKUP(H$4,'Farm Crops'!$B$4:$G$13,6,0)/1000*0.65*$C1696)</f>
        <v>362.24278787878791</v>
      </c>
      <c r="I1696" s="67">
        <f xml:space="preserve">   MAX(0, HLOOKUP(MONTH($B1696),'Farm Crops'!$B$18:$N$28,I$5,0)  - VLOOKUP(I$4,'Farm Crops'!$B$4:$G$13,6,0)/1000*0.65*$C1696)</f>
        <v>442.60533333333336</v>
      </c>
      <c r="J1696" s="67">
        <f xml:space="preserve">   MAX(0, HLOOKUP(MONTH($B1696),'Farm Crops'!$B$18:$N$28,J$5,0)  - VLOOKUP(J$4,'Farm Crops'!$B$4:$G$13,6,0)/1000*0.65*$C1696)</f>
        <v>667.94650505050527</v>
      </c>
      <c r="K1696" s="67">
        <f xml:space="preserve">   MAX(0, HLOOKUP(MONTH($B1696),'Farm Crops'!$B$18:$N$28,K$5,0)  - VLOOKUP(K$4,'Farm Crops'!$B$4:$G$13,6,0)/1000*0.65*$C1696)</f>
        <v>153.4631919191919</v>
      </c>
      <c r="L1696" s="67">
        <f xml:space="preserve">   MAX(0, HLOOKUP(MONTH($B1696),'Farm Crops'!$B$18:$N$28,L$5,0)  - VLOOKUP(L$4,'Farm Crops'!$B$4:$G$13,6,0)/1000*0.65*$C1696)</f>
        <v>27.083919191919215</v>
      </c>
      <c r="M1696" s="67">
        <f xml:space="preserve">   MAX(0, HLOOKUP(MONTH($B1696),'Farm Crops'!$B$18:$N$28,M$5,0)  - VLOOKUP(M$4,'Farm Crops'!$B$4:$G$13,6,0)/1000*0.65*$C1696)</f>
        <v>184.47446464646467</v>
      </c>
    </row>
    <row r="1697" spans="2:13" x14ac:dyDescent="0.2">
      <c r="B1697" s="4">
        <v>42174</v>
      </c>
      <c r="C1697" s="67">
        <f>'Observed Data'!$E1696</f>
        <v>0</v>
      </c>
      <c r="D1697" s="67">
        <f xml:space="preserve">   MAX(0, HLOOKUP(MONTH($B1697),'Farm Crops'!$B$18:$N$28,D$5,0)  - VLOOKUP(D$4,'Farm Crops'!$B$4:$G$13,6,0)/1000*0.65*$C1697)</f>
        <v>399.96020202020208</v>
      </c>
      <c r="E1697" s="67">
        <f xml:space="preserve">   MAX(0, HLOOKUP(MONTH($B1697),'Farm Crops'!$B$18:$N$28,E$5,0)  - VLOOKUP(E$4,'Farm Crops'!$B$4:$G$13,6,0)/1000*0.65*$C1697)</f>
        <v>343.43965656565666</v>
      </c>
      <c r="F1697" s="67">
        <f xml:space="preserve">   MAX(0, HLOOKUP(MONTH($B1697),'Farm Crops'!$B$18:$N$28,F$5,0)  - VLOOKUP(F$4,'Farm Crops'!$B$4:$G$13,6,0)/1000*0.65*$C1697)</f>
        <v>448.01470707070712</v>
      </c>
      <c r="G1697" s="67">
        <f xml:space="preserve">   MAX(0, HLOOKUP(MONTH($B1697),'Farm Crops'!$B$18:$N$28,G$5,0)  - VLOOKUP(G$4,'Farm Crops'!$B$4:$G$13,6,0)/1000*0.65*$C1697)</f>
        <v>105.55688888888889</v>
      </c>
      <c r="H1697" s="67">
        <f xml:space="preserve">   MAX(0, HLOOKUP(MONTH($B1697),'Farm Crops'!$B$18:$N$28,H$5,0)  - VLOOKUP(H$4,'Farm Crops'!$B$4:$G$13,6,0)/1000*0.65*$C1697)</f>
        <v>362.24278787878791</v>
      </c>
      <c r="I1697" s="67">
        <f xml:space="preserve">   MAX(0, HLOOKUP(MONTH($B1697),'Farm Crops'!$B$18:$N$28,I$5,0)  - VLOOKUP(I$4,'Farm Crops'!$B$4:$G$13,6,0)/1000*0.65*$C1697)</f>
        <v>442.60533333333336</v>
      </c>
      <c r="J1697" s="67">
        <f xml:space="preserve">   MAX(0, HLOOKUP(MONTH($B1697),'Farm Crops'!$B$18:$N$28,J$5,0)  - VLOOKUP(J$4,'Farm Crops'!$B$4:$G$13,6,0)/1000*0.65*$C1697)</f>
        <v>667.94650505050527</v>
      </c>
      <c r="K1697" s="67">
        <f xml:space="preserve">   MAX(0, HLOOKUP(MONTH($B1697),'Farm Crops'!$B$18:$N$28,K$5,0)  - VLOOKUP(K$4,'Farm Crops'!$B$4:$G$13,6,0)/1000*0.65*$C1697)</f>
        <v>153.4631919191919</v>
      </c>
      <c r="L1697" s="67">
        <f xml:space="preserve">   MAX(0, HLOOKUP(MONTH($B1697),'Farm Crops'!$B$18:$N$28,L$5,0)  - VLOOKUP(L$4,'Farm Crops'!$B$4:$G$13,6,0)/1000*0.65*$C1697)</f>
        <v>27.083919191919215</v>
      </c>
      <c r="M1697" s="67">
        <f xml:space="preserve">   MAX(0, HLOOKUP(MONTH($B1697),'Farm Crops'!$B$18:$N$28,M$5,0)  - VLOOKUP(M$4,'Farm Crops'!$B$4:$G$13,6,0)/1000*0.65*$C1697)</f>
        <v>184.47446464646467</v>
      </c>
    </row>
    <row r="1698" spans="2:13" x14ac:dyDescent="0.2">
      <c r="B1698" s="4">
        <v>42175</v>
      </c>
      <c r="C1698" s="67">
        <f>'Observed Data'!$E1697</f>
        <v>0</v>
      </c>
      <c r="D1698" s="67">
        <f xml:space="preserve">   MAX(0, HLOOKUP(MONTH($B1698),'Farm Crops'!$B$18:$N$28,D$5,0)  - VLOOKUP(D$4,'Farm Crops'!$B$4:$G$13,6,0)/1000*0.65*$C1698)</f>
        <v>399.96020202020208</v>
      </c>
      <c r="E1698" s="67">
        <f xml:space="preserve">   MAX(0, HLOOKUP(MONTH($B1698),'Farm Crops'!$B$18:$N$28,E$5,0)  - VLOOKUP(E$4,'Farm Crops'!$B$4:$G$13,6,0)/1000*0.65*$C1698)</f>
        <v>343.43965656565666</v>
      </c>
      <c r="F1698" s="67">
        <f xml:space="preserve">   MAX(0, HLOOKUP(MONTH($B1698),'Farm Crops'!$B$18:$N$28,F$5,0)  - VLOOKUP(F$4,'Farm Crops'!$B$4:$G$13,6,0)/1000*0.65*$C1698)</f>
        <v>448.01470707070712</v>
      </c>
      <c r="G1698" s="67">
        <f xml:space="preserve">   MAX(0, HLOOKUP(MONTH($B1698),'Farm Crops'!$B$18:$N$28,G$5,0)  - VLOOKUP(G$4,'Farm Crops'!$B$4:$G$13,6,0)/1000*0.65*$C1698)</f>
        <v>105.55688888888889</v>
      </c>
      <c r="H1698" s="67">
        <f xml:space="preserve">   MAX(0, HLOOKUP(MONTH($B1698),'Farm Crops'!$B$18:$N$28,H$5,0)  - VLOOKUP(H$4,'Farm Crops'!$B$4:$G$13,6,0)/1000*0.65*$C1698)</f>
        <v>362.24278787878791</v>
      </c>
      <c r="I1698" s="67">
        <f xml:space="preserve">   MAX(0, HLOOKUP(MONTH($B1698),'Farm Crops'!$B$18:$N$28,I$5,0)  - VLOOKUP(I$4,'Farm Crops'!$B$4:$G$13,6,0)/1000*0.65*$C1698)</f>
        <v>442.60533333333336</v>
      </c>
      <c r="J1698" s="67">
        <f xml:space="preserve">   MAX(0, HLOOKUP(MONTH($B1698),'Farm Crops'!$B$18:$N$28,J$5,0)  - VLOOKUP(J$4,'Farm Crops'!$B$4:$G$13,6,0)/1000*0.65*$C1698)</f>
        <v>667.94650505050527</v>
      </c>
      <c r="K1698" s="67">
        <f xml:space="preserve">   MAX(0, HLOOKUP(MONTH($B1698),'Farm Crops'!$B$18:$N$28,K$5,0)  - VLOOKUP(K$4,'Farm Crops'!$B$4:$G$13,6,0)/1000*0.65*$C1698)</f>
        <v>153.4631919191919</v>
      </c>
      <c r="L1698" s="67">
        <f xml:space="preserve">   MAX(0, HLOOKUP(MONTH($B1698),'Farm Crops'!$B$18:$N$28,L$5,0)  - VLOOKUP(L$4,'Farm Crops'!$B$4:$G$13,6,0)/1000*0.65*$C1698)</f>
        <v>27.083919191919215</v>
      </c>
      <c r="M1698" s="67">
        <f xml:space="preserve">   MAX(0, HLOOKUP(MONTH($B1698),'Farm Crops'!$B$18:$N$28,M$5,0)  - VLOOKUP(M$4,'Farm Crops'!$B$4:$G$13,6,0)/1000*0.65*$C1698)</f>
        <v>184.47446464646467</v>
      </c>
    </row>
    <row r="1699" spans="2:13" x14ac:dyDescent="0.2">
      <c r="B1699" s="4">
        <v>42176</v>
      </c>
      <c r="C1699" s="67">
        <f>'Observed Data'!$E1698</f>
        <v>0</v>
      </c>
      <c r="D1699" s="67">
        <f xml:space="preserve">   MAX(0, HLOOKUP(MONTH($B1699),'Farm Crops'!$B$18:$N$28,D$5,0)  - VLOOKUP(D$4,'Farm Crops'!$B$4:$G$13,6,0)/1000*0.65*$C1699)</f>
        <v>399.96020202020208</v>
      </c>
      <c r="E1699" s="67">
        <f xml:space="preserve">   MAX(0, HLOOKUP(MONTH($B1699),'Farm Crops'!$B$18:$N$28,E$5,0)  - VLOOKUP(E$4,'Farm Crops'!$B$4:$G$13,6,0)/1000*0.65*$C1699)</f>
        <v>343.43965656565666</v>
      </c>
      <c r="F1699" s="67">
        <f xml:space="preserve">   MAX(0, HLOOKUP(MONTH($B1699),'Farm Crops'!$B$18:$N$28,F$5,0)  - VLOOKUP(F$4,'Farm Crops'!$B$4:$G$13,6,0)/1000*0.65*$C1699)</f>
        <v>448.01470707070712</v>
      </c>
      <c r="G1699" s="67">
        <f xml:space="preserve">   MAX(0, HLOOKUP(MONTH($B1699),'Farm Crops'!$B$18:$N$28,G$5,0)  - VLOOKUP(G$4,'Farm Crops'!$B$4:$G$13,6,0)/1000*0.65*$C1699)</f>
        <v>105.55688888888889</v>
      </c>
      <c r="H1699" s="67">
        <f xml:space="preserve">   MAX(0, HLOOKUP(MONTH($B1699),'Farm Crops'!$B$18:$N$28,H$5,0)  - VLOOKUP(H$4,'Farm Crops'!$B$4:$G$13,6,0)/1000*0.65*$C1699)</f>
        <v>362.24278787878791</v>
      </c>
      <c r="I1699" s="67">
        <f xml:space="preserve">   MAX(0, HLOOKUP(MONTH($B1699),'Farm Crops'!$B$18:$N$28,I$5,0)  - VLOOKUP(I$4,'Farm Crops'!$B$4:$G$13,6,0)/1000*0.65*$C1699)</f>
        <v>442.60533333333336</v>
      </c>
      <c r="J1699" s="67">
        <f xml:space="preserve">   MAX(0, HLOOKUP(MONTH($B1699),'Farm Crops'!$B$18:$N$28,J$5,0)  - VLOOKUP(J$4,'Farm Crops'!$B$4:$G$13,6,0)/1000*0.65*$C1699)</f>
        <v>667.94650505050527</v>
      </c>
      <c r="K1699" s="67">
        <f xml:space="preserve">   MAX(0, HLOOKUP(MONTH($B1699),'Farm Crops'!$B$18:$N$28,K$5,0)  - VLOOKUP(K$4,'Farm Crops'!$B$4:$G$13,6,0)/1000*0.65*$C1699)</f>
        <v>153.4631919191919</v>
      </c>
      <c r="L1699" s="67">
        <f xml:space="preserve">   MAX(0, HLOOKUP(MONTH($B1699),'Farm Crops'!$B$18:$N$28,L$5,0)  - VLOOKUP(L$4,'Farm Crops'!$B$4:$G$13,6,0)/1000*0.65*$C1699)</f>
        <v>27.083919191919215</v>
      </c>
      <c r="M1699" s="67">
        <f xml:space="preserve">   MAX(0, HLOOKUP(MONTH($B1699),'Farm Crops'!$B$18:$N$28,M$5,0)  - VLOOKUP(M$4,'Farm Crops'!$B$4:$G$13,6,0)/1000*0.65*$C1699)</f>
        <v>184.47446464646467</v>
      </c>
    </row>
    <row r="1700" spans="2:13" x14ac:dyDescent="0.2">
      <c r="B1700" s="4">
        <v>42177</v>
      </c>
      <c r="C1700" s="67">
        <f>'Observed Data'!$E1699</f>
        <v>0</v>
      </c>
      <c r="D1700" s="67">
        <f xml:space="preserve">   MAX(0, HLOOKUP(MONTH($B1700),'Farm Crops'!$B$18:$N$28,D$5,0)  - VLOOKUP(D$4,'Farm Crops'!$B$4:$G$13,6,0)/1000*0.65*$C1700)</f>
        <v>399.96020202020208</v>
      </c>
      <c r="E1700" s="67">
        <f xml:space="preserve">   MAX(0, HLOOKUP(MONTH($B1700),'Farm Crops'!$B$18:$N$28,E$5,0)  - VLOOKUP(E$4,'Farm Crops'!$B$4:$G$13,6,0)/1000*0.65*$C1700)</f>
        <v>343.43965656565666</v>
      </c>
      <c r="F1700" s="67">
        <f xml:space="preserve">   MAX(0, HLOOKUP(MONTH($B1700),'Farm Crops'!$B$18:$N$28,F$5,0)  - VLOOKUP(F$4,'Farm Crops'!$B$4:$G$13,6,0)/1000*0.65*$C1700)</f>
        <v>448.01470707070712</v>
      </c>
      <c r="G1700" s="67">
        <f xml:space="preserve">   MAX(0, HLOOKUP(MONTH($B1700),'Farm Crops'!$B$18:$N$28,G$5,0)  - VLOOKUP(G$4,'Farm Crops'!$B$4:$G$13,6,0)/1000*0.65*$C1700)</f>
        <v>105.55688888888889</v>
      </c>
      <c r="H1700" s="67">
        <f xml:space="preserve">   MAX(0, HLOOKUP(MONTH($B1700),'Farm Crops'!$B$18:$N$28,H$5,0)  - VLOOKUP(H$4,'Farm Crops'!$B$4:$G$13,6,0)/1000*0.65*$C1700)</f>
        <v>362.24278787878791</v>
      </c>
      <c r="I1700" s="67">
        <f xml:space="preserve">   MAX(0, HLOOKUP(MONTH($B1700),'Farm Crops'!$B$18:$N$28,I$5,0)  - VLOOKUP(I$4,'Farm Crops'!$B$4:$G$13,6,0)/1000*0.65*$C1700)</f>
        <v>442.60533333333336</v>
      </c>
      <c r="J1700" s="67">
        <f xml:space="preserve">   MAX(0, HLOOKUP(MONTH($B1700),'Farm Crops'!$B$18:$N$28,J$5,0)  - VLOOKUP(J$4,'Farm Crops'!$B$4:$G$13,6,0)/1000*0.65*$C1700)</f>
        <v>667.94650505050527</v>
      </c>
      <c r="K1700" s="67">
        <f xml:space="preserve">   MAX(0, HLOOKUP(MONTH($B1700),'Farm Crops'!$B$18:$N$28,K$5,0)  - VLOOKUP(K$4,'Farm Crops'!$B$4:$G$13,6,0)/1000*0.65*$C1700)</f>
        <v>153.4631919191919</v>
      </c>
      <c r="L1700" s="67">
        <f xml:space="preserve">   MAX(0, HLOOKUP(MONTH($B1700),'Farm Crops'!$B$18:$N$28,L$5,0)  - VLOOKUP(L$4,'Farm Crops'!$B$4:$G$13,6,0)/1000*0.65*$C1700)</f>
        <v>27.083919191919215</v>
      </c>
      <c r="M1700" s="67">
        <f xml:space="preserve">   MAX(0, HLOOKUP(MONTH($B1700),'Farm Crops'!$B$18:$N$28,M$5,0)  - VLOOKUP(M$4,'Farm Crops'!$B$4:$G$13,6,0)/1000*0.65*$C1700)</f>
        <v>184.47446464646467</v>
      </c>
    </row>
    <row r="1701" spans="2:13" x14ac:dyDescent="0.2">
      <c r="B1701" s="4">
        <v>42178</v>
      </c>
      <c r="C1701" s="67">
        <f>'Observed Data'!$E1700</f>
        <v>0</v>
      </c>
      <c r="D1701" s="67">
        <f xml:space="preserve">   MAX(0, HLOOKUP(MONTH($B1701),'Farm Crops'!$B$18:$N$28,D$5,0)  - VLOOKUP(D$4,'Farm Crops'!$B$4:$G$13,6,0)/1000*0.65*$C1701)</f>
        <v>399.96020202020208</v>
      </c>
      <c r="E1701" s="67">
        <f xml:space="preserve">   MAX(0, HLOOKUP(MONTH($B1701),'Farm Crops'!$B$18:$N$28,E$5,0)  - VLOOKUP(E$4,'Farm Crops'!$B$4:$G$13,6,0)/1000*0.65*$C1701)</f>
        <v>343.43965656565666</v>
      </c>
      <c r="F1701" s="67">
        <f xml:space="preserve">   MAX(0, HLOOKUP(MONTH($B1701),'Farm Crops'!$B$18:$N$28,F$5,0)  - VLOOKUP(F$4,'Farm Crops'!$B$4:$G$13,6,0)/1000*0.65*$C1701)</f>
        <v>448.01470707070712</v>
      </c>
      <c r="G1701" s="67">
        <f xml:space="preserve">   MAX(0, HLOOKUP(MONTH($B1701),'Farm Crops'!$B$18:$N$28,G$5,0)  - VLOOKUP(G$4,'Farm Crops'!$B$4:$G$13,6,0)/1000*0.65*$C1701)</f>
        <v>105.55688888888889</v>
      </c>
      <c r="H1701" s="67">
        <f xml:space="preserve">   MAX(0, HLOOKUP(MONTH($B1701),'Farm Crops'!$B$18:$N$28,H$5,0)  - VLOOKUP(H$4,'Farm Crops'!$B$4:$G$13,6,0)/1000*0.65*$C1701)</f>
        <v>362.24278787878791</v>
      </c>
      <c r="I1701" s="67">
        <f xml:space="preserve">   MAX(0, HLOOKUP(MONTH($B1701),'Farm Crops'!$B$18:$N$28,I$5,0)  - VLOOKUP(I$4,'Farm Crops'!$B$4:$G$13,6,0)/1000*0.65*$C1701)</f>
        <v>442.60533333333336</v>
      </c>
      <c r="J1701" s="67">
        <f xml:space="preserve">   MAX(0, HLOOKUP(MONTH($B1701),'Farm Crops'!$B$18:$N$28,J$5,0)  - VLOOKUP(J$4,'Farm Crops'!$B$4:$G$13,6,0)/1000*0.65*$C1701)</f>
        <v>667.94650505050527</v>
      </c>
      <c r="K1701" s="67">
        <f xml:space="preserve">   MAX(0, HLOOKUP(MONTH($B1701),'Farm Crops'!$B$18:$N$28,K$5,0)  - VLOOKUP(K$4,'Farm Crops'!$B$4:$G$13,6,0)/1000*0.65*$C1701)</f>
        <v>153.4631919191919</v>
      </c>
      <c r="L1701" s="67">
        <f xml:space="preserve">   MAX(0, HLOOKUP(MONTH($B1701),'Farm Crops'!$B$18:$N$28,L$5,0)  - VLOOKUP(L$4,'Farm Crops'!$B$4:$G$13,6,0)/1000*0.65*$C1701)</f>
        <v>27.083919191919215</v>
      </c>
      <c r="M1701" s="67">
        <f xml:space="preserve">   MAX(0, HLOOKUP(MONTH($B1701),'Farm Crops'!$B$18:$N$28,M$5,0)  - VLOOKUP(M$4,'Farm Crops'!$B$4:$G$13,6,0)/1000*0.65*$C1701)</f>
        <v>184.47446464646467</v>
      </c>
    </row>
    <row r="1702" spans="2:13" x14ac:dyDescent="0.2">
      <c r="B1702" s="4">
        <v>42179</v>
      </c>
      <c r="C1702" s="67">
        <f>'Observed Data'!$E1701</f>
        <v>0</v>
      </c>
      <c r="D1702" s="67">
        <f xml:space="preserve">   MAX(0, HLOOKUP(MONTH($B1702),'Farm Crops'!$B$18:$N$28,D$5,0)  - VLOOKUP(D$4,'Farm Crops'!$B$4:$G$13,6,0)/1000*0.65*$C1702)</f>
        <v>399.96020202020208</v>
      </c>
      <c r="E1702" s="67">
        <f xml:space="preserve">   MAX(0, HLOOKUP(MONTH($B1702),'Farm Crops'!$B$18:$N$28,E$5,0)  - VLOOKUP(E$4,'Farm Crops'!$B$4:$G$13,6,0)/1000*0.65*$C1702)</f>
        <v>343.43965656565666</v>
      </c>
      <c r="F1702" s="67">
        <f xml:space="preserve">   MAX(0, HLOOKUP(MONTH($B1702),'Farm Crops'!$B$18:$N$28,F$5,0)  - VLOOKUP(F$4,'Farm Crops'!$B$4:$G$13,6,0)/1000*0.65*$C1702)</f>
        <v>448.01470707070712</v>
      </c>
      <c r="G1702" s="67">
        <f xml:space="preserve">   MAX(0, HLOOKUP(MONTH($B1702),'Farm Crops'!$B$18:$N$28,G$5,0)  - VLOOKUP(G$4,'Farm Crops'!$B$4:$G$13,6,0)/1000*0.65*$C1702)</f>
        <v>105.55688888888889</v>
      </c>
      <c r="H1702" s="67">
        <f xml:space="preserve">   MAX(0, HLOOKUP(MONTH($B1702),'Farm Crops'!$B$18:$N$28,H$5,0)  - VLOOKUP(H$4,'Farm Crops'!$B$4:$G$13,6,0)/1000*0.65*$C1702)</f>
        <v>362.24278787878791</v>
      </c>
      <c r="I1702" s="67">
        <f xml:space="preserve">   MAX(0, HLOOKUP(MONTH($B1702),'Farm Crops'!$B$18:$N$28,I$5,0)  - VLOOKUP(I$4,'Farm Crops'!$B$4:$G$13,6,0)/1000*0.65*$C1702)</f>
        <v>442.60533333333336</v>
      </c>
      <c r="J1702" s="67">
        <f xml:space="preserve">   MAX(0, HLOOKUP(MONTH($B1702),'Farm Crops'!$B$18:$N$28,J$5,0)  - VLOOKUP(J$4,'Farm Crops'!$B$4:$G$13,6,0)/1000*0.65*$C1702)</f>
        <v>667.94650505050527</v>
      </c>
      <c r="K1702" s="67">
        <f xml:space="preserve">   MAX(0, HLOOKUP(MONTH($B1702),'Farm Crops'!$B$18:$N$28,K$5,0)  - VLOOKUP(K$4,'Farm Crops'!$B$4:$G$13,6,0)/1000*0.65*$C1702)</f>
        <v>153.4631919191919</v>
      </c>
      <c r="L1702" s="67">
        <f xml:space="preserve">   MAX(0, HLOOKUP(MONTH($B1702),'Farm Crops'!$B$18:$N$28,L$5,0)  - VLOOKUP(L$4,'Farm Crops'!$B$4:$G$13,6,0)/1000*0.65*$C1702)</f>
        <v>27.083919191919215</v>
      </c>
      <c r="M1702" s="67">
        <f xml:space="preserve">   MAX(0, HLOOKUP(MONTH($B1702),'Farm Crops'!$B$18:$N$28,M$5,0)  - VLOOKUP(M$4,'Farm Crops'!$B$4:$G$13,6,0)/1000*0.65*$C1702)</f>
        <v>184.47446464646467</v>
      </c>
    </row>
    <row r="1703" spans="2:13" x14ac:dyDescent="0.2">
      <c r="B1703" s="4">
        <v>42180</v>
      </c>
      <c r="C1703" s="67">
        <f>'Observed Data'!$E1702</f>
        <v>0</v>
      </c>
      <c r="D1703" s="67">
        <f xml:space="preserve">   MAX(0, HLOOKUP(MONTH($B1703),'Farm Crops'!$B$18:$N$28,D$5,0)  - VLOOKUP(D$4,'Farm Crops'!$B$4:$G$13,6,0)/1000*0.65*$C1703)</f>
        <v>399.96020202020208</v>
      </c>
      <c r="E1703" s="67">
        <f xml:space="preserve">   MAX(0, HLOOKUP(MONTH($B1703),'Farm Crops'!$B$18:$N$28,E$5,0)  - VLOOKUP(E$4,'Farm Crops'!$B$4:$G$13,6,0)/1000*0.65*$C1703)</f>
        <v>343.43965656565666</v>
      </c>
      <c r="F1703" s="67">
        <f xml:space="preserve">   MAX(0, HLOOKUP(MONTH($B1703),'Farm Crops'!$B$18:$N$28,F$5,0)  - VLOOKUP(F$4,'Farm Crops'!$B$4:$G$13,6,0)/1000*0.65*$C1703)</f>
        <v>448.01470707070712</v>
      </c>
      <c r="G1703" s="67">
        <f xml:space="preserve">   MAX(0, HLOOKUP(MONTH($B1703),'Farm Crops'!$B$18:$N$28,G$5,0)  - VLOOKUP(G$4,'Farm Crops'!$B$4:$G$13,6,0)/1000*0.65*$C1703)</f>
        <v>105.55688888888889</v>
      </c>
      <c r="H1703" s="67">
        <f xml:space="preserve">   MAX(0, HLOOKUP(MONTH($B1703),'Farm Crops'!$B$18:$N$28,H$5,0)  - VLOOKUP(H$4,'Farm Crops'!$B$4:$G$13,6,0)/1000*0.65*$C1703)</f>
        <v>362.24278787878791</v>
      </c>
      <c r="I1703" s="67">
        <f xml:space="preserve">   MAX(0, HLOOKUP(MONTH($B1703),'Farm Crops'!$B$18:$N$28,I$5,0)  - VLOOKUP(I$4,'Farm Crops'!$B$4:$G$13,6,0)/1000*0.65*$C1703)</f>
        <v>442.60533333333336</v>
      </c>
      <c r="J1703" s="67">
        <f xml:space="preserve">   MAX(0, HLOOKUP(MONTH($B1703),'Farm Crops'!$B$18:$N$28,J$5,0)  - VLOOKUP(J$4,'Farm Crops'!$B$4:$G$13,6,0)/1000*0.65*$C1703)</f>
        <v>667.94650505050527</v>
      </c>
      <c r="K1703" s="67">
        <f xml:space="preserve">   MAX(0, HLOOKUP(MONTH($B1703),'Farm Crops'!$B$18:$N$28,K$5,0)  - VLOOKUP(K$4,'Farm Crops'!$B$4:$G$13,6,0)/1000*0.65*$C1703)</f>
        <v>153.4631919191919</v>
      </c>
      <c r="L1703" s="67">
        <f xml:space="preserve">   MAX(0, HLOOKUP(MONTH($B1703),'Farm Crops'!$B$18:$N$28,L$5,0)  - VLOOKUP(L$4,'Farm Crops'!$B$4:$G$13,6,0)/1000*0.65*$C1703)</f>
        <v>27.083919191919215</v>
      </c>
      <c r="M1703" s="67">
        <f xml:space="preserve">   MAX(0, HLOOKUP(MONTH($B1703),'Farm Crops'!$B$18:$N$28,M$5,0)  - VLOOKUP(M$4,'Farm Crops'!$B$4:$G$13,6,0)/1000*0.65*$C1703)</f>
        <v>184.47446464646467</v>
      </c>
    </row>
    <row r="1704" spans="2:13" x14ac:dyDescent="0.2">
      <c r="B1704" s="4">
        <v>42181</v>
      </c>
      <c r="C1704" s="67">
        <f>'Observed Data'!$E1703</f>
        <v>0</v>
      </c>
      <c r="D1704" s="67">
        <f xml:space="preserve">   MAX(0, HLOOKUP(MONTH($B1704),'Farm Crops'!$B$18:$N$28,D$5,0)  - VLOOKUP(D$4,'Farm Crops'!$B$4:$G$13,6,0)/1000*0.65*$C1704)</f>
        <v>399.96020202020208</v>
      </c>
      <c r="E1704" s="67">
        <f xml:space="preserve">   MAX(0, HLOOKUP(MONTH($B1704),'Farm Crops'!$B$18:$N$28,E$5,0)  - VLOOKUP(E$4,'Farm Crops'!$B$4:$G$13,6,0)/1000*0.65*$C1704)</f>
        <v>343.43965656565666</v>
      </c>
      <c r="F1704" s="67">
        <f xml:space="preserve">   MAX(0, HLOOKUP(MONTH($B1704),'Farm Crops'!$B$18:$N$28,F$5,0)  - VLOOKUP(F$4,'Farm Crops'!$B$4:$G$13,6,0)/1000*0.65*$C1704)</f>
        <v>448.01470707070712</v>
      </c>
      <c r="G1704" s="67">
        <f xml:space="preserve">   MAX(0, HLOOKUP(MONTH($B1704),'Farm Crops'!$B$18:$N$28,G$5,0)  - VLOOKUP(G$4,'Farm Crops'!$B$4:$G$13,6,0)/1000*0.65*$C1704)</f>
        <v>105.55688888888889</v>
      </c>
      <c r="H1704" s="67">
        <f xml:space="preserve">   MAX(0, HLOOKUP(MONTH($B1704),'Farm Crops'!$B$18:$N$28,H$5,0)  - VLOOKUP(H$4,'Farm Crops'!$B$4:$G$13,6,0)/1000*0.65*$C1704)</f>
        <v>362.24278787878791</v>
      </c>
      <c r="I1704" s="67">
        <f xml:space="preserve">   MAX(0, HLOOKUP(MONTH($B1704),'Farm Crops'!$B$18:$N$28,I$5,0)  - VLOOKUP(I$4,'Farm Crops'!$B$4:$G$13,6,0)/1000*0.65*$C1704)</f>
        <v>442.60533333333336</v>
      </c>
      <c r="J1704" s="67">
        <f xml:space="preserve">   MAX(0, HLOOKUP(MONTH($B1704),'Farm Crops'!$B$18:$N$28,J$5,0)  - VLOOKUP(J$4,'Farm Crops'!$B$4:$G$13,6,0)/1000*0.65*$C1704)</f>
        <v>667.94650505050527</v>
      </c>
      <c r="K1704" s="67">
        <f xml:space="preserve">   MAX(0, HLOOKUP(MONTH($B1704),'Farm Crops'!$B$18:$N$28,K$5,0)  - VLOOKUP(K$4,'Farm Crops'!$B$4:$G$13,6,0)/1000*0.65*$C1704)</f>
        <v>153.4631919191919</v>
      </c>
      <c r="L1704" s="67">
        <f xml:space="preserve">   MAX(0, HLOOKUP(MONTH($B1704),'Farm Crops'!$B$18:$N$28,L$5,0)  - VLOOKUP(L$4,'Farm Crops'!$B$4:$G$13,6,0)/1000*0.65*$C1704)</f>
        <v>27.083919191919215</v>
      </c>
      <c r="M1704" s="67">
        <f xml:space="preserve">   MAX(0, HLOOKUP(MONTH($B1704),'Farm Crops'!$B$18:$N$28,M$5,0)  - VLOOKUP(M$4,'Farm Crops'!$B$4:$G$13,6,0)/1000*0.65*$C1704)</f>
        <v>184.47446464646467</v>
      </c>
    </row>
    <row r="1705" spans="2:13" x14ac:dyDescent="0.2">
      <c r="B1705" s="4">
        <v>42182</v>
      </c>
      <c r="C1705" s="67">
        <f>'Observed Data'!$E1704</f>
        <v>0</v>
      </c>
      <c r="D1705" s="67">
        <f xml:space="preserve">   MAX(0, HLOOKUP(MONTH($B1705),'Farm Crops'!$B$18:$N$28,D$5,0)  - VLOOKUP(D$4,'Farm Crops'!$B$4:$G$13,6,0)/1000*0.65*$C1705)</f>
        <v>399.96020202020208</v>
      </c>
      <c r="E1705" s="67">
        <f xml:space="preserve">   MAX(0, HLOOKUP(MONTH($B1705),'Farm Crops'!$B$18:$N$28,E$5,0)  - VLOOKUP(E$4,'Farm Crops'!$B$4:$G$13,6,0)/1000*0.65*$C1705)</f>
        <v>343.43965656565666</v>
      </c>
      <c r="F1705" s="67">
        <f xml:space="preserve">   MAX(0, HLOOKUP(MONTH($B1705),'Farm Crops'!$B$18:$N$28,F$5,0)  - VLOOKUP(F$4,'Farm Crops'!$B$4:$G$13,6,0)/1000*0.65*$C1705)</f>
        <v>448.01470707070712</v>
      </c>
      <c r="G1705" s="67">
        <f xml:space="preserve">   MAX(0, HLOOKUP(MONTH($B1705),'Farm Crops'!$B$18:$N$28,G$5,0)  - VLOOKUP(G$4,'Farm Crops'!$B$4:$G$13,6,0)/1000*0.65*$C1705)</f>
        <v>105.55688888888889</v>
      </c>
      <c r="H1705" s="67">
        <f xml:space="preserve">   MAX(0, HLOOKUP(MONTH($B1705),'Farm Crops'!$B$18:$N$28,H$5,0)  - VLOOKUP(H$4,'Farm Crops'!$B$4:$G$13,6,0)/1000*0.65*$C1705)</f>
        <v>362.24278787878791</v>
      </c>
      <c r="I1705" s="67">
        <f xml:space="preserve">   MAX(0, HLOOKUP(MONTH($B1705),'Farm Crops'!$B$18:$N$28,I$5,0)  - VLOOKUP(I$4,'Farm Crops'!$B$4:$G$13,6,0)/1000*0.65*$C1705)</f>
        <v>442.60533333333336</v>
      </c>
      <c r="J1705" s="67">
        <f xml:space="preserve">   MAX(0, HLOOKUP(MONTH($B1705),'Farm Crops'!$B$18:$N$28,J$5,0)  - VLOOKUP(J$4,'Farm Crops'!$B$4:$G$13,6,0)/1000*0.65*$C1705)</f>
        <v>667.94650505050527</v>
      </c>
      <c r="K1705" s="67">
        <f xml:space="preserve">   MAX(0, HLOOKUP(MONTH($B1705),'Farm Crops'!$B$18:$N$28,K$5,0)  - VLOOKUP(K$4,'Farm Crops'!$B$4:$G$13,6,0)/1000*0.65*$C1705)</f>
        <v>153.4631919191919</v>
      </c>
      <c r="L1705" s="67">
        <f xml:space="preserve">   MAX(0, HLOOKUP(MONTH($B1705),'Farm Crops'!$B$18:$N$28,L$5,0)  - VLOOKUP(L$4,'Farm Crops'!$B$4:$G$13,6,0)/1000*0.65*$C1705)</f>
        <v>27.083919191919215</v>
      </c>
      <c r="M1705" s="67">
        <f xml:space="preserve">   MAX(0, HLOOKUP(MONTH($B1705),'Farm Crops'!$B$18:$N$28,M$5,0)  - VLOOKUP(M$4,'Farm Crops'!$B$4:$G$13,6,0)/1000*0.65*$C1705)</f>
        <v>184.47446464646467</v>
      </c>
    </row>
    <row r="1706" spans="2:13" x14ac:dyDescent="0.2">
      <c r="B1706" s="4">
        <v>42183</v>
      </c>
      <c r="C1706" s="67">
        <f>'Observed Data'!$E1705</f>
        <v>0</v>
      </c>
      <c r="D1706" s="67">
        <f xml:space="preserve">   MAX(0, HLOOKUP(MONTH($B1706),'Farm Crops'!$B$18:$N$28,D$5,0)  - VLOOKUP(D$4,'Farm Crops'!$B$4:$G$13,6,0)/1000*0.65*$C1706)</f>
        <v>399.96020202020208</v>
      </c>
      <c r="E1706" s="67">
        <f xml:space="preserve">   MAX(0, HLOOKUP(MONTH($B1706),'Farm Crops'!$B$18:$N$28,E$5,0)  - VLOOKUP(E$4,'Farm Crops'!$B$4:$G$13,6,0)/1000*0.65*$C1706)</f>
        <v>343.43965656565666</v>
      </c>
      <c r="F1706" s="67">
        <f xml:space="preserve">   MAX(0, HLOOKUP(MONTH($B1706),'Farm Crops'!$B$18:$N$28,F$5,0)  - VLOOKUP(F$4,'Farm Crops'!$B$4:$G$13,6,0)/1000*0.65*$C1706)</f>
        <v>448.01470707070712</v>
      </c>
      <c r="G1706" s="67">
        <f xml:space="preserve">   MAX(0, HLOOKUP(MONTH($B1706),'Farm Crops'!$B$18:$N$28,G$5,0)  - VLOOKUP(G$4,'Farm Crops'!$B$4:$G$13,6,0)/1000*0.65*$C1706)</f>
        <v>105.55688888888889</v>
      </c>
      <c r="H1706" s="67">
        <f xml:space="preserve">   MAX(0, HLOOKUP(MONTH($B1706),'Farm Crops'!$B$18:$N$28,H$5,0)  - VLOOKUP(H$4,'Farm Crops'!$B$4:$G$13,6,0)/1000*0.65*$C1706)</f>
        <v>362.24278787878791</v>
      </c>
      <c r="I1706" s="67">
        <f xml:space="preserve">   MAX(0, HLOOKUP(MONTH($B1706),'Farm Crops'!$B$18:$N$28,I$5,0)  - VLOOKUP(I$4,'Farm Crops'!$B$4:$G$13,6,0)/1000*0.65*$C1706)</f>
        <v>442.60533333333336</v>
      </c>
      <c r="J1706" s="67">
        <f xml:space="preserve">   MAX(0, HLOOKUP(MONTH($B1706),'Farm Crops'!$B$18:$N$28,J$5,0)  - VLOOKUP(J$4,'Farm Crops'!$B$4:$G$13,6,0)/1000*0.65*$C1706)</f>
        <v>667.94650505050527</v>
      </c>
      <c r="K1706" s="67">
        <f xml:space="preserve">   MAX(0, HLOOKUP(MONTH($B1706),'Farm Crops'!$B$18:$N$28,K$5,0)  - VLOOKUP(K$4,'Farm Crops'!$B$4:$G$13,6,0)/1000*0.65*$C1706)</f>
        <v>153.4631919191919</v>
      </c>
      <c r="L1706" s="67">
        <f xml:space="preserve">   MAX(0, HLOOKUP(MONTH($B1706),'Farm Crops'!$B$18:$N$28,L$5,0)  - VLOOKUP(L$4,'Farm Crops'!$B$4:$G$13,6,0)/1000*0.65*$C1706)</f>
        <v>27.083919191919215</v>
      </c>
      <c r="M1706" s="67">
        <f xml:space="preserve">   MAX(0, HLOOKUP(MONTH($B1706),'Farm Crops'!$B$18:$N$28,M$5,0)  - VLOOKUP(M$4,'Farm Crops'!$B$4:$G$13,6,0)/1000*0.65*$C1706)</f>
        <v>184.47446464646467</v>
      </c>
    </row>
    <row r="1707" spans="2:13" x14ac:dyDescent="0.2">
      <c r="B1707" s="4">
        <v>42184</v>
      </c>
      <c r="C1707" s="67">
        <f>'Observed Data'!$E1706</f>
        <v>0</v>
      </c>
      <c r="D1707" s="67">
        <f xml:space="preserve">   MAX(0, HLOOKUP(MONTH($B1707),'Farm Crops'!$B$18:$N$28,D$5,0)  - VLOOKUP(D$4,'Farm Crops'!$B$4:$G$13,6,0)/1000*0.65*$C1707)</f>
        <v>399.96020202020208</v>
      </c>
      <c r="E1707" s="67">
        <f xml:space="preserve">   MAX(0, HLOOKUP(MONTH($B1707),'Farm Crops'!$B$18:$N$28,E$5,0)  - VLOOKUP(E$4,'Farm Crops'!$B$4:$G$13,6,0)/1000*0.65*$C1707)</f>
        <v>343.43965656565666</v>
      </c>
      <c r="F1707" s="67">
        <f xml:space="preserve">   MAX(0, HLOOKUP(MONTH($B1707),'Farm Crops'!$B$18:$N$28,F$5,0)  - VLOOKUP(F$4,'Farm Crops'!$B$4:$G$13,6,0)/1000*0.65*$C1707)</f>
        <v>448.01470707070712</v>
      </c>
      <c r="G1707" s="67">
        <f xml:space="preserve">   MAX(0, HLOOKUP(MONTH($B1707),'Farm Crops'!$B$18:$N$28,G$5,0)  - VLOOKUP(G$4,'Farm Crops'!$B$4:$G$13,6,0)/1000*0.65*$C1707)</f>
        <v>105.55688888888889</v>
      </c>
      <c r="H1707" s="67">
        <f xml:space="preserve">   MAX(0, HLOOKUP(MONTH($B1707),'Farm Crops'!$B$18:$N$28,H$5,0)  - VLOOKUP(H$4,'Farm Crops'!$B$4:$G$13,6,0)/1000*0.65*$C1707)</f>
        <v>362.24278787878791</v>
      </c>
      <c r="I1707" s="67">
        <f xml:space="preserve">   MAX(0, HLOOKUP(MONTH($B1707),'Farm Crops'!$B$18:$N$28,I$5,0)  - VLOOKUP(I$4,'Farm Crops'!$B$4:$G$13,6,0)/1000*0.65*$C1707)</f>
        <v>442.60533333333336</v>
      </c>
      <c r="J1707" s="67">
        <f xml:space="preserve">   MAX(0, HLOOKUP(MONTH($B1707),'Farm Crops'!$B$18:$N$28,J$5,0)  - VLOOKUP(J$4,'Farm Crops'!$B$4:$G$13,6,0)/1000*0.65*$C1707)</f>
        <v>667.94650505050527</v>
      </c>
      <c r="K1707" s="67">
        <f xml:space="preserve">   MAX(0, HLOOKUP(MONTH($B1707),'Farm Crops'!$B$18:$N$28,K$5,0)  - VLOOKUP(K$4,'Farm Crops'!$B$4:$G$13,6,0)/1000*0.65*$C1707)</f>
        <v>153.4631919191919</v>
      </c>
      <c r="L1707" s="67">
        <f xml:space="preserve">   MAX(0, HLOOKUP(MONTH($B1707),'Farm Crops'!$B$18:$N$28,L$5,0)  - VLOOKUP(L$4,'Farm Crops'!$B$4:$G$13,6,0)/1000*0.65*$C1707)</f>
        <v>27.083919191919215</v>
      </c>
      <c r="M1707" s="67">
        <f xml:space="preserve">   MAX(0, HLOOKUP(MONTH($B1707),'Farm Crops'!$B$18:$N$28,M$5,0)  - VLOOKUP(M$4,'Farm Crops'!$B$4:$G$13,6,0)/1000*0.65*$C1707)</f>
        <v>184.47446464646467</v>
      </c>
    </row>
    <row r="1708" spans="2:13" x14ac:dyDescent="0.2">
      <c r="B1708" s="4">
        <v>42185</v>
      </c>
      <c r="C1708" s="67">
        <f>'Observed Data'!$E1707</f>
        <v>0</v>
      </c>
      <c r="D1708" s="67">
        <f xml:space="preserve">   MAX(0, HLOOKUP(MONTH($B1708),'Farm Crops'!$B$18:$N$28,D$5,0)  - VLOOKUP(D$4,'Farm Crops'!$B$4:$G$13,6,0)/1000*0.65*$C1708)</f>
        <v>399.96020202020208</v>
      </c>
      <c r="E1708" s="67">
        <f xml:space="preserve">   MAX(0, HLOOKUP(MONTH($B1708),'Farm Crops'!$B$18:$N$28,E$5,0)  - VLOOKUP(E$4,'Farm Crops'!$B$4:$G$13,6,0)/1000*0.65*$C1708)</f>
        <v>343.43965656565666</v>
      </c>
      <c r="F1708" s="67">
        <f xml:space="preserve">   MAX(0, HLOOKUP(MONTH($B1708),'Farm Crops'!$B$18:$N$28,F$5,0)  - VLOOKUP(F$4,'Farm Crops'!$B$4:$G$13,6,0)/1000*0.65*$C1708)</f>
        <v>448.01470707070712</v>
      </c>
      <c r="G1708" s="67">
        <f xml:space="preserve">   MAX(0, HLOOKUP(MONTH($B1708),'Farm Crops'!$B$18:$N$28,G$5,0)  - VLOOKUP(G$4,'Farm Crops'!$B$4:$G$13,6,0)/1000*0.65*$C1708)</f>
        <v>105.55688888888889</v>
      </c>
      <c r="H1708" s="67">
        <f xml:space="preserve">   MAX(0, HLOOKUP(MONTH($B1708),'Farm Crops'!$B$18:$N$28,H$5,0)  - VLOOKUP(H$4,'Farm Crops'!$B$4:$G$13,6,0)/1000*0.65*$C1708)</f>
        <v>362.24278787878791</v>
      </c>
      <c r="I1708" s="67">
        <f xml:space="preserve">   MAX(0, HLOOKUP(MONTH($B1708),'Farm Crops'!$B$18:$N$28,I$5,0)  - VLOOKUP(I$4,'Farm Crops'!$B$4:$G$13,6,0)/1000*0.65*$C1708)</f>
        <v>442.60533333333336</v>
      </c>
      <c r="J1708" s="67">
        <f xml:space="preserve">   MAX(0, HLOOKUP(MONTH($B1708),'Farm Crops'!$B$18:$N$28,J$5,0)  - VLOOKUP(J$4,'Farm Crops'!$B$4:$G$13,6,0)/1000*0.65*$C1708)</f>
        <v>667.94650505050527</v>
      </c>
      <c r="K1708" s="67">
        <f xml:space="preserve">   MAX(0, HLOOKUP(MONTH($B1708),'Farm Crops'!$B$18:$N$28,K$5,0)  - VLOOKUP(K$4,'Farm Crops'!$B$4:$G$13,6,0)/1000*0.65*$C1708)</f>
        <v>153.4631919191919</v>
      </c>
      <c r="L1708" s="67">
        <f xml:space="preserve">   MAX(0, HLOOKUP(MONTH($B1708),'Farm Crops'!$B$18:$N$28,L$5,0)  - VLOOKUP(L$4,'Farm Crops'!$B$4:$G$13,6,0)/1000*0.65*$C1708)</f>
        <v>27.083919191919215</v>
      </c>
      <c r="M1708" s="67">
        <f xml:space="preserve">   MAX(0, HLOOKUP(MONTH($B1708),'Farm Crops'!$B$18:$N$28,M$5,0)  - VLOOKUP(M$4,'Farm Crops'!$B$4:$G$13,6,0)/1000*0.65*$C1708)</f>
        <v>184.47446464646467</v>
      </c>
    </row>
    <row r="1709" spans="2:13" x14ac:dyDescent="0.2">
      <c r="B1709" s="4">
        <v>42186</v>
      </c>
      <c r="C1709" s="67">
        <f>'Observed Data'!$E1708</f>
        <v>0</v>
      </c>
      <c r="D1709" s="67">
        <f xml:space="preserve">   MAX(0, HLOOKUP(MONTH($B1709),'Farm Crops'!$B$18:$N$28,D$5,0)  - VLOOKUP(D$4,'Farm Crops'!$B$4:$G$13,6,0)/1000*0.65*$C1709)</f>
        <v>446.72111436950155</v>
      </c>
      <c r="E1709" s="67">
        <f xml:space="preserve">   MAX(0, HLOOKUP(MONTH($B1709),'Farm Crops'!$B$18:$N$28,E$5,0)  - VLOOKUP(E$4,'Farm Crops'!$B$4:$G$13,6,0)/1000*0.65*$C1709)</f>
        <v>323.48108504398834</v>
      </c>
      <c r="F1709" s="67">
        <f xml:space="preserve">   MAX(0, HLOOKUP(MONTH($B1709),'Farm Crops'!$B$18:$N$28,F$5,0)  - VLOOKUP(F$4,'Farm Crops'!$B$4:$G$13,6,0)/1000*0.65*$C1709)</f>
        <v>407.18763929618774</v>
      </c>
      <c r="G1709" s="67">
        <f xml:space="preserve">   MAX(0, HLOOKUP(MONTH($B1709),'Farm Crops'!$B$18:$N$28,G$5,0)  - VLOOKUP(G$4,'Farm Crops'!$B$4:$G$13,6,0)/1000*0.65*$C1709)</f>
        <v>99.422580645161304</v>
      </c>
      <c r="H1709" s="67">
        <f xml:space="preserve">   MAX(0, HLOOKUP(MONTH($B1709),'Farm Crops'!$B$18:$N$28,H$5,0)  - VLOOKUP(H$4,'Farm Crops'!$B$4:$G$13,6,0)/1000*0.65*$C1709)</f>
        <v>341.19149560117307</v>
      </c>
      <c r="I1709" s="67">
        <f xml:space="preserve">   MAX(0, HLOOKUP(MONTH($B1709),'Farm Crops'!$B$18:$N$28,I$5,0)  - VLOOKUP(I$4,'Farm Crops'!$B$4:$G$13,6,0)/1000*0.65*$C1709)</f>
        <v>512.45552785923758</v>
      </c>
      <c r="J1709" s="67">
        <f xml:space="preserve">   MAX(0, HLOOKUP(MONTH($B1709),'Farm Crops'!$B$18:$N$28,J$5,0)  - VLOOKUP(J$4,'Farm Crops'!$B$4:$G$13,6,0)/1000*0.65*$C1709)</f>
        <v>555.68812316715548</v>
      </c>
      <c r="K1709" s="67">
        <f xml:space="preserve">   MAX(0, HLOOKUP(MONTH($B1709),'Farm Crops'!$B$18:$N$28,K$5,0)  - VLOOKUP(K$4,'Farm Crops'!$B$4:$G$13,6,0)/1000*0.65*$C1709)</f>
        <v>129.10278592375366</v>
      </c>
      <c r="L1709" s="67">
        <f xml:space="preserve">   MAX(0, HLOOKUP(MONTH($B1709),'Farm Crops'!$B$18:$N$28,L$5,0)  - VLOOKUP(L$4,'Farm Crops'!$B$4:$G$13,6,0)/1000*0.65*$C1709)</f>
        <v>22.997360703812337</v>
      </c>
      <c r="M1709" s="67">
        <f xml:space="preserve">   MAX(0, HLOOKUP(MONTH($B1709),'Farm Crops'!$B$18:$N$28,M$5,0)  - VLOOKUP(M$4,'Farm Crops'!$B$4:$G$13,6,0)/1000*0.65*$C1709)</f>
        <v>161.29560117302054</v>
      </c>
    </row>
    <row r="1710" spans="2:13" x14ac:dyDescent="0.2">
      <c r="B1710" s="4">
        <v>42187</v>
      </c>
      <c r="C1710" s="67">
        <f>'Observed Data'!$E1709</f>
        <v>0</v>
      </c>
      <c r="D1710" s="67">
        <f xml:space="preserve">   MAX(0, HLOOKUP(MONTH($B1710),'Farm Crops'!$B$18:$N$28,D$5,0)  - VLOOKUP(D$4,'Farm Crops'!$B$4:$G$13,6,0)/1000*0.65*$C1710)</f>
        <v>446.72111436950155</v>
      </c>
      <c r="E1710" s="67">
        <f xml:space="preserve">   MAX(0, HLOOKUP(MONTH($B1710),'Farm Crops'!$B$18:$N$28,E$5,0)  - VLOOKUP(E$4,'Farm Crops'!$B$4:$G$13,6,0)/1000*0.65*$C1710)</f>
        <v>323.48108504398834</v>
      </c>
      <c r="F1710" s="67">
        <f xml:space="preserve">   MAX(0, HLOOKUP(MONTH($B1710),'Farm Crops'!$B$18:$N$28,F$5,0)  - VLOOKUP(F$4,'Farm Crops'!$B$4:$G$13,6,0)/1000*0.65*$C1710)</f>
        <v>407.18763929618774</v>
      </c>
      <c r="G1710" s="67">
        <f xml:space="preserve">   MAX(0, HLOOKUP(MONTH($B1710),'Farm Crops'!$B$18:$N$28,G$5,0)  - VLOOKUP(G$4,'Farm Crops'!$B$4:$G$13,6,0)/1000*0.65*$C1710)</f>
        <v>99.422580645161304</v>
      </c>
      <c r="H1710" s="67">
        <f xml:space="preserve">   MAX(0, HLOOKUP(MONTH($B1710),'Farm Crops'!$B$18:$N$28,H$5,0)  - VLOOKUP(H$4,'Farm Crops'!$B$4:$G$13,6,0)/1000*0.65*$C1710)</f>
        <v>341.19149560117307</v>
      </c>
      <c r="I1710" s="67">
        <f xml:space="preserve">   MAX(0, HLOOKUP(MONTH($B1710),'Farm Crops'!$B$18:$N$28,I$5,0)  - VLOOKUP(I$4,'Farm Crops'!$B$4:$G$13,6,0)/1000*0.65*$C1710)</f>
        <v>512.45552785923758</v>
      </c>
      <c r="J1710" s="67">
        <f xml:space="preserve">   MAX(0, HLOOKUP(MONTH($B1710),'Farm Crops'!$B$18:$N$28,J$5,0)  - VLOOKUP(J$4,'Farm Crops'!$B$4:$G$13,6,0)/1000*0.65*$C1710)</f>
        <v>555.68812316715548</v>
      </c>
      <c r="K1710" s="67">
        <f xml:space="preserve">   MAX(0, HLOOKUP(MONTH($B1710),'Farm Crops'!$B$18:$N$28,K$5,0)  - VLOOKUP(K$4,'Farm Crops'!$B$4:$G$13,6,0)/1000*0.65*$C1710)</f>
        <v>129.10278592375366</v>
      </c>
      <c r="L1710" s="67">
        <f xml:space="preserve">   MAX(0, HLOOKUP(MONTH($B1710),'Farm Crops'!$B$18:$N$28,L$5,0)  - VLOOKUP(L$4,'Farm Crops'!$B$4:$G$13,6,0)/1000*0.65*$C1710)</f>
        <v>22.997360703812337</v>
      </c>
      <c r="M1710" s="67">
        <f xml:space="preserve">   MAX(0, HLOOKUP(MONTH($B1710),'Farm Crops'!$B$18:$N$28,M$5,0)  - VLOOKUP(M$4,'Farm Crops'!$B$4:$G$13,6,0)/1000*0.65*$C1710)</f>
        <v>161.29560117302054</v>
      </c>
    </row>
    <row r="1711" spans="2:13" x14ac:dyDescent="0.2">
      <c r="B1711" s="4">
        <v>42188</v>
      </c>
      <c r="C1711" s="67">
        <f>'Observed Data'!$E1710</f>
        <v>0</v>
      </c>
      <c r="D1711" s="67">
        <f xml:space="preserve">   MAX(0, HLOOKUP(MONTH($B1711),'Farm Crops'!$B$18:$N$28,D$5,0)  - VLOOKUP(D$4,'Farm Crops'!$B$4:$G$13,6,0)/1000*0.65*$C1711)</f>
        <v>446.72111436950155</v>
      </c>
      <c r="E1711" s="67">
        <f xml:space="preserve">   MAX(0, HLOOKUP(MONTH($B1711),'Farm Crops'!$B$18:$N$28,E$5,0)  - VLOOKUP(E$4,'Farm Crops'!$B$4:$G$13,6,0)/1000*0.65*$C1711)</f>
        <v>323.48108504398834</v>
      </c>
      <c r="F1711" s="67">
        <f xml:space="preserve">   MAX(0, HLOOKUP(MONTH($B1711),'Farm Crops'!$B$18:$N$28,F$5,0)  - VLOOKUP(F$4,'Farm Crops'!$B$4:$G$13,6,0)/1000*0.65*$C1711)</f>
        <v>407.18763929618774</v>
      </c>
      <c r="G1711" s="67">
        <f xml:space="preserve">   MAX(0, HLOOKUP(MONTH($B1711),'Farm Crops'!$B$18:$N$28,G$5,0)  - VLOOKUP(G$4,'Farm Crops'!$B$4:$G$13,6,0)/1000*0.65*$C1711)</f>
        <v>99.422580645161304</v>
      </c>
      <c r="H1711" s="67">
        <f xml:space="preserve">   MAX(0, HLOOKUP(MONTH($B1711),'Farm Crops'!$B$18:$N$28,H$5,0)  - VLOOKUP(H$4,'Farm Crops'!$B$4:$G$13,6,0)/1000*0.65*$C1711)</f>
        <v>341.19149560117307</v>
      </c>
      <c r="I1711" s="67">
        <f xml:space="preserve">   MAX(0, HLOOKUP(MONTH($B1711),'Farm Crops'!$B$18:$N$28,I$5,0)  - VLOOKUP(I$4,'Farm Crops'!$B$4:$G$13,6,0)/1000*0.65*$C1711)</f>
        <v>512.45552785923758</v>
      </c>
      <c r="J1711" s="67">
        <f xml:space="preserve">   MAX(0, HLOOKUP(MONTH($B1711),'Farm Crops'!$B$18:$N$28,J$5,0)  - VLOOKUP(J$4,'Farm Crops'!$B$4:$G$13,6,0)/1000*0.65*$C1711)</f>
        <v>555.68812316715548</v>
      </c>
      <c r="K1711" s="67">
        <f xml:space="preserve">   MAX(0, HLOOKUP(MONTH($B1711),'Farm Crops'!$B$18:$N$28,K$5,0)  - VLOOKUP(K$4,'Farm Crops'!$B$4:$G$13,6,0)/1000*0.65*$C1711)</f>
        <v>129.10278592375366</v>
      </c>
      <c r="L1711" s="67">
        <f xml:space="preserve">   MAX(0, HLOOKUP(MONTH($B1711),'Farm Crops'!$B$18:$N$28,L$5,0)  - VLOOKUP(L$4,'Farm Crops'!$B$4:$G$13,6,0)/1000*0.65*$C1711)</f>
        <v>22.997360703812337</v>
      </c>
      <c r="M1711" s="67">
        <f xml:space="preserve">   MAX(0, HLOOKUP(MONTH($B1711),'Farm Crops'!$B$18:$N$28,M$5,0)  - VLOOKUP(M$4,'Farm Crops'!$B$4:$G$13,6,0)/1000*0.65*$C1711)</f>
        <v>161.29560117302054</v>
      </c>
    </row>
    <row r="1712" spans="2:13" x14ac:dyDescent="0.2">
      <c r="B1712" s="4">
        <v>42189</v>
      </c>
      <c r="C1712" s="67">
        <f>'Observed Data'!$E1711</f>
        <v>0</v>
      </c>
      <c r="D1712" s="67">
        <f xml:space="preserve">   MAX(0, HLOOKUP(MONTH($B1712),'Farm Crops'!$B$18:$N$28,D$5,0)  - VLOOKUP(D$4,'Farm Crops'!$B$4:$G$13,6,0)/1000*0.65*$C1712)</f>
        <v>446.72111436950155</v>
      </c>
      <c r="E1712" s="67">
        <f xml:space="preserve">   MAX(0, HLOOKUP(MONTH($B1712),'Farm Crops'!$B$18:$N$28,E$5,0)  - VLOOKUP(E$4,'Farm Crops'!$B$4:$G$13,6,0)/1000*0.65*$C1712)</f>
        <v>323.48108504398834</v>
      </c>
      <c r="F1712" s="67">
        <f xml:space="preserve">   MAX(0, HLOOKUP(MONTH($B1712),'Farm Crops'!$B$18:$N$28,F$5,0)  - VLOOKUP(F$4,'Farm Crops'!$B$4:$G$13,6,0)/1000*0.65*$C1712)</f>
        <v>407.18763929618774</v>
      </c>
      <c r="G1712" s="67">
        <f xml:space="preserve">   MAX(0, HLOOKUP(MONTH($B1712),'Farm Crops'!$B$18:$N$28,G$5,0)  - VLOOKUP(G$4,'Farm Crops'!$B$4:$G$13,6,0)/1000*0.65*$C1712)</f>
        <v>99.422580645161304</v>
      </c>
      <c r="H1712" s="67">
        <f xml:space="preserve">   MAX(0, HLOOKUP(MONTH($B1712),'Farm Crops'!$B$18:$N$28,H$5,0)  - VLOOKUP(H$4,'Farm Crops'!$B$4:$G$13,6,0)/1000*0.65*$C1712)</f>
        <v>341.19149560117307</v>
      </c>
      <c r="I1712" s="67">
        <f xml:space="preserve">   MAX(0, HLOOKUP(MONTH($B1712),'Farm Crops'!$B$18:$N$28,I$5,0)  - VLOOKUP(I$4,'Farm Crops'!$B$4:$G$13,6,0)/1000*0.65*$C1712)</f>
        <v>512.45552785923758</v>
      </c>
      <c r="J1712" s="67">
        <f xml:space="preserve">   MAX(0, HLOOKUP(MONTH($B1712),'Farm Crops'!$B$18:$N$28,J$5,0)  - VLOOKUP(J$4,'Farm Crops'!$B$4:$G$13,6,0)/1000*0.65*$C1712)</f>
        <v>555.68812316715548</v>
      </c>
      <c r="K1712" s="67">
        <f xml:space="preserve">   MAX(0, HLOOKUP(MONTH($B1712),'Farm Crops'!$B$18:$N$28,K$5,0)  - VLOOKUP(K$4,'Farm Crops'!$B$4:$G$13,6,0)/1000*0.65*$C1712)</f>
        <v>129.10278592375366</v>
      </c>
      <c r="L1712" s="67">
        <f xml:space="preserve">   MAX(0, HLOOKUP(MONTH($B1712),'Farm Crops'!$B$18:$N$28,L$5,0)  - VLOOKUP(L$4,'Farm Crops'!$B$4:$G$13,6,0)/1000*0.65*$C1712)</f>
        <v>22.997360703812337</v>
      </c>
      <c r="M1712" s="67">
        <f xml:space="preserve">   MAX(0, HLOOKUP(MONTH($B1712),'Farm Crops'!$B$18:$N$28,M$5,0)  - VLOOKUP(M$4,'Farm Crops'!$B$4:$G$13,6,0)/1000*0.65*$C1712)</f>
        <v>161.29560117302054</v>
      </c>
    </row>
    <row r="1713" spans="2:13" x14ac:dyDescent="0.2">
      <c r="B1713" s="4">
        <v>42190</v>
      </c>
      <c r="C1713" s="67">
        <f>'Observed Data'!$E1712</f>
        <v>0</v>
      </c>
      <c r="D1713" s="67">
        <f xml:space="preserve">   MAX(0, HLOOKUP(MONTH($B1713),'Farm Crops'!$B$18:$N$28,D$5,0)  - VLOOKUP(D$4,'Farm Crops'!$B$4:$G$13,6,0)/1000*0.65*$C1713)</f>
        <v>446.72111436950155</v>
      </c>
      <c r="E1713" s="67">
        <f xml:space="preserve">   MAX(0, HLOOKUP(MONTH($B1713),'Farm Crops'!$B$18:$N$28,E$5,0)  - VLOOKUP(E$4,'Farm Crops'!$B$4:$G$13,6,0)/1000*0.65*$C1713)</f>
        <v>323.48108504398834</v>
      </c>
      <c r="F1713" s="67">
        <f xml:space="preserve">   MAX(0, HLOOKUP(MONTH($B1713),'Farm Crops'!$B$18:$N$28,F$5,0)  - VLOOKUP(F$4,'Farm Crops'!$B$4:$G$13,6,0)/1000*0.65*$C1713)</f>
        <v>407.18763929618774</v>
      </c>
      <c r="G1713" s="67">
        <f xml:space="preserve">   MAX(0, HLOOKUP(MONTH($B1713),'Farm Crops'!$B$18:$N$28,G$5,0)  - VLOOKUP(G$4,'Farm Crops'!$B$4:$G$13,6,0)/1000*0.65*$C1713)</f>
        <v>99.422580645161304</v>
      </c>
      <c r="H1713" s="67">
        <f xml:space="preserve">   MAX(0, HLOOKUP(MONTH($B1713),'Farm Crops'!$B$18:$N$28,H$5,0)  - VLOOKUP(H$4,'Farm Crops'!$B$4:$G$13,6,0)/1000*0.65*$C1713)</f>
        <v>341.19149560117307</v>
      </c>
      <c r="I1713" s="67">
        <f xml:space="preserve">   MAX(0, HLOOKUP(MONTH($B1713),'Farm Crops'!$B$18:$N$28,I$5,0)  - VLOOKUP(I$4,'Farm Crops'!$B$4:$G$13,6,0)/1000*0.65*$C1713)</f>
        <v>512.45552785923758</v>
      </c>
      <c r="J1713" s="67">
        <f xml:space="preserve">   MAX(0, HLOOKUP(MONTH($B1713),'Farm Crops'!$B$18:$N$28,J$5,0)  - VLOOKUP(J$4,'Farm Crops'!$B$4:$G$13,6,0)/1000*0.65*$C1713)</f>
        <v>555.68812316715548</v>
      </c>
      <c r="K1713" s="67">
        <f xml:space="preserve">   MAX(0, HLOOKUP(MONTH($B1713),'Farm Crops'!$B$18:$N$28,K$5,0)  - VLOOKUP(K$4,'Farm Crops'!$B$4:$G$13,6,0)/1000*0.65*$C1713)</f>
        <v>129.10278592375366</v>
      </c>
      <c r="L1713" s="67">
        <f xml:space="preserve">   MAX(0, HLOOKUP(MONTH($B1713),'Farm Crops'!$B$18:$N$28,L$5,0)  - VLOOKUP(L$4,'Farm Crops'!$B$4:$G$13,6,0)/1000*0.65*$C1713)</f>
        <v>22.997360703812337</v>
      </c>
      <c r="M1713" s="67">
        <f xml:space="preserve">   MAX(0, HLOOKUP(MONTH($B1713),'Farm Crops'!$B$18:$N$28,M$5,0)  - VLOOKUP(M$4,'Farm Crops'!$B$4:$G$13,6,0)/1000*0.65*$C1713)</f>
        <v>161.29560117302054</v>
      </c>
    </row>
    <row r="1714" spans="2:13" x14ac:dyDescent="0.2">
      <c r="B1714" s="4">
        <v>42191</v>
      </c>
      <c r="C1714" s="67">
        <f>'Observed Data'!$E1713</f>
        <v>0</v>
      </c>
      <c r="D1714" s="67">
        <f xml:space="preserve">   MAX(0, HLOOKUP(MONTH($B1714),'Farm Crops'!$B$18:$N$28,D$5,0)  - VLOOKUP(D$4,'Farm Crops'!$B$4:$G$13,6,0)/1000*0.65*$C1714)</f>
        <v>446.72111436950155</v>
      </c>
      <c r="E1714" s="67">
        <f xml:space="preserve">   MAX(0, HLOOKUP(MONTH($B1714),'Farm Crops'!$B$18:$N$28,E$5,0)  - VLOOKUP(E$4,'Farm Crops'!$B$4:$G$13,6,0)/1000*0.65*$C1714)</f>
        <v>323.48108504398834</v>
      </c>
      <c r="F1714" s="67">
        <f xml:space="preserve">   MAX(0, HLOOKUP(MONTH($B1714),'Farm Crops'!$B$18:$N$28,F$5,0)  - VLOOKUP(F$4,'Farm Crops'!$B$4:$G$13,6,0)/1000*0.65*$C1714)</f>
        <v>407.18763929618774</v>
      </c>
      <c r="G1714" s="67">
        <f xml:space="preserve">   MAX(0, HLOOKUP(MONTH($B1714),'Farm Crops'!$B$18:$N$28,G$5,0)  - VLOOKUP(G$4,'Farm Crops'!$B$4:$G$13,6,0)/1000*0.65*$C1714)</f>
        <v>99.422580645161304</v>
      </c>
      <c r="H1714" s="67">
        <f xml:space="preserve">   MAX(0, HLOOKUP(MONTH($B1714),'Farm Crops'!$B$18:$N$28,H$5,0)  - VLOOKUP(H$4,'Farm Crops'!$B$4:$G$13,6,0)/1000*0.65*$C1714)</f>
        <v>341.19149560117307</v>
      </c>
      <c r="I1714" s="67">
        <f xml:space="preserve">   MAX(0, HLOOKUP(MONTH($B1714),'Farm Crops'!$B$18:$N$28,I$5,0)  - VLOOKUP(I$4,'Farm Crops'!$B$4:$G$13,6,0)/1000*0.65*$C1714)</f>
        <v>512.45552785923758</v>
      </c>
      <c r="J1714" s="67">
        <f xml:space="preserve">   MAX(0, HLOOKUP(MONTH($B1714),'Farm Crops'!$B$18:$N$28,J$5,0)  - VLOOKUP(J$4,'Farm Crops'!$B$4:$G$13,6,0)/1000*0.65*$C1714)</f>
        <v>555.68812316715548</v>
      </c>
      <c r="K1714" s="67">
        <f xml:space="preserve">   MAX(0, HLOOKUP(MONTH($B1714),'Farm Crops'!$B$18:$N$28,K$5,0)  - VLOOKUP(K$4,'Farm Crops'!$B$4:$G$13,6,0)/1000*0.65*$C1714)</f>
        <v>129.10278592375366</v>
      </c>
      <c r="L1714" s="67">
        <f xml:space="preserve">   MAX(0, HLOOKUP(MONTH($B1714),'Farm Crops'!$B$18:$N$28,L$5,0)  - VLOOKUP(L$4,'Farm Crops'!$B$4:$G$13,6,0)/1000*0.65*$C1714)</f>
        <v>22.997360703812337</v>
      </c>
      <c r="M1714" s="67">
        <f xml:space="preserve">   MAX(0, HLOOKUP(MONTH($B1714),'Farm Crops'!$B$18:$N$28,M$5,0)  - VLOOKUP(M$4,'Farm Crops'!$B$4:$G$13,6,0)/1000*0.65*$C1714)</f>
        <v>161.29560117302054</v>
      </c>
    </row>
    <row r="1715" spans="2:13" x14ac:dyDescent="0.2">
      <c r="B1715" s="4">
        <v>42192</v>
      </c>
      <c r="C1715" s="67">
        <f>'Observed Data'!$E1714</f>
        <v>0</v>
      </c>
      <c r="D1715" s="67">
        <f xml:space="preserve">   MAX(0, HLOOKUP(MONTH($B1715),'Farm Crops'!$B$18:$N$28,D$5,0)  - VLOOKUP(D$4,'Farm Crops'!$B$4:$G$13,6,0)/1000*0.65*$C1715)</f>
        <v>446.72111436950155</v>
      </c>
      <c r="E1715" s="67">
        <f xml:space="preserve">   MAX(0, HLOOKUP(MONTH($B1715),'Farm Crops'!$B$18:$N$28,E$5,0)  - VLOOKUP(E$4,'Farm Crops'!$B$4:$G$13,6,0)/1000*0.65*$C1715)</f>
        <v>323.48108504398834</v>
      </c>
      <c r="F1715" s="67">
        <f xml:space="preserve">   MAX(0, HLOOKUP(MONTH($B1715),'Farm Crops'!$B$18:$N$28,F$5,0)  - VLOOKUP(F$4,'Farm Crops'!$B$4:$G$13,6,0)/1000*0.65*$C1715)</f>
        <v>407.18763929618774</v>
      </c>
      <c r="G1715" s="67">
        <f xml:space="preserve">   MAX(0, HLOOKUP(MONTH($B1715),'Farm Crops'!$B$18:$N$28,G$5,0)  - VLOOKUP(G$4,'Farm Crops'!$B$4:$G$13,6,0)/1000*0.65*$C1715)</f>
        <v>99.422580645161304</v>
      </c>
      <c r="H1715" s="67">
        <f xml:space="preserve">   MAX(0, HLOOKUP(MONTH($B1715),'Farm Crops'!$B$18:$N$28,H$5,0)  - VLOOKUP(H$4,'Farm Crops'!$B$4:$G$13,6,0)/1000*0.65*$C1715)</f>
        <v>341.19149560117307</v>
      </c>
      <c r="I1715" s="67">
        <f xml:space="preserve">   MAX(0, HLOOKUP(MONTH($B1715),'Farm Crops'!$B$18:$N$28,I$5,0)  - VLOOKUP(I$4,'Farm Crops'!$B$4:$G$13,6,0)/1000*0.65*$C1715)</f>
        <v>512.45552785923758</v>
      </c>
      <c r="J1715" s="67">
        <f xml:space="preserve">   MAX(0, HLOOKUP(MONTH($B1715),'Farm Crops'!$B$18:$N$28,J$5,0)  - VLOOKUP(J$4,'Farm Crops'!$B$4:$G$13,6,0)/1000*0.65*$C1715)</f>
        <v>555.68812316715548</v>
      </c>
      <c r="K1715" s="67">
        <f xml:space="preserve">   MAX(0, HLOOKUP(MONTH($B1715),'Farm Crops'!$B$18:$N$28,K$5,0)  - VLOOKUP(K$4,'Farm Crops'!$B$4:$G$13,6,0)/1000*0.65*$C1715)</f>
        <v>129.10278592375366</v>
      </c>
      <c r="L1715" s="67">
        <f xml:space="preserve">   MAX(0, HLOOKUP(MONTH($B1715),'Farm Crops'!$B$18:$N$28,L$5,0)  - VLOOKUP(L$4,'Farm Crops'!$B$4:$G$13,6,0)/1000*0.65*$C1715)</f>
        <v>22.997360703812337</v>
      </c>
      <c r="M1715" s="67">
        <f xml:space="preserve">   MAX(0, HLOOKUP(MONTH($B1715),'Farm Crops'!$B$18:$N$28,M$5,0)  - VLOOKUP(M$4,'Farm Crops'!$B$4:$G$13,6,0)/1000*0.65*$C1715)</f>
        <v>161.29560117302054</v>
      </c>
    </row>
    <row r="1716" spans="2:13" x14ac:dyDescent="0.2">
      <c r="B1716" s="4">
        <v>42193</v>
      </c>
      <c r="C1716" s="67">
        <f>'Observed Data'!$E1715</f>
        <v>0</v>
      </c>
      <c r="D1716" s="67">
        <f xml:space="preserve">   MAX(0, HLOOKUP(MONTH($B1716),'Farm Crops'!$B$18:$N$28,D$5,0)  - VLOOKUP(D$4,'Farm Crops'!$B$4:$G$13,6,0)/1000*0.65*$C1716)</f>
        <v>446.72111436950155</v>
      </c>
      <c r="E1716" s="67">
        <f xml:space="preserve">   MAX(0, HLOOKUP(MONTH($B1716),'Farm Crops'!$B$18:$N$28,E$5,0)  - VLOOKUP(E$4,'Farm Crops'!$B$4:$G$13,6,0)/1000*0.65*$C1716)</f>
        <v>323.48108504398834</v>
      </c>
      <c r="F1716" s="67">
        <f xml:space="preserve">   MAX(0, HLOOKUP(MONTH($B1716),'Farm Crops'!$B$18:$N$28,F$5,0)  - VLOOKUP(F$4,'Farm Crops'!$B$4:$G$13,6,0)/1000*0.65*$C1716)</f>
        <v>407.18763929618774</v>
      </c>
      <c r="G1716" s="67">
        <f xml:space="preserve">   MAX(0, HLOOKUP(MONTH($B1716),'Farm Crops'!$B$18:$N$28,G$5,0)  - VLOOKUP(G$4,'Farm Crops'!$B$4:$G$13,6,0)/1000*0.65*$C1716)</f>
        <v>99.422580645161304</v>
      </c>
      <c r="H1716" s="67">
        <f xml:space="preserve">   MAX(0, HLOOKUP(MONTH($B1716),'Farm Crops'!$B$18:$N$28,H$5,0)  - VLOOKUP(H$4,'Farm Crops'!$B$4:$G$13,6,0)/1000*0.65*$C1716)</f>
        <v>341.19149560117307</v>
      </c>
      <c r="I1716" s="67">
        <f xml:space="preserve">   MAX(0, HLOOKUP(MONTH($B1716),'Farm Crops'!$B$18:$N$28,I$5,0)  - VLOOKUP(I$4,'Farm Crops'!$B$4:$G$13,6,0)/1000*0.65*$C1716)</f>
        <v>512.45552785923758</v>
      </c>
      <c r="J1716" s="67">
        <f xml:space="preserve">   MAX(0, HLOOKUP(MONTH($B1716),'Farm Crops'!$B$18:$N$28,J$5,0)  - VLOOKUP(J$4,'Farm Crops'!$B$4:$G$13,6,0)/1000*0.65*$C1716)</f>
        <v>555.68812316715548</v>
      </c>
      <c r="K1716" s="67">
        <f xml:space="preserve">   MAX(0, HLOOKUP(MONTH($B1716),'Farm Crops'!$B$18:$N$28,K$5,0)  - VLOOKUP(K$4,'Farm Crops'!$B$4:$G$13,6,0)/1000*0.65*$C1716)</f>
        <v>129.10278592375366</v>
      </c>
      <c r="L1716" s="67">
        <f xml:space="preserve">   MAX(0, HLOOKUP(MONTH($B1716),'Farm Crops'!$B$18:$N$28,L$5,0)  - VLOOKUP(L$4,'Farm Crops'!$B$4:$G$13,6,0)/1000*0.65*$C1716)</f>
        <v>22.997360703812337</v>
      </c>
      <c r="M1716" s="67">
        <f xml:space="preserve">   MAX(0, HLOOKUP(MONTH($B1716),'Farm Crops'!$B$18:$N$28,M$5,0)  - VLOOKUP(M$4,'Farm Crops'!$B$4:$G$13,6,0)/1000*0.65*$C1716)</f>
        <v>161.29560117302054</v>
      </c>
    </row>
    <row r="1717" spans="2:13" x14ac:dyDescent="0.2">
      <c r="B1717" s="4">
        <v>42194</v>
      </c>
      <c r="C1717" s="67">
        <f>'Observed Data'!$E1716</f>
        <v>0</v>
      </c>
      <c r="D1717" s="67">
        <f xml:space="preserve">   MAX(0, HLOOKUP(MONTH($B1717),'Farm Crops'!$B$18:$N$28,D$5,0)  - VLOOKUP(D$4,'Farm Crops'!$B$4:$G$13,6,0)/1000*0.65*$C1717)</f>
        <v>446.72111436950155</v>
      </c>
      <c r="E1717" s="67">
        <f xml:space="preserve">   MAX(0, HLOOKUP(MONTH($B1717),'Farm Crops'!$B$18:$N$28,E$5,0)  - VLOOKUP(E$4,'Farm Crops'!$B$4:$G$13,6,0)/1000*0.65*$C1717)</f>
        <v>323.48108504398834</v>
      </c>
      <c r="F1717" s="67">
        <f xml:space="preserve">   MAX(0, HLOOKUP(MONTH($B1717),'Farm Crops'!$B$18:$N$28,F$5,0)  - VLOOKUP(F$4,'Farm Crops'!$B$4:$G$13,6,0)/1000*0.65*$C1717)</f>
        <v>407.18763929618774</v>
      </c>
      <c r="G1717" s="67">
        <f xml:space="preserve">   MAX(0, HLOOKUP(MONTH($B1717),'Farm Crops'!$B$18:$N$28,G$5,0)  - VLOOKUP(G$4,'Farm Crops'!$B$4:$G$13,6,0)/1000*0.65*$C1717)</f>
        <v>99.422580645161304</v>
      </c>
      <c r="H1717" s="67">
        <f xml:space="preserve">   MAX(0, HLOOKUP(MONTH($B1717),'Farm Crops'!$B$18:$N$28,H$5,0)  - VLOOKUP(H$4,'Farm Crops'!$B$4:$G$13,6,0)/1000*0.65*$C1717)</f>
        <v>341.19149560117307</v>
      </c>
      <c r="I1717" s="67">
        <f xml:space="preserve">   MAX(0, HLOOKUP(MONTH($B1717),'Farm Crops'!$B$18:$N$28,I$5,0)  - VLOOKUP(I$4,'Farm Crops'!$B$4:$G$13,6,0)/1000*0.65*$C1717)</f>
        <v>512.45552785923758</v>
      </c>
      <c r="J1717" s="67">
        <f xml:space="preserve">   MAX(0, HLOOKUP(MONTH($B1717),'Farm Crops'!$B$18:$N$28,J$5,0)  - VLOOKUP(J$4,'Farm Crops'!$B$4:$G$13,6,0)/1000*0.65*$C1717)</f>
        <v>555.68812316715548</v>
      </c>
      <c r="K1717" s="67">
        <f xml:space="preserve">   MAX(0, HLOOKUP(MONTH($B1717),'Farm Crops'!$B$18:$N$28,K$5,0)  - VLOOKUP(K$4,'Farm Crops'!$B$4:$G$13,6,0)/1000*0.65*$C1717)</f>
        <v>129.10278592375366</v>
      </c>
      <c r="L1717" s="67">
        <f xml:space="preserve">   MAX(0, HLOOKUP(MONTH($B1717),'Farm Crops'!$B$18:$N$28,L$5,0)  - VLOOKUP(L$4,'Farm Crops'!$B$4:$G$13,6,0)/1000*0.65*$C1717)</f>
        <v>22.997360703812337</v>
      </c>
      <c r="M1717" s="67">
        <f xml:space="preserve">   MAX(0, HLOOKUP(MONTH($B1717),'Farm Crops'!$B$18:$N$28,M$5,0)  - VLOOKUP(M$4,'Farm Crops'!$B$4:$G$13,6,0)/1000*0.65*$C1717)</f>
        <v>161.29560117302054</v>
      </c>
    </row>
    <row r="1718" spans="2:13" x14ac:dyDescent="0.2">
      <c r="B1718" s="4">
        <v>42195</v>
      </c>
      <c r="C1718" s="67">
        <f>'Observed Data'!$E1717</f>
        <v>0</v>
      </c>
      <c r="D1718" s="67">
        <f xml:space="preserve">   MAX(0, HLOOKUP(MONTH($B1718),'Farm Crops'!$B$18:$N$28,D$5,0)  - VLOOKUP(D$4,'Farm Crops'!$B$4:$G$13,6,0)/1000*0.65*$C1718)</f>
        <v>446.72111436950155</v>
      </c>
      <c r="E1718" s="67">
        <f xml:space="preserve">   MAX(0, HLOOKUP(MONTH($B1718),'Farm Crops'!$B$18:$N$28,E$5,0)  - VLOOKUP(E$4,'Farm Crops'!$B$4:$G$13,6,0)/1000*0.65*$C1718)</f>
        <v>323.48108504398834</v>
      </c>
      <c r="F1718" s="67">
        <f xml:space="preserve">   MAX(0, HLOOKUP(MONTH($B1718),'Farm Crops'!$B$18:$N$28,F$5,0)  - VLOOKUP(F$4,'Farm Crops'!$B$4:$G$13,6,0)/1000*0.65*$C1718)</f>
        <v>407.18763929618774</v>
      </c>
      <c r="G1718" s="67">
        <f xml:space="preserve">   MAX(0, HLOOKUP(MONTH($B1718),'Farm Crops'!$B$18:$N$28,G$5,0)  - VLOOKUP(G$4,'Farm Crops'!$B$4:$G$13,6,0)/1000*0.65*$C1718)</f>
        <v>99.422580645161304</v>
      </c>
      <c r="H1718" s="67">
        <f xml:space="preserve">   MAX(0, HLOOKUP(MONTH($B1718),'Farm Crops'!$B$18:$N$28,H$5,0)  - VLOOKUP(H$4,'Farm Crops'!$B$4:$G$13,6,0)/1000*0.65*$C1718)</f>
        <v>341.19149560117307</v>
      </c>
      <c r="I1718" s="67">
        <f xml:space="preserve">   MAX(0, HLOOKUP(MONTH($B1718),'Farm Crops'!$B$18:$N$28,I$5,0)  - VLOOKUP(I$4,'Farm Crops'!$B$4:$G$13,6,0)/1000*0.65*$C1718)</f>
        <v>512.45552785923758</v>
      </c>
      <c r="J1718" s="67">
        <f xml:space="preserve">   MAX(0, HLOOKUP(MONTH($B1718),'Farm Crops'!$B$18:$N$28,J$5,0)  - VLOOKUP(J$4,'Farm Crops'!$B$4:$G$13,6,0)/1000*0.65*$C1718)</f>
        <v>555.68812316715548</v>
      </c>
      <c r="K1718" s="67">
        <f xml:space="preserve">   MAX(0, HLOOKUP(MONTH($B1718),'Farm Crops'!$B$18:$N$28,K$5,0)  - VLOOKUP(K$4,'Farm Crops'!$B$4:$G$13,6,0)/1000*0.65*$C1718)</f>
        <v>129.10278592375366</v>
      </c>
      <c r="L1718" s="67">
        <f xml:space="preserve">   MAX(0, HLOOKUP(MONTH($B1718),'Farm Crops'!$B$18:$N$28,L$5,0)  - VLOOKUP(L$4,'Farm Crops'!$B$4:$G$13,6,0)/1000*0.65*$C1718)</f>
        <v>22.997360703812337</v>
      </c>
      <c r="M1718" s="67">
        <f xml:space="preserve">   MAX(0, HLOOKUP(MONTH($B1718),'Farm Crops'!$B$18:$N$28,M$5,0)  - VLOOKUP(M$4,'Farm Crops'!$B$4:$G$13,6,0)/1000*0.65*$C1718)</f>
        <v>161.29560117302054</v>
      </c>
    </row>
    <row r="1719" spans="2:13" x14ac:dyDescent="0.2">
      <c r="B1719" s="4">
        <v>42196</v>
      </c>
      <c r="C1719" s="67">
        <f>'Observed Data'!$E1718</f>
        <v>0</v>
      </c>
      <c r="D1719" s="67">
        <f xml:space="preserve">   MAX(0, HLOOKUP(MONTH($B1719),'Farm Crops'!$B$18:$N$28,D$5,0)  - VLOOKUP(D$4,'Farm Crops'!$B$4:$G$13,6,0)/1000*0.65*$C1719)</f>
        <v>446.72111436950155</v>
      </c>
      <c r="E1719" s="67">
        <f xml:space="preserve">   MAX(0, HLOOKUP(MONTH($B1719),'Farm Crops'!$B$18:$N$28,E$5,0)  - VLOOKUP(E$4,'Farm Crops'!$B$4:$G$13,6,0)/1000*0.65*$C1719)</f>
        <v>323.48108504398834</v>
      </c>
      <c r="F1719" s="67">
        <f xml:space="preserve">   MAX(0, HLOOKUP(MONTH($B1719),'Farm Crops'!$B$18:$N$28,F$5,0)  - VLOOKUP(F$4,'Farm Crops'!$B$4:$G$13,6,0)/1000*0.65*$C1719)</f>
        <v>407.18763929618774</v>
      </c>
      <c r="G1719" s="67">
        <f xml:space="preserve">   MAX(0, HLOOKUP(MONTH($B1719),'Farm Crops'!$B$18:$N$28,G$5,0)  - VLOOKUP(G$4,'Farm Crops'!$B$4:$G$13,6,0)/1000*0.65*$C1719)</f>
        <v>99.422580645161304</v>
      </c>
      <c r="H1719" s="67">
        <f xml:space="preserve">   MAX(0, HLOOKUP(MONTH($B1719),'Farm Crops'!$B$18:$N$28,H$5,0)  - VLOOKUP(H$4,'Farm Crops'!$B$4:$G$13,6,0)/1000*0.65*$C1719)</f>
        <v>341.19149560117307</v>
      </c>
      <c r="I1719" s="67">
        <f xml:space="preserve">   MAX(0, HLOOKUP(MONTH($B1719),'Farm Crops'!$B$18:$N$28,I$5,0)  - VLOOKUP(I$4,'Farm Crops'!$B$4:$G$13,6,0)/1000*0.65*$C1719)</f>
        <v>512.45552785923758</v>
      </c>
      <c r="J1719" s="67">
        <f xml:space="preserve">   MAX(0, HLOOKUP(MONTH($B1719),'Farm Crops'!$B$18:$N$28,J$5,0)  - VLOOKUP(J$4,'Farm Crops'!$B$4:$G$13,6,0)/1000*0.65*$C1719)</f>
        <v>555.68812316715548</v>
      </c>
      <c r="K1719" s="67">
        <f xml:space="preserve">   MAX(0, HLOOKUP(MONTH($B1719),'Farm Crops'!$B$18:$N$28,K$5,0)  - VLOOKUP(K$4,'Farm Crops'!$B$4:$G$13,6,0)/1000*0.65*$C1719)</f>
        <v>129.10278592375366</v>
      </c>
      <c r="L1719" s="67">
        <f xml:space="preserve">   MAX(0, HLOOKUP(MONTH($B1719),'Farm Crops'!$B$18:$N$28,L$5,0)  - VLOOKUP(L$4,'Farm Crops'!$B$4:$G$13,6,0)/1000*0.65*$C1719)</f>
        <v>22.997360703812337</v>
      </c>
      <c r="M1719" s="67">
        <f xml:space="preserve">   MAX(0, HLOOKUP(MONTH($B1719),'Farm Crops'!$B$18:$N$28,M$5,0)  - VLOOKUP(M$4,'Farm Crops'!$B$4:$G$13,6,0)/1000*0.65*$C1719)</f>
        <v>161.29560117302054</v>
      </c>
    </row>
    <row r="1720" spans="2:13" x14ac:dyDescent="0.2">
      <c r="B1720" s="4">
        <v>42197</v>
      </c>
      <c r="C1720" s="67">
        <f>'Observed Data'!$E1719</f>
        <v>0</v>
      </c>
      <c r="D1720" s="67">
        <f xml:space="preserve">   MAX(0, HLOOKUP(MONTH($B1720),'Farm Crops'!$B$18:$N$28,D$5,0)  - VLOOKUP(D$4,'Farm Crops'!$B$4:$G$13,6,0)/1000*0.65*$C1720)</f>
        <v>446.72111436950155</v>
      </c>
      <c r="E1720" s="67">
        <f xml:space="preserve">   MAX(0, HLOOKUP(MONTH($B1720),'Farm Crops'!$B$18:$N$28,E$5,0)  - VLOOKUP(E$4,'Farm Crops'!$B$4:$G$13,6,0)/1000*0.65*$C1720)</f>
        <v>323.48108504398834</v>
      </c>
      <c r="F1720" s="67">
        <f xml:space="preserve">   MAX(0, HLOOKUP(MONTH($B1720),'Farm Crops'!$B$18:$N$28,F$5,0)  - VLOOKUP(F$4,'Farm Crops'!$B$4:$G$13,6,0)/1000*0.65*$C1720)</f>
        <v>407.18763929618774</v>
      </c>
      <c r="G1720" s="67">
        <f xml:space="preserve">   MAX(0, HLOOKUP(MONTH($B1720),'Farm Crops'!$B$18:$N$28,G$5,0)  - VLOOKUP(G$4,'Farm Crops'!$B$4:$G$13,6,0)/1000*0.65*$C1720)</f>
        <v>99.422580645161304</v>
      </c>
      <c r="H1720" s="67">
        <f xml:space="preserve">   MAX(0, HLOOKUP(MONTH($B1720),'Farm Crops'!$B$18:$N$28,H$5,0)  - VLOOKUP(H$4,'Farm Crops'!$B$4:$G$13,6,0)/1000*0.65*$C1720)</f>
        <v>341.19149560117307</v>
      </c>
      <c r="I1720" s="67">
        <f xml:space="preserve">   MAX(0, HLOOKUP(MONTH($B1720),'Farm Crops'!$B$18:$N$28,I$5,0)  - VLOOKUP(I$4,'Farm Crops'!$B$4:$G$13,6,0)/1000*0.65*$C1720)</f>
        <v>512.45552785923758</v>
      </c>
      <c r="J1720" s="67">
        <f xml:space="preserve">   MAX(0, HLOOKUP(MONTH($B1720),'Farm Crops'!$B$18:$N$28,J$5,0)  - VLOOKUP(J$4,'Farm Crops'!$B$4:$G$13,6,0)/1000*0.65*$C1720)</f>
        <v>555.68812316715548</v>
      </c>
      <c r="K1720" s="67">
        <f xml:space="preserve">   MAX(0, HLOOKUP(MONTH($B1720),'Farm Crops'!$B$18:$N$28,K$5,0)  - VLOOKUP(K$4,'Farm Crops'!$B$4:$G$13,6,0)/1000*0.65*$C1720)</f>
        <v>129.10278592375366</v>
      </c>
      <c r="L1720" s="67">
        <f xml:space="preserve">   MAX(0, HLOOKUP(MONTH($B1720),'Farm Crops'!$B$18:$N$28,L$5,0)  - VLOOKUP(L$4,'Farm Crops'!$B$4:$G$13,6,0)/1000*0.65*$C1720)</f>
        <v>22.997360703812337</v>
      </c>
      <c r="M1720" s="67">
        <f xml:space="preserve">   MAX(0, HLOOKUP(MONTH($B1720),'Farm Crops'!$B$18:$N$28,M$5,0)  - VLOOKUP(M$4,'Farm Crops'!$B$4:$G$13,6,0)/1000*0.65*$C1720)</f>
        <v>161.29560117302054</v>
      </c>
    </row>
    <row r="1721" spans="2:13" x14ac:dyDescent="0.2">
      <c r="B1721" s="4">
        <v>42198</v>
      </c>
      <c r="C1721" s="67">
        <f>'Observed Data'!$E1720</f>
        <v>22</v>
      </c>
      <c r="D1721" s="67">
        <f xml:space="preserve">   MAX(0, HLOOKUP(MONTH($B1721),'Farm Crops'!$B$18:$N$28,D$5,0)  - VLOOKUP(D$4,'Farm Crops'!$B$4:$G$13,6,0)/1000*0.65*$C1721)</f>
        <v>0</v>
      </c>
      <c r="E1721" s="67">
        <f xml:space="preserve">   MAX(0, HLOOKUP(MONTH($B1721),'Farm Crops'!$B$18:$N$28,E$5,0)  - VLOOKUP(E$4,'Farm Crops'!$B$4:$G$13,6,0)/1000*0.65*$C1721)</f>
        <v>0</v>
      </c>
      <c r="F1721" s="67">
        <f xml:space="preserve">   MAX(0, HLOOKUP(MONTH($B1721),'Farm Crops'!$B$18:$N$28,F$5,0)  - VLOOKUP(F$4,'Farm Crops'!$B$4:$G$13,6,0)/1000*0.65*$C1721)</f>
        <v>0</v>
      </c>
      <c r="G1721" s="67">
        <f xml:space="preserve">   MAX(0, HLOOKUP(MONTH($B1721),'Farm Crops'!$B$18:$N$28,G$5,0)  - VLOOKUP(G$4,'Farm Crops'!$B$4:$G$13,6,0)/1000*0.65*$C1721)</f>
        <v>0</v>
      </c>
      <c r="H1721" s="67">
        <f xml:space="preserve">   MAX(0, HLOOKUP(MONTH($B1721),'Farm Crops'!$B$18:$N$28,H$5,0)  - VLOOKUP(H$4,'Farm Crops'!$B$4:$G$13,6,0)/1000*0.65*$C1721)</f>
        <v>0</v>
      </c>
      <c r="I1721" s="67">
        <f xml:space="preserve">   MAX(0, HLOOKUP(MONTH($B1721),'Farm Crops'!$B$18:$N$28,I$5,0)  - VLOOKUP(I$4,'Farm Crops'!$B$4:$G$13,6,0)/1000*0.65*$C1721)</f>
        <v>0</v>
      </c>
      <c r="J1721" s="67">
        <f xml:space="preserve">   MAX(0, HLOOKUP(MONTH($B1721),'Farm Crops'!$B$18:$N$28,J$5,0)  - VLOOKUP(J$4,'Farm Crops'!$B$4:$G$13,6,0)/1000*0.65*$C1721)</f>
        <v>0</v>
      </c>
      <c r="K1721" s="67">
        <f xml:space="preserve">   MAX(0, HLOOKUP(MONTH($B1721),'Farm Crops'!$B$18:$N$28,K$5,0)  - VLOOKUP(K$4,'Farm Crops'!$B$4:$G$13,6,0)/1000*0.65*$C1721)</f>
        <v>0</v>
      </c>
      <c r="L1721" s="67">
        <f xml:space="preserve">   MAX(0, HLOOKUP(MONTH($B1721),'Farm Crops'!$B$18:$N$28,L$5,0)  - VLOOKUP(L$4,'Farm Crops'!$B$4:$G$13,6,0)/1000*0.65*$C1721)</f>
        <v>0</v>
      </c>
      <c r="M1721" s="67">
        <f xml:space="preserve">   MAX(0, HLOOKUP(MONTH($B1721),'Farm Crops'!$B$18:$N$28,M$5,0)  - VLOOKUP(M$4,'Farm Crops'!$B$4:$G$13,6,0)/1000*0.65*$C1721)</f>
        <v>0</v>
      </c>
    </row>
    <row r="1722" spans="2:13" x14ac:dyDescent="0.2">
      <c r="B1722" s="4">
        <v>42199</v>
      </c>
      <c r="C1722" s="67">
        <f>'Observed Data'!$E1721</f>
        <v>0</v>
      </c>
      <c r="D1722" s="67">
        <f xml:space="preserve">   MAX(0, HLOOKUP(MONTH($B1722),'Farm Crops'!$B$18:$N$28,D$5,0)  - VLOOKUP(D$4,'Farm Crops'!$B$4:$G$13,6,0)/1000*0.65*$C1722)</f>
        <v>446.72111436950155</v>
      </c>
      <c r="E1722" s="67">
        <f xml:space="preserve">   MAX(0, HLOOKUP(MONTH($B1722),'Farm Crops'!$B$18:$N$28,E$5,0)  - VLOOKUP(E$4,'Farm Crops'!$B$4:$G$13,6,0)/1000*0.65*$C1722)</f>
        <v>323.48108504398834</v>
      </c>
      <c r="F1722" s="67">
        <f xml:space="preserve">   MAX(0, HLOOKUP(MONTH($B1722),'Farm Crops'!$B$18:$N$28,F$5,0)  - VLOOKUP(F$4,'Farm Crops'!$B$4:$G$13,6,0)/1000*0.65*$C1722)</f>
        <v>407.18763929618774</v>
      </c>
      <c r="G1722" s="67">
        <f xml:space="preserve">   MAX(0, HLOOKUP(MONTH($B1722),'Farm Crops'!$B$18:$N$28,G$5,0)  - VLOOKUP(G$4,'Farm Crops'!$B$4:$G$13,6,0)/1000*0.65*$C1722)</f>
        <v>99.422580645161304</v>
      </c>
      <c r="H1722" s="67">
        <f xml:space="preserve">   MAX(0, HLOOKUP(MONTH($B1722),'Farm Crops'!$B$18:$N$28,H$5,0)  - VLOOKUP(H$4,'Farm Crops'!$B$4:$G$13,6,0)/1000*0.65*$C1722)</f>
        <v>341.19149560117307</v>
      </c>
      <c r="I1722" s="67">
        <f xml:space="preserve">   MAX(0, HLOOKUP(MONTH($B1722),'Farm Crops'!$B$18:$N$28,I$5,0)  - VLOOKUP(I$4,'Farm Crops'!$B$4:$G$13,6,0)/1000*0.65*$C1722)</f>
        <v>512.45552785923758</v>
      </c>
      <c r="J1722" s="67">
        <f xml:space="preserve">   MAX(0, HLOOKUP(MONTH($B1722),'Farm Crops'!$B$18:$N$28,J$5,0)  - VLOOKUP(J$4,'Farm Crops'!$B$4:$G$13,6,0)/1000*0.65*$C1722)</f>
        <v>555.68812316715548</v>
      </c>
      <c r="K1722" s="67">
        <f xml:space="preserve">   MAX(0, HLOOKUP(MONTH($B1722),'Farm Crops'!$B$18:$N$28,K$5,0)  - VLOOKUP(K$4,'Farm Crops'!$B$4:$G$13,6,0)/1000*0.65*$C1722)</f>
        <v>129.10278592375366</v>
      </c>
      <c r="L1722" s="67">
        <f xml:space="preserve">   MAX(0, HLOOKUP(MONTH($B1722),'Farm Crops'!$B$18:$N$28,L$5,0)  - VLOOKUP(L$4,'Farm Crops'!$B$4:$G$13,6,0)/1000*0.65*$C1722)</f>
        <v>22.997360703812337</v>
      </c>
      <c r="M1722" s="67">
        <f xml:space="preserve">   MAX(0, HLOOKUP(MONTH($B1722),'Farm Crops'!$B$18:$N$28,M$5,0)  - VLOOKUP(M$4,'Farm Crops'!$B$4:$G$13,6,0)/1000*0.65*$C1722)</f>
        <v>161.29560117302054</v>
      </c>
    </row>
    <row r="1723" spans="2:13" x14ac:dyDescent="0.2">
      <c r="B1723" s="4">
        <v>42200</v>
      </c>
      <c r="C1723" s="67">
        <f>'Observed Data'!$E1722</f>
        <v>0</v>
      </c>
      <c r="D1723" s="67">
        <f xml:space="preserve">   MAX(0, HLOOKUP(MONTH($B1723),'Farm Crops'!$B$18:$N$28,D$5,0)  - VLOOKUP(D$4,'Farm Crops'!$B$4:$G$13,6,0)/1000*0.65*$C1723)</f>
        <v>446.72111436950155</v>
      </c>
      <c r="E1723" s="67">
        <f xml:space="preserve">   MAX(0, HLOOKUP(MONTH($B1723),'Farm Crops'!$B$18:$N$28,E$5,0)  - VLOOKUP(E$4,'Farm Crops'!$B$4:$G$13,6,0)/1000*0.65*$C1723)</f>
        <v>323.48108504398834</v>
      </c>
      <c r="F1723" s="67">
        <f xml:space="preserve">   MAX(0, HLOOKUP(MONTH($B1723),'Farm Crops'!$B$18:$N$28,F$5,0)  - VLOOKUP(F$4,'Farm Crops'!$B$4:$G$13,6,0)/1000*0.65*$C1723)</f>
        <v>407.18763929618774</v>
      </c>
      <c r="G1723" s="67">
        <f xml:space="preserve">   MAX(0, HLOOKUP(MONTH($B1723),'Farm Crops'!$B$18:$N$28,G$5,0)  - VLOOKUP(G$4,'Farm Crops'!$B$4:$G$13,6,0)/1000*0.65*$C1723)</f>
        <v>99.422580645161304</v>
      </c>
      <c r="H1723" s="67">
        <f xml:space="preserve">   MAX(0, HLOOKUP(MONTH($B1723),'Farm Crops'!$B$18:$N$28,H$5,0)  - VLOOKUP(H$4,'Farm Crops'!$B$4:$G$13,6,0)/1000*0.65*$C1723)</f>
        <v>341.19149560117307</v>
      </c>
      <c r="I1723" s="67">
        <f xml:space="preserve">   MAX(0, HLOOKUP(MONTH($B1723),'Farm Crops'!$B$18:$N$28,I$5,0)  - VLOOKUP(I$4,'Farm Crops'!$B$4:$G$13,6,0)/1000*0.65*$C1723)</f>
        <v>512.45552785923758</v>
      </c>
      <c r="J1723" s="67">
        <f xml:space="preserve">   MAX(0, HLOOKUP(MONTH($B1723),'Farm Crops'!$B$18:$N$28,J$5,0)  - VLOOKUP(J$4,'Farm Crops'!$B$4:$G$13,6,0)/1000*0.65*$C1723)</f>
        <v>555.68812316715548</v>
      </c>
      <c r="K1723" s="67">
        <f xml:space="preserve">   MAX(0, HLOOKUP(MONTH($B1723),'Farm Crops'!$B$18:$N$28,K$5,0)  - VLOOKUP(K$4,'Farm Crops'!$B$4:$G$13,6,0)/1000*0.65*$C1723)</f>
        <v>129.10278592375366</v>
      </c>
      <c r="L1723" s="67">
        <f xml:space="preserve">   MAX(0, HLOOKUP(MONTH($B1723),'Farm Crops'!$B$18:$N$28,L$5,0)  - VLOOKUP(L$4,'Farm Crops'!$B$4:$G$13,6,0)/1000*0.65*$C1723)</f>
        <v>22.997360703812337</v>
      </c>
      <c r="M1723" s="67">
        <f xml:space="preserve">   MAX(0, HLOOKUP(MONTH($B1723),'Farm Crops'!$B$18:$N$28,M$5,0)  - VLOOKUP(M$4,'Farm Crops'!$B$4:$G$13,6,0)/1000*0.65*$C1723)</f>
        <v>161.29560117302054</v>
      </c>
    </row>
    <row r="1724" spans="2:13" x14ac:dyDescent="0.2">
      <c r="B1724" s="4">
        <v>42201</v>
      </c>
      <c r="C1724" s="67">
        <f>'Observed Data'!$E1723</f>
        <v>0</v>
      </c>
      <c r="D1724" s="67">
        <f xml:space="preserve">   MAX(0, HLOOKUP(MONTH($B1724),'Farm Crops'!$B$18:$N$28,D$5,0)  - VLOOKUP(D$4,'Farm Crops'!$B$4:$G$13,6,0)/1000*0.65*$C1724)</f>
        <v>446.72111436950155</v>
      </c>
      <c r="E1724" s="67">
        <f xml:space="preserve">   MAX(0, HLOOKUP(MONTH($B1724),'Farm Crops'!$B$18:$N$28,E$5,0)  - VLOOKUP(E$4,'Farm Crops'!$B$4:$G$13,6,0)/1000*0.65*$C1724)</f>
        <v>323.48108504398834</v>
      </c>
      <c r="F1724" s="67">
        <f xml:space="preserve">   MAX(0, HLOOKUP(MONTH($B1724),'Farm Crops'!$B$18:$N$28,F$5,0)  - VLOOKUP(F$4,'Farm Crops'!$B$4:$G$13,6,0)/1000*0.65*$C1724)</f>
        <v>407.18763929618774</v>
      </c>
      <c r="G1724" s="67">
        <f xml:space="preserve">   MAX(0, HLOOKUP(MONTH($B1724),'Farm Crops'!$B$18:$N$28,G$5,0)  - VLOOKUP(G$4,'Farm Crops'!$B$4:$G$13,6,0)/1000*0.65*$C1724)</f>
        <v>99.422580645161304</v>
      </c>
      <c r="H1724" s="67">
        <f xml:space="preserve">   MAX(0, HLOOKUP(MONTH($B1724),'Farm Crops'!$B$18:$N$28,H$5,0)  - VLOOKUP(H$4,'Farm Crops'!$B$4:$G$13,6,0)/1000*0.65*$C1724)</f>
        <v>341.19149560117307</v>
      </c>
      <c r="I1724" s="67">
        <f xml:space="preserve">   MAX(0, HLOOKUP(MONTH($B1724),'Farm Crops'!$B$18:$N$28,I$5,0)  - VLOOKUP(I$4,'Farm Crops'!$B$4:$G$13,6,0)/1000*0.65*$C1724)</f>
        <v>512.45552785923758</v>
      </c>
      <c r="J1724" s="67">
        <f xml:space="preserve">   MAX(0, HLOOKUP(MONTH($B1724),'Farm Crops'!$B$18:$N$28,J$5,0)  - VLOOKUP(J$4,'Farm Crops'!$B$4:$G$13,6,0)/1000*0.65*$C1724)</f>
        <v>555.68812316715548</v>
      </c>
      <c r="K1724" s="67">
        <f xml:space="preserve">   MAX(0, HLOOKUP(MONTH($B1724),'Farm Crops'!$B$18:$N$28,K$5,0)  - VLOOKUP(K$4,'Farm Crops'!$B$4:$G$13,6,0)/1000*0.65*$C1724)</f>
        <v>129.10278592375366</v>
      </c>
      <c r="L1724" s="67">
        <f xml:space="preserve">   MAX(0, HLOOKUP(MONTH($B1724),'Farm Crops'!$B$18:$N$28,L$5,0)  - VLOOKUP(L$4,'Farm Crops'!$B$4:$G$13,6,0)/1000*0.65*$C1724)</f>
        <v>22.997360703812337</v>
      </c>
      <c r="M1724" s="67">
        <f xml:space="preserve">   MAX(0, HLOOKUP(MONTH($B1724),'Farm Crops'!$B$18:$N$28,M$5,0)  - VLOOKUP(M$4,'Farm Crops'!$B$4:$G$13,6,0)/1000*0.65*$C1724)</f>
        <v>161.29560117302054</v>
      </c>
    </row>
    <row r="1725" spans="2:13" x14ac:dyDescent="0.2">
      <c r="B1725" s="4">
        <v>42202</v>
      </c>
      <c r="C1725" s="67">
        <f>'Observed Data'!$E1724</f>
        <v>0</v>
      </c>
      <c r="D1725" s="67">
        <f xml:space="preserve">   MAX(0, HLOOKUP(MONTH($B1725),'Farm Crops'!$B$18:$N$28,D$5,0)  - VLOOKUP(D$4,'Farm Crops'!$B$4:$G$13,6,0)/1000*0.65*$C1725)</f>
        <v>446.72111436950155</v>
      </c>
      <c r="E1725" s="67">
        <f xml:space="preserve">   MAX(0, HLOOKUP(MONTH($B1725),'Farm Crops'!$B$18:$N$28,E$5,0)  - VLOOKUP(E$4,'Farm Crops'!$B$4:$G$13,6,0)/1000*0.65*$C1725)</f>
        <v>323.48108504398834</v>
      </c>
      <c r="F1725" s="67">
        <f xml:space="preserve">   MAX(0, HLOOKUP(MONTH($B1725),'Farm Crops'!$B$18:$N$28,F$5,0)  - VLOOKUP(F$4,'Farm Crops'!$B$4:$G$13,6,0)/1000*0.65*$C1725)</f>
        <v>407.18763929618774</v>
      </c>
      <c r="G1725" s="67">
        <f xml:space="preserve">   MAX(0, HLOOKUP(MONTH($B1725),'Farm Crops'!$B$18:$N$28,G$5,0)  - VLOOKUP(G$4,'Farm Crops'!$B$4:$G$13,6,0)/1000*0.65*$C1725)</f>
        <v>99.422580645161304</v>
      </c>
      <c r="H1725" s="67">
        <f xml:space="preserve">   MAX(0, HLOOKUP(MONTH($B1725),'Farm Crops'!$B$18:$N$28,H$5,0)  - VLOOKUP(H$4,'Farm Crops'!$B$4:$G$13,6,0)/1000*0.65*$C1725)</f>
        <v>341.19149560117307</v>
      </c>
      <c r="I1725" s="67">
        <f xml:space="preserve">   MAX(0, HLOOKUP(MONTH($B1725),'Farm Crops'!$B$18:$N$28,I$5,0)  - VLOOKUP(I$4,'Farm Crops'!$B$4:$G$13,6,0)/1000*0.65*$C1725)</f>
        <v>512.45552785923758</v>
      </c>
      <c r="J1725" s="67">
        <f xml:space="preserve">   MAX(0, HLOOKUP(MONTH($B1725),'Farm Crops'!$B$18:$N$28,J$5,0)  - VLOOKUP(J$4,'Farm Crops'!$B$4:$G$13,6,0)/1000*0.65*$C1725)</f>
        <v>555.68812316715548</v>
      </c>
      <c r="K1725" s="67">
        <f xml:space="preserve">   MAX(0, HLOOKUP(MONTH($B1725),'Farm Crops'!$B$18:$N$28,K$5,0)  - VLOOKUP(K$4,'Farm Crops'!$B$4:$G$13,6,0)/1000*0.65*$C1725)</f>
        <v>129.10278592375366</v>
      </c>
      <c r="L1725" s="67">
        <f xml:space="preserve">   MAX(0, HLOOKUP(MONTH($B1725),'Farm Crops'!$B$18:$N$28,L$5,0)  - VLOOKUP(L$4,'Farm Crops'!$B$4:$G$13,6,0)/1000*0.65*$C1725)</f>
        <v>22.997360703812337</v>
      </c>
      <c r="M1725" s="67">
        <f xml:space="preserve">   MAX(0, HLOOKUP(MONTH($B1725),'Farm Crops'!$B$18:$N$28,M$5,0)  - VLOOKUP(M$4,'Farm Crops'!$B$4:$G$13,6,0)/1000*0.65*$C1725)</f>
        <v>161.29560117302054</v>
      </c>
    </row>
    <row r="1726" spans="2:13" x14ac:dyDescent="0.2">
      <c r="B1726" s="4">
        <v>42203</v>
      </c>
      <c r="C1726" s="67">
        <f>'Observed Data'!$E1725</f>
        <v>0</v>
      </c>
      <c r="D1726" s="67">
        <f xml:space="preserve">   MAX(0, HLOOKUP(MONTH($B1726),'Farm Crops'!$B$18:$N$28,D$5,0)  - VLOOKUP(D$4,'Farm Crops'!$B$4:$G$13,6,0)/1000*0.65*$C1726)</f>
        <v>446.72111436950155</v>
      </c>
      <c r="E1726" s="67">
        <f xml:space="preserve">   MAX(0, HLOOKUP(MONTH($B1726),'Farm Crops'!$B$18:$N$28,E$5,0)  - VLOOKUP(E$4,'Farm Crops'!$B$4:$G$13,6,0)/1000*0.65*$C1726)</f>
        <v>323.48108504398834</v>
      </c>
      <c r="F1726" s="67">
        <f xml:space="preserve">   MAX(0, HLOOKUP(MONTH($B1726),'Farm Crops'!$B$18:$N$28,F$5,0)  - VLOOKUP(F$4,'Farm Crops'!$B$4:$G$13,6,0)/1000*0.65*$C1726)</f>
        <v>407.18763929618774</v>
      </c>
      <c r="G1726" s="67">
        <f xml:space="preserve">   MAX(0, HLOOKUP(MONTH($B1726),'Farm Crops'!$B$18:$N$28,G$5,0)  - VLOOKUP(G$4,'Farm Crops'!$B$4:$G$13,6,0)/1000*0.65*$C1726)</f>
        <v>99.422580645161304</v>
      </c>
      <c r="H1726" s="67">
        <f xml:space="preserve">   MAX(0, HLOOKUP(MONTH($B1726),'Farm Crops'!$B$18:$N$28,H$5,0)  - VLOOKUP(H$4,'Farm Crops'!$B$4:$G$13,6,0)/1000*0.65*$C1726)</f>
        <v>341.19149560117307</v>
      </c>
      <c r="I1726" s="67">
        <f xml:space="preserve">   MAX(0, HLOOKUP(MONTH($B1726),'Farm Crops'!$B$18:$N$28,I$5,0)  - VLOOKUP(I$4,'Farm Crops'!$B$4:$G$13,6,0)/1000*0.65*$C1726)</f>
        <v>512.45552785923758</v>
      </c>
      <c r="J1726" s="67">
        <f xml:space="preserve">   MAX(0, HLOOKUP(MONTH($B1726),'Farm Crops'!$B$18:$N$28,J$5,0)  - VLOOKUP(J$4,'Farm Crops'!$B$4:$G$13,6,0)/1000*0.65*$C1726)</f>
        <v>555.68812316715548</v>
      </c>
      <c r="K1726" s="67">
        <f xml:space="preserve">   MAX(0, HLOOKUP(MONTH($B1726),'Farm Crops'!$B$18:$N$28,K$5,0)  - VLOOKUP(K$4,'Farm Crops'!$B$4:$G$13,6,0)/1000*0.65*$C1726)</f>
        <v>129.10278592375366</v>
      </c>
      <c r="L1726" s="67">
        <f xml:space="preserve">   MAX(0, HLOOKUP(MONTH($B1726),'Farm Crops'!$B$18:$N$28,L$5,0)  - VLOOKUP(L$4,'Farm Crops'!$B$4:$G$13,6,0)/1000*0.65*$C1726)</f>
        <v>22.997360703812337</v>
      </c>
      <c r="M1726" s="67">
        <f xml:space="preserve">   MAX(0, HLOOKUP(MONTH($B1726),'Farm Crops'!$B$18:$N$28,M$5,0)  - VLOOKUP(M$4,'Farm Crops'!$B$4:$G$13,6,0)/1000*0.65*$C1726)</f>
        <v>161.29560117302054</v>
      </c>
    </row>
    <row r="1727" spans="2:13" x14ac:dyDescent="0.2">
      <c r="B1727" s="4">
        <v>42204</v>
      </c>
      <c r="C1727" s="67">
        <f>'Observed Data'!$E1726</f>
        <v>45</v>
      </c>
      <c r="D1727" s="67">
        <f xml:space="preserve">   MAX(0, HLOOKUP(MONTH($B1727),'Farm Crops'!$B$18:$N$28,D$5,0)  - VLOOKUP(D$4,'Farm Crops'!$B$4:$G$13,6,0)/1000*0.65*$C1727)</f>
        <v>0</v>
      </c>
      <c r="E1727" s="67">
        <f xml:space="preserve">   MAX(0, HLOOKUP(MONTH($B1727),'Farm Crops'!$B$18:$N$28,E$5,0)  - VLOOKUP(E$4,'Farm Crops'!$B$4:$G$13,6,0)/1000*0.65*$C1727)</f>
        <v>0</v>
      </c>
      <c r="F1727" s="67">
        <f xml:space="preserve">   MAX(0, HLOOKUP(MONTH($B1727),'Farm Crops'!$B$18:$N$28,F$5,0)  - VLOOKUP(F$4,'Farm Crops'!$B$4:$G$13,6,0)/1000*0.65*$C1727)</f>
        <v>0</v>
      </c>
      <c r="G1727" s="67">
        <f xml:space="preserve">   MAX(0, HLOOKUP(MONTH($B1727),'Farm Crops'!$B$18:$N$28,G$5,0)  - VLOOKUP(G$4,'Farm Crops'!$B$4:$G$13,6,0)/1000*0.65*$C1727)</f>
        <v>0</v>
      </c>
      <c r="H1727" s="67">
        <f xml:space="preserve">   MAX(0, HLOOKUP(MONTH($B1727),'Farm Crops'!$B$18:$N$28,H$5,0)  - VLOOKUP(H$4,'Farm Crops'!$B$4:$G$13,6,0)/1000*0.65*$C1727)</f>
        <v>0</v>
      </c>
      <c r="I1727" s="67">
        <f xml:space="preserve">   MAX(0, HLOOKUP(MONTH($B1727),'Farm Crops'!$B$18:$N$28,I$5,0)  - VLOOKUP(I$4,'Farm Crops'!$B$4:$G$13,6,0)/1000*0.65*$C1727)</f>
        <v>0</v>
      </c>
      <c r="J1727" s="67">
        <f xml:space="preserve">   MAX(0, HLOOKUP(MONTH($B1727),'Farm Crops'!$B$18:$N$28,J$5,0)  - VLOOKUP(J$4,'Farm Crops'!$B$4:$G$13,6,0)/1000*0.65*$C1727)</f>
        <v>0</v>
      </c>
      <c r="K1727" s="67">
        <f xml:space="preserve">   MAX(0, HLOOKUP(MONTH($B1727),'Farm Crops'!$B$18:$N$28,K$5,0)  - VLOOKUP(K$4,'Farm Crops'!$B$4:$G$13,6,0)/1000*0.65*$C1727)</f>
        <v>0</v>
      </c>
      <c r="L1727" s="67">
        <f xml:space="preserve">   MAX(0, HLOOKUP(MONTH($B1727),'Farm Crops'!$B$18:$N$28,L$5,0)  - VLOOKUP(L$4,'Farm Crops'!$B$4:$G$13,6,0)/1000*0.65*$C1727)</f>
        <v>0</v>
      </c>
      <c r="M1727" s="67">
        <f xml:space="preserve">   MAX(0, HLOOKUP(MONTH($B1727),'Farm Crops'!$B$18:$N$28,M$5,0)  - VLOOKUP(M$4,'Farm Crops'!$B$4:$G$13,6,0)/1000*0.65*$C1727)</f>
        <v>0</v>
      </c>
    </row>
    <row r="1728" spans="2:13" x14ac:dyDescent="0.2">
      <c r="B1728" s="4">
        <v>42205</v>
      </c>
      <c r="C1728" s="67">
        <f>'Observed Data'!$E1727</f>
        <v>0</v>
      </c>
      <c r="D1728" s="67">
        <f xml:space="preserve">   MAX(0, HLOOKUP(MONTH($B1728),'Farm Crops'!$B$18:$N$28,D$5,0)  - VLOOKUP(D$4,'Farm Crops'!$B$4:$G$13,6,0)/1000*0.65*$C1728)</f>
        <v>446.72111436950155</v>
      </c>
      <c r="E1728" s="67">
        <f xml:space="preserve">   MAX(0, HLOOKUP(MONTH($B1728),'Farm Crops'!$B$18:$N$28,E$5,0)  - VLOOKUP(E$4,'Farm Crops'!$B$4:$G$13,6,0)/1000*0.65*$C1728)</f>
        <v>323.48108504398834</v>
      </c>
      <c r="F1728" s="67">
        <f xml:space="preserve">   MAX(0, HLOOKUP(MONTH($B1728),'Farm Crops'!$B$18:$N$28,F$5,0)  - VLOOKUP(F$4,'Farm Crops'!$B$4:$G$13,6,0)/1000*0.65*$C1728)</f>
        <v>407.18763929618774</v>
      </c>
      <c r="G1728" s="67">
        <f xml:space="preserve">   MAX(0, HLOOKUP(MONTH($B1728),'Farm Crops'!$B$18:$N$28,G$5,0)  - VLOOKUP(G$4,'Farm Crops'!$B$4:$G$13,6,0)/1000*0.65*$C1728)</f>
        <v>99.422580645161304</v>
      </c>
      <c r="H1728" s="67">
        <f xml:space="preserve">   MAX(0, HLOOKUP(MONTH($B1728),'Farm Crops'!$B$18:$N$28,H$5,0)  - VLOOKUP(H$4,'Farm Crops'!$B$4:$G$13,6,0)/1000*0.65*$C1728)</f>
        <v>341.19149560117307</v>
      </c>
      <c r="I1728" s="67">
        <f xml:space="preserve">   MAX(0, HLOOKUP(MONTH($B1728),'Farm Crops'!$B$18:$N$28,I$5,0)  - VLOOKUP(I$4,'Farm Crops'!$B$4:$G$13,6,0)/1000*0.65*$C1728)</f>
        <v>512.45552785923758</v>
      </c>
      <c r="J1728" s="67">
        <f xml:space="preserve">   MAX(0, HLOOKUP(MONTH($B1728),'Farm Crops'!$B$18:$N$28,J$5,0)  - VLOOKUP(J$4,'Farm Crops'!$B$4:$G$13,6,0)/1000*0.65*$C1728)</f>
        <v>555.68812316715548</v>
      </c>
      <c r="K1728" s="67">
        <f xml:space="preserve">   MAX(0, HLOOKUP(MONTH($B1728),'Farm Crops'!$B$18:$N$28,K$5,0)  - VLOOKUP(K$4,'Farm Crops'!$B$4:$G$13,6,0)/1000*0.65*$C1728)</f>
        <v>129.10278592375366</v>
      </c>
      <c r="L1728" s="67">
        <f xml:space="preserve">   MAX(0, HLOOKUP(MONTH($B1728),'Farm Crops'!$B$18:$N$28,L$5,0)  - VLOOKUP(L$4,'Farm Crops'!$B$4:$G$13,6,0)/1000*0.65*$C1728)</f>
        <v>22.997360703812337</v>
      </c>
      <c r="M1728" s="67">
        <f xml:space="preserve">   MAX(0, HLOOKUP(MONTH($B1728),'Farm Crops'!$B$18:$N$28,M$5,0)  - VLOOKUP(M$4,'Farm Crops'!$B$4:$G$13,6,0)/1000*0.65*$C1728)</f>
        <v>161.29560117302054</v>
      </c>
    </row>
    <row r="1729" spans="2:13" x14ac:dyDescent="0.2">
      <c r="B1729" s="4">
        <v>42206</v>
      </c>
      <c r="C1729" s="67">
        <f>'Observed Data'!$E1728</f>
        <v>0</v>
      </c>
      <c r="D1729" s="67">
        <f xml:space="preserve">   MAX(0, HLOOKUP(MONTH($B1729),'Farm Crops'!$B$18:$N$28,D$5,0)  - VLOOKUP(D$4,'Farm Crops'!$B$4:$G$13,6,0)/1000*0.65*$C1729)</f>
        <v>446.72111436950155</v>
      </c>
      <c r="E1729" s="67">
        <f xml:space="preserve">   MAX(0, HLOOKUP(MONTH($B1729),'Farm Crops'!$B$18:$N$28,E$5,0)  - VLOOKUP(E$4,'Farm Crops'!$B$4:$G$13,6,0)/1000*0.65*$C1729)</f>
        <v>323.48108504398834</v>
      </c>
      <c r="F1729" s="67">
        <f xml:space="preserve">   MAX(0, HLOOKUP(MONTH($B1729),'Farm Crops'!$B$18:$N$28,F$5,0)  - VLOOKUP(F$4,'Farm Crops'!$B$4:$G$13,6,0)/1000*0.65*$C1729)</f>
        <v>407.18763929618774</v>
      </c>
      <c r="G1729" s="67">
        <f xml:space="preserve">   MAX(0, HLOOKUP(MONTH($B1729),'Farm Crops'!$B$18:$N$28,G$5,0)  - VLOOKUP(G$4,'Farm Crops'!$B$4:$G$13,6,0)/1000*0.65*$C1729)</f>
        <v>99.422580645161304</v>
      </c>
      <c r="H1729" s="67">
        <f xml:space="preserve">   MAX(0, HLOOKUP(MONTH($B1729),'Farm Crops'!$B$18:$N$28,H$5,0)  - VLOOKUP(H$4,'Farm Crops'!$B$4:$G$13,6,0)/1000*0.65*$C1729)</f>
        <v>341.19149560117307</v>
      </c>
      <c r="I1729" s="67">
        <f xml:space="preserve">   MAX(0, HLOOKUP(MONTH($B1729),'Farm Crops'!$B$18:$N$28,I$5,0)  - VLOOKUP(I$4,'Farm Crops'!$B$4:$G$13,6,0)/1000*0.65*$C1729)</f>
        <v>512.45552785923758</v>
      </c>
      <c r="J1729" s="67">
        <f xml:space="preserve">   MAX(0, HLOOKUP(MONTH($B1729),'Farm Crops'!$B$18:$N$28,J$5,0)  - VLOOKUP(J$4,'Farm Crops'!$B$4:$G$13,6,0)/1000*0.65*$C1729)</f>
        <v>555.68812316715548</v>
      </c>
      <c r="K1729" s="67">
        <f xml:space="preserve">   MAX(0, HLOOKUP(MONTH($B1729),'Farm Crops'!$B$18:$N$28,K$5,0)  - VLOOKUP(K$4,'Farm Crops'!$B$4:$G$13,6,0)/1000*0.65*$C1729)</f>
        <v>129.10278592375366</v>
      </c>
      <c r="L1729" s="67">
        <f xml:space="preserve">   MAX(0, HLOOKUP(MONTH($B1729),'Farm Crops'!$B$18:$N$28,L$5,0)  - VLOOKUP(L$4,'Farm Crops'!$B$4:$G$13,6,0)/1000*0.65*$C1729)</f>
        <v>22.997360703812337</v>
      </c>
      <c r="M1729" s="67">
        <f xml:space="preserve">   MAX(0, HLOOKUP(MONTH($B1729),'Farm Crops'!$B$18:$N$28,M$5,0)  - VLOOKUP(M$4,'Farm Crops'!$B$4:$G$13,6,0)/1000*0.65*$C1729)</f>
        <v>161.29560117302054</v>
      </c>
    </row>
    <row r="1730" spans="2:13" x14ac:dyDescent="0.2">
      <c r="B1730" s="4">
        <v>42207</v>
      </c>
      <c r="C1730" s="67">
        <f>'Observed Data'!$E1729</f>
        <v>0</v>
      </c>
      <c r="D1730" s="67">
        <f xml:space="preserve">   MAX(0, HLOOKUP(MONTH($B1730),'Farm Crops'!$B$18:$N$28,D$5,0)  - VLOOKUP(D$4,'Farm Crops'!$B$4:$G$13,6,0)/1000*0.65*$C1730)</f>
        <v>446.72111436950155</v>
      </c>
      <c r="E1730" s="67">
        <f xml:space="preserve">   MAX(0, HLOOKUP(MONTH($B1730),'Farm Crops'!$B$18:$N$28,E$5,0)  - VLOOKUP(E$4,'Farm Crops'!$B$4:$G$13,6,0)/1000*0.65*$C1730)</f>
        <v>323.48108504398834</v>
      </c>
      <c r="F1730" s="67">
        <f xml:space="preserve">   MAX(0, HLOOKUP(MONTH($B1730),'Farm Crops'!$B$18:$N$28,F$5,0)  - VLOOKUP(F$4,'Farm Crops'!$B$4:$G$13,6,0)/1000*0.65*$C1730)</f>
        <v>407.18763929618774</v>
      </c>
      <c r="G1730" s="67">
        <f xml:space="preserve">   MAX(0, HLOOKUP(MONTH($B1730),'Farm Crops'!$B$18:$N$28,G$5,0)  - VLOOKUP(G$4,'Farm Crops'!$B$4:$G$13,6,0)/1000*0.65*$C1730)</f>
        <v>99.422580645161304</v>
      </c>
      <c r="H1730" s="67">
        <f xml:space="preserve">   MAX(0, HLOOKUP(MONTH($B1730),'Farm Crops'!$B$18:$N$28,H$5,0)  - VLOOKUP(H$4,'Farm Crops'!$B$4:$G$13,6,0)/1000*0.65*$C1730)</f>
        <v>341.19149560117307</v>
      </c>
      <c r="I1730" s="67">
        <f xml:space="preserve">   MAX(0, HLOOKUP(MONTH($B1730),'Farm Crops'!$B$18:$N$28,I$5,0)  - VLOOKUP(I$4,'Farm Crops'!$B$4:$G$13,6,0)/1000*0.65*$C1730)</f>
        <v>512.45552785923758</v>
      </c>
      <c r="J1730" s="67">
        <f xml:space="preserve">   MAX(0, HLOOKUP(MONTH($B1730),'Farm Crops'!$B$18:$N$28,J$5,0)  - VLOOKUP(J$4,'Farm Crops'!$B$4:$G$13,6,0)/1000*0.65*$C1730)</f>
        <v>555.68812316715548</v>
      </c>
      <c r="K1730" s="67">
        <f xml:space="preserve">   MAX(0, HLOOKUP(MONTH($B1730),'Farm Crops'!$B$18:$N$28,K$5,0)  - VLOOKUP(K$4,'Farm Crops'!$B$4:$G$13,6,0)/1000*0.65*$C1730)</f>
        <v>129.10278592375366</v>
      </c>
      <c r="L1730" s="67">
        <f xml:space="preserve">   MAX(0, HLOOKUP(MONTH($B1730),'Farm Crops'!$B$18:$N$28,L$5,0)  - VLOOKUP(L$4,'Farm Crops'!$B$4:$G$13,6,0)/1000*0.65*$C1730)</f>
        <v>22.997360703812337</v>
      </c>
      <c r="M1730" s="67">
        <f xml:space="preserve">   MAX(0, HLOOKUP(MONTH($B1730),'Farm Crops'!$B$18:$N$28,M$5,0)  - VLOOKUP(M$4,'Farm Crops'!$B$4:$G$13,6,0)/1000*0.65*$C1730)</f>
        <v>161.29560117302054</v>
      </c>
    </row>
    <row r="1731" spans="2:13" x14ac:dyDescent="0.2">
      <c r="B1731" s="4">
        <v>42208</v>
      </c>
      <c r="C1731" s="67">
        <f>'Observed Data'!$E1730</f>
        <v>7</v>
      </c>
      <c r="D1731" s="67">
        <f xml:space="preserve">   MAX(0, HLOOKUP(MONTH($B1731),'Farm Crops'!$B$18:$N$28,D$5,0)  - VLOOKUP(D$4,'Farm Crops'!$B$4:$G$13,6,0)/1000*0.65*$C1731)</f>
        <v>0</v>
      </c>
      <c r="E1731" s="67">
        <f xml:space="preserve">   MAX(0, HLOOKUP(MONTH($B1731),'Farm Crops'!$B$18:$N$28,E$5,0)  - VLOOKUP(E$4,'Farm Crops'!$B$4:$G$13,6,0)/1000*0.65*$C1731)</f>
        <v>0</v>
      </c>
      <c r="F1731" s="67">
        <f xml:space="preserve">   MAX(0, HLOOKUP(MONTH($B1731),'Farm Crops'!$B$18:$N$28,F$5,0)  - VLOOKUP(F$4,'Farm Crops'!$B$4:$G$13,6,0)/1000*0.65*$C1731)</f>
        <v>0</v>
      </c>
      <c r="G1731" s="67">
        <f xml:space="preserve">   MAX(0, HLOOKUP(MONTH($B1731),'Farm Crops'!$B$18:$N$28,G$5,0)  - VLOOKUP(G$4,'Farm Crops'!$B$4:$G$13,6,0)/1000*0.65*$C1731)</f>
        <v>0</v>
      </c>
      <c r="H1731" s="67">
        <f xml:space="preserve">   MAX(0, HLOOKUP(MONTH($B1731),'Farm Crops'!$B$18:$N$28,H$5,0)  - VLOOKUP(H$4,'Farm Crops'!$B$4:$G$13,6,0)/1000*0.65*$C1731)</f>
        <v>0</v>
      </c>
      <c r="I1731" s="67">
        <f xml:space="preserve">   MAX(0, HLOOKUP(MONTH($B1731),'Farm Crops'!$B$18:$N$28,I$5,0)  - VLOOKUP(I$4,'Farm Crops'!$B$4:$G$13,6,0)/1000*0.65*$C1731)</f>
        <v>0</v>
      </c>
      <c r="J1731" s="67">
        <f xml:space="preserve">   MAX(0, HLOOKUP(MONTH($B1731),'Farm Crops'!$B$18:$N$28,J$5,0)  - VLOOKUP(J$4,'Farm Crops'!$B$4:$G$13,6,0)/1000*0.65*$C1731)</f>
        <v>0</v>
      </c>
      <c r="K1731" s="67">
        <f xml:space="preserve">   MAX(0, HLOOKUP(MONTH($B1731),'Farm Crops'!$B$18:$N$28,K$5,0)  - VLOOKUP(K$4,'Farm Crops'!$B$4:$G$13,6,0)/1000*0.65*$C1731)</f>
        <v>0</v>
      </c>
      <c r="L1731" s="67">
        <f xml:space="preserve">   MAX(0, HLOOKUP(MONTH($B1731),'Farm Crops'!$B$18:$N$28,L$5,0)  - VLOOKUP(L$4,'Farm Crops'!$B$4:$G$13,6,0)/1000*0.65*$C1731)</f>
        <v>0</v>
      </c>
      <c r="M1731" s="67">
        <f xml:space="preserve">   MAX(0, HLOOKUP(MONTH($B1731),'Farm Crops'!$B$18:$N$28,M$5,0)  - VLOOKUP(M$4,'Farm Crops'!$B$4:$G$13,6,0)/1000*0.65*$C1731)</f>
        <v>0</v>
      </c>
    </row>
    <row r="1732" spans="2:13" x14ac:dyDescent="0.2">
      <c r="B1732" s="4">
        <v>42209</v>
      </c>
      <c r="C1732" s="67">
        <f>'Observed Data'!$E1731</f>
        <v>12</v>
      </c>
      <c r="D1732" s="67">
        <f xml:space="preserve">   MAX(0, HLOOKUP(MONTH($B1732),'Farm Crops'!$B$18:$N$28,D$5,0)  - VLOOKUP(D$4,'Farm Crops'!$B$4:$G$13,6,0)/1000*0.65*$C1732)</f>
        <v>0</v>
      </c>
      <c r="E1732" s="67">
        <f xml:space="preserve">   MAX(0, HLOOKUP(MONTH($B1732),'Farm Crops'!$B$18:$N$28,E$5,0)  - VLOOKUP(E$4,'Farm Crops'!$B$4:$G$13,6,0)/1000*0.65*$C1732)</f>
        <v>0</v>
      </c>
      <c r="F1732" s="67">
        <f xml:space="preserve">   MAX(0, HLOOKUP(MONTH($B1732),'Farm Crops'!$B$18:$N$28,F$5,0)  - VLOOKUP(F$4,'Farm Crops'!$B$4:$G$13,6,0)/1000*0.65*$C1732)</f>
        <v>0</v>
      </c>
      <c r="G1732" s="67">
        <f xml:space="preserve">   MAX(0, HLOOKUP(MONTH($B1732),'Farm Crops'!$B$18:$N$28,G$5,0)  - VLOOKUP(G$4,'Farm Crops'!$B$4:$G$13,6,0)/1000*0.65*$C1732)</f>
        <v>0</v>
      </c>
      <c r="H1732" s="67">
        <f xml:space="preserve">   MAX(0, HLOOKUP(MONTH($B1732),'Farm Crops'!$B$18:$N$28,H$5,0)  - VLOOKUP(H$4,'Farm Crops'!$B$4:$G$13,6,0)/1000*0.65*$C1732)</f>
        <v>0</v>
      </c>
      <c r="I1732" s="67">
        <f xml:space="preserve">   MAX(0, HLOOKUP(MONTH($B1732),'Farm Crops'!$B$18:$N$28,I$5,0)  - VLOOKUP(I$4,'Farm Crops'!$B$4:$G$13,6,0)/1000*0.65*$C1732)</f>
        <v>0</v>
      </c>
      <c r="J1732" s="67">
        <f xml:space="preserve">   MAX(0, HLOOKUP(MONTH($B1732),'Farm Crops'!$B$18:$N$28,J$5,0)  - VLOOKUP(J$4,'Farm Crops'!$B$4:$G$13,6,0)/1000*0.65*$C1732)</f>
        <v>0</v>
      </c>
      <c r="K1732" s="67">
        <f xml:space="preserve">   MAX(0, HLOOKUP(MONTH($B1732),'Farm Crops'!$B$18:$N$28,K$5,0)  - VLOOKUP(K$4,'Farm Crops'!$B$4:$G$13,6,0)/1000*0.65*$C1732)</f>
        <v>0</v>
      </c>
      <c r="L1732" s="67">
        <f xml:space="preserve">   MAX(0, HLOOKUP(MONTH($B1732),'Farm Crops'!$B$18:$N$28,L$5,0)  - VLOOKUP(L$4,'Farm Crops'!$B$4:$G$13,6,0)/1000*0.65*$C1732)</f>
        <v>0</v>
      </c>
      <c r="M1732" s="67">
        <f xml:space="preserve">   MAX(0, HLOOKUP(MONTH($B1732),'Farm Crops'!$B$18:$N$28,M$5,0)  - VLOOKUP(M$4,'Farm Crops'!$B$4:$G$13,6,0)/1000*0.65*$C1732)</f>
        <v>0</v>
      </c>
    </row>
    <row r="1733" spans="2:13" x14ac:dyDescent="0.2">
      <c r="B1733" s="4">
        <v>42210</v>
      </c>
      <c r="C1733" s="67">
        <f>'Observed Data'!$E1732</f>
        <v>0</v>
      </c>
      <c r="D1733" s="67">
        <f xml:space="preserve">   MAX(0, HLOOKUP(MONTH($B1733),'Farm Crops'!$B$18:$N$28,D$5,0)  - VLOOKUP(D$4,'Farm Crops'!$B$4:$G$13,6,0)/1000*0.65*$C1733)</f>
        <v>446.72111436950155</v>
      </c>
      <c r="E1733" s="67">
        <f xml:space="preserve">   MAX(0, HLOOKUP(MONTH($B1733),'Farm Crops'!$B$18:$N$28,E$5,0)  - VLOOKUP(E$4,'Farm Crops'!$B$4:$G$13,6,0)/1000*0.65*$C1733)</f>
        <v>323.48108504398834</v>
      </c>
      <c r="F1733" s="67">
        <f xml:space="preserve">   MAX(0, HLOOKUP(MONTH($B1733),'Farm Crops'!$B$18:$N$28,F$5,0)  - VLOOKUP(F$4,'Farm Crops'!$B$4:$G$13,6,0)/1000*0.65*$C1733)</f>
        <v>407.18763929618774</v>
      </c>
      <c r="G1733" s="67">
        <f xml:space="preserve">   MAX(0, HLOOKUP(MONTH($B1733),'Farm Crops'!$B$18:$N$28,G$5,0)  - VLOOKUP(G$4,'Farm Crops'!$B$4:$G$13,6,0)/1000*0.65*$C1733)</f>
        <v>99.422580645161304</v>
      </c>
      <c r="H1733" s="67">
        <f xml:space="preserve">   MAX(0, HLOOKUP(MONTH($B1733),'Farm Crops'!$B$18:$N$28,H$5,0)  - VLOOKUP(H$4,'Farm Crops'!$B$4:$G$13,6,0)/1000*0.65*$C1733)</f>
        <v>341.19149560117307</v>
      </c>
      <c r="I1733" s="67">
        <f xml:space="preserve">   MAX(0, HLOOKUP(MONTH($B1733),'Farm Crops'!$B$18:$N$28,I$5,0)  - VLOOKUP(I$4,'Farm Crops'!$B$4:$G$13,6,0)/1000*0.65*$C1733)</f>
        <v>512.45552785923758</v>
      </c>
      <c r="J1733" s="67">
        <f xml:space="preserve">   MAX(0, HLOOKUP(MONTH($B1733),'Farm Crops'!$B$18:$N$28,J$5,0)  - VLOOKUP(J$4,'Farm Crops'!$B$4:$G$13,6,0)/1000*0.65*$C1733)</f>
        <v>555.68812316715548</v>
      </c>
      <c r="K1733" s="67">
        <f xml:space="preserve">   MAX(0, HLOOKUP(MONTH($B1733),'Farm Crops'!$B$18:$N$28,K$5,0)  - VLOOKUP(K$4,'Farm Crops'!$B$4:$G$13,6,0)/1000*0.65*$C1733)</f>
        <v>129.10278592375366</v>
      </c>
      <c r="L1733" s="67">
        <f xml:space="preserve">   MAX(0, HLOOKUP(MONTH($B1733),'Farm Crops'!$B$18:$N$28,L$5,0)  - VLOOKUP(L$4,'Farm Crops'!$B$4:$G$13,6,0)/1000*0.65*$C1733)</f>
        <v>22.997360703812337</v>
      </c>
      <c r="M1733" s="67">
        <f xml:space="preserve">   MAX(0, HLOOKUP(MONTH($B1733),'Farm Crops'!$B$18:$N$28,M$5,0)  - VLOOKUP(M$4,'Farm Crops'!$B$4:$G$13,6,0)/1000*0.65*$C1733)</f>
        <v>161.29560117302054</v>
      </c>
    </row>
    <row r="1734" spans="2:13" x14ac:dyDescent="0.2">
      <c r="B1734" s="4">
        <v>42211</v>
      </c>
      <c r="C1734" s="67">
        <f>'Observed Data'!$E1733</f>
        <v>0</v>
      </c>
      <c r="D1734" s="67">
        <f xml:space="preserve">   MAX(0, HLOOKUP(MONTH($B1734),'Farm Crops'!$B$18:$N$28,D$5,0)  - VLOOKUP(D$4,'Farm Crops'!$B$4:$G$13,6,0)/1000*0.65*$C1734)</f>
        <v>446.72111436950155</v>
      </c>
      <c r="E1734" s="67">
        <f xml:space="preserve">   MAX(0, HLOOKUP(MONTH($B1734),'Farm Crops'!$B$18:$N$28,E$5,0)  - VLOOKUP(E$4,'Farm Crops'!$B$4:$G$13,6,0)/1000*0.65*$C1734)</f>
        <v>323.48108504398834</v>
      </c>
      <c r="F1734" s="67">
        <f xml:space="preserve">   MAX(0, HLOOKUP(MONTH($B1734),'Farm Crops'!$B$18:$N$28,F$5,0)  - VLOOKUP(F$4,'Farm Crops'!$B$4:$G$13,6,0)/1000*0.65*$C1734)</f>
        <v>407.18763929618774</v>
      </c>
      <c r="G1734" s="67">
        <f xml:space="preserve">   MAX(0, HLOOKUP(MONTH($B1734),'Farm Crops'!$B$18:$N$28,G$5,0)  - VLOOKUP(G$4,'Farm Crops'!$B$4:$G$13,6,0)/1000*0.65*$C1734)</f>
        <v>99.422580645161304</v>
      </c>
      <c r="H1734" s="67">
        <f xml:space="preserve">   MAX(0, HLOOKUP(MONTH($B1734),'Farm Crops'!$B$18:$N$28,H$5,0)  - VLOOKUP(H$4,'Farm Crops'!$B$4:$G$13,6,0)/1000*0.65*$C1734)</f>
        <v>341.19149560117307</v>
      </c>
      <c r="I1734" s="67">
        <f xml:space="preserve">   MAX(0, HLOOKUP(MONTH($B1734),'Farm Crops'!$B$18:$N$28,I$5,0)  - VLOOKUP(I$4,'Farm Crops'!$B$4:$G$13,6,0)/1000*0.65*$C1734)</f>
        <v>512.45552785923758</v>
      </c>
      <c r="J1734" s="67">
        <f xml:space="preserve">   MAX(0, HLOOKUP(MONTH($B1734),'Farm Crops'!$B$18:$N$28,J$5,0)  - VLOOKUP(J$4,'Farm Crops'!$B$4:$G$13,6,0)/1000*0.65*$C1734)</f>
        <v>555.68812316715548</v>
      </c>
      <c r="K1734" s="67">
        <f xml:space="preserve">   MAX(0, HLOOKUP(MONTH($B1734),'Farm Crops'!$B$18:$N$28,K$5,0)  - VLOOKUP(K$4,'Farm Crops'!$B$4:$G$13,6,0)/1000*0.65*$C1734)</f>
        <v>129.10278592375366</v>
      </c>
      <c r="L1734" s="67">
        <f xml:space="preserve">   MAX(0, HLOOKUP(MONTH($B1734),'Farm Crops'!$B$18:$N$28,L$5,0)  - VLOOKUP(L$4,'Farm Crops'!$B$4:$G$13,6,0)/1000*0.65*$C1734)</f>
        <v>22.997360703812337</v>
      </c>
      <c r="M1734" s="67">
        <f xml:space="preserve">   MAX(0, HLOOKUP(MONTH($B1734),'Farm Crops'!$B$18:$N$28,M$5,0)  - VLOOKUP(M$4,'Farm Crops'!$B$4:$G$13,6,0)/1000*0.65*$C1734)</f>
        <v>161.29560117302054</v>
      </c>
    </row>
    <row r="1735" spans="2:13" x14ac:dyDescent="0.2">
      <c r="B1735" s="4">
        <v>42212</v>
      </c>
      <c r="C1735" s="67">
        <f>'Observed Data'!$E1734</f>
        <v>0</v>
      </c>
      <c r="D1735" s="67">
        <f xml:space="preserve">   MAX(0, HLOOKUP(MONTH($B1735),'Farm Crops'!$B$18:$N$28,D$5,0)  - VLOOKUP(D$4,'Farm Crops'!$B$4:$G$13,6,0)/1000*0.65*$C1735)</f>
        <v>446.72111436950155</v>
      </c>
      <c r="E1735" s="67">
        <f xml:space="preserve">   MAX(0, HLOOKUP(MONTH($B1735),'Farm Crops'!$B$18:$N$28,E$5,0)  - VLOOKUP(E$4,'Farm Crops'!$B$4:$G$13,6,0)/1000*0.65*$C1735)</f>
        <v>323.48108504398834</v>
      </c>
      <c r="F1735" s="67">
        <f xml:space="preserve">   MAX(0, HLOOKUP(MONTH($B1735),'Farm Crops'!$B$18:$N$28,F$5,0)  - VLOOKUP(F$4,'Farm Crops'!$B$4:$G$13,6,0)/1000*0.65*$C1735)</f>
        <v>407.18763929618774</v>
      </c>
      <c r="G1735" s="67">
        <f xml:space="preserve">   MAX(0, HLOOKUP(MONTH($B1735),'Farm Crops'!$B$18:$N$28,G$5,0)  - VLOOKUP(G$4,'Farm Crops'!$B$4:$G$13,6,0)/1000*0.65*$C1735)</f>
        <v>99.422580645161304</v>
      </c>
      <c r="H1735" s="67">
        <f xml:space="preserve">   MAX(0, HLOOKUP(MONTH($B1735),'Farm Crops'!$B$18:$N$28,H$5,0)  - VLOOKUP(H$4,'Farm Crops'!$B$4:$G$13,6,0)/1000*0.65*$C1735)</f>
        <v>341.19149560117307</v>
      </c>
      <c r="I1735" s="67">
        <f xml:space="preserve">   MAX(0, HLOOKUP(MONTH($B1735),'Farm Crops'!$B$18:$N$28,I$5,0)  - VLOOKUP(I$4,'Farm Crops'!$B$4:$G$13,6,0)/1000*0.65*$C1735)</f>
        <v>512.45552785923758</v>
      </c>
      <c r="J1735" s="67">
        <f xml:space="preserve">   MAX(0, HLOOKUP(MONTH($B1735),'Farm Crops'!$B$18:$N$28,J$5,0)  - VLOOKUP(J$4,'Farm Crops'!$B$4:$G$13,6,0)/1000*0.65*$C1735)</f>
        <v>555.68812316715548</v>
      </c>
      <c r="K1735" s="67">
        <f xml:space="preserve">   MAX(0, HLOOKUP(MONTH($B1735),'Farm Crops'!$B$18:$N$28,K$5,0)  - VLOOKUP(K$4,'Farm Crops'!$B$4:$G$13,6,0)/1000*0.65*$C1735)</f>
        <v>129.10278592375366</v>
      </c>
      <c r="L1735" s="67">
        <f xml:space="preserve">   MAX(0, HLOOKUP(MONTH($B1735),'Farm Crops'!$B$18:$N$28,L$5,0)  - VLOOKUP(L$4,'Farm Crops'!$B$4:$G$13,6,0)/1000*0.65*$C1735)</f>
        <v>22.997360703812337</v>
      </c>
      <c r="M1735" s="67">
        <f xml:space="preserve">   MAX(0, HLOOKUP(MONTH($B1735),'Farm Crops'!$B$18:$N$28,M$5,0)  - VLOOKUP(M$4,'Farm Crops'!$B$4:$G$13,6,0)/1000*0.65*$C1735)</f>
        <v>161.29560117302054</v>
      </c>
    </row>
    <row r="1736" spans="2:13" x14ac:dyDescent="0.2">
      <c r="B1736" s="4">
        <v>42213</v>
      </c>
      <c r="C1736" s="67">
        <f>'Observed Data'!$E1735</f>
        <v>0</v>
      </c>
      <c r="D1736" s="67">
        <f xml:space="preserve">   MAX(0, HLOOKUP(MONTH($B1736),'Farm Crops'!$B$18:$N$28,D$5,0)  - VLOOKUP(D$4,'Farm Crops'!$B$4:$G$13,6,0)/1000*0.65*$C1736)</f>
        <v>446.72111436950155</v>
      </c>
      <c r="E1736" s="67">
        <f xml:space="preserve">   MAX(0, HLOOKUP(MONTH($B1736),'Farm Crops'!$B$18:$N$28,E$5,0)  - VLOOKUP(E$4,'Farm Crops'!$B$4:$G$13,6,0)/1000*0.65*$C1736)</f>
        <v>323.48108504398834</v>
      </c>
      <c r="F1736" s="67">
        <f xml:space="preserve">   MAX(0, HLOOKUP(MONTH($B1736),'Farm Crops'!$B$18:$N$28,F$5,0)  - VLOOKUP(F$4,'Farm Crops'!$B$4:$G$13,6,0)/1000*0.65*$C1736)</f>
        <v>407.18763929618774</v>
      </c>
      <c r="G1736" s="67">
        <f xml:space="preserve">   MAX(0, HLOOKUP(MONTH($B1736),'Farm Crops'!$B$18:$N$28,G$5,0)  - VLOOKUP(G$4,'Farm Crops'!$B$4:$G$13,6,0)/1000*0.65*$C1736)</f>
        <v>99.422580645161304</v>
      </c>
      <c r="H1736" s="67">
        <f xml:space="preserve">   MAX(0, HLOOKUP(MONTH($B1736),'Farm Crops'!$B$18:$N$28,H$5,0)  - VLOOKUP(H$4,'Farm Crops'!$B$4:$G$13,6,0)/1000*0.65*$C1736)</f>
        <v>341.19149560117307</v>
      </c>
      <c r="I1736" s="67">
        <f xml:space="preserve">   MAX(0, HLOOKUP(MONTH($B1736),'Farm Crops'!$B$18:$N$28,I$5,0)  - VLOOKUP(I$4,'Farm Crops'!$B$4:$G$13,6,0)/1000*0.65*$C1736)</f>
        <v>512.45552785923758</v>
      </c>
      <c r="J1736" s="67">
        <f xml:space="preserve">   MAX(0, HLOOKUP(MONTH($B1736),'Farm Crops'!$B$18:$N$28,J$5,0)  - VLOOKUP(J$4,'Farm Crops'!$B$4:$G$13,6,0)/1000*0.65*$C1736)</f>
        <v>555.68812316715548</v>
      </c>
      <c r="K1736" s="67">
        <f xml:space="preserve">   MAX(0, HLOOKUP(MONTH($B1736),'Farm Crops'!$B$18:$N$28,K$5,0)  - VLOOKUP(K$4,'Farm Crops'!$B$4:$G$13,6,0)/1000*0.65*$C1736)</f>
        <v>129.10278592375366</v>
      </c>
      <c r="L1736" s="67">
        <f xml:space="preserve">   MAX(0, HLOOKUP(MONTH($B1736),'Farm Crops'!$B$18:$N$28,L$5,0)  - VLOOKUP(L$4,'Farm Crops'!$B$4:$G$13,6,0)/1000*0.65*$C1736)</f>
        <v>22.997360703812337</v>
      </c>
      <c r="M1736" s="67">
        <f xml:space="preserve">   MAX(0, HLOOKUP(MONTH($B1736),'Farm Crops'!$B$18:$N$28,M$5,0)  - VLOOKUP(M$4,'Farm Crops'!$B$4:$G$13,6,0)/1000*0.65*$C1736)</f>
        <v>161.29560117302054</v>
      </c>
    </row>
    <row r="1737" spans="2:13" x14ac:dyDescent="0.2">
      <c r="B1737" s="4">
        <v>42214</v>
      </c>
      <c r="C1737" s="67">
        <f>'Observed Data'!$E1736</f>
        <v>0</v>
      </c>
      <c r="D1737" s="67">
        <f xml:space="preserve">   MAX(0, HLOOKUP(MONTH($B1737),'Farm Crops'!$B$18:$N$28,D$5,0)  - VLOOKUP(D$4,'Farm Crops'!$B$4:$G$13,6,0)/1000*0.65*$C1737)</f>
        <v>446.72111436950155</v>
      </c>
      <c r="E1737" s="67">
        <f xml:space="preserve">   MAX(0, HLOOKUP(MONTH($B1737),'Farm Crops'!$B$18:$N$28,E$5,0)  - VLOOKUP(E$4,'Farm Crops'!$B$4:$G$13,6,0)/1000*0.65*$C1737)</f>
        <v>323.48108504398834</v>
      </c>
      <c r="F1737" s="67">
        <f xml:space="preserve">   MAX(0, HLOOKUP(MONTH($B1737),'Farm Crops'!$B$18:$N$28,F$5,0)  - VLOOKUP(F$4,'Farm Crops'!$B$4:$G$13,6,0)/1000*0.65*$C1737)</f>
        <v>407.18763929618774</v>
      </c>
      <c r="G1737" s="67">
        <f xml:space="preserve">   MAX(0, HLOOKUP(MONTH($B1737),'Farm Crops'!$B$18:$N$28,G$5,0)  - VLOOKUP(G$4,'Farm Crops'!$B$4:$G$13,6,0)/1000*0.65*$C1737)</f>
        <v>99.422580645161304</v>
      </c>
      <c r="H1737" s="67">
        <f xml:space="preserve">   MAX(0, HLOOKUP(MONTH($B1737),'Farm Crops'!$B$18:$N$28,H$5,0)  - VLOOKUP(H$4,'Farm Crops'!$B$4:$G$13,6,0)/1000*0.65*$C1737)</f>
        <v>341.19149560117307</v>
      </c>
      <c r="I1737" s="67">
        <f xml:space="preserve">   MAX(0, HLOOKUP(MONTH($B1737),'Farm Crops'!$B$18:$N$28,I$5,0)  - VLOOKUP(I$4,'Farm Crops'!$B$4:$G$13,6,0)/1000*0.65*$C1737)</f>
        <v>512.45552785923758</v>
      </c>
      <c r="J1737" s="67">
        <f xml:space="preserve">   MAX(0, HLOOKUP(MONTH($B1737),'Farm Crops'!$B$18:$N$28,J$5,0)  - VLOOKUP(J$4,'Farm Crops'!$B$4:$G$13,6,0)/1000*0.65*$C1737)</f>
        <v>555.68812316715548</v>
      </c>
      <c r="K1737" s="67">
        <f xml:space="preserve">   MAX(0, HLOOKUP(MONTH($B1737),'Farm Crops'!$B$18:$N$28,K$5,0)  - VLOOKUP(K$4,'Farm Crops'!$B$4:$G$13,6,0)/1000*0.65*$C1737)</f>
        <v>129.10278592375366</v>
      </c>
      <c r="L1737" s="67">
        <f xml:space="preserve">   MAX(0, HLOOKUP(MONTH($B1737),'Farm Crops'!$B$18:$N$28,L$5,0)  - VLOOKUP(L$4,'Farm Crops'!$B$4:$G$13,6,0)/1000*0.65*$C1737)</f>
        <v>22.997360703812337</v>
      </c>
      <c r="M1737" s="67">
        <f xml:space="preserve">   MAX(0, HLOOKUP(MONTH($B1737),'Farm Crops'!$B$18:$N$28,M$5,0)  - VLOOKUP(M$4,'Farm Crops'!$B$4:$G$13,6,0)/1000*0.65*$C1737)</f>
        <v>161.29560117302054</v>
      </c>
    </row>
    <row r="1738" spans="2:13" x14ac:dyDescent="0.2">
      <c r="B1738" s="4">
        <v>42215</v>
      </c>
      <c r="C1738" s="67">
        <f>'Observed Data'!$E1737</f>
        <v>85</v>
      </c>
      <c r="D1738" s="67">
        <f xml:space="preserve">   MAX(0, HLOOKUP(MONTH($B1738),'Farm Crops'!$B$18:$N$28,D$5,0)  - VLOOKUP(D$4,'Farm Crops'!$B$4:$G$13,6,0)/1000*0.65*$C1738)</f>
        <v>0</v>
      </c>
      <c r="E1738" s="67">
        <f xml:space="preserve">   MAX(0, HLOOKUP(MONTH($B1738),'Farm Crops'!$B$18:$N$28,E$5,0)  - VLOOKUP(E$4,'Farm Crops'!$B$4:$G$13,6,0)/1000*0.65*$C1738)</f>
        <v>0</v>
      </c>
      <c r="F1738" s="67">
        <f xml:space="preserve">   MAX(0, HLOOKUP(MONTH($B1738),'Farm Crops'!$B$18:$N$28,F$5,0)  - VLOOKUP(F$4,'Farm Crops'!$B$4:$G$13,6,0)/1000*0.65*$C1738)</f>
        <v>0</v>
      </c>
      <c r="G1738" s="67">
        <f xml:space="preserve">   MAX(0, HLOOKUP(MONTH($B1738),'Farm Crops'!$B$18:$N$28,G$5,0)  - VLOOKUP(G$4,'Farm Crops'!$B$4:$G$13,6,0)/1000*0.65*$C1738)</f>
        <v>0</v>
      </c>
      <c r="H1738" s="67">
        <f xml:space="preserve">   MAX(0, HLOOKUP(MONTH($B1738),'Farm Crops'!$B$18:$N$28,H$5,0)  - VLOOKUP(H$4,'Farm Crops'!$B$4:$G$13,6,0)/1000*0.65*$C1738)</f>
        <v>0</v>
      </c>
      <c r="I1738" s="67">
        <f xml:space="preserve">   MAX(0, HLOOKUP(MONTH($B1738),'Farm Crops'!$B$18:$N$28,I$5,0)  - VLOOKUP(I$4,'Farm Crops'!$B$4:$G$13,6,0)/1000*0.65*$C1738)</f>
        <v>0</v>
      </c>
      <c r="J1738" s="67">
        <f xml:space="preserve">   MAX(0, HLOOKUP(MONTH($B1738),'Farm Crops'!$B$18:$N$28,J$5,0)  - VLOOKUP(J$4,'Farm Crops'!$B$4:$G$13,6,0)/1000*0.65*$C1738)</f>
        <v>0</v>
      </c>
      <c r="K1738" s="67">
        <f xml:space="preserve">   MAX(0, HLOOKUP(MONTH($B1738),'Farm Crops'!$B$18:$N$28,K$5,0)  - VLOOKUP(K$4,'Farm Crops'!$B$4:$G$13,6,0)/1000*0.65*$C1738)</f>
        <v>0</v>
      </c>
      <c r="L1738" s="67">
        <f xml:space="preserve">   MAX(0, HLOOKUP(MONTH($B1738),'Farm Crops'!$B$18:$N$28,L$5,0)  - VLOOKUP(L$4,'Farm Crops'!$B$4:$G$13,6,0)/1000*0.65*$C1738)</f>
        <v>0</v>
      </c>
      <c r="M1738" s="67">
        <f xml:space="preserve">   MAX(0, HLOOKUP(MONTH($B1738),'Farm Crops'!$B$18:$N$28,M$5,0)  - VLOOKUP(M$4,'Farm Crops'!$B$4:$G$13,6,0)/1000*0.65*$C1738)</f>
        <v>0</v>
      </c>
    </row>
    <row r="1739" spans="2:13" x14ac:dyDescent="0.2">
      <c r="B1739" s="4">
        <v>42216</v>
      </c>
      <c r="C1739" s="67">
        <f>'Observed Data'!$E1738</f>
        <v>4</v>
      </c>
      <c r="D1739" s="67">
        <f xml:space="preserve">   MAX(0, HLOOKUP(MONTH($B1739),'Farm Crops'!$B$18:$N$28,D$5,0)  - VLOOKUP(D$4,'Farm Crops'!$B$4:$G$13,6,0)/1000*0.65*$C1739)</f>
        <v>0</v>
      </c>
      <c r="E1739" s="67">
        <f xml:space="preserve">   MAX(0, HLOOKUP(MONTH($B1739),'Farm Crops'!$B$18:$N$28,E$5,0)  - VLOOKUP(E$4,'Farm Crops'!$B$4:$G$13,6,0)/1000*0.65*$C1739)</f>
        <v>0</v>
      </c>
      <c r="F1739" s="67">
        <f xml:space="preserve">   MAX(0, HLOOKUP(MONTH($B1739),'Farm Crops'!$B$18:$N$28,F$5,0)  - VLOOKUP(F$4,'Farm Crops'!$B$4:$G$13,6,0)/1000*0.65*$C1739)</f>
        <v>0</v>
      </c>
      <c r="G1739" s="67">
        <f xml:space="preserve">   MAX(0, HLOOKUP(MONTH($B1739),'Farm Crops'!$B$18:$N$28,G$5,0)  - VLOOKUP(G$4,'Farm Crops'!$B$4:$G$13,6,0)/1000*0.65*$C1739)</f>
        <v>0</v>
      </c>
      <c r="H1739" s="67">
        <f xml:space="preserve">   MAX(0, HLOOKUP(MONTH($B1739),'Farm Crops'!$B$18:$N$28,H$5,0)  - VLOOKUP(H$4,'Farm Crops'!$B$4:$G$13,6,0)/1000*0.65*$C1739)</f>
        <v>0</v>
      </c>
      <c r="I1739" s="67">
        <f xml:space="preserve">   MAX(0, HLOOKUP(MONTH($B1739),'Farm Crops'!$B$18:$N$28,I$5,0)  - VLOOKUP(I$4,'Farm Crops'!$B$4:$G$13,6,0)/1000*0.65*$C1739)</f>
        <v>0</v>
      </c>
      <c r="J1739" s="67">
        <f xml:space="preserve">   MAX(0, HLOOKUP(MONTH($B1739),'Farm Crops'!$B$18:$N$28,J$5,0)  - VLOOKUP(J$4,'Farm Crops'!$B$4:$G$13,6,0)/1000*0.65*$C1739)</f>
        <v>0</v>
      </c>
      <c r="K1739" s="67">
        <f xml:space="preserve">   MAX(0, HLOOKUP(MONTH($B1739),'Farm Crops'!$B$18:$N$28,K$5,0)  - VLOOKUP(K$4,'Farm Crops'!$B$4:$G$13,6,0)/1000*0.65*$C1739)</f>
        <v>0</v>
      </c>
      <c r="L1739" s="67">
        <f xml:space="preserve">   MAX(0, HLOOKUP(MONTH($B1739),'Farm Crops'!$B$18:$N$28,L$5,0)  - VLOOKUP(L$4,'Farm Crops'!$B$4:$G$13,6,0)/1000*0.65*$C1739)</f>
        <v>0</v>
      </c>
      <c r="M1739" s="67">
        <f xml:space="preserve">   MAX(0, HLOOKUP(MONTH($B1739),'Farm Crops'!$B$18:$N$28,M$5,0)  - VLOOKUP(M$4,'Farm Crops'!$B$4:$G$13,6,0)/1000*0.65*$C1739)</f>
        <v>0</v>
      </c>
    </row>
    <row r="1740" spans="2:13" x14ac:dyDescent="0.2">
      <c r="B1740" s="4">
        <v>42217</v>
      </c>
      <c r="C1740" s="67">
        <f>'Observed Data'!$E1739</f>
        <v>0</v>
      </c>
      <c r="D1740" s="67">
        <f xml:space="preserve">   MAX(0, HLOOKUP(MONTH($B1740),'Farm Crops'!$B$18:$N$28,D$5,0)  - VLOOKUP(D$4,'Farm Crops'!$B$4:$G$13,6,0)/1000*0.65*$C1740)</f>
        <v>677.29495601173039</v>
      </c>
      <c r="E1740" s="67">
        <f xml:space="preserve">   MAX(0, HLOOKUP(MONTH($B1740),'Farm Crops'!$B$18:$N$28,E$5,0)  - VLOOKUP(E$4,'Farm Crops'!$B$4:$G$13,6,0)/1000*0.65*$C1740)</f>
        <v>452.87351906158369</v>
      </c>
      <c r="F1740" s="67">
        <f xml:space="preserve">   MAX(0, HLOOKUP(MONTH($B1740),'Farm Crops'!$B$18:$N$28,F$5,0)  - VLOOKUP(F$4,'Farm Crops'!$B$4:$G$13,6,0)/1000*0.65*$C1740)</f>
        <v>576.30653079178899</v>
      </c>
      <c r="G1740" s="67">
        <f xml:space="preserve">   MAX(0, HLOOKUP(MONTH($B1740),'Farm Crops'!$B$18:$N$28,G$5,0)  - VLOOKUP(G$4,'Farm Crops'!$B$4:$G$13,6,0)/1000*0.65*$C1740)</f>
        <v>139.19161290322583</v>
      </c>
      <c r="H1740" s="67">
        <f xml:space="preserve">   MAX(0, HLOOKUP(MONTH($B1740),'Farm Crops'!$B$18:$N$28,H$5,0)  - VLOOKUP(H$4,'Farm Crops'!$B$4:$G$13,6,0)/1000*0.65*$C1740)</f>
        <v>477.66809384164236</v>
      </c>
      <c r="I1740" s="67">
        <f xml:space="preserve">   MAX(0, HLOOKUP(MONTH($B1740),'Farm Crops'!$B$18:$N$28,I$5,0)  - VLOOKUP(I$4,'Farm Crops'!$B$4:$G$13,6,0)/1000*0.65*$C1740)</f>
        <v>788.42839296187697</v>
      </c>
      <c r="J1740" s="67">
        <f xml:space="preserve">   MAX(0, HLOOKUP(MONTH($B1740),'Farm Crops'!$B$18:$N$28,J$5,0)  - VLOOKUP(J$4,'Farm Crops'!$B$4:$G$13,6,0)/1000*0.65*$C1740)</f>
        <v>777.96337243401763</v>
      </c>
      <c r="K1740" s="67">
        <f xml:space="preserve">   MAX(0, HLOOKUP(MONTH($B1740),'Farm Crops'!$B$18:$N$28,K$5,0)  - VLOOKUP(K$4,'Farm Crops'!$B$4:$G$13,6,0)/1000*0.65*$C1740)</f>
        <v>180.74390029325511</v>
      </c>
      <c r="L1740" s="67">
        <f xml:space="preserve">   MAX(0, HLOOKUP(MONTH($B1740),'Farm Crops'!$B$18:$N$28,L$5,0)  - VLOOKUP(L$4,'Farm Crops'!$B$4:$G$13,6,0)/1000*0.65*$C1740)</f>
        <v>32.196304985337271</v>
      </c>
      <c r="M1740" s="67">
        <f xml:space="preserve">   MAX(0, HLOOKUP(MONTH($B1740),'Farm Crops'!$B$18:$N$28,M$5,0)  - VLOOKUP(M$4,'Farm Crops'!$B$4:$G$13,6,0)/1000*0.65*$C1740)</f>
        <v>225.81384164222877</v>
      </c>
    </row>
    <row r="1741" spans="2:13" x14ac:dyDescent="0.2">
      <c r="B1741" s="4">
        <v>42218</v>
      </c>
      <c r="C1741" s="67">
        <f>'Observed Data'!$E1740</f>
        <v>0</v>
      </c>
      <c r="D1741" s="67">
        <f xml:space="preserve">   MAX(0, HLOOKUP(MONTH($B1741),'Farm Crops'!$B$18:$N$28,D$5,0)  - VLOOKUP(D$4,'Farm Crops'!$B$4:$G$13,6,0)/1000*0.65*$C1741)</f>
        <v>677.29495601173039</v>
      </c>
      <c r="E1741" s="67">
        <f xml:space="preserve">   MAX(0, HLOOKUP(MONTH($B1741),'Farm Crops'!$B$18:$N$28,E$5,0)  - VLOOKUP(E$4,'Farm Crops'!$B$4:$G$13,6,0)/1000*0.65*$C1741)</f>
        <v>452.87351906158369</v>
      </c>
      <c r="F1741" s="67">
        <f xml:space="preserve">   MAX(0, HLOOKUP(MONTH($B1741),'Farm Crops'!$B$18:$N$28,F$5,0)  - VLOOKUP(F$4,'Farm Crops'!$B$4:$G$13,6,0)/1000*0.65*$C1741)</f>
        <v>576.30653079178899</v>
      </c>
      <c r="G1741" s="67">
        <f xml:space="preserve">   MAX(0, HLOOKUP(MONTH($B1741),'Farm Crops'!$B$18:$N$28,G$5,0)  - VLOOKUP(G$4,'Farm Crops'!$B$4:$G$13,6,0)/1000*0.65*$C1741)</f>
        <v>139.19161290322583</v>
      </c>
      <c r="H1741" s="67">
        <f xml:space="preserve">   MAX(0, HLOOKUP(MONTH($B1741),'Farm Crops'!$B$18:$N$28,H$5,0)  - VLOOKUP(H$4,'Farm Crops'!$B$4:$G$13,6,0)/1000*0.65*$C1741)</f>
        <v>477.66809384164236</v>
      </c>
      <c r="I1741" s="67">
        <f xml:space="preserve">   MAX(0, HLOOKUP(MONTH($B1741),'Farm Crops'!$B$18:$N$28,I$5,0)  - VLOOKUP(I$4,'Farm Crops'!$B$4:$G$13,6,0)/1000*0.65*$C1741)</f>
        <v>788.42839296187697</v>
      </c>
      <c r="J1741" s="67">
        <f xml:space="preserve">   MAX(0, HLOOKUP(MONTH($B1741),'Farm Crops'!$B$18:$N$28,J$5,0)  - VLOOKUP(J$4,'Farm Crops'!$B$4:$G$13,6,0)/1000*0.65*$C1741)</f>
        <v>777.96337243401763</v>
      </c>
      <c r="K1741" s="67">
        <f xml:space="preserve">   MAX(0, HLOOKUP(MONTH($B1741),'Farm Crops'!$B$18:$N$28,K$5,0)  - VLOOKUP(K$4,'Farm Crops'!$B$4:$G$13,6,0)/1000*0.65*$C1741)</f>
        <v>180.74390029325511</v>
      </c>
      <c r="L1741" s="67">
        <f xml:space="preserve">   MAX(0, HLOOKUP(MONTH($B1741),'Farm Crops'!$B$18:$N$28,L$5,0)  - VLOOKUP(L$4,'Farm Crops'!$B$4:$G$13,6,0)/1000*0.65*$C1741)</f>
        <v>32.196304985337271</v>
      </c>
      <c r="M1741" s="67">
        <f xml:space="preserve">   MAX(0, HLOOKUP(MONTH($B1741),'Farm Crops'!$B$18:$N$28,M$5,0)  - VLOOKUP(M$4,'Farm Crops'!$B$4:$G$13,6,0)/1000*0.65*$C1741)</f>
        <v>225.81384164222877</v>
      </c>
    </row>
    <row r="1742" spans="2:13" x14ac:dyDescent="0.2">
      <c r="B1742" s="4">
        <v>42219</v>
      </c>
      <c r="C1742" s="67">
        <f>'Observed Data'!$E1741</f>
        <v>0</v>
      </c>
      <c r="D1742" s="67">
        <f xml:space="preserve">   MAX(0, HLOOKUP(MONTH($B1742),'Farm Crops'!$B$18:$N$28,D$5,0)  - VLOOKUP(D$4,'Farm Crops'!$B$4:$G$13,6,0)/1000*0.65*$C1742)</f>
        <v>677.29495601173039</v>
      </c>
      <c r="E1742" s="67">
        <f xml:space="preserve">   MAX(0, HLOOKUP(MONTH($B1742),'Farm Crops'!$B$18:$N$28,E$5,0)  - VLOOKUP(E$4,'Farm Crops'!$B$4:$G$13,6,0)/1000*0.65*$C1742)</f>
        <v>452.87351906158369</v>
      </c>
      <c r="F1742" s="67">
        <f xml:space="preserve">   MAX(0, HLOOKUP(MONTH($B1742),'Farm Crops'!$B$18:$N$28,F$5,0)  - VLOOKUP(F$4,'Farm Crops'!$B$4:$G$13,6,0)/1000*0.65*$C1742)</f>
        <v>576.30653079178899</v>
      </c>
      <c r="G1742" s="67">
        <f xml:space="preserve">   MAX(0, HLOOKUP(MONTH($B1742),'Farm Crops'!$B$18:$N$28,G$5,0)  - VLOOKUP(G$4,'Farm Crops'!$B$4:$G$13,6,0)/1000*0.65*$C1742)</f>
        <v>139.19161290322583</v>
      </c>
      <c r="H1742" s="67">
        <f xml:space="preserve">   MAX(0, HLOOKUP(MONTH($B1742),'Farm Crops'!$B$18:$N$28,H$5,0)  - VLOOKUP(H$4,'Farm Crops'!$B$4:$G$13,6,0)/1000*0.65*$C1742)</f>
        <v>477.66809384164236</v>
      </c>
      <c r="I1742" s="67">
        <f xml:space="preserve">   MAX(0, HLOOKUP(MONTH($B1742),'Farm Crops'!$B$18:$N$28,I$5,0)  - VLOOKUP(I$4,'Farm Crops'!$B$4:$G$13,6,0)/1000*0.65*$C1742)</f>
        <v>788.42839296187697</v>
      </c>
      <c r="J1742" s="67">
        <f xml:space="preserve">   MAX(0, HLOOKUP(MONTH($B1742),'Farm Crops'!$B$18:$N$28,J$5,0)  - VLOOKUP(J$4,'Farm Crops'!$B$4:$G$13,6,0)/1000*0.65*$C1742)</f>
        <v>777.96337243401763</v>
      </c>
      <c r="K1742" s="67">
        <f xml:space="preserve">   MAX(0, HLOOKUP(MONTH($B1742),'Farm Crops'!$B$18:$N$28,K$5,0)  - VLOOKUP(K$4,'Farm Crops'!$B$4:$G$13,6,0)/1000*0.65*$C1742)</f>
        <v>180.74390029325511</v>
      </c>
      <c r="L1742" s="67">
        <f xml:space="preserve">   MAX(0, HLOOKUP(MONTH($B1742),'Farm Crops'!$B$18:$N$28,L$5,0)  - VLOOKUP(L$4,'Farm Crops'!$B$4:$G$13,6,0)/1000*0.65*$C1742)</f>
        <v>32.196304985337271</v>
      </c>
      <c r="M1742" s="67">
        <f xml:space="preserve">   MAX(0, HLOOKUP(MONTH($B1742),'Farm Crops'!$B$18:$N$28,M$5,0)  - VLOOKUP(M$4,'Farm Crops'!$B$4:$G$13,6,0)/1000*0.65*$C1742)</f>
        <v>225.81384164222877</v>
      </c>
    </row>
    <row r="1743" spans="2:13" x14ac:dyDescent="0.2">
      <c r="B1743" s="4">
        <v>42220</v>
      </c>
      <c r="C1743" s="67">
        <f>'Observed Data'!$E1742</f>
        <v>13</v>
      </c>
      <c r="D1743" s="67">
        <f xml:space="preserve">   MAX(0, HLOOKUP(MONTH($B1743),'Farm Crops'!$B$18:$N$28,D$5,0)  - VLOOKUP(D$4,'Farm Crops'!$B$4:$G$13,6,0)/1000*0.65*$C1743)</f>
        <v>0</v>
      </c>
      <c r="E1743" s="67">
        <f xml:space="preserve">   MAX(0, HLOOKUP(MONTH($B1743),'Farm Crops'!$B$18:$N$28,E$5,0)  - VLOOKUP(E$4,'Farm Crops'!$B$4:$G$13,6,0)/1000*0.65*$C1743)</f>
        <v>0</v>
      </c>
      <c r="F1743" s="67">
        <f xml:space="preserve">   MAX(0, HLOOKUP(MONTH($B1743),'Farm Crops'!$B$18:$N$28,F$5,0)  - VLOOKUP(F$4,'Farm Crops'!$B$4:$G$13,6,0)/1000*0.65*$C1743)</f>
        <v>0</v>
      </c>
      <c r="G1743" s="67">
        <f xml:space="preserve">   MAX(0, HLOOKUP(MONTH($B1743),'Farm Crops'!$B$18:$N$28,G$5,0)  - VLOOKUP(G$4,'Farm Crops'!$B$4:$G$13,6,0)/1000*0.65*$C1743)</f>
        <v>0</v>
      </c>
      <c r="H1743" s="67">
        <f xml:space="preserve">   MAX(0, HLOOKUP(MONTH($B1743),'Farm Crops'!$B$18:$N$28,H$5,0)  - VLOOKUP(H$4,'Farm Crops'!$B$4:$G$13,6,0)/1000*0.65*$C1743)</f>
        <v>0</v>
      </c>
      <c r="I1743" s="67">
        <f xml:space="preserve">   MAX(0, HLOOKUP(MONTH($B1743),'Farm Crops'!$B$18:$N$28,I$5,0)  - VLOOKUP(I$4,'Farm Crops'!$B$4:$G$13,6,0)/1000*0.65*$C1743)</f>
        <v>0</v>
      </c>
      <c r="J1743" s="67">
        <f xml:space="preserve">   MAX(0, HLOOKUP(MONTH($B1743),'Farm Crops'!$B$18:$N$28,J$5,0)  - VLOOKUP(J$4,'Farm Crops'!$B$4:$G$13,6,0)/1000*0.65*$C1743)</f>
        <v>0</v>
      </c>
      <c r="K1743" s="67">
        <f xml:space="preserve">   MAX(0, HLOOKUP(MONTH($B1743),'Farm Crops'!$B$18:$N$28,K$5,0)  - VLOOKUP(K$4,'Farm Crops'!$B$4:$G$13,6,0)/1000*0.65*$C1743)</f>
        <v>0</v>
      </c>
      <c r="L1743" s="67">
        <f xml:space="preserve">   MAX(0, HLOOKUP(MONTH($B1743),'Farm Crops'!$B$18:$N$28,L$5,0)  - VLOOKUP(L$4,'Farm Crops'!$B$4:$G$13,6,0)/1000*0.65*$C1743)</f>
        <v>0</v>
      </c>
      <c r="M1743" s="67">
        <f xml:space="preserve">   MAX(0, HLOOKUP(MONTH($B1743),'Farm Crops'!$B$18:$N$28,M$5,0)  - VLOOKUP(M$4,'Farm Crops'!$B$4:$G$13,6,0)/1000*0.65*$C1743)</f>
        <v>0</v>
      </c>
    </row>
    <row r="1744" spans="2:13" x14ac:dyDescent="0.2">
      <c r="B1744" s="4">
        <v>42221</v>
      </c>
      <c r="C1744" s="67">
        <f>'Observed Data'!$E1743</f>
        <v>8</v>
      </c>
      <c r="D1744" s="67">
        <f xml:space="preserve">   MAX(0, HLOOKUP(MONTH($B1744),'Farm Crops'!$B$18:$N$28,D$5,0)  - VLOOKUP(D$4,'Farm Crops'!$B$4:$G$13,6,0)/1000*0.65*$C1744)</f>
        <v>0</v>
      </c>
      <c r="E1744" s="67">
        <f xml:space="preserve">   MAX(0, HLOOKUP(MONTH($B1744),'Farm Crops'!$B$18:$N$28,E$5,0)  - VLOOKUP(E$4,'Farm Crops'!$B$4:$G$13,6,0)/1000*0.65*$C1744)</f>
        <v>0</v>
      </c>
      <c r="F1744" s="67">
        <f xml:space="preserve">   MAX(0, HLOOKUP(MONTH($B1744),'Farm Crops'!$B$18:$N$28,F$5,0)  - VLOOKUP(F$4,'Farm Crops'!$B$4:$G$13,6,0)/1000*0.65*$C1744)</f>
        <v>0</v>
      </c>
      <c r="G1744" s="67">
        <f xml:space="preserve">   MAX(0, HLOOKUP(MONTH($B1744),'Farm Crops'!$B$18:$N$28,G$5,0)  - VLOOKUP(G$4,'Farm Crops'!$B$4:$G$13,6,0)/1000*0.65*$C1744)</f>
        <v>0</v>
      </c>
      <c r="H1744" s="67">
        <f xml:space="preserve">   MAX(0, HLOOKUP(MONTH($B1744),'Farm Crops'!$B$18:$N$28,H$5,0)  - VLOOKUP(H$4,'Farm Crops'!$B$4:$G$13,6,0)/1000*0.65*$C1744)</f>
        <v>0</v>
      </c>
      <c r="I1744" s="67">
        <f xml:space="preserve">   MAX(0, HLOOKUP(MONTH($B1744),'Farm Crops'!$B$18:$N$28,I$5,0)  - VLOOKUP(I$4,'Farm Crops'!$B$4:$G$13,6,0)/1000*0.65*$C1744)</f>
        <v>0</v>
      </c>
      <c r="J1744" s="67">
        <f xml:space="preserve">   MAX(0, HLOOKUP(MONTH($B1744),'Farm Crops'!$B$18:$N$28,J$5,0)  - VLOOKUP(J$4,'Farm Crops'!$B$4:$G$13,6,0)/1000*0.65*$C1744)</f>
        <v>0</v>
      </c>
      <c r="K1744" s="67">
        <f xml:space="preserve">   MAX(0, HLOOKUP(MONTH($B1744),'Farm Crops'!$B$18:$N$28,K$5,0)  - VLOOKUP(K$4,'Farm Crops'!$B$4:$G$13,6,0)/1000*0.65*$C1744)</f>
        <v>0</v>
      </c>
      <c r="L1744" s="67">
        <f xml:space="preserve">   MAX(0, HLOOKUP(MONTH($B1744),'Farm Crops'!$B$18:$N$28,L$5,0)  - VLOOKUP(L$4,'Farm Crops'!$B$4:$G$13,6,0)/1000*0.65*$C1744)</f>
        <v>0</v>
      </c>
      <c r="M1744" s="67">
        <f xml:space="preserve">   MAX(0, HLOOKUP(MONTH($B1744),'Farm Crops'!$B$18:$N$28,M$5,0)  - VLOOKUP(M$4,'Farm Crops'!$B$4:$G$13,6,0)/1000*0.65*$C1744)</f>
        <v>0</v>
      </c>
    </row>
    <row r="1745" spans="2:13" x14ac:dyDescent="0.2">
      <c r="B1745" s="4">
        <v>42222</v>
      </c>
      <c r="C1745" s="67">
        <f>'Observed Data'!$E1744</f>
        <v>0</v>
      </c>
      <c r="D1745" s="67">
        <f xml:space="preserve">   MAX(0, HLOOKUP(MONTH($B1745),'Farm Crops'!$B$18:$N$28,D$5,0)  - VLOOKUP(D$4,'Farm Crops'!$B$4:$G$13,6,0)/1000*0.65*$C1745)</f>
        <v>677.29495601173039</v>
      </c>
      <c r="E1745" s="67">
        <f xml:space="preserve">   MAX(0, HLOOKUP(MONTH($B1745),'Farm Crops'!$B$18:$N$28,E$5,0)  - VLOOKUP(E$4,'Farm Crops'!$B$4:$G$13,6,0)/1000*0.65*$C1745)</f>
        <v>452.87351906158369</v>
      </c>
      <c r="F1745" s="67">
        <f xml:space="preserve">   MAX(0, HLOOKUP(MONTH($B1745),'Farm Crops'!$B$18:$N$28,F$5,0)  - VLOOKUP(F$4,'Farm Crops'!$B$4:$G$13,6,0)/1000*0.65*$C1745)</f>
        <v>576.30653079178899</v>
      </c>
      <c r="G1745" s="67">
        <f xml:space="preserve">   MAX(0, HLOOKUP(MONTH($B1745),'Farm Crops'!$B$18:$N$28,G$5,0)  - VLOOKUP(G$4,'Farm Crops'!$B$4:$G$13,6,0)/1000*0.65*$C1745)</f>
        <v>139.19161290322583</v>
      </c>
      <c r="H1745" s="67">
        <f xml:space="preserve">   MAX(0, HLOOKUP(MONTH($B1745),'Farm Crops'!$B$18:$N$28,H$5,0)  - VLOOKUP(H$4,'Farm Crops'!$B$4:$G$13,6,0)/1000*0.65*$C1745)</f>
        <v>477.66809384164236</v>
      </c>
      <c r="I1745" s="67">
        <f xml:space="preserve">   MAX(0, HLOOKUP(MONTH($B1745),'Farm Crops'!$B$18:$N$28,I$5,0)  - VLOOKUP(I$4,'Farm Crops'!$B$4:$G$13,6,0)/1000*0.65*$C1745)</f>
        <v>788.42839296187697</v>
      </c>
      <c r="J1745" s="67">
        <f xml:space="preserve">   MAX(0, HLOOKUP(MONTH($B1745),'Farm Crops'!$B$18:$N$28,J$5,0)  - VLOOKUP(J$4,'Farm Crops'!$B$4:$G$13,6,0)/1000*0.65*$C1745)</f>
        <v>777.96337243401763</v>
      </c>
      <c r="K1745" s="67">
        <f xml:space="preserve">   MAX(0, HLOOKUP(MONTH($B1745),'Farm Crops'!$B$18:$N$28,K$5,0)  - VLOOKUP(K$4,'Farm Crops'!$B$4:$G$13,6,0)/1000*0.65*$C1745)</f>
        <v>180.74390029325511</v>
      </c>
      <c r="L1745" s="67">
        <f xml:space="preserve">   MAX(0, HLOOKUP(MONTH($B1745),'Farm Crops'!$B$18:$N$28,L$5,0)  - VLOOKUP(L$4,'Farm Crops'!$B$4:$G$13,6,0)/1000*0.65*$C1745)</f>
        <v>32.196304985337271</v>
      </c>
      <c r="M1745" s="67">
        <f xml:space="preserve">   MAX(0, HLOOKUP(MONTH($B1745),'Farm Crops'!$B$18:$N$28,M$5,0)  - VLOOKUP(M$4,'Farm Crops'!$B$4:$G$13,6,0)/1000*0.65*$C1745)</f>
        <v>225.81384164222877</v>
      </c>
    </row>
    <row r="1746" spans="2:13" x14ac:dyDescent="0.2">
      <c r="B1746" s="4">
        <v>42223</v>
      </c>
      <c r="C1746" s="67">
        <f>'Observed Data'!$E1745</f>
        <v>0</v>
      </c>
      <c r="D1746" s="67">
        <f xml:space="preserve">   MAX(0, HLOOKUP(MONTH($B1746),'Farm Crops'!$B$18:$N$28,D$5,0)  - VLOOKUP(D$4,'Farm Crops'!$B$4:$G$13,6,0)/1000*0.65*$C1746)</f>
        <v>677.29495601173039</v>
      </c>
      <c r="E1746" s="67">
        <f xml:space="preserve">   MAX(0, HLOOKUP(MONTH($B1746),'Farm Crops'!$B$18:$N$28,E$5,0)  - VLOOKUP(E$4,'Farm Crops'!$B$4:$G$13,6,0)/1000*0.65*$C1746)</f>
        <v>452.87351906158369</v>
      </c>
      <c r="F1746" s="67">
        <f xml:space="preserve">   MAX(0, HLOOKUP(MONTH($B1746),'Farm Crops'!$B$18:$N$28,F$5,0)  - VLOOKUP(F$4,'Farm Crops'!$B$4:$G$13,6,0)/1000*0.65*$C1746)</f>
        <v>576.30653079178899</v>
      </c>
      <c r="G1746" s="67">
        <f xml:space="preserve">   MAX(0, HLOOKUP(MONTH($B1746),'Farm Crops'!$B$18:$N$28,G$5,0)  - VLOOKUP(G$4,'Farm Crops'!$B$4:$G$13,6,0)/1000*0.65*$C1746)</f>
        <v>139.19161290322583</v>
      </c>
      <c r="H1746" s="67">
        <f xml:space="preserve">   MAX(0, HLOOKUP(MONTH($B1746),'Farm Crops'!$B$18:$N$28,H$5,0)  - VLOOKUP(H$4,'Farm Crops'!$B$4:$G$13,6,0)/1000*0.65*$C1746)</f>
        <v>477.66809384164236</v>
      </c>
      <c r="I1746" s="67">
        <f xml:space="preserve">   MAX(0, HLOOKUP(MONTH($B1746),'Farm Crops'!$B$18:$N$28,I$5,0)  - VLOOKUP(I$4,'Farm Crops'!$B$4:$G$13,6,0)/1000*0.65*$C1746)</f>
        <v>788.42839296187697</v>
      </c>
      <c r="J1746" s="67">
        <f xml:space="preserve">   MAX(0, HLOOKUP(MONTH($B1746),'Farm Crops'!$B$18:$N$28,J$5,0)  - VLOOKUP(J$4,'Farm Crops'!$B$4:$G$13,6,0)/1000*0.65*$C1746)</f>
        <v>777.96337243401763</v>
      </c>
      <c r="K1746" s="67">
        <f xml:space="preserve">   MAX(0, HLOOKUP(MONTH($B1746),'Farm Crops'!$B$18:$N$28,K$5,0)  - VLOOKUP(K$4,'Farm Crops'!$B$4:$G$13,6,0)/1000*0.65*$C1746)</f>
        <v>180.74390029325511</v>
      </c>
      <c r="L1746" s="67">
        <f xml:space="preserve">   MAX(0, HLOOKUP(MONTH($B1746),'Farm Crops'!$B$18:$N$28,L$5,0)  - VLOOKUP(L$4,'Farm Crops'!$B$4:$G$13,6,0)/1000*0.65*$C1746)</f>
        <v>32.196304985337271</v>
      </c>
      <c r="M1746" s="67">
        <f xml:space="preserve">   MAX(0, HLOOKUP(MONTH($B1746),'Farm Crops'!$B$18:$N$28,M$5,0)  - VLOOKUP(M$4,'Farm Crops'!$B$4:$G$13,6,0)/1000*0.65*$C1746)</f>
        <v>225.81384164222877</v>
      </c>
    </row>
    <row r="1747" spans="2:13" x14ac:dyDescent="0.2">
      <c r="B1747" s="4">
        <v>42224</v>
      </c>
      <c r="C1747" s="67">
        <f>'Observed Data'!$E1746</f>
        <v>0</v>
      </c>
      <c r="D1747" s="67">
        <f xml:space="preserve">   MAX(0, HLOOKUP(MONTH($B1747),'Farm Crops'!$B$18:$N$28,D$5,0)  - VLOOKUP(D$4,'Farm Crops'!$B$4:$G$13,6,0)/1000*0.65*$C1747)</f>
        <v>677.29495601173039</v>
      </c>
      <c r="E1747" s="67">
        <f xml:space="preserve">   MAX(0, HLOOKUP(MONTH($B1747),'Farm Crops'!$B$18:$N$28,E$5,0)  - VLOOKUP(E$4,'Farm Crops'!$B$4:$G$13,6,0)/1000*0.65*$C1747)</f>
        <v>452.87351906158369</v>
      </c>
      <c r="F1747" s="67">
        <f xml:space="preserve">   MAX(0, HLOOKUP(MONTH($B1747),'Farm Crops'!$B$18:$N$28,F$5,0)  - VLOOKUP(F$4,'Farm Crops'!$B$4:$G$13,6,0)/1000*0.65*$C1747)</f>
        <v>576.30653079178899</v>
      </c>
      <c r="G1747" s="67">
        <f xml:space="preserve">   MAX(0, HLOOKUP(MONTH($B1747),'Farm Crops'!$B$18:$N$28,G$5,0)  - VLOOKUP(G$4,'Farm Crops'!$B$4:$G$13,6,0)/1000*0.65*$C1747)</f>
        <v>139.19161290322583</v>
      </c>
      <c r="H1747" s="67">
        <f xml:space="preserve">   MAX(0, HLOOKUP(MONTH($B1747),'Farm Crops'!$B$18:$N$28,H$5,0)  - VLOOKUP(H$4,'Farm Crops'!$B$4:$G$13,6,0)/1000*0.65*$C1747)</f>
        <v>477.66809384164236</v>
      </c>
      <c r="I1747" s="67">
        <f xml:space="preserve">   MAX(0, HLOOKUP(MONTH($B1747),'Farm Crops'!$B$18:$N$28,I$5,0)  - VLOOKUP(I$4,'Farm Crops'!$B$4:$G$13,6,0)/1000*0.65*$C1747)</f>
        <v>788.42839296187697</v>
      </c>
      <c r="J1747" s="67">
        <f xml:space="preserve">   MAX(0, HLOOKUP(MONTH($B1747),'Farm Crops'!$B$18:$N$28,J$5,0)  - VLOOKUP(J$4,'Farm Crops'!$B$4:$G$13,6,0)/1000*0.65*$C1747)</f>
        <v>777.96337243401763</v>
      </c>
      <c r="K1747" s="67">
        <f xml:space="preserve">   MAX(0, HLOOKUP(MONTH($B1747),'Farm Crops'!$B$18:$N$28,K$5,0)  - VLOOKUP(K$4,'Farm Crops'!$B$4:$G$13,6,0)/1000*0.65*$C1747)</f>
        <v>180.74390029325511</v>
      </c>
      <c r="L1747" s="67">
        <f xml:space="preserve">   MAX(0, HLOOKUP(MONTH($B1747),'Farm Crops'!$B$18:$N$28,L$5,0)  - VLOOKUP(L$4,'Farm Crops'!$B$4:$G$13,6,0)/1000*0.65*$C1747)</f>
        <v>32.196304985337271</v>
      </c>
      <c r="M1747" s="67">
        <f xml:space="preserve">   MAX(0, HLOOKUP(MONTH($B1747),'Farm Crops'!$B$18:$N$28,M$5,0)  - VLOOKUP(M$4,'Farm Crops'!$B$4:$G$13,6,0)/1000*0.65*$C1747)</f>
        <v>225.81384164222877</v>
      </c>
    </row>
    <row r="1748" spans="2:13" x14ac:dyDescent="0.2">
      <c r="B1748" s="4">
        <v>42225</v>
      </c>
      <c r="C1748" s="67">
        <f>'Observed Data'!$E1747</f>
        <v>0</v>
      </c>
      <c r="D1748" s="67">
        <f xml:space="preserve">   MAX(0, HLOOKUP(MONTH($B1748),'Farm Crops'!$B$18:$N$28,D$5,0)  - VLOOKUP(D$4,'Farm Crops'!$B$4:$G$13,6,0)/1000*0.65*$C1748)</f>
        <v>677.29495601173039</v>
      </c>
      <c r="E1748" s="67">
        <f xml:space="preserve">   MAX(0, HLOOKUP(MONTH($B1748),'Farm Crops'!$B$18:$N$28,E$5,0)  - VLOOKUP(E$4,'Farm Crops'!$B$4:$G$13,6,0)/1000*0.65*$C1748)</f>
        <v>452.87351906158369</v>
      </c>
      <c r="F1748" s="67">
        <f xml:space="preserve">   MAX(0, HLOOKUP(MONTH($B1748),'Farm Crops'!$B$18:$N$28,F$5,0)  - VLOOKUP(F$4,'Farm Crops'!$B$4:$G$13,6,0)/1000*0.65*$C1748)</f>
        <v>576.30653079178899</v>
      </c>
      <c r="G1748" s="67">
        <f xml:space="preserve">   MAX(0, HLOOKUP(MONTH($B1748),'Farm Crops'!$B$18:$N$28,G$5,0)  - VLOOKUP(G$4,'Farm Crops'!$B$4:$G$13,6,0)/1000*0.65*$C1748)</f>
        <v>139.19161290322583</v>
      </c>
      <c r="H1748" s="67">
        <f xml:space="preserve">   MAX(0, HLOOKUP(MONTH($B1748),'Farm Crops'!$B$18:$N$28,H$5,0)  - VLOOKUP(H$4,'Farm Crops'!$B$4:$G$13,6,0)/1000*0.65*$C1748)</f>
        <v>477.66809384164236</v>
      </c>
      <c r="I1748" s="67">
        <f xml:space="preserve">   MAX(0, HLOOKUP(MONTH($B1748),'Farm Crops'!$B$18:$N$28,I$5,0)  - VLOOKUP(I$4,'Farm Crops'!$B$4:$G$13,6,0)/1000*0.65*$C1748)</f>
        <v>788.42839296187697</v>
      </c>
      <c r="J1748" s="67">
        <f xml:space="preserve">   MAX(0, HLOOKUP(MONTH($B1748),'Farm Crops'!$B$18:$N$28,J$5,0)  - VLOOKUP(J$4,'Farm Crops'!$B$4:$G$13,6,0)/1000*0.65*$C1748)</f>
        <v>777.96337243401763</v>
      </c>
      <c r="K1748" s="67">
        <f xml:space="preserve">   MAX(0, HLOOKUP(MONTH($B1748),'Farm Crops'!$B$18:$N$28,K$5,0)  - VLOOKUP(K$4,'Farm Crops'!$B$4:$G$13,6,0)/1000*0.65*$C1748)</f>
        <v>180.74390029325511</v>
      </c>
      <c r="L1748" s="67">
        <f xml:space="preserve">   MAX(0, HLOOKUP(MONTH($B1748),'Farm Crops'!$B$18:$N$28,L$5,0)  - VLOOKUP(L$4,'Farm Crops'!$B$4:$G$13,6,0)/1000*0.65*$C1748)</f>
        <v>32.196304985337271</v>
      </c>
      <c r="M1748" s="67">
        <f xml:space="preserve">   MAX(0, HLOOKUP(MONTH($B1748),'Farm Crops'!$B$18:$N$28,M$5,0)  - VLOOKUP(M$4,'Farm Crops'!$B$4:$G$13,6,0)/1000*0.65*$C1748)</f>
        <v>225.81384164222877</v>
      </c>
    </row>
    <row r="1749" spans="2:13" x14ac:dyDescent="0.2">
      <c r="B1749" s="4">
        <v>42226</v>
      </c>
      <c r="C1749" s="67">
        <f>'Observed Data'!$E1748</f>
        <v>0</v>
      </c>
      <c r="D1749" s="67">
        <f xml:space="preserve">   MAX(0, HLOOKUP(MONTH($B1749),'Farm Crops'!$B$18:$N$28,D$5,0)  - VLOOKUP(D$4,'Farm Crops'!$B$4:$G$13,6,0)/1000*0.65*$C1749)</f>
        <v>677.29495601173039</v>
      </c>
      <c r="E1749" s="67">
        <f xml:space="preserve">   MAX(0, HLOOKUP(MONTH($B1749),'Farm Crops'!$B$18:$N$28,E$5,0)  - VLOOKUP(E$4,'Farm Crops'!$B$4:$G$13,6,0)/1000*0.65*$C1749)</f>
        <v>452.87351906158369</v>
      </c>
      <c r="F1749" s="67">
        <f xml:space="preserve">   MAX(0, HLOOKUP(MONTH($B1749),'Farm Crops'!$B$18:$N$28,F$5,0)  - VLOOKUP(F$4,'Farm Crops'!$B$4:$G$13,6,0)/1000*0.65*$C1749)</f>
        <v>576.30653079178899</v>
      </c>
      <c r="G1749" s="67">
        <f xml:space="preserve">   MAX(0, HLOOKUP(MONTH($B1749),'Farm Crops'!$B$18:$N$28,G$5,0)  - VLOOKUP(G$4,'Farm Crops'!$B$4:$G$13,6,0)/1000*0.65*$C1749)</f>
        <v>139.19161290322583</v>
      </c>
      <c r="H1749" s="67">
        <f xml:space="preserve">   MAX(0, HLOOKUP(MONTH($B1749),'Farm Crops'!$B$18:$N$28,H$5,0)  - VLOOKUP(H$4,'Farm Crops'!$B$4:$G$13,6,0)/1000*0.65*$C1749)</f>
        <v>477.66809384164236</v>
      </c>
      <c r="I1749" s="67">
        <f xml:space="preserve">   MAX(0, HLOOKUP(MONTH($B1749),'Farm Crops'!$B$18:$N$28,I$5,0)  - VLOOKUP(I$4,'Farm Crops'!$B$4:$G$13,6,0)/1000*0.65*$C1749)</f>
        <v>788.42839296187697</v>
      </c>
      <c r="J1749" s="67">
        <f xml:space="preserve">   MAX(0, HLOOKUP(MONTH($B1749),'Farm Crops'!$B$18:$N$28,J$5,0)  - VLOOKUP(J$4,'Farm Crops'!$B$4:$G$13,6,0)/1000*0.65*$C1749)</f>
        <v>777.96337243401763</v>
      </c>
      <c r="K1749" s="67">
        <f xml:space="preserve">   MAX(0, HLOOKUP(MONTH($B1749),'Farm Crops'!$B$18:$N$28,K$5,0)  - VLOOKUP(K$4,'Farm Crops'!$B$4:$G$13,6,0)/1000*0.65*$C1749)</f>
        <v>180.74390029325511</v>
      </c>
      <c r="L1749" s="67">
        <f xml:space="preserve">   MAX(0, HLOOKUP(MONTH($B1749),'Farm Crops'!$B$18:$N$28,L$5,0)  - VLOOKUP(L$4,'Farm Crops'!$B$4:$G$13,6,0)/1000*0.65*$C1749)</f>
        <v>32.196304985337271</v>
      </c>
      <c r="M1749" s="67">
        <f xml:space="preserve">   MAX(0, HLOOKUP(MONTH($B1749),'Farm Crops'!$B$18:$N$28,M$5,0)  - VLOOKUP(M$4,'Farm Crops'!$B$4:$G$13,6,0)/1000*0.65*$C1749)</f>
        <v>225.81384164222877</v>
      </c>
    </row>
    <row r="1750" spans="2:13" x14ac:dyDescent="0.2">
      <c r="B1750" s="4">
        <v>42227</v>
      </c>
      <c r="C1750" s="67">
        <f>'Observed Data'!$E1749</f>
        <v>0</v>
      </c>
      <c r="D1750" s="67">
        <f xml:space="preserve">   MAX(0, HLOOKUP(MONTH($B1750),'Farm Crops'!$B$18:$N$28,D$5,0)  - VLOOKUP(D$4,'Farm Crops'!$B$4:$G$13,6,0)/1000*0.65*$C1750)</f>
        <v>677.29495601173039</v>
      </c>
      <c r="E1750" s="67">
        <f xml:space="preserve">   MAX(0, HLOOKUP(MONTH($B1750),'Farm Crops'!$B$18:$N$28,E$5,0)  - VLOOKUP(E$4,'Farm Crops'!$B$4:$G$13,6,0)/1000*0.65*$C1750)</f>
        <v>452.87351906158369</v>
      </c>
      <c r="F1750" s="67">
        <f xml:space="preserve">   MAX(0, HLOOKUP(MONTH($B1750),'Farm Crops'!$B$18:$N$28,F$5,0)  - VLOOKUP(F$4,'Farm Crops'!$B$4:$G$13,6,0)/1000*0.65*$C1750)</f>
        <v>576.30653079178899</v>
      </c>
      <c r="G1750" s="67">
        <f xml:space="preserve">   MAX(0, HLOOKUP(MONTH($B1750),'Farm Crops'!$B$18:$N$28,G$5,0)  - VLOOKUP(G$4,'Farm Crops'!$B$4:$G$13,6,0)/1000*0.65*$C1750)</f>
        <v>139.19161290322583</v>
      </c>
      <c r="H1750" s="67">
        <f xml:space="preserve">   MAX(0, HLOOKUP(MONTH($B1750),'Farm Crops'!$B$18:$N$28,H$5,0)  - VLOOKUP(H$4,'Farm Crops'!$B$4:$G$13,6,0)/1000*0.65*$C1750)</f>
        <v>477.66809384164236</v>
      </c>
      <c r="I1750" s="67">
        <f xml:space="preserve">   MAX(0, HLOOKUP(MONTH($B1750),'Farm Crops'!$B$18:$N$28,I$5,0)  - VLOOKUP(I$4,'Farm Crops'!$B$4:$G$13,6,0)/1000*0.65*$C1750)</f>
        <v>788.42839296187697</v>
      </c>
      <c r="J1750" s="67">
        <f xml:space="preserve">   MAX(0, HLOOKUP(MONTH($B1750),'Farm Crops'!$B$18:$N$28,J$5,0)  - VLOOKUP(J$4,'Farm Crops'!$B$4:$G$13,6,0)/1000*0.65*$C1750)</f>
        <v>777.96337243401763</v>
      </c>
      <c r="K1750" s="67">
        <f xml:space="preserve">   MAX(0, HLOOKUP(MONTH($B1750),'Farm Crops'!$B$18:$N$28,K$5,0)  - VLOOKUP(K$4,'Farm Crops'!$B$4:$G$13,6,0)/1000*0.65*$C1750)</f>
        <v>180.74390029325511</v>
      </c>
      <c r="L1750" s="67">
        <f xml:space="preserve">   MAX(0, HLOOKUP(MONTH($B1750),'Farm Crops'!$B$18:$N$28,L$5,0)  - VLOOKUP(L$4,'Farm Crops'!$B$4:$G$13,6,0)/1000*0.65*$C1750)</f>
        <v>32.196304985337271</v>
      </c>
      <c r="M1750" s="67">
        <f xml:space="preserve">   MAX(0, HLOOKUP(MONTH($B1750),'Farm Crops'!$B$18:$N$28,M$5,0)  - VLOOKUP(M$4,'Farm Crops'!$B$4:$G$13,6,0)/1000*0.65*$C1750)</f>
        <v>225.81384164222877</v>
      </c>
    </row>
    <row r="1751" spans="2:13" x14ac:dyDescent="0.2">
      <c r="B1751" s="4">
        <v>42228</v>
      </c>
      <c r="C1751" s="67">
        <f>'Observed Data'!$E1750</f>
        <v>0</v>
      </c>
      <c r="D1751" s="67">
        <f xml:space="preserve">   MAX(0, HLOOKUP(MONTH($B1751),'Farm Crops'!$B$18:$N$28,D$5,0)  - VLOOKUP(D$4,'Farm Crops'!$B$4:$G$13,6,0)/1000*0.65*$C1751)</f>
        <v>677.29495601173039</v>
      </c>
      <c r="E1751" s="67">
        <f xml:space="preserve">   MAX(0, HLOOKUP(MONTH($B1751),'Farm Crops'!$B$18:$N$28,E$5,0)  - VLOOKUP(E$4,'Farm Crops'!$B$4:$G$13,6,0)/1000*0.65*$C1751)</f>
        <v>452.87351906158369</v>
      </c>
      <c r="F1751" s="67">
        <f xml:space="preserve">   MAX(0, HLOOKUP(MONTH($B1751),'Farm Crops'!$B$18:$N$28,F$5,0)  - VLOOKUP(F$4,'Farm Crops'!$B$4:$G$13,6,0)/1000*0.65*$C1751)</f>
        <v>576.30653079178899</v>
      </c>
      <c r="G1751" s="67">
        <f xml:space="preserve">   MAX(0, HLOOKUP(MONTH($B1751),'Farm Crops'!$B$18:$N$28,G$5,0)  - VLOOKUP(G$4,'Farm Crops'!$B$4:$G$13,6,0)/1000*0.65*$C1751)</f>
        <v>139.19161290322583</v>
      </c>
      <c r="H1751" s="67">
        <f xml:space="preserve">   MAX(0, HLOOKUP(MONTH($B1751),'Farm Crops'!$B$18:$N$28,H$5,0)  - VLOOKUP(H$4,'Farm Crops'!$B$4:$G$13,6,0)/1000*0.65*$C1751)</f>
        <v>477.66809384164236</v>
      </c>
      <c r="I1751" s="67">
        <f xml:space="preserve">   MAX(0, HLOOKUP(MONTH($B1751),'Farm Crops'!$B$18:$N$28,I$5,0)  - VLOOKUP(I$4,'Farm Crops'!$B$4:$G$13,6,0)/1000*0.65*$C1751)</f>
        <v>788.42839296187697</v>
      </c>
      <c r="J1751" s="67">
        <f xml:space="preserve">   MAX(0, HLOOKUP(MONTH($B1751),'Farm Crops'!$B$18:$N$28,J$5,0)  - VLOOKUP(J$4,'Farm Crops'!$B$4:$G$13,6,0)/1000*0.65*$C1751)</f>
        <v>777.96337243401763</v>
      </c>
      <c r="K1751" s="67">
        <f xml:space="preserve">   MAX(0, HLOOKUP(MONTH($B1751),'Farm Crops'!$B$18:$N$28,K$5,0)  - VLOOKUP(K$4,'Farm Crops'!$B$4:$G$13,6,0)/1000*0.65*$C1751)</f>
        <v>180.74390029325511</v>
      </c>
      <c r="L1751" s="67">
        <f xml:space="preserve">   MAX(0, HLOOKUP(MONTH($B1751),'Farm Crops'!$B$18:$N$28,L$5,0)  - VLOOKUP(L$4,'Farm Crops'!$B$4:$G$13,6,0)/1000*0.65*$C1751)</f>
        <v>32.196304985337271</v>
      </c>
      <c r="M1751" s="67">
        <f xml:space="preserve">   MAX(0, HLOOKUP(MONTH($B1751),'Farm Crops'!$B$18:$N$28,M$5,0)  - VLOOKUP(M$4,'Farm Crops'!$B$4:$G$13,6,0)/1000*0.65*$C1751)</f>
        <v>225.81384164222877</v>
      </c>
    </row>
    <row r="1752" spans="2:13" x14ac:dyDescent="0.2">
      <c r="B1752" s="4">
        <v>42229</v>
      </c>
      <c r="C1752" s="67">
        <f>'Observed Data'!$E1751</f>
        <v>6.5</v>
      </c>
      <c r="D1752" s="67">
        <f xml:space="preserve">   MAX(0, HLOOKUP(MONTH($B1752),'Farm Crops'!$B$18:$N$28,D$5,0)  - VLOOKUP(D$4,'Farm Crops'!$B$4:$G$13,6,0)/1000*0.65*$C1752)</f>
        <v>0</v>
      </c>
      <c r="E1752" s="67">
        <f xml:space="preserve">   MAX(0, HLOOKUP(MONTH($B1752),'Farm Crops'!$B$18:$N$28,E$5,0)  - VLOOKUP(E$4,'Farm Crops'!$B$4:$G$13,6,0)/1000*0.65*$C1752)</f>
        <v>0</v>
      </c>
      <c r="F1752" s="67">
        <f xml:space="preserve">   MAX(0, HLOOKUP(MONTH($B1752),'Farm Crops'!$B$18:$N$28,F$5,0)  - VLOOKUP(F$4,'Farm Crops'!$B$4:$G$13,6,0)/1000*0.65*$C1752)</f>
        <v>0</v>
      </c>
      <c r="G1752" s="67">
        <f xml:space="preserve">   MAX(0, HLOOKUP(MONTH($B1752),'Farm Crops'!$B$18:$N$28,G$5,0)  - VLOOKUP(G$4,'Farm Crops'!$B$4:$G$13,6,0)/1000*0.65*$C1752)</f>
        <v>0</v>
      </c>
      <c r="H1752" s="67">
        <f xml:space="preserve">   MAX(0, HLOOKUP(MONTH($B1752),'Farm Crops'!$B$18:$N$28,H$5,0)  - VLOOKUP(H$4,'Farm Crops'!$B$4:$G$13,6,0)/1000*0.65*$C1752)</f>
        <v>0</v>
      </c>
      <c r="I1752" s="67">
        <f xml:space="preserve">   MAX(0, HLOOKUP(MONTH($B1752),'Farm Crops'!$B$18:$N$28,I$5,0)  - VLOOKUP(I$4,'Farm Crops'!$B$4:$G$13,6,0)/1000*0.65*$C1752)</f>
        <v>0</v>
      </c>
      <c r="J1752" s="67">
        <f xml:space="preserve">   MAX(0, HLOOKUP(MONTH($B1752),'Farm Crops'!$B$18:$N$28,J$5,0)  - VLOOKUP(J$4,'Farm Crops'!$B$4:$G$13,6,0)/1000*0.65*$C1752)</f>
        <v>0</v>
      </c>
      <c r="K1752" s="67">
        <f xml:space="preserve">   MAX(0, HLOOKUP(MONTH($B1752),'Farm Crops'!$B$18:$N$28,K$5,0)  - VLOOKUP(K$4,'Farm Crops'!$B$4:$G$13,6,0)/1000*0.65*$C1752)</f>
        <v>0</v>
      </c>
      <c r="L1752" s="67">
        <f xml:space="preserve">   MAX(0, HLOOKUP(MONTH($B1752),'Farm Crops'!$B$18:$N$28,L$5,0)  - VLOOKUP(L$4,'Farm Crops'!$B$4:$G$13,6,0)/1000*0.65*$C1752)</f>
        <v>0</v>
      </c>
      <c r="M1752" s="67">
        <f xml:space="preserve">   MAX(0, HLOOKUP(MONTH($B1752),'Farm Crops'!$B$18:$N$28,M$5,0)  - VLOOKUP(M$4,'Farm Crops'!$B$4:$G$13,6,0)/1000*0.65*$C1752)</f>
        <v>0</v>
      </c>
    </row>
    <row r="1753" spans="2:13" x14ac:dyDescent="0.2">
      <c r="B1753" s="4">
        <v>42230</v>
      </c>
      <c r="C1753" s="67">
        <f>'Observed Data'!$E1752</f>
        <v>0</v>
      </c>
      <c r="D1753" s="67">
        <f xml:space="preserve">   MAX(0, HLOOKUP(MONTH($B1753),'Farm Crops'!$B$18:$N$28,D$5,0)  - VLOOKUP(D$4,'Farm Crops'!$B$4:$G$13,6,0)/1000*0.65*$C1753)</f>
        <v>677.29495601173039</v>
      </c>
      <c r="E1753" s="67">
        <f xml:space="preserve">   MAX(0, HLOOKUP(MONTH($B1753),'Farm Crops'!$B$18:$N$28,E$5,0)  - VLOOKUP(E$4,'Farm Crops'!$B$4:$G$13,6,0)/1000*0.65*$C1753)</f>
        <v>452.87351906158369</v>
      </c>
      <c r="F1753" s="67">
        <f xml:space="preserve">   MAX(0, HLOOKUP(MONTH($B1753),'Farm Crops'!$B$18:$N$28,F$5,0)  - VLOOKUP(F$4,'Farm Crops'!$B$4:$G$13,6,0)/1000*0.65*$C1753)</f>
        <v>576.30653079178899</v>
      </c>
      <c r="G1753" s="67">
        <f xml:space="preserve">   MAX(0, HLOOKUP(MONTH($B1753),'Farm Crops'!$B$18:$N$28,G$5,0)  - VLOOKUP(G$4,'Farm Crops'!$B$4:$G$13,6,0)/1000*0.65*$C1753)</f>
        <v>139.19161290322583</v>
      </c>
      <c r="H1753" s="67">
        <f xml:space="preserve">   MAX(0, HLOOKUP(MONTH($B1753),'Farm Crops'!$B$18:$N$28,H$5,0)  - VLOOKUP(H$4,'Farm Crops'!$B$4:$G$13,6,0)/1000*0.65*$C1753)</f>
        <v>477.66809384164236</v>
      </c>
      <c r="I1753" s="67">
        <f xml:space="preserve">   MAX(0, HLOOKUP(MONTH($B1753),'Farm Crops'!$B$18:$N$28,I$5,0)  - VLOOKUP(I$4,'Farm Crops'!$B$4:$G$13,6,0)/1000*0.65*$C1753)</f>
        <v>788.42839296187697</v>
      </c>
      <c r="J1753" s="67">
        <f xml:space="preserve">   MAX(0, HLOOKUP(MONTH($B1753),'Farm Crops'!$B$18:$N$28,J$5,0)  - VLOOKUP(J$4,'Farm Crops'!$B$4:$G$13,6,0)/1000*0.65*$C1753)</f>
        <v>777.96337243401763</v>
      </c>
      <c r="K1753" s="67">
        <f xml:space="preserve">   MAX(0, HLOOKUP(MONTH($B1753),'Farm Crops'!$B$18:$N$28,K$5,0)  - VLOOKUP(K$4,'Farm Crops'!$B$4:$G$13,6,0)/1000*0.65*$C1753)</f>
        <v>180.74390029325511</v>
      </c>
      <c r="L1753" s="67">
        <f xml:space="preserve">   MAX(0, HLOOKUP(MONTH($B1753),'Farm Crops'!$B$18:$N$28,L$5,0)  - VLOOKUP(L$4,'Farm Crops'!$B$4:$G$13,6,0)/1000*0.65*$C1753)</f>
        <v>32.196304985337271</v>
      </c>
      <c r="M1753" s="67">
        <f xml:space="preserve">   MAX(0, HLOOKUP(MONTH($B1753),'Farm Crops'!$B$18:$N$28,M$5,0)  - VLOOKUP(M$4,'Farm Crops'!$B$4:$G$13,6,0)/1000*0.65*$C1753)</f>
        <v>225.81384164222877</v>
      </c>
    </row>
    <row r="1754" spans="2:13" x14ac:dyDescent="0.2">
      <c r="B1754" s="4">
        <v>42231</v>
      </c>
      <c r="C1754" s="67">
        <f>'Observed Data'!$E1753</f>
        <v>0</v>
      </c>
      <c r="D1754" s="67">
        <f xml:space="preserve">   MAX(0, HLOOKUP(MONTH($B1754),'Farm Crops'!$B$18:$N$28,D$5,0)  - VLOOKUP(D$4,'Farm Crops'!$B$4:$G$13,6,0)/1000*0.65*$C1754)</f>
        <v>677.29495601173039</v>
      </c>
      <c r="E1754" s="67">
        <f xml:space="preserve">   MAX(0, HLOOKUP(MONTH($B1754),'Farm Crops'!$B$18:$N$28,E$5,0)  - VLOOKUP(E$4,'Farm Crops'!$B$4:$G$13,6,0)/1000*0.65*$C1754)</f>
        <v>452.87351906158369</v>
      </c>
      <c r="F1754" s="67">
        <f xml:space="preserve">   MAX(0, HLOOKUP(MONTH($B1754),'Farm Crops'!$B$18:$N$28,F$5,0)  - VLOOKUP(F$4,'Farm Crops'!$B$4:$G$13,6,0)/1000*0.65*$C1754)</f>
        <v>576.30653079178899</v>
      </c>
      <c r="G1754" s="67">
        <f xml:space="preserve">   MAX(0, HLOOKUP(MONTH($B1754),'Farm Crops'!$B$18:$N$28,G$5,0)  - VLOOKUP(G$4,'Farm Crops'!$B$4:$G$13,6,0)/1000*0.65*$C1754)</f>
        <v>139.19161290322583</v>
      </c>
      <c r="H1754" s="67">
        <f xml:space="preserve">   MAX(0, HLOOKUP(MONTH($B1754),'Farm Crops'!$B$18:$N$28,H$5,0)  - VLOOKUP(H$4,'Farm Crops'!$B$4:$G$13,6,0)/1000*0.65*$C1754)</f>
        <v>477.66809384164236</v>
      </c>
      <c r="I1754" s="67">
        <f xml:space="preserve">   MAX(0, HLOOKUP(MONTH($B1754),'Farm Crops'!$B$18:$N$28,I$5,0)  - VLOOKUP(I$4,'Farm Crops'!$B$4:$G$13,6,0)/1000*0.65*$C1754)</f>
        <v>788.42839296187697</v>
      </c>
      <c r="J1754" s="67">
        <f xml:space="preserve">   MAX(0, HLOOKUP(MONTH($B1754),'Farm Crops'!$B$18:$N$28,J$5,0)  - VLOOKUP(J$4,'Farm Crops'!$B$4:$G$13,6,0)/1000*0.65*$C1754)</f>
        <v>777.96337243401763</v>
      </c>
      <c r="K1754" s="67">
        <f xml:space="preserve">   MAX(0, HLOOKUP(MONTH($B1754),'Farm Crops'!$B$18:$N$28,K$5,0)  - VLOOKUP(K$4,'Farm Crops'!$B$4:$G$13,6,0)/1000*0.65*$C1754)</f>
        <v>180.74390029325511</v>
      </c>
      <c r="L1754" s="67">
        <f xml:space="preserve">   MAX(0, HLOOKUP(MONTH($B1754),'Farm Crops'!$B$18:$N$28,L$5,0)  - VLOOKUP(L$4,'Farm Crops'!$B$4:$G$13,6,0)/1000*0.65*$C1754)</f>
        <v>32.196304985337271</v>
      </c>
      <c r="M1754" s="67">
        <f xml:space="preserve">   MAX(0, HLOOKUP(MONTH($B1754),'Farm Crops'!$B$18:$N$28,M$5,0)  - VLOOKUP(M$4,'Farm Crops'!$B$4:$G$13,6,0)/1000*0.65*$C1754)</f>
        <v>225.81384164222877</v>
      </c>
    </row>
    <row r="1755" spans="2:13" x14ac:dyDescent="0.2">
      <c r="B1755" s="4">
        <v>42232</v>
      </c>
      <c r="C1755" s="67">
        <f>'Observed Data'!$E1754</f>
        <v>0</v>
      </c>
      <c r="D1755" s="67">
        <f xml:space="preserve">   MAX(0, HLOOKUP(MONTH($B1755),'Farm Crops'!$B$18:$N$28,D$5,0)  - VLOOKUP(D$4,'Farm Crops'!$B$4:$G$13,6,0)/1000*0.65*$C1755)</f>
        <v>677.29495601173039</v>
      </c>
      <c r="E1755" s="67">
        <f xml:space="preserve">   MAX(0, HLOOKUP(MONTH($B1755),'Farm Crops'!$B$18:$N$28,E$5,0)  - VLOOKUP(E$4,'Farm Crops'!$B$4:$G$13,6,0)/1000*0.65*$C1755)</f>
        <v>452.87351906158369</v>
      </c>
      <c r="F1755" s="67">
        <f xml:space="preserve">   MAX(0, HLOOKUP(MONTH($B1755),'Farm Crops'!$B$18:$N$28,F$5,0)  - VLOOKUP(F$4,'Farm Crops'!$B$4:$G$13,6,0)/1000*0.65*$C1755)</f>
        <v>576.30653079178899</v>
      </c>
      <c r="G1755" s="67">
        <f xml:space="preserve">   MAX(0, HLOOKUP(MONTH($B1755),'Farm Crops'!$B$18:$N$28,G$5,0)  - VLOOKUP(G$4,'Farm Crops'!$B$4:$G$13,6,0)/1000*0.65*$C1755)</f>
        <v>139.19161290322583</v>
      </c>
      <c r="H1755" s="67">
        <f xml:space="preserve">   MAX(0, HLOOKUP(MONTH($B1755),'Farm Crops'!$B$18:$N$28,H$5,0)  - VLOOKUP(H$4,'Farm Crops'!$B$4:$G$13,6,0)/1000*0.65*$C1755)</f>
        <v>477.66809384164236</v>
      </c>
      <c r="I1755" s="67">
        <f xml:space="preserve">   MAX(0, HLOOKUP(MONTH($B1755),'Farm Crops'!$B$18:$N$28,I$5,0)  - VLOOKUP(I$4,'Farm Crops'!$B$4:$G$13,6,0)/1000*0.65*$C1755)</f>
        <v>788.42839296187697</v>
      </c>
      <c r="J1755" s="67">
        <f xml:space="preserve">   MAX(0, HLOOKUP(MONTH($B1755),'Farm Crops'!$B$18:$N$28,J$5,0)  - VLOOKUP(J$4,'Farm Crops'!$B$4:$G$13,6,0)/1000*0.65*$C1755)</f>
        <v>777.96337243401763</v>
      </c>
      <c r="K1755" s="67">
        <f xml:space="preserve">   MAX(0, HLOOKUP(MONTH($B1755),'Farm Crops'!$B$18:$N$28,K$5,0)  - VLOOKUP(K$4,'Farm Crops'!$B$4:$G$13,6,0)/1000*0.65*$C1755)</f>
        <v>180.74390029325511</v>
      </c>
      <c r="L1755" s="67">
        <f xml:space="preserve">   MAX(0, HLOOKUP(MONTH($B1755),'Farm Crops'!$B$18:$N$28,L$5,0)  - VLOOKUP(L$4,'Farm Crops'!$B$4:$G$13,6,0)/1000*0.65*$C1755)</f>
        <v>32.196304985337271</v>
      </c>
      <c r="M1755" s="67">
        <f xml:space="preserve">   MAX(0, HLOOKUP(MONTH($B1755),'Farm Crops'!$B$18:$N$28,M$5,0)  - VLOOKUP(M$4,'Farm Crops'!$B$4:$G$13,6,0)/1000*0.65*$C1755)</f>
        <v>225.81384164222877</v>
      </c>
    </row>
    <row r="1756" spans="2:13" x14ac:dyDescent="0.2">
      <c r="B1756" s="4">
        <v>42233</v>
      </c>
      <c r="C1756" s="67">
        <f>'Observed Data'!$E1755</f>
        <v>0</v>
      </c>
      <c r="D1756" s="67">
        <f xml:space="preserve">   MAX(0, HLOOKUP(MONTH($B1756),'Farm Crops'!$B$18:$N$28,D$5,0)  - VLOOKUP(D$4,'Farm Crops'!$B$4:$G$13,6,0)/1000*0.65*$C1756)</f>
        <v>677.29495601173039</v>
      </c>
      <c r="E1756" s="67">
        <f xml:space="preserve">   MAX(0, HLOOKUP(MONTH($B1756),'Farm Crops'!$B$18:$N$28,E$5,0)  - VLOOKUP(E$4,'Farm Crops'!$B$4:$G$13,6,0)/1000*0.65*$C1756)</f>
        <v>452.87351906158369</v>
      </c>
      <c r="F1756" s="67">
        <f xml:space="preserve">   MAX(0, HLOOKUP(MONTH($B1756),'Farm Crops'!$B$18:$N$28,F$5,0)  - VLOOKUP(F$4,'Farm Crops'!$B$4:$G$13,6,0)/1000*0.65*$C1756)</f>
        <v>576.30653079178899</v>
      </c>
      <c r="G1756" s="67">
        <f xml:space="preserve">   MAX(0, HLOOKUP(MONTH($B1756),'Farm Crops'!$B$18:$N$28,G$5,0)  - VLOOKUP(G$4,'Farm Crops'!$B$4:$G$13,6,0)/1000*0.65*$C1756)</f>
        <v>139.19161290322583</v>
      </c>
      <c r="H1756" s="67">
        <f xml:space="preserve">   MAX(0, HLOOKUP(MONTH($B1756),'Farm Crops'!$B$18:$N$28,H$5,0)  - VLOOKUP(H$4,'Farm Crops'!$B$4:$G$13,6,0)/1000*0.65*$C1756)</f>
        <v>477.66809384164236</v>
      </c>
      <c r="I1756" s="67">
        <f xml:space="preserve">   MAX(0, HLOOKUP(MONTH($B1756),'Farm Crops'!$B$18:$N$28,I$5,0)  - VLOOKUP(I$4,'Farm Crops'!$B$4:$G$13,6,0)/1000*0.65*$C1756)</f>
        <v>788.42839296187697</v>
      </c>
      <c r="J1756" s="67">
        <f xml:space="preserve">   MAX(0, HLOOKUP(MONTH($B1756),'Farm Crops'!$B$18:$N$28,J$5,0)  - VLOOKUP(J$4,'Farm Crops'!$B$4:$G$13,6,0)/1000*0.65*$C1756)</f>
        <v>777.96337243401763</v>
      </c>
      <c r="K1756" s="67">
        <f xml:space="preserve">   MAX(0, HLOOKUP(MONTH($B1756),'Farm Crops'!$B$18:$N$28,K$5,0)  - VLOOKUP(K$4,'Farm Crops'!$B$4:$G$13,6,0)/1000*0.65*$C1756)</f>
        <v>180.74390029325511</v>
      </c>
      <c r="L1756" s="67">
        <f xml:space="preserve">   MAX(0, HLOOKUP(MONTH($B1756),'Farm Crops'!$B$18:$N$28,L$5,0)  - VLOOKUP(L$4,'Farm Crops'!$B$4:$G$13,6,0)/1000*0.65*$C1756)</f>
        <v>32.196304985337271</v>
      </c>
      <c r="M1756" s="67">
        <f xml:space="preserve">   MAX(0, HLOOKUP(MONTH($B1756),'Farm Crops'!$B$18:$N$28,M$5,0)  - VLOOKUP(M$4,'Farm Crops'!$B$4:$G$13,6,0)/1000*0.65*$C1756)</f>
        <v>225.81384164222877</v>
      </c>
    </row>
    <row r="1757" spans="2:13" x14ac:dyDescent="0.2">
      <c r="B1757" s="4">
        <v>42234</v>
      </c>
      <c r="C1757" s="67">
        <f>'Observed Data'!$E1756</f>
        <v>0</v>
      </c>
      <c r="D1757" s="67">
        <f xml:space="preserve">   MAX(0, HLOOKUP(MONTH($B1757),'Farm Crops'!$B$18:$N$28,D$5,0)  - VLOOKUP(D$4,'Farm Crops'!$B$4:$G$13,6,0)/1000*0.65*$C1757)</f>
        <v>677.29495601173039</v>
      </c>
      <c r="E1757" s="67">
        <f xml:space="preserve">   MAX(0, HLOOKUP(MONTH($B1757),'Farm Crops'!$B$18:$N$28,E$5,0)  - VLOOKUP(E$4,'Farm Crops'!$B$4:$G$13,6,0)/1000*0.65*$C1757)</f>
        <v>452.87351906158369</v>
      </c>
      <c r="F1757" s="67">
        <f xml:space="preserve">   MAX(0, HLOOKUP(MONTH($B1757),'Farm Crops'!$B$18:$N$28,F$5,0)  - VLOOKUP(F$4,'Farm Crops'!$B$4:$G$13,6,0)/1000*0.65*$C1757)</f>
        <v>576.30653079178899</v>
      </c>
      <c r="G1757" s="67">
        <f xml:space="preserve">   MAX(0, HLOOKUP(MONTH($B1757),'Farm Crops'!$B$18:$N$28,G$5,0)  - VLOOKUP(G$4,'Farm Crops'!$B$4:$G$13,6,0)/1000*0.65*$C1757)</f>
        <v>139.19161290322583</v>
      </c>
      <c r="H1757" s="67">
        <f xml:space="preserve">   MAX(0, HLOOKUP(MONTH($B1757),'Farm Crops'!$B$18:$N$28,H$5,0)  - VLOOKUP(H$4,'Farm Crops'!$B$4:$G$13,6,0)/1000*0.65*$C1757)</f>
        <v>477.66809384164236</v>
      </c>
      <c r="I1757" s="67">
        <f xml:space="preserve">   MAX(0, HLOOKUP(MONTH($B1757),'Farm Crops'!$B$18:$N$28,I$5,0)  - VLOOKUP(I$4,'Farm Crops'!$B$4:$G$13,6,0)/1000*0.65*$C1757)</f>
        <v>788.42839296187697</v>
      </c>
      <c r="J1757" s="67">
        <f xml:space="preserve">   MAX(0, HLOOKUP(MONTH($B1757),'Farm Crops'!$B$18:$N$28,J$5,0)  - VLOOKUP(J$4,'Farm Crops'!$B$4:$G$13,6,0)/1000*0.65*$C1757)</f>
        <v>777.96337243401763</v>
      </c>
      <c r="K1757" s="67">
        <f xml:space="preserve">   MAX(0, HLOOKUP(MONTH($B1757),'Farm Crops'!$B$18:$N$28,K$5,0)  - VLOOKUP(K$4,'Farm Crops'!$B$4:$G$13,6,0)/1000*0.65*$C1757)</f>
        <v>180.74390029325511</v>
      </c>
      <c r="L1757" s="67">
        <f xml:space="preserve">   MAX(0, HLOOKUP(MONTH($B1757),'Farm Crops'!$B$18:$N$28,L$5,0)  - VLOOKUP(L$4,'Farm Crops'!$B$4:$G$13,6,0)/1000*0.65*$C1757)</f>
        <v>32.196304985337271</v>
      </c>
      <c r="M1757" s="67">
        <f xml:space="preserve">   MAX(0, HLOOKUP(MONTH($B1757),'Farm Crops'!$B$18:$N$28,M$5,0)  - VLOOKUP(M$4,'Farm Crops'!$B$4:$G$13,6,0)/1000*0.65*$C1757)</f>
        <v>225.81384164222877</v>
      </c>
    </row>
    <row r="1758" spans="2:13" x14ac:dyDescent="0.2">
      <c r="B1758" s="4">
        <v>42235</v>
      </c>
      <c r="C1758" s="67">
        <f>'Observed Data'!$E1757</f>
        <v>0</v>
      </c>
      <c r="D1758" s="67">
        <f xml:space="preserve">   MAX(0, HLOOKUP(MONTH($B1758),'Farm Crops'!$B$18:$N$28,D$5,0)  - VLOOKUP(D$4,'Farm Crops'!$B$4:$G$13,6,0)/1000*0.65*$C1758)</f>
        <v>677.29495601173039</v>
      </c>
      <c r="E1758" s="67">
        <f xml:space="preserve">   MAX(0, HLOOKUP(MONTH($B1758),'Farm Crops'!$B$18:$N$28,E$5,0)  - VLOOKUP(E$4,'Farm Crops'!$B$4:$G$13,6,0)/1000*0.65*$C1758)</f>
        <v>452.87351906158369</v>
      </c>
      <c r="F1758" s="67">
        <f xml:space="preserve">   MAX(0, HLOOKUP(MONTH($B1758),'Farm Crops'!$B$18:$N$28,F$5,0)  - VLOOKUP(F$4,'Farm Crops'!$B$4:$G$13,6,0)/1000*0.65*$C1758)</f>
        <v>576.30653079178899</v>
      </c>
      <c r="G1758" s="67">
        <f xml:space="preserve">   MAX(0, HLOOKUP(MONTH($B1758),'Farm Crops'!$B$18:$N$28,G$5,0)  - VLOOKUP(G$4,'Farm Crops'!$B$4:$G$13,6,0)/1000*0.65*$C1758)</f>
        <v>139.19161290322583</v>
      </c>
      <c r="H1758" s="67">
        <f xml:space="preserve">   MAX(0, HLOOKUP(MONTH($B1758),'Farm Crops'!$B$18:$N$28,H$5,0)  - VLOOKUP(H$4,'Farm Crops'!$B$4:$G$13,6,0)/1000*0.65*$C1758)</f>
        <v>477.66809384164236</v>
      </c>
      <c r="I1758" s="67">
        <f xml:space="preserve">   MAX(0, HLOOKUP(MONTH($B1758),'Farm Crops'!$B$18:$N$28,I$5,0)  - VLOOKUP(I$4,'Farm Crops'!$B$4:$G$13,6,0)/1000*0.65*$C1758)</f>
        <v>788.42839296187697</v>
      </c>
      <c r="J1758" s="67">
        <f xml:space="preserve">   MAX(0, HLOOKUP(MONTH($B1758),'Farm Crops'!$B$18:$N$28,J$5,0)  - VLOOKUP(J$4,'Farm Crops'!$B$4:$G$13,6,0)/1000*0.65*$C1758)</f>
        <v>777.96337243401763</v>
      </c>
      <c r="K1758" s="67">
        <f xml:space="preserve">   MAX(0, HLOOKUP(MONTH($B1758),'Farm Crops'!$B$18:$N$28,K$5,0)  - VLOOKUP(K$4,'Farm Crops'!$B$4:$G$13,6,0)/1000*0.65*$C1758)</f>
        <v>180.74390029325511</v>
      </c>
      <c r="L1758" s="67">
        <f xml:space="preserve">   MAX(0, HLOOKUP(MONTH($B1758),'Farm Crops'!$B$18:$N$28,L$5,0)  - VLOOKUP(L$4,'Farm Crops'!$B$4:$G$13,6,0)/1000*0.65*$C1758)</f>
        <v>32.196304985337271</v>
      </c>
      <c r="M1758" s="67">
        <f xml:space="preserve">   MAX(0, HLOOKUP(MONTH($B1758),'Farm Crops'!$B$18:$N$28,M$5,0)  - VLOOKUP(M$4,'Farm Crops'!$B$4:$G$13,6,0)/1000*0.65*$C1758)</f>
        <v>225.81384164222877</v>
      </c>
    </row>
    <row r="1759" spans="2:13" x14ac:dyDescent="0.2">
      <c r="B1759" s="4">
        <v>42236</v>
      </c>
      <c r="C1759" s="67">
        <f>'Observed Data'!$E1758</f>
        <v>0</v>
      </c>
      <c r="D1759" s="67">
        <f xml:space="preserve">   MAX(0, HLOOKUP(MONTH($B1759),'Farm Crops'!$B$18:$N$28,D$5,0)  - VLOOKUP(D$4,'Farm Crops'!$B$4:$G$13,6,0)/1000*0.65*$C1759)</f>
        <v>677.29495601173039</v>
      </c>
      <c r="E1759" s="67">
        <f xml:space="preserve">   MAX(0, HLOOKUP(MONTH($B1759),'Farm Crops'!$B$18:$N$28,E$5,0)  - VLOOKUP(E$4,'Farm Crops'!$B$4:$G$13,6,0)/1000*0.65*$C1759)</f>
        <v>452.87351906158369</v>
      </c>
      <c r="F1759" s="67">
        <f xml:space="preserve">   MAX(0, HLOOKUP(MONTH($B1759),'Farm Crops'!$B$18:$N$28,F$5,0)  - VLOOKUP(F$4,'Farm Crops'!$B$4:$G$13,6,0)/1000*0.65*$C1759)</f>
        <v>576.30653079178899</v>
      </c>
      <c r="G1759" s="67">
        <f xml:space="preserve">   MAX(0, HLOOKUP(MONTH($B1759),'Farm Crops'!$B$18:$N$28,G$5,0)  - VLOOKUP(G$4,'Farm Crops'!$B$4:$G$13,6,0)/1000*0.65*$C1759)</f>
        <v>139.19161290322583</v>
      </c>
      <c r="H1759" s="67">
        <f xml:space="preserve">   MAX(0, HLOOKUP(MONTH($B1759),'Farm Crops'!$B$18:$N$28,H$5,0)  - VLOOKUP(H$4,'Farm Crops'!$B$4:$G$13,6,0)/1000*0.65*$C1759)</f>
        <v>477.66809384164236</v>
      </c>
      <c r="I1759" s="67">
        <f xml:space="preserve">   MAX(0, HLOOKUP(MONTH($B1759),'Farm Crops'!$B$18:$N$28,I$5,0)  - VLOOKUP(I$4,'Farm Crops'!$B$4:$G$13,6,0)/1000*0.65*$C1759)</f>
        <v>788.42839296187697</v>
      </c>
      <c r="J1759" s="67">
        <f xml:space="preserve">   MAX(0, HLOOKUP(MONTH($B1759),'Farm Crops'!$B$18:$N$28,J$5,0)  - VLOOKUP(J$4,'Farm Crops'!$B$4:$G$13,6,0)/1000*0.65*$C1759)</f>
        <v>777.96337243401763</v>
      </c>
      <c r="K1759" s="67">
        <f xml:space="preserve">   MAX(0, HLOOKUP(MONTH($B1759),'Farm Crops'!$B$18:$N$28,K$5,0)  - VLOOKUP(K$4,'Farm Crops'!$B$4:$G$13,6,0)/1000*0.65*$C1759)</f>
        <v>180.74390029325511</v>
      </c>
      <c r="L1759" s="67">
        <f xml:space="preserve">   MAX(0, HLOOKUP(MONTH($B1759),'Farm Crops'!$B$18:$N$28,L$5,0)  - VLOOKUP(L$4,'Farm Crops'!$B$4:$G$13,6,0)/1000*0.65*$C1759)</f>
        <v>32.196304985337271</v>
      </c>
      <c r="M1759" s="67">
        <f xml:space="preserve">   MAX(0, HLOOKUP(MONTH($B1759),'Farm Crops'!$B$18:$N$28,M$5,0)  - VLOOKUP(M$4,'Farm Crops'!$B$4:$G$13,6,0)/1000*0.65*$C1759)</f>
        <v>225.81384164222877</v>
      </c>
    </row>
    <row r="1760" spans="2:13" x14ac:dyDescent="0.2">
      <c r="B1760" s="4">
        <v>42237</v>
      </c>
      <c r="C1760" s="67">
        <f>'Observed Data'!$E1759</f>
        <v>0</v>
      </c>
      <c r="D1760" s="67">
        <f xml:space="preserve">   MAX(0, HLOOKUP(MONTH($B1760),'Farm Crops'!$B$18:$N$28,D$5,0)  - VLOOKUP(D$4,'Farm Crops'!$B$4:$G$13,6,0)/1000*0.65*$C1760)</f>
        <v>677.29495601173039</v>
      </c>
      <c r="E1760" s="67">
        <f xml:space="preserve">   MAX(0, HLOOKUP(MONTH($B1760),'Farm Crops'!$B$18:$N$28,E$5,0)  - VLOOKUP(E$4,'Farm Crops'!$B$4:$G$13,6,0)/1000*0.65*$C1760)</f>
        <v>452.87351906158369</v>
      </c>
      <c r="F1760" s="67">
        <f xml:space="preserve">   MAX(0, HLOOKUP(MONTH($B1760),'Farm Crops'!$B$18:$N$28,F$5,0)  - VLOOKUP(F$4,'Farm Crops'!$B$4:$G$13,6,0)/1000*0.65*$C1760)</f>
        <v>576.30653079178899</v>
      </c>
      <c r="G1760" s="67">
        <f xml:space="preserve">   MAX(0, HLOOKUP(MONTH($B1760),'Farm Crops'!$B$18:$N$28,G$5,0)  - VLOOKUP(G$4,'Farm Crops'!$B$4:$G$13,6,0)/1000*0.65*$C1760)</f>
        <v>139.19161290322583</v>
      </c>
      <c r="H1760" s="67">
        <f xml:space="preserve">   MAX(0, HLOOKUP(MONTH($B1760),'Farm Crops'!$B$18:$N$28,H$5,0)  - VLOOKUP(H$4,'Farm Crops'!$B$4:$G$13,6,0)/1000*0.65*$C1760)</f>
        <v>477.66809384164236</v>
      </c>
      <c r="I1760" s="67">
        <f xml:space="preserve">   MAX(0, HLOOKUP(MONTH($B1760),'Farm Crops'!$B$18:$N$28,I$5,0)  - VLOOKUP(I$4,'Farm Crops'!$B$4:$G$13,6,0)/1000*0.65*$C1760)</f>
        <v>788.42839296187697</v>
      </c>
      <c r="J1760" s="67">
        <f xml:space="preserve">   MAX(0, HLOOKUP(MONTH($B1760),'Farm Crops'!$B$18:$N$28,J$5,0)  - VLOOKUP(J$4,'Farm Crops'!$B$4:$G$13,6,0)/1000*0.65*$C1760)</f>
        <v>777.96337243401763</v>
      </c>
      <c r="K1760" s="67">
        <f xml:space="preserve">   MAX(0, HLOOKUP(MONTH($B1760),'Farm Crops'!$B$18:$N$28,K$5,0)  - VLOOKUP(K$4,'Farm Crops'!$B$4:$G$13,6,0)/1000*0.65*$C1760)</f>
        <v>180.74390029325511</v>
      </c>
      <c r="L1760" s="67">
        <f xml:space="preserve">   MAX(0, HLOOKUP(MONTH($B1760),'Farm Crops'!$B$18:$N$28,L$5,0)  - VLOOKUP(L$4,'Farm Crops'!$B$4:$G$13,6,0)/1000*0.65*$C1760)</f>
        <v>32.196304985337271</v>
      </c>
      <c r="M1760" s="67">
        <f xml:space="preserve">   MAX(0, HLOOKUP(MONTH($B1760),'Farm Crops'!$B$18:$N$28,M$5,0)  - VLOOKUP(M$4,'Farm Crops'!$B$4:$G$13,6,0)/1000*0.65*$C1760)</f>
        <v>225.81384164222877</v>
      </c>
    </row>
    <row r="1761" spans="2:13" x14ac:dyDescent="0.2">
      <c r="B1761" s="4">
        <v>42238</v>
      </c>
      <c r="C1761" s="67">
        <f>'Observed Data'!$E1760</f>
        <v>0</v>
      </c>
      <c r="D1761" s="67">
        <f xml:space="preserve">   MAX(0, HLOOKUP(MONTH($B1761),'Farm Crops'!$B$18:$N$28,D$5,0)  - VLOOKUP(D$4,'Farm Crops'!$B$4:$G$13,6,0)/1000*0.65*$C1761)</f>
        <v>677.29495601173039</v>
      </c>
      <c r="E1761" s="67">
        <f xml:space="preserve">   MAX(0, HLOOKUP(MONTH($B1761),'Farm Crops'!$B$18:$N$28,E$5,0)  - VLOOKUP(E$4,'Farm Crops'!$B$4:$G$13,6,0)/1000*0.65*$C1761)</f>
        <v>452.87351906158369</v>
      </c>
      <c r="F1761" s="67">
        <f xml:space="preserve">   MAX(0, HLOOKUP(MONTH($B1761),'Farm Crops'!$B$18:$N$28,F$5,0)  - VLOOKUP(F$4,'Farm Crops'!$B$4:$G$13,6,0)/1000*0.65*$C1761)</f>
        <v>576.30653079178899</v>
      </c>
      <c r="G1761" s="67">
        <f xml:space="preserve">   MAX(0, HLOOKUP(MONTH($B1761),'Farm Crops'!$B$18:$N$28,G$5,0)  - VLOOKUP(G$4,'Farm Crops'!$B$4:$G$13,6,0)/1000*0.65*$C1761)</f>
        <v>139.19161290322583</v>
      </c>
      <c r="H1761" s="67">
        <f xml:space="preserve">   MAX(0, HLOOKUP(MONTH($B1761),'Farm Crops'!$B$18:$N$28,H$5,0)  - VLOOKUP(H$4,'Farm Crops'!$B$4:$G$13,6,0)/1000*0.65*$C1761)</f>
        <v>477.66809384164236</v>
      </c>
      <c r="I1761" s="67">
        <f xml:space="preserve">   MAX(0, HLOOKUP(MONTH($B1761),'Farm Crops'!$B$18:$N$28,I$5,0)  - VLOOKUP(I$4,'Farm Crops'!$B$4:$G$13,6,0)/1000*0.65*$C1761)</f>
        <v>788.42839296187697</v>
      </c>
      <c r="J1761" s="67">
        <f xml:space="preserve">   MAX(0, HLOOKUP(MONTH($B1761),'Farm Crops'!$B$18:$N$28,J$5,0)  - VLOOKUP(J$4,'Farm Crops'!$B$4:$G$13,6,0)/1000*0.65*$C1761)</f>
        <v>777.96337243401763</v>
      </c>
      <c r="K1761" s="67">
        <f xml:space="preserve">   MAX(0, HLOOKUP(MONTH($B1761),'Farm Crops'!$B$18:$N$28,K$5,0)  - VLOOKUP(K$4,'Farm Crops'!$B$4:$G$13,6,0)/1000*0.65*$C1761)</f>
        <v>180.74390029325511</v>
      </c>
      <c r="L1761" s="67">
        <f xml:space="preserve">   MAX(0, HLOOKUP(MONTH($B1761),'Farm Crops'!$B$18:$N$28,L$5,0)  - VLOOKUP(L$4,'Farm Crops'!$B$4:$G$13,6,0)/1000*0.65*$C1761)</f>
        <v>32.196304985337271</v>
      </c>
      <c r="M1761" s="67">
        <f xml:space="preserve">   MAX(0, HLOOKUP(MONTH($B1761),'Farm Crops'!$B$18:$N$28,M$5,0)  - VLOOKUP(M$4,'Farm Crops'!$B$4:$G$13,6,0)/1000*0.65*$C1761)</f>
        <v>225.81384164222877</v>
      </c>
    </row>
    <row r="1762" spans="2:13" x14ac:dyDescent="0.2">
      <c r="B1762" s="4">
        <v>42239</v>
      </c>
      <c r="C1762" s="67">
        <f>'Observed Data'!$E1761</f>
        <v>0</v>
      </c>
      <c r="D1762" s="67">
        <f xml:space="preserve">   MAX(0, HLOOKUP(MONTH($B1762),'Farm Crops'!$B$18:$N$28,D$5,0)  - VLOOKUP(D$4,'Farm Crops'!$B$4:$G$13,6,0)/1000*0.65*$C1762)</f>
        <v>677.29495601173039</v>
      </c>
      <c r="E1762" s="67">
        <f xml:space="preserve">   MAX(0, HLOOKUP(MONTH($B1762),'Farm Crops'!$B$18:$N$28,E$5,0)  - VLOOKUP(E$4,'Farm Crops'!$B$4:$G$13,6,0)/1000*0.65*$C1762)</f>
        <v>452.87351906158369</v>
      </c>
      <c r="F1762" s="67">
        <f xml:space="preserve">   MAX(0, HLOOKUP(MONTH($B1762),'Farm Crops'!$B$18:$N$28,F$5,0)  - VLOOKUP(F$4,'Farm Crops'!$B$4:$G$13,6,0)/1000*0.65*$C1762)</f>
        <v>576.30653079178899</v>
      </c>
      <c r="G1762" s="67">
        <f xml:space="preserve">   MAX(0, HLOOKUP(MONTH($B1762),'Farm Crops'!$B$18:$N$28,G$5,0)  - VLOOKUP(G$4,'Farm Crops'!$B$4:$G$13,6,0)/1000*0.65*$C1762)</f>
        <v>139.19161290322583</v>
      </c>
      <c r="H1762" s="67">
        <f xml:space="preserve">   MAX(0, HLOOKUP(MONTH($B1762),'Farm Crops'!$B$18:$N$28,H$5,0)  - VLOOKUP(H$4,'Farm Crops'!$B$4:$G$13,6,0)/1000*0.65*$C1762)</f>
        <v>477.66809384164236</v>
      </c>
      <c r="I1762" s="67">
        <f xml:space="preserve">   MAX(0, HLOOKUP(MONTH($B1762),'Farm Crops'!$B$18:$N$28,I$5,0)  - VLOOKUP(I$4,'Farm Crops'!$B$4:$G$13,6,0)/1000*0.65*$C1762)</f>
        <v>788.42839296187697</v>
      </c>
      <c r="J1762" s="67">
        <f xml:space="preserve">   MAX(0, HLOOKUP(MONTH($B1762),'Farm Crops'!$B$18:$N$28,J$5,0)  - VLOOKUP(J$4,'Farm Crops'!$B$4:$G$13,6,0)/1000*0.65*$C1762)</f>
        <v>777.96337243401763</v>
      </c>
      <c r="K1762" s="67">
        <f xml:space="preserve">   MAX(0, HLOOKUP(MONTH($B1762),'Farm Crops'!$B$18:$N$28,K$5,0)  - VLOOKUP(K$4,'Farm Crops'!$B$4:$G$13,6,0)/1000*0.65*$C1762)</f>
        <v>180.74390029325511</v>
      </c>
      <c r="L1762" s="67">
        <f xml:space="preserve">   MAX(0, HLOOKUP(MONTH($B1762),'Farm Crops'!$B$18:$N$28,L$5,0)  - VLOOKUP(L$4,'Farm Crops'!$B$4:$G$13,6,0)/1000*0.65*$C1762)</f>
        <v>32.196304985337271</v>
      </c>
      <c r="M1762" s="67">
        <f xml:space="preserve">   MAX(0, HLOOKUP(MONTH($B1762),'Farm Crops'!$B$18:$N$28,M$5,0)  - VLOOKUP(M$4,'Farm Crops'!$B$4:$G$13,6,0)/1000*0.65*$C1762)</f>
        <v>225.81384164222877</v>
      </c>
    </row>
    <row r="1763" spans="2:13" x14ac:dyDescent="0.2">
      <c r="B1763" s="4">
        <v>42240</v>
      </c>
      <c r="C1763" s="67">
        <f>'Observed Data'!$E1762</f>
        <v>0</v>
      </c>
      <c r="D1763" s="67">
        <f xml:space="preserve">   MAX(0, HLOOKUP(MONTH($B1763),'Farm Crops'!$B$18:$N$28,D$5,0)  - VLOOKUP(D$4,'Farm Crops'!$B$4:$G$13,6,0)/1000*0.65*$C1763)</f>
        <v>677.29495601173039</v>
      </c>
      <c r="E1763" s="67">
        <f xml:space="preserve">   MAX(0, HLOOKUP(MONTH($B1763),'Farm Crops'!$B$18:$N$28,E$5,0)  - VLOOKUP(E$4,'Farm Crops'!$B$4:$G$13,6,0)/1000*0.65*$C1763)</f>
        <v>452.87351906158369</v>
      </c>
      <c r="F1763" s="67">
        <f xml:space="preserve">   MAX(0, HLOOKUP(MONTH($B1763),'Farm Crops'!$B$18:$N$28,F$5,0)  - VLOOKUP(F$4,'Farm Crops'!$B$4:$G$13,6,0)/1000*0.65*$C1763)</f>
        <v>576.30653079178899</v>
      </c>
      <c r="G1763" s="67">
        <f xml:space="preserve">   MAX(0, HLOOKUP(MONTH($B1763),'Farm Crops'!$B$18:$N$28,G$5,0)  - VLOOKUP(G$4,'Farm Crops'!$B$4:$G$13,6,0)/1000*0.65*$C1763)</f>
        <v>139.19161290322583</v>
      </c>
      <c r="H1763" s="67">
        <f xml:space="preserve">   MAX(0, HLOOKUP(MONTH($B1763),'Farm Crops'!$B$18:$N$28,H$5,0)  - VLOOKUP(H$4,'Farm Crops'!$B$4:$G$13,6,0)/1000*0.65*$C1763)</f>
        <v>477.66809384164236</v>
      </c>
      <c r="I1763" s="67">
        <f xml:space="preserve">   MAX(0, HLOOKUP(MONTH($B1763),'Farm Crops'!$B$18:$N$28,I$5,0)  - VLOOKUP(I$4,'Farm Crops'!$B$4:$G$13,6,0)/1000*0.65*$C1763)</f>
        <v>788.42839296187697</v>
      </c>
      <c r="J1763" s="67">
        <f xml:space="preserve">   MAX(0, HLOOKUP(MONTH($B1763),'Farm Crops'!$B$18:$N$28,J$5,0)  - VLOOKUP(J$4,'Farm Crops'!$B$4:$G$13,6,0)/1000*0.65*$C1763)</f>
        <v>777.96337243401763</v>
      </c>
      <c r="K1763" s="67">
        <f xml:space="preserve">   MAX(0, HLOOKUP(MONTH($B1763),'Farm Crops'!$B$18:$N$28,K$5,0)  - VLOOKUP(K$4,'Farm Crops'!$B$4:$G$13,6,0)/1000*0.65*$C1763)</f>
        <v>180.74390029325511</v>
      </c>
      <c r="L1763" s="67">
        <f xml:space="preserve">   MAX(0, HLOOKUP(MONTH($B1763),'Farm Crops'!$B$18:$N$28,L$5,0)  - VLOOKUP(L$4,'Farm Crops'!$B$4:$G$13,6,0)/1000*0.65*$C1763)</f>
        <v>32.196304985337271</v>
      </c>
      <c r="M1763" s="67">
        <f xml:space="preserve">   MAX(0, HLOOKUP(MONTH($B1763),'Farm Crops'!$B$18:$N$28,M$5,0)  - VLOOKUP(M$4,'Farm Crops'!$B$4:$G$13,6,0)/1000*0.65*$C1763)</f>
        <v>225.81384164222877</v>
      </c>
    </row>
    <row r="1764" spans="2:13" x14ac:dyDescent="0.2">
      <c r="B1764" s="4">
        <v>42241</v>
      </c>
      <c r="C1764" s="67">
        <f>'Observed Data'!$E1763</f>
        <v>0</v>
      </c>
      <c r="D1764" s="67">
        <f xml:space="preserve">   MAX(0, HLOOKUP(MONTH($B1764),'Farm Crops'!$B$18:$N$28,D$5,0)  - VLOOKUP(D$4,'Farm Crops'!$B$4:$G$13,6,0)/1000*0.65*$C1764)</f>
        <v>677.29495601173039</v>
      </c>
      <c r="E1764" s="67">
        <f xml:space="preserve">   MAX(0, HLOOKUP(MONTH($B1764),'Farm Crops'!$B$18:$N$28,E$5,0)  - VLOOKUP(E$4,'Farm Crops'!$B$4:$G$13,6,0)/1000*0.65*$C1764)</f>
        <v>452.87351906158369</v>
      </c>
      <c r="F1764" s="67">
        <f xml:space="preserve">   MAX(0, HLOOKUP(MONTH($B1764),'Farm Crops'!$B$18:$N$28,F$5,0)  - VLOOKUP(F$4,'Farm Crops'!$B$4:$G$13,6,0)/1000*0.65*$C1764)</f>
        <v>576.30653079178899</v>
      </c>
      <c r="G1764" s="67">
        <f xml:space="preserve">   MAX(0, HLOOKUP(MONTH($B1764),'Farm Crops'!$B$18:$N$28,G$5,0)  - VLOOKUP(G$4,'Farm Crops'!$B$4:$G$13,6,0)/1000*0.65*$C1764)</f>
        <v>139.19161290322583</v>
      </c>
      <c r="H1764" s="67">
        <f xml:space="preserve">   MAX(0, HLOOKUP(MONTH($B1764),'Farm Crops'!$B$18:$N$28,H$5,0)  - VLOOKUP(H$4,'Farm Crops'!$B$4:$G$13,6,0)/1000*0.65*$C1764)</f>
        <v>477.66809384164236</v>
      </c>
      <c r="I1764" s="67">
        <f xml:space="preserve">   MAX(0, HLOOKUP(MONTH($B1764),'Farm Crops'!$B$18:$N$28,I$5,0)  - VLOOKUP(I$4,'Farm Crops'!$B$4:$G$13,6,0)/1000*0.65*$C1764)</f>
        <v>788.42839296187697</v>
      </c>
      <c r="J1764" s="67">
        <f xml:space="preserve">   MAX(0, HLOOKUP(MONTH($B1764),'Farm Crops'!$B$18:$N$28,J$5,0)  - VLOOKUP(J$4,'Farm Crops'!$B$4:$G$13,6,0)/1000*0.65*$C1764)</f>
        <v>777.96337243401763</v>
      </c>
      <c r="K1764" s="67">
        <f xml:space="preserve">   MAX(0, HLOOKUP(MONTH($B1764),'Farm Crops'!$B$18:$N$28,K$5,0)  - VLOOKUP(K$4,'Farm Crops'!$B$4:$G$13,6,0)/1000*0.65*$C1764)</f>
        <v>180.74390029325511</v>
      </c>
      <c r="L1764" s="67">
        <f xml:space="preserve">   MAX(0, HLOOKUP(MONTH($B1764),'Farm Crops'!$B$18:$N$28,L$5,0)  - VLOOKUP(L$4,'Farm Crops'!$B$4:$G$13,6,0)/1000*0.65*$C1764)</f>
        <v>32.196304985337271</v>
      </c>
      <c r="M1764" s="67">
        <f xml:space="preserve">   MAX(0, HLOOKUP(MONTH($B1764),'Farm Crops'!$B$18:$N$28,M$5,0)  - VLOOKUP(M$4,'Farm Crops'!$B$4:$G$13,6,0)/1000*0.65*$C1764)</f>
        <v>225.81384164222877</v>
      </c>
    </row>
    <row r="1765" spans="2:13" x14ac:dyDescent="0.2">
      <c r="B1765" s="4">
        <v>42242</v>
      </c>
      <c r="C1765" s="67">
        <f>'Observed Data'!$E1764</f>
        <v>0</v>
      </c>
      <c r="D1765" s="67">
        <f xml:space="preserve">   MAX(0, HLOOKUP(MONTH($B1765),'Farm Crops'!$B$18:$N$28,D$5,0)  - VLOOKUP(D$4,'Farm Crops'!$B$4:$G$13,6,0)/1000*0.65*$C1765)</f>
        <v>677.29495601173039</v>
      </c>
      <c r="E1765" s="67">
        <f xml:space="preserve">   MAX(0, HLOOKUP(MONTH($B1765),'Farm Crops'!$B$18:$N$28,E$5,0)  - VLOOKUP(E$4,'Farm Crops'!$B$4:$G$13,6,0)/1000*0.65*$C1765)</f>
        <v>452.87351906158369</v>
      </c>
      <c r="F1765" s="67">
        <f xml:space="preserve">   MAX(0, HLOOKUP(MONTH($B1765),'Farm Crops'!$B$18:$N$28,F$5,0)  - VLOOKUP(F$4,'Farm Crops'!$B$4:$G$13,6,0)/1000*0.65*$C1765)</f>
        <v>576.30653079178899</v>
      </c>
      <c r="G1765" s="67">
        <f xml:space="preserve">   MAX(0, HLOOKUP(MONTH($B1765),'Farm Crops'!$B$18:$N$28,G$5,0)  - VLOOKUP(G$4,'Farm Crops'!$B$4:$G$13,6,0)/1000*0.65*$C1765)</f>
        <v>139.19161290322583</v>
      </c>
      <c r="H1765" s="67">
        <f xml:space="preserve">   MAX(0, HLOOKUP(MONTH($B1765),'Farm Crops'!$B$18:$N$28,H$5,0)  - VLOOKUP(H$4,'Farm Crops'!$B$4:$G$13,6,0)/1000*0.65*$C1765)</f>
        <v>477.66809384164236</v>
      </c>
      <c r="I1765" s="67">
        <f xml:space="preserve">   MAX(0, HLOOKUP(MONTH($B1765),'Farm Crops'!$B$18:$N$28,I$5,0)  - VLOOKUP(I$4,'Farm Crops'!$B$4:$G$13,6,0)/1000*0.65*$C1765)</f>
        <v>788.42839296187697</v>
      </c>
      <c r="J1765" s="67">
        <f xml:space="preserve">   MAX(0, HLOOKUP(MONTH($B1765),'Farm Crops'!$B$18:$N$28,J$5,0)  - VLOOKUP(J$4,'Farm Crops'!$B$4:$G$13,6,0)/1000*0.65*$C1765)</f>
        <v>777.96337243401763</v>
      </c>
      <c r="K1765" s="67">
        <f xml:space="preserve">   MAX(0, HLOOKUP(MONTH($B1765),'Farm Crops'!$B$18:$N$28,K$5,0)  - VLOOKUP(K$4,'Farm Crops'!$B$4:$G$13,6,0)/1000*0.65*$C1765)</f>
        <v>180.74390029325511</v>
      </c>
      <c r="L1765" s="67">
        <f xml:space="preserve">   MAX(0, HLOOKUP(MONTH($B1765),'Farm Crops'!$B$18:$N$28,L$5,0)  - VLOOKUP(L$4,'Farm Crops'!$B$4:$G$13,6,0)/1000*0.65*$C1765)</f>
        <v>32.196304985337271</v>
      </c>
      <c r="M1765" s="67">
        <f xml:space="preserve">   MAX(0, HLOOKUP(MONTH($B1765),'Farm Crops'!$B$18:$N$28,M$5,0)  - VLOOKUP(M$4,'Farm Crops'!$B$4:$G$13,6,0)/1000*0.65*$C1765)</f>
        <v>225.81384164222877</v>
      </c>
    </row>
    <row r="1766" spans="2:13" x14ac:dyDescent="0.2">
      <c r="B1766" s="4">
        <v>42243</v>
      </c>
      <c r="C1766" s="67">
        <f>'Observed Data'!$E1765</f>
        <v>0</v>
      </c>
      <c r="D1766" s="67">
        <f xml:space="preserve">   MAX(0, HLOOKUP(MONTH($B1766),'Farm Crops'!$B$18:$N$28,D$5,0)  - VLOOKUP(D$4,'Farm Crops'!$B$4:$G$13,6,0)/1000*0.65*$C1766)</f>
        <v>677.29495601173039</v>
      </c>
      <c r="E1766" s="67">
        <f xml:space="preserve">   MAX(0, HLOOKUP(MONTH($B1766),'Farm Crops'!$B$18:$N$28,E$5,0)  - VLOOKUP(E$4,'Farm Crops'!$B$4:$G$13,6,0)/1000*0.65*$C1766)</f>
        <v>452.87351906158369</v>
      </c>
      <c r="F1766" s="67">
        <f xml:space="preserve">   MAX(0, HLOOKUP(MONTH($B1766),'Farm Crops'!$B$18:$N$28,F$5,0)  - VLOOKUP(F$4,'Farm Crops'!$B$4:$G$13,6,0)/1000*0.65*$C1766)</f>
        <v>576.30653079178899</v>
      </c>
      <c r="G1766" s="67">
        <f xml:space="preserve">   MAX(0, HLOOKUP(MONTH($B1766),'Farm Crops'!$B$18:$N$28,G$5,0)  - VLOOKUP(G$4,'Farm Crops'!$B$4:$G$13,6,0)/1000*0.65*$C1766)</f>
        <v>139.19161290322583</v>
      </c>
      <c r="H1766" s="67">
        <f xml:space="preserve">   MAX(0, HLOOKUP(MONTH($B1766),'Farm Crops'!$B$18:$N$28,H$5,0)  - VLOOKUP(H$4,'Farm Crops'!$B$4:$G$13,6,0)/1000*0.65*$C1766)</f>
        <v>477.66809384164236</v>
      </c>
      <c r="I1766" s="67">
        <f xml:space="preserve">   MAX(0, HLOOKUP(MONTH($B1766),'Farm Crops'!$B$18:$N$28,I$5,0)  - VLOOKUP(I$4,'Farm Crops'!$B$4:$G$13,6,0)/1000*0.65*$C1766)</f>
        <v>788.42839296187697</v>
      </c>
      <c r="J1766" s="67">
        <f xml:space="preserve">   MAX(0, HLOOKUP(MONTH($B1766),'Farm Crops'!$B$18:$N$28,J$5,0)  - VLOOKUP(J$4,'Farm Crops'!$B$4:$G$13,6,0)/1000*0.65*$C1766)</f>
        <v>777.96337243401763</v>
      </c>
      <c r="K1766" s="67">
        <f xml:space="preserve">   MAX(0, HLOOKUP(MONTH($B1766),'Farm Crops'!$B$18:$N$28,K$5,0)  - VLOOKUP(K$4,'Farm Crops'!$B$4:$G$13,6,0)/1000*0.65*$C1766)</f>
        <v>180.74390029325511</v>
      </c>
      <c r="L1766" s="67">
        <f xml:space="preserve">   MAX(0, HLOOKUP(MONTH($B1766),'Farm Crops'!$B$18:$N$28,L$5,0)  - VLOOKUP(L$4,'Farm Crops'!$B$4:$G$13,6,0)/1000*0.65*$C1766)</f>
        <v>32.196304985337271</v>
      </c>
      <c r="M1766" s="67">
        <f xml:space="preserve">   MAX(0, HLOOKUP(MONTH($B1766),'Farm Crops'!$B$18:$N$28,M$5,0)  - VLOOKUP(M$4,'Farm Crops'!$B$4:$G$13,6,0)/1000*0.65*$C1766)</f>
        <v>225.81384164222877</v>
      </c>
    </row>
    <row r="1767" spans="2:13" x14ac:dyDescent="0.2">
      <c r="B1767" s="4">
        <v>42244</v>
      </c>
      <c r="C1767" s="67">
        <f>'Observed Data'!$E1766</f>
        <v>0</v>
      </c>
      <c r="D1767" s="67">
        <f xml:space="preserve">   MAX(0, HLOOKUP(MONTH($B1767),'Farm Crops'!$B$18:$N$28,D$5,0)  - VLOOKUP(D$4,'Farm Crops'!$B$4:$G$13,6,0)/1000*0.65*$C1767)</f>
        <v>677.29495601173039</v>
      </c>
      <c r="E1767" s="67">
        <f xml:space="preserve">   MAX(0, HLOOKUP(MONTH($B1767),'Farm Crops'!$B$18:$N$28,E$5,0)  - VLOOKUP(E$4,'Farm Crops'!$B$4:$G$13,6,0)/1000*0.65*$C1767)</f>
        <v>452.87351906158369</v>
      </c>
      <c r="F1767" s="67">
        <f xml:space="preserve">   MAX(0, HLOOKUP(MONTH($B1767),'Farm Crops'!$B$18:$N$28,F$5,0)  - VLOOKUP(F$4,'Farm Crops'!$B$4:$G$13,6,0)/1000*0.65*$C1767)</f>
        <v>576.30653079178899</v>
      </c>
      <c r="G1767" s="67">
        <f xml:space="preserve">   MAX(0, HLOOKUP(MONTH($B1767),'Farm Crops'!$B$18:$N$28,G$5,0)  - VLOOKUP(G$4,'Farm Crops'!$B$4:$G$13,6,0)/1000*0.65*$C1767)</f>
        <v>139.19161290322583</v>
      </c>
      <c r="H1767" s="67">
        <f xml:space="preserve">   MAX(0, HLOOKUP(MONTH($B1767),'Farm Crops'!$B$18:$N$28,H$5,0)  - VLOOKUP(H$4,'Farm Crops'!$B$4:$G$13,6,0)/1000*0.65*$C1767)</f>
        <v>477.66809384164236</v>
      </c>
      <c r="I1767" s="67">
        <f xml:space="preserve">   MAX(0, HLOOKUP(MONTH($B1767),'Farm Crops'!$B$18:$N$28,I$5,0)  - VLOOKUP(I$4,'Farm Crops'!$B$4:$G$13,6,0)/1000*0.65*$C1767)</f>
        <v>788.42839296187697</v>
      </c>
      <c r="J1767" s="67">
        <f xml:space="preserve">   MAX(0, HLOOKUP(MONTH($B1767),'Farm Crops'!$B$18:$N$28,J$5,0)  - VLOOKUP(J$4,'Farm Crops'!$B$4:$G$13,6,0)/1000*0.65*$C1767)</f>
        <v>777.96337243401763</v>
      </c>
      <c r="K1767" s="67">
        <f xml:space="preserve">   MAX(0, HLOOKUP(MONTH($B1767),'Farm Crops'!$B$18:$N$28,K$5,0)  - VLOOKUP(K$4,'Farm Crops'!$B$4:$G$13,6,0)/1000*0.65*$C1767)</f>
        <v>180.74390029325511</v>
      </c>
      <c r="L1767" s="67">
        <f xml:space="preserve">   MAX(0, HLOOKUP(MONTH($B1767),'Farm Crops'!$B$18:$N$28,L$5,0)  - VLOOKUP(L$4,'Farm Crops'!$B$4:$G$13,6,0)/1000*0.65*$C1767)</f>
        <v>32.196304985337271</v>
      </c>
      <c r="M1767" s="67">
        <f xml:space="preserve">   MAX(0, HLOOKUP(MONTH($B1767),'Farm Crops'!$B$18:$N$28,M$5,0)  - VLOOKUP(M$4,'Farm Crops'!$B$4:$G$13,6,0)/1000*0.65*$C1767)</f>
        <v>225.81384164222877</v>
      </c>
    </row>
    <row r="1768" spans="2:13" x14ac:dyDescent="0.2">
      <c r="B1768" s="4">
        <v>42245</v>
      </c>
      <c r="C1768" s="67">
        <f>'Observed Data'!$E1767</f>
        <v>0</v>
      </c>
      <c r="D1768" s="67">
        <f xml:space="preserve">   MAX(0, HLOOKUP(MONTH($B1768),'Farm Crops'!$B$18:$N$28,D$5,0)  - VLOOKUP(D$4,'Farm Crops'!$B$4:$G$13,6,0)/1000*0.65*$C1768)</f>
        <v>677.29495601173039</v>
      </c>
      <c r="E1768" s="67">
        <f xml:space="preserve">   MAX(0, HLOOKUP(MONTH($B1768),'Farm Crops'!$B$18:$N$28,E$5,0)  - VLOOKUP(E$4,'Farm Crops'!$B$4:$G$13,6,0)/1000*0.65*$C1768)</f>
        <v>452.87351906158369</v>
      </c>
      <c r="F1768" s="67">
        <f xml:space="preserve">   MAX(0, HLOOKUP(MONTH($B1768),'Farm Crops'!$B$18:$N$28,F$5,0)  - VLOOKUP(F$4,'Farm Crops'!$B$4:$G$13,6,0)/1000*0.65*$C1768)</f>
        <v>576.30653079178899</v>
      </c>
      <c r="G1768" s="67">
        <f xml:space="preserve">   MAX(0, HLOOKUP(MONTH($B1768),'Farm Crops'!$B$18:$N$28,G$5,0)  - VLOOKUP(G$4,'Farm Crops'!$B$4:$G$13,6,0)/1000*0.65*$C1768)</f>
        <v>139.19161290322583</v>
      </c>
      <c r="H1768" s="67">
        <f xml:space="preserve">   MAX(0, HLOOKUP(MONTH($B1768),'Farm Crops'!$B$18:$N$28,H$5,0)  - VLOOKUP(H$4,'Farm Crops'!$B$4:$G$13,6,0)/1000*0.65*$C1768)</f>
        <v>477.66809384164236</v>
      </c>
      <c r="I1768" s="67">
        <f xml:space="preserve">   MAX(0, HLOOKUP(MONTH($B1768),'Farm Crops'!$B$18:$N$28,I$5,0)  - VLOOKUP(I$4,'Farm Crops'!$B$4:$G$13,6,0)/1000*0.65*$C1768)</f>
        <v>788.42839296187697</v>
      </c>
      <c r="J1768" s="67">
        <f xml:space="preserve">   MAX(0, HLOOKUP(MONTH($B1768),'Farm Crops'!$B$18:$N$28,J$5,0)  - VLOOKUP(J$4,'Farm Crops'!$B$4:$G$13,6,0)/1000*0.65*$C1768)</f>
        <v>777.96337243401763</v>
      </c>
      <c r="K1768" s="67">
        <f xml:space="preserve">   MAX(0, HLOOKUP(MONTH($B1768),'Farm Crops'!$B$18:$N$28,K$5,0)  - VLOOKUP(K$4,'Farm Crops'!$B$4:$G$13,6,0)/1000*0.65*$C1768)</f>
        <v>180.74390029325511</v>
      </c>
      <c r="L1768" s="67">
        <f xml:space="preserve">   MAX(0, HLOOKUP(MONTH($B1768),'Farm Crops'!$B$18:$N$28,L$5,0)  - VLOOKUP(L$4,'Farm Crops'!$B$4:$G$13,6,0)/1000*0.65*$C1768)</f>
        <v>32.196304985337271</v>
      </c>
      <c r="M1768" s="67">
        <f xml:space="preserve">   MAX(0, HLOOKUP(MONTH($B1768),'Farm Crops'!$B$18:$N$28,M$5,0)  - VLOOKUP(M$4,'Farm Crops'!$B$4:$G$13,6,0)/1000*0.65*$C1768)</f>
        <v>225.81384164222877</v>
      </c>
    </row>
    <row r="1769" spans="2:13" x14ac:dyDescent="0.2">
      <c r="B1769" s="4">
        <v>42246</v>
      </c>
      <c r="C1769" s="67">
        <f>'Observed Data'!$E1768</f>
        <v>0</v>
      </c>
      <c r="D1769" s="67">
        <f xml:space="preserve">   MAX(0, HLOOKUP(MONTH($B1769),'Farm Crops'!$B$18:$N$28,D$5,0)  - VLOOKUP(D$4,'Farm Crops'!$B$4:$G$13,6,0)/1000*0.65*$C1769)</f>
        <v>677.29495601173039</v>
      </c>
      <c r="E1769" s="67">
        <f xml:space="preserve">   MAX(0, HLOOKUP(MONTH($B1769),'Farm Crops'!$B$18:$N$28,E$5,0)  - VLOOKUP(E$4,'Farm Crops'!$B$4:$G$13,6,0)/1000*0.65*$C1769)</f>
        <v>452.87351906158369</v>
      </c>
      <c r="F1769" s="67">
        <f xml:space="preserve">   MAX(0, HLOOKUP(MONTH($B1769),'Farm Crops'!$B$18:$N$28,F$5,0)  - VLOOKUP(F$4,'Farm Crops'!$B$4:$G$13,6,0)/1000*0.65*$C1769)</f>
        <v>576.30653079178899</v>
      </c>
      <c r="G1769" s="67">
        <f xml:space="preserve">   MAX(0, HLOOKUP(MONTH($B1769),'Farm Crops'!$B$18:$N$28,G$5,0)  - VLOOKUP(G$4,'Farm Crops'!$B$4:$G$13,6,0)/1000*0.65*$C1769)</f>
        <v>139.19161290322583</v>
      </c>
      <c r="H1769" s="67">
        <f xml:space="preserve">   MAX(0, HLOOKUP(MONTH($B1769),'Farm Crops'!$B$18:$N$28,H$5,0)  - VLOOKUP(H$4,'Farm Crops'!$B$4:$G$13,6,0)/1000*0.65*$C1769)</f>
        <v>477.66809384164236</v>
      </c>
      <c r="I1769" s="67">
        <f xml:space="preserve">   MAX(0, HLOOKUP(MONTH($B1769),'Farm Crops'!$B$18:$N$28,I$5,0)  - VLOOKUP(I$4,'Farm Crops'!$B$4:$G$13,6,0)/1000*0.65*$C1769)</f>
        <v>788.42839296187697</v>
      </c>
      <c r="J1769" s="67">
        <f xml:space="preserve">   MAX(0, HLOOKUP(MONTH($B1769),'Farm Crops'!$B$18:$N$28,J$5,0)  - VLOOKUP(J$4,'Farm Crops'!$B$4:$G$13,6,0)/1000*0.65*$C1769)</f>
        <v>777.96337243401763</v>
      </c>
      <c r="K1769" s="67">
        <f xml:space="preserve">   MAX(0, HLOOKUP(MONTH($B1769),'Farm Crops'!$B$18:$N$28,K$5,0)  - VLOOKUP(K$4,'Farm Crops'!$B$4:$G$13,6,0)/1000*0.65*$C1769)</f>
        <v>180.74390029325511</v>
      </c>
      <c r="L1769" s="67">
        <f xml:space="preserve">   MAX(0, HLOOKUP(MONTH($B1769),'Farm Crops'!$B$18:$N$28,L$5,0)  - VLOOKUP(L$4,'Farm Crops'!$B$4:$G$13,6,0)/1000*0.65*$C1769)</f>
        <v>32.196304985337271</v>
      </c>
      <c r="M1769" s="67">
        <f xml:space="preserve">   MAX(0, HLOOKUP(MONTH($B1769),'Farm Crops'!$B$18:$N$28,M$5,0)  - VLOOKUP(M$4,'Farm Crops'!$B$4:$G$13,6,0)/1000*0.65*$C1769)</f>
        <v>225.81384164222877</v>
      </c>
    </row>
    <row r="1770" spans="2:13" x14ac:dyDescent="0.2">
      <c r="B1770" s="4">
        <v>42247</v>
      </c>
      <c r="C1770" s="67">
        <f>'Observed Data'!$E1769</f>
        <v>9.5</v>
      </c>
      <c r="D1770" s="67">
        <f xml:space="preserve">   MAX(0, HLOOKUP(MONTH($B1770),'Farm Crops'!$B$18:$N$28,D$5,0)  - VLOOKUP(D$4,'Farm Crops'!$B$4:$G$13,6,0)/1000*0.65*$C1770)</f>
        <v>0</v>
      </c>
      <c r="E1770" s="67">
        <f xml:space="preserve">   MAX(0, HLOOKUP(MONTH($B1770),'Farm Crops'!$B$18:$N$28,E$5,0)  - VLOOKUP(E$4,'Farm Crops'!$B$4:$G$13,6,0)/1000*0.65*$C1770)</f>
        <v>0</v>
      </c>
      <c r="F1770" s="67">
        <f xml:space="preserve">   MAX(0, HLOOKUP(MONTH($B1770),'Farm Crops'!$B$18:$N$28,F$5,0)  - VLOOKUP(F$4,'Farm Crops'!$B$4:$G$13,6,0)/1000*0.65*$C1770)</f>
        <v>0</v>
      </c>
      <c r="G1770" s="67">
        <f xml:space="preserve">   MAX(0, HLOOKUP(MONTH($B1770),'Farm Crops'!$B$18:$N$28,G$5,0)  - VLOOKUP(G$4,'Farm Crops'!$B$4:$G$13,6,0)/1000*0.65*$C1770)</f>
        <v>0</v>
      </c>
      <c r="H1770" s="67">
        <f xml:space="preserve">   MAX(0, HLOOKUP(MONTH($B1770),'Farm Crops'!$B$18:$N$28,H$5,0)  - VLOOKUP(H$4,'Farm Crops'!$B$4:$G$13,6,0)/1000*0.65*$C1770)</f>
        <v>0</v>
      </c>
      <c r="I1770" s="67">
        <f xml:space="preserve">   MAX(0, HLOOKUP(MONTH($B1770),'Farm Crops'!$B$18:$N$28,I$5,0)  - VLOOKUP(I$4,'Farm Crops'!$B$4:$G$13,6,0)/1000*0.65*$C1770)</f>
        <v>0</v>
      </c>
      <c r="J1770" s="67">
        <f xml:space="preserve">   MAX(0, HLOOKUP(MONTH($B1770),'Farm Crops'!$B$18:$N$28,J$5,0)  - VLOOKUP(J$4,'Farm Crops'!$B$4:$G$13,6,0)/1000*0.65*$C1770)</f>
        <v>0</v>
      </c>
      <c r="K1770" s="67">
        <f xml:space="preserve">   MAX(0, HLOOKUP(MONTH($B1770),'Farm Crops'!$B$18:$N$28,K$5,0)  - VLOOKUP(K$4,'Farm Crops'!$B$4:$G$13,6,0)/1000*0.65*$C1770)</f>
        <v>0</v>
      </c>
      <c r="L1770" s="67">
        <f xml:space="preserve">   MAX(0, HLOOKUP(MONTH($B1770),'Farm Crops'!$B$18:$N$28,L$5,0)  - VLOOKUP(L$4,'Farm Crops'!$B$4:$G$13,6,0)/1000*0.65*$C1770)</f>
        <v>0</v>
      </c>
      <c r="M1770" s="67">
        <f xml:space="preserve">   MAX(0, HLOOKUP(MONTH($B1770),'Farm Crops'!$B$18:$N$28,M$5,0)  - VLOOKUP(M$4,'Farm Crops'!$B$4:$G$13,6,0)/1000*0.65*$C1770)</f>
        <v>0</v>
      </c>
    </row>
    <row r="1771" spans="2:13" x14ac:dyDescent="0.2">
      <c r="B1771" s="4">
        <v>42248</v>
      </c>
      <c r="C1771" s="67">
        <f>'Observed Data'!$E1770</f>
        <v>0</v>
      </c>
      <c r="D1771" s="67">
        <f xml:space="preserve">   MAX(0, HLOOKUP(MONTH($B1771),'Farm Crops'!$B$18:$N$28,D$5,0)  - VLOOKUP(D$4,'Farm Crops'!$B$4:$G$13,6,0)/1000*0.65*$C1771)</f>
        <v>1224.8373737373738</v>
      </c>
      <c r="E1771" s="67">
        <f xml:space="preserve">   MAX(0, HLOOKUP(MONTH($B1771),'Farm Crops'!$B$18:$N$28,E$5,0)  - VLOOKUP(E$4,'Farm Crops'!$B$4:$G$13,6,0)/1000*0.65*$C1771)</f>
        <v>734.90242424242444</v>
      </c>
      <c r="F1771" s="67">
        <f xml:space="preserve">   MAX(0, HLOOKUP(MONTH($B1771),'Farm Crops'!$B$18:$N$28,F$5,0)  - VLOOKUP(F$4,'Farm Crops'!$B$4:$G$13,6,0)/1000*0.65*$C1771)</f>
        <v>933.61358080808088</v>
      </c>
      <c r="G1771" s="67">
        <f xml:space="preserve">   MAX(0, HLOOKUP(MONTH($B1771),'Farm Crops'!$B$18:$N$28,G$5,0)  - VLOOKUP(G$4,'Farm Crops'!$B$4:$G$13,6,0)/1000*0.65*$C1771)</f>
        <v>224.40911111111114</v>
      </c>
      <c r="H1771" s="67">
        <f xml:space="preserve">   MAX(0, HLOOKUP(MONTH($B1771),'Farm Crops'!$B$18:$N$28,H$5,0)  - VLOOKUP(H$4,'Farm Crops'!$B$4:$G$13,6,0)/1000*0.65*$C1771)</f>
        <v>770.11157575757591</v>
      </c>
      <c r="I1771" s="67">
        <f xml:space="preserve">   MAX(0, HLOOKUP(MONTH($B1771),'Farm Crops'!$B$18:$N$28,I$5,0)  - VLOOKUP(I$4,'Farm Crops'!$B$4:$G$13,6,0)/1000*0.65*$C1771)</f>
        <v>1321.9973030303031</v>
      </c>
      <c r="J1771" s="67">
        <f xml:space="preserve">   MAX(0, HLOOKUP(MONTH($B1771),'Farm Crops'!$B$18:$N$28,J$5,0)  - VLOOKUP(J$4,'Farm Crops'!$B$4:$G$13,6,0)/1000*0.65*$C1771)</f>
        <v>1254.2571010101012</v>
      </c>
      <c r="K1771" s="67">
        <f xml:space="preserve">   MAX(0, HLOOKUP(MONTH($B1771),'Farm Crops'!$B$18:$N$28,K$5,0)  - VLOOKUP(K$4,'Farm Crops'!$B$4:$G$13,6,0)/1000*0.65*$C1771)</f>
        <v>291.40102020202016</v>
      </c>
      <c r="L1771" s="67">
        <f xml:space="preserve">   MAX(0, HLOOKUP(MONTH($B1771),'Farm Crops'!$B$18:$N$28,L$5,0)  - VLOOKUP(L$4,'Farm Crops'!$B$4:$G$13,6,0)/1000*0.65*$C1771)</f>
        <v>51.907898989899039</v>
      </c>
      <c r="M1771" s="67">
        <f xml:space="preserve">   MAX(0, HLOOKUP(MONTH($B1771),'Farm Crops'!$B$18:$N$28,M$5,0)  - VLOOKUP(M$4,'Farm Crops'!$B$4:$G$13,6,0)/1000*0.65*$C1771)</f>
        <v>364.06420202020206</v>
      </c>
    </row>
    <row r="1772" spans="2:13" x14ac:dyDescent="0.2">
      <c r="B1772" s="4">
        <v>42249</v>
      </c>
      <c r="C1772" s="67">
        <f>'Observed Data'!$E1771</f>
        <v>0</v>
      </c>
      <c r="D1772" s="67">
        <f xml:space="preserve">   MAX(0, HLOOKUP(MONTH($B1772),'Farm Crops'!$B$18:$N$28,D$5,0)  - VLOOKUP(D$4,'Farm Crops'!$B$4:$G$13,6,0)/1000*0.65*$C1772)</f>
        <v>1224.8373737373738</v>
      </c>
      <c r="E1772" s="67">
        <f xml:space="preserve">   MAX(0, HLOOKUP(MONTH($B1772),'Farm Crops'!$B$18:$N$28,E$5,0)  - VLOOKUP(E$4,'Farm Crops'!$B$4:$G$13,6,0)/1000*0.65*$C1772)</f>
        <v>734.90242424242444</v>
      </c>
      <c r="F1772" s="67">
        <f xml:space="preserve">   MAX(0, HLOOKUP(MONTH($B1772),'Farm Crops'!$B$18:$N$28,F$5,0)  - VLOOKUP(F$4,'Farm Crops'!$B$4:$G$13,6,0)/1000*0.65*$C1772)</f>
        <v>933.61358080808088</v>
      </c>
      <c r="G1772" s="67">
        <f xml:space="preserve">   MAX(0, HLOOKUP(MONTH($B1772),'Farm Crops'!$B$18:$N$28,G$5,0)  - VLOOKUP(G$4,'Farm Crops'!$B$4:$G$13,6,0)/1000*0.65*$C1772)</f>
        <v>224.40911111111114</v>
      </c>
      <c r="H1772" s="67">
        <f xml:space="preserve">   MAX(0, HLOOKUP(MONTH($B1772),'Farm Crops'!$B$18:$N$28,H$5,0)  - VLOOKUP(H$4,'Farm Crops'!$B$4:$G$13,6,0)/1000*0.65*$C1772)</f>
        <v>770.11157575757591</v>
      </c>
      <c r="I1772" s="67">
        <f xml:space="preserve">   MAX(0, HLOOKUP(MONTH($B1772),'Farm Crops'!$B$18:$N$28,I$5,0)  - VLOOKUP(I$4,'Farm Crops'!$B$4:$G$13,6,0)/1000*0.65*$C1772)</f>
        <v>1321.9973030303031</v>
      </c>
      <c r="J1772" s="67">
        <f xml:space="preserve">   MAX(0, HLOOKUP(MONTH($B1772),'Farm Crops'!$B$18:$N$28,J$5,0)  - VLOOKUP(J$4,'Farm Crops'!$B$4:$G$13,6,0)/1000*0.65*$C1772)</f>
        <v>1254.2571010101012</v>
      </c>
      <c r="K1772" s="67">
        <f xml:space="preserve">   MAX(0, HLOOKUP(MONTH($B1772),'Farm Crops'!$B$18:$N$28,K$5,0)  - VLOOKUP(K$4,'Farm Crops'!$B$4:$G$13,6,0)/1000*0.65*$C1772)</f>
        <v>291.40102020202016</v>
      </c>
      <c r="L1772" s="67">
        <f xml:space="preserve">   MAX(0, HLOOKUP(MONTH($B1772),'Farm Crops'!$B$18:$N$28,L$5,0)  - VLOOKUP(L$4,'Farm Crops'!$B$4:$G$13,6,0)/1000*0.65*$C1772)</f>
        <v>51.907898989899039</v>
      </c>
      <c r="M1772" s="67">
        <f xml:space="preserve">   MAX(0, HLOOKUP(MONTH($B1772),'Farm Crops'!$B$18:$N$28,M$5,0)  - VLOOKUP(M$4,'Farm Crops'!$B$4:$G$13,6,0)/1000*0.65*$C1772)</f>
        <v>364.06420202020206</v>
      </c>
    </row>
    <row r="1773" spans="2:13" x14ac:dyDescent="0.2">
      <c r="B1773" s="4">
        <v>42250</v>
      </c>
      <c r="C1773" s="67">
        <f>'Observed Data'!$E1772</f>
        <v>0</v>
      </c>
      <c r="D1773" s="67">
        <f xml:space="preserve">   MAX(0, HLOOKUP(MONTH($B1773),'Farm Crops'!$B$18:$N$28,D$5,0)  - VLOOKUP(D$4,'Farm Crops'!$B$4:$G$13,6,0)/1000*0.65*$C1773)</f>
        <v>1224.8373737373738</v>
      </c>
      <c r="E1773" s="67">
        <f xml:space="preserve">   MAX(0, HLOOKUP(MONTH($B1773),'Farm Crops'!$B$18:$N$28,E$5,0)  - VLOOKUP(E$4,'Farm Crops'!$B$4:$G$13,6,0)/1000*0.65*$C1773)</f>
        <v>734.90242424242444</v>
      </c>
      <c r="F1773" s="67">
        <f xml:space="preserve">   MAX(0, HLOOKUP(MONTH($B1773),'Farm Crops'!$B$18:$N$28,F$5,0)  - VLOOKUP(F$4,'Farm Crops'!$B$4:$G$13,6,0)/1000*0.65*$C1773)</f>
        <v>933.61358080808088</v>
      </c>
      <c r="G1773" s="67">
        <f xml:space="preserve">   MAX(0, HLOOKUP(MONTH($B1773),'Farm Crops'!$B$18:$N$28,G$5,0)  - VLOOKUP(G$4,'Farm Crops'!$B$4:$G$13,6,0)/1000*0.65*$C1773)</f>
        <v>224.40911111111114</v>
      </c>
      <c r="H1773" s="67">
        <f xml:space="preserve">   MAX(0, HLOOKUP(MONTH($B1773),'Farm Crops'!$B$18:$N$28,H$5,0)  - VLOOKUP(H$4,'Farm Crops'!$B$4:$G$13,6,0)/1000*0.65*$C1773)</f>
        <v>770.11157575757591</v>
      </c>
      <c r="I1773" s="67">
        <f xml:space="preserve">   MAX(0, HLOOKUP(MONTH($B1773),'Farm Crops'!$B$18:$N$28,I$5,0)  - VLOOKUP(I$4,'Farm Crops'!$B$4:$G$13,6,0)/1000*0.65*$C1773)</f>
        <v>1321.9973030303031</v>
      </c>
      <c r="J1773" s="67">
        <f xml:space="preserve">   MAX(0, HLOOKUP(MONTH($B1773),'Farm Crops'!$B$18:$N$28,J$5,0)  - VLOOKUP(J$4,'Farm Crops'!$B$4:$G$13,6,0)/1000*0.65*$C1773)</f>
        <v>1254.2571010101012</v>
      </c>
      <c r="K1773" s="67">
        <f xml:space="preserve">   MAX(0, HLOOKUP(MONTH($B1773),'Farm Crops'!$B$18:$N$28,K$5,0)  - VLOOKUP(K$4,'Farm Crops'!$B$4:$G$13,6,0)/1000*0.65*$C1773)</f>
        <v>291.40102020202016</v>
      </c>
      <c r="L1773" s="67">
        <f xml:space="preserve">   MAX(0, HLOOKUP(MONTH($B1773),'Farm Crops'!$B$18:$N$28,L$5,0)  - VLOOKUP(L$4,'Farm Crops'!$B$4:$G$13,6,0)/1000*0.65*$C1773)</f>
        <v>51.907898989899039</v>
      </c>
      <c r="M1773" s="67">
        <f xml:space="preserve">   MAX(0, HLOOKUP(MONTH($B1773),'Farm Crops'!$B$18:$N$28,M$5,0)  - VLOOKUP(M$4,'Farm Crops'!$B$4:$G$13,6,0)/1000*0.65*$C1773)</f>
        <v>364.06420202020206</v>
      </c>
    </row>
    <row r="1774" spans="2:13" x14ac:dyDescent="0.2">
      <c r="B1774" s="4">
        <v>42251</v>
      </c>
      <c r="C1774" s="67">
        <f>'Observed Data'!$E1773</f>
        <v>0</v>
      </c>
      <c r="D1774" s="67">
        <f xml:space="preserve">   MAX(0, HLOOKUP(MONTH($B1774),'Farm Crops'!$B$18:$N$28,D$5,0)  - VLOOKUP(D$4,'Farm Crops'!$B$4:$G$13,6,0)/1000*0.65*$C1774)</f>
        <v>1224.8373737373738</v>
      </c>
      <c r="E1774" s="67">
        <f xml:space="preserve">   MAX(0, HLOOKUP(MONTH($B1774),'Farm Crops'!$B$18:$N$28,E$5,0)  - VLOOKUP(E$4,'Farm Crops'!$B$4:$G$13,6,0)/1000*0.65*$C1774)</f>
        <v>734.90242424242444</v>
      </c>
      <c r="F1774" s="67">
        <f xml:space="preserve">   MAX(0, HLOOKUP(MONTH($B1774),'Farm Crops'!$B$18:$N$28,F$5,0)  - VLOOKUP(F$4,'Farm Crops'!$B$4:$G$13,6,0)/1000*0.65*$C1774)</f>
        <v>933.61358080808088</v>
      </c>
      <c r="G1774" s="67">
        <f xml:space="preserve">   MAX(0, HLOOKUP(MONTH($B1774),'Farm Crops'!$B$18:$N$28,G$5,0)  - VLOOKUP(G$4,'Farm Crops'!$B$4:$G$13,6,0)/1000*0.65*$C1774)</f>
        <v>224.40911111111114</v>
      </c>
      <c r="H1774" s="67">
        <f xml:space="preserve">   MAX(0, HLOOKUP(MONTH($B1774),'Farm Crops'!$B$18:$N$28,H$5,0)  - VLOOKUP(H$4,'Farm Crops'!$B$4:$G$13,6,0)/1000*0.65*$C1774)</f>
        <v>770.11157575757591</v>
      </c>
      <c r="I1774" s="67">
        <f xml:space="preserve">   MAX(0, HLOOKUP(MONTH($B1774),'Farm Crops'!$B$18:$N$28,I$5,0)  - VLOOKUP(I$4,'Farm Crops'!$B$4:$G$13,6,0)/1000*0.65*$C1774)</f>
        <v>1321.9973030303031</v>
      </c>
      <c r="J1774" s="67">
        <f xml:space="preserve">   MAX(0, HLOOKUP(MONTH($B1774),'Farm Crops'!$B$18:$N$28,J$5,0)  - VLOOKUP(J$4,'Farm Crops'!$B$4:$G$13,6,0)/1000*0.65*$C1774)</f>
        <v>1254.2571010101012</v>
      </c>
      <c r="K1774" s="67">
        <f xml:space="preserve">   MAX(0, HLOOKUP(MONTH($B1774),'Farm Crops'!$B$18:$N$28,K$5,0)  - VLOOKUP(K$4,'Farm Crops'!$B$4:$G$13,6,0)/1000*0.65*$C1774)</f>
        <v>291.40102020202016</v>
      </c>
      <c r="L1774" s="67">
        <f xml:space="preserve">   MAX(0, HLOOKUP(MONTH($B1774),'Farm Crops'!$B$18:$N$28,L$5,0)  - VLOOKUP(L$4,'Farm Crops'!$B$4:$G$13,6,0)/1000*0.65*$C1774)</f>
        <v>51.907898989899039</v>
      </c>
      <c r="M1774" s="67">
        <f xml:space="preserve">   MAX(0, HLOOKUP(MONTH($B1774),'Farm Crops'!$B$18:$N$28,M$5,0)  - VLOOKUP(M$4,'Farm Crops'!$B$4:$G$13,6,0)/1000*0.65*$C1774)</f>
        <v>364.06420202020206</v>
      </c>
    </row>
    <row r="1775" spans="2:13" x14ac:dyDescent="0.2">
      <c r="B1775" s="4">
        <v>42252</v>
      </c>
      <c r="C1775" s="67">
        <f>'Observed Data'!$E1774</f>
        <v>0</v>
      </c>
      <c r="D1775" s="67">
        <f xml:space="preserve">   MAX(0, HLOOKUP(MONTH($B1775),'Farm Crops'!$B$18:$N$28,D$5,0)  - VLOOKUP(D$4,'Farm Crops'!$B$4:$G$13,6,0)/1000*0.65*$C1775)</f>
        <v>1224.8373737373738</v>
      </c>
      <c r="E1775" s="67">
        <f xml:space="preserve">   MAX(0, HLOOKUP(MONTH($B1775),'Farm Crops'!$B$18:$N$28,E$5,0)  - VLOOKUP(E$4,'Farm Crops'!$B$4:$G$13,6,0)/1000*0.65*$C1775)</f>
        <v>734.90242424242444</v>
      </c>
      <c r="F1775" s="67">
        <f xml:space="preserve">   MAX(0, HLOOKUP(MONTH($B1775),'Farm Crops'!$B$18:$N$28,F$5,0)  - VLOOKUP(F$4,'Farm Crops'!$B$4:$G$13,6,0)/1000*0.65*$C1775)</f>
        <v>933.61358080808088</v>
      </c>
      <c r="G1775" s="67">
        <f xml:space="preserve">   MAX(0, HLOOKUP(MONTH($B1775),'Farm Crops'!$B$18:$N$28,G$5,0)  - VLOOKUP(G$4,'Farm Crops'!$B$4:$G$13,6,0)/1000*0.65*$C1775)</f>
        <v>224.40911111111114</v>
      </c>
      <c r="H1775" s="67">
        <f xml:space="preserve">   MAX(0, HLOOKUP(MONTH($B1775),'Farm Crops'!$B$18:$N$28,H$5,0)  - VLOOKUP(H$4,'Farm Crops'!$B$4:$G$13,6,0)/1000*0.65*$C1775)</f>
        <v>770.11157575757591</v>
      </c>
      <c r="I1775" s="67">
        <f xml:space="preserve">   MAX(0, HLOOKUP(MONTH($B1775),'Farm Crops'!$B$18:$N$28,I$5,0)  - VLOOKUP(I$4,'Farm Crops'!$B$4:$G$13,6,0)/1000*0.65*$C1775)</f>
        <v>1321.9973030303031</v>
      </c>
      <c r="J1775" s="67">
        <f xml:space="preserve">   MAX(0, HLOOKUP(MONTH($B1775),'Farm Crops'!$B$18:$N$28,J$5,0)  - VLOOKUP(J$4,'Farm Crops'!$B$4:$G$13,6,0)/1000*0.65*$C1775)</f>
        <v>1254.2571010101012</v>
      </c>
      <c r="K1775" s="67">
        <f xml:space="preserve">   MAX(0, HLOOKUP(MONTH($B1775),'Farm Crops'!$B$18:$N$28,K$5,0)  - VLOOKUP(K$4,'Farm Crops'!$B$4:$G$13,6,0)/1000*0.65*$C1775)</f>
        <v>291.40102020202016</v>
      </c>
      <c r="L1775" s="67">
        <f xml:space="preserve">   MAX(0, HLOOKUP(MONTH($B1775),'Farm Crops'!$B$18:$N$28,L$5,0)  - VLOOKUP(L$4,'Farm Crops'!$B$4:$G$13,6,0)/1000*0.65*$C1775)</f>
        <v>51.907898989899039</v>
      </c>
      <c r="M1775" s="67">
        <f xml:space="preserve">   MAX(0, HLOOKUP(MONTH($B1775),'Farm Crops'!$B$18:$N$28,M$5,0)  - VLOOKUP(M$4,'Farm Crops'!$B$4:$G$13,6,0)/1000*0.65*$C1775)</f>
        <v>364.06420202020206</v>
      </c>
    </row>
    <row r="1776" spans="2:13" x14ac:dyDescent="0.2">
      <c r="B1776" s="4">
        <v>42253</v>
      </c>
      <c r="C1776" s="67">
        <f>'Observed Data'!$E1775</f>
        <v>0</v>
      </c>
      <c r="D1776" s="67">
        <f xml:space="preserve">   MAX(0, HLOOKUP(MONTH($B1776),'Farm Crops'!$B$18:$N$28,D$5,0)  - VLOOKUP(D$4,'Farm Crops'!$B$4:$G$13,6,0)/1000*0.65*$C1776)</f>
        <v>1224.8373737373738</v>
      </c>
      <c r="E1776" s="67">
        <f xml:space="preserve">   MAX(0, HLOOKUP(MONTH($B1776),'Farm Crops'!$B$18:$N$28,E$5,0)  - VLOOKUP(E$4,'Farm Crops'!$B$4:$G$13,6,0)/1000*0.65*$C1776)</f>
        <v>734.90242424242444</v>
      </c>
      <c r="F1776" s="67">
        <f xml:space="preserve">   MAX(0, HLOOKUP(MONTH($B1776),'Farm Crops'!$B$18:$N$28,F$5,0)  - VLOOKUP(F$4,'Farm Crops'!$B$4:$G$13,6,0)/1000*0.65*$C1776)</f>
        <v>933.61358080808088</v>
      </c>
      <c r="G1776" s="67">
        <f xml:space="preserve">   MAX(0, HLOOKUP(MONTH($B1776),'Farm Crops'!$B$18:$N$28,G$5,0)  - VLOOKUP(G$4,'Farm Crops'!$B$4:$G$13,6,0)/1000*0.65*$C1776)</f>
        <v>224.40911111111114</v>
      </c>
      <c r="H1776" s="67">
        <f xml:space="preserve">   MAX(0, HLOOKUP(MONTH($B1776),'Farm Crops'!$B$18:$N$28,H$5,0)  - VLOOKUP(H$4,'Farm Crops'!$B$4:$G$13,6,0)/1000*0.65*$C1776)</f>
        <v>770.11157575757591</v>
      </c>
      <c r="I1776" s="67">
        <f xml:space="preserve">   MAX(0, HLOOKUP(MONTH($B1776),'Farm Crops'!$B$18:$N$28,I$5,0)  - VLOOKUP(I$4,'Farm Crops'!$B$4:$G$13,6,0)/1000*0.65*$C1776)</f>
        <v>1321.9973030303031</v>
      </c>
      <c r="J1776" s="67">
        <f xml:space="preserve">   MAX(0, HLOOKUP(MONTH($B1776),'Farm Crops'!$B$18:$N$28,J$5,0)  - VLOOKUP(J$4,'Farm Crops'!$B$4:$G$13,6,0)/1000*0.65*$C1776)</f>
        <v>1254.2571010101012</v>
      </c>
      <c r="K1776" s="67">
        <f xml:space="preserve">   MAX(0, HLOOKUP(MONTH($B1776),'Farm Crops'!$B$18:$N$28,K$5,0)  - VLOOKUP(K$4,'Farm Crops'!$B$4:$G$13,6,0)/1000*0.65*$C1776)</f>
        <v>291.40102020202016</v>
      </c>
      <c r="L1776" s="67">
        <f xml:space="preserve">   MAX(0, HLOOKUP(MONTH($B1776),'Farm Crops'!$B$18:$N$28,L$5,0)  - VLOOKUP(L$4,'Farm Crops'!$B$4:$G$13,6,0)/1000*0.65*$C1776)</f>
        <v>51.907898989899039</v>
      </c>
      <c r="M1776" s="67">
        <f xml:space="preserve">   MAX(0, HLOOKUP(MONTH($B1776),'Farm Crops'!$B$18:$N$28,M$5,0)  - VLOOKUP(M$4,'Farm Crops'!$B$4:$G$13,6,0)/1000*0.65*$C1776)</f>
        <v>364.06420202020206</v>
      </c>
    </row>
    <row r="1777" spans="2:13" x14ac:dyDescent="0.2">
      <c r="B1777" s="4">
        <v>42254</v>
      </c>
      <c r="C1777" s="67">
        <f>'Observed Data'!$E1776</f>
        <v>0</v>
      </c>
      <c r="D1777" s="67">
        <f xml:space="preserve">   MAX(0, HLOOKUP(MONTH($B1777),'Farm Crops'!$B$18:$N$28,D$5,0)  - VLOOKUP(D$4,'Farm Crops'!$B$4:$G$13,6,0)/1000*0.65*$C1777)</f>
        <v>1224.8373737373738</v>
      </c>
      <c r="E1777" s="67">
        <f xml:space="preserve">   MAX(0, HLOOKUP(MONTH($B1777),'Farm Crops'!$B$18:$N$28,E$5,0)  - VLOOKUP(E$4,'Farm Crops'!$B$4:$G$13,6,0)/1000*0.65*$C1777)</f>
        <v>734.90242424242444</v>
      </c>
      <c r="F1777" s="67">
        <f xml:space="preserve">   MAX(0, HLOOKUP(MONTH($B1777),'Farm Crops'!$B$18:$N$28,F$5,0)  - VLOOKUP(F$4,'Farm Crops'!$B$4:$G$13,6,0)/1000*0.65*$C1777)</f>
        <v>933.61358080808088</v>
      </c>
      <c r="G1777" s="67">
        <f xml:space="preserve">   MAX(0, HLOOKUP(MONTH($B1777),'Farm Crops'!$B$18:$N$28,G$5,0)  - VLOOKUP(G$4,'Farm Crops'!$B$4:$G$13,6,0)/1000*0.65*$C1777)</f>
        <v>224.40911111111114</v>
      </c>
      <c r="H1777" s="67">
        <f xml:space="preserve">   MAX(0, HLOOKUP(MONTH($B1777),'Farm Crops'!$B$18:$N$28,H$5,0)  - VLOOKUP(H$4,'Farm Crops'!$B$4:$G$13,6,0)/1000*0.65*$C1777)</f>
        <v>770.11157575757591</v>
      </c>
      <c r="I1777" s="67">
        <f xml:space="preserve">   MAX(0, HLOOKUP(MONTH($B1777),'Farm Crops'!$B$18:$N$28,I$5,0)  - VLOOKUP(I$4,'Farm Crops'!$B$4:$G$13,6,0)/1000*0.65*$C1777)</f>
        <v>1321.9973030303031</v>
      </c>
      <c r="J1777" s="67">
        <f xml:space="preserve">   MAX(0, HLOOKUP(MONTH($B1777),'Farm Crops'!$B$18:$N$28,J$5,0)  - VLOOKUP(J$4,'Farm Crops'!$B$4:$G$13,6,0)/1000*0.65*$C1777)</f>
        <v>1254.2571010101012</v>
      </c>
      <c r="K1777" s="67">
        <f xml:space="preserve">   MAX(0, HLOOKUP(MONTH($B1777),'Farm Crops'!$B$18:$N$28,K$5,0)  - VLOOKUP(K$4,'Farm Crops'!$B$4:$G$13,6,0)/1000*0.65*$C1777)</f>
        <v>291.40102020202016</v>
      </c>
      <c r="L1777" s="67">
        <f xml:space="preserve">   MAX(0, HLOOKUP(MONTH($B1777),'Farm Crops'!$B$18:$N$28,L$5,0)  - VLOOKUP(L$4,'Farm Crops'!$B$4:$G$13,6,0)/1000*0.65*$C1777)</f>
        <v>51.907898989899039</v>
      </c>
      <c r="M1777" s="67">
        <f xml:space="preserve">   MAX(0, HLOOKUP(MONTH($B1777),'Farm Crops'!$B$18:$N$28,M$5,0)  - VLOOKUP(M$4,'Farm Crops'!$B$4:$G$13,6,0)/1000*0.65*$C1777)</f>
        <v>364.06420202020206</v>
      </c>
    </row>
    <row r="1778" spans="2:13" x14ac:dyDescent="0.2">
      <c r="B1778" s="4">
        <v>42255</v>
      </c>
      <c r="C1778" s="67">
        <f>'Observed Data'!$E1777</f>
        <v>17</v>
      </c>
      <c r="D1778" s="67">
        <f xml:space="preserve">   MAX(0, HLOOKUP(MONTH($B1778),'Farm Crops'!$B$18:$N$28,D$5,0)  - VLOOKUP(D$4,'Farm Crops'!$B$4:$G$13,6,0)/1000*0.65*$C1778)</f>
        <v>0</v>
      </c>
      <c r="E1778" s="67">
        <f xml:space="preserve">   MAX(0, HLOOKUP(MONTH($B1778),'Farm Crops'!$B$18:$N$28,E$5,0)  - VLOOKUP(E$4,'Farm Crops'!$B$4:$G$13,6,0)/1000*0.65*$C1778)</f>
        <v>0</v>
      </c>
      <c r="F1778" s="67">
        <f xml:space="preserve">   MAX(0, HLOOKUP(MONTH($B1778),'Farm Crops'!$B$18:$N$28,F$5,0)  - VLOOKUP(F$4,'Farm Crops'!$B$4:$G$13,6,0)/1000*0.65*$C1778)</f>
        <v>0</v>
      </c>
      <c r="G1778" s="67">
        <f xml:space="preserve">   MAX(0, HLOOKUP(MONTH($B1778),'Farm Crops'!$B$18:$N$28,G$5,0)  - VLOOKUP(G$4,'Farm Crops'!$B$4:$G$13,6,0)/1000*0.65*$C1778)</f>
        <v>0</v>
      </c>
      <c r="H1778" s="67">
        <f xml:space="preserve">   MAX(0, HLOOKUP(MONTH($B1778),'Farm Crops'!$B$18:$N$28,H$5,0)  - VLOOKUP(H$4,'Farm Crops'!$B$4:$G$13,6,0)/1000*0.65*$C1778)</f>
        <v>0</v>
      </c>
      <c r="I1778" s="67">
        <f xml:space="preserve">   MAX(0, HLOOKUP(MONTH($B1778),'Farm Crops'!$B$18:$N$28,I$5,0)  - VLOOKUP(I$4,'Farm Crops'!$B$4:$G$13,6,0)/1000*0.65*$C1778)</f>
        <v>0</v>
      </c>
      <c r="J1778" s="67">
        <f xml:space="preserve">   MAX(0, HLOOKUP(MONTH($B1778),'Farm Crops'!$B$18:$N$28,J$5,0)  - VLOOKUP(J$4,'Farm Crops'!$B$4:$G$13,6,0)/1000*0.65*$C1778)</f>
        <v>0</v>
      </c>
      <c r="K1778" s="67">
        <f xml:space="preserve">   MAX(0, HLOOKUP(MONTH($B1778),'Farm Crops'!$B$18:$N$28,K$5,0)  - VLOOKUP(K$4,'Farm Crops'!$B$4:$G$13,6,0)/1000*0.65*$C1778)</f>
        <v>0</v>
      </c>
      <c r="L1778" s="67">
        <f xml:space="preserve">   MAX(0, HLOOKUP(MONTH($B1778),'Farm Crops'!$B$18:$N$28,L$5,0)  - VLOOKUP(L$4,'Farm Crops'!$B$4:$G$13,6,0)/1000*0.65*$C1778)</f>
        <v>0</v>
      </c>
      <c r="M1778" s="67">
        <f xml:space="preserve">   MAX(0, HLOOKUP(MONTH($B1778),'Farm Crops'!$B$18:$N$28,M$5,0)  - VLOOKUP(M$4,'Farm Crops'!$B$4:$G$13,6,0)/1000*0.65*$C1778)</f>
        <v>0</v>
      </c>
    </row>
    <row r="1779" spans="2:13" x14ac:dyDescent="0.2">
      <c r="B1779" s="4">
        <v>42256</v>
      </c>
      <c r="C1779" s="67">
        <f>'Observed Data'!$E1778</f>
        <v>0</v>
      </c>
      <c r="D1779" s="67">
        <f xml:space="preserve">   MAX(0, HLOOKUP(MONTH($B1779),'Farm Crops'!$B$18:$N$28,D$5,0)  - VLOOKUP(D$4,'Farm Crops'!$B$4:$G$13,6,0)/1000*0.65*$C1779)</f>
        <v>1224.8373737373738</v>
      </c>
      <c r="E1779" s="67">
        <f xml:space="preserve">   MAX(0, HLOOKUP(MONTH($B1779),'Farm Crops'!$B$18:$N$28,E$5,0)  - VLOOKUP(E$4,'Farm Crops'!$B$4:$G$13,6,0)/1000*0.65*$C1779)</f>
        <v>734.90242424242444</v>
      </c>
      <c r="F1779" s="67">
        <f xml:space="preserve">   MAX(0, HLOOKUP(MONTH($B1779),'Farm Crops'!$B$18:$N$28,F$5,0)  - VLOOKUP(F$4,'Farm Crops'!$B$4:$G$13,6,0)/1000*0.65*$C1779)</f>
        <v>933.61358080808088</v>
      </c>
      <c r="G1779" s="67">
        <f xml:space="preserve">   MAX(0, HLOOKUP(MONTH($B1779),'Farm Crops'!$B$18:$N$28,G$5,0)  - VLOOKUP(G$4,'Farm Crops'!$B$4:$G$13,6,0)/1000*0.65*$C1779)</f>
        <v>224.40911111111114</v>
      </c>
      <c r="H1779" s="67">
        <f xml:space="preserve">   MAX(0, HLOOKUP(MONTH($B1779),'Farm Crops'!$B$18:$N$28,H$5,0)  - VLOOKUP(H$4,'Farm Crops'!$B$4:$G$13,6,0)/1000*0.65*$C1779)</f>
        <v>770.11157575757591</v>
      </c>
      <c r="I1779" s="67">
        <f xml:space="preserve">   MAX(0, HLOOKUP(MONTH($B1779),'Farm Crops'!$B$18:$N$28,I$5,0)  - VLOOKUP(I$4,'Farm Crops'!$B$4:$G$13,6,0)/1000*0.65*$C1779)</f>
        <v>1321.9973030303031</v>
      </c>
      <c r="J1779" s="67">
        <f xml:space="preserve">   MAX(0, HLOOKUP(MONTH($B1779),'Farm Crops'!$B$18:$N$28,J$5,0)  - VLOOKUP(J$4,'Farm Crops'!$B$4:$G$13,6,0)/1000*0.65*$C1779)</f>
        <v>1254.2571010101012</v>
      </c>
      <c r="K1779" s="67">
        <f xml:space="preserve">   MAX(0, HLOOKUP(MONTH($B1779),'Farm Crops'!$B$18:$N$28,K$5,0)  - VLOOKUP(K$4,'Farm Crops'!$B$4:$G$13,6,0)/1000*0.65*$C1779)</f>
        <v>291.40102020202016</v>
      </c>
      <c r="L1779" s="67">
        <f xml:space="preserve">   MAX(0, HLOOKUP(MONTH($B1779),'Farm Crops'!$B$18:$N$28,L$5,0)  - VLOOKUP(L$4,'Farm Crops'!$B$4:$G$13,6,0)/1000*0.65*$C1779)</f>
        <v>51.907898989899039</v>
      </c>
      <c r="M1779" s="67">
        <f xml:space="preserve">   MAX(0, HLOOKUP(MONTH($B1779),'Farm Crops'!$B$18:$N$28,M$5,0)  - VLOOKUP(M$4,'Farm Crops'!$B$4:$G$13,6,0)/1000*0.65*$C1779)</f>
        <v>364.06420202020206</v>
      </c>
    </row>
    <row r="1780" spans="2:13" x14ac:dyDescent="0.2">
      <c r="B1780" s="4">
        <v>42257</v>
      </c>
      <c r="C1780" s="67">
        <f>'Observed Data'!$E1779</f>
        <v>0</v>
      </c>
      <c r="D1780" s="67">
        <f xml:space="preserve">   MAX(0, HLOOKUP(MONTH($B1780),'Farm Crops'!$B$18:$N$28,D$5,0)  - VLOOKUP(D$4,'Farm Crops'!$B$4:$G$13,6,0)/1000*0.65*$C1780)</f>
        <v>1224.8373737373738</v>
      </c>
      <c r="E1780" s="67">
        <f xml:space="preserve">   MAX(0, HLOOKUP(MONTH($B1780),'Farm Crops'!$B$18:$N$28,E$5,0)  - VLOOKUP(E$4,'Farm Crops'!$B$4:$G$13,6,0)/1000*0.65*$C1780)</f>
        <v>734.90242424242444</v>
      </c>
      <c r="F1780" s="67">
        <f xml:space="preserve">   MAX(0, HLOOKUP(MONTH($B1780),'Farm Crops'!$B$18:$N$28,F$5,0)  - VLOOKUP(F$4,'Farm Crops'!$B$4:$G$13,6,0)/1000*0.65*$C1780)</f>
        <v>933.61358080808088</v>
      </c>
      <c r="G1780" s="67">
        <f xml:space="preserve">   MAX(0, HLOOKUP(MONTH($B1780),'Farm Crops'!$B$18:$N$28,G$5,0)  - VLOOKUP(G$4,'Farm Crops'!$B$4:$G$13,6,0)/1000*0.65*$C1780)</f>
        <v>224.40911111111114</v>
      </c>
      <c r="H1780" s="67">
        <f xml:space="preserve">   MAX(0, HLOOKUP(MONTH($B1780),'Farm Crops'!$B$18:$N$28,H$5,0)  - VLOOKUP(H$4,'Farm Crops'!$B$4:$G$13,6,0)/1000*0.65*$C1780)</f>
        <v>770.11157575757591</v>
      </c>
      <c r="I1780" s="67">
        <f xml:space="preserve">   MAX(0, HLOOKUP(MONTH($B1780),'Farm Crops'!$B$18:$N$28,I$5,0)  - VLOOKUP(I$4,'Farm Crops'!$B$4:$G$13,6,0)/1000*0.65*$C1780)</f>
        <v>1321.9973030303031</v>
      </c>
      <c r="J1780" s="67">
        <f xml:space="preserve">   MAX(0, HLOOKUP(MONTH($B1780),'Farm Crops'!$B$18:$N$28,J$5,0)  - VLOOKUP(J$4,'Farm Crops'!$B$4:$G$13,6,0)/1000*0.65*$C1780)</f>
        <v>1254.2571010101012</v>
      </c>
      <c r="K1780" s="67">
        <f xml:space="preserve">   MAX(0, HLOOKUP(MONTH($B1780),'Farm Crops'!$B$18:$N$28,K$5,0)  - VLOOKUP(K$4,'Farm Crops'!$B$4:$G$13,6,0)/1000*0.65*$C1780)</f>
        <v>291.40102020202016</v>
      </c>
      <c r="L1780" s="67">
        <f xml:space="preserve">   MAX(0, HLOOKUP(MONTH($B1780),'Farm Crops'!$B$18:$N$28,L$5,0)  - VLOOKUP(L$4,'Farm Crops'!$B$4:$G$13,6,0)/1000*0.65*$C1780)</f>
        <v>51.907898989899039</v>
      </c>
      <c r="M1780" s="67">
        <f xml:space="preserve">   MAX(0, HLOOKUP(MONTH($B1780),'Farm Crops'!$B$18:$N$28,M$5,0)  - VLOOKUP(M$4,'Farm Crops'!$B$4:$G$13,6,0)/1000*0.65*$C1780)</f>
        <v>364.06420202020206</v>
      </c>
    </row>
    <row r="1781" spans="2:13" x14ac:dyDescent="0.2">
      <c r="B1781" s="4">
        <v>42258</v>
      </c>
      <c r="C1781" s="67">
        <f>'Observed Data'!$E1780</f>
        <v>0</v>
      </c>
      <c r="D1781" s="67">
        <f xml:space="preserve">   MAX(0, HLOOKUP(MONTH($B1781),'Farm Crops'!$B$18:$N$28,D$5,0)  - VLOOKUP(D$4,'Farm Crops'!$B$4:$G$13,6,0)/1000*0.65*$C1781)</f>
        <v>1224.8373737373738</v>
      </c>
      <c r="E1781" s="67">
        <f xml:space="preserve">   MAX(0, HLOOKUP(MONTH($B1781),'Farm Crops'!$B$18:$N$28,E$5,0)  - VLOOKUP(E$4,'Farm Crops'!$B$4:$G$13,6,0)/1000*0.65*$C1781)</f>
        <v>734.90242424242444</v>
      </c>
      <c r="F1781" s="67">
        <f xml:space="preserve">   MAX(0, HLOOKUP(MONTH($B1781),'Farm Crops'!$B$18:$N$28,F$5,0)  - VLOOKUP(F$4,'Farm Crops'!$B$4:$G$13,6,0)/1000*0.65*$C1781)</f>
        <v>933.61358080808088</v>
      </c>
      <c r="G1781" s="67">
        <f xml:space="preserve">   MAX(0, HLOOKUP(MONTH($B1781),'Farm Crops'!$B$18:$N$28,G$5,0)  - VLOOKUP(G$4,'Farm Crops'!$B$4:$G$13,6,0)/1000*0.65*$C1781)</f>
        <v>224.40911111111114</v>
      </c>
      <c r="H1781" s="67">
        <f xml:space="preserve">   MAX(0, HLOOKUP(MONTH($B1781),'Farm Crops'!$B$18:$N$28,H$5,0)  - VLOOKUP(H$4,'Farm Crops'!$B$4:$G$13,6,0)/1000*0.65*$C1781)</f>
        <v>770.11157575757591</v>
      </c>
      <c r="I1781" s="67">
        <f xml:space="preserve">   MAX(0, HLOOKUP(MONTH($B1781),'Farm Crops'!$B$18:$N$28,I$5,0)  - VLOOKUP(I$4,'Farm Crops'!$B$4:$G$13,6,0)/1000*0.65*$C1781)</f>
        <v>1321.9973030303031</v>
      </c>
      <c r="J1781" s="67">
        <f xml:space="preserve">   MAX(0, HLOOKUP(MONTH($B1781),'Farm Crops'!$B$18:$N$28,J$5,0)  - VLOOKUP(J$4,'Farm Crops'!$B$4:$G$13,6,0)/1000*0.65*$C1781)</f>
        <v>1254.2571010101012</v>
      </c>
      <c r="K1781" s="67">
        <f xml:space="preserve">   MAX(0, HLOOKUP(MONTH($B1781),'Farm Crops'!$B$18:$N$28,K$5,0)  - VLOOKUP(K$4,'Farm Crops'!$B$4:$G$13,6,0)/1000*0.65*$C1781)</f>
        <v>291.40102020202016</v>
      </c>
      <c r="L1781" s="67">
        <f xml:space="preserve">   MAX(0, HLOOKUP(MONTH($B1781),'Farm Crops'!$B$18:$N$28,L$5,0)  - VLOOKUP(L$4,'Farm Crops'!$B$4:$G$13,6,0)/1000*0.65*$C1781)</f>
        <v>51.907898989899039</v>
      </c>
      <c r="M1781" s="67">
        <f xml:space="preserve">   MAX(0, HLOOKUP(MONTH($B1781),'Farm Crops'!$B$18:$N$28,M$5,0)  - VLOOKUP(M$4,'Farm Crops'!$B$4:$G$13,6,0)/1000*0.65*$C1781)</f>
        <v>364.06420202020206</v>
      </c>
    </row>
    <row r="1782" spans="2:13" x14ac:dyDescent="0.2">
      <c r="B1782" s="4">
        <v>42259</v>
      </c>
      <c r="C1782" s="67">
        <f>'Observed Data'!$E1781</f>
        <v>0</v>
      </c>
      <c r="D1782" s="67">
        <f xml:space="preserve">   MAX(0, HLOOKUP(MONTH($B1782),'Farm Crops'!$B$18:$N$28,D$5,0)  - VLOOKUP(D$4,'Farm Crops'!$B$4:$G$13,6,0)/1000*0.65*$C1782)</f>
        <v>1224.8373737373738</v>
      </c>
      <c r="E1782" s="67">
        <f xml:space="preserve">   MAX(0, HLOOKUP(MONTH($B1782),'Farm Crops'!$B$18:$N$28,E$5,0)  - VLOOKUP(E$4,'Farm Crops'!$B$4:$G$13,6,0)/1000*0.65*$C1782)</f>
        <v>734.90242424242444</v>
      </c>
      <c r="F1782" s="67">
        <f xml:space="preserve">   MAX(0, HLOOKUP(MONTH($B1782),'Farm Crops'!$B$18:$N$28,F$5,0)  - VLOOKUP(F$4,'Farm Crops'!$B$4:$G$13,6,0)/1000*0.65*$C1782)</f>
        <v>933.61358080808088</v>
      </c>
      <c r="G1782" s="67">
        <f xml:space="preserve">   MAX(0, HLOOKUP(MONTH($B1782),'Farm Crops'!$B$18:$N$28,G$5,0)  - VLOOKUP(G$4,'Farm Crops'!$B$4:$G$13,6,0)/1000*0.65*$C1782)</f>
        <v>224.40911111111114</v>
      </c>
      <c r="H1782" s="67">
        <f xml:space="preserve">   MAX(0, HLOOKUP(MONTH($B1782),'Farm Crops'!$B$18:$N$28,H$5,0)  - VLOOKUP(H$4,'Farm Crops'!$B$4:$G$13,6,0)/1000*0.65*$C1782)</f>
        <v>770.11157575757591</v>
      </c>
      <c r="I1782" s="67">
        <f xml:space="preserve">   MAX(0, HLOOKUP(MONTH($B1782),'Farm Crops'!$B$18:$N$28,I$5,0)  - VLOOKUP(I$4,'Farm Crops'!$B$4:$G$13,6,0)/1000*0.65*$C1782)</f>
        <v>1321.9973030303031</v>
      </c>
      <c r="J1782" s="67">
        <f xml:space="preserve">   MAX(0, HLOOKUP(MONTH($B1782),'Farm Crops'!$B$18:$N$28,J$5,0)  - VLOOKUP(J$4,'Farm Crops'!$B$4:$G$13,6,0)/1000*0.65*$C1782)</f>
        <v>1254.2571010101012</v>
      </c>
      <c r="K1782" s="67">
        <f xml:space="preserve">   MAX(0, HLOOKUP(MONTH($B1782),'Farm Crops'!$B$18:$N$28,K$5,0)  - VLOOKUP(K$4,'Farm Crops'!$B$4:$G$13,6,0)/1000*0.65*$C1782)</f>
        <v>291.40102020202016</v>
      </c>
      <c r="L1782" s="67">
        <f xml:space="preserve">   MAX(0, HLOOKUP(MONTH($B1782),'Farm Crops'!$B$18:$N$28,L$5,0)  - VLOOKUP(L$4,'Farm Crops'!$B$4:$G$13,6,0)/1000*0.65*$C1782)</f>
        <v>51.907898989899039</v>
      </c>
      <c r="M1782" s="67">
        <f xml:space="preserve">   MAX(0, HLOOKUP(MONTH($B1782),'Farm Crops'!$B$18:$N$28,M$5,0)  - VLOOKUP(M$4,'Farm Crops'!$B$4:$G$13,6,0)/1000*0.65*$C1782)</f>
        <v>364.06420202020206</v>
      </c>
    </row>
    <row r="1783" spans="2:13" x14ac:dyDescent="0.2">
      <c r="B1783" s="4">
        <v>42260</v>
      </c>
      <c r="C1783" s="67">
        <f>'Observed Data'!$E1782</f>
        <v>0</v>
      </c>
      <c r="D1783" s="67">
        <f xml:space="preserve">   MAX(0, HLOOKUP(MONTH($B1783),'Farm Crops'!$B$18:$N$28,D$5,0)  - VLOOKUP(D$4,'Farm Crops'!$B$4:$G$13,6,0)/1000*0.65*$C1783)</f>
        <v>1224.8373737373738</v>
      </c>
      <c r="E1783" s="67">
        <f xml:space="preserve">   MAX(0, HLOOKUP(MONTH($B1783),'Farm Crops'!$B$18:$N$28,E$5,0)  - VLOOKUP(E$4,'Farm Crops'!$B$4:$G$13,6,0)/1000*0.65*$C1783)</f>
        <v>734.90242424242444</v>
      </c>
      <c r="F1783" s="67">
        <f xml:space="preserve">   MAX(0, HLOOKUP(MONTH($B1783),'Farm Crops'!$B$18:$N$28,F$5,0)  - VLOOKUP(F$4,'Farm Crops'!$B$4:$G$13,6,0)/1000*0.65*$C1783)</f>
        <v>933.61358080808088</v>
      </c>
      <c r="G1783" s="67">
        <f xml:space="preserve">   MAX(0, HLOOKUP(MONTH($B1783),'Farm Crops'!$B$18:$N$28,G$5,0)  - VLOOKUP(G$4,'Farm Crops'!$B$4:$G$13,6,0)/1000*0.65*$C1783)</f>
        <v>224.40911111111114</v>
      </c>
      <c r="H1783" s="67">
        <f xml:space="preserve">   MAX(0, HLOOKUP(MONTH($B1783),'Farm Crops'!$B$18:$N$28,H$5,0)  - VLOOKUP(H$4,'Farm Crops'!$B$4:$G$13,6,0)/1000*0.65*$C1783)</f>
        <v>770.11157575757591</v>
      </c>
      <c r="I1783" s="67">
        <f xml:space="preserve">   MAX(0, HLOOKUP(MONTH($B1783),'Farm Crops'!$B$18:$N$28,I$5,0)  - VLOOKUP(I$4,'Farm Crops'!$B$4:$G$13,6,0)/1000*0.65*$C1783)</f>
        <v>1321.9973030303031</v>
      </c>
      <c r="J1783" s="67">
        <f xml:space="preserve">   MAX(0, HLOOKUP(MONTH($B1783),'Farm Crops'!$B$18:$N$28,J$5,0)  - VLOOKUP(J$4,'Farm Crops'!$B$4:$G$13,6,0)/1000*0.65*$C1783)</f>
        <v>1254.2571010101012</v>
      </c>
      <c r="K1783" s="67">
        <f xml:space="preserve">   MAX(0, HLOOKUP(MONTH($B1783),'Farm Crops'!$B$18:$N$28,K$5,0)  - VLOOKUP(K$4,'Farm Crops'!$B$4:$G$13,6,0)/1000*0.65*$C1783)</f>
        <v>291.40102020202016</v>
      </c>
      <c r="L1783" s="67">
        <f xml:space="preserve">   MAX(0, HLOOKUP(MONTH($B1783),'Farm Crops'!$B$18:$N$28,L$5,0)  - VLOOKUP(L$4,'Farm Crops'!$B$4:$G$13,6,0)/1000*0.65*$C1783)</f>
        <v>51.907898989899039</v>
      </c>
      <c r="M1783" s="67">
        <f xml:space="preserve">   MAX(0, HLOOKUP(MONTH($B1783),'Farm Crops'!$B$18:$N$28,M$5,0)  - VLOOKUP(M$4,'Farm Crops'!$B$4:$G$13,6,0)/1000*0.65*$C1783)</f>
        <v>364.06420202020206</v>
      </c>
    </row>
    <row r="1784" spans="2:13" x14ac:dyDescent="0.2">
      <c r="B1784" s="4">
        <v>42261</v>
      </c>
      <c r="C1784" s="67">
        <f>'Observed Data'!$E1783</f>
        <v>0</v>
      </c>
      <c r="D1784" s="67">
        <f xml:space="preserve">   MAX(0, HLOOKUP(MONTH($B1784),'Farm Crops'!$B$18:$N$28,D$5,0)  - VLOOKUP(D$4,'Farm Crops'!$B$4:$G$13,6,0)/1000*0.65*$C1784)</f>
        <v>1224.8373737373738</v>
      </c>
      <c r="E1784" s="67">
        <f xml:space="preserve">   MAX(0, HLOOKUP(MONTH($B1784),'Farm Crops'!$B$18:$N$28,E$5,0)  - VLOOKUP(E$4,'Farm Crops'!$B$4:$G$13,6,0)/1000*0.65*$C1784)</f>
        <v>734.90242424242444</v>
      </c>
      <c r="F1784" s="67">
        <f xml:space="preserve">   MAX(0, HLOOKUP(MONTH($B1784),'Farm Crops'!$B$18:$N$28,F$5,0)  - VLOOKUP(F$4,'Farm Crops'!$B$4:$G$13,6,0)/1000*0.65*$C1784)</f>
        <v>933.61358080808088</v>
      </c>
      <c r="G1784" s="67">
        <f xml:space="preserve">   MAX(0, HLOOKUP(MONTH($B1784),'Farm Crops'!$B$18:$N$28,G$5,0)  - VLOOKUP(G$4,'Farm Crops'!$B$4:$G$13,6,0)/1000*0.65*$C1784)</f>
        <v>224.40911111111114</v>
      </c>
      <c r="H1784" s="67">
        <f xml:space="preserve">   MAX(0, HLOOKUP(MONTH($B1784),'Farm Crops'!$B$18:$N$28,H$5,0)  - VLOOKUP(H$4,'Farm Crops'!$B$4:$G$13,6,0)/1000*0.65*$C1784)</f>
        <v>770.11157575757591</v>
      </c>
      <c r="I1784" s="67">
        <f xml:space="preserve">   MAX(0, HLOOKUP(MONTH($B1784),'Farm Crops'!$B$18:$N$28,I$5,0)  - VLOOKUP(I$4,'Farm Crops'!$B$4:$G$13,6,0)/1000*0.65*$C1784)</f>
        <v>1321.9973030303031</v>
      </c>
      <c r="J1784" s="67">
        <f xml:space="preserve">   MAX(0, HLOOKUP(MONTH($B1784),'Farm Crops'!$B$18:$N$28,J$5,0)  - VLOOKUP(J$4,'Farm Crops'!$B$4:$G$13,6,0)/1000*0.65*$C1784)</f>
        <v>1254.2571010101012</v>
      </c>
      <c r="K1784" s="67">
        <f xml:space="preserve">   MAX(0, HLOOKUP(MONTH($B1784),'Farm Crops'!$B$18:$N$28,K$5,0)  - VLOOKUP(K$4,'Farm Crops'!$B$4:$G$13,6,0)/1000*0.65*$C1784)</f>
        <v>291.40102020202016</v>
      </c>
      <c r="L1784" s="67">
        <f xml:space="preserve">   MAX(0, HLOOKUP(MONTH($B1784),'Farm Crops'!$B$18:$N$28,L$5,0)  - VLOOKUP(L$4,'Farm Crops'!$B$4:$G$13,6,0)/1000*0.65*$C1784)</f>
        <v>51.907898989899039</v>
      </c>
      <c r="M1784" s="67">
        <f xml:space="preserve">   MAX(0, HLOOKUP(MONTH($B1784),'Farm Crops'!$B$18:$N$28,M$5,0)  - VLOOKUP(M$4,'Farm Crops'!$B$4:$G$13,6,0)/1000*0.65*$C1784)</f>
        <v>364.06420202020206</v>
      </c>
    </row>
    <row r="1785" spans="2:13" x14ac:dyDescent="0.2">
      <c r="B1785" s="4">
        <v>42262</v>
      </c>
      <c r="C1785" s="67">
        <f>'Observed Data'!$E1784</f>
        <v>0</v>
      </c>
      <c r="D1785" s="67">
        <f xml:space="preserve">   MAX(0, HLOOKUP(MONTH($B1785),'Farm Crops'!$B$18:$N$28,D$5,0)  - VLOOKUP(D$4,'Farm Crops'!$B$4:$G$13,6,0)/1000*0.65*$C1785)</f>
        <v>1224.8373737373738</v>
      </c>
      <c r="E1785" s="67">
        <f xml:space="preserve">   MAX(0, HLOOKUP(MONTH($B1785),'Farm Crops'!$B$18:$N$28,E$5,0)  - VLOOKUP(E$4,'Farm Crops'!$B$4:$G$13,6,0)/1000*0.65*$C1785)</f>
        <v>734.90242424242444</v>
      </c>
      <c r="F1785" s="67">
        <f xml:space="preserve">   MAX(0, HLOOKUP(MONTH($B1785),'Farm Crops'!$B$18:$N$28,F$5,0)  - VLOOKUP(F$4,'Farm Crops'!$B$4:$G$13,6,0)/1000*0.65*$C1785)</f>
        <v>933.61358080808088</v>
      </c>
      <c r="G1785" s="67">
        <f xml:space="preserve">   MAX(0, HLOOKUP(MONTH($B1785),'Farm Crops'!$B$18:$N$28,G$5,0)  - VLOOKUP(G$4,'Farm Crops'!$B$4:$G$13,6,0)/1000*0.65*$C1785)</f>
        <v>224.40911111111114</v>
      </c>
      <c r="H1785" s="67">
        <f xml:space="preserve">   MAX(0, HLOOKUP(MONTH($B1785),'Farm Crops'!$B$18:$N$28,H$5,0)  - VLOOKUP(H$4,'Farm Crops'!$B$4:$G$13,6,0)/1000*0.65*$C1785)</f>
        <v>770.11157575757591</v>
      </c>
      <c r="I1785" s="67">
        <f xml:space="preserve">   MAX(0, HLOOKUP(MONTH($B1785),'Farm Crops'!$B$18:$N$28,I$5,0)  - VLOOKUP(I$4,'Farm Crops'!$B$4:$G$13,6,0)/1000*0.65*$C1785)</f>
        <v>1321.9973030303031</v>
      </c>
      <c r="J1785" s="67">
        <f xml:space="preserve">   MAX(0, HLOOKUP(MONTH($B1785),'Farm Crops'!$B$18:$N$28,J$5,0)  - VLOOKUP(J$4,'Farm Crops'!$B$4:$G$13,6,0)/1000*0.65*$C1785)</f>
        <v>1254.2571010101012</v>
      </c>
      <c r="K1785" s="67">
        <f xml:space="preserve">   MAX(0, HLOOKUP(MONTH($B1785),'Farm Crops'!$B$18:$N$28,K$5,0)  - VLOOKUP(K$4,'Farm Crops'!$B$4:$G$13,6,0)/1000*0.65*$C1785)</f>
        <v>291.40102020202016</v>
      </c>
      <c r="L1785" s="67">
        <f xml:space="preserve">   MAX(0, HLOOKUP(MONTH($B1785),'Farm Crops'!$B$18:$N$28,L$5,0)  - VLOOKUP(L$4,'Farm Crops'!$B$4:$G$13,6,0)/1000*0.65*$C1785)</f>
        <v>51.907898989899039</v>
      </c>
      <c r="M1785" s="67">
        <f xml:space="preserve">   MAX(0, HLOOKUP(MONTH($B1785),'Farm Crops'!$B$18:$N$28,M$5,0)  - VLOOKUP(M$4,'Farm Crops'!$B$4:$G$13,6,0)/1000*0.65*$C1785)</f>
        <v>364.06420202020206</v>
      </c>
    </row>
    <row r="1786" spans="2:13" x14ac:dyDescent="0.2">
      <c r="B1786" s="4">
        <v>42263</v>
      </c>
      <c r="C1786" s="67">
        <f>'Observed Data'!$E1785</f>
        <v>0</v>
      </c>
      <c r="D1786" s="67">
        <f xml:space="preserve">   MAX(0, HLOOKUP(MONTH($B1786),'Farm Crops'!$B$18:$N$28,D$5,0)  - VLOOKUP(D$4,'Farm Crops'!$B$4:$G$13,6,0)/1000*0.65*$C1786)</f>
        <v>1224.8373737373738</v>
      </c>
      <c r="E1786" s="67">
        <f xml:space="preserve">   MAX(0, HLOOKUP(MONTH($B1786),'Farm Crops'!$B$18:$N$28,E$5,0)  - VLOOKUP(E$4,'Farm Crops'!$B$4:$G$13,6,0)/1000*0.65*$C1786)</f>
        <v>734.90242424242444</v>
      </c>
      <c r="F1786" s="67">
        <f xml:space="preserve">   MAX(0, HLOOKUP(MONTH($B1786),'Farm Crops'!$B$18:$N$28,F$5,0)  - VLOOKUP(F$4,'Farm Crops'!$B$4:$G$13,6,0)/1000*0.65*$C1786)</f>
        <v>933.61358080808088</v>
      </c>
      <c r="G1786" s="67">
        <f xml:space="preserve">   MAX(0, HLOOKUP(MONTH($B1786),'Farm Crops'!$B$18:$N$28,G$5,0)  - VLOOKUP(G$4,'Farm Crops'!$B$4:$G$13,6,0)/1000*0.65*$C1786)</f>
        <v>224.40911111111114</v>
      </c>
      <c r="H1786" s="67">
        <f xml:space="preserve">   MAX(0, HLOOKUP(MONTH($B1786),'Farm Crops'!$B$18:$N$28,H$5,0)  - VLOOKUP(H$4,'Farm Crops'!$B$4:$G$13,6,0)/1000*0.65*$C1786)</f>
        <v>770.11157575757591</v>
      </c>
      <c r="I1786" s="67">
        <f xml:space="preserve">   MAX(0, HLOOKUP(MONTH($B1786),'Farm Crops'!$B$18:$N$28,I$5,0)  - VLOOKUP(I$4,'Farm Crops'!$B$4:$G$13,6,0)/1000*0.65*$C1786)</f>
        <v>1321.9973030303031</v>
      </c>
      <c r="J1786" s="67">
        <f xml:space="preserve">   MAX(0, HLOOKUP(MONTH($B1786),'Farm Crops'!$B$18:$N$28,J$5,0)  - VLOOKUP(J$4,'Farm Crops'!$B$4:$G$13,6,0)/1000*0.65*$C1786)</f>
        <v>1254.2571010101012</v>
      </c>
      <c r="K1786" s="67">
        <f xml:space="preserve">   MAX(0, HLOOKUP(MONTH($B1786),'Farm Crops'!$B$18:$N$28,K$5,0)  - VLOOKUP(K$4,'Farm Crops'!$B$4:$G$13,6,0)/1000*0.65*$C1786)</f>
        <v>291.40102020202016</v>
      </c>
      <c r="L1786" s="67">
        <f xml:space="preserve">   MAX(0, HLOOKUP(MONTH($B1786),'Farm Crops'!$B$18:$N$28,L$5,0)  - VLOOKUP(L$4,'Farm Crops'!$B$4:$G$13,6,0)/1000*0.65*$C1786)</f>
        <v>51.907898989899039</v>
      </c>
      <c r="M1786" s="67">
        <f xml:space="preserve">   MAX(0, HLOOKUP(MONTH($B1786),'Farm Crops'!$B$18:$N$28,M$5,0)  - VLOOKUP(M$4,'Farm Crops'!$B$4:$G$13,6,0)/1000*0.65*$C1786)</f>
        <v>364.06420202020206</v>
      </c>
    </row>
    <row r="1787" spans="2:13" x14ac:dyDescent="0.2">
      <c r="B1787" s="4">
        <v>42264</v>
      </c>
      <c r="C1787" s="67">
        <f>'Observed Data'!$E1786</f>
        <v>0</v>
      </c>
      <c r="D1787" s="67">
        <f xml:space="preserve">   MAX(0, HLOOKUP(MONTH($B1787),'Farm Crops'!$B$18:$N$28,D$5,0)  - VLOOKUP(D$4,'Farm Crops'!$B$4:$G$13,6,0)/1000*0.65*$C1787)</f>
        <v>1224.8373737373738</v>
      </c>
      <c r="E1787" s="67">
        <f xml:space="preserve">   MAX(0, HLOOKUP(MONTH($B1787),'Farm Crops'!$B$18:$N$28,E$5,0)  - VLOOKUP(E$4,'Farm Crops'!$B$4:$G$13,6,0)/1000*0.65*$C1787)</f>
        <v>734.90242424242444</v>
      </c>
      <c r="F1787" s="67">
        <f xml:space="preserve">   MAX(0, HLOOKUP(MONTH($B1787),'Farm Crops'!$B$18:$N$28,F$5,0)  - VLOOKUP(F$4,'Farm Crops'!$B$4:$G$13,6,0)/1000*0.65*$C1787)</f>
        <v>933.61358080808088</v>
      </c>
      <c r="G1787" s="67">
        <f xml:space="preserve">   MAX(0, HLOOKUP(MONTH($B1787),'Farm Crops'!$B$18:$N$28,G$5,0)  - VLOOKUP(G$4,'Farm Crops'!$B$4:$G$13,6,0)/1000*0.65*$C1787)</f>
        <v>224.40911111111114</v>
      </c>
      <c r="H1787" s="67">
        <f xml:space="preserve">   MAX(0, HLOOKUP(MONTH($B1787),'Farm Crops'!$B$18:$N$28,H$5,0)  - VLOOKUP(H$4,'Farm Crops'!$B$4:$G$13,6,0)/1000*0.65*$C1787)</f>
        <v>770.11157575757591</v>
      </c>
      <c r="I1787" s="67">
        <f xml:space="preserve">   MAX(0, HLOOKUP(MONTH($B1787),'Farm Crops'!$B$18:$N$28,I$5,0)  - VLOOKUP(I$4,'Farm Crops'!$B$4:$G$13,6,0)/1000*0.65*$C1787)</f>
        <v>1321.9973030303031</v>
      </c>
      <c r="J1787" s="67">
        <f xml:space="preserve">   MAX(0, HLOOKUP(MONTH($B1787),'Farm Crops'!$B$18:$N$28,J$5,0)  - VLOOKUP(J$4,'Farm Crops'!$B$4:$G$13,6,0)/1000*0.65*$C1787)</f>
        <v>1254.2571010101012</v>
      </c>
      <c r="K1787" s="67">
        <f xml:space="preserve">   MAX(0, HLOOKUP(MONTH($B1787),'Farm Crops'!$B$18:$N$28,K$5,0)  - VLOOKUP(K$4,'Farm Crops'!$B$4:$G$13,6,0)/1000*0.65*$C1787)</f>
        <v>291.40102020202016</v>
      </c>
      <c r="L1787" s="67">
        <f xml:space="preserve">   MAX(0, HLOOKUP(MONTH($B1787),'Farm Crops'!$B$18:$N$28,L$5,0)  - VLOOKUP(L$4,'Farm Crops'!$B$4:$G$13,6,0)/1000*0.65*$C1787)</f>
        <v>51.907898989899039</v>
      </c>
      <c r="M1787" s="67">
        <f xml:space="preserve">   MAX(0, HLOOKUP(MONTH($B1787),'Farm Crops'!$B$18:$N$28,M$5,0)  - VLOOKUP(M$4,'Farm Crops'!$B$4:$G$13,6,0)/1000*0.65*$C1787)</f>
        <v>364.06420202020206</v>
      </c>
    </row>
    <row r="1788" spans="2:13" x14ac:dyDescent="0.2">
      <c r="B1788" s="4">
        <v>42265</v>
      </c>
      <c r="C1788" s="67">
        <f>'Observed Data'!$E1787</f>
        <v>0</v>
      </c>
      <c r="D1788" s="67">
        <f xml:space="preserve">   MAX(0, HLOOKUP(MONTH($B1788),'Farm Crops'!$B$18:$N$28,D$5,0)  - VLOOKUP(D$4,'Farm Crops'!$B$4:$G$13,6,0)/1000*0.65*$C1788)</f>
        <v>1224.8373737373738</v>
      </c>
      <c r="E1788" s="67">
        <f xml:space="preserve">   MAX(0, HLOOKUP(MONTH($B1788),'Farm Crops'!$B$18:$N$28,E$5,0)  - VLOOKUP(E$4,'Farm Crops'!$B$4:$G$13,6,0)/1000*0.65*$C1788)</f>
        <v>734.90242424242444</v>
      </c>
      <c r="F1788" s="67">
        <f xml:space="preserve">   MAX(0, HLOOKUP(MONTH($B1788),'Farm Crops'!$B$18:$N$28,F$5,0)  - VLOOKUP(F$4,'Farm Crops'!$B$4:$G$13,6,0)/1000*0.65*$C1788)</f>
        <v>933.61358080808088</v>
      </c>
      <c r="G1788" s="67">
        <f xml:space="preserve">   MAX(0, HLOOKUP(MONTH($B1788),'Farm Crops'!$B$18:$N$28,G$5,0)  - VLOOKUP(G$4,'Farm Crops'!$B$4:$G$13,6,0)/1000*0.65*$C1788)</f>
        <v>224.40911111111114</v>
      </c>
      <c r="H1788" s="67">
        <f xml:space="preserve">   MAX(0, HLOOKUP(MONTH($B1788),'Farm Crops'!$B$18:$N$28,H$5,0)  - VLOOKUP(H$4,'Farm Crops'!$B$4:$G$13,6,0)/1000*0.65*$C1788)</f>
        <v>770.11157575757591</v>
      </c>
      <c r="I1788" s="67">
        <f xml:space="preserve">   MAX(0, HLOOKUP(MONTH($B1788),'Farm Crops'!$B$18:$N$28,I$5,0)  - VLOOKUP(I$4,'Farm Crops'!$B$4:$G$13,6,0)/1000*0.65*$C1788)</f>
        <v>1321.9973030303031</v>
      </c>
      <c r="J1788" s="67">
        <f xml:space="preserve">   MAX(0, HLOOKUP(MONTH($B1788),'Farm Crops'!$B$18:$N$28,J$5,0)  - VLOOKUP(J$4,'Farm Crops'!$B$4:$G$13,6,0)/1000*0.65*$C1788)</f>
        <v>1254.2571010101012</v>
      </c>
      <c r="K1788" s="67">
        <f xml:space="preserve">   MAX(0, HLOOKUP(MONTH($B1788),'Farm Crops'!$B$18:$N$28,K$5,0)  - VLOOKUP(K$4,'Farm Crops'!$B$4:$G$13,6,0)/1000*0.65*$C1788)</f>
        <v>291.40102020202016</v>
      </c>
      <c r="L1788" s="67">
        <f xml:space="preserve">   MAX(0, HLOOKUP(MONTH($B1788),'Farm Crops'!$B$18:$N$28,L$5,0)  - VLOOKUP(L$4,'Farm Crops'!$B$4:$G$13,6,0)/1000*0.65*$C1788)</f>
        <v>51.907898989899039</v>
      </c>
      <c r="M1788" s="67">
        <f xml:space="preserve">   MAX(0, HLOOKUP(MONTH($B1788),'Farm Crops'!$B$18:$N$28,M$5,0)  - VLOOKUP(M$4,'Farm Crops'!$B$4:$G$13,6,0)/1000*0.65*$C1788)</f>
        <v>364.06420202020206</v>
      </c>
    </row>
    <row r="1789" spans="2:13" x14ac:dyDescent="0.2">
      <c r="B1789" s="4">
        <v>42266</v>
      </c>
      <c r="C1789" s="67">
        <f>'Observed Data'!$E1788</f>
        <v>0</v>
      </c>
      <c r="D1789" s="67">
        <f xml:space="preserve">   MAX(0, HLOOKUP(MONTH($B1789),'Farm Crops'!$B$18:$N$28,D$5,0)  - VLOOKUP(D$4,'Farm Crops'!$B$4:$G$13,6,0)/1000*0.65*$C1789)</f>
        <v>1224.8373737373738</v>
      </c>
      <c r="E1789" s="67">
        <f xml:space="preserve">   MAX(0, HLOOKUP(MONTH($B1789),'Farm Crops'!$B$18:$N$28,E$5,0)  - VLOOKUP(E$4,'Farm Crops'!$B$4:$G$13,6,0)/1000*0.65*$C1789)</f>
        <v>734.90242424242444</v>
      </c>
      <c r="F1789" s="67">
        <f xml:space="preserve">   MAX(0, HLOOKUP(MONTH($B1789),'Farm Crops'!$B$18:$N$28,F$5,0)  - VLOOKUP(F$4,'Farm Crops'!$B$4:$G$13,6,0)/1000*0.65*$C1789)</f>
        <v>933.61358080808088</v>
      </c>
      <c r="G1789" s="67">
        <f xml:space="preserve">   MAX(0, HLOOKUP(MONTH($B1789),'Farm Crops'!$B$18:$N$28,G$5,0)  - VLOOKUP(G$4,'Farm Crops'!$B$4:$G$13,6,0)/1000*0.65*$C1789)</f>
        <v>224.40911111111114</v>
      </c>
      <c r="H1789" s="67">
        <f xml:space="preserve">   MAX(0, HLOOKUP(MONTH($B1789),'Farm Crops'!$B$18:$N$28,H$5,0)  - VLOOKUP(H$4,'Farm Crops'!$B$4:$G$13,6,0)/1000*0.65*$C1789)</f>
        <v>770.11157575757591</v>
      </c>
      <c r="I1789" s="67">
        <f xml:space="preserve">   MAX(0, HLOOKUP(MONTH($B1789),'Farm Crops'!$B$18:$N$28,I$5,0)  - VLOOKUP(I$4,'Farm Crops'!$B$4:$G$13,6,0)/1000*0.65*$C1789)</f>
        <v>1321.9973030303031</v>
      </c>
      <c r="J1789" s="67">
        <f xml:space="preserve">   MAX(0, HLOOKUP(MONTH($B1789),'Farm Crops'!$B$18:$N$28,J$5,0)  - VLOOKUP(J$4,'Farm Crops'!$B$4:$G$13,6,0)/1000*0.65*$C1789)</f>
        <v>1254.2571010101012</v>
      </c>
      <c r="K1789" s="67">
        <f xml:space="preserve">   MAX(0, HLOOKUP(MONTH($B1789),'Farm Crops'!$B$18:$N$28,K$5,0)  - VLOOKUP(K$4,'Farm Crops'!$B$4:$G$13,6,0)/1000*0.65*$C1789)</f>
        <v>291.40102020202016</v>
      </c>
      <c r="L1789" s="67">
        <f xml:space="preserve">   MAX(0, HLOOKUP(MONTH($B1789),'Farm Crops'!$B$18:$N$28,L$5,0)  - VLOOKUP(L$4,'Farm Crops'!$B$4:$G$13,6,0)/1000*0.65*$C1789)</f>
        <v>51.907898989899039</v>
      </c>
      <c r="M1789" s="67">
        <f xml:space="preserve">   MAX(0, HLOOKUP(MONTH($B1789),'Farm Crops'!$B$18:$N$28,M$5,0)  - VLOOKUP(M$4,'Farm Crops'!$B$4:$G$13,6,0)/1000*0.65*$C1789)</f>
        <v>364.06420202020206</v>
      </c>
    </row>
    <row r="1790" spans="2:13" x14ac:dyDescent="0.2">
      <c r="B1790" s="4">
        <v>42267</v>
      </c>
      <c r="C1790" s="67">
        <f>'Observed Data'!$E1789</f>
        <v>0</v>
      </c>
      <c r="D1790" s="67">
        <f xml:space="preserve">   MAX(0, HLOOKUP(MONTH($B1790),'Farm Crops'!$B$18:$N$28,D$5,0)  - VLOOKUP(D$4,'Farm Crops'!$B$4:$G$13,6,0)/1000*0.65*$C1790)</f>
        <v>1224.8373737373738</v>
      </c>
      <c r="E1790" s="67">
        <f xml:space="preserve">   MAX(0, HLOOKUP(MONTH($B1790),'Farm Crops'!$B$18:$N$28,E$5,0)  - VLOOKUP(E$4,'Farm Crops'!$B$4:$G$13,6,0)/1000*0.65*$C1790)</f>
        <v>734.90242424242444</v>
      </c>
      <c r="F1790" s="67">
        <f xml:space="preserve">   MAX(0, HLOOKUP(MONTH($B1790),'Farm Crops'!$B$18:$N$28,F$5,0)  - VLOOKUP(F$4,'Farm Crops'!$B$4:$G$13,6,0)/1000*0.65*$C1790)</f>
        <v>933.61358080808088</v>
      </c>
      <c r="G1790" s="67">
        <f xml:space="preserve">   MAX(0, HLOOKUP(MONTH($B1790),'Farm Crops'!$B$18:$N$28,G$5,0)  - VLOOKUP(G$4,'Farm Crops'!$B$4:$G$13,6,0)/1000*0.65*$C1790)</f>
        <v>224.40911111111114</v>
      </c>
      <c r="H1790" s="67">
        <f xml:space="preserve">   MAX(0, HLOOKUP(MONTH($B1790),'Farm Crops'!$B$18:$N$28,H$5,0)  - VLOOKUP(H$4,'Farm Crops'!$B$4:$G$13,6,0)/1000*0.65*$C1790)</f>
        <v>770.11157575757591</v>
      </c>
      <c r="I1790" s="67">
        <f xml:space="preserve">   MAX(0, HLOOKUP(MONTH($B1790),'Farm Crops'!$B$18:$N$28,I$5,0)  - VLOOKUP(I$4,'Farm Crops'!$B$4:$G$13,6,0)/1000*0.65*$C1790)</f>
        <v>1321.9973030303031</v>
      </c>
      <c r="J1790" s="67">
        <f xml:space="preserve">   MAX(0, HLOOKUP(MONTH($B1790),'Farm Crops'!$B$18:$N$28,J$5,0)  - VLOOKUP(J$4,'Farm Crops'!$B$4:$G$13,6,0)/1000*0.65*$C1790)</f>
        <v>1254.2571010101012</v>
      </c>
      <c r="K1790" s="67">
        <f xml:space="preserve">   MAX(0, HLOOKUP(MONTH($B1790),'Farm Crops'!$B$18:$N$28,K$5,0)  - VLOOKUP(K$4,'Farm Crops'!$B$4:$G$13,6,0)/1000*0.65*$C1790)</f>
        <v>291.40102020202016</v>
      </c>
      <c r="L1790" s="67">
        <f xml:space="preserve">   MAX(0, HLOOKUP(MONTH($B1790),'Farm Crops'!$B$18:$N$28,L$5,0)  - VLOOKUP(L$4,'Farm Crops'!$B$4:$G$13,6,0)/1000*0.65*$C1790)</f>
        <v>51.907898989899039</v>
      </c>
      <c r="M1790" s="67">
        <f xml:space="preserve">   MAX(0, HLOOKUP(MONTH($B1790),'Farm Crops'!$B$18:$N$28,M$5,0)  - VLOOKUP(M$4,'Farm Crops'!$B$4:$G$13,6,0)/1000*0.65*$C1790)</f>
        <v>364.06420202020206</v>
      </c>
    </row>
    <row r="1791" spans="2:13" x14ac:dyDescent="0.2">
      <c r="B1791" s="4">
        <v>42268</v>
      </c>
      <c r="C1791" s="67">
        <f>'Observed Data'!$E1790</f>
        <v>0</v>
      </c>
      <c r="D1791" s="67">
        <f xml:space="preserve">   MAX(0, HLOOKUP(MONTH($B1791),'Farm Crops'!$B$18:$N$28,D$5,0)  - VLOOKUP(D$4,'Farm Crops'!$B$4:$G$13,6,0)/1000*0.65*$C1791)</f>
        <v>1224.8373737373738</v>
      </c>
      <c r="E1791" s="67">
        <f xml:space="preserve">   MAX(0, HLOOKUP(MONTH($B1791),'Farm Crops'!$B$18:$N$28,E$5,0)  - VLOOKUP(E$4,'Farm Crops'!$B$4:$G$13,6,0)/1000*0.65*$C1791)</f>
        <v>734.90242424242444</v>
      </c>
      <c r="F1791" s="67">
        <f xml:space="preserve">   MAX(0, HLOOKUP(MONTH($B1791),'Farm Crops'!$B$18:$N$28,F$5,0)  - VLOOKUP(F$4,'Farm Crops'!$B$4:$G$13,6,0)/1000*0.65*$C1791)</f>
        <v>933.61358080808088</v>
      </c>
      <c r="G1791" s="67">
        <f xml:space="preserve">   MAX(0, HLOOKUP(MONTH($B1791),'Farm Crops'!$B$18:$N$28,G$5,0)  - VLOOKUP(G$4,'Farm Crops'!$B$4:$G$13,6,0)/1000*0.65*$C1791)</f>
        <v>224.40911111111114</v>
      </c>
      <c r="H1791" s="67">
        <f xml:space="preserve">   MAX(0, HLOOKUP(MONTH($B1791),'Farm Crops'!$B$18:$N$28,H$5,0)  - VLOOKUP(H$4,'Farm Crops'!$B$4:$G$13,6,0)/1000*0.65*$C1791)</f>
        <v>770.11157575757591</v>
      </c>
      <c r="I1791" s="67">
        <f xml:space="preserve">   MAX(0, HLOOKUP(MONTH($B1791),'Farm Crops'!$B$18:$N$28,I$5,0)  - VLOOKUP(I$4,'Farm Crops'!$B$4:$G$13,6,0)/1000*0.65*$C1791)</f>
        <v>1321.9973030303031</v>
      </c>
      <c r="J1791" s="67">
        <f xml:space="preserve">   MAX(0, HLOOKUP(MONTH($B1791),'Farm Crops'!$B$18:$N$28,J$5,0)  - VLOOKUP(J$4,'Farm Crops'!$B$4:$G$13,6,0)/1000*0.65*$C1791)</f>
        <v>1254.2571010101012</v>
      </c>
      <c r="K1791" s="67">
        <f xml:space="preserve">   MAX(0, HLOOKUP(MONTH($B1791),'Farm Crops'!$B$18:$N$28,K$5,0)  - VLOOKUP(K$4,'Farm Crops'!$B$4:$G$13,6,0)/1000*0.65*$C1791)</f>
        <v>291.40102020202016</v>
      </c>
      <c r="L1791" s="67">
        <f xml:space="preserve">   MAX(0, HLOOKUP(MONTH($B1791),'Farm Crops'!$B$18:$N$28,L$5,0)  - VLOOKUP(L$4,'Farm Crops'!$B$4:$G$13,6,0)/1000*0.65*$C1791)</f>
        <v>51.907898989899039</v>
      </c>
      <c r="M1791" s="67">
        <f xml:space="preserve">   MAX(0, HLOOKUP(MONTH($B1791),'Farm Crops'!$B$18:$N$28,M$5,0)  - VLOOKUP(M$4,'Farm Crops'!$B$4:$G$13,6,0)/1000*0.65*$C1791)</f>
        <v>364.06420202020206</v>
      </c>
    </row>
    <row r="1792" spans="2:13" x14ac:dyDescent="0.2">
      <c r="B1792" s="4">
        <v>42269</v>
      </c>
      <c r="C1792" s="67">
        <f>'Observed Data'!$E1791</f>
        <v>0</v>
      </c>
      <c r="D1792" s="67">
        <f xml:space="preserve">   MAX(0, HLOOKUP(MONTH($B1792),'Farm Crops'!$B$18:$N$28,D$5,0)  - VLOOKUP(D$4,'Farm Crops'!$B$4:$G$13,6,0)/1000*0.65*$C1792)</f>
        <v>1224.8373737373738</v>
      </c>
      <c r="E1792" s="67">
        <f xml:space="preserve">   MAX(0, HLOOKUP(MONTH($B1792),'Farm Crops'!$B$18:$N$28,E$5,0)  - VLOOKUP(E$4,'Farm Crops'!$B$4:$G$13,6,0)/1000*0.65*$C1792)</f>
        <v>734.90242424242444</v>
      </c>
      <c r="F1792" s="67">
        <f xml:space="preserve">   MAX(0, HLOOKUP(MONTH($B1792),'Farm Crops'!$B$18:$N$28,F$5,0)  - VLOOKUP(F$4,'Farm Crops'!$B$4:$G$13,6,0)/1000*0.65*$C1792)</f>
        <v>933.61358080808088</v>
      </c>
      <c r="G1792" s="67">
        <f xml:space="preserve">   MAX(0, HLOOKUP(MONTH($B1792),'Farm Crops'!$B$18:$N$28,G$5,0)  - VLOOKUP(G$4,'Farm Crops'!$B$4:$G$13,6,0)/1000*0.65*$C1792)</f>
        <v>224.40911111111114</v>
      </c>
      <c r="H1792" s="67">
        <f xml:space="preserve">   MAX(0, HLOOKUP(MONTH($B1792),'Farm Crops'!$B$18:$N$28,H$5,0)  - VLOOKUP(H$4,'Farm Crops'!$B$4:$G$13,6,0)/1000*0.65*$C1792)</f>
        <v>770.11157575757591</v>
      </c>
      <c r="I1792" s="67">
        <f xml:space="preserve">   MAX(0, HLOOKUP(MONTH($B1792),'Farm Crops'!$B$18:$N$28,I$5,0)  - VLOOKUP(I$4,'Farm Crops'!$B$4:$G$13,6,0)/1000*0.65*$C1792)</f>
        <v>1321.9973030303031</v>
      </c>
      <c r="J1792" s="67">
        <f xml:space="preserve">   MAX(0, HLOOKUP(MONTH($B1792),'Farm Crops'!$B$18:$N$28,J$5,0)  - VLOOKUP(J$4,'Farm Crops'!$B$4:$G$13,6,0)/1000*0.65*$C1792)</f>
        <v>1254.2571010101012</v>
      </c>
      <c r="K1792" s="67">
        <f xml:space="preserve">   MAX(0, HLOOKUP(MONTH($B1792),'Farm Crops'!$B$18:$N$28,K$5,0)  - VLOOKUP(K$4,'Farm Crops'!$B$4:$G$13,6,0)/1000*0.65*$C1792)</f>
        <v>291.40102020202016</v>
      </c>
      <c r="L1792" s="67">
        <f xml:space="preserve">   MAX(0, HLOOKUP(MONTH($B1792),'Farm Crops'!$B$18:$N$28,L$5,0)  - VLOOKUP(L$4,'Farm Crops'!$B$4:$G$13,6,0)/1000*0.65*$C1792)</f>
        <v>51.907898989899039</v>
      </c>
      <c r="M1792" s="67">
        <f xml:space="preserve">   MAX(0, HLOOKUP(MONTH($B1792),'Farm Crops'!$B$18:$N$28,M$5,0)  - VLOOKUP(M$4,'Farm Crops'!$B$4:$G$13,6,0)/1000*0.65*$C1792)</f>
        <v>364.06420202020206</v>
      </c>
    </row>
    <row r="1793" spans="2:13" x14ac:dyDescent="0.2">
      <c r="B1793" s="4">
        <v>42270</v>
      </c>
      <c r="C1793" s="67">
        <f>'Observed Data'!$E1792</f>
        <v>0</v>
      </c>
      <c r="D1793" s="67">
        <f xml:space="preserve">   MAX(0, HLOOKUP(MONTH($B1793),'Farm Crops'!$B$18:$N$28,D$5,0)  - VLOOKUP(D$4,'Farm Crops'!$B$4:$G$13,6,0)/1000*0.65*$C1793)</f>
        <v>1224.8373737373738</v>
      </c>
      <c r="E1793" s="67">
        <f xml:space="preserve">   MAX(0, HLOOKUP(MONTH($B1793),'Farm Crops'!$B$18:$N$28,E$5,0)  - VLOOKUP(E$4,'Farm Crops'!$B$4:$G$13,6,0)/1000*0.65*$C1793)</f>
        <v>734.90242424242444</v>
      </c>
      <c r="F1793" s="67">
        <f xml:space="preserve">   MAX(0, HLOOKUP(MONTH($B1793),'Farm Crops'!$B$18:$N$28,F$5,0)  - VLOOKUP(F$4,'Farm Crops'!$B$4:$G$13,6,0)/1000*0.65*$C1793)</f>
        <v>933.61358080808088</v>
      </c>
      <c r="G1793" s="67">
        <f xml:space="preserve">   MAX(0, HLOOKUP(MONTH($B1793),'Farm Crops'!$B$18:$N$28,G$5,0)  - VLOOKUP(G$4,'Farm Crops'!$B$4:$G$13,6,0)/1000*0.65*$C1793)</f>
        <v>224.40911111111114</v>
      </c>
      <c r="H1793" s="67">
        <f xml:space="preserve">   MAX(0, HLOOKUP(MONTH($B1793),'Farm Crops'!$B$18:$N$28,H$5,0)  - VLOOKUP(H$4,'Farm Crops'!$B$4:$G$13,6,0)/1000*0.65*$C1793)</f>
        <v>770.11157575757591</v>
      </c>
      <c r="I1793" s="67">
        <f xml:space="preserve">   MAX(0, HLOOKUP(MONTH($B1793),'Farm Crops'!$B$18:$N$28,I$5,0)  - VLOOKUP(I$4,'Farm Crops'!$B$4:$G$13,6,0)/1000*0.65*$C1793)</f>
        <v>1321.9973030303031</v>
      </c>
      <c r="J1793" s="67">
        <f xml:space="preserve">   MAX(0, HLOOKUP(MONTH($B1793),'Farm Crops'!$B$18:$N$28,J$5,0)  - VLOOKUP(J$4,'Farm Crops'!$B$4:$G$13,6,0)/1000*0.65*$C1793)</f>
        <v>1254.2571010101012</v>
      </c>
      <c r="K1793" s="67">
        <f xml:space="preserve">   MAX(0, HLOOKUP(MONTH($B1793),'Farm Crops'!$B$18:$N$28,K$5,0)  - VLOOKUP(K$4,'Farm Crops'!$B$4:$G$13,6,0)/1000*0.65*$C1793)</f>
        <v>291.40102020202016</v>
      </c>
      <c r="L1793" s="67">
        <f xml:space="preserve">   MAX(0, HLOOKUP(MONTH($B1793),'Farm Crops'!$B$18:$N$28,L$5,0)  - VLOOKUP(L$4,'Farm Crops'!$B$4:$G$13,6,0)/1000*0.65*$C1793)</f>
        <v>51.907898989899039</v>
      </c>
      <c r="M1793" s="67">
        <f xml:space="preserve">   MAX(0, HLOOKUP(MONTH($B1793),'Farm Crops'!$B$18:$N$28,M$5,0)  - VLOOKUP(M$4,'Farm Crops'!$B$4:$G$13,6,0)/1000*0.65*$C1793)</f>
        <v>364.06420202020206</v>
      </c>
    </row>
    <row r="1794" spans="2:13" x14ac:dyDescent="0.2">
      <c r="B1794" s="4">
        <v>42271</v>
      </c>
      <c r="C1794" s="67">
        <f>'Observed Data'!$E1793</f>
        <v>0</v>
      </c>
      <c r="D1794" s="67">
        <f xml:space="preserve">   MAX(0, HLOOKUP(MONTH($B1794),'Farm Crops'!$B$18:$N$28,D$5,0)  - VLOOKUP(D$4,'Farm Crops'!$B$4:$G$13,6,0)/1000*0.65*$C1794)</f>
        <v>1224.8373737373738</v>
      </c>
      <c r="E1794" s="67">
        <f xml:space="preserve">   MAX(0, HLOOKUP(MONTH($B1794),'Farm Crops'!$B$18:$N$28,E$5,0)  - VLOOKUP(E$4,'Farm Crops'!$B$4:$G$13,6,0)/1000*0.65*$C1794)</f>
        <v>734.90242424242444</v>
      </c>
      <c r="F1794" s="67">
        <f xml:space="preserve">   MAX(0, HLOOKUP(MONTH($B1794),'Farm Crops'!$B$18:$N$28,F$5,0)  - VLOOKUP(F$4,'Farm Crops'!$B$4:$G$13,6,0)/1000*0.65*$C1794)</f>
        <v>933.61358080808088</v>
      </c>
      <c r="G1794" s="67">
        <f xml:space="preserve">   MAX(0, HLOOKUP(MONTH($B1794),'Farm Crops'!$B$18:$N$28,G$5,0)  - VLOOKUP(G$4,'Farm Crops'!$B$4:$G$13,6,0)/1000*0.65*$C1794)</f>
        <v>224.40911111111114</v>
      </c>
      <c r="H1794" s="67">
        <f xml:space="preserve">   MAX(0, HLOOKUP(MONTH($B1794),'Farm Crops'!$B$18:$N$28,H$5,0)  - VLOOKUP(H$4,'Farm Crops'!$B$4:$G$13,6,0)/1000*0.65*$C1794)</f>
        <v>770.11157575757591</v>
      </c>
      <c r="I1794" s="67">
        <f xml:space="preserve">   MAX(0, HLOOKUP(MONTH($B1794),'Farm Crops'!$B$18:$N$28,I$5,0)  - VLOOKUP(I$4,'Farm Crops'!$B$4:$G$13,6,0)/1000*0.65*$C1794)</f>
        <v>1321.9973030303031</v>
      </c>
      <c r="J1794" s="67">
        <f xml:space="preserve">   MAX(0, HLOOKUP(MONTH($B1794),'Farm Crops'!$B$18:$N$28,J$5,0)  - VLOOKUP(J$4,'Farm Crops'!$B$4:$G$13,6,0)/1000*0.65*$C1794)</f>
        <v>1254.2571010101012</v>
      </c>
      <c r="K1794" s="67">
        <f xml:space="preserve">   MAX(0, HLOOKUP(MONTH($B1794),'Farm Crops'!$B$18:$N$28,K$5,0)  - VLOOKUP(K$4,'Farm Crops'!$B$4:$G$13,6,0)/1000*0.65*$C1794)</f>
        <v>291.40102020202016</v>
      </c>
      <c r="L1794" s="67">
        <f xml:space="preserve">   MAX(0, HLOOKUP(MONTH($B1794),'Farm Crops'!$B$18:$N$28,L$5,0)  - VLOOKUP(L$4,'Farm Crops'!$B$4:$G$13,6,0)/1000*0.65*$C1794)</f>
        <v>51.907898989899039</v>
      </c>
      <c r="M1794" s="67">
        <f xml:space="preserve">   MAX(0, HLOOKUP(MONTH($B1794),'Farm Crops'!$B$18:$N$28,M$5,0)  - VLOOKUP(M$4,'Farm Crops'!$B$4:$G$13,6,0)/1000*0.65*$C1794)</f>
        <v>364.06420202020206</v>
      </c>
    </row>
    <row r="1795" spans="2:13" x14ac:dyDescent="0.2">
      <c r="B1795" s="4">
        <v>42272</v>
      </c>
      <c r="C1795" s="67">
        <f>'Observed Data'!$E1794</f>
        <v>0</v>
      </c>
      <c r="D1795" s="67">
        <f xml:space="preserve">   MAX(0, HLOOKUP(MONTH($B1795),'Farm Crops'!$B$18:$N$28,D$5,0)  - VLOOKUP(D$4,'Farm Crops'!$B$4:$G$13,6,0)/1000*0.65*$C1795)</f>
        <v>1224.8373737373738</v>
      </c>
      <c r="E1795" s="67">
        <f xml:space="preserve">   MAX(0, HLOOKUP(MONTH($B1795),'Farm Crops'!$B$18:$N$28,E$5,0)  - VLOOKUP(E$4,'Farm Crops'!$B$4:$G$13,6,0)/1000*0.65*$C1795)</f>
        <v>734.90242424242444</v>
      </c>
      <c r="F1795" s="67">
        <f xml:space="preserve">   MAX(0, HLOOKUP(MONTH($B1795),'Farm Crops'!$B$18:$N$28,F$5,0)  - VLOOKUP(F$4,'Farm Crops'!$B$4:$G$13,6,0)/1000*0.65*$C1795)</f>
        <v>933.61358080808088</v>
      </c>
      <c r="G1795" s="67">
        <f xml:space="preserve">   MAX(0, HLOOKUP(MONTH($B1795),'Farm Crops'!$B$18:$N$28,G$5,0)  - VLOOKUP(G$4,'Farm Crops'!$B$4:$G$13,6,0)/1000*0.65*$C1795)</f>
        <v>224.40911111111114</v>
      </c>
      <c r="H1795" s="67">
        <f xml:space="preserve">   MAX(0, HLOOKUP(MONTH($B1795),'Farm Crops'!$B$18:$N$28,H$5,0)  - VLOOKUP(H$4,'Farm Crops'!$B$4:$G$13,6,0)/1000*0.65*$C1795)</f>
        <v>770.11157575757591</v>
      </c>
      <c r="I1795" s="67">
        <f xml:space="preserve">   MAX(0, HLOOKUP(MONTH($B1795),'Farm Crops'!$B$18:$N$28,I$5,0)  - VLOOKUP(I$4,'Farm Crops'!$B$4:$G$13,6,0)/1000*0.65*$C1795)</f>
        <v>1321.9973030303031</v>
      </c>
      <c r="J1795" s="67">
        <f xml:space="preserve">   MAX(0, HLOOKUP(MONTH($B1795),'Farm Crops'!$B$18:$N$28,J$5,0)  - VLOOKUP(J$4,'Farm Crops'!$B$4:$G$13,6,0)/1000*0.65*$C1795)</f>
        <v>1254.2571010101012</v>
      </c>
      <c r="K1795" s="67">
        <f xml:space="preserve">   MAX(0, HLOOKUP(MONTH($B1795),'Farm Crops'!$B$18:$N$28,K$5,0)  - VLOOKUP(K$4,'Farm Crops'!$B$4:$G$13,6,0)/1000*0.65*$C1795)</f>
        <v>291.40102020202016</v>
      </c>
      <c r="L1795" s="67">
        <f xml:space="preserve">   MAX(0, HLOOKUP(MONTH($B1795),'Farm Crops'!$B$18:$N$28,L$5,0)  - VLOOKUP(L$4,'Farm Crops'!$B$4:$G$13,6,0)/1000*0.65*$C1795)</f>
        <v>51.907898989899039</v>
      </c>
      <c r="M1795" s="67">
        <f xml:space="preserve">   MAX(0, HLOOKUP(MONTH($B1795),'Farm Crops'!$B$18:$N$28,M$5,0)  - VLOOKUP(M$4,'Farm Crops'!$B$4:$G$13,6,0)/1000*0.65*$C1795)</f>
        <v>364.06420202020206</v>
      </c>
    </row>
    <row r="1796" spans="2:13" x14ac:dyDescent="0.2">
      <c r="B1796" s="4">
        <v>42273</v>
      </c>
      <c r="C1796" s="67">
        <f>'Observed Data'!$E1795</f>
        <v>0</v>
      </c>
      <c r="D1796" s="67">
        <f xml:space="preserve">   MAX(0, HLOOKUP(MONTH($B1796),'Farm Crops'!$B$18:$N$28,D$5,0)  - VLOOKUP(D$4,'Farm Crops'!$B$4:$G$13,6,0)/1000*0.65*$C1796)</f>
        <v>1224.8373737373738</v>
      </c>
      <c r="E1796" s="67">
        <f xml:space="preserve">   MAX(0, HLOOKUP(MONTH($B1796),'Farm Crops'!$B$18:$N$28,E$5,0)  - VLOOKUP(E$4,'Farm Crops'!$B$4:$G$13,6,0)/1000*0.65*$C1796)</f>
        <v>734.90242424242444</v>
      </c>
      <c r="F1796" s="67">
        <f xml:space="preserve">   MAX(0, HLOOKUP(MONTH($B1796),'Farm Crops'!$B$18:$N$28,F$5,0)  - VLOOKUP(F$4,'Farm Crops'!$B$4:$G$13,6,0)/1000*0.65*$C1796)</f>
        <v>933.61358080808088</v>
      </c>
      <c r="G1796" s="67">
        <f xml:space="preserve">   MAX(0, HLOOKUP(MONTH($B1796),'Farm Crops'!$B$18:$N$28,G$5,0)  - VLOOKUP(G$4,'Farm Crops'!$B$4:$G$13,6,0)/1000*0.65*$C1796)</f>
        <v>224.40911111111114</v>
      </c>
      <c r="H1796" s="67">
        <f xml:space="preserve">   MAX(0, HLOOKUP(MONTH($B1796),'Farm Crops'!$B$18:$N$28,H$5,0)  - VLOOKUP(H$4,'Farm Crops'!$B$4:$G$13,6,0)/1000*0.65*$C1796)</f>
        <v>770.11157575757591</v>
      </c>
      <c r="I1796" s="67">
        <f xml:space="preserve">   MAX(0, HLOOKUP(MONTH($B1796),'Farm Crops'!$B$18:$N$28,I$5,0)  - VLOOKUP(I$4,'Farm Crops'!$B$4:$G$13,6,0)/1000*0.65*$C1796)</f>
        <v>1321.9973030303031</v>
      </c>
      <c r="J1796" s="67">
        <f xml:space="preserve">   MAX(0, HLOOKUP(MONTH($B1796),'Farm Crops'!$B$18:$N$28,J$5,0)  - VLOOKUP(J$4,'Farm Crops'!$B$4:$G$13,6,0)/1000*0.65*$C1796)</f>
        <v>1254.2571010101012</v>
      </c>
      <c r="K1796" s="67">
        <f xml:space="preserve">   MAX(0, HLOOKUP(MONTH($B1796),'Farm Crops'!$B$18:$N$28,K$5,0)  - VLOOKUP(K$4,'Farm Crops'!$B$4:$G$13,6,0)/1000*0.65*$C1796)</f>
        <v>291.40102020202016</v>
      </c>
      <c r="L1796" s="67">
        <f xml:space="preserve">   MAX(0, HLOOKUP(MONTH($B1796),'Farm Crops'!$B$18:$N$28,L$5,0)  - VLOOKUP(L$4,'Farm Crops'!$B$4:$G$13,6,0)/1000*0.65*$C1796)</f>
        <v>51.907898989899039</v>
      </c>
      <c r="M1796" s="67">
        <f xml:space="preserve">   MAX(0, HLOOKUP(MONTH($B1796),'Farm Crops'!$B$18:$N$28,M$5,0)  - VLOOKUP(M$4,'Farm Crops'!$B$4:$G$13,6,0)/1000*0.65*$C1796)</f>
        <v>364.06420202020206</v>
      </c>
    </row>
    <row r="1797" spans="2:13" x14ac:dyDescent="0.2">
      <c r="B1797" s="4">
        <v>42274</v>
      </c>
      <c r="C1797" s="67">
        <f>'Observed Data'!$E1796</f>
        <v>0</v>
      </c>
      <c r="D1797" s="67">
        <f xml:space="preserve">   MAX(0, HLOOKUP(MONTH($B1797),'Farm Crops'!$B$18:$N$28,D$5,0)  - VLOOKUP(D$4,'Farm Crops'!$B$4:$G$13,6,0)/1000*0.65*$C1797)</f>
        <v>1224.8373737373738</v>
      </c>
      <c r="E1797" s="67">
        <f xml:space="preserve">   MAX(0, HLOOKUP(MONTH($B1797),'Farm Crops'!$B$18:$N$28,E$5,0)  - VLOOKUP(E$4,'Farm Crops'!$B$4:$G$13,6,0)/1000*0.65*$C1797)</f>
        <v>734.90242424242444</v>
      </c>
      <c r="F1797" s="67">
        <f xml:space="preserve">   MAX(0, HLOOKUP(MONTH($B1797),'Farm Crops'!$B$18:$N$28,F$5,0)  - VLOOKUP(F$4,'Farm Crops'!$B$4:$G$13,6,0)/1000*0.65*$C1797)</f>
        <v>933.61358080808088</v>
      </c>
      <c r="G1797" s="67">
        <f xml:space="preserve">   MAX(0, HLOOKUP(MONTH($B1797),'Farm Crops'!$B$18:$N$28,G$5,0)  - VLOOKUP(G$4,'Farm Crops'!$B$4:$G$13,6,0)/1000*0.65*$C1797)</f>
        <v>224.40911111111114</v>
      </c>
      <c r="H1797" s="67">
        <f xml:space="preserve">   MAX(0, HLOOKUP(MONTH($B1797),'Farm Crops'!$B$18:$N$28,H$5,0)  - VLOOKUP(H$4,'Farm Crops'!$B$4:$G$13,6,0)/1000*0.65*$C1797)</f>
        <v>770.11157575757591</v>
      </c>
      <c r="I1797" s="67">
        <f xml:space="preserve">   MAX(0, HLOOKUP(MONTH($B1797),'Farm Crops'!$B$18:$N$28,I$5,0)  - VLOOKUP(I$4,'Farm Crops'!$B$4:$G$13,6,0)/1000*0.65*$C1797)</f>
        <v>1321.9973030303031</v>
      </c>
      <c r="J1797" s="67">
        <f xml:space="preserve">   MAX(0, HLOOKUP(MONTH($B1797),'Farm Crops'!$B$18:$N$28,J$5,0)  - VLOOKUP(J$4,'Farm Crops'!$B$4:$G$13,6,0)/1000*0.65*$C1797)</f>
        <v>1254.2571010101012</v>
      </c>
      <c r="K1797" s="67">
        <f xml:space="preserve">   MAX(0, HLOOKUP(MONTH($B1797),'Farm Crops'!$B$18:$N$28,K$5,0)  - VLOOKUP(K$4,'Farm Crops'!$B$4:$G$13,6,0)/1000*0.65*$C1797)</f>
        <v>291.40102020202016</v>
      </c>
      <c r="L1797" s="67">
        <f xml:space="preserve">   MAX(0, HLOOKUP(MONTH($B1797),'Farm Crops'!$B$18:$N$28,L$5,0)  - VLOOKUP(L$4,'Farm Crops'!$B$4:$G$13,6,0)/1000*0.65*$C1797)</f>
        <v>51.907898989899039</v>
      </c>
      <c r="M1797" s="67">
        <f xml:space="preserve">   MAX(0, HLOOKUP(MONTH($B1797),'Farm Crops'!$B$18:$N$28,M$5,0)  - VLOOKUP(M$4,'Farm Crops'!$B$4:$G$13,6,0)/1000*0.65*$C1797)</f>
        <v>364.06420202020206</v>
      </c>
    </row>
    <row r="1798" spans="2:13" x14ac:dyDescent="0.2">
      <c r="B1798" s="4">
        <v>42275</v>
      </c>
      <c r="C1798" s="67">
        <f>'Observed Data'!$E1797</f>
        <v>0</v>
      </c>
      <c r="D1798" s="67">
        <f xml:space="preserve">   MAX(0, HLOOKUP(MONTH($B1798),'Farm Crops'!$B$18:$N$28,D$5,0)  - VLOOKUP(D$4,'Farm Crops'!$B$4:$G$13,6,0)/1000*0.65*$C1798)</f>
        <v>1224.8373737373738</v>
      </c>
      <c r="E1798" s="67">
        <f xml:space="preserve">   MAX(0, HLOOKUP(MONTH($B1798),'Farm Crops'!$B$18:$N$28,E$5,0)  - VLOOKUP(E$4,'Farm Crops'!$B$4:$G$13,6,0)/1000*0.65*$C1798)</f>
        <v>734.90242424242444</v>
      </c>
      <c r="F1798" s="67">
        <f xml:space="preserve">   MAX(0, HLOOKUP(MONTH($B1798),'Farm Crops'!$B$18:$N$28,F$5,0)  - VLOOKUP(F$4,'Farm Crops'!$B$4:$G$13,6,0)/1000*0.65*$C1798)</f>
        <v>933.61358080808088</v>
      </c>
      <c r="G1798" s="67">
        <f xml:space="preserve">   MAX(0, HLOOKUP(MONTH($B1798),'Farm Crops'!$B$18:$N$28,G$5,0)  - VLOOKUP(G$4,'Farm Crops'!$B$4:$G$13,6,0)/1000*0.65*$C1798)</f>
        <v>224.40911111111114</v>
      </c>
      <c r="H1798" s="67">
        <f xml:space="preserve">   MAX(0, HLOOKUP(MONTH($B1798),'Farm Crops'!$B$18:$N$28,H$5,0)  - VLOOKUP(H$4,'Farm Crops'!$B$4:$G$13,6,0)/1000*0.65*$C1798)</f>
        <v>770.11157575757591</v>
      </c>
      <c r="I1798" s="67">
        <f xml:space="preserve">   MAX(0, HLOOKUP(MONTH($B1798),'Farm Crops'!$B$18:$N$28,I$5,0)  - VLOOKUP(I$4,'Farm Crops'!$B$4:$G$13,6,0)/1000*0.65*$C1798)</f>
        <v>1321.9973030303031</v>
      </c>
      <c r="J1798" s="67">
        <f xml:space="preserve">   MAX(0, HLOOKUP(MONTH($B1798),'Farm Crops'!$B$18:$N$28,J$5,0)  - VLOOKUP(J$4,'Farm Crops'!$B$4:$G$13,6,0)/1000*0.65*$C1798)</f>
        <v>1254.2571010101012</v>
      </c>
      <c r="K1798" s="67">
        <f xml:space="preserve">   MAX(0, HLOOKUP(MONTH($B1798),'Farm Crops'!$B$18:$N$28,K$5,0)  - VLOOKUP(K$4,'Farm Crops'!$B$4:$G$13,6,0)/1000*0.65*$C1798)</f>
        <v>291.40102020202016</v>
      </c>
      <c r="L1798" s="67">
        <f xml:space="preserve">   MAX(0, HLOOKUP(MONTH($B1798),'Farm Crops'!$B$18:$N$28,L$5,0)  - VLOOKUP(L$4,'Farm Crops'!$B$4:$G$13,6,0)/1000*0.65*$C1798)</f>
        <v>51.907898989899039</v>
      </c>
      <c r="M1798" s="67">
        <f xml:space="preserve">   MAX(0, HLOOKUP(MONTH($B1798),'Farm Crops'!$B$18:$N$28,M$5,0)  - VLOOKUP(M$4,'Farm Crops'!$B$4:$G$13,6,0)/1000*0.65*$C1798)</f>
        <v>364.06420202020206</v>
      </c>
    </row>
    <row r="1799" spans="2:13" x14ac:dyDescent="0.2">
      <c r="B1799" s="4">
        <v>42276</v>
      </c>
      <c r="C1799" s="67">
        <f>'Observed Data'!$E1798</f>
        <v>0</v>
      </c>
      <c r="D1799" s="67">
        <f xml:space="preserve">   MAX(0, HLOOKUP(MONTH($B1799),'Farm Crops'!$B$18:$N$28,D$5,0)  - VLOOKUP(D$4,'Farm Crops'!$B$4:$G$13,6,0)/1000*0.65*$C1799)</f>
        <v>1224.8373737373738</v>
      </c>
      <c r="E1799" s="67">
        <f xml:space="preserve">   MAX(0, HLOOKUP(MONTH($B1799),'Farm Crops'!$B$18:$N$28,E$5,0)  - VLOOKUP(E$4,'Farm Crops'!$B$4:$G$13,6,0)/1000*0.65*$C1799)</f>
        <v>734.90242424242444</v>
      </c>
      <c r="F1799" s="67">
        <f xml:space="preserve">   MAX(0, HLOOKUP(MONTH($B1799),'Farm Crops'!$B$18:$N$28,F$5,0)  - VLOOKUP(F$4,'Farm Crops'!$B$4:$G$13,6,0)/1000*0.65*$C1799)</f>
        <v>933.61358080808088</v>
      </c>
      <c r="G1799" s="67">
        <f xml:space="preserve">   MAX(0, HLOOKUP(MONTH($B1799),'Farm Crops'!$B$18:$N$28,G$5,0)  - VLOOKUP(G$4,'Farm Crops'!$B$4:$G$13,6,0)/1000*0.65*$C1799)</f>
        <v>224.40911111111114</v>
      </c>
      <c r="H1799" s="67">
        <f xml:space="preserve">   MAX(0, HLOOKUP(MONTH($B1799),'Farm Crops'!$B$18:$N$28,H$5,0)  - VLOOKUP(H$4,'Farm Crops'!$B$4:$G$13,6,0)/1000*0.65*$C1799)</f>
        <v>770.11157575757591</v>
      </c>
      <c r="I1799" s="67">
        <f xml:space="preserve">   MAX(0, HLOOKUP(MONTH($B1799),'Farm Crops'!$B$18:$N$28,I$5,0)  - VLOOKUP(I$4,'Farm Crops'!$B$4:$G$13,6,0)/1000*0.65*$C1799)</f>
        <v>1321.9973030303031</v>
      </c>
      <c r="J1799" s="67">
        <f xml:space="preserve">   MAX(0, HLOOKUP(MONTH($B1799),'Farm Crops'!$B$18:$N$28,J$5,0)  - VLOOKUP(J$4,'Farm Crops'!$B$4:$G$13,6,0)/1000*0.65*$C1799)</f>
        <v>1254.2571010101012</v>
      </c>
      <c r="K1799" s="67">
        <f xml:space="preserve">   MAX(0, HLOOKUP(MONTH($B1799),'Farm Crops'!$B$18:$N$28,K$5,0)  - VLOOKUP(K$4,'Farm Crops'!$B$4:$G$13,6,0)/1000*0.65*$C1799)</f>
        <v>291.40102020202016</v>
      </c>
      <c r="L1799" s="67">
        <f xml:space="preserve">   MAX(0, HLOOKUP(MONTH($B1799),'Farm Crops'!$B$18:$N$28,L$5,0)  - VLOOKUP(L$4,'Farm Crops'!$B$4:$G$13,6,0)/1000*0.65*$C1799)</f>
        <v>51.907898989899039</v>
      </c>
      <c r="M1799" s="67">
        <f xml:space="preserve">   MAX(0, HLOOKUP(MONTH($B1799),'Farm Crops'!$B$18:$N$28,M$5,0)  - VLOOKUP(M$4,'Farm Crops'!$B$4:$G$13,6,0)/1000*0.65*$C1799)</f>
        <v>364.06420202020206</v>
      </c>
    </row>
    <row r="1800" spans="2:13" x14ac:dyDescent="0.2">
      <c r="B1800" s="4">
        <v>42277</v>
      </c>
      <c r="C1800" s="67">
        <f>'Observed Data'!$E1799</f>
        <v>3</v>
      </c>
      <c r="D1800" s="67">
        <f xml:space="preserve">   MAX(0, HLOOKUP(MONTH($B1800),'Farm Crops'!$B$18:$N$28,D$5,0)  - VLOOKUP(D$4,'Farm Crops'!$B$4:$G$13,6,0)/1000*0.65*$C1800)</f>
        <v>290.78737373737374</v>
      </c>
      <c r="E1800" s="67">
        <f xml:space="preserve">   MAX(0, HLOOKUP(MONTH($B1800),'Farm Crops'!$B$18:$N$28,E$5,0)  - VLOOKUP(E$4,'Farm Crops'!$B$4:$G$13,6,0)/1000*0.65*$C1800)</f>
        <v>0</v>
      </c>
      <c r="F1800" s="67">
        <f xml:space="preserve">   MAX(0, HLOOKUP(MONTH($B1800),'Farm Crops'!$B$18:$N$28,F$5,0)  - VLOOKUP(F$4,'Farm Crops'!$B$4:$G$13,6,0)/1000*0.65*$C1800)</f>
        <v>0</v>
      </c>
      <c r="G1800" s="67">
        <f xml:space="preserve">   MAX(0, HLOOKUP(MONTH($B1800),'Farm Crops'!$B$18:$N$28,G$5,0)  - VLOOKUP(G$4,'Farm Crops'!$B$4:$G$13,6,0)/1000*0.65*$C1800)</f>
        <v>0</v>
      </c>
      <c r="H1800" s="67">
        <f xml:space="preserve">   MAX(0, HLOOKUP(MONTH($B1800),'Farm Crops'!$B$18:$N$28,H$5,0)  - VLOOKUP(H$4,'Farm Crops'!$B$4:$G$13,6,0)/1000*0.65*$C1800)</f>
        <v>0</v>
      </c>
      <c r="I1800" s="67">
        <f xml:space="preserve">   MAX(0, HLOOKUP(MONTH($B1800),'Farm Crops'!$B$18:$N$28,I$5,0)  - VLOOKUP(I$4,'Farm Crops'!$B$4:$G$13,6,0)/1000*0.65*$C1800)</f>
        <v>0</v>
      </c>
      <c r="J1800" s="67">
        <f xml:space="preserve">   MAX(0, HLOOKUP(MONTH($B1800),'Farm Crops'!$B$18:$N$28,J$5,0)  - VLOOKUP(J$4,'Farm Crops'!$B$4:$G$13,6,0)/1000*0.65*$C1800)</f>
        <v>0</v>
      </c>
      <c r="K1800" s="67">
        <f xml:space="preserve">   MAX(0, HLOOKUP(MONTH($B1800),'Farm Crops'!$B$18:$N$28,K$5,0)  - VLOOKUP(K$4,'Farm Crops'!$B$4:$G$13,6,0)/1000*0.65*$C1800)</f>
        <v>0</v>
      </c>
      <c r="L1800" s="67">
        <f xml:space="preserve">   MAX(0, HLOOKUP(MONTH($B1800),'Farm Crops'!$B$18:$N$28,L$5,0)  - VLOOKUP(L$4,'Farm Crops'!$B$4:$G$13,6,0)/1000*0.65*$C1800)</f>
        <v>0</v>
      </c>
      <c r="M1800" s="67">
        <f xml:space="preserve">   MAX(0, HLOOKUP(MONTH($B1800),'Farm Crops'!$B$18:$N$28,M$5,0)  - VLOOKUP(M$4,'Farm Crops'!$B$4:$G$13,6,0)/1000*0.65*$C1800)</f>
        <v>0</v>
      </c>
    </row>
    <row r="1801" spans="2:13" x14ac:dyDescent="0.2">
      <c r="B1801" s="4">
        <v>42278</v>
      </c>
      <c r="C1801" s="67">
        <f>'Observed Data'!$E1800</f>
        <v>0</v>
      </c>
      <c r="D1801" s="67">
        <f xml:space="preserve">   MAX(0, HLOOKUP(MONTH($B1801),'Farm Crops'!$B$18:$N$28,D$5,0)  - VLOOKUP(D$4,'Farm Crops'!$B$4:$G$13,6,0)/1000*0.65*$C1801)</f>
        <v>1989.1844574780059</v>
      </c>
      <c r="E1801" s="67">
        <f xml:space="preserve">   MAX(0, HLOOKUP(MONTH($B1801),'Farm Crops'!$B$18:$N$28,E$5,0)  - VLOOKUP(E$4,'Farm Crops'!$B$4:$G$13,6,0)/1000*0.65*$C1801)</f>
        <v>1326.9812140762465</v>
      </c>
      <c r="F1801" s="67">
        <f xml:space="preserve">   MAX(0, HLOOKUP(MONTH($B1801),'Farm Crops'!$B$18:$N$28,F$5,0)  - VLOOKUP(F$4,'Farm Crops'!$B$4:$G$13,6,0)/1000*0.65*$C1801)</f>
        <v>1616.6617624633429</v>
      </c>
      <c r="G1801" s="67">
        <f xml:space="preserve">   MAX(0, HLOOKUP(MONTH($B1801),'Farm Crops'!$B$18:$N$28,G$5,0)  - VLOOKUP(G$4,'Farm Crops'!$B$4:$G$13,6,0)/1000*0.65*$C1801)</f>
        <v>405.64412903225809</v>
      </c>
      <c r="H1801" s="67">
        <f xml:space="preserve">   MAX(0, HLOOKUP(MONTH($B1801),'Farm Crops'!$B$18:$N$28,H$5,0)  - VLOOKUP(H$4,'Farm Crops'!$B$4:$G$13,6,0)/1000*0.65*$C1801)</f>
        <v>1392.0613020527862</v>
      </c>
      <c r="I1801" s="67">
        <f xml:space="preserve">   MAX(0, HLOOKUP(MONTH($B1801),'Farm Crops'!$B$18:$N$28,I$5,0)  - VLOOKUP(I$4,'Farm Crops'!$B$4:$G$13,6,0)/1000*0.65*$C1801)</f>
        <v>2121.0413431085044</v>
      </c>
      <c r="J1801" s="67">
        <f xml:space="preserve">   MAX(0, HLOOKUP(MONTH($B1801),'Farm Crops'!$B$18:$N$28,J$5,0)  - VLOOKUP(J$4,'Farm Crops'!$B$4:$G$13,6,0)/1000*0.65*$C1801)</f>
        <v>2117.386891495601</v>
      </c>
      <c r="K1801" s="67">
        <f xml:space="preserve">   MAX(0, HLOOKUP(MONTH($B1801),'Farm Crops'!$B$18:$N$28,K$5,0)  - VLOOKUP(K$4,'Farm Crops'!$B$4:$G$13,6,0)/1000*0.65*$C1801)</f>
        <v>495.2375190615835</v>
      </c>
      <c r="L1801" s="67">
        <f xml:space="preserve">   MAX(0, HLOOKUP(MONTH($B1801),'Farm Crops'!$B$18:$N$28,L$5,0)  - VLOOKUP(L$4,'Farm Crops'!$B$4:$G$13,6,0)/1000*0.65*$C1801)</f>
        <v>88.703507331378376</v>
      </c>
      <c r="M1801" s="67">
        <f xml:space="preserve">   MAX(0, HLOOKUP(MONTH($B1801),'Farm Crops'!$B$18:$N$28,M$5,0)  - VLOOKUP(M$4,'Farm Crops'!$B$4:$G$13,6,0)/1000*0.65*$C1801)</f>
        <v>632.67100293255123</v>
      </c>
    </row>
    <row r="1802" spans="2:13" x14ac:dyDescent="0.2">
      <c r="B1802" s="4">
        <v>42279</v>
      </c>
      <c r="C1802" s="67">
        <f>'Observed Data'!$E1801</f>
        <v>0</v>
      </c>
      <c r="D1802" s="67">
        <f xml:space="preserve">   MAX(0, HLOOKUP(MONTH($B1802),'Farm Crops'!$B$18:$N$28,D$5,0)  - VLOOKUP(D$4,'Farm Crops'!$B$4:$G$13,6,0)/1000*0.65*$C1802)</f>
        <v>1989.1844574780059</v>
      </c>
      <c r="E1802" s="67">
        <f xml:space="preserve">   MAX(0, HLOOKUP(MONTH($B1802),'Farm Crops'!$B$18:$N$28,E$5,0)  - VLOOKUP(E$4,'Farm Crops'!$B$4:$G$13,6,0)/1000*0.65*$C1802)</f>
        <v>1326.9812140762465</v>
      </c>
      <c r="F1802" s="67">
        <f xml:space="preserve">   MAX(0, HLOOKUP(MONTH($B1802),'Farm Crops'!$B$18:$N$28,F$5,0)  - VLOOKUP(F$4,'Farm Crops'!$B$4:$G$13,6,0)/1000*0.65*$C1802)</f>
        <v>1616.6617624633429</v>
      </c>
      <c r="G1802" s="67">
        <f xml:space="preserve">   MAX(0, HLOOKUP(MONTH($B1802),'Farm Crops'!$B$18:$N$28,G$5,0)  - VLOOKUP(G$4,'Farm Crops'!$B$4:$G$13,6,0)/1000*0.65*$C1802)</f>
        <v>405.64412903225809</v>
      </c>
      <c r="H1802" s="67">
        <f xml:space="preserve">   MAX(0, HLOOKUP(MONTH($B1802),'Farm Crops'!$B$18:$N$28,H$5,0)  - VLOOKUP(H$4,'Farm Crops'!$B$4:$G$13,6,0)/1000*0.65*$C1802)</f>
        <v>1392.0613020527862</v>
      </c>
      <c r="I1802" s="67">
        <f xml:space="preserve">   MAX(0, HLOOKUP(MONTH($B1802),'Farm Crops'!$B$18:$N$28,I$5,0)  - VLOOKUP(I$4,'Farm Crops'!$B$4:$G$13,6,0)/1000*0.65*$C1802)</f>
        <v>2121.0413431085044</v>
      </c>
      <c r="J1802" s="67">
        <f xml:space="preserve">   MAX(0, HLOOKUP(MONTH($B1802),'Farm Crops'!$B$18:$N$28,J$5,0)  - VLOOKUP(J$4,'Farm Crops'!$B$4:$G$13,6,0)/1000*0.65*$C1802)</f>
        <v>2117.386891495601</v>
      </c>
      <c r="K1802" s="67">
        <f xml:space="preserve">   MAX(0, HLOOKUP(MONTH($B1802),'Farm Crops'!$B$18:$N$28,K$5,0)  - VLOOKUP(K$4,'Farm Crops'!$B$4:$G$13,6,0)/1000*0.65*$C1802)</f>
        <v>495.2375190615835</v>
      </c>
      <c r="L1802" s="67">
        <f xml:space="preserve">   MAX(0, HLOOKUP(MONTH($B1802),'Farm Crops'!$B$18:$N$28,L$5,0)  - VLOOKUP(L$4,'Farm Crops'!$B$4:$G$13,6,0)/1000*0.65*$C1802)</f>
        <v>88.703507331378376</v>
      </c>
      <c r="M1802" s="67">
        <f xml:space="preserve">   MAX(0, HLOOKUP(MONTH($B1802),'Farm Crops'!$B$18:$N$28,M$5,0)  - VLOOKUP(M$4,'Farm Crops'!$B$4:$G$13,6,0)/1000*0.65*$C1802)</f>
        <v>632.67100293255123</v>
      </c>
    </row>
    <row r="1803" spans="2:13" x14ac:dyDescent="0.2">
      <c r="B1803" s="4">
        <v>42280</v>
      </c>
      <c r="C1803" s="67">
        <f>'Observed Data'!$E1802</f>
        <v>0</v>
      </c>
      <c r="D1803" s="67">
        <f xml:space="preserve">   MAX(0, HLOOKUP(MONTH($B1803),'Farm Crops'!$B$18:$N$28,D$5,0)  - VLOOKUP(D$4,'Farm Crops'!$B$4:$G$13,6,0)/1000*0.65*$C1803)</f>
        <v>1989.1844574780059</v>
      </c>
      <c r="E1803" s="67">
        <f xml:space="preserve">   MAX(0, HLOOKUP(MONTH($B1803),'Farm Crops'!$B$18:$N$28,E$5,0)  - VLOOKUP(E$4,'Farm Crops'!$B$4:$G$13,6,0)/1000*0.65*$C1803)</f>
        <v>1326.9812140762465</v>
      </c>
      <c r="F1803" s="67">
        <f xml:space="preserve">   MAX(0, HLOOKUP(MONTH($B1803),'Farm Crops'!$B$18:$N$28,F$5,0)  - VLOOKUP(F$4,'Farm Crops'!$B$4:$G$13,6,0)/1000*0.65*$C1803)</f>
        <v>1616.6617624633429</v>
      </c>
      <c r="G1803" s="67">
        <f xml:space="preserve">   MAX(0, HLOOKUP(MONTH($B1803),'Farm Crops'!$B$18:$N$28,G$5,0)  - VLOOKUP(G$4,'Farm Crops'!$B$4:$G$13,6,0)/1000*0.65*$C1803)</f>
        <v>405.64412903225809</v>
      </c>
      <c r="H1803" s="67">
        <f xml:space="preserve">   MAX(0, HLOOKUP(MONTH($B1803),'Farm Crops'!$B$18:$N$28,H$5,0)  - VLOOKUP(H$4,'Farm Crops'!$B$4:$G$13,6,0)/1000*0.65*$C1803)</f>
        <v>1392.0613020527862</v>
      </c>
      <c r="I1803" s="67">
        <f xml:space="preserve">   MAX(0, HLOOKUP(MONTH($B1803),'Farm Crops'!$B$18:$N$28,I$5,0)  - VLOOKUP(I$4,'Farm Crops'!$B$4:$G$13,6,0)/1000*0.65*$C1803)</f>
        <v>2121.0413431085044</v>
      </c>
      <c r="J1803" s="67">
        <f xml:space="preserve">   MAX(0, HLOOKUP(MONTH($B1803),'Farm Crops'!$B$18:$N$28,J$5,0)  - VLOOKUP(J$4,'Farm Crops'!$B$4:$G$13,6,0)/1000*0.65*$C1803)</f>
        <v>2117.386891495601</v>
      </c>
      <c r="K1803" s="67">
        <f xml:space="preserve">   MAX(0, HLOOKUP(MONTH($B1803),'Farm Crops'!$B$18:$N$28,K$5,0)  - VLOOKUP(K$4,'Farm Crops'!$B$4:$G$13,6,0)/1000*0.65*$C1803)</f>
        <v>495.2375190615835</v>
      </c>
      <c r="L1803" s="67">
        <f xml:space="preserve">   MAX(0, HLOOKUP(MONTH($B1803),'Farm Crops'!$B$18:$N$28,L$5,0)  - VLOOKUP(L$4,'Farm Crops'!$B$4:$G$13,6,0)/1000*0.65*$C1803)</f>
        <v>88.703507331378376</v>
      </c>
      <c r="M1803" s="67">
        <f xml:space="preserve">   MAX(0, HLOOKUP(MONTH($B1803),'Farm Crops'!$B$18:$N$28,M$5,0)  - VLOOKUP(M$4,'Farm Crops'!$B$4:$G$13,6,0)/1000*0.65*$C1803)</f>
        <v>632.67100293255123</v>
      </c>
    </row>
    <row r="1804" spans="2:13" x14ac:dyDescent="0.2">
      <c r="B1804" s="4">
        <v>42281</v>
      </c>
      <c r="C1804" s="67">
        <f>'Observed Data'!$E1803</f>
        <v>3</v>
      </c>
      <c r="D1804" s="67">
        <f xml:space="preserve">   MAX(0, HLOOKUP(MONTH($B1804),'Farm Crops'!$B$18:$N$28,D$5,0)  - VLOOKUP(D$4,'Farm Crops'!$B$4:$G$13,6,0)/1000*0.65*$C1804)</f>
        <v>1055.134457478006</v>
      </c>
      <c r="E1804" s="67">
        <f xml:space="preserve">   MAX(0, HLOOKUP(MONTH($B1804),'Farm Crops'!$B$18:$N$28,E$5,0)  - VLOOKUP(E$4,'Farm Crops'!$B$4:$G$13,6,0)/1000*0.65*$C1804)</f>
        <v>0</v>
      </c>
      <c r="F1804" s="67">
        <f xml:space="preserve">   MAX(0, HLOOKUP(MONTH($B1804),'Farm Crops'!$B$18:$N$28,F$5,0)  - VLOOKUP(F$4,'Farm Crops'!$B$4:$G$13,6,0)/1000*0.65*$C1804)</f>
        <v>0</v>
      </c>
      <c r="G1804" s="67">
        <f xml:space="preserve">   MAX(0, HLOOKUP(MONTH($B1804),'Farm Crops'!$B$18:$N$28,G$5,0)  - VLOOKUP(G$4,'Farm Crops'!$B$4:$G$13,6,0)/1000*0.65*$C1804)</f>
        <v>0</v>
      </c>
      <c r="H1804" s="67">
        <f xml:space="preserve">   MAX(0, HLOOKUP(MONTH($B1804),'Farm Crops'!$B$18:$N$28,H$5,0)  - VLOOKUP(H$4,'Farm Crops'!$B$4:$G$13,6,0)/1000*0.65*$C1804)</f>
        <v>0</v>
      </c>
      <c r="I1804" s="67">
        <f xml:space="preserve">   MAX(0, HLOOKUP(MONTH($B1804),'Farm Crops'!$B$18:$N$28,I$5,0)  - VLOOKUP(I$4,'Farm Crops'!$B$4:$G$13,6,0)/1000*0.65*$C1804)</f>
        <v>424.34634310850424</v>
      </c>
      <c r="J1804" s="67">
        <f xml:space="preserve">   MAX(0, HLOOKUP(MONTH($B1804),'Farm Crops'!$B$18:$N$28,J$5,0)  - VLOOKUP(J$4,'Farm Crops'!$B$4:$G$13,6,0)/1000*0.65*$C1804)</f>
        <v>0</v>
      </c>
      <c r="K1804" s="67">
        <f xml:space="preserve">   MAX(0, HLOOKUP(MONTH($B1804),'Farm Crops'!$B$18:$N$28,K$5,0)  - VLOOKUP(K$4,'Farm Crops'!$B$4:$G$13,6,0)/1000*0.65*$C1804)</f>
        <v>0</v>
      </c>
      <c r="L1804" s="67">
        <f xml:space="preserve">   MAX(0, HLOOKUP(MONTH($B1804),'Farm Crops'!$B$18:$N$28,L$5,0)  - VLOOKUP(L$4,'Farm Crops'!$B$4:$G$13,6,0)/1000*0.65*$C1804)</f>
        <v>0</v>
      </c>
      <c r="M1804" s="67">
        <f xml:space="preserve">   MAX(0, HLOOKUP(MONTH($B1804),'Farm Crops'!$B$18:$N$28,M$5,0)  - VLOOKUP(M$4,'Farm Crops'!$B$4:$G$13,6,0)/1000*0.65*$C1804)</f>
        <v>0</v>
      </c>
    </row>
    <row r="1805" spans="2:13" x14ac:dyDescent="0.2">
      <c r="B1805" s="4">
        <v>42282</v>
      </c>
      <c r="C1805" s="67">
        <f>'Observed Data'!$E1804</f>
        <v>0</v>
      </c>
      <c r="D1805" s="67">
        <f xml:space="preserve">   MAX(0, HLOOKUP(MONTH($B1805),'Farm Crops'!$B$18:$N$28,D$5,0)  - VLOOKUP(D$4,'Farm Crops'!$B$4:$G$13,6,0)/1000*0.65*$C1805)</f>
        <v>1989.1844574780059</v>
      </c>
      <c r="E1805" s="67">
        <f xml:space="preserve">   MAX(0, HLOOKUP(MONTH($B1805),'Farm Crops'!$B$18:$N$28,E$5,0)  - VLOOKUP(E$4,'Farm Crops'!$B$4:$G$13,6,0)/1000*0.65*$C1805)</f>
        <v>1326.9812140762465</v>
      </c>
      <c r="F1805" s="67">
        <f xml:space="preserve">   MAX(0, HLOOKUP(MONTH($B1805),'Farm Crops'!$B$18:$N$28,F$5,0)  - VLOOKUP(F$4,'Farm Crops'!$B$4:$G$13,6,0)/1000*0.65*$C1805)</f>
        <v>1616.6617624633429</v>
      </c>
      <c r="G1805" s="67">
        <f xml:space="preserve">   MAX(0, HLOOKUP(MONTH($B1805),'Farm Crops'!$B$18:$N$28,G$5,0)  - VLOOKUP(G$4,'Farm Crops'!$B$4:$G$13,6,0)/1000*0.65*$C1805)</f>
        <v>405.64412903225809</v>
      </c>
      <c r="H1805" s="67">
        <f xml:space="preserve">   MAX(0, HLOOKUP(MONTH($B1805),'Farm Crops'!$B$18:$N$28,H$5,0)  - VLOOKUP(H$4,'Farm Crops'!$B$4:$G$13,6,0)/1000*0.65*$C1805)</f>
        <v>1392.0613020527862</v>
      </c>
      <c r="I1805" s="67">
        <f xml:space="preserve">   MAX(0, HLOOKUP(MONTH($B1805),'Farm Crops'!$B$18:$N$28,I$5,0)  - VLOOKUP(I$4,'Farm Crops'!$B$4:$G$13,6,0)/1000*0.65*$C1805)</f>
        <v>2121.0413431085044</v>
      </c>
      <c r="J1805" s="67">
        <f xml:space="preserve">   MAX(0, HLOOKUP(MONTH($B1805),'Farm Crops'!$B$18:$N$28,J$5,0)  - VLOOKUP(J$4,'Farm Crops'!$B$4:$G$13,6,0)/1000*0.65*$C1805)</f>
        <v>2117.386891495601</v>
      </c>
      <c r="K1805" s="67">
        <f xml:space="preserve">   MAX(0, HLOOKUP(MONTH($B1805),'Farm Crops'!$B$18:$N$28,K$5,0)  - VLOOKUP(K$4,'Farm Crops'!$B$4:$G$13,6,0)/1000*0.65*$C1805)</f>
        <v>495.2375190615835</v>
      </c>
      <c r="L1805" s="67">
        <f xml:space="preserve">   MAX(0, HLOOKUP(MONTH($B1805),'Farm Crops'!$B$18:$N$28,L$5,0)  - VLOOKUP(L$4,'Farm Crops'!$B$4:$G$13,6,0)/1000*0.65*$C1805)</f>
        <v>88.703507331378376</v>
      </c>
      <c r="M1805" s="67">
        <f xml:space="preserve">   MAX(0, HLOOKUP(MONTH($B1805),'Farm Crops'!$B$18:$N$28,M$5,0)  - VLOOKUP(M$4,'Farm Crops'!$B$4:$G$13,6,0)/1000*0.65*$C1805)</f>
        <v>632.67100293255123</v>
      </c>
    </row>
    <row r="1806" spans="2:13" x14ac:dyDescent="0.2">
      <c r="B1806" s="4">
        <v>42283</v>
      </c>
      <c r="C1806" s="67">
        <f>'Observed Data'!$E1805</f>
        <v>0</v>
      </c>
      <c r="D1806" s="67">
        <f xml:space="preserve">   MAX(0, HLOOKUP(MONTH($B1806),'Farm Crops'!$B$18:$N$28,D$5,0)  - VLOOKUP(D$4,'Farm Crops'!$B$4:$G$13,6,0)/1000*0.65*$C1806)</f>
        <v>1989.1844574780059</v>
      </c>
      <c r="E1806" s="67">
        <f xml:space="preserve">   MAX(0, HLOOKUP(MONTH($B1806),'Farm Crops'!$B$18:$N$28,E$5,0)  - VLOOKUP(E$4,'Farm Crops'!$B$4:$G$13,6,0)/1000*0.65*$C1806)</f>
        <v>1326.9812140762465</v>
      </c>
      <c r="F1806" s="67">
        <f xml:space="preserve">   MAX(0, HLOOKUP(MONTH($B1806),'Farm Crops'!$B$18:$N$28,F$5,0)  - VLOOKUP(F$4,'Farm Crops'!$B$4:$G$13,6,0)/1000*0.65*$C1806)</f>
        <v>1616.6617624633429</v>
      </c>
      <c r="G1806" s="67">
        <f xml:space="preserve">   MAX(0, HLOOKUP(MONTH($B1806),'Farm Crops'!$B$18:$N$28,G$5,0)  - VLOOKUP(G$4,'Farm Crops'!$B$4:$G$13,6,0)/1000*0.65*$C1806)</f>
        <v>405.64412903225809</v>
      </c>
      <c r="H1806" s="67">
        <f xml:space="preserve">   MAX(0, HLOOKUP(MONTH($B1806),'Farm Crops'!$B$18:$N$28,H$5,0)  - VLOOKUP(H$4,'Farm Crops'!$B$4:$G$13,6,0)/1000*0.65*$C1806)</f>
        <v>1392.0613020527862</v>
      </c>
      <c r="I1806" s="67">
        <f xml:space="preserve">   MAX(0, HLOOKUP(MONTH($B1806),'Farm Crops'!$B$18:$N$28,I$5,0)  - VLOOKUP(I$4,'Farm Crops'!$B$4:$G$13,6,0)/1000*0.65*$C1806)</f>
        <v>2121.0413431085044</v>
      </c>
      <c r="J1806" s="67">
        <f xml:space="preserve">   MAX(0, HLOOKUP(MONTH($B1806),'Farm Crops'!$B$18:$N$28,J$5,0)  - VLOOKUP(J$4,'Farm Crops'!$B$4:$G$13,6,0)/1000*0.65*$C1806)</f>
        <v>2117.386891495601</v>
      </c>
      <c r="K1806" s="67">
        <f xml:space="preserve">   MAX(0, HLOOKUP(MONTH($B1806),'Farm Crops'!$B$18:$N$28,K$5,0)  - VLOOKUP(K$4,'Farm Crops'!$B$4:$G$13,6,0)/1000*0.65*$C1806)</f>
        <v>495.2375190615835</v>
      </c>
      <c r="L1806" s="67">
        <f xml:space="preserve">   MAX(0, HLOOKUP(MONTH($B1806),'Farm Crops'!$B$18:$N$28,L$5,0)  - VLOOKUP(L$4,'Farm Crops'!$B$4:$G$13,6,0)/1000*0.65*$C1806)</f>
        <v>88.703507331378376</v>
      </c>
      <c r="M1806" s="67">
        <f xml:space="preserve">   MAX(0, HLOOKUP(MONTH($B1806),'Farm Crops'!$B$18:$N$28,M$5,0)  - VLOOKUP(M$4,'Farm Crops'!$B$4:$G$13,6,0)/1000*0.65*$C1806)</f>
        <v>632.67100293255123</v>
      </c>
    </row>
    <row r="1807" spans="2:13" x14ac:dyDescent="0.2">
      <c r="B1807" s="4">
        <v>42284</v>
      </c>
      <c r="C1807" s="67">
        <f>'Observed Data'!$E1806</f>
        <v>0</v>
      </c>
      <c r="D1807" s="67">
        <f xml:space="preserve">   MAX(0, HLOOKUP(MONTH($B1807),'Farm Crops'!$B$18:$N$28,D$5,0)  - VLOOKUP(D$4,'Farm Crops'!$B$4:$G$13,6,0)/1000*0.65*$C1807)</f>
        <v>1989.1844574780059</v>
      </c>
      <c r="E1807" s="67">
        <f xml:space="preserve">   MAX(0, HLOOKUP(MONTH($B1807),'Farm Crops'!$B$18:$N$28,E$5,0)  - VLOOKUP(E$4,'Farm Crops'!$B$4:$G$13,6,0)/1000*0.65*$C1807)</f>
        <v>1326.9812140762465</v>
      </c>
      <c r="F1807" s="67">
        <f xml:space="preserve">   MAX(0, HLOOKUP(MONTH($B1807),'Farm Crops'!$B$18:$N$28,F$5,0)  - VLOOKUP(F$4,'Farm Crops'!$B$4:$G$13,6,0)/1000*0.65*$C1807)</f>
        <v>1616.6617624633429</v>
      </c>
      <c r="G1807" s="67">
        <f xml:space="preserve">   MAX(0, HLOOKUP(MONTH($B1807),'Farm Crops'!$B$18:$N$28,G$5,0)  - VLOOKUP(G$4,'Farm Crops'!$B$4:$G$13,6,0)/1000*0.65*$C1807)</f>
        <v>405.64412903225809</v>
      </c>
      <c r="H1807" s="67">
        <f xml:space="preserve">   MAX(0, HLOOKUP(MONTH($B1807),'Farm Crops'!$B$18:$N$28,H$5,0)  - VLOOKUP(H$4,'Farm Crops'!$B$4:$G$13,6,0)/1000*0.65*$C1807)</f>
        <v>1392.0613020527862</v>
      </c>
      <c r="I1807" s="67">
        <f xml:space="preserve">   MAX(0, HLOOKUP(MONTH($B1807),'Farm Crops'!$B$18:$N$28,I$5,0)  - VLOOKUP(I$4,'Farm Crops'!$B$4:$G$13,6,0)/1000*0.65*$C1807)</f>
        <v>2121.0413431085044</v>
      </c>
      <c r="J1807" s="67">
        <f xml:space="preserve">   MAX(0, HLOOKUP(MONTH($B1807),'Farm Crops'!$B$18:$N$28,J$5,0)  - VLOOKUP(J$4,'Farm Crops'!$B$4:$G$13,6,0)/1000*0.65*$C1807)</f>
        <v>2117.386891495601</v>
      </c>
      <c r="K1807" s="67">
        <f xml:space="preserve">   MAX(0, HLOOKUP(MONTH($B1807),'Farm Crops'!$B$18:$N$28,K$5,0)  - VLOOKUP(K$4,'Farm Crops'!$B$4:$G$13,6,0)/1000*0.65*$C1807)</f>
        <v>495.2375190615835</v>
      </c>
      <c r="L1807" s="67">
        <f xml:space="preserve">   MAX(0, HLOOKUP(MONTH($B1807),'Farm Crops'!$B$18:$N$28,L$5,0)  - VLOOKUP(L$4,'Farm Crops'!$B$4:$G$13,6,0)/1000*0.65*$C1807)</f>
        <v>88.703507331378376</v>
      </c>
      <c r="M1807" s="67">
        <f xml:space="preserve">   MAX(0, HLOOKUP(MONTH($B1807),'Farm Crops'!$B$18:$N$28,M$5,0)  - VLOOKUP(M$4,'Farm Crops'!$B$4:$G$13,6,0)/1000*0.65*$C1807)</f>
        <v>632.67100293255123</v>
      </c>
    </row>
    <row r="1808" spans="2:13" x14ac:dyDescent="0.2">
      <c r="B1808" s="4">
        <v>42285</v>
      </c>
      <c r="C1808" s="67">
        <f>'Observed Data'!$E1807</f>
        <v>0</v>
      </c>
      <c r="D1808" s="67">
        <f xml:space="preserve">   MAX(0, HLOOKUP(MONTH($B1808),'Farm Crops'!$B$18:$N$28,D$5,0)  - VLOOKUP(D$4,'Farm Crops'!$B$4:$G$13,6,0)/1000*0.65*$C1808)</f>
        <v>1989.1844574780059</v>
      </c>
      <c r="E1808" s="67">
        <f xml:space="preserve">   MAX(0, HLOOKUP(MONTH($B1808),'Farm Crops'!$B$18:$N$28,E$5,0)  - VLOOKUP(E$4,'Farm Crops'!$B$4:$G$13,6,0)/1000*0.65*$C1808)</f>
        <v>1326.9812140762465</v>
      </c>
      <c r="F1808" s="67">
        <f xml:space="preserve">   MAX(0, HLOOKUP(MONTH($B1808),'Farm Crops'!$B$18:$N$28,F$5,0)  - VLOOKUP(F$4,'Farm Crops'!$B$4:$G$13,6,0)/1000*0.65*$C1808)</f>
        <v>1616.6617624633429</v>
      </c>
      <c r="G1808" s="67">
        <f xml:space="preserve">   MAX(0, HLOOKUP(MONTH($B1808),'Farm Crops'!$B$18:$N$28,G$5,0)  - VLOOKUP(G$4,'Farm Crops'!$B$4:$G$13,6,0)/1000*0.65*$C1808)</f>
        <v>405.64412903225809</v>
      </c>
      <c r="H1808" s="67">
        <f xml:space="preserve">   MAX(0, HLOOKUP(MONTH($B1808),'Farm Crops'!$B$18:$N$28,H$5,0)  - VLOOKUP(H$4,'Farm Crops'!$B$4:$G$13,6,0)/1000*0.65*$C1808)</f>
        <v>1392.0613020527862</v>
      </c>
      <c r="I1808" s="67">
        <f xml:space="preserve">   MAX(0, HLOOKUP(MONTH($B1808),'Farm Crops'!$B$18:$N$28,I$5,0)  - VLOOKUP(I$4,'Farm Crops'!$B$4:$G$13,6,0)/1000*0.65*$C1808)</f>
        <v>2121.0413431085044</v>
      </c>
      <c r="J1808" s="67">
        <f xml:space="preserve">   MAX(0, HLOOKUP(MONTH($B1808),'Farm Crops'!$B$18:$N$28,J$5,0)  - VLOOKUP(J$4,'Farm Crops'!$B$4:$G$13,6,0)/1000*0.65*$C1808)</f>
        <v>2117.386891495601</v>
      </c>
      <c r="K1808" s="67">
        <f xml:space="preserve">   MAX(0, HLOOKUP(MONTH($B1808),'Farm Crops'!$B$18:$N$28,K$5,0)  - VLOOKUP(K$4,'Farm Crops'!$B$4:$G$13,6,0)/1000*0.65*$C1808)</f>
        <v>495.2375190615835</v>
      </c>
      <c r="L1808" s="67">
        <f xml:space="preserve">   MAX(0, HLOOKUP(MONTH($B1808),'Farm Crops'!$B$18:$N$28,L$5,0)  - VLOOKUP(L$4,'Farm Crops'!$B$4:$G$13,6,0)/1000*0.65*$C1808)</f>
        <v>88.703507331378376</v>
      </c>
      <c r="M1808" s="67">
        <f xml:space="preserve">   MAX(0, HLOOKUP(MONTH($B1808),'Farm Crops'!$B$18:$N$28,M$5,0)  - VLOOKUP(M$4,'Farm Crops'!$B$4:$G$13,6,0)/1000*0.65*$C1808)</f>
        <v>632.67100293255123</v>
      </c>
    </row>
    <row r="1809" spans="2:13" x14ac:dyDescent="0.2">
      <c r="B1809" s="4">
        <v>42286</v>
      </c>
      <c r="C1809" s="67">
        <f>'Observed Data'!$E1808</f>
        <v>0</v>
      </c>
      <c r="D1809" s="67">
        <f xml:space="preserve">   MAX(0, HLOOKUP(MONTH($B1809),'Farm Crops'!$B$18:$N$28,D$5,0)  - VLOOKUP(D$4,'Farm Crops'!$B$4:$G$13,6,0)/1000*0.65*$C1809)</f>
        <v>1989.1844574780059</v>
      </c>
      <c r="E1809" s="67">
        <f xml:space="preserve">   MAX(0, HLOOKUP(MONTH($B1809),'Farm Crops'!$B$18:$N$28,E$5,0)  - VLOOKUP(E$4,'Farm Crops'!$B$4:$G$13,6,0)/1000*0.65*$C1809)</f>
        <v>1326.9812140762465</v>
      </c>
      <c r="F1809" s="67">
        <f xml:space="preserve">   MAX(0, HLOOKUP(MONTH($B1809),'Farm Crops'!$B$18:$N$28,F$5,0)  - VLOOKUP(F$4,'Farm Crops'!$B$4:$G$13,6,0)/1000*0.65*$C1809)</f>
        <v>1616.6617624633429</v>
      </c>
      <c r="G1809" s="67">
        <f xml:space="preserve">   MAX(0, HLOOKUP(MONTH($B1809),'Farm Crops'!$B$18:$N$28,G$5,0)  - VLOOKUP(G$4,'Farm Crops'!$B$4:$G$13,6,0)/1000*0.65*$C1809)</f>
        <v>405.64412903225809</v>
      </c>
      <c r="H1809" s="67">
        <f xml:space="preserve">   MAX(0, HLOOKUP(MONTH($B1809),'Farm Crops'!$B$18:$N$28,H$5,0)  - VLOOKUP(H$4,'Farm Crops'!$B$4:$G$13,6,0)/1000*0.65*$C1809)</f>
        <v>1392.0613020527862</v>
      </c>
      <c r="I1809" s="67">
        <f xml:space="preserve">   MAX(0, HLOOKUP(MONTH($B1809),'Farm Crops'!$B$18:$N$28,I$5,0)  - VLOOKUP(I$4,'Farm Crops'!$B$4:$G$13,6,0)/1000*0.65*$C1809)</f>
        <v>2121.0413431085044</v>
      </c>
      <c r="J1809" s="67">
        <f xml:space="preserve">   MAX(0, HLOOKUP(MONTH($B1809),'Farm Crops'!$B$18:$N$28,J$5,0)  - VLOOKUP(J$4,'Farm Crops'!$B$4:$G$13,6,0)/1000*0.65*$C1809)</f>
        <v>2117.386891495601</v>
      </c>
      <c r="K1809" s="67">
        <f xml:space="preserve">   MAX(0, HLOOKUP(MONTH($B1809),'Farm Crops'!$B$18:$N$28,K$5,0)  - VLOOKUP(K$4,'Farm Crops'!$B$4:$G$13,6,0)/1000*0.65*$C1809)</f>
        <v>495.2375190615835</v>
      </c>
      <c r="L1809" s="67">
        <f xml:space="preserve">   MAX(0, HLOOKUP(MONTH($B1809),'Farm Crops'!$B$18:$N$28,L$5,0)  - VLOOKUP(L$4,'Farm Crops'!$B$4:$G$13,6,0)/1000*0.65*$C1809)</f>
        <v>88.703507331378376</v>
      </c>
      <c r="M1809" s="67">
        <f xml:space="preserve">   MAX(0, HLOOKUP(MONTH($B1809),'Farm Crops'!$B$18:$N$28,M$5,0)  - VLOOKUP(M$4,'Farm Crops'!$B$4:$G$13,6,0)/1000*0.65*$C1809)</f>
        <v>632.67100293255123</v>
      </c>
    </row>
    <row r="1810" spans="2:13" x14ac:dyDescent="0.2">
      <c r="B1810" s="4">
        <v>42287</v>
      </c>
      <c r="C1810" s="67">
        <f>'Observed Data'!$E1809</f>
        <v>0</v>
      </c>
      <c r="D1810" s="67">
        <f xml:space="preserve">   MAX(0, HLOOKUP(MONTH($B1810),'Farm Crops'!$B$18:$N$28,D$5,0)  - VLOOKUP(D$4,'Farm Crops'!$B$4:$G$13,6,0)/1000*0.65*$C1810)</f>
        <v>1989.1844574780059</v>
      </c>
      <c r="E1810" s="67">
        <f xml:space="preserve">   MAX(0, HLOOKUP(MONTH($B1810),'Farm Crops'!$B$18:$N$28,E$5,0)  - VLOOKUP(E$4,'Farm Crops'!$B$4:$G$13,6,0)/1000*0.65*$C1810)</f>
        <v>1326.9812140762465</v>
      </c>
      <c r="F1810" s="67">
        <f xml:space="preserve">   MAX(0, HLOOKUP(MONTH($B1810),'Farm Crops'!$B$18:$N$28,F$5,0)  - VLOOKUP(F$4,'Farm Crops'!$B$4:$G$13,6,0)/1000*0.65*$C1810)</f>
        <v>1616.6617624633429</v>
      </c>
      <c r="G1810" s="67">
        <f xml:space="preserve">   MAX(0, HLOOKUP(MONTH($B1810),'Farm Crops'!$B$18:$N$28,G$5,0)  - VLOOKUP(G$4,'Farm Crops'!$B$4:$G$13,6,0)/1000*0.65*$C1810)</f>
        <v>405.64412903225809</v>
      </c>
      <c r="H1810" s="67">
        <f xml:space="preserve">   MAX(0, HLOOKUP(MONTH($B1810),'Farm Crops'!$B$18:$N$28,H$5,0)  - VLOOKUP(H$4,'Farm Crops'!$B$4:$G$13,6,0)/1000*0.65*$C1810)</f>
        <v>1392.0613020527862</v>
      </c>
      <c r="I1810" s="67">
        <f xml:space="preserve">   MAX(0, HLOOKUP(MONTH($B1810),'Farm Crops'!$B$18:$N$28,I$5,0)  - VLOOKUP(I$4,'Farm Crops'!$B$4:$G$13,6,0)/1000*0.65*$C1810)</f>
        <v>2121.0413431085044</v>
      </c>
      <c r="J1810" s="67">
        <f xml:space="preserve">   MAX(0, HLOOKUP(MONTH($B1810),'Farm Crops'!$B$18:$N$28,J$5,0)  - VLOOKUP(J$4,'Farm Crops'!$B$4:$G$13,6,0)/1000*0.65*$C1810)</f>
        <v>2117.386891495601</v>
      </c>
      <c r="K1810" s="67">
        <f xml:space="preserve">   MAX(0, HLOOKUP(MONTH($B1810),'Farm Crops'!$B$18:$N$28,K$5,0)  - VLOOKUP(K$4,'Farm Crops'!$B$4:$G$13,6,0)/1000*0.65*$C1810)</f>
        <v>495.2375190615835</v>
      </c>
      <c r="L1810" s="67">
        <f xml:space="preserve">   MAX(0, HLOOKUP(MONTH($B1810),'Farm Crops'!$B$18:$N$28,L$5,0)  - VLOOKUP(L$4,'Farm Crops'!$B$4:$G$13,6,0)/1000*0.65*$C1810)</f>
        <v>88.703507331378376</v>
      </c>
      <c r="M1810" s="67">
        <f xml:space="preserve">   MAX(0, HLOOKUP(MONTH($B1810),'Farm Crops'!$B$18:$N$28,M$5,0)  - VLOOKUP(M$4,'Farm Crops'!$B$4:$G$13,6,0)/1000*0.65*$C1810)</f>
        <v>632.67100293255123</v>
      </c>
    </row>
    <row r="1811" spans="2:13" x14ac:dyDescent="0.2">
      <c r="B1811" s="4">
        <v>42288</v>
      </c>
      <c r="C1811" s="67">
        <f>'Observed Data'!$E1810</f>
        <v>0</v>
      </c>
      <c r="D1811" s="67">
        <f xml:space="preserve">   MAX(0, HLOOKUP(MONTH($B1811),'Farm Crops'!$B$18:$N$28,D$5,0)  - VLOOKUP(D$4,'Farm Crops'!$B$4:$G$13,6,0)/1000*0.65*$C1811)</f>
        <v>1989.1844574780059</v>
      </c>
      <c r="E1811" s="67">
        <f xml:space="preserve">   MAX(0, HLOOKUP(MONTH($B1811),'Farm Crops'!$B$18:$N$28,E$5,0)  - VLOOKUP(E$4,'Farm Crops'!$B$4:$G$13,6,0)/1000*0.65*$C1811)</f>
        <v>1326.9812140762465</v>
      </c>
      <c r="F1811" s="67">
        <f xml:space="preserve">   MAX(0, HLOOKUP(MONTH($B1811),'Farm Crops'!$B$18:$N$28,F$5,0)  - VLOOKUP(F$4,'Farm Crops'!$B$4:$G$13,6,0)/1000*0.65*$C1811)</f>
        <v>1616.6617624633429</v>
      </c>
      <c r="G1811" s="67">
        <f xml:space="preserve">   MAX(0, HLOOKUP(MONTH($B1811),'Farm Crops'!$B$18:$N$28,G$5,0)  - VLOOKUP(G$4,'Farm Crops'!$B$4:$G$13,6,0)/1000*0.65*$C1811)</f>
        <v>405.64412903225809</v>
      </c>
      <c r="H1811" s="67">
        <f xml:space="preserve">   MAX(0, HLOOKUP(MONTH($B1811),'Farm Crops'!$B$18:$N$28,H$5,0)  - VLOOKUP(H$4,'Farm Crops'!$B$4:$G$13,6,0)/1000*0.65*$C1811)</f>
        <v>1392.0613020527862</v>
      </c>
      <c r="I1811" s="67">
        <f xml:space="preserve">   MAX(0, HLOOKUP(MONTH($B1811),'Farm Crops'!$B$18:$N$28,I$5,0)  - VLOOKUP(I$4,'Farm Crops'!$B$4:$G$13,6,0)/1000*0.65*$C1811)</f>
        <v>2121.0413431085044</v>
      </c>
      <c r="J1811" s="67">
        <f xml:space="preserve">   MAX(0, HLOOKUP(MONTH($B1811),'Farm Crops'!$B$18:$N$28,J$5,0)  - VLOOKUP(J$4,'Farm Crops'!$B$4:$G$13,6,0)/1000*0.65*$C1811)</f>
        <v>2117.386891495601</v>
      </c>
      <c r="K1811" s="67">
        <f xml:space="preserve">   MAX(0, HLOOKUP(MONTH($B1811),'Farm Crops'!$B$18:$N$28,K$5,0)  - VLOOKUP(K$4,'Farm Crops'!$B$4:$G$13,6,0)/1000*0.65*$C1811)</f>
        <v>495.2375190615835</v>
      </c>
      <c r="L1811" s="67">
        <f xml:space="preserve">   MAX(0, HLOOKUP(MONTH($B1811),'Farm Crops'!$B$18:$N$28,L$5,0)  - VLOOKUP(L$4,'Farm Crops'!$B$4:$G$13,6,0)/1000*0.65*$C1811)</f>
        <v>88.703507331378376</v>
      </c>
      <c r="M1811" s="67">
        <f xml:space="preserve">   MAX(0, HLOOKUP(MONTH($B1811),'Farm Crops'!$B$18:$N$28,M$5,0)  - VLOOKUP(M$4,'Farm Crops'!$B$4:$G$13,6,0)/1000*0.65*$C1811)</f>
        <v>632.67100293255123</v>
      </c>
    </row>
    <row r="1812" spans="2:13" x14ac:dyDescent="0.2">
      <c r="B1812" s="4">
        <v>42289</v>
      </c>
      <c r="C1812" s="67">
        <f>'Observed Data'!$E1811</f>
        <v>0</v>
      </c>
      <c r="D1812" s="67">
        <f xml:space="preserve">   MAX(0, HLOOKUP(MONTH($B1812),'Farm Crops'!$B$18:$N$28,D$5,0)  - VLOOKUP(D$4,'Farm Crops'!$B$4:$G$13,6,0)/1000*0.65*$C1812)</f>
        <v>1989.1844574780059</v>
      </c>
      <c r="E1812" s="67">
        <f xml:space="preserve">   MAX(0, HLOOKUP(MONTH($B1812),'Farm Crops'!$B$18:$N$28,E$5,0)  - VLOOKUP(E$4,'Farm Crops'!$B$4:$G$13,6,0)/1000*0.65*$C1812)</f>
        <v>1326.9812140762465</v>
      </c>
      <c r="F1812" s="67">
        <f xml:space="preserve">   MAX(0, HLOOKUP(MONTH($B1812),'Farm Crops'!$B$18:$N$28,F$5,0)  - VLOOKUP(F$4,'Farm Crops'!$B$4:$G$13,6,0)/1000*0.65*$C1812)</f>
        <v>1616.6617624633429</v>
      </c>
      <c r="G1812" s="67">
        <f xml:space="preserve">   MAX(0, HLOOKUP(MONTH($B1812),'Farm Crops'!$B$18:$N$28,G$5,0)  - VLOOKUP(G$4,'Farm Crops'!$B$4:$G$13,6,0)/1000*0.65*$C1812)</f>
        <v>405.64412903225809</v>
      </c>
      <c r="H1812" s="67">
        <f xml:space="preserve">   MAX(0, HLOOKUP(MONTH($B1812),'Farm Crops'!$B$18:$N$28,H$5,0)  - VLOOKUP(H$4,'Farm Crops'!$B$4:$G$13,6,0)/1000*0.65*$C1812)</f>
        <v>1392.0613020527862</v>
      </c>
      <c r="I1812" s="67">
        <f xml:space="preserve">   MAX(0, HLOOKUP(MONTH($B1812),'Farm Crops'!$B$18:$N$28,I$5,0)  - VLOOKUP(I$4,'Farm Crops'!$B$4:$G$13,6,0)/1000*0.65*$C1812)</f>
        <v>2121.0413431085044</v>
      </c>
      <c r="J1812" s="67">
        <f xml:space="preserve">   MAX(0, HLOOKUP(MONTH($B1812),'Farm Crops'!$B$18:$N$28,J$5,0)  - VLOOKUP(J$4,'Farm Crops'!$B$4:$G$13,6,0)/1000*0.65*$C1812)</f>
        <v>2117.386891495601</v>
      </c>
      <c r="K1812" s="67">
        <f xml:space="preserve">   MAX(0, HLOOKUP(MONTH($B1812),'Farm Crops'!$B$18:$N$28,K$5,0)  - VLOOKUP(K$4,'Farm Crops'!$B$4:$G$13,6,0)/1000*0.65*$C1812)</f>
        <v>495.2375190615835</v>
      </c>
      <c r="L1812" s="67">
        <f xml:space="preserve">   MAX(0, HLOOKUP(MONTH($B1812),'Farm Crops'!$B$18:$N$28,L$5,0)  - VLOOKUP(L$4,'Farm Crops'!$B$4:$G$13,6,0)/1000*0.65*$C1812)</f>
        <v>88.703507331378376</v>
      </c>
      <c r="M1812" s="67">
        <f xml:space="preserve">   MAX(0, HLOOKUP(MONTH($B1812),'Farm Crops'!$B$18:$N$28,M$5,0)  - VLOOKUP(M$4,'Farm Crops'!$B$4:$G$13,6,0)/1000*0.65*$C1812)</f>
        <v>632.67100293255123</v>
      </c>
    </row>
    <row r="1813" spans="2:13" x14ac:dyDescent="0.2">
      <c r="B1813" s="4">
        <v>42290</v>
      </c>
      <c r="C1813" s="67">
        <f>'Observed Data'!$E1812</f>
        <v>0</v>
      </c>
      <c r="D1813" s="67">
        <f xml:space="preserve">   MAX(0, HLOOKUP(MONTH($B1813),'Farm Crops'!$B$18:$N$28,D$5,0)  - VLOOKUP(D$4,'Farm Crops'!$B$4:$G$13,6,0)/1000*0.65*$C1813)</f>
        <v>1989.1844574780059</v>
      </c>
      <c r="E1813" s="67">
        <f xml:space="preserve">   MAX(0, HLOOKUP(MONTH($B1813),'Farm Crops'!$B$18:$N$28,E$5,0)  - VLOOKUP(E$4,'Farm Crops'!$B$4:$G$13,6,0)/1000*0.65*$C1813)</f>
        <v>1326.9812140762465</v>
      </c>
      <c r="F1813" s="67">
        <f xml:space="preserve">   MAX(0, HLOOKUP(MONTH($B1813),'Farm Crops'!$B$18:$N$28,F$5,0)  - VLOOKUP(F$4,'Farm Crops'!$B$4:$G$13,6,0)/1000*0.65*$C1813)</f>
        <v>1616.6617624633429</v>
      </c>
      <c r="G1813" s="67">
        <f xml:space="preserve">   MAX(0, HLOOKUP(MONTH($B1813),'Farm Crops'!$B$18:$N$28,G$5,0)  - VLOOKUP(G$4,'Farm Crops'!$B$4:$G$13,6,0)/1000*0.65*$C1813)</f>
        <v>405.64412903225809</v>
      </c>
      <c r="H1813" s="67">
        <f xml:space="preserve">   MAX(0, HLOOKUP(MONTH($B1813),'Farm Crops'!$B$18:$N$28,H$5,0)  - VLOOKUP(H$4,'Farm Crops'!$B$4:$G$13,6,0)/1000*0.65*$C1813)</f>
        <v>1392.0613020527862</v>
      </c>
      <c r="I1813" s="67">
        <f xml:space="preserve">   MAX(0, HLOOKUP(MONTH($B1813),'Farm Crops'!$B$18:$N$28,I$5,0)  - VLOOKUP(I$4,'Farm Crops'!$B$4:$G$13,6,0)/1000*0.65*$C1813)</f>
        <v>2121.0413431085044</v>
      </c>
      <c r="J1813" s="67">
        <f xml:space="preserve">   MAX(0, HLOOKUP(MONTH($B1813),'Farm Crops'!$B$18:$N$28,J$5,0)  - VLOOKUP(J$4,'Farm Crops'!$B$4:$G$13,6,0)/1000*0.65*$C1813)</f>
        <v>2117.386891495601</v>
      </c>
      <c r="K1813" s="67">
        <f xml:space="preserve">   MAX(0, HLOOKUP(MONTH($B1813),'Farm Crops'!$B$18:$N$28,K$5,0)  - VLOOKUP(K$4,'Farm Crops'!$B$4:$G$13,6,0)/1000*0.65*$C1813)</f>
        <v>495.2375190615835</v>
      </c>
      <c r="L1813" s="67">
        <f xml:space="preserve">   MAX(0, HLOOKUP(MONTH($B1813),'Farm Crops'!$B$18:$N$28,L$5,0)  - VLOOKUP(L$4,'Farm Crops'!$B$4:$G$13,6,0)/1000*0.65*$C1813)</f>
        <v>88.703507331378376</v>
      </c>
      <c r="M1813" s="67">
        <f xml:space="preserve">   MAX(0, HLOOKUP(MONTH($B1813),'Farm Crops'!$B$18:$N$28,M$5,0)  - VLOOKUP(M$4,'Farm Crops'!$B$4:$G$13,6,0)/1000*0.65*$C1813)</f>
        <v>632.67100293255123</v>
      </c>
    </row>
    <row r="1814" spans="2:13" x14ac:dyDescent="0.2">
      <c r="B1814" s="4">
        <v>42291</v>
      </c>
      <c r="C1814" s="67">
        <f>'Observed Data'!$E1813</f>
        <v>0</v>
      </c>
      <c r="D1814" s="67">
        <f xml:space="preserve">   MAX(0, HLOOKUP(MONTH($B1814),'Farm Crops'!$B$18:$N$28,D$5,0)  - VLOOKUP(D$4,'Farm Crops'!$B$4:$G$13,6,0)/1000*0.65*$C1814)</f>
        <v>1989.1844574780059</v>
      </c>
      <c r="E1814" s="67">
        <f xml:space="preserve">   MAX(0, HLOOKUP(MONTH($B1814),'Farm Crops'!$B$18:$N$28,E$5,0)  - VLOOKUP(E$4,'Farm Crops'!$B$4:$G$13,6,0)/1000*0.65*$C1814)</f>
        <v>1326.9812140762465</v>
      </c>
      <c r="F1814" s="67">
        <f xml:space="preserve">   MAX(0, HLOOKUP(MONTH($B1814),'Farm Crops'!$B$18:$N$28,F$5,0)  - VLOOKUP(F$4,'Farm Crops'!$B$4:$G$13,6,0)/1000*0.65*$C1814)</f>
        <v>1616.6617624633429</v>
      </c>
      <c r="G1814" s="67">
        <f xml:space="preserve">   MAX(0, HLOOKUP(MONTH($B1814),'Farm Crops'!$B$18:$N$28,G$5,0)  - VLOOKUP(G$4,'Farm Crops'!$B$4:$G$13,6,0)/1000*0.65*$C1814)</f>
        <v>405.64412903225809</v>
      </c>
      <c r="H1814" s="67">
        <f xml:space="preserve">   MAX(0, HLOOKUP(MONTH($B1814),'Farm Crops'!$B$18:$N$28,H$5,0)  - VLOOKUP(H$4,'Farm Crops'!$B$4:$G$13,6,0)/1000*0.65*$C1814)</f>
        <v>1392.0613020527862</v>
      </c>
      <c r="I1814" s="67">
        <f xml:space="preserve">   MAX(0, HLOOKUP(MONTH($B1814),'Farm Crops'!$B$18:$N$28,I$5,0)  - VLOOKUP(I$4,'Farm Crops'!$B$4:$G$13,6,0)/1000*0.65*$C1814)</f>
        <v>2121.0413431085044</v>
      </c>
      <c r="J1814" s="67">
        <f xml:space="preserve">   MAX(0, HLOOKUP(MONTH($B1814),'Farm Crops'!$B$18:$N$28,J$5,0)  - VLOOKUP(J$4,'Farm Crops'!$B$4:$G$13,6,0)/1000*0.65*$C1814)</f>
        <v>2117.386891495601</v>
      </c>
      <c r="K1814" s="67">
        <f xml:space="preserve">   MAX(0, HLOOKUP(MONTH($B1814),'Farm Crops'!$B$18:$N$28,K$5,0)  - VLOOKUP(K$4,'Farm Crops'!$B$4:$G$13,6,0)/1000*0.65*$C1814)</f>
        <v>495.2375190615835</v>
      </c>
      <c r="L1814" s="67">
        <f xml:space="preserve">   MAX(0, HLOOKUP(MONTH($B1814),'Farm Crops'!$B$18:$N$28,L$5,0)  - VLOOKUP(L$4,'Farm Crops'!$B$4:$G$13,6,0)/1000*0.65*$C1814)</f>
        <v>88.703507331378376</v>
      </c>
      <c r="M1814" s="67">
        <f xml:space="preserve">   MAX(0, HLOOKUP(MONTH($B1814),'Farm Crops'!$B$18:$N$28,M$5,0)  - VLOOKUP(M$4,'Farm Crops'!$B$4:$G$13,6,0)/1000*0.65*$C1814)</f>
        <v>632.67100293255123</v>
      </c>
    </row>
    <row r="1815" spans="2:13" x14ac:dyDescent="0.2">
      <c r="B1815" s="4">
        <v>42292</v>
      </c>
      <c r="C1815" s="67">
        <f>'Observed Data'!$E1814</f>
        <v>0</v>
      </c>
      <c r="D1815" s="67">
        <f xml:space="preserve">   MAX(0, HLOOKUP(MONTH($B1815),'Farm Crops'!$B$18:$N$28,D$5,0)  - VLOOKUP(D$4,'Farm Crops'!$B$4:$G$13,6,0)/1000*0.65*$C1815)</f>
        <v>1989.1844574780059</v>
      </c>
      <c r="E1815" s="67">
        <f xml:space="preserve">   MAX(0, HLOOKUP(MONTH($B1815),'Farm Crops'!$B$18:$N$28,E$5,0)  - VLOOKUP(E$4,'Farm Crops'!$B$4:$G$13,6,0)/1000*0.65*$C1815)</f>
        <v>1326.9812140762465</v>
      </c>
      <c r="F1815" s="67">
        <f xml:space="preserve">   MAX(0, HLOOKUP(MONTH($B1815),'Farm Crops'!$B$18:$N$28,F$5,0)  - VLOOKUP(F$4,'Farm Crops'!$B$4:$G$13,6,0)/1000*0.65*$C1815)</f>
        <v>1616.6617624633429</v>
      </c>
      <c r="G1815" s="67">
        <f xml:space="preserve">   MAX(0, HLOOKUP(MONTH($B1815),'Farm Crops'!$B$18:$N$28,G$5,0)  - VLOOKUP(G$4,'Farm Crops'!$B$4:$G$13,6,0)/1000*0.65*$C1815)</f>
        <v>405.64412903225809</v>
      </c>
      <c r="H1815" s="67">
        <f xml:space="preserve">   MAX(0, HLOOKUP(MONTH($B1815),'Farm Crops'!$B$18:$N$28,H$5,0)  - VLOOKUP(H$4,'Farm Crops'!$B$4:$G$13,6,0)/1000*0.65*$C1815)</f>
        <v>1392.0613020527862</v>
      </c>
      <c r="I1815" s="67">
        <f xml:space="preserve">   MAX(0, HLOOKUP(MONTH($B1815),'Farm Crops'!$B$18:$N$28,I$5,0)  - VLOOKUP(I$4,'Farm Crops'!$B$4:$G$13,6,0)/1000*0.65*$C1815)</f>
        <v>2121.0413431085044</v>
      </c>
      <c r="J1815" s="67">
        <f xml:space="preserve">   MAX(0, HLOOKUP(MONTH($B1815),'Farm Crops'!$B$18:$N$28,J$5,0)  - VLOOKUP(J$4,'Farm Crops'!$B$4:$G$13,6,0)/1000*0.65*$C1815)</f>
        <v>2117.386891495601</v>
      </c>
      <c r="K1815" s="67">
        <f xml:space="preserve">   MAX(0, HLOOKUP(MONTH($B1815),'Farm Crops'!$B$18:$N$28,K$5,0)  - VLOOKUP(K$4,'Farm Crops'!$B$4:$G$13,6,0)/1000*0.65*$C1815)</f>
        <v>495.2375190615835</v>
      </c>
      <c r="L1815" s="67">
        <f xml:space="preserve">   MAX(0, HLOOKUP(MONTH($B1815),'Farm Crops'!$B$18:$N$28,L$5,0)  - VLOOKUP(L$4,'Farm Crops'!$B$4:$G$13,6,0)/1000*0.65*$C1815)</f>
        <v>88.703507331378376</v>
      </c>
      <c r="M1815" s="67">
        <f xml:space="preserve">   MAX(0, HLOOKUP(MONTH($B1815),'Farm Crops'!$B$18:$N$28,M$5,0)  - VLOOKUP(M$4,'Farm Crops'!$B$4:$G$13,6,0)/1000*0.65*$C1815)</f>
        <v>632.67100293255123</v>
      </c>
    </row>
    <row r="1816" spans="2:13" x14ac:dyDescent="0.2">
      <c r="B1816" s="4">
        <v>42293</v>
      </c>
      <c r="C1816" s="67">
        <f>'Observed Data'!$E1815</f>
        <v>0</v>
      </c>
      <c r="D1816" s="67">
        <f xml:space="preserve">   MAX(0, HLOOKUP(MONTH($B1816),'Farm Crops'!$B$18:$N$28,D$5,0)  - VLOOKUP(D$4,'Farm Crops'!$B$4:$G$13,6,0)/1000*0.65*$C1816)</f>
        <v>1989.1844574780059</v>
      </c>
      <c r="E1816" s="67">
        <f xml:space="preserve">   MAX(0, HLOOKUP(MONTH($B1816),'Farm Crops'!$B$18:$N$28,E$5,0)  - VLOOKUP(E$4,'Farm Crops'!$B$4:$G$13,6,0)/1000*0.65*$C1816)</f>
        <v>1326.9812140762465</v>
      </c>
      <c r="F1816" s="67">
        <f xml:space="preserve">   MAX(0, HLOOKUP(MONTH($B1816),'Farm Crops'!$B$18:$N$28,F$5,0)  - VLOOKUP(F$4,'Farm Crops'!$B$4:$G$13,6,0)/1000*0.65*$C1816)</f>
        <v>1616.6617624633429</v>
      </c>
      <c r="G1816" s="67">
        <f xml:space="preserve">   MAX(0, HLOOKUP(MONTH($B1816),'Farm Crops'!$B$18:$N$28,G$5,0)  - VLOOKUP(G$4,'Farm Crops'!$B$4:$G$13,6,0)/1000*0.65*$C1816)</f>
        <v>405.64412903225809</v>
      </c>
      <c r="H1816" s="67">
        <f xml:space="preserve">   MAX(0, HLOOKUP(MONTH($B1816),'Farm Crops'!$B$18:$N$28,H$5,0)  - VLOOKUP(H$4,'Farm Crops'!$B$4:$G$13,6,0)/1000*0.65*$C1816)</f>
        <v>1392.0613020527862</v>
      </c>
      <c r="I1816" s="67">
        <f xml:space="preserve">   MAX(0, HLOOKUP(MONTH($B1816),'Farm Crops'!$B$18:$N$28,I$5,0)  - VLOOKUP(I$4,'Farm Crops'!$B$4:$G$13,6,0)/1000*0.65*$C1816)</f>
        <v>2121.0413431085044</v>
      </c>
      <c r="J1816" s="67">
        <f xml:space="preserve">   MAX(0, HLOOKUP(MONTH($B1816),'Farm Crops'!$B$18:$N$28,J$5,0)  - VLOOKUP(J$4,'Farm Crops'!$B$4:$G$13,6,0)/1000*0.65*$C1816)</f>
        <v>2117.386891495601</v>
      </c>
      <c r="K1816" s="67">
        <f xml:space="preserve">   MAX(0, HLOOKUP(MONTH($B1816),'Farm Crops'!$B$18:$N$28,K$5,0)  - VLOOKUP(K$4,'Farm Crops'!$B$4:$G$13,6,0)/1000*0.65*$C1816)</f>
        <v>495.2375190615835</v>
      </c>
      <c r="L1816" s="67">
        <f xml:space="preserve">   MAX(0, HLOOKUP(MONTH($B1816),'Farm Crops'!$B$18:$N$28,L$5,0)  - VLOOKUP(L$4,'Farm Crops'!$B$4:$G$13,6,0)/1000*0.65*$C1816)</f>
        <v>88.703507331378376</v>
      </c>
      <c r="M1816" s="67">
        <f xml:space="preserve">   MAX(0, HLOOKUP(MONTH($B1816),'Farm Crops'!$B$18:$N$28,M$5,0)  - VLOOKUP(M$4,'Farm Crops'!$B$4:$G$13,6,0)/1000*0.65*$C1816)</f>
        <v>632.67100293255123</v>
      </c>
    </row>
    <row r="1817" spans="2:13" x14ac:dyDescent="0.2">
      <c r="B1817" s="4">
        <v>42294</v>
      </c>
      <c r="C1817" s="67">
        <f>'Observed Data'!$E1816</f>
        <v>0</v>
      </c>
      <c r="D1817" s="67">
        <f xml:space="preserve">   MAX(0, HLOOKUP(MONTH($B1817),'Farm Crops'!$B$18:$N$28,D$5,0)  - VLOOKUP(D$4,'Farm Crops'!$B$4:$G$13,6,0)/1000*0.65*$C1817)</f>
        <v>1989.1844574780059</v>
      </c>
      <c r="E1817" s="67">
        <f xml:space="preserve">   MAX(0, HLOOKUP(MONTH($B1817),'Farm Crops'!$B$18:$N$28,E$5,0)  - VLOOKUP(E$4,'Farm Crops'!$B$4:$G$13,6,0)/1000*0.65*$C1817)</f>
        <v>1326.9812140762465</v>
      </c>
      <c r="F1817" s="67">
        <f xml:space="preserve">   MAX(0, HLOOKUP(MONTH($B1817),'Farm Crops'!$B$18:$N$28,F$5,0)  - VLOOKUP(F$4,'Farm Crops'!$B$4:$G$13,6,0)/1000*0.65*$C1817)</f>
        <v>1616.6617624633429</v>
      </c>
      <c r="G1817" s="67">
        <f xml:space="preserve">   MAX(0, HLOOKUP(MONTH($B1817),'Farm Crops'!$B$18:$N$28,G$5,0)  - VLOOKUP(G$4,'Farm Crops'!$B$4:$G$13,6,0)/1000*0.65*$C1817)</f>
        <v>405.64412903225809</v>
      </c>
      <c r="H1817" s="67">
        <f xml:space="preserve">   MAX(0, HLOOKUP(MONTH($B1817),'Farm Crops'!$B$18:$N$28,H$5,0)  - VLOOKUP(H$4,'Farm Crops'!$B$4:$G$13,6,0)/1000*0.65*$C1817)</f>
        <v>1392.0613020527862</v>
      </c>
      <c r="I1817" s="67">
        <f xml:space="preserve">   MAX(0, HLOOKUP(MONTH($B1817),'Farm Crops'!$B$18:$N$28,I$5,0)  - VLOOKUP(I$4,'Farm Crops'!$B$4:$G$13,6,0)/1000*0.65*$C1817)</f>
        <v>2121.0413431085044</v>
      </c>
      <c r="J1817" s="67">
        <f xml:space="preserve">   MAX(0, HLOOKUP(MONTH($B1817),'Farm Crops'!$B$18:$N$28,J$5,0)  - VLOOKUP(J$4,'Farm Crops'!$B$4:$G$13,6,0)/1000*0.65*$C1817)</f>
        <v>2117.386891495601</v>
      </c>
      <c r="K1817" s="67">
        <f xml:space="preserve">   MAX(0, HLOOKUP(MONTH($B1817),'Farm Crops'!$B$18:$N$28,K$5,0)  - VLOOKUP(K$4,'Farm Crops'!$B$4:$G$13,6,0)/1000*0.65*$C1817)</f>
        <v>495.2375190615835</v>
      </c>
      <c r="L1817" s="67">
        <f xml:space="preserve">   MAX(0, HLOOKUP(MONTH($B1817),'Farm Crops'!$B$18:$N$28,L$5,0)  - VLOOKUP(L$4,'Farm Crops'!$B$4:$G$13,6,0)/1000*0.65*$C1817)</f>
        <v>88.703507331378376</v>
      </c>
      <c r="M1817" s="67">
        <f xml:space="preserve">   MAX(0, HLOOKUP(MONTH($B1817),'Farm Crops'!$B$18:$N$28,M$5,0)  - VLOOKUP(M$4,'Farm Crops'!$B$4:$G$13,6,0)/1000*0.65*$C1817)</f>
        <v>632.67100293255123</v>
      </c>
    </row>
    <row r="1818" spans="2:13" x14ac:dyDescent="0.2">
      <c r="B1818" s="4">
        <v>42295</v>
      </c>
      <c r="C1818" s="67">
        <f>'Observed Data'!$E1817</f>
        <v>0</v>
      </c>
      <c r="D1818" s="67">
        <f xml:space="preserve">   MAX(0, HLOOKUP(MONTH($B1818),'Farm Crops'!$B$18:$N$28,D$5,0)  - VLOOKUP(D$4,'Farm Crops'!$B$4:$G$13,6,0)/1000*0.65*$C1818)</f>
        <v>1989.1844574780059</v>
      </c>
      <c r="E1818" s="67">
        <f xml:space="preserve">   MAX(0, HLOOKUP(MONTH($B1818),'Farm Crops'!$B$18:$N$28,E$5,0)  - VLOOKUP(E$4,'Farm Crops'!$B$4:$G$13,6,0)/1000*0.65*$C1818)</f>
        <v>1326.9812140762465</v>
      </c>
      <c r="F1818" s="67">
        <f xml:space="preserve">   MAX(0, HLOOKUP(MONTH($B1818),'Farm Crops'!$B$18:$N$28,F$5,0)  - VLOOKUP(F$4,'Farm Crops'!$B$4:$G$13,6,0)/1000*0.65*$C1818)</f>
        <v>1616.6617624633429</v>
      </c>
      <c r="G1818" s="67">
        <f xml:space="preserve">   MAX(0, HLOOKUP(MONTH($B1818),'Farm Crops'!$B$18:$N$28,G$5,0)  - VLOOKUP(G$4,'Farm Crops'!$B$4:$G$13,6,0)/1000*0.65*$C1818)</f>
        <v>405.64412903225809</v>
      </c>
      <c r="H1818" s="67">
        <f xml:space="preserve">   MAX(0, HLOOKUP(MONTH($B1818),'Farm Crops'!$B$18:$N$28,H$5,0)  - VLOOKUP(H$4,'Farm Crops'!$B$4:$G$13,6,0)/1000*0.65*$C1818)</f>
        <v>1392.0613020527862</v>
      </c>
      <c r="I1818" s="67">
        <f xml:space="preserve">   MAX(0, HLOOKUP(MONTH($B1818),'Farm Crops'!$B$18:$N$28,I$5,0)  - VLOOKUP(I$4,'Farm Crops'!$B$4:$G$13,6,0)/1000*0.65*$C1818)</f>
        <v>2121.0413431085044</v>
      </c>
      <c r="J1818" s="67">
        <f xml:space="preserve">   MAX(0, HLOOKUP(MONTH($B1818),'Farm Crops'!$B$18:$N$28,J$5,0)  - VLOOKUP(J$4,'Farm Crops'!$B$4:$G$13,6,0)/1000*0.65*$C1818)</f>
        <v>2117.386891495601</v>
      </c>
      <c r="K1818" s="67">
        <f xml:space="preserve">   MAX(0, HLOOKUP(MONTH($B1818),'Farm Crops'!$B$18:$N$28,K$5,0)  - VLOOKUP(K$4,'Farm Crops'!$B$4:$G$13,6,0)/1000*0.65*$C1818)</f>
        <v>495.2375190615835</v>
      </c>
      <c r="L1818" s="67">
        <f xml:space="preserve">   MAX(0, HLOOKUP(MONTH($B1818),'Farm Crops'!$B$18:$N$28,L$5,0)  - VLOOKUP(L$4,'Farm Crops'!$B$4:$G$13,6,0)/1000*0.65*$C1818)</f>
        <v>88.703507331378376</v>
      </c>
      <c r="M1818" s="67">
        <f xml:space="preserve">   MAX(0, HLOOKUP(MONTH($B1818),'Farm Crops'!$B$18:$N$28,M$5,0)  - VLOOKUP(M$4,'Farm Crops'!$B$4:$G$13,6,0)/1000*0.65*$C1818)</f>
        <v>632.67100293255123</v>
      </c>
    </row>
    <row r="1819" spans="2:13" x14ac:dyDescent="0.2">
      <c r="B1819" s="4">
        <v>42296</v>
      </c>
      <c r="C1819" s="67">
        <f>'Observed Data'!$E1818</f>
        <v>0</v>
      </c>
      <c r="D1819" s="67">
        <f xml:space="preserve">   MAX(0, HLOOKUP(MONTH($B1819),'Farm Crops'!$B$18:$N$28,D$5,0)  - VLOOKUP(D$4,'Farm Crops'!$B$4:$G$13,6,0)/1000*0.65*$C1819)</f>
        <v>1989.1844574780059</v>
      </c>
      <c r="E1819" s="67">
        <f xml:space="preserve">   MAX(0, HLOOKUP(MONTH($B1819),'Farm Crops'!$B$18:$N$28,E$5,0)  - VLOOKUP(E$4,'Farm Crops'!$B$4:$G$13,6,0)/1000*0.65*$C1819)</f>
        <v>1326.9812140762465</v>
      </c>
      <c r="F1819" s="67">
        <f xml:space="preserve">   MAX(0, HLOOKUP(MONTH($B1819),'Farm Crops'!$B$18:$N$28,F$5,0)  - VLOOKUP(F$4,'Farm Crops'!$B$4:$G$13,6,0)/1000*0.65*$C1819)</f>
        <v>1616.6617624633429</v>
      </c>
      <c r="G1819" s="67">
        <f xml:space="preserve">   MAX(0, HLOOKUP(MONTH($B1819),'Farm Crops'!$B$18:$N$28,G$5,0)  - VLOOKUP(G$4,'Farm Crops'!$B$4:$G$13,6,0)/1000*0.65*$C1819)</f>
        <v>405.64412903225809</v>
      </c>
      <c r="H1819" s="67">
        <f xml:space="preserve">   MAX(0, HLOOKUP(MONTH($B1819),'Farm Crops'!$B$18:$N$28,H$5,0)  - VLOOKUP(H$4,'Farm Crops'!$B$4:$G$13,6,0)/1000*0.65*$C1819)</f>
        <v>1392.0613020527862</v>
      </c>
      <c r="I1819" s="67">
        <f xml:space="preserve">   MAX(0, HLOOKUP(MONTH($B1819),'Farm Crops'!$B$18:$N$28,I$5,0)  - VLOOKUP(I$4,'Farm Crops'!$B$4:$G$13,6,0)/1000*0.65*$C1819)</f>
        <v>2121.0413431085044</v>
      </c>
      <c r="J1819" s="67">
        <f xml:space="preserve">   MAX(0, HLOOKUP(MONTH($B1819),'Farm Crops'!$B$18:$N$28,J$5,0)  - VLOOKUP(J$4,'Farm Crops'!$B$4:$G$13,6,0)/1000*0.65*$C1819)</f>
        <v>2117.386891495601</v>
      </c>
      <c r="K1819" s="67">
        <f xml:space="preserve">   MAX(0, HLOOKUP(MONTH($B1819),'Farm Crops'!$B$18:$N$28,K$5,0)  - VLOOKUP(K$4,'Farm Crops'!$B$4:$G$13,6,0)/1000*0.65*$C1819)</f>
        <v>495.2375190615835</v>
      </c>
      <c r="L1819" s="67">
        <f xml:space="preserve">   MAX(0, HLOOKUP(MONTH($B1819),'Farm Crops'!$B$18:$N$28,L$5,0)  - VLOOKUP(L$4,'Farm Crops'!$B$4:$G$13,6,0)/1000*0.65*$C1819)</f>
        <v>88.703507331378376</v>
      </c>
      <c r="M1819" s="67">
        <f xml:space="preserve">   MAX(0, HLOOKUP(MONTH($B1819),'Farm Crops'!$B$18:$N$28,M$5,0)  - VLOOKUP(M$4,'Farm Crops'!$B$4:$G$13,6,0)/1000*0.65*$C1819)</f>
        <v>632.67100293255123</v>
      </c>
    </row>
    <row r="1820" spans="2:13" x14ac:dyDescent="0.2">
      <c r="B1820" s="4">
        <v>42297</v>
      </c>
      <c r="C1820" s="67">
        <f>'Observed Data'!$E1819</f>
        <v>0</v>
      </c>
      <c r="D1820" s="67">
        <f xml:space="preserve">   MAX(0, HLOOKUP(MONTH($B1820),'Farm Crops'!$B$18:$N$28,D$5,0)  - VLOOKUP(D$4,'Farm Crops'!$B$4:$G$13,6,0)/1000*0.65*$C1820)</f>
        <v>1989.1844574780059</v>
      </c>
      <c r="E1820" s="67">
        <f xml:space="preserve">   MAX(0, HLOOKUP(MONTH($B1820),'Farm Crops'!$B$18:$N$28,E$5,0)  - VLOOKUP(E$4,'Farm Crops'!$B$4:$G$13,6,0)/1000*0.65*$C1820)</f>
        <v>1326.9812140762465</v>
      </c>
      <c r="F1820" s="67">
        <f xml:space="preserve">   MAX(0, HLOOKUP(MONTH($B1820),'Farm Crops'!$B$18:$N$28,F$5,0)  - VLOOKUP(F$4,'Farm Crops'!$B$4:$G$13,6,0)/1000*0.65*$C1820)</f>
        <v>1616.6617624633429</v>
      </c>
      <c r="G1820" s="67">
        <f xml:space="preserve">   MAX(0, HLOOKUP(MONTH($B1820),'Farm Crops'!$B$18:$N$28,G$5,0)  - VLOOKUP(G$4,'Farm Crops'!$B$4:$G$13,6,0)/1000*0.65*$C1820)</f>
        <v>405.64412903225809</v>
      </c>
      <c r="H1820" s="67">
        <f xml:space="preserve">   MAX(0, HLOOKUP(MONTH($B1820),'Farm Crops'!$B$18:$N$28,H$5,0)  - VLOOKUP(H$4,'Farm Crops'!$B$4:$G$13,6,0)/1000*0.65*$C1820)</f>
        <v>1392.0613020527862</v>
      </c>
      <c r="I1820" s="67">
        <f xml:space="preserve">   MAX(0, HLOOKUP(MONTH($B1820),'Farm Crops'!$B$18:$N$28,I$5,0)  - VLOOKUP(I$4,'Farm Crops'!$B$4:$G$13,6,0)/1000*0.65*$C1820)</f>
        <v>2121.0413431085044</v>
      </c>
      <c r="J1820" s="67">
        <f xml:space="preserve">   MAX(0, HLOOKUP(MONTH($B1820),'Farm Crops'!$B$18:$N$28,J$5,0)  - VLOOKUP(J$4,'Farm Crops'!$B$4:$G$13,6,0)/1000*0.65*$C1820)</f>
        <v>2117.386891495601</v>
      </c>
      <c r="K1820" s="67">
        <f xml:space="preserve">   MAX(0, HLOOKUP(MONTH($B1820),'Farm Crops'!$B$18:$N$28,K$5,0)  - VLOOKUP(K$4,'Farm Crops'!$B$4:$G$13,6,0)/1000*0.65*$C1820)</f>
        <v>495.2375190615835</v>
      </c>
      <c r="L1820" s="67">
        <f xml:space="preserve">   MAX(0, HLOOKUP(MONTH($B1820),'Farm Crops'!$B$18:$N$28,L$5,0)  - VLOOKUP(L$4,'Farm Crops'!$B$4:$G$13,6,0)/1000*0.65*$C1820)</f>
        <v>88.703507331378376</v>
      </c>
      <c r="M1820" s="67">
        <f xml:space="preserve">   MAX(0, HLOOKUP(MONTH($B1820),'Farm Crops'!$B$18:$N$28,M$5,0)  - VLOOKUP(M$4,'Farm Crops'!$B$4:$G$13,6,0)/1000*0.65*$C1820)</f>
        <v>632.67100293255123</v>
      </c>
    </row>
    <row r="1821" spans="2:13" x14ac:dyDescent="0.2">
      <c r="B1821" s="4">
        <v>42298</v>
      </c>
      <c r="C1821" s="67">
        <f>'Observed Data'!$E1820</f>
        <v>0</v>
      </c>
      <c r="D1821" s="67">
        <f xml:space="preserve">   MAX(0, HLOOKUP(MONTH($B1821),'Farm Crops'!$B$18:$N$28,D$5,0)  - VLOOKUP(D$4,'Farm Crops'!$B$4:$G$13,6,0)/1000*0.65*$C1821)</f>
        <v>1989.1844574780059</v>
      </c>
      <c r="E1821" s="67">
        <f xml:space="preserve">   MAX(0, HLOOKUP(MONTH($B1821),'Farm Crops'!$B$18:$N$28,E$5,0)  - VLOOKUP(E$4,'Farm Crops'!$B$4:$G$13,6,0)/1000*0.65*$C1821)</f>
        <v>1326.9812140762465</v>
      </c>
      <c r="F1821" s="67">
        <f xml:space="preserve">   MAX(0, HLOOKUP(MONTH($B1821),'Farm Crops'!$B$18:$N$28,F$5,0)  - VLOOKUP(F$4,'Farm Crops'!$B$4:$G$13,6,0)/1000*0.65*$C1821)</f>
        <v>1616.6617624633429</v>
      </c>
      <c r="G1821" s="67">
        <f xml:space="preserve">   MAX(0, HLOOKUP(MONTH($B1821),'Farm Crops'!$B$18:$N$28,G$5,0)  - VLOOKUP(G$4,'Farm Crops'!$B$4:$G$13,6,0)/1000*0.65*$C1821)</f>
        <v>405.64412903225809</v>
      </c>
      <c r="H1821" s="67">
        <f xml:space="preserve">   MAX(0, HLOOKUP(MONTH($B1821),'Farm Crops'!$B$18:$N$28,H$5,0)  - VLOOKUP(H$4,'Farm Crops'!$B$4:$G$13,6,0)/1000*0.65*$C1821)</f>
        <v>1392.0613020527862</v>
      </c>
      <c r="I1821" s="67">
        <f xml:space="preserve">   MAX(0, HLOOKUP(MONTH($B1821),'Farm Crops'!$B$18:$N$28,I$5,0)  - VLOOKUP(I$4,'Farm Crops'!$B$4:$G$13,6,0)/1000*0.65*$C1821)</f>
        <v>2121.0413431085044</v>
      </c>
      <c r="J1821" s="67">
        <f xml:space="preserve">   MAX(0, HLOOKUP(MONTH($B1821),'Farm Crops'!$B$18:$N$28,J$5,0)  - VLOOKUP(J$4,'Farm Crops'!$B$4:$G$13,6,0)/1000*0.65*$C1821)</f>
        <v>2117.386891495601</v>
      </c>
      <c r="K1821" s="67">
        <f xml:space="preserve">   MAX(0, HLOOKUP(MONTH($B1821),'Farm Crops'!$B$18:$N$28,K$5,0)  - VLOOKUP(K$4,'Farm Crops'!$B$4:$G$13,6,0)/1000*0.65*$C1821)</f>
        <v>495.2375190615835</v>
      </c>
      <c r="L1821" s="67">
        <f xml:space="preserve">   MAX(0, HLOOKUP(MONTH($B1821),'Farm Crops'!$B$18:$N$28,L$5,0)  - VLOOKUP(L$4,'Farm Crops'!$B$4:$G$13,6,0)/1000*0.65*$C1821)</f>
        <v>88.703507331378376</v>
      </c>
      <c r="M1821" s="67">
        <f xml:space="preserve">   MAX(0, HLOOKUP(MONTH($B1821),'Farm Crops'!$B$18:$N$28,M$5,0)  - VLOOKUP(M$4,'Farm Crops'!$B$4:$G$13,6,0)/1000*0.65*$C1821)</f>
        <v>632.67100293255123</v>
      </c>
    </row>
    <row r="1822" spans="2:13" x14ac:dyDescent="0.2">
      <c r="B1822" s="4">
        <v>42299</v>
      </c>
      <c r="C1822" s="67">
        <f>'Observed Data'!$E1821</f>
        <v>0</v>
      </c>
      <c r="D1822" s="67">
        <f xml:space="preserve">   MAX(0, HLOOKUP(MONTH($B1822),'Farm Crops'!$B$18:$N$28,D$5,0)  - VLOOKUP(D$4,'Farm Crops'!$B$4:$G$13,6,0)/1000*0.65*$C1822)</f>
        <v>1989.1844574780059</v>
      </c>
      <c r="E1822" s="67">
        <f xml:space="preserve">   MAX(0, HLOOKUP(MONTH($B1822),'Farm Crops'!$B$18:$N$28,E$5,0)  - VLOOKUP(E$4,'Farm Crops'!$B$4:$G$13,6,0)/1000*0.65*$C1822)</f>
        <v>1326.9812140762465</v>
      </c>
      <c r="F1822" s="67">
        <f xml:space="preserve">   MAX(0, HLOOKUP(MONTH($B1822),'Farm Crops'!$B$18:$N$28,F$5,0)  - VLOOKUP(F$4,'Farm Crops'!$B$4:$G$13,6,0)/1000*0.65*$C1822)</f>
        <v>1616.6617624633429</v>
      </c>
      <c r="G1822" s="67">
        <f xml:space="preserve">   MAX(0, HLOOKUP(MONTH($B1822),'Farm Crops'!$B$18:$N$28,G$5,0)  - VLOOKUP(G$4,'Farm Crops'!$B$4:$G$13,6,0)/1000*0.65*$C1822)</f>
        <v>405.64412903225809</v>
      </c>
      <c r="H1822" s="67">
        <f xml:space="preserve">   MAX(0, HLOOKUP(MONTH($B1822),'Farm Crops'!$B$18:$N$28,H$5,0)  - VLOOKUP(H$4,'Farm Crops'!$B$4:$G$13,6,0)/1000*0.65*$C1822)</f>
        <v>1392.0613020527862</v>
      </c>
      <c r="I1822" s="67">
        <f xml:space="preserve">   MAX(0, HLOOKUP(MONTH($B1822),'Farm Crops'!$B$18:$N$28,I$5,0)  - VLOOKUP(I$4,'Farm Crops'!$B$4:$G$13,6,0)/1000*0.65*$C1822)</f>
        <v>2121.0413431085044</v>
      </c>
      <c r="J1822" s="67">
        <f xml:space="preserve">   MAX(0, HLOOKUP(MONTH($B1822),'Farm Crops'!$B$18:$N$28,J$5,0)  - VLOOKUP(J$4,'Farm Crops'!$B$4:$G$13,6,0)/1000*0.65*$C1822)</f>
        <v>2117.386891495601</v>
      </c>
      <c r="K1822" s="67">
        <f xml:space="preserve">   MAX(0, HLOOKUP(MONTH($B1822),'Farm Crops'!$B$18:$N$28,K$5,0)  - VLOOKUP(K$4,'Farm Crops'!$B$4:$G$13,6,0)/1000*0.65*$C1822)</f>
        <v>495.2375190615835</v>
      </c>
      <c r="L1822" s="67">
        <f xml:space="preserve">   MAX(0, HLOOKUP(MONTH($B1822),'Farm Crops'!$B$18:$N$28,L$5,0)  - VLOOKUP(L$4,'Farm Crops'!$B$4:$G$13,6,0)/1000*0.65*$C1822)</f>
        <v>88.703507331378376</v>
      </c>
      <c r="M1822" s="67">
        <f xml:space="preserve">   MAX(0, HLOOKUP(MONTH($B1822),'Farm Crops'!$B$18:$N$28,M$5,0)  - VLOOKUP(M$4,'Farm Crops'!$B$4:$G$13,6,0)/1000*0.65*$C1822)</f>
        <v>632.67100293255123</v>
      </c>
    </row>
    <row r="1823" spans="2:13" x14ac:dyDescent="0.2">
      <c r="B1823" s="4">
        <v>42300</v>
      </c>
      <c r="C1823" s="67">
        <f>'Observed Data'!$E1822</f>
        <v>0</v>
      </c>
      <c r="D1823" s="67">
        <f xml:space="preserve">   MAX(0, HLOOKUP(MONTH($B1823),'Farm Crops'!$B$18:$N$28,D$5,0)  - VLOOKUP(D$4,'Farm Crops'!$B$4:$G$13,6,0)/1000*0.65*$C1823)</f>
        <v>1989.1844574780059</v>
      </c>
      <c r="E1823" s="67">
        <f xml:space="preserve">   MAX(0, HLOOKUP(MONTH($B1823),'Farm Crops'!$B$18:$N$28,E$5,0)  - VLOOKUP(E$4,'Farm Crops'!$B$4:$G$13,6,0)/1000*0.65*$C1823)</f>
        <v>1326.9812140762465</v>
      </c>
      <c r="F1823" s="67">
        <f xml:space="preserve">   MAX(0, HLOOKUP(MONTH($B1823),'Farm Crops'!$B$18:$N$28,F$5,0)  - VLOOKUP(F$4,'Farm Crops'!$B$4:$G$13,6,0)/1000*0.65*$C1823)</f>
        <v>1616.6617624633429</v>
      </c>
      <c r="G1823" s="67">
        <f xml:space="preserve">   MAX(0, HLOOKUP(MONTH($B1823),'Farm Crops'!$B$18:$N$28,G$5,0)  - VLOOKUP(G$4,'Farm Crops'!$B$4:$G$13,6,0)/1000*0.65*$C1823)</f>
        <v>405.64412903225809</v>
      </c>
      <c r="H1823" s="67">
        <f xml:space="preserve">   MAX(0, HLOOKUP(MONTH($B1823),'Farm Crops'!$B$18:$N$28,H$5,0)  - VLOOKUP(H$4,'Farm Crops'!$B$4:$G$13,6,0)/1000*0.65*$C1823)</f>
        <v>1392.0613020527862</v>
      </c>
      <c r="I1823" s="67">
        <f xml:space="preserve">   MAX(0, HLOOKUP(MONTH($B1823),'Farm Crops'!$B$18:$N$28,I$5,0)  - VLOOKUP(I$4,'Farm Crops'!$B$4:$G$13,6,0)/1000*0.65*$C1823)</f>
        <v>2121.0413431085044</v>
      </c>
      <c r="J1823" s="67">
        <f xml:space="preserve">   MAX(0, HLOOKUP(MONTH($B1823),'Farm Crops'!$B$18:$N$28,J$5,0)  - VLOOKUP(J$4,'Farm Crops'!$B$4:$G$13,6,0)/1000*0.65*$C1823)</f>
        <v>2117.386891495601</v>
      </c>
      <c r="K1823" s="67">
        <f xml:space="preserve">   MAX(0, HLOOKUP(MONTH($B1823),'Farm Crops'!$B$18:$N$28,K$5,0)  - VLOOKUP(K$4,'Farm Crops'!$B$4:$G$13,6,0)/1000*0.65*$C1823)</f>
        <v>495.2375190615835</v>
      </c>
      <c r="L1823" s="67">
        <f xml:space="preserve">   MAX(0, HLOOKUP(MONTH($B1823),'Farm Crops'!$B$18:$N$28,L$5,0)  - VLOOKUP(L$4,'Farm Crops'!$B$4:$G$13,6,0)/1000*0.65*$C1823)</f>
        <v>88.703507331378376</v>
      </c>
      <c r="M1823" s="67">
        <f xml:space="preserve">   MAX(0, HLOOKUP(MONTH($B1823),'Farm Crops'!$B$18:$N$28,M$5,0)  - VLOOKUP(M$4,'Farm Crops'!$B$4:$G$13,6,0)/1000*0.65*$C1823)</f>
        <v>632.67100293255123</v>
      </c>
    </row>
    <row r="1824" spans="2:13" x14ac:dyDescent="0.2">
      <c r="B1824" s="4">
        <v>42301</v>
      </c>
      <c r="C1824" s="67">
        <f>'Observed Data'!$E1823</f>
        <v>0</v>
      </c>
      <c r="D1824" s="67">
        <f xml:space="preserve">   MAX(0, HLOOKUP(MONTH($B1824),'Farm Crops'!$B$18:$N$28,D$5,0)  - VLOOKUP(D$4,'Farm Crops'!$B$4:$G$13,6,0)/1000*0.65*$C1824)</f>
        <v>1989.1844574780059</v>
      </c>
      <c r="E1824" s="67">
        <f xml:space="preserve">   MAX(0, HLOOKUP(MONTH($B1824),'Farm Crops'!$B$18:$N$28,E$5,0)  - VLOOKUP(E$4,'Farm Crops'!$B$4:$G$13,6,0)/1000*0.65*$C1824)</f>
        <v>1326.9812140762465</v>
      </c>
      <c r="F1824" s="67">
        <f xml:space="preserve">   MAX(0, HLOOKUP(MONTH($B1824),'Farm Crops'!$B$18:$N$28,F$5,0)  - VLOOKUP(F$4,'Farm Crops'!$B$4:$G$13,6,0)/1000*0.65*$C1824)</f>
        <v>1616.6617624633429</v>
      </c>
      <c r="G1824" s="67">
        <f xml:space="preserve">   MAX(0, HLOOKUP(MONTH($B1824),'Farm Crops'!$B$18:$N$28,G$5,0)  - VLOOKUP(G$4,'Farm Crops'!$B$4:$G$13,6,0)/1000*0.65*$C1824)</f>
        <v>405.64412903225809</v>
      </c>
      <c r="H1824" s="67">
        <f xml:space="preserve">   MAX(0, HLOOKUP(MONTH($B1824),'Farm Crops'!$B$18:$N$28,H$5,0)  - VLOOKUP(H$4,'Farm Crops'!$B$4:$G$13,6,0)/1000*0.65*$C1824)</f>
        <v>1392.0613020527862</v>
      </c>
      <c r="I1824" s="67">
        <f xml:space="preserve">   MAX(0, HLOOKUP(MONTH($B1824),'Farm Crops'!$B$18:$N$28,I$5,0)  - VLOOKUP(I$4,'Farm Crops'!$B$4:$G$13,6,0)/1000*0.65*$C1824)</f>
        <v>2121.0413431085044</v>
      </c>
      <c r="J1824" s="67">
        <f xml:space="preserve">   MAX(0, HLOOKUP(MONTH($B1824),'Farm Crops'!$B$18:$N$28,J$5,0)  - VLOOKUP(J$4,'Farm Crops'!$B$4:$G$13,6,0)/1000*0.65*$C1824)</f>
        <v>2117.386891495601</v>
      </c>
      <c r="K1824" s="67">
        <f xml:space="preserve">   MAX(0, HLOOKUP(MONTH($B1824),'Farm Crops'!$B$18:$N$28,K$5,0)  - VLOOKUP(K$4,'Farm Crops'!$B$4:$G$13,6,0)/1000*0.65*$C1824)</f>
        <v>495.2375190615835</v>
      </c>
      <c r="L1824" s="67">
        <f xml:space="preserve">   MAX(0, HLOOKUP(MONTH($B1824),'Farm Crops'!$B$18:$N$28,L$5,0)  - VLOOKUP(L$4,'Farm Crops'!$B$4:$G$13,6,0)/1000*0.65*$C1824)</f>
        <v>88.703507331378376</v>
      </c>
      <c r="M1824" s="67">
        <f xml:space="preserve">   MAX(0, HLOOKUP(MONTH($B1824),'Farm Crops'!$B$18:$N$28,M$5,0)  - VLOOKUP(M$4,'Farm Crops'!$B$4:$G$13,6,0)/1000*0.65*$C1824)</f>
        <v>632.67100293255123</v>
      </c>
    </row>
    <row r="1825" spans="2:13" x14ac:dyDescent="0.2">
      <c r="B1825" s="4">
        <v>42302</v>
      </c>
      <c r="C1825" s="67">
        <f>'Observed Data'!$E1824</f>
        <v>0</v>
      </c>
      <c r="D1825" s="67">
        <f xml:space="preserve">   MAX(0, HLOOKUP(MONTH($B1825),'Farm Crops'!$B$18:$N$28,D$5,0)  - VLOOKUP(D$4,'Farm Crops'!$B$4:$G$13,6,0)/1000*0.65*$C1825)</f>
        <v>1989.1844574780059</v>
      </c>
      <c r="E1825" s="67">
        <f xml:space="preserve">   MAX(0, HLOOKUP(MONTH($B1825),'Farm Crops'!$B$18:$N$28,E$5,0)  - VLOOKUP(E$4,'Farm Crops'!$B$4:$G$13,6,0)/1000*0.65*$C1825)</f>
        <v>1326.9812140762465</v>
      </c>
      <c r="F1825" s="67">
        <f xml:space="preserve">   MAX(0, HLOOKUP(MONTH($B1825),'Farm Crops'!$B$18:$N$28,F$5,0)  - VLOOKUP(F$4,'Farm Crops'!$B$4:$G$13,6,0)/1000*0.65*$C1825)</f>
        <v>1616.6617624633429</v>
      </c>
      <c r="G1825" s="67">
        <f xml:space="preserve">   MAX(0, HLOOKUP(MONTH($B1825),'Farm Crops'!$B$18:$N$28,G$5,0)  - VLOOKUP(G$4,'Farm Crops'!$B$4:$G$13,6,0)/1000*0.65*$C1825)</f>
        <v>405.64412903225809</v>
      </c>
      <c r="H1825" s="67">
        <f xml:space="preserve">   MAX(0, HLOOKUP(MONTH($B1825),'Farm Crops'!$B$18:$N$28,H$5,0)  - VLOOKUP(H$4,'Farm Crops'!$B$4:$G$13,6,0)/1000*0.65*$C1825)</f>
        <v>1392.0613020527862</v>
      </c>
      <c r="I1825" s="67">
        <f xml:space="preserve">   MAX(0, HLOOKUP(MONTH($B1825),'Farm Crops'!$B$18:$N$28,I$5,0)  - VLOOKUP(I$4,'Farm Crops'!$B$4:$G$13,6,0)/1000*0.65*$C1825)</f>
        <v>2121.0413431085044</v>
      </c>
      <c r="J1825" s="67">
        <f xml:space="preserve">   MAX(0, HLOOKUP(MONTH($B1825),'Farm Crops'!$B$18:$N$28,J$5,0)  - VLOOKUP(J$4,'Farm Crops'!$B$4:$G$13,6,0)/1000*0.65*$C1825)</f>
        <v>2117.386891495601</v>
      </c>
      <c r="K1825" s="67">
        <f xml:space="preserve">   MAX(0, HLOOKUP(MONTH($B1825),'Farm Crops'!$B$18:$N$28,K$5,0)  - VLOOKUP(K$4,'Farm Crops'!$B$4:$G$13,6,0)/1000*0.65*$C1825)</f>
        <v>495.2375190615835</v>
      </c>
      <c r="L1825" s="67">
        <f xml:space="preserve">   MAX(0, HLOOKUP(MONTH($B1825),'Farm Crops'!$B$18:$N$28,L$5,0)  - VLOOKUP(L$4,'Farm Crops'!$B$4:$G$13,6,0)/1000*0.65*$C1825)</f>
        <v>88.703507331378376</v>
      </c>
      <c r="M1825" s="67">
        <f xml:space="preserve">   MAX(0, HLOOKUP(MONTH($B1825),'Farm Crops'!$B$18:$N$28,M$5,0)  - VLOOKUP(M$4,'Farm Crops'!$B$4:$G$13,6,0)/1000*0.65*$C1825)</f>
        <v>632.67100293255123</v>
      </c>
    </row>
    <row r="1826" spans="2:13" x14ac:dyDescent="0.2">
      <c r="B1826" s="4">
        <v>42303</v>
      </c>
      <c r="C1826" s="67">
        <f>'Observed Data'!$E1825</f>
        <v>0</v>
      </c>
      <c r="D1826" s="67">
        <f xml:space="preserve">   MAX(0, HLOOKUP(MONTH($B1826),'Farm Crops'!$B$18:$N$28,D$5,0)  - VLOOKUP(D$4,'Farm Crops'!$B$4:$G$13,6,0)/1000*0.65*$C1826)</f>
        <v>1989.1844574780059</v>
      </c>
      <c r="E1826" s="67">
        <f xml:space="preserve">   MAX(0, HLOOKUP(MONTH($B1826),'Farm Crops'!$B$18:$N$28,E$5,0)  - VLOOKUP(E$4,'Farm Crops'!$B$4:$G$13,6,0)/1000*0.65*$C1826)</f>
        <v>1326.9812140762465</v>
      </c>
      <c r="F1826" s="67">
        <f xml:space="preserve">   MAX(0, HLOOKUP(MONTH($B1826),'Farm Crops'!$B$18:$N$28,F$5,0)  - VLOOKUP(F$4,'Farm Crops'!$B$4:$G$13,6,0)/1000*0.65*$C1826)</f>
        <v>1616.6617624633429</v>
      </c>
      <c r="G1826" s="67">
        <f xml:space="preserve">   MAX(0, HLOOKUP(MONTH($B1826),'Farm Crops'!$B$18:$N$28,G$5,0)  - VLOOKUP(G$4,'Farm Crops'!$B$4:$G$13,6,0)/1000*0.65*$C1826)</f>
        <v>405.64412903225809</v>
      </c>
      <c r="H1826" s="67">
        <f xml:space="preserve">   MAX(0, HLOOKUP(MONTH($B1826),'Farm Crops'!$B$18:$N$28,H$5,0)  - VLOOKUP(H$4,'Farm Crops'!$B$4:$G$13,6,0)/1000*0.65*$C1826)</f>
        <v>1392.0613020527862</v>
      </c>
      <c r="I1826" s="67">
        <f xml:space="preserve">   MAX(0, HLOOKUP(MONTH($B1826),'Farm Crops'!$B$18:$N$28,I$5,0)  - VLOOKUP(I$4,'Farm Crops'!$B$4:$G$13,6,0)/1000*0.65*$C1826)</f>
        <v>2121.0413431085044</v>
      </c>
      <c r="J1826" s="67">
        <f xml:space="preserve">   MAX(0, HLOOKUP(MONTH($B1826),'Farm Crops'!$B$18:$N$28,J$5,0)  - VLOOKUP(J$4,'Farm Crops'!$B$4:$G$13,6,0)/1000*0.65*$C1826)</f>
        <v>2117.386891495601</v>
      </c>
      <c r="K1826" s="67">
        <f xml:space="preserve">   MAX(0, HLOOKUP(MONTH($B1826),'Farm Crops'!$B$18:$N$28,K$5,0)  - VLOOKUP(K$4,'Farm Crops'!$B$4:$G$13,6,0)/1000*0.65*$C1826)</f>
        <v>495.2375190615835</v>
      </c>
      <c r="L1826" s="67">
        <f xml:space="preserve">   MAX(0, HLOOKUP(MONTH($B1826),'Farm Crops'!$B$18:$N$28,L$5,0)  - VLOOKUP(L$4,'Farm Crops'!$B$4:$G$13,6,0)/1000*0.65*$C1826)</f>
        <v>88.703507331378376</v>
      </c>
      <c r="M1826" s="67">
        <f xml:space="preserve">   MAX(0, HLOOKUP(MONTH($B1826),'Farm Crops'!$B$18:$N$28,M$5,0)  - VLOOKUP(M$4,'Farm Crops'!$B$4:$G$13,6,0)/1000*0.65*$C1826)</f>
        <v>632.67100293255123</v>
      </c>
    </row>
    <row r="1827" spans="2:13" x14ac:dyDescent="0.2">
      <c r="B1827" s="4">
        <v>42304</v>
      </c>
      <c r="C1827" s="67">
        <f>'Observed Data'!$E1826</f>
        <v>0</v>
      </c>
      <c r="D1827" s="67">
        <f xml:space="preserve">   MAX(0, HLOOKUP(MONTH($B1827),'Farm Crops'!$B$18:$N$28,D$5,0)  - VLOOKUP(D$4,'Farm Crops'!$B$4:$G$13,6,0)/1000*0.65*$C1827)</f>
        <v>1989.1844574780059</v>
      </c>
      <c r="E1827" s="67">
        <f xml:space="preserve">   MAX(0, HLOOKUP(MONTH($B1827),'Farm Crops'!$B$18:$N$28,E$5,0)  - VLOOKUP(E$4,'Farm Crops'!$B$4:$G$13,6,0)/1000*0.65*$C1827)</f>
        <v>1326.9812140762465</v>
      </c>
      <c r="F1827" s="67">
        <f xml:space="preserve">   MAX(0, HLOOKUP(MONTH($B1827),'Farm Crops'!$B$18:$N$28,F$5,0)  - VLOOKUP(F$4,'Farm Crops'!$B$4:$G$13,6,0)/1000*0.65*$C1827)</f>
        <v>1616.6617624633429</v>
      </c>
      <c r="G1827" s="67">
        <f xml:space="preserve">   MAX(0, HLOOKUP(MONTH($B1827),'Farm Crops'!$B$18:$N$28,G$5,0)  - VLOOKUP(G$4,'Farm Crops'!$B$4:$G$13,6,0)/1000*0.65*$C1827)</f>
        <v>405.64412903225809</v>
      </c>
      <c r="H1827" s="67">
        <f xml:space="preserve">   MAX(0, HLOOKUP(MONTH($B1827),'Farm Crops'!$B$18:$N$28,H$5,0)  - VLOOKUP(H$4,'Farm Crops'!$B$4:$G$13,6,0)/1000*0.65*$C1827)</f>
        <v>1392.0613020527862</v>
      </c>
      <c r="I1827" s="67">
        <f xml:space="preserve">   MAX(0, HLOOKUP(MONTH($B1827),'Farm Crops'!$B$18:$N$28,I$5,0)  - VLOOKUP(I$4,'Farm Crops'!$B$4:$G$13,6,0)/1000*0.65*$C1827)</f>
        <v>2121.0413431085044</v>
      </c>
      <c r="J1827" s="67">
        <f xml:space="preserve">   MAX(0, HLOOKUP(MONTH($B1827),'Farm Crops'!$B$18:$N$28,J$5,0)  - VLOOKUP(J$4,'Farm Crops'!$B$4:$G$13,6,0)/1000*0.65*$C1827)</f>
        <v>2117.386891495601</v>
      </c>
      <c r="K1827" s="67">
        <f xml:space="preserve">   MAX(0, HLOOKUP(MONTH($B1827),'Farm Crops'!$B$18:$N$28,K$5,0)  - VLOOKUP(K$4,'Farm Crops'!$B$4:$G$13,6,0)/1000*0.65*$C1827)</f>
        <v>495.2375190615835</v>
      </c>
      <c r="L1827" s="67">
        <f xml:space="preserve">   MAX(0, HLOOKUP(MONTH($B1827),'Farm Crops'!$B$18:$N$28,L$5,0)  - VLOOKUP(L$4,'Farm Crops'!$B$4:$G$13,6,0)/1000*0.65*$C1827)</f>
        <v>88.703507331378376</v>
      </c>
      <c r="M1827" s="67">
        <f xml:space="preserve">   MAX(0, HLOOKUP(MONTH($B1827),'Farm Crops'!$B$18:$N$28,M$5,0)  - VLOOKUP(M$4,'Farm Crops'!$B$4:$G$13,6,0)/1000*0.65*$C1827)</f>
        <v>632.67100293255123</v>
      </c>
    </row>
    <row r="1828" spans="2:13" x14ac:dyDescent="0.2">
      <c r="B1828" s="4">
        <v>42305</v>
      </c>
      <c r="C1828" s="67">
        <f>'Observed Data'!$E1827</f>
        <v>0</v>
      </c>
      <c r="D1828" s="67">
        <f xml:space="preserve">   MAX(0, HLOOKUP(MONTH($B1828),'Farm Crops'!$B$18:$N$28,D$5,0)  - VLOOKUP(D$4,'Farm Crops'!$B$4:$G$13,6,0)/1000*0.65*$C1828)</f>
        <v>1989.1844574780059</v>
      </c>
      <c r="E1828" s="67">
        <f xml:space="preserve">   MAX(0, HLOOKUP(MONTH($B1828),'Farm Crops'!$B$18:$N$28,E$5,0)  - VLOOKUP(E$4,'Farm Crops'!$B$4:$G$13,6,0)/1000*0.65*$C1828)</f>
        <v>1326.9812140762465</v>
      </c>
      <c r="F1828" s="67">
        <f xml:space="preserve">   MAX(0, HLOOKUP(MONTH($B1828),'Farm Crops'!$B$18:$N$28,F$5,0)  - VLOOKUP(F$4,'Farm Crops'!$B$4:$G$13,6,0)/1000*0.65*$C1828)</f>
        <v>1616.6617624633429</v>
      </c>
      <c r="G1828" s="67">
        <f xml:space="preserve">   MAX(0, HLOOKUP(MONTH($B1828),'Farm Crops'!$B$18:$N$28,G$5,0)  - VLOOKUP(G$4,'Farm Crops'!$B$4:$G$13,6,0)/1000*0.65*$C1828)</f>
        <v>405.64412903225809</v>
      </c>
      <c r="H1828" s="67">
        <f xml:space="preserve">   MAX(0, HLOOKUP(MONTH($B1828),'Farm Crops'!$B$18:$N$28,H$5,0)  - VLOOKUP(H$4,'Farm Crops'!$B$4:$G$13,6,0)/1000*0.65*$C1828)</f>
        <v>1392.0613020527862</v>
      </c>
      <c r="I1828" s="67">
        <f xml:space="preserve">   MAX(0, HLOOKUP(MONTH($B1828),'Farm Crops'!$B$18:$N$28,I$5,0)  - VLOOKUP(I$4,'Farm Crops'!$B$4:$G$13,6,0)/1000*0.65*$C1828)</f>
        <v>2121.0413431085044</v>
      </c>
      <c r="J1828" s="67">
        <f xml:space="preserve">   MAX(0, HLOOKUP(MONTH($B1828),'Farm Crops'!$B$18:$N$28,J$5,0)  - VLOOKUP(J$4,'Farm Crops'!$B$4:$G$13,6,0)/1000*0.65*$C1828)</f>
        <v>2117.386891495601</v>
      </c>
      <c r="K1828" s="67">
        <f xml:space="preserve">   MAX(0, HLOOKUP(MONTH($B1828),'Farm Crops'!$B$18:$N$28,K$5,0)  - VLOOKUP(K$4,'Farm Crops'!$B$4:$G$13,6,0)/1000*0.65*$C1828)</f>
        <v>495.2375190615835</v>
      </c>
      <c r="L1828" s="67">
        <f xml:space="preserve">   MAX(0, HLOOKUP(MONTH($B1828),'Farm Crops'!$B$18:$N$28,L$5,0)  - VLOOKUP(L$4,'Farm Crops'!$B$4:$G$13,6,0)/1000*0.65*$C1828)</f>
        <v>88.703507331378376</v>
      </c>
      <c r="M1828" s="67">
        <f xml:space="preserve">   MAX(0, HLOOKUP(MONTH($B1828),'Farm Crops'!$B$18:$N$28,M$5,0)  - VLOOKUP(M$4,'Farm Crops'!$B$4:$G$13,6,0)/1000*0.65*$C1828)</f>
        <v>632.67100293255123</v>
      </c>
    </row>
    <row r="1829" spans="2:13" x14ac:dyDescent="0.2">
      <c r="B1829" s="4">
        <v>42306</v>
      </c>
      <c r="C1829" s="67">
        <f>'Observed Data'!$E1828</f>
        <v>0</v>
      </c>
      <c r="D1829" s="67">
        <f xml:space="preserve">   MAX(0, HLOOKUP(MONTH($B1829),'Farm Crops'!$B$18:$N$28,D$5,0)  - VLOOKUP(D$4,'Farm Crops'!$B$4:$G$13,6,0)/1000*0.65*$C1829)</f>
        <v>1989.1844574780059</v>
      </c>
      <c r="E1829" s="67">
        <f xml:space="preserve">   MAX(0, HLOOKUP(MONTH($B1829),'Farm Crops'!$B$18:$N$28,E$5,0)  - VLOOKUP(E$4,'Farm Crops'!$B$4:$G$13,6,0)/1000*0.65*$C1829)</f>
        <v>1326.9812140762465</v>
      </c>
      <c r="F1829" s="67">
        <f xml:space="preserve">   MAX(0, HLOOKUP(MONTH($B1829),'Farm Crops'!$B$18:$N$28,F$5,0)  - VLOOKUP(F$4,'Farm Crops'!$B$4:$G$13,6,0)/1000*0.65*$C1829)</f>
        <v>1616.6617624633429</v>
      </c>
      <c r="G1829" s="67">
        <f xml:space="preserve">   MAX(0, HLOOKUP(MONTH($B1829),'Farm Crops'!$B$18:$N$28,G$5,0)  - VLOOKUP(G$4,'Farm Crops'!$B$4:$G$13,6,0)/1000*0.65*$C1829)</f>
        <v>405.64412903225809</v>
      </c>
      <c r="H1829" s="67">
        <f xml:space="preserve">   MAX(0, HLOOKUP(MONTH($B1829),'Farm Crops'!$B$18:$N$28,H$5,0)  - VLOOKUP(H$4,'Farm Crops'!$B$4:$G$13,6,0)/1000*0.65*$C1829)</f>
        <v>1392.0613020527862</v>
      </c>
      <c r="I1829" s="67">
        <f xml:space="preserve">   MAX(0, HLOOKUP(MONTH($B1829),'Farm Crops'!$B$18:$N$28,I$5,0)  - VLOOKUP(I$4,'Farm Crops'!$B$4:$G$13,6,0)/1000*0.65*$C1829)</f>
        <v>2121.0413431085044</v>
      </c>
      <c r="J1829" s="67">
        <f xml:space="preserve">   MAX(0, HLOOKUP(MONTH($B1829),'Farm Crops'!$B$18:$N$28,J$5,0)  - VLOOKUP(J$4,'Farm Crops'!$B$4:$G$13,6,0)/1000*0.65*$C1829)</f>
        <v>2117.386891495601</v>
      </c>
      <c r="K1829" s="67">
        <f xml:space="preserve">   MAX(0, HLOOKUP(MONTH($B1829),'Farm Crops'!$B$18:$N$28,K$5,0)  - VLOOKUP(K$4,'Farm Crops'!$B$4:$G$13,6,0)/1000*0.65*$C1829)</f>
        <v>495.2375190615835</v>
      </c>
      <c r="L1829" s="67">
        <f xml:space="preserve">   MAX(0, HLOOKUP(MONTH($B1829),'Farm Crops'!$B$18:$N$28,L$5,0)  - VLOOKUP(L$4,'Farm Crops'!$B$4:$G$13,6,0)/1000*0.65*$C1829)</f>
        <v>88.703507331378376</v>
      </c>
      <c r="M1829" s="67">
        <f xml:space="preserve">   MAX(0, HLOOKUP(MONTH($B1829),'Farm Crops'!$B$18:$N$28,M$5,0)  - VLOOKUP(M$4,'Farm Crops'!$B$4:$G$13,6,0)/1000*0.65*$C1829)</f>
        <v>632.67100293255123</v>
      </c>
    </row>
    <row r="1830" spans="2:13" x14ac:dyDescent="0.2">
      <c r="B1830" s="4">
        <v>42307</v>
      </c>
      <c r="C1830" s="67">
        <f>'Observed Data'!$E1829</f>
        <v>0</v>
      </c>
      <c r="D1830" s="67">
        <f xml:space="preserve">   MAX(0, HLOOKUP(MONTH($B1830),'Farm Crops'!$B$18:$N$28,D$5,0)  - VLOOKUP(D$4,'Farm Crops'!$B$4:$G$13,6,0)/1000*0.65*$C1830)</f>
        <v>1989.1844574780059</v>
      </c>
      <c r="E1830" s="67">
        <f xml:space="preserve">   MAX(0, HLOOKUP(MONTH($B1830),'Farm Crops'!$B$18:$N$28,E$5,0)  - VLOOKUP(E$4,'Farm Crops'!$B$4:$G$13,6,0)/1000*0.65*$C1830)</f>
        <v>1326.9812140762465</v>
      </c>
      <c r="F1830" s="67">
        <f xml:space="preserve">   MAX(0, HLOOKUP(MONTH($B1830),'Farm Crops'!$B$18:$N$28,F$5,0)  - VLOOKUP(F$4,'Farm Crops'!$B$4:$G$13,6,0)/1000*0.65*$C1830)</f>
        <v>1616.6617624633429</v>
      </c>
      <c r="G1830" s="67">
        <f xml:space="preserve">   MAX(0, HLOOKUP(MONTH($B1830),'Farm Crops'!$B$18:$N$28,G$5,0)  - VLOOKUP(G$4,'Farm Crops'!$B$4:$G$13,6,0)/1000*0.65*$C1830)</f>
        <v>405.64412903225809</v>
      </c>
      <c r="H1830" s="67">
        <f xml:space="preserve">   MAX(0, HLOOKUP(MONTH($B1830),'Farm Crops'!$B$18:$N$28,H$5,0)  - VLOOKUP(H$4,'Farm Crops'!$B$4:$G$13,6,0)/1000*0.65*$C1830)</f>
        <v>1392.0613020527862</v>
      </c>
      <c r="I1830" s="67">
        <f xml:space="preserve">   MAX(0, HLOOKUP(MONTH($B1830),'Farm Crops'!$B$18:$N$28,I$5,0)  - VLOOKUP(I$4,'Farm Crops'!$B$4:$G$13,6,0)/1000*0.65*$C1830)</f>
        <v>2121.0413431085044</v>
      </c>
      <c r="J1830" s="67">
        <f xml:space="preserve">   MAX(0, HLOOKUP(MONTH($B1830),'Farm Crops'!$B$18:$N$28,J$5,0)  - VLOOKUP(J$4,'Farm Crops'!$B$4:$G$13,6,0)/1000*0.65*$C1830)</f>
        <v>2117.386891495601</v>
      </c>
      <c r="K1830" s="67">
        <f xml:space="preserve">   MAX(0, HLOOKUP(MONTH($B1830),'Farm Crops'!$B$18:$N$28,K$5,0)  - VLOOKUP(K$4,'Farm Crops'!$B$4:$G$13,6,0)/1000*0.65*$C1830)</f>
        <v>495.2375190615835</v>
      </c>
      <c r="L1830" s="67">
        <f xml:space="preserve">   MAX(0, HLOOKUP(MONTH($B1830),'Farm Crops'!$B$18:$N$28,L$5,0)  - VLOOKUP(L$4,'Farm Crops'!$B$4:$G$13,6,0)/1000*0.65*$C1830)</f>
        <v>88.703507331378376</v>
      </c>
      <c r="M1830" s="67">
        <f xml:space="preserve">   MAX(0, HLOOKUP(MONTH($B1830),'Farm Crops'!$B$18:$N$28,M$5,0)  - VLOOKUP(M$4,'Farm Crops'!$B$4:$G$13,6,0)/1000*0.65*$C1830)</f>
        <v>632.67100293255123</v>
      </c>
    </row>
    <row r="1831" spans="2:13" x14ac:dyDescent="0.2">
      <c r="B1831" s="4">
        <v>42308</v>
      </c>
      <c r="C1831" s="67">
        <f>'Observed Data'!$E1830</f>
        <v>0</v>
      </c>
      <c r="D1831" s="67">
        <f xml:space="preserve">   MAX(0, HLOOKUP(MONTH($B1831),'Farm Crops'!$B$18:$N$28,D$5,0)  - VLOOKUP(D$4,'Farm Crops'!$B$4:$G$13,6,0)/1000*0.65*$C1831)</f>
        <v>1989.1844574780059</v>
      </c>
      <c r="E1831" s="67">
        <f xml:space="preserve">   MAX(0, HLOOKUP(MONTH($B1831),'Farm Crops'!$B$18:$N$28,E$5,0)  - VLOOKUP(E$4,'Farm Crops'!$B$4:$G$13,6,0)/1000*0.65*$C1831)</f>
        <v>1326.9812140762465</v>
      </c>
      <c r="F1831" s="67">
        <f xml:space="preserve">   MAX(0, HLOOKUP(MONTH($B1831),'Farm Crops'!$B$18:$N$28,F$5,0)  - VLOOKUP(F$4,'Farm Crops'!$B$4:$G$13,6,0)/1000*0.65*$C1831)</f>
        <v>1616.6617624633429</v>
      </c>
      <c r="G1831" s="67">
        <f xml:space="preserve">   MAX(0, HLOOKUP(MONTH($B1831),'Farm Crops'!$B$18:$N$28,G$5,0)  - VLOOKUP(G$4,'Farm Crops'!$B$4:$G$13,6,0)/1000*0.65*$C1831)</f>
        <v>405.64412903225809</v>
      </c>
      <c r="H1831" s="67">
        <f xml:space="preserve">   MAX(0, HLOOKUP(MONTH($B1831),'Farm Crops'!$B$18:$N$28,H$5,0)  - VLOOKUP(H$4,'Farm Crops'!$B$4:$G$13,6,0)/1000*0.65*$C1831)</f>
        <v>1392.0613020527862</v>
      </c>
      <c r="I1831" s="67">
        <f xml:space="preserve">   MAX(0, HLOOKUP(MONTH($B1831),'Farm Crops'!$B$18:$N$28,I$5,0)  - VLOOKUP(I$4,'Farm Crops'!$B$4:$G$13,6,0)/1000*0.65*$C1831)</f>
        <v>2121.0413431085044</v>
      </c>
      <c r="J1831" s="67">
        <f xml:space="preserve">   MAX(0, HLOOKUP(MONTH($B1831),'Farm Crops'!$B$18:$N$28,J$5,0)  - VLOOKUP(J$4,'Farm Crops'!$B$4:$G$13,6,0)/1000*0.65*$C1831)</f>
        <v>2117.386891495601</v>
      </c>
      <c r="K1831" s="67">
        <f xml:space="preserve">   MAX(0, HLOOKUP(MONTH($B1831),'Farm Crops'!$B$18:$N$28,K$5,0)  - VLOOKUP(K$4,'Farm Crops'!$B$4:$G$13,6,0)/1000*0.65*$C1831)</f>
        <v>495.2375190615835</v>
      </c>
      <c r="L1831" s="67">
        <f xml:space="preserve">   MAX(0, HLOOKUP(MONTH($B1831),'Farm Crops'!$B$18:$N$28,L$5,0)  - VLOOKUP(L$4,'Farm Crops'!$B$4:$G$13,6,0)/1000*0.65*$C1831)</f>
        <v>88.703507331378376</v>
      </c>
      <c r="M1831" s="67">
        <f xml:space="preserve">   MAX(0, HLOOKUP(MONTH($B1831),'Farm Crops'!$B$18:$N$28,M$5,0)  - VLOOKUP(M$4,'Farm Crops'!$B$4:$G$13,6,0)/1000*0.65*$C1831)</f>
        <v>632.67100293255123</v>
      </c>
    </row>
    <row r="1832" spans="2:13" x14ac:dyDescent="0.2">
      <c r="B1832" s="4">
        <v>42309</v>
      </c>
      <c r="C1832" s="67">
        <f>'Observed Data'!$E1831</f>
        <v>0</v>
      </c>
      <c r="D1832" s="67">
        <f xml:space="preserve">   MAX(0, HLOOKUP(MONTH($B1832),'Farm Crops'!$B$18:$N$28,D$5,0)  - VLOOKUP(D$4,'Farm Crops'!$B$4:$G$13,6,0)/1000*0.65*$C1832)</f>
        <v>1612.6189898989903</v>
      </c>
      <c r="E1832" s="67">
        <f xml:space="preserve">   MAX(0, HLOOKUP(MONTH($B1832),'Farm Crops'!$B$18:$N$28,E$5,0)  - VLOOKUP(E$4,'Farm Crops'!$B$4:$G$13,6,0)/1000*0.65*$C1832)</f>
        <v>2067.9532363636372</v>
      </c>
      <c r="F1832" s="67">
        <f xml:space="preserve">   MAX(0, HLOOKUP(MONTH($B1832),'Farm Crops'!$B$18:$N$28,F$5,0)  - VLOOKUP(F$4,'Farm Crops'!$B$4:$G$13,6,0)/1000*0.65*$C1832)</f>
        <v>2578.9604202020205</v>
      </c>
      <c r="G1832" s="67">
        <f xml:space="preserve">   MAX(0, HLOOKUP(MONTH($B1832),'Farm Crops'!$B$18:$N$28,G$5,0)  - VLOOKUP(G$4,'Farm Crops'!$B$4:$G$13,6,0)/1000*0.65*$C1832)</f>
        <v>657.03120000000013</v>
      </c>
      <c r="H1832" s="67">
        <f xml:space="preserve">   MAX(0, HLOOKUP(MONTH($B1832),'Farm Crops'!$B$18:$N$28,H$5,0)  - VLOOKUP(H$4,'Farm Crops'!$B$4:$G$13,6,0)/1000*0.65*$C1832)</f>
        <v>2254.753963636364</v>
      </c>
      <c r="I1832" s="67">
        <f xml:space="preserve">   MAX(0, HLOOKUP(MONTH($B1832),'Farm Crops'!$B$18:$N$28,I$5,0)  - VLOOKUP(I$4,'Farm Crops'!$B$4:$G$13,6,0)/1000*0.65*$C1832)</f>
        <v>3469.5907555555564</v>
      </c>
      <c r="J1832" s="67">
        <f xml:space="preserve">   MAX(0, HLOOKUP(MONTH($B1832),'Farm Crops'!$B$18:$N$28,J$5,0)  - VLOOKUP(J$4,'Farm Crops'!$B$4:$G$13,6,0)/1000*0.65*$C1832)</f>
        <v>3294.7650909090912</v>
      </c>
      <c r="K1832" s="67">
        <f xml:space="preserve">   MAX(0, HLOOKUP(MONTH($B1832),'Farm Crops'!$B$18:$N$28,K$5,0)  - VLOOKUP(K$4,'Farm Crops'!$B$4:$G$13,6,0)/1000*0.65*$C1832)</f>
        <v>773.8008727272728</v>
      </c>
      <c r="L1832" s="67">
        <f xml:space="preserve">   MAX(0, HLOOKUP(MONTH($B1832),'Farm Crops'!$B$18:$N$28,L$5,0)  - VLOOKUP(L$4,'Farm Crops'!$B$4:$G$13,6,0)/1000*0.65*$C1832)</f>
        <v>139.0627636363638</v>
      </c>
      <c r="M1832" s="67">
        <f xml:space="preserve">   MAX(0, HLOOKUP(MONTH($B1832),'Farm Crops'!$B$18:$N$28,M$5,0)  - VLOOKUP(M$4,'Farm Crops'!$B$4:$G$13,6,0)/1000*0.65*$C1832)</f>
        <v>1001.8822545454547</v>
      </c>
    </row>
    <row r="1833" spans="2:13" x14ac:dyDescent="0.2">
      <c r="B1833" s="4">
        <v>42310</v>
      </c>
      <c r="C1833" s="67">
        <f>'Observed Data'!$E1832</f>
        <v>0</v>
      </c>
      <c r="D1833" s="67">
        <f xml:space="preserve">   MAX(0, HLOOKUP(MONTH($B1833),'Farm Crops'!$B$18:$N$28,D$5,0)  - VLOOKUP(D$4,'Farm Crops'!$B$4:$G$13,6,0)/1000*0.65*$C1833)</f>
        <v>1612.6189898989903</v>
      </c>
      <c r="E1833" s="67">
        <f xml:space="preserve">   MAX(0, HLOOKUP(MONTH($B1833),'Farm Crops'!$B$18:$N$28,E$5,0)  - VLOOKUP(E$4,'Farm Crops'!$B$4:$G$13,6,0)/1000*0.65*$C1833)</f>
        <v>2067.9532363636372</v>
      </c>
      <c r="F1833" s="67">
        <f xml:space="preserve">   MAX(0, HLOOKUP(MONTH($B1833),'Farm Crops'!$B$18:$N$28,F$5,0)  - VLOOKUP(F$4,'Farm Crops'!$B$4:$G$13,6,0)/1000*0.65*$C1833)</f>
        <v>2578.9604202020205</v>
      </c>
      <c r="G1833" s="67">
        <f xml:space="preserve">   MAX(0, HLOOKUP(MONTH($B1833),'Farm Crops'!$B$18:$N$28,G$5,0)  - VLOOKUP(G$4,'Farm Crops'!$B$4:$G$13,6,0)/1000*0.65*$C1833)</f>
        <v>657.03120000000013</v>
      </c>
      <c r="H1833" s="67">
        <f xml:space="preserve">   MAX(0, HLOOKUP(MONTH($B1833),'Farm Crops'!$B$18:$N$28,H$5,0)  - VLOOKUP(H$4,'Farm Crops'!$B$4:$G$13,6,0)/1000*0.65*$C1833)</f>
        <v>2254.753963636364</v>
      </c>
      <c r="I1833" s="67">
        <f xml:space="preserve">   MAX(0, HLOOKUP(MONTH($B1833),'Farm Crops'!$B$18:$N$28,I$5,0)  - VLOOKUP(I$4,'Farm Crops'!$B$4:$G$13,6,0)/1000*0.65*$C1833)</f>
        <v>3469.5907555555564</v>
      </c>
      <c r="J1833" s="67">
        <f xml:space="preserve">   MAX(0, HLOOKUP(MONTH($B1833),'Farm Crops'!$B$18:$N$28,J$5,0)  - VLOOKUP(J$4,'Farm Crops'!$B$4:$G$13,6,0)/1000*0.65*$C1833)</f>
        <v>3294.7650909090912</v>
      </c>
      <c r="K1833" s="67">
        <f xml:space="preserve">   MAX(0, HLOOKUP(MONTH($B1833),'Farm Crops'!$B$18:$N$28,K$5,0)  - VLOOKUP(K$4,'Farm Crops'!$B$4:$G$13,6,0)/1000*0.65*$C1833)</f>
        <v>773.8008727272728</v>
      </c>
      <c r="L1833" s="67">
        <f xml:space="preserve">   MAX(0, HLOOKUP(MONTH($B1833),'Farm Crops'!$B$18:$N$28,L$5,0)  - VLOOKUP(L$4,'Farm Crops'!$B$4:$G$13,6,0)/1000*0.65*$C1833)</f>
        <v>139.0627636363638</v>
      </c>
      <c r="M1833" s="67">
        <f xml:space="preserve">   MAX(0, HLOOKUP(MONTH($B1833),'Farm Crops'!$B$18:$N$28,M$5,0)  - VLOOKUP(M$4,'Farm Crops'!$B$4:$G$13,6,0)/1000*0.65*$C1833)</f>
        <v>1001.8822545454547</v>
      </c>
    </row>
    <row r="1834" spans="2:13" x14ac:dyDescent="0.2">
      <c r="B1834" s="4">
        <v>42311</v>
      </c>
      <c r="C1834" s="67">
        <f>'Observed Data'!$E1833</f>
        <v>0</v>
      </c>
      <c r="D1834" s="67">
        <f xml:space="preserve">   MAX(0, HLOOKUP(MONTH($B1834),'Farm Crops'!$B$18:$N$28,D$5,0)  - VLOOKUP(D$4,'Farm Crops'!$B$4:$G$13,6,0)/1000*0.65*$C1834)</f>
        <v>1612.6189898989903</v>
      </c>
      <c r="E1834" s="67">
        <f xml:space="preserve">   MAX(0, HLOOKUP(MONTH($B1834),'Farm Crops'!$B$18:$N$28,E$5,0)  - VLOOKUP(E$4,'Farm Crops'!$B$4:$G$13,6,0)/1000*0.65*$C1834)</f>
        <v>2067.9532363636372</v>
      </c>
      <c r="F1834" s="67">
        <f xml:space="preserve">   MAX(0, HLOOKUP(MONTH($B1834),'Farm Crops'!$B$18:$N$28,F$5,0)  - VLOOKUP(F$4,'Farm Crops'!$B$4:$G$13,6,0)/1000*0.65*$C1834)</f>
        <v>2578.9604202020205</v>
      </c>
      <c r="G1834" s="67">
        <f xml:space="preserve">   MAX(0, HLOOKUP(MONTH($B1834),'Farm Crops'!$B$18:$N$28,G$5,0)  - VLOOKUP(G$4,'Farm Crops'!$B$4:$G$13,6,0)/1000*0.65*$C1834)</f>
        <v>657.03120000000013</v>
      </c>
      <c r="H1834" s="67">
        <f xml:space="preserve">   MAX(0, HLOOKUP(MONTH($B1834),'Farm Crops'!$B$18:$N$28,H$5,0)  - VLOOKUP(H$4,'Farm Crops'!$B$4:$G$13,6,0)/1000*0.65*$C1834)</f>
        <v>2254.753963636364</v>
      </c>
      <c r="I1834" s="67">
        <f xml:space="preserve">   MAX(0, HLOOKUP(MONTH($B1834),'Farm Crops'!$B$18:$N$28,I$5,0)  - VLOOKUP(I$4,'Farm Crops'!$B$4:$G$13,6,0)/1000*0.65*$C1834)</f>
        <v>3469.5907555555564</v>
      </c>
      <c r="J1834" s="67">
        <f xml:space="preserve">   MAX(0, HLOOKUP(MONTH($B1834),'Farm Crops'!$B$18:$N$28,J$5,0)  - VLOOKUP(J$4,'Farm Crops'!$B$4:$G$13,6,0)/1000*0.65*$C1834)</f>
        <v>3294.7650909090912</v>
      </c>
      <c r="K1834" s="67">
        <f xml:space="preserve">   MAX(0, HLOOKUP(MONTH($B1834),'Farm Crops'!$B$18:$N$28,K$5,0)  - VLOOKUP(K$4,'Farm Crops'!$B$4:$G$13,6,0)/1000*0.65*$C1834)</f>
        <v>773.8008727272728</v>
      </c>
      <c r="L1834" s="67">
        <f xml:space="preserve">   MAX(0, HLOOKUP(MONTH($B1834),'Farm Crops'!$B$18:$N$28,L$5,0)  - VLOOKUP(L$4,'Farm Crops'!$B$4:$G$13,6,0)/1000*0.65*$C1834)</f>
        <v>139.0627636363638</v>
      </c>
      <c r="M1834" s="67">
        <f xml:space="preserve">   MAX(0, HLOOKUP(MONTH($B1834),'Farm Crops'!$B$18:$N$28,M$5,0)  - VLOOKUP(M$4,'Farm Crops'!$B$4:$G$13,6,0)/1000*0.65*$C1834)</f>
        <v>1001.8822545454547</v>
      </c>
    </row>
    <row r="1835" spans="2:13" x14ac:dyDescent="0.2">
      <c r="B1835" s="4">
        <v>42312</v>
      </c>
      <c r="C1835" s="67">
        <f>'Observed Data'!$E1834</f>
        <v>0</v>
      </c>
      <c r="D1835" s="67">
        <f xml:space="preserve">   MAX(0, HLOOKUP(MONTH($B1835),'Farm Crops'!$B$18:$N$28,D$5,0)  - VLOOKUP(D$4,'Farm Crops'!$B$4:$G$13,6,0)/1000*0.65*$C1835)</f>
        <v>1612.6189898989903</v>
      </c>
      <c r="E1835" s="67">
        <f xml:space="preserve">   MAX(0, HLOOKUP(MONTH($B1835),'Farm Crops'!$B$18:$N$28,E$5,0)  - VLOOKUP(E$4,'Farm Crops'!$B$4:$G$13,6,0)/1000*0.65*$C1835)</f>
        <v>2067.9532363636372</v>
      </c>
      <c r="F1835" s="67">
        <f xml:space="preserve">   MAX(0, HLOOKUP(MONTH($B1835),'Farm Crops'!$B$18:$N$28,F$5,0)  - VLOOKUP(F$4,'Farm Crops'!$B$4:$G$13,6,0)/1000*0.65*$C1835)</f>
        <v>2578.9604202020205</v>
      </c>
      <c r="G1835" s="67">
        <f xml:space="preserve">   MAX(0, HLOOKUP(MONTH($B1835),'Farm Crops'!$B$18:$N$28,G$5,0)  - VLOOKUP(G$4,'Farm Crops'!$B$4:$G$13,6,0)/1000*0.65*$C1835)</f>
        <v>657.03120000000013</v>
      </c>
      <c r="H1835" s="67">
        <f xml:space="preserve">   MAX(0, HLOOKUP(MONTH($B1835),'Farm Crops'!$B$18:$N$28,H$5,0)  - VLOOKUP(H$4,'Farm Crops'!$B$4:$G$13,6,0)/1000*0.65*$C1835)</f>
        <v>2254.753963636364</v>
      </c>
      <c r="I1835" s="67">
        <f xml:space="preserve">   MAX(0, HLOOKUP(MONTH($B1835),'Farm Crops'!$B$18:$N$28,I$5,0)  - VLOOKUP(I$4,'Farm Crops'!$B$4:$G$13,6,0)/1000*0.65*$C1835)</f>
        <v>3469.5907555555564</v>
      </c>
      <c r="J1835" s="67">
        <f xml:space="preserve">   MAX(0, HLOOKUP(MONTH($B1835),'Farm Crops'!$B$18:$N$28,J$5,0)  - VLOOKUP(J$4,'Farm Crops'!$B$4:$G$13,6,0)/1000*0.65*$C1835)</f>
        <v>3294.7650909090912</v>
      </c>
      <c r="K1835" s="67">
        <f xml:space="preserve">   MAX(0, HLOOKUP(MONTH($B1835),'Farm Crops'!$B$18:$N$28,K$5,0)  - VLOOKUP(K$4,'Farm Crops'!$B$4:$G$13,6,0)/1000*0.65*$C1835)</f>
        <v>773.8008727272728</v>
      </c>
      <c r="L1835" s="67">
        <f xml:space="preserve">   MAX(0, HLOOKUP(MONTH($B1835),'Farm Crops'!$B$18:$N$28,L$5,0)  - VLOOKUP(L$4,'Farm Crops'!$B$4:$G$13,6,0)/1000*0.65*$C1835)</f>
        <v>139.0627636363638</v>
      </c>
      <c r="M1835" s="67">
        <f xml:space="preserve">   MAX(0, HLOOKUP(MONTH($B1835),'Farm Crops'!$B$18:$N$28,M$5,0)  - VLOOKUP(M$4,'Farm Crops'!$B$4:$G$13,6,0)/1000*0.65*$C1835)</f>
        <v>1001.8822545454547</v>
      </c>
    </row>
    <row r="1836" spans="2:13" x14ac:dyDescent="0.2">
      <c r="B1836" s="4">
        <v>42313</v>
      </c>
      <c r="C1836" s="67">
        <f>'Observed Data'!$E1835</f>
        <v>0</v>
      </c>
      <c r="D1836" s="67">
        <f xml:space="preserve">   MAX(0, HLOOKUP(MONTH($B1836),'Farm Crops'!$B$18:$N$28,D$5,0)  - VLOOKUP(D$4,'Farm Crops'!$B$4:$G$13,6,0)/1000*0.65*$C1836)</f>
        <v>1612.6189898989903</v>
      </c>
      <c r="E1836" s="67">
        <f xml:space="preserve">   MAX(0, HLOOKUP(MONTH($B1836),'Farm Crops'!$B$18:$N$28,E$5,0)  - VLOOKUP(E$4,'Farm Crops'!$B$4:$G$13,6,0)/1000*0.65*$C1836)</f>
        <v>2067.9532363636372</v>
      </c>
      <c r="F1836" s="67">
        <f xml:space="preserve">   MAX(0, HLOOKUP(MONTH($B1836),'Farm Crops'!$B$18:$N$28,F$5,0)  - VLOOKUP(F$4,'Farm Crops'!$B$4:$G$13,6,0)/1000*0.65*$C1836)</f>
        <v>2578.9604202020205</v>
      </c>
      <c r="G1836" s="67">
        <f xml:space="preserve">   MAX(0, HLOOKUP(MONTH($B1836),'Farm Crops'!$B$18:$N$28,G$5,0)  - VLOOKUP(G$4,'Farm Crops'!$B$4:$G$13,6,0)/1000*0.65*$C1836)</f>
        <v>657.03120000000013</v>
      </c>
      <c r="H1836" s="67">
        <f xml:space="preserve">   MAX(0, HLOOKUP(MONTH($B1836),'Farm Crops'!$B$18:$N$28,H$5,0)  - VLOOKUP(H$4,'Farm Crops'!$B$4:$G$13,6,0)/1000*0.65*$C1836)</f>
        <v>2254.753963636364</v>
      </c>
      <c r="I1836" s="67">
        <f xml:space="preserve">   MAX(0, HLOOKUP(MONTH($B1836),'Farm Crops'!$B$18:$N$28,I$5,0)  - VLOOKUP(I$4,'Farm Crops'!$B$4:$G$13,6,0)/1000*0.65*$C1836)</f>
        <v>3469.5907555555564</v>
      </c>
      <c r="J1836" s="67">
        <f xml:space="preserve">   MAX(0, HLOOKUP(MONTH($B1836),'Farm Crops'!$B$18:$N$28,J$5,0)  - VLOOKUP(J$4,'Farm Crops'!$B$4:$G$13,6,0)/1000*0.65*$C1836)</f>
        <v>3294.7650909090912</v>
      </c>
      <c r="K1836" s="67">
        <f xml:space="preserve">   MAX(0, HLOOKUP(MONTH($B1836),'Farm Crops'!$B$18:$N$28,K$5,0)  - VLOOKUP(K$4,'Farm Crops'!$B$4:$G$13,6,0)/1000*0.65*$C1836)</f>
        <v>773.8008727272728</v>
      </c>
      <c r="L1836" s="67">
        <f xml:space="preserve">   MAX(0, HLOOKUP(MONTH($B1836),'Farm Crops'!$B$18:$N$28,L$5,0)  - VLOOKUP(L$4,'Farm Crops'!$B$4:$G$13,6,0)/1000*0.65*$C1836)</f>
        <v>139.0627636363638</v>
      </c>
      <c r="M1836" s="67">
        <f xml:space="preserve">   MAX(0, HLOOKUP(MONTH($B1836),'Farm Crops'!$B$18:$N$28,M$5,0)  - VLOOKUP(M$4,'Farm Crops'!$B$4:$G$13,6,0)/1000*0.65*$C1836)</f>
        <v>1001.8822545454547</v>
      </c>
    </row>
    <row r="1837" spans="2:13" x14ac:dyDescent="0.2">
      <c r="B1837" s="4">
        <v>42314</v>
      </c>
      <c r="C1837" s="67">
        <f>'Observed Data'!$E1836</f>
        <v>0</v>
      </c>
      <c r="D1837" s="67">
        <f xml:space="preserve">   MAX(0, HLOOKUP(MONTH($B1837),'Farm Crops'!$B$18:$N$28,D$5,0)  - VLOOKUP(D$4,'Farm Crops'!$B$4:$G$13,6,0)/1000*0.65*$C1837)</f>
        <v>1612.6189898989903</v>
      </c>
      <c r="E1837" s="67">
        <f xml:space="preserve">   MAX(0, HLOOKUP(MONTH($B1837),'Farm Crops'!$B$18:$N$28,E$5,0)  - VLOOKUP(E$4,'Farm Crops'!$B$4:$G$13,6,0)/1000*0.65*$C1837)</f>
        <v>2067.9532363636372</v>
      </c>
      <c r="F1837" s="67">
        <f xml:space="preserve">   MAX(0, HLOOKUP(MONTH($B1837),'Farm Crops'!$B$18:$N$28,F$5,0)  - VLOOKUP(F$4,'Farm Crops'!$B$4:$G$13,6,0)/1000*0.65*$C1837)</f>
        <v>2578.9604202020205</v>
      </c>
      <c r="G1837" s="67">
        <f xml:space="preserve">   MAX(0, HLOOKUP(MONTH($B1837),'Farm Crops'!$B$18:$N$28,G$5,0)  - VLOOKUP(G$4,'Farm Crops'!$B$4:$G$13,6,0)/1000*0.65*$C1837)</f>
        <v>657.03120000000013</v>
      </c>
      <c r="H1837" s="67">
        <f xml:space="preserve">   MAX(0, HLOOKUP(MONTH($B1837),'Farm Crops'!$B$18:$N$28,H$5,0)  - VLOOKUP(H$4,'Farm Crops'!$B$4:$G$13,6,0)/1000*0.65*$C1837)</f>
        <v>2254.753963636364</v>
      </c>
      <c r="I1837" s="67">
        <f xml:space="preserve">   MAX(0, HLOOKUP(MONTH($B1837),'Farm Crops'!$B$18:$N$28,I$5,0)  - VLOOKUP(I$4,'Farm Crops'!$B$4:$G$13,6,0)/1000*0.65*$C1837)</f>
        <v>3469.5907555555564</v>
      </c>
      <c r="J1837" s="67">
        <f xml:space="preserve">   MAX(0, HLOOKUP(MONTH($B1837),'Farm Crops'!$B$18:$N$28,J$5,0)  - VLOOKUP(J$4,'Farm Crops'!$B$4:$G$13,6,0)/1000*0.65*$C1837)</f>
        <v>3294.7650909090912</v>
      </c>
      <c r="K1837" s="67">
        <f xml:space="preserve">   MAX(0, HLOOKUP(MONTH($B1837),'Farm Crops'!$B$18:$N$28,K$5,0)  - VLOOKUP(K$4,'Farm Crops'!$B$4:$G$13,6,0)/1000*0.65*$C1837)</f>
        <v>773.8008727272728</v>
      </c>
      <c r="L1837" s="67">
        <f xml:space="preserve">   MAX(0, HLOOKUP(MONTH($B1837),'Farm Crops'!$B$18:$N$28,L$5,0)  - VLOOKUP(L$4,'Farm Crops'!$B$4:$G$13,6,0)/1000*0.65*$C1837)</f>
        <v>139.0627636363638</v>
      </c>
      <c r="M1837" s="67">
        <f xml:space="preserve">   MAX(0, HLOOKUP(MONTH($B1837),'Farm Crops'!$B$18:$N$28,M$5,0)  - VLOOKUP(M$4,'Farm Crops'!$B$4:$G$13,6,0)/1000*0.65*$C1837)</f>
        <v>1001.8822545454547</v>
      </c>
    </row>
    <row r="1838" spans="2:13" x14ac:dyDescent="0.2">
      <c r="B1838" s="4">
        <v>42315</v>
      </c>
      <c r="C1838" s="67">
        <f>'Observed Data'!$E1837</f>
        <v>0</v>
      </c>
      <c r="D1838" s="67">
        <f xml:space="preserve">   MAX(0, HLOOKUP(MONTH($B1838),'Farm Crops'!$B$18:$N$28,D$5,0)  - VLOOKUP(D$4,'Farm Crops'!$B$4:$G$13,6,0)/1000*0.65*$C1838)</f>
        <v>1612.6189898989903</v>
      </c>
      <c r="E1838" s="67">
        <f xml:space="preserve">   MAX(0, HLOOKUP(MONTH($B1838),'Farm Crops'!$B$18:$N$28,E$5,0)  - VLOOKUP(E$4,'Farm Crops'!$B$4:$G$13,6,0)/1000*0.65*$C1838)</f>
        <v>2067.9532363636372</v>
      </c>
      <c r="F1838" s="67">
        <f xml:space="preserve">   MAX(0, HLOOKUP(MONTH($B1838),'Farm Crops'!$B$18:$N$28,F$5,0)  - VLOOKUP(F$4,'Farm Crops'!$B$4:$G$13,6,0)/1000*0.65*$C1838)</f>
        <v>2578.9604202020205</v>
      </c>
      <c r="G1838" s="67">
        <f xml:space="preserve">   MAX(0, HLOOKUP(MONTH($B1838),'Farm Crops'!$B$18:$N$28,G$5,0)  - VLOOKUP(G$4,'Farm Crops'!$B$4:$G$13,6,0)/1000*0.65*$C1838)</f>
        <v>657.03120000000013</v>
      </c>
      <c r="H1838" s="67">
        <f xml:space="preserve">   MAX(0, HLOOKUP(MONTH($B1838),'Farm Crops'!$B$18:$N$28,H$5,0)  - VLOOKUP(H$4,'Farm Crops'!$B$4:$G$13,6,0)/1000*0.65*$C1838)</f>
        <v>2254.753963636364</v>
      </c>
      <c r="I1838" s="67">
        <f xml:space="preserve">   MAX(0, HLOOKUP(MONTH($B1838),'Farm Crops'!$B$18:$N$28,I$5,0)  - VLOOKUP(I$4,'Farm Crops'!$B$4:$G$13,6,0)/1000*0.65*$C1838)</f>
        <v>3469.5907555555564</v>
      </c>
      <c r="J1838" s="67">
        <f xml:space="preserve">   MAX(0, HLOOKUP(MONTH($B1838),'Farm Crops'!$B$18:$N$28,J$5,0)  - VLOOKUP(J$4,'Farm Crops'!$B$4:$G$13,6,0)/1000*0.65*$C1838)</f>
        <v>3294.7650909090912</v>
      </c>
      <c r="K1838" s="67">
        <f xml:space="preserve">   MAX(0, HLOOKUP(MONTH($B1838),'Farm Crops'!$B$18:$N$28,K$5,0)  - VLOOKUP(K$4,'Farm Crops'!$B$4:$G$13,6,0)/1000*0.65*$C1838)</f>
        <v>773.8008727272728</v>
      </c>
      <c r="L1838" s="67">
        <f xml:space="preserve">   MAX(0, HLOOKUP(MONTH($B1838),'Farm Crops'!$B$18:$N$28,L$5,0)  - VLOOKUP(L$4,'Farm Crops'!$B$4:$G$13,6,0)/1000*0.65*$C1838)</f>
        <v>139.0627636363638</v>
      </c>
      <c r="M1838" s="67">
        <f xml:space="preserve">   MAX(0, HLOOKUP(MONTH($B1838),'Farm Crops'!$B$18:$N$28,M$5,0)  - VLOOKUP(M$4,'Farm Crops'!$B$4:$G$13,6,0)/1000*0.65*$C1838)</f>
        <v>1001.8822545454547</v>
      </c>
    </row>
    <row r="1839" spans="2:13" x14ac:dyDescent="0.2">
      <c r="B1839" s="4">
        <v>42316</v>
      </c>
      <c r="C1839" s="67">
        <f>'Observed Data'!$E1838</f>
        <v>0</v>
      </c>
      <c r="D1839" s="67">
        <f xml:space="preserve">   MAX(0, HLOOKUP(MONTH($B1839),'Farm Crops'!$B$18:$N$28,D$5,0)  - VLOOKUP(D$4,'Farm Crops'!$B$4:$G$13,6,0)/1000*0.65*$C1839)</f>
        <v>1612.6189898989903</v>
      </c>
      <c r="E1839" s="67">
        <f xml:space="preserve">   MAX(0, HLOOKUP(MONTH($B1839),'Farm Crops'!$B$18:$N$28,E$5,0)  - VLOOKUP(E$4,'Farm Crops'!$B$4:$G$13,6,0)/1000*0.65*$C1839)</f>
        <v>2067.9532363636372</v>
      </c>
      <c r="F1839" s="67">
        <f xml:space="preserve">   MAX(0, HLOOKUP(MONTH($B1839),'Farm Crops'!$B$18:$N$28,F$5,0)  - VLOOKUP(F$4,'Farm Crops'!$B$4:$G$13,6,0)/1000*0.65*$C1839)</f>
        <v>2578.9604202020205</v>
      </c>
      <c r="G1839" s="67">
        <f xml:space="preserve">   MAX(0, HLOOKUP(MONTH($B1839),'Farm Crops'!$B$18:$N$28,G$5,0)  - VLOOKUP(G$4,'Farm Crops'!$B$4:$G$13,6,0)/1000*0.65*$C1839)</f>
        <v>657.03120000000013</v>
      </c>
      <c r="H1839" s="67">
        <f xml:space="preserve">   MAX(0, HLOOKUP(MONTH($B1839),'Farm Crops'!$B$18:$N$28,H$5,0)  - VLOOKUP(H$4,'Farm Crops'!$B$4:$G$13,6,0)/1000*0.65*$C1839)</f>
        <v>2254.753963636364</v>
      </c>
      <c r="I1839" s="67">
        <f xml:space="preserve">   MAX(0, HLOOKUP(MONTH($B1839),'Farm Crops'!$B$18:$N$28,I$5,0)  - VLOOKUP(I$4,'Farm Crops'!$B$4:$G$13,6,0)/1000*0.65*$C1839)</f>
        <v>3469.5907555555564</v>
      </c>
      <c r="J1839" s="67">
        <f xml:space="preserve">   MAX(0, HLOOKUP(MONTH($B1839),'Farm Crops'!$B$18:$N$28,J$5,0)  - VLOOKUP(J$4,'Farm Crops'!$B$4:$G$13,6,0)/1000*0.65*$C1839)</f>
        <v>3294.7650909090912</v>
      </c>
      <c r="K1839" s="67">
        <f xml:space="preserve">   MAX(0, HLOOKUP(MONTH($B1839),'Farm Crops'!$B$18:$N$28,K$5,0)  - VLOOKUP(K$4,'Farm Crops'!$B$4:$G$13,6,0)/1000*0.65*$C1839)</f>
        <v>773.8008727272728</v>
      </c>
      <c r="L1839" s="67">
        <f xml:space="preserve">   MAX(0, HLOOKUP(MONTH($B1839),'Farm Crops'!$B$18:$N$28,L$5,0)  - VLOOKUP(L$4,'Farm Crops'!$B$4:$G$13,6,0)/1000*0.65*$C1839)</f>
        <v>139.0627636363638</v>
      </c>
      <c r="M1839" s="67">
        <f xml:space="preserve">   MAX(0, HLOOKUP(MONTH($B1839),'Farm Crops'!$B$18:$N$28,M$5,0)  - VLOOKUP(M$4,'Farm Crops'!$B$4:$G$13,6,0)/1000*0.65*$C1839)</f>
        <v>1001.8822545454547</v>
      </c>
    </row>
    <row r="1840" spans="2:13" x14ac:dyDescent="0.2">
      <c r="B1840" s="4">
        <v>42317</v>
      </c>
      <c r="C1840" s="67">
        <f>'Observed Data'!$E1839</f>
        <v>0</v>
      </c>
      <c r="D1840" s="67">
        <f xml:space="preserve">   MAX(0, HLOOKUP(MONTH($B1840),'Farm Crops'!$B$18:$N$28,D$5,0)  - VLOOKUP(D$4,'Farm Crops'!$B$4:$G$13,6,0)/1000*0.65*$C1840)</f>
        <v>1612.6189898989903</v>
      </c>
      <c r="E1840" s="67">
        <f xml:space="preserve">   MAX(0, HLOOKUP(MONTH($B1840),'Farm Crops'!$B$18:$N$28,E$5,0)  - VLOOKUP(E$4,'Farm Crops'!$B$4:$G$13,6,0)/1000*0.65*$C1840)</f>
        <v>2067.9532363636372</v>
      </c>
      <c r="F1840" s="67">
        <f xml:space="preserve">   MAX(0, HLOOKUP(MONTH($B1840),'Farm Crops'!$B$18:$N$28,F$5,0)  - VLOOKUP(F$4,'Farm Crops'!$B$4:$G$13,6,0)/1000*0.65*$C1840)</f>
        <v>2578.9604202020205</v>
      </c>
      <c r="G1840" s="67">
        <f xml:space="preserve">   MAX(0, HLOOKUP(MONTH($B1840),'Farm Crops'!$B$18:$N$28,G$5,0)  - VLOOKUP(G$4,'Farm Crops'!$B$4:$G$13,6,0)/1000*0.65*$C1840)</f>
        <v>657.03120000000013</v>
      </c>
      <c r="H1840" s="67">
        <f xml:space="preserve">   MAX(0, HLOOKUP(MONTH($B1840),'Farm Crops'!$B$18:$N$28,H$5,0)  - VLOOKUP(H$4,'Farm Crops'!$B$4:$G$13,6,0)/1000*0.65*$C1840)</f>
        <v>2254.753963636364</v>
      </c>
      <c r="I1840" s="67">
        <f xml:space="preserve">   MAX(0, HLOOKUP(MONTH($B1840),'Farm Crops'!$B$18:$N$28,I$5,0)  - VLOOKUP(I$4,'Farm Crops'!$B$4:$G$13,6,0)/1000*0.65*$C1840)</f>
        <v>3469.5907555555564</v>
      </c>
      <c r="J1840" s="67">
        <f xml:space="preserve">   MAX(0, HLOOKUP(MONTH($B1840),'Farm Crops'!$B$18:$N$28,J$5,0)  - VLOOKUP(J$4,'Farm Crops'!$B$4:$G$13,6,0)/1000*0.65*$C1840)</f>
        <v>3294.7650909090912</v>
      </c>
      <c r="K1840" s="67">
        <f xml:space="preserve">   MAX(0, HLOOKUP(MONTH($B1840),'Farm Crops'!$B$18:$N$28,K$5,0)  - VLOOKUP(K$4,'Farm Crops'!$B$4:$G$13,6,0)/1000*0.65*$C1840)</f>
        <v>773.8008727272728</v>
      </c>
      <c r="L1840" s="67">
        <f xml:space="preserve">   MAX(0, HLOOKUP(MONTH($B1840),'Farm Crops'!$B$18:$N$28,L$5,0)  - VLOOKUP(L$4,'Farm Crops'!$B$4:$G$13,6,0)/1000*0.65*$C1840)</f>
        <v>139.0627636363638</v>
      </c>
      <c r="M1840" s="67">
        <f xml:space="preserve">   MAX(0, HLOOKUP(MONTH($B1840),'Farm Crops'!$B$18:$N$28,M$5,0)  - VLOOKUP(M$4,'Farm Crops'!$B$4:$G$13,6,0)/1000*0.65*$C1840)</f>
        <v>1001.8822545454547</v>
      </c>
    </row>
    <row r="1841" spans="2:13" x14ac:dyDescent="0.2">
      <c r="B1841" s="4">
        <v>42318</v>
      </c>
      <c r="C1841" s="67">
        <f>'Observed Data'!$E1840</f>
        <v>0</v>
      </c>
      <c r="D1841" s="67">
        <f xml:space="preserve">   MAX(0, HLOOKUP(MONTH($B1841),'Farm Crops'!$B$18:$N$28,D$5,0)  - VLOOKUP(D$4,'Farm Crops'!$B$4:$G$13,6,0)/1000*0.65*$C1841)</f>
        <v>1612.6189898989903</v>
      </c>
      <c r="E1841" s="67">
        <f xml:space="preserve">   MAX(0, HLOOKUP(MONTH($B1841),'Farm Crops'!$B$18:$N$28,E$5,0)  - VLOOKUP(E$4,'Farm Crops'!$B$4:$G$13,6,0)/1000*0.65*$C1841)</f>
        <v>2067.9532363636372</v>
      </c>
      <c r="F1841" s="67">
        <f xml:space="preserve">   MAX(0, HLOOKUP(MONTH($B1841),'Farm Crops'!$B$18:$N$28,F$5,0)  - VLOOKUP(F$4,'Farm Crops'!$B$4:$G$13,6,0)/1000*0.65*$C1841)</f>
        <v>2578.9604202020205</v>
      </c>
      <c r="G1841" s="67">
        <f xml:space="preserve">   MAX(0, HLOOKUP(MONTH($B1841),'Farm Crops'!$B$18:$N$28,G$5,0)  - VLOOKUP(G$4,'Farm Crops'!$B$4:$G$13,6,0)/1000*0.65*$C1841)</f>
        <v>657.03120000000013</v>
      </c>
      <c r="H1841" s="67">
        <f xml:space="preserve">   MAX(0, HLOOKUP(MONTH($B1841),'Farm Crops'!$B$18:$N$28,H$5,0)  - VLOOKUP(H$4,'Farm Crops'!$B$4:$G$13,6,0)/1000*0.65*$C1841)</f>
        <v>2254.753963636364</v>
      </c>
      <c r="I1841" s="67">
        <f xml:space="preserve">   MAX(0, HLOOKUP(MONTH($B1841),'Farm Crops'!$B$18:$N$28,I$5,0)  - VLOOKUP(I$4,'Farm Crops'!$B$4:$G$13,6,0)/1000*0.65*$C1841)</f>
        <v>3469.5907555555564</v>
      </c>
      <c r="J1841" s="67">
        <f xml:space="preserve">   MAX(0, HLOOKUP(MONTH($B1841),'Farm Crops'!$B$18:$N$28,J$5,0)  - VLOOKUP(J$4,'Farm Crops'!$B$4:$G$13,6,0)/1000*0.65*$C1841)</f>
        <v>3294.7650909090912</v>
      </c>
      <c r="K1841" s="67">
        <f xml:space="preserve">   MAX(0, HLOOKUP(MONTH($B1841),'Farm Crops'!$B$18:$N$28,K$5,0)  - VLOOKUP(K$4,'Farm Crops'!$B$4:$G$13,6,0)/1000*0.65*$C1841)</f>
        <v>773.8008727272728</v>
      </c>
      <c r="L1841" s="67">
        <f xml:space="preserve">   MAX(0, HLOOKUP(MONTH($B1841),'Farm Crops'!$B$18:$N$28,L$5,0)  - VLOOKUP(L$4,'Farm Crops'!$B$4:$G$13,6,0)/1000*0.65*$C1841)</f>
        <v>139.0627636363638</v>
      </c>
      <c r="M1841" s="67">
        <f xml:space="preserve">   MAX(0, HLOOKUP(MONTH($B1841),'Farm Crops'!$B$18:$N$28,M$5,0)  - VLOOKUP(M$4,'Farm Crops'!$B$4:$G$13,6,0)/1000*0.65*$C1841)</f>
        <v>1001.8822545454547</v>
      </c>
    </row>
    <row r="1842" spans="2:13" x14ac:dyDescent="0.2">
      <c r="B1842" s="4">
        <v>42319</v>
      </c>
      <c r="C1842" s="67">
        <f>'Observed Data'!$E1841</f>
        <v>0</v>
      </c>
      <c r="D1842" s="67">
        <f xml:space="preserve">   MAX(0, HLOOKUP(MONTH($B1842),'Farm Crops'!$B$18:$N$28,D$5,0)  - VLOOKUP(D$4,'Farm Crops'!$B$4:$G$13,6,0)/1000*0.65*$C1842)</f>
        <v>1612.6189898989903</v>
      </c>
      <c r="E1842" s="67">
        <f xml:space="preserve">   MAX(0, HLOOKUP(MONTH($B1842),'Farm Crops'!$B$18:$N$28,E$5,0)  - VLOOKUP(E$4,'Farm Crops'!$B$4:$G$13,6,0)/1000*0.65*$C1842)</f>
        <v>2067.9532363636372</v>
      </c>
      <c r="F1842" s="67">
        <f xml:space="preserve">   MAX(0, HLOOKUP(MONTH($B1842),'Farm Crops'!$B$18:$N$28,F$5,0)  - VLOOKUP(F$4,'Farm Crops'!$B$4:$G$13,6,0)/1000*0.65*$C1842)</f>
        <v>2578.9604202020205</v>
      </c>
      <c r="G1842" s="67">
        <f xml:space="preserve">   MAX(0, HLOOKUP(MONTH($B1842),'Farm Crops'!$B$18:$N$28,G$5,0)  - VLOOKUP(G$4,'Farm Crops'!$B$4:$G$13,6,0)/1000*0.65*$C1842)</f>
        <v>657.03120000000013</v>
      </c>
      <c r="H1842" s="67">
        <f xml:space="preserve">   MAX(0, HLOOKUP(MONTH($B1842),'Farm Crops'!$B$18:$N$28,H$5,0)  - VLOOKUP(H$4,'Farm Crops'!$B$4:$G$13,6,0)/1000*0.65*$C1842)</f>
        <v>2254.753963636364</v>
      </c>
      <c r="I1842" s="67">
        <f xml:space="preserve">   MAX(0, HLOOKUP(MONTH($B1842),'Farm Crops'!$B$18:$N$28,I$5,0)  - VLOOKUP(I$4,'Farm Crops'!$B$4:$G$13,6,0)/1000*0.65*$C1842)</f>
        <v>3469.5907555555564</v>
      </c>
      <c r="J1842" s="67">
        <f xml:space="preserve">   MAX(0, HLOOKUP(MONTH($B1842),'Farm Crops'!$B$18:$N$28,J$5,0)  - VLOOKUP(J$4,'Farm Crops'!$B$4:$G$13,6,0)/1000*0.65*$C1842)</f>
        <v>3294.7650909090912</v>
      </c>
      <c r="K1842" s="67">
        <f xml:space="preserve">   MAX(0, HLOOKUP(MONTH($B1842),'Farm Crops'!$B$18:$N$28,K$5,0)  - VLOOKUP(K$4,'Farm Crops'!$B$4:$G$13,6,0)/1000*0.65*$C1842)</f>
        <v>773.8008727272728</v>
      </c>
      <c r="L1842" s="67">
        <f xml:space="preserve">   MAX(0, HLOOKUP(MONTH($B1842),'Farm Crops'!$B$18:$N$28,L$5,0)  - VLOOKUP(L$4,'Farm Crops'!$B$4:$G$13,6,0)/1000*0.65*$C1842)</f>
        <v>139.0627636363638</v>
      </c>
      <c r="M1842" s="67">
        <f xml:space="preserve">   MAX(0, HLOOKUP(MONTH($B1842),'Farm Crops'!$B$18:$N$28,M$5,0)  - VLOOKUP(M$4,'Farm Crops'!$B$4:$G$13,6,0)/1000*0.65*$C1842)</f>
        <v>1001.8822545454547</v>
      </c>
    </row>
    <row r="1843" spans="2:13" x14ac:dyDescent="0.2">
      <c r="B1843" s="4">
        <v>42320</v>
      </c>
      <c r="C1843" s="67">
        <f>'Observed Data'!$E1842</f>
        <v>0</v>
      </c>
      <c r="D1843" s="67">
        <f xml:space="preserve">   MAX(0, HLOOKUP(MONTH($B1843),'Farm Crops'!$B$18:$N$28,D$5,0)  - VLOOKUP(D$4,'Farm Crops'!$B$4:$G$13,6,0)/1000*0.65*$C1843)</f>
        <v>1612.6189898989903</v>
      </c>
      <c r="E1843" s="67">
        <f xml:space="preserve">   MAX(0, HLOOKUP(MONTH($B1843),'Farm Crops'!$B$18:$N$28,E$5,0)  - VLOOKUP(E$4,'Farm Crops'!$B$4:$G$13,6,0)/1000*0.65*$C1843)</f>
        <v>2067.9532363636372</v>
      </c>
      <c r="F1843" s="67">
        <f xml:space="preserve">   MAX(0, HLOOKUP(MONTH($B1843),'Farm Crops'!$B$18:$N$28,F$5,0)  - VLOOKUP(F$4,'Farm Crops'!$B$4:$G$13,6,0)/1000*0.65*$C1843)</f>
        <v>2578.9604202020205</v>
      </c>
      <c r="G1843" s="67">
        <f xml:space="preserve">   MAX(0, HLOOKUP(MONTH($B1843),'Farm Crops'!$B$18:$N$28,G$5,0)  - VLOOKUP(G$4,'Farm Crops'!$B$4:$G$13,6,0)/1000*0.65*$C1843)</f>
        <v>657.03120000000013</v>
      </c>
      <c r="H1843" s="67">
        <f xml:space="preserve">   MAX(0, HLOOKUP(MONTH($B1843),'Farm Crops'!$B$18:$N$28,H$5,0)  - VLOOKUP(H$4,'Farm Crops'!$B$4:$G$13,6,0)/1000*0.65*$C1843)</f>
        <v>2254.753963636364</v>
      </c>
      <c r="I1843" s="67">
        <f xml:space="preserve">   MAX(0, HLOOKUP(MONTH($B1843),'Farm Crops'!$B$18:$N$28,I$5,0)  - VLOOKUP(I$4,'Farm Crops'!$B$4:$G$13,6,0)/1000*0.65*$C1843)</f>
        <v>3469.5907555555564</v>
      </c>
      <c r="J1843" s="67">
        <f xml:space="preserve">   MAX(0, HLOOKUP(MONTH($B1843),'Farm Crops'!$B$18:$N$28,J$5,0)  - VLOOKUP(J$4,'Farm Crops'!$B$4:$G$13,6,0)/1000*0.65*$C1843)</f>
        <v>3294.7650909090912</v>
      </c>
      <c r="K1843" s="67">
        <f xml:space="preserve">   MAX(0, HLOOKUP(MONTH($B1843),'Farm Crops'!$B$18:$N$28,K$5,0)  - VLOOKUP(K$4,'Farm Crops'!$B$4:$G$13,6,0)/1000*0.65*$C1843)</f>
        <v>773.8008727272728</v>
      </c>
      <c r="L1843" s="67">
        <f xml:space="preserve">   MAX(0, HLOOKUP(MONTH($B1843),'Farm Crops'!$B$18:$N$28,L$5,0)  - VLOOKUP(L$4,'Farm Crops'!$B$4:$G$13,6,0)/1000*0.65*$C1843)</f>
        <v>139.0627636363638</v>
      </c>
      <c r="M1843" s="67">
        <f xml:space="preserve">   MAX(0, HLOOKUP(MONTH($B1843),'Farm Crops'!$B$18:$N$28,M$5,0)  - VLOOKUP(M$4,'Farm Crops'!$B$4:$G$13,6,0)/1000*0.65*$C1843)</f>
        <v>1001.8822545454547</v>
      </c>
    </row>
    <row r="1844" spans="2:13" x14ac:dyDescent="0.2">
      <c r="B1844" s="4">
        <v>42321</v>
      </c>
      <c r="C1844" s="67">
        <f>'Observed Data'!$E1843</f>
        <v>0</v>
      </c>
      <c r="D1844" s="67">
        <f xml:space="preserve">   MAX(0, HLOOKUP(MONTH($B1844),'Farm Crops'!$B$18:$N$28,D$5,0)  - VLOOKUP(D$4,'Farm Crops'!$B$4:$G$13,6,0)/1000*0.65*$C1844)</f>
        <v>1612.6189898989903</v>
      </c>
      <c r="E1844" s="67">
        <f xml:space="preserve">   MAX(0, HLOOKUP(MONTH($B1844),'Farm Crops'!$B$18:$N$28,E$5,0)  - VLOOKUP(E$4,'Farm Crops'!$B$4:$G$13,6,0)/1000*0.65*$C1844)</f>
        <v>2067.9532363636372</v>
      </c>
      <c r="F1844" s="67">
        <f xml:space="preserve">   MAX(0, HLOOKUP(MONTH($B1844),'Farm Crops'!$B$18:$N$28,F$5,0)  - VLOOKUP(F$4,'Farm Crops'!$B$4:$G$13,6,0)/1000*0.65*$C1844)</f>
        <v>2578.9604202020205</v>
      </c>
      <c r="G1844" s="67">
        <f xml:space="preserve">   MAX(0, HLOOKUP(MONTH($B1844),'Farm Crops'!$B$18:$N$28,G$5,0)  - VLOOKUP(G$4,'Farm Crops'!$B$4:$G$13,6,0)/1000*0.65*$C1844)</f>
        <v>657.03120000000013</v>
      </c>
      <c r="H1844" s="67">
        <f xml:space="preserve">   MAX(0, HLOOKUP(MONTH($B1844),'Farm Crops'!$B$18:$N$28,H$5,0)  - VLOOKUP(H$4,'Farm Crops'!$B$4:$G$13,6,0)/1000*0.65*$C1844)</f>
        <v>2254.753963636364</v>
      </c>
      <c r="I1844" s="67">
        <f xml:space="preserve">   MAX(0, HLOOKUP(MONTH($B1844),'Farm Crops'!$B$18:$N$28,I$5,0)  - VLOOKUP(I$4,'Farm Crops'!$B$4:$G$13,6,0)/1000*0.65*$C1844)</f>
        <v>3469.5907555555564</v>
      </c>
      <c r="J1844" s="67">
        <f xml:space="preserve">   MAX(0, HLOOKUP(MONTH($B1844),'Farm Crops'!$B$18:$N$28,J$5,0)  - VLOOKUP(J$4,'Farm Crops'!$B$4:$G$13,6,0)/1000*0.65*$C1844)</f>
        <v>3294.7650909090912</v>
      </c>
      <c r="K1844" s="67">
        <f xml:space="preserve">   MAX(0, HLOOKUP(MONTH($B1844),'Farm Crops'!$B$18:$N$28,K$5,0)  - VLOOKUP(K$4,'Farm Crops'!$B$4:$G$13,6,0)/1000*0.65*$C1844)</f>
        <v>773.8008727272728</v>
      </c>
      <c r="L1844" s="67">
        <f xml:space="preserve">   MAX(0, HLOOKUP(MONTH($B1844),'Farm Crops'!$B$18:$N$28,L$5,0)  - VLOOKUP(L$4,'Farm Crops'!$B$4:$G$13,6,0)/1000*0.65*$C1844)</f>
        <v>139.0627636363638</v>
      </c>
      <c r="M1844" s="67">
        <f xml:space="preserve">   MAX(0, HLOOKUP(MONTH($B1844),'Farm Crops'!$B$18:$N$28,M$5,0)  - VLOOKUP(M$4,'Farm Crops'!$B$4:$G$13,6,0)/1000*0.65*$C1844)</f>
        <v>1001.8822545454547</v>
      </c>
    </row>
    <row r="1845" spans="2:13" x14ac:dyDescent="0.2">
      <c r="B1845" s="4">
        <v>42322</v>
      </c>
      <c r="C1845" s="67">
        <f>'Observed Data'!$E1844</f>
        <v>0</v>
      </c>
      <c r="D1845" s="67">
        <f xml:space="preserve">   MAX(0, HLOOKUP(MONTH($B1845),'Farm Crops'!$B$18:$N$28,D$5,0)  - VLOOKUP(D$4,'Farm Crops'!$B$4:$G$13,6,0)/1000*0.65*$C1845)</f>
        <v>1612.6189898989903</v>
      </c>
      <c r="E1845" s="67">
        <f xml:space="preserve">   MAX(0, HLOOKUP(MONTH($B1845),'Farm Crops'!$B$18:$N$28,E$5,0)  - VLOOKUP(E$4,'Farm Crops'!$B$4:$G$13,6,0)/1000*0.65*$C1845)</f>
        <v>2067.9532363636372</v>
      </c>
      <c r="F1845" s="67">
        <f xml:space="preserve">   MAX(0, HLOOKUP(MONTH($B1845),'Farm Crops'!$B$18:$N$28,F$5,0)  - VLOOKUP(F$4,'Farm Crops'!$B$4:$G$13,6,0)/1000*0.65*$C1845)</f>
        <v>2578.9604202020205</v>
      </c>
      <c r="G1845" s="67">
        <f xml:space="preserve">   MAX(0, HLOOKUP(MONTH($B1845),'Farm Crops'!$B$18:$N$28,G$5,0)  - VLOOKUP(G$4,'Farm Crops'!$B$4:$G$13,6,0)/1000*0.65*$C1845)</f>
        <v>657.03120000000013</v>
      </c>
      <c r="H1845" s="67">
        <f xml:space="preserve">   MAX(0, HLOOKUP(MONTH($B1845),'Farm Crops'!$B$18:$N$28,H$5,0)  - VLOOKUP(H$4,'Farm Crops'!$B$4:$G$13,6,0)/1000*0.65*$C1845)</f>
        <v>2254.753963636364</v>
      </c>
      <c r="I1845" s="67">
        <f xml:space="preserve">   MAX(0, HLOOKUP(MONTH($B1845),'Farm Crops'!$B$18:$N$28,I$5,0)  - VLOOKUP(I$4,'Farm Crops'!$B$4:$G$13,6,0)/1000*0.65*$C1845)</f>
        <v>3469.5907555555564</v>
      </c>
      <c r="J1845" s="67">
        <f xml:space="preserve">   MAX(0, HLOOKUP(MONTH($B1845),'Farm Crops'!$B$18:$N$28,J$5,0)  - VLOOKUP(J$4,'Farm Crops'!$B$4:$G$13,6,0)/1000*0.65*$C1845)</f>
        <v>3294.7650909090912</v>
      </c>
      <c r="K1845" s="67">
        <f xml:space="preserve">   MAX(0, HLOOKUP(MONTH($B1845),'Farm Crops'!$B$18:$N$28,K$5,0)  - VLOOKUP(K$4,'Farm Crops'!$B$4:$G$13,6,0)/1000*0.65*$C1845)</f>
        <v>773.8008727272728</v>
      </c>
      <c r="L1845" s="67">
        <f xml:space="preserve">   MAX(0, HLOOKUP(MONTH($B1845),'Farm Crops'!$B$18:$N$28,L$5,0)  - VLOOKUP(L$4,'Farm Crops'!$B$4:$G$13,6,0)/1000*0.65*$C1845)</f>
        <v>139.0627636363638</v>
      </c>
      <c r="M1845" s="67">
        <f xml:space="preserve">   MAX(0, HLOOKUP(MONTH($B1845),'Farm Crops'!$B$18:$N$28,M$5,0)  - VLOOKUP(M$4,'Farm Crops'!$B$4:$G$13,6,0)/1000*0.65*$C1845)</f>
        <v>1001.8822545454547</v>
      </c>
    </row>
    <row r="1846" spans="2:13" x14ac:dyDescent="0.2">
      <c r="B1846" s="4">
        <v>42323</v>
      </c>
      <c r="C1846" s="67">
        <f>'Observed Data'!$E1845</f>
        <v>0</v>
      </c>
      <c r="D1846" s="67">
        <f xml:space="preserve">   MAX(0, HLOOKUP(MONTH($B1846),'Farm Crops'!$B$18:$N$28,D$5,0)  - VLOOKUP(D$4,'Farm Crops'!$B$4:$G$13,6,0)/1000*0.65*$C1846)</f>
        <v>1612.6189898989903</v>
      </c>
      <c r="E1846" s="67">
        <f xml:space="preserve">   MAX(0, HLOOKUP(MONTH($B1846),'Farm Crops'!$B$18:$N$28,E$5,0)  - VLOOKUP(E$4,'Farm Crops'!$B$4:$G$13,6,0)/1000*0.65*$C1846)</f>
        <v>2067.9532363636372</v>
      </c>
      <c r="F1846" s="67">
        <f xml:space="preserve">   MAX(0, HLOOKUP(MONTH($B1846),'Farm Crops'!$B$18:$N$28,F$5,0)  - VLOOKUP(F$4,'Farm Crops'!$B$4:$G$13,6,0)/1000*0.65*$C1846)</f>
        <v>2578.9604202020205</v>
      </c>
      <c r="G1846" s="67">
        <f xml:space="preserve">   MAX(0, HLOOKUP(MONTH($B1846),'Farm Crops'!$B$18:$N$28,G$5,0)  - VLOOKUP(G$4,'Farm Crops'!$B$4:$G$13,6,0)/1000*0.65*$C1846)</f>
        <v>657.03120000000013</v>
      </c>
      <c r="H1846" s="67">
        <f xml:space="preserve">   MAX(0, HLOOKUP(MONTH($B1846),'Farm Crops'!$B$18:$N$28,H$5,0)  - VLOOKUP(H$4,'Farm Crops'!$B$4:$G$13,6,0)/1000*0.65*$C1846)</f>
        <v>2254.753963636364</v>
      </c>
      <c r="I1846" s="67">
        <f xml:space="preserve">   MAX(0, HLOOKUP(MONTH($B1846),'Farm Crops'!$B$18:$N$28,I$5,0)  - VLOOKUP(I$4,'Farm Crops'!$B$4:$G$13,6,0)/1000*0.65*$C1846)</f>
        <v>3469.5907555555564</v>
      </c>
      <c r="J1846" s="67">
        <f xml:space="preserve">   MAX(0, HLOOKUP(MONTH($B1846),'Farm Crops'!$B$18:$N$28,J$5,0)  - VLOOKUP(J$4,'Farm Crops'!$B$4:$G$13,6,0)/1000*0.65*$C1846)</f>
        <v>3294.7650909090912</v>
      </c>
      <c r="K1846" s="67">
        <f xml:space="preserve">   MAX(0, HLOOKUP(MONTH($B1846),'Farm Crops'!$B$18:$N$28,K$5,0)  - VLOOKUP(K$4,'Farm Crops'!$B$4:$G$13,6,0)/1000*0.65*$C1846)</f>
        <v>773.8008727272728</v>
      </c>
      <c r="L1846" s="67">
        <f xml:space="preserve">   MAX(0, HLOOKUP(MONTH($B1846),'Farm Crops'!$B$18:$N$28,L$5,0)  - VLOOKUP(L$4,'Farm Crops'!$B$4:$G$13,6,0)/1000*0.65*$C1846)</f>
        <v>139.0627636363638</v>
      </c>
      <c r="M1846" s="67">
        <f xml:space="preserve">   MAX(0, HLOOKUP(MONTH($B1846),'Farm Crops'!$B$18:$N$28,M$5,0)  - VLOOKUP(M$4,'Farm Crops'!$B$4:$G$13,6,0)/1000*0.65*$C1846)</f>
        <v>1001.8822545454547</v>
      </c>
    </row>
    <row r="1847" spans="2:13" x14ac:dyDescent="0.2">
      <c r="B1847" s="4">
        <v>42324</v>
      </c>
      <c r="C1847" s="67">
        <f>'Observed Data'!$E1846</f>
        <v>0</v>
      </c>
      <c r="D1847" s="67">
        <f xml:space="preserve">   MAX(0, HLOOKUP(MONTH($B1847),'Farm Crops'!$B$18:$N$28,D$5,0)  - VLOOKUP(D$4,'Farm Crops'!$B$4:$G$13,6,0)/1000*0.65*$C1847)</f>
        <v>1612.6189898989903</v>
      </c>
      <c r="E1847" s="67">
        <f xml:space="preserve">   MAX(0, HLOOKUP(MONTH($B1847),'Farm Crops'!$B$18:$N$28,E$5,0)  - VLOOKUP(E$4,'Farm Crops'!$B$4:$G$13,6,0)/1000*0.65*$C1847)</f>
        <v>2067.9532363636372</v>
      </c>
      <c r="F1847" s="67">
        <f xml:space="preserve">   MAX(0, HLOOKUP(MONTH($B1847),'Farm Crops'!$B$18:$N$28,F$5,0)  - VLOOKUP(F$4,'Farm Crops'!$B$4:$G$13,6,0)/1000*0.65*$C1847)</f>
        <v>2578.9604202020205</v>
      </c>
      <c r="G1847" s="67">
        <f xml:space="preserve">   MAX(0, HLOOKUP(MONTH($B1847),'Farm Crops'!$B$18:$N$28,G$5,0)  - VLOOKUP(G$4,'Farm Crops'!$B$4:$G$13,6,0)/1000*0.65*$C1847)</f>
        <v>657.03120000000013</v>
      </c>
      <c r="H1847" s="67">
        <f xml:space="preserve">   MAX(0, HLOOKUP(MONTH($B1847),'Farm Crops'!$B$18:$N$28,H$5,0)  - VLOOKUP(H$4,'Farm Crops'!$B$4:$G$13,6,0)/1000*0.65*$C1847)</f>
        <v>2254.753963636364</v>
      </c>
      <c r="I1847" s="67">
        <f xml:space="preserve">   MAX(0, HLOOKUP(MONTH($B1847),'Farm Crops'!$B$18:$N$28,I$5,0)  - VLOOKUP(I$4,'Farm Crops'!$B$4:$G$13,6,0)/1000*0.65*$C1847)</f>
        <v>3469.5907555555564</v>
      </c>
      <c r="J1847" s="67">
        <f xml:space="preserve">   MAX(0, HLOOKUP(MONTH($B1847),'Farm Crops'!$B$18:$N$28,J$5,0)  - VLOOKUP(J$4,'Farm Crops'!$B$4:$G$13,6,0)/1000*0.65*$C1847)</f>
        <v>3294.7650909090912</v>
      </c>
      <c r="K1847" s="67">
        <f xml:space="preserve">   MAX(0, HLOOKUP(MONTH($B1847),'Farm Crops'!$B$18:$N$28,K$5,0)  - VLOOKUP(K$4,'Farm Crops'!$B$4:$G$13,6,0)/1000*0.65*$C1847)</f>
        <v>773.8008727272728</v>
      </c>
      <c r="L1847" s="67">
        <f xml:space="preserve">   MAX(0, HLOOKUP(MONTH($B1847),'Farm Crops'!$B$18:$N$28,L$5,0)  - VLOOKUP(L$4,'Farm Crops'!$B$4:$G$13,6,0)/1000*0.65*$C1847)</f>
        <v>139.0627636363638</v>
      </c>
      <c r="M1847" s="67">
        <f xml:space="preserve">   MAX(0, HLOOKUP(MONTH($B1847),'Farm Crops'!$B$18:$N$28,M$5,0)  - VLOOKUP(M$4,'Farm Crops'!$B$4:$G$13,6,0)/1000*0.65*$C1847)</f>
        <v>1001.8822545454547</v>
      </c>
    </row>
    <row r="1848" spans="2:13" x14ac:dyDescent="0.2">
      <c r="B1848" s="4">
        <v>42325</v>
      </c>
      <c r="C1848" s="67">
        <f>'Observed Data'!$E1847</f>
        <v>0</v>
      </c>
      <c r="D1848" s="67">
        <f xml:space="preserve">   MAX(0, HLOOKUP(MONTH($B1848),'Farm Crops'!$B$18:$N$28,D$5,0)  - VLOOKUP(D$4,'Farm Crops'!$B$4:$G$13,6,0)/1000*0.65*$C1848)</f>
        <v>1612.6189898989903</v>
      </c>
      <c r="E1848" s="67">
        <f xml:space="preserve">   MAX(0, HLOOKUP(MONTH($B1848),'Farm Crops'!$B$18:$N$28,E$5,0)  - VLOOKUP(E$4,'Farm Crops'!$B$4:$G$13,6,0)/1000*0.65*$C1848)</f>
        <v>2067.9532363636372</v>
      </c>
      <c r="F1848" s="67">
        <f xml:space="preserve">   MAX(0, HLOOKUP(MONTH($B1848),'Farm Crops'!$B$18:$N$28,F$5,0)  - VLOOKUP(F$4,'Farm Crops'!$B$4:$G$13,6,0)/1000*0.65*$C1848)</f>
        <v>2578.9604202020205</v>
      </c>
      <c r="G1848" s="67">
        <f xml:space="preserve">   MAX(0, HLOOKUP(MONTH($B1848),'Farm Crops'!$B$18:$N$28,G$5,0)  - VLOOKUP(G$4,'Farm Crops'!$B$4:$G$13,6,0)/1000*0.65*$C1848)</f>
        <v>657.03120000000013</v>
      </c>
      <c r="H1848" s="67">
        <f xml:space="preserve">   MAX(0, HLOOKUP(MONTH($B1848),'Farm Crops'!$B$18:$N$28,H$5,0)  - VLOOKUP(H$4,'Farm Crops'!$B$4:$G$13,6,0)/1000*0.65*$C1848)</f>
        <v>2254.753963636364</v>
      </c>
      <c r="I1848" s="67">
        <f xml:space="preserve">   MAX(0, HLOOKUP(MONTH($B1848),'Farm Crops'!$B$18:$N$28,I$5,0)  - VLOOKUP(I$4,'Farm Crops'!$B$4:$G$13,6,0)/1000*0.65*$C1848)</f>
        <v>3469.5907555555564</v>
      </c>
      <c r="J1848" s="67">
        <f xml:space="preserve">   MAX(0, HLOOKUP(MONTH($B1848),'Farm Crops'!$B$18:$N$28,J$5,0)  - VLOOKUP(J$4,'Farm Crops'!$B$4:$G$13,6,0)/1000*0.65*$C1848)</f>
        <v>3294.7650909090912</v>
      </c>
      <c r="K1848" s="67">
        <f xml:space="preserve">   MAX(0, HLOOKUP(MONTH($B1848),'Farm Crops'!$B$18:$N$28,K$5,0)  - VLOOKUP(K$4,'Farm Crops'!$B$4:$G$13,6,0)/1000*0.65*$C1848)</f>
        <v>773.8008727272728</v>
      </c>
      <c r="L1848" s="67">
        <f xml:space="preserve">   MAX(0, HLOOKUP(MONTH($B1848),'Farm Crops'!$B$18:$N$28,L$5,0)  - VLOOKUP(L$4,'Farm Crops'!$B$4:$G$13,6,0)/1000*0.65*$C1848)</f>
        <v>139.0627636363638</v>
      </c>
      <c r="M1848" s="67">
        <f xml:space="preserve">   MAX(0, HLOOKUP(MONTH($B1848),'Farm Crops'!$B$18:$N$28,M$5,0)  - VLOOKUP(M$4,'Farm Crops'!$B$4:$G$13,6,0)/1000*0.65*$C1848)</f>
        <v>1001.8822545454547</v>
      </c>
    </row>
    <row r="1849" spans="2:13" x14ac:dyDescent="0.2">
      <c r="B1849" s="4">
        <v>42326</v>
      </c>
      <c r="C1849" s="67">
        <f>'Observed Data'!$E1848</f>
        <v>0</v>
      </c>
      <c r="D1849" s="67">
        <f xml:space="preserve">   MAX(0, HLOOKUP(MONTH($B1849),'Farm Crops'!$B$18:$N$28,D$5,0)  - VLOOKUP(D$4,'Farm Crops'!$B$4:$G$13,6,0)/1000*0.65*$C1849)</f>
        <v>1612.6189898989903</v>
      </c>
      <c r="E1849" s="67">
        <f xml:space="preserve">   MAX(0, HLOOKUP(MONTH($B1849),'Farm Crops'!$B$18:$N$28,E$5,0)  - VLOOKUP(E$4,'Farm Crops'!$B$4:$G$13,6,0)/1000*0.65*$C1849)</f>
        <v>2067.9532363636372</v>
      </c>
      <c r="F1849" s="67">
        <f xml:space="preserve">   MAX(0, HLOOKUP(MONTH($B1849),'Farm Crops'!$B$18:$N$28,F$5,0)  - VLOOKUP(F$4,'Farm Crops'!$B$4:$G$13,6,0)/1000*0.65*$C1849)</f>
        <v>2578.9604202020205</v>
      </c>
      <c r="G1849" s="67">
        <f xml:space="preserve">   MAX(0, HLOOKUP(MONTH($B1849),'Farm Crops'!$B$18:$N$28,G$5,0)  - VLOOKUP(G$4,'Farm Crops'!$B$4:$G$13,6,0)/1000*0.65*$C1849)</f>
        <v>657.03120000000013</v>
      </c>
      <c r="H1849" s="67">
        <f xml:space="preserve">   MAX(0, HLOOKUP(MONTH($B1849),'Farm Crops'!$B$18:$N$28,H$5,0)  - VLOOKUP(H$4,'Farm Crops'!$B$4:$G$13,6,0)/1000*0.65*$C1849)</f>
        <v>2254.753963636364</v>
      </c>
      <c r="I1849" s="67">
        <f xml:space="preserve">   MAX(0, HLOOKUP(MONTH($B1849),'Farm Crops'!$B$18:$N$28,I$5,0)  - VLOOKUP(I$4,'Farm Crops'!$B$4:$G$13,6,0)/1000*0.65*$C1849)</f>
        <v>3469.5907555555564</v>
      </c>
      <c r="J1849" s="67">
        <f xml:space="preserve">   MAX(0, HLOOKUP(MONTH($B1849),'Farm Crops'!$B$18:$N$28,J$5,0)  - VLOOKUP(J$4,'Farm Crops'!$B$4:$G$13,6,0)/1000*0.65*$C1849)</f>
        <v>3294.7650909090912</v>
      </c>
      <c r="K1849" s="67">
        <f xml:space="preserve">   MAX(0, HLOOKUP(MONTH($B1849),'Farm Crops'!$B$18:$N$28,K$5,0)  - VLOOKUP(K$4,'Farm Crops'!$B$4:$G$13,6,0)/1000*0.65*$C1849)</f>
        <v>773.8008727272728</v>
      </c>
      <c r="L1849" s="67">
        <f xml:space="preserve">   MAX(0, HLOOKUP(MONTH($B1849),'Farm Crops'!$B$18:$N$28,L$5,0)  - VLOOKUP(L$4,'Farm Crops'!$B$4:$G$13,6,0)/1000*0.65*$C1849)</f>
        <v>139.0627636363638</v>
      </c>
      <c r="M1849" s="67">
        <f xml:space="preserve">   MAX(0, HLOOKUP(MONTH($B1849),'Farm Crops'!$B$18:$N$28,M$5,0)  - VLOOKUP(M$4,'Farm Crops'!$B$4:$G$13,6,0)/1000*0.65*$C1849)</f>
        <v>1001.8822545454547</v>
      </c>
    </row>
    <row r="1850" spans="2:13" x14ac:dyDescent="0.2">
      <c r="B1850" s="4">
        <v>42327</v>
      </c>
      <c r="C1850" s="67">
        <f>'Observed Data'!$E1849</f>
        <v>0</v>
      </c>
      <c r="D1850" s="67">
        <f xml:space="preserve">   MAX(0, HLOOKUP(MONTH($B1850),'Farm Crops'!$B$18:$N$28,D$5,0)  - VLOOKUP(D$4,'Farm Crops'!$B$4:$G$13,6,0)/1000*0.65*$C1850)</f>
        <v>1612.6189898989903</v>
      </c>
      <c r="E1850" s="67">
        <f xml:space="preserve">   MAX(0, HLOOKUP(MONTH($B1850),'Farm Crops'!$B$18:$N$28,E$5,0)  - VLOOKUP(E$4,'Farm Crops'!$B$4:$G$13,6,0)/1000*0.65*$C1850)</f>
        <v>2067.9532363636372</v>
      </c>
      <c r="F1850" s="67">
        <f xml:space="preserve">   MAX(0, HLOOKUP(MONTH($B1850),'Farm Crops'!$B$18:$N$28,F$5,0)  - VLOOKUP(F$4,'Farm Crops'!$B$4:$G$13,6,0)/1000*0.65*$C1850)</f>
        <v>2578.9604202020205</v>
      </c>
      <c r="G1850" s="67">
        <f xml:space="preserve">   MAX(0, HLOOKUP(MONTH($B1850),'Farm Crops'!$B$18:$N$28,G$5,0)  - VLOOKUP(G$4,'Farm Crops'!$B$4:$G$13,6,0)/1000*0.65*$C1850)</f>
        <v>657.03120000000013</v>
      </c>
      <c r="H1850" s="67">
        <f xml:space="preserve">   MAX(0, HLOOKUP(MONTH($B1850),'Farm Crops'!$B$18:$N$28,H$5,0)  - VLOOKUP(H$4,'Farm Crops'!$B$4:$G$13,6,0)/1000*0.65*$C1850)</f>
        <v>2254.753963636364</v>
      </c>
      <c r="I1850" s="67">
        <f xml:space="preserve">   MAX(0, HLOOKUP(MONTH($B1850),'Farm Crops'!$B$18:$N$28,I$5,0)  - VLOOKUP(I$4,'Farm Crops'!$B$4:$G$13,6,0)/1000*0.65*$C1850)</f>
        <v>3469.5907555555564</v>
      </c>
      <c r="J1850" s="67">
        <f xml:space="preserve">   MAX(0, HLOOKUP(MONTH($B1850),'Farm Crops'!$B$18:$N$28,J$5,0)  - VLOOKUP(J$4,'Farm Crops'!$B$4:$G$13,6,0)/1000*0.65*$C1850)</f>
        <v>3294.7650909090912</v>
      </c>
      <c r="K1850" s="67">
        <f xml:space="preserve">   MAX(0, HLOOKUP(MONTH($B1850),'Farm Crops'!$B$18:$N$28,K$5,0)  - VLOOKUP(K$4,'Farm Crops'!$B$4:$G$13,6,0)/1000*0.65*$C1850)</f>
        <v>773.8008727272728</v>
      </c>
      <c r="L1850" s="67">
        <f xml:space="preserve">   MAX(0, HLOOKUP(MONTH($B1850),'Farm Crops'!$B$18:$N$28,L$5,0)  - VLOOKUP(L$4,'Farm Crops'!$B$4:$G$13,6,0)/1000*0.65*$C1850)</f>
        <v>139.0627636363638</v>
      </c>
      <c r="M1850" s="67">
        <f xml:space="preserve">   MAX(0, HLOOKUP(MONTH($B1850),'Farm Crops'!$B$18:$N$28,M$5,0)  - VLOOKUP(M$4,'Farm Crops'!$B$4:$G$13,6,0)/1000*0.65*$C1850)</f>
        <v>1001.8822545454547</v>
      </c>
    </row>
    <row r="1851" spans="2:13" x14ac:dyDescent="0.2">
      <c r="B1851" s="4">
        <v>42328</v>
      </c>
      <c r="C1851" s="67">
        <f>'Observed Data'!$E1850</f>
        <v>0</v>
      </c>
      <c r="D1851" s="67">
        <f xml:space="preserve">   MAX(0, HLOOKUP(MONTH($B1851),'Farm Crops'!$B$18:$N$28,D$5,0)  - VLOOKUP(D$4,'Farm Crops'!$B$4:$G$13,6,0)/1000*0.65*$C1851)</f>
        <v>1612.6189898989903</v>
      </c>
      <c r="E1851" s="67">
        <f xml:space="preserve">   MAX(0, HLOOKUP(MONTH($B1851),'Farm Crops'!$B$18:$N$28,E$5,0)  - VLOOKUP(E$4,'Farm Crops'!$B$4:$G$13,6,0)/1000*0.65*$C1851)</f>
        <v>2067.9532363636372</v>
      </c>
      <c r="F1851" s="67">
        <f xml:space="preserve">   MAX(0, HLOOKUP(MONTH($B1851),'Farm Crops'!$B$18:$N$28,F$5,0)  - VLOOKUP(F$4,'Farm Crops'!$B$4:$G$13,6,0)/1000*0.65*$C1851)</f>
        <v>2578.9604202020205</v>
      </c>
      <c r="G1851" s="67">
        <f xml:space="preserve">   MAX(0, HLOOKUP(MONTH($B1851),'Farm Crops'!$B$18:$N$28,G$5,0)  - VLOOKUP(G$4,'Farm Crops'!$B$4:$G$13,6,0)/1000*0.65*$C1851)</f>
        <v>657.03120000000013</v>
      </c>
      <c r="H1851" s="67">
        <f xml:space="preserve">   MAX(0, HLOOKUP(MONTH($B1851),'Farm Crops'!$B$18:$N$28,H$5,0)  - VLOOKUP(H$4,'Farm Crops'!$B$4:$G$13,6,0)/1000*0.65*$C1851)</f>
        <v>2254.753963636364</v>
      </c>
      <c r="I1851" s="67">
        <f xml:space="preserve">   MAX(0, HLOOKUP(MONTH($B1851),'Farm Crops'!$B$18:$N$28,I$5,0)  - VLOOKUP(I$4,'Farm Crops'!$B$4:$G$13,6,0)/1000*0.65*$C1851)</f>
        <v>3469.5907555555564</v>
      </c>
      <c r="J1851" s="67">
        <f xml:space="preserve">   MAX(0, HLOOKUP(MONTH($B1851),'Farm Crops'!$B$18:$N$28,J$5,0)  - VLOOKUP(J$4,'Farm Crops'!$B$4:$G$13,6,0)/1000*0.65*$C1851)</f>
        <v>3294.7650909090912</v>
      </c>
      <c r="K1851" s="67">
        <f xml:space="preserve">   MAX(0, HLOOKUP(MONTH($B1851),'Farm Crops'!$B$18:$N$28,K$5,0)  - VLOOKUP(K$4,'Farm Crops'!$B$4:$G$13,6,0)/1000*0.65*$C1851)</f>
        <v>773.8008727272728</v>
      </c>
      <c r="L1851" s="67">
        <f xml:space="preserve">   MAX(0, HLOOKUP(MONTH($B1851),'Farm Crops'!$B$18:$N$28,L$5,0)  - VLOOKUP(L$4,'Farm Crops'!$B$4:$G$13,6,0)/1000*0.65*$C1851)</f>
        <v>139.0627636363638</v>
      </c>
      <c r="M1851" s="67">
        <f xml:space="preserve">   MAX(0, HLOOKUP(MONTH($B1851),'Farm Crops'!$B$18:$N$28,M$5,0)  - VLOOKUP(M$4,'Farm Crops'!$B$4:$G$13,6,0)/1000*0.65*$C1851)</f>
        <v>1001.8822545454547</v>
      </c>
    </row>
    <row r="1852" spans="2:13" x14ac:dyDescent="0.2">
      <c r="B1852" s="4">
        <v>42329</v>
      </c>
      <c r="C1852" s="67">
        <f>'Observed Data'!$E1851</f>
        <v>0</v>
      </c>
      <c r="D1852" s="67">
        <f xml:space="preserve">   MAX(0, HLOOKUP(MONTH($B1852),'Farm Crops'!$B$18:$N$28,D$5,0)  - VLOOKUP(D$4,'Farm Crops'!$B$4:$G$13,6,0)/1000*0.65*$C1852)</f>
        <v>1612.6189898989903</v>
      </c>
      <c r="E1852" s="67">
        <f xml:space="preserve">   MAX(0, HLOOKUP(MONTH($B1852),'Farm Crops'!$B$18:$N$28,E$5,0)  - VLOOKUP(E$4,'Farm Crops'!$B$4:$G$13,6,0)/1000*0.65*$C1852)</f>
        <v>2067.9532363636372</v>
      </c>
      <c r="F1852" s="67">
        <f xml:space="preserve">   MAX(0, HLOOKUP(MONTH($B1852),'Farm Crops'!$B$18:$N$28,F$5,0)  - VLOOKUP(F$4,'Farm Crops'!$B$4:$G$13,6,0)/1000*0.65*$C1852)</f>
        <v>2578.9604202020205</v>
      </c>
      <c r="G1852" s="67">
        <f xml:space="preserve">   MAX(0, HLOOKUP(MONTH($B1852),'Farm Crops'!$B$18:$N$28,G$5,0)  - VLOOKUP(G$4,'Farm Crops'!$B$4:$G$13,6,0)/1000*0.65*$C1852)</f>
        <v>657.03120000000013</v>
      </c>
      <c r="H1852" s="67">
        <f xml:space="preserve">   MAX(0, HLOOKUP(MONTH($B1852),'Farm Crops'!$B$18:$N$28,H$5,0)  - VLOOKUP(H$4,'Farm Crops'!$B$4:$G$13,6,0)/1000*0.65*$C1852)</f>
        <v>2254.753963636364</v>
      </c>
      <c r="I1852" s="67">
        <f xml:space="preserve">   MAX(0, HLOOKUP(MONTH($B1852),'Farm Crops'!$B$18:$N$28,I$5,0)  - VLOOKUP(I$4,'Farm Crops'!$B$4:$G$13,6,0)/1000*0.65*$C1852)</f>
        <v>3469.5907555555564</v>
      </c>
      <c r="J1852" s="67">
        <f xml:space="preserve">   MAX(0, HLOOKUP(MONTH($B1852),'Farm Crops'!$B$18:$N$28,J$5,0)  - VLOOKUP(J$4,'Farm Crops'!$B$4:$G$13,6,0)/1000*0.65*$C1852)</f>
        <v>3294.7650909090912</v>
      </c>
      <c r="K1852" s="67">
        <f xml:space="preserve">   MAX(0, HLOOKUP(MONTH($B1852),'Farm Crops'!$B$18:$N$28,K$5,0)  - VLOOKUP(K$4,'Farm Crops'!$B$4:$G$13,6,0)/1000*0.65*$C1852)</f>
        <v>773.8008727272728</v>
      </c>
      <c r="L1852" s="67">
        <f xml:space="preserve">   MAX(0, HLOOKUP(MONTH($B1852),'Farm Crops'!$B$18:$N$28,L$5,0)  - VLOOKUP(L$4,'Farm Crops'!$B$4:$G$13,6,0)/1000*0.65*$C1852)</f>
        <v>139.0627636363638</v>
      </c>
      <c r="M1852" s="67">
        <f xml:space="preserve">   MAX(0, HLOOKUP(MONTH($B1852),'Farm Crops'!$B$18:$N$28,M$5,0)  - VLOOKUP(M$4,'Farm Crops'!$B$4:$G$13,6,0)/1000*0.65*$C1852)</f>
        <v>1001.8822545454547</v>
      </c>
    </row>
    <row r="1853" spans="2:13" x14ac:dyDescent="0.2">
      <c r="B1853" s="4">
        <v>42330</v>
      </c>
      <c r="C1853" s="67">
        <f>'Observed Data'!$E1852</f>
        <v>0</v>
      </c>
      <c r="D1853" s="67">
        <f xml:space="preserve">   MAX(0, HLOOKUP(MONTH($B1853),'Farm Crops'!$B$18:$N$28,D$5,0)  - VLOOKUP(D$4,'Farm Crops'!$B$4:$G$13,6,0)/1000*0.65*$C1853)</f>
        <v>1612.6189898989903</v>
      </c>
      <c r="E1853" s="67">
        <f xml:space="preserve">   MAX(0, HLOOKUP(MONTH($B1853),'Farm Crops'!$B$18:$N$28,E$5,0)  - VLOOKUP(E$4,'Farm Crops'!$B$4:$G$13,6,0)/1000*0.65*$C1853)</f>
        <v>2067.9532363636372</v>
      </c>
      <c r="F1853" s="67">
        <f xml:space="preserve">   MAX(0, HLOOKUP(MONTH($B1853),'Farm Crops'!$B$18:$N$28,F$5,0)  - VLOOKUP(F$4,'Farm Crops'!$B$4:$G$13,6,0)/1000*0.65*$C1853)</f>
        <v>2578.9604202020205</v>
      </c>
      <c r="G1853" s="67">
        <f xml:space="preserve">   MAX(0, HLOOKUP(MONTH($B1853),'Farm Crops'!$B$18:$N$28,G$5,0)  - VLOOKUP(G$4,'Farm Crops'!$B$4:$G$13,6,0)/1000*0.65*$C1853)</f>
        <v>657.03120000000013</v>
      </c>
      <c r="H1853" s="67">
        <f xml:space="preserve">   MAX(0, HLOOKUP(MONTH($B1853),'Farm Crops'!$B$18:$N$28,H$5,0)  - VLOOKUP(H$4,'Farm Crops'!$B$4:$G$13,6,0)/1000*0.65*$C1853)</f>
        <v>2254.753963636364</v>
      </c>
      <c r="I1853" s="67">
        <f xml:space="preserve">   MAX(0, HLOOKUP(MONTH($B1853),'Farm Crops'!$B$18:$N$28,I$5,0)  - VLOOKUP(I$4,'Farm Crops'!$B$4:$G$13,6,0)/1000*0.65*$C1853)</f>
        <v>3469.5907555555564</v>
      </c>
      <c r="J1853" s="67">
        <f xml:space="preserve">   MAX(0, HLOOKUP(MONTH($B1853),'Farm Crops'!$B$18:$N$28,J$5,0)  - VLOOKUP(J$4,'Farm Crops'!$B$4:$G$13,6,0)/1000*0.65*$C1853)</f>
        <v>3294.7650909090912</v>
      </c>
      <c r="K1853" s="67">
        <f xml:space="preserve">   MAX(0, HLOOKUP(MONTH($B1853),'Farm Crops'!$B$18:$N$28,K$5,0)  - VLOOKUP(K$4,'Farm Crops'!$B$4:$G$13,6,0)/1000*0.65*$C1853)</f>
        <v>773.8008727272728</v>
      </c>
      <c r="L1853" s="67">
        <f xml:space="preserve">   MAX(0, HLOOKUP(MONTH($B1853),'Farm Crops'!$B$18:$N$28,L$5,0)  - VLOOKUP(L$4,'Farm Crops'!$B$4:$G$13,6,0)/1000*0.65*$C1853)</f>
        <v>139.0627636363638</v>
      </c>
      <c r="M1853" s="67">
        <f xml:space="preserve">   MAX(0, HLOOKUP(MONTH($B1853),'Farm Crops'!$B$18:$N$28,M$5,0)  - VLOOKUP(M$4,'Farm Crops'!$B$4:$G$13,6,0)/1000*0.65*$C1853)</f>
        <v>1001.8822545454547</v>
      </c>
    </row>
    <row r="1854" spans="2:13" x14ac:dyDescent="0.2">
      <c r="B1854" s="4">
        <v>42331</v>
      </c>
      <c r="C1854" s="67">
        <f>'Observed Data'!$E1853</f>
        <v>0</v>
      </c>
      <c r="D1854" s="67">
        <f xml:space="preserve">   MAX(0, HLOOKUP(MONTH($B1854),'Farm Crops'!$B$18:$N$28,D$5,0)  - VLOOKUP(D$4,'Farm Crops'!$B$4:$G$13,6,0)/1000*0.65*$C1854)</f>
        <v>1612.6189898989903</v>
      </c>
      <c r="E1854" s="67">
        <f xml:space="preserve">   MAX(0, HLOOKUP(MONTH($B1854),'Farm Crops'!$B$18:$N$28,E$5,0)  - VLOOKUP(E$4,'Farm Crops'!$B$4:$G$13,6,0)/1000*0.65*$C1854)</f>
        <v>2067.9532363636372</v>
      </c>
      <c r="F1854" s="67">
        <f xml:space="preserve">   MAX(0, HLOOKUP(MONTH($B1854),'Farm Crops'!$B$18:$N$28,F$5,0)  - VLOOKUP(F$4,'Farm Crops'!$B$4:$G$13,6,0)/1000*0.65*$C1854)</f>
        <v>2578.9604202020205</v>
      </c>
      <c r="G1854" s="67">
        <f xml:space="preserve">   MAX(0, HLOOKUP(MONTH($B1854),'Farm Crops'!$B$18:$N$28,G$5,0)  - VLOOKUP(G$4,'Farm Crops'!$B$4:$G$13,6,0)/1000*0.65*$C1854)</f>
        <v>657.03120000000013</v>
      </c>
      <c r="H1854" s="67">
        <f xml:space="preserve">   MAX(0, HLOOKUP(MONTH($B1854),'Farm Crops'!$B$18:$N$28,H$5,0)  - VLOOKUP(H$4,'Farm Crops'!$B$4:$G$13,6,0)/1000*0.65*$C1854)</f>
        <v>2254.753963636364</v>
      </c>
      <c r="I1854" s="67">
        <f xml:space="preserve">   MAX(0, HLOOKUP(MONTH($B1854),'Farm Crops'!$B$18:$N$28,I$5,0)  - VLOOKUP(I$4,'Farm Crops'!$B$4:$G$13,6,0)/1000*0.65*$C1854)</f>
        <v>3469.5907555555564</v>
      </c>
      <c r="J1854" s="67">
        <f xml:space="preserve">   MAX(0, HLOOKUP(MONTH($B1854),'Farm Crops'!$B$18:$N$28,J$5,0)  - VLOOKUP(J$4,'Farm Crops'!$B$4:$G$13,6,0)/1000*0.65*$C1854)</f>
        <v>3294.7650909090912</v>
      </c>
      <c r="K1854" s="67">
        <f xml:space="preserve">   MAX(0, HLOOKUP(MONTH($B1854),'Farm Crops'!$B$18:$N$28,K$5,0)  - VLOOKUP(K$4,'Farm Crops'!$B$4:$G$13,6,0)/1000*0.65*$C1854)</f>
        <v>773.8008727272728</v>
      </c>
      <c r="L1854" s="67">
        <f xml:space="preserve">   MAX(0, HLOOKUP(MONTH($B1854),'Farm Crops'!$B$18:$N$28,L$5,0)  - VLOOKUP(L$4,'Farm Crops'!$B$4:$G$13,6,0)/1000*0.65*$C1854)</f>
        <v>139.0627636363638</v>
      </c>
      <c r="M1854" s="67">
        <f xml:space="preserve">   MAX(0, HLOOKUP(MONTH($B1854),'Farm Crops'!$B$18:$N$28,M$5,0)  - VLOOKUP(M$4,'Farm Crops'!$B$4:$G$13,6,0)/1000*0.65*$C1854)</f>
        <v>1001.8822545454547</v>
      </c>
    </row>
    <row r="1855" spans="2:13" x14ac:dyDescent="0.2">
      <c r="B1855" s="4">
        <v>42332</v>
      </c>
      <c r="C1855" s="67">
        <f>'Observed Data'!$E1854</f>
        <v>0</v>
      </c>
      <c r="D1855" s="67">
        <f xml:space="preserve">   MAX(0, HLOOKUP(MONTH($B1855),'Farm Crops'!$B$18:$N$28,D$5,0)  - VLOOKUP(D$4,'Farm Crops'!$B$4:$G$13,6,0)/1000*0.65*$C1855)</f>
        <v>1612.6189898989903</v>
      </c>
      <c r="E1855" s="67">
        <f xml:space="preserve">   MAX(0, HLOOKUP(MONTH($B1855),'Farm Crops'!$B$18:$N$28,E$5,0)  - VLOOKUP(E$4,'Farm Crops'!$B$4:$G$13,6,0)/1000*0.65*$C1855)</f>
        <v>2067.9532363636372</v>
      </c>
      <c r="F1855" s="67">
        <f xml:space="preserve">   MAX(0, HLOOKUP(MONTH($B1855),'Farm Crops'!$B$18:$N$28,F$5,0)  - VLOOKUP(F$4,'Farm Crops'!$B$4:$G$13,6,0)/1000*0.65*$C1855)</f>
        <v>2578.9604202020205</v>
      </c>
      <c r="G1855" s="67">
        <f xml:space="preserve">   MAX(0, HLOOKUP(MONTH($B1855),'Farm Crops'!$B$18:$N$28,G$5,0)  - VLOOKUP(G$4,'Farm Crops'!$B$4:$G$13,6,0)/1000*0.65*$C1855)</f>
        <v>657.03120000000013</v>
      </c>
      <c r="H1855" s="67">
        <f xml:space="preserve">   MAX(0, HLOOKUP(MONTH($B1855),'Farm Crops'!$B$18:$N$28,H$5,0)  - VLOOKUP(H$4,'Farm Crops'!$B$4:$G$13,6,0)/1000*0.65*$C1855)</f>
        <v>2254.753963636364</v>
      </c>
      <c r="I1855" s="67">
        <f xml:space="preserve">   MAX(0, HLOOKUP(MONTH($B1855),'Farm Crops'!$B$18:$N$28,I$5,0)  - VLOOKUP(I$4,'Farm Crops'!$B$4:$G$13,6,0)/1000*0.65*$C1855)</f>
        <v>3469.5907555555564</v>
      </c>
      <c r="J1855" s="67">
        <f xml:space="preserve">   MAX(0, HLOOKUP(MONTH($B1855),'Farm Crops'!$B$18:$N$28,J$5,0)  - VLOOKUP(J$4,'Farm Crops'!$B$4:$G$13,6,0)/1000*0.65*$C1855)</f>
        <v>3294.7650909090912</v>
      </c>
      <c r="K1855" s="67">
        <f xml:space="preserve">   MAX(0, HLOOKUP(MONTH($B1855),'Farm Crops'!$B$18:$N$28,K$5,0)  - VLOOKUP(K$4,'Farm Crops'!$B$4:$G$13,6,0)/1000*0.65*$C1855)</f>
        <v>773.8008727272728</v>
      </c>
      <c r="L1855" s="67">
        <f xml:space="preserve">   MAX(0, HLOOKUP(MONTH($B1855),'Farm Crops'!$B$18:$N$28,L$5,0)  - VLOOKUP(L$4,'Farm Crops'!$B$4:$G$13,6,0)/1000*0.65*$C1855)</f>
        <v>139.0627636363638</v>
      </c>
      <c r="M1855" s="67">
        <f xml:space="preserve">   MAX(0, HLOOKUP(MONTH($B1855),'Farm Crops'!$B$18:$N$28,M$5,0)  - VLOOKUP(M$4,'Farm Crops'!$B$4:$G$13,6,0)/1000*0.65*$C1855)</f>
        <v>1001.8822545454547</v>
      </c>
    </row>
    <row r="1856" spans="2:13" x14ac:dyDescent="0.2">
      <c r="B1856" s="4">
        <v>42333</v>
      </c>
      <c r="C1856" s="67">
        <f>'Observed Data'!$E1855</f>
        <v>0</v>
      </c>
      <c r="D1856" s="67">
        <f xml:space="preserve">   MAX(0, HLOOKUP(MONTH($B1856),'Farm Crops'!$B$18:$N$28,D$5,0)  - VLOOKUP(D$4,'Farm Crops'!$B$4:$G$13,6,0)/1000*0.65*$C1856)</f>
        <v>1612.6189898989903</v>
      </c>
      <c r="E1856" s="67">
        <f xml:space="preserve">   MAX(0, HLOOKUP(MONTH($B1856),'Farm Crops'!$B$18:$N$28,E$5,0)  - VLOOKUP(E$4,'Farm Crops'!$B$4:$G$13,6,0)/1000*0.65*$C1856)</f>
        <v>2067.9532363636372</v>
      </c>
      <c r="F1856" s="67">
        <f xml:space="preserve">   MAX(0, HLOOKUP(MONTH($B1856),'Farm Crops'!$B$18:$N$28,F$5,0)  - VLOOKUP(F$4,'Farm Crops'!$B$4:$G$13,6,0)/1000*0.65*$C1856)</f>
        <v>2578.9604202020205</v>
      </c>
      <c r="G1856" s="67">
        <f xml:space="preserve">   MAX(0, HLOOKUP(MONTH($B1856),'Farm Crops'!$B$18:$N$28,G$5,0)  - VLOOKUP(G$4,'Farm Crops'!$B$4:$G$13,6,0)/1000*0.65*$C1856)</f>
        <v>657.03120000000013</v>
      </c>
      <c r="H1856" s="67">
        <f xml:space="preserve">   MAX(0, HLOOKUP(MONTH($B1856),'Farm Crops'!$B$18:$N$28,H$5,0)  - VLOOKUP(H$4,'Farm Crops'!$B$4:$G$13,6,0)/1000*0.65*$C1856)</f>
        <v>2254.753963636364</v>
      </c>
      <c r="I1856" s="67">
        <f xml:space="preserve">   MAX(0, HLOOKUP(MONTH($B1856),'Farm Crops'!$B$18:$N$28,I$5,0)  - VLOOKUP(I$4,'Farm Crops'!$B$4:$G$13,6,0)/1000*0.65*$C1856)</f>
        <v>3469.5907555555564</v>
      </c>
      <c r="J1856" s="67">
        <f xml:space="preserve">   MAX(0, HLOOKUP(MONTH($B1856),'Farm Crops'!$B$18:$N$28,J$5,0)  - VLOOKUP(J$4,'Farm Crops'!$B$4:$G$13,6,0)/1000*0.65*$C1856)</f>
        <v>3294.7650909090912</v>
      </c>
      <c r="K1856" s="67">
        <f xml:space="preserve">   MAX(0, HLOOKUP(MONTH($B1856),'Farm Crops'!$B$18:$N$28,K$5,0)  - VLOOKUP(K$4,'Farm Crops'!$B$4:$G$13,6,0)/1000*0.65*$C1856)</f>
        <v>773.8008727272728</v>
      </c>
      <c r="L1856" s="67">
        <f xml:space="preserve">   MAX(0, HLOOKUP(MONTH($B1856),'Farm Crops'!$B$18:$N$28,L$5,0)  - VLOOKUP(L$4,'Farm Crops'!$B$4:$G$13,6,0)/1000*0.65*$C1856)</f>
        <v>139.0627636363638</v>
      </c>
      <c r="M1856" s="67">
        <f xml:space="preserve">   MAX(0, HLOOKUP(MONTH($B1856),'Farm Crops'!$B$18:$N$28,M$5,0)  - VLOOKUP(M$4,'Farm Crops'!$B$4:$G$13,6,0)/1000*0.65*$C1856)</f>
        <v>1001.8822545454547</v>
      </c>
    </row>
    <row r="1857" spans="2:13" x14ac:dyDescent="0.2">
      <c r="B1857" s="4">
        <v>42334</v>
      </c>
      <c r="C1857" s="67">
        <f>'Observed Data'!$E1856</f>
        <v>0</v>
      </c>
      <c r="D1857" s="67">
        <f xml:space="preserve">   MAX(0, HLOOKUP(MONTH($B1857),'Farm Crops'!$B$18:$N$28,D$5,0)  - VLOOKUP(D$4,'Farm Crops'!$B$4:$G$13,6,0)/1000*0.65*$C1857)</f>
        <v>1612.6189898989903</v>
      </c>
      <c r="E1857" s="67">
        <f xml:space="preserve">   MAX(0, HLOOKUP(MONTH($B1857),'Farm Crops'!$B$18:$N$28,E$5,0)  - VLOOKUP(E$4,'Farm Crops'!$B$4:$G$13,6,0)/1000*0.65*$C1857)</f>
        <v>2067.9532363636372</v>
      </c>
      <c r="F1857" s="67">
        <f xml:space="preserve">   MAX(0, HLOOKUP(MONTH($B1857),'Farm Crops'!$B$18:$N$28,F$5,0)  - VLOOKUP(F$4,'Farm Crops'!$B$4:$G$13,6,0)/1000*0.65*$C1857)</f>
        <v>2578.9604202020205</v>
      </c>
      <c r="G1857" s="67">
        <f xml:space="preserve">   MAX(0, HLOOKUP(MONTH($B1857),'Farm Crops'!$B$18:$N$28,G$5,0)  - VLOOKUP(G$4,'Farm Crops'!$B$4:$G$13,6,0)/1000*0.65*$C1857)</f>
        <v>657.03120000000013</v>
      </c>
      <c r="H1857" s="67">
        <f xml:space="preserve">   MAX(0, HLOOKUP(MONTH($B1857),'Farm Crops'!$B$18:$N$28,H$5,0)  - VLOOKUP(H$4,'Farm Crops'!$B$4:$G$13,6,0)/1000*0.65*$C1857)</f>
        <v>2254.753963636364</v>
      </c>
      <c r="I1857" s="67">
        <f xml:space="preserve">   MAX(0, HLOOKUP(MONTH($B1857),'Farm Crops'!$B$18:$N$28,I$5,0)  - VLOOKUP(I$4,'Farm Crops'!$B$4:$G$13,6,0)/1000*0.65*$C1857)</f>
        <v>3469.5907555555564</v>
      </c>
      <c r="J1857" s="67">
        <f xml:space="preserve">   MAX(0, HLOOKUP(MONTH($B1857),'Farm Crops'!$B$18:$N$28,J$5,0)  - VLOOKUP(J$4,'Farm Crops'!$B$4:$G$13,6,0)/1000*0.65*$C1857)</f>
        <v>3294.7650909090912</v>
      </c>
      <c r="K1857" s="67">
        <f xml:space="preserve">   MAX(0, HLOOKUP(MONTH($B1857),'Farm Crops'!$B$18:$N$28,K$5,0)  - VLOOKUP(K$4,'Farm Crops'!$B$4:$G$13,6,0)/1000*0.65*$C1857)</f>
        <v>773.8008727272728</v>
      </c>
      <c r="L1857" s="67">
        <f xml:space="preserve">   MAX(0, HLOOKUP(MONTH($B1857),'Farm Crops'!$B$18:$N$28,L$5,0)  - VLOOKUP(L$4,'Farm Crops'!$B$4:$G$13,6,0)/1000*0.65*$C1857)</f>
        <v>139.0627636363638</v>
      </c>
      <c r="M1857" s="67">
        <f xml:space="preserve">   MAX(0, HLOOKUP(MONTH($B1857),'Farm Crops'!$B$18:$N$28,M$5,0)  - VLOOKUP(M$4,'Farm Crops'!$B$4:$G$13,6,0)/1000*0.65*$C1857)</f>
        <v>1001.8822545454547</v>
      </c>
    </row>
    <row r="1858" spans="2:13" x14ac:dyDescent="0.2">
      <c r="B1858" s="4">
        <v>42335</v>
      </c>
      <c r="C1858" s="67">
        <f>'Observed Data'!$E1857</f>
        <v>0</v>
      </c>
      <c r="D1858" s="67">
        <f xml:space="preserve">   MAX(0, HLOOKUP(MONTH($B1858),'Farm Crops'!$B$18:$N$28,D$5,0)  - VLOOKUP(D$4,'Farm Crops'!$B$4:$G$13,6,0)/1000*0.65*$C1858)</f>
        <v>1612.6189898989903</v>
      </c>
      <c r="E1858" s="67">
        <f xml:space="preserve">   MAX(0, HLOOKUP(MONTH($B1858),'Farm Crops'!$B$18:$N$28,E$5,0)  - VLOOKUP(E$4,'Farm Crops'!$B$4:$G$13,6,0)/1000*0.65*$C1858)</f>
        <v>2067.9532363636372</v>
      </c>
      <c r="F1858" s="67">
        <f xml:space="preserve">   MAX(0, HLOOKUP(MONTH($B1858),'Farm Crops'!$B$18:$N$28,F$5,0)  - VLOOKUP(F$4,'Farm Crops'!$B$4:$G$13,6,0)/1000*0.65*$C1858)</f>
        <v>2578.9604202020205</v>
      </c>
      <c r="G1858" s="67">
        <f xml:space="preserve">   MAX(0, HLOOKUP(MONTH($B1858),'Farm Crops'!$B$18:$N$28,G$5,0)  - VLOOKUP(G$4,'Farm Crops'!$B$4:$G$13,6,0)/1000*0.65*$C1858)</f>
        <v>657.03120000000013</v>
      </c>
      <c r="H1858" s="67">
        <f xml:space="preserve">   MAX(0, HLOOKUP(MONTH($B1858),'Farm Crops'!$B$18:$N$28,H$5,0)  - VLOOKUP(H$4,'Farm Crops'!$B$4:$G$13,6,0)/1000*0.65*$C1858)</f>
        <v>2254.753963636364</v>
      </c>
      <c r="I1858" s="67">
        <f xml:space="preserve">   MAX(0, HLOOKUP(MONTH($B1858),'Farm Crops'!$B$18:$N$28,I$5,0)  - VLOOKUP(I$4,'Farm Crops'!$B$4:$G$13,6,0)/1000*0.65*$C1858)</f>
        <v>3469.5907555555564</v>
      </c>
      <c r="J1858" s="67">
        <f xml:space="preserve">   MAX(0, HLOOKUP(MONTH($B1858),'Farm Crops'!$B$18:$N$28,J$5,0)  - VLOOKUP(J$4,'Farm Crops'!$B$4:$G$13,6,0)/1000*0.65*$C1858)</f>
        <v>3294.7650909090912</v>
      </c>
      <c r="K1858" s="67">
        <f xml:space="preserve">   MAX(0, HLOOKUP(MONTH($B1858),'Farm Crops'!$B$18:$N$28,K$5,0)  - VLOOKUP(K$4,'Farm Crops'!$B$4:$G$13,6,0)/1000*0.65*$C1858)</f>
        <v>773.8008727272728</v>
      </c>
      <c r="L1858" s="67">
        <f xml:space="preserve">   MAX(0, HLOOKUP(MONTH($B1858),'Farm Crops'!$B$18:$N$28,L$5,0)  - VLOOKUP(L$4,'Farm Crops'!$B$4:$G$13,6,0)/1000*0.65*$C1858)</f>
        <v>139.0627636363638</v>
      </c>
      <c r="M1858" s="67">
        <f xml:space="preserve">   MAX(0, HLOOKUP(MONTH($B1858),'Farm Crops'!$B$18:$N$28,M$5,0)  - VLOOKUP(M$4,'Farm Crops'!$B$4:$G$13,6,0)/1000*0.65*$C1858)</f>
        <v>1001.8822545454547</v>
      </c>
    </row>
    <row r="1859" spans="2:13" x14ac:dyDescent="0.2">
      <c r="B1859" s="4">
        <v>42336</v>
      </c>
      <c r="C1859" s="67">
        <f>'Observed Data'!$E1858</f>
        <v>0</v>
      </c>
      <c r="D1859" s="67">
        <f xml:space="preserve">   MAX(0, HLOOKUP(MONTH($B1859),'Farm Crops'!$B$18:$N$28,D$5,0)  - VLOOKUP(D$4,'Farm Crops'!$B$4:$G$13,6,0)/1000*0.65*$C1859)</f>
        <v>1612.6189898989903</v>
      </c>
      <c r="E1859" s="67">
        <f xml:space="preserve">   MAX(0, HLOOKUP(MONTH($B1859),'Farm Crops'!$B$18:$N$28,E$5,0)  - VLOOKUP(E$4,'Farm Crops'!$B$4:$G$13,6,0)/1000*0.65*$C1859)</f>
        <v>2067.9532363636372</v>
      </c>
      <c r="F1859" s="67">
        <f xml:space="preserve">   MAX(0, HLOOKUP(MONTH($B1859),'Farm Crops'!$B$18:$N$28,F$5,0)  - VLOOKUP(F$4,'Farm Crops'!$B$4:$G$13,6,0)/1000*0.65*$C1859)</f>
        <v>2578.9604202020205</v>
      </c>
      <c r="G1859" s="67">
        <f xml:space="preserve">   MAX(0, HLOOKUP(MONTH($B1859),'Farm Crops'!$B$18:$N$28,G$5,0)  - VLOOKUP(G$4,'Farm Crops'!$B$4:$G$13,6,0)/1000*0.65*$C1859)</f>
        <v>657.03120000000013</v>
      </c>
      <c r="H1859" s="67">
        <f xml:space="preserve">   MAX(0, HLOOKUP(MONTH($B1859),'Farm Crops'!$B$18:$N$28,H$5,0)  - VLOOKUP(H$4,'Farm Crops'!$B$4:$G$13,6,0)/1000*0.65*$C1859)</f>
        <v>2254.753963636364</v>
      </c>
      <c r="I1859" s="67">
        <f xml:space="preserve">   MAX(0, HLOOKUP(MONTH($B1859),'Farm Crops'!$B$18:$N$28,I$5,0)  - VLOOKUP(I$4,'Farm Crops'!$B$4:$G$13,6,0)/1000*0.65*$C1859)</f>
        <v>3469.5907555555564</v>
      </c>
      <c r="J1859" s="67">
        <f xml:space="preserve">   MAX(0, HLOOKUP(MONTH($B1859),'Farm Crops'!$B$18:$N$28,J$5,0)  - VLOOKUP(J$4,'Farm Crops'!$B$4:$G$13,6,0)/1000*0.65*$C1859)</f>
        <v>3294.7650909090912</v>
      </c>
      <c r="K1859" s="67">
        <f xml:space="preserve">   MAX(0, HLOOKUP(MONTH($B1859),'Farm Crops'!$B$18:$N$28,K$5,0)  - VLOOKUP(K$4,'Farm Crops'!$B$4:$G$13,6,0)/1000*0.65*$C1859)</f>
        <v>773.8008727272728</v>
      </c>
      <c r="L1859" s="67">
        <f xml:space="preserve">   MAX(0, HLOOKUP(MONTH($B1859),'Farm Crops'!$B$18:$N$28,L$5,0)  - VLOOKUP(L$4,'Farm Crops'!$B$4:$G$13,6,0)/1000*0.65*$C1859)</f>
        <v>139.0627636363638</v>
      </c>
      <c r="M1859" s="67">
        <f xml:space="preserve">   MAX(0, HLOOKUP(MONTH($B1859),'Farm Crops'!$B$18:$N$28,M$5,0)  - VLOOKUP(M$4,'Farm Crops'!$B$4:$G$13,6,0)/1000*0.65*$C1859)</f>
        <v>1001.8822545454547</v>
      </c>
    </row>
    <row r="1860" spans="2:13" x14ac:dyDescent="0.2">
      <c r="B1860" s="4">
        <v>42337</v>
      </c>
      <c r="C1860" s="67">
        <f>'Observed Data'!$E1859</f>
        <v>0</v>
      </c>
      <c r="D1860" s="67">
        <f xml:space="preserve">   MAX(0, HLOOKUP(MONTH($B1860),'Farm Crops'!$B$18:$N$28,D$5,0)  - VLOOKUP(D$4,'Farm Crops'!$B$4:$G$13,6,0)/1000*0.65*$C1860)</f>
        <v>1612.6189898989903</v>
      </c>
      <c r="E1860" s="67">
        <f xml:space="preserve">   MAX(0, HLOOKUP(MONTH($B1860),'Farm Crops'!$B$18:$N$28,E$5,0)  - VLOOKUP(E$4,'Farm Crops'!$B$4:$G$13,6,0)/1000*0.65*$C1860)</f>
        <v>2067.9532363636372</v>
      </c>
      <c r="F1860" s="67">
        <f xml:space="preserve">   MAX(0, HLOOKUP(MONTH($B1860),'Farm Crops'!$B$18:$N$28,F$5,0)  - VLOOKUP(F$4,'Farm Crops'!$B$4:$G$13,6,0)/1000*0.65*$C1860)</f>
        <v>2578.9604202020205</v>
      </c>
      <c r="G1860" s="67">
        <f xml:space="preserve">   MAX(0, HLOOKUP(MONTH($B1860),'Farm Crops'!$B$18:$N$28,G$5,0)  - VLOOKUP(G$4,'Farm Crops'!$B$4:$G$13,6,0)/1000*0.65*$C1860)</f>
        <v>657.03120000000013</v>
      </c>
      <c r="H1860" s="67">
        <f xml:space="preserve">   MAX(0, HLOOKUP(MONTH($B1860),'Farm Crops'!$B$18:$N$28,H$5,0)  - VLOOKUP(H$4,'Farm Crops'!$B$4:$G$13,6,0)/1000*0.65*$C1860)</f>
        <v>2254.753963636364</v>
      </c>
      <c r="I1860" s="67">
        <f xml:space="preserve">   MAX(0, HLOOKUP(MONTH($B1860),'Farm Crops'!$B$18:$N$28,I$5,0)  - VLOOKUP(I$4,'Farm Crops'!$B$4:$G$13,6,0)/1000*0.65*$C1860)</f>
        <v>3469.5907555555564</v>
      </c>
      <c r="J1860" s="67">
        <f xml:space="preserve">   MAX(0, HLOOKUP(MONTH($B1860),'Farm Crops'!$B$18:$N$28,J$5,0)  - VLOOKUP(J$4,'Farm Crops'!$B$4:$G$13,6,0)/1000*0.65*$C1860)</f>
        <v>3294.7650909090912</v>
      </c>
      <c r="K1860" s="67">
        <f xml:space="preserve">   MAX(0, HLOOKUP(MONTH($B1860),'Farm Crops'!$B$18:$N$28,K$5,0)  - VLOOKUP(K$4,'Farm Crops'!$B$4:$G$13,6,0)/1000*0.65*$C1860)</f>
        <v>773.8008727272728</v>
      </c>
      <c r="L1860" s="67">
        <f xml:space="preserve">   MAX(0, HLOOKUP(MONTH($B1860),'Farm Crops'!$B$18:$N$28,L$5,0)  - VLOOKUP(L$4,'Farm Crops'!$B$4:$G$13,6,0)/1000*0.65*$C1860)</f>
        <v>139.0627636363638</v>
      </c>
      <c r="M1860" s="67">
        <f xml:space="preserve">   MAX(0, HLOOKUP(MONTH($B1860),'Farm Crops'!$B$18:$N$28,M$5,0)  - VLOOKUP(M$4,'Farm Crops'!$B$4:$G$13,6,0)/1000*0.65*$C1860)</f>
        <v>1001.8822545454547</v>
      </c>
    </row>
    <row r="1861" spans="2:13" x14ac:dyDescent="0.2">
      <c r="B1861" s="4">
        <v>42338</v>
      </c>
      <c r="C1861" s="67">
        <f>'Observed Data'!$E1860</f>
        <v>0</v>
      </c>
      <c r="D1861" s="67">
        <f xml:space="preserve">   MAX(0, HLOOKUP(MONTH($B1861),'Farm Crops'!$B$18:$N$28,D$5,0)  - VLOOKUP(D$4,'Farm Crops'!$B$4:$G$13,6,0)/1000*0.65*$C1861)</f>
        <v>1612.6189898989903</v>
      </c>
      <c r="E1861" s="67">
        <f xml:space="preserve">   MAX(0, HLOOKUP(MONTH($B1861),'Farm Crops'!$B$18:$N$28,E$5,0)  - VLOOKUP(E$4,'Farm Crops'!$B$4:$G$13,6,0)/1000*0.65*$C1861)</f>
        <v>2067.9532363636372</v>
      </c>
      <c r="F1861" s="67">
        <f xml:space="preserve">   MAX(0, HLOOKUP(MONTH($B1861),'Farm Crops'!$B$18:$N$28,F$5,0)  - VLOOKUP(F$4,'Farm Crops'!$B$4:$G$13,6,0)/1000*0.65*$C1861)</f>
        <v>2578.9604202020205</v>
      </c>
      <c r="G1861" s="67">
        <f xml:space="preserve">   MAX(0, HLOOKUP(MONTH($B1861),'Farm Crops'!$B$18:$N$28,G$5,0)  - VLOOKUP(G$4,'Farm Crops'!$B$4:$G$13,6,0)/1000*0.65*$C1861)</f>
        <v>657.03120000000013</v>
      </c>
      <c r="H1861" s="67">
        <f xml:space="preserve">   MAX(0, HLOOKUP(MONTH($B1861),'Farm Crops'!$B$18:$N$28,H$5,0)  - VLOOKUP(H$4,'Farm Crops'!$B$4:$G$13,6,0)/1000*0.65*$C1861)</f>
        <v>2254.753963636364</v>
      </c>
      <c r="I1861" s="67">
        <f xml:space="preserve">   MAX(0, HLOOKUP(MONTH($B1861),'Farm Crops'!$B$18:$N$28,I$5,0)  - VLOOKUP(I$4,'Farm Crops'!$B$4:$G$13,6,0)/1000*0.65*$C1861)</f>
        <v>3469.5907555555564</v>
      </c>
      <c r="J1861" s="67">
        <f xml:space="preserve">   MAX(0, HLOOKUP(MONTH($B1861),'Farm Crops'!$B$18:$N$28,J$5,0)  - VLOOKUP(J$4,'Farm Crops'!$B$4:$G$13,6,0)/1000*0.65*$C1861)</f>
        <v>3294.7650909090912</v>
      </c>
      <c r="K1861" s="67">
        <f xml:space="preserve">   MAX(0, HLOOKUP(MONTH($B1861),'Farm Crops'!$B$18:$N$28,K$5,0)  - VLOOKUP(K$4,'Farm Crops'!$B$4:$G$13,6,0)/1000*0.65*$C1861)</f>
        <v>773.8008727272728</v>
      </c>
      <c r="L1861" s="67">
        <f xml:space="preserve">   MAX(0, HLOOKUP(MONTH($B1861),'Farm Crops'!$B$18:$N$28,L$5,0)  - VLOOKUP(L$4,'Farm Crops'!$B$4:$G$13,6,0)/1000*0.65*$C1861)</f>
        <v>139.0627636363638</v>
      </c>
      <c r="M1861" s="67">
        <f xml:space="preserve">   MAX(0, HLOOKUP(MONTH($B1861),'Farm Crops'!$B$18:$N$28,M$5,0)  - VLOOKUP(M$4,'Farm Crops'!$B$4:$G$13,6,0)/1000*0.65*$C1861)</f>
        <v>1001.8822545454547</v>
      </c>
    </row>
    <row r="1862" spans="2:13" x14ac:dyDescent="0.2">
      <c r="B1862" s="4">
        <v>42339</v>
      </c>
      <c r="C1862" s="67">
        <f>'Observed Data'!$E1861</f>
        <v>0</v>
      </c>
      <c r="D1862" s="67">
        <f xml:space="preserve">   MAX(0, HLOOKUP(MONTH($B1862),'Farm Crops'!$B$18:$N$28,D$5,0)  - VLOOKUP(D$4,'Farm Crops'!$B$4:$G$13,6,0)/1000*0.65*$C1862)</f>
        <v>1972.6944281524927</v>
      </c>
      <c r="E1862" s="67">
        <f xml:space="preserve">   MAX(0, HLOOKUP(MONTH($B1862),'Farm Crops'!$B$18:$N$28,E$5,0)  - VLOOKUP(E$4,'Farm Crops'!$B$4:$G$13,6,0)/1000*0.65*$C1862)</f>
        <v>3373.997509286412</v>
      </c>
      <c r="F1862" s="67">
        <f xml:space="preserve">   MAX(0, HLOOKUP(MONTH($B1862),'Farm Crops'!$B$18:$N$28,F$5,0)  - VLOOKUP(F$4,'Farm Crops'!$B$4:$G$13,6,0)/1000*0.65*$C1862)</f>
        <v>3687.8223440860206</v>
      </c>
      <c r="G1862" s="67">
        <f xml:space="preserve">   MAX(0, HLOOKUP(MONTH($B1862),'Farm Crops'!$B$18:$N$28,G$5,0)  - VLOOKUP(G$4,'Farm Crops'!$B$4:$G$13,6,0)/1000*0.65*$C1862)</f>
        <v>1040.7789677419355</v>
      </c>
      <c r="H1862" s="67">
        <f xml:space="preserve">   MAX(0, HLOOKUP(MONTH($B1862),'Farm Crops'!$B$18:$N$28,H$5,0)  - VLOOKUP(H$4,'Farm Crops'!$B$4:$G$13,6,0)/1000*0.65*$C1862)</f>
        <v>3571.6728563049851</v>
      </c>
      <c r="I1862" s="67">
        <f xml:space="preserve">   MAX(0, HLOOKUP(MONTH($B1862),'Farm Crops'!$B$18:$N$28,I$5,0)  - VLOOKUP(I$4,'Farm Crops'!$B$4:$G$13,6,0)/1000*0.65*$C1862)</f>
        <v>2000.1335522971651</v>
      </c>
      <c r="J1862" s="67">
        <f xml:space="preserve">   MAX(0, HLOOKUP(MONTH($B1862),'Farm Crops'!$B$18:$N$28,J$5,0)  - VLOOKUP(J$4,'Farm Crops'!$B$4:$G$13,6,0)/1000*0.65*$C1862)</f>
        <v>4934.3744477028349</v>
      </c>
      <c r="K1862" s="67">
        <f xml:space="preserve">   MAX(0, HLOOKUP(MONTH($B1862),'Farm Crops'!$B$18:$N$28,K$5,0)  - VLOOKUP(K$4,'Farm Crops'!$B$4:$G$13,6,0)/1000*0.65*$C1862)</f>
        <v>1165.8786432062559</v>
      </c>
      <c r="L1862" s="67">
        <f xml:space="preserve">   MAX(0, HLOOKUP(MONTH($B1862),'Farm Crops'!$B$18:$N$28,L$5,0)  - VLOOKUP(L$4,'Farm Crops'!$B$4:$G$13,6,0)/1000*0.65*$C1862)</f>
        <v>210.54251026392981</v>
      </c>
      <c r="M1862" s="67">
        <f xml:space="preserve">   MAX(0, HLOOKUP(MONTH($B1862),'Farm Crops'!$B$18:$N$28,M$5,0)  - VLOOKUP(M$4,'Farm Crops'!$B$4:$G$13,6,0)/1000*0.65*$C1862)</f>
        <v>1538.7422443792761</v>
      </c>
    </row>
    <row r="1863" spans="2:13" x14ac:dyDescent="0.2">
      <c r="B1863" s="4">
        <v>42340</v>
      </c>
      <c r="C1863" s="67">
        <f>'Observed Data'!$E1862</f>
        <v>0</v>
      </c>
      <c r="D1863" s="67">
        <f xml:space="preserve">   MAX(0, HLOOKUP(MONTH($B1863),'Farm Crops'!$B$18:$N$28,D$5,0)  - VLOOKUP(D$4,'Farm Crops'!$B$4:$G$13,6,0)/1000*0.65*$C1863)</f>
        <v>1972.6944281524927</v>
      </c>
      <c r="E1863" s="67">
        <f xml:space="preserve">   MAX(0, HLOOKUP(MONTH($B1863),'Farm Crops'!$B$18:$N$28,E$5,0)  - VLOOKUP(E$4,'Farm Crops'!$B$4:$G$13,6,0)/1000*0.65*$C1863)</f>
        <v>3373.997509286412</v>
      </c>
      <c r="F1863" s="67">
        <f xml:space="preserve">   MAX(0, HLOOKUP(MONTH($B1863),'Farm Crops'!$B$18:$N$28,F$5,0)  - VLOOKUP(F$4,'Farm Crops'!$B$4:$G$13,6,0)/1000*0.65*$C1863)</f>
        <v>3687.8223440860206</v>
      </c>
      <c r="G1863" s="67">
        <f xml:space="preserve">   MAX(0, HLOOKUP(MONTH($B1863),'Farm Crops'!$B$18:$N$28,G$5,0)  - VLOOKUP(G$4,'Farm Crops'!$B$4:$G$13,6,0)/1000*0.65*$C1863)</f>
        <v>1040.7789677419355</v>
      </c>
      <c r="H1863" s="67">
        <f xml:space="preserve">   MAX(0, HLOOKUP(MONTH($B1863),'Farm Crops'!$B$18:$N$28,H$5,0)  - VLOOKUP(H$4,'Farm Crops'!$B$4:$G$13,6,0)/1000*0.65*$C1863)</f>
        <v>3571.6728563049851</v>
      </c>
      <c r="I1863" s="67">
        <f xml:space="preserve">   MAX(0, HLOOKUP(MONTH($B1863),'Farm Crops'!$B$18:$N$28,I$5,0)  - VLOOKUP(I$4,'Farm Crops'!$B$4:$G$13,6,0)/1000*0.65*$C1863)</f>
        <v>2000.1335522971651</v>
      </c>
      <c r="J1863" s="67">
        <f xml:space="preserve">   MAX(0, HLOOKUP(MONTH($B1863),'Farm Crops'!$B$18:$N$28,J$5,0)  - VLOOKUP(J$4,'Farm Crops'!$B$4:$G$13,6,0)/1000*0.65*$C1863)</f>
        <v>4934.3744477028349</v>
      </c>
      <c r="K1863" s="67">
        <f xml:space="preserve">   MAX(0, HLOOKUP(MONTH($B1863),'Farm Crops'!$B$18:$N$28,K$5,0)  - VLOOKUP(K$4,'Farm Crops'!$B$4:$G$13,6,0)/1000*0.65*$C1863)</f>
        <v>1165.8786432062559</v>
      </c>
      <c r="L1863" s="67">
        <f xml:space="preserve">   MAX(0, HLOOKUP(MONTH($B1863),'Farm Crops'!$B$18:$N$28,L$5,0)  - VLOOKUP(L$4,'Farm Crops'!$B$4:$G$13,6,0)/1000*0.65*$C1863)</f>
        <v>210.54251026392981</v>
      </c>
      <c r="M1863" s="67">
        <f xml:space="preserve">   MAX(0, HLOOKUP(MONTH($B1863),'Farm Crops'!$B$18:$N$28,M$5,0)  - VLOOKUP(M$4,'Farm Crops'!$B$4:$G$13,6,0)/1000*0.65*$C1863)</f>
        <v>1538.7422443792761</v>
      </c>
    </row>
    <row r="1864" spans="2:13" x14ac:dyDescent="0.2">
      <c r="B1864" s="4">
        <v>42341</v>
      </c>
      <c r="C1864" s="67">
        <f>'Observed Data'!$E1863</f>
        <v>0</v>
      </c>
      <c r="D1864" s="67">
        <f xml:space="preserve">   MAX(0, HLOOKUP(MONTH($B1864),'Farm Crops'!$B$18:$N$28,D$5,0)  - VLOOKUP(D$4,'Farm Crops'!$B$4:$G$13,6,0)/1000*0.65*$C1864)</f>
        <v>1972.6944281524927</v>
      </c>
      <c r="E1864" s="67">
        <f xml:space="preserve">   MAX(0, HLOOKUP(MONTH($B1864),'Farm Crops'!$B$18:$N$28,E$5,0)  - VLOOKUP(E$4,'Farm Crops'!$B$4:$G$13,6,0)/1000*0.65*$C1864)</f>
        <v>3373.997509286412</v>
      </c>
      <c r="F1864" s="67">
        <f xml:space="preserve">   MAX(0, HLOOKUP(MONTH($B1864),'Farm Crops'!$B$18:$N$28,F$5,0)  - VLOOKUP(F$4,'Farm Crops'!$B$4:$G$13,6,0)/1000*0.65*$C1864)</f>
        <v>3687.8223440860206</v>
      </c>
      <c r="G1864" s="67">
        <f xml:space="preserve">   MAX(0, HLOOKUP(MONTH($B1864),'Farm Crops'!$B$18:$N$28,G$5,0)  - VLOOKUP(G$4,'Farm Crops'!$B$4:$G$13,6,0)/1000*0.65*$C1864)</f>
        <v>1040.7789677419355</v>
      </c>
      <c r="H1864" s="67">
        <f xml:space="preserve">   MAX(0, HLOOKUP(MONTH($B1864),'Farm Crops'!$B$18:$N$28,H$5,0)  - VLOOKUP(H$4,'Farm Crops'!$B$4:$G$13,6,0)/1000*0.65*$C1864)</f>
        <v>3571.6728563049851</v>
      </c>
      <c r="I1864" s="67">
        <f xml:space="preserve">   MAX(0, HLOOKUP(MONTH($B1864),'Farm Crops'!$B$18:$N$28,I$5,0)  - VLOOKUP(I$4,'Farm Crops'!$B$4:$G$13,6,0)/1000*0.65*$C1864)</f>
        <v>2000.1335522971651</v>
      </c>
      <c r="J1864" s="67">
        <f xml:space="preserve">   MAX(0, HLOOKUP(MONTH($B1864),'Farm Crops'!$B$18:$N$28,J$5,0)  - VLOOKUP(J$4,'Farm Crops'!$B$4:$G$13,6,0)/1000*0.65*$C1864)</f>
        <v>4934.3744477028349</v>
      </c>
      <c r="K1864" s="67">
        <f xml:space="preserve">   MAX(0, HLOOKUP(MONTH($B1864),'Farm Crops'!$B$18:$N$28,K$5,0)  - VLOOKUP(K$4,'Farm Crops'!$B$4:$G$13,6,0)/1000*0.65*$C1864)</f>
        <v>1165.8786432062559</v>
      </c>
      <c r="L1864" s="67">
        <f xml:space="preserve">   MAX(0, HLOOKUP(MONTH($B1864),'Farm Crops'!$B$18:$N$28,L$5,0)  - VLOOKUP(L$4,'Farm Crops'!$B$4:$G$13,6,0)/1000*0.65*$C1864)</f>
        <v>210.54251026392981</v>
      </c>
      <c r="M1864" s="67">
        <f xml:space="preserve">   MAX(0, HLOOKUP(MONTH($B1864),'Farm Crops'!$B$18:$N$28,M$5,0)  - VLOOKUP(M$4,'Farm Crops'!$B$4:$G$13,6,0)/1000*0.65*$C1864)</f>
        <v>1538.7422443792761</v>
      </c>
    </row>
    <row r="1865" spans="2:13" x14ac:dyDescent="0.2">
      <c r="B1865" s="4">
        <v>42342</v>
      </c>
      <c r="C1865" s="67">
        <f>'Observed Data'!$E1864</f>
        <v>0</v>
      </c>
      <c r="D1865" s="67">
        <f xml:space="preserve">   MAX(0, HLOOKUP(MONTH($B1865),'Farm Crops'!$B$18:$N$28,D$5,0)  - VLOOKUP(D$4,'Farm Crops'!$B$4:$G$13,6,0)/1000*0.65*$C1865)</f>
        <v>1972.6944281524927</v>
      </c>
      <c r="E1865" s="67">
        <f xml:space="preserve">   MAX(0, HLOOKUP(MONTH($B1865),'Farm Crops'!$B$18:$N$28,E$5,0)  - VLOOKUP(E$4,'Farm Crops'!$B$4:$G$13,6,0)/1000*0.65*$C1865)</f>
        <v>3373.997509286412</v>
      </c>
      <c r="F1865" s="67">
        <f xml:space="preserve">   MAX(0, HLOOKUP(MONTH($B1865),'Farm Crops'!$B$18:$N$28,F$5,0)  - VLOOKUP(F$4,'Farm Crops'!$B$4:$G$13,6,0)/1000*0.65*$C1865)</f>
        <v>3687.8223440860206</v>
      </c>
      <c r="G1865" s="67">
        <f xml:space="preserve">   MAX(0, HLOOKUP(MONTH($B1865),'Farm Crops'!$B$18:$N$28,G$5,0)  - VLOOKUP(G$4,'Farm Crops'!$B$4:$G$13,6,0)/1000*0.65*$C1865)</f>
        <v>1040.7789677419355</v>
      </c>
      <c r="H1865" s="67">
        <f xml:space="preserve">   MAX(0, HLOOKUP(MONTH($B1865),'Farm Crops'!$B$18:$N$28,H$5,0)  - VLOOKUP(H$4,'Farm Crops'!$B$4:$G$13,6,0)/1000*0.65*$C1865)</f>
        <v>3571.6728563049851</v>
      </c>
      <c r="I1865" s="67">
        <f xml:space="preserve">   MAX(0, HLOOKUP(MONTH($B1865),'Farm Crops'!$B$18:$N$28,I$5,0)  - VLOOKUP(I$4,'Farm Crops'!$B$4:$G$13,6,0)/1000*0.65*$C1865)</f>
        <v>2000.1335522971651</v>
      </c>
      <c r="J1865" s="67">
        <f xml:space="preserve">   MAX(0, HLOOKUP(MONTH($B1865),'Farm Crops'!$B$18:$N$28,J$5,0)  - VLOOKUP(J$4,'Farm Crops'!$B$4:$G$13,6,0)/1000*0.65*$C1865)</f>
        <v>4934.3744477028349</v>
      </c>
      <c r="K1865" s="67">
        <f xml:space="preserve">   MAX(0, HLOOKUP(MONTH($B1865),'Farm Crops'!$B$18:$N$28,K$5,0)  - VLOOKUP(K$4,'Farm Crops'!$B$4:$G$13,6,0)/1000*0.65*$C1865)</f>
        <v>1165.8786432062559</v>
      </c>
      <c r="L1865" s="67">
        <f xml:space="preserve">   MAX(0, HLOOKUP(MONTH($B1865),'Farm Crops'!$B$18:$N$28,L$5,0)  - VLOOKUP(L$4,'Farm Crops'!$B$4:$G$13,6,0)/1000*0.65*$C1865)</f>
        <v>210.54251026392981</v>
      </c>
      <c r="M1865" s="67">
        <f xml:space="preserve">   MAX(0, HLOOKUP(MONTH($B1865),'Farm Crops'!$B$18:$N$28,M$5,0)  - VLOOKUP(M$4,'Farm Crops'!$B$4:$G$13,6,0)/1000*0.65*$C1865)</f>
        <v>1538.7422443792761</v>
      </c>
    </row>
    <row r="1866" spans="2:13" x14ac:dyDescent="0.2">
      <c r="B1866" s="4">
        <v>42343</v>
      </c>
      <c r="C1866" s="67">
        <f>'Observed Data'!$E1865</f>
        <v>0</v>
      </c>
      <c r="D1866" s="67">
        <f xml:space="preserve">   MAX(0, HLOOKUP(MONTH($B1866),'Farm Crops'!$B$18:$N$28,D$5,0)  - VLOOKUP(D$4,'Farm Crops'!$B$4:$G$13,6,0)/1000*0.65*$C1866)</f>
        <v>1972.6944281524927</v>
      </c>
      <c r="E1866" s="67">
        <f xml:space="preserve">   MAX(0, HLOOKUP(MONTH($B1866),'Farm Crops'!$B$18:$N$28,E$5,0)  - VLOOKUP(E$4,'Farm Crops'!$B$4:$G$13,6,0)/1000*0.65*$C1866)</f>
        <v>3373.997509286412</v>
      </c>
      <c r="F1866" s="67">
        <f xml:space="preserve">   MAX(0, HLOOKUP(MONTH($B1866),'Farm Crops'!$B$18:$N$28,F$5,0)  - VLOOKUP(F$4,'Farm Crops'!$B$4:$G$13,6,0)/1000*0.65*$C1866)</f>
        <v>3687.8223440860206</v>
      </c>
      <c r="G1866" s="67">
        <f xml:space="preserve">   MAX(0, HLOOKUP(MONTH($B1866),'Farm Crops'!$B$18:$N$28,G$5,0)  - VLOOKUP(G$4,'Farm Crops'!$B$4:$G$13,6,0)/1000*0.65*$C1866)</f>
        <v>1040.7789677419355</v>
      </c>
      <c r="H1866" s="67">
        <f xml:space="preserve">   MAX(0, HLOOKUP(MONTH($B1866),'Farm Crops'!$B$18:$N$28,H$5,0)  - VLOOKUP(H$4,'Farm Crops'!$B$4:$G$13,6,0)/1000*0.65*$C1866)</f>
        <v>3571.6728563049851</v>
      </c>
      <c r="I1866" s="67">
        <f xml:space="preserve">   MAX(0, HLOOKUP(MONTH($B1866),'Farm Crops'!$B$18:$N$28,I$5,0)  - VLOOKUP(I$4,'Farm Crops'!$B$4:$G$13,6,0)/1000*0.65*$C1866)</f>
        <v>2000.1335522971651</v>
      </c>
      <c r="J1866" s="67">
        <f xml:space="preserve">   MAX(0, HLOOKUP(MONTH($B1866),'Farm Crops'!$B$18:$N$28,J$5,0)  - VLOOKUP(J$4,'Farm Crops'!$B$4:$G$13,6,0)/1000*0.65*$C1866)</f>
        <v>4934.3744477028349</v>
      </c>
      <c r="K1866" s="67">
        <f xml:space="preserve">   MAX(0, HLOOKUP(MONTH($B1866),'Farm Crops'!$B$18:$N$28,K$5,0)  - VLOOKUP(K$4,'Farm Crops'!$B$4:$G$13,6,0)/1000*0.65*$C1866)</f>
        <v>1165.8786432062559</v>
      </c>
      <c r="L1866" s="67">
        <f xml:space="preserve">   MAX(0, HLOOKUP(MONTH($B1866),'Farm Crops'!$B$18:$N$28,L$5,0)  - VLOOKUP(L$4,'Farm Crops'!$B$4:$G$13,6,0)/1000*0.65*$C1866)</f>
        <v>210.54251026392981</v>
      </c>
      <c r="M1866" s="67">
        <f xml:space="preserve">   MAX(0, HLOOKUP(MONTH($B1866),'Farm Crops'!$B$18:$N$28,M$5,0)  - VLOOKUP(M$4,'Farm Crops'!$B$4:$G$13,6,0)/1000*0.65*$C1866)</f>
        <v>1538.7422443792761</v>
      </c>
    </row>
    <row r="1867" spans="2:13" x14ac:dyDescent="0.2">
      <c r="B1867" s="4">
        <v>42344</v>
      </c>
      <c r="C1867" s="67">
        <f>'Observed Data'!$E1866</f>
        <v>0</v>
      </c>
      <c r="D1867" s="67">
        <f xml:space="preserve">   MAX(0, HLOOKUP(MONTH($B1867),'Farm Crops'!$B$18:$N$28,D$5,0)  - VLOOKUP(D$4,'Farm Crops'!$B$4:$G$13,6,0)/1000*0.65*$C1867)</f>
        <v>1972.6944281524927</v>
      </c>
      <c r="E1867" s="67">
        <f xml:space="preserve">   MAX(0, HLOOKUP(MONTH($B1867),'Farm Crops'!$B$18:$N$28,E$5,0)  - VLOOKUP(E$4,'Farm Crops'!$B$4:$G$13,6,0)/1000*0.65*$C1867)</f>
        <v>3373.997509286412</v>
      </c>
      <c r="F1867" s="67">
        <f xml:space="preserve">   MAX(0, HLOOKUP(MONTH($B1867),'Farm Crops'!$B$18:$N$28,F$5,0)  - VLOOKUP(F$4,'Farm Crops'!$B$4:$G$13,6,0)/1000*0.65*$C1867)</f>
        <v>3687.8223440860206</v>
      </c>
      <c r="G1867" s="67">
        <f xml:space="preserve">   MAX(0, HLOOKUP(MONTH($B1867),'Farm Crops'!$B$18:$N$28,G$5,0)  - VLOOKUP(G$4,'Farm Crops'!$B$4:$G$13,6,0)/1000*0.65*$C1867)</f>
        <v>1040.7789677419355</v>
      </c>
      <c r="H1867" s="67">
        <f xml:space="preserve">   MAX(0, HLOOKUP(MONTH($B1867),'Farm Crops'!$B$18:$N$28,H$5,0)  - VLOOKUP(H$4,'Farm Crops'!$B$4:$G$13,6,0)/1000*0.65*$C1867)</f>
        <v>3571.6728563049851</v>
      </c>
      <c r="I1867" s="67">
        <f xml:space="preserve">   MAX(0, HLOOKUP(MONTH($B1867),'Farm Crops'!$B$18:$N$28,I$5,0)  - VLOOKUP(I$4,'Farm Crops'!$B$4:$G$13,6,0)/1000*0.65*$C1867)</f>
        <v>2000.1335522971651</v>
      </c>
      <c r="J1867" s="67">
        <f xml:space="preserve">   MAX(0, HLOOKUP(MONTH($B1867),'Farm Crops'!$B$18:$N$28,J$5,0)  - VLOOKUP(J$4,'Farm Crops'!$B$4:$G$13,6,0)/1000*0.65*$C1867)</f>
        <v>4934.3744477028349</v>
      </c>
      <c r="K1867" s="67">
        <f xml:space="preserve">   MAX(0, HLOOKUP(MONTH($B1867),'Farm Crops'!$B$18:$N$28,K$5,0)  - VLOOKUP(K$4,'Farm Crops'!$B$4:$G$13,6,0)/1000*0.65*$C1867)</f>
        <v>1165.8786432062559</v>
      </c>
      <c r="L1867" s="67">
        <f xml:space="preserve">   MAX(0, HLOOKUP(MONTH($B1867),'Farm Crops'!$B$18:$N$28,L$5,0)  - VLOOKUP(L$4,'Farm Crops'!$B$4:$G$13,6,0)/1000*0.65*$C1867)</f>
        <v>210.54251026392981</v>
      </c>
      <c r="M1867" s="67">
        <f xml:space="preserve">   MAX(0, HLOOKUP(MONTH($B1867),'Farm Crops'!$B$18:$N$28,M$5,0)  - VLOOKUP(M$4,'Farm Crops'!$B$4:$G$13,6,0)/1000*0.65*$C1867)</f>
        <v>1538.7422443792761</v>
      </c>
    </row>
    <row r="1868" spans="2:13" x14ac:dyDescent="0.2">
      <c r="B1868" s="4">
        <v>42345</v>
      </c>
      <c r="C1868" s="67">
        <f>'Observed Data'!$E1867</f>
        <v>0</v>
      </c>
      <c r="D1868" s="67">
        <f xml:space="preserve">   MAX(0, HLOOKUP(MONTH($B1868),'Farm Crops'!$B$18:$N$28,D$5,0)  - VLOOKUP(D$4,'Farm Crops'!$B$4:$G$13,6,0)/1000*0.65*$C1868)</f>
        <v>1972.6944281524927</v>
      </c>
      <c r="E1868" s="67">
        <f xml:space="preserve">   MAX(0, HLOOKUP(MONTH($B1868),'Farm Crops'!$B$18:$N$28,E$5,0)  - VLOOKUP(E$4,'Farm Crops'!$B$4:$G$13,6,0)/1000*0.65*$C1868)</f>
        <v>3373.997509286412</v>
      </c>
      <c r="F1868" s="67">
        <f xml:space="preserve">   MAX(0, HLOOKUP(MONTH($B1868),'Farm Crops'!$B$18:$N$28,F$5,0)  - VLOOKUP(F$4,'Farm Crops'!$B$4:$G$13,6,0)/1000*0.65*$C1868)</f>
        <v>3687.8223440860206</v>
      </c>
      <c r="G1868" s="67">
        <f xml:space="preserve">   MAX(0, HLOOKUP(MONTH($B1868),'Farm Crops'!$B$18:$N$28,G$5,0)  - VLOOKUP(G$4,'Farm Crops'!$B$4:$G$13,6,0)/1000*0.65*$C1868)</f>
        <v>1040.7789677419355</v>
      </c>
      <c r="H1868" s="67">
        <f xml:space="preserve">   MAX(0, HLOOKUP(MONTH($B1868),'Farm Crops'!$B$18:$N$28,H$5,0)  - VLOOKUP(H$4,'Farm Crops'!$B$4:$G$13,6,0)/1000*0.65*$C1868)</f>
        <v>3571.6728563049851</v>
      </c>
      <c r="I1868" s="67">
        <f xml:space="preserve">   MAX(0, HLOOKUP(MONTH($B1868),'Farm Crops'!$B$18:$N$28,I$5,0)  - VLOOKUP(I$4,'Farm Crops'!$B$4:$G$13,6,0)/1000*0.65*$C1868)</f>
        <v>2000.1335522971651</v>
      </c>
      <c r="J1868" s="67">
        <f xml:space="preserve">   MAX(0, HLOOKUP(MONTH($B1868),'Farm Crops'!$B$18:$N$28,J$5,0)  - VLOOKUP(J$4,'Farm Crops'!$B$4:$G$13,6,0)/1000*0.65*$C1868)</f>
        <v>4934.3744477028349</v>
      </c>
      <c r="K1868" s="67">
        <f xml:space="preserve">   MAX(0, HLOOKUP(MONTH($B1868),'Farm Crops'!$B$18:$N$28,K$5,0)  - VLOOKUP(K$4,'Farm Crops'!$B$4:$G$13,6,0)/1000*0.65*$C1868)</f>
        <v>1165.8786432062559</v>
      </c>
      <c r="L1868" s="67">
        <f xml:space="preserve">   MAX(0, HLOOKUP(MONTH($B1868),'Farm Crops'!$B$18:$N$28,L$5,0)  - VLOOKUP(L$4,'Farm Crops'!$B$4:$G$13,6,0)/1000*0.65*$C1868)</f>
        <v>210.54251026392981</v>
      </c>
      <c r="M1868" s="67">
        <f xml:space="preserve">   MAX(0, HLOOKUP(MONTH($B1868),'Farm Crops'!$B$18:$N$28,M$5,0)  - VLOOKUP(M$4,'Farm Crops'!$B$4:$G$13,6,0)/1000*0.65*$C1868)</f>
        <v>1538.7422443792761</v>
      </c>
    </row>
    <row r="1869" spans="2:13" x14ac:dyDescent="0.2">
      <c r="B1869" s="4">
        <v>42346</v>
      </c>
      <c r="C1869" s="67">
        <f>'Observed Data'!$E1868</f>
        <v>0</v>
      </c>
      <c r="D1869" s="67">
        <f xml:space="preserve">   MAX(0, HLOOKUP(MONTH($B1869),'Farm Crops'!$B$18:$N$28,D$5,0)  - VLOOKUP(D$4,'Farm Crops'!$B$4:$G$13,6,0)/1000*0.65*$C1869)</f>
        <v>1972.6944281524927</v>
      </c>
      <c r="E1869" s="67">
        <f xml:space="preserve">   MAX(0, HLOOKUP(MONTH($B1869),'Farm Crops'!$B$18:$N$28,E$5,0)  - VLOOKUP(E$4,'Farm Crops'!$B$4:$G$13,6,0)/1000*0.65*$C1869)</f>
        <v>3373.997509286412</v>
      </c>
      <c r="F1869" s="67">
        <f xml:space="preserve">   MAX(0, HLOOKUP(MONTH($B1869),'Farm Crops'!$B$18:$N$28,F$5,0)  - VLOOKUP(F$4,'Farm Crops'!$B$4:$G$13,6,0)/1000*0.65*$C1869)</f>
        <v>3687.8223440860206</v>
      </c>
      <c r="G1869" s="67">
        <f xml:space="preserve">   MAX(0, HLOOKUP(MONTH($B1869),'Farm Crops'!$B$18:$N$28,G$5,0)  - VLOOKUP(G$4,'Farm Crops'!$B$4:$G$13,6,0)/1000*0.65*$C1869)</f>
        <v>1040.7789677419355</v>
      </c>
      <c r="H1869" s="67">
        <f xml:space="preserve">   MAX(0, HLOOKUP(MONTH($B1869),'Farm Crops'!$B$18:$N$28,H$5,0)  - VLOOKUP(H$4,'Farm Crops'!$B$4:$G$13,6,0)/1000*0.65*$C1869)</f>
        <v>3571.6728563049851</v>
      </c>
      <c r="I1869" s="67">
        <f xml:space="preserve">   MAX(0, HLOOKUP(MONTH($B1869),'Farm Crops'!$B$18:$N$28,I$5,0)  - VLOOKUP(I$4,'Farm Crops'!$B$4:$G$13,6,0)/1000*0.65*$C1869)</f>
        <v>2000.1335522971651</v>
      </c>
      <c r="J1869" s="67">
        <f xml:space="preserve">   MAX(0, HLOOKUP(MONTH($B1869),'Farm Crops'!$B$18:$N$28,J$5,0)  - VLOOKUP(J$4,'Farm Crops'!$B$4:$G$13,6,0)/1000*0.65*$C1869)</f>
        <v>4934.3744477028349</v>
      </c>
      <c r="K1869" s="67">
        <f xml:space="preserve">   MAX(0, HLOOKUP(MONTH($B1869),'Farm Crops'!$B$18:$N$28,K$5,0)  - VLOOKUP(K$4,'Farm Crops'!$B$4:$G$13,6,0)/1000*0.65*$C1869)</f>
        <v>1165.8786432062559</v>
      </c>
      <c r="L1869" s="67">
        <f xml:space="preserve">   MAX(0, HLOOKUP(MONTH($B1869),'Farm Crops'!$B$18:$N$28,L$5,0)  - VLOOKUP(L$4,'Farm Crops'!$B$4:$G$13,6,0)/1000*0.65*$C1869)</f>
        <v>210.54251026392981</v>
      </c>
      <c r="M1869" s="67">
        <f xml:space="preserve">   MAX(0, HLOOKUP(MONTH($B1869),'Farm Crops'!$B$18:$N$28,M$5,0)  - VLOOKUP(M$4,'Farm Crops'!$B$4:$G$13,6,0)/1000*0.65*$C1869)</f>
        <v>1538.7422443792761</v>
      </c>
    </row>
    <row r="1870" spans="2:13" x14ac:dyDescent="0.2">
      <c r="B1870" s="4">
        <v>42347</v>
      </c>
      <c r="C1870" s="67">
        <f>'Observed Data'!$E1869</f>
        <v>0</v>
      </c>
      <c r="D1870" s="67">
        <f xml:space="preserve">   MAX(0, HLOOKUP(MONTH($B1870),'Farm Crops'!$B$18:$N$28,D$5,0)  - VLOOKUP(D$4,'Farm Crops'!$B$4:$G$13,6,0)/1000*0.65*$C1870)</f>
        <v>1972.6944281524927</v>
      </c>
      <c r="E1870" s="67">
        <f xml:space="preserve">   MAX(0, HLOOKUP(MONTH($B1870),'Farm Crops'!$B$18:$N$28,E$5,0)  - VLOOKUP(E$4,'Farm Crops'!$B$4:$G$13,6,0)/1000*0.65*$C1870)</f>
        <v>3373.997509286412</v>
      </c>
      <c r="F1870" s="67">
        <f xml:space="preserve">   MAX(0, HLOOKUP(MONTH($B1870),'Farm Crops'!$B$18:$N$28,F$5,0)  - VLOOKUP(F$4,'Farm Crops'!$B$4:$G$13,6,0)/1000*0.65*$C1870)</f>
        <v>3687.8223440860206</v>
      </c>
      <c r="G1870" s="67">
        <f xml:space="preserve">   MAX(0, HLOOKUP(MONTH($B1870),'Farm Crops'!$B$18:$N$28,G$5,0)  - VLOOKUP(G$4,'Farm Crops'!$B$4:$G$13,6,0)/1000*0.65*$C1870)</f>
        <v>1040.7789677419355</v>
      </c>
      <c r="H1870" s="67">
        <f xml:space="preserve">   MAX(0, HLOOKUP(MONTH($B1870),'Farm Crops'!$B$18:$N$28,H$5,0)  - VLOOKUP(H$4,'Farm Crops'!$B$4:$G$13,6,0)/1000*0.65*$C1870)</f>
        <v>3571.6728563049851</v>
      </c>
      <c r="I1870" s="67">
        <f xml:space="preserve">   MAX(0, HLOOKUP(MONTH($B1870),'Farm Crops'!$B$18:$N$28,I$5,0)  - VLOOKUP(I$4,'Farm Crops'!$B$4:$G$13,6,0)/1000*0.65*$C1870)</f>
        <v>2000.1335522971651</v>
      </c>
      <c r="J1870" s="67">
        <f xml:space="preserve">   MAX(0, HLOOKUP(MONTH($B1870),'Farm Crops'!$B$18:$N$28,J$5,0)  - VLOOKUP(J$4,'Farm Crops'!$B$4:$G$13,6,0)/1000*0.65*$C1870)</f>
        <v>4934.3744477028349</v>
      </c>
      <c r="K1870" s="67">
        <f xml:space="preserve">   MAX(0, HLOOKUP(MONTH($B1870),'Farm Crops'!$B$18:$N$28,K$5,0)  - VLOOKUP(K$4,'Farm Crops'!$B$4:$G$13,6,0)/1000*0.65*$C1870)</f>
        <v>1165.8786432062559</v>
      </c>
      <c r="L1870" s="67">
        <f xml:space="preserve">   MAX(0, HLOOKUP(MONTH($B1870),'Farm Crops'!$B$18:$N$28,L$5,0)  - VLOOKUP(L$4,'Farm Crops'!$B$4:$G$13,6,0)/1000*0.65*$C1870)</f>
        <v>210.54251026392981</v>
      </c>
      <c r="M1870" s="67">
        <f xml:space="preserve">   MAX(0, HLOOKUP(MONTH($B1870),'Farm Crops'!$B$18:$N$28,M$5,0)  - VLOOKUP(M$4,'Farm Crops'!$B$4:$G$13,6,0)/1000*0.65*$C1870)</f>
        <v>1538.7422443792761</v>
      </c>
    </row>
    <row r="1871" spans="2:13" x14ac:dyDescent="0.2">
      <c r="B1871" s="4">
        <v>42348</v>
      </c>
      <c r="C1871" s="67">
        <f>'Observed Data'!$E1870</f>
        <v>0</v>
      </c>
      <c r="D1871" s="67">
        <f xml:space="preserve">   MAX(0, HLOOKUP(MONTH($B1871),'Farm Crops'!$B$18:$N$28,D$5,0)  - VLOOKUP(D$4,'Farm Crops'!$B$4:$G$13,6,0)/1000*0.65*$C1871)</f>
        <v>1972.6944281524927</v>
      </c>
      <c r="E1871" s="67">
        <f xml:space="preserve">   MAX(0, HLOOKUP(MONTH($B1871),'Farm Crops'!$B$18:$N$28,E$5,0)  - VLOOKUP(E$4,'Farm Crops'!$B$4:$G$13,6,0)/1000*0.65*$C1871)</f>
        <v>3373.997509286412</v>
      </c>
      <c r="F1871" s="67">
        <f xml:space="preserve">   MAX(0, HLOOKUP(MONTH($B1871),'Farm Crops'!$B$18:$N$28,F$5,0)  - VLOOKUP(F$4,'Farm Crops'!$B$4:$G$13,6,0)/1000*0.65*$C1871)</f>
        <v>3687.8223440860206</v>
      </c>
      <c r="G1871" s="67">
        <f xml:space="preserve">   MAX(0, HLOOKUP(MONTH($B1871),'Farm Crops'!$B$18:$N$28,G$5,0)  - VLOOKUP(G$4,'Farm Crops'!$B$4:$G$13,6,0)/1000*0.65*$C1871)</f>
        <v>1040.7789677419355</v>
      </c>
      <c r="H1871" s="67">
        <f xml:space="preserve">   MAX(0, HLOOKUP(MONTH($B1871),'Farm Crops'!$B$18:$N$28,H$5,0)  - VLOOKUP(H$4,'Farm Crops'!$B$4:$G$13,6,0)/1000*0.65*$C1871)</f>
        <v>3571.6728563049851</v>
      </c>
      <c r="I1871" s="67">
        <f xml:space="preserve">   MAX(0, HLOOKUP(MONTH($B1871),'Farm Crops'!$B$18:$N$28,I$5,0)  - VLOOKUP(I$4,'Farm Crops'!$B$4:$G$13,6,0)/1000*0.65*$C1871)</f>
        <v>2000.1335522971651</v>
      </c>
      <c r="J1871" s="67">
        <f xml:space="preserve">   MAX(0, HLOOKUP(MONTH($B1871),'Farm Crops'!$B$18:$N$28,J$5,0)  - VLOOKUP(J$4,'Farm Crops'!$B$4:$G$13,6,0)/1000*0.65*$C1871)</f>
        <v>4934.3744477028349</v>
      </c>
      <c r="K1871" s="67">
        <f xml:space="preserve">   MAX(0, HLOOKUP(MONTH($B1871),'Farm Crops'!$B$18:$N$28,K$5,0)  - VLOOKUP(K$4,'Farm Crops'!$B$4:$G$13,6,0)/1000*0.65*$C1871)</f>
        <v>1165.8786432062559</v>
      </c>
      <c r="L1871" s="67">
        <f xml:space="preserve">   MAX(0, HLOOKUP(MONTH($B1871),'Farm Crops'!$B$18:$N$28,L$5,0)  - VLOOKUP(L$4,'Farm Crops'!$B$4:$G$13,6,0)/1000*0.65*$C1871)</f>
        <v>210.54251026392981</v>
      </c>
      <c r="M1871" s="67">
        <f xml:space="preserve">   MAX(0, HLOOKUP(MONTH($B1871),'Farm Crops'!$B$18:$N$28,M$5,0)  - VLOOKUP(M$4,'Farm Crops'!$B$4:$G$13,6,0)/1000*0.65*$C1871)</f>
        <v>1538.7422443792761</v>
      </c>
    </row>
    <row r="1872" spans="2:13" x14ac:dyDescent="0.2">
      <c r="B1872" s="4">
        <v>42349</v>
      </c>
      <c r="C1872" s="67">
        <f>'Observed Data'!$E1871</f>
        <v>0</v>
      </c>
      <c r="D1872" s="67">
        <f xml:space="preserve">   MAX(0, HLOOKUP(MONTH($B1872),'Farm Crops'!$B$18:$N$28,D$5,0)  - VLOOKUP(D$4,'Farm Crops'!$B$4:$G$13,6,0)/1000*0.65*$C1872)</f>
        <v>1972.6944281524927</v>
      </c>
      <c r="E1872" s="67">
        <f xml:space="preserve">   MAX(0, HLOOKUP(MONTH($B1872),'Farm Crops'!$B$18:$N$28,E$5,0)  - VLOOKUP(E$4,'Farm Crops'!$B$4:$G$13,6,0)/1000*0.65*$C1872)</f>
        <v>3373.997509286412</v>
      </c>
      <c r="F1872" s="67">
        <f xml:space="preserve">   MAX(0, HLOOKUP(MONTH($B1872),'Farm Crops'!$B$18:$N$28,F$5,0)  - VLOOKUP(F$4,'Farm Crops'!$B$4:$G$13,6,0)/1000*0.65*$C1872)</f>
        <v>3687.8223440860206</v>
      </c>
      <c r="G1872" s="67">
        <f xml:space="preserve">   MAX(0, HLOOKUP(MONTH($B1872),'Farm Crops'!$B$18:$N$28,G$5,0)  - VLOOKUP(G$4,'Farm Crops'!$B$4:$G$13,6,0)/1000*0.65*$C1872)</f>
        <v>1040.7789677419355</v>
      </c>
      <c r="H1872" s="67">
        <f xml:space="preserve">   MAX(0, HLOOKUP(MONTH($B1872),'Farm Crops'!$B$18:$N$28,H$5,0)  - VLOOKUP(H$4,'Farm Crops'!$B$4:$G$13,6,0)/1000*0.65*$C1872)</f>
        <v>3571.6728563049851</v>
      </c>
      <c r="I1872" s="67">
        <f xml:space="preserve">   MAX(0, HLOOKUP(MONTH($B1872),'Farm Crops'!$B$18:$N$28,I$5,0)  - VLOOKUP(I$4,'Farm Crops'!$B$4:$G$13,6,0)/1000*0.65*$C1872)</f>
        <v>2000.1335522971651</v>
      </c>
      <c r="J1872" s="67">
        <f xml:space="preserve">   MAX(0, HLOOKUP(MONTH($B1872),'Farm Crops'!$B$18:$N$28,J$5,0)  - VLOOKUP(J$4,'Farm Crops'!$B$4:$G$13,6,0)/1000*0.65*$C1872)</f>
        <v>4934.3744477028349</v>
      </c>
      <c r="K1872" s="67">
        <f xml:space="preserve">   MAX(0, HLOOKUP(MONTH($B1872),'Farm Crops'!$B$18:$N$28,K$5,0)  - VLOOKUP(K$4,'Farm Crops'!$B$4:$G$13,6,0)/1000*0.65*$C1872)</f>
        <v>1165.8786432062559</v>
      </c>
      <c r="L1872" s="67">
        <f xml:space="preserve">   MAX(0, HLOOKUP(MONTH($B1872),'Farm Crops'!$B$18:$N$28,L$5,0)  - VLOOKUP(L$4,'Farm Crops'!$B$4:$G$13,6,0)/1000*0.65*$C1872)</f>
        <v>210.54251026392981</v>
      </c>
      <c r="M1872" s="67">
        <f xml:space="preserve">   MAX(0, HLOOKUP(MONTH($B1872),'Farm Crops'!$B$18:$N$28,M$5,0)  - VLOOKUP(M$4,'Farm Crops'!$B$4:$G$13,6,0)/1000*0.65*$C1872)</f>
        <v>1538.7422443792761</v>
      </c>
    </row>
    <row r="1873" spans="2:13" x14ac:dyDescent="0.2">
      <c r="B1873" s="4">
        <v>42350</v>
      </c>
      <c r="C1873" s="67">
        <f>'Observed Data'!$E1872</f>
        <v>0</v>
      </c>
      <c r="D1873" s="67">
        <f xml:space="preserve">   MAX(0, HLOOKUP(MONTH($B1873),'Farm Crops'!$B$18:$N$28,D$5,0)  - VLOOKUP(D$4,'Farm Crops'!$B$4:$G$13,6,0)/1000*0.65*$C1873)</f>
        <v>1972.6944281524927</v>
      </c>
      <c r="E1873" s="67">
        <f xml:space="preserve">   MAX(0, HLOOKUP(MONTH($B1873),'Farm Crops'!$B$18:$N$28,E$5,0)  - VLOOKUP(E$4,'Farm Crops'!$B$4:$G$13,6,0)/1000*0.65*$C1873)</f>
        <v>3373.997509286412</v>
      </c>
      <c r="F1873" s="67">
        <f xml:space="preserve">   MAX(0, HLOOKUP(MONTH($B1873),'Farm Crops'!$B$18:$N$28,F$5,0)  - VLOOKUP(F$4,'Farm Crops'!$B$4:$G$13,6,0)/1000*0.65*$C1873)</f>
        <v>3687.8223440860206</v>
      </c>
      <c r="G1873" s="67">
        <f xml:space="preserve">   MAX(0, HLOOKUP(MONTH($B1873),'Farm Crops'!$B$18:$N$28,G$5,0)  - VLOOKUP(G$4,'Farm Crops'!$B$4:$G$13,6,0)/1000*0.65*$C1873)</f>
        <v>1040.7789677419355</v>
      </c>
      <c r="H1873" s="67">
        <f xml:space="preserve">   MAX(0, HLOOKUP(MONTH($B1873),'Farm Crops'!$B$18:$N$28,H$5,0)  - VLOOKUP(H$4,'Farm Crops'!$B$4:$G$13,6,0)/1000*0.65*$C1873)</f>
        <v>3571.6728563049851</v>
      </c>
      <c r="I1873" s="67">
        <f xml:space="preserve">   MAX(0, HLOOKUP(MONTH($B1873),'Farm Crops'!$B$18:$N$28,I$5,0)  - VLOOKUP(I$4,'Farm Crops'!$B$4:$G$13,6,0)/1000*0.65*$C1873)</f>
        <v>2000.1335522971651</v>
      </c>
      <c r="J1873" s="67">
        <f xml:space="preserve">   MAX(0, HLOOKUP(MONTH($B1873),'Farm Crops'!$B$18:$N$28,J$5,0)  - VLOOKUP(J$4,'Farm Crops'!$B$4:$G$13,6,0)/1000*0.65*$C1873)</f>
        <v>4934.3744477028349</v>
      </c>
      <c r="K1873" s="67">
        <f xml:space="preserve">   MAX(0, HLOOKUP(MONTH($B1873),'Farm Crops'!$B$18:$N$28,K$5,0)  - VLOOKUP(K$4,'Farm Crops'!$B$4:$G$13,6,0)/1000*0.65*$C1873)</f>
        <v>1165.8786432062559</v>
      </c>
      <c r="L1873" s="67">
        <f xml:space="preserve">   MAX(0, HLOOKUP(MONTH($B1873),'Farm Crops'!$B$18:$N$28,L$5,0)  - VLOOKUP(L$4,'Farm Crops'!$B$4:$G$13,6,0)/1000*0.65*$C1873)</f>
        <v>210.54251026392981</v>
      </c>
      <c r="M1873" s="67">
        <f xml:space="preserve">   MAX(0, HLOOKUP(MONTH($B1873),'Farm Crops'!$B$18:$N$28,M$5,0)  - VLOOKUP(M$4,'Farm Crops'!$B$4:$G$13,6,0)/1000*0.65*$C1873)</f>
        <v>1538.7422443792761</v>
      </c>
    </row>
    <row r="1874" spans="2:13" x14ac:dyDescent="0.2">
      <c r="B1874" s="4">
        <v>42351</v>
      </c>
      <c r="C1874" s="67">
        <f>'Observed Data'!$E1873</f>
        <v>0</v>
      </c>
      <c r="D1874" s="67">
        <f xml:space="preserve">   MAX(0, HLOOKUP(MONTH($B1874),'Farm Crops'!$B$18:$N$28,D$5,0)  - VLOOKUP(D$4,'Farm Crops'!$B$4:$G$13,6,0)/1000*0.65*$C1874)</f>
        <v>1972.6944281524927</v>
      </c>
      <c r="E1874" s="67">
        <f xml:space="preserve">   MAX(0, HLOOKUP(MONTH($B1874),'Farm Crops'!$B$18:$N$28,E$5,0)  - VLOOKUP(E$4,'Farm Crops'!$B$4:$G$13,6,0)/1000*0.65*$C1874)</f>
        <v>3373.997509286412</v>
      </c>
      <c r="F1874" s="67">
        <f xml:space="preserve">   MAX(0, HLOOKUP(MONTH($B1874),'Farm Crops'!$B$18:$N$28,F$5,0)  - VLOOKUP(F$4,'Farm Crops'!$B$4:$G$13,6,0)/1000*0.65*$C1874)</f>
        <v>3687.8223440860206</v>
      </c>
      <c r="G1874" s="67">
        <f xml:space="preserve">   MAX(0, HLOOKUP(MONTH($B1874),'Farm Crops'!$B$18:$N$28,G$5,0)  - VLOOKUP(G$4,'Farm Crops'!$B$4:$G$13,6,0)/1000*0.65*$C1874)</f>
        <v>1040.7789677419355</v>
      </c>
      <c r="H1874" s="67">
        <f xml:space="preserve">   MAX(0, HLOOKUP(MONTH($B1874),'Farm Crops'!$B$18:$N$28,H$5,0)  - VLOOKUP(H$4,'Farm Crops'!$B$4:$G$13,6,0)/1000*0.65*$C1874)</f>
        <v>3571.6728563049851</v>
      </c>
      <c r="I1874" s="67">
        <f xml:space="preserve">   MAX(0, HLOOKUP(MONTH($B1874),'Farm Crops'!$B$18:$N$28,I$5,0)  - VLOOKUP(I$4,'Farm Crops'!$B$4:$G$13,6,0)/1000*0.65*$C1874)</f>
        <v>2000.1335522971651</v>
      </c>
      <c r="J1874" s="67">
        <f xml:space="preserve">   MAX(0, HLOOKUP(MONTH($B1874),'Farm Crops'!$B$18:$N$28,J$5,0)  - VLOOKUP(J$4,'Farm Crops'!$B$4:$G$13,6,0)/1000*0.65*$C1874)</f>
        <v>4934.3744477028349</v>
      </c>
      <c r="K1874" s="67">
        <f xml:space="preserve">   MAX(0, HLOOKUP(MONTH($B1874),'Farm Crops'!$B$18:$N$28,K$5,0)  - VLOOKUP(K$4,'Farm Crops'!$B$4:$G$13,6,0)/1000*0.65*$C1874)</f>
        <v>1165.8786432062559</v>
      </c>
      <c r="L1874" s="67">
        <f xml:space="preserve">   MAX(0, HLOOKUP(MONTH($B1874),'Farm Crops'!$B$18:$N$28,L$5,0)  - VLOOKUP(L$4,'Farm Crops'!$B$4:$G$13,6,0)/1000*0.65*$C1874)</f>
        <v>210.54251026392981</v>
      </c>
      <c r="M1874" s="67">
        <f xml:space="preserve">   MAX(0, HLOOKUP(MONTH($B1874),'Farm Crops'!$B$18:$N$28,M$5,0)  - VLOOKUP(M$4,'Farm Crops'!$B$4:$G$13,6,0)/1000*0.65*$C1874)</f>
        <v>1538.7422443792761</v>
      </c>
    </row>
    <row r="1875" spans="2:13" x14ac:dyDescent="0.2">
      <c r="B1875" s="4">
        <v>42352</v>
      </c>
      <c r="C1875" s="67">
        <f>'Observed Data'!$E1874</f>
        <v>0</v>
      </c>
      <c r="D1875" s="67">
        <f xml:space="preserve">   MAX(0, HLOOKUP(MONTH($B1875),'Farm Crops'!$B$18:$N$28,D$5,0)  - VLOOKUP(D$4,'Farm Crops'!$B$4:$G$13,6,0)/1000*0.65*$C1875)</f>
        <v>1972.6944281524927</v>
      </c>
      <c r="E1875" s="67">
        <f xml:space="preserve">   MAX(0, HLOOKUP(MONTH($B1875),'Farm Crops'!$B$18:$N$28,E$5,0)  - VLOOKUP(E$4,'Farm Crops'!$B$4:$G$13,6,0)/1000*0.65*$C1875)</f>
        <v>3373.997509286412</v>
      </c>
      <c r="F1875" s="67">
        <f xml:space="preserve">   MAX(0, HLOOKUP(MONTH($B1875),'Farm Crops'!$B$18:$N$28,F$5,0)  - VLOOKUP(F$4,'Farm Crops'!$B$4:$G$13,6,0)/1000*0.65*$C1875)</f>
        <v>3687.8223440860206</v>
      </c>
      <c r="G1875" s="67">
        <f xml:space="preserve">   MAX(0, HLOOKUP(MONTH($B1875),'Farm Crops'!$B$18:$N$28,G$5,0)  - VLOOKUP(G$4,'Farm Crops'!$B$4:$G$13,6,0)/1000*0.65*$C1875)</f>
        <v>1040.7789677419355</v>
      </c>
      <c r="H1875" s="67">
        <f xml:space="preserve">   MAX(0, HLOOKUP(MONTH($B1875),'Farm Crops'!$B$18:$N$28,H$5,0)  - VLOOKUP(H$4,'Farm Crops'!$B$4:$G$13,6,0)/1000*0.65*$C1875)</f>
        <v>3571.6728563049851</v>
      </c>
      <c r="I1875" s="67">
        <f xml:space="preserve">   MAX(0, HLOOKUP(MONTH($B1875),'Farm Crops'!$B$18:$N$28,I$5,0)  - VLOOKUP(I$4,'Farm Crops'!$B$4:$G$13,6,0)/1000*0.65*$C1875)</f>
        <v>2000.1335522971651</v>
      </c>
      <c r="J1875" s="67">
        <f xml:space="preserve">   MAX(0, HLOOKUP(MONTH($B1875),'Farm Crops'!$B$18:$N$28,J$5,0)  - VLOOKUP(J$4,'Farm Crops'!$B$4:$G$13,6,0)/1000*0.65*$C1875)</f>
        <v>4934.3744477028349</v>
      </c>
      <c r="K1875" s="67">
        <f xml:space="preserve">   MAX(0, HLOOKUP(MONTH($B1875),'Farm Crops'!$B$18:$N$28,K$5,0)  - VLOOKUP(K$4,'Farm Crops'!$B$4:$G$13,6,0)/1000*0.65*$C1875)</f>
        <v>1165.8786432062559</v>
      </c>
      <c r="L1875" s="67">
        <f xml:space="preserve">   MAX(0, HLOOKUP(MONTH($B1875),'Farm Crops'!$B$18:$N$28,L$5,0)  - VLOOKUP(L$4,'Farm Crops'!$B$4:$G$13,6,0)/1000*0.65*$C1875)</f>
        <v>210.54251026392981</v>
      </c>
      <c r="M1875" s="67">
        <f xml:space="preserve">   MAX(0, HLOOKUP(MONTH($B1875),'Farm Crops'!$B$18:$N$28,M$5,0)  - VLOOKUP(M$4,'Farm Crops'!$B$4:$G$13,6,0)/1000*0.65*$C1875)</f>
        <v>1538.7422443792761</v>
      </c>
    </row>
    <row r="1876" spans="2:13" x14ac:dyDescent="0.2">
      <c r="B1876" s="4">
        <v>42353</v>
      </c>
      <c r="C1876" s="67">
        <f>'Observed Data'!$E1875</f>
        <v>0</v>
      </c>
      <c r="D1876" s="67">
        <f xml:space="preserve">   MAX(0, HLOOKUP(MONTH($B1876),'Farm Crops'!$B$18:$N$28,D$5,0)  - VLOOKUP(D$4,'Farm Crops'!$B$4:$G$13,6,0)/1000*0.65*$C1876)</f>
        <v>1972.6944281524927</v>
      </c>
      <c r="E1876" s="67">
        <f xml:space="preserve">   MAX(0, HLOOKUP(MONTH($B1876),'Farm Crops'!$B$18:$N$28,E$5,0)  - VLOOKUP(E$4,'Farm Crops'!$B$4:$G$13,6,0)/1000*0.65*$C1876)</f>
        <v>3373.997509286412</v>
      </c>
      <c r="F1876" s="67">
        <f xml:space="preserve">   MAX(0, HLOOKUP(MONTH($B1876),'Farm Crops'!$B$18:$N$28,F$5,0)  - VLOOKUP(F$4,'Farm Crops'!$B$4:$G$13,6,0)/1000*0.65*$C1876)</f>
        <v>3687.8223440860206</v>
      </c>
      <c r="G1876" s="67">
        <f xml:space="preserve">   MAX(0, HLOOKUP(MONTH($B1876),'Farm Crops'!$B$18:$N$28,G$5,0)  - VLOOKUP(G$4,'Farm Crops'!$B$4:$G$13,6,0)/1000*0.65*$C1876)</f>
        <v>1040.7789677419355</v>
      </c>
      <c r="H1876" s="67">
        <f xml:space="preserve">   MAX(0, HLOOKUP(MONTH($B1876),'Farm Crops'!$B$18:$N$28,H$5,0)  - VLOOKUP(H$4,'Farm Crops'!$B$4:$G$13,6,0)/1000*0.65*$C1876)</f>
        <v>3571.6728563049851</v>
      </c>
      <c r="I1876" s="67">
        <f xml:space="preserve">   MAX(0, HLOOKUP(MONTH($B1876),'Farm Crops'!$B$18:$N$28,I$5,0)  - VLOOKUP(I$4,'Farm Crops'!$B$4:$G$13,6,0)/1000*0.65*$C1876)</f>
        <v>2000.1335522971651</v>
      </c>
      <c r="J1876" s="67">
        <f xml:space="preserve">   MAX(0, HLOOKUP(MONTH($B1876),'Farm Crops'!$B$18:$N$28,J$5,0)  - VLOOKUP(J$4,'Farm Crops'!$B$4:$G$13,6,0)/1000*0.65*$C1876)</f>
        <v>4934.3744477028349</v>
      </c>
      <c r="K1876" s="67">
        <f xml:space="preserve">   MAX(0, HLOOKUP(MONTH($B1876),'Farm Crops'!$B$18:$N$28,K$5,0)  - VLOOKUP(K$4,'Farm Crops'!$B$4:$G$13,6,0)/1000*0.65*$C1876)</f>
        <v>1165.8786432062559</v>
      </c>
      <c r="L1876" s="67">
        <f xml:space="preserve">   MAX(0, HLOOKUP(MONTH($B1876),'Farm Crops'!$B$18:$N$28,L$5,0)  - VLOOKUP(L$4,'Farm Crops'!$B$4:$G$13,6,0)/1000*0.65*$C1876)</f>
        <v>210.54251026392981</v>
      </c>
      <c r="M1876" s="67">
        <f xml:space="preserve">   MAX(0, HLOOKUP(MONTH($B1876),'Farm Crops'!$B$18:$N$28,M$5,0)  - VLOOKUP(M$4,'Farm Crops'!$B$4:$G$13,6,0)/1000*0.65*$C1876)</f>
        <v>1538.7422443792761</v>
      </c>
    </row>
    <row r="1877" spans="2:13" x14ac:dyDescent="0.2">
      <c r="B1877" s="4">
        <v>42354</v>
      </c>
      <c r="C1877" s="67">
        <f>'Observed Data'!$E1876</f>
        <v>0</v>
      </c>
      <c r="D1877" s="67">
        <f xml:space="preserve">   MAX(0, HLOOKUP(MONTH($B1877),'Farm Crops'!$B$18:$N$28,D$5,0)  - VLOOKUP(D$4,'Farm Crops'!$B$4:$G$13,6,0)/1000*0.65*$C1877)</f>
        <v>1972.6944281524927</v>
      </c>
      <c r="E1877" s="67">
        <f xml:space="preserve">   MAX(0, HLOOKUP(MONTH($B1877),'Farm Crops'!$B$18:$N$28,E$5,0)  - VLOOKUP(E$4,'Farm Crops'!$B$4:$G$13,6,0)/1000*0.65*$C1877)</f>
        <v>3373.997509286412</v>
      </c>
      <c r="F1877" s="67">
        <f xml:space="preserve">   MAX(0, HLOOKUP(MONTH($B1877),'Farm Crops'!$B$18:$N$28,F$5,0)  - VLOOKUP(F$4,'Farm Crops'!$B$4:$G$13,6,0)/1000*0.65*$C1877)</f>
        <v>3687.8223440860206</v>
      </c>
      <c r="G1877" s="67">
        <f xml:space="preserve">   MAX(0, HLOOKUP(MONTH($B1877),'Farm Crops'!$B$18:$N$28,G$5,0)  - VLOOKUP(G$4,'Farm Crops'!$B$4:$G$13,6,0)/1000*0.65*$C1877)</f>
        <v>1040.7789677419355</v>
      </c>
      <c r="H1877" s="67">
        <f xml:space="preserve">   MAX(0, HLOOKUP(MONTH($B1877),'Farm Crops'!$B$18:$N$28,H$5,0)  - VLOOKUP(H$4,'Farm Crops'!$B$4:$G$13,6,0)/1000*0.65*$C1877)</f>
        <v>3571.6728563049851</v>
      </c>
      <c r="I1877" s="67">
        <f xml:space="preserve">   MAX(0, HLOOKUP(MONTH($B1877),'Farm Crops'!$B$18:$N$28,I$5,0)  - VLOOKUP(I$4,'Farm Crops'!$B$4:$G$13,6,0)/1000*0.65*$C1877)</f>
        <v>2000.1335522971651</v>
      </c>
      <c r="J1877" s="67">
        <f xml:space="preserve">   MAX(0, HLOOKUP(MONTH($B1877),'Farm Crops'!$B$18:$N$28,J$5,0)  - VLOOKUP(J$4,'Farm Crops'!$B$4:$G$13,6,0)/1000*0.65*$C1877)</f>
        <v>4934.3744477028349</v>
      </c>
      <c r="K1877" s="67">
        <f xml:space="preserve">   MAX(0, HLOOKUP(MONTH($B1877),'Farm Crops'!$B$18:$N$28,K$5,0)  - VLOOKUP(K$4,'Farm Crops'!$B$4:$G$13,6,0)/1000*0.65*$C1877)</f>
        <v>1165.8786432062559</v>
      </c>
      <c r="L1877" s="67">
        <f xml:space="preserve">   MAX(0, HLOOKUP(MONTH($B1877),'Farm Crops'!$B$18:$N$28,L$5,0)  - VLOOKUP(L$4,'Farm Crops'!$B$4:$G$13,6,0)/1000*0.65*$C1877)</f>
        <v>210.54251026392981</v>
      </c>
      <c r="M1877" s="67">
        <f xml:space="preserve">   MAX(0, HLOOKUP(MONTH($B1877),'Farm Crops'!$B$18:$N$28,M$5,0)  - VLOOKUP(M$4,'Farm Crops'!$B$4:$G$13,6,0)/1000*0.65*$C1877)</f>
        <v>1538.7422443792761</v>
      </c>
    </row>
    <row r="1878" spans="2:13" x14ac:dyDescent="0.2">
      <c r="B1878" s="4">
        <v>42355</v>
      </c>
      <c r="C1878" s="67">
        <f>'Observed Data'!$E1877</f>
        <v>0</v>
      </c>
      <c r="D1878" s="67">
        <f xml:space="preserve">   MAX(0, HLOOKUP(MONTH($B1878),'Farm Crops'!$B$18:$N$28,D$5,0)  - VLOOKUP(D$4,'Farm Crops'!$B$4:$G$13,6,0)/1000*0.65*$C1878)</f>
        <v>1972.6944281524927</v>
      </c>
      <c r="E1878" s="67">
        <f xml:space="preserve">   MAX(0, HLOOKUP(MONTH($B1878),'Farm Crops'!$B$18:$N$28,E$5,0)  - VLOOKUP(E$4,'Farm Crops'!$B$4:$G$13,6,0)/1000*0.65*$C1878)</f>
        <v>3373.997509286412</v>
      </c>
      <c r="F1878" s="67">
        <f xml:space="preserve">   MAX(0, HLOOKUP(MONTH($B1878),'Farm Crops'!$B$18:$N$28,F$5,0)  - VLOOKUP(F$4,'Farm Crops'!$B$4:$G$13,6,0)/1000*0.65*$C1878)</f>
        <v>3687.8223440860206</v>
      </c>
      <c r="G1878" s="67">
        <f xml:space="preserve">   MAX(0, HLOOKUP(MONTH($B1878),'Farm Crops'!$B$18:$N$28,G$5,0)  - VLOOKUP(G$4,'Farm Crops'!$B$4:$G$13,6,0)/1000*0.65*$C1878)</f>
        <v>1040.7789677419355</v>
      </c>
      <c r="H1878" s="67">
        <f xml:space="preserve">   MAX(0, HLOOKUP(MONTH($B1878),'Farm Crops'!$B$18:$N$28,H$5,0)  - VLOOKUP(H$4,'Farm Crops'!$B$4:$G$13,6,0)/1000*0.65*$C1878)</f>
        <v>3571.6728563049851</v>
      </c>
      <c r="I1878" s="67">
        <f xml:space="preserve">   MAX(0, HLOOKUP(MONTH($B1878),'Farm Crops'!$B$18:$N$28,I$5,0)  - VLOOKUP(I$4,'Farm Crops'!$B$4:$G$13,6,0)/1000*0.65*$C1878)</f>
        <v>2000.1335522971651</v>
      </c>
      <c r="J1878" s="67">
        <f xml:space="preserve">   MAX(0, HLOOKUP(MONTH($B1878),'Farm Crops'!$B$18:$N$28,J$5,0)  - VLOOKUP(J$4,'Farm Crops'!$B$4:$G$13,6,0)/1000*0.65*$C1878)</f>
        <v>4934.3744477028349</v>
      </c>
      <c r="K1878" s="67">
        <f xml:space="preserve">   MAX(0, HLOOKUP(MONTH($B1878),'Farm Crops'!$B$18:$N$28,K$5,0)  - VLOOKUP(K$4,'Farm Crops'!$B$4:$G$13,6,0)/1000*0.65*$C1878)</f>
        <v>1165.8786432062559</v>
      </c>
      <c r="L1878" s="67">
        <f xml:space="preserve">   MAX(0, HLOOKUP(MONTH($B1878),'Farm Crops'!$B$18:$N$28,L$5,0)  - VLOOKUP(L$4,'Farm Crops'!$B$4:$G$13,6,0)/1000*0.65*$C1878)</f>
        <v>210.54251026392981</v>
      </c>
      <c r="M1878" s="67">
        <f xml:space="preserve">   MAX(0, HLOOKUP(MONTH($B1878),'Farm Crops'!$B$18:$N$28,M$5,0)  - VLOOKUP(M$4,'Farm Crops'!$B$4:$G$13,6,0)/1000*0.65*$C1878)</f>
        <v>1538.7422443792761</v>
      </c>
    </row>
    <row r="1879" spans="2:13" x14ac:dyDescent="0.2">
      <c r="B1879" s="4">
        <v>42356</v>
      </c>
      <c r="C1879" s="67">
        <f>'Observed Data'!$E1878</f>
        <v>0</v>
      </c>
      <c r="D1879" s="67">
        <f xml:space="preserve">   MAX(0, HLOOKUP(MONTH($B1879),'Farm Crops'!$B$18:$N$28,D$5,0)  - VLOOKUP(D$4,'Farm Crops'!$B$4:$G$13,6,0)/1000*0.65*$C1879)</f>
        <v>1972.6944281524927</v>
      </c>
      <c r="E1879" s="67">
        <f xml:space="preserve">   MAX(0, HLOOKUP(MONTH($B1879),'Farm Crops'!$B$18:$N$28,E$5,0)  - VLOOKUP(E$4,'Farm Crops'!$B$4:$G$13,6,0)/1000*0.65*$C1879)</f>
        <v>3373.997509286412</v>
      </c>
      <c r="F1879" s="67">
        <f xml:space="preserve">   MAX(0, HLOOKUP(MONTH($B1879),'Farm Crops'!$B$18:$N$28,F$5,0)  - VLOOKUP(F$4,'Farm Crops'!$B$4:$G$13,6,0)/1000*0.65*$C1879)</f>
        <v>3687.8223440860206</v>
      </c>
      <c r="G1879" s="67">
        <f xml:space="preserve">   MAX(0, HLOOKUP(MONTH($B1879),'Farm Crops'!$B$18:$N$28,G$5,0)  - VLOOKUP(G$4,'Farm Crops'!$B$4:$G$13,6,0)/1000*0.65*$C1879)</f>
        <v>1040.7789677419355</v>
      </c>
      <c r="H1879" s="67">
        <f xml:space="preserve">   MAX(0, HLOOKUP(MONTH($B1879),'Farm Crops'!$B$18:$N$28,H$5,0)  - VLOOKUP(H$4,'Farm Crops'!$B$4:$G$13,6,0)/1000*0.65*$C1879)</f>
        <v>3571.6728563049851</v>
      </c>
      <c r="I1879" s="67">
        <f xml:space="preserve">   MAX(0, HLOOKUP(MONTH($B1879),'Farm Crops'!$B$18:$N$28,I$5,0)  - VLOOKUP(I$4,'Farm Crops'!$B$4:$G$13,6,0)/1000*0.65*$C1879)</f>
        <v>2000.1335522971651</v>
      </c>
      <c r="J1879" s="67">
        <f xml:space="preserve">   MAX(0, HLOOKUP(MONTH($B1879),'Farm Crops'!$B$18:$N$28,J$5,0)  - VLOOKUP(J$4,'Farm Crops'!$B$4:$G$13,6,0)/1000*0.65*$C1879)</f>
        <v>4934.3744477028349</v>
      </c>
      <c r="K1879" s="67">
        <f xml:space="preserve">   MAX(0, HLOOKUP(MONTH($B1879),'Farm Crops'!$B$18:$N$28,K$5,0)  - VLOOKUP(K$4,'Farm Crops'!$B$4:$G$13,6,0)/1000*0.65*$C1879)</f>
        <v>1165.8786432062559</v>
      </c>
      <c r="L1879" s="67">
        <f xml:space="preserve">   MAX(0, HLOOKUP(MONTH($B1879),'Farm Crops'!$B$18:$N$28,L$5,0)  - VLOOKUP(L$4,'Farm Crops'!$B$4:$G$13,6,0)/1000*0.65*$C1879)</f>
        <v>210.54251026392981</v>
      </c>
      <c r="M1879" s="67">
        <f xml:space="preserve">   MAX(0, HLOOKUP(MONTH($B1879),'Farm Crops'!$B$18:$N$28,M$5,0)  - VLOOKUP(M$4,'Farm Crops'!$B$4:$G$13,6,0)/1000*0.65*$C1879)</f>
        <v>1538.7422443792761</v>
      </c>
    </row>
    <row r="1880" spans="2:13" x14ac:dyDescent="0.2">
      <c r="B1880" s="4">
        <v>42357</v>
      </c>
      <c r="C1880" s="67">
        <f>'Observed Data'!$E1879</f>
        <v>0</v>
      </c>
      <c r="D1880" s="67">
        <f xml:space="preserve">   MAX(0, HLOOKUP(MONTH($B1880),'Farm Crops'!$B$18:$N$28,D$5,0)  - VLOOKUP(D$4,'Farm Crops'!$B$4:$G$13,6,0)/1000*0.65*$C1880)</f>
        <v>1972.6944281524927</v>
      </c>
      <c r="E1880" s="67">
        <f xml:space="preserve">   MAX(0, HLOOKUP(MONTH($B1880),'Farm Crops'!$B$18:$N$28,E$5,0)  - VLOOKUP(E$4,'Farm Crops'!$B$4:$G$13,6,0)/1000*0.65*$C1880)</f>
        <v>3373.997509286412</v>
      </c>
      <c r="F1880" s="67">
        <f xml:space="preserve">   MAX(0, HLOOKUP(MONTH($B1880),'Farm Crops'!$B$18:$N$28,F$5,0)  - VLOOKUP(F$4,'Farm Crops'!$B$4:$G$13,6,0)/1000*0.65*$C1880)</f>
        <v>3687.8223440860206</v>
      </c>
      <c r="G1880" s="67">
        <f xml:space="preserve">   MAX(0, HLOOKUP(MONTH($B1880),'Farm Crops'!$B$18:$N$28,G$5,0)  - VLOOKUP(G$4,'Farm Crops'!$B$4:$G$13,6,0)/1000*0.65*$C1880)</f>
        <v>1040.7789677419355</v>
      </c>
      <c r="H1880" s="67">
        <f xml:space="preserve">   MAX(0, HLOOKUP(MONTH($B1880),'Farm Crops'!$B$18:$N$28,H$5,0)  - VLOOKUP(H$4,'Farm Crops'!$B$4:$G$13,6,0)/1000*0.65*$C1880)</f>
        <v>3571.6728563049851</v>
      </c>
      <c r="I1880" s="67">
        <f xml:space="preserve">   MAX(0, HLOOKUP(MONTH($B1880),'Farm Crops'!$B$18:$N$28,I$5,0)  - VLOOKUP(I$4,'Farm Crops'!$B$4:$G$13,6,0)/1000*0.65*$C1880)</f>
        <v>2000.1335522971651</v>
      </c>
      <c r="J1880" s="67">
        <f xml:space="preserve">   MAX(0, HLOOKUP(MONTH($B1880),'Farm Crops'!$B$18:$N$28,J$5,0)  - VLOOKUP(J$4,'Farm Crops'!$B$4:$G$13,6,0)/1000*0.65*$C1880)</f>
        <v>4934.3744477028349</v>
      </c>
      <c r="K1880" s="67">
        <f xml:space="preserve">   MAX(0, HLOOKUP(MONTH($B1880),'Farm Crops'!$B$18:$N$28,K$5,0)  - VLOOKUP(K$4,'Farm Crops'!$B$4:$G$13,6,0)/1000*0.65*$C1880)</f>
        <v>1165.8786432062559</v>
      </c>
      <c r="L1880" s="67">
        <f xml:space="preserve">   MAX(0, HLOOKUP(MONTH($B1880),'Farm Crops'!$B$18:$N$28,L$5,0)  - VLOOKUP(L$4,'Farm Crops'!$B$4:$G$13,6,0)/1000*0.65*$C1880)</f>
        <v>210.54251026392981</v>
      </c>
      <c r="M1880" s="67">
        <f xml:space="preserve">   MAX(0, HLOOKUP(MONTH($B1880),'Farm Crops'!$B$18:$N$28,M$5,0)  - VLOOKUP(M$4,'Farm Crops'!$B$4:$G$13,6,0)/1000*0.65*$C1880)</f>
        <v>1538.7422443792761</v>
      </c>
    </row>
    <row r="1881" spans="2:13" x14ac:dyDescent="0.2">
      <c r="B1881" s="4">
        <v>42358</v>
      </c>
      <c r="C1881" s="67">
        <f>'Observed Data'!$E1880</f>
        <v>0</v>
      </c>
      <c r="D1881" s="67">
        <f xml:space="preserve">   MAX(0, HLOOKUP(MONTH($B1881),'Farm Crops'!$B$18:$N$28,D$5,0)  - VLOOKUP(D$4,'Farm Crops'!$B$4:$G$13,6,0)/1000*0.65*$C1881)</f>
        <v>1972.6944281524927</v>
      </c>
      <c r="E1881" s="67">
        <f xml:space="preserve">   MAX(0, HLOOKUP(MONTH($B1881),'Farm Crops'!$B$18:$N$28,E$5,0)  - VLOOKUP(E$4,'Farm Crops'!$B$4:$G$13,6,0)/1000*0.65*$C1881)</f>
        <v>3373.997509286412</v>
      </c>
      <c r="F1881" s="67">
        <f xml:space="preserve">   MAX(0, HLOOKUP(MONTH($B1881),'Farm Crops'!$B$18:$N$28,F$5,0)  - VLOOKUP(F$4,'Farm Crops'!$B$4:$G$13,6,0)/1000*0.65*$C1881)</f>
        <v>3687.8223440860206</v>
      </c>
      <c r="G1881" s="67">
        <f xml:space="preserve">   MAX(0, HLOOKUP(MONTH($B1881),'Farm Crops'!$B$18:$N$28,G$5,0)  - VLOOKUP(G$4,'Farm Crops'!$B$4:$G$13,6,0)/1000*0.65*$C1881)</f>
        <v>1040.7789677419355</v>
      </c>
      <c r="H1881" s="67">
        <f xml:space="preserve">   MAX(0, HLOOKUP(MONTH($B1881),'Farm Crops'!$B$18:$N$28,H$5,0)  - VLOOKUP(H$4,'Farm Crops'!$B$4:$G$13,6,0)/1000*0.65*$C1881)</f>
        <v>3571.6728563049851</v>
      </c>
      <c r="I1881" s="67">
        <f xml:space="preserve">   MAX(0, HLOOKUP(MONTH($B1881),'Farm Crops'!$B$18:$N$28,I$5,0)  - VLOOKUP(I$4,'Farm Crops'!$B$4:$G$13,6,0)/1000*0.65*$C1881)</f>
        <v>2000.1335522971651</v>
      </c>
      <c r="J1881" s="67">
        <f xml:space="preserve">   MAX(0, HLOOKUP(MONTH($B1881),'Farm Crops'!$B$18:$N$28,J$5,0)  - VLOOKUP(J$4,'Farm Crops'!$B$4:$G$13,6,0)/1000*0.65*$C1881)</f>
        <v>4934.3744477028349</v>
      </c>
      <c r="K1881" s="67">
        <f xml:space="preserve">   MAX(0, HLOOKUP(MONTH($B1881),'Farm Crops'!$B$18:$N$28,K$5,0)  - VLOOKUP(K$4,'Farm Crops'!$B$4:$G$13,6,0)/1000*0.65*$C1881)</f>
        <v>1165.8786432062559</v>
      </c>
      <c r="L1881" s="67">
        <f xml:space="preserve">   MAX(0, HLOOKUP(MONTH($B1881),'Farm Crops'!$B$18:$N$28,L$5,0)  - VLOOKUP(L$4,'Farm Crops'!$B$4:$G$13,6,0)/1000*0.65*$C1881)</f>
        <v>210.54251026392981</v>
      </c>
      <c r="M1881" s="67">
        <f xml:space="preserve">   MAX(0, HLOOKUP(MONTH($B1881),'Farm Crops'!$B$18:$N$28,M$5,0)  - VLOOKUP(M$4,'Farm Crops'!$B$4:$G$13,6,0)/1000*0.65*$C1881)</f>
        <v>1538.7422443792761</v>
      </c>
    </row>
    <row r="1882" spans="2:13" x14ac:dyDescent="0.2">
      <c r="B1882" s="4">
        <v>42359</v>
      </c>
      <c r="C1882" s="67">
        <f>'Observed Data'!$E1881</f>
        <v>0</v>
      </c>
      <c r="D1882" s="67">
        <f xml:space="preserve">   MAX(0, HLOOKUP(MONTH($B1882),'Farm Crops'!$B$18:$N$28,D$5,0)  - VLOOKUP(D$4,'Farm Crops'!$B$4:$G$13,6,0)/1000*0.65*$C1882)</f>
        <v>1972.6944281524927</v>
      </c>
      <c r="E1882" s="67">
        <f xml:space="preserve">   MAX(0, HLOOKUP(MONTH($B1882),'Farm Crops'!$B$18:$N$28,E$5,0)  - VLOOKUP(E$4,'Farm Crops'!$B$4:$G$13,6,0)/1000*0.65*$C1882)</f>
        <v>3373.997509286412</v>
      </c>
      <c r="F1882" s="67">
        <f xml:space="preserve">   MAX(0, HLOOKUP(MONTH($B1882),'Farm Crops'!$B$18:$N$28,F$5,0)  - VLOOKUP(F$4,'Farm Crops'!$B$4:$G$13,6,0)/1000*0.65*$C1882)</f>
        <v>3687.8223440860206</v>
      </c>
      <c r="G1882" s="67">
        <f xml:space="preserve">   MAX(0, HLOOKUP(MONTH($B1882),'Farm Crops'!$B$18:$N$28,G$5,0)  - VLOOKUP(G$4,'Farm Crops'!$B$4:$G$13,6,0)/1000*0.65*$C1882)</f>
        <v>1040.7789677419355</v>
      </c>
      <c r="H1882" s="67">
        <f xml:space="preserve">   MAX(0, HLOOKUP(MONTH($B1882),'Farm Crops'!$B$18:$N$28,H$5,0)  - VLOOKUP(H$4,'Farm Crops'!$B$4:$G$13,6,0)/1000*0.65*$C1882)</f>
        <v>3571.6728563049851</v>
      </c>
      <c r="I1882" s="67">
        <f xml:space="preserve">   MAX(0, HLOOKUP(MONTH($B1882),'Farm Crops'!$B$18:$N$28,I$5,0)  - VLOOKUP(I$4,'Farm Crops'!$B$4:$G$13,6,0)/1000*0.65*$C1882)</f>
        <v>2000.1335522971651</v>
      </c>
      <c r="J1882" s="67">
        <f xml:space="preserve">   MAX(0, HLOOKUP(MONTH($B1882),'Farm Crops'!$B$18:$N$28,J$5,0)  - VLOOKUP(J$4,'Farm Crops'!$B$4:$G$13,6,0)/1000*0.65*$C1882)</f>
        <v>4934.3744477028349</v>
      </c>
      <c r="K1882" s="67">
        <f xml:space="preserve">   MAX(0, HLOOKUP(MONTH($B1882),'Farm Crops'!$B$18:$N$28,K$5,0)  - VLOOKUP(K$4,'Farm Crops'!$B$4:$G$13,6,0)/1000*0.65*$C1882)</f>
        <v>1165.8786432062559</v>
      </c>
      <c r="L1882" s="67">
        <f xml:space="preserve">   MAX(0, HLOOKUP(MONTH($B1882),'Farm Crops'!$B$18:$N$28,L$5,0)  - VLOOKUP(L$4,'Farm Crops'!$B$4:$G$13,6,0)/1000*0.65*$C1882)</f>
        <v>210.54251026392981</v>
      </c>
      <c r="M1882" s="67">
        <f xml:space="preserve">   MAX(0, HLOOKUP(MONTH($B1882),'Farm Crops'!$B$18:$N$28,M$5,0)  - VLOOKUP(M$4,'Farm Crops'!$B$4:$G$13,6,0)/1000*0.65*$C1882)</f>
        <v>1538.7422443792761</v>
      </c>
    </row>
    <row r="1883" spans="2:13" x14ac:dyDescent="0.2">
      <c r="B1883" s="4">
        <v>42360</v>
      </c>
      <c r="C1883" s="67">
        <f>'Observed Data'!$E1882</f>
        <v>0</v>
      </c>
      <c r="D1883" s="67">
        <f xml:space="preserve">   MAX(0, HLOOKUP(MONTH($B1883),'Farm Crops'!$B$18:$N$28,D$5,0)  - VLOOKUP(D$4,'Farm Crops'!$B$4:$G$13,6,0)/1000*0.65*$C1883)</f>
        <v>1972.6944281524927</v>
      </c>
      <c r="E1883" s="67">
        <f xml:space="preserve">   MAX(0, HLOOKUP(MONTH($B1883),'Farm Crops'!$B$18:$N$28,E$5,0)  - VLOOKUP(E$4,'Farm Crops'!$B$4:$G$13,6,0)/1000*0.65*$C1883)</f>
        <v>3373.997509286412</v>
      </c>
      <c r="F1883" s="67">
        <f xml:space="preserve">   MAX(0, HLOOKUP(MONTH($B1883),'Farm Crops'!$B$18:$N$28,F$5,0)  - VLOOKUP(F$4,'Farm Crops'!$B$4:$G$13,6,0)/1000*0.65*$C1883)</f>
        <v>3687.8223440860206</v>
      </c>
      <c r="G1883" s="67">
        <f xml:space="preserve">   MAX(0, HLOOKUP(MONTH($B1883),'Farm Crops'!$B$18:$N$28,G$5,0)  - VLOOKUP(G$4,'Farm Crops'!$B$4:$G$13,6,0)/1000*0.65*$C1883)</f>
        <v>1040.7789677419355</v>
      </c>
      <c r="H1883" s="67">
        <f xml:space="preserve">   MAX(0, HLOOKUP(MONTH($B1883),'Farm Crops'!$B$18:$N$28,H$5,0)  - VLOOKUP(H$4,'Farm Crops'!$B$4:$G$13,6,0)/1000*0.65*$C1883)</f>
        <v>3571.6728563049851</v>
      </c>
      <c r="I1883" s="67">
        <f xml:space="preserve">   MAX(0, HLOOKUP(MONTH($B1883),'Farm Crops'!$B$18:$N$28,I$5,0)  - VLOOKUP(I$4,'Farm Crops'!$B$4:$G$13,6,0)/1000*0.65*$C1883)</f>
        <v>2000.1335522971651</v>
      </c>
      <c r="J1883" s="67">
        <f xml:space="preserve">   MAX(0, HLOOKUP(MONTH($B1883),'Farm Crops'!$B$18:$N$28,J$5,0)  - VLOOKUP(J$4,'Farm Crops'!$B$4:$G$13,6,0)/1000*0.65*$C1883)</f>
        <v>4934.3744477028349</v>
      </c>
      <c r="K1883" s="67">
        <f xml:space="preserve">   MAX(0, HLOOKUP(MONTH($B1883),'Farm Crops'!$B$18:$N$28,K$5,0)  - VLOOKUP(K$4,'Farm Crops'!$B$4:$G$13,6,0)/1000*0.65*$C1883)</f>
        <v>1165.8786432062559</v>
      </c>
      <c r="L1883" s="67">
        <f xml:space="preserve">   MAX(0, HLOOKUP(MONTH($B1883),'Farm Crops'!$B$18:$N$28,L$5,0)  - VLOOKUP(L$4,'Farm Crops'!$B$4:$G$13,6,0)/1000*0.65*$C1883)</f>
        <v>210.54251026392981</v>
      </c>
      <c r="M1883" s="67">
        <f xml:space="preserve">   MAX(0, HLOOKUP(MONTH($B1883),'Farm Crops'!$B$18:$N$28,M$5,0)  - VLOOKUP(M$4,'Farm Crops'!$B$4:$G$13,6,0)/1000*0.65*$C1883)</f>
        <v>1538.7422443792761</v>
      </c>
    </row>
    <row r="1884" spans="2:13" x14ac:dyDescent="0.2">
      <c r="B1884" s="4">
        <v>42361</v>
      </c>
      <c r="C1884" s="67">
        <f>'Observed Data'!$E1883</f>
        <v>0</v>
      </c>
      <c r="D1884" s="67">
        <f xml:space="preserve">   MAX(0, HLOOKUP(MONTH($B1884),'Farm Crops'!$B$18:$N$28,D$5,0)  - VLOOKUP(D$4,'Farm Crops'!$B$4:$G$13,6,0)/1000*0.65*$C1884)</f>
        <v>1972.6944281524927</v>
      </c>
      <c r="E1884" s="67">
        <f xml:space="preserve">   MAX(0, HLOOKUP(MONTH($B1884),'Farm Crops'!$B$18:$N$28,E$5,0)  - VLOOKUP(E$4,'Farm Crops'!$B$4:$G$13,6,0)/1000*0.65*$C1884)</f>
        <v>3373.997509286412</v>
      </c>
      <c r="F1884" s="67">
        <f xml:space="preserve">   MAX(0, HLOOKUP(MONTH($B1884),'Farm Crops'!$B$18:$N$28,F$5,0)  - VLOOKUP(F$4,'Farm Crops'!$B$4:$G$13,6,0)/1000*0.65*$C1884)</f>
        <v>3687.8223440860206</v>
      </c>
      <c r="G1884" s="67">
        <f xml:space="preserve">   MAX(0, HLOOKUP(MONTH($B1884),'Farm Crops'!$B$18:$N$28,G$5,0)  - VLOOKUP(G$4,'Farm Crops'!$B$4:$G$13,6,0)/1000*0.65*$C1884)</f>
        <v>1040.7789677419355</v>
      </c>
      <c r="H1884" s="67">
        <f xml:space="preserve">   MAX(0, HLOOKUP(MONTH($B1884),'Farm Crops'!$B$18:$N$28,H$5,0)  - VLOOKUP(H$4,'Farm Crops'!$B$4:$G$13,6,0)/1000*0.65*$C1884)</f>
        <v>3571.6728563049851</v>
      </c>
      <c r="I1884" s="67">
        <f xml:space="preserve">   MAX(0, HLOOKUP(MONTH($B1884),'Farm Crops'!$B$18:$N$28,I$5,0)  - VLOOKUP(I$4,'Farm Crops'!$B$4:$G$13,6,0)/1000*0.65*$C1884)</f>
        <v>2000.1335522971651</v>
      </c>
      <c r="J1884" s="67">
        <f xml:space="preserve">   MAX(0, HLOOKUP(MONTH($B1884),'Farm Crops'!$B$18:$N$28,J$5,0)  - VLOOKUP(J$4,'Farm Crops'!$B$4:$G$13,6,0)/1000*0.65*$C1884)</f>
        <v>4934.3744477028349</v>
      </c>
      <c r="K1884" s="67">
        <f xml:space="preserve">   MAX(0, HLOOKUP(MONTH($B1884),'Farm Crops'!$B$18:$N$28,K$5,0)  - VLOOKUP(K$4,'Farm Crops'!$B$4:$G$13,6,0)/1000*0.65*$C1884)</f>
        <v>1165.8786432062559</v>
      </c>
      <c r="L1884" s="67">
        <f xml:space="preserve">   MAX(0, HLOOKUP(MONTH($B1884),'Farm Crops'!$B$18:$N$28,L$5,0)  - VLOOKUP(L$4,'Farm Crops'!$B$4:$G$13,6,0)/1000*0.65*$C1884)</f>
        <v>210.54251026392981</v>
      </c>
      <c r="M1884" s="67">
        <f xml:space="preserve">   MAX(0, HLOOKUP(MONTH($B1884),'Farm Crops'!$B$18:$N$28,M$5,0)  - VLOOKUP(M$4,'Farm Crops'!$B$4:$G$13,6,0)/1000*0.65*$C1884)</f>
        <v>1538.7422443792761</v>
      </c>
    </row>
    <row r="1885" spans="2:13" x14ac:dyDescent="0.2">
      <c r="B1885" s="4">
        <v>42362</v>
      </c>
      <c r="C1885" s="67">
        <f>'Observed Data'!$E1884</f>
        <v>0</v>
      </c>
      <c r="D1885" s="67">
        <f xml:space="preserve">   MAX(0, HLOOKUP(MONTH($B1885),'Farm Crops'!$B$18:$N$28,D$5,0)  - VLOOKUP(D$4,'Farm Crops'!$B$4:$G$13,6,0)/1000*0.65*$C1885)</f>
        <v>1972.6944281524927</v>
      </c>
      <c r="E1885" s="67">
        <f xml:space="preserve">   MAX(0, HLOOKUP(MONTH($B1885),'Farm Crops'!$B$18:$N$28,E$5,0)  - VLOOKUP(E$4,'Farm Crops'!$B$4:$G$13,6,0)/1000*0.65*$C1885)</f>
        <v>3373.997509286412</v>
      </c>
      <c r="F1885" s="67">
        <f xml:space="preserve">   MAX(0, HLOOKUP(MONTH($B1885),'Farm Crops'!$B$18:$N$28,F$5,0)  - VLOOKUP(F$4,'Farm Crops'!$B$4:$G$13,6,0)/1000*0.65*$C1885)</f>
        <v>3687.8223440860206</v>
      </c>
      <c r="G1885" s="67">
        <f xml:space="preserve">   MAX(0, HLOOKUP(MONTH($B1885),'Farm Crops'!$B$18:$N$28,G$5,0)  - VLOOKUP(G$4,'Farm Crops'!$B$4:$G$13,6,0)/1000*0.65*$C1885)</f>
        <v>1040.7789677419355</v>
      </c>
      <c r="H1885" s="67">
        <f xml:space="preserve">   MAX(0, HLOOKUP(MONTH($B1885),'Farm Crops'!$B$18:$N$28,H$5,0)  - VLOOKUP(H$4,'Farm Crops'!$B$4:$G$13,6,0)/1000*0.65*$C1885)</f>
        <v>3571.6728563049851</v>
      </c>
      <c r="I1885" s="67">
        <f xml:space="preserve">   MAX(0, HLOOKUP(MONTH($B1885),'Farm Crops'!$B$18:$N$28,I$5,0)  - VLOOKUP(I$4,'Farm Crops'!$B$4:$G$13,6,0)/1000*0.65*$C1885)</f>
        <v>2000.1335522971651</v>
      </c>
      <c r="J1885" s="67">
        <f xml:space="preserve">   MAX(0, HLOOKUP(MONTH($B1885),'Farm Crops'!$B$18:$N$28,J$5,0)  - VLOOKUP(J$4,'Farm Crops'!$B$4:$G$13,6,0)/1000*0.65*$C1885)</f>
        <v>4934.3744477028349</v>
      </c>
      <c r="K1885" s="67">
        <f xml:space="preserve">   MAX(0, HLOOKUP(MONTH($B1885),'Farm Crops'!$B$18:$N$28,K$5,0)  - VLOOKUP(K$4,'Farm Crops'!$B$4:$G$13,6,0)/1000*0.65*$C1885)</f>
        <v>1165.8786432062559</v>
      </c>
      <c r="L1885" s="67">
        <f xml:space="preserve">   MAX(0, HLOOKUP(MONTH($B1885),'Farm Crops'!$B$18:$N$28,L$5,0)  - VLOOKUP(L$4,'Farm Crops'!$B$4:$G$13,6,0)/1000*0.65*$C1885)</f>
        <v>210.54251026392981</v>
      </c>
      <c r="M1885" s="67">
        <f xml:space="preserve">   MAX(0, HLOOKUP(MONTH($B1885),'Farm Crops'!$B$18:$N$28,M$5,0)  - VLOOKUP(M$4,'Farm Crops'!$B$4:$G$13,6,0)/1000*0.65*$C1885)</f>
        <v>1538.7422443792761</v>
      </c>
    </row>
    <row r="1886" spans="2:13" x14ac:dyDescent="0.2">
      <c r="B1886" s="4">
        <v>42363</v>
      </c>
      <c r="C1886" s="67">
        <f>'Observed Data'!$E1885</f>
        <v>0</v>
      </c>
      <c r="D1886" s="67">
        <f xml:space="preserve">   MAX(0, HLOOKUP(MONTH($B1886),'Farm Crops'!$B$18:$N$28,D$5,0)  - VLOOKUP(D$4,'Farm Crops'!$B$4:$G$13,6,0)/1000*0.65*$C1886)</f>
        <v>1972.6944281524927</v>
      </c>
      <c r="E1886" s="67">
        <f xml:space="preserve">   MAX(0, HLOOKUP(MONTH($B1886),'Farm Crops'!$B$18:$N$28,E$5,0)  - VLOOKUP(E$4,'Farm Crops'!$B$4:$G$13,6,0)/1000*0.65*$C1886)</f>
        <v>3373.997509286412</v>
      </c>
      <c r="F1886" s="67">
        <f xml:space="preserve">   MAX(0, HLOOKUP(MONTH($B1886),'Farm Crops'!$B$18:$N$28,F$5,0)  - VLOOKUP(F$4,'Farm Crops'!$B$4:$G$13,6,0)/1000*0.65*$C1886)</f>
        <v>3687.8223440860206</v>
      </c>
      <c r="G1886" s="67">
        <f xml:space="preserve">   MAX(0, HLOOKUP(MONTH($B1886),'Farm Crops'!$B$18:$N$28,G$5,0)  - VLOOKUP(G$4,'Farm Crops'!$B$4:$G$13,6,0)/1000*0.65*$C1886)</f>
        <v>1040.7789677419355</v>
      </c>
      <c r="H1886" s="67">
        <f xml:space="preserve">   MAX(0, HLOOKUP(MONTH($B1886),'Farm Crops'!$B$18:$N$28,H$5,0)  - VLOOKUP(H$4,'Farm Crops'!$B$4:$G$13,6,0)/1000*0.65*$C1886)</f>
        <v>3571.6728563049851</v>
      </c>
      <c r="I1886" s="67">
        <f xml:space="preserve">   MAX(0, HLOOKUP(MONTH($B1886),'Farm Crops'!$B$18:$N$28,I$5,0)  - VLOOKUP(I$4,'Farm Crops'!$B$4:$G$13,6,0)/1000*0.65*$C1886)</f>
        <v>2000.1335522971651</v>
      </c>
      <c r="J1886" s="67">
        <f xml:space="preserve">   MAX(0, HLOOKUP(MONTH($B1886),'Farm Crops'!$B$18:$N$28,J$5,0)  - VLOOKUP(J$4,'Farm Crops'!$B$4:$G$13,6,0)/1000*0.65*$C1886)</f>
        <v>4934.3744477028349</v>
      </c>
      <c r="K1886" s="67">
        <f xml:space="preserve">   MAX(0, HLOOKUP(MONTH($B1886),'Farm Crops'!$B$18:$N$28,K$5,0)  - VLOOKUP(K$4,'Farm Crops'!$B$4:$G$13,6,0)/1000*0.65*$C1886)</f>
        <v>1165.8786432062559</v>
      </c>
      <c r="L1886" s="67">
        <f xml:space="preserve">   MAX(0, HLOOKUP(MONTH($B1886),'Farm Crops'!$B$18:$N$28,L$5,0)  - VLOOKUP(L$4,'Farm Crops'!$B$4:$G$13,6,0)/1000*0.65*$C1886)</f>
        <v>210.54251026392981</v>
      </c>
      <c r="M1886" s="67">
        <f xml:space="preserve">   MAX(0, HLOOKUP(MONTH($B1886),'Farm Crops'!$B$18:$N$28,M$5,0)  - VLOOKUP(M$4,'Farm Crops'!$B$4:$G$13,6,0)/1000*0.65*$C1886)</f>
        <v>1538.7422443792761</v>
      </c>
    </row>
    <row r="1887" spans="2:13" x14ac:dyDescent="0.2">
      <c r="B1887" s="4">
        <v>42364</v>
      </c>
      <c r="C1887" s="67">
        <f>'Observed Data'!$E1886</f>
        <v>0</v>
      </c>
      <c r="D1887" s="67">
        <f xml:space="preserve">   MAX(0, HLOOKUP(MONTH($B1887),'Farm Crops'!$B$18:$N$28,D$5,0)  - VLOOKUP(D$4,'Farm Crops'!$B$4:$G$13,6,0)/1000*0.65*$C1887)</f>
        <v>1972.6944281524927</v>
      </c>
      <c r="E1887" s="67">
        <f xml:space="preserve">   MAX(0, HLOOKUP(MONTH($B1887),'Farm Crops'!$B$18:$N$28,E$5,0)  - VLOOKUP(E$4,'Farm Crops'!$B$4:$G$13,6,0)/1000*0.65*$C1887)</f>
        <v>3373.997509286412</v>
      </c>
      <c r="F1887" s="67">
        <f xml:space="preserve">   MAX(0, HLOOKUP(MONTH($B1887),'Farm Crops'!$B$18:$N$28,F$5,0)  - VLOOKUP(F$4,'Farm Crops'!$B$4:$G$13,6,0)/1000*0.65*$C1887)</f>
        <v>3687.8223440860206</v>
      </c>
      <c r="G1887" s="67">
        <f xml:space="preserve">   MAX(0, HLOOKUP(MONTH($B1887),'Farm Crops'!$B$18:$N$28,G$5,0)  - VLOOKUP(G$4,'Farm Crops'!$B$4:$G$13,6,0)/1000*0.65*$C1887)</f>
        <v>1040.7789677419355</v>
      </c>
      <c r="H1887" s="67">
        <f xml:space="preserve">   MAX(0, HLOOKUP(MONTH($B1887),'Farm Crops'!$B$18:$N$28,H$5,0)  - VLOOKUP(H$4,'Farm Crops'!$B$4:$G$13,6,0)/1000*0.65*$C1887)</f>
        <v>3571.6728563049851</v>
      </c>
      <c r="I1887" s="67">
        <f xml:space="preserve">   MAX(0, HLOOKUP(MONTH($B1887),'Farm Crops'!$B$18:$N$28,I$5,0)  - VLOOKUP(I$4,'Farm Crops'!$B$4:$G$13,6,0)/1000*0.65*$C1887)</f>
        <v>2000.1335522971651</v>
      </c>
      <c r="J1887" s="67">
        <f xml:space="preserve">   MAX(0, HLOOKUP(MONTH($B1887),'Farm Crops'!$B$18:$N$28,J$5,0)  - VLOOKUP(J$4,'Farm Crops'!$B$4:$G$13,6,0)/1000*0.65*$C1887)</f>
        <v>4934.3744477028349</v>
      </c>
      <c r="K1887" s="67">
        <f xml:space="preserve">   MAX(0, HLOOKUP(MONTH($B1887),'Farm Crops'!$B$18:$N$28,K$5,0)  - VLOOKUP(K$4,'Farm Crops'!$B$4:$G$13,6,0)/1000*0.65*$C1887)</f>
        <v>1165.8786432062559</v>
      </c>
      <c r="L1887" s="67">
        <f xml:space="preserve">   MAX(0, HLOOKUP(MONTH($B1887),'Farm Crops'!$B$18:$N$28,L$5,0)  - VLOOKUP(L$4,'Farm Crops'!$B$4:$G$13,6,0)/1000*0.65*$C1887)</f>
        <v>210.54251026392981</v>
      </c>
      <c r="M1887" s="67">
        <f xml:space="preserve">   MAX(0, HLOOKUP(MONTH($B1887),'Farm Crops'!$B$18:$N$28,M$5,0)  - VLOOKUP(M$4,'Farm Crops'!$B$4:$G$13,6,0)/1000*0.65*$C1887)</f>
        <v>1538.7422443792761</v>
      </c>
    </row>
    <row r="1888" spans="2:13" x14ac:dyDescent="0.2">
      <c r="B1888" s="4">
        <v>42365</v>
      </c>
      <c r="C1888" s="67">
        <f>'Observed Data'!$E1887</f>
        <v>0</v>
      </c>
      <c r="D1888" s="67">
        <f xml:space="preserve">   MAX(0, HLOOKUP(MONTH($B1888),'Farm Crops'!$B$18:$N$28,D$5,0)  - VLOOKUP(D$4,'Farm Crops'!$B$4:$G$13,6,0)/1000*0.65*$C1888)</f>
        <v>1972.6944281524927</v>
      </c>
      <c r="E1888" s="67">
        <f xml:space="preserve">   MAX(0, HLOOKUP(MONTH($B1888),'Farm Crops'!$B$18:$N$28,E$5,0)  - VLOOKUP(E$4,'Farm Crops'!$B$4:$G$13,6,0)/1000*0.65*$C1888)</f>
        <v>3373.997509286412</v>
      </c>
      <c r="F1888" s="67">
        <f xml:space="preserve">   MAX(0, HLOOKUP(MONTH($B1888),'Farm Crops'!$B$18:$N$28,F$5,0)  - VLOOKUP(F$4,'Farm Crops'!$B$4:$G$13,6,0)/1000*0.65*$C1888)</f>
        <v>3687.8223440860206</v>
      </c>
      <c r="G1888" s="67">
        <f xml:space="preserve">   MAX(0, HLOOKUP(MONTH($B1888),'Farm Crops'!$B$18:$N$28,G$5,0)  - VLOOKUP(G$4,'Farm Crops'!$B$4:$G$13,6,0)/1000*0.65*$C1888)</f>
        <v>1040.7789677419355</v>
      </c>
      <c r="H1888" s="67">
        <f xml:space="preserve">   MAX(0, HLOOKUP(MONTH($B1888),'Farm Crops'!$B$18:$N$28,H$5,0)  - VLOOKUP(H$4,'Farm Crops'!$B$4:$G$13,6,0)/1000*0.65*$C1888)</f>
        <v>3571.6728563049851</v>
      </c>
      <c r="I1888" s="67">
        <f xml:space="preserve">   MAX(0, HLOOKUP(MONTH($B1888),'Farm Crops'!$B$18:$N$28,I$5,0)  - VLOOKUP(I$4,'Farm Crops'!$B$4:$G$13,6,0)/1000*0.65*$C1888)</f>
        <v>2000.1335522971651</v>
      </c>
      <c r="J1888" s="67">
        <f xml:space="preserve">   MAX(0, HLOOKUP(MONTH($B1888),'Farm Crops'!$B$18:$N$28,J$5,0)  - VLOOKUP(J$4,'Farm Crops'!$B$4:$G$13,6,0)/1000*0.65*$C1888)</f>
        <v>4934.3744477028349</v>
      </c>
      <c r="K1888" s="67">
        <f xml:space="preserve">   MAX(0, HLOOKUP(MONTH($B1888),'Farm Crops'!$B$18:$N$28,K$5,0)  - VLOOKUP(K$4,'Farm Crops'!$B$4:$G$13,6,0)/1000*0.65*$C1888)</f>
        <v>1165.8786432062559</v>
      </c>
      <c r="L1888" s="67">
        <f xml:space="preserve">   MAX(0, HLOOKUP(MONTH($B1888),'Farm Crops'!$B$18:$N$28,L$5,0)  - VLOOKUP(L$4,'Farm Crops'!$B$4:$G$13,6,0)/1000*0.65*$C1888)</f>
        <v>210.54251026392981</v>
      </c>
      <c r="M1888" s="67">
        <f xml:space="preserve">   MAX(0, HLOOKUP(MONTH($B1888),'Farm Crops'!$B$18:$N$28,M$5,0)  - VLOOKUP(M$4,'Farm Crops'!$B$4:$G$13,6,0)/1000*0.65*$C1888)</f>
        <v>1538.7422443792761</v>
      </c>
    </row>
    <row r="1889" spans="2:13" x14ac:dyDescent="0.2">
      <c r="B1889" s="4">
        <v>42366</v>
      </c>
      <c r="C1889" s="67">
        <f>'Observed Data'!$E1888</f>
        <v>0</v>
      </c>
      <c r="D1889" s="67">
        <f xml:space="preserve">   MAX(0, HLOOKUP(MONTH($B1889),'Farm Crops'!$B$18:$N$28,D$5,0)  - VLOOKUP(D$4,'Farm Crops'!$B$4:$G$13,6,0)/1000*0.65*$C1889)</f>
        <v>1972.6944281524927</v>
      </c>
      <c r="E1889" s="67">
        <f xml:space="preserve">   MAX(0, HLOOKUP(MONTH($B1889),'Farm Crops'!$B$18:$N$28,E$5,0)  - VLOOKUP(E$4,'Farm Crops'!$B$4:$G$13,6,0)/1000*0.65*$C1889)</f>
        <v>3373.997509286412</v>
      </c>
      <c r="F1889" s="67">
        <f xml:space="preserve">   MAX(0, HLOOKUP(MONTH($B1889),'Farm Crops'!$B$18:$N$28,F$5,0)  - VLOOKUP(F$4,'Farm Crops'!$B$4:$G$13,6,0)/1000*0.65*$C1889)</f>
        <v>3687.8223440860206</v>
      </c>
      <c r="G1889" s="67">
        <f xml:space="preserve">   MAX(0, HLOOKUP(MONTH($B1889),'Farm Crops'!$B$18:$N$28,G$5,0)  - VLOOKUP(G$4,'Farm Crops'!$B$4:$G$13,6,0)/1000*0.65*$C1889)</f>
        <v>1040.7789677419355</v>
      </c>
      <c r="H1889" s="67">
        <f xml:space="preserve">   MAX(0, HLOOKUP(MONTH($B1889),'Farm Crops'!$B$18:$N$28,H$5,0)  - VLOOKUP(H$4,'Farm Crops'!$B$4:$G$13,6,0)/1000*0.65*$C1889)</f>
        <v>3571.6728563049851</v>
      </c>
      <c r="I1889" s="67">
        <f xml:space="preserve">   MAX(0, HLOOKUP(MONTH($B1889),'Farm Crops'!$B$18:$N$28,I$5,0)  - VLOOKUP(I$4,'Farm Crops'!$B$4:$G$13,6,0)/1000*0.65*$C1889)</f>
        <v>2000.1335522971651</v>
      </c>
      <c r="J1889" s="67">
        <f xml:space="preserve">   MAX(0, HLOOKUP(MONTH($B1889),'Farm Crops'!$B$18:$N$28,J$5,0)  - VLOOKUP(J$4,'Farm Crops'!$B$4:$G$13,6,0)/1000*0.65*$C1889)</f>
        <v>4934.3744477028349</v>
      </c>
      <c r="K1889" s="67">
        <f xml:space="preserve">   MAX(0, HLOOKUP(MONTH($B1889),'Farm Crops'!$B$18:$N$28,K$5,0)  - VLOOKUP(K$4,'Farm Crops'!$B$4:$G$13,6,0)/1000*0.65*$C1889)</f>
        <v>1165.8786432062559</v>
      </c>
      <c r="L1889" s="67">
        <f xml:space="preserve">   MAX(0, HLOOKUP(MONTH($B1889),'Farm Crops'!$B$18:$N$28,L$5,0)  - VLOOKUP(L$4,'Farm Crops'!$B$4:$G$13,6,0)/1000*0.65*$C1889)</f>
        <v>210.54251026392981</v>
      </c>
      <c r="M1889" s="67">
        <f xml:space="preserve">   MAX(0, HLOOKUP(MONTH($B1889),'Farm Crops'!$B$18:$N$28,M$5,0)  - VLOOKUP(M$4,'Farm Crops'!$B$4:$G$13,6,0)/1000*0.65*$C1889)</f>
        <v>1538.7422443792761</v>
      </c>
    </row>
    <row r="1890" spans="2:13" x14ac:dyDescent="0.2">
      <c r="B1890" s="4">
        <v>42367</v>
      </c>
      <c r="C1890" s="67">
        <f>'Observed Data'!$E1889</f>
        <v>0</v>
      </c>
      <c r="D1890" s="67">
        <f xml:space="preserve">   MAX(0, HLOOKUP(MONTH($B1890),'Farm Crops'!$B$18:$N$28,D$5,0)  - VLOOKUP(D$4,'Farm Crops'!$B$4:$G$13,6,0)/1000*0.65*$C1890)</f>
        <v>1972.6944281524927</v>
      </c>
      <c r="E1890" s="67">
        <f xml:space="preserve">   MAX(0, HLOOKUP(MONTH($B1890),'Farm Crops'!$B$18:$N$28,E$5,0)  - VLOOKUP(E$4,'Farm Crops'!$B$4:$G$13,6,0)/1000*0.65*$C1890)</f>
        <v>3373.997509286412</v>
      </c>
      <c r="F1890" s="67">
        <f xml:space="preserve">   MAX(0, HLOOKUP(MONTH($B1890),'Farm Crops'!$B$18:$N$28,F$5,0)  - VLOOKUP(F$4,'Farm Crops'!$B$4:$G$13,6,0)/1000*0.65*$C1890)</f>
        <v>3687.8223440860206</v>
      </c>
      <c r="G1890" s="67">
        <f xml:space="preserve">   MAX(0, HLOOKUP(MONTH($B1890),'Farm Crops'!$B$18:$N$28,G$5,0)  - VLOOKUP(G$4,'Farm Crops'!$B$4:$G$13,6,0)/1000*0.65*$C1890)</f>
        <v>1040.7789677419355</v>
      </c>
      <c r="H1890" s="67">
        <f xml:space="preserve">   MAX(0, HLOOKUP(MONTH($B1890),'Farm Crops'!$B$18:$N$28,H$5,0)  - VLOOKUP(H$4,'Farm Crops'!$B$4:$G$13,6,0)/1000*0.65*$C1890)</f>
        <v>3571.6728563049851</v>
      </c>
      <c r="I1890" s="67">
        <f xml:space="preserve">   MAX(0, HLOOKUP(MONTH($B1890),'Farm Crops'!$B$18:$N$28,I$5,0)  - VLOOKUP(I$4,'Farm Crops'!$B$4:$G$13,6,0)/1000*0.65*$C1890)</f>
        <v>2000.1335522971651</v>
      </c>
      <c r="J1890" s="67">
        <f xml:space="preserve">   MAX(0, HLOOKUP(MONTH($B1890),'Farm Crops'!$B$18:$N$28,J$5,0)  - VLOOKUP(J$4,'Farm Crops'!$B$4:$G$13,6,0)/1000*0.65*$C1890)</f>
        <v>4934.3744477028349</v>
      </c>
      <c r="K1890" s="67">
        <f xml:space="preserve">   MAX(0, HLOOKUP(MONTH($B1890),'Farm Crops'!$B$18:$N$28,K$5,0)  - VLOOKUP(K$4,'Farm Crops'!$B$4:$G$13,6,0)/1000*0.65*$C1890)</f>
        <v>1165.8786432062559</v>
      </c>
      <c r="L1890" s="67">
        <f xml:space="preserve">   MAX(0, HLOOKUP(MONTH($B1890),'Farm Crops'!$B$18:$N$28,L$5,0)  - VLOOKUP(L$4,'Farm Crops'!$B$4:$G$13,6,0)/1000*0.65*$C1890)</f>
        <v>210.54251026392981</v>
      </c>
      <c r="M1890" s="67">
        <f xml:space="preserve">   MAX(0, HLOOKUP(MONTH($B1890),'Farm Crops'!$B$18:$N$28,M$5,0)  - VLOOKUP(M$4,'Farm Crops'!$B$4:$G$13,6,0)/1000*0.65*$C1890)</f>
        <v>1538.7422443792761</v>
      </c>
    </row>
    <row r="1891" spans="2:13" x14ac:dyDescent="0.2">
      <c r="B1891" s="4">
        <v>42368</v>
      </c>
      <c r="C1891" s="67">
        <f>'Observed Data'!$E1890</f>
        <v>0</v>
      </c>
      <c r="D1891" s="67">
        <f xml:space="preserve">   MAX(0, HLOOKUP(MONTH($B1891),'Farm Crops'!$B$18:$N$28,D$5,0)  - VLOOKUP(D$4,'Farm Crops'!$B$4:$G$13,6,0)/1000*0.65*$C1891)</f>
        <v>1972.6944281524927</v>
      </c>
      <c r="E1891" s="67">
        <f xml:space="preserve">   MAX(0, HLOOKUP(MONTH($B1891),'Farm Crops'!$B$18:$N$28,E$5,0)  - VLOOKUP(E$4,'Farm Crops'!$B$4:$G$13,6,0)/1000*0.65*$C1891)</f>
        <v>3373.997509286412</v>
      </c>
      <c r="F1891" s="67">
        <f xml:space="preserve">   MAX(0, HLOOKUP(MONTH($B1891),'Farm Crops'!$B$18:$N$28,F$5,0)  - VLOOKUP(F$4,'Farm Crops'!$B$4:$G$13,6,0)/1000*0.65*$C1891)</f>
        <v>3687.8223440860206</v>
      </c>
      <c r="G1891" s="67">
        <f xml:space="preserve">   MAX(0, HLOOKUP(MONTH($B1891),'Farm Crops'!$B$18:$N$28,G$5,0)  - VLOOKUP(G$4,'Farm Crops'!$B$4:$G$13,6,0)/1000*0.65*$C1891)</f>
        <v>1040.7789677419355</v>
      </c>
      <c r="H1891" s="67">
        <f xml:space="preserve">   MAX(0, HLOOKUP(MONTH($B1891),'Farm Crops'!$B$18:$N$28,H$5,0)  - VLOOKUP(H$4,'Farm Crops'!$B$4:$G$13,6,0)/1000*0.65*$C1891)</f>
        <v>3571.6728563049851</v>
      </c>
      <c r="I1891" s="67">
        <f xml:space="preserve">   MAX(0, HLOOKUP(MONTH($B1891),'Farm Crops'!$B$18:$N$28,I$5,0)  - VLOOKUP(I$4,'Farm Crops'!$B$4:$G$13,6,0)/1000*0.65*$C1891)</f>
        <v>2000.1335522971651</v>
      </c>
      <c r="J1891" s="67">
        <f xml:space="preserve">   MAX(0, HLOOKUP(MONTH($B1891),'Farm Crops'!$B$18:$N$28,J$5,0)  - VLOOKUP(J$4,'Farm Crops'!$B$4:$G$13,6,0)/1000*0.65*$C1891)</f>
        <v>4934.3744477028349</v>
      </c>
      <c r="K1891" s="67">
        <f xml:space="preserve">   MAX(0, HLOOKUP(MONTH($B1891),'Farm Crops'!$B$18:$N$28,K$5,0)  - VLOOKUP(K$4,'Farm Crops'!$B$4:$G$13,6,0)/1000*0.65*$C1891)</f>
        <v>1165.8786432062559</v>
      </c>
      <c r="L1891" s="67">
        <f xml:space="preserve">   MAX(0, HLOOKUP(MONTH($B1891),'Farm Crops'!$B$18:$N$28,L$5,0)  - VLOOKUP(L$4,'Farm Crops'!$B$4:$G$13,6,0)/1000*0.65*$C1891)</f>
        <v>210.54251026392981</v>
      </c>
      <c r="M1891" s="67">
        <f xml:space="preserve">   MAX(0, HLOOKUP(MONTH($B1891),'Farm Crops'!$B$18:$N$28,M$5,0)  - VLOOKUP(M$4,'Farm Crops'!$B$4:$G$13,6,0)/1000*0.65*$C1891)</f>
        <v>1538.7422443792761</v>
      </c>
    </row>
    <row r="1892" spans="2:13" x14ac:dyDescent="0.2">
      <c r="B1892" s="4">
        <v>42369</v>
      </c>
      <c r="C1892" s="67">
        <f>'Observed Data'!$E1891</f>
        <v>0</v>
      </c>
      <c r="D1892" s="67">
        <f xml:space="preserve">   MAX(0, HLOOKUP(MONTH($B1892),'Farm Crops'!$B$18:$N$28,D$5,0)  - VLOOKUP(D$4,'Farm Crops'!$B$4:$G$13,6,0)/1000*0.65*$C1892)</f>
        <v>1972.6944281524927</v>
      </c>
      <c r="E1892" s="67">
        <f xml:space="preserve">   MAX(0, HLOOKUP(MONTH($B1892),'Farm Crops'!$B$18:$N$28,E$5,0)  - VLOOKUP(E$4,'Farm Crops'!$B$4:$G$13,6,0)/1000*0.65*$C1892)</f>
        <v>3373.997509286412</v>
      </c>
      <c r="F1892" s="67">
        <f xml:space="preserve">   MAX(0, HLOOKUP(MONTH($B1892),'Farm Crops'!$B$18:$N$28,F$5,0)  - VLOOKUP(F$4,'Farm Crops'!$B$4:$G$13,6,0)/1000*0.65*$C1892)</f>
        <v>3687.8223440860206</v>
      </c>
      <c r="G1892" s="67">
        <f xml:space="preserve">   MAX(0, HLOOKUP(MONTH($B1892),'Farm Crops'!$B$18:$N$28,G$5,0)  - VLOOKUP(G$4,'Farm Crops'!$B$4:$G$13,6,0)/1000*0.65*$C1892)</f>
        <v>1040.7789677419355</v>
      </c>
      <c r="H1892" s="67">
        <f xml:space="preserve">   MAX(0, HLOOKUP(MONTH($B1892),'Farm Crops'!$B$18:$N$28,H$5,0)  - VLOOKUP(H$4,'Farm Crops'!$B$4:$G$13,6,0)/1000*0.65*$C1892)</f>
        <v>3571.6728563049851</v>
      </c>
      <c r="I1892" s="67">
        <f xml:space="preserve">   MAX(0, HLOOKUP(MONTH($B1892),'Farm Crops'!$B$18:$N$28,I$5,0)  - VLOOKUP(I$4,'Farm Crops'!$B$4:$G$13,6,0)/1000*0.65*$C1892)</f>
        <v>2000.1335522971651</v>
      </c>
      <c r="J1892" s="67">
        <f xml:space="preserve">   MAX(0, HLOOKUP(MONTH($B1892),'Farm Crops'!$B$18:$N$28,J$5,0)  - VLOOKUP(J$4,'Farm Crops'!$B$4:$G$13,6,0)/1000*0.65*$C1892)</f>
        <v>4934.3744477028349</v>
      </c>
      <c r="K1892" s="67">
        <f xml:space="preserve">   MAX(0, HLOOKUP(MONTH($B1892),'Farm Crops'!$B$18:$N$28,K$5,0)  - VLOOKUP(K$4,'Farm Crops'!$B$4:$G$13,6,0)/1000*0.65*$C1892)</f>
        <v>1165.8786432062559</v>
      </c>
      <c r="L1892" s="67">
        <f xml:space="preserve">   MAX(0, HLOOKUP(MONTH($B1892),'Farm Crops'!$B$18:$N$28,L$5,0)  - VLOOKUP(L$4,'Farm Crops'!$B$4:$G$13,6,0)/1000*0.65*$C1892)</f>
        <v>210.54251026392981</v>
      </c>
      <c r="M1892" s="67">
        <f xml:space="preserve">   MAX(0, HLOOKUP(MONTH($B1892),'Farm Crops'!$B$18:$N$28,M$5,0)  - VLOOKUP(M$4,'Farm Crops'!$B$4:$G$13,6,0)/1000*0.65*$C1892)</f>
        <v>1538.7422443792761</v>
      </c>
    </row>
    <row r="1893" spans="2:13" x14ac:dyDescent="0.2">
      <c r="B1893" s="4">
        <v>42370</v>
      </c>
      <c r="C1893" s="67">
        <f>'Observed Data'!$E1892</f>
        <v>0</v>
      </c>
      <c r="D1893" s="67">
        <f xml:space="preserve">   MAX(0, HLOOKUP(MONTH($B1893),'Farm Crops'!$B$18:$N$28,D$5,0)  - VLOOKUP(D$4,'Farm Crops'!$B$4:$G$13,6,0)/1000*0.65*$C1893)</f>
        <v>2007.2797653958949</v>
      </c>
      <c r="E1893" s="67">
        <f xml:space="preserve">   MAX(0, HLOOKUP(MONTH($B1893),'Farm Crops'!$B$18:$N$28,E$5,0)  - VLOOKUP(E$4,'Farm Crops'!$B$4:$G$13,6,0)/1000*0.65*$C1893)</f>
        <v>4266.4504252199422</v>
      </c>
      <c r="F1893" s="67">
        <f xml:space="preserve">   MAX(0, HLOOKUP(MONTH($B1893),'Farm Crops'!$B$18:$N$28,F$5,0)  - VLOOKUP(F$4,'Farm Crops'!$B$4:$G$13,6,0)/1000*0.65*$C1893)</f>
        <v>4621.9062170087982</v>
      </c>
      <c r="G1893" s="67">
        <f xml:space="preserve">   MAX(0, HLOOKUP(MONTH($B1893),'Farm Crops'!$B$18:$N$28,G$5,0)  - VLOOKUP(G$4,'Farm Crops'!$B$4:$G$13,6,0)/1000*0.65*$C1893)</f>
        <v>1323.7824193548388</v>
      </c>
      <c r="H1893" s="67">
        <f xml:space="preserve">   MAX(0, HLOOKUP(MONTH($B1893),'Farm Crops'!$B$18:$N$28,H$5,0)  - VLOOKUP(H$4,'Farm Crops'!$B$4:$G$13,6,0)/1000*0.65*$C1893)</f>
        <v>4542.8644134897368</v>
      </c>
      <c r="I1893" s="67">
        <f xml:space="preserve">   MAX(0, HLOOKUP(MONTH($B1893),'Farm Crops'!$B$18:$N$28,I$5,0)  - VLOOKUP(I$4,'Farm Crops'!$B$4:$G$13,6,0)/1000*0.65*$C1893)</f>
        <v>2543.3804105571853</v>
      </c>
      <c r="J1893" s="67">
        <f xml:space="preserve">   MAX(0, HLOOKUP(MONTH($B1893),'Farm Crops'!$B$18:$N$28,J$5,0)  - VLOOKUP(J$4,'Farm Crops'!$B$4:$G$13,6,0)/1000*0.65*$C1893)</f>
        <v>6058.8046334310857</v>
      </c>
      <c r="K1893" s="67">
        <f xml:space="preserve">   MAX(0, HLOOKUP(MONTH($B1893),'Farm Crops'!$B$18:$N$28,K$5,0)  - VLOOKUP(K$4,'Farm Crops'!$B$4:$G$13,6,0)/1000*0.65*$C1893)</f>
        <v>1437.2081818181819</v>
      </c>
      <c r="L1893" s="67">
        <f xml:space="preserve">   MAX(0, HLOOKUP(MONTH($B1893),'Farm Crops'!$B$18:$N$28,L$5,0)  - VLOOKUP(L$4,'Farm Crops'!$B$4:$G$13,6,0)/1000*0.65*$C1893)</f>
        <v>260.35781524926716</v>
      </c>
      <c r="M1893" s="67">
        <f xml:space="preserve">   MAX(0, HLOOKUP(MONTH($B1893),'Farm Crops'!$B$18:$N$28,M$5,0)  - VLOOKUP(M$4,'Farm Crops'!$B$4:$G$13,6,0)/1000*0.65*$C1893)</f>
        <v>1920.2873167155426</v>
      </c>
    </row>
    <row r="1894" spans="2:13" x14ac:dyDescent="0.2">
      <c r="B1894" s="4">
        <v>42371</v>
      </c>
      <c r="C1894" s="67">
        <f>'Observed Data'!$E1893</f>
        <v>0</v>
      </c>
      <c r="D1894" s="67">
        <f xml:space="preserve">   MAX(0, HLOOKUP(MONTH($B1894),'Farm Crops'!$B$18:$N$28,D$5,0)  - VLOOKUP(D$4,'Farm Crops'!$B$4:$G$13,6,0)/1000*0.65*$C1894)</f>
        <v>2007.2797653958949</v>
      </c>
      <c r="E1894" s="67">
        <f xml:space="preserve">   MAX(0, HLOOKUP(MONTH($B1894),'Farm Crops'!$B$18:$N$28,E$5,0)  - VLOOKUP(E$4,'Farm Crops'!$B$4:$G$13,6,0)/1000*0.65*$C1894)</f>
        <v>4266.4504252199422</v>
      </c>
      <c r="F1894" s="67">
        <f xml:space="preserve">   MAX(0, HLOOKUP(MONTH($B1894),'Farm Crops'!$B$18:$N$28,F$5,0)  - VLOOKUP(F$4,'Farm Crops'!$B$4:$G$13,6,0)/1000*0.65*$C1894)</f>
        <v>4621.9062170087982</v>
      </c>
      <c r="G1894" s="67">
        <f xml:space="preserve">   MAX(0, HLOOKUP(MONTH($B1894),'Farm Crops'!$B$18:$N$28,G$5,0)  - VLOOKUP(G$4,'Farm Crops'!$B$4:$G$13,6,0)/1000*0.65*$C1894)</f>
        <v>1323.7824193548388</v>
      </c>
      <c r="H1894" s="67">
        <f xml:space="preserve">   MAX(0, HLOOKUP(MONTH($B1894),'Farm Crops'!$B$18:$N$28,H$5,0)  - VLOOKUP(H$4,'Farm Crops'!$B$4:$G$13,6,0)/1000*0.65*$C1894)</f>
        <v>4542.8644134897368</v>
      </c>
      <c r="I1894" s="67">
        <f xml:space="preserve">   MAX(0, HLOOKUP(MONTH($B1894),'Farm Crops'!$B$18:$N$28,I$5,0)  - VLOOKUP(I$4,'Farm Crops'!$B$4:$G$13,6,0)/1000*0.65*$C1894)</f>
        <v>2543.3804105571853</v>
      </c>
      <c r="J1894" s="67">
        <f xml:space="preserve">   MAX(0, HLOOKUP(MONTH($B1894),'Farm Crops'!$B$18:$N$28,J$5,0)  - VLOOKUP(J$4,'Farm Crops'!$B$4:$G$13,6,0)/1000*0.65*$C1894)</f>
        <v>6058.8046334310857</v>
      </c>
      <c r="K1894" s="67">
        <f xml:space="preserve">   MAX(0, HLOOKUP(MONTH($B1894),'Farm Crops'!$B$18:$N$28,K$5,0)  - VLOOKUP(K$4,'Farm Crops'!$B$4:$G$13,6,0)/1000*0.65*$C1894)</f>
        <v>1437.2081818181819</v>
      </c>
      <c r="L1894" s="67">
        <f xml:space="preserve">   MAX(0, HLOOKUP(MONTH($B1894),'Farm Crops'!$B$18:$N$28,L$5,0)  - VLOOKUP(L$4,'Farm Crops'!$B$4:$G$13,6,0)/1000*0.65*$C1894)</f>
        <v>260.35781524926716</v>
      </c>
      <c r="M1894" s="67">
        <f xml:space="preserve">   MAX(0, HLOOKUP(MONTH($B1894),'Farm Crops'!$B$18:$N$28,M$5,0)  - VLOOKUP(M$4,'Farm Crops'!$B$4:$G$13,6,0)/1000*0.65*$C1894)</f>
        <v>1920.2873167155426</v>
      </c>
    </row>
    <row r="1895" spans="2:13" x14ac:dyDescent="0.2">
      <c r="B1895" s="4">
        <v>42372</v>
      </c>
      <c r="C1895" s="67">
        <f>'Observed Data'!$E1894</f>
        <v>0</v>
      </c>
      <c r="D1895" s="67">
        <f xml:space="preserve">   MAX(0, HLOOKUP(MONTH($B1895),'Farm Crops'!$B$18:$N$28,D$5,0)  - VLOOKUP(D$4,'Farm Crops'!$B$4:$G$13,6,0)/1000*0.65*$C1895)</f>
        <v>2007.2797653958949</v>
      </c>
      <c r="E1895" s="67">
        <f xml:space="preserve">   MAX(0, HLOOKUP(MONTH($B1895),'Farm Crops'!$B$18:$N$28,E$5,0)  - VLOOKUP(E$4,'Farm Crops'!$B$4:$G$13,6,0)/1000*0.65*$C1895)</f>
        <v>4266.4504252199422</v>
      </c>
      <c r="F1895" s="67">
        <f xml:space="preserve">   MAX(0, HLOOKUP(MONTH($B1895),'Farm Crops'!$B$18:$N$28,F$5,0)  - VLOOKUP(F$4,'Farm Crops'!$B$4:$G$13,6,0)/1000*0.65*$C1895)</f>
        <v>4621.9062170087982</v>
      </c>
      <c r="G1895" s="67">
        <f xml:space="preserve">   MAX(0, HLOOKUP(MONTH($B1895),'Farm Crops'!$B$18:$N$28,G$5,0)  - VLOOKUP(G$4,'Farm Crops'!$B$4:$G$13,6,0)/1000*0.65*$C1895)</f>
        <v>1323.7824193548388</v>
      </c>
      <c r="H1895" s="67">
        <f xml:space="preserve">   MAX(0, HLOOKUP(MONTH($B1895),'Farm Crops'!$B$18:$N$28,H$5,0)  - VLOOKUP(H$4,'Farm Crops'!$B$4:$G$13,6,0)/1000*0.65*$C1895)</f>
        <v>4542.8644134897368</v>
      </c>
      <c r="I1895" s="67">
        <f xml:space="preserve">   MAX(0, HLOOKUP(MONTH($B1895),'Farm Crops'!$B$18:$N$28,I$5,0)  - VLOOKUP(I$4,'Farm Crops'!$B$4:$G$13,6,0)/1000*0.65*$C1895)</f>
        <v>2543.3804105571853</v>
      </c>
      <c r="J1895" s="67">
        <f xml:space="preserve">   MAX(0, HLOOKUP(MONTH($B1895),'Farm Crops'!$B$18:$N$28,J$5,0)  - VLOOKUP(J$4,'Farm Crops'!$B$4:$G$13,6,0)/1000*0.65*$C1895)</f>
        <v>6058.8046334310857</v>
      </c>
      <c r="K1895" s="67">
        <f xml:space="preserve">   MAX(0, HLOOKUP(MONTH($B1895),'Farm Crops'!$B$18:$N$28,K$5,0)  - VLOOKUP(K$4,'Farm Crops'!$B$4:$G$13,6,0)/1000*0.65*$C1895)</f>
        <v>1437.2081818181819</v>
      </c>
      <c r="L1895" s="67">
        <f xml:space="preserve">   MAX(0, HLOOKUP(MONTH($B1895),'Farm Crops'!$B$18:$N$28,L$5,0)  - VLOOKUP(L$4,'Farm Crops'!$B$4:$G$13,6,0)/1000*0.65*$C1895)</f>
        <v>260.35781524926716</v>
      </c>
      <c r="M1895" s="67">
        <f xml:space="preserve">   MAX(0, HLOOKUP(MONTH($B1895),'Farm Crops'!$B$18:$N$28,M$5,0)  - VLOOKUP(M$4,'Farm Crops'!$B$4:$G$13,6,0)/1000*0.65*$C1895)</f>
        <v>1920.2873167155426</v>
      </c>
    </row>
    <row r="1896" spans="2:13" x14ac:dyDescent="0.2">
      <c r="B1896" s="4">
        <v>42373</v>
      </c>
      <c r="C1896" s="67">
        <f>'Observed Data'!$E1895</f>
        <v>0</v>
      </c>
      <c r="D1896" s="67">
        <f xml:space="preserve">   MAX(0, HLOOKUP(MONTH($B1896),'Farm Crops'!$B$18:$N$28,D$5,0)  - VLOOKUP(D$4,'Farm Crops'!$B$4:$G$13,6,0)/1000*0.65*$C1896)</f>
        <v>2007.2797653958949</v>
      </c>
      <c r="E1896" s="67">
        <f xml:space="preserve">   MAX(0, HLOOKUP(MONTH($B1896),'Farm Crops'!$B$18:$N$28,E$5,0)  - VLOOKUP(E$4,'Farm Crops'!$B$4:$G$13,6,0)/1000*0.65*$C1896)</f>
        <v>4266.4504252199422</v>
      </c>
      <c r="F1896" s="67">
        <f xml:space="preserve">   MAX(0, HLOOKUP(MONTH($B1896),'Farm Crops'!$B$18:$N$28,F$5,0)  - VLOOKUP(F$4,'Farm Crops'!$B$4:$G$13,6,0)/1000*0.65*$C1896)</f>
        <v>4621.9062170087982</v>
      </c>
      <c r="G1896" s="67">
        <f xml:space="preserve">   MAX(0, HLOOKUP(MONTH($B1896),'Farm Crops'!$B$18:$N$28,G$5,0)  - VLOOKUP(G$4,'Farm Crops'!$B$4:$G$13,6,0)/1000*0.65*$C1896)</f>
        <v>1323.7824193548388</v>
      </c>
      <c r="H1896" s="67">
        <f xml:space="preserve">   MAX(0, HLOOKUP(MONTH($B1896),'Farm Crops'!$B$18:$N$28,H$5,0)  - VLOOKUP(H$4,'Farm Crops'!$B$4:$G$13,6,0)/1000*0.65*$C1896)</f>
        <v>4542.8644134897368</v>
      </c>
      <c r="I1896" s="67">
        <f xml:space="preserve">   MAX(0, HLOOKUP(MONTH($B1896),'Farm Crops'!$B$18:$N$28,I$5,0)  - VLOOKUP(I$4,'Farm Crops'!$B$4:$G$13,6,0)/1000*0.65*$C1896)</f>
        <v>2543.3804105571853</v>
      </c>
      <c r="J1896" s="67">
        <f xml:space="preserve">   MAX(0, HLOOKUP(MONTH($B1896),'Farm Crops'!$B$18:$N$28,J$5,0)  - VLOOKUP(J$4,'Farm Crops'!$B$4:$G$13,6,0)/1000*0.65*$C1896)</f>
        <v>6058.8046334310857</v>
      </c>
      <c r="K1896" s="67">
        <f xml:space="preserve">   MAX(0, HLOOKUP(MONTH($B1896),'Farm Crops'!$B$18:$N$28,K$5,0)  - VLOOKUP(K$4,'Farm Crops'!$B$4:$G$13,6,0)/1000*0.65*$C1896)</f>
        <v>1437.2081818181819</v>
      </c>
      <c r="L1896" s="67">
        <f xml:space="preserve">   MAX(0, HLOOKUP(MONTH($B1896),'Farm Crops'!$B$18:$N$28,L$5,0)  - VLOOKUP(L$4,'Farm Crops'!$B$4:$G$13,6,0)/1000*0.65*$C1896)</f>
        <v>260.35781524926716</v>
      </c>
      <c r="M1896" s="67">
        <f xml:space="preserve">   MAX(0, HLOOKUP(MONTH($B1896),'Farm Crops'!$B$18:$N$28,M$5,0)  - VLOOKUP(M$4,'Farm Crops'!$B$4:$G$13,6,0)/1000*0.65*$C1896)</f>
        <v>1920.2873167155426</v>
      </c>
    </row>
    <row r="1897" spans="2:13" x14ac:dyDescent="0.2">
      <c r="B1897" s="4">
        <v>42374</v>
      </c>
      <c r="C1897" s="67">
        <f>'Observed Data'!$E1896</f>
        <v>0</v>
      </c>
      <c r="D1897" s="67">
        <f xml:space="preserve">   MAX(0, HLOOKUP(MONTH($B1897),'Farm Crops'!$B$18:$N$28,D$5,0)  - VLOOKUP(D$4,'Farm Crops'!$B$4:$G$13,6,0)/1000*0.65*$C1897)</f>
        <v>2007.2797653958949</v>
      </c>
      <c r="E1897" s="67">
        <f xml:space="preserve">   MAX(0, HLOOKUP(MONTH($B1897),'Farm Crops'!$B$18:$N$28,E$5,0)  - VLOOKUP(E$4,'Farm Crops'!$B$4:$G$13,6,0)/1000*0.65*$C1897)</f>
        <v>4266.4504252199422</v>
      </c>
      <c r="F1897" s="67">
        <f xml:space="preserve">   MAX(0, HLOOKUP(MONTH($B1897),'Farm Crops'!$B$18:$N$28,F$5,0)  - VLOOKUP(F$4,'Farm Crops'!$B$4:$G$13,6,0)/1000*0.65*$C1897)</f>
        <v>4621.9062170087982</v>
      </c>
      <c r="G1897" s="67">
        <f xml:space="preserve">   MAX(0, HLOOKUP(MONTH($B1897),'Farm Crops'!$B$18:$N$28,G$5,0)  - VLOOKUP(G$4,'Farm Crops'!$B$4:$G$13,6,0)/1000*0.65*$C1897)</f>
        <v>1323.7824193548388</v>
      </c>
      <c r="H1897" s="67">
        <f xml:space="preserve">   MAX(0, HLOOKUP(MONTH($B1897),'Farm Crops'!$B$18:$N$28,H$5,0)  - VLOOKUP(H$4,'Farm Crops'!$B$4:$G$13,6,0)/1000*0.65*$C1897)</f>
        <v>4542.8644134897368</v>
      </c>
      <c r="I1897" s="67">
        <f xml:space="preserve">   MAX(0, HLOOKUP(MONTH($B1897),'Farm Crops'!$B$18:$N$28,I$5,0)  - VLOOKUP(I$4,'Farm Crops'!$B$4:$G$13,6,0)/1000*0.65*$C1897)</f>
        <v>2543.3804105571853</v>
      </c>
      <c r="J1897" s="67">
        <f xml:space="preserve">   MAX(0, HLOOKUP(MONTH($B1897),'Farm Crops'!$B$18:$N$28,J$5,0)  - VLOOKUP(J$4,'Farm Crops'!$B$4:$G$13,6,0)/1000*0.65*$C1897)</f>
        <v>6058.8046334310857</v>
      </c>
      <c r="K1897" s="67">
        <f xml:space="preserve">   MAX(0, HLOOKUP(MONTH($B1897),'Farm Crops'!$B$18:$N$28,K$5,0)  - VLOOKUP(K$4,'Farm Crops'!$B$4:$G$13,6,0)/1000*0.65*$C1897)</f>
        <v>1437.2081818181819</v>
      </c>
      <c r="L1897" s="67">
        <f xml:space="preserve">   MAX(0, HLOOKUP(MONTH($B1897),'Farm Crops'!$B$18:$N$28,L$5,0)  - VLOOKUP(L$4,'Farm Crops'!$B$4:$G$13,6,0)/1000*0.65*$C1897)</f>
        <v>260.35781524926716</v>
      </c>
      <c r="M1897" s="67">
        <f xml:space="preserve">   MAX(0, HLOOKUP(MONTH($B1897),'Farm Crops'!$B$18:$N$28,M$5,0)  - VLOOKUP(M$4,'Farm Crops'!$B$4:$G$13,6,0)/1000*0.65*$C1897)</f>
        <v>1920.2873167155426</v>
      </c>
    </row>
    <row r="1898" spans="2:13" x14ac:dyDescent="0.2">
      <c r="B1898" s="4">
        <v>42375</v>
      </c>
      <c r="C1898" s="67">
        <f>'Observed Data'!$E1897</f>
        <v>0</v>
      </c>
      <c r="D1898" s="67">
        <f xml:space="preserve">   MAX(0, HLOOKUP(MONTH($B1898),'Farm Crops'!$B$18:$N$28,D$5,0)  - VLOOKUP(D$4,'Farm Crops'!$B$4:$G$13,6,0)/1000*0.65*$C1898)</f>
        <v>2007.2797653958949</v>
      </c>
      <c r="E1898" s="67">
        <f xml:space="preserve">   MAX(0, HLOOKUP(MONTH($B1898),'Farm Crops'!$B$18:$N$28,E$5,0)  - VLOOKUP(E$4,'Farm Crops'!$B$4:$G$13,6,0)/1000*0.65*$C1898)</f>
        <v>4266.4504252199422</v>
      </c>
      <c r="F1898" s="67">
        <f xml:space="preserve">   MAX(0, HLOOKUP(MONTH($B1898),'Farm Crops'!$B$18:$N$28,F$5,0)  - VLOOKUP(F$4,'Farm Crops'!$B$4:$G$13,6,0)/1000*0.65*$C1898)</f>
        <v>4621.9062170087982</v>
      </c>
      <c r="G1898" s="67">
        <f xml:space="preserve">   MAX(0, HLOOKUP(MONTH($B1898),'Farm Crops'!$B$18:$N$28,G$5,0)  - VLOOKUP(G$4,'Farm Crops'!$B$4:$G$13,6,0)/1000*0.65*$C1898)</f>
        <v>1323.7824193548388</v>
      </c>
      <c r="H1898" s="67">
        <f xml:space="preserve">   MAX(0, HLOOKUP(MONTH($B1898),'Farm Crops'!$B$18:$N$28,H$5,0)  - VLOOKUP(H$4,'Farm Crops'!$B$4:$G$13,6,0)/1000*0.65*$C1898)</f>
        <v>4542.8644134897368</v>
      </c>
      <c r="I1898" s="67">
        <f xml:space="preserve">   MAX(0, HLOOKUP(MONTH($B1898),'Farm Crops'!$B$18:$N$28,I$5,0)  - VLOOKUP(I$4,'Farm Crops'!$B$4:$G$13,6,0)/1000*0.65*$C1898)</f>
        <v>2543.3804105571853</v>
      </c>
      <c r="J1898" s="67">
        <f xml:space="preserve">   MAX(0, HLOOKUP(MONTH($B1898),'Farm Crops'!$B$18:$N$28,J$5,0)  - VLOOKUP(J$4,'Farm Crops'!$B$4:$G$13,6,0)/1000*0.65*$C1898)</f>
        <v>6058.8046334310857</v>
      </c>
      <c r="K1898" s="67">
        <f xml:space="preserve">   MAX(0, HLOOKUP(MONTH($B1898),'Farm Crops'!$B$18:$N$28,K$5,0)  - VLOOKUP(K$4,'Farm Crops'!$B$4:$G$13,6,0)/1000*0.65*$C1898)</f>
        <v>1437.2081818181819</v>
      </c>
      <c r="L1898" s="67">
        <f xml:space="preserve">   MAX(0, HLOOKUP(MONTH($B1898),'Farm Crops'!$B$18:$N$28,L$5,0)  - VLOOKUP(L$4,'Farm Crops'!$B$4:$G$13,6,0)/1000*0.65*$C1898)</f>
        <v>260.35781524926716</v>
      </c>
      <c r="M1898" s="67">
        <f xml:space="preserve">   MAX(0, HLOOKUP(MONTH($B1898),'Farm Crops'!$B$18:$N$28,M$5,0)  - VLOOKUP(M$4,'Farm Crops'!$B$4:$G$13,6,0)/1000*0.65*$C1898)</f>
        <v>1920.2873167155426</v>
      </c>
    </row>
    <row r="1899" spans="2:13" x14ac:dyDescent="0.2">
      <c r="B1899" s="4">
        <v>42376</v>
      </c>
      <c r="C1899" s="67">
        <f>'Observed Data'!$E1898</f>
        <v>0</v>
      </c>
      <c r="D1899" s="67">
        <f xml:space="preserve">   MAX(0, HLOOKUP(MONTH($B1899),'Farm Crops'!$B$18:$N$28,D$5,0)  - VLOOKUP(D$4,'Farm Crops'!$B$4:$G$13,6,0)/1000*0.65*$C1899)</f>
        <v>2007.2797653958949</v>
      </c>
      <c r="E1899" s="67">
        <f xml:space="preserve">   MAX(0, HLOOKUP(MONTH($B1899),'Farm Crops'!$B$18:$N$28,E$5,0)  - VLOOKUP(E$4,'Farm Crops'!$B$4:$G$13,6,0)/1000*0.65*$C1899)</f>
        <v>4266.4504252199422</v>
      </c>
      <c r="F1899" s="67">
        <f xml:space="preserve">   MAX(0, HLOOKUP(MONTH($B1899),'Farm Crops'!$B$18:$N$28,F$5,0)  - VLOOKUP(F$4,'Farm Crops'!$B$4:$G$13,6,0)/1000*0.65*$C1899)</f>
        <v>4621.9062170087982</v>
      </c>
      <c r="G1899" s="67">
        <f xml:space="preserve">   MAX(0, HLOOKUP(MONTH($B1899),'Farm Crops'!$B$18:$N$28,G$5,0)  - VLOOKUP(G$4,'Farm Crops'!$B$4:$G$13,6,0)/1000*0.65*$C1899)</f>
        <v>1323.7824193548388</v>
      </c>
      <c r="H1899" s="67">
        <f xml:space="preserve">   MAX(0, HLOOKUP(MONTH($B1899),'Farm Crops'!$B$18:$N$28,H$5,0)  - VLOOKUP(H$4,'Farm Crops'!$B$4:$G$13,6,0)/1000*0.65*$C1899)</f>
        <v>4542.8644134897368</v>
      </c>
      <c r="I1899" s="67">
        <f xml:space="preserve">   MAX(0, HLOOKUP(MONTH($B1899),'Farm Crops'!$B$18:$N$28,I$5,0)  - VLOOKUP(I$4,'Farm Crops'!$B$4:$G$13,6,0)/1000*0.65*$C1899)</f>
        <v>2543.3804105571853</v>
      </c>
      <c r="J1899" s="67">
        <f xml:space="preserve">   MAX(0, HLOOKUP(MONTH($B1899),'Farm Crops'!$B$18:$N$28,J$5,0)  - VLOOKUP(J$4,'Farm Crops'!$B$4:$G$13,6,0)/1000*0.65*$C1899)</f>
        <v>6058.8046334310857</v>
      </c>
      <c r="K1899" s="67">
        <f xml:space="preserve">   MAX(0, HLOOKUP(MONTH($B1899),'Farm Crops'!$B$18:$N$28,K$5,0)  - VLOOKUP(K$4,'Farm Crops'!$B$4:$G$13,6,0)/1000*0.65*$C1899)</f>
        <v>1437.2081818181819</v>
      </c>
      <c r="L1899" s="67">
        <f xml:space="preserve">   MAX(0, HLOOKUP(MONTH($B1899),'Farm Crops'!$B$18:$N$28,L$5,0)  - VLOOKUP(L$4,'Farm Crops'!$B$4:$G$13,6,0)/1000*0.65*$C1899)</f>
        <v>260.35781524926716</v>
      </c>
      <c r="M1899" s="67">
        <f xml:space="preserve">   MAX(0, HLOOKUP(MONTH($B1899),'Farm Crops'!$B$18:$N$28,M$5,0)  - VLOOKUP(M$4,'Farm Crops'!$B$4:$G$13,6,0)/1000*0.65*$C1899)</f>
        <v>1920.2873167155426</v>
      </c>
    </row>
    <row r="1900" spans="2:13" x14ac:dyDescent="0.2">
      <c r="B1900" s="4">
        <v>42377</v>
      </c>
      <c r="C1900" s="67">
        <f>'Observed Data'!$E1899</f>
        <v>0</v>
      </c>
      <c r="D1900" s="67">
        <f xml:space="preserve">   MAX(0, HLOOKUP(MONTH($B1900),'Farm Crops'!$B$18:$N$28,D$5,0)  - VLOOKUP(D$4,'Farm Crops'!$B$4:$G$13,6,0)/1000*0.65*$C1900)</f>
        <v>2007.2797653958949</v>
      </c>
      <c r="E1900" s="67">
        <f xml:space="preserve">   MAX(0, HLOOKUP(MONTH($B1900),'Farm Crops'!$B$18:$N$28,E$5,0)  - VLOOKUP(E$4,'Farm Crops'!$B$4:$G$13,6,0)/1000*0.65*$C1900)</f>
        <v>4266.4504252199422</v>
      </c>
      <c r="F1900" s="67">
        <f xml:space="preserve">   MAX(0, HLOOKUP(MONTH($B1900),'Farm Crops'!$B$18:$N$28,F$5,0)  - VLOOKUP(F$4,'Farm Crops'!$B$4:$G$13,6,0)/1000*0.65*$C1900)</f>
        <v>4621.9062170087982</v>
      </c>
      <c r="G1900" s="67">
        <f xml:space="preserve">   MAX(0, HLOOKUP(MONTH($B1900),'Farm Crops'!$B$18:$N$28,G$5,0)  - VLOOKUP(G$4,'Farm Crops'!$B$4:$G$13,6,0)/1000*0.65*$C1900)</f>
        <v>1323.7824193548388</v>
      </c>
      <c r="H1900" s="67">
        <f xml:space="preserve">   MAX(0, HLOOKUP(MONTH($B1900),'Farm Crops'!$B$18:$N$28,H$5,0)  - VLOOKUP(H$4,'Farm Crops'!$B$4:$G$13,6,0)/1000*0.65*$C1900)</f>
        <v>4542.8644134897368</v>
      </c>
      <c r="I1900" s="67">
        <f xml:space="preserve">   MAX(0, HLOOKUP(MONTH($B1900),'Farm Crops'!$B$18:$N$28,I$5,0)  - VLOOKUP(I$4,'Farm Crops'!$B$4:$G$13,6,0)/1000*0.65*$C1900)</f>
        <v>2543.3804105571853</v>
      </c>
      <c r="J1900" s="67">
        <f xml:space="preserve">   MAX(0, HLOOKUP(MONTH($B1900),'Farm Crops'!$B$18:$N$28,J$5,0)  - VLOOKUP(J$4,'Farm Crops'!$B$4:$G$13,6,0)/1000*0.65*$C1900)</f>
        <v>6058.8046334310857</v>
      </c>
      <c r="K1900" s="67">
        <f xml:space="preserve">   MAX(0, HLOOKUP(MONTH($B1900),'Farm Crops'!$B$18:$N$28,K$5,0)  - VLOOKUP(K$4,'Farm Crops'!$B$4:$G$13,6,0)/1000*0.65*$C1900)</f>
        <v>1437.2081818181819</v>
      </c>
      <c r="L1900" s="67">
        <f xml:space="preserve">   MAX(0, HLOOKUP(MONTH($B1900),'Farm Crops'!$B$18:$N$28,L$5,0)  - VLOOKUP(L$4,'Farm Crops'!$B$4:$G$13,6,0)/1000*0.65*$C1900)</f>
        <v>260.35781524926716</v>
      </c>
      <c r="M1900" s="67">
        <f xml:space="preserve">   MAX(0, HLOOKUP(MONTH($B1900),'Farm Crops'!$B$18:$N$28,M$5,0)  - VLOOKUP(M$4,'Farm Crops'!$B$4:$G$13,6,0)/1000*0.65*$C1900)</f>
        <v>1920.2873167155426</v>
      </c>
    </row>
    <row r="1901" spans="2:13" x14ac:dyDescent="0.2">
      <c r="B1901" s="4">
        <v>42378</v>
      </c>
      <c r="C1901" s="67">
        <f>'Observed Data'!$E1900</f>
        <v>0</v>
      </c>
      <c r="D1901" s="67">
        <f xml:space="preserve">   MAX(0, HLOOKUP(MONTH($B1901),'Farm Crops'!$B$18:$N$28,D$5,0)  - VLOOKUP(D$4,'Farm Crops'!$B$4:$G$13,6,0)/1000*0.65*$C1901)</f>
        <v>2007.2797653958949</v>
      </c>
      <c r="E1901" s="67">
        <f xml:space="preserve">   MAX(0, HLOOKUP(MONTH($B1901),'Farm Crops'!$B$18:$N$28,E$5,0)  - VLOOKUP(E$4,'Farm Crops'!$B$4:$G$13,6,0)/1000*0.65*$C1901)</f>
        <v>4266.4504252199422</v>
      </c>
      <c r="F1901" s="67">
        <f xml:space="preserve">   MAX(0, HLOOKUP(MONTH($B1901),'Farm Crops'!$B$18:$N$28,F$5,0)  - VLOOKUP(F$4,'Farm Crops'!$B$4:$G$13,6,0)/1000*0.65*$C1901)</f>
        <v>4621.9062170087982</v>
      </c>
      <c r="G1901" s="67">
        <f xml:space="preserve">   MAX(0, HLOOKUP(MONTH($B1901),'Farm Crops'!$B$18:$N$28,G$5,0)  - VLOOKUP(G$4,'Farm Crops'!$B$4:$G$13,6,0)/1000*0.65*$C1901)</f>
        <v>1323.7824193548388</v>
      </c>
      <c r="H1901" s="67">
        <f xml:space="preserve">   MAX(0, HLOOKUP(MONTH($B1901),'Farm Crops'!$B$18:$N$28,H$5,0)  - VLOOKUP(H$4,'Farm Crops'!$B$4:$G$13,6,0)/1000*0.65*$C1901)</f>
        <v>4542.8644134897368</v>
      </c>
      <c r="I1901" s="67">
        <f xml:space="preserve">   MAX(0, HLOOKUP(MONTH($B1901),'Farm Crops'!$B$18:$N$28,I$5,0)  - VLOOKUP(I$4,'Farm Crops'!$B$4:$G$13,6,0)/1000*0.65*$C1901)</f>
        <v>2543.3804105571853</v>
      </c>
      <c r="J1901" s="67">
        <f xml:space="preserve">   MAX(0, HLOOKUP(MONTH($B1901),'Farm Crops'!$B$18:$N$28,J$5,0)  - VLOOKUP(J$4,'Farm Crops'!$B$4:$G$13,6,0)/1000*0.65*$C1901)</f>
        <v>6058.8046334310857</v>
      </c>
      <c r="K1901" s="67">
        <f xml:space="preserve">   MAX(0, HLOOKUP(MONTH($B1901),'Farm Crops'!$B$18:$N$28,K$5,0)  - VLOOKUP(K$4,'Farm Crops'!$B$4:$G$13,6,0)/1000*0.65*$C1901)</f>
        <v>1437.2081818181819</v>
      </c>
      <c r="L1901" s="67">
        <f xml:space="preserve">   MAX(0, HLOOKUP(MONTH($B1901),'Farm Crops'!$B$18:$N$28,L$5,0)  - VLOOKUP(L$4,'Farm Crops'!$B$4:$G$13,6,0)/1000*0.65*$C1901)</f>
        <v>260.35781524926716</v>
      </c>
      <c r="M1901" s="67">
        <f xml:space="preserve">   MAX(0, HLOOKUP(MONTH($B1901),'Farm Crops'!$B$18:$N$28,M$5,0)  - VLOOKUP(M$4,'Farm Crops'!$B$4:$G$13,6,0)/1000*0.65*$C1901)</f>
        <v>1920.2873167155426</v>
      </c>
    </row>
    <row r="1902" spans="2:13" x14ac:dyDescent="0.2">
      <c r="B1902" s="4">
        <v>42379</v>
      </c>
      <c r="C1902" s="67">
        <f>'Observed Data'!$E1901</f>
        <v>0</v>
      </c>
      <c r="D1902" s="67">
        <f xml:space="preserve">   MAX(0, HLOOKUP(MONTH($B1902),'Farm Crops'!$B$18:$N$28,D$5,0)  - VLOOKUP(D$4,'Farm Crops'!$B$4:$G$13,6,0)/1000*0.65*$C1902)</f>
        <v>2007.2797653958949</v>
      </c>
      <c r="E1902" s="67">
        <f xml:space="preserve">   MAX(0, HLOOKUP(MONTH($B1902),'Farm Crops'!$B$18:$N$28,E$5,0)  - VLOOKUP(E$4,'Farm Crops'!$B$4:$G$13,6,0)/1000*0.65*$C1902)</f>
        <v>4266.4504252199422</v>
      </c>
      <c r="F1902" s="67">
        <f xml:space="preserve">   MAX(0, HLOOKUP(MONTH($B1902),'Farm Crops'!$B$18:$N$28,F$5,0)  - VLOOKUP(F$4,'Farm Crops'!$B$4:$G$13,6,0)/1000*0.65*$C1902)</f>
        <v>4621.9062170087982</v>
      </c>
      <c r="G1902" s="67">
        <f xml:space="preserve">   MAX(0, HLOOKUP(MONTH($B1902),'Farm Crops'!$B$18:$N$28,G$5,0)  - VLOOKUP(G$4,'Farm Crops'!$B$4:$G$13,6,0)/1000*0.65*$C1902)</f>
        <v>1323.7824193548388</v>
      </c>
      <c r="H1902" s="67">
        <f xml:space="preserve">   MAX(0, HLOOKUP(MONTH($B1902),'Farm Crops'!$B$18:$N$28,H$5,0)  - VLOOKUP(H$4,'Farm Crops'!$B$4:$G$13,6,0)/1000*0.65*$C1902)</f>
        <v>4542.8644134897368</v>
      </c>
      <c r="I1902" s="67">
        <f xml:space="preserve">   MAX(0, HLOOKUP(MONTH($B1902),'Farm Crops'!$B$18:$N$28,I$5,0)  - VLOOKUP(I$4,'Farm Crops'!$B$4:$G$13,6,0)/1000*0.65*$C1902)</f>
        <v>2543.3804105571853</v>
      </c>
      <c r="J1902" s="67">
        <f xml:space="preserve">   MAX(0, HLOOKUP(MONTH($B1902),'Farm Crops'!$B$18:$N$28,J$5,0)  - VLOOKUP(J$4,'Farm Crops'!$B$4:$G$13,6,0)/1000*0.65*$C1902)</f>
        <v>6058.8046334310857</v>
      </c>
      <c r="K1902" s="67">
        <f xml:space="preserve">   MAX(0, HLOOKUP(MONTH($B1902),'Farm Crops'!$B$18:$N$28,K$5,0)  - VLOOKUP(K$4,'Farm Crops'!$B$4:$G$13,6,0)/1000*0.65*$C1902)</f>
        <v>1437.2081818181819</v>
      </c>
      <c r="L1902" s="67">
        <f xml:space="preserve">   MAX(0, HLOOKUP(MONTH($B1902),'Farm Crops'!$B$18:$N$28,L$5,0)  - VLOOKUP(L$4,'Farm Crops'!$B$4:$G$13,6,0)/1000*0.65*$C1902)</f>
        <v>260.35781524926716</v>
      </c>
      <c r="M1902" s="67">
        <f xml:space="preserve">   MAX(0, HLOOKUP(MONTH($B1902),'Farm Crops'!$B$18:$N$28,M$5,0)  - VLOOKUP(M$4,'Farm Crops'!$B$4:$G$13,6,0)/1000*0.65*$C1902)</f>
        <v>1920.2873167155426</v>
      </c>
    </row>
    <row r="1903" spans="2:13" x14ac:dyDescent="0.2">
      <c r="B1903" s="4">
        <v>42380</v>
      </c>
      <c r="C1903" s="67">
        <f>'Observed Data'!$E1902</f>
        <v>0</v>
      </c>
      <c r="D1903" s="67">
        <f xml:space="preserve">   MAX(0, HLOOKUP(MONTH($B1903),'Farm Crops'!$B$18:$N$28,D$5,0)  - VLOOKUP(D$4,'Farm Crops'!$B$4:$G$13,6,0)/1000*0.65*$C1903)</f>
        <v>2007.2797653958949</v>
      </c>
      <c r="E1903" s="67">
        <f xml:space="preserve">   MAX(0, HLOOKUP(MONTH($B1903),'Farm Crops'!$B$18:$N$28,E$5,0)  - VLOOKUP(E$4,'Farm Crops'!$B$4:$G$13,6,0)/1000*0.65*$C1903)</f>
        <v>4266.4504252199422</v>
      </c>
      <c r="F1903" s="67">
        <f xml:space="preserve">   MAX(0, HLOOKUP(MONTH($B1903),'Farm Crops'!$B$18:$N$28,F$5,0)  - VLOOKUP(F$4,'Farm Crops'!$B$4:$G$13,6,0)/1000*0.65*$C1903)</f>
        <v>4621.9062170087982</v>
      </c>
      <c r="G1903" s="67">
        <f xml:space="preserve">   MAX(0, HLOOKUP(MONTH($B1903),'Farm Crops'!$B$18:$N$28,G$5,0)  - VLOOKUP(G$4,'Farm Crops'!$B$4:$G$13,6,0)/1000*0.65*$C1903)</f>
        <v>1323.7824193548388</v>
      </c>
      <c r="H1903" s="67">
        <f xml:space="preserve">   MAX(0, HLOOKUP(MONTH($B1903),'Farm Crops'!$B$18:$N$28,H$5,0)  - VLOOKUP(H$4,'Farm Crops'!$B$4:$G$13,6,0)/1000*0.65*$C1903)</f>
        <v>4542.8644134897368</v>
      </c>
      <c r="I1903" s="67">
        <f xml:space="preserve">   MAX(0, HLOOKUP(MONTH($B1903),'Farm Crops'!$B$18:$N$28,I$5,0)  - VLOOKUP(I$4,'Farm Crops'!$B$4:$G$13,6,0)/1000*0.65*$C1903)</f>
        <v>2543.3804105571853</v>
      </c>
      <c r="J1903" s="67">
        <f xml:space="preserve">   MAX(0, HLOOKUP(MONTH($B1903),'Farm Crops'!$B$18:$N$28,J$5,0)  - VLOOKUP(J$4,'Farm Crops'!$B$4:$G$13,6,0)/1000*0.65*$C1903)</f>
        <v>6058.8046334310857</v>
      </c>
      <c r="K1903" s="67">
        <f xml:space="preserve">   MAX(0, HLOOKUP(MONTH($B1903),'Farm Crops'!$B$18:$N$28,K$5,0)  - VLOOKUP(K$4,'Farm Crops'!$B$4:$G$13,6,0)/1000*0.65*$C1903)</f>
        <v>1437.2081818181819</v>
      </c>
      <c r="L1903" s="67">
        <f xml:space="preserve">   MAX(0, HLOOKUP(MONTH($B1903),'Farm Crops'!$B$18:$N$28,L$5,0)  - VLOOKUP(L$4,'Farm Crops'!$B$4:$G$13,6,0)/1000*0.65*$C1903)</f>
        <v>260.35781524926716</v>
      </c>
      <c r="M1903" s="67">
        <f xml:space="preserve">   MAX(0, HLOOKUP(MONTH($B1903),'Farm Crops'!$B$18:$N$28,M$5,0)  - VLOOKUP(M$4,'Farm Crops'!$B$4:$G$13,6,0)/1000*0.65*$C1903)</f>
        <v>1920.2873167155426</v>
      </c>
    </row>
    <row r="1904" spans="2:13" x14ac:dyDescent="0.2">
      <c r="B1904" s="4">
        <v>42381</v>
      </c>
      <c r="C1904" s="67">
        <f>'Observed Data'!$E1903</f>
        <v>0</v>
      </c>
      <c r="D1904" s="67">
        <f xml:space="preserve">   MAX(0, HLOOKUP(MONTH($B1904),'Farm Crops'!$B$18:$N$28,D$5,0)  - VLOOKUP(D$4,'Farm Crops'!$B$4:$G$13,6,0)/1000*0.65*$C1904)</f>
        <v>2007.2797653958949</v>
      </c>
      <c r="E1904" s="67">
        <f xml:space="preserve">   MAX(0, HLOOKUP(MONTH($B1904),'Farm Crops'!$B$18:$N$28,E$5,0)  - VLOOKUP(E$4,'Farm Crops'!$B$4:$G$13,6,0)/1000*0.65*$C1904)</f>
        <v>4266.4504252199422</v>
      </c>
      <c r="F1904" s="67">
        <f xml:space="preserve">   MAX(0, HLOOKUP(MONTH($B1904),'Farm Crops'!$B$18:$N$28,F$5,0)  - VLOOKUP(F$4,'Farm Crops'!$B$4:$G$13,6,0)/1000*0.65*$C1904)</f>
        <v>4621.9062170087982</v>
      </c>
      <c r="G1904" s="67">
        <f xml:space="preserve">   MAX(0, HLOOKUP(MONTH($B1904),'Farm Crops'!$B$18:$N$28,G$5,0)  - VLOOKUP(G$4,'Farm Crops'!$B$4:$G$13,6,0)/1000*0.65*$C1904)</f>
        <v>1323.7824193548388</v>
      </c>
      <c r="H1904" s="67">
        <f xml:space="preserve">   MAX(0, HLOOKUP(MONTH($B1904),'Farm Crops'!$B$18:$N$28,H$5,0)  - VLOOKUP(H$4,'Farm Crops'!$B$4:$G$13,6,0)/1000*0.65*$C1904)</f>
        <v>4542.8644134897368</v>
      </c>
      <c r="I1904" s="67">
        <f xml:space="preserve">   MAX(0, HLOOKUP(MONTH($B1904),'Farm Crops'!$B$18:$N$28,I$5,0)  - VLOOKUP(I$4,'Farm Crops'!$B$4:$G$13,6,0)/1000*0.65*$C1904)</f>
        <v>2543.3804105571853</v>
      </c>
      <c r="J1904" s="67">
        <f xml:space="preserve">   MAX(0, HLOOKUP(MONTH($B1904),'Farm Crops'!$B$18:$N$28,J$5,0)  - VLOOKUP(J$4,'Farm Crops'!$B$4:$G$13,6,0)/1000*0.65*$C1904)</f>
        <v>6058.8046334310857</v>
      </c>
      <c r="K1904" s="67">
        <f xml:space="preserve">   MAX(0, HLOOKUP(MONTH($B1904),'Farm Crops'!$B$18:$N$28,K$5,0)  - VLOOKUP(K$4,'Farm Crops'!$B$4:$G$13,6,0)/1000*0.65*$C1904)</f>
        <v>1437.2081818181819</v>
      </c>
      <c r="L1904" s="67">
        <f xml:space="preserve">   MAX(0, HLOOKUP(MONTH($B1904),'Farm Crops'!$B$18:$N$28,L$5,0)  - VLOOKUP(L$4,'Farm Crops'!$B$4:$G$13,6,0)/1000*0.65*$C1904)</f>
        <v>260.35781524926716</v>
      </c>
      <c r="M1904" s="67">
        <f xml:space="preserve">   MAX(0, HLOOKUP(MONTH($B1904),'Farm Crops'!$B$18:$N$28,M$5,0)  - VLOOKUP(M$4,'Farm Crops'!$B$4:$G$13,6,0)/1000*0.65*$C1904)</f>
        <v>1920.2873167155426</v>
      </c>
    </row>
    <row r="1905" spans="2:13" x14ac:dyDescent="0.2">
      <c r="B1905" s="4">
        <v>42382</v>
      </c>
      <c r="C1905" s="67">
        <f>'Observed Data'!$E1904</f>
        <v>0</v>
      </c>
      <c r="D1905" s="67">
        <f xml:space="preserve">   MAX(0, HLOOKUP(MONTH($B1905),'Farm Crops'!$B$18:$N$28,D$5,0)  - VLOOKUP(D$4,'Farm Crops'!$B$4:$G$13,6,0)/1000*0.65*$C1905)</f>
        <v>2007.2797653958949</v>
      </c>
      <c r="E1905" s="67">
        <f xml:space="preserve">   MAX(0, HLOOKUP(MONTH($B1905),'Farm Crops'!$B$18:$N$28,E$5,0)  - VLOOKUP(E$4,'Farm Crops'!$B$4:$G$13,6,0)/1000*0.65*$C1905)</f>
        <v>4266.4504252199422</v>
      </c>
      <c r="F1905" s="67">
        <f xml:space="preserve">   MAX(0, HLOOKUP(MONTH($B1905),'Farm Crops'!$B$18:$N$28,F$5,0)  - VLOOKUP(F$4,'Farm Crops'!$B$4:$G$13,6,0)/1000*0.65*$C1905)</f>
        <v>4621.9062170087982</v>
      </c>
      <c r="G1905" s="67">
        <f xml:space="preserve">   MAX(0, HLOOKUP(MONTH($B1905),'Farm Crops'!$B$18:$N$28,G$5,0)  - VLOOKUP(G$4,'Farm Crops'!$B$4:$G$13,6,0)/1000*0.65*$C1905)</f>
        <v>1323.7824193548388</v>
      </c>
      <c r="H1905" s="67">
        <f xml:space="preserve">   MAX(0, HLOOKUP(MONTH($B1905),'Farm Crops'!$B$18:$N$28,H$5,0)  - VLOOKUP(H$4,'Farm Crops'!$B$4:$G$13,6,0)/1000*0.65*$C1905)</f>
        <v>4542.8644134897368</v>
      </c>
      <c r="I1905" s="67">
        <f xml:space="preserve">   MAX(0, HLOOKUP(MONTH($B1905),'Farm Crops'!$B$18:$N$28,I$5,0)  - VLOOKUP(I$4,'Farm Crops'!$B$4:$G$13,6,0)/1000*0.65*$C1905)</f>
        <v>2543.3804105571853</v>
      </c>
      <c r="J1905" s="67">
        <f xml:space="preserve">   MAX(0, HLOOKUP(MONTH($B1905),'Farm Crops'!$B$18:$N$28,J$5,0)  - VLOOKUP(J$4,'Farm Crops'!$B$4:$G$13,6,0)/1000*0.65*$C1905)</f>
        <v>6058.8046334310857</v>
      </c>
      <c r="K1905" s="67">
        <f xml:space="preserve">   MAX(0, HLOOKUP(MONTH($B1905),'Farm Crops'!$B$18:$N$28,K$5,0)  - VLOOKUP(K$4,'Farm Crops'!$B$4:$G$13,6,0)/1000*0.65*$C1905)</f>
        <v>1437.2081818181819</v>
      </c>
      <c r="L1905" s="67">
        <f xml:space="preserve">   MAX(0, HLOOKUP(MONTH($B1905),'Farm Crops'!$B$18:$N$28,L$5,0)  - VLOOKUP(L$4,'Farm Crops'!$B$4:$G$13,6,0)/1000*0.65*$C1905)</f>
        <v>260.35781524926716</v>
      </c>
      <c r="M1905" s="67">
        <f xml:space="preserve">   MAX(0, HLOOKUP(MONTH($B1905),'Farm Crops'!$B$18:$N$28,M$5,0)  - VLOOKUP(M$4,'Farm Crops'!$B$4:$G$13,6,0)/1000*0.65*$C1905)</f>
        <v>1920.2873167155426</v>
      </c>
    </row>
    <row r="1906" spans="2:13" x14ac:dyDescent="0.2">
      <c r="B1906" s="4">
        <v>42383</v>
      </c>
      <c r="C1906" s="67">
        <f>'Observed Data'!$E1905</f>
        <v>0</v>
      </c>
      <c r="D1906" s="67">
        <f xml:space="preserve">   MAX(0, HLOOKUP(MONTH($B1906),'Farm Crops'!$B$18:$N$28,D$5,0)  - VLOOKUP(D$4,'Farm Crops'!$B$4:$G$13,6,0)/1000*0.65*$C1906)</f>
        <v>2007.2797653958949</v>
      </c>
      <c r="E1906" s="67">
        <f xml:space="preserve">   MAX(0, HLOOKUP(MONTH($B1906),'Farm Crops'!$B$18:$N$28,E$5,0)  - VLOOKUP(E$4,'Farm Crops'!$B$4:$G$13,6,0)/1000*0.65*$C1906)</f>
        <v>4266.4504252199422</v>
      </c>
      <c r="F1906" s="67">
        <f xml:space="preserve">   MAX(0, HLOOKUP(MONTH($B1906),'Farm Crops'!$B$18:$N$28,F$5,0)  - VLOOKUP(F$4,'Farm Crops'!$B$4:$G$13,6,0)/1000*0.65*$C1906)</f>
        <v>4621.9062170087982</v>
      </c>
      <c r="G1906" s="67">
        <f xml:space="preserve">   MAX(0, HLOOKUP(MONTH($B1906),'Farm Crops'!$B$18:$N$28,G$5,0)  - VLOOKUP(G$4,'Farm Crops'!$B$4:$G$13,6,0)/1000*0.65*$C1906)</f>
        <v>1323.7824193548388</v>
      </c>
      <c r="H1906" s="67">
        <f xml:space="preserve">   MAX(0, HLOOKUP(MONTH($B1906),'Farm Crops'!$B$18:$N$28,H$5,0)  - VLOOKUP(H$4,'Farm Crops'!$B$4:$G$13,6,0)/1000*0.65*$C1906)</f>
        <v>4542.8644134897368</v>
      </c>
      <c r="I1906" s="67">
        <f xml:space="preserve">   MAX(0, HLOOKUP(MONTH($B1906),'Farm Crops'!$B$18:$N$28,I$5,0)  - VLOOKUP(I$4,'Farm Crops'!$B$4:$G$13,6,0)/1000*0.65*$C1906)</f>
        <v>2543.3804105571853</v>
      </c>
      <c r="J1906" s="67">
        <f xml:space="preserve">   MAX(0, HLOOKUP(MONTH($B1906),'Farm Crops'!$B$18:$N$28,J$5,0)  - VLOOKUP(J$4,'Farm Crops'!$B$4:$G$13,6,0)/1000*0.65*$C1906)</f>
        <v>6058.8046334310857</v>
      </c>
      <c r="K1906" s="67">
        <f xml:space="preserve">   MAX(0, HLOOKUP(MONTH($B1906),'Farm Crops'!$B$18:$N$28,K$5,0)  - VLOOKUP(K$4,'Farm Crops'!$B$4:$G$13,6,0)/1000*0.65*$C1906)</f>
        <v>1437.2081818181819</v>
      </c>
      <c r="L1906" s="67">
        <f xml:space="preserve">   MAX(0, HLOOKUP(MONTH($B1906),'Farm Crops'!$B$18:$N$28,L$5,0)  - VLOOKUP(L$4,'Farm Crops'!$B$4:$G$13,6,0)/1000*0.65*$C1906)</f>
        <v>260.35781524926716</v>
      </c>
      <c r="M1906" s="67">
        <f xml:space="preserve">   MAX(0, HLOOKUP(MONTH($B1906),'Farm Crops'!$B$18:$N$28,M$5,0)  - VLOOKUP(M$4,'Farm Crops'!$B$4:$G$13,6,0)/1000*0.65*$C1906)</f>
        <v>1920.2873167155426</v>
      </c>
    </row>
    <row r="1907" spans="2:13" x14ac:dyDescent="0.2">
      <c r="B1907" s="4">
        <v>42384</v>
      </c>
      <c r="C1907" s="67">
        <f>'Observed Data'!$E1906</f>
        <v>0</v>
      </c>
      <c r="D1907" s="67">
        <f xml:space="preserve">   MAX(0, HLOOKUP(MONTH($B1907),'Farm Crops'!$B$18:$N$28,D$5,0)  - VLOOKUP(D$4,'Farm Crops'!$B$4:$G$13,6,0)/1000*0.65*$C1907)</f>
        <v>2007.2797653958949</v>
      </c>
      <c r="E1907" s="67">
        <f xml:space="preserve">   MAX(0, HLOOKUP(MONTH($B1907),'Farm Crops'!$B$18:$N$28,E$5,0)  - VLOOKUP(E$4,'Farm Crops'!$B$4:$G$13,6,0)/1000*0.65*$C1907)</f>
        <v>4266.4504252199422</v>
      </c>
      <c r="F1907" s="67">
        <f xml:space="preserve">   MAX(0, HLOOKUP(MONTH($B1907),'Farm Crops'!$B$18:$N$28,F$5,0)  - VLOOKUP(F$4,'Farm Crops'!$B$4:$G$13,6,0)/1000*0.65*$C1907)</f>
        <v>4621.9062170087982</v>
      </c>
      <c r="G1907" s="67">
        <f xml:space="preserve">   MAX(0, HLOOKUP(MONTH($B1907),'Farm Crops'!$B$18:$N$28,G$5,0)  - VLOOKUP(G$4,'Farm Crops'!$B$4:$G$13,6,0)/1000*0.65*$C1907)</f>
        <v>1323.7824193548388</v>
      </c>
      <c r="H1907" s="67">
        <f xml:space="preserve">   MAX(0, HLOOKUP(MONTH($B1907),'Farm Crops'!$B$18:$N$28,H$5,0)  - VLOOKUP(H$4,'Farm Crops'!$B$4:$G$13,6,0)/1000*0.65*$C1907)</f>
        <v>4542.8644134897368</v>
      </c>
      <c r="I1907" s="67">
        <f xml:space="preserve">   MAX(0, HLOOKUP(MONTH($B1907),'Farm Crops'!$B$18:$N$28,I$5,0)  - VLOOKUP(I$4,'Farm Crops'!$B$4:$G$13,6,0)/1000*0.65*$C1907)</f>
        <v>2543.3804105571853</v>
      </c>
      <c r="J1907" s="67">
        <f xml:space="preserve">   MAX(0, HLOOKUP(MONTH($B1907),'Farm Crops'!$B$18:$N$28,J$5,0)  - VLOOKUP(J$4,'Farm Crops'!$B$4:$G$13,6,0)/1000*0.65*$C1907)</f>
        <v>6058.8046334310857</v>
      </c>
      <c r="K1907" s="67">
        <f xml:space="preserve">   MAX(0, HLOOKUP(MONTH($B1907),'Farm Crops'!$B$18:$N$28,K$5,0)  - VLOOKUP(K$4,'Farm Crops'!$B$4:$G$13,6,0)/1000*0.65*$C1907)</f>
        <v>1437.2081818181819</v>
      </c>
      <c r="L1907" s="67">
        <f xml:space="preserve">   MAX(0, HLOOKUP(MONTH($B1907),'Farm Crops'!$B$18:$N$28,L$5,0)  - VLOOKUP(L$4,'Farm Crops'!$B$4:$G$13,6,0)/1000*0.65*$C1907)</f>
        <v>260.35781524926716</v>
      </c>
      <c r="M1907" s="67">
        <f xml:space="preserve">   MAX(0, HLOOKUP(MONTH($B1907),'Farm Crops'!$B$18:$N$28,M$5,0)  - VLOOKUP(M$4,'Farm Crops'!$B$4:$G$13,6,0)/1000*0.65*$C1907)</f>
        <v>1920.2873167155426</v>
      </c>
    </row>
    <row r="1908" spans="2:13" x14ac:dyDescent="0.2">
      <c r="B1908" s="4">
        <v>42385</v>
      </c>
      <c r="C1908" s="67">
        <f>'Observed Data'!$E1907</f>
        <v>0</v>
      </c>
      <c r="D1908" s="67">
        <f xml:space="preserve">   MAX(0, HLOOKUP(MONTH($B1908),'Farm Crops'!$B$18:$N$28,D$5,0)  - VLOOKUP(D$4,'Farm Crops'!$B$4:$G$13,6,0)/1000*0.65*$C1908)</f>
        <v>2007.2797653958949</v>
      </c>
      <c r="E1908" s="67">
        <f xml:space="preserve">   MAX(0, HLOOKUP(MONTH($B1908),'Farm Crops'!$B$18:$N$28,E$5,0)  - VLOOKUP(E$4,'Farm Crops'!$B$4:$G$13,6,0)/1000*0.65*$C1908)</f>
        <v>4266.4504252199422</v>
      </c>
      <c r="F1908" s="67">
        <f xml:space="preserve">   MAX(0, HLOOKUP(MONTH($B1908),'Farm Crops'!$B$18:$N$28,F$5,0)  - VLOOKUP(F$4,'Farm Crops'!$B$4:$G$13,6,0)/1000*0.65*$C1908)</f>
        <v>4621.9062170087982</v>
      </c>
      <c r="G1908" s="67">
        <f xml:space="preserve">   MAX(0, HLOOKUP(MONTH($B1908),'Farm Crops'!$B$18:$N$28,G$5,0)  - VLOOKUP(G$4,'Farm Crops'!$B$4:$G$13,6,0)/1000*0.65*$C1908)</f>
        <v>1323.7824193548388</v>
      </c>
      <c r="H1908" s="67">
        <f xml:space="preserve">   MAX(0, HLOOKUP(MONTH($B1908),'Farm Crops'!$B$18:$N$28,H$5,0)  - VLOOKUP(H$4,'Farm Crops'!$B$4:$G$13,6,0)/1000*0.65*$C1908)</f>
        <v>4542.8644134897368</v>
      </c>
      <c r="I1908" s="67">
        <f xml:space="preserve">   MAX(0, HLOOKUP(MONTH($B1908),'Farm Crops'!$B$18:$N$28,I$5,0)  - VLOOKUP(I$4,'Farm Crops'!$B$4:$G$13,6,0)/1000*0.65*$C1908)</f>
        <v>2543.3804105571853</v>
      </c>
      <c r="J1908" s="67">
        <f xml:space="preserve">   MAX(0, HLOOKUP(MONTH($B1908),'Farm Crops'!$B$18:$N$28,J$5,0)  - VLOOKUP(J$4,'Farm Crops'!$B$4:$G$13,6,0)/1000*0.65*$C1908)</f>
        <v>6058.8046334310857</v>
      </c>
      <c r="K1908" s="67">
        <f xml:space="preserve">   MAX(0, HLOOKUP(MONTH($B1908),'Farm Crops'!$B$18:$N$28,K$5,0)  - VLOOKUP(K$4,'Farm Crops'!$B$4:$G$13,6,0)/1000*0.65*$C1908)</f>
        <v>1437.2081818181819</v>
      </c>
      <c r="L1908" s="67">
        <f xml:space="preserve">   MAX(0, HLOOKUP(MONTH($B1908),'Farm Crops'!$B$18:$N$28,L$5,0)  - VLOOKUP(L$4,'Farm Crops'!$B$4:$G$13,6,0)/1000*0.65*$C1908)</f>
        <v>260.35781524926716</v>
      </c>
      <c r="M1908" s="67">
        <f xml:space="preserve">   MAX(0, HLOOKUP(MONTH($B1908),'Farm Crops'!$B$18:$N$28,M$5,0)  - VLOOKUP(M$4,'Farm Crops'!$B$4:$G$13,6,0)/1000*0.65*$C1908)</f>
        <v>1920.2873167155426</v>
      </c>
    </row>
    <row r="1909" spans="2:13" x14ac:dyDescent="0.2">
      <c r="B1909" s="4">
        <v>42386</v>
      </c>
      <c r="C1909" s="67">
        <f>'Observed Data'!$E1908</f>
        <v>0</v>
      </c>
      <c r="D1909" s="67">
        <f xml:space="preserve">   MAX(0, HLOOKUP(MONTH($B1909),'Farm Crops'!$B$18:$N$28,D$5,0)  - VLOOKUP(D$4,'Farm Crops'!$B$4:$G$13,6,0)/1000*0.65*$C1909)</f>
        <v>2007.2797653958949</v>
      </c>
      <c r="E1909" s="67">
        <f xml:space="preserve">   MAX(0, HLOOKUP(MONTH($B1909),'Farm Crops'!$B$18:$N$28,E$5,0)  - VLOOKUP(E$4,'Farm Crops'!$B$4:$G$13,6,0)/1000*0.65*$C1909)</f>
        <v>4266.4504252199422</v>
      </c>
      <c r="F1909" s="67">
        <f xml:space="preserve">   MAX(0, HLOOKUP(MONTH($B1909),'Farm Crops'!$B$18:$N$28,F$5,0)  - VLOOKUP(F$4,'Farm Crops'!$B$4:$G$13,6,0)/1000*0.65*$C1909)</f>
        <v>4621.9062170087982</v>
      </c>
      <c r="G1909" s="67">
        <f xml:space="preserve">   MAX(0, HLOOKUP(MONTH($B1909),'Farm Crops'!$B$18:$N$28,G$5,0)  - VLOOKUP(G$4,'Farm Crops'!$B$4:$G$13,6,0)/1000*0.65*$C1909)</f>
        <v>1323.7824193548388</v>
      </c>
      <c r="H1909" s="67">
        <f xml:space="preserve">   MAX(0, HLOOKUP(MONTH($B1909),'Farm Crops'!$B$18:$N$28,H$5,0)  - VLOOKUP(H$4,'Farm Crops'!$B$4:$G$13,6,0)/1000*0.65*$C1909)</f>
        <v>4542.8644134897368</v>
      </c>
      <c r="I1909" s="67">
        <f xml:space="preserve">   MAX(0, HLOOKUP(MONTH($B1909),'Farm Crops'!$B$18:$N$28,I$5,0)  - VLOOKUP(I$4,'Farm Crops'!$B$4:$G$13,6,0)/1000*0.65*$C1909)</f>
        <v>2543.3804105571853</v>
      </c>
      <c r="J1909" s="67">
        <f xml:space="preserve">   MAX(0, HLOOKUP(MONTH($B1909),'Farm Crops'!$B$18:$N$28,J$5,0)  - VLOOKUP(J$4,'Farm Crops'!$B$4:$G$13,6,0)/1000*0.65*$C1909)</f>
        <v>6058.8046334310857</v>
      </c>
      <c r="K1909" s="67">
        <f xml:space="preserve">   MAX(0, HLOOKUP(MONTH($B1909),'Farm Crops'!$B$18:$N$28,K$5,0)  - VLOOKUP(K$4,'Farm Crops'!$B$4:$G$13,6,0)/1000*0.65*$C1909)</f>
        <v>1437.2081818181819</v>
      </c>
      <c r="L1909" s="67">
        <f xml:space="preserve">   MAX(0, HLOOKUP(MONTH($B1909),'Farm Crops'!$B$18:$N$28,L$5,0)  - VLOOKUP(L$4,'Farm Crops'!$B$4:$G$13,6,0)/1000*0.65*$C1909)</f>
        <v>260.35781524926716</v>
      </c>
      <c r="M1909" s="67">
        <f xml:space="preserve">   MAX(0, HLOOKUP(MONTH($B1909),'Farm Crops'!$B$18:$N$28,M$5,0)  - VLOOKUP(M$4,'Farm Crops'!$B$4:$G$13,6,0)/1000*0.65*$C1909)</f>
        <v>1920.2873167155426</v>
      </c>
    </row>
    <row r="1910" spans="2:13" x14ac:dyDescent="0.2">
      <c r="B1910" s="4">
        <v>42387</v>
      </c>
      <c r="C1910" s="67">
        <f>'Observed Data'!$E1909</f>
        <v>6.5</v>
      </c>
      <c r="D1910" s="67">
        <f xml:space="preserve">   MAX(0, HLOOKUP(MONTH($B1910),'Farm Crops'!$B$18:$N$28,D$5,0)  - VLOOKUP(D$4,'Farm Crops'!$B$4:$G$13,6,0)/1000*0.65*$C1910)</f>
        <v>0</v>
      </c>
      <c r="E1910" s="67">
        <f xml:space="preserve">   MAX(0, HLOOKUP(MONTH($B1910),'Farm Crops'!$B$18:$N$28,E$5,0)  - VLOOKUP(E$4,'Farm Crops'!$B$4:$G$13,6,0)/1000*0.65*$C1910)</f>
        <v>426.7704252199419</v>
      </c>
      <c r="F1910" s="67">
        <f xml:space="preserve">   MAX(0, HLOOKUP(MONTH($B1910),'Farm Crops'!$B$18:$N$28,F$5,0)  - VLOOKUP(F$4,'Farm Crops'!$B$4:$G$13,6,0)/1000*0.65*$C1910)</f>
        <v>382.54121700879841</v>
      </c>
      <c r="G1910" s="67">
        <f xml:space="preserve">   MAX(0, HLOOKUP(MONTH($B1910),'Farm Crops'!$B$18:$N$28,G$5,0)  - VLOOKUP(G$4,'Farm Crops'!$B$4:$G$13,6,0)/1000*0.65*$C1910)</f>
        <v>120.07991935483869</v>
      </c>
      <c r="H1910" s="67">
        <f xml:space="preserve">   MAX(0, HLOOKUP(MONTH($B1910),'Farm Crops'!$B$18:$N$28,H$5,0)  - VLOOKUP(H$4,'Farm Crops'!$B$4:$G$13,6,0)/1000*0.65*$C1910)</f>
        <v>412.08191348973651</v>
      </c>
      <c r="I1910" s="67">
        <f xml:space="preserve">   MAX(0, HLOOKUP(MONTH($B1910),'Farm Crops'!$B$18:$N$28,I$5,0)  - VLOOKUP(I$4,'Farm Crops'!$B$4:$G$13,6,0)/1000*0.65*$C1910)</f>
        <v>0</v>
      </c>
      <c r="J1910" s="67">
        <f xml:space="preserve">   MAX(0, HLOOKUP(MONTH($B1910),'Farm Crops'!$B$18:$N$28,J$5,0)  - VLOOKUP(J$4,'Farm Crops'!$B$4:$G$13,6,0)/1000*0.65*$C1910)</f>
        <v>813.04463343108546</v>
      </c>
      <c r="K1910" s="67">
        <f xml:space="preserve">   MAX(0, HLOOKUP(MONTH($B1910),'Farm Crops'!$B$18:$N$28,K$5,0)  - VLOOKUP(K$4,'Farm Crops'!$B$4:$G$13,6,0)/1000*0.65*$C1910)</f>
        <v>185.76318181818215</v>
      </c>
      <c r="L1910" s="67">
        <f xml:space="preserve">   MAX(0, HLOOKUP(MONTH($B1910),'Farm Crops'!$B$18:$N$28,L$5,0)  - VLOOKUP(L$4,'Farm Crops'!$B$4:$G$13,6,0)/1000*0.65*$C1910)</f>
        <v>32.630315249266914</v>
      </c>
      <c r="M1910" s="67">
        <f xml:space="preserve">   MAX(0, HLOOKUP(MONTH($B1910),'Farm Crops'!$B$18:$N$28,M$5,0)  - VLOOKUP(M$4,'Farm Crops'!$B$4:$G$13,6,0)/1000*0.65*$C1910)</f>
        <v>218.87981671554303</v>
      </c>
    </row>
    <row r="1911" spans="2:13" x14ac:dyDescent="0.2">
      <c r="B1911" s="4">
        <v>42388</v>
      </c>
      <c r="C1911" s="67">
        <f>'Observed Data'!$E1910</f>
        <v>0</v>
      </c>
      <c r="D1911" s="67">
        <f xml:space="preserve">   MAX(0, HLOOKUP(MONTH($B1911),'Farm Crops'!$B$18:$N$28,D$5,0)  - VLOOKUP(D$4,'Farm Crops'!$B$4:$G$13,6,0)/1000*0.65*$C1911)</f>
        <v>2007.2797653958949</v>
      </c>
      <c r="E1911" s="67">
        <f xml:space="preserve">   MAX(0, HLOOKUP(MONTH($B1911),'Farm Crops'!$B$18:$N$28,E$5,0)  - VLOOKUP(E$4,'Farm Crops'!$B$4:$G$13,6,0)/1000*0.65*$C1911)</f>
        <v>4266.4504252199422</v>
      </c>
      <c r="F1911" s="67">
        <f xml:space="preserve">   MAX(0, HLOOKUP(MONTH($B1911),'Farm Crops'!$B$18:$N$28,F$5,0)  - VLOOKUP(F$4,'Farm Crops'!$B$4:$G$13,6,0)/1000*0.65*$C1911)</f>
        <v>4621.9062170087982</v>
      </c>
      <c r="G1911" s="67">
        <f xml:space="preserve">   MAX(0, HLOOKUP(MONTH($B1911),'Farm Crops'!$B$18:$N$28,G$5,0)  - VLOOKUP(G$4,'Farm Crops'!$B$4:$G$13,6,0)/1000*0.65*$C1911)</f>
        <v>1323.7824193548388</v>
      </c>
      <c r="H1911" s="67">
        <f xml:space="preserve">   MAX(0, HLOOKUP(MONTH($B1911),'Farm Crops'!$B$18:$N$28,H$5,0)  - VLOOKUP(H$4,'Farm Crops'!$B$4:$G$13,6,0)/1000*0.65*$C1911)</f>
        <v>4542.8644134897368</v>
      </c>
      <c r="I1911" s="67">
        <f xml:space="preserve">   MAX(0, HLOOKUP(MONTH($B1911),'Farm Crops'!$B$18:$N$28,I$5,0)  - VLOOKUP(I$4,'Farm Crops'!$B$4:$G$13,6,0)/1000*0.65*$C1911)</f>
        <v>2543.3804105571853</v>
      </c>
      <c r="J1911" s="67">
        <f xml:space="preserve">   MAX(0, HLOOKUP(MONTH($B1911),'Farm Crops'!$B$18:$N$28,J$5,0)  - VLOOKUP(J$4,'Farm Crops'!$B$4:$G$13,6,0)/1000*0.65*$C1911)</f>
        <v>6058.8046334310857</v>
      </c>
      <c r="K1911" s="67">
        <f xml:space="preserve">   MAX(0, HLOOKUP(MONTH($B1911),'Farm Crops'!$B$18:$N$28,K$5,0)  - VLOOKUP(K$4,'Farm Crops'!$B$4:$G$13,6,0)/1000*0.65*$C1911)</f>
        <v>1437.2081818181819</v>
      </c>
      <c r="L1911" s="67">
        <f xml:space="preserve">   MAX(0, HLOOKUP(MONTH($B1911),'Farm Crops'!$B$18:$N$28,L$5,0)  - VLOOKUP(L$4,'Farm Crops'!$B$4:$G$13,6,0)/1000*0.65*$C1911)</f>
        <v>260.35781524926716</v>
      </c>
      <c r="M1911" s="67">
        <f xml:space="preserve">   MAX(0, HLOOKUP(MONTH($B1911),'Farm Crops'!$B$18:$N$28,M$5,0)  - VLOOKUP(M$4,'Farm Crops'!$B$4:$G$13,6,0)/1000*0.65*$C1911)</f>
        <v>1920.2873167155426</v>
      </c>
    </row>
    <row r="1912" spans="2:13" x14ac:dyDescent="0.2">
      <c r="B1912" s="4">
        <v>42389</v>
      </c>
      <c r="C1912" s="67">
        <f>'Observed Data'!$E1911</f>
        <v>0</v>
      </c>
      <c r="D1912" s="67">
        <f xml:space="preserve">   MAX(0, HLOOKUP(MONTH($B1912),'Farm Crops'!$B$18:$N$28,D$5,0)  - VLOOKUP(D$4,'Farm Crops'!$B$4:$G$13,6,0)/1000*0.65*$C1912)</f>
        <v>2007.2797653958949</v>
      </c>
      <c r="E1912" s="67">
        <f xml:space="preserve">   MAX(0, HLOOKUP(MONTH($B1912),'Farm Crops'!$B$18:$N$28,E$5,0)  - VLOOKUP(E$4,'Farm Crops'!$B$4:$G$13,6,0)/1000*0.65*$C1912)</f>
        <v>4266.4504252199422</v>
      </c>
      <c r="F1912" s="67">
        <f xml:space="preserve">   MAX(0, HLOOKUP(MONTH($B1912),'Farm Crops'!$B$18:$N$28,F$5,0)  - VLOOKUP(F$4,'Farm Crops'!$B$4:$G$13,6,0)/1000*0.65*$C1912)</f>
        <v>4621.9062170087982</v>
      </c>
      <c r="G1912" s="67">
        <f xml:space="preserve">   MAX(0, HLOOKUP(MONTH($B1912),'Farm Crops'!$B$18:$N$28,G$5,0)  - VLOOKUP(G$4,'Farm Crops'!$B$4:$G$13,6,0)/1000*0.65*$C1912)</f>
        <v>1323.7824193548388</v>
      </c>
      <c r="H1912" s="67">
        <f xml:space="preserve">   MAX(0, HLOOKUP(MONTH($B1912),'Farm Crops'!$B$18:$N$28,H$5,0)  - VLOOKUP(H$4,'Farm Crops'!$B$4:$G$13,6,0)/1000*0.65*$C1912)</f>
        <v>4542.8644134897368</v>
      </c>
      <c r="I1912" s="67">
        <f xml:space="preserve">   MAX(0, HLOOKUP(MONTH($B1912),'Farm Crops'!$B$18:$N$28,I$5,0)  - VLOOKUP(I$4,'Farm Crops'!$B$4:$G$13,6,0)/1000*0.65*$C1912)</f>
        <v>2543.3804105571853</v>
      </c>
      <c r="J1912" s="67">
        <f xml:space="preserve">   MAX(0, HLOOKUP(MONTH($B1912),'Farm Crops'!$B$18:$N$28,J$5,0)  - VLOOKUP(J$4,'Farm Crops'!$B$4:$G$13,6,0)/1000*0.65*$C1912)</f>
        <v>6058.8046334310857</v>
      </c>
      <c r="K1912" s="67">
        <f xml:space="preserve">   MAX(0, HLOOKUP(MONTH($B1912),'Farm Crops'!$B$18:$N$28,K$5,0)  - VLOOKUP(K$4,'Farm Crops'!$B$4:$G$13,6,0)/1000*0.65*$C1912)</f>
        <v>1437.2081818181819</v>
      </c>
      <c r="L1912" s="67">
        <f xml:space="preserve">   MAX(0, HLOOKUP(MONTH($B1912),'Farm Crops'!$B$18:$N$28,L$5,0)  - VLOOKUP(L$4,'Farm Crops'!$B$4:$G$13,6,0)/1000*0.65*$C1912)</f>
        <v>260.35781524926716</v>
      </c>
      <c r="M1912" s="67">
        <f xml:space="preserve">   MAX(0, HLOOKUP(MONTH($B1912),'Farm Crops'!$B$18:$N$28,M$5,0)  - VLOOKUP(M$4,'Farm Crops'!$B$4:$G$13,6,0)/1000*0.65*$C1912)</f>
        <v>1920.2873167155426</v>
      </c>
    </row>
    <row r="1913" spans="2:13" x14ac:dyDescent="0.2">
      <c r="B1913" s="4">
        <v>42390</v>
      </c>
      <c r="C1913" s="67">
        <f>'Observed Data'!$E1912</f>
        <v>0</v>
      </c>
      <c r="D1913" s="67">
        <f xml:space="preserve">   MAX(0, HLOOKUP(MONTH($B1913),'Farm Crops'!$B$18:$N$28,D$5,0)  - VLOOKUP(D$4,'Farm Crops'!$B$4:$G$13,6,0)/1000*0.65*$C1913)</f>
        <v>2007.2797653958949</v>
      </c>
      <c r="E1913" s="67">
        <f xml:space="preserve">   MAX(0, HLOOKUP(MONTH($B1913),'Farm Crops'!$B$18:$N$28,E$5,0)  - VLOOKUP(E$4,'Farm Crops'!$B$4:$G$13,6,0)/1000*0.65*$C1913)</f>
        <v>4266.4504252199422</v>
      </c>
      <c r="F1913" s="67">
        <f xml:space="preserve">   MAX(0, HLOOKUP(MONTH($B1913),'Farm Crops'!$B$18:$N$28,F$5,0)  - VLOOKUP(F$4,'Farm Crops'!$B$4:$G$13,6,0)/1000*0.65*$C1913)</f>
        <v>4621.9062170087982</v>
      </c>
      <c r="G1913" s="67">
        <f xml:space="preserve">   MAX(0, HLOOKUP(MONTH($B1913),'Farm Crops'!$B$18:$N$28,G$5,0)  - VLOOKUP(G$4,'Farm Crops'!$B$4:$G$13,6,0)/1000*0.65*$C1913)</f>
        <v>1323.7824193548388</v>
      </c>
      <c r="H1913" s="67">
        <f xml:space="preserve">   MAX(0, HLOOKUP(MONTH($B1913),'Farm Crops'!$B$18:$N$28,H$5,0)  - VLOOKUP(H$4,'Farm Crops'!$B$4:$G$13,6,0)/1000*0.65*$C1913)</f>
        <v>4542.8644134897368</v>
      </c>
      <c r="I1913" s="67">
        <f xml:space="preserve">   MAX(0, HLOOKUP(MONTH($B1913),'Farm Crops'!$B$18:$N$28,I$5,0)  - VLOOKUP(I$4,'Farm Crops'!$B$4:$G$13,6,0)/1000*0.65*$C1913)</f>
        <v>2543.3804105571853</v>
      </c>
      <c r="J1913" s="67">
        <f xml:space="preserve">   MAX(0, HLOOKUP(MONTH($B1913),'Farm Crops'!$B$18:$N$28,J$5,0)  - VLOOKUP(J$4,'Farm Crops'!$B$4:$G$13,6,0)/1000*0.65*$C1913)</f>
        <v>6058.8046334310857</v>
      </c>
      <c r="K1913" s="67">
        <f xml:space="preserve">   MAX(0, HLOOKUP(MONTH($B1913),'Farm Crops'!$B$18:$N$28,K$5,0)  - VLOOKUP(K$4,'Farm Crops'!$B$4:$G$13,6,0)/1000*0.65*$C1913)</f>
        <v>1437.2081818181819</v>
      </c>
      <c r="L1913" s="67">
        <f xml:space="preserve">   MAX(0, HLOOKUP(MONTH($B1913),'Farm Crops'!$B$18:$N$28,L$5,0)  - VLOOKUP(L$4,'Farm Crops'!$B$4:$G$13,6,0)/1000*0.65*$C1913)</f>
        <v>260.35781524926716</v>
      </c>
      <c r="M1913" s="67">
        <f xml:space="preserve">   MAX(0, HLOOKUP(MONTH($B1913),'Farm Crops'!$B$18:$N$28,M$5,0)  - VLOOKUP(M$4,'Farm Crops'!$B$4:$G$13,6,0)/1000*0.65*$C1913)</f>
        <v>1920.2873167155426</v>
      </c>
    </row>
    <row r="1914" spans="2:13" x14ac:dyDescent="0.2">
      <c r="B1914" s="4">
        <v>42391</v>
      </c>
      <c r="C1914" s="67">
        <f>'Observed Data'!$E1913</f>
        <v>38</v>
      </c>
      <c r="D1914" s="67">
        <f xml:space="preserve">   MAX(0, HLOOKUP(MONTH($B1914),'Farm Crops'!$B$18:$N$28,D$5,0)  - VLOOKUP(D$4,'Farm Crops'!$B$4:$G$13,6,0)/1000*0.65*$C1914)</f>
        <v>0</v>
      </c>
      <c r="E1914" s="67">
        <f xml:space="preserve">   MAX(0, HLOOKUP(MONTH($B1914),'Farm Crops'!$B$18:$N$28,E$5,0)  - VLOOKUP(E$4,'Farm Crops'!$B$4:$G$13,6,0)/1000*0.65*$C1914)</f>
        <v>0</v>
      </c>
      <c r="F1914" s="67">
        <f xml:space="preserve">   MAX(0, HLOOKUP(MONTH($B1914),'Farm Crops'!$B$18:$N$28,F$5,0)  - VLOOKUP(F$4,'Farm Crops'!$B$4:$G$13,6,0)/1000*0.65*$C1914)</f>
        <v>0</v>
      </c>
      <c r="G1914" s="67">
        <f xml:space="preserve">   MAX(0, HLOOKUP(MONTH($B1914),'Farm Crops'!$B$18:$N$28,G$5,0)  - VLOOKUP(G$4,'Farm Crops'!$B$4:$G$13,6,0)/1000*0.65*$C1914)</f>
        <v>0</v>
      </c>
      <c r="H1914" s="67">
        <f xml:space="preserve">   MAX(0, HLOOKUP(MONTH($B1914),'Farm Crops'!$B$18:$N$28,H$5,0)  - VLOOKUP(H$4,'Farm Crops'!$B$4:$G$13,6,0)/1000*0.65*$C1914)</f>
        <v>0</v>
      </c>
      <c r="I1914" s="67">
        <f xml:space="preserve">   MAX(0, HLOOKUP(MONTH($B1914),'Farm Crops'!$B$18:$N$28,I$5,0)  - VLOOKUP(I$4,'Farm Crops'!$B$4:$G$13,6,0)/1000*0.65*$C1914)</f>
        <v>0</v>
      </c>
      <c r="J1914" s="67">
        <f xml:space="preserve">   MAX(0, HLOOKUP(MONTH($B1914),'Farm Crops'!$B$18:$N$28,J$5,0)  - VLOOKUP(J$4,'Farm Crops'!$B$4:$G$13,6,0)/1000*0.65*$C1914)</f>
        <v>0</v>
      </c>
      <c r="K1914" s="67">
        <f xml:space="preserve">   MAX(0, HLOOKUP(MONTH($B1914),'Farm Crops'!$B$18:$N$28,K$5,0)  - VLOOKUP(K$4,'Farm Crops'!$B$4:$G$13,6,0)/1000*0.65*$C1914)</f>
        <v>0</v>
      </c>
      <c r="L1914" s="67">
        <f xml:space="preserve">   MAX(0, HLOOKUP(MONTH($B1914),'Farm Crops'!$B$18:$N$28,L$5,0)  - VLOOKUP(L$4,'Farm Crops'!$B$4:$G$13,6,0)/1000*0.65*$C1914)</f>
        <v>0</v>
      </c>
      <c r="M1914" s="67">
        <f xml:space="preserve">   MAX(0, HLOOKUP(MONTH($B1914),'Farm Crops'!$B$18:$N$28,M$5,0)  - VLOOKUP(M$4,'Farm Crops'!$B$4:$G$13,6,0)/1000*0.65*$C1914)</f>
        <v>0</v>
      </c>
    </row>
    <row r="1915" spans="2:13" x14ac:dyDescent="0.2">
      <c r="B1915" s="4">
        <v>42392</v>
      </c>
      <c r="C1915" s="67">
        <f>'Observed Data'!$E1914</f>
        <v>2</v>
      </c>
      <c r="D1915" s="67">
        <f xml:space="preserve">   MAX(0, HLOOKUP(MONTH($B1915),'Farm Crops'!$B$18:$N$28,D$5,0)  - VLOOKUP(D$4,'Farm Crops'!$B$4:$G$13,6,0)/1000*0.65*$C1915)</f>
        <v>1384.5797653958948</v>
      </c>
      <c r="E1915" s="67">
        <f xml:space="preserve">   MAX(0, HLOOKUP(MONTH($B1915),'Farm Crops'!$B$18:$N$28,E$5,0)  - VLOOKUP(E$4,'Farm Crops'!$B$4:$G$13,6,0)/1000*0.65*$C1915)</f>
        <v>3085.0104252199421</v>
      </c>
      <c r="F1915" s="67">
        <f xml:space="preserve">   MAX(0, HLOOKUP(MONTH($B1915),'Farm Crops'!$B$18:$N$28,F$5,0)  - VLOOKUP(F$4,'Farm Crops'!$B$4:$G$13,6,0)/1000*0.65*$C1915)</f>
        <v>3317.4862170087981</v>
      </c>
      <c r="G1915" s="67">
        <f xml:space="preserve">   MAX(0, HLOOKUP(MONTH($B1915),'Farm Crops'!$B$18:$N$28,G$5,0)  - VLOOKUP(G$4,'Farm Crops'!$B$4:$G$13,6,0)/1000*0.65*$C1915)</f>
        <v>953.41241935483879</v>
      </c>
      <c r="H1915" s="67">
        <f xml:space="preserve">   MAX(0, HLOOKUP(MONTH($B1915),'Farm Crops'!$B$18:$N$28,H$5,0)  - VLOOKUP(H$4,'Farm Crops'!$B$4:$G$13,6,0)/1000*0.65*$C1915)</f>
        <v>3271.8544134897365</v>
      </c>
      <c r="I1915" s="67">
        <f xml:space="preserve">   MAX(0, HLOOKUP(MONTH($B1915),'Farm Crops'!$B$18:$N$28,I$5,0)  - VLOOKUP(I$4,'Farm Crops'!$B$4:$G$13,6,0)/1000*0.65*$C1915)</f>
        <v>1412.2504105571852</v>
      </c>
      <c r="J1915" s="67">
        <f xml:space="preserve">   MAX(0, HLOOKUP(MONTH($B1915),'Farm Crops'!$B$18:$N$28,J$5,0)  - VLOOKUP(J$4,'Farm Crops'!$B$4:$G$13,6,0)/1000*0.65*$C1915)</f>
        <v>4444.7246334310857</v>
      </c>
      <c r="K1915" s="67">
        <f xml:space="preserve">   MAX(0, HLOOKUP(MONTH($B1915),'Farm Crops'!$B$18:$N$28,K$5,0)  - VLOOKUP(K$4,'Farm Crops'!$B$4:$G$13,6,0)/1000*0.65*$C1915)</f>
        <v>1052.1481818181819</v>
      </c>
      <c r="L1915" s="67">
        <f xml:space="preserve">   MAX(0, HLOOKUP(MONTH($B1915),'Farm Crops'!$B$18:$N$28,L$5,0)  - VLOOKUP(L$4,'Farm Crops'!$B$4:$G$13,6,0)/1000*0.65*$C1915)</f>
        <v>190.28781524926708</v>
      </c>
      <c r="M1915" s="67">
        <f xml:space="preserve">   MAX(0, HLOOKUP(MONTH($B1915),'Farm Crops'!$B$18:$N$28,M$5,0)  - VLOOKUP(M$4,'Farm Crops'!$B$4:$G$13,6,0)/1000*0.65*$C1915)</f>
        <v>1396.7773167155428</v>
      </c>
    </row>
    <row r="1916" spans="2:13" x14ac:dyDescent="0.2">
      <c r="B1916" s="4">
        <v>42393</v>
      </c>
      <c r="C1916" s="67">
        <f>'Observed Data'!$E1915</f>
        <v>0</v>
      </c>
      <c r="D1916" s="67">
        <f xml:space="preserve">   MAX(0, HLOOKUP(MONTH($B1916),'Farm Crops'!$B$18:$N$28,D$5,0)  - VLOOKUP(D$4,'Farm Crops'!$B$4:$G$13,6,0)/1000*0.65*$C1916)</f>
        <v>2007.2797653958949</v>
      </c>
      <c r="E1916" s="67">
        <f xml:space="preserve">   MAX(0, HLOOKUP(MONTH($B1916),'Farm Crops'!$B$18:$N$28,E$5,0)  - VLOOKUP(E$4,'Farm Crops'!$B$4:$G$13,6,0)/1000*0.65*$C1916)</f>
        <v>4266.4504252199422</v>
      </c>
      <c r="F1916" s="67">
        <f xml:space="preserve">   MAX(0, HLOOKUP(MONTH($B1916),'Farm Crops'!$B$18:$N$28,F$5,0)  - VLOOKUP(F$4,'Farm Crops'!$B$4:$G$13,6,0)/1000*0.65*$C1916)</f>
        <v>4621.9062170087982</v>
      </c>
      <c r="G1916" s="67">
        <f xml:space="preserve">   MAX(0, HLOOKUP(MONTH($B1916),'Farm Crops'!$B$18:$N$28,G$5,0)  - VLOOKUP(G$4,'Farm Crops'!$B$4:$G$13,6,0)/1000*0.65*$C1916)</f>
        <v>1323.7824193548388</v>
      </c>
      <c r="H1916" s="67">
        <f xml:space="preserve">   MAX(0, HLOOKUP(MONTH($B1916),'Farm Crops'!$B$18:$N$28,H$5,0)  - VLOOKUP(H$4,'Farm Crops'!$B$4:$G$13,6,0)/1000*0.65*$C1916)</f>
        <v>4542.8644134897368</v>
      </c>
      <c r="I1916" s="67">
        <f xml:space="preserve">   MAX(0, HLOOKUP(MONTH($B1916),'Farm Crops'!$B$18:$N$28,I$5,0)  - VLOOKUP(I$4,'Farm Crops'!$B$4:$G$13,6,0)/1000*0.65*$C1916)</f>
        <v>2543.3804105571853</v>
      </c>
      <c r="J1916" s="67">
        <f xml:space="preserve">   MAX(0, HLOOKUP(MONTH($B1916),'Farm Crops'!$B$18:$N$28,J$5,0)  - VLOOKUP(J$4,'Farm Crops'!$B$4:$G$13,6,0)/1000*0.65*$C1916)</f>
        <v>6058.8046334310857</v>
      </c>
      <c r="K1916" s="67">
        <f xml:space="preserve">   MAX(0, HLOOKUP(MONTH($B1916),'Farm Crops'!$B$18:$N$28,K$5,0)  - VLOOKUP(K$4,'Farm Crops'!$B$4:$G$13,6,0)/1000*0.65*$C1916)</f>
        <v>1437.2081818181819</v>
      </c>
      <c r="L1916" s="67">
        <f xml:space="preserve">   MAX(0, HLOOKUP(MONTH($B1916),'Farm Crops'!$B$18:$N$28,L$5,0)  - VLOOKUP(L$4,'Farm Crops'!$B$4:$G$13,6,0)/1000*0.65*$C1916)</f>
        <v>260.35781524926716</v>
      </c>
      <c r="M1916" s="67">
        <f xml:space="preserve">   MAX(0, HLOOKUP(MONTH($B1916),'Farm Crops'!$B$18:$N$28,M$5,0)  - VLOOKUP(M$4,'Farm Crops'!$B$4:$G$13,6,0)/1000*0.65*$C1916)</f>
        <v>1920.2873167155426</v>
      </c>
    </row>
    <row r="1917" spans="2:13" x14ac:dyDescent="0.2">
      <c r="B1917" s="4">
        <v>42394</v>
      </c>
      <c r="C1917" s="67">
        <f>'Observed Data'!$E1916</f>
        <v>0</v>
      </c>
      <c r="D1917" s="67">
        <f xml:space="preserve">   MAX(0, HLOOKUP(MONTH($B1917),'Farm Crops'!$B$18:$N$28,D$5,0)  - VLOOKUP(D$4,'Farm Crops'!$B$4:$G$13,6,0)/1000*0.65*$C1917)</f>
        <v>2007.2797653958949</v>
      </c>
      <c r="E1917" s="67">
        <f xml:space="preserve">   MAX(0, HLOOKUP(MONTH($B1917),'Farm Crops'!$B$18:$N$28,E$5,0)  - VLOOKUP(E$4,'Farm Crops'!$B$4:$G$13,6,0)/1000*0.65*$C1917)</f>
        <v>4266.4504252199422</v>
      </c>
      <c r="F1917" s="67">
        <f xml:space="preserve">   MAX(0, HLOOKUP(MONTH($B1917),'Farm Crops'!$B$18:$N$28,F$5,0)  - VLOOKUP(F$4,'Farm Crops'!$B$4:$G$13,6,0)/1000*0.65*$C1917)</f>
        <v>4621.9062170087982</v>
      </c>
      <c r="G1917" s="67">
        <f xml:space="preserve">   MAX(0, HLOOKUP(MONTH($B1917),'Farm Crops'!$B$18:$N$28,G$5,0)  - VLOOKUP(G$4,'Farm Crops'!$B$4:$G$13,6,0)/1000*0.65*$C1917)</f>
        <v>1323.7824193548388</v>
      </c>
      <c r="H1917" s="67">
        <f xml:space="preserve">   MAX(0, HLOOKUP(MONTH($B1917),'Farm Crops'!$B$18:$N$28,H$5,0)  - VLOOKUP(H$4,'Farm Crops'!$B$4:$G$13,6,0)/1000*0.65*$C1917)</f>
        <v>4542.8644134897368</v>
      </c>
      <c r="I1917" s="67">
        <f xml:space="preserve">   MAX(0, HLOOKUP(MONTH($B1917),'Farm Crops'!$B$18:$N$28,I$5,0)  - VLOOKUP(I$4,'Farm Crops'!$B$4:$G$13,6,0)/1000*0.65*$C1917)</f>
        <v>2543.3804105571853</v>
      </c>
      <c r="J1917" s="67">
        <f xml:space="preserve">   MAX(0, HLOOKUP(MONTH($B1917),'Farm Crops'!$B$18:$N$28,J$5,0)  - VLOOKUP(J$4,'Farm Crops'!$B$4:$G$13,6,0)/1000*0.65*$C1917)</f>
        <v>6058.8046334310857</v>
      </c>
      <c r="K1917" s="67">
        <f xml:space="preserve">   MAX(0, HLOOKUP(MONTH($B1917),'Farm Crops'!$B$18:$N$28,K$5,0)  - VLOOKUP(K$4,'Farm Crops'!$B$4:$G$13,6,0)/1000*0.65*$C1917)</f>
        <v>1437.2081818181819</v>
      </c>
      <c r="L1917" s="67">
        <f xml:space="preserve">   MAX(0, HLOOKUP(MONTH($B1917),'Farm Crops'!$B$18:$N$28,L$5,0)  - VLOOKUP(L$4,'Farm Crops'!$B$4:$G$13,6,0)/1000*0.65*$C1917)</f>
        <v>260.35781524926716</v>
      </c>
      <c r="M1917" s="67">
        <f xml:space="preserve">   MAX(0, HLOOKUP(MONTH($B1917),'Farm Crops'!$B$18:$N$28,M$5,0)  - VLOOKUP(M$4,'Farm Crops'!$B$4:$G$13,6,0)/1000*0.65*$C1917)</f>
        <v>1920.2873167155426</v>
      </c>
    </row>
    <row r="1918" spans="2:13" x14ac:dyDescent="0.2">
      <c r="B1918" s="4">
        <v>42395</v>
      </c>
      <c r="C1918" s="67">
        <f>'Observed Data'!$E1917</f>
        <v>0</v>
      </c>
      <c r="D1918" s="67">
        <f xml:space="preserve">   MAX(0, HLOOKUP(MONTH($B1918),'Farm Crops'!$B$18:$N$28,D$5,0)  - VLOOKUP(D$4,'Farm Crops'!$B$4:$G$13,6,0)/1000*0.65*$C1918)</f>
        <v>2007.2797653958949</v>
      </c>
      <c r="E1918" s="67">
        <f xml:space="preserve">   MAX(0, HLOOKUP(MONTH($B1918),'Farm Crops'!$B$18:$N$28,E$5,0)  - VLOOKUP(E$4,'Farm Crops'!$B$4:$G$13,6,0)/1000*0.65*$C1918)</f>
        <v>4266.4504252199422</v>
      </c>
      <c r="F1918" s="67">
        <f xml:space="preserve">   MAX(0, HLOOKUP(MONTH($B1918),'Farm Crops'!$B$18:$N$28,F$5,0)  - VLOOKUP(F$4,'Farm Crops'!$B$4:$G$13,6,0)/1000*0.65*$C1918)</f>
        <v>4621.9062170087982</v>
      </c>
      <c r="G1918" s="67">
        <f xml:space="preserve">   MAX(0, HLOOKUP(MONTH($B1918),'Farm Crops'!$B$18:$N$28,G$5,0)  - VLOOKUP(G$4,'Farm Crops'!$B$4:$G$13,6,0)/1000*0.65*$C1918)</f>
        <v>1323.7824193548388</v>
      </c>
      <c r="H1918" s="67">
        <f xml:space="preserve">   MAX(0, HLOOKUP(MONTH($B1918),'Farm Crops'!$B$18:$N$28,H$5,0)  - VLOOKUP(H$4,'Farm Crops'!$B$4:$G$13,6,0)/1000*0.65*$C1918)</f>
        <v>4542.8644134897368</v>
      </c>
      <c r="I1918" s="67">
        <f xml:space="preserve">   MAX(0, HLOOKUP(MONTH($B1918),'Farm Crops'!$B$18:$N$28,I$5,0)  - VLOOKUP(I$4,'Farm Crops'!$B$4:$G$13,6,0)/1000*0.65*$C1918)</f>
        <v>2543.3804105571853</v>
      </c>
      <c r="J1918" s="67">
        <f xml:space="preserve">   MAX(0, HLOOKUP(MONTH($B1918),'Farm Crops'!$B$18:$N$28,J$5,0)  - VLOOKUP(J$4,'Farm Crops'!$B$4:$G$13,6,0)/1000*0.65*$C1918)</f>
        <v>6058.8046334310857</v>
      </c>
      <c r="K1918" s="67">
        <f xml:space="preserve">   MAX(0, HLOOKUP(MONTH($B1918),'Farm Crops'!$B$18:$N$28,K$5,0)  - VLOOKUP(K$4,'Farm Crops'!$B$4:$G$13,6,0)/1000*0.65*$C1918)</f>
        <v>1437.2081818181819</v>
      </c>
      <c r="L1918" s="67">
        <f xml:space="preserve">   MAX(0, HLOOKUP(MONTH($B1918),'Farm Crops'!$B$18:$N$28,L$5,0)  - VLOOKUP(L$4,'Farm Crops'!$B$4:$G$13,6,0)/1000*0.65*$C1918)</f>
        <v>260.35781524926716</v>
      </c>
      <c r="M1918" s="67">
        <f xml:space="preserve">   MAX(0, HLOOKUP(MONTH($B1918),'Farm Crops'!$B$18:$N$28,M$5,0)  - VLOOKUP(M$4,'Farm Crops'!$B$4:$G$13,6,0)/1000*0.65*$C1918)</f>
        <v>1920.2873167155426</v>
      </c>
    </row>
    <row r="1919" spans="2:13" x14ac:dyDescent="0.2">
      <c r="B1919" s="4">
        <v>42396</v>
      </c>
      <c r="C1919" s="67">
        <f>'Observed Data'!$E1918</f>
        <v>0</v>
      </c>
      <c r="D1919" s="67">
        <f xml:space="preserve">   MAX(0, HLOOKUP(MONTH($B1919),'Farm Crops'!$B$18:$N$28,D$5,0)  - VLOOKUP(D$4,'Farm Crops'!$B$4:$G$13,6,0)/1000*0.65*$C1919)</f>
        <v>2007.2797653958949</v>
      </c>
      <c r="E1919" s="67">
        <f xml:space="preserve">   MAX(0, HLOOKUP(MONTH($B1919),'Farm Crops'!$B$18:$N$28,E$5,0)  - VLOOKUP(E$4,'Farm Crops'!$B$4:$G$13,6,0)/1000*0.65*$C1919)</f>
        <v>4266.4504252199422</v>
      </c>
      <c r="F1919" s="67">
        <f xml:space="preserve">   MAX(0, HLOOKUP(MONTH($B1919),'Farm Crops'!$B$18:$N$28,F$5,0)  - VLOOKUP(F$4,'Farm Crops'!$B$4:$G$13,6,0)/1000*0.65*$C1919)</f>
        <v>4621.9062170087982</v>
      </c>
      <c r="G1919" s="67">
        <f xml:space="preserve">   MAX(0, HLOOKUP(MONTH($B1919),'Farm Crops'!$B$18:$N$28,G$5,0)  - VLOOKUP(G$4,'Farm Crops'!$B$4:$G$13,6,0)/1000*0.65*$C1919)</f>
        <v>1323.7824193548388</v>
      </c>
      <c r="H1919" s="67">
        <f xml:space="preserve">   MAX(0, HLOOKUP(MONTH($B1919),'Farm Crops'!$B$18:$N$28,H$5,0)  - VLOOKUP(H$4,'Farm Crops'!$B$4:$G$13,6,0)/1000*0.65*$C1919)</f>
        <v>4542.8644134897368</v>
      </c>
      <c r="I1919" s="67">
        <f xml:space="preserve">   MAX(0, HLOOKUP(MONTH($B1919),'Farm Crops'!$B$18:$N$28,I$5,0)  - VLOOKUP(I$4,'Farm Crops'!$B$4:$G$13,6,0)/1000*0.65*$C1919)</f>
        <v>2543.3804105571853</v>
      </c>
      <c r="J1919" s="67">
        <f xml:space="preserve">   MAX(0, HLOOKUP(MONTH($B1919),'Farm Crops'!$B$18:$N$28,J$5,0)  - VLOOKUP(J$4,'Farm Crops'!$B$4:$G$13,6,0)/1000*0.65*$C1919)</f>
        <v>6058.8046334310857</v>
      </c>
      <c r="K1919" s="67">
        <f xml:space="preserve">   MAX(0, HLOOKUP(MONTH($B1919),'Farm Crops'!$B$18:$N$28,K$5,0)  - VLOOKUP(K$4,'Farm Crops'!$B$4:$G$13,6,0)/1000*0.65*$C1919)</f>
        <v>1437.2081818181819</v>
      </c>
      <c r="L1919" s="67">
        <f xml:space="preserve">   MAX(0, HLOOKUP(MONTH($B1919),'Farm Crops'!$B$18:$N$28,L$5,0)  - VLOOKUP(L$4,'Farm Crops'!$B$4:$G$13,6,0)/1000*0.65*$C1919)</f>
        <v>260.35781524926716</v>
      </c>
      <c r="M1919" s="67">
        <f xml:space="preserve">   MAX(0, HLOOKUP(MONTH($B1919),'Farm Crops'!$B$18:$N$28,M$5,0)  - VLOOKUP(M$4,'Farm Crops'!$B$4:$G$13,6,0)/1000*0.65*$C1919)</f>
        <v>1920.2873167155426</v>
      </c>
    </row>
    <row r="1920" spans="2:13" x14ac:dyDescent="0.2">
      <c r="B1920" s="4">
        <v>42397</v>
      </c>
      <c r="C1920" s="67">
        <f>'Observed Data'!$E1919</f>
        <v>0</v>
      </c>
      <c r="D1920" s="67">
        <f xml:space="preserve">   MAX(0, HLOOKUP(MONTH($B1920),'Farm Crops'!$B$18:$N$28,D$5,0)  - VLOOKUP(D$4,'Farm Crops'!$B$4:$G$13,6,0)/1000*0.65*$C1920)</f>
        <v>2007.2797653958949</v>
      </c>
      <c r="E1920" s="67">
        <f xml:space="preserve">   MAX(0, HLOOKUP(MONTH($B1920),'Farm Crops'!$B$18:$N$28,E$5,0)  - VLOOKUP(E$4,'Farm Crops'!$B$4:$G$13,6,0)/1000*0.65*$C1920)</f>
        <v>4266.4504252199422</v>
      </c>
      <c r="F1920" s="67">
        <f xml:space="preserve">   MAX(0, HLOOKUP(MONTH($B1920),'Farm Crops'!$B$18:$N$28,F$5,0)  - VLOOKUP(F$4,'Farm Crops'!$B$4:$G$13,6,0)/1000*0.65*$C1920)</f>
        <v>4621.9062170087982</v>
      </c>
      <c r="G1920" s="67">
        <f xml:space="preserve">   MAX(0, HLOOKUP(MONTH($B1920),'Farm Crops'!$B$18:$N$28,G$5,0)  - VLOOKUP(G$4,'Farm Crops'!$B$4:$G$13,6,0)/1000*0.65*$C1920)</f>
        <v>1323.7824193548388</v>
      </c>
      <c r="H1920" s="67">
        <f xml:space="preserve">   MAX(0, HLOOKUP(MONTH($B1920),'Farm Crops'!$B$18:$N$28,H$5,0)  - VLOOKUP(H$4,'Farm Crops'!$B$4:$G$13,6,0)/1000*0.65*$C1920)</f>
        <v>4542.8644134897368</v>
      </c>
      <c r="I1920" s="67">
        <f xml:space="preserve">   MAX(0, HLOOKUP(MONTH($B1920),'Farm Crops'!$B$18:$N$28,I$5,0)  - VLOOKUP(I$4,'Farm Crops'!$B$4:$G$13,6,0)/1000*0.65*$C1920)</f>
        <v>2543.3804105571853</v>
      </c>
      <c r="J1920" s="67">
        <f xml:space="preserve">   MAX(0, HLOOKUP(MONTH($B1920),'Farm Crops'!$B$18:$N$28,J$5,0)  - VLOOKUP(J$4,'Farm Crops'!$B$4:$G$13,6,0)/1000*0.65*$C1920)</f>
        <v>6058.8046334310857</v>
      </c>
      <c r="K1920" s="67">
        <f xml:space="preserve">   MAX(0, HLOOKUP(MONTH($B1920),'Farm Crops'!$B$18:$N$28,K$5,0)  - VLOOKUP(K$4,'Farm Crops'!$B$4:$G$13,6,0)/1000*0.65*$C1920)</f>
        <v>1437.2081818181819</v>
      </c>
      <c r="L1920" s="67">
        <f xml:space="preserve">   MAX(0, HLOOKUP(MONTH($B1920),'Farm Crops'!$B$18:$N$28,L$5,0)  - VLOOKUP(L$4,'Farm Crops'!$B$4:$G$13,6,0)/1000*0.65*$C1920)</f>
        <v>260.35781524926716</v>
      </c>
      <c r="M1920" s="67">
        <f xml:space="preserve">   MAX(0, HLOOKUP(MONTH($B1920),'Farm Crops'!$B$18:$N$28,M$5,0)  - VLOOKUP(M$4,'Farm Crops'!$B$4:$G$13,6,0)/1000*0.65*$C1920)</f>
        <v>1920.2873167155426</v>
      </c>
    </row>
    <row r="1921" spans="2:13" x14ac:dyDescent="0.2">
      <c r="B1921" s="4">
        <v>42398</v>
      </c>
      <c r="C1921" s="67">
        <f>'Observed Data'!$E1920</f>
        <v>0</v>
      </c>
      <c r="D1921" s="67">
        <f xml:space="preserve">   MAX(0, HLOOKUP(MONTH($B1921),'Farm Crops'!$B$18:$N$28,D$5,0)  - VLOOKUP(D$4,'Farm Crops'!$B$4:$G$13,6,0)/1000*0.65*$C1921)</f>
        <v>2007.2797653958949</v>
      </c>
      <c r="E1921" s="67">
        <f xml:space="preserve">   MAX(0, HLOOKUP(MONTH($B1921),'Farm Crops'!$B$18:$N$28,E$5,0)  - VLOOKUP(E$4,'Farm Crops'!$B$4:$G$13,6,0)/1000*0.65*$C1921)</f>
        <v>4266.4504252199422</v>
      </c>
      <c r="F1921" s="67">
        <f xml:space="preserve">   MAX(0, HLOOKUP(MONTH($B1921),'Farm Crops'!$B$18:$N$28,F$5,0)  - VLOOKUP(F$4,'Farm Crops'!$B$4:$G$13,6,0)/1000*0.65*$C1921)</f>
        <v>4621.9062170087982</v>
      </c>
      <c r="G1921" s="67">
        <f xml:space="preserve">   MAX(0, HLOOKUP(MONTH($B1921),'Farm Crops'!$B$18:$N$28,G$5,0)  - VLOOKUP(G$4,'Farm Crops'!$B$4:$G$13,6,0)/1000*0.65*$C1921)</f>
        <v>1323.7824193548388</v>
      </c>
      <c r="H1921" s="67">
        <f xml:space="preserve">   MAX(0, HLOOKUP(MONTH($B1921),'Farm Crops'!$B$18:$N$28,H$5,0)  - VLOOKUP(H$4,'Farm Crops'!$B$4:$G$13,6,0)/1000*0.65*$C1921)</f>
        <v>4542.8644134897368</v>
      </c>
      <c r="I1921" s="67">
        <f xml:space="preserve">   MAX(0, HLOOKUP(MONTH($B1921),'Farm Crops'!$B$18:$N$28,I$5,0)  - VLOOKUP(I$4,'Farm Crops'!$B$4:$G$13,6,0)/1000*0.65*$C1921)</f>
        <v>2543.3804105571853</v>
      </c>
      <c r="J1921" s="67">
        <f xml:space="preserve">   MAX(0, HLOOKUP(MONTH($B1921),'Farm Crops'!$B$18:$N$28,J$5,0)  - VLOOKUP(J$4,'Farm Crops'!$B$4:$G$13,6,0)/1000*0.65*$C1921)</f>
        <v>6058.8046334310857</v>
      </c>
      <c r="K1921" s="67">
        <f xml:space="preserve">   MAX(0, HLOOKUP(MONTH($B1921),'Farm Crops'!$B$18:$N$28,K$5,0)  - VLOOKUP(K$4,'Farm Crops'!$B$4:$G$13,6,0)/1000*0.65*$C1921)</f>
        <v>1437.2081818181819</v>
      </c>
      <c r="L1921" s="67">
        <f xml:space="preserve">   MAX(0, HLOOKUP(MONTH($B1921),'Farm Crops'!$B$18:$N$28,L$5,0)  - VLOOKUP(L$4,'Farm Crops'!$B$4:$G$13,6,0)/1000*0.65*$C1921)</f>
        <v>260.35781524926716</v>
      </c>
      <c r="M1921" s="67">
        <f xml:space="preserve">   MAX(0, HLOOKUP(MONTH($B1921),'Farm Crops'!$B$18:$N$28,M$5,0)  - VLOOKUP(M$4,'Farm Crops'!$B$4:$G$13,6,0)/1000*0.65*$C1921)</f>
        <v>1920.2873167155426</v>
      </c>
    </row>
    <row r="1922" spans="2:13" x14ac:dyDescent="0.2">
      <c r="B1922" s="4">
        <v>42399</v>
      </c>
      <c r="C1922" s="67">
        <f>'Observed Data'!$E1921</f>
        <v>0</v>
      </c>
      <c r="D1922" s="67">
        <f xml:space="preserve">   MAX(0, HLOOKUP(MONTH($B1922),'Farm Crops'!$B$18:$N$28,D$5,0)  - VLOOKUP(D$4,'Farm Crops'!$B$4:$G$13,6,0)/1000*0.65*$C1922)</f>
        <v>2007.2797653958949</v>
      </c>
      <c r="E1922" s="67">
        <f xml:space="preserve">   MAX(0, HLOOKUP(MONTH($B1922),'Farm Crops'!$B$18:$N$28,E$5,0)  - VLOOKUP(E$4,'Farm Crops'!$B$4:$G$13,6,0)/1000*0.65*$C1922)</f>
        <v>4266.4504252199422</v>
      </c>
      <c r="F1922" s="67">
        <f xml:space="preserve">   MAX(0, HLOOKUP(MONTH($B1922),'Farm Crops'!$B$18:$N$28,F$5,0)  - VLOOKUP(F$4,'Farm Crops'!$B$4:$G$13,6,0)/1000*0.65*$C1922)</f>
        <v>4621.9062170087982</v>
      </c>
      <c r="G1922" s="67">
        <f xml:space="preserve">   MAX(0, HLOOKUP(MONTH($B1922),'Farm Crops'!$B$18:$N$28,G$5,0)  - VLOOKUP(G$4,'Farm Crops'!$B$4:$G$13,6,0)/1000*0.65*$C1922)</f>
        <v>1323.7824193548388</v>
      </c>
      <c r="H1922" s="67">
        <f xml:space="preserve">   MAX(0, HLOOKUP(MONTH($B1922),'Farm Crops'!$B$18:$N$28,H$5,0)  - VLOOKUP(H$4,'Farm Crops'!$B$4:$G$13,6,0)/1000*0.65*$C1922)</f>
        <v>4542.8644134897368</v>
      </c>
      <c r="I1922" s="67">
        <f xml:space="preserve">   MAX(0, HLOOKUP(MONTH($B1922),'Farm Crops'!$B$18:$N$28,I$5,0)  - VLOOKUP(I$4,'Farm Crops'!$B$4:$G$13,6,0)/1000*0.65*$C1922)</f>
        <v>2543.3804105571853</v>
      </c>
      <c r="J1922" s="67">
        <f xml:space="preserve">   MAX(0, HLOOKUP(MONTH($B1922),'Farm Crops'!$B$18:$N$28,J$5,0)  - VLOOKUP(J$4,'Farm Crops'!$B$4:$G$13,6,0)/1000*0.65*$C1922)</f>
        <v>6058.8046334310857</v>
      </c>
      <c r="K1922" s="67">
        <f xml:space="preserve">   MAX(0, HLOOKUP(MONTH($B1922),'Farm Crops'!$B$18:$N$28,K$5,0)  - VLOOKUP(K$4,'Farm Crops'!$B$4:$G$13,6,0)/1000*0.65*$C1922)</f>
        <v>1437.2081818181819</v>
      </c>
      <c r="L1922" s="67">
        <f xml:space="preserve">   MAX(0, HLOOKUP(MONTH($B1922),'Farm Crops'!$B$18:$N$28,L$5,0)  - VLOOKUP(L$4,'Farm Crops'!$B$4:$G$13,6,0)/1000*0.65*$C1922)</f>
        <v>260.35781524926716</v>
      </c>
      <c r="M1922" s="67">
        <f xml:space="preserve">   MAX(0, HLOOKUP(MONTH($B1922),'Farm Crops'!$B$18:$N$28,M$5,0)  - VLOOKUP(M$4,'Farm Crops'!$B$4:$G$13,6,0)/1000*0.65*$C1922)</f>
        <v>1920.2873167155426</v>
      </c>
    </row>
    <row r="1923" spans="2:13" x14ac:dyDescent="0.2">
      <c r="B1923" s="4">
        <v>42400</v>
      </c>
      <c r="C1923" s="67">
        <f>'Observed Data'!$E1922</f>
        <v>0</v>
      </c>
      <c r="D1923" s="67">
        <f xml:space="preserve">   MAX(0, HLOOKUP(MONTH($B1923),'Farm Crops'!$B$18:$N$28,D$5,0)  - VLOOKUP(D$4,'Farm Crops'!$B$4:$G$13,6,0)/1000*0.65*$C1923)</f>
        <v>2007.2797653958949</v>
      </c>
      <c r="E1923" s="67">
        <f xml:space="preserve">   MAX(0, HLOOKUP(MONTH($B1923),'Farm Crops'!$B$18:$N$28,E$5,0)  - VLOOKUP(E$4,'Farm Crops'!$B$4:$G$13,6,0)/1000*0.65*$C1923)</f>
        <v>4266.4504252199422</v>
      </c>
      <c r="F1923" s="67">
        <f xml:space="preserve">   MAX(0, HLOOKUP(MONTH($B1923),'Farm Crops'!$B$18:$N$28,F$5,0)  - VLOOKUP(F$4,'Farm Crops'!$B$4:$G$13,6,0)/1000*0.65*$C1923)</f>
        <v>4621.9062170087982</v>
      </c>
      <c r="G1923" s="67">
        <f xml:space="preserve">   MAX(0, HLOOKUP(MONTH($B1923),'Farm Crops'!$B$18:$N$28,G$5,0)  - VLOOKUP(G$4,'Farm Crops'!$B$4:$G$13,6,0)/1000*0.65*$C1923)</f>
        <v>1323.7824193548388</v>
      </c>
      <c r="H1923" s="67">
        <f xml:space="preserve">   MAX(0, HLOOKUP(MONTH($B1923),'Farm Crops'!$B$18:$N$28,H$5,0)  - VLOOKUP(H$4,'Farm Crops'!$B$4:$G$13,6,0)/1000*0.65*$C1923)</f>
        <v>4542.8644134897368</v>
      </c>
      <c r="I1923" s="67">
        <f xml:space="preserve">   MAX(0, HLOOKUP(MONTH($B1923),'Farm Crops'!$B$18:$N$28,I$5,0)  - VLOOKUP(I$4,'Farm Crops'!$B$4:$G$13,6,0)/1000*0.65*$C1923)</f>
        <v>2543.3804105571853</v>
      </c>
      <c r="J1923" s="67">
        <f xml:space="preserve">   MAX(0, HLOOKUP(MONTH($B1923),'Farm Crops'!$B$18:$N$28,J$5,0)  - VLOOKUP(J$4,'Farm Crops'!$B$4:$G$13,6,0)/1000*0.65*$C1923)</f>
        <v>6058.8046334310857</v>
      </c>
      <c r="K1923" s="67">
        <f xml:space="preserve">   MAX(0, HLOOKUP(MONTH($B1923),'Farm Crops'!$B$18:$N$28,K$5,0)  - VLOOKUP(K$4,'Farm Crops'!$B$4:$G$13,6,0)/1000*0.65*$C1923)</f>
        <v>1437.2081818181819</v>
      </c>
      <c r="L1923" s="67">
        <f xml:space="preserve">   MAX(0, HLOOKUP(MONTH($B1923),'Farm Crops'!$B$18:$N$28,L$5,0)  - VLOOKUP(L$4,'Farm Crops'!$B$4:$G$13,6,0)/1000*0.65*$C1923)</f>
        <v>260.35781524926716</v>
      </c>
      <c r="M1923" s="67">
        <f xml:space="preserve">   MAX(0, HLOOKUP(MONTH($B1923),'Farm Crops'!$B$18:$N$28,M$5,0)  - VLOOKUP(M$4,'Farm Crops'!$B$4:$G$13,6,0)/1000*0.65*$C1923)</f>
        <v>1920.2873167155426</v>
      </c>
    </row>
    <row r="1924" spans="2:13" x14ac:dyDescent="0.2">
      <c r="B1924" s="4">
        <v>42401</v>
      </c>
      <c r="C1924" s="67">
        <f>'Observed Data'!$E1923</f>
        <v>0</v>
      </c>
      <c r="D1924" s="67">
        <f xml:space="preserve">   MAX(0, HLOOKUP(MONTH($B1924),'Farm Crops'!$B$18:$N$28,D$5,0)  - VLOOKUP(D$4,'Farm Crops'!$B$4:$G$13,6,0)/1000*0.65*$C1924)</f>
        <v>1817.3193885760261</v>
      </c>
      <c r="E1924" s="67">
        <f xml:space="preserve">   MAX(0, HLOOKUP(MONTH($B1924),'Farm Crops'!$B$18:$N$28,E$5,0)  - VLOOKUP(E$4,'Farm Crops'!$B$4:$G$13,6,0)/1000*0.65*$C1924)</f>
        <v>4868.6117296862431</v>
      </c>
      <c r="F1924" s="67">
        <f xml:space="preserve">   MAX(0, HLOOKUP(MONTH($B1924),'Farm Crops'!$B$18:$N$28,F$5,0)  - VLOOKUP(F$4,'Farm Crops'!$B$4:$G$13,6,0)/1000*0.65*$C1924)</f>
        <v>5220.2218986323405</v>
      </c>
      <c r="G1924" s="67">
        <f xml:space="preserve">   MAX(0, HLOOKUP(MONTH($B1924),'Farm Crops'!$B$18:$N$28,G$5,0)  - VLOOKUP(G$4,'Farm Crops'!$B$4:$G$13,6,0)/1000*0.65*$C1924)</f>
        <v>1518.1067256637168</v>
      </c>
      <c r="H1924" s="67">
        <f xml:space="preserve">   MAX(0, HLOOKUP(MONTH($B1924),'Farm Crops'!$B$18:$N$28,H$5,0)  - VLOOKUP(H$4,'Farm Crops'!$B$4:$G$13,6,0)/1000*0.65*$C1924)</f>
        <v>5209.7330490748182</v>
      </c>
      <c r="I1924" s="67">
        <f xml:space="preserve">   MAX(0, HLOOKUP(MONTH($B1924),'Farm Crops'!$B$18:$N$28,I$5,0)  - VLOOKUP(I$4,'Farm Crops'!$B$4:$G$13,6,0)/1000*0.65*$C1924)</f>
        <v>2916.0123572003217</v>
      </c>
      <c r="J1924" s="67">
        <f xml:space="preserve">   MAX(0, HLOOKUP(MONTH($B1924),'Farm Crops'!$B$18:$N$28,J$5,0)  - VLOOKUP(J$4,'Farm Crops'!$B$4:$G$13,6,0)/1000*0.65*$C1924)</f>
        <v>6694.6344328238147</v>
      </c>
      <c r="K1924" s="67">
        <f xml:space="preserve">   MAX(0, HLOOKUP(MONTH($B1924),'Farm Crops'!$B$18:$N$28,K$5,0)  - VLOOKUP(K$4,'Farm Crops'!$B$4:$G$13,6,0)/1000*0.65*$C1924)</f>
        <v>1594.8660337892193</v>
      </c>
      <c r="L1924" s="67">
        <f xml:space="preserve">   MAX(0, HLOOKUP(MONTH($B1924),'Farm Crops'!$B$18:$N$28,L$5,0)  - VLOOKUP(L$4,'Farm Crops'!$B$4:$G$13,6,0)/1000*0.65*$C1924)</f>
        <v>289.90170555108637</v>
      </c>
      <c r="M1924" s="67">
        <f xml:space="preserve">   MAX(0, HLOOKUP(MONTH($B1924),'Farm Crops'!$B$18:$N$28,M$5,0)  - VLOOKUP(M$4,'Farm Crops'!$B$4:$G$13,6,0)/1000*0.65*$C1924)</f>
        <v>2159.1605309734509</v>
      </c>
    </row>
    <row r="1925" spans="2:13" x14ac:dyDescent="0.2">
      <c r="B1925" s="4">
        <v>42402</v>
      </c>
      <c r="C1925" s="67">
        <f>'Observed Data'!$E1924</f>
        <v>0</v>
      </c>
      <c r="D1925" s="67">
        <f xml:space="preserve">   MAX(0, HLOOKUP(MONTH($B1925),'Farm Crops'!$B$18:$N$28,D$5,0)  - VLOOKUP(D$4,'Farm Crops'!$B$4:$G$13,6,0)/1000*0.65*$C1925)</f>
        <v>1817.3193885760261</v>
      </c>
      <c r="E1925" s="67">
        <f xml:space="preserve">   MAX(0, HLOOKUP(MONTH($B1925),'Farm Crops'!$B$18:$N$28,E$5,0)  - VLOOKUP(E$4,'Farm Crops'!$B$4:$G$13,6,0)/1000*0.65*$C1925)</f>
        <v>4868.6117296862431</v>
      </c>
      <c r="F1925" s="67">
        <f xml:space="preserve">   MAX(0, HLOOKUP(MONTH($B1925),'Farm Crops'!$B$18:$N$28,F$5,0)  - VLOOKUP(F$4,'Farm Crops'!$B$4:$G$13,6,0)/1000*0.65*$C1925)</f>
        <v>5220.2218986323405</v>
      </c>
      <c r="G1925" s="67">
        <f xml:space="preserve">   MAX(0, HLOOKUP(MONTH($B1925),'Farm Crops'!$B$18:$N$28,G$5,0)  - VLOOKUP(G$4,'Farm Crops'!$B$4:$G$13,6,0)/1000*0.65*$C1925)</f>
        <v>1518.1067256637168</v>
      </c>
      <c r="H1925" s="67">
        <f xml:space="preserve">   MAX(0, HLOOKUP(MONTH($B1925),'Farm Crops'!$B$18:$N$28,H$5,0)  - VLOOKUP(H$4,'Farm Crops'!$B$4:$G$13,6,0)/1000*0.65*$C1925)</f>
        <v>5209.7330490748182</v>
      </c>
      <c r="I1925" s="67">
        <f xml:space="preserve">   MAX(0, HLOOKUP(MONTH($B1925),'Farm Crops'!$B$18:$N$28,I$5,0)  - VLOOKUP(I$4,'Farm Crops'!$B$4:$G$13,6,0)/1000*0.65*$C1925)</f>
        <v>2916.0123572003217</v>
      </c>
      <c r="J1925" s="67">
        <f xml:space="preserve">   MAX(0, HLOOKUP(MONTH($B1925),'Farm Crops'!$B$18:$N$28,J$5,0)  - VLOOKUP(J$4,'Farm Crops'!$B$4:$G$13,6,0)/1000*0.65*$C1925)</f>
        <v>6694.6344328238147</v>
      </c>
      <c r="K1925" s="67">
        <f xml:space="preserve">   MAX(0, HLOOKUP(MONTH($B1925),'Farm Crops'!$B$18:$N$28,K$5,0)  - VLOOKUP(K$4,'Farm Crops'!$B$4:$G$13,6,0)/1000*0.65*$C1925)</f>
        <v>1594.8660337892193</v>
      </c>
      <c r="L1925" s="67">
        <f xml:space="preserve">   MAX(0, HLOOKUP(MONTH($B1925),'Farm Crops'!$B$18:$N$28,L$5,0)  - VLOOKUP(L$4,'Farm Crops'!$B$4:$G$13,6,0)/1000*0.65*$C1925)</f>
        <v>289.90170555108637</v>
      </c>
      <c r="M1925" s="67">
        <f xml:space="preserve">   MAX(0, HLOOKUP(MONTH($B1925),'Farm Crops'!$B$18:$N$28,M$5,0)  - VLOOKUP(M$4,'Farm Crops'!$B$4:$G$13,6,0)/1000*0.65*$C1925)</f>
        <v>2159.1605309734509</v>
      </c>
    </row>
    <row r="1926" spans="2:13" x14ac:dyDescent="0.2">
      <c r="B1926" s="4">
        <v>42403</v>
      </c>
      <c r="C1926" s="67">
        <f>'Observed Data'!$E1925</f>
        <v>0</v>
      </c>
      <c r="D1926" s="67">
        <f xml:space="preserve">   MAX(0, HLOOKUP(MONTH($B1926),'Farm Crops'!$B$18:$N$28,D$5,0)  - VLOOKUP(D$4,'Farm Crops'!$B$4:$G$13,6,0)/1000*0.65*$C1926)</f>
        <v>1817.3193885760261</v>
      </c>
      <c r="E1926" s="67">
        <f xml:space="preserve">   MAX(0, HLOOKUP(MONTH($B1926),'Farm Crops'!$B$18:$N$28,E$5,0)  - VLOOKUP(E$4,'Farm Crops'!$B$4:$G$13,6,0)/1000*0.65*$C1926)</f>
        <v>4868.6117296862431</v>
      </c>
      <c r="F1926" s="67">
        <f xml:space="preserve">   MAX(0, HLOOKUP(MONTH($B1926),'Farm Crops'!$B$18:$N$28,F$5,0)  - VLOOKUP(F$4,'Farm Crops'!$B$4:$G$13,6,0)/1000*0.65*$C1926)</f>
        <v>5220.2218986323405</v>
      </c>
      <c r="G1926" s="67">
        <f xml:space="preserve">   MAX(0, HLOOKUP(MONTH($B1926),'Farm Crops'!$B$18:$N$28,G$5,0)  - VLOOKUP(G$4,'Farm Crops'!$B$4:$G$13,6,0)/1000*0.65*$C1926)</f>
        <v>1518.1067256637168</v>
      </c>
      <c r="H1926" s="67">
        <f xml:space="preserve">   MAX(0, HLOOKUP(MONTH($B1926),'Farm Crops'!$B$18:$N$28,H$5,0)  - VLOOKUP(H$4,'Farm Crops'!$B$4:$G$13,6,0)/1000*0.65*$C1926)</f>
        <v>5209.7330490748182</v>
      </c>
      <c r="I1926" s="67">
        <f xml:space="preserve">   MAX(0, HLOOKUP(MONTH($B1926),'Farm Crops'!$B$18:$N$28,I$5,0)  - VLOOKUP(I$4,'Farm Crops'!$B$4:$G$13,6,0)/1000*0.65*$C1926)</f>
        <v>2916.0123572003217</v>
      </c>
      <c r="J1926" s="67">
        <f xml:space="preserve">   MAX(0, HLOOKUP(MONTH($B1926),'Farm Crops'!$B$18:$N$28,J$5,0)  - VLOOKUP(J$4,'Farm Crops'!$B$4:$G$13,6,0)/1000*0.65*$C1926)</f>
        <v>6694.6344328238147</v>
      </c>
      <c r="K1926" s="67">
        <f xml:space="preserve">   MAX(0, HLOOKUP(MONTH($B1926),'Farm Crops'!$B$18:$N$28,K$5,0)  - VLOOKUP(K$4,'Farm Crops'!$B$4:$G$13,6,0)/1000*0.65*$C1926)</f>
        <v>1594.8660337892193</v>
      </c>
      <c r="L1926" s="67">
        <f xml:space="preserve">   MAX(0, HLOOKUP(MONTH($B1926),'Farm Crops'!$B$18:$N$28,L$5,0)  - VLOOKUP(L$4,'Farm Crops'!$B$4:$G$13,6,0)/1000*0.65*$C1926)</f>
        <v>289.90170555108637</v>
      </c>
      <c r="M1926" s="67">
        <f xml:space="preserve">   MAX(0, HLOOKUP(MONTH($B1926),'Farm Crops'!$B$18:$N$28,M$5,0)  - VLOOKUP(M$4,'Farm Crops'!$B$4:$G$13,6,0)/1000*0.65*$C1926)</f>
        <v>2159.1605309734509</v>
      </c>
    </row>
    <row r="1927" spans="2:13" x14ac:dyDescent="0.2">
      <c r="B1927" s="4">
        <v>42404</v>
      </c>
      <c r="C1927" s="67">
        <f>'Observed Data'!$E1926</f>
        <v>0</v>
      </c>
      <c r="D1927" s="67">
        <f xml:space="preserve">   MAX(0, HLOOKUP(MONTH($B1927),'Farm Crops'!$B$18:$N$28,D$5,0)  - VLOOKUP(D$4,'Farm Crops'!$B$4:$G$13,6,0)/1000*0.65*$C1927)</f>
        <v>1817.3193885760261</v>
      </c>
      <c r="E1927" s="67">
        <f xml:space="preserve">   MAX(0, HLOOKUP(MONTH($B1927),'Farm Crops'!$B$18:$N$28,E$5,0)  - VLOOKUP(E$4,'Farm Crops'!$B$4:$G$13,6,0)/1000*0.65*$C1927)</f>
        <v>4868.6117296862431</v>
      </c>
      <c r="F1927" s="67">
        <f xml:space="preserve">   MAX(0, HLOOKUP(MONTH($B1927),'Farm Crops'!$B$18:$N$28,F$5,0)  - VLOOKUP(F$4,'Farm Crops'!$B$4:$G$13,6,0)/1000*0.65*$C1927)</f>
        <v>5220.2218986323405</v>
      </c>
      <c r="G1927" s="67">
        <f xml:space="preserve">   MAX(0, HLOOKUP(MONTH($B1927),'Farm Crops'!$B$18:$N$28,G$5,0)  - VLOOKUP(G$4,'Farm Crops'!$B$4:$G$13,6,0)/1000*0.65*$C1927)</f>
        <v>1518.1067256637168</v>
      </c>
      <c r="H1927" s="67">
        <f xml:space="preserve">   MAX(0, HLOOKUP(MONTH($B1927),'Farm Crops'!$B$18:$N$28,H$5,0)  - VLOOKUP(H$4,'Farm Crops'!$B$4:$G$13,6,0)/1000*0.65*$C1927)</f>
        <v>5209.7330490748182</v>
      </c>
      <c r="I1927" s="67">
        <f xml:space="preserve">   MAX(0, HLOOKUP(MONTH($B1927),'Farm Crops'!$B$18:$N$28,I$5,0)  - VLOOKUP(I$4,'Farm Crops'!$B$4:$G$13,6,0)/1000*0.65*$C1927)</f>
        <v>2916.0123572003217</v>
      </c>
      <c r="J1927" s="67">
        <f xml:space="preserve">   MAX(0, HLOOKUP(MONTH($B1927),'Farm Crops'!$B$18:$N$28,J$5,0)  - VLOOKUP(J$4,'Farm Crops'!$B$4:$G$13,6,0)/1000*0.65*$C1927)</f>
        <v>6694.6344328238147</v>
      </c>
      <c r="K1927" s="67">
        <f xml:space="preserve">   MAX(0, HLOOKUP(MONTH($B1927),'Farm Crops'!$B$18:$N$28,K$5,0)  - VLOOKUP(K$4,'Farm Crops'!$B$4:$G$13,6,0)/1000*0.65*$C1927)</f>
        <v>1594.8660337892193</v>
      </c>
      <c r="L1927" s="67">
        <f xml:space="preserve">   MAX(0, HLOOKUP(MONTH($B1927),'Farm Crops'!$B$18:$N$28,L$5,0)  - VLOOKUP(L$4,'Farm Crops'!$B$4:$G$13,6,0)/1000*0.65*$C1927)</f>
        <v>289.90170555108637</v>
      </c>
      <c r="M1927" s="67">
        <f xml:space="preserve">   MAX(0, HLOOKUP(MONTH($B1927),'Farm Crops'!$B$18:$N$28,M$5,0)  - VLOOKUP(M$4,'Farm Crops'!$B$4:$G$13,6,0)/1000*0.65*$C1927)</f>
        <v>2159.1605309734509</v>
      </c>
    </row>
    <row r="1928" spans="2:13" x14ac:dyDescent="0.2">
      <c r="B1928" s="4">
        <v>42405</v>
      </c>
      <c r="C1928" s="67">
        <f>'Observed Data'!$E1927</f>
        <v>0</v>
      </c>
      <c r="D1928" s="67">
        <f xml:space="preserve">   MAX(0, HLOOKUP(MONTH($B1928),'Farm Crops'!$B$18:$N$28,D$5,0)  - VLOOKUP(D$4,'Farm Crops'!$B$4:$G$13,6,0)/1000*0.65*$C1928)</f>
        <v>1817.3193885760261</v>
      </c>
      <c r="E1928" s="67">
        <f xml:space="preserve">   MAX(0, HLOOKUP(MONTH($B1928),'Farm Crops'!$B$18:$N$28,E$5,0)  - VLOOKUP(E$4,'Farm Crops'!$B$4:$G$13,6,0)/1000*0.65*$C1928)</f>
        <v>4868.6117296862431</v>
      </c>
      <c r="F1928" s="67">
        <f xml:space="preserve">   MAX(0, HLOOKUP(MONTH($B1928),'Farm Crops'!$B$18:$N$28,F$5,0)  - VLOOKUP(F$4,'Farm Crops'!$B$4:$G$13,6,0)/1000*0.65*$C1928)</f>
        <v>5220.2218986323405</v>
      </c>
      <c r="G1928" s="67">
        <f xml:space="preserve">   MAX(0, HLOOKUP(MONTH($B1928),'Farm Crops'!$B$18:$N$28,G$5,0)  - VLOOKUP(G$4,'Farm Crops'!$B$4:$G$13,6,0)/1000*0.65*$C1928)</f>
        <v>1518.1067256637168</v>
      </c>
      <c r="H1928" s="67">
        <f xml:space="preserve">   MAX(0, HLOOKUP(MONTH($B1928),'Farm Crops'!$B$18:$N$28,H$5,0)  - VLOOKUP(H$4,'Farm Crops'!$B$4:$G$13,6,0)/1000*0.65*$C1928)</f>
        <v>5209.7330490748182</v>
      </c>
      <c r="I1928" s="67">
        <f xml:space="preserve">   MAX(0, HLOOKUP(MONTH($B1928),'Farm Crops'!$B$18:$N$28,I$5,0)  - VLOOKUP(I$4,'Farm Crops'!$B$4:$G$13,6,0)/1000*0.65*$C1928)</f>
        <v>2916.0123572003217</v>
      </c>
      <c r="J1928" s="67">
        <f xml:space="preserve">   MAX(0, HLOOKUP(MONTH($B1928),'Farm Crops'!$B$18:$N$28,J$5,0)  - VLOOKUP(J$4,'Farm Crops'!$B$4:$G$13,6,0)/1000*0.65*$C1928)</f>
        <v>6694.6344328238147</v>
      </c>
      <c r="K1928" s="67">
        <f xml:space="preserve">   MAX(0, HLOOKUP(MONTH($B1928),'Farm Crops'!$B$18:$N$28,K$5,0)  - VLOOKUP(K$4,'Farm Crops'!$B$4:$G$13,6,0)/1000*0.65*$C1928)</f>
        <v>1594.8660337892193</v>
      </c>
      <c r="L1928" s="67">
        <f xml:space="preserve">   MAX(0, HLOOKUP(MONTH($B1928),'Farm Crops'!$B$18:$N$28,L$5,0)  - VLOOKUP(L$4,'Farm Crops'!$B$4:$G$13,6,0)/1000*0.65*$C1928)</f>
        <v>289.90170555108637</v>
      </c>
      <c r="M1928" s="67">
        <f xml:space="preserve">   MAX(0, HLOOKUP(MONTH($B1928),'Farm Crops'!$B$18:$N$28,M$5,0)  - VLOOKUP(M$4,'Farm Crops'!$B$4:$G$13,6,0)/1000*0.65*$C1928)</f>
        <v>2159.1605309734509</v>
      </c>
    </row>
    <row r="1929" spans="2:13" x14ac:dyDescent="0.2">
      <c r="B1929" s="4">
        <v>42406</v>
      </c>
      <c r="C1929" s="67">
        <f>'Observed Data'!$E1928</f>
        <v>0</v>
      </c>
      <c r="D1929" s="67">
        <f xml:space="preserve">   MAX(0, HLOOKUP(MONTH($B1929),'Farm Crops'!$B$18:$N$28,D$5,0)  - VLOOKUP(D$4,'Farm Crops'!$B$4:$G$13,6,0)/1000*0.65*$C1929)</f>
        <v>1817.3193885760261</v>
      </c>
      <c r="E1929" s="67">
        <f xml:space="preserve">   MAX(0, HLOOKUP(MONTH($B1929),'Farm Crops'!$B$18:$N$28,E$5,0)  - VLOOKUP(E$4,'Farm Crops'!$B$4:$G$13,6,0)/1000*0.65*$C1929)</f>
        <v>4868.6117296862431</v>
      </c>
      <c r="F1929" s="67">
        <f xml:space="preserve">   MAX(0, HLOOKUP(MONTH($B1929),'Farm Crops'!$B$18:$N$28,F$5,0)  - VLOOKUP(F$4,'Farm Crops'!$B$4:$G$13,6,0)/1000*0.65*$C1929)</f>
        <v>5220.2218986323405</v>
      </c>
      <c r="G1929" s="67">
        <f xml:space="preserve">   MAX(0, HLOOKUP(MONTH($B1929),'Farm Crops'!$B$18:$N$28,G$5,0)  - VLOOKUP(G$4,'Farm Crops'!$B$4:$G$13,6,0)/1000*0.65*$C1929)</f>
        <v>1518.1067256637168</v>
      </c>
      <c r="H1929" s="67">
        <f xml:space="preserve">   MAX(0, HLOOKUP(MONTH($B1929),'Farm Crops'!$B$18:$N$28,H$5,0)  - VLOOKUP(H$4,'Farm Crops'!$B$4:$G$13,6,0)/1000*0.65*$C1929)</f>
        <v>5209.7330490748182</v>
      </c>
      <c r="I1929" s="67">
        <f xml:space="preserve">   MAX(0, HLOOKUP(MONTH($B1929),'Farm Crops'!$B$18:$N$28,I$5,0)  - VLOOKUP(I$4,'Farm Crops'!$B$4:$G$13,6,0)/1000*0.65*$C1929)</f>
        <v>2916.0123572003217</v>
      </c>
      <c r="J1929" s="67">
        <f xml:space="preserve">   MAX(0, HLOOKUP(MONTH($B1929),'Farm Crops'!$B$18:$N$28,J$5,0)  - VLOOKUP(J$4,'Farm Crops'!$B$4:$G$13,6,0)/1000*0.65*$C1929)</f>
        <v>6694.6344328238147</v>
      </c>
      <c r="K1929" s="67">
        <f xml:space="preserve">   MAX(0, HLOOKUP(MONTH($B1929),'Farm Crops'!$B$18:$N$28,K$5,0)  - VLOOKUP(K$4,'Farm Crops'!$B$4:$G$13,6,0)/1000*0.65*$C1929)</f>
        <v>1594.8660337892193</v>
      </c>
      <c r="L1929" s="67">
        <f xml:space="preserve">   MAX(0, HLOOKUP(MONTH($B1929),'Farm Crops'!$B$18:$N$28,L$5,0)  - VLOOKUP(L$4,'Farm Crops'!$B$4:$G$13,6,0)/1000*0.65*$C1929)</f>
        <v>289.90170555108637</v>
      </c>
      <c r="M1929" s="67">
        <f xml:space="preserve">   MAX(0, HLOOKUP(MONTH($B1929),'Farm Crops'!$B$18:$N$28,M$5,0)  - VLOOKUP(M$4,'Farm Crops'!$B$4:$G$13,6,0)/1000*0.65*$C1929)</f>
        <v>2159.1605309734509</v>
      </c>
    </row>
    <row r="1930" spans="2:13" x14ac:dyDescent="0.2">
      <c r="B1930" s="4">
        <v>42407</v>
      </c>
      <c r="C1930" s="67">
        <f>'Observed Data'!$E1929</f>
        <v>0</v>
      </c>
      <c r="D1930" s="67">
        <f xml:space="preserve">   MAX(0, HLOOKUP(MONTH($B1930),'Farm Crops'!$B$18:$N$28,D$5,0)  - VLOOKUP(D$4,'Farm Crops'!$B$4:$G$13,6,0)/1000*0.65*$C1930)</f>
        <v>1817.3193885760261</v>
      </c>
      <c r="E1930" s="67">
        <f xml:space="preserve">   MAX(0, HLOOKUP(MONTH($B1930),'Farm Crops'!$B$18:$N$28,E$5,0)  - VLOOKUP(E$4,'Farm Crops'!$B$4:$G$13,6,0)/1000*0.65*$C1930)</f>
        <v>4868.6117296862431</v>
      </c>
      <c r="F1930" s="67">
        <f xml:space="preserve">   MAX(0, HLOOKUP(MONTH($B1930),'Farm Crops'!$B$18:$N$28,F$5,0)  - VLOOKUP(F$4,'Farm Crops'!$B$4:$G$13,6,0)/1000*0.65*$C1930)</f>
        <v>5220.2218986323405</v>
      </c>
      <c r="G1930" s="67">
        <f xml:space="preserve">   MAX(0, HLOOKUP(MONTH($B1930),'Farm Crops'!$B$18:$N$28,G$5,0)  - VLOOKUP(G$4,'Farm Crops'!$B$4:$G$13,6,0)/1000*0.65*$C1930)</f>
        <v>1518.1067256637168</v>
      </c>
      <c r="H1930" s="67">
        <f xml:space="preserve">   MAX(0, HLOOKUP(MONTH($B1930),'Farm Crops'!$B$18:$N$28,H$5,0)  - VLOOKUP(H$4,'Farm Crops'!$B$4:$G$13,6,0)/1000*0.65*$C1930)</f>
        <v>5209.7330490748182</v>
      </c>
      <c r="I1930" s="67">
        <f xml:space="preserve">   MAX(0, HLOOKUP(MONTH($B1930),'Farm Crops'!$B$18:$N$28,I$5,0)  - VLOOKUP(I$4,'Farm Crops'!$B$4:$G$13,6,0)/1000*0.65*$C1930)</f>
        <v>2916.0123572003217</v>
      </c>
      <c r="J1930" s="67">
        <f xml:space="preserve">   MAX(0, HLOOKUP(MONTH($B1930),'Farm Crops'!$B$18:$N$28,J$5,0)  - VLOOKUP(J$4,'Farm Crops'!$B$4:$G$13,6,0)/1000*0.65*$C1930)</f>
        <v>6694.6344328238147</v>
      </c>
      <c r="K1930" s="67">
        <f xml:space="preserve">   MAX(0, HLOOKUP(MONTH($B1930),'Farm Crops'!$B$18:$N$28,K$5,0)  - VLOOKUP(K$4,'Farm Crops'!$B$4:$G$13,6,0)/1000*0.65*$C1930)</f>
        <v>1594.8660337892193</v>
      </c>
      <c r="L1930" s="67">
        <f xml:space="preserve">   MAX(0, HLOOKUP(MONTH($B1930),'Farm Crops'!$B$18:$N$28,L$5,0)  - VLOOKUP(L$4,'Farm Crops'!$B$4:$G$13,6,0)/1000*0.65*$C1930)</f>
        <v>289.90170555108637</v>
      </c>
      <c r="M1930" s="67">
        <f xml:space="preserve">   MAX(0, HLOOKUP(MONTH($B1930),'Farm Crops'!$B$18:$N$28,M$5,0)  - VLOOKUP(M$4,'Farm Crops'!$B$4:$G$13,6,0)/1000*0.65*$C1930)</f>
        <v>2159.1605309734509</v>
      </c>
    </row>
    <row r="1931" spans="2:13" x14ac:dyDescent="0.2">
      <c r="B1931" s="4">
        <v>42408</v>
      </c>
      <c r="C1931" s="67">
        <f>'Observed Data'!$E1930</f>
        <v>0</v>
      </c>
      <c r="D1931" s="67">
        <f xml:space="preserve">   MAX(0, HLOOKUP(MONTH($B1931),'Farm Crops'!$B$18:$N$28,D$5,0)  - VLOOKUP(D$4,'Farm Crops'!$B$4:$G$13,6,0)/1000*0.65*$C1931)</f>
        <v>1817.3193885760261</v>
      </c>
      <c r="E1931" s="67">
        <f xml:space="preserve">   MAX(0, HLOOKUP(MONTH($B1931),'Farm Crops'!$B$18:$N$28,E$5,0)  - VLOOKUP(E$4,'Farm Crops'!$B$4:$G$13,6,0)/1000*0.65*$C1931)</f>
        <v>4868.6117296862431</v>
      </c>
      <c r="F1931" s="67">
        <f xml:space="preserve">   MAX(0, HLOOKUP(MONTH($B1931),'Farm Crops'!$B$18:$N$28,F$5,0)  - VLOOKUP(F$4,'Farm Crops'!$B$4:$G$13,6,0)/1000*0.65*$C1931)</f>
        <v>5220.2218986323405</v>
      </c>
      <c r="G1931" s="67">
        <f xml:space="preserve">   MAX(0, HLOOKUP(MONTH($B1931),'Farm Crops'!$B$18:$N$28,G$5,0)  - VLOOKUP(G$4,'Farm Crops'!$B$4:$G$13,6,0)/1000*0.65*$C1931)</f>
        <v>1518.1067256637168</v>
      </c>
      <c r="H1931" s="67">
        <f xml:space="preserve">   MAX(0, HLOOKUP(MONTH($B1931),'Farm Crops'!$B$18:$N$28,H$5,0)  - VLOOKUP(H$4,'Farm Crops'!$B$4:$G$13,6,0)/1000*0.65*$C1931)</f>
        <v>5209.7330490748182</v>
      </c>
      <c r="I1931" s="67">
        <f xml:space="preserve">   MAX(0, HLOOKUP(MONTH($B1931),'Farm Crops'!$B$18:$N$28,I$5,0)  - VLOOKUP(I$4,'Farm Crops'!$B$4:$G$13,6,0)/1000*0.65*$C1931)</f>
        <v>2916.0123572003217</v>
      </c>
      <c r="J1931" s="67">
        <f xml:space="preserve">   MAX(0, HLOOKUP(MONTH($B1931),'Farm Crops'!$B$18:$N$28,J$5,0)  - VLOOKUP(J$4,'Farm Crops'!$B$4:$G$13,6,0)/1000*0.65*$C1931)</f>
        <v>6694.6344328238147</v>
      </c>
      <c r="K1931" s="67">
        <f xml:space="preserve">   MAX(0, HLOOKUP(MONTH($B1931),'Farm Crops'!$B$18:$N$28,K$5,0)  - VLOOKUP(K$4,'Farm Crops'!$B$4:$G$13,6,0)/1000*0.65*$C1931)</f>
        <v>1594.8660337892193</v>
      </c>
      <c r="L1931" s="67">
        <f xml:space="preserve">   MAX(0, HLOOKUP(MONTH($B1931),'Farm Crops'!$B$18:$N$28,L$5,0)  - VLOOKUP(L$4,'Farm Crops'!$B$4:$G$13,6,0)/1000*0.65*$C1931)</f>
        <v>289.90170555108637</v>
      </c>
      <c r="M1931" s="67">
        <f xml:space="preserve">   MAX(0, HLOOKUP(MONTH($B1931),'Farm Crops'!$B$18:$N$28,M$5,0)  - VLOOKUP(M$4,'Farm Crops'!$B$4:$G$13,6,0)/1000*0.65*$C1931)</f>
        <v>2159.1605309734509</v>
      </c>
    </row>
    <row r="1932" spans="2:13" x14ac:dyDescent="0.2">
      <c r="B1932" s="4">
        <v>42409</v>
      </c>
      <c r="C1932" s="67">
        <f>'Observed Data'!$E1931</f>
        <v>0</v>
      </c>
      <c r="D1932" s="67">
        <f xml:space="preserve">   MAX(0, HLOOKUP(MONTH($B1932),'Farm Crops'!$B$18:$N$28,D$5,0)  - VLOOKUP(D$4,'Farm Crops'!$B$4:$G$13,6,0)/1000*0.65*$C1932)</f>
        <v>1817.3193885760261</v>
      </c>
      <c r="E1932" s="67">
        <f xml:space="preserve">   MAX(0, HLOOKUP(MONTH($B1932),'Farm Crops'!$B$18:$N$28,E$5,0)  - VLOOKUP(E$4,'Farm Crops'!$B$4:$G$13,6,0)/1000*0.65*$C1932)</f>
        <v>4868.6117296862431</v>
      </c>
      <c r="F1932" s="67">
        <f xml:space="preserve">   MAX(0, HLOOKUP(MONTH($B1932),'Farm Crops'!$B$18:$N$28,F$5,0)  - VLOOKUP(F$4,'Farm Crops'!$B$4:$G$13,6,0)/1000*0.65*$C1932)</f>
        <v>5220.2218986323405</v>
      </c>
      <c r="G1932" s="67">
        <f xml:space="preserve">   MAX(0, HLOOKUP(MONTH($B1932),'Farm Crops'!$B$18:$N$28,G$5,0)  - VLOOKUP(G$4,'Farm Crops'!$B$4:$G$13,6,0)/1000*0.65*$C1932)</f>
        <v>1518.1067256637168</v>
      </c>
      <c r="H1932" s="67">
        <f xml:space="preserve">   MAX(0, HLOOKUP(MONTH($B1932),'Farm Crops'!$B$18:$N$28,H$5,0)  - VLOOKUP(H$4,'Farm Crops'!$B$4:$G$13,6,0)/1000*0.65*$C1932)</f>
        <v>5209.7330490748182</v>
      </c>
      <c r="I1932" s="67">
        <f xml:space="preserve">   MAX(0, HLOOKUP(MONTH($B1932),'Farm Crops'!$B$18:$N$28,I$5,0)  - VLOOKUP(I$4,'Farm Crops'!$B$4:$G$13,6,0)/1000*0.65*$C1932)</f>
        <v>2916.0123572003217</v>
      </c>
      <c r="J1932" s="67">
        <f xml:space="preserve">   MAX(0, HLOOKUP(MONTH($B1932),'Farm Crops'!$B$18:$N$28,J$5,0)  - VLOOKUP(J$4,'Farm Crops'!$B$4:$G$13,6,0)/1000*0.65*$C1932)</f>
        <v>6694.6344328238147</v>
      </c>
      <c r="K1932" s="67">
        <f xml:space="preserve">   MAX(0, HLOOKUP(MONTH($B1932),'Farm Crops'!$B$18:$N$28,K$5,0)  - VLOOKUP(K$4,'Farm Crops'!$B$4:$G$13,6,0)/1000*0.65*$C1932)</f>
        <v>1594.8660337892193</v>
      </c>
      <c r="L1932" s="67">
        <f xml:space="preserve">   MAX(0, HLOOKUP(MONTH($B1932),'Farm Crops'!$B$18:$N$28,L$5,0)  - VLOOKUP(L$4,'Farm Crops'!$B$4:$G$13,6,0)/1000*0.65*$C1932)</f>
        <v>289.90170555108637</v>
      </c>
      <c r="M1932" s="67">
        <f xml:space="preserve">   MAX(0, HLOOKUP(MONTH($B1932),'Farm Crops'!$B$18:$N$28,M$5,0)  - VLOOKUP(M$4,'Farm Crops'!$B$4:$G$13,6,0)/1000*0.65*$C1932)</f>
        <v>2159.1605309734509</v>
      </c>
    </row>
    <row r="1933" spans="2:13" x14ac:dyDescent="0.2">
      <c r="B1933" s="4">
        <v>42410</v>
      </c>
      <c r="C1933" s="67">
        <f>'Observed Data'!$E1932</f>
        <v>0</v>
      </c>
      <c r="D1933" s="67">
        <f xml:space="preserve">   MAX(0, HLOOKUP(MONTH($B1933),'Farm Crops'!$B$18:$N$28,D$5,0)  - VLOOKUP(D$4,'Farm Crops'!$B$4:$G$13,6,0)/1000*0.65*$C1933)</f>
        <v>1817.3193885760261</v>
      </c>
      <c r="E1933" s="67">
        <f xml:space="preserve">   MAX(0, HLOOKUP(MONTH($B1933),'Farm Crops'!$B$18:$N$28,E$5,0)  - VLOOKUP(E$4,'Farm Crops'!$B$4:$G$13,6,0)/1000*0.65*$C1933)</f>
        <v>4868.6117296862431</v>
      </c>
      <c r="F1933" s="67">
        <f xml:space="preserve">   MAX(0, HLOOKUP(MONTH($B1933),'Farm Crops'!$B$18:$N$28,F$5,0)  - VLOOKUP(F$4,'Farm Crops'!$B$4:$G$13,6,0)/1000*0.65*$C1933)</f>
        <v>5220.2218986323405</v>
      </c>
      <c r="G1933" s="67">
        <f xml:space="preserve">   MAX(0, HLOOKUP(MONTH($B1933),'Farm Crops'!$B$18:$N$28,G$5,0)  - VLOOKUP(G$4,'Farm Crops'!$B$4:$G$13,6,0)/1000*0.65*$C1933)</f>
        <v>1518.1067256637168</v>
      </c>
      <c r="H1933" s="67">
        <f xml:space="preserve">   MAX(0, HLOOKUP(MONTH($B1933),'Farm Crops'!$B$18:$N$28,H$5,0)  - VLOOKUP(H$4,'Farm Crops'!$B$4:$G$13,6,0)/1000*0.65*$C1933)</f>
        <v>5209.7330490748182</v>
      </c>
      <c r="I1933" s="67">
        <f xml:space="preserve">   MAX(0, HLOOKUP(MONTH($B1933),'Farm Crops'!$B$18:$N$28,I$5,0)  - VLOOKUP(I$4,'Farm Crops'!$B$4:$G$13,6,0)/1000*0.65*$C1933)</f>
        <v>2916.0123572003217</v>
      </c>
      <c r="J1933" s="67">
        <f xml:space="preserve">   MAX(0, HLOOKUP(MONTH($B1933),'Farm Crops'!$B$18:$N$28,J$5,0)  - VLOOKUP(J$4,'Farm Crops'!$B$4:$G$13,6,0)/1000*0.65*$C1933)</f>
        <v>6694.6344328238147</v>
      </c>
      <c r="K1933" s="67">
        <f xml:space="preserve">   MAX(0, HLOOKUP(MONTH($B1933),'Farm Crops'!$B$18:$N$28,K$5,0)  - VLOOKUP(K$4,'Farm Crops'!$B$4:$G$13,6,0)/1000*0.65*$C1933)</f>
        <v>1594.8660337892193</v>
      </c>
      <c r="L1933" s="67">
        <f xml:space="preserve">   MAX(0, HLOOKUP(MONTH($B1933),'Farm Crops'!$B$18:$N$28,L$5,0)  - VLOOKUP(L$4,'Farm Crops'!$B$4:$G$13,6,0)/1000*0.65*$C1933)</f>
        <v>289.90170555108637</v>
      </c>
      <c r="M1933" s="67">
        <f xml:space="preserve">   MAX(0, HLOOKUP(MONTH($B1933),'Farm Crops'!$B$18:$N$28,M$5,0)  - VLOOKUP(M$4,'Farm Crops'!$B$4:$G$13,6,0)/1000*0.65*$C1933)</f>
        <v>2159.1605309734509</v>
      </c>
    </row>
    <row r="1934" spans="2:13" x14ac:dyDescent="0.2">
      <c r="B1934" s="4">
        <v>42411</v>
      </c>
      <c r="C1934" s="67">
        <f>'Observed Data'!$E1933</f>
        <v>0</v>
      </c>
      <c r="D1934" s="67">
        <f xml:space="preserve">   MAX(0, HLOOKUP(MONTH($B1934),'Farm Crops'!$B$18:$N$28,D$5,0)  - VLOOKUP(D$4,'Farm Crops'!$B$4:$G$13,6,0)/1000*0.65*$C1934)</f>
        <v>1817.3193885760261</v>
      </c>
      <c r="E1934" s="67">
        <f xml:space="preserve">   MAX(0, HLOOKUP(MONTH($B1934),'Farm Crops'!$B$18:$N$28,E$5,0)  - VLOOKUP(E$4,'Farm Crops'!$B$4:$G$13,6,0)/1000*0.65*$C1934)</f>
        <v>4868.6117296862431</v>
      </c>
      <c r="F1934" s="67">
        <f xml:space="preserve">   MAX(0, HLOOKUP(MONTH($B1934),'Farm Crops'!$B$18:$N$28,F$5,0)  - VLOOKUP(F$4,'Farm Crops'!$B$4:$G$13,6,0)/1000*0.65*$C1934)</f>
        <v>5220.2218986323405</v>
      </c>
      <c r="G1934" s="67">
        <f xml:space="preserve">   MAX(0, HLOOKUP(MONTH($B1934),'Farm Crops'!$B$18:$N$28,G$5,0)  - VLOOKUP(G$4,'Farm Crops'!$B$4:$G$13,6,0)/1000*0.65*$C1934)</f>
        <v>1518.1067256637168</v>
      </c>
      <c r="H1934" s="67">
        <f xml:space="preserve">   MAX(0, HLOOKUP(MONTH($B1934),'Farm Crops'!$B$18:$N$28,H$5,0)  - VLOOKUP(H$4,'Farm Crops'!$B$4:$G$13,6,0)/1000*0.65*$C1934)</f>
        <v>5209.7330490748182</v>
      </c>
      <c r="I1934" s="67">
        <f xml:space="preserve">   MAX(0, HLOOKUP(MONTH($B1934),'Farm Crops'!$B$18:$N$28,I$5,0)  - VLOOKUP(I$4,'Farm Crops'!$B$4:$G$13,6,0)/1000*0.65*$C1934)</f>
        <v>2916.0123572003217</v>
      </c>
      <c r="J1934" s="67">
        <f xml:space="preserve">   MAX(0, HLOOKUP(MONTH($B1934),'Farm Crops'!$B$18:$N$28,J$5,0)  - VLOOKUP(J$4,'Farm Crops'!$B$4:$G$13,6,0)/1000*0.65*$C1934)</f>
        <v>6694.6344328238147</v>
      </c>
      <c r="K1934" s="67">
        <f xml:space="preserve">   MAX(0, HLOOKUP(MONTH($B1934),'Farm Crops'!$B$18:$N$28,K$5,0)  - VLOOKUP(K$4,'Farm Crops'!$B$4:$G$13,6,0)/1000*0.65*$C1934)</f>
        <v>1594.8660337892193</v>
      </c>
      <c r="L1934" s="67">
        <f xml:space="preserve">   MAX(0, HLOOKUP(MONTH($B1934),'Farm Crops'!$B$18:$N$28,L$5,0)  - VLOOKUP(L$4,'Farm Crops'!$B$4:$G$13,6,0)/1000*0.65*$C1934)</f>
        <v>289.90170555108637</v>
      </c>
      <c r="M1934" s="67">
        <f xml:space="preserve">   MAX(0, HLOOKUP(MONTH($B1934),'Farm Crops'!$B$18:$N$28,M$5,0)  - VLOOKUP(M$4,'Farm Crops'!$B$4:$G$13,6,0)/1000*0.65*$C1934)</f>
        <v>2159.1605309734509</v>
      </c>
    </row>
    <row r="1935" spans="2:13" x14ac:dyDescent="0.2">
      <c r="B1935" s="4">
        <v>42412</v>
      </c>
      <c r="C1935" s="67">
        <f>'Observed Data'!$E1934</f>
        <v>0</v>
      </c>
      <c r="D1935" s="67">
        <f xml:space="preserve">   MAX(0, HLOOKUP(MONTH($B1935),'Farm Crops'!$B$18:$N$28,D$5,0)  - VLOOKUP(D$4,'Farm Crops'!$B$4:$G$13,6,0)/1000*0.65*$C1935)</f>
        <v>1817.3193885760261</v>
      </c>
      <c r="E1935" s="67">
        <f xml:space="preserve">   MAX(0, HLOOKUP(MONTH($B1935),'Farm Crops'!$B$18:$N$28,E$5,0)  - VLOOKUP(E$4,'Farm Crops'!$B$4:$G$13,6,0)/1000*0.65*$C1935)</f>
        <v>4868.6117296862431</v>
      </c>
      <c r="F1935" s="67">
        <f xml:space="preserve">   MAX(0, HLOOKUP(MONTH($B1935),'Farm Crops'!$B$18:$N$28,F$5,0)  - VLOOKUP(F$4,'Farm Crops'!$B$4:$G$13,6,0)/1000*0.65*$C1935)</f>
        <v>5220.2218986323405</v>
      </c>
      <c r="G1935" s="67">
        <f xml:space="preserve">   MAX(0, HLOOKUP(MONTH($B1935),'Farm Crops'!$B$18:$N$28,G$5,0)  - VLOOKUP(G$4,'Farm Crops'!$B$4:$G$13,6,0)/1000*0.65*$C1935)</f>
        <v>1518.1067256637168</v>
      </c>
      <c r="H1935" s="67">
        <f xml:space="preserve">   MAX(0, HLOOKUP(MONTH($B1935),'Farm Crops'!$B$18:$N$28,H$5,0)  - VLOOKUP(H$4,'Farm Crops'!$B$4:$G$13,6,0)/1000*0.65*$C1935)</f>
        <v>5209.7330490748182</v>
      </c>
      <c r="I1935" s="67">
        <f xml:space="preserve">   MAX(0, HLOOKUP(MONTH($B1935),'Farm Crops'!$B$18:$N$28,I$5,0)  - VLOOKUP(I$4,'Farm Crops'!$B$4:$G$13,6,0)/1000*0.65*$C1935)</f>
        <v>2916.0123572003217</v>
      </c>
      <c r="J1935" s="67">
        <f xml:space="preserve">   MAX(0, HLOOKUP(MONTH($B1935),'Farm Crops'!$B$18:$N$28,J$5,0)  - VLOOKUP(J$4,'Farm Crops'!$B$4:$G$13,6,0)/1000*0.65*$C1935)</f>
        <v>6694.6344328238147</v>
      </c>
      <c r="K1935" s="67">
        <f xml:space="preserve">   MAX(0, HLOOKUP(MONTH($B1935),'Farm Crops'!$B$18:$N$28,K$5,0)  - VLOOKUP(K$4,'Farm Crops'!$B$4:$G$13,6,0)/1000*0.65*$C1935)</f>
        <v>1594.8660337892193</v>
      </c>
      <c r="L1935" s="67">
        <f xml:space="preserve">   MAX(0, HLOOKUP(MONTH($B1935),'Farm Crops'!$B$18:$N$28,L$5,0)  - VLOOKUP(L$4,'Farm Crops'!$B$4:$G$13,6,0)/1000*0.65*$C1935)</f>
        <v>289.90170555108637</v>
      </c>
      <c r="M1935" s="67">
        <f xml:space="preserve">   MAX(0, HLOOKUP(MONTH($B1935),'Farm Crops'!$B$18:$N$28,M$5,0)  - VLOOKUP(M$4,'Farm Crops'!$B$4:$G$13,6,0)/1000*0.65*$C1935)</f>
        <v>2159.1605309734509</v>
      </c>
    </row>
    <row r="1936" spans="2:13" x14ac:dyDescent="0.2">
      <c r="B1936" s="4">
        <v>42413</v>
      </c>
      <c r="C1936" s="67">
        <f>'Observed Data'!$E1935</f>
        <v>0</v>
      </c>
      <c r="D1936" s="67">
        <f xml:space="preserve">   MAX(0, HLOOKUP(MONTH($B1936),'Farm Crops'!$B$18:$N$28,D$5,0)  - VLOOKUP(D$4,'Farm Crops'!$B$4:$G$13,6,0)/1000*0.65*$C1936)</f>
        <v>1817.3193885760261</v>
      </c>
      <c r="E1936" s="67">
        <f xml:space="preserve">   MAX(0, HLOOKUP(MONTH($B1936),'Farm Crops'!$B$18:$N$28,E$5,0)  - VLOOKUP(E$4,'Farm Crops'!$B$4:$G$13,6,0)/1000*0.65*$C1936)</f>
        <v>4868.6117296862431</v>
      </c>
      <c r="F1936" s="67">
        <f xml:space="preserve">   MAX(0, HLOOKUP(MONTH($B1936),'Farm Crops'!$B$18:$N$28,F$5,0)  - VLOOKUP(F$4,'Farm Crops'!$B$4:$G$13,6,0)/1000*0.65*$C1936)</f>
        <v>5220.2218986323405</v>
      </c>
      <c r="G1936" s="67">
        <f xml:space="preserve">   MAX(0, HLOOKUP(MONTH($B1936),'Farm Crops'!$B$18:$N$28,G$5,0)  - VLOOKUP(G$4,'Farm Crops'!$B$4:$G$13,6,0)/1000*0.65*$C1936)</f>
        <v>1518.1067256637168</v>
      </c>
      <c r="H1936" s="67">
        <f xml:space="preserve">   MAX(0, HLOOKUP(MONTH($B1936),'Farm Crops'!$B$18:$N$28,H$5,0)  - VLOOKUP(H$4,'Farm Crops'!$B$4:$G$13,6,0)/1000*0.65*$C1936)</f>
        <v>5209.7330490748182</v>
      </c>
      <c r="I1936" s="67">
        <f xml:space="preserve">   MAX(0, HLOOKUP(MONTH($B1936),'Farm Crops'!$B$18:$N$28,I$5,0)  - VLOOKUP(I$4,'Farm Crops'!$B$4:$G$13,6,0)/1000*0.65*$C1936)</f>
        <v>2916.0123572003217</v>
      </c>
      <c r="J1936" s="67">
        <f xml:space="preserve">   MAX(0, HLOOKUP(MONTH($B1936),'Farm Crops'!$B$18:$N$28,J$5,0)  - VLOOKUP(J$4,'Farm Crops'!$B$4:$G$13,6,0)/1000*0.65*$C1936)</f>
        <v>6694.6344328238147</v>
      </c>
      <c r="K1936" s="67">
        <f xml:space="preserve">   MAX(0, HLOOKUP(MONTH($B1936),'Farm Crops'!$B$18:$N$28,K$5,0)  - VLOOKUP(K$4,'Farm Crops'!$B$4:$G$13,6,0)/1000*0.65*$C1936)</f>
        <v>1594.8660337892193</v>
      </c>
      <c r="L1936" s="67">
        <f xml:space="preserve">   MAX(0, HLOOKUP(MONTH($B1936),'Farm Crops'!$B$18:$N$28,L$5,0)  - VLOOKUP(L$4,'Farm Crops'!$B$4:$G$13,6,0)/1000*0.65*$C1936)</f>
        <v>289.90170555108637</v>
      </c>
      <c r="M1936" s="67">
        <f xml:space="preserve">   MAX(0, HLOOKUP(MONTH($B1936),'Farm Crops'!$B$18:$N$28,M$5,0)  - VLOOKUP(M$4,'Farm Crops'!$B$4:$G$13,6,0)/1000*0.65*$C1936)</f>
        <v>2159.1605309734509</v>
      </c>
    </row>
    <row r="1937" spans="2:13" x14ac:dyDescent="0.2">
      <c r="B1937" s="4">
        <v>42414</v>
      </c>
      <c r="C1937" s="67">
        <f>'Observed Data'!$E1936</f>
        <v>0</v>
      </c>
      <c r="D1937" s="67">
        <f xml:space="preserve">   MAX(0, HLOOKUP(MONTH($B1937),'Farm Crops'!$B$18:$N$28,D$5,0)  - VLOOKUP(D$4,'Farm Crops'!$B$4:$G$13,6,0)/1000*0.65*$C1937)</f>
        <v>1817.3193885760261</v>
      </c>
      <c r="E1937" s="67">
        <f xml:space="preserve">   MAX(0, HLOOKUP(MONTH($B1937),'Farm Crops'!$B$18:$N$28,E$5,0)  - VLOOKUP(E$4,'Farm Crops'!$B$4:$G$13,6,0)/1000*0.65*$C1937)</f>
        <v>4868.6117296862431</v>
      </c>
      <c r="F1937" s="67">
        <f xml:space="preserve">   MAX(0, HLOOKUP(MONTH($B1937),'Farm Crops'!$B$18:$N$28,F$5,0)  - VLOOKUP(F$4,'Farm Crops'!$B$4:$G$13,6,0)/1000*0.65*$C1937)</f>
        <v>5220.2218986323405</v>
      </c>
      <c r="G1937" s="67">
        <f xml:space="preserve">   MAX(0, HLOOKUP(MONTH($B1937),'Farm Crops'!$B$18:$N$28,G$5,0)  - VLOOKUP(G$4,'Farm Crops'!$B$4:$G$13,6,0)/1000*0.65*$C1937)</f>
        <v>1518.1067256637168</v>
      </c>
      <c r="H1937" s="67">
        <f xml:space="preserve">   MAX(0, HLOOKUP(MONTH($B1937),'Farm Crops'!$B$18:$N$28,H$5,0)  - VLOOKUP(H$4,'Farm Crops'!$B$4:$G$13,6,0)/1000*0.65*$C1937)</f>
        <v>5209.7330490748182</v>
      </c>
      <c r="I1937" s="67">
        <f xml:space="preserve">   MAX(0, HLOOKUP(MONTH($B1937),'Farm Crops'!$B$18:$N$28,I$5,0)  - VLOOKUP(I$4,'Farm Crops'!$B$4:$G$13,6,0)/1000*0.65*$C1937)</f>
        <v>2916.0123572003217</v>
      </c>
      <c r="J1937" s="67">
        <f xml:space="preserve">   MAX(0, HLOOKUP(MONTH($B1937),'Farm Crops'!$B$18:$N$28,J$5,0)  - VLOOKUP(J$4,'Farm Crops'!$B$4:$G$13,6,0)/1000*0.65*$C1937)</f>
        <v>6694.6344328238147</v>
      </c>
      <c r="K1937" s="67">
        <f xml:space="preserve">   MAX(0, HLOOKUP(MONTH($B1937),'Farm Crops'!$B$18:$N$28,K$5,0)  - VLOOKUP(K$4,'Farm Crops'!$B$4:$G$13,6,0)/1000*0.65*$C1937)</f>
        <v>1594.8660337892193</v>
      </c>
      <c r="L1937" s="67">
        <f xml:space="preserve">   MAX(0, HLOOKUP(MONTH($B1937),'Farm Crops'!$B$18:$N$28,L$5,0)  - VLOOKUP(L$4,'Farm Crops'!$B$4:$G$13,6,0)/1000*0.65*$C1937)</f>
        <v>289.90170555108637</v>
      </c>
      <c r="M1937" s="67">
        <f xml:space="preserve">   MAX(0, HLOOKUP(MONTH($B1937),'Farm Crops'!$B$18:$N$28,M$5,0)  - VLOOKUP(M$4,'Farm Crops'!$B$4:$G$13,6,0)/1000*0.65*$C1937)</f>
        <v>2159.1605309734509</v>
      </c>
    </row>
    <row r="1938" spans="2:13" x14ac:dyDescent="0.2">
      <c r="B1938" s="4">
        <v>42415</v>
      </c>
      <c r="C1938" s="67">
        <f>'Observed Data'!$E1937</f>
        <v>0</v>
      </c>
      <c r="D1938" s="67">
        <f xml:space="preserve">   MAX(0, HLOOKUP(MONTH($B1938),'Farm Crops'!$B$18:$N$28,D$5,0)  - VLOOKUP(D$4,'Farm Crops'!$B$4:$G$13,6,0)/1000*0.65*$C1938)</f>
        <v>1817.3193885760261</v>
      </c>
      <c r="E1938" s="67">
        <f xml:space="preserve">   MAX(0, HLOOKUP(MONTH($B1938),'Farm Crops'!$B$18:$N$28,E$5,0)  - VLOOKUP(E$4,'Farm Crops'!$B$4:$G$13,6,0)/1000*0.65*$C1938)</f>
        <v>4868.6117296862431</v>
      </c>
      <c r="F1938" s="67">
        <f xml:space="preserve">   MAX(0, HLOOKUP(MONTH($B1938),'Farm Crops'!$B$18:$N$28,F$5,0)  - VLOOKUP(F$4,'Farm Crops'!$B$4:$G$13,6,0)/1000*0.65*$C1938)</f>
        <v>5220.2218986323405</v>
      </c>
      <c r="G1938" s="67">
        <f xml:space="preserve">   MAX(0, HLOOKUP(MONTH($B1938),'Farm Crops'!$B$18:$N$28,G$5,0)  - VLOOKUP(G$4,'Farm Crops'!$B$4:$G$13,6,0)/1000*0.65*$C1938)</f>
        <v>1518.1067256637168</v>
      </c>
      <c r="H1938" s="67">
        <f xml:space="preserve">   MAX(0, HLOOKUP(MONTH($B1938),'Farm Crops'!$B$18:$N$28,H$5,0)  - VLOOKUP(H$4,'Farm Crops'!$B$4:$G$13,6,0)/1000*0.65*$C1938)</f>
        <v>5209.7330490748182</v>
      </c>
      <c r="I1938" s="67">
        <f xml:space="preserve">   MAX(0, HLOOKUP(MONTH($B1938),'Farm Crops'!$B$18:$N$28,I$5,0)  - VLOOKUP(I$4,'Farm Crops'!$B$4:$G$13,6,0)/1000*0.65*$C1938)</f>
        <v>2916.0123572003217</v>
      </c>
      <c r="J1938" s="67">
        <f xml:space="preserve">   MAX(0, HLOOKUP(MONTH($B1938),'Farm Crops'!$B$18:$N$28,J$5,0)  - VLOOKUP(J$4,'Farm Crops'!$B$4:$G$13,6,0)/1000*0.65*$C1938)</f>
        <v>6694.6344328238147</v>
      </c>
      <c r="K1938" s="67">
        <f xml:space="preserve">   MAX(0, HLOOKUP(MONTH($B1938),'Farm Crops'!$B$18:$N$28,K$5,0)  - VLOOKUP(K$4,'Farm Crops'!$B$4:$G$13,6,0)/1000*0.65*$C1938)</f>
        <v>1594.8660337892193</v>
      </c>
      <c r="L1938" s="67">
        <f xml:space="preserve">   MAX(0, HLOOKUP(MONTH($B1938),'Farm Crops'!$B$18:$N$28,L$5,0)  - VLOOKUP(L$4,'Farm Crops'!$B$4:$G$13,6,0)/1000*0.65*$C1938)</f>
        <v>289.90170555108637</v>
      </c>
      <c r="M1938" s="67">
        <f xml:space="preserve">   MAX(0, HLOOKUP(MONTH($B1938),'Farm Crops'!$B$18:$N$28,M$5,0)  - VLOOKUP(M$4,'Farm Crops'!$B$4:$G$13,6,0)/1000*0.65*$C1938)</f>
        <v>2159.1605309734509</v>
      </c>
    </row>
    <row r="1939" spans="2:13" x14ac:dyDescent="0.2">
      <c r="B1939" s="4">
        <v>42416</v>
      </c>
      <c r="C1939" s="67">
        <f>'Observed Data'!$E1938</f>
        <v>0</v>
      </c>
      <c r="D1939" s="67">
        <f xml:space="preserve">   MAX(0, HLOOKUP(MONTH($B1939),'Farm Crops'!$B$18:$N$28,D$5,0)  - VLOOKUP(D$4,'Farm Crops'!$B$4:$G$13,6,0)/1000*0.65*$C1939)</f>
        <v>1817.3193885760261</v>
      </c>
      <c r="E1939" s="67">
        <f xml:space="preserve">   MAX(0, HLOOKUP(MONTH($B1939),'Farm Crops'!$B$18:$N$28,E$5,0)  - VLOOKUP(E$4,'Farm Crops'!$B$4:$G$13,6,0)/1000*0.65*$C1939)</f>
        <v>4868.6117296862431</v>
      </c>
      <c r="F1939" s="67">
        <f xml:space="preserve">   MAX(0, HLOOKUP(MONTH($B1939),'Farm Crops'!$B$18:$N$28,F$5,0)  - VLOOKUP(F$4,'Farm Crops'!$B$4:$G$13,6,0)/1000*0.65*$C1939)</f>
        <v>5220.2218986323405</v>
      </c>
      <c r="G1939" s="67">
        <f xml:space="preserve">   MAX(0, HLOOKUP(MONTH($B1939),'Farm Crops'!$B$18:$N$28,G$5,0)  - VLOOKUP(G$4,'Farm Crops'!$B$4:$G$13,6,0)/1000*0.65*$C1939)</f>
        <v>1518.1067256637168</v>
      </c>
      <c r="H1939" s="67">
        <f xml:space="preserve">   MAX(0, HLOOKUP(MONTH($B1939),'Farm Crops'!$B$18:$N$28,H$5,0)  - VLOOKUP(H$4,'Farm Crops'!$B$4:$G$13,6,0)/1000*0.65*$C1939)</f>
        <v>5209.7330490748182</v>
      </c>
      <c r="I1939" s="67">
        <f xml:space="preserve">   MAX(0, HLOOKUP(MONTH($B1939),'Farm Crops'!$B$18:$N$28,I$5,0)  - VLOOKUP(I$4,'Farm Crops'!$B$4:$G$13,6,0)/1000*0.65*$C1939)</f>
        <v>2916.0123572003217</v>
      </c>
      <c r="J1939" s="67">
        <f xml:space="preserve">   MAX(0, HLOOKUP(MONTH($B1939),'Farm Crops'!$B$18:$N$28,J$5,0)  - VLOOKUP(J$4,'Farm Crops'!$B$4:$G$13,6,0)/1000*0.65*$C1939)</f>
        <v>6694.6344328238147</v>
      </c>
      <c r="K1939" s="67">
        <f xml:space="preserve">   MAX(0, HLOOKUP(MONTH($B1939),'Farm Crops'!$B$18:$N$28,K$5,0)  - VLOOKUP(K$4,'Farm Crops'!$B$4:$G$13,6,0)/1000*0.65*$C1939)</f>
        <v>1594.8660337892193</v>
      </c>
      <c r="L1939" s="67">
        <f xml:space="preserve">   MAX(0, HLOOKUP(MONTH($B1939),'Farm Crops'!$B$18:$N$28,L$5,0)  - VLOOKUP(L$4,'Farm Crops'!$B$4:$G$13,6,0)/1000*0.65*$C1939)</f>
        <v>289.90170555108637</v>
      </c>
      <c r="M1939" s="67">
        <f xml:space="preserve">   MAX(0, HLOOKUP(MONTH($B1939),'Farm Crops'!$B$18:$N$28,M$5,0)  - VLOOKUP(M$4,'Farm Crops'!$B$4:$G$13,6,0)/1000*0.65*$C1939)</f>
        <v>2159.1605309734509</v>
      </c>
    </row>
    <row r="1940" spans="2:13" x14ac:dyDescent="0.2">
      <c r="B1940" s="4">
        <v>42417</v>
      </c>
      <c r="C1940" s="67">
        <f>'Observed Data'!$E1939</f>
        <v>0</v>
      </c>
      <c r="D1940" s="67">
        <f xml:space="preserve">   MAX(0, HLOOKUP(MONTH($B1940),'Farm Crops'!$B$18:$N$28,D$5,0)  - VLOOKUP(D$4,'Farm Crops'!$B$4:$G$13,6,0)/1000*0.65*$C1940)</f>
        <v>1817.3193885760261</v>
      </c>
      <c r="E1940" s="67">
        <f xml:space="preserve">   MAX(0, HLOOKUP(MONTH($B1940),'Farm Crops'!$B$18:$N$28,E$5,0)  - VLOOKUP(E$4,'Farm Crops'!$B$4:$G$13,6,0)/1000*0.65*$C1940)</f>
        <v>4868.6117296862431</v>
      </c>
      <c r="F1940" s="67">
        <f xml:space="preserve">   MAX(0, HLOOKUP(MONTH($B1940),'Farm Crops'!$B$18:$N$28,F$5,0)  - VLOOKUP(F$4,'Farm Crops'!$B$4:$G$13,6,0)/1000*0.65*$C1940)</f>
        <v>5220.2218986323405</v>
      </c>
      <c r="G1940" s="67">
        <f xml:space="preserve">   MAX(0, HLOOKUP(MONTH($B1940),'Farm Crops'!$B$18:$N$28,G$5,0)  - VLOOKUP(G$4,'Farm Crops'!$B$4:$G$13,6,0)/1000*0.65*$C1940)</f>
        <v>1518.1067256637168</v>
      </c>
      <c r="H1940" s="67">
        <f xml:space="preserve">   MAX(0, HLOOKUP(MONTH($B1940),'Farm Crops'!$B$18:$N$28,H$5,0)  - VLOOKUP(H$4,'Farm Crops'!$B$4:$G$13,6,0)/1000*0.65*$C1940)</f>
        <v>5209.7330490748182</v>
      </c>
      <c r="I1940" s="67">
        <f xml:space="preserve">   MAX(0, HLOOKUP(MONTH($B1940),'Farm Crops'!$B$18:$N$28,I$5,0)  - VLOOKUP(I$4,'Farm Crops'!$B$4:$G$13,6,0)/1000*0.65*$C1940)</f>
        <v>2916.0123572003217</v>
      </c>
      <c r="J1940" s="67">
        <f xml:space="preserve">   MAX(0, HLOOKUP(MONTH($B1940),'Farm Crops'!$B$18:$N$28,J$5,0)  - VLOOKUP(J$4,'Farm Crops'!$B$4:$G$13,6,0)/1000*0.65*$C1940)</f>
        <v>6694.6344328238147</v>
      </c>
      <c r="K1940" s="67">
        <f xml:space="preserve">   MAX(0, HLOOKUP(MONTH($B1940),'Farm Crops'!$B$18:$N$28,K$5,0)  - VLOOKUP(K$4,'Farm Crops'!$B$4:$G$13,6,0)/1000*0.65*$C1940)</f>
        <v>1594.8660337892193</v>
      </c>
      <c r="L1940" s="67">
        <f xml:space="preserve">   MAX(0, HLOOKUP(MONTH($B1940),'Farm Crops'!$B$18:$N$28,L$5,0)  - VLOOKUP(L$4,'Farm Crops'!$B$4:$G$13,6,0)/1000*0.65*$C1940)</f>
        <v>289.90170555108637</v>
      </c>
      <c r="M1940" s="67">
        <f xml:space="preserve">   MAX(0, HLOOKUP(MONTH($B1940),'Farm Crops'!$B$18:$N$28,M$5,0)  - VLOOKUP(M$4,'Farm Crops'!$B$4:$G$13,6,0)/1000*0.65*$C1940)</f>
        <v>2159.1605309734509</v>
      </c>
    </row>
    <row r="1941" spans="2:13" x14ac:dyDescent="0.2">
      <c r="B1941" s="4">
        <v>42418</v>
      </c>
      <c r="C1941" s="67">
        <f>'Observed Data'!$E1940</f>
        <v>0</v>
      </c>
      <c r="D1941" s="67">
        <f xml:space="preserve">   MAX(0, HLOOKUP(MONTH($B1941),'Farm Crops'!$B$18:$N$28,D$5,0)  - VLOOKUP(D$4,'Farm Crops'!$B$4:$G$13,6,0)/1000*0.65*$C1941)</f>
        <v>1817.3193885760261</v>
      </c>
      <c r="E1941" s="67">
        <f xml:space="preserve">   MAX(0, HLOOKUP(MONTH($B1941),'Farm Crops'!$B$18:$N$28,E$5,0)  - VLOOKUP(E$4,'Farm Crops'!$B$4:$G$13,6,0)/1000*0.65*$C1941)</f>
        <v>4868.6117296862431</v>
      </c>
      <c r="F1941" s="67">
        <f xml:space="preserve">   MAX(0, HLOOKUP(MONTH($B1941),'Farm Crops'!$B$18:$N$28,F$5,0)  - VLOOKUP(F$4,'Farm Crops'!$B$4:$G$13,6,0)/1000*0.65*$C1941)</f>
        <v>5220.2218986323405</v>
      </c>
      <c r="G1941" s="67">
        <f xml:space="preserve">   MAX(0, HLOOKUP(MONTH($B1941),'Farm Crops'!$B$18:$N$28,G$5,0)  - VLOOKUP(G$4,'Farm Crops'!$B$4:$G$13,6,0)/1000*0.65*$C1941)</f>
        <v>1518.1067256637168</v>
      </c>
      <c r="H1941" s="67">
        <f xml:space="preserve">   MAX(0, HLOOKUP(MONTH($B1941),'Farm Crops'!$B$18:$N$28,H$5,0)  - VLOOKUP(H$4,'Farm Crops'!$B$4:$G$13,6,0)/1000*0.65*$C1941)</f>
        <v>5209.7330490748182</v>
      </c>
      <c r="I1941" s="67">
        <f xml:space="preserve">   MAX(0, HLOOKUP(MONTH($B1941),'Farm Crops'!$B$18:$N$28,I$5,0)  - VLOOKUP(I$4,'Farm Crops'!$B$4:$G$13,6,0)/1000*0.65*$C1941)</f>
        <v>2916.0123572003217</v>
      </c>
      <c r="J1941" s="67">
        <f xml:space="preserve">   MAX(0, HLOOKUP(MONTH($B1941),'Farm Crops'!$B$18:$N$28,J$5,0)  - VLOOKUP(J$4,'Farm Crops'!$B$4:$G$13,6,0)/1000*0.65*$C1941)</f>
        <v>6694.6344328238147</v>
      </c>
      <c r="K1941" s="67">
        <f xml:space="preserve">   MAX(0, HLOOKUP(MONTH($B1941),'Farm Crops'!$B$18:$N$28,K$5,0)  - VLOOKUP(K$4,'Farm Crops'!$B$4:$G$13,6,0)/1000*0.65*$C1941)</f>
        <v>1594.8660337892193</v>
      </c>
      <c r="L1941" s="67">
        <f xml:space="preserve">   MAX(0, HLOOKUP(MONTH($B1941),'Farm Crops'!$B$18:$N$28,L$5,0)  - VLOOKUP(L$4,'Farm Crops'!$B$4:$G$13,6,0)/1000*0.65*$C1941)</f>
        <v>289.90170555108637</v>
      </c>
      <c r="M1941" s="67">
        <f xml:space="preserve">   MAX(0, HLOOKUP(MONTH($B1941),'Farm Crops'!$B$18:$N$28,M$5,0)  - VLOOKUP(M$4,'Farm Crops'!$B$4:$G$13,6,0)/1000*0.65*$C1941)</f>
        <v>2159.1605309734509</v>
      </c>
    </row>
    <row r="1942" spans="2:13" x14ac:dyDescent="0.2">
      <c r="B1942" s="4">
        <v>42419</v>
      </c>
      <c r="C1942" s="67">
        <f>'Observed Data'!$E1941</f>
        <v>0</v>
      </c>
      <c r="D1942" s="67">
        <f xml:space="preserve">   MAX(0, HLOOKUP(MONTH($B1942),'Farm Crops'!$B$18:$N$28,D$5,0)  - VLOOKUP(D$4,'Farm Crops'!$B$4:$G$13,6,0)/1000*0.65*$C1942)</f>
        <v>1817.3193885760261</v>
      </c>
      <c r="E1942" s="67">
        <f xml:space="preserve">   MAX(0, HLOOKUP(MONTH($B1942),'Farm Crops'!$B$18:$N$28,E$5,0)  - VLOOKUP(E$4,'Farm Crops'!$B$4:$G$13,6,0)/1000*0.65*$C1942)</f>
        <v>4868.6117296862431</v>
      </c>
      <c r="F1942" s="67">
        <f xml:space="preserve">   MAX(0, HLOOKUP(MONTH($B1942),'Farm Crops'!$B$18:$N$28,F$5,0)  - VLOOKUP(F$4,'Farm Crops'!$B$4:$G$13,6,0)/1000*0.65*$C1942)</f>
        <v>5220.2218986323405</v>
      </c>
      <c r="G1942" s="67">
        <f xml:space="preserve">   MAX(0, HLOOKUP(MONTH($B1942),'Farm Crops'!$B$18:$N$28,G$5,0)  - VLOOKUP(G$4,'Farm Crops'!$B$4:$G$13,6,0)/1000*0.65*$C1942)</f>
        <v>1518.1067256637168</v>
      </c>
      <c r="H1942" s="67">
        <f xml:space="preserve">   MAX(0, HLOOKUP(MONTH($B1942),'Farm Crops'!$B$18:$N$28,H$5,0)  - VLOOKUP(H$4,'Farm Crops'!$B$4:$G$13,6,0)/1000*0.65*$C1942)</f>
        <v>5209.7330490748182</v>
      </c>
      <c r="I1942" s="67">
        <f xml:space="preserve">   MAX(0, HLOOKUP(MONTH($B1942),'Farm Crops'!$B$18:$N$28,I$5,0)  - VLOOKUP(I$4,'Farm Crops'!$B$4:$G$13,6,0)/1000*0.65*$C1942)</f>
        <v>2916.0123572003217</v>
      </c>
      <c r="J1942" s="67">
        <f xml:space="preserve">   MAX(0, HLOOKUP(MONTH($B1942),'Farm Crops'!$B$18:$N$28,J$5,0)  - VLOOKUP(J$4,'Farm Crops'!$B$4:$G$13,6,0)/1000*0.65*$C1942)</f>
        <v>6694.6344328238147</v>
      </c>
      <c r="K1942" s="67">
        <f xml:space="preserve">   MAX(0, HLOOKUP(MONTH($B1942),'Farm Crops'!$B$18:$N$28,K$5,0)  - VLOOKUP(K$4,'Farm Crops'!$B$4:$G$13,6,0)/1000*0.65*$C1942)</f>
        <v>1594.8660337892193</v>
      </c>
      <c r="L1942" s="67">
        <f xml:space="preserve">   MAX(0, HLOOKUP(MONTH($B1942),'Farm Crops'!$B$18:$N$28,L$5,0)  - VLOOKUP(L$4,'Farm Crops'!$B$4:$G$13,6,0)/1000*0.65*$C1942)</f>
        <v>289.90170555108637</v>
      </c>
      <c r="M1942" s="67">
        <f xml:space="preserve">   MAX(0, HLOOKUP(MONTH($B1942),'Farm Crops'!$B$18:$N$28,M$5,0)  - VLOOKUP(M$4,'Farm Crops'!$B$4:$G$13,6,0)/1000*0.65*$C1942)</f>
        <v>2159.1605309734509</v>
      </c>
    </row>
    <row r="1943" spans="2:13" x14ac:dyDescent="0.2">
      <c r="B1943" s="4">
        <v>42420</v>
      </c>
      <c r="C1943" s="67">
        <f>'Observed Data'!$E1942</f>
        <v>0</v>
      </c>
      <c r="D1943" s="67">
        <f xml:space="preserve">   MAX(0, HLOOKUP(MONTH($B1943),'Farm Crops'!$B$18:$N$28,D$5,0)  - VLOOKUP(D$4,'Farm Crops'!$B$4:$G$13,6,0)/1000*0.65*$C1943)</f>
        <v>1817.3193885760261</v>
      </c>
      <c r="E1943" s="67">
        <f xml:space="preserve">   MAX(0, HLOOKUP(MONTH($B1943),'Farm Crops'!$B$18:$N$28,E$5,0)  - VLOOKUP(E$4,'Farm Crops'!$B$4:$G$13,6,0)/1000*0.65*$C1943)</f>
        <v>4868.6117296862431</v>
      </c>
      <c r="F1943" s="67">
        <f xml:space="preserve">   MAX(0, HLOOKUP(MONTH($B1943),'Farm Crops'!$B$18:$N$28,F$5,0)  - VLOOKUP(F$4,'Farm Crops'!$B$4:$G$13,6,0)/1000*0.65*$C1943)</f>
        <v>5220.2218986323405</v>
      </c>
      <c r="G1943" s="67">
        <f xml:space="preserve">   MAX(0, HLOOKUP(MONTH($B1943),'Farm Crops'!$B$18:$N$28,G$5,0)  - VLOOKUP(G$4,'Farm Crops'!$B$4:$G$13,6,0)/1000*0.65*$C1943)</f>
        <v>1518.1067256637168</v>
      </c>
      <c r="H1943" s="67">
        <f xml:space="preserve">   MAX(0, HLOOKUP(MONTH($B1943),'Farm Crops'!$B$18:$N$28,H$5,0)  - VLOOKUP(H$4,'Farm Crops'!$B$4:$G$13,6,0)/1000*0.65*$C1943)</f>
        <v>5209.7330490748182</v>
      </c>
      <c r="I1943" s="67">
        <f xml:space="preserve">   MAX(0, HLOOKUP(MONTH($B1943),'Farm Crops'!$B$18:$N$28,I$5,0)  - VLOOKUP(I$4,'Farm Crops'!$B$4:$G$13,6,0)/1000*0.65*$C1943)</f>
        <v>2916.0123572003217</v>
      </c>
      <c r="J1943" s="67">
        <f xml:space="preserve">   MAX(0, HLOOKUP(MONTH($B1943),'Farm Crops'!$B$18:$N$28,J$5,0)  - VLOOKUP(J$4,'Farm Crops'!$B$4:$G$13,6,0)/1000*0.65*$C1943)</f>
        <v>6694.6344328238147</v>
      </c>
      <c r="K1943" s="67">
        <f xml:space="preserve">   MAX(0, HLOOKUP(MONTH($B1943),'Farm Crops'!$B$18:$N$28,K$5,0)  - VLOOKUP(K$4,'Farm Crops'!$B$4:$G$13,6,0)/1000*0.65*$C1943)</f>
        <v>1594.8660337892193</v>
      </c>
      <c r="L1943" s="67">
        <f xml:space="preserve">   MAX(0, HLOOKUP(MONTH($B1943),'Farm Crops'!$B$18:$N$28,L$5,0)  - VLOOKUP(L$4,'Farm Crops'!$B$4:$G$13,6,0)/1000*0.65*$C1943)</f>
        <v>289.90170555108637</v>
      </c>
      <c r="M1943" s="67">
        <f xml:space="preserve">   MAX(0, HLOOKUP(MONTH($B1943),'Farm Crops'!$B$18:$N$28,M$5,0)  - VLOOKUP(M$4,'Farm Crops'!$B$4:$G$13,6,0)/1000*0.65*$C1943)</f>
        <v>2159.1605309734509</v>
      </c>
    </row>
    <row r="1944" spans="2:13" x14ac:dyDescent="0.2">
      <c r="B1944" s="4">
        <v>42421</v>
      </c>
      <c r="C1944" s="67">
        <f>'Observed Data'!$E1943</f>
        <v>0</v>
      </c>
      <c r="D1944" s="67">
        <f xml:space="preserve">   MAX(0, HLOOKUP(MONTH($B1944),'Farm Crops'!$B$18:$N$28,D$5,0)  - VLOOKUP(D$4,'Farm Crops'!$B$4:$G$13,6,0)/1000*0.65*$C1944)</f>
        <v>1817.3193885760261</v>
      </c>
      <c r="E1944" s="67">
        <f xml:space="preserve">   MAX(0, HLOOKUP(MONTH($B1944),'Farm Crops'!$B$18:$N$28,E$5,0)  - VLOOKUP(E$4,'Farm Crops'!$B$4:$G$13,6,0)/1000*0.65*$C1944)</f>
        <v>4868.6117296862431</v>
      </c>
      <c r="F1944" s="67">
        <f xml:space="preserve">   MAX(0, HLOOKUP(MONTH($B1944),'Farm Crops'!$B$18:$N$28,F$5,0)  - VLOOKUP(F$4,'Farm Crops'!$B$4:$G$13,6,0)/1000*0.65*$C1944)</f>
        <v>5220.2218986323405</v>
      </c>
      <c r="G1944" s="67">
        <f xml:space="preserve">   MAX(0, HLOOKUP(MONTH($B1944),'Farm Crops'!$B$18:$N$28,G$5,0)  - VLOOKUP(G$4,'Farm Crops'!$B$4:$G$13,6,0)/1000*0.65*$C1944)</f>
        <v>1518.1067256637168</v>
      </c>
      <c r="H1944" s="67">
        <f xml:space="preserve">   MAX(0, HLOOKUP(MONTH($B1944),'Farm Crops'!$B$18:$N$28,H$5,0)  - VLOOKUP(H$4,'Farm Crops'!$B$4:$G$13,6,0)/1000*0.65*$C1944)</f>
        <v>5209.7330490748182</v>
      </c>
      <c r="I1944" s="67">
        <f xml:space="preserve">   MAX(0, HLOOKUP(MONTH($B1944),'Farm Crops'!$B$18:$N$28,I$5,0)  - VLOOKUP(I$4,'Farm Crops'!$B$4:$G$13,6,0)/1000*0.65*$C1944)</f>
        <v>2916.0123572003217</v>
      </c>
      <c r="J1944" s="67">
        <f xml:space="preserve">   MAX(0, HLOOKUP(MONTH($B1944),'Farm Crops'!$B$18:$N$28,J$5,0)  - VLOOKUP(J$4,'Farm Crops'!$B$4:$G$13,6,0)/1000*0.65*$C1944)</f>
        <v>6694.6344328238147</v>
      </c>
      <c r="K1944" s="67">
        <f xml:space="preserve">   MAX(0, HLOOKUP(MONTH($B1944),'Farm Crops'!$B$18:$N$28,K$5,0)  - VLOOKUP(K$4,'Farm Crops'!$B$4:$G$13,6,0)/1000*0.65*$C1944)</f>
        <v>1594.8660337892193</v>
      </c>
      <c r="L1944" s="67">
        <f xml:space="preserve">   MAX(0, HLOOKUP(MONTH($B1944),'Farm Crops'!$B$18:$N$28,L$5,0)  - VLOOKUP(L$4,'Farm Crops'!$B$4:$G$13,6,0)/1000*0.65*$C1944)</f>
        <v>289.90170555108637</v>
      </c>
      <c r="M1944" s="67">
        <f xml:space="preserve">   MAX(0, HLOOKUP(MONTH($B1944),'Farm Crops'!$B$18:$N$28,M$5,0)  - VLOOKUP(M$4,'Farm Crops'!$B$4:$G$13,6,0)/1000*0.65*$C1944)</f>
        <v>2159.1605309734509</v>
      </c>
    </row>
    <row r="1945" spans="2:13" x14ac:dyDescent="0.2">
      <c r="B1945" s="4">
        <v>42422</v>
      </c>
      <c r="C1945" s="67">
        <f>'Observed Data'!$E1944</f>
        <v>0</v>
      </c>
      <c r="D1945" s="67">
        <f xml:space="preserve">   MAX(0, HLOOKUP(MONTH($B1945),'Farm Crops'!$B$18:$N$28,D$5,0)  - VLOOKUP(D$4,'Farm Crops'!$B$4:$G$13,6,0)/1000*0.65*$C1945)</f>
        <v>1817.3193885760261</v>
      </c>
      <c r="E1945" s="67">
        <f xml:space="preserve">   MAX(0, HLOOKUP(MONTH($B1945),'Farm Crops'!$B$18:$N$28,E$5,0)  - VLOOKUP(E$4,'Farm Crops'!$B$4:$G$13,6,0)/1000*0.65*$C1945)</f>
        <v>4868.6117296862431</v>
      </c>
      <c r="F1945" s="67">
        <f xml:space="preserve">   MAX(0, HLOOKUP(MONTH($B1945),'Farm Crops'!$B$18:$N$28,F$5,0)  - VLOOKUP(F$4,'Farm Crops'!$B$4:$G$13,6,0)/1000*0.65*$C1945)</f>
        <v>5220.2218986323405</v>
      </c>
      <c r="G1945" s="67">
        <f xml:space="preserve">   MAX(0, HLOOKUP(MONTH($B1945),'Farm Crops'!$B$18:$N$28,G$5,0)  - VLOOKUP(G$4,'Farm Crops'!$B$4:$G$13,6,0)/1000*0.65*$C1945)</f>
        <v>1518.1067256637168</v>
      </c>
      <c r="H1945" s="67">
        <f xml:space="preserve">   MAX(0, HLOOKUP(MONTH($B1945),'Farm Crops'!$B$18:$N$28,H$5,0)  - VLOOKUP(H$4,'Farm Crops'!$B$4:$G$13,6,0)/1000*0.65*$C1945)</f>
        <v>5209.7330490748182</v>
      </c>
      <c r="I1945" s="67">
        <f xml:space="preserve">   MAX(0, HLOOKUP(MONTH($B1945),'Farm Crops'!$B$18:$N$28,I$5,0)  - VLOOKUP(I$4,'Farm Crops'!$B$4:$G$13,6,0)/1000*0.65*$C1945)</f>
        <v>2916.0123572003217</v>
      </c>
      <c r="J1945" s="67">
        <f xml:space="preserve">   MAX(0, HLOOKUP(MONTH($B1945),'Farm Crops'!$B$18:$N$28,J$5,0)  - VLOOKUP(J$4,'Farm Crops'!$B$4:$G$13,6,0)/1000*0.65*$C1945)</f>
        <v>6694.6344328238147</v>
      </c>
      <c r="K1945" s="67">
        <f xml:space="preserve">   MAX(0, HLOOKUP(MONTH($B1945),'Farm Crops'!$B$18:$N$28,K$5,0)  - VLOOKUP(K$4,'Farm Crops'!$B$4:$G$13,6,0)/1000*0.65*$C1945)</f>
        <v>1594.8660337892193</v>
      </c>
      <c r="L1945" s="67">
        <f xml:space="preserve">   MAX(0, HLOOKUP(MONTH($B1945),'Farm Crops'!$B$18:$N$28,L$5,0)  - VLOOKUP(L$4,'Farm Crops'!$B$4:$G$13,6,0)/1000*0.65*$C1945)</f>
        <v>289.90170555108637</v>
      </c>
      <c r="M1945" s="67">
        <f xml:space="preserve">   MAX(0, HLOOKUP(MONTH($B1945),'Farm Crops'!$B$18:$N$28,M$5,0)  - VLOOKUP(M$4,'Farm Crops'!$B$4:$G$13,6,0)/1000*0.65*$C1945)</f>
        <v>2159.1605309734509</v>
      </c>
    </row>
    <row r="1946" spans="2:13" x14ac:dyDescent="0.2">
      <c r="B1946" s="4">
        <v>42423</v>
      </c>
      <c r="C1946" s="67">
        <f>'Observed Data'!$E1945</f>
        <v>0</v>
      </c>
      <c r="D1946" s="67">
        <f xml:space="preserve">   MAX(0, HLOOKUP(MONTH($B1946),'Farm Crops'!$B$18:$N$28,D$5,0)  - VLOOKUP(D$4,'Farm Crops'!$B$4:$G$13,6,0)/1000*0.65*$C1946)</f>
        <v>1817.3193885760261</v>
      </c>
      <c r="E1946" s="67">
        <f xml:space="preserve">   MAX(0, HLOOKUP(MONTH($B1946),'Farm Crops'!$B$18:$N$28,E$5,0)  - VLOOKUP(E$4,'Farm Crops'!$B$4:$G$13,6,0)/1000*0.65*$C1946)</f>
        <v>4868.6117296862431</v>
      </c>
      <c r="F1946" s="67">
        <f xml:space="preserve">   MAX(0, HLOOKUP(MONTH($B1946),'Farm Crops'!$B$18:$N$28,F$5,0)  - VLOOKUP(F$4,'Farm Crops'!$B$4:$G$13,6,0)/1000*0.65*$C1946)</f>
        <v>5220.2218986323405</v>
      </c>
      <c r="G1946" s="67">
        <f xml:space="preserve">   MAX(0, HLOOKUP(MONTH($B1946),'Farm Crops'!$B$18:$N$28,G$5,0)  - VLOOKUP(G$4,'Farm Crops'!$B$4:$G$13,6,0)/1000*0.65*$C1946)</f>
        <v>1518.1067256637168</v>
      </c>
      <c r="H1946" s="67">
        <f xml:space="preserve">   MAX(0, HLOOKUP(MONTH($B1946),'Farm Crops'!$B$18:$N$28,H$5,0)  - VLOOKUP(H$4,'Farm Crops'!$B$4:$G$13,6,0)/1000*0.65*$C1946)</f>
        <v>5209.7330490748182</v>
      </c>
      <c r="I1946" s="67">
        <f xml:space="preserve">   MAX(0, HLOOKUP(MONTH($B1946),'Farm Crops'!$B$18:$N$28,I$5,0)  - VLOOKUP(I$4,'Farm Crops'!$B$4:$G$13,6,0)/1000*0.65*$C1946)</f>
        <v>2916.0123572003217</v>
      </c>
      <c r="J1946" s="67">
        <f xml:space="preserve">   MAX(0, HLOOKUP(MONTH($B1946),'Farm Crops'!$B$18:$N$28,J$5,0)  - VLOOKUP(J$4,'Farm Crops'!$B$4:$G$13,6,0)/1000*0.65*$C1946)</f>
        <v>6694.6344328238147</v>
      </c>
      <c r="K1946" s="67">
        <f xml:space="preserve">   MAX(0, HLOOKUP(MONTH($B1946),'Farm Crops'!$B$18:$N$28,K$5,0)  - VLOOKUP(K$4,'Farm Crops'!$B$4:$G$13,6,0)/1000*0.65*$C1946)</f>
        <v>1594.8660337892193</v>
      </c>
      <c r="L1946" s="67">
        <f xml:space="preserve">   MAX(0, HLOOKUP(MONTH($B1946),'Farm Crops'!$B$18:$N$28,L$5,0)  - VLOOKUP(L$4,'Farm Crops'!$B$4:$G$13,6,0)/1000*0.65*$C1946)</f>
        <v>289.90170555108637</v>
      </c>
      <c r="M1946" s="67">
        <f xml:space="preserve">   MAX(0, HLOOKUP(MONTH($B1946),'Farm Crops'!$B$18:$N$28,M$5,0)  - VLOOKUP(M$4,'Farm Crops'!$B$4:$G$13,6,0)/1000*0.65*$C1946)</f>
        <v>2159.1605309734509</v>
      </c>
    </row>
    <row r="1947" spans="2:13" x14ac:dyDescent="0.2">
      <c r="B1947" s="4">
        <v>42424</v>
      </c>
      <c r="C1947" s="67">
        <f>'Observed Data'!$E1946</f>
        <v>0</v>
      </c>
      <c r="D1947" s="67">
        <f xml:space="preserve">   MAX(0, HLOOKUP(MONTH($B1947),'Farm Crops'!$B$18:$N$28,D$5,0)  - VLOOKUP(D$4,'Farm Crops'!$B$4:$G$13,6,0)/1000*0.65*$C1947)</f>
        <v>1817.3193885760261</v>
      </c>
      <c r="E1947" s="67">
        <f xml:space="preserve">   MAX(0, HLOOKUP(MONTH($B1947),'Farm Crops'!$B$18:$N$28,E$5,0)  - VLOOKUP(E$4,'Farm Crops'!$B$4:$G$13,6,0)/1000*0.65*$C1947)</f>
        <v>4868.6117296862431</v>
      </c>
      <c r="F1947" s="67">
        <f xml:space="preserve">   MAX(0, HLOOKUP(MONTH($B1947),'Farm Crops'!$B$18:$N$28,F$5,0)  - VLOOKUP(F$4,'Farm Crops'!$B$4:$G$13,6,0)/1000*0.65*$C1947)</f>
        <v>5220.2218986323405</v>
      </c>
      <c r="G1947" s="67">
        <f xml:space="preserve">   MAX(0, HLOOKUP(MONTH($B1947),'Farm Crops'!$B$18:$N$28,G$5,0)  - VLOOKUP(G$4,'Farm Crops'!$B$4:$G$13,6,0)/1000*0.65*$C1947)</f>
        <v>1518.1067256637168</v>
      </c>
      <c r="H1947" s="67">
        <f xml:space="preserve">   MAX(0, HLOOKUP(MONTH($B1947),'Farm Crops'!$B$18:$N$28,H$5,0)  - VLOOKUP(H$4,'Farm Crops'!$B$4:$G$13,6,0)/1000*0.65*$C1947)</f>
        <v>5209.7330490748182</v>
      </c>
      <c r="I1947" s="67">
        <f xml:space="preserve">   MAX(0, HLOOKUP(MONTH($B1947),'Farm Crops'!$B$18:$N$28,I$5,0)  - VLOOKUP(I$4,'Farm Crops'!$B$4:$G$13,6,0)/1000*0.65*$C1947)</f>
        <v>2916.0123572003217</v>
      </c>
      <c r="J1947" s="67">
        <f xml:space="preserve">   MAX(0, HLOOKUP(MONTH($B1947),'Farm Crops'!$B$18:$N$28,J$5,0)  - VLOOKUP(J$4,'Farm Crops'!$B$4:$G$13,6,0)/1000*0.65*$C1947)</f>
        <v>6694.6344328238147</v>
      </c>
      <c r="K1947" s="67">
        <f xml:space="preserve">   MAX(0, HLOOKUP(MONTH($B1947),'Farm Crops'!$B$18:$N$28,K$5,0)  - VLOOKUP(K$4,'Farm Crops'!$B$4:$G$13,6,0)/1000*0.65*$C1947)</f>
        <v>1594.8660337892193</v>
      </c>
      <c r="L1947" s="67">
        <f xml:space="preserve">   MAX(0, HLOOKUP(MONTH($B1947),'Farm Crops'!$B$18:$N$28,L$5,0)  - VLOOKUP(L$4,'Farm Crops'!$B$4:$G$13,6,0)/1000*0.65*$C1947)</f>
        <v>289.90170555108637</v>
      </c>
      <c r="M1947" s="67">
        <f xml:space="preserve">   MAX(0, HLOOKUP(MONTH($B1947),'Farm Crops'!$B$18:$N$28,M$5,0)  - VLOOKUP(M$4,'Farm Crops'!$B$4:$G$13,6,0)/1000*0.65*$C1947)</f>
        <v>2159.1605309734509</v>
      </c>
    </row>
    <row r="1948" spans="2:13" x14ac:dyDescent="0.2">
      <c r="B1948" s="4">
        <v>42425</v>
      </c>
      <c r="C1948" s="67">
        <f>'Observed Data'!$E1947</f>
        <v>0</v>
      </c>
      <c r="D1948" s="67">
        <f xml:space="preserve">   MAX(0, HLOOKUP(MONTH($B1948),'Farm Crops'!$B$18:$N$28,D$5,0)  - VLOOKUP(D$4,'Farm Crops'!$B$4:$G$13,6,0)/1000*0.65*$C1948)</f>
        <v>1817.3193885760261</v>
      </c>
      <c r="E1948" s="67">
        <f xml:space="preserve">   MAX(0, HLOOKUP(MONTH($B1948),'Farm Crops'!$B$18:$N$28,E$5,0)  - VLOOKUP(E$4,'Farm Crops'!$B$4:$G$13,6,0)/1000*0.65*$C1948)</f>
        <v>4868.6117296862431</v>
      </c>
      <c r="F1948" s="67">
        <f xml:space="preserve">   MAX(0, HLOOKUP(MONTH($B1948),'Farm Crops'!$B$18:$N$28,F$5,0)  - VLOOKUP(F$4,'Farm Crops'!$B$4:$G$13,6,0)/1000*0.65*$C1948)</f>
        <v>5220.2218986323405</v>
      </c>
      <c r="G1948" s="67">
        <f xml:space="preserve">   MAX(0, HLOOKUP(MONTH($B1948),'Farm Crops'!$B$18:$N$28,G$5,0)  - VLOOKUP(G$4,'Farm Crops'!$B$4:$G$13,6,0)/1000*0.65*$C1948)</f>
        <v>1518.1067256637168</v>
      </c>
      <c r="H1948" s="67">
        <f xml:space="preserve">   MAX(0, HLOOKUP(MONTH($B1948),'Farm Crops'!$B$18:$N$28,H$5,0)  - VLOOKUP(H$4,'Farm Crops'!$B$4:$G$13,6,0)/1000*0.65*$C1948)</f>
        <v>5209.7330490748182</v>
      </c>
      <c r="I1948" s="67">
        <f xml:space="preserve">   MAX(0, HLOOKUP(MONTH($B1948),'Farm Crops'!$B$18:$N$28,I$5,0)  - VLOOKUP(I$4,'Farm Crops'!$B$4:$G$13,6,0)/1000*0.65*$C1948)</f>
        <v>2916.0123572003217</v>
      </c>
      <c r="J1948" s="67">
        <f xml:space="preserve">   MAX(0, HLOOKUP(MONTH($B1948),'Farm Crops'!$B$18:$N$28,J$5,0)  - VLOOKUP(J$4,'Farm Crops'!$B$4:$G$13,6,0)/1000*0.65*$C1948)</f>
        <v>6694.6344328238147</v>
      </c>
      <c r="K1948" s="67">
        <f xml:space="preserve">   MAX(0, HLOOKUP(MONTH($B1948),'Farm Crops'!$B$18:$N$28,K$5,0)  - VLOOKUP(K$4,'Farm Crops'!$B$4:$G$13,6,0)/1000*0.65*$C1948)</f>
        <v>1594.8660337892193</v>
      </c>
      <c r="L1948" s="67">
        <f xml:space="preserve">   MAX(0, HLOOKUP(MONTH($B1948),'Farm Crops'!$B$18:$N$28,L$5,0)  - VLOOKUP(L$4,'Farm Crops'!$B$4:$G$13,6,0)/1000*0.65*$C1948)</f>
        <v>289.90170555108637</v>
      </c>
      <c r="M1948" s="67">
        <f xml:space="preserve">   MAX(0, HLOOKUP(MONTH($B1948),'Farm Crops'!$B$18:$N$28,M$5,0)  - VLOOKUP(M$4,'Farm Crops'!$B$4:$G$13,6,0)/1000*0.65*$C1948)</f>
        <v>2159.1605309734509</v>
      </c>
    </row>
    <row r="1949" spans="2:13" x14ac:dyDescent="0.2">
      <c r="B1949" s="4">
        <v>42426</v>
      </c>
      <c r="C1949" s="67">
        <f>'Observed Data'!$E1948</f>
        <v>0</v>
      </c>
      <c r="D1949" s="67">
        <f xml:space="preserve">   MAX(0, HLOOKUP(MONTH($B1949),'Farm Crops'!$B$18:$N$28,D$5,0)  - VLOOKUP(D$4,'Farm Crops'!$B$4:$G$13,6,0)/1000*0.65*$C1949)</f>
        <v>1817.3193885760261</v>
      </c>
      <c r="E1949" s="67">
        <f xml:space="preserve">   MAX(0, HLOOKUP(MONTH($B1949),'Farm Crops'!$B$18:$N$28,E$5,0)  - VLOOKUP(E$4,'Farm Crops'!$B$4:$G$13,6,0)/1000*0.65*$C1949)</f>
        <v>4868.6117296862431</v>
      </c>
      <c r="F1949" s="67">
        <f xml:space="preserve">   MAX(0, HLOOKUP(MONTH($B1949),'Farm Crops'!$B$18:$N$28,F$5,0)  - VLOOKUP(F$4,'Farm Crops'!$B$4:$G$13,6,0)/1000*0.65*$C1949)</f>
        <v>5220.2218986323405</v>
      </c>
      <c r="G1949" s="67">
        <f xml:space="preserve">   MAX(0, HLOOKUP(MONTH($B1949),'Farm Crops'!$B$18:$N$28,G$5,0)  - VLOOKUP(G$4,'Farm Crops'!$B$4:$G$13,6,0)/1000*0.65*$C1949)</f>
        <v>1518.1067256637168</v>
      </c>
      <c r="H1949" s="67">
        <f xml:space="preserve">   MAX(0, HLOOKUP(MONTH($B1949),'Farm Crops'!$B$18:$N$28,H$5,0)  - VLOOKUP(H$4,'Farm Crops'!$B$4:$G$13,6,0)/1000*0.65*$C1949)</f>
        <v>5209.7330490748182</v>
      </c>
      <c r="I1949" s="67">
        <f xml:space="preserve">   MAX(0, HLOOKUP(MONTH($B1949),'Farm Crops'!$B$18:$N$28,I$5,0)  - VLOOKUP(I$4,'Farm Crops'!$B$4:$G$13,6,0)/1000*0.65*$C1949)</f>
        <v>2916.0123572003217</v>
      </c>
      <c r="J1949" s="67">
        <f xml:space="preserve">   MAX(0, HLOOKUP(MONTH($B1949),'Farm Crops'!$B$18:$N$28,J$5,0)  - VLOOKUP(J$4,'Farm Crops'!$B$4:$G$13,6,0)/1000*0.65*$C1949)</f>
        <v>6694.6344328238147</v>
      </c>
      <c r="K1949" s="67">
        <f xml:space="preserve">   MAX(0, HLOOKUP(MONTH($B1949),'Farm Crops'!$B$18:$N$28,K$5,0)  - VLOOKUP(K$4,'Farm Crops'!$B$4:$G$13,6,0)/1000*0.65*$C1949)</f>
        <v>1594.8660337892193</v>
      </c>
      <c r="L1949" s="67">
        <f xml:space="preserve">   MAX(0, HLOOKUP(MONTH($B1949),'Farm Crops'!$B$18:$N$28,L$5,0)  - VLOOKUP(L$4,'Farm Crops'!$B$4:$G$13,6,0)/1000*0.65*$C1949)</f>
        <v>289.90170555108637</v>
      </c>
      <c r="M1949" s="67">
        <f xml:space="preserve">   MAX(0, HLOOKUP(MONTH($B1949),'Farm Crops'!$B$18:$N$28,M$5,0)  - VLOOKUP(M$4,'Farm Crops'!$B$4:$G$13,6,0)/1000*0.65*$C1949)</f>
        <v>2159.1605309734509</v>
      </c>
    </row>
    <row r="1950" spans="2:13" x14ac:dyDescent="0.2">
      <c r="B1950" s="4">
        <v>42427</v>
      </c>
      <c r="C1950" s="67">
        <f>'Observed Data'!$E1949</f>
        <v>0</v>
      </c>
      <c r="D1950" s="67">
        <f xml:space="preserve">   MAX(0, HLOOKUP(MONTH($B1950),'Farm Crops'!$B$18:$N$28,D$5,0)  - VLOOKUP(D$4,'Farm Crops'!$B$4:$G$13,6,0)/1000*0.65*$C1950)</f>
        <v>1817.3193885760261</v>
      </c>
      <c r="E1950" s="67">
        <f xml:space="preserve">   MAX(0, HLOOKUP(MONTH($B1950),'Farm Crops'!$B$18:$N$28,E$5,0)  - VLOOKUP(E$4,'Farm Crops'!$B$4:$G$13,6,0)/1000*0.65*$C1950)</f>
        <v>4868.6117296862431</v>
      </c>
      <c r="F1950" s="67">
        <f xml:space="preserve">   MAX(0, HLOOKUP(MONTH($B1950),'Farm Crops'!$B$18:$N$28,F$5,0)  - VLOOKUP(F$4,'Farm Crops'!$B$4:$G$13,6,0)/1000*0.65*$C1950)</f>
        <v>5220.2218986323405</v>
      </c>
      <c r="G1950" s="67">
        <f xml:space="preserve">   MAX(0, HLOOKUP(MONTH($B1950),'Farm Crops'!$B$18:$N$28,G$5,0)  - VLOOKUP(G$4,'Farm Crops'!$B$4:$G$13,6,0)/1000*0.65*$C1950)</f>
        <v>1518.1067256637168</v>
      </c>
      <c r="H1950" s="67">
        <f xml:space="preserve">   MAX(0, HLOOKUP(MONTH($B1950),'Farm Crops'!$B$18:$N$28,H$5,0)  - VLOOKUP(H$4,'Farm Crops'!$B$4:$G$13,6,0)/1000*0.65*$C1950)</f>
        <v>5209.7330490748182</v>
      </c>
      <c r="I1950" s="67">
        <f xml:space="preserve">   MAX(0, HLOOKUP(MONTH($B1950),'Farm Crops'!$B$18:$N$28,I$5,0)  - VLOOKUP(I$4,'Farm Crops'!$B$4:$G$13,6,0)/1000*0.65*$C1950)</f>
        <v>2916.0123572003217</v>
      </c>
      <c r="J1950" s="67">
        <f xml:space="preserve">   MAX(0, HLOOKUP(MONTH($B1950),'Farm Crops'!$B$18:$N$28,J$5,0)  - VLOOKUP(J$4,'Farm Crops'!$B$4:$G$13,6,0)/1000*0.65*$C1950)</f>
        <v>6694.6344328238147</v>
      </c>
      <c r="K1950" s="67">
        <f xml:space="preserve">   MAX(0, HLOOKUP(MONTH($B1950),'Farm Crops'!$B$18:$N$28,K$5,0)  - VLOOKUP(K$4,'Farm Crops'!$B$4:$G$13,6,0)/1000*0.65*$C1950)</f>
        <v>1594.8660337892193</v>
      </c>
      <c r="L1950" s="67">
        <f xml:space="preserve">   MAX(0, HLOOKUP(MONTH($B1950),'Farm Crops'!$B$18:$N$28,L$5,0)  - VLOOKUP(L$4,'Farm Crops'!$B$4:$G$13,6,0)/1000*0.65*$C1950)</f>
        <v>289.90170555108637</v>
      </c>
      <c r="M1950" s="67">
        <f xml:space="preserve">   MAX(0, HLOOKUP(MONTH($B1950),'Farm Crops'!$B$18:$N$28,M$5,0)  - VLOOKUP(M$4,'Farm Crops'!$B$4:$G$13,6,0)/1000*0.65*$C1950)</f>
        <v>2159.1605309734509</v>
      </c>
    </row>
    <row r="1951" spans="2:13" x14ac:dyDescent="0.2">
      <c r="B1951" s="4">
        <v>42428</v>
      </c>
      <c r="C1951" s="67">
        <f>'Observed Data'!$E1950</f>
        <v>0</v>
      </c>
      <c r="D1951" s="67">
        <f xml:space="preserve">   MAX(0, HLOOKUP(MONTH($B1951),'Farm Crops'!$B$18:$N$28,D$5,0)  - VLOOKUP(D$4,'Farm Crops'!$B$4:$G$13,6,0)/1000*0.65*$C1951)</f>
        <v>1817.3193885760261</v>
      </c>
      <c r="E1951" s="67">
        <f xml:space="preserve">   MAX(0, HLOOKUP(MONTH($B1951),'Farm Crops'!$B$18:$N$28,E$5,0)  - VLOOKUP(E$4,'Farm Crops'!$B$4:$G$13,6,0)/1000*0.65*$C1951)</f>
        <v>4868.6117296862431</v>
      </c>
      <c r="F1951" s="67">
        <f xml:space="preserve">   MAX(0, HLOOKUP(MONTH($B1951),'Farm Crops'!$B$18:$N$28,F$5,0)  - VLOOKUP(F$4,'Farm Crops'!$B$4:$G$13,6,0)/1000*0.65*$C1951)</f>
        <v>5220.2218986323405</v>
      </c>
      <c r="G1951" s="67">
        <f xml:space="preserve">   MAX(0, HLOOKUP(MONTH($B1951),'Farm Crops'!$B$18:$N$28,G$5,0)  - VLOOKUP(G$4,'Farm Crops'!$B$4:$G$13,6,0)/1000*0.65*$C1951)</f>
        <v>1518.1067256637168</v>
      </c>
      <c r="H1951" s="67">
        <f xml:space="preserve">   MAX(0, HLOOKUP(MONTH($B1951),'Farm Crops'!$B$18:$N$28,H$5,0)  - VLOOKUP(H$4,'Farm Crops'!$B$4:$G$13,6,0)/1000*0.65*$C1951)</f>
        <v>5209.7330490748182</v>
      </c>
      <c r="I1951" s="67">
        <f xml:space="preserve">   MAX(0, HLOOKUP(MONTH($B1951),'Farm Crops'!$B$18:$N$28,I$5,0)  - VLOOKUP(I$4,'Farm Crops'!$B$4:$G$13,6,0)/1000*0.65*$C1951)</f>
        <v>2916.0123572003217</v>
      </c>
      <c r="J1951" s="67">
        <f xml:space="preserve">   MAX(0, HLOOKUP(MONTH($B1951),'Farm Crops'!$B$18:$N$28,J$5,0)  - VLOOKUP(J$4,'Farm Crops'!$B$4:$G$13,6,0)/1000*0.65*$C1951)</f>
        <v>6694.6344328238147</v>
      </c>
      <c r="K1951" s="67">
        <f xml:space="preserve">   MAX(0, HLOOKUP(MONTH($B1951),'Farm Crops'!$B$18:$N$28,K$5,0)  - VLOOKUP(K$4,'Farm Crops'!$B$4:$G$13,6,0)/1000*0.65*$C1951)</f>
        <v>1594.8660337892193</v>
      </c>
      <c r="L1951" s="67">
        <f xml:space="preserve">   MAX(0, HLOOKUP(MONTH($B1951),'Farm Crops'!$B$18:$N$28,L$5,0)  - VLOOKUP(L$4,'Farm Crops'!$B$4:$G$13,6,0)/1000*0.65*$C1951)</f>
        <v>289.90170555108637</v>
      </c>
      <c r="M1951" s="67">
        <f xml:space="preserve">   MAX(0, HLOOKUP(MONTH($B1951),'Farm Crops'!$B$18:$N$28,M$5,0)  - VLOOKUP(M$4,'Farm Crops'!$B$4:$G$13,6,0)/1000*0.65*$C1951)</f>
        <v>2159.1605309734509</v>
      </c>
    </row>
    <row r="1952" spans="2:13" x14ac:dyDescent="0.2">
      <c r="B1952" s="4">
        <v>42429</v>
      </c>
      <c r="C1952" s="67">
        <f>'Observed Data'!$E1951</f>
        <v>0</v>
      </c>
      <c r="D1952" s="67">
        <f xml:space="preserve">   MAX(0, HLOOKUP(MONTH($B1952),'Farm Crops'!$B$18:$N$28,D$5,0)  - VLOOKUP(D$4,'Farm Crops'!$B$4:$G$13,6,0)/1000*0.65*$C1952)</f>
        <v>1817.3193885760261</v>
      </c>
      <c r="E1952" s="67">
        <f xml:space="preserve">   MAX(0, HLOOKUP(MONTH($B1952),'Farm Crops'!$B$18:$N$28,E$5,0)  - VLOOKUP(E$4,'Farm Crops'!$B$4:$G$13,6,0)/1000*0.65*$C1952)</f>
        <v>4868.6117296862431</v>
      </c>
      <c r="F1952" s="67">
        <f xml:space="preserve">   MAX(0, HLOOKUP(MONTH($B1952),'Farm Crops'!$B$18:$N$28,F$5,0)  - VLOOKUP(F$4,'Farm Crops'!$B$4:$G$13,6,0)/1000*0.65*$C1952)</f>
        <v>5220.2218986323405</v>
      </c>
      <c r="G1952" s="67">
        <f xml:space="preserve">   MAX(0, HLOOKUP(MONTH($B1952),'Farm Crops'!$B$18:$N$28,G$5,0)  - VLOOKUP(G$4,'Farm Crops'!$B$4:$G$13,6,0)/1000*0.65*$C1952)</f>
        <v>1518.1067256637168</v>
      </c>
      <c r="H1952" s="67">
        <f xml:space="preserve">   MAX(0, HLOOKUP(MONTH($B1952),'Farm Crops'!$B$18:$N$28,H$5,0)  - VLOOKUP(H$4,'Farm Crops'!$B$4:$G$13,6,0)/1000*0.65*$C1952)</f>
        <v>5209.7330490748182</v>
      </c>
      <c r="I1952" s="67">
        <f xml:space="preserve">   MAX(0, HLOOKUP(MONTH($B1952),'Farm Crops'!$B$18:$N$28,I$5,0)  - VLOOKUP(I$4,'Farm Crops'!$B$4:$G$13,6,0)/1000*0.65*$C1952)</f>
        <v>2916.0123572003217</v>
      </c>
      <c r="J1952" s="67">
        <f xml:space="preserve">   MAX(0, HLOOKUP(MONTH($B1952),'Farm Crops'!$B$18:$N$28,J$5,0)  - VLOOKUP(J$4,'Farm Crops'!$B$4:$G$13,6,0)/1000*0.65*$C1952)</f>
        <v>6694.6344328238147</v>
      </c>
      <c r="K1952" s="67">
        <f xml:space="preserve">   MAX(0, HLOOKUP(MONTH($B1952),'Farm Crops'!$B$18:$N$28,K$5,0)  - VLOOKUP(K$4,'Farm Crops'!$B$4:$G$13,6,0)/1000*0.65*$C1952)</f>
        <v>1594.8660337892193</v>
      </c>
      <c r="L1952" s="67">
        <f xml:space="preserve">   MAX(0, HLOOKUP(MONTH($B1952),'Farm Crops'!$B$18:$N$28,L$5,0)  - VLOOKUP(L$4,'Farm Crops'!$B$4:$G$13,6,0)/1000*0.65*$C1952)</f>
        <v>289.90170555108637</v>
      </c>
      <c r="M1952" s="67">
        <f xml:space="preserve">   MAX(0, HLOOKUP(MONTH($B1952),'Farm Crops'!$B$18:$N$28,M$5,0)  - VLOOKUP(M$4,'Farm Crops'!$B$4:$G$13,6,0)/1000*0.65*$C1952)</f>
        <v>2159.1605309734509</v>
      </c>
    </row>
    <row r="1953" spans="2:13" x14ac:dyDescent="0.2">
      <c r="B1953" s="4">
        <v>42430</v>
      </c>
      <c r="C1953" s="67">
        <f>'Observed Data'!$E1952</f>
        <v>0</v>
      </c>
      <c r="D1953" s="67">
        <f xml:space="preserve">   MAX(0, HLOOKUP(MONTH($B1953),'Farm Crops'!$B$18:$N$28,D$5,0)  - VLOOKUP(D$4,'Farm Crops'!$B$4:$G$13,6,0)/1000*0.65*$C1953)</f>
        <v>1531.0662756598242</v>
      </c>
      <c r="E1953" s="67">
        <f xml:space="preserve">   MAX(0, HLOOKUP(MONTH($B1953),'Farm Crops'!$B$18:$N$28,E$5,0)  - VLOOKUP(E$4,'Farm Crops'!$B$4:$G$13,6,0)/1000*0.65*$C1953)</f>
        <v>3466.1324261974582</v>
      </c>
      <c r="F1953" s="67">
        <f xml:space="preserve">   MAX(0, HLOOKUP(MONTH($B1953),'Farm Crops'!$B$18:$N$28,F$5,0)  - VLOOKUP(F$4,'Farm Crops'!$B$4:$G$13,6,0)/1000*0.65*$C1953)</f>
        <v>3804.660315738025</v>
      </c>
      <c r="G1953" s="67">
        <f xml:space="preserve">   MAX(0, HLOOKUP(MONTH($B1953),'Farm Crops'!$B$18:$N$28,G$5,0)  - VLOOKUP(G$4,'Farm Crops'!$B$4:$G$13,6,0)/1000*0.65*$C1953)</f>
        <v>1077.0389677419355</v>
      </c>
      <c r="H1953" s="67">
        <f xml:space="preserve">   MAX(0, HLOOKUP(MONTH($B1953),'Farm Crops'!$B$18:$N$28,H$5,0)  - VLOOKUP(H$4,'Farm Crops'!$B$4:$G$13,6,0)/1000*0.65*$C1953)</f>
        <v>3696.1074017595306</v>
      </c>
      <c r="I1953" s="67">
        <f xml:space="preserve">   MAX(0, HLOOKUP(MONTH($B1953),'Farm Crops'!$B$18:$N$28,I$5,0)  - VLOOKUP(I$4,'Farm Crops'!$B$4:$G$13,6,0)/1000*0.65*$C1953)</f>
        <v>2069.7117732160314</v>
      </c>
      <c r="J1953" s="67">
        <f xml:space="preserve">   MAX(0, HLOOKUP(MONTH($B1953),'Farm Crops'!$B$18:$N$28,J$5,0)  - VLOOKUP(J$4,'Farm Crops'!$B$4:$G$13,6,0)/1000*0.65*$C1953)</f>
        <v>5069.4517986314759</v>
      </c>
      <c r="K1953" s="67">
        <f xml:space="preserve">   MAX(0, HLOOKUP(MONTH($B1953),'Farm Crops'!$B$18:$N$28,K$5,0)  - VLOOKUP(K$4,'Farm Crops'!$B$4:$G$13,6,0)/1000*0.65*$C1953)</f>
        <v>1198.7524359726294</v>
      </c>
      <c r="L1953" s="67">
        <f xml:space="preserve">   MAX(0, HLOOKUP(MONTH($B1953),'Farm Crops'!$B$18:$N$28,L$5,0)  - VLOOKUP(L$4,'Farm Crops'!$B$4:$G$13,6,0)/1000*0.65*$C1953)</f>
        <v>216.6175249266864</v>
      </c>
      <c r="M1953" s="67">
        <f xml:space="preserve">   MAX(0, HLOOKUP(MONTH($B1953),'Farm Crops'!$B$18:$N$28,M$5,0)  - VLOOKUP(M$4,'Farm Crops'!$B$4:$G$13,6,0)/1000*0.65*$C1953)</f>
        <v>1586.1027526881719</v>
      </c>
    </row>
    <row r="1954" spans="2:13" x14ac:dyDescent="0.2">
      <c r="B1954" s="4">
        <v>42431</v>
      </c>
      <c r="C1954" s="67">
        <f>'Observed Data'!$E1953</f>
        <v>0</v>
      </c>
      <c r="D1954" s="67">
        <f xml:space="preserve">   MAX(0, HLOOKUP(MONTH($B1954),'Farm Crops'!$B$18:$N$28,D$5,0)  - VLOOKUP(D$4,'Farm Crops'!$B$4:$G$13,6,0)/1000*0.65*$C1954)</f>
        <v>1531.0662756598242</v>
      </c>
      <c r="E1954" s="67">
        <f xml:space="preserve">   MAX(0, HLOOKUP(MONTH($B1954),'Farm Crops'!$B$18:$N$28,E$5,0)  - VLOOKUP(E$4,'Farm Crops'!$B$4:$G$13,6,0)/1000*0.65*$C1954)</f>
        <v>3466.1324261974582</v>
      </c>
      <c r="F1954" s="67">
        <f xml:space="preserve">   MAX(0, HLOOKUP(MONTH($B1954),'Farm Crops'!$B$18:$N$28,F$5,0)  - VLOOKUP(F$4,'Farm Crops'!$B$4:$G$13,6,0)/1000*0.65*$C1954)</f>
        <v>3804.660315738025</v>
      </c>
      <c r="G1954" s="67">
        <f xml:space="preserve">   MAX(0, HLOOKUP(MONTH($B1954),'Farm Crops'!$B$18:$N$28,G$5,0)  - VLOOKUP(G$4,'Farm Crops'!$B$4:$G$13,6,0)/1000*0.65*$C1954)</f>
        <v>1077.0389677419355</v>
      </c>
      <c r="H1954" s="67">
        <f xml:space="preserve">   MAX(0, HLOOKUP(MONTH($B1954),'Farm Crops'!$B$18:$N$28,H$5,0)  - VLOOKUP(H$4,'Farm Crops'!$B$4:$G$13,6,0)/1000*0.65*$C1954)</f>
        <v>3696.1074017595306</v>
      </c>
      <c r="I1954" s="67">
        <f xml:space="preserve">   MAX(0, HLOOKUP(MONTH($B1954),'Farm Crops'!$B$18:$N$28,I$5,0)  - VLOOKUP(I$4,'Farm Crops'!$B$4:$G$13,6,0)/1000*0.65*$C1954)</f>
        <v>2069.7117732160314</v>
      </c>
      <c r="J1954" s="67">
        <f xml:space="preserve">   MAX(0, HLOOKUP(MONTH($B1954),'Farm Crops'!$B$18:$N$28,J$5,0)  - VLOOKUP(J$4,'Farm Crops'!$B$4:$G$13,6,0)/1000*0.65*$C1954)</f>
        <v>5069.4517986314759</v>
      </c>
      <c r="K1954" s="67">
        <f xml:space="preserve">   MAX(0, HLOOKUP(MONTH($B1954),'Farm Crops'!$B$18:$N$28,K$5,0)  - VLOOKUP(K$4,'Farm Crops'!$B$4:$G$13,6,0)/1000*0.65*$C1954)</f>
        <v>1198.7524359726294</v>
      </c>
      <c r="L1954" s="67">
        <f xml:space="preserve">   MAX(0, HLOOKUP(MONTH($B1954),'Farm Crops'!$B$18:$N$28,L$5,0)  - VLOOKUP(L$4,'Farm Crops'!$B$4:$G$13,6,0)/1000*0.65*$C1954)</f>
        <v>216.6175249266864</v>
      </c>
      <c r="M1954" s="67">
        <f xml:space="preserve">   MAX(0, HLOOKUP(MONTH($B1954),'Farm Crops'!$B$18:$N$28,M$5,0)  - VLOOKUP(M$4,'Farm Crops'!$B$4:$G$13,6,0)/1000*0.65*$C1954)</f>
        <v>1586.1027526881719</v>
      </c>
    </row>
    <row r="1955" spans="2:13" x14ac:dyDescent="0.2">
      <c r="B1955" s="4">
        <v>42432</v>
      </c>
      <c r="C1955" s="67">
        <f>'Observed Data'!$E1954</f>
        <v>0</v>
      </c>
      <c r="D1955" s="67">
        <f xml:space="preserve">   MAX(0, HLOOKUP(MONTH($B1955),'Farm Crops'!$B$18:$N$28,D$5,0)  - VLOOKUP(D$4,'Farm Crops'!$B$4:$G$13,6,0)/1000*0.65*$C1955)</f>
        <v>1531.0662756598242</v>
      </c>
      <c r="E1955" s="67">
        <f xml:space="preserve">   MAX(0, HLOOKUP(MONTH($B1955),'Farm Crops'!$B$18:$N$28,E$5,0)  - VLOOKUP(E$4,'Farm Crops'!$B$4:$G$13,6,0)/1000*0.65*$C1955)</f>
        <v>3466.1324261974582</v>
      </c>
      <c r="F1955" s="67">
        <f xml:space="preserve">   MAX(0, HLOOKUP(MONTH($B1955),'Farm Crops'!$B$18:$N$28,F$5,0)  - VLOOKUP(F$4,'Farm Crops'!$B$4:$G$13,6,0)/1000*0.65*$C1955)</f>
        <v>3804.660315738025</v>
      </c>
      <c r="G1955" s="67">
        <f xml:space="preserve">   MAX(0, HLOOKUP(MONTH($B1955),'Farm Crops'!$B$18:$N$28,G$5,0)  - VLOOKUP(G$4,'Farm Crops'!$B$4:$G$13,6,0)/1000*0.65*$C1955)</f>
        <v>1077.0389677419355</v>
      </c>
      <c r="H1955" s="67">
        <f xml:space="preserve">   MAX(0, HLOOKUP(MONTH($B1955),'Farm Crops'!$B$18:$N$28,H$5,0)  - VLOOKUP(H$4,'Farm Crops'!$B$4:$G$13,6,0)/1000*0.65*$C1955)</f>
        <v>3696.1074017595306</v>
      </c>
      <c r="I1955" s="67">
        <f xml:space="preserve">   MAX(0, HLOOKUP(MONTH($B1955),'Farm Crops'!$B$18:$N$28,I$5,0)  - VLOOKUP(I$4,'Farm Crops'!$B$4:$G$13,6,0)/1000*0.65*$C1955)</f>
        <v>2069.7117732160314</v>
      </c>
      <c r="J1955" s="67">
        <f xml:space="preserve">   MAX(0, HLOOKUP(MONTH($B1955),'Farm Crops'!$B$18:$N$28,J$5,0)  - VLOOKUP(J$4,'Farm Crops'!$B$4:$G$13,6,0)/1000*0.65*$C1955)</f>
        <v>5069.4517986314759</v>
      </c>
      <c r="K1955" s="67">
        <f xml:space="preserve">   MAX(0, HLOOKUP(MONTH($B1955),'Farm Crops'!$B$18:$N$28,K$5,0)  - VLOOKUP(K$4,'Farm Crops'!$B$4:$G$13,6,0)/1000*0.65*$C1955)</f>
        <v>1198.7524359726294</v>
      </c>
      <c r="L1955" s="67">
        <f xml:space="preserve">   MAX(0, HLOOKUP(MONTH($B1955),'Farm Crops'!$B$18:$N$28,L$5,0)  - VLOOKUP(L$4,'Farm Crops'!$B$4:$G$13,6,0)/1000*0.65*$C1955)</f>
        <v>216.6175249266864</v>
      </c>
      <c r="M1955" s="67">
        <f xml:space="preserve">   MAX(0, HLOOKUP(MONTH($B1955),'Farm Crops'!$B$18:$N$28,M$5,0)  - VLOOKUP(M$4,'Farm Crops'!$B$4:$G$13,6,0)/1000*0.65*$C1955)</f>
        <v>1586.1027526881719</v>
      </c>
    </row>
    <row r="1956" spans="2:13" x14ac:dyDescent="0.2">
      <c r="B1956" s="4">
        <v>42433</v>
      </c>
      <c r="C1956" s="67">
        <f>'Observed Data'!$E1955</f>
        <v>0</v>
      </c>
      <c r="D1956" s="67">
        <f xml:space="preserve">   MAX(0, HLOOKUP(MONTH($B1956),'Farm Crops'!$B$18:$N$28,D$5,0)  - VLOOKUP(D$4,'Farm Crops'!$B$4:$G$13,6,0)/1000*0.65*$C1956)</f>
        <v>1531.0662756598242</v>
      </c>
      <c r="E1956" s="67">
        <f xml:space="preserve">   MAX(0, HLOOKUP(MONTH($B1956),'Farm Crops'!$B$18:$N$28,E$5,0)  - VLOOKUP(E$4,'Farm Crops'!$B$4:$G$13,6,0)/1000*0.65*$C1956)</f>
        <v>3466.1324261974582</v>
      </c>
      <c r="F1956" s="67">
        <f xml:space="preserve">   MAX(0, HLOOKUP(MONTH($B1956),'Farm Crops'!$B$18:$N$28,F$5,0)  - VLOOKUP(F$4,'Farm Crops'!$B$4:$G$13,6,0)/1000*0.65*$C1956)</f>
        <v>3804.660315738025</v>
      </c>
      <c r="G1956" s="67">
        <f xml:space="preserve">   MAX(0, HLOOKUP(MONTH($B1956),'Farm Crops'!$B$18:$N$28,G$5,0)  - VLOOKUP(G$4,'Farm Crops'!$B$4:$G$13,6,0)/1000*0.65*$C1956)</f>
        <v>1077.0389677419355</v>
      </c>
      <c r="H1956" s="67">
        <f xml:space="preserve">   MAX(0, HLOOKUP(MONTH($B1956),'Farm Crops'!$B$18:$N$28,H$5,0)  - VLOOKUP(H$4,'Farm Crops'!$B$4:$G$13,6,0)/1000*0.65*$C1956)</f>
        <v>3696.1074017595306</v>
      </c>
      <c r="I1956" s="67">
        <f xml:space="preserve">   MAX(0, HLOOKUP(MONTH($B1956),'Farm Crops'!$B$18:$N$28,I$5,0)  - VLOOKUP(I$4,'Farm Crops'!$B$4:$G$13,6,0)/1000*0.65*$C1956)</f>
        <v>2069.7117732160314</v>
      </c>
      <c r="J1956" s="67">
        <f xml:space="preserve">   MAX(0, HLOOKUP(MONTH($B1956),'Farm Crops'!$B$18:$N$28,J$5,0)  - VLOOKUP(J$4,'Farm Crops'!$B$4:$G$13,6,0)/1000*0.65*$C1956)</f>
        <v>5069.4517986314759</v>
      </c>
      <c r="K1956" s="67">
        <f xml:space="preserve">   MAX(0, HLOOKUP(MONTH($B1956),'Farm Crops'!$B$18:$N$28,K$5,0)  - VLOOKUP(K$4,'Farm Crops'!$B$4:$G$13,6,0)/1000*0.65*$C1956)</f>
        <v>1198.7524359726294</v>
      </c>
      <c r="L1956" s="67">
        <f xml:space="preserve">   MAX(0, HLOOKUP(MONTH($B1956),'Farm Crops'!$B$18:$N$28,L$5,0)  - VLOOKUP(L$4,'Farm Crops'!$B$4:$G$13,6,0)/1000*0.65*$C1956)</f>
        <v>216.6175249266864</v>
      </c>
      <c r="M1956" s="67">
        <f xml:space="preserve">   MAX(0, HLOOKUP(MONTH($B1956),'Farm Crops'!$B$18:$N$28,M$5,0)  - VLOOKUP(M$4,'Farm Crops'!$B$4:$G$13,6,0)/1000*0.65*$C1956)</f>
        <v>1586.1027526881719</v>
      </c>
    </row>
    <row r="1957" spans="2:13" x14ac:dyDescent="0.2">
      <c r="B1957" s="4">
        <v>42434</v>
      </c>
      <c r="C1957" s="67">
        <f>'Observed Data'!$E1956</f>
        <v>0</v>
      </c>
      <c r="D1957" s="67">
        <f xml:space="preserve">   MAX(0, HLOOKUP(MONTH($B1957),'Farm Crops'!$B$18:$N$28,D$5,0)  - VLOOKUP(D$4,'Farm Crops'!$B$4:$G$13,6,0)/1000*0.65*$C1957)</f>
        <v>1531.0662756598242</v>
      </c>
      <c r="E1957" s="67">
        <f xml:space="preserve">   MAX(0, HLOOKUP(MONTH($B1957),'Farm Crops'!$B$18:$N$28,E$5,0)  - VLOOKUP(E$4,'Farm Crops'!$B$4:$G$13,6,0)/1000*0.65*$C1957)</f>
        <v>3466.1324261974582</v>
      </c>
      <c r="F1957" s="67">
        <f xml:space="preserve">   MAX(0, HLOOKUP(MONTH($B1957),'Farm Crops'!$B$18:$N$28,F$5,0)  - VLOOKUP(F$4,'Farm Crops'!$B$4:$G$13,6,0)/1000*0.65*$C1957)</f>
        <v>3804.660315738025</v>
      </c>
      <c r="G1957" s="67">
        <f xml:space="preserve">   MAX(0, HLOOKUP(MONTH($B1957),'Farm Crops'!$B$18:$N$28,G$5,0)  - VLOOKUP(G$4,'Farm Crops'!$B$4:$G$13,6,0)/1000*0.65*$C1957)</f>
        <v>1077.0389677419355</v>
      </c>
      <c r="H1957" s="67">
        <f xml:space="preserve">   MAX(0, HLOOKUP(MONTH($B1957),'Farm Crops'!$B$18:$N$28,H$5,0)  - VLOOKUP(H$4,'Farm Crops'!$B$4:$G$13,6,0)/1000*0.65*$C1957)</f>
        <v>3696.1074017595306</v>
      </c>
      <c r="I1957" s="67">
        <f xml:space="preserve">   MAX(0, HLOOKUP(MONTH($B1957),'Farm Crops'!$B$18:$N$28,I$5,0)  - VLOOKUP(I$4,'Farm Crops'!$B$4:$G$13,6,0)/1000*0.65*$C1957)</f>
        <v>2069.7117732160314</v>
      </c>
      <c r="J1957" s="67">
        <f xml:space="preserve">   MAX(0, HLOOKUP(MONTH($B1957),'Farm Crops'!$B$18:$N$28,J$5,0)  - VLOOKUP(J$4,'Farm Crops'!$B$4:$G$13,6,0)/1000*0.65*$C1957)</f>
        <v>5069.4517986314759</v>
      </c>
      <c r="K1957" s="67">
        <f xml:space="preserve">   MAX(0, HLOOKUP(MONTH($B1957),'Farm Crops'!$B$18:$N$28,K$5,0)  - VLOOKUP(K$4,'Farm Crops'!$B$4:$G$13,6,0)/1000*0.65*$C1957)</f>
        <v>1198.7524359726294</v>
      </c>
      <c r="L1957" s="67">
        <f xml:space="preserve">   MAX(0, HLOOKUP(MONTH($B1957),'Farm Crops'!$B$18:$N$28,L$5,0)  - VLOOKUP(L$4,'Farm Crops'!$B$4:$G$13,6,0)/1000*0.65*$C1957)</f>
        <v>216.6175249266864</v>
      </c>
      <c r="M1957" s="67">
        <f xml:space="preserve">   MAX(0, HLOOKUP(MONTH($B1957),'Farm Crops'!$B$18:$N$28,M$5,0)  - VLOOKUP(M$4,'Farm Crops'!$B$4:$G$13,6,0)/1000*0.65*$C1957)</f>
        <v>1586.1027526881719</v>
      </c>
    </row>
    <row r="1958" spans="2:13" x14ac:dyDescent="0.2">
      <c r="B1958" s="4">
        <v>42435</v>
      </c>
      <c r="C1958" s="67">
        <f>'Observed Data'!$E1957</f>
        <v>0</v>
      </c>
      <c r="D1958" s="67">
        <f xml:space="preserve">   MAX(0, HLOOKUP(MONTH($B1958),'Farm Crops'!$B$18:$N$28,D$5,0)  - VLOOKUP(D$4,'Farm Crops'!$B$4:$G$13,6,0)/1000*0.65*$C1958)</f>
        <v>1531.0662756598242</v>
      </c>
      <c r="E1958" s="67">
        <f xml:space="preserve">   MAX(0, HLOOKUP(MONTH($B1958),'Farm Crops'!$B$18:$N$28,E$5,0)  - VLOOKUP(E$4,'Farm Crops'!$B$4:$G$13,6,0)/1000*0.65*$C1958)</f>
        <v>3466.1324261974582</v>
      </c>
      <c r="F1958" s="67">
        <f xml:space="preserve">   MAX(0, HLOOKUP(MONTH($B1958),'Farm Crops'!$B$18:$N$28,F$5,0)  - VLOOKUP(F$4,'Farm Crops'!$B$4:$G$13,6,0)/1000*0.65*$C1958)</f>
        <v>3804.660315738025</v>
      </c>
      <c r="G1958" s="67">
        <f xml:space="preserve">   MAX(0, HLOOKUP(MONTH($B1958),'Farm Crops'!$B$18:$N$28,G$5,0)  - VLOOKUP(G$4,'Farm Crops'!$B$4:$G$13,6,0)/1000*0.65*$C1958)</f>
        <v>1077.0389677419355</v>
      </c>
      <c r="H1958" s="67">
        <f xml:space="preserve">   MAX(0, HLOOKUP(MONTH($B1958),'Farm Crops'!$B$18:$N$28,H$5,0)  - VLOOKUP(H$4,'Farm Crops'!$B$4:$G$13,6,0)/1000*0.65*$C1958)</f>
        <v>3696.1074017595306</v>
      </c>
      <c r="I1958" s="67">
        <f xml:space="preserve">   MAX(0, HLOOKUP(MONTH($B1958),'Farm Crops'!$B$18:$N$28,I$5,0)  - VLOOKUP(I$4,'Farm Crops'!$B$4:$G$13,6,0)/1000*0.65*$C1958)</f>
        <v>2069.7117732160314</v>
      </c>
      <c r="J1958" s="67">
        <f xml:space="preserve">   MAX(0, HLOOKUP(MONTH($B1958),'Farm Crops'!$B$18:$N$28,J$5,0)  - VLOOKUP(J$4,'Farm Crops'!$B$4:$G$13,6,0)/1000*0.65*$C1958)</f>
        <v>5069.4517986314759</v>
      </c>
      <c r="K1958" s="67">
        <f xml:space="preserve">   MAX(0, HLOOKUP(MONTH($B1958),'Farm Crops'!$B$18:$N$28,K$5,0)  - VLOOKUP(K$4,'Farm Crops'!$B$4:$G$13,6,0)/1000*0.65*$C1958)</f>
        <v>1198.7524359726294</v>
      </c>
      <c r="L1958" s="67">
        <f xml:space="preserve">   MAX(0, HLOOKUP(MONTH($B1958),'Farm Crops'!$B$18:$N$28,L$5,0)  - VLOOKUP(L$4,'Farm Crops'!$B$4:$G$13,6,0)/1000*0.65*$C1958)</f>
        <v>216.6175249266864</v>
      </c>
      <c r="M1958" s="67">
        <f xml:space="preserve">   MAX(0, HLOOKUP(MONTH($B1958),'Farm Crops'!$B$18:$N$28,M$5,0)  - VLOOKUP(M$4,'Farm Crops'!$B$4:$G$13,6,0)/1000*0.65*$C1958)</f>
        <v>1586.1027526881719</v>
      </c>
    </row>
    <row r="1959" spans="2:13" x14ac:dyDescent="0.2">
      <c r="B1959" s="4">
        <v>42436</v>
      </c>
      <c r="C1959" s="67">
        <f>'Observed Data'!$E1958</f>
        <v>0</v>
      </c>
      <c r="D1959" s="67">
        <f xml:space="preserve">   MAX(0, HLOOKUP(MONTH($B1959),'Farm Crops'!$B$18:$N$28,D$5,0)  - VLOOKUP(D$4,'Farm Crops'!$B$4:$G$13,6,0)/1000*0.65*$C1959)</f>
        <v>1531.0662756598242</v>
      </c>
      <c r="E1959" s="67">
        <f xml:space="preserve">   MAX(0, HLOOKUP(MONTH($B1959),'Farm Crops'!$B$18:$N$28,E$5,0)  - VLOOKUP(E$4,'Farm Crops'!$B$4:$G$13,6,0)/1000*0.65*$C1959)</f>
        <v>3466.1324261974582</v>
      </c>
      <c r="F1959" s="67">
        <f xml:space="preserve">   MAX(0, HLOOKUP(MONTH($B1959),'Farm Crops'!$B$18:$N$28,F$5,0)  - VLOOKUP(F$4,'Farm Crops'!$B$4:$G$13,6,0)/1000*0.65*$C1959)</f>
        <v>3804.660315738025</v>
      </c>
      <c r="G1959" s="67">
        <f xml:space="preserve">   MAX(0, HLOOKUP(MONTH($B1959),'Farm Crops'!$B$18:$N$28,G$5,0)  - VLOOKUP(G$4,'Farm Crops'!$B$4:$G$13,6,0)/1000*0.65*$C1959)</f>
        <v>1077.0389677419355</v>
      </c>
      <c r="H1959" s="67">
        <f xml:space="preserve">   MAX(0, HLOOKUP(MONTH($B1959),'Farm Crops'!$B$18:$N$28,H$5,0)  - VLOOKUP(H$4,'Farm Crops'!$B$4:$G$13,6,0)/1000*0.65*$C1959)</f>
        <v>3696.1074017595306</v>
      </c>
      <c r="I1959" s="67">
        <f xml:space="preserve">   MAX(0, HLOOKUP(MONTH($B1959),'Farm Crops'!$B$18:$N$28,I$5,0)  - VLOOKUP(I$4,'Farm Crops'!$B$4:$G$13,6,0)/1000*0.65*$C1959)</f>
        <v>2069.7117732160314</v>
      </c>
      <c r="J1959" s="67">
        <f xml:space="preserve">   MAX(0, HLOOKUP(MONTH($B1959),'Farm Crops'!$B$18:$N$28,J$5,0)  - VLOOKUP(J$4,'Farm Crops'!$B$4:$G$13,6,0)/1000*0.65*$C1959)</f>
        <v>5069.4517986314759</v>
      </c>
      <c r="K1959" s="67">
        <f xml:space="preserve">   MAX(0, HLOOKUP(MONTH($B1959),'Farm Crops'!$B$18:$N$28,K$5,0)  - VLOOKUP(K$4,'Farm Crops'!$B$4:$G$13,6,0)/1000*0.65*$C1959)</f>
        <v>1198.7524359726294</v>
      </c>
      <c r="L1959" s="67">
        <f xml:space="preserve">   MAX(0, HLOOKUP(MONTH($B1959),'Farm Crops'!$B$18:$N$28,L$5,0)  - VLOOKUP(L$4,'Farm Crops'!$B$4:$G$13,6,0)/1000*0.65*$C1959)</f>
        <v>216.6175249266864</v>
      </c>
      <c r="M1959" s="67">
        <f xml:space="preserve">   MAX(0, HLOOKUP(MONTH($B1959),'Farm Crops'!$B$18:$N$28,M$5,0)  - VLOOKUP(M$4,'Farm Crops'!$B$4:$G$13,6,0)/1000*0.65*$C1959)</f>
        <v>1586.1027526881719</v>
      </c>
    </row>
    <row r="1960" spans="2:13" x14ac:dyDescent="0.2">
      <c r="B1960" s="4">
        <v>42437</v>
      </c>
      <c r="C1960" s="67">
        <f>'Observed Data'!$E1959</f>
        <v>0</v>
      </c>
      <c r="D1960" s="67">
        <f xml:space="preserve">   MAX(0, HLOOKUP(MONTH($B1960),'Farm Crops'!$B$18:$N$28,D$5,0)  - VLOOKUP(D$4,'Farm Crops'!$B$4:$G$13,6,0)/1000*0.65*$C1960)</f>
        <v>1531.0662756598242</v>
      </c>
      <c r="E1960" s="67">
        <f xml:space="preserve">   MAX(0, HLOOKUP(MONTH($B1960),'Farm Crops'!$B$18:$N$28,E$5,0)  - VLOOKUP(E$4,'Farm Crops'!$B$4:$G$13,6,0)/1000*0.65*$C1960)</f>
        <v>3466.1324261974582</v>
      </c>
      <c r="F1960" s="67">
        <f xml:space="preserve">   MAX(0, HLOOKUP(MONTH($B1960),'Farm Crops'!$B$18:$N$28,F$5,0)  - VLOOKUP(F$4,'Farm Crops'!$B$4:$G$13,6,0)/1000*0.65*$C1960)</f>
        <v>3804.660315738025</v>
      </c>
      <c r="G1960" s="67">
        <f xml:space="preserve">   MAX(0, HLOOKUP(MONTH($B1960),'Farm Crops'!$B$18:$N$28,G$5,0)  - VLOOKUP(G$4,'Farm Crops'!$B$4:$G$13,6,0)/1000*0.65*$C1960)</f>
        <v>1077.0389677419355</v>
      </c>
      <c r="H1960" s="67">
        <f xml:space="preserve">   MAX(0, HLOOKUP(MONTH($B1960),'Farm Crops'!$B$18:$N$28,H$5,0)  - VLOOKUP(H$4,'Farm Crops'!$B$4:$G$13,6,0)/1000*0.65*$C1960)</f>
        <v>3696.1074017595306</v>
      </c>
      <c r="I1960" s="67">
        <f xml:space="preserve">   MAX(0, HLOOKUP(MONTH($B1960),'Farm Crops'!$B$18:$N$28,I$5,0)  - VLOOKUP(I$4,'Farm Crops'!$B$4:$G$13,6,0)/1000*0.65*$C1960)</f>
        <v>2069.7117732160314</v>
      </c>
      <c r="J1960" s="67">
        <f xml:space="preserve">   MAX(0, HLOOKUP(MONTH($B1960),'Farm Crops'!$B$18:$N$28,J$5,0)  - VLOOKUP(J$4,'Farm Crops'!$B$4:$G$13,6,0)/1000*0.65*$C1960)</f>
        <v>5069.4517986314759</v>
      </c>
      <c r="K1960" s="67">
        <f xml:space="preserve">   MAX(0, HLOOKUP(MONTH($B1960),'Farm Crops'!$B$18:$N$28,K$5,0)  - VLOOKUP(K$4,'Farm Crops'!$B$4:$G$13,6,0)/1000*0.65*$C1960)</f>
        <v>1198.7524359726294</v>
      </c>
      <c r="L1960" s="67">
        <f xml:space="preserve">   MAX(0, HLOOKUP(MONTH($B1960),'Farm Crops'!$B$18:$N$28,L$5,0)  - VLOOKUP(L$4,'Farm Crops'!$B$4:$G$13,6,0)/1000*0.65*$C1960)</f>
        <v>216.6175249266864</v>
      </c>
      <c r="M1960" s="67">
        <f xml:space="preserve">   MAX(0, HLOOKUP(MONTH($B1960),'Farm Crops'!$B$18:$N$28,M$5,0)  - VLOOKUP(M$4,'Farm Crops'!$B$4:$G$13,6,0)/1000*0.65*$C1960)</f>
        <v>1586.1027526881719</v>
      </c>
    </row>
    <row r="1961" spans="2:13" x14ac:dyDescent="0.2">
      <c r="B1961" s="4">
        <v>42438</v>
      </c>
      <c r="C1961" s="67">
        <f>'Observed Data'!$E1960</f>
        <v>0</v>
      </c>
      <c r="D1961" s="67">
        <f xml:space="preserve">   MAX(0, HLOOKUP(MONTH($B1961),'Farm Crops'!$B$18:$N$28,D$5,0)  - VLOOKUP(D$4,'Farm Crops'!$B$4:$G$13,6,0)/1000*0.65*$C1961)</f>
        <v>1531.0662756598242</v>
      </c>
      <c r="E1961" s="67">
        <f xml:space="preserve">   MAX(0, HLOOKUP(MONTH($B1961),'Farm Crops'!$B$18:$N$28,E$5,0)  - VLOOKUP(E$4,'Farm Crops'!$B$4:$G$13,6,0)/1000*0.65*$C1961)</f>
        <v>3466.1324261974582</v>
      </c>
      <c r="F1961" s="67">
        <f xml:space="preserve">   MAX(0, HLOOKUP(MONTH($B1961),'Farm Crops'!$B$18:$N$28,F$5,0)  - VLOOKUP(F$4,'Farm Crops'!$B$4:$G$13,6,0)/1000*0.65*$C1961)</f>
        <v>3804.660315738025</v>
      </c>
      <c r="G1961" s="67">
        <f xml:space="preserve">   MAX(0, HLOOKUP(MONTH($B1961),'Farm Crops'!$B$18:$N$28,G$5,0)  - VLOOKUP(G$4,'Farm Crops'!$B$4:$G$13,6,0)/1000*0.65*$C1961)</f>
        <v>1077.0389677419355</v>
      </c>
      <c r="H1961" s="67">
        <f xml:space="preserve">   MAX(0, HLOOKUP(MONTH($B1961),'Farm Crops'!$B$18:$N$28,H$5,0)  - VLOOKUP(H$4,'Farm Crops'!$B$4:$G$13,6,0)/1000*0.65*$C1961)</f>
        <v>3696.1074017595306</v>
      </c>
      <c r="I1961" s="67">
        <f xml:space="preserve">   MAX(0, HLOOKUP(MONTH($B1961),'Farm Crops'!$B$18:$N$28,I$5,0)  - VLOOKUP(I$4,'Farm Crops'!$B$4:$G$13,6,0)/1000*0.65*$C1961)</f>
        <v>2069.7117732160314</v>
      </c>
      <c r="J1961" s="67">
        <f xml:space="preserve">   MAX(0, HLOOKUP(MONTH($B1961),'Farm Crops'!$B$18:$N$28,J$5,0)  - VLOOKUP(J$4,'Farm Crops'!$B$4:$G$13,6,0)/1000*0.65*$C1961)</f>
        <v>5069.4517986314759</v>
      </c>
      <c r="K1961" s="67">
        <f xml:space="preserve">   MAX(0, HLOOKUP(MONTH($B1961),'Farm Crops'!$B$18:$N$28,K$5,0)  - VLOOKUP(K$4,'Farm Crops'!$B$4:$G$13,6,0)/1000*0.65*$C1961)</f>
        <v>1198.7524359726294</v>
      </c>
      <c r="L1961" s="67">
        <f xml:space="preserve">   MAX(0, HLOOKUP(MONTH($B1961),'Farm Crops'!$B$18:$N$28,L$5,0)  - VLOOKUP(L$4,'Farm Crops'!$B$4:$G$13,6,0)/1000*0.65*$C1961)</f>
        <v>216.6175249266864</v>
      </c>
      <c r="M1961" s="67">
        <f xml:space="preserve">   MAX(0, HLOOKUP(MONTH($B1961),'Farm Crops'!$B$18:$N$28,M$5,0)  - VLOOKUP(M$4,'Farm Crops'!$B$4:$G$13,6,0)/1000*0.65*$C1961)</f>
        <v>1586.1027526881719</v>
      </c>
    </row>
    <row r="1962" spans="2:13" x14ac:dyDescent="0.2">
      <c r="B1962" s="4">
        <v>42439</v>
      </c>
      <c r="C1962" s="67">
        <f>'Observed Data'!$E1961</f>
        <v>0</v>
      </c>
      <c r="D1962" s="67">
        <f xml:space="preserve">   MAX(0, HLOOKUP(MONTH($B1962),'Farm Crops'!$B$18:$N$28,D$5,0)  - VLOOKUP(D$4,'Farm Crops'!$B$4:$G$13,6,0)/1000*0.65*$C1962)</f>
        <v>1531.0662756598242</v>
      </c>
      <c r="E1962" s="67">
        <f xml:space="preserve">   MAX(0, HLOOKUP(MONTH($B1962),'Farm Crops'!$B$18:$N$28,E$5,0)  - VLOOKUP(E$4,'Farm Crops'!$B$4:$G$13,6,0)/1000*0.65*$C1962)</f>
        <v>3466.1324261974582</v>
      </c>
      <c r="F1962" s="67">
        <f xml:space="preserve">   MAX(0, HLOOKUP(MONTH($B1962),'Farm Crops'!$B$18:$N$28,F$5,0)  - VLOOKUP(F$4,'Farm Crops'!$B$4:$G$13,6,0)/1000*0.65*$C1962)</f>
        <v>3804.660315738025</v>
      </c>
      <c r="G1962" s="67">
        <f xml:space="preserve">   MAX(0, HLOOKUP(MONTH($B1962),'Farm Crops'!$B$18:$N$28,G$5,0)  - VLOOKUP(G$4,'Farm Crops'!$B$4:$G$13,6,0)/1000*0.65*$C1962)</f>
        <v>1077.0389677419355</v>
      </c>
      <c r="H1962" s="67">
        <f xml:space="preserve">   MAX(0, HLOOKUP(MONTH($B1962),'Farm Crops'!$B$18:$N$28,H$5,0)  - VLOOKUP(H$4,'Farm Crops'!$B$4:$G$13,6,0)/1000*0.65*$C1962)</f>
        <v>3696.1074017595306</v>
      </c>
      <c r="I1962" s="67">
        <f xml:space="preserve">   MAX(0, HLOOKUP(MONTH($B1962),'Farm Crops'!$B$18:$N$28,I$5,0)  - VLOOKUP(I$4,'Farm Crops'!$B$4:$G$13,6,0)/1000*0.65*$C1962)</f>
        <v>2069.7117732160314</v>
      </c>
      <c r="J1962" s="67">
        <f xml:space="preserve">   MAX(0, HLOOKUP(MONTH($B1962),'Farm Crops'!$B$18:$N$28,J$5,0)  - VLOOKUP(J$4,'Farm Crops'!$B$4:$G$13,6,0)/1000*0.65*$C1962)</f>
        <v>5069.4517986314759</v>
      </c>
      <c r="K1962" s="67">
        <f xml:space="preserve">   MAX(0, HLOOKUP(MONTH($B1962),'Farm Crops'!$B$18:$N$28,K$5,0)  - VLOOKUP(K$4,'Farm Crops'!$B$4:$G$13,6,0)/1000*0.65*$C1962)</f>
        <v>1198.7524359726294</v>
      </c>
      <c r="L1962" s="67">
        <f xml:space="preserve">   MAX(0, HLOOKUP(MONTH($B1962),'Farm Crops'!$B$18:$N$28,L$5,0)  - VLOOKUP(L$4,'Farm Crops'!$B$4:$G$13,6,0)/1000*0.65*$C1962)</f>
        <v>216.6175249266864</v>
      </c>
      <c r="M1962" s="67">
        <f xml:space="preserve">   MAX(0, HLOOKUP(MONTH($B1962),'Farm Crops'!$B$18:$N$28,M$5,0)  - VLOOKUP(M$4,'Farm Crops'!$B$4:$G$13,6,0)/1000*0.65*$C1962)</f>
        <v>1586.1027526881719</v>
      </c>
    </row>
    <row r="1963" spans="2:13" x14ac:dyDescent="0.2">
      <c r="B1963" s="4">
        <v>42440</v>
      </c>
      <c r="C1963" s="67">
        <f>'Observed Data'!$E1962</f>
        <v>0</v>
      </c>
      <c r="D1963" s="67">
        <f xml:space="preserve">   MAX(0, HLOOKUP(MONTH($B1963),'Farm Crops'!$B$18:$N$28,D$5,0)  - VLOOKUP(D$4,'Farm Crops'!$B$4:$G$13,6,0)/1000*0.65*$C1963)</f>
        <v>1531.0662756598242</v>
      </c>
      <c r="E1963" s="67">
        <f xml:space="preserve">   MAX(0, HLOOKUP(MONTH($B1963),'Farm Crops'!$B$18:$N$28,E$5,0)  - VLOOKUP(E$4,'Farm Crops'!$B$4:$G$13,6,0)/1000*0.65*$C1963)</f>
        <v>3466.1324261974582</v>
      </c>
      <c r="F1963" s="67">
        <f xml:space="preserve">   MAX(0, HLOOKUP(MONTH($B1963),'Farm Crops'!$B$18:$N$28,F$5,0)  - VLOOKUP(F$4,'Farm Crops'!$B$4:$G$13,6,0)/1000*0.65*$C1963)</f>
        <v>3804.660315738025</v>
      </c>
      <c r="G1963" s="67">
        <f xml:space="preserve">   MAX(0, HLOOKUP(MONTH($B1963),'Farm Crops'!$B$18:$N$28,G$5,0)  - VLOOKUP(G$4,'Farm Crops'!$B$4:$G$13,6,0)/1000*0.65*$C1963)</f>
        <v>1077.0389677419355</v>
      </c>
      <c r="H1963" s="67">
        <f xml:space="preserve">   MAX(0, HLOOKUP(MONTH($B1963),'Farm Crops'!$B$18:$N$28,H$5,0)  - VLOOKUP(H$4,'Farm Crops'!$B$4:$G$13,6,0)/1000*0.65*$C1963)</f>
        <v>3696.1074017595306</v>
      </c>
      <c r="I1963" s="67">
        <f xml:space="preserve">   MAX(0, HLOOKUP(MONTH($B1963),'Farm Crops'!$B$18:$N$28,I$5,0)  - VLOOKUP(I$4,'Farm Crops'!$B$4:$G$13,6,0)/1000*0.65*$C1963)</f>
        <v>2069.7117732160314</v>
      </c>
      <c r="J1963" s="67">
        <f xml:space="preserve">   MAX(0, HLOOKUP(MONTH($B1963),'Farm Crops'!$B$18:$N$28,J$5,0)  - VLOOKUP(J$4,'Farm Crops'!$B$4:$G$13,6,0)/1000*0.65*$C1963)</f>
        <v>5069.4517986314759</v>
      </c>
      <c r="K1963" s="67">
        <f xml:space="preserve">   MAX(0, HLOOKUP(MONTH($B1963),'Farm Crops'!$B$18:$N$28,K$5,0)  - VLOOKUP(K$4,'Farm Crops'!$B$4:$G$13,6,0)/1000*0.65*$C1963)</f>
        <v>1198.7524359726294</v>
      </c>
      <c r="L1963" s="67">
        <f xml:space="preserve">   MAX(0, HLOOKUP(MONTH($B1963),'Farm Crops'!$B$18:$N$28,L$5,0)  - VLOOKUP(L$4,'Farm Crops'!$B$4:$G$13,6,0)/1000*0.65*$C1963)</f>
        <v>216.6175249266864</v>
      </c>
      <c r="M1963" s="67">
        <f xml:space="preserve">   MAX(0, HLOOKUP(MONTH($B1963),'Farm Crops'!$B$18:$N$28,M$5,0)  - VLOOKUP(M$4,'Farm Crops'!$B$4:$G$13,6,0)/1000*0.65*$C1963)</f>
        <v>1586.1027526881719</v>
      </c>
    </row>
    <row r="1964" spans="2:13" x14ac:dyDescent="0.2">
      <c r="B1964" s="4">
        <v>42441</v>
      </c>
      <c r="C1964" s="67">
        <f>'Observed Data'!$E1963</f>
        <v>0</v>
      </c>
      <c r="D1964" s="67">
        <f xml:space="preserve">   MAX(0, HLOOKUP(MONTH($B1964),'Farm Crops'!$B$18:$N$28,D$5,0)  - VLOOKUP(D$4,'Farm Crops'!$B$4:$G$13,6,0)/1000*0.65*$C1964)</f>
        <v>1531.0662756598242</v>
      </c>
      <c r="E1964" s="67">
        <f xml:space="preserve">   MAX(0, HLOOKUP(MONTH($B1964),'Farm Crops'!$B$18:$N$28,E$5,0)  - VLOOKUP(E$4,'Farm Crops'!$B$4:$G$13,6,0)/1000*0.65*$C1964)</f>
        <v>3466.1324261974582</v>
      </c>
      <c r="F1964" s="67">
        <f xml:space="preserve">   MAX(0, HLOOKUP(MONTH($B1964),'Farm Crops'!$B$18:$N$28,F$5,0)  - VLOOKUP(F$4,'Farm Crops'!$B$4:$G$13,6,0)/1000*0.65*$C1964)</f>
        <v>3804.660315738025</v>
      </c>
      <c r="G1964" s="67">
        <f xml:space="preserve">   MAX(0, HLOOKUP(MONTH($B1964),'Farm Crops'!$B$18:$N$28,G$5,0)  - VLOOKUP(G$4,'Farm Crops'!$B$4:$G$13,6,0)/1000*0.65*$C1964)</f>
        <v>1077.0389677419355</v>
      </c>
      <c r="H1964" s="67">
        <f xml:space="preserve">   MAX(0, HLOOKUP(MONTH($B1964),'Farm Crops'!$B$18:$N$28,H$5,0)  - VLOOKUP(H$4,'Farm Crops'!$B$4:$G$13,6,0)/1000*0.65*$C1964)</f>
        <v>3696.1074017595306</v>
      </c>
      <c r="I1964" s="67">
        <f xml:space="preserve">   MAX(0, HLOOKUP(MONTH($B1964),'Farm Crops'!$B$18:$N$28,I$5,0)  - VLOOKUP(I$4,'Farm Crops'!$B$4:$G$13,6,0)/1000*0.65*$C1964)</f>
        <v>2069.7117732160314</v>
      </c>
      <c r="J1964" s="67">
        <f xml:space="preserve">   MAX(0, HLOOKUP(MONTH($B1964),'Farm Crops'!$B$18:$N$28,J$5,0)  - VLOOKUP(J$4,'Farm Crops'!$B$4:$G$13,6,0)/1000*0.65*$C1964)</f>
        <v>5069.4517986314759</v>
      </c>
      <c r="K1964" s="67">
        <f xml:space="preserve">   MAX(0, HLOOKUP(MONTH($B1964),'Farm Crops'!$B$18:$N$28,K$5,0)  - VLOOKUP(K$4,'Farm Crops'!$B$4:$G$13,6,0)/1000*0.65*$C1964)</f>
        <v>1198.7524359726294</v>
      </c>
      <c r="L1964" s="67">
        <f xml:space="preserve">   MAX(0, HLOOKUP(MONTH($B1964),'Farm Crops'!$B$18:$N$28,L$5,0)  - VLOOKUP(L$4,'Farm Crops'!$B$4:$G$13,6,0)/1000*0.65*$C1964)</f>
        <v>216.6175249266864</v>
      </c>
      <c r="M1964" s="67">
        <f xml:space="preserve">   MAX(0, HLOOKUP(MONTH($B1964),'Farm Crops'!$B$18:$N$28,M$5,0)  - VLOOKUP(M$4,'Farm Crops'!$B$4:$G$13,6,0)/1000*0.65*$C1964)</f>
        <v>1586.1027526881719</v>
      </c>
    </row>
    <row r="1965" spans="2:13" x14ac:dyDescent="0.2">
      <c r="B1965" s="4">
        <v>42442</v>
      </c>
      <c r="C1965" s="67">
        <f>'Observed Data'!$E1964</f>
        <v>0</v>
      </c>
      <c r="D1965" s="67">
        <f xml:space="preserve">   MAX(0, HLOOKUP(MONTH($B1965),'Farm Crops'!$B$18:$N$28,D$5,0)  - VLOOKUP(D$4,'Farm Crops'!$B$4:$G$13,6,0)/1000*0.65*$C1965)</f>
        <v>1531.0662756598242</v>
      </c>
      <c r="E1965" s="67">
        <f xml:space="preserve">   MAX(0, HLOOKUP(MONTH($B1965),'Farm Crops'!$B$18:$N$28,E$5,0)  - VLOOKUP(E$4,'Farm Crops'!$B$4:$G$13,6,0)/1000*0.65*$C1965)</f>
        <v>3466.1324261974582</v>
      </c>
      <c r="F1965" s="67">
        <f xml:space="preserve">   MAX(0, HLOOKUP(MONTH($B1965),'Farm Crops'!$B$18:$N$28,F$5,0)  - VLOOKUP(F$4,'Farm Crops'!$B$4:$G$13,6,0)/1000*0.65*$C1965)</f>
        <v>3804.660315738025</v>
      </c>
      <c r="G1965" s="67">
        <f xml:space="preserve">   MAX(0, HLOOKUP(MONTH($B1965),'Farm Crops'!$B$18:$N$28,G$5,0)  - VLOOKUP(G$4,'Farm Crops'!$B$4:$G$13,6,0)/1000*0.65*$C1965)</f>
        <v>1077.0389677419355</v>
      </c>
      <c r="H1965" s="67">
        <f xml:space="preserve">   MAX(0, HLOOKUP(MONTH($B1965),'Farm Crops'!$B$18:$N$28,H$5,0)  - VLOOKUP(H$4,'Farm Crops'!$B$4:$G$13,6,0)/1000*0.65*$C1965)</f>
        <v>3696.1074017595306</v>
      </c>
      <c r="I1965" s="67">
        <f xml:space="preserve">   MAX(0, HLOOKUP(MONTH($B1965),'Farm Crops'!$B$18:$N$28,I$5,0)  - VLOOKUP(I$4,'Farm Crops'!$B$4:$G$13,6,0)/1000*0.65*$C1965)</f>
        <v>2069.7117732160314</v>
      </c>
      <c r="J1965" s="67">
        <f xml:space="preserve">   MAX(0, HLOOKUP(MONTH($B1965),'Farm Crops'!$B$18:$N$28,J$5,0)  - VLOOKUP(J$4,'Farm Crops'!$B$4:$G$13,6,0)/1000*0.65*$C1965)</f>
        <v>5069.4517986314759</v>
      </c>
      <c r="K1965" s="67">
        <f xml:space="preserve">   MAX(0, HLOOKUP(MONTH($B1965),'Farm Crops'!$B$18:$N$28,K$5,0)  - VLOOKUP(K$4,'Farm Crops'!$B$4:$G$13,6,0)/1000*0.65*$C1965)</f>
        <v>1198.7524359726294</v>
      </c>
      <c r="L1965" s="67">
        <f xml:space="preserve">   MAX(0, HLOOKUP(MONTH($B1965),'Farm Crops'!$B$18:$N$28,L$5,0)  - VLOOKUP(L$4,'Farm Crops'!$B$4:$G$13,6,0)/1000*0.65*$C1965)</f>
        <v>216.6175249266864</v>
      </c>
      <c r="M1965" s="67">
        <f xml:space="preserve">   MAX(0, HLOOKUP(MONTH($B1965),'Farm Crops'!$B$18:$N$28,M$5,0)  - VLOOKUP(M$4,'Farm Crops'!$B$4:$G$13,6,0)/1000*0.65*$C1965)</f>
        <v>1586.1027526881719</v>
      </c>
    </row>
    <row r="1966" spans="2:13" x14ac:dyDescent="0.2">
      <c r="B1966" s="4">
        <v>42443</v>
      </c>
      <c r="C1966" s="67">
        <f>'Observed Data'!$E1965</f>
        <v>0</v>
      </c>
      <c r="D1966" s="67">
        <f xml:space="preserve">   MAX(0, HLOOKUP(MONTH($B1966),'Farm Crops'!$B$18:$N$28,D$5,0)  - VLOOKUP(D$4,'Farm Crops'!$B$4:$G$13,6,0)/1000*0.65*$C1966)</f>
        <v>1531.0662756598242</v>
      </c>
      <c r="E1966" s="67">
        <f xml:space="preserve">   MAX(0, HLOOKUP(MONTH($B1966),'Farm Crops'!$B$18:$N$28,E$5,0)  - VLOOKUP(E$4,'Farm Crops'!$B$4:$G$13,6,0)/1000*0.65*$C1966)</f>
        <v>3466.1324261974582</v>
      </c>
      <c r="F1966" s="67">
        <f xml:space="preserve">   MAX(0, HLOOKUP(MONTH($B1966),'Farm Crops'!$B$18:$N$28,F$5,0)  - VLOOKUP(F$4,'Farm Crops'!$B$4:$G$13,6,0)/1000*0.65*$C1966)</f>
        <v>3804.660315738025</v>
      </c>
      <c r="G1966" s="67">
        <f xml:space="preserve">   MAX(0, HLOOKUP(MONTH($B1966),'Farm Crops'!$B$18:$N$28,G$5,0)  - VLOOKUP(G$4,'Farm Crops'!$B$4:$G$13,6,0)/1000*0.65*$C1966)</f>
        <v>1077.0389677419355</v>
      </c>
      <c r="H1966" s="67">
        <f xml:space="preserve">   MAX(0, HLOOKUP(MONTH($B1966),'Farm Crops'!$B$18:$N$28,H$5,0)  - VLOOKUP(H$4,'Farm Crops'!$B$4:$G$13,6,0)/1000*0.65*$C1966)</f>
        <v>3696.1074017595306</v>
      </c>
      <c r="I1966" s="67">
        <f xml:space="preserve">   MAX(0, HLOOKUP(MONTH($B1966),'Farm Crops'!$B$18:$N$28,I$5,0)  - VLOOKUP(I$4,'Farm Crops'!$B$4:$G$13,6,0)/1000*0.65*$C1966)</f>
        <v>2069.7117732160314</v>
      </c>
      <c r="J1966" s="67">
        <f xml:space="preserve">   MAX(0, HLOOKUP(MONTH($B1966),'Farm Crops'!$B$18:$N$28,J$5,0)  - VLOOKUP(J$4,'Farm Crops'!$B$4:$G$13,6,0)/1000*0.65*$C1966)</f>
        <v>5069.4517986314759</v>
      </c>
      <c r="K1966" s="67">
        <f xml:space="preserve">   MAX(0, HLOOKUP(MONTH($B1966),'Farm Crops'!$B$18:$N$28,K$5,0)  - VLOOKUP(K$4,'Farm Crops'!$B$4:$G$13,6,0)/1000*0.65*$C1966)</f>
        <v>1198.7524359726294</v>
      </c>
      <c r="L1966" s="67">
        <f xml:space="preserve">   MAX(0, HLOOKUP(MONTH($B1966),'Farm Crops'!$B$18:$N$28,L$5,0)  - VLOOKUP(L$4,'Farm Crops'!$B$4:$G$13,6,0)/1000*0.65*$C1966)</f>
        <v>216.6175249266864</v>
      </c>
      <c r="M1966" s="67">
        <f xml:space="preserve">   MAX(0, HLOOKUP(MONTH($B1966),'Farm Crops'!$B$18:$N$28,M$5,0)  - VLOOKUP(M$4,'Farm Crops'!$B$4:$G$13,6,0)/1000*0.65*$C1966)</f>
        <v>1586.1027526881719</v>
      </c>
    </row>
    <row r="1967" spans="2:13" x14ac:dyDescent="0.2">
      <c r="B1967" s="4">
        <v>42444</v>
      </c>
      <c r="C1967" s="67">
        <f>'Observed Data'!$E1966</f>
        <v>0</v>
      </c>
      <c r="D1967" s="67">
        <f xml:space="preserve">   MAX(0, HLOOKUP(MONTH($B1967),'Farm Crops'!$B$18:$N$28,D$5,0)  - VLOOKUP(D$4,'Farm Crops'!$B$4:$G$13,6,0)/1000*0.65*$C1967)</f>
        <v>1531.0662756598242</v>
      </c>
      <c r="E1967" s="67">
        <f xml:space="preserve">   MAX(0, HLOOKUP(MONTH($B1967),'Farm Crops'!$B$18:$N$28,E$5,0)  - VLOOKUP(E$4,'Farm Crops'!$B$4:$G$13,6,0)/1000*0.65*$C1967)</f>
        <v>3466.1324261974582</v>
      </c>
      <c r="F1967" s="67">
        <f xml:space="preserve">   MAX(0, HLOOKUP(MONTH($B1967),'Farm Crops'!$B$18:$N$28,F$5,0)  - VLOOKUP(F$4,'Farm Crops'!$B$4:$G$13,6,0)/1000*0.65*$C1967)</f>
        <v>3804.660315738025</v>
      </c>
      <c r="G1967" s="67">
        <f xml:space="preserve">   MAX(0, HLOOKUP(MONTH($B1967),'Farm Crops'!$B$18:$N$28,G$5,0)  - VLOOKUP(G$4,'Farm Crops'!$B$4:$G$13,6,0)/1000*0.65*$C1967)</f>
        <v>1077.0389677419355</v>
      </c>
      <c r="H1967" s="67">
        <f xml:space="preserve">   MAX(0, HLOOKUP(MONTH($B1967),'Farm Crops'!$B$18:$N$28,H$5,0)  - VLOOKUP(H$4,'Farm Crops'!$B$4:$G$13,6,0)/1000*0.65*$C1967)</f>
        <v>3696.1074017595306</v>
      </c>
      <c r="I1967" s="67">
        <f xml:space="preserve">   MAX(0, HLOOKUP(MONTH($B1967),'Farm Crops'!$B$18:$N$28,I$5,0)  - VLOOKUP(I$4,'Farm Crops'!$B$4:$G$13,6,0)/1000*0.65*$C1967)</f>
        <v>2069.7117732160314</v>
      </c>
      <c r="J1967" s="67">
        <f xml:space="preserve">   MAX(0, HLOOKUP(MONTH($B1967),'Farm Crops'!$B$18:$N$28,J$5,0)  - VLOOKUP(J$4,'Farm Crops'!$B$4:$G$13,6,0)/1000*0.65*$C1967)</f>
        <v>5069.4517986314759</v>
      </c>
      <c r="K1967" s="67">
        <f xml:space="preserve">   MAX(0, HLOOKUP(MONTH($B1967),'Farm Crops'!$B$18:$N$28,K$5,0)  - VLOOKUP(K$4,'Farm Crops'!$B$4:$G$13,6,0)/1000*0.65*$C1967)</f>
        <v>1198.7524359726294</v>
      </c>
      <c r="L1967" s="67">
        <f xml:space="preserve">   MAX(0, HLOOKUP(MONTH($B1967),'Farm Crops'!$B$18:$N$28,L$5,0)  - VLOOKUP(L$4,'Farm Crops'!$B$4:$G$13,6,0)/1000*0.65*$C1967)</f>
        <v>216.6175249266864</v>
      </c>
      <c r="M1967" s="67">
        <f xml:space="preserve">   MAX(0, HLOOKUP(MONTH($B1967),'Farm Crops'!$B$18:$N$28,M$5,0)  - VLOOKUP(M$4,'Farm Crops'!$B$4:$G$13,6,0)/1000*0.65*$C1967)</f>
        <v>1586.1027526881719</v>
      </c>
    </row>
    <row r="1968" spans="2:13" x14ac:dyDescent="0.2">
      <c r="B1968" s="4">
        <v>42445</v>
      </c>
      <c r="C1968" s="67">
        <f>'Observed Data'!$E1967</f>
        <v>0</v>
      </c>
      <c r="D1968" s="67">
        <f xml:space="preserve">   MAX(0, HLOOKUP(MONTH($B1968),'Farm Crops'!$B$18:$N$28,D$5,0)  - VLOOKUP(D$4,'Farm Crops'!$B$4:$G$13,6,0)/1000*0.65*$C1968)</f>
        <v>1531.0662756598242</v>
      </c>
      <c r="E1968" s="67">
        <f xml:space="preserve">   MAX(0, HLOOKUP(MONTH($B1968),'Farm Crops'!$B$18:$N$28,E$5,0)  - VLOOKUP(E$4,'Farm Crops'!$B$4:$G$13,6,0)/1000*0.65*$C1968)</f>
        <v>3466.1324261974582</v>
      </c>
      <c r="F1968" s="67">
        <f xml:space="preserve">   MAX(0, HLOOKUP(MONTH($B1968),'Farm Crops'!$B$18:$N$28,F$5,0)  - VLOOKUP(F$4,'Farm Crops'!$B$4:$G$13,6,0)/1000*0.65*$C1968)</f>
        <v>3804.660315738025</v>
      </c>
      <c r="G1968" s="67">
        <f xml:space="preserve">   MAX(0, HLOOKUP(MONTH($B1968),'Farm Crops'!$B$18:$N$28,G$5,0)  - VLOOKUP(G$4,'Farm Crops'!$B$4:$G$13,6,0)/1000*0.65*$C1968)</f>
        <v>1077.0389677419355</v>
      </c>
      <c r="H1968" s="67">
        <f xml:space="preserve">   MAX(0, HLOOKUP(MONTH($B1968),'Farm Crops'!$B$18:$N$28,H$5,0)  - VLOOKUP(H$4,'Farm Crops'!$B$4:$G$13,6,0)/1000*0.65*$C1968)</f>
        <v>3696.1074017595306</v>
      </c>
      <c r="I1968" s="67">
        <f xml:space="preserve">   MAX(0, HLOOKUP(MONTH($B1968),'Farm Crops'!$B$18:$N$28,I$5,0)  - VLOOKUP(I$4,'Farm Crops'!$B$4:$G$13,6,0)/1000*0.65*$C1968)</f>
        <v>2069.7117732160314</v>
      </c>
      <c r="J1968" s="67">
        <f xml:space="preserve">   MAX(0, HLOOKUP(MONTH($B1968),'Farm Crops'!$B$18:$N$28,J$5,0)  - VLOOKUP(J$4,'Farm Crops'!$B$4:$G$13,6,0)/1000*0.65*$C1968)</f>
        <v>5069.4517986314759</v>
      </c>
      <c r="K1968" s="67">
        <f xml:space="preserve">   MAX(0, HLOOKUP(MONTH($B1968),'Farm Crops'!$B$18:$N$28,K$5,0)  - VLOOKUP(K$4,'Farm Crops'!$B$4:$G$13,6,0)/1000*0.65*$C1968)</f>
        <v>1198.7524359726294</v>
      </c>
      <c r="L1968" s="67">
        <f xml:space="preserve">   MAX(0, HLOOKUP(MONTH($B1968),'Farm Crops'!$B$18:$N$28,L$5,0)  - VLOOKUP(L$4,'Farm Crops'!$B$4:$G$13,6,0)/1000*0.65*$C1968)</f>
        <v>216.6175249266864</v>
      </c>
      <c r="M1968" s="67">
        <f xml:space="preserve">   MAX(0, HLOOKUP(MONTH($B1968),'Farm Crops'!$B$18:$N$28,M$5,0)  - VLOOKUP(M$4,'Farm Crops'!$B$4:$G$13,6,0)/1000*0.65*$C1968)</f>
        <v>1586.1027526881719</v>
      </c>
    </row>
    <row r="1969" spans="2:13" x14ac:dyDescent="0.2">
      <c r="B1969" s="4">
        <v>42446</v>
      </c>
      <c r="C1969" s="67">
        <f>'Observed Data'!$E1968</f>
        <v>0</v>
      </c>
      <c r="D1969" s="67">
        <f xml:space="preserve">   MAX(0, HLOOKUP(MONTH($B1969),'Farm Crops'!$B$18:$N$28,D$5,0)  - VLOOKUP(D$4,'Farm Crops'!$B$4:$G$13,6,0)/1000*0.65*$C1969)</f>
        <v>1531.0662756598242</v>
      </c>
      <c r="E1969" s="67">
        <f xml:space="preserve">   MAX(0, HLOOKUP(MONTH($B1969),'Farm Crops'!$B$18:$N$28,E$5,0)  - VLOOKUP(E$4,'Farm Crops'!$B$4:$G$13,6,0)/1000*0.65*$C1969)</f>
        <v>3466.1324261974582</v>
      </c>
      <c r="F1969" s="67">
        <f xml:space="preserve">   MAX(0, HLOOKUP(MONTH($B1969),'Farm Crops'!$B$18:$N$28,F$5,0)  - VLOOKUP(F$4,'Farm Crops'!$B$4:$G$13,6,0)/1000*0.65*$C1969)</f>
        <v>3804.660315738025</v>
      </c>
      <c r="G1969" s="67">
        <f xml:space="preserve">   MAX(0, HLOOKUP(MONTH($B1969),'Farm Crops'!$B$18:$N$28,G$5,0)  - VLOOKUP(G$4,'Farm Crops'!$B$4:$G$13,6,0)/1000*0.65*$C1969)</f>
        <v>1077.0389677419355</v>
      </c>
      <c r="H1969" s="67">
        <f xml:space="preserve">   MAX(0, HLOOKUP(MONTH($B1969),'Farm Crops'!$B$18:$N$28,H$5,0)  - VLOOKUP(H$4,'Farm Crops'!$B$4:$G$13,6,0)/1000*0.65*$C1969)</f>
        <v>3696.1074017595306</v>
      </c>
      <c r="I1969" s="67">
        <f xml:space="preserve">   MAX(0, HLOOKUP(MONTH($B1969),'Farm Crops'!$B$18:$N$28,I$5,0)  - VLOOKUP(I$4,'Farm Crops'!$B$4:$G$13,6,0)/1000*0.65*$C1969)</f>
        <v>2069.7117732160314</v>
      </c>
      <c r="J1969" s="67">
        <f xml:space="preserve">   MAX(0, HLOOKUP(MONTH($B1969),'Farm Crops'!$B$18:$N$28,J$5,0)  - VLOOKUP(J$4,'Farm Crops'!$B$4:$G$13,6,0)/1000*0.65*$C1969)</f>
        <v>5069.4517986314759</v>
      </c>
      <c r="K1969" s="67">
        <f xml:space="preserve">   MAX(0, HLOOKUP(MONTH($B1969),'Farm Crops'!$B$18:$N$28,K$5,0)  - VLOOKUP(K$4,'Farm Crops'!$B$4:$G$13,6,0)/1000*0.65*$C1969)</f>
        <v>1198.7524359726294</v>
      </c>
      <c r="L1969" s="67">
        <f xml:space="preserve">   MAX(0, HLOOKUP(MONTH($B1969),'Farm Crops'!$B$18:$N$28,L$5,0)  - VLOOKUP(L$4,'Farm Crops'!$B$4:$G$13,6,0)/1000*0.65*$C1969)</f>
        <v>216.6175249266864</v>
      </c>
      <c r="M1969" s="67">
        <f xml:space="preserve">   MAX(0, HLOOKUP(MONTH($B1969),'Farm Crops'!$B$18:$N$28,M$5,0)  - VLOOKUP(M$4,'Farm Crops'!$B$4:$G$13,6,0)/1000*0.65*$C1969)</f>
        <v>1586.1027526881719</v>
      </c>
    </row>
    <row r="1970" spans="2:13" x14ac:dyDescent="0.2">
      <c r="B1970" s="4">
        <v>42447</v>
      </c>
      <c r="C1970" s="67">
        <f>'Observed Data'!$E1969</f>
        <v>0</v>
      </c>
      <c r="D1970" s="67">
        <f xml:space="preserve">   MAX(0, HLOOKUP(MONTH($B1970),'Farm Crops'!$B$18:$N$28,D$5,0)  - VLOOKUP(D$4,'Farm Crops'!$B$4:$G$13,6,0)/1000*0.65*$C1970)</f>
        <v>1531.0662756598242</v>
      </c>
      <c r="E1970" s="67">
        <f xml:space="preserve">   MAX(0, HLOOKUP(MONTH($B1970),'Farm Crops'!$B$18:$N$28,E$5,0)  - VLOOKUP(E$4,'Farm Crops'!$B$4:$G$13,6,0)/1000*0.65*$C1970)</f>
        <v>3466.1324261974582</v>
      </c>
      <c r="F1970" s="67">
        <f xml:space="preserve">   MAX(0, HLOOKUP(MONTH($B1970),'Farm Crops'!$B$18:$N$28,F$5,0)  - VLOOKUP(F$4,'Farm Crops'!$B$4:$G$13,6,0)/1000*0.65*$C1970)</f>
        <v>3804.660315738025</v>
      </c>
      <c r="G1970" s="67">
        <f xml:space="preserve">   MAX(0, HLOOKUP(MONTH($B1970),'Farm Crops'!$B$18:$N$28,G$5,0)  - VLOOKUP(G$4,'Farm Crops'!$B$4:$G$13,6,0)/1000*0.65*$C1970)</f>
        <v>1077.0389677419355</v>
      </c>
      <c r="H1970" s="67">
        <f xml:space="preserve">   MAX(0, HLOOKUP(MONTH($B1970),'Farm Crops'!$B$18:$N$28,H$5,0)  - VLOOKUP(H$4,'Farm Crops'!$B$4:$G$13,6,0)/1000*0.65*$C1970)</f>
        <v>3696.1074017595306</v>
      </c>
      <c r="I1970" s="67">
        <f xml:space="preserve">   MAX(0, HLOOKUP(MONTH($B1970),'Farm Crops'!$B$18:$N$28,I$5,0)  - VLOOKUP(I$4,'Farm Crops'!$B$4:$G$13,6,0)/1000*0.65*$C1970)</f>
        <v>2069.7117732160314</v>
      </c>
      <c r="J1970" s="67">
        <f xml:space="preserve">   MAX(0, HLOOKUP(MONTH($B1970),'Farm Crops'!$B$18:$N$28,J$5,0)  - VLOOKUP(J$4,'Farm Crops'!$B$4:$G$13,6,0)/1000*0.65*$C1970)</f>
        <v>5069.4517986314759</v>
      </c>
      <c r="K1970" s="67">
        <f xml:space="preserve">   MAX(0, HLOOKUP(MONTH($B1970),'Farm Crops'!$B$18:$N$28,K$5,0)  - VLOOKUP(K$4,'Farm Crops'!$B$4:$G$13,6,0)/1000*0.65*$C1970)</f>
        <v>1198.7524359726294</v>
      </c>
      <c r="L1970" s="67">
        <f xml:space="preserve">   MAX(0, HLOOKUP(MONTH($B1970),'Farm Crops'!$B$18:$N$28,L$5,0)  - VLOOKUP(L$4,'Farm Crops'!$B$4:$G$13,6,0)/1000*0.65*$C1970)</f>
        <v>216.6175249266864</v>
      </c>
      <c r="M1970" s="67">
        <f xml:space="preserve">   MAX(0, HLOOKUP(MONTH($B1970),'Farm Crops'!$B$18:$N$28,M$5,0)  - VLOOKUP(M$4,'Farm Crops'!$B$4:$G$13,6,0)/1000*0.65*$C1970)</f>
        <v>1586.1027526881719</v>
      </c>
    </row>
    <row r="1971" spans="2:13" x14ac:dyDescent="0.2">
      <c r="B1971" s="4">
        <v>42448</v>
      </c>
      <c r="C1971" s="67">
        <f>'Observed Data'!$E1970</f>
        <v>0</v>
      </c>
      <c r="D1971" s="67">
        <f xml:space="preserve">   MAX(0, HLOOKUP(MONTH($B1971),'Farm Crops'!$B$18:$N$28,D$5,0)  - VLOOKUP(D$4,'Farm Crops'!$B$4:$G$13,6,0)/1000*0.65*$C1971)</f>
        <v>1531.0662756598242</v>
      </c>
      <c r="E1971" s="67">
        <f xml:space="preserve">   MAX(0, HLOOKUP(MONTH($B1971),'Farm Crops'!$B$18:$N$28,E$5,0)  - VLOOKUP(E$4,'Farm Crops'!$B$4:$G$13,6,0)/1000*0.65*$C1971)</f>
        <v>3466.1324261974582</v>
      </c>
      <c r="F1971" s="67">
        <f xml:space="preserve">   MAX(0, HLOOKUP(MONTH($B1971),'Farm Crops'!$B$18:$N$28,F$5,0)  - VLOOKUP(F$4,'Farm Crops'!$B$4:$G$13,6,0)/1000*0.65*$C1971)</f>
        <v>3804.660315738025</v>
      </c>
      <c r="G1971" s="67">
        <f xml:space="preserve">   MAX(0, HLOOKUP(MONTH($B1971),'Farm Crops'!$B$18:$N$28,G$5,0)  - VLOOKUP(G$4,'Farm Crops'!$B$4:$G$13,6,0)/1000*0.65*$C1971)</f>
        <v>1077.0389677419355</v>
      </c>
      <c r="H1971" s="67">
        <f xml:space="preserve">   MAX(0, HLOOKUP(MONTH($B1971),'Farm Crops'!$B$18:$N$28,H$5,0)  - VLOOKUP(H$4,'Farm Crops'!$B$4:$G$13,6,0)/1000*0.65*$C1971)</f>
        <v>3696.1074017595306</v>
      </c>
      <c r="I1971" s="67">
        <f xml:space="preserve">   MAX(0, HLOOKUP(MONTH($B1971),'Farm Crops'!$B$18:$N$28,I$5,0)  - VLOOKUP(I$4,'Farm Crops'!$B$4:$G$13,6,0)/1000*0.65*$C1971)</f>
        <v>2069.7117732160314</v>
      </c>
      <c r="J1971" s="67">
        <f xml:space="preserve">   MAX(0, HLOOKUP(MONTH($B1971),'Farm Crops'!$B$18:$N$28,J$5,0)  - VLOOKUP(J$4,'Farm Crops'!$B$4:$G$13,6,0)/1000*0.65*$C1971)</f>
        <v>5069.4517986314759</v>
      </c>
      <c r="K1971" s="67">
        <f xml:space="preserve">   MAX(0, HLOOKUP(MONTH($B1971),'Farm Crops'!$B$18:$N$28,K$5,0)  - VLOOKUP(K$4,'Farm Crops'!$B$4:$G$13,6,0)/1000*0.65*$C1971)</f>
        <v>1198.7524359726294</v>
      </c>
      <c r="L1971" s="67">
        <f xml:space="preserve">   MAX(0, HLOOKUP(MONTH($B1971),'Farm Crops'!$B$18:$N$28,L$5,0)  - VLOOKUP(L$4,'Farm Crops'!$B$4:$G$13,6,0)/1000*0.65*$C1971)</f>
        <v>216.6175249266864</v>
      </c>
      <c r="M1971" s="67">
        <f xml:space="preserve">   MAX(0, HLOOKUP(MONTH($B1971),'Farm Crops'!$B$18:$N$28,M$5,0)  - VLOOKUP(M$4,'Farm Crops'!$B$4:$G$13,6,0)/1000*0.65*$C1971)</f>
        <v>1586.1027526881719</v>
      </c>
    </row>
    <row r="1972" spans="2:13" x14ac:dyDescent="0.2">
      <c r="B1972" s="4">
        <v>42449</v>
      </c>
      <c r="C1972" s="67">
        <f>'Observed Data'!$E1971</f>
        <v>0</v>
      </c>
      <c r="D1972" s="67">
        <f xml:space="preserve">   MAX(0, HLOOKUP(MONTH($B1972),'Farm Crops'!$B$18:$N$28,D$5,0)  - VLOOKUP(D$4,'Farm Crops'!$B$4:$G$13,6,0)/1000*0.65*$C1972)</f>
        <v>1531.0662756598242</v>
      </c>
      <c r="E1972" s="67">
        <f xml:space="preserve">   MAX(0, HLOOKUP(MONTH($B1972),'Farm Crops'!$B$18:$N$28,E$5,0)  - VLOOKUP(E$4,'Farm Crops'!$B$4:$G$13,6,0)/1000*0.65*$C1972)</f>
        <v>3466.1324261974582</v>
      </c>
      <c r="F1972" s="67">
        <f xml:space="preserve">   MAX(0, HLOOKUP(MONTH($B1972),'Farm Crops'!$B$18:$N$28,F$5,0)  - VLOOKUP(F$4,'Farm Crops'!$B$4:$G$13,6,0)/1000*0.65*$C1972)</f>
        <v>3804.660315738025</v>
      </c>
      <c r="G1972" s="67">
        <f xml:space="preserve">   MAX(0, HLOOKUP(MONTH($B1972),'Farm Crops'!$B$18:$N$28,G$5,0)  - VLOOKUP(G$4,'Farm Crops'!$B$4:$G$13,6,0)/1000*0.65*$C1972)</f>
        <v>1077.0389677419355</v>
      </c>
      <c r="H1972" s="67">
        <f xml:space="preserve">   MAX(0, HLOOKUP(MONTH($B1972),'Farm Crops'!$B$18:$N$28,H$5,0)  - VLOOKUP(H$4,'Farm Crops'!$B$4:$G$13,6,0)/1000*0.65*$C1972)</f>
        <v>3696.1074017595306</v>
      </c>
      <c r="I1972" s="67">
        <f xml:space="preserve">   MAX(0, HLOOKUP(MONTH($B1972),'Farm Crops'!$B$18:$N$28,I$5,0)  - VLOOKUP(I$4,'Farm Crops'!$B$4:$G$13,6,0)/1000*0.65*$C1972)</f>
        <v>2069.7117732160314</v>
      </c>
      <c r="J1972" s="67">
        <f xml:space="preserve">   MAX(0, HLOOKUP(MONTH($B1972),'Farm Crops'!$B$18:$N$28,J$5,0)  - VLOOKUP(J$4,'Farm Crops'!$B$4:$G$13,6,0)/1000*0.65*$C1972)</f>
        <v>5069.4517986314759</v>
      </c>
      <c r="K1972" s="67">
        <f xml:space="preserve">   MAX(0, HLOOKUP(MONTH($B1972),'Farm Crops'!$B$18:$N$28,K$5,0)  - VLOOKUP(K$4,'Farm Crops'!$B$4:$G$13,6,0)/1000*0.65*$C1972)</f>
        <v>1198.7524359726294</v>
      </c>
      <c r="L1972" s="67">
        <f xml:space="preserve">   MAX(0, HLOOKUP(MONTH($B1972),'Farm Crops'!$B$18:$N$28,L$5,0)  - VLOOKUP(L$4,'Farm Crops'!$B$4:$G$13,6,0)/1000*0.65*$C1972)</f>
        <v>216.6175249266864</v>
      </c>
      <c r="M1972" s="67">
        <f xml:space="preserve">   MAX(0, HLOOKUP(MONTH($B1972),'Farm Crops'!$B$18:$N$28,M$5,0)  - VLOOKUP(M$4,'Farm Crops'!$B$4:$G$13,6,0)/1000*0.65*$C1972)</f>
        <v>1586.1027526881719</v>
      </c>
    </row>
    <row r="1973" spans="2:13" x14ac:dyDescent="0.2">
      <c r="B1973" s="4">
        <v>42450</v>
      </c>
      <c r="C1973" s="67">
        <f>'Observed Data'!$E1972</f>
        <v>0</v>
      </c>
      <c r="D1973" s="67">
        <f xml:space="preserve">   MAX(0, HLOOKUP(MONTH($B1973),'Farm Crops'!$B$18:$N$28,D$5,0)  - VLOOKUP(D$4,'Farm Crops'!$B$4:$G$13,6,0)/1000*0.65*$C1973)</f>
        <v>1531.0662756598242</v>
      </c>
      <c r="E1973" s="67">
        <f xml:space="preserve">   MAX(0, HLOOKUP(MONTH($B1973),'Farm Crops'!$B$18:$N$28,E$5,0)  - VLOOKUP(E$4,'Farm Crops'!$B$4:$G$13,6,0)/1000*0.65*$C1973)</f>
        <v>3466.1324261974582</v>
      </c>
      <c r="F1973" s="67">
        <f xml:space="preserve">   MAX(0, HLOOKUP(MONTH($B1973),'Farm Crops'!$B$18:$N$28,F$5,0)  - VLOOKUP(F$4,'Farm Crops'!$B$4:$G$13,6,0)/1000*0.65*$C1973)</f>
        <v>3804.660315738025</v>
      </c>
      <c r="G1973" s="67">
        <f xml:space="preserve">   MAX(0, HLOOKUP(MONTH($B1973),'Farm Crops'!$B$18:$N$28,G$5,0)  - VLOOKUP(G$4,'Farm Crops'!$B$4:$G$13,6,0)/1000*0.65*$C1973)</f>
        <v>1077.0389677419355</v>
      </c>
      <c r="H1973" s="67">
        <f xml:space="preserve">   MAX(0, HLOOKUP(MONTH($B1973),'Farm Crops'!$B$18:$N$28,H$5,0)  - VLOOKUP(H$4,'Farm Crops'!$B$4:$G$13,6,0)/1000*0.65*$C1973)</f>
        <v>3696.1074017595306</v>
      </c>
      <c r="I1973" s="67">
        <f xml:space="preserve">   MAX(0, HLOOKUP(MONTH($B1973),'Farm Crops'!$B$18:$N$28,I$5,0)  - VLOOKUP(I$4,'Farm Crops'!$B$4:$G$13,6,0)/1000*0.65*$C1973)</f>
        <v>2069.7117732160314</v>
      </c>
      <c r="J1973" s="67">
        <f xml:space="preserve">   MAX(0, HLOOKUP(MONTH($B1973),'Farm Crops'!$B$18:$N$28,J$5,0)  - VLOOKUP(J$4,'Farm Crops'!$B$4:$G$13,6,0)/1000*0.65*$C1973)</f>
        <v>5069.4517986314759</v>
      </c>
      <c r="K1973" s="67">
        <f xml:space="preserve">   MAX(0, HLOOKUP(MONTH($B1973),'Farm Crops'!$B$18:$N$28,K$5,0)  - VLOOKUP(K$4,'Farm Crops'!$B$4:$G$13,6,0)/1000*0.65*$C1973)</f>
        <v>1198.7524359726294</v>
      </c>
      <c r="L1973" s="67">
        <f xml:space="preserve">   MAX(0, HLOOKUP(MONTH($B1973),'Farm Crops'!$B$18:$N$28,L$5,0)  - VLOOKUP(L$4,'Farm Crops'!$B$4:$G$13,6,0)/1000*0.65*$C1973)</f>
        <v>216.6175249266864</v>
      </c>
      <c r="M1973" s="67">
        <f xml:space="preserve">   MAX(0, HLOOKUP(MONTH($B1973),'Farm Crops'!$B$18:$N$28,M$5,0)  - VLOOKUP(M$4,'Farm Crops'!$B$4:$G$13,6,0)/1000*0.65*$C1973)</f>
        <v>1586.1027526881719</v>
      </c>
    </row>
    <row r="1974" spans="2:13" x14ac:dyDescent="0.2">
      <c r="B1974" s="4">
        <v>42451</v>
      </c>
      <c r="C1974" s="67">
        <f>'Observed Data'!$E1973</f>
        <v>0</v>
      </c>
      <c r="D1974" s="67">
        <f xml:space="preserve">   MAX(0, HLOOKUP(MONTH($B1974),'Farm Crops'!$B$18:$N$28,D$5,0)  - VLOOKUP(D$4,'Farm Crops'!$B$4:$G$13,6,0)/1000*0.65*$C1974)</f>
        <v>1531.0662756598242</v>
      </c>
      <c r="E1974" s="67">
        <f xml:space="preserve">   MAX(0, HLOOKUP(MONTH($B1974),'Farm Crops'!$B$18:$N$28,E$5,0)  - VLOOKUP(E$4,'Farm Crops'!$B$4:$G$13,6,0)/1000*0.65*$C1974)</f>
        <v>3466.1324261974582</v>
      </c>
      <c r="F1974" s="67">
        <f xml:space="preserve">   MAX(0, HLOOKUP(MONTH($B1974),'Farm Crops'!$B$18:$N$28,F$5,0)  - VLOOKUP(F$4,'Farm Crops'!$B$4:$G$13,6,0)/1000*0.65*$C1974)</f>
        <v>3804.660315738025</v>
      </c>
      <c r="G1974" s="67">
        <f xml:space="preserve">   MAX(0, HLOOKUP(MONTH($B1974),'Farm Crops'!$B$18:$N$28,G$5,0)  - VLOOKUP(G$4,'Farm Crops'!$B$4:$G$13,6,0)/1000*0.65*$C1974)</f>
        <v>1077.0389677419355</v>
      </c>
      <c r="H1974" s="67">
        <f xml:space="preserve">   MAX(0, HLOOKUP(MONTH($B1974),'Farm Crops'!$B$18:$N$28,H$5,0)  - VLOOKUP(H$4,'Farm Crops'!$B$4:$G$13,6,0)/1000*0.65*$C1974)</f>
        <v>3696.1074017595306</v>
      </c>
      <c r="I1974" s="67">
        <f xml:space="preserve">   MAX(0, HLOOKUP(MONTH($B1974),'Farm Crops'!$B$18:$N$28,I$5,0)  - VLOOKUP(I$4,'Farm Crops'!$B$4:$G$13,6,0)/1000*0.65*$C1974)</f>
        <v>2069.7117732160314</v>
      </c>
      <c r="J1974" s="67">
        <f xml:space="preserve">   MAX(0, HLOOKUP(MONTH($B1974),'Farm Crops'!$B$18:$N$28,J$5,0)  - VLOOKUP(J$4,'Farm Crops'!$B$4:$G$13,6,0)/1000*0.65*$C1974)</f>
        <v>5069.4517986314759</v>
      </c>
      <c r="K1974" s="67">
        <f xml:space="preserve">   MAX(0, HLOOKUP(MONTH($B1974),'Farm Crops'!$B$18:$N$28,K$5,0)  - VLOOKUP(K$4,'Farm Crops'!$B$4:$G$13,6,0)/1000*0.65*$C1974)</f>
        <v>1198.7524359726294</v>
      </c>
      <c r="L1974" s="67">
        <f xml:space="preserve">   MAX(0, HLOOKUP(MONTH($B1974),'Farm Crops'!$B$18:$N$28,L$5,0)  - VLOOKUP(L$4,'Farm Crops'!$B$4:$G$13,6,0)/1000*0.65*$C1974)</f>
        <v>216.6175249266864</v>
      </c>
      <c r="M1974" s="67">
        <f xml:space="preserve">   MAX(0, HLOOKUP(MONTH($B1974),'Farm Crops'!$B$18:$N$28,M$5,0)  - VLOOKUP(M$4,'Farm Crops'!$B$4:$G$13,6,0)/1000*0.65*$C1974)</f>
        <v>1586.1027526881719</v>
      </c>
    </row>
    <row r="1975" spans="2:13" x14ac:dyDescent="0.2">
      <c r="B1975" s="4">
        <v>42452</v>
      </c>
      <c r="C1975" s="67">
        <f>'Observed Data'!$E1974</f>
        <v>0</v>
      </c>
      <c r="D1975" s="67">
        <f xml:space="preserve">   MAX(0, HLOOKUP(MONTH($B1975),'Farm Crops'!$B$18:$N$28,D$5,0)  - VLOOKUP(D$4,'Farm Crops'!$B$4:$G$13,6,0)/1000*0.65*$C1975)</f>
        <v>1531.0662756598242</v>
      </c>
      <c r="E1975" s="67">
        <f xml:space="preserve">   MAX(0, HLOOKUP(MONTH($B1975),'Farm Crops'!$B$18:$N$28,E$5,0)  - VLOOKUP(E$4,'Farm Crops'!$B$4:$G$13,6,0)/1000*0.65*$C1975)</f>
        <v>3466.1324261974582</v>
      </c>
      <c r="F1975" s="67">
        <f xml:space="preserve">   MAX(0, HLOOKUP(MONTH($B1975),'Farm Crops'!$B$18:$N$28,F$5,0)  - VLOOKUP(F$4,'Farm Crops'!$B$4:$G$13,6,0)/1000*0.65*$C1975)</f>
        <v>3804.660315738025</v>
      </c>
      <c r="G1975" s="67">
        <f xml:space="preserve">   MAX(0, HLOOKUP(MONTH($B1975),'Farm Crops'!$B$18:$N$28,G$5,0)  - VLOOKUP(G$4,'Farm Crops'!$B$4:$G$13,6,0)/1000*0.65*$C1975)</f>
        <v>1077.0389677419355</v>
      </c>
      <c r="H1975" s="67">
        <f xml:space="preserve">   MAX(0, HLOOKUP(MONTH($B1975),'Farm Crops'!$B$18:$N$28,H$5,0)  - VLOOKUP(H$4,'Farm Crops'!$B$4:$G$13,6,0)/1000*0.65*$C1975)</f>
        <v>3696.1074017595306</v>
      </c>
      <c r="I1975" s="67">
        <f xml:space="preserve">   MAX(0, HLOOKUP(MONTH($B1975),'Farm Crops'!$B$18:$N$28,I$5,0)  - VLOOKUP(I$4,'Farm Crops'!$B$4:$G$13,6,0)/1000*0.65*$C1975)</f>
        <v>2069.7117732160314</v>
      </c>
      <c r="J1975" s="67">
        <f xml:space="preserve">   MAX(0, HLOOKUP(MONTH($B1975),'Farm Crops'!$B$18:$N$28,J$5,0)  - VLOOKUP(J$4,'Farm Crops'!$B$4:$G$13,6,0)/1000*0.65*$C1975)</f>
        <v>5069.4517986314759</v>
      </c>
      <c r="K1975" s="67">
        <f xml:space="preserve">   MAX(0, HLOOKUP(MONTH($B1975),'Farm Crops'!$B$18:$N$28,K$5,0)  - VLOOKUP(K$4,'Farm Crops'!$B$4:$G$13,6,0)/1000*0.65*$C1975)</f>
        <v>1198.7524359726294</v>
      </c>
      <c r="L1975" s="67">
        <f xml:space="preserve">   MAX(0, HLOOKUP(MONTH($B1975),'Farm Crops'!$B$18:$N$28,L$5,0)  - VLOOKUP(L$4,'Farm Crops'!$B$4:$G$13,6,0)/1000*0.65*$C1975)</f>
        <v>216.6175249266864</v>
      </c>
      <c r="M1975" s="67">
        <f xml:space="preserve">   MAX(0, HLOOKUP(MONTH($B1975),'Farm Crops'!$B$18:$N$28,M$5,0)  - VLOOKUP(M$4,'Farm Crops'!$B$4:$G$13,6,0)/1000*0.65*$C1975)</f>
        <v>1586.1027526881719</v>
      </c>
    </row>
    <row r="1976" spans="2:13" x14ac:dyDescent="0.2">
      <c r="B1976" s="4">
        <v>42453</v>
      </c>
      <c r="C1976" s="67">
        <f>'Observed Data'!$E1975</f>
        <v>0</v>
      </c>
      <c r="D1976" s="67">
        <f xml:space="preserve">   MAX(0, HLOOKUP(MONTH($B1976),'Farm Crops'!$B$18:$N$28,D$5,0)  - VLOOKUP(D$4,'Farm Crops'!$B$4:$G$13,6,0)/1000*0.65*$C1976)</f>
        <v>1531.0662756598242</v>
      </c>
      <c r="E1976" s="67">
        <f xml:space="preserve">   MAX(0, HLOOKUP(MONTH($B1976),'Farm Crops'!$B$18:$N$28,E$5,0)  - VLOOKUP(E$4,'Farm Crops'!$B$4:$G$13,6,0)/1000*0.65*$C1976)</f>
        <v>3466.1324261974582</v>
      </c>
      <c r="F1976" s="67">
        <f xml:space="preserve">   MAX(0, HLOOKUP(MONTH($B1976),'Farm Crops'!$B$18:$N$28,F$5,0)  - VLOOKUP(F$4,'Farm Crops'!$B$4:$G$13,6,0)/1000*0.65*$C1976)</f>
        <v>3804.660315738025</v>
      </c>
      <c r="G1976" s="67">
        <f xml:space="preserve">   MAX(0, HLOOKUP(MONTH($B1976),'Farm Crops'!$B$18:$N$28,G$5,0)  - VLOOKUP(G$4,'Farm Crops'!$B$4:$G$13,6,0)/1000*0.65*$C1976)</f>
        <v>1077.0389677419355</v>
      </c>
      <c r="H1976" s="67">
        <f xml:space="preserve">   MAX(0, HLOOKUP(MONTH($B1976),'Farm Crops'!$B$18:$N$28,H$5,0)  - VLOOKUP(H$4,'Farm Crops'!$B$4:$G$13,6,0)/1000*0.65*$C1976)</f>
        <v>3696.1074017595306</v>
      </c>
      <c r="I1976" s="67">
        <f xml:space="preserve">   MAX(0, HLOOKUP(MONTH($B1976),'Farm Crops'!$B$18:$N$28,I$5,0)  - VLOOKUP(I$4,'Farm Crops'!$B$4:$G$13,6,0)/1000*0.65*$C1976)</f>
        <v>2069.7117732160314</v>
      </c>
      <c r="J1976" s="67">
        <f xml:space="preserve">   MAX(0, HLOOKUP(MONTH($B1976),'Farm Crops'!$B$18:$N$28,J$5,0)  - VLOOKUP(J$4,'Farm Crops'!$B$4:$G$13,6,0)/1000*0.65*$C1976)</f>
        <v>5069.4517986314759</v>
      </c>
      <c r="K1976" s="67">
        <f xml:space="preserve">   MAX(0, HLOOKUP(MONTH($B1976),'Farm Crops'!$B$18:$N$28,K$5,0)  - VLOOKUP(K$4,'Farm Crops'!$B$4:$G$13,6,0)/1000*0.65*$C1976)</f>
        <v>1198.7524359726294</v>
      </c>
      <c r="L1976" s="67">
        <f xml:space="preserve">   MAX(0, HLOOKUP(MONTH($B1976),'Farm Crops'!$B$18:$N$28,L$5,0)  - VLOOKUP(L$4,'Farm Crops'!$B$4:$G$13,6,0)/1000*0.65*$C1976)</f>
        <v>216.6175249266864</v>
      </c>
      <c r="M1976" s="67">
        <f xml:space="preserve">   MAX(0, HLOOKUP(MONTH($B1976),'Farm Crops'!$B$18:$N$28,M$5,0)  - VLOOKUP(M$4,'Farm Crops'!$B$4:$G$13,6,0)/1000*0.65*$C1976)</f>
        <v>1586.1027526881719</v>
      </c>
    </row>
    <row r="1977" spans="2:13" x14ac:dyDescent="0.2">
      <c r="B1977" s="4">
        <v>42454</v>
      </c>
      <c r="C1977" s="67">
        <f>'Observed Data'!$E1976</f>
        <v>0</v>
      </c>
      <c r="D1977" s="67">
        <f xml:space="preserve">   MAX(0, HLOOKUP(MONTH($B1977),'Farm Crops'!$B$18:$N$28,D$5,0)  - VLOOKUP(D$4,'Farm Crops'!$B$4:$G$13,6,0)/1000*0.65*$C1977)</f>
        <v>1531.0662756598242</v>
      </c>
      <c r="E1977" s="67">
        <f xml:space="preserve">   MAX(0, HLOOKUP(MONTH($B1977),'Farm Crops'!$B$18:$N$28,E$5,0)  - VLOOKUP(E$4,'Farm Crops'!$B$4:$G$13,6,0)/1000*0.65*$C1977)</f>
        <v>3466.1324261974582</v>
      </c>
      <c r="F1977" s="67">
        <f xml:space="preserve">   MAX(0, HLOOKUP(MONTH($B1977),'Farm Crops'!$B$18:$N$28,F$5,0)  - VLOOKUP(F$4,'Farm Crops'!$B$4:$G$13,6,0)/1000*0.65*$C1977)</f>
        <v>3804.660315738025</v>
      </c>
      <c r="G1977" s="67">
        <f xml:space="preserve">   MAX(0, HLOOKUP(MONTH($B1977),'Farm Crops'!$B$18:$N$28,G$5,0)  - VLOOKUP(G$4,'Farm Crops'!$B$4:$G$13,6,0)/1000*0.65*$C1977)</f>
        <v>1077.0389677419355</v>
      </c>
      <c r="H1977" s="67">
        <f xml:space="preserve">   MAX(0, HLOOKUP(MONTH($B1977),'Farm Crops'!$B$18:$N$28,H$5,0)  - VLOOKUP(H$4,'Farm Crops'!$B$4:$G$13,6,0)/1000*0.65*$C1977)</f>
        <v>3696.1074017595306</v>
      </c>
      <c r="I1977" s="67">
        <f xml:space="preserve">   MAX(0, HLOOKUP(MONTH($B1977),'Farm Crops'!$B$18:$N$28,I$5,0)  - VLOOKUP(I$4,'Farm Crops'!$B$4:$G$13,6,0)/1000*0.65*$C1977)</f>
        <v>2069.7117732160314</v>
      </c>
      <c r="J1977" s="67">
        <f xml:space="preserve">   MAX(0, HLOOKUP(MONTH($B1977),'Farm Crops'!$B$18:$N$28,J$5,0)  - VLOOKUP(J$4,'Farm Crops'!$B$4:$G$13,6,0)/1000*0.65*$C1977)</f>
        <v>5069.4517986314759</v>
      </c>
      <c r="K1977" s="67">
        <f xml:space="preserve">   MAX(0, HLOOKUP(MONTH($B1977),'Farm Crops'!$B$18:$N$28,K$5,0)  - VLOOKUP(K$4,'Farm Crops'!$B$4:$G$13,6,0)/1000*0.65*$C1977)</f>
        <v>1198.7524359726294</v>
      </c>
      <c r="L1977" s="67">
        <f xml:space="preserve">   MAX(0, HLOOKUP(MONTH($B1977),'Farm Crops'!$B$18:$N$28,L$5,0)  - VLOOKUP(L$4,'Farm Crops'!$B$4:$G$13,6,0)/1000*0.65*$C1977)</f>
        <v>216.6175249266864</v>
      </c>
      <c r="M1977" s="67">
        <f xml:space="preserve">   MAX(0, HLOOKUP(MONTH($B1977),'Farm Crops'!$B$18:$N$28,M$5,0)  - VLOOKUP(M$4,'Farm Crops'!$B$4:$G$13,6,0)/1000*0.65*$C1977)</f>
        <v>1586.1027526881719</v>
      </c>
    </row>
    <row r="1978" spans="2:13" x14ac:dyDescent="0.2">
      <c r="B1978" s="4">
        <v>42455</v>
      </c>
      <c r="C1978" s="67">
        <f>'Observed Data'!$E1977</f>
        <v>0</v>
      </c>
      <c r="D1978" s="67">
        <f xml:space="preserve">   MAX(0, HLOOKUP(MONTH($B1978),'Farm Crops'!$B$18:$N$28,D$5,0)  - VLOOKUP(D$4,'Farm Crops'!$B$4:$G$13,6,0)/1000*0.65*$C1978)</f>
        <v>1531.0662756598242</v>
      </c>
      <c r="E1978" s="67">
        <f xml:space="preserve">   MAX(0, HLOOKUP(MONTH($B1978),'Farm Crops'!$B$18:$N$28,E$5,0)  - VLOOKUP(E$4,'Farm Crops'!$B$4:$G$13,6,0)/1000*0.65*$C1978)</f>
        <v>3466.1324261974582</v>
      </c>
      <c r="F1978" s="67">
        <f xml:space="preserve">   MAX(0, HLOOKUP(MONTH($B1978),'Farm Crops'!$B$18:$N$28,F$5,0)  - VLOOKUP(F$4,'Farm Crops'!$B$4:$G$13,6,0)/1000*0.65*$C1978)</f>
        <v>3804.660315738025</v>
      </c>
      <c r="G1978" s="67">
        <f xml:space="preserve">   MAX(0, HLOOKUP(MONTH($B1978),'Farm Crops'!$B$18:$N$28,G$5,0)  - VLOOKUP(G$4,'Farm Crops'!$B$4:$G$13,6,0)/1000*0.65*$C1978)</f>
        <v>1077.0389677419355</v>
      </c>
      <c r="H1978" s="67">
        <f xml:space="preserve">   MAX(0, HLOOKUP(MONTH($B1978),'Farm Crops'!$B$18:$N$28,H$5,0)  - VLOOKUP(H$4,'Farm Crops'!$B$4:$G$13,6,0)/1000*0.65*$C1978)</f>
        <v>3696.1074017595306</v>
      </c>
      <c r="I1978" s="67">
        <f xml:space="preserve">   MAX(0, HLOOKUP(MONTH($B1978),'Farm Crops'!$B$18:$N$28,I$5,0)  - VLOOKUP(I$4,'Farm Crops'!$B$4:$G$13,6,0)/1000*0.65*$C1978)</f>
        <v>2069.7117732160314</v>
      </c>
      <c r="J1978" s="67">
        <f xml:space="preserve">   MAX(0, HLOOKUP(MONTH($B1978),'Farm Crops'!$B$18:$N$28,J$5,0)  - VLOOKUP(J$4,'Farm Crops'!$B$4:$G$13,6,0)/1000*0.65*$C1978)</f>
        <v>5069.4517986314759</v>
      </c>
      <c r="K1978" s="67">
        <f xml:space="preserve">   MAX(0, HLOOKUP(MONTH($B1978),'Farm Crops'!$B$18:$N$28,K$5,0)  - VLOOKUP(K$4,'Farm Crops'!$B$4:$G$13,6,0)/1000*0.65*$C1978)</f>
        <v>1198.7524359726294</v>
      </c>
      <c r="L1978" s="67">
        <f xml:space="preserve">   MAX(0, HLOOKUP(MONTH($B1978),'Farm Crops'!$B$18:$N$28,L$5,0)  - VLOOKUP(L$4,'Farm Crops'!$B$4:$G$13,6,0)/1000*0.65*$C1978)</f>
        <v>216.6175249266864</v>
      </c>
      <c r="M1978" s="67">
        <f xml:space="preserve">   MAX(0, HLOOKUP(MONTH($B1978),'Farm Crops'!$B$18:$N$28,M$5,0)  - VLOOKUP(M$4,'Farm Crops'!$B$4:$G$13,6,0)/1000*0.65*$C1978)</f>
        <v>1586.1027526881719</v>
      </c>
    </row>
    <row r="1979" spans="2:13" x14ac:dyDescent="0.2">
      <c r="B1979" s="4">
        <v>42456</v>
      </c>
      <c r="C1979" s="67">
        <f>'Observed Data'!$E1978</f>
        <v>32</v>
      </c>
      <c r="D1979" s="67">
        <f xml:space="preserve">   MAX(0, HLOOKUP(MONTH($B1979),'Farm Crops'!$B$18:$N$28,D$5,0)  - VLOOKUP(D$4,'Farm Crops'!$B$4:$G$13,6,0)/1000*0.65*$C1979)</f>
        <v>0</v>
      </c>
      <c r="E1979" s="67">
        <f xml:space="preserve">   MAX(0, HLOOKUP(MONTH($B1979),'Farm Crops'!$B$18:$N$28,E$5,0)  - VLOOKUP(E$4,'Farm Crops'!$B$4:$G$13,6,0)/1000*0.65*$C1979)</f>
        <v>0</v>
      </c>
      <c r="F1979" s="67">
        <f xml:space="preserve">   MAX(0, HLOOKUP(MONTH($B1979),'Farm Crops'!$B$18:$N$28,F$5,0)  - VLOOKUP(F$4,'Farm Crops'!$B$4:$G$13,6,0)/1000*0.65*$C1979)</f>
        <v>0</v>
      </c>
      <c r="G1979" s="67">
        <f xml:space="preserve">   MAX(0, HLOOKUP(MONTH($B1979),'Farm Crops'!$B$18:$N$28,G$5,0)  - VLOOKUP(G$4,'Farm Crops'!$B$4:$G$13,6,0)/1000*0.65*$C1979)</f>
        <v>0</v>
      </c>
      <c r="H1979" s="67">
        <f xml:space="preserve">   MAX(0, HLOOKUP(MONTH($B1979),'Farm Crops'!$B$18:$N$28,H$5,0)  - VLOOKUP(H$4,'Farm Crops'!$B$4:$G$13,6,0)/1000*0.65*$C1979)</f>
        <v>0</v>
      </c>
      <c r="I1979" s="67">
        <f xml:space="preserve">   MAX(0, HLOOKUP(MONTH($B1979),'Farm Crops'!$B$18:$N$28,I$5,0)  - VLOOKUP(I$4,'Farm Crops'!$B$4:$G$13,6,0)/1000*0.65*$C1979)</f>
        <v>0</v>
      </c>
      <c r="J1979" s="67">
        <f xml:space="preserve">   MAX(0, HLOOKUP(MONTH($B1979),'Farm Crops'!$B$18:$N$28,J$5,0)  - VLOOKUP(J$4,'Farm Crops'!$B$4:$G$13,6,0)/1000*0.65*$C1979)</f>
        <v>0</v>
      </c>
      <c r="K1979" s="67">
        <f xml:space="preserve">   MAX(0, HLOOKUP(MONTH($B1979),'Farm Crops'!$B$18:$N$28,K$5,0)  - VLOOKUP(K$4,'Farm Crops'!$B$4:$G$13,6,0)/1000*0.65*$C1979)</f>
        <v>0</v>
      </c>
      <c r="L1979" s="67">
        <f xml:space="preserve">   MAX(0, HLOOKUP(MONTH($B1979),'Farm Crops'!$B$18:$N$28,L$5,0)  - VLOOKUP(L$4,'Farm Crops'!$B$4:$G$13,6,0)/1000*0.65*$C1979)</f>
        <v>0</v>
      </c>
      <c r="M1979" s="67">
        <f xml:space="preserve">   MAX(0, HLOOKUP(MONTH($B1979),'Farm Crops'!$B$18:$N$28,M$5,0)  - VLOOKUP(M$4,'Farm Crops'!$B$4:$G$13,6,0)/1000*0.65*$C1979)</f>
        <v>0</v>
      </c>
    </row>
    <row r="1980" spans="2:13" x14ac:dyDescent="0.2">
      <c r="B1980" s="4">
        <v>42457</v>
      </c>
      <c r="C1980" s="67">
        <f>'Observed Data'!$E1979</f>
        <v>0</v>
      </c>
      <c r="D1980" s="67">
        <f xml:space="preserve">   MAX(0, HLOOKUP(MONTH($B1980),'Farm Crops'!$B$18:$N$28,D$5,0)  - VLOOKUP(D$4,'Farm Crops'!$B$4:$G$13,6,0)/1000*0.65*$C1980)</f>
        <v>1531.0662756598242</v>
      </c>
      <c r="E1980" s="67">
        <f xml:space="preserve">   MAX(0, HLOOKUP(MONTH($B1980),'Farm Crops'!$B$18:$N$28,E$5,0)  - VLOOKUP(E$4,'Farm Crops'!$B$4:$G$13,6,0)/1000*0.65*$C1980)</f>
        <v>3466.1324261974582</v>
      </c>
      <c r="F1980" s="67">
        <f xml:space="preserve">   MAX(0, HLOOKUP(MONTH($B1980),'Farm Crops'!$B$18:$N$28,F$5,0)  - VLOOKUP(F$4,'Farm Crops'!$B$4:$G$13,6,0)/1000*0.65*$C1980)</f>
        <v>3804.660315738025</v>
      </c>
      <c r="G1980" s="67">
        <f xml:space="preserve">   MAX(0, HLOOKUP(MONTH($B1980),'Farm Crops'!$B$18:$N$28,G$5,0)  - VLOOKUP(G$4,'Farm Crops'!$B$4:$G$13,6,0)/1000*0.65*$C1980)</f>
        <v>1077.0389677419355</v>
      </c>
      <c r="H1980" s="67">
        <f xml:space="preserve">   MAX(0, HLOOKUP(MONTH($B1980),'Farm Crops'!$B$18:$N$28,H$5,0)  - VLOOKUP(H$4,'Farm Crops'!$B$4:$G$13,6,0)/1000*0.65*$C1980)</f>
        <v>3696.1074017595306</v>
      </c>
      <c r="I1980" s="67">
        <f xml:space="preserve">   MAX(0, HLOOKUP(MONTH($B1980),'Farm Crops'!$B$18:$N$28,I$5,0)  - VLOOKUP(I$4,'Farm Crops'!$B$4:$G$13,6,0)/1000*0.65*$C1980)</f>
        <v>2069.7117732160314</v>
      </c>
      <c r="J1980" s="67">
        <f xml:space="preserve">   MAX(0, HLOOKUP(MONTH($B1980),'Farm Crops'!$B$18:$N$28,J$5,0)  - VLOOKUP(J$4,'Farm Crops'!$B$4:$G$13,6,0)/1000*0.65*$C1980)</f>
        <v>5069.4517986314759</v>
      </c>
      <c r="K1980" s="67">
        <f xml:space="preserve">   MAX(0, HLOOKUP(MONTH($B1980),'Farm Crops'!$B$18:$N$28,K$5,0)  - VLOOKUP(K$4,'Farm Crops'!$B$4:$G$13,6,0)/1000*0.65*$C1980)</f>
        <v>1198.7524359726294</v>
      </c>
      <c r="L1980" s="67">
        <f xml:space="preserve">   MAX(0, HLOOKUP(MONTH($B1980),'Farm Crops'!$B$18:$N$28,L$5,0)  - VLOOKUP(L$4,'Farm Crops'!$B$4:$G$13,6,0)/1000*0.65*$C1980)</f>
        <v>216.6175249266864</v>
      </c>
      <c r="M1980" s="67">
        <f xml:space="preserve">   MAX(0, HLOOKUP(MONTH($B1980),'Farm Crops'!$B$18:$N$28,M$5,0)  - VLOOKUP(M$4,'Farm Crops'!$B$4:$G$13,6,0)/1000*0.65*$C1980)</f>
        <v>1586.1027526881719</v>
      </c>
    </row>
    <row r="1981" spans="2:13" x14ac:dyDescent="0.2">
      <c r="B1981" s="4">
        <v>42458</v>
      </c>
      <c r="C1981" s="67">
        <f>'Observed Data'!$E1980</f>
        <v>0</v>
      </c>
      <c r="D1981" s="67">
        <f xml:space="preserve">   MAX(0, HLOOKUP(MONTH($B1981),'Farm Crops'!$B$18:$N$28,D$5,0)  - VLOOKUP(D$4,'Farm Crops'!$B$4:$G$13,6,0)/1000*0.65*$C1981)</f>
        <v>1531.0662756598242</v>
      </c>
      <c r="E1981" s="67">
        <f xml:space="preserve">   MAX(0, HLOOKUP(MONTH($B1981),'Farm Crops'!$B$18:$N$28,E$5,0)  - VLOOKUP(E$4,'Farm Crops'!$B$4:$G$13,6,0)/1000*0.65*$C1981)</f>
        <v>3466.1324261974582</v>
      </c>
      <c r="F1981" s="67">
        <f xml:space="preserve">   MAX(0, HLOOKUP(MONTH($B1981),'Farm Crops'!$B$18:$N$28,F$5,0)  - VLOOKUP(F$4,'Farm Crops'!$B$4:$G$13,6,0)/1000*0.65*$C1981)</f>
        <v>3804.660315738025</v>
      </c>
      <c r="G1981" s="67">
        <f xml:space="preserve">   MAX(0, HLOOKUP(MONTH($B1981),'Farm Crops'!$B$18:$N$28,G$5,0)  - VLOOKUP(G$4,'Farm Crops'!$B$4:$G$13,6,0)/1000*0.65*$C1981)</f>
        <v>1077.0389677419355</v>
      </c>
      <c r="H1981" s="67">
        <f xml:space="preserve">   MAX(0, HLOOKUP(MONTH($B1981),'Farm Crops'!$B$18:$N$28,H$5,0)  - VLOOKUP(H$4,'Farm Crops'!$B$4:$G$13,6,0)/1000*0.65*$C1981)</f>
        <v>3696.1074017595306</v>
      </c>
      <c r="I1981" s="67">
        <f xml:space="preserve">   MAX(0, HLOOKUP(MONTH($B1981),'Farm Crops'!$B$18:$N$28,I$5,0)  - VLOOKUP(I$4,'Farm Crops'!$B$4:$G$13,6,0)/1000*0.65*$C1981)</f>
        <v>2069.7117732160314</v>
      </c>
      <c r="J1981" s="67">
        <f xml:space="preserve">   MAX(0, HLOOKUP(MONTH($B1981),'Farm Crops'!$B$18:$N$28,J$5,0)  - VLOOKUP(J$4,'Farm Crops'!$B$4:$G$13,6,0)/1000*0.65*$C1981)</f>
        <v>5069.4517986314759</v>
      </c>
      <c r="K1981" s="67">
        <f xml:space="preserve">   MAX(0, HLOOKUP(MONTH($B1981),'Farm Crops'!$B$18:$N$28,K$5,0)  - VLOOKUP(K$4,'Farm Crops'!$B$4:$G$13,6,0)/1000*0.65*$C1981)</f>
        <v>1198.7524359726294</v>
      </c>
      <c r="L1981" s="67">
        <f xml:space="preserve">   MAX(0, HLOOKUP(MONTH($B1981),'Farm Crops'!$B$18:$N$28,L$5,0)  - VLOOKUP(L$4,'Farm Crops'!$B$4:$G$13,6,0)/1000*0.65*$C1981)</f>
        <v>216.6175249266864</v>
      </c>
      <c r="M1981" s="67">
        <f xml:space="preserve">   MAX(0, HLOOKUP(MONTH($B1981),'Farm Crops'!$B$18:$N$28,M$5,0)  - VLOOKUP(M$4,'Farm Crops'!$B$4:$G$13,6,0)/1000*0.65*$C1981)</f>
        <v>1586.1027526881719</v>
      </c>
    </row>
    <row r="1982" spans="2:13" x14ac:dyDescent="0.2">
      <c r="B1982" s="4">
        <v>42459</v>
      </c>
      <c r="C1982" s="67">
        <f>'Observed Data'!$E1981</f>
        <v>0</v>
      </c>
      <c r="D1982" s="67">
        <f xml:space="preserve">   MAX(0, HLOOKUP(MONTH($B1982),'Farm Crops'!$B$18:$N$28,D$5,0)  - VLOOKUP(D$4,'Farm Crops'!$B$4:$G$13,6,0)/1000*0.65*$C1982)</f>
        <v>1531.0662756598242</v>
      </c>
      <c r="E1982" s="67">
        <f xml:space="preserve">   MAX(0, HLOOKUP(MONTH($B1982),'Farm Crops'!$B$18:$N$28,E$5,0)  - VLOOKUP(E$4,'Farm Crops'!$B$4:$G$13,6,0)/1000*0.65*$C1982)</f>
        <v>3466.1324261974582</v>
      </c>
      <c r="F1982" s="67">
        <f xml:space="preserve">   MAX(0, HLOOKUP(MONTH($B1982),'Farm Crops'!$B$18:$N$28,F$5,0)  - VLOOKUP(F$4,'Farm Crops'!$B$4:$G$13,6,0)/1000*0.65*$C1982)</f>
        <v>3804.660315738025</v>
      </c>
      <c r="G1982" s="67">
        <f xml:space="preserve">   MAX(0, HLOOKUP(MONTH($B1982),'Farm Crops'!$B$18:$N$28,G$5,0)  - VLOOKUP(G$4,'Farm Crops'!$B$4:$G$13,6,0)/1000*0.65*$C1982)</f>
        <v>1077.0389677419355</v>
      </c>
      <c r="H1982" s="67">
        <f xml:space="preserve">   MAX(0, HLOOKUP(MONTH($B1982),'Farm Crops'!$B$18:$N$28,H$5,0)  - VLOOKUP(H$4,'Farm Crops'!$B$4:$G$13,6,0)/1000*0.65*$C1982)</f>
        <v>3696.1074017595306</v>
      </c>
      <c r="I1982" s="67">
        <f xml:space="preserve">   MAX(0, HLOOKUP(MONTH($B1982),'Farm Crops'!$B$18:$N$28,I$5,0)  - VLOOKUP(I$4,'Farm Crops'!$B$4:$G$13,6,0)/1000*0.65*$C1982)</f>
        <v>2069.7117732160314</v>
      </c>
      <c r="J1982" s="67">
        <f xml:space="preserve">   MAX(0, HLOOKUP(MONTH($B1982),'Farm Crops'!$B$18:$N$28,J$5,0)  - VLOOKUP(J$4,'Farm Crops'!$B$4:$G$13,6,0)/1000*0.65*$C1982)</f>
        <v>5069.4517986314759</v>
      </c>
      <c r="K1982" s="67">
        <f xml:space="preserve">   MAX(0, HLOOKUP(MONTH($B1982),'Farm Crops'!$B$18:$N$28,K$5,0)  - VLOOKUP(K$4,'Farm Crops'!$B$4:$G$13,6,0)/1000*0.65*$C1982)</f>
        <v>1198.7524359726294</v>
      </c>
      <c r="L1982" s="67">
        <f xml:space="preserve">   MAX(0, HLOOKUP(MONTH($B1982),'Farm Crops'!$B$18:$N$28,L$5,0)  - VLOOKUP(L$4,'Farm Crops'!$B$4:$G$13,6,0)/1000*0.65*$C1982)</f>
        <v>216.6175249266864</v>
      </c>
      <c r="M1982" s="67">
        <f xml:space="preserve">   MAX(0, HLOOKUP(MONTH($B1982),'Farm Crops'!$B$18:$N$28,M$5,0)  - VLOOKUP(M$4,'Farm Crops'!$B$4:$G$13,6,0)/1000*0.65*$C1982)</f>
        <v>1586.1027526881719</v>
      </c>
    </row>
    <row r="1983" spans="2:13" x14ac:dyDescent="0.2">
      <c r="B1983" s="4">
        <v>42460</v>
      </c>
      <c r="C1983" s="67">
        <f>'Observed Data'!$E1982</f>
        <v>0</v>
      </c>
      <c r="D1983" s="67">
        <f xml:space="preserve">   MAX(0, HLOOKUP(MONTH($B1983),'Farm Crops'!$B$18:$N$28,D$5,0)  - VLOOKUP(D$4,'Farm Crops'!$B$4:$G$13,6,0)/1000*0.65*$C1983)</f>
        <v>1531.0662756598242</v>
      </c>
      <c r="E1983" s="67">
        <f xml:space="preserve">   MAX(0, HLOOKUP(MONTH($B1983),'Farm Crops'!$B$18:$N$28,E$5,0)  - VLOOKUP(E$4,'Farm Crops'!$B$4:$G$13,6,0)/1000*0.65*$C1983)</f>
        <v>3466.1324261974582</v>
      </c>
      <c r="F1983" s="67">
        <f xml:space="preserve">   MAX(0, HLOOKUP(MONTH($B1983),'Farm Crops'!$B$18:$N$28,F$5,0)  - VLOOKUP(F$4,'Farm Crops'!$B$4:$G$13,6,0)/1000*0.65*$C1983)</f>
        <v>3804.660315738025</v>
      </c>
      <c r="G1983" s="67">
        <f xml:space="preserve">   MAX(0, HLOOKUP(MONTH($B1983),'Farm Crops'!$B$18:$N$28,G$5,0)  - VLOOKUP(G$4,'Farm Crops'!$B$4:$G$13,6,0)/1000*0.65*$C1983)</f>
        <v>1077.0389677419355</v>
      </c>
      <c r="H1983" s="67">
        <f xml:space="preserve">   MAX(0, HLOOKUP(MONTH($B1983),'Farm Crops'!$B$18:$N$28,H$5,0)  - VLOOKUP(H$4,'Farm Crops'!$B$4:$G$13,6,0)/1000*0.65*$C1983)</f>
        <v>3696.1074017595306</v>
      </c>
      <c r="I1983" s="67">
        <f xml:space="preserve">   MAX(0, HLOOKUP(MONTH($B1983),'Farm Crops'!$B$18:$N$28,I$5,0)  - VLOOKUP(I$4,'Farm Crops'!$B$4:$G$13,6,0)/1000*0.65*$C1983)</f>
        <v>2069.7117732160314</v>
      </c>
      <c r="J1983" s="67">
        <f xml:space="preserve">   MAX(0, HLOOKUP(MONTH($B1983),'Farm Crops'!$B$18:$N$28,J$5,0)  - VLOOKUP(J$4,'Farm Crops'!$B$4:$G$13,6,0)/1000*0.65*$C1983)</f>
        <v>5069.4517986314759</v>
      </c>
      <c r="K1983" s="67">
        <f xml:space="preserve">   MAX(0, HLOOKUP(MONTH($B1983),'Farm Crops'!$B$18:$N$28,K$5,0)  - VLOOKUP(K$4,'Farm Crops'!$B$4:$G$13,6,0)/1000*0.65*$C1983)</f>
        <v>1198.7524359726294</v>
      </c>
      <c r="L1983" s="67">
        <f xml:space="preserve">   MAX(0, HLOOKUP(MONTH($B1983),'Farm Crops'!$B$18:$N$28,L$5,0)  - VLOOKUP(L$4,'Farm Crops'!$B$4:$G$13,6,0)/1000*0.65*$C1983)</f>
        <v>216.6175249266864</v>
      </c>
      <c r="M1983" s="67">
        <f xml:space="preserve">   MAX(0, HLOOKUP(MONTH($B1983),'Farm Crops'!$B$18:$N$28,M$5,0)  - VLOOKUP(M$4,'Farm Crops'!$B$4:$G$13,6,0)/1000*0.65*$C1983)</f>
        <v>1586.1027526881719</v>
      </c>
    </row>
    <row r="1984" spans="2:13" x14ac:dyDescent="0.2">
      <c r="B1984" s="4">
        <v>42461</v>
      </c>
      <c r="C1984" s="67">
        <f>'Observed Data'!$E1983</f>
        <v>0</v>
      </c>
      <c r="D1984" s="67">
        <f xml:space="preserve">   MAX(0, HLOOKUP(MONTH($B1984),'Farm Crops'!$B$18:$N$28,D$5,0)  - VLOOKUP(D$4,'Farm Crops'!$B$4:$G$13,6,0)/1000*0.65*$C1984)</f>
        <v>1025.8393939393941</v>
      </c>
      <c r="E1984" s="67">
        <f xml:space="preserve">   MAX(0, HLOOKUP(MONTH($B1984),'Farm Crops'!$B$18:$N$28,E$5,0)  - VLOOKUP(E$4,'Farm Crops'!$B$4:$G$13,6,0)/1000*0.65*$C1984)</f>
        <v>937.53234343434372</v>
      </c>
      <c r="F1984" s="67">
        <f xml:space="preserve">   MAX(0, HLOOKUP(MONTH($B1984),'Farm Crops'!$B$18:$N$28,F$5,0)  - VLOOKUP(F$4,'Farm Crops'!$B$4:$G$13,6,0)/1000*0.65*$C1984)</f>
        <v>1216.0814343434345</v>
      </c>
      <c r="G1984" s="67">
        <f xml:space="preserve">   MAX(0, HLOOKUP(MONTH($B1984),'Farm Crops'!$B$18:$N$28,G$5,0)  - VLOOKUP(G$4,'Farm Crops'!$B$4:$G$13,6,0)/1000*0.65*$C1984)</f>
        <v>284.43955555555561</v>
      </c>
      <c r="H1984" s="67">
        <f xml:space="preserve">   MAX(0, HLOOKUP(MONTH($B1984),'Farm Crops'!$B$18:$N$28,H$5,0)  - VLOOKUP(H$4,'Farm Crops'!$B$4:$G$13,6,0)/1000*0.65*$C1984)</f>
        <v>976.11987878787886</v>
      </c>
      <c r="I1984" s="67">
        <f xml:space="preserve">   MAX(0, HLOOKUP(MONTH($B1984),'Farm Crops'!$B$18:$N$28,I$5,0)  - VLOOKUP(I$4,'Farm Crops'!$B$4:$G$13,6,0)/1000*0.65*$C1984)</f>
        <v>790.09601010101017</v>
      </c>
      <c r="J1984" s="67">
        <f xml:space="preserve">   MAX(0, HLOOKUP(MONTH($B1984),'Farm Crops'!$B$18:$N$28,J$5,0)  - VLOOKUP(J$4,'Farm Crops'!$B$4:$G$13,6,0)/1000*0.65*$C1984)</f>
        <v>1939.9596363636367</v>
      </c>
      <c r="K1984" s="67">
        <f xml:space="preserve">   MAX(0, HLOOKUP(MONTH($B1984),'Farm Crops'!$B$18:$N$28,K$5,0)  - VLOOKUP(K$4,'Farm Crops'!$B$4:$G$13,6,0)/1000*0.65*$C1984)</f>
        <v>442.98290909090906</v>
      </c>
      <c r="L1984" s="67">
        <f xml:space="preserve">   MAX(0, HLOOKUP(MONTH($B1984),'Farm Crops'!$B$18:$N$28,L$5,0)  - VLOOKUP(L$4,'Farm Crops'!$B$4:$G$13,6,0)/1000*0.65*$C1984)</f>
        <v>77.774101010101049</v>
      </c>
      <c r="M1984" s="67">
        <f xml:space="preserve">   MAX(0, HLOOKUP(MONTH($B1984),'Farm Crops'!$B$18:$N$28,M$5,0)  - VLOOKUP(M$4,'Farm Crops'!$B$4:$G$13,6,0)/1000*0.65*$C1984)</f>
        <v>520.85684848484857</v>
      </c>
    </row>
    <row r="1985" spans="2:13" x14ac:dyDescent="0.2">
      <c r="B1985" s="4">
        <v>42462</v>
      </c>
      <c r="C1985" s="67">
        <f>'Observed Data'!$E1984</f>
        <v>0</v>
      </c>
      <c r="D1985" s="67">
        <f xml:space="preserve">   MAX(0, HLOOKUP(MONTH($B1985),'Farm Crops'!$B$18:$N$28,D$5,0)  - VLOOKUP(D$4,'Farm Crops'!$B$4:$G$13,6,0)/1000*0.65*$C1985)</f>
        <v>1025.8393939393941</v>
      </c>
      <c r="E1985" s="67">
        <f xml:space="preserve">   MAX(0, HLOOKUP(MONTH($B1985),'Farm Crops'!$B$18:$N$28,E$5,0)  - VLOOKUP(E$4,'Farm Crops'!$B$4:$G$13,6,0)/1000*0.65*$C1985)</f>
        <v>937.53234343434372</v>
      </c>
      <c r="F1985" s="67">
        <f xml:space="preserve">   MAX(0, HLOOKUP(MONTH($B1985),'Farm Crops'!$B$18:$N$28,F$5,0)  - VLOOKUP(F$4,'Farm Crops'!$B$4:$G$13,6,0)/1000*0.65*$C1985)</f>
        <v>1216.0814343434345</v>
      </c>
      <c r="G1985" s="67">
        <f xml:space="preserve">   MAX(0, HLOOKUP(MONTH($B1985),'Farm Crops'!$B$18:$N$28,G$5,0)  - VLOOKUP(G$4,'Farm Crops'!$B$4:$G$13,6,0)/1000*0.65*$C1985)</f>
        <v>284.43955555555561</v>
      </c>
      <c r="H1985" s="67">
        <f xml:space="preserve">   MAX(0, HLOOKUP(MONTH($B1985),'Farm Crops'!$B$18:$N$28,H$5,0)  - VLOOKUP(H$4,'Farm Crops'!$B$4:$G$13,6,0)/1000*0.65*$C1985)</f>
        <v>976.11987878787886</v>
      </c>
      <c r="I1985" s="67">
        <f xml:space="preserve">   MAX(0, HLOOKUP(MONTH($B1985),'Farm Crops'!$B$18:$N$28,I$5,0)  - VLOOKUP(I$4,'Farm Crops'!$B$4:$G$13,6,0)/1000*0.65*$C1985)</f>
        <v>790.09601010101017</v>
      </c>
      <c r="J1985" s="67">
        <f xml:space="preserve">   MAX(0, HLOOKUP(MONTH($B1985),'Farm Crops'!$B$18:$N$28,J$5,0)  - VLOOKUP(J$4,'Farm Crops'!$B$4:$G$13,6,0)/1000*0.65*$C1985)</f>
        <v>1939.9596363636367</v>
      </c>
      <c r="K1985" s="67">
        <f xml:space="preserve">   MAX(0, HLOOKUP(MONTH($B1985),'Farm Crops'!$B$18:$N$28,K$5,0)  - VLOOKUP(K$4,'Farm Crops'!$B$4:$G$13,6,0)/1000*0.65*$C1985)</f>
        <v>442.98290909090906</v>
      </c>
      <c r="L1985" s="67">
        <f xml:space="preserve">   MAX(0, HLOOKUP(MONTH($B1985),'Farm Crops'!$B$18:$N$28,L$5,0)  - VLOOKUP(L$4,'Farm Crops'!$B$4:$G$13,6,0)/1000*0.65*$C1985)</f>
        <v>77.774101010101049</v>
      </c>
      <c r="M1985" s="67">
        <f xml:space="preserve">   MAX(0, HLOOKUP(MONTH($B1985),'Farm Crops'!$B$18:$N$28,M$5,0)  - VLOOKUP(M$4,'Farm Crops'!$B$4:$G$13,6,0)/1000*0.65*$C1985)</f>
        <v>520.85684848484857</v>
      </c>
    </row>
    <row r="1986" spans="2:13" x14ac:dyDescent="0.2">
      <c r="B1986" s="4">
        <v>42463</v>
      </c>
      <c r="C1986" s="67">
        <f>'Observed Data'!$E1985</f>
        <v>0</v>
      </c>
      <c r="D1986" s="67">
        <f xml:space="preserve">   MAX(0, HLOOKUP(MONTH($B1986),'Farm Crops'!$B$18:$N$28,D$5,0)  - VLOOKUP(D$4,'Farm Crops'!$B$4:$G$13,6,0)/1000*0.65*$C1986)</f>
        <v>1025.8393939393941</v>
      </c>
      <c r="E1986" s="67">
        <f xml:space="preserve">   MAX(0, HLOOKUP(MONTH($B1986),'Farm Crops'!$B$18:$N$28,E$5,0)  - VLOOKUP(E$4,'Farm Crops'!$B$4:$G$13,6,0)/1000*0.65*$C1986)</f>
        <v>937.53234343434372</v>
      </c>
      <c r="F1986" s="67">
        <f xml:space="preserve">   MAX(0, HLOOKUP(MONTH($B1986),'Farm Crops'!$B$18:$N$28,F$5,0)  - VLOOKUP(F$4,'Farm Crops'!$B$4:$G$13,6,0)/1000*0.65*$C1986)</f>
        <v>1216.0814343434345</v>
      </c>
      <c r="G1986" s="67">
        <f xml:space="preserve">   MAX(0, HLOOKUP(MONTH($B1986),'Farm Crops'!$B$18:$N$28,G$5,0)  - VLOOKUP(G$4,'Farm Crops'!$B$4:$G$13,6,0)/1000*0.65*$C1986)</f>
        <v>284.43955555555561</v>
      </c>
      <c r="H1986" s="67">
        <f xml:space="preserve">   MAX(0, HLOOKUP(MONTH($B1986),'Farm Crops'!$B$18:$N$28,H$5,0)  - VLOOKUP(H$4,'Farm Crops'!$B$4:$G$13,6,0)/1000*0.65*$C1986)</f>
        <v>976.11987878787886</v>
      </c>
      <c r="I1986" s="67">
        <f xml:space="preserve">   MAX(0, HLOOKUP(MONTH($B1986),'Farm Crops'!$B$18:$N$28,I$5,0)  - VLOOKUP(I$4,'Farm Crops'!$B$4:$G$13,6,0)/1000*0.65*$C1986)</f>
        <v>790.09601010101017</v>
      </c>
      <c r="J1986" s="67">
        <f xml:space="preserve">   MAX(0, HLOOKUP(MONTH($B1986),'Farm Crops'!$B$18:$N$28,J$5,0)  - VLOOKUP(J$4,'Farm Crops'!$B$4:$G$13,6,0)/1000*0.65*$C1986)</f>
        <v>1939.9596363636367</v>
      </c>
      <c r="K1986" s="67">
        <f xml:space="preserve">   MAX(0, HLOOKUP(MONTH($B1986),'Farm Crops'!$B$18:$N$28,K$5,0)  - VLOOKUP(K$4,'Farm Crops'!$B$4:$G$13,6,0)/1000*0.65*$C1986)</f>
        <v>442.98290909090906</v>
      </c>
      <c r="L1986" s="67">
        <f xml:space="preserve">   MAX(0, HLOOKUP(MONTH($B1986),'Farm Crops'!$B$18:$N$28,L$5,0)  - VLOOKUP(L$4,'Farm Crops'!$B$4:$G$13,6,0)/1000*0.65*$C1986)</f>
        <v>77.774101010101049</v>
      </c>
      <c r="M1986" s="67">
        <f xml:space="preserve">   MAX(0, HLOOKUP(MONTH($B1986),'Farm Crops'!$B$18:$N$28,M$5,0)  - VLOOKUP(M$4,'Farm Crops'!$B$4:$G$13,6,0)/1000*0.65*$C1986)</f>
        <v>520.85684848484857</v>
      </c>
    </row>
    <row r="1987" spans="2:13" x14ac:dyDescent="0.2">
      <c r="B1987" s="4">
        <v>42464</v>
      </c>
      <c r="C1987" s="67">
        <f>'Observed Data'!$E1986</f>
        <v>0</v>
      </c>
      <c r="D1987" s="67">
        <f xml:space="preserve">   MAX(0, HLOOKUP(MONTH($B1987),'Farm Crops'!$B$18:$N$28,D$5,0)  - VLOOKUP(D$4,'Farm Crops'!$B$4:$G$13,6,0)/1000*0.65*$C1987)</f>
        <v>1025.8393939393941</v>
      </c>
      <c r="E1987" s="67">
        <f xml:space="preserve">   MAX(0, HLOOKUP(MONTH($B1987),'Farm Crops'!$B$18:$N$28,E$5,0)  - VLOOKUP(E$4,'Farm Crops'!$B$4:$G$13,6,0)/1000*0.65*$C1987)</f>
        <v>937.53234343434372</v>
      </c>
      <c r="F1987" s="67">
        <f xml:space="preserve">   MAX(0, HLOOKUP(MONTH($B1987),'Farm Crops'!$B$18:$N$28,F$5,0)  - VLOOKUP(F$4,'Farm Crops'!$B$4:$G$13,6,0)/1000*0.65*$C1987)</f>
        <v>1216.0814343434345</v>
      </c>
      <c r="G1987" s="67">
        <f xml:space="preserve">   MAX(0, HLOOKUP(MONTH($B1987),'Farm Crops'!$B$18:$N$28,G$5,0)  - VLOOKUP(G$4,'Farm Crops'!$B$4:$G$13,6,0)/1000*0.65*$C1987)</f>
        <v>284.43955555555561</v>
      </c>
      <c r="H1987" s="67">
        <f xml:space="preserve">   MAX(0, HLOOKUP(MONTH($B1987),'Farm Crops'!$B$18:$N$28,H$5,0)  - VLOOKUP(H$4,'Farm Crops'!$B$4:$G$13,6,0)/1000*0.65*$C1987)</f>
        <v>976.11987878787886</v>
      </c>
      <c r="I1987" s="67">
        <f xml:space="preserve">   MAX(0, HLOOKUP(MONTH($B1987),'Farm Crops'!$B$18:$N$28,I$5,0)  - VLOOKUP(I$4,'Farm Crops'!$B$4:$G$13,6,0)/1000*0.65*$C1987)</f>
        <v>790.09601010101017</v>
      </c>
      <c r="J1987" s="67">
        <f xml:space="preserve">   MAX(0, HLOOKUP(MONTH($B1987),'Farm Crops'!$B$18:$N$28,J$5,0)  - VLOOKUP(J$4,'Farm Crops'!$B$4:$G$13,6,0)/1000*0.65*$C1987)</f>
        <v>1939.9596363636367</v>
      </c>
      <c r="K1987" s="67">
        <f xml:space="preserve">   MAX(0, HLOOKUP(MONTH($B1987),'Farm Crops'!$B$18:$N$28,K$5,0)  - VLOOKUP(K$4,'Farm Crops'!$B$4:$G$13,6,0)/1000*0.65*$C1987)</f>
        <v>442.98290909090906</v>
      </c>
      <c r="L1987" s="67">
        <f xml:space="preserve">   MAX(0, HLOOKUP(MONTH($B1987),'Farm Crops'!$B$18:$N$28,L$5,0)  - VLOOKUP(L$4,'Farm Crops'!$B$4:$G$13,6,0)/1000*0.65*$C1987)</f>
        <v>77.774101010101049</v>
      </c>
      <c r="M1987" s="67">
        <f xml:space="preserve">   MAX(0, HLOOKUP(MONTH($B1987),'Farm Crops'!$B$18:$N$28,M$5,0)  - VLOOKUP(M$4,'Farm Crops'!$B$4:$G$13,6,0)/1000*0.65*$C1987)</f>
        <v>520.85684848484857</v>
      </c>
    </row>
    <row r="1988" spans="2:13" x14ac:dyDescent="0.2">
      <c r="B1988" s="4">
        <v>42465</v>
      </c>
      <c r="C1988" s="67">
        <f>'Observed Data'!$E1987</f>
        <v>0</v>
      </c>
      <c r="D1988" s="67">
        <f xml:space="preserve">   MAX(0, HLOOKUP(MONTH($B1988),'Farm Crops'!$B$18:$N$28,D$5,0)  - VLOOKUP(D$4,'Farm Crops'!$B$4:$G$13,6,0)/1000*0.65*$C1988)</f>
        <v>1025.8393939393941</v>
      </c>
      <c r="E1988" s="67">
        <f xml:space="preserve">   MAX(0, HLOOKUP(MONTH($B1988),'Farm Crops'!$B$18:$N$28,E$5,0)  - VLOOKUP(E$4,'Farm Crops'!$B$4:$G$13,6,0)/1000*0.65*$C1988)</f>
        <v>937.53234343434372</v>
      </c>
      <c r="F1988" s="67">
        <f xml:space="preserve">   MAX(0, HLOOKUP(MONTH($B1988),'Farm Crops'!$B$18:$N$28,F$5,0)  - VLOOKUP(F$4,'Farm Crops'!$B$4:$G$13,6,0)/1000*0.65*$C1988)</f>
        <v>1216.0814343434345</v>
      </c>
      <c r="G1988" s="67">
        <f xml:space="preserve">   MAX(0, HLOOKUP(MONTH($B1988),'Farm Crops'!$B$18:$N$28,G$5,0)  - VLOOKUP(G$4,'Farm Crops'!$B$4:$G$13,6,0)/1000*0.65*$C1988)</f>
        <v>284.43955555555561</v>
      </c>
      <c r="H1988" s="67">
        <f xml:space="preserve">   MAX(0, HLOOKUP(MONTH($B1988),'Farm Crops'!$B$18:$N$28,H$5,0)  - VLOOKUP(H$4,'Farm Crops'!$B$4:$G$13,6,0)/1000*0.65*$C1988)</f>
        <v>976.11987878787886</v>
      </c>
      <c r="I1988" s="67">
        <f xml:space="preserve">   MAX(0, HLOOKUP(MONTH($B1988),'Farm Crops'!$B$18:$N$28,I$5,0)  - VLOOKUP(I$4,'Farm Crops'!$B$4:$G$13,6,0)/1000*0.65*$C1988)</f>
        <v>790.09601010101017</v>
      </c>
      <c r="J1988" s="67">
        <f xml:space="preserve">   MAX(0, HLOOKUP(MONTH($B1988),'Farm Crops'!$B$18:$N$28,J$5,0)  - VLOOKUP(J$4,'Farm Crops'!$B$4:$G$13,6,0)/1000*0.65*$C1988)</f>
        <v>1939.9596363636367</v>
      </c>
      <c r="K1988" s="67">
        <f xml:space="preserve">   MAX(0, HLOOKUP(MONTH($B1988),'Farm Crops'!$B$18:$N$28,K$5,0)  - VLOOKUP(K$4,'Farm Crops'!$B$4:$G$13,6,0)/1000*0.65*$C1988)</f>
        <v>442.98290909090906</v>
      </c>
      <c r="L1988" s="67">
        <f xml:space="preserve">   MAX(0, HLOOKUP(MONTH($B1988),'Farm Crops'!$B$18:$N$28,L$5,0)  - VLOOKUP(L$4,'Farm Crops'!$B$4:$G$13,6,0)/1000*0.65*$C1988)</f>
        <v>77.774101010101049</v>
      </c>
      <c r="M1988" s="67">
        <f xml:space="preserve">   MAX(0, HLOOKUP(MONTH($B1988),'Farm Crops'!$B$18:$N$28,M$5,0)  - VLOOKUP(M$4,'Farm Crops'!$B$4:$G$13,6,0)/1000*0.65*$C1988)</f>
        <v>520.85684848484857</v>
      </c>
    </row>
    <row r="1989" spans="2:13" x14ac:dyDescent="0.2">
      <c r="B1989" s="4">
        <v>42466</v>
      </c>
      <c r="C1989" s="67">
        <f>'Observed Data'!$E1988</f>
        <v>0</v>
      </c>
      <c r="D1989" s="67">
        <f xml:space="preserve">   MAX(0, HLOOKUP(MONTH($B1989),'Farm Crops'!$B$18:$N$28,D$5,0)  - VLOOKUP(D$4,'Farm Crops'!$B$4:$G$13,6,0)/1000*0.65*$C1989)</f>
        <v>1025.8393939393941</v>
      </c>
      <c r="E1989" s="67">
        <f xml:space="preserve">   MAX(0, HLOOKUP(MONTH($B1989),'Farm Crops'!$B$18:$N$28,E$5,0)  - VLOOKUP(E$4,'Farm Crops'!$B$4:$G$13,6,0)/1000*0.65*$C1989)</f>
        <v>937.53234343434372</v>
      </c>
      <c r="F1989" s="67">
        <f xml:space="preserve">   MAX(0, HLOOKUP(MONTH($B1989),'Farm Crops'!$B$18:$N$28,F$5,0)  - VLOOKUP(F$4,'Farm Crops'!$B$4:$G$13,6,0)/1000*0.65*$C1989)</f>
        <v>1216.0814343434345</v>
      </c>
      <c r="G1989" s="67">
        <f xml:space="preserve">   MAX(0, HLOOKUP(MONTH($B1989),'Farm Crops'!$B$18:$N$28,G$5,0)  - VLOOKUP(G$4,'Farm Crops'!$B$4:$G$13,6,0)/1000*0.65*$C1989)</f>
        <v>284.43955555555561</v>
      </c>
      <c r="H1989" s="67">
        <f xml:space="preserve">   MAX(0, HLOOKUP(MONTH($B1989),'Farm Crops'!$B$18:$N$28,H$5,0)  - VLOOKUP(H$4,'Farm Crops'!$B$4:$G$13,6,0)/1000*0.65*$C1989)</f>
        <v>976.11987878787886</v>
      </c>
      <c r="I1989" s="67">
        <f xml:space="preserve">   MAX(0, HLOOKUP(MONTH($B1989),'Farm Crops'!$B$18:$N$28,I$5,0)  - VLOOKUP(I$4,'Farm Crops'!$B$4:$G$13,6,0)/1000*0.65*$C1989)</f>
        <v>790.09601010101017</v>
      </c>
      <c r="J1989" s="67">
        <f xml:space="preserve">   MAX(0, HLOOKUP(MONTH($B1989),'Farm Crops'!$B$18:$N$28,J$5,0)  - VLOOKUP(J$4,'Farm Crops'!$B$4:$G$13,6,0)/1000*0.65*$C1989)</f>
        <v>1939.9596363636367</v>
      </c>
      <c r="K1989" s="67">
        <f xml:space="preserve">   MAX(0, HLOOKUP(MONTH($B1989),'Farm Crops'!$B$18:$N$28,K$5,0)  - VLOOKUP(K$4,'Farm Crops'!$B$4:$G$13,6,0)/1000*0.65*$C1989)</f>
        <v>442.98290909090906</v>
      </c>
      <c r="L1989" s="67">
        <f xml:space="preserve">   MAX(0, HLOOKUP(MONTH($B1989),'Farm Crops'!$B$18:$N$28,L$5,0)  - VLOOKUP(L$4,'Farm Crops'!$B$4:$G$13,6,0)/1000*0.65*$C1989)</f>
        <v>77.774101010101049</v>
      </c>
      <c r="M1989" s="67">
        <f xml:space="preserve">   MAX(0, HLOOKUP(MONTH($B1989),'Farm Crops'!$B$18:$N$28,M$5,0)  - VLOOKUP(M$4,'Farm Crops'!$B$4:$G$13,6,0)/1000*0.65*$C1989)</f>
        <v>520.85684848484857</v>
      </c>
    </row>
    <row r="1990" spans="2:13" x14ac:dyDescent="0.2">
      <c r="B1990" s="4">
        <v>42467</v>
      </c>
      <c r="C1990" s="67">
        <f>'Observed Data'!$E1989</f>
        <v>0</v>
      </c>
      <c r="D1990" s="67">
        <f xml:space="preserve">   MAX(0, HLOOKUP(MONTH($B1990),'Farm Crops'!$B$18:$N$28,D$5,0)  - VLOOKUP(D$4,'Farm Crops'!$B$4:$G$13,6,0)/1000*0.65*$C1990)</f>
        <v>1025.8393939393941</v>
      </c>
      <c r="E1990" s="67">
        <f xml:space="preserve">   MAX(0, HLOOKUP(MONTH($B1990),'Farm Crops'!$B$18:$N$28,E$5,0)  - VLOOKUP(E$4,'Farm Crops'!$B$4:$G$13,6,0)/1000*0.65*$C1990)</f>
        <v>937.53234343434372</v>
      </c>
      <c r="F1990" s="67">
        <f xml:space="preserve">   MAX(0, HLOOKUP(MONTH($B1990),'Farm Crops'!$B$18:$N$28,F$5,0)  - VLOOKUP(F$4,'Farm Crops'!$B$4:$G$13,6,0)/1000*0.65*$C1990)</f>
        <v>1216.0814343434345</v>
      </c>
      <c r="G1990" s="67">
        <f xml:space="preserve">   MAX(0, HLOOKUP(MONTH($B1990),'Farm Crops'!$B$18:$N$28,G$5,0)  - VLOOKUP(G$4,'Farm Crops'!$B$4:$G$13,6,0)/1000*0.65*$C1990)</f>
        <v>284.43955555555561</v>
      </c>
      <c r="H1990" s="67">
        <f xml:space="preserve">   MAX(0, HLOOKUP(MONTH($B1990),'Farm Crops'!$B$18:$N$28,H$5,0)  - VLOOKUP(H$4,'Farm Crops'!$B$4:$G$13,6,0)/1000*0.65*$C1990)</f>
        <v>976.11987878787886</v>
      </c>
      <c r="I1990" s="67">
        <f xml:space="preserve">   MAX(0, HLOOKUP(MONTH($B1990),'Farm Crops'!$B$18:$N$28,I$5,0)  - VLOOKUP(I$4,'Farm Crops'!$B$4:$G$13,6,0)/1000*0.65*$C1990)</f>
        <v>790.09601010101017</v>
      </c>
      <c r="J1990" s="67">
        <f xml:space="preserve">   MAX(0, HLOOKUP(MONTH($B1990),'Farm Crops'!$B$18:$N$28,J$5,0)  - VLOOKUP(J$4,'Farm Crops'!$B$4:$G$13,6,0)/1000*0.65*$C1990)</f>
        <v>1939.9596363636367</v>
      </c>
      <c r="K1990" s="67">
        <f xml:space="preserve">   MAX(0, HLOOKUP(MONTH($B1990),'Farm Crops'!$B$18:$N$28,K$5,0)  - VLOOKUP(K$4,'Farm Crops'!$B$4:$G$13,6,0)/1000*0.65*$C1990)</f>
        <v>442.98290909090906</v>
      </c>
      <c r="L1990" s="67">
        <f xml:space="preserve">   MAX(0, HLOOKUP(MONTH($B1990),'Farm Crops'!$B$18:$N$28,L$5,0)  - VLOOKUP(L$4,'Farm Crops'!$B$4:$G$13,6,0)/1000*0.65*$C1990)</f>
        <v>77.774101010101049</v>
      </c>
      <c r="M1990" s="67">
        <f xml:space="preserve">   MAX(0, HLOOKUP(MONTH($B1990),'Farm Crops'!$B$18:$N$28,M$5,0)  - VLOOKUP(M$4,'Farm Crops'!$B$4:$G$13,6,0)/1000*0.65*$C1990)</f>
        <v>520.85684848484857</v>
      </c>
    </row>
    <row r="1991" spans="2:13" x14ac:dyDescent="0.2">
      <c r="B1991" s="4">
        <v>42468</v>
      </c>
      <c r="C1991" s="67">
        <f>'Observed Data'!$E1990</f>
        <v>10</v>
      </c>
      <c r="D1991" s="67">
        <f xml:space="preserve">   MAX(0, HLOOKUP(MONTH($B1991),'Farm Crops'!$B$18:$N$28,D$5,0)  - VLOOKUP(D$4,'Farm Crops'!$B$4:$G$13,6,0)/1000*0.65*$C1991)</f>
        <v>0</v>
      </c>
      <c r="E1991" s="67">
        <f xml:space="preserve">   MAX(0, HLOOKUP(MONTH($B1991),'Farm Crops'!$B$18:$N$28,E$5,0)  - VLOOKUP(E$4,'Farm Crops'!$B$4:$G$13,6,0)/1000*0.65*$C1991)</f>
        <v>0</v>
      </c>
      <c r="F1991" s="67">
        <f xml:space="preserve">   MAX(0, HLOOKUP(MONTH($B1991),'Farm Crops'!$B$18:$N$28,F$5,0)  - VLOOKUP(F$4,'Farm Crops'!$B$4:$G$13,6,0)/1000*0.65*$C1991)</f>
        <v>0</v>
      </c>
      <c r="G1991" s="67">
        <f xml:space="preserve">   MAX(0, HLOOKUP(MONTH($B1991),'Farm Crops'!$B$18:$N$28,G$5,0)  - VLOOKUP(G$4,'Farm Crops'!$B$4:$G$13,6,0)/1000*0.65*$C1991)</f>
        <v>0</v>
      </c>
      <c r="H1991" s="67">
        <f xml:space="preserve">   MAX(0, HLOOKUP(MONTH($B1991),'Farm Crops'!$B$18:$N$28,H$5,0)  - VLOOKUP(H$4,'Farm Crops'!$B$4:$G$13,6,0)/1000*0.65*$C1991)</f>
        <v>0</v>
      </c>
      <c r="I1991" s="67">
        <f xml:space="preserve">   MAX(0, HLOOKUP(MONTH($B1991),'Farm Crops'!$B$18:$N$28,I$5,0)  - VLOOKUP(I$4,'Farm Crops'!$B$4:$G$13,6,0)/1000*0.65*$C1991)</f>
        <v>0</v>
      </c>
      <c r="J1991" s="67">
        <f xml:space="preserve">   MAX(0, HLOOKUP(MONTH($B1991),'Farm Crops'!$B$18:$N$28,J$5,0)  - VLOOKUP(J$4,'Farm Crops'!$B$4:$G$13,6,0)/1000*0.65*$C1991)</f>
        <v>0</v>
      </c>
      <c r="K1991" s="67">
        <f xml:space="preserve">   MAX(0, HLOOKUP(MONTH($B1991),'Farm Crops'!$B$18:$N$28,K$5,0)  - VLOOKUP(K$4,'Farm Crops'!$B$4:$G$13,6,0)/1000*0.65*$C1991)</f>
        <v>0</v>
      </c>
      <c r="L1991" s="67">
        <f xml:space="preserve">   MAX(0, HLOOKUP(MONTH($B1991),'Farm Crops'!$B$18:$N$28,L$5,0)  - VLOOKUP(L$4,'Farm Crops'!$B$4:$G$13,6,0)/1000*0.65*$C1991)</f>
        <v>0</v>
      </c>
      <c r="M1991" s="67">
        <f xml:space="preserve">   MAX(0, HLOOKUP(MONTH($B1991),'Farm Crops'!$B$18:$N$28,M$5,0)  - VLOOKUP(M$4,'Farm Crops'!$B$4:$G$13,6,0)/1000*0.65*$C1991)</f>
        <v>0</v>
      </c>
    </row>
    <row r="1992" spans="2:13" x14ac:dyDescent="0.2">
      <c r="B1992" s="4">
        <v>42469</v>
      </c>
      <c r="C1992" s="67">
        <f>'Observed Data'!$E1991</f>
        <v>0</v>
      </c>
      <c r="D1992" s="67">
        <f xml:space="preserve">   MAX(0, HLOOKUP(MONTH($B1992),'Farm Crops'!$B$18:$N$28,D$5,0)  - VLOOKUP(D$4,'Farm Crops'!$B$4:$G$13,6,0)/1000*0.65*$C1992)</f>
        <v>1025.8393939393941</v>
      </c>
      <c r="E1992" s="67">
        <f xml:space="preserve">   MAX(0, HLOOKUP(MONTH($B1992),'Farm Crops'!$B$18:$N$28,E$5,0)  - VLOOKUP(E$4,'Farm Crops'!$B$4:$G$13,6,0)/1000*0.65*$C1992)</f>
        <v>937.53234343434372</v>
      </c>
      <c r="F1992" s="67">
        <f xml:space="preserve">   MAX(0, HLOOKUP(MONTH($B1992),'Farm Crops'!$B$18:$N$28,F$5,0)  - VLOOKUP(F$4,'Farm Crops'!$B$4:$G$13,6,0)/1000*0.65*$C1992)</f>
        <v>1216.0814343434345</v>
      </c>
      <c r="G1992" s="67">
        <f xml:space="preserve">   MAX(0, HLOOKUP(MONTH($B1992),'Farm Crops'!$B$18:$N$28,G$5,0)  - VLOOKUP(G$4,'Farm Crops'!$B$4:$G$13,6,0)/1000*0.65*$C1992)</f>
        <v>284.43955555555561</v>
      </c>
      <c r="H1992" s="67">
        <f xml:space="preserve">   MAX(0, HLOOKUP(MONTH($B1992),'Farm Crops'!$B$18:$N$28,H$5,0)  - VLOOKUP(H$4,'Farm Crops'!$B$4:$G$13,6,0)/1000*0.65*$C1992)</f>
        <v>976.11987878787886</v>
      </c>
      <c r="I1992" s="67">
        <f xml:space="preserve">   MAX(0, HLOOKUP(MONTH($B1992),'Farm Crops'!$B$18:$N$28,I$5,0)  - VLOOKUP(I$4,'Farm Crops'!$B$4:$G$13,6,0)/1000*0.65*$C1992)</f>
        <v>790.09601010101017</v>
      </c>
      <c r="J1992" s="67">
        <f xml:space="preserve">   MAX(0, HLOOKUP(MONTH($B1992),'Farm Crops'!$B$18:$N$28,J$5,0)  - VLOOKUP(J$4,'Farm Crops'!$B$4:$G$13,6,0)/1000*0.65*$C1992)</f>
        <v>1939.9596363636367</v>
      </c>
      <c r="K1992" s="67">
        <f xml:space="preserve">   MAX(0, HLOOKUP(MONTH($B1992),'Farm Crops'!$B$18:$N$28,K$5,0)  - VLOOKUP(K$4,'Farm Crops'!$B$4:$G$13,6,0)/1000*0.65*$C1992)</f>
        <v>442.98290909090906</v>
      </c>
      <c r="L1992" s="67">
        <f xml:space="preserve">   MAX(0, HLOOKUP(MONTH($B1992),'Farm Crops'!$B$18:$N$28,L$5,0)  - VLOOKUP(L$4,'Farm Crops'!$B$4:$G$13,6,0)/1000*0.65*$C1992)</f>
        <v>77.774101010101049</v>
      </c>
      <c r="M1992" s="67">
        <f xml:space="preserve">   MAX(0, HLOOKUP(MONTH($B1992),'Farm Crops'!$B$18:$N$28,M$5,0)  - VLOOKUP(M$4,'Farm Crops'!$B$4:$G$13,6,0)/1000*0.65*$C1992)</f>
        <v>520.85684848484857</v>
      </c>
    </row>
    <row r="1993" spans="2:13" x14ac:dyDescent="0.2">
      <c r="B1993" s="4">
        <v>42470</v>
      </c>
      <c r="C1993" s="67">
        <f>'Observed Data'!$E1992</f>
        <v>0</v>
      </c>
      <c r="D1993" s="67">
        <f xml:space="preserve">   MAX(0, HLOOKUP(MONTH($B1993),'Farm Crops'!$B$18:$N$28,D$5,0)  - VLOOKUP(D$4,'Farm Crops'!$B$4:$G$13,6,0)/1000*0.65*$C1993)</f>
        <v>1025.8393939393941</v>
      </c>
      <c r="E1993" s="67">
        <f xml:space="preserve">   MAX(0, HLOOKUP(MONTH($B1993),'Farm Crops'!$B$18:$N$28,E$5,0)  - VLOOKUP(E$4,'Farm Crops'!$B$4:$G$13,6,0)/1000*0.65*$C1993)</f>
        <v>937.53234343434372</v>
      </c>
      <c r="F1993" s="67">
        <f xml:space="preserve">   MAX(0, HLOOKUP(MONTH($B1993),'Farm Crops'!$B$18:$N$28,F$5,0)  - VLOOKUP(F$4,'Farm Crops'!$B$4:$G$13,6,0)/1000*0.65*$C1993)</f>
        <v>1216.0814343434345</v>
      </c>
      <c r="G1993" s="67">
        <f xml:space="preserve">   MAX(0, HLOOKUP(MONTH($B1993),'Farm Crops'!$B$18:$N$28,G$5,0)  - VLOOKUP(G$4,'Farm Crops'!$B$4:$G$13,6,0)/1000*0.65*$C1993)</f>
        <v>284.43955555555561</v>
      </c>
      <c r="H1993" s="67">
        <f xml:space="preserve">   MAX(0, HLOOKUP(MONTH($B1993),'Farm Crops'!$B$18:$N$28,H$5,0)  - VLOOKUP(H$4,'Farm Crops'!$B$4:$G$13,6,0)/1000*0.65*$C1993)</f>
        <v>976.11987878787886</v>
      </c>
      <c r="I1993" s="67">
        <f xml:space="preserve">   MAX(0, HLOOKUP(MONTH($B1993),'Farm Crops'!$B$18:$N$28,I$5,0)  - VLOOKUP(I$4,'Farm Crops'!$B$4:$G$13,6,0)/1000*0.65*$C1993)</f>
        <v>790.09601010101017</v>
      </c>
      <c r="J1993" s="67">
        <f xml:space="preserve">   MAX(0, HLOOKUP(MONTH($B1993),'Farm Crops'!$B$18:$N$28,J$5,0)  - VLOOKUP(J$4,'Farm Crops'!$B$4:$G$13,6,0)/1000*0.65*$C1993)</f>
        <v>1939.9596363636367</v>
      </c>
      <c r="K1993" s="67">
        <f xml:space="preserve">   MAX(0, HLOOKUP(MONTH($B1993),'Farm Crops'!$B$18:$N$28,K$5,0)  - VLOOKUP(K$4,'Farm Crops'!$B$4:$G$13,6,0)/1000*0.65*$C1993)</f>
        <v>442.98290909090906</v>
      </c>
      <c r="L1993" s="67">
        <f xml:space="preserve">   MAX(0, HLOOKUP(MONTH($B1993),'Farm Crops'!$B$18:$N$28,L$5,0)  - VLOOKUP(L$4,'Farm Crops'!$B$4:$G$13,6,0)/1000*0.65*$C1993)</f>
        <v>77.774101010101049</v>
      </c>
      <c r="M1993" s="67">
        <f xml:space="preserve">   MAX(0, HLOOKUP(MONTH($B1993),'Farm Crops'!$B$18:$N$28,M$5,0)  - VLOOKUP(M$4,'Farm Crops'!$B$4:$G$13,6,0)/1000*0.65*$C1993)</f>
        <v>520.85684848484857</v>
      </c>
    </row>
    <row r="1994" spans="2:13" x14ac:dyDescent="0.2">
      <c r="B1994" s="4">
        <v>42471</v>
      </c>
      <c r="C1994" s="67">
        <f>'Observed Data'!$E1993</f>
        <v>0</v>
      </c>
      <c r="D1994" s="67">
        <f xml:space="preserve">   MAX(0, HLOOKUP(MONTH($B1994),'Farm Crops'!$B$18:$N$28,D$5,0)  - VLOOKUP(D$4,'Farm Crops'!$B$4:$G$13,6,0)/1000*0.65*$C1994)</f>
        <v>1025.8393939393941</v>
      </c>
      <c r="E1994" s="67">
        <f xml:space="preserve">   MAX(0, HLOOKUP(MONTH($B1994),'Farm Crops'!$B$18:$N$28,E$5,0)  - VLOOKUP(E$4,'Farm Crops'!$B$4:$G$13,6,0)/1000*0.65*$C1994)</f>
        <v>937.53234343434372</v>
      </c>
      <c r="F1994" s="67">
        <f xml:space="preserve">   MAX(0, HLOOKUP(MONTH($B1994),'Farm Crops'!$B$18:$N$28,F$5,0)  - VLOOKUP(F$4,'Farm Crops'!$B$4:$G$13,6,0)/1000*0.65*$C1994)</f>
        <v>1216.0814343434345</v>
      </c>
      <c r="G1994" s="67">
        <f xml:space="preserve">   MAX(0, HLOOKUP(MONTH($B1994),'Farm Crops'!$B$18:$N$28,G$5,0)  - VLOOKUP(G$4,'Farm Crops'!$B$4:$G$13,6,0)/1000*0.65*$C1994)</f>
        <v>284.43955555555561</v>
      </c>
      <c r="H1994" s="67">
        <f xml:space="preserve">   MAX(0, HLOOKUP(MONTH($B1994),'Farm Crops'!$B$18:$N$28,H$5,0)  - VLOOKUP(H$4,'Farm Crops'!$B$4:$G$13,6,0)/1000*0.65*$C1994)</f>
        <v>976.11987878787886</v>
      </c>
      <c r="I1994" s="67">
        <f xml:space="preserve">   MAX(0, HLOOKUP(MONTH($B1994),'Farm Crops'!$B$18:$N$28,I$5,0)  - VLOOKUP(I$4,'Farm Crops'!$B$4:$G$13,6,0)/1000*0.65*$C1994)</f>
        <v>790.09601010101017</v>
      </c>
      <c r="J1994" s="67">
        <f xml:space="preserve">   MAX(0, HLOOKUP(MONTH($B1994),'Farm Crops'!$B$18:$N$28,J$5,0)  - VLOOKUP(J$4,'Farm Crops'!$B$4:$G$13,6,0)/1000*0.65*$C1994)</f>
        <v>1939.9596363636367</v>
      </c>
      <c r="K1994" s="67">
        <f xml:space="preserve">   MAX(0, HLOOKUP(MONTH($B1994),'Farm Crops'!$B$18:$N$28,K$5,0)  - VLOOKUP(K$4,'Farm Crops'!$B$4:$G$13,6,0)/1000*0.65*$C1994)</f>
        <v>442.98290909090906</v>
      </c>
      <c r="L1994" s="67">
        <f xml:space="preserve">   MAX(0, HLOOKUP(MONTH($B1994),'Farm Crops'!$B$18:$N$28,L$5,0)  - VLOOKUP(L$4,'Farm Crops'!$B$4:$G$13,6,0)/1000*0.65*$C1994)</f>
        <v>77.774101010101049</v>
      </c>
      <c r="M1994" s="67">
        <f xml:space="preserve">   MAX(0, HLOOKUP(MONTH($B1994),'Farm Crops'!$B$18:$N$28,M$5,0)  - VLOOKUP(M$4,'Farm Crops'!$B$4:$G$13,6,0)/1000*0.65*$C1994)</f>
        <v>520.85684848484857</v>
      </c>
    </row>
    <row r="1995" spans="2:13" x14ac:dyDescent="0.2">
      <c r="B1995" s="4">
        <v>42472</v>
      </c>
      <c r="C1995" s="67">
        <f>'Observed Data'!$E1994</f>
        <v>0</v>
      </c>
      <c r="D1995" s="67">
        <f xml:space="preserve">   MAX(0, HLOOKUP(MONTH($B1995),'Farm Crops'!$B$18:$N$28,D$5,0)  - VLOOKUP(D$4,'Farm Crops'!$B$4:$G$13,6,0)/1000*0.65*$C1995)</f>
        <v>1025.8393939393941</v>
      </c>
      <c r="E1995" s="67">
        <f xml:space="preserve">   MAX(0, HLOOKUP(MONTH($B1995),'Farm Crops'!$B$18:$N$28,E$5,0)  - VLOOKUP(E$4,'Farm Crops'!$B$4:$G$13,6,0)/1000*0.65*$C1995)</f>
        <v>937.53234343434372</v>
      </c>
      <c r="F1995" s="67">
        <f xml:space="preserve">   MAX(0, HLOOKUP(MONTH($B1995),'Farm Crops'!$B$18:$N$28,F$5,0)  - VLOOKUP(F$4,'Farm Crops'!$B$4:$G$13,6,0)/1000*0.65*$C1995)</f>
        <v>1216.0814343434345</v>
      </c>
      <c r="G1995" s="67">
        <f xml:space="preserve">   MAX(0, HLOOKUP(MONTH($B1995),'Farm Crops'!$B$18:$N$28,G$5,0)  - VLOOKUP(G$4,'Farm Crops'!$B$4:$G$13,6,0)/1000*0.65*$C1995)</f>
        <v>284.43955555555561</v>
      </c>
      <c r="H1995" s="67">
        <f xml:space="preserve">   MAX(0, HLOOKUP(MONTH($B1995),'Farm Crops'!$B$18:$N$28,H$5,0)  - VLOOKUP(H$4,'Farm Crops'!$B$4:$G$13,6,0)/1000*0.65*$C1995)</f>
        <v>976.11987878787886</v>
      </c>
      <c r="I1995" s="67">
        <f xml:space="preserve">   MAX(0, HLOOKUP(MONTH($B1995),'Farm Crops'!$B$18:$N$28,I$5,0)  - VLOOKUP(I$4,'Farm Crops'!$B$4:$G$13,6,0)/1000*0.65*$C1995)</f>
        <v>790.09601010101017</v>
      </c>
      <c r="J1995" s="67">
        <f xml:space="preserve">   MAX(0, HLOOKUP(MONTH($B1995),'Farm Crops'!$B$18:$N$28,J$5,0)  - VLOOKUP(J$4,'Farm Crops'!$B$4:$G$13,6,0)/1000*0.65*$C1995)</f>
        <v>1939.9596363636367</v>
      </c>
      <c r="K1995" s="67">
        <f xml:space="preserve">   MAX(0, HLOOKUP(MONTH($B1995),'Farm Crops'!$B$18:$N$28,K$5,0)  - VLOOKUP(K$4,'Farm Crops'!$B$4:$G$13,6,0)/1000*0.65*$C1995)</f>
        <v>442.98290909090906</v>
      </c>
      <c r="L1995" s="67">
        <f xml:space="preserve">   MAX(0, HLOOKUP(MONTH($B1995),'Farm Crops'!$B$18:$N$28,L$5,0)  - VLOOKUP(L$4,'Farm Crops'!$B$4:$G$13,6,0)/1000*0.65*$C1995)</f>
        <v>77.774101010101049</v>
      </c>
      <c r="M1995" s="67">
        <f xml:space="preserve">   MAX(0, HLOOKUP(MONTH($B1995),'Farm Crops'!$B$18:$N$28,M$5,0)  - VLOOKUP(M$4,'Farm Crops'!$B$4:$G$13,6,0)/1000*0.65*$C1995)</f>
        <v>520.85684848484857</v>
      </c>
    </row>
    <row r="1996" spans="2:13" x14ac:dyDescent="0.2">
      <c r="B1996" s="4">
        <v>42473</v>
      </c>
      <c r="C1996" s="67">
        <f>'Observed Data'!$E1995</f>
        <v>0</v>
      </c>
      <c r="D1996" s="67">
        <f xml:space="preserve">   MAX(0, HLOOKUP(MONTH($B1996),'Farm Crops'!$B$18:$N$28,D$5,0)  - VLOOKUP(D$4,'Farm Crops'!$B$4:$G$13,6,0)/1000*0.65*$C1996)</f>
        <v>1025.8393939393941</v>
      </c>
      <c r="E1996" s="67">
        <f xml:space="preserve">   MAX(0, HLOOKUP(MONTH($B1996),'Farm Crops'!$B$18:$N$28,E$5,0)  - VLOOKUP(E$4,'Farm Crops'!$B$4:$G$13,6,0)/1000*0.65*$C1996)</f>
        <v>937.53234343434372</v>
      </c>
      <c r="F1996" s="67">
        <f xml:space="preserve">   MAX(0, HLOOKUP(MONTH($B1996),'Farm Crops'!$B$18:$N$28,F$5,0)  - VLOOKUP(F$4,'Farm Crops'!$B$4:$G$13,6,0)/1000*0.65*$C1996)</f>
        <v>1216.0814343434345</v>
      </c>
      <c r="G1996" s="67">
        <f xml:space="preserve">   MAX(0, HLOOKUP(MONTH($B1996),'Farm Crops'!$B$18:$N$28,G$5,0)  - VLOOKUP(G$4,'Farm Crops'!$B$4:$G$13,6,0)/1000*0.65*$C1996)</f>
        <v>284.43955555555561</v>
      </c>
      <c r="H1996" s="67">
        <f xml:space="preserve">   MAX(0, HLOOKUP(MONTH($B1996),'Farm Crops'!$B$18:$N$28,H$5,0)  - VLOOKUP(H$4,'Farm Crops'!$B$4:$G$13,6,0)/1000*0.65*$C1996)</f>
        <v>976.11987878787886</v>
      </c>
      <c r="I1996" s="67">
        <f xml:space="preserve">   MAX(0, HLOOKUP(MONTH($B1996),'Farm Crops'!$B$18:$N$28,I$5,0)  - VLOOKUP(I$4,'Farm Crops'!$B$4:$G$13,6,0)/1000*0.65*$C1996)</f>
        <v>790.09601010101017</v>
      </c>
      <c r="J1996" s="67">
        <f xml:space="preserve">   MAX(0, HLOOKUP(MONTH($B1996),'Farm Crops'!$B$18:$N$28,J$5,0)  - VLOOKUP(J$4,'Farm Crops'!$B$4:$G$13,6,0)/1000*0.65*$C1996)</f>
        <v>1939.9596363636367</v>
      </c>
      <c r="K1996" s="67">
        <f xml:space="preserve">   MAX(0, HLOOKUP(MONTH($B1996),'Farm Crops'!$B$18:$N$28,K$5,0)  - VLOOKUP(K$4,'Farm Crops'!$B$4:$G$13,6,0)/1000*0.65*$C1996)</f>
        <v>442.98290909090906</v>
      </c>
      <c r="L1996" s="67">
        <f xml:space="preserve">   MAX(0, HLOOKUP(MONTH($B1996),'Farm Crops'!$B$18:$N$28,L$5,0)  - VLOOKUP(L$4,'Farm Crops'!$B$4:$G$13,6,0)/1000*0.65*$C1996)</f>
        <v>77.774101010101049</v>
      </c>
      <c r="M1996" s="67">
        <f xml:space="preserve">   MAX(0, HLOOKUP(MONTH($B1996),'Farm Crops'!$B$18:$N$28,M$5,0)  - VLOOKUP(M$4,'Farm Crops'!$B$4:$G$13,6,0)/1000*0.65*$C1996)</f>
        <v>520.85684848484857</v>
      </c>
    </row>
    <row r="1997" spans="2:13" x14ac:dyDescent="0.2">
      <c r="B1997" s="4">
        <v>42474</v>
      </c>
      <c r="C1997" s="67">
        <f>'Observed Data'!$E1996</f>
        <v>0</v>
      </c>
      <c r="D1997" s="67">
        <f xml:space="preserve">   MAX(0, HLOOKUP(MONTH($B1997),'Farm Crops'!$B$18:$N$28,D$5,0)  - VLOOKUP(D$4,'Farm Crops'!$B$4:$G$13,6,0)/1000*0.65*$C1997)</f>
        <v>1025.8393939393941</v>
      </c>
      <c r="E1997" s="67">
        <f xml:space="preserve">   MAX(0, HLOOKUP(MONTH($B1997),'Farm Crops'!$B$18:$N$28,E$5,0)  - VLOOKUP(E$4,'Farm Crops'!$B$4:$G$13,6,0)/1000*0.65*$C1997)</f>
        <v>937.53234343434372</v>
      </c>
      <c r="F1997" s="67">
        <f xml:space="preserve">   MAX(0, HLOOKUP(MONTH($B1997),'Farm Crops'!$B$18:$N$28,F$5,0)  - VLOOKUP(F$4,'Farm Crops'!$B$4:$G$13,6,0)/1000*0.65*$C1997)</f>
        <v>1216.0814343434345</v>
      </c>
      <c r="G1997" s="67">
        <f xml:space="preserve">   MAX(0, HLOOKUP(MONTH($B1997),'Farm Crops'!$B$18:$N$28,G$5,0)  - VLOOKUP(G$4,'Farm Crops'!$B$4:$G$13,6,0)/1000*0.65*$C1997)</f>
        <v>284.43955555555561</v>
      </c>
      <c r="H1997" s="67">
        <f xml:space="preserve">   MAX(0, HLOOKUP(MONTH($B1997),'Farm Crops'!$B$18:$N$28,H$5,0)  - VLOOKUP(H$4,'Farm Crops'!$B$4:$G$13,6,0)/1000*0.65*$C1997)</f>
        <v>976.11987878787886</v>
      </c>
      <c r="I1997" s="67">
        <f xml:space="preserve">   MAX(0, HLOOKUP(MONTH($B1997),'Farm Crops'!$B$18:$N$28,I$5,0)  - VLOOKUP(I$4,'Farm Crops'!$B$4:$G$13,6,0)/1000*0.65*$C1997)</f>
        <v>790.09601010101017</v>
      </c>
      <c r="J1997" s="67">
        <f xml:space="preserve">   MAX(0, HLOOKUP(MONTH($B1997),'Farm Crops'!$B$18:$N$28,J$5,0)  - VLOOKUP(J$4,'Farm Crops'!$B$4:$G$13,6,0)/1000*0.65*$C1997)</f>
        <v>1939.9596363636367</v>
      </c>
      <c r="K1997" s="67">
        <f xml:space="preserve">   MAX(0, HLOOKUP(MONTH($B1997),'Farm Crops'!$B$18:$N$28,K$5,0)  - VLOOKUP(K$4,'Farm Crops'!$B$4:$G$13,6,0)/1000*0.65*$C1997)</f>
        <v>442.98290909090906</v>
      </c>
      <c r="L1997" s="67">
        <f xml:space="preserve">   MAX(0, HLOOKUP(MONTH($B1997),'Farm Crops'!$B$18:$N$28,L$5,0)  - VLOOKUP(L$4,'Farm Crops'!$B$4:$G$13,6,0)/1000*0.65*$C1997)</f>
        <v>77.774101010101049</v>
      </c>
      <c r="M1997" s="67">
        <f xml:space="preserve">   MAX(0, HLOOKUP(MONTH($B1997),'Farm Crops'!$B$18:$N$28,M$5,0)  - VLOOKUP(M$4,'Farm Crops'!$B$4:$G$13,6,0)/1000*0.65*$C1997)</f>
        <v>520.85684848484857</v>
      </c>
    </row>
    <row r="1998" spans="2:13" x14ac:dyDescent="0.2">
      <c r="B1998" s="4">
        <v>42475</v>
      </c>
      <c r="C1998" s="67">
        <f>'Observed Data'!$E1997</f>
        <v>0</v>
      </c>
      <c r="D1998" s="67">
        <f xml:space="preserve">   MAX(0, HLOOKUP(MONTH($B1998),'Farm Crops'!$B$18:$N$28,D$5,0)  - VLOOKUP(D$4,'Farm Crops'!$B$4:$G$13,6,0)/1000*0.65*$C1998)</f>
        <v>1025.8393939393941</v>
      </c>
      <c r="E1998" s="67">
        <f xml:space="preserve">   MAX(0, HLOOKUP(MONTH($B1998),'Farm Crops'!$B$18:$N$28,E$5,0)  - VLOOKUP(E$4,'Farm Crops'!$B$4:$G$13,6,0)/1000*0.65*$C1998)</f>
        <v>937.53234343434372</v>
      </c>
      <c r="F1998" s="67">
        <f xml:space="preserve">   MAX(0, HLOOKUP(MONTH($B1998),'Farm Crops'!$B$18:$N$28,F$5,0)  - VLOOKUP(F$4,'Farm Crops'!$B$4:$G$13,6,0)/1000*0.65*$C1998)</f>
        <v>1216.0814343434345</v>
      </c>
      <c r="G1998" s="67">
        <f xml:space="preserve">   MAX(0, HLOOKUP(MONTH($B1998),'Farm Crops'!$B$18:$N$28,G$5,0)  - VLOOKUP(G$4,'Farm Crops'!$B$4:$G$13,6,0)/1000*0.65*$C1998)</f>
        <v>284.43955555555561</v>
      </c>
      <c r="H1998" s="67">
        <f xml:space="preserve">   MAX(0, HLOOKUP(MONTH($B1998),'Farm Crops'!$B$18:$N$28,H$5,0)  - VLOOKUP(H$4,'Farm Crops'!$B$4:$G$13,6,0)/1000*0.65*$C1998)</f>
        <v>976.11987878787886</v>
      </c>
      <c r="I1998" s="67">
        <f xml:space="preserve">   MAX(0, HLOOKUP(MONTH($B1998),'Farm Crops'!$B$18:$N$28,I$5,0)  - VLOOKUP(I$4,'Farm Crops'!$B$4:$G$13,6,0)/1000*0.65*$C1998)</f>
        <v>790.09601010101017</v>
      </c>
      <c r="J1998" s="67">
        <f xml:space="preserve">   MAX(0, HLOOKUP(MONTH($B1998),'Farm Crops'!$B$18:$N$28,J$5,0)  - VLOOKUP(J$4,'Farm Crops'!$B$4:$G$13,6,0)/1000*0.65*$C1998)</f>
        <v>1939.9596363636367</v>
      </c>
      <c r="K1998" s="67">
        <f xml:space="preserve">   MAX(0, HLOOKUP(MONTH($B1998),'Farm Crops'!$B$18:$N$28,K$5,0)  - VLOOKUP(K$4,'Farm Crops'!$B$4:$G$13,6,0)/1000*0.65*$C1998)</f>
        <v>442.98290909090906</v>
      </c>
      <c r="L1998" s="67">
        <f xml:space="preserve">   MAX(0, HLOOKUP(MONTH($B1998),'Farm Crops'!$B$18:$N$28,L$5,0)  - VLOOKUP(L$4,'Farm Crops'!$B$4:$G$13,6,0)/1000*0.65*$C1998)</f>
        <v>77.774101010101049</v>
      </c>
      <c r="M1998" s="67">
        <f xml:space="preserve">   MAX(0, HLOOKUP(MONTH($B1998),'Farm Crops'!$B$18:$N$28,M$5,0)  - VLOOKUP(M$4,'Farm Crops'!$B$4:$G$13,6,0)/1000*0.65*$C1998)</f>
        <v>520.85684848484857</v>
      </c>
    </row>
    <row r="1999" spans="2:13" x14ac:dyDescent="0.2">
      <c r="B1999" s="4">
        <v>42476</v>
      </c>
      <c r="C1999" s="67">
        <f>'Observed Data'!$E1998</f>
        <v>0</v>
      </c>
      <c r="D1999" s="67">
        <f xml:space="preserve">   MAX(0, HLOOKUP(MONTH($B1999),'Farm Crops'!$B$18:$N$28,D$5,0)  - VLOOKUP(D$4,'Farm Crops'!$B$4:$G$13,6,0)/1000*0.65*$C1999)</f>
        <v>1025.8393939393941</v>
      </c>
      <c r="E1999" s="67">
        <f xml:space="preserve">   MAX(0, HLOOKUP(MONTH($B1999),'Farm Crops'!$B$18:$N$28,E$5,0)  - VLOOKUP(E$4,'Farm Crops'!$B$4:$G$13,6,0)/1000*0.65*$C1999)</f>
        <v>937.53234343434372</v>
      </c>
      <c r="F1999" s="67">
        <f xml:space="preserve">   MAX(0, HLOOKUP(MONTH($B1999),'Farm Crops'!$B$18:$N$28,F$5,0)  - VLOOKUP(F$4,'Farm Crops'!$B$4:$G$13,6,0)/1000*0.65*$C1999)</f>
        <v>1216.0814343434345</v>
      </c>
      <c r="G1999" s="67">
        <f xml:space="preserve">   MAX(0, HLOOKUP(MONTH($B1999),'Farm Crops'!$B$18:$N$28,G$5,0)  - VLOOKUP(G$4,'Farm Crops'!$B$4:$G$13,6,0)/1000*0.65*$C1999)</f>
        <v>284.43955555555561</v>
      </c>
      <c r="H1999" s="67">
        <f xml:space="preserve">   MAX(0, HLOOKUP(MONTH($B1999),'Farm Crops'!$B$18:$N$28,H$5,0)  - VLOOKUP(H$4,'Farm Crops'!$B$4:$G$13,6,0)/1000*0.65*$C1999)</f>
        <v>976.11987878787886</v>
      </c>
      <c r="I1999" s="67">
        <f xml:space="preserve">   MAX(0, HLOOKUP(MONTH($B1999),'Farm Crops'!$B$18:$N$28,I$5,0)  - VLOOKUP(I$4,'Farm Crops'!$B$4:$G$13,6,0)/1000*0.65*$C1999)</f>
        <v>790.09601010101017</v>
      </c>
      <c r="J1999" s="67">
        <f xml:space="preserve">   MAX(0, HLOOKUP(MONTH($B1999),'Farm Crops'!$B$18:$N$28,J$5,0)  - VLOOKUP(J$4,'Farm Crops'!$B$4:$G$13,6,0)/1000*0.65*$C1999)</f>
        <v>1939.9596363636367</v>
      </c>
      <c r="K1999" s="67">
        <f xml:space="preserve">   MAX(0, HLOOKUP(MONTH($B1999),'Farm Crops'!$B$18:$N$28,K$5,0)  - VLOOKUP(K$4,'Farm Crops'!$B$4:$G$13,6,0)/1000*0.65*$C1999)</f>
        <v>442.98290909090906</v>
      </c>
      <c r="L1999" s="67">
        <f xml:space="preserve">   MAX(0, HLOOKUP(MONTH($B1999),'Farm Crops'!$B$18:$N$28,L$5,0)  - VLOOKUP(L$4,'Farm Crops'!$B$4:$G$13,6,0)/1000*0.65*$C1999)</f>
        <v>77.774101010101049</v>
      </c>
      <c r="M1999" s="67">
        <f xml:space="preserve">   MAX(0, HLOOKUP(MONTH($B1999),'Farm Crops'!$B$18:$N$28,M$5,0)  - VLOOKUP(M$4,'Farm Crops'!$B$4:$G$13,6,0)/1000*0.65*$C1999)</f>
        <v>520.85684848484857</v>
      </c>
    </row>
    <row r="2000" spans="2:13" x14ac:dyDescent="0.2">
      <c r="B2000" s="4">
        <v>42477</v>
      </c>
      <c r="C2000" s="67">
        <f>'Observed Data'!$E1999</f>
        <v>0</v>
      </c>
      <c r="D2000" s="67">
        <f xml:space="preserve">   MAX(0, HLOOKUP(MONTH($B2000),'Farm Crops'!$B$18:$N$28,D$5,0)  - VLOOKUP(D$4,'Farm Crops'!$B$4:$G$13,6,0)/1000*0.65*$C2000)</f>
        <v>1025.8393939393941</v>
      </c>
      <c r="E2000" s="67">
        <f xml:space="preserve">   MAX(0, HLOOKUP(MONTH($B2000),'Farm Crops'!$B$18:$N$28,E$5,0)  - VLOOKUP(E$4,'Farm Crops'!$B$4:$G$13,6,0)/1000*0.65*$C2000)</f>
        <v>937.53234343434372</v>
      </c>
      <c r="F2000" s="67">
        <f xml:space="preserve">   MAX(0, HLOOKUP(MONTH($B2000),'Farm Crops'!$B$18:$N$28,F$5,0)  - VLOOKUP(F$4,'Farm Crops'!$B$4:$G$13,6,0)/1000*0.65*$C2000)</f>
        <v>1216.0814343434345</v>
      </c>
      <c r="G2000" s="67">
        <f xml:space="preserve">   MAX(0, HLOOKUP(MONTH($B2000),'Farm Crops'!$B$18:$N$28,G$5,0)  - VLOOKUP(G$4,'Farm Crops'!$B$4:$G$13,6,0)/1000*0.65*$C2000)</f>
        <v>284.43955555555561</v>
      </c>
      <c r="H2000" s="67">
        <f xml:space="preserve">   MAX(0, HLOOKUP(MONTH($B2000),'Farm Crops'!$B$18:$N$28,H$5,0)  - VLOOKUP(H$4,'Farm Crops'!$B$4:$G$13,6,0)/1000*0.65*$C2000)</f>
        <v>976.11987878787886</v>
      </c>
      <c r="I2000" s="67">
        <f xml:space="preserve">   MAX(0, HLOOKUP(MONTH($B2000),'Farm Crops'!$B$18:$N$28,I$5,0)  - VLOOKUP(I$4,'Farm Crops'!$B$4:$G$13,6,0)/1000*0.65*$C2000)</f>
        <v>790.09601010101017</v>
      </c>
      <c r="J2000" s="67">
        <f xml:space="preserve">   MAX(0, HLOOKUP(MONTH($B2000),'Farm Crops'!$B$18:$N$28,J$5,0)  - VLOOKUP(J$4,'Farm Crops'!$B$4:$G$13,6,0)/1000*0.65*$C2000)</f>
        <v>1939.9596363636367</v>
      </c>
      <c r="K2000" s="67">
        <f xml:space="preserve">   MAX(0, HLOOKUP(MONTH($B2000),'Farm Crops'!$B$18:$N$28,K$5,0)  - VLOOKUP(K$4,'Farm Crops'!$B$4:$G$13,6,0)/1000*0.65*$C2000)</f>
        <v>442.98290909090906</v>
      </c>
      <c r="L2000" s="67">
        <f xml:space="preserve">   MAX(0, HLOOKUP(MONTH($B2000),'Farm Crops'!$B$18:$N$28,L$5,0)  - VLOOKUP(L$4,'Farm Crops'!$B$4:$G$13,6,0)/1000*0.65*$C2000)</f>
        <v>77.774101010101049</v>
      </c>
      <c r="M2000" s="67">
        <f xml:space="preserve">   MAX(0, HLOOKUP(MONTH($B2000),'Farm Crops'!$B$18:$N$28,M$5,0)  - VLOOKUP(M$4,'Farm Crops'!$B$4:$G$13,6,0)/1000*0.65*$C2000)</f>
        <v>520.85684848484857</v>
      </c>
    </row>
    <row r="2001" spans="2:13" x14ac:dyDescent="0.2">
      <c r="B2001" s="4">
        <v>42478</v>
      </c>
      <c r="C2001" s="67">
        <f>'Observed Data'!$E2000</f>
        <v>0</v>
      </c>
      <c r="D2001" s="67">
        <f xml:space="preserve">   MAX(0, HLOOKUP(MONTH($B2001),'Farm Crops'!$B$18:$N$28,D$5,0)  - VLOOKUP(D$4,'Farm Crops'!$B$4:$G$13,6,0)/1000*0.65*$C2001)</f>
        <v>1025.8393939393941</v>
      </c>
      <c r="E2001" s="67">
        <f xml:space="preserve">   MAX(0, HLOOKUP(MONTH($B2001),'Farm Crops'!$B$18:$N$28,E$5,0)  - VLOOKUP(E$4,'Farm Crops'!$B$4:$G$13,6,0)/1000*0.65*$C2001)</f>
        <v>937.53234343434372</v>
      </c>
      <c r="F2001" s="67">
        <f xml:space="preserve">   MAX(0, HLOOKUP(MONTH($B2001),'Farm Crops'!$B$18:$N$28,F$5,0)  - VLOOKUP(F$4,'Farm Crops'!$B$4:$G$13,6,0)/1000*0.65*$C2001)</f>
        <v>1216.0814343434345</v>
      </c>
      <c r="G2001" s="67">
        <f xml:space="preserve">   MAX(0, HLOOKUP(MONTH($B2001),'Farm Crops'!$B$18:$N$28,G$5,0)  - VLOOKUP(G$4,'Farm Crops'!$B$4:$G$13,6,0)/1000*0.65*$C2001)</f>
        <v>284.43955555555561</v>
      </c>
      <c r="H2001" s="67">
        <f xml:space="preserve">   MAX(0, HLOOKUP(MONTH($B2001),'Farm Crops'!$B$18:$N$28,H$5,0)  - VLOOKUP(H$4,'Farm Crops'!$B$4:$G$13,6,0)/1000*0.65*$C2001)</f>
        <v>976.11987878787886</v>
      </c>
      <c r="I2001" s="67">
        <f xml:space="preserve">   MAX(0, HLOOKUP(MONTH($B2001),'Farm Crops'!$B$18:$N$28,I$5,0)  - VLOOKUP(I$4,'Farm Crops'!$B$4:$G$13,6,0)/1000*0.65*$C2001)</f>
        <v>790.09601010101017</v>
      </c>
      <c r="J2001" s="67">
        <f xml:space="preserve">   MAX(0, HLOOKUP(MONTH($B2001),'Farm Crops'!$B$18:$N$28,J$5,0)  - VLOOKUP(J$4,'Farm Crops'!$B$4:$G$13,6,0)/1000*0.65*$C2001)</f>
        <v>1939.9596363636367</v>
      </c>
      <c r="K2001" s="67">
        <f xml:space="preserve">   MAX(0, HLOOKUP(MONTH($B2001),'Farm Crops'!$B$18:$N$28,K$5,0)  - VLOOKUP(K$4,'Farm Crops'!$B$4:$G$13,6,0)/1000*0.65*$C2001)</f>
        <v>442.98290909090906</v>
      </c>
      <c r="L2001" s="67">
        <f xml:space="preserve">   MAX(0, HLOOKUP(MONTH($B2001),'Farm Crops'!$B$18:$N$28,L$5,0)  - VLOOKUP(L$4,'Farm Crops'!$B$4:$G$13,6,0)/1000*0.65*$C2001)</f>
        <v>77.774101010101049</v>
      </c>
      <c r="M2001" s="67">
        <f xml:space="preserve">   MAX(0, HLOOKUP(MONTH($B2001),'Farm Crops'!$B$18:$N$28,M$5,0)  - VLOOKUP(M$4,'Farm Crops'!$B$4:$G$13,6,0)/1000*0.65*$C2001)</f>
        <v>520.85684848484857</v>
      </c>
    </row>
    <row r="2002" spans="2:13" x14ac:dyDescent="0.2">
      <c r="B2002" s="4">
        <v>42479</v>
      </c>
      <c r="C2002" s="67">
        <f>'Observed Data'!$E2001</f>
        <v>0</v>
      </c>
      <c r="D2002" s="67">
        <f xml:space="preserve">   MAX(0, HLOOKUP(MONTH($B2002),'Farm Crops'!$B$18:$N$28,D$5,0)  - VLOOKUP(D$4,'Farm Crops'!$B$4:$G$13,6,0)/1000*0.65*$C2002)</f>
        <v>1025.8393939393941</v>
      </c>
      <c r="E2002" s="67">
        <f xml:space="preserve">   MAX(0, HLOOKUP(MONTH($B2002),'Farm Crops'!$B$18:$N$28,E$5,0)  - VLOOKUP(E$4,'Farm Crops'!$B$4:$G$13,6,0)/1000*0.65*$C2002)</f>
        <v>937.53234343434372</v>
      </c>
      <c r="F2002" s="67">
        <f xml:space="preserve">   MAX(0, HLOOKUP(MONTH($B2002),'Farm Crops'!$B$18:$N$28,F$5,0)  - VLOOKUP(F$4,'Farm Crops'!$B$4:$G$13,6,0)/1000*0.65*$C2002)</f>
        <v>1216.0814343434345</v>
      </c>
      <c r="G2002" s="67">
        <f xml:space="preserve">   MAX(0, HLOOKUP(MONTH($B2002),'Farm Crops'!$B$18:$N$28,G$5,0)  - VLOOKUP(G$4,'Farm Crops'!$B$4:$G$13,6,0)/1000*0.65*$C2002)</f>
        <v>284.43955555555561</v>
      </c>
      <c r="H2002" s="67">
        <f xml:space="preserve">   MAX(0, HLOOKUP(MONTH($B2002),'Farm Crops'!$B$18:$N$28,H$5,0)  - VLOOKUP(H$4,'Farm Crops'!$B$4:$G$13,6,0)/1000*0.65*$C2002)</f>
        <v>976.11987878787886</v>
      </c>
      <c r="I2002" s="67">
        <f xml:space="preserve">   MAX(0, HLOOKUP(MONTH($B2002),'Farm Crops'!$B$18:$N$28,I$5,0)  - VLOOKUP(I$4,'Farm Crops'!$B$4:$G$13,6,0)/1000*0.65*$C2002)</f>
        <v>790.09601010101017</v>
      </c>
      <c r="J2002" s="67">
        <f xml:space="preserve">   MAX(0, HLOOKUP(MONTH($B2002),'Farm Crops'!$B$18:$N$28,J$5,0)  - VLOOKUP(J$4,'Farm Crops'!$B$4:$G$13,6,0)/1000*0.65*$C2002)</f>
        <v>1939.9596363636367</v>
      </c>
      <c r="K2002" s="67">
        <f xml:space="preserve">   MAX(0, HLOOKUP(MONTH($B2002),'Farm Crops'!$B$18:$N$28,K$5,0)  - VLOOKUP(K$4,'Farm Crops'!$B$4:$G$13,6,0)/1000*0.65*$C2002)</f>
        <v>442.98290909090906</v>
      </c>
      <c r="L2002" s="67">
        <f xml:space="preserve">   MAX(0, HLOOKUP(MONTH($B2002),'Farm Crops'!$B$18:$N$28,L$5,0)  - VLOOKUP(L$4,'Farm Crops'!$B$4:$G$13,6,0)/1000*0.65*$C2002)</f>
        <v>77.774101010101049</v>
      </c>
      <c r="M2002" s="67">
        <f xml:space="preserve">   MAX(0, HLOOKUP(MONTH($B2002),'Farm Crops'!$B$18:$N$28,M$5,0)  - VLOOKUP(M$4,'Farm Crops'!$B$4:$G$13,6,0)/1000*0.65*$C2002)</f>
        <v>520.85684848484857</v>
      </c>
    </row>
    <row r="2003" spans="2:13" x14ac:dyDescent="0.2">
      <c r="B2003" s="4">
        <v>42480</v>
      </c>
      <c r="C2003" s="67">
        <f>'Observed Data'!$E2002</f>
        <v>0</v>
      </c>
      <c r="D2003" s="67">
        <f xml:space="preserve">   MAX(0, HLOOKUP(MONTH($B2003),'Farm Crops'!$B$18:$N$28,D$5,0)  - VLOOKUP(D$4,'Farm Crops'!$B$4:$G$13,6,0)/1000*0.65*$C2003)</f>
        <v>1025.8393939393941</v>
      </c>
      <c r="E2003" s="67">
        <f xml:space="preserve">   MAX(0, HLOOKUP(MONTH($B2003),'Farm Crops'!$B$18:$N$28,E$5,0)  - VLOOKUP(E$4,'Farm Crops'!$B$4:$G$13,6,0)/1000*0.65*$C2003)</f>
        <v>937.53234343434372</v>
      </c>
      <c r="F2003" s="67">
        <f xml:space="preserve">   MAX(0, HLOOKUP(MONTH($B2003),'Farm Crops'!$B$18:$N$28,F$5,0)  - VLOOKUP(F$4,'Farm Crops'!$B$4:$G$13,6,0)/1000*0.65*$C2003)</f>
        <v>1216.0814343434345</v>
      </c>
      <c r="G2003" s="67">
        <f xml:space="preserve">   MAX(0, HLOOKUP(MONTH($B2003),'Farm Crops'!$B$18:$N$28,G$5,0)  - VLOOKUP(G$4,'Farm Crops'!$B$4:$G$13,6,0)/1000*0.65*$C2003)</f>
        <v>284.43955555555561</v>
      </c>
      <c r="H2003" s="67">
        <f xml:space="preserve">   MAX(0, HLOOKUP(MONTH($B2003),'Farm Crops'!$B$18:$N$28,H$5,0)  - VLOOKUP(H$4,'Farm Crops'!$B$4:$G$13,6,0)/1000*0.65*$C2003)</f>
        <v>976.11987878787886</v>
      </c>
      <c r="I2003" s="67">
        <f xml:space="preserve">   MAX(0, HLOOKUP(MONTH($B2003),'Farm Crops'!$B$18:$N$28,I$5,0)  - VLOOKUP(I$4,'Farm Crops'!$B$4:$G$13,6,0)/1000*0.65*$C2003)</f>
        <v>790.09601010101017</v>
      </c>
      <c r="J2003" s="67">
        <f xml:space="preserve">   MAX(0, HLOOKUP(MONTH($B2003),'Farm Crops'!$B$18:$N$28,J$5,0)  - VLOOKUP(J$4,'Farm Crops'!$B$4:$G$13,6,0)/1000*0.65*$C2003)</f>
        <v>1939.9596363636367</v>
      </c>
      <c r="K2003" s="67">
        <f xml:space="preserve">   MAX(0, HLOOKUP(MONTH($B2003),'Farm Crops'!$B$18:$N$28,K$5,0)  - VLOOKUP(K$4,'Farm Crops'!$B$4:$G$13,6,0)/1000*0.65*$C2003)</f>
        <v>442.98290909090906</v>
      </c>
      <c r="L2003" s="67">
        <f xml:space="preserve">   MAX(0, HLOOKUP(MONTH($B2003),'Farm Crops'!$B$18:$N$28,L$5,0)  - VLOOKUP(L$4,'Farm Crops'!$B$4:$G$13,6,0)/1000*0.65*$C2003)</f>
        <v>77.774101010101049</v>
      </c>
      <c r="M2003" s="67">
        <f xml:space="preserve">   MAX(0, HLOOKUP(MONTH($B2003),'Farm Crops'!$B$18:$N$28,M$5,0)  - VLOOKUP(M$4,'Farm Crops'!$B$4:$G$13,6,0)/1000*0.65*$C2003)</f>
        <v>520.85684848484857</v>
      </c>
    </row>
    <row r="2004" spans="2:13" x14ac:dyDescent="0.2">
      <c r="B2004" s="4">
        <v>42481</v>
      </c>
      <c r="C2004" s="67">
        <f>'Observed Data'!$E2003</f>
        <v>0</v>
      </c>
      <c r="D2004" s="67">
        <f xml:space="preserve">   MAX(0, HLOOKUP(MONTH($B2004),'Farm Crops'!$B$18:$N$28,D$5,0)  - VLOOKUP(D$4,'Farm Crops'!$B$4:$G$13,6,0)/1000*0.65*$C2004)</f>
        <v>1025.8393939393941</v>
      </c>
      <c r="E2004" s="67">
        <f xml:space="preserve">   MAX(0, HLOOKUP(MONTH($B2004),'Farm Crops'!$B$18:$N$28,E$5,0)  - VLOOKUP(E$4,'Farm Crops'!$B$4:$G$13,6,0)/1000*0.65*$C2004)</f>
        <v>937.53234343434372</v>
      </c>
      <c r="F2004" s="67">
        <f xml:space="preserve">   MAX(0, HLOOKUP(MONTH($B2004),'Farm Crops'!$B$18:$N$28,F$5,0)  - VLOOKUP(F$4,'Farm Crops'!$B$4:$G$13,6,0)/1000*0.65*$C2004)</f>
        <v>1216.0814343434345</v>
      </c>
      <c r="G2004" s="67">
        <f xml:space="preserve">   MAX(0, HLOOKUP(MONTH($B2004),'Farm Crops'!$B$18:$N$28,G$5,0)  - VLOOKUP(G$4,'Farm Crops'!$B$4:$G$13,6,0)/1000*0.65*$C2004)</f>
        <v>284.43955555555561</v>
      </c>
      <c r="H2004" s="67">
        <f xml:space="preserve">   MAX(0, HLOOKUP(MONTH($B2004),'Farm Crops'!$B$18:$N$28,H$5,0)  - VLOOKUP(H$4,'Farm Crops'!$B$4:$G$13,6,0)/1000*0.65*$C2004)</f>
        <v>976.11987878787886</v>
      </c>
      <c r="I2004" s="67">
        <f xml:space="preserve">   MAX(0, HLOOKUP(MONTH($B2004),'Farm Crops'!$B$18:$N$28,I$5,0)  - VLOOKUP(I$4,'Farm Crops'!$B$4:$G$13,6,0)/1000*0.65*$C2004)</f>
        <v>790.09601010101017</v>
      </c>
      <c r="J2004" s="67">
        <f xml:space="preserve">   MAX(0, HLOOKUP(MONTH($B2004),'Farm Crops'!$B$18:$N$28,J$5,0)  - VLOOKUP(J$4,'Farm Crops'!$B$4:$G$13,6,0)/1000*0.65*$C2004)</f>
        <v>1939.9596363636367</v>
      </c>
      <c r="K2004" s="67">
        <f xml:space="preserve">   MAX(0, HLOOKUP(MONTH($B2004),'Farm Crops'!$B$18:$N$28,K$5,0)  - VLOOKUP(K$4,'Farm Crops'!$B$4:$G$13,6,0)/1000*0.65*$C2004)</f>
        <v>442.98290909090906</v>
      </c>
      <c r="L2004" s="67">
        <f xml:space="preserve">   MAX(0, HLOOKUP(MONTH($B2004),'Farm Crops'!$B$18:$N$28,L$5,0)  - VLOOKUP(L$4,'Farm Crops'!$B$4:$G$13,6,0)/1000*0.65*$C2004)</f>
        <v>77.774101010101049</v>
      </c>
      <c r="M2004" s="67">
        <f xml:space="preserve">   MAX(0, HLOOKUP(MONTH($B2004),'Farm Crops'!$B$18:$N$28,M$5,0)  - VLOOKUP(M$4,'Farm Crops'!$B$4:$G$13,6,0)/1000*0.65*$C2004)</f>
        <v>520.85684848484857</v>
      </c>
    </row>
    <row r="2005" spans="2:13" x14ac:dyDescent="0.2">
      <c r="B2005" s="4">
        <v>42482</v>
      </c>
      <c r="C2005" s="67">
        <f>'Observed Data'!$E2004</f>
        <v>0</v>
      </c>
      <c r="D2005" s="67">
        <f xml:space="preserve">   MAX(0, HLOOKUP(MONTH($B2005),'Farm Crops'!$B$18:$N$28,D$5,0)  - VLOOKUP(D$4,'Farm Crops'!$B$4:$G$13,6,0)/1000*0.65*$C2005)</f>
        <v>1025.8393939393941</v>
      </c>
      <c r="E2005" s="67">
        <f xml:space="preserve">   MAX(0, HLOOKUP(MONTH($B2005),'Farm Crops'!$B$18:$N$28,E$5,0)  - VLOOKUP(E$4,'Farm Crops'!$B$4:$G$13,6,0)/1000*0.65*$C2005)</f>
        <v>937.53234343434372</v>
      </c>
      <c r="F2005" s="67">
        <f xml:space="preserve">   MAX(0, HLOOKUP(MONTH($B2005),'Farm Crops'!$B$18:$N$28,F$5,0)  - VLOOKUP(F$4,'Farm Crops'!$B$4:$G$13,6,0)/1000*0.65*$C2005)</f>
        <v>1216.0814343434345</v>
      </c>
      <c r="G2005" s="67">
        <f xml:space="preserve">   MAX(0, HLOOKUP(MONTH($B2005),'Farm Crops'!$B$18:$N$28,G$5,0)  - VLOOKUP(G$4,'Farm Crops'!$B$4:$G$13,6,0)/1000*0.65*$C2005)</f>
        <v>284.43955555555561</v>
      </c>
      <c r="H2005" s="67">
        <f xml:space="preserve">   MAX(0, HLOOKUP(MONTH($B2005),'Farm Crops'!$B$18:$N$28,H$5,0)  - VLOOKUP(H$4,'Farm Crops'!$B$4:$G$13,6,0)/1000*0.65*$C2005)</f>
        <v>976.11987878787886</v>
      </c>
      <c r="I2005" s="67">
        <f xml:space="preserve">   MAX(0, HLOOKUP(MONTH($B2005),'Farm Crops'!$B$18:$N$28,I$5,0)  - VLOOKUP(I$4,'Farm Crops'!$B$4:$G$13,6,0)/1000*0.65*$C2005)</f>
        <v>790.09601010101017</v>
      </c>
      <c r="J2005" s="67">
        <f xml:space="preserve">   MAX(0, HLOOKUP(MONTH($B2005),'Farm Crops'!$B$18:$N$28,J$5,0)  - VLOOKUP(J$4,'Farm Crops'!$B$4:$G$13,6,0)/1000*0.65*$C2005)</f>
        <v>1939.9596363636367</v>
      </c>
      <c r="K2005" s="67">
        <f xml:space="preserve">   MAX(0, HLOOKUP(MONTH($B2005),'Farm Crops'!$B$18:$N$28,K$5,0)  - VLOOKUP(K$4,'Farm Crops'!$B$4:$G$13,6,0)/1000*0.65*$C2005)</f>
        <v>442.98290909090906</v>
      </c>
      <c r="L2005" s="67">
        <f xml:space="preserve">   MAX(0, HLOOKUP(MONTH($B2005),'Farm Crops'!$B$18:$N$28,L$5,0)  - VLOOKUP(L$4,'Farm Crops'!$B$4:$G$13,6,0)/1000*0.65*$C2005)</f>
        <v>77.774101010101049</v>
      </c>
      <c r="M2005" s="67">
        <f xml:space="preserve">   MAX(0, HLOOKUP(MONTH($B2005),'Farm Crops'!$B$18:$N$28,M$5,0)  - VLOOKUP(M$4,'Farm Crops'!$B$4:$G$13,6,0)/1000*0.65*$C2005)</f>
        <v>520.85684848484857</v>
      </c>
    </row>
    <row r="2006" spans="2:13" x14ac:dyDescent="0.2">
      <c r="B2006" s="4">
        <v>42483</v>
      </c>
      <c r="C2006" s="67">
        <f>'Observed Data'!$E2005</f>
        <v>0</v>
      </c>
      <c r="D2006" s="67">
        <f xml:space="preserve">   MAX(0, HLOOKUP(MONTH($B2006),'Farm Crops'!$B$18:$N$28,D$5,0)  - VLOOKUP(D$4,'Farm Crops'!$B$4:$G$13,6,0)/1000*0.65*$C2006)</f>
        <v>1025.8393939393941</v>
      </c>
      <c r="E2006" s="67">
        <f xml:space="preserve">   MAX(0, HLOOKUP(MONTH($B2006),'Farm Crops'!$B$18:$N$28,E$5,0)  - VLOOKUP(E$4,'Farm Crops'!$B$4:$G$13,6,0)/1000*0.65*$C2006)</f>
        <v>937.53234343434372</v>
      </c>
      <c r="F2006" s="67">
        <f xml:space="preserve">   MAX(0, HLOOKUP(MONTH($B2006),'Farm Crops'!$B$18:$N$28,F$5,0)  - VLOOKUP(F$4,'Farm Crops'!$B$4:$G$13,6,0)/1000*0.65*$C2006)</f>
        <v>1216.0814343434345</v>
      </c>
      <c r="G2006" s="67">
        <f xml:space="preserve">   MAX(0, HLOOKUP(MONTH($B2006),'Farm Crops'!$B$18:$N$28,G$5,0)  - VLOOKUP(G$4,'Farm Crops'!$B$4:$G$13,6,0)/1000*0.65*$C2006)</f>
        <v>284.43955555555561</v>
      </c>
      <c r="H2006" s="67">
        <f xml:space="preserve">   MAX(0, HLOOKUP(MONTH($B2006),'Farm Crops'!$B$18:$N$28,H$5,0)  - VLOOKUP(H$4,'Farm Crops'!$B$4:$G$13,6,0)/1000*0.65*$C2006)</f>
        <v>976.11987878787886</v>
      </c>
      <c r="I2006" s="67">
        <f xml:space="preserve">   MAX(0, HLOOKUP(MONTH($B2006),'Farm Crops'!$B$18:$N$28,I$5,0)  - VLOOKUP(I$4,'Farm Crops'!$B$4:$G$13,6,0)/1000*0.65*$C2006)</f>
        <v>790.09601010101017</v>
      </c>
      <c r="J2006" s="67">
        <f xml:space="preserve">   MAX(0, HLOOKUP(MONTH($B2006),'Farm Crops'!$B$18:$N$28,J$5,0)  - VLOOKUP(J$4,'Farm Crops'!$B$4:$G$13,6,0)/1000*0.65*$C2006)</f>
        <v>1939.9596363636367</v>
      </c>
      <c r="K2006" s="67">
        <f xml:space="preserve">   MAX(0, HLOOKUP(MONTH($B2006),'Farm Crops'!$B$18:$N$28,K$5,0)  - VLOOKUP(K$4,'Farm Crops'!$B$4:$G$13,6,0)/1000*0.65*$C2006)</f>
        <v>442.98290909090906</v>
      </c>
      <c r="L2006" s="67">
        <f xml:space="preserve">   MAX(0, HLOOKUP(MONTH($B2006),'Farm Crops'!$B$18:$N$28,L$5,0)  - VLOOKUP(L$4,'Farm Crops'!$B$4:$G$13,6,0)/1000*0.65*$C2006)</f>
        <v>77.774101010101049</v>
      </c>
      <c r="M2006" s="67">
        <f xml:space="preserve">   MAX(0, HLOOKUP(MONTH($B2006),'Farm Crops'!$B$18:$N$28,M$5,0)  - VLOOKUP(M$4,'Farm Crops'!$B$4:$G$13,6,0)/1000*0.65*$C2006)</f>
        <v>520.85684848484857</v>
      </c>
    </row>
    <row r="2007" spans="2:13" x14ac:dyDescent="0.2">
      <c r="B2007" s="4">
        <v>42484</v>
      </c>
      <c r="C2007" s="67">
        <f>'Observed Data'!$E2006</f>
        <v>0</v>
      </c>
      <c r="D2007" s="67">
        <f xml:space="preserve">   MAX(0, HLOOKUP(MONTH($B2007),'Farm Crops'!$B$18:$N$28,D$5,0)  - VLOOKUP(D$4,'Farm Crops'!$B$4:$G$13,6,0)/1000*0.65*$C2007)</f>
        <v>1025.8393939393941</v>
      </c>
      <c r="E2007" s="67">
        <f xml:space="preserve">   MAX(0, HLOOKUP(MONTH($B2007),'Farm Crops'!$B$18:$N$28,E$5,0)  - VLOOKUP(E$4,'Farm Crops'!$B$4:$G$13,6,0)/1000*0.65*$C2007)</f>
        <v>937.53234343434372</v>
      </c>
      <c r="F2007" s="67">
        <f xml:space="preserve">   MAX(0, HLOOKUP(MONTH($B2007),'Farm Crops'!$B$18:$N$28,F$5,0)  - VLOOKUP(F$4,'Farm Crops'!$B$4:$G$13,6,0)/1000*0.65*$C2007)</f>
        <v>1216.0814343434345</v>
      </c>
      <c r="G2007" s="67">
        <f xml:space="preserve">   MAX(0, HLOOKUP(MONTH($B2007),'Farm Crops'!$B$18:$N$28,G$5,0)  - VLOOKUP(G$4,'Farm Crops'!$B$4:$G$13,6,0)/1000*0.65*$C2007)</f>
        <v>284.43955555555561</v>
      </c>
      <c r="H2007" s="67">
        <f xml:space="preserve">   MAX(0, HLOOKUP(MONTH($B2007),'Farm Crops'!$B$18:$N$28,H$5,0)  - VLOOKUP(H$4,'Farm Crops'!$B$4:$G$13,6,0)/1000*0.65*$C2007)</f>
        <v>976.11987878787886</v>
      </c>
      <c r="I2007" s="67">
        <f xml:space="preserve">   MAX(0, HLOOKUP(MONTH($B2007),'Farm Crops'!$B$18:$N$28,I$5,0)  - VLOOKUP(I$4,'Farm Crops'!$B$4:$G$13,6,0)/1000*0.65*$C2007)</f>
        <v>790.09601010101017</v>
      </c>
      <c r="J2007" s="67">
        <f xml:space="preserve">   MAX(0, HLOOKUP(MONTH($B2007),'Farm Crops'!$B$18:$N$28,J$5,0)  - VLOOKUP(J$4,'Farm Crops'!$B$4:$G$13,6,0)/1000*0.65*$C2007)</f>
        <v>1939.9596363636367</v>
      </c>
      <c r="K2007" s="67">
        <f xml:space="preserve">   MAX(0, HLOOKUP(MONTH($B2007),'Farm Crops'!$B$18:$N$28,K$5,0)  - VLOOKUP(K$4,'Farm Crops'!$B$4:$G$13,6,0)/1000*0.65*$C2007)</f>
        <v>442.98290909090906</v>
      </c>
      <c r="L2007" s="67">
        <f xml:space="preserve">   MAX(0, HLOOKUP(MONTH($B2007),'Farm Crops'!$B$18:$N$28,L$5,0)  - VLOOKUP(L$4,'Farm Crops'!$B$4:$G$13,6,0)/1000*0.65*$C2007)</f>
        <v>77.774101010101049</v>
      </c>
      <c r="M2007" s="67">
        <f xml:space="preserve">   MAX(0, HLOOKUP(MONTH($B2007),'Farm Crops'!$B$18:$N$28,M$5,0)  - VLOOKUP(M$4,'Farm Crops'!$B$4:$G$13,6,0)/1000*0.65*$C2007)</f>
        <v>520.85684848484857</v>
      </c>
    </row>
    <row r="2008" spans="2:13" x14ac:dyDescent="0.2">
      <c r="B2008" s="4">
        <v>42485</v>
      </c>
      <c r="C2008" s="67">
        <f>'Observed Data'!$E2007</f>
        <v>60</v>
      </c>
      <c r="D2008" s="67">
        <f xml:space="preserve">   MAX(0, HLOOKUP(MONTH($B2008),'Farm Crops'!$B$18:$N$28,D$5,0)  - VLOOKUP(D$4,'Farm Crops'!$B$4:$G$13,6,0)/1000*0.65*$C2008)</f>
        <v>0</v>
      </c>
      <c r="E2008" s="67">
        <f xml:space="preserve">   MAX(0, HLOOKUP(MONTH($B2008),'Farm Crops'!$B$18:$N$28,E$5,0)  - VLOOKUP(E$4,'Farm Crops'!$B$4:$G$13,6,0)/1000*0.65*$C2008)</f>
        <v>0</v>
      </c>
      <c r="F2008" s="67">
        <f xml:space="preserve">   MAX(0, HLOOKUP(MONTH($B2008),'Farm Crops'!$B$18:$N$28,F$5,0)  - VLOOKUP(F$4,'Farm Crops'!$B$4:$G$13,6,0)/1000*0.65*$C2008)</f>
        <v>0</v>
      </c>
      <c r="G2008" s="67">
        <f xml:space="preserve">   MAX(0, HLOOKUP(MONTH($B2008),'Farm Crops'!$B$18:$N$28,G$5,0)  - VLOOKUP(G$4,'Farm Crops'!$B$4:$G$13,6,0)/1000*0.65*$C2008)</f>
        <v>0</v>
      </c>
      <c r="H2008" s="67">
        <f xml:space="preserve">   MAX(0, HLOOKUP(MONTH($B2008),'Farm Crops'!$B$18:$N$28,H$5,0)  - VLOOKUP(H$4,'Farm Crops'!$B$4:$G$13,6,0)/1000*0.65*$C2008)</f>
        <v>0</v>
      </c>
      <c r="I2008" s="67">
        <f xml:space="preserve">   MAX(0, HLOOKUP(MONTH($B2008),'Farm Crops'!$B$18:$N$28,I$5,0)  - VLOOKUP(I$4,'Farm Crops'!$B$4:$G$13,6,0)/1000*0.65*$C2008)</f>
        <v>0</v>
      </c>
      <c r="J2008" s="67">
        <f xml:space="preserve">   MAX(0, HLOOKUP(MONTH($B2008),'Farm Crops'!$B$18:$N$28,J$5,0)  - VLOOKUP(J$4,'Farm Crops'!$B$4:$G$13,6,0)/1000*0.65*$C2008)</f>
        <v>0</v>
      </c>
      <c r="K2008" s="67">
        <f xml:space="preserve">   MAX(0, HLOOKUP(MONTH($B2008),'Farm Crops'!$B$18:$N$28,K$5,0)  - VLOOKUP(K$4,'Farm Crops'!$B$4:$G$13,6,0)/1000*0.65*$C2008)</f>
        <v>0</v>
      </c>
      <c r="L2008" s="67">
        <f xml:space="preserve">   MAX(0, HLOOKUP(MONTH($B2008),'Farm Crops'!$B$18:$N$28,L$5,0)  - VLOOKUP(L$4,'Farm Crops'!$B$4:$G$13,6,0)/1000*0.65*$C2008)</f>
        <v>0</v>
      </c>
      <c r="M2008" s="67">
        <f xml:space="preserve">   MAX(0, HLOOKUP(MONTH($B2008),'Farm Crops'!$B$18:$N$28,M$5,0)  - VLOOKUP(M$4,'Farm Crops'!$B$4:$G$13,6,0)/1000*0.65*$C2008)</f>
        <v>0</v>
      </c>
    </row>
    <row r="2009" spans="2:13" x14ac:dyDescent="0.2">
      <c r="B2009" s="4">
        <v>42486</v>
      </c>
      <c r="C2009" s="67">
        <f>'Observed Data'!$E2008</f>
        <v>0</v>
      </c>
      <c r="D2009" s="67">
        <f xml:space="preserve">   MAX(0, HLOOKUP(MONTH($B2009),'Farm Crops'!$B$18:$N$28,D$5,0)  - VLOOKUP(D$4,'Farm Crops'!$B$4:$G$13,6,0)/1000*0.65*$C2009)</f>
        <v>1025.8393939393941</v>
      </c>
      <c r="E2009" s="67">
        <f xml:space="preserve">   MAX(0, HLOOKUP(MONTH($B2009),'Farm Crops'!$B$18:$N$28,E$5,0)  - VLOOKUP(E$4,'Farm Crops'!$B$4:$G$13,6,0)/1000*0.65*$C2009)</f>
        <v>937.53234343434372</v>
      </c>
      <c r="F2009" s="67">
        <f xml:space="preserve">   MAX(0, HLOOKUP(MONTH($B2009),'Farm Crops'!$B$18:$N$28,F$5,0)  - VLOOKUP(F$4,'Farm Crops'!$B$4:$G$13,6,0)/1000*0.65*$C2009)</f>
        <v>1216.0814343434345</v>
      </c>
      <c r="G2009" s="67">
        <f xml:space="preserve">   MAX(0, HLOOKUP(MONTH($B2009),'Farm Crops'!$B$18:$N$28,G$5,0)  - VLOOKUP(G$4,'Farm Crops'!$B$4:$G$13,6,0)/1000*0.65*$C2009)</f>
        <v>284.43955555555561</v>
      </c>
      <c r="H2009" s="67">
        <f xml:space="preserve">   MAX(0, HLOOKUP(MONTH($B2009),'Farm Crops'!$B$18:$N$28,H$5,0)  - VLOOKUP(H$4,'Farm Crops'!$B$4:$G$13,6,0)/1000*0.65*$C2009)</f>
        <v>976.11987878787886</v>
      </c>
      <c r="I2009" s="67">
        <f xml:space="preserve">   MAX(0, HLOOKUP(MONTH($B2009),'Farm Crops'!$B$18:$N$28,I$5,0)  - VLOOKUP(I$4,'Farm Crops'!$B$4:$G$13,6,0)/1000*0.65*$C2009)</f>
        <v>790.09601010101017</v>
      </c>
      <c r="J2009" s="67">
        <f xml:space="preserve">   MAX(0, HLOOKUP(MONTH($B2009),'Farm Crops'!$B$18:$N$28,J$5,0)  - VLOOKUP(J$4,'Farm Crops'!$B$4:$G$13,6,0)/1000*0.65*$C2009)</f>
        <v>1939.9596363636367</v>
      </c>
      <c r="K2009" s="67">
        <f xml:space="preserve">   MAX(0, HLOOKUP(MONTH($B2009),'Farm Crops'!$B$18:$N$28,K$5,0)  - VLOOKUP(K$4,'Farm Crops'!$B$4:$G$13,6,0)/1000*0.65*$C2009)</f>
        <v>442.98290909090906</v>
      </c>
      <c r="L2009" s="67">
        <f xml:space="preserve">   MAX(0, HLOOKUP(MONTH($B2009),'Farm Crops'!$B$18:$N$28,L$5,0)  - VLOOKUP(L$4,'Farm Crops'!$B$4:$G$13,6,0)/1000*0.65*$C2009)</f>
        <v>77.774101010101049</v>
      </c>
      <c r="M2009" s="67">
        <f xml:space="preserve">   MAX(0, HLOOKUP(MONTH($B2009),'Farm Crops'!$B$18:$N$28,M$5,0)  - VLOOKUP(M$4,'Farm Crops'!$B$4:$G$13,6,0)/1000*0.65*$C2009)</f>
        <v>520.85684848484857</v>
      </c>
    </row>
    <row r="2010" spans="2:13" x14ac:dyDescent="0.2">
      <c r="B2010" s="4">
        <v>42487</v>
      </c>
      <c r="C2010" s="67">
        <f>'Observed Data'!$E2009</f>
        <v>0</v>
      </c>
      <c r="D2010" s="67">
        <f xml:space="preserve">   MAX(0, HLOOKUP(MONTH($B2010),'Farm Crops'!$B$18:$N$28,D$5,0)  - VLOOKUP(D$4,'Farm Crops'!$B$4:$G$13,6,0)/1000*0.65*$C2010)</f>
        <v>1025.8393939393941</v>
      </c>
      <c r="E2010" s="67">
        <f xml:space="preserve">   MAX(0, HLOOKUP(MONTH($B2010),'Farm Crops'!$B$18:$N$28,E$5,0)  - VLOOKUP(E$4,'Farm Crops'!$B$4:$G$13,6,0)/1000*0.65*$C2010)</f>
        <v>937.53234343434372</v>
      </c>
      <c r="F2010" s="67">
        <f xml:space="preserve">   MAX(0, HLOOKUP(MONTH($B2010),'Farm Crops'!$B$18:$N$28,F$5,0)  - VLOOKUP(F$4,'Farm Crops'!$B$4:$G$13,6,0)/1000*0.65*$C2010)</f>
        <v>1216.0814343434345</v>
      </c>
      <c r="G2010" s="67">
        <f xml:space="preserve">   MAX(0, HLOOKUP(MONTH($B2010),'Farm Crops'!$B$18:$N$28,G$5,0)  - VLOOKUP(G$4,'Farm Crops'!$B$4:$G$13,6,0)/1000*0.65*$C2010)</f>
        <v>284.43955555555561</v>
      </c>
      <c r="H2010" s="67">
        <f xml:space="preserve">   MAX(0, HLOOKUP(MONTH($B2010),'Farm Crops'!$B$18:$N$28,H$5,0)  - VLOOKUP(H$4,'Farm Crops'!$B$4:$G$13,6,0)/1000*0.65*$C2010)</f>
        <v>976.11987878787886</v>
      </c>
      <c r="I2010" s="67">
        <f xml:space="preserve">   MAX(0, HLOOKUP(MONTH($B2010),'Farm Crops'!$B$18:$N$28,I$5,0)  - VLOOKUP(I$4,'Farm Crops'!$B$4:$G$13,6,0)/1000*0.65*$C2010)</f>
        <v>790.09601010101017</v>
      </c>
      <c r="J2010" s="67">
        <f xml:space="preserve">   MAX(0, HLOOKUP(MONTH($B2010),'Farm Crops'!$B$18:$N$28,J$5,0)  - VLOOKUP(J$4,'Farm Crops'!$B$4:$G$13,6,0)/1000*0.65*$C2010)</f>
        <v>1939.9596363636367</v>
      </c>
      <c r="K2010" s="67">
        <f xml:space="preserve">   MAX(0, HLOOKUP(MONTH($B2010),'Farm Crops'!$B$18:$N$28,K$5,0)  - VLOOKUP(K$4,'Farm Crops'!$B$4:$G$13,6,0)/1000*0.65*$C2010)</f>
        <v>442.98290909090906</v>
      </c>
      <c r="L2010" s="67">
        <f xml:space="preserve">   MAX(0, HLOOKUP(MONTH($B2010),'Farm Crops'!$B$18:$N$28,L$5,0)  - VLOOKUP(L$4,'Farm Crops'!$B$4:$G$13,6,0)/1000*0.65*$C2010)</f>
        <v>77.774101010101049</v>
      </c>
      <c r="M2010" s="67">
        <f xml:space="preserve">   MAX(0, HLOOKUP(MONTH($B2010),'Farm Crops'!$B$18:$N$28,M$5,0)  - VLOOKUP(M$4,'Farm Crops'!$B$4:$G$13,6,0)/1000*0.65*$C2010)</f>
        <v>520.85684848484857</v>
      </c>
    </row>
    <row r="2011" spans="2:13" x14ac:dyDescent="0.2">
      <c r="B2011" s="4">
        <v>42488</v>
      </c>
      <c r="C2011" s="67">
        <f>'Observed Data'!$E2010</f>
        <v>0</v>
      </c>
      <c r="D2011" s="67">
        <f xml:space="preserve">   MAX(0, HLOOKUP(MONTH($B2011),'Farm Crops'!$B$18:$N$28,D$5,0)  - VLOOKUP(D$4,'Farm Crops'!$B$4:$G$13,6,0)/1000*0.65*$C2011)</f>
        <v>1025.8393939393941</v>
      </c>
      <c r="E2011" s="67">
        <f xml:space="preserve">   MAX(0, HLOOKUP(MONTH($B2011),'Farm Crops'!$B$18:$N$28,E$5,0)  - VLOOKUP(E$4,'Farm Crops'!$B$4:$G$13,6,0)/1000*0.65*$C2011)</f>
        <v>937.53234343434372</v>
      </c>
      <c r="F2011" s="67">
        <f xml:space="preserve">   MAX(0, HLOOKUP(MONTH($B2011),'Farm Crops'!$B$18:$N$28,F$5,0)  - VLOOKUP(F$4,'Farm Crops'!$B$4:$G$13,6,0)/1000*0.65*$C2011)</f>
        <v>1216.0814343434345</v>
      </c>
      <c r="G2011" s="67">
        <f xml:space="preserve">   MAX(0, HLOOKUP(MONTH($B2011),'Farm Crops'!$B$18:$N$28,G$5,0)  - VLOOKUP(G$4,'Farm Crops'!$B$4:$G$13,6,0)/1000*0.65*$C2011)</f>
        <v>284.43955555555561</v>
      </c>
      <c r="H2011" s="67">
        <f xml:space="preserve">   MAX(0, HLOOKUP(MONTH($B2011),'Farm Crops'!$B$18:$N$28,H$5,0)  - VLOOKUP(H$4,'Farm Crops'!$B$4:$G$13,6,0)/1000*0.65*$C2011)</f>
        <v>976.11987878787886</v>
      </c>
      <c r="I2011" s="67">
        <f xml:space="preserve">   MAX(0, HLOOKUP(MONTH($B2011),'Farm Crops'!$B$18:$N$28,I$5,0)  - VLOOKUP(I$4,'Farm Crops'!$B$4:$G$13,6,0)/1000*0.65*$C2011)</f>
        <v>790.09601010101017</v>
      </c>
      <c r="J2011" s="67">
        <f xml:space="preserve">   MAX(0, HLOOKUP(MONTH($B2011),'Farm Crops'!$B$18:$N$28,J$5,0)  - VLOOKUP(J$4,'Farm Crops'!$B$4:$G$13,6,0)/1000*0.65*$C2011)</f>
        <v>1939.9596363636367</v>
      </c>
      <c r="K2011" s="67">
        <f xml:space="preserve">   MAX(0, HLOOKUP(MONTH($B2011),'Farm Crops'!$B$18:$N$28,K$5,0)  - VLOOKUP(K$4,'Farm Crops'!$B$4:$G$13,6,0)/1000*0.65*$C2011)</f>
        <v>442.98290909090906</v>
      </c>
      <c r="L2011" s="67">
        <f xml:space="preserve">   MAX(0, HLOOKUP(MONTH($B2011),'Farm Crops'!$B$18:$N$28,L$5,0)  - VLOOKUP(L$4,'Farm Crops'!$B$4:$G$13,6,0)/1000*0.65*$C2011)</f>
        <v>77.774101010101049</v>
      </c>
      <c r="M2011" s="67">
        <f xml:space="preserve">   MAX(0, HLOOKUP(MONTH($B2011),'Farm Crops'!$B$18:$N$28,M$5,0)  - VLOOKUP(M$4,'Farm Crops'!$B$4:$G$13,6,0)/1000*0.65*$C2011)</f>
        <v>520.85684848484857</v>
      </c>
    </row>
    <row r="2012" spans="2:13" x14ac:dyDescent="0.2">
      <c r="B2012" s="4">
        <v>42489</v>
      </c>
      <c r="C2012" s="67">
        <f>'Observed Data'!$E2011</f>
        <v>26</v>
      </c>
      <c r="D2012" s="67">
        <f xml:space="preserve">   MAX(0, HLOOKUP(MONTH($B2012),'Farm Crops'!$B$18:$N$28,D$5,0)  - VLOOKUP(D$4,'Farm Crops'!$B$4:$G$13,6,0)/1000*0.65*$C2012)</f>
        <v>0</v>
      </c>
      <c r="E2012" s="67">
        <f xml:space="preserve">   MAX(0, HLOOKUP(MONTH($B2012),'Farm Crops'!$B$18:$N$28,E$5,0)  - VLOOKUP(E$4,'Farm Crops'!$B$4:$G$13,6,0)/1000*0.65*$C2012)</f>
        <v>0</v>
      </c>
      <c r="F2012" s="67">
        <f xml:space="preserve">   MAX(0, HLOOKUP(MONTH($B2012),'Farm Crops'!$B$18:$N$28,F$5,0)  - VLOOKUP(F$4,'Farm Crops'!$B$4:$G$13,6,0)/1000*0.65*$C2012)</f>
        <v>0</v>
      </c>
      <c r="G2012" s="67">
        <f xml:space="preserve">   MAX(0, HLOOKUP(MONTH($B2012),'Farm Crops'!$B$18:$N$28,G$5,0)  - VLOOKUP(G$4,'Farm Crops'!$B$4:$G$13,6,0)/1000*0.65*$C2012)</f>
        <v>0</v>
      </c>
      <c r="H2012" s="67">
        <f xml:space="preserve">   MAX(0, HLOOKUP(MONTH($B2012),'Farm Crops'!$B$18:$N$28,H$5,0)  - VLOOKUP(H$4,'Farm Crops'!$B$4:$G$13,6,0)/1000*0.65*$C2012)</f>
        <v>0</v>
      </c>
      <c r="I2012" s="67">
        <f xml:space="preserve">   MAX(0, HLOOKUP(MONTH($B2012),'Farm Crops'!$B$18:$N$28,I$5,0)  - VLOOKUP(I$4,'Farm Crops'!$B$4:$G$13,6,0)/1000*0.65*$C2012)</f>
        <v>0</v>
      </c>
      <c r="J2012" s="67">
        <f xml:space="preserve">   MAX(0, HLOOKUP(MONTH($B2012),'Farm Crops'!$B$18:$N$28,J$5,0)  - VLOOKUP(J$4,'Farm Crops'!$B$4:$G$13,6,0)/1000*0.65*$C2012)</f>
        <v>0</v>
      </c>
      <c r="K2012" s="67">
        <f xml:space="preserve">   MAX(0, HLOOKUP(MONTH($B2012),'Farm Crops'!$B$18:$N$28,K$5,0)  - VLOOKUP(K$4,'Farm Crops'!$B$4:$G$13,6,0)/1000*0.65*$C2012)</f>
        <v>0</v>
      </c>
      <c r="L2012" s="67">
        <f xml:space="preserve">   MAX(0, HLOOKUP(MONTH($B2012),'Farm Crops'!$B$18:$N$28,L$5,0)  - VLOOKUP(L$4,'Farm Crops'!$B$4:$G$13,6,0)/1000*0.65*$C2012)</f>
        <v>0</v>
      </c>
      <c r="M2012" s="67">
        <f xml:space="preserve">   MAX(0, HLOOKUP(MONTH($B2012),'Farm Crops'!$B$18:$N$28,M$5,0)  - VLOOKUP(M$4,'Farm Crops'!$B$4:$G$13,6,0)/1000*0.65*$C2012)</f>
        <v>0</v>
      </c>
    </row>
    <row r="2013" spans="2:13" x14ac:dyDescent="0.2">
      <c r="B2013" s="4">
        <v>42490</v>
      </c>
      <c r="C2013" s="67">
        <f>'Observed Data'!$E2012</f>
        <v>0</v>
      </c>
      <c r="D2013" s="67">
        <f xml:space="preserve">   MAX(0, HLOOKUP(MONTH($B2013),'Farm Crops'!$B$18:$N$28,D$5,0)  - VLOOKUP(D$4,'Farm Crops'!$B$4:$G$13,6,0)/1000*0.65*$C2013)</f>
        <v>1025.8393939393941</v>
      </c>
      <c r="E2013" s="67">
        <f xml:space="preserve">   MAX(0, HLOOKUP(MONTH($B2013),'Farm Crops'!$B$18:$N$28,E$5,0)  - VLOOKUP(E$4,'Farm Crops'!$B$4:$G$13,6,0)/1000*0.65*$C2013)</f>
        <v>937.53234343434372</v>
      </c>
      <c r="F2013" s="67">
        <f xml:space="preserve">   MAX(0, HLOOKUP(MONTH($B2013),'Farm Crops'!$B$18:$N$28,F$5,0)  - VLOOKUP(F$4,'Farm Crops'!$B$4:$G$13,6,0)/1000*0.65*$C2013)</f>
        <v>1216.0814343434345</v>
      </c>
      <c r="G2013" s="67">
        <f xml:space="preserve">   MAX(0, HLOOKUP(MONTH($B2013),'Farm Crops'!$B$18:$N$28,G$5,0)  - VLOOKUP(G$4,'Farm Crops'!$B$4:$G$13,6,0)/1000*0.65*$C2013)</f>
        <v>284.43955555555561</v>
      </c>
      <c r="H2013" s="67">
        <f xml:space="preserve">   MAX(0, HLOOKUP(MONTH($B2013),'Farm Crops'!$B$18:$N$28,H$5,0)  - VLOOKUP(H$4,'Farm Crops'!$B$4:$G$13,6,0)/1000*0.65*$C2013)</f>
        <v>976.11987878787886</v>
      </c>
      <c r="I2013" s="67">
        <f xml:space="preserve">   MAX(0, HLOOKUP(MONTH($B2013),'Farm Crops'!$B$18:$N$28,I$5,0)  - VLOOKUP(I$4,'Farm Crops'!$B$4:$G$13,6,0)/1000*0.65*$C2013)</f>
        <v>790.09601010101017</v>
      </c>
      <c r="J2013" s="67">
        <f xml:space="preserve">   MAX(0, HLOOKUP(MONTH($B2013),'Farm Crops'!$B$18:$N$28,J$5,0)  - VLOOKUP(J$4,'Farm Crops'!$B$4:$G$13,6,0)/1000*0.65*$C2013)</f>
        <v>1939.9596363636367</v>
      </c>
      <c r="K2013" s="67">
        <f xml:space="preserve">   MAX(0, HLOOKUP(MONTH($B2013),'Farm Crops'!$B$18:$N$28,K$5,0)  - VLOOKUP(K$4,'Farm Crops'!$B$4:$G$13,6,0)/1000*0.65*$C2013)</f>
        <v>442.98290909090906</v>
      </c>
      <c r="L2013" s="67">
        <f xml:space="preserve">   MAX(0, HLOOKUP(MONTH($B2013),'Farm Crops'!$B$18:$N$28,L$5,0)  - VLOOKUP(L$4,'Farm Crops'!$B$4:$G$13,6,0)/1000*0.65*$C2013)</f>
        <v>77.774101010101049</v>
      </c>
      <c r="M2013" s="67">
        <f xml:space="preserve">   MAX(0, HLOOKUP(MONTH($B2013),'Farm Crops'!$B$18:$N$28,M$5,0)  - VLOOKUP(M$4,'Farm Crops'!$B$4:$G$13,6,0)/1000*0.65*$C2013)</f>
        <v>520.85684848484857</v>
      </c>
    </row>
    <row r="2014" spans="2:13" x14ac:dyDescent="0.2">
      <c r="B2014" s="4">
        <v>42491</v>
      </c>
      <c r="C2014" s="67">
        <f>'Observed Data'!$E2013</f>
        <v>0</v>
      </c>
      <c r="D2014" s="67">
        <f xml:space="preserve">   MAX(0, HLOOKUP(MONTH($B2014),'Farm Crops'!$B$18:$N$28,D$5,0)  - VLOOKUP(D$4,'Farm Crops'!$B$4:$G$13,6,0)/1000*0.65*$C2014)</f>
        <v>605.76344086021504</v>
      </c>
      <c r="E2014" s="67">
        <f xml:space="preserve">   MAX(0, HLOOKUP(MONTH($B2014),'Farm Crops'!$B$18:$N$28,E$5,0)  - VLOOKUP(E$4,'Farm Crops'!$B$4:$G$13,6,0)/1000*0.65*$C2014)</f>
        <v>510.7331378299121</v>
      </c>
      <c r="F2014" s="67">
        <f xml:space="preserve">   MAX(0, HLOOKUP(MONTH($B2014),'Farm Crops'!$B$18:$N$28,F$5,0)  - VLOOKUP(F$4,'Farm Crops'!$B$4:$G$13,6,0)/1000*0.65*$C2014)</f>
        <v>667.84789833822094</v>
      </c>
      <c r="G2014" s="67">
        <f xml:space="preserve">   MAX(0, HLOOKUP(MONTH($B2014),'Farm Crops'!$B$18:$N$28,G$5,0)  - VLOOKUP(G$4,'Farm Crops'!$B$4:$G$13,6,0)/1000*0.65*$C2014)</f>
        <v>155.95698924731184</v>
      </c>
      <c r="H2014" s="67">
        <f xml:space="preserve">   MAX(0, HLOOKUP(MONTH($B2014),'Farm Crops'!$B$18:$N$28,H$5,0)  - VLOOKUP(H$4,'Farm Crops'!$B$4:$G$13,6,0)/1000*0.65*$C2014)</f>
        <v>535.20234604105588</v>
      </c>
      <c r="I2014" s="67">
        <f xml:space="preserve">   MAX(0, HLOOKUP(MONTH($B2014),'Farm Crops'!$B$18:$N$28,I$5,0)  - VLOOKUP(I$4,'Farm Crops'!$B$4:$G$13,6,0)/1000*0.65*$C2014)</f>
        <v>583.34154447702849</v>
      </c>
      <c r="J2014" s="67">
        <f xml:space="preserve">   MAX(0, HLOOKUP(MONTH($B2014),'Farm Crops'!$B$18:$N$28,J$5,0)  - VLOOKUP(J$4,'Farm Crops'!$B$4:$G$13,6,0)/1000*0.65*$C2014)</f>
        <v>1025.2707722385144</v>
      </c>
      <c r="K2014" s="67">
        <f xml:space="preserve">   MAX(0, HLOOKUP(MONTH($B2014),'Farm Crops'!$B$18:$N$28,K$5,0)  - VLOOKUP(K$4,'Farm Crops'!$B$4:$G$13,6,0)/1000*0.65*$C2014)</f>
        <v>234.81133919843597</v>
      </c>
      <c r="L2014" s="67">
        <f xml:space="preserve">   MAX(0, HLOOKUP(MONTH($B2014),'Farm Crops'!$B$18:$N$28,L$5,0)  - VLOOKUP(L$4,'Farm Crops'!$B$4:$G$13,6,0)/1000*0.65*$C2014)</f>
        <v>41.329423264907156</v>
      </c>
      <c r="M2014" s="67">
        <f xml:space="preserve">   MAX(0, HLOOKUP(MONTH($B2014),'Farm Crops'!$B$18:$N$28,M$5,0)  - VLOOKUP(M$4,'Farm Crops'!$B$4:$G$13,6,0)/1000*0.65*$C2014)</f>
        <v>279.06940371456506</v>
      </c>
    </row>
    <row r="2015" spans="2:13" x14ac:dyDescent="0.2">
      <c r="B2015" s="4">
        <v>42492</v>
      </c>
      <c r="C2015" s="67">
        <f>'Observed Data'!$E2014</f>
        <v>0</v>
      </c>
      <c r="D2015" s="67">
        <f xml:space="preserve">   MAX(0, HLOOKUP(MONTH($B2015),'Farm Crops'!$B$18:$N$28,D$5,0)  - VLOOKUP(D$4,'Farm Crops'!$B$4:$G$13,6,0)/1000*0.65*$C2015)</f>
        <v>605.76344086021504</v>
      </c>
      <c r="E2015" s="67">
        <f xml:space="preserve">   MAX(0, HLOOKUP(MONTH($B2015),'Farm Crops'!$B$18:$N$28,E$5,0)  - VLOOKUP(E$4,'Farm Crops'!$B$4:$G$13,6,0)/1000*0.65*$C2015)</f>
        <v>510.7331378299121</v>
      </c>
      <c r="F2015" s="67">
        <f xml:space="preserve">   MAX(0, HLOOKUP(MONTH($B2015),'Farm Crops'!$B$18:$N$28,F$5,0)  - VLOOKUP(F$4,'Farm Crops'!$B$4:$G$13,6,0)/1000*0.65*$C2015)</f>
        <v>667.84789833822094</v>
      </c>
      <c r="G2015" s="67">
        <f xml:space="preserve">   MAX(0, HLOOKUP(MONTH($B2015),'Farm Crops'!$B$18:$N$28,G$5,0)  - VLOOKUP(G$4,'Farm Crops'!$B$4:$G$13,6,0)/1000*0.65*$C2015)</f>
        <v>155.95698924731184</v>
      </c>
      <c r="H2015" s="67">
        <f xml:space="preserve">   MAX(0, HLOOKUP(MONTH($B2015),'Farm Crops'!$B$18:$N$28,H$5,0)  - VLOOKUP(H$4,'Farm Crops'!$B$4:$G$13,6,0)/1000*0.65*$C2015)</f>
        <v>535.20234604105588</v>
      </c>
      <c r="I2015" s="67">
        <f xml:space="preserve">   MAX(0, HLOOKUP(MONTH($B2015),'Farm Crops'!$B$18:$N$28,I$5,0)  - VLOOKUP(I$4,'Farm Crops'!$B$4:$G$13,6,0)/1000*0.65*$C2015)</f>
        <v>583.34154447702849</v>
      </c>
      <c r="J2015" s="67">
        <f xml:space="preserve">   MAX(0, HLOOKUP(MONTH($B2015),'Farm Crops'!$B$18:$N$28,J$5,0)  - VLOOKUP(J$4,'Farm Crops'!$B$4:$G$13,6,0)/1000*0.65*$C2015)</f>
        <v>1025.2707722385144</v>
      </c>
      <c r="K2015" s="67">
        <f xml:space="preserve">   MAX(0, HLOOKUP(MONTH($B2015),'Farm Crops'!$B$18:$N$28,K$5,0)  - VLOOKUP(K$4,'Farm Crops'!$B$4:$G$13,6,0)/1000*0.65*$C2015)</f>
        <v>234.81133919843597</v>
      </c>
      <c r="L2015" s="67">
        <f xml:space="preserve">   MAX(0, HLOOKUP(MONTH($B2015),'Farm Crops'!$B$18:$N$28,L$5,0)  - VLOOKUP(L$4,'Farm Crops'!$B$4:$G$13,6,0)/1000*0.65*$C2015)</f>
        <v>41.329423264907156</v>
      </c>
      <c r="M2015" s="67">
        <f xml:space="preserve">   MAX(0, HLOOKUP(MONTH($B2015),'Farm Crops'!$B$18:$N$28,M$5,0)  - VLOOKUP(M$4,'Farm Crops'!$B$4:$G$13,6,0)/1000*0.65*$C2015)</f>
        <v>279.06940371456506</v>
      </c>
    </row>
    <row r="2016" spans="2:13" x14ac:dyDescent="0.2">
      <c r="B2016" s="4">
        <v>42493</v>
      </c>
      <c r="C2016" s="67">
        <f>'Observed Data'!$E2015</f>
        <v>0</v>
      </c>
      <c r="D2016" s="67">
        <f xml:space="preserve">   MAX(0, HLOOKUP(MONTH($B2016),'Farm Crops'!$B$18:$N$28,D$5,0)  - VLOOKUP(D$4,'Farm Crops'!$B$4:$G$13,6,0)/1000*0.65*$C2016)</f>
        <v>605.76344086021504</v>
      </c>
      <c r="E2016" s="67">
        <f xml:space="preserve">   MAX(0, HLOOKUP(MONTH($B2016),'Farm Crops'!$B$18:$N$28,E$5,0)  - VLOOKUP(E$4,'Farm Crops'!$B$4:$G$13,6,0)/1000*0.65*$C2016)</f>
        <v>510.7331378299121</v>
      </c>
      <c r="F2016" s="67">
        <f xml:space="preserve">   MAX(0, HLOOKUP(MONTH($B2016),'Farm Crops'!$B$18:$N$28,F$5,0)  - VLOOKUP(F$4,'Farm Crops'!$B$4:$G$13,6,0)/1000*0.65*$C2016)</f>
        <v>667.84789833822094</v>
      </c>
      <c r="G2016" s="67">
        <f xml:space="preserve">   MAX(0, HLOOKUP(MONTH($B2016),'Farm Crops'!$B$18:$N$28,G$5,0)  - VLOOKUP(G$4,'Farm Crops'!$B$4:$G$13,6,0)/1000*0.65*$C2016)</f>
        <v>155.95698924731184</v>
      </c>
      <c r="H2016" s="67">
        <f xml:space="preserve">   MAX(0, HLOOKUP(MONTH($B2016),'Farm Crops'!$B$18:$N$28,H$5,0)  - VLOOKUP(H$4,'Farm Crops'!$B$4:$G$13,6,0)/1000*0.65*$C2016)</f>
        <v>535.20234604105588</v>
      </c>
      <c r="I2016" s="67">
        <f xml:space="preserve">   MAX(0, HLOOKUP(MONTH($B2016),'Farm Crops'!$B$18:$N$28,I$5,0)  - VLOOKUP(I$4,'Farm Crops'!$B$4:$G$13,6,0)/1000*0.65*$C2016)</f>
        <v>583.34154447702849</v>
      </c>
      <c r="J2016" s="67">
        <f xml:space="preserve">   MAX(0, HLOOKUP(MONTH($B2016),'Farm Crops'!$B$18:$N$28,J$5,0)  - VLOOKUP(J$4,'Farm Crops'!$B$4:$G$13,6,0)/1000*0.65*$C2016)</f>
        <v>1025.2707722385144</v>
      </c>
      <c r="K2016" s="67">
        <f xml:space="preserve">   MAX(0, HLOOKUP(MONTH($B2016),'Farm Crops'!$B$18:$N$28,K$5,0)  - VLOOKUP(K$4,'Farm Crops'!$B$4:$G$13,6,0)/1000*0.65*$C2016)</f>
        <v>234.81133919843597</v>
      </c>
      <c r="L2016" s="67">
        <f xml:space="preserve">   MAX(0, HLOOKUP(MONTH($B2016),'Farm Crops'!$B$18:$N$28,L$5,0)  - VLOOKUP(L$4,'Farm Crops'!$B$4:$G$13,6,0)/1000*0.65*$C2016)</f>
        <v>41.329423264907156</v>
      </c>
      <c r="M2016" s="67">
        <f xml:space="preserve">   MAX(0, HLOOKUP(MONTH($B2016),'Farm Crops'!$B$18:$N$28,M$5,0)  - VLOOKUP(M$4,'Farm Crops'!$B$4:$G$13,6,0)/1000*0.65*$C2016)</f>
        <v>279.06940371456506</v>
      </c>
    </row>
    <row r="2017" spans="2:13" x14ac:dyDescent="0.2">
      <c r="B2017" s="4">
        <v>42494</v>
      </c>
      <c r="C2017" s="67">
        <f>'Observed Data'!$E2016</f>
        <v>0</v>
      </c>
      <c r="D2017" s="67">
        <f xml:space="preserve">   MAX(0, HLOOKUP(MONTH($B2017),'Farm Crops'!$B$18:$N$28,D$5,0)  - VLOOKUP(D$4,'Farm Crops'!$B$4:$G$13,6,0)/1000*0.65*$C2017)</f>
        <v>605.76344086021504</v>
      </c>
      <c r="E2017" s="67">
        <f xml:space="preserve">   MAX(0, HLOOKUP(MONTH($B2017),'Farm Crops'!$B$18:$N$28,E$5,0)  - VLOOKUP(E$4,'Farm Crops'!$B$4:$G$13,6,0)/1000*0.65*$C2017)</f>
        <v>510.7331378299121</v>
      </c>
      <c r="F2017" s="67">
        <f xml:space="preserve">   MAX(0, HLOOKUP(MONTH($B2017),'Farm Crops'!$B$18:$N$28,F$5,0)  - VLOOKUP(F$4,'Farm Crops'!$B$4:$G$13,6,0)/1000*0.65*$C2017)</f>
        <v>667.84789833822094</v>
      </c>
      <c r="G2017" s="67">
        <f xml:space="preserve">   MAX(0, HLOOKUP(MONTH($B2017),'Farm Crops'!$B$18:$N$28,G$5,0)  - VLOOKUP(G$4,'Farm Crops'!$B$4:$G$13,6,0)/1000*0.65*$C2017)</f>
        <v>155.95698924731184</v>
      </c>
      <c r="H2017" s="67">
        <f xml:space="preserve">   MAX(0, HLOOKUP(MONTH($B2017),'Farm Crops'!$B$18:$N$28,H$5,0)  - VLOOKUP(H$4,'Farm Crops'!$B$4:$G$13,6,0)/1000*0.65*$C2017)</f>
        <v>535.20234604105588</v>
      </c>
      <c r="I2017" s="67">
        <f xml:space="preserve">   MAX(0, HLOOKUP(MONTH($B2017),'Farm Crops'!$B$18:$N$28,I$5,0)  - VLOOKUP(I$4,'Farm Crops'!$B$4:$G$13,6,0)/1000*0.65*$C2017)</f>
        <v>583.34154447702849</v>
      </c>
      <c r="J2017" s="67">
        <f xml:space="preserve">   MAX(0, HLOOKUP(MONTH($B2017),'Farm Crops'!$B$18:$N$28,J$5,0)  - VLOOKUP(J$4,'Farm Crops'!$B$4:$G$13,6,0)/1000*0.65*$C2017)</f>
        <v>1025.2707722385144</v>
      </c>
      <c r="K2017" s="67">
        <f xml:space="preserve">   MAX(0, HLOOKUP(MONTH($B2017),'Farm Crops'!$B$18:$N$28,K$5,0)  - VLOOKUP(K$4,'Farm Crops'!$B$4:$G$13,6,0)/1000*0.65*$C2017)</f>
        <v>234.81133919843597</v>
      </c>
      <c r="L2017" s="67">
        <f xml:space="preserve">   MAX(0, HLOOKUP(MONTH($B2017),'Farm Crops'!$B$18:$N$28,L$5,0)  - VLOOKUP(L$4,'Farm Crops'!$B$4:$G$13,6,0)/1000*0.65*$C2017)</f>
        <v>41.329423264907156</v>
      </c>
      <c r="M2017" s="67">
        <f xml:space="preserve">   MAX(0, HLOOKUP(MONTH($B2017),'Farm Crops'!$B$18:$N$28,M$5,0)  - VLOOKUP(M$4,'Farm Crops'!$B$4:$G$13,6,0)/1000*0.65*$C2017)</f>
        <v>279.06940371456506</v>
      </c>
    </row>
    <row r="2018" spans="2:13" x14ac:dyDescent="0.2">
      <c r="B2018" s="4">
        <v>42495</v>
      </c>
      <c r="C2018" s="67">
        <f>'Observed Data'!$E2017</f>
        <v>0</v>
      </c>
      <c r="D2018" s="67">
        <f xml:space="preserve">   MAX(0, HLOOKUP(MONTH($B2018),'Farm Crops'!$B$18:$N$28,D$5,0)  - VLOOKUP(D$4,'Farm Crops'!$B$4:$G$13,6,0)/1000*0.65*$C2018)</f>
        <v>605.76344086021504</v>
      </c>
      <c r="E2018" s="67">
        <f xml:space="preserve">   MAX(0, HLOOKUP(MONTH($B2018),'Farm Crops'!$B$18:$N$28,E$5,0)  - VLOOKUP(E$4,'Farm Crops'!$B$4:$G$13,6,0)/1000*0.65*$C2018)</f>
        <v>510.7331378299121</v>
      </c>
      <c r="F2018" s="67">
        <f xml:space="preserve">   MAX(0, HLOOKUP(MONTH($B2018),'Farm Crops'!$B$18:$N$28,F$5,0)  - VLOOKUP(F$4,'Farm Crops'!$B$4:$G$13,6,0)/1000*0.65*$C2018)</f>
        <v>667.84789833822094</v>
      </c>
      <c r="G2018" s="67">
        <f xml:space="preserve">   MAX(0, HLOOKUP(MONTH($B2018),'Farm Crops'!$B$18:$N$28,G$5,0)  - VLOOKUP(G$4,'Farm Crops'!$B$4:$G$13,6,0)/1000*0.65*$C2018)</f>
        <v>155.95698924731184</v>
      </c>
      <c r="H2018" s="67">
        <f xml:space="preserve">   MAX(0, HLOOKUP(MONTH($B2018),'Farm Crops'!$B$18:$N$28,H$5,0)  - VLOOKUP(H$4,'Farm Crops'!$B$4:$G$13,6,0)/1000*0.65*$C2018)</f>
        <v>535.20234604105588</v>
      </c>
      <c r="I2018" s="67">
        <f xml:space="preserve">   MAX(0, HLOOKUP(MONTH($B2018),'Farm Crops'!$B$18:$N$28,I$5,0)  - VLOOKUP(I$4,'Farm Crops'!$B$4:$G$13,6,0)/1000*0.65*$C2018)</f>
        <v>583.34154447702849</v>
      </c>
      <c r="J2018" s="67">
        <f xml:space="preserve">   MAX(0, HLOOKUP(MONTH($B2018),'Farm Crops'!$B$18:$N$28,J$5,0)  - VLOOKUP(J$4,'Farm Crops'!$B$4:$G$13,6,0)/1000*0.65*$C2018)</f>
        <v>1025.2707722385144</v>
      </c>
      <c r="K2018" s="67">
        <f xml:space="preserve">   MAX(0, HLOOKUP(MONTH($B2018),'Farm Crops'!$B$18:$N$28,K$5,0)  - VLOOKUP(K$4,'Farm Crops'!$B$4:$G$13,6,0)/1000*0.65*$C2018)</f>
        <v>234.81133919843597</v>
      </c>
      <c r="L2018" s="67">
        <f xml:space="preserve">   MAX(0, HLOOKUP(MONTH($B2018),'Farm Crops'!$B$18:$N$28,L$5,0)  - VLOOKUP(L$4,'Farm Crops'!$B$4:$G$13,6,0)/1000*0.65*$C2018)</f>
        <v>41.329423264907156</v>
      </c>
      <c r="M2018" s="67">
        <f xml:space="preserve">   MAX(0, HLOOKUP(MONTH($B2018),'Farm Crops'!$B$18:$N$28,M$5,0)  - VLOOKUP(M$4,'Farm Crops'!$B$4:$G$13,6,0)/1000*0.65*$C2018)</f>
        <v>279.06940371456506</v>
      </c>
    </row>
    <row r="2019" spans="2:13" x14ac:dyDescent="0.2">
      <c r="B2019" s="4">
        <v>42496</v>
      </c>
      <c r="C2019" s="67">
        <f>'Observed Data'!$E2018</f>
        <v>0</v>
      </c>
      <c r="D2019" s="67">
        <f xml:space="preserve">   MAX(0, HLOOKUP(MONTH($B2019),'Farm Crops'!$B$18:$N$28,D$5,0)  - VLOOKUP(D$4,'Farm Crops'!$B$4:$G$13,6,0)/1000*0.65*$C2019)</f>
        <v>605.76344086021504</v>
      </c>
      <c r="E2019" s="67">
        <f xml:space="preserve">   MAX(0, HLOOKUP(MONTH($B2019),'Farm Crops'!$B$18:$N$28,E$5,0)  - VLOOKUP(E$4,'Farm Crops'!$B$4:$G$13,6,0)/1000*0.65*$C2019)</f>
        <v>510.7331378299121</v>
      </c>
      <c r="F2019" s="67">
        <f xml:space="preserve">   MAX(0, HLOOKUP(MONTH($B2019),'Farm Crops'!$B$18:$N$28,F$5,0)  - VLOOKUP(F$4,'Farm Crops'!$B$4:$G$13,6,0)/1000*0.65*$C2019)</f>
        <v>667.84789833822094</v>
      </c>
      <c r="G2019" s="67">
        <f xml:space="preserve">   MAX(0, HLOOKUP(MONTH($B2019),'Farm Crops'!$B$18:$N$28,G$5,0)  - VLOOKUP(G$4,'Farm Crops'!$B$4:$G$13,6,0)/1000*0.65*$C2019)</f>
        <v>155.95698924731184</v>
      </c>
      <c r="H2019" s="67">
        <f xml:space="preserve">   MAX(0, HLOOKUP(MONTH($B2019),'Farm Crops'!$B$18:$N$28,H$5,0)  - VLOOKUP(H$4,'Farm Crops'!$B$4:$G$13,6,0)/1000*0.65*$C2019)</f>
        <v>535.20234604105588</v>
      </c>
      <c r="I2019" s="67">
        <f xml:space="preserve">   MAX(0, HLOOKUP(MONTH($B2019),'Farm Crops'!$B$18:$N$28,I$5,0)  - VLOOKUP(I$4,'Farm Crops'!$B$4:$G$13,6,0)/1000*0.65*$C2019)</f>
        <v>583.34154447702849</v>
      </c>
      <c r="J2019" s="67">
        <f xml:space="preserve">   MAX(0, HLOOKUP(MONTH($B2019),'Farm Crops'!$B$18:$N$28,J$5,0)  - VLOOKUP(J$4,'Farm Crops'!$B$4:$G$13,6,0)/1000*0.65*$C2019)</f>
        <v>1025.2707722385144</v>
      </c>
      <c r="K2019" s="67">
        <f xml:space="preserve">   MAX(0, HLOOKUP(MONTH($B2019),'Farm Crops'!$B$18:$N$28,K$5,0)  - VLOOKUP(K$4,'Farm Crops'!$B$4:$G$13,6,0)/1000*0.65*$C2019)</f>
        <v>234.81133919843597</v>
      </c>
      <c r="L2019" s="67">
        <f xml:space="preserve">   MAX(0, HLOOKUP(MONTH($B2019),'Farm Crops'!$B$18:$N$28,L$5,0)  - VLOOKUP(L$4,'Farm Crops'!$B$4:$G$13,6,0)/1000*0.65*$C2019)</f>
        <v>41.329423264907156</v>
      </c>
      <c r="M2019" s="67">
        <f xml:space="preserve">   MAX(0, HLOOKUP(MONTH($B2019),'Farm Crops'!$B$18:$N$28,M$5,0)  - VLOOKUP(M$4,'Farm Crops'!$B$4:$G$13,6,0)/1000*0.65*$C2019)</f>
        <v>279.06940371456506</v>
      </c>
    </row>
    <row r="2020" spans="2:13" x14ac:dyDescent="0.2">
      <c r="B2020" s="4">
        <v>42497</v>
      </c>
      <c r="C2020" s="67">
        <f>'Observed Data'!$E2019</f>
        <v>0</v>
      </c>
      <c r="D2020" s="67">
        <f xml:space="preserve">   MAX(0, HLOOKUP(MONTH($B2020),'Farm Crops'!$B$18:$N$28,D$5,0)  - VLOOKUP(D$4,'Farm Crops'!$B$4:$G$13,6,0)/1000*0.65*$C2020)</f>
        <v>605.76344086021504</v>
      </c>
      <c r="E2020" s="67">
        <f xml:space="preserve">   MAX(0, HLOOKUP(MONTH($B2020),'Farm Crops'!$B$18:$N$28,E$5,0)  - VLOOKUP(E$4,'Farm Crops'!$B$4:$G$13,6,0)/1000*0.65*$C2020)</f>
        <v>510.7331378299121</v>
      </c>
      <c r="F2020" s="67">
        <f xml:space="preserve">   MAX(0, HLOOKUP(MONTH($B2020),'Farm Crops'!$B$18:$N$28,F$5,0)  - VLOOKUP(F$4,'Farm Crops'!$B$4:$G$13,6,0)/1000*0.65*$C2020)</f>
        <v>667.84789833822094</v>
      </c>
      <c r="G2020" s="67">
        <f xml:space="preserve">   MAX(0, HLOOKUP(MONTH($B2020),'Farm Crops'!$B$18:$N$28,G$5,0)  - VLOOKUP(G$4,'Farm Crops'!$B$4:$G$13,6,0)/1000*0.65*$C2020)</f>
        <v>155.95698924731184</v>
      </c>
      <c r="H2020" s="67">
        <f xml:space="preserve">   MAX(0, HLOOKUP(MONTH($B2020),'Farm Crops'!$B$18:$N$28,H$5,0)  - VLOOKUP(H$4,'Farm Crops'!$B$4:$G$13,6,0)/1000*0.65*$C2020)</f>
        <v>535.20234604105588</v>
      </c>
      <c r="I2020" s="67">
        <f xml:space="preserve">   MAX(0, HLOOKUP(MONTH($B2020),'Farm Crops'!$B$18:$N$28,I$5,0)  - VLOOKUP(I$4,'Farm Crops'!$B$4:$G$13,6,0)/1000*0.65*$C2020)</f>
        <v>583.34154447702849</v>
      </c>
      <c r="J2020" s="67">
        <f xml:space="preserve">   MAX(0, HLOOKUP(MONTH($B2020),'Farm Crops'!$B$18:$N$28,J$5,0)  - VLOOKUP(J$4,'Farm Crops'!$B$4:$G$13,6,0)/1000*0.65*$C2020)</f>
        <v>1025.2707722385144</v>
      </c>
      <c r="K2020" s="67">
        <f xml:space="preserve">   MAX(0, HLOOKUP(MONTH($B2020),'Farm Crops'!$B$18:$N$28,K$5,0)  - VLOOKUP(K$4,'Farm Crops'!$B$4:$G$13,6,0)/1000*0.65*$C2020)</f>
        <v>234.81133919843597</v>
      </c>
      <c r="L2020" s="67">
        <f xml:space="preserve">   MAX(0, HLOOKUP(MONTH($B2020),'Farm Crops'!$B$18:$N$28,L$5,0)  - VLOOKUP(L$4,'Farm Crops'!$B$4:$G$13,6,0)/1000*0.65*$C2020)</f>
        <v>41.329423264907156</v>
      </c>
      <c r="M2020" s="67">
        <f xml:space="preserve">   MAX(0, HLOOKUP(MONTH($B2020),'Farm Crops'!$B$18:$N$28,M$5,0)  - VLOOKUP(M$4,'Farm Crops'!$B$4:$G$13,6,0)/1000*0.65*$C2020)</f>
        <v>279.06940371456506</v>
      </c>
    </row>
    <row r="2021" spans="2:13" x14ac:dyDescent="0.2">
      <c r="B2021" s="4">
        <v>42498</v>
      </c>
      <c r="C2021" s="67">
        <f>'Observed Data'!$E2020</f>
        <v>0</v>
      </c>
      <c r="D2021" s="67">
        <f xml:space="preserve">   MAX(0, HLOOKUP(MONTH($B2021),'Farm Crops'!$B$18:$N$28,D$5,0)  - VLOOKUP(D$4,'Farm Crops'!$B$4:$G$13,6,0)/1000*0.65*$C2021)</f>
        <v>605.76344086021504</v>
      </c>
      <c r="E2021" s="67">
        <f xml:space="preserve">   MAX(0, HLOOKUP(MONTH($B2021),'Farm Crops'!$B$18:$N$28,E$5,0)  - VLOOKUP(E$4,'Farm Crops'!$B$4:$G$13,6,0)/1000*0.65*$C2021)</f>
        <v>510.7331378299121</v>
      </c>
      <c r="F2021" s="67">
        <f xml:space="preserve">   MAX(0, HLOOKUP(MONTH($B2021),'Farm Crops'!$B$18:$N$28,F$5,0)  - VLOOKUP(F$4,'Farm Crops'!$B$4:$G$13,6,0)/1000*0.65*$C2021)</f>
        <v>667.84789833822094</v>
      </c>
      <c r="G2021" s="67">
        <f xml:space="preserve">   MAX(0, HLOOKUP(MONTH($B2021),'Farm Crops'!$B$18:$N$28,G$5,0)  - VLOOKUP(G$4,'Farm Crops'!$B$4:$G$13,6,0)/1000*0.65*$C2021)</f>
        <v>155.95698924731184</v>
      </c>
      <c r="H2021" s="67">
        <f xml:space="preserve">   MAX(0, HLOOKUP(MONTH($B2021),'Farm Crops'!$B$18:$N$28,H$5,0)  - VLOOKUP(H$4,'Farm Crops'!$B$4:$G$13,6,0)/1000*0.65*$C2021)</f>
        <v>535.20234604105588</v>
      </c>
      <c r="I2021" s="67">
        <f xml:space="preserve">   MAX(0, HLOOKUP(MONTH($B2021),'Farm Crops'!$B$18:$N$28,I$5,0)  - VLOOKUP(I$4,'Farm Crops'!$B$4:$G$13,6,0)/1000*0.65*$C2021)</f>
        <v>583.34154447702849</v>
      </c>
      <c r="J2021" s="67">
        <f xml:space="preserve">   MAX(0, HLOOKUP(MONTH($B2021),'Farm Crops'!$B$18:$N$28,J$5,0)  - VLOOKUP(J$4,'Farm Crops'!$B$4:$G$13,6,0)/1000*0.65*$C2021)</f>
        <v>1025.2707722385144</v>
      </c>
      <c r="K2021" s="67">
        <f xml:space="preserve">   MAX(0, HLOOKUP(MONTH($B2021),'Farm Crops'!$B$18:$N$28,K$5,0)  - VLOOKUP(K$4,'Farm Crops'!$B$4:$G$13,6,0)/1000*0.65*$C2021)</f>
        <v>234.81133919843597</v>
      </c>
      <c r="L2021" s="67">
        <f xml:space="preserve">   MAX(0, HLOOKUP(MONTH($B2021),'Farm Crops'!$B$18:$N$28,L$5,0)  - VLOOKUP(L$4,'Farm Crops'!$B$4:$G$13,6,0)/1000*0.65*$C2021)</f>
        <v>41.329423264907156</v>
      </c>
      <c r="M2021" s="67">
        <f xml:space="preserve">   MAX(0, HLOOKUP(MONTH($B2021),'Farm Crops'!$B$18:$N$28,M$5,0)  - VLOOKUP(M$4,'Farm Crops'!$B$4:$G$13,6,0)/1000*0.65*$C2021)</f>
        <v>279.06940371456506</v>
      </c>
    </row>
    <row r="2022" spans="2:13" x14ac:dyDescent="0.2">
      <c r="B2022" s="4">
        <v>42499</v>
      </c>
      <c r="C2022" s="67">
        <f>'Observed Data'!$E2021</f>
        <v>0</v>
      </c>
      <c r="D2022" s="67">
        <f xml:space="preserve">   MAX(0, HLOOKUP(MONTH($B2022),'Farm Crops'!$B$18:$N$28,D$5,0)  - VLOOKUP(D$4,'Farm Crops'!$B$4:$G$13,6,0)/1000*0.65*$C2022)</f>
        <v>605.76344086021504</v>
      </c>
      <c r="E2022" s="67">
        <f xml:space="preserve">   MAX(0, HLOOKUP(MONTH($B2022),'Farm Crops'!$B$18:$N$28,E$5,0)  - VLOOKUP(E$4,'Farm Crops'!$B$4:$G$13,6,0)/1000*0.65*$C2022)</f>
        <v>510.7331378299121</v>
      </c>
      <c r="F2022" s="67">
        <f xml:space="preserve">   MAX(0, HLOOKUP(MONTH($B2022),'Farm Crops'!$B$18:$N$28,F$5,0)  - VLOOKUP(F$4,'Farm Crops'!$B$4:$G$13,6,0)/1000*0.65*$C2022)</f>
        <v>667.84789833822094</v>
      </c>
      <c r="G2022" s="67">
        <f xml:space="preserve">   MAX(0, HLOOKUP(MONTH($B2022),'Farm Crops'!$B$18:$N$28,G$5,0)  - VLOOKUP(G$4,'Farm Crops'!$B$4:$G$13,6,0)/1000*0.65*$C2022)</f>
        <v>155.95698924731184</v>
      </c>
      <c r="H2022" s="67">
        <f xml:space="preserve">   MAX(0, HLOOKUP(MONTH($B2022),'Farm Crops'!$B$18:$N$28,H$5,0)  - VLOOKUP(H$4,'Farm Crops'!$B$4:$G$13,6,0)/1000*0.65*$C2022)</f>
        <v>535.20234604105588</v>
      </c>
      <c r="I2022" s="67">
        <f xml:space="preserve">   MAX(0, HLOOKUP(MONTH($B2022),'Farm Crops'!$B$18:$N$28,I$5,0)  - VLOOKUP(I$4,'Farm Crops'!$B$4:$G$13,6,0)/1000*0.65*$C2022)</f>
        <v>583.34154447702849</v>
      </c>
      <c r="J2022" s="67">
        <f xml:space="preserve">   MAX(0, HLOOKUP(MONTH($B2022),'Farm Crops'!$B$18:$N$28,J$5,0)  - VLOOKUP(J$4,'Farm Crops'!$B$4:$G$13,6,0)/1000*0.65*$C2022)</f>
        <v>1025.2707722385144</v>
      </c>
      <c r="K2022" s="67">
        <f xml:space="preserve">   MAX(0, HLOOKUP(MONTH($B2022),'Farm Crops'!$B$18:$N$28,K$5,0)  - VLOOKUP(K$4,'Farm Crops'!$B$4:$G$13,6,0)/1000*0.65*$C2022)</f>
        <v>234.81133919843597</v>
      </c>
      <c r="L2022" s="67">
        <f xml:space="preserve">   MAX(0, HLOOKUP(MONTH($B2022),'Farm Crops'!$B$18:$N$28,L$5,0)  - VLOOKUP(L$4,'Farm Crops'!$B$4:$G$13,6,0)/1000*0.65*$C2022)</f>
        <v>41.329423264907156</v>
      </c>
      <c r="M2022" s="67">
        <f xml:space="preserve">   MAX(0, HLOOKUP(MONTH($B2022),'Farm Crops'!$B$18:$N$28,M$5,0)  - VLOOKUP(M$4,'Farm Crops'!$B$4:$G$13,6,0)/1000*0.65*$C2022)</f>
        <v>279.06940371456506</v>
      </c>
    </row>
    <row r="2023" spans="2:13" x14ac:dyDescent="0.2">
      <c r="B2023" s="4">
        <v>42500</v>
      </c>
      <c r="C2023" s="67">
        <f>'Observed Data'!$E2022</f>
        <v>10</v>
      </c>
      <c r="D2023" s="67">
        <f xml:space="preserve">   MAX(0, HLOOKUP(MONTH($B2023),'Farm Crops'!$B$18:$N$28,D$5,0)  - VLOOKUP(D$4,'Farm Crops'!$B$4:$G$13,6,0)/1000*0.65*$C2023)</f>
        <v>0</v>
      </c>
      <c r="E2023" s="67">
        <f xml:space="preserve">   MAX(0, HLOOKUP(MONTH($B2023),'Farm Crops'!$B$18:$N$28,E$5,0)  - VLOOKUP(E$4,'Farm Crops'!$B$4:$G$13,6,0)/1000*0.65*$C2023)</f>
        <v>0</v>
      </c>
      <c r="F2023" s="67">
        <f xml:space="preserve">   MAX(0, HLOOKUP(MONTH($B2023),'Farm Crops'!$B$18:$N$28,F$5,0)  - VLOOKUP(F$4,'Farm Crops'!$B$4:$G$13,6,0)/1000*0.65*$C2023)</f>
        <v>0</v>
      </c>
      <c r="G2023" s="67">
        <f xml:space="preserve">   MAX(0, HLOOKUP(MONTH($B2023),'Farm Crops'!$B$18:$N$28,G$5,0)  - VLOOKUP(G$4,'Farm Crops'!$B$4:$G$13,6,0)/1000*0.65*$C2023)</f>
        <v>0</v>
      </c>
      <c r="H2023" s="67">
        <f xml:space="preserve">   MAX(0, HLOOKUP(MONTH($B2023),'Farm Crops'!$B$18:$N$28,H$5,0)  - VLOOKUP(H$4,'Farm Crops'!$B$4:$G$13,6,0)/1000*0.65*$C2023)</f>
        <v>0</v>
      </c>
      <c r="I2023" s="67">
        <f xml:space="preserve">   MAX(0, HLOOKUP(MONTH($B2023),'Farm Crops'!$B$18:$N$28,I$5,0)  - VLOOKUP(I$4,'Farm Crops'!$B$4:$G$13,6,0)/1000*0.65*$C2023)</f>
        <v>0</v>
      </c>
      <c r="J2023" s="67">
        <f xml:space="preserve">   MAX(0, HLOOKUP(MONTH($B2023),'Farm Crops'!$B$18:$N$28,J$5,0)  - VLOOKUP(J$4,'Farm Crops'!$B$4:$G$13,6,0)/1000*0.65*$C2023)</f>
        <v>0</v>
      </c>
      <c r="K2023" s="67">
        <f xml:space="preserve">   MAX(0, HLOOKUP(MONTH($B2023),'Farm Crops'!$B$18:$N$28,K$5,0)  - VLOOKUP(K$4,'Farm Crops'!$B$4:$G$13,6,0)/1000*0.65*$C2023)</f>
        <v>0</v>
      </c>
      <c r="L2023" s="67">
        <f xml:space="preserve">   MAX(0, HLOOKUP(MONTH($B2023),'Farm Crops'!$B$18:$N$28,L$5,0)  - VLOOKUP(L$4,'Farm Crops'!$B$4:$G$13,6,0)/1000*0.65*$C2023)</f>
        <v>0</v>
      </c>
      <c r="M2023" s="67">
        <f xml:space="preserve">   MAX(0, HLOOKUP(MONTH($B2023),'Farm Crops'!$B$18:$N$28,M$5,0)  - VLOOKUP(M$4,'Farm Crops'!$B$4:$G$13,6,0)/1000*0.65*$C2023)</f>
        <v>0</v>
      </c>
    </row>
    <row r="2024" spans="2:13" x14ac:dyDescent="0.2">
      <c r="B2024" s="4">
        <v>42501</v>
      </c>
      <c r="C2024" s="67">
        <f>'Observed Data'!$E2023</f>
        <v>0</v>
      </c>
      <c r="D2024" s="67">
        <f xml:space="preserve">   MAX(0, HLOOKUP(MONTH($B2024),'Farm Crops'!$B$18:$N$28,D$5,0)  - VLOOKUP(D$4,'Farm Crops'!$B$4:$G$13,6,0)/1000*0.65*$C2024)</f>
        <v>605.76344086021504</v>
      </c>
      <c r="E2024" s="67">
        <f xml:space="preserve">   MAX(0, HLOOKUP(MONTH($B2024),'Farm Crops'!$B$18:$N$28,E$5,0)  - VLOOKUP(E$4,'Farm Crops'!$B$4:$G$13,6,0)/1000*0.65*$C2024)</f>
        <v>510.7331378299121</v>
      </c>
      <c r="F2024" s="67">
        <f xml:space="preserve">   MAX(0, HLOOKUP(MONTH($B2024),'Farm Crops'!$B$18:$N$28,F$5,0)  - VLOOKUP(F$4,'Farm Crops'!$B$4:$G$13,6,0)/1000*0.65*$C2024)</f>
        <v>667.84789833822094</v>
      </c>
      <c r="G2024" s="67">
        <f xml:space="preserve">   MAX(0, HLOOKUP(MONTH($B2024),'Farm Crops'!$B$18:$N$28,G$5,0)  - VLOOKUP(G$4,'Farm Crops'!$B$4:$G$13,6,0)/1000*0.65*$C2024)</f>
        <v>155.95698924731184</v>
      </c>
      <c r="H2024" s="67">
        <f xml:space="preserve">   MAX(0, HLOOKUP(MONTH($B2024),'Farm Crops'!$B$18:$N$28,H$5,0)  - VLOOKUP(H$4,'Farm Crops'!$B$4:$G$13,6,0)/1000*0.65*$C2024)</f>
        <v>535.20234604105588</v>
      </c>
      <c r="I2024" s="67">
        <f xml:space="preserve">   MAX(0, HLOOKUP(MONTH($B2024),'Farm Crops'!$B$18:$N$28,I$5,0)  - VLOOKUP(I$4,'Farm Crops'!$B$4:$G$13,6,0)/1000*0.65*$C2024)</f>
        <v>583.34154447702849</v>
      </c>
      <c r="J2024" s="67">
        <f xml:space="preserve">   MAX(0, HLOOKUP(MONTH($B2024),'Farm Crops'!$B$18:$N$28,J$5,0)  - VLOOKUP(J$4,'Farm Crops'!$B$4:$G$13,6,0)/1000*0.65*$C2024)</f>
        <v>1025.2707722385144</v>
      </c>
      <c r="K2024" s="67">
        <f xml:space="preserve">   MAX(0, HLOOKUP(MONTH($B2024),'Farm Crops'!$B$18:$N$28,K$5,0)  - VLOOKUP(K$4,'Farm Crops'!$B$4:$G$13,6,0)/1000*0.65*$C2024)</f>
        <v>234.81133919843597</v>
      </c>
      <c r="L2024" s="67">
        <f xml:space="preserve">   MAX(0, HLOOKUP(MONTH($B2024),'Farm Crops'!$B$18:$N$28,L$5,0)  - VLOOKUP(L$4,'Farm Crops'!$B$4:$G$13,6,0)/1000*0.65*$C2024)</f>
        <v>41.329423264907156</v>
      </c>
      <c r="M2024" s="67">
        <f xml:space="preserve">   MAX(0, HLOOKUP(MONTH($B2024),'Farm Crops'!$B$18:$N$28,M$5,0)  - VLOOKUP(M$4,'Farm Crops'!$B$4:$G$13,6,0)/1000*0.65*$C2024)</f>
        <v>279.06940371456506</v>
      </c>
    </row>
    <row r="2025" spans="2:13" x14ac:dyDescent="0.2">
      <c r="B2025" s="4">
        <v>42502</v>
      </c>
      <c r="C2025" s="67">
        <f>'Observed Data'!$E2024</f>
        <v>0</v>
      </c>
      <c r="D2025" s="67">
        <f xml:space="preserve">   MAX(0, HLOOKUP(MONTH($B2025),'Farm Crops'!$B$18:$N$28,D$5,0)  - VLOOKUP(D$4,'Farm Crops'!$B$4:$G$13,6,0)/1000*0.65*$C2025)</f>
        <v>605.76344086021504</v>
      </c>
      <c r="E2025" s="67">
        <f xml:space="preserve">   MAX(0, HLOOKUP(MONTH($B2025),'Farm Crops'!$B$18:$N$28,E$5,0)  - VLOOKUP(E$4,'Farm Crops'!$B$4:$G$13,6,0)/1000*0.65*$C2025)</f>
        <v>510.7331378299121</v>
      </c>
      <c r="F2025" s="67">
        <f xml:space="preserve">   MAX(0, HLOOKUP(MONTH($B2025),'Farm Crops'!$B$18:$N$28,F$5,0)  - VLOOKUP(F$4,'Farm Crops'!$B$4:$G$13,6,0)/1000*0.65*$C2025)</f>
        <v>667.84789833822094</v>
      </c>
      <c r="G2025" s="67">
        <f xml:space="preserve">   MAX(0, HLOOKUP(MONTH($B2025),'Farm Crops'!$B$18:$N$28,G$5,0)  - VLOOKUP(G$4,'Farm Crops'!$B$4:$G$13,6,0)/1000*0.65*$C2025)</f>
        <v>155.95698924731184</v>
      </c>
      <c r="H2025" s="67">
        <f xml:space="preserve">   MAX(0, HLOOKUP(MONTH($B2025),'Farm Crops'!$B$18:$N$28,H$5,0)  - VLOOKUP(H$4,'Farm Crops'!$B$4:$G$13,6,0)/1000*0.65*$C2025)</f>
        <v>535.20234604105588</v>
      </c>
      <c r="I2025" s="67">
        <f xml:space="preserve">   MAX(0, HLOOKUP(MONTH($B2025),'Farm Crops'!$B$18:$N$28,I$5,0)  - VLOOKUP(I$4,'Farm Crops'!$B$4:$G$13,6,0)/1000*0.65*$C2025)</f>
        <v>583.34154447702849</v>
      </c>
      <c r="J2025" s="67">
        <f xml:space="preserve">   MAX(0, HLOOKUP(MONTH($B2025),'Farm Crops'!$B$18:$N$28,J$5,0)  - VLOOKUP(J$4,'Farm Crops'!$B$4:$G$13,6,0)/1000*0.65*$C2025)</f>
        <v>1025.2707722385144</v>
      </c>
      <c r="K2025" s="67">
        <f xml:space="preserve">   MAX(0, HLOOKUP(MONTH($B2025),'Farm Crops'!$B$18:$N$28,K$5,0)  - VLOOKUP(K$4,'Farm Crops'!$B$4:$G$13,6,0)/1000*0.65*$C2025)</f>
        <v>234.81133919843597</v>
      </c>
      <c r="L2025" s="67">
        <f xml:space="preserve">   MAX(0, HLOOKUP(MONTH($B2025),'Farm Crops'!$B$18:$N$28,L$5,0)  - VLOOKUP(L$4,'Farm Crops'!$B$4:$G$13,6,0)/1000*0.65*$C2025)</f>
        <v>41.329423264907156</v>
      </c>
      <c r="M2025" s="67">
        <f xml:space="preserve">   MAX(0, HLOOKUP(MONTH($B2025),'Farm Crops'!$B$18:$N$28,M$5,0)  - VLOOKUP(M$4,'Farm Crops'!$B$4:$G$13,6,0)/1000*0.65*$C2025)</f>
        <v>279.06940371456506</v>
      </c>
    </row>
    <row r="2026" spans="2:13" x14ac:dyDescent="0.2">
      <c r="B2026" s="4">
        <v>42503</v>
      </c>
      <c r="C2026" s="67">
        <f>'Observed Data'!$E2025</f>
        <v>0</v>
      </c>
      <c r="D2026" s="67">
        <f xml:space="preserve">   MAX(0, HLOOKUP(MONTH($B2026),'Farm Crops'!$B$18:$N$28,D$5,0)  - VLOOKUP(D$4,'Farm Crops'!$B$4:$G$13,6,0)/1000*0.65*$C2026)</f>
        <v>605.76344086021504</v>
      </c>
      <c r="E2026" s="67">
        <f xml:space="preserve">   MAX(0, HLOOKUP(MONTH($B2026),'Farm Crops'!$B$18:$N$28,E$5,0)  - VLOOKUP(E$4,'Farm Crops'!$B$4:$G$13,6,0)/1000*0.65*$C2026)</f>
        <v>510.7331378299121</v>
      </c>
      <c r="F2026" s="67">
        <f xml:space="preserve">   MAX(0, HLOOKUP(MONTH($B2026),'Farm Crops'!$B$18:$N$28,F$5,0)  - VLOOKUP(F$4,'Farm Crops'!$B$4:$G$13,6,0)/1000*0.65*$C2026)</f>
        <v>667.84789833822094</v>
      </c>
      <c r="G2026" s="67">
        <f xml:space="preserve">   MAX(0, HLOOKUP(MONTH($B2026),'Farm Crops'!$B$18:$N$28,G$5,0)  - VLOOKUP(G$4,'Farm Crops'!$B$4:$G$13,6,0)/1000*0.65*$C2026)</f>
        <v>155.95698924731184</v>
      </c>
      <c r="H2026" s="67">
        <f xml:space="preserve">   MAX(0, HLOOKUP(MONTH($B2026),'Farm Crops'!$B$18:$N$28,H$5,0)  - VLOOKUP(H$4,'Farm Crops'!$B$4:$G$13,6,0)/1000*0.65*$C2026)</f>
        <v>535.20234604105588</v>
      </c>
      <c r="I2026" s="67">
        <f xml:space="preserve">   MAX(0, HLOOKUP(MONTH($B2026),'Farm Crops'!$B$18:$N$28,I$5,0)  - VLOOKUP(I$4,'Farm Crops'!$B$4:$G$13,6,0)/1000*0.65*$C2026)</f>
        <v>583.34154447702849</v>
      </c>
      <c r="J2026" s="67">
        <f xml:space="preserve">   MAX(0, HLOOKUP(MONTH($B2026),'Farm Crops'!$B$18:$N$28,J$5,0)  - VLOOKUP(J$4,'Farm Crops'!$B$4:$G$13,6,0)/1000*0.65*$C2026)</f>
        <v>1025.2707722385144</v>
      </c>
      <c r="K2026" s="67">
        <f xml:space="preserve">   MAX(0, HLOOKUP(MONTH($B2026),'Farm Crops'!$B$18:$N$28,K$5,0)  - VLOOKUP(K$4,'Farm Crops'!$B$4:$G$13,6,0)/1000*0.65*$C2026)</f>
        <v>234.81133919843597</v>
      </c>
      <c r="L2026" s="67">
        <f xml:space="preserve">   MAX(0, HLOOKUP(MONTH($B2026),'Farm Crops'!$B$18:$N$28,L$5,0)  - VLOOKUP(L$4,'Farm Crops'!$B$4:$G$13,6,0)/1000*0.65*$C2026)</f>
        <v>41.329423264907156</v>
      </c>
      <c r="M2026" s="67">
        <f xml:space="preserve">   MAX(0, HLOOKUP(MONTH($B2026),'Farm Crops'!$B$18:$N$28,M$5,0)  - VLOOKUP(M$4,'Farm Crops'!$B$4:$G$13,6,0)/1000*0.65*$C2026)</f>
        <v>279.06940371456506</v>
      </c>
    </row>
    <row r="2027" spans="2:13" x14ac:dyDescent="0.2">
      <c r="B2027" s="4">
        <v>42504</v>
      </c>
      <c r="C2027" s="67">
        <f>'Observed Data'!$E2026</f>
        <v>0</v>
      </c>
      <c r="D2027" s="67">
        <f xml:space="preserve">   MAX(0, HLOOKUP(MONTH($B2027),'Farm Crops'!$B$18:$N$28,D$5,0)  - VLOOKUP(D$4,'Farm Crops'!$B$4:$G$13,6,0)/1000*0.65*$C2027)</f>
        <v>605.76344086021504</v>
      </c>
      <c r="E2027" s="67">
        <f xml:space="preserve">   MAX(0, HLOOKUP(MONTH($B2027),'Farm Crops'!$B$18:$N$28,E$5,0)  - VLOOKUP(E$4,'Farm Crops'!$B$4:$G$13,6,0)/1000*0.65*$C2027)</f>
        <v>510.7331378299121</v>
      </c>
      <c r="F2027" s="67">
        <f xml:space="preserve">   MAX(0, HLOOKUP(MONTH($B2027),'Farm Crops'!$B$18:$N$28,F$5,0)  - VLOOKUP(F$4,'Farm Crops'!$B$4:$G$13,6,0)/1000*0.65*$C2027)</f>
        <v>667.84789833822094</v>
      </c>
      <c r="G2027" s="67">
        <f xml:space="preserve">   MAX(0, HLOOKUP(MONTH($B2027),'Farm Crops'!$B$18:$N$28,G$5,0)  - VLOOKUP(G$4,'Farm Crops'!$B$4:$G$13,6,0)/1000*0.65*$C2027)</f>
        <v>155.95698924731184</v>
      </c>
      <c r="H2027" s="67">
        <f xml:space="preserve">   MAX(0, HLOOKUP(MONTH($B2027),'Farm Crops'!$B$18:$N$28,H$5,0)  - VLOOKUP(H$4,'Farm Crops'!$B$4:$G$13,6,0)/1000*0.65*$C2027)</f>
        <v>535.20234604105588</v>
      </c>
      <c r="I2027" s="67">
        <f xml:space="preserve">   MAX(0, HLOOKUP(MONTH($B2027),'Farm Crops'!$B$18:$N$28,I$5,0)  - VLOOKUP(I$4,'Farm Crops'!$B$4:$G$13,6,0)/1000*0.65*$C2027)</f>
        <v>583.34154447702849</v>
      </c>
      <c r="J2027" s="67">
        <f xml:space="preserve">   MAX(0, HLOOKUP(MONTH($B2027),'Farm Crops'!$B$18:$N$28,J$5,0)  - VLOOKUP(J$4,'Farm Crops'!$B$4:$G$13,6,0)/1000*0.65*$C2027)</f>
        <v>1025.2707722385144</v>
      </c>
      <c r="K2027" s="67">
        <f xml:space="preserve">   MAX(0, HLOOKUP(MONTH($B2027),'Farm Crops'!$B$18:$N$28,K$5,0)  - VLOOKUP(K$4,'Farm Crops'!$B$4:$G$13,6,0)/1000*0.65*$C2027)</f>
        <v>234.81133919843597</v>
      </c>
      <c r="L2027" s="67">
        <f xml:space="preserve">   MAX(0, HLOOKUP(MONTH($B2027),'Farm Crops'!$B$18:$N$28,L$5,0)  - VLOOKUP(L$4,'Farm Crops'!$B$4:$G$13,6,0)/1000*0.65*$C2027)</f>
        <v>41.329423264907156</v>
      </c>
      <c r="M2027" s="67">
        <f xml:space="preserve">   MAX(0, HLOOKUP(MONTH($B2027),'Farm Crops'!$B$18:$N$28,M$5,0)  - VLOOKUP(M$4,'Farm Crops'!$B$4:$G$13,6,0)/1000*0.65*$C2027)</f>
        <v>279.06940371456506</v>
      </c>
    </row>
    <row r="2028" spans="2:13" x14ac:dyDescent="0.2">
      <c r="B2028" s="4">
        <v>42505</v>
      </c>
      <c r="C2028" s="67">
        <f>'Observed Data'!$E2027</f>
        <v>0</v>
      </c>
      <c r="D2028" s="67">
        <f xml:space="preserve">   MAX(0, HLOOKUP(MONTH($B2028),'Farm Crops'!$B$18:$N$28,D$5,0)  - VLOOKUP(D$4,'Farm Crops'!$B$4:$G$13,6,0)/1000*0.65*$C2028)</f>
        <v>605.76344086021504</v>
      </c>
      <c r="E2028" s="67">
        <f xml:space="preserve">   MAX(0, HLOOKUP(MONTH($B2028),'Farm Crops'!$B$18:$N$28,E$5,0)  - VLOOKUP(E$4,'Farm Crops'!$B$4:$G$13,6,0)/1000*0.65*$C2028)</f>
        <v>510.7331378299121</v>
      </c>
      <c r="F2028" s="67">
        <f xml:space="preserve">   MAX(0, HLOOKUP(MONTH($B2028),'Farm Crops'!$B$18:$N$28,F$5,0)  - VLOOKUP(F$4,'Farm Crops'!$B$4:$G$13,6,0)/1000*0.65*$C2028)</f>
        <v>667.84789833822094</v>
      </c>
      <c r="G2028" s="67">
        <f xml:space="preserve">   MAX(0, HLOOKUP(MONTH($B2028),'Farm Crops'!$B$18:$N$28,G$5,0)  - VLOOKUP(G$4,'Farm Crops'!$B$4:$G$13,6,0)/1000*0.65*$C2028)</f>
        <v>155.95698924731184</v>
      </c>
      <c r="H2028" s="67">
        <f xml:space="preserve">   MAX(0, HLOOKUP(MONTH($B2028),'Farm Crops'!$B$18:$N$28,H$5,0)  - VLOOKUP(H$4,'Farm Crops'!$B$4:$G$13,6,0)/1000*0.65*$C2028)</f>
        <v>535.20234604105588</v>
      </c>
      <c r="I2028" s="67">
        <f xml:space="preserve">   MAX(0, HLOOKUP(MONTH($B2028),'Farm Crops'!$B$18:$N$28,I$5,0)  - VLOOKUP(I$4,'Farm Crops'!$B$4:$G$13,6,0)/1000*0.65*$C2028)</f>
        <v>583.34154447702849</v>
      </c>
      <c r="J2028" s="67">
        <f xml:space="preserve">   MAX(0, HLOOKUP(MONTH($B2028),'Farm Crops'!$B$18:$N$28,J$5,0)  - VLOOKUP(J$4,'Farm Crops'!$B$4:$G$13,6,0)/1000*0.65*$C2028)</f>
        <v>1025.2707722385144</v>
      </c>
      <c r="K2028" s="67">
        <f xml:space="preserve">   MAX(0, HLOOKUP(MONTH($B2028),'Farm Crops'!$B$18:$N$28,K$5,0)  - VLOOKUP(K$4,'Farm Crops'!$B$4:$G$13,6,0)/1000*0.65*$C2028)</f>
        <v>234.81133919843597</v>
      </c>
      <c r="L2028" s="67">
        <f xml:space="preserve">   MAX(0, HLOOKUP(MONTH($B2028),'Farm Crops'!$B$18:$N$28,L$5,0)  - VLOOKUP(L$4,'Farm Crops'!$B$4:$G$13,6,0)/1000*0.65*$C2028)</f>
        <v>41.329423264907156</v>
      </c>
      <c r="M2028" s="67">
        <f xml:space="preserve">   MAX(0, HLOOKUP(MONTH($B2028),'Farm Crops'!$B$18:$N$28,M$5,0)  - VLOOKUP(M$4,'Farm Crops'!$B$4:$G$13,6,0)/1000*0.65*$C2028)</f>
        <v>279.06940371456506</v>
      </c>
    </row>
    <row r="2029" spans="2:13" x14ac:dyDescent="0.2">
      <c r="B2029" s="4">
        <v>42506</v>
      </c>
      <c r="C2029" s="67">
        <f>'Observed Data'!$E2028</f>
        <v>0</v>
      </c>
      <c r="D2029" s="67">
        <f xml:space="preserve">   MAX(0, HLOOKUP(MONTH($B2029),'Farm Crops'!$B$18:$N$28,D$5,0)  - VLOOKUP(D$4,'Farm Crops'!$B$4:$G$13,6,0)/1000*0.65*$C2029)</f>
        <v>605.76344086021504</v>
      </c>
      <c r="E2029" s="67">
        <f xml:space="preserve">   MAX(0, HLOOKUP(MONTH($B2029),'Farm Crops'!$B$18:$N$28,E$5,0)  - VLOOKUP(E$4,'Farm Crops'!$B$4:$G$13,6,0)/1000*0.65*$C2029)</f>
        <v>510.7331378299121</v>
      </c>
      <c r="F2029" s="67">
        <f xml:space="preserve">   MAX(0, HLOOKUP(MONTH($B2029),'Farm Crops'!$B$18:$N$28,F$5,0)  - VLOOKUP(F$4,'Farm Crops'!$B$4:$G$13,6,0)/1000*0.65*$C2029)</f>
        <v>667.84789833822094</v>
      </c>
      <c r="G2029" s="67">
        <f xml:space="preserve">   MAX(0, HLOOKUP(MONTH($B2029),'Farm Crops'!$B$18:$N$28,G$5,0)  - VLOOKUP(G$4,'Farm Crops'!$B$4:$G$13,6,0)/1000*0.65*$C2029)</f>
        <v>155.95698924731184</v>
      </c>
      <c r="H2029" s="67">
        <f xml:space="preserve">   MAX(0, HLOOKUP(MONTH($B2029),'Farm Crops'!$B$18:$N$28,H$5,0)  - VLOOKUP(H$4,'Farm Crops'!$B$4:$G$13,6,0)/1000*0.65*$C2029)</f>
        <v>535.20234604105588</v>
      </c>
      <c r="I2029" s="67">
        <f xml:space="preserve">   MAX(0, HLOOKUP(MONTH($B2029),'Farm Crops'!$B$18:$N$28,I$5,0)  - VLOOKUP(I$4,'Farm Crops'!$B$4:$G$13,6,0)/1000*0.65*$C2029)</f>
        <v>583.34154447702849</v>
      </c>
      <c r="J2029" s="67">
        <f xml:space="preserve">   MAX(0, HLOOKUP(MONTH($B2029),'Farm Crops'!$B$18:$N$28,J$5,0)  - VLOOKUP(J$4,'Farm Crops'!$B$4:$G$13,6,0)/1000*0.65*$C2029)</f>
        <v>1025.2707722385144</v>
      </c>
      <c r="K2029" s="67">
        <f xml:space="preserve">   MAX(0, HLOOKUP(MONTH($B2029),'Farm Crops'!$B$18:$N$28,K$5,0)  - VLOOKUP(K$4,'Farm Crops'!$B$4:$G$13,6,0)/1000*0.65*$C2029)</f>
        <v>234.81133919843597</v>
      </c>
      <c r="L2029" s="67">
        <f xml:space="preserve">   MAX(0, HLOOKUP(MONTH($B2029),'Farm Crops'!$B$18:$N$28,L$5,0)  - VLOOKUP(L$4,'Farm Crops'!$B$4:$G$13,6,0)/1000*0.65*$C2029)</f>
        <v>41.329423264907156</v>
      </c>
      <c r="M2029" s="67">
        <f xml:space="preserve">   MAX(0, HLOOKUP(MONTH($B2029),'Farm Crops'!$B$18:$N$28,M$5,0)  - VLOOKUP(M$4,'Farm Crops'!$B$4:$G$13,6,0)/1000*0.65*$C2029)</f>
        <v>279.06940371456506</v>
      </c>
    </row>
    <row r="2030" spans="2:13" x14ac:dyDescent="0.2">
      <c r="B2030" s="4">
        <v>42507</v>
      </c>
      <c r="C2030" s="67">
        <f>'Observed Data'!$E2029</f>
        <v>0</v>
      </c>
      <c r="D2030" s="67">
        <f xml:space="preserve">   MAX(0, HLOOKUP(MONTH($B2030),'Farm Crops'!$B$18:$N$28,D$5,0)  - VLOOKUP(D$4,'Farm Crops'!$B$4:$G$13,6,0)/1000*0.65*$C2030)</f>
        <v>605.76344086021504</v>
      </c>
      <c r="E2030" s="67">
        <f xml:space="preserve">   MAX(0, HLOOKUP(MONTH($B2030),'Farm Crops'!$B$18:$N$28,E$5,0)  - VLOOKUP(E$4,'Farm Crops'!$B$4:$G$13,6,0)/1000*0.65*$C2030)</f>
        <v>510.7331378299121</v>
      </c>
      <c r="F2030" s="67">
        <f xml:space="preserve">   MAX(0, HLOOKUP(MONTH($B2030),'Farm Crops'!$B$18:$N$28,F$5,0)  - VLOOKUP(F$4,'Farm Crops'!$B$4:$G$13,6,0)/1000*0.65*$C2030)</f>
        <v>667.84789833822094</v>
      </c>
      <c r="G2030" s="67">
        <f xml:space="preserve">   MAX(0, HLOOKUP(MONTH($B2030),'Farm Crops'!$B$18:$N$28,G$5,0)  - VLOOKUP(G$4,'Farm Crops'!$B$4:$G$13,6,0)/1000*0.65*$C2030)</f>
        <v>155.95698924731184</v>
      </c>
      <c r="H2030" s="67">
        <f xml:space="preserve">   MAX(0, HLOOKUP(MONTH($B2030),'Farm Crops'!$B$18:$N$28,H$5,0)  - VLOOKUP(H$4,'Farm Crops'!$B$4:$G$13,6,0)/1000*0.65*$C2030)</f>
        <v>535.20234604105588</v>
      </c>
      <c r="I2030" s="67">
        <f xml:space="preserve">   MAX(0, HLOOKUP(MONTH($B2030),'Farm Crops'!$B$18:$N$28,I$5,0)  - VLOOKUP(I$4,'Farm Crops'!$B$4:$G$13,6,0)/1000*0.65*$C2030)</f>
        <v>583.34154447702849</v>
      </c>
      <c r="J2030" s="67">
        <f xml:space="preserve">   MAX(0, HLOOKUP(MONTH($B2030),'Farm Crops'!$B$18:$N$28,J$5,0)  - VLOOKUP(J$4,'Farm Crops'!$B$4:$G$13,6,0)/1000*0.65*$C2030)</f>
        <v>1025.2707722385144</v>
      </c>
      <c r="K2030" s="67">
        <f xml:space="preserve">   MAX(0, HLOOKUP(MONTH($B2030),'Farm Crops'!$B$18:$N$28,K$5,0)  - VLOOKUP(K$4,'Farm Crops'!$B$4:$G$13,6,0)/1000*0.65*$C2030)</f>
        <v>234.81133919843597</v>
      </c>
      <c r="L2030" s="67">
        <f xml:space="preserve">   MAX(0, HLOOKUP(MONTH($B2030),'Farm Crops'!$B$18:$N$28,L$5,0)  - VLOOKUP(L$4,'Farm Crops'!$B$4:$G$13,6,0)/1000*0.65*$C2030)</f>
        <v>41.329423264907156</v>
      </c>
      <c r="M2030" s="67">
        <f xml:space="preserve">   MAX(0, HLOOKUP(MONTH($B2030),'Farm Crops'!$B$18:$N$28,M$5,0)  - VLOOKUP(M$4,'Farm Crops'!$B$4:$G$13,6,0)/1000*0.65*$C2030)</f>
        <v>279.06940371456506</v>
      </c>
    </row>
    <row r="2031" spans="2:13" x14ac:dyDescent="0.2">
      <c r="B2031" s="4">
        <v>42508</v>
      </c>
      <c r="C2031" s="67">
        <f>'Observed Data'!$E2030</f>
        <v>0</v>
      </c>
      <c r="D2031" s="67">
        <f xml:space="preserve">   MAX(0, HLOOKUP(MONTH($B2031),'Farm Crops'!$B$18:$N$28,D$5,0)  - VLOOKUP(D$4,'Farm Crops'!$B$4:$G$13,6,0)/1000*0.65*$C2031)</f>
        <v>605.76344086021504</v>
      </c>
      <c r="E2031" s="67">
        <f xml:space="preserve">   MAX(0, HLOOKUP(MONTH($B2031),'Farm Crops'!$B$18:$N$28,E$5,0)  - VLOOKUP(E$4,'Farm Crops'!$B$4:$G$13,6,0)/1000*0.65*$C2031)</f>
        <v>510.7331378299121</v>
      </c>
      <c r="F2031" s="67">
        <f xml:space="preserve">   MAX(0, HLOOKUP(MONTH($B2031),'Farm Crops'!$B$18:$N$28,F$5,0)  - VLOOKUP(F$4,'Farm Crops'!$B$4:$G$13,6,0)/1000*0.65*$C2031)</f>
        <v>667.84789833822094</v>
      </c>
      <c r="G2031" s="67">
        <f xml:space="preserve">   MAX(0, HLOOKUP(MONTH($B2031),'Farm Crops'!$B$18:$N$28,G$5,0)  - VLOOKUP(G$4,'Farm Crops'!$B$4:$G$13,6,0)/1000*0.65*$C2031)</f>
        <v>155.95698924731184</v>
      </c>
      <c r="H2031" s="67">
        <f xml:space="preserve">   MAX(0, HLOOKUP(MONTH($B2031),'Farm Crops'!$B$18:$N$28,H$5,0)  - VLOOKUP(H$4,'Farm Crops'!$B$4:$G$13,6,0)/1000*0.65*$C2031)</f>
        <v>535.20234604105588</v>
      </c>
      <c r="I2031" s="67">
        <f xml:space="preserve">   MAX(0, HLOOKUP(MONTH($B2031),'Farm Crops'!$B$18:$N$28,I$5,0)  - VLOOKUP(I$4,'Farm Crops'!$B$4:$G$13,6,0)/1000*0.65*$C2031)</f>
        <v>583.34154447702849</v>
      </c>
      <c r="J2031" s="67">
        <f xml:space="preserve">   MAX(0, HLOOKUP(MONTH($B2031),'Farm Crops'!$B$18:$N$28,J$5,0)  - VLOOKUP(J$4,'Farm Crops'!$B$4:$G$13,6,0)/1000*0.65*$C2031)</f>
        <v>1025.2707722385144</v>
      </c>
      <c r="K2031" s="67">
        <f xml:space="preserve">   MAX(0, HLOOKUP(MONTH($B2031),'Farm Crops'!$B$18:$N$28,K$5,0)  - VLOOKUP(K$4,'Farm Crops'!$B$4:$G$13,6,0)/1000*0.65*$C2031)</f>
        <v>234.81133919843597</v>
      </c>
      <c r="L2031" s="67">
        <f xml:space="preserve">   MAX(0, HLOOKUP(MONTH($B2031),'Farm Crops'!$B$18:$N$28,L$5,0)  - VLOOKUP(L$4,'Farm Crops'!$B$4:$G$13,6,0)/1000*0.65*$C2031)</f>
        <v>41.329423264907156</v>
      </c>
      <c r="M2031" s="67">
        <f xml:space="preserve">   MAX(0, HLOOKUP(MONTH($B2031),'Farm Crops'!$B$18:$N$28,M$5,0)  - VLOOKUP(M$4,'Farm Crops'!$B$4:$G$13,6,0)/1000*0.65*$C2031)</f>
        <v>279.06940371456506</v>
      </c>
    </row>
    <row r="2032" spans="2:13" x14ac:dyDescent="0.2">
      <c r="B2032" s="4">
        <v>42509</v>
      </c>
      <c r="C2032" s="67">
        <f>'Observed Data'!$E2031</f>
        <v>0</v>
      </c>
      <c r="D2032" s="67">
        <f xml:space="preserve">   MAX(0, HLOOKUP(MONTH($B2032),'Farm Crops'!$B$18:$N$28,D$5,0)  - VLOOKUP(D$4,'Farm Crops'!$B$4:$G$13,6,0)/1000*0.65*$C2032)</f>
        <v>605.76344086021504</v>
      </c>
      <c r="E2032" s="67">
        <f xml:space="preserve">   MAX(0, HLOOKUP(MONTH($B2032),'Farm Crops'!$B$18:$N$28,E$5,0)  - VLOOKUP(E$4,'Farm Crops'!$B$4:$G$13,6,0)/1000*0.65*$C2032)</f>
        <v>510.7331378299121</v>
      </c>
      <c r="F2032" s="67">
        <f xml:space="preserve">   MAX(0, HLOOKUP(MONTH($B2032),'Farm Crops'!$B$18:$N$28,F$5,0)  - VLOOKUP(F$4,'Farm Crops'!$B$4:$G$13,6,0)/1000*0.65*$C2032)</f>
        <v>667.84789833822094</v>
      </c>
      <c r="G2032" s="67">
        <f xml:space="preserve">   MAX(0, HLOOKUP(MONTH($B2032),'Farm Crops'!$B$18:$N$28,G$5,0)  - VLOOKUP(G$4,'Farm Crops'!$B$4:$G$13,6,0)/1000*0.65*$C2032)</f>
        <v>155.95698924731184</v>
      </c>
      <c r="H2032" s="67">
        <f xml:space="preserve">   MAX(0, HLOOKUP(MONTH($B2032),'Farm Crops'!$B$18:$N$28,H$5,0)  - VLOOKUP(H$4,'Farm Crops'!$B$4:$G$13,6,0)/1000*0.65*$C2032)</f>
        <v>535.20234604105588</v>
      </c>
      <c r="I2032" s="67">
        <f xml:space="preserve">   MAX(0, HLOOKUP(MONTH($B2032),'Farm Crops'!$B$18:$N$28,I$5,0)  - VLOOKUP(I$4,'Farm Crops'!$B$4:$G$13,6,0)/1000*0.65*$C2032)</f>
        <v>583.34154447702849</v>
      </c>
      <c r="J2032" s="67">
        <f xml:space="preserve">   MAX(0, HLOOKUP(MONTH($B2032),'Farm Crops'!$B$18:$N$28,J$5,0)  - VLOOKUP(J$4,'Farm Crops'!$B$4:$G$13,6,0)/1000*0.65*$C2032)</f>
        <v>1025.2707722385144</v>
      </c>
      <c r="K2032" s="67">
        <f xml:space="preserve">   MAX(0, HLOOKUP(MONTH($B2032),'Farm Crops'!$B$18:$N$28,K$5,0)  - VLOOKUP(K$4,'Farm Crops'!$B$4:$G$13,6,0)/1000*0.65*$C2032)</f>
        <v>234.81133919843597</v>
      </c>
      <c r="L2032" s="67">
        <f xml:space="preserve">   MAX(0, HLOOKUP(MONTH($B2032),'Farm Crops'!$B$18:$N$28,L$5,0)  - VLOOKUP(L$4,'Farm Crops'!$B$4:$G$13,6,0)/1000*0.65*$C2032)</f>
        <v>41.329423264907156</v>
      </c>
      <c r="M2032" s="67">
        <f xml:space="preserve">   MAX(0, HLOOKUP(MONTH($B2032),'Farm Crops'!$B$18:$N$28,M$5,0)  - VLOOKUP(M$4,'Farm Crops'!$B$4:$G$13,6,0)/1000*0.65*$C2032)</f>
        <v>279.06940371456506</v>
      </c>
    </row>
    <row r="2033" spans="2:13" x14ac:dyDescent="0.2">
      <c r="B2033" s="4">
        <v>42510</v>
      </c>
      <c r="C2033" s="67">
        <f>'Observed Data'!$E2032</f>
        <v>0</v>
      </c>
      <c r="D2033" s="67">
        <f xml:space="preserve">   MAX(0, HLOOKUP(MONTH($B2033),'Farm Crops'!$B$18:$N$28,D$5,0)  - VLOOKUP(D$4,'Farm Crops'!$B$4:$G$13,6,0)/1000*0.65*$C2033)</f>
        <v>605.76344086021504</v>
      </c>
      <c r="E2033" s="67">
        <f xml:space="preserve">   MAX(0, HLOOKUP(MONTH($B2033),'Farm Crops'!$B$18:$N$28,E$5,0)  - VLOOKUP(E$4,'Farm Crops'!$B$4:$G$13,6,0)/1000*0.65*$C2033)</f>
        <v>510.7331378299121</v>
      </c>
      <c r="F2033" s="67">
        <f xml:space="preserve">   MAX(0, HLOOKUP(MONTH($B2033),'Farm Crops'!$B$18:$N$28,F$5,0)  - VLOOKUP(F$4,'Farm Crops'!$B$4:$G$13,6,0)/1000*0.65*$C2033)</f>
        <v>667.84789833822094</v>
      </c>
      <c r="G2033" s="67">
        <f xml:space="preserve">   MAX(0, HLOOKUP(MONTH($B2033),'Farm Crops'!$B$18:$N$28,G$5,0)  - VLOOKUP(G$4,'Farm Crops'!$B$4:$G$13,6,0)/1000*0.65*$C2033)</f>
        <v>155.95698924731184</v>
      </c>
      <c r="H2033" s="67">
        <f xml:space="preserve">   MAX(0, HLOOKUP(MONTH($B2033),'Farm Crops'!$B$18:$N$28,H$5,0)  - VLOOKUP(H$4,'Farm Crops'!$B$4:$G$13,6,0)/1000*0.65*$C2033)</f>
        <v>535.20234604105588</v>
      </c>
      <c r="I2033" s="67">
        <f xml:space="preserve">   MAX(0, HLOOKUP(MONTH($B2033),'Farm Crops'!$B$18:$N$28,I$5,0)  - VLOOKUP(I$4,'Farm Crops'!$B$4:$G$13,6,0)/1000*0.65*$C2033)</f>
        <v>583.34154447702849</v>
      </c>
      <c r="J2033" s="67">
        <f xml:space="preserve">   MAX(0, HLOOKUP(MONTH($B2033),'Farm Crops'!$B$18:$N$28,J$5,0)  - VLOOKUP(J$4,'Farm Crops'!$B$4:$G$13,6,0)/1000*0.65*$C2033)</f>
        <v>1025.2707722385144</v>
      </c>
      <c r="K2033" s="67">
        <f xml:space="preserve">   MAX(0, HLOOKUP(MONTH($B2033),'Farm Crops'!$B$18:$N$28,K$5,0)  - VLOOKUP(K$4,'Farm Crops'!$B$4:$G$13,6,0)/1000*0.65*$C2033)</f>
        <v>234.81133919843597</v>
      </c>
      <c r="L2033" s="67">
        <f xml:space="preserve">   MAX(0, HLOOKUP(MONTH($B2033),'Farm Crops'!$B$18:$N$28,L$5,0)  - VLOOKUP(L$4,'Farm Crops'!$B$4:$G$13,6,0)/1000*0.65*$C2033)</f>
        <v>41.329423264907156</v>
      </c>
      <c r="M2033" s="67">
        <f xml:space="preserve">   MAX(0, HLOOKUP(MONTH($B2033),'Farm Crops'!$B$18:$N$28,M$5,0)  - VLOOKUP(M$4,'Farm Crops'!$B$4:$G$13,6,0)/1000*0.65*$C2033)</f>
        <v>279.06940371456506</v>
      </c>
    </row>
    <row r="2034" spans="2:13" x14ac:dyDescent="0.2">
      <c r="B2034" s="4">
        <v>42511</v>
      </c>
      <c r="C2034" s="67">
        <f>'Observed Data'!$E2033</f>
        <v>0</v>
      </c>
      <c r="D2034" s="67">
        <f xml:space="preserve">   MAX(0, HLOOKUP(MONTH($B2034),'Farm Crops'!$B$18:$N$28,D$5,0)  - VLOOKUP(D$4,'Farm Crops'!$B$4:$G$13,6,0)/1000*0.65*$C2034)</f>
        <v>605.76344086021504</v>
      </c>
      <c r="E2034" s="67">
        <f xml:space="preserve">   MAX(0, HLOOKUP(MONTH($B2034),'Farm Crops'!$B$18:$N$28,E$5,0)  - VLOOKUP(E$4,'Farm Crops'!$B$4:$G$13,6,0)/1000*0.65*$C2034)</f>
        <v>510.7331378299121</v>
      </c>
      <c r="F2034" s="67">
        <f xml:space="preserve">   MAX(0, HLOOKUP(MONTH($B2034),'Farm Crops'!$B$18:$N$28,F$5,0)  - VLOOKUP(F$4,'Farm Crops'!$B$4:$G$13,6,0)/1000*0.65*$C2034)</f>
        <v>667.84789833822094</v>
      </c>
      <c r="G2034" s="67">
        <f xml:space="preserve">   MAX(0, HLOOKUP(MONTH($B2034),'Farm Crops'!$B$18:$N$28,G$5,0)  - VLOOKUP(G$4,'Farm Crops'!$B$4:$G$13,6,0)/1000*0.65*$C2034)</f>
        <v>155.95698924731184</v>
      </c>
      <c r="H2034" s="67">
        <f xml:space="preserve">   MAX(0, HLOOKUP(MONTH($B2034),'Farm Crops'!$B$18:$N$28,H$5,0)  - VLOOKUP(H$4,'Farm Crops'!$B$4:$G$13,6,0)/1000*0.65*$C2034)</f>
        <v>535.20234604105588</v>
      </c>
      <c r="I2034" s="67">
        <f xml:space="preserve">   MAX(0, HLOOKUP(MONTH($B2034),'Farm Crops'!$B$18:$N$28,I$5,0)  - VLOOKUP(I$4,'Farm Crops'!$B$4:$G$13,6,0)/1000*0.65*$C2034)</f>
        <v>583.34154447702849</v>
      </c>
      <c r="J2034" s="67">
        <f xml:space="preserve">   MAX(0, HLOOKUP(MONTH($B2034),'Farm Crops'!$B$18:$N$28,J$5,0)  - VLOOKUP(J$4,'Farm Crops'!$B$4:$G$13,6,0)/1000*0.65*$C2034)</f>
        <v>1025.2707722385144</v>
      </c>
      <c r="K2034" s="67">
        <f xml:space="preserve">   MAX(0, HLOOKUP(MONTH($B2034),'Farm Crops'!$B$18:$N$28,K$5,0)  - VLOOKUP(K$4,'Farm Crops'!$B$4:$G$13,6,0)/1000*0.65*$C2034)</f>
        <v>234.81133919843597</v>
      </c>
      <c r="L2034" s="67">
        <f xml:space="preserve">   MAX(0, HLOOKUP(MONTH($B2034),'Farm Crops'!$B$18:$N$28,L$5,0)  - VLOOKUP(L$4,'Farm Crops'!$B$4:$G$13,6,0)/1000*0.65*$C2034)</f>
        <v>41.329423264907156</v>
      </c>
      <c r="M2034" s="67">
        <f xml:space="preserve">   MAX(0, HLOOKUP(MONTH($B2034),'Farm Crops'!$B$18:$N$28,M$5,0)  - VLOOKUP(M$4,'Farm Crops'!$B$4:$G$13,6,0)/1000*0.65*$C2034)</f>
        <v>279.06940371456506</v>
      </c>
    </row>
    <row r="2035" spans="2:13" x14ac:dyDescent="0.2">
      <c r="B2035" s="4">
        <v>42512</v>
      </c>
      <c r="C2035" s="67">
        <f>'Observed Data'!$E2034</f>
        <v>0</v>
      </c>
      <c r="D2035" s="67">
        <f xml:space="preserve">   MAX(0, HLOOKUP(MONTH($B2035),'Farm Crops'!$B$18:$N$28,D$5,0)  - VLOOKUP(D$4,'Farm Crops'!$B$4:$G$13,6,0)/1000*0.65*$C2035)</f>
        <v>605.76344086021504</v>
      </c>
      <c r="E2035" s="67">
        <f xml:space="preserve">   MAX(0, HLOOKUP(MONTH($B2035),'Farm Crops'!$B$18:$N$28,E$5,0)  - VLOOKUP(E$4,'Farm Crops'!$B$4:$G$13,6,0)/1000*0.65*$C2035)</f>
        <v>510.7331378299121</v>
      </c>
      <c r="F2035" s="67">
        <f xml:space="preserve">   MAX(0, HLOOKUP(MONTH($B2035),'Farm Crops'!$B$18:$N$28,F$5,0)  - VLOOKUP(F$4,'Farm Crops'!$B$4:$G$13,6,0)/1000*0.65*$C2035)</f>
        <v>667.84789833822094</v>
      </c>
      <c r="G2035" s="67">
        <f xml:space="preserve">   MAX(0, HLOOKUP(MONTH($B2035),'Farm Crops'!$B$18:$N$28,G$5,0)  - VLOOKUP(G$4,'Farm Crops'!$B$4:$G$13,6,0)/1000*0.65*$C2035)</f>
        <v>155.95698924731184</v>
      </c>
      <c r="H2035" s="67">
        <f xml:space="preserve">   MAX(0, HLOOKUP(MONTH($B2035),'Farm Crops'!$B$18:$N$28,H$5,0)  - VLOOKUP(H$4,'Farm Crops'!$B$4:$G$13,6,0)/1000*0.65*$C2035)</f>
        <v>535.20234604105588</v>
      </c>
      <c r="I2035" s="67">
        <f xml:space="preserve">   MAX(0, HLOOKUP(MONTH($B2035),'Farm Crops'!$B$18:$N$28,I$5,0)  - VLOOKUP(I$4,'Farm Crops'!$B$4:$G$13,6,0)/1000*0.65*$C2035)</f>
        <v>583.34154447702849</v>
      </c>
      <c r="J2035" s="67">
        <f xml:space="preserve">   MAX(0, HLOOKUP(MONTH($B2035),'Farm Crops'!$B$18:$N$28,J$5,0)  - VLOOKUP(J$4,'Farm Crops'!$B$4:$G$13,6,0)/1000*0.65*$C2035)</f>
        <v>1025.2707722385144</v>
      </c>
      <c r="K2035" s="67">
        <f xml:space="preserve">   MAX(0, HLOOKUP(MONTH($B2035),'Farm Crops'!$B$18:$N$28,K$5,0)  - VLOOKUP(K$4,'Farm Crops'!$B$4:$G$13,6,0)/1000*0.65*$C2035)</f>
        <v>234.81133919843597</v>
      </c>
      <c r="L2035" s="67">
        <f xml:space="preserve">   MAX(0, HLOOKUP(MONTH($B2035),'Farm Crops'!$B$18:$N$28,L$5,0)  - VLOOKUP(L$4,'Farm Crops'!$B$4:$G$13,6,0)/1000*0.65*$C2035)</f>
        <v>41.329423264907156</v>
      </c>
      <c r="M2035" s="67">
        <f xml:space="preserve">   MAX(0, HLOOKUP(MONTH($B2035),'Farm Crops'!$B$18:$N$28,M$5,0)  - VLOOKUP(M$4,'Farm Crops'!$B$4:$G$13,6,0)/1000*0.65*$C2035)</f>
        <v>279.06940371456506</v>
      </c>
    </row>
    <row r="2036" spans="2:13" x14ac:dyDescent="0.2">
      <c r="B2036" s="4">
        <v>42513</v>
      </c>
      <c r="C2036" s="67">
        <f>'Observed Data'!$E2035</f>
        <v>5</v>
      </c>
      <c r="D2036" s="67">
        <f xml:space="preserve">   MAX(0, HLOOKUP(MONTH($B2036),'Farm Crops'!$B$18:$N$28,D$5,0)  - VLOOKUP(D$4,'Farm Crops'!$B$4:$G$13,6,0)/1000*0.65*$C2036)</f>
        <v>0</v>
      </c>
      <c r="E2036" s="67">
        <f xml:space="preserve">   MAX(0, HLOOKUP(MONTH($B2036),'Farm Crops'!$B$18:$N$28,E$5,0)  - VLOOKUP(E$4,'Farm Crops'!$B$4:$G$13,6,0)/1000*0.65*$C2036)</f>
        <v>0</v>
      </c>
      <c r="F2036" s="67">
        <f xml:space="preserve">   MAX(0, HLOOKUP(MONTH($B2036),'Farm Crops'!$B$18:$N$28,F$5,0)  - VLOOKUP(F$4,'Farm Crops'!$B$4:$G$13,6,0)/1000*0.65*$C2036)</f>
        <v>0</v>
      </c>
      <c r="G2036" s="67">
        <f xml:space="preserve">   MAX(0, HLOOKUP(MONTH($B2036),'Farm Crops'!$B$18:$N$28,G$5,0)  - VLOOKUP(G$4,'Farm Crops'!$B$4:$G$13,6,0)/1000*0.65*$C2036)</f>
        <v>0</v>
      </c>
      <c r="H2036" s="67">
        <f xml:space="preserve">   MAX(0, HLOOKUP(MONTH($B2036),'Farm Crops'!$B$18:$N$28,H$5,0)  - VLOOKUP(H$4,'Farm Crops'!$B$4:$G$13,6,0)/1000*0.65*$C2036)</f>
        <v>0</v>
      </c>
      <c r="I2036" s="67">
        <f xml:space="preserve">   MAX(0, HLOOKUP(MONTH($B2036),'Farm Crops'!$B$18:$N$28,I$5,0)  - VLOOKUP(I$4,'Farm Crops'!$B$4:$G$13,6,0)/1000*0.65*$C2036)</f>
        <v>0</v>
      </c>
      <c r="J2036" s="67">
        <f xml:space="preserve">   MAX(0, HLOOKUP(MONTH($B2036),'Farm Crops'!$B$18:$N$28,J$5,0)  - VLOOKUP(J$4,'Farm Crops'!$B$4:$G$13,6,0)/1000*0.65*$C2036)</f>
        <v>0</v>
      </c>
      <c r="K2036" s="67">
        <f xml:space="preserve">   MAX(0, HLOOKUP(MONTH($B2036),'Farm Crops'!$B$18:$N$28,K$5,0)  - VLOOKUP(K$4,'Farm Crops'!$B$4:$G$13,6,0)/1000*0.65*$C2036)</f>
        <v>0</v>
      </c>
      <c r="L2036" s="67">
        <f xml:space="preserve">   MAX(0, HLOOKUP(MONTH($B2036),'Farm Crops'!$B$18:$N$28,L$5,0)  - VLOOKUP(L$4,'Farm Crops'!$B$4:$G$13,6,0)/1000*0.65*$C2036)</f>
        <v>0</v>
      </c>
      <c r="M2036" s="67">
        <f xml:space="preserve">   MAX(0, HLOOKUP(MONTH($B2036),'Farm Crops'!$B$18:$N$28,M$5,0)  - VLOOKUP(M$4,'Farm Crops'!$B$4:$G$13,6,0)/1000*0.65*$C2036)</f>
        <v>0</v>
      </c>
    </row>
    <row r="2037" spans="2:13" x14ac:dyDescent="0.2">
      <c r="B2037" s="4">
        <v>42514</v>
      </c>
      <c r="C2037" s="67">
        <f>'Observed Data'!$E2036</f>
        <v>0</v>
      </c>
      <c r="D2037" s="67">
        <f xml:space="preserve">   MAX(0, HLOOKUP(MONTH($B2037),'Farm Crops'!$B$18:$N$28,D$5,0)  - VLOOKUP(D$4,'Farm Crops'!$B$4:$G$13,6,0)/1000*0.65*$C2037)</f>
        <v>605.76344086021504</v>
      </c>
      <c r="E2037" s="67">
        <f xml:space="preserve">   MAX(0, HLOOKUP(MONTH($B2037),'Farm Crops'!$B$18:$N$28,E$5,0)  - VLOOKUP(E$4,'Farm Crops'!$B$4:$G$13,6,0)/1000*0.65*$C2037)</f>
        <v>510.7331378299121</v>
      </c>
      <c r="F2037" s="67">
        <f xml:space="preserve">   MAX(0, HLOOKUP(MONTH($B2037),'Farm Crops'!$B$18:$N$28,F$5,0)  - VLOOKUP(F$4,'Farm Crops'!$B$4:$G$13,6,0)/1000*0.65*$C2037)</f>
        <v>667.84789833822094</v>
      </c>
      <c r="G2037" s="67">
        <f xml:space="preserve">   MAX(0, HLOOKUP(MONTH($B2037),'Farm Crops'!$B$18:$N$28,G$5,0)  - VLOOKUP(G$4,'Farm Crops'!$B$4:$G$13,6,0)/1000*0.65*$C2037)</f>
        <v>155.95698924731184</v>
      </c>
      <c r="H2037" s="67">
        <f xml:space="preserve">   MAX(0, HLOOKUP(MONTH($B2037),'Farm Crops'!$B$18:$N$28,H$5,0)  - VLOOKUP(H$4,'Farm Crops'!$B$4:$G$13,6,0)/1000*0.65*$C2037)</f>
        <v>535.20234604105588</v>
      </c>
      <c r="I2037" s="67">
        <f xml:space="preserve">   MAX(0, HLOOKUP(MONTH($B2037),'Farm Crops'!$B$18:$N$28,I$5,0)  - VLOOKUP(I$4,'Farm Crops'!$B$4:$G$13,6,0)/1000*0.65*$C2037)</f>
        <v>583.34154447702849</v>
      </c>
      <c r="J2037" s="67">
        <f xml:space="preserve">   MAX(0, HLOOKUP(MONTH($B2037),'Farm Crops'!$B$18:$N$28,J$5,0)  - VLOOKUP(J$4,'Farm Crops'!$B$4:$G$13,6,0)/1000*0.65*$C2037)</f>
        <v>1025.2707722385144</v>
      </c>
      <c r="K2037" s="67">
        <f xml:space="preserve">   MAX(0, HLOOKUP(MONTH($B2037),'Farm Crops'!$B$18:$N$28,K$5,0)  - VLOOKUP(K$4,'Farm Crops'!$B$4:$G$13,6,0)/1000*0.65*$C2037)</f>
        <v>234.81133919843597</v>
      </c>
      <c r="L2037" s="67">
        <f xml:space="preserve">   MAX(0, HLOOKUP(MONTH($B2037),'Farm Crops'!$B$18:$N$28,L$5,0)  - VLOOKUP(L$4,'Farm Crops'!$B$4:$G$13,6,0)/1000*0.65*$C2037)</f>
        <v>41.329423264907156</v>
      </c>
      <c r="M2037" s="67">
        <f xml:space="preserve">   MAX(0, HLOOKUP(MONTH($B2037),'Farm Crops'!$B$18:$N$28,M$5,0)  - VLOOKUP(M$4,'Farm Crops'!$B$4:$G$13,6,0)/1000*0.65*$C2037)</f>
        <v>279.06940371456506</v>
      </c>
    </row>
    <row r="2038" spans="2:13" x14ac:dyDescent="0.2">
      <c r="B2038" s="4">
        <v>42515</v>
      </c>
      <c r="C2038" s="67">
        <f>'Observed Data'!$E2037</f>
        <v>0</v>
      </c>
      <c r="D2038" s="67">
        <f xml:space="preserve">   MAX(0, HLOOKUP(MONTH($B2038),'Farm Crops'!$B$18:$N$28,D$5,0)  - VLOOKUP(D$4,'Farm Crops'!$B$4:$G$13,6,0)/1000*0.65*$C2038)</f>
        <v>605.76344086021504</v>
      </c>
      <c r="E2038" s="67">
        <f xml:space="preserve">   MAX(0, HLOOKUP(MONTH($B2038),'Farm Crops'!$B$18:$N$28,E$5,0)  - VLOOKUP(E$4,'Farm Crops'!$B$4:$G$13,6,0)/1000*0.65*$C2038)</f>
        <v>510.7331378299121</v>
      </c>
      <c r="F2038" s="67">
        <f xml:space="preserve">   MAX(0, HLOOKUP(MONTH($B2038),'Farm Crops'!$B$18:$N$28,F$5,0)  - VLOOKUP(F$4,'Farm Crops'!$B$4:$G$13,6,0)/1000*0.65*$C2038)</f>
        <v>667.84789833822094</v>
      </c>
      <c r="G2038" s="67">
        <f xml:space="preserve">   MAX(0, HLOOKUP(MONTH($B2038),'Farm Crops'!$B$18:$N$28,G$5,0)  - VLOOKUP(G$4,'Farm Crops'!$B$4:$G$13,6,0)/1000*0.65*$C2038)</f>
        <v>155.95698924731184</v>
      </c>
      <c r="H2038" s="67">
        <f xml:space="preserve">   MAX(0, HLOOKUP(MONTH($B2038),'Farm Crops'!$B$18:$N$28,H$5,0)  - VLOOKUP(H$4,'Farm Crops'!$B$4:$G$13,6,0)/1000*0.65*$C2038)</f>
        <v>535.20234604105588</v>
      </c>
      <c r="I2038" s="67">
        <f xml:space="preserve">   MAX(0, HLOOKUP(MONTH($B2038),'Farm Crops'!$B$18:$N$28,I$5,0)  - VLOOKUP(I$4,'Farm Crops'!$B$4:$G$13,6,0)/1000*0.65*$C2038)</f>
        <v>583.34154447702849</v>
      </c>
      <c r="J2038" s="67">
        <f xml:space="preserve">   MAX(0, HLOOKUP(MONTH($B2038),'Farm Crops'!$B$18:$N$28,J$5,0)  - VLOOKUP(J$4,'Farm Crops'!$B$4:$G$13,6,0)/1000*0.65*$C2038)</f>
        <v>1025.2707722385144</v>
      </c>
      <c r="K2038" s="67">
        <f xml:space="preserve">   MAX(0, HLOOKUP(MONTH($B2038),'Farm Crops'!$B$18:$N$28,K$5,0)  - VLOOKUP(K$4,'Farm Crops'!$B$4:$G$13,6,0)/1000*0.65*$C2038)</f>
        <v>234.81133919843597</v>
      </c>
      <c r="L2038" s="67">
        <f xml:space="preserve">   MAX(0, HLOOKUP(MONTH($B2038),'Farm Crops'!$B$18:$N$28,L$5,0)  - VLOOKUP(L$4,'Farm Crops'!$B$4:$G$13,6,0)/1000*0.65*$C2038)</f>
        <v>41.329423264907156</v>
      </c>
      <c r="M2038" s="67">
        <f xml:space="preserve">   MAX(0, HLOOKUP(MONTH($B2038),'Farm Crops'!$B$18:$N$28,M$5,0)  - VLOOKUP(M$4,'Farm Crops'!$B$4:$G$13,6,0)/1000*0.65*$C2038)</f>
        <v>279.06940371456506</v>
      </c>
    </row>
    <row r="2039" spans="2:13" x14ac:dyDescent="0.2">
      <c r="B2039" s="4">
        <v>42516</v>
      </c>
      <c r="C2039" s="67">
        <f>'Observed Data'!$E2038</f>
        <v>0</v>
      </c>
      <c r="D2039" s="67">
        <f xml:space="preserve">   MAX(0, HLOOKUP(MONTH($B2039),'Farm Crops'!$B$18:$N$28,D$5,0)  - VLOOKUP(D$4,'Farm Crops'!$B$4:$G$13,6,0)/1000*0.65*$C2039)</f>
        <v>605.76344086021504</v>
      </c>
      <c r="E2039" s="67">
        <f xml:space="preserve">   MAX(0, HLOOKUP(MONTH($B2039),'Farm Crops'!$B$18:$N$28,E$5,0)  - VLOOKUP(E$4,'Farm Crops'!$B$4:$G$13,6,0)/1000*0.65*$C2039)</f>
        <v>510.7331378299121</v>
      </c>
      <c r="F2039" s="67">
        <f xml:space="preserve">   MAX(0, HLOOKUP(MONTH($B2039),'Farm Crops'!$B$18:$N$28,F$5,0)  - VLOOKUP(F$4,'Farm Crops'!$B$4:$G$13,6,0)/1000*0.65*$C2039)</f>
        <v>667.84789833822094</v>
      </c>
      <c r="G2039" s="67">
        <f xml:space="preserve">   MAX(0, HLOOKUP(MONTH($B2039),'Farm Crops'!$B$18:$N$28,G$5,0)  - VLOOKUP(G$4,'Farm Crops'!$B$4:$G$13,6,0)/1000*0.65*$C2039)</f>
        <v>155.95698924731184</v>
      </c>
      <c r="H2039" s="67">
        <f xml:space="preserve">   MAX(0, HLOOKUP(MONTH($B2039),'Farm Crops'!$B$18:$N$28,H$5,0)  - VLOOKUP(H$4,'Farm Crops'!$B$4:$G$13,6,0)/1000*0.65*$C2039)</f>
        <v>535.20234604105588</v>
      </c>
      <c r="I2039" s="67">
        <f xml:space="preserve">   MAX(0, HLOOKUP(MONTH($B2039),'Farm Crops'!$B$18:$N$28,I$5,0)  - VLOOKUP(I$4,'Farm Crops'!$B$4:$G$13,6,0)/1000*0.65*$C2039)</f>
        <v>583.34154447702849</v>
      </c>
      <c r="J2039" s="67">
        <f xml:space="preserve">   MAX(0, HLOOKUP(MONTH($B2039),'Farm Crops'!$B$18:$N$28,J$5,0)  - VLOOKUP(J$4,'Farm Crops'!$B$4:$G$13,6,0)/1000*0.65*$C2039)</f>
        <v>1025.2707722385144</v>
      </c>
      <c r="K2039" s="67">
        <f xml:space="preserve">   MAX(0, HLOOKUP(MONTH($B2039),'Farm Crops'!$B$18:$N$28,K$5,0)  - VLOOKUP(K$4,'Farm Crops'!$B$4:$G$13,6,0)/1000*0.65*$C2039)</f>
        <v>234.81133919843597</v>
      </c>
      <c r="L2039" s="67">
        <f xml:space="preserve">   MAX(0, HLOOKUP(MONTH($B2039),'Farm Crops'!$B$18:$N$28,L$5,0)  - VLOOKUP(L$4,'Farm Crops'!$B$4:$G$13,6,0)/1000*0.65*$C2039)</f>
        <v>41.329423264907156</v>
      </c>
      <c r="M2039" s="67">
        <f xml:space="preserve">   MAX(0, HLOOKUP(MONTH($B2039),'Farm Crops'!$B$18:$N$28,M$5,0)  - VLOOKUP(M$4,'Farm Crops'!$B$4:$G$13,6,0)/1000*0.65*$C2039)</f>
        <v>279.06940371456506</v>
      </c>
    </row>
    <row r="2040" spans="2:13" x14ac:dyDescent="0.2">
      <c r="B2040" s="4">
        <v>42517</v>
      </c>
      <c r="C2040" s="67">
        <f>'Observed Data'!$E2039</f>
        <v>0</v>
      </c>
      <c r="D2040" s="67">
        <f xml:space="preserve">   MAX(0, HLOOKUP(MONTH($B2040),'Farm Crops'!$B$18:$N$28,D$5,0)  - VLOOKUP(D$4,'Farm Crops'!$B$4:$G$13,6,0)/1000*0.65*$C2040)</f>
        <v>605.76344086021504</v>
      </c>
      <c r="E2040" s="67">
        <f xml:space="preserve">   MAX(0, HLOOKUP(MONTH($B2040),'Farm Crops'!$B$18:$N$28,E$5,0)  - VLOOKUP(E$4,'Farm Crops'!$B$4:$G$13,6,0)/1000*0.65*$C2040)</f>
        <v>510.7331378299121</v>
      </c>
      <c r="F2040" s="67">
        <f xml:space="preserve">   MAX(0, HLOOKUP(MONTH($B2040),'Farm Crops'!$B$18:$N$28,F$5,0)  - VLOOKUP(F$4,'Farm Crops'!$B$4:$G$13,6,0)/1000*0.65*$C2040)</f>
        <v>667.84789833822094</v>
      </c>
      <c r="G2040" s="67">
        <f xml:space="preserve">   MAX(0, HLOOKUP(MONTH($B2040),'Farm Crops'!$B$18:$N$28,G$5,0)  - VLOOKUP(G$4,'Farm Crops'!$B$4:$G$13,6,0)/1000*0.65*$C2040)</f>
        <v>155.95698924731184</v>
      </c>
      <c r="H2040" s="67">
        <f xml:space="preserve">   MAX(0, HLOOKUP(MONTH($B2040),'Farm Crops'!$B$18:$N$28,H$5,0)  - VLOOKUP(H$4,'Farm Crops'!$B$4:$G$13,6,0)/1000*0.65*$C2040)</f>
        <v>535.20234604105588</v>
      </c>
      <c r="I2040" s="67">
        <f xml:space="preserve">   MAX(0, HLOOKUP(MONTH($B2040),'Farm Crops'!$B$18:$N$28,I$5,0)  - VLOOKUP(I$4,'Farm Crops'!$B$4:$G$13,6,0)/1000*0.65*$C2040)</f>
        <v>583.34154447702849</v>
      </c>
      <c r="J2040" s="67">
        <f xml:space="preserve">   MAX(0, HLOOKUP(MONTH($B2040),'Farm Crops'!$B$18:$N$28,J$5,0)  - VLOOKUP(J$4,'Farm Crops'!$B$4:$G$13,6,0)/1000*0.65*$C2040)</f>
        <v>1025.2707722385144</v>
      </c>
      <c r="K2040" s="67">
        <f xml:space="preserve">   MAX(0, HLOOKUP(MONTH($B2040),'Farm Crops'!$B$18:$N$28,K$5,0)  - VLOOKUP(K$4,'Farm Crops'!$B$4:$G$13,6,0)/1000*0.65*$C2040)</f>
        <v>234.81133919843597</v>
      </c>
      <c r="L2040" s="67">
        <f xml:space="preserve">   MAX(0, HLOOKUP(MONTH($B2040),'Farm Crops'!$B$18:$N$28,L$5,0)  - VLOOKUP(L$4,'Farm Crops'!$B$4:$G$13,6,0)/1000*0.65*$C2040)</f>
        <v>41.329423264907156</v>
      </c>
      <c r="M2040" s="67">
        <f xml:space="preserve">   MAX(0, HLOOKUP(MONTH($B2040),'Farm Crops'!$B$18:$N$28,M$5,0)  - VLOOKUP(M$4,'Farm Crops'!$B$4:$G$13,6,0)/1000*0.65*$C2040)</f>
        <v>279.06940371456506</v>
      </c>
    </row>
    <row r="2041" spans="2:13" x14ac:dyDescent="0.2">
      <c r="B2041" s="4">
        <v>42518</v>
      </c>
      <c r="C2041" s="67">
        <f>'Observed Data'!$E2040</f>
        <v>0</v>
      </c>
      <c r="D2041" s="67">
        <f xml:space="preserve">   MAX(0, HLOOKUP(MONTH($B2041),'Farm Crops'!$B$18:$N$28,D$5,0)  - VLOOKUP(D$4,'Farm Crops'!$B$4:$G$13,6,0)/1000*0.65*$C2041)</f>
        <v>605.76344086021504</v>
      </c>
      <c r="E2041" s="67">
        <f xml:space="preserve">   MAX(0, HLOOKUP(MONTH($B2041),'Farm Crops'!$B$18:$N$28,E$5,0)  - VLOOKUP(E$4,'Farm Crops'!$B$4:$G$13,6,0)/1000*0.65*$C2041)</f>
        <v>510.7331378299121</v>
      </c>
      <c r="F2041" s="67">
        <f xml:space="preserve">   MAX(0, HLOOKUP(MONTH($B2041),'Farm Crops'!$B$18:$N$28,F$5,0)  - VLOOKUP(F$4,'Farm Crops'!$B$4:$G$13,6,0)/1000*0.65*$C2041)</f>
        <v>667.84789833822094</v>
      </c>
      <c r="G2041" s="67">
        <f xml:space="preserve">   MAX(0, HLOOKUP(MONTH($B2041),'Farm Crops'!$B$18:$N$28,G$5,0)  - VLOOKUP(G$4,'Farm Crops'!$B$4:$G$13,6,0)/1000*0.65*$C2041)</f>
        <v>155.95698924731184</v>
      </c>
      <c r="H2041" s="67">
        <f xml:space="preserve">   MAX(0, HLOOKUP(MONTH($B2041),'Farm Crops'!$B$18:$N$28,H$5,0)  - VLOOKUP(H$4,'Farm Crops'!$B$4:$G$13,6,0)/1000*0.65*$C2041)</f>
        <v>535.20234604105588</v>
      </c>
      <c r="I2041" s="67">
        <f xml:space="preserve">   MAX(0, HLOOKUP(MONTH($B2041),'Farm Crops'!$B$18:$N$28,I$5,0)  - VLOOKUP(I$4,'Farm Crops'!$B$4:$G$13,6,0)/1000*0.65*$C2041)</f>
        <v>583.34154447702849</v>
      </c>
      <c r="J2041" s="67">
        <f xml:space="preserve">   MAX(0, HLOOKUP(MONTH($B2041),'Farm Crops'!$B$18:$N$28,J$5,0)  - VLOOKUP(J$4,'Farm Crops'!$B$4:$G$13,6,0)/1000*0.65*$C2041)</f>
        <v>1025.2707722385144</v>
      </c>
      <c r="K2041" s="67">
        <f xml:space="preserve">   MAX(0, HLOOKUP(MONTH($B2041),'Farm Crops'!$B$18:$N$28,K$5,0)  - VLOOKUP(K$4,'Farm Crops'!$B$4:$G$13,6,0)/1000*0.65*$C2041)</f>
        <v>234.81133919843597</v>
      </c>
      <c r="L2041" s="67">
        <f xml:space="preserve">   MAX(0, HLOOKUP(MONTH($B2041),'Farm Crops'!$B$18:$N$28,L$5,0)  - VLOOKUP(L$4,'Farm Crops'!$B$4:$G$13,6,0)/1000*0.65*$C2041)</f>
        <v>41.329423264907156</v>
      </c>
      <c r="M2041" s="67">
        <f xml:space="preserve">   MAX(0, HLOOKUP(MONTH($B2041),'Farm Crops'!$B$18:$N$28,M$5,0)  - VLOOKUP(M$4,'Farm Crops'!$B$4:$G$13,6,0)/1000*0.65*$C2041)</f>
        <v>279.06940371456506</v>
      </c>
    </row>
    <row r="2042" spans="2:13" x14ac:dyDescent="0.2">
      <c r="B2042" s="4">
        <v>42519</v>
      </c>
      <c r="C2042" s="67">
        <f>'Observed Data'!$E2041</f>
        <v>0</v>
      </c>
      <c r="D2042" s="67">
        <f xml:space="preserve">   MAX(0, HLOOKUP(MONTH($B2042),'Farm Crops'!$B$18:$N$28,D$5,0)  - VLOOKUP(D$4,'Farm Crops'!$B$4:$G$13,6,0)/1000*0.65*$C2042)</f>
        <v>605.76344086021504</v>
      </c>
      <c r="E2042" s="67">
        <f xml:space="preserve">   MAX(0, HLOOKUP(MONTH($B2042),'Farm Crops'!$B$18:$N$28,E$5,0)  - VLOOKUP(E$4,'Farm Crops'!$B$4:$G$13,6,0)/1000*0.65*$C2042)</f>
        <v>510.7331378299121</v>
      </c>
      <c r="F2042" s="67">
        <f xml:space="preserve">   MAX(0, HLOOKUP(MONTH($B2042),'Farm Crops'!$B$18:$N$28,F$5,0)  - VLOOKUP(F$4,'Farm Crops'!$B$4:$G$13,6,0)/1000*0.65*$C2042)</f>
        <v>667.84789833822094</v>
      </c>
      <c r="G2042" s="67">
        <f xml:space="preserve">   MAX(0, HLOOKUP(MONTH($B2042),'Farm Crops'!$B$18:$N$28,G$5,0)  - VLOOKUP(G$4,'Farm Crops'!$B$4:$G$13,6,0)/1000*0.65*$C2042)</f>
        <v>155.95698924731184</v>
      </c>
      <c r="H2042" s="67">
        <f xml:space="preserve">   MAX(0, HLOOKUP(MONTH($B2042),'Farm Crops'!$B$18:$N$28,H$5,0)  - VLOOKUP(H$4,'Farm Crops'!$B$4:$G$13,6,0)/1000*0.65*$C2042)</f>
        <v>535.20234604105588</v>
      </c>
      <c r="I2042" s="67">
        <f xml:space="preserve">   MAX(0, HLOOKUP(MONTH($B2042),'Farm Crops'!$B$18:$N$28,I$5,0)  - VLOOKUP(I$4,'Farm Crops'!$B$4:$G$13,6,0)/1000*0.65*$C2042)</f>
        <v>583.34154447702849</v>
      </c>
      <c r="J2042" s="67">
        <f xml:space="preserve">   MAX(0, HLOOKUP(MONTH($B2042),'Farm Crops'!$B$18:$N$28,J$5,0)  - VLOOKUP(J$4,'Farm Crops'!$B$4:$G$13,6,0)/1000*0.65*$C2042)</f>
        <v>1025.2707722385144</v>
      </c>
      <c r="K2042" s="67">
        <f xml:space="preserve">   MAX(0, HLOOKUP(MONTH($B2042),'Farm Crops'!$B$18:$N$28,K$5,0)  - VLOOKUP(K$4,'Farm Crops'!$B$4:$G$13,6,0)/1000*0.65*$C2042)</f>
        <v>234.81133919843597</v>
      </c>
      <c r="L2042" s="67">
        <f xml:space="preserve">   MAX(0, HLOOKUP(MONTH($B2042),'Farm Crops'!$B$18:$N$28,L$5,0)  - VLOOKUP(L$4,'Farm Crops'!$B$4:$G$13,6,0)/1000*0.65*$C2042)</f>
        <v>41.329423264907156</v>
      </c>
      <c r="M2042" s="67">
        <f xml:space="preserve">   MAX(0, HLOOKUP(MONTH($B2042),'Farm Crops'!$B$18:$N$28,M$5,0)  - VLOOKUP(M$4,'Farm Crops'!$B$4:$G$13,6,0)/1000*0.65*$C2042)</f>
        <v>279.06940371456506</v>
      </c>
    </row>
    <row r="2043" spans="2:13" x14ac:dyDescent="0.2">
      <c r="B2043" s="4">
        <v>42520</v>
      </c>
      <c r="C2043" s="67">
        <f>'Observed Data'!$E2042</f>
        <v>0</v>
      </c>
      <c r="D2043" s="67">
        <f xml:space="preserve">   MAX(0, HLOOKUP(MONTH($B2043),'Farm Crops'!$B$18:$N$28,D$5,0)  - VLOOKUP(D$4,'Farm Crops'!$B$4:$G$13,6,0)/1000*0.65*$C2043)</f>
        <v>605.76344086021504</v>
      </c>
      <c r="E2043" s="67">
        <f xml:space="preserve">   MAX(0, HLOOKUP(MONTH($B2043),'Farm Crops'!$B$18:$N$28,E$5,0)  - VLOOKUP(E$4,'Farm Crops'!$B$4:$G$13,6,0)/1000*0.65*$C2043)</f>
        <v>510.7331378299121</v>
      </c>
      <c r="F2043" s="67">
        <f xml:space="preserve">   MAX(0, HLOOKUP(MONTH($B2043),'Farm Crops'!$B$18:$N$28,F$5,0)  - VLOOKUP(F$4,'Farm Crops'!$B$4:$G$13,6,0)/1000*0.65*$C2043)</f>
        <v>667.84789833822094</v>
      </c>
      <c r="G2043" s="67">
        <f xml:space="preserve">   MAX(0, HLOOKUP(MONTH($B2043),'Farm Crops'!$B$18:$N$28,G$5,0)  - VLOOKUP(G$4,'Farm Crops'!$B$4:$G$13,6,0)/1000*0.65*$C2043)</f>
        <v>155.95698924731184</v>
      </c>
      <c r="H2043" s="67">
        <f xml:space="preserve">   MAX(0, HLOOKUP(MONTH($B2043),'Farm Crops'!$B$18:$N$28,H$5,0)  - VLOOKUP(H$4,'Farm Crops'!$B$4:$G$13,6,0)/1000*0.65*$C2043)</f>
        <v>535.20234604105588</v>
      </c>
      <c r="I2043" s="67">
        <f xml:space="preserve">   MAX(0, HLOOKUP(MONTH($B2043),'Farm Crops'!$B$18:$N$28,I$5,0)  - VLOOKUP(I$4,'Farm Crops'!$B$4:$G$13,6,0)/1000*0.65*$C2043)</f>
        <v>583.34154447702849</v>
      </c>
      <c r="J2043" s="67">
        <f xml:space="preserve">   MAX(0, HLOOKUP(MONTH($B2043),'Farm Crops'!$B$18:$N$28,J$5,0)  - VLOOKUP(J$4,'Farm Crops'!$B$4:$G$13,6,0)/1000*0.65*$C2043)</f>
        <v>1025.2707722385144</v>
      </c>
      <c r="K2043" s="67">
        <f xml:space="preserve">   MAX(0, HLOOKUP(MONTH($B2043),'Farm Crops'!$B$18:$N$28,K$5,0)  - VLOOKUP(K$4,'Farm Crops'!$B$4:$G$13,6,0)/1000*0.65*$C2043)</f>
        <v>234.81133919843597</v>
      </c>
      <c r="L2043" s="67">
        <f xml:space="preserve">   MAX(0, HLOOKUP(MONTH($B2043),'Farm Crops'!$B$18:$N$28,L$5,0)  - VLOOKUP(L$4,'Farm Crops'!$B$4:$G$13,6,0)/1000*0.65*$C2043)</f>
        <v>41.329423264907156</v>
      </c>
      <c r="M2043" s="67">
        <f xml:space="preserve">   MAX(0, HLOOKUP(MONTH($B2043),'Farm Crops'!$B$18:$N$28,M$5,0)  - VLOOKUP(M$4,'Farm Crops'!$B$4:$G$13,6,0)/1000*0.65*$C2043)</f>
        <v>279.06940371456506</v>
      </c>
    </row>
    <row r="2044" spans="2:13" x14ac:dyDescent="0.2">
      <c r="B2044" s="4">
        <v>42521</v>
      </c>
      <c r="C2044" s="67">
        <f>'Observed Data'!$E2043</f>
        <v>0</v>
      </c>
      <c r="D2044" s="67">
        <f xml:space="preserve">   MAX(0, HLOOKUP(MONTH($B2044),'Farm Crops'!$B$18:$N$28,D$5,0)  - VLOOKUP(D$4,'Farm Crops'!$B$4:$G$13,6,0)/1000*0.65*$C2044)</f>
        <v>605.76344086021504</v>
      </c>
      <c r="E2044" s="67">
        <f xml:space="preserve">   MAX(0, HLOOKUP(MONTH($B2044),'Farm Crops'!$B$18:$N$28,E$5,0)  - VLOOKUP(E$4,'Farm Crops'!$B$4:$G$13,6,0)/1000*0.65*$C2044)</f>
        <v>510.7331378299121</v>
      </c>
      <c r="F2044" s="67">
        <f xml:space="preserve">   MAX(0, HLOOKUP(MONTH($B2044),'Farm Crops'!$B$18:$N$28,F$5,0)  - VLOOKUP(F$4,'Farm Crops'!$B$4:$G$13,6,0)/1000*0.65*$C2044)</f>
        <v>667.84789833822094</v>
      </c>
      <c r="G2044" s="67">
        <f xml:space="preserve">   MAX(0, HLOOKUP(MONTH($B2044),'Farm Crops'!$B$18:$N$28,G$5,0)  - VLOOKUP(G$4,'Farm Crops'!$B$4:$G$13,6,0)/1000*0.65*$C2044)</f>
        <v>155.95698924731184</v>
      </c>
      <c r="H2044" s="67">
        <f xml:space="preserve">   MAX(0, HLOOKUP(MONTH($B2044),'Farm Crops'!$B$18:$N$28,H$5,0)  - VLOOKUP(H$4,'Farm Crops'!$B$4:$G$13,6,0)/1000*0.65*$C2044)</f>
        <v>535.20234604105588</v>
      </c>
      <c r="I2044" s="67">
        <f xml:space="preserve">   MAX(0, HLOOKUP(MONTH($B2044),'Farm Crops'!$B$18:$N$28,I$5,0)  - VLOOKUP(I$4,'Farm Crops'!$B$4:$G$13,6,0)/1000*0.65*$C2044)</f>
        <v>583.34154447702849</v>
      </c>
      <c r="J2044" s="67">
        <f xml:space="preserve">   MAX(0, HLOOKUP(MONTH($B2044),'Farm Crops'!$B$18:$N$28,J$5,0)  - VLOOKUP(J$4,'Farm Crops'!$B$4:$G$13,6,0)/1000*0.65*$C2044)</f>
        <v>1025.2707722385144</v>
      </c>
      <c r="K2044" s="67">
        <f xml:space="preserve">   MAX(0, HLOOKUP(MONTH($B2044),'Farm Crops'!$B$18:$N$28,K$5,0)  - VLOOKUP(K$4,'Farm Crops'!$B$4:$G$13,6,0)/1000*0.65*$C2044)</f>
        <v>234.81133919843597</v>
      </c>
      <c r="L2044" s="67">
        <f xml:space="preserve">   MAX(0, HLOOKUP(MONTH($B2044),'Farm Crops'!$B$18:$N$28,L$5,0)  - VLOOKUP(L$4,'Farm Crops'!$B$4:$G$13,6,0)/1000*0.65*$C2044)</f>
        <v>41.329423264907156</v>
      </c>
      <c r="M2044" s="67">
        <f xml:space="preserve">   MAX(0, HLOOKUP(MONTH($B2044),'Farm Crops'!$B$18:$N$28,M$5,0)  - VLOOKUP(M$4,'Farm Crops'!$B$4:$G$13,6,0)/1000*0.65*$C2044)</f>
        <v>279.06940371456506</v>
      </c>
    </row>
    <row r="2045" spans="2:13" x14ac:dyDescent="0.2">
      <c r="B2045" s="4">
        <v>42522</v>
      </c>
      <c r="C2045" s="67">
        <f>'Observed Data'!$E2044</f>
        <v>0</v>
      </c>
      <c r="D2045" s="67">
        <f xml:space="preserve">   MAX(0, HLOOKUP(MONTH($B2045),'Farm Crops'!$B$18:$N$28,D$5,0)  - VLOOKUP(D$4,'Farm Crops'!$B$4:$G$13,6,0)/1000*0.65*$C2045)</f>
        <v>399.96020202020208</v>
      </c>
      <c r="E2045" s="67">
        <f xml:space="preserve">   MAX(0, HLOOKUP(MONTH($B2045),'Farm Crops'!$B$18:$N$28,E$5,0)  - VLOOKUP(E$4,'Farm Crops'!$B$4:$G$13,6,0)/1000*0.65*$C2045)</f>
        <v>343.43965656565666</v>
      </c>
      <c r="F2045" s="67">
        <f xml:space="preserve">   MAX(0, HLOOKUP(MONTH($B2045),'Farm Crops'!$B$18:$N$28,F$5,0)  - VLOOKUP(F$4,'Farm Crops'!$B$4:$G$13,6,0)/1000*0.65*$C2045)</f>
        <v>448.01470707070712</v>
      </c>
      <c r="G2045" s="67">
        <f xml:space="preserve">   MAX(0, HLOOKUP(MONTH($B2045),'Farm Crops'!$B$18:$N$28,G$5,0)  - VLOOKUP(G$4,'Farm Crops'!$B$4:$G$13,6,0)/1000*0.65*$C2045)</f>
        <v>105.55688888888889</v>
      </c>
      <c r="H2045" s="67">
        <f xml:space="preserve">   MAX(0, HLOOKUP(MONTH($B2045),'Farm Crops'!$B$18:$N$28,H$5,0)  - VLOOKUP(H$4,'Farm Crops'!$B$4:$G$13,6,0)/1000*0.65*$C2045)</f>
        <v>362.24278787878791</v>
      </c>
      <c r="I2045" s="67">
        <f xml:space="preserve">   MAX(0, HLOOKUP(MONTH($B2045),'Farm Crops'!$B$18:$N$28,I$5,0)  - VLOOKUP(I$4,'Farm Crops'!$B$4:$G$13,6,0)/1000*0.65*$C2045)</f>
        <v>442.60533333333336</v>
      </c>
      <c r="J2045" s="67">
        <f xml:space="preserve">   MAX(0, HLOOKUP(MONTH($B2045),'Farm Crops'!$B$18:$N$28,J$5,0)  - VLOOKUP(J$4,'Farm Crops'!$B$4:$G$13,6,0)/1000*0.65*$C2045)</f>
        <v>667.94650505050527</v>
      </c>
      <c r="K2045" s="67">
        <f xml:space="preserve">   MAX(0, HLOOKUP(MONTH($B2045),'Farm Crops'!$B$18:$N$28,K$5,0)  - VLOOKUP(K$4,'Farm Crops'!$B$4:$G$13,6,0)/1000*0.65*$C2045)</f>
        <v>153.4631919191919</v>
      </c>
      <c r="L2045" s="67">
        <f xml:space="preserve">   MAX(0, HLOOKUP(MONTH($B2045),'Farm Crops'!$B$18:$N$28,L$5,0)  - VLOOKUP(L$4,'Farm Crops'!$B$4:$G$13,6,0)/1000*0.65*$C2045)</f>
        <v>27.083919191919215</v>
      </c>
      <c r="M2045" s="67">
        <f xml:space="preserve">   MAX(0, HLOOKUP(MONTH($B2045),'Farm Crops'!$B$18:$N$28,M$5,0)  - VLOOKUP(M$4,'Farm Crops'!$B$4:$G$13,6,0)/1000*0.65*$C2045)</f>
        <v>184.47446464646467</v>
      </c>
    </row>
    <row r="2046" spans="2:13" x14ac:dyDescent="0.2">
      <c r="B2046" s="4">
        <v>42523</v>
      </c>
      <c r="C2046" s="67">
        <f>'Observed Data'!$E2045</f>
        <v>0</v>
      </c>
      <c r="D2046" s="67">
        <f xml:space="preserve">   MAX(0, HLOOKUP(MONTH($B2046),'Farm Crops'!$B$18:$N$28,D$5,0)  - VLOOKUP(D$4,'Farm Crops'!$B$4:$G$13,6,0)/1000*0.65*$C2046)</f>
        <v>399.96020202020208</v>
      </c>
      <c r="E2046" s="67">
        <f xml:space="preserve">   MAX(0, HLOOKUP(MONTH($B2046),'Farm Crops'!$B$18:$N$28,E$5,0)  - VLOOKUP(E$4,'Farm Crops'!$B$4:$G$13,6,0)/1000*0.65*$C2046)</f>
        <v>343.43965656565666</v>
      </c>
      <c r="F2046" s="67">
        <f xml:space="preserve">   MAX(0, HLOOKUP(MONTH($B2046),'Farm Crops'!$B$18:$N$28,F$5,0)  - VLOOKUP(F$4,'Farm Crops'!$B$4:$G$13,6,0)/1000*0.65*$C2046)</f>
        <v>448.01470707070712</v>
      </c>
      <c r="G2046" s="67">
        <f xml:space="preserve">   MAX(0, HLOOKUP(MONTH($B2046),'Farm Crops'!$B$18:$N$28,G$5,0)  - VLOOKUP(G$4,'Farm Crops'!$B$4:$G$13,6,0)/1000*0.65*$C2046)</f>
        <v>105.55688888888889</v>
      </c>
      <c r="H2046" s="67">
        <f xml:space="preserve">   MAX(0, HLOOKUP(MONTH($B2046),'Farm Crops'!$B$18:$N$28,H$5,0)  - VLOOKUP(H$4,'Farm Crops'!$B$4:$G$13,6,0)/1000*0.65*$C2046)</f>
        <v>362.24278787878791</v>
      </c>
      <c r="I2046" s="67">
        <f xml:space="preserve">   MAX(0, HLOOKUP(MONTH($B2046),'Farm Crops'!$B$18:$N$28,I$5,0)  - VLOOKUP(I$4,'Farm Crops'!$B$4:$G$13,6,0)/1000*0.65*$C2046)</f>
        <v>442.60533333333336</v>
      </c>
      <c r="J2046" s="67">
        <f xml:space="preserve">   MAX(0, HLOOKUP(MONTH($B2046),'Farm Crops'!$B$18:$N$28,J$5,0)  - VLOOKUP(J$4,'Farm Crops'!$B$4:$G$13,6,0)/1000*0.65*$C2046)</f>
        <v>667.94650505050527</v>
      </c>
      <c r="K2046" s="67">
        <f xml:space="preserve">   MAX(0, HLOOKUP(MONTH($B2046),'Farm Crops'!$B$18:$N$28,K$5,0)  - VLOOKUP(K$4,'Farm Crops'!$B$4:$G$13,6,0)/1000*0.65*$C2046)</f>
        <v>153.4631919191919</v>
      </c>
      <c r="L2046" s="67">
        <f xml:space="preserve">   MAX(0, HLOOKUP(MONTH($B2046),'Farm Crops'!$B$18:$N$28,L$5,0)  - VLOOKUP(L$4,'Farm Crops'!$B$4:$G$13,6,0)/1000*0.65*$C2046)</f>
        <v>27.083919191919215</v>
      </c>
      <c r="M2046" s="67">
        <f xml:space="preserve">   MAX(0, HLOOKUP(MONTH($B2046),'Farm Crops'!$B$18:$N$28,M$5,0)  - VLOOKUP(M$4,'Farm Crops'!$B$4:$G$13,6,0)/1000*0.65*$C2046)</f>
        <v>184.47446464646467</v>
      </c>
    </row>
    <row r="2047" spans="2:13" x14ac:dyDescent="0.2">
      <c r="B2047" s="4">
        <v>42524</v>
      </c>
      <c r="C2047" s="67">
        <f>'Observed Data'!$E2046</f>
        <v>0</v>
      </c>
      <c r="D2047" s="67">
        <f xml:space="preserve">   MAX(0, HLOOKUP(MONTH($B2047),'Farm Crops'!$B$18:$N$28,D$5,0)  - VLOOKUP(D$4,'Farm Crops'!$B$4:$G$13,6,0)/1000*0.65*$C2047)</f>
        <v>399.96020202020208</v>
      </c>
      <c r="E2047" s="67">
        <f xml:space="preserve">   MAX(0, HLOOKUP(MONTH($B2047),'Farm Crops'!$B$18:$N$28,E$5,0)  - VLOOKUP(E$4,'Farm Crops'!$B$4:$G$13,6,0)/1000*0.65*$C2047)</f>
        <v>343.43965656565666</v>
      </c>
      <c r="F2047" s="67">
        <f xml:space="preserve">   MAX(0, HLOOKUP(MONTH($B2047),'Farm Crops'!$B$18:$N$28,F$5,0)  - VLOOKUP(F$4,'Farm Crops'!$B$4:$G$13,6,0)/1000*0.65*$C2047)</f>
        <v>448.01470707070712</v>
      </c>
      <c r="G2047" s="67">
        <f xml:space="preserve">   MAX(0, HLOOKUP(MONTH($B2047),'Farm Crops'!$B$18:$N$28,G$5,0)  - VLOOKUP(G$4,'Farm Crops'!$B$4:$G$13,6,0)/1000*0.65*$C2047)</f>
        <v>105.55688888888889</v>
      </c>
      <c r="H2047" s="67">
        <f xml:space="preserve">   MAX(0, HLOOKUP(MONTH($B2047),'Farm Crops'!$B$18:$N$28,H$5,0)  - VLOOKUP(H$4,'Farm Crops'!$B$4:$G$13,6,0)/1000*0.65*$C2047)</f>
        <v>362.24278787878791</v>
      </c>
      <c r="I2047" s="67">
        <f xml:space="preserve">   MAX(0, HLOOKUP(MONTH($B2047),'Farm Crops'!$B$18:$N$28,I$5,0)  - VLOOKUP(I$4,'Farm Crops'!$B$4:$G$13,6,0)/1000*0.65*$C2047)</f>
        <v>442.60533333333336</v>
      </c>
      <c r="J2047" s="67">
        <f xml:space="preserve">   MAX(0, HLOOKUP(MONTH($B2047),'Farm Crops'!$B$18:$N$28,J$5,0)  - VLOOKUP(J$4,'Farm Crops'!$B$4:$G$13,6,0)/1000*0.65*$C2047)</f>
        <v>667.94650505050527</v>
      </c>
      <c r="K2047" s="67">
        <f xml:space="preserve">   MAX(0, HLOOKUP(MONTH($B2047),'Farm Crops'!$B$18:$N$28,K$5,0)  - VLOOKUP(K$4,'Farm Crops'!$B$4:$G$13,6,0)/1000*0.65*$C2047)</f>
        <v>153.4631919191919</v>
      </c>
      <c r="L2047" s="67">
        <f xml:space="preserve">   MAX(0, HLOOKUP(MONTH($B2047),'Farm Crops'!$B$18:$N$28,L$5,0)  - VLOOKUP(L$4,'Farm Crops'!$B$4:$G$13,6,0)/1000*0.65*$C2047)</f>
        <v>27.083919191919215</v>
      </c>
      <c r="M2047" s="67">
        <f xml:space="preserve">   MAX(0, HLOOKUP(MONTH($B2047),'Farm Crops'!$B$18:$N$28,M$5,0)  - VLOOKUP(M$4,'Farm Crops'!$B$4:$G$13,6,0)/1000*0.65*$C2047)</f>
        <v>184.47446464646467</v>
      </c>
    </row>
    <row r="2048" spans="2:13" x14ac:dyDescent="0.2">
      <c r="B2048" s="4">
        <v>42525</v>
      </c>
      <c r="C2048" s="67">
        <f>'Observed Data'!$E2047</f>
        <v>0</v>
      </c>
      <c r="D2048" s="67">
        <f xml:space="preserve">   MAX(0, HLOOKUP(MONTH($B2048),'Farm Crops'!$B$18:$N$28,D$5,0)  - VLOOKUP(D$4,'Farm Crops'!$B$4:$G$13,6,0)/1000*0.65*$C2048)</f>
        <v>399.96020202020208</v>
      </c>
      <c r="E2048" s="67">
        <f xml:space="preserve">   MAX(0, HLOOKUP(MONTH($B2048),'Farm Crops'!$B$18:$N$28,E$5,0)  - VLOOKUP(E$4,'Farm Crops'!$B$4:$G$13,6,0)/1000*0.65*$C2048)</f>
        <v>343.43965656565666</v>
      </c>
      <c r="F2048" s="67">
        <f xml:space="preserve">   MAX(0, HLOOKUP(MONTH($B2048),'Farm Crops'!$B$18:$N$28,F$5,0)  - VLOOKUP(F$4,'Farm Crops'!$B$4:$G$13,6,0)/1000*0.65*$C2048)</f>
        <v>448.01470707070712</v>
      </c>
      <c r="G2048" s="67">
        <f xml:space="preserve">   MAX(0, HLOOKUP(MONTH($B2048),'Farm Crops'!$B$18:$N$28,G$5,0)  - VLOOKUP(G$4,'Farm Crops'!$B$4:$G$13,6,0)/1000*0.65*$C2048)</f>
        <v>105.55688888888889</v>
      </c>
      <c r="H2048" s="67">
        <f xml:space="preserve">   MAX(0, HLOOKUP(MONTH($B2048),'Farm Crops'!$B$18:$N$28,H$5,0)  - VLOOKUP(H$4,'Farm Crops'!$B$4:$G$13,6,0)/1000*0.65*$C2048)</f>
        <v>362.24278787878791</v>
      </c>
      <c r="I2048" s="67">
        <f xml:space="preserve">   MAX(0, HLOOKUP(MONTH($B2048),'Farm Crops'!$B$18:$N$28,I$5,0)  - VLOOKUP(I$4,'Farm Crops'!$B$4:$G$13,6,0)/1000*0.65*$C2048)</f>
        <v>442.60533333333336</v>
      </c>
      <c r="J2048" s="67">
        <f xml:space="preserve">   MAX(0, HLOOKUP(MONTH($B2048),'Farm Crops'!$B$18:$N$28,J$5,0)  - VLOOKUP(J$4,'Farm Crops'!$B$4:$G$13,6,0)/1000*0.65*$C2048)</f>
        <v>667.94650505050527</v>
      </c>
      <c r="K2048" s="67">
        <f xml:space="preserve">   MAX(0, HLOOKUP(MONTH($B2048),'Farm Crops'!$B$18:$N$28,K$5,0)  - VLOOKUP(K$4,'Farm Crops'!$B$4:$G$13,6,0)/1000*0.65*$C2048)</f>
        <v>153.4631919191919</v>
      </c>
      <c r="L2048" s="67">
        <f xml:space="preserve">   MAX(0, HLOOKUP(MONTH($B2048),'Farm Crops'!$B$18:$N$28,L$5,0)  - VLOOKUP(L$4,'Farm Crops'!$B$4:$G$13,6,0)/1000*0.65*$C2048)</f>
        <v>27.083919191919215</v>
      </c>
      <c r="M2048" s="67">
        <f xml:space="preserve">   MAX(0, HLOOKUP(MONTH($B2048),'Farm Crops'!$B$18:$N$28,M$5,0)  - VLOOKUP(M$4,'Farm Crops'!$B$4:$G$13,6,0)/1000*0.65*$C2048)</f>
        <v>184.47446464646467</v>
      </c>
    </row>
    <row r="2049" spans="2:13" x14ac:dyDescent="0.2">
      <c r="B2049" s="4">
        <v>42526</v>
      </c>
      <c r="C2049" s="67">
        <f>'Observed Data'!$E2048</f>
        <v>0</v>
      </c>
      <c r="D2049" s="67">
        <f xml:space="preserve">   MAX(0, HLOOKUP(MONTH($B2049),'Farm Crops'!$B$18:$N$28,D$5,0)  - VLOOKUP(D$4,'Farm Crops'!$B$4:$G$13,6,0)/1000*0.65*$C2049)</f>
        <v>399.96020202020208</v>
      </c>
      <c r="E2049" s="67">
        <f xml:space="preserve">   MAX(0, HLOOKUP(MONTH($B2049),'Farm Crops'!$B$18:$N$28,E$5,0)  - VLOOKUP(E$4,'Farm Crops'!$B$4:$G$13,6,0)/1000*0.65*$C2049)</f>
        <v>343.43965656565666</v>
      </c>
      <c r="F2049" s="67">
        <f xml:space="preserve">   MAX(0, HLOOKUP(MONTH($B2049),'Farm Crops'!$B$18:$N$28,F$5,0)  - VLOOKUP(F$4,'Farm Crops'!$B$4:$G$13,6,0)/1000*0.65*$C2049)</f>
        <v>448.01470707070712</v>
      </c>
      <c r="G2049" s="67">
        <f xml:space="preserve">   MAX(0, HLOOKUP(MONTH($B2049),'Farm Crops'!$B$18:$N$28,G$5,0)  - VLOOKUP(G$4,'Farm Crops'!$B$4:$G$13,6,0)/1000*0.65*$C2049)</f>
        <v>105.55688888888889</v>
      </c>
      <c r="H2049" s="67">
        <f xml:space="preserve">   MAX(0, HLOOKUP(MONTH($B2049),'Farm Crops'!$B$18:$N$28,H$5,0)  - VLOOKUP(H$4,'Farm Crops'!$B$4:$G$13,6,0)/1000*0.65*$C2049)</f>
        <v>362.24278787878791</v>
      </c>
      <c r="I2049" s="67">
        <f xml:space="preserve">   MAX(0, HLOOKUP(MONTH($B2049),'Farm Crops'!$B$18:$N$28,I$5,0)  - VLOOKUP(I$4,'Farm Crops'!$B$4:$G$13,6,0)/1000*0.65*$C2049)</f>
        <v>442.60533333333336</v>
      </c>
      <c r="J2049" s="67">
        <f xml:space="preserve">   MAX(0, HLOOKUP(MONTH($B2049),'Farm Crops'!$B$18:$N$28,J$5,0)  - VLOOKUP(J$4,'Farm Crops'!$B$4:$G$13,6,0)/1000*0.65*$C2049)</f>
        <v>667.94650505050527</v>
      </c>
      <c r="K2049" s="67">
        <f xml:space="preserve">   MAX(0, HLOOKUP(MONTH($B2049),'Farm Crops'!$B$18:$N$28,K$5,0)  - VLOOKUP(K$4,'Farm Crops'!$B$4:$G$13,6,0)/1000*0.65*$C2049)</f>
        <v>153.4631919191919</v>
      </c>
      <c r="L2049" s="67">
        <f xml:space="preserve">   MAX(0, HLOOKUP(MONTH($B2049),'Farm Crops'!$B$18:$N$28,L$5,0)  - VLOOKUP(L$4,'Farm Crops'!$B$4:$G$13,6,0)/1000*0.65*$C2049)</f>
        <v>27.083919191919215</v>
      </c>
      <c r="M2049" s="67">
        <f xml:space="preserve">   MAX(0, HLOOKUP(MONTH($B2049),'Farm Crops'!$B$18:$N$28,M$5,0)  - VLOOKUP(M$4,'Farm Crops'!$B$4:$G$13,6,0)/1000*0.65*$C2049)</f>
        <v>184.47446464646467</v>
      </c>
    </row>
    <row r="2050" spans="2:13" x14ac:dyDescent="0.2">
      <c r="B2050" s="4">
        <v>42527</v>
      </c>
      <c r="C2050" s="67">
        <f>'Observed Data'!$E2049</f>
        <v>0</v>
      </c>
      <c r="D2050" s="67">
        <f xml:space="preserve">   MAX(0, HLOOKUP(MONTH($B2050),'Farm Crops'!$B$18:$N$28,D$5,0)  - VLOOKUP(D$4,'Farm Crops'!$B$4:$G$13,6,0)/1000*0.65*$C2050)</f>
        <v>399.96020202020208</v>
      </c>
      <c r="E2050" s="67">
        <f xml:space="preserve">   MAX(0, HLOOKUP(MONTH($B2050),'Farm Crops'!$B$18:$N$28,E$5,0)  - VLOOKUP(E$4,'Farm Crops'!$B$4:$G$13,6,0)/1000*0.65*$C2050)</f>
        <v>343.43965656565666</v>
      </c>
      <c r="F2050" s="67">
        <f xml:space="preserve">   MAX(0, HLOOKUP(MONTH($B2050),'Farm Crops'!$B$18:$N$28,F$5,0)  - VLOOKUP(F$4,'Farm Crops'!$B$4:$G$13,6,0)/1000*0.65*$C2050)</f>
        <v>448.01470707070712</v>
      </c>
      <c r="G2050" s="67">
        <f xml:space="preserve">   MAX(0, HLOOKUP(MONTH($B2050),'Farm Crops'!$B$18:$N$28,G$5,0)  - VLOOKUP(G$4,'Farm Crops'!$B$4:$G$13,6,0)/1000*0.65*$C2050)</f>
        <v>105.55688888888889</v>
      </c>
      <c r="H2050" s="67">
        <f xml:space="preserve">   MAX(0, HLOOKUP(MONTH($B2050),'Farm Crops'!$B$18:$N$28,H$5,0)  - VLOOKUP(H$4,'Farm Crops'!$B$4:$G$13,6,0)/1000*0.65*$C2050)</f>
        <v>362.24278787878791</v>
      </c>
      <c r="I2050" s="67">
        <f xml:space="preserve">   MAX(0, HLOOKUP(MONTH($B2050),'Farm Crops'!$B$18:$N$28,I$5,0)  - VLOOKUP(I$4,'Farm Crops'!$B$4:$G$13,6,0)/1000*0.65*$C2050)</f>
        <v>442.60533333333336</v>
      </c>
      <c r="J2050" s="67">
        <f xml:space="preserve">   MAX(0, HLOOKUP(MONTH($B2050),'Farm Crops'!$B$18:$N$28,J$5,0)  - VLOOKUP(J$4,'Farm Crops'!$B$4:$G$13,6,0)/1000*0.65*$C2050)</f>
        <v>667.94650505050527</v>
      </c>
      <c r="K2050" s="67">
        <f xml:space="preserve">   MAX(0, HLOOKUP(MONTH($B2050),'Farm Crops'!$B$18:$N$28,K$5,0)  - VLOOKUP(K$4,'Farm Crops'!$B$4:$G$13,6,0)/1000*0.65*$C2050)</f>
        <v>153.4631919191919</v>
      </c>
      <c r="L2050" s="67">
        <f xml:space="preserve">   MAX(0, HLOOKUP(MONTH($B2050),'Farm Crops'!$B$18:$N$28,L$5,0)  - VLOOKUP(L$4,'Farm Crops'!$B$4:$G$13,6,0)/1000*0.65*$C2050)</f>
        <v>27.083919191919215</v>
      </c>
      <c r="M2050" s="67">
        <f xml:space="preserve">   MAX(0, HLOOKUP(MONTH($B2050),'Farm Crops'!$B$18:$N$28,M$5,0)  - VLOOKUP(M$4,'Farm Crops'!$B$4:$G$13,6,0)/1000*0.65*$C2050)</f>
        <v>184.47446464646467</v>
      </c>
    </row>
    <row r="2051" spans="2:13" x14ac:dyDescent="0.2">
      <c r="B2051" s="4">
        <v>42528</v>
      </c>
      <c r="C2051" s="67">
        <f>'Observed Data'!$E2050</f>
        <v>0</v>
      </c>
      <c r="D2051" s="67">
        <f xml:space="preserve">   MAX(0, HLOOKUP(MONTH($B2051),'Farm Crops'!$B$18:$N$28,D$5,0)  - VLOOKUP(D$4,'Farm Crops'!$B$4:$G$13,6,0)/1000*0.65*$C2051)</f>
        <v>399.96020202020208</v>
      </c>
      <c r="E2051" s="67">
        <f xml:space="preserve">   MAX(0, HLOOKUP(MONTH($B2051),'Farm Crops'!$B$18:$N$28,E$5,0)  - VLOOKUP(E$4,'Farm Crops'!$B$4:$G$13,6,0)/1000*0.65*$C2051)</f>
        <v>343.43965656565666</v>
      </c>
      <c r="F2051" s="67">
        <f xml:space="preserve">   MAX(0, HLOOKUP(MONTH($B2051),'Farm Crops'!$B$18:$N$28,F$5,0)  - VLOOKUP(F$4,'Farm Crops'!$B$4:$G$13,6,0)/1000*0.65*$C2051)</f>
        <v>448.01470707070712</v>
      </c>
      <c r="G2051" s="67">
        <f xml:space="preserve">   MAX(0, HLOOKUP(MONTH($B2051),'Farm Crops'!$B$18:$N$28,G$5,0)  - VLOOKUP(G$4,'Farm Crops'!$B$4:$G$13,6,0)/1000*0.65*$C2051)</f>
        <v>105.55688888888889</v>
      </c>
      <c r="H2051" s="67">
        <f xml:space="preserve">   MAX(0, HLOOKUP(MONTH($B2051),'Farm Crops'!$B$18:$N$28,H$5,0)  - VLOOKUP(H$4,'Farm Crops'!$B$4:$G$13,6,0)/1000*0.65*$C2051)</f>
        <v>362.24278787878791</v>
      </c>
      <c r="I2051" s="67">
        <f xml:space="preserve">   MAX(0, HLOOKUP(MONTH($B2051),'Farm Crops'!$B$18:$N$28,I$5,0)  - VLOOKUP(I$4,'Farm Crops'!$B$4:$G$13,6,0)/1000*0.65*$C2051)</f>
        <v>442.60533333333336</v>
      </c>
      <c r="J2051" s="67">
        <f xml:space="preserve">   MAX(0, HLOOKUP(MONTH($B2051),'Farm Crops'!$B$18:$N$28,J$5,0)  - VLOOKUP(J$4,'Farm Crops'!$B$4:$G$13,6,0)/1000*0.65*$C2051)</f>
        <v>667.94650505050527</v>
      </c>
      <c r="K2051" s="67">
        <f xml:space="preserve">   MAX(0, HLOOKUP(MONTH($B2051),'Farm Crops'!$B$18:$N$28,K$5,0)  - VLOOKUP(K$4,'Farm Crops'!$B$4:$G$13,6,0)/1000*0.65*$C2051)</f>
        <v>153.4631919191919</v>
      </c>
      <c r="L2051" s="67">
        <f xml:space="preserve">   MAX(0, HLOOKUP(MONTH($B2051),'Farm Crops'!$B$18:$N$28,L$5,0)  - VLOOKUP(L$4,'Farm Crops'!$B$4:$G$13,6,0)/1000*0.65*$C2051)</f>
        <v>27.083919191919215</v>
      </c>
      <c r="M2051" s="67">
        <f xml:space="preserve">   MAX(0, HLOOKUP(MONTH($B2051),'Farm Crops'!$B$18:$N$28,M$5,0)  - VLOOKUP(M$4,'Farm Crops'!$B$4:$G$13,6,0)/1000*0.65*$C2051)</f>
        <v>184.47446464646467</v>
      </c>
    </row>
    <row r="2052" spans="2:13" x14ac:dyDescent="0.2">
      <c r="B2052" s="4">
        <v>42529</v>
      </c>
      <c r="C2052" s="67">
        <f>'Observed Data'!$E2051</f>
        <v>0</v>
      </c>
      <c r="D2052" s="67">
        <f xml:space="preserve">   MAX(0, HLOOKUP(MONTH($B2052),'Farm Crops'!$B$18:$N$28,D$5,0)  - VLOOKUP(D$4,'Farm Crops'!$B$4:$G$13,6,0)/1000*0.65*$C2052)</f>
        <v>399.96020202020208</v>
      </c>
      <c r="E2052" s="67">
        <f xml:space="preserve">   MAX(0, HLOOKUP(MONTH($B2052),'Farm Crops'!$B$18:$N$28,E$5,0)  - VLOOKUP(E$4,'Farm Crops'!$B$4:$G$13,6,0)/1000*0.65*$C2052)</f>
        <v>343.43965656565666</v>
      </c>
      <c r="F2052" s="67">
        <f xml:space="preserve">   MAX(0, HLOOKUP(MONTH($B2052),'Farm Crops'!$B$18:$N$28,F$5,0)  - VLOOKUP(F$4,'Farm Crops'!$B$4:$G$13,6,0)/1000*0.65*$C2052)</f>
        <v>448.01470707070712</v>
      </c>
      <c r="G2052" s="67">
        <f xml:space="preserve">   MAX(0, HLOOKUP(MONTH($B2052),'Farm Crops'!$B$18:$N$28,G$5,0)  - VLOOKUP(G$4,'Farm Crops'!$B$4:$G$13,6,0)/1000*0.65*$C2052)</f>
        <v>105.55688888888889</v>
      </c>
      <c r="H2052" s="67">
        <f xml:space="preserve">   MAX(0, HLOOKUP(MONTH($B2052),'Farm Crops'!$B$18:$N$28,H$5,0)  - VLOOKUP(H$4,'Farm Crops'!$B$4:$G$13,6,0)/1000*0.65*$C2052)</f>
        <v>362.24278787878791</v>
      </c>
      <c r="I2052" s="67">
        <f xml:space="preserve">   MAX(0, HLOOKUP(MONTH($B2052),'Farm Crops'!$B$18:$N$28,I$5,0)  - VLOOKUP(I$4,'Farm Crops'!$B$4:$G$13,6,0)/1000*0.65*$C2052)</f>
        <v>442.60533333333336</v>
      </c>
      <c r="J2052" s="67">
        <f xml:space="preserve">   MAX(0, HLOOKUP(MONTH($B2052),'Farm Crops'!$B$18:$N$28,J$5,0)  - VLOOKUP(J$4,'Farm Crops'!$B$4:$G$13,6,0)/1000*0.65*$C2052)</f>
        <v>667.94650505050527</v>
      </c>
      <c r="K2052" s="67">
        <f xml:space="preserve">   MAX(0, HLOOKUP(MONTH($B2052),'Farm Crops'!$B$18:$N$28,K$5,0)  - VLOOKUP(K$4,'Farm Crops'!$B$4:$G$13,6,0)/1000*0.65*$C2052)</f>
        <v>153.4631919191919</v>
      </c>
      <c r="L2052" s="67">
        <f xml:space="preserve">   MAX(0, HLOOKUP(MONTH($B2052),'Farm Crops'!$B$18:$N$28,L$5,0)  - VLOOKUP(L$4,'Farm Crops'!$B$4:$G$13,6,0)/1000*0.65*$C2052)</f>
        <v>27.083919191919215</v>
      </c>
      <c r="M2052" s="67">
        <f xml:space="preserve">   MAX(0, HLOOKUP(MONTH($B2052),'Farm Crops'!$B$18:$N$28,M$5,0)  - VLOOKUP(M$4,'Farm Crops'!$B$4:$G$13,6,0)/1000*0.65*$C2052)</f>
        <v>184.47446464646467</v>
      </c>
    </row>
    <row r="2053" spans="2:13" x14ac:dyDescent="0.2">
      <c r="B2053" s="4">
        <v>42530</v>
      </c>
      <c r="C2053" s="67">
        <f>'Observed Data'!$E2052</f>
        <v>0</v>
      </c>
      <c r="D2053" s="67">
        <f xml:space="preserve">   MAX(0, HLOOKUP(MONTH($B2053),'Farm Crops'!$B$18:$N$28,D$5,0)  - VLOOKUP(D$4,'Farm Crops'!$B$4:$G$13,6,0)/1000*0.65*$C2053)</f>
        <v>399.96020202020208</v>
      </c>
      <c r="E2053" s="67">
        <f xml:space="preserve">   MAX(0, HLOOKUP(MONTH($B2053),'Farm Crops'!$B$18:$N$28,E$5,0)  - VLOOKUP(E$4,'Farm Crops'!$B$4:$G$13,6,0)/1000*0.65*$C2053)</f>
        <v>343.43965656565666</v>
      </c>
      <c r="F2053" s="67">
        <f xml:space="preserve">   MAX(0, HLOOKUP(MONTH($B2053),'Farm Crops'!$B$18:$N$28,F$5,0)  - VLOOKUP(F$4,'Farm Crops'!$B$4:$G$13,6,0)/1000*0.65*$C2053)</f>
        <v>448.01470707070712</v>
      </c>
      <c r="G2053" s="67">
        <f xml:space="preserve">   MAX(0, HLOOKUP(MONTH($B2053),'Farm Crops'!$B$18:$N$28,G$5,0)  - VLOOKUP(G$4,'Farm Crops'!$B$4:$G$13,6,0)/1000*0.65*$C2053)</f>
        <v>105.55688888888889</v>
      </c>
      <c r="H2053" s="67">
        <f xml:space="preserve">   MAX(0, HLOOKUP(MONTH($B2053),'Farm Crops'!$B$18:$N$28,H$5,0)  - VLOOKUP(H$4,'Farm Crops'!$B$4:$G$13,6,0)/1000*0.65*$C2053)</f>
        <v>362.24278787878791</v>
      </c>
      <c r="I2053" s="67">
        <f xml:space="preserve">   MAX(0, HLOOKUP(MONTH($B2053),'Farm Crops'!$B$18:$N$28,I$5,0)  - VLOOKUP(I$4,'Farm Crops'!$B$4:$G$13,6,0)/1000*0.65*$C2053)</f>
        <v>442.60533333333336</v>
      </c>
      <c r="J2053" s="67">
        <f xml:space="preserve">   MAX(0, HLOOKUP(MONTH($B2053),'Farm Crops'!$B$18:$N$28,J$5,0)  - VLOOKUP(J$4,'Farm Crops'!$B$4:$G$13,6,0)/1000*0.65*$C2053)</f>
        <v>667.94650505050527</v>
      </c>
      <c r="K2053" s="67">
        <f xml:space="preserve">   MAX(0, HLOOKUP(MONTH($B2053),'Farm Crops'!$B$18:$N$28,K$5,0)  - VLOOKUP(K$4,'Farm Crops'!$B$4:$G$13,6,0)/1000*0.65*$C2053)</f>
        <v>153.4631919191919</v>
      </c>
      <c r="L2053" s="67">
        <f xml:space="preserve">   MAX(0, HLOOKUP(MONTH($B2053),'Farm Crops'!$B$18:$N$28,L$5,0)  - VLOOKUP(L$4,'Farm Crops'!$B$4:$G$13,6,0)/1000*0.65*$C2053)</f>
        <v>27.083919191919215</v>
      </c>
      <c r="M2053" s="67">
        <f xml:space="preserve">   MAX(0, HLOOKUP(MONTH($B2053),'Farm Crops'!$B$18:$N$28,M$5,0)  - VLOOKUP(M$4,'Farm Crops'!$B$4:$G$13,6,0)/1000*0.65*$C2053)</f>
        <v>184.47446464646467</v>
      </c>
    </row>
    <row r="2054" spans="2:13" x14ac:dyDescent="0.2">
      <c r="B2054" s="4">
        <v>42531</v>
      </c>
      <c r="C2054" s="67">
        <f>'Observed Data'!$E2053</f>
        <v>16</v>
      </c>
      <c r="D2054" s="67">
        <f xml:space="preserve">   MAX(0, HLOOKUP(MONTH($B2054),'Farm Crops'!$B$18:$N$28,D$5,0)  - VLOOKUP(D$4,'Farm Crops'!$B$4:$G$13,6,0)/1000*0.65*$C2054)</f>
        <v>0</v>
      </c>
      <c r="E2054" s="67">
        <f xml:space="preserve">   MAX(0, HLOOKUP(MONTH($B2054),'Farm Crops'!$B$18:$N$28,E$5,0)  - VLOOKUP(E$4,'Farm Crops'!$B$4:$G$13,6,0)/1000*0.65*$C2054)</f>
        <v>0</v>
      </c>
      <c r="F2054" s="67">
        <f xml:space="preserve">   MAX(0, HLOOKUP(MONTH($B2054),'Farm Crops'!$B$18:$N$28,F$5,0)  - VLOOKUP(F$4,'Farm Crops'!$B$4:$G$13,6,0)/1000*0.65*$C2054)</f>
        <v>0</v>
      </c>
      <c r="G2054" s="67">
        <f xml:space="preserve">   MAX(0, HLOOKUP(MONTH($B2054),'Farm Crops'!$B$18:$N$28,G$5,0)  - VLOOKUP(G$4,'Farm Crops'!$B$4:$G$13,6,0)/1000*0.65*$C2054)</f>
        <v>0</v>
      </c>
      <c r="H2054" s="67">
        <f xml:space="preserve">   MAX(0, HLOOKUP(MONTH($B2054),'Farm Crops'!$B$18:$N$28,H$5,0)  - VLOOKUP(H$4,'Farm Crops'!$B$4:$G$13,6,0)/1000*0.65*$C2054)</f>
        <v>0</v>
      </c>
      <c r="I2054" s="67">
        <f xml:space="preserve">   MAX(0, HLOOKUP(MONTH($B2054),'Farm Crops'!$B$18:$N$28,I$5,0)  - VLOOKUP(I$4,'Farm Crops'!$B$4:$G$13,6,0)/1000*0.65*$C2054)</f>
        <v>0</v>
      </c>
      <c r="J2054" s="67">
        <f xml:space="preserve">   MAX(0, HLOOKUP(MONTH($B2054),'Farm Crops'!$B$18:$N$28,J$5,0)  - VLOOKUP(J$4,'Farm Crops'!$B$4:$G$13,6,0)/1000*0.65*$C2054)</f>
        <v>0</v>
      </c>
      <c r="K2054" s="67">
        <f xml:space="preserve">   MAX(0, HLOOKUP(MONTH($B2054),'Farm Crops'!$B$18:$N$28,K$5,0)  - VLOOKUP(K$4,'Farm Crops'!$B$4:$G$13,6,0)/1000*0.65*$C2054)</f>
        <v>0</v>
      </c>
      <c r="L2054" s="67">
        <f xml:space="preserve">   MAX(0, HLOOKUP(MONTH($B2054),'Farm Crops'!$B$18:$N$28,L$5,0)  - VLOOKUP(L$4,'Farm Crops'!$B$4:$G$13,6,0)/1000*0.65*$C2054)</f>
        <v>0</v>
      </c>
      <c r="M2054" s="67">
        <f xml:space="preserve">   MAX(0, HLOOKUP(MONTH($B2054),'Farm Crops'!$B$18:$N$28,M$5,0)  - VLOOKUP(M$4,'Farm Crops'!$B$4:$G$13,6,0)/1000*0.65*$C2054)</f>
        <v>0</v>
      </c>
    </row>
    <row r="2055" spans="2:13" x14ac:dyDescent="0.2">
      <c r="B2055" s="4">
        <v>42532</v>
      </c>
      <c r="C2055" s="67">
        <f>'Observed Data'!$E2054</f>
        <v>0</v>
      </c>
      <c r="D2055" s="67">
        <f xml:space="preserve">   MAX(0, HLOOKUP(MONTH($B2055),'Farm Crops'!$B$18:$N$28,D$5,0)  - VLOOKUP(D$4,'Farm Crops'!$B$4:$G$13,6,0)/1000*0.65*$C2055)</f>
        <v>399.96020202020208</v>
      </c>
      <c r="E2055" s="67">
        <f xml:space="preserve">   MAX(0, HLOOKUP(MONTH($B2055),'Farm Crops'!$B$18:$N$28,E$5,0)  - VLOOKUP(E$4,'Farm Crops'!$B$4:$G$13,6,0)/1000*0.65*$C2055)</f>
        <v>343.43965656565666</v>
      </c>
      <c r="F2055" s="67">
        <f xml:space="preserve">   MAX(0, HLOOKUP(MONTH($B2055),'Farm Crops'!$B$18:$N$28,F$5,0)  - VLOOKUP(F$4,'Farm Crops'!$B$4:$G$13,6,0)/1000*0.65*$C2055)</f>
        <v>448.01470707070712</v>
      </c>
      <c r="G2055" s="67">
        <f xml:space="preserve">   MAX(0, HLOOKUP(MONTH($B2055),'Farm Crops'!$B$18:$N$28,G$5,0)  - VLOOKUP(G$4,'Farm Crops'!$B$4:$G$13,6,0)/1000*0.65*$C2055)</f>
        <v>105.55688888888889</v>
      </c>
      <c r="H2055" s="67">
        <f xml:space="preserve">   MAX(0, HLOOKUP(MONTH($B2055),'Farm Crops'!$B$18:$N$28,H$5,0)  - VLOOKUP(H$4,'Farm Crops'!$B$4:$G$13,6,0)/1000*0.65*$C2055)</f>
        <v>362.24278787878791</v>
      </c>
      <c r="I2055" s="67">
        <f xml:space="preserve">   MAX(0, HLOOKUP(MONTH($B2055),'Farm Crops'!$B$18:$N$28,I$5,0)  - VLOOKUP(I$4,'Farm Crops'!$B$4:$G$13,6,0)/1000*0.65*$C2055)</f>
        <v>442.60533333333336</v>
      </c>
      <c r="J2055" s="67">
        <f xml:space="preserve">   MAX(0, HLOOKUP(MONTH($B2055),'Farm Crops'!$B$18:$N$28,J$5,0)  - VLOOKUP(J$4,'Farm Crops'!$B$4:$G$13,6,0)/1000*0.65*$C2055)</f>
        <v>667.94650505050527</v>
      </c>
      <c r="K2055" s="67">
        <f xml:space="preserve">   MAX(0, HLOOKUP(MONTH($B2055),'Farm Crops'!$B$18:$N$28,K$5,0)  - VLOOKUP(K$4,'Farm Crops'!$B$4:$G$13,6,0)/1000*0.65*$C2055)</f>
        <v>153.4631919191919</v>
      </c>
      <c r="L2055" s="67">
        <f xml:space="preserve">   MAX(0, HLOOKUP(MONTH($B2055),'Farm Crops'!$B$18:$N$28,L$5,0)  - VLOOKUP(L$4,'Farm Crops'!$B$4:$G$13,6,0)/1000*0.65*$C2055)</f>
        <v>27.083919191919215</v>
      </c>
      <c r="M2055" s="67">
        <f xml:space="preserve">   MAX(0, HLOOKUP(MONTH($B2055),'Farm Crops'!$B$18:$N$28,M$5,0)  - VLOOKUP(M$4,'Farm Crops'!$B$4:$G$13,6,0)/1000*0.65*$C2055)</f>
        <v>184.47446464646467</v>
      </c>
    </row>
    <row r="2056" spans="2:13" x14ac:dyDescent="0.2">
      <c r="B2056" s="4">
        <v>42533</v>
      </c>
      <c r="C2056" s="67">
        <f>'Observed Data'!$E2055</f>
        <v>0</v>
      </c>
      <c r="D2056" s="67">
        <f xml:space="preserve">   MAX(0, HLOOKUP(MONTH($B2056),'Farm Crops'!$B$18:$N$28,D$5,0)  - VLOOKUP(D$4,'Farm Crops'!$B$4:$G$13,6,0)/1000*0.65*$C2056)</f>
        <v>399.96020202020208</v>
      </c>
      <c r="E2056" s="67">
        <f xml:space="preserve">   MAX(0, HLOOKUP(MONTH($B2056),'Farm Crops'!$B$18:$N$28,E$5,0)  - VLOOKUP(E$4,'Farm Crops'!$B$4:$G$13,6,0)/1000*0.65*$C2056)</f>
        <v>343.43965656565666</v>
      </c>
      <c r="F2056" s="67">
        <f xml:space="preserve">   MAX(0, HLOOKUP(MONTH($B2056),'Farm Crops'!$B$18:$N$28,F$5,0)  - VLOOKUP(F$4,'Farm Crops'!$B$4:$G$13,6,0)/1000*0.65*$C2056)</f>
        <v>448.01470707070712</v>
      </c>
      <c r="G2056" s="67">
        <f xml:space="preserve">   MAX(0, HLOOKUP(MONTH($B2056),'Farm Crops'!$B$18:$N$28,G$5,0)  - VLOOKUP(G$4,'Farm Crops'!$B$4:$G$13,6,0)/1000*0.65*$C2056)</f>
        <v>105.55688888888889</v>
      </c>
      <c r="H2056" s="67">
        <f xml:space="preserve">   MAX(0, HLOOKUP(MONTH($B2056),'Farm Crops'!$B$18:$N$28,H$5,0)  - VLOOKUP(H$4,'Farm Crops'!$B$4:$G$13,6,0)/1000*0.65*$C2056)</f>
        <v>362.24278787878791</v>
      </c>
      <c r="I2056" s="67">
        <f xml:space="preserve">   MAX(0, HLOOKUP(MONTH($B2056),'Farm Crops'!$B$18:$N$28,I$5,0)  - VLOOKUP(I$4,'Farm Crops'!$B$4:$G$13,6,0)/1000*0.65*$C2056)</f>
        <v>442.60533333333336</v>
      </c>
      <c r="J2056" s="67">
        <f xml:space="preserve">   MAX(0, HLOOKUP(MONTH($B2056),'Farm Crops'!$B$18:$N$28,J$5,0)  - VLOOKUP(J$4,'Farm Crops'!$B$4:$G$13,6,0)/1000*0.65*$C2056)</f>
        <v>667.94650505050527</v>
      </c>
      <c r="K2056" s="67">
        <f xml:space="preserve">   MAX(0, HLOOKUP(MONTH($B2056),'Farm Crops'!$B$18:$N$28,K$5,0)  - VLOOKUP(K$4,'Farm Crops'!$B$4:$G$13,6,0)/1000*0.65*$C2056)</f>
        <v>153.4631919191919</v>
      </c>
      <c r="L2056" s="67">
        <f xml:space="preserve">   MAX(0, HLOOKUP(MONTH($B2056),'Farm Crops'!$B$18:$N$28,L$5,0)  - VLOOKUP(L$4,'Farm Crops'!$B$4:$G$13,6,0)/1000*0.65*$C2056)</f>
        <v>27.083919191919215</v>
      </c>
      <c r="M2056" s="67">
        <f xml:space="preserve">   MAX(0, HLOOKUP(MONTH($B2056),'Farm Crops'!$B$18:$N$28,M$5,0)  - VLOOKUP(M$4,'Farm Crops'!$B$4:$G$13,6,0)/1000*0.65*$C2056)</f>
        <v>184.47446464646467</v>
      </c>
    </row>
    <row r="2057" spans="2:13" x14ac:dyDescent="0.2">
      <c r="B2057" s="4">
        <v>42534</v>
      </c>
      <c r="C2057" s="67">
        <f>'Observed Data'!$E2056</f>
        <v>0</v>
      </c>
      <c r="D2057" s="67">
        <f xml:space="preserve">   MAX(0, HLOOKUP(MONTH($B2057),'Farm Crops'!$B$18:$N$28,D$5,0)  - VLOOKUP(D$4,'Farm Crops'!$B$4:$G$13,6,0)/1000*0.65*$C2057)</f>
        <v>399.96020202020208</v>
      </c>
      <c r="E2057" s="67">
        <f xml:space="preserve">   MAX(0, HLOOKUP(MONTH($B2057),'Farm Crops'!$B$18:$N$28,E$5,0)  - VLOOKUP(E$4,'Farm Crops'!$B$4:$G$13,6,0)/1000*0.65*$C2057)</f>
        <v>343.43965656565666</v>
      </c>
      <c r="F2057" s="67">
        <f xml:space="preserve">   MAX(0, HLOOKUP(MONTH($B2057),'Farm Crops'!$B$18:$N$28,F$5,0)  - VLOOKUP(F$4,'Farm Crops'!$B$4:$G$13,6,0)/1000*0.65*$C2057)</f>
        <v>448.01470707070712</v>
      </c>
      <c r="G2057" s="67">
        <f xml:space="preserve">   MAX(0, HLOOKUP(MONTH($B2057),'Farm Crops'!$B$18:$N$28,G$5,0)  - VLOOKUP(G$4,'Farm Crops'!$B$4:$G$13,6,0)/1000*0.65*$C2057)</f>
        <v>105.55688888888889</v>
      </c>
      <c r="H2057" s="67">
        <f xml:space="preserve">   MAX(0, HLOOKUP(MONTH($B2057),'Farm Crops'!$B$18:$N$28,H$5,0)  - VLOOKUP(H$4,'Farm Crops'!$B$4:$G$13,6,0)/1000*0.65*$C2057)</f>
        <v>362.24278787878791</v>
      </c>
      <c r="I2057" s="67">
        <f xml:space="preserve">   MAX(0, HLOOKUP(MONTH($B2057),'Farm Crops'!$B$18:$N$28,I$5,0)  - VLOOKUP(I$4,'Farm Crops'!$B$4:$G$13,6,0)/1000*0.65*$C2057)</f>
        <v>442.60533333333336</v>
      </c>
      <c r="J2057" s="67">
        <f xml:space="preserve">   MAX(0, HLOOKUP(MONTH($B2057),'Farm Crops'!$B$18:$N$28,J$5,0)  - VLOOKUP(J$4,'Farm Crops'!$B$4:$G$13,6,0)/1000*0.65*$C2057)</f>
        <v>667.94650505050527</v>
      </c>
      <c r="K2057" s="67">
        <f xml:space="preserve">   MAX(0, HLOOKUP(MONTH($B2057),'Farm Crops'!$B$18:$N$28,K$5,0)  - VLOOKUP(K$4,'Farm Crops'!$B$4:$G$13,6,0)/1000*0.65*$C2057)</f>
        <v>153.4631919191919</v>
      </c>
      <c r="L2057" s="67">
        <f xml:space="preserve">   MAX(0, HLOOKUP(MONTH($B2057),'Farm Crops'!$B$18:$N$28,L$5,0)  - VLOOKUP(L$4,'Farm Crops'!$B$4:$G$13,6,0)/1000*0.65*$C2057)</f>
        <v>27.083919191919215</v>
      </c>
      <c r="M2057" s="67">
        <f xml:space="preserve">   MAX(0, HLOOKUP(MONTH($B2057),'Farm Crops'!$B$18:$N$28,M$5,0)  - VLOOKUP(M$4,'Farm Crops'!$B$4:$G$13,6,0)/1000*0.65*$C2057)</f>
        <v>184.47446464646467</v>
      </c>
    </row>
    <row r="2058" spans="2:13" x14ac:dyDescent="0.2">
      <c r="B2058" s="4">
        <v>42535</v>
      </c>
      <c r="C2058" s="67">
        <f>'Observed Data'!$E2057</f>
        <v>110</v>
      </c>
      <c r="D2058" s="67">
        <f xml:space="preserve">   MAX(0, HLOOKUP(MONTH($B2058),'Farm Crops'!$B$18:$N$28,D$5,0)  - VLOOKUP(D$4,'Farm Crops'!$B$4:$G$13,6,0)/1000*0.65*$C2058)</f>
        <v>0</v>
      </c>
      <c r="E2058" s="67">
        <f xml:space="preserve">   MAX(0, HLOOKUP(MONTH($B2058),'Farm Crops'!$B$18:$N$28,E$5,0)  - VLOOKUP(E$4,'Farm Crops'!$B$4:$G$13,6,0)/1000*0.65*$C2058)</f>
        <v>0</v>
      </c>
      <c r="F2058" s="67">
        <f xml:space="preserve">   MAX(0, HLOOKUP(MONTH($B2058),'Farm Crops'!$B$18:$N$28,F$5,0)  - VLOOKUP(F$4,'Farm Crops'!$B$4:$G$13,6,0)/1000*0.65*$C2058)</f>
        <v>0</v>
      </c>
      <c r="G2058" s="67">
        <f xml:space="preserve">   MAX(0, HLOOKUP(MONTH($B2058),'Farm Crops'!$B$18:$N$28,G$5,0)  - VLOOKUP(G$4,'Farm Crops'!$B$4:$G$13,6,0)/1000*0.65*$C2058)</f>
        <v>0</v>
      </c>
      <c r="H2058" s="67">
        <f xml:space="preserve">   MAX(0, HLOOKUP(MONTH($B2058),'Farm Crops'!$B$18:$N$28,H$5,0)  - VLOOKUP(H$4,'Farm Crops'!$B$4:$G$13,6,0)/1000*0.65*$C2058)</f>
        <v>0</v>
      </c>
      <c r="I2058" s="67">
        <f xml:space="preserve">   MAX(0, HLOOKUP(MONTH($B2058),'Farm Crops'!$B$18:$N$28,I$5,0)  - VLOOKUP(I$4,'Farm Crops'!$B$4:$G$13,6,0)/1000*0.65*$C2058)</f>
        <v>0</v>
      </c>
      <c r="J2058" s="67">
        <f xml:space="preserve">   MAX(0, HLOOKUP(MONTH($B2058),'Farm Crops'!$B$18:$N$28,J$5,0)  - VLOOKUP(J$4,'Farm Crops'!$B$4:$G$13,6,0)/1000*0.65*$C2058)</f>
        <v>0</v>
      </c>
      <c r="K2058" s="67">
        <f xml:space="preserve">   MAX(0, HLOOKUP(MONTH($B2058),'Farm Crops'!$B$18:$N$28,K$5,0)  - VLOOKUP(K$4,'Farm Crops'!$B$4:$G$13,6,0)/1000*0.65*$C2058)</f>
        <v>0</v>
      </c>
      <c r="L2058" s="67">
        <f xml:space="preserve">   MAX(0, HLOOKUP(MONTH($B2058),'Farm Crops'!$B$18:$N$28,L$5,0)  - VLOOKUP(L$4,'Farm Crops'!$B$4:$G$13,6,0)/1000*0.65*$C2058)</f>
        <v>0</v>
      </c>
      <c r="M2058" s="67">
        <f xml:space="preserve">   MAX(0, HLOOKUP(MONTH($B2058),'Farm Crops'!$B$18:$N$28,M$5,0)  - VLOOKUP(M$4,'Farm Crops'!$B$4:$G$13,6,0)/1000*0.65*$C2058)</f>
        <v>0</v>
      </c>
    </row>
    <row r="2059" spans="2:13" x14ac:dyDescent="0.2">
      <c r="B2059" s="4">
        <v>42536</v>
      </c>
      <c r="C2059" s="67">
        <f>'Observed Data'!$E2058</f>
        <v>50</v>
      </c>
      <c r="D2059" s="67">
        <f xml:space="preserve">   MAX(0, HLOOKUP(MONTH($B2059),'Farm Crops'!$B$18:$N$28,D$5,0)  - VLOOKUP(D$4,'Farm Crops'!$B$4:$G$13,6,0)/1000*0.65*$C2059)</f>
        <v>0</v>
      </c>
      <c r="E2059" s="67">
        <f xml:space="preserve">   MAX(0, HLOOKUP(MONTH($B2059),'Farm Crops'!$B$18:$N$28,E$5,0)  - VLOOKUP(E$4,'Farm Crops'!$B$4:$G$13,6,0)/1000*0.65*$C2059)</f>
        <v>0</v>
      </c>
      <c r="F2059" s="67">
        <f xml:space="preserve">   MAX(0, HLOOKUP(MONTH($B2059),'Farm Crops'!$B$18:$N$28,F$5,0)  - VLOOKUP(F$4,'Farm Crops'!$B$4:$G$13,6,0)/1000*0.65*$C2059)</f>
        <v>0</v>
      </c>
      <c r="G2059" s="67">
        <f xml:space="preserve">   MAX(0, HLOOKUP(MONTH($B2059),'Farm Crops'!$B$18:$N$28,G$5,0)  - VLOOKUP(G$4,'Farm Crops'!$B$4:$G$13,6,0)/1000*0.65*$C2059)</f>
        <v>0</v>
      </c>
      <c r="H2059" s="67">
        <f xml:space="preserve">   MAX(0, HLOOKUP(MONTH($B2059),'Farm Crops'!$B$18:$N$28,H$5,0)  - VLOOKUP(H$4,'Farm Crops'!$B$4:$G$13,6,0)/1000*0.65*$C2059)</f>
        <v>0</v>
      </c>
      <c r="I2059" s="67">
        <f xml:space="preserve">   MAX(0, HLOOKUP(MONTH($B2059),'Farm Crops'!$B$18:$N$28,I$5,0)  - VLOOKUP(I$4,'Farm Crops'!$B$4:$G$13,6,0)/1000*0.65*$C2059)</f>
        <v>0</v>
      </c>
      <c r="J2059" s="67">
        <f xml:space="preserve">   MAX(0, HLOOKUP(MONTH($B2059),'Farm Crops'!$B$18:$N$28,J$5,0)  - VLOOKUP(J$4,'Farm Crops'!$B$4:$G$13,6,0)/1000*0.65*$C2059)</f>
        <v>0</v>
      </c>
      <c r="K2059" s="67">
        <f xml:space="preserve">   MAX(0, HLOOKUP(MONTH($B2059),'Farm Crops'!$B$18:$N$28,K$5,0)  - VLOOKUP(K$4,'Farm Crops'!$B$4:$G$13,6,0)/1000*0.65*$C2059)</f>
        <v>0</v>
      </c>
      <c r="L2059" s="67">
        <f xml:space="preserve">   MAX(0, HLOOKUP(MONTH($B2059),'Farm Crops'!$B$18:$N$28,L$5,0)  - VLOOKUP(L$4,'Farm Crops'!$B$4:$G$13,6,0)/1000*0.65*$C2059)</f>
        <v>0</v>
      </c>
      <c r="M2059" s="67">
        <f xml:space="preserve">   MAX(0, HLOOKUP(MONTH($B2059),'Farm Crops'!$B$18:$N$28,M$5,0)  - VLOOKUP(M$4,'Farm Crops'!$B$4:$G$13,6,0)/1000*0.65*$C2059)</f>
        <v>0</v>
      </c>
    </row>
    <row r="2060" spans="2:13" x14ac:dyDescent="0.2">
      <c r="B2060" s="4">
        <v>42537</v>
      </c>
      <c r="C2060" s="67">
        <f>'Observed Data'!$E2059</f>
        <v>0</v>
      </c>
      <c r="D2060" s="67">
        <f xml:space="preserve">   MAX(0, HLOOKUP(MONTH($B2060),'Farm Crops'!$B$18:$N$28,D$5,0)  - VLOOKUP(D$4,'Farm Crops'!$B$4:$G$13,6,0)/1000*0.65*$C2060)</f>
        <v>399.96020202020208</v>
      </c>
      <c r="E2060" s="67">
        <f xml:space="preserve">   MAX(0, HLOOKUP(MONTH($B2060),'Farm Crops'!$B$18:$N$28,E$5,0)  - VLOOKUP(E$4,'Farm Crops'!$B$4:$G$13,6,0)/1000*0.65*$C2060)</f>
        <v>343.43965656565666</v>
      </c>
      <c r="F2060" s="67">
        <f xml:space="preserve">   MAX(0, HLOOKUP(MONTH($B2060),'Farm Crops'!$B$18:$N$28,F$5,0)  - VLOOKUP(F$4,'Farm Crops'!$B$4:$G$13,6,0)/1000*0.65*$C2060)</f>
        <v>448.01470707070712</v>
      </c>
      <c r="G2060" s="67">
        <f xml:space="preserve">   MAX(0, HLOOKUP(MONTH($B2060),'Farm Crops'!$B$18:$N$28,G$5,0)  - VLOOKUP(G$4,'Farm Crops'!$B$4:$G$13,6,0)/1000*0.65*$C2060)</f>
        <v>105.55688888888889</v>
      </c>
      <c r="H2060" s="67">
        <f xml:space="preserve">   MAX(0, HLOOKUP(MONTH($B2060),'Farm Crops'!$B$18:$N$28,H$5,0)  - VLOOKUP(H$4,'Farm Crops'!$B$4:$G$13,6,0)/1000*0.65*$C2060)</f>
        <v>362.24278787878791</v>
      </c>
      <c r="I2060" s="67">
        <f xml:space="preserve">   MAX(0, HLOOKUP(MONTH($B2060),'Farm Crops'!$B$18:$N$28,I$5,0)  - VLOOKUP(I$4,'Farm Crops'!$B$4:$G$13,6,0)/1000*0.65*$C2060)</f>
        <v>442.60533333333336</v>
      </c>
      <c r="J2060" s="67">
        <f xml:space="preserve">   MAX(0, HLOOKUP(MONTH($B2060),'Farm Crops'!$B$18:$N$28,J$5,0)  - VLOOKUP(J$4,'Farm Crops'!$B$4:$G$13,6,0)/1000*0.65*$C2060)</f>
        <v>667.94650505050527</v>
      </c>
      <c r="K2060" s="67">
        <f xml:space="preserve">   MAX(0, HLOOKUP(MONTH($B2060),'Farm Crops'!$B$18:$N$28,K$5,0)  - VLOOKUP(K$4,'Farm Crops'!$B$4:$G$13,6,0)/1000*0.65*$C2060)</f>
        <v>153.4631919191919</v>
      </c>
      <c r="L2060" s="67">
        <f xml:space="preserve">   MAX(0, HLOOKUP(MONTH($B2060),'Farm Crops'!$B$18:$N$28,L$5,0)  - VLOOKUP(L$4,'Farm Crops'!$B$4:$G$13,6,0)/1000*0.65*$C2060)</f>
        <v>27.083919191919215</v>
      </c>
      <c r="M2060" s="67">
        <f xml:space="preserve">   MAX(0, HLOOKUP(MONTH($B2060),'Farm Crops'!$B$18:$N$28,M$5,0)  - VLOOKUP(M$4,'Farm Crops'!$B$4:$G$13,6,0)/1000*0.65*$C2060)</f>
        <v>184.47446464646467</v>
      </c>
    </row>
    <row r="2061" spans="2:13" x14ac:dyDescent="0.2">
      <c r="B2061" s="4">
        <v>42538</v>
      </c>
      <c r="C2061" s="67">
        <f>'Observed Data'!$E2060</f>
        <v>0</v>
      </c>
      <c r="D2061" s="67">
        <f xml:space="preserve">   MAX(0, HLOOKUP(MONTH($B2061),'Farm Crops'!$B$18:$N$28,D$5,0)  - VLOOKUP(D$4,'Farm Crops'!$B$4:$G$13,6,0)/1000*0.65*$C2061)</f>
        <v>399.96020202020208</v>
      </c>
      <c r="E2061" s="67">
        <f xml:space="preserve">   MAX(0, HLOOKUP(MONTH($B2061),'Farm Crops'!$B$18:$N$28,E$5,0)  - VLOOKUP(E$4,'Farm Crops'!$B$4:$G$13,6,0)/1000*0.65*$C2061)</f>
        <v>343.43965656565666</v>
      </c>
      <c r="F2061" s="67">
        <f xml:space="preserve">   MAX(0, HLOOKUP(MONTH($B2061),'Farm Crops'!$B$18:$N$28,F$5,0)  - VLOOKUP(F$4,'Farm Crops'!$B$4:$G$13,6,0)/1000*0.65*$C2061)</f>
        <v>448.01470707070712</v>
      </c>
      <c r="G2061" s="67">
        <f xml:space="preserve">   MAX(0, HLOOKUP(MONTH($B2061),'Farm Crops'!$B$18:$N$28,G$5,0)  - VLOOKUP(G$4,'Farm Crops'!$B$4:$G$13,6,0)/1000*0.65*$C2061)</f>
        <v>105.55688888888889</v>
      </c>
      <c r="H2061" s="67">
        <f xml:space="preserve">   MAX(0, HLOOKUP(MONTH($B2061),'Farm Crops'!$B$18:$N$28,H$5,0)  - VLOOKUP(H$4,'Farm Crops'!$B$4:$G$13,6,0)/1000*0.65*$C2061)</f>
        <v>362.24278787878791</v>
      </c>
      <c r="I2061" s="67">
        <f xml:space="preserve">   MAX(0, HLOOKUP(MONTH($B2061),'Farm Crops'!$B$18:$N$28,I$5,0)  - VLOOKUP(I$4,'Farm Crops'!$B$4:$G$13,6,0)/1000*0.65*$C2061)</f>
        <v>442.60533333333336</v>
      </c>
      <c r="J2061" s="67">
        <f xml:space="preserve">   MAX(0, HLOOKUP(MONTH($B2061),'Farm Crops'!$B$18:$N$28,J$5,0)  - VLOOKUP(J$4,'Farm Crops'!$B$4:$G$13,6,0)/1000*0.65*$C2061)</f>
        <v>667.94650505050527</v>
      </c>
      <c r="K2061" s="67">
        <f xml:space="preserve">   MAX(0, HLOOKUP(MONTH($B2061),'Farm Crops'!$B$18:$N$28,K$5,0)  - VLOOKUP(K$4,'Farm Crops'!$B$4:$G$13,6,0)/1000*0.65*$C2061)</f>
        <v>153.4631919191919</v>
      </c>
      <c r="L2061" s="67">
        <f xml:space="preserve">   MAX(0, HLOOKUP(MONTH($B2061),'Farm Crops'!$B$18:$N$28,L$5,0)  - VLOOKUP(L$4,'Farm Crops'!$B$4:$G$13,6,0)/1000*0.65*$C2061)</f>
        <v>27.083919191919215</v>
      </c>
      <c r="M2061" s="67">
        <f xml:space="preserve">   MAX(0, HLOOKUP(MONTH($B2061),'Farm Crops'!$B$18:$N$28,M$5,0)  - VLOOKUP(M$4,'Farm Crops'!$B$4:$G$13,6,0)/1000*0.65*$C2061)</f>
        <v>184.47446464646467</v>
      </c>
    </row>
    <row r="2062" spans="2:13" x14ac:dyDescent="0.2">
      <c r="B2062" s="4">
        <v>42539</v>
      </c>
      <c r="C2062" s="67">
        <f>'Observed Data'!$E2061</f>
        <v>0</v>
      </c>
      <c r="D2062" s="67">
        <f xml:space="preserve">   MAX(0, HLOOKUP(MONTH($B2062),'Farm Crops'!$B$18:$N$28,D$5,0)  - VLOOKUP(D$4,'Farm Crops'!$B$4:$G$13,6,0)/1000*0.65*$C2062)</f>
        <v>399.96020202020208</v>
      </c>
      <c r="E2062" s="67">
        <f xml:space="preserve">   MAX(0, HLOOKUP(MONTH($B2062),'Farm Crops'!$B$18:$N$28,E$5,0)  - VLOOKUP(E$4,'Farm Crops'!$B$4:$G$13,6,0)/1000*0.65*$C2062)</f>
        <v>343.43965656565666</v>
      </c>
      <c r="F2062" s="67">
        <f xml:space="preserve">   MAX(0, HLOOKUP(MONTH($B2062),'Farm Crops'!$B$18:$N$28,F$5,0)  - VLOOKUP(F$4,'Farm Crops'!$B$4:$G$13,6,0)/1000*0.65*$C2062)</f>
        <v>448.01470707070712</v>
      </c>
      <c r="G2062" s="67">
        <f xml:space="preserve">   MAX(0, HLOOKUP(MONTH($B2062),'Farm Crops'!$B$18:$N$28,G$5,0)  - VLOOKUP(G$4,'Farm Crops'!$B$4:$G$13,6,0)/1000*0.65*$C2062)</f>
        <v>105.55688888888889</v>
      </c>
      <c r="H2062" s="67">
        <f xml:space="preserve">   MAX(0, HLOOKUP(MONTH($B2062),'Farm Crops'!$B$18:$N$28,H$5,0)  - VLOOKUP(H$4,'Farm Crops'!$B$4:$G$13,6,0)/1000*0.65*$C2062)</f>
        <v>362.24278787878791</v>
      </c>
      <c r="I2062" s="67">
        <f xml:space="preserve">   MAX(0, HLOOKUP(MONTH($B2062),'Farm Crops'!$B$18:$N$28,I$5,0)  - VLOOKUP(I$4,'Farm Crops'!$B$4:$G$13,6,0)/1000*0.65*$C2062)</f>
        <v>442.60533333333336</v>
      </c>
      <c r="J2062" s="67">
        <f xml:space="preserve">   MAX(0, HLOOKUP(MONTH($B2062),'Farm Crops'!$B$18:$N$28,J$5,0)  - VLOOKUP(J$4,'Farm Crops'!$B$4:$G$13,6,0)/1000*0.65*$C2062)</f>
        <v>667.94650505050527</v>
      </c>
      <c r="K2062" s="67">
        <f xml:space="preserve">   MAX(0, HLOOKUP(MONTH($B2062),'Farm Crops'!$B$18:$N$28,K$5,0)  - VLOOKUP(K$4,'Farm Crops'!$B$4:$G$13,6,0)/1000*0.65*$C2062)</f>
        <v>153.4631919191919</v>
      </c>
      <c r="L2062" s="67">
        <f xml:space="preserve">   MAX(0, HLOOKUP(MONTH($B2062),'Farm Crops'!$B$18:$N$28,L$5,0)  - VLOOKUP(L$4,'Farm Crops'!$B$4:$G$13,6,0)/1000*0.65*$C2062)</f>
        <v>27.083919191919215</v>
      </c>
      <c r="M2062" s="67">
        <f xml:space="preserve">   MAX(0, HLOOKUP(MONTH($B2062),'Farm Crops'!$B$18:$N$28,M$5,0)  - VLOOKUP(M$4,'Farm Crops'!$B$4:$G$13,6,0)/1000*0.65*$C2062)</f>
        <v>184.47446464646467</v>
      </c>
    </row>
    <row r="2063" spans="2:13" x14ac:dyDescent="0.2">
      <c r="B2063" s="4">
        <v>42540</v>
      </c>
      <c r="C2063" s="67">
        <f>'Observed Data'!$E2062</f>
        <v>0</v>
      </c>
      <c r="D2063" s="67">
        <f xml:space="preserve">   MAX(0, HLOOKUP(MONTH($B2063),'Farm Crops'!$B$18:$N$28,D$5,0)  - VLOOKUP(D$4,'Farm Crops'!$B$4:$G$13,6,0)/1000*0.65*$C2063)</f>
        <v>399.96020202020208</v>
      </c>
      <c r="E2063" s="67">
        <f xml:space="preserve">   MAX(0, HLOOKUP(MONTH($B2063),'Farm Crops'!$B$18:$N$28,E$5,0)  - VLOOKUP(E$4,'Farm Crops'!$B$4:$G$13,6,0)/1000*0.65*$C2063)</f>
        <v>343.43965656565666</v>
      </c>
      <c r="F2063" s="67">
        <f xml:space="preserve">   MAX(0, HLOOKUP(MONTH($B2063),'Farm Crops'!$B$18:$N$28,F$5,0)  - VLOOKUP(F$4,'Farm Crops'!$B$4:$G$13,6,0)/1000*0.65*$C2063)</f>
        <v>448.01470707070712</v>
      </c>
      <c r="G2063" s="67">
        <f xml:space="preserve">   MAX(0, HLOOKUP(MONTH($B2063),'Farm Crops'!$B$18:$N$28,G$5,0)  - VLOOKUP(G$4,'Farm Crops'!$B$4:$G$13,6,0)/1000*0.65*$C2063)</f>
        <v>105.55688888888889</v>
      </c>
      <c r="H2063" s="67">
        <f xml:space="preserve">   MAX(0, HLOOKUP(MONTH($B2063),'Farm Crops'!$B$18:$N$28,H$5,0)  - VLOOKUP(H$4,'Farm Crops'!$B$4:$G$13,6,0)/1000*0.65*$C2063)</f>
        <v>362.24278787878791</v>
      </c>
      <c r="I2063" s="67">
        <f xml:space="preserve">   MAX(0, HLOOKUP(MONTH($B2063),'Farm Crops'!$B$18:$N$28,I$5,0)  - VLOOKUP(I$4,'Farm Crops'!$B$4:$G$13,6,0)/1000*0.65*$C2063)</f>
        <v>442.60533333333336</v>
      </c>
      <c r="J2063" s="67">
        <f xml:space="preserve">   MAX(0, HLOOKUP(MONTH($B2063),'Farm Crops'!$B$18:$N$28,J$5,0)  - VLOOKUP(J$4,'Farm Crops'!$B$4:$G$13,6,0)/1000*0.65*$C2063)</f>
        <v>667.94650505050527</v>
      </c>
      <c r="K2063" s="67">
        <f xml:space="preserve">   MAX(0, HLOOKUP(MONTH($B2063),'Farm Crops'!$B$18:$N$28,K$5,0)  - VLOOKUP(K$4,'Farm Crops'!$B$4:$G$13,6,0)/1000*0.65*$C2063)</f>
        <v>153.4631919191919</v>
      </c>
      <c r="L2063" s="67">
        <f xml:space="preserve">   MAX(0, HLOOKUP(MONTH($B2063),'Farm Crops'!$B$18:$N$28,L$5,0)  - VLOOKUP(L$4,'Farm Crops'!$B$4:$G$13,6,0)/1000*0.65*$C2063)</f>
        <v>27.083919191919215</v>
      </c>
      <c r="M2063" s="67">
        <f xml:space="preserve">   MAX(0, HLOOKUP(MONTH($B2063),'Farm Crops'!$B$18:$N$28,M$5,0)  - VLOOKUP(M$4,'Farm Crops'!$B$4:$G$13,6,0)/1000*0.65*$C2063)</f>
        <v>184.47446464646467</v>
      </c>
    </row>
    <row r="2064" spans="2:13" x14ac:dyDescent="0.2">
      <c r="B2064" s="4">
        <v>42541</v>
      </c>
      <c r="C2064" s="67">
        <f>'Observed Data'!$E2063</f>
        <v>25</v>
      </c>
      <c r="D2064" s="67">
        <f xml:space="preserve">   MAX(0, HLOOKUP(MONTH($B2064),'Farm Crops'!$B$18:$N$28,D$5,0)  - VLOOKUP(D$4,'Farm Crops'!$B$4:$G$13,6,0)/1000*0.65*$C2064)</f>
        <v>0</v>
      </c>
      <c r="E2064" s="67">
        <f xml:space="preserve">   MAX(0, HLOOKUP(MONTH($B2064),'Farm Crops'!$B$18:$N$28,E$5,0)  - VLOOKUP(E$4,'Farm Crops'!$B$4:$G$13,6,0)/1000*0.65*$C2064)</f>
        <v>0</v>
      </c>
      <c r="F2064" s="67">
        <f xml:space="preserve">   MAX(0, HLOOKUP(MONTH($B2064),'Farm Crops'!$B$18:$N$28,F$5,0)  - VLOOKUP(F$4,'Farm Crops'!$B$4:$G$13,6,0)/1000*0.65*$C2064)</f>
        <v>0</v>
      </c>
      <c r="G2064" s="67">
        <f xml:space="preserve">   MAX(0, HLOOKUP(MONTH($B2064),'Farm Crops'!$B$18:$N$28,G$5,0)  - VLOOKUP(G$4,'Farm Crops'!$B$4:$G$13,6,0)/1000*0.65*$C2064)</f>
        <v>0</v>
      </c>
      <c r="H2064" s="67">
        <f xml:space="preserve">   MAX(0, HLOOKUP(MONTH($B2064),'Farm Crops'!$B$18:$N$28,H$5,0)  - VLOOKUP(H$4,'Farm Crops'!$B$4:$G$13,6,0)/1000*0.65*$C2064)</f>
        <v>0</v>
      </c>
      <c r="I2064" s="67">
        <f xml:space="preserve">   MAX(0, HLOOKUP(MONTH($B2064),'Farm Crops'!$B$18:$N$28,I$5,0)  - VLOOKUP(I$4,'Farm Crops'!$B$4:$G$13,6,0)/1000*0.65*$C2064)</f>
        <v>0</v>
      </c>
      <c r="J2064" s="67">
        <f xml:space="preserve">   MAX(0, HLOOKUP(MONTH($B2064),'Farm Crops'!$B$18:$N$28,J$5,0)  - VLOOKUP(J$4,'Farm Crops'!$B$4:$G$13,6,0)/1000*0.65*$C2064)</f>
        <v>0</v>
      </c>
      <c r="K2064" s="67">
        <f xml:space="preserve">   MAX(0, HLOOKUP(MONTH($B2064),'Farm Crops'!$B$18:$N$28,K$5,0)  - VLOOKUP(K$4,'Farm Crops'!$B$4:$G$13,6,0)/1000*0.65*$C2064)</f>
        <v>0</v>
      </c>
      <c r="L2064" s="67">
        <f xml:space="preserve">   MAX(0, HLOOKUP(MONTH($B2064),'Farm Crops'!$B$18:$N$28,L$5,0)  - VLOOKUP(L$4,'Farm Crops'!$B$4:$G$13,6,0)/1000*0.65*$C2064)</f>
        <v>0</v>
      </c>
      <c r="M2064" s="67">
        <f xml:space="preserve">   MAX(0, HLOOKUP(MONTH($B2064),'Farm Crops'!$B$18:$N$28,M$5,0)  - VLOOKUP(M$4,'Farm Crops'!$B$4:$G$13,6,0)/1000*0.65*$C2064)</f>
        <v>0</v>
      </c>
    </row>
    <row r="2065" spans="2:13" x14ac:dyDescent="0.2">
      <c r="B2065" s="4">
        <v>42542</v>
      </c>
      <c r="C2065" s="67">
        <f>'Observed Data'!$E2064</f>
        <v>0</v>
      </c>
      <c r="D2065" s="67">
        <f xml:space="preserve">   MAX(0, HLOOKUP(MONTH($B2065),'Farm Crops'!$B$18:$N$28,D$5,0)  - VLOOKUP(D$4,'Farm Crops'!$B$4:$G$13,6,0)/1000*0.65*$C2065)</f>
        <v>399.96020202020208</v>
      </c>
      <c r="E2065" s="67">
        <f xml:space="preserve">   MAX(0, HLOOKUP(MONTH($B2065),'Farm Crops'!$B$18:$N$28,E$5,0)  - VLOOKUP(E$4,'Farm Crops'!$B$4:$G$13,6,0)/1000*0.65*$C2065)</f>
        <v>343.43965656565666</v>
      </c>
      <c r="F2065" s="67">
        <f xml:space="preserve">   MAX(0, HLOOKUP(MONTH($B2065),'Farm Crops'!$B$18:$N$28,F$5,0)  - VLOOKUP(F$4,'Farm Crops'!$B$4:$G$13,6,0)/1000*0.65*$C2065)</f>
        <v>448.01470707070712</v>
      </c>
      <c r="G2065" s="67">
        <f xml:space="preserve">   MAX(0, HLOOKUP(MONTH($B2065),'Farm Crops'!$B$18:$N$28,G$5,0)  - VLOOKUP(G$4,'Farm Crops'!$B$4:$G$13,6,0)/1000*0.65*$C2065)</f>
        <v>105.55688888888889</v>
      </c>
      <c r="H2065" s="67">
        <f xml:space="preserve">   MAX(0, HLOOKUP(MONTH($B2065),'Farm Crops'!$B$18:$N$28,H$5,0)  - VLOOKUP(H$4,'Farm Crops'!$B$4:$G$13,6,0)/1000*0.65*$C2065)</f>
        <v>362.24278787878791</v>
      </c>
      <c r="I2065" s="67">
        <f xml:space="preserve">   MAX(0, HLOOKUP(MONTH($B2065),'Farm Crops'!$B$18:$N$28,I$5,0)  - VLOOKUP(I$4,'Farm Crops'!$B$4:$G$13,6,0)/1000*0.65*$C2065)</f>
        <v>442.60533333333336</v>
      </c>
      <c r="J2065" s="67">
        <f xml:space="preserve">   MAX(0, HLOOKUP(MONTH($B2065),'Farm Crops'!$B$18:$N$28,J$5,0)  - VLOOKUP(J$4,'Farm Crops'!$B$4:$G$13,6,0)/1000*0.65*$C2065)</f>
        <v>667.94650505050527</v>
      </c>
      <c r="K2065" s="67">
        <f xml:space="preserve">   MAX(0, HLOOKUP(MONTH($B2065),'Farm Crops'!$B$18:$N$28,K$5,0)  - VLOOKUP(K$4,'Farm Crops'!$B$4:$G$13,6,0)/1000*0.65*$C2065)</f>
        <v>153.4631919191919</v>
      </c>
      <c r="L2065" s="67">
        <f xml:space="preserve">   MAX(0, HLOOKUP(MONTH($B2065),'Farm Crops'!$B$18:$N$28,L$5,0)  - VLOOKUP(L$4,'Farm Crops'!$B$4:$G$13,6,0)/1000*0.65*$C2065)</f>
        <v>27.083919191919215</v>
      </c>
      <c r="M2065" s="67">
        <f xml:space="preserve">   MAX(0, HLOOKUP(MONTH($B2065),'Farm Crops'!$B$18:$N$28,M$5,0)  - VLOOKUP(M$4,'Farm Crops'!$B$4:$G$13,6,0)/1000*0.65*$C2065)</f>
        <v>184.47446464646467</v>
      </c>
    </row>
    <row r="2066" spans="2:13" x14ac:dyDescent="0.2">
      <c r="B2066" s="4">
        <v>42543</v>
      </c>
      <c r="C2066" s="67">
        <f>'Observed Data'!$E2065</f>
        <v>0</v>
      </c>
      <c r="D2066" s="67">
        <f xml:space="preserve">   MAX(0, HLOOKUP(MONTH($B2066),'Farm Crops'!$B$18:$N$28,D$5,0)  - VLOOKUP(D$4,'Farm Crops'!$B$4:$G$13,6,0)/1000*0.65*$C2066)</f>
        <v>399.96020202020208</v>
      </c>
      <c r="E2066" s="67">
        <f xml:space="preserve">   MAX(0, HLOOKUP(MONTH($B2066),'Farm Crops'!$B$18:$N$28,E$5,0)  - VLOOKUP(E$4,'Farm Crops'!$B$4:$G$13,6,0)/1000*0.65*$C2066)</f>
        <v>343.43965656565666</v>
      </c>
      <c r="F2066" s="67">
        <f xml:space="preserve">   MAX(0, HLOOKUP(MONTH($B2066),'Farm Crops'!$B$18:$N$28,F$5,0)  - VLOOKUP(F$4,'Farm Crops'!$B$4:$G$13,6,0)/1000*0.65*$C2066)</f>
        <v>448.01470707070712</v>
      </c>
      <c r="G2066" s="67">
        <f xml:space="preserve">   MAX(0, HLOOKUP(MONTH($B2066),'Farm Crops'!$B$18:$N$28,G$5,0)  - VLOOKUP(G$4,'Farm Crops'!$B$4:$G$13,6,0)/1000*0.65*$C2066)</f>
        <v>105.55688888888889</v>
      </c>
      <c r="H2066" s="67">
        <f xml:space="preserve">   MAX(0, HLOOKUP(MONTH($B2066),'Farm Crops'!$B$18:$N$28,H$5,0)  - VLOOKUP(H$4,'Farm Crops'!$B$4:$G$13,6,0)/1000*0.65*$C2066)</f>
        <v>362.24278787878791</v>
      </c>
      <c r="I2066" s="67">
        <f xml:space="preserve">   MAX(0, HLOOKUP(MONTH($B2066),'Farm Crops'!$B$18:$N$28,I$5,0)  - VLOOKUP(I$4,'Farm Crops'!$B$4:$G$13,6,0)/1000*0.65*$C2066)</f>
        <v>442.60533333333336</v>
      </c>
      <c r="J2066" s="67">
        <f xml:space="preserve">   MAX(0, HLOOKUP(MONTH($B2066),'Farm Crops'!$B$18:$N$28,J$5,0)  - VLOOKUP(J$4,'Farm Crops'!$B$4:$G$13,6,0)/1000*0.65*$C2066)</f>
        <v>667.94650505050527</v>
      </c>
      <c r="K2066" s="67">
        <f xml:space="preserve">   MAX(0, HLOOKUP(MONTH($B2066),'Farm Crops'!$B$18:$N$28,K$5,0)  - VLOOKUP(K$4,'Farm Crops'!$B$4:$G$13,6,0)/1000*0.65*$C2066)</f>
        <v>153.4631919191919</v>
      </c>
      <c r="L2066" s="67">
        <f xml:space="preserve">   MAX(0, HLOOKUP(MONTH($B2066),'Farm Crops'!$B$18:$N$28,L$5,0)  - VLOOKUP(L$4,'Farm Crops'!$B$4:$G$13,6,0)/1000*0.65*$C2066)</f>
        <v>27.083919191919215</v>
      </c>
      <c r="M2066" s="67">
        <f xml:space="preserve">   MAX(0, HLOOKUP(MONTH($B2066),'Farm Crops'!$B$18:$N$28,M$5,0)  - VLOOKUP(M$4,'Farm Crops'!$B$4:$G$13,6,0)/1000*0.65*$C2066)</f>
        <v>184.47446464646467</v>
      </c>
    </row>
    <row r="2067" spans="2:13" x14ac:dyDescent="0.2">
      <c r="B2067" s="4">
        <v>42544</v>
      </c>
      <c r="C2067" s="67">
        <f>'Observed Data'!$E2066</f>
        <v>0</v>
      </c>
      <c r="D2067" s="67">
        <f xml:space="preserve">   MAX(0, HLOOKUP(MONTH($B2067),'Farm Crops'!$B$18:$N$28,D$5,0)  - VLOOKUP(D$4,'Farm Crops'!$B$4:$G$13,6,0)/1000*0.65*$C2067)</f>
        <v>399.96020202020208</v>
      </c>
      <c r="E2067" s="67">
        <f xml:space="preserve">   MAX(0, HLOOKUP(MONTH($B2067),'Farm Crops'!$B$18:$N$28,E$5,0)  - VLOOKUP(E$4,'Farm Crops'!$B$4:$G$13,6,0)/1000*0.65*$C2067)</f>
        <v>343.43965656565666</v>
      </c>
      <c r="F2067" s="67">
        <f xml:space="preserve">   MAX(0, HLOOKUP(MONTH($B2067),'Farm Crops'!$B$18:$N$28,F$5,0)  - VLOOKUP(F$4,'Farm Crops'!$B$4:$G$13,6,0)/1000*0.65*$C2067)</f>
        <v>448.01470707070712</v>
      </c>
      <c r="G2067" s="67">
        <f xml:space="preserve">   MAX(0, HLOOKUP(MONTH($B2067),'Farm Crops'!$B$18:$N$28,G$5,0)  - VLOOKUP(G$4,'Farm Crops'!$B$4:$G$13,6,0)/1000*0.65*$C2067)</f>
        <v>105.55688888888889</v>
      </c>
      <c r="H2067" s="67">
        <f xml:space="preserve">   MAX(0, HLOOKUP(MONTH($B2067),'Farm Crops'!$B$18:$N$28,H$5,0)  - VLOOKUP(H$4,'Farm Crops'!$B$4:$G$13,6,0)/1000*0.65*$C2067)</f>
        <v>362.24278787878791</v>
      </c>
      <c r="I2067" s="67">
        <f xml:space="preserve">   MAX(0, HLOOKUP(MONTH($B2067),'Farm Crops'!$B$18:$N$28,I$5,0)  - VLOOKUP(I$4,'Farm Crops'!$B$4:$G$13,6,0)/1000*0.65*$C2067)</f>
        <v>442.60533333333336</v>
      </c>
      <c r="J2067" s="67">
        <f xml:space="preserve">   MAX(0, HLOOKUP(MONTH($B2067),'Farm Crops'!$B$18:$N$28,J$5,0)  - VLOOKUP(J$4,'Farm Crops'!$B$4:$G$13,6,0)/1000*0.65*$C2067)</f>
        <v>667.94650505050527</v>
      </c>
      <c r="K2067" s="67">
        <f xml:space="preserve">   MAX(0, HLOOKUP(MONTH($B2067),'Farm Crops'!$B$18:$N$28,K$5,0)  - VLOOKUP(K$4,'Farm Crops'!$B$4:$G$13,6,0)/1000*0.65*$C2067)</f>
        <v>153.4631919191919</v>
      </c>
      <c r="L2067" s="67">
        <f xml:space="preserve">   MAX(0, HLOOKUP(MONTH($B2067),'Farm Crops'!$B$18:$N$28,L$5,0)  - VLOOKUP(L$4,'Farm Crops'!$B$4:$G$13,6,0)/1000*0.65*$C2067)</f>
        <v>27.083919191919215</v>
      </c>
      <c r="M2067" s="67">
        <f xml:space="preserve">   MAX(0, HLOOKUP(MONTH($B2067),'Farm Crops'!$B$18:$N$28,M$5,0)  - VLOOKUP(M$4,'Farm Crops'!$B$4:$G$13,6,0)/1000*0.65*$C2067)</f>
        <v>184.47446464646467</v>
      </c>
    </row>
    <row r="2068" spans="2:13" x14ac:dyDescent="0.2">
      <c r="B2068" s="4">
        <v>42545</v>
      </c>
      <c r="C2068" s="67">
        <f>'Observed Data'!$E2067</f>
        <v>0</v>
      </c>
      <c r="D2068" s="67">
        <f xml:space="preserve">   MAX(0, HLOOKUP(MONTH($B2068),'Farm Crops'!$B$18:$N$28,D$5,0)  - VLOOKUP(D$4,'Farm Crops'!$B$4:$G$13,6,0)/1000*0.65*$C2068)</f>
        <v>399.96020202020208</v>
      </c>
      <c r="E2068" s="67">
        <f xml:space="preserve">   MAX(0, HLOOKUP(MONTH($B2068),'Farm Crops'!$B$18:$N$28,E$5,0)  - VLOOKUP(E$4,'Farm Crops'!$B$4:$G$13,6,0)/1000*0.65*$C2068)</f>
        <v>343.43965656565666</v>
      </c>
      <c r="F2068" s="67">
        <f xml:space="preserve">   MAX(0, HLOOKUP(MONTH($B2068),'Farm Crops'!$B$18:$N$28,F$5,0)  - VLOOKUP(F$4,'Farm Crops'!$B$4:$G$13,6,0)/1000*0.65*$C2068)</f>
        <v>448.01470707070712</v>
      </c>
      <c r="G2068" s="67">
        <f xml:space="preserve">   MAX(0, HLOOKUP(MONTH($B2068),'Farm Crops'!$B$18:$N$28,G$5,0)  - VLOOKUP(G$4,'Farm Crops'!$B$4:$G$13,6,0)/1000*0.65*$C2068)</f>
        <v>105.55688888888889</v>
      </c>
      <c r="H2068" s="67">
        <f xml:space="preserve">   MAX(0, HLOOKUP(MONTH($B2068),'Farm Crops'!$B$18:$N$28,H$5,0)  - VLOOKUP(H$4,'Farm Crops'!$B$4:$G$13,6,0)/1000*0.65*$C2068)</f>
        <v>362.24278787878791</v>
      </c>
      <c r="I2068" s="67">
        <f xml:space="preserve">   MAX(0, HLOOKUP(MONTH($B2068),'Farm Crops'!$B$18:$N$28,I$5,0)  - VLOOKUP(I$4,'Farm Crops'!$B$4:$G$13,6,0)/1000*0.65*$C2068)</f>
        <v>442.60533333333336</v>
      </c>
      <c r="J2068" s="67">
        <f xml:space="preserve">   MAX(0, HLOOKUP(MONTH($B2068),'Farm Crops'!$B$18:$N$28,J$5,0)  - VLOOKUP(J$4,'Farm Crops'!$B$4:$G$13,6,0)/1000*0.65*$C2068)</f>
        <v>667.94650505050527</v>
      </c>
      <c r="K2068" s="67">
        <f xml:space="preserve">   MAX(0, HLOOKUP(MONTH($B2068),'Farm Crops'!$B$18:$N$28,K$5,0)  - VLOOKUP(K$4,'Farm Crops'!$B$4:$G$13,6,0)/1000*0.65*$C2068)</f>
        <v>153.4631919191919</v>
      </c>
      <c r="L2068" s="67">
        <f xml:space="preserve">   MAX(0, HLOOKUP(MONTH($B2068),'Farm Crops'!$B$18:$N$28,L$5,0)  - VLOOKUP(L$4,'Farm Crops'!$B$4:$G$13,6,0)/1000*0.65*$C2068)</f>
        <v>27.083919191919215</v>
      </c>
      <c r="M2068" s="67">
        <f xml:space="preserve">   MAX(0, HLOOKUP(MONTH($B2068),'Farm Crops'!$B$18:$N$28,M$5,0)  - VLOOKUP(M$4,'Farm Crops'!$B$4:$G$13,6,0)/1000*0.65*$C2068)</f>
        <v>184.47446464646467</v>
      </c>
    </row>
    <row r="2069" spans="2:13" x14ac:dyDescent="0.2">
      <c r="B2069" s="4">
        <v>42546</v>
      </c>
      <c r="C2069" s="67">
        <f>'Observed Data'!$E2068</f>
        <v>0</v>
      </c>
      <c r="D2069" s="67">
        <f xml:space="preserve">   MAX(0, HLOOKUP(MONTH($B2069),'Farm Crops'!$B$18:$N$28,D$5,0)  - VLOOKUP(D$4,'Farm Crops'!$B$4:$G$13,6,0)/1000*0.65*$C2069)</f>
        <v>399.96020202020208</v>
      </c>
      <c r="E2069" s="67">
        <f xml:space="preserve">   MAX(0, HLOOKUP(MONTH($B2069),'Farm Crops'!$B$18:$N$28,E$5,0)  - VLOOKUP(E$4,'Farm Crops'!$B$4:$G$13,6,0)/1000*0.65*$C2069)</f>
        <v>343.43965656565666</v>
      </c>
      <c r="F2069" s="67">
        <f xml:space="preserve">   MAX(0, HLOOKUP(MONTH($B2069),'Farm Crops'!$B$18:$N$28,F$5,0)  - VLOOKUP(F$4,'Farm Crops'!$B$4:$G$13,6,0)/1000*0.65*$C2069)</f>
        <v>448.01470707070712</v>
      </c>
      <c r="G2069" s="67">
        <f xml:space="preserve">   MAX(0, HLOOKUP(MONTH($B2069),'Farm Crops'!$B$18:$N$28,G$5,0)  - VLOOKUP(G$4,'Farm Crops'!$B$4:$G$13,6,0)/1000*0.65*$C2069)</f>
        <v>105.55688888888889</v>
      </c>
      <c r="H2069" s="67">
        <f xml:space="preserve">   MAX(0, HLOOKUP(MONTH($B2069),'Farm Crops'!$B$18:$N$28,H$5,0)  - VLOOKUP(H$4,'Farm Crops'!$B$4:$G$13,6,0)/1000*0.65*$C2069)</f>
        <v>362.24278787878791</v>
      </c>
      <c r="I2069" s="67">
        <f xml:space="preserve">   MAX(0, HLOOKUP(MONTH($B2069),'Farm Crops'!$B$18:$N$28,I$5,0)  - VLOOKUP(I$4,'Farm Crops'!$B$4:$G$13,6,0)/1000*0.65*$C2069)</f>
        <v>442.60533333333336</v>
      </c>
      <c r="J2069" s="67">
        <f xml:space="preserve">   MAX(0, HLOOKUP(MONTH($B2069),'Farm Crops'!$B$18:$N$28,J$5,0)  - VLOOKUP(J$4,'Farm Crops'!$B$4:$G$13,6,0)/1000*0.65*$C2069)</f>
        <v>667.94650505050527</v>
      </c>
      <c r="K2069" s="67">
        <f xml:space="preserve">   MAX(0, HLOOKUP(MONTH($B2069),'Farm Crops'!$B$18:$N$28,K$5,0)  - VLOOKUP(K$4,'Farm Crops'!$B$4:$G$13,6,0)/1000*0.65*$C2069)</f>
        <v>153.4631919191919</v>
      </c>
      <c r="L2069" s="67">
        <f xml:space="preserve">   MAX(0, HLOOKUP(MONTH($B2069),'Farm Crops'!$B$18:$N$28,L$5,0)  - VLOOKUP(L$4,'Farm Crops'!$B$4:$G$13,6,0)/1000*0.65*$C2069)</f>
        <v>27.083919191919215</v>
      </c>
      <c r="M2069" s="67">
        <f xml:space="preserve">   MAX(0, HLOOKUP(MONTH($B2069),'Farm Crops'!$B$18:$N$28,M$5,0)  - VLOOKUP(M$4,'Farm Crops'!$B$4:$G$13,6,0)/1000*0.65*$C2069)</f>
        <v>184.47446464646467</v>
      </c>
    </row>
    <row r="2070" spans="2:13" x14ac:dyDescent="0.2">
      <c r="B2070" s="4">
        <v>42547</v>
      </c>
      <c r="C2070" s="67">
        <f>'Observed Data'!$E2069</f>
        <v>10</v>
      </c>
      <c r="D2070" s="67">
        <f xml:space="preserve">   MAX(0, HLOOKUP(MONTH($B2070),'Farm Crops'!$B$18:$N$28,D$5,0)  - VLOOKUP(D$4,'Farm Crops'!$B$4:$G$13,6,0)/1000*0.65*$C2070)</f>
        <v>0</v>
      </c>
      <c r="E2070" s="67">
        <f xml:space="preserve">   MAX(0, HLOOKUP(MONTH($B2070),'Farm Crops'!$B$18:$N$28,E$5,0)  - VLOOKUP(E$4,'Farm Crops'!$B$4:$G$13,6,0)/1000*0.65*$C2070)</f>
        <v>0</v>
      </c>
      <c r="F2070" s="67">
        <f xml:space="preserve">   MAX(0, HLOOKUP(MONTH($B2070),'Farm Crops'!$B$18:$N$28,F$5,0)  - VLOOKUP(F$4,'Farm Crops'!$B$4:$G$13,6,0)/1000*0.65*$C2070)</f>
        <v>0</v>
      </c>
      <c r="G2070" s="67">
        <f xml:space="preserve">   MAX(0, HLOOKUP(MONTH($B2070),'Farm Crops'!$B$18:$N$28,G$5,0)  - VLOOKUP(G$4,'Farm Crops'!$B$4:$G$13,6,0)/1000*0.65*$C2070)</f>
        <v>0</v>
      </c>
      <c r="H2070" s="67">
        <f xml:space="preserve">   MAX(0, HLOOKUP(MONTH($B2070),'Farm Crops'!$B$18:$N$28,H$5,0)  - VLOOKUP(H$4,'Farm Crops'!$B$4:$G$13,6,0)/1000*0.65*$C2070)</f>
        <v>0</v>
      </c>
      <c r="I2070" s="67">
        <f xml:space="preserve">   MAX(0, HLOOKUP(MONTH($B2070),'Farm Crops'!$B$18:$N$28,I$5,0)  - VLOOKUP(I$4,'Farm Crops'!$B$4:$G$13,6,0)/1000*0.65*$C2070)</f>
        <v>0</v>
      </c>
      <c r="J2070" s="67">
        <f xml:space="preserve">   MAX(0, HLOOKUP(MONTH($B2070),'Farm Crops'!$B$18:$N$28,J$5,0)  - VLOOKUP(J$4,'Farm Crops'!$B$4:$G$13,6,0)/1000*0.65*$C2070)</f>
        <v>0</v>
      </c>
      <c r="K2070" s="67">
        <f xml:space="preserve">   MAX(0, HLOOKUP(MONTH($B2070),'Farm Crops'!$B$18:$N$28,K$5,0)  - VLOOKUP(K$4,'Farm Crops'!$B$4:$G$13,6,0)/1000*0.65*$C2070)</f>
        <v>0</v>
      </c>
      <c r="L2070" s="67">
        <f xml:space="preserve">   MAX(0, HLOOKUP(MONTH($B2070),'Farm Crops'!$B$18:$N$28,L$5,0)  - VLOOKUP(L$4,'Farm Crops'!$B$4:$G$13,6,0)/1000*0.65*$C2070)</f>
        <v>0</v>
      </c>
      <c r="M2070" s="67">
        <f xml:space="preserve">   MAX(0, HLOOKUP(MONTH($B2070),'Farm Crops'!$B$18:$N$28,M$5,0)  - VLOOKUP(M$4,'Farm Crops'!$B$4:$G$13,6,0)/1000*0.65*$C2070)</f>
        <v>0</v>
      </c>
    </row>
    <row r="2071" spans="2:13" x14ac:dyDescent="0.2">
      <c r="B2071" s="4">
        <v>42548</v>
      </c>
      <c r="C2071" s="67">
        <f>'Observed Data'!$E2070</f>
        <v>0</v>
      </c>
      <c r="D2071" s="67">
        <f xml:space="preserve">   MAX(0, HLOOKUP(MONTH($B2071),'Farm Crops'!$B$18:$N$28,D$5,0)  - VLOOKUP(D$4,'Farm Crops'!$B$4:$G$13,6,0)/1000*0.65*$C2071)</f>
        <v>399.96020202020208</v>
      </c>
      <c r="E2071" s="67">
        <f xml:space="preserve">   MAX(0, HLOOKUP(MONTH($B2071),'Farm Crops'!$B$18:$N$28,E$5,0)  - VLOOKUP(E$4,'Farm Crops'!$B$4:$G$13,6,0)/1000*0.65*$C2071)</f>
        <v>343.43965656565666</v>
      </c>
      <c r="F2071" s="67">
        <f xml:space="preserve">   MAX(0, HLOOKUP(MONTH($B2071),'Farm Crops'!$B$18:$N$28,F$5,0)  - VLOOKUP(F$4,'Farm Crops'!$B$4:$G$13,6,0)/1000*0.65*$C2071)</f>
        <v>448.01470707070712</v>
      </c>
      <c r="G2071" s="67">
        <f xml:space="preserve">   MAX(0, HLOOKUP(MONTH($B2071),'Farm Crops'!$B$18:$N$28,G$5,0)  - VLOOKUP(G$4,'Farm Crops'!$B$4:$G$13,6,0)/1000*0.65*$C2071)</f>
        <v>105.55688888888889</v>
      </c>
      <c r="H2071" s="67">
        <f xml:space="preserve">   MAX(0, HLOOKUP(MONTH($B2071),'Farm Crops'!$B$18:$N$28,H$5,0)  - VLOOKUP(H$4,'Farm Crops'!$B$4:$G$13,6,0)/1000*0.65*$C2071)</f>
        <v>362.24278787878791</v>
      </c>
      <c r="I2071" s="67">
        <f xml:space="preserve">   MAX(0, HLOOKUP(MONTH($B2071),'Farm Crops'!$B$18:$N$28,I$5,0)  - VLOOKUP(I$4,'Farm Crops'!$B$4:$G$13,6,0)/1000*0.65*$C2071)</f>
        <v>442.60533333333336</v>
      </c>
      <c r="J2071" s="67">
        <f xml:space="preserve">   MAX(0, HLOOKUP(MONTH($B2071),'Farm Crops'!$B$18:$N$28,J$5,0)  - VLOOKUP(J$4,'Farm Crops'!$B$4:$G$13,6,0)/1000*0.65*$C2071)</f>
        <v>667.94650505050527</v>
      </c>
      <c r="K2071" s="67">
        <f xml:space="preserve">   MAX(0, HLOOKUP(MONTH($B2071),'Farm Crops'!$B$18:$N$28,K$5,0)  - VLOOKUP(K$4,'Farm Crops'!$B$4:$G$13,6,0)/1000*0.65*$C2071)</f>
        <v>153.4631919191919</v>
      </c>
      <c r="L2071" s="67">
        <f xml:space="preserve">   MAX(0, HLOOKUP(MONTH($B2071),'Farm Crops'!$B$18:$N$28,L$5,0)  - VLOOKUP(L$4,'Farm Crops'!$B$4:$G$13,6,0)/1000*0.65*$C2071)</f>
        <v>27.083919191919215</v>
      </c>
      <c r="M2071" s="67">
        <f xml:space="preserve">   MAX(0, HLOOKUP(MONTH($B2071),'Farm Crops'!$B$18:$N$28,M$5,0)  - VLOOKUP(M$4,'Farm Crops'!$B$4:$G$13,6,0)/1000*0.65*$C2071)</f>
        <v>184.47446464646467</v>
      </c>
    </row>
    <row r="2072" spans="2:13" x14ac:dyDescent="0.2">
      <c r="B2072" s="4">
        <v>42549</v>
      </c>
      <c r="C2072" s="67">
        <f>'Observed Data'!$E2071</f>
        <v>0</v>
      </c>
      <c r="D2072" s="67">
        <f xml:space="preserve">   MAX(0, HLOOKUP(MONTH($B2072),'Farm Crops'!$B$18:$N$28,D$5,0)  - VLOOKUP(D$4,'Farm Crops'!$B$4:$G$13,6,0)/1000*0.65*$C2072)</f>
        <v>399.96020202020208</v>
      </c>
      <c r="E2072" s="67">
        <f xml:space="preserve">   MAX(0, HLOOKUP(MONTH($B2072),'Farm Crops'!$B$18:$N$28,E$5,0)  - VLOOKUP(E$4,'Farm Crops'!$B$4:$G$13,6,0)/1000*0.65*$C2072)</f>
        <v>343.43965656565666</v>
      </c>
      <c r="F2072" s="67">
        <f xml:space="preserve">   MAX(0, HLOOKUP(MONTH($B2072),'Farm Crops'!$B$18:$N$28,F$5,0)  - VLOOKUP(F$4,'Farm Crops'!$B$4:$G$13,6,0)/1000*0.65*$C2072)</f>
        <v>448.01470707070712</v>
      </c>
      <c r="G2072" s="67">
        <f xml:space="preserve">   MAX(0, HLOOKUP(MONTH($B2072),'Farm Crops'!$B$18:$N$28,G$5,0)  - VLOOKUP(G$4,'Farm Crops'!$B$4:$G$13,6,0)/1000*0.65*$C2072)</f>
        <v>105.55688888888889</v>
      </c>
      <c r="H2072" s="67">
        <f xml:space="preserve">   MAX(0, HLOOKUP(MONTH($B2072),'Farm Crops'!$B$18:$N$28,H$5,0)  - VLOOKUP(H$4,'Farm Crops'!$B$4:$G$13,6,0)/1000*0.65*$C2072)</f>
        <v>362.24278787878791</v>
      </c>
      <c r="I2072" s="67">
        <f xml:space="preserve">   MAX(0, HLOOKUP(MONTH($B2072),'Farm Crops'!$B$18:$N$28,I$5,0)  - VLOOKUP(I$4,'Farm Crops'!$B$4:$G$13,6,0)/1000*0.65*$C2072)</f>
        <v>442.60533333333336</v>
      </c>
      <c r="J2072" s="67">
        <f xml:space="preserve">   MAX(0, HLOOKUP(MONTH($B2072),'Farm Crops'!$B$18:$N$28,J$5,0)  - VLOOKUP(J$4,'Farm Crops'!$B$4:$G$13,6,0)/1000*0.65*$C2072)</f>
        <v>667.94650505050527</v>
      </c>
      <c r="K2072" s="67">
        <f xml:space="preserve">   MAX(0, HLOOKUP(MONTH($B2072),'Farm Crops'!$B$18:$N$28,K$5,0)  - VLOOKUP(K$4,'Farm Crops'!$B$4:$G$13,6,0)/1000*0.65*$C2072)</f>
        <v>153.4631919191919</v>
      </c>
      <c r="L2072" s="67">
        <f xml:space="preserve">   MAX(0, HLOOKUP(MONTH($B2072),'Farm Crops'!$B$18:$N$28,L$5,0)  - VLOOKUP(L$4,'Farm Crops'!$B$4:$G$13,6,0)/1000*0.65*$C2072)</f>
        <v>27.083919191919215</v>
      </c>
      <c r="M2072" s="67">
        <f xml:space="preserve">   MAX(0, HLOOKUP(MONTH($B2072),'Farm Crops'!$B$18:$N$28,M$5,0)  - VLOOKUP(M$4,'Farm Crops'!$B$4:$G$13,6,0)/1000*0.65*$C2072)</f>
        <v>184.47446464646467</v>
      </c>
    </row>
    <row r="2073" spans="2:13" x14ac:dyDescent="0.2">
      <c r="B2073" s="4">
        <v>42550</v>
      </c>
      <c r="C2073" s="67">
        <f>'Observed Data'!$E2072</f>
        <v>0</v>
      </c>
      <c r="D2073" s="67">
        <f xml:space="preserve">   MAX(0, HLOOKUP(MONTH($B2073),'Farm Crops'!$B$18:$N$28,D$5,0)  - VLOOKUP(D$4,'Farm Crops'!$B$4:$G$13,6,0)/1000*0.65*$C2073)</f>
        <v>399.96020202020208</v>
      </c>
      <c r="E2073" s="67">
        <f xml:space="preserve">   MAX(0, HLOOKUP(MONTH($B2073),'Farm Crops'!$B$18:$N$28,E$5,0)  - VLOOKUP(E$4,'Farm Crops'!$B$4:$G$13,6,0)/1000*0.65*$C2073)</f>
        <v>343.43965656565666</v>
      </c>
      <c r="F2073" s="67">
        <f xml:space="preserve">   MAX(0, HLOOKUP(MONTH($B2073),'Farm Crops'!$B$18:$N$28,F$5,0)  - VLOOKUP(F$4,'Farm Crops'!$B$4:$G$13,6,0)/1000*0.65*$C2073)</f>
        <v>448.01470707070712</v>
      </c>
      <c r="G2073" s="67">
        <f xml:space="preserve">   MAX(0, HLOOKUP(MONTH($B2073),'Farm Crops'!$B$18:$N$28,G$5,0)  - VLOOKUP(G$4,'Farm Crops'!$B$4:$G$13,6,0)/1000*0.65*$C2073)</f>
        <v>105.55688888888889</v>
      </c>
      <c r="H2073" s="67">
        <f xml:space="preserve">   MAX(0, HLOOKUP(MONTH($B2073),'Farm Crops'!$B$18:$N$28,H$5,0)  - VLOOKUP(H$4,'Farm Crops'!$B$4:$G$13,6,0)/1000*0.65*$C2073)</f>
        <v>362.24278787878791</v>
      </c>
      <c r="I2073" s="67">
        <f xml:space="preserve">   MAX(0, HLOOKUP(MONTH($B2073),'Farm Crops'!$B$18:$N$28,I$5,0)  - VLOOKUP(I$4,'Farm Crops'!$B$4:$G$13,6,0)/1000*0.65*$C2073)</f>
        <v>442.60533333333336</v>
      </c>
      <c r="J2073" s="67">
        <f xml:space="preserve">   MAX(0, HLOOKUP(MONTH($B2073),'Farm Crops'!$B$18:$N$28,J$5,0)  - VLOOKUP(J$4,'Farm Crops'!$B$4:$G$13,6,0)/1000*0.65*$C2073)</f>
        <v>667.94650505050527</v>
      </c>
      <c r="K2073" s="67">
        <f xml:space="preserve">   MAX(0, HLOOKUP(MONTH($B2073),'Farm Crops'!$B$18:$N$28,K$5,0)  - VLOOKUP(K$4,'Farm Crops'!$B$4:$G$13,6,0)/1000*0.65*$C2073)</f>
        <v>153.4631919191919</v>
      </c>
      <c r="L2073" s="67">
        <f xml:space="preserve">   MAX(0, HLOOKUP(MONTH($B2073),'Farm Crops'!$B$18:$N$28,L$5,0)  - VLOOKUP(L$4,'Farm Crops'!$B$4:$G$13,6,0)/1000*0.65*$C2073)</f>
        <v>27.083919191919215</v>
      </c>
      <c r="M2073" s="67">
        <f xml:space="preserve">   MAX(0, HLOOKUP(MONTH($B2073),'Farm Crops'!$B$18:$N$28,M$5,0)  - VLOOKUP(M$4,'Farm Crops'!$B$4:$G$13,6,0)/1000*0.65*$C2073)</f>
        <v>184.47446464646467</v>
      </c>
    </row>
    <row r="2074" spans="2:13" x14ac:dyDescent="0.2">
      <c r="B2074" s="4">
        <v>42551</v>
      </c>
      <c r="C2074" s="67">
        <f>'Observed Data'!$E2073</f>
        <v>0</v>
      </c>
      <c r="D2074" s="67">
        <f xml:space="preserve">   MAX(0, HLOOKUP(MONTH($B2074),'Farm Crops'!$B$18:$N$28,D$5,0)  - VLOOKUP(D$4,'Farm Crops'!$B$4:$G$13,6,0)/1000*0.65*$C2074)</f>
        <v>399.96020202020208</v>
      </c>
      <c r="E2074" s="67">
        <f xml:space="preserve">   MAX(0, HLOOKUP(MONTH($B2074),'Farm Crops'!$B$18:$N$28,E$5,0)  - VLOOKUP(E$4,'Farm Crops'!$B$4:$G$13,6,0)/1000*0.65*$C2074)</f>
        <v>343.43965656565666</v>
      </c>
      <c r="F2074" s="67">
        <f xml:space="preserve">   MAX(0, HLOOKUP(MONTH($B2074),'Farm Crops'!$B$18:$N$28,F$5,0)  - VLOOKUP(F$4,'Farm Crops'!$B$4:$G$13,6,0)/1000*0.65*$C2074)</f>
        <v>448.01470707070712</v>
      </c>
      <c r="G2074" s="67">
        <f xml:space="preserve">   MAX(0, HLOOKUP(MONTH($B2074),'Farm Crops'!$B$18:$N$28,G$5,0)  - VLOOKUP(G$4,'Farm Crops'!$B$4:$G$13,6,0)/1000*0.65*$C2074)</f>
        <v>105.55688888888889</v>
      </c>
      <c r="H2074" s="67">
        <f xml:space="preserve">   MAX(0, HLOOKUP(MONTH($B2074),'Farm Crops'!$B$18:$N$28,H$5,0)  - VLOOKUP(H$4,'Farm Crops'!$B$4:$G$13,6,0)/1000*0.65*$C2074)</f>
        <v>362.24278787878791</v>
      </c>
      <c r="I2074" s="67">
        <f xml:space="preserve">   MAX(0, HLOOKUP(MONTH($B2074),'Farm Crops'!$B$18:$N$28,I$5,0)  - VLOOKUP(I$4,'Farm Crops'!$B$4:$G$13,6,0)/1000*0.65*$C2074)</f>
        <v>442.60533333333336</v>
      </c>
      <c r="J2074" s="67">
        <f xml:space="preserve">   MAX(0, HLOOKUP(MONTH($B2074),'Farm Crops'!$B$18:$N$28,J$5,0)  - VLOOKUP(J$4,'Farm Crops'!$B$4:$G$13,6,0)/1000*0.65*$C2074)</f>
        <v>667.94650505050527</v>
      </c>
      <c r="K2074" s="67">
        <f xml:space="preserve">   MAX(0, HLOOKUP(MONTH($B2074),'Farm Crops'!$B$18:$N$28,K$5,0)  - VLOOKUP(K$4,'Farm Crops'!$B$4:$G$13,6,0)/1000*0.65*$C2074)</f>
        <v>153.4631919191919</v>
      </c>
      <c r="L2074" s="67">
        <f xml:space="preserve">   MAX(0, HLOOKUP(MONTH($B2074),'Farm Crops'!$B$18:$N$28,L$5,0)  - VLOOKUP(L$4,'Farm Crops'!$B$4:$G$13,6,0)/1000*0.65*$C2074)</f>
        <v>27.083919191919215</v>
      </c>
      <c r="M2074" s="67">
        <f xml:space="preserve">   MAX(0, HLOOKUP(MONTH($B2074),'Farm Crops'!$B$18:$N$28,M$5,0)  - VLOOKUP(M$4,'Farm Crops'!$B$4:$G$13,6,0)/1000*0.65*$C2074)</f>
        <v>184.47446464646467</v>
      </c>
    </row>
    <row r="2075" spans="2:13" x14ac:dyDescent="0.2">
      <c r="B2075" s="4">
        <v>42552</v>
      </c>
      <c r="C2075" s="67">
        <f>'Observed Data'!$E2074</f>
        <v>48</v>
      </c>
      <c r="D2075" s="67">
        <f xml:space="preserve">   MAX(0, HLOOKUP(MONTH($B2075),'Farm Crops'!$B$18:$N$28,D$5,0)  - VLOOKUP(D$4,'Farm Crops'!$B$4:$G$13,6,0)/1000*0.65*$C2075)</f>
        <v>0</v>
      </c>
      <c r="E2075" s="67">
        <f xml:space="preserve">   MAX(0, HLOOKUP(MONTH($B2075),'Farm Crops'!$B$18:$N$28,E$5,0)  - VLOOKUP(E$4,'Farm Crops'!$B$4:$G$13,6,0)/1000*0.65*$C2075)</f>
        <v>0</v>
      </c>
      <c r="F2075" s="67">
        <f xml:space="preserve">   MAX(0, HLOOKUP(MONTH($B2075),'Farm Crops'!$B$18:$N$28,F$5,0)  - VLOOKUP(F$4,'Farm Crops'!$B$4:$G$13,6,0)/1000*0.65*$C2075)</f>
        <v>0</v>
      </c>
      <c r="G2075" s="67">
        <f xml:space="preserve">   MAX(0, HLOOKUP(MONTH($B2075),'Farm Crops'!$B$18:$N$28,G$5,0)  - VLOOKUP(G$4,'Farm Crops'!$B$4:$G$13,6,0)/1000*0.65*$C2075)</f>
        <v>0</v>
      </c>
      <c r="H2075" s="67">
        <f xml:space="preserve">   MAX(0, HLOOKUP(MONTH($B2075),'Farm Crops'!$B$18:$N$28,H$5,0)  - VLOOKUP(H$4,'Farm Crops'!$B$4:$G$13,6,0)/1000*0.65*$C2075)</f>
        <v>0</v>
      </c>
      <c r="I2075" s="67">
        <f xml:space="preserve">   MAX(0, HLOOKUP(MONTH($B2075),'Farm Crops'!$B$18:$N$28,I$5,0)  - VLOOKUP(I$4,'Farm Crops'!$B$4:$G$13,6,0)/1000*0.65*$C2075)</f>
        <v>0</v>
      </c>
      <c r="J2075" s="67">
        <f xml:space="preserve">   MAX(0, HLOOKUP(MONTH($B2075),'Farm Crops'!$B$18:$N$28,J$5,0)  - VLOOKUP(J$4,'Farm Crops'!$B$4:$G$13,6,0)/1000*0.65*$C2075)</f>
        <v>0</v>
      </c>
      <c r="K2075" s="67">
        <f xml:space="preserve">   MAX(0, HLOOKUP(MONTH($B2075),'Farm Crops'!$B$18:$N$28,K$5,0)  - VLOOKUP(K$4,'Farm Crops'!$B$4:$G$13,6,0)/1000*0.65*$C2075)</f>
        <v>0</v>
      </c>
      <c r="L2075" s="67">
        <f xml:space="preserve">   MAX(0, HLOOKUP(MONTH($B2075),'Farm Crops'!$B$18:$N$28,L$5,0)  - VLOOKUP(L$4,'Farm Crops'!$B$4:$G$13,6,0)/1000*0.65*$C2075)</f>
        <v>0</v>
      </c>
      <c r="M2075" s="67">
        <f xml:space="preserve">   MAX(0, HLOOKUP(MONTH($B2075),'Farm Crops'!$B$18:$N$28,M$5,0)  - VLOOKUP(M$4,'Farm Crops'!$B$4:$G$13,6,0)/1000*0.65*$C2075)</f>
        <v>0</v>
      </c>
    </row>
    <row r="2076" spans="2:13" x14ac:dyDescent="0.2">
      <c r="B2076" s="4">
        <v>42553</v>
      </c>
      <c r="C2076" s="67">
        <f>'Observed Data'!$E2075</f>
        <v>0</v>
      </c>
      <c r="D2076" s="67">
        <f xml:space="preserve">   MAX(0, HLOOKUP(MONTH($B2076),'Farm Crops'!$B$18:$N$28,D$5,0)  - VLOOKUP(D$4,'Farm Crops'!$B$4:$G$13,6,0)/1000*0.65*$C2076)</f>
        <v>446.72111436950155</v>
      </c>
      <c r="E2076" s="67">
        <f xml:space="preserve">   MAX(0, HLOOKUP(MONTH($B2076),'Farm Crops'!$B$18:$N$28,E$5,0)  - VLOOKUP(E$4,'Farm Crops'!$B$4:$G$13,6,0)/1000*0.65*$C2076)</f>
        <v>323.48108504398834</v>
      </c>
      <c r="F2076" s="67">
        <f xml:space="preserve">   MAX(0, HLOOKUP(MONTH($B2076),'Farm Crops'!$B$18:$N$28,F$5,0)  - VLOOKUP(F$4,'Farm Crops'!$B$4:$G$13,6,0)/1000*0.65*$C2076)</f>
        <v>407.18763929618774</v>
      </c>
      <c r="G2076" s="67">
        <f xml:space="preserve">   MAX(0, HLOOKUP(MONTH($B2076),'Farm Crops'!$B$18:$N$28,G$5,0)  - VLOOKUP(G$4,'Farm Crops'!$B$4:$G$13,6,0)/1000*0.65*$C2076)</f>
        <v>99.422580645161304</v>
      </c>
      <c r="H2076" s="67">
        <f xml:space="preserve">   MAX(0, HLOOKUP(MONTH($B2076),'Farm Crops'!$B$18:$N$28,H$5,0)  - VLOOKUP(H$4,'Farm Crops'!$B$4:$G$13,6,0)/1000*0.65*$C2076)</f>
        <v>341.19149560117307</v>
      </c>
      <c r="I2076" s="67">
        <f xml:space="preserve">   MAX(0, HLOOKUP(MONTH($B2076),'Farm Crops'!$B$18:$N$28,I$5,0)  - VLOOKUP(I$4,'Farm Crops'!$B$4:$G$13,6,0)/1000*0.65*$C2076)</f>
        <v>512.45552785923758</v>
      </c>
      <c r="J2076" s="67">
        <f xml:space="preserve">   MAX(0, HLOOKUP(MONTH($B2076),'Farm Crops'!$B$18:$N$28,J$5,0)  - VLOOKUP(J$4,'Farm Crops'!$B$4:$G$13,6,0)/1000*0.65*$C2076)</f>
        <v>555.68812316715548</v>
      </c>
      <c r="K2076" s="67">
        <f xml:space="preserve">   MAX(0, HLOOKUP(MONTH($B2076),'Farm Crops'!$B$18:$N$28,K$5,0)  - VLOOKUP(K$4,'Farm Crops'!$B$4:$G$13,6,0)/1000*0.65*$C2076)</f>
        <v>129.10278592375366</v>
      </c>
      <c r="L2076" s="67">
        <f xml:space="preserve">   MAX(0, HLOOKUP(MONTH($B2076),'Farm Crops'!$B$18:$N$28,L$5,0)  - VLOOKUP(L$4,'Farm Crops'!$B$4:$G$13,6,0)/1000*0.65*$C2076)</f>
        <v>22.997360703812337</v>
      </c>
      <c r="M2076" s="67">
        <f xml:space="preserve">   MAX(0, HLOOKUP(MONTH($B2076),'Farm Crops'!$B$18:$N$28,M$5,0)  - VLOOKUP(M$4,'Farm Crops'!$B$4:$G$13,6,0)/1000*0.65*$C2076)</f>
        <v>161.29560117302054</v>
      </c>
    </row>
    <row r="2077" spans="2:13" x14ac:dyDescent="0.2">
      <c r="B2077" s="4">
        <v>42554</v>
      </c>
      <c r="C2077" s="67">
        <f>'Observed Data'!$E2076</f>
        <v>0</v>
      </c>
      <c r="D2077" s="67">
        <f xml:space="preserve">   MAX(0, HLOOKUP(MONTH($B2077),'Farm Crops'!$B$18:$N$28,D$5,0)  - VLOOKUP(D$4,'Farm Crops'!$B$4:$G$13,6,0)/1000*0.65*$C2077)</f>
        <v>446.72111436950155</v>
      </c>
      <c r="E2077" s="67">
        <f xml:space="preserve">   MAX(0, HLOOKUP(MONTH($B2077),'Farm Crops'!$B$18:$N$28,E$5,0)  - VLOOKUP(E$4,'Farm Crops'!$B$4:$G$13,6,0)/1000*0.65*$C2077)</f>
        <v>323.48108504398834</v>
      </c>
      <c r="F2077" s="67">
        <f xml:space="preserve">   MAX(0, HLOOKUP(MONTH($B2077),'Farm Crops'!$B$18:$N$28,F$5,0)  - VLOOKUP(F$4,'Farm Crops'!$B$4:$G$13,6,0)/1000*0.65*$C2077)</f>
        <v>407.18763929618774</v>
      </c>
      <c r="G2077" s="67">
        <f xml:space="preserve">   MAX(0, HLOOKUP(MONTH($B2077),'Farm Crops'!$B$18:$N$28,G$5,0)  - VLOOKUP(G$4,'Farm Crops'!$B$4:$G$13,6,0)/1000*0.65*$C2077)</f>
        <v>99.422580645161304</v>
      </c>
      <c r="H2077" s="67">
        <f xml:space="preserve">   MAX(0, HLOOKUP(MONTH($B2077),'Farm Crops'!$B$18:$N$28,H$5,0)  - VLOOKUP(H$4,'Farm Crops'!$B$4:$G$13,6,0)/1000*0.65*$C2077)</f>
        <v>341.19149560117307</v>
      </c>
      <c r="I2077" s="67">
        <f xml:space="preserve">   MAX(0, HLOOKUP(MONTH($B2077),'Farm Crops'!$B$18:$N$28,I$5,0)  - VLOOKUP(I$4,'Farm Crops'!$B$4:$G$13,6,0)/1000*0.65*$C2077)</f>
        <v>512.45552785923758</v>
      </c>
      <c r="J2077" s="67">
        <f xml:space="preserve">   MAX(0, HLOOKUP(MONTH($B2077),'Farm Crops'!$B$18:$N$28,J$5,0)  - VLOOKUP(J$4,'Farm Crops'!$B$4:$G$13,6,0)/1000*0.65*$C2077)</f>
        <v>555.68812316715548</v>
      </c>
      <c r="K2077" s="67">
        <f xml:space="preserve">   MAX(0, HLOOKUP(MONTH($B2077),'Farm Crops'!$B$18:$N$28,K$5,0)  - VLOOKUP(K$4,'Farm Crops'!$B$4:$G$13,6,0)/1000*0.65*$C2077)</f>
        <v>129.10278592375366</v>
      </c>
      <c r="L2077" s="67">
        <f xml:space="preserve">   MAX(0, HLOOKUP(MONTH($B2077),'Farm Crops'!$B$18:$N$28,L$5,0)  - VLOOKUP(L$4,'Farm Crops'!$B$4:$G$13,6,0)/1000*0.65*$C2077)</f>
        <v>22.997360703812337</v>
      </c>
      <c r="M2077" s="67">
        <f xml:space="preserve">   MAX(0, HLOOKUP(MONTH($B2077),'Farm Crops'!$B$18:$N$28,M$5,0)  - VLOOKUP(M$4,'Farm Crops'!$B$4:$G$13,6,0)/1000*0.65*$C2077)</f>
        <v>161.29560117302054</v>
      </c>
    </row>
    <row r="2078" spans="2:13" x14ac:dyDescent="0.2">
      <c r="B2078" s="4">
        <v>42555</v>
      </c>
      <c r="C2078" s="67">
        <f>'Observed Data'!$E2077</f>
        <v>0</v>
      </c>
      <c r="D2078" s="67">
        <f xml:space="preserve">   MAX(0, HLOOKUP(MONTH($B2078),'Farm Crops'!$B$18:$N$28,D$5,0)  - VLOOKUP(D$4,'Farm Crops'!$B$4:$G$13,6,0)/1000*0.65*$C2078)</f>
        <v>446.72111436950155</v>
      </c>
      <c r="E2078" s="67">
        <f xml:space="preserve">   MAX(0, HLOOKUP(MONTH($B2078),'Farm Crops'!$B$18:$N$28,E$5,0)  - VLOOKUP(E$4,'Farm Crops'!$B$4:$G$13,6,0)/1000*0.65*$C2078)</f>
        <v>323.48108504398834</v>
      </c>
      <c r="F2078" s="67">
        <f xml:space="preserve">   MAX(0, HLOOKUP(MONTH($B2078),'Farm Crops'!$B$18:$N$28,F$5,0)  - VLOOKUP(F$4,'Farm Crops'!$B$4:$G$13,6,0)/1000*0.65*$C2078)</f>
        <v>407.18763929618774</v>
      </c>
      <c r="G2078" s="67">
        <f xml:space="preserve">   MAX(0, HLOOKUP(MONTH($B2078),'Farm Crops'!$B$18:$N$28,G$5,0)  - VLOOKUP(G$4,'Farm Crops'!$B$4:$G$13,6,0)/1000*0.65*$C2078)</f>
        <v>99.422580645161304</v>
      </c>
      <c r="H2078" s="67">
        <f xml:space="preserve">   MAX(0, HLOOKUP(MONTH($B2078),'Farm Crops'!$B$18:$N$28,H$5,0)  - VLOOKUP(H$4,'Farm Crops'!$B$4:$G$13,6,0)/1000*0.65*$C2078)</f>
        <v>341.19149560117307</v>
      </c>
      <c r="I2078" s="67">
        <f xml:space="preserve">   MAX(0, HLOOKUP(MONTH($B2078),'Farm Crops'!$B$18:$N$28,I$5,0)  - VLOOKUP(I$4,'Farm Crops'!$B$4:$G$13,6,0)/1000*0.65*$C2078)</f>
        <v>512.45552785923758</v>
      </c>
      <c r="J2078" s="67">
        <f xml:space="preserve">   MAX(0, HLOOKUP(MONTH($B2078),'Farm Crops'!$B$18:$N$28,J$5,0)  - VLOOKUP(J$4,'Farm Crops'!$B$4:$G$13,6,0)/1000*0.65*$C2078)</f>
        <v>555.68812316715548</v>
      </c>
      <c r="K2078" s="67">
        <f xml:space="preserve">   MAX(0, HLOOKUP(MONTH($B2078),'Farm Crops'!$B$18:$N$28,K$5,0)  - VLOOKUP(K$4,'Farm Crops'!$B$4:$G$13,6,0)/1000*0.65*$C2078)</f>
        <v>129.10278592375366</v>
      </c>
      <c r="L2078" s="67">
        <f xml:space="preserve">   MAX(0, HLOOKUP(MONTH($B2078),'Farm Crops'!$B$18:$N$28,L$5,0)  - VLOOKUP(L$4,'Farm Crops'!$B$4:$G$13,6,0)/1000*0.65*$C2078)</f>
        <v>22.997360703812337</v>
      </c>
      <c r="M2078" s="67">
        <f xml:space="preserve">   MAX(0, HLOOKUP(MONTH($B2078),'Farm Crops'!$B$18:$N$28,M$5,0)  - VLOOKUP(M$4,'Farm Crops'!$B$4:$G$13,6,0)/1000*0.65*$C2078)</f>
        <v>161.29560117302054</v>
      </c>
    </row>
    <row r="2079" spans="2:13" x14ac:dyDescent="0.2">
      <c r="B2079" s="4">
        <v>42556</v>
      </c>
      <c r="C2079" s="67">
        <f>'Observed Data'!$E2078</f>
        <v>32</v>
      </c>
      <c r="D2079" s="67">
        <f xml:space="preserve">   MAX(0, HLOOKUP(MONTH($B2079),'Farm Crops'!$B$18:$N$28,D$5,0)  - VLOOKUP(D$4,'Farm Crops'!$B$4:$G$13,6,0)/1000*0.65*$C2079)</f>
        <v>0</v>
      </c>
      <c r="E2079" s="67">
        <f xml:space="preserve">   MAX(0, HLOOKUP(MONTH($B2079),'Farm Crops'!$B$18:$N$28,E$5,0)  - VLOOKUP(E$4,'Farm Crops'!$B$4:$G$13,6,0)/1000*0.65*$C2079)</f>
        <v>0</v>
      </c>
      <c r="F2079" s="67">
        <f xml:space="preserve">   MAX(0, HLOOKUP(MONTH($B2079),'Farm Crops'!$B$18:$N$28,F$5,0)  - VLOOKUP(F$4,'Farm Crops'!$B$4:$G$13,6,0)/1000*0.65*$C2079)</f>
        <v>0</v>
      </c>
      <c r="G2079" s="67">
        <f xml:space="preserve">   MAX(0, HLOOKUP(MONTH($B2079),'Farm Crops'!$B$18:$N$28,G$5,0)  - VLOOKUP(G$4,'Farm Crops'!$B$4:$G$13,6,0)/1000*0.65*$C2079)</f>
        <v>0</v>
      </c>
      <c r="H2079" s="67">
        <f xml:space="preserve">   MAX(0, HLOOKUP(MONTH($B2079),'Farm Crops'!$B$18:$N$28,H$5,0)  - VLOOKUP(H$4,'Farm Crops'!$B$4:$G$13,6,0)/1000*0.65*$C2079)</f>
        <v>0</v>
      </c>
      <c r="I2079" s="67">
        <f xml:space="preserve">   MAX(0, HLOOKUP(MONTH($B2079),'Farm Crops'!$B$18:$N$28,I$5,0)  - VLOOKUP(I$4,'Farm Crops'!$B$4:$G$13,6,0)/1000*0.65*$C2079)</f>
        <v>0</v>
      </c>
      <c r="J2079" s="67">
        <f xml:space="preserve">   MAX(0, HLOOKUP(MONTH($B2079),'Farm Crops'!$B$18:$N$28,J$5,0)  - VLOOKUP(J$4,'Farm Crops'!$B$4:$G$13,6,0)/1000*0.65*$C2079)</f>
        <v>0</v>
      </c>
      <c r="K2079" s="67">
        <f xml:space="preserve">   MAX(0, HLOOKUP(MONTH($B2079),'Farm Crops'!$B$18:$N$28,K$5,0)  - VLOOKUP(K$4,'Farm Crops'!$B$4:$G$13,6,0)/1000*0.65*$C2079)</f>
        <v>0</v>
      </c>
      <c r="L2079" s="67">
        <f xml:space="preserve">   MAX(0, HLOOKUP(MONTH($B2079),'Farm Crops'!$B$18:$N$28,L$5,0)  - VLOOKUP(L$4,'Farm Crops'!$B$4:$G$13,6,0)/1000*0.65*$C2079)</f>
        <v>0</v>
      </c>
      <c r="M2079" s="67">
        <f xml:space="preserve">   MAX(0, HLOOKUP(MONTH($B2079),'Farm Crops'!$B$18:$N$28,M$5,0)  - VLOOKUP(M$4,'Farm Crops'!$B$4:$G$13,6,0)/1000*0.65*$C2079)</f>
        <v>0</v>
      </c>
    </row>
    <row r="2080" spans="2:13" x14ac:dyDescent="0.2">
      <c r="B2080" s="4">
        <v>42557</v>
      </c>
      <c r="C2080" s="67">
        <f>'Observed Data'!$E2079</f>
        <v>0</v>
      </c>
      <c r="D2080" s="67">
        <f xml:space="preserve">   MAX(0, HLOOKUP(MONTH($B2080),'Farm Crops'!$B$18:$N$28,D$5,0)  - VLOOKUP(D$4,'Farm Crops'!$B$4:$G$13,6,0)/1000*0.65*$C2080)</f>
        <v>446.72111436950155</v>
      </c>
      <c r="E2080" s="67">
        <f xml:space="preserve">   MAX(0, HLOOKUP(MONTH($B2080),'Farm Crops'!$B$18:$N$28,E$5,0)  - VLOOKUP(E$4,'Farm Crops'!$B$4:$G$13,6,0)/1000*0.65*$C2080)</f>
        <v>323.48108504398834</v>
      </c>
      <c r="F2080" s="67">
        <f xml:space="preserve">   MAX(0, HLOOKUP(MONTH($B2080),'Farm Crops'!$B$18:$N$28,F$5,0)  - VLOOKUP(F$4,'Farm Crops'!$B$4:$G$13,6,0)/1000*0.65*$C2080)</f>
        <v>407.18763929618774</v>
      </c>
      <c r="G2080" s="67">
        <f xml:space="preserve">   MAX(0, HLOOKUP(MONTH($B2080),'Farm Crops'!$B$18:$N$28,G$5,0)  - VLOOKUP(G$4,'Farm Crops'!$B$4:$G$13,6,0)/1000*0.65*$C2080)</f>
        <v>99.422580645161304</v>
      </c>
      <c r="H2080" s="67">
        <f xml:space="preserve">   MAX(0, HLOOKUP(MONTH($B2080),'Farm Crops'!$B$18:$N$28,H$5,0)  - VLOOKUP(H$4,'Farm Crops'!$B$4:$G$13,6,0)/1000*0.65*$C2080)</f>
        <v>341.19149560117307</v>
      </c>
      <c r="I2080" s="67">
        <f xml:space="preserve">   MAX(0, HLOOKUP(MONTH($B2080),'Farm Crops'!$B$18:$N$28,I$5,0)  - VLOOKUP(I$4,'Farm Crops'!$B$4:$G$13,6,0)/1000*0.65*$C2080)</f>
        <v>512.45552785923758</v>
      </c>
      <c r="J2080" s="67">
        <f xml:space="preserve">   MAX(0, HLOOKUP(MONTH($B2080),'Farm Crops'!$B$18:$N$28,J$5,0)  - VLOOKUP(J$4,'Farm Crops'!$B$4:$G$13,6,0)/1000*0.65*$C2080)</f>
        <v>555.68812316715548</v>
      </c>
      <c r="K2080" s="67">
        <f xml:space="preserve">   MAX(0, HLOOKUP(MONTH($B2080),'Farm Crops'!$B$18:$N$28,K$5,0)  - VLOOKUP(K$4,'Farm Crops'!$B$4:$G$13,6,0)/1000*0.65*$C2080)</f>
        <v>129.10278592375366</v>
      </c>
      <c r="L2080" s="67">
        <f xml:space="preserve">   MAX(0, HLOOKUP(MONTH($B2080),'Farm Crops'!$B$18:$N$28,L$5,0)  - VLOOKUP(L$4,'Farm Crops'!$B$4:$G$13,6,0)/1000*0.65*$C2080)</f>
        <v>22.997360703812337</v>
      </c>
      <c r="M2080" s="67">
        <f xml:space="preserve">   MAX(0, HLOOKUP(MONTH($B2080),'Farm Crops'!$B$18:$N$28,M$5,0)  - VLOOKUP(M$4,'Farm Crops'!$B$4:$G$13,6,0)/1000*0.65*$C2080)</f>
        <v>161.29560117302054</v>
      </c>
    </row>
    <row r="2081" spans="2:13" x14ac:dyDescent="0.2">
      <c r="B2081" s="4">
        <v>42558</v>
      </c>
      <c r="C2081" s="67">
        <f>'Observed Data'!$E2080</f>
        <v>0</v>
      </c>
      <c r="D2081" s="67">
        <f xml:space="preserve">   MAX(0, HLOOKUP(MONTH($B2081),'Farm Crops'!$B$18:$N$28,D$5,0)  - VLOOKUP(D$4,'Farm Crops'!$B$4:$G$13,6,0)/1000*0.65*$C2081)</f>
        <v>446.72111436950155</v>
      </c>
      <c r="E2081" s="67">
        <f xml:space="preserve">   MAX(0, HLOOKUP(MONTH($B2081),'Farm Crops'!$B$18:$N$28,E$5,0)  - VLOOKUP(E$4,'Farm Crops'!$B$4:$G$13,6,0)/1000*0.65*$C2081)</f>
        <v>323.48108504398834</v>
      </c>
      <c r="F2081" s="67">
        <f xml:space="preserve">   MAX(0, HLOOKUP(MONTH($B2081),'Farm Crops'!$B$18:$N$28,F$5,0)  - VLOOKUP(F$4,'Farm Crops'!$B$4:$G$13,6,0)/1000*0.65*$C2081)</f>
        <v>407.18763929618774</v>
      </c>
      <c r="G2081" s="67">
        <f xml:space="preserve">   MAX(0, HLOOKUP(MONTH($B2081),'Farm Crops'!$B$18:$N$28,G$5,0)  - VLOOKUP(G$4,'Farm Crops'!$B$4:$G$13,6,0)/1000*0.65*$C2081)</f>
        <v>99.422580645161304</v>
      </c>
      <c r="H2081" s="67">
        <f xml:space="preserve">   MAX(0, HLOOKUP(MONTH($B2081),'Farm Crops'!$B$18:$N$28,H$5,0)  - VLOOKUP(H$4,'Farm Crops'!$B$4:$G$13,6,0)/1000*0.65*$C2081)</f>
        <v>341.19149560117307</v>
      </c>
      <c r="I2081" s="67">
        <f xml:space="preserve">   MAX(0, HLOOKUP(MONTH($B2081),'Farm Crops'!$B$18:$N$28,I$5,0)  - VLOOKUP(I$4,'Farm Crops'!$B$4:$G$13,6,0)/1000*0.65*$C2081)</f>
        <v>512.45552785923758</v>
      </c>
      <c r="J2081" s="67">
        <f xml:space="preserve">   MAX(0, HLOOKUP(MONTH($B2081),'Farm Crops'!$B$18:$N$28,J$5,0)  - VLOOKUP(J$4,'Farm Crops'!$B$4:$G$13,6,0)/1000*0.65*$C2081)</f>
        <v>555.68812316715548</v>
      </c>
      <c r="K2081" s="67">
        <f xml:space="preserve">   MAX(0, HLOOKUP(MONTH($B2081),'Farm Crops'!$B$18:$N$28,K$5,0)  - VLOOKUP(K$4,'Farm Crops'!$B$4:$G$13,6,0)/1000*0.65*$C2081)</f>
        <v>129.10278592375366</v>
      </c>
      <c r="L2081" s="67">
        <f xml:space="preserve">   MAX(0, HLOOKUP(MONTH($B2081),'Farm Crops'!$B$18:$N$28,L$5,0)  - VLOOKUP(L$4,'Farm Crops'!$B$4:$G$13,6,0)/1000*0.65*$C2081)</f>
        <v>22.997360703812337</v>
      </c>
      <c r="M2081" s="67">
        <f xml:space="preserve">   MAX(0, HLOOKUP(MONTH($B2081),'Farm Crops'!$B$18:$N$28,M$5,0)  - VLOOKUP(M$4,'Farm Crops'!$B$4:$G$13,6,0)/1000*0.65*$C2081)</f>
        <v>161.29560117302054</v>
      </c>
    </row>
    <row r="2082" spans="2:13" x14ac:dyDescent="0.2">
      <c r="B2082" s="4">
        <v>42559</v>
      </c>
      <c r="C2082" s="67">
        <f>'Observed Data'!$E2081</f>
        <v>0</v>
      </c>
      <c r="D2082" s="67">
        <f xml:space="preserve">   MAX(0, HLOOKUP(MONTH($B2082),'Farm Crops'!$B$18:$N$28,D$5,0)  - VLOOKUP(D$4,'Farm Crops'!$B$4:$G$13,6,0)/1000*0.65*$C2082)</f>
        <v>446.72111436950155</v>
      </c>
      <c r="E2082" s="67">
        <f xml:space="preserve">   MAX(0, HLOOKUP(MONTH($B2082),'Farm Crops'!$B$18:$N$28,E$5,0)  - VLOOKUP(E$4,'Farm Crops'!$B$4:$G$13,6,0)/1000*0.65*$C2082)</f>
        <v>323.48108504398834</v>
      </c>
      <c r="F2082" s="67">
        <f xml:space="preserve">   MAX(0, HLOOKUP(MONTH($B2082),'Farm Crops'!$B$18:$N$28,F$5,0)  - VLOOKUP(F$4,'Farm Crops'!$B$4:$G$13,6,0)/1000*0.65*$C2082)</f>
        <v>407.18763929618774</v>
      </c>
      <c r="G2082" s="67">
        <f xml:space="preserve">   MAX(0, HLOOKUP(MONTH($B2082),'Farm Crops'!$B$18:$N$28,G$5,0)  - VLOOKUP(G$4,'Farm Crops'!$B$4:$G$13,6,0)/1000*0.65*$C2082)</f>
        <v>99.422580645161304</v>
      </c>
      <c r="H2082" s="67">
        <f xml:space="preserve">   MAX(0, HLOOKUP(MONTH($B2082),'Farm Crops'!$B$18:$N$28,H$5,0)  - VLOOKUP(H$4,'Farm Crops'!$B$4:$G$13,6,0)/1000*0.65*$C2082)</f>
        <v>341.19149560117307</v>
      </c>
      <c r="I2082" s="67">
        <f xml:space="preserve">   MAX(0, HLOOKUP(MONTH($B2082),'Farm Crops'!$B$18:$N$28,I$5,0)  - VLOOKUP(I$4,'Farm Crops'!$B$4:$G$13,6,0)/1000*0.65*$C2082)</f>
        <v>512.45552785923758</v>
      </c>
      <c r="J2082" s="67">
        <f xml:space="preserve">   MAX(0, HLOOKUP(MONTH($B2082),'Farm Crops'!$B$18:$N$28,J$5,0)  - VLOOKUP(J$4,'Farm Crops'!$B$4:$G$13,6,0)/1000*0.65*$C2082)</f>
        <v>555.68812316715548</v>
      </c>
      <c r="K2082" s="67">
        <f xml:space="preserve">   MAX(0, HLOOKUP(MONTH($B2082),'Farm Crops'!$B$18:$N$28,K$5,0)  - VLOOKUP(K$4,'Farm Crops'!$B$4:$G$13,6,0)/1000*0.65*$C2082)</f>
        <v>129.10278592375366</v>
      </c>
      <c r="L2082" s="67">
        <f xml:space="preserve">   MAX(0, HLOOKUP(MONTH($B2082),'Farm Crops'!$B$18:$N$28,L$5,0)  - VLOOKUP(L$4,'Farm Crops'!$B$4:$G$13,6,0)/1000*0.65*$C2082)</f>
        <v>22.997360703812337</v>
      </c>
      <c r="M2082" s="67">
        <f xml:space="preserve">   MAX(0, HLOOKUP(MONTH($B2082),'Farm Crops'!$B$18:$N$28,M$5,0)  - VLOOKUP(M$4,'Farm Crops'!$B$4:$G$13,6,0)/1000*0.65*$C2082)</f>
        <v>161.29560117302054</v>
      </c>
    </row>
    <row r="2083" spans="2:13" x14ac:dyDescent="0.2">
      <c r="B2083" s="4">
        <v>42560</v>
      </c>
      <c r="C2083" s="67">
        <f>'Observed Data'!$E2082</f>
        <v>0</v>
      </c>
      <c r="D2083" s="67">
        <f xml:space="preserve">   MAX(0, HLOOKUP(MONTH($B2083),'Farm Crops'!$B$18:$N$28,D$5,0)  - VLOOKUP(D$4,'Farm Crops'!$B$4:$G$13,6,0)/1000*0.65*$C2083)</f>
        <v>446.72111436950155</v>
      </c>
      <c r="E2083" s="67">
        <f xml:space="preserve">   MAX(0, HLOOKUP(MONTH($B2083),'Farm Crops'!$B$18:$N$28,E$5,0)  - VLOOKUP(E$4,'Farm Crops'!$B$4:$G$13,6,0)/1000*0.65*$C2083)</f>
        <v>323.48108504398834</v>
      </c>
      <c r="F2083" s="67">
        <f xml:space="preserve">   MAX(0, HLOOKUP(MONTH($B2083),'Farm Crops'!$B$18:$N$28,F$5,0)  - VLOOKUP(F$4,'Farm Crops'!$B$4:$G$13,6,0)/1000*0.65*$C2083)</f>
        <v>407.18763929618774</v>
      </c>
      <c r="G2083" s="67">
        <f xml:space="preserve">   MAX(0, HLOOKUP(MONTH($B2083),'Farm Crops'!$B$18:$N$28,G$5,0)  - VLOOKUP(G$4,'Farm Crops'!$B$4:$G$13,6,0)/1000*0.65*$C2083)</f>
        <v>99.422580645161304</v>
      </c>
      <c r="H2083" s="67">
        <f xml:space="preserve">   MAX(0, HLOOKUP(MONTH($B2083),'Farm Crops'!$B$18:$N$28,H$5,0)  - VLOOKUP(H$4,'Farm Crops'!$B$4:$G$13,6,0)/1000*0.65*$C2083)</f>
        <v>341.19149560117307</v>
      </c>
      <c r="I2083" s="67">
        <f xml:space="preserve">   MAX(0, HLOOKUP(MONTH($B2083),'Farm Crops'!$B$18:$N$28,I$5,0)  - VLOOKUP(I$4,'Farm Crops'!$B$4:$G$13,6,0)/1000*0.65*$C2083)</f>
        <v>512.45552785923758</v>
      </c>
      <c r="J2083" s="67">
        <f xml:space="preserve">   MAX(0, HLOOKUP(MONTH($B2083),'Farm Crops'!$B$18:$N$28,J$5,0)  - VLOOKUP(J$4,'Farm Crops'!$B$4:$G$13,6,0)/1000*0.65*$C2083)</f>
        <v>555.68812316715548</v>
      </c>
      <c r="K2083" s="67">
        <f xml:space="preserve">   MAX(0, HLOOKUP(MONTH($B2083),'Farm Crops'!$B$18:$N$28,K$5,0)  - VLOOKUP(K$4,'Farm Crops'!$B$4:$G$13,6,0)/1000*0.65*$C2083)</f>
        <v>129.10278592375366</v>
      </c>
      <c r="L2083" s="67">
        <f xml:space="preserve">   MAX(0, HLOOKUP(MONTH($B2083),'Farm Crops'!$B$18:$N$28,L$5,0)  - VLOOKUP(L$4,'Farm Crops'!$B$4:$G$13,6,0)/1000*0.65*$C2083)</f>
        <v>22.997360703812337</v>
      </c>
      <c r="M2083" s="67">
        <f xml:space="preserve">   MAX(0, HLOOKUP(MONTH($B2083),'Farm Crops'!$B$18:$N$28,M$5,0)  - VLOOKUP(M$4,'Farm Crops'!$B$4:$G$13,6,0)/1000*0.65*$C2083)</f>
        <v>161.29560117302054</v>
      </c>
    </row>
    <row r="2084" spans="2:13" x14ac:dyDescent="0.2">
      <c r="B2084" s="4">
        <v>42561</v>
      </c>
      <c r="C2084" s="67">
        <f>'Observed Data'!$E2083</f>
        <v>0</v>
      </c>
      <c r="D2084" s="67">
        <f xml:space="preserve">   MAX(0, HLOOKUP(MONTH($B2084),'Farm Crops'!$B$18:$N$28,D$5,0)  - VLOOKUP(D$4,'Farm Crops'!$B$4:$G$13,6,0)/1000*0.65*$C2084)</f>
        <v>446.72111436950155</v>
      </c>
      <c r="E2084" s="67">
        <f xml:space="preserve">   MAX(0, HLOOKUP(MONTH($B2084),'Farm Crops'!$B$18:$N$28,E$5,0)  - VLOOKUP(E$4,'Farm Crops'!$B$4:$G$13,6,0)/1000*0.65*$C2084)</f>
        <v>323.48108504398834</v>
      </c>
      <c r="F2084" s="67">
        <f xml:space="preserve">   MAX(0, HLOOKUP(MONTH($B2084),'Farm Crops'!$B$18:$N$28,F$5,0)  - VLOOKUP(F$4,'Farm Crops'!$B$4:$G$13,6,0)/1000*0.65*$C2084)</f>
        <v>407.18763929618774</v>
      </c>
      <c r="G2084" s="67">
        <f xml:space="preserve">   MAX(0, HLOOKUP(MONTH($B2084),'Farm Crops'!$B$18:$N$28,G$5,0)  - VLOOKUP(G$4,'Farm Crops'!$B$4:$G$13,6,0)/1000*0.65*$C2084)</f>
        <v>99.422580645161304</v>
      </c>
      <c r="H2084" s="67">
        <f xml:space="preserve">   MAX(0, HLOOKUP(MONTH($B2084),'Farm Crops'!$B$18:$N$28,H$5,0)  - VLOOKUP(H$4,'Farm Crops'!$B$4:$G$13,6,0)/1000*0.65*$C2084)</f>
        <v>341.19149560117307</v>
      </c>
      <c r="I2084" s="67">
        <f xml:space="preserve">   MAX(0, HLOOKUP(MONTH($B2084),'Farm Crops'!$B$18:$N$28,I$5,0)  - VLOOKUP(I$4,'Farm Crops'!$B$4:$G$13,6,0)/1000*0.65*$C2084)</f>
        <v>512.45552785923758</v>
      </c>
      <c r="J2084" s="67">
        <f xml:space="preserve">   MAX(0, HLOOKUP(MONTH($B2084),'Farm Crops'!$B$18:$N$28,J$5,0)  - VLOOKUP(J$4,'Farm Crops'!$B$4:$G$13,6,0)/1000*0.65*$C2084)</f>
        <v>555.68812316715548</v>
      </c>
      <c r="K2084" s="67">
        <f xml:space="preserve">   MAX(0, HLOOKUP(MONTH($B2084),'Farm Crops'!$B$18:$N$28,K$5,0)  - VLOOKUP(K$4,'Farm Crops'!$B$4:$G$13,6,0)/1000*0.65*$C2084)</f>
        <v>129.10278592375366</v>
      </c>
      <c r="L2084" s="67">
        <f xml:space="preserve">   MAX(0, HLOOKUP(MONTH($B2084),'Farm Crops'!$B$18:$N$28,L$5,0)  - VLOOKUP(L$4,'Farm Crops'!$B$4:$G$13,6,0)/1000*0.65*$C2084)</f>
        <v>22.997360703812337</v>
      </c>
      <c r="M2084" s="67">
        <f xml:space="preserve">   MAX(0, HLOOKUP(MONTH($B2084),'Farm Crops'!$B$18:$N$28,M$5,0)  - VLOOKUP(M$4,'Farm Crops'!$B$4:$G$13,6,0)/1000*0.65*$C2084)</f>
        <v>161.29560117302054</v>
      </c>
    </row>
    <row r="2085" spans="2:13" x14ac:dyDescent="0.2">
      <c r="B2085" s="4">
        <v>42562</v>
      </c>
      <c r="C2085" s="67">
        <f>'Observed Data'!$E2084</f>
        <v>0</v>
      </c>
      <c r="D2085" s="67">
        <f xml:space="preserve">   MAX(0, HLOOKUP(MONTH($B2085),'Farm Crops'!$B$18:$N$28,D$5,0)  - VLOOKUP(D$4,'Farm Crops'!$B$4:$G$13,6,0)/1000*0.65*$C2085)</f>
        <v>446.72111436950155</v>
      </c>
      <c r="E2085" s="67">
        <f xml:space="preserve">   MAX(0, HLOOKUP(MONTH($B2085),'Farm Crops'!$B$18:$N$28,E$5,0)  - VLOOKUP(E$4,'Farm Crops'!$B$4:$G$13,6,0)/1000*0.65*$C2085)</f>
        <v>323.48108504398834</v>
      </c>
      <c r="F2085" s="67">
        <f xml:space="preserve">   MAX(0, HLOOKUP(MONTH($B2085),'Farm Crops'!$B$18:$N$28,F$5,0)  - VLOOKUP(F$4,'Farm Crops'!$B$4:$G$13,6,0)/1000*0.65*$C2085)</f>
        <v>407.18763929618774</v>
      </c>
      <c r="G2085" s="67">
        <f xml:space="preserve">   MAX(0, HLOOKUP(MONTH($B2085),'Farm Crops'!$B$18:$N$28,G$5,0)  - VLOOKUP(G$4,'Farm Crops'!$B$4:$G$13,6,0)/1000*0.65*$C2085)</f>
        <v>99.422580645161304</v>
      </c>
      <c r="H2085" s="67">
        <f xml:space="preserve">   MAX(0, HLOOKUP(MONTH($B2085),'Farm Crops'!$B$18:$N$28,H$5,0)  - VLOOKUP(H$4,'Farm Crops'!$B$4:$G$13,6,0)/1000*0.65*$C2085)</f>
        <v>341.19149560117307</v>
      </c>
      <c r="I2085" s="67">
        <f xml:space="preserve">   MAX(0, HLOOKUP(MONTH($B2085),'Farm Crops'!$B$18:$N$28,I$5,0)  - VLOOKUP(I$4,'Farm Crops'!$B$4:$G$13,6,0)/1000*0.65*$C2085)</f>
        <v>512.45552785923758</v>
      </c>
      <c r="J2085" s="67">
        <f xml:space="preserve">   MAX(0, HLOOKUP(MONTH($B2085),'Farm Crops'!$B$18:$N$28,J$5,0)  - VLOOKUP(J$4,'Farm Crops'!$B$4:$G$13,6,0)/1000*0.65*$C2085)</f>
        <v>555.68812316715548</v>
      </c>
      <c r="K2085" s="67">
        <f xml:space="preserve">   MAX(0, HLOOKUP(MONTH($B2085),'Farm Crops'!$B$18:$N$28,K$5,0)  - VLOOKUP(K$4,'Farm Crops'!$B$4:$G$13,6,0)/1000*0.65*$C2085)</f>
        <v>129.10278592375366</v>
      </c>
      <c r="L2085" s="67">
        <f xml:space="preserve">   MAX(0, HLOOKUP(MONTH($B2085),'Farm Crops'!$B$18:$N$28,L$5,0)  - VLOOKUP(L$4,'Farm Crops'!$B$4:$G$13,6,0)/1000*0.65*$C2085)</f>
        <v>22.997360703812337</v>
      </c>
      <c r="M2085" s="67">
        <f xml:space="preserve">   MAX(0, HLOOKUP(MONTH($B2085),'Farm Crops'!$B$18:$N$28,M$5,0)  - VLOOKUP(M$4,'Farm Crops'!$B$4:$G$13,6,0)/1000*0.65*$C2085)</f>
        <v>161.29560117302054</v>
      </c>
    </row>
    <row r="2086" spans="2:13" x14ac:dyDescent="0.2">
      <c r="B2086" s="4">
        <v>42563</v>
      </c>
      <c r="C2086" s="67">
        <f>'Observed Data'!$E2085</f>
        <v>0</v>
      </c>
      <c r="D2086" s="67">
        <f xml:space="preserve">   MAX(0, HLOOKUP(MONTH($B2086),'Farm Crops'!$B$18:$N$28,D$5,0)  - VLOOKUP(D$4,'Farm Crops'!$B$4:$G$13,6,0)/1000*0.65*$C2086)</f>
        <v>446.72111436950155</v>
      </c>
      <c r="E2086" s="67">
        <f xml:space="preserve">   MAX(0, HLOOKUP(MONTH($B2086),'Farm Crops'!$B$18:$N$28,E$5,0)  - VLOOKUP(E$4,'Farm Crops'!$B$4:$G$13,6,0)/1000*0.65*$C2086)</f>
        <v>323.48108504398834</v>
      </c>
      <c r="F2086" s="67">
        <f xml:space="preserve">   MAX(0, HLOOKUP(MONTH($B2086),'Farm Crops'!$B$18:$N$28,F$5,0)  - VLOOKUP(F$4,'Farm Crops'!$B$4:$G$13,6,0)/1000*0.65*$C2086)</f>
        <v>407.18763929618774</v>
      </c>
      <c r="G2086" s="67">
        <f xml:space="preserve">   MAX(0, HLOOKUP(MONTH($B2086),'Farm Crops'!$B$18:$N$28,G$5,0)  - VLOOKUP(G$4,'Farm Crops'!$B$4:$G$13,6,0)/1000*0.65*$C2086)</f>
        <v>99.422580645161304</v>
      </c>
      <c r="H2086" s="67">
        <f xml:space="preserve">   MAX(0, HLOOKUP(MONTH($B2086),'Farm Crops'!$B$18:$N$28,H$5,0)  - VLOOKUP(H$4,'Farm Crops'!$B$4:$G$13,6,0)/1000*0.65*$C2086)</f>
        <v>341.19149560117307</v>
      </c>
      <c r="I2086" s="67">
        <f xml:space="preserve">   MAX(0, HLOOKUP(MONTH($B2086),'Farm Crops'!$B$18:$N$28,I$5,0)  - VLOOKUP(I$4,'Farm Crops'!$B$4:$G$13,6,0)/1000*0.65*$C2086)</f>
        <v>512.45552785923758</v>
      </c>
      <c r="J2086" s="67">
        <f xml:space="preserve">   MAX(0, HLOOKUP(MONTH($B2086),'Farm Crops'!$B$18:$N$28,J$5,0)  - VLOOKUP(J$4,'Farm Crops'!$B$4:$G$13,6,0)/1000*0.65*$C2086)</f>
        <v>555.68812316715548</v>
      </c>
      <c r="K2086" s="67">
        <f xml:space="preserve">   MAX(0, HLOOKUP(MONTH($B2086),'Farm Crops'!$B$18:$N$28,K$5,0)  - VLOOKUP(K$4,'Farm Crops'!$B$4:$G$13,6,0)/1000*0.65*$C2086)</f>
        <v>129.10278592375366</v>
      </c>
      <c r="L2086" s="67">
        <f xml:space="preserve">   MAX(0, HLOOKUP(MONTH($B2086),'Farm Crops'!$B$18:$N$28,L$5,0)  - VLOOKUP(L$4,'Farm Crops'!$B$4:$G$13,6,0)/1000*0.65*$C2086)</f>
        <v>22.997360703812337</v>
      </c>
      <c r="M2086" s="67">
        <f xml:space="preserve">   MAX(0, HLOOKUP(MONTH($B2086),'Farm Crops'!$B$18:$N$28,M$5,0)  - VLOOKUP(M$4,'Farm Crops'!$B$4:$G$13,6,0)/1000*0.65*$C2086)</f>
        <v>161.29560117302054</v>
      </c>
    </row>
    <row r="2087" spans="2:13" x14ac:dyDescent="0.2">
      <c r="B2087" s="4">
        <v>42564</v>
      </c>
      <c r="C2087" s="67">
        <f>'Observed Data'!$E2086</f>
        <v>0</v>
      </c>
      <c r="D2087" s="67">
        <f xml:space="preserve">   MAX(0, HLOOKUP(MONTH($B2087),'Farm Crops'!$B$18:$N$28,D$5,0)  - VLOOKUP(D$4,'Farm Crops'!$B$4:$G$13,6,0)/1000*0.65*$C2087)</f>
        <v>446.72111436950155</v>
      </c>
      <c r="E2087" s="67">
        <f xml:space="preserve">   MAX(0, HLOOKUP(MONTH($B2087),'Farm Crops'!$B$18:$N$28,E$5,0)  - VLOOKUP(E$4,'Farm Crops'!$B$4:$G$13,6,0)/1000*0.65*$C2087)</f>
        <v>323.48108504398834</v>
      </c>
      <c r="F2087" s="67">
        <f xml:space="preserve">   MAX(0, HLOOKUP(MONTH($B2087),'Farm Crops'!$B$18:$N$28,F$5,0)  - VLOOKUP(F$4,'Farm Crops'!$B$4:$G$13,6,0)/1000*0.65*$C2087)</f>
        <v>407.18763929618774</v>
      </c>
      <c r="G2087" s="67">
        <f xml:space="preserve">   MAX(0, HLOOKUP(MONTH($B2087),'Farm Crops'!$B$18:$N$28,G$5,0)  - VLOOKUP(G$4,'Farm Crops'!$B$4:$G$13,6,0)/1000*0.65*$C2087)</f>
        <v>99.422580645161304</v>
      </c>
      <c r="H2087" s="67">
        <f xml:space="preserve">   MAX(0, HLOOKUP(MONTH($B2087),'Farm Crops'!$B$18:$N$28,H$5,0)  - VLOOKUP(H$4,'Farm Crops'!$B$4:$G$13,6,0)/1000*0.65*$C2087)</f>
        <v>341.19149560117307</v>
      </c>
      <c r="I2087" s="67">
        <f xml:space="preserve">   MAX(0, HLOOKUP(MONTH($B2087),'Farm Crops'!$B$18:$N$28,I$5,0)  - VLOOKUP(I$4,'Farm Crops'!$B$4:$G$13,6,0)/1000*0.65*$C2087)</f>
        <v>512.45552785923758</v>
      </c>
      <c r="J2087" s="67">
        <f xml:space="preserve">   MAX(0, HLOOKUP(MONTH($B2087),'Farm Crops'!$B$18:$N$28,J$5,0)  - VLOOKUP(J$4,'Farm Crops'!$B$4:$G$13,6,0)/1000*0.65*$C2087)</f>
        <v>555.68812316715548</v>
      </c>
      <c r="K2087" s="67">
        <f xml:space="preserve">   MAX(0, HLOOKUP(MONTH($B2087),'Farm Crops'!$B$18:$N$28,K$5,0)  - VLOOKUP(K$4,'Farm Crops'!$B$4:$G$13,6,0)/1000*0.65*$C2087)</f>
        <v>129.10278592375366</v>
      </c>
      <c r="L2087" s="67">
        <f xml:space="preserve">   MAX(0, HLOOKUP(MONTH($B2087),'Farm Crops'!$B$18:$N$28,L$5,0)  - VLOOKUP(L$4,'Farm Crops'!$B$4:$G$13,6,0)/1000*0.65*$C2087)</f>
        <v>22.997360703812337</v>
      </c>
      <c r="M2087" s="67">
        <f xml:space="preserve">   MAX(0, HLOOKUP(MONTH($B2087),'Farm Crops'!$B$18:$N$28,M$5,0)  - VLOOKUP(M$4,'Farm Crops'!$B$4:$G$13,6,0)/1000*0.65*$C2087)</f>
        <v>161.29560117302054</v>
      </c>
    </row>
    <row r="2088" spans="2:13" x14ac:dyDescent="0.2">
      <c r="B2088" s="4">
        <v>42565</v>
      </c>
      <c r="C2088" s="67">
        <f>'Observed Data'!$E2087</f>
        <v>0</v>
      </c>
      <c r="D2088" s="67">
        <f xml:space="preserve">   MAX(0, HLOOKUP(MONTH($B2088),'Farm Crops'!$B$18:$N$28,D$5,0)  - VLOOKUP(D$4,'Farm Crops'!$B$4:$G$13,6,0)/1000*0.65*$C2088)</f>
        <v>446.72111436950155</v>
      </c>
      <c r="E2088" s="67">
        <f xml:space="preserve">   MAX(0, HLOOKUP(MONTH($B2088),'Farm Crops'!$B$18:$N$28,E$5,0)  - VLOOKUP(E$4,'Farm Crops'!$B$4:$G$13,6,0)/1000*0.65*$C2088)</f>
        <v>323.48108504398834</v>
      </c>
      <c r="F2088" s="67">
        <f xml:space="preserve">   MAX(0, HLOOKUP(MONTH($B2088),'Farm Crops'!$B$18:$N$28,F$5,0)  - VLOOKUP(F$4,'Farm Crops'!$B$4:$G$13,6,0)/1000*0.65*$C2088)</f>
        <v>407.18763929618774</v>
      </c>
      <c r="G2088" s="67">
        <f xml:space="preserve">   MAX(0, HLOOKUP(MONTH($B2088),'Farm Crops'!$B$18:$N$28,G$5,0)  - VLOOKUP(G$4,'Farm Crops'!$B$4:$G$13,6,0)/1000*0.65*$C2088)</f>
        <v>99.422580645161304</v>
      </c>
      <c r="H2088" s="67">
        <f xml:space="preserve">   MAX(0, HLOOKUP(MONTH($B2088),'Farm Crops'!$B$18:$N$28,H$5,0)  - VLOOKUP(H$4,'Farm Crops'!$B$4:$G$13,6,0)/1000*0.65*$C2088)</f>
        <v>341.19149560117307</v>
      </c>
      <c r="I2088" s="67">
        <f xml:space="preserve">   MAX(0, HLOOKUP(MONTH($B2088),'Farm Crops'!$B$18:$N$28,I$5,0)  - VLOOKUP(I$4,'Farm Crops'!$B$4:$G$13,6,0)/1000*0.65*$C2088)</f>
        <v>512.45552785923758</v>
      </c>
      <c r="J2088" s="67">
        <f xml:space="preserve">   MAX(0, HLOOKUP(MONTH($B2088),'Farm Crops'!$B$18:$N$28,J$5,0)  - VLOOKUP(J$4,'Farm Crops'!$B$4:$G$13,6,0)/1000*0.65*$C2088)</f>
        <v>555.68812316715548</v>
      </c>
      <c r="K2088" s="67">
        <f xml:space="preserve">   MAX(0, HLOOKUP(MONTH($B2088),'Farm Crops'!$B$18:$N$28,K$5,0)  - VLOOKUP(K$4,'Farm Crops'!$B$4:$G$13,6,0)/1000*0.65*$C2088)</f>
        <v>129.10278592375366</v>
      </c>
      <c r="L2088" s="67">
        <f xml:space="preserve">   MAX(0, HLOOKUP(MONTH($B2088),'Farm Crops'!$B$18:$N$28,L$5,0)  - VLOOKUP(L$4,'Farm Crops'!$B$4:$G$13,6,0)/1000*0.65*$C2088)</f>
        <v>22.997360703812337</v>
      </c>
      <c r="M2088" s="67">
        <f xml:space="preserve">   MAX(0, HLOOKUP(MONTH($B2088),'Farm Crops'!$B$18:$N$28,M$5,0)  - VLOOKUP(M$4,'Farm Crops'!$B$4:$G$13,6,0)/1000*0.65*$C2088)</f>
        <v>161.29560117302054</v>
      </c>
    </row>
    <row r="2089" spans="2:13" x14ac:dyDescent="0.2">
      <c r="B2089" s="4">
        <v>42566</v>
      </c>
      <c r="C2089" s="67">
        <f>'Observed Data'!$E2088</f>
        <v>0</v>
      </c>
      <c r="D2089" s="67">
        <f xml:space="preserve">   MAX(0, HLOOKUP(MONTH($B2089),'Farm Crops'!$B$18:$N$28,D$5,0)  - VLOOKUP(D$4,'Farm Crops'!$B$4:$G$13,6,0)/1000*0.65*$C2089)</f>
        <v>446.72111436950155</v>
      </c>
      <c r="E2089" s="67">
        <f xml:space="preserve">   MAX(0, HLOOKUP(MONTH($B2089),'Farm Crops'!$B$18:$N$28,E$5,0)  - VLOOKUP(E$4,'Farm Crops'!$B$4:$G$13,6,0)/1000*0.65*$C2089)</f>
        <v>323.48108504398834</v>
      </c>
      <c r="F2089" s="67">
        <f xml:space="preserve">   MAX(0, HLOOKUP(MONTH($B2089),'Farm Crops'!$B$18:$N$28,F$5,0)  - VLOOKUP(F$4,'Farm Crops'!$B$4:$G$13,6,0)/1000*0.65*$C2089)</f>
        <v>407.18763929618774</v>
      </c>
      <c r="G2089" s="67">
        <f xml:space="preserve">   MAX(0, HLOOKUP(MONTH($B2089),'Farm Crops'!$B$18:$N$28,G$5,0)  - VLOOKUP(G$4,'Farm Crops'!$B$4:$G$13,6,0)/1000*0.65*$C2089)</f>
        <v>99.422580645161304</v>
      </c>
      <c r="H2089" s="67">
        <f xml:space="preserve">   MAX(0, HLOOKUP(MONTH($B2089),'Farm Crops'!$B$18:$N$28,H$5,0)  - VLOOKUP(H$4,'Farm Crops'!$B$4:$G$13,6,0)/1000*0.65*$C2089)</f>
        <v>341.19149560117307</v>
      </c>
      <c r="I2089" s="67">
        <f xml:space="preserve">   MAX(0, HLOOKUP(MONTH($B2089),'Farm Crops'!$B$18:$N$28,I$5,0)  - VLOOKUP(I$4,'Farm Crops'!$B$4:$G$13,6,0)/1000*0.65*$C2089)</f>
        <v>512.45552785923758</v>
      </c>
      <c r="J2089" s="67">
        <f xml:space="preserve">   MAX(0, HLOOKUP(MONTH($B2089),'Farm Crops'!$B$18:$N$28,J$5,0)  - VLOOKUP(J$4,'Farm Crops'!$B$4:$G$13,6,0)/1000*0.65*$C2089)</f>
        <v>555.68812316715548</v>
      </c>
      <c r="K2089" s="67">
        <f xml:space="preserve">   MAX(0, HLOOKUP(MONTH($B2089),'Farm Crops'!$B$18:$N$28,K$5,0)  - VLOOKUP(K$4,'Farm Crops'!$B$4:$G$13,6,0)/1000*0.65*$C2089)</f>
        <v>129.10278592375366</v>
      </c>
      <c r="L2089" s="67">
        <f xml:space="preserve">   MAX(0, HLOOKUP(MONTH($B2089),'Farm Crops'!$B$18:$N$28,L$5,0)  - VLOOKUP(L$4,'Farm Crops'!$B$4:$G$13,6,0)/1000*0.65*$C2089)</f>
        <v>22.997360703812337</v>
      </c>
      <c r="M2089" s="67">
        <f xml:space="preserve">   MAX(0, HLOOKUP(MONTH($B2089),'Farm Crops'!$B$18:$N$28,M$5,0)  - VLOOKUP(M$4,'Farm Crops'!$B$4:$G$13,6,0)/1000*0.65*$C2089)</f>
        <v>161.29560117302054</v>
      </c>
    </row>
    <row r="2090" spans="2:13" x14ac:dyDescent="0.2">
      <c r="B2090" s="4">
        <v>42567</v>
      </c>
      <c r="C2090" s="67">
        <f>'Observed Data'!$E2089</f>
        <v>0</v>
      </c>
      <c r="D2090" s="67">
        <f xml:space="preserve">   MAX(0, HLOOKUP(MONTH($B2090),'Farm Crops'!$B$18:$N$28,D$5,0)  - VLOOKUP(D$4,'Farm Crops'!$B$4:$G$13,6,0)/1000*0.65*$C2090)</f>
        <v>446.72111436950155</v>
      </c>
      <c r="E2090" s="67">
        <f xml:space="preserve">   MAX(0, HLOOKUP(MONTH($B2090),'Farm Crops'!$B$18:$N$28,E$5,0)  - VLOOKUP(E$4,'Farm Crops'!$B$4:$G$13,6,0)/1000*0.65*$C2090)</f>
        <v>323.48108504398834</v>
      </c>
      <c r="F2090" s="67">
        <f xml:space="preserve">   MAX(0, HLOOKUP(MONTH($B2090),'Farm Crops'!$B$18:$N$28,F$5,0)  - VLOOKUP(F$4,'Farm Crops'!$B$4:$G$13,6,0)/1000*0.65*$C2090)</f>
        <v>407.18763929618774</v>
      </c>
      <c r="G2090" s="67">
        <f xml:space="preserve">   MAX(0, HLOOKUP(MONTH($B2090),'Farm Crops'!$B$18:$N$28,G$5,0)  - VLOOKUP(G$4,'Farm Crops'!$B$4:$G$13,6,0)/1000*0.65*$C2090)</f>
        <v>99.422580645161304</v>
      </c>
      <c r="H2090" s="67">
        <f xml:space="preserve">   MAX(0, HLOOKUP(MONTH($B2090),'Farm Crops'!$B$18:$N$28,H$5,0)  - VLOOKUP(H$4,'Farm Crops'!$B$4:$G$13,6,0)/1000*0.65*$C2090)</f>
        <v>341.19149560117307</v>
      </c>
      <c r="I2090" s="67">
        <f xml:space="preserve">   MAX(0, HLOOKUP(MONTH($B2090),'Farm Crops'!$B$18:$N$28,I$5,0)  - VLOOKUP(I$4,'Farm Crops'!$B$4:$G$13,6,0)/1000*0.65*$C2090)</f>
        <v>512.45552785923758</v>
      </c>
      <c r="J2090" s="67">
        <f xml:space="preserve">   MAX(0, HLOOKUP(MONTH($B2090),'Farm Crops'!$B$18:$N$28,J$5,0)  - VLOOKUP(J$4,'Farm Crops'!$B$4:$G$13,6,0)/1000*0.65*$C2090)</f>
        <v>555.68812316715548</v>
      </c>
      <c r="K2090" s="67">
        <f xml:space="preserve">   MAX(0, HLOOKUP(MONTH($B2090),'Farm Crops'!$B$18:$N$28,K$5,0)  - VLOOKUP(K$4,'Farm Crops'!$B$4:$G$13,6,0)/1000*0.65*$C2090)</f>
        <v>129.10278592375366</v>
      </c>
      <c r="L2090" s="67">
        <f xml:space="preserve">   MAX(0, HLOOKUP(MONTH($B2090),'Farm Crops'!$B$18:$N$28,L$5,0)  - VLOOKUP(L$4,'Farm Crops'!$B$4:$G$13,6,0)/1000*0.65*$C2090)</f>
        <v>22.997360703812337</v>
      </c>
      <c r="M2090" s="67">
        <f xml:space="preserve">   MAX(0, HLOOKUP(MONTH($B2090),'Farm Crops'!$B$18:$N$28,M$5,0)  - VLOOKUP(M$4,'Farm Crops'!$B$4:$G$13,6,0)/1000*0.65*$C2090)</f>
        <v>161.29560117302054</v>
      </c>
    </row>
    <row r="2091" spans="2:13" x14ac:dyDescent="0.2">
      <c r="B2091" s="4">
        <v>42568</v>
      </c>
      <c r="C2091" s="67">
        <f>'Observed Data'!$E2090</f>
        <v>0</v>
      </c>
      <c r="D2091" s="67">
        <f xml:space="preserve">   MAX(0, HLOOKUP(MONTH($B2091),'Farm Crops'!$B$18:$N$28,D$5,0)  - VLOOKUP(D$4,'Farm Crops'!$B$4:$G$13,6,0)/1000*0.65*$C2091)</f>
        <v>446.72111436950155</v>
      </c>
      <c r="E2091" s="67">
        <f xml:space="preserve">   MAX(0, HLOOKUP(MONTH($B2091),'Farm Crops'!$B$18:$N$28,E$5,0)  - VLOOKUP(E$4,'Farm Crops'!$B$4:$G$13,6,0)/1000*0.65*$C2091)</f>
        <v>323.48108504398834</v>
      </c>
      <c r="F2091" s="67">
        <f xml:space="preserve">   MAX(0, HLOOKUP(MONTH($B2091),'Farm Crops'!$B$18:$N$28,F$5,0)  - VLOOKUP(F$4,'Farm Crops'!$B$4:$G$13,6,0)/1000*0.65*$C2091)</f>
        <v>407.18763929618774</v>
      </c>
      <c r="G2091" s="67">
        <f xml:space="preserve">   MAX(0, HLOOKUP(MONTH($B2091),'Farm Crops'!$B$18:$N$28,G$5,0)  - VLOOKUP(G$4,'Farm Crops'!$B$4:$G$13,6,0)/1000*0.65*$C2091)</f>
        <v>99.422580645161304</v>
      </c>
      <c r="H2091" s="67">
        <f xml:space="preserve">   MAX(0, HLOOKUP(MONTH($B2091),'Farm Crops'!$B$18:$N$28,H$5,0)  - VLOOKUP(H$4,'Farm Crops'!$B$4:$G$13,6,0)/1000*0.65*$C2091)</f>
        <v>341.19149560117307</v>
      </c>
      <c r="I2091" s="67">
        <f xml:space="preserve">   MAX(0, HLOOKUP(MONTH($B2091),'Farm Crops'!$B$18:$N$28,I$5,0)  - VLOOKUP(I$4,'Farm Crops'!$B$4:$G$13,6,0)/1000*0.65*$C2091)</f>
        <v>512.45552785923758</v>
      </c>
      <c r="J2091" s="67">
        <f xml:space="preserve">   MAX(0, HLOOKUP(MONTH($B2091),'Farm Crops'!$B$18:$N$28,J$5,0)  - VLOOKUP(J$4,'Farm Crops'!$B$4:$G$13,6,0)/1000*0.65*$C2091)</f>
        <v>555.68812316715548</v>
      </c>
      <c r="K2091" s="67">
        <f xml:space="preserve">   MAX(0, HLOOKUP(MONTH($B2091),'Farm Crops'!$B$18:$N$28,K$5,0)  - VLOOKUP(K$4,'Farm Crops'!$B$4:$G$13,6,0)/1000*0.65*$C2091)</f>
        <v>129.10278592375366</v>
      </c>
      <c r="L2091" s="67">
        <f xml:space="preserve">   MAX(0, HLOOKUP(MONTH($B2091),'Farm Crops'!$B$18:$N$28,L$5,0)  - VLOOKUP(L$4,'Farm Crops'!$B$4:$G$13,6,0)/1000*0.65*$C2091)</f>
        <v>22.997360703812337</v>
      </c>
      <c r="M2091" s="67">
        <f xml:space="preserve">   MAX(0, HLOOKUP(MONTH($B2091),'Farm Crops'!$B$18:$N$28,M$5,0)  - VLOOKUP(M$4,'Farm Crops'!$B$4:$G$13,6,0)/1000*0.65*$C2091)</f>
        <v>161.29560117302054</v>
      </c>
    </row>
    <row r="2092" spans="2:13" x14ac:dyDescent="0.2">
      <c r="B2092" s="4">
        <v>42569</v>
      </c>
      <c r="C2092" s="67">
        <f>'Observed Data'!$E2091</f>
        <v>0</v>
      </c>
      <c r="D2092" s="67">
        <f xml:space="preserve">   MAX(0, HLOOKUP(MONTH($B2092),'Farm Crops'!$B$18:$N$28,D$5,0)  - VLOOKUP(D$4,'Farm Crops'!$B$4:$G$13,6,0)/1000*0.65*$C2092)</f>
        <v>446.72111436950155</v>
      </c>
      <c r="E2092" s="67">
        <f xml:space="preserve">   MAX(0, HLOOKUP(MONTH($B2092),'Farm Crops'!$B$18:$N$28,E$5,0)  - VLOOKUP(E$4,'Farm Crops'!$B$4:$G$13,6,0)/1000*0.65*$C2092)</f>
        <v>323.48108504398834</v>
      </c>
      <c r="F2092" s="67">
        <f xml:space="preserve">   MAX(0, HLOOKUP(MONTH($B2092),'Farm Crops'!$B$18:$N$28,F$5,0)  - VLOOKUP(F$4,'Farm Crops'!$B$4:$G$13,6,0)/1000*0.65*$C2092)</f>
        <v>407.18763929618774</v>
      </c>
      <c r="G2092" s="67">
        <f xml:space="preserve">   MAX(0, HLOOKUP(MONTH($B2092),'Farm Crops'!$B$18:$N$28,G$5,0)  - VLOOKUP(G$4,'Farm Crops'!$B$4:$G$13,6,0)/1000*0.65*$C2092)</f>
        <v>99.422580645161304</v>
      </c>
      <c r="H2092" s="67">
        <f xml:space="preserve">   MAX(0, HLOOKUP(MONTH($B2092),'Farm Crops'!$B$18:$N$28,H$5,0)  - VLOOKUP(H$4,'Farm Crops'!$B$4:$G$13,6,0)/1000*0.65*$C2092)</f>
        <v>341.19149560117307</v>
      </c>
      <c r="I2092" s="67">
        <f xml:space="preserve">   MAX(0, HLOOKUP(MONTH($B2092),'Farm Crops'!$B$18:$N$28,I$5,0)  - VLOOKUP(I$4,'Farm Crops'!$B$4:$G$13,6,0)/1000*0.65*$C2092)</f>
        <v>512.45552785923758</v>
      </c>
      <c r="J2092" s="67">
        <f xml:space="preserve">   MAX(0, HLOOKUP(MONTH($B2092),'Farm Crops'!$B$18:$N$28,J$5,0)  - VLOOKUP(J$4,'Farm Crops'!$B$4:$G$13,6,0)/1000*0.65*$C2092)</f>
        <v>555.68812316715548</v>
      </c>
      <c r="K2092" s="67">
        <f xml:space="preserve">   MAX(0, HLOOKUP(MONTH($B2092),'Farm Crops'!$B$18:$N$28,K$5,0)  - VLOOKUP(K$4,'Farm Crops'!$B$4:$G$13,6,0)/1000*0.65*$C2092)</f>
        <v>129.10278592375366</v>
      </c>
      <c r="L2092" s="67">
        <f xml:space="preserve">   MAX(0, HLOOKUP(MONTH($B2092),'Farm Crops'!$B$18:$N$28,L$5,0)  - VLOOKUP(L$4,'Farm Crops'!$B$4:$G$13,6,0)/1000*0.65*$C2092)</f>
        <v>22.997360703812337</v>
      </c>
      <c r="M2092" s="67">
        <f xml:space="preserve">   MAX(0, HLOOKUP(MONTH($B2092),'Farm Crops'!$B$18:$N$28,M$5,0)  - VLOOKUP(M$4,'Farm Crops'!$B$4:$G$13,6,0)/1000*0.65*$C2092)</f>
        <v>161.29560117302054</v>
      </c>
    </row>
    <row r="2093" spans="2:13" x14ac:dyDescent="0.2">
      <c r="B2093" s="4">
        <v>42570</v>
      </c>
      <c r="C2093" s="67">
        <f>'Observed Data'!$E2092</f>
        <v>0</v>
      </c>
      <c r="D2093" s="67">
        <f xml:space="preserve">   MAX(0, HLOOKUP(MONTH($B2093),'Farm Crops'!$B$18:$N$28,D$5,0)  - VLOOKUP(D$4,'Farm Crops'!$B$4:$G$13,6,0)/1000*0.65*$C2093)</f>
        <v>446.72111436950155</v>
      </c>
      <c r="E2093" s="67">
        <f xml:space="preserve">   MAX(0, HLOOKUP(MONTH($B2093),'Farm Crops'!$B$18:$N$28,E$5,0)  - VLOOKUP(E$4,'Farm Crops'!$B$4:$G$13,6,0)/1000*0.65*$C2093)</f>
        <v>323.48108504398834</v>
      </c>
      <c r="F2093" s="67">
        <f xml:space="preserve">   MAX(0, HLOOKUP(MONTH($B2093),'Farm Crops'!$B$18:$N$28,F$5,0)  - VLOOKUP(F$4,'Farm Crops'!$B$4:$G$13,6,0)/1000*0.65*$C2093)</f>
        <v>407.18763929618774</v>
      </c>
      <c r="G2093" s="67">
        <f xml:space="preserve">   MAX(0, HLOOKUP(MONTH($B2093),'Farm Crops'!$B$18:$N$28,G$5,0)  - VLOOKUP(G$4,'Farm Crops'!$B$4:$G$13,6,0)/1000*0.65*$C2093)</f>
        <v>99.422580645161304</v>
      </c>
      <c r="H2093" s="67">
        <f xml:space="preserve">   MAX(0, HLOOKUP(MONTH($B2093),'Farm Crops'!$B$18:$N$28,H$5,0)  - VLOOKUP(H$4,'Farm Crops'!$B$4:$G$13,6,0)/1000*0.65*$C2093)</f>
        <v>341.19149560117307</v>
      </c>
      <c r="I2093" s="67">
        <f xml:space="preserve">   MAX(0, HLOOKUP(MONTH($B2093),'Farm Crops'!$B$18:$N$28,I$5,0)  - VLOOKUP(I$4,'Farm Crops'!$B$4:$G$13,6,0)/1000*0.65*$C2093)</f>
        <v>512.45552785923758</v>
      </c>
      <c r="J2093" s="67">
        <f xml:space="preserve">   MAX(0, HLOOKUP(MONTH($B2093),'Farm Crops'!$B$18:$N$28,J$5,0)  - VLOOKUP(J$4,'Farm Crops'!$B$4:$G$13,6,0)/1000*0.65*$C2093)</f>
        <v>555.68812316715548</v>
      </c>
      <c r="K2093" s="67">
        <f xml:space="preserve">   MAX(0, HLOOKUP(MONTH($B2093),'Farm Crops'!$B$18:$N$28,K$5,0)  - VLOOKUP(K$4,'Farm Crops'!$B$4:$G$13,6,0)/1000*0.65*$C2093)</f>
        <v>129.10278592375366</v>
      </c>
      <c r="L2093" s="67">
        <f xml:space="preserve">   MAX(0, HLOOKUP(MONTH($B2093),'Farm Crops'!$B$18:$N$28,L$5,0)  - VLOOKUP(L$4,'Farm Crops'!$B$4:$G$13,6,0)/1000*0.65*$C2093)</f>
        <v>22.997360703812337</v>
      </c>
      <c r="M2093" s="67">
        <f xml:space="preserve">   MAX(0, HLOOKUP(MONTH($B2093),'Farm Crops'!$B$18:$N$28,M$5,0)  - VLOOKUP(M$4,'Farm Crops'!$B$4:$G$13,6,0)/1000*0.65*$C2093)</f>
        <v>161.29560117302054</v>
      </c>
    </row>
    <row r="2094" spans="2:13" x14ac:dyDescent="0.2">
      <c r="B2094" s="4">
        <v>42571</v>
      </c>
      <c r="C2094" s="67">
        <f>'Observed Data'!$E2093</f>
        <v>0</v>
      </c>
      <c r="D2094" s="67">
        <f xml:space="preserve">   MAX(0, HLOOKUP(MONTH($B2094),'Farm Crops'!$B$18:$N$28,D$5,0)  - VLOOKUP(D$4,'Farm Crops'!$B$4:$G$13,6,0)/1000*0.65*$C2094)</f>
        <v>446.72111436950155</v>
      </c>
      <c r="E2094" s="67">
        <f xml:space="preserve">   MAX(0, HLOOKUP(MONTH($B2094),'Farm Crops'!$B$18:$N$28,E$5,0)  - VLOOKUP(E$4,'Farm Crops'!$B$4:$G$13,6,0)/1000*0.65*$C2094)</f>
        <v>323.48108504398834</v>
      </c>
      <c r="F2094" s="67">
        <f xml:space="preserve">   MAX(0, HLOOKUP(MONTH($B2094),'Farm Crops'!$B$18:$N$28,F$5,0)  - VLOOKUP(F$4,'Farm Crops'!$B$4:$G$13,6,0)/1000*0.65*$C2094)</f>
        <v>407.18763929618774</v>
      </c>
      <c r="G2094" s="67">
        <f xml:space="preserve">   MAX(0, HLOOKUP(MONTH($B2094),'Farm Crops'!$B$18:$N$28,G$5,0)  - VLOOKUP(G$4,'Farm Crops'!$B$4:$G$13,6,0)/1000*0.65*$C2094)</f>
        <v>99.422580645161304</v>
      </c>
      <c r="H2094" s="67">
        <f xml:space="preserve">   MAX(0, HLOOKUP(MONTH($B2094),'Farm Crops'!$B$18:$N$28,H$5,0)  - VLOOKUP(H$4,'Farm Crops'!$B$4:$G$13,6,0)/1000*0.65*$C2094)</f>
        <v>341.19149560117307</v>
      </c>
      <c r="I2094" s="67">
        <f xml:space="preserve">   MAX(0, HLOOKUP(MONTH($B2094),'Farm Crops'!$B$18:$N$28,I$5,0)  - VLOOKUP(I$4,'Farm Crops'!$B$4:$G$13,6,0)/1000*0.65*$C2094)</f>
        <v>512.45552785923758</v>
      </c>
      <c r="J2094" s="67">
        <f xml:space="preserve">   MAX(0, HLOOKUP(MONTH($B2094),'Farm Crops'!$B$18:$N$28,J$5,0)  - VLOOKUP(J$4,'Farm Crops'!$B$4:$G$13,6,0)/1000*0.65*$C2094)</f>
        <v>555.68812316715548</v>
      </c>
      <c r="K2094" s="67">
        <f xml:space="preserve">   MAX(0, HLOOKUP(MONTH($B2094),'Farm Crops'!$B$18:$N$28,K$5,0)  - VLOOKUP(K$4,'Farm Crops'!$B$4:$G$13,6,0)/1000*0.65*$C2094)</f>
        <v>129.10278592375366</v>
      </c>
      <c r="L2094" s="67">
        <f xml:space="preserve">   MAX(0, HLOOKUP(MONTH($B2094),'Farm Crops'!$B$18:$N$28,L$5,0)  - VLOOKUP(L$4,'Farm Crops'!$B$4:$G$13,6,0)/1000*0.65*$C2094)</f>
        <v>22.997360703812337</v>
      </c>
      <c r="M2094" s="67">
        <f xml:space="preserve">   MAX(0, HLOOKUP(MONTH($B2094),'Farm Crops'!$B$18:$N$28,M$5,0)  - VLOOKUP(M$4,'Farm Crops'!$B$4:$G$13,6,0)/1000*0.65*$C2094)</f>
        <v>161.29560117302054</v>
      </c>
    </row>
    <row r="2095" spans="2:13" x14ac:dyDescent="0.2">
      <c r="B2095" s="4">
        <v>42572</v>
      </c>
      <c r="C2095" s="67">
        <f>'Observed Data'!$E2094</f>
        <v>0</v>
      </c>
      <c r="D2095" s="67">
        <f xml:space="preserve">   MAX(0, HLOOKUP(MONTH($B2095),'Farm Crops'!$B$18:$N$28,D$5,0)  - VLOOKUP(D$4,'Farm Crops'!$B$4:$G$13,6,0)/1000*0.65*$C2095)</f>
        <v>446.72111436950155</v>
      </c>
      <c r="E2095" s="67">
        <f xml:space="preserve">   MAX(0, HLOOKUP(MONTH($B2095),'Farm Crops'!$B$18:$N$28,E$5,0)  - VLOOKUP(E$4,'Farm Crops'!$B$4:$G$13,6,0)/1000*0.65*$C2095)</f>
        <v>323.48108504398834</v>
      </c>
      <c r="F2095" s="67">
        <f xml:space="preserve">   MAX(0, HLOOKUP(MONTH($B2095),'Farm Crops'!$B$18:$N$28,F$5,0)  - VLOOKUP(F$4,'Farm Crops'!$B$4:$G$13,6,0)/1000*0.65*$C2095)</f>
        <v>407.18763929618774</v>
      </c>
      <c r="G2095" s="67">
        <f xml:space="preserve">   MAX(0, HLOOKUP(MONTH($B2095),'Farm Crops'!$B$18:$N$28,G$5,0)  - VLOOKUP(G$4,'Farm Crops'!$B$4:$G$13,6,0)/1000*0.65*$C2095)</f>
        <v>99.422580645161304</v>
      </c>
      <c r="H2095" s="67">
        <f xml:space="preserve">   MAX(0, HLOOKUP(MONTH($B2095),'Farm Crops'!$B$18:$N$28,H$5,0)  - VLOOKUP(H$4,'Farm Crops'!$B$4:$G$13,6,0)/1000*0.65*$C2095)</f>
        <v>341.19149560117307</v>
      </c>
      <c r="I2095" s="67">
        <f xml:space="preserve">   MAX(0, HLOOKUP(MONTH($B2095),'Farm Crops'!$B$18:$N$28,I$5,0)  - VLOOKUP(I$4,'Farm Crops'!$B$4:$G$13,6,0)/1000*0.65*$C2095)</f>
        <v>512.45552785923758</v>
      </c>
      <c r="J2095" s="67">
        <f xml:space="preserve">   MAX(0, HLOOKUP(MONTH($B2095),'Farm Crops'!$B$18:$N$28,J$5,0)  - VLOOKUP(J$4,'Farm Crops'!$B$4:$G$13,6,0)/1000*0.65*$C2095)</f>
        <v>555.68812316715548</v>
      </c>
      <c r="K2095" s="67">
        <f xml:space="preserve">   MAX(0, HLOOKUP(MONTH($B2095),'Farm Crops'!$B$18:$N$28,K$5,0)  - VLOOKUP(K$4,'Farm Crops'!$B$4:$G$13,6,0)/1000*0.65*$C2095)</f>
        <v>129.10278592375366</v>
      </c>
      <c r="L2095" s="67">
        <f xml:space="preserve">   MAX(0, HLOOKUP(MONTH($B2095),'Farm Crops'!$B$18:$N$28,L$5,0)  - VLOOKUP(L$4,'Farm Crops'!$B$4:$G$13,6,0)/1000*0.65*$C2095)</f>
        <v>22.997360703812337</v>
      </c>
      <c r="M2095" s="67">
        <f xml:space="preserve">   MAX(0, HLOOKUP(MONTH($B2095),'Farm Crops'!$B$18:$N$28,M$5,0)  - VLOOKUP(M$4,'Farm Crops'!$B$4:$G$13,6,0)/1000*0.65*$C2095)</f>
        <v>161.29560117302054</v>
      </c>
    </row>
    <row r="2096" spans="2:13" x14ac:dyDescent="0.2">
      <c r="B2096" s="4">
        <v>42573</v>
      </c>
      <c r="C2096" s="67">
        <f>'Observed Data'!$E2095</f>
        <v>0</v>
      </c>
      <c r="D2096" s="67">
        <f xml:space="preserve">   MAX(0, HLOOKUP(MONTH($B2096),'Farm Crops'!$B$18:$N$28,D$5,0)  - VLOOKUP(D$4,'Farm Crops'!$B$4:$G$13,6,0)/1000*0.65*$C2096)</f>
        <v>446.72111436950155</v>
      </c>
      <c r="E2096" s="67">
        <f xml:space="preserve">   MAX(0, HLOOKUP(MONTH($B2096),'Farm Crops'!$B$18:$N$28,E$5,0)  - VLOOKUP(E$4,'Farm Crops'!$B$4:$G$13,6,0)/1000*0.65*$C2096)</f>
        <v>323.48108504398834</v>
      </c>
      <c r="F2096" s="67">
        <f xml:space="preserve">   MAX(0, HLOOKUP(MONTH($B2096),'Farm Crops'!$B$18:$N$28,F$5,0)  - VLOOKUP(F$4,'Farm Crops'!$B$4:$G$13,6,0)/1000*0.65*$C2096)</f>
        <v>407.18763929618774</v>
      </c>
      <c r="G2096" s="67">
        <f xml:space="preserve">   MAX(0, HLOOKUP(MONTH($B2096),'Farm Crops'!$B$18:$N$28,G$5,0)  - VLOOKUP(G$4,'Farm Crops'!$B$4:$G$13,6,0)/1000*0.65*$C2096)</f>
        <v>99.422580645161304</v>
      </c>
      <c r="H2096" s="67">
        <f xml:space="preserve">   MAX(0, HLOOKUP(MONTH($B2096),'Farm Crops'!$B$18:$N$28,H$5,0)  - VLOOKUP(H$4,'Farm Crops'!$B$4:$G$13,6,0)/1000*0.65*$C2096)</f>
        <v>341.19149560117307</v>
      </c>
      <c r="I2096" s="67">
        <f xml:space="preserve">   MAX(0, HLOOKUP(MONTH($B2096),'Farm Crops'!$B$18:$N$28,I$5,0)  - VLOOKUP(I$4,'Farm Crops'!$B$4:$G$13,6,0)/1000*0.65*$C2096)</f>
        <v>512.45552785923758</v>
      </c>
      <c r="J2096" s="67">
        <f xml:space="preserve">   MAX(0, HLOOKUP(MONTH($B2096),'Farm Crops'!$B$18:$N$28,J$5,0)  - VLOOKUP(J$4,'Farm Crops'!$B$4:$G$13,6,0)/1000*0.65*$C2096)</f>
        <v>555.68812316715548</v>
      </c>
      <c r="K2096" s="67">
        <f xml:space="preserve">   MAX(0, HLOOKUP(MONTH($B2096),'Farm Crops'!$B$18:$N$28,K$5,0)  - VLOOKUP(K$4,'Farm Crops'!$B$4:$G$13,6,0)/1000*0.65*$C2096)</f>
        <v>129.10278592375366</v>
      </c>
      <c r="L2096" s="67">
        <f xml:space="preserve">   MAX(0, HLOOKUP(MONTH($B2096),'Farm Crops'!$B$18:$N$28,L$5,0)  - VLOOKUP(L$4,'Farm Crops'!$B$4:$G$13,6,0)/1000*0.65*$C2096)</f>
        <v>22.997360703812337</v>
      </c>
      <c r="M2096" s="67">
        <f xml:space="preserve">   MAX(0, HLOOKUP(MONTH($B2096),'Farm Crops'!$B$18:$N$28,M$5,0)  - VLOOKUP(M$4,'Farm Crops'!$B$4:$G$13,6,0)/1000*0.65*$C2096)</f>
        <v>161.29560117302054</v>
      </c>
    </row>
    <row r="2097" spans="2:13" x14ac:dyDescent="0.2">
      <c r="B2097" s="4">
        <v>42574</v>
      </c>
      <c r="C2097" s="67">
        <f>'Observed Data'!$E2096</f>
        <v>32</v>
      </c>
      <c r="D2097" s="67">
        <f xml:space="preserve">   MAX(0, HLOOKUP(MONTH($B2097),'Farm Crops'!$B$18:$N$28,D$5,0)  - VLOOKUP(D$4,'Farm Crops'!$B$4:$G$13,6,0)/1000*0.65*$C2097)</f>
        <v>0</v>
      </c>
      <c r="E2097" s="67">
        <f xml:space="preserve">   MAX(0, HLOOKUP(MONTH($B2097),'Farm Crops'!$B$18:$N$28,E$5,0)  - VLOOKUP(E$4,'Farm Crops'!$B$4:$G$13,6,0)/1000*0.65*$C2097)</f>
        <v>0</v>
      </c>
      <c r="F2097" s="67">
        <f xml:space="preserve">   MAX(0, HLOOKUP(MONTH($B2097),'Farm Crops'!$B$18:$N$28,F$5,0)  - VLOOKUP(F$4,'Farm Crops'!$B$4:$G$13,6,0)/1000*0.65*$C2097)</f>
        <v>0</v>
      </c>
      <c r="G2097" s="67">
        <f xml:space="preserve">   MAX(0, HLOOKUP(MONTH($B2097),'Farm Crops'!$B$18:$N$28,G$5,0)  - VLOOKUP(G$4,'Farm Crops'!$B$4:$G$13,6,0)/1000*0.65*$C2097)</f>
        <v>0</v>
      </c>
      <c r="H2097" s="67">
        <f xml:space="preserve">   MAX(0, HLOOKUP(MONTH($B2097),'Farm Crops'!$B$18:$N$28,H$5,0)  - VLOOKUP(H$4,'Farm Crops'!$B$4:$G$13,6,0)/1000*0.65*$C2097)</f>
        <v>0</v>
      </c>
      <c r="I2097" s="67">
        <f xml:space="preserve">   MAX(0, HLOOKUP(MONTH($B2097),'Farm Crops'!$B$18:$N$28,I$5,0)  - VLOOKUP(I$4,'Farm Crops'!$B$4:$G$13,6,0)/1000*0.65*$C2097)</f>
        <v>0</v>
      </c>
      <c r="J2097" s="67">
        <f xml:space="preserve">   MAX(0, HLOOKUP(MONTH($B2097),'Farm Crops'!$B$18:$N$28,J$5,0)  - VLOOKUP(J$4,'Farm Crops'!$B$4:$G$13,6,0)/1000*0.65*$C2097)</f>
        <v>0</v>
      </c>
      <c r="K2097" s="67">
        <f xml:space="preserve">   MAX(0, HLOOKUP(MONTH($B2097),'Farm Crops'!$B$18:$N$28,K$5,0)  - VLOOKUP(K$4,'Farm Crops'!$B$4:$G$13,6,0)/1000*0.65*$C2097)</f>
        <v>0</v>
      </c>
      <c r="L2097" s="67">
        <f xml:space="preserve">   MAX(0, HLOOKUP(MONTH($B2097),'Farm Crops'!$B$18:$N$28,L$5,0)  - VLOOKUP(L$4,'Farm Crops'!$B$4:$G$13,6,0)/1000*0.65*$C2097)</f>
        <v>0</v>
      </c>
      <c r="M2097" s="67">
        <f xml:space="preserve">   MAX(0, HLOOKUP(MONTH($B2097),'Farm Crops'!$B$18:$N$28,M$5,0)  - VLOOKUP(M$4,'Farm Crops'!$B$4:$G$13,6,0)/1000*0.65*$C2097)</f>
        <v>0</v>
      </c>
    </row>
    <row r="2098" spans="2:13" x14ac:dyDescent="0.2">
      <c r="B2098" s="4">
        <v>42575</v>
      </c>
      <c r="C2098" s="67">
        <f>'Observed Data'!$E2097</f>
        <v>0</v>
      </c>
      <c r="D2098" s="67">
        <f xml:space="preserve">   MAX(0, HLOOKUP(MONTH($B2098),'Farm Crops'!$B$18:$N$28,D$5,0)  - VLOOKUP(D$4,'Farm Crops'!$B$4:$G$13,6,0)/1000*0.65*$C2098)</f>
        <v>446.72111436950155</v>
      </c>
      <c r="E2098" s="67">
        <f xml:space="preserve">   MAX(0, HLOOKUP(MONTH($B2098),'Farm Crops'!$B$18:$N$28,E$5,0)  - VLOOKUP(E$4,'Farm Crops'!$B$4:$G$13,6,0)/1000*0.65*$C2098)</f>
        <v>323.48108504398834</v>
      </c>
      <c r="F2098" s="67">
        <f xml:space="preserve">   MAX(0, HLOOKUP(MONTH($B2098),'Farm Crops'!$B$18:$N$28,F$5,0)  - VLOOKUP(F$4,'Farm Crops'!$B$4:$G$13,6,0)/1000*0.65*$C2098)</f>
        <v>407.18763929618774</v>
      </c>
      <c r="G2098" s="67">
        <f xml:space="preserve">   MAX(0, HLOOKUP(MONTH($B2098),'Farm Crops'!$B$18:$N$28,G$5,0)  - VLOOKUP(G$4,'Farm Crops'!$B$4:$G$13,6,0)/1000*0.65*$C2098)</f>
        <v>99.422580645161304</v>
      </c>
      <c r="H2098" s="67">
        <f xml:space="preserve">   MAX(0, HLOOKUP(MONTH($B2098),'Farm Crops'!$B$18:$N$28,H$5,0)  - VLOOKUP(H$4,'Farm Crops'!$B$4:$G$13,6,0)/1000*0.65*$C2098)</f>
        <v>341.19149560117307</v>
      </c>
      <c r="I2098" s="67">
        <f xml:space="preserve">   MAX(0, HLOOKUP(MONTH($B2098),'Farm Crops'!$B$18:$N$28,I$5,0)  - VLOOKUP(I$4,'Farm Crops'!$B$4:$G$13,6,0)/1000*0.65*$C2098)</f>
        <v>512.45552785923758</v>
      </c>
      <c r="J2098" s="67">
        <f xml:space="preserve">   MAX(0, HLOOKUP(MONTH($B2098),'Farm Crops'!$B$18:$N$28,J$5,0)  - VLOOKUP(J$4,'Farm Crops'!$B$4:$G$13,6,0)/1000*0.65*$C2098)</f>
        <v>555.68812316715548</v>
      </c>
      <c r="K2098" s="67">
        <f xml:space="preserve">   MAX(0, HLOOKUP(MONTH($B2098),'Farm Crops'!$B$18:$N$28,K$5,0)  - VLOOKUP(K$4,'Farm Crops'!$B$4:$G$13,6,0)/1000*0.65*$C2098)</f>
        <v>129.10278592375366</v>
      </c>
      <c r="L2098" s="67">
        <f xml:space="preserve">   MAX(0, HLOOKUP(MONTH($B2098),'Farm Crops'!$B$18:$N$28,L$5,0)  - VLOOKUP(L$4,'Farm Crops'!$B$4:$G$13,6,0)/1000*0.65*$C2098)</f>
        <v>22.997360703812337</v>
      </c>
      <c r="M2098" s="67">
        <f xml:space="preserve">   MAX(0, HLOOKUP(MONTH($B2098),'Farm Crops'!$B$18:$N$28,M$5,0)  - VLOOKUP(M$4,'Farm Crops'!$B$4:$G$13,6,0)/1000*0.65*$C2098)</f>
        <v>161.29560117302054</v>
      </c>
    </row>
    <row r="2099" spans="2:13" x14ac:dyDescent="0.2">
      <c r="B2099" s="4">
        <v>42576</v>
      </c>
      <c r="C2099" s="67">
        <f>'Observed Data'!$E2098</f>
        <v>0</v>
      </c>
      <c r="D2099" s="67">
        <f xml:space="preserve">   MAX(0, HLOOKUP(MONTH($B2099),'Farm Crops'!$B$18:$N$28,D$5,0)  - VLOOKUP(D$4,'Farm Crops'!$B$4:$G$13,6,0)/1000*0.65*$C2099)</f>
        <v>446.72111436950155</v>
      </c>
      <c r="E2099" s="67">
        <f xml:space="preserve">   MAX(0, HLOOKUP(MONTH($B2099),'Farm Crops'!$B$18:$N$28,E$5,0)  - VLOOKUP(E$4,'Farm Crops'!$B$4:$G$13,6,0)/1000*0.65*$C2099)</f>
        <v>323.48108504398834</v>
      </c>
      <c r="F2099" s="67">
        <f xml:space="preserve">   MAX(0, HLOOKUP(MONTH($B2099),'Farm Crops'!$B$18:$N$28,F$5,0)  - VLOOKUP(F$4,'Farm Crops'!$B$4:$G$13,6,0)/1000*0.65*$C2099)</f>
        <v>407.18763929618774</v>
      </c>
      <c r="G2099" s="67">
        <f xml:space="preserve">   MAX(0, HLOOKUP(MONTH($B2099),'Farm Crops'!$B$18:$N$28,G$5,0)  - VLOOKUP(G$4,'Farm Crops'!$B$4:$G$13,6,0)/1000*0.65*$C2099)</f>
        <v>99.422580645161304</v>
      </c>
      <c r="H2099" s="67">
        <f xml:space="preserve">   MAX(0, HLOOKUP(MONTH($B2099),'Farm Crops'!$B$18:$N$28,H$5,0)  - VLOOKUP(H$4,'Farm Crops'!$B$4:$G$13,6,0)/1000*0.65*$C2099)</f>
        <v>341.19149560117307</v>
      </c>
      <c r="I2099" s="67">
        <f xml:space="preserve">   MAX(0, HLOOKUP(MONTH($B2099),'Farm Crops'!$B$18:$N$28,I$5,0)  - VLOOKUP(I$4,'Farm Crops'!$B$4:$G$13,6,0)/1000*0.65*$C2099)</f>
        <v>512.45552785923758</v>
      </c>
      <c r="J2099" s="67">
        <f xml:space="preserve">   MAX(0, HLOOKUP(MONTH($B2099),'Farm Crops'!$B$18:$N$28,J$5,0)  - VLOOKUP(J$4,'Farm Crops'!$B$4:$G$13,6,0)/1000*0.65*$C2099)</f>
        <v>555.68812316715548</v>
      </c>
      <c r="K2099" s="67">
        <f xml:space="preserve">   MAX(0, HLOOKUP(MONTH($B2099),'Farm Crops'!$B$18:$N$28,K$5,0)  - VLOOKUP(K$4,'Farm Crops'!$B$4:$G$13,6,0)/1000*0.65*$C2099)</f>
        <v>129.10278592375366</v>
      </c>
      <c r="L2099" s="67">
        <f xml:space="preserve">   MAX(0, HLOOKUP(MONTH($B2099),'Farm Crops'!$B$18:$N$28,L$5,0)  - VLOOKUP(L$4,'Farm Crops'!$B$4:$G$13,6,0)/1000*0.65*$C2099)</f>
        <v>22.997360703812337</v>
      </c>
      <c r="M2099" s="67">
        <f xml:space="preserve">   MAX(0, HLOOKUP(MONTH($B2099),'Farm Crops'!$B$18:$N$28,M$5,0)  - VLOOKUP(M$4,'Farm Crops'!$B$4:$G$13,6,0)/1000*0.65*$C2099)</f>
        <v>161.29560117302054</v>
      </c>
    </row>
    <row r="2100" spans="2:13" x14ac:dyDescent="0.2">
      <c r="B2100" s="4">
        <v>42577</v>
      </c>
      <c r="C2100" s="67">
        <f>'Observed Data'!$E2099</f>
        <v>0</v>
      </c>
      <c r="D2100" s="67">
        <f xml:space="preserve">   MAX(0, HLOOKUP(MONTH($B2100),'Farm Crops'!$B$18:$N$28,D$5,0)  - VLOOKUP(D$4,'Farm Crops'!$B$4:$G$13,6,0)/1000*0.65*$C2100)</f>
        <v>446.72111436950155</v>
      </c>
      <c r="E2100" s="67">
        <f xml:space="preserve">   MAX(0, HLOOKUP(MONTH($B2100),'Farm Crops'!$B$18:$N$28,E$5,0)  - VLOOKUP(E$4,'Farm Crops'!$B$4:$G$13,6,0)/1000*0.65*$C2100)</f>
        <v>323.48108504398834</v>
      </c>
      <c r="F2100" s="67">
        <f xml:space="preserve">   MAX(0, HLOOKUP(MONTH($B2100),'Farm Crops'!$B$18:$N$28,F$5,0)  - VLOOKUP(F$4,'Farm Crops'!$B$4:$G$13,6,0)/1000*0.65*$C2100)</f>
        <v>407.18763929618774</v>
      </c>
      <c r="G2100" s="67">
        <f xml:space="preserve">   MAX(0, HLOOKUP(MONTH($B2100),'Farm Crops'!$B$18:$N$28,G$5,0)  - VLOOKUP(G$4,'Farm Crops'!$B$4:$G$13,6,0)/1000*0.65*$C2100)</f>
        <v>99.422580645161304</v>
      </c>
      <c r="H2100" s="67">
        <f xml:space="preserve">   MAX(0, HLOOKUP(MONTH($B2100),'Farm Crops'!$B$18:$N$28,H$5,0)  - VLOOKUP(H$4,'Farm Crops'!$B$4:$G$13,6,0)/1000*0.65*$C2100)</f>
        <v>341.19149560117307</v>
      </c>
      <c r="I2100" s="67">
        <f xml:space="preserve">   MAX(0, HLOOKUP(MONTH($B2100),'Farm Crops'!$B$18:$N$28,I$5,0)  - VLOOKUP(I$4,'Farm Crops'!$B$4:$G$13,6,0)/1000*0.65*$C2100)</f>
        <v>512.45552785923758</v>
      </c>
      <c r="J2100" s="67">
        <f xml:space="preserve">   MAX(0, HLOOKUP(MONTH($B2100),'Farm Crops'!$B$18:$N$28,J$5,0)  - VLOOKUP(J$4,'Farm Crops'!$B$4:$G$13,6,0)/1000*0.65*$C2100)</f>
        <v>555.68812316715548</v>
      </c>
      <c r="K2100" s="67">
        <f xml:space="preserve">   MAX(0, HLOOKUP(MONTH($B2100),'Farm Crops'!$B$18:$N$28,K$5,0)  - VLOOKUP(K$4,'Farm Crops'!$B$4:$G$13,6,0)/1000*0.65*$C2100)</f>
        <v>129.10278592375366</v>
      </c>
      <c r="L2100" s="67">
        <f xml:space="preserve">   MAX(0, HLOOKUP(MONTH($B2100),'Farm Crops'!$B$18:$N$28,L$5,0)  - VLOOKUP(L$4,'Farm Crops'!$B$4:$G$13,6,0)/1000*0.65*$C2100)</f>
        <v>22.997360703812337</v>
      </c>
      <c r="M2100" s="67">
        <f xml:space="preserve">   MAX(0, HLOOKUP(MONTH($B2100),'Farm Crops'!$B$18:$N$28,M$5,0)  - VLOOKUP(M$4,'Farm Crops'!$B$4:$G$13,6,0)/1000*0.65*$C2100)</f>
        <v>161.29560117302054</v>
      </c>
    </row>
    <row r="2101" spans="2:13" x14ac:dyDescent="0.2">
      <c r="B2101" s="4">
        <v>42578</v>
      </c>
      <c r="C2101" s="67">
        <f>'Observed Data'!$E2100</f>
        <v>0</v>
      </c>
      <c r="D2101" s="67">
        <f xml:space="preserve">   MAX(0, HLOOKUP(MONTH($B2101),'Farm Crops'!$B$18:$N$28,D$5,0)  - VLOOKUP(D$4,'Farm Crops'!$B$4:$G$13,6,0)/1000*0.65*$C2101)</f>
        <v>446.72111436950155</v>
      </c>
      <c r="E2101" s="67">
        <f xml:space="preserve">   MAX(0, HLOOKUP(MONTH($B2101),'Farm Crops'!$B$18:$N$28,E$5,0)  - VLOOKUP(E$4,'Farm Crops'!$B$4:$G$13,6,0)/1000*0.65*$C2101)</f>
        <v>323.48108504398834</v>
      </c>
      <c r="F2101" s="67">
        <f xml:space="preserve">   MAX(0, HLOOKUP(MONTH($B2101),'Farm Crops'!$B$18:$N$28,F$5,0)  - VLOOKUP(F$4,'Farm Crops'!$B$4:$G$13,6,0)/1000*0.65*$C2101)</f>
        <v>407.18763929618774</v>
      </c>
      <c r="G2101" s="67">
        <f xml:space="preserve">   MAX(0, HLOOKUP(MONTH($B2101),'Farm Crops'!$B$18:$N$28,G$5,0)  - VLOOKUP(G$4,'Farm Crops'!$B$4:$G$13,6,0)/1000*0.65*$C2101)</f>
        <v>99.422580645161304</v>
      </c>
      <c r="H2101" s="67">
        <f xml:space="preserve">   MAX(0, HLOOKUP(MONTH($B2101),'Farm Crops'!$B$18:$N$28,H$5,0)  - VLOOKUP(H$4,'Farm Crops'!$B$4:$G$13,6,0)/1000*0.65*$C2101)</f>
        <v>341.19149560117307</v>
      </c>
      <c r="I2101" s="67">
        <f xml:space="preserve">   MAX(0, HLOOKUP(MONTH($B2101),'Farm Crops'!$B$18:$N$28,I$5,0)  - VLOOKUP(I$4,'Farm Crops'!$B$4:$G$13,6,0)/1000*0.65*$C2101)</f>
        <v>512.45552785923758</v>
      </c>
      <c r="J2101" s="67">
        <f xml:space="preserve">   MAX(0, HLOOKUP(MONTH($B2101),'Farm Crops'!$B$18:$N$28,J$5,0)  - VLOOKUP(J$4,'Farm Crops'!$B$4:$G$13,6,0)/1000*0.65*$C2101)</f>
        <v>555.68812316715548</v>
      </c>
      <c r="K2101" s="67">
        <f xml:space="preserve">   MAX(0, HLOOKUP(MONTH($B2101),'Farm Crops'!$B$18:$N$28,K$5,0)  - VLOOKUP(K$4,'Farm Crops'!$B$4:$G$13,6,0)/1000*0.65*$C2101)</f>
        <v>129.10278592375366</v>
      </c>
      <c r="L2101" s="67">
        <f xml:space="preserve">   MAX(0, HLOOKUP(MONTH($B2101),'Farm Crops'!$B$18:$N$28,L$5,0)  - VLOOKUP(L$4,'Farm Crops'!$B$4:$G$13,6,0)/1000*0.65*$C2101)</f>
        <v>22.997360703812337</v>
      </c>
      <c r="M2101" s="67">
        <f xml:space="preserve">   MAX(0, HLOOKUP(MONTH($B2101),'Farm Crops'!$B$18:$N$28,M$5,0)  - VLOOKUP(M$4,'Farm Crops'!$B$4:$G$13,6,0)/1000*0.65*$C2101)</f>
        <v>161.29560117302054</v>
      </c>
    </row>
    <row r="2102" spans="2:13" x14ac:dyDescent="0.2">
      <c r="B2102" s="4">
        <v>42579</v>
      </c>
      <c r="C2102" s="67">
        <f>'Observed Data'!$E2101</f>
        <v>0</v>
      </c>
      <c r="D2102" s="67">
        <f xml:space="preserve">   MAX(0, HLOOKUP(MONTH($B2102),'Farm Crops'!$B$18:$N$28,D$5,0)  - VLOOKUP(D$4,'Farm Crops'!$B$4:$G$13,6,0)/1000*0.65*$C2102)</f>
        <v>446.72111436950155</v>
      </c>
      <c r="E2102" s="67">
        <f xml:space="preserve">   MAX(0, HLOOKUP(MONTH($B2102),'Farm Crops'!$B$18:$N$28,E$5,0)  - VLOOKUP(E$4,'Farm Crops'!$B$4:$G$13,6,0)/1000*0.65*$C2102)</f>
        <v>323.48108504398834</v>
      </c>
      <c r="F2102" s="67">
        <f xml:space="preserve">   MAX(0, HLOOKUP(MONTH($B2102),'Farm Crops'!$B$18:$N$28,F$5,0)  - VLOOKUP(F$4,'Farm Crops'!$B$4:$G$13,6,0)/1000*0.65*$C2102)</f>
        <v>407.18763929618774</v>
      </c>
      <c r="G2102" s="67">
        <f xml:space="preserve">   MAX(0, HLOOKUP(MONTH($B2102),'Farm Crops'!$B$18:$N$28,G$5,0)  - VLOOKUP(G$4,'Farm Crops'!$B$4:$G$13,6,0)/1000*0.65*$C2102)</f>
        <v>99.422580645161304</v>
      </c>
      <c r="H2102" s="67">
        <f xml:space="preserve">   MAX(0, HLOOKUP(MONTH($B2102),'Farm Crops'!$B$18:$N$28,H$5,0)  - VLOOKUP(H$4,'Farm Crops'!$B$4:$G$13,6,0)/1000*0.65*$C2102)</f>
        <v>341.19149560117307</v>
      </c>
      <c r="I2102" s="67">
        <f xml:space="preserve">   MAX(0, HLOOKUP(MONTH($B2102),'Farm Crops'!$B$18:$N$28,I$5,0)  - VLOOKUP(I$4,'Farm Crops'!$B$4:$G$13,6,0)/1000*0.65*$C2102)</f>
        <v>512.45552785923758</v>
      </c>
      <c r="J2102" s="67">
        <f xml:space="preserve">   MAX(0, HLOOKUP(MONTH($B2102),'Farm Crops'!$B$18:$N$28,J$5,0)  - VLOOKUP(J$4,'Farm Crops'!$B$4:$G$13,6,0)/1000*0.65*$C2102)</f>
        <v>555.68812316715548</v>
      </c>
      <c r="K2102" s="67">
        <f xml:space="preserve">   MAX(0, HLOOKUP(MONTH($B2102),'Farm Crops'!$B$18:$N$28,K$5,0)  - VLOOKUP(K$4,'Farm Crops'!$B$4:$G$13,6,0)/1000*0.65*$C2102)</f>
        <v>129.10278592375366</v>
      </c>
      <c r="L2102" s="67">
        <f xml:space="preserve">   MAX(0, HLOOKUP(MONTH($B2102),'Farm Crops'!$B$18:$N$28,L$5,0)  - VLOOKUP(L$4,'Farm Crops'!$B$4:$G$13,6,0)/1000*0.65*$C2102)</f>
        <v>22.997360703812337</v>
      </c>
      <c r="M2102" s="67">
        <f xml:space="preserve">   MAX(0, HLOOKUP(MONTH($B2102),'Farm Crops'!$B$18:$N$28,M$5,0)  - VLOOKUP(M$4,'Farm Crops'!$B$4:$G$13,6,0)/1000*0.65*$C2102)</f>
        <v>161.29560117302054</v>
      </c>
    </row>
    <row r="2103" spans="2:13" x14ac:dyDescent="0.2">
      <c r="B2103" s="4">
        <v>42580</v>
      </c>
      <c r="C2103" s="67">
        <f>'Observed Data'!$E2102</f>
        <v>36</v>
      </c>
      <c r="D2103" s="67">
        <f xml:space="preserve">   MAX(0, HLOOKUP(MONTH($B2103),'Farm Crops'!$B$18:$N$28,D$5,0)  - VLOOKUP(D$4,'Farm Crops'!$B$4:$G$13,6,0)/1000*0.65*$C2103)</f>
        <v>0</v>
      </c>
      <c r="E2103" s="67">
        <f xml:space="preserve">   MAX(0, HLOOKUP(MONTH($B2103),'Farm Crops'!$B$18:$N$28,E$5,0)  - VLOOKUP(E$4,'Farm Crops'!$B$4:$G$13,6,0)/1000*0.65*$C2103)</f>
        <v>0</v>
      </c>
      <c r="F2103" s="67">
        <f xml:space="preserve">   MAX(0, HLOOKUP(MONTH($B2103),'Farm Crops'!$B$18:$N$28,F$5,0)  - VLOOKUP(F$4,'Farm Crops'!$B$4:$G$13,6,0)/1000*0.65*$C2103)</f>
        <v>0</v>
      </c>
      <c r="G2103" s="67">
        <f xml:space="preserve">   MAX(0, HLOOKUP(MONTH($B2103),'Farm Crops'!$B$18:$N$28,G$5,0)  - VLOOKUP(G$4,'Farm Crops'!$B$4:$G$13,6,0)/1000*0.65*$C2103)</f>
        <v>0</v>
      </c>
      <c r="H2103" s="67">
        <f xml:space="preserve">   MAX(0, HLOOKUP(MONTH($B2103),'Farm Crops'!$B$18:$N$28,H$5,0)  - VLOOKUP(H$4,'Farm Crops'!$B$4:$G$13,6,0)/1000*0.65*$C2103)</f>
        <v>0</v>
      </c>
      <c r="I2103" s="67">
        <f xml:space="preserve">   MAX(0, HLOOKUP(MONTH($B2103),'Farm Crops'!$B$18:$N$28,I$5,0)  - VLOOKUP(I$4,'Farm Crops'!$B$4:$G$13,6,0)/1000*0.65*$C2103)</f>
        <v>0</v>
      </c>
      <c r="J2103" s="67">
        <f xml:space="preserve">   MAX(0, HLOOKUP(MONTH($B2103),'Farm Crops'!$B$18:$N$28,J$5,0)  - VLOOKUP(J$4,'Farm Crops'!$B$4:$G$13,6,0)/1000*0.65*$C2103)</f>
        <v>0</v>
      </c>
      <c r="K2103" s="67">
        <f xml:space="preserve">   MAX(0, HLOOKUP(MONTH($B2103),'Farm Crops'!$B$18:$N$28,K$5,0)  - VLOOKUP(K$4,'Farm Crops'!$B$4:$G$13,6,0)/1000*0.65*$C2103)</f>
        <v>0</v>
      </c>
      <c r="L2103" s="67">
        <f xml:space="preserve">   MAX(0, HLOOKUP(MONTH($B2103),'Farm Crops'!$B$18:$N$28,L$5,0)  - VLOOKUP(L$4,'Farm Crops'!$B$4:$G$13,6,0)/1000*0.65*$C2103)</f>
        <v>0</v>
      </c>
      <c r="M2103" s="67">
        <f xml:space="preserve">   MAX(0, HLOOKUP(MONTH($B2103),'Farm Crops'!$B$18:$N$28,M$5,0)  - VLOOKUP(M$4,'Farm Crops'!$B$4:$G$13,6,0)/1000*0.65*$C2103)</f>
        <v>0</v>
      </c>
    </row>
    <row r="2104" spans="2:13" x14ac:dyDescent="0.2">
      <c r="B2104" s="4">
        <v>42581</v>
      </c>
      <c r="C2104" s="67">
        <f>'Observed Data'!$E2103</f>
        <v>0</v>
      </c>
      <c r="D2104" s="67">
        <f xml:space="preserve">   MAX(0, HLOOKUP(MONTH($B2104),'Farm Crops'!$B$18:$N$28,D$5,0)  - VLOOKUP(D$4,'Farm Crops'!$B$4:$G$13,6,0)/1000*0.65*$C2104)</f>
        <v>446.72111436950155</v>
      </c>
      <c r="E2104" s="67">
        <f xml:space="preserve">   MAX(0, HLOOKUP(MONTH($B2104),'Farm Crops'!$B$18:$N$28,E$5,0)  - VLOOKUP(E$4,'Farm Crops'!$B$4:$G$13,6,0)/1000*0.65*$C2104)</f>
        <v>323.48108504398834</v>
      </c>
      <c r="F2104" s="67">
        <f xml:space="preserve">   MAX(0, HLOOKUP(MONTH($B2104),'Farm Crops'!$B$18:$N$28,F$5,0)  - VLOOKUP(F$4,'Farm Crops'!$B$4:$G$13,6,0)/1000*0.65*$C2104)</f>
        <v>407.18763929618774</v>
      </c>
      <c r="G2104" s="67">
        <f xml:space="preserve">   MAX(0, HLOOKUP(MONTH($B2104),'Farm Crops'!$B$18:$N$28,G$5,0)  - VLOOKUP(G$4,'Farm Crops'!$B$4:$G$13,6,0)/1000*0.65*$C2104)</f>
        <v>99.422580645161304</v>
      </c>
      <c r="H2104" s="67">
        <f xml:space="preserve">   MAX(0, HLOOKUP(MONTH($B2104),'Farm Crops'!$B$18:$N$28,H$5,0)  - VLOOKUP(H$4,'Farm Crops'!$B$4:$G$13,6,0)/1000*0.65*$C2104)</f>
        <v>341.19149560117307</v>
      </c>
      <c r="I2104" s="67">
        <f xml:space="preserve">   MAX(0, HLOOKUP(MONTH($B2104),'Farm Crops'!$B$18:$N$28,I$5,0)  - VLOOKUP(I$4,'Farm Crops'!$B$4:$G$13,6,0)/1000*0.65*$C2104)</f>
        <v>512.45552785923758</v>
      </c>
      <c r="J2104" s="67">
        <f xml:space="preserve">   MAX(0, HLOOKUP(MONTH($B2104),'Farm Crops'!$B$18:$N$28,J$5,0)  - VLOOKUP(J$4,'Farm Crops'!$B$4:$G$13,6,0)/1000*0.65*$C2104)</f>
        <v>555.68812316715548</v>
      </c>
      <c r="K2104" s="67">
        <f xml:space="preserve">   MAX(0, HLOOKUP(MONTH($B2104),'Farm Crops'!$B$18:$N$28,K$5,0)  - VLOOKUP(K$4,'Farm Crops'!$B$4:$G$13,6,0)/1000*0.65*$C2104)</f>
        <v>129.10278592375366</v>
      </c>
      <c r="L2104" s="67">
        <f xml:space="preserve">   MAX(0, HLOOKUP(MONTH($B2104),'Farm Crops'!$B$18:$N$28,L$5,0)  - VLOOKUP(L$4,'Farm Crops'!$B$4:$G$13,6,0)/1000*0.65*$C2104)</f>
        <v>22.997360703812337</v>
      </c>
      <c r="M2104" s="67">
        <f xml:space="preserve">   MAX(0, HLOOKUP(MONTH($B2104),'Farm Crops'!$B$18:$N$28,M$5,0)  - VLOOKUP(M$4,'Farm Crops'!$B$4:$G$13,6,0)/1000*0.65*$C2104)</f>
        <v>161.29560117302054</v>
      </c>
    </row>
    <row r="2105" spans="2:13" x14ac:dyDescent="0.2">
      <c r="B2105" s="4">
        <v>42582</v>
      </c>
      <c r="C2105" s="67">
        <f>'Observed Data'!$E2104</f>
        <v>0</v>
      </c>
      <c r="D2105" s="67">
        <f xml:space="preserve">   MAX(0, HLOOKUP(MONTH($B2105),'Farm Crops'!$B$18:$N$28,D$5,0)  - VLOOKUP(D$4,'Farm Crops'!$B$4:$G$13,6,0)/1000*0.65*$C2105)</f>
        <v>446.72111436950155</v>
      </c>
      <c r="E2105" s="67">
        <f xml:space="preserve">   MAX(0, HLOOKUP(MONTH($B2105),'Farm Crops'!$B$18:$N$28,E$5,0)  - VLOOKUP(E$4,'Farm Crops'!$B$4:$G$13,6,0)/1000*0.65*$C2105)</f>
        <v>323.48108504398834</v>
      </c>
      <c r="F2105" s="67">
        <f xml:space="preserve">   MAX(0, HLOOKUP(MONTH($B2105),'Farm Crops'!$B$18:$N$28,F$5,0)  - VLOOKUP(F$4,'Farm Crops'!$B$4:$G$13,6,0)/1000*0.65*$C2105)</f>
        <v>407.18763929618774</v>
      </c>
      <c r="G2105" s="67">
        <f xml:space="preserve">   MAX(0, HLOOKUP(MONTH($B2105),'Farm Crops'!$B$18:$N$28,G$5,0)  - VLOOKUP(G$4,'Farm Crops'!$B$4:$G$13,6,0)/1000*0.65*$C2105)</f>
        <v>99.422580645161304</v>
      </c>
      <c r="H2105" s="67">
        <f xml:space="preserve">   MAX(0, HLOOKUP(MONTH($B2105),'Farm Crops'!$B$18:$N$28,H$5,0)  - VLOOKUP(H$4,'Farm Crops'!$B$4:$G$13,6,0)/1000*0.65*$C2105)</f>
        <v>341.19149560117307</v>
      </c>
      <c r="I2105" s="67">
        <f xml:space="preserve">   MAX(0, HLOOKUP(MONTH($B2105),'Farm Crops'!$B$18:$N$28,I$5,0)  - VLOOKUP(I$4,'Farm Crops'!$B$4:$G$13,6,0)/1000*0.65*$C2105)</f>
        <v>512.45552785923758</v>
      </c>
      <c r="J2105" s="67">
        <f xml:space="preserve">   MAX(0, HLOOKUP(MONTH($B2105),'Farm Crops'!$B$18:$N$28,J$5,0)  - VLOOKUP(J$4,'Farm Crops'!$B$4:$G$13,6,0)/1000*0.65*$C2105)</f>
        <v>555.68812316715548</v>
      </c>
      <c r="K2105" s="67">
        <f xml:space="preserve">   MAX(0, HLOOKUP(MONTH($B2105),'Farm Crops'!$B$18:$N$28,K$5,0)  - VLOOKUP(K$4,'Farm Crops'!$B$4:$G$13,6,0)/1000*0.65*$C2105)</f>
        <v>129.10278592375366</v>
      </c>
      <c r="L2105" s="67">
        <f xml:space="preserve">   MAX(0, HLOOKUP(MONTH($B2105),'Farm Crops'!$B$18:$N$28,L$5,0)  - VLOOKUP(L$4,'Farm Crops'!$B$4:$G$13,6,0)/1000*0.65*$C2105)</f>
        <v>22.997360703812337</v>
      </c>
      <c r="M2105" s="67">
        <f xml:space="preserve">   MAX(0, HLOOKUP(MONTH($B2105),'Farm Crops'!$B$18:$N$28,M$5,0)  - VLOOKUP(M$4,'Farm Crops'!$B$4:$G$13,6,0)/1000*0.65*$C2105)</f>
        <v>161.29560117302054</v>
      </c>
    </row>
    <row r="2106" spans="2:13" x14ac:dyDescent="0.2">
      <c r="B2106" s="4">
        <v>42583</v>
      </c>
      <c r="C2106" s="67">
        <f>'Observed Data'!$E2105</f>
        <v>0</v>
      </c>
      <c r="D2106" s="67">
        <f xml:space="preserve">   MAX(0, HLOOKUP(MONTH($B2106),'Farm Crops'!$B$18:$N$28,D$5,0)  - VLOOKUP(D$4,'Farm Crops'!$B$4:$G$13,6,0)/1000*0.65*$C2106)</f>
        <v>677.29495601173039</v>
      </c>
      <c r="E2106" s="67">
        <f xml:space="preserve">   MAX(0, HLOOKUP(MONTH($B2106),'Farm Crops'!$B$18:$N$28,E$5,0)  - VLOOKUP(E$4,'Farm Crops'!$B$4:$G$13,6,0)/1000*0.65*$C2106)</f>
        <v>452.87351906158369</v>
      </c>
      <c r="F2106" s="67">
        <f xml:space="preserve">   MAX(0, HLOOKUP(MONTH($B2106),'Farm Crops'!$B$18:$N$28,F$5,0)  - VLOOKUP(F$4,'Farm Crops'!$B$4:$G$13,6,0)/1000*0.65*$C2106)</f>
        <v>576.30653079178899</v>
      </c>
      <c r="G2106" s="67">
        <f xml:space="preserve">   MAX(0, HLOOKUP(MONTH($B2106),'Farm Crops'!$B$18:$N$28,G$5,0)  - VLOOKUP(G$4,'Farm Crops'!$B$4:$G$13,6,0)/1000*0.65*$C2106)</f>
        <v>139.19161290322583</v>
      </c>
      <c r="H2106" s="67">
        <f xml:space="preserve">   MAX(0, HLOOKUP(MONTH($B2106),'Farm Crops'!$B$18:$N$28,H$5,0)  - VLOOKUP(H$4,'Farm Crops'!$B$4:$G$13,6,0)/1000*0.65*$C2106)</f>
        <v>477.66809384164236</v>
      </c>
      <c r="I2106" s="67">
        <f xml:space="preserve">   MAX(0, HLOOKUP(MONTH($B2106),'Farm Crops'!$B$18:$N$28,I$5,0)  - VLOOKUP(I$4,'Farm Crops'!$B$4:$G$13,6,0)/1000*0.65*$C2106)</f>
        <v>788.42839296187697</v>
      </c>
      <c r="J2106" s="67">
        <f xml:space="preserve">   MAX(0, HLOOKUP(MONTH($B2106),'Farm Crops'!$B$18:$N$28,J$5,0)  - VLOOKUP(J$4,'Farm Crops'!$B$4:$G$13,6,0)/1000*0.65*$C2106)</f>
        <v>777.96337243401763</v>
      </c>
      <c r="K2106" s="67">
        <f xml:space="preserve">   MAX(0, HLOOKUP(MONTH($B2106),'Farm Crops'!$B$18:$N$28,K$5,0)  - VLOOKUP(K$4,'Farm Crops'!$B$4:$G$13,6,0)/1000*0.65*$C2106)</f>
        <v>180.74390029325511</v>
      </c>
      <c r="L2106" s="67">
        <f xml:space="preserve">   MAX(0, HLOOKUP(MONTH($B2106),'Farm Crops'!$B$18:$N$28,L$5,0)  - VLOOKUP(L$4,'Farm Crops'!$B$4:$G$13,6,0)/1000*0.65*$C2106)</f>
        <v>32.196304985337271</v>
      </c>
      <c r="M2106" s="67">
        <f xml:space="preserve">   MAX(0, HLOOKUP(MONTH($B2106),'Farm Crops'!$B$18:$N$28,M$5,0)  - VLOOKUP(M$4,'Farm Crops'!$B$4:$G$13,6,0)/1000*0.65*$C2106)</f>
        <v>225.81384164222877</v>
      </c>
    </row>
    <row r="2107" spans="2:13" x14ac:dyDescent="0.2">
      <c r="B2107" s="4">
        <v>42584</v>
      </c>
      <c r="C2107" s="67">
        <f>'Observed Data'!$E2106</f>
        <v>0</v>
      </c>
      <c r="D2107" s="67">
        <f xml:space="preserve">   MAX(0, HLOOKUP(MONTH($B2107),'Farm Crops'!$B$18:$N$28,D$5,0)  - VLOOKUP(D$4,'Farm Crops'!$B$4:$G$13,6,0)/1000*0.65*$C2107)</f>
        <v>677.29495601173039</v>
      </c>
      <c r="E2107" s="67">
        <f xml:space="preserve">   MAX(0, HLOOKUP(MONTH($B2107),'Farm Crops'!$B$18:$N$28,E$5,0)  - VLOOKUP(E$4,'Farm Crops'!$B$4:$G$13,6,0)/1000*0.65*$C2107)</f>
        <v>452.87351906158369</v>
      </c>
      <c r="F2107" s="67">
        <f xml:space="preserve">   MAX(0, HLOOKUP(MONTH($B2107),'Farm Crops'!$B$18:$N$28,F$5,0)  - VLOOKUP(F$4,'Farm Crops'!$B$4:$G$13,6,0)/1000*0.65*$C2107)</f>
        <v>576.30653079178899</v>
      </c>
      <c r="G2107" s="67">
        <f xml:space="preserve">   MAX(0, HLOOKUP(MONTH($B2107),'Farm Crops'!$B$18:$N$28,G$5,0)  - VLOOKUP(G$4,'Farm Crops'!$B$4:$G$13,6,0)/1000*0.65*$C2107)</f>
        <v>139.19161290322583</v>
      </c>
      <c r="H2107" s="67">
        <f xml:space="preserve">   MAX(0, HLOOKUP(MONTH($B2107),'Farm Crops'!$B$18:$N$28,H$5,0)  - VLOOKUP(H$4,'Farm Crops'!$B$4:$G$13,6,0)/1000*0.65*$C2107)</f>
        <v>477.66809384164236</v>
      </c>
      <c r="I2107" s="67">
        <f xml:space="preserve">   MAX(0, HLOOKUP(MONTH($B2107),'Farm Crops'!$B$18:$N$28,I$5,0)  - VLOOKUP(I$4,'Farm Crops'!$B$4:$G$13,6,0)/1000*0.65*$C2107)</f>
        <v>788.42839296187697</v>
      </c>
      <c r="J2107" s="67">
        <f xml:space="preserve">   MAX(0, HLOOKUP(MONTH($B2107),'Farm Crops'!$B$18:$N$28,J$5,0)  - VLOOKUP(J$4,'Farm Crops'!$B$4:$G$13,6,0)/1000*0.65*$C2107)</f>
        <v>777.96337243401763</v>
      </c>
      <c r="K2107" s="67">
        <f xml:space="preserve">   MAX(0, HLOOKUP(MONTH($B2107),'Farm Crops'!$B$18:$N$28,K$5,0)  - VLOOKUP(K$4,'Farm Crops'!$B$4:$G$13,6,0)/1000*0.65*$C2107)</f>
        <v>180.74390029325511</v>
      </c>
      <c r="L2107" s="67">
        <f xml:space="preserve">   MAX(0, HLOOKUP(MONTH($B2107),'Farm Crops'!$B$18:$N$28,L$5,0)  - VLOOKUP(L$4,'Farm Crops'!$B$4:$G$13,6,0)/1000*0.65*$C2107)</f>
        <v>32.196304985337271</v>
      </c>
      <c r="M2107" s="67">
        <f xml:space="preserve">   MAX(0, HLOOKUP(MONTH($B2107),'Farm Crops'!$B$18:$N$28,M$5,0)  - VLOOKUP(M$4,'Farm Crops'!$B$4:$G$13,6,0)/1000*0.65*$C2107)</f>
        <v>225.81384164222877</v>
      </c>
    </row>
    <row r="2108" spans="2:13" x14ac:dyDescent="0.2">
      <c r="B2108" s="4">
        <v>42585</v>
      </c>
      <c r="C2108" s="67">
        <f>'Observed Data'!$E2107</f>
        <v>30</v>
      </c>
      <c r="D2108" s="67">
        <f xml:space="preserve">   MAX(0, HLOOKUP(MONTH($B2108),'Farm Crops'!$B$18:$N$28,D$5,0)  - VLOOKUP(D$4,'Farm Crops'!$B$4:$G$13,6,0)/1000*0.65*$C2108)</f>
        <v>0</v>
      </c>
      <c r="E2108" s="67">
        <f xml:space="preserve">   MAX(0, HLOOKUP(MONTH($B2108),'Farm Crops'!$B$18:$N$28,E$5,0)  - VLOOKUP(E$4,'Farm Crops'!$B$4:$G$13,6,0)/1000*0.65*$C2108)</f>
        <v>0</v>
      </c>
      <c r="F2108" s="67">
        <f xml:space="preserve">   MAX(0, HLOOKUP(MONTH($B2108),'Farm Crops'!$B$18:$N$28,F$5,0)  - VLOOKUP(F$4,'Farm Crops'!$B$4:$G$13,6,0)/1000*0.65*$C2108)</f>
        <v>0</v>
      </c>
      <c r="G2108" s="67">
        <f xml:space="preserve">   MAX(0, HLOOKUP(MONTH($B2108),'Farm Crops'!$B$18:$N$28,G$5,0)  - VLOOKUP(G$4,'Farm Crops'!$B$4:$G$13,6,0)/1000*0.65*$C2108)</f>
        <v>0</v>
      </c>
      <c r="H2108" s="67">
        <f xml:space="preserve">   MAX(0, HLOOKUP(MONTH($B2108),'Farm Crops'!$B$18:$N$28,H$5,0)  - VLOOKUP(H$4,'Farm Crops'!$B$4:$G$13,6,0)/1000*0.65*$C2108)</f>
        <v>0</v>
      </c>
      <c r="I2108" s="67">
        <f xml:space="preserve">   MAX(0, HLOOKUP(MONTH($B2108),'Farm Crops'!$B$18:$N$28,I$5,0)  - VLOOKUP(I$4,'Farm Crops'!$B$4:$G$13,6,0)/1000*0.65*$C2108)</f>
        <v>0</v>
      </c>
      <c r="J2108" s="67">
        <f xml:space="preserve">   MAX(0, HLOOKUP(MONTH($B2108),'Farm Crops'!$B$18:$N$28,J$5,0)  - VLOOKUP(J$4,'Farm Crops'!$B$4:$G$13,6,0)/1000*0.65*$C2108)</f>
        <v>0</v>
      </c>
      <c r="K2108" s="67">
        <f xml:space="preserve">   MAX(0, HLOOKUP(MONTH($B2108),'Farm Crops'!$B$18:$N$28,K$5,0)  - VLOOKUP(K$4,'Farm Crops'!$B$4:$G$13,6,0)/1000*0.65*$C2108)</f>
        <v>0</v>
      </c>
      <c r="L2108" s="67">
        <f xml:space="preserve">   MAX(0, HLOOKUP(MONTH($B2108),'Farm Crops'!$B$18:$N$28,L$5,0)  - VLOOKUP(L$4,'Farm Crops'!$B$4:$G$13,6,0)/1000*0.65*$C2108)</f>
        <v>0</v>
      </c>
      <c r="M2108" s="67">
        <f xml:space="preserve">   MAX(0, HLOOKUP(MONTH($B2108),'Farm Crops'!$B$18:$N$28,M$5,0)  - VLOOKUP(M$4,'Farm Crops'!$B$4:$G$13,6,0)/1000*0.65*$C2108)</f>
        <v>0</v>
      </c>
    </row>
    <row r="2109" spans="2:13" x14ac:dyDescent="0.2">
      <c r="B2109" s="4">
        <v>42586</v>
      </c>
      <c r="C2109" s="67">
        <f>'Observed Data'!$E2108</f>
        <v>0</v>
      </c>
      <c r="D2109" s="67">
        <f xml:space="preserve">   MAX(0, HLOOKUP(MONTH($B2109),'Farm Crops'!$B$18:$N$28,D$5,0)  - VLOOKUP(D$4,'Farm Crops'!$B$4:$G$13,6,0)/1000*0.65*$C2109)</f>
        <v>677.29495601173039</v>
      </c>
      <c r="E2109" s="67">
        <f xml:space="preserve">   MAX(0, HLOOKUP(MONTH($B2109),'Farm Crops'!$B$18:$N$28,E$5,0)  - VLOOKUP(E$4,'Farm Crops'!$B$4:$G$13,6,0)/1000*0.65*$C2109)</f>
        <v>452.87351906158369</v>
      </c>
      <c r="F2109" s="67">
        <f xml:space="preserve">   MAX(0, HLOOKUP(MONTH($B2109),'Farm Crops'!$B$18:$N$28,F$5,0)  - VLOOKUP(F$4,'Farm Crops'!$B$4:$G$13,6,0)/1000*0.65*$C2109)</f>
        <v>576.30653079178899</v>
      </c>
      <c r="G2109" s="67">
        <f xml:space="preserve">   MAX(0, HLOOKUP(MONTH($B2109),'Farm Crops'!$B$18:$N$28,G$5,0)  - VLOOKUP(G$4,'Farm Crops'!$B$4:$G$13,6,0)/1000*0.65*$C2109)</f>
        <v>139.19161290322583</v>
      </c>
      <c r="H2109" s="67">
        <f xml:space="preserve">   MAX(0, HLOOKUP(MONTH($B2109),'Farm Crops'!$B$18:$N$28,H$5,0)  - VLOOKUP(H$4,'Farm Crops'!$B$4:$G$13,6,0)/1000*0.65*$C2109)</f>
        <v>477.66809384164236</v>
      </c>
      <c r="I2109" s="67">
        <f xml:space="preserve">   MAX(0, HLOOKUP(MONTH($B2109),'Farm Crops'!$B$18:$N$28,I$5,0)  - VLOOKUP(I$4,'Farm Crops'!$B$4:$G$13,6,0)/1000*0.65*$C2109)</f>
        <v>788.42839296187697</v>
      </c>
      <c r="J2109" s="67">
        <f xml:space="preserve">   MAX(0, HLOOKUP(MONTH($B2109),'Farm Crops'!$B$18:$N$28,J$5,0)  - VLOOKUP(J$4,'Farm Crops'!$B$4:$G$13,6,0)/1000*0.65*$C2109)</f>
        <v>777.96337243401763</v>
      </c>
      <c r="K2109" s="67">
        <f xml:space="preserve">   MAX(0, HLOOKUP(MONTH($B2109),'Farm Crops'!$B$18:$N$28,K$5,0)  - VLOOKUP(K$4,'Farm Crops'!$B$4:$G$13,6,0)/1000*0.65*$C2109)</f>
        <v>180.74390029325511</v>
      </c>
      <c r="L2109" s="67">
        <f xml:space="preserve">   MAX(0, HLOOKUP(MONTH($B2109),'Farm Crops'!$B$18:$N$28,L$5,0)  - VLOOKUP(L$4,'Farm Crops'!$B$4:$G$13,6,0)/1000*0.65*$C2109)</f>
        <v>32.196304985337271</v>
      </c>
      <c r="M2109" s="67">
        <f xml:space="preserve">   MAX(0, HLOOKUP(MONTH($B2109),'Farm Crops'!$B$18:$N$28,M$5,0)  - VLOOKUP(M$4,'Farm Crops'!$B$4:$G$13,6,0)/1000*0.65*$C2109)</f>
        <v>225.81384164222877</v>
      </c>
    </row>
    <row r="2110" spans="2:13" x14ac:dyDescent="0.2">
      <c r="B2110" s="4">
        <v>42587</v>
      </c>
      <c r="C2110" s="67">
        <f>'Observed Data'!$E2109</f>
        <v>0</v>
      </c>
      <c r="D2110" s="67">
        <f xml:space="preserve">   MAX(0, HLOOKUP(MONTH($B2110),'Farm Crops'!$B$18:$N$28,D$5,0)  - VLOOKUP(D$4,'Farm Crops'!$B$4:$G$13,6,0)/1000*0.65*$C2110)</f>
        <v>677.29495601173039</v>
      </c>
      <c r="E2110" s="67">
        <f xml:space="preserve">   MAX(0, HLOOKUP(MONTH($B2110),'Farm Crops'!$B$18:$N$28,E$5,0)  - VLOOKUP(E$4,'Farm Crops'!$B$4:$G$13,6,0)/1000*0.65*$C2110)</f>
        <v>452.87351906158369</v>
      </c>
      <c r="F2110" s="67">
        <f xml:space="preserve">   MAX(0, HLOOKUP(MONTH($B2110),'Farm Crops'!$B$18:$N$28,F$5,0)  - VLOOKUP(F$4,'Farm Crops'!$B$4:$G$13,6,0)/1000*0.65*$C2110)</f>
        <v>576.30653079178899</v>
      </c>
      <c r="G2110" s="67">
        <f xml:space="preserve">   MAX(0, HLOOKUP(MONTH($B2110),'Farm Crops'!$B$18:$N$28,G$5,0)  - VLOOKUP(G$4,'Farm Crops'!$B$4:$G$13,6,0)/1000*0.65*$C2110)</f>
        <v>139.19161290322583</v>
      </c>
      <c r="H2110" s="67">
        <f xml:space="preserve">   MAX(0, HLOOKUP(MONTH($B2110),'Farm Crops'!$B$18:$N$28,H$5,0)  - VLOOKUP(H$4,'Farm Crops'!$B$4:$G$13,6,0)/1000*0.65*$C2110)</f>
        <v>477.66809384164236</v>
      </c>
      <c r="I2110" s="67">
        <f xml:space="preserve">   MAX(0, HLOOKUP(MONTH($B2110),'Farm Crops'!$B$18:$N$28,I$5,0)  - VLOOKUP(I$4,'Farm Crops'!$B$4:$G$13,6,0)/1000*0.65*$C2110)</f>
        <v>788.42839296187697</v>
      </c>
      <c r="J2110" s="67">
        <f xml:space="preserve">   MAX(0, HLOOKUP(MONTH($B2110),'Farm Crops'!$B$18:$N$28,J$5,0)  - VLOOKUP(J$4,'Farm Crops'!$B$4:$G$13,6,0)/1000*0.65*$C2110)</f>
        <v>777.96337243401763</v>
      </c>
      <c r="K2110" s="67">
        <f xml:space="preserve">   MAX(0, HLOOKUP(MONTH($B2110),'Farm Crops'!$B$18:$N$28,K$5,0)  - VLOOKUP(K$4,'Farm Crops'!$B$4:$G$13,6,0)/1000*0.65*$C2110)</f>
        <v>180.74390029325511</v>
      </c>
      <c r="L2110" s="67">
        <f xml:space="preserve">   MAX(0, HLOOKUP(MONTH($B2110),'Farm Crops'!$B$18:$N$28,L$5,0)  - VLOOKUP(L$4,'Farm Crops'!$B$4:$G$13,6,0)/1000*0.65*$C2110)</f>
        <v>32.196304985337271</v>
      </c>
      <c r="M2110" s="67">
        <f xml:space="preserve">   MAX(0, HLOOKUP(MONTH($B2110),'Farm Crops'!$B$18:$N$28,M$5,0)  - VLOOKUP(M$4,'Farm Crops'!$B$4:$G$13,6,0)/1000*0.65*$C2110)</f>
        <v>225.81384164222877</v>
      </c>
    </row>
    <row r="2111" spans="2:13" x14ac:dyDescent="0.2">
      <c r="B2111" s="4">
        <v>42588</v>
      </c>
      <c r="C2111" s="67">
        <f>'Observed Data'!$E2110</f>
        <v>0</v>
      </c>
      <c r="D2111" s="67">
        <f xml:space="preserve">   MAX(0, HLOOKUP(MONTH($B2111),'Farm Crops'!$B$18:$N$28,D$5,0)  - VLOOKUP(D$4,'Farm Crops'!$B$4:$G$13,6,0)/1000*0.65*$C2111)</f>
        <v>677.29495601173039</v>
      </c>
      <c r="E2111" s="67">
        <f xml:space="preserve">   MAX(0, HLOOKUP(MONTH($B2111),'Farm Crops'!$B$18:$N$28,E$5,0)  - VLOOKUP(E$4,'Farm Crops'!$B$4:$G$13,6,0)/1000*0.65*$C2111)</f>
        <v>452.87351906158369</v>
      </c>
      <c r="F2111" s="67">
        <f xml:space="preserve">   MAX(0, HLOOKUP(MONTH($B2111),'Farm Crops'!$B$18:$N$28,F$5,0)  - VLOOKUP(F$4,'Farm Crops'!$B$4:$G$13,6,0)/1000*0.65*$C2111)</f>
        <v>576.30653079178899</v>
      </c>
      <c r="G2111" s="67">
        <f xml:space="preserve">   MAX(0, HLOOKUP(MONTH($B2111),'Farm Crops'!$B$18:$N$28,G$5,0)  - VLOOKUP(G$4,'Farm Crops'!$B$4:$G$13,6,0)/1000*0.65*$C2111)</f>
        <v>139.19161290322583</v>
      </c>
      <c r="H2111" s="67">
        <f xml:space="preserve">   MAX(0, HLOOKUP(MONTH($B2111),'Farm Crops'!$B$18:$N$28,H$5,0)  - VLOOKUP(H$4,'Farm Crops'!$B$4:$G$13,6,0)/1000*0.65*$C2111)</f>
        <v>477.66809384164236</v>
      </c>
      <c r="I2111" s="67">
        <f xml:space="preserve">   MAX(0, HLOOKUP(MONTH($B2111),'Farm Crops'!$B$18:$N$28,I$5,0)  - VLOOKUP(I$4,'Farm Crops'!$B$4:$G$13,6,0)/1000*0.65*$C2111)</f>
        <v>788.42839296187697</v>
      </c>
      <c r="J2111" s="67">
        <f xml:space="preserve">   MAX(0, HLOOKUP(MONTH($B2111),'Farm Crops'!$B$18:$N$28,J$5,0)  - VLOOKUP(J$4,'Farm Crops'!$B$4:$G$13,6,0)/1000*0.65*$C2111)</f>
        <v>777.96337243401763</v>
      </c>
      <c r="K2111" s="67">
        <f xml:space="preserve">   MAX(0, HLOOKUP(MONTH($B2111),'Farm Crops'!$B$18:$N$28,K$5,0)  - VLOOKUP(K$4,'Farm Crops'!$B$4:$G$13,6,0)/1000*0.65*$C2111)</f>
        <v>180.74390029325511</v>
      </c>
      <c r="L2111" s="67">
        <f xml:space="preserve">   MAX(0, HLOOKUP(MONTH($B2111),'Farm Crops'!$B$18:$N$28,L$5,0)  - VLOOKUP(L$4,'Farm Crops'!$B$4:$G$13,6,0)/1000*0.65*$C2111)</f>
        <v>32.196304985337271</v>
      </c>
      <c r="M2111" s="67">
        <f xml:space="preserve">   MAX(0, HLOOKUP(MONTH($B2111),'Farm Crops'!$B$18:$N$28,M$5,0)  - VLOOKUP(M$4,'Farm Crops'!$B$4:$G$13,6,0)/1000*0.65*$C2111)</f>
        <v>225.81384164222877</v>
      </c>
    </row>
    <row r="2112" spans="2:13" x14ac:dyDescent="0.2">
      <c r="B2112" s="4">
        <v>42589</v>
      </c>
      <c r="C2112" s="67">
        <f>'Observed Data'!$E2111</f>
        <v>0</v>
      </c>
      <c r="D2112" s="67">
        <f xml:space="preserve">   MAX(0, HLOOKUP(MONTH($B2112),'Farm Crops'!$B$18:$N$28,D$5,0)  - VLOOKUP(D$4,'Farm Crops'!$B$4:$G$13,6,0)/1000*0.65*$C2112)</f>
        <v>677.29495601173039</v>
      </c>
      <c r="E2112" s="67">
        <f xml:space="preserve">   MAX(0, HLOOKUP(MONTH($B2112),'Farm Crops'!$B$18:$N$28,E$5,0)  - VLOOKUP(E$4,'Farm Crops'!$B$4:$G$13,6,0)/1000*0.65*$C2112)</f>
        <v>452.87351906158369</v>
      </c>
      <c r="F2112" s="67">
        <f xml:space="preserve">   MAX(0, HLOOKUP(MONTH($B2112),'Farm Crops'!$B$18:$N$28,F$5,0)  - VLOOKUP(F$4,'Farm Crops'!$B$4:$G$13,6,0)/1000*0.65*$C2112)</f>
        <v>576.30653079178899</v>
      </c>
      <c r="G2112" s="67">
        <f xml:space="preserve">   MAX(0, HLOOKUP(MONTH($B2112),'Farm Crops'!$B$18:$N$28,G$5,0)  - VLOOKUP(G$4,'Farm Crops'!$B$4:$G$13,6,0)/1000*0.65*$C2112)</f>
        <v>139.19161290322583</v>
      </c>
      <c r="H2112" s="67">
        <f xml:space="preserve">   MAX(0, HLOOKUP(MONTH($B2112),'Farm Crops'!$B$18:$N$28,H$5,0)  - VLOOKUP(H$4,'Farm Crops'!$B$4:$G$13,6,0)/1000*0.65*$C2112)</f>
        <v>477.66809384164236</v>
      </c>
      <c r="I2112" s="67">
        <f xml:space="preserve">   MAX(0, HLOOKUP(MONTH($B2112),'Farm Crops'!$B$18:$N$28,I$5,0)  - VLOOKUP(I$4,'Farm Crops'!$B$4:$G$13,6,0)/1000*0.65*$C2112)</f>
        <v>788.42839296187697</v>
      </c>
      <c r="J2112" s="67">
        <f xml:space="preserve">   MAX(0, HLOOKUP(MONTH($B2112),'Farm Crops'!$B$18:$N$28,J$5,0)  - VLOOKUP(J$4,'Farm Crops'!$B$4:$G$13,6,0)/1000*0.65*$C2112)</f>
        <v>777.96337243401763</v>
      </c>
      <c r="K2112" s="67">
        <f xml:space="preserve">   MAX(0, HLOOKUP(MONTH($B2112),'Farm Crops'!$B$18:$N$28,K$5,0)  - VLOOKUP(K$4,'Farm Crops'!$B$4:$G$13,6,0)/1000*0.65*$C2112)</f>
        <v>180.74390029325511</v>
      </c>
      <c r="L2112" s="67">
        <f xml:space="preserve">   MAX(0, HLOOKUP(MONTH($B2112),'Farm Crops'!$B$18:$N$28,L$5,0)  - VLOOKUP(L$4,'Farm Crops'!$B$4:$G$13,6,0)/1000*0.65*$C2112)</f>
        <v>32.196304985337271</v>
      </c>
      <c r="M2112" s="67">
        <f xml:space="preserve">   MAX(0, HLOOKUP(MONTH($B2112),'Farm Crops'!$B$18:$N$28,M$5,0)  - VLOOKUP(M$4,'Farm Crops'!$B$4:$G$13,6,0)/1000*0.65*$C2112)</f>
        <v>225.81384164222877</v>
      </c>
    </row>
    <row r="2113" spans="2:13" x14ac:dyDescent="0.2">
      <c r="B2113" s="4">
        <v>42590</v>
      </c>
      <c r="C2113" s="67">
        <f>'Observed Data'!$E2112</f>
        <v>0</v>
      </c>
      <c r="D2113" s="67">
        <f xml:space="preserve">   MAX(0, HLOOKUP(MONTH($B2113),'Farm Crops'!$B$18:$N$28,D$5,0)  - VLOOKUP(D$4,'Farm Crops'!$B$4:$G$13,6,0)/1000*0.65*$C2113)</f>
        <v>677.29495601173039</v>
      </c>
      <c r="E2113" s="67">
        <f xml:space="preserve">   MAX(0, HLOOKUP(MONTH($B2113),'Farm Crops'!$B$18:$N$28,E$5,0)  - VLOOKUP(E$4,'Farm Crops'!$B$4:$G$13,6,0)/1000*0.65*$C2113)</f>
        <v>452.87351906158369</v>
      </c>
      <c r="F2113" s="67">
        <f xml:space="preserve">   MAX(0, HLOOKUP(MONTH($B2113),'Farm Crops'!$B$18:$N$28,F$5,0)  - VLOOKUP(F$4,'Farm Crops'!$B$4:$G$13,6,0)/1000*0.65*$C2113)</f>
        <v>576.30653079178899</v>
      </c>
      <c r="G2113" s="67">
        <f xml:space="preserve">   MAX(0, HLOOKUP(MONTH($B2113),'Farm Crops'!$B$18:$N$28,G$5,0)  - VLOOKUP(G$4,'Farm Crops'!$B$4:$G$13,6,0)/1000*0.65*$C2113)</f>
        <v>139.19161290322583</v>
      </c>
      <c r="H2113" s="67">
        <f xml:space="preserve">   MAX(0, HLOOKUP(MONTH($B2113),'Farm Crops'!$B$18:$N$28,H$5,0)  - VLOOKUP(H$4,'Farm Crops'!$B$4:$G$13,6,0)/1000*0.65*$C2113)</f>
        <v>477.66809384164236</v>
      </c>
      <c r="I2113" s="67">
        <f xml:space="preserve">   MAX(0, HLOOKUP(MONTH($B2113),'Farm Crops'!$B$18:$N$28,I$5,0)  - VLOOKUP(I$4,'Farm Crops'!$B$4:$G$13,6,0)/1000*0.65*$C2113)</f>
        <v>788.42839296187697</v>
      </c>
      <c r="J2113" s="67">
        <f xml:space="preserve">   MAX(0, HLOOKUP(MONTH($B2113),'Farm Crops'!$B$18:$N$28,J$5,0)  - VLOOKUP(J$4,'Farm Crops'!$B$4:$G$13,6,0)/1000*0.65*$C2113)</f>
        <v>777.96337243401763</v>
      </c>
      <c r="K2113" s="67">
        <f xml:space="preserve">   MAX(0, HLOOKUP(MONTH($B2113),'Farm Crops'!$B$18:$N$28,K$5,0)  - VLOOKUP(K$4,'Farm Crops'!$B$4:$G$13,6,0)/1000*0.65*$C2113)</f>
        <v>180.74390029325511</v>
      </c>
      <c r="L2113" s="67">
        <f xml:space="preserve">   MAX(0, HLOOKUP(MONTH($B2113),'Farm Crops'!$B$18:$N$28,L$5,0)  - VLOOKUP(L$4,'Farm Crops'!$B$4:$G$13,6,0)/1000*0.65*$C2113)</f>
        <v>32.196304985337271</v>
      </c>
      <c r="M2113" s="67">
        <f xml:space="preserve">   MAX(0, HLOOKUP(MONTH($B2113),'Farm Crops'!$B$18:$N$28,M$5,0)  - VLOOKUP(M$4,'Farm Crops'!$B$4:$G$13,6,0)/1000*0.65*$C2113)</f>
        <v>225.81384164222877</v>
      </c>
    </row>
    <row r="2114" spans="2:13" x14ac:dyDescent="0.2">
      <c r="B2114" s="4">
        <v>42591</v>
      </c>
      <c r="C2114" s="67">
        <f>'Observed Data'!$E2113</f>
        <v>0</v>
      </c>
      <c r="D2114" s="67">
        <f xml:space="preserve">   MAX(0, HLOOKUP(MONTH($B2114),'Farm Crops'!$B$18:$N$28,D$5,0)  - VLOOKUP(D$4,'Farm Crops'!$B$4:$G$13,6,0)/1000*0.65*$C2114)</f>
        <v>677.29495601173039</v>
      </c>
      <c r="E2114" s="67">
        <f xml:space="preserve">   MAX(0, HLOOKUP(MONTH($B2114),'Farm Crops'!$B$18:$N$28,E$5,0)  - VLOOKUP(E$4,'Farm Crops'!$B$4:$G$13,6,0)/1000*0.65*$C2114)</f>
        <v>452.87351906158369</v>
      </c>
      <c r="F2114" s="67">
        <f xml:space="preserve">   MAX(0, HLOOKUP(MONTH($B2114),'Farm Crops'!$B$18:$N$28,F$5,0)  - VLOOKUP(F$4,'Farm Crops'!$B$4:$G$13,6,0)/1000*0.65*$C2114)</f>
        <v>576.30653079178899</v>
      </c>
      <c r="G2114" s="67">
        <f xml:space="preserve">   MAX(0, HLOOKUP(MONTH($B2114),'Farm Crops'!$B$18:$N$28,G$5,0)  - VLOOKUP(G$4,'Farm Crops'!$B$4:$G$13,6,0)/1000*0.65*$C2114)</f>
        <v>139.19161290322583</v>
      </c>
      <c r="H2114" s="67">
        <f xml:space="preserve">   MAX(0, HLOOKUP(MONTH($B2114),'Farm Crops'!$B$18:$N$28,H$5,0)  - VLOOKUP(H$4,'Farm Crops'!$B$4:$G$13,6,0)/1000*0.65*$C2114)</f>
        <v>477.66809384164236</v>
      </c>
      <c r="I2114" s="67">
        <f xml:space="preserve">   MAX(0, HLOOKUP(MONTH($B2114),'Farm Crops'!$B$18:$N$28,I$5,0)  - VLOOKUP(I$4,'Farm Crops'!$B$4:$G$13,6,0)/1000*0.65*$C2114)</f>
        <v>788.42839296187697</v>
      </c>
      <c r="J2114" s="67">
        <f xml:space="preserve">   MAX(0, HLOOKUP(MONTH($B2114),'Farm Crops'!$B$18:$N$28,J$5,0)  - VLOOKUP(J$4,'Farm Crops'!$B$4:$G$13,6,0)/1000*0.65*$C2114)</f>
        <v>777.96337243401763</v>
      </c>
      <c r="K2114" s="67">
        <f xml:space="preserve">   MAX(0, HLOOKUP(MONTH($B2114),'Farm Crops'!$B$18:$N$28,K$5,0)  - VLOOKUP(K$4,'Farm Crops'!$B$4:$G$13,6,0)/1000*0.65*$C2114)</f>
        <v>180.74390029325511</v>
      </c>
      <c r="L2114" s="67">
        <f xml:space="preserve">   MAX(0, HLOOKUP(MONTH($B2114),'Farm Crops'!$B$18:$N$28,L$5,0)  - VLOOKUP(L$4,'Farm Crops'!$B$4:$G$13,6,0)/1000*0.65*$C2114)</f>
        <v>32.196304985337271</v>
      </c>
      <c r="M2114" s="67">
        <f xml:space="preserve">   MAX(0, HLOOKUP(MONTH($B2114),'Farm Crops'!$B$18:$N$28,M$5,0)  - VLOOKUP(M$4,'Farm Crops'!$B$4:$G$13,6,0)/1000*0.65*$C2114)</f>
        <v>225.81384164222877</v>
      </c>
    </row>
    <row r="2115" spans="2:13" x14ac:dyDescent="0.2">
      <c r="B2115" s="4">
        <v>42592</v>
      </c>
      <c r="C2115" s="67">
        <f>'Observed Data'!$E2114</f>
        <v>0</v>
      </c>
      <c r="D2115" s="67">
        <f xml:space="preserve">   MAX(0, HLOOKUP(MONTH($B2115),'Farm Crops'!$B$18:$N$28,D$5,0)  - VLOOKUP(D$4,'Farm Crops'!$B$4:$G$13,6,0)/1000*0.65*$C2115)</f>
        <v>677.29495601173039</v>
      </c>
      <c r="E2115" s="67">
        <f xml:space="preserve">   MAX(0, HLOOKUP(MONTH($B2115),'Farm Crops'!$B$18:$N$28,E$5,0)  - VLOOKUP(E$4,'Farm Crops'!$B$4:$G$13,6,0)/1000*0.65*$C2115)</f>
        <v>452.87351906158369</v>
      </c>
      <c r="F2115" s="67">
        <f xml:space="preserve">   MAX(0, HLOOKUP(MONTH($B2115),'Farm Crops'!$B$18:$N$28,F$5,0)  - VLOOKUP(F$4,'Farm Crops'!$B$4:$G$13,6,0)/1000*0.65*$C2115)</f>
        <v>576.30653079178899</v>
      </c>
      <c r="G2115" s="67">
        <f xml:space="preserve">   MAX(0, HLOOKUP(MONTH($B2115),'Farm Crops'!$B$18:$N$28,G$5,0)  - VLOOKUP(G$4,'Farm Crops'!$B$4:$G$13,6,0)/1000*0.65*$C2115)</f>
        <v>139.19161290322583</v>
      </c>
      <c r="H2115" s="67">
        <f xml:space="preserve">   MAX(0, HLOOKUP(MONTH($B2115),'Farm Crops'!$B$18:$N$28,H$5,0)  - VLOOKUP(H$4,'Farm Crops'!$B$4:$G$13,6,0)/1000*0.65*$C2115)</f>
        <v>477.66809384164236</v>
      </c>
      <c r="I2115" s="67">
        <f xml:space="preserve">   MAX(0, HLOOKUP(MONTH($B2115),'Farm Crops'!$B$18:$N$28,I$5,0)  - VLOOKUP(I$4,'Farm Crops'!$B$4:$G$13,6,0)/1000*0.65*$C2115)</f>
        <v>788.42839296187697</v>
      </c>
      <c r="J2115" s="67">
        <f xml:space="preserve">   MAX(0, HLOOKUP(MONTH($B2115),'Farm Crops'!$B$18:$N$28,J$5,0)  - VLOOKUP(J$4,'Farm Crops'!$B$4:$G$13,6,0)/1000*0.65*$C2115)</f>
        <v>777.96337243401763</v>
      </c>
      <c r="K2115" s="67">
        <f xml:space="preserve">   MAX(0, HLOOKUP(MONTH($B2115),'Farm Crops'!$B$18:$N$28,K$5,0)  - VLOOKUP(K$4,'Farm Crops'!$B$4:$G$13,6,0)/1000*0.65*$C2115)</f>
        <v>180.74390029325511</v>
      </c>
      <c r="L2115" s="67">
        <f xml:space="preserve">   MAX(0, HLOOKUP(MONTH($B2115),'Farm Crops'!$B$18:$N$28,L$5,0)  - VLOOKUP(L$4,'Farm Crops'!$B$4:$G$13,6,0)/1000*0.65*$C2115)</f>
        <v>32.196304985337271</v>
      </c>
      <c r="M2115" s="67">
        <f xml:space="preserve">   MAX(0, HLOOKUP(MONTH($B2115),'Farm Crops'!$B$18:$N$28,M$5,0)  - VLOOKUP(M$4,'Farm Crops'!$B$4:$G$13,6,0)/1000*0.65*$C2115)</f>
        <v>225.81384164222877</v>
      </c>
    </row>
    <row r="2116" spans="2:13" x14ac:dyDescent="0.2">
      <c r="B2116" s="4">
        <v>42593</v>
      </c>
      <c r="C2116" s="67">
        <f>'Observed Data'!$E2115</f>
        <v>0</v>
      </c>
      <c r="D2116" s="67">
        <f xml:space="preserve">   MAX(0, HLOOKUP(MONTH($B2116),'Farm Crops'!$B$18:$N$28,D$5,0)  - VLOOKUP(D$4,'Farm Crops'!$B$4:$G$13,6,0)/1000*0.65*$C2116)</f>
        <v>677.29495601173039</v>
      </c>
      <c r="E2116" s="67">
        <f xml:space="preserve">   MAX(0, HLOOKUP(MONTH($B2116),'Farm Crops'!$B$18:$N$28,E$5,0)  - VLOOKUP(E$4,'Farm Crops'!$B$4:$G$13,6,0)/1000*0.65*$C2116)</f>
        <v>452.87351906158369</v>
      </c>
      <c r="F2116" s="67">
        <f xml:space="preserve">   MAX(0, HLOOKUP(MONTH($B2116),'Farm Crops'!$B$18:$N$28,F$5,0)  - VLOOKUP(F$4,'Farm Crops'!$B$4:$G$13,6,0)/1000*0.65*$C2116)</f>
        <v>576.30653079178899</v>
      </c>
      <c r="G2116" s="67">
        <f xml:space="preserve">   MAX(0, HLOOKUP(MONTH($B2116),'Farm Crops'!$B$18:$N$28,G$5,0)  - VLOOKUP(G$4,'Farm Crops'!$B$4:$G$13,6,0)/1000*0.65*$C2116)</f>
        <v>139.19161290322583</v>
      </c>
      <c r="H2116" s="67">
        <f xml:space="preserve">   MAX(0, HLOOKUP(MONTH($B2116),'Farm Crops'!$B$18:$N$28,H$5,0)  - VLOOKUP(H$4,'Farm Crops'!$B$4:$G$13,6,0)/1000*0.65*$C2116)</f>
        <v>477.66809384164236</v>
      </c>
      <c r="I2116" s="67">
        <f xml:space="preserve">   MAX(0, HLOOKUP(MONTH($B2116),'Farm Crops'!$B$18:$N$28,I$5,0)  - VLOOKUP(I$4,'Farm Crops'!$B$4:$G$13,6,0)/1000*0.65*$C2116)</f>
        <v>788.42839296187697</v>
      </c>
      <c r="J2116" s="67">
        <f xml:space="preserve">   MAX(0, HLOOKUP(MONTH($B2116),'Farm Crops'!$B$18:$N$28,J$5,0)  - VLOOKUP(J$4,'Farm Crops'!$B$4:$G$13,6,0)/1000*0.65*$C2116)</f>
        <v>777.96337243401763</v>
      </c>
      <c r="K2116" s="67">
        <f xml:space="preserve">   MAX(0, HLOOKUP(MONTH($B2116),'Farm Crops'!$B$18:$N$28,K$5,0)  - VLOOKUP(K$4,'Farm Crops'!$B$4:$G$13,6,0)/1000*0.65*$C2116)</f>
        <v>180.74390029325511</v>
      </c>
      <c r="L2116" s="67">
        <f xml:space="preserve">   MAX(0, HLOOKUP(MONTH($B2116),'Farm Crops'!$B$18:$N$28,L$5,0)  - VLOOKUP(L$4,'Farm Crops'!$B$4:$G$13,6,0)/1000*0.65*$C2116)</f>
        <v>32.196304985337271</v>
      </c>
      <c r="M2116" s="67">
        <f xml:space="preserve">   MAX(0, HLOOKUP(MONTH($B2116),'Farm Crops'!$B$18:$N$28,M$5,0)  - VLOOKUP(M$4,'Farm Crops'!$B$4:$G$13,6,0)/1000*0.65*$C2116)</f>
        <v>225.81384164222877</v>
      </c>
    </row>
    <row r="2117" spans="2:13" x14ac:dyDescent="0.2">
      <c r="B2117" s="4">
        <v>42594</v>
      </c>
      <c r="C2117" s="67">
        <f>'Observed Data'!$E2116</f>
        <v>0</v>
      </c>
      <c r="D2117" s="67">
        <f xml:space="preserve">   MAX(0, HLOOKUP(MONTH($B2117),'Farm Crops'!$B$18:$N$28,D$5,0)  - VLOOKUP(D$4,'Farm Crops'!$B$4:$G$13,6,0)/1000*0.65*$C2117)</f>
        <v>677.29495601173039</v>
      </c>
      <c r="E2117" s="67">
        <f xml:space="preserve">   MAX(0, HLOOKUP(MONTH($B2117),'Farm Crops'!$B$18:$N$28,E$5,0)  - VLOOKUP(E$4,'Farm Crops'!$B$4:$G$13,6,0)/1000*0.65*$C2117)</f>
        <v>452.87351906158369</v>
      </c>
      <c r="F2117" s="67">
        <f xml:space="preserve">   MAX(0, HLOOKUP(MONTH($B2117),'Farm Crops'!$B$18:$N$28,F$5,0)  - VLOOKUP(F$4,'Farm Crops'!$B$4:$G$13,6,0)/1000*0.65*$C2117)</f>
        <v>576.30653079178899</v>
      </c>
      <c r="G2117" s="67">
        <f xml:space="preserve">   MAX(0, HLOOKUP(MONTH($B2117),'Farm Crops'!$B$18:$N$28,G$5,0)  - VLOOKUP(G$4,'Farm Crops'!$B$4:$G$13,6,0)/1000*0.65*$C2117)</f>
        <v>139.19161290322583</v>
      </c>
      <c r="H2117" s="67">
        <f xml:space="preserve">   MAX(0, HLOOKUP(MONTH($B2117),'Farm Crops'!$B$18:$N$28,H$5,0)  - VLOOKUP(H$4,'Farm Crops'!$B$4:$G$13,6,0)/1000*0.65*$C2117)</f>
        <v>477.66809384164236</v>
      </c>
      <c r="I2117" s="67">
        <f xml:space="preserve">   MAX(0, HLOOKUP(MONTH($B2117),'Farm Crops'!$B$18:$N$28,I$5,0)  - VLOOKUP(I$4,'Farm Crops'!$B$4:$G$13,6,0)/1000*0.65*$C2117)</f>
        <v>788.42839296187697</v>
      </c>
      <c r="J2117" s="67">
        <f xml:space="preserve">   MAX(0, HLOOKUP(MONTH($B2117),'Farm Crops'!$B$18:$N$28,J$5,0)  - VLOOKUP(J$4,'Farm Crops'!$B$4:$G$13,6,0)/1000*0.65*$C2117)</f>
        <v>777.96337243401763</v>
      </c>
      <c r="K2117" s="67">
        <f xml:space="preserve">   MAX(0, HLOOKUP(MONTH($B2117),'Farm Crops'!$B$18:$N$28,K$5,0)  - VLOOKUP(K$4,'Farm Crops'!$B$4:$G$13,6,0)/1000*0.65*$C2117)</f>
        <v>180.74390029325511</v>
      </c>
      <c r="L2117" s="67">
        <f xml:space="preserve">   MAX(0, HLOOKUP(MONTH($B2117),'Farm Crops'!$B$18:$N$28,L$5,0)  - VLOOKUP(L$4,'Farm Crops'!$B$4:$G$13,6,0)/1000*0.65*$C2117)</f>
        <v>32.196304985337271</v>
      </c>
      <c r="M2117" s="67">
        <f xml:space="preserve">   MAX(0, HLOOKUP(MONTH($B2117),'Farm Crops'!$B$18:$N$28,M$5,0)  - VLOOKUP(M$4,'Farm Crops'!$B$4:$G$13,6,0)/1000*0.65*$C2117)</f>
        <v>225.81384164222877</v>
      </c>
    </row>
    <row r="2118" spans="2:13" x14ac:dyDescent="0.2">
      <c r="B2118" s="4">
        <v>42595</v>
      </c>
      <c r="C2118" s="67">
        <f>'Observed Data'!$E2117</f>
        <v>0</v>
      </c>
      <c r="D2118" s="67">
        <f xml:space="preserve">   MAX(0, HLOOKUP(MONTH($B2118),'Farm Crops'!$B$18:$N$28,D$5,0)  - VLOOKUP(D$4,'Farm Crops'!$B$4:$G$13,6,0)/1000*0.65*$C2118)</f>
        <v>677.29495601173039</v>
      </c>
      <c r="E2118" s="67">
        <f xml:space="preserve">   MAX(0, HLOOKUP(MONTH($B2118),'Farm Crops'!$B$18:$N$28,E$5,0)  - VLOOKUP(E$4,'Farm Crops'!$B$4:$G$13,6,0)/1000*0.65*$C2118)</f>
        <v>452.87351906158369</v>
      </c>
      <c r="F2118" s="67">
        <f xml:space="preserve">   MAX(0, HLOOKUP(MONTH($B2118),'Farm Crops'!$B$18:$N$28,F$5,0)  - VLOOKUP(F$4,'Farm Crops'!$B$4:$G$13,6,0)/1000*0.65*$C2118)</f>
        <v>576.30653079178899</v>
      </c>
      <c r="G2118" s="67">
        <f xml:space="preserve">   MAX(0, HLOOKUP(MONTH($B2118),'Farm Crops'!$B$18:$N$28,G$5,0)  - VLOOKUP(G$4,'Farm Crops'!$B$4:$G$13,6,0)/1000*0.65*$C2118)</f>
        <v>139.19161290322583</v>
      </c>
      <c r="H2118" s="67">
        <f xml:space="preserve">   MAX(0, HLOOKUP(MONTH($B2118),'Farm Crops'!$B$18:$N$28,H$5,0)  - VLOOKUP(H$4,'Farm Crops'!$B$4:$G$13,6,0)/1000*0.65*$C2118)</f>
        <v>477.66809384164236</v>
      </c>
      <c r="I2118" s="67">
        <f xml:space="preserve">   MAX(0, HLOOKUP(MONTH($B2118),'Farm Crops'!$B$18:$N$28,I$5,0)  - VLOOKUP(I$4,'Farm Crops'!$B$4:$G$13,6,0)/1000*0.65*$C2118)</f>
        <v>788.42839296187697</v>
      </c>
      <c r="J2118" s="67">
        <f xml:space="preserve">   MAX(0, HLOOKUP(MONTH($B2118),'Farm Crops'!$B$18:$N$28,J$5,0)  - VLOOKUP(J$4,'Farm Crops'!$B$4:$G$13,6,0)/1000*0.65*$C2118)</f>
        <v>777.96337243401763</v>
      </c>
      <c r="K2118" s="67">
        <f xml:space="preserve">   MAX(0, HLOOKUP(MONTH($B2118),'Farm Crops'!$B$18:$N$28,K$5,0)  - VLOOKUP(K$4,'Farm Crops'!$B$4:$G$13,6,0)/1000*0.65*$C2118)</f>
        <v>180.74390029325511</v>
      </c>
      <c r="L2118" s="67">
        <f xml:space="preserve">   MAX(0, HLOOKUP(MONTH($B2118),'Farm Crops'!$B$18:$N$28,L$5,0)  - VLOOKUP(L$4,'Farm Crops'!$B$4:$G$13,6,0)/1000*0.65*$C2118)</f>
        <v>32.196304985337271</v>
      </c>
      <c r="M2118" s="67">
        <f xml:space="preserve">   MAX(0, HLOOKUP(MONTH($B2118),'Farm Crops'!$B$18:$N$28,M$5,0)  - VLOOKUP(M$4,'Farm Crops'!$B$4:$G$13,6,0)/1000*0.65*$C2118)</f>
        <v>225.81384164222877</v>
      </c>
    </row>
    <row r="2119" spans="2:13" x14ac:dyDescent="0.2">
      <c r="B2119" s="4">
        <v>42596</v>
      </c>
      <c r="C2119" s="67">
        <f>'Observed Data'!$E2118</f>
        <v>0</v>
      </c>
      <c r="D2119" s="67">
        <f xml:space="preserve">   MAX(0, HLOOKUP(MONTH($B2119),'Farm Crops'!$B$18:$N$28,D$5,0)  - VLOOKUP(D$4,'Farm Crops'!$B$4:$G$13,6,0)/1000*0.65*$C2119)</f>
        <v>677.29495601173039</v>
      </c>
      <c r="E2119" s="67">
        <f xml:space="preserve">   MAX(0, HLOOKUP(MONTH($B2119),'Farm Crops'!$B$18:$N$28,E$5,0)  - VLOOKUP(E$4,'Farm Crops'!$B$4:$G$13,6,0)/1000*0.65*$C2119)</f>
        <v>452.87351906158369</v>
      </c>
      <c r="F2119" s="67">
        <f xml:space="preserve">   MAX(0, HLOOKUP(MONTH($B2119),'Farm Crops'!$B$18:$N$28,F$5,0)  - VLOOKUP(F$4,'Farm Crops'!$B$4:$G$13,6,0)/1000*0.65*$C2119)</f>
        <v>576.30653079178899</v>
      </c>
      <c r="G2119" s="67">
        <f xml:space="preserve">   MAX(0, HLOOKUP(MONTH($B2119),'Farm Crops'!$B$18:$N$28,G$5,0)  - VLOOKUP(G$4,'Farm Crops'!$B$4:$G$13,6,0)/1000*0.65*$C2119)</f>
        <v>139.19161290322583</v>
      </c>
      <c r="H2119" s="67">
        <f xml:space="preserve">   MAX(0, HLOOKUP(MONTH($B2119),'Farm Crops'!$B$18:$N$28,H$5,0)  - VLOOKUP(H$4,'Farm Crops'!$B$4:$G$13,6,0)/1000*0.65*$C2119)</f>
        <v>477.66809384164236</v>
      </c>
      <c r="I2119" s="67">
        <f xml:space="preserve">   MAX(0, HLOOKUP(MONTH($B2119),'Farm Crops'!$B$18:$N$28,I$5,0)  - VLOOKUP(I$4,'Farm Crops'!$B$4:$G$13,6,0)/1000*0.65*$C2119)</f>
        <v>788.42839296187697</v>
      </c>
      <c r="J2119" s="67">
        <f xml:space="preserve">   MAX(0, HLOOKUP(MONTH($B2119),'Farm Crops'!$B$18:$N$28,J$5,0)  - VLOOKUP(J$4,'Farm Crops'!$B$4:$G$13,6,0)/1000*0.65*$C2119)</f>
        <v>777.96337243401763</v>
      </c>
      <c r="K2119" s="67">
        <f xml:space="preserve">   MAX(0, HLOOKUP(MONTH($B2119),'Farm Crops'!$B$18:$N$28,K$5,0)  - VLOOKUP(K$4,'Farm Crops'!$B$4:$G$13,6,0)/1000*0.65*$C2119)</f>
        <v>180.74390029325511</v>
      </c>
      <c r="L2119" s="67">
        <f xml:space="preserve">   MAX(0, HLOOKUP(MONTH($B2119),'Farm Crops'!$B$18:$N$28,L$5,0)  - VLOOKUP(L$4,'Farm Crops'!$B$4:$G$13,6,0)/1000*0.65*$C2119)</f>
        <v>32.196304985337271</v>
      </c>
      <c r="M2119" s="67">
        <f xml:space="preserve">   MAX(0, HLOOKUP(MONTH($B2119),'Farm Crops'!$B$18:$N$28,M$5,0)  - VLOOKUP(M$4,'Farm Crops'!$B$4:$G$13,6,0)/1000*0.65*$C2119)</f>
        <v>225.81384164222877</v>
      </c>
    </row>
    <row r="2120" spans="2:13" x14ac:dyDescent="0.2">
      <c r="B2120" s="4">
        <v>42597</v>
      </c>
      <c r="C2120" s="67">
        <f>'Observed Data'!$E2119</f>
        <v>16</v>
      </c>
      <c r="D2120" s="67">
        <f xml:space="preserve">   MAX(0, HLOOKUP(MONTH($B2120),'Farm Crops'!$B$18:$N$28,D$5,0)  - VLOOKUP(D$4,'Farm Crops'!$B$4:$G$13,6,0)/1000*0.65*$C2120)</f>
        <v>0</v>
      </c>
      <c r="E2120" s="67">
        <f xml:space="preserve">   MAX(0, HLOOKUP(MONTH($B2120),'Farm Crops'!$B$18:$N$28,E$5,0)  - VLOOKUP(E$4,'Farm Crops'!$B$4:$G$13,6,0)/1000*0.65*$C2120)</f>
        <v>0</v>
      </c>
      <c r="F2120" s="67">
        <f xml:space="preserve">   MAX(0, HLOOKUP(MONTH($B2120),'Farm Crops'!$B$18:$N$28,F$5,0)  - VLOOKUP(F$4,'Farm Crops'!$B$4:$G$13,6,0)/1000*0.65*$C2120)</f>
        <v>0</v>
      </c>
      <c r="G2120" s="67">
        <f xml:space="preserve">   MAX(0, HLOOKUP(MONTH($B2120),'Farm Crops'!$B$18:$N$28,G$5,0)  - VLOOKUP(G$4,'Farm Crops'!$B$4:$G$13,6,0)/1000*0.65*$C2120)</f>
        <v>0</v>
      </c>
      <c r="H2120" s="67">
        <f xml:space="preserve">   MAX(0, HLOOKUP(MONTH($B2120),'Farm Crops'!$B$18:$N$28,H$5,0)  - VLOOKUP(H$4,'Farm Crops'!$B$4:$G$13,6,0)/1000*0.65*$C2120)</f>
        <v>0</v>
      </c>
      <c r="I2120" s="67">
        <f xml:space="preserve">   MAX(0, HLOOKUP(MONTH($B2120),'Farm Crops'!$B$18:$N$28,I$5,0)  - VLOOKUP(I$4,'Farm Crops'!$B$4:$G$13,6,0)/1000*0.65*$C2120)</f>
        <v>0</v>
      </c>
      <c r="J2120" s="67">
        <f xml:space="preserve">   MAX(0, HLOOKUP(MONTH($B2120),'Farm Crops'!$B$18:$N$28,J$5,0)  - VLOOKUP(J$4,'Farm Crops'!$B$4:$G$13,6,0)/1000*0.65*$C2120)</f>
        <v>0</v>
      </c>
      <c r="K2120" s="67">
        <f xml:space="preserve">   MAX(0, HLOOKUP(MONTH($B2120),'Farm Crops'!$B$18:$N$28,K$5,0)  - VLOOKUP(K$4,'Farm Crops'!$B$4:$G$13,6,0)/1000*0.65*$C2120)</f>
        <v>0</v>
      </c>
      <c r="L2120" s="67">
        <f xml:space="preserve">   MAX(0, HLOOKUP(MONTH($B2120),'Farm Crops'!$B$18:$N$28,L$5,0)  - VLOOKUP(L$4,'Farm Crops'!$B$4:$G$13,6,0)/1000*0.65*$C2120)</f>
        <v>0</v>
      </c>
      <c r="M2120" s="67">
        <f xml:space="preserve">   MAX(0, HLOOKUP(MONTH($B2120),'Farm Crops'!$B$18:$N$28,M$5,0)  - VLOOKUP(M$4,'Farm Crops'!$B$4:$G$13,6,0)/1000*0.65*$C2120)</f>
        <v>0</v>
      </c>
    </row>
    <row r="2121" spans="2:13" x14ac:dyDescent="0.2">
      <c r="B2121" s="4">
        <v>42598</v>
      </c>
      <c r="C2121" s="67">
        <f>'Observed Data'!$E2120</f>
        <v>0</v>
      </c>
      <c r="D2121" s="67">
        <f xml:space="preserve">   MAX(0, HLOOKUP(MONTH($B2121),'Farm Crops'!$B$18:$N$28,D$5,0)  - VLOOKUP(D$4,'Farm Crops'!$B$4:$G$13,6,0)/1000*0.65*$C2121)</f>
        <v>677.29495601173039</v>
      </c>
      <c r="E2121" s="67">
        <f xml:space="preserve">   MAX(0, HLOOKUP(MONTH($B2121),'Farm Crops'!$B$18:$N$28,E$5,0)  - VLOOKUP(E$4,'Farm Crops'!$B$4:$G$13,6,0)/1000*0.65*$C2121)</f>
        <v>452.87351906158369</v>
      </c>
      <c r="F2121" s="67">
        <f xml:space="preserve">   MAX(0, HLOOKUP(MONTH($B2121),'Farm Crops'!$B$18:$N$28,F$5,0)  - VLOOKUP(F$4,'Farm Crops'!$B$4:$G$13,6,0)/1000*0.65*$C2121)</f>
        <v>576.30653079178899</v>
      </c>
      <c r="G2121" s="67">
        <f xml:space="preserve">   MAX(0, HLOOKUP(MONTH($B2121),'Farm Crops'!$B$18:$N$28,G$5,0)  - VLOOKUP(G$4,'Farm Crops'!$B$4:$G$13,6,0)/1000*0.65*$C2121)</f>
        <v>139.19161290322583</v>
      </c>
      <c r="H2121" s="67">
        <f xml:space="preserve">   MAX(0, HLOOKUP(MONTH($B2121),'Farm Crops'!$B$18:$N$28,H$5,0)  - VLOOKUP(H$4,'Farm Crops'!$B$4:$G$13,6,0)/1000*0.65*$C2121)</f>
        <v>477.66809384164236</v>
      </c>
      <c r="I2121" s="67">
        <f xml:space="preserve">   MAX(0, HLOOKUP(MONTH($B2121),'Farm Crops'!$B$18:$N$28,I$5,0)  - VLOOKUP(I$4,'Farm Crops'!$B$4:$G$13,6,0)/1000*0.65*$C2121)</f>
        <v>788.42839296187697</v>
      </c>
      <c r="J2121" s="67">
        <f xml:space="preserve">   MAX(0, HLOOKUP(MONTH($B2121),'Farm Crops'!$B$18:$N$28,J$5,0)  - VLOOKUP(J$4,'Farm Crops'!$B$4:$G$13,6,0)/1000*0.65*$C2121)</f>
        <v>777.96337243401763</v>
      </c>
      <c r="K2121" s="67">
        <f xml:space="preserve">   MAX(0, HLOOKUP(MONTH($B2121),'Farm Crops'!$B$18:$N$28,K$5,0)  - VLOOKUP(K$4,'Farm Crops'!$B$4:$G$13,6,0)/1000*0.65*$C2121)</f>
        <v>180.74390029325511</v>
      </c>
      <c r="L2121" s="67">
        <f xml:space="preserve">   MAX(0, HLOOKUP(MONTH($B2121),'Farm Crops'!$B$18:$N$28,L$5,0)  - VLOOKUP(L$4,'Farm Crops'!$B$4:$G$13,6,0)/1000*0.65*$C2121)</f>
        <v>32.196304985337271</v>
      </c>
      <c r="M2121" s="67">
        <f xml:space="preserve">   MAX(0, HLOOKUP(MONTH($B2121),'Farm Crops'!$B$18:$N$28,M$5,0)  - VLOOKUP(M$4,'Farm Crops'!$B$4:$G$13,6,0)/1000*0.65*$C2121)</f>
        <v>225.81384164222877</v>
      </c>
    </row>
    <row r="2122" spans="2:13" x14ac:dyDescent="0.2">
      <c r="B2122" s="4">
        <v>42599</v>
      </c>
      <c r="C2122" s="67">
        <f>'Observed Data'!$E2121</f>
        <v>0</v>
      </c>
      <c r="D2122" s="67">
        <f xml:space="preserve">   MAX(0, HLOOKUP(MONTH($B2122),'Farm Crops'!$B$18:$N$28,D$5,0)  - VLOOKUP(D$4,'Farm Crops'!$B$4:$G$13,6,0)/1000*0.65*$C2122)</f>
        <v>677.29495601173039</v>
      </c>
      <c r="E2122" s="67">
        <f xml:space="preserve">   MAX(0, HLOOKUP(MONTH($B2122),'Farm Crops'!$B$18:$N$28,E$5,0)  - VLOOKUP(E$4,'Farm Crops'!$B$4:$G$13,6,0)/1000*0.65*$C2122)</f>
        <v>452.87351906158369</v>
      </c>
      <c r="F2122" s="67">
        <f xml:space="preserve">   MAX(0, HLOOKUP(MONTH($B2122),'Farm Crops'!$B$18:$N$28,F$5,0)  - VLOOKUP(F$4,'Farm Crops'!$B$4:$G$13,6,0)/1000*0.65*$C2122)</f>
        <v>576.30653079178899</v>
      </c>
      <c r="G2122" s="67">
        <f xml:space="preserve">   MAX(0, HLOOKUP(MONTH($B2122),'Farm Crops'!$B$18:$N$28,G$5,0)  - VLOOKUP(G$4,'Farm Crops'!$B$4:$G$13,6,0)/1000*0.65*$C2122)</f>
        <v>139.19161290322583</v>
      </c>
      <c r="H2122" s="67">
        <f xml:space="preserve">   MAX(0, HLOOKUP(MONTH($B2122),'Farm Crops'!$B$18:$N$28,H$5,0)  - VLOOKUP(H$4,'Farm Crops'!$B$4:$G$13,6,0)/1000*0.65*$C2122)</f>
        <v>477.66809384164236</v>
      </c>
      <c r="I2122" s="67">
        <f xml:space="preserve">   MAX(0, HLOOKUP(MONTH($B2122),'Farm Crops'!$B$18:$N$28,I$5,0)  - VLOOKUP(I$4,'Farm Crops'!$B$4:$G$13,6,0)/1000*0.65*$C2122)</f>
        <v>788.42839296187697</v>
      </c>
      <c r="J2122" s="67">
        <f xml:space="preserve">   MAX(0, HLOOKUP(MONTH($B2122),'Farm Crops'!$B$18:$N$28,J$5,0)  - VLOOKUP(J$4,'Farm Crops'!$B$4:$G$13,6,0)/1000*0.65*$C2122)</f>
        <v>777.96337243401763</v>
      </c>
      <c r="K2122" s="67">
        <f xml:space="preserve">   MAX(0, HLOOKUP(MONTH($B2122),'Farm Crops'!$B$18:$N$28,K$5,0)  - VLOOKUP(K$4,'Farm Crops'!$B$4:$G$13,6,0)/1000*0.65*$C2122)</f>
        <v>180.74390029325511</v>
      </c>
      <c r="L2122" s="67">
        <f xml:space="preserve">   MAX(0, HLOOKUP(MONTH($B2122),'Farm Crops'!$B$18:$N$28,L$5,0)  - VLOOKUP(L$4,'Farm Crops'!$B$4:$G$13,6,0)/1000*0.65*$C2122)</f>
        <v>32.196304985337271</v>
      </c>
      <c r="M2122" s="67">
        <f xml:space="preserve">   MAX(0, HLOOKUP(MONTH($B2122),'Farm Crops'!$B$18:$N$28,M$5,0)  - VLOOKUP(M$4,'Farm Crops'!$B$4:$G$13,6,0)/1000*0.65*$C2122)</f>
        <v>225.81384164222877</v>
      </c>
    </row>
    <row r="2123" spans="2:13" x14ac:dyDescent="0.2">
      <c r="B2123" s="4">
        <v>42600</v>
      </c>
      <c r="C2123" s="67">
        <f>'Observed Data'!$E2122</f>
        <v>0</v>
      </c>
      <c r="D2123" s="67">
        <f xml:space="preserve">   MAX(0, HLOOKUP(MONTH($B2123),'Farm Crops'!$B$18:$N$28,D$5,0)  - VLOOKUP(D$4,'Farm Crops'!$B$4:$G$13,6,0)/1000*0.65*$C2123)</f>
        <v>677.29495601173039</v>
      </c>
      <c r="E2123" s="67">
        <f xml:space="preserve">   MAX(0, HLOOKUP(MONTH($B2123),'Farm Crops'!$B$18:$N$28,E$5,0)  - VLOOKUP(E$4,'Farm Crops'!$B$4:$G$13,6,0)/1000*0.65*$C2123)</f>
        <v>452.87351906158369</v>
      </c>
      <c r="F2123" s="67">
        <f xml:space="preserve">   MAX(0, HLOOKUP(MONTH($B2123),'Farm Crops'!$B$18:$N$28,F$5,0)  - VLOOKUP(F$4,'Farm Crops'!$B$4:$G$13,6,0)/1000*0.65*$C2123)</f>
        <v>576.30653079178899</v>
      </c>
      <c r="G2123" s="67">
        <f xml:space="preserve">   MAX(0, HLOOKUP(MONTH($B2123),'Farm Crops'!$B$18:$N$28,G$5,0)  - VLOOKUP(G$4,'Farm Crops'!$B$4:$G$13,6,0)/1000*0.65*$C2123)</f>
        <v>139.19161290322583</v>
      </c>
      <c r="H2123" s="67">
        <f xml:space="preserve">   MAX(0, HLOOKUP(MONTH($B2123),'Farm Crops'!$B$18:$N$28,H$5,0)  - VLOOKUP(H$4,'Farm Crops'!$B$4:$G$13,6,0)/1000*0.65*$C2123)</f>
        <v>477.66809384164236</v>
      </c>
      <c r="I2123" s="67">
        <f xml:space="preserve">   MAX(0, HLOOKUP(MONTH($B2123),'Farm Crops'!$B$18:$N$28,I$5,0)  - VLOOKUP(I$4,'Farm Crops'!$B$4:$G$13,6,0)/1000*0.65*$C2123)</f>
        <v>788.42839296187697</v>
      </c>
      <c r="J2123" s="67">
        <f xml:space="preserve">   MAX(0, HLOOKUP(MONTH($B2123),'Farm Crops'!$B$18:$N$28,J$5,0)  - VLOOKUP(J$4,'Farm Crops'!$B$4:$G$13,6,0)/1000*0.65*$C2123)</f>
        <v>777.96337243401763</v>
      </c>
      <c r="K2123" s="67">
        <f xml:space="preserve">   MAX(0, HLOOKUP(MONTH($B2123),'Farm Crops'!$B$18:$N$28,K$5,0)  - VLOOKUP(K$4,'Farm Crops'!$B$4:$G$13,6,0)/1000*0.65*$C2123)</f>
        <v>180.74390029325511</v>
      </c>
      <c r="L2123" s="67">
        <f xml:space="preserve">   MAX(0, HLOOKUP(MONTH($B2123),'Farm Crops'!$B$18:$N$28,L$5,0)  - VLOOKUP(L$4,'Farm Crops'!$B$4:$G$13,6,0)/1000*0.65*$C2123)</f>
        <v>32.196304985337271</v>
      </c>
      <c r="M2123" s="67">
        <f xml:space="preserve">   MAX(0, HLOOKUP(MONTH($B2123),'Farm Crops'!$B$18:$N$28,M$5,0)  - VLOOKUP(M$4,'Farm Crops'!$B$4:$G$13,6,0)/1000*0.65*$C2123)</f>
        <v>225.81384164222877</v>
      </c>
    </row>
    <row r="2124" spans="2:13" x14ac:dyDescent="0.2">
      <c r="B2124" s="4">
        <v>42601</v>
      </c>
      <c r="C2124" s="67">
        <f>'Observed Data'!$E2123</f>
        <v>0</v>
      </c>
      <c r="D2124" s="67">
        <f xml:space="preserve">   MAX(0, HLOOKUP(MONTH($B2124),'Farm Crops'!$B$18:$N$28,D$5,0)  - VLOOKUP(D$4,'Farm Crops'!$B$4:$G$13,6,0)/1000*0.65*$C2124)</f>
        <v>677.29495601173039</v>
      </c>
      <c r="E2124" s="67">
        <f xml:space="preserve">   MAX(0, HLOOKUP(MONTH($B2124),'Farm Crops'!$B$18:$N$28,E$5,0)  - VLOOKUP(E$4,'Farm Crops'!$B$4:$G$13,6,0)/1000*0.65*$C2124)</f>
        <v>452.87351906158369</v>
      </c>
      <c r="F2124" s="67">
        <f xml:space="preserve">   MAX(0, HLOOKUP(MONTH($B2124),'Farm Crops'!$B$18:$N$28,F$5,0)  - VLOOKUP(F$4,'Farm Crops'!$B$4:$G$13,6,0)/1000*0.65*$C2124)</f>
        <v>576.30653079178899</v>
      </c>
      <c r="G2124" s="67">
        <f xml:space="preserve">   MAX(0, HLOOKUP(MONTH($B2124),'Farm Crops'!$B$18:$N$28,G$5,0)  - VLOOKUP(G$4,'Farm Crops'!$B$4:$G$13,6,0)/1000*0.65*$C2124)</f>
        <v>139.19161290322583</v>
      </c>
      <c r="H2124" s="67">
        <f xml:space="preserve">   MAX(0, HLOOKUP(MONTH($B2124),'Farm Crops'!$B$18:$N$28,H$5,0)  - VLOOKUP(H$4,'Farm Crops'!$B$4:$G$13,6,0)/1000*0.65*$C2124)</f>
        <v>477.66809384164236</v>
      </c>
      <c r="I2124" s="67">
        <f xml:space="preserve">   MAX(0, HLOOKUP(MONTH($B2124),'Farm Crops'!$B$18:$N$28,I$5,0)  - VLOOKUP(I$4,'Farm Crops'!$B$4:$G$13,6,0)/1000*0.65*$C2124)</f>
        <v>788.42839296187697</v>
      </c>
      <c r="J2124" s="67">
        <f xml:space="preserve">   MAX(0, HLOOKUP(MONTH($B2124),'Farm Crops'!$B$18:$N$28,J$5,0)  - VLOOKUP(J$4,'Farm Crops'!$B$4:$G$13,6,0)/1000*0.65*$C2124)</f>
        <v>777.96337243401763</v>
      </c>
      <c r="K2124" s="67">
        <f xml:space="preserve">   MAX(0, HLOOKUP(MONTH($B2124),'Farm Crops'!$B$18:$N$28,K$5,0)  - VLOOKUP(K$4,'Farm Crops'!$B$4:$G$13,6,0)/1000*0.65*$C2124)</f>
        <v>180.74390029325511</v>
      </c>
      <c r="L2124" s="67">
        <f xml:space="preserve">   MAX(0, HLOOKUP(MONTH($B2124),'Farm Crops'!$B$18:$N$28,L$5,0)  - VLOOKUP(L$4,'Farm Crops'!$B$4:$G$13,6,0)/1000*0.65*$C2124)</f>
        <v>32.196304985337271</v>
      </c>
      <c r="M2124" s="67">
        <f xml:space="preserve">   MAX(0, HLOOKUP(MONTH($B2124),'Farm Crops'!$B$18:$N$28,M$5,0)  - VLOOKUP(M$4,'Farm Crops'!$B$4:$G$13,6,0)/1000*0.65*$C2124)</f>
        <v>225.81384164222877</v>
      </c>
    </row>
    <row r="2125" spans="2:13" x14ac:dyDescent="0.2">
      <c r="B2125" s="4">
        <v>42602</v>
      </c>
      <c r="C2125" s="67">
        <f>'Observed Data'!$E2124</f>
        <v>0</v>
      </c>
      <c r="D2125" s="67">
        <f xml:space="preserve">   MAX(0, HLOOKUP(MONTH($B2125),'Farm Crops'!$B$18:$N$28,D$5,0)  - VLOOKUP(D$4,'Farm Crops'!$B$4:$G$13,6,0)/1000*0.65*$C2125)</f>
        <v>677.29495601173039</v>
      </c>
      <c r="E2125" s="67">
        <f xml:space="preserve">   MAX(0, HLOOKUP(MONTH($B2125),'Farm Crops'!$B$18:$N$28,E$5,0)  - VLOOKUP(E$4,'Farm Crops'!$B$4:$G$13,6,0)/1000*0.65*$C2125)</f>
        <v>452.87351906158369</v>
      </c>
      <c r="F2125" s="67">
        <f xml:space="preserve">   MAX(0, HLOOKUP(MONTH($B2125),'Farm Crops'!$B$18:$N$28,F$5,0)  - VLOOKUP(F$4,'Farm Crops'!$B$4:$G$13,6,0)/1000*0.65*$C2125)</f>
        <v>576.30653079178899</v>
      </c>
      <c r="G2125" s="67">
        <f xml:space="preserve">   MAX(0, HLOOKUP(MONTH($B2125),'Farm Crops'!$B$18:$N$28,G$5,0)  - VLOOKUP(G$4,'Farm Crops'!$B$4:$G$13,6,0)/1000*0.65*$C2125)</f>
        <v>139.19161290322583</v>
      </c>
      <c r="H2125" s="67">
        <f xml:space="preserve">   MAX(0, HLOOKUP(MONTH($B2125),'Farm Crops'!$B$18:$N$28,H$5,0)  - VLOOKUP(H$4,'Farm Crops'!$B$4:$G$13,6,0)/1000*0.65*$C2125)</f>
        <v>477.66809384164236</v>
      </c>
      <c r="I2125" s="67">
        <f xml:space="preserve">   MAX(0, HLOOKUP(MONTH($B2125),'Farm Crops'!$B$18:$N$28,I$5,0)  - VLOOKUP(I$4,'Farm Crops'!$B$4:$G$13,6,0)/1000*0.65*$C2125)</f>
        <v>788.42839296187697</v>
      </c>
      <c r="J2125" s="67">
        <f xml:space="preserve">   MAX(0, HLOOKUP(MONTH($B2125),'Farm Crops'!$B$18:$N$28,J$5,0)  - VLOOKUP(J$4,'Farm Crops'!$B$4:$G$13,6,0)/1000*0.65*$C2125)</f>
        <v>777.96337243401763</v>
      </c>
      <c r="K2125" s="67">
        <f xml:space="preserve">   MAX(0, HLOOKUP(MONTH($B2125),'Farm Crops'!$B$18:$N$28,K$5,0)  - VLOOKUP(K$4,'Farm Crops'!$B$4:$G$13,6,0)/1000*0.65*$C2125)</f>
        <v>180.74390029325511</v>
      </c>
      <c r="L2125" s="67">
        <f xml:space="preserve">   MAX(0, HLOOKUP(MONTH($B2125),'Farm Crops'!$B$18:$N$28,L$5,0)  - VLOOKUP(L$4,'Farm Crops'!$B$4:$G$13,6,0)/1000*0.65*$C2125)</f>
        <v>32.196304985337271</v>
      </c>
      <c r="M2125" s="67">
        <f xml:space="preserve">   MAX(0, HLOOKUP(MONTH($B2125),'Farm Crops'!$B$18:$N$28,M$5,0)  - VLOOKUP(M$4,'Farm Crops'!$B$4:$G$13,6,0)/1000*0.65*$C2125)</f>
        <v>225.81384164222877</v>
      </c>
    </row>
    <row r="2126" spans="2:13" x14ac:dyDescent="0.2">
      <c r="B2126" s="4">
        <v>42603</v>
      </c>
      <c r="C2126" s="67">
        <f>'Observed Data'!$E2125</f>
        <v>0</v>
      </c>
      <c r="D2126" s="67">
        <f xml:space="preserve">   MAX(0, HLOOKUP(MONTH($B2126),'Farm Crops'!$B$18:$N$28,D$5,0)  - VLOOKUP(D$4,'Farm Crops'!$B$4:$G$13,6,0)/1000*0.65*$C2126)</f>
        <v>677.29495601173039</v>
      </c>
      <c r="E2126" s="67">
        <f xml:space="preserve">   MAX(0, HLOOKUP(MONTH($B2126),'Farm Crops'!$B$18:$N$28,E$5,0)  - VLOOKUP(E$4,'Farm Crops'!$B$4:$G$13,6,0)/1000*0.65*$C2126)</f>
        <v>452.87351906158369</v>
      </c>
      <c r="F2126" s="67">
        <f xml:space="preserve">   MAX(0, HLOOKUP(MONTH($B2126),'Farm Crops'!$B$18:$N$28,F$5,0)  - VLOOKUP(F$4,'Farm Crops'!$B$4:$G$13,6,0)/1000*0.65*$C2126)</f>
        <v>576.30653079178899</v>
      </c>
      <c r="G2126" s="67">
        <f xml:space="preserve">   MAX(0, HLOOKUP(MONTH($B2126),'Farm Crops'!$B$18:$N$28,G$5,0)  - VLOOKUP(G$4,'Farm Crops'!$B$4:$G$13,6,0)/1000*0.65*$C2126)</f>
        <v>139.19161290322583</v>
      </c>
      <c r="H2126" s="67">
        <f xml:space="preserve">   MAX(0, HLOOKUP(MONTH($B2126),'Farm Crops'!$B$18:$N$28,H$5,0)  - VLOOKUP(H$4,'Farm Crops'!$B$4:$G$13,6,0)/1000*0.65*$C2126)</f>
        <v>477.66809384164236</v>
      </c>
      <c r="I2126" s="67">
        <f xml:space="preserve">   MAX(0, HLOOKUP(MONTH($B2126),'Farm Crops'!$B$18:$N$28,I$5,0)  - VLOOKUP(I$4,'Farm Crops'!$B$4:$G$13,6,0)/1000*0.65*$C2126)</f>
        <v>788.42839296187697</v>
      </c>
      <c r="J2126" s="67">
        <f xml:space="preserve">   MAX(0, HLOOKUP(MONTH($B2126),'Farm Crops'!$B$18:$N$28,J$5,0)  - VLOOKUP(J$4,'Farm Crops'!$B$4:$G$13,6,0)/1000*0.65*$C2126)</f>
        <v>777.96337243401763</v>
      </c>
      <c r="K2126" s="67">
        <f xml:space="preserve">   MAX(0, HLOOKUP(MONTH($B2126),'Farm Crops'!$B$18:$N$28,K$5,0)  - VLOOKUP(K$4,'Farm Crops'!$B$4:$G$13,6,0)/1000*0.65*$C2126)</f>
        <v>180.74390029325511</v>
      </c>
      <c r="L2126" s="67">
        <f xml:space="preserve">   MAX(0, HLOOKUP(MONTH($B2126),'Farm Crops'!$B$18:$N$28,L$5,0)  - VLOOKUP(L$4,'Farm Crops'!$B$4:$G$13,6,0)/1000*0.65*$C2126)</f>
        <v>32.196304985337271</v>
      </c>
      <c r="M2126" s="67">
        <f xml:space="preserve">   MAX(0, HLOOKUP(MONTH($B2126),'Farm Crops'!$B$18:$N$28,M$5,0)  - VLOOKUP(M$4,'Farm Crops'!$B$4:$G$13,6,0)/1000*0.65*$C2126)</f>
        <v>225.81384164222877</v>
      </c>
    </row>
    <row r="2127" spans="2:13" x14ac:dyDescent="0.2">
      <c r="B2127" s="4">
        <v>42604</v>
      </c>
      <c r="C2127" s="67">
        <f>'Observed Data'!$E2126</f>
        <v>30</v>
      </c>
      <c r="D2127" s="67">
        <f xml:space="preserve">   MAX(0, HLOOKUP(MONTH($B2127),'Farm Crops'!$B$18:$N$28,D$5,0)  - VLOOKUP(D$4,'Farm Crops'!$B$4:$G$13,6,0)/1000*0.65*$C2127)</f>
        <v>0</v>
      </c>
      <c r="E2127" s="67">
        <f xml:space="preserve">   MAX(0, HLOOKUP(MONTH($B2127),'Farm Crops'!$B$18:$N$28,E$5,0)  - VLOOKUP(E$4,'Farm Crops'!$B$4:$G$13,6,0)/1000*0.65*$C2127)</f>
        <v>0</v>
      </c>
      <c r="F2127" s="67">
        <f xml:space="preserve">   MAX(0, HLOOKUP(MONTH($B2127),'Farm Crops'!$B$18:$N$28,F$5,0)  - VLOOKUP(F$4,'Farm Crops'!$B$4:$G$13,6,0)/1000*0.65*$C2127)</f>
        <v>0</v>
      </c>
      <c r="G2127" s="67">
        <f xml:space="preserve">   MAX(0, HLOOKUP(MONTH($B2127),'Farm Crops'!$B$18:$N$28,G$5,0)  - VLOOKUP(G$4,'Farm Crops'!$B$4:$G$13,6,0)/1000*0.65*$C2127)</f>
        <v>0</v>
      </c>
      <c r="H2127" s="67">
        <f xml:space="preserve">   MAX(0, HLOOKUP(MONTH($B2127),'Farm Crops'!$B$18:$N$28,H$5,0)  - VLOOKUP(H$4,'Farm Crops'!$B$4:$G$13,6,0)/1000*0.65*$C2127)</f>
        <v>0</v>
      </c>
      <c r="I2127" s="67">
        <f xml:space="preserve">   MAX(0, HLOOKUP(MONTH($B2127),'Farm Crops'!$B$18:$N$28,I$5,0)  - VLOOKUP(I$4,'Farm Crops'!$B$4:$G$13,6,0)/1000*0.65*$C2127)</f>
        <v>0</v>
      </c>
      <c r="J2127" s="67">
        <f xml:space="preserve">   MAX(0, HLOOKUP(MONTH($B2127),'Farm Crops'!$B$18:$N$28,J$5,0)  - VLOOKUP(J$4,'Farm Crops'!$B$4:$G$13,6,0)/1000*0.65*$C2127)</f>
        <v>0</v>
      </c>
      <c r="K2127" s="67">
        <f xml:space="preserve">   MAX(0, HLOOKUP(MONTH($B2127),'Farm Crops'!$B$18:$N$28,K$5,0)  - VLOOKUP(K$4,'Farm Crops'!$B$4:$G$13,6,0)/1000*0.65*$C2127)</f>
        <v>0</v>
      </c>
      <c r="L2127" s="67">
        <f xml:space="preserve">   MAX(0, HLOOKUP(MONTH($B2127),'Farm Crops'!$B$18:$N$28,L$5,0)  - VLOOKUP(L$4,'Farm Crops'!$B$4:$G$13,6,0)/1000*0.65*$C2127)</f>
        <v>0</v>
      </c>
      <c r="M2127" s="67">
        <f xml:space="preserve">   MAX(0, HLOOKUP(MONTH($B2127),'Farm Crops'!$B$18:$N$28,M$5,0)  - VLOOKUP(M$4,'Farm Crops'!$B$4:$G$13,6,0)/1000*0.65*$C2127)</f>
        <v>0</v>
      </c>
    </row>
    <row r="2128" spans="2:13" x14ac:dyDescent="0.2">
      <c r="B2128" s="4">
        <v>42605</v>
      </c>
      <c r="C2128" s="67">
        <f>'Observed Data'!$E2127</f>
        <v>0</v>
      </c>
      <c r="D2128" s="67">
        <f xml:space="preserve">   MAX(0, HLOOKUP(MONTH($B2128),'Farm Crops'!$B$18:$N$28,D$5,0)  - VLOOKUP(D$4,'Farm Crops'!$B$4:$G$13,6,0)/1000*0.65*$C2128)</f>
        <v>677.29495601173039</v>
      </c>
      <c r="E2128" s="67">
        <f xml:space="preserve">   MAX(0, HLOOKUP(MONTH($B2128),'Farm Crops'!$B$18:$N$28,E$5,0)  - VLOOKUP(E$4,'Farm Crops'!$B$4:$G$13,6,0)/1000*0.65*$C2128)</f>
        <v>452.87351906158369</v>
      </c>
      <c r="F2128" s="67">
        <f xml:space="preserve">   MAX(0, HLOOKUP(MONTH($B2128),'Farm Crops'!$B$18:$N$28,F$5,0)  - VLOOKUP(F$4,'Farm Crops'!$B$4:$G$13,6,0)/1000*0.65*$C2128)</f>
        <v>576.30653079178899</v>
      </c>
      <c r="G2128" s="67">
        <f xml:space="preserve">   MAX(0, HLOOKUP(MONTH($B2128),'Farm Crops'!$B$18:$N$28,G$5,0)  - VLOOKUP(G$4,'Farm Crops'!$B$4:$G$13,6,0)/1000*0.65*$C2128)</f>
        <v>139.19161290322583</v>
      </c>
      <c r="H2128" s="67">
        <f xml:space="preserve">   MAX(0, HLOOKUP(MONTH($B2128),'Farm Crops'!$B$18:$N$28,H$5,0)  - VLOOKUP(H$4,'Farm Crops'!$B$4:$G$13,6,0)/1000*0.65*$C2128)</f>
        <v>477.66809384164236</v>
      </c>
      <c r="I2128" s="67">
        <f xml:space="preserve">   MAX(0, HLOOKUP(MONTH($B2128),'Farm Crops'!$B$18:$N$28,I$5,0)  - VLOOKUP(I$4,'Farm Crops'!$B$4:$G$13,6,0)/1000*0.65*$C2128)</f>
        <v>788.42839296187697</v>
      </c>
      <c r="J2128" s="67">
        <f xml:space="preserve">   MAX(0, HLOOKUP(MONTH($B2128),'Farm Crops'!$B$18:$N$28,J$5,0)  - VLOOKUP(J$4,'Farm Crops'!$B$4:$G$13,6,0)/1000*0.65*$C2128)</f>
        <v>777.96337243401763</v>
      </c>
      <c r="K2128" s="67">
        <f xml:space="preserve">   MAX(0, HLOOKUP(MONTH($B2128),'Farm Crops'!$B$18:$N$28,K$5,0)  - VLOOKUP(K$4,'Farm Crops'!$B$4:$G$13,6,0)/1000*0.65*$C2128)</f>
        <v>180.74390029325511</v>
      </c>
      <c r="L2128" s="67">
        <f xml:space="preserve">   MAX(0, HLOOKUP(MONTH($B2128),'Farm Crops'!$B$18:$N$28,L$5,0)  - VLOOKUP(L$4,'Farm Crops'!$B$4:$G$13,6,0)/1000*0.65*$C2128)</f>
        <v>32.196304985337271</v>
      </c>
      <c r="M2128" s="67">
        <f xml:space="preserve">   MAX(0, HLOOKUP(MONTH($B2128),'Farm Crops'!$B$18:$N$28,M$5,0)  - VLOOKUP(M$4,'Farm Crops'!$B$4:$G$13,6,0)/1000*0.65*$C2128)</f>
        <v>225.81384164222877</v>
      </c>
    </row>
    <row r="2129" spans="2:13" x14ac:dyDescent="0.2">
      <c r="B2129" s="4">
        <v>42606</v>
      </c>
      <c r="C2129" s="67">
        <f>'Observed Data'!$E2128</f>
        <v>0</v>
      </c>
      <c r="D2129" s="67">
        <f xml:space="preserve">   MAX(0, HLOOKUP(MONTH($B2129),'Farm Crops'!$B$18:$N$28,D$5,0)  - VLOOKUP(D$4,'Farm Crops'!$B$4:$G$13,6,0)/1000*0.65*$C2129)</f>
        <v>677.29495601173039</v>
      </c>
      <c r="E2129" s="67">
        <f xml:space="preserve">   MAX(0, HLOOKUP(MONTH($B2129),'Farm Crops'!$B$18:$N$28,E$5,0)  - VLOOKUP(E$4,'Farm Crops'!$B$4:$G$13,6,0)/1000*0.65*$C2129)</f>
        <v>452.87351906158369</v>
      </c>
      <c r="F2129" s="67">
        <f xml:space="preserve">   MAX(0, HLOOKUP(MONTH($B2129),'Farm Crops'!$B$18:$N$28,F$5,0)  - VLOOKUP(F$4,'Farm Crops'!$B$4:$G$13,6,0)/1000*0.65*$C2129)</f>
        <v>576.30653079178899</v>
      </c>
      <c r="G2129" s="67">
        <f xml:space="preserve">   MAX(0, HLOOKUP(MONTH($B2129),'Farm Crops'!$B$18:$N$28,G$5,0)  - VLOOKUP(G$4,'Farm Crops'!$B$4:$G$13,6,0)/1000*0.65*$C2129)</f>
        <v>139.19161290322583</v>
      </c>
      <c r="H2129" s="67">
        <f xml:space="preserve">   MAX(0, HLOOKUP(MONTH($B2129),'Farm Crops'!$B$18:$N$28,H$5,0)  - VLOOKUP(H$4,'Farm Crops'!$B$4:$G$13,6,0)/1000*0.65*$C2129)</f>
        <v>477.66809384164236</v>
      </c>
      <c r="I2129" s="67">
        <f xml:space="preserve">   MAX(0, HLOOKUP(MONTH($B2129),'Farm Crops'!$B$18:$N$28,I$5,0)  - VLOOKUP(I$4,'Farm Crops'!$B$4:$G$13,6,0)/1000*0.65*$C2129)</f>
        <v>788.42839296187697</v>
      </c>
      <c r="J2129" s="67">
        <f xml:space="preserve">   MAX(0, HLOOKUP(MONTH($B2129),'Farm Crops'!$B$18:$N$28,J$5,0)  - VLOOKUP(J$4,'Farm Crops'!$B$4:$G$13,6,0)/1000*0.65*$C2129)</f>
        <v>777.96337243401763</v>
      </c>
      <c r="K2129" s="67">
        <f xml:space="preserve">   MAX(0, HLOOKUP(MONTH($B2129),'Farm Crops'!$B$18:$N$28,K$5,0)  - VLOOKUP(K$4,'Farm Crops'!$B$4:$G$13,6,0)/1000*0.65*$C2129)</f>
        <v>180.74390029325511</v>
      </c>
      <c r="L2129" s="67">
        <f xml:space="preserve">   MAX(0, HLOOKUP(MONTH($B2129),'Farm Crops'!$B$18:$N$28,L$5,0)  - VLOOKUP(L$4,'Farm Crops'!$B$4:$G$13,6,0)/1000*0.65*$C2129)</f>
        <v>32.196304985337271</v>
      </c>
      <c r="M2129" s="67">
        <f xml:space="preserve">   MAX(0, HLOOKUP(MONTH($B2129),'Farm Crops'!$B$18:$N$28,M$5,0)  - VLOOKUP(M$4,'Farm Crops'!$B$4:$G$13,6,0)/1000*0.65*$C2129)</f>
        <v>225.81384164222877</v>
      </c>
    </row>
    <row r="2130" spans="2:13" x14ac:dyDescent="0.2">
      <c r="B2130" s="4">
        <v>42607</v>
      </c>
      <c r="C2130" s="67">
        <f>'Observed Data'!$E2129</f>
        <v>0</v>
      </c>
      <c r="D2130" s="67">
        <f xml:space="preserve">   MAX(0, HLOOKUP(MONTH($B2130),'Farm Crops'!$B$18:$N$28,D$5,0)  - VLOOKUP(D$4,'Farm Crops'!$B$4:$G$13,6,0)/1000*0.65*$C2130)</f>
        <v>677.29495601173039</v>
      </c>
      <c r="E2130" s="67">
        <f xml:space="preserve">   MAX(0, HLOOKUP(MONTH($B2130),'Farm Crops'!$B$18:$N$28,E$5,0)  - VLOOKUP(E$4,'Farm Crops'!$B$4:$G$13,6,0)/1000*0.65*$C2130)</f>
        <v>452.87351906158369</v>
      </c>
      <c r="F2130" s="67">
        <f xml:space="preserve">   MAX(0, HLOOKUP(MONTH($B2130),'Farm Crops'!$B$18:$N$28,F$5,0)  - VLOOKUP(F$4,'Farm Crops'!$B$4:$G$13,6,0)/1000*0.65*$C2130)</f>
        <v>576.30653079178899</v>
      </c>
      <c r="G2130" s="67">
        <f xml:space="preserve">   MAX(0, HLOOKUP(MONTH($B2130),'Farm Crops'!$B$18:$N$28,G$5,0)  - VLOOKUP(G$4,'Farm Crops'!$B$4:$G$13,6,0)/1000*0.65*$C2130)</f>
        <v>139.19161290322583</v>
      </c>
      <c r="H2130" s="67">
        <f xml:space="preserve">   MAX(0, HLOOKUP(MONTH($B2130),'Farm Crops'!$B$18:$N$28,H$5,0)  - VLOOKUP(H$4,'Farm Crops'!$B$4:$G$13,6,0)/1000*0.65*$C2130)</f>
        <v>477.66809384164236</v>
      </c>
      <c r="I2130" s="67">
        <f xml:space="preserve">   MAX(0, HLOOKUP(MONTH($B2130),'Farm Crops'!$B$18:$N$28,I$5,0)  - VLOOKUP(I$4,'Farm Crops'!$B$4:$G$13,6,0)/1000*0.65*$C2130)</f>
        <v>788.42839296187697</v>
      </c>
      <c r="J2130" s="67">
        <f xml:space="preserve">   MAX(0, HLOOKUP(MONTH($B2130),'Farm Crops'!$B$18:$N$28,J$5,0)  - VLOOKUP(J$4,'Farm Crops'!$B$4:$G$13,6,0)/1000*0.65*$C2130)</f>
        <v>777.96337243401763</v>
      </c>
      <c r="K2130" s="67">
        <f xml:space="preserve">   MAX(0, HLOOKUP(MONTH($B2130),'Farm Crops'!$B$18:$N$28,K$5,0)  - VLOOKUP(K$4,'Farm Crops'!$B$4:$G$13,6,0)/1000*0.65*$C2130)</f>
        <v>180.74390029325511</v>
      </c>
      <c r="L2130" s="67">
        <f xml:space="preserve">   MAX(0, HLOOKUP(MONTH($B2130),'Farm Crops'!$B$18:$N$28,L$5,0)  - VLOOKUP(L$4,'Farm Crops'!$B$4:$G$13,6,0)/1000*0.65*$C2130)</f>
        <v>32.196304985337271</v>
      </c>
      <c r="M2130" s="67">
        <f xml:space="preserve">   MAX(0, HLOOKUP(MONTH($B2130),'Farm Crops'!$B$18:$N$28,M$5,0)  - VLOOKUP(M$4,'Farm Crops'!$B$4:$G$13,6,0)/1000*0.65*$C2130)</f>
        <v>225.81384164222877</v>
      </c>
    </row>
    <row r="2131" spans="2:13" x14ac:dyDescent="0.2">
      <c r="B2131" s="4">
        <v>42608</v>
      </c>
      <c r="C2131" s="67">
        <f>'Observed Data'!$E2130</f>
        <v>0</v>
      </c>
      <c r="D2131" s="67">
        <f xml:space="preserve">   MAX(0, HLOOKUP(MONTH($B2131),'Farm Crops'!$B$18:$N$28,D$5,0)  - VLOOKUP(D$4,'Farm Crops'!$B$4:$G$13,6,0)/1000*0.65*$C2131)</f>
        <v>677.29495601173039</v>
      </c>
      <c r="E2131" s="67">
        <f xml:space="preserve">   MAX(0, HLOOKUP(MONTH($B2131),'Farm Crops'!$B$18:$N$28,E$5,0)  - VLOOKUP(E$4,'Farm Crops'!$B$4:$G$13,6,0)/1000*0.65*$C2131)</f>
        <v>452.87351906158369</v>
      </c>
      <c r="F2131" s="67">
        <f xml:space="preserve">   MAX(0, HLOOKUP(MONTH($B2131),'Farm Crops'!$B$18:$N$28,F$5,0)  - VLOOKUP(F$4,'Farm Crops'!$B$4:$G$13,6,0)/1000*0.65*$C2131)</f>
        <v>576.30653079178899</v>
      </c>
      <c r="G2131" s="67">
        <f xml:space="preserve">   MAX(0, HLOOKUP(MONTH($B2131),'Farm Crops'!$B$18:$N$28,G$5,0)  - VLOOKUP(G$4,'Farm Crops'!$B$4:$G$13,6,0)/1000*0.65*$C2131)</f>
        <v>139.19161290322583</v>
      </c>
      <c r="H2131" s="67">
        <f xml:space="preserve">   MAX(0, HLOOKUP(MONTH($B2131),'Farm Crops'!$B$18:$N$28,H$5,0)  - VLOOKUP(H$4,'Farm Crops'!$B$4:$G$13,6,0)/1000*0.65*$C2131)</f>
        <v>477.66809384164236</v>
      </c>
      <c r="I2131" s="67">
        <f xml:space="preserve">   MAX(0, HLOOKUP(MONTH($B2131),'Farm Crops'!$B$18:$N$28,I$5,0)  - VLOOKUP(I$4,'Farm Crops'!$B$4:$G$13,6,0)/1000*0.65*$C2131)</f>
        <v>788.42839296187697</v>
      </c>
      <c r="J2131" s="67">
        <f xml:space="preserve">   MAX(0, HLOOKUP(MONTH($B2131),'Farm Crops'!$B$18:$N$28,J$5,0)  - VLOOKUP(J$4,'Farm Crops'!$B$4:$G$13,6,0)/1000*0.65*$C2131)</f>
        <v>777.96337243401763</v>
      </c>
      <c r="K2131" s="67">
        <f xml:space="preserve">   MAX(0, HLOOKUP(MONTH($B2131),'Farm Crops'!$B$18:$N$28,K$5,0)  - VLOOKUP(K$4,'Farm Crops'!$B$4:$G$13,6,0)/1000*0.65*$C2131)</f>
        <v>180.74390029325511</v>
      </c>
      <c r="L2131" s="67">
        <f xml:space="preserve">   MAX(0, HLOOKUP(MONTH($B2131),'Farm Crops'!$B$18:$N$28,L$5,0)  - VLOOKUP(L$4,'Farm Crops'!$B$4:$G$13,6,0)/1000*0.65*$C2131)</f>
        <v>32.196304985337271</v>
      </c>
      <c r="M2131" s="67">
        <f xml:space="preserve">   MAX(0, HLOOKUP(MONTH($B2131),'Farm Crops'!$B$18:$N$28,M$5,0)  - VLOOKUP(M$4,'Farm Crops'!$B$4:$G$13,6,0)/1000*0.65*$C2131)</f>
        <v>225.81384164222877</v>
      </c>
    </row>
    <row r="2132" spans="2:13" x14ac:dyDescent="0.2">
      <c r="B2132" s="4">
        <v>42609</v>
      </c>
      <c r="C2132" s="67">
        <f>'Observed Data'!$E2131</f>
        <v>0</v>
      </c>
      <c r="D2132" s="67">
        <f xml:space="preserve">   MAX(0, HLOOKUP(MONTH($B2132),'Farm Crops'!$B$18:$N$28,D$5,0)  - VLOOKUP(D$4,'Farm Crops'!$B$4:$G$13,6,0)/1000*0.65*$C2132)</f>
        <v>677.29495601173039</v>
      </c>
      <c r="E2132" s="67">
        <f xml:space="preserve">   MAX(0, HLOOKUP(MONTH($B2132),'Farm Crops'!$B$18:$N$28,E$5,0)  - VLOOKUP(E$4,'Farm Crops'!$B$4:$G$13,6,0)/1000*0.65*$C2132)</f>
        <v>452.87351906158369</v>
      </c>
      <c r="F2132" s="67">
        <f xml:space="preserve">   MAX(0, HLOOKUP(MONTH($B2132),'Farm Crops'!$B$18:$N$28,F$5,0)  - VLOOKUP(F$4,'Farm Crops'!$B$4:$G$13,6,0)/1000*0.65*$C2132)</f>
        <v>576.30653079178899</v>
      </c>
      <c r="G2132" s="67">
        <f xml:space="preserve">   MAX(0, HLOOKUP(MONTH($B2132),'Farm Crops'!$B$18:$N$28,G$5,0)  - VLOOKUP(G$4,'Farm Crops'!$B$4:$G$13,6,0)/1000*0.65*$C2132)</f>
        <v>139.19161290322583</v>
      </c>
      <c r="H2132" s="67">
        <f xml:space="preserve">   MAX(0, HLOOKUP(MONTH($B2132),'Farm Crops'!$B$18:$N$28,H$5,0)  - VLOOKUP(H$4,'Farm Crops'!$B$4:$G$13,6,0)/1000*0.65*$C2132)</f>
        <v>477.66809384164236</v>
      </c>
      <c r="I2132" s="67">
        <f xml:space="preserve">   MAX(0, HLOOKUP(MONTH($B2132),'Farm Crops'!$B$18:$N$28,I$5,0)  - VLOOKUP(I$4,'Farm Crops'!$B$4:$G$13,6,0)/1000*0.65*$C2132)</f>
        <v>788.42839296187697</v>
      </c>
      <c r="J2132" s="67">
        <f xml:space="preserve">   MAX(0, HLOOKUP(MONTH($B2132),'Farm Crops'!$B$18:$N$28,J$5,0)  - VLOOKUP(J$4,'Farm Crops'!$B$4:$G$13,6,0)/1000*0.65*$C2132)</f>
        <v>777.96337243401763</v>
      </c>
      <c r="K2132" s="67">
        <f xml:space="preserve">   MAX(0, HLOOKUP(MONTH($B2132),'Farm Crops'!$B$18:$N$28,K$5,0)  - VLOOKUP(K$4,'Farm Crops'!$B$4:$G$13,6,0)/1000*0.65*$C2132)</f>
        <v>180.74390029325511</v>
      </c>
      <c r="L2132" s="67">
        <f xml:space="preserve">   MAX(0, HLOOKUP(MONTH($B2132),'Farm Crops'!$B$18:$N$28,L$5,0)  - VLOOKUP(L$4,'Farm Crops'!$B$4:$G$13,6,0)/1000*0.65*$C2132)</f>
        <v>32.196304985337271</v>
      </c>
      <c r="M2132" s="67">
        <f xml:space="preserve">   MAX(0, HLOOKUP(MONTH($B2132),'Farm Crops'!$B$18:$N$28,M$5,0)  - VLOOKUP(M$4,'Farm Crops'!$B$4:$G$13,6,0)/1000*0.65*$C2132)</f>
        <v>225.81384164222877</v>
      </c>
    </row>
    <row r="2133" spans="2:13" x14ac:dyDescent="0.2">
      <c r="B2133" s="4">
        <v>42610</v>
      </c>
      <c r="C2133" s="67">
        <f>'Observed Data'!$E2132</f>
        <v>0</v>
      </c>
      <c r="D2133" s="67">
        <f xml:space="preserve">   MAX(0, HLOOKUP(MONTH($B2133),'Farm Crops'!$B$18:$N$28,D$5,0)  - VLOOKUP(D$4,'Farm Crops'!$B$4:$G$13,6,0)/1000*0.65*$C2133)</f>
        <v>677.29495601173039</v>
      </c>
      <c r="E2133" s="67">
        <f xml:space="preserve">   MAX(0, HLOOKUP(MONTH($B2133),'Farm Crops'!$B$18:$N$28,E$5,0)  - VLOOKUP(E$4,'Farm Crops'!$B$4:$G$13,6,0)/1000*0.65*$C2133)</f>
        <v>452.87351906158369</v>
      </c>
      <c r="F2133" s="67">
        <f xml:space="preserve">   MAX(0, HLOOKUP(MONTH($B2133),'Farm Crops'!$B$18:$N$28,F$5,0)  - VLOOKUP(F$4,'Farm Crops'!$B$4:$G$13,6,0)/1000*0.65*$C2133)</f>
        <v>576.30653079178899</v>
      </c>
      <c r="G2133" s="67">
        <f xml:space="preserve">   MAX(0, HLOOKUP(MONTH($B2133),'Farm Crops'!$B$18:$N$28,G$5,0)  - VLOOKUP(G$4,'Farm Crops'!$B$4:$G$13,6,0)/1000*0.65*$C2133)</f>
        <v>139.19161290322583</v>
      </c>
      <c r="H2133" s="67">
        <f xml:space="preserve">   MAX(0, HLOOKUP(MONTH($B2133),'Farm Crops'!$B$18:$N$28,H$5,0)  - VLOOKUP(H$4,'Farm Crops'!$B$4:$G$13,6,0)/1000*0.65*$C2133)</f>
        <v>477.66809384164236</v>
      </c>
      <c r="I2133" s="67">
        <f xml:space="preserve">   MAX(0, HLOOKUP(MONTH($B2133),'Farm Crops'!$B$18:$N$28,I$5,0)  - VLOOKUP(I$4,'Farm Crops'!$B$4:$G$13,6,0)/1000*0.65*$C2133)</f>
        <v>788.42839296187697</v>
      </c>
      <c r="J2133" s="67">
        <f xml:space="preserve">   MAX(0, HLOOKUP(MONTH($B2133),'Farm Crops'!$B$18:$N$28,J$5,0)  - VLOOKUP(J$4,'Farm Crops'!$B$4:$G$13,6,0)/1000*0.65*$C2133)</f>
        <v>777.96337243401763</v>
      </c>
      <c r="K2133" s="67">
        <f xml:space="preserve">   MAX(0, HLOOKUP(MONTH($B2133),'Farm Crops'!$B$18:$N$28,K$5,0)  - VLOOKUP(K$4,'Farm Crops'!$B$4:$G$13,6,0)/1000*0.65*$C2133)</f>
        <v>180.74390029325511</v>
      </c>
      <c r="L2133" s="67">
        <f xml:space="preserve">   MAX(0, HLOOKUP(MONTH($B2133),'Farm Crops'!$B$18:$N$28,L$5,0)  - VLOOKUP(L$4,'Farm Crops'!$B$4:$G$13,6,0)/1000*0.65*$C2133)</f>
        <v>32.196304985337271</v>
      </c>
      <c r="M2133" s="67">
        <f xml:space="preserve">   MAX(0, HLOOKUP(MONTH($B2133),'Farm Crops'!$B$18:$N$28,M$5,0)  - VLOOKUP(M$4,'Farm Crops'!$B$4:$G$13,6,0)/1000*0.65*$C2133)</f>
        <v>225.81384164222877</v>
      </c>
    </row>
    <row r="2134" spans="2:13" x14ac:dyDescent="0.2">
      <c r="B2134" s="4">
        <v>42611</v>
      </c>
      <c r="C2134" s="67">
        <f>'Observed Data'!$E2133</f>
        <v>0</v>
      </c>
      <c r="D2134" s="67">
        <f xml:space="preserve">   MAX(0, HLOOKUP(MONTH($B2134),'Farm Crops'!$B$18:$N$28,D$5,0)  - VLOOKUP(D$4,'Farm Crops'!$B$4:$G$13,6,0)/1000*0.65*$C2134)</f>
        <v>677.29495601173039</v>
      </c>
      <c r="E2134" s="67">
        <f xml:space="preserve">   MAX(0, HLOOKUP(MONTH($B2134),'Farm Crops'!$B$18:$N$28,E$5,0)  - VLOOKUP(E$4,'Farm Crops'!$B$4:$G$13,6,0)/1000*0.65*$C2134)</f>
        <v>452.87351906158369</v>
      </c>
      <c r="F2134" s="67">
        <f xml:space="preserve">   MAX(0, HLOOKUP(MONTH($B2134),'Farm Crops'!$B$18:$N$28,F$5,0)  - VLOOKUP(F$4,'Farm Crops'!$B$4:$G$13,6,0)/1000*0.65*$C2134)</f>
        <v>576.30653079178899</v>
      </c>
      <c r="G2134" s="67">
        <f xml:space="preserve">   MAX(0, HLOOKUP(MONTH($B2134),'Farm Crops'!$B$18:$N$28,G$5,0)  - VLOOKUP(G$4,'Farm Crops'!$B$4:$G$13,6,0)/1000*0.65*$C2134)</f>
        <v>139.19161290322583</v>
      </c>
      <c r="H2134" s="67">
        <f xml:space="preserve">   MAX(0, HLOOKUP(MONTH($B2134),'Farm Crops'!$B$18:$N$28,H$5,0)  - VLOOKUP(H$4,'Farm Crops'!$B$4:$G$13,6,0)/1000*0.65*$C2134)</f>
        <v>477.66809384164236</v>
      </c>
      <c r="I2134" s="67">
        <f xml:space="preserve">   MAX(0, HLOOKUP(MONTH($B2134),'Farm Crops'!$B$18:$N$28,I$5,0)  - VLOOKUP(I$4,'Farm Crops'!$B$4:$G$13,6,0)/1000*0.65*$C2134)</f>
        <v>788.42839296187697</v>
      </c>
      <c r="J2134" s="67">
        <f xml:space="preserve">   MAX(0, HLOOKUP(MONTH($B2134),'Farm Crops'!$B$18:$N$28,J$5,0)  - VLOOKUP(J$4,'Farm Crops'!$B$4:$G$13,6,0)/1000*0.65*$C2134)</f>
        <v>777.96337243401763</v>
      </c>
      <c r="K2134" s="67">
        <f xml:space="preserve">   MAX(0, HLOOKUP(MONTH($B2134),'Farm Crops'!$B$18:$N$28,K$5,0)  - VLOOKUP(K$4,'Farm Crops'!$B$4:$G$13,6,0)/1000*0.65*$C2134)</f>
        <v>180.74390029325511</v>
      </c>
      <c r="L2134" s="67">
        <f xml:space="preserve">   MAX(0, HLOOKUP(MONTH($B2134),'Farm Crops'!$B$18:$N$28,L$5,0)  - VLOOKUP(L$4,'Farm Crops'!$B$4:$G$13,6,0)/1000*0.65*$C2134)</f>
        <v>32.196304985337271</v>
      </c>
      <c r="M2134" s="67">
        <f xml:space="preserve">   MAX(0, HLOOKUP(MONTH($B2134),'Farm Crops'!$B$18:$N$28,M$5,0)  - VLOOKUP(M$4,'Farm Crops'!$B$4:$G$13,6,0)/1000*0.65*$C2134)</f>
        <v>225.81384164222877</v>
      </c>
    </row>
    <row r="2135" spans="2:13" x14ac:dyDescent="0.2">
      <c r="B2135" s="4">
        <v>42612</v>
      </c>
      <c r="C2135" s="67">
        <f>'Observed Data'!$E2134</f>
        <v>0</v>
      </c>
      <c r="D2135" s="67">
        <f xml:space="preserve">   MAX(0, HLOOKUP(MONTH($B2135),'Farm Crops'!$B$18:$N$28,D$5,0)  - VLOOKUP(D$4,'Farm Crops'!$B$4:$G$13,6,0)/1000*0.65*$C2135)</f>
        <v>677.29495601173039</v>
      </c>
      <c r="E2135" s="67">
        <f xml:space="preserve">   MAX(0, HLOOKUP(MONTH($B2135),'Farm Crops'!$B$18:$N$28,E$5,0)  - VLOOKUP(E$4,'Farm Crops'!$B$4:$G$13,6,0)/1000*0.65*$C2135)</f>
        <v>452.87351906158369</v>
      </c>
      <c r="F2135" s="67">
        <f xml:space="preserve">   MAX(0, HLOOKUP(MONTH($B2135),'Farm Crops'!$B$18:$N$28,F$5,0)  - VLOOKUP(F$4,'Farm Crops'!$B$4:$G$13,6,0)/1000*0.65*$C2135)</f>
        <v>576.30653079178899</v>
      </c>
      <c r="G2135" s="67">
        <f xml:space="preserve">   MAX(0, HLOOKUP(MONTH($B2135),'Farm Crops'!$B$18:$N$28,G$5,0)  - VLOOKUP(G$4,'Farm Crops'!$B$4:$G$13,6,0)/1000*0.65*$C2135)</f>
        <v>139.19161290322583</v>
      </c>
      <c r="H2135" s="67">
        <f xml:space="preserve">   MAX(0, HLOOKUP(MONTH($B2135),'Farm Crops'!$B$18:$N$28,H$5,0)  - VLOOKUP(H$4,'Farm Crops'!$B$4:$G$13,6,0)/1000*0.65*$C2135)</f>
        <v>477.66809384164236</v>
      </c>
      <c r="I2135" s="67">
        <f xml:space="preserve">   MAX(0, HLOOKUP(MONTH($B2135),'Farm Crops'!$B$18:$N$28,I$5,0)  - VLOOKUP(I$4,'Farm Crops'!$B$4:$G$13,6,0)/1000*0.65*$C2135)</f>
        <v>788.42839296187697</v>
      </c>
      <c r="J2135" s="67">
        <f xml:space="preserve">   MAX(0, HLOOKUP(MONTH($B2135),'Farm Crops'!$B$18:$N$28,J$5,0)  - VLOOKUP(J$4,'Farm Crops'!$B$4:$G$13,6,0)/1000*0.65*$C2135)</f>
        <v>777.96337243401763</v>
      </c>
      <c r="K2135" s="67">
        <f xml:space="preserve">   MAX(0, HLOOKUP(MONTH($B2135),'Farm Crops'!$B$18:$N$28,K$5,0)  - VLOOKUP(K$4,'Farm Crops'!$B$4:$G$13,6,0)/1000*0.65*$C2135)</f>
        <v>180.74390029325511</v>
      </c>
      <c r="L2135" s="67">
        <f xml:space="preserve">   MAX(0, HLOOKUP(MONTH($B2135),'Farm Crops'!$B$18:$N$28,L$5,0)  - VLOOKUP(L$4,'Farm Crops'!$B$4:$G$13,6,0)/1000*0.65*$C2135)</f>
        <v>32.196304985337271</v>
      </c>
      <c r="M2135" s="67">
        <f xml:space="preserve">   MAX(0, HLOOKUP(MONTH($B2135),'Farm Crops'!$B$18:$N$28,M$5,0)  - VLOOKUP(M$4,'Farm Crops'!$B$4:$G$13,6,0)/1000*0.65*$C2135)</f>
        <v>225.81384164222877</v>
      </c>
    </row>
    <row r="2136" spans="2:13" x14ac:dyDescent="0.2">
      <c r="B2136" s="4">
        <v>42613</v>
      </c>
      <c r="C2136" s="67">
        <f>'Observed Data'!$E2135</f>
        <v>0</v>
      </c>
      <c r="D2136" s="67">
        <f xml:space="preserve">   MAX(0, HLOOKUP(MONTH($B2136),'Farm Crops'!$B$18:$N$28,D$5,0)  - VLOOKUP(D$4,'Farm Crops'!$B$4:$G$13,6,0)/1000*0.65*$C2136)</f>
        <v>677.29495601173039</v>
      </c>
      <c r="E2136" s="67">
        <f xml:space="preserve">   MAX(0, HLOOKUP(MONTH($B2136),'Farm Crops'!$B$18:$N$28,E$5,0)  - VLOOKUP(E$4,'Farm Crops'!$B$4:$G$13,6,0)/1000*0.65*$C2136)</f>
        <v>452.87351906158369</v>
      </c>
      <c r="F2136" s="67">
        <f xml:space="preserve">   MAX(0, HLOOKUP(MONTH($B2136),'Farm Crops'!$B$18:$N$28,F$5,0)  - VLOOKUP(F$4,'Farm Crops'!$B$4:$G$13,6,0)/1000*0.65*$C2136)</f>
        <v>576.30653079178899</v>
      </c>
      <c r="G2136" s="67">
        <f xml:space="preserve">   MAX(0, HLOOKUP(MONTH($B2136),'Farm Crops'!$B$18:$N$28,G$5,0)  - VLOOKUP(G$4,'Farm Crops'!$B$4:$G$13,6,0)/1000*0.65*$C2136)</f>
        <v>139.19161290322583</v>
      </c>
      <c r="H2136" s="67">
        <f xml:space="preserve">   MAX(0, HLOOKUP(MONTH($B2136),'Farm Crops'!$B$18:$N$28,H$5,0)  - VLOOKUP(H$4,'Farm Crops'!$B$4:$G$13,6,0)/1000*0.65*$C2136)</f>
        <v>477.66809384164236</v>
      </c>
      <c r="I2136" s="67">
        <f xml:space="preserve">   MAX(0, HLOOKUP(MONTH($B2136),'Farm Crops'!$B$18:$N$28,I$5,0)  - VLOOKUP(I$4,'Farm Crops'!$B$4:$G$13,6,0)/1000*0.65*$C2136)</f>
        <v>788.42839296187697</v>
      </c>
      <c r="J2136" s="67">
        <f xml:space="preserve">   MAX(0, HLOOKUP(MONTH($B2136),'Farm Crops'!$B$18:$N$28,J$5,0)  - VLOOKUP(J$4,'Farm Crops'!$B$4:$G$13,6,0)/1000*0.65*$C2136)</f>
        <v>777.96337243401763</v>
      </c>
      <c r="K2136" s="67">
        <f xml:space="preserve">   MAX(0, HLOOKUP(MONTH($B2136),'Farm Crops'!$B$18:$N$28,K$5,0)  - VLOOKUP(K$4,'Farm Crops'!$B$4:$G$13,6,0)/1000*0.65*$C2136)</f>
        <v>180.74390029325511</v>
      </c>
      <c r="L2136" s="67">
        <f xml:space="preserve">   MAX(0, HLOOKUP(MONTH($B2136),'Farm Crops'!$B$18:$N$28,L$5,0)  - VLOOKUP(L$4,'Farm Crops'!$B$4:$G$13,6,0)/1000*0.65*$C2136)</f>
        <v>32.196304985337271</v>
      </c>
      <c r="M2136" s="67">
        <f xml:space="preserve">   MAX(0, HLOOKUP(MONTH($B2136),'Farm Crops'!$B$18:$N$28,M$5,0)  - VLOOKUP(M$4,'Farm Crops'!$B$4:$G$13,6,0)/1000*0.65*$C2136)</f>
        <v>225.81384164222877</v>
      </c>
    </row>
    <row r="2137" spans="2:13" x14ac:dyDescent="0.2">
      <c r="B2137" s="4">
        <v>42614</v>
      </c>
      <c r="C2137" s="67">
        <f>'Observed Data'!$E2136</f>
        <v>0</v>
      </c>
      <c r="D2137" s="67">
        <f xml:space="preserve">   MAX(0, HLOOKUP(MONTH($B2137),'Farm Crops'!$B$18:$N$28,D$5,0)  - VLOOKUP(D$4,'Farm Crops'!$B$4:$G$13,6,0)/1000*0.65*$C2137)</f>
        <v>1224.8373737373738</v>
      </c>
      <c r="E2137" s="67">
        <f xml:space="preserve">   MAX(0, HLOOKUP(MONTH($B2137),'Farm Crops'!$B$18:$N$28,E$5,0)  - VLOOKUP(E$4,'Farm Crops'!$B$4:$G$13,6,0)/1000*0.65*$C2137)</f>
        <v>734.90242424242444</v>
      </c>
      <c r="F2137" s="67">
        <f xml:space="preserve">   MAX(0, HLOOKUP(MONTH($B2137),'Farm Crops'!$B$18:$N$28,F$5,0)  - VLOOKUP(F$4,'Farm Crops'!$B$4:$G$13,6,0)/1000*0.65*$C2137)</f>
        <v>933.61358080808088</v>
      </c>
      <c r="G2137" s="67">
        <f xml:space="preserve">   MAX(0, HLOOKUP(MONTH($B2137),'Farm Crops'!$B$18:$N$28,G$5,0)  - VLOOKUP(G$4,'Farm Crops'!$B$4:$G$13,6,0)/1000*0.65*$C2137)</f>
        <v>224.40911111111114</v>
      </c>
      <c r="H2137" s="67">
        <f xml:space="preserve">   MAX(0, HLOOKUP(MONTH($B2137),'Farm Crops'!$B$18:$N$28,H$5,0)  - VLOOKUP(H$4,'Farm Crops'!$B$4:$G$13,6,0)/1000*0.65*$C2137)</f>
        <v>770.11157575757591</v>
      </c>
      <c r="I2137" s="67">
        <f xml:space="preserve">   MAX(0, HLOOKUP(MONTH($B2137),'Farm Crops'!$B$18:$N$28,I$5,0)  - VLOOKUP(I$4,'Farm Crops'!$B$4:$G$13,6,0)/1000*0.65*$C2137)</f>
        <v>1321.9973030303031</v>
      </c>
      <c r="J2137" s="67">
        <f xml:space="preserve">   MAX(0, HLOOKUP(MONTH($B2137),'Farm Crops'!$B$18:$N$28,J$5,0)  - VLOOKUP(J$4,'Farm Crops'!$B$4:$G$13,6,0)/1000*0.65*$C2137)</f>
        <v>1254.2571010101012</v>
      </c>
      <c r="K2137" s="67">
        <f xml:space="preserve">   MAX(0, HLOOKUP(MONTH($B2137),'Farm Crops'!$B$18:$N$28,K$5,0)  - VLOOKUP(K$4,'Farm Crops'!$B$4:$G$13,6,0)/1000*0.65*$C2137)</f>
        <v>291.40102020202016</v>
      </c>
      <c r="L2137" s="67">
        <f xml:space="preserve">   MAX(0, HLOOKUP(MONTH($B2137),'Farm Crops'!$B$18:$N$28,L$5,0)  - VLOOKUP(L$4,'Farm Crops'!$B$4:$G$13,6,0)/1000*0.65*$C2137)</f>
        <v>51.907898989899039</v>
      </c>
      <c r="M2137" s="67">
        <f xml:space="preserve">   MAX(0, HLOOKUP(MONTH($B2137),'Farm Crops'!$B$18:$N$28,M$5,0)  - VLOOKUP(M$4,'Farm Crops'!$B$4:$G$13,6,0)/1000*0.65*$C2137)</f>
        <v>364.06420202020206</v>
      </c>
    </row>
    <row r="2138" spans="2:13" x14ac:dyDescent="0.2">
      <c r="B2138" s="4">
        <v>42615</v>
      </c>
      <c r="C2138" s="67">
        <f>'Observed Data'!$E2137</f>
        <v>0</v>
      </c>
      <c r="D2138" s="67">
        <f xml:space="preserve">   MAX(0, HLOOKUP(MONTH($B2138),'Farm Crops'!$B$18:$N$28,D$5,0)  - VLOOKUP(D$4,'Farm Crops'!$B$4:$G$13,6,0)/1000*0.65*$C2138)</f>
        <v>1224.8373737373738</v>
      </c>
      <c r="E2138" s="67">
        <f xml:space="preserve">   MAX(0, HLOOKUP(MONTH($B2138),'Farm Crops'!$B$18:$N$28,E$5,0)  - VLOOKUP(E$4,'Farm Crops'!$B$4:$G$13,6,0)/1000*0.65*$C2138)</f>
        <v>734.90242424242444</v>
      </c>
      <c r="F2138" s="67">
        <f xml:space="preserve">   MAX(0, HLOOKUP(MONTH($B2138),'Farm Crops'!$B$18:$N$28,F$5,0)  - VLOOKUP(F$4,'Farm Crops'!$B$4:$G$13,6,0)/1000*0.65*$C2138)</f>
        <v>933.61358080808088</v>
      </c>
      <c r="G2138" s="67">
        <f xml:space="preserve">   MAX(0, HLOOKUP(MONTH($B2138),'Farm Crops'!$B$18:$N$28,G$5,0)  - VLOOKUP(G$4,'Farm Crops'!$B$4:$G$13,6,0)/1000*0.65*$C2138)</f>
        <v>224.40911111111114</v>
      </c>
      <c r="H2138" s="67">
        <f xml:space="preserve">   MAX(0, HLOOKUP(MONTH($B2138),'Farm Crops'!$B$18:$N$28,H$5,0)  - VLOOKUP(H$4,'Farm Crops'!$B$4:$G$13,6,0)/1000*0.65*$C2138)</f>
        <v>770.11157575757591</v>
      </c>
      <c r="I2138" s="67">
        <f xml:space="preserve">   MAX(0, HLOOKUP(MONTH($B2138),'Farm Crops'!$B$18:$N$28,I$5,0)  - VLOOKUP(I$4,'Farm Crops'!$B$4:$G$13,6,0)/1000*0.65*$C2138)</f>
        <v>1321.9973030303031</v>
      </c>
      <c r="J2138" s="67">
        <f xml:space="preserve">   MAX(0, HLOOKUP(MONTH($B2138),'Farm Crops'!$B$18:$N$28,J$5,0)  - VLOOKUP(J$4,'Farm Crops'!$B$4:$G$13,6,0)/1000*0.65*$C2138)</f>
        <v>1254.2571010101012</v>
      </c>
      <c r="K2138" s="67">
        <f xml:space="preserve">   MAX(0, HLOOKUP(MONTH($B2138),'Farm Crops'!$B$18:$N$28,K$5,0)  - VLOOKUP(K$4,'Farm Crops'!$B$4:$G$13,6,0)/1000*0.65*$C2138)</f>
        <v>291.40102020202016</v>
      </c>
      <c r="L2138" s="67">
        <f xml:space="preserve">   MAX(0, HLOOKUP(MONTH($B2138),'Farm Crops'!$B$18:$N$28,L$5,0)  - VLOOKUP(L$4,'Farm Crops'!$B$4:$G$13,6,0)/1000*0.65*$C2138)</f>
        <v>51.907898989899039</v>
      </c>
      <c r="M2138" s="67">
        <f xml:space="preserve">   MAX(0, HLOOKUP(MONTH($B2138),'Farm Crops'!$B$18:$N$28,M$5,0)  - VLOOKUP(M$4,'Farm Crops'!$B$4:$G$13,6,0)/1000*0.65*$C2138)</f>
        <v>364.06420202020206</v>
      </c>
    </row>
    <row r="2139" spans="2:13" x14ac:dyDescent="0.2">
      <c r="B2139" s="4">
        <v>42616</v>
      </c>
      <c r="C2139" s="67">
        <f>'Observed Data'!$E2138</f>
        <v>0</v>
      </c>
      <c r="D2139" s="67">
        <f xml:space="preserve">   MAX(0, HLOOKUP(MONTH($B2139),'Farm Crops'!$B$18:$N$28,D$5,0)  - VLOOKUP(D$4,'Farm Crops'!$B$4:$G$13,6,0)/1000*0.65*$C2139)</f>
        <v>1224.8373737373738</v>
      </c>
      <c r="E2139" s="67">
        <f xml:space="preserve">   MAX(0, HLOOKUP(MONTH($B2139),'Farm Crops'!$B$18:$N$28,E$5,0)  - VLOOKUP(E$4,'Farm Crops'!$B$4:$G$13,6,0)/1000*0.65*$C2139)</f>
        <v>734.90242424242444</v>
      </c>
      <c r="F2139" s="67">
        <f xml:space="preserve">   MAX(0, HLOOKUP(MONTH($B2139),'Farm Crops'!$B$18:$N$28,F$5,0)  - VLOOKUP(F$4,'Farm Crops'!$B$4:$G$13,6,0)/1000*0.65*$C2139)</f>
        <v>933.61358080808088</v>
      </c>
      <c r="G2139" s="67">
        <f xml:space="preserve">   MAX(0, HLOOKUP(MONTH($B2139),'Farm Crops'!$B$18:$N$28,G$5,0)  - VLOOKUP(G$4,'Farm Crops'!$B$4:$G$13,6,0)/1000*0.65*$C2139)</f>
        <v>224.40911111111114</v>
      </c>
      <c r="H2139" s="67">
        <f xml:space="preserve">   MAX(0, HLOOKUP(MONTH($B2139),'Farm Crops'!$B$18:$N$28,H$5,0)  - VLOOKUP(H$4,'Farm Crops'!$B$4:$G$13,6,0)/1000*0.65*$C2139)</f>
        <v>770.11157575757591</v>
      </c>
      <c r="I2139" s="67">
        <f xml:space="preserve">   MAX(0, HLOOKUP(MONTH($B2139),'Farm Crops'!$B$18:$N$28,I$5,0)  - VLOOKUP(I$4,'Farm Crops'!$B$4:$G$13,6,0)/1000*0.65*$C2139)</f>
        <v>1321.9973030303031</v>
      </c>
      <c r="J2139" s="67">
        <f xml:space="preserve">   MAX(0, HLOOKUP(MONTH($B2139),'Farm Crops'!$B$18:$N$28,J$5,0)  - VLOOKUP(J$4,'Farm Crops'!$B$4:$G$13,6,0)/1000*0.65*$C2139)</f>
        <v>1254.2571010101012</v>
      </c>
      <c r="K2139" s="67">
        <f xml:space="preserve">   MAX(0, HLOOKUP(MONTH($B2139),'Farm Crops'!$B$18:$N$28,K$5,0)  - VLOOKUP(K$4,'Farm Crops'!$B$4:$G$13,6,0)/1000*0.65*$C2139)</f>
        <v>291.40102020202016</v>
      </c>
      <c r="L2139" s="67">
        <f xml:space="preserve">   MAX(0, HLOOKUP(MONTH($B2139),'Farm Crops'!$B$18:$N$28,L$5,0)  - VLOOKUP(L$4,'Farm Crops'!$B$4:$G$13,6,0)/1000*0.65*$C2139)</f>
        <v>51.907898989899039</v>
      </c>
      <c r="M2139" s="67">
        <f xml:space="preserve">   MAX(0, HLOOKUP(MONTH($B2139),'Farm Crops'!$B$18:$N$28,M$5,0)  - VLOOKUP(M$4,'Farm Crops'!$B$4:$G$13,6,0)/1000*0.65*$C2139)</f>
        <v>364.06420202020206</v>
      </c>
    </row>
    <row r="2140" spans="2:13" x14ac:dyDescent="0.2">
      <c r="B2140" s="4">
        <v>42617</v>
      </c>
      <c r="C2140" s="67">
        <f>'Observed Data'!$E2139</f>
        <v>0</v>
      </c>
      <c r="D2140" s="67">
        <f xml:space="preserve">   MAX(0, HLOOKUP(MONTH($B2140),'Farm Crops'!$B$18:$N$28,D$5,0)  - VLOOKUP(D$4,'Farm Crops'!$B$4:$G$13,6,0)/1000*0.65*$C2140)</f>
        <v>1224.8373737373738</v>
      </c>
      <c r="E2140" s="67">
        <f xml:space="preserve">   MAX(0, HLOOKUP(MONTH($B2140),'Farm Crops'!$B$18:$N$28,E$5,0)  - VLOOKUP(E$4,'Farm Crops'!$B$4:$G$13,6,0)/1000*0.65*$C2140)</f>
        <v>734.90242424242444</v>
      </c>
      <c r="F2140" s="67">
        <f xml:space="preserve">   MAX(0, HLOOKUP(MONTH($B2140),'Farm Crops'!$B$18:$N$28,F$5,0)  - VLOOKUP(F$4,'Farm Crops'!$B$4:$G$13,6,0)/1000*0.65*$C2140)</f>
        <v>933.61358080808088</v>
      </c>
      <c r="G2140" s="67">
        <f xml:space="preserve">   MAX(0, HLOOKUP(MONTH($B2140),'Farm Crops'!$B$18:$N$28,G$5,0)  - VLOOKUP(G$4,'Farm Crops'!$B$4:$G$13,6,0)/1000*0.65*$C2140)</f>
        <v>224.40911111111114</v>
      </c>
      <c r="H2140" s="67">
        <f xml:space="preserve">   MAX(0, HLOOKUP(MONTH($B2140),'Farm Crops'!$B$18:$N$28,H$5,0)  - VLOOKUP(H$4,'Farm Crops'!$B$4:$G$13,6,0)/1000*0.65*$C2140)</f>
        <v>770.11157575757591</v>
      </c>
      <c r="I2140" s="67">
        <f xml:space="preserve">   MAX(0, HLOOKUP(MONTH($B2140),'Farm Crops'!$B$18:$N$28,I$5,0)  - VLOOKUP(I$4,'Farm Crops'!$B$4:$G$13,6,0)/1000*0.65*$C2140)</f>
        <v>1321.9973030303031</v>
      </c>
      <c r="J2140" s="67">
        <f xml:space="preserve">   MAX(0, HLOOKUP(MONTH($B2140),'Farm Crops'!$B$18:$N$28,J$5,0)  - VLOOKUP(J$4,'Farm Crops'!$B$4:$G$13,6,0)/1000*0.65*$C2140)</f>
        <v>1254.2571010101012</v>
      </c>
      <c r="K2140" s="67">
        <f xml:space="preserve">   MAX(0, HLOOKUP(MONTH($B2140),'Farm Crops'!$B$18:$N$28,K$5,0)  - VLOOKUP(K$4,'Farm Crops'!$B$4:$G$13,6,0)/1000*0.65*$C2140)</f>
        <v>291.40102020202016</v>
      </c>
      <c r="L2140" s="67">
        <f xml:space="preserve">   MAX(0, HLOOKUP(MONTH($B2140),'Farm Crops'!$B$18:$N$28,L$5,0)  - VLOOKUP(L$4,'Farm Crops'!$B$4:$G$13,6,0)/1000*0.65*$C2140)</f>
        <v>51.907898989899039</v>
      </c>
      <c r="M2140" s="67">
        <f xml:space="preserve">   MAX(0, HLOOKUP(MONTH($B2140),'Farm Crops'!$B$18:$N$28,M$5,0)  - VLOOKUP(M$4,'Farm Crops'!$B$4:$G$13,6,0)/1000*0.65*$C2140)</f>
        <v>364.06420202020206</v>
      </c>
    </row>
    <row r="2141" spans="2:13" x14ac:dyDescent="0.2">
      <c r="B2141" s="4">
        <v>42618</v>
      </c>
      <c r="C2141" s="67">
        <f>'Observed Data'!$E2140</f>
        <v>8</v>
      </c>
      <c r="D2141" s="67">
        <f xml:space="preserve">   MAX(0, HLOOKUP(MONTH($B2141),'Farm Crops'!$B$18:$N$28,D$5,0)  - VLOOKUP(D$4,'Farm Crops'!$B$4:$G$13,6,0)/1000*0.65*$C2141)</f>
        <v>0</v>
      </c>
      <c r="E2141" s="67">
        <f xml:space="preserve">   MAX(0, HLOOKUP(MONTH($B2141),'Farm Crops'!$B$18:$N$28,E$5,0)  - VLOOKUP(E$4,'Farm Crops'!$B$4:$G$13,6,0)/1000*0.65*$C2141)</f>
        <v>0</v>
      </c>
      <c r="F2141" s="67">
        <f xml:space="preserve">   MAX(0, HLOOKUP(MONTH($B2141),'Farm Crops'!$B$18:$N$28,F$5,0)  - VLOOKUP(F$4,'Farm Crops'!$B$4:$G$13,6,0)/1000*0.65*$C2141)</f>
        <v>0</v>
      </c>
      <c r="G2141" s="67">
        <f xml:space="preserve">   MAX(0, HLOOKUP(MONTH($B2141),'Farm Crops'!$B$18:$N$28,G$5,0)  - VLOOKUP(G$4,'Farm Crops'!$B$4:$G$13,6,0)/1000*0.65*$C2141)</f>
        <v>0</v>
      </c>
      <c r="H2141" s="67">
        <f xml:space="preserve">   MAX(0, HLOOKUP(MONTH($B2141),'Farm Crops'!$B$18:$N$28,H$5,0)  - VLOOKUP(H$4,'Farm Crops'!$B$4:$G$13,6,0)/1000*0.65*$C2141)</f>
        <v>0</v>
      </c>
      <c r="I2141" s="67">
        <f xml:space="preserve">   MAX(0, HLOOKUP(MONTH($B2141),'Farm Crops'!$B$18:$N$28,I$5,0)  - VLOOKUP(I$4,'Farm Crops'!$B$4:$G$13,6,0)/1000*0.65*$C2141)</f>
        <v>0</v>
      </c>
      <c r="J2141" s="67">
        <f xml:space="preserve">   MAX(0, HLOOKUP(MONTH($B2141),'Farm Crops'!$B$18:$N$28,J$5,0)  - VLOOKUP(J$4,'Farm Crops'!$B$4:$G$13,6,0)/1000*0.65*$C2141)</f>
        <v>0</v>
      </c>
      <c r="K2141" s="67">
        <f xml:space="preserve">   MAX(0, HLOOKUP(MONTH($B2141),'Farm Crops'!$B$18:$N$28,K$5,0)  - VLOOKUP(K$4,'Farm Crops'!$B$4:$G$13,6,0)/1000*0.65*$C2141)</f>
        <v>0</v>
      </c>
      <c r="L2141" s="67">
        <f xml:space="preserve">   MAX(0, HLOOKUP(MONTH($B2141),'Farm Crops'!$B$18:$N$28,L$5,0)  - VLOOKUP(L$4,'Farm Crops'!$B$4:$G$13,6,0)/1000*0.65*$C2141)</f>
        <v>0</v>
      </c>
      <c r="M2141" s="67">
        <f xml:space="preserve">   MAX(0, HLOOKUP(MONTH($B2141),'Farm Crops'!$B$18:$N$28,M$5,0)  - VLOOKUP(M$4,'Farm Crops'!$B$4:$G$13,6,0)/1000*0.65*$C2141)</f>
        <v>0</v>
      </c>
    </row>
    <row r="2142" spans="2:13" x14ac:dyDescent="0.2">
      <c r="B2142" s="4">
        <v>42619</v>
      </c>
      <c r="C2142" s="67">
        <f>'Observed Data'!$E2141</f>
        <v>0</v>
      </c>
      <c r="D2142" s="67">
        <f xml:space="preserve">   MAX(0, HLOOKUP(MONTH($B2142),'Farm Crops'!$B$18:$N$28,D$5,0)  - VLOOKUP(D$4,'Farm Crops'!$B$4:$G$13,6,0)/1000*0.65*$C2142)</f>
        <v>1224.8373737373738</v>
      </c>
      <c r="E2142" s="67">
        <f xml:space="preserve">   MAX(0, HLOOKUP(MONTH($B2142),'Farm Crops'!$B$18:$N$28,E$5,0)  - VLOOKUP(E$4,'Farm Crops'!$B$4:$G$13,6,0)/1000*0.65*$C2142)</f>
        <v>734.90242424242444</v>
      </c>
      <c r="F2142" s="67">
        <f xml:space="preserve">   MAX(0, HLOOKUP(MONTH($B2142),'Farm Crops'!$B$18:$N$28,F$5,0)  - VLOOKUP(F$4,'Farm Crops'!$B$4:$G$13,6,0)/1000*0.65*$C2142)</f>
        <v>933.61358080808088</v>
      </c>
      <c r="G2142" s="67">
        <f xml:space="preserve">   MAX(0, HLOOKUP(MONTH($B2142),'Farm Crops'!$B$18:$N$28,G$5,0)  - VLOOKUP(G$4,'Farm Crops'!$B$4:$G$13,6,0)/1000*0.65*$C2142)</f>
        <v>224.40911111111114</v>
      </c>
      <c r="H2142" s="67">
        <f xml:space="preserve">   MAX(0, HLOOKUP(MONTH($B2142),'Farm Crops'!$B$18:$N$28,H$5,0)  - VLOOKUP(H$4,'Farm Crops'!$B$4:$G$13,6,0)/1000*0.65*$C2142)</f>
        <v>770.11157575757591</v>
      </c>
      <c r="I2142" s="67">
        <f xml:space="preserve">   MAX(0, HLOOKUP(MONTH($B2142),'Farm Crops'!$B$18:$N$28,I$5,0)  - VLOOKUP(I$4,'Farm Crops'!$B$4:$G$13,6,0)/1000*0.65*$C2142)</f>
        <v>1321.9973030303031</v>
      </c>
      <c r="J2142" s="67">
        <f xml:space="preserve">   MAX(0, HLOOKUP(MONTH($B2142),'Farm Crops'!$B$18:$N$28,J$5,0)  - VLOOKUP(J$4,'Farm Crops'!$B$4:$G$13,6,0)/1000*0.65*$C2142)</f>
        <v>1254.2571010101012</v>
      </c>
      <c r="K2142" s="67">
        <f xml:space="preserve">   MAX(0, HLOOKUP(MONTH($B2142),'Farm Crops'!$B$18:$N$28,K$5,0)  - VLOOKUP(K$4,'Farm Crops'!$B$4:$G$13,6,0)/1000*0.65*$C2142)</f>
        <v>291.40102020202016</v>
      </c>
      <c r="L2142" s="67">
        <f xml:space="preserve">   MAX(0, HLOOKUP(MONTH($B2142),'Farm Crops'!$B$18:$N$28,L$5,0)  - VLOOKUP(L$4,'Farm Crops'!$B$4:$G$13,6,0)/1000*0.65*$C2142)</f>
        <v>51.907898989899039</v>
      </c>
      <c r="M2142" s="67">
        <f xml:space="preserve">   MAX(0, HLOOKUP(MONTH($B2142),'Farm Crops'!$B$18:$N$28,M$5,0)  - VLOOKUP(M$4,'Farm Crops'!$B$4:$G$13,6,0)/1000*0.65*$C2142)</f>
        <v>364.06420202020206</v>
      </c>
    </row>
    <row r="2143" spans="2:13" x14ac:dyDescent="0.2">
      <c r="B2143" s="4">
        <v>42620</v>
      </c>
      <c r="C2143" s="67">
        <f>'Observed Data'!$E2142</f>
        <v>0</v>
      </c>
      <c r="D2143" s="67">
        <f xml:space="preserve">   MAX(0, HLOOKUP(MONTH($B2143),'Farm Crops'!$B$18:$N$28,D$5,0)  - VLOOKUP(D$4,'Farm Crops'!$B$4:$G$13,6,0)/1000*0.65*$C2143)</f>
        <v>1224.8373737373738</v>
      </c>
      <c r="E2143" s="67">
        <f xml:space="preserve">   MAX(0, HLOOKUP(MONTH($B2143),'Farm Crops'!$B$18:$N$28,E$5,0)  - VLOOKUP(E$4,'Farm Crops'!$B$4:$G$13,6,0)/1000*0.65*$C2143)</f>
        <v>734.90242424242444</v>
      </c>
      <c r="F2143" s="67">
        <f xml:space="preserve">   MAX(0, HLOOKUP(MONTH($B2143),'Farm Crops'!$B$18:$N$28,F$5,0)  - VLOOKUP(F$4,'Farm Crops'!$B$4:$G$13,6,0)/1000*0.65*$C2143)</f>
        <v>933.61358080808088</v>
      </c>
      <c r="G2143" s="67">
        <f xml:space="preserve">   MAX(0, HLOOKUP(MONTH($B2143),'Farm Crops'!$B$18:$N$28,G$5,0)  - VLOOKUP(G$4,'Farm Crops'!$B$4:$G$13,6,0)/1000*0.65*$C2143)</f>
        <v>224.40911111111114</v>
      </c>
      <c r="H2143" s="67">
        <f xml:space="preserve">   MAX(0, HLOOKUP(MONTH($B2143),'Farm Crops'!$B$18:$N$28,H$5,0)  - VLOOKUP(H$4,'Farm Crops'!$B$4:$G$13,6,0)/1000*0.65*$C2143)</f>
        <v>770.11157575757591</v>
      </c>
      <c r="I2143" s="67">
        <f xml:space="preserve">   MAX(0, HLOOKUP(MONTH($B2143),'Farm Crops'!$B$18:$N$28,I$5,0)  - VLOOKUP(I$4,'Farm Crops'!$B$4:$G$13,6,0)/1000*0.65*$C2143)</f>
        <v>1321.9973030303031</v>
      </c>
      <c r="J2143" s="67">
        <f xml:space="preserve">   MAX(0, HLOOKUP(MONTH($B2143),'Farm Crops'!$B$18:$N$28,J$5,0)  - VLOOKUP(J$4,'Farm Crops'!$B$4:$G$13,6,0)/1000*0.65*$C2143)</f>
        <v>1254.2571010101012</v>
      </c>
      <c r="K2143" s="67">
        <f xml:space="preserve">   MAX(0, HLOOKUP(MONTH($B2143),'Farm Crops'!$B$18:$N$28,K$5,0)  - VLOOKUP(K$4,'Farm Crops'!$B$4:$G$13,6,0)/1000*0.65*$C2143)</f>
        <v>291.40102020202016</v>
      </c>
      <c r="L2143" s="67">
        <f xml:space="preserve">   MAX(0, HLOOKUP(MONTH($B2143),'Farm Crops'!$B$18:$N$28,L$5,0)  - VLOOKUP(L$4,'Farm Crops'!$B$4:$G$13,6,0)/1000*0.65*$C2143)</f>
        <v>51.907898989899039</v>
      </c>
      <c r="M2143" s="67">
        <f xml:space="preserve">   MAX(0, HLOOKUP(MONTH($B2143),'Farm Crops'!$B$18:$N$28,M$5,0)  - VLOOKUP(M$4,'Farm Crops'!$B$4:$G$13,6,0)/1000*0.65*$C2143)</f>
        <v>364.06420202020206</v>
      </c>
    </row>
    <row r="2144" spans="2:13" x14ac:dyDescent="0.2">
      <c r="B2144" s="4">
        <v>42621</v>
      </c>
      <c r="C2144" s="67">
        <f>'Observed Data'!$E2143</f>
        <v>0</v>
      </c>
      <c r="D2144" s="67">
        <f xml:space="preserve">   MAX(0, HLOOKUP(MONTH($B2144),'Farm Crops'!$B$18:$N$28,D$5,0)  - VLOOKUP(D$4,'Farm Crops'!$B$4:$G$13,6,0)/1000*0.65*$C2144)</f>
        <v>1224.8373737373738</v>
      </c>
      <c r="E2144" s="67">
        <f xml:space="preserve">   MAX(0, HLOOKUP(MONTH($B2144),'Farm Crops'!$B$18:$N$28,E$5,0)  - VLOOKUP(E$4,'Farm Crops'!$B$4:$G$13,6,0)/1000*0.65*$C2144)</f>
        <v>734.90242424242444</v>
      </c>
      <c r="F2144" s="67">
        <f xml:space="preserve">   MAX(0, HLOOKUP(MONTH($B2144),'Farm Crops'!$B$18:$N$28,F$5,0)  - VLOOKUP(F$4,'Farm Crops'!$B$4:$G$13,6,0)/1000*0.65*$C2144)</f>
        <v>933.61358080808088</v>
      </c>
      <c r="G2144" s="67">
        <f xml:space="preserve">   MAX(0, HLOOKUP(MONTH($B2144),'Farm Crops'!$B$18:$N$28,G$5,0)  - VLOOKUP(G$4,'Farm Crops'!$B$4:$G$13,6,0)/1000*0.65*$C2144)</f>
        <v>224.40911111111114</v>
      </c>
      <c r="H2144" s="67">
        <f xml:space="preserve">   MAX(0, HLOOKUP(MONTH($B2144),'Farm Crops'!$B$18:$N$28,H$5,0)  - VLOOKUP(H$4,'Farm Crops'!$B$4:$G$13,6,0)/1000*0.65*$C2144)</f>
        <v>770.11157575757591</v>
      </c>
      <c r="I2144" s="67">
        <f xml:space="preserve">   MAX(0, HLOOKUP(MONTH($B2144),'Farm Crops'!$B$18:$N$28,I$5,0)  - VLOOKUP(I$4,'Farm Crops'!$B$4:$G$13,6,0)/1000*0.65*$C2144)</f>
        <v>1321.9973030303031</v>
      </c>
      <c r="J2144" s="67">
        <f xml:space="preserve">   MAX(0, HLOOKUP(MONTH($B2144),'Farm Crops'!$B$18:$N$28,J$5,0)  - VLOOKUP(J$4,'Farm Crops'!$B$4:$G$13,6,0)/1000*0.65*$C2144)</f>
        <v>1254.2571010101012</v>
      </c>
      <c r="K2144" s="67">
        <f xml:space="preserve">   MAX(0, HLOOKUP(MONTH($B2144),'Farm Crops'!$B$18:$N$28,K$5,0)  - VLOOKUP(K$4,'Farm Crops'!$B$4:$G$13,6,0)/1000*0.65*$C2144)</f>
        <v>291.40102020202016</v>
      </c>
      <c r="L2144" s="67">
        <f xml:space="preserve">   MAX(0, HLOOKUP(MONTH($B2144),'Farm Crops'!$B$18:$N$28,L$5,0)  - VLOOKUP(L$4,'Farm Crops'!$B$4:$G$13,6,0)/1000*0.65*$C2144)</f>
        <v>51.907898989899039</v>
      </c>
      <c r="M2144" s="67">
        <f xml:space="preserve">   MAX(0, HLOOKUP(MONTH($B2144),'Farm Crops'!$B$18:$N$28,M$5,0)  - VLOOKUP(M$4,'Farm Crops'!$B$4:$G$13,6,0)/1000*0.65*$C2144)</f>
        <v>364.06420202020206</v>
      </c>
    </row>
    <row r="2145" spans="2:13" x14ac:dyDescent="0.2">
      <c r="B2145" s="4">
        <v>42622</v>
      </c>
      <c r="C2145" s="67">
        <f>'Observed Data'!$E2144</f>
        <v>33</v>
      </c>
      <c r="D2145" s="67">
        <f xml:space="preserve">   MAX(0, HLOOKUP(MONTH($B2145),'Farm Crops'!$B$18:$N$28,D$5,0)  - VLOOKUP(D$4,'Farm Crops'!$B$4:$G$13,6,0)/1000*0.65*$C2145)</f>
        <v>0</v>
      </c>
      <c r="E2145" s="67">
        <f xml:space="preserve">   MAX(0, HLOOKUP(MONTH($B2145),'Farm Crops'!$B$18:$N$28,E$5,0)  - VLOOKUP(E$4,'Farm Crops'!$B$4:$G$13,6,0)/1000*0.65*$C2145)</f>
        <v>0</v>
      </c>
      <c r="F2145" s="67">
        <f xml:space="preserve">   MAX(0, HLOOKUP(MONTH($B2145),'Farm Crops'!$B$18:$N$28,F$5,0)  - VLOOKUP(F$4,'Farm Crops'!$B$4:$G$13,6,0)/1000*0.65*$C2145)</f>
        <v>0</v>
      </c>
      <c r="G2145" s="67">
        <f xml:space="preserve">   MAX(0, HLOOKUP(MONTH($B2145),'Farm Crops'!$B$18:$N$28,G$5,0)  - VLOOKUP(G$4,'Farm Crops'!$B$4:$G$13,6,0)/1000*0.65*$C2145)</f>
        <v>0</v>
      </c>
      <c r="H2145" s="67">
        <f xml:space="preserve">   MAX(0, HLOOKUP(MONTH($B2145),'Farm Crops'!$B$18:$N$28,H$5,0)  - VLOOKUP(H$4,'Farm Crops'!$B$4:$G$13,6,0)/1000*0.65*$C2145)</f>
        <v>0</v>
      </c>
      <c r="I2145" s="67">
        <f xml:space="preserve">   MAX(0, HLOOKUP(MONTH($B2145),'Farm Crops'!$B$18:$N$28,I$5,0)  - VLOOKUP(I$4,'Farm Crops'!$B$4:$G$13,6,0)/1000*0.65*$C2145)</f>
        <v>0</v>
      </c>
      <c r="J2145" s="67">
        <f xml:space="preserve">   MAX(0, HLOOKUP(MONTH($B2145),'Farm Crops'!$B$18:$N$28,J$5,0)  - VLOOKUP(J$4,'Farm Crops'!$B$4:$G$13,6,0)/1000*0.65*$C2145)</f>
        <v>0</v>
      </c>
      <c r="K2145" s="67">
        <f xml:space="preserve">   MAX(0, HLOOKUP(MONTH($B2145),'Farm Crops'!$B$18:$N$28,K$5,0)  - VLOOKUP(K$4,'Farm Crops'!$B$4:$G$13,6,0)/1000*0.65*$C2145)</f>
        <v>0</v>
      </c>
      <c r="L2145" s="67">
        <f xml:space="preserve">   MAX(0, HLOOKUP(MONTH($B2145),'Farm Crops'!$B$18:$N$28,L$5,0)  - VLOOKUP(L$4,'Farm Crops'!$B$4:$G$13,6,0)/1000*0.65*$C2145)</f>
        <v>0</v>
      </c>
      <c r="M2145" s="67">
        <f xml:space="preserve">   MAX(0, HLOOKUP(MONTH($B2145),'Farm Crops'!$B$18:$N$28,M$5,0)  - VLOOKUP(M$4,'Farm Crops'!$B$4:$G$13,6,0)/1000*0.65*$C2145)</f>
        <v>0</v>
      </c>
    </row>
    <row r="2146" spans="2:13" x14ac:dyDescent="0.2">
      <c r="B2146" s="4">
        <v>42623</v>
      </c>
      <c r="C2146" s="67">
        <f>'Observed Data'!$E2145</f>
        <v>0</v>
      </c>
      <c r="D2146" s="67">
        <f xml:space="preserve">   MAX(0, HLOOKUP(MONTH($B2146),'Farm Crops'!$B$18:$N$28,D$5,0)  - VLOOKUP(D$4,'Farm Crops'!$B$4:$G$13,6,0)/1000*0.65*$C2146)</f>
        <v>1224.8373737373738</v>
      </c>
      <c r="E2146" s="67">
        <f xml:space="preserve">   MAX(0, HLOOKUP(MONTH($B2146),'Farm Crops'!$B$18:$N$28,E$5,0)  - VLOOKUP(E$4,'Farm Crops'!$B$4:$G$13,6,0)/1000*0.65*$C2146)</f>
        <v>734.90242424242444</v>
      </c>
      <c r="F2146" s="67">
        <f xml:space="preserve">   MAX(0, HLOOKUP(MONTH($B2146),'Farm Crops'!$B$18:$N$28,F$5,0)  - VLOOKUP(F$4,'Farm Crops'!$B$4:$G$13,6,0)/1000*0.65*$C2146)</f>
        <v>933.61358080808088</v>
      </c>
      <c r="G2146" s="67">
        <f xml:space="preserve">   MAX(0, HLOOKUP(MONTH($B2146),'Farm Crops'!$B$18:$N$28,G$5,0)  - VLOOKUP(G$4,'Farm Crops'!$B$4:$G$13,6,0)/1000*0.65*$C2146)</f>
        <v>224.40911111111114</v>
      </c>
      <c r="H2146" s="67">
        <f xml:space="preserve">   MAX(0, HLOOKUP(MONTH($B2146),'Farm Crops'!$B$18:$N$28,H$5,0)  - VLOOKUP(H$4,'Farm Crops'!$B$4:$G$13,6,0)/1000*0.65*$C2146)</f>
        <v>770.11157575757591</v>
      </c>
      <c r="I2146" s="67">
        <f xml:space="preserve">   MAX(0, HLOOKUP(MONTH($B2146),'Farm Crops'!$B$18:$N$28,I$5,0)  - VLOOKUP(I$4,'Farm Crops'!$B$4:$G$13,6,0)/1000*0.65*$C2146)</f>
        <v>1321.9973030303031</v>
      </c>
      <c r="J2146" s="67">
        <f xml:space="preserve">   MAX(0, HLOOKUP(MONTH($B2146),'Farm Crops'!$B$18:$N$28,J$5,0)  - VLOOKUP(J$4,'Farm Crops'!$B$4:$G$13,6,0)/1000*0.65*$C2146)</f>
        <v>1254.2571010101012</v>
      </c>
      <c r="K2146" s="67">
        <f xml:space="preserve">   MAX(0, HLOOKUP(MONTH($B2146),'Farm Crops'!$B$18:$N$28,K$5,0)  - VLOOKUP(K$4,'Farm Crops'!$B$4:$G$13,6,0)/1000*0.65*$C2146)</f>
        <v>291.40102020202016</v>
      </c>
      <c r="L2146" s="67">
        <f xml:space="preserve">   MAX(0, HLOOKUP(MONTH($B2146),'Farm Crops'!$B$18:$N$28,L$5,0)  - VLOOKUP(L$4,'Farm Crops'!$B$4:$G$13,6,0)/1000*0.65*$C2146)</f>
        <v>51.907898989899039</v>
      </c>
      <c r="M2146" s="67">
        <f xml:space="preserve">   MAX(0, HLOOKUP(MONTH($B2146),'Farm Crops'!$B$18:$N$28,M$5,0)  - VLOOKUP(M$4,'Farm Crops'!$B$4:$G$13,6,0)/1000*0.65*$C2146)</f>
        <v>364.06420202020206</v>
      </c>
    </row>
    <row r="2147" spans="2:13" x14ac:dyDescent="0.2">
      <c r="B2147" s="4">
        <v>42624</v>
      </c>
      <c r="C2147" s="67">
        <f>'Observed Data'!$E2146</f>
        <v>0</v>
      </c>
      <c r="D2147" s="67">
        <f xml:space="preserve">   MAX(0, HLOOKUP(MONTH($B2147),'Farm Crops'!$B$18:$N$28,D$5,0)  - VLOOKUP(D$4,'Farm Crops'!$B$4:$G$13,6,0)/1000*0.65*$C2147)</f>
        <v>1224.8373737373738</v>
      </c>
      <c r="E2147" s="67">
        <f xml:space="preserve">   MAX(0, HLOOKUP(MONTH($B2147),'Farm Crops'!$B$18:$N$28,E$5,0)  - VLOOKUP(E$4,'Farm Crops'!$B$4:$G$13,6,0)/1000*0.65*$C2147)</f>
        <v>734.90242424242444</v>
      </c>
      <c r="F2147" s="67">
        <f xml:space="preserve">   MAX(0, HLOOKUP(MONTH($B2147),'Farm Crops'!$B$18:$N$28,F$5,0)  - VLOOKUP(F$4,'Farm Crops'!$B$4:$G$13,6,0)/1000*0.65*$C2147)</f>
        <v>933.61358080808088</v>
      </c>
      <c r="G2147" s="67">
        <f xml:space="preserve">   MAX(0, HLOOKUP(MONTH($B2147),'Farm Crops'!$B$18:$N$28,G$5,0)  - VLOOKUP(G$4,'Farm Crops'!$B$4:$G$13,6,0)/1000*0.65*$C2147)</f>
        <v>224.40911111111114</v>
      </c>
      <c r="H2147" s="67">
        <f xml:space="preserve">   MAX(0, HLOOKUP(MONTH($B2147),'Farm Crops'!$B$18:$N$28,H$5,0)  - VLOOKUP(H$4,'Farm Crops'!$B$4:$G$13,6,0)/1000*0.65*$C2147)</f>
        <v>770.11157575757591</v>
      </c>
      <c r="I2147" s="67">
        <f xml:space="preserve">   MAX(0, HLOOKUP(MONTH($B2147),'Farm Crops'!$B$18:$N$28,I$5,0)  - VLOOKUP(I$4,'Farm Crops'!$B$4:$G$13,6,0)/1000*0.65*$C2147)</f>
        <v>1321.9973030303031</v>
      </c>
      <c r="J2147" s="67">
        <f xml:space="preserve">   MAX(0, HLOOKUP(MONTH($B2147),'Farm Crops'!$B$18:$N$28,J$5,0)  - VLOOKUP(J$4,'Farm Crops'!$B$4:$G$13,6,0)/1000*0.65*$C2147)</f>
        <v>1254.2571010101012</v>
      </c>
      <c r="K2147" s="67">
        <f xml:space="preserve">   MAX(0, HLOOKUP(MONTH($B2147),'Farm Crops'!$B$18:$N$28,K$5,0)  - VLOOKUP(K$4,'Farm Crops'!$B$4:$G$13,6,0)/1000*0.65*$C2147)</f>
        <v>291.40102020202016</v>
      </c>
      <c r="L2147" s="67">
        <f xml:space="preserve">   MAX(0, HLOOKUP(MONTH($B2147),'Farm Crops'!$B$18:$N$28,L$5,0)  - VLOOKUP(L$4,'Farm Crops'!$B$4:$G$13,6,0)/1000*0.65*$C2147)</f>
        <v>51.907898989899039</v>
      </c>
      <c r="M2147" s="67">
        <f xml:space="preserve">   MAX(0, HLOOKUP(MONTH($B2147),'Farm Crops'!$B$18:$N$28,M$5,0)  - VLOOKUP(M$4,'Farm Crops'!$B$4:$G$13,6,0)/1000*0.65*$C2147)</f>
        <v>364.06420202020206</v>
      </c>
    </row>
    <row r="2148" spans="2:13" x14ac:dyDescent="0.2">
      <c r="B2148" s="4">
        <v>42625</v>
      </c>
      <c r="C2148" s="67">
        <f>'Observed Data'!$E2147</f>
        <v>0</v>
      </c>
      <c r="D2148" s="67">
        <f xml:space="preserve">   MAX(0, HLOOKUP(MONTH($B2148),'Farm Crops'!$B$18:$N$28,D$5,0)  - VLOOKUP(D$4,'Farm Crops'!$B$4:$G$13,6,0)/1000*0.65*$C2148)</f>
        <v>1224.8373737373738</v>
      </c>
      <c r="E2148" s="67">
        <f xml:space="preserve">   MAX(0, HLOOKUP(MONTH($B2148),'Farm Crops'!$B$18:$N$28,E$5,0)  - VLOOKUP(E$4,'Farm Crops'!$B$4:$G$13,6,0)/1000*0.65*$C2148)</f>
        <v>734.90242424242444</v>
      </c>
      <c r="F2148" s="67">
        <f xml:space="preserve">   MAX(0, HLOOKUP(MONTH($B2148),'Farm Crops'!$B$18:$N$28,F$5,0)  - VLOOKUP(F$4,'Farm Crops'!$B$4:$G$13,6,0)/1000*0.65*$C2148)</f>
        <v>933.61358080808088</v>
      </c>
      <c r="G2148" s="67">
        <f xml:space="preserve">   MAX(0, HLOOKUP(MONTH($B2148),'Farm Crops'!$B$18:$N$28,G$5,0)  - VLOOKUP(G$4,'Farm Crops'!$B$4:$G$13,6,0)/1000*0.65*$C2148)</f>
        <v>224.40911111111114</v>
      </c>
      <c r="H2148" s="67">
        <f xml:space="preserve">   MAX(0, HLOOKUP(MONTH($B2148),'Farm Crops'!$B$18:$N$28,H$5,0)  - VLOOKUP(H$4,'Farm Crops'!$B$4:$G$13,6,0)/1000*0.65*$C2148)</f>
        <v>770.11157575757591</v>
      </c>
      <c r="I2148" s="67">
        <f xml:space="preserve">   MAX(0, HLOOKUP(MONTH($B2148),'Farm Crops'!$B$18:$N$28,I$5,0)  - VLOOKUP(I$4,'Farm Crops'!$B$4:$G$13,6,0)/1000*0.65*$C2148)</f>
        <v>1321.9973030303031</v>
      </c>
      <c r="J2148" s="67">
        <f xml:space="preserve">   MAX(0, HLOOKUP(MONTH($B2148),'Farm Crops'!$B$18:$N$28,J$5,0)  - VLOOKUP(J$4,'Farm Crops'!$B$4:$G$13,6,0)/1000*0.65*$C2148)</f>
        <v>1254.2571010101012</v>
      </c>
      <c r="K2148" s="67">
        <f xml:space="preserve">   MAX(0, HLOOKUP(MONTH($B2148),'Farm Crops'!$B$18:$N$28,K$5,0)  - VLOOKUP(K$4,'Farm Crops'!$B$4:$G$13,6,0)/1000*0.65*$C2148)</f>
        <v>291.40102020202016</v>
      </c>
      <c r="L2148" s="67">
        <f xml:space="preserve">   MAX(0, HLOOKUP(MONTH($B2148),'Farm Crops'!$B$18:$N$28,L$5,0)  - VLOOKUP(L$4,'Farm Crops'!$B$4:$G$13,6,0)/1000*0.65*$C2148)</f>
        <v>51.907898989899039</v>
      </c>
      <c r="M2148" s="67">
        <f xml:space="preserve">   MAX(0, HLOOKUP(MONTH($B2148),'Farm Crops'!$B$18:$N$28,M$5,0)  - VLOOKUP(M$4,'Farm Crops'!$B$4:$G$13,6,0)/1000*0.65*$C2148)</f>
        <v>364.06420202020206</v>
      </c>
    </row>
    <row r="2149" spans="2:13" x14ac:dyDescent="0.2">
      <c r="B2149" s="4">
        <v>42626</v>
      </c>
      <c r="C2149" s="67">
        <f>'Observed Data'!$E2148</f>
        <v>0</v>
      </c>
      <c r="D2149" s="67">
        <f xml:space="preserve">   MAX(0, HLOOKUP(MONTH($B2149),'Farm Crops'!$B$18:$N$28,D$5,0)  - VLOOKUP(D$4,'Farm Crops'!$B$4:$G$13,6,0)/1000*0.65*$C2149)</f>
        <v>1224.8373737373738</v>
      </c>
      <c r="E2149" s="67">
        <f xml:space="preserve">   MAX(0, HLOOKUP(MONTH($B2149),'Farm Crops'!$B$18:$N$28,E$5,0)  - VLOOKUP(E$4,'Farm Crops'!$B$4:$G$13,6,0)/1000*0.65*$C2149)</f>
        <v>734.90242424242444</v>
      </c>
      <c r="F2149" s="67">
        <f xml:space="preserve">   MAX(0, HLOOKUP(MONTH($B2149),'Farm Crops'!$B$18:$N$28,F$5,0)  - VLOOKUP(F$4,'Farm Crops'!$B$4:$G$13,6,0)/1000*0.65*$C2149)</f>
        <v>933.61358080808088</v>
      </c>
      <c r="G2149" s="67">
        <f xml:space="preserve">   MAX(0, HLOOKUP(MONTH($B2149),'Farm Crops'!$B$18:$N$28,G$5,0)  - VLOOKUP(G$4,'Farm Crops'!$B$4:$G$13,6,0)/1000*0.65*$C2149)</f>
        <v>224.40911111111114</v>
      </c>
      <c r="H2149" s="67">
        <f xml:space="preserve">   MAX(0, HLOOKUP(MONTH($B2149),'Farm Crops'!$B$18:$N$28,H$5,0)  - VLOOKUP(H$4,'Farm Crops'!$B$4:$G$13,6,0)/1000*0.65*$C2149)</f>
        <v>770.11157575757591</v>
      </c>
      <c r="I2149" s="67">
        <f xml:space="preserve">   MAX(0, HLOOKUP(MONTH($B2149),'Farm Crops'!$B$18:$N$28,I$5,0)  - VLOOKUP(I$4,'Farm Crops'!$B$4:$G$13,6,0)/1000*0.65*$C2149)</f>
        <v>1321.9973030303031</v>
      </c>
      <c r="J2149" s="67">
        <f xml:space="preserve">   MAX(0, HLOOKUP(MONTH($B2149),'Farm Crops'!$B$18:$N$28,J$5,0)  - VLOOKUP(J$4,'Farm Crops'!$B$4:$G$13,6,0)/1000*0.65*$C2149)</f>
        <v>1254.2571010101012</v>
      </c>
      <c r="K2149" s="67">
        <f xml:space="preserve">   MAX(0, HLOOKUP(MONTH($B2149),'Farm Crops'!$B$18:$N$28,K$5,0)  - VLOOKUP(K$4,'Farm Crops'!$B$4:$G$13,6,0)/1000*0.65*$C2149)</f>
        <v>291.40102020202016</v>
      </c>
      <c r="L2149" s="67">
        <f xml:space="preserve">   MAX(0, HLOOKUP(MONTH($B2149),'Farm Crops'!$B$18:$N$28,L$5,0)  - VLOOKUP(L$4,'Farm Crops'!$B$4:$G$13,6,0)/1000*0.65*$C2149)</f>
        <v>51.907898989899039</v>
      </c>
      <c r="M2149" s="67">
        <f xml:space="preserve">   MAX(0, HLOOKUP(MONTH($B2149),'Farm Crops'!$B$18:$N$28,M$5,0)  - VLOOKUP(M$4,'Farm Crops'!$B$4:$G$13,6,0)/1000*0.65*$C2149)</f>
        <v>364.06420202020206</v>
      </c>
    </row>
    <row r="2150" spans="2:13" x14ac:dyDescent="0.2">
      <c r="B2150" s="4">
        <v>42627</v>
      </c>
      <c r="C2150" s="67">
        <f>'Observed Data'!$E2149</f>
        <v>0</v>
      </c>
      <c r="D2150" s="67">
        <f xml:space="preserve">   MAX(0, HLOOKUP(MONTH($B2150),'Farm Crops'!$B$18:$N$28,D$5,0)  - VLOOKUP(D$4,'Farm Crops'!$B$4:$G$13,6,0)/1000*0.65*$C2150)</f>
        <v>1224.8373737373738</v>
      </c>
      <c r="E2150" s="67">
        <f xml:space="preserve">   MAX(0, HLOOKUP(MONTH($B2150),'Farm Crops'!$B$18:$N$28,E$5,0)  - VLOOKUP(E$4,'Farm Crops'!$B$4:$G$13,6,0)/1000*0.65*$C2150)</f>
        <v>734.90242424242444</v>
      </c>
      <c r="F2150" s="67">
        <f xml:space="preserve">   MAX(0, HLOOKUP(MONTH($B2150),'Farm Crops'!$B$18:$N$28,F$5,0)  - VLOOKUP(F$4,'Farm Crops'!$B$4:$G$13,6,0)/1000*0.65*$C2150)</f>
        <v>933.61358080808088</v>
      </c>
      <c r="G2150" s="67">
        <f xml:space="preserve">   MAX(0, HLOOKUP(MONTH($B2150),'Farm Crops'!$B$18:$N$28,G$5,0)  - VLOOKUP(G$4,'Farm Crops'!$B$4:$G$13,6,0)/1000*0.65*$C2150)</f>
        <v>224.40911111111114</v>
      </c>
      <c r="H2150" s="67">
        <f xml:space="preserve">   MAX(0, HLOOKUP(MONTH($B2150),'Farm Crops'!$B$18:$N$28,H$5,0)  - VLOOKUP(H$4,'Farm Crops'!$B$4:$G$13,6,0)/1000*0.65*$C2150)</f>
        <v>770.11157575757591</v>
      </c>
      <c r="I2150" s="67">
        <f xml:space="preserve">   MAX(0, HLOOKUP(MONTH($B2150),'Farm Crops'!$B$18:$N$28,I$5,0)  - VLOOKUP(I$4,'Farm Crops'!$B$4:$G$13,6,0)/1000*0.65*$C2150)</f>
        <v>1321.9973030303031</v>
      </c>
      <c r="J2150" s="67">
        <f xml:space="preserve">   MAX(0, HLOOKUP(MONTH($B2150),'Farm Crops'!$B$18:$N$28,J$5,0)  - VLOOKUP(J$4,'Farm Crops'!$B$4:$G$13,6,0)/1000*0.65*$C2150)</f>
        <v>1254.2571010101012</v>
      </c>
      <c r="K2150" s="67">
        <f xml:space="preserve">   MAX(0, HLOOKUP(MONTH($B2150),'Farm Crops'!$B$18:$N$28,K$5,0)  - VLOOKUP(K$4,'Farm Crops'!$B$4:$G$13,6,0)/1000*0.65*$C2150)</f>
        <v>291.40102020202016</v>
      </c>
      <c r="L2150" s="67">
        <f xml:space="preserve">   MAX(0, HLOOKUP(MONTH($B2150),'Farm Crops'!$B$18:$N$28,L$5,0)  - VLOOKUP(L$4,'Farm Crops'!$B$4:$G$13,6,0)/1000*0.65*$C2150)</f>
        <v>51.907898989899039</v>
      </c>
      <c r="M2150" s="67">
        <f xml:space="preserve">   MAX(0, HLOOKUP(MONTH($B2150),'Farm Crops'!$B$18:$N$28,M$5,0)  - VLOOKUP(M$4,'Farm Crops'!$B$4:$G$13,6,0)/1000*0.65*$C2150)</f>
        <v>364.06420202020206</v>
      </c>
    </row>
    <row r="2151" spans="2:13" x14ac:dyDescent="0.2">
      <c r="B2151" s="4">
        <v>42628</v>
      </c>
      <c r="C2151" s="67">
        <f>'Observed Data'!$E2150</f>
        <v>0</v>
      </c>
      <c r="D2151" s="67">
        <f xml:space="preserve">   MAX(0, HLOOKUP(MONTH($B2151),'Farm Crops'!$B$18:$N$28,D$5,0)  - VLOOKUP(D$4,'Farm Crops'!$B$4:$G$13,6,0)/1000*0.65*$C2151)</f>
        <v>1224.8373737373738</v>
      </c>
      <c r="E2151" s="67">
        <f xml:space="preserve">   MAX(0, HLOOKUP(MONTH($B2151),'Farm Crops'!$B$18:$N$28,E$5,0)  - VLOOKUP(E$4,'Farm Crops'!$B$4:$G$13,6,0)/1000*0.65*$C2151)</f>
        <v>734.90242424242444</v>
      </c>
      <c r="F2151" s="67">
        <f xml:space="preserve">   MAX(0, HLOOKUP(MONTH($B2151),'Farm Crops'!$B$18:$N$28,F$5,0)  - VLOOKUP(F$4,'Farm Crops'!$B$4:$G$13,6,0)/1000*0.65*$C2151)</f>
        <v>933.61358080808088</v>
      </c>
      <c r="G2151" s="67">
        <f xml:space="preserve">   MAX(0, HLOOKUP(MONTH($B2151),'Farm Crops'!$B$18:$N$28,G$5,0)  - VLOOKUP(G$4,'Farm Crops'!$B$4:$G$13,6,0)/1000*0.65*$C2151)</f>
        <v>224.40911111111114</v>
      </c>
      <c r="H2151" s="67">
        <f xml:space="preserve">   MAX(0, HLOOKUP(MONTH($B2151),'Farm Crops'!$B$18:$N$28,H$5,0)  - VLOOKUP(H$4,'Farm Crops'!$B$4:$G$13,6,0)/1000*0.65*$C2151)</f>
        <v>770.11157575757591</v>
      </c>
      <c r="I2151" s="67">
        <f xml:space="preserve">   MAX(0, HLOOKUP(MONTH($B2151),'Farm Crops'!$B$18:$N$28,I$5,0)  - VLOOKUP(I$4,'Farm Crops'!$B$4:$G$13,6,0)/1000*0.65*$C2151)</f>
        <v>1321.9973030303031</v>
      </c>
      <c r="J2151" s="67">
        <f xml:space="preserve">   MAX(0, HLOOKUP(MONTH($B2151),'Farm Crops'!$B$18:$N$28,J$5,0)  - VLOOKUP(J$4,'Farm Crops'!$B$4:$G$13,6,0)/1000*0.65*$C2151)</f>
        <v>1254.2571010101012</v>
      </c>
      <c r="K2151" s="67">
        <f xml:space="preserve">   MAX(0, HLOOKUP(MONTH($B2151),'Farm Crops'!$B$18:$N$28,K$5,0)  - VLOOKUP(K$4,'Farm Crops'!$B$4:$G$13,6,0)/1000*0.65*$C2151)</f>
        <v>291.40102020202016</v>
      </c>
      <c r="L2151" s="67">
        <f xml:space="preserve">   MAX(0, HLOOKUP(MONTH($B2151),'Farm Crops'!$B$18:$N$28,L$5,0)  - VLOOKUP(L$4,'Farm Crops'!$B$4:$G$13,6,0)/1000*0.65*$C2151)</f>
        <v>51.907898989899039</v>
      </c>
      <c r="M2151" s="67">
        <f xml:space="preserve">   MAX(0, HLOOKUP(MONTH($B2151),'Farm Crops'!$B$18:$N$28,M$5,0)  - VLOOKUP(M$4,'Farm Crops'!$B$4:$G$13,6,0)/1000*0.65*$C2151)</f>
        <v>364.06420202020206</v>
      </c>
    </row>
    <row r="2152" spans="2:13" x14ac:dyDescent="0.2">
      <c r="B2152" s="4">
        <v>42629</v>
      </c>
      <c r="C2152" s="67">
        <f>'Observed Data'!$E2151</f>
        <v>0</v>
      </c>
      <c r="D2152" s="67">
        <f xml:space="preserve">   MAX(0, HLOOKUP(MONTH($B2152),'Farm Crops'!$B$18:$N$28,D$5,0)  - VLOOKUP(D$4,'Farm Crops'!$B$4:$G$13,6,0)/1000*0.65*$C2152)</f>
        <v>1224.8373737373738</v>
      </c>
      <c r="E2152" s="67">
        <f xml:space="preserve">   MAX(0, HLOOKUP(MONTH($B2152),'Farm Crops'!$B$18:$N$28,E$5,0)  - VLOOKUP(E$4,'Farm Crops'!$B$4:$G$13,6,0)/1000*0.65*$C2152)</f>
        <v>734.90242424242444</v>
      </c>
      <c r="F2152" s="67">
        <f xml:space="preserve">   MAX(0, HLOOKUP(MONTH($B2152),'Farm Crops'!$B$18:$N$28,F$5,0)  - VLOOKUP(F$4,'Farm Crops'!$B$4:$G$13,6,0)/1000*0.65*$C2152)</f>
        <v>933.61358080808088</v>
      </c>
      <c r="G2152" s="67">
        <f xml:space="preserve">   MAX(0, HLOOKUP(MONTH($B2152),'Farm Crops'!$B$18:$N$28,G$5,0)  - VLOOKUP(G$4,'Farm Crops'!$B$4:$G$13,6,0)/1000*0.65*$C2152)</f>
        <v>224.40911111111114</v>
      </c>
      <c r="H2152" s="67">
        <f xml:space="preserve">   MAX(0, HLOOKUP(MONTH($B2152),'Farm Crops'!$B$18:$N$28,H$5,0)  - VLOOKUP(H$4,'Farm Crops'!$B$4:$G$13,6,0)/1000*0.65*$C2152)</f>
        <v>770.11157575757591</v>
      </c>
      <c r="I2152" s="67">
        <f xml:space="preserve">   MAX(0, HLOOKUP(MONTH($B2152),'Farm Crops'!$B$18:$N$28,I$5,0)  - VLOOKUP(I$4,'Farm Crops'!$B$4:$G$13,6,0)/1000*0.65*$C2152)</f>
        <v>1321.9973030303031</v>
      </c>
      <c r="J2152" s="67">
        <f xml:space="preserve">   MAX(0, HLOOKUP(MONTH($B2152),'Farm Crops'!$B$18:$N$28,J$5,0)  - VLOOKUP(J$4,'Farm Crops'!$B$4:$G$13,6,0)/1000*0.65*$C2152)</f>
        <v>1254.2571010101012</v>
      </c>
      <c r="K2152" s="67">
        <f xml:space="preserve">   MAX(0, HLOOKUP(MONTH($B2152),'Farm Crops'!$B$18:$N$28,K$5,0)  - VLOOKUP(K$4,'Farm Crops'!$B$4:$G$13,6,0)/1000*0.65*$C2152)</f>
        <v>291.40102020202016</v>
      </c>
      <c r="L2152" s="67">
        <f xml:space="preserve">   MAX(0, HLOOKUP(MONTH($B2152),'Farm Crops'!$B$18:$N$28,L$5,0)  - VLOOKUP(L$4,'Farm Crops'!$B$4:$G$13,6,0)/1000*0.65*$C2152)</f>
        <v>51.907898989899039</v>
      </c>
      <c r="M2152" s="67">
        <f xml:space="preserve">   MAX(0, HLOOKUP(MONTH($B2152),'Farm Crops'!$B$18:$N$28,M$5,0)  - VLOOKUP(M$4,'Farm Crops'!$B$4:$G$13,6,0)/1000*0.65*$C2152)</f>
        <v>364.06420202020206</v>
      </c>
    </row>
    <row r="2153" spans="2:13" x14ac:dyDescent="0.2">
      <c r="B2153" s="4">
        <v>42630</v>
      </c>
      <c r="C2153" s="67">
        <f>'Observed Data'!$E2152</f>
        <v>0</v>
      </c>
      <c r="D2153" s="67">
        <f xml:space="preserve">   MAX(0, HLOOKUP(MONTH($B2153),'Farm Crops'!$B$18:$N$28,D$5,0)  - VLOOKUP(D$4,'Farm Crops'!$B$4:$G$13,6,0)/1000*0.65*$C2153)</f>
        <v>1224.8373737373738</v>
      </c>
      <c r="E2153" s="67">
        <f xml:space="preserve">   MAX(0, HLOOKUP(MONTH($B2153),'Farm Crops'!$B$18:$N$28,E$5,0)  - VLOOKUP(E$4,'Farm Crops'!$B$4:$G$13,6,0)/1000*0.65*$C2153)</f>
        <v>734.90242424242444</v>
      </c>
      <c r="F2153" s="67">
        <f xml:space="preserve">   MAX(0, HLOOKUP(MONTH($B2153),'Farm Crops'!$B$18:$N$28,F$5,0)  - VLOOKUP(F$4,'Farm Crops'!$B$4:$G$13,6,0)/1000*0.65*$C2153)</f>
        <v>933.61358080808088</v>
      </c>
      <c r="G2153" s="67">
        <f xml:space="preserve">   MAX(0, HLOOKUP(MONTH($B2153),'Farm Crops'!$B$18:$N$28,G$5,0)  - VLOOKUP(G$4,'Farm Crops'!$B$4:$G$13,6,0)/1000*0.65*$C2153)</f>
        <v>224.40911111111114</v>
      </c>
      <c r="H2153" s="67">
        <f xml:space="preserve">   MAX(0, HLOOKUP(MONTH($B2153),'Farm Crops'!$B$18:$N$28,H$5,0)  - VLOOKUP(H$4,'Farm Crops'!$B$4:$G$13,6,0)/1000*0.65*$C2153)</f>
        <v>770.11157575757591</v>
      </c>
      <c r="I2153" s="67">
        <f xml:space="preserve">   MAX(0, HLOOKUP(MONTH($B2153),'Farm Crops'!$B$18:$N$28,I$5,0)  - VLOOKUP(I$4,'Farm Crops'!$B$4:$G$13,6,0)/1000*0.65*$C2153)</f>
        <v>1321.9973030303031</v>
      </c>
      <c r="J2153" s="67">
        <f xml:space="preserve">   MAX(0, HLOOKUP(MONTH($B2153),'Farm Crops'!$B$18:$N$28,J$5,0)  - VLOOKUP(J$4,'Farm Crops'!$B$4:$G$13,6,0)/1000*0.65*$C2153)</f>
        <v>1254.2571010101012</v>
      </c>
      <c r="K2153" s="67">
        <f xml:space="preserve">   MAX(0, HLOOKUP(MONTH($B2153),'Farm Crops'!$B$18:$N$28,K$5,0)  - VLOOKUP(K$4,'Farm Crops'!$B$4:$G$13,6,0)/1000*0.65*$C2153)</f>
        <v>291.40102020202016</v>
      </c>
      <c r="L2153" s="67">
        <f xml:space="preserve">   MAX(0, HLOOKUP(MONTH($B2153),'Farm Crops'!$B$18:$N$28,L$5,0)  - VLOOKUP(L$4,'Farm Crops'!$B$4:$G$13,6,0)/1000*0.65*$C2153)</f>
        <v>51.907898989899039</v>
      </c>
      <c r="M2153" s="67">
        <f xml:space="preserve">   MAX(0, HLOOKUP(MONTH($B2153),'Farm Crops'!$B$18:$N$28,M$5,0)  - VLOOKUP(M$4,'Farm Crops'!$B$4:$G$13,6,0)/1000*0.65*$C2153)</f>
        <v>364.06420202020206</v>
      </c>
    </row>
    <row r="2154" spans="2:13" x14ac:dyDescent="0.2">
      <c r="B2154" s="4">
        <v>42631</v>
      </c>
      <c r="C2154" s="67">
        <f>'Observed Data'!$E2153</f>
        <v>0</v>
      </c>
      <c r="D2154" s="67">
        <f xml:space="preserve">   MAX(0, HLOOKUP(MONTH($B2154),'Farm Crops'!$B$18:$N$28,D$5,0)  - VLOOKUP(D$4,'Farm Crops'!$B$4:$G$13,6,0)/1000*0.65*$C2154)</f>
        <v>1224.8373737373738</v>
      </c>
      <c r="E2154" s="67">
        <f xml:space="preserve">   MAX(0, HLOOKUP(MONTH($B2154),'Farm Crops'!$B$18:$N$28,E$5,0)  - VLOOKUP(E$4,'Farm Crops'!$B$4:$G$13,6,0)/1000*0.65*$C2154)</f>
        <v>734.90242424242444</v>
      </c>
      <c r="F2154" s="67">
        <f xml:space="preserve">   MAX(0, HLOOKUP(MONTH($B2154),'Farm Crops'!$B$18:$N$28,F$5,0)  - VLOOKUP(F$4,'Farm Crops'!$B$4:$G$13,6,0)/1000*0.65*$C2154)</f>
        <v>933.61358080808088</v>
      </c>
      <c r="G2154" s="67">
        <f xml:space="preserve">   MAX(0, HLOOKUP(MONTH($B2154),'Farm Crops'!$B$18:$N$28,G$5,0)  - VLOOKUP(G$4,'Farm Crops'!$B$4:$G$13,6,0)/1000*0.65*$C2154)</f>
        <v>224.40911111111114</v>
      </c>
      <c r="H2154" s="67">
        <f xml:space="preserve">   MAX(0, HLOOKUP(MONTH($B2154),'Farm Crops'!$B$18:$N$28,H$5,0)  - VLOOKUP(H$4,'Farm Crops'!$B$4:$G$13,6,0)/1000*0.65*$C2154)</f>
        <v>770.11157575757591</v>
      </c>
      <c r="I2154" s="67">
        <f xml:space="preserve">   MAX(0, HLOOKUP(MONTH($B2154),'Farm Crops'!$B$18:$N$28,I$5,0)  - VLOOKUP(I$4,'Farm Crops'!$B$4:$G$13,6,0)/1000*0.65*$C2154)</f>
        <v>1321.9973030303031</v>
      </c>
      <c r="J2154" s="67">
        <f xml:space="preserve">   MAX(0, HLOOKUP(MONTH($B2154),'Farm Crops'!$B$18:$N$28,J$5,0)  - VLOOKUP(J$4,'Farm Crops'!$B$4:$G$13,6,0)/1000*0.65*$C2154)</f>
        <v>1254.2571010101012</v>
      </c>
      <c r="K2154" s="67">
        <f xml:space="preserve">   MAX(0, HLOOKUP(MONTH($B2154),'Farm Crops'!$B$18:$N$28,K$5,0)  - VLOOKUP(K$4,'Farm Crops'!$B$4:$G$13,6,0)/1000*0.65*$C2154)</f>
        <v>291.40102020202016</v>
      </c>
      <c r="L2154" s="67">
        <f xml:space="preserve">   MAX(0, HLOOKUP(MONTH($B2154),'Farm Crops'!$B$18:$N$28,L$5,0)  - VLOOKUP(L$4,'Farm Crops'!$B$4:$G$13,6,0)/1000*0.65*$C2154)</f>
        <v>51.907898989899039</v>
      </c>
      <c r="M2154" s="67">
        <f xml:space="preserve">   MAX(0, HLOOKUP(MONTH($B2154),'Farm Crops'!$B$18:$N$28,M$5,0)  - VLOOKUP(M$4,'Farm Crops'!$B$4:$G$13,6,0)/1000*0.65*$C2154)</f>
        <v>364.06420202020206</v>
      </c>
    </row>
    <row r="2155" spans="2:13" x14ac:dyDescent="0.2">
      <c r="B2155" s="4">
        <v>42632</v>
      </c>
      <c r="C2155" s="67">
        <f>'Observed Data'!$E2154</f>
        <v>0</v>
      </c>
      <c r="D2155" s="67">
        <f xml:space="preserve">   MAX(0, HLOOKUP(MONTH($B2155),'Farm Crops'!$B$18:$N$28,D$5,0)  - VLOOKUP(D$4,'Farm Crops'!$B$4:$G$13,6,0)/1000*0.65*$C2155)</f>
        <v>1224.8373737373738</v>
      </c>
      <c r="E2155" s="67">
        <f xml:space="preserve">   MAX(0, HLOOKUP(MONTH($B2155),'Farm Crops'!$B$18:$N$28,E$5,0)  - VLOOKUP(E$4,'Farm Crops'!$B$4:$G$13,6,0)/1000*0.65*$C2155)</f>
        <v>734.90242424242444</v>
      </c>
      <c r="F2155" s="67">
        <f xml:space="preserve">   MAX(0, HLOOKUP(MONTH($B2155),'Farm Crops'!$B$18:$N$28,F$5,0)  - VLOOKUP(F$4,'Farm Crops'!$B$4:$G$13,6,0)/1000*0.65*$C2155)</f>
        <v>933.61358080808088</v>
      </c>
      <c r="G2155" s="67">
        <f xml:space="preserve">   MAX(0, HLOOKUP(MONTH($B2155),'Farm Crops'!$B$18:$N$28,G$5,0)  - VLOOKUP(G$4,'Farm Crops'!$B$4:$G$13,6,0)/1000*0.65*$C2155)</f>
        <v>224.40911111111114</v>
      </c>
      <c r="H2155" s="67">
        <f xml:space="preserve">   MAX(0, HLOOKUP(MONTH($B2155),'Farm Crops'!$B$18:$N$28,H$5,0)  - VLOOKUP(H$4,'Farm Crops'!$B$4:$G$13,6,0)/1000*0.65*$C2155)</f>
        <v>770.11157575757591</v>
      </c>
      <c r="I2155" s="67">
        <f xml:space="preserve">   MAX(0, HLOOKUP(MONTH($B2155),'Farm Crops'!$B$18:$N$28,I$5,0)  - VLOOKUP(I$4,'Farm Crops'!$B$4:$G$13,6,0)/1000*0.65*$C2155)</f>
        <v>1321.9973030303031</v>
      </c>
      <c r="J2155" s="67">
        <f xml:space="preserve">   MAX(0, HLOOKUP(MONTH($B2155),'Farm Crops'!$B$18:$N$28,J$5,0)  - VLOOKUP(J$4,'Farm Crops'!$B$4:$G$13,6,0)/1000*0.65*$C2155)</f>
        <v>1254.2571010101012</v>
      </c>
      <c r="K2155" s="67">
        <f xml:space="preserve">   MAX(0, HLOOKUP(MONTH($B2155),'Farm Crops'!$B$18:$N$28,K$5,0)  - VLOOKUP(K$4,'Farm Crops'!$B$4:$G$13,6,0)/1000*0.65*$C2155)</f>
        <v>291.40102020202016</v>
      </c>
      <c r="L2155" s="67">
        <f xml:space="preserve">   MAX(0, HLOOKUP(MONTH($B2155),'Farm Crops'!$B$18:$N$28,L$5,0)  - VLOOKUP(L$4,'Farm Crops'!$B$4:$G$13,6,0)/1000*0.65*$C2155)</f>
        <v>51.907898989899039</v>
      </c>
      <c r="M2155" s="67">
        <f xml:space="preserve">   MAX(0, HLOOKUP(MONTH($B2155),'Farm Crops'!$B$18:$N$28,M$5,0)  - VLOOKUP(M$4,'Farm Crops'!$B$4:$G$13,6,0)/1000*0.65*$C2155)</f>
        <v>364.06420202020206</v>
      </c>
    </row>
    <row r="2156" spans="2:13" x14ac:dyDescent="0.2">
      <c r="B2156" s="4">
        <v>42633</v>
      </c>
      <c r="C2156" s="67">
        <f>'Observed Data'!$E2155</f>
        <v>0</v>
      </c>
      <c r="D2156" s="67">
        <f xml:space="preserve">   MAX(0, HLOOKUP(MONTH($B2156),'Farm Crops'!$B$18:$N$28,D$5,0)  - VLOOKUP(D$4,'Farm Crops'!$B$4:$G$13,6,0)/1000*0.65*$C2156)</f>
        <v>1224.8373737373738</v>
      </c>
      <c r="E2156" s="67">
        <f xml:space="preserve">   MAX(0, HLOOKUP(MONTH($B2156),'Farm Crops'!$B$18:$N$28,E$5,0)  - VLOOKUP(E$4,'Farm Crops'!$B$4:$G$13,6,0)/1000*0.65*$C2156)</f>
        <v>734.90242424242444</v>
      </c>
      <c r="F2156" s="67">
        <f xml:space="preserve">   MAX(0, HLOOKUP(MONTH($B2156),'Farm Crops'!$B$18:$N$28,F$5,0)  - VLOOKUP(F$4,'Farm Crops'!$B$4:$G$13,6,0)/1000*0.65*$C2156)</f>
        <v>933.61358080808088</v>
      </c>
      <c r="G2156" s="67">
        <f xml:space="preserve">   MAX(0, HLOOKUP(MONTH($B2156),'Farm Crops'!$B$18:$N$28,G$5,0)  - VLOOKUP(G$4,'Farm Crops'!$B$4:$G$13,6,0)/1000*0.65*$C2156)</f>
        <v>224.40911111111114</v>
      </c>
      <c r="H2156" s="67">
        <f xml:space="preserve">   MAX(0, HLOOKUP(MONTH($B2156),'Farm Crops'!$B$18:$N$28,H$5,0)  - VLOOKUP(H$4,'Farm Crops'!$B$4:$G$13,6,0)/1000*0.65*$C2156)</f>
        <v>770.11157575757591</v>
      </c>
      <c r="I2156" s="67">
        <f xml:space="preserve">   MAX(0, HLOOKUP(MONTH($B2156),'Farm Crops'!$B$18:$N$28,I$5,0)  - VLOOKUP(I$4,'Farm Crops'!$B$4:$G$13,6,0)/1000*0.65*$C2156)</f>
        <v>1321.9973030303031</v>
      </c>
      <c r="J2156" s="67">
        <f xml:space="preserve">   MAX(0, HLOOKUP(MONTH($B2156),'Farm Crops'!$B$18:$N$28,J$5,0)  - VLOOKUP(J$4,'Farm Crops'!$B$4:$G$13,6,0)/1000*0.65*$C2156)</f>
        <v>1254.2571010101012</v>
      </c>
      <c r="K2156" s="67">
        <f xml:space="preserve">   MAX(0, HLOOKUP(MONTH($B2156),'Farm Crops'!$B$18:$N$28,K$5,0)  - VLOOKUP(K$4,'Farm Crops'!$B$4:$G$13,6,0)/1000*0.65*$C2156)</f>
        <v>291.40102020202016</v>
      </c>
      <c r="L2156" s="67">
        <f xml:space="preserve">   MAX(0, HLOOKUP(MONTH($B2156),'Farm Crops'!$B$18:$N$28,L$5,0)  - VLOOKUP(L$4,'Farm Crops'!$B$4:$G$13,6,0)/1000*0.65*$C2156)</f>
        <v>51.907898989899039</v>
      </c>
      <c r="M2156" s="67">
        <f xml:space="preserve">   MAX(0, HLOOKUP(MONTH($B2156),'Farm Crops'!$B$18:$N$28,M$5,0)  - VLOOKUP(M$4,'Farm Crops'!$B$4:$G$13,6,0)/1000*0.65*$C2156)</f>
        <v>364.06420202020206</v>
      </c>
    </row>
    <row r="2157" spans="2:13" x14ac:dyDescent="0.2">
      <c r="B2157" s="4">
        <v>42634</v>
      </c>
      <c r="C2157" s="67">
        <f>'Observed Data'!$E2156</f>
        <v>0</v>
      </c>
      <c r="D2157" s="67">
        <f xml:space="preserve">   MAX(0, HLOOKUP(MONTH($B2157),'Farm Crops'!$B$18:$N$28,D$5,0)  - VLOOKUP(D$4,'Farm Crops'!$B$4:$G$13,6,0)/1000*0.65*$C2157)</f>
        <v>1224.8373737373738</v>
      </c>
      <c r="E2157" s="67">
        <f xml:space="preserve">   MAX(0, HLOOKUP(MONTH($B2157),'Farm Crops'!$B$18:$N$28,E$5,0)  - VLOOKUP(E$4,'Farm Crops'!$B$4:$G$13,6,0)/1000*0.65*$C2157)</f>
        <v>734.90242424242444</v>
      </c>
      <c r="F2157" s="67">
        <f xml:space="preserve">   MAX(0, HLOOKUP(MONTH($B2157),'Farm Crops'!$B$18:$N$28,F$5,0)  - VLOOKUP(F$4,'Farm Crops'!$B$4:$G$13,6,0)/1000*0.65*$C2157)</f>
        <v>933.61358080808088</v>
      </c>
      <c r="G2157" s="67">
        <f xml:space="preserve">   MAX(0, HLOOKUP(MONTH($B2157),'Farm Crops'!$B$18:$N$28,G$5,0)  - VLOOKUP(G$4,'Farm Crops'!$B$4:$G$13,6,0)/1000*0.65*$C2157)</f>
        <v>224.40911111111114</v>
      </c>
      <c r="H2157" s="67">
        <f xml:space="preserve">   MAX(0, HLOOKUP(MONTH($B2157),'Farm Crops'!$B$18:$N$28,H$5,0)  - VLOOKUP(H$4,'Farm Crops'!$B$4:$G$13,6,0)/1000*0.65*$C2157)</f>
        <v>770.11157575757591</v>
      </c>
      <c r="I2157" s="67">
        <f xml:space="preserve">   MAX(0, HLOOKUP(MONTH($B2157),'Farm Crops'!$B$18:$N$28,I$5,0)  - VLOOKUP(I$4,'Farm Crops'!$B$4:$G$13,6,0)/1000*0.65*$C2157)</f>
        <v>1321.9973030303031</v>
      </c>
      <c r="J2157" s="67">
        <f xml:space="preserve">   MAX(0, HLOOKUP(MONTH($B2157),'Farm Crops'!$B$18:$N$28,J$5,0)  - VLOOKUP(J$4,'Farm Crops'!$B$4:$G$13,6,0)/1000*0.65*$C2157)</f>
        <v>1254.2571010101012</v>
      </c>
      <c r="K2157" s="67">
        <f xml:space="preserve">   MAX(0, HLOOKUP(MONTH($B2157),'Farm Crops'!$B$18:$N$28,K$5,0)  - VLOOKUP(K$4,'Farm Crops'!$B$4:$G$13,6,0)/1000*0.65*$C2157)</f>
        <v>291.40102020202016</v>
      </c>
      <c r="L2157" s="67">
        <f xml:space="preserve">   MAX(0, HLOOKUP(MONTH($B2157),'Farm Crops'!$B$18:$N$28,L$5,0)  - VLOOKUP(L$4,'Farm Crops'!$B$4:$G$13,6,0)/1000*0.65*$C2157)</f>
        <v>51.907898989899039</v>
      </c>
      <c r="M2157" s="67">
        <f xml:space="preserve">   MAX(0, HLOOKUP(MONTH($B2157),'Farm Crops'!$B$18:$N$28,M$5,0)  - VLOOKUP(M$4,'Farm Crops'!$B$4:$G$13,6,0)/1000*0.65*$C2157)</f>
        <v>364.06420202020206</v>
      </c>
    </row>
    <row r="2158" spans="2:13" x14ac:dyDescent="0.2">
      <c r="B2158" s="4">
        <v>42635</v>
      </c>
      <c r="C2158" s="67">
        <f>'Observed Data'!$E2157</f>
        <v>0</v>
      </c>
      <c r="D2158" s="67">
        <f xml:space="preserve">   MAX(0, HLOOKUP(MONTH($B2158),'Farm Crops'!$B$18:$N$28,D$5,0)  - VLOOKUP(D$4,'Farm Crops'!$B$4:$G$13,6,0)/1000*0.65*$C2158)</f>
        <v>1224.8373737373738</v>
      </c>
      <c r="E2158" s="67">
        <f xml:space="preserve">   MAX(0, HLOOKUP(MONTH($B2158),'Farm Crops'!$B$18:$N$28,E$5,0)  - VLOOKUP(E$4,'Farm Crops'!$B$4:$G$13,6,0)/1000*0.65*$C2158)</f>
        <v>734.90242424242444</v>
      </c>
      <c r="F2158" s="67">
        <f xml:space="preserve">   MAX(0, HLOOKUP(MONTH($B2158),'Farm Crops'!$B$18:$N$28,F$5,0)  - VLOOKUP(F$4,'Farm Crops'!$B$4:$G$13,6,0)/1000*0.65*$C2158)</f>
        <v>933.61358080808088</v>
      </c>
      <c r="G2158" s="67">
        <f xml:space="preserve">   MAX(0, HLOOKUP(MONTH($B2158),'Farm Crops'!$B$18:$N$28,G$5,0)  - VLOOKUP(G$4,'Farm Crops'!$B$4:$G$13,6,0)/1000*0.65*$C2158)</f>
        <v>224.40911111111114</v>
      </c>
      <c r="H2158" s="67">
        <f xml:space="preserve">   MAX(0, HLOOKUP(MONTH($B2158),'Farm Crops'!$B$18:$N$28,H$5,0)  - VLOOKUP(H$4,'Farm Crops'!$B$4:$G$13,6,0)/1000*0.65*$C2158)</f>
        <v>770.11157575757591</v>
      </c>
      <c r="I2158" s="67">
        <f xml:space="preserve">   MAX(0, HLOOKUP(MONTH($B2158),'Farm Crops'!$B$18:$N$28,I$5,0)  - VLOOKUP(I$4,'Farm Crops'!$B$4:$G$13,6,0)/1000*0.65*$C2158)</f>
        <v>1321.9973030303031</v>
      </c>
      <c r="J2158" s="67">
        <f xml:space="preserve">   MAX(0, HLOOKUP(MONTH($B2158),'Farm Crops'!$B$18:$N$28,J$5,0)  - VLOOKUP(J$4,'Farm Crops'!$B$4:$G$13,6,0)/1000*0.65*$C2158)</f>
        <v>1254.2571010101012</v>
      </c>
      <c r="K2158" s="67">
        <f xml:space="preserve">   MAX(0, HLOOKUP(MONTH($B2158),'Farm Crops'!$B$18:$N$28,K$5,0)  - VLOOKUP(K$4,'Farm Crops'!$B$4:$G$13,6,0)/1000*0.65*$C2158)</f>
        <v>291.40102020202016</v>
      </c>
      <c r="L2158" s="67">
        <f xml:space="preserve">   MAX(0, HLOOKUP(MONTH($B2158),'Farm Crops'!$B$18:$N$28,L$5,0)  - VLOOKUP(L$4,'Farm Crops'!$B$4:$G$13,6,0)/1000*0.65*$C2158)</f>
        <v>51.907898989899039</v>
      </c>
      <c r="M2158" s="67">
        <f xml:space="preserve">   MAX(0, HLOOKUP(MONTH($B2158),'Farm Crops'!$B$18:$N$28,M$5,0)  - VLOOKUP(M$4,'Farm Crops'!$B$4:$G$13,6,0)/1000*0.65*$C2158)</f>
        <v>364.06420202020206</v>
      </c>
    </row>
    <row r="2159" spans="2:13" x14ac:dyDescent="0.2">
      <c r="B2159" s="4">
        <v>42636</v>
      </c>
      <c r="C2159" s="67">
        <f>'Observed Data'!$E2158</f>
        <v>0</v>
      </c>
      <c r="D2159" s="67">
        <f xml:space="preserve">   MAX(0, HLOOKUP(MONTH($B2159),'Farm Crops'!$B$18:$N$28,D$5,0)  - VLOOKUP(D$4,'Farm Crops'!$B$4:$G$13,6,0)/1000*0.65*$C2159)</f>
        <v>1224.8373737373738</v>
      </c>
      <c r="E2159" s="67">
        <f xml:space="preserve">   MAX(0, HLOOKUP(MONTH($B2159),'Farm Crops'!$B$18:$N$28,E$5,0)  - VLOOKUP(E$4,'Farm Crops'!$B$4:$G$13,6,0)/1000*0.65*$C2159)</f>
        <v>734.90242424242444</v>
      </c>
      <c r="F2159" s="67">
        <f xml:space="preserve">   MAX(0, HLOOKUP(MONTH($B2159),'Farm Crops'!$B$18:$N$28,F$5,0)  - VLOOKUP(F$4,'Farm Crops'!$B$4:$G$13,6,0)/1000*0.65*$C2159)</f>
        <v>933.61358080808088</v>
      </c>
      <c r="G2159" s="67">
        <f xml:space="preserve">   MAX(0, HLOOKUP(MONTH($B2159),'Farm Crops'!$B$18:$N$28,G$5,0)  - VLOOKUP(G$4,'Farm Crops'!$B$4:$G$13,6,0)/1000*0.65*$C2159)</f>
        <v>224.40911111111114</v>
      </c>
      <c r="H2159" s="67">
        <f xml:space="preserve">   MAX(0, HLOOKUP(MONTH($B2159),'Farm Crops'!$B$18:$N$28,H$5,0)  - VLOOKUP(H$4,'Farm Crops'!$B$4:$G$13,6,0)/1000*0.65*$C2159)</f>
        <v>770.11157575757591</v>
      </c>
      <c r="I2159" s="67">
        <f xml:space="preserve">   MAX(0, HLOOKUP(MONTH($B2159),'Farm Crops'!$B$18:$N$28,I$5,0)  - VLOOKUP(I$4,'Farm Crops'!$B$4:$G$13,6,0)/1000*0.65*$C2159)</f>
        <v>1321.9973030303031</v>
      </c>
      <c r="J2159" s="67">
        <f xml:space="preserve">   MAX(0, HLOOKUP(MONTH($B2159),'Farm Crops'!$B$18:$N$28,J$5,0)  - VLOOKUP(J$4,'Farm Crops'!$B$4:$G$13,6,0)/1000*0.65*$C2159)</f>
        <v>1254.2571010101012</v>
      </c>
      <c r="K2159" s="67">
        <f xml:space="preserve">   MAX(0, HLOOKUP(MONTH($B2159),'Farm Crops'!$B$18:$N$28,K$5,0)  - VLOOKUP(K$4,'Farm Crops'!$B$4:$G$13,6,0)/1000*0.65*$C2159)</f>
        <v>291.40102020202016</v>
      </c>
      <c r="L2159" s="67">
        <f xml:space="preserve">   MAX(0, HLOOKUP(MONTH($B2159),'Farm Crops'!$B$18:$N$28,L$5,0)  - VLOOKUP(L$4,'Farm Crops'!$B$4:$G$13,6,0)/1000*0.65*$C2159)</f>
        <v>51.907898989899039</v>
      </c>
      <c r="M2159" s="67">
        <f xml:space="preserve">   MAX(0, HLOOKUP(MONTH($B2159),'Farm Crops'!$B$18:$N$28,M$5,0)  - VLOOKUP(M$4,'Farm Crops'!$B$4:$G$13,6,0)/1000*0.65*$C2159)</f>
        <v>364.06420202020206</v>
      </c>
    </row>
    <row r="2160" spans="2:13" x14ac:dyDescent="0.2">
      <c r="B2160" s="4">
        <v>42637</v>
      </c>
      <c r="C2160" s="67">
        <f>'Observed Data'!$E2159</f>
        <v>0</v>
      </c>
      <c r="D2160" s="67">
        <f xml:space="preserve">   MAX(0, HLOOKUP(MONTH($B2160),'Farm Crops'!$B$18:$N$28,D$5,0)  - VLOOKUP(D$4,'Farm Crops'!$B$4:$G$13,6,0)/1000*0.65*$C2160)</f>
        <v>1224.8373737373738</v>
      </c>
      <c r="E2160" s="67">
        <f xml:space="preserve">   MAX(0, HLOOKUP(MONTH($B2160),'Farm Crops'!$B$18:$N$28,E$5,0)  - VLOOKUP(E$4,'Farm Crops'!$B$4:$G$13,6,0)/1000*0.65*$C2160)</f>
        <v>734.90242424242444</v>
      </c>
      <c r="F2160" s="67">
        <f xml:space="preserve">   MAX(0, HLOOKUP(MONTH($B2160),'Farm Crops'!$B$18:$N$28,F$5,0)  - VLOOKUP(F$4,'Farm Crops'!$B$4:$G$13,6,0)/1000*0.65*$C2160)</f>
        <v>933.61358080808088</v>
      </c>
      <c r="G2160" s="67">
        <f xml:space="preserve">   MAX(0, HLOOKUP(MONTH($B2160),'Farm Crops'!$B$18:$N$28,G$5,0)  - VLOOKUP(G$4,'Farm Crops'!$B$4:$G$13,6,0)/1000*0.65*$C2160)</f>
        <v>224.40911111111114</v>
      </c>
      <c r="H2160" s="67">
        <f xml:space="preserve">   MAX(0, HLOOKUP(MONTH($B2160),'Farm Crops'!$B$18:$N$28,H$5,0)  - VLOOKUP(H$4,'Farm Crops'!$B$4:$G$13,6,0)/1000*0.65*$C2160)</f>
        <v>770.11157575757591</v>
      </c>
      <c r="I2160" s="67">
        <f xml:space="preserve">   MAX(0, HLOOKUP(MONTH($B2160),'Farm Crops'!$B$18:$N$28,I$5,0)  - VLOOKUP(I$4,'Farm Crops'!$B$4:$G$13,6,0)/1000*0.65*$C2160)</f>
        <v>1321.9973030303031</v>
      </c>
      <c r="J2160" s="67">
        <f xml:space="preserve">   MAX(0, HLOOKUP(MONTH($B2160),'Farm Crops'!$B$18:$N$28,J$5,0)  - VLOOKUP(J$4,'Farm Crops'!$B$4:$G$13,6,0)/1000*0.65*$C2160)</f>
        <v>1254.2571010101012</v>
      </c>
      <c r="K2160" s="67">
        <f xml:space="preserve">   MAX(0, HLOOKUP(MONTH($B2160),'Farm Crops'!$B$18:$N$28,K$5,0)  - VLOOKUP(K$4,'Farm Crops'!$B$4:$G$13,6,0)/1000*0.65*$C2160)</f>
        <v>291.40102020202016</v>
      </c>
      <c r="L2160" s="67">
        <f xml:space="preserve">   MAX(0, HLOOKUP(MONTH($B2160),'Farm Crops'!$B$18:$N$28,L$5,0)  - VLOOKUP(L$4,'Farm Crops'!$B$4:$G$13,6,0)/1000*0.65*$C2160)</f>
        <v>51.907898989899039</v>
      </c>
      <c r="M2160" s="67">
        <f xml:space="preserve">   MAX(0, HLOOKUP(MONTH($B2160),'Farm Crops'!$B$18:$N$28,M$5,0)  - VLOOKUP(M$4,'Farm Crops'!$B$4:$G$13,6,0)/1000*0.65*$C2160)</f>
        <v>364.06420202020206</v>
      </c>
    </row>
    <row r="2161" spans="2:13" x14ac:dyDescent="0.2">
      <c r="B2161" s="4">
        <v>42638</v>
      </c>
      <c r="C2161" s="67">
        <f>'Observed Data'!$E2160</f>
        <v>0</v>
      </c>
      <c r="D2161" s="67">
        <f xml:space="preserve">   MAX(0, HLOOKUP(MONTH($B2161),'Farm Crops'!$B$18:$N$28,D$5,0)  - VLOOKUP(D$4,'Farm Crops'!$B$4:$G$13,6,0)/1000*0.65*$C2161)</f>
        <v>1224.8373737373738</v>
      </c>
      <c r="E2161" s="67">
        <f xml:space="preserve">   MAX(0, HLOOKUP(MONTH($B2161),'Farm Crops'!$B$18:$N$28,E$5,0)  - VLOOKUP(E$4,'Farm Crops'!$B$4:$G$13,6,0)/1000*0.65*$C2161)</f>
        <v>734.90242424242444</v>
      </c>
      <c r="F2161" s="67">
        <f xml:space="preserve">   MAX(0, HLOOKUP(MONTH($B2161),'Farm Crops'!$B$18:$N$28,F$5,0)  - VLOOKUP(F$4,'Farm Crops'!$B$4:$G$13,6,0)/1000*0.65*$C2161)</f>
        <v>933.61358080808088</v>
      </c>
      <c r="G2161" s="67">
        <f xml:space="preserve">   MAX(0, HLOOKUP(MONTH($B2161),'Farm Crops'!$B$18:$N$28,G$5,0)  - VLOOKUP(G$4,'Farm Crops'!$B$4:$G$13,6,0)/1000*0.65*$C2161)</f>
        <v>224.40911111111114</v>
      </c>
      <c r="H2161" s="67">
        <f xml:space="preserve">   MAX(0, HLOOKUP(MONTH($B2161),'Farm Crops'!$B$18:$N$28,H$5,0)  - VLOOKUP(H$4,'Farm Crops'!$B$4:$G$13,6,0)/1000*0.65*$C2161)</f>
        <v>770.11157575757591</v>
      </c>
      <c r="I2161" s="67">
        <f xml:space="preserve">   MAX(0, HLOOKUP(MONTH($B2161),'Farm Crops'!$B$18:$N$28,I$5,0)  - VLOOKUP(I$4,'Farm Crops'!$B$4:$G$13,6,0)/1000*0.65*$C2161)</f>
        <v>1321.9973030303031</v>
      </c>
      <c r="J2161" s="67">
        <f xml:space="preserve">   MAX(0, HLOOKUP(MONTH($B2161),'Farm Crops'!$B$18:$N$28,J$5,0)  - VLOOKUP(J$4,'Farm Crops'!$B$4:$G$13,6,0)/1000*0.65*$C2161)</f>
        <v>1254.2571010101012</v>
      </c>
      <c r="K2161" s="67">
        <f xml:space="preserve">   MAX(0, HLOOKUP(MONTH($B2161),'Farm Crops'!$B$18:$N$28,K$5,0)  - VLOOKUP(K$4,'Farm Crops'!$B$4:$G$13,6,0)/1000*0.65*$C2161)</f>
        <v>291.40102020202016</v>
      </c>
      <c r="L2161" s="67">
        <f xml:space="preserve">   MAX(0, HLOOKUP(MONTH($B2161),'Farm Crops'!$B$18:$N$28,L$5,0)  - VLOOKUP(L$4,'Farm Crops'!$B$4:$G$13,6,0)/1000*0.65*$C2161)</f>
        <v>51.907898989899039</v>
      </c>
      <c r="M2161" s="67">
        <f xml:space="preserve">   MAX(0, HLOOKUP(MONTH($B2161),'Farm Crops'!$B$18:$N$28,M$5,0)  - VLOOKUP(M$4,'Farm Crops'!$B$4:$G$13,6,0)/1000*0.65*$C2161)</f>
        <v>364.06420202020206</v>
      </c>
    </row>
    <row r="2162" spans="2:13" x14ac:dyDescent="0.2">
      <c r="B2162" s="4">
        <v>42639</v>
      </c>
      <c r="C2162" s="67">
        <f>'Observed Data'!$E2161</f>
        <v>0</v>
      </c>
      <c r="D2162" s="67">
        <f xml:space="preserve">   MAX(0, HLOOKUP(MONTH($B2162),'Farm Crops'!$B$18:$N$28,D$5,0)  - VLOOKUP(D$4,'Farm Crops'!$B$4:$G$13,6,0)/1000*0.65*$C2162)</f>
        <v>1224.8373737373738</v>
      </c>
      <c r="E2162" s="67">
        <f xml:space="preserve">   MAX(0, HLOOKUP(MONTH($B2162),'Farm Crops'!$B$18:$N$28,E$5,0)  - VLOOKUP(E$4,'Farm Crops'!$B$4:$G$13,6,0)/1000*0.65*$C2162)</f>
        <v>734.90242424242444</v>
      </c>
      <c r="F2162" s="67">
        <f xml:space="preserve">   MAX(0, HLOOKUP(MONTH($B2162),'Farm Crops'!$B$18:$N$28,F$5,0)  - VLOOKUP(F$4,'Farm Crops'!$B$4:$G$13,6,0)/1000*0.65*$C2162)</f>
        <v>933.61358080808088</v>
      </c>
      <c r="G2162" s="67">
        <f xml:space="preserve">   MAX(0, HLOOKUP(MONTH($B2162),'Farm Crops'!$B$18:$N$28,G$5,0)  - VLOOKUP(G$4,'Farm Crops'!$B$4:$G$13,6,0)/1000*0.65*$C2162)</f>
        <v>224.40911111111114</v>
      </c>
      <c r="H2162" s="67">
        <f xml:space="preserve">   MAX(0, HLOOKUP(MONTH($B2162),'Farm Crops'!$B$18:$N$28,H$5,0)  - VLOOKUP(H$4,'Farm Crops'!$B$4:$G$13,6,0)/1000*0.65*$C2162)</f>
        <v>770.11157575757591</v>
      </c>
      <c r="I2162" s="67">
        <f xml:space="preserve">   MAX(0, HLOOKUP(MONTH($B2162),'Farm Crops'!$B$18:$N$28,I$5,0)  - VLOOKUP(I$4,'Farm Crops'!$B$4:$G$13,6,0)/1000*0.65*$C2162)</f>
        <v>1321.9973030303031</v>
      </c>
      <c r="J2162" s="67">
        <f xml:space="preserve">   MAX(0, HLOOKUP(MONTH($B2162),'Farm Crops'!$B$18:$N$28,J$5,0)  - VLOOKUP(J$4,'Farm Crops'!$B$4:$G$13,6,0)/1000*0.65*$C2162)</f>
        <v>1254.2571010101012</v>
      </c>
      <c r="K2162" s="67">
        <f xml:space="preserve">   MAX(0, HLOOKUP(MONTH($B2162),'Farm Crops'!$B$18:$N$28,K$5,0)  - VLOOKUP(K$4,'Farm Crops'!$B$4:$G$13,6,0)/1000*0.65*$C2162)</f>
        <v>291.40102020202016</v>
      </c>
      <c r="L2162" s="67">
        <f xml:space="preserve">   MAX(0, HLOOKUP(MONTH($B2162),'Farm Crops'!$B$18:$N$28,L$5,0)  - VLOOKUP(L$4,'Farm Crops'!$B$4:$G$13,6,0)/1000*0.65*$C2162)</f>
        <v>51.907898989899039</v>
      </c>
      <c r="M2162" s="67">
        <f xml:space="preserve">   MAX(0, HLOOKUP(MONTH($B2162),'Farm Crops'!$B$18:$N$28,M$5,0)  - VLOOKUP(M$4,'Farm Crops'!$B$4:$G$13,6,0)/1000*0.65*$C2162)</f>
        <v>364.06420202020206</v>
      </c>
    </row>
    <row r="2163" spans="2:13" x14ac:dyDescent="0.2">
      <c r="B2163" s="4">
        <v>42640</v>
      </c>
      <c r="C2163" s="67">
        <f>'Observed Data'!$E2162</f>
        <v>5</v>
      </c>
      <c r="D2163" s="67">
        <f xml:space="preserve">   MAX(0, HLOOKUP(MONTH($B2163),'Farm Crops'!$B$18:$N$28,D$5,0)  - VLOOKUP(D$4,'Farm Crops'!$B$4:$G$13,6,0)/1000*0.65*$C2163)</f>
        <v>0</v>
      </c>
      <c r="E2163" s="67">
        <f xml:space="preserve">   MAX(0, HLOOKUP(MONTH($B2163),'Farm Crops'!$B$18:$N$28,E$5,0)  - VLOOKUP(E$4,'Farm Crops'!$B$4:$G$13,6,0)/1000*0.65*$C2163)</f>
        <v>0</v>
      </c>
      <c r="F2163" s="67">
        <f xml:space="preserve">   MAX(0, HLOOKUP(MONTH($B2163),'Farm Crops'!$B$18:$N$28,F$5,0)  - VLOOKUP(F$4,'Farm Crops'!$B$4:$G$13,6,0)/1000*0.65*$C2163)</f>
        <v>0</v>
      </c>
      <c r="G2163" s="67">
        <f xml:space="preserve">   MAX(0, HLOOKUP(MONTH($B2163),'Farm Crops'!$B$18:$N$28,G$5,0)  - VLOOKUP(G$4,'Farm Crops'!$B$4:$G$13,6,0)/1000*0.65*$C2163)</f>
        <v>0</v>
      </c>
      <c r="H2163" s="67">
        <f xml:space="preserve">   MAX(0, HLOOKUP(MONTH($B2163),'Farm Crops'!$B$18:$N$28,H$5,0)  - VLOOKUP(H$4,'Farm Crops'!$B$4:$G$13,6,0)/1000*0.65*$C2163)</f>
        <v>0</v>
      </c>
      <c r="I2163" s="67">
        <f xml:space="preserve">   MAX(0, HLOOKUP(MONTH($B2163),'Farm Crops'!$B$18:$N$28,I$5,0)  - VLOOKUP(I$4,'Farm Crops'!$B$4:$G$13,6,0)/1000*0.65*$C2163)</f>
        <v>0</v>
      </c>
      <c r="J2163" s="67">
        <f xml:space="preserve">   MAX(0, HLOOKUP(MONTH($B2163),'Farm Crops'!$B$18:$N$28,J$5,0)  - VLOOKUP(J$4,'Farm Crops'!$B$4:$G$13,6,0)/1000*0.65*$C2163)</f>
        <v>0</v>
      </c>
      <c r="K2163" s="67">
        <f xml:space="preserve">   MAX(0, HLOOKUP(MONTH($B2163),'Farm Crops'!$B$18:$N$28,K$5,0)  - VLOOKUP(K$4,'Farm Crops'!$B$4:$G$13,6,0)/1000*0.65*$C2163)</f>
        <v>0</v>
      </c>
      <c r="L2163" s="67">
        <f xml:space="preserve">   MAX(0, HLOOKUP(MONTH($B2163),'Farm Crops'!$B$18:$N$28,L$5,0)  - VLOOKUP(L$4,'Farm Crops'!$B$4:$G$13,6,0)/1000*0.65*$C2163)</f>
        <v>0</v>
      </c>
      <c r="M2163" s="67">
        <f xml:space="preserve">   MAX(0, HLOOKUP(MONTH($B2163),'Farm Crops'!$B$18:$N$28,M$5,0)  - VLOOKUP(M$4,'Farm Crops'!$B$4:$G$13,6,0)/1000*0.65*$C2163)</f>
        <v>0</v>
      </c>
    </row>
    <row r="2164" spans="2:13" x14ac:dyDescent="0.2">
      <c r="B2164" s="4">
        <v>42641</v>
      </c>
      <c r="C2164" s="67">
        <f>'Observed Data'!$E2163</f>
        <v>20</v>
      </c>
      <c r="D2164" s="67">
        <f xml:space="preserve">   MAX(0, HLOOKUP(MONTH($B2164),'Farm Crops'!$B$18:$N$28,D$5,0)  - VLOOKUP(D$4,'Farm Crops'!$B$4:$G$13,6,0)/1000*0.65*$C2164)</f>
        <v>0</v>
      </c>
      <c r="E2164" s="67">
        <f xml:space="preserve">   MAX(0, HLOOKUP(MONTH($B2164),'Farm Crops'!$B$18:$N$28,E$5,0)  - VLOOKUP(E$4,'Farm Crops'!$B$4:$G$13,6,0)/1000*0.65*$C2164)</f>
        <v>0</v>
      </c>
      <c r="F2164" s="67">
        <f xml:space="preserve">   MAX(0, HLOOKUP(MONTH($B2164),'Farm Crops'!$B$18:$N$28,F$5,0)  - VLOOKUP(F$4,'Farm Crops'!$B$4:$G$13,6,0)/1000*0.65*$C2164)</f>
        <v>0</v>
      </c>
      <c r="G2164" s="67">
        <f xml:space="preserve">   MAX(0, HLOOKUP(MONTH($B2164),'Farm Crops'!$B$18:$N$28,G$5,0)  - VLOOKUP(G$4,'Farm Crops'!$B$4:$G$13,6,0)/1000*0.65*$C2164)</f>
        <v>0</v>
      </c>
      <c r="H2164" s="67">
        <f xml:space="preserve">   MAX(0, HLOOKUP(MONTH($B2164),'Farm Crops'!$B$18:$N$28,H$5,0)  - VLOOKUP(H$4,'Farm Crops'!$B$4:$G$13,6,0)/1000*0.65*$C2164)</f>
        <v>0</v>
      </c>
      <c r="I2164" s="67">
        <f xml:space="preserve">   MAX(0, HLOOKUP(MONTH($B2164),'Farm Crops'!$B$18:$N$28,I$5,0)  - VLOOKUP(I$4,'Farm Crops'!$B$4:$G$13,6,0)/1000*0.65*$C2164)</f>
        <v>0</v>
      </c>
      <c r="J2164" s="67">
        <f xml:space="preserve">   MAX(0, HLOOKUP(MONTH($B2164),'Farm Crops'!$B$18:$N$28,J$5,0)  - VLOOKUP(J$4,'Farm Crops'!$B$4:$G$13,6,0)/1000*0.65*$C2164)</f>
        <v>0</v>
      </c>
      <c r="K2164" s="67">
        <f xml:space="preserve">   MAX(0, HLOOKUP(MONTH($B2164),'Farm Crops'!$B$18:$N$28,K$5,0)  - VLOOKUP(K$4,'Farm Crops'!$B$4:$G$13,6,0)/1000*0.65*$C2164)</f>
        <v>0</v>
      </c>
      <c r="L2164" s="67">
        <f xml:space="preserve">   MAX(0, HLOOKUP(MONTH($B2164),'Farm Crops'!$B$18:$N$28,L$5,0)  - VLOOKUP(L$4,'Farm Crops'!$B$4:$G$13,6,0)/1000*0.65*$C2164)</f>
        <v>0</v>
      </c>
      <c r="M2164" s="67">
        <f xml:space="preserve">   MAX(0, HLOOKUP(MONTH($B2164),'Farm Crops'!$B$18:$N$28,M$5,0)  - VLOOKUP(M$4,'Farm Crops'!$B$4:$G$13,6,0)/1000*0.65*$C2164)</f>
        <v>0</v>
      </c>
    </row>
    <row r="2165" spans="2:13" x14ac:dyDescent="0.2">
      <c r="B2165" s="4">
        <v>42642</v>
      </c>
      <c r="C2165" s="67">
        <f>'Observed Data'!$E2164</f>
        <v>0</v>
      </c>
      <c r="D2165" s="67">
        <f xml:space="preserve">   MAX(0, HLOOKUP(MONTH($B2165),'Farm Crops'!$B$18:$N$28,D$5,0)  - VLOOKUP(D$4,'Farm Crops'!$B$4:$G$13,6,0)/1000*0.65*$C2165)</f>
        <v>1224.8373737373738</v>
      </c>
      <c r="E2165" s="67">
        <f xml:space="preserve">   MAX(0, HLOOKUP(MONTH($B2165),'Farm Crops'!$B$18:$N$28,E$5,0)  - VLOOKUP(E$4,'Farm Crops'!$B$4:$G$13,6,0)/1000*0.65*$C2165)</f>
        <v>734.90242424242444</v>
      </c>
      <c r="F2165" s="67">
        <f xml:space="preserve">   MAX(0, HLOOKUP(MONTH($B2165),'Farm Crops'!$B$18:$N$28,F$5,0)  - VLOOKUP(F$4,'Farm Crops'!$B$4:$G$13,6,0)/1000*0.65*$C2165)</f>
        <v>933.61358080808088</v>
      </c>
      <c r="G2165" s="67">
        <f xml:space="preserve">   MAX(0, HLOOKUP(MONTH($B2165),'Farm Crops'!$B$18:$N$28,G$5,0)  - VLOOKUP(G$4,'Farm Crops'!$B$4:$G$13,6,0)/1000*0.65*$C2165)</f>
        <v>224.40911111111114</v>
      </c>
      <c r="H2165" s="67">
        <f xml:space="preserve">   MAX(0, HLOOKUP(MONTH($B2165),'Farm Crops'!$B$18:$N$28,H$5,0)  - VLOOKUP(H$4,'Farm Crops'!$B$4:$G$13,6,0)/1000*0.65*$C2165)</f>
        <v>770.11157575757591</v>
      </c>
      <c r="I2165" s="67">
        <f xml:space="preserve">   MAX(0, HLOOKUP(MONTH($B2165),'Farm Crops'!$B$18:$N$28,I$5,0)  - VLOOKUP(I$4,'Farm Crops'!$B$4:$G$13,6,0)/1000*0.65*$C2165)</f>
        <v>1321.9973030303031</v>
      </c>
      <c r="J2165" s="67">
        <f xml:space="preserve">   MAX(0, HLOOKUP(MONTH($B2165),'Farm Crops'!$B$18:$N$28,J$5,0)  - VLOOKUP(J$4,'Farm Crops'!$B$4:$G$13,6,0)/1000*0.65*$C2165)</f>
        <v>1254.2571010101012</v>
      </c>
      <c r="K2165" s="67">
        <f xml:space="preserve">   MAX(0, HLOOKUP(MONTH($B2165),'Farm Crops'!$B$18:$N$28,K$5,0)  - VLOOKUP(K$4,'Farm Crops'!$B$4:$G$13,6,0)/1000*0.65*$C2165)</f>
        <v>291.40102020202016</v>
      </c>
      <c r="L2165" s="67">
        <f xml:space="preserve">   MAX(0, HLOOKUP(MONTH($B2165),'Farm Crops'!$B$18:$N$28,L$5,0)  - VLOOKUP(L$4,'Farm Crops'!$B$4:$G$13,6,0)/1000*0.65*$C2165)</f>
        <v>51.907898989899039</v>
      </c>
      <c r="M2165" s="67">
        <f xml:space="preserve">   MAX(0, HLOOKUP(MONTH($B2165),'Farm Crops'!$B$18:$N$28,M$5,0)  - VLOOKUP(M$4,'Farm Crops'!$B$4:$G$13,6,0)/1000*0.65*$C2165)</f>
        <v>364.06420202020206</v>
      </c>
    </row>
    <row r="2166" spans="2:13" x14ac:dyDescent="0.2">
      <c r="B2166" s="4">
        <v>42643</v>
      </c>
      <c r="C2166" s="67">
        <f>'Observed Data'!$E2165</f>
        <v>0</v>
      </c>
      <c r="D2166" s="67">
        <f xml:space="preserve">   MAX(0, HLOOKUP(MONTH($B2166),'Farm Crops'!$B$18:$N$28,D$5,0)  - VLOOKUP(D$4,'Farm Crops'!$B$4:$G$13,6,0)/1000*0.65*$C2166)</f>
        <v>1224.8373737373738</v>
      </c>
      <c r="E2166" s="67">
        <f xml:space="preserve">   MAX(0, HLOOKUP(MONTH($B2166),'Farm Crops'!$B$18:$N$28,E$5,0)  - VLOOKUP(E$4,'Farm Crops'!$B$4:$G$13,6,0)/1000*0.65*$C2166)</f>
        <v>734.90242424242444</v>
      </c>
      <c r="F2166" s="67">
        <f xml:space="preserve">   MAX(0, HLOOKUP(MONTH($B2166),'Farm Crops'!$B$18:$N$28,F$5,0)  - VLOOKUP(F$4,'Farm Crops'!$B$4:$G$13,6,0)/1000*0.65*$C2166)</f>
        <v>933.61358080808088</v>
      </c>
      <c r="G2166" s="67">
        <f xml:space="preserve">   MAX(0, HLOOKUP(MONTH($B2166),'Farm Crops'!$B$18:$N$28,G$5,0)  - VLOOKUP(G$4,'Farm Crops'!$B$4:$G$13,6,0)/1000*0.65*$C2166)</f>
        <v>224.40911111111114</v>
      </c>
      <c r="H2166" s="67">
        <f xml:space="preserve">   MAX(0, HLOOKUP(MONTH($B2166),'Farm Crops'!$B$18:$N$28,H$5,0)  - VLOOKUP(H$4,'Farm Crops'!$B$4:$G$13,6,0)/1000*0.65*$C2166)</f>
        <v>770.11157575757591</v>
      </c>
      <c r="I2166" s="67">
        <f xml:space="preserve">   MAX(0, HLOOKUP(MONTH($B2166),'Farm Crops'!$B$18:$N$28,I$5,0)  - VLOOKUP(I$4,'Farm Crops'!$B$4:$G$13,6,0)/1000*0.65*$C2166)</f>
        <v>1321.9973030303031</v>
      </c>
      <c r="J2166" s="67">
        <f xml:space="preserve">   MAX(0, HLOOKUP(MONTH($B2166),'Farm Crops'!$B$18:$N$28,J$5,0)  - VLOOKUP(J$4,'Farm Crops'!$B$4:$G$13,6,0)/1000*0.65*$C2166)</f>
        <v>1254.2571010101012</v>
      </c>
      <c r="K2166" s="67">
        <f xml:space="preserve">   MAX(0, HLOOKUP(MONTH($B2166),'Farm Crops'!$B$18:$N$28,K$5,0)  - VLOOKUP(K$4,'Farm Crops'!$B$4:$G$13,6,0)/1000*0.65*$C2166)</f>
        <v>291.40102020202016</v>
      </c>
      <c r="L2166" s="67">
        <f xml:space="preserve">   MAX(0, HLOOKUP(MONTH($B2166),'Farm Crops'!$B$18:$N$28,L$5,0)  - VLOOKUP(L$4,'Farm Crops'!$B$4:$G$13,6,0)/1000*0.65*$C2166)</f>
        <v>51.907898989899039</v>
      </c>
      <c r="M2166" s="67">
        <f xml:space="preserve">   MAX(0, HLOOKUP(MONTH($B2166),'Farm Crops'!$B$18:$N$28,M$5,0)  - VLOOKUP(M$4,'Farm Crops'!$B$4:$G$13,6,0)/1000*0.65*$C2166)</f>
        <v>364.06420202020206</v>
      </c>
    </row>
    <row r="2167" spans="2:13" x14ac:dyDescent="0.2">
      <c r="B2167" s="4">
        <v>42644</v>
      </c>
      <c r="C2167" s="67">
        <f>'Observed Data'!$E2166</f>
        <v>0</v>
      </c>
      <c r="D2167" s="67">
        <f xml:space="preserve">   MAX(0, HLOOKUP(MONTH($B2167),'Farm Crops'!$B$18:$N$28,D$5,0)  - VLOOKUP(D$4,'Farm Crops'!$B$4:$G$13,6,0)/1000*0.65*$C2167)</f>
        <v>1989.1844574780059</v>
      </c>
      <c r="E2167" s="67">
        <f xml:space="preserve">   MAX(0, HLOOKUP(MONTH($B2167),'Farm Crops'!$B$18:$N$28,E$5,0)  - VLOOKUP(E$4,'Farm Crops'!$B$4:$G$13,6,0)/1000*0.65*$C2167)</f>
        <v>1326.9812140762465</v>
      </c>
      <c r="F2167" s="67">
        <f xml:space="preserve">   MAX(0, HLOOKUP(MONTH($B2167),'Farm Crops'!$B$18:$N$28,F$5,0)  - VLOOKUP(F$4,'Farm Crops'!$B$4:$G$13,6,0)/1000*0.65*$C2167)</f>
        <v>1616.6617624633429</v>
      </c>
      <c r="G2167" s="67">
        <f xml:space="preserve">   MAX(0, HLOOKUP(MONTH($B2167),'Farm Crops'!$B$18:$N$28,G$5,0)  - VLOOKUP(G$4,'Farm Crops'!$B$4:$G$13,6,0)/1000*0.65*$C2167)</f>
        <v>405.64412903225809</v>
      </c>
      <c r="H2167" s="67">
        <f xml:space="preserve">   MAX(0, HLOOKUP(MONTH($B2167),'Farm Crops'!$B$18:$N$28,H$5,0)  - VLOOKUP(H$4,'Farm Crops'!$B$4:$G$13,6,0)/1000*0.65*$C2167)</f>
        <v>1392.0613020527862</v>
      </c>
      <c r="I2167" s="67">
        <f xml:space="preserve">   MAX(0, HLOOKUP(MONTH($B2167),'Farm Crops'!$B$18:$N$28,I$5,0)  - VLOOKUP(I$4,'Farm Crops'!$B$4:$G$13,6,0)/1000*0.65*$C2167)</f>
        <v>2121.0413431085044</v>
      </c>
      <c r="J2167" s="67">
        <f xml:space="preserve">   MAX(0, HLOOKUP(MONTH($B2167),'Farm Crops'!$B$18:$N$28,J$5,0)  - VLOOKUP(J$4,'Farm Crops'!$B$4:$G$13,6,0)/1000*0.65*$C2167)</f>
        <v>2117.386891495601</v>
      </c>
      <c r="K2167" s="67">
        <f xml:space="preserve">   MAX(0, HLOOKUP(MONTH($B2167),'Farm Crops'!$B$18:$N$28,K$5,0)  - VLOOKUP(K$4,'Farm Crops'!$B$4:$G$13,6,0)/1000*0.65*$C2167)</f>
        <v>495.2375190615835</v>
      </c>
      <c r="L2167" s="67">
        <f xml:space="preserve">   MAX(0, HLOOKUP(MONTH($B2167),'Farm Crops'!$B$18:$N$28,L$5,0)  - VLOOKUP(L$4,'Farm Crops'!$B$4:$G$13,6,0)/1000*0.65*$C2167)</f>
        <v>88.703507331378376</v>
      </c>
      <c r="M2167" s="67">
        <f xml:space="preserve">   MAX(0, HLOOKUP(MONTH($B2167),'Farm Crops'!$B$18:$N$28,M$5,0)  - VLOOKUP(M$4,'Farm Crops'!$B$4:$G$13,6,0)/1000*0.65*$C2167)</f>
        <v>632.67100293255123</v>
      </c>
    </row>
    <row r="2168" spans="2:13" x14ac:dyDescent="0.2">
      <c r="B2168" s="4">
        <v>42645</v>
      </c>
      <c r="C2168" s="67">
        <f>'Observed Data'!$E2167</f>
        <v>0</v>
      </c>
      <c r="D2168" s="67">
        <f xml:space="preserve">   MAX(0, HLOOKUP(MONTH($B2168),'Farm Crops'!$B$18:$N$28,D$5,0)  - VLOOKUP(D$4,'Farm Crops'!$B$4:$G$13,6,0)/1000*0.65*$C2168)</f>
        <v>1989.1844574780059</v>
      </c>
      <c r="E2168" s="67">
        <f xml:space="preserve">   MAX(0, HLOOKUP(MONTH($B2168),'Farm Crops'!$B$18:$N$28,E$5,0)  - VLOOKUP(E$4,'Farm Crops'!$B$4:$G$13,6,0)/1000*0.65*$C2168)</f>
        <v>1326.9812140762465</v>
      </c>
      <c r="F2168" s="67">
        <f xml:space="preserve">   MAX(0, HLOOKUP(MONTH($B2168),'Farm Crops'!$B$18:$N$28,F$5,0)  - VLOOKUP(F$4,'Farm Crops'!$B$4:$G$13,6,0)/1000*0.65*$C2168)</f>
        <v>1616.6617624633429</v>
      </c>
      <c r="G2168" s="67">
        <f xml:space="preserve">   MAX(0, HLOOKUP(MONTH($B2168),'Farm Crops'!$B$18:$N$28,G$5,0)  - VLOOKUP(G$4,'Farm Crops'!$B$4:$G$13,6,0)/1000*0.65*$C2168)</f>
        <v>405.64412903225809</v>
      </c>
      <c r="H2168" s="67">
        <f xml:space="preserve">   MAX(0, HLOOKUP(MONTH($B2168),'Farm Crops'!$B$18:$N$28,H$5,0)  - VLOOKUP(H$4,'Farm Crops'!$B$4:$G$13,6,0)/1000*0.65*$C2168)</f>
        <v>1392.0613020527862</v>
      </c>
      <c r="I2168" s="67">
        <f xml:space="preserve">   MAX(0, HLOOKUP(MONTH($B2168),'Farm Crops'!$B$18:$N$28,I$5,0)  - VLOOKUP(I$4,'Farm Crops'!$B$4:$G$13,6,0)/1000*0.65*$C2168)</f>
        <v>2121.0413431085044</v>
      </c>
      <c r="J2168" s="67">
        <f xml:space="preserve">   MAX(0, HLOOKUP(MONTH($B2168),'Farm Crops'!$B$18:$N$28,J$5,0)  - VLOOKUP(J$4,'Farm Crops'!$B$4:$G$13,6,0)/1000*0.65*$C2168)</f>
        <v>2117.386891495601</v>
      </c>
      <c r="K2168" s="67">
        <f xml:space="preserve">   MAX(0, HLOOKUP(MONTH($B2168),'Farm Crops'!$B$18:$N$28,K$5,0)  - VLOOKUP(K$4,'Farm Crops'!$B$4:$G$13,6,0)/1000*0.65*$C2168)</f>
        <v>495.2375190615835</v>
      </c>
      <c r="L2168" s="67">
        <f xml:space="preserve">   MAX(0, HLOOKUP(MONTH($B2168),'Farm Crops'!$B$18:$N$28,L$5,0)  - VLOOKUP(L$4,'Farm Crops'!$B$4:$G$13,6,0)/1000*0.65*$C2168)</f>
        <v>88.703507331378376</v>
      </c>
      <c r="M2168" s="67">
        <f xml:space="preserve">   MAX(0, HLOOKUP(MONTH($B2168),'Farm Crops'!$B$18:$N$28,M$5,0)  - VLOOKUP(M$4,'Farm Crops'!$B$4:$G$13,6,0)/1000*0.65*$C2168)</f>
        <v>632.67100293255123</v>
      </c>
    </row>
    <row r="2169" spans="2:13" x14ac:dyDescent="0.2">
      <c r="B2169" s="4">
        <v>42646</v>
      </c>
      <c r="C2169" s="67">
        <f>'Observed Data'!$E2168</f>
        <v>0</v>
      </c>
      <c r="D2169" s="67">
        <f xml:space="preserve">   MAX(0, HLOOKUP(MONTH($B2169),'Farm Crops'!$B$18:$N$28,D$5,0)  - VLOOKUP(D$4,'Farm Crops'!$B$4:$G$13,6,0)/1000*0.65*$C2169)</f>
        <v>1989.1844574780059</v>
      </c>
      <c r="E2169" s="67">
        <f xml:space="preserve">   MAX(0, HLOOKUP(MONTH($B2169),'Farm Crops'!$B$18:$N$28,E$5,0)  - VLOOKUP(E$4,'Farm Crops'!$B$4:$G$13,6,0)/1000*0.65*$C2169)</f>
        <v>1326.9812140762465</v>
      </c>
      <c r="F2169" s="67">
        <f xml:space="preserve">   MAX(0, HLOOKUP(MONTH($B2169),'Farm Crops'!$B$18:$N$28,F$5,0)  - VLOOKUP(F$4,'Farm Crops'!$B$4:$G$13,6,0)/1000*0.65*$C2169)</f>
        <v>1616.6617624633429</v>
      </c>
      <c r="G2169" s="67">
        <f xml:space="preserve">   MAX(0, HLOOKUP(MONTH($B2169),'Farm Crops'!$B$18:$N$28,G$5,0)  - VLOOKUP(G$4,'Farm Crops'!$B$4:$G$13,6,0)/1000*0.65*$C2169)</f>
        <v>405.64412903225809</v>
      </c>
      <c r="H2169" s="67">
        <f xml:space="preserve">   MAX(0, HLOOKUP(MONTH($B2169),'Farm Crops'!$B$18:$N$28,H$5,0)  - VLOOKUP(H$4,'Farm Crops'!$B$4:$G$13,6,0)/1000*0.65*$C2169)</f>
        <v>1392.0613020527862</v>
      </c>
      <c r="I2169" s="67">
        <f xml:space="preserve">   MAX(0, HLOOKUP(MONTH($B2169),'Farm Crops'!$B$18:$N$28,I$5,0)  - VLOOKUP(I$4,'Farm Crops'!$B$4:$G$13,6,0)/1000*0.65*$C2169)</f>
        <v>2121.0413431085044</v>
      </c>
      <c r="J2169" s="67">
        <f xml:space="preserve">   MAX(0, HLOOKUP(MONTH($B2169),'Farm Crops'!$B$18:$N$28,J$5,0)  - VLOOKUP(J$4,'Farm Crops'!$B$4:$G$13,6,0)/1000*0.65*$C2169)</f>
        <v>2117.386891495601</v>
      </c>
      <c r="K2169" s="67">
        <f xml:space="preserve">   MAX(0, HLOOKUP(MONTH($B2169),'Farm Crops'!$B$18:$N$28,K$5,0)  - VLOOKUP(K$4,'Farm Crops'!$B$4:$G$13,6,0)/1000*0.65*$C2169)</f>
        <v>495.2375190615835</v>
      </c>
      <c r="L2169" s="67">
        <f xml:space="preserve">   MAX(0, HLOOKUP(MONTH($B2169),'Farm Crops'!$B$18:$N$28,L$5,0)  - VLOOKUP(L$4,'Farm Crops'!$B$4:$G$13,6,0)/1000*0.65*$C2169)</f>
        <v>88.703507331378376</v>
      </c>
      <c r="M2169" s="67">
        <f xml:space="preserve">   MAX(0, HLOOKUP(MONTH($B2169),'Farm Crops'!$B$18:$N$28,M$5,0)  - VLOOKUP(M$4,'Farm Crops'!$B$4:$G$13,6,0)/1000*0.65*$C2169)</f>
        <v>632.67100293255123</v>
      </c>
    </row>
    <row r="2170" spans="2:13" x14ac:dyDescent="0.2">
      <c r="B2170" s="4">
        <v>42647</v>
      </c>
      <c r="C2170" s="67">
        <f>'Observed Data'!$E2169</f>
        <v>0</v>
      </c>
      <c r="D2170" s="67">
        <f xml:space="preserve">   MAX(0, HLOOKUP(MONTH($B2170),'Farm Crops'!$B$18:$N$28,D$5,0)  - VLOOKUP(D$4,'Farm Crops'!$B$4:$G$13,6,0)/1000*0.65*$C2170)</f>
        <v>1989.1844574780059</v>
      </c>
      <c r="E2170" s="67">
        <f xml:space="preserve">   MAX(0, HLOOKUP(MONTH($B2170),'Farm Crops'!$B$18:$N$28,E$5,0)  - VLOOKUP(E$4,'Farm Crops'!$B$4:$G$13,6,0)/1000*0.65*$C2170)</f>
        <v>1326.9812140762465</v>
      </c>
      <c r="F2170" s="67">
        <f xml:space="preserve">   MAX(0, HLOOKUP(MONTH($B2170),'Farm Crops'!$B$18:$N$28,F$5,0)  - VLOOKUP(F$4,'Farm Crops'!$B$4:$G$13,6,0)/1000*0.65*$C2170)</f>
        <v>1616.6617624633429</v>
      </c>
      <c r="G2170" s="67">
        <f xml:space="preserve">   MAX(0, HLOOKUP(MONTH($B2170),'Farm Crops'!$B$18:$N$28,G$5,0)  - VLOOKUP(G$4,'Farm Crops'!$B$4:$G$13,6,0)/1000*0.65*$C2170)</f>
        <v>405.64412903225809</v>
      </c>
      <c r="H2170" s="67">
        <f xml:space="preserve">   MAX(0, HLOOKUP(MONTH($B2170),'Farm Crops'!$B$18:$N$28,H$5,0)  - VLOOKUP(H$4,'Farm Crops'!$B$4:$G$13,6,0)/1000*0.65*$C2170)</f>
        <v>1392.0613020527862</v>
      </c>
      <c r="I2170" s="67">
        <f xml:space="preserve">   MAX(0, HLOOKUP(MONTH($B2170),'Farm Crops'!$B$18:$N$28,I$5,0)  - VLOOKUP(I$4,'Farm Crops'!$B$4:$G$13,6,0)/1000*0.65*$C2170)</f>
        <v>2121.0413431085044</v>
      </c>
      <c r="J2170" s="67">
        <f xml:space="preserve">   MAX(0, HLOOKUP(MONTH($B2170),'Farm Crops'!$B$18:$N$28,J$5,0)  - VLOOKUP(J$4,'Farm Crops'!$B$4:$G$13,6,0)/1000*0.65*$C2170)</f>
        <v>2117.386891495601</v>
      </c>
      <c r="K2170" s="67">
        <f xml:space="preserve">   MAX(0, HLOOKUP(MONTH($B2170),'Farm Crops'!$B$18:$N$28,K$5,0)  - VLOOKUP(K$4,'Farm Crops'!$B$4:$G$13,6,0)/1000*0.65*$C2170)</f>
        <v>495.2375190615835</v>
      </c>
      <c r="L2170" s="67">
        <f xml:space="preserve">   MAX(0, HLOOKUP(MONTH($B2170),'Farm Crops'!$B$18:$N$28,L$5,0)  - VLOOKUP(L$4,'Farm Crops'!$B$4:$G$13,6,0)/1000*0.65*$C2170)</f>
        <v>88.703507331378376</v>
      </c>
      <c r="M2170" s="67">
        <f xml:space="preserve">   MAX(0, HLOOKUP(MONTH($B2170),'Farm Crops'!$B$18:$N$28,M$5,0)  - VLOOKUP(M$4,'Farm Crops'!$B$4:$G$13,6,0)/1000*0.65*$C2170)</f>
        <v>632.67100293255123</v>
      </c>
    </row>
    <row r="2171" spans="2:13" x14ac:dyDescent="0.2">
      <c r="B2171" s="4">
        <v>42648</v>
      </c>
      <c r="C2171" s="67">
        <f>'Observed Data'!$E2170</f>
        <v>0</v>
      </c>
      <c r="D2171" s="67">
        <f xml:space="preserve">   MAX(0, HLOOKUP(MONTH($B2171),'Farm Crops'!$B$18:$N$28,D$5,0)  - VLOOKUP(D$4,'Farm Crops'!$B$4:$G$13,6,0)/1000*0.65*$C2171)</f>
        <v>1989.1844574780059</v>
      </c>
      <c r="E2171" s="67">
        <f xml:space="preserve">   MAX(0, HLOOKUP(MONTH($B2171),'Farm Crops'!$B$18:$N$28,E$5,0)  - VLOOKUP(E$4,'Farm Crops'!$B$4:$G$13,6,0)/1000*0.65*$C2171)</f>
        <v>1326.9812140762465</v>
      </c>
      <c r="F2171" s="67">
        <f xml:space="preserve">   MAX(0, HLOOKUP(MONTH($B2171),'Farm Crops'!$B$18:$N$28,F$5,0)  - VLOOKUP(F$4,'Farm Crops'!$B$4:$G$13,6,0)/1000*0.65*$C2171)</f>
        <v>1616.6617624633429</v>
      </c>
      <c r="G2171" s="67">
        <f xml:space="preserve">   MAX(0, HLOOKUP(MONTH($B2171),'Farm Crops'!$B$18:$N$28,G$5,0)  - VLOOKUP(G$4,'Farm Crops'!$B$4:$G$13,6,0)/1000*0.65*$C2171)</f>
        <v>405.64412903225809</v>
      </c>
      <c r="H2171" s="67">
        <f xml:space="preserve">   MAX(0, HLOOKUP(MONTH($B2171),'Farm Crops'!$B$18:$N$28,H$5,0)  - VLOOKUP(H$4,'Farm Crops'!$B$4:$G$13,6,0)/1000*0.65*$C2171)</f>
        <v>1392.0613020527862</v>
      </c>
      <c r="I2171" s="67">
        <f xml:space="preserve">   MAX(0, HLOOKUP(MONTH($B2171),'Farm Crops'!$B$18:$N$28,I$5,0)  - VLOOKUP(I$4,'Farm Crops'!$B$4:$G$13,6,0)/1000*0.65*$C2171)</f>
        <v>2121.0413431085044</v>
      </c>
      <c r="J2171" s="67">
        <f xml:space="preserve">   MAX(0, HLOOKUP(MONTH($B2171),'Farm Crops'!$B$18:$N$28,J$5,0)  - VLOOKUP(J$4,'Farm Crops'!$B$4:$G$13,6,0)/1000*0.65*$C2171)</f>
        <v>2117.386891495601</v>
      </c>
      <c r="K2171" s="67">
        <f xml:space="preserve">   MAX(0, HLOOKUP(MONTH($B2171),'Farm Crops'!$B$18:$N$28,K$5,0)  - VLOOKUP(K$4,'Farm Crops'!$B$4:$G$13,6,0)/1000*0.65*$C2171)</f>
        <v>495.2375190615835</v>
      </c>
      <c r="L2171" s="67">
        <f xml:space="preserve">   MAX(0, HLOOKUP(MONTH($B2171),'Farm Crops'!$B$18:$N$28,L$5,0)  - VLOOKUP(L$4,'Farm Crops'!$B$4:$G$13,6,0)/1000*0.65*$C2171)</f>
        <v>88.703507331378376</v>
      </c>
      <c r="M2171" s="67">
        <f xml:space="preserve">   MAX(0, HLOOKUP(MONTH($B2171),'Farm Crops'!$B$18:$N$28,M$5,0)  - VLOOKUP(M$4,'Farm Crops'!$B$4:$G$13,6,0)/1000*0.65*$C2171)</f>
        <v>632.67100293255123</v>
      </c>
    </row>
    <row r="2172" spans="2:13" x14ac:dyDescent="0.2">
      <c r="B2172" s="4">
        <v>42649</v>
      </c>
      <c r="C2172" s="67">
        <f>'Observed Data'!$E2171</f>
        <v>0</v>
      </c>
      <c r="D2172" s="67">
        <f xml:space="preserve">   MAX(0, HLOOKUP(MONTH($B2172),'Farm Crops'!$B$18:$N$28,D$5,0)  - VLOOKUP(D$4,'Farm Crops'!$B$4:$G$13,6,0)/1000*0.65*$C2172)</f>
        <v>1989.1844574780059</v>
      </c>
      <c r="E2172" s="67">
        <f xml:space="preserve">   MAX(0, HLOOKUP(MONTH($B2172),'Farm Crops'!$B$18:$N$28,E$5,0)  - VLOOKUP(E$4,'Farm Crops'!$B$4:$G$13,6,0)/1000*0.65*$C2172)</f>
        <v>1326.9812140762465</v>
      </c>
      <c r="F2172" s="67">
        <f xml:space="preserve">   MAX(0, HLOOKUP(MONTH($B2172),'Farm Crops'!$B$18:$N$28,F$5,0)  - VLOOKUP(F$4,'Farm Crops'!$B$4:$G$13,6,0)/1000*0.65*$C2172)</f>
        <v>1616.6617624633429</v>
      </c>
      <c r="G2172" s="67">
        <f xml:space="preserve">   MAX(0, HLOOKUP(MONTH($B2172),'Farm Crops'!$B$18:$N$28,G$5,0)  - VLOOKUP(G$4,'Farm Crops'!$B$4:$G$13,6,0)/1000*0.65*$C2172)</f>
        <v>405.64412903225809</v>
      </c>
      <c r="H2172" s="67">
        <f xml:space="preserve">   MAX(0, HLOOKUP(MONTH($B2172),'Farm Crops'!$B$18:$N$28,H$5,0)  - VLOOKUP(H$4,'Farm Crops'!$B$4:$G$13,6,0)/1000*0.65*$C2172)</f>
        <v>1392.0613020527862</v>
      </c>
      <c r="I2172" s="67">
        <f xml:space="preserve">   MAX(0, HLOOKUP(MONTH($B2172),'Farm Crops'!$B$18:$N$28,I$5,0)  - VLOOKUP(I$4,'Farm Crops'!$B$4:$G$13,6,0)/1000*0.65*$C2172)</f>
        <v>2121.0413431085044</v>
      </c>
      <c r="J2172" s="67">
        <f xml:space="preserve">   MAX(0, HLOOKUP(MONTH($B2172),'Farm Crops'!$B$18:$N$28,J$5,0)  - VLOOKUP(J$4,'Farm Crops'!$B$4:$G$13,6,0)/1000*0.65*$C2172)</f>
        <v>2117.386891495601</v>
      </c>
      <c r="K2172" s="67">
        <f xml:space="preserve">   MAX(0, HLOOKUP(MONTH($B2172),'Farm Crops'!$B$18:$N$28,K$5,0)  - VLOOKUP(K$4,'Farm Crops'!$B$4:$G$13,6,0)/1000*0.65*$C2172)</f>
        <v>495.2375190615835</v>
      </c>
      <c r="L2172" s="67">
        <f xml:space="preserve">   MAX(0, HLOOKUP(MONTH($B2172),'Farm Crops'!$B$18:$N$28,L$5,0)  - VLOOKUP(L$4,'Farm Crops'!$B$4:$G$13,6,0)/1000*0.65*$C2172)</f>
        <v>88.703507331378376</v>
      </c>
      <c r="M2172" s="67">
        <f xml:space="preserve">   MAX(0, HLOOKUP(MONTH($B2172),'Farm Crops'!$B$18:$N$28,M$5,0)  - VLOOKUP(M$4,'Farm Crops'!$B$4:$G$13,6,0)/1000*0.65*$C2172)</f>
        <v>632.67100293255123</v>
      </c>
    </row>
    <row r="2173" spans="2:13" x14ac:dyDescent="0.2">
      <c r="B2173" s="4">
        <v>42650</v>
      </c>
      <c r="C2173" s="67">
        <f>'Observed Data'!$E2172</f>
        <v>0</v>
      </c>
      <c r="D2173" s="67">
        <f xml:space="preserve">   MAX(0, HLOOKUP(MONTH($B2173),'Farm Crops'!$B$18:$N$28,D$5,0)  - VLOOKUP(D$4,'Farm Crops'!$B$4:$G$13,6,0)/1000*0.65*$C2173)</f>
        <v>1989.1844574780059</v>
      </c>
      <c r="E2173" s="67">
        <f xml:space="preserve">   MAX(0, HLOOKUP(MONTH($B2173),'Farm Crops'!$B$18:$N$28,E$5,0)  - VLOOKUP(E$4,'Farm Crops'!$B$4:$G$13,6,0)/1000*0.65*$C2173)</f>
        <v>1326.9812140762465</v>
      </c>
      <c r="F2173" s="67">
        <f xml:space="preserve">   MAX(0, HLOOKUP(MONTH($B2173),'Farm Crops'!$B$18:$N$28,F$5,0)  - VLOOKUP(F$4,'Farm Crops'!$B$4:$G$13,6,0)/1000*0.65*$C2173)</f>
        <v>1616.6617624633429</v>
      </c>
      <c r="G2173" s="67">
        <f xml:space="preserve">   MAX(0, HLOOKUP(MONTH($B2173),'Farm Crops'!$B$18:$N$28,G$5,0)  - VLOOKUP(G$4,'Farm Crops'!$B$4:$G$13,6,0)/1000*0.65*$C2173)</f>
        <v>405.64412903225809</v>
      </c>
      <c r="H2173" s="67">
        <f xml:space="preserve">   MAX(0, HLOOKUP(MONTH($B2173),'Farm Crops'!$B$18:$N$28,H$5,0)  - VLOOKUP(H$4,'Farm Crops'!$B$4:$G$13,6,0)/1000*0.65*$C2173)</f>
        <v>1392.0613020527862</v>
      </c>
      <c r="I2173" s="67">
        <f xml:space="preserve">   MAX(0, HLOOKUP(MONTH($B2173),'Farm Crops'!$B$18:$N$28,I$5,0)  - VLOOKUP(I$4,'Farm Crops'!$B$4:$G$13,6,0)/1000*0.65*$C2173)</f>
        <v>2121.0413431085044</v>
      </c>
      <c r="J2173" s="67">
        <f xml:space="preserve">   MAX(0, HLOOKUP(MONTH($B2173),'Farm Crops'!$B$18:$N$28,J$5,0)  - VLOOKUP(J$4,'Farm Crops'!$B$4:$G$13,6,0)/1000*0.65*$C2173)</f>
        <v>2117.386891495601</v>
      </c>
      <c r="K2173" s="67">
        <f xml:space="preserve">   MAX(0, HLOOKUP(MONTH($B2173),'Farm Crops'!$B$18:$N$28,K$5,0)  - VLOOKUP(K$4,'Farm Crops'!$B$4:$G$13,6,0)/1000*0.65*$C2173)</f>
        <v>495.2375190615835</v>
      </c>
      <c r="L2173" s="67">
        <f xml:space="preserve">   MAX(0, HLOOKUP(MONTH($B2173),'Farm Crops'!$B$18:$N$28,L$5,0)  - VLOOKUP(L$4,'Farm Crops'!$B$4:$G$13,6,0)/1000*0.65*$C2173)</f>
        <v>88.703507331378376</v>
      </c>
      <c r="M2173" s="67">
        <f xml:space="preserve">   MAX(0, HLOOKUP(MONTH($B2173),'Farm Crops'!$B$18:$N$28,M$5,0)  - VLOOKUP(M$4,'Farm Crops'!$B$4:$G$13,6,0)/1000*0.65*$C2173)</f>
        <v>632.67100293255123</v>
      </c>
    </row>
    <row r="2174" spans="2:13" x14ac:dyDescent="0.2">
      <c r="B2174" s="4">
        <v>42651</v>
      </c>
      <c r="C2174" s="67">
        <f>'Observed Data'!$E2173</f>
        <v>0</v>
      </c>
      <c r="D2174" s="67">
        <f xml:space="preserve">   MAX(0, HLOOKUP(MONTH($B2174),'Farm Crops'!$B$18:$N$28,D$5,0)  - VLOOKUP(D$4,'Farm Crops'!$B$4:$G$13,6,0)/1000*0.65*$C2174)</f>
        <v>1989.1844574780059</v>
      </c>
      <c r="E2174" s="67">
        <f xml:space="preserve">   MAX(0, HLOOKUP(MONTH($B2174),'Farm Crops'!$B$18:$N$28,E$5,0)  - VLOOKUP(E$4,'Farm Crops'!$B$4:$G$13,6,0)/1000*0.65*$C2174)</f>
        <v>1326.9812140762465</v>
      </c>
      <c r="F2174" s="67">
        <f xml:space="preserve">   MAX(0, HLOOKUP(MONTH($B2174),'Farm Crops'!$B$18:$N$28,F$5,0)  - VLOOKUP(F$4,'Farm Crops'!$B$4:$G$13,6,0)/1000*0.65*$C2174)</f>
        <v>1616.6617624633429</v>
      </c>
      <c r="G2174" s="67">
        <f xml:space="preserve">   MAX(0, HLOOKUP(MONTH($B2174),'Farm Crops'!$B$18:$N$28,G$5,0)  - VLOOKUP(G$4,'Farm Crops'!$B$4:$G$13,6,0)/1000*0.65*$C2174)</f>
        <v>405.64412903225809</v>
      </c>
      <c r="H2174" s="67">
        <f xml:space="preserve">   MAX(0, HLOOKUP(MONTH($B2174),'Farm Crops'!$B$18:$N$28,H$5,0)  - VLOOKUP(H$4,'Farm Crops'!$B$4:$G$13,6,0)/1000*0.65*$C2174)</f>
        <v>1392.0613020527862</v>
      </c>
      <c r="I2174" s="67">
        <f xml:space="preserve">   MAX(0, HLOOKUP(MONTH($B2174),'Farm Crops'!$B$18:$N$28,I$5,0)  - VLOOKUP(I$4,'Farm Crops'!$B$4:$G$13,6,0)/1000*0.65*$C2174)</f>
        <v>2121.0413431085044</v>
      </c>
      <c r="J2174" s="67">
        <f xml:space="preserve">   MAX(0, HLOOKUP(MONTH($B2174),'Farm Crops'!$B$18:$N$28,J$5,0)  - VLOOKUP(J$4,'Farm Crops'!$B$4:$G$13,6,0)/1000*0.65*$C2174)</f>
        <v>2117.386891495601</v>
      </c>
      <c r="K2174" s="67">
        <f xml:space="preserve">   MAX(0, HLOOKUP(MONTH($B2174),'Farm Crops'!$B$18:$N$28,K$5,0)  - VLOOKUP(K$4,'Farm Crops'!$B$4:$G$13,6,0)/1000*0.65*$C2174)</f>
        <v>495.2375190615835</v>
      </c>
      <c r="L2174" s="67">
        <f xml:space="preserve">   MAX(0, HLOOKUP(MONTH($B2174),'Farm Crops'!$B$18:$N$28,L$5,0)  - VLOOKUP(L$4,'Farm Crops'!$B$4:$G$13,6,0)/1000*0.65*$C2174)</f>
        <v>88.703507331378376</v>
      </c>
      <c r="M2174" s="67">
        <f xml:space="preserve">   MAX(0, HLOOKUP(MONTH($B2174),'Farm Crops'!$B$18:$N$28,M$5,0)  - VLOOKUP(M$4,'Farm Crops'!$B$4:$G$13,6,0)/1000*0.65*$C2174)</f>
        <v>632.67100293255123</v>
      </c>
    </row>
    <row r="2175" spans="2:13" x14ac:dyDescent="0.2">
      <c r="B2175" s="4">
        <v>42652</v>
      </c>
      <c r="C2175" s="67">
        <f>'Observed Data'!$E2174</f>
        <v>0</v>
      </c>
      <c r="D2175" s="67">
        <f xml:space="preserve">   MAX(0, HLOOKUP(MONTH($B2175),'Farm Crops'!$B$18:$N$28,D$5,0)  - VLOOKUP(D$4,'Farm Crops'!$B$4:$G$13,6,0)/1000*0.65*$C2175)</f>
        <v>1989.1844574780059</v>
      </c>
      <c r="E2175" s="67">
        <f xml:space="preserve">   MAX(0, HLOOKUP(MONTH($B2175),'Farm Crops'!$B$18:$N$28,E$5,0)  - VLOOKUP(E$4,'Farm Crops'!$B$4:$G$13,6,0)/1000*0.65*$C2175)</f>
        <v>1326.9812140762465</v>
      </c>
      <c r="F2175" s="67">
        <f xml:space="preserve">   MAX(0, HLOOKUP(MONTH($B2175),'Farm Crops'!$B$18:$N$28,F$5,0)  - VLOOKUP(F$4,'Farm Crops'!$B$4:$G$13,6,0)/1000*0.65*$C2175)</f>
        <v>1616.6617624633429</v>
      </c>
      <c r="G2175" s="67">
        <f xml:space="preserve">   MAX(0, HLOOKUP(MONTH($B2175),'Farm Crops'!$B$18:$N$28,G$5,0)  - VLOOKUP(G$4,'Farm Crops'!$B$4:$G$13,6,0)/1000*0.65*$C2175)</f>
        <v>405.64412903225809</v>
      </c>
      <c r="H2175" s="67">
        <f xml:space="preserve">   MAX(0, HLOOKUP(MONTH($B2175),'Farm Crops'!$B$18:$N$28,H$5,0)  - VLOOKUP(H$4,'Farm Crops'!$B$4:$G$13,6,0)/1000*0.65*$C2175)</f>
        <v>1392.0613020527862</v>
      </c>
      <c r="I2175" s="67">
        <f xml:space="preserve">   MAX(0, HLOOKUP(MONTH($B2175),'Farm Crops'!$B$18:$N$28,I$5,0)  - VLOOKUP(I$4,'Farm Crops'!$B$4:$G$13,6,0)/1000*0.65*$C2175)</f>
        <v>2121.0413431085044</v>
      </c>
      <c r="J2175" s="67">
        <f xml:space="preserve">   MAX(0, HLOOKUP(MONTH($B2175),'Farm Crops'!$B$18:$N$28,J$5,0)  - VLOOKUP(J$4,'Farm Crops'!$B$4:$G$13,6,0)/1000*0.65*$C2175)</f>
        <v>2117.386891495601</v>
      </c>
      <c r="K2175" s="67">
        <f xml:space="preserve">   MAX(0, HLOOKUP(MONTH($B2175),'Farm Crops'!$B$18:$N$28,K$5,0)  - VLOOKUP(K$4,'Farm Crops'!$B$4:$G$13,6,0)/1000*0.65*$C2175)</f>
        <v>495.2375190615835</v>
      </c>
      <c r="L2175" s="67">
        <f xml:space="preserve">   MAX(0, HLOOKUP(MONTH($B2175),'Farm Crops'!$B$18:$N$28,L$5,0)  - VLOOKUP(L$4,'Farm Crops'!$B$4:$G$13,6,0)/1000*0.65*$C2175)</f>
        <v>88.703507331378376</v>
      </c>
      <c r="M2175" s="67">
        <f xml:space="preserve">   MAX(0, HLOOKUP(MONTH($B2175),'Farm Crops'!$B$18:$N$28,M$5,0)  - VLOOKUP(M$4,'Farm Crops'!$B$4:$G$13,6,0)/1000*0.65*$C2175)</f>
        <v>632.67100293255123</v>
      </c>
    </row>
    <row r="2176" spans="2:13" x14ac:dyDescent="0.2">
      <c r="B2176" s="4">
        <v>42653</v>
      </c>
      <c r="C2176" s="67">
        <f>'Observed Data'!$E2175</f>
        <v>0</v>
      </c>
      <c r="D2176" s="67">
        <f xml:space="preserve">   MAX(0, HLOOKUP(MONTH($B2176),'Farm Crops'!$B$18:$N$28,D$5,0)  - VLOOKUP(D$4,'Farm Crops'!$B$4:$G$13,6,0)/1000*0.65*$C2176)</f>
        <v>1989.1844574780059</v>
      </c>
      <c r="E2176" s="67">
        <f xml:space="preserve">   MAX(0, HLOOKUP(MONTH($B2176),'Farm Crops'!$B$18:$N$28,E$5,0)  - VLOOKUP(E$4,'Farm Crops'!$B$4:$G$13,6,0)/1000*0.65*$C2176)</f>
        <v>1326.9812140762465</v>
      </c>
      <c r="F2176" s="67">
        <f xml:space="preserve">   MAX(0, HLOOKUP(MONTH($B2176),'Farm Crops'!$B$18:$N$28,F$5,0)  - VLOOKUP(F$4,'Farm Crops'!$B$4:$G$13,6,0)/1000*0.65*$C2176)</f>
        <v>1616.6617624633429</v>
      </c>
      <c r="G2176" s="67">
        <f xml:space="preserve">   MAX(0, HLOOKUP(MONTH($B2176),'Farm Crops'!$B$18:$N$28,G$5,0)  - VLOOKUP(G$4,'Farm Crops'!$B$4:$G$13,6,0)/1000*0.65*$C2176)</f>
        <v>405.64412903225809</v>
      </c>
      <c r="H2176" s="67">
        <f xml:space="preserve">   MAX(0, HLOOKUP(MONTH($B2176),'Farm Crops'!$B$18:$N$28,H$5,0)  - VLOOKUP(H$4,'Farm Crops'!$B$4:$G$13,6,0)/1000*0.65*$C2176)</f>
        <v>1392.0613020527862</v>
      </c>
      <c r="I2176" s="67">
        <f xml:space="preserve">   MAX(0, HLOOKUP(MONTH($B2176),'Farm Crops'!$B$18:$N$28,I$5,0)  - VLOOKUP(I$4,'Farm Crops'!$B$4:$G$13,6,0)/1000*0.65*$C2176)</f>
        <v>2121.0413431085044</v>
      </c>
      <c r="J2176" s="67">
        <f xml:space="preserve">   MAX(0, HLOOKUP(MONTH($B2176),'Farm Crops'!$B$18:$N$28,J$5,0)  - VLOOKUP(J$4,'Farm Crops'!$B$4:$G$13,6,0)/1000*0.65*$C2176)</f>
        <v>2117.386891495601</v>
      </c>
      <c r="K2176" s="67">
        <f xml:space="preserve">   MAX(0, HLOOKUP(MONTH($B2176),'Farm Crops'!$B$18:$N$28,K$5,0)  - VLOOKUP(K$4,'Farm Crops'!$B$4:$G$13,6,0)/1000*0.65*$C2176)</f>
        <v>495.2375190615835</v>
      </c>
      <c r="L2176" s="67">
        <f xml:space="preserve">   MAX(0, HLOOKUP(MONTH($B2176),'Farm Crops'!$B$18:$N$28,L$5,0)  - VLOOKUP(L$4,'Farm Crops'!$B$4:$G$13,6,0)/1000*0.65*$C2176)</f>
        <v>88.703507331378376</v>
      </c>
      <c r="M2176" s="67">
        <f xml:space="preserve">   MAX(0, HLOOKUP(MONTH($B2176),'Farm Crops'!$B$18:$N$28,M$5,0)  - VLOOKUP(M$4,'Farm Crops'!$B$4:$G$13,6,0)/1000*0.65*$C2176)</f>
        <v>632.67100293255123</v>
      </c>
    </row>
    <row r="2177" spans="2:13" x14ac:dyDescent="0.2">
      <c r="B2177" s="4">
        <v>42654</v>
      </c>
      <c r="C2177" s="67">
        <f>'Observed Data'!$E2176</f>
        <v>0</v>
      </c>
      <c r="D2177" s="67">
        <f xml:space="preserve">   MAX(0, HLOOKUP(MONTH($B2177),'Farm Crops'!$B$18:$N$28,D$5,0)  - VLOOKUP(D$4,'Farm Crops'!$B$4:$G$13,6,0)/1000*0.65*$C2177)</f>
        <v>1989.1844574780059</v>
      </c>
      <c r="E2177" s="67">
        <f xml:space="preserve">   MAX(0, HLOOKUP(MONTH($B2177),'Farm Crops'!$B$18:$N$28,E$5,0)  - VLOOKUP(E$4,'Farm Crops'!$B$4:$G$13,6,0)/1000*0.65*$C2177)</f>
        <v>1326.9812140762465</v>
      </c>
      <c r="F2177" s="67">
        <f xml:space="preserve">   MAX(0, HLOOKUP(MONTH($B2177),'Farm Crops'!$B$18:$N$28,F$5,0)  - VLOOKUP(F$4,'Farm Crops'!$B$4:$G$13,6,0)/1000*0.65*$C2177)</f>
        <v>1616.6617624633429</v>
      </c>
      <c r="G2177" s="67">
        <f xml:space="preserve">   MAX(0, HLOOKUP(MONTH($B2177),'Farm Crops'!$B$18:$N$28,G$5,0)  - VLOOKUP(G$4,'Farm Crops'!$B$4:$G$13,6,0)/1000*0.65*$C2177)</f>
        <v>405.64412903225809</v>
      </c>
      <c r="H2177" s="67">
        <f xml:space="preserve">   MAX(0, HLOOKUP(MONTH($B2177),'Farm Crops'!$B$18:$N$28,H$5,0)  - VLOOKUP(H$4,'Farm Crops'!$B$4:$G$13,6,0)/1000*0.65*$C2177)</f>
        <v>1392.0613020527862</v>
      </c>
      <c r="I2177" s="67">
        <f xml:space="preserve">   MAX(0, HLOOKUP(MONTH($B2177),'Farm Crops'!$B$18:$N$28,I$5,0)  - VLOOKUP(I$4,'Farm Crops'!$B$4:$G$13,6,0)/1000*0.65*$C2177)</f>
        <v>2121.0413431085044</v>
      </c>
      <c r="J2177" s="67">
        <f xml:space="preserve">   MAX(0, HLOOKUP(MONTH($B2177),'Farm Crops'!$B$18:$N$28,J$5,0)  - VLOOKUP(J$4,'Farm Crops'!$B$4:$G$13,6,0)/1000*0.65*$C2177)</f>
        <v>2117.386891495601</v>
      </c>
      <c r="K2177" s="67">
        <f xml:space="preserve">   MAX(0, HLOOKUP(MONTH($B2177),'Farm Crops'!$B$18:$N$28,K$5,0)  - VLOOKUP(K$4,'Farm Crops'!$B$4:$G$13,6,0)/1000*0.65*$C2177)</f>
        <v>495.2375190615835</v>
      </c>
      <c r="L2177" s="67">
        <f xml:space="preserve">   MAX(0, HLOOKUP(MONTH($B2177),'Farm Crops'!$B$18:$N$28,L$5,0)  - VLOOKUP(L$4,'Farm Crops'!$B$4:$G$13,6,0)/1000*0.65*$C2177)</f>
        <v>88.703507331378376</v>
      </c>
      <c r="M2177" s="67">
        <f xml:space="preserve">   MAX(0, HLOOKUP(MONTH($B2177),'Farm Crops'!$B$18:$N$28,M$5,0)  - VLOOKUP(M$4,'Farm Crops'!$B$4:$G$13,6,0)/1000*0.65*$C2177)</f>
        <v>632.67100293255123</v>
      </c>
    </row>
    <row r="2178" spans="2:13" x14ac:dyDescent="0.2">
      <c r="B2178" s="4">
        <v>42655</v>
      </c>
      <c r="C2178" s="67">
        <f>'Observed Data'!$E2177</f>
        <v>0</v>
      </c>
      <c r="D2178" s="67">
        <f xml:space="preserve">   MAX(0, HLOOKUP(MONTH($B2178),'Farm Crops'!$B$18:$N$28,D$5,0)  - VLOOKUP(D$4,'Farm Crops'!$B$4:$G$13,6,0)/1000*0.65*$C2178)</f>
        <v>1989.1844574780059</v>
      </c>
      <c r="E2178" s="67">
        <f xml:space="preserve">   MAX(0, HLOOKUP(MONTH($B2178),'Farm Crops'!$B$18:$N$28,E$5,0)  - VLOOKUP(E$4,'Farm Crops'!$B$4:$G$13,6,0)/1000*0.65*$C2178)</f>
        <v>1326.9812140762465</v>
      </c>
      <c r="F2178" s="67">
        <f xml:space="preserve">   MAX(0, HLOOKUP(MONTH($B2178),'Farm Crops'!$B$18:$N$28,F$5,0)  - VLOOKUP(F$4,'Farm Crops'!$B$4:$G$13,6,0)/1000*0.65*$C2178)</f>
        <v>1616.6617624633429</v>
      </c>
      <c r="G2178" s="67">
        <f xml:space="preserve">   MAX(0, HLOOKUP(MONTH($B2178),'Farm Crops'!$B$18:$N$28,G$5,0)  - VLOOKUP(G$4,'Farm Crops'!$B$4:$G$13,6,0)/1000*0.65*$C2178)</f>
        <v>405.64412903225809</v>
      </c>
      <c r="H2178" s="67">
        <f xml:space="preserve">   MAX(0, HLOOKUP(MONTH($B2178),'Farm Crops'!$B$18:$N$28,H$5,0)  - VLOOKUP(H$4,'Farm Crops'!$B$4:$G$13,6,0)/1000*0.65*$C2178)</f>
        <v>1392.0613020527862</v>
      </c>
      <c r="I2178" s="67">
        <f xml:space="preserve">   MAX(0, HLOOKUP(MONTH($B2178),'Farm Crops'!$B$18:$N$28,I$5,0)  - VLOOKUP(I$4,'Farm Crops'!$B$4:$G$13,6,0)/1000*0.65*$C2178)</f>
        <v>2121.0413431085044</v>
      </c>
      <c r="J2178" s="67">
        <f xml:space="preserve">   MAX(0, HLOOKUP(MONTH($B2178),'Farm Crops'!$B$18:$N$28,J$5,0)  - VLOOKUP(J$4,'Farm Crops'!$B$4:$G$13,6,0)/1000*0.65*$C2178)</f>
        <v>2117.386891495601</v>
      </c>
      <c r="K2178" s="67">
        <f xml:space="preserve">   MAX(0, HLOOKUP(MONTH($B2178),'Farm Crops'!$B$18:$N$28,K$5,0)  - VLOOKUP(K$4,'Farm Crops'!$B$4:$G$13,6,0)/1000*0.65*$C2178)</f>
        <v>495.2375190615835</v>
      </c>
      <c r="L2178" s="67">
        <f xml:space="preserve">   MAX(0, HLOOKUP(MONTH($B2178),'Farm Crops'!$B$18:$N$28,L$5,0)  - VLOOKUP(L$4,'Farm Crops'!$B$4:$G$13,6,0)/1000*0.65*$C2178)</f>
        <v>88.703507331378376</v>
      </c>
      <c r="M2178" s="67">
        <f xml:space="preserve">   MAX(0, HLOOKUP(MONTH($B2178),'Farm Crops'!$B$18:$N$28,M$5,0)  - VLOOKUP(M$4,'Farm Crops'!$B$4:$G$13,6,0)/1000*0.65*$C2178)</f>
        <v>632.67100293255123</v>
      </c>
    </row>
    <row r="2179" spans="2:13" x14ac:dyDescent="0.2">
      <c r="B2179" s="4">
        <v>42656</v>
      </c>
      <c r="C2179" s="67">
        <f>'Observed Data'!$E2178</f>
        <v>0</v>
      </c>
      <c r="D2179" s="67">
        <f xml:space="preserve">   MAX(0, HLOOKUP(MONTH($B2179),'Farm Crops'!$B$18:$N$28,D$5,0)  - VLOOKUP(D$4,'Farm Crops'!$B$4:$G$13,6,0)/1000*0.65*$C2179)</f>
        <v>1989.1844574780059</v>
      </c>
      <c r="E2179" s="67">
        <f xml:space="preserve">   MAX(0, HLOOKUP(MONTH($B2179),'Farm Crops'!$B$18:$N$28,E$5,0)  - VLOOKUP(E$4,'Farm Crops'!$B$4:$G$13,6,0)/1000*0.65*$C2179)</f>
        <v>1326.9812140762465</v>
      </c>
      <c r="F2179" s="67">
        <f xml:space="preserve">   MAX(0, HLOOKUP(MONTH($B2179),'Farm Crops'!$B$18:$N$28,F$5,0)  - VLOOKUP(F$4,'Farm Crops'!$B$4:$G$13,6,0)/1000*0.65*$C2179)</f>
        <v>1616.6617624633429</v>
      </c>
      <c r="G2179" s="67">
        <f xml:space="preserve">   MAX(0, HLOOKUP(MONTH($B2179),'Farm Crops'!$B$18:$N$28,G$5,0)  - VLOOKUP(G$4,'Farm Crops'!$B$4:$G$13,6,0)/1000*0.65*$C2179)</f>
        <v>405.64412903225809</v>
      </c>
      <c r="H2179" s="67">
        <f xml:space="preserve">   MAX(0, HLOOKUP(MONTH($B2179),'Farm Crops'!$B$18:$N$28,H$5,0)  - VLOOKUP(H$4,'Farm Crops'!$B$4:$G$13,6,0)/1000*0.65*$C2179)</f>
        <v>1392.0613020527862</v>
      </c>
      <c r="I2179" s="67">
        <f xml:space="preserve">   MAX(0, HLOOKUP(MONTH($B2179),'Farm Crops'!$B$18:$N$28,I$5,0)  - VLOOKUP(I$4,'Farm Crops'!$B$4:$G$13,6,0)/1000*0.65*$C2179)</f>
        <v>2121.0413431085044</v>
      </c>
      <c r="J2179" s="67">
        <f xml:space="preserve">   MAX(0, HLOOKUP(MONTH($B2179),'Farm Crops'!$B$18:$N$28,J$5,0)  - VLOOKUP(J$4,'Farm Crops'!$B$4:$G$13,6,0)/1000*0.65*$C2179)</f>
        <v>2117.386891495601</v>
      </c>
      <c r="K2179" s="67">
        <f xml:space="preserve">   MAX(0, HLOOKUP(MONTH($B2179),'Farm Crops'!$B$18:$N$28,K$5,0)  - VLOOKUP(K$4,'Farm Crops'!$B$4:$G$13,6,0)/1000*0.65*$C2179)</f>
        <v>495.2375190615835</v>
      </c>
      <c r="L2179" s="67">
        <f xml:space="preserve">   MAX(0, HLOOKUP(MONTH($B2179),'Farm Crops'!$B$18:$N$28,L$5,0)  - VLOOKUP(L$4,'Farm Crops'!$B$4:$G$13,6,0)/1000*0.65*$C2179)</f>
        <v>88.703507331378376</v>
      </c>
      <c r="M2179" s="67">
        <f xml:space="preserve">   MAX(0, HLOOKUP(MONTH($B2179),'Farm Crops'!$B$18:$N$28,M$5,0)  - VLOOKUP(M$4,'Farm Crops'!$B$4:$G$13,6,0)/1000*0.65*$C2179)</f>
        <v>632.67100293255123</v>
      </c>
    </row>
    <row r="2180" spans="2:13" x14ac:dyDescent="0.2">
      <c r="B2180" s="4">
        <v>42657</v>
      </c>
      <c r="C2180" s="67">
        <f>'Observed Data'!$E2179</f>
        <v>0</v>
      </c>
      <c r="D2180" s="67">
        <f xml:space="preserve">   MAX(0, HLOOKUP(MONTH($B2180),'Farm Crops'!$B$18:$N$28,D$5,0)  - VLOOKUP(D$4,'Farm Crops'!$B$4:$G$13,6,0)/1000*0.65*$C2180)</f>
        <v>1989.1844574780059</v>
      </c>
      <c r="E2180" s="67">
        <f xml:space="preserve">   MAX(0, HLOOKUP(MONTH($B2180),'Farm Crops'!$B$18:$N$28,E$5,0)  - VLOOKUP(E$4,'Farm Crops'!$B$4:$G$13,6,0)/1000*0.65*$C2180)</f>
        <v>1326.9812140762465</v>
      </c>
      <c r="F2180" s="67">
        <f xml:space="preserve">   MAX(0, HLOOKUP(MONTH($B2180),'Farm Crops'!$B$18:$N$28,F$5,0)  - VLOOKUP(F$4,'Farm Crops'!$B$4:$G$13,6,0)/1000*0.65*$C2180)</f>
        <v>1616.6617624633429</v>
      </c>
      <c r="G2180" s="67">
        <f xml:space="preserve">   MAX(0, HLOOKUP(MONTH($B2180),'Farm Crops'!$B$18:$N$28,G$5,0)  - VLOOKUP(G$4,'Farm Crops'!$B$4:$G$13,6,0)/1000*0.65*$C2180)</f>
        <v>405.64412903225809</v>
      </c>
      <c r="H2180" s="67">
        <f xml:space="preserve">   MAX(0, HLOOKUP(MONTH($B2180),'Farm Crops'!$B$18:$N$28,H$5,0)  - VLOOKUP(H$4,'Farm Crops'!$B$4:$G$13,6,0)/1000*0.65*$C2180)</f>
        <v>1392.0613020527862</v>
      </c>
      <c r="I2180" s="67">
        <f xml:space="preserve">   MAX(0, HLOOKUP(MONTH($B2180),'Farm Crops'!$B$18:$N$28,I$5,0)  - VLOOKUP(I$4,'Farm Crops'!$B$4:$G$13,6,0)/1000*0.65*$C2180)</f>
        <v>2121.0413431085044</v>
      </c>
      <c r="J2180" s="67">
        <f xml:space="preserve">   MAX(0, HLOOKUP(MONTH($B2180),'Farm Crops'!$B$18:$N$28,J$5,0)  - VLOOKUP(J$4,'Farm Crops'!$B$4:$G$13,6,0)/1000*0.65*$C2180)</f>
        <v>2117.386891495601</v>
      </c>
      <c r="K2180" s="67">
        <f xml:space="preserve">   MAX(0, HLOOKUP(MONTH($B2180),'Farm Crops'!$B$18:$N$28,K$5,0)  - VLOOKUP(K$4,'Farm Crops'!$B$4:$G$13,6,0)/1000*0.65*$C2180)</f>
        <v>495.2375190615835</v>
      </c>
      <c r="L2180" s="67">
        <f xml:space="preserve">   MAX(0, HLOOKUP(MONTH($B2180),'Farm Crops'!$B$18:$N$28,L$5,0)  - VLOOKUP(L$4,'Farm Crops'!$B$4:$G$13,6,0)/1000*0.65*$C2180)</f>
        <v>88.703507331378376</v>
      </c>
      <c r="M2180" s="67">
        <f xml:space="preserve">   MAX(0, HLOOKUP(MONTH($B2180),'Farm Crops'!$B$18:$N$28,M$5,0)  - VLOOKUP(M$4,'Farm Crops'!$B$4:$G$13,6,0)/1000*0.65*$C2180)</f>
        <v>632.67100293255123</v>
      </c>
    </row>
    <row r="2181" spans="2:13" x14ac:dyDescent="0.2">
      <c r="B2181" s="4">
        <v>42658</v>
      </c>
      <c r="C2181" s="67">
        <f>'Observed Data'!$E2180</f>
        <v>0</v>
      </c>
      <c r="D2181" s="67">
        <f xml:space="preserve">   MAX(0, HLOOKUP(MONTH($B2181),'Farm Crops'!$B$18:$N$28,D$5,0)  - VLOOKUP(D$4,'Farm Crops'!$B$4:$G$13,6,0)/1000*0.65*$C2181)</f>
        <v>1989.1844574780059</v>
      </c>
      <c r="E2181" s="67">
        <f xml:space="preserve">   MAX(0, HLOOKUP(MONTH($B2181),'Farm Crops'!$B$18:$N$28,E$5,0)  - VLOOKUP(E$4,'Farm Crops'!$B$4:$G$13,6,0)/1000*0.65*$C2181)</f>
        <v>1326.9812140762465</v>
      </c>
      <c r="F2181" s="67">
        <f xml:space="preserve">   MAX(0, HLOOKUP(MONTH($B2181),'Farm Crops'!$B$18:$N$28,F$5,0)  - VLOOKUP(F$4,'Farm Crops'!$B$4:$G$13,6,0)/1000*0.65*$C2181)</f>
        <v>1616.6617624633429</v>
      </c>
      <c r="G2181" s="67">
        <f xml:space="preserve">   MAX(0, HLOOKUP(MONTH($B2181),'Farm Crops'!$B$18:$N$28,G$5,0)  - VLOOKUP(G$4,'Farm Crops'!$B$4:$G$13,6,0)/1000*0.65*$C2181)</f>
        <v>405.64412903225809</v>
      </c>
      <c r="H2181" s="67">
        <f xml:space="preserve">   MAX(0, HLOOKUP(MONTH($B2181),'Farm Crops'!$B$18:$N$28,H$5,0)  - VLOOKUP(H$4,'Farm Crops'!$B$4:$G$13,6,0)/1000*0.65*$C2181)</f>
        <v>1392.0613020527862</v>
      </c>
      <c r="I2181" s="67">
        <f xml:space="preserve">   MAX(0, HLOOKUP(MONTH($B2181),'Farm Crops'!$B$18:$N$28,I$5,0)  - VLOOKUP(I$4,'Farm Crops'!$B$4:$G$13,6,0)/1000*0.65*$C2181)</f>
        <v>2121.0413431085044</v>
      </c>
      <c r="J2181" s="67">
        <f xml:space="preserve">   MAX(0, HLOOKUP(MONTH($B2181),'Farm Crops'!$B$18:$N$28,J$5,0)  - VLOOKUP(J$4,'Farm Crops'!$B$4:$G$13,6,0)/1000*0.65*$C2181)</f>
        <v>2117.386891495601</v>
      </c>
      <c r="K2181" s="67">
        <f xml:space="preserve">   MAX(0, HLOOKUP(MONTH($B2181),'Farm Crops'!$B$18:$N$28,K$5,0)  - VLOOKUP(K$4,'Farm Crops'!$B$4:$G$13,6,0)/1000*0.65*$C2181)</f>
        <v>495.2375190615835</v>
      </c>
      <c r="L2181" s="67">
        <f xml:space="preserve">   MAX(0, HLOOKUP(MONTH($B2181),'Farm Crops'!$B$18:$N$28,L$5,0)  - VLOOKUP(L$4,'Farm Crops'!$B$4:$G$13,6,0)/1000*0.65*$C2181)</f>
        <v>88.703507331378376</v>
      </c>
      <c r="M2181" s="67">
        <f xml:space="preserve">   MAX(0, HLOOKUP(MONTH($B2181),'Farm Crops'!$B$18:$N$28,M$5,0)  - VLOOKUP(M$4,'Farm Crops'!$B$4:$G$13,6,0)/1000*0.65*$C2181)</f>
        <v>632.67100293255123</v>
      </c>
    </row>
    <row r="2182" spans="2:13" x14ac:dyDescent="0.2">
      <c r="B2182" s="4">
        <v>42659</v>
      </c>
      <c r="C2182" s="67">
        <f>'Observed Data'!$E2181</f>
        <v>0</v>
      </c>
      <c r="D2182" s="67">
        <f xml:space="preserve">   MAX(0, HLOOKUP(MONTH($B2182),'Farm Crops'!$B$18:$N$28,D$5,0)  - VLOOKUP(D$4,'Farm Crops'!$B$4:$G$13,6,0)/1000*0.65*$C2182)</f>
        <v>1989.1844574780059</v>
      </c>
      <c r="E2182" s="67">
        <f xml:space="preserve">   MAX(0, HLOOKUP(MONTH($B2182),'Farm Crops'!$B$18:$N$28,E$5,0)  - VLOOKUP(E$4,'Farm Crops'!$B$4:$G$13,6,0)/1000*0.65*$C2182)</f>
        <v>1326.9812140762465</v>
      </c>
      <c r="F2182" s="67">
        <f xml:space="preserve">   MAX(0, HLOOKUP(MONTH($B2182),'Farm Crops'!$B$18:$N$28,F$5,0)  - VLOOKUP(F$4,'Farm Crops'!$B$4:$G$13,6,0)/1000*0.65*$C2182)</f>
        <v>1616.6617624633429</v>
      </c>
      <c r="G2182" s="67">
        <f xml:space="preserve">   MAX(0, HLOOKUP(MONTH($B2182),'Farm Crops'!$B$18:$N$28,G$5,0)  - VLOOKUP(G$4,'Farm Crops'!$B$4:$G$13,6,0)/1000*0.65*$C2182)</f>
        <v>405.64412903225809</v>
      </c>
      <c r="H2182" s="67">
        <f xml:space="preserve">   MAX(0, HLOOKUP(MONTH($B2182),'Farm Crops'!$B$18:$N$28,H$5,0)  - VLOOKUP(H$4,'Farm Crops'!$B$4:$G$13,6,0)/1000*0.65*$C2182)</f>
        <v>1392.0613020527862</v>
      </c>
      <c r="I2182" s="67">
        <f xml:space="preserve">   MAX(0, HLOOKUP(MONTH($B2182),'Farm Crops'!$B$18:$N$28,I$5,0)  - VLOOKUP(I$4,'Farm Crops'!$B$4:$G$13,6,0)/1000*0.65*$C2182)</f>
        <v>2121.0413431085044</v>
      </c>
      <c r="J2182" s="67">
        <f xml:space="preserve">   MAX(0, HLOOKUP(MONTH($B2182),'Farm Crops'!$B$18:$N$28,J$5,0)  - VLOOKUP(J$4,'Farm Crops'!$B$4:$G$13,6,0)/1000*0.65*$C2182)</f>
        <v>2117.386891495601</v>
      </c>
      <c r="K2182" s="67">
        <f xml:space="preserve">   MAX(0, HLOOKUP(MONTH($B2182),'Farm Crops'!$B$18:$N$28,K$5,0)  - VLOOKUP(K$4,'Farm Crops'!$B$4:$G$13,6,0)/1000*0.65*$C2182)</f>
        <v>495.2375190615835</v>
      </c>
      <c r="L2182" s="67">
        <f xml:space="preserve">   MAX(0, HLOOKUP(MONTH($B2182),'Farm Crops'!$B$18:$N$28,L$5,0)  - VLOOKUP(L$4,'Farm Crops'!$B$4:$G$13,6,0)/1000*0.65*$C2182)</f>
        <v>88.703507331378376</v>
      </c>
      <c r="M2182" s="67">
        <f xml:space="preserve">   MAX(0, HLOOKUP(MONTH($B2182),'Farm Crops'!$B$18:$N$28,M$5,0)  - VLOOKUP(M$4,'Farm Crops'!$B$4:$G$13,6,0)/1000*0.65*$C2182)</f>
        <v>632.67100293255123</v>
      </c>
    </row>
    <row r="2183" spans="2:13" x14ac:dyDescent="0.2">
      <c r="B2183" s="4">
        <v>42660</v>
      </c>
      <c r="C2183" s="67">
        <f>'Observed Data'!$E2182</f>
        <v>0</v>
      </c>
      <c r="D2183" s="67">
        <f xml:space="preserve">   MAX(0, HLOOKUP(MONTH($B2183),'Farm Crops'!$B$18:$N$28,D$5,0)  - VLOOKUP(D$4,'Farm Crops'!$B$4:$G$13,6,0)/1000*0.65*$C2183)</f>
        <v>1989.1844574780059</v>
      </c>
      <c r="E2183" s="67">
        <f xml:space="preserve">   MAX(0, HLOOKUP(MONTH($B2183),'Farm Crops'!$B$18:$N$28,E$5,0)  - VLOOKUP(E$4,'Farm Crops'!$B$4:$G$13,6,0)/1000*0.65*$C2183)</f>
        <v>1326.9812140762465</v>
      </c>
      <c r="F2183" s="67">
        <f xml:space="preserve">   MAX(0, HLOOKUP(MONTH($B2183),'Farm Crops'!$B$18:$N$28,F$5,0)  - VLOOKUP(F$4,'Farm Crops'!$B$4:$G$13,6,0)/1000*0.65*$C2183)</f>
        <v>1616.6617624633429</v>
      </c>
      <c r="G2183" s="67">
        <f xml:space="preserve">   MAX(0, HLOOKUP(MONTH($B2183),'Farm Crops'!$B$18:$N$28,G$5,0)  - VLOOKUP(G$4,'Farm Crops'!$B$4:$G$13,6,0)/1000*0.65*$C2183)</f>
        <v>405.64412903225809</v>
      </c>
      <c r="H2183" s="67">
        <f xml:space="preserve">   MAX(0, HLOOKUP(MONTH($B2183),'Farm Crops'!$B$18:$N$28,H$5,0)  - VLOOKUP(H$4,'Farm Crops'!$B$4:$G$13,6,0)/1000*0.65*$C2183)</f>
        <v>1392.0613020527862</v>
      </c>
      <c r="I2183" s="67">
        <f xml:space="preserve">   MAX(0, HLOOKUP(MONTH($B2183),'Farm Crops'!$B$18:$N$28,I$5,0)  - VLOOKUP(I$4,'Farm Crops'!$B$4:$G$13,6,0)/1000*0.65*$C2183)</f>
        <v>2121.0413431085044</v>
      </c>
      <c r="J2183" s="67">
        <f xml:space="preserve">   MAX(0, HLOOKUP(MONTH($B2183),'Farm Crops'!$B$18:$N$28,J$5,0)  - VLOOKUP(J$4,'Farm Crops'!$B$4:$G$13,6,0)/1000*0.65*$C2183)</f>
        <v>2117.386891495601</v>
      </c>
      <c r="K2183" s="67">
        <f xml:space="preserve">   MAX(0, HLOOKUP(MONTH($B2183),'Farm Crops'!$B$18:$N$28,K$5,0)  - VLOOKUP(K$4,'Farm Crops'!$B$4:$G$13,6,0)/1000*0.65*$C2183)</f>
        <v>495.2375190615835</v>
      </c>
      <c r="L2183" s="67">
        <f xml:space="preserve">   MAX(0, HLOOKUP(MONTH($B2183),'Farm Crops'!$B$18:$N$28,L$5,0)  - VLOOKUP(L$4,'Farm Crops'!$B$4:$G$13,6,0)/1000*0.65*$C2183)</f>
        <v>88.703507331378376</v>
      </c>
      <c r="M2183" s="67">
        <f xml:space="preserve">   MAX(0, HLOOKUP(MONTH($B2183),'Farm Crops'!$B$18:$N$28,M$5,0)  - VLOOKUP(M$4,'Farm Crops'!$B$4:$G$13,6,0)/1000*0.65*$C2183)</f>
        <v>632.67100293255123</v>
      </c>
    </row>
    <row r="2184" spans="2:13" x14ac:dyDescent="0.2">
      <c r="B2184" s="4">
        <v>42661</v>
      </c>
      <c r="C2184" s="67">
        <f>'Observed Data'!$E2183</f>
        <v>0</v>
      </c>
      <c r="D2184" s="67">
        <f xml:space="preserve">   MAX(0, HLOOKUP(MONTH($B2184),'Farm Crops'!$B$18:$N$28,D$5,0)  - VLOOKUP(D$4,'Farm Crops'!$B$4:$G$13,6,0)/1000*0.65*$C2184)</f>
        <v>1989.1844574780059</v>
      </c>
      <c r="E2184" s="67">
        <f xml:space="preserve">   MAX(0, HLOOKUP(MONTH($B2184),'Farm Crops'!$B$18:$N$28,E$5,0)  - VLOOKUP(E$4,'Farm Crops'!$B$4:$G$13,6,0)/1000*0.65*$C2184)</f>
        <v>1326.9812140762465</v>
      </c>
      <c r="F2184" s="67">
        <f xml:space="preserve">   MAX(0, HLOOKUP(MONTH($B2184),'Farm Crops'!$B$18:$N$28,F$5,0)  - VLOOKUP(F$4,'Farm Crops'!$B$4:$G$13,6,0)/1000*0.65*$C2184)</f>
        <v>1616.6617624633429</v>
      </c>
      <c r="G2184" s="67">
        <f xml:space="preserve">   MAX(0, HLOOKUP(MONTH($B2184),'Farm Crops'!$B$18:$N$28,G$5,0)  - VLOOKUP(G$4,'Farm Crops'!$B$4:$G$13,6,0)/1000*0.65*$C2184)</f>
        <v>405.64412903225809</v>
      </c>
      <c r="H2184" s="67">
        <f xml:space="preserve">   MAX(0, HLOOKUP(MONTH($B2184),'Farm Crops'!$B$18:$N$28,H$5,0)  - VLOOKUP(H$4,'Farm Crops'!$B$4:$G$13,6,0)/1000*0.65*$C2184)</f>
        <v>1392.0613020527862</v>
      </c>
      <c r="I2184" s="67">
        <f xml:space="preserve">   MAX(0, HLOOKUP(MONTH($B2184),'Farm Crops'!$B$18:$N$28,I$5,0)  - VLOOKUP(I$4,'Farm Crops'!$B$4:$G$13,6,0)/1000*0.65*$C2184)</f>
        <v>2121.0413431085044</v>
      </c>
      <c r="J2184" s="67">
        <f xml:space="preserve">   MAX(0, HLOOKUP(MONTH($B2184),'Farm Crops'!$B$18:$N$28,J$5,0)  - VLOOKUP(J$4,'Farm Crops'!$B$4:$G$13,6,0)/1000*0.65*$C2184)</f>
        <v>2117.386891495601</v>
      </c>
      <c r="K2184" s="67">
        <f xml:space="preserve">   MAX(0, HLOOKUP(MONTH($B2184),'Farm Crops'!$B$18:$N$28,K$5,0)  - VLOOKUP(K$4,'Farm Crops'!$B$4:$G$13,6,0)/1000*0.65*$C2184)</f>
        <v>495.2375190615835</v>
      </c>
      <c r="L2184" s="67">
        <f xml:space="preserve">   MAX(0, HLOOKUP(MONTH($B2184),'Farm Crops'!$B$18:$N$28,L$5,0)  - VLOOKUP(L$4,'Farm Crops'!$B$4:$G$13,6,0)/1000*0.65*$C2184)</f>
        <v>88.703507331378376</v>
      </c>
      <c r="M2184" s="67">
        <f xml:space="preserve">   MAX(0, HLOOKUP(MONTH($B2184),'Farm Crops'!$B$18:$N$28,M$5,0)  - VLOOKUP(M$4,'Farm Crops'!$B$4:$G$13,6,0)/1000*0.65*$C2184)</f>
        <v>632.67100293255123</v>
      </c>
    </row>
    <row r="2185" spans="2:13" x14ac:dyDescent="0.2">
      <c r="B2185" s="4">
        <v>42662</v>
      </c>
      <c r="C2185" s="67">
        <f>'Observed Data'!$E2184</f>
        <v>0</v>
      </c>
      <c r="D2185" s="67">
        <f xml:space="preserve">   MAX(0, HLOOKUP(MONTH($B2185),'Farm Crops'!$B$18:$N$28,D$5,0)  - VLOOKUP(D$4,'Farm Crops'!$B$4:$G$13,6,0)/1000*0.65*$C2185)</f>
        <v>1989.1844574780059</v>
      </c>
      <c r="E2185" s="67">
        <f xml:space="preserve">   MAX(0, HLOOKUP(MONTH($B2185),'Farm Crops'!$B$18:$N$28,E$5,0)  - VLOOKUP(E$4,'Farm Crops'!$B$4:$G$13,6,0)/1000*0.65*$C2185)</f>
        <v>1326.9812140762465</v>
      </c>
      <c r="F2185" s="67">
        <f xml:space="preserve">   MAX(0, HLOOKUP(MONTH($B2185),'Farm Crops'!$B$18:$N$28,F$5,0)  - VLOOKUP(F$4,'Farm Crops'!$B$4:$G$13,6,0)/1000*0.65*$C2185)</f>
        <v>1616.6617624633429</v>
      </c>
      <c r="G2185" s="67">
        <f xml:space="preserve">   MAX(0, HLOOKUP(MONTH($B2185),'Farm Crops'!$B$18:$N$28,G$5,0)  - VLOOKUP(G$4,'Farm Crops'!$B$4:$G$13,6,0)/1000*0.65*$C2185)</f>
        <v>405.64412903225809</v>
      </c>
      <c r="H2185" s="67">
        <f xml:space="preserve">   MAX(0, HLOOKUP(MONTH($B2185),'Farm Crops'!$B$18:$N$28,H$5,0)  - VLOOKUP(H$4,'Farm Crops'!$B$4:$G$13,6,0)/1000*0.65*$C2185)</f>
        <v>1392.0613020527862</v>
      </c>
      <c r="I2185" s="67">
        <f xml:space="preserve">   MAX(0, HLOOKUP(MONTH($B2185),'Farm Crops'!$B$18:$N$28,I$5,0)  - VLOOKUP(I$4,'Farm Crops'!$B$4:$G$13,6,0)/1000*0.65*$C2185)</f>
        <v>2121.0413431085044</v>
      </c>
      <c r="J2185" s="67">
        <f xml:space="preserve">   MAX(0, HLOOKUP(MONTH($B2185),'Farm Crops'!$B$18:$N$28,J$5,0)  - VLOOKUP(J$4,'Farm Crops'!$B$4:$G$13,6,0)/1000*0.65*$C2185)</f>
        <v>2117.386891495601</v>
      </c>
      <c r="K2185" s="67">
        <f xml:space="preserve">   MAX(0, HLOOKUP(MONTH($B2185),'Farm Crops'!$B$18:$N$28,K$5,0)  - VLOOKUP(K$4,'Farm Crops'!$B$4:$G$13,6,0)/1000*0.65*$C2185)</f>
        <v>495.2375190615835</v>
      </c>
      <c r="L2185" s="67">
        <f xml:space="preserve">   MAX(0, HLOOKUP(MONTH($B2185),'Farm Crops'!$B$18:$N$28,L$5,0)  - VLOOKUP(L$4,'Farm Crops'!$B$4:$G$13,6,0)/1000*0.65*$C2185)</f>
        <v>88.703507331378376</v>
      </c>
      <c r="M2185" s="67">
        <f xml:space="preserve">   MAX(0, HLOOKUP(MONTH($B2185),'Farm Crops'!$B$18:$N$28,M$5,0)  - VLOOKUP(M$4,'Farm Crops'!$B$4:$G$13,6,0)/1000*0.65*$C2185)</f>
        <v>632.67100293255123</v>
      </c>
    </row>
    <row r="2186" spans="2:13" x14ac:dyDescent="0.2">
      <c r="B2186" s="4">
        <v>42663</v>
      </c>
      <c r="C2186" s="67">
        <f>'Observed Data'!$E2185</f>
        <v>0</v>
      </c>
      <c r="D2186" s="67">
        <f xml:space="preserve">   MAX(0, HLOOKUP(MONTH($B2186),'Farm Crops'!$B$18:$N$28,D$5,0)  - VLOOKUP(D$4,'Farm Crops'!$B$4:$G$13,6,0)/1000*0.65*$C2186)</f>
        <v>1989.1844574780059</v>
      </c>
      <c r="E2186" s="67">
        <f xml:space="preserve">   MAX(0, HLOOKUP(MONTH($B2186),'Farm Crops'!$B$18:$N$28,E$5,0)  - VLOOKUP(E$4,'Farm Crops'!$B$4:$G$13,6,0)/1000*0.65*$C2186)</f>
        <v>1326.9812140762465</v>
      </c>
      <c r="F2186" s="67">
        <f xml:space="preserve">   MAX(0, HLOOKUP(MONTH($B2186),'Farm Crops'!$B$18:$N$28,F$5,0)  - VLOOKUP(F$4,'Farm Crops'!$B$4:$G$13,6,0)/1000*0.65*$C2186)</f>
        <v>1616.6617624633429</v>
      </c>
      <c r="G2186" s="67">
        <f xml:space="preserve">   MAX(0, HLOOKUP(MONTH($B2186),'Farm Crops'!$B$18:$N$28,G$5,0)  - VLOOKUP(G$4,'Farm Crops'!$B$4:$G$13,6,0)/1000*0.65*$C2186)</f>
        <v>405.64412903225809</v>
      </c>
      <c r="H2186" s="67">
        <f xml:space="preserve">   MAX(0, HLOOKUP(MONTH($B2186),'Farm Crops'!$B$18:$N$28,H$5,0)  - VLOOKUP(H$4,'Farm Crops'!$B$4:$G$13,6,0)/1000*0.65*$C2186)</f>
        <v>1392.0613020527862</v>
      </c>
      <c r="I2186" s="67">
        <f xml:space="preserve">   MAX(0, HLOOKUP(MONTH($B2186),'Farm Crops'!$B$18:$N$28,I$5,0)  - VLOOKUP(I$4,'Farm Crops'!$B$4:$G$13,6,0)/1000*0.65*$C2186)</f>
        <v>2121.0413431085044</v>
      </c>
      <c r="J2186" s="67">
        <f xml:space="preserve">   MAX(0, HLOOKUP(MONTH($B2186),'Farm Crops'!$B$18:$N$28,J$5,0)  - VLOOKUP(J$4,'Farm Crops'!$B$4:$G$13,6,0)/1000*0.65*$C2186)</f>
        <v>2117.386891495601</v>
      </c>
      <c r="K2186" s="67">
        <f xml:space="preserve">   MAX(0, HLOOKUP(MONTH($B2186),'Farm Crops'!$B$18:$N$28,K$5,0)  - VLOOKUP(K$4,'Farm Crops'!$B$4:$G$13,6,0)/1000*0.65*$C2186)</f>
        <v>495.2375190615835</v>
      </c>
      <c r="L2186" s="67">
        <f xml:space="preserve">   MAX(0, HLOOKUP(MONTH($B2186),'Farm Crops'!$B$18:$N$28,L$5,0)  - VLOOKUP(L$4,'Farm Crops'!$B$4:$G$13,6,0)/1000*0.65*$C2186)</f>
        <v>88.703507331378376</v>
      </c>
      <c r="M2186" s="67">
        <f xml:space="preserve">   MAX(0, HLOOKUP(MONTH($B2186),'Farm Crops'!$B$18:$N$28,M$5,0)  - VLOOKUP(M$4,'Farm Crops'!$B$4:$G$13,6,0)/1000*0.65*$C2186)</f>
        <v>632.67100293255123</v>
      </c>
    </row>
    <row r="2187" spans="2:13" x14ac:dyDescent="0.2">
      <c r="B2187" s="4">
        <v>42664</v>
      </c>
      <c r="C2187" s="67">
        <f>'Observed Data'!$E2186</f>
        <v>0</v>
      </c>
      <c r="D2187" s="67">
        <f xml:space="preserve">   MAX(0, HLOOKUP(MONTH($B2187),'Farm Crops'!$B$18:$N$28,D$5,0)  - VLOOKUP(D$4,'Farm Crops'!$B$4:$G$13,6,0)/1000*0.65*$C2187)</f>
        <v>1989.1844574780059</v>
      </c>
      <c r="E2187" s="67">
        <f xml:space="preserve">   MAX(0, HLOOKUP(MONTH($B2187),'Farm Crops'!$B$18:$N$28,E$5,0)  - VLOOKUP(E$4,'Farm Crops'!$B$4:$G$13,6,0)/1000*0.65*$C2187)</f>
        <v>1326.9812140762465</v>
      </c>
      <c r="F2187" s="67">
        <f xml:space="preserve">   MAX(0, HLOOKUP(MONTH($B2187),'Farm Crops'!$B$18:$N$28,F$5,0)  - VLOOKUP(F$4,'Farm Crops'!$B$4:$G$13,6,0)/1000*0.65*$C2187)</f>
        <v>1616.6617624633429</v>
      </c>
      <c r="G2187" s="67">
        <f xml:space="preserve">   MAX(0, HLOOKUP(MONTH($B2187),'Farm Crops'!$B$18:$N$28,G$5,0)  - VLOOKUP(G$4,'Farm Crops'!$B$4:$G$13,6,0)/1000*0.65*$C2187)</f>
        <v>405.64412903225809</v>
      </c>
      <c r="H2187" s="67">
        <f xml:space="preserve">   MAX(0, HLOOKUP(MONTH($B2187),'Farm Crops'!$B$18:$N$28,H$5,0)  - VLOOKUP(H$4,'Farm Crops'!$B$4:$G$13,6,0)/1000*0.65*$C2187)</f>
        <v>1392.0613020527862</v>
      </c>
      <c r="I2187" s="67">
        <f xml:space="preserve">   MAX(0, HLOOKUP(MONTH($B2187),'Farm Crops'!$B$18:$N$28,I$5,0)  - VLOOKUP(I$4,'Farm Crops'!$B$4:$G$13,6,0)/1000*0.65*$C2187)</f>
        <v>2121.0413431085044</v>
      </c>
      <c r="J2187" s="67">
        <f xml:space="preserve">   MAX(0, HLOOKUP(MONTH($B2187),'Farm Crops'!$B$18:$N$28,J$5,0)  - VLOOKUP(J$4,'Farm Crops'!$B$4:$G$13,6,0)/1000*0.65*$C2187)</f>
        <v>2117.386891495601</v>
      </c>
      <c r="K2187" s="67">
        <f xml:space="preserve">   MAX(0, HLOOKUP(MONTH($B2187),'Farm Crops'!$B$18:$N$28,K$5,0)  - VLOOKUP(K$4,'Farm Crops'!$B$4:$G$13,6,0)/1000*0.65*$C2187)</f>
        <v>495.2375190615835</v>
      </c>
      <c r="L2187" s="67">
        <f xml:space="preserve">   MAX(0, HLOOKUP(MONTH($B2187),'Farm Crops'!$B$18:$N$28,L$5,0)  - VLOOKUP(L$4,'Farm Crops'!$B$4:$G$13,6,0)/1000*0.65*$C2187)</f>
        <v>88.703507331378376</v>
      </c>
      <c r="M2187" s="67">
        <f xml:space="preserve">   MAX(0, HLOOKUP(MONTH($B2187),'Farm Crops'!$B$18:$N$28,M$5,0)  - VLOOKUP(M$4,'Farm Crops'!$B$4:$G$13,6,0)/1000*0.65*$C2187)</f>
        <v>632.67100293255123</v>
      </c>
    </row>
    <row r="2188" spans="2:13" x14ac:dyDescent="0.2">
      <c r="B2188" s="4">
        <v>42665</v>
      </c>
      <c r="C2188" s="67">
        <f>'Observed Data'!$E2187</f>
        <v>0</v>
      </c>
      <c r="D2188" s="67">
        <f xml:space="preserve">   MAX(0, HLOOKUP(MONTH($B2188),'Farm Crops'!$B$18:$N$28,D$5,0)  - VLOOKUP(D$4,'Farm Crops'!$B$4:$G$13,6,0)/1000*0.65*$C2188)</f>
        <v>1989.1844574780059</v>
      </c>
      <c r="E2188" s="67">
        <f xml:space="preserve">   MAX(0, HLOOKUP(MONTH($B2188),'Farm Crops'!$B$18:$N$28,E$5,0)  - VLOOKUP(E$4,'Farm Crops'!$B$4:$G$13,6,0)/1000*0.65*$C2188)</f>
        <v>1326.9812140762465</v>
      </c>
      <c r="F2188" s="67">
        <f xml:space="preserve">   MAX(0, HLOOKUP(MONTH($B2188),'Farm Crops'!$B$18:$N$28,F$5,0)  - VLOOKUP(F$4,'Farm Crops'!$B$4:$G$13,6,0)/1000*0.65*$C2188)</f>
        <v>1616.6617624633429</v>
      </c>
      <c r="G2188" s="67">
        <f xml:space="preserve">   MAX(0, HLOOKUP(MONTH($B2188),'Farm Crops'!$B$18:$N$28,G$5,0)  - VLOOKUP(G$4,'Farm Crops'!$B$4:$G$13,6,0)/1000*0.65*$C2188)</f>
        <v>405.64412903225809</v>
      </c>
      <c r="H2188" s="67">
        <f xml:space="preserve">   MAX(0, HLOOKUP(MONTH($B2188),'Farm Crops'!$B$18:$N$28,H$5,0)  - VLOOKUP(H$4,'Farm Crops'!$B$4:$G$13,6,0)/1000*0.65*$C2188)</f>
        <v>1392.0613020527862</v>
      </c>
      <c r="I2188" s="67">
        <f xml:space="preserve">   MAX(0, HLOOKUP(MONTH($B2188),'Farm Crops'!$B$18:$N$28,I$5,0)  - VLOOKUP(I$4,'Farm Crops'!$B$4:$G$13,6,0)/1000*0.65*$C2188)</f>
        <v>2121.0413431085044</v>
      </c>
      <c r="J2188" s="67">
        <f xml:space="preserve">   MAX(0, HLOOKUP(MONTH($B2188),'Farm Crops'!$B$18:$N$28,J$5,0)  - VLOOKUP(J$4,'Farm Crops'!$B$4:$G$13,6,0)/1000*0.65*$C2188)</f>
        <v>2117.386891495601</v>
      </c>
      <c r="K2188" s="67">
        <f xml:space="preserve">   MAX(0, HLOOKUP(MONTH($B2188),'Farm Crops'!$B$18:$N$28,K$5,0)  - VLOOKUP(K$4,'Farm Crops'!$B$4:$G$13,6,0)/1000*0.65*$C2188)</f>
        <v>495.2375190615835</v>
      </c>
      <c r="L2188" s="67">
        <f xml:space="preserve">   MAX(0, HLOOKUP(MONTH($B2188),'Farm Crops'!$B$18:$N$28,L$5,0)  - VLOOKUP(L$4,'Farm Crops'!$B$4:$G$13,6,0)/1000*0.65*$C2188)</f>
        <v>88.703507331378376</v>
      </c>
      <c r="M2188" s="67">
        <f xml:space="preserve">   MAX(0, HLOOKUP(MONTH($B2188),'Farm Crops'!$B$18:$N$28,M$5,0)  - VLOOKUP(M$4,'Farm Crops'!$B$4:$G$13,6,0)/1000*0.65*$C2188)</f>
        <v>632.67100293255123</v>
      </c>
    </row>
    <row r="2189" spans="2:13" x14ac:dyDescent="0.2">
      <c r="B2189" s="4">
        <v>42666</v>
      </c>
      <c r="C2189" s="67">
        <f>'Observed Data'!$E2188</f>
        <v>0</v>
      </c>
      <c r="D2189" s="67">
        <f xml:space="preserve">   MAX(0, HLOOKUP(MONTH($B2189),'Farm Crops'!$B$18:$N$28,D$5,0)  - VLOOKUP(D$4,'Farm Crops'!$B$4:$G$13,6,0)/1000*0.65*$C2189)</f>
        <v>1989.1844574780059</v>
      </c>
      <c r="E2189" s="67">
        <f xml:space="preserve">   MAX(0, HLOOKUP(MONTH($B2189),'Farm Crops'!$B$18:$N$28,E$5,0)  - VLOOKUP(E$4,'Farm Crops'!$B$4:$G$13,6,0)/1000*0.65*$C2189)</f>
        <v>1326.9812140762465</v>
      </c>
      <c r="F2189" s="67">
        <f xml:space="preserve">   MAX(0, HLOOKUP(MONTH($B2189),'Farm Crops'!$B$18:$N$28,F$5,0)  - VLOOKUP(F$4,'Farm Crops'!$B$4:$G$13,6,0)/1000*0.65*$C2189)</f>
        <v>1616.6617624633429</v>
      </c>
      <c r="G2189" s="67">
        <f xml:space="preserve">   MAX(0, HLOOKUP(MONTH($B2189),'Farm Crops'!$B$18:$N$28,G$5,0)  - VLOOKUP(G$4,'Farm Crops'!$B$4:$G$13,6,0)/1000*0.65*$C2189)</f>
        <v>405.64412903225809</v>
      </c>
      <c r="H2189" s="67">
        <f xml:space="preserve">   MAX(0, HLOOKUP(MONTH($B2189),'Farm Crops'!$B$18:$N$28,H$5,0)  - VLOOKUP(H$4,'Farm Crops'!$B$4:$G$13,6,0)/1000*0.65*$C2189)</f>
        <v>1392.0613020527862</v>
      </c>
      <c r="I2189" s="67">
        <f xml:space="preserve">   MAX(0, HLOOKUP(MONTH($B2189),'Farm Crops'!$B$18:$N$28,I$5,0)  - VLOOKUP(I$4,'Farm Crops'!$B$4:$G$13,6,0)/1000*0.65*$C2189)</f>
        <v>2121.0413431085044</v>
      </c>
      <c r="J2189" s="67">
        <f xml:space="preserve">   MAX(0, HLOOKUP(MONTH($B2189),'Farm Crops'!$B$18:$N$28,J$5,0)  - VLOOKUP(J$4,'Farm Crops'!$B$4:$G$13,6,0)/1000*0.65*$C2189)</f>
        <v>2117.386891495601</v>
      </c>
      <c r="K2189" s="67">
        <f xml:space="preserve">   MAX(0, HLOOKUP(MONTH($B2189),'Farm Crops'!$B$18:$N$28,K$5,0)  - VLOOKUP(K$4,'Farm Crops'!$B$4:$G$13,6,0)/1000*0.65*$C2189)</f>
        <v>495.2375190615835</v>
      </c>
      <c r="L2189" s="67">
        <f xml:space="preserve">   MAX(0, HLOOKUP(MONTH($B2189),'Farm Crops'!$B$18:$N$28,L$5,0)  - VLOOKUP(L$4,'Farm Crops'!$B$4:$G$13,6,0)/1000*0.65*$C2189)</f>
        <v>88.703507331378376</v>
      </c>
      <c r="M2189" s="67">
        <f xml:space="preserve">   MAX(0, HLOOKUP(MONTH($B2189),'Farm Crops'!$B$18:$N$28,M$5,0)  - VLOOKUP(M$4,'Farm Crops'!$B$4:$G$13,6,0)/1000*0.65*$C2189)</f>
        <v>632.67100293255123</v>
      </c>
    </row>
    <row r="2190" spans="2:13" x14ac:dyDescent="0.2">
      <c r="B2190" s="4">
        <v>42667</v>
      </c>
      <c r="C2190" s="67">
        <f>'Observed Data'!$E2189</f>
        <v>0</v>
      </c>
      <c r="D2190" s="67">
        <f xml:space="preserve">   MAX(0, HLOOKUP(MONTH($B2190),'Farm Crops'!$B$18:$N$28,D$5,0)  - VLOOKUP(D$4,'Farm Crops'!$B$4:$G$13,6,0)/1000*0.65*$C2190)</f>
        <v>1989.1844574780059</v>
      </c>
      <c r="E2190" s="67">
        <f xml:space="preserve">   MAX(0, HLOOKUP(MONTH($B2190),'Farm Crops'!$B$18:$N$28,E$5,0)  - VLOOKUP(E$4,'Farm Crops'!$B$4:$G$13,6,0)/1000*0.65*$C2190)</f>
        <v>1326.9812140762465</v>
      </c>
      <c r="F2190" s="67">
        <f xml:space="preserve">   MAX(0, HLOOKUP(MONTH($B2190),'Farm Crops'!$B$18:$N$28,F$5,0)  - VLOOKUP(F$4,'Farm Crops'!$B$4:$G$13,6,0)/1000*0.65*$C2190)</f>
        <v>1616.6617624633429</v>
      </c>
      <c r="G2190" s="67">
        <f xml:space="preserve">   MAX(0, HLOOKUP(MONTH($B2190),'Farm Crops'!$B$18:$N$28,G$5,0)  - VLOOKUP(G$4,'Farm Crops'!$B$4:$G$13,6,0)/1000*0.65*$C2190)</f>
        <v>405.64412903225809</v>
      </c>
      <c r="H2190" s="67">
        <f xml:space="preserve">   MAX(0, HLOOKUP(MONTH($B2190),'Farm Crops'!$B$18:$N$28,H$5,0)  - VLOOKUP(H$4,'Farm Crops'!$B$4:$G$13,6,0)/1000*0.65*$C2190)</f>
        <v>1392.0613020527862</v>
      </c>
      <c r="I2190" s="67">
        <f xml:space="preserve">   MAX(0, HLOOKUP(MONTH($B2190),'Farm Crops'!$B$18:$N$28,I$5,0)  - VLOOKUP(I$4,'Farm Crops'!$B$4:$G$13,6,0)/1000*0.65*$C2190)</f>
        <v>2121.0413431085044</v>
      </c>
      <c r="J2190" s="67">
        <f xml:space="preserve">   MAX(0, HLOOKUP(MONTH($B2190),'Farm Crops'!$B$18:$N$28,J$5,0)  - VLOOKUP(J$4,'Farm Crops'!$B$4:$G$13,6,0)/1000*0.65*$C2190)</f>
        <v>2117.386891495601</v>
      </c>
      <c r="K2190" s="67">
        <f xml:space="preserve">   MAX(0, HLOOKUP(MONTH($B2190),'Farm Crops'!$B$18:$N$28,K$5,0)  - VLOOKUP(K$4,'Farm Crops'!$B$4:$G$13,6,0)/1000*0.65*$C2190)</f>
        <v>495.2375190615835</v>
      </c>
      <c r="L2190" s="67">
        <f xml:space="preserve">   MAX(0, HLOOKUP(MONTH($B2190),'Farm Crops'!$B$18:$N$28,L$5,0)  - VLOOKUP(L$4,'Farm Crops'!$B$4:$G$13,6,0)/1000*0.65*$C2190)</f>
        <v>88.703507331378376</v>
      </c>
      <c r="M2190" s="67">
        <f xml:space="preserve">   MAX(0, HLOOKUP(MONTH($B2190),'Farm Crops'!$B$18:$N$28,M$5,0)  - VLOOKUP(M$4,'Farm Crops'!$B$4:$G$13,6,0)/1000*0.65*$C2190)</f>
        <v>632.67100293255123</v>
      </c>
    </row>
    <row r="2191" spans="2:13" x14ac:dyDescent="0.2">
      <c r="B2191" s="4">
        <v>42668</v>
      </c>
      <c r="C2191" s="67">
        <f>'Observed Data'!$E2190</f>
        <v>0</v>
      </c>
      <c r="D2191" s="67">
        <f xml:space="preserve">   MAX(0, HLOOKUP(MONTH($B2191),'Farm Crops'!$B$18:$N$28,D$5,0)  - VLOOKUP(D$4,'Farm Crops'!$B$4:$G$13,6,0)/1000*0.65*$C2191)</f>
        <v>1989.1844574780059</v>
      </c>
      <c r="E2191" s="67">
        <f xml:space="preserve">   MAX(0, HLOOKUP(MONTH($B2191),'Farm Crops'!$B$18:$N$28,E$5,0)  - VLOOKUP(E$4,'Farm Crops'!$B$4:$G$13,6,0)/1000*0.65*$C2191)</f>
        <v>1326.9812140762465</v>
      </c>
      <c r="F2191" s="67">
        <f xml:space="preserve">   MAX(0, HLOOKUP(MONTH($B2191),'Farm Crops'!$B$18:$N$28,F$5,0)  - VLOOKUP(F$4,'Farm Crops'!$B$4:$G$13,6,0)/1000*0.65*$C2191)</f>
        <v>1616.6617624633429</v>
      </c>
      <c r="G2191" s="67">
        <f xml:space="preserve">   MAX(0, HLOOKUP(MONTH($B2191),'Farm Crops'!$B$18:$N$28,G$5,0)  - VLOOKUP(G$4,'Farm Crops'!$B$4:$G$13,6,0)/1000*0.65*$C2191)</f>
        <v>405.64412903225809</v>
      </c>
      <c r="H2191" s="67">
        <f xml:space="preserve">   MAX(0, HLOOKUP(MONTH($B2191),'Farm Crops'!$B$18:$N$28,H$5,0)  - VLOOKUP(H$4,'Farm Crops'!$B$4:$G$13,6,0)/1000*0.65*$C2191)</f>
        <v>1392.0613020527862</v>
      </c>
      <c r="I2191" s="67">
        <f xml:space="preserve">   MAX(0, HLOOKUP(MONTH($B2191),'Farm Crops'!$B$18:$N$28,I$5,0)  - VLOOKUP(I$4,'Farm Crops'!$B$4:$G$13,6,0)/1000*0.65*$C2191)</f>
        <v>2121.0413431085044</v>
      </c>
      <c r="J2191" s="67">
        <f xml:space="preserve">   MAX(0, HLOOKUP(MONTH($B2191),'Farm Crops'!$B$18:$N$28,J$5,0)  - VLOOKUP(J$4,'Farm Crops'!$B$4:$G$13,6,0)/1000*0.65*$C2191)</f>
        <v>2117.386891495601</v>
      </c>
      <c r="K2191" s="67">
        <f xml:space="preserve">   MAX(0, HLOOKUP(MONTH($B2191),'Farm Crops'!$B$18:$N$28,K$5,0)  - VLOOKUP(K$4,'Farm Crops'!$B$4:$G$13,6,0)/1000*0.65*$C2191)</f>
        <v>495.2375190615835</v>
      </c>
      <c r="L2191" s="67">
        <f xml:space="preserve">   MAX(0, HLOOKUP(MONTH($B2191),'Farm Crops'!$B$18:$N$28,L$5,0)  - VLOOKUP(L$4,'Farm Crops'!$B$4:$G$13,6,0)/1000*0.65*$C2191)</f>
        <v>88.703507331378376</v>
      </c>
      <c r="M2191" s="67">
        <f xml:space="preserve">   MAX(0, HLOOKUP(MONTH($B2191),'Farm Crops'!$B$18:$N$28,M$5,0)  - VLOOKUP(M$4,'Farm Crops'!$B$4:$G$13,6,0)/1000*0.65*$C2191)</f>
        <v>632.67100293255123</v>
      </c>
    </row>
    <row r="2192" spans="2:13" x14ac:dyDescent="0.2">
      <c r="B2192" s="4">
        <v>42669</v>
      </c>
      <c r="C2192" s="67">
        <f>'Observed Data'!$E2191</f>
        <v>0</v>
      </c>
      <c r="D2192" s="67">
        <f xml:space="preserve">   MAX(0, HLOOKUP(MONTH($B2192),'Farm Crops'!$B$18:$N$28,D$5,0)  - VLOOKUP(D$4,'Farm Crops'!$B$4:$G$13,6,0)/1000*0.65*$C2192)</f>
        <v>1989.1844574780059</v>
      </c>
      <c r="E2192" s="67">
        <f xml:space="preserve">   MAX(0, HLOOKUP(MONTH($B2192),'Farm Crops'!$B$18:$N$28,E$5,0)  - VLOOKUP(E$4,'Farm Crops'!$B$4:$G$13,6,0)/1000*0.65*$C2192)</f>
        <v>1326.9812140762465</v>
      </c>
      <c r="F2192" s="67">
        <f xml:space="preserve">   MAX(0, HLOOKUP(MONTH($B2192),'Farm Crops'!$B$18:$N$28,F$5,0)  - VLOOKUP(F$4,'Farm Crops'!$B$4:$G$13,6,0)/1000*0.65*$C2192)</f>
        <v>1616.6617624633429</v>
      </c>
      <c r="G2192" s="67">
        <f xml:space="preserve">   MAX(0, HLOOKUP(MONTH($B2192),'Farm Crops'!$B$18:$N$28,G$5,0)  - VLOOKUP(G$4,'Farm Crops'!$B$4:$G$13,6,0)/1000*0.65*$C2192)</f>
        <v>405.64412903225809</v>
      </c>
      <c r="H2192" s="67">
        <f xml:space="preserve">   MAX(0, HLOOKUP(MONTH($B2192),'Farm Crops'!$B$18:$N$28,H$5,0)  - VLOOKUP(H$4,'Farm Crops'!$B$4:$G$13,6,0)/1000*0.65*$C2192)</f>
        <v>1392.0613020527862</v>
      </c>
      <c r="I2192" s="67">
        <f xml:space="preserve">   MAX(0, HLOOKUP(MONTH($B2192),'Farm Crops'!$B$18:$N$28,I$5,0)  - VLOOKUP(I$4,'Farm Crops'!$B$4:$G$13,6,0)/1000*0.65*$C2192)</f>
        <v>2121.0413431085044</v>
      </c>
      <c r="J2192" s="67">
        <f xml:space="preserve">   MAX(0, HLOOKUP(MONTH($B2192),'Farm Crops'!$B$18:$N$28,J$5,0)  - VLOOKUP(J$4,'Farm Crops'!$B$4:$G$13,6,0)/1000*0.65*$C2192)</f>
        <v>2117.386891495601</v>
      </c>
      <c r="K2192" s="67">
        <f xml:space="preserve">   MAX(0, HLOOKUP(MONTH($B2192),'Farm Crops'!$B$18:$N$28,K$5,0)  - VLOOKUP(K$4,'Farm Crops'!$B$4:$G$13,6,0)/1000*0.65*$C2192)</f>
        <v>495.2375190615835</v>
      </c>
      <c r="L2192" s="67">
        <f xml:space="preserve">   MAX(0, HLOOKUP(MONTH($B2192),'Farm Crops'!$B$18:$N$28,L$5,0)  - VLOOKUP(L$4,'Farm Crops'!$B$4:$G$13,6,0)/1000*0.65*$C2192)</f>
        <v>88.703507331378376</v>
      </c>
      <c r="M2192" s="67">
        <f xml:space="preserve">   MAX(0, HLOOKUP(MONTH($B2192),'Farm Crops'!$B$18:$N$28,M$5,0)  - VLOOKUP(M$4,'Farm Crops'!$B$4:$G$13,6,0)/1000*0.65*$C2192)</f>
        <v>632.67100293255123</v>
      </c>
    </row>
    <row r="2193" spans="2:13" x14ac:dyDescent="0.2">
      <c r="B2193" s="4">
        <v>42670</v>
      </c>
      <c r="C2193" s="67">
        <f>'Observed Data'!$E2192</f>
        <v>0</v>
      </c>
      <c r="D2193" s="67">
        <f xml:space="preserve">   MAX(0, HLOOKUP(MONTH($B2193),'Farm Crops'!$B$18:$N$28,D$5,0)  - VLOOKUP(D$4,'Farm Crops'!$B$4:$G$13,6,0)/1000*0.65*$C2193)</f>
        <v>1989.1844574780059</v>
      </c>
      <c r="E2193" s="67">
        <f xml:space="preserve">   MAX(0, HLOOKUP(MONTH($B2193),'Farm Crops'!$B$18:$N$28,E$5,0)  - VLOOKUP(E$4,'Farm Crops'!$B$4:$G$13,6,0)/1000*0.65*$C2193)</f>
        <v>1326.9812140762465</v>
      </c>
      <c r="F2193" s="67">
        <f xml:space="preserve">   MAX(0, HLOOKUP(MONTH($B2193),'Farm Crops'!$B$18:$N$28,F$5,0)  - VLOOKUP(F$4,'Farm Crops'!$B$4:$G$13,6,0)/1000*0.65*$C2193)</f>
        <v>1616.6617624633429</v>
      </c>
      <c r="G2193" s="67">
        <f xml:space="preserve">   MAX(0, HLOOKUP(MONTH($B2193),'Farm Crops'!$B$18:$N$28,G$5,0)  - VLOOKUP(G$4,'Farm Crops'!$B$4:$G$13,6,0)/1000*0.65*$C2193)</f>
        <v>405.64412903225809</v>
      </c>
      <c r="H2193" s="67">
        <f xml:space="preserve">   MAX(0, HLOOKUP(MONTH($B2193),'Farm Crops'!$B$18:$N$28,H$5,0)  - VLOOKUP(H$4,'Farm Crops'!$B$4:$G$13,6,0)/1000*0.65*$C2193)</f>
        <v>1392.0613020527862</v>
      </c>
      <c r="I2193" s="67">
        <f xml:space="preserve">   MAX(0, HLOOKUP(MONTH($B2193),'Farm Crops'!$B$18:$N$28,I$5,0)  - VLOOKUP(I$4,'Farm Crops'!$B$4:$G$13,6,0)/1000*0.65*$C2193)</f>
        <v>2121.0413431085044</v>
      </c>
      <c r="J2193" s="67">
        <f xml:space="preserve">   MAX(0, HLOOKUP(MONTH($B2193),'Farm Crops'!$B$18:$N$28,J$5,0)  - VLOOKUP(J$4,'Farm Crops'!$B$4:$G$13,6,0)/1000*0.65*$C2193)</f>
        <v>2117.386891495601</v>
      </c>
      <c r="K2193" s="67">
        <f xml:space="preserve">   MAX(0, HLOOKUP(MONTH($B2193),'Farm Crops'!$B$18:$N$28,K$5,0)  - VLOOKUP(K$4,'Farm Crops'!$B$4:$G$13,6,0)/1000*0.65*$C2193)</f>
        <v>495.2375190615835</v>
      </c>
      <c r="L2193" s="67">
        <f xml:space="preserve">   MAX(0, HLOOKUP(MONTH($B2193),'Farm Crops'!$B$18:$N$28,L$5,0)  - VLOOKUP(L$4,'Farm Crops'!$B$4:$G$13,6,0)/1000*0.65*$C2193)</f>
        <v>88.703507331378376</v>
      </c>
      <c r="M2193" s="67">
        <f xml:space="preserve">   MAX(0, HLOOKUP(MONTH($B2193),'Farm Crops'!$B$18:$N$28,M$5,0)  - VLOOKUP(M$4,'Farm Crops'!$B$4:$G$13,6,0)/1000*0.65*$C2193)</f>
        <v>632.67100293255123</v>
      </c>
    </row>
    <row r="2194" spans="2:13" x14ac:dyDescent="0.2">
      <c r="B2194" s="4">
        <v>42671</v>
      </c>
      <c r="C2194" s="67">
        <f>'Observed Data'!$E2193</f>
        <v>0</v>
      </c>
      <c r="D2194" s="67">
        <f xml:space="preserve">   MAX(0, HLOOKUP(MONTH($B2194),'Farm Crops'!$B$18:$N$28,D$5,0)  - VLOOKUP(D$4,'Farm Crops'!$B$4:$G$13,6,0)/1000*0.65*$C2194)</f>
        <v>1989.1844574780059</v>
      </c>
      <c r="E2194" s="67">
        <f xml:space="preserve">   MAX(0, HLOOKUP(MONTH($B2194),'Farm Crops'!$B$18:$N$28,E$5,0)  - VLOOKUP(E$4,'Farm Crops'!$B$4:$G$13,6,0)/1000*0.65*$C2194)</f>
        <v>1326.9812140762465</v>
      </c>
      <c r="F2194" s="67">
        <f xml:space="preserve">   MAX(0, HLOOKUP(MONTH($B2194),'Farm Crops'!$B$18:$N$28,F$5,0)  - VLOOKUP(F$4,'Farm Crops'!$B$4:$G$13,6,0)/1000*0.65*$C2194)</f>
        <v>1616.6617624633429</v>
      </c>
      <c r="G2194" s="67">
        <f xml:space="preserve">   MAX(0, HLOOKUP(MONTH($B2194),'Farm Crops'!$B$18:$N$28,G$5,0)  - VLOOKUP(G$4,'Farm Crops'!$B$4:$G$13,6,0)/1000*0.65*$C2194)</f>
        <v>405.64412903225809</v>
      </c>
      <c r="H2194" s="67">
        <f xml:space="preserve">   MAX(0, HLOOKUP(MONTH($B2194),'Farm Crops'!$B$18:$N$28,H$5,0)  - VLOOKUP(H$4,'Farm Crops'!$B$4:$G$13,6,0)/1000*0.65*$C2194)</f>
        <v>1392.0613020527862</v>
      </c>
      <c r="I2194" s="67">
        <f xml:space="preserve">   MAX(0, HLOOKUP(MONTH($B2194),'Farm Crops'!$B$18:$N$28,I$5,0)  - VLOOKUP(I$4,'Farm Crops'!$B$4:$G$13,6,0)/1000*0.65*$C2194)</f>
        <v>2121.0413431085044</v>
      </c>
      <c r="J2194" s="67">
        <f xml:space="preserve">   MAX(0, HLOOKUP(MONTH($B2194),'Farm Crops'!$B$18:$N$28,J$5,0)  - VLOOKUP(J$4,'Farm Crops'!$B$4:$G$13,6,0)/1000*0.65*$C2194)</f>
        <v>2117.386891495601</v>
      </c>
      <c r="K2194" s="67">
        <f xml:space="preserve">   MAX(0, HLOOKUP(MONTH($B2194),'Farm Crops'!$B$18:$N$28,K$5,0)  - VLOOKUP(K$4,'Farm Crops'!$B$4:$G$13,6,0)/1000*0.65*$C2194)</f>
        <v>495.2375190615835</v>
      </c>
      <c r="L2194" s="67">
        <f xml:space="preserve">   MAX(0, HLOOKUP(MONTH($B2194),'Farm Crops'!$B$18:$N$28,L$5,0)  - VLOOKUP(L$4,'Farm Crops'!$B$4:$G$13,6,0)/1000*0.65*$C2194)</f>
        <v>88.703507331378376</v>
      </c>
      <c r="M2194" s="67">
        <f xml:space="preserve">   MAX(0, HLOOKUP(MONTH($B2194),'Farm Crops'!$B$18:$N$28,M$5,0)  - VLOOKUP(M$4,'Farm Crops'!$B$4:$G$13,6,0)/1000*0.65*$C2194)</f>
        <v>632.67100293255123</v>
      </c>
    </row>
    <row r="2195" spans="2:13" x14ac:dyDescent="0.2">
      <c r="B2195" s="4">
        <v>42672</v>
      </c>
      <c r="C2195" s="67">
        <f>'Observed Data'!$E2194</f>
        <v>0</v>
      </c>
      <c r="D2195" s="67">
        <f xml:space="preserve">   MAX(0, HLOOKUP(MONTH($B2195),'Farm Crops'!$B$18:$N$28,D$5,0)  - VLOOKUP(D$4,'Farm Crops'!$B$4:$G$13,6,0)/1000*0.65*$C2195)</f>
        <v>1989.1844574780059</v>
      </c>
      <c r="E2195" s="67">
        <f xml:space="preserve">   MAX(0, HLOOKUP(MONTH($B2195),'Farm Crops'!$B$18:$N$28,E$5,0)  - VLOOKUP(E$4,'Farm Crops'!$B$4:$G$13,6,0)/1000*0.65*$C2195)</f>
        <v>1326.9812140762465</v>
      </c>
      <c r="F2195" s="67">
        <f xml:space="preserve">   MAX(0, HLOOKUP(MONTH($B2195),'Farm Crops'!$B$18:$N$28,F$5,0)  - VLOOKUP(F$4,'Farm Crops'!$B$4:$G$13,6,0)/1000*0.65*$C2195)</f>
        <v>1616.6617624633429</v>
      </c>
      <c r="G2195" s="67">
        <f xml:space="preserve">   MAX(0, HLOOKUP(MONTH($B2195),'Farm Crops'!$B$18:$N$28,G$5,0)  - VLOOKUP(G$4,'Farm Crops'!$B$4:$G$13,6,0)/1000*0.65*$C2195)</f>
        <v>405.64412903225809</v>
      </c>
      <c r="H2195" s="67">
        <f xml:space="preserve">   MAX(0, HLOOKUP(MONTH($B2195),'Farm Crops'!$B$18:$N$28,H$5,0)  - VLOOKUP(H$4,'Farm Crops'!$B$4:$G$13,6,0)/1000*0.65*$C2195)</f>
        <v>1392.0613020527862</v>
      </c>
      <c r="I2195" s="67">
        <f xml:space="preserve">   MAX(0, HLOOKUP(MONTH($B2195),'Farm Crops'!$B$18:$N$28,I$5,0)  - VLOOKUP(I$4,'Farm Crops'!$B$4:$G$13,6,0)/1000*0.65*$C2195)</f>
        <v>2121.0413431085044</v>
      </c>
      <c r="J2195" s="67">
        <f xml:space="preserve">   MAX(0, HLOOKUP(MONTH($B2195),'Farm Crops'!$B$18:$N$28,J$5,0)  - VLOOKUP(J$4,'Farm Crops'!$B$4:$G$13,6,0)/1000*0.65*$C2195)</f>
        <v>2117.386891495601</v>
      </c>
      <c r="K2195" s="67">
        <f xml:space="preserve">   MAX(0, HLOOKUP(MONTH($B2195),'Farm Crops'!$B$18:$N$28,K$5,0)  - VLOOKUP(K$4,'Farm Crops'!$B$4:$G$13,6,0)/1000*0.65*$C2195)</f>
        <v>495.2375190615835</v>
      </c>
      <c r="L2195" s="67">
        <f xml:space="preserve">   MAX(0, HLOOKUP(MONTH($B2195),'Farm Crops'!$B$18:$N$28,L$5,0)  - VLOOKUP(L$4,'Farm Crops'!$B$4:$G$13,6,0)/1000*0.65*$C2195)</f>
        <v>88.703507331378376</v>
      </c>
      <c r="M2195" s="67">
        <f xml:space="preserve">   MAX(0, HLOOKUP(MONTH($B2195),'Farm Crops'!$B$18:$N$28,M$5,0)  - VLOOKUP(M$4,'Farm Crops'!$B$4:$G$13,6,0)/1000*0.65*$C2195)</f>
        <v>632.67100293255123</v>
      </c>
    </row>
    <row r="2196" spans="2:13" x14ac:dyDescent="0.2">
      <c r="B2196" s="4">
        <v>42673</v>
      </c>
      <c r="C2196" s="67">
        <f>'Observed Data'!$E2195</f>
        <v>0</v>
      </c>
      <c r="D2196" s="67">
        <f xml:space="preserve">   MAX(0, HLOOKUP(MONTH($B2196),'Farm Crops'!$B$18:$N$28,D$5,0)  - VLOOKUP(D$4,'Farm Crops'!$B$4:$G$13,6,0)/1000*0.65*$C2196)</f>
        <v>1989.1844574780059</v>
      </c>
      <c r="E2196" s="67">
        <f xml:space="preserve">   MAX(0, HLOOKUP(MONTH($B2196),'Farm Crops'!$B$18:$N$28,E$5,0)  - VLOOKUP(E$4,'Farm Crops'!$B$4:$G$13,6,0)/1000*0.65*$C2196)</f>
        <v>1326.9812140762465</v>
      </c>
      <c r="F2196" s="67">
        <f xml:space="preserve">   MAX(0, HLOOKUP(MONTH($B2196),'Farm Crops'!$B$18:$N$28,F$5,0)  - VLOOKUP(F$4,'Farm Crops'!$B$4:$G$13,6,0)/1000*0.65*$C2196)</f>
        <v>1616.6617624633429</v>
      </c>
      <c r="G2196" s="67">
        <f xml:space="preserve">   MAX(0, HLOOKUP(MONTH($B2196),'Farm Crops'!$B$18:$N$28,G$5,0)  - VLOOKUP(G$4,'Farm Crops'!$B$4:$G$13,6,0)/1000*0.65*$C2196)</f>
        <v>405.64412903225809</v>
      </c>
      <c r="H2196" s="67">
        <f xml:space="preserve">   MAX(0, HLOOKUP(MONTH($B2196),'Farm Crops'!$B$18:$N$28,H$5,0)  - VLOOKUP(H$4,'Farm Crops'!$B$4:$G$13,6,0)/1000*0.65*$C2196)</f>
        <v>1392.0613020527862</v>
      </c>
      <c r="I2196" s="67">
        <f xml:space="preserve">   MAX(0, HLOOKUP(MONTH($B2196),'Farm Crops'!$B$18:$N$28,I$5,0)  - VLOOKUP(I$4,'Farm Crops'!$B$4:$G$13,6,0)/1000*0.65*$C2196)</f>
        <v>2121.0413431085044</v>
      </c>
      <c r="J2196" s="67">
        <f xml:space="preserve">   MAX(0, HLOOKUP(MONTH($B2196),'Farm Crops'!$B$18:$N$28,J$5,0)  - VLOOKUP(J$4,'Farm Crops'!$B$4:$G$13,6,0)/1000*0.65*$C2196)</f>
        <v>2117.386891495601</v>
      </c>
      <c r="K2196" s="67">
        <f xml:space="preserve">   MAX(0, HLOOKUP(MONTH($B2196),'Farm Crops'!$B$18:$N$28,K$5,0)  - VLOOKUP(K$4,'Farm Crops'!$B$4:$G$13,6,0)/1000*0.65*$C2196)</f>
        <v>495.2375190615835</v>
      </c>
      <c r="L2196" s="67">
        <f xml:space="preserve">   MAX(0, HLOOKUP(MONTH($B2196),'Farm Crops'!$B$18:$N$28,L$5,0)  - VLOOKUP(L$4,'Farm Crops'!$B$4:$G$13,6,0)/1000*0.65*$C2196)</f>
        <v>88.703507331378376</v>
      </c>
      <c r="M2196" s="67">
        <f xml:space="preserve">   MAX(0, HLOOKUP(MONTH($B2196),'Farm Crops'!$B$18:$N$28,M$5,0)  - VLOOKUP(M$4,'Farm Crops'!$B$4:$G$13,6,0)/1000*0.65*$C2196)</f>
        <v>632.67100293255123</v>
      </c>
    </row>
    <row r="2197" spans="2:13" x14ac:dyDescent="0.2">
      <c r="B2197" s="4">
        <v>42674</v>
      </c>
      <c r="C2197" s="67">
        <f>'Observed Data'!$E2196</f>
        <v>0</v>
      </c>
      <c r="D2197" s="67">
        <f xml:space="preserve">   MAX(0, HLOOKUP(MONTH($B2197),'Farm Crops'!$B$18:$N$28,D$5,0)  - VLOOKUP(D$4,'Farm Crops'!$B$4:$G$13,6,0)/1000*0.65*$C2197)</f>
        <v>1989.1844574780059</v>
      </c>
      <c r="E2197" s="67">
        <f xml:space="preserve">   MAX(0, HLOOKUP(MONTH($B2197),'Farm Crops'!$B$18:$N$28,E$5,0)  - VLOOKUP(E$4,'Farm Crops'!$B$4:$G$13,6,0)/1000*0.65*$C2197)</f>
        <v>1326.9812140762465</v>
      </c>
      <c r="F2197" s="67">
        <f xml:space="preserve">   MAX(0, HLOOKUP(MONTH($B2197),'Farm Crops'!$B$18:$N$28,F$5,0)  - VLOOKUP(F$4,'Farm Crops'!$B$4:$G$13,6,0)/1000*0.65*$C2197)</f>
        <v>1616.6617624633429</v>
      </c>
      <c r="G2197" s="67">
        <f xml:space="preserve">   MAX(0, HLOOKUP(MONTH($B2197),'Farm Crops'!$B$18:$N$28,G$5,0)  - VLOOKUP(G$4,'Farm Crops'!$B$4:$G$13,6,0)/1000*0.65*$C2197)</f>
        <v>405.64412903225809</v>
      </c>
      <c r="H2197" s="67">
        <f xml:space="preserve">   MAX(0, HLOOKUP(MONTH($B2197),'Farm Crops'!$B$18:$N$28,H$5,0)  - VLOOKUP(H$4,'Farm Crops'!$B$4:$G$13,6,0)/1000*0.65*$C2197)</f>
        <v>1392.0613020527862</v>
      </c>
      <c r="I2197" s="67">
        <f xml:space="preserve">   MAX(0, HLOOKUP(MONTH($B2197),'Farm Crops'!$B$18:$N$28,I$5,0)  - VLOOKUP(I$4,'Farm Crops'!$B$4:$G$13,6,0)/1000*0.65*$C2197)</f>
        <v>2121.0413431085044</v>
      </c>
      <c r="J2197" s="67">
        <f xml:space="preserve">   MAX(0, HLOOKUP(MONTH($B2197),'Farm Crops'!$B$18:$N$28,J$5,0)  - VLOOKUP(J$4,'Farm Crops'!$B$4:$G$13,6,0)/1000*0.65*$C2197)</f>
        <v>2117.386891495601</v>
      </c>
      <c r="K2197" s="67">
        <f xml:space="preserve">   MAX(0, HLOOKUP(MONTH($B2197),'Farm Crops'!$B$18:$N$28,K$5,0)  - VLOOKUP(K$4,'Farm Crops'!$B$4:$G$13,6,0)/1000*0.65*$C2197)</f>
        <v>495.2375190615835</v>
      </c>
      <c r="L2197" s="67">
        <f xml:space="preserve">   MAX(0, HLOOKUP(MONTH($B2197),'Farm Crops'!$B$18:$N$28,L$5,0)  - VLOOKUP(L$4,'Farm Crops'!$B$4:$G$13,6,0)/1000*0.65*$C2197)</f>
        <v>88.703507331378376</v>
      </c>
      <c r="M2197" s="67">
        <f xml:space="preserve">   MAX(0, HLOOKUP(MONTH($B2197),'Farm Crops'!$B$18:$N$28,M$5,0)  - VLOOKUP(M$4,'Farm Crops'!$B$4:$G$13,6,0)/1000*0.65*$C2197)</f>
        <v>632.67100293255123</v>
      </c>
    </row>
    <row r="2198" spans="2:13" x14ac:dyDescent="0.2">
      <c r="B2198" s="4">
        <v>42675</v>
      </c>
      <c r="C2198" s="67">
        <f>'Observed Data'!$E2197</f>
        <v>0</v>
      </c>
      <c r="D2198" s="67">
        <f xml:space="preserve">   MAX(0, HLOOKUP(MONTH($B2198),'Farm Crops'!$B$18:$N$28,D$5,0)  - VLOOKUP(D$4,'Farm Crops'!$B$4:$G$13,6,0)/1000*0.65*$C2198)</f>
        <v>1612.6189898989903</v>
      </c>
      <c r="E2198" s="67">
        <f xml:space="preserve">   MAX(0, HLOOKUP(MONTH($B2198),'Farm Crops'!$B$18:$N$28,E$5,0)  - VLOOKUP(E$4,'Farm Crops'!$B$4:$G$13,6,0)/1000*0.65*$C2198)</f>
        <v>2067.9532363636372</v>
      </c>
      <c r="F2198" s="67">
        <f xml:space="preserve">   MAX(0, HLOOKUP(MONTH($B2198),'Farm Crops'!$B$18:$N$28,F$5,0)  - VLOOKUP(F$4,'Farm Crops'!$B$4:$G$13,6,0)/1000*0.65*$C2198)</f>
        <v>2578.9604202020205</v>
      </c>
      <c r="G2198" s="67">
        <f xml:space="preserve">   MAX(0, HLOOKUP(MONTH($B2198),'Farm Crops'!$B$18:$N$28,G$5,0)  - VLOOKUP(G$4,'Farm Crops'!$B$4:$G$13,6,0)/1000*0.65*$C2198)</f>
        <v>657.03120000000013</v>
      </c>
      <c r="H2198" s="67">
        <f xml:space="preserve">   MAX(0, HLOOKUP(MONTH($B2198),'Farm Crops'!$B$18:$N$28,H$5,0)  - VLOOKUP(H$4,'Farm Crops'!$B$4:$G$13,6,0)/1000*0.65*$C2198)</f>
        <v>2254.753963636364</v>
      </c>
      <c r="I2198" s="67">
        <f xml:space="preserve">   MAX(0, HLOOKUP(MONTH($B2198),'Farm Crops'!$B$18:$N$28,I$5,0)  - VLOOKUP(I$4,'Farm Crops'!$B$4:$G$13,6,0)/1000*0.65*$C2198)</f>
        <v>3469.5907555555564</v>
      </c>
      <c r="J2198" s="67">
        <f xml:space="preserve">   MAX(0, HLOOKUP(MONTH($B2198),'Farm Crops'!$B$18:$N$28,J$5,0)  - VLOOKUP(J$4,'Farm Crops'!$B$4:$G$13,6,0)/1000*0.65*$C2198)</f>
        <v>3294.7650909090912</v>
      </c>
      <c r="K2198" s="67">
        <f xml:space="preserve">   MAX(0, HLOOKUP(MONTH($B2198),'Farm Crops'!$B$18:$N$28,K$5,0)  - VLOOKUP(K$4,'Farm Crops'!$B$4:$G$13,6,0)/1000*0.65*$C2198)</f>
        <v>773.8008727272728</v>
      </c>
      <c r="L2198" s="67">
        <f xml:space="preserve">   MAX(0, HLOOKUP(MONTH($B2198),'Farm Crops'!$B$18:$N$28,L$5,0)  - VLOOKUP(L$4,'Farm Crops'!$B$4:$G$13,6,0)/1000*0.65*$C2198)</f>
        <v>139.0627636363638</v>
      </c>
      <c r="M2198" s="67">
        <f xml:space="preserve">   MAX(0, HLOOKUP(MONTH($B2198),'Farm Crops'!$B$18:$N$28,M$5,0)  - VLOOKUP(M$4,'Farm Crops'!$B$4:$G$13,6,0)/1000*0.65*$C2198)</f>
        <v>1001.8822545454547</v>
      </c>
    </row>
    <row r="2199" spans="2:13" x14ac:dyDescent="0.2">
      <c r="B2199" s="4">
        <v>42676</v>
      </c>
      <c r="C2199" s="67">
        <f>'Observed Data'!$E2198</f>
        <v>0</v>
      </c>
      <c r="D2199" s="67">
        <f xml:space="preserve">   MAX(0, HLOOKUP(MONTH($B2199),'Farm Crops'!$B$18:$N$28,D$5,0)  - VLOOKUP(D$4,'Farm Crops'!$B$4:$G$13,6,0)/1000*0.65*$C2199)</f>
        <v>1612.6189898989903</v>
      </c>
      <c r="E2199" s="67">
        <f xml:space="preserve">   MAX(0, HLOOKUP(MONTH($B2199),'Farm Crops'!$B$18:$N$28,E$5,0)  - VLOOKUP(E$4,'Farm Crops'!$B$4:$G$13,6,0)/1000*0.65*$C2199)</f>
        <v>2067.9532363636372</v>
      </c>
      <c r="F2199" s="67">
        <f xml:space="preserve">   MAX(0, HLOOKUP(MONTH($B2199),'Farm Crops'!$B$18:$N$28,F$5,0)  - VLOOKUP(F$4,'Farm Crops'!$B$4:$G$13,6,0)/1000*0.65*$C2199)</f>
        <v>2578.9604202020205</v>
      </c>
      <c r="G2199" s="67">
        <f xml:space="preserve">   MAX(0, HLOOKUP(MONTH($B2199),'Farm Crops'!$B$18:$N$28,G$5,0)  - VLOOKUP(G$4,'Farm Crops'!$B$4:$G$13,6,0)/1000*0.65*$C2199)</f>
        <v>657.03120000000013</v>
      </c>
      <c r="H2199" s="67">
        <f xml:space="preserve">   MAX(0, HLOOKUP(MONTH($B2199),'Farm Crops'!$B$18:$N$28,H$5,0)  - VLOOKUP(H$4,'Farm Crops'!$B$4:$G$13,6,0)/1000*0.65*$C2199)</f>
        <v>2254.753963636364</v>
      </c>
      <c r="I2199" s="67">
        <f xml:space="preserve">   MAX(0, HLOOKUP(MONTH($B2199),'Farm Crops'!$B$18:$N$28,I$5,0)  - VLOOKUP(I$4,'Farm Crops'!$B$4:$G$13,6,0)/1000*0.65*$C2199)</f>
        <v>3469.5907555555564</v>
      </c>
      <c r="J2199" s="67">
        <f xml:space="preserve">   MAX(0, HLOOKUP(MONTH($B2199),'Farm Crops'!$B$18:$N$28,J$5,0)  - VLOOKUP(J$4,'Farm Crops'!$B$4:$G$13,6,0)/1000*0.65*$C2199)</f>
        <v>3294.7650909090912</v>
      </c>
      <c r="K2199" s="67">
        <f xml:space="preserve">   MAX(0, HLOOKUP(MONTH($B2199),'Farm Crops'!$B$18:$N$28,K$5,0)  - VLOOKUP(K$4,'Farm Crops'!$B$4:$G$13,6,0)/1000*0.65*$C2199)</f>
        <v>773.8008727272728</v>
      </c>
      <c r="L2199" s="67">
        <f xml:space="preserve">   MAX(0, HLOOKUP(MONTH($B2199),'Farm Crops'!$B$18:$N$28,L$5,0)  - VLOOKUP(L$4,'Farm Crops'!$B$4:$G$13,6,0)/1000*0.65*$C2199)</f>
        <v>139.0627636363638</v>
      </c>
      <c r="M2199" s="67">
        <f xml:space="preserve">   MAX(0, HLOOKUP(MONTH($B2199),'Farm Crops'!$B$18:$N$28,M$5,0)  - VLOOKUP(M$4,'Farm Crops'!$B$4:$G$13,6,0)/1000*0.65*$C2199)</f>
        <v>1001.8822545454547</v>
      </c>
    </row>
    <row r="2200" spans="2:13" x14ac:dyDescent="0.2">
      <c r="B2200" s="4">
        <v>42677</v>
      </c>
      <c r="C2200" s="67">
        <f>'Observed Data'!$E2199</f>
        <v>0</v>
      </c>
      <c r="D2200" s="67">
        <f xml:space="preserve">   MAX(0, HLOOKUP(MONTH($B2200),'Farm Crops'!$B$18:$N$28,D$5,0)  - VLOOKUP(D$4,'Farm Crops'!$B$4:$G$13,6,0)/1000*0.65*$C2200)</f>
        <v>1612.6189898989903</v>
      </c>
      <c r="E2200" s="67">
        <f xml:space="preserve">   MAX(0, HLOOKUP(MONTH($B2200),'Farm Crops'!$B$18:$N$28,E$5,0)  - VLOOKUP(E$4,'Farm Crops'!$B$4:$G$13,6,0)/1000*0.65*$C2200)</f>
        <v>2067.9532363636372</v>
      </c>
      <c r="F2200" s="67">
        <f xml:space="preserve">   MAX(0, HLOOKUP(MONTH($B2200),'Farm Crops'!$B$18:$N$28,F$5,0)  - VLOOKUP(F$4,'Farm Crops'!$B$4:$G$13,6,0)/1000*0.65*$C2200)</f>
        <v>2578.9604202020205</v>
      </c>
      <c r="G2200" s="67">
        <f xml:space="preserve">   MAX(0, HLOOKUP(MONTH($B2200),'Farm Crops'!$B$18:$N$28,G$5,0)  - VLOOKUP(G$4,'Farm Crops'!$B$4:$G$13,6,0)/1000*0.65*$C2200)</f>
        <v>657.03120000000013</v>
      </c>
      <c r="H2200" s="67">
        <f xml:space="preserve">   MAX(0, HLOOKUP(MONTH($B2200),'Farm Crops'!$B$18:$N$28,H$5,0)  - VLOOKUP(H$4,'Farm Crops'!$B$4:$G$13,6,0)/1000*0.65*$C2200)</f>
        <v>2254.753963636364</v>
      </c>
      <c r="I2200" s="67">
        <f xml:space="preserve">   MAX(0, HLOOKUP(MONTH($B2200),'Farm Crops'!$B$18:$N$28,I$5,0)  - VLOOKUP(I$4,'Farm Crops'!$B$4:$G$13,6,0)/1000*0.65*$C2200)</f>
        <v>3469.5907555555564</v>
      </c>
      <c r="J2200" s="67">
        <f xml:space="preserve">   MAX(0, HLOOKUP(MONTH($B2200),'Farm Crops'!$B$18:$N$28,J$5,0)  - VLOOKUP(J$4,'Farm Crops'!$B$4:$G$13,6,0)/1000*0.65*$C2200)</f>
        <v>3294.7650909090912</v>
      </c>
      <c r="K2200" s="67">
        <f xml:space="preserve">   MAX(0, HLOOKUP(MONTH($B2200),'Farm Crops'!$B$18:$N$28,K$5,0)  - VLOOKUP(K$4,'Farm Crops'!$B$4:$G$13,6,0)/1000*0.65*$C2200)</f>
        <v>773.8008727272728</v>
      </c>
      <c r="L2200" s="67">
        <f xml:space="preserve">   MAX(0, HLOOKUP(MONTH($B2200),'Farm Crops'!$B$18:$N$28,L$5,0)  - VLOOKUP(L$4,'Farm Crops'!$B$4:$G$13,6,0)/1000*0.65*$C2200)</f>
        <v>139.0627636363638</v>
      </c>
      <c r="M2200" s="67">
        <f xml:space="preserve">   MAX(0, HLOOKUP(MONTH($B2200),'Farm Crops'!$B$18:$N$28,M$5,0)  - VLOOKUP(M$4,'Farm Crops'!$B$4:$G$13,6,0)/1000*0.65*$C2200)</f>
        <v>1001.8822545454547</v>
      </c>
    </row>
    <row r="2201" spans="2:13" x14ac:dyDescent="0.2">
      <c r="B2201" s="4">
        <v>42678</v>
      </c>
      <c r="C2201" s="67">
        <f>'Observed Data'!$E2200</f>
        <v>0</v>
      </c>
      <c r="D2201" s="67">
        <f xml:space="preserve">   MAX(0, HLOOKUP(MONTH($B2201),'Farm Crops'!$B$18:$N$28,D$5,0)  - VLOOKUP(D$4,'Farm Crops'!$B$4:$G$13,6,0)/1000*0.65*$C2201)</f>
        <v>1612.6189898989903</v>
      </c>
      <c r="E2201" s="67">
        <f xml:space="preserve">   MAX(0, HLOOKUP(MONTH($B2201),'Farm Crops'!$B$18:$N$28,E$5,0)  - VLOOKUP(E$4,'Farm Crops'!$B$4:$G$13,6,0)/1000*0.65*$C2201)</f>
        <v>2067.9532363636372</v>
      </c>
      <c r="F2201" s="67">
        <f xml:space="preserve">   MAX(0, HLOOKUP(MONTH($B2201),'Farm Crops'!$B$18:$N$28,F$5,0)  - VLOOKUP(F$4,'Farm Crops'!$B$4:$G$13,6,0)/1000*0.65*$C2201)</f>
        <v>2578.9604202020205</v>
      </c>
      <c r="G2201" s="67">
        <f xml:space="preserve">   MAX(0, HLOOKUP(MONTH($B2201),'Farm Crops'!$B$18:$N$28,G$5,0)  - VLOOKUP(G$4,'Farm Crops'!$B$4:$G$13,6,0)/1000*0.65*$C2201)</f>
        <v>657.03120000000013</v>
      </c>
      <c r="H2201" s="67">
        <f xml:space="preserve">   MAX(0, HLOOKUP(MONTH($B2201),'Farm Crops'!$B$18:$N$28,H$5,0)  - VLOOKUP(H$4,'Farm Crops'!$B$4:$G$13,6,0)/1000*0.65*$C2201)</f>
        <v>2254.753963636364</v>
      </c>
      <c r="I2201" s="67">
        <f xml:space="preserve">   MAX(0, HLOOKUP(MONTH($B2201),'Farm Crops'!$B$18:$N$28,I$5,0)  - VLOOKUP(I$4,'Farm Crops'!$B$4:$G$13,6,0)/1000*0.65*$C2201)</f>
        <v>3469.5907555555564</v>
      </c>
      <c r="J2201" s="67">
        <f xml:space="preserve">   MAX(0, HLOOKUP(MONTH($B2201),'Farm Crops'!$B$18:$N$28,J$5,0)  - VLOOKUP(J$4,'Farm Crops'!$B$4:$G$13,6,0)/1000*0.65*$C2201)</f>
        <v>3294.7650909090912</v>
      </c>
      <c r="K2201" s="67">
        <f xml:space="preserve">   MAX(0, HLOOKUP(MONTH($B2201),'Farm Crops'!$B$18:$N$28,K$5,0)  - VLOOKUP(K$4,'Farm Crops'!$B$4:$G$13,6,0)/1000*0.65*$C2201)</f>
        <v>773.8008727272728</v>
      </c>
      <c r="L2201" s="67">
        <f xml:space="preserve">   MAX(0, HLOOKUP(MONTH($B2201),'Farm Crops'!$B$18:$N$28,L$5,0)  - VLOOKUP(L$4,'Farm Crops'!$B$4:$G$13,6,0)/1000*0.65*$C2201)</f>
        <v>139.0627636363638</v>
      </c>
      <c r="M2201" s="67">
        <f xml:space="preserve">   MAX(0, HLOOKUP(MONTH($B2201),'Farm Crops'!$B$18:$N$28,M$5,0)  - VLOOKUP(M$4,'Farm Crops'!$B$4:$G$13,6,0)/1000*0.65*$C2201)</f>
        <v>1001.8822545454547</v>
      </c>
    </row>
    <row r="2202" spans="2:13" x14ac:dyDescent="0.2">
      <c r="B2202" s="4">
        <v>42679</v>
      </c>
      <c r="C2202" s="67">
        <f>'Observed Data'!$E2201</f>
        <v>0</v>
      </c>
      <c r="D2202" s="67">
        <f xml:space="preserve">   MAX(0, HLOOKUP(MONTH($B2202),'Farm Crops'!$B$18:$N$28,D$5,0)  - VLOOKUP(D$4,'Farm Crops'!$B$4:$G$13,6,0)/1000*0.65*$C2202)</f>
        <v>1612.6189898989903</v>
      </c>
      <c r="E2202" s="67">
        <f xml:space="preserve">   MAX(0, HLOOKUP(MONTH($B2202),'Farm Crops'!$B$18:$N$28,E$5,0)  - VLOOKUP(E$4,'Farm Crops'!$B$4:$G$13,6,0)/1000*0.65*$C2202)</f>
        <v>2067.9532363636372</v>
      </c>
      <c r="F2202" s="67">
        <f xml:space="preserve">   MAX(0, HLOOKUP(MONTH($B2202),'Farm Crops'!$B$18:$N$28,F$5,0)  - VLOOKUP(F$4,'Farm Crops'!$B$4:$G$13,6,0)/1000*0.65*$C2202)</f>
        <v>2578.9604202020205</v>
      </c>
      <c r="G2202" s="67">
        <f xml:space="preserve">   MAX(0, HLOOKUP(MONTH($B2202),'Farm Crops'!$B$18:$N$28,G$5,0)  - VLOOKUP(G$4,'Farm Crops'!$B$4:$G$13,6,0)/1000*0.65*$C2202)</f>
        <v>657.03120000000013</v>
      </c>
      <c r="H2202" s="67">
        <f xml:space="preserve">   MAX(0, HLOOKUP(MONTH($B2202),'Farm Crops'!$B$18:$N$28,H$5,0)  - VLOOKUP(H$4,'Farm Crops'!$B$4:$G$13,6,0)/1000*0.65*$C2202)</f>
        <v>2254.753963636364</v>
      </c>
      <c r="I2202" s="67">
        <f xml:space="preserve">   MAX(0, HLOOKUP(MONTH($B2202),'Farm Crops'!$B$18:$N$28,I$5,0)  - VLOOKUP(I$4,'Farm Crops'!$B$4:$G$13,6,0)/1000*0.65*$C2202)</f>
        <v>3469.5907555555564</v>
      </c>
      <c r="J2202" s="67">
        <f xml:space="preserve">   MAX(0, HLOOKUP(MONTH($B2202),'Farm Crops'!$B$18:$N$28,J$5,0)  - VLOOKUP(J$4,'Farm Crops'!$B$4:$G$13,6,0)/1000*0.65*$C2202)</f>
        <v>3294.7650909090912</v>
      </c>
      <c r="K2202" s="67">
        <f xml:space="preserve">   MAX(0, HLOOKUP(MONTH($B2202),'Farm Crops'!$B$18:$N$28,K$5,0)  - VLOOKUP(K$4,'Farm Crops'!$B$4:$G$13,6,0)/1000*0.65*$C2202)</f>
        <v>773.8008727272728</v>
      </c>
      <c r="L2202" s="67">
        <f xml:space="preserve">   MAX(0, HLOOKUP(MONTH($B2202),'Farm Crops'!$B$18:$N$28,L$5,0)  - VLOOKUP(L$4,'Farm Crops'!$B$4:$G$13,6,0)/1000*0.65*$C2202)</f>
        <v>139.0627636363638</v>
      </c>
      <c r="M2202" s="67">
        <f xml:space="preserve">   MAX(0, HLOOKUP(MONTH($B2202),'Farm Crops'!$B$18:$N$28,M$5,0)  - VLOOKUP(M$4,'Farm Crops'!$B$4:$G$13,6,0)/1000*0.65*$C2202)</f>
        <v>1001.8822545454547</v>
      </c>
    </row>
    <row r="2203" spans="2:13" x14ac:dyDescent="0.2">
      <c r="B2203" s="4">
        <v>42680</v>
      </c>
      <c r="C2203" s="67">
        <f>'Observed Data'!$E2202</f>
        <v>0</v>
      </c>
      <c r="D2203" s="67">
        <f xml:space="preserve">   MAX(0, HLOOKUP(MONTH($B2203),'Farm Crops'!$B$18:$N$28,D$5,0)  - VLOOKUP(D$4,'Farm Crops'!$B$4:$G$13,6,0)/1000*0.65*$C2203)</f>
        <v>1612.6189898989903</v>
      </c>
      <c r="E2203" s="67">
        <f xml:space="preserve">   MAX(0, HLOOKUP(MONTH($B2203),'Farm Crops'!$B$18:$N$28,E$5,0)  - VLOOKUP(E$4,'Farm Crops'!$B$4:$G$13,6,0)/1000*0.65*$C2203)</f>
        <v>2067.9532363636372</v>
      </c>
      <c r="F2203" s="67">
        <f xml:space="preserve">   MAX(0, HLOOKUP(MONTH($B2203),'Farm Crops'!$B$18:$N$28,F$5,0)  - VLOOKUP(F$4,'Farm Crops'!$B$4:$G$13,6,0)/1000*0.65*$C2203)</f>
        <v>2578.9604202020205</v>
      </c>
      <c r="G2203" s="67">
        <f xml:space="preserve">   MAX(0, HLOOKUP(MONTH($B2203),'Farm Crops'!$B$18:$N$28,G$5,0)  - VLOOKUP(G$4,'Farm Crops'!$B$4:$G$13,6,0)/1000*0.65*$C2203)</f>
        <v>657.03120000000013</v>
      </c>
      <c r="H2203" s="67">
        <f xml:space="preserve">   MAX(0, HLOOKUP(MONTH($B2203),'Farm Crops'!$B$18:$N$28,H$5,0)  - VLOOKUP(H$4,'Farm Crops'!$B$4:$G$13,6,0)/1000*0.65*$C2203)</f>
        <v>2254.753963636364</v>
      </c>
      <c r="I2203" s="67">
        <f xml:space="preserve">   MAX(0, HLOOKUP(MONTH($B2203),'Farm Crops'!$B$18:$N$28,I$5,0)  - VLOOKUP(I$4,'Farm Crops'!$B$4:$G$13,6,0)/1000*0.65*$C2203)</f>
        <v>3469.5907555555564</v>
      </c>
      <c r="J2203" s="67">
        <f xml:space="preserve">   MAX(0, HLOOKUP(MONTH($B2203),'Farm Crops'!$B$18:$N$28,J$5,0)  - VLOOKUP(J$4,'Farm Crops'!$B$4:$G$13,6,0)/1000*0.65*$C2203)</f>
        <v>3294.7650909090912</v>
      </c>
      <c r="K2203" s="67">
        <f xml:space="preserve">   MAX(0, HLOOKUP(MONTH($B2203),'Farm Crops'!$B$18:$N$28,K$5,0)  - VLOOKUP(K$4,'Farm Crops'!$B$4:$G$13,6,0)/1000*0.65*$C2203)</f>
        <v>773.8008727272728</v>
      </c>
      <c r="L2203" s="67">
        <f xml:space="preserve">   MAX(0, HLOOKUP(MONTH($B2203),'Farm Crops'!$B$18:$N$28,L$5,0)  - VLOOKUP(L$4,'Farm Crops'!$B$4:$G$13,6,0)/1000*0.65*$C2203)</f>
        <v>139.0627636363638</v>
      </c>
      <c r="M2203" s="67">
        <f xml:space="preserve">   MAX(0, HLOOKUP(MONTH($B2203),'Farm Crops'!$B$18:$N$28,M$5,0)  - VLOOKUP(M$4,'Farm Crops'!$B$4:$G$13,6,0)/1000*0.65*$C2203)</f>
        <v>1001.8822545454547</v>
      </c>
    </row>
    <row r="2204" spans="2:13" x14ac:dyDescent="0.2">
      <c r="B2204" s="4">
        <v>42681</v>
      </c>
      <c r="C2204" s="67">
        <f>'Observed Data'!$E2203</f>
        <v>0</v>
      </c>
      <c r="D2204" s="67">
        <f xml:space="preserve">   MAX(0, HLOOKUP(MONTH($B2204),'Farm Crops'!$B$18:$N$28,D$5,0)  - VLOOKUP(D$4,'Farm Crops'!$B$4:$G$13,6,0)/1000*0.65*$C2204)</f>
        <v>1612.6189898989903</v>
      </c>
      <c r="E2204" s="67">
        <f xml:space="preserve">   MAX(0, HLOOKUP(MONTH($B2204),'Farm Crops'!$B$18:$N$28,E$5,0)  - VLOOKUP(E$4,'Farm Crops'!$B$4:$G$13,6,0)/1000*0.65*$C2204)</f>
        <v>2067.9532363636372</v>
      </c>
      <c r="F2204" s="67">
        <f xml:space="preserve">   MAX(0, HLOOKUP(MONTH($B2204),'Farm Crops'!$B$18:$N$28,F$5,0)  - VLOOKUP(F$4,'Farm Crops'!$B$4:$G$13,6,0)/1000*0.65*$C2204)</f>
        <v>2578.9604202020205</v>
      </c>
      <c r="G2204" s="67">
        <f xml:space="preserve">   MAX(0, HLOOKUP(MONTH($B2204),'Farm Crops'!$B$18:$N$28,G$5,0)  - VLOOKUP(G$4,'Farm Crops'!$B$4:$G$13,6,0)/1000*0.65*$C2204)</f>
        <v>657.03120000000013</v>
      </c>
      <c r="H2204" s="67">
        <f xml:space="preserve">   MAX(0, HLOOKUP(MONTH($B2204),'Farm Crops'!$B$18:$N$28,H$5,0)  - VLOOKUP(H$4,'Farm Crops'!$B$4:$G$13,6,0)/1000*0.65*$C2204)</f>
        <v>2254.753963636364</v>
      </c>
      <c r="I2204" s="67">
        <f xml:space="preserve">   MAX(0, HLOOKUP(MONTH($B2204),'Farm Crops'!$B$18:$N$28,I$5,0)  - VLOOKUP(I$4,'Farm Crops'!$B$4:$G$13,6,0)/1000*0.65*$C2204)</f>
        <v>3469.5907555555564</v>
      </c>
      <c r="J2204" s="67">
        <f xml:space="preserve">   MAX(0, HLOOKUP(MONTH($B2204),'Farm Crops'!$B$18:$N$28,J$5,0)  - VLOOKUP(J$4,'Farm Crops'!$B$4:$G$13,6,0)/1000*0.65*$C2204)</f>
        <v>3294.7650909090912</v>
      </c>
      <c r="K2204" s="67">
        <f xml:space="preserve">   MAX(0, HLOOKUP(MONTH($B2204),'Farm Crops'!$B$18:$N$28,K$5,0)  - VLOOKUP(K$4,'Farm Crops'!$B$4:$G$13,6,0)/1000*0.65*$C2204)</f>
        <v>773.8008727272728</v>
      </c>
      <c r="L2204" s="67">
        <f xml:space="preserve">   MAX(0, HLOOKUP(MONTH($B2204),'Farm Crops'!$B$18:$N$28,L$5,0)  - VLOOKUP(L$4,'Farm Crops'!$B$4:$G$13,6,0)/1000*0.65*$C2204)</f>
        <v>139.0627636363638</v>
      </c>
      <c r="M2204" s="67">
        <f xml:space="preserve">   MAX(0, HLOOKUP(MONTH($B2204),'Farm Crops'!$B$18:$N$28,M$5,0)  - VLOOKUP(M$4,'Farm Crops'!$B$4:$G$13,6,0)/1000*0.65*$C2204)</f>
        <v>1001.8822545454547</v>
      </c>
    </row>
    <row r="2205" spans="2:13" x14ac:dyDescent="0.2">
      <c r="B2205" s="4">
        <v>42682</v>
      </c>
      <c r="C2205" s="67">
        <f>'Observed Data'!$E2204</f>
        <v>0</v>
      </c>
      <c r="D2205" s="67">
        <f xml:space="preserve">   MAX(0, HLOOKUP(MONTH($B2205),'Farm Crops'!$B$18:$N$28,D$5,0)  - VLOOKUP(D$4,'Farm Crops'!$B$4:$G$13,6,0)/1000*0.65*$C2205)</f>
        <v>1612.6189898989903</v>
      </c>
      <c r="E2205" s="67">
        <f xml:space="preserve">   MAX(0, HLOOKUP(MONTH($B2205),'Farm Crops'!$B$18:$N$28,E$5,0)  - VLOOKUP(E$4,'Farm Crops'!$B$4:$G$13,6,0)/1000*0.65*$C2205)</f>
        <v>2067.9532363636372</v>
      </c>
      <c r="F2205" s="67">
        <f xml:space="preserve">   MAX(0, HLOOKUP(MONTH($B2205),'Farm Crops'!$B$18:$N$28,F$5,0)  - VLOOKUP(F$4,'Farm Crops'!$B$4:$G$13,6,0)/1000*0.65*$C2205)</f>
        <v>2578.9604202020205</v>
      </c>
      <c r="G2205" s="67">
        <f xml:space="preserve">   MAX(0, HLOOKUP(MONTH($B2205),'Farm Crops'!$B$18:$N$28,G$5,0)  - VLOOKUP(G$4,'Farm Crops'!$B$4:$G$13,6,0)/1000*0.65*$C2205)</f>
        <v>657.03120000000013</v>
      </c>
      <c r="H2205" s="67">
        <f xml:space="preserve">   MAX(0, HLOOKUP(MONTH($B2205),'Farm Crops'!$B$18:$N$28,H$5,0)  - VLOOKUP(H$4,'Farm Crops'!$B$4:$G$13,6,0)/1000*0.65*$C2205)</f>
        <v>2254.753963636364</v>
      </c>
      <c r="I2205" s="67">
        <f xml:space="preserve">   MAX(0, HLOOKUP(MONTH($B2205),'Farm Crops'!$B$18:$N$28,I$5,0)  - VLOOKUP(I$4,'Farm Crops'!$B$4:$G$13,6,0)/1000*0.65*$C2205)</f>
        <v>3469.5907555555564</v>
      </c>
      <c r="J2205" s="67">
        <f xml:space="preserve">   MAX(0, HLOOKUP(MONTH($B2205),'Farm Crops'!$B$18:$N$28,J$5,0)  - VLOOKUP(J$4,'Farm Crops'!$B$4:$G$13,6,0)/1000*0.65*$C2205)</f>
        <v>3294.7650909090912</v>
      </c>
      <c r="K2205" s="67">
        <f xml:space="preserve">   MAX(0, HLOOKUP(MONTH($B2205),'Farm Crops'!$B$18:$N$28,K$5,0)  - VLOOKUP(K$4,'Farm Crops'!$B$4:$G$13,6,0)/1000*0.65*$C2205)</f>
        <v>773.8008727272728</v>
      </c>
      <c r="L2205" s="67">
        <f xml:space="preserve">   MAX(0, HLOOKUP(MONTH($B2205),'Farm Crops'!$B$18:$N$28,L$5,0)  - VLOOKUP(L$4,'Farm Crops'!$B$4:$G$13,6,0)/1000*0.65*$C2205)</f>
        <v>139.0627636363638</v>
      </c>
      <c r="M2205" s="67">
        <f xml:space="preserve">   MAX(0, HLOOKUP(MONTH($B2205),'Farm Crops'!$B$18:$N$28,M$5,0)  - VLOOKUP(M$4,'Farm Crops'!$B$4:$G$13,6,0)/1000*0.65*$C2205)</f>
        <v>1001.8822545454547</v>
      </c>
    </row>
    <row r="2206" spans="2:13" x14ac:dyDescent="0.2">
      <c r="B2206" s="4">
        <v>42683</v>
      </c>
      <c r="C2206" s="67">
        <f>'Observed Data'!$E2205</f>
        <v>0</v>
      </c>
      <c r="D2206" s="67">
        <f xml:space="preserve">   MAX(0, HLOOKUP(MONTH($B2206),'Farm Crops'!$B$18:$N$28,D$5,0)  - VLOOKUP(D$4,'Farm Crops'!$B$4:$G$13,6,0)/1000*0.65*$C2206)</f>
        <v>1612.6189898989903</v>
      </c>
      <c r="E2206" s="67">
        <f xml:space="preserve">   MAX(0, HLOOKUP(MONTH($B2206),'Farm Crops'!$B$18:$N$28,E$5,0)  - VLOOKUP(E$4,'Farm Crops'!$B$4:$G$13,6,0)/1000*0.65*$C2206)</f>
        <v>2067.9532363636372</v>
      </c>
      <c r="F2206" s="67">
        <f xml:space="preserve">   MAX(0, HLOOKUP(MONTH($B2206),'Farm Crops'!$B$18:$N$28,F$5,0)  - VLOOKUP(F$4,'Farm Crops'!$B$4:$G$13,6,0)/1000*0.65*$C2206)</f>
        <v>2578.9604202020205</v>
      </c>
      <c r="G2206" s="67">
        <f xml:space="preserve">   MAX(0, HLOOKUP(MONTH($B2206),'Farm Crops'!$B$18:$N$28,G$5,0)  - VLOOKUP(G$4,'Farm Crops'!$B$4:$G$13,6,0)/1000*0.65*$C2206)</f>
        <v>657.03120000000013</v>
      </c>
      <c r="H2206" s="67">
        <f xml:space="preserve">   MAX(0, HLOOKUP(MONTH($B2206),'Farm Crops'!$B$18:$N$28,H$5,0)  - VLOOKUP(H$4,'Farm Crops'!$B$4:$G$13,6,0)/1000*0.65*$C2206)</f>
        <v>2254.753963636364</v>
      </c>
      <c r="I2206" s="67">
        <f xml:space="preserve">   MAX(0, HLOOKUP(MONTH($B2206),'Farm Crops'!$B$18:$N$28,I$5,0)  - VLOOKUP(I$4,'Farm Crops'!$B$4:$G$13,6,0)/1000*0.65*$C2206)</f>
        <v>3469.5907555555564</v>
      </c>
      <c r="J2206" s="67">
        <f xml:space="preserve">   MAX(0, HLOOKUP(MONTH($B2206),'Farm Crops'!$B$18:$N$28,J$5,0)  - VLOOKUP(J$4,'Farm Crops'!$B$4:$G$13,6,0)/1000*0.65*$C2206)</f>
        <v>3294.7650909090912</v>
      </c>
      <c r="K2206" s="67">
        <f xml:space="preserve">   MAX(0, HLOOKUP(MONTH($B2206),'Farm Crops'!$B$18:$N$28,K$5,0)  - VLOOKUP(K$4,'Farm Crops'!$B$4:$G$13,6,0)/1000*0.65*$C2206)</f>
        <v>773.8008727272728</v>
      </c>
      <c r="L2206" s="67">
        <f xml:space="preserve">   MAX(0, HLOOKUP(MONTH($B2206),'Farm Crops'!$B$18:$N$28,L$5,0)  - VLOOKUP(L$4,'Farm Crops'!$B$4:$G$13,6,0)/1000*0.65*$C2206)</f>
        <v>139.0627636363638</v>
      </c>
      <c r="M2206" s="67">
        <f xml:space="preserve">   MAX(0, HLOOKUP(MONTH($B2206),'Farm Crops'!$B$18:$N$28,M$5,0)  - VLOOKUP(M$4,'Farm Crops'!$B$4:$G$13,6,0)/1000*0.65*$C2206)</f>
        <v>1001.8822545454547</v>
      </c>
    </row>
    <row r="2207" spans="2:13" x14ac:dyDescent="0.2">
      <c r="B2207" s="4">
        <v>42684</v>
      </c>
      <c r="C2207" s="67">
        <f>'Observed Data'!$E2206</f>
        <v>0</v>
      </c>
      <c r="D2207" s="67">
        <f xml:space="preserve">   MAX(0, HLOOKUP(MONTH($B2207),'Farm Crops'!$B$18:$N$28,D$5,0)  - VLOOKUP(D$4,'Farm Crops'!$B$4:$G$13,6,0)/1000*0.65*$C2207)</f>
        <v>1612.6189898989903</v>
      </c>
      <c r="E2207" s="67">
        <f xml:space="preserve">   MAX(0, HLOOKUP(MONTH($B2207),'Farm Crops'!$B$18:$N$28,E$5,0)  - VLOOKUP(E$4,'Farm Crops'!$B$4:$G$13,6,0)/1000*0.65*$C2207)</f>
        <v>2067.9532363636372</v>
      </c>
      <c r="F2207" s="67">
        <f xml:space="preserve">   MAX(0, HLOOKUP(MONTH($B2207),'Farm Crops'!$B$18:$N$28,F$5,0)  - VLOOKUP(F$4,'Farm Crops'!$B$4:$G$13,6,0)/1000*0.65*$C2207)</f>
        <v>2578.9604202020205</v>
      </c>
      <c r="G2207" s="67">
        <f xml:space="preserve">   MAX(0, HLOOKUP(MONTH($B2207),'Farm Crops'!$B$18:$N$28,G$5,0)  - VLOOKUP(G$4,'Farm Crops'!$B$4:$G$13,6,0)/1000*0.65*$C2207)</f>
        <v>657.03120000000013</v>
      </c>
      <c r="H2207" s="67">
        <f xml:space="preserve">   MAX(0, HLOOKUP(MONTH($B2207),'Farm Crops'!$B$18:$N$28,H$5,0)  - VLOOKUP(H$4,'Farm Crops'!$B$4:$G$13,6,0)/1000*0.65*$C2207)</f>
        <v>2254.753963636364</v>
      </c>
      <c r="I2207" s="67">
        <f xml:space="preserve">   MAX(0, HLOOKUP(MONTH($B2207),'Farm Crops'!$B$18:$N$28,I$5,0)  - VLOOKUP(I$4,'Farm Crops'!$B$4:$G$13,6,0)/1000*0.65*$C2207)</f>
        <v>3469.5907555555564</v>
      </c>
      <c r="J2207" s="67">
        <f xml:space="preserve">   MAX(0, HLOOKUP(MONTH($B2207),'Farm Crops'!$B$18:$N$28,J$5,0)  - VLOOKUP(J$4,'Farm Crops'!$B$4:$G$13,6,0)/1000*0.65*$C2207)</f>
        <v>3294.7650909090912</v>
      </c>
      <c r="K2207" s="67">
        <f xml:space="preserve">   MAX(0, HLOOKUP(MONTH($B2207),'Farm Crops'!$B$18:$N$28,K$5,0)  - VLOOKUP(K$4,'Farm Crops'!$B$4:$G$13,6,0)/1000*0.65*$C2207)</f>
        <v>773.8008727272728</v>
      </c>
      <c r="L2207" s="67">
        <f xml:space="preserve">   MAX(0, HLOOKUP(MONTH($B2207),'Farm Crops'!$B$18:$N$28,L$5,0)  - VLOOKUP(L$4,'Farm Crops'!$B$4:$G$13,6,0)/1000*0.65*$C2207)</f>
        <v>139.0627636363638</v>
      </c>
      <c r="M2207" s="67">
        <f xml:space="preserve">   MAX(0, HLOOKUP(MONTH($B2207),'Farm Crops'!$B$18:$N$28,M$5,0)  - VLOOKUP(M$4,'Farm Crops'!$B$4:$G$13,6,0)/1000*0.65*$C2207)</f>
        <v>1001.8822545454547</v>
      </c>
    </row>
    <row r="2208" spans="2:13" x14ac:dyDescent="0.2">
      <c r="B2208" s="4">
        <v>42685</v>
      </c>
      <c r="C2208" s="67">
        <f>'Observed Data'!$E2207</f>
        <v>0</v>
      </c>
      <c r="D2208" s="67">
        <f xml:space="preserve">   MAX(0, HLOOKUP(MONTH($B2208),'Farm Crops'!$B$18:$N$28,D$5,0)  - VLOOKUP(D$4,'Farm Crops'!$B$4:$G$13,6,0)/1000*0.65*$C2208)</f>
        <v>1612.6189898989903</v>
      </c>
      <c r="E2208" s="67">
        <f xml:space="preserve">   MAX(0, HLOOKUP(MONTH($B2208),'Farm Crops'!$B$18:$N$28,E$5,0)  - VLOOKUP(E$4,'Farm Crops'!$B$4:$G$13,6,0)/1000*0.65*$C2208)</f>
        <v>2067.9532363636372</v>
      </c>
      <c r="F2208" s="67">
        <f xml:space="preserve">   MAX(0, HLOOKUP(MONTH($B2208),'Farm Crops'!$B$18:$N$28,F$5,0)  - VLOOKUP(F$4,'Farm Crops'!$B$4:$G$13,6,0)/1000*0.65*$C2208)</f>
        <v>2578.9604202020205</v>
      </c>
      <c r="G2208" s="67">
        <f xml:space="preserve">   MAX(0, HLOOKUP(MONTH($B2208),'Farm Crops'!$B$18:$N$28,G$5,0)  - VLOOKUP(G$4,'Farm Crops'!$B$4:$G$13,6,0)/1000*0.65*$C2208)</f>
        <v>657.03120000000013</v>
      </c>
      <c r="H2208" s="67">
        <f xml:space="preserve">   MAX(0, HLOOKUP(MONTH($B2208),'Farm Crops'!$B$18:$N$28,H$5,0)  - VLOOKUP(H$4,'Farm Crops'!$B$4:$G$13,6,0)/1000*0.65*$C2208)</f>
        <v>2254.753963636364</v>
      </c>
      <c r="I2208" s="67">
        <f xml:space="preserve">   MAX(0, HLOOKUP(MONTH($B2208),'Farm Crops'!$B$18:$N$28,I$5,0)  - VLOOKUP(I$4,'Farm Crops'!$B$4:$G$13,6,0)/1000*0.65*$C2208)</f>
        <v>3469.5907555555564</v>
      </c>
      <c r="J2208" s="67">
        <f xml:space="preserve">   MAX(0, HLOOKUP(MONTH($B2208),'Farm Crops'!$B$18:$N$28,J$5,0)  - VLOOKUP(J$4,'Farm Crops'!$B$4:$G$13,6,0)/1000*0.65*$C2208)</f>
        <v>3294.7650909090912</v>
      </c>
      <c r="K2208" s="67">
        <f xml:space="preserve">   MAX(0, HLOOKUP(MONTH($B2208),'Farm Crops'!$B$18:$N$28,K$5,0)  - VLOOKUP(K$4,'Farm Crops'!$B$4:$G$13,6,0)/1000*0.65*$C2208)</f>
        <v>773.8008727272728</v>
      </c>
      <c r="L2208" s="67">
        <f xml:space="preserve">   MAX(0, HLOOKUP(MONTH($B2208),'Farm Crops'!$B$18:$N$28,L$5,0)  - VLOOKUP(L$4,'Farm Crops'!$B$4:$G$13,6,0)/1000*0.65*$C2208)</f>
        <v>139.0627636363638</v>
      </c>
      <c r="M2208" s="67">
        <f xml:space="preserve">   MAX(0, HLOOKUP(MONTH($B2208),'Farm Crops'!$B$18:$N$28,M$5,0)  - VLOOKUP(M$4,'Farm Crops'!$B$4:$G$13,6,0)/1000*0.65*$C2208)</f>
        <v>1001.8822545454547</v>
      </c>
    </row>
    <row r="2209" spans="2:13" x14ac:dyDescent="0.2">
      <c r="B2209" s="4">
        <v>42686</v>
      </c>
      <c r="C2209" s="67">
        <f>'Observed Data'!$E2208</f>
        <v>0</v>
      </c>
      <c r="D2209" s="67">
        <f xml:space="preserve">   MAX(0, HLOOKUP(MONTH($B2209),'Farm Crops'!$B$18:$N$28,D$5,0)  - VLOOKUP(D$4,'Farm Crops'!$B$4:$G$13,6,0)/1000*0.65*$C2209)</f>
        <v>1612.6189898989903</v>
      </c>
      <c r="E2209" s="67">
        <f xml:space="preserve">   MAX(0, HLOOKUP(MONTH($B2209),'Farm Crops'!$B$18:$N$28,E$5,0)  - VLOOKUP(E$4,'Farm Crops'!$B$4:$G$13,6,0)/1000*0.65*$C2209)</f>
        <v>2067.9532363636372</v>
      </c>
      <c r="F2209" s="67">
        <f xml:space="preserve">   MAX(0, HLOOKUP(MONTH($B2209),'Farm Crops'!$B$18:$N$28,F$5,0)  - VLOOKUP(F$4,'Farm Crops'!$B$4:$G$13,6,0)/1000*0.65*$C2209)</f>
        <v>2578.9604202020205</v>
      </c>
      <c r="G2209" s="67">
        <f xml:space="preserve">   MAX(0, HLOOKUP(MONTH($B2209),'Farm Crops'!$B$18:$N$28,G$5,0)  - VLOOKUP(G$4,'Farm Crops'!$B$4:$G$13,6,0)/1000*0.65*$C2209)</f>
        <v>657.03120000000013</v>
      </c>
      <c r="H2209" s="67">
        <f xml:space="preserve">   MAX(0, HLOOKUP(MONTH($B2209),'Farm Crops'!$B$18:$N$28,H$5,0)  - VLOOKUP(H$4,'Farm Crops'!$B$4:$G$13,6,0)/1000*0.65*$C2209)</f>
        <v>2254.753963636364</v>
      </c>
      <c r="I2209" s="67">
        <f xml:space="preserve">   MAX(0, HLOOKUP(MONTH($B2209),'Farm Crops'!$B$18:$N$28,I$5,0)  - VLOOKUP(I$4,'Farm Crops'!$B$4:$G$13,6,0)/1000*0.65*$C2209)</f>
        <v>3469.5907555555564</v>
      </c>
      <c r="J2209" s="67">
        <f xml:space="preserve">   MAX(0, HLOOKUP(MONTH($B2209),'Farm Crops'!$B$18:$N$28,J$5,0)  - VLOOKUP(J$4,'Farm Crops'!$B$4:$G$13,6,0)/1000*0.65*$C2209)</f>
        <v>3294.7650909090912</v>
      </c>
      <c r="K2209" s="67">
        <f xml:space="preserve">   MAX(0, HLOOKUP(MONTH($B2209),'Farm Crops'!$B$18:$N$28,K$5,0)  - VLOOKUP(K$4,'Farm Crops'!$B$4:$G$13,6,0)/1000*0.65*$C2209)</f>
        <v>773.8008727272728</v>
      </c>
      <c r="L2209" s="67">
        <f xml:space="preserve">   MAX(0, HLOOKUP(MONTH($B2209),'Farm Crops'!$B$18:$N$28,L$5,0)  - VLOOKUP(L$4,'Farm Crops'!$B$4:$G$13,6,0)/1000*0.65*$C2209)</f>
        <v>139.0627636363638</v>
      </c>
      <c r="M2209" s="67">
        <f xml:space="preserve">   MAX(0, HLOOKUP(MONTH($B2209),'Farm Crops'!$B$18:$N$28,M$5,0)  - VLOOKUP(M$4,'Farm Crops'!$B$4:$G$13,6,0)/1000*0.65*$C2209)</f>
        <v>1001.8822545454547</v>
      </c>
    </row>
    <row r="2210" spans="2:13" x14ac:dyDescent="0.2">
      <c r="B2210" s="4">
        <v>42687</v>
      </c>
      <c r="C2210" s="67">
        <f>'Observed Data'!$E2209</f>
        <v>0</v>
      </c>
      <c r="D2210" s="67">
        <f xml:space="preserve">   MAX(0, HLOOKUP(MONTH($B2210),'Farm Crops'!$B$18:$N$28,D$5,0)  - VLOOKUP(D$4,'Farm Crops'!$B$4:$G$13,6,0)/1000*0.65*$C2210)</f>
        <v>1612.6189898989903</v>
      </c>
      <c r="E2210" s="67">
        <f xml:space="preserve">   MAX(0, HLOOKUP(MONTH($B2210),'Farm Crops'!$B$18:$N$28,E$5,0)  - VLOOKUP(E$4,'Farm Crops'!$B$4:$G$13,6,0)/1000*0.65*$C2210)</f>
        <v>2067.9532363636372</v>
      </c>
      <c r="F2210" s="67">
        <f xml:space="preserve">   MAX(0, HLOOKUP(MONTH($B2210),'Farm Crops'!$B$18:$N$28,F$5,0)  - VLOOKUP(F$4,'Farm Crops'!$B$4:$G$13,6,0)/1000*0.65*$C2210)</f>
        <v>2578.9604202020205</v>
      </c>
      <c r="G2210" s="67">
        <f xml:space="preserve">   MAX(0, HLOOKUP(MONTH($B2210),'Farm Crops'!$B$18:$N$28,G$5,0)  - VLOOKUP(G$4,'Farm Crops'!$B$4:$G$13,6,0)/1000*0.65*$C2210)</f>
        <v>657.03120000000013</v>
      </c>
      <c r="H2210" s="67">
        <f xml:space="preserve">   MAX(0, HLOOKUP(MONTH($B2210),'Farm Crops'!$B$18:$N$28,H$5,0)  - VLOOKUP(H$4,'Farm Crops'!$B$4:$G$13,6,0)/1000*0.65*$C2210)</f>
        <v>2254.753963636364</v>
      </c>
      <c r="I2210" s="67">
        <f xml:space="preserve">   MAX(0, HLOOKUP(MONTH($B2210),'Farm Crops'!$B$18:$N$28,I$5,0)  - VLOOKUP(I$4,'Farm Crops'!$B$4:$G$13,6,0)/1000*0.65*$C2210)</f>
        <v>3469.5907555555564</v>
      </c>
      <c r="J2210" s="67">
        <f xml:space="preserve">   MAX(0, HLOOKUP(MONTH($B2210),'Farm Crops'!$B$18:$N$28,J$5,0)  - VLOOKUP(J$4,'Farm Crops'!$B$4:$G$13,6,0)/1000*0.65*$C2210)</f>
        <v>3294.7650909090912</v>
      </c>
      <c r="K2210" s="67">
        <f xml:space="preserve">   MAX(0, HLOOKUP(MONTH($B2210),'Farm Crops'!$B$18:$N$28,K$5,0)  - VLOOKUP(K$4,'Farm Crops'!$B$4:$G$13,6,0)/1000*0.65*$C2210)</f>
        <v>773.8008727272728</v>
      </c>
      <c r="L2210" s="67">
        <f xml:space="preserve">   MAX(0, HLOOKUP(MONTH($B2210),'Farm Crops'!$B$18:$N$28,L$5,0)  - VLOOKUP(L$4,'Farm Crops'!$B$4:$G$13,6,0)/1000*0.65*$C2210)</f>
        <v>139.0627636363638</v>
      </c>
      <c r="M2210" s="67">
        <f xml:space="preserve">   MAX(0, HLOOKUP(MONTH($B2210),'Farm Crops'!$B$18:$N$28,M$5,0)  - VLOOKUP(M$4,'Farm Crops'!$B$4:$G$13,6,0)/1000*0.65*$C2210)</f>
        <v>1001.8822545454547</v>
      </c>
    </row>
    <row r="2211" spans="2:13" x14ac:dyDescent="0.2">
      <c r="B2211" s="4">
        <v>42688</v>
      </c>
      <c r="C2211" s="67">
        <f>'Observed Data'!$E2210</f>
        <v>0</v>
      </c>
      <c r="D2211" s="67">
        <f xml:space="preserve">   MAX(0, HLOOKUP(MONTH($B2211),'Farm Crops'!$B$18:$N$28,D$5,0)  - VLOOKUP(D$4,'Farm Crops'!$B$4:$G$13,6,0)/1000*0.65*$C2211)</f>
        <v>1612.6189898989903</v>
      </c>
      <c r="E2211" s="67">
        <f xml:space="preserve">   MAX(0, HLOOKUP(MONTH($B2211),'Farm Crops'!$B$18:$N$28,E$5,0)  - VLOOKUP(E$4,'Farm Crops'!$B$4:$G$13,6,0)/1000*0.65*$C2211)</f>
        <v>2067.9532363636372</v>
      </c>
      <c r="F2211" s="67">
        <f xml:space="preserve">   MAX(0, HLOOKUP(MONTH($B2211),'Farm Crops'!$B$18:$N$28,F$5,0)  - VLOOKUP(F$4,'Farm Crops'!$B$4:$G$13,6,0)/1000*0.65*$C2211)</f>
        <v>2578.9604202020205</v>
      </c>
      <c r="G2211" s="67">
        <f xml:space="preserve">   MAX(0, HLOOKUP(MONTH($B2211),'Farm Crops'!$B$18:$N$28,G$5,0)  - VLOOKUP(G$4,'Farm Crops'!$B$4:$G$13,6,0)/1000*0.65*$C2211)</f>
        <v>657.03120000000013</v>
      </c>
      <c r="H2211" s="67">
        <f xml:space="preserve">   MAX(0, HLOOKUP(MONTH($B2211),'Farm Crops'!$B$18:$N$28,H$5,0)  - VLOOKUP(H$4,'Farm Crops'!$B$4:$G$13,6,0)/1000*0.65*$C2211)</f>
        <v>2254.753963636364</v>
      </c>
      <c r="I2211" s="67">
        <f xml:space="preserve">   MAX(0, HLOOKUP(MONTH($B2211),'Farm Crops'!$B$18:$N$28,I$5,0)  - VLOOKUP(I$4,'Farm Crops'!$B$4:$G$13,6,0)/1000*0.65*$C2211)</f>
        <v>3469.5907555555564</v>
      </c>
      <c r="J2211" s="67">
        <f xml:space="preserve">   MAX(0, HLOOKUP(MONTH($B2211),'Farm Crops'!$B$18:$N$28,J$5,0)  - VLOOKUP(J$4,'Farm Crops'!$B$4:$G$13,6,0)/1000*0.65*$C2211)</f>
        <v>3294.7650909090912</v>
      </c>
      <c r="K2211" s="67">
        <f xml:space="preserve">   MAX(0, HLOOKUP(MONTH($B2211),'Farm Crops'!$B$18:$N$28,K$5,0)  - VLOOKUP(K$4,'Farm Crops'!$B$4:$G$13,6,0)/1000*0.65*$C2211)</f>
        <v>773.8008727272728</v>
      </c>
      <c r="L2211" s="67">
        <f xml:space="preserve">   MAX(0, HLOOKUP(MONTH($B2211),'Farm Crops'!$B$18:$N$28,L$5,0)  - VLOOKUP(L$4,'Farm Crops'!$B$4:$G$13,6,0)/1000*0.65*$C2211)</f>
        <v>139.0627636363638</v>
      </c>
      <c r="M2211" s="67">
        <f xml:space="preserve">   MAX(0, HLOOKUP(MONTH($B2211),'Farm Crops'!$B$18:$N$28,M$5,0)  - VLOOKUP(M$4,'Farm Crops'!$B$4:$G$13,6,0)/1000*0.65*$C2211)</f>
        <v>1001.8822545454547</v>
      </c>
    </row>
    <row r="2212" spans="2:13" x14ac:dyDescent="0.2">
      <c r="B2212" s="4">
        <v>42689</v>
      </c>
      <c r="C2212" s="67">
        <f>'Observed Data'!$E2211</f>
        <v>0</v>
      </c>
      <c r="D2212" s="67">
        <f xml:space="preserve">   MAX(0, HLOOKUP(MONTH($B2212),'Farm Crops'!$B$18:$N$28,D$5,0)  - VLOOKUP(D$4,'Farm Crops'!$B$4:$G$13,6,0)/1000*0.65*$C2212)</f>
        <v>1612.6189898989903</v>
      </c>
      <c r="E2212" s="67">
        <f xml:space="preserve">   MAX(0, HLOOKUP(MONTH($B2212),'Farm Crops'!$B$18:$N$28,E$5,0)  - VLOOKUP(E$4,'Farm Crops'!$B$4:$G$13,6,0)/1000*0.65*$C2212)</f>
        <v>2067.9532363636372</v>
      </c>
      <c r="F2212" s="67">
        <f xml:space="preserve">   MAX(0, HLOOKUP(MONTH($B2212),'Farm Crops'!$B$18:$N$28,F$5,0)  - VLOOKUP(F$4,'Farm Crops'!$B$4:$G$13,6,0)/1000*0.65*$C2212)</f>
        <v>2578.9604202020205</v>
      </c>
      <c r="G2212" s="67">
        <f xml:space="preserve">   MAX(0, HLOOKUP(MONTH($B2212),'Farm Crops'!$B$18:$N$28,G$5,0)  - VLOOKUP(G$4,'Farm Crops'!$B$4:$G$13,6,0)/1000*0.65*$C2212)</f>
        <v>657.03120000000013</v>
      </c>
      <c r="H2212" s="67">
        <f xml:space="preserve">   MAX(0, HLOOKUP(MONTH($B2212),'Farm Crops'!$B$18:$N$28,H$5,0)  - VLOOKUP(H$4,'Farm Crops'!$B$4:$G$13,6,0)/1000*0.65*$C2212)</f>
        <v>2254.753963636364</v>
      </c>
      <c r="I2212" s="67">
        <f xml:space="preserve">   MAX(0, HLOOKUP(MONTH($B2212),'Farm Crops'!$B$18:$N$28,I$5,0)  - VLOOKUP(I$4,'Farm Crops'!$B$4:$G$13,6,0)/1000*0.65*$C2212)</f>
        <v>3469.5907555555564</v>
      </c>
      <c r="J2212" s="67">
        <f xml:space="preserve">   MAX(0, HLOOKUP(MONTH($B2212),'Farm Crops'!$B$18:$N$28,J$5,0)  - VLOOKUP(J$4,'Farm Crops'!$B$4:$G$13,6,0)/1000*0.65*$C2212)</f>
        <v>3294.7650909090912</v>
      </c>
      <c r="K2212" s="67">
        <f xml:space="preserve">   MAX(0, HLOOKUP(MONTH($B2212),'Farm Crops'!$B$18:$N$28,K$5,0)  - VLOOKUP(K$4,'Farm Crops'!$B$4:$G$13,6,0)/1000*0.65*$C2212)</f>
        <v>773.8008727272728</v>
      </c>
      <c r="L2212" s="67">
        <f xml:space="preserve">   MAX(0, HLOOKUP(MONTH($B2212),'Farm Crops'!$B$18:$N$28,L$5,0)  - VLOOKUP(L$4,'Farm Crops'!$B$4:$G$13,6,0)/1000*0.65*$C2212)</f>
        <v>139.0627636363638</v>
      </c>
      <c r="M2212" s="67">
        <f xml:space="preserve">   MAX(0, HLOOKUP(MONTH($B2212),'Farm Crops'!$B$18:$N$28,M$5,0)  - VLOOKUP(M$4,'Farm Crops'!$B$4:$G$13,6,0)/1000*0.65*$C2212)</f>
        <v>1001.8822545454547</v>
      </c>
    </row>
    <row r="2213" spans="2:13" x14ac:dyDescent="0.2">
      <c r="B2213" s="4">
        <v>42690</v>
      </c>
      <c r="C2213" s="67">
        <f>'Observed Data'!$E2212</f>
        <v>0</v>
      </c>
      <c r="D2213" s="67">
        <f xml:space="preserve">   MAX(0, HLOOKUP(MONTH($B2213),'Farm Crops'!$B$18:$N$28,D$5,0)  - VLOOKUP(D$4,'Farm Crops'!$B$4:$G$13,6,0)/1000*0.65*$C2213)</f>
        <v>1612.6189898989903</v>
      </c>
      <c r="E2213" s="67">
        <f xml:space="preserve">   MAX(0, HLOOKUP(MONTH($B2213),'Farm Crops'!$B$18:$N$28,E$5,0)  - VLOOKUP(E$4,'Farm Crops'!$B$4:$G$13,6,0)/1000*0.65*$C2213)</f>
        <v>2067.9532363636372</v>
      </c>
      <c r="F2213" s="67">
        <f xml:space="preserve">   MAX(0, HLOOKUP(MONTH($B2213),'Farm Crops'!$B$18:$N$28,F$5,0)  - VLOOKUP(F$4,'Farm Crops'!$B$4:$G$13,6,0)/1000*0.65*$C2213)</f>
        <v>2578.9604202020205</v>
      </c>
      <c r="G2213" s="67">
        <f xml:space="preserve">   MAX(0, HLOOKUP(MONTH($B2213),'Farm Crops'!$B$18:$N$28,G$5,0)  - VLOOKUP(G$4,'Farm Crops'!$B$4:$G$13,6,0)/1000*0.65*$C2213)</f>
        <v>657.03120000000013</v>
      </c>
      <c r="H2213" s="67">
        <f xml:space="preserve">   MAX(0, HLOOKUP(MONTH($B2213),'Farm Crops'!$B$18:$N$28,H$5,0)  - VLOOKUP(H$4,'Farm Crops'!$B$4:$G$13,6,0)/1000*0.65*$C2213)</f>
        <v>2254.753963636364</v>
      </c>
      <c r="I2213" s="67">
        <f xml:space="preserve">   MAX(0, HLOOKUP(MONTH($B2213),'Farm Crops'!$B$18:$N$28,I$5,0)  - VLOOKUP(I$4,'Farm Crops'!$B$4:$G$13,6,0)/1000*0.65*$C2213)</f>
        <v>3469.5907555555564</v>
      </c>
      <c r="J2213" s="67">
        <f xml:space="preserve">   MAX(0, HLOOKUP(MONTH($B2213),'Farm Crops'!$B$18:$N$28,J$5,0)  - VLOOKUP(J$4,'Farm Crops'!$B$4:$G$13,6,0)/1000*0.65*$C2213)</f>
        <v>3294.7650909090912</v>
      </c>
      <c r="K2213" s="67">
        <f xml:space="preserve">   MAX(0, HLOOKUP(MONTH($B2213),'Farm Crops'!$B$18:$N$28,K$5,0)  - VLOOKUP(K$4,'Farm Crops'!$B$4:$G$13,6,0)/1000*0.65*$C2213)</f>
        <v>773.8008727272728</v>
      </c>
      <c r="L2213" s="67">
        <f xml:space="preserve">   MAX(0, HLOOKUP(MONTH($B2213),'Farm Crops'!$B$18:$N$28,L$5,0)  - VLOOKUP(L$4,'Farm Crops'!$B$4:$G$13,6,0)/1000*0.65*$C2213)</f>
        <v>139.0627636363638</v>
      </c>
      <c r="M2213" s="67">
        <f xml:space="preserve">   MAX(0, HLOOKUP(MONTH($B2213),'Farm Crops'!$B$18:$N$28,M$5,0)  - VLOOKUP(M$4,'Farm Crops'!$B$4:$G$13,6,0)/1000*0.65*$C2213)</f>
        <v>1001.8822545454547</v>
      </c>
    </row>
    <row r="2214" spans="2:13" x14ac:dyDescent="0.2">
      <c r="B2214" s="4">
        <v>42691</v>
      </c>
      <c r="C2214" s="67">
        <f>'Observed Data'!$E2213</f>
        <v>0</v>
      </c>
      <c r="D2214" s="67">
        <f xml:space="preserve">   MAX(0, HLOOKUP(MONTH($B2214),'Farm Crops'!$B$18:$N$28,D$5,0)  - VLOOKUP(D$4,'Farm Crops'!$B$4:$G$13,6,0)/1000*0.65*$C2214)</f>
        <v>1612.6189898989903</v>
      </c>
      <c r="E2214" s="67">
        <f xml:space="preserve">   MAX(0, HLOOKUP(MONTH($B2214),'Farm Crops'!$B$18:$N$28,E$5,0)  - VLOOKUP(E$4,'Farm Crops'!$B$4:$G$13,6,0)/1000*0.65*$C2214)</f>
        <v>2067.9532363636372</v>
      </c>
      <c r="F2214" s="67">
        <f xml:space="preserve">   MAX(0, HLOOKUP(MONTH($B2214),'Farm Crops'!$B$18:$N$28,F$5,0)  - VLOOKUP(F$4,'Farm Crops'!$B$4:$G$13,6,0)/1000*0.65*$C2214)</f>
        <v>2578.9604202020205</v>
      </c>
      <c r="G2214" s="67">
        <f xml:space="preserve">   MAX(0, HLOOKUP(MONTH($B2214),'Farm Crops'!$B$18:$N$28,G$5,0)  - VLOOKUP(G$4,'Farm Crops'!$B$4:$G$13,6,0)/1000*0.65*$C2214)</f>
        <v>657.03120000000013</v>
      </c>
      <c r="H2214" s="67">
        <f xml:space="preserve">   MAX(0, HLOOKUP(MONTH($B2214),'Farm Crops'!$B$18:$N$28,H$5,0)  - VLOOKUP(H$4,'Farm Crops'!$B$4:$G$13,6,0)/1000*0.65*$C2214)</f>
        <v>2254.753963636364</v>
      </c>
      <c r="I2214" s="67">
        <f xml:space="preserve">   MAX(0, HLOOKUP(MONTH($B2214),'Farm Crops'!$B$18:$N$28,I$5,0)  - VLOOKUP(I$4,'Farm Crops'!$B$4:$G$13,6,0)/1000*0.65*$C2214)</f>
        <v>3469.5907555555564</v>
      </c>
      <c r="J2214" s="67">
        <f xml:space="preserve">   MAX(0, HLOOKUP(MONTH($B2214),'Farm Crops'!$B$18:$N$28,J$5,0)  - VLOOKUP(J$4,'Farm Crops'!$B$4:$G$13,6,0)/1000*0.65*$C2214)</f>
        <v>3294.7650909090912</v>
      </c>
      <c r="K2214" s="67">
        <f xml:space="preserve">   MAX(0, HLOOKUP(MONTH($B2214),'Farm Crops'!$B$18:$N$28,K$5,0)  - VLOOKUP(K$4,'Farm Crops'!$B$4:$G$13,6,0)/1000*0.65*$C2214)</f>
        <v>773.8008727272728</v>
      </c>
      <c r="L2214" s="67">
        <f xml:space="preserve">   MAX(0, HLOOKUP(MONTH($B2214),'Farm Crops'!$B$18:$N$28,L$5,0)  - VLOOKUP(L$4,'Farm Crops'!$B$4:$G$13,6,0)/1000*0.65*$C2214)</f>
        <v>139.0627636363638</v>
      </c>
      <c r="M2214" s="67">
        <f xml:space="preserve">   MAX(0, HLOOKUP(MONTH($B2214),'Farm Crops'!$B$18:$N$28,M$5,0)  - VLOOKUP(M$4,'Farm Crops'!$B$4:$G$13,6,0)/1000*0.65*$C2214)</f>
        <v>1001.8822545454547</v>
      </c>
    </row>
    <row r="2215" spans="2:13" x14ac:dyDescent="0.2">
      <c r="B2215" s="4">
        <v>42692</v>
      </c>
      <c r="C2215" s="67">
        <f>'Observed Data'!$E2214</f>
        <v>0</v>
      </c>
      <c r="D2215" s="67">
        <f xml:space="preserve">   MAX(0, HLOOKUP(MONTH($B2215),'Farm Crops'!$B$18:$N$28,D$5,0)  - VLOOKUP(D$4,'Farm Crops'!$B$4:$G$13,6,0)/1000*0.65*$C2215)</f>
        <v>1612.6189898989903</v>
      </c>
      <c r="E2215" s="67">
        <f xml:space="preserve">   MAX(0, HLOOKUP(MONTH($B2215),'Farm Crops'!$B$18:$N$28,E$5,0)  - VLOOKUP(E$4,'Farm Crops'!$B$4:$G$13,6,0)/1000*0.65*$C2215)</f>
        <v>2067.9532363636372</v>
      </c>
      <c r="F2215" s="67">
        <f xml:space="preserve">   MAX(0, HLOOKUP(MONTH($B2215),'Farm Crops'!$B$18:$N$28,F$5,0)  - VLOOKUP(F$4,'Farm Crops'!$B$4:$G$13,6,0)/1000*0.65*$C2215)</f>
        <v>2578.9604202020205</v>
      </c>
      <c r="G2215" s="67">
        <f xml:space="preserve">   MAX(0, HLOOKUP(MONTH($B2215),'Farm Crops'!$B$18:$N$28,G$5,0)  - VLOOKUP(G$4,'Farm Crops'!$B$4:$G$13,6,0)/1000*0.65*$C2215)</f>
        <v>657.03120000000013</v>
      </c>
      <c r="H2215" s="67">
        <f xml:space="preserve">   MAX(0, HLOOKUP(MONTH($B2215),'Farm Crops'!$B$18:$N$28,H$5,0)  - VLOOKUP(H$4,'Farm Crops'!$B$4:$G$13,6,0)/1000*0.65*$C2215)</f>
        <v>2254.753963636364</v>
      </c>
      <c r="I2215" s="67">
        <f xml:space="preserve">   MAX(0, HLOOKUP(MONTH($B2215),'Farm Crops'!$B$18:$N$28,I$5,0)  - VLOOKUP(I$4,'Farm Crops'!$B$4:$G$13,6,0)/1000*0.65*$C2215)</f>
        <v>3469.5907555555564</v>
      </c>
      <c r="J2215" s="67">
        <f xml:space="preserve">   MAX(0, HLOOKUP(MONTH($B2215),'Farm Crops'!$B$18:$N$28,J$5,0)  - VLOOKUP(J$4,'Farm Crops'!$B$4:$G$13,6,0)/1000*0.65*$C2215)</f>
        <v>3294.7650909090912</v>
      </c>
      <c r="K2215" s="67">
        <f xml:space="preserve">   MAX(0, HLOOKUP(MONTH($B2215),'Farm Crops'!$B$18:$N$28,K$5,0)  - VLOOKUP(K$4,'Farm Crops'!$B$4:$G$13,6,0)/1000*0.65*$C2215)</f>
        <v>773.8008727272728</v>
      </c>
      <c r="L2215" s="67">
        <f xml:space="preserve">   MAX(0, HLOOKUP(MONTH($B2215),'Farm Crops'!$B$18:$N$28,L$5,0)  - VLOOKUP(L$4,'Farm Crops'!$B$4:$G$13,6,0)/1000*0.65*$C2215)</f>
        <v>139.0627636363638</v>
      </c>
      <c r="M2215" s="67">
        <f xml:space="preserve">   MAX(0, HLOOKUP(MONTH($B2215),'Farm Crops'!$B$18:$N$28,M$5,0)  - VLOOKUP(M$4,'Farm Crops'!$B$4:$G$13,6,0)/1000*0.65*$C2215)</f>
        <v>1001.8822545454547</v>
      </c>
    </row>
    <row r="2216" spans="2:13" x14ac:dyDescent="0.2">
      <c r="B2216" s="4">
        <v>42693</v>
      </c>
      <c r="C2216" s="67">
        <f>'Observed Data'!$E2215</f>
        <v>0</v>
      </c>
      <c r="D2216" s="67">
        <f xml:space="preserve">   MAX(0, HLOOKUP(MONTH($B2216),'Farm Crops'!$B$18:$N$28,D$5,0)  - VLOOKUP(D$4,'Farm Crops'!$B$4:$G$13,6,0)/1000*0.65*$C2216)</f>
        <v>1612.6189898989903</v>
      </c>
      <c r="E2216" s="67">
        <f xml:space="preserve">   MAX(0, HLOOKUP(MONTH($B2216),'Farm Crops'!$B$18:$N$28,E$5,0)  - VLOOKUP(E$4,'Farm Crops'!$B$4:$G$13,6,0)/1000*0.65*$C2216)</f>
        <v>2067.9532363636372</v>
      </c>
      <c r="F2216" s="67">
        <f xml:space="preserve">   MAX(0, HLOOKUP(MONTH($B2216),'Farm Crops'!$B$18:$N$28,F$5,0)  - VLOOKUP(F$4,'Farm Crops'!$B$4:$G$13,6,0)/1000*0.65*$C2216)</f>
        <v>2578.9604202020205</v>
      </c>
      <c r="G2216" s="67">
        <f xml:space="preserve">   MAX(0, HLOOKUP(MONTH($B2216),'Farm Crops'!$B$18:$N$28,G$5,0)  - VLOOKUP(G$4,'Farm Crops'!$B$4:$G$13,6,0)/1000*0.65*$C2216)</f>
        <v>657.03120000000013</v>
      </c>
      <c r="H2216" s="67">
        <f xml:space="preserve">   MAX(0, HLOOKUP(MONTH($B2216),'Farm Crops'!$B$18:$N$28,H$5,0)  - VLOOKUP(H$4,'Farm Crops'!$B$4:$G$13,6,0)/1000*0.65*$C2216)</f>
        <v>2254.753963636364</v>
      </c>
      <c r="I2216" s="67">
        <f xml:space="preserve">   MAX(0, HLOOKUP(MONTH($B2216),'Farm Crops'!$B$18:$N$28,I$5,0)  - VLOOKUP(I$4,'Farm Crops'!$B$4:$G$13,6,0)/1000*0.65*$C2216)</f>
        <v>3469.5907555555564</v>
      </c>
      <c r="J2216" s="67">
        <f xml:space="preserve">   MAX(0, HLOOKUP(MONTH($B2216),'Farm Crops'!$B$18:$N$28,J$5,0)  - VLOOKUP(J$4,'Farm Crops'!$B$4:$G$13,6,0)/1000*0.65*$C2216)</f>
        <v>3294.7650909090912</v>
      </c>
      <c r="K2216" s="67">
        <f xml:space="preserve">   MAX(0, HLOOKUP(MONTH($B2216),'Farm Crops'!$B$18:$N$28,K$5,0)  - VLOOKUP(K$4,'Farm Crops'!$B$4:$G$13,6,0)/1000*0.65*$C2216)</f>
        <v>773.8008727272728</v>
      </c>
      <c r="L2216" s="67">
        <f xml:space="preserve">   MAX(0, HLOOKUP(MONTH($B2216),'Farm Crops'!$B$18:$N$28,L$5,0)  - VLOOKUP(L$4,'Farm Crops'!$B$4:$G$13,6,0)/1000*0.65*$C2216)</f>
        <v>139.0627636363638</v>
      </c>
      <c r="M2216" s="67">
        <f xml:space="preserve">   MAX(0, HLOOKUP(MONTH($B2216),'Farm Crops'!$B$18:$N$28,M$5,0)  - VLOOKUP(M$4,'Farm Crops'!$B$4:$G$13,6,0)/1000*0.65*$C2216)</f>
        <v>1001.8822545454547</v>
      </c>
    </row>
    <row r="2217" spans="2:13" x14ac:dyDescent="0.2">
      <c r="B2217" s="4">
        <v>42694</v>
      </c>
      <c r="C2217" s="67">
        <f>'Observed Data'!$E2216</f>
        <v>0</v>
      </c>
      <c r="D2217" s="67">
        <f xml:space="preserve">   MAX(0, HLOOKUP(MONTH($B2217),'Farm Crops'!$B$18:$N$28,D$5,0)  - VLOOKUP(D$4,'Farm Crops'!$B$4:$G$13,6,0)/1000*0.65*$C2217)</f>
        <v>1612.6189898989903</v>
      </c>
      <c r="E2217" s="67">
        <f xml:space="preserve">   MAX(0, HLOOKUP(MONTH($B2217),'Farm Crops'!$B$18:$N$28,E$5,0)  - VLOOKUP(E$4,'Farm Crops'!$B$4:$G$13,6,0)/1000*0.65*$C2217)</f>
        <v>2067.9532363636372</v>
      </c>
      <c r="F2217" s="67">
        <f xml:space="preserve">   MAX(0, HLOOKUP(MONTH($B2217),'Farm Crops'!$B$18:$N$28,F$5,0)  - VLOOKUP(F$4,'Farm Crops'!$B$4:$G$13,6,0)/1000*0.65*$C2217)</f>
        <v>2578.9604202020205</v>
      </c>
      <c r="G2217" s="67">
        <f xml:space="preserve">   MAX(0, HLOOKUP(MONTH($B2217),'Farm Crops'!$B$18:$N$28,G$5,0)  - VLOOKUP(G$4,'Farm Crops'!$B$4:$G$13,6,0)/1000*0.65*$C2217)</f>
        <v>657.03120000000013</v>
      </c>
      <c r="H2217" s="67">
        <f xml:space="preserve">   MAX(0, HLOOKUP(MONTH($B2217),'Farm Crops'!$B$18:$N$28,H$5,0)  - VLOOKUP(H$4,'Farm Crops'!$B$4:$G$13,6,0)/1000*0.65*$C2217)</f>
        <v>2254.753963636364</v>
      </c>
      <c r="I2217" s="67">
        <f xml:space="preserve">   MAX(0, HLOOKUP(MONTH($B2217),'Farm Crops'!$B$18:$N$28,I$5,0)  - VLOOKUP(I$4,'Farm Crops'!$B$4:$G$13,6,0)/1000*0.65*$C2217)</f>
        <v>3469.5907555555564</v>
      </c>
      <c r="J2217" s="67">
        <f xml:space="preserve">   MAX(0, HLOOKUP(MONTH($B2217),'Farm Crops'!$B$18:$N$28,J$5,0)  - VLOOKUP(J$4,'Farm Crops'!$B$4:$G$13,6,0)/1000*0.65*$C2217)</f>
        <v>3294.7650909090912</v>
      </c>
      <c r="K2217" s="67">
        <f xml:space="preserve">   MAX(0, HLOOKUP(MONTH($B2217),'Farm Crops'!$B$18:$N$28,K$5,0)  - VLOOKUP(K$4,'Farm Crops'!$B$4:$G$13,6,0)/1000*0.65*$C2217)</f>
        <v>773.8008727272728</v>
      </c>
      <c r="L2217" s="67">
        <f xml:space="preserve">   MAX(0, HLOOKUP(MONTH($B2217),'Farm Crops'!$B$18:$N$28,L$5,0)  - VLOOKUP(L$4,'Farm Crops'!$B$4:$G$13,6,0)/1000*0.65*$C2217)</f>
        <v>139.0627636363638</v>
      </c>
      <c r="M2217" s="67">
        <f xml:space="preserve">   MAX(0, HLOOKUP(MONTH($B2217),'Farm Crops'!$B$18:$N$28,M$5,0)  - VLOOKUP(M$4,'Farm Crops'!$B$4:$G$13,6,0)/1000*0.65*$C2217)</f>
        <v>1001.8822545454547</v>
      </c>
    </row>
    <row r="2218" spans="2:13" x14ac:dyDescent="0.2">
      <c r="B2218" s="4">
        <v>42695</v>
      </c>
      <c r="C2218" s="67">
        <f>'Observed Data'!$E2217</f>
        <v>0</v>
      </c>
      <c r="D2218" s="67">
        <f xml:space="preserve">   MAX(0, HLOOKUP(MONTH($B2218),'Farm Crops'!$B$18:$N$28,D$5,0)  - VLOOKUP(D$4,'Farm Crops'!$B$4:$G$13,6,0)/1000*0.65*$C2218)</f>
        <v>1612.6189898989903</v>
      </c>
      <c r="E2218" s="67">
        <f xml:space="preserve">   MAX(0, HLOOKUP(MONTH($B2218),'Farm Crops'!$B$18:$N$28,E$5,0)  - VLOOKUP(E$4,'Farm Crops'!$B$4:$G$13,6,0)/1000*0.65*$C2218)</f>
        <v>2067.9532363636372</v>
      </c>
      <c r="F2218" s="67">
        <f xml:space="preserve">   MAX(0, HLOOKUP(MONTH($B2218),'Farm Crops'!$B$18:$N$28,F$5,0)  - VLOOKUP(F$4,'Farm Crops'!$B$4:$G$13,6,0)/1000*0.65*$C2218)</f>
        <v>2578.9604202020205</v>
      </c>
      <c r="G2218" s="67">
        <f xml:space="preserve">   MAX(0, HLOOKUP(MONTH($B2218),'Farm Crops'!$B$18:$N$28,G$5,0)  - VLOOKUP(G$4,'Farm Crops'!$B$4:$G$13,6,0)/1000*0.65*$C2218)</f>
        <v>657.03120000000013</v>
      </c>
      <c r="H2218" s="67">
        <f xml:space="preserve">   MAX(0, HLOOKUP(MONTH($B2218),'Farm Crops'!$B$18:$N$28,H$5,0)  - VLOOKUP(H$4,'Farm Crops'!$B$4:$G$13,6,0)/1000*0.65*$C2218)</f>
        <v>2254.753963636364</v>
      </c>
      <c r="I2218" s="67">
        <f xml:space="preserve">   MAX(0, HLOOKUP(MONTH($B2218),'Farm Crops'!$B$18:$N$28,I$5,0)  - VLOOKUP(I$4,'Farm Crops'!$B$4:$G$13,6,0)/1000*0.65*$C2218)</f>
        <v>3469.5907555555564</v>
      </c>
      <c r="J2218" s="67">
        <f xml:space="preserve">   MAX(0, HLOOKUP(MONTH($B2218),'Farm Crops'!$B$18:$N$28,J$5,0)  - VLOOKUP(J$4,'Farm Crops'!$B$4:$G$13,6,0)/1000*0.65*$C2218)</f>
        <v>3294.7650909090912</v>
      </c>
      <c r="K2218" s="67">
        <f xml:space="preserve">   MAX(0, HLOOKUP(MONTH($B2218),'Farm Crops'!$B$18:$N$28,K$5,0)  - VLOOKUP(K$4,'Farm Crops'!$B$4:$G$13,6,0)/1000*0.65*$C2218)</f>
        <v>773.8008727272728</v>
      </c>
      <c r="L2218" s="67">
        <f xml:space="preserve">   MAX(0, HLOOKUP(MONTH($B2218),'Farm Crops'!$B$18:$N$28,L$5,0)  - VLOOKUP(L$4,'Farm Crops'!$B$4:$G$13,6,0)/1000*0.65*$C2218)</f>
        <v>139.0627636363638</v>
      </c>
      <c r="M2218" s="67">
        <f xml:space="preserve">   MAX(0, HLOOKUP(MONTH($B2218),'Farm Crops'!$B$18:$N$28,M$5,0)  - VLOOKUP(M$4,'Farm Crops'!$B$4:$G$13,6,0)/1000*0.65*$C2218)</f>
        <v>1001.8822545454547</v>
      </c>
    </row>
    <row r="2219" spans="2:13" x14ac:dyDescent="0.2">
      <c r="B2219" s="4">
        <v>42696</v>
      </c>
      <c r="C2219" s="67">
        <f>'Observed Data'!$E2218</f>
        <v>0</v>
      </c>
      <c r="D2219" s="67">
        <f xml:space="preserve">   MAX(0, HLOOKUP(MONTH($B2219),'Farm Crops'!$B$18:$N$28,D$5,0)  - VLOOKUP(D$4,'Farm Crops'!$B$4:$G$13,6,0)/1000*0.65*$C2219)</f>
        <v>1612.6189898989903</v>
      </c>
      <c r="E2219" s="67">
        <f xml:space="preserve">   MAX(0, HLOOKUP(MONTH($B2219),'Farm Crops'!$B$18:$N$28,E$5,0)  - VLOOKUP(E$4,'Farm Crops'!$B$4:$G$13,6,0)/1000*0.65*$C2219)</f>
        <v>2067.9532363636372</v>
      </c>
      <c r="F2219" s="67">
        <f xml:space="preserve">   MAX(0, HLOOKUP(MONTH($B2219),'Farm Crops'!$B$18:$N$28,F$5,0)  - VLOOKUP(F$4,'Farm Crops'!$B$4:$G$13,6,0)/1000*0.65*$C2219)</f>
        <v>2578.9604202020205</v>
      </c>
      <c r="G2219" s="67">
        <f xml:space="preserve">   MAX(0, HLOOKUP(MONTH($B2219),'Farm Crops'!$B$18:$N$28,G$5,0)  - VLOOKUP(G$4,'Farm Crops'!$B$4:$G$13,6,0)/1000*0.65*$C2219)</f>
        <v>657.03120000000013</v>
      </c>
      <c r="H2219" s="67">
        <f xml:space="preserve">   MAX(0, HLOOKUP(MONTH($B2219),'Farm Crops'!$B$18:$N$28,H$5,0)  - VLOOKUP(H$4,'Farm Crops'!$B$4:$G$13,6,0)/1000*0.65*$C2219)</f>
        <v>2254.753963636364</v>
      </c>
      <c r="I2219" s="67">
        <f xml:space="preserve">   MAX(0, HLOOKUP(MONTH($B2219),'Farm Crops'!$B$18:$N$28,I$5,0)  - VLOOKUP(I$4,'Farm Crops'!$B$4:$G$13,6,0)/1000*0.65*$C2219)</f>
        <v>3469.5907555555564</v>
      </c>
      <c r="J2219" s="67">
        <f xml:space="preserve">   MAX(0, HLOOKUP(MONTH($B2219),'Farm Crops'!$B$18:$N$28,J$5,0)  - VLOOKUP(J$4,'Farm Crops'!$B$4:$G$13,6,0)/1000*0.65*$C2219)</f>
        <v>3294.7650909090912</v>
      </c>
      <c r="K2219" s="67">
        <f xml:space="preserve">   MAX(0, HLOOKUP(MONTH($B2219),'Farm Crops'!$B$18:$N$28,K$5,0)  - VLOOKUP(K$4,'Farm Crops'!$B$4:$G$13,6,0)/1000*0.65*$C2219)</f>
        <v>773.8008727272728</v>
      </c>
      <c r="L2219" s="67">
        <f xml:space="preserve">   MAX(0, HLOOKUP(MONTH($B2219),'Farm Crops'!$B$18:$N$28,L$5,0)  - VLOOKUP(L$4,'Farm Crops'!$B$4:$G$13,6,0)/1000*0.65*$C2219)</f>
        <v>139.0627636363638</v>
      </c>
      <c r="M2219" s="67">
        <f xml:space="preserve">   MAX(0, HLOOKUP(MONTH($B2219),'Farm Crops'!$B$18:$N$28,M$5,0)  - VLOOKUP(M$4,'Farm Crops'!$B$4:$G$13,6,0)/1000*0.65*$C2219)</f>
        <v>1001.8822545454547</v>
      </c>
    </row>
    <row r="2220" spans="2:13" x14ac:dyDescent="0.2">
      <c r="B2220" s="4">
        <v>42697</v>
      </c>
      <c r="C2220" s="67">
        <f>'Observed Data'!$E2219</f>
        <v>4</v>
      </c>
      <c r="D2220" s="67">
        <f xml:space="preserve">   MAX(0, HLOOKUP(MONTH($B2220),'Farm Crops'!$B$18:$N$28,D$5,0)  - VLOOKUP(D$4,'Farm Crops'!$B$4:$G$13,6,0)/1000*0.65*$C2220)</f>
        <v>367.21898989899023</v>
      </c>
      <c r="E2220" s="67">
        <f xml:space="preserve">   MAX(0, HLOOKUP(MONTH($B2220),'Farm Crops'!$B$18:$N$28,E$5,0)  - VLOOKUP(E$4,'Farm Crops'!$B$4:$G$13,6,0)/1000*0.65*$C2220)</f>
        <v>0</v>
      </c>
      <c r="F2220" s="67">
        <f xml:space="preserve">   MAX(0, HLOOKUP(MONTH($B2220),'Farm Crops'!$B$18:$N$28,F$5,0)  - VLOOKUP(F$4,'Farm Crops'!$B$4:$G$13,6,0)/1000*0.65*$C2220)</f>
        <v>0</v>
      </c>
      <c r="G2220" s="67">
        <f xml:space="preserve">   MAX(0, HLOOKUP(MONTH($B2220),'Farm Crops'!$B$18:$N$28,G$5,0)  - VLOOKUP(G$4,'Farm Crops'!$B$4:$G$13,6,0)/1000*0.65*$C2220)</f>
        <v>0</v>
      </c>
      <c r="H2220" s="67">
        <f xml:space="preserve">   MAX(0, HLOOKUP(MONTH($B2220),'Farm Crops'!$B$18:$N$28,H$5,0)  - VLOOKUP(H$4,'Farm Crops'!$B$4:$G$13,6,0)/1000*0.65*$C2220)</f>
        <v>0</v>
      </c>
      <c r="I2220" s="67">
        <f xml:space="preserve">   MAX(0, HLOOKUP(MONTH($B2220),'Farm Crops'!$B$18:$N$28,I$5,0)  - VLOOKUP(I$4,'Farm Crops'!$B$4:$G$13,6,0)/1000*0.65*$C2220)</f>
        <v>1207.3307555555562</v>
      </c>
      <c r="J2220" s="67">
        <f xml:space="preserve">   MAX(0, HLOOKUP(MONTH($B2220),'Farm Crops'!$B$18:$N$28,J$5,0)  - VLOOKUP(J$4,'Farm Crops'!$B$4:$G$13,6,0)/1000*0.65*$C2220)</f>
        <v>66.605090909091359</v>
      </c>
      <c r="K2220" s="67">
        <f xml:space="preserve">   MAX(0, HLOOKUP(MONTH($B2220),'Farm Crops'!$B$18:$N$28,K$5,0)  - VLOOKUP(K$4,'Farm Crops'!$B$4:$G$13,6,0)/1000*0.65*$C2220)</f>
        <v>3.6808727272729129</v>
      </c>
      <c r="L2220" s="67">
        <f xml:space="preserve">   MAX(0, HLOOKUP(MONTH($B2220),'Farm Crops'!$B$18:$N$28,L$5,0)  - VLOOKUP(L$4,'Farm Crops'!$B$4:$G$13,6,0)/1000*0.65*$C2220)</f>
        <v>0</v>
      </c>
      <c r="M2220" s="67">
        <f xml:space="preserve">   MAX(0, HLOOKUP(MONTH($B2220),'Farm Crops'!$B$18:$N$28,M$5,0)  - VLOOKUP(M$4,'Farm Crops'!$B$4:$G$13,6,0)/1000*0.65*$C2220)</f>
        <v>0</v>
      </c>
    </row>
    <row r="2221" spans="2:13" x14ac:dyDescent="0.2">
      <c r="B2221" s="4">
        <v>42698</v>
      </c>
      <c r="C2221" s="67">
        <f>'Observed Data'!$E2220</f>
        <v>0</v>
      </c>
      <c r="D2221" s="67">
        <f xml:space="preserve">   MAX(0, HLOOKUP(MONTH($B2221),'Farm Crops'!$B$18:$N$28,D$5,0)  - VLOOKUP(D$4,'Farm Crops'!$B$4:$G$13,6,0)/1000*0.65*$C2221)</f>
        <v>1612.6189898989903</v>
      </c>
      <c r="E2221" s="67">
        <f xml:space="preserve">   MAX(0, HLOOKUP(MONTH($B2221),'Farm Crops'!$B$18:$N$28,E$5,0)  - VLOOKUP(E$4,'Farm Crops'!$B$4:$G$13,6,0)/1000*0.65*$C2221)</f>
        <v>2067.9532363636372</v>
      </c>
      <c r="F2221" s="67">
        <f xml:space="preserve">   MAX(0, HLOOKUP(MONTH($B2221),'Farm Crops'!$B$18:$N$28,F$5,0)  - VLOOKUP(F$4,'Farm Crops'!$B$4:$G$13,6,0)/1000*0.65*$C2221)</f>
        <v>2578.9604202020205</v>
      </c>
      <c r="G2221" s="67">
        <f xml:space="preserve">   MAX(0, HLOOKUP(MONTH($B2221),'Farm Crops'!$B$18:$N$28,G$5,0)  - VLOOKUP(G$4,'Farm Crops'!$B$4:$G$13,6,0)/1000*0.65*$C2221)</f>
        <v>657.03120000000013</v>
      </c>
      <c r="H2221" s="67">
        <f xml:space="preserve">   MAX(0, HLOOKUP(MONTH($B2221),'Farm Crops'!$B$18:$N$28,H$5,0)  - VLOOKUP(H$4,'Farm Crops'!$B$4:$G$13,6,0)/1000*0.65*$C2221)</f>
        <v>2254.753963636364</v>
      </c>
      <c r="I2221" s="67">
        <f xml:space="preserve">   MAX(0, HLOOKUP(MONTH($B2221),'Farm Crops'!$B$18:$N$28,I$5,0)  - VLOOKUP(I$4,'Farm Crops'!$B$4:$G$13,6,0)/1000*0.65*$C2221)</f>
        <v>3469.5907555555564</v>
      </c>
      <c r="J2221" s="67">
        <f xml:space="preserve">   MAX(0, HLOOKUP(MONTH($B2221),'Farm Crops'!$B$18:$N$28,J$5,0)  - VLOOKUP(J$4,'Farm Crops'!$B$4:$G$13,6,0)/1000*0.65*$C2221)</f>
        <v>3294.7650909090912</v>
      </c>
      <c r="K2221" s="67">
        <f xml:space="preserve">   MAX(0, HLOOKUP(MONTH($B2221),'Farm Crops'!$B$18:$N$28,K$5,0)  - VLOOKUP(K$4,'Farm Crops'!$B$4:$G$13,6,0)/1000*0.65*$C2221)</f>
        <v>773.8008727272728</v>
      </c>
      <c r="L2221" s="67">
        <f xml:space="preserve">   MAX(0, HLOOKUP(MONTH($B2221),'Farm Crops'!$B$18:$N$28,L$5,0)  - VLOOKUP(L$4,'Farm Crops'!$B$4:$G$13,6,0)/1000*0.65*$C2221)</f>
        <v>139.0627636363638</v>
      </c>
      <c r="M2221" s="67">
        <f xml:space="preserve">   MAX(0, HLOOKUP(MONTH($B2221),'Farm Crops'!$B$18:$N$28,M$5,0)  - VLOOKUP(M$4,'Farm Crops'!$B$4:$G$13,6,0)/1000*0.65*$C2221)</f>
        <v>1001.8822545454547</v>
      </c>
    </row>
    <row r="2222" spans="2:13" x14ac:dyDescent="0.2">
      <c r="B2222" s="4">
        <v>42699</v>
      </c>
      <c r="C2222" s="67">
        <f>'Observed Data'!$E2221</f>
        <v>0</v>
      </c>
      <c r="D2222" s="67">
        <f xml:space="preserve">   MAX(0, HLOOKUP(MONTH($B2222),'Farm Crops'!$B$18:$N$28,D$5,0)  - VLOOKUP(D$4,'Farm Crops'!$B$4:$G$13,6,0)/1000*0.65*$C2222)</f>
        <v>1612.6189898989903</v>
      </c>
      <c r="E2222" s="67">
        <f xml:space="preserve">   MAX(0, HLOOKUP(MONTH($B2222),'Farm Crops'!$B$18:$N$28,E$5,0)  - VLOOKUP(E$4,'Farm Crops'!$B$4:$G$13,6,0)/1000*0.65*$C2222)</f>
        <v>2067.9532363636372</v>
      </c>
      <c r="F2222" s="67">
        <f xml:space="preserve">   MAX(0, HLOOKUP(MONTH($B2222),'Farm Crops'!$B$18:$N$28,F$5,0)  - VLOOKUP(F$4,'Farm Crops'!$B$4:$G$13,6,0)/1000*0.65*$C2222)</f>
        <v>2578.9604202020205</v>
      </c>
      <c r="G2222" s="67">
        <f xml:space="preserve">   MAX(0, HLOOKUP(MONTH($B2222),'Farm Crops'!$B$18:$N$28,G$5,0)  - VLOOKUP(G$4,'Farm Crops'!$B$4:$G$13,6,0)/1000*0.65*$C2222)</f>
        <v>657.03120000000013</v>
      </c>
      <c r="H2222" s="67">
        <f xml:space="preserve">   MAX(0, HLOOKUP(MONTH($B2222),'Farm Crops'!$B$18:$N$28,H$5,0)  - VLOOKUP(H$4,'Farm Crops'!$B$4:$G$13,6,0)/1000*0.65*$C2222)</f>
        <v>2254.753963636364</v>
      </c>
      <c r="I2222" s="67">
        <f xml:space="preserve">   MAX(0, HLOOKUP(MONTH($B2222),'Farm Crops'!$B$18:$N$28,I$5,0)  - VLOOKUP(I$4,'Farm Crops'!$B$4:$G$13,6,0)/1000*0.65*$C2222)</f>
        <v>3469.5907555555564</v>
      </c>
      <c r="J2222" s="67">
        <f xml:space="preserve">   MAX(0, HLOOKUP(MONTH($B2222),'Farm Crops'!$B$18:$N$28,J$5,0)  - VLOOKUP(J$4,'Farm Crops'!$B$4:$G$13,6,0)/1000*0.65*$C2222)</f>
        <v>3294.7650909090912</v>
      </c>
      <c r="K2222" s="67">
        <f xml:space="preserve">   MAX(0, HLOOKUP(MONTH($B2222),'Farm Crops'!$B$18:$N$28,K$5,0)  - VLOOKUP(K$4,'Farm Crops'!$B$4:$G$13,6,0)/1000*0.65*$C2222)</f>
        <v>773.8008727272728</v>
      </c>
      <c r="L2222" s="67">
        <f xml:space="preserve">   MAX(0, HLOOKUP(MONTH($B2222),'Farm Crops'!$B$18:$N$28,L$5,0)  - VLOOKUP(L$4,'Farm Crops'!$B$4:$G$13,6,0)/1000*0.65*$C2222)</f>
        <v>139.0627636363638</v>
      </c>
      <c r="M2222" s="67">
        <f xml:space="preserve">   MAX(0, HLOOKUP(MONTH($B2222),'Farm Crops'!$B$18:$N$28,M$5,0)  - VLOOKUP(M$4,'Farm Crops'!$B$4:$G$13,6,0)/1000*0.65*$C2222)</f>
        <v>1001.8822545454547</v>
      </c>
    </row>
    <row r="2223" spans="2:13" x14ac:dyDescent="0.2">
      <c r="B2223" s="4">
        <v>42700</v>
      </c>
      <c r="C2223" s="67">
        <f>'Observed Data'!$E2222</f>
        <v>0</v>
      </c>
      <c r="D2223" s="67">
        <f xml:space="preserve">   MAX(0, HLOOKUP(MONTH($B2223),'Farm Crops'!$B$18:$N$28,D$5,0)  - VLOOKUP(D$4,'Farm Crops'!$B$4:$G$13,6,0)/1000*0.65*$C2223)</f>
        <v>1612.6189898989903</v>
      </c>
      <c r="E2223" s="67">
        <f xml:space="preserve">   MAX(0, HLOOKUP(MONTH($B2223),'Farm Crops'!$B$18:$N$28,E$5,0)  - VLOOKUP(E$4,'Farm Crops'!$B$4:$G$13,6,0)/1000*0.65*$C2223)</f>
        <v>2067.9532363636372</v>
      </c>
      <c r="F2223" s="67">
        <f xml:space="preserve">   MAX(0, HLOOKUP(MONTH($B2223),'Farm Crops'!$B$18:$N$28,F$5,0)  - VLOOKUP(F$4,'Farm Crops'!$B$4:$G$13,6,0)/1000*0.65*$C2223)</f>
        <v>2578.9604202020205</v>
      </c>
      <c r="G2223" s="67">
        <f xml:space="preserve">   MAX(0, HLOOKUP(MONTH($B2223),'Farm Crops'!$B$18:$N$28,G$5,0)  - VLOOKUP(G$4,'Farm Crops'!$B$4:$G$13,6,0)/1000*0.65*$C2223)</f>
        <v>657.03120000000013</v>
      </c>
      <c r="H2223" s="67">
        <f xml:space="preserve">   MAX(0, HLOOKUP(MONTH($B2223),'Farm Crops'!$B$18:$N$28,H$5,0)  - VLOOKUP(H$4,'Farm Crops'!$B$4:$G$13,6,0)/1000*0.65*$C2223)</f>
        <v>2254.753963636364</v>
      </c>
      <c r="I2223" s="67">
        <f xml:space="preserve">   MAX(0, HLOOKUP(MONTH($B2223),'Farm Crops'!$B$18:$N$28,I$5,0)  - VLOOKUP(I$4,'Farm Crops'!$B$4:$G$13,6,0)/1000*0.65*$C2223)</f>
        <v>3469.5907555555564</v>
      </c>
      <c r="J2223" s="67">
        <f xml:space="preserve">   MAX(0, HLOOKUP(MONTH($B2223),'Farm Crops'!$B$18:$N$28,J$5,0)  - VLOOKUP(J$4,'Farm Crops'!$B$4:$G$13,6,0)/1000*0.65*$C2223)</f>
        <v>3294.7650909090912</v>
      </c>
      <c r="K2223" s="67">
        <f xml:space="preserve">   MAX(0, HLOOKUP(MONTH($B2223),'Farm Crops'!$B$18:$N$28,K$5,0)  - VLOOKUP(K$4,'Farm Crops'!$B$4:$G$13,6,0)/1000*0.65*$C2223)</f>
        <v>773.8008727272728</v>
      </c>
      <c r="L2223" s="67">
        <f xml:space="preserve">   MAX(0, HLOOKUP(MONTH($B2223),'Farm Crops'!$B$18:$N$28,L$5,0)  - VLOOKUP(L$4,'Farm Crops'!$B$4:$G$13,6,0)/1000*0.65*$C2223)</f>
        <v>139.0627636363638</v>
      </c>
      <c r="M2223" s="67">
        <f xml:space="preserve">   MAX(0, HLOOKUP(MONTH($B2223),'Farm Crops'!$B$18:$N$28,M$5,0)  - VLOOKUP(M$4,'Farm Crops'!$B$4:$G$13,6,0)/1000*0.65*$C2223)</f>
        <v>1001.8822545454547</v>
      </c>
    </row>
    <row r="2224" spans="2:13" x14ac:dyDescent="0.2">
      <c r="B2224" s="4">
        <v>42701</v>
      </c>
      <c r="C2224" s="67">
        <f>'Observed Data'!$E2223</f>
        <v>0</v>
      </c>
      <c r="D2224" s="67">
        <f xml:space="preserve">   MAX(0, HLOOKUP(MONTH($B2224),'Farm Crops'!$B$18:$N$28,D$5,0)  - VLOOKUP(D$4,'Farm Crops'!$B$4:$G$13,6,0)/1000*0.65*$C2224)</f>
        <v>1612.6189898989903</v>
      </c>
      <c r="E2224" s="67">
        <f xml:space="preserve">   MAX(0, HLOOKUP(MONTH($B2224),'Farm Crops'!$B$18:$N$28,E$5,0)  - VLOOKUP(E$4,'Farm Crops'!$B$4:$G$13,6,0)/1000*0.65*$C2224)</f>
        <v>2067.9532363636372</v>
      </c>
      <c r="F2224" s="67">
        <f xml:space="preserve">   MAX(0, HLOOKUP(MONTH($B2224),'Farm Crops'!$B$18:$N$28,F$5,0)  - VLOOKUP(F$4,'Farm Crops'!$B$4:$G$13,6,0)/1000*0.65*$C2224)</f>
        <v>2578.9604202020205</v>
      </c>
      <c r="G2224" s="67">
        <f xml:space="preserve">   MAX(0, HLOOKUP(MONTH($B2224),'Farm Crops'!$B$18:$N$28,G$5,0)  - VLOOKUP(G$4,'Farm Crops'!$B$4:$G$13,6,0)/1000*0.65*$C2224)</f>
        <v>657.03120000000013</v>
      </c>
      <c r="H2224" s="67">
        <f xml:space="preserve">   MAX(0, HLOOKUP(MONTH($B2224),'Farm Crops'!$B$18:$N$28,H$5,0)  - VLOOKUP(H$4,'Farm Crops'!$B$4:$G$13,6,0)/1000*0.65*$C2224)</f>
        <v>2254.753963636364</v>
      </c>
      <c r="I2224" s="67">
        <f xml:space="preserve">   MAX(0, HLOOKUP(MONTH($B2224),'Farm Crops'!$B$18:$N$28,I$5,0)  - VLOOKUP(I$4,'Farm Crops'!$B$4:$G$13,6,0)/1000*0.65*$C2224)</f>
        <v>3469.5907555555564</v>
      </c>
      <c r="J2224" s="67">
        <f xml:space="preserve">   MAX(0, HLOOKUP(MONTH($B2224),'Farm Crops'!$B$18:$N$28,J$5,0)  - VLOOKUP(J$4,'Farm Crops'!$B$4:$G$13,6,0)/1000*0.65*$C2224)</f>
        <v>3294.7650909090912</v>
      </c>
      <c r="K2224" s="67">
        <f xml:space="preserve">   MAX(0, HLOOKUP(MONTH($B2224),'Farm Crops'!$B$18:$N$28,K$5,0)  - VLOOKUP(K$4,'Farm Crops'!$B$4:$G$13,6,0)/1000*0.65*$C2224)</f>
        <v>773.8008727272728</v>
      </c>
      <c r="L2224" s="67">
        <f xml:space="preserve">   MAX(0, HLOOKUP(MONTH($B2224),'Farm Crops'!$B$18:$N$28,L$5,0)  - VLOOKUP(L$4,'Farm Crops'!$B$4:$G$13,6,0)/1000*0.65*$C2224)</f>
        <v>139.0627636363638</v>
      </c>
      <c r="M2224" s="67">
        <f xml:space="preserve">   MAX(0, HLOOKUP(MONTH($B2224),'Farm Crops'!$B$18:$N$28,M$5,0)  - VLOOKUP(M$4,'Farm Crops'!$B$4:$G$13,6,0)/1000*0.65*$C2224)</f>
        <v>1001.8822545454547</v>
      </c>
    </row>
    <row r="2225" spans="2:13" x14ac:dyDescent="0.2">
      <c r="B2225" s="4">
        <v>42702</v>
      </c>
      <c r="C2225" s="67">
        <f>'Observed Data'!$E2224</f>
        <v>0</v>
      </c>
      <c r="D2225" s="67">
        <f xml:space="preserve">   MAX(0, HLOOKUP(MONTH($B2225),'Farm Crops'!$B$18:$N$28,D$5,0)  - VLOOKUP(D$4,'Farm Crops'!$B$4:$G$13,6,0)/1000*0.65*$C2225)</f>
        <v>1612.6189898989903</v>
      </c>
      <c r="E2225" s="67">
        <f xml:space="preserve">   MAX(0, HLOOKUP(MONTH($B2225),'Farm Crops'!$B$18:$N$28,E$5,0)  - VLOOKUP(E$4,'Farm Crops'!$B$4:$G$13,6,0)/1000*0.65*$C2225)</f>
        <v>2067.9532363636372</v>
      </c>
      <c r="F2225" s="67">
        <f xml:space="preserve">   MAX(0, HLOOKUP(MONTH($B2225),'Farm Crops'!$B$18:$N$28,F$5,0)  - VLOOKUP(F$4,'Farm Crops'!$B$4:$G$13,6,0)/1000*0.65*$C2225)</f>
        <v>2578.9604202020205</v>
      </c>
      <c r="G2225" s="67">
        <f xml:space="preserve">   MAX(0, HLOOKUP(MONTH($B2225),'Farm Crops'!$B$18:$N$28,G$5,0)  - VLOOKUP(G$4,'Farm Crops'!$B$4:$G$13,6,0)/1000*0.65*$C2225)</f>
        <v>657.03120000000013</v>
      </c>
      <c r="H2225" s="67">
        <f xml:space="preserve">   MAX(0, HLOOKUP(MONTH($B2225),'Farm Crops'!$B$18:$N$28,H$5,0)  - VLOOKUP(H$4,'Farm Crops'!$B$4:$G$13,6,0)/1000*0.65*$C2225)</f>
        <v>2254.753963636364</v>
      </c>
      <c r="I2225" s="67">
        <f xml:space="preserve">   MAX(0, HLOOKUP(MONTH($B2225),'Farm Crops'!$B$18:$N$28,I$5,0)  - VLOOKUP(I$4,'Farm Crops'!$B$4:$G$13,6,0)/1000*0.65*$C2225)</f>
        <v>3469.5907555555564</v>
      </c>
      <c r="J2225" s="67">
        <f xml:space="preserve">   MAX(0, HLOOKUP(MONTH($B2225),'Farm Crops'!$B$18:$N$28,J$5,0)  - VLOOKUP(J$4,'Farm Crops'!$B$4:$G$13,6,0)/1000*0.65*$C2225)</f>
        <v>3294.7650909090912</v>
      </c>
      <c r="K2225" s="67">
        <f xml:space="preserve">   MAX(0, HLOOKUP(MONTH($B2225),'Farm Crops'!$B$18:$N$28,K$5,0)  - VLOOKUP(K$4,'Farm Crops'!$B$4:$G$13,6,0)/1000*0.65*$C2225)</f>
        <v>773.8008727272728</v>
      </c>
      <c r="L2225" s="67">
        <f xml:space="preserve">   MAX(0, HLOOKUP(MONTH($B2225),'Farm Crops'!$B$18:$N$28,L$5,0)  - VLOOKUP(L$4,'Farm Crops'!$B$4:$G$13,6,0)/1000*0.65*$C2225)</f>
        <v>139.0627636363638</v>
      </c>
      <c r="M2225" s="67">
        <f xml:space="preserve">   MAX(0, HLOOKUP(MONTH($B2225),'Farm Crops'!$B$18:$N$28,M$5,0)  - VLOOKUP(M$4,'Farm Crops'!$B$4:$G$13,6,0)/1000*0.65*$C2225)</f>
        <v>1001.8822545454547</v>
      </c>
    </row>
    <row r="2226" spans="2:13" x14ac:dyDescent="0.2">
      <c r="B2226" s="4">
        <v>42703</v>
      </c>
      <c r="C2226" s="67">
        <f>'Observed Data'!$E2225</f>
        <v>0</v>
      </c>
      <c r="D2226" s="67">
        <f xml:space="preserve">   MAX(0, HLOOKUP(MONTH($B2226),'Farm Crops'!$B$18:$N$28,D$5,0)  - VLOOKUP(D$4,'Farm Crops'!$B$4:$G$13,6,0)/1000*0.65*$C2226)</f>
        <v>1612.6189898989903</v>
      </c>
      <c r="E2226" s="67">
        <f xml:space="preserve">   MAX(0, HLOOKUP(MONTH($B2226),'Farm Crops'!$B$18:$N$28,E$5,0)  - VLOOKUP(E$4,'Farm Crops'!$B$4:$G$13,6,0)/1000*0.65*$C2226)</f>
        <v>2067.9532363636372</v>
      </c>
      <c r="F2226" s="67">
        <f xml:space="preserve">   MAX(0, HLOOKUP(MONTH($B2226),'Farm Crops'!$B$18:$N$28,F$5,0)  - VLOOKUP(F$4,'Farm Crops'!$B$4:$G$13,6,0)/1000*0.65*$C2226)</f>
        <v>2578.9604202020205</v>
      </c>
      <c r="G2226" s="67">
        <f xml:space="preserve">   MAX(0, HLOOKUP(MONTH($B2226),'Farm Crops'!$B$18:$N$28,G$5,0)  - VLOOKUP(G$4,'Farm Crops'!$B$4:$G$13,6,0)/1000*0.65*$C2226)</f>
        <v>657.03120000000013</v>
      </c>
      <c r="H2226" s="67">
        <f xml:space="preserve">   MAX(0, HLOOKUP(MONTH($B2226),'Farm Crops'!$B$18:$N$28,H$5,0)  - VLOOKUP(H$4,'Farm Crops'!$B$4:$G$13,6,0)/1000*0.65*$C2226)</f>
        <v>2254.753963636364</v>
      </c>
      <c r="I2226" s="67">
        <f xml:space="preserve">   MAX(0, HLOOKUP(MONTH($B2226),'Farm Crops'!$B$18:$N$28,I$5,0)  - VLOOKUP(I$4,'Farm Crops'!$B$4:$G$13,6,0)/1000*0.65*$C2226)</f>
        <v>3469.5907555555564</v>
      </c>
      <c r="J2226" s="67">
        <f xml:space="preserve">   MAX(0, HLOOKUP(MONTH($B2226),'Farm Crops'!$B$18:$N$28,J$5,0)  - VLOOKUP(J$4,'Farm Crops'!$B$4:$G$13,6,0)/1000*0.65*$C2226)</f>
        <v>3294.7650909090912</v>
      </c>
      <c r="K2226" s="67">
        <f xml:space="preserve">   MAX(0, HLOOKUP(MONTH($B2226),'Farm Crops'!$B$18:$N$28,K$5,0)  - VLOOKUP(K$4,'Farm Crops'!$B$4:$G$13,6,0)/1000*0.65*$C2226)</f>
        <v>773.8008727272728</v>
      </c>
      <c r="L2226" s="67">
        <f xml:space="preserve">   MAX(0, HLOOKUP(MONTH($B2226),'Farm Crops'!$B$18:$N$28,L$5,0)  - VLOOKUP(L$4,'Farm Crops'!$B$4:$G$13,6,0)/1000*0.65*$C2226)</f>
        <v>139.0627636363638</v>
      </c>
      <c r="M2226" s="67">
        <f xml:space="preserve">   MAX(0, HLOOKUP(MONTH($B2226),'Farm Crops'!$B$18:$N$28,M$5,0)  - VLOOKUP(M$4,'Farm Crops'!$B$4:$G$13,6,0)/1000*0.65*$C2226)</f>
        <v>1001.8822545454547</v>
      </c>
    </row>
    <row r="2227" spans="2:13" x14ac:dyDescent="0.2">
      <c r="B2227" s="4">
        <v>42704</v>
      </c>
      <c r="C2227" s="67">
        <f>'Observed Data'!$E2226</f>
        <v>0</v>
      </c>
      <c r="D2227" s="67">
        <f xml:space="preserve">   MAX(0, HLOOKUP(MONTH($B2227),'Farm Crops'!$B$18:$N$28,D$5,0)  - VLOOKUP(D$4,'Farm Crops'!$B$4:$G$13,6,0)/1000*0.65*$C2227)</f>
        <v>1612.6189898989903</v>
      </c>
      <c r="E2227" s="67">
        <f xml:space="preserve">   MAX(0, HLOOKUP(MONTH($B2227),'Farm Crops'!$B$18:$N$28,E$5,0)  - VLOOKUP(E$4,'Farm Crops'!$B$4:$G$13,6,0)/1000*0.65*$C2227)</f>
        <v>2067.9532363636372</v>
      </c>
      <c r="F2227" s="67">
        <f xml:space="preserve">   MAX(0, HLOOKUP(MONTH($B2227),'Farm Crops'!$B$18:$N$28,F$5,0)  - VLOOKUP(F$4,'Farm Crops'!$B$4:$G$13,6,0)/1000*0.65*$C2227)</f>
        <v>2578.9604202020205</v>
      </c>
      <c r="G2227" s="67">
        <f xml:space="preserve">   MAX(0, HLOOKUP(MONTH($B2227),'Farm Crops'!$B$18:$N$28,G$5,0)  - VLOOKUP(G$4,'Farm Crops'!$B$4:$G$13,6,0)/1000*0.65*$C2227)</f>
        <v>657.03120000000013</v>
      </c>
      <c r="H2227" s="67">
        <f xml:space="preserve">   MAX(0, HLOOKUP(MONTH($B2227),'Farm Crops'!$B$18:$N$28,H$5,0)  - VLOOKUP(H$4,'Farm Crops'!$B$4:$G$13,6,0)/1000*0.65*$C2227)</f>
        <v>2254.753963636364</v>
      </c>
      <c r="I2227" s="67">
        <f xml:space="preserve">   MAX(0, HLOOKUP(MONTH($B2227),'Farm Crops'!$B$18:$N$28,I$5,0)  - VLOOKUP(I$4,'Farm Crops'!$B$4:$G$13,6,0)/1000*0.65*$C2227)</f>
        <v>3469.5907555555564</v>
      </c>
      <c r="J2227" s="67">
        <f xml:space="preserve">   MAX(0, HLOOKUP(MONTH($B2227),'Farm Crops'!$B$18:$N$28,J$5,0)  - VLOOKUP(J$4,'Farm Crops'!$B$4:$G$13,6,0)/1000*0.65*$C2227)</f>
        <v>3294.7650909090912</v>
      </c>
      <c r="K2227" s="67">
        <f xml:space="preserve">   MAX(0, HLOOKUP(MONTH($B2227),'Farm Crops'!$B$18:$N$28,K$5,0)  - VLOOKUP(K$4,'Farm Crops'!$B$4:$G$13,6,0)/1000*0.65*$C2227)</f>
        <v>773.8008727272728</v>
      </c>
      <c r="L2227" s="67">
        <f xml:space="preserve">   MAX(0, HLOOKUP(MONTH($B2227),'Farm Crops'!$B$18:$N$28,L$5,0)  - VLOOKUP(L$4,'Farm Crops'!$B$4:$G$13,6,0)/1000*0.65*$C2227)</f>
        <v>139.0627636363638</v>
      </c>
      <c r="M2227" s="67">
        <f xml:space="preserve">   MAX(0, HLOOKUP(MONTH($B2227),'Farm Crops'!$B$18:$N$28,M$5,0)  - VLOOKUP(M$4,'Farm Crops'!$B$4:$G$13,6,0)/1000*0.65*$C2227)</f>
        <v>1001.8822545454547</v>
      </c>
    </row>
    <row r="2228" spans="2:13" x14ac:dyDescent="0.2">
      <c r="B2228" s="4">
        <v>42705</v>
      </c>
      <c r="C2228" s="67">
        <f>'Observed Data'!$E2227</f>
        <v>0</v>
      </c>
      <c r="D2228" s="67">
        <f xml:space="preserve">   MAX(0, HLOOKUP(MONTH($B2228),'Farm Crops'!$B$18:$N$28,D$5,0)  - VLOOKUP(D$4,'Farm Crops'!$B$4:$G$13,6,0)/1000*0.65*$C2228)</f>
        <v>1972.6944281524927</v>
      </c>
      <c r="E2228" s="67">
        <f xml:space="preserve">   MAX(0, HLOOKUP(MONTH($B2228),'Farm Crops'!$B$18:$N$28,E$5,0)  - VLOOKUP(E$4,'Farm Crops'!$B$4:$G$13,6,0)/1000*0.65*$C2228)</f>
        <v>3373.997509286412</v>
      </c>
      <c r="F2228" s="67">
        <f xml:space="preserve">   MAX(0, HLOOKUP(MONTH($B2228),'Farm Crops'!$B$18:$N$28,F$5,0)  - VLOOKUP(F$4,'Farm Crops'!$B$4:$G$13,6,0)/1000*0.65*$C2228)</f>
        <v>3687.8223440860206</v>
      </c>
      <c r="G2228" s="67">
        <f xml:space="preserve">   MAX(0, HLOOKUP(MONTH($B2228),'Farm Crops'!$B$18:$N$28,G$5,0)  - VLOOKUP(G$4,'Farm Crops'!$B$4:$G$13,6,0)/1000*0.65*$C2228)</f>
        <v>1040.7789677419355</v>
      </c>
      <c r="H2228" s="67">
        <f xml:space="preserve">   MAX(0, HLOOKUP(MONTH($B2228),'Farm Crops'!$B$18:$N$28,H$5,0)  - VLOOKUP(H$4,'Farm Crops'!$B$4:$G$13,6,0)/1000*0.65*$C2228)</f>
        <v>3571.6728563049851</v>
      </c>
      <c r="I2228" s="67">
        <f xml:space="preserve">   MAX(0, HLOOKUP(MONTH($B2228),'Farm Crops'!$B$18:$N$28,I$5,0)  - VLOOKUP(I$4,'Farm Crops'!$B$4:$G$13,6,0)/1000*0.65*$C2228)</f>
        <v>2000.1335522971651</v>
      </c>
      <c r="J2228" s="67">
        <f xml:space="preserve">   MAX(0, HLOOKUP(MONTH($B2228),'Farm Crops'!$B$18:$N$28,J$5,0)  - VLOOKUP(J$4,'Farm Crops'!$B$4:$G$13,6,0)/1000*0.65*$C2228)</f>
        <v>4934.3744477028349</v>
      </c>
      <c r="K2228" s="67">
        <f xml:space="preserve">   MAX(0, HLOOKUP(MONTH($B2228),'Farm Crops'!$B$18:$N$28,K$5,0)  - VLOOKUP(K$4,'Farm Crops'!$B$4:$G$13,6,0)/1000*0.65*$C2228)</f>
        <v>1165.8786432062559</v>
      </c>
      <c r="L2228" s="67">
        <f xml:space="preserve">   MAX(0, HLOOKUP(MONTH($B2228),'Farm Crops'!$B$18:$N$28,L$5,0)  - VLOOKUP(L$4,'Farm Crops'!$B$4:$G$13,6,0)/1000*0.65*$C2228)</f>
        <v>210.54251026392981</v>
      </c>
      <c r="M2228" s="67">
        <f xml:space="preserve">   MAX(0, HLOOKUP(MONTH($B2228),'Farm Crops'!$B$18:$N$28,M$5,0)  - VLOOKUP(M$4,'Farm Crops'!$B$4:$G$13,6,0)/1000*0.65*$C2228)</f>
        <v>1538.7422443792761</v>
      </c>
    </row>
    <row r="2229" spans="2:13" x14ac:dyDescent="0.2">
      <c r="B2229" s="4">
        <v>42706</v>
      </c>
      <c r="C2229" s="67">
        <f>'Observed Data'!$E2228</f>
        <v>0</v>
      </c>
      <c r="D2229" s="67">
        <f xml:space="preserve">   MAX(0, HLOOKUP(MONTH($B2229),'Farm Crops'!$B$18:$N$28,D$5,0)  - VLOOKUP(D$4,'Farm Crops'!$B$4:$G$13,6,0)/1000*0.65*$C2229)</f>
        <v>1972.6944281524927</v>
      </c>
      <c r="E2229" s="67">
        <f xml:space="preserve">   MAX(0, HLOOKUP(MONTH($B2229),'Farm Crops'!$B$18:$N$28,E$5,0)  - VLOOKUP(E$4,'Farm Crops'!$B$4:$G$13,6,0)/1000*0.65*$C2229)</f>
        <v>3373.997509286412</v>
      </c>
      <c r="F2229" s="67">
        <f xml:space="preserve">   MAX(0, HLOOKUP(MONTH($B2229),'Farm Crops'!$B$18:$N$28,F$5,0)  - VLOOKUP(F$4,'Farm Crops'!$B$4:$G$13,6,0)/1000*0.65*$C2229)</f>
        <v>3687.8223440860206</v>
      </c>
      <c r="G2229" s="67">
        <f xml:space="preserve">   MAX(0, HLOOKUP(MONTH($B2229),'Farm Crops'!$B$18:$N$28,G$5,0)  - VLOOKUP(G$4,'Farm Crops'!$B$4:$G$13,6,0)/1000*0.65*$C2229)</f>
        <v>1040.7789677419355</v>
      </c>
      <c r="H2229" s="67">
        <f xml:space="preserve">   MAX(0, HLOOKUP(MONTH($B2229),'Farm Crops'!$B$18:$N$28,H$5,0)  - VLOOKUP(H$4,'Farm Crops'!$B$4:$G$13,6,0)/1000*0.65*$C2229)</f>
        <v>3571.6728563049851</v>
      </c>
      <c r="I2229" s="67">
        <f xml:space="preserve">   MAX(0, HLOOKUP(MONTH($B2229),'Farm Crops'!$B$18:$N$28,I$5,0)  - VLOOKUP(I$4,'Farm Crops'!$B$4:$G$13,6,0)/1000*0.65*$C2229)</f>
        <v>2000.1335522971651</v>
      </c>
      <c r="J2229" s="67">
        <f xml:space="preserve">   MAX(0, HLOOKUP(MONTH($B2229),'Farm Crops'!$B$18:$N$28,J$5,0)  - VLOOKUP(J$4,'Farm Crops'!$B$4:$G$13,6,0)/1000*0.65*$C2229)</f>
        <v>4934.3744477028349</v>
      </c>
      <c r="K2229" s="67">
        <f xml:space="preserve">   MAX(0, HLOOKUP(MONTH($B2229),'Farm Crops'!$B$18:$N$28,K$5,0)  - VLOOKUP(K$4,'Farm Crops'!$B$4:$G$13,6,0)/1000*0.65*$C2229)</f>
        <v>1165.8786432062559</v>
      </c>
      <c r="L2229" s="67">
        <f xml:space="preserve">   MAX(0, HLOOKUP(MONTH($B2229),'Farm Crops'!$B$18:$N$28,L$5,0)  - VLOOKUP(L$4,'Farm Crops'!$B$4:$G$13,6,0)/1000*0.65*$C2229)</f>
        <v>210.54251026392981</v>
      </c>
      <c r="M2229" s="67">
        <f xml:space="preserve">   MAX(0, HLOOKUP(MONTH($B2229),'Farm Crops'!$B$18:$N$28,M$5,0)  - VLOOKUP(M$4,'Farm Crops'!$B$4:$G$13,6,0)/1000*0.65*$C2229)</f>
        <v>1538.7422443792761</v>
      </c>
    </row>
    <row r="2230" spans="2:13" x14ac:dyDescent="0.2">
      <c r="B2230" s="4">
        <v>42707</v>
      </c>
      <c r="C2230" s="67">
        <f>'Observed Data'!$E2229</f>
        <v>0</v>
      </c>
      <c r="D2230" s="67">
        <f xml:space="preserve">   MAX(0, HLOOKUP(MONTH($B2230),'Farm Crops'!$B$18:$N$28,D$5,0)  - VLOOKUP(D$4,'Farm Crops'!$B$4:$G$13,6,0)/1000*0.65*$C2230)</f>
        <v>1972.6944281524927</v>
      </c>
      <c r="E2230" s="67">
        <f xml:space="preserve">   MAX(0, HLOOKUP(MONTH($B2230),'Farm Crops'!$B$18:$N$28,E$5,0)  - VLOOKUP(E$4,'Farm Crops'!$B$4:$G$13,6,0)/1000*0.65*$C2230)</f>
        <v>3373.997509286412</v>
      </c>
      <c r="F2230" s="67">
        <f xml:space="preserve">   MAX(0, HLOOKUP(MONTH($B2230),'Farm Crops'!$B$18:$N$28,F$5,0)  - VLOOKUP(F$4,'Farm Crops'!$B$4:$G$13,6,0)/1000*0.65*$C2230)</f>
        <v>3687.8223440860206</v>
      </c>
      <c r="G2230" s="67">
        <f xml:space="preserve">   MAX(0, HLOOKUP(MONTH($B2230),'Farm Crops'!$B$18:$N$28,G$5,0)  - VLOOKUP(G$4,'Farm Crops'!$B$4:$G$13,6,0)/1000*0.65*$C2230)</f>
        <v>1040.7789677419355</v>
      </c>
      <c r="H2230" s="67">
        <f xml:space="preserve">   MAX(0, HLOOKUP(MONTH($B2230),'Farm Crops'!$B$18:$N$28,H$5,0)  - VLOOKUP(H$4,'Farm Crops'!$B$4:$G$13,6,0)/1000*0.65*$C2230)</f>
        <v>3571.6728563049851</v>
      </c>
      <c r="I2230" s="67">
        <f xml:space="preserve">   MAX(0, HLOOKUP(MONTH($B2230),'Farm Crops'!$B$18:$N$28,I$5,0)  - VLOOKUP(I$4,'Farm Crops'!$B$4:$G$13,6,0)/1000*0.65*$C2230)</f>
        <v>2000.1335522971651</v>
      </c>
      <c r="J2230" s="67">
        <f xml:space="preserve">   MAX(0, HLOOKUP(MONTH($B2230),'Farm Crops'!$B$18:$N$28,J$5,0)  - VLOOKUP(J$4,'Farm Crops'!$B$4:$G$13,6,0)/1000*0.65*$C2230)</f>
        <v>4934.3744477028349</v>
      </c>
      <c r="K2230" s="67">
        <f xml:space="preserve">   MAX(0, HLOOKUP(MONTH($B2230),'Farm Crops'!$B$18:$N$28,K$5,0)  - VLOOKUP(K$4,'Farm Crops'!$B$4:$G$13,6,0)/1000*0.65*$C2230)</f>
        <v>1165.8786432062559</v>
      </c>
      <c r="L2230" s="67">
        <f xml:space="preserve">   MAX(0, HLOOKUP(MONTH($B2230),'Farm Crops'!$B$18:$N$28,L$5,0)  - VLOOKUP(L$4,'Farm Crops'!$B$4:$G$13,6,0)/1000*0.65*$C2230)</f>
        <v>210.54251026392981</v>
      </c>
      <c r="M2230" s="67">
        <f xml:space="preserve">   MAX(0, HLOOKUP(MONTH($B2230),'Farm Crops'!$B$18:$N$28,M$5,0)  - VLOOKUP(M$4,'Farm Crops'!$B$4:$G$13,6,0)/1000*0.65*$C2230)</f>
        <v>1538.7422443792761</v>
      </c>
    </row>
    <row r="2231" spans="2:13" x14ac:dyDescent="0.2">
      <c r="B2231" s="4">
        <v>42708</v>
      </c>
      <c r="C2231" s="67">
        <f>'Observed Data'!$E2230</f>
        <v>0</v>
      </c>
      <c r="D2231" s="67">
        <f xml:space="preserve">   MAX(0, HLOOKUP(MONTH($B2231),'Farm Crops'!$B$18:$N$28,D$5,0)  - VLOOKUP(D$4,'Farm Crops'!$B$4:$G$13,6,0)/1000*0.65*$C2231)</f>
        <v>1972.6944281524927</v>
      </c>
      <c r="E2231" s="67">
        <f xml:space="preserve">   MAX(0, HLOOKUP(MONTH($B2231),'Farm Crops'!$B$18:$N$28,E$5,0)  - VLOOKUP(E$4,'Farm Crops'!$B$4:$G$13,6,0)/1000*0.65*$C2231)</f>
        <v>3373.997509286412</v>
      </c>
      <c r="F2231" s="67">
        <f xml:space="preserve">   MAX(0, HLOOKUP(MONTH($B2231),'Farm Crops'!$B$18:$N$28,F$5,0)  - VLOOKUP(F$4,'Farm Crops'!$B$4:$G$13,6,0)/1000*0.65*$C2231)</f>
        <v>3687.8223440860206</v>
      </c>
      <c r="G2231" s="67">
        <f xml:space="preserve">   MAX(0, HLOOKUP(MONTH($B2231),'Farm Crops'!$B$18:$N$28,G$5,0)  - VLOOKUP(G$4,'Farm Crops'!$B$4:$G$13,6,0)/1000*0.65*$C2231)</f>
        <v>1040.7789677419355</v>
      </c>
      <c r="H2231" s="67">
        <f xml:space="preserve">   MAX(0, HLOOKUP(MONTH($B2231),'Farm Crops'!$B$18:$N$28,H$5,0)  - VLOOKUP(H$4,'Farm Crops'!$B$4:$G$13,6,0)/1000*0.65*$C2231)</f>
        <v>3571.6728563049851</v>
      </c>
      <c r="I2231" s="67">
        <f xml:space="preserve">   MAX(0, HLOOKUP(MONTH($B2231),'Farm Crops'!$B$18:$N$28,I$5,0)  - VLOOKUP(I$4,'Farm Crops'!$B$4:$G$13,6,0)/1000*0.65*$C2231)</f>
        <v>2000.1335522971651</v>
      </c>
      <c r="J2231" s="67">
        <f xml:space="preserve">   MAX(0, HLOOKUP(MONTH($B2231),'Farm Crops'!$B$18:$N$28,J$5,0)  - VLOOKUP(J$4,'Farm Crops'!$B$4:$G$13,6,0)/1000*0.65*$C2231)</f>
        <v>4934.3744477028349</v>
      </c>
      <c r="K2231" s="67">
        <f xml:space="preserve">   MAX(0, HLOOKUP(MONTH($B2231),'Farm Crops'!$B$18:$N$28,K$5,0)  - VLOOKUP(K$4,'Farm Crops'!$B$4:$G$13,6,0)/1000*0.65*$C2231)</f>
        <v>1165.8786432062559</v>
      </c>
      <c r="L2231" s="67">
        <f xml:space="preserve">   MAX(0, HLOOKUP(MONTH($B2231),'Farm Crops'!$B$18:$N$28,L$5,0)  - VLOOKUP(L$4,'Farm Crops'!$B$4:$G$13,6,0)/1000*0.65*$C2231)</f>
        <v>210.54251026392981</v>
      </c>
      <c r="M2231" s="67">
        <f xml:space="preserve">   MAX(0, HLOOKUP(MONTH($B2231),'Farm Crops'!$B$18:$N$28,M$5,0)  - VLOOKUP(M$4,'Farm Crops'!$B$4:$G$13,6,0)/1000*0.65*$C2231)</f>
        <v>1538.7422443792761</v>
      </c>
    </row>
    <row r="2232" spans="2:13" x14ac:dyDescent="0.2">
      <c r="B2232" s="4">
        <v>42709</v>
      </c>
      <c r="C2232" s="67">
        <f>'Observed Data'!$E2231</f>
        <v>0</v>
      </c>
      <c r="D2232" s="67">
        <f xml:space="preserve">   MAX(0, HLOOKUP(MONTH($B2232),'Farm Crops'!$B$18:$N$28,D$5,0)  - VLOOKUP(D$4,'Farm Crops'!$B$4:$G$13,6,0)/1000*0.65*$C2232)</f>
        <v>1972.6944281524927</v>
      </c>
      <c r="E2232" s="67">
        <f xml:space="preserve">   MAX(0, HLOOKUP(MONTH($B2232),'Farm Crops'!$B$18:$N$28,E$5,0)  - VLOOKUP(E$4,'Farm Crops'!$B$4:$G$13,6,0)/1000*0.65*$C2232)</f>
        <v>3373.997509286412</v>
      </c>
      <c r="F2232" s="67">
        <f xml:space="preserve">   MAX(0, HLOOKUP(MONTH($B2232),'Farm Crops'!$B$18:$N$28,F$5,0)  - VLOOKUP(F$4,'Farm Crops'!$B$4:$G$13,6,0)/1000*0.65*$C2232)</f>
        <v>3687.8223440860206</v>
      </c>
      <c r="G2232" s="67">
        <f xml:space="preserve">   MAX(0, HLOOKUP(MONTH($B2232),'Farm Crops'!$B$18:$N$28,G$5,0)  - VLOOKUP(G$4,'Farm Crops'!$B$4:$G$13,6,0)/1000*0.65*$C2232)</f>
        <v>1040.7789677419355</v>
      </c>
      <c r="H2232" s="67">
        <f xml:space="preserve">   MAX(0, HLOOKUP(MONTH($B2232),'Farm Crops'!$B$18:$N$28,H$5,0)  - VLOOKUP(H$4,'Farm Crops'!$B$4:$G$13,6,0)/1000*0.65*$C2232)</f>
        <v>3571.6728563049851</v>
      </c>
      <c r="I2232" s="67">
        <f xml:space="preserve">   MAX(0, HLOOKUP(MONTH($B2232),'Farm Crops'!$B$18:$N$28,I$5,0)  - VLOOKUP(I$4,'Farm Crops'!$B$4:$G$13,6,0)/1000*0.65*$C2232)</f>
        <v>2000.1335522971651</v>
      </c>
      <c r="J2232" s="67">
        <f xml:space="preserve">   MAX(0, HLOOKUP(MONTH($B2232),'Farm Crops'!$B$18:$N$28,J$5,0)  - VLOOKUP(J$4,'Farm Crops'!$B$4:$G$13,6,0)/1000*0.65*$C2232)</f>
        <v>4934.3744477028349</v>
      </c>
      <c r="K2232" s="67">
        <f xml:space="preserve">   MAX(0, HLOOKUP(MONTH($B2232),'Farm Crops'!$B$18:$N$28,K$5,0)  - VLOOKUP(K$4,'Farm Crops'!$B$4:$G$13,6,0)/1000*0.65*$C2232)</f>
        <v>1165.8786432062559</v>
      </c>
      <c r="L2232" s="67">
        <f xml:space="preserve">   MAX(0, HLOOKUP(MONTH($B2232),'Farm Crops'!$B$18:$N$28,L$5,0)  - VLOOKUP(L$4,'Farm Crops'!$B$4:$G$13,6,0)/1000*0.65*$C2232)</f>
        <v>210.54251026392981</v>
      </c>
      <c r="M2232" s="67">
        <f xml:space="preserve">   MAX(0, HLOOKUP(MONTH($B2232),'Farm Crops'!$B$18:$N$28,M$5,0)  - VLOOKUP(M$4,'Farm Crops'!$B$4:$G$13,6,0)/1000*0.65*$C2232)</f>
        <v>1538.7422443792761</v>
      </c>
    </row>
    <row r="2233" spans="2:13" x14ac:dyDescent="0.2">
      <c r="B2233" s="4">
        <v>42710</v>
      </c>
      <c r="C2233" s="67">
        <f>'Observed Data'!$E2232</f>
        <v>0</v>
      </c>
      <c r="D2233" s="67">
        <f xml:space="preserve">   MAX(0, HLOOKUP(MONTH($B2233),'Farm Crops'!$B$18:$N$28,D$5,0)  - VLOOKUP(D$4,'Farm Crops'!$B$4:$G$13,6,0)/1000*0.65*$C2233)</f>
        <v>1972.6944281524927</v>
      </c>
      <c r="E2233" s="67">
        <f xml:space="preserve">   MAX(0, HLOOKUP(MONTH($B2233),'Farm Crops'!$B$18:$N$28,E$5,0)  - VLOOKUP(E$4,'Farm Crops'!$B$4:$G$13,6,0)/1000*0.65*$C2233)</f>
        <v>3373.997509286412</v>
      </c>
      <c r="F2233" s="67">
        <f xml:space="preserve">   MAX(0, HLOOKUP(MONTH($B2233),'Farm Crops'!$B$18:$N$28,F$5,0)  - VLOOKUP(F$4,'Farm Crops'!$B$4:$G$13,6,0)/1000*0.65*$C2233)</f>
        <v>3687.8223440860206</v>
      </c>
      <c r="G2233" s="67">
        <f xml:space="preserve">   MAX(0, HLOOKUP(MONTH($B2233),'Farm Crops'!$B$18:$N$28,G$5,0)  - VLOOKUP(G$4,'Farm Crops'!$B$4:$G$13,6,0)/1000*0.65*$C2233)</f>
        <v>1040.7789677419355</v>
      </c>
      <c r="H2233" s="67">
        <f xml:space="preserve">   MAX(0, HLOOKUP(MONTH($B2233),'Farm Crops'!$B$18:$N$28,H$5,0)  - VLOOKUP(H$4,'Farm Crops'!$B$4:$G$13,6,0)/1000*0.65*$C2233)</f>
        <v>3571.6728563049851</v>
      </c>
      <c r="I2233" s="67">
        <f xml:space="preserve">   MAX(0, HLOOKUP(MONTH($B2233),'Farm Crops'!$B$18:$N$28,I$5,0)  - VLOOKUP(I$4,'Farm Crops'!$B$4:$G$13,6,0)/1000*0.65*$C2233)</f>
        <v>2000.1335522971651</v>
      </c>
      <c r="J2233" s="67">
        <f xml:space="preserve">   MAX(0, HLOOKUP(MONTH($B2233),'Farm Crops'!$B$18:$N$28,J$5,0)  - VLOOKUP(J$4,'Farm Crops'!$B$4:$G$13,6,0)/1000*0.65*$C2233)</f>
        <v>4934.3744477028349</v>
      </c>
      <c r="K2233" s="67">
        <f xml:space="preserve">   MAX(0, HLOOKUP(MONTH($B2233),'Farm Crops'!$B$18:$N$28,K$5,0)  - VLOOKUP(K$4,'Farm Crops'!$B$4:$G$13,6,0)/1000*0.65*$C2233)</f>
        <v>1165.8786432062559</v>
      </c>
      <c r="L2233" s="67">
        <f xml:space="preserve">   MAX(0, HLOOKUP(MONTH($B2233),'Farm Crops'!$B$18:$N$28,L$5,0)  - VLOOKUP(L$4,'Farm Crops'!$B$4:$G$13,6,0)/1000*0.65*$C2233)</f>
        <v>210.54251026392981</v>
      </c>
      <c r="M2233" s="67">
        <f xml:space="preserve">   MAX(0, HLOOKUP(MONTH($B2233),'Farm Crops'!$B$18:$N$28,M$5,0)  - VLOOKUP(M$4,'Farm Crops'!$B$4:$G$13,6,0)/1000*0.65*$C2233)</f>
        <v>1538.7422443792761</v>
      </c>
    </row>
    <row r="2234" spans="2:13" x14ac:dyDescent="0.2">
      <c r="B2234" s="4">
        <v>42711</v>
      </c>
      <c r="C2234" s="67">
        <f>'Observed Data'!$E2233</f>
        <v>0</v>
      </c>
      <c r="D2234" s="67">
        <f xml:space="preserve">   MAX(0, HLOOKUP(MONTH($B2234),'Farm Crops'!$B$18:$N$28,D$5,0)  - VLOOKUP(D$4,'Farm Crops'!$B$4:$G$13,6,0)/1000*0.65*$C2234)</f>
        <v>1972.6944281524927</v>
      </c>
      <c r="E2234" s="67">
        <f xml:space="preserve">   MAX(0, HLOOKUP(MONTH($B2234),'Farm Crops'!$B$18:$N$28,E$5,0)  - VLOOKUP(E$4,'Farm Crops'!$B$4:$G$13,6,0)/1000*0.65*$C2234)</f>
        <v>3373.997509286412</v>
      </c>
      <c r="F2234" s="67">
        <f xml:space="preserve">   MAX(0, HLOOKUP(MONTH($B2234),'Farm Crops'!$B$18:$N$28,F$5,0)  - VLOOKUP(F$4,'Farm Crops'!$B$4:$G$13,6,0)/1000*0.65*$C2234)</f>
        <v>3687.8223440860206</v>
      </c>
      <c r="G2234" s="67">
        <f xml:space="preserve">   MAX(0, HLOOKUP(MONTH($B2234),'Farm Crops'!$B$18:$N$28,G$5,0)  - VLOOKUP(G$4,'Farm Crops'!$B$4:$G$13,6,0)/1000*0.65*$C2234)</f>
        <v>1040.7789677419355</v>
      </c>
      <c r="H2234" s="67">
        <f xml:space="preserve">   MAX(0, HLOOKUP(MONTH($B2234),'Farm Crops'!$B$18:$N$28,H$5,0)  - VLOOKUP(H$4,'Farm Crops'!$B$4:$G$13,6,0)/1000*0.65*$C2234)</f>
        <v>3571.6728563049851</v>
      </c>
      <c r="I2234" s="67">
        <f xml:space="preserve">   MAX(0, HLOOKUP(MONTH($B2234),'Farm Crops'!$B$18:$N$28,I$5,0)  - VLOOKUP(I$4,'Farm Crops'!$B$4:$G$13,6,0)/1000*0.65*$C2234)</f>
        <v>2000.1335522971651</v>
      </c>
      <c r="J2234" s="67">
        <f xml:space="preserve">   MAX(0, HLOOKUP(MONTH($B2234),'Farm Crops'!$B$18:$N$28,J$5,0)  - VLOOKUP(J$4,'Farm Crops'!$B$4:$G$13,6,0)/1000*0.65*$C2234)</f>
        <v>4934.3744477028349</v>
      </c>
      <c r="K2234" s="67">
        <f xml:space="preserve">   MAX(0, HLOOKUP(MONTH($B2234),'Farm Crops'!$B$18:$N$28,K$5,0)  - VLOOKUP(K$4,'Farm Crops'!$B$4:$G$13,6,0)/1000*0.65*$C2234)</f>
        <v>1165.8786432062559</v>
      </c>
      <c r="L2234" s="67">
        <f xml:space="preserve">   MAX(0, HLOOKUP(MONTH($B2234),'Farm Crops'!$B$18:$N$28,L$5,0)  - VLOOKUP(L$4,'Farm Crops'!$B$4:$G$13,6,0)/1000*0.65*$C2234)</f>
        <v>210.54251026392981</v>
      </c>
      <c r="M2234" s="67">
        <f xml:space="preserve">   MAX(0, HLOOKUP(MONTH($B2234),'Farm Crops'!$B$18:$N$28,M$5,0)  - VLOOKUP(M$4,'Farm Crops'!$B$4:$G$13,6,0)/1000*0.65*$C2234)</f>
        <v>1538.7422443792761</v>
      </c>
    </row>
    <row r="2235" spans="2:13" x14ac:dyDescent="0.2">
      <c r="B2235" s="4">
        <v>42712</v>
      </c>
      <c r="C2235" s="67">
        <f>'Observed Data'!$E2234</f>
        <v>0</v>
      </c>
      <c r="D2235" s="67">
        <f xml:space="preserve">   MAX(0, HLOOKUP(MONTH($B2235),'Farm Crops'!$B$18:$N$28,D$5,0)  - VLOOKUP(D$4,'Farm Crops'!$B$4:$G$13,6,0)/1000*0.65*$C2235)</f>
        <v>1972.6944281524927</v>
      </c>
      <c r="E2235" s="67">
        <f xml:space="preserve">   MAX(0, HLOOKUP(MONTH($B2235),'Farm Crops'!$B$18:$N$28,E$5,0)  - VLOOKUP(E$4,'Farm Crops'!$B$4:$G$13,6,0)/1000*0.65*$C2235)</f>
        <v>3373.997509286412</v>
      </c>
      <c r="F2235" s="67">
        <f xml:space="preserve">   MAX(0, HLOOKUP(MONTH($B2235),'Farm Crops'!$B$18:$N$28,F$5,0)  - VLOOKUP(F$4,'Farm Crops'!$B$4:$G$13,6,0)/1000*0.65*$C2235)</f>
        <v>3687.8223440860206</v>
      </c>
      <c r="G2235" s="67">
        <f xml:space="preserve">   MAX(0, HLOOKUP(MONTH($B2235),'Farm Crops'!$B$18:$N$28,G$5,0)  - VLOOKUP(G$4,'Farm Crops'!$B$4:$G$13,6,0)/1000*0.65*$C2235)</f>
        <v>1040.7789677419355</v>
      </c>
      <c r="H2235" s="67">
        <f xml:space="preserve">   MAX(0, HLOOKUP(MONTH($B2235),'Farm Crops'!$B$18:$N$28,H$5,0)  - VLOOKUP(H$4,'Farm Crops'!$B$4:$G$13,6,0)/1000*0.65*$C2235)</f>
        <v>3571.6728563049851</v>
      </c>
      <c r="I2235" s="67">
        <f xml:space="preserve">   MAX(0, HLOOKUP(MONTH($B2235),'Farm Crops'!$B$18:$N$28,I$5,0)  - VLOOKUP(I$4,'Farm Crops'!$B$4:$G$13,6,0)/1000*0.65*$C2235)</f>
        <v>2000.1335522971651</v>
      </c>
      <c r="J2235" s="67">
        <f xml:space="preserve">   MAX(0, HLOOKUP(MONTH($B2235),'Farm Crops'!$B$18:$N$28,J$5,0)  - VLOOKUP(J$4,'Farm Crops'!$B$4:$G$13,6,0)/1000*0.65*$C2235)</f>
        <v>4934.3744477028349</v>
      </c>
      <c r="K2235" s="67">
        <f xml:space="preserve">   MAX(0, HLOOKUP(MONTH($B2235),'Farm Crops'!$B$18:$N$28,K$5,0)  - VLOOKUP(K$4,'Farm Crops'!$B$4:$G$13,6,0)/1000*0.65*$C2235)</f>
        <v>1165.8786432062559</v>
      </c>
      <c r="L2235" s="67">
        <f xml:space="preserve">   MAX(0, HLOOKUP(MONTH($B2235),'Farm Crops'!$B$18:$N$28,L$5,0)  - VLOOKUP(L$4,'Farm Crops'!$B$4:$G$13,6,0)/1000*0.65*$C2235)</f>
        <v>210.54251026392981</v>
      </c>
      <c r="M2235" s="67">
        <f xml:space="preserve">   MAX(0, HLOOKUP(MONTH($B2235),'Farm Crops'!$B$18:$N$28,M$5,0)  - VLOOKUP(M$4,'Farm Crops'!$B$4:$G$13,6,0)/1000*0.65*$C2235)</f>
        <v>1538.7422443792761</v>
      </c>
    </row>
    <row r="2236" spans="2:13" x14ac:dyDescent="0.2">
      <c r="B2236" s="4">
        <v>42713</v>
      </c>
      <c r="C2236" s="67">
        <f>'Observed Data'!$E2235</f>
        <v>0</v>
      </c>
      <c r="D2236" s="67">
        <f xml:space="preserve">   MAX(0, HLOOKUP(MONTH($B2236),'Farm Crops'!$B$18:$N$28,D$5,0)  - VLOOKUP(D$4,'Farm Crops'!$B$4:$G$13,6,0)/1000*0.65*$C2236)</f>
        <v>1972.6944281524927</v>
      </c>
      <c r="E2236" s="67">
        <f xml:space="preserve">   MAX(0, HLOOKUP(MONTH($B2236),'Farm Crops'!$B$18:$N$28,E$5,0)  - VLOOKUP(E$4,'Farm Crops'!$B$4:$G$13,6,0)/1000*0.65*$C2236)</f>
        <v>3373.997509286412</v>
      </c>
      <c r="F2236" s="67">
        <f xml:space="preserve">   MAX(0, HLOOKUP(MONTH($B2236),'Farm Crops'!$B$18:$N$28,F$5,0)  - VLOOKUP(F$4,'Farm Crops'!$B$4:$G$13,6,0)/1000*0.65*$C2236)</f>
        <v>3687.8223440860206</v>
      </c>
      <c r="G2236" s="67">
        <f xml:space="preserve">   MAX(0, HLOOKUP(MONTH($B2236),'Farm Crops'!$B$18:$N$28,G$5,0)  - VLOOKUP(G$4,'Farm Crops'!$B$4:$G$13,6,0)/1000*0.65*$C2236)</f>
        <v>1040.7789677419355</v>
      </c>
      <c r="H2236" s="67">
        <f xml:space="preserve">   MAX(0, HLOOKUP(MONTH($B2236),'Farm Crops'!$B$18:$N$28,H$5,0)  - VLOOKUP(H$4,'Farm Crops'!$B$4:$G$13,6,0)/1000*0.65*$C2236)</f>
        <v>3571.6728563049851</v>
      </c>
      <c r="I2236" s="67">
        <f xml:space="preserve">   MAX(0, HLOOKUP(MONTH($B2236),'Farm Crops'!$B$18:$N$28,I$5,0)  - VLOOKUP(I$4,'Farm Crops'!$B$4:$G$13,6,0)/1000*0.65*$C2236)</f>
        <v>2000.1335522971651</v>
      </c>
      <c r="J2236" s="67">
        <f xml:space="preserve">   MAX(0, HLOOKUP(MONTH($B2236),'Farm Crops'!$B$18:$N$28,J$5,0)  - VLOOKUP(J$4,'Farm Crops'!$B$4:$G$13,6,0)/1000*0.65*$C2236)</f>
        <v>4934.3744477028349</v>
      </c>
      <c r="K2236" s="67">
        <f xml:space="preserve">   MAX(0, HLOOKUP(MONTH($B2236),'Farm Crops'!$B$18:$N$28,K$5,0)  - VLOOKUP(K$4,'Farm Crops'!$B$4:$G$13,6,0)/1000*0.65*$C2236)</f>
        <v>1165.8786432062559</v>
      </c>
      <c r="L2236" s="67">
        <f xml:space="preserve">   MAX(0, HLOOKUP(MONTH($B2236),'Farm Crops'!$B$18:$N$28,L$5,0)  - VLOOKUP(L$4,'Farm Crops'!$B$4:$G$13,6,0)/1000*0.65*$C2236)</f>
        <v>210.54251026392981</v>
      </c>
      <c r="M2236" s="67">
        <f xml:space="preserve">   MAX(0, HLOOKUP(MONTH($B2236),'Farm Crops'!$B$18:$N$28,M$5,0)  - VLOOKUP(M$4,'Farm Crops'!$B$4:$G$13,6,0)/1000*0.65*$C2236)</f>
        <v>1538.7422443792761</v>
      </c>
    </row>
    <row r="2237" spans="2:13" x14ac:dyDescent="0.2">
      <c r="B2237" s="4">
        <v>42714</v>
      </c>
      <c r="C2237" s="67">
        <f>'Observed Data'!$E2236</f>
        <v>0</v>
      </c>
      <c r="D2237" s="67">
        <f xml:space="preserve">   MAX(0, HLOOKUP(MONTH($B2237),'Farm Crops'!$B$18:$N$28,D$5,0)  - VLOOKUP(D$4,'Farm Crops'!$B$4:$G$13,6,0)/1000*0.65*$C2237)</f>
        <v>1972.6944281524927</v>
      </c>
      <c r="E2237" s="67">
        <f xml:space="preserve">   MAX(0, HLOOKUP(MONTH($B2237),'Farm Crops'!$B$18:$N$28,E$5,0)  - VLOOKUP(E$4,'Farm Crops'!$B$4:$G$13,6,0)/1000*0.65*$C2237)</f>
        <v>3373.997509286412</v>
      </c>
      <c r="F2237" s="67">
        <f xml:space="preserve">   MAX(0, HLOOKUP(MONTH($B2237),'Farm Crops'!$B$18:$N$28,F$5,0)  - VLOOKUP(F$4,'Farm Crops'!$B$4:$G$13,6,0)/1000*0.65*$C2237)</f>
        <v>3687.8223440860206</v>
      </c>
      <c r="G2237" s="67">
        <f xml:space="preserve">   MAX(0, HLOOKUP(MONTH($B2237),'Farm Crops'!$B$18:$N$28,G$5,0)  - VLOOKUP(G$4,'Farm Crops'!$B$4:$G$13,6,0)/1000*0.65*$C2237)</f>
        <v>1040.7789677419355</v>
      </c>
      <c r="H2237" s="67">
        <f xml:space="preserve">   MAX(0, HLOOKUP(MONTH($B2237),'Farm Crops'!$B$18:$N$28,H$5,0)  - VLOOKUP(H$4,'Farm Crops'!$B$4:$G$13,6,0)/1000*0.65*$C2237)</f>
        <v>3571.6728563049851</v>
      </c>
      <c r="I2237" s="67">
        <f xml:space="preserve">   MAX(0, HLOOKUP(MONTH($B2237),'Farm Crops'!$B$18:$N$28,I$5,0)  - VLOOKUP(I$4,'Farm Crops'!$B$4:$G$13,6,0)/1000*0.65*$C2237)</f>
        <v>2000.1335522971651</v>
      </c>
      <c r="J2237" s="67">
        <f xml:space="preserve">   MAX(0, HLOOKUP(MONTH($B2237),'Farm Crops'!$B$18:$N$28,J$5,0)  - VLOOKUP(J$4,'Farm Crops'!$B$4:$G$13,6,0)/1000*0.65*$C2237)</f>
        <v>4934.3744477028349</v>
      </c>
      <c r="K2237" s="67">
        <f xml:space="preserve">   MAX(0, HLOOKUP(MONTH($B2237),'Farm Crops'!$B$18:$N$28,K$5,0)  - VLOOKUP(K$4,'Farm Crops'!$B$4:$G$13,6,0)/1000*0.65*$C2237)</f>
        <v>1165.8786432062559</v>
      </c>
      <c r="L2237" s="67">
        <f xml:space="preserve">   MAX(0, HLOOKUP(MONTH($B2237),'Farm Crops'!$B$18:$N$28,L$5,0)  - VLOOKUP(L$4,'Farm Crops'!$B$4:$G$13,6,0)/1000*0.65*$C2237)</f>
        <v>210.54251026392981</v>
      </c>
      <c r="M2237" s="67">
        <f xml:space="preserve">   MAX(0, HLOOKUP(MONTH($B2237),'Farm Crops'!$B$18:$N$28,M$5,0)  - VLOOKUP(M$4,'Farm Crops'!$B$4:$G$13,6,0)/1000*0.65*$C2237)</f>
        <v>1538.7422443792761</v>
      </c>
    </row>
    <row r="2238" spans="2:13" x14ac:dyDescent="0.2">
      <c r="B2238" s="4">
        <v>42715</v>
      </c>
      <c r="C2238" s="67">
        <f>'Observed Data'!$E2237</f>
        <v>0</v>
      </c>
      <c r="D2238" s="67">
        <f xml:space="preserve">   MAX(0, HLOOKUP(MONTH($B2238),'Farm Crops'!$B$18:$N$28,D$5,0)  - VLOOKUP(D$4,'Farm Crops'!$B$4:$G$13,6,0)/1000*0.65*$C2238)</f>
        <v>1972.6944281524927</v>
      </c>
      <c r="E2238" s="67">
        <f xml:space="preserve">   MAX(0, HLOOKUP(MONTH($B2238),'Farm Crops'!$B$18:$N$28,E$5,0)  - VLOOKUP(E$4,'Farm Crops'!$B$4:$G$13,6,0)/1000*0.65*$C2238)</f>
        <v>3373.997509286412</v>
      </c>
      <c r="F2238" s="67">
        <f xml:space="preserve">   MAX(0, HLOOKUP(MONTH($B2238),'Farm Crops'!$B$18:$N$28,F$5,0)  - VLOOKUP(F$4,'Farm Crops'!$B$4:$G$13,6,0)/1000*0.65*$C2238)</f>
        <v>3687.8223440860206</v>
      </c>
      <c r="G2238" s="67">
        <f xml:space="preserve">   MAX(0, HLOOKUP(MONTH($B2238),'Farm Crops'!$B$18:$N$28,G$5,0)  - VLOOKUP(G$4,'Farm Crops'!$B$4:$G$13,6,0)/1000*0.65*$C2238)</f>
        <v>1040.7789677419355</v>
      </c>
      <c r="H2238" s="67">
        <f xml:space="preserve">   MAX(0, HLOOKUP(MONTH($B2238),'Farm Crops'!$B$18:$N$28,H$5,0)  - VLOOKUP(H$4,'Farm Crops'!$B$4:$G$13,6,0)/1000*0.65*$C2238)</f>
        <v>3571.6728563049851</v>
      </c>
      <c r="I2238" s="67">
        <f xml:space="preserve">   MAX(0, HLOOKUP(MONTH($B2238),'Farm Crops'!$B$18:$N$28,I$5,0)  - VLOOKUP(I$4,'Farm Crops'!$B$4:$G$13,6,0)/1000*0.65*$C2238)</f>
        <v>2000.1335522971651</v>
      </c>
      <c r="J2238" s="67">
        <f xml:space="preserve">   MAX(0, HLOOKUP(MONTH($B2238),'Farm Crops'!$B$18:$N$28,J$5,0)  - VLOOKUP(J$4,'Farm Crops'!$B$4:$G$13,6,0)/1000*0.65*$C2238)</f>
        <v>4934.3744477028349</v>
      </c>
      <c r="K2238" s="67">
        <f xml:space="preserve">   MAX(0, HLOOKUP(MONTH($B2238),'Farm Crops'!$B$18:$N$28,K$5,0)  - VLOOKUP(K$4,'Farm Crops'!$B$4:$G$13,6,0)/1000*0.65*$C2238)</f>
        <v>1165.8786432062559</v>
      </c>
      <c r="L2238" s="67">
        <f xml:space="preserve">   MAX(0, HLOOKUP(MONTH($B2238),'Farm Crops'!$B$18:$N$28,L$5,0)  - VLOOKUP(L$4,'Farm Crops'!$B$4:$G$13,6,0)/1000*0.65*$C2238)</f>
        <v>210.54251026392981</v>
      </c>
      <c r="M2238" s="67">
        <f xml:space="preserve">   MAX(0, HLOOKUP(MONTH($B2238),'Farm Crops'!$B$18:$N$28,M$5,0)  - VLOOKUP(M$4,'Farm Crops'!$B$4:$G$13,6,0)/1000*0.65*$C2238)</f>
        <v>1538.7422443792761</v>
      </c>
    </row>
    <row r="2239" spans="2:13" x14ac:dyDescent="0.2">
      <c r="B2239" s="4">
        <v>42716</v>
      </c>
      <c r="C2239" s="67">
        <f>'Observed Data'!$E2238</f>
        <v>0</v>
      </c>
      <c r="D2239" s="67">
        <f xml:space="preserve">   MAX(0, HLOOKUP(MONTH($B2239),'Farm Crops'!$B$18:$N$28,D$5,0)  - VLOOKUP(D$4,'Farm Crops'!$B$4:$G$13,6,0)/1000*0.65*$C2239)</f>
        <v>1972.6944281524927</v>
      </c>
      <c r="E2239" s="67">
        <f xml:space="preserve">   MAX(0, HLOOKUP(MONTH($B2239),'Farm Crops'!$B$18:$N$28,E$5,0)  - VLOOKUP(E$4,'Farm Crops'!$B$4:$G$13,6,0)/1000*0.65*$C2239)</f>
        <v>3373.997509286412</v>
      </c>
      <c r="F2239" s="67">
        <f xml:space="preserve">   MAX(0, HLOOKUP(MONTH($B2239),'Farm Crops'!$B$18:$N$28,F$5,0)  - VLOOKUP(F$4,'Farm Crops'!$B$4:$G$13,6,0)/1000*0.65*$C2239)</f>
        <v>3687.8223440860206</v>
      </c>
      <c r="G2239" s="67">
        <f xml:space="preserve">   MAX(0, HLOOKUP(MONTH($B2239),'Farm Crops'!$B$18:$N$28,G$5,0)  - VLOOKUP(G$4,'Farm Crops'!$B$4:$G$13,6,0)/1000*0.65*$C2239)</f>
        <v>1040.7789677419355</v>
      </c>
      <c r="H2239" s="67">
        <f xml:space="preserve">   MAX(0, HLOOKUP(MONTH($B2239),'Farm Crops'!$B$18:$N$28,H$5,0)  - VLOOKUP(H$4,'Farm Crops'!$B$4:$G$13,6,0)/1000*0.65*$C2239)</f>
        <v>3571.6728563049851</v>
      </c>
      <c r="I2239" s="67">
        <f xml:space="preserve">   MAX(0, HLOOKUP(MONTH($B2239),'Farm Crops'!$B$18:$N$28,I$5,0)  - VLOOKUP(I$4,'Farm Crops'!$B$4:$G$13,6,0)/1000*0.65*$C2239)</f>
        <v>2000.1335522971651</v>
      </c>
      <c r="J2239" s="67">
        <f xml:space="preserve">   MAX(0, HLOOKUP(MONTH($B2239),'Farm Crops'!$B$18:$N$28,J$5,0)  - VLOOKUP(J$4,'Farm Crops'!$B$4:$G$13,6,0)/1000*0.65*$C2239)</f>
        <v>4934.3744477028349</v>
      </c>
      <c r="K2239" s="67">
        <f xml:space="preserve">   MAX(0, HLOOKUP(MONTH($B2239),'Farm Crops'!$B$18:$N$28,K$5,0)  - VLOOKUP(K$4,'Farm Crops'!$B$4:$G$13,6,0)/1000*0.65*$C2239)</f>
        <v>1165.8786432062559</v>
      </c>
      <c r="L2239" s="67">
        <f xml:space="preserve">   MAX(0, HLOOKUP(MONTH($B2239),'Farm Crops'!$B$18:$N$28,L$5,0)  - VLOOKUP(L$4,'Farm Crops'!$B$4:$G$13,6,0)/1000*0.65*$C2239)</f>
        <v>210.54251026392981</v>
      </c>
      <c r="M2239" s="67">
        <f xml:space="preserve">   MAX(0, HLOOKUP(MONTH($B2239),'Farm Crops'!$B$18:$N$28,M$5,0)  - VLOOKUP(M$4,'Farm Crops'!$B$4:$G$13,6,0)/1000*0.65*$C2239)</f>
        <v>1538.7422443792761</v>
      </c>
    </row>
    <row r="2240" spans="2:13" x14ac:dyDescent="0.2">
      <c r="B2240" s="4">
        <v>42717</v>
      </c>
      <c r="C2240" s="67">
        <f>'Observed Data'!$E2239</f>
        <v>0</v>
      </c>
      <c r="D2240" s="67">
        <f xml:space="preserve">   MAX(0, HLOOKUP(MONTH($B2240),'Farm Crops'!$B$18:$N$28,D$5,0)  - VLOOKUP(D$4,'Farm Crops'!$B$4:$G$13,6,0)/1000*0.65*$C2240)</f>
        <v>1972.6944281524927</v>
      </c>
      <c r="E2240" s="67">
        <f xml:space="preserve">   MAX(0, HLOOKUP(MONTH($B2240),'Farm Crops'!$B$18:$N$28,E$5,0)  - VLOOKUP(E$4,'Farm Crops'!$B$4:$G$13,6,0)/1000*0.65*$C2240)</f>
        <v>3373.997509286412</v>
      </c>
      <c r="F2240" s="67">
        <f xml:space="preserve">   MAX(0, HLOOKUP(MONTH($B2240),'Farm Crops'!$B$18:$N$28,F$5,0)  - VLOOKUP(F$4,'Farm Crops'!$B$4:$G$13,6,0)/1000*0.65*$C2240)</f>
        <v>3687.8223440860206</v>
      </c>
      <c r="G2240" s="67">
        <f xml:space="preserve">   MAX(0, HLOOKUP(MONTH($B2240),'Farm Crops'!$B$18:$N$28,G$5,0)  - VLOOKUP(G$4,'Farm Crops'!$B$4:$G$13,6,0)/1000*0.65*$C2240)</f>
        <v>1040.7789677419355</v>
      </c>
      <c r="H2240" s="67">
        <f xml:space="preserve">   MAX(0, HLOOKUP(MONTH($B2240),'Farm Crops'!$B$18:$N$28,H$5,0)  - VLOOKUP(H$4,'Farm Crops'!$B$4:$G$13,6,0)/1000*0.65*$C2240)</f>
        <v>3571.6728563049851</v>
      </c>
      <c r="I2240" s="67">
        <f xml:space="preserve">   MAX(0, HLOOKUP(MONTH($B2240),'Farm Crops'!$B$18:$N$28,I$5,0)  - VLOOKUP(I$4,'Farm Crops'!$B$4:$G$13,6,0)/1000*0.65*$C2240)</f>
        <v>2000.1335522971651</v>
      </c>
      <c r="J2240" s="67">
        <f xml:space="preserve">   MAX(0, HLOOKUP(MONTH($B2240),'Farm Crops'!$B$18:$N$28,J$5,0)  - VLOOKUP(J$4,'Farm Crops'!$B$4:$G$13,6,0)/1000*0.65*$C2240)</f>
        <v>4934.3744477028349</v>
      </c>
      <c r="K2240" s="67">
        <f xml:space="preserve">   MAX(0, HLOOKUP(MONTH($B2240),'Farm Crops'!$B$18:$N$28,K$5,0)  - VLOOKUP(K$4,'Farm Crops'!$B$4:$G$13,6,0)/1000*0.65*$C2240)</f>
        <v>1165.8786432062559</v>
      </c>
      <c r="L2240" s="67">
        <f xml:space="preserve">   MAX(0, HLOOKUP(MONTH($B2240),'Farm Crops'!$B$18:$N$28,L$5,0)  - VLOOKUP(L$4,'Farm Crops'!$B$4:$G$13,6,0)/1000*0.65*$C2240)</f>
        <v>210.54251026392981</v>
      </c>
      <c r="M2240" s="67">
        <f xml:space="preserve">   MAX(0, HLOOKUP(MONTH($B2240),'Farm Crops'!$B$18:$N$28,M$5,0)  - VLOOKUP(M$4,'Farm Crops'!$B$4:$G$13,6,0)/1000*0.65*$C2240)</f>
        <v>1538.7422443792761</v>
      </c>
    </row>
    <row r="2241" spans="2:13" x14ac:dyDescent="0.2">
      <c r="B2241" s="4">
        <v>42718</v>
      </c>
      <c r="C2241" s="67">
        <f>'Observed Data'!$E2240</f>
        <v>0</v>
      </c>
      <c r="D2241" s="67">
        <f xml:space="preserve">   MAX(0, HLOOKUP(MONTH($B2241),'Farm Crops'!$B$18:$N$28,D$5,0)  - VLOOKUP(D$4,'Farm Crops'!$B$4:$G$13,6,0)/1000*0.65*$C2241)</f>
        <v>1972.6944281524927</v>
      </c>
      <c r="E2241" s="67">
        <f xml:space="preserve">   MAX(0, HLOOKUP(MONTH($B2241),'Farm Crops'!$B$18:$N$28,E$5,0)  - VLOOKUP(E$4,'Farm Crops'!$B$4:$G$13,6,0)/1000*0.65*$C2241)</f>
        <v>3373.997509286412</v>
      </c>
      <c r="F2241" s="67">
        <f xml:space="preserve">   MAX(0, HLOOKUP(MONTH($B2241),'Farm Crops'!$B$18:$N$28,F$5,0)  - VLOOKUP(F$4,'Farm Crops'!$B$4:$G$13,6,0)/1000*0.65*$C2241)</f>
        <v>3687.8223440860206</v>
      </c>
      <c r="G2241" s="67">
        <f xml:space="preserve">   MAX(0, HLOOKUP(MONTH($B2241),'Farm Crops'!$B$18:$N$28,G$5,0)  - VLOOKUP(G$4,'Farm Crops'!$B$4:$G$13,6,0)/1000*0.65*$C2241)</f>
        <v>1040.7789677419355</v>
      </c>
      <c r="H2241" s="67">
        <f xml:space="preserve">   MAX(0, HLOOKUP(MONTH($B2241),'Farm Crops'!$B$18:$N$28,H$5,0)  - VLOOKUP(H$4,'Farm Crops'!$B$4:$G$13,6,0)/1000*0.65*$C2241)</f>
        <v>3571.6728563049851</v>
      </c>
      <c r="I2241" s="67">
        <f xml:space="preserve">   MAX(0, HLOOKUP(MONTH($B2241),'Farm Crops'!$B$18:$N$28,I$5,0)  - VLOOKUP(I$4,'Farm Crops'!$B$4:$G$13,6,0)/1000*0.65*$C2241)</f>
        <v>2000.1335522971651</v>
      </c>
      <c r="J2241" s="67">
        <f xml:space="preserve">   MAX(0, HLOOKUP(MONTH($B2241),'Farm Crops'!$B$18:$N$28,J$5,0)  - VLOOKUP(J$4,'Farm Crops'!$B$4:$G$13,6,0)/1000*0.65*$C2241)</f>
        <v>4934.3744477028349</v>
      </c>
      <c r="K2241" s="67">
        <f xml:space="preserve">   MAX(0, HLOOKUP(MONTH($B2241),'Farm Crops'!$B$18:$N$28,K$5,0)  - VLOOKUP(K$4,'Farm Crops'!$B$4:$G$13,6,0)/1000*0.65*$C2241)</f>
        <v>1165.8786432062559</v>
      </c>
      <c r="L2241" s="67">
        <f xml:space="preserve">   MAX(0, HLOOKUP(MONTH($B2241),'Farm Crops'!$B$18:$N$28,L$5,0)  - VLOOKUP(L$4,'Farm Crops'!$B$4:$G$13,6,0)/1000*0.65*$C2241)</f>
        <v>210.54251026392981</v>
      </c>
      <c r="M2241" s="67">
        <f xml:space="preserve">   MAX(0, HLOOKUP(MONTH($B2241),'Farm Crops'!$B$18:$N$28,M$5,0)  - VLOOKUP(M$4,'Farm Crops'!$B$4:$G$13,6,0)/1000*0.65*$C2241)</f>
        <v>1538.7422443792761</v>
      </c>
    </row>
    <row r="2242" spans="2:13" x14ac:dyDescent="0.2">
      <c r="B2242" s="4">
        <v>42719</v>
      </c>
      <c r="C2242" s="67">
        <f>'Observed Data'!$E2241</f>
        <v>0</v>
      </c>
      <c r="D2242" s="67">
        <f xml:space="preserve">   MAX(0, HLOOKUP(MONTH($B2242),'Farm Crops'!$B$18:$N$28,D$5,0)  - VLOOKUP(D$4,'Farm Crops'!$B$4:$G$13,6,0)/1000*0.65*$C2242)</f>
        <v>1972.6944281524927</v>
      </c>
      <c r="E2242" s="67">
        <f xml:space="preserve">   MAX(0, HLOOKUP(MONTH($B2242),'Farm Crops'!$B$18:$N$28,E$5,0)  - VLOOKUP(E$4,'Farm Crops'!$B$4:$G$13,6,0)/1000*0.65*$C2242)</f>
        <v>3373.997509286412</v>
      </c>
      <c r="F2242" s="67">
        <f xml:space="preserve">   MAX(0, HLOOKUP(MONTH($B2242),'Farm Crops'!$B$18:$N$28,F$5,0)  - VLOOKUP(F$4,'Farm Crops'!$B$4:$G$13,6,0)/1000*0.65*$C2242)</f>
        <v>3687.8223440860206</v>
      </c>
      <c r="G2242" s="67">
        <f xml:space="preserve">   MAX(0, HLOOKUP(MONTH($B2242),'Farm Crops'!$B$18:$N$28,G$5,0)  - VLOOKUP(G$4,'Farm Crops'!$B$4:$G$13,6,0)/1000*0.65*$C2242)</f>
        <v>1040.7789677419355</v>
      </c>
      <c r="H2242" s="67">
        <f xml:space="preserve">   MAX(0, HLOOKUP(MONTH($B2242),'Farm Crops'!$B$18:$N$28,H$5,0)  - VLOOKUP(H$4,'Farm Crops'!$B$4:$G$13,6,0)/1000*0.65*$C2242)</f>
        <v>3571.6728563049851</v>
      </c>
      <c r="I2242" s="67">
        <f xml:space="preserve">   MAX(0, HLOOKUP(MONTH($B2242),'Farm Crops'!$B$18:$N$28,I$5,0)  - VLOOKUP(I$4,'Farm Crops'!$B$4:$G$13,6,0)/1000*0.65*$C2242)</f>
        <v>2000.1335522971651</v>
      </c>
      <c r="J2242" s="67">
        <f xml:space="preserve">   MAX(0, HLOOKUP(MONTH($B2242),'Farm Crops'!$B$18:$N$28,J$5,0)  - VLOOKUP(J$4,'Farm Crops'!$B$4:$G$13,6,0)/1000*0.65*$C2242)</f>
        <v>4934.3744477028349</v>
      </c>
      <c r="K2242" s="67">
        <f xml:space="preserve">   MAX(0, HLOOKUP(MONTH($B2242),'Farm Crops'!$B$18:$N$28,K$5,0)  - VLOOKUP(K$4,'Farm Crops'!$B$4:$G$13,6,0)/1000*0.65*$C2242)</f>
        <v>1165.8786432062559</v>
      </c>
      <c r="L2242" s="67">
        <f xml:space="preserve">   MAX(0, HLOOKUP(MONTH($B2242),'Farm Crops'!$B$18:$N$28,L$5,0)  - VLOOKUP(L$4,'Farm Crops'!$B$4:$G$13,6,0)/1000*0.65*$C2242)</f>
        <v>210.54251026392981</v>
      </c>
      <c r="M2242" s="67">
        <f xml:space="preserve">   MAX(0, HLOOKUP(MONTH($B2242),'Farm Crops'!$B$18:$N$28,M$5,0)  - VLOOKUP(M$4,'Farm Crops'!$B$4:$G$13,6,0)/1000*0.65*$C2242)</f>
        <v>1538.7422443792761</v>
      </c>
    </row>
    <row r="2243" spans="2:13" x14ac:dyDescent="0.2">
      <c r="B2243" s="4">
        <v>42720</v>
      </c>
      <c r="C2243" s="67">
        <f>'Observed Data'!$E2242</f>
        <v>0</v>
      </c>
      <c r="D2243" s="67">
        <f xml:space="preserve">   MAX(0, HLOOKUP(MONTH($B2243),'Farm Crops'!$B$18:$N$28,D$5,0)  - VLOOKUP(D$4,'Farm Crops'!$B$4:$G$13,6,0)/1000*0.65*$C2243)</f>
        <v>1972.6944281524927</v>
      </c>
      <c r="E2243" s="67">
        <f xml:space="preserve">   MAX(0, HLOOKUP(MONTH($B2243),'Farm Crops'!$B$18:$N$28,E$5,0)  - VLOOKUP(E$4,'Farm Crops'!$B$4:$G$13,6,0)/1000*0.65*$C2243)</f>
        <v>3373.997509286412</v>
      </c>
      <c r="F2243" s="67">
        <f xml:space="preserve">   MAX(0, HLOOKUP(MONTH($B2243),'Farm Crops'!$B$18:$N$28,F$5,0)  - VLOOKUP(F$4,'Farm Crops'!$B$4:$G$13,6,0)/1000*0.65*$C2243)</f>
        <v>3687.8223440860206</v>
      </c>
      <c r="G2243" s="67">
        <f xml:space="preserve">   MAX(0, HLOOKUP(MONTH($B2243),'Farm Crops'!$B$18:$N$28,G$5,0)  - VLOOKUP(G$4,'Farm Crops'!$B$4:$G$13,6,0)/1000*0.65*$C2243)</f>
        <v>1040.7789677419355</v>
      </c>
      <c r="H2243" s="67">
        <f xml:space="preserve">   MAX(0, HLOOKUP(MONTH($B2243),'Farm Crops'!$B$18:$N$28,H$5,0)  - VLOOKUP(H$4,'Farm Crops'!$B$4:$G$13,6,0)/1000*0.65*$C2243)</f>
        <v>3571.6728563049851</v>
      </c>
      <c r="I2243" s="67">
        <f xml:space="preserve">   MAX(0, HLOOKUP(MONTH($B2243),'Farm Crops'!$B$18:$N$28,I$5,0)  - VLOOKUP(I$4,'Farm Crops'!$B$4:$G$13,6,0)/1000*0.65*$C2243)</f>
        <v>2000.1335522971651</v>
      </c>
      <c r="J2243" s="67">
        <f xml:space="preserve">   MAX(0, HLOOKUP(MONTH($B2243),'Farm Crops'!$B$18:$N$28,J$5,0)  - VLOOKUP(J$4,'Farm Crops'!$B$4:$G$13,6,0)/1000*0.65*$C2243)</f>
        <v>4934.3744477028349</v>
      </c>
      <c r="K2243" s="67">
        <f xml:space="preserve">   MAX(0, HLOOKUP(MONTH($B2243),'Farm Crops'!$B$18:$N$28,K$5,0)  - VLOOKUP(K$4,'Farm Crops'!$B$4:$G$13,6,0)/1000*0.65*$C2243)</f>
        <v>1165.8786432062559</v>
      </c>
      <c r="L2243" s="67">
        <f xml:space="preserve">   MAX(0, HLOOKUP(MONTH($B2243),'Farm Crops'!$B$18:$N$28,L$5,0)  - VLOOKUP(L$4,'Farm Crops'!$B$4:$G$13,6,0)/1000*0.65*$C2243)</f>
        <v>210.54251026392981</v>
      </c>
      <c r="M2243" s="67">
        <f xml:space="preserve">   MAX(0, HLOOKUP(MONTH($B2243),'Farm Crops'!$B$18:$N$28,M$5,0)  - VLOOKUP(M$4,'Farm Crops'!$B$4:$G$13,6,0)/1000*0.65*$C2243)</f>
        <v>1538.7422443792761</v>
      </c>
    </row>
    <row r="2244" spans="2:13" x14ac:dyDescent="0.2">
      <c r="B2244" s="4">
        <v>42721</v>
      </c>
      <c r="C2244" s="67">
        <f>'Observed Data'!$E2243</f>
        <v>0</v>
      </c>
      <c r="D2244" s="67">
        <f xml:space="preserve">   MAX(0, HLOOKUP(MONTH($B2244),'Farm Crops'!$B$18:$N$28,D$5,0)  - VLOOKUP(D$4,'Farm Crops'!$B$4:$G$13,6,0)/1000*0.65*$C2244)</f>
        <v>1972.6944281524927</v>
      </c>
      <c r="E2244" s="67">
        <f xml:space="preserve">   MAX(0, HLOOKUP(MONTH($B2244),'Farm Crops'!$B$18:$N$28,E$5,0)  - VLOOKUP(E$4,'Farm Crops'!$B$4:$G$13,6,0)/1000*0.65*$C2244)</f>
        <v>3373.997509286412</v>
      </c>
      <c r="F2244" s="67">
        <f xml:space="preserve">   MAX(0, HLOOKUP(MONTH($B2244),'Farm Crops'!$B$18:$N$28,F$5,0)  - VLOOKUP(F$4,'Farm Crops'!$B$4:$G$13,6,0)/1000*0.65*$C2244)</f>
        <v>3687.8223440860206</v>
      </c>
      <c r="G2244" s="67">
        <f xml:space="preserve">   MAX(0, HLOOKUP(MONTH($B2244),'Farm Crops'!$B$18:$N$28,G$5,0)  - VLOOKUP(G$4,'Farm Crops'!$B$4:$G$13,6,0)/1000*0.65*$C2244)</f>
        <v>1040.7789677419355</v>
      </c>
      <c r="H2244" s="67">
        <f xml:space="preserve">   MAX(0, HLOOKUP(MONTH($B2244),'Farm Crops'!$B$18:$N$28,H$5,0)  - VLOOKUP(H$4,'Farm Crops'!$B$4:$G$13,6,0)/1000*0.65*$C2244)</f>
        <v>3571.6728563049851</v>
      </c>
      <c r="I2244" s="67">
        <f xml:space="preserve">   MAX(0, HLOOKUP(MONTH($B2244),'Farm Crops'!$B$18:$N$28,I$5,0)  - VLOOKUP(I$4,'Farm Crops'!$B$4:$G$13,6,0)/1000*0.65*$C2244)</f>
        <v>2000.1335522971651</v>
      </c>
      <c r="J2244" s="67">
        <f xml:space="preserve">   MAX(0, HLOOKUP(MONTH($B2244),'Farm Crops'!$B$18:$N$28,J$5,0)  - VLOOKUP(J$4,'Farm Crops'!$B$4:$G$13,6,0)/1000*0.65*$C2244)</f>
        <v>4934.3744477028349</v>
      </c>
      <c r="K2244" s="67">
        <f xml:space="preserve">   MAX(0, HLOOKUP(MONTH($B2244),'Farm Crops'!$B$18:$N$28,K$5,0)  - VLOOKUP(K$4,'Farm Crops'!$B$4:$G$13,6,0)/1000*0.65*$C2244)</f>
        <v>1165.8786432062559</v>
      </c>
      <c r="L2244" s="67">
        <f xml:space="preserve">   MAX(0, HLOOKUP(MONTH($B2244),'Farm Crops'!$B$18:$N$28,L$5,0)  - VLOOKUP(L$4,'Farm Crops'!$B$4:$G$13,6,0)/1000*0.65*$C2244)</f>
        <v>210.54251026392981</v>
      </c>
      <c r="M2244" s="67">
        <f xml:space="preserve">   MAX(0, HLOOKUP(MONTH($B2244),'Farm Crops'!$B$18:$N$28,M$5,0)  - VLOOKUP(M$4,'Farm Crops'!$B$4:$G$13,6,0)/1000*0.65*$C2244)</f>
        <v>1538.7422443792761</v>
      </c>
    </row>
    <row r="2245" spans="2:13" x14ac:dyDescent="0.2">
      <c r="B2245" s="4">
        <v>42722</v>
      </c>
      <c r="C2245" s="67">
        <f>'Observed Data'!$E2244</f>
        <v>0</v>
      </c>
      <c r="D2245" s="67">
        <f xml:space="preserve">   MAX(0, HLOOKUP(MONTH($B2245),'Farm Crops'!$B$18:$N$28,D$5,0)  - VLOOKUP(D$4,'Farm Crops'!$B$4:$G$13,6,0)/1000*0.65*$C2245)</f>
        <v>1972.6944281524927</v>
      </c>
      <c r="E2245" s="67">
        <f xml:space="preserve">   MAX(0, HLOOKUP(MONTH($B2245),'Farm Crops'!$B$18:$N$28,E$5,0)  - VLOOKUP(E$4,'Farm Crops'!$B$4:$G$13,6,0)/1000*0.65*$C2245)</f>
        <v>3373.997509286412</v>
      </c>
      <c r="F2245" s="67">
        <f xml:space="preserve">   MAX(0, HLOOKUP(MONTH($B2245),'Farm Crops'!$B$18:$N$28,F$5,0)  - VLOOKUP(F$4,'Farm Crops'!$B$4:$G$13,6,0)/1000*0.65*$C2245)</f>
        <v>3687.8223440860206</v>
      </c>
      <c r="G2245" s="67">
        <f xml:space="preserve">   MAX(0, HLOOKUP(MONTH($B2245),'Farm Crops'!$B$18:$N$28,G$5,0)  - VLOOKUP(G$4,'Farm Crops'!$B$4:$G$13,6,0)/1000*0.65*$C2245)</f>
        <v>1040.7789677419355</v>
      </c>
      <c r="H2245" s="67">
        <f xml:space="preserve">   MAX(0, HLOOKUP(MONTH($B2245),'Farm Crops'!$B$18:$N$28,H$5,0)  - VLOOKUP(H$4,'Farm Crops'!$B$4:$G$13,6,0)/1000*0.65*$C2245)</f>
        <v>3571.6728563049851</v>
      </c>
      <c r="I2245" s="67">
        <f xml:space="preserve">   MAX(0, HLOOKUP(MONTH($B2245),'Farm Crops'!$B$18:$N$28,I$5,0)  - VLOOKUP(I$4,'Farm Crops'!$B$4:$G$13,6,0)/1000*0.65*$C2245)</f>
        <v>2000.1335522971651</v>
      </c>
      <c r="J2245" s="67">
        <f xml:space="preserve">   MAX(0, HLOOKUP(MONTH($B2245),'Farm Crops'!$B$18:$N$28,J$5,0)  - VLOOKUP(J$4,'Farm Crops'!$B$4:$G$13,6,0)/1000*0.65*$C2245)</f>
        <v>4934.3744477028349</v>
      </c>
      <c r="K2245" s="67">
        <f xml:space="preserve">   MAX(0, HLOOKUP(MONTH($B2245),'Farm Crops'!$B$18:$N$28,K$5,0)  - VLOOKUP(K$4,'Farm Crops'!$B$4:$G$13,6,0)/1000*0.65*$C2245)</f>
        <v>1165.8786432062559</v>
      </c>
      <c r="L2245" s="67">
        <f xml:space="preserve">   MAX(0, HLOOKUP(MONTH($B2245),'Farm Crops'!$B$18:$N$28,L$5,0)  - VLOOKUP(L$4,'Farm Crops'!$B$4:$G$13,6,0)/1000*0.65*$C2245)</f>
        <v>210.54251026392981</v>
      </c>
      <c r="M2245" s="67">
        <f xml:space="preserve">   MAX(0, HLOOKUP(MONTH($B2245),'Farm Crops'!$B$18:$N$28,M$5,0)  - VLOOKUP(M$4,'Farm Crops'!$B$4:$G$13,6,0)/1000*0.65*$C2245)</f>
        <v>1538.7422443792761</v>
      </c>
    </row>
    <row r="2246" spans="2:13" x14ac:dyDescent="0.2">
      <c r="B2246" s="4">
        <v>42723</v>
      </c>
      <c r="C2246" s="67">
        <f>'Observed Data'!$E2245</f>
        <v>0</v>
      </c>
      <c r="D2246" s="67">
        <f xml:space="preserve">   MAX(0, HLOOKUP(MONTH($B2246),'Farm Crops'!$B$18:$N$28,D$5,0)  - VLOOKUP(D$4,'Farm Crops'!$B$4:$G$13,6,0)/1000*0.65*$C2246)</f>
        <v>1972.6944281524927</v>
      </c>
      <c r="E2246" s="67">
        <f xml:space="preserve">   MAX(0, HLOOKUP(MONTH($B2246),'Farm Crops'!$B$18:$N$28,E$5,0)  - VLOOKUP(E$4,'Farm Crops'!$B$4:$G$13,6,0)/1000*0.65*$C2246)</f>
        <v>3373.997509286412</v>
      </c>
      <c r="F2246" s="67">
        <f xml:space="preserve">   MAX(0, HLOOKUP(MONTH($B2246),'Farm Crops'!$B$18:$N$28,F$5,0)  - VLOOKUP(F$4,'Farm Crops'!$B$4:$G$13,6,0)/1000*0.65*$C2246)</f>
        <v>3687.8223440860206</v>
      </c>
      <c r="G2246" s="67">
        <f xml:space="preserve">   MAX(0, HLOOKUP(MONTH($B2246),'Farm Crops'!$B$18:$N$28,G$5,0)  - VLOOKUP(G$4,'Farm Crops'!$B$4:$G$13,6,0)/1000*0.65*$C2246)</f>
        <v>1040.7789677419355</v>
      </c>
      <c r="H2246" s="67">
        <f xml:space="preserve">   MAX(0, HLOOKUP(MONTH($B2246),'Farm Crops'!$B$18:$N$28,H$5,0)  - VLOOKUP(H$4,'Farm Crops'!$B$4:$G$13,6,0)/1000*0.65*$C2246)</f>
        <v>3571.6728563049851</v>
      </c>
      <c r="I2246" s="67">
        <f xml:space="preserve">   MAX(0, HLOOKUP(MONTH($B2246),'Farm Crops'!$B$18:$N$28,I$5,0)  - VLOOKUP(I$4,'Farm Crops'!$B$4:$G$13,6,0)/1000*0.65*$C2246)</f>
        <v>2000.1335522971651</v>
      </c>
      <c r="J2246" s="67">
        <f xml:space="preserve">   MAX(0, HLOOKUP(MONTH($B2246),'Farm Crops'!$B$18:$N$28,J$5,0)  - VLOOKUP(J$4,'Farm Crops'!$B$4:$G$13,6,0)/1000*0.65*$C2246)</f>
        <v>4934.3744477028349</v>
      </c>
      <c r="K2246" s="67">
        <f xml:space="preserve">   MAX(0, HLOOKUP(MONTH($B2246),'Farm Crops'!$B$18:$N$28,K$5,0)  - VLOOKUP(K$4,'Farm Crops'!$B$4:$G$13,6,0)/1000*0.65*$C2246)</f>
        <v>1165.8786432062559</v>
      </c>
      <c r="L2246" s="67">
        <f xml:space="preserve">   MAX(0, HLOOKUP(MONTH($B2246),'Farm Crops'!$B$18:$N$28,L$5,0)  - VLOOKUP(L$4,'Farm Crops'!$B$4:$G$13,6,0)/1000*0.65*$C2246)</f>
        <v>210.54251026392981</v>
      </c>
      <c r="M2246" s="67">
        <f xml:space="preserve">   MAX(0, HLOOKUP(MONTH($B2246),'Farm Crops'!$B$18:$N$28,M$5,0)  - VLOOKUP(M$4,'Farm Crops'!$B$4:$G$13,6,0)/1000*0.65*$C2246)</f>
        <v>1538.7422443792761</v>
      </c>
    </row>
    <row r="2247" spans="2:13" x14ac:dyDescent="0.2">
      <c r="B2247" s="4">
        <v>42724</v>
      </c>
      <c r="C2247" s="67">
        <f>'Observed Data'!$E2246</f>
        <v>0</v>
      </c>
      <c r="D2247" s="67">
        <f xml:space="preserve">   MAX(0, HLOOKUP(MONTH($B2247),'Farm Crops'!$B$18:$N$28,D$5,0)  - VLOOKUP(D$4,'Farm Crops'!$B$4:$G$13,6,0)/1000*0.65*$C2247)</f>
        <v>1972.6944281524927</v>
      </c>
      <c r="E2247" s="67">
        <f xml:space="preserve">   MAX(0, HLOOKUP(MONTH($B2247),'Farm Crops'!$B$18:$N$28,E$5,0)  - VLOOKUP(E$4,'Farm Crops'!$B$4:$G$13,6,0)/1000*0.65*$C2247)</f>
        <v>3373.997509286412</v>
      </c>
      <c r="F2247" s="67">
        <f xml:space="preserve">   MAX(0, HLOOKUP(MONTH($B2247),'Farm Crops'!$B$18:$N$28,F$5,0)  - VLOOKUP(F$4,'Farm Crops'!$B$4:$G$13,6,0)/1000*0.65*$C2247)</f>
        <v>3687.8223440860206</v>
      </c>
      <c r="G2247" s="67">
        <f xml:space="preserve">   MAX(0, HLOOKUP(MONTH($B2247),'Farm Crops'!$B$18:$N$28,G$5,0)  - VLOOKUP(G$4,'Farm Crops'!$B$4:$G$13,6,0)/1000*0.65*$C2247)</f>
        <v>1040.7789677419355</v>
      </c>
      <c r="H2247" s="67">
        <f xml:space="preserve">   MAX(0, HLOOKUP(MONTH($B2247),'Farm Crops'!$B$18:$N$28,H$5,0)  - VLOOKUP(H$4,'Farm Crops'!$B$4:$G$13,6,0)/1000*0.65*$C2247)</f>
        <v>3571.6728563049851</v>
      </c>
      <c r="I2247" s="67">
        <f xml:space="preserve">   MAX(0, HLOOKUP(MONTH($B2247),'Farm Crops'!$B$18:$N$28,I$5,0)  - VLOOKUP(I$4,'Farm Crops'!$B$4:$G$13,6,0)/1000*0.65*$C2247)</f>
        <v>2000.1335522971651</v>
      </c>
      <c r="J2247" s="67">
        <f xml:space="preserve">   MAX(0, HLOOKUP(MONTH($B2247),'Farm Crops'!$B$18:$N$28,J$5,0)  - VLOOKUP(J$4,'Farm Crops'!$B$4:$G$13,6,0)/1000*0.65*$C2247)</f>
        <v>4934.3744477028349</v>
      </c>
      <c r="K2247" s="67">
        <f xml:space="preserve">   MAX(0, HLOOKUP(MONTH($B2247),'Farm Crops'!$B$18:$N$28,K$5,0)  - VLOOKUP(K$4,'Farm Crops'!$B$4:$G$13,6,0)/1000*0.65*$C2247)</f>
        <v>1165.8786432062559</v>
      </c>
      <c r="L2247" s="67">
        <f xml:space="preserve">   MAX(0, HLOOKUP(MONTH($B2247),'Farm Crops'!$B$18:$N$28,L$5,0)  - VLOOKUP(L$4,'Farm Crops'!$B$4:$G$13,6,0)/1000*0.65*$C2247)</f>
        <v>210.54251026392981</v>
      </c>
      <c r="M2247" s="67">
        <f xml:space="preserve">   MAX(0, HLOOKUP(MONTH($B2247),'Farm Crops'!$B$18:$N$28,M$5,0)  - VLOOKUP(M$4,'Farm Crops'!$B$4:$G$13,6,0)/1000*0.65*$C2247)</f>
        <v>1538.7422443792761</v>
      </c>
    </row>
    <row r="2248" spans="2:13" x14ac:dyDescent="0.2">
      <c r="B2248" s="4">
        <v>42725</v>
      </c>
      <c r="C2248" s="67">
        <f>'Observed Data'!$E2247</f>
        <v>0</v>
      </c>
      <c r="D2248" s="67">
        <f xml:space="preserve">   MAX(0, HLOOKUP(MONTH($B2248),'Farm Crops'!$B$18:$N$28,D$5,0)  - VLOOKUP(D$4,'Farm Crops'!$B$4:$G$13,6,0)/1000*0.65*$C2248)</f>
        <v>1972.6944281524927</v>
      </c>
      <c r="E2248" s="67">
        <f xml:space="preserve">   MAX(0, HLOOKUP(MONTH($B2248),'Farm Crops'!$B$18:$N$28,E$5,0)  - VLOOKUP(E$4,'Farm Crops'!$B$4:$G$13,6,0)/1000*0.65*$C2248)</f>
        <v>3373.997509286412</v>
      </c>
      <c r="F2248" s="67">
        <f xml:space="preserve">   MAX(0, HLOOKUP(MONTH($B2248),'Farm Crops'!$B$18:$N$28,F$5,0)  - VLOOKUP(F$4,'Farm Crops'!$B$4:$G$13,6,0)/1000*0.65*$C2248)</f>
        <v>3687.8223440860206</v>
      </c>
      <c r="G2248" s="67">
        <f xml:space="preserve">   MAX(0, HLOOKUP(MONTH($B2248),'Farm Crops'!$B$18:$N$28,G$5,0)  - VLOOKUP(G$4,'Farm Crops'!$B$4:$G$13,6,0)/1000*0.65*$C2248)</f>
        <v>1040.7789677419355</v>
      </c>
      <c r="H2248" s="67">
        <f xml:space="preserve">   MAX(0, HLOOKUP(MONTH($B2248),'Farm Crops'!$B$18:$N$28,H$5,0)  - VLOOKUP(H$4,'Farm Crops'!$B$4:$G$13,6,0)/1000*0.65*$C2248)</f>
        <v>3571.6728563049851</v>
      </c>
      <c r="I2248" s="67">
        <f xml:space="preserve">   MAX(0, HLOOKUP(MONTH($B2248),'Farm Crops'!$B$18:$N$28,I$5,0)  - VLOOKUP(I$4,'Farm Crops'!$B$4:$G$13,6,0)/1000*0.65*$C2248)</f>
        <v>2000.1335522971651</v>
      </c>
      <c r="J2248" s="67">
        <f xml:space="preserve">   MAX(0, HLOOKUP(MONTH($B2248),'Farm Crops'!$B$18:$N$28,J$5,0)  - VLOOKUP(J$4,'Farm Crops'!$B$4:$G$13,6,0)/1000*0.65*$C2248)</f>
        <v>4934.3744477028349</v>
      </c>
      <c r="K2248" s="67">
        <f xml:space="preserve">   MAX(0, HLOOKUP(MONTH($B2248),'Farm Crops'!$B$18:$N$28,K$5,0)  - VLOOKUP(K$4,'Farm Crops'!$B$4:$G$13,6,0)/1000*0.65*$C2248)</f>
        <v>1165.8786432062559</v>
      </c>
      <c r="L2248" s="67">
        <f xml:space="preserve">   MAX(0, HLOOKUP(MONTH($B2248),'Farm Crops'!$B$18:$N$28,L$5,0)  - VLOOKUP(L$4,'Farm Crops'!$B$4:$G$13,6,0)/1000*0.65*$C2248)</f>
        <v>210.54251026392981</v>
      </c>
      <c r="M2248" s="67">
        <f xml:space="preserve">   MAX(0, HLOOKUP(MONTH($B2248),'Farm Crops'!$B$18:$N$28,M$5,0)  - VLOOKUP(M$4,'Farm Crops'!$B$4:$G$13,6,0)/1000*0.65*$C2248)</f>
        <v>1538.7422443792761</v>
      </c>
    </row>
    <row r="2249" spans="2:13" x14ac:dyDescent="0.2">
      <c r="B2249" s="4">
        <v>42726</v>
      </c>
      <c r="C2249" s="67">
        <f>'Observed Data'!$E2248</f>
        <v>0</v>
      </c>
      <c r="D2249" s="67">
        <f xml:space="preserve">   MAX(0, HLOOKUP(MONTH($B2249),'Farm Crops'!$B$18:$N$28,D$5,0)  - VLOOKUP(D$4,'Farm Crops'!$B$4:$G$13,6,0)/1000*0.65*$C2249)</f>
        <v>1972.6944281524927</v>
      </c>
      <c r="E2249" s="67">
        <f xml:space="preserve">   MAX(0, HLOOKUP(MONTH($B2249),'Farm Crops'!$B$18:$N$28,E$5,0)  - VLOOKUP(E$4,'Farm Crops'!$B$4:$G$13,6,0)/1000*0.65*$C2249)</f>
        <v>3373.997509286412</v>
      </c>
      <c r="F2249" s="67">
        <f xml:space="preserve">   MAX(0, HLOOKUP(MONTH($B2249),'Farm Crops'!$B$18:$N$28,F$5,0)  - VLOOKUP(F$4,'Farm Crops'!$B$4:$G$13,6,0)/1000*0.65*$C2249)</f>
        <v>3687.8223440860206</v>
      </c>
      <c r="G2249" s="67">
        <f xml:space="preserve">   MAX(0, HLOOKUP(MONTH($B2249),'Farm Crops'!$B$18:$N$28,G$5,0)  - VLOOKUP(G$4,'Farm Crops'!$B$4:$G$13,6,0)/1000*0.65*$C2249)</f>
        <v>1040.7789677419355</v>
      </c>
      <c r="H2249" s="67">
        <f xml:space="preserve">   MAX(0, HLOOKUP(MONTH($B2249),'Farm Crops'!$B$18:$N$28,H$5,0)  - VLOOKUP(H$4,'Farm Crops'!$B$4:$G$13,6,0)/1000*0.65*$C2249)</f>
        <v>3571.6728563049851</v>
      </c>
      <c r="I2249" s="67">
        <f xml:space="preserve">   MAX(0, HLOOKUP(MONTH($B2249),'Farm Crops'!$B$18:$N$28,I$5,0)  - VLOOKUP(I$4,'Farm Crops'!$B$4:$G$13,6,0)/1000*0.65*$C2249)</f>
        <v>2000.1335522971651</v>
      </c>
      <c r="J2249" s="67">
        <f xml:space="preserve">   MAX(0, HLOOKUP(MONTH($B2249),'Farm Crops'!$B$18:$N$28,J$5,0)  - VLOOKUP(J$4,'Farm Crops'!$B$4:$G$13,6,0)/1000*0.65*$C2249)</f>
        <v>4934.3744477028349</v>
      </c>
      <c r="K2249" s="67">
        <f xml:space="preserve">   MAX(0, HLOOKUP(MONTH($B2249),'Farm Crops'!$B$18:$N$28,K$5,0)  - VLOOKUP(K$4,'Farm Crops'!$B$4:$G$13,6,0)/1000*0.65*$C2249)</f>
        <v>1165.8786432062559</v>
      </c>
      <c r="L2249" s="67">
        <f xml:space="preserve">   MAX(0, HLOOKUP(MONTH($B2249),'Farm Crops'!$B$18:$N$28,L$5,0)  - VLOOKUP(L$4,'Farm Crops'!$B$4:$G$13,6,0)/1000*0.65*$C2249)</f>
        <v>210.54251026392981</v>
      </c>
      <c r="M2249" s="67">
        <f xml:space="preserve">   MAX(0, HLOOKUP(MONTH($B2249),'Farm Crops'!$B$18:$N$28,M$5,0)  - VLOOKUP(M$4,'Farm Crops'!$B$4:$G$13,6,0)/1000*0.65*$C2249)</f>
        <v>1538.7422443792761</v>
      </c>
    </row>
    <row r="2250" spans="2:13" x14ac:dyDescent="0.2">
      <c r="B2250" s="4">
        <v>42727</v>
      </c>
      <c r="C2250" s="67">
        <f>'Observed Data'!$E2249</f>
        <v>0</v>
      </c>
      <c r="D2250" s="67">
        <f xml:space="preserve">   MAX(0, HLOOKUP(MONTH($B2250),'Farm Crops'!$B$18:$N$28,D$5,0)  - VLOOKUP(D$4,'Farm Crops'!$B$4:$G$13,6,0)/1000*0.65*$C2250)</f>
        <v>1972.6944281524927</v>
      </c>
      <c r="E2250" s="67">
        <f xml:space="preserve">   MAX(0, HLOOKUP(MONTH($B2250),'Farm Crops'!$B$18:$N$28,E$5,0)  - VLOOKUP(E$4,'Farm Crops'!$B$4:$G$13,6,0)/1000*0.65*$C2250)</f>
        <v>3373.997509286412</v>
      </c>
      <c r="F2250" s="67">
        <f xml:space="preserve">   MAX(0, HLOOKUP(MONTH($B2250),'Farm Crops'!$B$18:$N$28,F$5,0)  - VLOOKUP(F$4,'Farm Crops'!$B$4:$G$13,6,0)/1000*0.65*$C2250)</f>
        <v>3687.8223440860206</v>
      </c>
      <c r="G2250" s="67">
        <f xml:space="preserve">   MAX(0, HLOOKUP(MONTH($B2250),'Farm Crops'!$B$18:$N$28,G$5,0)  - VLOOKUP(G$4,'Farm Crops'!$B$4:$G$13,6,0)/1000*0.65*$C2250)</f>
        <v>1040.7789677419355</v>
      </c>
      <c r="H2250" s="67">
        <f xml:space="preserve">   MAX(0, HLOOKUP(MONTH($B2250),'Farm Crops'!$B$18:$N$28,H$5,0)  - VLOOKUP(H$4,'Farm Crops'!$B$4:$G$13,6,0)/1000*0.65*$C2250)</f>
        <v>3571.6728563049851</v>
      </c>
      <c r="I2250" s="67">
        <f xml:space="preserve">   MAX(0, HLOOKUP(MONTH($B2250),'Farm Crops'!$B$18:$N$28,I$5,0)  - VLOOKUP(I$4,'Farm Crops'!$B$4:$G$13,6,0)/1000*0.65*$C2250)</f>
        <v>2000.1335522971651</v>
      </c>
      <c r="J2250" s="67">
        <f xml:space="preserve">   MAX(0, HLOOKUP(MONTH($B2250),'Farm Crops'!$B$18:$N$28,J$5,0)  - VLOOKUP(J$4,'Farm Crops'!$B$4:$G$13,6,0)/1000*0.65*$C2250)</f>
        <v>4934.3744477028349</v>
      </c>
      <c r="K2250" s="67">
        <f xml:space="preserve">   MAX(0, HLOOKUP(MONTH($B2250),'Farm Crops'!$B$18:$N$28,K$5,0)  - VLOOKUP(K$4,'Farm Crops'!$B$4:$G$13,6,0)/1000*0.65*$C2250)</f>
        <v>1165.8786432062559</v>
      </c>
      <c r="L2250" s="67">
        <f xml:space="preserve">   MAX(0, HLOOKUP(MONTH($B2250),'Farm Crops'!$B$18:$N$28,L$5,0)  - VLOOKUP(L$4,'Farm Crops'!$B$4:$G$13,6,0)/1000*0.65*$C2250)</f>
        <v>210.54251026392981</v>
      </c>
      <c r="M2250" s="67">
        <f xml:space="preserve">   MAX(0, HLOOKUP(MONTH($B2250),'Farm Crops'!$B$18:$N$28,M$5,0)  - VLOOKUP(M$4,'Farm Crops'!$B$4:$G$13,6,0)/1000*0.65*$C2250)</f>
        <v>1538.7422443792761</v>
      </c>
    </row>
    <row r="2251" spans="2:13" x14ac:dyDescent="0.2">
      <c r="B2251" s="4">
        <v>42728</v>
      </c>
      <c r="C2251" s="67">
        <f>'Observed Data'!$E2250</f>
        <v>0</v>
      </c>
      <c r="D2251" s="67">
        <f xml:space="preserve">   MAX(0, HLOOKUP(MONTH($B2251),'Farm Crops'!$B$18:$N$28,D$5,0)  - VLOOKUP(D$4,'Farm Crops'!$B$4:$G$13,6,0)/1000*0.65*$C2251)</f>
        <v>1972.6944281524927</v>
      </c>
      <c r="E2251" s="67">
        <f xml:space="preserve">   MAX(0, HLOOKUP(MONTH($B2251),'Farm Crops'!$B$18:$N$28,E$5,0)  - VLOOKUP(E$4,'Farm Crops'!$B$4:$G$13,6,0)/1000*0.65*$C2251)</f>
        <v>3373.997509286412</v>
      </c>
      <c r="F2251" s="67">
        <f xml:space="preserve">   MAX(0, HLOOKUP(MONTH($B2251),'Farm Crops'!$B$18:$N$28,F$5,0)  - VLOOKUP(F$4,'Farm Crops'!$B$4:$G$13,6,0)/1000*0.65*$C2251)</f>
        <v>3687.8223440860206</v>
      </c>
      <c r="G2251" s="67">
        <f xml:space="preserve">   MAX(0, HLOOKUP(MONTH($B2251),'Farm Crops'!$B$18:$N$28,G$5,0)  - VLOOKUP(G$4,'Farm Crops'!$B$4:$G$13,6,0)/1000*0.65*$C2251)</f>
        <v>1040.7789677419355</v>
      </c>
      <c r="H2251" s="67">
        <f xml:space="preserve">   MAX(0, HLOOKUP(MONTH($B2251),'Farm Crops'!$B$18:$N$28,H$5,0)  - VLOOKUP(H$4,'Farm Crops'!$B$4:$G$13,6,0)/1000*0.65*$C2251)</f>
        <v>3571.6728563049851</v>
      </c>
      <c r="I2251" s="67">
        <f xml:space="preserve">   MAX(0, HLOOKUP(MONTH($B2251),'Farm Crops'!$B$18:$N$28,I$5,0)  - VLOOKUP(I$4,'Farm Crops'!$B$4:$G$13,6,0)/1000*0.65*$C2251)</f>
        <v>2000.1335522971651</v>
      </c>
      <c r="J2251" s="67">
        <f xml:space="preserve">   MAX(0, HLOOKUP(MONTH($B2251),'Farm Crops'!$B$18:$N$28,J$5,0)  - VLOOKUP(J$4,'Farm Crops'!$B$4:$G$13,6,0)/1000*0.65*$C2251)</f>
        <v>4934.3744477028349</v>
      </c>
      <c r="K2251" s="67">
        <f xml:space="preserve">   MAX(0, HLOOKUP(MONTH($B2251),'Farm Crops'!$B$18:$N$28,K$5,0)  - VLOOKUP(K$4,'Farm Crops'!$B$4:$G$13,6,0)/1000*0.65*$C2251)</f>
        <v>1165.8786432062559</v>
      </c>
      <c r="L2251" s="67">
        <f xml:space="preserve">   MAX(0, HLOOKUP(MONTH($B2251),'Farm Crops'!$B$18:$N$28,L$5,0)  - VLOOKUP(L$4,'Farm Crops'!$B$4:$G$13,6,0)/1000*0.65*$C2251)</f>
        <v>210.54251026392981</v>
      </c>
      <c r="M2251" s="67">
        <f xml:space="preserve">   MAX(0, HLOOKUP(MONTH($B2251),'Farm Crops'!$B$18:$N$28,M$5,0)  - VLOOKUP(M$4,'Farm Crops'!$B$4:$G$13,6,0)/1000*0.65*$C2251)</f>
        <v>1538.7422443792761</v>
      </c>
    </row>
    <row r="2252" spans="2:13" x14ac:dyDescent="0.2">
      <c r="B2252" s="4">
        <v>42729</v>
      </c>
      <c r="C2252" s="67">
        <f>'Observed Data'!$E2251</f>
        <v>0</v>
      </c>
      <c r="D2252" s="67">
        <f xml:space="preserve">   MAX(0, HLOOKUP(MONTH($B2252),'Farm Crops'!$B$18:$N$28,D$5,0)  - VLOOKUP(D$4,'Farm Crops'!$B$4:$G$13,6,0)/1000*0.65*$C2252)</f>
        <v>1972.6944281524927</v>
      </c>
      <c r="E2252" s="67">
        <f xml:space="preserve">   MAX(0, HLOOKUP(MONTH($B2252),'Farm Crops'!$B$18:$N$28,E$5,0)  - VLOOKUP(E$4,'Farm Crops'!$B$4:$G$13,6,0)/1000*0.65*$C2252)</f>
        <v>3373.997509286412</v>
      </c>
      <c r="F2252" s="67">
        <f xml:space="preserve">   MAX(0, HLOOKUP(MONTH($B2252),'Farm Crops'!$B$18:$N$28,F$5,0)  - VLOOKUP(F$4,'Farm Crops'!$B$4:$G$13,6,0)/1000*0.65*$C2252)</f>
        <v>3687.8223440860206</v>
      </c>
      <c r="G2252" s="67">
        <f xml:space="preserve">   MAX(0, HLOOKUP(MONTH($B2252),'Farm Crops'!$B$18:$N$28,G$5,0)  - VLOOKUP(G$4,'Farm Crops'!$B$4:$G$13,6,0)/1000*0.65*$C2252)</f>
        <v>1040.7789677419355</v>
      </c>
      <c r="H2252" s="67">
        <f xml:space="preserve">   MAX(0, HLOOKUP(MONTH($B2252),'Farm Crops'!$B$18:$N$28,H$5,0)  - VLOOKUP(H$4,'Farm Crops'!$B$4:$G$13,6,0)/1000*0.65*$C2252)</f>
        <v>3571.6728563049851</v>
      </c>
      <c r="I2252" s="67">
        <f xml:space="preserve">   MAX(0, HLOOKUP(MONTH($B2252),'Farm Crops'!$B$18:$N$28,I$5,0)  - VLOOKUP(I$4,'Farm Crops'!$B$4:$G$13,6,0)/1000*0.65*$C2252)</f>
        <v>2000.1335522971651</v>
      </c>
      <c r="J2252" s="67">
        <f xml:space="preserve">   MAX(0, HLOOKUP(MONTH($B2252),'Farm Crops'!$B$18:$N$28,J$5,0)  - VLOOKUP(J$4,'Farm Crops'!$B$4:$G$13,6,0)/1000*0.65*$C2252)</f>
        <v>4934.3744477028349</v>
      </c>
      <c r="K2252" s="67">
        <f xml:space="preserve">   MAX(0, HLOOKUP(MONTH($B2252),'Farm Crops'!$B$18:$N$28,K$5,0)  - VLOOKUP(K$4,'Farm Crops'!$B$4:$G$13,6,0)/1000*0.65*$C2252)</f>
        <v>1165.8786432062559</v>
      </c>
      <c r="L2252" s="67">
        <f xml:space="preserve">   MAX(0, HLOOKUP(MONTH($B2252),'Farm Crops'!$B$18:$N$28,L$5,0)  - VLOOKUP(L$4,'Farm Crops'!$B$4:$G$13,6,0)/1000*0.65*$C2252)</f>
        <v>210.54251026392981</v>
      </c>
      <c r="M2252" s="67">
        <f xml:space="preserve">   MAX(0, HLOOKUP(MONTH($B2252),'Farm Crops'!$B$18:$N$28,M$5,0)  - VLOOKUP(M$4,'Farm Crops'!$B$4:$G$13,6,0)/1000*0.65*$C2252)</f>
        <v>1538.7422443792761</v>
      </c>
    </row>
    <row r="2253" spans="2:13" x14ac:dyDescent="0.2">
      <c r="B2253" s="4">
        <v>42730</v>
      </c>
      <c r="C2253" s="67">
        <f>'Observed Data'!$E2252</f>
        <v>0</v>
      </c>
      <c r="D2253" s="67">
        <f xml:space="preserve">   MAX(0, HLOOKUP(MONTH($B2253),'Farm Crops'!$B$18:$N$28,D$5,0)  - VLOOKUP(D$4,'Farm Crops'!$B$4:$G$13,6,0)/1000*0.65*$C2253)</f>
        <v>1972.6944281524927</v>
      </c>
      <c r="E2253" s="67">
        <f xml:space="preserve">   MAX(0, HLOOKUP(MONTH($B2253),'Farm Crops'!$B$18:$N$28,E$5,0)  - VLOOKUP(E$4,'Farm Crops'!$B$4:$G$13,6,0)/1000*0.65*$C2253)</f>
        <v>3373.997509286412</v>
      </c>
      <c r="F2253" s="67">
        <f xml:space="preserve">   MAX(0, HLOOKUP(MONTH($B2253),'Farm Crops'!$B$18:$N$28,F$5,0)  - VLOOKUP(F$4,'Farm Crops'!$B$4:$G$13,6,0)/1000*0.65*$C2253)</f>
        <v>3687.8223440860206</v>
      </c>
      <c r="G2253" s="67">
        <f xml:space="preserve">   MAX(0, HLOOKUP(MONTH($B2253),'Farm Crops'!$B$18:$N$28,G$5,0)  - VLOOKUP(G$4,'Farm Crops'!$B$4:$G$13,6,0)/1000*0.65*$C2253)</f>
        <v>1040.7789677419355</v>
      </c>
      <c r="H2253" s="67">
        <f xml:space="preserve">   MAX(0, HLOOKUP(MONTH($B2253),'Farm Crops'!$B$18:$N$28,H$5,0)  - VLOOKUP(H$4,'Farm Crops'!$B$4:$G$13,6,0)/1000*0.65*$C2253)</f>
        <v>3571.6728563049851</v>
      </c>
      <c r="I2253" s="67">
        <f xml:space="preserve">   MAX(0, HLOOKUP(MONTH($B2253),'Farm Crops'!$B$18:$N$28,I$5,0)  - VLOOKUP(I$4,'Farm Crops'!$B$4:$G$13,6,0)/1000*0.65*$C2253)</f>
        <v>2000.1335522971651</v>
      </c>
      <c r="J2253" s="67">
        <f xml:space="preserve">   MAX(0, HLOOKUP(MONTH($B2253),'Farm Crops'!$B$18:$N$28,J$5,0)  - VLOOKUP(J$4,'Farm Crops'!$B$4:$G$13,6,0)/1000*0.65*$C2253)</f>
        <v>4934.3744477028349</v>
      </c>
      <c r="K2253" s="67">
        <f xml:space="preserve">   MAX(0, HLOOKUP(MONTH($B2253),'Farm Crops'!$B$18:$N$28,K$5,0)  - VLOOKUP(K$4,'Farm Crops'!$B$4:$G$13,6,0)/1000*0.65*$C2253)</f>
        <v>1165.8786432062559</v>
      </c>
      <c r="L2253" s="67">
        <f xml:space="preserve">   MAX(0, HLOOKUP(MONTH($B2253),'Farm Crops'!$B$18:$N$28,L$5,0)  - VLOOKUP(L$4,'Farm Crops'!$B$4:$G$13,6,0)/1000*0.65*$C2253)</f>
        <v>210.54251026392981</v>
      </c>
      <c r="M2253" s="67">
        <f xml:space="preserve">   MAX(0, HLOOKUP(MONTH($B2253),'Farm Crops'!$B$18:$N$28,M$5,0)  - VLOOKUP(M$4,'Farm Crops'!$B$4:$G$13,6,0)/1000*0.65*$C2253)</f>
        <v>1538.7422443792761</v>
      </c>
    </row>
    <row r="2254" spans="2:13" x14ac:dyDescent="0.2">
      <c r="B2254" s="4">
        <v>42731</v>
      </c>
      <c r="C2254" s="67">
        <f>'Observed Data'!$E2253</f>
        <v>0</v>
      </c>
      <c r="D2254" s="67">
        <f xml:space="preserve">   MAX(0, HLOOKUP(MONTH($B2254),'Farm Crops'!$B$18:$N$28,D$5,0)  - VLOOKUP(D$4,'Farm Crops'!$B$4:$G$13,6,0)/1000*0.65*$C2254)</f>
        <v>1972.6944281524927</v>
      </c>
      <c r="E2254" s="67">
        <f xml:space="preserve">   MAX(0, HLOOKUP(MONTH($B2254),'Farm Crops'!$B$18:$N$28,E$5,0)  - VLOOKUP(E$4,'Farm Crops'!$B$4:$G$13,6,0)/1000*0.65*$C2254)</f>
        <v>3373.997509286412</v>
      </c>
      <c r="F2254" s="67">
        <f xml:space="preserve">   MAX(0, HLOOKUP(MONTH($B2254),'Farm Crops'!$B$18:$N$28,F$5,0)  - VLOOKUP(F$4,'Farm Crops'!$B$4:$G$13,6,0)/1000*0.65*$C2254)</f>
        <v>3687.8223440860206</v>
      </c>
      <c r="G2254" s="67">
        <f xml:space="preserve">   MAX(0, HLOOKUP(MONTH($B2254),'Farm Crops'!$B$18:$N$28,G$5,0)  - VLOOKUP(G$4,'Farm Crops'!$B$4:$G$13,6,0)/1000*0.65*$C2254)</f>
        <v>1040.7789677419355</v>
      </c>
      <c r="H2254" s="67">
        <f xml:space="preserve">   MAX(0, HLOOKUP(MONTH($B2254),'Farm Crops'!$B$18:$N$28,H$5,0)  - VLOOKUP(H$4,'Farm Crops'!$B$4:$G$13,6,0)/1000*0.65*$C2254)</f>
        <v>3571.6728563049851</v>
      </c>
      <c r="I2254" s="67">
        <f xml:space="preserve">   MAX(0, HLOOKUP(MONTH($B2254),'Farm Crops'!$B$18:$N$28,I$5,0)  - VLOOKUP(I$4,'Farm Crops'!$B$4:$G$13,6,0)/1000*0.65*$C2254)</f>
        <v>2000.1335522971651</v>
      </c>
      <c r="J2254" s="67">
        <f xml:space="preserve">   MAX(0, HLOOKUP(MONTH($B2254),'Farm Crops'!$B$18:$N$28,J$5,0)  - VLOOKUP(J$4,'Farm Crops'!$B$4:$G$13,6,0)/1000*0.65*$C2254)</f>
        <v>4934.3744477028349</v>
      </c>
      <c r="K2254" s="67">
        <f xml:space="preserve">   MAX(0, HLOOKUP(MONTH($B2254),'Farm Crops'!$B$18:$N$28,K$5,0)  - VLOOKUP(K$4,'Farm Crops'!$B$4:$G$13,6,0)/1000*0.65*$C2254)</f>
        <v>1165.8786432062559</v>
      </c>
      <c r="L2254" s="67">
        <f xml:space="preserve">   MAX(0, HLOOKUP(MONTH($B2254),'Farm Crops'!$B$18:$N$28,L$5,0)  - VLOOKUP(L$4,'Farm Crops'!$B$4:$G$13,6,0)/1000*0.65*$C2254)</f>
        <v>210.54251026392981</v>
      </c>
      <c r="M2254" s="67">
        <f xml:space="preserve">   MAX(0, HLOOKUP(MONTH($B2254),'Farm Crops'!$B$18:$N$28,M$5,0)  - VLOOKUP(M$4,'Farm Crops'!$B$4:$G$13,6,0)/1000*0.65*$C2254)</f>
        <v>1538.7422443792761</v>
      </c>
    </row>
    <row r="2255" spans="2:13" x14ac:dyDescent="0.2">
      <c r="B2255" s="4">
        <v>42732</v>
      </c>
      <c r="C2255" s="67">
        <f>'Observed Data'!$E2254</f>
        <v>0</v>
      </c>
      <c r="D2255" s="67">
        <f xml:space="preserve">   MAX(0, HLOOKUP(MONTH($B2255),'Farm Crops'!$B$18:$N$28,D$5,0)  - VLOOKUP(D$4,'Farm Crops'!$B$4:$G$13,6,0)/1000*0.65*$C2255)</f>
        <v>1972.6944281524927</v>
      </c>
      <c r="E2255" s="67">
        <f xml:space="preserve">   MAX(0, HLOOKUP(MONTH($B2255),'Farm Crops'!$B$18:$N$28,E$5,0)  - VLOOKUP(E$4,'Farm Crops'!$B$4:$G$13,6,0)/1000*0.65*$C2255)</f>
        <v>3373.997509286412</v>
      </c>
      <c r="F2255" s="67">
        <f xml:space="preserve">   MAX(0, HLOOKUP(MONTH($B2255),'Farm Crops'!$B$18:$N$28,F$5,0)  - VLOOKUP(F$4,'Farm Crops'!$B$4:$G$13,6,0)/1000*0.65*$C2255)</f>
        <v>3687.8223440860206</v>
      </c>
      <c r="G2255" s="67">
        <f xml:space="preserve">   MAX(0, HLOOKUP(MONTH($B2255),'Farm Crops'!$B$18:$N$28,G$5,0)  - VLOOKUP(G$4,'Farm Crops'!$B$4:$G$13,6,0)/1000*0.65*$C2255)</f>
        <v>1040.7789677419355</v>
      </c>
      <c r="H2255" s="67">
        <f xml:space="preserve">   MAX(0, HLOOKUP(MONTH($B2255),'Farm Crops'!$B$18:$N$28,H$5,0)  - VLOOKUP(H$4,'Farm Crops'!$B$4:$G$13,6,0)/1000*0.65*$C2255)</f>
        <v>3571.6728563049851</v>
      </c>
      <c r="I2255" s="67">
        <f xml:space="preserve">   MAX(0, HLOOKUP(MONTH($B2255),'Farm Crops'!$B$18:$N$28,I$5,0)  - VLOOKUP(I$4,'Farm Crops'!$B$4:$G$13,6,0)/1000*0.65*$C2255)</f>
        <v>2000.1335522971651</v>
      </c>
      <c r="J2255" s="67">
        <f xml:space="preserve">   MAX(0, HLOOKUP(MONTH($B2255),'Farm Crops'!$B$18:$N$28,J$5,0)  - VLOOKUP(J$4,'Farm Crops'!$B$4:$G$13,6,0)/1000*0.65*$C2255)</f>
        <v>4934.3744477028349</v>
      </c>
      <c r="K2255" s="67">
        <f xml:space="preserve">   MAX(0, HLOOKUP(MONTH($B2255),'Farm Crops'!$B$18:$N$28,K$5,0)  - VLOOKUP(K$4,'Farm Crops'!$B$4:$G$13,6,0)/1000*0.65*$C2255)</f>
        <v>1165.8786432062559</v>
      </c>
      <c r="L2255" s="67">
        <f xml:space="preserve">   MAX(0, HLOOKUP(MONTH($B2255),'Farm Crops'!$B$18:$N$28,L$5,0)  - VLOOKUP(L$4,'Farm Crops'!$B$4:$G$13,6,0)/1000*0.65*$C2255)</f>
        <v>210.54251026392981</v>
      </c>
      <c r="M2255" s="67">
        <f xml:space="preserve">   MAX(0, HLOOKUP(MONTH($B2255),'Farm Crops'!$B$18:$N$28,M$5,0)  - VLOOKUP(M$4,'Farm Crops'!$B$4:$G$13,6,0)/1000*0.65*$C2255)</f>
        <v>1538.7422443792761</v>
      </c>
    </row>
    <row r="2256" spans="2:13" x14ac:dyDescent="0.2">
      <c r="B2256" s="4">
        <v>42733</v>
      </c>
      <c r="C2256" s="67">
        <f>'Observed Data'!$E2255</f>
        <v>0</v>
      </c>
      <c r="D2256" s="67">
        <f xml:space="preserve">   MAX(0, HLOOKUP(MONTH($B2256),'Farm Crops'!$B$18:$N$28,D$5,0)  - VLOOKUP(D$4,'Farm Crops'!$B$4:$G$13,6,0)/1000*0.65*$C2256)</f>
        <v>1972.6944281524927</v>
      </c>
      <c r="E2256" s="67">
        <f xml:space="preserve">   MAX(0, HLOOKUP(MONTH($B2256),'Farm Crops'!$B$18:$N$28,E$5,0)  - VLOOKUP(E$4,'Farm Crops'!$B$4:$G$13,6,0)/1000*0.65*$C2256)</f>
        <v>3373.997509286412</v>
      </c>
      <c r="F2256" s="67">
        <f xml:space="preserve">   MAX(0, HLOOKUP(MONTH($B2256),'Farm Crops'!$B$18:$N$28,F$5,0)  - VLOOKUP(F$4,'Farm Crops'!$B$4:$G$13,6,0)/1000*0.65*$C2256)</f>
        <v>3687.8223440860206</v>
      </c>
      <c r="G2256" s="67">
        <f xml:space="preserve">   MAX(0, HLOOKUP(MONTH($B2256),'Farm Crops'!$B$18:$N$28,G$5,0)  - VLOOKUP(G$4,'Farm Crops'!$B$4:$G$13,6,0)/1000*0.65*$C2256)</f>
        <v>1040.7789677419355</v>
      </c>
      <c r="H2256" s="67">
        <f xml:space="preserve">   MAX(0, HLOOKUP(MONTH($B2256),'Farm Crops'!$B$18:$N$28,H$5,0)  - VLOOKUP(H$4,'Farm Crops'!$B$4:$G$13,6,0)/1000*0.65*$C2256)</f>
        <v>3571.6728563049851</v>
      </c>
      <c r="I2256" s="67">
        <f xml:space="preserve">   MAX(0, HLOOKUP(MONTH($B2256),'Farm Crops'!$B$18:$N$28,I$5,0)  - VLOOKUP(I$4,'Farm Crops'!$B$4:$G$13,6,0)/1000*0.65*$C2256)</f>
        <v>2000.1335522971651</v>
      </c>
      <c r="J2256" s="67">
        <f xml:space="preserve">   MAX(0, HLOOKUP(MONTH($B2256),'Farm Crops'!$B$18:$N$28,J$5,0)  - VLOOKUP(J$4,'Farm Crops'!$B$4:$G$13,6,0)/1000*0.65*$C2256)</f>
        <v>4934.3744477028349</v>
      </c>
      <c r="K2256" s="67">
        <f xml:space="preserve">   MAX(0, HLOOKUP(MONTH($B2256),'Farm Crops'!$B$18:$N$28,K$5,0)  - VLOOKUP(K$4,'Farm Crops'!$B$4:$G$13,6,0)/1000*0.65*$C2256)</f>
        <v>1165.8786432062559</v>
      </c>
      <c r="L2256" s="67">
        <f xml:space="preserve">   MAX(0, HLOOKUP(MONTH($B2256),'Farm Crops'!$B$18:$N$28,L$5,0)  - VLOOKUP(L$4,'Farm Crops'!$B$4:$G$13,6,0)/1000*0.65*$C2256)</f>
        <v>210.54251026392981</v>
      </c>
      <c r="M2256" s="67">
        <f xml:space="preserve">   MAX(0, HLOOKUP(MONTH($B2256),'Farm Crops'!$B$18:$N$28,M$5,0)  - VLOOKUP(M$4,'Farm Crops'!$B$4:$G$13,6,0)/1000*0.65*$C2256)</f>
        <v>1538.7422443792761</v>
      </c>
    </row>
    <row r="2257" spans="2:13" x14ac:dyDescent="0.2">
      <c r="B2257" s="4">
        <v>42734</v>
      </c>
      <c r="C2257" s="67">
        <f>'Observed Data'!$E2256</f>
        <v>0</v>
      </c>
      <c r="D2257" s="67">
        <f xml:space="preserve">   MAX(0, HLOOKUP(MONTH($B2257),'Farm Crops'!$B$18:$N$28,D$5,0)  - VLOOKUP(D$4,'Farm Crops'!$B$4:$G$13,6,0)/1000*0.65*$C2257)</f>
        <v>1972.6944281524927</v>
      </c>
      <c r="E2257" s="67">
        <f xml:space="preserve">   MAX(0, HLOOKUP(MONTH($B2257),'Farm Crops'!$B$18:$N$28,E$5,0)  - VLOOKUP(E$4,'Farm Crops'!$B$4:$G$13,6,0)/1000*0.65*$C2257)</f>
        <v>3373.997509286412</v>
      </c>
      <c r="F2257" s="67">
        <f xml:space="preserve">   MAX(0, HLOOKUP(MONTH($B2257),'Farm Crops'!$B$18:$N$28,F$5,0)  - VLOOKUP(F$4,'Farm Crops'!$B$4:$G$13,6,0)/1000*0.65*$C2257)</f>
        <v>3687.8223440860206</v>
      </c>
      <c r="G2257" s="67">
        <f xml:space="preserve">   MAX(0, HLOOKUP(MONTH($B2257),'Farm Crops'!$B$18:$N$28,G$5,0)  - VLOOKUP(G$4,'Farm Crops'!$B$4:$G$13,6,0)/1000*0.65*$C2257)</f>
        <v>1040.7789677419355</v>
      </c>
      <c r="H2257" s="67">
        <f xml:space="preserve">   MAX(0, HLOOKUP(MONTH($B2257),'Farm Crops'!$B$18:$N$28,H$5,0)  - VLOOKUP(H$4,'Farm Crops'!$B$4:$G$13,6,0)/1000*0.65*$C2257)</f>
        <v>3571.6728563049851</v>
      </c>
      <c r="I2257" s="67">
        <f xml:space="preserve">   MAX(0, HLOOKUP(MONTH($B2257),'Farm Crops'!$B$18:$N$28,I$5,0)  - VLOOKUP(I$4,'Farm Crops'!$B$4:$G$13,6,0)/1000*0.65*$C2257)</f>
        <v>2000.1335522971651</v>
      </c>
      <c r="J2257" s="67">
        <f xml:space="preserve">   MAX(0, HLOOKUP(MONTH($B2257),'Farm Crops'!$B$18:$N$28,J$5,0)  - VLOOKUP(J$4,'Farm Crops'!$B$4:$G$13,6,0)/1000*0.65*$C2257)</f>
        <v>4934.3744477028349</v>
      </c>
      <c r="K2257" s="67">
        <f xml:space="preserve">   MAX(0, HLOOKUP(MONTH($B2257),'Farm Crops'!$B$18:$N$28,K$5,0)  - VLOOKUP(K$4,'Farm Crops'!$B$4:$G$13,6,0)/1000*0.65*$C2257)</f>
        <v>1165.8786432062559</v>
      </c>
      <c r="L2257" s="67">
        <f xml:space="preserve">   MAX(0, HLOOKUP(MONTH($B2257),'Farm Crops'!$B$18:$N$28,L$5,0)  - VLOOKUP(L$4,'Farm Crops'!$B$4:$G$13,6,0)/1000*0.65*$C2257)</f>
        <v>210.54251026392981</v>
      </c>
      <c r="M2257" s="67">
        <f xml:space="preserve">   MAX(0, HLOOKUP(MONTH($B2257),'Farm Crops'!$B$18:$N$28,M$5,0)  - VLOOKUP(M$4,'Farm Crops'!$B$4:$G$13,6,0)/1000*0.65*$C2257)</f>
        <v>1538.7422443792761</v>
      </c>
    </row>
    <row r="2258" spans="2:13" x14ac:dyDescent="0.2">
      <c r="B2258" s="4">
        <v>42735</v>
      </c>
      <c r="C2258" s="67">
        <f>'Observed Data'!$E2257</f>
        <v>0</v>
      </c>
      <c r="D2258" s="67">
        <f xml:space="preserve">   MAX(0, HLOOKUP(MONTH($B2258),'Farm Crops'!$B$18:$N$28,D$5,0)  - VLOOKUP(D$4,'Farm Crops'!$B$4:$G$13,6,0)/1000*0.65*$C2258)</f>
        <v>1972.6944281524927</v>
      </c>
      <c r="E2258" s="67">
        <f xml:space="preserve">   MAX(0, HLOOKUP(MONTH($B2258),'Farm Crops'!$B$18:$N$28,E$5,0)  - VLOOKUP(E$4,'Farm Crops'!$B$4:$G$13,6,0)/1000*0.65*$C2258)</f>
        <v>3373.997509286412</v>
      </c>
      <c r="F2258" s="67">
        <f xml:space="preserve">   MAX(0, HLOOKUP(MONTH($B2258),'Farm Crops'!$B$18:$N$28,F$5,0)  - VLOOKUP(F$4,'Farm Crops'!$B$4:$G$13,6,0)/1000*0.65*$C2258)</f>
        <v>3687.8223440860206</v>
      </c>
      <c r="G2258" s="67">
        <f xml:space="preserve">   MAX(0, HLOOKUP(MONTH($B2258),'Farm Crops'!$B$18:$N$28,G$5,0)  - VLOOKUP(G$4,'Farm Crops'!$B$4:$G$13,6,0)/1000*0.65*$C2258)</f>
        <v>1040.7789677419355</v>
      </c>
      <c r="H2258" s="67">
        <f xml:space="preserve">   MAX(0, HLOOKUP(MONTH($B2258),'Farm Crops'!$B$18:$N$28,H$5,0)  - VLOOKUP(H$4,'Farm Crops'!$B$4:$G$13,6,0)/1000*0.65*$C2258)</f>
        <v>3571.6728563049851</v>
      </c>
      <c r="I2258" s="67">
        <f xml:space="preserve">   MAX(0, HLOOKUP(MONTH($B2258),'Farm Crops'!$B$18:$N$28,I$5,0)  - VLOOKUP(I$4,'Farm Crops'!$B$4:$G$13,6,0)/1000*0.65*$C2258)</f>
        <v>2000.1335522971651</v>
      </c>
      <c r="J2258" s="67">
        <f xml:space="preserve">   MAX(0, HLOOKUP(MONTH($B2258),'Farm Crops'!$B$18:$N$28,J$5,0)  - VLOOKUP(J$4,'Farm Crops'!$B$4:$G$13,6,0)/1000*0.65*$C2258)</f>
        <v>4934.3744477028349</v>
      </c>
      <c r="K2258" s="67">
        <f xml:space="preserve">   MAX(0, HLOOKUP(MONTH($B2258),'Farm Crops'!$B$18:$N$28,K$5,0)  - VLOOKUP(K$4,'Farm Crops'!$B$4:$G$13,6,0)/1000*0.65*$C2258)</f>
        <v>1165.8786432062559</v>
      </c>
      <c r="L2258" s="67">
        <f xml:space="preserve">   MAX(0, HLOOKUP(MONTH($B2258),'Farm Crops'!$B$18:$N$28,L$5,0)  - VLOOKUP(L$4,'Farm Crops'!$B$4:$G$13,6,0)/1000*0.65*$C2258)</f>
        <v>210.54251026392981</v>
      </c>
      <c r="M2258" s="67">
        <f xml:space="preserve">   MAX(0, HLOOKUP(MONTH($B2258),'Farm Crops'!$B$18:$N$28,M$5,0)  - VLOOKUP(M$4,'Farm Crops'!$B$4:$G$13,6,0)/1000*0.65*$C2258)</f>
        <v>1538.7422443792761</v>
      </c>
    </row>
    <row r="2259" spans="2:13" x14ac:dyDescent="0.2">
      <c r="B2259" s="4">
        <v>42736</v>
      </c>
      <c r="C2259" s="67">
        <f>'Observed Data'!$E2258</f>
        <v>0</v>
      </c>
      <c r="D2259" s="67">
        <f xml:space="preserve">   MAX(0, HLOOKUP(MONTH($B2259),'Farm Crops'!$B$18:$N$28,D$5,0)  - VLOOKUP(D$4,'Farm Crops'!$B$4:$G$13,6,0)/1000*0.65*$C2259)</f>
        <v>2007.2797653958949</v>
      </c>
      <c r="E2259" s="67">
        <f xml:space="preserve">   MAX(0, HLOOKUP(MONTH($B2259),'Farm Crops'!$B$18:$N$28,E$5,0)  - VLOOKUP(E$4,'Farm Crops'!$B$4:$G$13,6,0)/1000*0.65*$C2259)</f>
        <v>4266.4504252199422</v>
      </c>
      <c r="F2259" s="67">
        <f xml:space="preserve">   MAX(0, HLOOKUP(MONTH($B2259),'Farm Crops'!$B$18:$N$28,F$5,0)  - VLOOKUP(F$4,'Farm Crops'!$B$4:$G$13,6,0)/1000*0.65*$C2259)</f>
        <v>4621.9062170087982</v>
      </c>
      <c r="G2259" s="67">
        <f xml:space="preserve">   MAX(0, HLOOKUP(MONTH($B2259),'Farm Crops'!$B$18:$N$28,G$5,0)  - VLOOKUP(G$4,'Farm Crops'!$B$4:$G$13,6,0)/1000*0.65*$C2259)</f>
        <v>1323.7824193548388</v>
      </c>
      <c r="H2259" s="67">
        <f xml:space="preserve">   MAX(0, HLOOKUP(MONTH($B2259),'Farm Crops'!$B$18:$N$28,H$5,0)  - VLOOKUP(H$4,'Farm Crops'!$B$4:$G$13,6,0)/1000*0.65*$C2259)</f>
        <v>4542.8644134897368</v>
      </c>
      <c r="I2259" s="67">
        <f xml:space="preserve">   MAX(0, HLOOKUP(MONTH($B2259),'Farm Crops'!$B$18:$N$28,I$5,0)  - VLOOKUP(I$4,'Farm Crops'!$B$4:$G$13,6,0)/1000*0.65*$C2259)</f>
        <v>2543.3804105571853</v>
      </c>
      <c r="J2259" s="67">
        <f xml:space="preserve">   MAX(0, HLOOKUP(MONTH($B2259),'Farm Crops'!$B$18:$N$28,J$5,0)  - VLOOKUP(J$4,'Farm Crops'!$B$4:$G$13,6,0)/1000*0.65*$C2259)</f>
        <v>6058.8046334310857</v>
      </c>
      <c r="K2259" s="67">
        <f xml:space="preserve">   MAX(0, HLOOKUP(MONTH($B2259),'Farm Crops'!$B$18:$N$28,K$5,0)  - VLOOKUP(K$4,'Farm Crops'!$B$4:$G$13,6,0)/1000*0.65*$C2259)</f>
        <v>1437.2081818181819</v>
      </c>
      <c r="L2259" s="67">
        <f xml:space="preserve">   MAX(0, HLOOKUP(MONTH($B2259),'Farm Crops'!$B$18:$N$28,L$5,0)  - VLOOKUP(L$4,'Farm Crops'!$B$4:$G$13,6,0)/1000*0.65*$C2259)</f>
        <v>260.35781524926716</v>
      </c>
      <c r="M2259" s="67">
        <f xml:space="preserve">   MAX(0, HLOOKUP(MONTH($B2259),'Farm Crops'!$B$18:$N$28,M$5,0)  - VLOOKUP(M$4,'Farm Crops'!$B$4:$G$13,6,0)/1000*0.65*$C2259)</f>
        <v>1920.2873167155426</v>
      </c>
    </row>
    <row r="2260" spans="2:13" x14ac:dyDescent="0.2">
      <c r="B2260" s="4">
        <v>42737</v>
      </c>
      <c r="C2260" s="67">
        <f>'Observed Data'!$E2259</f>
        <v>0</v>
      </c>
      <c r="D2260" s="67">
        <f xml:space="preserve">   MAX(0, HLOOKUP(MONTH($B2260),'Farm Crops'!$B$18:$N$28,D$5,0)  - VLOOKUP(D$4,'Farm Crops'!$B$4:$G$13,6,0)/1000*0.65*$C2260)</f>
        <v>2007.2797653958949</v>
      </c>
      <c r="E2260" s="67">
        <f xml:space="preserve">   MAX(0, HLOOKUP(MONTH($B2260),'Farm Crops'!$B$18:$N$28,E$5,0)  - VLOOKUP(E$4,'Farm Crops'!$B$4:$G$13,6,0)/1000*0.65*$C2260)</f>
        <v>4266.4504252199422</v>
      </c>
      <c r="F2260" s="67">
        <f xml:space="preserve">   MAX(0, HLOOKUP(MONTH($B2260),'Farm Crops'!$B$18:$N$28,F$5,0)  - VLOOKUP(F$4,'Farm Crops'!$B$4:$G$13,6,0)/1000*0.65*$C2260)</f>
        <v>4621.9062170087982</v>
      </c>
      <c r="G2260" s="67">
        <f xml:space="preserve">   MAX(0, HLOOKUP(MONTH($B2260),'Farm Crops'!$B$18:$N$28,G$5,0)  - VLOOKUP(G$4,'Farm Crops'!$B$4:$G$13,6,0)/1000*0.65*$C2260)</f>
        <v>1323.7824193548388</v>
      </c>
      <c r="H2260" s="67">
        <f xml:space="preserve">   MAX(0, HLOOKUP(MONTH($B2260),'Farm Crops'!$B$18:$N$28,H$5,0)  - VLOOKUP(H$4,'Farm Crops'!$B$4:$G$13,6,0)/1000*0.65*$C2260)</f>
        <v>4542.8644134897368</v>
      </c>
      <c r="I2260" s="67">
        <f xml:space="preserve">   MAX(0, HLOOKUP(MONTH($B2260),'Farm Crops'!$B$18:$N$28,I$5,0)  - VLOOKUP(I$4,'Farm Crops'!$B$4:$G$13,6,0)/1000*0.65*$C2260)</f>
        <v>2543.3804105571853</v>
      </c>
      <c r="J2260" s="67">
        <f xml:space="preserve">   MAX(0, HLOOKUP(MONTH($B2260),'Farm Crops'!$B$18:$N$28,J$5,0)  - VLOOKUP(J$4,'Farm Crops'!$B$4:$G$13,6,0)/1000*0.65*$C2260)</f>
        <v>6058.8046334310857</v>
      </c>
      <c r="K2260" s="67">
        <f xml:space="preserve">   MAX(0, HLOOKUP(MONTH($B2260),'Farm Crops'!$B$18:$N$28,K$5,0)  - VLOOKUP(K$4,'Farm Crops'!$B$4:$G$13,6,0)/1000*0.65*$C2260)</f>
        <v>1437.2081818181819</v>
      </c>
      <c r="L2260" s="67">
        <f xml:space="preserve">   MAX(0, HLOOKUP(MONTH($B2260),'Farm Crops'!$B$18:$N$28,L$5,0)  - VLOOKUP(L$4,'Farm Crops'!$B$4:$G$13,6,0)/1000*0.65*$C2260)</f>
        <v>260.35781524926716</v>
      </c>
      <c r="M2260" s="67">
        <f xml:space="preserve">   MAX(0, HLOOKUP(MONTH($B2260),'Farm Crops'!$B$18:$N$28,M$5,0)  - VLOOKUP(M$4,'Farm Crops'!$B$4:$G$13,6,0)/1000*0.65*$C2260)</f>
        <v>1920.2873167155426</v>
      </c>
    </row>
    <row r="2261" spans="2:13" x14ac:dyDescent="0.2">
      <c r="B2261" s="4">
        <v>42738</v>
      </c>
      <c r="C2261" s="67">
        <f>'Observed Data'!$E2260</f>
        <v>0</v>
      </c>
      <c r="D2261" s="67">
        <f xml:space="preserve">   MAX(0, HLOOKUP(MONTH($B2261),'Farm Crops'!$B$18:$N$28,D$5,0)  - VLOOKUP(D$4,'Farm Crops'!$B$4:$G$13,6,0)/1000*0.65*$C2261)</f>
        <v>2007.2797653958949</v>
      </c>
      <c r="E2261" s="67">
        <f xml:space="preserve">   MAX(0, HLOOKUP(MONTH($B2261),'Farm Crops'!$B$18:$N$28,E$5,0)  - VLOOKUP(E$4,'Farm Crops'!$B$4:$G$13,6,0)/1000*0.65*$C2261)</f>
        <v>4266.4504252199422</v>
      </c>
      <c r="F2261" s="67">
        <f xml:space="preserve">   MAX(0, HLOOKUP(MONTH($B2261),'Farm Crops'!$B$18:$N$28,F$5,0)  - VLOOKUP(F$4,'Farm Crops'!$B$4:$G$13,6,0)/1000*0.65*$C2261)</f>
        <v>4621.9062170087982</v>
      </c>
      <c r="G2261" s="67">
        <f xml:space="preserve">   MAX(0, HLOOKUP(MONTH($B2261),'Farm Crops'!$B$18:$N$28,G$5,0)  - VLOOKUP(G$4,'Farm Crops'!$B$4:$G$13,6,0)/1000*0.65*$C2261)</f>
        <v>1323.7824193548388</v>
      </c>
      <c r="H2261" s="67">
        <f xml:space="preserve">   MAX(0, HLOOKUP(MONTH($B2261),'Farm Crops'!$B$18:$N$28,H$5,0)  - VLOOKUP(H$4,'Farm Crops'!$B$4:$G$13,6,0)/1000*0.65*$C2261)</f>
        <v>4542.8644134897368</v>
      </c>
      <c r="I2261" s="67">
        <f xml:space="preserve">   MAX(0, HLOOKUP(MONTH($B2261),'Farm Crops'!$B$18:$N$28,I$5,0)  - VLOOKUP(I$4,'Farm Crops'!$B$4:$G$13,6,0)/1000*0.65*$C2261)</f>
        <v>2543.3804105571853</v>
      </c>
      <c r="J2261" s="67">
        <f xml:space="preserve">   MAX(0, HLOOKUP(MONTH($B2261),'Farm Crops'!$B$18:$N$28,J$5,0)  - VLOOKUP(J$4,'Farm Crops'!$B$4:$G$13,6,0)/1000*0.65*$C2261)</f>
        <v>6058.8046334310857</v>
      </c>
      <c r="K2261" s="67">
        <f xml:space="preserve">   MAX(0, HLOOKUP(MONTH($B2261),'Farm Crops'!$B$18:$N$28,K$5,0)  - VLOOKUP(K$4,'Farm Crops'!$B$4:$G$13,6,0)/1000*0.65*$C2261)</f>
        <v>1437.2081818181819</v>
      </c>
      <c r="L2261" s="67">
        <f xml:space="preserve">   MAX(0, HLOOKUP(MONTH($B2261),'Farm Crops'!$B$18:$N$28,L$5,0)  - VLOOKUP(L$4,'Farm Crops'!$B$4:$G$13,6,0)/1000*0.65*$C2261)</f>
        <v>260.35781524926716</v>
      </c>
      <c r="M2261" s="67">
        <f xml:space="preserve">   MAX(0, HLOOKUP(MONTH($B2261),'Farm Crops'!$B$18:$N$28,M$5,0)  - VLOOKUP(M$4,'Farm Crops'!$B$4:$G$13,6,0)/1000*0.65*$C2261)</f>
        <v>1920.2873167155426</v>
      </c>
    </row>
    <row r="2262" spans="2:13" x14ac:dyDescent="0.2">
      <c r="B2262" s="4">
        <v>42739</v>
      </c>
      <c r="C2262" s="67">
        <f>'Observed Data'!$E2261</f>
        <v>0</v>
      </c>
      <c r="D2262" s="67">
        <f xml:space="preserve">   MAX(0, HLOOKUP(MONTH($B2262),'Farm Crops'!$B$18:$N$28,D$5,0)  - VLOOKUP(D$4,'Farm Crops'!$B$4:$G$13,6,0)/1000*0.65*$C2262)</f>
        <v>2007.2797653958949</v>
      </c>
      <c r="E2262" s="67">
        <f xml:space="preserve">   MAX(0, HLOOKUP(MONTH($B2262),'Farm Crops'!$B$18:$N$28,E$5,0)  - VLOOKUP(E$4,'Farm Crops'!$B$4:$G$13,6,0)/1000*0.65*$C2262)</f>
        <v>4266.4504252199422</v>
      </c>
      <c r="F2262" s="67">
        <f xml:space="preserve">   MAX(0, HLOOKUP(MONTH($B2262),'Farm Crops'!$B$18:$N$28,F$5,0)  - VLOOKUP(F$4,'Farm Crops'!$B$4:$G$13,6,0)/1000*0.65*$C2262)</f>
        <v>4621.9062170087982</v>
      </c>
      <c r="G2262" s="67">
        <f xml:space="preserve">   MAX(0, HLOOKUP(MONTH($B2262),'Farm Crops'!$B$18:$N$28,G$5,0)  - VLOOKUP(G$4,'Farm Crops'!$B$4:$G$13,6,0)/1000*0.65*$C2262)</f>
        <v>1323.7824193548388</v>
      </c>
      <c r="H2262" s="67">
        <f xml:space="preserve">   MAX(0, HLOOKUP(MONTH($B2262),'Farm Crops'!$B$18:$N$28,H$5,0)  - VLOOKUP(H$4,'Farm Crops'!$B$4:$G$13,6,0)/1000*0.65*$C2262)</f>
        <v>4542.8644134897368</v>
      </c>
      <c r="I2262" s="67">
        <f xml:space="preserve">   MAX(0, HLOOKUP(MONTH($B2262),'Farm Crops'!$B$18:$N$28,I$5,0)  - VLOOKUP(I$4,'Farm Crops'!$B$4:$G$13,6,0)/1000*0.65*$C2262)</f>
        <v>2543.3804105571853</v>
      </c>
      <c r="J2262" s="67">
        <f xml:space="preserve">   MAX(0, HLOOKUP(MONTH($B2262),'Farm Crops'!$B$18:$N$28,J$5,0)  - VLOOKUP(J$4,'Farm Crops'!$B$4:$G$13,6,0)/1000*0.65*$C2262)</f>
        <v>6058.8046334310857</v>
      </c>
      <c r="K2262" s="67">
        <f xml:space="preserve">   MAX(0, HLOOKUP(MONTH($B2262),'Farm Crops'!$B$18:$N$28,K$5,0)  - VLOOKUP(K$4,'Farm Crops'!$B$4:$G$13,6,0)/1000*0.65*$C2262)</f>
        <v>1437.2081818181819</v>
      </c>
      <c r="L2262" s="67">
        <f xml:space="preserve">   MAX(0, HLOOKUP(MONTH($B2262),'Farm Crops'!$B$18:$N$28,L$5,0)  - VLOOKUP(L$4,'Farm Crops'!$B$4:$G$13,6,0)/1000*0.65*$C2262)</f>
        <v>260.35781524926716</v>
      </c>
      <c r="M2262" s="67">
        <f xml:space="preserve">   MAX(0, HLOOKUP(MONTH($B2262),'Farm Crops'!$B$18:$N$28,M$5,0)  - VLOOKUP(M$4,'Farm Crops'!$B$4:$G$13,6,0)/1000*0.65*$C2262)</f>
        <v>1920.2873167155426</v>
      </c>
    </row>
    <row r="2263" spans="2:13" x14ac:dyDescent="0.2">
      <c r="B2263" s="4">
        <v>42740</v>
      </c>
      <c r="C2263" s="67">
        <f>'Observed Data'!$E2262</f>
        <v>0</v>
      </c>
      <c r="D2263" s="67">
        <f xml:space="preserve">   MAX(0, HLOOKUP(MONTH($B2263),'Farm Crops'!$B$18:$N$28,D$5,0)  - VLOOKUP(D$4,'Farm Crops'!$B$4:$G$13,6,0)/1000*0.65*$C2263)</f>
        <v>2007.2797653958949</v>
      </c>
      <c r="E2263" s="67">
        <f xml:space="preserve">   MAX(0, HLOOKUP(MONTH($B2263),'Farm Crops'!$B$18:$N$28,E$5,0)  - VLOOKUP(E$4,'Farm Crops'!$B$4:$G$13,6,0)/1000*0.65*$C2263)</f>
        <v>4266.4504252199422</v>
      </c>
      <c r="F2263" s="67">
        <f xml:space="preserve">   MAX(0, HLOOKUP(MONTH($B2263),'Farm Crops'!$B$18:$N$28,F$5,0)  - VLOOKUP(F$4,'Farm Crops'!$B$4:$G$13,6,0)/1000*0.65*$C2263)</f>
        <v>4621.9062170087982</v>
      </c>
      <c r="G2263" s="67">
        <f xml:space="preserve">   MAX(0, HLOOKUP(MONTH($B2263),'Farm Crops'!$B$18:$N$28,G$5,0)  - VLOOKUP(G$4,'Farm Crops'!$B$4:$G$13,6,0)/1000*0.65*$C2263)</f>
        <v>1323.7824193548388</v>
      </c>
      <c r="H2263" s="67">
        <f xml:space="preserve">   MAX(0, HLOOKUP(MONTH($B2263),'Farm Crops'!$B$18:$N$28,H$5,0)  - VLOOKUP(H$4,'Farm Crops'!$B$4:$G$13,6,0)/1000*0.65*$C2263)</f>
        <v>4542.8644134897368</v>
      </c>
      <c r="I2263" s="67">
        <f xml:space="preserve">   MAX(0, HLOOKUP(MONTH($B2263),'Farm Crops'!$B$18:$N$28,I$5,0)  - VLOOKUP(I$4,'Farm Crops'!$B$4:$G$13,6,0)/1000*0.65*$C2263)</f>
        <v>2543.3804105571853</v>
      </c>
      <c r="J2263" s="67">
        <f xml:space="preserve">   MAX(0, HLOOKUP(MONTH($B2263),'Farm Crops'!$B$18:$N$28,J$5,0)  - VLOOKUP(J$4,'Farm Crops'!$B$4:$G$13,6,0)/1000*0.65*$C2263)</f>
        <v>6058.8046334310857</v>
      </c>
      <c r="K2263" s="67">
        <f xml:space="preserve">   MAX(0, HLOOKUP(MONTH($B2263),'Farm Crops'!$B$18:$N$28,K$5,0)  - VLOOKUP(K$4,'Farm Crops'!$B$4:$G$13,6,0)/1000*0.65*$C2263)</f>
        <v>1437.2081818181819</v>
      </c>
      <c r="L2263" s="67">
        <f xml:space="preserve">   MAX(0, HLOOKUP(MONTH($B2263),'Farm Crops'!$B$18:$N$28,L$5,0)  - VLOOKUP(L$4,'Farm Crops'!$B$4:$G$13,6,0)/1000*0.65*$C2263)</f>
        <v>260.35781524926716</v>
      </c>
      <c r="M2263" s="67">
        <f xml:space="preserve">   MAX(0, HLOOKUP(MONTH($B2263),'Farm Crops'!$B$18:$N$28,M$5,0)  - VLOOKUP(M$4,'Farm Crops'!$B$4:$G$13,6,0)/1000*0.65*$C2263)</f>
        <v>1920.2873167155426</v>
      </c>
    </row>
    <row r="2264" spans="2:13" x14ac:dyDescent="0.2">
      <c r="B2264" s="4">
        <v>42741</v>
      </c>
      <c r="C2264" s="67">
        <f>'Observed Data'!$E2263</f>
        <v>0</v>
      </c>
      <c r="D2264" s="67">
        <f xml:space="preserve">   MAX(0, HLOOKUP(MONTH($B2264),'Farm Crops'!$B$18:$N$28,D$5,0)  - VLOOKUP(D$4,'Farm Crops'!$B$4:$G$13,6,0)/1000*0.65*$C2264)</f>
        <v>2007.2797653958949</v>
      </c>
      <c r="E2264" s="67">
        <f xml:space="preserve">   MAX(0, HLOOKUP(MONTH($B2264),'Farm Crops'!$B$18:$N$28,E$5,0)  - VLOOKUP(E$4,'Farm Crops'!$B$4:$G$13,6,0)/1000*0.65*$C2264)</f>
        <v>4266.4504252199422</v>
      </c>
      <c r="F2264" s="67">
        <f xml:space="preserve">   MAX(0, HLOOKUP(MONTH($B2264),'Farm Crops'!$B$18:$N$28,F$5,0)  - VLOOKUP(F$4,'Farm Crops'!$B$4:$G$13,6,0)/1000*0.65*$C2264)</f>
        <v>4621.9062170087982</v>
      </c>
      <c r="G2264" s="67">
        <f xml:space="preserve">   MAX(0, HLOOKUP(MONTH($B2264),'Farm Crops'!$B$18:$N$28,G$5,0)  - VLOOKUP(G$4,'Farm Crops'!$B$4:$G$13,6,0)/1000*0.65*$C2264)</f>
        <v>1323.7824193548388</v>
      </c>
      <c r="H2264" s="67">
        <f xml:space="preserve">   MAX(0, HLOOKUP(MONTH($B2264),'Farm Crops'!$B$18:$N$28,H$5,0)  - VLOOKUP(H$4,'Farm Crops'!$B$4:$G$13,6,0)/1000*0.65*$C2264)</f>
        <v>4542.8644134897368</v>
      </c>
      <c r="I2264" s="67">
        <f xml:space="preserve">   MAX(0, HLOOKUP(MONTH($B2264),'Farm Crops'!$B$18:$N$28,I$5,0)  - VLOOKUP(I$4,'Farm Crops'!$B$4:$G$13,6,0)/1000*0.65*$C2264)</f>
        <v>2543.3804105571853</v>
      </c>
      <c r="J2264" s="67">
        <f xml:space="preserve">   MAX(0, HLOOKUP(MONTH($B2264),'Farm Crops'!$B$18:$N$28,J$5,0)  - VLOOKUP(J$4,'Farm Crops'!$B$4:$G$13,6,0)/1000*0.65*$C2264)</f>
        <v>6058.8046334310857</v>
      </c>
      <c r="K2264" s="67">
        <f xml:space="preserve">   MAX(0, HLOOKUP(MONTH($B2264),'Farm Crops'!$B$18:$N$28,K$5,0)  - VLOOKUP(K$4,'Farm Crops'!$B$4:$G$13,6,0)/1000*0.65*$C2264)</f>
        <v>1437.2081818181819</v>
      </c>
      <c r="L2264" s="67">
        <f xml:space="preserve">   MAX(0, HLOOKUP(MONTH($B2264),'Farm Crops'!$B$18:$N$28,L$5,0)  - VLOOKUP(L$4,'Farm Crops'!$B$4:$G$13,6,0)/1000*0.65*$C2264)</f>
        <v>260.35781524926716</v>
      </c>
      <c r="M2264" s="67">
        <f xml:space="preserve">   MAX(0, HLOOKUP(MONTH($B2264),'Farm Crops'!$B$18:$N$28,M$5,0)  - VLOOKUP(M$4,'Farm Crops'!$B$4:$G$13,6,0)/1000*0.65*$C2264)</f>
        <v>1920.2873167155426</v>
      </c>
    </row>
    <row r="2265" spans="2:13" x14ac:dyDescent="0.2">
      <c r="B2265" s="4">
        <v>42742</v>
      </c>
      <c r="C2265" s="67">
        <f>'Observed Data'!$E2264</f>
        <v>0</v>
      </c>
      <c r="D2265" s="67">
        <f xml:space="preserve">   MAX(0, HLOOKUP(MONTH($B2265),'Farm Crops'!$B$18:$N$28,D$5,0)  - VLOOKUP(D$4,'Farm Crops'!$B$4:$G$13,6,0)/1000*0.65*$C2265)</f>
        <v>2007.2797653958949</v>
      </c>
      <c r="E2265" s="67">
        <f xml:space="preserve">   MAX(0, HLOOKUP(MONTH($B2265),'Farm Crops'!$B$18:$N$28,E$5,0)  - VLOOKUP(E$4,'Farm Crops'!$B$4:$G$13,6,0)/1000*0.65*$C2265)</f>
        <v>4266.4504252199422</v>
      </c>
      <c r="F2265" s="67">
        <f xml:space="preserve">   MAX(0, HLOOKUP(MONTH($B2265),'Farm Crops'!$B$18:$N$28,F$5,0)  - VLOOKUP(F$4,'Farm Crops'!$B$4:$G$13,6,0)/1000*0.65*$C2265)</f>
        <v>4621.9062170087982</v>
      </c>
      <c r="G2265" s="67">
        <f xml:space="preserve">   MAX(0, HLOOKUP(MONTH($B2265),'Farm Crops'!$B$18:$N$28,G$5,0)  - VLOOKUP(G$4,'Farm Crops'!$B$4:$G$13,6,0)/1000*0.65*$C2265)</f>
        <v>1323.7824193548388</v>
      </c>
      <c r="H2265" s="67">
        <f xml:space="preserve">   MAX(0, HLOOKUP(MONTH($B2265),'Farm Crops'!$B$18:$N$28,H$5,0)  - VLOOKUP(H$4,'Farm Crops'!$B$4:$G$13,6,0)/1000*0.65*$C2265)</f>
        <v>4542.8644134897368</v>
      </c>
      <c r="I2265" s="67">
        <f xml:space="preserve">   MAX(0, HLOOKUP(MONTH($B2265),'Farm Crops'!$B$18:$N$28,I$5,0)  - VLOOKUP(I$4,'Farm Crops'!$B$4:$G$13,6,0)/1000*0.65*$C2265)</f>
        <v>2543.3804105571853</v>
      </c>
      <c r="J2265" s="67">
        <f xml:space="preserve">   MAX(0, HLOOKUP(MONTH($B2265),'Farm Crops'!$B$18:$N$28,J$5,0)  - VLOOKUP(J$4,'Farm Crops'!$B$4:$G$13,6,0)/1000*0.65*$C2265)</f>
        <v>6058.8046334310857</v>
      </c>
      <c r="K2265" s="67">
        <f xml:space="preserve">   MAX(0, HLOOKUP(MONTH($B2265),'Farm Crops'!$B$18:$N$28,K$5,0)  - VLOOKUP(K$4,'Farm Crops'!$B$4:$G$13,6,0)/1000*0.65*$C2265)</f>
        <v>1437.2081818181819</v>
      </c>
      <c r="L2265" s="67">
        <f xml:space="preserve">   MAX(0, HLOOKUP(MONTH($B2265),'Farm Crops'!$B$18:$N$28,L$5,0)  - VLOOKUP(L$4,'Farm Crops'!$B$4:$G$13,6,0)/1000*0.65*$C2265)</f>
        <v>260.35781524926716</v>
      </c>
      <c r="M2265" s="67">
        <f xml:space="preserve">   MAX(0, HLOOKUP(MONTH($B2265),'Farm Crops'!$B$18:$N$28,M$5,0)  - VLOOKUP(M$4,'Farm Crops'!$B$4:$G$13,6,0)/1000*0.65*$C2265)</f>
        <v>1920.2873167155426</v>
      </c>
    </row>
    <row r="2266" spans="2:13" x14ac:dyDescent="0.2">
      <c r="B2266" s="4">
        <v>42743</v>
      </c>
      <c r="C2266" s="67">
        <f>'Observed Data'!$E2265</f>
        <v>0</v>
      </c>
      <c r="D2266" s="67">
        <f xml:space="preserve">   MAX(0, HLOOKUP(MONTH($B2266),'Farm Crops'!$B$18:$N$28,D$5,0)  - VLOOKUP(D$4,'Farm Crops'!$B$4:$G$13,6,0)/1000*0.65*$C2266)</f>
        <v>2007.2797653958949</v>
      </c>
      <c r="E2266" s="67">
        <f xml:space="preserve">   MAX(0, HLOOKUP(MONTH($B2266),'Farm Crops'!$B$18:$N$28,E$5,0)  - VLOOKUP(E$4,'Farm Crops'!$B$4:$G$13,6,0)/1000*0.65*$C2266)</f>
        <v>4266.4504252199422</v>
      </c>
      <c r="F2266" s="67">
        <f xml:space="preserve">   MAX(0, HLOOKUP(MONTH($B2266),'Farm Crops'!$B$18:$N$28,F$5,0)  - VLOOKUP(F$4,'Farm Crops'!$B$4:$G$13,6,0)/1000*0.65*$C2266)</f>
        <v>4621.9062170087982</v>
      </c>
      <c r="G2266" s="67">
        <f xml:space="preserve">   MAX(0, HLOOKUP(MONTH($B2266),'Farm Crops'!$B$18:$N$28,G$5,0)  - VLOOKUP(G$4,'Farm Crops'!$B$4:$G$13,6,0)/1000*0.65*$C2266)</f>
        <v>1323.7824193548388</v>
      </c>
      <c r="H2266" s="67">
        <f xml:space="preserve">   MAX(0, HLOOKUP(MONTH($B2266),'Farm Crops'!$B$18:$N$28,H$5,0)  - VLOOKUP(H$4,'Farm Crops'!$B$4:$G$13,6,0)/1000*0.65*$C2266)</f>
        <v>4542.8644134897368</v>
      </c>
      <c r="I2266" s="67">
        <f xml:space="preserve">   MAX(0, HLOOKUP(MONTH($B2266),'Farm Crops'!$B$18:$N$28,I$5,0)  - VLOOKUP(I$4,'Farm Crops'!$B$4:$G$13,6,0)/1000*0.65*$C2266)</f>
        <v>2543.3804105571853</v>
      </c>
      <c r="J2266" s="67">
        <f xml:space="preserve">   MAX(0, HLOOKUP(MONTH($B2266),'Farm Crops'!$B$18:$N$28,J$5,0)  - VLOOKUP(J$4,'Farm Crops'!$B$4:$G$13,6,0)/1000*0.65*$C2266)</f>
        <v>6058.8046334310857</v>
      </c>
      <c r="K2266" s="67">
        <f xml:space="preserve">   MAX(0, HLOOKUP(MONTH($B2266),'Farm Crops'!$B$18:$N$28,K$5,0)  - VLOOKUP(K$4,'Farm Crops'!$B$4:$G$13,6,0)/1000*0.65*$C2266)</f>
        <v>1437.2081818181819</v>
      </c>
      <c r="L2266" s="67">
        <f xml:space="preserve">   MAX(0, HLOOKUP(MONTH($B2266),'Farm Crops'!$B$18:$N$28,L$5,0)  - VLOOKUP(L$4,'Farm Crops'!$B$4:$G$13,6,0)/1000*0.65*$C2266)</f>
        <v>260.35781524926716</v>
      </c>
      <c r="M2266" s="67">
        <f xml:space="preserve">   MAX(0, HLOOKUP(MONTH($B2266),'Farm Crops'!$B$18:$N$28,M$5,0)  - VLOOKUP(M$4,'Farm Crops'!$B$4:$G$13,6,0)/1000*0.65*$C2266)</f>
        <v>1920.2873167155426</v>
      </c>
    </row>
    <row r="2267" spans="2:13" x14ac:dyDescent="0.2">
      <c r="B2267" s="4">
        <v>42744</v>
      </c>
      <c r="C2267" s="67">
        <f>'Observed Data'!$E2266</f>
        <v>0</v>
      </c>
      <c r="D2267" s="67">
        <f xml:space="preserve">   MAX(0, HLOOKUP(MONTH($B2267),'Farm Crops'!$B$18:$N$28,D$5,0)  - VLOOKUP(D$4,'Farm Crops'!$B$4:$G$13,6,0)/1000*0.65*$C2267)</f>
        <v>2007.2797653958949</v>
      </c>
      <c r="E2267" s="67">
        <f xml:space="preserve">   MAX(0, HLOOKUP(MONTH($B2267),'Farm Crops'!$B$18:$N$28,E$5,0)  - VLOOKUP(E$4,'Farm Crops'!$B$4:$G$13,6,0)/1000*0.65*$C2267)</f>
        <v>4266.4504252199422</v>
      </c>
      <c r="F2267" s="67">
        <f xml:space="preserve">   MAX(0, HLOOKUP(MONTH($B2267),'Farm Crops'!$B$18:$N$28,F$5,0)  - VLOOKUP(F$4,'Farm Crops'!$B$4:$G$13,6,0)/1000*0.65*$C2267)</f>
        <v>4621.9062170087982</v>
      </c>
      <c r="G2267" s="67">
        <f xml:space="preserve">   MAX(0, HLOOKUP(MONTH($B2267),'Farm Crops'!$B$18:$N$28,G$5,0)  - VLOOKUP(G$4,'Farm Crops'!$B$4:$G$13,6,0)/1000*0.65*$C2267)</f>
        <v>1323.7824193548388</v>
      </c>
      <c r="H2267" s="67">
        <f xml:space="preserve">   MAX(0, HLOOKUP(MONTH($B2267),'Farm Crops'!$B$18:$N$28,H$5,0)  - VLOOKUP(H$4,'Farm Crops'!$B$4:$G$13,6,0)/1000*0.65*$C2267)</f>
        <v>4542.8644134897368</v>
      </c>
      <c r="I2267" s="67">
        <f xml:space="preserve">   MAX(0, HLOOKUP(MONTH($B2267),'Farm Crops'!$B$18:$N$28,I$5,0)  - VLOOKUP(I$4,'Farm Crops'!$B$4:$G$13,6,0)/1000*0.65*$C2267)</f>
        <v>2543.3804105571853</v>
      </c>
      <c r="J2267" s="67">
        <f xml:space="preserve">   MAX(0, HLOOKUP(MONTH($B2267),'Farm Crops'!$B$18:$N$28,J$5,0)  - VLOOKUP(J$4,'Farm Crops'!$B$4:$G$13,6,0)/1000*0.65*$C2267)</f>
        <v>6058.8046334310857</v>
      </c>
      <c r="K2267" s="67">
        <f xml:space="preserve">   MAX(0, HLOOKUP(MONTH($B2267),'Farm Crops'!$B$18:$N$28,K$5,0)  - VLOOKUP(K$4,'Farm Crops'!$B$4:$G$13,6,0)/1000*0.65*$C2267)</f>
        <v>1437.2081818181819</v>
      </c>
      <c r="L2267" s="67">
        <f xml:space="preserve">   MAX(0, HLOOKUP(MONTH($B2267),'Farm Crops'!$B$18:$N$28,L$5,0)  - VLOOKUP(L$4,'Farm Crops'!$B$4:$G$13,6,0)/1000*0.65*$C2267)</f>
        <v>260.35781524926716</v>
      </c>
      <c r="M2267" s="67">
        <f xml:space="preserve">   MAX(0, HLOOKUP(MONTH($B2267),'Farm Crops'!$B$18:$N$28,M$5,0)  - VLOOKUP(M$4,'Farm Crops'!$B$4:$G$13,6,0)/1000*0.65*$C2267)</f>
        <v>1920.2873167155426</v>
      </c>
    </row>
    <row r="2268" spans="2:13" x14ac:dyDescent="0.2">
      <c r="B2268" s="4">
        <v>42745</v>
      </c>
      <c r="C2268" s="67">
        <f>'Observed Data'!$E2267</f>
        <v>0</v>
      </c>
      <c r="D2268" s="67">
        <f xml:space="preserve">   MAX(0, HLOOKUP(MONTH($B2268),'Farm Crops'!$B$18:$N$28,D$5,0)  - VLOOKUP(D$4,'Farm Crops'!$B$4:$G$13,6,0)/1000*0.65*$C2268)</f>
        <v>2007.2797653958949</v>
      </c>
      <c r="E2268" s="67">
        <f xml:space="preserve">   MAX(0, HLOOKUP(MONTH($B2268),'Farm Crops'!$B$18:$N$28,E$5,0)  - VLOOKUP(E$4,'Farm Crops'!$B$4:$G$13,6,0)/1000*0.65*$C2268)</f>
        <v>4266.4504252199422</v>
      </c>
      <c r="F2268" s="67">
        <f xml:space="preserve">   MAX(0, HLOOKUP(MONTH($B2268),'Farm Crops'!$B$18:$N$28,F$5,0)  - VLOOKUP(F$4,'Farm Crops'!$B$4:$G$13,6,0)/1000*0.65*$C2268)</f>
        <v>4621.9062170087982</v>
      </c>
      <c r="G2268" s="67">
        <f xml:space="preserve">   MAX(0, HLOOKUP(MONTH($B2268),'Farm Crops'!$B$18:$N$28,G$5,0)  - VLOOKUP(G$4,'Farm Crops'!$B$4:$G$13,6,0)/1000*0.65*$C2268)</f>
        <v>1323.7824193548388</v>
      </c>
      <c r="H2268" s="67">
        <f xml:space="preserve">   MAX(0, HLOOKUP(MONTH($B2268),'Farm Crops'!$B$18:$N$28,H$5,0)  - VLOOKUP(H$4,'Farm Crops'!$B$4:$G$13,6,0)/1000*0.65*$C2268)</f>
        <v>4542.8644134897368</v>
      </c>
      <c r="I2268" s="67">
        <f xml:space="preserve">   MAX(0, HLOOKUP(MONTH($B2268),'Farm Crops'!$B$18:$N$28,I$5,0)  - VLOOKUP(I$4,'Farm Crops'!$B$4:$G$13,6,0)/1000*0.65*$C2268)</f>
        <v>2543.3804105571853</v>
      </c>
      <c r="J2268" s="67">
        <f xml:space="preserve">   MAX(0, HLOOKUP(MONTH($B2268),'Farm Crops'!$B$18:$N$28,J$5,0)  - VLOOKUP(J$4,'Farm Crops'!$B$4:$G$13,6,0)/1000*0.65*$C2268)</f>
        <v>6058.8046334310857</v>
      </c>
      <c r="K2268" s="67">
        <f xml:space="preserve">   MAX(0, HLOOKUP(MONTH($B2268),'Farm Crops'!$B$18:$N$28,K$5,0)  - VLOOKUP(K$4,'Farm Crops'!$B$4:$G$13,6,0)/1000*0.65*$C2268)</f>
        <v>1437.2081818181819</v>
      </c>
      <c r="L2268" s="67">
        <f xml:space="preserve">   MAX(0, HLOOKUP(MONTH($B2268),'Farm Crops'!$B$18:$N$28,L$5,0)  - VLOOKUP(L$4,'Farm Crops'!$B$4:$G$13,6,0)/1000*0.65*$C2268)</f>
        <v>260.35781524926716</v>
      </c>
      <c r="M2268" s="67">
        <f xml:space="preserve">   MAX(0, HLOOKUP(MONTH($B2268),'Farm Crops'!$B$18:$N$28,M$5,0)  - VLOOKUP(M$4,'Farm Crops'!$B$4:$G$13,6,0)/1000*0.65*$C2268)</f>
        <v>1920.2873167155426</v>
      </c>
    </row>
    <row r="2269" spans="2:13" x14ac:dyDescent="0.2">
      <c r="B2269" s="4">
        <v>42746</v>
      </c>
      <c r="C2269" s="67">
        <f>'Observed Data'!$E2268</f>
        <v>0</v>
      </c>
      <c r="D2269" s="67">
        <f xml:space="preserve">   MAX(0, HLOOKUP(MONTH($B2269),'Farm Crops'!$B$18:$N$28,D$5,0)  - VLOOKUP(D$4,'Farm Crops'!$B$4:$G$13,6,0)/1000*0.65*$C2269)</f>
        <v>2007.2797653958949</v>
      </c>
      <c r="E2269" s="67">
        <f xml:space="preserve">   MAX(0, HLOOKUP(MONTH($B2269),'Farm Crops'!$B$18:$N$28,E$5,0)  - VLOOKUP(E$4,'Farm Crops'!$B$4:$G$13,6,0)/1000*0.65*$C2269)</f>
        <v>4266.4504252199422</v>
      </c>
      <c r="F2269" s="67">
        <f xml:space="preserve">   MAX(0, HLOOKUP(MONTH($B2269),'Farm Crops'!$B$18:$N$28,F$5,0)  - VLOOKUP(F$4,'Farm Crops'!$B$4:$G$13,6,0)/1000*0.65*$C2269)</f>
        <v>4621.9062170087982</v>
      </c>
      <c r="G2269" s="67">
        <f xml:space="preserve">   MAX(0, HLOOKUP(MONTH($B2269),'Farm Crops'!$B$18:$N$28,G$5,0)  - VLOOKUP(G$4,'Farm Crops'!$B$4:$G$13,6,0)/1000*0.65*$C2269)</f>
        <v>1323.7824193548388</v>
      </c>
      <c r="H2269" s="67">
        <f xml:space="preserve">   MAX(0, HLOOKUP(MONTH($B2269),'Farm Crops'!$B$18:$N$28,H$5,0)  - VLOOKUP(H$4,'Farm Crops'!$B$4:$G$13,6,0)/1000*0.65*$C2269)</f>
        <v>4542.8644134897368</v>
      </c>
      <c r="I2269" s="67">
        <f xml:space="preserve">   MAX(0, HLOOKUP(MONTH($B2269),'Farm Crops'!$B$18:$N$28,I$5,0)  - VLOOKUP(I$4,'Farm Crops'!$B$4:$G$13,6,0)/1000*0.65*$C2269)</f>
        <v>2543.3804105571853</v>
      </c>
      <c r="J2269" s="67">
        <f xml:space="preserve">   MAX(0, HLOOKUP(MONTH($B2269),'Farm Crops'!$B$18:$N$28,J$5,0)  - VLOOKUP(J$4,'Farm Crops'!$B$4:$G$13,6,0)/1000*0.65*$C2269)</f>
        <v>6058.8046334310857</v>
      </c>
      <c r="K2269" s="67">
        <f xml:space="preserve">   MAX(0, HLOOKUP(MONTH($B2269),'Farm Crops'!$B$18:$N$28,K$5,0)  - VLOOKUP(K$4,'Farm Crops'!$B$4:$G$13,6,0)/1000*0.65*$C2269)</f>
        <v>1437.2081818181819</v>
      </c>
      <c r="L2269" s="67">
        <f xml:space="preserve">   MAX(0, HLOOKUP(MONTH($B2269),'Farm Crops'!$B$18:$N$28,L$5,0)  - VLOOKUP(L$4,'Farm Crops'!$B$4:$G$13,6,0)/1000*0.65*$C2269)</f>
        <v>260.35781524926716</v>
      </c>
      <c r="M2269" s="67">
        <f xml:space="preserve">   MAX(0, HLOOKUP(MONTH($B2269),'Farm Crops'!$B$18:$N$28,M$5,0)  - VLOOKUP(M$4,'Farm Crops'!$B$4:$G$13,6,0)/1000*0.65*$C2269)</f>
        <v>1920.2873167155426</v>
      </c>
    </row>
    <row r="2270" spans="2:13" x14ac:dyDescent="0.2">
      <c r="B2270" s="4">
        <v>42747</v>
      </c>
      <c r="C2270" s="67">
        <f>'Observed Data'!$E2269</f>
        <v>0</v>
      </c>
      <c r="D2270" s="67">
        <f xml:space="preserve">   MAX(0, HLOOKUP(MONTH($B2270),'Farm Crops'!$B$18:$N$28,D$5,0)  - VLOOKUP(D$4,'Farm Crops'!$B$4:$G$13,6,0)/1000*0.65*$C2270)</f>
        <v>2007.2797653958949</v>
      </c>
      <c r="E2270" s="67">
        <f xml:space="preserve">   MAX(0, HLOOKUP(MONTH($B2270),'Farm Crops'!$B$18:$N$28,E$5,0)  - VLOOKUP(E$4,'Farm Crops'!$B$4:$G$13,6,0)/1000*0.65*$C2270)</f>
        <v>4266.4504252199422</v>
      </c>
      <c r="F2270" s="67">
        <f xml:space="preserve">   MAX(0, HLOOKUP(MONTH($B2270),'Farm Crops'!$B$18:$N$28,F$5,0)  - VLOOKUP(F$4,'Farm Crops'!$B$4:$G$13,6,0)/1000*0.65*$C2270)</f>
        <v>4621.9062170087982</v>
      </c>
      <c r="G2270" s="67">
        <f xml:space="preserve">   MAX(0, HLOOKUP(MONTH($B2270),'Farm Crops'!$B$18:$N$28,G$5,0)  - VLOOKUP(G$4,'Farm Crops'!$B$4:$G$13,6,0)/1000*0.65*$C2270)</f>
        <v>1323.7824193548388</v>
      </c>
      <c r="H2270" s="67">
        <f xml:space="preserve">   MAX(0, HLOOKUP(MONTH($B2270),'Farm Crops'!$B$18:$N$28,H$5,0)  - VLOOKUP(H$4,'Farm Crops'!$B$4:$G$13,6,0)/1000*0.65*$C2270)</f>
        <v>4542.8644134897368</v>
      </c>
      <c r="I2270" s="67">
        <f xml:space="preserve">   MAX(0, HLOOKUP(MONTH($B2270),'Farm Crops'!$B$18:$N$28,I$5,0)  - VLOOKUP(I$4,'Farm Crops'!$B$4:$G$13,6,0)/1000*0.65*$C2270)</f>
        <v>2543.3804105571853</v>
      </c>
      <c r="J2270" s="67">
        <f xml:space="preserve">   MAX(0, HLOOKUP(MONTH($B2270),'Farm Crops'!$B$18:$N$28,J$5,0)  - VLOOKUP(J$4,'Farm Crops'!$B$4:$G$13,6,0)/1000*0.65*$C2270)</f>
        <v>6058.8046334310857</v>
      </c>
      <c r="K2270" s="67">
        <f xml:space="preserve">   MAX(0, HLOOKUP(MONTH($B2270),'Farm Crops'!$B$18:$N$28,K$5,0)  - VLOOKUP(K$4,'Farm Crops'!$B$4:$G$13,6,0)/1000*0.65*$C2270)</f>
        <v>1437.2081818181819</v>
      </c>
      <c r="L2270" s="67">
        <f xml:space="preserve">   MAX(0, HLOOKUP(MONTH($B2270),'Farm Crops'!$B$18:$N$28,L$5,0)  - VLOOKUP(L$4,'Farm Crops'!$B$4:$G$13,6,0)/1000*0.65*$C2270)</f>
        <v>260.35781524926716</v>
      </c>
      <c r="M2270" s="67">
        <f xml:space="preserve">   MAX(0, HLOOKUP(MONTH($B2270),'Farm Crops'!$B$18:$N$28,M$5,0)  - VLOOKUP(M$4,'Farm Crops'!$B$4:$G$13,6,0)/1000*0.65*$C2270)</f>
        <v>1920.2873167155426</v>
      </c>
    </row>
    <row r="2271" spans="2:13" x14ac:dyDescent="0.2">
      <c r="B2271" s="4">
        <v>42748</v>
      </c>
      <c r="C2271" s="67">
        <f>'Observed Data'!$E2270</f>
        <v>0</v>
      </c>
      <c r="D2271" s="67">
        <f xml:space="preserve">   MAX(0, HLOOKUP(MONTH($B2271),'Farm Crops'!$B$18:$N$28,D$5,0)  - VLOOKUP(D$4,'Farm Crops'!$B$4:$G$13,6,0)/1000*0.65*$C2271)</f>
        <v>2007.2797653958949</v>
      </c>
      <c r="E2271" s="67">
        <f xml:space="preserve">   MAX(0, HLOOKUP(MONTH($B2271),'Farm Crops'!$B$18:$N$28,E$5,0)  - VLOOKUP(E$4,'Farm Crops'!$B$4:$G$13,6,0)/1000*0.65*$C2271)</f>
        <v>4266.4504252199422</v>
      </c>
      <c r="F2271" s="67">
        <f xml:space="preserve">   MAX(0, HLOOKUP(MONTH($B2271),'Farm Crops'!$B$18:$N$28,F$5,0)  - VLOOKUP(F$4,'Farm Crops'!$B$4:$G$13,6,0)/1000*0.65*$C2271)</f>
        <v>4621.9062170087982</v>
      </c>
      <c r="G2271" s="67">
        <f xml:space="preserve">   MAX(0, HLOOKUP(MONTH($B2271),'Farm Crops'!$B$18:$N$28,G$5,0)  - VLOOKUP(G$4,'Farm Crops'!$B$4:$G$13,6,0)/1000*0.65*$C2271)</f>
        <v>1323.7824193548388</v>
      </c>
      <c r="H2271" s="67">
        <f xml:space="preserve">   MAX(0, HLOOKUP(MONTH($B2271),'Farm Crops'!$B$18:$N$28,H$5,0)  - VLOOKUP(H$4,'Farm Crops'!$B$4:$G$13,6,0)/1000*0.65*$C2271)</f>
        <v>4542.8644134897368</v>
      </c>
      <c r="I2271" s="67">
        <f xml:space="preserve">   MAX(0, HLOOKUP(MONTH($B2271),'Farm Crops'!$B$18:$N$28,I$5,0)  - VLOOKUP(I$4,'Farm Crops'!$B$4:$G$13,6,0)/1000*0.65*$C2271)</f>
        <v>2543.3804105571853</v>
      </c>
      <c r="J2271" s="67">
        <f xml:space="preserve">   MAX(0, HLOOKUP(MONTH($B2271),'Farm Crops'!$B$18:$N$28,J$5,0)  - VLOOKUP(J$4,'Farm Crops'!$B$4:$G$13,6,0)/1000*0.65*$C2271)</f>
        <v>6058.8046334310857</v>
      </c>
      <c r="K2271" s="67">
        <f xml:space="preserve">   MAX(0, HLOOKUP(MONTH($B2271),'Farm Crops'!$B$18:$N$28,K$5,0)  - VLOOKUP(K$4,'Farm Crops'!$B$4:$G$13,6,0)/1000*0.65*$C2271)</f>
        <v>1437.2081818181819</v>
      </c>
      <c r="L2271" s="67">
        <f xml:space="preserve">   MAX(0, HLOOKUP(MONTH($B2271),'Farm Crops'!$B$18:$N$28,L$5,0)  - VLOOKUP(L$4,'Farm Crops'!$B$4:$G$13,6,0)/1000*0.65*$C2271)</f>
        <v>260.35781524926716</v>
      </c>
      <c r="M2271" s="67">
        <f xml:space="preserve">   MAX(0, HLOOKUP(MONTH($B2271),'Farm Crops'!$B$18:$N$28,M$5,0)  - VLOOKUP(M$4,'Farm Crops'!$B$4:$G$13,6,0)/1000*0.65*$C2271)</f>
        <v>1920.2873167155426</v>
      </c>
    </row>
    <row r="2272" spans="2:13" x14ac:dyDescent="0.2">
      <c r="B2272" s="4">
        <v>42749</v>
      </c>
      <c r="C2272" s="67">
        <f>'Observed Data'!$E2271</f>
        <v>0</v>
      </c>
      <c r="D2272" s="67">
        <f xml:space="preserve">   MAX(0, HLOOKUP(MONTH($B2272),'Farm Crops'!$B$18:$N$28,D$5,0)  - VLOOKUP(D$4,'Farm Crops'!$B$4:$G$13,6,0)/1000*0.65*$C2272)</f>
        <v>2007.2797653958949</v>
      </c>
      <c r="E2272" s="67">
        <f xml:space="preserve">   MAX(0, HLOOKUP(MONTH($B2272),'Farm Crops'!$B$18:$N$28,E$5,0)  - VLOOKUP(E$4,'Farm Crops'!$B$4:$G$13,6,0)/1000*0.65*$C2272)</f>
        <v>4266.4504252199422</v>
      </c>
      <c r="F2272" s="67">
        <f xml:space="preserve">   MAX(0, HLOOKUP(MONTH($B2272),'Farm Crops'!$B$18:$N$28,F$5,0)  - VLOOKUP(F$4,'Farm Crops'!$B$4:$G$13,6,0)/1000*0.65*$C2272)</f>
        <v>4621.9062170087982</v>
      </c>
      <c r="G2272" s="67">
        <f xml:space="preserve">   MAX(0, HLOOKUP(MONTH($B2272),'Farm Crops'!$B$18:$N$28,G$5,0)  - VLOOKUP(G$4,'Farm Crops'!$B$4:$G$13,6,0)/1000*0.65*$C2272)</f>
        <v>1323.7824193548388</v>
      </c>
      <c r="H2272" s="67">
        <f xml:space="preserve">   MAX(0, HLOOKUP(MONTH($B2272),'Farm Crops'!$B$18:$N$28,H$5,0)  - VLOOKUP(H$4,'Farm Crops'!$B$4:$G$13,6,0)/1000*0.65*$C2272)</f>
        <v>4542.8644134897368</v>
      </c>
      <c r="I2272" s="67">
        <f xml:space="preserve">   MAX(0, HLOOKUP(MONTH($B2272),'Farm Crops'!$B$18:$N$28,I$5,0)  - VLOOKUP(I$4,'Farm Crops'!$B$4:$G$13,6,0)/1000*0.65*$C2272)</f>
        <v>2543.3804105571853</v>
      </c>
      <c r="J2272" s="67">
        <f xml:space="preserve">   MAX(0, HLOOKUP(MONTH($B2272),'Farm Crops'!$B$18:$N$28,J$5,0)  - VLOOKUP(J$4,'Farm Crops'!$B$4:$G$13,6,0)/1000*0.65*$C2272)</f>
        <v>6058.8046334310857</v>
      </c>
      <c r="K2272" s="67">
        <f xml:space="preserve">   MAX(0, HLOOKUP(MONTH($B2272),'Farm Crops'!$B$18:$N$28,K$5,0)  - VLOOKUP(K$4,'Farm Crops'!$B$4:$G$13,6,0)/1000*0.65*$C2272)</f>
        <v>1437.2081818181819</v>
      </c>
      <c r="L2272" s="67">
        <f xml:space="preserve">   MAX(0, HLOOKUP(MONTH($B2272),'Farm Crops'!$B$18:$N$28,L$5,0)  - VLOOKUP(L$4,'Farm Crops'!$B$4:$G$13,6,0)/1000*0.65*$C2272)</f>
        <v>260.35781524926716</v>
      </c>
      <c r="M2272" s="67">
        <f xml:space="preserve">   MAX(0, HLOOKUP(MONTH($B2272),'Farm Crops'!$B$18:$N$28,M$5,0)  - VLOOKUP(M$4,'Farm Crops'!$B$4:$G$13,6,0)/1000*0.65*$C2272)</f>
        <v>1920.2873167155426</v>
      </c>
    </row>
    <row r="2273" spans="2:13" x14ac:dyDescent="0.2">
      <c r="B2273" s="4">
        <v>42750</v>
      </c>
      <c r="C2273" s="67">
        <f>'Observed Data'!$E2272</f>
        <v>0</v>
      </c>
      <c r="D2273" s="67">
        <f xml:space="preserve">   MAX(0, HLOOKUP(MONTH($B2273),'Farm Crops'!$B$18:$N$28,D$5,0)  - VLOOKUP(D$4,'Farm Crops'!$B$4:$G$13,6,0)/1000*0.65*$C2273)</f>
        <v>2007.2797653958949</v>
      </c>
      <c r="E2273" s="67">
        <f xml:space="preserve">   MAX(0, HLOOKUP(MONTH($B2273),'Farm Crops'!$B$18:$N$28,E$5,0)  - VLOOKUP(E$4,'Farm Crops'!$B$4:$G$13,6,0)/1000*0.65*$C2273)</f>
        <v>4266.4504252199422</v>
      </c>
      <c r="F2273" s="67">
        <f xml:space="preserve">   MAX(0, HLOOKUP(MONTH($B2273),'Farm Crops'!$B$18:$N$28,F$5,0)  - VLOOKUP(F$4,'Farm Crops'!$B$4:$G$13,6,0)/1000*0.65*$C2273)</f>
        <v>4621.9062170087982</v>
      </c>
      <c r="G2273" s="67">
        <f xml:space="preserve">   MAX(0, HLOOKUP(MONTH($B2273),'Farm Crops'!$B$18:$N$28,G$5,0)  - VLOOKUP(G$4,'Farm Crops'!$B$4:$G$13,6,0)/1000*0.65*$C2273)</f>
        <v>1323.7824193548388</v>
      </c>
      <c r="H2273" s="67">
        <f xml:space="preserve">   MAX(0, HLOOKUP(MONTH($B2273),'Farm Crops'!$B$18:$N$28,H$5,0)  - VLOOKUP(H$4,'Farm Crops'!$B$4:$G$13,6,0)/1000*0.65*$C2273)</f>
        <v>4542.8644134897368</v>
      </c>
      <c r="I2273" s="67">
        <f xml:space="preserve">   MAX(0, HLOOKUP(MONTH($B2273),'Farm Crops'!$B$18:$N$28,I$5,0)  - VLOOKUP(I$4,'Farm Crops'!$B$4:$G$13,6,0)/1000*0.65*$C2273)</f>
        <v>2543.3804105571853</v>
      </c>
      <c r="J2273" s="67">
        <f xml:space="preserve">   MAX(0, HLOOKUP(MONTH($B2273),'Farm Crops'!$B$18:$N$28,J$5,0)  - VLOOKUP(J$4,'Farm Crops'!$B$4:$G$13,6,0)/1000*0.65*$C2273)</f>
        <v>6058.8046334310857</v>
      </c>
      <c r="K2273" s="67">
        <f xml:space="preserve">   MAX(0, HLOOKUP(MONTH($B2273),'Farm Crops'!$B$18:$N$28,K$5,0)  - VLOOKUP(K$4,'Farm Crops'!$B$4:$G$13,6,0)/1000*0.65*$C2273)</f>
        <v>1437.2081818181819</v>
      </c>
      <c r="L2273" s="67">
        <f xml:space="preserve">   MAX(0, HLOOKUP(MONTH($B2273),'Farm Crops'!$B$18:$N$28,L$5,0)  - VLOOKUP(L$4,'Farm Crops'!$B$4:$G$13,6,0)/1000*0.65*$C2273)</f>
        <v>260.35781524926716</v>
      </c>
      <c r="M2273" s="67">
        <f xml:space="preserve">   MAX(0, HLOOKUP(MONTH($B2273),'Farm Crops'!$B$18:$N$28,M$5,0)  - VLOOKUP(M$4,'Farm Crops'!$B$4:$G$13,6,0)/1000*0.65*$C2273)</f>
        <v>1920.2873167155426</v>
      </c>
    </row>
    <row r="2274" spans="2:13" x14ac:dyDescent="0.2">
      <c r="B2274" s="4">
        <v>42751</v>
      </c>
      <c r="C2274" s="67">
        <f>'Observed Data'!$E2273</f>
        <v>0</v>
      </c>
      <c r="D2274" s="67">
        <f xml:space="preserve">   MAX(0, HLOOKUP(MONTH($B2274),'Farm Crops'!$B$18:$N$28,D$5,0)  - VLOOKUP(D$4,'Farm Crops'!$B$4:$G$13,6,0)/1000*0.65*$C2274)</f>
        <v>2007.2797653958949</v>
      </c>
      <c r="E2274" s="67">
        <f xml:space="preserve">   MAX(0, HLOOKUP(MONTH($B2274),'Farm Crops'!$B$18:$N$28,E$5,0)  - VLOOKUP(E$4,'Farm Crops'!$B$4:$G$13,6,0)/1000*0.65*$C2274)</f>
        <v>4266.4504252199422</v>
      </c>
      <c r="F2274" s="67">
        <f xml:space="preserve">   MAX(0, HLOOKUP(MONTH($B2274),'Farm Crops'!$B$18:$N$28,F$5,0)  - VLOOKUP(F$4,'Farm Crops'!$B$4:$G$13,6,0)/1000*0.65*$C2274)</f>
        <v>4621.9062170087982</v>
      </c>
      <c r="G2274" s="67">
        <f xml:space="preserve">   MAX(0, HLOOKUP(MONTH($B2274),'Farm Crops'!$B$18:$N$28,G$5,0)  - VLOOKUP(G$4,'Farm Crops'!$B$4:$G$13,6,0)/1000*0.65*$C2274)</f>
        <v>1323.7824193548388</v>
      </c>
      <c r="H2274" s="67">
        <f xml:space="preserve">   MAX(0, HLOOKUP(MONTH($B2274),'Farm Crops'!$B$18:$N$28,H$5,0)  - VLOOKUP(H$4,'Farm Crops'!$B$4:$G$13,6,0)/1000*0.65*$C2274)</f>
        <v>4542.8644134897368</v>
      </c>
      <c r="I2274" s="67">
        <f xml:space="preserve">   MAX(0, HLOOKUP(MONTH($B2274),'Farm Crops'!$B$18:$N$28,I$5,0)  - VLOOKUP(I$4,'Farm Crops'!$B$4:$G$13,6,0)/1000*0.65*$C2274)</f>
        <v>2543.3804105571853</v>
      </c>
      <c r="J2274" s="67">
        <f xml:space="preserve">   MAX(0, HLOOKUP(MONTH($B2274),'Farm Crops'!$B$18:$N$28,J$5,0)  - VLOOKUP(J$4,'Farm Crops'!$B$4:$G$13,6,0)/1000*0.65*$C2274)</f>
        <v>6058.8046334310857</v>
      </c>
      <c r="K2274" s="67">
        <f xml:space="preserve">   MAX(0, HLOOKUP(MONTH($B2274),'Farm Crops'!$B$18:$N$28,K$5,0)  - VLOOKUP(K$4,'Farm Crops'!$B$4:$G$13,6,0)/1000*0.65*$C2274)</f>
        <v>1437.2081818181819</v>
      </c>
      <c r="L2274" s="67">
        <f xml:space="preserve">   MAX(0, HLOOKUP(MONTH($B2274),'Farm Crops'!$B$18:$N$28,L$5,0)  - VLOOKUP(L$4,'Farm Crops'!$B$4:$G$13,6,0)/1000*0.65*$C2274)</f>
        <v>260.35781524926716</v>
      </c>
      <c r="M2274" s="67">
        <f xml:space="preserve">   MAX(0, HLOOKUP(MONTH($B2274),'Farm Crops'!$B$18:$N$28,M$5,0)  - VLOOKUP(M$4,'Farm Crops'!$B$4:$G$13,6,0)/1000*0.65*$C2274)</f>
        <v>1920.2873167155426</v>
      </c>
    </row>
    <row r="2275" spans="2:13" x14ac:dyDescent="0.2">
      <c r="B2275" s="4">
        <v>42752</v>
      </c>
      <c r="C2275" s="67">
        <f>'Observed Data'!$E2274</f>
        <v>0</v>
      </c>
      <c r="D2275" s="67">
        <f xml:space="preserve">   MAX(0, HLOOKUP(MONTH($B2275),'Farm Crops'!$B$18:$N$28,D$5,0)  - VLOOKUP(D$4,'Farm Crops'!$B$4:$G$13,6,0)/1000*0.65*$C2275)</f>
        <v>2007.2797653958949</v>
      </c>
      <c r="E2275" s="67">
        <f xml:space="preserve">   MAX(0, HLOOKUP(MONTH($B2275),'Farm Crops'!$B$18:$N$28,E$5,0)  - VLOOKUP(E$4,'Farm Crops'!$B$4:$G$13,6,0)/1000*0.65*$C2275)</f>
        <v>4266.4504252199422</v>
      </c>
      <c r="F2275" s="67">
        <f xml:space="preserve">   MAX(0, HLOOKUP(MONTH($B2275),'Farm Crops'!$B$18:$N$28,F$5,0)  - VLOOKUP(F$4,'Farm Crops'!$B$4:$G$13,6,0)/1000*0.65*$C2275)</f>
        <v>4621.9062170087982</v>
      </c>
      <c r="G2275" s="67">
        <f xml:space="preserve">   MAX(0, HLOOKUP(MONTH($B2275),'Farm Crops'!$B$18:$N$28,G$5,0)  - VLOOKUP(G$4,'Farm Crops'!$B$4:$G$13,6,0)/1000*0.65*$C2275)</f>
        <v>1323.7824193548388</v>
      </c>
      <c r="H2275" s="67">
        <f xml:space="preserve">   MAX(0, HLOOKUP(MONTH($B2275),'Farm Crops'!$B$18:$N$28,H$5,0)  - VLOOKUP(H$4,'Farm Crops'!$B$4:$G$13,6,0)/1000*0.65*$C2275)</f>
        <v>4542.8644134897368</v>
      </c>
      <c r="I2275" s="67">
        <f xml:space="preserve">   MAX(0, HLOOKUP(MONTH($B2275),'Farm Crops'!$B$18:$N$28,I$5,0)  - VLOOKUP(I$4,'Farm Crops'!$B$4:$G$13,6,0)/1000*0.65*$C2275)</f>
        <v>2543.3804105571853</v>
      </c>
      <c r="J2275" s="67">
        <f xml:space="preserve">   MAX(0, HLOOKUP(MONTH($B2275),'Farm Crops'!$B$18:$N$28,J$5,0)  - VLOOKUP(J$4,'Farm Crops'!$B$4:$G$13,6,0)/1000*0.65*$C2275)</f>
        <v>6058.8046334310857</v>
      </c>
      <c r="K2275" s="67">
        <f xml:space="preserve">   MAX(0, HLOOKUP(MONTH($B2275),'Farm Crops'!$B$18:$N$28,K$5,0)  - VLOOKUP(K$4,'Farm Crops'!$B$4:$G$13,6,0)/1000*0.65*$C2275)</f>
        <v>1437.2081818181819</v>
      </c>
      <c r="L2275" s="67">
        <f xml:space="preserve">   MAX(0, HLOOKUP(MONTH($B2275),'Farm Crops'!$B$18:$N$28,L$5,0)  - VLOOKUP(L$4,'Farm Crops'!$B$4:$G$13,6,0)/1000*0.65*$C2275)</f>
        <v>260.35781524926716</v>
      </c>
      <c r="M2275" s="67">
        <f xml:space="preserve">   MAX(0, HLOOKUP(MONTH($B2275),'Farm Crops'!$B$18:$N$28,M$5,0)  - VLOOKUP(M$4,'Farm Crops'!$B$4:$G$13,6,0)/1000*0.65*$C2275)</f>
        <v>1920.2873167155426</v>
      </c>
    </row>
    <row r="2276" spans="2:13" x14ac:dyDescent="0.2">
      <c r="B2276" s="4">
        <v>42753</v>
      </c>
      <c r="C2276" s="67">
        <f>'Observed Data'!$E2275</f>
        <v>0</v>
      </c>
      <c r="D2276" s="67">
        <f xml:space="preserve">   MAX(0, HLOOKUP(MONTH($B2276),'Farm Crops'!$B$18:$N$28,D$5,0)  - VLOOKUP(D$4,'Farm Crops'!$B$4:$G$13,6,0)/1000*0.65*$C2276)</f>
        <v>2007.2797653958949</v>
      </c>
      <c r="E2276" s="67">
        <f xml:space="preserve">   MAX(0, HLOOKUP(MONTH($B2276),'Farm Crops'!$B$18:$N$28,E$5,0)  - VLOOKUP(E$4,'Farm Crops'!$B$4:$G$13,6,0)/1000*0.65*$C2276)</f>
        <v>4266.4504252199422</v>
      </c>
      <c r="F2276" s="67">
        <f xml:space="preserve">   MAX(0, HLOOKUP(MONTH($B2276),'Farm Crops'!$B$18:$N$28,F$5,0)  - VLOOKUP(F$4,'Farm Crops'!$B$4:$G$13,6,0)/1000*0.65*$C2276)</f>
        <v>4621.9062170087982</v>
      </c>
      <c r="G2276" s="67">
        <f xml:space="preserve">   MAX(0, HLOOKUP(MONTH($B2276),'Farm Crops'!$B$18:$N$28,G$5,0)  - VLOOKUP(G$4,'Farm Crops'!$B$4:$G$13,6,0)/1000*0.65*$C2276)</f>
        <v>1323.7824193548388</v>
      </c>
      <c r="H2276" s="67">
        <f xml:space="preserve">   MAX(0, HLOOKUP(MONTH($B2276),'Farm Crops'!$B$18:$N$28,H$5,0)  - VLOOKUP(H$4,'Farm Crops'!$B$4:$G$13,6,0)/1000*0.65*$C2276)</f>
        <v>4542.8644134897368</v>
      </c>
      <c r="I2276" s="67">
        <f xml:space="preserve">   MAX(0, HLOOKUP(MONTH($B2276),'Farm Crops'!$B$18:$N$28,I$5,0)  - VLOOKUP(I$4,'Farm Crops'!$B$4:$G$13,6,0)/1000*0.65*$C2276)</f>
        <v>2543.3804105571853</v>
      </c>
      <c r="J2276" s="67">
        <f xml:space="preserve">   MAX(0, HLOOKUP(MONTH($B2276),'Farm Crops'!$B$18:$N$28,J$5,0)  - VLOOKUP(J$4,'Farm Crops'!$B$4:$G$13,6,0)/1000*0.65*$C2276)</f>
        <v>6058.8046334310857</v>
      </c>
      <c r="K2276" s="67">
        <f xml:space="preserve">   MAX(0, HLOOKUP(MONTH($B2276),'Farm Crops'!$B$18:$N$28,K$5,0)  - VLOOKUP(K$4,'Farm Crops'!$B$4:$G$13,6,0)/1000*0.65*$C2276)</f>
        <v>1437.2081818181819</v>
      </c>
      <c r="L2276" s="67">
        <f xml:space="preserve">   MAX(0, HLOOKUP(MONTH($B2276),'Farm Crops'!$B$18:$N$28,L$5,0)  - VLOOKUP(L$4,'Farm Crops'!$B$4:$G$13,6,0)/1000*0.65*$C2276)</f>
        <v>260.35781524926716</v>
      </c>
      <c r="M2276" s="67">
        <f xml:space="preserve">   MAX(0, HLOOKUP(MONTH($B2276),'Farm Crops'!$B$18:$N$28,M$5,0)  - VLOOKUP(M$4,'Farm Crops'!$B$4:$G$13,6,0)/1000*0.65*$C2276)</f>
        <v>1920.2873167155426</v>
      </c>
    </row>
    <row r="2277" spans="2:13" x14ac:dyDescent="0.2">
      <c r="B2277" s="4">
        <v>42754</v>
      </c>
      <c r="C2277" s="67">
        <f>'Observed Data'!$E2276</f>
        <v>0</v>
      </c>
      <c r="D2277" s="67">
        <f xml:space="preserve">   MAX(0, HLOOKUP(MONTH($B2277),'Farm Crops'!$B$18:$N$28,D$5,0)  - VLOOKUP(D$4,'Farm Crops'!$B$4:$G$13,6,0)/1000*0.65*$C2277)</f>
        <v>2007.2797653958949</v>
      </c>
      <c r="E2277" s="67">
        <f xml:space="preserve">   MAX(0, HLOOKUP(MONTH($B2277),'Farm Crops'!$B$18:$N$28,E$5,0)  - VLOOKUP(E$4,'Farm Crops'!$B$4:$G$13,6,0)/1000*0.65*$C2277)</f>
        <v>4266.4504252199422</v>
      </c>
      <c r="F2277" s="67">
        <f xml:space="preserve">   MAX(0, HLOOKUP(MONTH($B2277),'Farm Crops'!$B$18:$N$28,F$5,0)  - VLOOKUP(F$4,'Farm Crops'!$B$4:$G$13,6,0)/1000*0.65*$C2277)</f>
        <v>4621.9062170087982</v>
      </c>
      <c r="G2277" s="67">
        <f xml:space="preserve">   MAX(0, HLOOKUP(MONTH($B2277),'Farm Crops'!$B$18:$N$28,G$5,0)  - VLOOKUP(G$4,'Farm Crops'!$B$4:$G$13,6,0)/1000*0.65*$C2277)</f>
        <v>1323.7824193548388</v>
      </c>
      <c r="H2277" s="67">
        <f xml:space="preserve">   MAX(0, HLOOKUP(MONTH($B2277),'Farm Crops'!$B$18:$N$28,H$5,0)  - VLOOKUP(H$4,'Farm Crops'!$B$4:$G$13,6,0)/1000*0.65*$C2277)</f>
        <v>4542.8644134897368</v>
      </c>
      <c r="I2277" s="67">
        <f xml:space="preserve">   MAX(0, HLOOKUP(MONTH($B2277),'Farm Crops'!$B$18:$N$28,I$5,0)  - VLOOKUP(I$4,'Farm Crops'!$B$4:$G$13,6,0)/1000*0.65*$C2277)</f>
        <v>2543.3804105571853</v>
      </c>
      <c r="J2277" s="67">
        <f xml:space="preserve">   MAX(0, HLOOKUP(MONTH($B2277),'Farm Crops'!$B$18:$N$28,J$5,0)  - VLOOKUP(J$4,'Farm Crops'!$B$4:$G$13,6,0)/1000*0.65*$C2277)</f>
        <v>6058.8046334310857</v>
      </c>
      <c r="K2277" s="67">
        <f xml:space="preserve">   MAX(0, HLOOKUP(MONTH($B2277),'Farm Crops'!$B$18:$N$28,K$5,0)  - VLOOKUP(K$4,'Farm Crops'!$B$4:$G$13,6,0)/1000*0.65*$C2277)</f>
        <v>1437.2081818181819</v>
      </c>
      <c r="L2277" s="67">
        <f xml:space="preserve">   MAX(0, HLOOKUP(MONTH($B2277),'Farm Crops'!$B$18:$N$28,L$5,0)  - VLOOKUP(L$4,'Farm Crops'!$B$4:$G$13,6,0)/1000*0.65*$C2277)</f>
        <v>260.35781524926716</v>
      </c>
      <c r="M2277" s="67">
        <f xml:space="preserve">   MAX(0, HLOOKUP(MONTH($B2277),'Farm Crops'!$B$18:$N$28,M$5,0)  - VLOOKUP(M$4,'Farm Crops'!$B$4:$G$13,6,0)/1000*0.65*$C2277)</f>
        <v>1920.2873167155426</v>
      </c>
    </row>
    <row r="2278" spans="2:13" x14ac:dyDescent="0.2">
      <c r="B2278" s="4">
        <v>42755</v>
      </c>
      <c r="C2278" s="67">
        <f>'Observed Data'!$E2277</f>
        <v>0</v>
      </c>
      <c r="D2278" s="67">
        <f xml:space="preserve">   MAX(0, HLOOKUP(MONTH($B2278),'Farm Crops'!$B$18:$N$28,D$5,0)  - VLOOKUP(D$4,'Farm Crops'!$B$4:$G$13,6,0)/1000*0.65*$C2278)</f>
        <v>2007.2797653958949</v>
      </c>
      <c r="E2278" s="67">
        <f xml:space="preserve">   MAX(0, HLOOKUP(MONTH($B2278),'Farm Crops'!$B$18:$N$28,E$5,0)  - VLOOKUP(E$4,'Farm Crops'!$B$4:$G$13,6,0)/1000*0.65*$C2278)</f>
        <v>4266.4504252199422</v>
      </c>
      <c r="F2278" s="67">
        <f xml:space="preserve">   MAX(0, HLOOKUP(MONTH($B2278),'Farm Crops'!$B$18:$N$28,F$5,0)  - VLOOKUP(F$4,'Farm Crops'!$B$4:$G$13,6,0)/1000*0.65*$C2278)</f>
        <v>4621.9062170087982</v>
      </c>
      <c r="G2278" s="67">
        <f xml:space="preserve">   MAX(0, HLOOKUP(MONTH($B2278),'Farm Crops'!$B$18:$N$28,G$5,0)  - VLOOKUP(G$4,'Farm Crops'!$B$4:$G$13,6,0)/1000*0.65*$C2278)</f>
        <v>1323.7824193548388</v>
      </c>
      <c r="H2278" s="67">
        <f xml:space="preserve">   MAX(0, HLOOKUP(MONTH($B2278),'Farm Crops'!$B$18:$N$28,H$5,0)  - VLOOKUP(H$4,'Farm Crops'!$B$4:$G$13,6,0)/1000*0.65*$C2278)</f>
        <v>4542.8644134897368</v>
      </c>
      <c r="I2278" s="67">
        <f xml:space="preserve">   MAX(0, HLOOKUP(MONTH($B2278),'Farm Crops'!$B$18:$N$28,I$5,0)  - VLOOKUP(I$4,'Farm Crops'!$B$4:$G$13,6,0)/1000*0.65*$C2278)</f>
        <v>2543.3804105571853</v>
      </c>
      <c r="J2278" s="67">
        <f xml:space="preserve">   MAX(0, HLOOKUP(MONTH($B2278),'Farm Crops'!$B$18:$N$28,J$5,0)  - VLOOKUP(J$4,'Farm Crops'!$B$4:$G$13,6,0)/1000*0.65*$C2278)</f>
        <v>6058.8046334310857</v>
      </c>
      <c r="K2278" s="67">
        <f xml:space="preserve">   MAX(0, HLOOKUP(MONTH($B2278),'Farm Crops'!$B$18:$N$28,K$5,0)  - VLOOKUP(K$4,'Farm Crops'!$B$4:$G$13,6,0)/1000*0.65*$C2278)</f>
        <v>1437.2081818181819</v>
      </c>
      <c r="L2278" s="67">
        <f xml:space="preserve">   MAX(0, HLOOKUP(MONTH($B2278),'Farm Crops'!$B$18:$N$28,L$5,0)  - VLOOKUP(L$4,'Farm Crops'!$B$4:$G$13,6,0)/1000*0.65*$C2278)</f>
        <v>260.35781524926716</v>
      </c>
      <c r="M2278" s="67">
        <f xml:space="preserve">   MAX(0, HLOOKUP(MONTH($B2278),'Farm Crops'!$B$18:$N$28,M$5,0)  - VLOOKUP(M$4,'Farm Crops'!$B$4:$G$13,6,0)/1000*0.65*$C2278)</f>
        <v>1920.2873167155426</v>
      </c>
    </row>
    <row r="2279" spans="2:13" x14ac:dyDescent="0.2">
      <c r="B2279" s="4">
        <v>42756</v>
      </c>
      <c r="C2279" s="67">
        <f>'Observed Data'!$E2278</f>
        <v>0</v>
      </c>
      <c r="D2279" s="67">
        <f xml:space="preserve">   MAX(0, HLOOKUP(MONTH($B2279),'Farm Crops'!$B$18:$N$28,D$5,0)  - VLOOKUP(D$4,'Farm Crops'!$B$4:$G$13,6,0)/1000*0.65*$C2279)</f>
        <v>2007.2797653958949</v>
      </c>
      <c r="E2279" s="67">
        <f xml:space="preserve">   MAX(0, HLOOKUP(MONTH($B2279),'Farm Crops'!$B$18:$N$28,E$5,0)  - VLOOKUP(E$4,'Farm Crops'!$B$4:$G$13,6,0)/1000*0.65*$C2279)</f>
        <v>4266.4504252199422</v>
      </c>
      <c r="F2279" s="67">
        <f xml:space="preserve">   MAX(0, HLOOKUP(MONTH($B2279),'Farm Crops'!$B$18:$N$28,F$5,0)  - VLOOKUP(F$4,'Farm Crops'!$B$4:$G$13,6,0)/1000*0.65*$C2279)</f>
        <v>4621.9062170087982</v>
      </c>
      <c r="G2279" s="67">
        <f xml:space="preserve">   MAX(0, HLOOKUP(MONTH($B2279),'Farm Crops'!$B$18:$N$28,G$5,0)  - VLOOKUP(G$4,'Farm Crops'!$B$4:$G$13,6,0)/1000*0.65*$C2279)</f>
        <v>1323.7824193548388</v>
      </c>
      <c r="H2279" s="67">
        <f xml:space="preserve">   MAX(0, HLOOKUP(MONTH($B2279),'Farm Crops'!$B$18:$N$28,H$5,0)  - VLOOKUP(H$4,'Farm Crops'!$B$4:$G$13,6,0)/1000*0.65*$C2279)</f>
        <v>4542.8644134897368</v>
      </c>
      <c r="I2279" s="67">
        <f xml:space="preserve">   MAX(0, HLOOKUP(MONTH($B2279),'Farm Crops'!$B$18:$N$28,I$5,0)  - VLOOKUP(I$4,'Farm Crops'!$B$4:$G$13,6,0)/1000*0.65*$C2279)</f>
        <v>2543.3804105571853</v>
      </c>
      <c r="J2279" s="67">
        <f xml:space="preserve">   MAX(0, HLOOKUP(MONTH($B2279),'Farm Crops'!$B$18:$N$28,J$5,0)  - VLOOKUP(J$4,'Farm Crops'!$B$4:$G$13,6,0)/1000*0.65*$C2279)</f>
        <v>6058.8046334310857</v>
      </c>
      <c r="K2279" s="67">
        <f xml:space="preserve">   MAX(0, HLOOKUP(MONTH($B2279),'Farm Crops'!$B$18:$N$28,K$5,0)  - VLOOKUP(K$4,'Farm Crops'!$B$4:$G$13,6,0)/1000*0.65*$C2279)</f>
        <v>1437.2081818181819</v>
      </c>
      <c r="L2279" s="67">
        <f xml:space="preserve">   MAX(0, HLOOKUP(MONTH($B2279),'Farm Crops'!$B$18:$N$28,L$5,0)  - VLOOKUP(L$4,'Farm Crops'!$B$4:$G$13,6,0)/1000*0.65*$C2279)</f>
        <v>260.35781524926716</v>
      </c>
      <c r="M2279" s="67">
        <f xml:space="preserve">   MAX(0, HLOOKUP(MONTH($B2279),'Farm Crops'!$B$18:$N$28,M$5,0)  - VLOOKUP(M$4,'Farm Crops'!$B$4:$G$13,6,0)/1000*0.65*$C2279)</f>
        <v>1920.2873167155426</v>
      </c>
    </row>
    <row r="2280" spans="2:13" x14ac:dyDescent="0.2">
      <c r="B2280" s="4">
        <v>42757</v>
      </c>
      <c r="C2280" s="67">
        <f>'Observed Data'!$E2279</f>
        <v>0</v>
      </c>
      <c r="D2280" s="67">
        <f xml:space="preserve">   MAX(0, HLOOKUP(MONTH($B2280),'Farm Crops'!$B$18:$N$28,D$5,0)  - VLOOKUP(D$4,'Farm Crops'!$B$4:$G$13,6,0)/1000*0.65*$C2280)</f>
        <v>2007.2797653958949</v>
      </c>
      <c r="E2280" s="67">
        <f xml:space="preserve">   MAX(0, HLOOKUP(MONTH($B2280),'Farm Crops'!$B$18:$N$28,E$5,0)  - VLOOKUP(E$4,'Farm Crops'!$B$4:$G$13,6,0)/1000*0.65*$C2280)</f>
        <v>4266.4504252199422</v>
      </c>
      <c r="F2280" s="67">
        <f xml:space="preserve">   MAX(0, HLOOKUP(MONTH($B2280),'Farm Crops'!$B$18:$N$28,F$5,0)  - VLOOKUP(F$4,'Farm Crops'!$B$4:$G$13,6,0)/1000*0.65*$C2280)</f>
        <v>4621.9062170087982</v>
      </c>
      <c r="G2280" s="67">
        <f xml:space="preserve">   MAX(0, HLOOKUP(MONTH($B2280),'Farm Crops'!$B$18:$N$28,G$5,0)  - VLOOKUP(G$4,'Farm Crops'!$B$4:$G$13,6,0)/1000*0.65*$C2280)</f>
        <v>1323.7824193548388</v>
      </c>
      <c r="H2280" s="67">
        <f xml:space="preserve">   MAX(0, HLOOKUP(MONTH($B2280),'Farm Crops'!$B$18:$N$28,H$5,0)  - VLOOKUP(H$4,'Farm Crops'!$B$4:$G$13,6,0)/1000*0.65*$C2280)</f>
        <v>4542.8644134897368</v>
      </c>
      <c r="I2280" s="67">
        <f xml:space="preserve">   MAX(0, HLOOKUP(MONTH($B2280),'Farm Crops'!$B$18:$N$28,I$5,0)  - VLOOKUP(I$4,'Farm Crops'!$B$4:$G$13,6,0)/1000*0.65*$C2280)</f>
        <v>2543.3804105571853</v>
      </c>
      <c r="J2280" s="67">
        <f xml:space="preserve">   MAX(0, HLOOKUP(MONTH($B2280),'Farm Crops'!$B$18:$N$28,J$5,0)  - VLOOKUP(J$4,'Farm Crops'!$B$4:$G$13,6,0)/1000*0.65*$C2280)</f>
        <v>6058.8046334310857</v>
      </c>
      <c r="K2280" s="67">
        <f xml:space="preserve">   MAX(0, HLOOKUP(MONTH($B2280),'Farm Crops'!$B$18:$N$28,K$5,0)  - VLOOKUP(K$4,'Farm Crops'!$B$4:$G$13,6,0)/1000*0.65*$C2280)</f>
        <v>1437.2081818181819</v>
      </c>
      <c r="L2280" s="67">
        <f xml:space="preserve">   MAX(0, HLOOKUP(MONTH($B2280),'Farm Crops'!$B$18:$N$28,L$5,0)  - VLOOKUP(L$4,'Farm Crops'!$B$4:$G$13,6,0)/1000*0.65*$C2280)</f>
        <v>260.35781524926716</v>
      </c>
      <c r="M2280" s="67">
        <f xml:space="preserve">   MAX(0, HLOOKUP(MONTH($B2280),'Farm Crops'!$B$18:$N$28,M$5,0)  - VLOOKUP(M$4,'Farm Crops'!$B$4:$G$13,6,0)/1000*0.65*$C2280)</f>
        <v>1920.2873167155426</v>
      </c>
    </row>
    <row r="2281" spans="2:13" x14ac:dyDescent="0.2">
      <c r="B2281" s="4">
        <v>42758</v>
      </c>
      <c r="C2281" s="67">
        <f>'Observed Data'!$E2280</f>
        <v>0</v>
      </c>
      <c r="D2281" s="67">
        <f xml:space="preserve">   MAX(0, HLOOKUP(MONTH($B2281),'Farm Crops'!$B$18:$N$28,D$5,0)  - VLOOKUP(D$4,'Farm Crops'!$B$4:$G$13,6,0)/1000*0.65*$C2281)</f>
        <v>2007.2797653958949</v>
      </c>
      <c r="E2281" s="67">
        <f xml:space="preserve">   MAX(0, HLOOKUP(MONTH($B2281),'Farm Crops'!$B$18:$N$28,E$5,0)  - VLOOKUP(E$4,'Farm Crops'!$B$4:$G$13,6,0)/1000*0.65*$C2281)</f>
        <v>4266.4504252199422</v>
      </c>
      <c r="F2281" s="67">
        <f xml:space="preserve">   MAX(0, HLOOKUP(MONTH($B2281),'Farm Crops'!$B$18:$N$28,F$5,0)  - VLOOKUP(F$4,'Farm Crops'!$B$4:$G$13,6,0)/1000*0.65*$C2281)</f>
        <v>4621.9062170087982</v>
      </c>
      <c r="G2281" s="67">
        <f xml:space="preserve">   MAX(0, HLOOKUP(MONTH($B2281),'Farm Crops'!$B$18:$N$28,G$5,0)  - VLOOKUP(G$4,'Farm Crops'!$B$4:$G$13,6,0)/1000*0.65*$C2281)</f>
        <v>1323.7824193548388</v>
      </c>
      <c r="H2281" s="67">
        <f xml:space="preserve">   MAX(0, HLOOKUP(MONTH($B2281),'Farm Crops'!$B$18:$N$28,H$5,0)  - VLOOKUP(H$4,'Farm Crops'!$B$4:$G$13,6,0)/1000*0.65*$C2281)</f>
        <v>4542.8644134897368</v>
      </c>
      <c r="I2281" s="67">
        <f xml:space="preserve">   MAX(0, HLOOKUP(MONTH($B2281),'Farm Crops'!$B$18:$N$28,I$5,0)  - VLOOKUP(I$4,'Farm Crops'!$B$4:$G$13,6,0)/1000*0.65*$C2281)</f>
        <v>2543.3804105571853</v>
      </c>
      <c r="J2281" s="67">
        <f xml:space="preserve">   MAX(0, HLOOKUP(MONTH($B2281),'Farm Crops'!$B$18:$N$28,J$5,0)  - VLOOKUP(J$4,'Farm Crops'!$B$4:$G$13,6,0)/1000*0.65*$C2281)</f>
        <v>6058.8046334310857</v>
      </c>
      <c r="K2281" s="67">
        <f xml:space="preserve">   MAX(0, HLOOKUP(MONTH($B2281),'Farm Crops'!$B$18:$N$28,K$5,0)  - VLOOKUP(K$4,'Farm Crops'!$B$4:$G$13,6,0)/1000*0.65*$C2281)</f>
        <v>1437.2081818181819</v>
      </c>
      <c r="L2281" s="67">
        <f xml:space="preserve">   MAX(0, HLOOKUP(MONTH($B2281),'Farm Crops'!$B$18:$N$28,L$5,0)  - VLOOKUP(L$4,'Farm Crops'!$B$4:$G$13,6,0)/1000*0.65*$C2281)</f>
        <v>260.35781524926716</v>
      </c>
      <c r="M2281" s="67">
        <f xml:space="preserve">   MAX(0, HLOOKUP(MONTH($B2281),'Farm Crops'!$B$18:$N$28,M$5,0)  - VLOOKUP(M$4,'Farm Crops'!$B$4:$G$13,6,0)/1000*0.65*$C2281)</f>
        <v>1920.2873167155426</v>
      </c>
    </row>
    <row r="2282" spans="2:13" x14ac:dyDescent="0.2">
      <c r="B2282" s="4">
        <v>42759</v>
      </c>
      <c r="C2282" s="67">
        <f>'Observed Data'!$E2281</f>
        <v>0</v>
      </c>
      <c r="D2282" s="67">
        <f xml:space="preserve">   MAX(0, HLOOKUP(MONTH($B2282),'Farm Crops'!$B$18:$N$28,D$5,0)  - VLOOKUP(D$4,'Farm Crops'!$B$4:$G$13,6,0)/1000*0.65*$C2282)</f>
        <v>2007.2797653958949</v>
      </c>
      <c r="E2282" s="67">
        <f xml:space="preserve">   MAX(0, HLOOKUP(MONTH($B2282),'Farm Crops'!$B$18:$N$28,E$5,0)  - VLOOKUP(E$4,'Farm Crops'!$B$4:$G$13,6,0)/1000*0.65*$C2282)</f>
        <v>4266.4504252199422</v>
      </c>
      <c r="F2282" s="67">
        <f xml:space="preserve">   MAX(0, HLOOKUP(MONTH($B2282),'Farm Crops'!$B$18:$N$28,F$5,0)  - VLOOKUP(F$4,'Farm Crops'!$B$4:$G$13,6,0)/1000*0.65*$C2282)</f>
        <v>4621.9062170087982</v>
      </c>
      <c r="G2282" s="67">
        <f xml:space="preserve">   MAX(0, HLOOKUP(MONTH($B2282),'Farm Crops'!$B$18:$N$28,G$5,0)  - VLOOKUP(G$4,'Farm Crops'!$B$4:$G$13,6,0)/1000*0.65*$C2282)</f>
        <v>1323.7824193548388</v>
      </c>
      <c r="H2282" s="67">
        <f xml:space="preserve">   MAX(0, HLOOKUP(MONTH($B2282),'Farm Crops'!$B$18:$N$28,H$5,0)  - VLOOKUP(H$4,'Farm Crops'!$B$4:$G$13,6,0)/1000*0.65*$C2282)</f>
        <v>4542.8644134897368</v>
      </c>
      <c r="I2282" s="67">
        <f xml:space="preserve">   MAX(0, HLOOKUP(MONTH($B2282),'Farm Crops'!$B$18:$N$28,I$5,0)  - VLOOKUP(I$4,'Farm Crops'!$B$4:$G$13,6,0)/1000*0.65*$C2282)</f>
        <v>2543.3804105571853</v>
      </c>
      <c r="J2282" s="67">
        <f xml:space="preserve">   MAX(0, HLOOKUP(MONTH($B2282),'Farm Crops'!$B$18:$N$28,J$5,0)  - VLOOKUP(J$4,'Farm Crops'!$B$4:$G$13,6,0)/1000*0.65*$C2282)</f>
        <v>6058.8046334310857</v>
      </c>
      <c r="K2282" s="67">
        <f xml:space="preserve">   MAX(0, HLOOKUP(MONTH($B2282),'Farm Crops'!$B$18:$N$28,K$5,0)  - VLOOKUP(K$4,'Farm Crops'!$B$4:$G$13,6,0)/1000*0.65*$C2282)</f>
        <v>1437.2081818181819</v>
      </c>
      <c r="L2282" s="67">
        <f xml:space="preserve">   MAX(0, HLOOKUP(MONTH($B2282),'Farm Crops'!$B$18:$N$28,L$5,0)  - VLOOKUP(L$4,'Farm Crops'!$B$4:$G$13,6,0)/1000*0.65*$C2282)</f>
        <v>260.35781524926716</v>
      </c>
      <c r="M2282" s="67">
        <f xml:space="preserve">   MAX(0, HLOOKUP(MONTH($B2282),'Farm Crops'!$B$18:$N$28,M$5,0)  - VLOOKUP(M$4,'Farm Crops'!$B$4:$G$13,6,0)/1000*0.65*$C2282)</f>
        <v>1920.2873167155426</v>
      </c>
    </row>
    <row r="2283" spans="2:13" x14ac:dyDescent="0.2">
      <c r="B2283" s="4">
        <v>42760</v>
      </c>
      <c r="C2283" s="67">
        <f>'Observed Data'!$E2282</f>
        <v>0</v>
      </c>
      <c r="D2283" s="67">
        <f xml:space="preserve">   MAX(0, HLOOKUP(MONTH($B2283),'Farm Crops'!$B$18:$N$28,D$5,0)  - VLOOKUP(D$4,'Farm Crops'!$B$4:$G$13,6,0)/1000*0.65*$C2283)</f>
        <v>2007.2797653958949</v>
      </c>
      <c r="E2283" s="67">
        <f xml:space="preserve">   MAX(0, HLOOKUP(MONTH($B2283),'Farm Crops'!$B$18:$N$28,E$5,0)  - VLOOKUP(E$4,'Farm Crops'!$B$4:$G$13,6,0)/1000*0.65*$C2283)</f>
        <v>4266.4504252199422</v>
      </c>
      <c r="F2283" s="67">
        <f xml:space="preserve">   MAX(0, HLOOKUP(MONTH($B2283),'Farm Crops'!$B$18:$N$28,F$5,0)  - VLOOKUP(F$4,'Farm Crops'!$B$4:$G$13,6,0)/1000*0.65*$C2283)</f>
        <v>4621.9062170087982</v>
      </c>
      <c r="G2283" s="67">
        <f xml:space="preserve">   MAX(0, HLOOKUP(MONTH($B2283),'Farm Crops'!$B$18:$N$28,G$5,0)  - VLOOKUP(G$4,'Farm Crops'!$B$4:$G$13,6,0)/1000*0.65*$C2283)</f>
        <v>1323.7824193548388</v>
      </c>
      <c r="H2283" s="67">
        <f xml:space="preserve">   MAX(0, HLOOKUP(MONTH($B2283),'Farm Crops'!$B$18:$N$28,H$5,0)  - VLOOKUP(H$4,'Farm Crops'!$B$4:$G$13,6,0)/1000*0.65*$C2283)</f>
        <v>4542.8644134897368</v>
      </c>
      <c r="I2283" s="67">
        <f xml:space="preserve">   MAX(0, HLOOKUP(MONTH($B2283),'Farm Crops'!$B$18:$N$28,I$5,0)  - VLOOKUP(I$4,'Farm Crops'!$B$4:$G$13,6,0)/1000*0.65*$C2283)</f>
        <v>2543.3804105571853</v>
      </c>
      <c r="J2283" s="67">
        <f xml:space="preserve">   MAX(0, HLOOKUP(MONTH($B2283),'Farm Crops'!$B$18:$N$28,J$5,0)  - VLOOKUP(J$4,'Farm Crops'!$B$4:$G$13,6,0)/1000*0.65*$C2283)</f>
        <v>6058.8046334310857</v>
      </c>
      <c r="K2283" s="67">
        <f xml:space="preserve">   MAX(0, HLOOKUP(MONTH($B2283),'Farm Crops'!$B$18:$N$28,K$5,0)  - VLOOKUP(K$4,'Farm Crops'!$B$4:$G$13,6,0)/1000*0.65*$C2283)</f>
        <v>1437.2081818181819</v>
      </c>
      <c r="L2283" s="67">
        <f xml:space="preserve">   MAX(0, HLOOKUP(MONTH($B2283),'Farm Crops'!$B$18:$N$28,L$5,0)  - VLOOKUP(L$4,'Farm Crops'!$B$4:$G$13,6,0)/1000*0.65*$C2283)</f>
        <v>260.35781524926716</v>
      </c>
      <c r="M2283" s="67">
        <f xml:space="preserve">   MAX(0, HLOOKUP(MONTH($B2283),'Farm Crops'!$B$18:$N$28,M$5,0)  - VLOOKUP(M$4,'Farm Crops'!$B$4:$G$13,6,0)/1000*0.65*$C2283)</f>
        <v>1920.2873167155426</v>
      </c>
    </row>
    <row r="2284" spans="2:13" x14ac:dyDescent="0.2">
      <c r="B2284" s="4">
        <v>42761</v>
      </c>
      <c r="C2284" s="67">
        <f>'Observed Data'!$E2283</f>
        <v>0</v>
      </c>
      <c r="D2284" s="67">
        <f xml:space="preserve">   MAX(0, HLOOKUP(MONTH($B2284),'Farm Crops'!$B$18:$N$28,D$5,0)  - VLOOKUP(D$4,'Farm Crops'!$B$4:$G$13,6,0)/1000*0.65*$C2284)</f>
        <v>2007.2797653958949</v>
      </c>
      <c r="E2284" s="67">
        <f xml:space="preserve">   MAX(0, HLOOKUP(MONTH($B2284),'Farm Crops'!$B$18:$N$28,E$5,0)  - VLOOKUP(E$4,'Farm Crops'!$B$4:$G$13,6,0)/1000*0.65*$C2284)</f>
        <v>4266.4504252199422</v>
      </c>
      <c r="F2284" s="67">
        <f xml:space="preserve">   MAX(0, HLOOKUP(MONTH($B2284),'Farm Crops'!$B$18:$N$28,F$5,0)  - VLOOKUP(F$4,'Farm Crops'!$B$4:$G$13,6,0)/1000*0.65*$C2284)</f>
        <v>4621.9062170087982</v>
      </c>
      <c r="G2284" s="67">
        <f xml:space="preserve">   MAX(0, HLOOKUP(MONTH($B2284),'Farm Crops'!$B$18:$N$28,G$5,0)  - VLOOKUP(G$4,'Farm Crops'!$B$4:$G$13,6,0)/1000*0.65*$C2284)</f>
        <v>1323.7824193548388</v>
      </c>
      <c r="H2284" s="67">
        <f xml:space="preserve">   MAX(0, HLOOKUP(MONTH($B2284),'Farm Crops'!$B$18:$N$28,H$5,0)  - VLOOKUP(H$4,'Farm Crops'!$B$4:$G$13,6,0)/1000*0.65*$C2284)</f>
        <v>4542.8644134897368</v>
      </c>
      <c r="I2284" s="67">
        <f xml:space="preserve">   MAX(0, HLOOKUP(MONTH($B2284),'Farm Crops'!$B$18:$N$28,I$5,0)  - VLOOKUP(I$4,'Farm Crops'!$B$4:$G$13,6,0)/1000*0.65*$C2284)</f>
        <v>2543.3804105571853</v>
      </c>
      <c r="J2284" s="67">
        <f xml:space="preserve">   MAX(0, HLOOKUP(MONTH($B2284),'Farm Crops'!$B$18:$N$28,J$5,0)  - VLOOKUP(J$4,'Farm Crops'!$B$4:$G$13,6,0)/1000*0.65*$C2284)</f>
        <v>6058.8046334310857</v>
      </c>
      <c r="K2284" s="67">
        <f xml:space="preserve">   MAX(0, HLOOKUP(MONTH($B2284),'Farm Crops'!$B$18:$N$28,K$5,0)  - VLOOKUP(K$4,'Farm Crops'!$B$4:$G$13,6,0)/1000*0.65*$C2284)</f>
        <v>1437.2081818181819</v>
      </c>
      <c r="L2284" s="67">
        <f xml:space="preserve">   MAX(0, HLOOKUP(MONTH($B2284),'Farm Crops'!$B$18:$N$28,L$5,0)  - VLOOKUP(L$4,'Farm Crops'!$B$4:$G$13,6,0)/1000*0.65*$C2284)</f>
        <v>260.35781524926716</v>
      </c>
      <c r="M2284" s="67">
        <f xml:space="preserve">   MAX(0, HLOOKUP(MONTH($B2284),'Farm Crops'!$B$18:$N$28,M$5,0)  - VLOOKUP(M$4,'Farm Crops'!$B$4:$G$13,6,0)/1000*0.65*$C2284)</f>
        <v>1920.2873167155426</v>
      </c>
    </row>
    <row r="2285" spans="2:13" x14ac:dyDescent="0.2">
      <c r="B2285" s="4">
        <v>42762</v>
      </c>
      <c r="C2285" s="67">
        <f>'Observed Data'!$E2284</f>
        <v>0</v>
      </c>
      <c r="D2285" s="67">
        <f xml:space="preserve">   MAX(0, HLOOKUP(MONTH($B2285),'Farm Crops'!$B$18:$N$28,D$5,0)  - VLOOKUP(D$4,'Farm Crops'!$B$4:$G$13,6,0)/1000*0.65*$C2285)</f>
        <v>2007.2797653958949</v>
      </c>
      <c r="E2285" s="67">
        <f xml:space="preserve">   MAX(0, HLOOKUP(MONTH($B2285),'Farm Crops'!$B$18:$N$28,E$5,0)  - VLOOKUP(E$4,'Farm Crops'!$B$4:$G$13,6,0)/1000*0.65*$C2285)</f>
        <v>4266.4504252199422</v>
      </c>
      <c r="F2285" s="67">
        <f xml:space="preserve">   MAX(0, HLOOKUP(MONTH($B2285),'Farm Crops'!$B$18:$N$28,F$5,0)  - VLOOKUP(F$4,'Farm Crops'!$B$4:$G$13,6,0)/1000*0.65*$C2285)</f>
        <v>4621.9062170087982</v>
      </c>
      <c r="G2285" s="67">
        <f xml:space="preserve">   MAX(0, HLOOKUP(MONTH($B2285),'Farm Crops'!$B$18:$N$28,G$5,0)  - VLOOKUP(G$4,'Farm Crops'!$B$4:$G$13,6,0)/1000*0.65*$C2285)</f>
        <v>1323.7824193548388</v>
      </c>
      <c r="H2285" s="67">
        <f xml:space="preserve">   MAX(0, HLOOKUP(MONTH($B2285),'Farm Crops'!$B$18:$N$28,H$5,0)  - VLOOKUP(H$4,'Farm Crops'!$B$4:$G$13,6,0)/1000*0.65*$C2285)</f>
        <v>4542.8644134897368</v>
      </c>
      <c r="I2285" s="67">
        <f xml:space="preserve">   MAX(0, HLOOKUP(MONTH($B2285),'Farm Crops'!$B$18:$N$28,I$5,0)  - VLOOKUP(I$4,'Farm Crops'!$B$4:$G$13,6,0)/1000*0.65*$C2285)</f>
        <v>2543.3804105571853</v>
      </c>
      <c r="J2285" s="67">
        <f xml:space="preserve">   MAX(0, HLOOKUP(MONTH($B2285),'Farm Crops'!$B$18:$N$28,J$5,0)  - VLOOKUP(J$4,'Farm Crops'!$B$4:$G$13,6,0)/1000*0.65*$C2285)</f>
        <v>6058.8046334310857</v>
      </c>
      <c r="K2285" s="67">
        <f xml:space="preserve">   MAX(0, HLOOKUP(MONTH($B2285),'Farm Crops'!$B$18:$N$28,K$5,0)  - VLOOKUP(K$4,'Farm Crops'!$B$4:$G$13,6,0)/1000*0.65*$C2285)</f>
        <v>1437.2081818181819</v>
      </c>
      <c r="L2285" s="67">
        <f xml:space="preserve">   MAX(0, HLOOKUP(MONTH($B2285),'Farm Crops'!$B$18:$N$28,L$5,0)  - VLOOKUP(L$4,'Farm Crops'!$B$4:$G$13,6,0)/1000*0.65*$C2285)</f>
        <v>260.35781524926716</v>
      </c>
      <c r="M2285" s="67">
        <f xml:space="preserve">   MAX(0, HLOOKUP(MONTH($B2285),'Farm Crops'!$B$18:$N$28,M$5,0)  - VLOOKUP(M$4,'Farm Crops'!$B$4:$G$13,6,0)/1000*0.65*$C2285)</f>
        <v>1920.2873167155426</v>
      </c>
    </row>
    <row r="2286" spans="2:13" x14ac:dyDescent="0.2">
      <c r="B2286" s="4">
        <v>42763</v>
      </c>
      <c r="C2286" s="67">
        <f>'Observed Data'!$E2285</f>
        <v>0</v>
      </c>
      <c r="D2286" s="67">
        <f xml:space="preserve">   MAX(0, HLOOKUP(MONTH($B2286),'Farm Crops'!$B$18:$N$28,D$5,0)  - VLOOKUP(D$4,'Farm Crops'!$B$4:$G$13,6,0)/1000*0.65*$C2286)</f>
        <v>2007.2797653958949</v>
      </c>
      <c r="E2286" s="67">
        <f xml:space="preserve">   MAX(0, HLOOKUP(MONTH($B2286),'Farm Crops'!$B$18:$N$28,E$5,0)  - VLOOKUP(E$4,'Farm Crops'!$B$4:$G$13,6,0)/1000*0.65*$C2286)</f>
        <v>4266.4504252199422</v>
      </c>
      <c r="F2286" s="67">
        <f xml:space="preserve">   MAX(0, HLOOKUP(MONTH($B2286),'Farm Crops'!$B$18:$N$28,F$5,0)  - VLOOKUP(F$4,'Farm Crops'!$B$4:$G$13,6,0)/1000*0.65*$C2286)</f>
        <v>4621.9062170087982</v>
      </c>
      <c r="G2286" s="67">
        <f xml:space="preserve">   MAX(0, HLOOKUP(MONTH($B2286),'Farm Crops'!$B$18:$N$28,G$5,0)  - VLOOKUP(G$4,'Farm Crops'!$B$4:$G$13,6,0)/1000*0.65*$C2286)</f>
        <v>1323.7824193548388</v>
      </c>
      <c r="H2286" s="67">
        <f xml:space="preserve">   MAX(0, HLOOKUP(MONTH($B2286),'Farm Crops'!$B$18:$N$28,H$5,0)  - VLOOKUP(H$4,'Farm Crops'!$B$4:$G$13,6,0)/1000*0.65*$C2286)</f>
        <v>4542.8644134897368</v>
      </c>
      <c r="I2286" s="67">
        <f xml:space="preserve">   MAX(0, HLOOKUP(MONTH($B2286),'Farm Crops'!$B$18:$N$28,I$5,0)  - VLOOKUP(I$4,'Farm Crops'!$B$4:$G$13,6,0)/1000*0.65*$C2286)</f>
        <v>2543.3804105571853</v>
      </c>
      <c r="J2286" s="67">
        <f xml:space="preserve">   MAX(0, HLOOKUP(MONTH($B2286),'Farm Crops'!$B$18:$N$28,J$5,0)  - VLOOKUP(J$4,'Farm Crops'!$B$4:$G$13,6,0)/1000*0.65*$C2286)</f>
        <v>6058.8046334310857</v>
      </c>
      <c r="K2286" s="67">
        <f xml:space="preserve">   MAX(0, HLOOKUP(MONTH($B2286),'Farm Crops'!$B$18:$N$28,K$5,0)  - VLOOKUP(K$4,'Farm Crops'!$B$4:$G$13,6,0)/1000*0.65*$C2286)</f>
        <v>1437.2081818181819</v>
      </c>
      <c r="L2286" s="67">
        <f xml:space="preserve">   MAX(0, HLOOKUP(MONTH($B2286),'Farm Crops'!$B$18:$N$28,L$5,0)  - VLOOKUP(L$4,'Farm Crops'!$B$4:$G$13,6,0)/1000*0.65*$C2286)</f>
        <v>260.35781524926716</v>
      </c>
      <c r="M2286" s="67">
        <f xml:space="preserve">   MAX(0, HLOOKUP(MONTH($B2286),'Farm Crops'!$B$18:$N$28,M$5,0)  - VLOOKUP(M$4,'Farm Crops'!$B$4:$G$13,6,0)/1000*0.65*$C2286)</f>
        <v>1920.2873167155426</v>
      </c>
    </row>
    <row r="2287" spans="2:13" x14ac:dyDescent="0.2">
      <c r="B2287" s="4">
        <v>42764</v>
      </c>
      <c r="C2287" s="67">
        <f>'Observed Data'!$E2286</f>
        <v>0</v>
      </c>
      <c r="D2287" s="67">
        <f xml:space="preserve">   MAX(0, HLOOKUP(MONTH($B2287),'Farm Crops'!$B$18:$N$28,D$5,0)  - VLOOKUP(D$4,'Farm Crops'!$B$4:$G$13,6,0)/1000*0.65*$C2287)</f>
        <v>2007.2797653958949</v>
      </c>
      <c r="E2287" s="67">
        <f xml:space="preserve">   MAX(0, HLOOKUP(MONTH($B2287),'Farm Crops'!$B$18:$N$28,E$5,0)  - VLOOKUP(E$4,'Farm Crops'!$B$4:$G$13,6,0)/1000*0.65*$C2287)</f>
        <v>4266.4504252199422</v>
      </c>
      <c r="F2287" s="67">
        <f xml:space="preserve">   MAX(0, HLOOKUP(MONTH($B2287),'Farm Crops'!$B$18:$N$28,F$5,0)  - VLOOKUP(F$4,'Farm Crops'!$B$4:$G$13,6,0)/1000*0.65*$C2287)</f>
        <v>4621.9062170087982</v>
      </c>
      <c r="G2287" s="67">
        <f xml:space="preserve">   MAX(0, HLOOKUP(MONTH($B2287),'Farm Crops'!$B$18:$N$28,G$5,0)  - VLOOKUP(G$4,'Farm Crops'!$B$4:$G$13,6,0)/1000*0.65*$C2287)</f>
        <v>1323.7824193548388</v>
      </c>
      <c r="H2287" s="67">
        <f xml:space="preserve">   MAX(0, HLOOKUP(MONTH($B2287),'Farm Crops'!$B$18:$N$28,H$5,0)  - VLOOKUP(H$4,'Farm Crops'!$B$4:$G$13,6,0)/1000*0.65*$C2287)</f>
        <v>4542.8644134897368</v>
      </c>
      <c r="I2287" s="67">
        <f xml:space="preserve">   MAX(0, HLOOKUP(MONTH($B2287),'Farm Crops'!$B$18:$N$28,I$5,0)  - VLOOKUP(I$4,'Farm Crops'!$B$4:$G$13,6,0)/1000*0.65*$C2287)</f>
        <v>2543.3804105571853</v>
      </c>
      <c r="J2287" s="67">
        <f xml:space="preserve">   MAX(0, HLOOKUP(MONTH($B2287),'Farm Crops'!$B$18:$N$28,J$5,0)  - VLOOKUP(J$4,'Farm Crops'!$B$4:$G$13,6,0)/1000*0.65*$C2287)</f>
        <v>6058.8046334310857</v>
      </c>
      <c r="K2287" s="67">
        <f xml:space="preserve">   MAX(0, HLOOKUP(MONTH($B2287),'Farm Crops'!$B$18:$N$28,K$5,0)  - VLOOKUP(K$4,'Farm Crops'!$B$4:$G$13,6,0)/1000*0.65*$C2287)</f>
        <v>1437.2081818181819</v>
      </c>
      <c r="L2287" s="67">
        <f xml:space="preserve">   MAX(0, HLOOKUP(MONTH($B2287),'Farm Crops'!$B$18:$N$28,L$5,0)  - VLOOKUP(L$4,'Farm Crops'!$B$4:$G$13,6,0)/1000*0.65*$C2287)</f>
        <v>260.35781524926716</v>
      </c>
      <c r="M2287" s="67">
        <f xml:space="preserve">   MAX(0, HLOOKUP(MONTH($B2287),'Farm Crops'!$B$18:$N$28,M$5,0)  - VLOOKUP(M$4,'Farm Crops'!$B$4:$G$13,6,0)/1000*0.65*$C2287)</f>
        <v>1920.2873167155426</v>
      </c>
    </row>
    <row r="2288" spans="2:13" x14ac:dyDescent="0.2">
      <c r="B2288" s="4">
        <v>42765</v>
      </c>
      <c r="C2288" s="67">
        <f>'Observed Data'!$E2287</f>
        <v>0</v>
      </c>
      <c r="D2288" s="67">
        <f xml:space="preserve">   MAX(0, HLOOKUP(MONTH($B2288),'Farm Crops'!$B$18:$N$28,D$5,0)  - VLOOKUP(D$4,'Farm Crops'!$B$4:$G$13,6,0)/1000*0.65*$C2288)</f>
        <v>2007.2797653958949</v>
      </c>
      <c r="E2288" s="67">
        <f xml:space="preserve">   MAX(0, HLOOKUP(MONTH($B2288),'Farm Crops'!$B$18:$N$28,E$5,0)  - VLOOKUP(E$4,'Farm Crops'!$B$4:$G$13,6,0)/1000*0.65*$C2288)</f>
        <v>4266.4504252199422</v>
      </c>
      <c r="F2288" s="67">
        <f xml:space="preserve">   MAX(0, HLOOKUP(MONTH($B2288),'Farm Crops'!$B$18:$N$28,F$5,0)  - VLOOKUP(F$4,'Farm Crops'!$B$4:$G$13,6,0)/1000*0.65*$C2288)</f>
        <v>4621.9062170087982</v>
      </c>
      <c r="G2288" s="67">
        <f xml:space="preserve">   MAX(0, HLOOKUP(MONTH($B2288),'Farm Crops'!$B$18:$N$28,G$5,0)  - VLOOKUP(G$4,'Farm Crops'!$B$4:$G$13,6,0)/1000*0.65*$C2288)</f>
        <v>1323.7824193548388</v>
      </c>
      <c r="H2288" s="67">
        <f xml:space="preserve">   MAX(0, HLOOKUP(MONTH($B2288),'Farm Crops'!$B$18:$N$28,H$5,0)  - VLOOKUP(H$4,'Farm Crops'!$B$4:$G$13,6,0)/1000*0.65*$C2288)</f>
        <v>4542.8644134897368</v>
      </c>
      <c r="I2288" s="67">
        <f xml:space="preserve">   MAX(0, HLOOKUP(MONTH($B2288),'Farm Crops'!$B$18:$N$28,I$5,0)  - VLOOKUP(I$4,'Farm Crops'!$B$4:$G$13,6,0)/1000*0.65*$C2288)</f>
        <v>2543.3804105571853</v>
      </c>
      <c r="J2288" s="67">
        <f xml:space="preserve">   MAX(0, HLOOKUP(MONTH($B2288),'Farm Crops'!$B$18:$N$28,J$5,0)  - VLOOKUP(J$4,'Farm Crops'!$B$4:$G$13,6,0)/1000*0.65*$C2288)</f>
        <v>6058.8046334310857</v>
      </c>
      <c r="K2288" s="67">
        <f xml:space="preserve">   MAX(0, HLOOKUP(MONTH($B2288),'Farm Crops'!$B$18:$N$28,K$5,0)  - VLOOKUP(K$4,'Farm Crops'!$B$4:$G$13,6,0)/1000*0.65*$C2288)</f>
        <v>1437.2081818181819</v>
      </c>
      <c r="L2288" s="67">
        <f xml:space="preserve">   MAX(0, HLOOKUP(MONTH($B2288),'Farm Crops'!$B$18:$N$28,L$5,0)  - VLOOKUP(L$4,'Farm Crops'!$B$4:$G$13,6,0)/1000*0.65*$C2288)</f>
        <v>260.35781524926716</v>
      </c>
      <c r="M2288" s="67">
        <f xml:space="preserve">   MAX(0, HLOOKUP(MONTH($B2288),'Farm Crops'!$B$18:$N$28,M$5,0)  - VLOOKUP(M$4,'Farm Crops'!$B$4:$G$13,6,0)/1000*0.65*$C2288)</f>
        <v>1920.2873167155426</v>
      </c>
    </row>
    <row r="2289" spans="2:13" x14ac:dyDescent="0.2">
      <c r="B2289" s="4">
        <v>42766</v>
      </c>
      <c r="C2289" s="67">
        <f>'Observed Data'!$E2288</f>
        <v>0</v>
      </c>
      <c r="D2289" s="67">
        <f xml:space="preserve">   MAX(0, HLOOKUP(MONTH($B2289),'Farm Crops'!$B$18:$N$28,D$5,0)  - VLOOKUP(D$4,'Farm Crops'!$B$4:$G$13,6,0)/1000*0.65*$C2289)</f>
        <v>2007.2797653958949</v>
      </c>
      <c r="E2289" s="67">
        <f xml:space="preserve">   MAX(0, HLOOKUP(MONTH($B2289),'Farm Crops'!$B$18:$N$28,E$5,0)  - VLOOKUP(E$4,'Farm Crops'!$B$4:$G$13,6,0)/1000*0.65*$C2289)</f>
        <v>4266.4504252199422</v>
      </c>
      <c r="F2289" s="67">
        <f xml:space="preserve">   MAX(0, HLOOKUP(MONTH($B2289),'Farm Crops'!$B$18:$N$28,F$5,0)  - VLOOKUP(F$4,'Farm Crops'!$B$4:$G$13,6,0)/1000*0.65*$C2289)</f>
        <v>4621.9062170087982</v>
      </c>
      <c r="G2289" s="67">
        <f xml:space="preserve">   MAX(0, HLOOKUP(MONTH($B2289),'Farm Crops'!$B$18:$N$28,G$5,0)  - VLOOKUP(G$4,'Farm Crops'!$B$4:$G$13,6,0)/1000*0.65*$C2289)</f>
        <v>1323.7824193548388</v>
      </c>
      <c r="H2289" s="67">
        <f xml:space="preserve">   MAX(0, HLOOKUP(MONTH($B2289),'Farm Crops'!$B$18:$N$28,H$5,0)  - VLOOKUP(H$4,'Farm Crops'!$B$4:$G$13,6,0)/1000*0.65*$C2289)</f>
        <v>4542.8644134897368</v>
      </c>
      <c r="I2289" s="67">
        <f xml:space="preserve">   MAX(0, HLOOKUP(MONTH($B2289),'Farm Crops'!$B$18:$N$28,I$5,0)  - VLOOKUP(I$4,'Farm Crops'!$B$4:$G$13,6,0)/1000*0.65*$C2289)</f>
        <v>2543.3804105571853</v>
      </c>
      <c r="J2289" s="67">
        <f xml:space="preserve">   MAX(0, HLOOKUP(MONTH($B2289),'Farm Crops'!$B$18:$N$28,J$5,0)  - VLOOKUP(J$4,'Farm Crops'!$B$4:$G$13,6,0)/1000*0.65*$C2289)</f>
        <v>6058.8046334310857</v>
      </c>
      <c r="K2289" s="67">
        <f xml:space="preserve">   MAX(0, HLOOKUP(MONTH($B2289),'Farm Crops'!$B$18:$N$28,K$5,0)  - VLOOKUP(K$4,'Farm Crops'!$B$4:$G$13,6,0)/1000*0.65*$C2289)</f>
        <v>1437.2081818181819</v>
      </c>
      <c r="L2289" s="67">
        <f xml:space="preserve">   MAX(0, HLOOKUP(MONTH($B2289),'Farm Crops'!$B$18:$N$28,L$5,0)  - VLOOKUP(L$4,'Farm Crops'!$B$4:$G$13,6,0)/1000*0.65*$C2289)</f>
        <v>260.35781524926716</v>
      </c>
      <c r="M2289" s="67">
        <f xml:space="preserve">   MAX(0, HLOOKUP(MONTH($B2289),'Farm Crops'!$B$18:$N$28,M$5,0)  - VLOOKUP(M$4,'Farm Crops'!$B$4:$G$13,6,0)/1000*0.65*$C2289)</f>
        <v>1920.2873167155426</v>
      </c>
    </row>
    <row r="2290" spans="2:13" x14ac:dyDescent="0.2">
      <c r="B2290" s="4">
        <v>42767</v>
      </c>
      <c r="C2290" s="67">
        <f>'Observed Data'!$E2289</f>
        <v>0</v>
      </c>
      <c r="D2290" s="67">
        <f xml:space="preserve">   MAX(0, HLOOKUP(MONTH($B2290),'Farm Crops'!$B$18:$N$28,D$5,0)  - VLOOKUP(D$4,'Farm Crops'!$B$4:$G$13,6,0)/1000*0.65*$C2290)</f>
        <v>1817.3193885760261</v>
      </c>
      <c r="E2290" s="67">
        <f xml:space="preserve">   MAX(0, HLOOKUP(MONTH($B2290),'Farm Crops'!$B$18:$N$28,E$5,0)  - VLOOKUP(E$4,'Farm Crops'!$B$4:$G$13,6,0)/1000*0.65*$C2290)</f>
        <v>4868.6117296862431</v>
      </c>
      <c r="F2290" s="67">
        <f xml:space="preserve">   MAX(0, HLOOKUP(MONTH($B2290),'Farm Crops'!$B$18:$N$28,F$5,0)  - VLOOKUP(F$4,'Farm Crops'!$B$4:$G$13,6,0)/1000*0.65*$C2290)</f>
        <v>5220.2218986323405</v>
      </c>
      <c r="G2290" s="67">
        <f xml:space="preserve">   MAX(0, HLOOKUP(MONTH($B2290),'Farm Crops'!$B$18:$N$28,G$5,0)  - VLOOKUP(G$4,'Farm Crops'!$B$4:$G$13,6,0)/1000*0.65*$C2290)</f>
        <v>1518.1067256637168</v>
      </c>
      <c r="H2290" s="67">
        <f xml:space="preserve">   MAX(0, HLOOKUP(MONTH($B2290),'Farm Crops'!$B$18:$N$28,H$5,0)  - VLOOKUP(H$4,'Farm Crops'!$B$4:$G$13,6,0)/1000*0.65*$C2290)</f>
        <v>5209.7330490748182</v>
      </c>
      <c r="I2290" s="67">
        <f xml:space="preserve">   MAX(0, HLOOKUP(MONTH($B2290),'Farm Crops'!$B$18:$N$28,I$5,0)  - VLOOKUP(I$4,'Farm Crops'!$B$4:$G$13,6,0)/1000*0.65*$C2290)</f>
        <v>2916.0123572003217</v>
      </c>
      <c r="J2290" s="67">
        <f xml:space="preserve">   MAX(0, HLOOKUP(MONTH($B2290),'Farm Crops'!$B$18:$N$28,J$5,0)  - VLOOKUP(J$4,'Farm Crops'!$B$4:$G$13,6,0)/1000*0.65*$C2290)</f>
        <v>6694.6344328238147</v>
      </c>
      <c r="K2290" s="67">
        <f xml:space="preserve">   MAX(0, HLOOKUP(MONTH($B2290),'Farm Crops'!$B$18:$N$28,K$5,0)  - VLOOKUP(K$4,'Farm Crops'!$B$4:$G$13,6,0)/1000*0.65*$C2290)</f>
        <v>1594.8660337892193</v>
      </c>
      <c r="L2290" s="67">
        <f xml:space="preserve">   MAX(0, HLOOKUP(MONTH($B2290),'Farm Crops'!$B$18:$N$28,L$5,0)  - VLOOKUP(L$4,'Farm Crops'!$B$4:$G$13,6,0)/1000*0.65*$C2290)</f>
        <v>289.90170555108637</v>
      </c>
      <c r="M2290" s="67">
        <f xml:space="preserve">   MAX(0, HLOOKUP(MONTH($B2290),'Farm Crops'!$B$18:$N$28,M$5,0)  - VLOOKUP(M$4,'Farm Crops'!$B$4:$G$13,6,0)/1000*0.65*$C2290)</f>
        <v>2159.1605309734509</v>
      </c>
    </row>
    <row r="2291" spans="2:13" x14ac:dyDescent="0.2">
      <c r="B2291" s="4">
        <v>42768</v>
      </c>
      <c r="C2291" s="67">
        <f>'Observed Data'!$E2290</f>
        <v>0</v>
      </c>
      <c r="D2291" s="67">
        <f xml:space="preserve">   MAX(0, HLOOKUP(MONTH($B2291),'Farm Crops'!$B$18:$N$28,D$5,0)  - VLOOKUP(D$4,'Farm Crops'!$B$4:$G$13,6,0)/1000*0.65*$C2291)</f>
        <v>1817.3193885760261</v>
      </c>
      <c r="E2291" s="67">
        <f xml:space="preserve">   MAX(0, HLOOKUP(MONTH($B2291),'Farm Crops'!$B$18:$N$28,E$5,0)  - VLOOKUP(E$4,'Farm Crops'!$B$4:$G$13,6,0)/1000*0.65*$C2291)</f>
        <v>4868.6117296862431</v>
      </c>
      <c r="F2291" s="67">
        <f xml:space="preserve">   MAX(0, HLOOKUP(MONTH($B2291),'Farm Crops'!$B$18:$N$28,F$5,0)  - VLOOKUP(F$4,'Farm Crops'!$B$4:$G$13,6,0)/1000*0.65*$C2291)</f>
        <v>5220.2218986323405</v>
      </c>
      <c r="G2291" s="67">
        <f xml:space="preserve">   MAX(0, HLOOKUP(MONTH($B2291),'Farm Crops'!$B$18:$N$28,G$5,0)  - VLOOKUP(G$4,'Farm Crops'!$B$4:$G$13,6,0)/1000*0.65*$C2291)</f>
        <v>1518.1067256637168</v>
      </c>
      <c r="H2291" s="67">
        <f xml:space="preserve">   MAX(0, HLOOKUP(MONTH($B2291),'Farm Crops'!$B$18:$N$28,H$5,0)  - VLOOKUP(H$4,'Farm Crops'!$B$4:$G$13,6,0)/1000*0.65*$C2291)</f>
        <v>5209.7330490748182</v>
      </c>
      <c r="I2291" s="67">
        <f xml:space="preserve">   MAX(0, HLOOKUP(MONTH($B2291),'Farm Crops'!$B$18:$N$28,I$5,0)  - VLOOKUP(I$4,'Farm Crops'!$B$4:$G$13,6,0)/1000*0.65*$C2291)</f>
        <v>2916.0123572003217</v>
      </c>
      <c r="J2291" s="67">
        <f xml:space="preserve">   MAX(0, HLOOKUP(MONTH($B2291),'Farm Crops'!$B$18:$N$28,J$5,0)  - VLOOKUP(J$4,'Farm Crops'!$B$4:$G$13,6,0)/1000*0.65*$C2291)</f>
        <v>6694.6344328238147</v>
      </c>
      <c r="K2291" s="67">
        <f xml:space="preserve">   MAX(0, HLOOKUP(MONTH($B2291),'Farm Crops'!$B$18:$N$28,K$5,0)  - VLOOKUP(K$4,'Farm Crops'!$B$4:$G$13,6,0)/1000*0.65*$C2291)</f>
        <v>1594.8660337892193</v>
      </c>
      <c r="L2291" s="67">
        <f xml:space="preserve">   MAX(0, HLOOKUP(MONTH($B2291),'Farm Crops'!$B$18:$N$28,L$5,0)  - VLOOKUP(L$4,'Farm Crops'!$B$4:$G$13,6,0)/1000*0.65*$C2291)</f>
        <v>289.90170555108637</v>
      </c>
      <c r="M2291" s="67">
        <f xml:space="preserve">   MAX(0, HLOOKUP(MONTH($B2291),'Farm Crops'!$B$18:$N$28,M$5,0)  - VLOOKUP(M$4,'Farm Crops'!$B$4:$G$13,6,0)/1000*0.65*$C2291)</f>
        <v>2159.1605309734509</v>
      </c>
    </row>
    <row r="2292" spans="2:13" x14ac:dyDescent="0.2">
      <c r="B2292" s="4">
        <v>42769</v>
      </c>
      <c r="C2292" s="67">
        <f>'Observed Data'!$E2291</f>
        <v>0</v>
      </c>
      <c r="D2292" s="67">
        <f xml:space="preserve">   MAX(0, HLOOKUP(MONTH($B2292),'Farm Crops'!$B$18:$N$28,D$5,0)  - VLOOKUP(D$4,'Farm Crops'!$B$4:$G$13,6,0)/1000*0.65*$C2292)</f>
        <v>1817.3193885760261</v>
      </c>
      <c r="E2292" s="67">
        <f xml:space="preserve">   MAX(0, HLOOKUP(MONTH($B2292),'Farm Crops'!$B$18:$N$28,E$5,0)  - VLOOKUP(E$4,'Farm Crops'!$B$4:$G$13,6,0)/1000*0.65*$C2292)</f>
        <v>4868.6117296862431</v>
      </c>
      <c r="F2292" s="67">
        <f xml:space="preserve">   MAX(0, HLOOKUP(MONTH($B2292),'Farm Crops'!$B$18:$N$28,F$5,0)  - VLOOKUP(F$4,'Farm Crops'!$B$4:$G$13,6,0)/1000*0.65*$C2292)</f>
        <v>5220.2218986323405</v>
      </c>
      <c r="G2292" s="67">
        <f xml:space="preserve">   MAX(0, HLOOKUP(MONTH($B2292),'Farm Crops'!$B$18:$N$28,G$5,0)  - VLOOKUP(G$4,'Farm Crops'!$B$4:$G$13,6,0)/1000*0.65*$C2292)</f>
        <v>1518.1067256637168</v>
      </c>
      <c r="H2292" s="67">
        <f xml:space="preserve">   MAX(0, HLOOKUP(MONTH($B2292),'Farm Crops'!$B$18:$N$28,H$5,0)  - VLOOKUP(H$4,'Farm Crops'!$B$4:$G$13,6,0)/1000*0.65*$C2292)</f>
        <v>5209.7330490748182</v>
      </c>
      <c r="I2292" s="67">
        <f xml:space="preserve">   MAX(0, HLOOKUP(MONTH($B2292),'Farm Crops'!$B$18:$N$28,I$5,0)  - VLOOKUP(I$4,'Farm Crops'!$B$4:$G$13,6,0)/1000*0.65*$C2292)</f>
        <v>2916.0123572003217</v>
      </c>
      <c r="J2292" s="67">
        <f xml:space="preserve">   MAX(0, HLOOKUP(MONTH($B2292),'Farm Crops'!$B$18:$N$28,J$5,0)  - VLOOKUP(J$4,'Farm Crops'!$B$4:$G$13,6,0)/1000*0.65*$C2292)</f>
        <v>6694.6344328238147</v>
      </c>
      <c r="K2292" s="67">
        <f xml:space="preserve">   MAX(0, HLOOKUP(MONTH($B2292),'Farm Crops'!$B$18:$N$28,K$5,0)  - VLOOKUP(K$4,'Farm Crops'!$B$4:$G$13,6,0)/1000*0.65*$C2292)</f>
        <v>1594.8660337892193</v>
      </c>
      <c r="L2292" s="67">
        <f xml:space="preserve">   MAX(0, HLOOKUP(MONTH($B2292),'Farm Crops'!$B$18:$N$28,L$5,0)  - VLOOKUP(L$4,'Farm Crops'!$B$4:$G$13,6,0)/1000*0.65*$C2292)</f>
        <v>289.90170555108637</v>
      </c>
      <c r="M2292" s="67">
        <f xml:space="preserve">   MAX(0, HLOOKUP(MONTH($B2292),'Farm Crops'!$B$18:$N$28,M$5,0)  - VLOOKUP(M$4,'Farm Crops'!$B$4:$G$13,6,0)/1000*0.65*$C2292)</f>
        <v>2159.1605309734509</v>
      </c>
    </row>
    <row r="2293" spans="2:13" x14ac:dyDescent="0.2">
      <c r="B2293" s="4">
        <v>42770</v>
      </c>
      <c r="C2293" s="67">
        <f>'Observed Data'!$E2292</f>
        <v>0</v>
      </c>
      <c r="D2293" s="67">
        <f xml:space="preserve">   MAX(0, HLOOKUP(MONTH($B2293),'Farm Crops'!$B$18:$N$28,D$5,0)  - VLOOKUP(D$4,'Farm Crops'!$B$4:$G$13,6,0)/1000*0.65*$C2293)</f>
        <v>1817.3193885760261</v>
      </c>
      <c r="E2293" s="67">
        <f xml:space="preserve">   MAX(0, HLOOKUP(MONTH($B2293),'Farm Crops'!$B$18:$N$28,E$5,0)  - VLOOKUP(E$4,'Farm Crops'!$B$4:$G$13,6,0)/1000*0.65*$C2293)</f>
        <v>4868.6117296862431</v>
      </c>
      <c r="F2293" s="67">
        <f xml:space="preserve">   MAX(0, HLOOKUP(MONTH($B2293),'Farm Crops'!$B$18:$N$28,F$5,0)  - VLOOKUP(F$4,'Farm Crops'!$B$4:$G$13,6,0)/1000*0.65*$C2293)</f>
        <v>5220.2218986323405</v>
      </c>
      <c r="G2293" s="67">
        <f xml:space="preserve">   MAX(0, HLOOKUP(MONTH($B2293),'Farm Crops'!$B$18:$N$28,G$5,0)  - VLOOKUP(G$4,'Farm Crops'!$B$4:$G$13,6,0)/1000*0.65*$C2293)</f>
        <v>1518.1067256637168</v>
      </c>
      <c r="H2293" s="67">
        <f xml:space="preserve">   MAX(0, HLOOKUP(MONTH($B2293),'Farm Crops'!$B$18:$N$28,H$5,0)  - VLOOKUP(H$4,'Farm Crops'!$B$4:$G$13,6,0)/1000*0.65*$C2293)</f>
        <v>5209.7330490748182</v>
      </c>
      <c r="I2293" s="67">
        <f xml:space="preserve">   MAX(0, HLOOKUP(MONTH($B2293),'Farm Crops'!$B$18:$N$28,I$5,0)  - VLOOKUP(I$4,'Farm Crops'!$B$4:$G$13,6,0)/1000*0.65*$C2293)</f>
        <v>2916.0123572003217</v>
      </c>
      <c r="J2293" s="67">
        <f xml:space="preserve">   MAX(0, HLOOKUP(MONTH($B2293),'Farm Crops'!$B$18:$N$28,J$5,0)  - VLOOKUP(J$4,'Farm Crops'!$B$4:$G$13,6,0)/1000*0.65*$C2293)</f>
        <v>6694.6344328238147</v>
      </c>
      <c r="K2293" s="67">
        <f xml:space="preserve">   MAX(0, HLOOKUP(MONTH($B2293),'Farm Crops'!$B$18:$N$28,K$5,0)  - VLOOKUP(K$4,'Farm Crops'!$B$4:$G$13,6,0)/1000*0.65*$C2293)</f>
        <v>1594.8660337892193</v>
      </c>
      <c r="L2293" s="67">
        <f xml:space="preserve">   MAX(0, HLOOKUP(MONTH($B2293),'Farm Crops'!$B$18:$N$28,L$5,0)  - VLOOKUP(L$4,'Farm Crops'!$B$4:$G$13,6,0)/1000*0.65*$C2293)</f>
        <v>289.90170555108637</v>
      </c>
      <c r="M2293" s="67">
        <f xml:space="preserve">   MAX(0, HLOOKUP(MONTH($B2293),'Farm Crops'!$B$18:$N$28,M$5,0)  - VLOOKUP(M$4,'Farm Crops'!$B$4:$G$13,6,0)/1000*0.65*$C2293)</f>
        <v>2159.1605309734509</v>
      </c>
    </row>
    <row r="2294" spans="2:13" x14ac:dyDescent="0.2">
      <c r="B2294" s="4">
        <v>42771</v>
      </c>
      <c r="C2294" s="67">
        <f>'Observed Data'!$E2293</f>
        <v>0</v>
      </c>
      <c r="D2294" s="67">
        <f xml:space="preserve">   MAX(0, HLOOKUP(MONTH($B2294),'Farm Crops'!$B$18:$N$28,D$5,0)  - VLOOKUP(D$4,'Farm Crops'!$B$4:$G$13,6,0)/1000*0.65*$C2294)</f>
        <v>1817.3193885760261</v>
      </c>
      <c r="E2294" s="67">
        <f xml:space="preserve">   MAX(0, HLOOKUP(MONTH($B2294),'Farm Crops'!$B$18:$N$28,E$5,0)  - VLOOKUP(E$4,'Farm Crops'!$B$4:$G$13,6,0)/1000*0.65*$C2294)</f>
        <v>4868.6117296862431</v>
      </c>
      <c r="F2294" s="67">
        <f xml:space="preserve">   MAX(0, HLOOKUP(MONTH($B2294),'Farm Crops'!$B$18:$N$28,F$5,0)  - VLOOKUP(F$4,'Farm Crops'!$B$4:$G$13,6,0)/1000*0.65*$C2294)</f>
        <v>5220.2218986323405</v>
      </c>
      <c r="G2294" s="67">
        <f xml:space="preserve">   MAX(0, HLOOKUP(MONTH($B2294),'Farm Crops'!$B$18:$N$28,G$5,0)  - VLOOKUP(G$4,'Farm Crops'!$B$4:$G$13,6,0)/1000*0.65*$C2294)</f>
        <v>1518.1067256637168</v>
      </c>
      <c r="H2294" s="67">
        <f xml:space="preserve">   MAX(0, HLOOKUP(MONTH($B2294),'Farm Crops'!$B$18:$N$28,H$5,0)  - VLOOKUP(H$4,'Farm Crops'!$B$4:$G$13,6,0)/1000*0.65*$C2294)</f>
        <v>5209.7330490748182</v>
      </c>
      <c r="I2294" s="67">
        <f xml:space="preserve">   MAX(0, HLOOKUP(MONTH($B2294),'Farm Crops'!$B$18:$N$28,I$5,0)  - VLOOKUP(I$4,'Farm Crops'!$B$4:$G$13,6,0)/1000*0.65*$C2294)</f>
        <v>2916.0123572003217</v>
      </c>
      <c r="J2294" s="67">
        <f xml:space="preserve">   MAX(0, HLOOKUP(MONTH($B2294),'Farm Crops'!$B$18:$N$28,J$5,0)  - VLOOKUP(J$4,'Farm Crops'!$B$4:$G$13,6,0)/1000*0.65*$C2294)</f>
        <v>6694.6344328238147</v>
      </c>
      <c r="K2294" s="67">
        <f xml:space="preserve">   MAX(0, HLOOKUP(MONTH($B2294),'Farm Crops'!$B$18:$N$28,K$5,0)  - VLOOKUP(K$4,'Farm Crops'!$B$4:$G$13,6,0)/1000*0.65*$C2294)</f>
        <v>1594.8660337892193</v>
      </c>
      <c r="L2294" s="67">
        <f xml:space="preserve">   MAX(0, HLOOKUP(MONTH($B2294),'Farm Crops'!$B$18:$N$28,L$5,0)  - VLOOKUP(L$4,'Farm Crops'!$B$4:$G$13,6,0)/1000*0.65*$C2294)</f>
        <v>289.90170555108637</v>
      </c>
      <c r="M2294" s="67">
        <f xml:space="preserve">   MAX(0, HLOOKUP(MONTH($B2294),'Farm Crops'!$B$18:$N$28,M$5,0)  - VLOOKUP(M$4,'Farm Crops'!$B$4:$G$13,6,0)/1000*0.65*$C2294)</f>
        <v>2159.1605309734509</v>
      </c>
    </row>
    <row r="2295" spans="2:13" x14ac:dyDescent="0.2">
      <c r="B2295" s="4">
        <v>42772</v>
      </c>
      <c r="C2295" s="67">
        <f>'Observed Data'!$E2294</f>
        <v>0</v>
      </c>
      <c r="D2295" s="67">
        <f xml:space="preserve">   MAX(0, HLOOKUP(MONTH($B2295),'Farm Crops'!$B$18:$N$28,D$5,0)  - VLOOKUP(D$4,'Farm Crops'!$B$4:$G$13,6,0)/1000*0.65*$C2295)</f>
        <v>1817.3193885760261</v>
      </c>
      <c r="E2295" s="67">
        <f xml:space="preserve">   MAX(0, HLOOKUP(MONTH($B2295),'Farm Crops'!$B$18:$N$28,E$5,0)  - VLOOKUP(E$4,'Farm Crops'!$B$4:$G$13,6,0)/1000*0.65*$C2295)</f>
        <v>4868.6117296862431</v>
      </c>
      <c r="F2295" s="67">
        <f xml:space="preserve">   MAX(0, HLOOKUP(MONTH($B2295),'Farm Crops'!$B$18:$N$28,F$5,0)  - VLOOKUP(F$4,'Farm Crops'!$B$4:$G$13,6,0)/1000*0.65*$C2295)</f>
        <v>5220.2218986323405</v>
      </c>
      <c r="G2295" s="67">
        <f xml:space="preserve">   MAX(0, HLOOKUP(MONTH($B2295),'Farm Crops'!$B$18:$N$28,G$5,0)  - VLOOKUP(G$4,'Farm Crops'!$B$4:$G$13,6,0)/1000*0.65*$C2295)</f>
        <v>1518.1067256637168</v>
      </c>
      <c r="H2295" s="67">
        <f xml:space="preserve">   MAX(0, HLOOKUP(MONTH($B2295),'Farm Crops'!$B$18:$N$28,H$5,0)  - VLOOKUP(H$4,'Farm Crops'!$B$4:$G$13,6,0)/1000*0.65*$C2295)</f>
        <v>5209.7330490748182</v>
      </c>
      <c r="I2295" s="67">
        <f xml:space="preserve">   MAX(0, HLOOKUP(MONTH($B2295),'Farm Crops'!$B$18:$N$28,I$5,0)  - VLOOKUP(I$4,'Farm Crops'!$B$4:$G$13,6,0)/1000*0.65*$C2295)</f>
        <v>2916.0123572003217</v>
      </c>
      <c r="J2295" s="67">
        <f xml:space="preserve">   MAX(0, HLOOKUP(MONTH($B2295),'Farm Crops'!$B$18:$N$28,J$5,0)  - VLOOKUP(J$4,'Farm Crops'!$B$4:$G$13,6,0)/1000*0.65*$C2295)</f>
        <v>6694.6344328238147</v>
      </c>
      <c r="K2295" s="67">
        <f xml:space="preserve">   MAX(0, HLOOKUP(MONTH($B2295),'Farm Crops'!$B$18:$N$28,K$5,0)  - VLOOKUP(K$4,'Farm Crops'!$B$4:$G$13,6,0)/1000*0.65*$C2295)</f>
        <v>1594.8660337892193</v>
      </c>
      <c r="L2295" s="67">
        <f xml:space="preserve">   MAX(0, HLOOKUP(MONTH($B2295),'Farm Crops'!$B$18:$N$28,L$5,0)  - VLOOKUP(L$4,'Farm Crops'!$B$4:$G$13,6,0)/1000*0.65*$C2295)</f>
        <v>289.90170555108637</v>
      </c>
      <c r="M2295" s="67">
        <f xml:space="preserve">   MAX(0, HLOOKUP(MONTH($B2295),'Farm Crops'!$B$18:$N$28,M$5,0)  - VLOOKUP(M$4,'Farm Crops'!$B$4:$G$13,6,0)/1000*0.65*$C2295)</f>
        <v>2159.1605309734509</v>
      </c>
    </row>
    <row r="2296" spans="2:13" x14ac:dyDescent="0.2">
      <c r="B2296" s="4">
        <v>42773</v>
      </c>
      <c r="C2296" s="67">
        <f>'Observed Data'!$E2295</f>
        <v>0</v>
      </c>
      <c r="D2296" s="67">
        <f xml:space="preserve">   MAX(0, HLOOKUP(MONTH($B2296),'Farm Crops'!$B$18:$N$28,D$5,0)  - VLOOKUP(D$4,'Farm Crops'!$B$4:$G$13,6,0)/1000*0.65*$C2296)</f>
        <v>1817.3193885760261</v>
      </c>
      <c r="E2296" s="67">
        <f xml:space="preserve">   MAX(0, HLOOKUP(MONTH($B2296),'Farm Crops'!$B$18:$N$28,E$5,0)  - VLOOKUP(E$4,'Farm Crops'!$B$4:$G$13,6,0)/1000*0.65*$C2296)</f>
        <v>4868.6117296862431</v>
      </c>
      <c r="F2296" s="67">
        <f xml:space="preserve">   MAX(0, HLOOKUP(MONTH($B2296),'Farm Crops'!$B$18:$N$28,F$5,0)  - VLOOKUP(F$4,'Farm Crops'!$B$4:$G$13,6,0)/1000*0.65*$C2296)</f>
        <v>5220.2218986323405</v>
      </c>
      <c r="G2296" s="67">
        <f xml:space="preserve">   MAX(0, HLOOKUP(MONTH($B2296),'Farm Crops'!$B$18:$N$28,G$5,0)  - VLOOKUP(G$4,'Farm Crops'!$B$4:$G$13,6,0)/1000*0.65*$C2296)</f>
        <v>1518.1067256637168</v>
      </c>
      <c r="H2296" s="67">
        <f xml:space="preserve">   MAX(0, HLOOKUP(MONTH($B2296),'Farm Crops'!$B$18:$N$28,H$5,0)  - VLOOKUP(H$4,'Farm Crops'!$B$4:$G$13,6,0)/1000*0.65*$C2296)</f>
        <v>5209.7330490748182</v>
      </c>
      <c r="I2296" s="67">
        <f xml:space="preserve">   MAX(0, HLOOKUP(MONTH($B2296),'Farm Crops'!$B$18:$N$28,I$5,0)  - VLOOKUP(I$4,'Farm Crops'!$B$4:$G$13,6,0)/1000*0.65*$C2296)</f>
        <v>2916.0123572003217</v>
      </c>
      <c r="J2296" s="67">
        <f xml:space="preserve">   MAX(0, HLOOKUP(MONTH($B2296),'Farm Crops'!$B$18:$N$28,J$5,0)  - VLOOKUP(J$4,'Farm Crops'!$B$4:$G$13,6,0)/1000*0.65*$C2296)</f>
        <v>6694.6344328238147</v>
      </c>
      <c r="K2296" s="67">
        <f xml:space="preserve">   MAX(0, HLOOKUP(MONTH($B2296),'Farm Crops'!$B$18:$N$28,K$5,0)  - VLOOKUP(K$4,'Farm Crops'!$B$4:$G$13,6,0)/1000*0.65*$C2296)</f>
        <v>1594.8660337892193</v>
      </c>
      <c r="L2296" s="67">
        <f xml:space="preserve">   MAX(0, HLOOKUP(MONTH($B2296),'Farm Crops'!$B$18:$N$28,L$5,0)  - VLOOKUP(L$4,'Farm Crops'!$B$4:$G$13,6,0)/1000*0.65*$C2296)</f>
        <v>289.90170555108637</v>
      </c>
      <c r="M2296" s="67">
        <f xml:space="preserve">   MAX(0, HLOOKUP(MONTH($B2296),'Farm Crops'!$B$18:$N$28,M$5,0)  - VLOOKUP(M$4,'Farm Crops'!$B$4:$G$13,6,0)/1000*0.65*$C2296)</f>
        <v>2159.1605309734509</v>
      </c>
    </row>
    <row r="2297" spans="2:13" x14ac:dyDescent="0.2">
      <c r="B2297" s="4">
        <v>42774</v>
      </c>
      <c r="C2297" s="67">
        <f>'Observed Data'!$E2296</f>
        <v>0</v>
      </c>
      <c r="D2297" s="67">
        <f xml:space="preserve">   MAX(0, HLOOKUP(MONTH($B2297),'Farm Crops'!$B$18:$N$28,D$5,0)  - VLOOKUP(D$4,'Farm Crops'!$B$4:$G$13,6,0)/1000*0.65*$C2297)</f>
        <v>1817.3193885760261</v>
      </c>
      <c r="E2297" s="67">
        <f xml:space="preserve">   MAX(0, HLOOKUP(MONTH($B2297),'Farm Crops'!$B$18:$N$28,E$5,0)  - VLOOKUP(E$4,'Farm Crops'!$B$4:$G$13,6,0)/1000*0.65*$C2297)</f>
        <v>4868.6117296862431</v>
      </c>
      <c r="F2297" s="67">
        <f xml:space="preserve">   MAX(0, HLOOKUP(MONTH($B2297),'Farm Crops'!$B$18:$N$28,F$5,0)  - VLOOKUP(F$4,'Farm Crops'!$B$4:$G$13,6,0)/1000*0.65*$C2297)</f>
        <v>5220.2218986323405</v>
      </c>
      <c r="G2297" s="67">
        <f xml:space="preserve">   MAX(0, HLOOKUP(MONTH($B2297),'Farm Crops'!$B$18:$N$28,G$5,0)  - VLOOKUP(G$4,'Farm Crops'!$B$4:$G$13,6,0)/1000*0.65*$C2297)</f>
        <v>1518.1067256637168</v>
      </c>
      <c r="H2297" s="67">
        <f xml:space="preserve">   MAX(0, HLOOKUP(MONTH($B2297),'Farm Crops'!$B$18:$N$28,H$5,0)  - VLOOKUP(H$4,'Farm Crops'!$B$4:$G$13,6,0)/1000*0.65*$C2297)</f>
        <v>5209.7330490748182</v>
      </c>
      <c r="I2297" s="67">
        <f xml:space="preserve">   MAX(0, HLOOKUP(MONTH($B2297),'Farm Crops'!$B$18:$N$28,I$5,0)  - VLOOKUP(I$4,'Farm Crops'!$B$4:$G$13,6,0)/1000*0.65*$C2297)</f>
        <v>2916.0123572003217</v>
      </c>
      <c r="J2297" s="67">
        <f xml:space="preserve">   MAX(0, HLOOKUP(MONTH($B2297),'Farm Crops'!$B$18:$N$28,J$5,0)  - VLOOKUP(J$4,'Farm Crops'!$B$4:$G$13,6,0)/1000*0.65*$C2297)</f>
        <v>6694.6344328238147</v>
      </c>
      <c r="K2297" s="67">
        <f xml:space="preserve">   MAX(0, HLOOKUP(MONTH($B2297),'Farm Crops'!$B$18:$N$28,K$5,0)  - VLOOKUP(K$4,'Farm Crops'!$B$4:$G$13,6,0)/1000*0.65*$C2297)</f>
        <v>1594.8660337892193</v>
      </c>
      <c r="L2297" s="67">
        <f xml:space="preserve">   MAX(0, HLOOKUP(MONTH($B2297),'Farm Crops'!$B$18:$N$28,L$5,0)  - VLOOKUP(L$4,'Farm Crops'!$B$4:$G$13,6,0)/1000*0.65*$C2297)</f>
        <v>289.90170555108637</v>
      </c>
      <c r="M2297" s="67">
        <f xml:space="preserve">   MAX(0, HLOOKUP(MONTH($B2297),'Farm Crops'!$B$18:$N$28,M$5,0)  - VLOOKUP(M$4,'Farm Crops'!$B$4:$G$13,6,0)/1000*0.65*$C2297)</f>
        <v>2159.1605309734509</v>
      </c>
    </row>
    <row r="2298" spans="2:13" x14ac:dyDescent="0.2">
      <c r="B2298" s="4">
        <v>42775</v>
      </c>
      <c r="C2298" s="67">
        <f>'Observed Data'!$E2297</f>
        <v>0</v>
      </c>
      <c r="D2298" s="67">
        <f xml:space="preserve">   MAX(0, HLOOKUP(MONTH($B2298),'Farm Crops'!$B$18:$N$28,D$5,0)  - VLOOKUP(D$4,'Farm Crops'!$B$4:$G$13,6,0)/1000*0.65*$C2298)</f>
        <v>1817.3193885760261</v>
      </c>
      <c r="E2298" s="67">
        <f xml:space="preserve">   MAX(0, HLOOKUP(MONTH($B2298),'Farm Crops'!$B$18:$N$28,E$5,0)  - VLOOKUP(E$4,'Farm Crops'!$B$4:$G$13,6,0)/1000*0.65*$C2298)</f>
        <v>4868.6117296862431</v>
      </c>
      <c r="F2298" s="67">
        <f xml:space="preserve">   MAX(0, HLOOKUP(MONTH($B2298),'Farm Crops'!$B$18:$N$28,F$5,0)  - VLOOKUP(F$4,'Farm Crops'!$B$4:$G$13,6,0)/1000*0.65*$C2298)</f>
        <v>5220.2218986323405</v>
      </c>
      <c r="G2298" s="67">
        <f xml:space="preserve">   MAX(0, HLOOKUP(MONTH($B2298),'Farm Crops'!$B$18:$N$28,G$5,0)  - VLOOKUP(G$4,'Farm Crops'!$B$4:$G$13,6,0)/1000*0.65*$C2298)</f>
        <v>1518.1067256637168</v>
      </c>
      <c r="H2298" s="67">
        <f xml:space="preserve">   MAX(0, HLOOKUP(MONTH($B2298),'Farm Crops'!$B$18:$N$28,H$5,0)  - VLOOKUP(H$4,'Farm Crops'!$B$4:$G$13,6,0)/1000*0.65*$C2298)</f>
        <v>5209.7330490748182</v>
      </c>
      <c r="I2298" s="67">
        <f xml:space="preserve">   MAX(0, HLOOKUP(MONTH($B2298),'Farm Crops'!$B$18:$N$28,I$5,0)  - VLOOKUP(I$4,'Farm Crops'!$B$4:$G$13,6,0)/1000*0.65*$C2298)</f>
        <v>2916.0123572003217</v>
      </c>
      <c r="J2298" s="67">
        <f xml:space="preserve">   MAX(0, HLOOKUP(MONTH($B2298),'Farm Crops'!$B$18:$N$28,J$5,0)  - VLOOKUP(J$4,'Farm Crops'!$B$4:$G$13,6,0)/1000*0.65*$C2298)</f>
        <v>6694.6344328238147</v>
      </c>
      <c r="K2298" s="67">
        <f xml:space="preserve">   MAX(0, HLOOKUP(MONTH($B2298),'Farm Crops'!$B$18:$N$28,K$5,0)  - VLOOKUP(K$4,'Farm Crops'!$B$4:$G$13,6,0)/1000*0.65*$C2298)</f>
        <v>1594.8660337892193</v>
      </c>
      <c r="L2298" s="67">
        <f xml:space="preserve">   MAX(0, HLOOKUP(MONTH($B2298),'Farm Crops'!$B$18:$N$28,L$5,0)  - VLOOKUP(L$4,'Farm Crops'!$B$4:$G$13,6,0)/1000*0.65*$C2298)</f>
        <v>289.90170555108637</v>
      </c>
      <c r="M2298" s="67">
        <f xml:space="preserve">   MAX(0, HLOOKUP(MONTH($B2298),'Farm Crops'!$B$18:$N$28,M$5,0)  - VLOOKUP(M$4,'Farm Crops'!$B$4:$G$13,6,0)/1000*0.65*$C2298)</f>
        <v>2159.1605309734509</v>
      </c>
    </row>
    <row r="2299" spans="2:13" x14ac:dyDescent="0.2">
      <c r="B2299" s="4">
        <v>42776</v>
      </c>
      <c r="C2299" s="67">
        <f>'Observed Data'!$E2298</f>
        <v>0</v>
      </c>
      <c r="D2299" s="67">
        <f xml:space="preserve">   MAX(0, HLOOKUP(MONTH($B2299),'Farm Crops'!$B$18:$N$28,D$5,0)  - VLOOKUP(D$4,'Farm Crops'!$B$4:$G$13,6,0)/1000*0.65*$C2299)</f>
        <v>1817.3193885760261</v>
      </c>
      <c r="E2299" s="67">
        <f xml:space="preserve">   MAX(0, HLOOKUP(MONTH($B2299),'Farm Crops'!$B$18:$N$28,E$5,0)  - VLOOKUP(E$4,'Farm Crops'!$B$4:$G$13,6,0)/1000*0.65*$C2299)</f>
        <v>4868.6117296862431</v>
      </c>
      <c r="F2299" s="67">
        <f xml:space="preserve">   MAX(0, HLOOKUP(MONTH($B2299),'Farm Crops'!$B$18:$N$28,F$5,0)  - VLOOKUP(F$4,'Farm Crops'!$B$4:$G$13,6,0)/1000*0.65*$C2299)</f>
        <v>5220.2218986323405</v>
      </c>
      <c r="G2299" s="67">
        <f xml:space="preserve">   MAX(0, HLOOKUP(MONTH($B2299),'Farm Crops'!$B$18:$N$28,G$5,0)  - VLOOKUP(G$4,'Farm Crops'!$B$4:$G$13,6,0)/1000*0.65*$C2299)</f>
        <v>1518.1067256637168</v>
      </c>
      <c r="H2299" s="67">
        <f xml:space="preserve">   MAX(0, HLOOKUP(MONTH($B2299),'Farm Crops'!$B$18:$N$28,H$5,0)  - VLOOKUP(H$4,'Farm Crops'!$B$4:$G$13,6,0)/1000*0.65*$C2299)</f>
        <v>5209.7330490748182</v>
      </c>
      <c r="I2299" s="67">
        <f xml:space="preserve">   MAX(0, HLOOKUP(MONTH($B2299),'Farm Crops'!$B$18:$N$28,I$5,0)  - VLOOKUP(I$4,'Farm Crops'!$B$4:$G$13,6,0)/1000*0.65*$C2299)</f>
        <v>2916.0123572003217</v>
      </c>
      <c r="J2299" s="67">
        <f xml:space="preserve">   MAX(0, HLOOKUP(MONTH($B2299),'Farm Crops'!$B$18:$N$28,J$5,0)  - VLOOKUP(J$4,'Farm Crops'!$B$4:$G$13,6,0)/1000*0.65*$C2299)</f>
        <v>6694.6344328238147</v>
      </c>
      <c r="K2299" s="67">
        <f xml:space="preserve">   MAX(0, HLOOKUP(MONTH($B2299),'Farm Crops'!$B$18:$N$28,K$5,0)  - VLOOKUP(K$4,'Farm Crops'!$B$4:$G$13,6,0)/1000*0.65*$C2299)</f>
        <v>1594.8660337892193</v>
      </c>
      <c r="L2299" s="67">
        <f xml:space="preserve">   MAX(0, HLOOKUP(MONTH($B2299),'Farm Crops'!$B$18:$N$28,L$5,0)  - VLOOKUP(L$4,'Farm Crops'!$B$4:$G$13,6,0)/1000*0.65*$C2299)</f>
        <v>289.90170555108637</v>
      </c>
      <c r="M2299" s="67">
        <f xml:space="preserve">   MAX(0, HLOOKUP(MONTH($B2299),'Farm Crops'!$B$18:$N$28,M$5,0)  - VLOOKUP(M$4,'Farm Crops'!$B$4:$G$13,6,0)/1000*0.65*$C2299)</f>
        <v>2159.1605309734509</v>
      </c>
    </row>
    <row r="2300" spans="2:13" x14ac:dyDescent="0.2">
      <c r="B2300" s="4">
        <v>42777</v>
      </c>
      <c r="C2300" s="67">
        <f>'Observed Data'!$E2299</f>
        <v>0</v>
      </c>
      <c r="D2300" s="67">
        <f xml:space="preserve">   MAX(0, HLOOKUP(MONTH($B2300),'Farm Crops'!$B$18:$N$28,D$5,0)  - VLOOKUP(D$4,'Farm Crops'!$B$4:$G$13,6,0)/1000*0.65*$C2300)</f>
        <v>1817.3193885760261</v>
      </c>
      <c r="E2300" s="67">
        <f xml:space="preserve">   MAX(0, HLOOKUP(MONTH($B2300),'Farm Crops'!$B$18:$N$28,E$5,0)  - VLOOKUP(E$4,'Farm Crops'!$B$4:$G$13,6,0)/1000*0.65*$C2300)</f>
        <v>4868.6117296862431</v>
      </c>
      <c r="F2300" s="67">
        <f xml:space="preserve">   MAX(0, HLOOKUP(MONTH($B2300),'Farm Crops'!$B$18:$N$28,F$5,0)  - VLOOKUP(F$4,'Farm Crops'!$B$4:$G$13,6,0)/1000*0.65*$C2300)</f>
        <v>5220.2218986323405</v>
      </c>
      <c r="G2300" s="67">
        <f xml:space="preserve">   MAX(0, HLOOKUP(MONTH($B2300),'Farm Crops'!$B$18:$N$28,G$5,0)  - VLOOKUP(G$4,'Farm Crops'!$B$4:$G$13,6,0)/1000*0.65*$C2300)</f>
        <v>1518.1067256637168</v>
      </c>
      <c r="H2300" s="67">
        <f xml:space="preserve">   MAX(0, HLOOKUP(MONTH($B2300),'Farm Crops'!$B$18:$N$28,H$5,0)  - VLOOKUP(H$4,'Farm Crops'!$B$4:$G$13,6,0)/1000*0.65*$C2300)</f>
        <v>5209.7330490748182</v>
      </c>
      <c r="I2300" s="67">
        <f xml:space="preserve">   MAX(0, HLOOKUP(MONTH($B2300),'Farm Crops'!$B$18:$N$28,I$5,0)  - VLOOKUP(I$4,'Farm Crops'!$B$4:$G$13,6,0)/1000*0.65*$C2300)</f>
        <v>2916.0123572003217</v>
      </c>
      <c r="J2300" s="67">
        <f xml:space="preserve">   MAX(0, HLOOKUP(MONTH($B2300),'Farm Crops'!$B$18:$N$28,J$5,0)  - VLOOKUP(J$4,'Farm Crops'!$B$4:$G$13,6,0)/1000*0.65*$C2300)</f>
        <v>6694.6344328238147</v>
      </c>
      <c r="K2300" s="67">
        <f xml:space="preserve">   MAX(0, HLOOKUP(MONTH($B2300),'Farm Crops'!$B$18:$N$28,K$5,0)  - VLOOKUP(K$4,'Farm Crops'!$B$4:$G$13,6,0)/1000*0.65*$C2300)</f>
        <v>1594.8660337892193</v>
      </c>
      <c r="L2300" s="67">
        <f xml:space="preserve">   MAX(0, HLOOKUP(MONTH($B2300),'Farm Crops'!$B$18:$N$28,L$5,0)  - VLOOKUP(L$4,'Farm Crops'!$B$4:$G$13,6,0)/1000*0.65*$C2300)</f>
        <v>289.90170555108637</v>
      </c>
      <c r="M2300" s="67">
        <f xml:space="preserve">   MAX(0, HLOOKUP(MONTH($B2300),'Farm Crops'!$B$18:$N$28,M$5,0)  - VLOOKUP(M$4,'Farm Crops'!$B$4:$G$13,6,0)/1000*0.65*$C2300)</f>
        <v>2159.1605309734509</v>
      </c>
    </row>
    <row r="2301" spans="2:13" x14ac:dyDescent="0.2">
      <c r="B2301" s="4">
        <v>42778</v>
      </c>
      <c r="C2301" s="67">
        <f>'Observed Data'!$E2300</f>
        <v>0</v>
      </c>
      <c r="D2301" s="67">
        <f xml:space="preserve">   MAX(0, HLOOKUP(MONTH($B2301),'Farm Crops'!$B$18:$N$28,D$5,0)  - VLOOKUP(D$4,'Farm Crops'!$B$4:$G$13,6,0)/1000*0.65*$C2301)</f>
        <v>1817.3193885760261</v>
      </c>
      <c r="E2301" s="67">
        <f xml:space="preserve">   MAX(0, HLOOKUP(MONTH($B2301),'Farm Crops'!$B$18:$N$28,E$5,0)  - VLOOKUP(E$4,'Farm Crops'!$B$4:$G$13,6,0)/1000*0.65*$C2301)</f>
        <v>4868.6117296862431</v>
      </c>
      <c r="F2301" s="67">
        <f xml:space="preserve">   MAX(0, HLOOKUP(MONTH($B2301),'Farm Crops'!$B$18:$N$28,F$5,0)  - VLOOKUP(F$4,'Farm Crops'!$B$4:$G$13,6,0)/1000*0.65*$C2301)</f>
        <v>5220.2218986323405</v>
      </c>
      <c r="G2301" s="67">
        <f xml:space="preserve">   MAX(0, HLOOKUP(MONTH($B2301),'Farm Crops'!$B$18:$N$28,G$5,0)  - VLOOKUP(G$4,'Farm Crops'!$B$4:$G$13,6,0)/1000*0.65*$C2301)</f>
        <v>1518.1067256637168</v>
      </c>
      <c r="H2301" s="67">
        <f xml:space="preserve">   MAX(0, HLOOKUP(MONTH($B2301),'Farm Crops'!$B$18:$N$28,H$5,0)  - VLOOKUP(H$4,'Farm Crops'!$B$4:$G$13,6,0)/1000*0.65*$C2301)</f>
        <v>5209.7330490748182</v>
      </c>
      <c r="I2301" s="67">
        <f xml:space="preserve">   MAX(0, HLOOKUP(MONTH($B2301),'Farm Crops'!$B$18:$N$28,I$5,0)  - VLOOKUP(I$4,'Farm Crops'!$B$4:$G$13,6,0)/1000*0.65*$C2301)</f>
        <v>2916.0123572003217</v>
      </c>
      <c r="J2301" s="67">
        <f xml:space="preserve">   MAX(0, HLOOKUP(MONTH($B2301),'Farm Crops'!$B$18:$N$28,J$5,0)  - VLOOKUP(J$4,'Farm Crops'!$B$4:$G$13,6,0)/1000*0.65*$C2301)</f>
        <v>6694.6344328238147</v>
      </c>
      <c r="K2301" s="67">
        <f xml:space="preserve">   MAX(0, HLOOKUP(MONTH($B2301),'Farm Crops'!$B$18:$N$28,K$5,0)  - VLOOKUP(K$4,'Farm Crops'!$B$4:$G$13,6,0)/1000*0.65*$C2301)</f>
        <v>1594.8660337892193</v>
      </c>
      <c r="L2301" s="67">
        <f xml:space="preserve">   MAX(0, HLOOKUP(MONTH($B2301),'Farm Crops'!$B$18:$N$28,L$5,0)  - VLOOKUP(L$4,'Farm Crops'!$B$4:$G$13,6,0)/1000*0.65*$C2301)</f>
        <v>289.90170555108637</v>
      </c>
      <c r="M2301" s="67">
        <f xml:space="preserve">   MAX(0, HLOOKUP(MONTH($B2301),'Farm Crops'!$B$18:$N$28,M$5,0)  - VLOOKUP(M$4,'Farm Crops'!$B$4:$G$13,6,0)/1000*0.65*$C2301)</f>
        <v>2159.1605309734509</v>
      </c>
    </row>
    <row r="2302" spans="2:13" x14ac:dyDescent="0.2">
      <c r="B2302" s="4">
        <v>42779</v>
      </c>
      <c r="C2302" s="67">
        <f>'Observed Data'!$E2301</f>
        <v>0</v>
      </c>
      <c r="D2302" s="67">
        <f xml:space="preserve">   MAX(0, HLOOKUP(MONTH($B2302),'Farm Crops'!$B$18:$N$28,D$5,0)  - VLOOKUP(D$4,'Farm Crops'!$B$4:$G$13,6,0)/1000*0.65*$C2302)</f>
        <v>1817.3193885760261</v>
      </c>
      <c r="E2302" s="67">
        <f xml:space="preserve">   MAX(0, HLOOKUP(MONTH($B2302),'Farm Crops'!$B$18:$N$28,E$5,0)  - VLOOKUP(E$4,'Farm Crops'!$B$4:$G$13,6,0)/1000*0.65*$C2302)</f>
        <v>4868.6117296862431</v>
      </c>
      <c r="F2302" s="67">
        <f xml:space="preserve">   MAX(0, HLOOKUP(MONTH($B2302),'Farm Crops'!$B$18:$N$28,F$5,0)  - VLOOKUP(F$4,'Farm Crops'!$B$4:$G$13,6,0)/1000*0.65*$C2302)</f>
        <v>5220.2218986323405</v>
      </c>
      <c r="G2302" s="67">
        <f xml:space="preserve">   MAX(0, HLOOKUP(MONTH($B2302),'Farm Crops'!$B$18:$N$28,G$5,0)  - VLOOKUP(G$4,'Farm Crops'!$B$4:$G$13,6,0)/1000*0.65*$C2302)</f>
        <v>1518.1067256637168</v>
      </c>
      <c r="H2302" s="67">
        <f xml:space="preserve">   MAX(0, HLOOKUP(MONTH($B2302),'Farm Crops'!$B$18:$N$28,H$5,0)  - VLOOKUP(H$4,'Farm Crops'!$B$4:$G$13,6,0)/1000*0.65*$C2302)</f>
        <v>5209.7330490748182</v>
      </c>
      <c r="I2302" s="67">
        <f xml:space="preserve">   MAX(0, HLOOKUP(MONTH($B2302),'Farm Crops'!$B$18:$N$28,I$5,0)  - VLOOKUP(I$4,'Farm Crops'!$B$4:$G$13,6,0)/1000*0.65*$C2302)</f>
        <v>2916.0123572003217</v>
      </c>
      <c r="J2302" s="67">
        <f xml:space="preserve">   MAX(0, HLOOKUP(MONTH($B2302),'Farm Crops'!$B$18:$N$28,J$5,0)  - VLOOKUP(J$4,'Farm Crops'!$B$4:$G$13,6,0)/1000*0.65*$C2302)</f>
        <v>6694.6344328238147</v>
      </c>
      <c r="K2302" s="67">
        <f xml:space="preserve">   MAX(0, HLOOKUP(MONTH($B2302),'Farm Crops'!$B$18:$N$28,K$5,0)  - VLOOKUP(K$4,'Farm Crops'!$B$4:$G$13,6,0)/1000*0.65*$C2302)</f>
        <v>1594.8660337892193</v>
      </c>
      <c r="L2302" s="67">
        <f xml:space="preserve">   MAX(0, HLOOKUP(MONTH($B2302),'Farm Crops'!$B$18:$N$28,L$5,0)  - VLOOKUP(L$4,'Farm Crops'!$B$4:$G$13,6,0)/1000*0.65*$C2302)</f>
        <v>289.90170555108637</v>
      </c>
      <c r="M2302" s="67">
        <f xml:space="preserve">   MAX(0, HLOOKUP(MONTH($B2302),'Farm Crops'!$B$18:$N$28,M$5,0)  - VLOOKUP(M$4,'Farm Crops'!$B$4:$G$13,6,0)/1000*0.65*$C2302)</f>
        <v>2159.1605309734509</v>
      </c>
    </row>
    <row r="2303" spans="2:13" x14ac:dyDescent="0.2">
      <c r="B2303" s="4">
        <v>42780</v>
      </c>
      <c r="C2303" s="67">
        <f>'Observed Data'!$E2302</f>
        <v>0</v>
      </c>
      <c r="D2303" s="67">
        <f xml:space="preserve">   MAX(0, HLOOKUP(MONTH($B2303),'Farm Crops'!$B$18:$N$28,D$5,0)  - VLOOKUP(D$4,'Farm Crops'!$B$4:$G$13,6,0)/1000*0.65*$C2303)</f>
        <v>1817.3193885760261</v>
      </c>
      <c r="E2303" s="67">
        <f xml:space="preserve">   MAX(0, HLOOKUP(MONTH($B2303),'Farm Crops'!$B$18:$N$28,E$5,0)  - VLOOKUP(E$4,'Farm Crops'!$B$4:$G$13,6,0)/1000*0.65*$C2303)</f>
        <v>4868.6117296862431</v>
      </c>
      <c r="F2303" s="67">
        <f xml:space="preserve">   MAX(0, HLOOKUP(MONTH($B2303),'Farm Crops'!$B$18:$N$28,F$5,0)  - VLOOKUP(F$4,'Farm Crops'!$B$4:$G$13,6,0)/1000*0.65*$C2303)</f>
        <v>5220.2218986323405</v>
      </c>
      <c r="G2303" s="67">
        <f xml:space="preserve">   MAX(0, HLOOKUP(MONTH($B2303),'Farm Crops'!$B$18:$N$28,G$5,0)  - VLOOKUP(G$4,'Farm Crops'!$B$4:$G$13,6,0)/1000*0.65*$C2303)</f>
        <v>1518.1067256637168</v>
      </c>
      <c r="H2303" s="67">
        <f xml:space="preserve">   MAX(0, HLOOKUP(MONTH($B2303),'Farm Crops'!$B$18:$N$28,H$5,0)  - VLOOKUP(H$4,'Farm Crops'!$B$4:$G$13,6,0)/1000*0.65*$C2303)</f>
        <v>5209.7330490748182</v>
      </c>
      <c r="I2303" s="67">
        <f xml:space="preserve">   MAX(0, HLOOKUP(MONTH($B2303),'Farm Crops'!$B$18:$N$28,I$5,0)  - VLOOKUP(I$4,'Farm Crops'!$B$4:$G$13,6,0)/1000*0.65*$C2303)</f>
        <v>2916.0123572003217</v>
      </c>
      <c r="J2303" s="67">
        <f xml:space="preserve">   MAX(0, HLOOKUP(MONTH($B2303),'Farm Crops'!$B$18:$N$28,J$5,0)  - VLOOKUP(J$4,'Farm Crops'!$B$4:$G$13,6,0)/1000*0.65*$C2303)</f>
        <v>6694.6344328238147</v>
      </c>
      <c r="K2303" s="67">
        <f xml:space="preserve">   MAX(0, HLOOKUP(MONTH($B2303),'Farm Crops'!$B$18:$N$28,K$5,0)  - VLOOKUP(K$4,'Farm Crops'!$B$4:$G$13,6,0)/1000*0.65*$C2303)</f>
        <v>1594.8660337892193</v>
      </c>
      <c r="L2303" s="67">
        <f xml:space="preserve">   MAX(0, HLOOKUP(MONTH($B2303),'Farm Crops'!$B$18:$N$28,L$5,0)  - VLOOKUP(L$4,'Farm Crops'!$B$4:$G$13,6,0)/1000*0.65*$C2303)</f>
        <v>289.90170555108637</v>
      </c>
      <c r="M2303" s="67">
        <f xml:space="preserve">   MAX(0, HLOOKUP(MONTH($B2303),'Farm Crops'!$B$18:$N$28,M$5,0)  - VLOOKUP(M$4,'Farm Crops'!$B$4:$G$13,6,0)/1000*0.65*$C2303)</f>
        <v>2159.1605309734509</v>
      </c>
    </row>
    <row r="2304" spans="2:13" x14ac:dyDescent="0.2">
      <c r="B2304" s="4">
        <v>42781</v>
      </c>
      <c r="C2304" s="67">
        <f>'Observed Data'!$E2303</f>
        <v>0</v>
      </c>
      <c r="D2304" s="67">
        <f xml:space="preserve">   MAX(0, HLOOKUP(MONTH($B2304),'Farm Crops'!$B$18:$N$28,D$5,0)  - VLOOKUP(D$4,'Farm Crops'!$B$4:$G$13,6,0)/1000*0.65*$C2304)</f>
        <v>1817.3193885760261</v>
      </c>
      <c r="E2304" s="67">
        <f xml:space="preserve">   MAX(0, HLOOKUP(MONTH($B2304),'Farm Crops'!$B$18:$N$28,E$5,0)  - VLOOKUP(E$4,'Farm Crops'!$B$4:$G$13,6,0)/1000*0.65*$C2304)</f>
        <v>4868.6117296862431</v>
      </c>
      <c r="F2304" s="67">
        <f xml:space="preserve">   MAX(0, HLOOKUP(MONTH($B2304),'Farm Crops'!$B$18:$N$28,F$5,0)  - VLOOKUP(F$4,'Farm Crops'!$B$4:$G$13,6,0)/1000*0.65*$C2304)</f>
        <v>5220.2218986323405</v>
      </c>
      <c r="G2304" s="67">
        <f xml:space="preserve">   MAX(0, HLOOKUP(MONTH($B2304),'Farm Crops'!$B$18:$N$28,G$5,0)  - VLOOKUP(G$4,'Farm Crops'!$B$4:$G$13,6,0)/1000*0.65*$C2304)</f>
        <v>1518.1067256637168</v>
      </c>
      <c r="H2304" s="67">
        <f xml:space="preserve">   MAX(0, HLOOKUP(MONTH($B2304),'Farm Crops'!$B$18:$N$28,H$5,0)  - VLOOKUP(H$4,'Farm Crops'!$B$4:$G$13,6,0)/1000*0.65*$C2304)</f>
        <v>5209.7330490748182</v>
      </c>
      <c r="I2304" s="67">
        <f xml:space="preserve">   MAX(0, HLOOKUP(MONTH($B2304),'Farm Crops'!$B$18:$N$28,I$5,0)  - VLOOKUP(I$4,'Farm Crops'!$B$4:$G$13,6,0)/1000*0.65*$C2304)</f>
        <v>2916.0123572003217</v>
      </c>
      <c r="J2304" s="67">
        <f xml:space="preserve">   MAX(0, HLOOKUP(MONTH($B2304),'Farm Crops'!$B$18:$N$28,J$5,0)  - VLOOKUP(J$4,'Farm Crops'!$B$4:$G$13,6,0)/1000*0.65*$C2304)</f>
        <v>6694.6344328238147</v>
      </c>
      <c r="K2304" s="67">
        <f xml:space="preserve">   MAX(0, HLOOKUP(MONTH($B2304),'Farm Crops'!$B$18:$N$28,K$5,0)  - VLOOKUP(K$4,'Farm Crops'!$B$4:$G$13,6,0)/1000*0.65*$C2304)</f>
        <v>1594.8660337892193</v>
      </c>
      <c r="L2304" s="67">
        <f xml:space="preserve">   MAX(0, HLOOKUP(MONTH($B2304),'Farm Crops'!$B$18:$N$28,L$5,0)  - VLOOKUP(L$4,'Farm Crops'!$B$4:$G$13,6,0)/1000*0.65*$C2304)</f>
        <v>289.90170555108637</v>
      </c>
      <c r="M2304" s="67">
        <f xml:space="preserve">   MAX(0, HLOOKUP(MONTH($B2304),'Farm Crops'!$B$18:$N$28,M$5,0)  - VLOOKUP(M$4,'Farm Crops'!$B$4:$G$13,6,0)/1000*0.65*$C2304)</f>
        <v>2159.1605309734509</v>
      </c>
    </row>
    <row r="2305" spans="2:13" x14ac:dyDescent="0.2">
      <c r="B2305" s="4">
        <v>42782</v>
      </c>
      <c r="C2305" s="67">
        <f>'Observed Data'!$E2304</f>
        <v>0</v>
      </c>
      <c r="D2305" s="67">
        <f xml:space="preserve">   MAX(0, HLOOKUP(MONTH($B2305),'Farm Crops'!$B$18:$N$28,D$5,0)  - VLOOKUP(D$4,'Farm Crops'!$B$4:$G$13,6,0)/1000*0.65*$C2305)</f>
        <v>1817.3193885760261</v>
      </c>
      <c r="E2305" s="67">
        <f xml:space="preserve">   MAX(0, HLOOKUP(MONTH($B2305),'Farm Crops'!$B$18:$N$28,E$5,0)  - VLOOKUP(E$4,'Farm Crops'!$B$4:$G$13,6,0)/1000*0.65*$C2305)</f>
        <v>4868.6117296862431</v>
      </c>
      <c r="F2305" s="67">
        <f xml:space="preserve">   MAX(0, HLOOKUP(MONTH($B2305),'Farm Crops'!$B$18:$N$28,F$5,0)  - VLOOKUP(F$4,'Farm Crops'!$B$4:$G$13,6,0)/1000*0.65*$C2305)</f>
        <v>5220.2218986323405</v>
      </c>
      <c r="G2305" s="67">
        <f xml:space="preserve">   MAX(0, HLOOKUP(MONTH($B2305),'Farm Crops'!$B$18:$N$28,G$5,0)  - VLOOKUP(G$4,'Farm Crops'!$B$4:$G$13,6,0)/1000*0.65*$C2305)</f>
        <v>1518.1067256637168</v>
      </c>
      <c r="H2305" s="67">
        <f xml:space="preserve">   MAX(0, HLOOKUP(MONTH($B2305),'Farm Crops'!$B$18:$N$28,H$5,0)  - VLOOKUP(H$4,'Farm Crops'!$B$4:$G$13,6,0)/1000*0.65*$C2305)</f>
        <v>5209.7330490748182</v>
      </c>
      <c r="I2305" s="67">
        <f xml:space="preserve">   MAX(0, HLOOKUP(MONTH($B2305),'Farm Crops'!$B$18:$N$28,I$5,0)  - VLOOKUP(I$4,'Farm Crops'!$B$4:$G$13,6,0)/1000*0.65*$C2305)</f>
        <v>2916.0123572003217</v>
      </c>
      <c r="J2305" s="67">
        <f xml:space="preserve">   MAX(0, HLOOKUP(MONTH($B2305),'Farm Crops'!$B$18:$N$28,J$5,0)  - VLOOKUP(J$4,'Farm Crops'!$B$4:$G$13,6,0)/1000*0.65*$C2305)</f>
        <v>6694.6344328238147</v>
      </c>
      <c r="K2305" s="67">
        <f xml:space="preserve">   MAX(0, HLOOKUP(MONTH($B2305),'Farm Crops'!$B$18:$N$28,K$5,0)  - VLOOKUP(K$4,'Farm Crops'!$B$4:$G$13,6,0)/1000*0.65*$C2305)</f>
        <v>1594.8660337892193</v>
      </c>
      <c r="L2305" s="67">
        <f xml:space="preserve">   MAX(0, HLOOKUP(MONTH($B2305),'Farm Crops'!$B$18:$N$28,L$5,0)  - VLOOKUP(L$4,'Farm Crops'!$B$4:$G$13,6,0)/1000*0.65*$C2305)</f>
        <v>289.90170555108637</v>
      </c>
      <c r="M2305" s="67">
        <f xml:space="preserve">   MAX(0, HLOOKUP(MONTH($B2305),'Farm Crops'!$B$18:$N$28,M$5,0)  - VLOOKUP(M$4,'Farm Crops'!$B$4:$G$13,6,0)/1000*0.65*$C2305)</f>
        <v>2159.1605309734509</v>
      </c>
    </row>
    <row r="2306" spans="2:13" x14ac:dyDescent="0.2">
      <c r="B2306" s="4">
        <v>42783</v>
      </c>
      <c r="C2306" s="67">
        <f>'Observed Data'!$E2305</f>
        <v>0</v>
      </c>
      <c r="D2306" s="67">
        <f xml:space="preserve">   MAX(0, HLOOKUP(MONTH($B2306),'Farm Crops'!$B$18:$N$28,D$5,0)  - VLOOKUP(D$4,'Farm Crops'!$B$4:$G$13,6,0)/1000*0.65*$C2306)</f>
        <v>1817.3193885760261</v>
      </c>
      <c r="E2306" s="67">
        <f xml:space="preserve">   MAX(0, HLOOKUP(MONTH($B2306),'Farm Crops'!$B$18:$N$28,E$5,0)  - VLOOKUP(E$4,'Farm Crops'!$B$4:$G$13,6,0)/1000*0.65*$C2306)</f>
        <v>4868.6117296862431</v>
      </c>
      <c r="F2306" s="67">
        <f xml:space="preserve">   MAX(0, HLOOKUP(MONTH($B2306),'Farm Crops'!$B$18:$N$28,F$5,0)  - VLOOKUP(F$4,'Farm Crops'!$B$4:$G$13,6,0)/1000*0.65*$C2306)</f>
        <v>5220.2218986323405</v>
      </c>
      <c r="G2306" s="67">
        <f xml:space="preserve">   MAX(0, HLOOKUP(MONTH($B2306),'Farm Crops'!$B$18:$N$28,G$5,0)  - VLOOKUP(G$4,'Farm Crops'!$B$4:$G$13,6,0)/1000*0.65*$C2306)</f>
        <v>1518.1067256637168</v>
      </c>
      <c r="H2306" s="67">
        <f xml:space="preserve">   MAX(0, HLOOKUP(MONTH($B2306),'Farm Crops'!$B$18:$N$28,H$5,0)  - VLOOKUP(H$4,'Farm Crops'!$B$4:$G$13,6,0)/1000*0.65*$C2306)</f>
        <v>5209.7330490748182</v>
      </c>
      <c r="I2306" s="67">
        <f xml:space="preserve">   MAX(0, HLOOKUP(MONTH($B2306),'Farm Crops'!$B$18:$N$28,I$5,0)  - VLOOKUP(I$4,'Farm Crops'!$B$4:$G$13,6,0)/1000*0.65*$C2306)</f>
        <v>2916.0123572003217</v>
      </c>
      <c r="J2306" s="67">
        <f xml:space="preserve">   MAX(0, HLOOKUP(MONTH($B2306),'Farm Crops'!$B$18:$N$28,J$5,0)  - VLOOKUP(J$4,'Farm Crops'!$B$4:$G$13,6,0)/1000*0.65*$C2306)</f>
        <v>6694.6344328238147</v>
      </c>
      <c r="K2306" s="67">
        <f xml:space="preserve">   MAX(0, HLOOKUP(MONTH($B2306),'Farm Crops'!$B$18:$N$28,K$5,0)  - VLOOKUP(K$4,'Farm Crops'!$B$4:$G$13,6,0)/1000*0.65*$C2306)</f>
        <v>1594.8660337892193</v>
      </c>
      <c r="L2306" s="67">
        <f xml:space="preserve">   MAX(0, HLOOKUP(MONTH($B2306),'Farm Crops'!$B$18:$N$28,L$5,0)  - VLOOKUP(L$4,'Farm Crops'!$B$4:$G$13,6,0)/1000*0.65*$C2306)</f>
        <v>289.90170555108637</v>
      </c>
      <c r="M2306" s="67">
        <f xml:space="preserve">   MAX(0, HLOOKUP(MONTH($B2306),'Farm Crops'!$B$18:$N$28,M$5,0)  - VLOOKUP(M$4,'Farm Crops'!$B$4:$G$13,6,0)/1000*0.65*$C2306)</f>
        <v>2159.1605309734509</v>
      </c>
    </row>
    <row r="2307" spans="2:13" x14ac:dyDescent="0.2">
      <c r="B2307" s="4">
        <v>42784</v>
      </c>
      <c r="C2307" s="67">
        <f>'Observed Data'!$E2306</f>
        <v>0</v>
      </c>
      <c r="D2307" s="67">
        <f xml:space="preserve">   MAX(0, HLOOKUP(MONTH($B2307),'Farm Crops'!$B$18:$N$28,D$5,0)  - VLOOKUP(D$4,'Farm Crops'!$B$4:$G$13,6,0)/1000*0.65*$C2307)</f>
        <v>1817.3193885760261</v>
      </c>
      <c r="E2307" s="67">
        <f xml:space="preserve">   MAX(0, HLOOKUP(MONTH($B2307),'Farm Crops'!$B$18:$N$28,E$5,0)  - VLOOKUP(E$4,'Farm Crops'!$B$4:$G$13,6,0)/1000*0.65*$C2307)</f>
        <v>4868.6117296862431</v>
      </c>
      <c r="F2307" s="67">
        <f xml:space="preserve">   MAX(0, HLOOKUP(MONTH($B2307),'Farm Crops'!$B$18:$N$28,F$5,0)  - VLOOKUP(F$4,'Farm Crops'!$B$4:$G$13,6,0)/1000*0.65*$C2307)</f>
        <v>5220.2218986323405</v>
      </c>
      <c r="G2307" s="67">
        <f xml:space="preserve">   MAX(0, HLOOKUP(MONTH($B2307),'Farm Crops'!$B$18:$N$28,G$5,0)  - VLOOKUP(G$4,'Farm Crops'!$B$4:$G$13,6,0)/1000*0.65*$C2307)</f>
        <v>1518.1067256637168</v>
      </c>
      <c r="H2307" s="67">
        <f xml:space="preserve">   MAX(0, HLOOKUP(MONTH($B2307),'Farm Crops'!$B$18:$N$28,H$5,0)  - VLOOKUP(H$4,'Farm Crops'!$B$4:$G$13,6,0)/1000*0.65*$C2307)</f>
        <v>5209.7330490748182</v>
      </c>
      <c r="I2307" s="67">
        <f xml:space="preserve">   MAX(0, HLOOKUP(MONTH($B2307),'Farm Crops'!$B$18:$N$28,I$5,0)  - VLOOKUP(I$4,'Farm Crops'!$B$4:$G$13,6,0)/1000*0.65*$C2307)</f>
        <v>2916.0123572003217</v>
      </c>
      <c r="J2307" s="67">
        <f xml:space="preserve">   MAX(0, HLOOKUP(MONTH($B2307),'Farm Crops'!$B$18:$N$28,J$5,0)  - VLOOKUP(J$4,'Farm Crops'!$B$4:$G$13,6,0)/1000*0.65*$C2307)</f>
        <v>6694.6344328238147</v>
      </c>
      <c r="K2307" s="67">
        <f xml:space="preserve">   MAX(0, HLOOKUP(MONTH($B2307),'Farm Crops'!$B$18:$N$28,K$5,0)  - VLOOKUP(K$4,'Farm Crops'!$B$4:$G$13,6,0)/1000*0.65*$C2307)</f>
        <v>1594.8660337892193</v>
      </c>
      <c r="L2307" s="67">
        <f xml:space="preserve">   MAX(0, HLOOKUP(MONTH($B2307),'Farm Crops'!$B$18:$N$28,L$5,0)  - VLOOKUP(L$4,'Farm Crops'!$B$4:$G$13,6,0)/1000*0.65*$C2307)</f>
        <v>289.90170555108637</v>
      </c>
      <c r="M2307" s="67">
        <f xml:space="preserve">   MAX(0, HLOOKUP(MONTH($B2307),'Farm Crops'!$B$18:$N$28,M$5,0)  - VLOOKUP(M$4,'Farm Crops'!$B$4:$G$13,6,0)/1000*0.65*$C2307)</f>
        <v>2159.1605309734509</v>
      </c>
    </row>
    <row r="2308" spans="2:13" x14ac:dyDescent="0.2">
      <c r="B2308" s="4">
        <v>42785</v>
      </c>
      <c r="C2308" s="67">
        <f>'Observed Data'!$E2307</f>
        <v>0</v>
      </c>
      <c r="D2308" s="67">
        <f xml:space="preserve">   MAX(0, HLOOKUP(MONTH($B2308),'Farm Crops'!$B$18:$N$28,D$5,0)  - VLOOKUP(D$4,'Farm Crops'!$B$4:$G$13,6,0)/1000*0.65*$C2308)</f>
        <v>1817.3193885760261</v>
      </c>
      <c r="E2308" s="67">
        <f xml:space="preserve">   MAX(0, HLOOKUP(MONTH($B2308),'Farm Crops'!$B$18:$N$28,E$5,0)  - VLOOKUP(E$4,'Farm Crops'!$B$4:$G$13,6,0)/1000*0.65*$C2308)</f>
        <v>4868.6117296862431</v>
      </c>
      <c r="F2308" s="67">
        <f xml:space="preserve">   MAX(0, HLOOKUP(MONTH($B2308),'Farm Crops'!$B$18:$N$28,F$5,0)  - VLOOKUP(F$4,'Farm Crops'!$B$4:$G$13,6,0)/1000*0.65*$C2308)</f>
        <v>5220.2218986323405</v>
      </c>
      <c r="G2308" s="67">
        <f xml:space="preserve">   MAX(0, HLOOKUP(MONTH($B2308),'Farm Crops'!$B$18:$N$28,G$5,0)  - VLOOKUP(G$4,'Farm Crops'!$B$4:$G$13,6,0)/1000*0.65*$C2308)</f>
        <v>1518.1067256637168</v>
      </c>
      <c r="H2308" s="67">
        <f xml:space="preserve">   MAX(0, HLOOKUP(MONTH($B2308),'Farm Crops'!$B$18:$N$28,H$5,0)  - VLOOKUP(H$4,'Farm Crops'!$B$4:$G$13,6,0)/1000*0.65*$C2308)</f>
        <v>5209.7330490748182</v>
      </c>
      <c r="I2308" s="67">
        <f xml:space="preserve">   MAX(0, HLOOKUP(MONTH($B2308),'Farm Crops'!$B$18:$N$28,I$5,0)  - VLOOKUP(I$4,'Farm Crops'!$B$4:$G$13,6,0)/1000*0.65*$C2308)</f>
        <v>2916.0123572003217</v>
      </c>
      <c r="J2308" s="67">
        <f xml:space="preserve">   MAX(0, HLOOKUP(MONTH($B2308),'Farm Crops'!$B$18:$N$28,J$5,0)  - VLOOKUP(J$4,'Farm Crops'!$B$4:$G$13,6,0)/1000*0.65*$C2308)</f>
        <v>6694.6344328238147</v>
      </c>
      <c r="K2308" s="67">
        <f xml:space="preserve">   MAX(0, HLOOKUP(MONTH($B2308),'Farm Crops'!$B$18:$N$28,K$5,0)  - VLOOKUP(K$4,'Farm Crops'!$B$4:$G$13,6,0)/1000*0.65*$C2308)</f>
        <v>1594.8660337892193</v>
      </c>
      <c r="L2308" s="67">
        <f xml:space="preserve">   MAX(0, HLOOKUP(MONTH($B2308),'Farm Crops'!$B$18:$N$28,L$5,0)  - VLOOKUP(L$4,'Farm Crops'!$B$4:$G$13,6,0)/1000*0.65*$C2308)</f>
        <v>289.90170555108637</v>
      </c>
      <c r="M2308" s="67">
        <f xml:space="preserve">   MAX(0, HLOOKUP(MONTH($B2308),'Farm Crops'!$B$18:$N$28,M$5,0)  - VLOOKUP(M$4,'Farm Crops'!$B$4:$G$13,6,0)/1000*0.65*$C2308)</f>
        <v>2159.1605309734509</v>
      </c>
    </row>
    <row r="2309" spans="2:13" x14ac:dyDescent="0.2">
      <c r="B2309" s="4">
        <v>42786</v>
      </c>
      <c r="C2309" s="67">
        <f>'Observed Data'!$E2308</f>
        <v>0</v>
      </c>
      <c r="D2309" s="67">
        <f xml:space="preserve">   MAX(0, HLOOKUP(MONTH($B2309),'Farm Crops'!$B$18:$N$28,D$5,0)  - VLOOKUP(D$4,'Farm Crops'!$B$4:$G$13,6,0)/1000*0.65*$C2309)</f>
        <v>1817.3193885760261</v>
      </c>
      <c r="E2309" s="67">
        <f xml:space="preserve">   MAX(0, HLOOKUP(MONTH($B2309),'Farm Crops'!$B$18:$N$28,E$5,0)  - VLOOKUP(E$4,'Farm Crops'!$B$4:$G$13,6,0)/1000*0.65*$C2309)</f>
        <v>4868.6117296862431</v>
      </c>
      <c r="F2309" s="67">
        <f xml:space="preserve">   MAX(0, HLOOKUP(MONTH($B2309),'Farm Crops'!$B$18:$N$28,F$5,0)  - VLOOKUP(F$4,'Farm Crops'!$B$4:$G$13,6,0)/1000*0.65*$C2309)</f>
        <v>5220.2218986323405</v>
      </c>
      <c r="G2309" s="67">
        <f xml:space="preserve">   MAX(0, HLOOKUP(MONTH($B2309),'Farm Crops'!$B$18:$N$28,G$5,0)  - VLOOKUP(G$4,'Farm Crops'!$B$4:$G$13,6,0)/1000*0.65*$C2309)</f>
        <v>1518.1067256637168</v>
      </c>
      <c r="H2309" s="67">
        <f xml:space="preserve">   MAX(0, HLOOKUP(MONTH($B2309),'Farm Crops'!$B$18:$N$28,H$5,0)  - VLOOKUP(H$4,'Farm Crops'!$B$4:$G$13,6,0)/1000*0.65*$C2309)</f>
        <v>5209.7330490748182</v>
      </c>
      <c r="I2309" s="67">
        <f xml:space="preserve">   MAX(0, HLOOKUP(MONTH($B2309),'Farm Crops'!$B$18:$N$28,I$5,0)  - VLOOKUP(I$4,'Farm Crops'!$B$4:$G$13,6,0)/1000*0.65*$C2309)</f>
        <v>2916.0123572003217</v>
      </c>
      <c r="J2309" s="67">
        <f xml:space="preserve">   MAX(0, HLOOKUP(MONTH($B2309),'Farm Crops'!$B$18:$N$28,J$5,0)  - VLOOKUP(J$4,'Farm Crops'!$B$4:$G$13,6,0)/1000*0.65*$C2309)</f>
        <v>6694.6344328238147</v>
      </c>
      <c r="K2309" s="67">
        <f xml:space="preserve">   MAX(0, HLOOKUP(MONTH($B2309),'Farm Crops'!$B$18:$N$28,K$5,0)  - VLOOKUP(K$4,'Farm Crops'!$B$4:$G$13,6,0)/1000*0.65*$C2309)</f>
        <v>1594.8660337892193</v>
      </c>
      <c r="L2309" s="67">
        <f xml:space="preserve">   MAX(0, HLOOKUP(MONTH($B2309),'Farm Crops'!$B$18:$N$28,L$5,0)  - VLOOKUP(L$4,'Farm Crops'!$B$4:$G$13,6,0)/1000*0.65*$C2309)</f>
        <v>289.90170555108637</v>
      </c>
      <c r="M2309" s="67">
        <f xml:space="preserve">   MAX(0, HLOOKUP(MONTH($B2309),'Farm Crops'!$B$18:$N$28,M$5,0)  - VLOOKUP(M$4,'Farm Crops'!$B$4:$G$13,6,0)/1000*0.65*$C2309)</f>
        <v>2159.1605309734509</v>
      </c>
    </row>
    <row r="2310" spans="2:13" x14ac:dyDescent="0.2">
      <c r="B2310" s="4">
        <v>42787</v>
      </c>
      <c r="C2310" s="67">
        <f>'Observed Data'!$E2309</f>
        <v>0</v>
      </c>
      <c r="D2310" s="67">
        <f xml:space="preserve">   MAX(0, HLOOKUP(MONTH($B2310),'Farm Crops'!$B$18:$N$28,D$5,0)  - VLOOKUP(D$4,'Farm Crops'!$B$4:$G$13,6,0)/1000*0.65*$C2310)</f>
        <v>1817.3193885760261</v>
      </c>
      <c r="E2310" s="67">
        <f xml:space="preserve">   MAX(0, HLOOKUP(MONTH($B2310),'Farm Crops'!$B$18:$N$28,E$5,0)  - VLOOKUP(E$4,'Farm Crops'!$B$4:$G$13,6,0)/1000*0.65*$C2310)</f>
        <v>4868.6117296862431</v>
      </c>
      <c r="F2310" s="67">
        <f xml:space="preserve">   MAX(0, HLOOKUP(MONTH($B2310),'Farm Crops'!$B$18:$N$28,F$5,0)  - VLOOKUP(F$4,'Farm Crops'!$B$4:$G$13,6,0)/1000*0.65*$C2310)</f>
        <v>5220.2218986323405</v>
      </c>
      <c r="G2310" s="67">
        <f xml:space="preserve">   MAX(0, HLOOKUP(MONTH($B2310),'Farm Crops'!$B$18:$N$28,G$5,0)  - VLOOKUP(G$4,'Farm Crops'!$B$4:$G$13,6,0)/1000*0.65*$C2310)</f>
        <v>1518.1067256637168</v>
      </c>
      <c r="H2310" s="67">
        <f xml:space="preserve">   MAX(0, HLOOKUP(MONTH($B2310),'Farm Crops'!$B$18:$N$28,H$5,0)  - VLOOKUP(H$4,'Farm Crops'!$B$4:$G$13,6,0)/1000*0.65*$C2310)</f>
        <v>5209.7330490748182</v>
      </c>
      <c r="I2310" s="67">
        <f xml:space="preserve">   MAX(0, HLOOKUP(MONTH($B2310),'Farm Crops'!$B$18:$N$28,I$5,0)  - VLOOKUP(I$4,'Farm Crops'!$B$4:$G$13,6,0)/1000*0.65*$C2310)</f>
        <v>2916.0123572003217</v>
      </c>
      <c r="J2310" s="67">
        <f xml:space="preserve">   MAX(0, HLOOKUP(MONTH($B2310),'Farm Crops'!$B$18:$N$28,J$5,0)  - VLOOKUP(J$4,'Farm Crops'!$B$4:$G$13,6,0)/1000*0.65*$C2310)</f>
        <v>6694.6344328238147</v>
      </c>
      <c r="K2310" s="67">
        <f xml:space="preserve">   MAX(0, HLOOKUP(MONTH($B2310),'Farm Crops'!$B$18:$N$28,K$5,0)  - VLOOKUP(K$4,'Farm Crops'!$B$4:$G$13,6,0)/1000*0.65*$C2310)</f>
        <v>1594.8660337892193</v>
      </c>
      <c r="L2310" s="67">
        <f xml:space="preserve">   MAX(0, HLOOKUP(MONTH($B2310),'Farm Crops'!$B$18:$N$28,L$5,0)  - VLOOKUP(L$4,'Farm Crops'!$B$4:$G$13,6,0)/1000*0.65*$C2310)</f>
        <v>289.90170555108637</v>
      </c>
      <c r="M2310" s="67">
        <f xml:space="preserve">   MAX(0, HLOOKUP(MONTH($B2310),'Farm Crops'!$B$18:$N$28,M$5,0)  - VLOOKUP(M$4,'Farm Crops'!$B$4:$G$13,6,0)/1000*0.65*$C2310)</f>
        <v>2159.1605309734509</v>
      </c>
    </row>
    <row r="2311" spans="2:13" x14ac:dyDescent="0.2">
      <c r="B2311" s="4">
        <v>42788</v>
      </c>
      <c r="C2311" s="67">
        <f>'Observed Data'!$E2310</f>
        <v>0</v>
      </c>
      <c r="D2311" s="67">
        <f xml:space="preserve">   MAX(0, HLOOKUP(MONTH($B2311),'Farm Crops'!$B$18:$N$28,D$5,0)  - VLOOKUP(D$4,'Farm Crops'!$B$4:$G$13,6,0)/1000*0.65*$C2311)</f>
        <v>1817.3193885760261</v>
      </c>
      <c r="E2311" s="67">
        <f xml:space="preserve">   MAX(0, HLOOKUP(MONTH($B2311),'Farm Crops'!$B$18:$N$28,E$5,0)  - VLOOKUP(E$4,'Farm Crops'!$B$4:$G$13,6,0)/1000*0.65*$C2311)</f>
        <v>4868.6117296862431</v>
      </c>
      <c r="F2311" s="67">
        <f xml:space="preserve">   MAX(0, HLOOKUP(MONTH($B2311),'Farm Crops'!$B$18:$N$28,F$5,0)  - VLOOKUP(F$4,'Farm Crops'!$B$4:$G$13,6,0)/1000*0.65*$C2311)</f>
        <v>5220.2218986323405</v>
      </c>
      <c r="G2311" s="67">
        <f xml:space="preserve">   MAX(0, HLOOKUP(MONTH($B2311),'Farm Crops'!$B$18:$N$28,G$5,0)  - VLOOKUP(G$4,'Farm Crops'!$B$4:$G$13,6,0)/1000*0.65*$C2311)</f>
        <v>1518.1067256637168</v>
      </c>
      <c r="H2311" s="67">
        <f xml:space="preserve">   MAX(0, HLOOKUP(MONTH($B2311),'Farm Crops'!$B$18:$N$28,H$5,0)  - VLOOKUP(H$4,'Farm Crops'!$B$4:$G$13,6,0)/1000*0.65*$C2311)</f>
        <v>5209.7330490748182</v>
      </c>
      <c r="I2311" s="67">
        <f xml:space="preserve">   MAX(0, HLOOKUP(MONTH($B2311),'Farm Crops'!$B$18:$N$28,I$5,0)  - VLOOKUP(I$4,'Farm Crops'!$B$4:$G$13,6,0)/1000*0.65*$C2311)</f>
        <v>2916.0123572003217</v>
      </c>
      <c r="J2311" s="67">
        <f xml:space="preserve">   MAX(0, HLOOKUP(MONTH($B2311),'Farm Crops'!$B$18:$N$28,J$5,0)  - VLOOKUP(J$4,'Farm Crops'!$B$4:$G$13,6,0)/1000*0.65*$C2311)</f>
        <v>6694.6344328238147</v>
      </c>
      <c r="K2311" s="67">
        <f xml:space="preserve">   MAX(0, HLOOKUP(MONTH($B2311),'Farm Crops'!$B$18:$N$28,K$5,0)  - VLOOKUP(K$4,'Farm Crops'!$B$4:$G$13,6,0)/1000*0.65*$C2311)</f>
        <v>1594.8660337892193</v>
      </c>
      <c r="L2311" s="67">
        <f xml:space="preserve">   MAX(0, HLOOKUP(MONTH($B2311),'Farm Crops'!$B$18:$N$28,L$5,0)  - VLOOKUP(L$4,'Farm Crops'!$B$4:$G$13,6,0)/1000*0.65*$C2311)</f>
        <v>289.90170555108637</v>
      </c>
      <c r="M2311" s="67">
        <f xml:space="preserve">   MAX(0, HLOOKUP(MONTH($B2311),'Farm Crops'!$B$18:$N$28,M$5,0)  - VLOOKUP(M$4,'Farm Crops'!$B$4:$G$13,6,0)/1000*0.65*$C2311)</f>
        <v>2159.1605309734509</v>
      </c>
    </row>
    <row r="2312" spans="2:13" x14ac:dyDescent="0.2">
      <c r="B2312" s="4">
        <v>42789</v>
      </c>
      <c r="C2312" s="67">
        <f>'Observed Data'!$E2311</f>
        <v>0</v>
      </c>
      <c r="D2312" s="67">
        <f xml:space="preserve">   MAX(0, HLOOKUP(MONTH($B2312),'Farm Crops'!$B$18:$N$28,D$5,0)  - VLOOKUP(D$4,'Farm Crops'!$B$4:$G$13,6,0)/1000*0.65*$C2312)</f>
        <v>1817.3193885760261</v>
      </c>
      <c r="E2312" s="67">
        <f xml:space="preserve">   MAX(0, HLOOKUP(MONTH($B2312),'Farm Crops'!$B$18:$N$28,E$5,0)  - VLOOKUP(E$4,'Farm Crops'!$B$4:$G$13,6,0)/1000*0.65*$C2312)</f>
        <v>4868.6117296862431</v>
      </c>
      <c r="F2312" s="67">
        <f xml:space="preserve">   MAX(0, HLOOKUP(MONTH($B2312),'Farm Crops'!$B$18:$N$28,F$5,0)  - VLOOKUP(F$4,'Farm Crops'!$B$4:$G$13,6,0)/1000*0.65*$C2312)</f>
        <v>5220.2218986323405</v>
      </c>
      <c r="G2312" s="67">
        <f xml:space="preserve">   MAX(0, HLOOKUP(MONTH($B2312),'Farm Crops'!$B$18:$N$28,G$5,0)  - VLOOKUP(G$4,'Farm Crops'!$B$4:$G$13,6,0)/1000*0.65*$C2312)</f>
        <v>1518.1067256637168</v>
      </c>
      <c r="H2312" s="67">
        <f xml:space="preserve">   MAX(0, HLOOKUP(MONTH($B2312),'Farm Crops'!$B$18:$N$28,H$5,0)  - VLOOKUP(H$4,'Farm Crops'!$B$4:$G$13,6,0)/1000*0.65*$C2312)</f>
        <v>5209.7330490748182</v>
      </c>
      <c r="I2312" s="67">
        <f xml:space="preserve">   MAX(0, HLOOKUP(MONTH($B2312),'Farm Crops'!$B$18:$N$28,I$5,0)  - VLOOKUP(I$4,'Farm Crops'!$B$4:$G$13,6,0)/1000*0.65*$C2312)</f>
        <v>2916.0123572003217</v>
      </c>
      <c r="J2312" s="67">
        <f xml:space="preserve">   MAX(0, HLOOKUP(MONTH($B2312),'Farm Crops'!$B$18:$N$28,J$5,0)  - VLOOKUP(J$4,'Farm Crops'!$B$4:$G$13,6,0)/1000*0.65*$C2312)</f>
        <v>6694.6344328238147</v>
      </c>
      <c r="K2312" s="67">
        <f xml:space="preserve">   MAX(0, HLOOKUP(MONTH($B2312),'Farm Crops'!$B$18:$N$28,K$5,0)  - VLOOKUP(K$4,'Farm Crops'!$B$4:$G$13,6,0)/1000*0.65*$C2312)</f>
        <v>1594.8660337892193</v>
      </c>
      <c r="L2312" s="67">
        <f xml:space="preserve">   MAX(0, HLOOKUP(MONTH($B2312),'Farm Crops'!$B$18:$N$28,L$5,0)  - VLOOKUP(L$4,'Farm Crops'!$B$4:$G$13,6,0)/1000*0.65*$C2312)</f>
        <v>289.90170555108637</v>
      </c>
      <c r="M2312" s="67">
        <f xml:space="preserve">   MAX(0, HLOOKUP(MONTH($B2312),'Farm Crops'!$B$18:$N$28,M$5,0)  - VLOOKUP(M$4,'Farm Crops'!$B$4:$G$13,6,0)/1000*0.65*$C2312)</f>
        <v>2159.1605309734509</v>
      </c>
    </row>
    <row r="2313" spans="2:13" x14ac:dyDescent="0.2">
      <c r="B2313" s="4">
        <v>42790</v>
      </c>
      <c r="C2313" s="67">
        <f>'Observed Data'!$E2312</f>
        <v>0</v>
      </c>
      <c r="D2313" s="67">
        <f xml:space="preserve">   MAX(0, HLOOKUP(MONTH($B2313),'Farm Crops'!$B$18:$N$28,D$5,0)  - VLOOKUP(D$4,'Farm Crops'!$B$4:$G$13,6,0)/1000*0.65*$C2313)</f>
        <v>1817.3193885760261</v>
      </c>
      <c r="E2313" s="67">
        <f xml:space="preserve">   MAX(0, HLOOKUP(MONTH($B2313),'Farm Crops'!$B$18:$N$28,E$5,0)  - VLOOKUP(E$4,'Farm Crops'!$B$4:$G$13,6,0)/1000*0.65*$C2313)</f>
        <v>4868.6117296862431</v>
      </c>
      <c r="F2313" s="67">
        <f xml:space="preserve">   MAX(0, HLOOKUP(MONTH($B2313),'Farm Crops'!$B$18:$N$28,F$5,0)  - VLOOKUP(F$4,'Farm Crops'!$B$4:$G$13,6,0)/1000*0.65*$C2313)</f>
        <v>5220.2218986323405</v>
      </c>
      <c r="G2313" s="67">
        <f xml:space="preserve">   MAX(0, HLOOKUP(MONTH($B2313),'Farm Crops'!$B$18:$N$28,G$5,0)  - VLOOKUP(G$4,'Farm Crops'!$B$4:$G$13,6,0)/1000*0.65*$C2313)</f>
        <v>1518.1067256637168</v>
      </c>
      <c r="H2313" s="67">
        <f xml:space="preserve">   MAX(0, HLOOKUP(MONTH($B2313),'Farm Crops'!$B$18:$N$28,H$5,0)  - VLOOKUP(H$4,'Farm Crops'!$B$4:$G$13,6,0)/1000*0.65*$C2313)</f>
        <v>5209.7330490748182</v>
      </c>
      <c r="I2313" s="67">
        <f xml:space="preserve">   MAX(0, HLOOKUP(MONTH($B2313),'Farm Crops'!$B$18:$N$28,I$5,0)  - VLOOKUP(I$4,'Farm Crops'!$B$4:$G$13,6,0)/1000*0.65*$C2313)</f>
        <v>2916.0123572003217</v>
      </c>
      <c r="J2313" s="67">
        <f xml:space="preserve">   MAX(0, HLOOKUP(MONTH($B2313),'Farm Crops'!$B$18:$N$28,J$5,0)  - VLOOKUP(J$4,'Farm Crops'!$B$4:$G$13,6,0)/1000*0.65*$C2313)</f>
        <v>6694.6344328238147</v>
      </c>
      <c r="K2313" s="67">
        <f xml:space="preserve">   MAX(0, HLOOKUP(MONTH($B2313),'Farm Crops'!$B$18:$N$28,K$5,0)  - VLOOKUP(K$4,'Farm Crops'!$B$4:$G$13,6,0)/1000*0.65*$C2313)</f>
        <v>1594.8660337892193</v>
      </c>
      <c r="L2313" s="67">
        <f xml:space="preserve">   MAX(0, HLOOKUP(MONTH($B2313),'Farm Crops'!$B$18:$N$28,L$5,0)  - VLOOKUP(L$4,'Farm Crops'!$B$4:$G$13,6,0)/1000*0.65*$C2313)</f>
        <v>289.90170555108637</v>
      </c>
      <c r="M2313" s="67">
        <f xml:space="preserve">   MAX(0, HLOOKUP(MONTH($B2313),'Farm Crops'!$B$18:$N$28,M$5,0)  - VLOOKUP(M$4,'Farm Crops'!$B$4:$G$13,6,0)/1000*0.65*$C2313)</f>
        <v>2159.1605309734509</v>
      </c>
    </row>
    <row r="2314" spans="2:13" x14ac:dyDescent="0.2">
      <c r="B2314" s="4">
        <v>42791</v>
      </c>
      <c r="C2314" s="67">
        <f>'Observed Data'!$E2313</f>
        <v>0</v>
      </c>
      <c r="D2314" s="67">
        <f xml:space="preserve">   MAX(0, HLOOKUP(MONTH($B2314),'Farm Crops'!$B$18:$N$28,D$5,0)  - VLOOKUP(D$4,'Farm Crops'!$B$4:$G$13,6,0)/1000*0.65*$C2314)</f>
        <v>1817.3193885760261</v>
      </c>
      <c r="E2314" s="67">
        <f xml:space="preserve">   MAX(0, HLOOKUP(MONTH($B2314),'Farm Crops'!$B$18:$N$28,E$5,0)  - VLOOKUP(E$4,'Farm Crops'!$B$4:$G$13,6,0)/1000*0.65*$C2314)</f>
        <v>4868.6117296862431</v>
      </c>
      <c r="F2314" s="67">
        <f xml:space="preserve">   MAX(0, HLOOKUP(MONTH($B2314),'Farm Crops'!$B$18:$N$28,F$5,0)  - VLOOKUP(F$4,'Farm Crops'!$B$4:$G$13,6,0)/1000*0.65*$C2314)</f>
        <v>5220.2218986323405</v>
      </c>
      <c r="G2314" s="67">
        <f xml:space="preserve">   MAX(0, HLOOKUP(MONTH($B2314),'Farm Crops'!$B$18:$N$28,G$5,0)  - VLOOKUP(G$4,'Farm Crops'!$B$4:$G$13,6,0)/1000*0.65*$C2314)</f>
        <v>1518.1067256637168</v>
      </c>
      <c r="H2314" s="67">
        <f xml:space="preserve">   MAX(0, HLOOKUP(MONTH($B2314),'Farm Crops'!$B$18:$N$28,H$5,0)  - VLOOKUP(H$4,'Farm Crops'!$B$4:$G$13,6,0)/1000*0.65*$C2314)</f>
        <v>5209.7330490748182</v>
      </c>
      <c r="I2314" s="67">
        <f xml:space="preserve">   MAX(0, HLOOKUP(MONTH($B2314),'Farm Crops'!$B$18:$N$28,I$5,0)  - VLOOKUP(I$4,'Farm Crops'!$B$4:$G$13,6,0)/1000*0.65*$C2314)</f>
        <v>2916.0123572003217</v>
      </c>
      <c r="J2314" s="67">
        <f xml:space="preserve">   MAX(0, HLOOKUP(MONTH($B2314),'Farm Crops'!$B$18:$N$28,J$5,0)  - VLOOKUP(J$4,'Farm Crops'!$B$4:$G$13,6,0)/1000*0.65*$C2314)</f>
        <v>6694.6344328238147</v>
      </c>
      <c r="K2314" s="67">
        <f xml:space="preserve">   MAX(0, HLOOKUP(MONTH($B2314),'Farm Crops'!$B$18:$N$28,K$5,0)  - VLOOKUP(K$4,'Farm Crops'!$B$4:$G$13,6,0)/1000*0.65*$C2314)</f>
        <v>1594.8660337892193</v>
      </c>
      <c r="L2314" s="67">
        <f xml:space="preserve">   MAX(0, HLOOKUP(MONTH($B2314),'Farm Crops'!$B$18:$N$28,L$5,0)  - VLOOKUP(L$4,'Farm Crops'!$B$4:$G$13,6,0)/1000*0.65*$C2314)</f>
        <v>289.90170555108637</v>
      </c>
      <c r="M2314" s="67">
        <f xml:space="preserve">   MAX(0, HLOOKUP(MONTH($B2314),'Farm Crops'!$B$18:$N$28,M$5,0)  - VLOOKUP(M$4,'Farm Crops'!$B$4:$G$13,6,0)/1000*0.65*$C2314)</f>
        <v>2159.1605309734509</v>
      </c>
    </row>
    <row r="2315" spans="2:13" x14ac:dyDescent="0.2">
      <c r="B2315" s="4">
        <v>42792</v>
      </c>
      <c r="C2315" s="67">
        <f>'Observed Data'!$E2314</f>
        <v>0</v>
      </c>
      <c r="D2315" s="67">
        <f xml:space="preserve">   MAX(0, HLOOKUP(MONTH($B2315),'Farm Crops'!$B$18:$N$28,D$5,0)  - VLOOKUP(D$4,'Farm Crops'!$B$4:$G$13,6,0)/1000*0.65*$C2315)</f>
        <v>1817.3193885760261</v>
      </c>
      <c r="E2315" s="67">
        <f xml:space="preserve">   MAX(0, HLOOKUP(MONTH($B2315),'Farm Crops'!$B$18:$N$28,E$5,0)  - VLOOKUP(E$4,'Farm Crops'!$B$4:$G$13,6,0)/1000*0.65*$C2315)</f>
        <v>4868.6117296862431</v>
      </c>
      <c r="F2315" s="67">
        <f xml:space="preserve">   MAX(0, HLOOKUP(MONTH($B2315),'Farm Crops'!$B$18:$N$28,F$5,0)  - VLOOKUP(F$4,'Farm Crops'!$B$4:$G$13,6,0)/1000*0.65*$C2315)</f>
        <v>5220.2218986323405</v>
      </c>
      <c r="G2315" s="67">
        <f xml:space="preserve">   MAX(0, HLOOKUP(MONTH($B2315),'Farm Crops'!$B$18:$N$28,G$5,0)  - VLOOKUP(G$4,'Farm Crops'!$B$4:$G$13,6,0)/1000*0.65*$C2315)</f>
        <v>1518.1067256637168</v>
      </c>
      <c r="H2315" s="67">
        <f xml:space="preserve">   MAX(0, HLOOKUP(MONTH($B2315),'Farm Crops'!$B$18:$N$28,H$5,0)  - VLOOKUP(H$4,'Farm Crops'!$B$4:$G$13,6,0)/1000*0.65*$C2315)</f>
        <v>5209.7330490748182</v>
      </c>
      <c r="I2315" s="67">
        <f xml:space="preserve">   MAX(0, HLOOKUP(MONTH($B2315),'Farm Crops'!$B$18:$N$28,I$5,0)  - VLOOKUP(I$4,'Farm Crops'!$B$4:$G$13,6,0)/1000*0.65*$C2315)</f>
        <v>2916.0123572003217</v>
      </c>
      <c r="J2315" s="67">
        <f xml:space="preserve">   MAX(0, HLOOKUP(MONTH($B2315),'Farm Crops'!$B$18:$N$28,J$5,0)  - VLOOKUP(J$4,'Farm Crops'!$B$4:$G$13,6,0)/1000*0.65*$C2315)</f>
        <v>6694.6344328238147</v>
      </c>
      <c r="K2315" s="67">
        <f xml:space="preserve">   MAX(0, HLOOKUP(MONTH($B2315),'Farm Crops'!$B$18:$N$28,K$5,0)  - VLOOKUP(K$4,'Farm Crops'!$B$4:$G$13,6,0)/1000*0.65*$C2315)</f>
        <v>1594.8660337892193</v>
      </c>
      <c r="L2315" s="67">
        <f xml:space="preserve">   MAX(0, HLOOKUP(MONTH($B2315),'Farm Crops'!$B$18:$N$28,L$5,0)  - VLOOKUP(L$4,'Farm Crops'!$B$4:$G$13,6,0)/1000*0.65*$C2315)</f>
        <v>289.90170555108637</v>
      </c>
      <c r="M2315" s="67">
        <f xml:space="preserve">   MAX(0, HLOOKUP(MONTH($B2315),'Farm Crops'!$B$18:$N$28,M$5,0)  - VLOOKUP(M$4,'Farm Crops'!$B$4:$G$13,6,0)/1000*0.65*$C2315)</f>
        <v>2159.1605309734509</v>
      </c>
    </row>
    <row r="2316" spans="2:13" x14ac:dyDescent="0.2">
      <c r="B2316" s="4">
        <v>42793</v>
      </c>
      <c r="C2316" s="67">
        <f>'Observed Data'!$E2315</f>
        <v>0</v>
      </c>
      <c r="D2316" s="67">
        <f xml:space="preserve">   MAX(0, HLOOKUP(MONTH($B2316),'Farm Crops'!$B$18:$N$28,D$5,0)  - VLOOKUP(D$4,'Farm Crops'!$B$4:$G$13,6,0)/1000*0.65*$C2316)</f>
        <v>1817.3193885760261</v>
      </c>
      <c r="E2316" s="67">
        <f xml:space="preserve">   MAX(0, HLOOKUP(MONTH($B2316),'Farm Crops'!$B$18:$N$28,E$5,0)  - VLOOKUP(E$4,'Farm Crops'!$B$4:$G$13,6,0)/1000*0.65*$C2316)</f>
        <v>4868.6117296862431</v>
      </c>
      <c r="F2316" s="67">
        <f xml:space="preserve">   MAX(0, HLOOKUP(MONTH($B2316),'Farm Crops'!$B$18:$N$28,F$5,0)  - VLOOKUP(F$4,'Farm Crops'!$B$4:$G$13,6,0)/1000*0.65*$C2316)</f>
        <v>5220.2218986323405</v>
      </c>
      <c r="G2316" s="67">
        <f xml:space="preserve">   MAX(0, HLOOKUP(MONTH($B2316),'Farm Crops'!$B$18:$N$28,G$5,0)  - VLOOKUP(G$4,'Farm Crops'!$B$4:$G$13,6,0)/1000*0.65*$C2316)</f>
        <v>1518.1067256637168</v>
      </c>
      <c r="H2316" s="67">
        <f xml:space="preserve">   MAX(0, HLOOKUP(MONTH($B2316),'Farm Crops'!$B$18:$N$28,H$5,0)  - VLOOKUP(H$4,'Farm Crops'!$B$4:$G$13,6,0)/1000*0.65*$C2316)</f>
        <v>5209.7330490748182</v>
      </c>
      <c r="I2316" s="67">
        <f xml:space="preserve">   MAX(0, HLOOKUP(MONTH($B2316),'Farm Crops'!$B$18:$N$28,I$5,0)  - VLOOKUP(I$4,'Farm Crops'!$B$4:$G$13,6,0)/1000*0.65*$C2316)</f>
        <v>2916.0123572003217</v>
      </c>
      <c r="J2316" s="67">
        <f xml:space="preserve">   MAX(0, HLOOKUP(MONTH($B2316),'Farm Crops'!$B$18:$N$28,J$5,0)  - VLOOKUP(J$4,'Farm Crops'!$B$4:$G$13,6,0)/1000*0.65*$C2316)</f>
        <v>6694.6344328238147</v>
      </c>
      <c r="K2316" s="67">
        <f xml:space="preserve">   MAX(0, HLOOKUP(MONTH($B2316),'Farm Crops'!$B$18:$N$28,K$5,0)  - VLOOKUP(K$4,'Farm Crops'!$B$4:$G$13,6,0)/1000*0.65*$C2316)</f>
        <v>1594.8660337892193</v>
      </c>
      <c r="L2316" s="67">
        <f xml:space="preserve">   MAX(0, HLOOKUP(MONTH($B2316),'Farm Crops'!$B$18:$N$28,L$5,0)  - VLOOKUP(L$4,'Farm Crops'!$B$4:$G$13,6,0)/1000*0.65*$C2316)</f>
        <v>289.90170555108637</v>
      </c>
      <c r="M2316" s="67">
        <f xml:space="preserve">   MAX(0, HLOOKUP(MONTH($B2316),'Farm Crops'!$B$18:$N$28,M$5,0)  - VLOOKUP(M$4,'Farm Crops'!$B$4:$G$13,6,0)/1000*0.65*$C2316)</f>
        <v>2159.1605309734509</v>
      </c>
    </row>
    <row r="2317" spans="2:13" x14ac:dyDescent="0.2">
      <c r="B2317" s="4">
        <v>42794</v>
      </c>
      <c r="C2317" s="67">
        <f>'Observed Data'!$E2316</f>
        <v>0</v>
      </c>
      <c r="D2317" s="67">
        <f xml:space="preserve">   MAX(0, HLOOKUP(MONTH($B2317),'Farm Crops'!$B$18:$N$28,D$5,0)  - VLOOKUP(D$4,'Farm Crops'!$B$4:$G$13,6,0)/1000*0.65*$C2317)</f>
        <v>1817.3193885760261</v>
      </c>
      <c r="E2317" s="67">
        <f xml:space="preserve">   MAX(0, HLOOKUP(MONTH($B2317),'Farm Crops'!$B$18:$N$28,E$5,0)  - VLOOKUP(E$4,'Farm Crops'!$B$4:$G$13,6,0)/1000*0.65*$C2317)</f>
        <v>4868.6117296862431</v>
      </c>
      <c r="F2317" s="67">
        <f xml:space="preserve">   MAX(0, HLOOKUP(MONTH($B2317),'Farm Crops'!$B$18:$N$28,F$5,0)  - VLOOKUP(F$4,'Farm Crops'!$B$4:$G$13,6,0)/1000*0.65*$C2317)</f>
        <v>5220.2218986323405</v>
      </c>
      <c r="G2317" s="67">
        <f xml:space="preserve">   MAX(0, HLOOKUP(MONTH($B2317),'Farm Crops'!$B$18:$N$28,G$5,0)  - VLOOKUP(G$4,'Farm Crops'!$B$4:$G$13,6,0)/1000*0.65*$C2317)</f>
        <v>1518.1067256637168</v>
      </c>
      <c r="H2317" s="67">
        <f xml:space="preserve">   MAX(0, HLOOKUP(MONTH($B2317),'Farm Crops'!$B$18:$N$28,H$5,0)  - VLOOKUP(H$4,'Farm Crops'!$B$4:$G$13,6,0)/1000*0.65*$C2317)</f>
        <v>5209.7330490748182</v>
      </c>
      <c r="I2317" s="67">
        <f xml:space="preserve">   MAX(0, HLOOKUP(MONTH($B2317),'Farm Crops'!$B$18:$N$28,I$5,0)  - VLOOKUP(I$4,'Farm Crops'!$B$4:$G$13,6,0)/1000*0.65*$C2317)</f>
        <v>2916.0123572003217</v>
      </c>
      <c r="J2317" s="67">
        <f xml:space="preserve">   MAX(0, HLOOKUP(MONTH($B2317),'Farm Crops'!$B$18:$N$28,J$5,0)  - VLOOKUP(J$4,'Farm Crops'!$B$4:$G$13,6,0)/1000*0.65*$C2317)</f>
        <v>6694.6344328238147</v>
      </c>
      <c r="K2317" s="67">
        <f xml:space="preserve">   MAX(0, HLOOKUP(MONTH($B2317),'Farm Crops'!$B$18:$N$28,K$5,0)  - VLOOKUP(K$4,'Farm Crops'!$B$4:$G$13,6,0)/1000*0.65*$C2317)</f>
        <v>1594.8660337892193</v>
      </c>
      <c r="L2317" s="67">
        <f xml:space="preserve">   MAX(0, HLOOKUP(MONTH($B2317),'Farm Crops'!$B$18:$N$28,L$5,0)  - VLOOKUP(L$4,'Farm Crops'!$B$4:$G$13,6,0)/1000*0.65*$C2317)</f>
        <v>289.90170555108637</v>
      </c>
      <c r="M2317" s="67">
        <f xml:space="preserve">   MAX(0, HLOOKUP(MONTH($B2317),'Farm Crops'!$B$18:$N$28,M$5,0)  - VLOOKUP(M$4,'Farm Crops'!$B$4:$G$13,6,0)/1000*0.65*$C2317)</f>
        <v>2159.1605309734509</v>
      </c>
    </row>
    <row r="2318" spans="2:13" x14ac:dyDescent="0.2">
      <c r="B2318" s="4">
        <v>42795</v>
      </c>
      <c r="C2318" s="67">
        <f>'Observed Data'!$E2317</f>
        <v>0</v>
      </c>
      <c r="D2318" s="67">
        <f xml:space="preserve">   MAX(0, HLOOKUP(MONTH($B2318),'Farm Crops'!$B$18:$N$28,D$5,0)  - VLOOKUP(D$4,'Farm Crops'!$B$4:$G$13,6,0)/1000*0.65*$C2318)</f>
        <v>1531.0662756598242</v>
      </c>
      <c r="E2318" s="67">
        <f xml:space="preserve">   MAX(0, HLOOKUP(MONTH($B2318),'Farm Crops'!$B$18:$N$28,E$5,0)  - VLOOKUP(E$4,'Farm Crops'!$B$4:$G$13,6,0)/1000*0.65*$C2318)</f>
        <v>3466.1324261974582</v>
      </c>
      <c r="F2318" s="67">
        <f xml:space="preserve">   MAX(0, HLOOKUP(MONTH($B2318),'Farm Crops'!$B$18:$N$28,F$5,0)  - VLOOKUP(F$4,'Farm Crops'!$B$4:$G$13,6,0)/1000*0.65*$C2318)</f>
        <v>3804.660315738025</v>
      </c>
      <c r="G2318" s="67">
        <f xml:space="preserve">   MAX(0, HLOOKUP(MONTH($B2318),'Farm Crops'!$B$18:$N$28,G$5,0)  - VLOOKUP(G$4,'Farm Crops'!$B$4:$G$13,6,0)/1000*0.65*$C2318)</f>
        <v>1077.0389677419355</v>
      </c>
      <c r="H2318" s="67">
        <f xml:space="preserve">   MAX(0, HLOOKUP(MONTH($B2318),'Farm Crops'!$B$18:$N$28,H$5,0)  - VLOOKUP(H$4,'Farm Crops'!$B$4:$G$13,6,0)/1000*0.65*$C2318)</f>
        <v>3696.1074017595306</v>
      </c>
      <c r="I2318" s="67">
        <f xml:space="preserve">   MAX(0, HLOOKUP(MONTH($B2318),'Farm Crops'!$B$18:$N$28,I$5,0)  - VLOOKUP(I$4,'Farm Crops'!$B$4:$G$13,6,0)/1000*0.65*$C2318)</f>
        <v>2069.7117732160314</v>
      </c>
      <c r="J2318" s="67">
        <f xml:space="preserve">   MAX(0, HLOOKUP(MONTH($B2318),'Farm Crops'!$B$18:$N$28,J$5,0)  - VLOOKUP(J$4,'Farm Crops'!$B$4:$G$13,6,0)/1000*0.65*$C2318)</f>
        <v>5069.4517986314759</v>
      </c>
      <c r="K2318" s="67">
        <f xml:space="preserve">   MAX(0, HLOOKUP(MONTH($B2318),'Farm Crops'!$B$18:$N$28,K$5,0)  - VLOOKUP(K$4,'Farm Crops'!$B$4:$G$13,6,0)/1000*0.65*$C2318)</f>
        <v>1198.7524359726294</v>
      </c>
      <c r="L2318" s="67">
        <f xml:space="preserve">   MAX(0, HLOOKUP(MONTH($B2318),'Farm Crops'!$B$18:$N$28,L$5,0)  - VLOOKUP(L$4,'Farm Crops'!$B$4:$G$13,6,0)/1000*0.65*$C2318)</f>
        <v>216.6175249266864</v>
      </c>
      <c r="M2318" s="67">
        <f xml:space="preserve">   MAX(0, HLOOKUP(MONTH($B2318),'Farm Crops'!$B$18:$N$28,M$5,0)  - VLOOKUP(M$4,'Farm Crops'!$B$4:$G$13,6,0)/1000*0.65*$C2318)</f>
        <v>1586.1027526881719</v>
      </c>
    </row>
    <row r="2319" spans="2:13" x14ac:dyDescent="0.2">
      <c r="B2319" s="4">
        <v>42796</v>
      </c>
      <c r="C2319" s="67">
        <f>'Observed Data'!$E2318</f>
        <v>0</v>
      </c>
      <c r="D2319" s="67">
        <f xml:space="preserve">   MAX(0, HLOOKUP(MONTH($B2319),'Farm Crops'!$B$18:$N$28,D$5,0)  - VLOOKUP(D$4,'Farm Crops'!$B$4:$G$13,6,0)/1000*0.65*$C2319)</f>
        <v>1531.0662756598242</v>
      </c>
      <c r="E2319" s="67">
        <f xml:space="preserve">   MAX(0, HLOOKUP(MONTH($B2319),'Farm Crops'!$B$18:$N$28,E$5,0)  - VLOOKUP(E$4,'Farm Crops'!$B$4:$G$13,6,0)/1000*0.65*$C2319)</f>
        <v>3466.1324261974582</v>
      </c>
      <c r="F2319" s="67">
        <f xml:space="preserve">   MAX(0, HLOOKUP(MONTH($B2319),'Farm Crops'!$B$18:$N$28,F$5,0)  - VLOOKUP(F$4,'Farm Crops'!$B$4:$G$13,6,0)/1000*0.65*$C2319)</f>
        <v>3804.660315738025</v>
      </c>
      <c r="G2319" s="67">
        <f xml:space="preserve">   MAX(0, HLOOKUP(MONTH($B2319),'Farm Crops'!$B$18:$N$28,G$5,0)  - VLOOKUP(G$4,'Farm Crops'!$B$4:$G$13,6,0)/1000*0.65*$C2319)</f>
        <v>1077.0389677419355</v>
      </c>
      <c r="H2319" s="67">
        <f xml:space="preserve">   MAX(0, HLOOKUP(MONTH($B2319),'Farm Crops'!$B$18:$N$28,H$5,0)  - VLOOKUP(H$4,'Farm Crops'!$B$4:$G$13,6,0)/1000*0.65*$C2319)</f>
        <v>3696.1074017595306</v>
      </c>
      <c r="I2319" s="67">
        <f xml:space="preserve">   MAX(0, HLOOKUP(MONTH($B2319),'Farm Crops'!$B$18:$N$28,I$5,0)  - VLOOKUP(I$4,'Farm Crops'!$B$4:$G$13,6,0)/1000*0.65*$C2319)</f>
        <v>2069.7117732160314</v>
      </c>
      <c r="J2319" s="67">
        <f xml:space="preserve">   MAX(0, HLOOKUP(MONTH($B2319),'Farm Crops'!$B$18:$N$28,J$5,0)  - VLOOKUP(J$4,'Farm Crops'!$B$4:$G$13,6,0)/1000*0.65*$C2319)</f>
        <v>5069.4517986314759</v>
      </c>
      <c r="K2319" s="67">
        <f xml:space="preserve">   MAX(0, HLOOKUP(MONTH($B2319),'Farm Crops'!$B$18:$N$28,K$5,0)  - VLOOKUP(K$4,'Farm Crops'!$B$4:$G$13,6,0)/1000*0.65*$C2319)</f>
        <v>1198.7524359726294</v>
      </c>
      <c r="L2319" s="67">
        <f xml:space="preserve">   MAX(0, HLOOKUP(MONTH($B2319),'Farm Crops'!$B$18:$N$28,L$5,0)  - VLOOKUP(L$4,'Farm Crops'!$B$4:$G$13,6,0)/1000*0.65*$C2319)</f>
        <v>216.6175249266864</v>
      </c>
      <c r="M2319" s="67">
        <f xml:space="preserve">   MAX(0, HLOOKUP(MONTH($B2319),'Farm Crops'!$B$18:$N$28,M$5,0)  - VLOOKUP(M$4,'Farm Crops'!$B$4:$G$13,6,0)/1000*0.65*$C2319)</f>
        <v>1586.1027526881719</v>
      </c>
    </row>
    <row r="2320" spans="2:13" x14ac:dyDescent="0.2">
      <c r="B2320" s="4">
        <v>42797</v>
      </c>
      <c r="C2320" s="67">
        <f>'Observed Data'!$E2319</f>
        <v>0</v>
      </c>
      <c r="D2320" s="67">
        <f xml:space="preserve">   MAX(0, HLOOKUP(MONTH($B2320),'Farm Crops'!$B$18:$N$28,D$5,0)  - VLOOKUP(D$4,'Farm Crops'!$B$4:$G$13,6,0)/1000*0.65*$C2320)</f>
        <v>1531.0662756598242</v>
      </c>
      <c r="E2320" s="67">
        <f xml:space="preserve">   MAX(0, HLOOKUP(MONTH($B2320),'Farm Crops'!$B$18:$N$28,E$5,0)  - VLOOKUP(E$4,'Farm Crops'!$B$4:$G$13,6,0)/1000*0.65*$C2320)</f>
        <v>3466.1324261974582</v>
      </c>
      <c r="F2320" s="67">
        <f xml:space="preserve">   MAX(0, HLOOKUP(MONTH($B2320),'Farm Crops'!$B$18:$N$28,F$5,0)  - VLOOKUP(F$4,'Farm Crops'!$B$4:$G$13,6,0)/1000*0.65*$C2320)</f>
        <v>3804.660315738025</v>
      </c>
      <c r="G2320" s="67">
        <f xml:space="preserve">   MAX(0, HLOOKUP(MONTH($B2320),'Farm Crops'!$B$18:$N$28,G$5,0)  - VLOOKUP(G$4,'Farm Crops'!$B$4:$G$13,6,0)/1000*0.65*$C2320)</f>
        <v>1077.0389677419355</v>
      </c>
      <c r="H2320" s="67">
        <f xml:space="preserve">   MAX(0, HLOOKUP(MONTH($B2320),'Farm Crops'!$B$18:$N$28,H$5,0)  - VLOOKUP(H$4,'Farm Crops'!$B$4:$G$13,6,0)/1000*0.65*$C2320)</f>
        <v>3696.1074017595306</v>
      </c>
      <c r="I2320" s="67">
        <f xml:space="preserve">   MAX(0, HLOOKUP(MONTH($B2320),'Farm Crops'!$B$18:$N$28,I$5,0)  - VLOOKUP(I$4,'Farm Crops'!$B$4:$G$13,6,0)/1000*0.65*$C2320)</f>
        <v>2069.7117732160314</v>
      </c>
      <c r="J2320" s="67">
        <f xml:space="preserve">   MAX(0, HLOOKUP(MONTH($B2320),'Farm Crops'!$B$18:$N$28,J$5,0)  - VLOOKUP(J$4,'Farm Crops'!$B$4:$G$13,6,0)/1000*0.65*$C2320)</f>
        <v>5069.4517986314759</v>
      </c>
      <c r="K2320" s="67">
        <f xml:space="preserve">   MAX(0, HLOOKUP(MONTH($B2320),'Farm Crops'!$B$18:$N$28,K$5,0)  - VLOOKUP(K$4,'Farm Crops'!$B$4:$G$13,6,0)/1000*0.65*$C2320)</f>
        <v>1198.7524359726294</v>
      </c>
      <c r="L2320" s="67">
        <f xml:space="preserve">   MAX(0, HLOOKUP(MONTH($B2320),'Farm Crops'!$B$18:$N$28,L$5,0)  - VLOOKUP(L$4,'Farm Crops'!$B$4:$G$13,6,0)/1000*0.65*$C2320)</f>
        <v>216.6175249266864</v>
      </c>
      <c r="M2320" s="67">
        <f xml:space="preserve">   MAX(0, HLOOKUP(MONTH($B2320),'Farm Crops'!$B$18:$N$28,M$5,0)  - VLOOKUP(M$4,'Farm Crops'!$B$4:$G$13,6,0)/1000*0.65*$C2320)</f>
        <v>1586.1027526881719</v>
      </c>
    </row>
    <row r="2321" spans="2:13" x14ac:dyDescent="0.2">
      <c r="B2321" s="4">
        <v>42798</v>
      </c>
      <c r="C2321" s="67">
        <f>'Observed Data'!$E2320</f>
        <v>0</v>
      </c>
      <c r="D2321" s="67">
        <f xml:space="preserve">   MAX(0, HLOOKUP(MONTH($B2321),'Farm Crops'!$B$18:$N$28,D$5,0)  - VLOOKUP(D$4,'Farm Crops'!$B$4:$G$13,6,0)/1000*0.65*$C2321)</f>
        <v>1531.0662756598242</v>
      </c>
      <c r="E2321" s="67">
        <f xml:space="preserve">   MAX(0, HLOOKUP(MONTH($B2321),'Farm Crops'!$B$18:$N$28,E$5,0)  - VLOOKUP(E$4,'Farm Crops'!$B$4:$G$13,6,0)/1000*0.65*$C2321)</f>
        <v>3466.1324261974582</v>
      </c>
      <c r="F2321" s="67">
        <f xml:space="preserve">   MAX(0, HLOOKUP(MONTH($B2321),'Farm Crops'!$B$18:$N$28,F$5,0)  - VLOOKUP(F$4,'Farm Crops'!$B$4:$G$13,6,0)/1000*0.65*$C2321)</f>
        <v>3804.660315738025</v>
      </c>
      <c r="G2321" s="67">
        <f xml:space="preserve">   MAX(0, HLOOKUP(MONTH($B2321),'Farm Crops'!$B$18:$N$28,G$5,0)  - VLOOKUP(G$4,'Farm Crops'!$B$4:$G$13,6,0)/1000*0.65*$C2321)</f>
        <v>1077.0389677419355</v>
      </c>
      <c r="H2321" s="67">
        <f xml:space="preserve">   MAX(0, HLOOKUP(MONTH($B2321),'Farm Crops'!$B$18:$N$28,H$5,0)  - VLOOKUP(H$4,'Farm Crops'!$B$4:$G$13,6,0)/1000*0.65*$C2321)</f>
        <v>3696.1074017595306</v>
      </c>
      <c r="I2321" s="67">
        <f xml:space="preserve">   MAX(0, HLOOKUP(MONTH($B2321),'Farm Crops'!$B$18:$N$28,I$5,0)  - VLOOKUP(I$4,'Farm Crops'!$B$4:$G$13,6,0)/1000*0.65*$C2321)</f>
        <v>2069.7117732160314</v>
      </c>
      <c r="J2321" s="67">
        <f xml:space="preserve">   MAX(0, HLOOKUP(MONTH($B2321),'Farm Crops'!$B$18:$N$28,J$5,0)  - VLOOKUP(J$4,'Farm Crops'!$B$4:$G$13,6,0)/1000*0.65*$C2321)</f>
        <v>5069.4517986314759</v>
      </c>
      <c r="K2321" s="67">
        <f xml:space="preserve">   MAX(0, HLOOKUP(MONTH($B2321),'Farm Crops'!$B$18:$N$28,K$5,0)  - VLOOKUP(K$4,'Farm Crops'!$B$4:$G$13,6,0)/1000*0.65*$C2321)</f>
        <v>1198.7524359726294</v>
      </c>
      <c r="L2321" s="67">
        <f xml:space="preserve">   MAX(0, HLOOKUP(MONTH($B2321),'Farm Crops'!$B$18:$N$28,L$5,0)  - VLOOKUP(L$4,'Farm Crops'!$B$4:$G$13,6,0)/1000*0.65*$C2321)</f>
        <v>216.6175249266864</v>
      </c>
      <c r="M2321" s="67">
        <f xml:space="preserve">   MAX(0, HLOOKUP(MONTH($B2321),'Farm Crops'!$B$18:$N$28,M$5,0)  - VLOOKUP(M$4,'Farm Crops'!$B$4:$G$13,6,0)/1000*0.65*$C2321)</f>
        <v>1586.1027526881719</v>
      </c>
    </row>
    <row r="2322" spans="2:13" x14ac:dyDescent="0.2">
      <c r="B2322" s="4">
        <v>42799</v>
      </c>
      <c r="C2322" s="67">
        <f>'Observed Data'!$E2321</f>
        <v>0</v>
      </c>
      <c r="D2322" s="67">
        <f xml:space="preserve">   MAX(0, HLOOKUP(MONTH($B2322),'Farm Crops'!$B$18:$N$28,D$5,0)  - VLOOKUP(D$4,'Farm Crops'!$B$4:$G$13,6,0)/1000*0.65*$C2322)</f>
        <v>1531.0662756598242</v>
      </c>
      <c r="E2322" s="67">
        <f xml:space="preserve">   MAX(0, HLOOKUP(MONTH($B2322),'Farm Crops'!$B$18:$N$28,E$5,0)  - VLOOKUP(E$4,'Farm Crops'!$B$4:$G$13,6,0)/1000*0.65*$C2322)</f>
        <v>3466.1324261974582</v>
      </c>
      <c r="F2322" s="67">
        <f xml:space="preserve">   MAX(0, HLOOKUP(MONTH($B2322),'Farm Crops'!$B$18:$N$28,F$5,0)  - VLOOKUP(F$4,'Farm Crops'!$B$4:$G$13,6,0)/1000*0.65*$C2322)</f>
        <v>3804.660315738025</v>
      </c>
      <c r="G2322" s="67">
        <f xml:space="preserve">   MAX(0, HLOOKUP(MONTH($B2322),'Farm Crops'!$B$18:$N$28,G$5,0)  - VLOOKUP(G$4,'Farm Crops'!$B$4:$G$13,6,0)/1000*0.65*$C2322)</f>
        <v>1077.0389677419355</v>
      </c>
      <c r="H2322" s="67">
        <f xml:space="preserve">   MAX(0, HLOOKUP(MONTH($B2322),'Farm Crops'!$B$18:$N$28,H$5,0)  - VLOOKUP(H$4,'Farm Crops'!$B$4:$G$13,6,0)/1000*0.65*$C2322)</f>
        <v>3696.1074017595306</v>
      </c>
      <c r="I2322" s="67">
        <f xml:space="preserve">   MAX(0, HLOOKUP(MONTH($B2322),'Farm Crops'!$B$18:$N$28,I$5,0)  - VLOOKUP(I$4,'Farm Crops'!$B$4:$G$13,6,0)/1000*0.65*$C2322)</f>
        <v>2069.7117732160314</v>
      </c>
      <c r="J2322" s="67">
        <f xml:space="preserve">   MAX(0, HLOOKUP(MONTH($B2322),'Farm Crops'!$B$18:$N$28,J$5,0)  - VLOOKUP(J$4,'Farm Crops'!$B$4:$G$13,6,0)/1000*0.65*$C2322)</f>
        <v>5069.4517986314759</v>
      </c>
      <c r="K2322" s="67">
        <f xml:space="preserve">   MAX(0, HLOOKUP(MONTH($B2322),'Farm Crops'!$B$18:$N$28,K$5,0)  - VLOOKUP(K$4,'Farm Crops'!$B$4:$G$13,6,0)/1000*0.65*$C2322)</f>
        <v>1198.7524359726294</v>
      </c>
      <c r="L2322" s="67">
        <f xml:space="preserve">   MAX(0, HLOOKUP(MONTH($B2322),'Farm Crops'!$B$18:$N$28,L$5,0)  - VLOOKUP(L$4,'Farm Crops'!$B$4:$G$13,6,0)/1000*0.65*$C2322)</f>
        <v>216.6175249266864</v>
      </c>
      <c r="M2322" s="67">
        <f xml:space="preserve">   MAX(0, HLOOKUP(MONTH($B2322),'Farm Crops'!$B$18:$N$28,M$5,0)  - VLOOKUP(M$4,'Farm Crops'!$B$4:$G$13,6,0)/1000*0.65*$C2322)</f>
        <v>1586.1027526881719</v>
      </c>
    </row>
    <row r="2323" spans="2:13" x14ac:dyDescent="0.2">
      <c r="B2323" s="4">
        <v>42800</v>
      </c>
      <c r="C2323" s="67">
        <f>'Observed Data'!$E2322</f>
        <v>0</v>
      </c>
      <c r="D2323" s="67">
        <f xml:space="preserve">   MAX(0, HLOOKUP(MONTH($B2323),'Farm Crops'!$B$18:$N$28,D$5,0)  - VLOOKUP(D$4,'Farm Crops'!$B$4:$G$13,6,0)/1000*0.65*$C2323)</f>
        <v>1531.0662756598242</v>
      </c>
      <c r="E2323" s="67">
        <f xml:space="preserve">   MAX(0, HLOOKUP(MONTH($B2323),'Farm Crops'!$B$18:$N$28,E$5,0)  - VLOOKUP(E$4,'Farm Crops'!$B$4:$G$13,6,0)/1000*0.65*$C2323)</f>
        <v>3466.1324261974582</v>
      </c>
      <c r="F2323" s="67">
        <f xml:space="preserve">   MAX(0, HLOOKUP(MONTH($B2323),'Farm Crops'!$B$18:$N$28,F$5,0)  - VLOOKUP(F$4,'Farm Crops'!$B$4:$G$13,6,0)/1000*0.65*$C2323)</f>
        <v>3804.660315738025</v>
      </c>
      <c r="G2323" s="67">
        <f xml:space="preserve">   MAX(0, HLOOKUP(MONTH($B2323),'Farm Crops'!$B$18:$N$28,G$5,0)  - VLOOKUP(G$4,'Farm Crops'!$B$4:$G$13,6,0)/1000*0.65*$C2323)</f>
        <v>1077.0389677419355</v>
      </c>
      <c r="H2323" s="67">
        <f xml:space="preserve">   MAX(0, HLOOKUP(MONTH($B2323),'Farm Crops'!$B$18:$N$28,H$5,0)  - VLOOKUP(H$4,'Farm Crops'!$B$4:$G$13,6,0)/1000*0.65*$C2323)</f>
        <v>3696.1074017595306</v>
      </c>
      <c r="I2323" s="67">
        <f xml:space="preserve">   MAX(0, HLOOKUP(MONTH($B2323),'Farm Crops'!$B$18:$N$28,I$5,0)  - VLOOKUP(I$4,'Farm Crops'!$B$4:$G$13,6,0)/1000*0.65*$C2323)</f>
        <v>2069.7117732160314</v>
      </c>
      <c r="J2323" s="67">
        <f xml:space="preserve">   MAX(0, HLOOKUP(MONTH($B2323),'Farm Crops'!$B$18:$N$28,J$5,0)  - VLOOKUP(J$4,'Farm Crops'!$B$4:$G$13,6,0)/1000*0.65*$C2323)</f>
        <v>5069.4517986314759</v>
      </c>
      <c r="K2323" s="67">
        <f xml:space="preserve">   MAX(0, HLOOKUP(MONTH($B2323),'Farm Crops'!$B$18:$N$28,K$5,0)  - VLOOKUP(K$4,'Farm Crops'!$B$4:$G$13,6,0)/1000*0.65*$C2323)</f>
        <v>1198.7524359726294</v>
      </c>
      <c r="L2323" s="67">
        <f xml:space="preserve">   MAX(0, HLOOKUP(MONTH($B2323),'Farm Crops'!$B$18:$N$28,L$5,0)  - VLOOKUP(L$4,'Farm Crops'!$B$4:$G$13,6,0)/1000*0.65*$C2323)</f>
        <v>216.6175249266864</v>
      </c>
      <c r="M2323" s="67">
        <f xml:space="preserve">   MAX(0, HLOOKUP(MONTH($B2323),'Farm Crops'!$B$18:$N$28,M$5,0)  - VLOOKUP(M$4,'Farm Crops'!$B$4:$G$13,6,0)/1000*0.65*$C2323)</f>
        <v>1586.1027526881719</v>
      </c>
    </row>
    <row r="2324" spans="2:13" x14ac:dyDescent="0.2">
      <c r="B2324" s="4">
        <v>42801</v>
      </c>
      <c r="C2324" s="67">
        <f>'Observed Data'!$E2323</f>
        <v>0</v>
      </c>
      <c r="D2324" s="67">
        <f xml:space="preserve">   MAX(0, HLOOKUP(MONTH($B2324),'Farm Crops'!$B$18:$N$28,D$5,0)  - VLOOKUP(D$4,'Farm Crops'!$B$4:$G$13,6,0)/1000*0.65*$C2324)</f>
        <v>1531.0662756598242</v>
      </c>
      <c r="E2324" s="67">
        <f xml:space="preserve">   MAX(0, HLOOKUP(MONTH($B2324),'Farm Crops'!$B$18:$N$28,E$5,0)  - VLOOKUP(E$4,'Farm Crops'!$B$4:$G$13,6,0)/1000*0.65*$C2324)</f>
        <v>3466.1324261974582</v>
      </c>
      <c r="F2324" s="67">
        <f xml:space="preserve">   MAX(0, HLOOKUP(MONTH($B2324),'Farm Crops'!$B$18:$N$28,F$5,0)  - VLOOKUP(F$4,'Farm Crops'!$B$4:$G$13,6,0)/1000*0.65*$C2324)</f>
        <v>3804.660315738025</v>
      </c>
      <c r="G2324" s="67">
        <f xml:space="preserve">   MAX(0, HLOOKUP(MONTH($B2324),'Farm Crops'!$B$18:$N$28,G$5,0)  - VLOOKUP(G$4,'Farm Crops'!$B$4:$G$13,6,0)/1000*0.65*$C2324)</f>
        <v>1077.0389677419355</v>
      </c>
      <c r="H2324" s="67">
        <f xml:space="preserve">   MAX(0, HLOOKUP(MONTH($B2324),'Farm Crops'!$B$18:$N$28,H$5,0)  - VLOOKUP(H$4,'Farm Crops'!$B$4:$G$13,6,0)/1000*0.65*$C2324)</f>
        <v>3696.1074017595306</v>
      </c>
      <c r="I2324" s="67">
        <f xml:space="preserve">   MAX(0, HLOOKUP(MONTH($B2324),'Farm Crops'!$B$18:$N$28,I$5,0)  - VLOOKUP(I$4,'Farm Crops'!$B$4:$G$13,6,0)/1000*0.65*$C2324)</f>
        <v>2069.7117732160314</v>
      </c>
      <c r="J2324" s="67">
        <f xml:space="preserve">   MAX(0, HLOOKUP(MONTH($B2324),'Farm Crops'!$B$18:$N$28,J$5,0)  - VLOOKUP(J$4,'Farm Crops'!$B$4:$G$13,6,0)/1000*0.65*$C2324)</f>
        <v>5069.4517986314759</v>
      </c>
      <c r="K2324" s="67">
        <f xml:space="preserve">   MAX(0, HLOOKUP(MONTH($B2324),'Farm Crops'!$B$18:$N$28,K$5,0)  - VLOOKUP(K$4,'Farm Crops'!$B$4:$G$13,6,0)/1000*0.65*$C2324)</f>
        <v>1198.7524359726294</v>
      </c>
      <c r="L2324" s="67">
        <f xml:space="preserve">   MAX(0, HLOOKUP(MONTH($B2324),'Farm Crops'!$B$18:$N$28,L$5,0)  - VLOOKUP(L$4,'Farm Crops'!$B$4:$G$13,6,0)/1000*0.65*$C2324)</f>
        <v>216.6175249266864</v>
      </c>
      <c r="M2324" s="67">
        <f xml:space="preserve">   MAX(0, HLOOKUP(MONTH($B2324),'Farm Crops'!$B$18:$N$28,M$5,0)  - VLOOKUP(M$4,'Farm Crops'!$B$4:$G$13,6,0)/1000*0.65*$C2324)</f>
        <v>1586.1027526881719</v>
      </c>
    </row>
    <row r="2325" spans="2:13" x14ac:dyDescent="0.2">
      <c r="B2325" s="4">
        <v>42802</v>
      </c>
      <c r="C2325" s="67">
        <f>'Observed Data'!$E2324</f>
        <v>0</v>
      </c>
      <c r="D2325" s="67">
        <f xml:space="preserve">   MAX(0, HLOOKUP(MONTH($B2325),'Farm Crops'!$B$18:$N$28,D$5,0)  - VLOOKUP(D$4,'Farm Crops'!$B$4:$G$13,6,0)/1000*0.65*$C2325)</f>
        <v>1531.0662756598242</v>
      </c>
      <c r="E2325" s="67">
        <f xml:space="preserve">   MAX(0, HLOOKUP(MONTH($B2325),'Farm Crops'!$B$18:$N$28,E$5,0)  - VLOOKUP(E$4,'Farm Crops'!$B$4:$G$13,6,0)/1000*0.65*$C2325)</f>
        <v>3466.1324261974582</v>
      </c>
      <c r="F2325" s="67">
        <f xml:space="preserve">   MAX(0, HLOOKUP(MONTH($B2325),'Farm Crops'!$B$18:$N$28,F$5,0)  - VLOOKUP(F$4,'Farm Crops'!$B$4:$G$13,6,0)/1000*0.65*$C2325)</f>
        <v>3804.660315738025</v>
      </c>
      <c r="G2325" s="67">
        <f xml:space="preserve">   MAX(0, HLOOKUP(MONTH($B2325),'Farm Crops'!$B$18:$N$28,G$5,0)  - VLOOKUP(G$4,'Farm Crops'!$B$4:$G$13,6,0)/1000*0.65*$C2325)</f>
        <v>1077.0389677419355</v>
      </c>
      <c r="H2325" s="67">
        <f xml:space="preserve">   MAX(0, HLOOKUP(MONTH($B2325),'Farm Crops'!$B$18:$N$28,H$5,0)  - VLOOKUP(H$4,'Farm Crops'!$B$4:$G$13,6,0)/1000*0.65*$C2325)</f>
        <v>3696.1074017595306</v>
      </c>
      <c r="I2325" s="67">
        <f xml:space="preserve">   MAX(0, HLOOKUP(MONTH($B2325),'Farm Crops'!$B$18:$N$28,I$5,0)  - VLOOKUP(I$4,'Farm Crops'!$B$4:$G$13,6,0)/1000*0.65*$C2325)</f>
        <v>2069.7117732160314</v>
      </c>
      <c r="J2325" s="67">
        <f xml:space="preserve">   MAX(0, HLOOKUP(MONTH($B2325),'Farm Crops'!$B$18:$N$28,J$5,0)  - VLOOKUP(J$4,'Farm Crops'!$B$4:$G$13,6,0)/1000*0.65*$C2325)</f>
        <v>5069.4517986314759</v>
      </c>
      <c r="K2325" s="67">
        <f xml:space="preserve">   MAX(0, HLOOKUP(MONTH($B2325),'Farm Crops'!$B$18:$N$28,K$5,0)  - VLOOKUP(K$4,'Farm Crops'!$B$4:$G$13,6,0)/1000*0.65*$C2325)</f>
        <v>1198.7524359726294</v>
      </c>
      <c r="L2325" s="67">
        <f xml:space="preserve">   MAX(0, HLOOKUP(MONTH($B2325),'Farm Crops'!$B$18:$N$28,L$5,0)  - VLOOKUP(L$4,'Farm Crops'!$B$4:$G$13,6,0)/1000*0.65*$C2325)</f>
        <v>216.6175249266864</v>
      </c>
      <c r="M2325" s="67">
        <f xml:space="preserve">   MAX(0, HLOOKUP(MONTH($B2325),'Farm Crops'!$B$18:$N$28,M$5,0)  - VLOOKUP(M$4,'Farm Crops'!$B$4:$G$13,6,0)/1000*0.65*$C2325)</f>
        <v>1586.1027526881719</v>
      </c>
    </row>
    <row r="2326" spans="2:13" x14ac:dyDescent="0.2">
      <c r="B2326" s="4">
        <v>42803</v>
      </c>
      <c r="C2326" s="67">
        <f>'Observed Data'!$E2325</f>
        <v>0</v>
      </c>
      <c r="D2326" s="67">
        <f xml:space="preserve">   MAX(0, HLOOKUP(MONTH($B2326),'Farm Crops'!$B$18:$N$28,D$5,0)  - VLOOKUP(D$4,'Farm Crops'!$B$4:$G$13,6,0)/1000*0.65*$C2326)</f>
        <v>1531.0662756598242</v>
      </c>
      <c r="E2326" s="67">
        <f xml:space="preserve">   MAX(0, HLOOKUP(MONTH($B2326),'Farm Crops'!$B$18:$N$28,E$5,0)  - VLOOKUP(E$4,'Farm Crops'!$B$4:$G$13,6,0)/1000*0.65*$C2326)</f>
        <v>3466.1324261974582</v>
      </c>
      <c r="F2326" s="67">
        <f xml:space="preserve">   MAX(0, HLOOKUP(MONTH($B2326),'Farm Crops'!$B$18:$N$28,F$5,0)  - VLOOKUP(F$4,'Farm Crops'!$B$4:$G$13,6,0)/1000*0.65*$C2326)</f>
        <v>3804.660315738025</v>
      </c>
      <c r="G2326" s="67">
        <f xml:space="preserve">   MAX(0, HLOOKUP(MONTH($B2326),'Farm Crops'!$B$18:$N$28,G$5,0)  - VLOOKUP(G$4,'Farm Crops'!$B$4:$G$13,6,0)/1000*0.65*$C2326)</f>
        <v>1077.0389677419355</v>
      </c>
      <c r="H2326" s="67">
        <f xml:space="preserve">   MAX(0, HLOOKUP(MONTH($B2326),'Farm Crops'!$B$18:$N$28,H$5,0)  - VLOOKUP(H$4,'Farm Crops'!$B$4:$G$13,6,0)/1000*0.65*$C2326)</f>
        <v>3696.1074017595306</v>
      </c>
      <c r="I2326" s="67">
        <f xml:space="preserve">   MAX(0, HLOOKUP(MONTH($B2326),'Farm Crops'!$B$18:$N$28,I$5,0)  - VLOOKUP(I$4,'Farm Crops'!$B$4:$G$13,6,0)/1000*0.65*$C2326)</f>
        <v>2069.7117732160314</v>
      </c>
      <c r="J2326" s="67">
        <f xml:space="preserve">   MAX(0, HLOOKUP(MONTH($B2326),'Farm Crops'!$B$18:$N$28,J$5,0)  - VLOOKUP(J$4,'Farm Crops'!$B$4:$G$13,6,0)/1000*0.65*$C2326)</f>
        <v>5069.4517986314759</v>
      </c>
      <c r="K2326" s="67">
        <f xml:space="preserve">   MAX(0, HLOOKUP(MONTH($B2326),'Farm Crops'!$B$18:$N$28,K$5,0)  - VLOOKUP(K$4,'Farm Crops'!$B$4:$G$13,6,0)/1000*0.65*$C2326)</f>
        <v>1198.7524359726294</v>
      </c>
      <c r="L2326" s="67">
        <f xml:space="preserve">   MAX(0, HLOOKUP(MONTH($B2326),'Farm Crops'!$B$18:$N$28,L$5,0)  - VLOOKUP(L$4,'Farm Crops'!$B$4:$G$13,6,0)/1000*0.65*$C2326)</f>
        <v>216.6175249266864</v>
      </c>
      <c r="M2326" s="67">
        <f xml:space="preserve">   MAX(0, HLOOKUP(MONTH($B2326),'Farm Crops'!$B$18:$N$28,M$5,0)  - VLOOKUP(M$4,'Farm Crops'!$B$4:$G$13,6,0)/1000*0.65*$C2326)</f>
        <v>1586.1027526881719</v>
      </c>
    </row>
    <row r="2327" spans="2:13" x14ac:dyDescent="0.2">
      <c r="B2327" s="4">
        <v>42804</v>
      </c>
      <c r="C2327" s="67">
        <f>'Observed Data'!$E2326</f>
        <v>0</v>
      </c>
      <c r="D2327" s="67">
        <f xml:space="preserve">   MAX(0, HLOOKUP(MONTH($B2327),'Farm Crops'!$B$18:$N$28,D$5,0)  - VLOOKUP(D$4,'Farm Crops'!$B$4:$G$13,6,0)/1000*0.65*$C2327)</f>
        <v>1531.0662756598242</v>
      </c>
      <c r="E2327" s="67">
        <f xml:space="preserve">   MAX(0, HLOOKUP(MONTH($B2327),'Farm Crops'!$B$18:$N$28,E$5,0)  - VLOOKUP(E$4,'Farm Crops'!$B$4:$G$13,6,0)/1000*0.65*$C2327)</f>
        <v>3466.1324261974582</v>
      </c>
      <c r="F2327" s="67">
        <f xml:space="preserve">   MAX(0, HLOOKUP(MONTH($B2327),'Farm Crops'!$B$18:$N$28,F$5,0)  - VLOOKUP(F$4,'Farm Crops'!$B$4:$G$13,6,0)/1000*0.65*$C2327)</f>
        <v>3804.660315738025</v>
      </c>
      <c r="G2327" s="67">
        <f xml:space="preserve">   MAX(0, HLOOKUP(MONTH($B2327),'Farm Crops'!$B$18:$N$28,G$5,0)  - VLOOKUP(G$4,'Farm Crops'!$B$4:$G$13,6,0)/1000*0.65*$C2327)</f>
        <v>1077.0389677419355</v>
      </c>
      <c r="H2327" s="67">
        <f xml:space="preserve">   MAX(0, HLOOKUP(MONTH($B2327),'Farm Crops'!$B$18:$N$28,H$5,0)  - VLOOKUP(H$4,'Farm Crops'!$B$4:$G$13,6,0)/1000*0.65*$C2327)</f>
        <v>3696.1074017595306</v>
      </c>
      <c r="I2327" s="67">
        <f xml:space="preserve">   MAX(0, HLOOKUP(MONTH($B2327),'Farm Crops'!$B$18:$N$28,I$5,0)  - VLOOKUP(I$4,'Farm Crops'!$B$4:$G$13,6,0)/1000*0.65*$C2327)</f>
        <v>2069.7117732160314</v>
      </c>
      <c r="J2327" s="67">
        <f xml:space="preserve">   MAX(0, HLOOKUP(MONTH($B2327),'Farm Crops'!$B$18:$N$28,J$5,0)  - VLOOKUP(J$4,'Farm Crops'!$B$4:$G$13,6,0)/1000*0.65*$C2327)</f>
        <v>5069.4517986314759</v>
      </c>
      <c r="K2327" s="67">
        <f xml:space="preserve">   MAX(0, HLOOKUP(MONTH($B2327),'Farm Crops'!$B$18:$N$28,K$5,0)  - VLOOKUP(K$4,'Farm Crops'!$B$4:$G$13,6,0)/1000*0.65*$C2327)</f>
        <v>1198.7524359726294</v>
      </c>
      <c r="L2327" s="67">
        <f xml:space="preserve">   MAX(0, HLOOKUP(MONTH($B2327),'Farm Crops'!$B$18:$N$28,L$5,0)  - VLOOKUP(L$4,'Farm Crops'!$B$4:$G$13,6,0)/1000*0.65*$C2327)</f>
        <v>216.6175249266864</v>
      </c>
      <c r="M2327" s="67">
        <f xml:space="preserve">   MAX(0, HLOOKUP(MONTH($B2327),'Farm Crops'!$B$18:$N$28,M$5,0)  - VLOOKUP(M$4,'Farm Crops'!$B$4:$G$13,6,0)/1000*0.65*$C2327)</f>
        <v>1586.1027526881719</v>
      </c>
    </row>
    <row r="2328" spans="2:13" x14ac:dyDescent="0.2">
      <c r="B2328" s="4">
        <v>42805</v>
      </c>
      <c r="C2328" s="67">
        <f>'Observed Data'!$E2327</f>
        <v>0</v>
      </c>
      <c r="D2328" s="67">
        <f xml:space="preserve">   MAX(0, HLOOKUP(MONTH($B2328),'Farm Crops'!$B$18:$N$28,D$5,0)  - VLOOKUP(D$4,'Farm Crops'!$B$4:$G$13,6,0)/1000*0.65*$C2328)</f>
        <v>1531.0662756598242</v>
      </c>
      <c r="E2328" s="67">
        <f xml:space="preserve">   MAX(0, HLOOKUP(MONTH($B2328),'Farm Crops'!$B$18:$N$28,E$5,0)  - VLOOKUP(E$4,'Farm Crops'!$B$4:$G$13,6,0)/1000*0.65*$C2328)</f>
        <v>3466.1324261974582</v>
      </c>
      <c r="F2328" s="67">
        <f xml:space="preserve">   MAX(0, HLOOKUP(MONTH($B2328),'Farm Crops'!$B$18:$N$28,F$5,0)  - VLOOKUP(F$4,'Farm Crops'!$B$4:$G$13,6,0)/1000*0.65*$C2328)</f>
        <v>3804.660315738025</v>
      </c>
      <c r="G2328" s="67">
        <f xml:space="preserve">   MAX(0, HLOOKUP(MONTH($B2328),'Farm Crops'!$B$18:$N$28,G$5,0)  - VLOOKUP(G$4,'Farm Crops'!$B$4:$G$13,6,0)/1000*0.65*$C2328)</f>
        <v>1077.0389677419355</v>
      </c>
      <c r="H2328" s="67">
        <f xml:space="preserve">   MAX(0, HLOOKUP(MONTH($B2328),'Farm Crops'!$B$18:$N$28,H$5,0)  - VLOOKUP(H$4,'Farm Crops'!$B$4:$G$13,6,0)/1000*0.65*$C2328)</f>
        <v>3696.1074017595306</v>
      </c>
      <c r="I2328" s="67">
        <f xml:space="preserve">   MAX(0, HLOOKUP(MONTH($B2328),'Farm Crops'!$B$18:$N$28,I$5,0)  - VLOOKUP(I$4,'Farm Crops'!$B$4:$G$13,6,0)/1000*0.65*$C2328)</f>
        <v>2069.7117732160314</v>
      </c>
      <c r="J2328" s="67">
        <f xml:space="preserve">   MAX(0, HLOOKUP(MONTH($B2328),'Farm Crops'!$B$18:$N$28,J$5,0)  - VLOOKUP(J$4,'Farm Crops'!$B$4:$G$13,6,0)/1000*0.65*$C2328)</f>
        <v>5069.4517986314759</v>
      </c>
      <c r="K2328" s="67">
        <f xml:space="preserve">   MAX(0, HLOOKUP(MONTH($B2328),'Farm Crops'!$B$18:$N$28,K$5,0)  - VLOOKUP(K$4,'Farm Crops'!$B$4:$G$13,6,0)/1000*0.65*$C2328)</f>
        <v>1198.7524359726294</v>
      </c>
      <c r="L2328" s="67">
        <f xml:space="preserve">   MAX(0, HLOOKUP(MONTH($B2328),'Farm Crops'!$B$18:$N$28,L$5,0)  - VLOOKUP(L$4,'Farm Crops'!$B$4:$G$13,6,0)/1000*0.65*$C2328)</f>
        <v>216.6175249266864</v>
      </c>
      <c r="M2328" s="67">
        <f xml:space="preserve">   MAX(0, HLOOKUP(MONTH($B2328),'Farm Crops'!$B$18:$N$28,M$5,0)  - VLOOKUP(M$4,'Farm Crops'!$B$4:$G$13,6,0)/1000*0.65*$C2328)</f>
        <v>1586.1027526881719</v>
      </c>
    </row>
    <row r="2329" spans="2:13" x14ac:dyDescent="0.2">
      <c r="B2329" s="4">
        <v>42806</v>
      </c>
      <c r="C2329" s="67">
        <f>'Observed Data'!$E2328</f>
        <v>0</v>
      </c>
      <c r="D2329" s="67">
        <f xml:space="preserve">   MAX(0, HLOOKUP(MONTH($B2329),'Farm Crops'!$B$18:$N$28,D$5,0)  - VLOOKUP(D$4,'Farm Crops'!$B$4:$G$13,6,0)/1000*0.65*$C2329)</f>
        <v>1531.0662756598242</v>
      </c>
      <c r="E2329" s="67">
        <f xml:space="preserve">   MAX(0, HLOOKUP(MONTH($B2329),'Farm Crops'!$B$18:$N$28,E$5,0)  - VLOOKUP(E$4,'Farm Crops'!$B$4:$G$13,6,0)/1000*0.65*$C2329)</f>
        <v>3466.1324261974582</v>
      </c>
      <c r="F2329" s="67">
        <f xml:space="preserve">   MAX(0, HLOOKUP(MONTH($B2329),'Farm Crops'!$B$18:$N$28,F$5,0)  - VLOOKUP(F$4,'Farm Crops'!$B$4:$G$13,6,0)/1000*0.65*$C2329)</f>
        <v>3804.660315738025</v>
      </c>
      <c r="G2329" s="67">
        <f xml:space="preserve">   MAX(0, HLOOKUP(MONTH($B2329),'Farm Crops'!$B$18:$N$28,G$5,0)  - VLOOKUP(G$4,'Farm Crops'!$B$4:$G$13,6,0)/1000*0.65*$C2329)</f>
        <v>1077.0389677419355</v>
      </c>
      <c r="H2329" s="67">
        <f xml:space="preserve">   MAX(0, HLOOKUP(MONTH($B2329),'Farm Crops'!$B$18:$N$28,H$5,0)  - VLOOKUP(H$4,'Farm Crops'!$B$4:$G$13,6,0)/1000*0.65*$C2329)</f>
        <v>3696.1074017595306</v>
      </c>
      <c r="I2329" s="67">
        <f xml:space="preserve">   MAX(0, HLOOKUP(MONTH($B2329),'Farm Crops'!$B$18:$N$28,I$5,0)  - VLOOKUP(I$4,'Farm Crops'!$B$4:$G$13,6,0)/1000*0.65*$C2329)</f>
        <v>2069.7117732160314</v>
      </c>
      <c r="J2329" s="67">
        <f xml:space="preserve">   MAX(0, HLOOKUP(MONTH($B2329),'Farm Crops'!$B$18:$N$28,J$5,0)  - VLOOKUP(J$4,'Farm Crops'!$B$4:$G$13,6,0)/1000*0.65*$C2329)</f>
        <v>5069.4517986314759</v>
      </c>
      <c r="K2329" s="67">
        <f xml:space="preserve">   MAX(0, HLOOKUP(MONTH($B2329),'Farm Crops'!$B$18:$N$28,K$5,0)  - VLOOKUP(K$4,'Farm Crops'!$B$4:$G$13,6,0)/1000*0.65*$C2329)</f>
        <v>1198.7524359726294</v>
      </c>
      <c r="L2329" s="67">
        <f xml:space="preserve">   MAX(0, HLOOKUP(MONTH($B2329),'Farm Crops'!$B$18:$N$28,L$5,0)  - VLOOKUP(L$4,'Farm Crops'!$B$4:$G$13,6,0)/1000*0.65*$C2329)</f>
        <v>216.6175249266864</v>
      </c>
      <c r="M2329" s="67">
        <f xml:space="preserve">   MAX(0, HLOOKUP(MONTH($B2329),'Farm Crops'!$B$18:$N$28,M$5,0)  - VLOOKUP(M$4,'Farm Crops'!$B$4:$G$13,6,0)/1000*0.65*$C2329)</f>
        <v>1586.1027526881719</v>
      </c>
    </row>
    <row r="2330" spans="2:13" x14ac:dyDescent="0.2">
      <c r="B2330" s="4">
        <v>42807</v>
      </c>
      <c r="C2330" s="67">
        <f>'Observed Data'!$E2329</f>
        <v>0</v>
      </c>
      <c r="D2330" s="67">
        <f xml:space="preserve">   MAX(0, HLOOKUP(MONTH($B2330),'Farm Crops'!$B$18:$N$28,D$5,0)  - VLOOKUP(D$4,'Farm Crops'!$B$4:$G$13,6,0)/1000*0.65*$C2330)</f>
        <v>1531.0662756598242</v>
      </c>
      <c r="E2330" s="67">
        <f xml:space="preserve">   MAX(0, HLOOKUP(MONTH($B2330),'Farm Crops'!$B$18:$N$28,E$5,0)  - VLOOKUP(E$4,'Farm Crops'!$B$4:$G$13,6,0)/1000*0.65*$C2330)</f>
        <v>3466.1324261974582</v>
      </c>
      <c r="F2330" s="67">
        <f xml:space="preserve">   MAX(0, HLOOKUP(MONTH($B2330),'Farm Crops'!$B$18:$N$28,F$5,0)  - VLOOKUP(F$4,'Farm Crops'!$B$4:$G$13,6,0)/1000*0.65*$C2330)</f>
        <v>3804.660315738025</v>
      </c>
      <c r="G2330" s="67">
        <f xml:space="preserve">   MAX(0, HLOOKUP(MONTH($B2330),'Farm Crops'!$B$18:$N$28,G$5,0)  - VLOOKUP(G$4,'Farm Crops'!$B$4:$G$13,6,0)/1000*0.65*$C2330)</f>
        <v>1077.0389677419355</v>
      </c>
      <c r="H2330" s="67">
        <f xml:space="preserve">   MAX(0, HLOOKUP(MONTH($B2330),'Farm Crops'!$B$18:$N$28,H$5,0)  - VLOOKUP(H$4,'Farm Crops'!$B$4:$G$13,6,0)/1000*0.65*$C2330)</f>
        <v>3696.1074017595306</v>
      </c>
      <c r="I2330" s="67">
        <f xml:space="preserve">   MAX(0, HLOOKUP(MONTH($B2330),'Farm Crops'!$B$18:$N$28,I$5,0)  - VLOOKUP(I$4,'Farm Crops'!$B$4:$G$13,6,0)/1000*0.65*$C2330)</f>
        <v>2069.7117732160314</v>
      </c>
      <c r="J2330" s="67">
        <f xml:space="preserve">   MAX(0, HLOOKUP(MONTH($B2330),'Farm Crops'!$B$18:$N$28,J$5,0)  - VLOOKUP(J$4,'Farm Crops'!$B$4:$G$13,6,0)/1000*0.65*$C2330)</f>
        <v>5069.4517986314759</v>
      </c>
      <c r="K2330" s="67">
        <f xml:space="preserve">   MAX(0, HLOOKUP(MONTH($B2330),'Farm Crops'!$B$18:$N$28,K$5,0)  - VLOOKUP(K$4,'Farm Crops'!$B$4:$G$13,6,0)/1000*0.65*$C2330)</f>
        <v>1198.7524359726294</v>
      </c>
      <c r="L2330" s="67">
        <f xml:space="preserve">   MAX(0, HLOOKUP(MONTH($B2330),'Farm Crops'!$B$18:$N$28,L$5,0)  - VLOOKUP(L$4,'Farm Crops'!$B$4:$G$13,6,0)/1000*0.65*$C2330)</f>
        <v>216.6175249266864</v>
      </c>
      <c r="M2330" s="67">
        <f xml:space="preserve">   MAX(0, HLOOKUP(MONTH($B2330),'Farm Crops'!$B$18:$N$28,M$5,0)  - VLOOKUP(M$4,'Farm Crops'!$B$4:$G$13,6,0)/1000*0.65*$C2330)</f>
        <v>1586.1027526881719</v>
      </c>
    </row>
    <row r="2331" spans="2:13" x14ac:dyDescent="0.2">
      <c r="B2331" s="4">
        <v>42808</v>
      </c>
      <c r="C2331" s="67">
        <f>'Observed Data'!$E2330</f>
        <v>0</v>
      </c>
      <c r="D2331" s="67">
        <f xml:space="preserve">   MAX(0, HLOOKUP(MONTH($B2331),'Farm Crops'!$B$18:$N$28,D$5,0)  - VLOOKUP(D$4,'Farm Crops'!$B$4:$G$13,6,0)/1000*0.65*$C2331)</f>
        <v>1531.0662756598242</v>
      </c>
      <c r="E2331" s="67">
        <f xml:space="preserve">   MAX(0, HLOOKUP(MONTH($B2331),'Farm Crops'!$B$18:$N$28,E$5,0)  - VLOOKUP(E$4,'Farm Crops'!$B$4:$G$13,6,0)/1000*0.65*$C2331)</f>
        <v>3466.1324261974582</v>
      </c>
      <c r="F2331" s="67">
        <f xml:space="preserve">   MAX(0, HLOOKUP(MONTH($B2331),'Farm Crops'!$B$18:$N$28,F$5,0)  - VLOOKUP(F$4,'Farm Crops'!$B$4:$G$13,6,0)/1000*0.65*$C2331)</f>
        <v>3804.660315738025</v>
      </c>
      <c r="G2331" s="67">
        <f xml:space="preserve">   MAX(0, HLOOKUP(MONTH($B2331),'Farm Crops'!$B$18:$N$28,G$5,0)  - VLOOKUP(G$4,'Farm Crops'!$B$4:$G$13,6,0)/1000*0.65*$C2331)</f>
        <v>1077.0389677419355</v>
      </c>
      <c r="H2331" s="67">
        <f xml:space="preserve">   MAX(0, HLOOKUP(MONTH($B2331),'Farm Crops'!$B$18:$N$28,H$5,0)  - VLOOKUP(H$4,'Farm Crops'!$B$4:$G$13,6,0)/1000*0.65*$C2331)</f>
        <v>3696.1074017595306</v>
      </c>
      <c r="I2331" s="67">
        <f xml:space="preserve">   MAX(0, HLOOKUP(MONTH($B2331),'Farm Crops'!$B$18:$N$28,I$5,0)  - VLOOKUP(I$4,'Farm Crops'!$B$4:$G$13,6,0)/1000*0.65*$C2331)</f>
        <v>2069.7117732160314</v>
      </c>
      <c r="J2331" s="67">
        <f xml:space="preserve">   MAX(0, HLOOKUP(MONTH($B2331),'Farm Crops'!$B$18:$N$28,J$5,0)  - VLOOKUP(J$4,'Farm Crops'!$B$4:$G$13,6,0)/1000*0.65*$C2331)</f>
        <v>5069.4517986314759</v>
      </c>
      <c r="K2331" s="67">
        <f xml:space="preserve">   MAX(0, HLOOKUP(MONTH($B2331),'Farm Crops'!$B$18:$N$28,K$5,0)  - VLOOKUP(K$4,'Farm Crops'!$B$4:$G$13,6,0)/1000*0.65*$C2331)</f>
        <v>1198.7524359726294</v>
      </c>
      <c r="L2331" s="67">
        <f xml:space="preserve">   MAX(0, HLOOKUP(MONTH($B2331),'Farm Crops'!$B$18:$N$28,L$5,0)  - VLOOKUP(L$4,'Farm Crops'!$B$4:$G$13,6,0)/1000*0.65*$C2331)</f>
        <v>216.6175249266864</v>
      </c>
      <c r="M2331" s="67">
        <f xml:space="preserve">   MAX(0, HLOOKUP(MONTH($B2331),'Farm Crops'!$B$18:$N$28,M$5,0)  - VLOOKUP(M$4,'Farm Crops'!$B$4:$G$13,6,0)/1000*0.65*$C2331)</f>
        <v>1586.1027526881719</v>
      </c>
    </row>
    <row r="2332" spans="2:13" x14ac:dyDescent="0.2">
      <c r="B2332" s="4">
        <v>42809</v>
      </c>
      <c r="C2332" s="67">
        <f>'Observed Data'!$E2331</f>
        <v>0</v>
      </c>
      <c r="D2332" s="67">
        <f xml:space="preserve">   MAX(0, HLOOKUP(MONTH($B2332),'Farm Crops'!$B$18:$N$28,D$5,0)  - VLOOKUP(D$4,'Farm Crops'!$B$4:$G$13,6,0)/1000*0.65*$C2332)</f>
        <v>1531.0662756598242</v>
      </c>
      <c r="E2332" s="67">
        <f xml:space="preserve">   MAX(0, HLOOKUP(MONTH($B2332),'Farm Crops'!$B$18:$N$28,E$5,0)  - VLOOKUP(E$4,'Farm Crops'!$B$4:$G$13,6,0)/1000*0.65*$C2332)</f>
        <v>3466.1324261974582</v>
      </c>
      <c r="F2332" s="67">
        <f xml:space="preserve">   MAX(0, HLOOKUP(MONTH($B2332),'Farm Crops'!$B$18:$N$28,F$5,0)  - VLOOKUP(F$4,'Farm Crops'!$B$4:$G$13,6,0)/1000*0.65*$C2332)</f>
        <v>3804.660315738025</v>
      </c>
      <c r="G2332" s="67">
        <f xml:space="preserve">   MAX(0, HLOOKUP(MONTH($B2332),'Farm Crops'!$B$18:$N$28,G$5,0)  - VLOOKUP(G$4,'Farm Crops'!$B$4:$G$13,6,0)/1000*0.65*$C2332)</f>
        <v>1077.0389677419355</v>
      </c>
      <c r="H2332" s="67">
        <f xml:space="preserve">   MAX(0, HLOOKUP(MONTH($B2332),'Farm Crops'!$B$18:$N$28,H$5,0)  - VLOOKUP(H$4,'Farm Crops'!$B$4:$G$13,6,0)/1000*0.65*$C2332)</f>
        <v>3696.1074017595306</v>
      </c>
      <c r="I2332" s="67">
        <f xml:space="preserve">   MAX(0, HLOOKUP(MONTH($B2332),'Farm Crops'!$B$18:$N$28,I$5,0)  - VLOOKUP(I$4,'Farm Crops'!$B$4:$G$13,6,0)/1000*0.65*$C2332)</f>
        <v>2069.7117732160314</v>
      </c>
      <c r="J2332" s="67">
        <f xml:space="preserve">   MAX(0, HLOOKUP(MONTH($B2332),'Farm Crops'!$B$18:$N$28,J$5,0)  - VLOOKUP(J$4,'Farm Crops'!$B$4:$G$13,6,0)/1000*0.65*$C2332)</f>
        <v>5069.4517986314759</v>
      </c>
      <c r="K2332" s="67">
        <f xml:space="preserve">   MAX(0, HLOOKUP(MONTH($B2332),'Farm Crops'!$B$18:$N$28,K$5,0)  - VLOOKUP(K$4,'Farm Crops'!$B$4:$G$13,6,0)/1000*0.65*$C2332)</f>
        <v>1198.7524359726294</v>
      </c>
      <c r="L2332" s="67">
        <f xml:space="preserve">   MAX(0, HLOOKUP(MONTH($B2332),'Farm Crops'!$B$18:$N$28,L$5,0)  - VLOOKUP(L$4,'Farm Crops'!$B$4:$G$13,6,0)/1000*0.65*$C2332)</f>
        <v>216.6175249266864</v>
      </c>
      <c r="M2332" s="67">
        <f xml:space="preserve">   MAX(0, HLOOKUP(MONTH($B2332),'Farm Crops'!$B$18:$N$28,M$5,0)  - VLOOKUP(M$4,'Farm Crops'!$B$4:$G$13,6,0)/1000*0.65*$C2332)</f>
        <v>1586.1027526881719</v>
      </c>
    </row>
    <row r="2333" spans="2:13" x14ac:dyDescent="0.2">
      <c r="B2333" s="4">
        <v>42810</v>
      </c>
      <c r="C2333" s="67">
        <f>'Observed Data'!$E2332</f>
        <v>0</v>
      </c>
      <c r="D2333" s="67">
        <f xml:space="preserve">   MAX(0, HLOOKUP(MONTH($B2333),'Farm Crops'!$B$18:$N$28,D$5,0)  - VLOOKUP(D$4,'Farm Crops'!$B$4:$G$13,6,0)/1000*0.65*$C2333)</f>
        <v>1531.0662756598242</v>
      </c>
      <c r="E2333" s="67">
        <f xml:space="preserve">   MAX(0, HLOOKUP(MONTH($B2333),'Farm Crops'!$B$18:$N$28,E$5,0)  - VLOOKUP(E$4,'Farm Crops'!$B$4:$G$13,6,0)/1000*0.65*$C2333)</f>
        <v>3466.1324261974582</v>
      </c>
      <c r="F2333" s="67">
        <f xml:space="preserve">   MAX(0, HLOOKUP(MONTH($B2333),'Farm Crops'!$B$18:$N$28,F$5,0)  - VLOOKUP(F$4,'Farm Crops'!$B$4:$G$13,6,0)/1000*0.65*$C2333)</f>
        <v>3804.660315738025</v>
      </c>
      <c r="G2333" s="67">
        <f xml:space="preserve">   MAX(0, HLOOKUP(MONTH($B2333),'Farm Crops'!$B$18:$N$28,G$5,0)  - VLOOKUP(G$4,'Farm Crops'!$B$4:$G$13,6,0)/1000*0.65*$C2333)</f>
        <v>1077.0389677419355</v>
      </c>
      <c r="H2333" s="67">
        <f xml:space="preserve">   MAX(0, HLOOKUP(MONTH($B2333),'Farm Crops'!$B$18:$N$28,H$5,0)  - VLOOKUP(H$4,'Farm Crops'!$B$4:$G$13,6,0)/1000*0.65*$C2333)</f>
        <v>3696.1074017595306</v>
      </c>
      <c r="I2333" s="67">
        <f xml:space="preserve">   MAX(0, HLOOKUP(MONTH($B2333),'Farm Crops'!$B$18:$N$28,I$5,0)  - VLOOKUP(I$4,'Farm Crops'!$B$4:$G$13,6,0)/1000*0.65*$C2333)</f>
        <v>2069.7117732160314</v>
      </c>
      <c r="J2333" s="67">
        <f xml:space="preserve">   MAX(0, HLOOKUP(MONTH($B2333),'Farm Crops'!$B$18:$N$28,J$5,0)  - VLOOKUP(J$4,'Farm Crops'!$B$4:$G$13,6,0)/1000*0.65*$C2333)</f>
        <v>5069.4517986314759</v>
      </c>
      <c r="K2333" s="67">
        <f xml:space="preserve">   MAX(0, HLOOKUP(MONTH($B2333),'Farm Crops'!$B$18:$N$28,K$5,0)  - VLOOKUP(K$4,'Farm Crops'!$B$4:$G$13,6,0)/1000*0.65*$C2333)</f>
        <v>1198.7524359726294</v>
      </c>
      <c r="L2333" s="67">
        <f xml:space="preserve">   MAX(0, HLOOKUP(MONTH($B2333),'Farm Crops'!$B$18:$N$28,L$5,0)  - VLOOKUP(L$4,'Farm Crops'!$B$4:$G$13,6,0)/1000*0.65*$C2333)</f>
        <v>216.6175249266864</v>
      </c>
      <c r="M2333" s="67">
        <f xml:space="preserve">   MAX(0, HLOOKUP(MONTH($B2333),'Farm Crops'!$B$18:$N$28,M$5,0)  - VLOOKUP(M$4,'Farm Crops'!$B$4:$G$13,6,0)/1000*0.65*$C2333)</f>
        <v>1586.1027526881719</v>
      </c>
    </row>
    <row r="2334" spans="2:13" x14ac:dyDescent="0.2">
      <c r="B2334" s="4">
        <v>42811</v>
      </c>
      <c r="C2334" s="67">
        <f>'Observed Data'!$E2333</f>
        <v>0</v>
      </c>
      <c r="D2334" s="67">
        <f xml:space="preserve">   MAX(0, HLOOKUP(MONTH($B2334),'Farm Crops'!$B$18:$N$28,D$5,0)  - VLOOKUP(D$4,'Farm Crops'!$B$4:$G$13,6,0)/1000*0.65*$C2334)</f>
        <v>1531.0662756598242</v>
      </c>
      <c r="E2334" s="67">
        <f xml:space="preserve">   MAX(0, HLOOKUP(MONTH($B2334),'Farm Crops'!$B$18:$N$28,E$5,0)  - VLOOKUP(E$4,'Farm Crops'!$B$4:$G$13,6,0)/1000*0.65*$C2334)</f>
        <v>3466.1324261974582</v>
      </c>
      <c r="F2334" s="67">
        <f xml:space="preserve">   MAX(0, HLOOKUP(MONTH($B2334),'Farm Crops'!$B$18:$N$28,F$5,0)  - VLOOKUP(F$4,'Farm Crops'!$B$4:$G$13,6,0)/1000*0.65*$C2334)</f>
        <v>3804.660315738025</v>
      </c>
      <c r="G2334" s="67">
        <f xml:space="preserve">   MAX(0, HLOOKUP(MONTH($B2334),'Farm Crops'!$B$18:$N$28,G$5,0)  - VLOOKUP(G$4,'Farm Crops'!$B$4:$G$13,6,0)/1000*0.65*$C2334)</f>
        <v>1077.0389677419355</v>
      </c>
      <c r="H2334" s="67">
        <f xml:space="preserve">   MAX(0, HLOOKUP(MONTH($B2334),'Farm Crops'!$B$18:$N$28,H$5,0)  - VLOOKUP(H$4,'Farm Crops'!$B$4:$G$13,6,0)/1000*0.65*$C2334)</f>
        <v>3696.1074017595306</v>
      </c>
      <c r="I2334" s="67">
        <f xml:space="preserve">   MAX(0, HLOOKUP(MONTH($B2334),'Farm Crops'!$B$18:$N$28,I$5,0)  - VLOOKUP(I$4,'Farm Crops'!$B$4:$G$13,6,0)/1000*0.65*$C2334)</f>
        <v>2069.7117732160314</v>
      </c>
      <c r="J2334" s="67">
        <f xml:space="preserve">   MAX(0, HLOOKUP(MONTH($B2334),'Farm Crops'!$B$18:$N$28,J$5,0)  - VLOOKUP(J$4,'Farm Crops'!$B$4:$G$13,6,0)/1000*0.65*$C2334)</f>
        <v>5069.4517986314759</v>
      </c>
      <c r="K2334" s="67">
        <f xml:space="preserve">   MAX(0, HLOOKUP(MONTH($B2334),'Farm Crops'!$B$18:$N$28,K$5,0)  - VLOOKUP(K$4,'Farm Crops'!$B$4:$G$13,6,0)/1000*0.65*$C2334)</f>
        <v>1198.7524359726294</v>
      </c>
      <c r="L2334" s="67">
        <f xml:space="preserve">   MAX(0, HLOOKUP(MONTH($B2334),'Farm Crops'!$B$18:$N$28,L$5,0)  - VLOOKUP(L$4,'Farm Crops'!$B$4:$G$13,6,0)/1000*0.65*$C2334)</f>
        <v>216.6175249266864</v>
      </c>
      <c r="M2334" s="67">
        <f xml:space="preserve">   MAX(0, HLOOKUP(MONTH($B2334),'Farm Crops'!$B$18:$N$28,M$5,0)  - VLOOKUP(M$4,'Farm Crops'!$B$4:$G$13,6,0)/1000*0.65*$C2334)</f>
        <v>1586.1027526881719</v>
      </c>
    </row>
    <row r="2335" spans="2:13" x14ac:dyDescent="0.2">
      <c r="B2335" s="4">
        <v>42812</v>
      </c>
      <c r="C2335" s="67">
        <f>'Observed Data'!$E2334</f>
        <v>0</v>
      </c>
      <c r="D2335" s="67">
        <f xml:space="preserve">   MAX(0, HLOOKUP(MONTH($B2335),'Farm Crops'!$B$18:$N$28,D$5,0)  - VLOOKUP(D$4,'Farm Crops'!$B$4:$G$13,6,0)/1000*0.65*$C2335)</f>
        <v>1531.0662756598242</v>
      </c>
      <c r="E2335" s="67">
        <f xml:space="preserve">   MAX(0, HLOOKUP(MONTH($B2335),'Farm Crops'!$B$18:$N$28,E$5,0)  - VLOOKUP(E$4,'Farm Crops'!$B$4:$G$13,6,0)/1000*0.65*$C2335)</f>
        <v>3466.1324261974582</v>
      </c>
      <c r="F2335" s="67">
        <f xml:space="preserve">   MAX(0, HLOOKUP(MONTH($B2335),'Farm Crops'!$B$18:$N$28,F$5,0)  - VLOOKUP(F$4,'Farm Crops'!$B$4:$G$13,6,0)/1000*0.65*$C2335)</f>
        <v>3804.660315738025</v>
      </c>
      <c r="G2335" s="67">
        <f xml:space="preserve">   MAX(0, HLOOKUP(MONTH($B2335),'Farm Crops'!$B$18:$N$28,G$5,0)  - VLOOKUP(G$4,'Farm Crops'!$B$4:$G$13,6,0)/1000*0.65*$C2335)</f>
        <v>1077.0389677419355</v>
      </c>
      <c r="H2335" s="67">
        <f xml:space="preserve">   MAX(0, HLOOKUP(MONTH($B2335),'Farm Crops'!$B$18:$N$28,H$5,0)  - VLOOKUP(H$4,'Farm Crops'!$B$4:$G$13,6,0)/1000*0.65*$C2335)</f>
        <v>3696.1074017595306</v>
      </c>
      <c r="I2335" s="67">
        <f xml:space="preserve">   MAX(0, HLOOKUP(MONTH($B2335),'Farm Crops'!$B$18:$N$28,I$5,0)  - VLOOKUP(I$4,'Farm Crops'!$B$4:$G$13,6,0)/1000*0.65*$C2335)</f>
        <v>2069.7117732160314</v>
      </c>
      <c r="J2335" s="67">
        <f xml:space="preserve">   MAX(0, HLOOKUP(MONTH($B2335),'Farm Crops'!$B$18:$N$28,J$5,0)  - VLOOKUP(J$4,'Farm Crops'!$B$4:$G$13,6,0)/1000*0.65*$C2335)</f>
        <v>5069.4517986314759</v>
      </c>
      <c r="K2335" s="67">
        <f xml:space="preserve">   MAX(0, HLOOKUP(MONTH($B2335),'Farm Crops'!$B$18:$N$28,K$5,0)  - VLOOKUP(K$4,'Farm Crops'!$B$4:$G$13,6,0)/1000*0.65*$C2335)</f>
        <v>1198.7524359726294</v>
      </c>
      <c r="L2335" s="67">
        <f xml:space="preserve">   MAX(0, HLOOKUP(MONTH($B2335),'Farm Crops'!$B$18:$N$28,L$5,0)  - VLOOKUP(L$4,'Farm Crops'!$B$4:$G$13,6,0)/1000*0.65*$C2335)</f>
        <v>216.6175249266864</v>
      </c>
      <c r="M2335" s="67">
        <f xml:space="preserve">   MAX(0, HLOOKUP(MONTH($B2335),'Farm Crops'!$B$18:$N$28,M$5,0)  - VLOOKUP(M$4,'Farm Crops'!$B$4:$G$13,6,0)/1000*0.65*$C2335)</f>
        <v>1586.1027526881719</v>
      </c>
    </row>
    <row r="2336" spans="2:13" x14ac:dyDescent="0.2">
      <c r="B2336" s="4">
        <v>42813</v>
      </c>
      <c r="C2336" s="67">
        <f>'Observed Data'!$E2335</f>
        <v>0</v>
      </c>
      <c r="D2336" s="67">
        <f xml:space="preserve">   MAX(0, HLOOKUP(MONTH($B2336),'Farm Crops'!$B$18:$N$28,D$5,0)  - VLOOKUP(D$4,'Farm Crops'!$B$4:$G$13,6,0)/1000*0.65*$C2336)</f>
        <v>1531.0662756598242</v>
      </c>
      <c r="E2336" s="67">
        <f xml:space="preserve">   MAX(0, HLOOKUP(MONTH($B2336),'Farm Crops'!$B$18:$N$28,E$5,0)  - VLOOKUP(E$4,'Farm Crops'!$B$4:$G$13,6,0)/1000*0.65*$C2336)</f>
        <v>3466.1324261974582</v>
      </c>
      <c r="F2336" s="67">
        <f xml:space="preserve">   MAX(0, HLOOKUP(MONTH($B2336),'Farm Crops'!$B$18:$N$28,F$5,0)  - VLOOKUP(F$4,'Farm Crops'!$B$4:$G$13,6,0)/1000*0.65*$C2336)</f>
        <v>3804.660315738025</v>
      </c>
      <c r="G2336" s="67">
        <f xml:space="preserve">   MAX(0, HLOOKUP(MONTH($B2336),'Farm Crops'!$B$18:$N$28,G$5,0)  - VLOOKUP(G$4,'Farm Crops'!$B$4:$G$13,6,0)/1000*0.65*$C2336)</f>
        <v>1077.0389677419355</v>
      </c>
      <c r="H2336" s="67">
        <f xml:space="preserve">   MAX(0, HLOOKUP(MONTH($B2336),'Farm Crops'!$B$18:$N$28,H$5,0)  - VLOOKUP(H$4,'Farm Crops'!$B$4:$G$13,6,0)/1000*0.65*$C2336)</f>
        <v>3696.1074017595306</v>
      </c>
      <c r="I2336" s="67">
        <f xml:space="preserve">   MAX(0, HLOOKUP(MONTH($B2336),'Farm Crops'!$B$18:$N$28,I$5,0)  - VLOOKUP(I$4,'Farm Crops'!$B$4:$G$13,6,0)/1000*0.65*$C2336)</f>
        <v>2069.7117732160314</v>
      </c>
      <c r="J2336" s="67">
        <f xml:space="preserve">   MAX(0, HLOOKUP(MONTH($B2336),'Farm Crops'!$B$18:$N$28,J$5,0)  - VLOOKUP(J$4,'Farm Crops'!$B$4:$G$13,6,0)/1000*0.65*$C2336)</f>
        <v>5069.4517986314759</v>
      </c>
      <c r="K2336" s="67">
        <f xml:space="preserve">   MAX(0, HLOOKUP(MONTH($B2336),'Farm Crops'!$B$18:$N$28,K$5,0)  - VLOOKUP(K$4,'Farm Crops'!$B$4:$G$13,6,0)/1000*0.65*$C2336)</f>
        <v>1198.7524359726294</v>
      </c>
      <c r="L2336" s="67">
        <f xml:space="preserve">   MAX(0, HLOOKUP(MONTH($B2336),'Farm Crops'!$B$18:$N$28,L$5,0)  - VLOOKUP(L$4,'Farm Crops'!$B$4:$G$13,6,0)/1000*0.65*$C2336)</f>
        <v>216.6175249266864</v>
      </c>
      <c r="M2336" s="67">
        <f xml:space="preserve">   MAX(0, HLOOKUP(MONTH($B2336),'Farm Crops'!$B$18:$N$28,M$5,0)  - VLOOKUP(M$4,'Farm Crops'!$B$4:$G$13,6,0)/1000*0.65*$C2336)</f>
        <v>1586.1027526881719</v>
      </c>
    </row>
    <row r="2337" spans="2:13" x14ac:dyDescent="0.2">
      <c r="B2337" s="4">
        <v>42814</v>
      </c>
      <c r="C2337" s="67">
        <f>'Observed Data'!$E2336</f>
        <v>0</v>
      </c>
      <c r="D2337" s="67">
        <f xml:space="preserve">   MAX(0, HLOOKUP(MONTH($B2337),'Farm Crops'!$B$18:$N$28,D$5,0)  - VLOOKUP(D$4,'Farm Crops'!$B$4:$G$13,6,0)/1000*0.65*$C2337)</f>
        <v>1531.0662756598242</v>
      </c>
      <c r="E2337" s="67">
        <f xml:space="preserve">   MAX(0, HLOOKUP(MONTH($B2337),'Farm Crops'!$B$18:$N$28,E$5,0)  - VLOOKUP(E$4,'Farm Crops'!$B$4:$G$13,6,0)/1000*0.65*$C2337)</f>
        <v>3466.1324261974582</v>
      </c>
      <c r="F2337" s="67">
        <f xml:space="preserve">   MAX(0, HLOOKUP(MONTH($B2337),'Farm Crops'!$B$18:$N$28,F$5,0)  - VLOOKUP(F$4,'Farm Crops'!$B$4:$G$13,6,0)/1000*0.65*$C2337)</f>
        <v>3804.660315738025</v>
      </c>
      <c r="G2337" s="67">
        <f xml:space="preserve">   MAX(0, HLOOKUP(MONTH($B2337),'Farm Crops'!$B$18:$N$28,G$5,0)  - VLOOKUP(G$4,'Farm Crops'!$B$4:$G$13,6,0)/1000*0.65*$C2337)</f>
        <v>1077.0389677419355</v>
      </c>
      <c r="H2337" s="67">
        <f xml:space="preserve">   MAX(0, HLOOKUP(MONTH($B2337),'Farm Crops'!$B$18:$N$28,H$5,0)  - VLOOKUP(H$4,'Farm Crops'!$B$4:$G$13,6,0)/1000*0.65*$C2337)</f>
        <v>3696.1074017595306</v>
      </c>
      <c r="I2337" s="67">
        <f xml:space="preserve">   MAX(0, HLOOKUP(MONTH($B2337),'Farm Crops'!$B$18:$N$28,I$5,0)  - VLOOKUP(I$4,'Farm Crops'!$B$4:$G$13,6,0)/1000*0.65*$C2337)</f>
        <v>2069.7117732160314</v>
      </c>
      <c r="J2337" s="67">
        <f xml:space="preserve">   MAX(0, HLOOKUP(MONTH($B2337),'Farm Crops'!$B$18:$N$28,J$5,0)  - VLOOKUP(J$4,'Farm Crops'!$B$4:$G$13,6,0)/1000*0.65*$C2337)</f>
        <v>5069.4517986314759</v>
      </c>
      <c r="K2337" s="67">
        <f xml:space="preserve">   MAX(0, HLOOKUP(MONTH($B2337),'Farm Crops'!$B$18:$N$28,K$5,0)  - VLOOKUP(K$4,'Farm Crops'!$B$4:$G$13,6,0)/1000*0.65*$C2337)</f>
        <v>1198.7524359726294</v>
      </c>
      <c r="L2337" s="67">
        <f xml:space="preserve">   MAX(0, HLOOKUP(MONTH($B2337),'Farm Crops'!$B$18:$N$28,L$5,0)  - VLOOKUP(L$4,'Farm Crops'!$B$4:$G$13,6,0)/1000*0.65*$C2337)</f>
        <v>216.6175249266864</v>
      </c>
      <c r="M2337" s="67">
        <f xml:space="preserve">   MAX(0, HLOOKUP(MONTH($B2337),'Farm Crops'!$B$18:$N$28,M$5,0)  - VLOOKUP(M$4,'Farm Crops'!$B$4:$G$13,6,0)/1000*0.65*$C2337)</f>
        <v>1586.1027526881719</v>
      </c>
    </row>
    <row r="2338" spans="2:13" x14ac:dyDescent="0.2">
      <c r="B2338" s="4">
        <v>42815</v>
      </c>
      <c r="C2338" s="67">
        <f>'Observed Data'!$E2337</f>
        <v>0</v>
      </c>
      <c r="D2338" s="67">
        <f xml:space="preserve">   MAX(0, HLOOKUP(MONTH($B2338),'Farm Crops'!$B$18:$N$28,D$5,0)  - VLOOKUP(D$4,'Farm Crops'!$B$4:$G$13,6,0)/1000*0.65*$C2338)</f>
        <v>1531.0662756598242</v>
      </c>
      <c r="E2338" s="67">
        <f xml:space="preserve">   MAX(0, HLOOKUP(MONTH($B2338),'Farm Crops'!$B$18:$N$28,E$5,0)  - VLOOKUP(E$4,'Farm Crops'!$B$4:$G$13,6,0)/1000*0.65*$C2338)</f>
        <v>3466.1324261974582</v>
      </c>
      <c r="F2338" s="67">
        <f xml:space="preserve">   MAX(0, HLOOKUP(MONTH($B2338),'Farm Crops'!$B$18:$N$28,F$5,0)  - VLOOKUP(F$4,'Farm Crops'!$B$4:$G$13,6,0)/1000*0.65*$C2338)</f>
        <v>3804.660315738025</v>
      </c>
      <c r="G2338" s="67">
        <f xml:space="preserve">   MAX(0, HLOOKUP(MONTH($B2338),'Farm Crops'!$B$18:$N$28,G$5,0)  - VLOOKUP(G$4,'Farm Crops'!$B$4:$G$13,6,0)/1000*0.65*$C2338)</f>
        <v>1077.0389677419355</v>
      </c>
      <c r="H2338" s="67">
        <f xml:space="preserve">   MAX(0, HLOOKUP(MONTH($B2338),'Farm Crops'!$B$18:$N$28,H$5,0)  - VLOOKUP(H$4,'Farm Crops'!$B$4:$G$13,6,0)/1000*0.65*$C2338)</f>
        <v>3696.1074017595306</v>
      </c>
      <c r="I2338" s="67">
        <f xml:space="preserve">   MAX(0, HLOOKUP(MONTH($B2338),'Farm Crops'!$B$18:$N$28,I$5,0)  - VLOOKUP(I$4,'Farm Crops'!$B$4:$G$13,6,0)/1000*0.65*$C2338)</f>
        <v>2069.7117732160314</v>
      </c>
      <c r="J2338" s="67">
        <f xml:space="preserve">   MAX(0, HLOOKUP(MONTH($B2338),'Farm Crops'!$B$18:$N$28,J$5,0)  - VLOOKUP(J$4,'Farm Crops'!$B$4:$G$13,6,0)/1000*0.65*$C2338)</f>
        <v>5069.4517986314759</v>
      </c>
      <c r="K2338" s="67">
        <f xml:space="preserve">   MAX(0, HLOOKUP(MONTH($B2338),'Farm Crops'!$B$18:$N$28,K$5,0)  - VLOOKUP(K$4,'Farm Crops'!$B$4:$G$13,6,0)/1000*0.65*$C2338)</f>
        <v>1198.7524359726294</v>
      </c>
      <c r="L2338" s="67">
        <f xml:space="preserve">   MAX(0, HLOOKUP(MONTH($B2338),'Farm Crops'!$B$18:$N$28,L$5,0)  - VLOOKUP(L$4,'Farm Crops'!$B$4:$G$13,6,0)/1000*0.65*$C2338)</f>
        <v>216.6175249266864</v>
      </c>
      <c r="M2338" s="67">
        <f xml:space="preserve">   MAX(0, HLOOKUP(MONTH($B2338),'Farm Crops'!$B$18:$N$28,M$5,0)  - VLOOKUP(M$4,'Farm Crops'!$B$4:$G$13,6,0)/1000*0.65*$C2338)</f>
        <v>1586.1027526881719</v>
      </c>
    </row>
    <row r="2339" spans="2:13" x14ac:dyDescent="0.2">
      <c r="B2339" s="4">
        <v>42816</v>
      </c>
      <c r="C2339" s="67">
        <f>'Observed Data'!$E2338</f>
        <v>0</v>
      </c>
      <c r="D2339" s="67">
        <f xml:space="preserve">   MAX(0, HLOOKUP(MONTH($B2339),'Farm Crops'!$B$18:$N$28,D$5,0)  - VLOOKUP(D$4,'Farm Crops'!$B$4:$G$13,6,0)/1000*0.65*$C2339)</f>
        <v>1531.0662756598242</v>
      </c>
      <c r="E2339" s="67">
        <f xml:space="preserve">   MAX(0, HLOOKUP(MONTH($B2339),'Farm Crops'!$B$18:$N$28,E$5,0)  - VLOOKUP(E$4,'Farm Crops'!$B$4:$G$13,6,0)/1000*0.65*$C2339)</f>
        <v>3466.1324261974582</v>
      </c>
      <c r="F2339" s="67">
        <f xml:space="preserve">   MAX(0, HLOOKUP(MONTH($B2339),'Farm Crops'!$B$18:$N$28,F$5,0)  - VLOOKUP(F$4,'Farm Crops'!$B$4:$G$13,6,0)/1000*0.65*$C2339)</f>
        <v>3804.660315738025</v>
      </c>
      <c r="G2339" s="67">
        <f xml:space="preserve">   MAX(0, HLOOKUP(MONTH($B2339),'Farm Crops'!$B$18:$N$28,G$5,0)  - VLOOKUP(G$4,'Farm Crops'!$B$4:$G$13,6,0)/1000*0.65*$C2339)</f>
        <v>1077.0389677419355</v>
      </c>
      <c r="H2339" s="67">
        <f xml:space="preserve">   MAX(0, HLOOKUP(MONTH($B2339),'Farm Crops'!$B$18:$N$28,H$5,0)  - VLOOKUP(H$4,'Farm Crops'!$B$4:$G$13,6,0)/1000*0.65*$C2339)</f>
        <v>3696.1074017595306</v>
      </c>
      <c r="I2339" s="67">
        <f xml:space="preserve">   MAX(0, HLOOKUP(MONTH($B2339),'Farm Crops'!$B$18:$N$28,I$5,0)  - VLOOKUP(I$4,'Farm Crops'!$B$4:$G$13,6,0)/1000*0.65*$C2339)</f>
        <v>2069.7117732160314</v>
      </c>
      <c r="J2339" s="67">
        <f xml:space="preserve">   MAX(0, HLOOKUP(MONTH($B2339),'Farm Crops'!$B$18:$N$28,J$5,0)  - VLOOKUP(J$4,'Farm Crops'!$B$4:$G$13,6,0)/1000*0.65*$C2339)</f>
        <v>5069.4517986314759</v>
      </c>
      <c r="K2339" s="67">
        <f xml:space="preserve">   MAX(0, HLOOKUP(MONTH($B2339),'Farm Crops'!$B$18:$N$28,K$5,0)  - VLOOKUP(K$4,'Farm Crops'!$B$4:$G$13,6,0)/1000*0.65*$C2339)</f>
        <v>1198.7524359726294</v>
      </c>
      <c r="L2339" s="67">
        <f xml:space="preserve">   MAX(0, HLOOKUP(MONTH($B2339),'Farm Crops'!$B$18:$N$28,L$5,0)  - VLOOKUP(L$4,'Farm Crops'!$B$4:$G$13,6,0)/1000*0.65*$C2339)</f>
        <v>216.6175249266864</v>
      </c>
      <c r="M2339" s="67">
        <f xml:space="preserve">   MAX(0, HLOOKUP(MONTH($B2339),'Farm Crops'!$B$18:$N$28,M$5,0)  - VLOOKUP(M$4,'Farm Crops'!$B$4:$G$13,6,0)/1000*0.65*$C2339)</f>
        <v>1586.1027526881719</v>
      </c>
    </row>
    <row r="2340" spans="2:13" x14ac:dyDescent="0.2">
      <c r="B2340" s="4">
        <v>42817</v>
      </c>
      <c r="C2340" s="67">
        <f>'Observed Data'!$E2339</f>
        <v>0</v>
      </c>
      <c r="D2340" s="67">
        <f xml:space="preserve">   MAX(0, HLOOKUP(MONTH($B2340),'Farm Crops'!$B$18:$N$28,D$5,0)  - VLOOKUP(D$4,'Farm Crops'!$B$4:$G$13,6,0)/1000*0.65*$C2340)</f>
        <v>1531.0662756598242</v>
      </c>
      <c r="E2340" s="67">
        <f xml:space="preserve">   MAX(0, HLOOKUP(MONTH($B2340),'Farm Crops'!$B$18:$N$28,E$5,0)  - VLOOKUP(E$4,'Farm Crops'!$B$4:$G$13,6,0)/1000*0.65*$C2340)</f>
        <v>3466.1324261974582</v>
      </c>
      <c r="F2340" s="67">
        <f xml:space="preserve">   MAX(0, HLOOKUP(MONTH($B2340),'Farm Crops'!$B$18:$N$28,F$5,0)  - VLOOKUP(F$4,'Farm Crops'!$B$4:$G$13,6,0)/1000*0.65*$C2340)</f>
        <v>3804.660315738025</v>
      </c>
      <c r="G2340" s="67">
        <f xml:space="preserve">   MAX(0, HLOOKUP(MONTH($B2340),'Farm Crops'!$B$18:$N$28,G$5,0)  - VLOOKUP(G$4,'Farm Crops'!$B$4:$G$13,6,0)/1000*0.65*$C2340)</f>
        <v>1077.0389677419355</v>
      </c>
      <c r="H2340" s="67">
        <f xml:space="preserve">   MAX(0, HLOOKUP(MONTH($B2340),'Farm Crops'!$B$18:$N$28,H$5,0)  - VLOOKUP(H$4,'Farm Crops'!$B$4:$G$13,6,0)/1000*0.65*$C2340)</f>
        <v>3696.1074017595306</v>
      </c>
      <c r="I2340" s="67">
        <f xml:space="preserve">   MAX(0, HLOOKUP(MONTH($B2340),'Farm Crops'!$B$18:$N$28,I$5,0)  - VLOOKUP(I$4,'Farm Crops'!$B$4:$G$13,6,0)/1000*0.65*$C2340)</f>
        <v>2069.7117732160314</v>
      </c>
      <c r="J2340" s="67">
        <f xml:space="preserve">   MAX(0, HLOOKUP(MONTH($B2340),'Farm Crops'!$B$18:$N$28,J$5,0)  - VLOOKUP(J$4,'Farm Crops'!$B$4:$G$13,6,0)/1000*0.65*$C2340)</f>
        <v>5069.4517986314759</v>
      </c>
      <c r="K2340" s="67">
        <f xml:space="preserve">   MAX(0, HLOOKUP(MONTH($B2340),'Farm Crops'!$B$18:$N$28,K$5,0)  - VLOOKUP(K$4,'Farm Crops'!$B$4:$G$13,6,0)/1000*0.65*$C2340)</f>
        <v>1198.7524359726294</v>
      </c>
      <c r="L2340" s="67">
        <f xml:space="preserve">   MAX(0, HLOOKUP(MONTH($B2340),'Farm Crops'!$B$18:$N$28,L$5,0)  - VLOOKUP(L$4,'Farm Crops'!$B$4:$G$13,6,0)/1000*0.65*$C2340)</f>
        <v>216.6175249266864</v>
      </c>
      <c r="M2340" s="67">
        <f xml:space="preserve">   MAX(0, HLOOKUP(MONTH($B2340),'Farm Crops'!$B$18:$N$28,M$5,0)  - VLOOKUP(M$4,'Farm Crops'!$B$4:$G$13,6,0)/1000*0.65*$C2340)</f>
        <v>1586.1027526881719</v>
      </c>
    </row>
    <row r="2341" spans="2:13" x14ac:dyDescent="0.2">
      <c r="B2341" s="4">
        <v>42818</v>
      </c>
      <c r="C2341" s="67">
        <f>'Observed Data'!$E2340</f>
        <v>0</v>
      </c>
      <c r="D2341" s="67">
        <f xml:space="preserve">   MAX(0, HLOOKUP(MONTH($B2341),'Farm Crops'!$B$18:$N$28,D$5,0)  - VLOOKUP(D$4,'Farm Crops'!$B$4:$G$13,6,0)/1000*0.65*$C2341)</f>
        <v>1531.0662756598242</v>
      </c>
      <c r="E2341" s="67">
        <f xml:space="preserve">   MAX(0, HLOOKUP(MONTH($B2341),'Farm Crops'!$B$18:$N$28,E$5,0)  - VLOOKUP(E$4,'Farm Crops'!$B$4:$G$13,6,0)/1000*0.65*$C2341)</f>
        <v>3466.1324261974582</v>
      </c>
      <c r="F2341" s="67">
        <f xml:space="preserve">   MAX(0, HLOOKUP(MONTH($B2341),'Farm Crops'!$B$18:$N$28,F$5,0)  - VLOOKUP(F$4,'Farm Crops'!$B$4:$G$13,6,0)/1000*0.65*$C2341)</f>
        <v>3804.660315738025</v>
      </c>
      <c r="G2341" s="67">
        <f xml:space="preserve">   MAX(0, HLOOKUP(MONTH($B2341),'Farm Crops'!$B$18:$N$28,G$5,0)  - VLOOKUP(G$4,'Farm Crops'!$B$4:$G$13,6,0)/1000*0.65*$C2341)</f>
        <v>1077.0389677419355</v>
      </c>
      <c r="H2341" s="67">
        <f xml:space="preserve">   MAX(0, HLOOKUP(MONTH($B2341),'Farm Crops'!$B$18:$N$28,H$5,0)  - VLOOKUP(H$4,'Farm Crops'!$B$4:$G$13,6,0)/1000*0.65*$C2341)</f>
        <v>3696.1074017595306</v>
      </c>
      <c r="I2341" s="67">
        <f xml:space="preserve">   MAX(0, HLOOKUP(MONTH($B2341),'Farm Crops'!$B$18:$N$28,I$5,0)  - VLOOKUP(I$4,'Farm Crops'!$B$4:$G$13,6,0)/1000*0.65*$C2341)</f>
        <v>2069.7117732160314</v>
      </c>
      <c r="J2341" s="67">
        <f xml:space="preserve">   MAX(0, HLOOKUP(MONTH($B2341),'Farm Crops'!$B$18:$N$28,J$5,0)  - VLOOKUP(J$4,'Farm Crops'!$B$4:$G$13,6,0)/1000*0.65*$C2341)</f>
        <v>5069.4517986314759</v>
      </c>
      <c r="K2341" s="67">
        <f xml:space="preserve">   MAX(0, HLOOKUP(MONTH($B2341),'Farm Crops'!$B$18:$N$28,K$5,0)  - VLOOKUP(K$4,'Farm Crops'!$B$4:$G$13,6,0)/1000*0.65*$C2341)</f>
        <v>1198.7524359726294</v>
      </c>
      <c r="L2341" s="67">
        <f xml:space="preserve">   MAX(0, HLOOKUP(MONTH($B2341),'Farm Crops'!$B$18:$N$28,L$5,0)  - VLOOKUP(L$4,'Farm Crops'!$B$4:$G$13,6,0)/1000*0.65*$C2341)</f>
        <v>216.6175249266864</v>
      </c>
      <c r="M2341" s="67">
        <f xml:space="preserve">   MAX(0, HLOOKUP(MONTH($B2341),'Farm Crops'!$B$18:$N$28,M$5,0)  - VLOOKUP(M$4,'Farm Crops'!$B$4:$G$13,6,0)/1000*0.65*$C2341)</f>
        <v>1586.1027526881719</v>
      </c>
    </row>
    <row r="2342" spans="2:13" x14ac:dyDescent="0.2">
      <c r="B2342" s="4">
        <v>42819</v>
      </c>
      <c r="C2342" s="67">
        <f>'Observed Data'!$E2341</f>
        <v>0</v>
      </c>
      <c r="D2342" s="67">
        <f xml:space="preserve">   MAX(0, HLOOKUP(MONTH($B2342),'Farm Crops'!$B$18:$N$28,D$5,0)  - VLOOKUP(D$4,'Farm Crops'!$B$4:$G$13,6,0)/1000*0.65*$C2342)</f>
        <v>1531.0662756598242</v>
      </c>
      <c r="E2342" s="67">
        <f xml:space="preserve">   MAX(0, HLOOKUP(MONTH($B2342),'Farm Crops'!$B$18:$N$28,E$5,0)  - VLOOKUP(E$4,'Farm Crops'!$B$4:$G$13,6,0)/1000*0.65*$C2342)</f>
        <v>3466.1324261974582</v>
      </c>
      <c r="F2342" s="67">
        <f xml:space="preserve">   MAX(0, HLOOKUP(MONTH($B2342),'Farm Crops'!$B$18:$N$28,F$5,0)  - VLOOKUP(F$4,'Farm Crops'!$B$4:$G$13,6,0)/1000*0.65*$C2342)</f>
        <v>3804.660315738025</v>
      </c>
      <c r="G2342" s="67">
        <f xml:space="preserve">   MAX(0, HLOOKUP(MONTH($B2342),'Farm Crops'!$B$18:$N$28,G$5,0)  - VLOOKUP(G$4,'Farm Crops'!$B$4:$G$13,6,0)/1000*0.65*$C2342)</f>
        <v>1077.0389677419355</v>
      </c>
      <c r="H2342" s="67">
        <f xml:space="preserve">   MAX(0, HLOOKUP(MONTH($B2342),'Farm Crops'!$B$18:$N$28,H$5,0)  - VLOOKUP(H$4,'Farm Crops'!$B$4:$G$13,6,0)/1000*0.65*$C2342)</f>
        <v>3696.1074017595306</v>
      </c>
      <c r="I2342" s="67">
        <f xml:space="preserve">   MAX(0, HLOOKUP(MONTH($B2342),'Farm Crops'!$B$18:$N$28,I$5,0)  - VLOOKUP(I$4,'Farm Crops'!$B$4:$G$13,6,0)/1000*0.65*$C2342)</f>
        <v>2069.7117732160314</v>
      </c>
      <c r="J2342" s="67">
        <f xml:space="preserve">   MAX(0, HLOOKUP(MONTH($B2342),'Farm Crops'!$B$18:$N$28,J$5,0)  - VLOOKUP(J$4,'Farm Crops'!$B$4:$G$13,6,0)/1000*0.65*$C2342)</f>
        <v>5069.4517986314759</v>
      </c>
      <c r="K2342" s="67">
        <f xml:space="preserve">   MAX(0, HLOOKUP(MONTH($B2342),'Farm Crops'!$B$18:$N$28,K$5,0)  - VLOOKUP(K$4,'Farm Crops'!$B$4:$G$13,6,0)/1000*0.65*$C2342)</f>
        <v>1198.7524359726294</v>
      </c>
      <c r="L2342" s="67">
        <f xml:space="preserve">   MAX(0, HLOOKUP(MONTH($B2342),'Farm Crops'!$B$18:$N$28,L$5,0)  - VLOOKUP(L$4,'Farm Crops'!$B$4:$G$13,6,0)/1000*0.65*$C2342)</f>
        <v>216.6175249266864</v>
      </c>
      <c r="M2342" s="67">
        <f xml:space="preserve">   MAX(0, HLOOKUP(MONTH($B2342),'Farm Crops'!$B$18:$N$28,M$5,0)  - VLOOKUP(M$4,'Farm Crops'!$B$4:$G$13,6,0)/1000*0.65*$C2342)</f>
        <v>1586.1027526881719</v>
      </c>
    </row>
    <row r="2343" spans="2:13" x14ac:dyDescent="0.2">
      <c r="B2343" s="4">
        <v>42820</v>
      </c>
      <c r="C2343" s="67">
        <f>'Observed Data'!$E2342</f>
        <v>0</v>
      </c>
      <c r="D2343" s="67">
        <f xml:space="preserve">   MAX(0, HLOOKUP(MONTH($B2343),'Farm Crops'!$B$18:$N$28,D$5,0)  - VLOOKUP(D$4,'Farm Crops'!$B$4:$G$13,6,0)/1000*0.65*$C2343)</f>
        <v>1531.0662756598242</v>
      </c>
      <c r="E2343" s="67">
        <f xml:space="preserve">   MAX(0, HLOOKUP(MONTH($B2343),'Farm Crops'!$B$18:$N$28,E$5,0)  - VLOOKUP(E$4,'Farm Crops'!$B$4:$G$13,6,0)/1000*0.65*$C2343)</f>
        <v>3466.1324261974582</v>
      </c>
      <c r="F2343" s="67">
        <f xml:space="preserve">   MAX(0, HLOOKUP(MONTH($B2343),'Farm Crops'!$B$18:$N$28,F$5,0)  - VLOOKUP(F$4,'Farm Crops'!$B$4:$G$13,6,0)/1000*0.65*$C2343)</f>
        <v>3804.660315738025</v>
      </c>
      <c r="G2343" s="67">
        <f xml:space="preserve">   MAX(0, HLOOKUP(MONTH($B2343),'Farm Crops'!$B$18:$N$28,G$5,0)  - VLOOKUP(G$4,'Farm Crops'!$B$4:$G$13,6,0)/1000*0.65*$C2343)</f>
        <v>1077.0389677419355</v>
      </c>
      <c r="H2343" s="67">
        <f xml:space="preserve">   MAX(0, HLOOKUP(MONTH($B2343),'Farm Crops'!$B$18:$N$28,H$5,0)  - VLOOKUP(H$4,'Farm Crops'!$B$4:$G$13,6,0)/1000*0.65*$C2343)</f>
        <v>3696.1074017595306</v>
      </c>
      <c r="I2343" s="67">
        <f xml:space="preserve">   MAX(0, HLOOKUP(MONTH($B2343),'Farm Crops'!$B$18:$N$28,I$5,0)  - VLOOKUP(I$4,'Farm Crops'!$B$4:$G$13,6,0)/1000*0.65*$C2343)</f>
        <v>2069.7117732160314</v>
      </c>
      <c r="J2343" s="67">
        <f xml:space="preserve">   MAX(0, HLOOKUP(MONTH($B2343),'Farm Crops'!$B$18:$N$28,J$5,0)  - VLOOKUP(J$4,'Farm Crops'!$B$4:$G$13,6,0)/1000*0.65*$C2343)</f>
        <v>5069.4517986314759</v>
      </c>
      <c r="K2343" s="67">
        <f xml:space="preserve">   MAX(0, HLOOKUP(MONTH($B2343),'Farm Crops'!$B$18:$N$28,K$5,0)  - VLOOKUP(K$4,'Farm Crops'!$B$4:$G$13,6,0)/1000*0.65*$C2343)</f>
        <v>1198.7524359726294</v>
      </c>
      <c r="L2343" s="67">
        <f xml:space="preserve">   MAX(0, HLOOKUP(MONTH($B2343),'Farm Crops'!$B$18:$N$28,L$5,0)  - VLOOKUP(L$4,'Farm Crops'!$B$4:$G$13,6,0)/1000*0.65*$C2343)</f>
        <v>216.6175249266864</v>
      </c>
      <c r="M2343" s="67">
        <f xml:space="preserve">   MAX(0, HLOOKUP(MONTH($B2343),'Farm Crops'!$B$18:$N$28,M$5,0)  - VLOOKUP(M$4,'Farm Crops'!$B$4:$G$13,6,0)/1000*0.65*$C2343)</f>
        <v>1586.1027526881719</v>
      </c>
    </row>
    <row r="2344" spans="2:13" x14ac:dyDescent="0.2">
      <c r="B2344" s="4">
        <v>42821</v>
      </c>
      <c r="C2344" s="67">
        <f>'Observed Data'!$E2343</f>
        <v>0</v>
      </c>
      <c r="D2344" s="67">
        <f xml:space="preserve">   MAX(0, HLOOKUP(MONTH($B2344),'Farm Crops'!$B$18:$N$28,D$5,0)  - VLOOKUP(D$4,'Farm Crops'!$B$4:$G$13,6,0)/1000*0.65*$C2344)</f>
        <v>1531.0662756598242</v>
      </c>
      <c r="E2344" s="67">
        <f xml:space="preserve">   MAX(0, HLOOKUP(MONTH($B2344),'Farm Crops'!$B$18:$N$28,E$5,0)  - VLOOKUP(E$4,'Farm Crops'!$B$4:$G$13,6,0)/1000*0.65*$C2344)</f>
        <v>3466.1324261974582</v>
      </c>
      <c r="F2344" s="67">
        <f xml:space="preserve">   MAX(0, HLOOKUP(MONTH($B2344),'Farm Crops'!$B$18:$N$28,F$5,0)  - VLOOKUP(F$4,'Farm Crops'!$B$4:$G$13,6,0)/1000*0.65*$C2344)</f>
        <v>3804.660315738025</v>
      </c>
      <c r="G2344" s="67">
        <f xml:space="preserve">   MAX(0, HLOOKUP(MONTH($B2344),'Farm Crops'!$B$18:$N$28,G$5,0)  - VLOOKUP(G$4,'Farm Crops'!$B$4:$G$13,6,0)/1000*0.65*$C2344)</f>
        <v>1077.0389677419355</v>
      </c>
      <c r="H2344" s="67">
        <f xml:space="preserve">   MAX(0, HLOOKUP(MONTH($B2344),'Farm Crops'!$B$18:$N$28,H$5,0)  - VLOOKUP(H$4,'Farm Crops'!$B$4:$G$13,6,0)/1000*0.65*$C2344)</f>
        <v>3696.1074017595306</v>
      </c>
      <c r="I2344" s="67">
        <f xml:space="preserve">   MAX(0, HLOOKUP(MONTH($B2344),'Farm Crops'!$B$18:$N$28,I$5,0)  - VLOOKUP(I$4,'Farm Crops'!$B$4:$G$13,6,0)/1000*0.65*$C2344)</f>
        <v>2069.7117732160314</v>
      </c>
      <c r="J2344" s="67">
        <f xml:space="preserve">   MAX(0, HLOOKUP(MONTH($B2344),'Farm Crops'!$B$18:$N$28,J$5,0)  - VLOOKUP(J$4,'Farm Crops'!$B$4:$G$13,6,0)/1000*0.65*$C2344)</f>
        <v>5069.4517986314759</v>
      </c>
      <c r="K2344" s="67">
        <f xml:space="preserve">   MAX(0, HLOOKUP(MONTH($B2344),'Farm Crops'!$B$18:$N$28,K$5,0)  - VLOOKUP(K$4,'Farm Crops'!$B$4:$G$13,6,0)/1000*0.65*$C2344)</f>
        <v>1198.7524359726294</v>
      </c>
      <c r="L2344" s="67">
        <f xml:space="preserve">   MAX(0, HLOOKUP(MONTH($B2344),'Farm Crops'!$B$18:$N$28,L$5,0)  - VLOOKUP(L$4,'Farm Crops'!$B$4:$G$13,6,0)/1000*0.65*$C2344)</f>
        <v>216.6175249266864</v>
      </c>
      <c r="M2344" s="67">
        <f xml:space="preserve">   MAX(0, HLOOKUP(MONTH($B2344),'Farm Crops'!$B$18:$N$28,M$5,0)  - VLOOKUP(M$4,'Farm Crops'!$B$4:$G$13,6,0)/1000*0.65*$C2344)</f>
        <v>1586.1027526881719</v>
      </c>
    </row>
    <row r="2345" spans="2:13" x14ac:dyDescent="0.2">
      <c r="B2345" s="4">
        <v>42822</v>
      </c>
      <c r="C2345" s="67">
        <f>'Observed Data'!$E2344</f>
        <v>0</v>
      </c>
      <c r="D2345" s="67">
        <f xml:space="preserve">   MAX(0, HLOOKUP(MONTH($B2345),'Farm Crops'!$B$18:$N$28,D$5,0)  - VLOOKUP(D$4,'Farm Crops'!$B$4:$G$13,6,0)/1000*0.65*$C2345)</f>
        <v>1531.0662756598242</v>
      </c>
      <c r="E2345" s="67">
        <f xml:space="preserve">   MAX(0, HLOOKUP(MONTH($B2345),'Farm Crops'!$B$18:$N$28,E$5,0)  - VLOOKUP(E$4,'Farm Crops'!$B$4:$G$13,6,0)/1000*0.65*$C2345)</f>
        <v>3466.1324261974582</v>
      </c>
      <c r="F2345" s="67">
        <f xml:space="preserve">   MAX(0, HLOOKUP(MONTH($B2345),'Farm Crops'!$B$18:$N$28,F$5,0)  - VLOOKUP(F$4,'Farm Crops'!$B$4:$G$13,6,0)/1000*0.65*$C2345)</f>
        <v>3804.660315738025</v>
      </c>
      <c r="G2345" s="67">
        <f xml:space="preserve">   MAX(0, HLOOKUP(MONTH($B2345),'Farm Crops'!$B$18:$N$28,G$5,0)  - VLOOKUP(G$4,'Farm Crops'!$B$4:$G$13,6,0)/1000*0.65*$C2345)</f>
        <v>1077.0389677419355</v>
      </c>
      <c r="H2345" s="67">
        <f xml:space="preserve">   MAX(0, HLOOKUP(MONTH($B2345),'Farm Crops'!$B$18:$N$28,H$5,0)  - VLOOKUP(H$4,'Farm Crops'!$B$4:$G$13,6,0)/1000*0.65*$C2345)</f>
        <v>3696.1074017595306</v>
      </c>
      <c r="I2345" s="67">
        <f xml:space="preserve">   MAX(0, HLOOKUP(MONTH($B2345),'Farm Crops'!$B$18:$N$28,I$5,0)  - VLOOKUP(I$4,'Farm Crops'!$B$4:$G$13,6,0)/1000*0.65*$C2345)</f>
        <v>2069.7117732160314</v>
      </c>
      <c r="J2345" s="67">
        <f xml:space="preserve">   MAX(0, HLOOKUP(MONTH($B2345),'Farm Crops'!$B$18:$N$28,J$5,0)  - VLOOKUP(J$4,'Farm Crops'!$B$4:$G$13,6,0)/1000*0.65*$C2345)</f>
        <v>5069.4517986314759</v>
      </c>
      <c r="K2345" s="67">
        <f xml:space="preserve">   MAX(0, HLOOKUP(MONTH($B2345),'Farm Crops'!$B$18:$N$28,K$5,0)  - VLOOKUP(K$4,'Farm Crops'!$B$4:$G$13,6,0)/1000*0.65*$C2345)</f>
        <v>1198.7524359726294</v>
      </c>
      <c r="L2345" s="67">
        <f xml:space="preserve">   MAX(0, HLOOKUP(MONTH($B2345),'Farm Crops'!$B$18:$N$28,L$5,0)  - VLOOKUP(L$4,'Farm Crops'!$B$4:$G$13,6,0)/1000*0.65*$C2345)</f>
        <v>216.6175249266864</v>
      </c>
      <c r="M2345" s="67">
        <f xml:space="preserve">   MAX(0, HLOOKUP(MONTH($B2345),'Farm Crops'!$B$18:$N$28,M$5,0)  - VLOOKUP(M$4,'Farm Crops'!$B$4:$G$13,6,0)/1000*0.65*$C2345)</f>
        <v>1586.1027526881719</v>
      </c>
    </row>
    <row r="2346" spans="2:13" x14ac:dyDescent="0.2">
      <c r="B2346" s="4">
        <v>42823</v>
      </c>
      <c r="C2346" s="67">
        <f>'Observed Data'!$E2345</f>
        <v>0</v>
      </c>
      <c r="D2346" s="67">
        <f xml:space="preserve">   MAX(0, HLOOKUP(MONTH($B2346),'Farm Crops'!$B$18:$N$28,D$5,0)  - VLOOKUP(D$4,'Farm Crops'!$B$4:$G$13,6,0)/1000*0.65*$C2346)</f>
        <v>1531.0662756598242</v>
      </c>
      <c r="E2346" s="67">
        <f xml:space="preserve">   MAX(0, HLOOKUP(MONTH($B2346),'Farm Crops'!$B$18:$N$28,E$5,0)  - VLOOKUP(E$4,'Farm Crops'!$B$4:$G$13,6,0)/1000*0.65*$C2346)</f>
        <v>3466.1324261974582</v>
      </c>
      <c r="F2346" s="67">
        <f xml:space="preserve">   MAX(0, HLOOKUP(MONTH($B2346),'Farm Crops'!$B$18:$N$28,F$5,0)  - VLOOKUP(F$4,'Farm Crops'!$B$4:$G$13,6,0)/1000*0.65*$C2346)</f>
        <v>3804.660315738025</v>
      </c>
      <c r="G2346" s="67">
        <f xml:space="preserve">   MAX(0, HLOOKUP(MONTH($B2346),'Farm Crops'!$B$18:$N$28,G$5,0)  - VLOOKUP(G$4,'Farm Crops'!$B$4:$G$13,6,0)/1000*0.65*$C2346)</f>
        <v>1077.0389677419355</v>
      </c>
      <c r="H2346" s="67">
        <f xml:space="preserve">   MAX(0, HLOOKUP(MONTH($B2346),'Farm Crops'!$B$18:$N$28,H$5,0)  - VLOOKUP(H$4,'Farm Crops'!$B$4:$G$13,6,0)/1000*0.65*$C2346)</f>
        <v>3696.1074017595306</v>
      </c>
      <c r="I2346" s="67">
        <f xml:space="preserve">   MAX(0, HLOOKUP(MONTH($B2346),'Farm Crops'!$B$18:$N$28,I$5,0)  - VLOOKUP(I$4,'Farm Crops'!$B$4:$G$13,6,0)/1000*0.65*$C2346)</f>
        <v>2069.7117732160314</v>
      </c>
      <c r="J2346" s="67">
        <f xml:space="preserve">   MAX(0, HLOOKUP(MONTH($B2346),'Farm Crops'!$B$18:$N$28,J$5,0)  - VLOOKUP(J$4,'Farm Crops'!$B$4:$G$13,6,0)/1000*0.65*$C2346)</f>
        <v>5069.4517986314759</v>
      </c>
      <c r="K2346" s="67">
        <f xml:space="preserve">   MAX(0, HLOOKUP(MONTH($B2346),'Farm Crops'!$B$18:$N$28,K$5,0)  - VLOOKUP(K$4,'Farm Crops'!$B$4:$G$13,6,0)/1000*0.65*$C2346)</f>
        <v>1198.7524359726294</v>
      </c>
      <c r="L2346" s="67">
        <f xml:space="preserve">   MAX(0, HLOOKUP(MONTH($B2346),'Farm Crops'!$B$18:$N$28,L$5,0)  - VLOOKUP(L$4,'Farm Crops'!$B$4:$G$13,6,0)/1000*0.65*$C2346)</f>
        <v>216.6175249266864</v>
      </c>
      <c r="M2346" s="67">
        <f xml:space="preserve">   MAX(0, HLOOKUP(MONTH($B2346),'Farm Crops'!$B$18:$N$28,M$5,0)  - VLOOKUP(M$4,'Farm Crops'!$B$4:$G$13,6,0)/1000*0.65*$C2346)</f>
        <v>1586.1027526881719</v>
      </c>
    </row>
    <row r="2347" spans="2:13" x14ac:dyDescent="0.2">
      <c r="B2347" s="4">
        <v>42824</v>
      </c>
      <c r="C2347" s="67">
        <f>'Observed Data'!$E2346</f>
        <v>0</v>
      </c>
      <c r="D2347" s="67">
        <f xml:space="preserve">   MAX(0, HLOOKUP(MONTH($B2347),'Farm Crops'!$B$18:$N$28,D$5,0)  - VLOOKUP(D$4,'Farm Crops'!$B$4:$G$13,6,0)/1000*0.65*$C2347)</f>
        <v>1531.0662756598242</v>
      </c>
      <c r="E2347" s="67">
        <f xml:space="preserve">   MAX(0, HLOOKUP(MONTH($B2347),'Farm Crops'!$B$18:$N$28,E$5,0)  - VLOOKUP(E$4,'Farm Crops'!$B$4:$G$13,6,0)/1000*0.65*$C2347)</f>
        <v>3466.1324261974582</v>
      </c>
      <c r="F2347" s="67">
        <f xml:space="preserve">   MAX(0, HLOOKUP(MONTH($B2347),'Farm Crops'!$B$18:$N$28,F$5,0)  - VLOOKUP(F$4,'Farm Crops'!$B$4:$G$13,6,0)/1000*0.65*$C2347)</f>
        <v>3804.660315738025</v>
      </c>
      <c r="G2347" s="67">
        <f xml:space="preserve">   MAX(0, HLOOKUP(MONTH($B2347),'Farm Crops'!$B$18:$N$28,G$5,0)  - VLOOKUP(G$4,'Farm Crops'!$B$4:$G$13,6,0)/1000*0.65*$C2347)</f>
        <v>1077.0389677419355</v>
      </c>
      <c r="H2347" s="67">
        <f xml:space="preserve">   MAX(0, HLOOKUP(MONTH($B2347),'Farm Crops'!$B$18:$N$28,H$5,0)  - VLOOKUP(H$4,'Farm Crops'!$B$4:$G$13,6,0)/1000*0.65*$C2347)</f>
        <v>3696.1074017595306</v>
      </c>
      <c r="I2347" s="67">
        <f xml:space="preserve">   MAX(0, HLOOKUP(MONTH($B2347),'Farm Crops'!$B$18:$N$28,I$5,0)  - VLOOKUP(I$4,'Farm Crops'!$B$4:$G$13,6,0)/1000*0.65*$C2347)</f>
        <v>2069.7117732160314</v>
      </c>
      <c r="J2347" s="67">
        <f xml:space="preserve">   MAX(0, HLOOKUP(MONTH($B2347),'Farm Crops'!$B$18:$N$28,J$5,0)  - VLOOKUP(J$4,'Farm Crops'!$B$4:$G$13,6,0)/1000*0.65*$C2347)</f>
        <v>5069.4517986314759</v>
      </c>
      <c r="K2347" s="67">
        <f xml:space="preserve">   MAX(0, HLOOKUP(MONTH($B2347),'Farm Crops'!$B$18:$N$28,K$5,0)  - VLOOKUP(K$4,'Farm Crops'!$B$4:$G$13,6,0)/1000*0.65*$C2347)</f>
        <v>1198.7524359726294</v>
      </c>
      <c r="L2347" s="67">
        <f xml:space="preserve">   MAX(0, HLOOKUP(MONTH($B2347),'Farm Crops'!$B$18:$N$28,L$5,0)  - VLOOKUP(L$4,'Farm Crops'!$B$4:$G$13,6,0)/1000*0.65*$C2347)</f>
        <v>216.6175249266864</v>
      </c>
      <c r="M2347" s="67">
        <f xml:space="preserve">   MAX(0, HLOOKUP(MONTH($B2347),'Farm Crops'!$B$18:$N$28,M$5,0)  - VLOOKUP(M$4,'Farm Crops'!$B$4:$G$13,6,0)/1000*0.65*$C2347)</f>
        <v>1586.1027526881719</v>
      </c>
    </row>
    <row r="2348" spans="2:13" x14ac:dyDescent="0.2">
      <c r="B2348" s="4">
        <v>42825</v>
      </c>
      <c r="C2348" s="67">
        <f>'Observed Data'!$E2347</f>
        <v>0</v>
      </c>
      <c r="D2348" s="67">
        <f xml:space="preserve">   MAX(0, HLOOKUP(MONTH($B2348),'Farm Crops'!$B$18:$N$28,D$5,0)  - VLOOKUP(D$4,'Farm Crops'!$B$4:$G$13,6,0)/1000*0.65*$C2348)</f>
        <v>1531.0662756598242</v>
      </c>
      <c r="E2348" s="67">
        <f xml:space="preserve">   MAX(0, HLOOKUP(MONTH($B2348),'Farm Crops'!$B$18:$N$28,E$5,0)  - VLOOKUP(E$4,'Farm Crops'!$B$4:$G$13,6,0)/1000*0.65*$C2348)</f>
        <v>3466.1324261974582</v>
      </c>
      <c r="F2348" s="67">
        <f xml:space="preserve">   MAX(0, HLOOKUP(MONTH($B2348),'Farm Crops'!$B$18:$N$28,F$5,0)  - VLOOKUP(F$4,'Farm Crops'!$B$4:$G$13,6,0)/1000*0.65*$C2348)</f>
        <v>3804.660315738025</v>
      </c>
      <c r="G2348" s="67">
        <f xml:space="preserve">   MAX(0, HLOOKUP(MONTH($B2348),'Farm Crops'!$B$18:$N$28,G$5,0)  - VLOOKUP(G$4,'Farm Crops'!$B$4:$G$13,6,0)/1000*0.65*$C2348)</f>
        <v>1077.0389677419355</v>
      </c>
      <c r="H2348" s="67">
        <f xml:space="preserve">   MAX(0, HLOOKUP(MONTH($B2348),'Farm Crops'!$B$18:$N$28,H$5,0)  - VLOOKUP(H$4,'Farm Crops'!$B$4:$G$13,6,0)/1000*0.65*$C2348)</f>
        <v>3696.1074017595306</v>
      </c>
      <c r="I2348" s="67">
        <f xml:space="preserve">   MAX(0, HLOOKUP(MONTH($B2348),'Farm Crops'!$B$18:$N$28,I$5,0)  - VLOOKUP(I$4,'Farm Crops'!$B$4:$G$13,6,0)/1000*0.65*$C2348)</f>
        <v>2069.7117732160314</v>
      </c>
      <c r="J2348" s="67">
        <f xml:space="preserve">   MAX(0, HLOOKUP(MONTH($B2348),'Farm Crops'!$B$18:$N$28,J$5,0)  - VLOOKUP(J$4,'Farm Crops'!$B$4:$G$13,6,0)/1000*0.65*$C2348)</f>
        <v>5069.4517986314759</v>
      </c>
      <c r="K2348" s="67">
        <f xml:space="preserve">   MAX(0, HLOOKUP(MONTH($B2348),'Farm Crops'!$B$18:$N$28,K$5,0)  - VLOOKUP(K$4,'Farm Crops'!$B$4:$G$13,6,0)/1000*0.65*$C2348)</f>
        <v>1198.7524359726294</v>
      </c>
      <c r="L2348" s="67">
        <f xml:space="preserve">   MAX(0, HLOOKUP(MONTH($B2348),'Farm Crops'!$B$18:$N$28,L$5,0)  - VLOOKUP(L$4,'Farm Crops'!$B$4:$G$13,6,0)/1000*0.65*$C2348)</f>
        <v>216.6175249266864</v>
      </c>
      <c r="M2348" s="67">
        <f xml:space="preserve">   MAX(0, HLOOKUP(MONTH($B2348),'Farm Crops'!$B$18:$N$28,M$5,0)  - VLOOKUP(M$4,'Farm Crops'!$B$4:$G$13,6,0)/1000*0.65*$C2348)</f>
        <v>1586.1027526881719</v>
      </c>
    </row>
    <row r="2349" spans="2:13" x14ac:dyDescent="0.2">
      <c r="B2349" s="4">
        <v>42826</v>
      </c>
      <c r="C2349" s="67">
        <f>'Observed Data'!$E2348</f>
        <v>0</v>
      </c>
      <c r="D2349" s="67">
        <f xml:space="preserve">   MAX(0, HLOOKUP(MONTH($B2349),'Farm Crops'!$B$18:$N$28,D$5,0)  - VLOOKUP(D$4,'Farm Crops'!$B$4:$G$13,6,0)/1000*0.65*$C2349)</f>
        <v>1025.8393939393941</v>
      </c>
      <c r="E2349" s="67">
        <f xml:space="preserve">   MAX(0, HLOOKUP(MONTH($B2349),'Farm Crops'!$B$18:$N$28,E$5,0)  - VLOOKUP(E$4,'Farm Crops'!$B$4:$G$13,6,0)/1000*0.65*$C2349)</f>
        <v>937.53234343434372</v>
      </c>
      <c r="F2349" s="67">
        <f xml:space="preserve">   MAX(0, HLOOKUP(MONTH($B2349),'Farm Crops'!$B$18:$N$28,F$5,0)  - VLOOKUP(F$4,'Farm Crops'!$B$4:$G$13,6,0)/1000*0.65*$C2349)</f>
        <v>1216.0814343434345</v>
      </c>
      <c r="G2349" s="67">
        <f xml:space="preserve">   MAX(0, HLOOKUP(MONTH($B2349),'Farm Crops'!$B$18:$N$28,G$5,0)  - VLOOKUP(G$4,'Farm Crops'!$B$4:$G$13,6,0)/1000*0.65*$C2349)</f>
        <v>284.43955555555561</v>
      </c>
      <c r="H2349" s="67">
        <f xml:space="preserve">   MAX(0, HLOOKUP(MONTH($B2349),'Farm Crops'!$B$18:$N$28,H$5,0)  - VLOOKUP(H$4,'Farm Crops'!$B$4:$G$13,6,0)/1000*0.65*$C2349)</f>
        <v>976.11987878787886</v>
      </c>
      <c r="I2349" s="67">
        <f xml:space="preserve">   MAX(0, HLOOKUP(MONTH($B2349),'Farm Crops'!$B$18:$N$28,I$5,0)  - VLOOKUP(I$4,'Farm Crops'!$B$4:$G$13,6,0)/1000*0.65*$C2349)</f>
        <v>790.09601010101017</v>
      </c>
      <c r="J2349" s="67">
        <f xml:space="preserve">   MAX(0, HLOOKUP(MONTH($B2349),'Farm Crops'!$B$18:$N$28,J$5,0)  - VLOOKUP(J$4,'Farm Crops'!$B$4:$G$13,6,0)/1000*0.65*$C2349)</f>
        <v>1939.9596363636367</v>
      </c>
      <c r="K2349" s="67">
        <f xml:space="preserve">   MAX(0, HLOOKUP(MONTH($B2349),'Farm Crops'!$B$18:$N$28,K$5,0)  - VLOOKUP(K$4,'Farm Crops'!$B$4:$G$13,6,0)/1000*0.65*$C2349)</f>
        <v>442.98290909090906</v>
      </c>
      <c r="L2349" s="67">
        <f xml:space="preserve">   MAX(0, HLOOKUP(MONTH($B2349),'Farm Crops'!$B$18:$N$28,L$5,0)  - VLOOKUP(L$4,'Farm Crops'!$B$4:$G$13,6,0)/1000*0.65*$C2349)</f>
        <v>77.774101010101049</v>
      </c>
      <c r="M2349" s="67">
        <f xml:space="preserve">   MAX(0, HLOOKUP(MONTH($B2349),'Farm Crops'!$B$18:$N$28,M$5,0)  - VLOOKUP(M$4,'Farm Crops'!$B$4:$G$13,6,0)/1000*0.65*$C2349)</f>
        <v>520.85684848484857</v>
      </c>
    </row>
    <row r="2350" spans="2:13" x14ac:dyDescent="0.2">
      <c r="B2350" s="4">
        <v>42827</v>
      </c>
      <c r="C2350" s="67">
        <f>'Observed Data'!$E2349</f>
        <v>0</v>
      </c>
      <c r="D2350" s="67">
        <f xml:space="preserve">   MAX(0, HLOOKUP(MONTH($B2350),'Farm Crops'!$B$18:$N$28,D$5,0)  - VLOOKUP(D$4,'Farm Crops'!$B$4:$G$13,6,0)/1000*0.65*$C2350)</f>
        <v>1025.8393939393941</v>
      </c>
      <c r="E2350" s="67">
        <f xml:space="preserve">   MAX(0, HLOOKUP(MONTH($B2350),'Farm Crops'!$B$18:$N$28,E$5,0)  - VLOOKUP(E$4,'Farm Crops'!$B$4:$G$13,6,0)/1000*0.65*$C2350)</f>
        <v>937.53234343434372</v>
      </c>
      <c r="F2350" s="67">
        <f xml:space="preserve">   MAX(0, HLOOKUP(MONTH($B2350),'Farm Crops'!$B$18:$N$28,F$5,0)  - VLOOKUP(F$4,'Farm Crops'!$B$4:$G$13,6,0)/1000*0.65*$C2350)</f>
        <v>1216.0814343434345</v>
      </c>
      <c r="G2350" s="67">
        <f xml:space="preserve">   MAX(0, HLOOKUP(MONTH($B2350),'Farm Crops'!$B$18:$N$28,G$5,0)  - VLOOKUP(G$4,'Farm Crops'!$B$4:$G$13,6,0)/1000*0.65*$C2350)</f>
        <v>284.43955555555561</v>
      </c>
      <c r="H2350" s="67">
        <f xml:space="preserve">   MAX(0, HLOOKUP(MONTH($B2350),'Farm Crops'!$B$18:$N$28,H$5,0)  - VLOOKUP(H$4,'Farm Crops'!$B$4:$G$13,6,0)/1000*0.65*$C2350)</f>
        <v>976.11987878787886</v>
      </c>
      <c r="I2350" s="67">
        <f xml:space="preserve">   MAX(0, HLOOKUP(MONTH($B2350),'Farm Crops'!$B$18:$N$28,I$5,0)  - VLOOKUP(I$4,'Farm Crops'!$B$4:$G$13,6,0)/1000*0.65*$C2350)</f>
        <v>790.09601010101017</v>
      </c>
      <c r="J2350" s="67">
        <f xml:space="preserve">   MAX(0, HLOOKUP(MONTH($B2350),'Farm Crops'!$B$18:$N$28,J$5,0)  - VLOOKUP(J$4,'Farm Crops'!$B$4:$G$13,6,0)/1000*0.65*$C2350)</f>
        <v>1939.9596363636367</v>
      </c>
      <c r="K2350" s="67">
        <f xml:space="preserve">   MAX(0, HLOOKUP(MONTH($B2350),'Farm Crops'!$B$18:$N$28,K$5,0)  - VLOOKUP(K$4,'Farm Crops'!$B$4:$G$13,6,0)/1000*0.65*$C2350)</f>
        <v>442.98290909090906</v>
      </c>
      <c r="L2350" s="67">
        <f xml:space="preserve">   MAX(0, HLOOKUP(MONTH($B2350),'Farm Crops'!$B$18:$N$28,L$5,0)  - VLOOKUP(L$4,'Farm Crops'!$B$4:$G$13,6,0)/1000*0.65*$C2350)</f>
        <v>77.774101010101049</v>
      </c>
      <c r="M2350" s="67">
        <f xml:space="preserve">   MAX(0, HLOOKUP(MONTH($B2350),'Farm Crops'!$B$18:$N$28,M$5,0)  - VLOOKUP(M$4,'Farm Crops'!$B$4:$G$13,6,0)/1000*0.65*$C2350)</f>
        <v>520.85684848484857</v>
      </c>
    </row>
    <row r="2351" spans="2:13" x14ac:dyDescent="0.2">
      <c r="B2351" s="4">
        <v>42828</v>
      </c>
      <c r="C2351" s="67">
        <f>'Observed Data'!$E2350</f>
        <v>0</v>
      </c>
      <c r="D2351" s="67">
        <f xml:space="preserve">   MAX(0, HLOOKUP(MONTH($B2351),'Farm Crops'!$B$18:$N$28,D$5,0)  - VLOOKUP(D$4,'Farm Crops'!$B$4:$G$13,6,0)/1000*0.65*$C2351)</f>
        <v>1025.8393939393941</v>
      </c>
      <c r="E2351" s="67">
        <f xml:space="preserve">   MAX(0, HLOOKUP(MONTH($B2351),'Farm Crops'!$B$18:$N$28,E$5,0)  - VLOOKUP(E$4,'Farm Crops'!$B$4:$G$13,6,0)/1000*0.65*$C2351)</f>
        <v>937.53234343434372</v>
      </c>
      <c r="F2351" s="67">
        <f xml:space="preserve">   MAX(0, HLOOKUP(MONTH($B2351),'Farm Crops'!$B$18:$N$28,F$5,0)  - VLOOKUP(F$4,'Farm Crops'!$B$4:$G$13,6,0)/1000*0.65*$C2351)</f>
        <v>1216.0814343434345</v>
      </c>
      <c r="G2351" s="67">
        <f xml:space="preserve">   MAX(0, HLOOKUP(MONTH($B2351),'Farm Crops'!$B$18:$N$28,G$5,0)  - VLOOKUP(G$4,'Farm Crops'!$B$4:$G$13,6,0)/1000*0.65*$C2351)</f>
        <v>284.43955555555561</v>
      </c>
      <c r="H2351" s="67">
        <f xml:space="preserve">   MAX(0, HLOOKUP(MONTH($B2351),'Farm Crops'!$B$18:$N$28,H$5,0)  - VLOOKUP(H$4,'Farm Crops'!$B$4:$G$13,6,0)/1000*0.65*$C2351)</f>
        <v>976.11987878787886</v>
      </c>
      <c r="I2351" s="67">
        <f xml:space="preserve">   MAX(0, HLOOKUP(MONTH($B2351),'Farm Crops'!$B$18:$N$28,I$5,0)  - VLOOKUP(I$4,'Farm Crops'!$B$4:$G$13,6,0)/1000*0.65*$C2351)</f>
        <v>790.09601010101017</v>
      </c>
      <c r="J2351" s="67">
        <f xml:space="preserve">   MAX(0, HLOOKUP(MONTH($B2351),'Farm Crops'!$B$18:$N$28,J$5,0)  - VLOOKUP(J$4,'Farm Crops'!$B$4:$G$13,6,0)/1000*0.65*$C2351)</f>
        <v>1939.9596363636367</v>
      </c>
      <c r="K2351" s="67">
        <f xml:space="preserve">   MAX(0, HLOOKUP(MONTH($B2351),'Farm Crops'!$B$18:$N$28,K$5,0)  - VLOOKUP(K$4,'Farm Crops'!$B$4:$G$13,6,0)/1000*0.65*$C2351)</f>
        <v>442.98290909090906</v>
      </c>
      <c r="L2351" s="67">
        <f xml:space="preserve">   MAX(0, HLOOKUP(MONTH($B2351),'Farm Crops'!$B$18:$N$28,L$5,0)  - VLOOKUP(L$4,'Farm Crops'!$B$4:$G$13,6,0)/1000*0.65*$C2351)</f>
        <v>77.774101010101049</v>
      </c>
      <c r="M2351" s="67">
        <f xml:space="preserve">   MAX(0, HLOOKUP(MONTH($B2351),'Farm Crops'!$B$18:$N$28,M$5,0)  - VLOOKUP(M$4,'Farm Crops'!$B$4:$G$13,6,0)/1000*0.65*$C2351)</f>
        <v>520.85684848484857</v>
      </c>
    </row>
    <row r="2352" spans="2:13" x14ac:dyDescent="0.2">
      <c r="B2352" s="4">
        <v>42829</v>
      </c>
      <c r="C2352" s="67">
        <f>'Observed Data'!$E2351</f>
        <v>0</v>
      </c>
      <c r="D2352" s="67">
        <f xml:space="preserve">   MAX(0, HLOOKUP(MONTH($B2352),'Farm Crops'!$B$18:$N$28,D$5,0)  - VLOOKUP(D$4,'Farm Crops'!$B$4:$G$13,6,0)/1000*0.65*$C2352)</f>
        <v>1025.8393939393941</v>
      </c>
      <c r="E2352" s="67">
        <f xml:space="preserve">   MAX(0, HLOOKUP(MONTH($B2352),'Farm Crops'!$B$18:$N$28,E$5,0)  - VLOOKUP(E$4,'Farm Crops'!$B$4:$G$13,6,0)/1000*0.65*$C2352)</f>
        <v>937.53234343434372</v>
      </c>
      <c r="F2352" s="67">
        <f xml:space="preserve">   MAX(0, HLOOKUP(MONTH($B2352),'Farm Crops'!$B$18:$N$28,F$5,0)  - VLOOKUP(F$4,'Farm Crops'!$B$4:$G$13,6,0)/1000*0.65*$C2352)</f>
        <v>1216.0814343434345</v>
      </c>
      <c r="G2352" s="67">
        <f xml:space="preserve">   MAX(0, HLOOKUP(MONTH($B2352),'Farm Crops'!$B$18:$N$28,G$5,0)  - VLOOKUP(G$4,'Farm Crops'!$B$4:$G$13,6,0)/1000*0.65*$C2352)</f>
        <v>284.43955555555561</v>
      </c>
      <c r="H2352" s="67">
        <f xml:space="preserve">   MAX(0, HLOOKUP(MONTH($B2352),'Farm Crops'!$B$18:$N$28,H$5,0)  - VLOOKUP(H$4,'Farm Crops'!$B$4:$G$13,6,0)/1000*0.65*$C2352)</f>
        <v>976.11987878787886</v>
      </c>
      <c r="I2352" s="67">
        <f xml:space="preserve">   MAX(0, HLOOKUP(MONTH($B2352),'Farm Crops'!$B$18:$N$28,I$5,0)  - VLOOKUP(I$4,'Farm Crops'!$B$4:$G$13,6,0)/1000*0.65*$C2352)</f>
        <v>790.09601010101017</v>
      </c>
      <c r="J2352" s="67">
        <f xml:space="preserve">   MAX(0, HLOOKUP(MONTH($B2352),'Farm Crops'!$B$18:$N$28,J$5,0)  - VLOOKUP(J$4,'Farm Crops'!$B$4:$G$13,6,0)/1000*0.65*$C2352)</f>
        <v>1939.9596363636367</v>
      </c>
      <c r="K2352" s="67">
        <f xml:space="preserve">   MAX(0, HLOOKUP(MONTH($B2352),'Farm Crops'!$B$18:$N$28,K$5,0)  - VLOOKUP(K$4,'Farm Crops'!$B$4:$G$13,6,0)/1000*0.65*$C2352)</f>
        <v>442.98290909090906</v>
      </c>
      <c r="L2352" s="67">
        <f xml:space="preserve">   MAX(0, HLOOKUP(MONTH($B2352),'Farm Crops'!$B$18:$N$28,L$5,0)  - VLOOKUP(L$4,'Farm Crops'!$B$4:$G$13,6,0)/1000*0.65*$C2352)</f>
        <v>77.774101010101049</v>
      </c>
      <c r="M2352" s="67">
        <f xml:space="preserve">   MAX(0, HLOOKUP(MONTH($B2352),'Farm Crops'!$B$18:$N$28,M$5,0)  - VLOOKUP(M$4,'Farm Crops'!$B$4:$G$13,6,0)/1000*0.65*$C2352)</f>
        <v>520.85684848484857</v>
      </c>
    </row>
    <row r="2353" spans="2:13" x14ac:dyDescent="0.2">
      <c r="B2353" s="4">
        <v>42830</v>
      </c>
      <c r="C2353" s="67">
        <f>'Observed Data'!$E2352</f>
        <v>0</v>
      </c>
      <c r="D2353" s="67">
        <f xml:space="preserve">   MAX(0, HLOOKUP(MONTH($B2353),'Farm Crops'!$B$18:$N$28,D$5,0)  - VLOOKUP(D$4,'Farm Crops'!$B$4:$G$13,6,0)/1000*0.65*$C2353)</f>
        <v>1025.8393939393941</v>
      </c>
      <c r="E2353" s="67">
        <f xml:space="preserve">   MAX(0, HLOOKUP(MONTH($B2353),'Farm Crops'!$B$18:$N$28,E$5,0)  - VLOOKUP(E$4,'Farm Crops'!$B$4:$G$13,6,0)/1000*0.65*$C2353)</f>
        <v>937.53234343434372</v>
      </c>
      <c r="F2353" s="67">
        <f xml:space="preserve">   MAX(0, HLOOKUP(MONTH($B2353),'Farm Crops'!$B$18:$N$28,F$5,0)  - VLOOKUP(F$4,'Farm Crops'!$B$4:$G$13,6,0)/1000*0.65*$C2353)</f>
        <v>1216.0814343434345</v>
      </c>
      <c r="G2353" s="67">
        <f xml:space="preserve">   MAX(0, HLOOKUP(MONTH($B2353),'Farm Crops'!$B$18:$N$28,G$5,0)  - VLOOKUP(G$4,'Farm Crops'!$B$4:$G$13,6,0)/1000*0.65*$C2353)</f>
        <v>284.43955555555561</v>
      </c>
      <c r="H2353" s="67">
        <f xml:space="preserve">   MAX(0, HLOOKUP(MONTH($B2353),'Farm Crops'!$B$18:$N$28,H$5,0)  - VLOOKUP(H$4,'Farm Crops'!$B$4:$G$13,6,0)/1000*0.65*$C2353)</f>
        <v>976.11987878787886</v>
      </c>
      <c r="I2353" s="67">
        <f xml:space="preserve">   MAX(0, HLOOKUP(MONTH($B2353),'Farm Crops'!$B$18:$N$28,I$5,0)  - VLOOKUP(I$4,'Farm Crops'!$B$4:$G$13,6,0)/1000*0.65*$C2353)</f>
        <v>790.09601010101017</v>
      </c>
      <c r="J2353" s="67">
        <f xml:space="preserve">   MAX(0, HLOOKUP(MONTH($B2353),'Farm Crops'!$B$18:$N$28,J$5,0)  - VLOOKUP(J$4,'Farm Crops'!$B$4:$G$13,6,0)/1000*0.65*$C2353)</f>
        <v>1939.9596363636367</v>
      </c>
      <c r="K2353" s="67">
        <f xml:space="preserve">   MAX(0, HLOOKUP(MONTH($B2353),'Farm Crops'!$B$18:$N$28,K$5,0)  - VLOOKUP(K$4,'Farm Crops'!$B$4:$G$13,6,0)/1000*0.65*$C2353)</f>
        <v>442.98290909090906</v>
      </c>
      <c r="L2353" s="67">
        <f xml:space="preserve">   MAX(0, HLOOKUP(MONTH($B2353),'Farm Crops'!$B$18:$N$28,L$5,0)  - VLOOKUP(L$4,'Farm Crops'!$B$4:$G$13,6,0)/1000*0.65*$C2353)</f>
        <v>77.774101010101049</v>
      </c>
      <c r="M2353" s="67">
        <f xml:space="preserve">   MAX(0, HLOOKUP(MONTH($B2353),'Farm Crops'!$B$18:$N$28,M$5,0)  - VLOOKUP(M$4,'Farm Crops'!$B$4:$G$13,6,0)/1000*0.65*$C2353)</f>
        <v>520.85684848484857</v>
      </c>
    </row>
    <row r="2354" spans="2:13" x14ac:dyDescent="0.2">
      <c r="B2354" s="4">
        <v>42831</v>
      </c>
      <c r="C2354" s="67">
        <f>'Observed Data'!$E2353</f>
        <v>0</v>
      </c>
      <c r="D2354" s="67">
        <f xml:space="preserve">   MAX(0, HLOOKUP(MONTH($B2354),'Farm Crops'!$B$18:$N$28,D$5,0)  - VLOOKUP(D$4,'Farm Crops'!$B$4:$G$13,6,0)/1000*0.65*$C2354)</f>
        <v>1025.8393939393941</v>
      </c>
      <c r="E2354" s="67">
        <f xml:space="preserve">   MAX(0, HLOOKUP(MONTH($B2354),'Farm Crops'!$B$18:$N$28,E$5,0)  - VLOOKUP(E$4,'Farm Crops'!$B$4:$G$13,6,0)/1000*0.65*$C2354)</f>
        <v>937.53234343434372</v>
      </c>
      <c r="F2354" s="67">
        <f xml:space="preserve">   MAX(0, HLOOKUP(MONTH($B2354),'Farm Crops'!$B$18:$N$28,F$5,0)  - VLOOKUP(F$4,'Farm Crops'!$B$4:$G$13,6,0)/1000*0.65*$C2354)</f>
        <v>1216.0814343434345</v>
      </c>
      <c r="G2354" s="67">
        <f xml:space="preserve">   MAX(0, HLOOKUP(MONTH($B2354),'Farm Crops'!$B$18:$N$28,G$5,0)  - VLOOKUP(G$4,'Farm Crops'!$B$4:$G$13,6,0)/1000*0.65*$C2354)</f>
        <v>284.43955555555561</v>
      </c>
      <c r="H2354" s="67">
        <f xml:space="preserve">   MAX(0, HLOOKUP(MONTH($B2354),'Farm Crops'!$B$18:$N$28,H$5,0)  - VLOOKUP(H$4,'Farm Crops'!$B$4:$G$13,6,0)/1000*0.65*$C2354)</f>
        <v>976.11987878787886</v>
      </c>
      <c r="I2354" s="67">
        <f xml:space="preserve">   MAX(0, HLOOKUP(MONTH($B2354),'Farm Crops'!$B$18:$N$28,I$5,0)  - VLOOKUP(I$4,'Farm Crops'!$B$4:$G$13,6,0)/1000*0.65*$C2354)</f>
        <v>790.09601010101017</v>
      </c>
      <c r="J2354" s="67">
        <f xml:space="preserve">   MAX(0, HLOOKUP(MONTH($B2354),'Farm Crops'!$B$18:$N$28,J$5,0)  - VLOOKUP(J$4,'Farm Crops'!$B$4:$G$13,6,0)/1000*0.65*$C2354)</f>
        <v>1939.9596363636367</v>
      </c>
      <c r="K2354" s="67">
        <f xml:space="preserve">   MAX(0, HLOOKUP(MONTH($B2354),'Farm Crops'!$B$18:$N$28,K$5,0)  - VLOOKUP(K$4,'Farm Crops'!$B$4:$G$13,6,0)/1000*0.65*$C2354)</f>
        <v>442.98290909090906</v>
      </c>
      <c r="L2354" s="67">
        <f xml:space="preserve">   MAX(0, HLOOKUP(MONTH($B2354),'Farm Crops'!$B$18:$N$28,L$5,0)  - VLOOKUP(L$4,'Farm Crops'!$B$4:$G$13,6,0)/1000*0.65*$C2354)</f>
        <v>77.774101010101049</v>
      </c>
      <c r="M2354" s="67">
        <f xml:space="preserve">   MAX(0, HLOOKUP(MONTH($B2354),'Farm Crops'!$B$18:$N$28,M$5,0)  - VLOOKUP(M$4,'Farm Crops'!$B$4:$G$13,6,0)/1000*0.65*$C2354)</f>
        <v>520.85684848484857</v>
      </c>
    </row>
    <row r="2355" spans="2:13" x14ac:dyDescent="0.2">
      <c r="B2355" s="4">
        <v>42832</v>
      </c>
      <c r="C2355" s="67">
        <f>'Observed Data'!$E2354</f>
        <v>0</v>
      </c>
      <c r="D2355" s="67">
        <f xml:space="preserve">   MAX(0, HLOOKUP(MONTH($B2355),'Farm Crops'!$B$18:$N$28,D$5,0)  - VLOOKUP(D$4,'Farm Crops'!$B$4:$G$13,6,0)/1000*0.65*$C2355)</f>
        <v>1025.8393939393941</v>
      </c>
      <c r="E2355" s="67">
        <f xml:space="preserve">   MAX(0, HLOOKUP(MONTH($B2355),'Farm Crops'!$B$18:$N$28,E$5,0)  - VLOOKUP(E$4,'Farm Crops'!$B$4:$G$13,6,0)/1000*0.65*$C2355)</f>
        <v>937.53234343434372</v>
      </c>
      <c r="F2355" s="67">
        <f xml:space="preserve">   MAX(0, HLOOKUP(MONTH($B2355),'Farm Crops'!$B$18:$N$28,F$5,0)  - VLOOKUP(F$4,'Farm Crops'!$B$4:$G$13,6,0)/1000*0.65*$C2355)</f>
        <v>1216.0814343434345</v>
      </c>
      <c r="G2355" s="67">
        <f xml:space="preserve">   MAX(0, HLOOKUP(MONTH($B2355),'Farm Crops'!$B$18:$N$28,G$5,0)  - VLOOKUP(G$4,'Farm Crops'!$B$4:$G$13,6,0)/1000*0.65*$C2355)</f>
        <v>284.43955555555561</v>
      </c>
      <c r="H2355" s="67">
        <f xml:space="preserve">   MAX(0, HLOOKUP(MONTH($B2355),'Farm Crops'!$B$18:$N$28,H$5,0)  - VLOOKUP(H$4,'Farm Crops'!$B$4:$G$13,6,0)/1000*0.65*$C2355)</f>
        <v>976.11987878787886</v>
      </c>
      <c r="I2355" s="67">
        <f xml:space="preserve">   MAX(0, HLOOKUP(MONTH($B2355),'Farm Crops'!$B$18:$N$28,I$5,0)  - VLOOKUP(I$4,'Farm Crops'!$B$4:$G$13,6,0)/1000*0.65*$C2355)</f>
        <v>790.09601010101017</v>
      </c>
      <c r="J2355" s="67">
        <f xml:space="preserve">   MAX(0, HLOOKUP(MONTH($B2355),'Farm Crops'!$B$18:$N$28,J$5,0)  - VLOOKUP(J$4,'Farm Crops'!$B$4:$G$13,6,0)/1000*0.65*$C2355)</f>
        <v>1939.9596363636367</v>
      </c>
      <c r="K2355" s="67">
        <f xml:space="preserve">   MAX(0, HLOOKUP(MONTH($B2355),'Farm Crops'!$B$18:$N$28,K$5,0)  - VLOOKUP(K$4,'Farm Crops'!$B$4:$G$13,6,0)/1000*0.65*$C2355)</f>
        <v>442.98290909090906</v>
      </c>
      <c r="L2355" s="67">
        <f xml:space="preserve">   MAX(0, HLOOKUP(MONTH($B2355),'Farm Crops'!$B$18:$N$28,L$5,0)  - VLOOKUP(L$4,'Farm Crops'!$B$4:$G$13,6,0)/1000*0.65*$C2355)</f>
        <v>77.774101010101049</v>
      </c>
      <c r="M2355" s="67">
        <f xml:space="preserve">   MAX(0, HLOOKUP(MONTH($B2355),'Farm Crops'!$B$18:$N$28,M$5,0)  - VLOOKUP(M$4,'Farm Crops'!$B$4:$G$13,6,0)/1000*0.65*$C2355)</f>
        <v>520.85684848484857</v>
      </c>
    </row>
    <row r="2356" spans="2:13" x14ac:dyDescent="0.2">
      <c r="B2356" s="4">
        <v>42833</v>
      </c>
      <c r="C2356" s="67">
        <f>'Observed Data'!$E2355</f>
        <v>0</v>
      </c>
      <c r="D2356" s="67">
        <f xml:space="preserve">   MAX(0, HLOOKUP(MONTH($B2356),'Farm Crops'!$B$18:$N$28,D$5,0)  - VLOOKUP(D$4,'Farm Crops'!$B$4:$G$13,6,0)/1000*0.65*$C2356)</f>
        <v>1025.8393939393941</v>
      </c>
      <c r="E2356" s="67">
        <f xml:space="preserve">   MAX(0, HLOOKUP(MONTH($B2356),'Farm Crops'!$B$18:$N$28,E$5,0)  - VLOOKUP(E$4,'Farm Crops'!$B$4:$G$13,6,0)/1000*0.65*$C2356)</f>
        <v>937.53234343434372</v>
      </c>
      <c r="F2356" s="67">
        <f xml:space="preserve">   MAX(0, HLOOKUP(MONTH($B2356),'Farm Crops'!$B$18:$N$28,F$5,0)  - VLOOKUP(F$4,'Farm Crops'!$B$4:$G$13,6,0)/1000*0.65*$C2356)</f>
        <v>1216.0814343434345</v>
      </c>
      <c r="G2356" s="67">
        <f xml:space="preserve">   MAX(0, HLOOKUP(MONTH($B2356),'Farm Crops'!$B$18:$N$28,G$5,0)  - VLOOKUP(G$4,'Farm Crops'!$B$4:$G$13,6,0)/1000*0.65*$C2356)</f>
        <v>284.43955555555561</v>
      </c>
      <c r="H2356" s="67">
        <f xml:space="preserve">   MAX(0, HLOOKUP(MONTH($B2356),'Farm Crops'!$B$18:$N$28,H$5,0)  - VLOOKUP(H$4,'Farm Crops'!$B$4:$G$13,6,0)/1000*0.65*$C2356)</f>
        <v>976.11987878787886</v>
      </c>
      <c r="I2356" s="67">
        <f xml:space="preserve">   MAX(0, HLOOKUP(MONTH($B2356),'Farm Crops'!$B$18:$N$28,I$5,0)  - VLOOKUP(I$4,'Farm Crops'!$B$4:$G$13,6,0)/1000*0.65*$C2356)</f>
        <v>790.09601010101017</v>
      </c>
      <c r="J2356" s="67">
        <f xml:space="preserve">   MAX(0, HLOOKUP(MONTH($B2356),'Farm Crops'!$B$18:$N$28,J$5,0)  - VLOOKUP(J$4,'Farm Crops'!$B$4:$G$13,6,0)/1000*0.65*$C2356)</f>
        <v>1939.9596363636367</v>
      </c>
      <c r="K2356" s="67">
        <f xml:space="preserve">   MAX(0, HLOOKUP(MONTH($B2356),'Farm Crops'!$B$18:$N$28,K$5,0)  - VLOOKUP(K$4,'Farm Crops'!$B$4:$G$13,6,0)/1000*0.65*$C2356)</f>
        <v>442.98290909090906</v>
      </c>
      <c r="L2356" s="67">
        <f xml:space="preserve">   MAX(0, HLOOKUP(MONTH($B2356),'Farm Crops'!$B$18:$N$28,L$5,0)  - VLOOKUP(L$4,'Farm Crops'!$B$4:$G$13,6,0)/1000*0.65*$C2356)</f>
        <v>77.774101010101049</v>
      </c>
      <c r="M2356" s="67">
        <f xml:space="preserve">   MAX(0, HLOOKUP(MONTH($B2356),'Farm Crops'!$B$18:$N$28,M$5,0)  - VLOOKUP(M$4,'Farm Crops'!$B$4:$G$13,6,0)/1000*0.65*$C2356)</f>
        <v>520.85684848484857</v>
      </c>
    </row>
    <row r="2357" spans="2:13" x14ac:dyDescent="0.2">
      <c r="B2357" s="4">
        <v>42834</v>
      </c>
      <c r="C2357" s="67">
        <f>'Observed Data'!$E2356</f>
        <v>0</v>
      </c>
      <c r="D2357" s="67">
        <f xml:space="preserve">   MAX(0, HLOOKUP(MONTH($B2357),'Farm Crops'!$B$18:$N$28,D$5,0)  - VLOOKUP(D$4,'Farm Crops'!$B$4:$G$13,6,0)/1000*0.65*$C2357)</f>
        <v>1025.8393939393941</v>
      </c>
      <c r="E2357" s="67">
        <f xml:space="preserve">   MAX(0, HLOOKUP(MONTH($B2357),'Farm Crops'!$B$18:$N$28,E$5,0)  - VLOOKUP(E$4,'Farm Crops'!$B$4:$G$13,6,0)/1000*0.65*$C2357)</f>
        <v>937.53234343434372</v>
      </c>
      <c r="F2357" s="67">
        <f xml:space="preserve">   MAX(0, HLOOKUP(MONTH($B2357),'Farm Crops'!$B$18:$N$28,F$5,0)  - VLOOKUP(F$4,'Farm Crops'!$B$4:$G$13,6,0)/1000*0.65*$C2357)</f>
        <v>1216.0814343434345</v>
      </c>
      <c r="G2357" s="67">
        <f xml:space="preserve">   MAX(0, HLOOKUP(MONTH($B2357),'Farm Crops'!$B$18:$N$28,G$5,0)  - VLOOKUP(G$4,'Farm Crops'!$B$4:$G$13,6,0)/1000*0.65*$C2357)</f>
        <v>284.43955555555561</v>
      </c>
      <c r="H2357" s="67">
        <f xml:space="preserve">   MAX(0, HLOOKUP(MONTH($B2357),'Farm Crops'!$B$18:$N$28,H$5,0)  - VLOOKUP(H$4,'Farm Crops'!$B$4:$G$13,6,0)/1000*0.65*$C2357)</f>
        <v>976.11987878787886</v>
      </c>
      <c r="I2357" s="67">
        <f xml:space="preserve">   MAX(0, HLOOKUP(MONTH($B2357),'Farm Crops'!$B$18:$N$28,I$5,0)  - VLOOKUP(I$4,'Farm Crops'!$B$4:$G$13,6,0)/1000*0.65*$C2357)</f>
        <v>790.09601010101017</v>
      </c>
      <c r="J2357" s="67">
        <f xml:space="preserve">   MAX(0, HLOOKUP(MONTH($B2357),'Farm Crops'!$B$18:$N$28,J$5,0)  - VLOOKUP(J$4,'Farm Crops'!$B$4:$G$13,6,0)/1000*0.65*$C2357)</f>
        <v>1939.9596363636367</v>
      </c>
      <c r="K2357" s="67">
        <f xml:space="preserve">   MAX(0, HLOOKUP(MONTH($B2357),'Farm Crops'!$B$18:$N$28,K$5,0)  - VLOOKUP(K$4,'Farm Crops'!$B$4:$G$13,6,0)/1000*0.65*$C2357)</f>
        <v>442.98290909090906</v>
      </c>
      <c r="L2357" s="67">
        <f xml:space="preserve">   MAX(0, HLOOKUP(MONTH($B2357),'Farm Crops'!$B$18:$N$28,L$5,0)  - VLOOKUP(L$4,'Farm Crops'!$B$4:$G$13,6,0)/1000*0.65*$C2357)</f>
        <v>77.774101010101049</v>
      </c>
      <c r="M2357" s="67">
        <f xml:space="preserve">   MAX(0, HLOOKUP(MONTH($B2357),'Farm Crops'!$B$18:$N$28,M$5,0)  - VLOOKUP(M$4,'Farm Crops'!$B$4:$G$13,6,0)/1000*0.65*$C2357)</f>
        <v>520.85684848484857</v>
      </c>
    </row>
    <row r="2358" spans="2:13" x14ac:dyDescent="0.2">
      <c r="B2358" s="4">
        <v>42835</v>
      </c>
      <c r="C2358" s="67">
        <f>'Observed Data'!$E2357</f>
        <v>0</v>
      </c>
      <c r="D2358" s="67">
        <f xml:space="preserve">   MAX(0, HLOOKUP(MONTH($B2358),'Farm Crops'!$B$18:$N$28,D$5,0)  - VLOOKUP(D$4,'Farm Crops'!$B$4:$G$13,6,0)/1000*0.65*$C2358)</f>
        <v>1025.8393939393941</v>
      </c>
      <c r="E2358" s="67">
        <f xml:space="preserve">   MAX(0, HLOOKUP(MONTH($B2358),'Farm Crops'!$B$18:$N$28,E$5,0)  - VLOOKUP(E$4,'Farm Crops'!$B$4:$G$13,6,0)/1000*0.65*$C2358)</f>
        <v>937.53234343434372</v>
      </c>
      <c r="F2358" s="67">
        <f xml:space="preserve">   MAX(0, HLOOKUP(MONTH($B2358),'Farm Crops'!$B$18:$N$28,F$5,0)  - VLOOKUP(F$4,'Farm Crops'!$B$4:$G$13,6,0)/1000*0.65*$C2358)</f>
        <v>1216.0814343434345</v>
      </c>
      <c r="G2358" s="67">
        <f xml:space="preserve">   MAX(0, HLOOKUP(MONTH($B2358),'Farm Crops'!$B$18:$N$28,G$5,0)  - VLOOKUP(G$4,'Farm Crops'!$B$4:$G$13,6,0)/1000*0.65*$C2358)</f>
        <v>284.43955555555561</v>
      </c>
      <c r="H2358" s="67">
        <f xml:space="preserve">   MAX(0, HLOOKUP(MONTH($B2358),'Farm Crops'!$B$18:$N$28,H$5,0)  - VLOOKUP(H$4,'Farm Crops'!$B$4:$G$13,6,0)/1000*0.65*$C2358)</f>
        <v>976.11987878787886</v>
      </c>
      <c r="I2358" s="67">
        <f xml:space="preserve">   MAX(0, HLOOKUP(MONTH($B2358),'Farm Crops'!$B$18:$N$28,I$5,0)  - VLOOKUP(I$4,'Farm Crops'!$B$4:$G$13,6,0)/1000*0.65*$C2358)</f>
        <v>790.09601010101017</v>
      </c>
      <c r="J2358" s="67">
        <f xml:space="preserve">   MAX(0, HLOOKUP(MONTH($B2358),'Farm Crops'!$B$18:$N$28,J$5,0)  - VLOOKUP(J$4,'Farm Crops'!$B$4:$G$13,6,0)/1000*0.65*$C2358)</f>
        <v>1939.9596363636367</v>
      </c>
      <c r="K2358" s="67">
        <f xml:space="preserve">   MAX(0, HLOOKUP(MONTH($B2358),'Farm Crops'!$B$18:$N$28,K$5,0)  - VLOOKUP(K$4,'Farm Crops'!$B$4:$G$13,6,0)/1000*0.65*$C2358)</f>
        <v>442.98290909090906</v>
      </c>
      <c r="L2358" s="67">
        <f xml:space="preserve">   MAX(0, HLOOKUP(MONTH($B2358),'Farm Crops'!$B$18:$N$28,L$5,0)  - VLOOKUP(L$4,'Farm Crops'!$B$4:$G$13,6,0)/1000*0.65*$C2358)</f>
        <v>77.774101010101049</v>
      </c>
      <c r="M2358" s="67">
        <f xml:space="preserve">   MAX(0, HLOOKUP(MONTH($B2358),'Farm Crops'!$B$18:$N$28,M$5,0)  - VLOOKUP(M$4,'Farm Crops'!$B$4:$G$13,6,0)/1000*0.65*$C2358)</f>
        <v>520.85684848484857</v>
      </c>
    </row>
    <row r="2359" spans="2:13" x14ac:dyDescent="0.2">
      <c r="B2359" s="4">
        <v>42836</v>
      </c>
      <c r="C2359" s="67">
        <f>'Observed Data'!$E2358</f>
        <v>0</v>
      </c>
      <c r="D2359" s="67">
        <f xml:space="preserve">   MAX(0, HLOOKUP(MONTH($B2359),'Farm Crops'!$B$18:$N$28,D$5,0)  - VLOOKUP(D$4,'Farm Crops'!$B$4:$G$13,6,0)/1000*0.65*$C2359)</f>
        <v>1025.8393939393941</v>
      </c>
      <c r="E2359" s="67">
        <f xml:space="preserve">   MAX(0, HLOOKUP(MONTH($B2359),'Farm Crops'!$B$18:$N$28,E$5,0)  - VLOOKUP(E$4,'Farm Crops'!$B$4:$G$13,6,0)/1000*0.65*$C2359)</f>
        <v>937.53234343434372</v>
      </c>
      <c r="F2359" s="67">
        <f xml:space="preserve">   MAX(0, HLOOKUP(MONTH($B2359),'Farm Crops'!$B$18:$N$28,F$5,0)  - VLOOKUP(F$4,'Farm Crops'!$B$4:$G$13,6,0)/1000*0.65*$C2359)</f>
        <v>1216.0814343434345</v>
      </c>
      <c r="G2359" s="67">
        <f xml:space="preserve">   MAX(0, HLOOKUP(MONTH($B2359),'Farm Crops'!$B$18:$N$28,G$5,0)  - VLOOKUP(G$4,'Farm Crops'!$B$4:$G$13,6,0)/1000*0.65*$C2359)</f>
        <v>284.43955555555561</v>
      </c>
      <c r="H2359" s="67">
        <f xml:space="preserve">   MAX(0, HLOOKUP(MONTH($B2359),'Farm Crops'!$B$18:$N$28,H$5,0)  - VLOOKUP(H$4,'Farm Crops'!$B$4:$G$13,6,0)/1000*0.65*$C2359)</f>
        <v>976.11987878787886</v>
      </c>
      <c r="I2359" s="67">
        <f xml:space="preserve">   MAX(0, HLOOKUP(MONTH($B2359),'Farm Crops'!$B$18:$N$28,I$5,0)  - VLOOKUP(I$4,'Farm Crops'!$B$4:$G$13,6,0)/1000*0.65*$C2359)</f>
        <v>790.09601010101017</v>
      </c>
      <c r="J2359" s="67">
        <f xml:space="preserve">   MAX(0, HLOOKUP(MONTH($B2359),'Farm Crops'!$B$18:$N$28,J$5,0)  - VLOOKUP(J$4,'Farm Crops'!$B$4:$G$13,6,0)/1000*0.65*$C2359)</f>
        <v>1939.9596363636367</v>
      </c>
      <c r="K2359" s="67">
        <f xml:space="preserve">   MAX(0, HLOOKUP(MONTH($B2359),'Farm Crops'!$B$18:$N$28,K$5,0)  - VLOOKUP(K$4,'Farm Crops'!$B$4:$G$13,6,0)/1000*0.65*$C2359)</f>
        <v>442.98290909090906</v>
      </c>
      <c r="L2359" s="67">
        <f xml:space="preserve">   MAX(0, HLOOKUP(MONTH($B2359),'Farm Crops'!$B$18:$N$28,L$5,0)  - VLOOKUP(L$4,'Farm Crops'!$B$4:$G$13,6,0)/1000*0.65*$C2359)</f>
        <v>77.774101010101049</v>
      </c>
      <c r="M2359" s="67">
        <f xml:space="preserve">   MAX(0, HLOOKUP(MONTH($B2359),'Farm Crops'!$B$18:$N$28,M$5,0)  - VLOOKUP(M$4,'Farm Crops'!$B$4:$G$13,6,0)/1000*0.65*$C2359)</f>
        <v>520.85684848484857</v>
      </c>
    </row>
    <row r="2360" spans="2:13" x14ac:dyDescent="0.2">
      <c r="B2360" s="4">
        <v>42837</v>
      </c>
      <c r="C2360" s="67">
        <f>'Observed Data'!$E2359</f>
        <v>0</v>
      </c>
      <c r="D2360" s="67">
        <f xml:space="preserve">   MAX(0, HLOOKUP(MONTH($B2360),'Farm Crops'!$B$18:$N$28,D$5,0)  - VLOOKUP(D$4,'Farm Crops'!$B$4:$G$13,6,0)/1000*0.65*$C2360)</f>
        <v>1025.8393939393941</v>
      </c>
      <c r="E2360" s="67">
        <f xml:space="preserve">   MAX(0, HLOOKUP(MONTH($B2360),'Farm Crops'!$B$18:$N$28,E$5,0)  - VLOOKUP(E$4,'Farm Crops'!$B$4:$G$13,6,0)/1000*0.65*$C2360)</f>
        <v>937.53234343434372</v>
      </c>
      <c r="F2360" s="67">
        <f xml:space="preserve">   MAX(0, HLOOKUP(MONTH($B2360),'Farm Crops'!$B$18:$N$28,F$5,0)  - VLOOKUP(F$4,'Farm Crops'!$B$4:$G$13,6,0)/1000*0.65*$C2360)</f>
        <v>1216.0814343434345</v>
      </c>
      <c r="G2360" s="67">
        <f xml:space="preserve">   MAX(0, HLOOKUP(MONTH($B2360),'Farm Crops'!$B$18:$N$28,G$5,0)  - VLOOKUP(G$4,'Farm Crops'!$B$4:$G$13,6,0)/1000*0.65*$C2360)</f>
        <v>284.43955555555561</v>
      </c>
      <c r="H2360" s="67">
        <f xml:space="preserve">   MAX(0, HLOOKUP(MONTH($B2360),'Farm Crops'!$B$18:$N$28,H$5,0)  - VLOOKUP(H$4,'Farm Crops'!$B$4:$G$13,6,0)/1000*0.65*$C2360)</f>
        <v>976.11987878787886</v>
      </c>
      <c r="I2360" s="67">
        <f xml:space="preserve">   MAX(0, HLOOKUP(MONTH($B2360),'Farm Crops'!$B$18:$N$28,I$5,0)  - VLOOKUP(I$4,'Farm Crops'!$B$4:$G$13,6,0)/1000*0.65*$C2360)</f>
        <v>790.09601010101017</v>
      </c>
      <c r="J2360" s="67">
        <f xml:space="preserve">   MAX(0, HLOOKUP(MONTH($B2360),'Farm Crops'!$B$18:$N$28,J$5,0)  - VLOOKUP(J$4,'Farm Crops'!$B$4:$G$13,6,0)/1000*0.65*$C2360)</f>
        <v>1939.9596363636367</v>
      </c>
      <c r="K2360" s="67">
        <f xml:space="preserve">   MAX(0, HLOOKUP(MONTH($B2360),'Farm Crops'!$B$18:$N$28,K$5,0)  - VLOOKUP(K$4,'Farm Crops'!$B$4:$G$13,6,0)/1000*0.65*$C2360)</f>
        <v>442.98290909090906</v>
      </c>
      <c r="L2360" s="67">
        <f xml:space="preserve">   MAX(0, HLOOKUP(MONTH($B2360),'Farm Crops'!$B$18:$N$28,L$5,0)  - VLOOKUP(L$4,'Farm Crops'!$B$4:$G$13,6,0)/1000*0.65*$C2360)</f>
        <v>77.774101010101049</v>
      </c>
      <c r="M2360" s="67">
        <f xml:space="preserve">   MAX(0, HLOOKUP(MONTH($B2360),'Farm Crops'!$B$18:$N$28,M$5,0)  - VLOOKUP(M$4,'Farm Crops'!$B$4:$G$13,6,0)/1000*0.65*$C2360)</f>
        <v>520.85684848484857</v>
      </c>
    </row>
    <row r="2361" spans="2:13" x14ac:dyDescent="0.2">
      <c r="B2361" s="4">
        <v>42838</v>
      </c>
      <c r="C2361" s="67">
        <f>'Observed Data'!$E2360</f>
        <v>0</v>
      </c>
      <c r="D2361" s="67">
        <f xml:space="preserve">   MAX(0, HLOOKUP(MONTH($B2361),'Farm Crops'!$B$18:$N$28,D$5,0)  - VLOOKUP(D$4,'Farm Crops'!$B$4:$G$13,6,0)/1000*0.65*$C2361)</f>
        <v>1025.8393939393941</v>
      </c>
      <c r="E2361" s="67">
        <f xml:space="preserve">   MAX(0, HLOOKUP(MONTH($B2361),'Farm Crops'!$B$18:$N$28,E$5,0)  - VLOOKUP(E$4,'Farm Crops'!$B$4:$G$13,6,0)/1000*0.65*$C2361)</f>
        <v>937.53234343434372</v>
      </c>
      <c r="F2361" s="67">
        <f xml:space="preserve">   MAX(0, HLOOKUP(MONTH($B2361),'Farm Crops'!$B$18:$N$28,F$5,0)  - VLOOKUP(F$4,'Farm Crops'!$B$4:$G$13,6,0)/1000*0.65*$C2361)</f>
        <v>1216.0814343434345</v>
      </c>
      <c r="G2361" s="67">
        <f xml:space="preserve">   MAX(0, HLOOKUP(MONTH($B2361),'Farm Crops'!$B$18:$N$28,G$5,0)  - VLOOKUP(G$4,'Farm Crops'!$B$4:$G$13,6,0)/1000*0.65*$C2361)</f>
        <v>284.43955555555561</v>
      </c>
      <c r="H2361" s="67">
        <f xml:space="preserve">   MAX(0, HLOOKUP(MONTH($B2361),'Farm Crops'!$B$18:$N$28,H$5,0)  - VLOOKUP(H$4,'Farm Crops'!$B$4:$G$13,6,0)/1000*0.65*$C2361)</f>
        <v>976.11987878787886</v>
      </c>
      <c r="I2361" s="67">
        <f xml:space="preserve">   MAX(0, HLOOKUP(MONTH($B2361),'Farm Crops'!$B$18:$N$28,I$5,0)  - VLOOKUP(I$4,'Farm Crops'!$B$4:$G$13,6,0)/1000*0.65*$C2361)</f>
        <v>790.09601010101017</v>
      </c>
      <c r="J2361" s="67">
        <f xml:space="preserve">   MAX(0, HLOOKUP(MONTH($B2361),'Farm Crops'!$B$18:$N$28,J$5,0)  - VLOOKUP(J$4,'Farm Crops'!$B$4:$G$13,6,0)/1000*0.65*$C2361)</f>
        <v>1939.9596363636367</v>
      </c>
      <c r="K2361" s="67">
        <f xml:space="preserve">   MAX(0, HLOOKUP(MONTH($B2361),'Farm Crops'!$B$18:$N$28,K$5,0)  - VLOOKUP(K$4,'Farm Crops'!$B$4:$G$13,6,0)/1000*0.65*$C2361)</f>
        <v>442.98290909090906</v>
      </c>
      <c r="L2361" s="67">
        <f xml:space="preserve">   MAX(0, HLOOKUP(MONTH($B2361),'Farm Crops'!$B$18:$N$28,L$5,0)  - VLOOKUP(L$4,'Farm Crops'!$B$4:$G$13,6,0)/1000*0.65*$C2361)</f>
        <v>77.774101010101049</v>
      </c>
      <c r="M2361" s="67">
        <f xml:space="preserve">   MAX(0, HLOOKUP(MONTH($B2361),'Farm Crops'!$B$18:$N$28,M$5,0)  - VLOOKUP(M$4,'Farm Crops'!$B$4:$G$13,6,0)/1000*0.65*$C2361)</f>
        <v>520.85684848484857</v>
      </c>
    </row>
    <row r="2362" spans="2:13" x14ac:dyDescent="0.2">
      <c r="B2362" s="4">
        <v>42839</v>
      </c>
      <c r="C2362" s="67">
        <f>'Observed Data'!$E2361</f>
        <v>0</v>
      </c>
      <c r="D2362" s="67">
        <f xml:space="preserve">   MAX(0, HLOOKUP(MONTH($B2362),'Farm Crops'!$B$18:$N$28,D$5,0)  - VLOOKUP(D$4,'Farm Crops'!$B$4:$G$13,6,0)/1000*0.65*$C2362)</f>
        <v>1025.8393939393941</v>
      </c>
      <c r="E2362" s="67">
        <f xml:space="preserve">   MAX(0, HLOOKUP(MONTH($B2362),'Farm Crops'!$B$18:$N$28,E$5,0)  - VLOOKUP(E$4,'Farm Crops'!$B$4:$G$13,6,0)/1000*0.65*$C2362)</f>
        <v>937.53234343434372</v>
      </c>
      <c r="F2362" s="67">
        <f xml:space="preserve">   MAX(0, HLOOKUP(MONTH($B2362),'Farm Crops'!$B$18:$N$28,F$5,0)  - VLOOKUP(F$4,'Farm Crops'!$B$4:$G$13,6,0)/1000*0.65*$C2362)</f>
        <v>1216.0814343434345</v>
      </c>
      <c r="G2362" s="67">
        <f xml:space="preserve">   MAX(0, HLOOKUP(MONTH($B2362),'Farm Crops'!$B$18:$N$28,G$5,0)  - VLOOKUP(G$4,'Farm Crops'!$B$4:$G$13,6,0)/1000*0.65*$C2362)</f>
        <v>284.43955555555561</v>
      </c>
      <c r="H2362" s="67">
        <f xml:space="preserve">   MAX(0, HLOOKUP(MONTH($B2362),'Farm Crops'!$B$18:$N$28,H$5,0)  - VLOOKUP(H$4,'Farm Crops'!$B$4:$G$13,6,0)/1000*0.65*$C2362)</f>
        <v>976.11987878787886</v>
      </c>
      <c r="I2362" s="67">
        <f xml:space="preserve">   MAX(0, HLOOKUP(MONTH($B2362),'Farm Crops'!$B$18:$N$28,I$5,0)  - VLOOKUP(I$4,'Farm Crops'!$B$4:$G$13,6,0)/1000*0.65*$C2362)</f>
        <v>790.09601010101017</v>
      </c>
      <c r="J2362" s="67">
        <f xml:space="preserve">   MAX(0, HLOOKUP(MONTH($B2362),'Farm Crops'!$B$18:$N$28,J$5,0)  - VLOOKUP(J$4,'Farm Crops'!$B$4:$G$13,6,0)/1000*0.65*$C2362)</f>
        <v>1939.9596363636367</v>
      </c>
      <c r="K2362" s="67">
        <f xml:space="preserve">   MAX(0, HLOOKUP(MONTH($B2362),'Farm Crops'!$B$18:$N$28,K$5,0)  - VLOOKUP(K$4,'Farm Crops'!$B$4:$G$13,6,0)/1000*0.65*$C2362)</f>
        <v>442.98290909090906</v>
      </c>
      <c r="L2362" s="67">
        <f xml:space="preserve">   MAX(0, HLOOKUP(MONTH($B2362),'Farm Crops'!$B$18:$N$28,L$5,0)  - VLOOKUP(L$4,'Farm Crops'!$B$4:$G$13,6,0)/1000*0.65*$C2362)</f>
        <v>77.774101010101049</v>
      </c>
      <c r="M2362" s="67">
        <f xml:space="preserve">   MAX(0, HLOOKUP(MONTH($B2362),'Farm Crops'!$B$18:$N$28,M$5,0)  - VLOOKUP(M$4,'Farm Crops'!$B$4:$G$13,6,0)/1000*0.65*$C2362)</f>
        <v>520.85684848484857</v>
      </c>
    </row>
    <row r="2363" spans="2:13" x14ac:dyDescent="0.2">
      <c r="B2363" s="4">
        <v>42840</v>
      </c>
      <c r="C2363" s="67">
        <f>'Observed Data'!$E2362</f>
        <v>0</v>
      </c>
      <c r="D2363" s="67">
        <f xml:space="preserve">   MAX(0, HLOOKUP(MONTH($B2363),'Farm Crops'!$B$18:$N$28,D$5,0)  - VLOOKUP(D$4,'Farm Crops'!$B$4:$G$13,6,0)/1000*0.65*$C2363)</f>
        <v>1025.8393939393941</v>
      </c>
      <c r="E2363" s="67">
        <f xml:space="preserve">   MAX(0, HLOOKUP(MONTH($B2363),'Farm Crops'!$B$18:$N$28,E$5,0)  - VLOOKUP(E$4,'Farm Crops'!$B$4:$G$13,6,0)/1000*0.65*$C2363)</f>
        <v>937.53234343434372</v>
      </c>
      <c r="F2363" s="67">
        <f xml:space="preserve">   MAX(0, HLOOKUP(MONTH($B2363),'Farm Crops'!$B$18:$N$28,F$5,0)  - VLOOKUP(F$4,'Farm Crops'!$B$4:$G$13,6,0)/1000*0.65*$C2363)</f>
        <v>1216.0814343434345</v>
      </c>
      <c r="G2363" s="67">
        <f xml:space="preserve">   MAX(0, HLOOKUP(MONTH($B2363),'Farm Crops'!$B$18:$N$28,G$5,0)  - VLOOKUP(G$4,'Farm Crops'!$B$4:$G$13,6,0)/1000*0.65*$C2363)</f>
        <v>284.43955555555561</v>
      </c>
      <c r="H2363" s="67">
        <f xml:space="preserve">   MAX(0, HLOOKUP(MONTH($B2363),'Farm Crops'!$B$18:$N$28,H$5,0)  - VLOOKUP(H$4,'Farm Crops'!$B$4:$G$13,6,0)/1000*0.65*$C2363)</f>
        <v>976.11987878787886</v>
      </c>
      <c r="I2363" s="67">
        <f xml:space="preserve">   MAX(0, HLOOKUP(MONTH($B2363),'Farm Crops'!$B$18:$N$28,I$5,0)  - VLOOKUP(I$4,'Farm Crops'!$B$4:$G$13,6,0)/1000*0.65*$C2363)</f>
        <v>790.09601010101017</v>
      </c>
      <c r="J2363" s="67">
        <f xml:space="preserve">   MAX(0, HLOOKUP(MONTH($B2363),'Farm Crops'!$B$18:$N$28,J$5,0)  - VLOOKUP(J$4,'Farm Crops'!$B$4:$G$13,6,0)/1000*0.65*$C2363)</f>
        <v>1939.9596363636367</v>
      </c>
      <c r="K2363" s="67">
        <f xml:space="preserve">   MAX(0, HLOOKUP(MONTH($B2363),'Farm Crops'!$B$18:$N$28,K$5,0)  - VLOOKUP(K$4,'Farm Crops'!$B$4:$G$13,6,0)/1000*0.65*$C2363)</f>
        <v>442.98290909090906</v>
      </c>
      <c r="L2363" s="67">
        <f xml:space="preserve">   MAX(0, HLOOKUP(MONTH($B2363),'Farm Crops'!$B$18:$N$28,L$5,0)  - VLOOKUP(L$4,'Farm Crops'!$B$4:$G$13,6,0)/1000*0.65*$C2363)</f>
        <v>77.774101010101049</v>
      </c>
      <c r="M2363" s="67">
        <f xml:space="preserve">   MAX(0, HLOOKUP(MONTH($B2363),'Farm Crops'!$B$18:$N$28,M$5,0)  - VLOOKUP(M$4,'Farm Crops'!$B$4:$G$13,6,0)/1000*0.65*$C2363)</f>
        <v>520.85684848484857</v>
      </c>
    </row>
    <row r="2364" spans="2:13" x14ac:dyDescent="0.2">
      <c r="B2364" s="4">
        <v>42841</v>
      </c>
      <c r="C2364" s="67">
        <f>'Observed Data'!$E2363</f>
        <v>0</v>
      </c>
      <c r="D2364" s="67">
        <f xml:space="preserve">   MAX(0, HLOOKUP(MONTH($B2364),'Farm Crops'!$B$18:$N$28,D$5,0)  - VLOOKUP(D$4,'Farm Crops'!$B$4:$G$13,6,0)/1000*0.65*$C2364)</f>
        <v>1025.8393939393941</v>
      </c>
      <c r="E2364" s="67">
        <f xml:space="preserve">   MAX(0, HLOOKUP(MONTH($B2364),'Farm Crops'!$B$18:$N$28,E$5,0)  - VLOOKUP(E$4,'Farm Crops'!$B$4:$G$13,6,0)/1000*0.65*$C2364)</f>
        <v>937.53234343434372</v>
      </c>
      <c r="F2364" s="67">
        <f xml:space="preserve">   MAX(0, HLOOKUP(MONTH($B2364),'Farm Crops'!$B$18:$N$28,F$5,0)  - VLOOKUP(F$4,'Farm Crops'!$B$4:$G$13,6,0)/1000*0.65*$C2364)</f>
        <v>1216.0814343434345</v>
      </c>
      <c r="G2364" s="67">
        <f xml:space="preserve">   MAX(0, HLOOKUP(MONTH($B2364),'Farm Crops'!$B$18:$N$28,G$5,0)  - VLOOKUP(G$4,'Farm Crops'!$B$4:$G$13,6,0)/1000*0.65*$C2364)</f>
        <v>284.43955555555561</v>
      </c>
      <c r="H2364" s="67">
        <f xml:space="preserve">   MAX(0, HLOOKUP(MONTH($B2364),'Farm Crops'!$B$18:$N$28,H$5,0)  - VLOOKUP(H$4,'Farm Crops'!$B$4:$G$13,6,0)/1000*0.65*$C2364)</f>
        <v>976.11987878787886</v>
      </c>
      <c r="I2364" s="67">
        <f xml:space="preserve">   MAX(0, HLOOKUP(MONTH($B2364),'Farm Crops'!$B$18:$N$28,I$5,0)  - VLOOKUP(I$4,'Farm Crops'!$B$4:$G$13,6,0)/1000*0.65*$C2364)</f>
        <v>790.09601010101017</v>
      </c>
      <c r="J2364" s="67">
        <f xml:space="preserve">   MAX(0, HLOOKUP(MONTH($B2364),'Farm Crops'!$B$18:$N$28,J$5,0)  - VLOOKUP(J$4,'Farm Crops'!$B$4:$G$13,6,0)/1000*0.65*$C2364)</f>
        <v>1939.9596363636367</v>
      </c>
      <c r="K2364" s="67">
        <f xml:space="preserve">   MAX(0, HLOOKUP(MONTH($B2364),'Farm Crops'!$B$18:$N$28,K$5,0)  - VLOOKUP(K$4,'Farm Crops'!$B$4:$G$13,6,0)/1000*0.65*$C2364)</f>
        <v>442.98290909090906</v>
      </c>
      <c r="L2364" s="67">
        <f xml:space="preserve">   MAX(0, HLOOKUP(MONTH($B2364),'Farm Crops'!$B$18:$N$28,L$5,0)  - VLOOKUP(L$4,'Farm Crops'!$B$4:$G$13,6,0)/1000*0.65*$C2364)</f>
        <v>77.774101010101049</v>
      </c>
      <c r="M2364" s="67">
        <f xml:space="preserve">   MAX(0, HLOOKUP(MONTH($B2364),'Farm Crops'!$B$18:$N$28,M$5,0)  - VLOOKUP(M$4,'Farm Crops'!$B$4:$G$13,6,0)/1000*0.65*$C2364)</f>
        <v>520.85684848484857</v>
      </c>
    </row>
    <row r="2365" spans="2:13" x14ac:dyDescent="0.2">
      <c r="B2365" s="4">
        <v>42842</v>
      </c>
      <c r="C2365" s="67">
        <f>'Observed Data'!$E2364</f>
        <v>0</v>
      </c>
      <c r="D2365" s="67">
        <f xml:space="preserve">   MAX(0, HLOOKUP(MONTH($B2365),'Farm Crops'!$B$18:$N$28,D$5,0)  - VLOOKUP(D$4,'Farm Crops'!$B$4:$G$13,6,0)/1000*0.65*$C2365)</f>
        <v>1025.8393939393941</v>
      </c>
      <c r="E2365" s="67">
        <f xml:space="preserve">   MAX(0, HLOOKUP(MONTH($B2365),'Farm Crops'!$B$18:$N$28,E$5,0)  - VLOOKUP(E$4,'Farm Crops'!$B$4:$G$13,6,0)/1000*0.65*$C2365)</f>
        <v>937.53234343434372</v>
      </c>
      <c r="F2365" s="67">
        <f xml:space="preserve">   MAX(0, HLOOKUP(MONTH($B2365),'Farm Crops'!$B$18:$N$28,F$5,0)  - VLOOKUP(F$4,'Farm Crops'!$B$4:$G$13,6,0)/1000*0.65*$C2365)</f>
        <v>1216.0814343434345</v>
      </c>
      <c r="G2365" s="67">
        <f xml:space="preserve">   MAX(0, HLOOKUP(MONTH($B2365),'Farm Crops'!$B$18:$N$28,G$5,0)  - VLOOKUP(G$4,'Farm Crops'!$B$4:$G$13,6,0)/1000*0.65*$C2365)</f>
        <v>284.43955555555561</v>
      </c>
      <c r="H2365" s="67">
        <f xml:space="preserve">   MAX(0, HLOOKUP(MONTH($B2365),'Farm Crops'!$B$18:$N$28,H$5,0)  - VLOOKUP(H$4,'Farm Crops'!$B$4:$G$13,6,0)/1000*0.65*$C2365)</f>
        <v>976.11987878787886</v>
      </c>
      <c r="I2365" s="67">
        <f xml:space="preserve">   MAX(0, HLOOKUP(MONTH($B2365),'Farm Crops'!$B$18:$N$28,I$5,0)  - VLOOKUP(I$4,'Farm Crops'!$B$4:$G$13,6,0)/1000*0.65*$C2365)</f>
        <v>790.09601010101017</v>
      </c>
      <c r="J2365" s="67">
        <f xml:space="preserve">   MAX(0, HLOOKUP(MONTH($B2365),'Farm Crops'!$B$18:$N$28,J$5,0)  - VLOOKUP(J$4,'Farm Crops'!$B$4:$G$13,6,0)/1000*0.65*$C2365)</f>
        <v>1939.9596363636367</v>
      </c>
      <c r="K2365" s="67">
        <f xml:space="preserve">   MAX(0, HLOOKUP(MONTH($B2365),'Farm Crops'!$B$18:$N$28,K$5,0)  - VLOOKUP(K$4,'Farm Crops'!$B$4:$G$13,6,0)/1000*0.65*$C2365)</f>
        <v>442.98290909090906</v>
      </c>
      <c r="L2365" s="67">
        <f xml:space="preserve">   MAX(0, HLOOKUP(MONTH($B2365),'Farm Crops'!$B$18:$N$28,L$5,0)  - VLOOKUP(L$4,'Farm Crops'!$B$4:$G$13,6,0)/1000*0.65*$C2365)</f>
        <v>77.774101010101049</v>
      </c>
      <c r="M2365" s="67">
        <f xml:space="preserve">   MAX(0, HLOOKUP(MONTH($B2365),'Farm Crops'!$B$18:$N$28,M$5,0)  - VLOOKUP(M$4,'Farm Crops'!$B$4:$G$13,6,0)/1000*0.65*$C2365)</f>
        <v>520.85684848484857</v>
      </c>
    </row>
    <row r="2366" spans="2:13" x14ac:dyDescent="0.2">
      <c r="B2366" s="4">
        <v>42843</v>
      </c>
      <c r="C2366" s="67">
        <f>'Observed Data'!$E2365</f>
        <v>0</v>
      </c>
      <c r="D2366" s="67">
        <f xml:space="preserve">   MAX(0, HLOOKUP(MONTH($B2366),'Farm Crops'!$B$18:$N$28,D$5,0)  - VLOOKUP(D$4,'Farm Crops'!$B$4:$G$13,6,0)/1000*0.65*$C2366)</f>
        <v>1025.8393939393941</v>
      </c>
      <c r="E2366" s="67">
        <f xml:space="preserve">   MAX(0, HLOOKUP(MONTH($B2366),'Farm Crops'!$B$18:$N$28,E$5,0)  - VLOOKUP(E$4,'Farm Crops'!$B$4:$G$13,6,0)/1000*0.65*$C2366)</f>
        <v>937.53234343434372</v>
      </c>
      <c r="F2366" s="67">
        <f xml:space="preserve">   MAX(0, HLOOKUP(MONTH($B2366),'Farm Crops'!$B$18:$N$28,F$5,0)  - VLOOKUP(F$4,'Farm Crops'!$B$4:$G$13,6,0)/1000*0.65*$C2366)</f>
        <v>1216.0814343434345</v>
      </c>
      <c r="G2366" s="67">
        <f xml:space="preserve">   MAX(0, HLOOKUP(MONTH($B2366),'Farm Crops'!$B$18:$N$28,G$5,0)  - VLOOKUP(G$4,'Farm Crops'!$B$4:$G$13,6,0)/1000*0.65*$C2366)</f>
        <v>284.43955555555561</v>
      </c>
      <c r="H2366" s="67">
        <f xml:space="preserve">   MAX(0, HLOOKUP(MONTH($B2366),'Farm Crops'!$B$18:$N$28,H$5,0)  - VLOOKUP(H$4,'Farm Crops'!$B$4:$G$13,6,0)/1000*0.65*$C2366)</f>
        <v>976.11987878787886</v>
      </c>
      <c r="I2366" s="67">
        <f xml:space="preserve">   MAX(0, HLOOKUP(MONTH($B2366),'Farm Crops'!$B$18:$N$28,I$5,0)  - VLOOKUP(I$4,'Farm Crops'!$B$4:$G$13,6,0)/1000*0.65*$C2366)</f>
        <v>790.09601010101017</v>
      </c>
      <c r="J2366" s="67">
        <f xml:space="preserve">   MAX(0, HLOOKUP(MONTH($B2366),'Farm Crops'!$B$18:$N$28,J$5,0)  - VLOOKUP(J$4,'Farm Crops'!$B$4:$G$13,6,0)/1000*0.65*$C2366)</f>
        <v>1939.9596363636367</v>
      </c>
      <c r="K2366" s="67">
        <f xml:space="preserve">   MAX(0, HLOOKUP(MONTH($B2366),'Farm Crops'!$B$18:$N$28,K$5,0)  - VLOOKUP(K$4,'Farm Crops'!$B$4:$G$13,6,0)/1000*0.65*$C2366)</f>
        <v>442.98290909090906</v>
      </c>
      <c r="L2366" s="67">
        <f xml:space="preserve">   MAX(0, HLOOKUP(MONTH($B2366),'Farm Crops'!$B$18:$N$28,L$5,0)  - VLOOKUP(L$4,'Farm Crops'!$B$4:$G$13,6,0)/1000*0.65*$C2366)</f>
        <v>77.774101010101049</v>
      </c>
      <c r="M2366" s="67">
        <f xml:space="preserve">   MAX(0, HLOOKUP(MONTH($B2366),'Farm Crops'!$B$18:$N$28,M$5,0)  - VLOOKUP(M$4,'Farm Crops'!$B$4:$G$13,6,0)/1000*0.65*$C2366)</f>
        <v>520.85684848484857</v>
      </c>
    </row>
    <row r="2367" spans="2:13" x14ac:dyDescent="0.2">
      <c r="B2367" s="4">
        <v>42844</v>
      </c>
      <c r="C2367" s="67">
        <f>'Observed Data'!$E2366</f>
        <v>0</v>
      </c>
      <c r="D2367" s="67">
        <f xml:space="preserve">   MAX(0, HLOOKUP(MONTH($B2367),'Farm Crops'!$B$18:$N$28,D$5,0)  - VLOOKUP(D$4,'Farm Crops'!$B$4:$G$13,6,0)/1000*0.65*$C2367)</f>
        <v>1025.8393939393941</v>
      </c>
      <c r="E2367" s="67">
        <f xml:space="preserve">   MAX(0, HLOOKUP(MONTH($B2367),'Farm Crops'!$B$18:$N$28,E$5,0)  - VLOOKUP(E$4,'Farm Crops'!$B$4:$G$13,6,0)/1000*0.65*$C2367)</f>
        <v>937.53234343434372</v>
      </c>
      <c r="F2367" s="67">
        <f xml:space="preserve">   MAX(0, HLOOKUP(MONTH($B2367),'Farm Crops'!$B$18:$N$28,F$5,0)  - VLOOKUP(F$4,'Farm Crops'!$B$4:$G$13,6,0)/1000*0.65*$C2367)</f>
        <v>1216.0814343434345</v>
      </c>
      <c r="G2367" s="67">
        <f xml:space="preserve">   MAX(0, HLOOKUP(MONTH($B2367),'Farm Crops'!$B$18:$N$28,G$5,0)  - VLOOKUP(G$4,'Farm Crops'!$B$4:$G$13,6,0)/1000*0.65*$C2367)</f>
        <v>284.43955555555561</v>
      </c>
      <c r="H2367" s="67">
        <f xml:space="preserve">   MAX(0, HLOOKUP(MONTH($B2367),'Farm Crops'!$B$18:$N$28,H$5,0)  - VLOOKUP(H$4,'Farm Crops'!$B$4:$G$13,6,0)/1000*0.65*$C2367)</f>
        <v>976.11987878787886</v>
      </c>
      <c r="I2367" s="67">
        <f xml:space="preserve">   MAX(0, HLOOKUP(MONTH($B2367),'Farm Crops'!$B$18:$N$28,I$5,0)  - VLOOKUP(I$4,'Farm Crops'!$B$4:$G$13,6,0)/1000*0.65*$C2367)</f>
        <v>790.09601010101017</v>
      </c>
      <c r="J2367" s="67">
        <f xml:space="preserve">   MAX(0, HLOOKUP(MONTH($B2367),'Farm Crops'!$B$18:$N$28,J$5,0)  - VLOOKUP(J$4,'Farm Crops'!$B$4:$G$13,6,0)/1000*0.65*$C2367)</f>
        <v>1939.9596363636367</v>
      </c>
      <c r="K2367" s="67">
        <f xml:space="preserve">   MAX(0, HLOOKUP(MONTH($B2367),'Farm Crops'!$B$18:$N$28,K$5,0)  - VLOOKUP(K$4,'Farm Crops'!$B$4:$G$13,6,0)/1000*0.65*$C2367)</f>
        <v>442.98290909090906</v>
      </c>
      <c r="L2367" s="67">
        <f xml:space="preserve">   MAX(0, HLOOKUP(MONTH($B2367),'Farm Crops'!$B$18:$N$28,L$5,0)  - VLOOKUP(L$4,'Farm Crops'!$B$4:$G$13,6,0)/1000*0.65*$C2367)</f>
        <v>77.774101010101049</v>
      </c>
      <c r="M2367" s="67">
        <f xml:space="preserve">   MAX(0, HLOOKUP(MONTH($B2367),'Farm Crops'!$B$18:$N$28,M$5,0)  - VLOOKUP(M$4,'Farm Crops'!$B$4:$G$13,6,0)/1000*0.65*$C2367)</f>
        <v>520.85684848484857</v>
      </c>
    </row>
    <row r="2368" spans="2:13" x14ac:dyDescent="0.2">
      <c r="B2368" s="4">
        <v>42845</v>
      </c>
      <c r="C2368" s="67">
        <f>'Observed Data'!$E2367</f>
        <v>0</v>
      </c>
      <c r="D2368" s="67">
        <f xml:space="preserve">   MAX(0, HLOOKUP(MONTH($B2368),'Farm Crops'!$B$18:$N$28,D$5,0)  - VLOOKUP(D$4,'Farm Crops'!$B$4:$G$13,6,0)/1000*0.65*$C2368)</f>
        <v>1025.8393939393941</v>
      </c>
      <c r="E2368" s="67">
        <f xml:space="preserve">   MAX(0, HLOOKUP(MONTH($B2368),'Farm Crops'!$B$18:$N$28,E$5,0)  - VLOOKUP(E$4,'Farm Crops'!$B$4:$G$13,6,0)/1000*0.65*$C2368)</f>
        <v>937.53234343434372</v>
      </c>
      <c r="F2368" s="67">
        <f xml:space="preserve">   MAX(0, HLOOKUP(MONTH($B2368),'Farm Crops'!$B$18:$N$28,F$5,0)  - VLOOKUP(F$4,'Farm Crops'!$B$4:$G$13,6,0)/1000*0.65*$C2368)</f>
        <v>1216.0814343434345</v>
      </c>
      <c r="G2368" s="67">
        <f xml:space="preserve">   MAX(0, HLOOKUP(MONTH($B2368),'Farm Crops'!$B$18:$N$28,G$5,0)  - VLOOKUP(G$4,'Farm Crops'!$B$4:$G$13,6,0)/1000*0.65*$C2368)</f>
        <v>284.43955555555561</v>
      </c>
      <c r="H2368" s="67">
        <f xml:space="preserve">   MAX(0, HLOOKUP(MONTH($B2368),'Farm Crops'!$B$18:$N$28,H$5,0)  - VLOOKUP(H$4,'Farm Crops'!$B$4:$G$13,6,0)/1000*0.65*$C2368)</f>
        <v>976.11987878787886</v>
      </c>
      <c r="I2368" s="67">
        <f xml:space="preserve">   MAX(0, HLOOKUP(MONTH($B2368),'Farm Crops'!$B$18:$N$28,I$5,0)  - VLOOKUP(I$4,'Farm Crops'!$B$4:$G$13,6,0)/1000*0.65*$C2368)</f>
        <v>790.09601010101017</v>
      </c>
      <c r="J2368" s="67">
        <f xml:space="preserve">   MAX(0, HLOOKUP(MONTH($B2368),'Farm Crops'!$B$18:$N$28,J$5,0)  - VLOOKUP(J$4,'Farm Crops'!$B$4:$G$13,6,0)/1000*0.65*$C2368)</f>
        <v>1939.9596363636367</v>
      </c>
      <c r="K2368" s="67">
        <f xml:space="preserve">   MAX(0, HLOOKUP(MONTH($B2368),'Farm Crops'!$B$18:$N$28,K$5,0)  - VLOOKUP(K$4,'Farm Crops'!$B$4:$G$13,6,0)/1000*0.65*$C2368)</f>
        <v>442.98290909090906</v>
      </c>
      <c r="L2368" s="67">
        <f xml:space="preserve">   MAX(0, HLOOKUP(MONTH($B2368),'Farm Crops'!$B$18:$N$28,L$5,0)  - VLOOKUP(L$4,'Farm Crops'!$B$4:$G$13,6,0)/1000*0.65*$C2368)</f>
        <v>77.774101010101049</v>
      </c>
      <c r="M2368" s="67">
        <f xml:space="preserve">   MAX(0, HLOOKUP(MONTH($B2368),'Farm Crops'!$B$18:$N$28,M$5,0)  - VLOOKUP(M$4,'Farm Crops'!$B$4:$G$13,6,0)/1000*0.65*$C2368)</f>
        <v>520.85684848484857</v>
      </c>
    </row>
    <row r="2369" spans="2:13" x14ac:dyDescent="0.2">
      <c r="B2369" s="4">
        <v>42846</v>
      </c>
      <c r="C2369" s="67">
        <f>'Observed Data'!$E2368</f>
        <v>0</v>
      </c>
      <c r="D2369" s="67">
        <f xml:space="preserve">   MAX(0, HLOOKUP(MONTH($B2369),'Farm Crops'!$B$18:$N$28,D$5,0)  - VLOOKUP(D$4,'Farm Crops'!$B$4:$G$13,6,0)/1000*0.65*$C2369)</f>
        <v>1025.8393939393941</v>
      </c>
      <c r="E2369" s="67">
        <f xml:space="preserve">   MAX(0, HLOOKUP(MONTH($B2369),'Farm Crops'!$B$18:$N$28,E$5,0)  - VLOOKUP(E$4,'Farm Crops'!$B$4:$G$13,6,0)/1000*0.65*$C2369)</f>
        <v>937.53234343434372</v>
      </c>
      <c r="F2369" s="67">
        <f xml:space="preserve">   MAX(0, HLOOKUP(MONTH($B2369),'Farm Crops'!$B$18:$N$28,F$5,0)  - VLOOKUP(F$4,'Farm Crops'!$B$4:$G$13,6,0)/1000*0.65*$C2369)</f>
        <v>1216.0814343434345</v>
      </c>
      <c r="G2369" s="67">
        <f xml:space="preserve">   MAX(0, HLOOKUP(MONTH($B2369),'Farm Crops'!$B$18:$N$28,G$5,0)  - VLOOKUP(G$4,'Farm Crops'!$B$4:$G$13,6,0)/1000*0.65*$C2369)</f>
        <v>284.43955555555561</v>
      </c>
      <c r="H2369" s="67">
        <f xml:space="preserve">   MAX(0, HLOOKUP(MONTH($B2369),'Farm Crops'!$B$18:$N$28,H$5,0)  - VLOOKUP(H$4,'Farm Crops'!$B$4:$G$13,6,0)/1000*0.65*$C2369)</f>
        <v>976.11987878787886</v>
      </c>
      <c r="I2369" s="67">
        <f xml:space="preserve">   MAX(0, HLOOKUP(MONTH($B2369),'Farm Crops'!$B$18:$N$28,I$5,0)  - VLOOKUP(I$4,'Farm Crops'!$B$4:$G$13,6,0)/1000*0.65*$C2369)</f>
        <v>790.09601010101017</v>
      </c>
      <c r="J2369" s="67">
        <f xml:space="preserve">   MAX(0, HLOOKUP(MONTH($B2369),'Farm Crops'!$B$18:$N$28,J$5,0)  - VLOOKUP(J$4,'Farm Crops'!$B$4:$G$13,6,0)/1000*0.65*$C2369)</f>
        <v>1939.9596363636367</v>
      </c>
      <c r="K2369" s="67">
        <f xml:space="preserve">   MAX(0, HLOOKUP(MONTH($B2369),'Farm Crops'!$B$18:$N$28,K$5,0)  - VLOOKUP(K$4,'Farm Crops'!$B$4:$G$13,6,0)/1000*0.65*$C2369)</f>
        <v>442.98290909090906</v>
      </c>
      <c r="L2369" s="67">
        <f xml:space="preserve">   MAX(0, HLOOKUP(MONTH($B2369),'Farm Crops'!$B$18:$N$28,L$5,0)  - VLOOKUP(L$4,'Farm Crops'!$B$4:$G$13,6,0)/1000*0.65*$C2369)</f>
        <v>77.774101010101049</v>
      </c>
      <c r="M2369" s="67">
        <f xml:space="preserve">   MAX(0, HLOOKUP(MONTH($B2369),'Farm Crops'!$B$18:$N$28,M$5,0)  - VLOOKUP(M$4,'Farm Crops'!$B$4:$G$13,6,0)/1000*0.65*$C2369)</f>
        <v>520.85684848484857</v>
      </c>
    </row>
    <row r="2370" spans="2:13" x14ac:dyDescent="0.2">
      <c r="B2370" s="4">
        <v>42847</v>
      </c>
      <c r="C2370" s="67">
        <f>'Observed Data'!$E2369</f>
        <v>0</v>
      </c>
      <c r="D2370" s="67">
        <f xml:space="preserve">   MAX(0, HLOOKUP(MONTH($B2370),'Farm Crops'!$B$18:$N$28,D$5,0)  - VLOOKUP(D$4,'Farm Crops'!$B$4:$G$13,6,0)/1000*0.65*$C2370)</f>
        <v>1025.8393939393941</v>
      </c>
      <c r="E2370" s="67">
        <f xml:space="preserve">   MAX(0, HLOOKUP(MONTH($B2370),'Farm Crops'!$B$18:$N$28,E$5,0)  - VLOOKUP(E$4,'Farm Crops'!$B$4:$G$13,6,0)/1000*0.65*$C2370)</f>
        <v>937.53234343434372</v>
      </c>
      <c r="F2370" s="67">
        <f xml:space="preserve">   MAX(0, HLOOKUP(MONTH($B2370),'Farm Crops'!$B$18:$N$28,F$5,0)  - VLOOKUP(F$4,'Farm Crops'!$B$4:$G$13,6,0)/1000*0.65*$C2370)</f>
        <v>1216.0814343434345</v>
      </c>
      <c r="G2370" s="67">
        <f xml:space="preserve">   MAX(0, HLOOKUP(MONTH($B2370),'Farm Crops'!$B$18:$N$28,G$5,0)  - VLOOKUP(G$4,'Farm Crops'!$B$4:$G$13,6,0)/1000*0.65*$C2370)</f>
        <v>284.43955555555561</v>
      </c>
      <c r="H2370" s="67">
        <f xml:space="preserve">   MAX(0, HLOOKUP(MONTH($B2370),'Farm Crops'!$B$18:$N$28,H$5,0)  - VLOOKUP(H$4,'Farm Crops'!$B$4:$G$13,6,0)/1000*0.65*$C2370)</f>
        <v>976.11987878787886</v>
      </c>
      <c r="I2370" s="67">
        <f xml:space="preserve">   MAX(0, HLOOKUP(MONTH($B2370),'Farm Crops'!$B$18:$N$28,I$5,0)  - VLOOKUP(I$4,'Farm Crops'!$B$4:$G$13,6,0)/1000*0.65*$C2370)</f>
        <v>790.09601010101017</v>
      </c>
      <c r="J2370" s="67">
        <f xml:space="preserve">   MAX(0, HLOOKUP(MONTH($B2370),'Farm Crops'!$B$18:$N$28,J$5,0)  - VLOOKUP(J$4,'Farm Crops'!$B$4:$G$13,6,0)/1000*0.65*$C2370)</f>
        <v>1939.9596363636367</v>
      </c>
      <c r="K2370" s="67">
        <f xml:space="preserve">   MAX(0, HLOOKUP(MONTH($B2370),'Farm Crops'!$B$18:$N$28,K$5,0)  - VLOOKUP(K$4,'Farm Crops'!$B$4:$G$13,6,0)/1000*0.65*$C2370)</f>
        <v>442.98290909090906</v>
      </c>
      <c r="L2370" s="67">
        <f xml:space="preserve">   MAX(0, HLOOKUP(MONTH($B2370),'Farm Crops'!$B$18:$N$28,L$5,0)  - VLOOKUP(L$4,'Farm Crops'!$B$4:$G$13,6,0)/1000*0.65*$C2370)</f>
        <v>77.774101010101049</v>
      </c>
      <c r="M2370" s="67">
        <f xml:space="preserve">   MAX(0, HLOOKUP(MONTH($B2370),'Farm Crops'!$B$18:$N$28,M$5,0)  - VLOOKUP(M$4,'Farm Crops'!$B$4:$G$13,6,0)/1000*0.65*$C2370)</f>
        <v>520.85684848484857</v>
      </c>
    </row>
    <row r="2371" spans="2:13" x14ac:dyDescent="0.2">
      <c r="B2371" s="4">
        <v>42848</v>
      </c>
      <c r="C2371" s="67">
        <f>'Observed Data'!$E2370</f>
        <v>0</v>
      </c>
      <c r="D2371" s="67">
        <f xml:space="preserve">   MAX(0, HLOOKUP(MONTH($B2371),'Farm Crops'!$B$18:$N$28,D$5,0)  - VLOOKUP(D$4,'Farm Crops'!$B$4:$G$13,6,0)/1000*0.65*$C2371)</f>
        <v>1025.8393939393941</v>
      </c>
      <c r="E2371" s="67">
        <f xml:space="preserve">   MAX(0, HLOOKUP(MONTH($B2371),'Farm Crops'!$B$18:$N$28,E$5,0)  - VLOOKUP(E$4,'Farm Crops'!$B$4:$G$13,6,0)/1000*0.65*$C2371)</f>
        <v>937.53234343434372</v>
      </c>
      <c r="F2371" s="67">
        <f xml:space="preserve">   MAX(0, HLOOKUP(MONTH($B2371),'Farm Crops'!$B$18:$N$28,F$5,0)  - VLOOKUP(F$4,'Farm Crops'!$B$4:$G$13,6,0)/1000*0.65*$C2371)</f>
        <v>1216.0814343434345</v>
      </c>
      <c r="G2371" s="67">
        <f xml:space="preserve">   MAX(0, HLOOKUP(MONTH($B2371),'Farm Crops'!$B$18:$N$28,G$5,0)  - VLOOKUP(G$4,'Farm Crops'!$B$4:$G$13,6,0)/1000*0.65*$C2371)</f>
        <v>284.43955555555561</v>
      </c>
      <c r="H2371" s="67">
        <f xml:space="preserve">   MAX(0, HLOOKUP(MONTH($B2371),'Farm Crops'!$B$18:$N$28,H$5,0)  - VLOOKUP(H$4,'Farm Crops'!$B$4:$G$13,6,0)/1000*0.65*$C2371)</f>
        <v>976.11987878787886</v>
      </c>
      <c r="I2371" s="67">
        <f xml:space="preserve">   MAX(0, HLOOKUP(MONTH($B2371),'Farm Crops'!$B$18:$N$28,I$5,0)  - VLOOKUP(I$4,'Farm Crops'!$B$4:$G$13,6,0)/1000*0.65*$C2371)</f>
        <v>790.09601010101017</v>
      </c>
      <c r="J2371" s="67">
        <f xml:space="preserve">   MAX(0, HLOOKUP(MONTH($B2371),'Farm Crops'!$B$18:$N$28,J$5,0)  - VLOOKUP(J$4,'Farm Crops'!$B$4:$G$13,6,0)/1000*0.65*$C2371)</f>
        <v>1939.9596363636367</v>
      </c>
      <c r="K2371" s="67">
        <f xml:space="preserve">   MAX(0, HLOOKUP(MONTH($B2371),'Farm Crops'!$B$18:$N$28,K$5,0)  - VLOOKUP(K$4,'Farm Crops'!$B$4:$G$13,6,0)/1000*0.65*$C2371)</f>
        <v>442.98290909090906</v>
      </c>
      <c r="L2371" s="67">
        <f xml:space="preserve">   MAX(0, HLOOKUP(MONTH($B2371),'Farm Crops'!$B$18:$N$28,L$5,0)  - VLOOKUP(L$4,'Farm Crops'!$B$4:$G$13,6,0)/1000*0.65*$C2371)</f>
        <v>77.774101010101049</v>
      </c>
      <c r="M2371" s="67">
        <f xml:space="preserve">   MAX(0, HLOOKUP(MONTH($B2371),'Farm Crops'!$B$18:$N$28,M$5,0)  - VLOOKUP(M$4,'Farm Crops'!$B$4:$G$13,6,0)/1000*0.65*$C2371)</f>
        <v>520.85684848484857</v>
      </c>
    </row>
    <row r="2372" spans="2:13" x14ac:dyDescent="0.2">
      <c r="B2372" s="4">
        <v>42849</v>
      </c>
      <c r="C2372" s="67">
        <f>'Observed Data'!$E2371</f>
        <v>0</v>
      </c>
      <c r="D2372" s="67">
        <f xml:space="preserve">   MAX(0, HLOOKUP(MONTH($B2372),'Farm Crops'!$B$18:$N$28,D$5,0)  - VLOOKUP(D$4,'Farm Crops'!$B$4:$G$13,6,0)/1000*0.65*$C2372)</f>
        <v>1025.8393939393941</v>
      </c>
      <c r="E2372" s="67">
        <f xml:space="preserve">   MAX(0, HLOOKUP(MONTH($B2372),'Farm Crops'!$B$18:$N$28,E$5,0)  - VLOOKUP(E$4,'Farm Crops'!$B$4:$G$13,6,0)/1000*0.65*$C2372)</f>
        <v>937.53234343434372</v>
      </c>
      <c r="F2372" s="67">
        <f xml:space="preserve">   MAX(0, HLOOKUP(MONTH($B2372),'Farm Crops'!$B$18:$N$28,F$5,0)  - VLOOKUP(F$4,'Farm Crops'!$B$4:$G$13,6,0)/1000*0.65*$C2372)</f>
        <v>1216.0814343434345</v>
      </c>
      <c r="G2372" s="67">
        <f xml:space="preserve">   MAX(0, HLOOKUP(MONTH($B2372),'Farm Crops'!$B$18:$N$28,G$5,0)  - VLOOKUP(G$4,'Farm Crops'!$B$4:$G$13,6,0)/1000*0.65*$C2372)</f>
        <v>284.43955555555561</v>
      </c>
      <c r="H2372" s="67">
        <f xml:space="preserve">   MAX(0, HLOOKUP(MONTH($B2372),'Farm Crops'!$B$18:$N$28,H$5,0)  - VLOOKUP(H$4,'Farm Crops'!$B$4:$G$13,6,0)/1000*0.65*$C2372)</f>
        <v>976.11987878787886</v>
      </c>
      <c r="I2372" s="67">
        <f xml:space="preserve">   MAX(0, HLOOKUP(MONTH($B2372),'Farm Crops'!$B$18:$N$28,I$5,0)  - VLOOKUP(I$4,'Farm Crops'!$B$4:$G$13,6,0)/1000*0.65*$C2372)</f>
        <v>790.09601010101017</v>
      </c>
      <c r="J2372" s="67">
        <f xml:space="preserve">   MAX(0, HLOOKUP(MONTH($B2372),'Farm Crops'!$B$18:$N$28,J$5,0)  - VLOOKUP(J$4,'Farm Crops'!$B$4:$G$13,6,0)/1000*0.65*$C2372)</f>
        <v>1939.9596363636367</v>
      </c>
      <c r="K2372" s="67">
        <f xml:space="preserve">   MAX(0, HLOOKUP(MONTH($B2372),'Farm Crops'!$B$18:$N$28,K$5,0)  - VLOOKUP(K$4,'Farm Crops'!$B$4:$G$13,6,0)/1000*0.65*$C2372)</f>
        <v>442.98290909090906</v>
      </c>
      <c r="L2372" s="67">
        <f xml:space="preserve">   MAX(0, HLOOKUP(MONTH($B2372),'Farm Crops'!$B$18:$N$28,L$5,0)  - VLOOKUP(L$4,'Farm Crops'!$B$4:$G$13,6,0)/1000*0.65*$C2372)</f>
        <v>77.774101010101049</v>
      </c>
      <c r="M2372" s="67">
        <f xml:space="preserve">   MAX(0, HLOOKUP(MONTH($B2372),'Farm Crops'!$B$18:$N$28,M$5,0)  - VLOOKUP(M$4,'Farm Crops'!$B$4:$G$13,6,0)/1000*0.65*$C2372)</f>
        <v>520.85684848484857</v>
      </c>
    </row>
    <row r="2373" spans="2:13" x14ac:dyDescent="0.2">
      <c r="B2373" s="4">
        <v>42850</v>
      </c>
      <c r="C2373" s="67">
        <f>'Observed Data'!$E2372</f>
        <v>0</v>
      </c>
      <c r="D2373" s="67">
        <f xml:space="preserve">   MAX(0, HLOOKUP(MONTH($B2373),'Farm Crops'!$B$18:$N$28,D$5,0)  - VLOOKUP(D$4,'Farm Crops'!$B$4:$G$13,6,0)/1000*0.65*$C2373)</f>
        <v>1025.8393939393941</v>
      </c>
      <c r="E2373" s="67">
        <f xml:space="preserve">   MAX(0, HLOOKUP(MONTH($B2373),'Farm Crops'!$B$18:$N$28,E$5,0)  - VLOOKUP(E$4,'Farm Crops'!$B$4:$G$13,6,0)/1000*0.65*$C2373)</f>
        <v>937.53234343434372</v>
      </c>
      <c r="F2373" s="67">
        <f xml:space="preserve">   MAX(0, HLOOKUP(MONTH($B2373),'Farm Crops'!$B$18:$N$28,F$5,0)  - VLOOKUP(F$4,'Farm Crops'!$B$4:$G$13,6,0)/1000*0.65*$C2373)</f>
        <v>1216.0814343434345</v>
      </c>
      <c r="G2373" s="67">
        <f xml:space="preserve">   MAX(0, HLOOKUP(MONTH($B2373),'Farm Crops'!$B$18:$N$28,G$5,0)  - VLOOKUP(G$4,'Farm Crops'!$B$4:$G$13,6,0)/1000*0.65*$C2373)</f>
        <v>284.43955555555561</v>
      </c>
      <c r="H2373" s="67">
        <f xml:space="preserve">   MAX(0, HLOOKUP(MONTH($B2373),'Farm Crops'!$B$18:$N$28,H$5,0)  - VLOOKUP(H$4,'Farm Crops'!$B$4:$G$13,6,0)/1000*0.65*$C2373)</f>
        <v>976.11987878787886</v>
      </c>
      <c r="I2373" s="67">
        <f xml:space="preserve">   MAX(0, HLOOKUP(MONTH($B2373),'Farm Crops'!$B$18:$N$28,I$5,0)  - VLOOKUP(I$4,'Farm Crops'!$B$4:$G$13,6,0)/1000*0.65*$C2373)</f>
        <v>790.09601010101017</v>
      </c>
      <c r="J2373" s="67">
        <f xml:space="preserve">   MAX(0, HLOOKUP(MONTH($B2373),'Farm Crops'!$B$18:$N$28,J$5,0)  - VLOOKUP(J$4,'Farm Crops'!$B$4:$G$13,6,0)/1000*0.65*$C2373)</f>
        <v>1939.9596363636367</v>
      </c>
      <c r="K2373" s="67">
        <f xml:space="preserve">   MAX(0, HLOOKUP(MONTH($B2373),'Farm Crops'!$B$18:$N$28,K$5,0)  - VLOOKUP(K$4,'Farm Crops'!$B$4:$G$13,6,0)/1000*0.65*$C2373)</f>
        <v>442.98290909090906</v>
      </c>
      <c r="L2373" s="67">
        <f xml:space="preserve">   MAX(0, HLOOKUP(MONTH($B2373),'Farm Crops'!$B$18:$N$28,L$5,0)  - VLOOKUP(L$4,'Farm Crops'!$B$4:$G$13,6,0)/1000*0.65*$C2373)</f>
        <v>77.774101010101049</v>
      </c>
      <c r="M2373" s="67">
        <f xml:space="preserve">   MAX(0, HLOOKUP(MONTH($B2373),'Farm Crops'!$B$18:$N$28,M$5,0)  - VLOOKUP(M$4,'Farm Crops'!$B$4:$G$13,6,0)/1000*0.65*$C2373)</f>
        <v>520.85684848484857</v>
      </c>
    </row>
    <row r="2374" spans="2:13" x14ac:dyDescent="0.2">
      <c r="B2374" s="4">
        <v>42851</v>
      </c>
      <c r="C2374" s="67">
        <f>'Observed Data'!$E2373</f>
        <v>0</v>
      </c>
      <c r="D2374" s="67">
        <f xml:space="preserve">   MAX(0, HLOOKUP(MONTH($B2374),'Farm Crops'!$B$18:$N$28,D$5,0)  - VLOOKUP(D$4,'Farm Crops'!$B$4:$G$13,6,0)/1000*0.65*$C2374)</f>
        <v>1025.8393939393941</v>
      </c>
      <c r="E2374" s="67">
        <f xml:space="preserve">   MAX(0, HLOOKUP(MONTH($B2374),'Farm Crops'!$B$18:$N$28,E$5,0)  - VLOOKUP(E$4,'Farm Crops'!$B$4:$G$13,6,0)/1000*0.65*$C2374)</f>
        <v>937.53234343434372</v>
      </c>
      <c r="F2374" s="67">
        <f xml:space="preserve">   MAX(0, HLOOKUP(MONTH($B2374),'Farm Crops'!$B$18:$N$28,F$5,0)  - VLOOKUP(F$4,'Farm Crops'!$B$4:$G$13,6,0)/1000*0.65*$C2374)</f>
        <v>1216.0814343434345</v>
      </c>
      <c r="G2374" s="67">
        <f xml:space="preserve">   MAX(0, HLOOKUP(MONTH($B2374),'Farm Crops'!$B$18:$N$28,G$5,0)  - VLOOKUP(G$4,'Farm Crops'!$B$4:$G$13,6,0)/1000*0.65*$C2374)</f>
        <v>284.43955555555561</v>
      </c>
      <c r="H2374" s="67">
        <f xml:space="preserve">   MAX(0, HLOOKUP(MONTH($B2374),'Farm Crops'!$B$18:$N$28,H$5,0)  - VLOOKUP(H$4,'Farm Crops'!$B$4:$G$13,6,0)/1000*0.65*$C2374)</f>
        <v>976.11987878787886</v>
      </c>
      <c r="I2374" s="67">
        <f xml:space="preserve">   MAX(0, HLOOKUP(MONTH($B2374),'Farm Crops'!$B$18:$N$28,I$5,0)  - VLOOKUP(I$4,'Farm Crops'!$B$4:$G$13,6,0)/1000*0.65*$C2374)</f>
        <v>790.09601010101017</v>
      </c>
      <c r="J2374" s="67">
        <f xml:space="preserve">   MAX(0, HLOOKUP(MONTH($B2374),'Farm Crops'!$B$18:$N$28,J$5,0)  - VLOOKUP(J$4,'Farm Crops'!$B$4:$G$13,6,0)/1000*0.65*$C2374)</f>
        <v>1939.9596363636367</v>
      </c>
      <c r="K2374" s="67">
        <f xml:space="preserve">   MAX(0, HLOOKUP(MONTH($B2374),'Farm Crops'!$B$18:$N$28,K$5,0)  - VLOOKUP(K$4,'Farm Crops'!$B$4:$G$13,6,0)/1000*0.65*$C2374)</f>
        <v>442.98290909090906</v>
      </c>
      <c r="L2374" s="67">
        <f xml:space="preserve">   MAX(0, HLOOKUP(MONTH($B2374),'Farm Crops'!$B$18:$N$28,L$5,0)  - VLOOKUP(L$4,'Farm Crops'!$B$4:$G$13,6,0)/1000*0.65*$C2374)</f>
        <v>77.774101010101049</v>
      </c>
      <c r="M2374" s="67">
        <f xml:space="preserve">   MAX(0, HLOOKUP(MONTH($B2374),'Farm Crops'!$B$18:$N$28,M$5,0)  - VLOOKUP(M$4,'Farm Crops'!$B$4:$G$13,6,0)/1000*0.65*$C2374)</f>
        <v>520.85684848484857</v>
      </c>
    </row>
    <row r="2375" spans="2:13" x14ac:dyDescent="0.2">
      <c r="B2375" s="4">
        <v>42852</v>
      </c>
      <c r="C2375" s="67">
        <f>'Observed Data'!$E2374</f>
        <v>0</v>
      </c>
      <c r="D2375" s="67">
        <f xml:space="preserve">   MAX(0, HLOOKUP(MONTH($B2375),'Farm Crops'!$B$18:$N$28,D$5,0)  - VLOOKUP(D$4,'Farm Crops'!$B$4:$G$13,6,0)/1000*0.65*$C2375)</f>
        <v>1025.8393939393941</v>
      </c>
      <c r="E2375" s="67">
        <f xml:space="preserve">   MAX(0, HLOOKUP(MONTH($B2375),'Farm Crops'!$B$18:$N$28,E$5,0)  - VLOOKUP(E$4,'Farm Crops'!$B$4:$G$13,6,0)/1000*0.65*$C2375)</f>
        <v>937.53234343434372</v>
      </c>
      <c r="F2375" s="67">
        <f xml:space="preserve">   MAX(0, HLOOKUP(MONTH($B2375),'Farm Crops'!$B$18:$N$28,F$5,0)  - VLOOKUP(F$4,'Farm Crops'!$B$4:$G$13,6,0)/1000*0.65*$C2375)</f>
        <v>1216.0814343434345</v>
      </c>
      <c r="G2375" s="67">
        <f xml:space="preserve">   MAX(0, HLOOKUP(MONTH($B2375),'Farm Crops'!$B$18:$N$28,G$5,0)  - VLOOKUP(G$4,'Farm Crops'!$B$4:$G$13,6,0)/1000*0.65*$C2375)</f>
        <v>284.43955555555561</v>
      </c>
      <c r="H2375" s="67">
        <f xml:space="preserve">   MAX(0, HLOOKUP(MONTH($B2375),'Farm Crops'!$B$18:$N$28,H$5,0)  - VLOOKUP(H$4,'Farm Crops'!$B$4:$G$13,6,0)/1000*0.65*$C2375)</f>
        <v>976.11987878787886</v>
      </c>
      <c r="I2375" s="67">
        <f xml:space="preserve">   MAX(0, HLOOKUP(MONTH($B2375),'Farm Crops'!$B$18:$N$28,I$5,0)  - VLOOKUP(I$4,'Farm Crops'!$B$4:$G$13,6,0)/1000*0.65*$C2375)</f>
        <v>790.09601010101017</v>
      </c>
      <c r="J2375" s="67">
        <f xml:space="preserve">   MAX(0, HLOOKUP(MONTH($B2375),'Farm Crops'!$B$18:$N$28,J$5,0)  - VLOOKUP(J$4,'Farm Crops'!$B$4:$G$13,6,0)/1000*0.65*$C2375)</f>
        <v>1939.9596363636367</v>
      </c>
      <c r="K2375" s="67">
        <f xml:space="preserve">   MAX(0, HLOOKUP(MONTH($B2375),'Farm Crops'!$B$18:$N$28,K$5,0)  - VLOOKUP(K$4,'Farm Crops'!$B$4:$G$13,6,0)/1000*0.65*$C2375)</f>
        <v>442.98290909090906</v>
      </c>
      <c r="L2375" s="67">
        <f xml:space="preserve">   MAX(0, HLOOKUP(MONTH($B2375),'Farm Crops'!$B$18:$N$28,L$5,0)  - VLOOKUP(L$4,'Farm Crops'!$B$4:$G$13,6,0)/1000*0.65*$C2375)</f>
        <v>77.774101010101049</v>
      </c>
      <c r="M2375" s="67">
        <f xml:space="preserve">   MAX(0, HLOOKUP(MONTH($B2375),'Farm Crops'!$B$18:$N$28,M$5,0)  - VLOOKUP(M$4,'Farm Crops'!$B$4:$G$13,6,0)/1000*0.65*$C2375)</f>
        <v>520.85684848484857</v>
      </c>
    </row>
    <row r="2376" spans="2:13" x14ac:dyDescent="0.2">
      <c r="B2376" s="4">
        <v>42853</v>
      </c>
      <c r="C2376" s="67">
        <f>'Observed Data'!$E2375</f>
        <v>0</v>
      </c>
      <c r="D2376" s="67">
        <f xml:space="preserve">   MAX(0, HLOOKUP(MONTH($B2376),'Farm Crops'!$B$18:$N$28,D$5,0)  - VLOOKUP(D$4,'Farm Crops'!$B$4:$G$13,6,0)/1000*0.65*$C2376)</f>
        <v>1025.8393939393941</v>
      </c>
      <c r="E2376" s="67">
        <f xml:space="preserve">   MAX(0, HLOOKUP(MONTH($B2376),'Farm Crops'!$B$18:$N$28,E$5,0)  - VLOOKUP(E$4,'Farm Crops'!$B$4:$G$13,6,0)/1000*0.65*$C2376)</f>
        <v>937.53234343434372</v>
      </c>
      <c r="F2376" s="67">
        <f xml:space="preserve">   MAX(0, HLOOKUP(MONTH($B2376),'Farm Crops'!$B$18:$N$28,F$5,0)  - VLOOKUP(F$4,'Farm Crops'!$B$4:$G$13,6,0)/1000*0.65*$C2376)</f>
        <v>1216.0814343434345</v>
      </c>
      <c r="G2376" s="67">
        <f xml:space="preserve">   MAX(0, HLOOKUP(MONTH($B2376),'Farm Crops'!$B$18:$N$28,G$5,0)  - VLOOKUP(G$4,'Farm Crops'!$B$4:$G$13,6,0)/1000*0.65*$C2376)</f>
        <v>284.43955555555561</v>
      </c>
      <c r="H2376" s="67">
        <f xml:space="preserve">   MAX(0, HLOOKUP(MONTH($B2376),'Farm Crops'!$B$18:$N$28,H$5,0)  - VLOOKUP(H$4,'Farm Crops'!$B$4:$G$13,6,0)/1000*0.65*$C2376)</f>
        <v>976.11987878787886</v>
      </c>
      <c r="I2376" s="67">
        <f xml:space="preserve">   MAX(0, HLOOKUP(MONTH($B2376),'Farm Crops'!$B$18:$N$28,I$5,0)  - VLOOKUP(I$4,'Farm Crops'!$B$4:$G$13,6,0)/1000*0.65*$C2376)</f>
        <v>790.09601010101017</v>
      </c>
      <c r="J2376" s="67">
        <f xml:space="preserve">   MAX(0, HLOOKUP(MONTH($B2376),'Farm Crops'!$B$18:$N$28,J$5,0)  - VLOOKUP(J$4,'Farm Crops'!$B$4:$G$13,6,0)/1000*0.65*$C2376)</f>
        <v>1939.9596363636367</v>
      </c>
      <c r="K2376" s="67">
        <f xml:space="preserve">   MAX(0, HLOOKUP(MONTH($B2376),'Farm Crops'!$B$18:$N$28,K$5,0)  - VLOOKUP(K$4,'Farm Crops'!$B$4:$G$13,6,0)/1000*0.65*$C2376)</f>
        <v>442.98290909090906</v>
      </c>
      <c r="L2376" s="67">
        <f xml:space="preserve">   MAX(0, HLOOKUP(MONTH($B2376),'Farm Crops'!$B$18:$N$28,L$5,0)  - VLOOKUP(L$4,'Farm Crops'!$B$4:$G$13,6,0)/1000*0.65*$C2376)</f>
        <v>77.774101010101049</v>
      </c>
      <c r="M2376" s="67">
        <f xml:space="preserve">   MAX(0, HLOOKUP(MONTH($B2376),'Farm Crops'!$B$18:$N$28,M$5,0)  - VLOOKUP(M$4,'Farm Crops'!$B$4:$G$13,6,0)/1000*0.65*$C2376)</f>
        <v>520.85684848484857</v>
      </c>
    </row>
    <row r="2377" spans="2:13" x14ac:dyDescent="0.2">
      <c r="B2377" s="4">
        <v>42854</v>
      </c>
      <c r="C2377" s="67">
        <f>'Observed Data'!$E2376</f>
        <v>0</v>
      </c>
      <c r="D2377" s="67">
        <f xml:space="preserve">   MAX(0, HLOOKUP(MONTH($B2377),'Farm Crops'!$B$18:$N$28,D$5,0)  - VLOOKUP(D$4,'Farm Crops'!$B$4:$G$13,6,0)/1000*0.65*$C2377)</f>
        <v>1025.8393939393941</v>
      </c>
      <c r="E2377" s="67">
        <f xml:space="preserve">   MAX(0, HLOOKUP(MONTH($B2377),'Farm Crops'!$B$18:$N$28,E$5,0)  - VLOOKUP(E$4,'Farm Crops'!$B$4:$G$13,6,0)/1000*0.65*$C2377)</f>
        <v>937.53234343434372</v>
      </c>
      <c r="F2377" s="67">
        <f xml:space="preserve">   MAX(0, HLOOKUP(MONTH($B2377),'Farm Crops'!$B$18:$N$28,F$5,0)  - VLOOKUP(F$4,'Farm Crops'!$B$4:$G$13,6,0)/1000*0.65*$C2377)</f>
        <v>1216.0814343434345</v>
      </c>
      <c r="G2377" s="67">
        <f xml:space="preserve">   MAX(0, HLOOKUP(MONTH($B2377),'Farm Crops'!$B$18:$N$28,G$5,0)  - VLOOKUP(G$4,'Farm Crops'!$B$4:$G$13,6,0)/1000*0.65*$C2377)</f>
        <v>284.43955555555561</v>
      </c>
      <c r="H2377" s="67">
        <f xml:space="preserve">   MAX(0, HLOOKUP(MONTH($B2377),'Farm Crops'!$B$18:$N$28,H$5,0)  - VLOOKUP(H$4,'Farm Crops'!$B$4:$G$13,6,0)/1000*0.65*$C2377)</f>
        <v>976.11987878787886</v>
      </c>
      <c r="I2377" s="67">
        <f xml:space="preserve">   MAX(0, HLOOKUP(MONTH($B2377),'Farm Crops'!$B$18:$N$28,I$5,0)  - VLOOKUP(I$4,'Farm Crops'!$B$4:$G$13,6,0)/1000*0.65*$C2377)</f>
        <v>790.09601010101017</v>
      </c>
      <c r="J2377" s="67">
        <f xml:space="preserve">   MAX(0, HLOOKUP(MONTH($B2377),'Farm Crops'!$B$18:$N$28,J$5,0)  - VLOOKUP(J$4,'Farm Crops'!$B$4:$G$13,6,0)/1000*0.65*$C2377)</f>
        <v>1939.9596363636367</v>
      </c>
      <c r="K2377" s="67">
        <f xml:space="preserve">   MAX(0, HLOOKUP(MONTH($B2377),'Farm Crops'!$B$18:$N$28,K$5,0)  - VLOOKUP(K$4,'Farm Crops'!$B$4:$G$13,6,0)/1000*0.65*$C2377)</f>
        <v>442.98290909090906</v>
      </c>
      <c r="L2377" s="67">
        <f xml:space="preserve">   MAX(0, HLOOKUP(MONTH($B2377),'Farm Crops'!$B$18:$N$28,L$5,0)  - VLOOKUP(L$4,'Farm Crops'!$B$4:$G$13,6,0)/1000*0.65*$C2377)</f>
        <v>77.774101010101049</v>
      </c>
      <c r="M2377" s="67">
        <f xml:space="preserve">   MAX(0, HLOOKUP(MONTH($B2377),'Farm Crops'!$B$18:$N$28,M$5,0)  - VLOOKUP(M$4,'Farm Crops'!$B$4:$G$13,6,0)/1000*0.65*$C2377)</f>
        <v>520.85684848484857</v>
      </c>
    </row>
    <row r="2378" spans="2:13" x14ac:dyDescent="0.2">
      <c r="B2378" s="4">
        <v>42855</v>
      </c>
      <c r="C2378" s="67">
        <f>'Observed Data'!$E2377</f>
        <v>0</v>
      </c>
      <c r="D2378" s="67">
        <f xml:space="preserve">   MAX(0, HLOOKUP(MONTH($B2378),'Farm Crops'!$B$18:$N$28,D$5,0)  - VLOOKUP(D$4,'Farm Crops'!$B$4:$G$13,6,0)/1000*0.65*$C2378)</f>
        <v>1025.8393939393941</v>
      </c>
      <c r="E2378" s="67">
        <f xml:space="preserve">   MAX(0, HLOOKUP(MONTH($B2378),'Farm Crops'!$B$18:$N$28,E$5,0)  - VLOOKUP(E$4,'Farm Crops'!$B$4:$G$13,6,0)/1000*0.65*$C2378)</f>
        <v>937.53234343434372</v>
      </c>
      <c r="F2378" s="67">
        <f xml:space="preserve">   MAX(0, HLOOKUP(MONTH($B2378),'Farm Crops'!$B$18:$N$28,F$5,0)  - VLOOKUP(F$4,'Farm Crops'!$B$4:$G$13,6,0)/1000*0.65*$C2378)</f>
        <v>1216.0814343434345</v>
      </c>
      <c r="G2378" s="67">
        <f xml:space="preserve">   MAX(0, HLOOKUP(MONTH($B2378),'Farm Crops'!$B$18:$N$28,G$5,0)  - VLOOKUP(G$4,'Farm Crops'!$B$4:$G$13,6,0)/1000*0.65*$C2378)</f>
        <v>284.43955555555561</v>
      </c>
      <c r="H2378" s="67">
        <f xml:space="preserve">   MAX(0, HLOOKUP(MONTH($B2378),'Farm Crops'!$B$18:$N$28,H$5,0)  - VLOOKUP(H$4,'Farm Crops'!$B$4:$G$13,6,0)/1000*0.65*$C2378)</f>
        <v>976.11987878787886</v>
      </c>
      <c r="I2378" s="67">
        <f xml:space="preserve">   MAX(0, HLOOKUP(MONTH($B2378),'Farm Crops'!$B$18:$N$28,I$5,0)  - VLOOKUP(I$4,'Farm Crops'!$B$4:$G$13,6,0)/1000*0.65*$C2378)</f>
        <v>790.09601010101017</v>
      </c>
      <c r="J2378" s="67">
        <f xml:space="preserve">   MAX(0, HLOOKUP(MONTH($B2378),'Farm Crops'!$B$18:$N$28,J$5,0)  - VLOOKUP(J$4,'Farm Crops'!$B$4:$G$13,6,0)/1000*0.65*$C2378)</f>
        <v>1939.9596363636367</v>
      </c>
      <c r="K2378" s="67">
        <f xml:space="preserve">   MAX(0, HLOOKUP(MONTH($B2378),'Farm Crops'!$B$18:$N$28,K$5,0)  - VLOOKUP(K$4,'Farm Crops'!$B$4:$G$13,6,0)/1000*0.65*$C2378)</f>
        <v>442.98290909090906</v>
      </c>
      <c r="L2378" s="67">
        <f xml:space="preserve">   MAX(0, HLOOKUP(MONTH($B2378),'Farm Crops'!$B$18:$N$28,L$5,0)  - VLOOKUP(L$4,'Farm Crops'!$B$4:$G$13,6,0)/1000*0.65*$C2378)</f>
        <v>77.774101010101049</v>
      </c>
      <c r="M2378" s="67">
        <f xml:space="preserve">   MAX(0, HLOOKUP(MONTH($B2378),'Farm Crops'!$B$18:$N$28,M$5,0)  - VLOOKUP(M$4,'Farm Crops'!$B$4:$G$13,6,0)/1000*0.65*$C2378)</f>
        <v>520.85684848484857</v>
      </c>
    </row>
    <row r="2379" spans="2:13" x14ac:dyDescent="0.2">
      <c r="B2379" s="4">
        <v>42856</v>
      </c>
      <c r="C2379" s="67">
        <f>'Observed Data'!$E2378</f>
        <v>0</v>
      </c>
      <c r="D2379" s="67">
        <f xml:space="preserve">   MAX(0, HLOOKUP(MONTH($B2379),'Farm Crops'!$B$18:$N$28,D$5,0)  - VLOOKUP(D$4,'Farm Crops'!$B$4:$G$13,6,0)/1000*0.65*$C2379)</f>
        <v>605.76344086021504</v>
      </c>
      <c r="E2379" s="67">
        <f xml:space="preserve">   MAX(0, HLOOKUP(MONTH($B2379),'Farm Crops'!$B$18:$N$28,E$5,0)  - VLOOKUP(E$4,'Farm Crops'!$B$4:$G$13,6,0)/1000*0.65*$C2379)</f>
        <v>510.7331378299121</v>
      </c>
      <c r="F2379" s="67">
        <f xml:space="preserve">   MAX(0, HLOOKUP(MONTH($B2379),'Farm Crops'!$B$18:$N$28,F$5,0)  - VLOOKUP(F$4,'Farm Crops'!$B$4:$G$13,6,0)/1000*0.65*$C2379)</f>
        <v>667.84789833822094</v>
      </c>
      <c r="G2379" s="67">
        <f xml:space="preserve">   MAX(0, HLOOKUP(MONTH($B2379),'Farm Crops'!$B$18:$N$28,G$5,0)  - VLOOKUP(G$4,'Farm Crops'!$B$4:$G$13,6,0)/1000*0.65*$C2379)</f>
        <v>155.95698924731184</v>
      </c>
      <c r="H2379" s="67">
        <f xml:space="preserve">   MAX(0, HLOOKUP(MONTH($B2379),'Farm Crops'!$B$18:$N$28,H$5,0)  - VLOOKUP(H$4,'Farm Crops'!$B$4:$G$13,6,0)/1000*0.65*$C2379)</f>
        <v>535.20234604105588</v>
      </c>
      <c r="I2379" s="67">
        <f xml:space="preserve">   MAX(0, HLOOKUP(MONTH($B2379),'Farm Crops'!$B$18:$N$28,I$5,0)  - VLOOKUP(I$4,'Farm Crops'!$B$4:$G$13,6,0)/1000*0.65*$C2379)</f>
        <v>583.34154447702849</v>
      </c>
      <c r="J2379" s="67">
        <f xml:space="preserve">   MAX(0, HLOOKUP(MONTH($B2379),'Farm Crops'!$B$18:$N$28,J$5,0)  - VLOOKUP(J$4,'Farm Crops'!$B$4:$G$13,6,0)/1000*0.65*$C2379)</f>
        <v>1025.2707722385144</v>
      </c>
      <c r="K2379" s="67">
        <f xml:space="preserve">   MAX(0, HLOOKUP(MONTH($B2379),'Farm Crops'!$B$18:$N$28,K$5,0)  - VLOOKUP(K$4,'Farm Crops'!$B$4:$G$13,6,0)/1000*0.65*$C2379)</f>
        <v>234.81133919843597</v>
      </c>
      <c r="L2379" s="67">
        <f xml:space="preserve">   MAX(0, HLOOKUP(MONTH($B2379),'Farm Crops'!$B$18:$N$28,L$5,0)  - VLOOKUP(L$4,'Farm Crops'!$B$4:$G$13,6,0)/1000*0.65*$C2379)</f>
        <v>41.329423264907156</v>
      </c>
      <c r="M2379" s="67">
        <f xml:space="preserve">   MAX(0, HLOOKUP(MONTH($B2379),'Farm Crops'!$B$18:$N$28,M$5,0)  - VLOOKUP(M$4,'Farm Crops'!$B$4:$G$13,6,0)/1000*0.65*$C2379)</f>
        <v>279.06940371456506</v>
      </c>
    </row>
    <row r="2380" spans="2:13" x14ac:dyDescent="0.2">
      <c r="B2380" s="4">
        <v>42857</v>
      </c>
      <c r="C2380" s="67">
        <f>'Observed Data'!$E2379</f>
        <v>0</v>
      </c>
      <c r="D2380" s="67">
        <f xml:space="preserve">   MAX(0, HLOOKUP(MONTH($B2380),'Farm Crops'!$B$18:$N$28,D$5,0)  - VLOOKUP(D$4,'Farm Crops'!$B$4:$G$13,6,0)/1000*0.65*$C2380)</f>
        <v>605.76344086021504</v>
      </c>
      <c r="E2380" s="67">
        <f xml:space="preserve">   MAX(0, HLOOKUP(MONTH($B2380),'Farm Crops'!$B$18:$N$28,E$5,0)  - VLOOKUP(E$4,'Farm Crops'!$B$4:$G$13,6,0)/1000*0.65*$C2380)</f>
        <v>510.7331378299121</v>
      </c>
      <c r="F2380" s="67">
        <f xml:space="preserve">   MAX(0, HLOOKUP(MONTH($B2380),'Farm Crops'!$B$18:$N$28,F$5,0)  - VLOOKUP(F$4,'Farm Crops'!$B$4:$G$13,6,0)/1000*0.65*$C2380)</f>
        <v>667.84789833822094</v>
      </c>
      <c r="G2380" s="67">
        <f xml:space="preserve">   MAX(0, HLOOKUP(MONTH($B2380),'Farm Crops'!$B$18:$N$28,G$5,0)  - VLOOKUP(G$4,'Farm Crops'!$B$4:$G$13,6,0)/1000*0.65*$C2380)</f>
        <v>155.95698924731184</v>
      </c>
      <c r="H2380" s="67">
        <f xml:space="preserve">   MAX(0, HLOOKUP(MONTH($B2380),'Farm Crops'!$B$18:$N$28,H$5,0)  - VLOOKUP(H$4,'Farm Crops'!$B$4:$G$13,6,0)/1000*0.65*$C2380)</f>
        <v>535.20234604105588</v>
      </c>
      <c r="I2380" s="67">
        <f xml:space="preserve">   MAX(0, HLOOKUP(MONTH($B2380),'Farm Crops'!$B$18:$N$28,I$5,0)  - VLOOKUP(I$4,'Farm Crops'!$B$4:$G$13,6,0)/1000*0.65*$C2380)</f>
        <v>583.34154447702849</v>
      </c>
      <c r="J2380" s="67">
        <f xml:space="preserve">   MAX(0, HLOOKUP(MONTH($B2380),'Farm Crops'!$B$18:$N$28,J$5,0)  - VLOOKUP(J$4,'Farm Crops'!$B$4:$G$13,6,0)/1000*0.65*$C2380)</f>
        <v>1025.2707722385144</v>
      </c>
      <c r="K2380" s="67">
        <f xml:space="preserve">   MAX(0, HLOOKUP(MONTH($B2380),'Farm Crops'!$B$18:$N$28,K$5,0)  - VLOOKUP(K$4,'Farm Crops'!$B$4:$G$13,6,0)/1000*0.65*$C2380)</f>
        <v>234.81133919843597</v>
      </c>
      <c r="L2380" s="67">
        <f xml:space="preserve">   MAX(0, HLOOKUP(MONTH($B2380),'Farm Crops'!$B$18:$N$28,L$5,0)  - VLOOKUP(L$4,'Farm Crops'!$B$4:$G$13,6,0)/1000*0.65*$C2380)</f>
        <v>41.329423264907156</v>
      </c>
      <c r="M2380" s="67">
        <f xml:space="preserve">   MAX(0, HLOOKUP(MONTH($B2380),'Farm Crops'!$B$18:$N$28,M$5,0)  - VLOOKUP(M$4,'Farm Crops'!$B$4:$G$13,6,0)/1000*0.65*$C2380)</f>
        <v>279.06940371456506</v>
      </c>
    </row>
    <row r="2381" spans="2:13" x14ac:dyDescent="0.2">
      <c r="B2381" s="4">
        <v>42858</v>
      </c>
      <c r="C2381" s="67">
        <f>'Observed Data'!$E2380</f>
        <v>0</v>
      </c>
      <c r="D2381" s="67">
        <f xml:space="preserve">   MAX(0, HLOOKUP(MONTH($B2381),'Farm Crops'!$B$18:$N$28,D$5,0)  - VLOOKUP(D$4,'Farm Crops'!$B$4:$G$13,6,0)/1000*0.65*$C2381)</f>
        <v>605.76344086021504</v>
      </c>
      <c r="E2381" s="67">
        <f xml:space="preserve">   MAX(0, HLOOKUP(MONTH($B2381),'Farm Crops'!$B$18:$N$28,E$5,0)  - VLOOKUP(E$4,'Farm Crops'!$B$4:$G$13,6,0)/1000*0.65*$C2381)</f>
        <v>510.7331378299121</v>
      </c>
      <c r="F2381" s="67">
        <f xml:space="preserve">   MAX(0, HLOOKUP(MONTH($B2381),'Farm Crops'!$B$18:$N$28,F$5,0)  - VLOOKUP(F$4,'Farm Crops'!$B$4:$G$13,6,0)/1000*0.65*$C2381)</f>
        <v>667.84789833822094</v>
      </c>
      <c r="G2381" s="67">
        <f xml:space="preserve">   MAX(0, HLOOKUP(MONTH($B2381),'Farm Crops'!$B$18:$N$28,G$5,0)  - VLOOKUP(G$4,'Farm Crops'!$B$4:$G$13,6,0)/1000*0.65*$C2381)</f>
        <v>155.95698924731184</v>
      </c>
      <c r="H2381" s="67">
        <f xml:space="preserve">   MAX(0, HLOOKUP(MONTH($B2381),'Farm Crops'!$B$18:$N$28,H$5,0)  - VLOOKUP(H$4,'Farm Crops'!$B$4:$G$13,6,0)/1000*0.65*$C2381)</f>
        <v>535.20234604105588</v>
      </c>
      <c r="I2381" s="67">
        <f xml:space="preserve">   MAX(0, HLOOKUP(MONTH($B2381),'Farm Crops'!$B$18:$N$28,I$5,0)  - VLOOKUP(I$4,'Farm Crops'!$B$4:$G$13,6,0)/1000*0.65*$C2381)</f>
        <v>583.34154447702849</v>
      </c>
      <c r="J2381" s="67">
        <f xml:space="preserve">   MAX(0, HLOOKUP(MONTH($B2381),'Farm Crops'!$B$18:$N$28,J$5,0)  - VLOOKUP(J$4,'Farm Crops'!$B$4:$G$13,6,0)/1000*0.65*$C2381)</f>
        <v>1025.2707722385144</v>
      </c>
      <c r="K2381" s="67">
        <f xml:space="preserve">   MAX(0, HLOOKUP(MONTH($B2381),'Farm Crops'!$B$18:$N$28,K$5,0)  - VLOOKUP(K$4,'Farm Crops'!$B$4:$G$13,6,0)/1000*0.65*$C2381)</f>
        <v>234.81133919843597</v>
      </c>
      <c r="L2381" s="67">
        <f xml:space="preserve">   MAX(0, HLOOKUP(MONTH($B2381),'Farm Crops'!$B$18:$N$28,L$5,0)  - VLOOKUP(L$4,'Farm Crops'!$B$4:$G$13,6,0)/1000*0.65*$C2381)</f>
        <v>41.329423264907156</v>
      </c>
      <c r="M2381" s="67">
        <f xml:space="preserve">   MAX(0, HLOOKUP(MONTH($B2381),'Farm Crops'!$B$18:$N$28,M$5,0)  - VLOOKUP(M$4,'Farm Crops'!$B$4:$G$13,6,0)/1000*0.65*$C2381)</f>
        <v>279.06940371456506</v>
      </c>
    </row>
    <row r="2382" spans="2:13" x14ac:dyDescent="0.2">
      <c r="B2382" s="4">
        <v>42859</v>
      </c>
      <c r="C2382" s="67">
        <f>'Observed Data'!$E2381</f>
        <v>0</v>
      </c>
      <c r="D2382" s="67">
        <f xml:space="preserve">   MAX(0, HLOOKUP(MONTH($B2382),'Farm Crops'!$B$18:$N$28,D$5,0)  - VLOOKUP(D$4,'Farm Crops'!$B$4:$G$13,6,0)/1000*0.65*$C2382)</f>
        <v>605.76344086021504</v>
      </c>
      <c r="E2382" s="67">
        <f xml:space="preserve">   MAX(0, HLOOKUP(MONTH($B2382),'Farm Crops'!$B$18:$N$28,E$5,0)  - VLOOKUP(E$4,'Farm Crops'!$B$4:$G$13,6,0)/1000*0.65*$C2382)</f>
        <v>510.7331378299121</v>
      </c>
      <c r="F2382" s="67">
        <f xml:space="preserve">   MAX(0, HLOOKUP(MONTH($B2382),'Farm Crops'!$B$18:$N$28,F$5,0)  - VLOOKUP(F$4,'Farm Crops'!$B$4:$G$13,6,0)/1000*0.65*$C2382)</f>
        <v>667.84789833822094</v>
      </c>
      <c r="G2382" s="67">
        <f xml:space="preserve">   MAX(0, HLOOKUP(MONTH($B2382),'Farm Crops'!$B$18:$N$28,G$5,0)  - VLOOKUP(G$4,'Farm Crops'!$B$4:$G$13,6,0)/1000*0.65*$C2382)</f>
        <v>155.95698924731184</v>
      </c>
      <c r="H2382" s="67">
        <f xml:space="preserve">   MAX(0, HLOOKUP(MONTH($B2382),'Farm Crops'!$B$18:$N$28,H$5,0)  - VLOOKUP(H$4,'Farm Crops'!$B$4:$G$13,6,0)/1000*0.65*$C2382)</f>
        <v>535.20234604105588</v>
      </c>
      <c r="I2382" s="67">
        <f xml:space="preserve">   MAX(0, HLOOKUP(MONTH($B2382),'Farm Crops'!$B$18:$N$28,I$5,0)  - VLOOKUP(I$4,'Farm Crops'!$B$4:$G$13,6,0)/1000*0.65*$C2382)</f>
        <v>583.34154447702849</v>
      </c>
      <c r="J2382" s="67">
        <f xml:space="preserve">   MAX(0, HLOOKUP(MONTH($B2382),'Farm Crops'!$B$18:$N$28,J$5,0)  - VLOOKUP(J$4,'Farm Crops'!$B$4:$G$13,6,0)/1000*0.65*$C2382)</f>
        <v>1025.2707722385144</v>
      </c>
      <c r="K2382" s="67">
        <f xml:space="preserve">   MAX(0, HLOOKUP(MONTH($B2382),'Farm Crops'!$B$18:$N$28,K$5,0)  - VLOOKUP(K$4,'Farm Crops'!$B$4:$G$13,6,0)/1000*0.65*$C2382)</f>
        <v>234.81133919843597</v>
      </c>
      <c r="L2382" s="67">
        <f xml:space="preserve">   MAX(0, HLOOKUP(MONTH($B2382),'Farm Crops'!$B$18:$N$28,L$5,0)  - VLOOKUP(L$4,'Farm Crops'!$B$4:$G$13,6,0)/1000*0.65*$C2382)</f>
        <v>41.329423264907156</v>
      </c>
      <c r="M2382" s="67">
        <f xml:space="preserve">   MAX(0, HLOOKUP(MONTH($B2382),'Farm Crops'!$B$18:$N$28,M$5,0)  - VLOOKUP(M$4,'Farm Crops'!$B$4:$G$13,6,0)/1000*0.65*$C2382)</f>
        <v>279.06940371456506</v>
      </c>
    </row>
    <row r="2383" spans="2:13" x14ac:dyDescent="0.2">
      <c r="B2383" s="4">
        <v>42860</v>
      </c>
      <c r="C2383" s="67">
        <f>'Observed Data'!$E2382</f>
        <v>0</v>
      </c>
      <c r="D2383" s="67">
        <f xml:space="preserve">   MAX(0, HLOOKUP(MONTH($B2383),'Farm Crops'!$B$18:$N$28,D$5,0)  - VLOOKUP(D$4,'Farm Crops'!$B$4:$G$13,6,0)/1000*0.65*$C2383)</f>
        <v>605.76344086021504</v>
      </c>
      <c r="E2383" s="67">
        <f xml:space="preserve">   MAX(0, HLOOKUP(MONTH($B2383),'Farm Crops'!$B$18:$N$28,E$5,0)  - VLOOKUP(E$4,'Farm Crops'!$B$4:$G$13,6,0)/1000*0.65*$C2383)</f>
        <v>510.7331378299121</v>
      </c>
      <c r="F2383" s="67">
        <f xml:space="preserve">   MAX(0, HLOOKUP(MONTH($B2383),'Farm Crops'!$B$18:$N$28,F$5,0)  - VLOOKUP(F$4,'Farm Crops'!$B$4:$G$13,6,0)/1000*0.65*$C2383)</f>
        <v>667.84789833822094</v>
      </c>
      <c r="G2383" s="67">
        <f xml:space="preserve">   MAX(0, HLOOKUP(MONTH($B2383),'Farm Crops'!$B$18:$N$28,G$5,0)  - VLOOKUP(G$4,'Farm Crops'!$B$4:$G$13,6,0)/1000*0.65*$C2383)</f>
        <v>155.95698924731184</v>
      </c>
      <c r="H2383" s="67">
        <f xml:space="preserve">   MAX(0, HLOOKUP(MONTH($B2383),'Farm Crops'!$B$18:$N$28,H$5,0)  - VLOOKUP(H$4,'Farm Crops'!$B$4:$G$13,6,0)/1000*0.65*$C2383)</f>
        <v>535.20234604105588</v>
      </c>
      <c r="I2383" s="67">
        <f xml:space="preserve">   MAX(0, HLOOKUP(MONTH($B2383),'Farm Crops'!$B$18:$N$28,I$5,0)  - VLOOKUP(I$4,'Farm Crops'!$B$4:$G$13,6,0)/1000*0.65*$C2383)</f>
        <v>583.34154447702849</v>
      </c>
      <c r="J2383" s="67">
        <f xml:space="preserve">   MAX(0, HLOOKUP(MONTH($B2383),'Farm Crops'!$B$18:$N$28,J$5,0)  - VLOOKUP(J$4,'Farm Crops'!$B$4:$G$13,6,0)/1000*0.65*$C2383)</f>
        <v>1025.2707722385144</v>
      </c>
      <c r="K2383" s="67">
        <f xml:space="preserve">   MAX(0, HLOOKUP(MONTH($B2383),'Farm Crops'!$B$18:$N$28,K$5,0)  - VLOOKUP(K$4,'Farm Crops'!$B$4:$G$13,6,0)/1000*0.65*$C2383)</f>
        <v>234.81133919843597</v>
      </c>
      <c r="L2383" s="67">
        <f xml:space="preserve">   MAX(0, HLOOKUP(MONTH($B2383),'Farm Crops'!$B$18:$N$28,L$5,0)  - VLOOKUP(L$4,'Farm Crops'!$B$4:$G$13,6,0)/1000*0.65*$C2383)</f>
        <v>41.329423264907156</v>
      </c>
      <c r="M2383" s="67">
        <f xml:space="preserve">   MAX(0, HLOOKUP(MONTH($B2383),'Farm Crops'!$B$18:$N$28,M$5,0)  - VLOOKUP(M$4,'Farm Crops'!$B$4:$G$13,6,0)/1000*0.65*$C2383)</f>
        <v>279.06940371456506</v>
      </c>
    </row>
    <row r="2384" spans="2:13" x14ac:dyDescent="0.2">
      <c r="B2384" s="4">
        <v>42861</v>
      </c>
      <c r="C2384" s="67">
        <f>'Observed Data'!$E2383</f>
        <v>0</v>
      </c>
      <c r="D2384" s="67">
        <f xml:space="preserve">   MAX(0, HLOOKUP(MONTH($B2384),'Farm Crops'!$B$18:$N$28,D$5,0)  - VLOOKUP(D$4,'Farm Crops'!$B$4:$G$13,6,0)/1000*0.65*$C2384)</f>
        <v>605.76344086021504</v>
      </c>
      <c r="E2384" s="67">
        <f xml:space="preserve">   MAX(0, HLOOKUP(MONTH($B2384),'Farm Crops'!$B$18:$N$28,E$5,0)  - VLOOKUP(E$4,'Farm Crops'!$B$4:$G$13,6,0)/1000*0.65*$C2384)</f>
        <v>510.7331378299121</v>
      </c>
      <c r="F2384" s="67">
        <f xml:space="preserve">   MAX(0, HLOOKUP(MONTH($B2384),'Farm Crops'!$B$18:$N$28,F$5,0)  - VLOOKUP(F$4,'Farm Crops'!$B$4:$G$13,6,0)/1000*0.65*$C2384)</f>
        <v>667.84789833822094</v>
      </c>
      <c r="G2384" s="67">
        <f xml:space="preserve">   MAX(0, HLOOKUP(MONTH($B2384),'Farm Crops'!$B$18:$N$28,G$5,0)  - VLOOKUP(G$4,'Farm Crops'!$B$4:$G$13,6,0)/1000*0.65*$C2384)</f>
        <v>155.95698924731184</v>
      </c>
      <c r="H2384" s="67">
        <f xml:space="preserve">   MAX(0, HLOOKUP(MONTH($B2384),'Farm Crops'!$B$18:$N$28,H$5,0)  - VLOOKUP(H$4,'Farm Crops'!$B$4:$G$13,6,0)/1000*0.65*$C2384)</f>
        <v>535.20234604105588</v>
      </c>
      <c r="I2384" s="67">
        <f xml:space="preserve">   MAX(0, HLOOKUP(MONTH($B2384),'Farm Crops'!$B$18:$N$28,I$5,0)  - VLOOKUP(I$4,'Farm Crops'!$B$4:$G$13,6,0)/1000*0.65*$C2384)</f>
        <v>583.34154447702849</v>
      </c>
      <c r="J2384" s="67">
        <f xml:space="preserve">   MAX(0, HLOOKUP(MONTH($B2384),'Farm Crops'!$B$18:$N$28,J$5,0)  - VLOOKUP(J$4,'Farm Crops'!$B$4:$G$13,6,0)/1000*0.65*$C2384)</f>
        <v>1025.2707722385144</v>
      </c>
      <c r="K2384" s="67">
        <f xml:space="preserve">   MAX(0, HLOOKUP(MONTH($B2384),'Farm Crops'!$B$18:$N$28,K$5,0)  - VLOOKUP(K$4,'Farm Crops'!$B$4:$G$13,6,0)/1000*0.65*$C2384)</f>
        <v>234.81133919843597</v>
      </c>
      <c r="L2384" s="67">
        <f xml:space="preserve">   MAX(0, HLOOKUP(MONTH($B2384),'Farm Crops'!$B$18:$N$28,L$5,0)  - VLOOKUP(L$4,'Farm Crops'!$B$4:$G$13,6,0)/1000*0.65*$C2384)</f>
        <v>41.329423264907156</v>
      </c>
      <c r="M2384" s="67">
        <f xml:space="preserve">   MAX(0, HLOOKUP(MONTH($B2384),'Farm Crops'!$B$18:$N$28,M$5,0)  - VLOOKUP(M$4,'Farm Crops'!$B$4:$G$13,6,0)/1000*0.65*$C2384)</f>
        <v>279.06940371456506</v>
      </c>
    </row>
    <row r="2385" spans="2:13" x14ac:dyDescent="0.2">
      <c r="B2385" s="4">
        <v>42862</v>
      </c>
      <c r="C2385" s="67">
        <f>'Observed Data'!$E2384</f>
        <v>0</v>
      </c>
      <c r="D2385" s="67">
        <f xml:space="preserve">   MAX(0, HLOOKUP(MONTH($B2385),'Farm Crops'!$B$18:$N$28,D$5,0)  - VLOOKUP(D$4,'Farm Crops'!$B$4:$G$13,6,0)/1000*0.65*$C2385)</f>
        <v>605.76344086021504</v>
      </c>
      <c r="E2385" s="67">
        <f xml:space="preserve">   MAX(0, HLOOKUP(MONTH($B2385),'Farm Crops'!$B$18:$N$28,E$5,0)  - VLOOKUP(E$4,'Farm Crops'!$B$4:$G$13,6,0)/1000*0.65*$C2385)</f>
        <v>510.7331378299121</v>
      </c>
      <c r="F2385" s="67">
        <f xml:space="preserve">   MAX(0, HLOOKUP(MONTH($B2385),'Farm Crops'!$B$18:$N$28,F$5,0)  - VLOOKUP(F$4,'Farm Crops'!$B$4:$G$13,6,0)/1000*0.65*$C2385)</f>
        <v>667.84789833822094</v>
      </c>
      <c r="G2385" s="67">
        <f xml:space="preserve">   MAX(0, HLOOKUP(MONTH($B2385),'Farm Crops'!$B$18:$N$28,G$5,0)  - VLOOKUP(G$4,'Farm Crops'!$B$4:$G$13,6,0)/1000*0.65*$C2385)</f>
        <v>155.95698924731184</v>
      </c>
      <c r="H2385" s="67">
        <f xml:space="preserve">   MAX(0, HLOOKUP(MONTH($B2385),'Farm Crops'!$B$18:$N$28,H$5,0)  - VLOOKUP(H$4,'Farm Crops'!$B$4:$G$13,6,0)/1000*0.65*$C2385)</f>
        <v>535.20234604105588</v>
      </c>
      <c r="I2385" s="67">
        <f xml:space="preserve">   MAX(0, HLOOKUP(MONTH($B2385),'Farm Crops'!$B$18:$N$28,I$5,0)  - VLOOKUP(I$4,'Farm Crops'!$B$4:$G$13,6,0)/1000*0.65*$C2385)</f>
        <v>583.34154447702849</v>
      </c>
      <c r="J2385" s="67">
        <f xml:space="preserve">   MAX(0, HLOOKUP(MONTH($B2385),'Farm Crops'!$B$18:$N$28,J$5,0)  - VLOOKUP(J$4,'Farm Crops'!$B$4:$G$13,6,0)/1000*0.65*$C2385)</f>
        <v>1025.2707722385144</v>
      </c>
      <c r="K2385" s="67">
        <f xml:space="preserve">   MAX(0, HLOOKUP(MONTH($B2385),'Farm Crops'!$B$18:$N$28,K$5,0)  - VLOOKUP(K$4,'Farm Crops'!$B$4:$G$13,6,0)/1000*0.65*$C2385)</f>
        <v>234.81133919843597</v>
      </c>
      <c r="L2385" s="67">
        <f xml:space="preserve">   MAX(0, HLOOKUP(MONTH($B2385),'Farm Crops'!$B$18:$N$28,L$5,0)  - VLOOKUP(L$4,'Farm Crops'!$B$4:$G$13,6,0)/1000*0.65*$C2385)</f>
        <v>41.329423264907156</v>
      </c>
      <c r="M2385" s="67">
        <f xml:space="preserve">   MAX(0, HLOOKUP(MONTH($B2385),'Farm Crops'!$B$18:$N$28,M$5,0)  - VLOOKUP(M$4,'Farm Crops'!$B$4:$G$13,6,0)/1000*0.65*$C2385)</f>
        <v>279.06940371456506</v>
      </c>
    </row>
    <row r="2386" spans="2:13" x14ac:dyDescent="0.2">
      <c r="B2386" s="4">
        <v>42863</v>
      </c>
      <c r="C2386" s="67">
        <f>'Observed Data'!$E2385</f>
        <v>0</v>
      </c>
      <c r="D2386" s="67">
        <f xml:space="preserve">   MAX(0, HLOOKUP(MONTH($B2386),'Farm Crops'!$B$18:$N$28,D$5,0)  - VLOOKUP(D$4,'Farm Crops'!$B$4:$G$13,6,0)/1000*0.65*$C2386)</f>
        <v>605.76344086021504</v>
      </c>
      <c r="E2386" s="67">
        <f xml:space="preserve">   MAX(0, HLOOKUP(MONTH($B2386),'Farm Crops'!$B$18:$N$28,E$5,0)  - VLOOKUP(E$4,'Farm Crops'!$B$4:$G$13,6,0)/1000*0.65*$C2386)</f>
        <v>510.7331378299121</v>
      </c>
      <c r="F2386" s="67">
        <f xml:space="preserve">   MAX(0, HLOOKUP(MONTH($B2386),'Farm Crops'!$B$18:$N$28,F$5,0)  - VLOOKUP(F$4,'Farm Crops'!$B$4:$G$13,6,0)/1000*0.65*$C2386)</f>
        <v>667.84789833822094</v>
      </c>
      <c r="G2386" s="67">
        <f xml:space="preserve">   MAX(0, HLOOKUP(MONTH($B2386),'Farm Crops'!$B$18:$N$28,G$5,0)  - VLOOKUP(G$4,'Farm Crops'!$B$4:$G$13,6,0)/1000*0.65*$C2386)</f>
        <v>155.95698924731184</v>
      </c>
      <c r="H2386" s="67">
        <f xml:space="preserve">   MAX(0, HLOOKUP(MONTH($B2386),'Farm Crops'!$B$18:$N$28,H$5,0)  - VLOOKUP(H$4,'Farm Crops'!$B$4:$G$13,6,0)/1000*0.65*$C2386)</f>
        <v>535.20234604105588</v>
      </c>
      <c r="I2386" s="67">
        <f xml:space="preserve">   MAX(0, HLOOKUP(MONTH($B2386),'Farm Crops'!$B$18:$N$28,I$5,0)  - VLOOKUP(I$4,'Farm Crops'!$B$4:$G$13,6,0)/1000*0.65*$C2386)</f>
        <v>583.34154447702849</v>
      </c>
      <c r="J2386" s="67">
        <f xml:space="preserve">   MAX(0, HLOOKUP(MONTH($B2386),'Farm Crops'!$B$18:$N$28,J$5,0)  - VLOOKUP(J$4,'Farm Crops'!$B$4:$G$13,6,0)/1000*0.65*$C2386)</f>
        <v>1025.2707722385144</v>
      </c>
      <c r="K2386" s="67">
        <f xml:space="preserve">   MAX(0, HLOOKUP(MONTH($B2386),'Farm Crops'!$B$18:$N$28,K$5,0)  - VLOOKUP(K$4,'Farm Crops'!$B$4:$G$13,6,0)/1000*0.65*$C2386)</f>
        <v>234.81133919843597</v>
      </c>
      <c r="L2386" s="67">
        <f xml:space="preserve">   MAX(0, HLOOKUP(MONTH($B2386),'Farm Crops'!$B$18:$N$28,L$5,0)  - VLOOKUP(L$4,'Farm Crops'!$B$4:$G$13,6,0)/1000*0.65*$C2386)</f>
        <v>41.329423264907156</v>
      </c>
      <c r="M2386" s="67">
        <f xml:space="preserve">   MAX(0, HLOOKUP(MONTH($B2386),'Farm Crops'!$B$18:$N$28,M$5,0)  - VLOOKUP(M$4,'Farm Crops'!$B$4:$G$13,6,0)/1000*0.65*$C2386)</f>
        <v>279.06940371456506</v>
      </c>
    </row>
    <row r="2387" spans="2:13" x14ac:dyDescent="0.2">
      <c r="B2387" s="4">
        <v>42864</v>
      </c>
      <c r="C2387" s="67">
        <f>'Observed Data'!$E2386</f>
        <v>0</v>
      </c>
      <c r="D2387" s="67">
        <f xml:space="preserve">   MAX(0, HLOOKUP(MONTH($B2387),'Farm Crops'!$B$18:$N$28,D$5,0)  - VLOOKUP(D$4,'Farm Crops'!$B$4:$G$13,6,0)/1000*0.65*$C2387)</f>
        <v>605.76344086021504</v>
      </c>
      <c r="E2387" s="67">
        <f xml:space="preserve">   MAX(0, HLOOKUP(MONTH($B2387),'Farm Crops'!$B$18:$N$28,E$5,0)  - VLOOKUP(E$4,'Farm Crops'!$B$4:$G$13,6,0)/1000*0.65*$C2387)</f>
        <v>510.7331378299121</v>
      </c>
      <c r="F2387" s="67">
        <f xml:space="preserve">   MAX(0, HLOOKUP(MONTH($B2387),'Farm Crops'!$B$18:$N$28,F$5,0)  - VLOOKUP(F$4,'Farm Crops'!$B$4:$G$13,6,0)/1000*0.65*$C2387)</f>
        <v>667.84789833822094</v>
      </c>
      <c r="G2387" s="67">
        <f xml:space="preserve">   MAX(0, HLOOKUP(MONTH($B2387),'Farm Crops'!$B$18:$N$28,G$5,0)  - VLOOKUP(G$4,'Farm Crops'!$B$4:$G$13,6,0)/1000*0.65*$C2387)</f>
        <v>155.95698924731184</v>
      </c>
      <c r="H2387" s="67">
        <f xml:space="preserve">   MAX(0, HLOOKUP(MONTH($B2387),'Farm Crops'!$B$18:$N$28,H$5,0)  - VLOOKUP(H$4,'Farm Crops'!$B$4:$G$13,6,0)/1000*0.65*$C2387)</f>
        <v>535.20234604105588</v>
      </c>
      <c r="I2387" s="67">
        <f xml:space="preserve">   MAX(0, HLOOKUP(MONTH($B2387),'Farm Crops'!$B$18:$N$28,I$5,0)  - VLOOKUP(I$4,'Farm Crops'!$B$4:$G$13,6,0)/1000*0.65*$C2387)</f>
        <v>583.34154447702849</v>
      </c>
      <c r="J2387" s="67">
        <f xml:space="preserve">   MAX(0, HLOOKUP(MONTH($B2387),'Farm Crops'!$B$18:$N$28,J$5,0)  - VLOOKUP(J$4,'Farm Crops'!$B$4:$G$13,6,0)/1000*0.65*$C2387)</f>
        <v>1025.2707722385144</v>
      </c>
      <c r="K2387" s="67">
        <f xml:space="preserve">   MAX(0, HLOOKUP(MONTH($B2387),'Farm Crops'!$B$18:$N$28,K$5,0)  - VLOOKUP(K$4,'Farm Crops'!$B$4:$G$13,6,0)/1000*0.65*$C2387)</f>
        <v>234.81133919843597</v>
      </c>
      <c r="L2387" s="67">
        <f xml:space="preserve">   MAX(0, HLOOKUP(MONTH($B2387),'Farm Crops'!$B$18:$N$28,L$5,0)  - VLOOKUP(L$4,'Farm Crops'!$B$4:$G$13,6,0)/1000*0.65*$C2387)</f>
        <v>41.329423264907156</v>
      </c>
      <c r="M2387" s="67">
        <f xml:space="preserve">   MAX(0, HLOOKUP(MONTH($B2387),'Farm Crops'!$B$18:$N$28,M$5,0)  - VLOOKUP(M$4,'Farm Crops'!$B$4:$G$13,6,0)/1000*0.65*$C2387)</f>
        <v>279.06940371456506</v>
      </c>
    </row>
    <row r="2388" spans="2:13" x14ac:dyDescent="0.2">
      <c r="B2388" s="4">
        <v>42865</v>
      </c>
      <c r="C2388" s="67">
        <f>'Observed Data'!$E2387</f>
        <v>0</v>
      </c>
      <c r="D2388" s="67">
        <f xml:space="preserve">   MAX(0, HLOOKUP(MONTH($B2388),'Farm Crops'!$B$18:$N$28,D$5,0)  - VLOOKUP(D$4,'Farm Crops'!$B$4:$G$13,6,0)/1000*0.65*$C2388)</f>
        <v>605.76344086021504</v>
      </c>
      <c r="E2388" s="67">
        <f xml:space="preserve">   MAX(0, HLOOKUP(MONTH($B2388),'Farm Crops'!$B$18:$N$28,E$5,0)  - VLOOKUP(E$4,'Farm Crops'!$B$4:$G$13,6,0)/1000*0.65*$C2388)</f>
        <v>510.7331378299121</v>
      </c>
      <c r="F2388" s="67">
        <f xml:space="preserve">   MAX(0, HLOOKUP(MONTH($B2388),'Farm Crops'!$B$18:$N$28,F$5,0)  - VLOOKUP(F$4,'Farm Crops'!$B$4:$G$13,6,0)/1000*0.65*$C2388)</f>
        <v>667.84789833822094</v>
      </c>
      <c r="G2388" s="67">
        <f xml:space="preserve">   MAX(0, HLOOKUP(MONTH($B2388),'Farm Crops'!$B$18:$N$28,G$5,0)  - VLOOKUP(G$4,'Farm Crops'!$B$4:$G$13,6,0)/1000*0.65*$C2388)</f>
        <v>155.95698924731184</v>
      </c>
      <c r="H2388" s="67">
        <f xml:space="preserve">   MAX(0, HLOOKUP(MONTH($B2388),'Farm Crops'!$B$18:$N$28,H$5,0)  - VLOOKUP(H$4,'Farm Crops'!$B$4:$G$13,6,0)/1000*0.65*$C2388)</f>
        <v>535.20234604105588</v>
      </c>
      <c r="I2388" s="67">
        <f xml:space="preserve">   MAX(0, HLOOKUP(MONTH($B2388),'Farm Crops'!$B$18:$N$28,I$5,0)  - VLOOKUP(I$4,'Farm Crops'!$B$4:$G$13,6,0)/1000*0.65*$C2388)</f>
        <v>583.34154447702849</v>
      </c>
      <c r="J2388" s="67">
        <f xml:space="preserve">   MAX(0, HLOOKUP(MONTH($B2388),'Farm Crops'!$B$18:$N$28,J$5,0)  - VLOOKUP(J$4,'Farm Crops'!$B$4:$G$13,6,0)/1000*0.65*$C2388)</f>
        <v>1025.2707722385144</v>
      </c>
      <c r="K2388" s="67">
        <f xml:space="preserve">   MAX(0, HLOOKUP(MONTH($B2388),'Farm Crops'!$B$18:$N$28,K$5,0)  - VLOOKUP(K$4,'Farm Crops'!$B$4:$G$13,6,0)/1000*0.65*$C2388)</f>
        <v>234.81133919843597</v>
      </c>
      <c r="L2388" s="67">
        <f xml:space="preserve">   MAX(0, HLOOKUP(MONTH($B2388),'Farm Crops'!$B$18:$N$28,L$5,0)  - VLOOKUP(L$4,'Farm Crops'!$B$4:$G$13,6,0)/1000*0.65*$C2388)</f>
        <v>41.329423264907156</v>
      </c>
      <c r="M2388" s="67">
        <f xml:space="preserve">   MAX(0, HLOOKUP(MONTH($B2388),'Farm Crops'!$B$18:$N$28,M$5,0)  - VLOOKUP(M$4,'Farm Crops'!$B$4:$G$13,6,0)/1000*0.65*$C2388)</f>
        <v>279.06940371456506</v>
      </c>
    </row>
    <row r="2389" spans="2:13" x14ac:dyDescent="0.2">
      <c r="B2389" s="4">
        <v>42866</v>
      </c>
      <c r="C2389" s="67">
        <f>'Observed Data'!$E2388</f>
        <v>0</v>
      </c>
      <c r="D2389" s="67">
        <f xml:space="preserve">   MAX(0, HLOOKUP(MONTH($B2389),'Farm Crops'!$B$18:$N$28,D$5,0)  - VLOOKUP(D$4,'Farm Crops'!$B$4:$G$13,6,0)/1000*0.65*$C2389)</f>
        <v>605.76344086021504</v>
      </c>
      <c r="E2389" s="67">
        <f xml:space="preserve">   MAX(0, HLOOKUP(MONTH($B2389),'Farm Crops'!$B$18:$N$28,E$5,0)  - VLOOKUP(E$4,'Farm Crops'!$B$4:$G$13,6,0)/1000*0.65*$C2389)</f>
        <v>510.7331378299121</v>
      </c>
      <c r="F2389" s="67">
        <f xml:space="preserve">   MAX(0, HLOOKUP(MONTH($B2389),'Farm Crops'!$B$18:$N$28,F$5,0)  - VLOOKUP(F$4,'Farm Crops'!$B$4:$G$13,6,0)/1000*0.65*$C2389)</f>
        <v>667.84789833822094</v>
      </c>
      <c r="G2389" s="67">
        <f xml:space="preserve">   MAX(0, HLOOKUP(MONTH($B2389),'Farm Crops'!$B$18:$N$28,G$5,0)  - VLOOKUP(G$4,'Farm Crops'!$B$4:$G$13,6,0)/1000*0.65*$C2389)</f>
        <v>155.95698924731184</v>
      </c>
      <c r="H2389" s="67">
        <f xml:space="preserve">   MAX(0, HLOOKUP(MONTH($B2389),'Farm Crops'!$B$18:$N$28,H$5,0)  - VLOOKUP(H$4,'Farm Crops'!$B$4:$G$13,6,0)/1000*0.65*$C2389)</f>
        <v>535.20234604105588</v>
      </c>
      <c r="I2389" s="67">
        <f xml:space="preserve">   MAX(0, HLOOKUP(MONTH($B2389),'Farm Crops'!$B$18:$N$28,I$5,0)  - VLOOKUP(I$4,'Farm Crops'!$B$4:$G$13,6,0)/1000*0.65*$C2389)</f>
        <v>583.34154447702849</v>
      </c>
      <c r="J2389" s="67">
        <f xml:space="preserve">   MAX(0, HLOOKUP(MONTH($B2389),'Farm Crops'!$B$18:$N$28,J$5,0)  - VLOOKUP(J$4,'Farm Crops'!$B$4:$G$13,6,0)/1000*0.65*$C2389)</f>
        <v>1025.2707722385144</v>
      </c>
      <c r="K2389" s="67">
        <f xml:space="preserve">   MAX(0, HLOOKUP(MONTH($B2389),'Farm Crops'!$B$18:$N$28,K$5,0)  - VLOOKUP(K$4,'Farm Crops'!$B$4:$G$13,6,0)/1000*0.65*$C2389)</f>
        <v>234.81133919843597</v>
      </c>
      <c r="L2389" s="67">
        <f xml:space="preserve">   MAX(0, HLOOKUP(MONTH($B2389),'Farm Crops'!$B$18:$N$28,L$5,0)  - VLOOKUP(L$4,'Farm Crops'!$B$4:$G$13,6,0)/1000*0.65*$C2389)</f>
        <v>41.329423264907156</v>
      </c>
      <c r="M2389" s="67">
        <f xml:space="preserve">   MAX(0, HLOOKUP(MONTH($B2389),'Farm Crops'!$B$18:$N$28,M$5,0)  - VLOOKUP(M$4,'Farm Crops'!$B$4:$G$13,6,0)/1000*0.65*$C2389)</f>
        <v>279.06940371456506</v>
      </c>
    </row>
    <row r="2390" spans="2:13" x14ac:dyDescent="0.2">
      <c r="B2390" s="4">
        <v>42867</v>
      </c>
      <c r="C2390" s="67">
        <f>'Observed Data'!$E2389</f>
        <v>0</v>
      </c>
      <c r="D2390" s="67">
        <f xml:space="preserve">   MAX(0, HLOOKUP(MONTH($B2390),'Farm Crops'!$B$18:$N$28,D$5,0)  - VLOOKUP(D$4,'Farm Crops'!$B$4:$G$13,6,0)/1000*0.65*$C2390)</f>
        <v>605.76344086021504</v>
      </c>
      <c r="E2390" s="67">
        <f xml:space="preserve">   MAX(0, HLOOKUP(MONTH($B2390),'Farm Crops'!$B$18:$N$28,E$5,0)  - VLOOKUP(E$4,'Farm Crops'!$B$4:$G$13,6,0)/1000*0.65*$C2390)</f>
        <v>510.7331378299121</v>
      </c>
      <c r="F2390" s="67">
        <f xml:space="preserve">   MAX(0, HLOOKUP(MONTH($B2390),'Farm Crops'!$B$18:$N$28,F$5,0)  - VLOOKUP(F$4,'Farm Crops'!$B$4:$G$13,6,0)/1000*0.65*$C2390)</f>
        <v>667.84789833822094</v>
      </c>
      <c r="G2390" s="67">
        <f xml:space="preserve">   MAX(0, HLOOKUP(MONTH($B2390),'Farm Crops'!$B$18:$N$28,G$5,0)  - VLOOKUP(G$4,'Farm Crops'!$B$4:$G$13,6,0)/1000*0.65*$C2390)</f>
        <v>155.95698924731184</v>
      </c>
      <c r="H2390" s="67">
        <f xml:space="preserve">   MAX(0, HLOOKUP(MONTH($B2390),'Farm Crops'!$B$18:$N$28,H$5,0)  - VLOOKUP(H$4,'Farm Crops'!$B$4:$G$13,6,0)/1000*0.65*$C2390)</f>
        <v>535.20234604105588</v>
      </c>
      <c r="I2390" s="67">
        <f xml:space="preserve">   MAX(0, HLOOKUP(MONTH($B2390),'Farm Crops'!$B$18:$N$28,I$5,0)  - VLOOKUP(I$4,'Farm Crops'!$B$4:$G$13,6,0)/1000*0.65*$C2390)</f>
        <v>583.34154447702849</v>
      </c>
      <c r="J2390" s="67">
        <f xml:space="preserve">   MAX(0, HLOOKUP(MONTH($B2390),'Farm Crops'!$B$18:$N$28,J$5,0)  - VLOOKUP(J$4,'Farm Crops'!$B$4:$G$13,6,0)/1000*0.65*$C2390)</f>
        <v>1025.2707722385144</v>
      </c>
      <c r="K2390" s="67">
        <f xml:space="preserve">   MAX(0, HLOOKUP(MONTH($B2390),'Farm Crops'!$B$18:$N$28,K$5,0)  - VLOOKUP(K$4,'Farm Crops'!$B$4:$G$13,6,0)/1000*0.65*$C2390)</f>
        <v>234.81133919843597</v>
      </c>
      <c r="L2390" s="67">
        <f xml:space="preserve">   MAX(0, HLOOKUP(MONTH($B2390),'Farm Crops'!$B$18:$N$28,L$5,0)  - VLOOKUP(L$4,'Farm Crops'!$B$4:$G$13,6,0)/1000*0.65*$C2390)</f>
        <v>41.329423264907156</v>
      </c>
      <c r="M2390" s="67">
        <f xml:space="preserve">   MAX(0, HLOOKUP(MONTH($B2390),'Farm Crops'!$B$18:$N$28,M$5,0)  - VLOOKUP(M$4,'Farm Crops'!$B$4:$G$13,6,0)/1000*0.65*$C2390)</f>
        <v>279.06940371456506</v>
      </c>
    </row>
    <row r="2391" spans="2:13" x14ac:dyDescent="0.2">
      <c r="B2391" s="4">
        <v>42868</v>
      </c>
      <c r="C2391" s="67">
        <f>'Observed Data'!$E2390</f>
        <v>0</v>
      </c>
      <c r="D2391" s="67">
        <f xml:space="preserve">   MAX(0, HLOOKUP(MONTH($B2391),'Farm Crops'!$B$18:$N$28,D$5,0)  - VLOOKUP(D$4,'Farm Crops'!$B$4:$G$13,6,0)/1000*0.65*$C2391)</f>
        <v>605.76344086021504</v>
      </c>
      <c r="E2391" s="67">
        <f xml:space="preserve">   MAX(0, HLOOKUP(MONTH($B2391),'Farm Crops'!$B$18:$N$28,E$5,0)  - VLOOKUP(E$4,'Farm Crops'!$B$4:$G$13,6,0)/1000*0.65*$C2391)</f>
        <v>510.7331378299121</v>
      </c>
      <c r="F2391" s="67">
        <f xml:space="preserve">   MAX(0, HLOOKUP(MONTH($B2391),'Farm Crops'!$B$18:$N$28,F$5,0)  - VLOOKUP(F$4,'Farm Crops'!$B$4:$G$13,6,0)/1000*0.65*$C2391)</f>
        <v>667.84789833822094</v>
      </c>
      <c r="G2391" s="67">
        <f xml:space="preserve">   MAX(0, HLOOKUP(MONTH($B2391),'Farm Crops'!$B$18:$N$28,G$5,0)  - VLOOKUP(G$4,'Farm Crops'!$B$4:$G$13,6,0)/1000*0.65*$C2391)</f>
        <v>155.95698924731184</v>
      </c>
      <c r="H2391" s="67">
        <f xml:space="preserve">   MAX(0, HLOOKUP(MONTH($B2391),'Farm Crops'!$B$18:$N$28,H$5,0)  - VLOOKUP(H$4,'Farm Crops'!$B$4:$G$13,6,0)/1000*0.65*$C2391)</f>
        <v>535.20234604105588</v>
      </c>
      <c r="I2391" s="67">
        <f xml:space="preserve">   MAX(0, HLOOKUP(MONTH($B2391),'Farm Crops'!$B$18:$N$28,I$5,0)  - VLOOKUP(I$4,'Farm Crops'!$B$4:$G$13,6,0)/1000*0.65*$C2391)</f>
        <v>583.34154447702849</v>
      </c>
      <c r="J2391" s="67">
        <f xml:space="preserve">   MAX(0, HLOOKUP(MONTH($B2391),'Farm Crops'!$B$18:$N$28,J$5,0)  - VLOOKUP(J$4,'Farm Crops'!$B$4:$G$13,6,0)/1000*0.65*$C2391)</f>
        <v>1025.2707722385144</v>
      </c>
      <c r="K2391" s="67">
        <f xml:space="preserve">   MAX(0, HLOOKUP(MONTH($B2391),'Farm Crops'!$B$18:$N$28,K$5,0)  - VLOOKUP(K$4,'Farm Crops'!$B$4:$G$13,6,0)/1000*0.65*$C2391)</f>
        <v>234.81133919843597</v>
      </c>
      <c r="L2391" s="67">
        <f xml:space="preserve">   MAX(0, HLOOKUP(MONTH($B2391),'Farm Crops'!$B$18:$N$28,L$5,0)  - VLOOKUP(L$4,'Farm Crops'!$B$4:$G$13,6,0)/1000*0.65*$C2391)</f>
        <v>41.329423264907156</v>
      </c>
      <c r="M2391" s="67">
        <f xml:space="preserve">   MAX(0, HLOOKUP(MONTH($B2391),'Farm Crops'!$B$18:$N$28,M$5,0)  - VLOOKUP(M$4,'Farm Crops'!$B$4:$G$13,6,0)/1000*0.65*$C2391)</f>
        <v>279.06940371456506</v>
      </c>
    </row>
    <row r="2392" spans="2:13" x14ac:dyDescent="0.2">
      <c r="B2392" s="4">
        <v>42869</v>
      </c>
      <c r="C2392" s="67">
        <f>'Observed Data'!$E2391</f>
        <v>0</v>
      </c>
      <c r="D2392" s="67">
        <f xml:space="preserve">   MAX(0, HLOOKUP(MONTH($B2392),'Farm Crops'!$B$18:$N$28,D$5,0)  - VLOOKUP(D$4,'Farm Crops'!$B$4:$G$13,6,0)/1000*0.65*$C2392)</f>
        <v>605.76344086021504</v>
      </c>
      <c r="E2392" s="67">
        <f xml:space="preserve">   MAX(0, HLOOKUP(MONTH($B2392),'Farm Crops'!$B$18:$N$28,E$5,0)  - VLOOKUP(E$4,'Farm Crops'!$B$4:$G$13,6,0)/1000*0.65*$C2392)</f>
        <v>510.7331378299121</v>
      </c>
      <c r="F2392" s="67">
        <f xml:space="preserve">   MAX(0, HLOOKUP(MONTH($B2392),'Farm Crops'!$B$18:$N$28,F$5,0)  - VLOOKUP(F$4,'Farm Crops'!$B$4:$G$13,6,0)/1000*0.65*$C2392)</f>
        <v>667.84789833822094</v>
      </c>
      <c r="G2392" s="67">
        <f xml:space="preserve">   MAX(0, HLOOKUP(MONTH($B2392),'Farm Crops'!$B$18:$N$28,G$5,0)  - VLOOKUP(G$4,'Farm Crops'!$B$4:$G$13,6,0)/1000*0.65*$C2392)</f>
        <v>155.95698924731184</v>
      </c>
      <c r="H2392" s="67">
        <f xml:space="preserve">   MAX(0, HLOOKUP(MONTH($B2392),'Farm Crops'!$B$18:$N$28,H$5,0)  - VLOOKUP(H$4,'Farm Crops'!$B$4:$G$13,6,0)/1000*0.65*$C2392)</f>
        <v>535.20234604105588</v>
      </c>
      <c r="I2392" s="67">
        <f xml:space="preserve">   MAX(0, HLOOKUP(MONTH($B2392),'Farm Crops'!$B$18:$N$28,I$5,0)  - VLOOKUP(I$4,'Farm Crops'!$B$4:$G$13,6,0)/1000*0.65*$C2392)</f>
        <v>583.34154447702849</v>
      </c>
      <c r="J2392" s="67">
        <f xml:space="preserve">   MAX(0, HLOOKUP(MONTH($B2392),'Farm Crops'!$B$18:$N$28,J$5,0)  - VLOOKUP(J$4,'Farm Crops'!$B$4:$G$13,6,0)/1000*0.65*$C2392)</f>
        <v>1025.2707722385144</v>
      </c>
      <c r="K2392" s="67">
        <f xml:space="preserve">   MAX(0, HLOOKUP(MONTH($B2392),'Farm Crops'!$B$18:$N$28,K$5,0)  - VLOOKUP(K$4,'Farm Crops'!$B$4:$G$13,6,0)/1000*0.65*$C2392)</f>
        <v>234.81133919843597</v>
      </c>
      <c r="L2392" s="67">
        <f xml:space="preserve">   MAX(0, HLOOKUP(MONTH($B2392),'Farm Crops'!$B$18:$N$28,L$5,0)  - VLOOKUP(L$4,'Farm Crops'!$B$4:$G$13,6,0)/1000*0.65*$C2392)</f>
        <v>41.329423264907156</v>
      </c>
      <c r="M2392" s="67">
        <f xml:space="preserve">   MAX(0, HLOOKUP(MONTH($B2392),'Farm Crops'!$B$18:$N$28,M$5,0)  - VLOOKUP(M$4,'Farm Crops'!$B$4:$G$13,6,0)/1000*0.65*$C2392)</f>
        <v>279.06940371456506</v>
      </c>
    </row>
    <row r="2393" spans="2:13" x14ac:dyDescent="0.2">
      <c r="B2393" s="4">
        <v>42870</v>
      </c>
      <c r="C2393" s="67">
        <f>'Observed Data'!$E2392</f>
        <v>0</v>
      </c>
      <c r="D2393" s="67">
        <f xml:space="preserve">   MAX(0, HLOOKUP(MONTH($B2393),'Farm Crops'!$B$18:$N$28,D$5,0)  - VLOOKUP(D$4,'Farm Crops'!$B$4:$G$13,6,0)/1000*0.65*$C2393)</f>
        <v>605.76344086021504</v>
      </c>
      <c r="E2393" s="67">
        <f xml:space="preserve">   MAX(0, HLOOKUP(MONTH($B2393),'Farm Crops'!$B$18:$N$28,E$5,0)  - VLOOKUP(E$4,'Farm Crops'!$B$4:$G$13,6,0)/1000*0.65*$C2393)</f>
        <v>510.7331378299121</v>
      </c>
      <c r="F2393" s="67">
        <f xml:space="preserve">   MAX(0, HLOOKUP(MONTH($B2393),'Farm Crops'!$B$18:$N$28,F$5,0)  - VLOOKUP(F$4,'Farm Crops'!$B$4:$G$13,6,0)/1000*0.65*$C2393)</f>
        <v>667.84789833822094</v>
      </c>
      <c r="G2393" s="67">
        <f xml:space="preserve">   MAX(0, HLOOKUP(MONTH($B2393),'Farm Crops'!$B$18:$N$28,G$5,0)  - VLOOKUP(G$4,'Farm Crops'!$B$4:$G$13,6,0)/1000*0.65*$C2393)</f>
        <v>155.95698924731184</v>
      </c>
      <c r="H2393" s="67">
        <f xml:space="preserve">   MAX(0, HLOOKUP(MONTH($B2393),'Farm Crops'!$B$18:$N$28,H$5,0)  - VLOOKUP(H$4,'Farm Crops'!$B$4:$G$13,6,0)/1000*0.65*$C2393)</f>
        <v>535.20234604105588</v>
      </c>
      <c r="I2393" s="67">
        <f xml:space="preserve">   MAX(0, HLOOKUP(MONTH($B2393),'Farm Crops'!$B$18:$N$28,I$5,0)  - VLOOKUP(I$4,'Farm Crops'!$B$4:$G$13,6,0)/1000*0.65*$C2393)</f>
        <v>583.34154447702849</v>
      </c>
      <c r="J2393" s="67">
        <f xml:space="preserve">   MAX(0, HLOOKUP(MONTH($B2393),'Farm Crops'!$B$18:$N$28,J$5,0)  - VLOOKUP(J$4,'Farm Crops'!$B$4:$G$13,6,0)/1000*0.65*$C2393)</f>
        <v>1025.2707722385144</v>
      </c>
      <c r="K2393" s="67">
        <f xml:space="preserve">   MAX(0, HLOOKUP(MONTH($B2393),'Farm Crops'!$B$18:$N$28,K$5,0)  - VLOOKUP(K$4,'Farm Crops'!$B$4:$G$13,6,0)/1000*0.65*$C2393)</f>
        <v>234.81133919843597</v>
      </c>
      <c r="L2393" s="67">
        <f xml:space="preserve">   MAX(0, HLOOKUP(MONTH($B2393),'Farm Crops'!$B$18:$N$28,L$5,0)  - VLOOKUP(L$4,'Farm Crops'!$B$4:$G$13,6,0)/1000*0.65*$C2393)</f>
        <v>41.329423264907156</v>
      </c>
      <c r="M2393" s="67">
        <f xml:space="preserve">   MAX(0, HLOOKUP(MONTH($B2393),'Farm Crops'!$B$18:$N$28,M$5,0)  - VLOOKUP(M$4,'Farm Crops'!$B$4:$G$13,6,0)/1000*0.65*$C2393)</f>
        <v>279.06940371456506</v>
      </c>
    </row>
    <row r="2394" spans="2:13" x14ac:dyDescent="0.2">
      <c r="B2394" s="4">
        <v>42871</v>
      </c>
      <c r="C2394" s="67">
        <f>'Observed Data'!$E2393</f>
        <v>0</v>
      </c>
      <c r="D2394" s="67">
        <f xml:space="preserve">   MAX(0, HLOOKUP(MONTH($B2394),'Farm Crops'!$B$18:$N$28,D$5,0)  - VLOOKUP(D$4,'Farm Crops'!$B$4:$G$13,6,0)/1000*0.65*$C2394)</f>
        <v>605.76344086021504</v>
      </c>
      <c r="E2394" s="67">
        <f xml:space="preserve">   MAX(0, HLOOKUP(MONTH($B2394),'Farm Crops'!$B$18:$N$28,E$5,0)  - VLOOKUP(E$4,'Farm Crops'!$B$4:$G$13,6,0)/1000*0.65*$C2394)</f>
        <v>510.7331378299121</v>
      </c>
      <c r="F2394" s="67">
        <f xml:space="preserve">   MAX(0, HLOOKUP(MONTH($B2394),'Farm Crops'!$B$18:$N$28,F$5,0)  - VLOOKUP(F$4,'Farm Crops'!$B$4:$G$13,6,0)/1000*0.65*$C2394)</f>
        <v>667.84789833822094</v>
      </c>
      <c r="G2394" s="67">
        <f xml:space="preserve">   MAX(0, HLOOKUP(MONTH($B2394),'Farm Crops'!$B$18:$N$28,G$5,0)  - VLOOKUP(G$4,'Farm Crops'!$B$4:$G$13,6,0)/1000*0.65*$C2394)</f>
        <v>155.95698924731184</v>
      </c>
      <c r="H2394" s="67">
        <f xml:space="preserve">   MAX(0, HLOOKUP(MONTH($B2394),'Farm Crops'!$B$18:$N$28,H$5,0)  - VLOOKUP(H$4,'Farm Crops'!$B$4:$G$13,6,0)/1000*0.65*$C2394)</f>
        <v>535.20234604105588</v>
      </c>
      <c r="I2394" s="67">
        <f xml:space="preserve">   MAX(0, HLOOKUP(MONTH($B2394),'Farm Crops'!$B$18:$N$28,I$5,0)  - VLOOKUP(I$4,'Farm Crops'!$B$4:$G$13,6,0)/1000*0.65*$C2394)</f>
        <v>583.34154447702849</v>
      </c>
      <c r="J2394" s="67">
        <f xml:space="preserve">   MAX(0, HLOOKUP(MONTH($B2394),'Farm Crops'!$B$18:$N$28,J$5,0)  - VLOOKUP(J$4,'Farm Crops'!$B$4:$G$13,6,0)/1000*0.65*$C2394)</f>
        <v>1025.2707722385144</v>
      </c>
      <c r="K2394" s="67">
        <f xml:space="preserve">   MAX(0, HLOOKUP(MONTH($B2394),'Farm Crops'!$B$18:$N$28,K$5,0)  - VLOOKUP(K$4,'Farm Crops'!$B$4:$G$13,6,0)/1000*0.65*$C2394)</f>
        <v>234.81133919843597</v>
      </c>
      <c r="L2394" s="67">
        <f xml:space="preserve">   MAX(0, HLOOKUP(MONTH($B2394),'Farm Crops'!$B$18:$N$28,L$5,0)  - VLOOKUP(L$4,'Farm Crops'!$B$4:$G$13,6,0)/1000*0.65*$C2394)</f>
        <v>41.329423264907156</v>
      </c>
      <c r="M2394" s="67">
        <f xml:space="preserve">   MAX(0, HLOOKUP(MONTH($B2394),'Farm Crops'!$B$18:$N$28,M$5,0)  - VLOOKUP(M$4,'Farm Crops'!$B$4:$G$13,6,0)/1000*0.65*$C2394)</f>
        <v>279.06940371456506</v>
      </c>
    </row>
    <row r="2395" spans="2:13" x14ac:dyDescent="0.2">
      <c r="B2395" s="4">
        <v>42872</v>
      </c>
      <c r="C2395" s="67">
        <f>'Observed Data'!$E2394</f>
        <v>0</v>
      </c>
      <c r="D2395" s="67">
        <f xml:space="preserve">   MAX(0, HLOOKUP(MONTH($B2395),'Farm Crops'!$B$18:$N$28,D$5,0)  - VLOOKUP(D$4,'Farm Crops'!$B$4:$G$13,6,0)/1000*0.65*$C2395)</f>
        <v>605.76344086021504</v>
      </c>
      <c r="E2395" s="67">
        <f xml:space="preserve">   MAX(0, HLOOKUP(MONTH($B2395),'Farm Crops'!$B$18:$N$28,E$5,0)  - VLOOKUP(E$4,'Farm Crops'!$B$4:$G$13,6,0)/1000*0.65*$C2395)</f>
        <v>510.7331378299121</v>
      </c>
      <c r="F2395" s="67">
        <f xml:space="preserve">   MAX(0, HLOOKUP(MONTH($B2395),'Farm Crops'!$B$18:$N$28,F$5,0)  - VLOOKUP(F$4,'Farm Crops'!$B$4:$G$13,6,0)/1000*0.65*$C2395)</f>
        <v>667.84789833822094</v>
      </c>
      <c r="G2395" s="67">
        <f xml:space="preserve">   MAX(0, HLOOKUP(MONTH($B2395),'Farm Crops'!$B$18:$N$28,G$5,0)  - VLOOKUP(G$4,'Farm Crops'!$B$4:$G$13,6,0)/1000*0.65*$C2395)</f>
        <v>155.95698924731184</v>
      </c>
      <c r="H2395" s="67">
        <f xml:space="preserve">   MAX(0, HLOOKUP(MONTH($B2395),'Farm Crops'!$B$18:$N$28,H$5,0)  - VLOOKUP(H$4,'Farm Crops'!$B$4:$G$13,6,0)/1000*0.65*$C2395)</f>
        <v>535.20234604105588</v>
      </c>
      <c r="I2395" s="67">
        <f xml:space="preserve">   MAX(0, HLOOKUP(MONTH($B2395),'Farm Crops'!$B$18:$N$28,I$5,0)  - VLOOKUP(I$4,'Farm Crops'!$B$4:$G$13,6,0)/1000*0.65*$C2395)</f>
        <v>583.34154447702849</v>
      </c>
      <c r="J2395" s="67">
        <f xml:space="preserve">   MAX(0, HLOOKUP(MONTH($B2395),'Farm Crops'!$B$18:$N$28,J$5,0)  - VLOOKUP(J$4,'Farm Crops'!$B$4:$G$13,6,0)/1000*0.65*$C2395)</f>
        <v>1025.2707722385144</v>
      </c>
      <c r="K2395" s="67">
        <f xml:space="preserve">   MAX(0, HLOOKUP(MONTH($B2395),'Farm Crops'!$B$18:$N$28,K$5,0)  - VLOOKUP(K$4,'Farm Crops'!$B$4:$G$13,6,0)/1000*0.65*$C2395)</f>
        <v>234.81133919843597</v>
      </c>
      <c r="L2395" s="67">
        <f xml:space="preserve">   MAX(0, HLOOKUP(MONTH($B2395),'Farm Crops'!$B$18:$N$28,L$5,0)  - VLOOKUP(L$4,'Farm Crops'!$B$4:$G$13,6,0)/1000*0.65*$C2395)</f>
        <v>41.329423264907156</v>
      </c>
      <c r="M2395" s="67">
        <f xml:space="preserve">   MAX(0, HLOOKUP(MONTH($B2395),'Farm Crops'!$B$18:$N$28,M$5,0)  - VLOOKUP(M$4,'Farm Crops'!$B$4:$G$13,6,0)/1000*0.65*$C2395)</f>
        <v>279.06940371456506</v>
      </c>
    </row>
    <row r="2396" spans="2:13" x14ac:dyDescent="0.2">
      <c r="B2396" s="4">
        <v>42873</v>
      </c>
      <c r="C2396" s="67">
        <f>'Observed Data'!$E2395</f>
        <v>0</v>
      </c>
      <c r="D2396" s="67">
        <f xml:space="preserve">   MAX(0, HLOOKUP(MONTH($B2396),'Farm Crops'!$B$18:$N$28,D$5,0)  - VLOOKUP(D$4,'Farm Crops'!$B$4:$G$13,6,0)/1000*0.65*$C2396)</f>
        <v>605.76344086021504</v>
      </c>
      <c r="E2396" s="67">
        <f xml:space="preserve">   MAX(0, HLOOKUP(MONTH($B2396),'Farm Crops'!$B$18:$N$28,E$5,0)  - VLOOKUP(E$4,'Farm Crops'!$B$4:$G$13,6,0)/1000*0.65*$C2396)</f>
        <v>510.7331378299121</v>
      </c>
      <c r="F2396" s="67">
        <f xml:space="preserve">   MAX(0, HLOOKUP(MONTH($B2396),'Farm Crops'!$B$18:$N$28,F$5,0)  - VLOOKUP(F$4,'Farm Crops'!$B$4:$G$13,6,0)/1000*0.65*$C2396)</f>
        <v>667.84789833822094</v>
      </c>
      <c r="G2396" s="67">
        <f xml:space="preserve">   MAX(0, HLOOKUP(MONTH($B2396),'Farm Crops'!$B$18:$N$28,G$5,0)  - VLOOKUP(G$4,'Farm Crops'!$B$4:$G$13,6,0)/1000*0.65*$C2396)</f>
        <v>155.95698924731184</v>
      </c>
      <c r="H2396" s="67">
        <f xml:space="preserve">   MAX(0, HLOOKUP(MONTH($B2396),'Farm Crops'!$B$18:$N$28,H$5,0)  - VLOOKUP(H$4,'Farm Crops'!$B$4:$G$13,6,0)/1000*0.65*$C2396)</f>
        <v>535.20234604105588</v>
      </c>
      <c r="I2396" s="67">
        <f xml:space="preserve">   MAX(0, HLOOKUP(MONTH($B2396),'Farm Crops'!$B$18:$N$28,I$5,0)  - VLOOKUP(I$4,'Farm Crops'!$B$4:$G$13,6,0)/1000*0.65*$C2396)</f>
        <v>583.34154447702849</v>
      </c>
      <c r="J2396" s="67">
        <f xml:space="preserve">   MAX(0, HLOOKUP(MONTH($B2396),'Farm Crops'!$B$18:$N$28,J$5,0)  - VLOOKUP(J$4,'Farm Crops'!$B$4:$G$13,6,0)/1000*0.65*$C2396)</f>
        <v>1025.2707722385144</v>
      </c>
      <c r="K2396" s="67">
        <f xml:space="preserve">   MAX(0, HLOOKUP(MONTH($B2396),'Farm Crops'!$B$18:$N$28,K$5,0)  - VLOOKUP(K$4,'Farm Crops'!$B$4:$G$13,6,0)/1000*0.65*$C2396)</f>
        <v>234.81133919843597</v>
      </c>
      <c r="L2396" s="67">
        <f xml:space="preserve">   MAX(0, HLOOKUP(MONTH($B2396),'Farm Crops'!$B$18:$N$28,L$5,0)  - VLOOKUP(L$4,'Farm Crops'!$B$4:$G$13,6,0)/1000*0.65*$C2396)</f>
        <v>41.329423264907156</v>
      </c>
      <c r="M2396" s="67">
        <f xml:space="preserve">   MAX(0, HLOOKUP(MONTH($B2396),'Farm Crops'!$B$18:$N$28,M$5,0)  - VLOOKUP(M$4,'Farm Crops'!$B$4:$G$13,6,0)/1000*0.65*$C2396)</f>
        <v>279.06940371456506</v>
      </c>
    </row>
    <row r="2397" spans="2:13" x14ac:dyDescent="0.2">
      <c r="B2397" s="4">
        <v>42874</v>
      </c>
      <c r="C2397" s="67">
        <f>'Observed Data'!$E2396</f>
        <v>0</v>
      </c>
      <c r="D2397" s="67">
        <f xml:space="preserve">   MAX(0, HLOOKUP(MONTH($B2397),'Farm Crops'!$B$18:$N$28,D$5,0)  - VLOOKUP(D$4,'Farm Crops'!$B$4:$G$13,6,0)/1000*0.65*$C2397)</f>
        <v>605.76344086021504</v>
      </c>
      <c r="E2397" s="67">
        <f xml:space="preserve">   MAX(0, HLOOKUP(MONTH($B2397),'Farm Crops'!$B$18:$N$28,E$5,0)  - VLOOKUP(E$4,'Farm Crops'!$B$4:$G$13,6,0)/1000*0.65*$C2397)</f>
        <v>510.7331378299121</v>
      </c>
      <c r="F2397" s="67">
        <f xml:space="preserve">   MAX(0, HLOOKUP(MONTH($B2397),'Farm Crops'!$B$18:$N$28,F$5,0)  - VLOOKUP(F$4,'Farm Crops'!$B$4:$G$13,6,0)/1000*0.65*$C2397)</f>
        <v>667.84789833822094</v>
      </c>
      <c r="G2397" s="67">
        <f xml:space="preserve">   MAX(0, HLOOKUP(MONTH($B2397),'Farm Crops'!$B$18:$N$28,G$5,0)  - VLOOKUP(G$4,'Farm Crops'!$B$4:$G$13,6,0)/1000*0.65*$C2397)</f>
        <v>155.95698924731184</v>
      </c>
      <c r="H2397" s="67">
        <f xml:space="preserve">   MAX(0, HLOOKUP(MONTH($B2397),'Farm Crops'!$B$18:$N$28,H$5,0)  - VLOOKUP(H$4,'Farm Crops'!$B$4:$G$13,6,0)/1000*0.65*$C2397)</f>
        <v>535.20234604105588</v>
      </c>
      <c r="I2397" s="67">
        <f xml:space="preserve">   MAX(0, HLOOKUP(MONTH($B2397),'Farm Crops'!$B$18:$N$28,I$5,0)  - VLOOKUP(I$4,'Farm Crops'!$B$4:$G$13,6,0)/1000*0.65*$C2397)</f>
        <v>583.34154447702849</v>
      </c>
      <c r="J2397" s="67">
        <f xml:space="preserve">   MAX(0, HLOOKUP(MONTH($B2397),'Farm Crops'!$B$18:$N$28,J$5,0)  - VLOOKUP(J$4,'Farm Crops'!$B$4:$G$13,6,0)/1000*0.65*$C2397)</f>
        <v>1025.2707722385144</v>
      </c>
      <c r="K2397" s="67">
        <f xml:space="preserve">   MAX(0, HLOOKUP(MONTH($B2397),'Farm Crops'!$B$18:$N$28,K$5,0)  - VLOOKUP(K$4,'Farm Crops'!$B$4:$G$13,6,0)/1000*0.65*$C2397)</f>
        <v>234.81133919843597</v>
      </c>
      <c r="L2397" s="67">
        <f xml:space="preserve">   MAX(0, HLOOKUP(MONTH($B2397),'Farm Crops'!$B$18:$N$28,L$5,0)  - VLOOKUP(L$4,'Farm Crops'!$B$4:$G$13,6,0)/1000*0.65*$C2397)</f>
        <v>41.329423264907156</v>
      </c>
      <c r="M2397" s="67">
        <f xml:space="preserve">   MAX(0, HLOOKUP(MONTH($B2397),'Farm Crops'!$B$18:$N$28,M$5,0)  - VLOOKUP(M$4,'Farm Crops'!$B$4:$G$13,6,0)/1000*0.65*$C2397)</f>
        <v>279.06940371456506</v>
      </c>
    </row>
    <row r="2398" spans="2:13" x14ac:dyDescent="0.2">
      <c r="B2398" s="4">
        <v>42875</v>
      </c>
      <c r="C2398" s="67">
        <f>'Observed Data'!$E2397</f>
        <v>0</v>
      </c>
      <c r="D2398" s="67">
        <f xml:space="preserve">   MAX(0, HLOOKUP(MONTH($B2398),'Farm Crops'!$B$18:$N$28,D$5,0)  - VLOOKUP(D$4,'Farm Crops'!$B$4:$G$13,6,0)/1000*0.65*$C2398)</f>
        <v>605.76344086021504</v>
      </c>
      <c r="E2398" s="67">
        <f xml:space="preserve">   MAX(0, HLOOKUP(MONTH($B2398),'Farm Crops'!$B$18:$N$28,E$5,0)  - VLOOKUP(E$4,'Farm Crops'!$B$4:$G$13,6,0)/1000*0.65*$C2398)</f>
        <v>510.7331378299121</v>
      </c>
      <c r="F2398" s="67">
        <f xml:space="preserve">   MAX(0, HLOOKUP(MONTH($B2398),'Farm Crops'!$B$18:$N$28,F$5,0)  - VLOOKUP(F$4,'Farm Crops'!$B$4:$G$13,6,0)/1000*0.65*$C2398)</f>
        <v>667.84789833822094</v>
      </c>
      <c r="G2398" s="67">
        <f xml:space="preserve">   MAX(0, HLOOKUP(MONTH($B2398),'Farm Crops'!$B$18:$N$28,G$5,0)  - VLOOKUP(G$4,'Farm Crops'!$B$4:$G$13,6,0)/1000*0.65*$C2398)</f>
        <v>155.95698924731184</v>
      </c>
      <c r="H2398" s="67">
        <f xml:space="preserve">   MAX(0, HLOOKUP(MONTH($B2398),'Farm Crops'!$B$18:$N$28,H$5,0)  - VLOOKUP(H$4,'Farm Crops'!$B$4:$G$13,6,0)/1000*0.65*$C2398)</f>
        <v>535.20234604105588</v>
      </c>
      <c r="I2398" s="67">
        <f xml:space="preserve">   MAX(0, HLOOKUP(MONTH($B2398),'Farm Crops'!$B$18:$N$28,I$5,0)  - VLOOKUP(I$4,'Farm Crops'!$B$4:$G$13,6,0)/1000*0.65*$C2398)</f>
        <v>583.34154447702849</v>
      </c>
      <c r="J2398" s="67">
        <f xml:space="preserve">   MAX(0, HLOOKUP(MONTH($B2398),'Farm Crops'!$B$18:$N$28,J$5,0)  - VLOOKUP(J$4,'Farm Crops'!$B$4:$G$13,6,0)/1000*0.65*$C2398)</f>
        <v>1025.2707722385144</v>
      </c>
      <c r="K2398" s="67">
        <f xml:space="preserve">   MAX(0, HLOOKUP(MONTH($B2398),'Farm Crops'!$B$18:$N$28,K$5,0)  - VLOOKUP(K$4,'Farm Crops'!$B$4:$G$13,6,0)/1000*0.65*$C2398)</f>
        <v>234.81133919843597</v>
      </c>
      <c r="L2398" s="67">
        <f xml:space="preserve">   MAX(0, HLOOKUP(MONTH($B2398),'Farm Crops'!$B$18:$N$28,L$5,0)  - VLOOKUP(L$4,'Farm Crops'!$B$4:$G$13,6,0)/1000*0.65*$C2398)</f>
        <v>41.329423264907156</v>
      </c>
      <c r="M2398" s="67">
        <f xml:space="preserve">   MAX(0, HLOOKUP(MONTH($B2398),'Farm Crops'!$B$18:$N$28,M$5,0)  - VLOOKUP(M$4,'Farm Crops'!$B$4:$G$13,6,0)/1000*0.65*$C2398)</f>
        <v>279.06940371456506</v>
      </c>
    </row>
    <row r="2399" spans="2:13" x14ac:dyDescent="0.2">
      <c r="B2399" s="4">
        <v>42876</v>
      </c>
      <c r="C2399" s="67">
        <f>'Observed Data'!$E2398</f>
        <v>0</v>
      </c>
      <c r="D2399" s="67">
        <f xml:space="preserve">   MAX(0, HLOOKUP(MONTH($B2399),'Farm Crops'!$B$18:$N$28,D$5,0)  - VLOOKUP(D$4,'Farm Crops'!$B$4:$G$13,6,0)/1000*0.65*$C2399)</f>
        <v>605.76344086021504</v>
      </c>
      <c r="E2399" s="67">
        <f xml:space="preserve">   MAX(0, HLOOKUP(MONTH($B2399),'Farm Crops'!$B$18:$N$28,E$5,0)  - VLOOKUP(E$4,'Farm Crops'!$B$4:$G$13,6,0)/1000*0.65*$C2399)</f>
        <v>510.7331378299121</v>
      </c>
      <c r="F2399" s="67">
        <f xml:space="preserve">   MAX(0, HLOOKUP(MONTH($B2399),'Farm Crops'!$B$18:$N$28,F$5,0)  - VLOOKUP(F$4,'Farm Crops'!$B$4:$G$13,6,0)/1000*0.65*$C2399)</f>
        <v>667.84789833822094</v>
      </c>
      <c r="G2399" s="67">
        <f xml:space="preserve">   MAX(0, HLOOKUP(MONTH($B2399),'Farm Crops'!$B$18:$N$28,G$5,0)  - VLOOKUP(G$4,'Farm Crops'!$B$4:$G$13,6,0)/1000*0.65*$C2399)</f>
        <v>155.95698924731184</v>
      </c>
      <c r="H2399" s="67">
        <f xml:space="preserve">   MAX(0, HLOOKUP(MONTH($B2399),'Farm Crops'!$B$18:$N$28,H$5,0)  - VLOOKUP(H$4,'Farm Crops'!$B$4:$G$13,6,0)/1000*0.65*$C2399)</f>
        <v>535.20234604105588</v>
      </c>
      <c r="I2399" s="67">
        <f xml:space="preserve">   MAX(0, HLOOKUP(MONTH($B2399),'Farm Crops'!$B$18:$N$28,I$5,0)  - VLOOKUP(I$4,'Farm Crops'!$B$4:$G$13,6,0)/1000*0.65*$C2399)</f>
        <v>583.34154447702849</v>
      </c>
      <c r="J2399" s="67">
        <f xml:space="preserve">   MAX(0, HLOOKUP(MONTH($B2399),'Farm Crops'!$B$18:$N$28,J$5,0)  - VLOOKUP(J$4,'Farm Crops'!$B$4:$G$13,6,0)/1000*0.65*$C2399)</f>
        <v>1025.2707722385144</v>
      </c>
      <c r="K2399" s="67">
        <f xml:space="preserve">   MAX(0, HLOOKUP(MONTH($B2399),'Farm Crops'!$B$18:$N$28,K$5,0)  - VLOOKUP(K$4,'Farm Crops'!$B$4:$G$13,6,0)/1000*0.65*$C2399)</f>
        <v>234.81133919843597</v>
      </c>
      <c r="L2399" s="67">
        <f xml:space="preserve">   MAX(0, HLOOKUP(MONTH($B2399),'Farm Crops'!$B$18:$N$28,L$5,0)  - VLOOKUP(L$4,'Farm Crops'!$B$4:$G$13,6,0)/1000*0.65*$C2399)</f>
        <v>41.329423264907156</v>
      </c>
      <c r="M2399" s="67">
        <f xml:space="preserve">   MAX(0, HLOOKUP(MONTH($B2399),'Farm Crops'!$B$18:$N$28,M$5,0)  - VLOOKUP(M$4,'Farm Crops'!$B$4:$G$13,6,0)/1000*0.65*$C2399)</f>
        <v>279.06940371456506</v>
      </c>
    </row>
    <row r="2400" spans="2:13" x14ac:dyDescent="0.2">
      <c r="B2400" s="4">
        <v>42877</v>
      </c>
      <c r="C2400" s="67">
        <f>'Observed Data'!$E2399</f>
        <v>0</v>
      </c>
      <c r="D2400" s="67">
        <f xml:space="preserve">   MAX(0, HLOOKUP(MONTH($B2400),'Farm Crops'!$B$18:$N$28,D$5,0)  - VLOOKUP(D$4,'Farm Crops'!$B$4:$G$13,6,0)/1000*0.65*$C2400)</f>
        <v>605.76344086021504</v>
      </c>
      <c r="E2400" s="67">
        <f xml:space="preserve">   MAX(0, HLOOKUP(MONTH($B2400),'Farm Crops'!$B$18:$N$28,E$5,0)  - VLOOKUP(E$4,'Farm Crops'!$B$4:$G$13,6,0)/1000*0.65*$C2400)</f>
        <v>510.7331378299121</v>
      </c>
      <c r="F2400" s="67">
        <f xml:space="preserve">   MAX(0, HLOOKUP(MONTH($B2400),'Farm Crops'!$B$18:$N$28,F$5,0)  - VLOOKUP(F$4,'Farm Crops'!$B$4:$G$13,6,0)/1000*0.65*$C2400)</f>
        <v>667.84789833822094</v>
      </c>
      <c r="G2400" s="67">
        <f xml:space="preserve">   MAX(0, HLOOKUP(MONTH($B2400),'Farm Crops'!$B$18:$N$28,G$5,0)  - VLOOKUP(G$4,'Farm Crops'!$B$4:$G$13,6,0)/1000*0.65*$C2400)</f>
        <v>155.95698924731184</v>
      </c>
      <c r="H2400" s="67">
        <f xml:space="preserve">   MAX(0, HLOOKUP(MONTH($B2400),'Farm Crops'!$B$18:$N$28,H$5,0)  - VLOOKUP(H$4,'Farm Crops'!$B$4:$G$13,6,0)/1000*0.65*$C2400)</f>
        <v>535.20234604105588</v>
      </c>
      <c r="I2400" s="67">
        <f xml:space="preserve">   MAX(0, HLOOKUP(MONTH($B2400),'Farm Crops'!$B$18:$N$28,I$5,0)  - VLOOKUP(I$4,'Farm Crops'!$B$4:$G$13,6,0)/1000*0.65*$C2400)</f>
        <v>583.34154447702849</v>
      </c>
      <c r="J2400" s="67">
        <f xml:space="preserve">   MAX(0, HLOOKUP(MONTH($B2400),'Farm Crops'!$B$18:$N$28,J$5,0)  - VLOOKUP(J$4,'Farm Crops'!$B$4:$G$13,6,0)/1000*0.65*$C2400)</f>
        <v>1025.2707722385144</v>
      </c>
      <c r="K2400" s="67">
        <f xml:space="preserve">   MAX(0, HLOOKUP(MONTH($B2400),'Farm Crops'!$B$18:$N$28,K$5,0)  - VLOOKUP(K$4,'Farm Crops'!$B$4:$G$13,6,0)/1000*0.65*$C2400)</f>
        <v>234.81133919843597</v>
      </c>
      <c r="L2400" s="67">
        <f xml:space="preserve">   MAX(0, HLOOKUP(MONTH($B2400),'Farm Crops'!$B$18:$N$28,L$5,0)  - VLOOKUP(L$4,'Farm Crops'!$B$4:$G$13,6,0)/1000*0.65*$C2400)</f>
        <v>41.329423264907156</v>
      </c>
      <c r="M2400" s="67">
        <f xml:space="preserve">   MAX(0, HLOOKUP(MONTH($B2400),'Farm Crops'!$B$18:$N$28,M$5,0)  - VLOOKUP(M$4,'Farm Crops'!$B$4:$G$13,6,0)/1000*0.65*$C2400)</f>
        <v>279.06940371456506</v>
      </c>
    </row>
    <row r="2401" spans="2:13" x14ac:dyDescent="0.2">
      <c r="B2401" s="4">
        <v>42878</v>
      </c>
      <c r="C2401" s="67">
        <f>'Observed Data'!$E2400</f>
        <v>0</v>
      </c>
      <c r="D2401" s="67">
        <f xml:space="preserve">   MAX(0, HLOOKUP(MONTH($B2401),'Farm Crops'!$B$18:$N$28,D$5,0)  - VLOOKUP(D$4,'Farm Crops'!$B$4:$G$13,6,0)/1000*0.65*$C2401)</f>
        <v>605.76344086021504</v>
      </c>
      <c r="E2401" s="67">
        <f xml:space="preserve">   MAX(0, HLOOKUP(MONTH($B2401),'Farm Crops'!$B$18:$N$28,E$5,0)  - VLOOKUP(E$4,'Farm Crops'!$B$4:$G$13,6,0)/1000*0.65*$C2401)</f>
        <v>510.7331378299121</v>
      </c>
      <c r="F2401" s="67">
        <f xml:space="preserve">   MAX(0, HLOOKUP(MONTH($B2401),'Farm Crops'!$B$18:$N$28,F$5,0)  - VLOOKUP(F$4,'Farm Crops'!$B$4:$G$13,6,0)/1000*0.65*$C2401)</f>
        <v>667.84789833822094</v>
      </c>
      <c r="G2401" s="67">
        <f xml:space="preserve">   MAX(0, HLOOKUP(MONTH($B2401),'Farm Crops'!$B$18:$N$28,G$5,0)  - VLOOKUP(G$4,'Farm Crops'!$B$4:$G$13,6,0)/1000*0.65*$C2401)</f>
        <v>155.95698924731184</v>
      </c>
      <c r="H2401" s="67">
        <f xml:space="preserve">   MAX(0, HLOOKUP(MONTH($B2401),'Farm Crops'!$B$18:$N$28,H$5,0)  - VLOOKUP(H$4,'Farm Crops'!$B$4:$G$13,6,0)/1000*0.65*$C2401)</f>
        <v>535.20234604105588</v>
      </c>
      <c r="I2401" s="67">
        <f xml:space="preserve">   MAX(0, HLOOKUP(MONTH($B2401),'Farm Crops'!$B$18:$N$28,I$5,0)  - VLOOKUP(I$4,'Farm Crops'!$B$4:$G$13,6,0)/1000*0.65*$C2401)</f>
        <v>583.34154447702849</v>
      </c>
      <c r="J2401" s="67">
        <f xml:space="preserve">   MAX(0, HLOOKUP(MONTH($B2401),'Farm Crops'!$B$18:$N$28,J$5,0)  - VLOOKUP(J$4,'Farm Crops'!$B$4:$G$13,6,0)/1000*0.65*$C2401)</f>
        <v>1025.2707722385144</v>
      </c>
      <c r="K2401" s="67">
        <f xml:space="preserve">   MAX(0, HLOOKUP(MONTH($B2401),'Farm Crops'!$B$18:$N$28,K$5,0)  - VLOOKUP(K$4,'Farm Crops'!$B$4:$G$13,6,0)/1000*0.65*$C2401)</f>
        <v>234.81133919843597</v>
      </c>
      <c r="L2401" s="67">
        <f xml:space="preserve">   MAX(0, HLOOKUP(MONTH($B2401),'Farm Crops'!$B$18:$N$28,L$5,0)  - VLOOKUP(L$4,'Farm Crops'!$B$4:$G$13,6,0)/1000*0.65*$C2401)</f>
        <v>41.329423264907156</v>
      </c>
      <c r="M2401" s="67">
        <f xml:space="preserve">   MAX(0, HLOOKUP(MONTH($B2401),'Farm Crops'!$B$18:$N$28,M$5,0)  - VLOOKUP(M$4,'Farm Crops'!$B$4:$G$13,6,0)/1000*0.65*$C2401)</f>
        <v>279.06940371456506</v>
      </c>
    </row>
    <row r="2402" spans="2:13" x14ac:dyDescent="0.2">
      <c r="B2402" s="4">
        <v>42879</v>
      </c>
      <c r="C2402" s="67">
        <f>'Observed Data'!$E2401</f>
        <v>0</v>
      </c>
      <c r="D2402" s="67">
        <f xml:space="preserve">   MAX(0, HLOOKUP(MONTH($B2402),'Farm Crops'!$B$18:$N$28,D$5,0)  - VLOOKUP(D$4,'Farm Crops'!$B$4:$G$13,6,0)/1000*0.65*$C2402)</f>
        <v>605.76344086021504</v>
      </c>
      <c r="E2402" s="67">
        <f xml:space="preserve">   MAX(0, HLOOKUP(MONTH($B2402),'Farm Crops'!$B$18:$N$28,E$5,0)  - VLOOKUP(E$4,'Farm Crops'!$B$4:$G$13,6,0)/1000*0.65*$C2402)</f>
        <v>510.7331378299121</v>
      </c>
      <c r="F2402" s="67">
        <f xml:space="preserve">   MAX(0, HLOOKUP(MONTH($B2402),'Farm Crops'!$B$18:$N$28,F$5,0)  - VLOOKUP(F$4,'Farm Crops'!$B$4:$G$13,6,0)/1000*0.65*$C2402)</f>
        <v>667.84789833822094</v>
      </c>
      <c r="G2402" s="67">
        <f xml:space="preserve">   MAX(0, HLOOKUP(MONTH($B2402),'Farm Crops'!$B$18:$N$28,G$5,0)  - VLOOKUP(G$4,'Farm Crops'!$B$4:$G$13,6,0)/1000*0.65*$C2402)</f>
        <v>155.95698924731184</v>
      </c>
      <c r="H2402" s="67">
        <f xml:space="preserve">   MAX(0, HLOOKUP(MONTH($B2402),'Farm Crops'!$B$18:$N$28,H$5,0)  - VLOOKUP(H$4,'Farm Crops'!$B$4:$G$13,6,0)/1000*0.65*$C2402)</f>
        <v>535.20234604105588</v>
      </c>
      <c r="I2402" s="67">
        <f xml:space="preserve">   MAX(0, HLOOKUP(MONTH($B2402),'Farm Crops'!$B$18:$N$28,I$5,0)  - VLOOKUP(I$4,'Farm Crops'!$B$4:$G$13,6,0)/1000*0.65*$C2402)</f>
        <v>583.34154447702849</v>
      </c>
      <c r="J2402" s="67">
        <f xml:space="preserve">   MAX(0, HLOOKUP(MONTH($B2402),'Farm Crops'!$B$18:$N$28,J$5,0)  - VLOOKUP(J$4,'Farm Crops'!$B$4:$G$13,6,0)/1000*0.65*$C2402)</f>
        <v>1025.2707722385144</v>
      </c>
      <c r="K2402" s="67">
        <f xml:space="preserve">   MAX(0, HLOOKUP(MONTH($B2402),'Farm Crops'!$B$18:$N$28,K$5,0)  - VLOOKUP(K$4,'Farm Crops'!$B$4:$G$13,6,0)/1000*0.65*$C2402)</f>
        <v>234.81133919843597</v>
      </c>
      <c r="L2402" s="67">
        <f xml:space="preserve">   MAX(0, HLOOKUP(MONTH($B2402),'Farm Crops'!$B$18:$N$28,L$5,0)  - VLOOKUP(L$4,'Farm Crops'!$B$4:$G$13,6,0)/1000*0.65*$C2402)</f>
        <v>41.329423264907156</v>
      </c>
      <c r="M2402" s="67">
        <f xml:space="preserve">   MAX(0, HLOOKUP(MONTH($B2402),'Farm Crops'!$B$18:$N$28,M$5,0)  - VLOOKUP(M$4,'Farm Crops'!$B$4:$G$13,6,0)/1000*0.65*$C2402)</f>
        <v>279.06940371456506</v>
      </c>
    </row>
    <row r="2403" spans="2:13" x14ac:dyDescent="0.2">
      <c r="B2403" s="4">
        <v>42880</v>
      </c>
      <c r="C2403" s="67">
        <f>'Observed Data'!$E2402</f>
        <v>0</v>
      </c>
      <c r="D2403" s="67">
        <f xml:space="preserve">   MAX(0, HLOOKUP(MONTH($B2403),'Farm Crops'!$B$18:$N$28,D$5,0)  - VLOOKUP(D$4,'Farm Crops'!$B$4:$G$13,6,0)/1000*0.65*$C2403)</f>
        <v>605.76344086021504</v>
      </c>
      <c r="E2403" s="67">
        <f xml:space="preserve">   MAX(0, HLOOKUP(MONTH($B2403),'Farm Crops'!$B$18:$N$28,E$5,0)  - VLOOKUP(E$4,'Farm Crops'!$B$4:$G$13,6,0)/1000*0.65*$C2403)</f>
        <v>510.7331378299121</v>
      </c>
      <c r="F2403" s="67">
        <f xml:space="preserve">   MAX(0, HLOOKUP(MONTH($B2403),'Farm Crops'!$B$18:$N$28,F$5,0)  - VLOOKUP(F$4,'Farm Crops'!$B$4:$G$13,6,0)/1000*0.65*$C2403)</f>
        <v>667.84789833822094</v>
      </c>
      <c r="G2403" s="67">
        <f xml:space="preserve">   MAX(0, HLOOKUP(MONTH($B2403),'Farm Crops'!$B$18:$N$28,G$5,0)  - VLOOKUP(G$4,'Farm Crops'!$B$4:$G$13,6,0)/1000*0.65*$C2403)</f>
        <v>155.95698924731184</v>
      </c>
      <c r="H2403" s="67">
        <f xml:space="preserve">   MAX(0, HLOOKUP(MONTH($B2403),'Farm Crops'!$B$18:$N$28,H$5,0)  - VLOOKUP(H$4,'Farm Crops'!$B$4:$G$13,6,0)/1000*0.65*$C2403)</f>
        <v>535.20234604105588</v>
      </c>
      <c r="I2403" s="67">
        <f xml:space="preserve">   MAX(0, HLOOKUP(MONTH($B2403),'Farm Crops'!$B$18:$N$28,I$5,0)  - VLOOKUP(I$4,'Farm Crops'!$B$4:$G$13,6,0)/1000*0.65*$C2403)</f>
        <v>583.34154447702849</v>
      </c>
      <c r="J2403" s="67">
        <f xml:space="preserve">   MAX(0, HLOOKUP(MONTH($B2403),'Farm Crops'!$B$18:$N$28,J$5,0)  - VLOOKUP(J$4,'Farm Crops'!$B$4:$G$13,6,0)/1000*0.65*$C2403)</f>
        <v>1025.2707722385144</v>
      </c>
      <c r="K2403" s="67">
        <f xml:space="preserve">   MAX(0, HLOOKUP(MONTH($B2403),'Farm Crops'!$B$18:$N$28,K$5,0)  - VLOOKUP(K$4,'Farm Crops'!$B$4:$G$13,6,0)/1000*0.65*$C2403)</f>
        <v>234.81133919843597</v>
      </c>
      <c r="L2403" s="67">
        <f xml:space="preserve">   MAX(0, HLOOKUP(MONTH($B2403),'Farm Crops'!$B$18:$N$28,L$5,0)  - VLOOKUP(L$4,'Farm Crops'!$B$4:$G$13,6,0)/1000*0.65*$C2403)</f>
        <v>41.329423264907156</v>
      </c>
      <c r="M2403" s="67">
        <f xml:space="preserve">   MAX(0, HLOOKUP(MONTH($B2403),'Farm Crops'!$B$18:$N$28,M$5,0)  - VLOOKUP(M$4,'Farm Crops'!$B$4:$G$13,6,0)/1000*0.65*$C2403)</f>
        <v>279.06940371456506</v>
      </c>
    </row>
    <row r="2404" spans="2:13" x14ac:dyDescent="0.2">
      <c r="B2404" s="4">
        <v>42881</v>
      </c>
      <c r="C2404" s="67">
        <f>'Observed Data'!$E2403</f>
        <v>0</v>
      </c>
      <c r="D2404" s="67">
        <f xml:space="preserve">   MAX(0, HLOOKUP(MONTH($B2404),'Farm Crops'!$B$18:$N$28,D$5,0)  - VLOOKUP(D$4,'Farm Crops'!$B$4:$G$13,6,0)/1000*0.65*$C2404)</f>
        <v>605.76344086021504</v>
      </c>
      <c r="E2404" s="67">
        <f xml:space="preserve">   MAX(0, HLOOKUP(MONTH($B2404),'Farm Crops'!$B$18:$N$28,E$5,0)  - VLOOKUP(E$4,'Farm Crops'!$B$4:$G$13,6,0)/1000*0.65*$C2404)</f>
        <v>510.7331378299121</v>
      </c>
      <c r="F2404" s="67">
        <f xml:space="preserve">   MAX(0, HLOOKUP(MONTH($B2404),'Farm Crops'!$B$18:$N$28,F$5,0)  - VLOOKUP(F$4,'Farm Crops'!$B$4:$G$13,6,0)/1000*0.65*$C2404)</f>
        <v>667.84789833822094</v>
      </c>
      <c r="G2404" s="67">
        <f xml:space="preserve">   MAX(0, HLOOKUP(MONTH($B2404),'Farm Crops'!$B$18:$N$28,G$5,0)  - VLOOKUP(G$4,'Farm Crops'!$B$4:$G$13,6,0)/1000*0.65*$C2404)</f>
        <v>155.95698924731184</v>
      </c>
      <c r="H2404" s="67">
        <f xml:space="preserve">   MAX(0, HLOOKUP(MONTH($B2404),'Farm Crops'!$B$18:$N$28,H$5,0)  - VLOOKUP(H$4,'Farm Crops'!$B$4:$G$13,6,0)/1000*0.65*$C2404)</f>
        <v>535.20234604105588</v>
      </c>
      <c r="I2404" s="67">
        <f xml:space="preserve">   MAX(0, HLOOKUP(MONTH($B2404),'Farm Crops'!$B$18:$N$28,I$5,0)  - VLOOKUP(I$4,'Farm Crops'!$B$4:$G$13,6,0)/1000*0.65*$C2404)</f>
        <v>583.34154447702849</v>
      </c>
      <c r="J2404" s="67">
        <f xml:space="preserve">   MAX(0, HLOOKUP(MONTH($B2404),'Farm Crops'!$B$18:$N$28,J$5,0)  - VLOOKUP(J$4,'Farm Crops'!$B$4:$G$13,6,0)/1000*0.65*$C2404)</f>
        <v>1025.2707722385144</v>
      </c>
      <c r="K2404" s="67">
        <f xml:space="preserve">   MAX(0, HLOOKUP(MONTH($B2404),'Farm Crops'!$B$18:$N$28,K$5,0)  - VLOOKUP(K$4,'Farm Crops'!$B$4:$G$13,6,0)/1000*0.65*$C2404)</f>
        <v>234.81133919843597</v>
      </c>
      <c r="L2404" s="67">
        <f xml:space="preserve">   MAX(0, HLOOKUP(MONTH($B2404),'Farm Crops'!$B$18:$N$28,L$5,0)  - VLOOKUP(L$4,'Farm Crops'!$B$4:$G$13,6,0)/1000*0.65*$C2404)</f>
        <v>41.329423264907156</v>
      </c>
      <c r="M2404" s="67">
        <f xml:space="preserve">   MAX(0, HLOOKUP(MONTH($B2404),'Farm Crops'!$B$18:$N$28,M$5,0)  - VLOOKUP(M$4,'Farm Crops'!$B$4:$G$13,6,0)/1000*0.65*$C2404)</f>
        <v>279.06940371456506</v>
      </c>
    </row>
    <row r="2405" spans="2:13" x14ac:dyDescent="0.2">
      <c r="B2405" s="4">
        <v>42882</v>
      </c>
      <c r="C2405" s="67">
        <f>'Observed Data'!$E2404</f>
        <v>0</v>
      </c>
      <c r="D2405" s="67">
        <f xml:space="preserve">   MAX(0, HLOOKUP(MONTH($B2405),'Farm Crops'!$B$18:$N$28,D$5,0)  - VLOOKUP(D$4,'Farm Crops'!$B$4:$G$13,6,0)/1000*0.65*$C2405)</f>
        <v>605.76344086021504</v>
      </c>
      <c r="E2405" s="67">
        <f xml:space="preserve">   MAX(0, HLOOKUP(MONTH($B2405),'Farm Crops'!$B$18:$N$28,E$5,0)  - VLOOKUP(E$4,'Farm Crops'!$B$4:$G$13,6,0)/1000*0.65*$C2405)</f>
        <v>510.7331378299121</v>
      </c>
      <c r="F2405" s="67">
        <f xml:space="preserve">   MAX(0, HLOOKUP(MONTH($B2405),'Farm Crops'!$B$18:$N$28,F$5,0)  - VLOOKUP(F$4,'Farm Crops'!$B$4:$G$13,6,0)/1000*0.65*$C2405)</f>
        <v>667.84789833822094</v>
      </c>
      <c r="G2405" s="67">
        <f xml:space="preserve">   MAX(0, HLOOKUP(MONTH($B2405),'Farm Crops'!$B$18:$N$28,G$5,0)  - VLOOKUP(G$4,'Farm Crops'!$B$4:$G$13,6,0)/1000*0.65*$C2405)</f>
        <v>155.95698924731184</v>
      </c>
      <c r="H2405" s="67">
        <f xml:space="preserve">   MAX(0, HLOOKUP(MONTH($B2405),'Farm Crops'!$B$18:$N$28,H$5,0)  - VLOOKUP(H$4,'Farm Crops'!$B$4:$G$13,6,0)/1000*0.65*$C2405)</f>
        <v>535.20234604105588</v>
      </c>
      <c r="I2405" s="67">
        <f xml:space="preserve">   MAX(0, HLOOKUP(MONTH($B2405),'Farm Crops'!$B$18:$N$28,I$5,0)  - VLOOKUP(I$4,'Farm Crops'!$B$4:$G$13,6,0)/1000*0.65*$C2405)</f>
        <v>583.34154447702849</v>
      </c>
      <c r="J2405" s="67">
        <f xml:space="preserve">   MAX(0, HLOOKUP(MONTH($B2405),'Farm Crops'!$B$18:$N$28,J$5,0)  - VLOOKUP(J$4,'Farm Crops'!$B$4:$G$13,6,0)/1000*0.65*$C2405)</f>
        <v>1025.2707722385144</v>
      </c>
      <c r="K2405" s="67">
        <f xml:space="preserve">   MAX(0, HLOOKUP(MONTH($B2405),'Farm Crops'!$B$18:$N$28,K$5,0)  - VLOOKUP(K$4,'Farm Crops'!$B$4:$G$13,6,0)/1000*0.65*$C2405)</f>
        <v>234.81133919843597</v>
      </c>
      <c r="L2405" s="67">
        <f xml:space="preserve">   MAX(0, HLOOKUP(MONTH($B2405),'Farm Crops'!$B$18:$N$28,L$5,0)  - VLOOKUP(L$4,'Farm Crops'!$B$4:$G$13,6,0)/1000*0.65*$C2405)</f>
        <v>41.329423264907156</v>
      </c>
      <c r="M2405" s="67">
        <f xml:space="preserve">   MAX(0, HLOOKUP(MONTH($B2405),'Farm Crops'!$B$18:$N$28,M$5,0)  - VLOOKUP(M$4,'Farm Crops'!$B$4:$G$13,6,0)/1000*0.65*$C2405)</f>
        <v>279.06940371456506</v>
      </c>
    </row>
    <row r="2406" spans="2:13" x14ac:dyDescent="0.2">
      <c r="B2406" s="4">
        <v>42883</v>
      </c>
      <c r="C2406" s="67">
        <f>'Observed Data'!$E2405</f>
        <v>0</v>
      </c>
      <c r="D2406" s="67">
        <f xml:space="preserve">   MAX(0, HLOOKUP(MONTH($B2406),'Farm Crops'!$B$18:$N$28,D$5,0)  - VLOOKUP(D$4,'Farm Crops'!$B$4:$G$13,6,0)/1000*0.65*$C2406)</f>
        <v>605.76344086021504</v>
      </c>
      <c r="E2406" s="67">
        <f xml:space="preserve">   MAX(0, HLOOKUP(MONTH($B2406),'Farm Crops'!$B$18:$N$28,E$5,0)  - VLOOKUP(E$4,'Farm Crops'!$B$4:$G$13,6,0)/1000*0.65*$C2406)</f>
        <v>510.7331378299121</v>
      </c>
      <c r="F2406" s="67">
        <f xml:space="preserve">   MAX(0, HLOOKUP(MONTH($B2406),'Farm Crops'!$B$18:$N$28,F$5,0)  - VLOOKUP(F$4,'Farm Crops'!$B$4:$G$13,6,0)/1000*0.65*$C2406)</f>
        <v>667.84789833822094</v>
      </c>
      <c r="G2406" s="67">
        <f xml:space="preserve">   MAX(0, HLOOKUP(MONTH($B2406),'Farm Crops'!$B$18:$N$28,G$5,0)  - VLOOKUP(G$4,'Farm Crops'!$B$4:$G$13,6,0)/1000*0.65*$C2406)</f>
        <v>155.95698924731184</v>
      </c>
      <c r="H2406" s="67">
        <f xml:space="preserve">   MAX(0, HLOOKUP(MONTH($B2406),'Farm Crops'!$B$18:$N$28,H$5,0)  - VLOOKUP(H$4,'Farm Crops'!$B$4:$G$13,6,0)/1000*0.65*$C2406)</f>
        <v>535.20234604105588</v>
      </c>
      <c r="I2406" s="67">
        <f xml:space="preserve">   MAX(0, HLOOKUP(MONTH($B2406),'Farm Crops'!$B$18:$N$28,I$5,0)  - VLOOKUP(I$4,'Farm Crops'!$B$4:$G$13,6,0)/1000*0.65*$C2406)</f>
        <v>583.34154447702849</v>
      </c>
      <c r="J2406" s="67">
        <f xml:space="preserve">   MAX(0, HLOOKUP(MONTH($B2406),'Farm Crops'!$B$18:$N$28,J$5,0)  - VLOOKUP(J$4,'Farm Crops'!$B$4:$G$13,6,0)/1000*0.65*$C2406)</f>
        <v>1025.2707722385144</v>
      </c>
      <c r="K2406" s="67">
        <f xml:space="preserve">   MAX(0, HLOOKUP(MONTH($B2406),'Farm Crops'!$B$18:$N$28,K$5,0)  - VLOOKUP(K$4,'Farm Crops'!$B$4:$G$13,6,0)/1000*0.65*$C2406)</f>
        <v>234.81133919843597</v>
      </c>
      <c r="L2406" s="67">
        <f xml:space="preserve">   MAX(0, HLOOKUP(MONTH($B2406),'Farm Crops'!$B$18:$N$28,L$5,0)  - VLOOKUP(L$4,'Farm Crops'!$B$4:$G$13,6,0)/1000*0.65*$C2406)</f>
        <v>41.329423264907156</v>
      </c>
      <c r="M2406" s="67">
        <f xml:space="preserve">   MAX(0, HLOOKUP(MONTH($B2406),'Farm Crops'!$B$18:$N$28,M$5,0)  - VLOOKUP(M$4,'Farm Crops'!$B$4:$G$13,6,0)/1000*0.65*$C2406)</f>
        <v>279.06940371456506</v>
      </c>
    </row>
    <row r="2407" spans="2:13" x14ac:dyDescent="0.2">
      <c r="B2407" s="4">
        <v>42884</v>
      </c>
      <c r="C2407" s="67">
        <f>'Observed Data'!$E2406</f>
        <v>0</v>
      </c>
      <c r="D2407" s="67">
        <f xml:space="preserve">   MAX(0, HLOOKUP(MONTH($B2407),'Farm Crops'!$B$18:$N$28,D$5,0)  - VLOOKUP(D$4,'Farm Crops'!$B$4:$G$13,6,0)/1000*0.65*$C2407)</f>
        <v>605.76344086021504</v>
      </c>
      <c r="E2407" s="67">
        <f xml:space="preserve">   MAX(0, HLOOKUP(MONTH($B2407),'Farm Crops'!$B$18:$N$28,E$5,0)  - VLOOKUP(E$4,'Farm Crops'!$B$4:$G$13,6,0)/1000*0.65*$C2407)</f>
        <v>510.7331378299121</v>
      </c>
      <c r="F2407" s="67">
        <f xml:space="preserve">   MAX(0, HLOOKUP(MONTH($B2407),'Farm Crops'!$B$18:$N$28,F$5,0)  - VLOOKUP(F$4,'Farm Crops'!$B$4:$G$13,6,0)/1000*0.65*$C2407)</f>
        <v>667.84789833822094</v>
      </c>
      <c r="G2407" s="67">
        <f xml:space="preserve">   MAX(0, HLOOKUP(MONTH($B2407),'Farm Crops'!$B$18:$N$28,G$5,0)  - VLOOKUP(G$4,'Farm Crops'!$B$4:$G$13,6,0)/1000*0.65*$C2407)</f>
        <v>155.95698924731184</v>
      </c>
      <c r="H2407" s="67">
        <f xml:space="preserve">   MAX(0, HLOOKUP(MONTH($B2407),'Farm Crops'!$B$18:$N$28,H$5,0)  - VLOOKUP(H$4,'Farm Crops'!$B$4:$G$13,6,0)/1000*0.65*$C2407)</f>
        <v>535.20234604105588</v>
      </c>
      <c r="I2407" s="67">
        <f xml:space="preserve">   MAX(0, HLOOKUP(MONTH($B2407),'Farm Crops'!$B$18:$N$28,I$5,0)  - VLOOKUP(I$4,'Farm Crops'!$B$4:$G$13,6,0)/1000*0.65*$C2407)</f>
        <v>583.34154447702849</v>
      </c>
      <c r="J2407" s="67">
        <f xml:space="preserve">   MAX(0, HLOOKUP(MONTH($B2407),'Farm Crops'!$B$18:$N$28,J$5,0)  - VLOOKUP(J$4,'Farm Crops'!$B$4:$G$13,6,0)/1000*0.65*$C2407)</f>
        <v>1025.2707722385144</v>
      </c>
      <c r="K2407" s="67">
        <f xml:space="preserve">   MAX(0, HLOOKUP(MONTH($B2407),'Farm Crops'!$B$18:$N$28,K$5,0)  - VLOOKUP(K$4,'Farm Crops'!$B$4:$G$13,6,0)/1000*0.65*$C2407)</f>
        <v>234.81133919843597</v>
      </c>
      <c r="L2407" s="67">
        <f xml:space="preserve">   MAX(0, HLOOKUP(MONTH($B2407),'Farm Crops'!$B$18:$N$28,L$5,0)  - VLOOKUP(L$4,'Farm Crops'!$B$4:$G$13,6,0)/1000*0.65*$C2407)</f>
        <v>41.329423264907156</v>
      </c>
      <c r="M2407" s="67">
        <f xml:space="preserve">   MAX(0, HLOOKUP(MONTH($B2407),'Farm Crops'!$B$18:$N$28,M$5,0)  - VLOOKUP(M$4,'Farm Crops'!$B$4:$G$13,6,0)/1000*0.65*$C2407)</f>
        <v>279.06940371456506</v>
      </c>
    </row>
    <row r="2408" spans="2:13" x14ac:dyDescent="0.2">
      <c r="B2408" s="4">
        <v>42885</v>
      </c>
      <c r="C2408" s="67">
        <f>'Observed Data'!$E2407</f>
        <v>0</v>
      </c>
      <c r="D2408" s="67">
        <f xml:space="preserve">   MAX(0, HLOOKUP(MONTH($B2408),'Farm Crops'!$B$18:$N$28,D$5,0)  - VLOOKUP(D$4,'Farm Crops'!$B$4:$G$13,6,0)/1000*0.65*$C2408)</f>
        <v>605.76344086021504</v>
      </c>
      <c r="E2408" s="67">
        <f xml:space="preserve">   MAX(0, HLOOKUP(MONTH($B2408),'Farm Crops'!$B$18:$N$28,E$5,0)  - VLOOKUP(E$4,'Farm Crops'!$B$4:$G$13,6,0)/1000*0.65*$C2408)</f>
        <v>510.7331378299121</v>
      </c>
      <c r="F2408" s="67">
        <f xml:space="preserve">   MAX(0, HLOOKUP(MONTH($B2408),'Farm Crops'!$B$18:$N$28,F$5,0)  - VLOOKUP(F$4,'Farm Crops'!$B$4:$G$13,6,0)/1000*0.65*$C2408)</f>
        <v>667.84789833822094</v>
      </c>
      <c r="G2408" s="67">
        <f xml:space="preserve">   MAX(0, HLOOKUP(MONTH($B2408),'Farm Crops'!$B$18:$N$28,G$5,0)  - VLOOKUP(G$4,'Farm Crops'!$B$4:$G$13,6,0)/1000*0.65*$C2408)</f>
        <v>155.95698924731184</v>
      </c>
      <c r="H2408" s="67">
        <f xml:space="preserve">   MAX(0, HLOOKUP(MONTH($B2408),'Farm Crops'!$B$18:$N$28,H$5,0)  - VLOOKUP(H$4,'Farm Crops'!$B$4:$G$13,6,0)/1000*0.65*$C2408)</f>
        <v>535.20234604105588</v>
      </c>
      <c r="I2408" s="67">
        <f xml:space="preserve">   MAX(0, HLOOKUP(MONTH($B2408),'Farm Crops'!$B$18:$N$28,I$5,0)  - VLOOKUP(I$4,'Farm Crops'!$B$4:$G$13,6,0)/1000*0.65*$C2408)</f>
        <v>583.34154447702849</v>
      </c>
      <c r="J2408" s="67">
        <f xml:space="preserve">   MAX(0, HLOOKUP(MONTH($B2408),'Farm Crops'!$B$18:$N$28,J$5,0)  - VLOOKUP(J$4,'Farm Crops'!$B$4:$G$13,6,0)/1000*0.65*$C2408)</f>
        <v>1025.2707722385144</v>
      </c>
      <c r="K2408" s="67">
        <f xml:space="preserve">   MAX(0, HLOOKUP(MONTH($B2408),'Farm Crops'!$B$18:$N$28,K$5,0)  - VLOOKUP(K$4,'Farm Crops'!$B$4:$G$13,6,0)/1000*0.65*$C2408)</f>
        <v>234.81133919843597</v>
      </c>
      <c r="L2408" s="67">
        <f xml:space="preserve">   MAX(0, HLOOKUP(MONTH($B2408),'Farm Crops'!$B$18:$N$28,L$5,0)  - VLOOKUP(L$4,'Farm Crops'!$B$4:$G$13,6,0)/1000*0.65*$C2408)</f>
        <v>41.329423264907156</v>
      </c>
      <c r="M2408" s="67">
        <f xml:space="preserve">   MAX(0, HLOOKUP(MONTH($B2408),'Farm Crops'!$B$18:$N$28,M$5,0)  - VLOOKUP(M$4,'Farm Crops'!$B$4:$G$13,6,0)/1000*0.65*$C2408)</f>
        <v>279.06940371456506</v>
      </c>
    </row>
    <row r="2409" spans="2:13" x14ac:dyDescent="0.2">
      <c r="B2409" s="4">
        <v>42886</v>
      </c>
      <c r="C2409" s="67">
        <f>'Observed Data'!$E2408</f>
        <v>0</v>
      </c>
      <c r="D2409" s="67">
        <f xml:space="preserve">   MAX(0, HLOOKUP(MONTH($B2409),'Farm Crops'!$B$18:$N$28,D$5,0)  - VLOOKUP(D$4,'Farm Crops'!$B$4:$G$13,6,0)/1000*0.65*$C2409)</f>
        <v>605.76344086021504</v>
      </c>
      <c r="E2409" s="67">
        <f xml:space="preserve">   MAX(0, HLOOKUP(MONTH($B2409),'Farm Crops'!$B$18:$N$28,E$5,0)  - VLOOKUP(E$4,'Farm Crops'!$B$4:$G$13,6,0)/1000*0.65*$C2409)</f>
        <v>510.7331378299121</v>
      </c>
      <c r="F2409" s="67">
        <f xml:space="preserve">   MAX(0, HLOOKUP(MONTH($B2409),'Farm Crops'!$B$18:$N$28,F$5,0)  - VLOOKUP(F$4,'Farm Crops'!$B$4:$G$13,6,0)/1000*0.65*$C2409)</f>
        <v>667.84789833822094</v>
      </c>
      <c r="G2409" s="67">
        <f xml:space="preserve">   MAX(0, HLOOKUP(MONTH($B2409),'Farm Crops'!$B$18:$N$28,G$5,0)  - VLOOKUP(G$4,'Farm Crops'!$B$4:$G$13,6,0)/1000*0.65*$C2409)</f>
        <v>155.95698924731184</v>
      </c>
      <c r="H2409" s="67">
        <f xml:space="preserve">   MAX(0, HLOOKUP(MONTH($B2409),'Farm Crops'!$B$18:$N$28,H$5,0)  - VLOOKUP(H$4,'Farm Crops'!$B$4:$G$13,6,0)/1000*0.65*$C2409)</f>
        <v>535.20234604105588</v>
      </c>
      <c r="I2409" s="67">
        <f xml:space="preserve">   MAX(0, HLOOKUP(MONTH($B2409),'Farm Crops'!$B$18:$N$28,I$5,0)  - VLOOKUP(I$4,'Farm Crops'!$B$4:$G$13,6,0)/1000*0.65*$C2409)</f>
        <v>583.34154447702849</v>
      </c>
      <c r="J2409" s="67">
        <f xml:space="preserve">   MAX(0, HLOOKUP(MONTH($B2409),'Farm Crops'!$B$18:$N$28,J$5,0)  - VLOOKUP(J$4,'Farm Crops'!$B$4:$G$13,6,0)/1000*0.65*$C2409)</f>
        <v>1025.2707722385144</v>
      </c>
      <c r="K2409" s="67">
        <f xml:space="preserve">   MAX(0, HLOOKUP(MONTH($B2409),'Farm Crops'!$B$18:$N$28,K$5,0)  - VLOOKUP(K$4,'Farm Crops'!$B$4:$G$13,6,0)/1000*0.65*$C2409)</f>
        <v>234.81133919843597</v>
      </c>
      <c r="L2409" s="67">
        <f xml:space="preserve">   MAX(0, HLOOKUP(MONTH($B2409),'Farm Crops'!$B$18:$N$28,L$5,0)  - VLOOKUP(L$4,'Farm Crops'!$B$4:$G$13,6,0)/1000*0.65*$C2409)</f>
        <v>41.329423264907156</v>
      </c>
      <c r="M2409" s="67">
        <f xml:space="preserve">   MAX(0, HLOOKUP(MONTH($B2409),'Farm Crops'!$B$18:$N$28,M$5,0)  - VLOOKUP(M$4,'Farm Crops'!$B$4:$G$13,6,0)/1000*0.65*$C2409)</f>
        <v>279.06940371456506</v>
      </c>
    </row>
    <row r="2410" spans="2:13" x14ac:dyDescent="0.2">
      <c r="B2410" s="4">
        <v>42887</v>
      </c>
      <c r="C2410" s="67">
        <f>'Observed Data'!$E2409</f>
        <v>0</v>
      </c>
      <c r="D2410" s="67">
        <f xml:space="preserve">   MAX(0, HLOOKUP(MONTH($B2410),'Farm Crops'!$B$18:$N$28,D$5,0)  - VLOOKUP(D$4,'Farm Crops'!$B$4:$G$13,6,0)/1000*0.65*$C2410)</f>
        <v>399.96020202020208</v>
      </c>
      <c r="E2410" s="67">
        <f xml:space="preserve">   MAX(0, HLOOKUP(MONTH($B2410),'Farm Crops'!$B$18:$N$28,E$5,0)  - VLOOKUP(E$4,'Farm Crops'!$B$4:$G$13,6,0)/1000*0.65*$C2410)</f>
        <v>343.43965656565666</v>
      </c>
      <c r="F2410" s="67">
        <f xml:space="preserve">   MAX(0, HLOOKUP(MONTH($B2410),'Farm Crops'!$B$18:$N$28,F$5,0)  - VLOOKUP(F$4,'Farm Crops'!$B$4:$G$13,6,0)/1000*0.65*$C2410)</f>
        <v>448.01470707070712</v>
      </c>
      <c r="G2410" s="67">
        <f xml:space="preserve">   MAX(0, HLOOKUP(MONTH($B2410),'Farm Crops'!$B$18:$N$28,G$5,0)  - VLOOKUP(G$4,'Farm Crops'!$B$4:$G$13,6,0)/1000*0.65*$C2410)</f>
        <v>105.55688888888889</v>
      </c>
      <c r="H2410" s="67">
        <f xml:space="preserve">   MAX(0, HLOOKUP(MONTH($B2410),'Farm Crops'!$B$18:$N$28,H$5,0)  - VLOOKUP(H$4,'Farm Crops'!$B$4:$G$13,6,0)/1000*0.65*$C2410)</f>
        <v>362.24278787878791</v>
      </c>
      <c r="I2410" s="67">
        <f xml:space="preserve">   MAX(0, HLOOKUP(MONTH($B2410),'Farm Crops'!$B$18:$N$28,I$5,0)  - VLOOKUP(I$4,'Farm Crops'!$B$4:$G$13,6,0)/1000*0.65*$C2410)</f>
        <v>442.60533333333336</v>
      </c>
      <c r="J2410" s="67">
        <f xml:space="preserve">   MAX(0, HLOOKUP(MONTH($B2410),'Farm Crops'!$B$18:$N$28,J$5,0)  - VLOOKUP(J$4,'Farm Crops'!$B$4:$G$13,6,0)/1000*0.65*$C2410)</f>
        <v>667.94650505050527</v>
      </c>
      <c r="K2410" s="67">
        <f xml:space="preserve">   MAX(0, HLOOKUP(MONTH($B2410),'Farm Crops'!$B$18:$N$28,K$5,0)  - VLOOKUP(K$4,'Farm Crops'!$B$4:$G$13,6,0)/1000*0.65*$C2410)</f>
        <v>153.4631919191919</v>
      </c>
      <c r="L2410" s="67">
        <f xml:space="preserve">   MAX(0, HLOOKUP(MONTH($B2410),'Farm Crops'!$B$18:$N$28,L$5,0)  - VLOOKUP(L$4,'Farm Crops'!$B$4:$G$13,6,0)/1000*0.65*$C2410)</f>
        <v>27.083919191919215</v>
      </c>
      <c r="M2410" s="67">
        <f xml:space="preserve">   MAX(0, HLOOKUP(MONTH($B2410),'Farm Crops'!$B$18:$N$28,M$5,0)  - VLOOKUP(M$4,'Farm Crops'!$B$4:$G$13,6,0)/1000*0.65*$C2410)</f>
        <v>184.47446464646467</v>
      </c>
    </row>
    <row r="2411" spans="2:13" x14ac:dyDescent="0.2">
      <c r="B2411" s="4">
        <v>42888</v>
      </c>
      <c r="C2411" s="67">
        <f>'Observed Data'!$E2410</f>
        <v>0</v>
      </c>
      <c r="D2411" s="67">
        <f xml:space="preserve">   MAX(0, HLOOKUP(MONTH($B2411),'Farm Crops'!$B$18:$N$28,D$5,0)  - VLOOKUP(D$4,'Farm Crops'!$B$4:$G$13,6,0)/1000*0.65*$C2411)</f>
        <v>399.96020202020208</v>
      </c>
      <c r="E2411" s="67">
        <f xml:space="preserve">   MAX(0, HLOOKUP(MONTH($B2411),'Farm Crops'!$B$18:$N$28,E$5,0)  - VLOOKUP(E$4,'Farm Crops'!$B$4:$G$13,6,0)/1000*0.65*$C2411)</f>
        <v>343.43965656565666</v>
      </c>
      <c r="F2411" s="67">
        <f xml:space="preserve">   MAX(0, HLOOKUP(MONTH($B2411),'Farm Crops'!$B$18:$N$28,F$5,0)  - VLOOKUP(F$4,'Farm Crops'!$B$4:$G$13,6,0)/1000*0.65*$C2411)</f>
        <v>448.01470707070712</v>
      </c>
      <c r="G2411" s="67">
        <f xml:space="preserve">   MAX(0, HLOOKUP(MONTH($B2411),'Farm Crops'!$B$18:$N$28,G$5,0)  - VLOOKUP(G$4,'Farm Crops'!$B$4:$G$13,6,0)/1000*0.65*$C2411)</f>
        <v>105.55688888888889</v>
      </c>
      <c r="H2411" s="67">
        <f xml:space="preserve">   MAX(0, HLOOKUP(MONTH($B2411),'Farm Crops'!$B$18:$N$28,H$5,0)  - VLOOKUP(H$4,'Farm Crops'!$B$4:$G$13,6,0)/1000*0.65*$C2411)</f>
        <v>362.24278787878791</v>
      </c>
      <c r="I2411" s="67">
        <f xml:space="preserve">   MAX(0, HLOOKUP(MONTH($B2411),'Farm Crops'!$B$18:$N$28,I$5,0)  - VLOOKUP(I$4,'Farm Crops'!$B$4:$G$13,6,0)/1000*0.65*$C2411)</f>
        <v>442.60533333333336</v>
      </c>
      <c r="J2411" s="67">
        <f xml:space="preserve">   MAX(0, HLOOKUP(MONTH($B2411),'Farm Crops'!$B$18:$N$28,J$5,0)  - VLOOKUP(J$4,'Farm Crops'!$B$4:$G$13,6,0)/1000*0.65*$C2411)</f>
        <v>667.94650505050527</v>
      </c>
      <c r="K2411" s="67">
        <f xml:space="preserve">   MAX(0, HLOOKUP(MONTH($B2411),'Farm Crops'!$B$18:$N$28,K$5,0)  - VLOOKUP(K$4,'Farm Crops'!$B$4:$G$13,6,0)/1000*0.65*$C2411)</f>
        <v>153.4631919191919</v>
      </c>
      <c r="L2411" s="67">
        <f xml:space="preserve">   MAX(0, HLOOKUP(MONTH($B2411),'Farm Crops'!$B$18:$N$28,L$5,0)  - VLOOKUP(L$4,'Farm Crops'!$B$4:$G$13,6,0)/1000*0.65*$C2411)</f>
        <v>27.083919191919215</v>
      </c>
      <c r="M2411" s="67">
        <f xml:space="preserve">   MAX(0, HLOOKUP(MONTH($B2411),'Farm Crops'!$B$18:$N$28,M$5,0)  - VLOOKUP(M$4,'Farm Crops'!$B$4:$G$13,6,0)/1000*0.65*$C2411)</f>
        <v>184.47446464646467</v>
      </c>
    </row>
    <row r="2412" spans="2:13" x14ac:dyDescent="0.2">
      <c r="B2412" s="4">
        <v>42889</v>
      </c>
      <c r="C2412" s="67">
        <f>'Observed Data'!$E2411</f>
        <v>0</v>
      </c>
      <c r="D2412" s="67">
        <f xml:space="preserve">   MAX(0, HLOOKUP(MONTH($B2412),'Farm Crops'!$B$18:$N$28,D$5,0)  - VLOOKUP(D$4,'Farm Crops'!$B$4:$G$13,6,0)/1000*0.65*$C2412)</f>
        <v>399.96020202020208</v>
      </c>
      <c r="E2412" s="67">
        <f xml:space="preserve">   MAX(0, HLOOKUP(MONTH($B2412),'Farm Crops'!$B$18:$N$28,E$5,0)  - VLOOKUP(E$4,'Farm Crops'!$B$4:$G$13,6,0)/1000*0.65*$C2412)</f>
        <v>343.43965656565666</v>
      </c>
      <c r="F2412" s="67">
        <f xml:space="preserve">   MAX(0, HLOOKUP(MONTH($B2412),'Farm Crops'!$B$18:$N$28,F$5,0)  - VLOOKUP(F$4,'Farm Crops'!$B$4:$G$13,6,0)/1000*0.65*$C2412)</f>
        <v>448.01470707070712</v>
      </c>
      <c r="G2412" s="67">
        <f xml:space="preserve">   MAX(0, HLOOKUP(MONTH($B2412),'Farm Crops'!$B$18:$N$28,G$5,0)  - VLOOKUP(G$4,'Farm Crops'!$B$4:$G$13,6,0)/1000*0.65*$C2412)</f>
        <v>105.55688888888889</v>
      </c>
      <c r="H2412" s="67">
        <f xml:space="preserve">   MAX(0, HLOOKUP(MONTH($B2412),'Farm Crops'!$B$18:$N$28,H$5,0)  - VLOOKUP(H$4,'Farm Crops'!$B$4:$G$13,6,0)/1000*0.65*$C2412)</f>
        <v>362.24278787878791</v>
      </c>
      <c r="I2412" s="67">
        <f xml:space="preserve">   MAX(0, HLOOKUP(MONTH($B2412),'Farm Crops'!$B$18:$N$28,I$5,0)  - VLOOKUP(I$4,'Farm Crops'!$B$4:$G$13,6,0)/1000*0.65*$C2412)</f>
        <v>442.60533333333336</v>
      </c>
      <c r="J2412" s="67">
        <f xml:space="preserve">   MAX(0, HLOOKUP(MONTH($B2412),'Farm Crops'!$B$18:$N$28,J$5,0)  - VLOOKUP(J$4,'Farm Crops'!$B$4:$G$13,6,0)/1000*0.65*$C2412)</f>
        <v>667.94650505050527</v>
      </c>
      <c r="K2412" s="67">
        <f xml:space="preserve">   MAX(0, HLOOKUP(MONTH($B2412),'Farm Crops'!$B$18:$N$28,K$5,0)  - VLOOKUP(K$4,'Farm Crops'!$B$4:$G$13,6,0)/1000*0.65*$C2412)</f>
        <v>153.4631919191919</v>
      </c>
      <c r="L2412" s="67">
        <f xml:space="preserve">   MAX(0, HLOOKUP(MONTH($B2412),'Farm Crops'!$B$18:$N$28,L$5,0)  - VLOOKUP(L$4,'Farm Crops'!$B$4:$G$13,6,0)/1000*0.65*$C2412)</f>
        <v>27.083919191919215</v>
      </c>
      <c r="M2412" s="67">
        <f xml:space="preserve">   MAX(0, HLOOKUP(MONTH($B2412),'Farm Crops'!$B$18:$N$28,M$5,0)  - VLOOKUP(M$4,'Farm Crops'!$B$4:$G$13,6,0)/1000*0.65*$C2412)</f>
        <v>184.47446464646467</v>
      </c>
    </row>
    <row r="2413" spans="2:13" x14ac:dyDescent="0.2">
      <c r="B2413" s="4">
        <v>42890</v>
      </c>
      <c r="C2413" s="67">
        <f>'Observed Data'!$E2412</f>
        <v>13</v>
      </c>
      <c r="D2413" s="67">
        <f xml:space="preserve">   MAX(0, HLOOKUP(MONTH($B2413),'Farm Crops'!$B$18:$N$28,D$5,0)  - VLOOKUP(D$4,'Farm Crops'!$B$4:$G$13,6,0)/1000*0.65*$C2413)</f>
        <v>0</v>
      </c>
      <c r="E2413" s="67">
        <f xml:space="preserve">   MAX(0, HLOOKUP(MONTH($B2413),'Farm Crops'!$B$18:$N$28,E$5,0)  - VLOOKUP(E$4,'Farm Crops'!$B$4:$G$13,6,0)/1000*0.65*$C2413)</f>
        <v>0</v>
      </c>
      <c r="F2413" s="67">
        <f xml:space="preserve">   MAX(0, HLOOKUP(MONTH($B2413),'Farm Crops'!$B$18:$N$28,F$5,0)  - VLOOKUP(F$4,'Farm Crops'!$B$4:$G$13,6,0)/1000*0.65*$C2413)</f>
        <v>0</v>
      </c>
      <c r="G2413" s="67">
        <f xml:space="preserve">   MAX(0, HLOOKUP(MONTH($B2413),'Farm Crops'!$B$18:$N$28,G$5,0)  - VLOOKUP(G$4,'Farm Crops'!$B$4:$G$13,6,0)/1000*0.65*$C2413)</f>
        <v>0</v>
      </c>
      <c r="H2413" s="67">
        <f xml:space="preserve">   MAX(0, HLOOKUP(MONTH($B2413),'Farm Crops'!$B$18:$N$28,H$5,0)  - VLOOKUP(H$4,'Farm Crops'!$B$4:$G$13,6,0)/1000*0.65*$C2413)</f>
        <v>0</v>
      </c>
      <c r="I2413" s="67">
        <f xml:space="preserve">   MAX(0, HLOOKUP(MONTH($B2413),'Farm Crops'!$B$18:$N$28,I$5,0)  - VLOOKUP(I$4,'Farm Crops'!$B$4:$G$13,6,0)/1000*0.65*$C2413)</f>
        <v>0</v>
      </c>
      <c r="J2413" s="67">
        <f xml:space="preserve">   MAX(0, HLOOKUP(MONTH($B2413),'Farm Crops'!$B$18:$N$28,J$5,0)  - VLOOKUP(J$4,'Farm Crops'!$B$4:$G$13,6,0)/1000*0.65*$C2413)</f>
        <v>0</v>
      </c>
      <c r="K2413" s="67">
        <f xml:space="preserve">   MAX(0, HLOOKUP(MONTH($B2413),'Farm Crops'!$B$18:$N$28,K$5,0)  - VLOOKUP(K$4,'Farm Crops'!$B$4:$G$13,6,0)/1000*0.65*$C2413)</f>
        <v>0</v>
      </c>
      <c r="L2413" s="67">
        <f xml:space="preserve">   MAX(0, HLOOKUP(MONTH($B2413),'Farm Crops'!$B$18:$N$28,L$5,0)  - VLOOKUP(L$4,'Farm Crops'!$B$4:$G$13,6,0)/1000*0.65*$C2413)</f>
        <v>0</v>
      </c>
      <c r="M2413" s="67">
        <f xml:space="preserve">   MAX(0, HLOOKUP(MONTH($B2413),'Farm Crops'!$B$18:$N$28,M$5,0)  - VLOOKUP(M$4,'Farm Crops'!$B$4:$G$13,6,0)/1000*0.65*$C2413)</f>
        <v>0</v>
      </c>
    </row>
    <row r="2414" spans="2:13" x14ac:dyDescent="0.2">
      <c r="B2414" s="4">
        <v>42891</v>
      </c>
      <c r="C2414" s="67">
        <f>'Observed Data'!$E2413</f>
        <v>0</v>
      </c>
      <c r="D2414" s="67">
        <f xml:space="preserve">   MAX(0, HLOOKUP(MONTH($B2414),'Farm Crops'!$B$18:$N$28,D$5,0)  - VLOOKUP(D$4,'Farm Crops'!$B$4:$G$13,6,0)/1000*0.65*$C2414)</f>
        <v>399.96020202020208</v>
      </c>
      <c r="E2414" s="67">
        <f xml:space="preserve">   MAX(0, HLOOKUP(MONTH($B2414),'Farm Crops'!$B$18:$N$28,E$5,0)  - VLOOKUP(E$4,'Farm Crops'!$B$4:$G$13,6,0)/1000*0.65*$C2414)</f>
        <v>343.43965656565666</v>
      </c>
      <c r="F2414" s="67">
        <f xml:space="preserve">   MAX(0, HLOOKUP(MONTH($B2414),'Farm Crops'!$B$18:$N$28,F$5,0)  - VLOOKUP(F$4,'Farm Crops'!$B$4:$G$13,6,0)/1000*0.65*$C2414)</f>
        <v>448.01470707070712</v>
      </c>
      <c r="G2414" s="67">
        <f xml:space="preserve">   MAX(0, HLOOKUP(MONTH($B2414),'Farm Crops'!$B$18:$N$28,G$5,0)  - VLOOKUP(G$4,'Farm Crops'!$B$4:$G$13,6,0)/1000*0.65*$C2414)</f>
        <v>105.55688888888889</v>
      </c>
      <c r="H2414" s="67">
        <f xml:space="preserve">   MAX(0, HLOOKUP(MONTH($B2414),'Farm Crops'!$B$18:$N$28,H$5,0)  - VLOOKUP(H$4,'Farm Crops'!$B$4:$G$13,6,0)/1000*0.65*$C2414)</f>
        <v>362.24278787878791</v>
      </c>
      <c r="I2414" s="67">
        <f xml:space="preserve">   MAX(0, HLOOKUP(MONTH($B2414),'Farm Crops'!$B$18:$N$28,I$5,0)  - VLOOKUP(I$4,'Farm Crops'!$B$4:$G$13,6,0)/1000*0.65*$C2414)</f>
        <v>442.60533333333336</v>
      </c>
      <c r="J2414" s="67">
        <f xml:space="preserve">   MAX(0, HLOOKUP(MONTH($B2414),'Farm Crops'!$B$18:$N$28,J$5,0)  - VLOOKUP(J$4,'Farm Crops'!$B$4:$G$13,6,0)/1000*0.65*$C2414)</f>
        <v>667.94650505050527</v>
      </c>
      <c r="K2414" s="67">
        <f xml:space="preserve">   MAX(0, HLOOKUP(MONTH($B2414),'Farm Crops'!$B$18:$N$28,K$5,0)  - VLOOKUP(K$4,'Farm Crops'!$B$4:$G$13,6,0)/1000*0.65*$C2414)</f>
        <v>153.4631919191919</v>
      </c>
      <c r="L2414" s="67">
        <f xml:space="preserve">   MAX(0, HLOOKUP(MONTH($B2414),'Farm Crops'!$B$18:$N$28,L$5,0)  - VLOOKUP(L$4,'Farm Crops'!$B$4:$G$13,6,0)/1000*0.65*$C2414)</f>
        <v>27.083919191919215</v>
      </c>
      <c r="M2414" s="67">
        <f xml:space="preserve">   MAX(0, HLOOKUP(MONTH($B2414),'Farm Crops'!$B$18:$N$28,M$5,0)  - VLOOKUP(M$4,'Farm Crops'!$B$4:$G$13,6,0)/1000*0.65*$C2414)</f>
        <v>184.47446464646467</v>
      </c>
    </row>
    <row r="2415" spans="2:13" x14ac:dyDescent="0.2">
      <c r="B2415" s="4">
        <v>42892</v>
      </c>
      <c r="C2415" s="67">
        <f>'Observed Data'!$E2414</f>
        <v>0</v>
      </c>
      <c r="D2415" s="67">
        <f xml:space="preserve">   MAX(0, HLOOKUP(MONTH($B2415),'Farm Crops'!$B$18:$N$28,D$5,0)  - VLOOKUP(D$4,'Farm Crops'!$B$4:$G$13,6,0)/1000*0.65*$C2415)</f>
        <v>399.96020202020208</v>
      </c>
      <c r="E2415" s="67">
        <f xml:space="preserve">   MAX(0, HLOOKUP(MONTH($B2415),'Farm Crops'!$B$18:$N$28,E$5,0)  - VLOOKUP(E$4,'Farm Crops'!$B$4:$G$13,6,0)/1000*0.65*$C2415)</f>
        <v>343.43965656565666</v>
      </c>
      <c r="F2415" s="67">
        <f xml:space="preserve">   MAX(0, HLOOKUP(MONTH($B2415),'Farm Crops'!$B$18:$N$28,F$5,0)  - VLOOKUP(F$4,'Farm Crops'!$B$4:$G$13,6,0)/1000*0.65*$C2415)</f>
        <v>448.01470707070712</v>
      </c>
      <c r="G2415" s="67">
        <f xml:space="preserve">   MAX(0, HLOOKUP(MONTH($B2415),'Farm Crops'!$B$18:$N$28,G$5,0)  - VLOOKUP(G$4,'Farm Crops'!$B$4:$G$13,6,0)/1000*0.65*$C2415)</f>
        <v>105.55688888888889</v>
      </c>
      <c r="H2415" s="67">
        <f xml:space="preserve">   MAX(0, HLOOKUP(MONTH($B2415),'Farm Crops'!$B$18:$N$28,H$5,0)  - VLOOKUP(H$4,'Farm Crops'!$B$4:$G$13,6,0)/1000*0.65*$C2415)</f>
        <v>362.24278787878791</v>
      </c>
      <c r="I2415" s="67">
        <f xml:space="preserve">   MAX(0, HLOOKUP(MONTH($B2415),'Farm Crops'!$B$18:$N$28,I$5,0)  - VLOOKUP(I$4,'Farm Crops'!$B$4:$G$13,6,0)/1000*0.65*$C2415)</f>
        <v>442.60533333333336</v>
      </c>
      <c r="J2415" s="67">
        <f xml:space="preserve">   MAX(0, HLOOKUP(MONTH($B2415),'Farm Crops'!$B$18:$N$28,J$5,0)  - VLOOKUP(J$4,'Farm Crops'!$B$4:$G$13,6,0)/1000*0.65*$C2415)</f>
        <v>667.94650505050527</v>
      </c>
      <c r="K2415" s="67">
        <f xml:space="preserve">   MAX(0, HLOOKUP(MONTH($B2415),'Farm Crops'!$B$18:$N$28,K$5,0)  - VLOOKUP(K$4,'Farm Crops'!$B$4:$G$13,6,0)/1000*0.65*$C2415)</f>
        <v>153.4631919191919</v>
      </c>
      <c r="L2415" s="67">
        <f xml:space="preserve">   MAX(0, HLOOKUP(MONTH($B2415),'Farm Crops'!$B$18:$N$28,L$5,0)  - VLOOKUP(L$4,'Farm Crops'!$B$4:$G$13,6,0)/1000*0.65*$C2415)</f>
        <v>27.083919191919215</v>
      </c>
      <c r="M2415" s="67">
        <f xml:space="preserve">   MAX(0, HLOOKUP(MONTH($B2415),'Farm Crops'!$B$18:$N$28,M$5,0)  - VLOOKUP(M$4,'Farm Crops'!$B$4:$G$13,6,0)/1000*0.65*$C2415)</f>
        <v>184.47446464646467</v>
      </c>
    </row>
    <row r="2416" spans="2:13" x14ac:dyDescent="0.2">
      <c r="B2416" s="4">
        <v>42893</v>
      </c>
      <c r="C2416" s="67">
        <f>'Observed Data'!$E2415</f>
        <v>60</v>
      </c>
      <c r="D2416" s="67">
        <f xml:space="preserve">   MAX(0, HLOOKUP(MONTH($B2416),'Farm Crops'!$B$18:$N$28,D$5,0)  - VLOOKUP(D$4,'Farm Crops'!$B$4:$G$13,6,0)/1000*0.65*$C2416)</f>
        <v>0</v>
      </c>
      <c r="E2416" s="67">
        <f xml:space="preserve">   MAX(0, HLOOKUP(MONTH($B2416),'Farm Crops'!$B$18:$N$28,E$5,0)  - VLOOKUP(E$4,'Farm Crops'!$B$4:$G$13,6,0)/1000*0.65*$C2416)</f>
        <v>0</v>
      </c>
      <c r="F2416" s="67">
        <f xml:space="preserve">   MAX(0, HLOOKUP(MONTH($B2416),'Farm Crops'!$B$18:$N$28,F$5,0)  - VLOOKUP(F$4,'Farm Crops'!$B$4:$G$13,6,0)/1000*0.65*$C2416)</f>
        <v>0</v>
      </c>
      <c r="G2416" s="67">
        <f xml:space="preserve">   MAX(0, HLOOKUP(MONTH($B2416),'Farm Crops'!$B$18:$N$28,G$5,0)  - VLOOKUP(G$4,'Farm Crops'!$B$4:$G$13,6,0)/1000*0.65*$C2416)</f>
        <v>0</v>
      </c>
      <c r="H2416" s="67">
        <f xml:space="preserve">   MAX(0, HLOOKUP(MONTH($B2416),'Farm Crops'!$B$18:$N$28,H$5,0)  - VLOOKUP(H$4,'Farm Crops'!$B$4:$G$13,6,0)/1000*0.65*$C2416)</f>
        <v>0</v>
      </c>
      <c r="I2416" s="67">
        <f xml:space="preserve">   MAX(0, HLOOKUP(MONTH($B2416),'Farm Crops'!$B$18:$N$28,I$5,0)  - VLOOKUP(I$4,'Farm Crops'!$B$4:$G$13,6,0)/1000*0.65*$C2416)</f>
        <v>0</v>
      </c>
      <c r="J2416" s="67">
        <f xml:space="preserve">   MAX(0, HLOOKUP(MONTH($B2416),'Farm Crops'!$B$18:$N$28,J$5,0)  - VLOOKUP(J$4,'Farm Crops'!$B$4:$G$13,6,0)/1000*0.65*$C2416)</f>
        <v>0</v>
      </c>
      <c r="K2416" s="67">
        <f xml:space="preserve">   MAX(0, HLOOKUP(MONTH($B2416),'Farm Crops'!$B$18:$N$28,K$5,0)  - VLOOKUP(K$4,'Farm Crops'!$B$4:$G$13,6,0)/1000*0.65*$C2416)</f>
        <v>0</v>
      </c>
      <c r="L2416" s="67">
        <f xml:space="preserve">   MAX(0, HLOOKUP(MONTH($B2416),'Farm Crops'!$B$18:$N$28,L$5,0)  - VLOOKUP(L$4,'Farm Crops'!$B$4:$G$13,6,0)/1000*0.65*$C2416)</f>
        <v>0</v>
      </c>
      <c r="M2416" s="67">
        <f xml:space="preserve">   MAX(0, HLOOKUP(MONTH($B2416),'Farm Crops'!$B$18:$N$28,M$5,0)  - VLOOKUP(M$4,'Farm Crops'!$B$4:$G$13,6,0)/1000*0.65*$C2416)</f>
        <v>0</v>
      </c>
    </row>
    <row r="2417" spans="2:13" x14ac:dyDescent="0.2">
      <c r="B2417" s="4">
        <v>42894</v>
      </c>
      <c r="C2417" s="67">
        <f>'Observed Data'!$E2416</f>
        <v>50</v>
      </c>
      <c r="D2417" s="67">
        <f xml:space="preserve">   MAX(0, HLOOKUP(MONTH($B2417),'Farm Crops'!$B$18:$N$28,D$5,0)  - VLOOKUP(D$4,'Farm Crops'!$B$4:$G$13,6,0)/1000*0.65*$C2417)</f>
        <v>0</v>
      </c>
      <c r="E2417" s="67">
        <f xml:space="preserve">   MAX(0, HLOOKUP(MONTH($B2417),'Farm Crops'!$B$18:$N$28,E$5,0)  - VLOOKUP(E$4,'Farm Crops'!$B$4:$G$13,6,0)/1000*0.65*$C2417)</f>
        <v>0</v>
      </c>
      <c r="F2417" s="67">
        <f xml:space="preserve">   MAX(0, HLOOKUP(MONTH($B2417),'Farm Crops'!$B$18:$N$28,F$5,0)  - VLOOKUP(F$4,'Farm Crops'!$B$4:$G$13,6,0)/1000*0.65*$C2417)</f>
        <v>0</v>
      </c>
      <c r="G2417" s="67">
        <f xml:space="preserve">   MAX(0, HLOOKUP(MONTH($B2417),'Farm Crops'!$B$18:$N$28,G$5,0)  - VLOOKUP(G$4,'Farm Crops'!$B$4:$G$13,6,0)/1000*0.65*$C2417)</f>
        <v>0</v>
      </c>
      <c r="H2417" s="67">
        <f xml:space="preserve">   MAX(0, HLOOKUP(MONTH($B2417),'Farm Crops'!$B$18:$N$28,H$5,0)  - VLOOKUP(H$4,'Farm Crops'!$B$4:$G$13,6,0)/1000*0.65*$C2417)</f>
        <v>0</v>
      </c>
      <c r="I2417" s="67">
        <f xml:space="preserve">   MAX(0, HLOOKUP(MONTH($B2417),'Farm Crops'!$B$18:$N$28,I$5,0)  - VLOOKUP(I$4,'Farm Crops'!$B$4:$G$13,6,0)/1000*0.65*$C2417)</f>
        <v>0</v>
      </c>
      <c r="J2417" s="67">
        <f xml:space="preserve">   MAX(0, HLOOKUP(MONTH($B2417),'Farm Crops'!$B$18:$N$28,J$5,0)  - VLOOKUP(J$4,'Farm Crops'!$B$4:$G$13,6,0)/1000*0.65*$C2417)</f>
        <v>0</v>
      </c>
      <c r="K2417" s="67">
        <f xml:space="preserve">   MAX(0, HLOOKUP(MONTH($B2417),'Farm Crops'!$B$18:$N$28,K$5,0)  - VLOOKUP(K$4,'Farm Crops'!$B$4:$G$13,6,0)/1000*0.65*$C2417)</f>
        <v>0</v>
      </c>
      <c r="L2417" s="67">
        <f xml:space="preserve">   MAX(0, HLOOKUP(MONTH($B2417),'Farm Crops'!$B$18:$N$28,L$5,0)  - VLOOKUP(L$4,'Farm Crops'!$B$4:$G$13,6,0)/1000*0.65*$C2417)</f>
        <v>0</v>
      </c>
      <c r="M2417" s="67">
        <f xml:space="preserve">   MAX(0, HLOOKUP(MONTH($B2417),'Farm Crops'!$B$18:$N$28,M$5,0)  - VLOOKUP(M$4,'Farm Crops'!$B$4:$G$13,6,0)/1000*0.65*$C2417)</f>
        <v>0</v>
      </c>
    </row>
    <row r="2418" spans="2:13" x14ac:dyDescent="0.2">
      <c r="B2418" s="4">
        <v>42895</v>
      </c>
      <c r="C2418" s="67">
        <f>'Observed Data'!$E2417</f>
        <v>0</v>
      </c>
      <c r="D2418" s="67">
        <f xml:space="preserve">   MAX(0, HLOOKUP(MONTH($B2418),'Farm Crops'!$B$18:$N$28,D$5,0)  - VLOOKUP(D$4,'Farm Crops'!$B$4:$G$13,6,0)/1000*0.65*$C2418)</f>
        <v>399.96020202020208</v>
      </c>
      <c r="E2418" s="67">
        <f xml:space="preserve">   MAX(0, HLOOKUP(MONTH($B2418),'Farm Crops'!$B$18:$N$28,E$5,0)  - VLOOKUP(E$4,'Farm Crops'!$B$4:$G$13,6,0)/1000*0.65*$C2418)</f>
        <v>343.43965656565666</v>
      </c>
      <c r="F2418" s="67">
        <f xml:space="preserve">   MAX(0, HLOOKUP(MONTH($B2418),'Farm Crops'!$B$18:$N$28,F$5,0)  - VLOOKUP(F$4,'Farm Crops'!$B$4:$G$13,6,0)/1000*0.65*$C2418)</f>
        <v>448.01470707070712</v>
      </c>
      <c r="G2418" s="67">
        <f xml:space="preserve">   MAX(0, HLOOKUP(MONTH($B2418),'Farm Crops'!$B$18:$N$28,G$5,0)  - VLOOKUP(G$4,'Farm Crops'!$B$4:$G$13,6,0)/1000*0.65*$C2418)</f>
        <v>105.55688888888889</v>
      </c>
      <c r="H2418" s="67">
        <f xml:space="preserve">   MAX(0, HLOOKUP(MONTH($B2418),'Farm Crops'!$B$18:$N$28,H$5,0)  - VLOOKUP(H$4,'Farm Crops'!$B$4:$G$13,6,0)/1000*0.65*$C2418)</f>
        <v>362.24278787878791</v>
      </c>
      <c r="I2418" s="67">
        <f xml:space="preserve">   MAX(0, HLOOKUP(MONTH($B2418),'Farm Crops'!$B$18:$N$28,I$5,0)  - VLOOKUP(I$4,'Farm Crops'!$B$4:$G$13,6,0)/1000*0.65*$C2418)</f>
        <v>442.60533333333336</v>
      </c>
      <c r="J2418" s="67">
        <f xml:space="preserve">   MAX(0, HLOOKUP(MONTH($B2418),'Farm Crops'!$B$18:$N$28,J$5,0)  - VLOOKUP(J$4,'Farm Crops'!$B$4:$G$13,6,0)/1000*0.65*$C2418)</f>
        <v>667.94650505050527</v>
      </c>
      <c r="K2418" s="67">
        <f xml:space="preserve">   MAX(0, HLOOKUP(MONTH($B2418),'Farm Crops'!$B$18:$N$28,K$5,0)  - VLOOKUP(K$4,'Farm Crops'!$B$4:$G$13,6,0)/1000*0.65*$C2418)</f>
        <v>153.4631919191919</v>
      </c>
      <c r="L2418" s="67">
        <f xml:space="preserve">   MAX(0, HLOOKUP(MONTH($B2418),'Farm Crops'!$B$18:$N$28,L$5,0)  - VLOOKUP(L$4,'Farm Crops'!$B$4:$G$13,6,0)/1000*0.65*$C2418)</f>
        <v>27.083919191919215</v>
      </c>
      <c r="M2418" s="67">
        <f xml:space="preserve">   MAX(0, HLOOKUP(MONTH($B2418),'Farm Crops'!$B$18:$N$28,M$5,0)  - VLOOKUP(M$4,'Farm Crops'!$B$4:$G$13,6,0)/1000*0.65*$C2418)</f>
        <v>184.47446464646467</v>
      </c>
    </row>
    <row r="2419" spans="2:13" x14ac:dyDescent="0.2">
      <c r="B2419" s="4">
        <v>42896</v>
      </c>
      <c r="C2419" s="67">
        <f>'Observed Data'!$E2418</f>
        <v>0</v>
      </c>
      <c r="D2419" s="67">
        <f xml:space="preserve">   MAX(0, HLOOKUP(MONTH($B2419),'Farm Crops'!$B$18:$N$28,D$5,0)  - VLOOKUP(D$4,'Farm Crops'!$B$4:$G$13,6,0)/1000*0.65*$C2419)</f>
        <v>399.96020202020208</v>
      </c>
      <c r="E2419" s="67">
        <f xml:space="preserve">   MAX(0, HLOOKUP(MONTH($B2419),'Farm Crops'!$B$18:$N$28,E$5,0)  - VLOOKUP(E$4,'Farm Crops'!$B$4:$G$13,6,0)/1000*0.65*$C2419)</f>
        <v>343.43965656565666</v>
      </c>
      <c r="F2419" s="67">
        <f xml:space="preserve">   MAX(0, HLOOKUP(MONTH($B2419),'Farm Crops'!$B$18:$N$28,F$5,0)  - VLOOKUP(F$4,'Farm Crops'!$B$4:$G$13,6,0)/1000*0.65*$C2419)</f>
        <v>448.01470707070712</v>
      </c>
      <c r="G2419" s="67">
        <f xml:space="preserve">   MAX(0, HLOOKUP(MONTH($B2419),'Farm Crops'!$B$18:$N$28,G$5,0)  - VLOOKUP(G$4,'Farm Crops'!$B$4:$G$13,6,0)/1000*0.65*$C2419)</f>
        <v>105.55688888888889</v>
      </c>
      <c r="H2419" s="67">
        <f xml:space="preserve">   MAX(0, HLOOKUP(MONTH($B2419),'Farm Crops'!$B$18:$N$28,H$5,0)  - VLOOKUP(H$4,'Farm Crops'!$B$4:$G$13,6,0)/1000*0.65*$C2419)</f>
        <v>362.24278787878791</v>
      </c>
      <c r="I2419" s="67">
        <f xml:space="preserve">   MAX(0, HLOOKUP(MONTH($B2419),'Farm Crops'!$B$18:$N$28,I$5,0)  - VLOOKUP(I$4,'Farm Crops'!$B$4:$G$13,6,0)/1000*0.65*$C2419)</f>
        <v>442.60533333333336</v>
      </c>
      <c r="J2419" s="67">
        <f xml:space="preserve">   MAX(0, HLOOKUP(MONTH($B2419),'Farm Crops'!$B$18:$N$28,J$5,0)  - VLOOKUP(J$4,'Farm Crops'!$B$4:$G$13,6,0)/1000*0.65*$C2419)</f>
        <v>667.94650505050527</v>
      </c>
      <c r="K2419" s="67">
        <f xml:space="preserve">   MAX(0, HLOOKUP(MONTH($B2419),'Farm Crops'!$B$18:$N$28,K$5,0)  - VLOOKUP(K$4,'Farm Crops'!$B$4:$G$13,6,0)/1000*0.65*$C2419)</f>
        <v>153.4631919191919</v>
      </c>
      <c r="L2419" s="67">
        <f xml:space="preserve">   MAX(0, HLOOKUP(MONTH($B2419),'Farm Crops'!$B$18:$N$28,L$5,0)  - VLOOKUP(L$4,'Farm Crops'!$B$4:$G$13,6,0)/1000*0.65*$C2419)</f>
        <v>27.083919191919215</v>
      </c>
      <c r="M2419" s="67">
        <f xml:space="preserve">   MAX(0, HLOOKUP(MONTH($B2419),'Farm Crops'!$B$18:$N$28,M$5,0)  - VLOOKUP(M$4,'Farm Crops'!$B$4:$G$13,6,0)/1000*0.65*$C2419)</f>
        <v>184.47446464646467</v>
      </c>
    </row>
    <row r="2420" spans="2:13" x14ac:dyDescent="0.2">
      <c r="B2420" s="4">
        <v>42897</v>
      </c>
      <c r="C2420" s="67">
        <f>'Observed Data'!$E2419</f>
        <v>20</v>
      </c>
      <c r="D2420" s="67">
        <f xml:space="preserve">   MAX(0, HLOOKUP(MONTH($B2420),'Farm Crops'!$B$18:$N$28,D$5,0)  - VLOOKUP(D$4,'Farm Crops'!$B$4:$G$13,6,0)/1000*0.65*$C2420)</f>
        <v>0</v>
      </c>
      <c r="E2420" s="67">
        <f xml:space="preserve">   MAX(0, HLOOKUP(MONTH($B2420),'Farm Crops'!$B$18:$N$28,E$5,0)  - VLOOKUP(E$4,'Farm Crops'!$B$4:$G$13,6,0)/1000*0.65*$C2420)</f>
        <v>0</v>
      </c>
      <c r="F2420" s="67">
        <f xml:space="preserve">   MAX(0, HLOOKUP(MONTH($B2420),'Farm Crops'!$B$18:$N$28,F$5,0)  - VLOOKUP(F$4,'Farm Crops'!$B$4:$G$13,6,0)/1000*0.65*$C2420)</f>
        <v>0</v>
      </c>
      <c r="G2420" s="67">
        <f xml:space="preserve">   MAX(0, HLOOKUP(MONTH($B2420),'Farm Crops'!$B$18:$N$28,G$5,0)  - VLOOKUP(G$4,'Farm Crops'!$B$4:$G$13,6,0)/1000*0.65*$C2420)</f>
        <v>0</v>
      </c>
      <c r="H2420" s="67">
        <f xml:space="preserve">   MAX(0, HLOOKUP(MONTH($B2420),'Farm Crops'!$B$18:$N$28,H$5,0)  - VLOOKUP(H$4,'Farm Crops'!$B$4:$G$13,6,0)/1000*0.65*$C2420)</f>
        <v>0</v>
      </c>
      <c r="I2420" s="67">
        <f xml:space="preserve">   MAX(0, HLOOKUP(MONTH($B2420),'Farm Crops'!$B$18:$N$28,I$5,0)  - VLOOKUP(I$4,'Farm Crops'!$B$4:$G$13,6,0)/1000*0.65*$C2420)</f>
        <v>0</v>
      </c>
      <c r="J2420" s="67">
        <f xml:space="preserve">   MAX(0, HLOOKUP(MONTH($B2420),'Farm Crops'!$B$18:$N$28,J$5,0)  - VLOOKUP(J$4,'Farm Crops'!$B$4:$G$13,6,0)/1000*0.65*$C2420)</f>
        <v>0</v>
      </c>
      <c r="K2420" s="67">
        <f xml:space="preserve">   MAX(0, HLOOKUP(MONTH($B2420),'Farm Crops'!$B$18:$N$28,K$5,0)  - VLOOKUP(K$4,'Farm Crops'!$B$4:$G$13,6,0)/1000*0.65*$C2420)</f>
        <v>0</v>
      </c>
      <c r="L2420" s="67">
        <f xml:space="preserve">   MAX(0, HLOOKUP(MONTH($B2420),'Farm Crops'!$B$18:$N$28,L$5,0)  - VLOOKUP(L$4,'Farm Crops'!$B$4:$G$13,6,0)/1000*0.65*$C2420)</f>
        <v>0</v>
      </c>
      <c r="M2420" s="67">
        <f xml:space="preserve">   MAX(0, HLOOKUP(MONTH($B2420),'Farm Crops'!$B$18:$N$28,M$5,0)  - VLOOKUP(M$4,'Farm Crops'!$B$4:$G$13,6,0)/1000*0.65*$C2420)</f>
        <v>0</v>
      </c>
    </row>
    <row r="2421" spans="2:13" x14ac:dyDescent="0.2">
      <c r="B2421" s="4">
        <v>42898</v>
      </c>
      <c r="C2421" s="67">
        <f>'Observed Data'!$E2420</f>
        <v>0</v>
      </c>
      <c r="D2421" s="67">
        <f xml:space="preserve">   MAX(0, HLOOKUP(MONTH($B2421),'Farm Crops'!$B$18:$N$28,D$5,0)  - VLOOKUP(D$4,'Farm Crops'!$B$4:$G$13,6,0)/1000*0.65*$C2421)</f>
        <v>399.96020202020208</v>
      </c>
      <c r="E2421" s="67">
        <f xml:space="preserve">   MAX(0, HLOOKUP(MONTH($B2421),'Farm Crops'!$B$18:$N$28,E$5,0)  - VLOOKUP(E$4,'Farm Crops'!$B$4:$G$13,6,0)/1000*0.65*$C2421)</f>
        <v>343.43965656565666</v>
      </c>
      <c r="F2421" s="67">
        <f xml:space="preserve">   MAX(0, HLOOKUP(MONTH($B2421),'Farm Crops'!$B$18:$N$28,F$5,0)  - VLOOKUP(F$4,'Farm Crops'!$B$4:$G$13,6,0)/1000*0.65*$C2421)</f>
        <v>448.01470707070712</v>
      </c>
      <c r="G2421" s="67">
        <f xml:space="preserve">   MAX(0, HLOOKUP(MONTH($B2421),'Farm Crops'!$B$18:$N$28,G$5,0)  - VLOOKUP(G$4,'Farm Crops'!$B$4:$G$13,6,0)/1000*0.65*$C2421)</f>
        <v>105.55688888888889</v>
      </c>
      <c r="H2421" s="67">
        <f xml:space="preserve">   MAX(0, HLOOKUP(MONTH($B2421),'Farm Crops'!$B$18:$N$28,H$5,0)  - VLOOKUP(H$4,'Farm Crops'!$B$4:$G$13,6,0)/1000*0.65*$C2421)</f>
        <v>362.24278787878791</v>
      </c>
      <c r="I2421" s="67">
        <f xml:space="preserve">   MAX(0, HLOOKUP(MONTH($B2421),'Farm Crops'!$B$18:$N$28,I$5,0)  - VLOOKUP(I$4,'Farm Crops'!$B$4:$G$13,6,0)/1000*0.65*$C2421)</f>
        <v>442.60533333333336</v>
      </c>
      <c r="J2421" s="67">
        <f xml:space="preserve">   MAX(0, HLOOKUP(MONTH($B2421),'Farm Crops'!$B$18:$N$28,J$5,0)  - VLOOKUP(J$4,'Farm Crops'!$B$4:$G$13,6,0)/1000*0.65*$C2421)</f>
        <v>667.94650505050527</v>
      </c>
      <c r="K2421" s="67">
        <f xml:space="preserve">   MAX(0, HLOOKUP(MONTH($B2421),'Farm Crops'!$B$18:$N$28,K$5,0)  - VLOOKUP(K$4,'Farm Crops'!$B$4:$G$13,6,0)/1000*0.65*$C2421)</f>
        <v>153.4631919191919</v>
      </c>
      <c r="L2421" s="67">
        <f xml:space="preserve">   MAX(0, HLOOKUP(MONTH($B2421),'Farm Crops'!$B$18:$N$28,L$5,0)  - VLOOKUP(L$4,'Farm Crops'!$B$4:$G$13,6,0)/1000*0.65*$C2421)</f>
        <v>27.083919191919215</v>
      </c>
      <c r="M2421" s="67">
        <f xml:space="preserve">   MAX(0, HLOOKUP(MONTH($B2421),'Farm Crops'!$B$18:$N$28,M$5,0)  - VLOOKUP(M$4,'Farm Crops'!$B$4:$G$13,6,0)/1000*0.65*$C2421)</f>
        <v>184.47446464646467</v>
      </c>
    </row>
    <row r="2422" spans="2:13" x14ac:dyDescent="0.2">
      <c r="B2422" s="4">
        <v>42899</v>
      </c>
      <c r="C2422" s="67">
        <f>'Observed Data'!$E2421</f>
        <v>0</v>
      </c>
      <c r="D2422" s="67">
        <f xml:space="preserve">   MAX(0, HLOOKUP(MONTH($B2422),'Farm Crops'!$B$18:$N$28,D$5,0)  - VLOOKUP(D$4,'Farm Crops'!$B$4:$G$13,6,0)/1000*0.65*$C2422)</f>
        <v>399.96020202020208</v>
      </c>
      <c r="E2422" s="67">
        <f xml:space="preserve">   MAX(0, HLOOKUP(MONTH($B2422),'Farm Crops'!$B$18:$N$28,E$5,0)  - VLOOKUP(E$4,'Farm Crops'!$B$4:$G$13,6,0)/1000*0.65*$C2422)</f>
        <v>343.43965656565666</v>
      </c>
      <c r="F2422" s="67">
        <f xml:space="preserve">   MAX(0, HLOOKUP(MONTH($B2422),'Farm Crops'!$B$18:$N$28,F$5,0)  - VLOOKUP(F$4,'Farm Crops'!$B$4:$G$13,6,0)/1000*0.65*$C2422)</f>
        <v>448.01470707070712</v>
      </c>
      <c r="G2422" s="67">
        <f xml:space="preserve">   MAX(0, HLOOKUP(MONTH($B2422),'Farm Crops'!$B$18:$N$28,G$5,0)  - VLOOKUP(G$4,'Farm Crops'!$B$4:$G$13,6,0)/1000*0.65*$C2422)</f>
        <v>105.55688888888889</v>
      </c>
      <c r="H2422" s="67">
        <f xml:space="preserve">   MAX(0, HLOOKUP(MONTH($B2422),'Farm Crops'!$B$18:$N$28,H$5,0)  - VLOOKUP(H$4,'Farm Crops'!$B$4:$G$13,6,0)/1000*0.65*$C2422)</f>
        <v>362.24278787878791</v>
      </c>
      <c r="I2422" s="67">
        <f xml:space="preserve">   MAX(0, HLOOKUP(MONTH($B2422),'Farm Crops'!$B$18:$N$28,I$5,0)  - VLOOKUP(I$4,'Farm Crops'!$B$4:$G$13,6,0)/1000*0.65*$C2422)</f>
        <v>442.60533333333336</v>
      </c>
      <c r="J2422" s="67">
        <f xml:space="preserve">   MAX(0, HLOOKUP(MONTH($B2422),'Farm Crops'!$B$18:$N$28,J$5,0)  - VLOOKUP(J$4,'Farm Crops'!$B$4:$G$13,6,0)/1000*0.65*$C2422)</f>
        <v>667.94650505050527</v>
      </c>
      <c r="K2422" s="67">
        <f xml:space="preserve">   MAX(0, HLOOKUP(MONTH($B2422),'Farm Crops'!$B$18:$N$28,K$5,0)  - VLOOKUP(K$4,'Farm Crops'!$B$4:$G$13,6,0)/1000*0.65*$C2422)</f>
        <v>153.4631919191919</v>
      </c>
      <c r="L2422" s="67">
        <f xml:space="preserve">   MAX(0, HLOOKUP(MONTH($B2422),'Farm Crops'!$B$18:$N$28,L$5,0)  - VLOOKUP(L$4,'Farm Crops'!$B$4:$G$13,6,0)/1000*0.65*$C2422)</f>
        <v>27.083919191919215</v>
      </c>
      <c r="M2422" s="67">
        <f xml:space="preserve">   MAX(0, HLOOKUP(MONTH($B2422),'Farm Crops'!$B$18:$N$28,M$5,0)  - VLOOKUP(M$4,'Farm Crops'!$B$4:$G$13,6,0)/1000*0.65*$C2422)</f>
        <v>184.47446464646467</v>
      </c>
    </row>
    <row r="2423" spans="2:13" x14ac:dyDescent="0.2">
      <c r="B2423" s="4">
        <v>42900</v>
      </c>
      <c r="C2423" s="67">
        <f>'Observed Data'!$E2422</f>
        <v>0</v>
      </c>
      <c r="D2423" s="67">
        <f xml:space="preserve">   MAX(0, HLOOKUP(MONTH($B2423),'Farm Crops'!$B$18:$N$28,D$5,0)  - VLOOKUP(D$4,'Farm Crops'!$B$4:$G$13,6,0)/1000*0.65*$C2423)</f>
        <v>399.96020202020208</v>
      </c>
      <c r="E2423" s="67">
        <f xml:space="preserve">   MAX(0, HLOOKUP(MONTH($B2423),'Farm Crops'!$B$18:$N$28,E$5,0)  - VLOOKUP(E$4,'Farm Crops'!$B$4:$G$13,6,0)/1000*0.65*$C2423)</f>
        <v>343.43965656565666</v>
      </c>
      <c r="F2423" s="67">
        <f xml:space="preserve">   MAX(0, HLOOKUP(MONTH($B2423),'Farm Crops'!$B$18:$N$28,F$5,0)  - VLOOKUP(F$4,'Farm Crops'!$B$4:$G$13,6,0)/1000*0.65*$C2423)</f>
        <v>448.01470707070712</v>
      </c>
      <c r="G2423" s="67">
        <f xml:space="preserve">   MAX(0, HLOOKUP(MONTH($B2423),'Farm Crops'!$B$18:$N$28,G$5,0)  - VLOOKUP(G$4,'Farm Crops'!$B$4:$G$13,6,0)/1000*0.65*$C2423)</f>
        <v>105.55688888888889</v>
      </c>
      <c r="H2423" s="67">
        <f xml:space="preserve">   MAX(0, HLOOKUP(MONTH($B2423),'Farm Crops'!$B$18:$N$28,H$5,0)  - VLOOKUP(H$4,'Farm Crops'!$B$4:$G$13,6,0)/1000*0.65*$C2423)</f>
        <v>362.24278787878791</v>
      </c>
      <c r="I2423" s="67">
        <f xml:space="preserve">   MAX(0, HLOOKUP(MONTH($B2423),'Farm Crops'!$B$18:$N$28,I$5,0)  - VLOOKUP(I$4,'Farm Crops'!$B$4:$G$13,6,0)/1000*0.65*$C2423)</f>
        <v>442.60533333333336</v>
      </c>
      <c r="J2423" s="67">
        <f xml:space="preserve">   MAX(0, HLOOKUP(MONTH($B2423),'Farm Crops'!$B$18:$N$28,J$5,0)  - VLOOKUP(J$4,'Farm Crops'!$B$4:$G$13,6,0)/1000*0.65*$C2423)</f>
        <v>667.94650505050527</v>
      </c>
      <c r="K2423" s="67">
        <f xml:space="preserve">   MAX(0, HLOOKUP(MONTH($B2423),'Farm Crops'!$B$18:$N$28,K$5,0)  - VLOOKUP(K$4,'Farm Crops'!$B$4:$G$13,6,0)/1000*0.65*$C2423)</f>
        <v>153.4631919191919</v>
      </c>
      <c r="L2423" s="67">
        <f xml:space="preserve">   MAX(0, HLOOKUP(MONTH($B2423),'Farm Crops'!$B$18:$N$28,L$5,0)  - VLOOKUP(L$4,'Farm Crops'!$B$4:$G$13,6,0)/1000*0.65*$C2423)</f>
        <v>27.083919191919215</v>
      </c>
      <c r="M2423" s="67">
        <f xml:space="preserve">   MAX(0, HLOOKUP(MONTH($B2423),'Farm Crops'!$B$18:$N$28,M$5,0)  - VLOOKUP(M$4,'Farm Crops'!$B$4:$G$13,6,0)/1000*0.65*$C2423)</f>
        <v>184.47446464646467</v>
      </c>
    </row>
    <row r="2424" spans="2:13" x14ac:dyDescent="0.2">
      <c r="B2424" s="4">
        <v>42901</v>
      </c>
      <c r="C2424" s="67">
        <f>'Observed Data'!$E2423</f>
        <v>0</v>
      </c>
      <c r="D2424" s="67">
        <f xml:space="preserve">   MAX(0, HLOOKUP(MONTH($B2424),'Farm Crops'!$B$18:$N$28,D$5,0)  - VLOOKUP(D$4,'Farm Crops'!$B$4:$G$13,6,0)/1000*0.65*$C2424)</f>
        <v>399.96020202020208</v>
      </c>
      <c r="E2424" s="67">
        <f xml:space="preserve">   MAX(0, HLOOKUP(MONTH($B2424),'Farm Crops'!$B$18:$N$28,E$5,0)  - VLOOKUP(E$4,'Farm Crops'!$B$4:$G$13,6,0)/1000*0.65*$C2424)</f>
        <v>343.43965656565666</v>
      </c>
      <c r="F2424" s="67">
        <f xml:space="preserve">   MAX(0, HLOOKUP(MONTH($B2424),'Farm Crops'!$B$18:$N$28,F$5,0)  - VLOOKUP(F$4,'Farm Crops'!$B$4:$G$13,6,0)/1000*0.65*$C2424)</f>
        <v>448.01470707070712</v>
      </c>
      <c r="G2424" s="67">
        <f xml:space="preserve">   MAX(0, HLOOKUP(MONTH($B2424),'Farm Crops'!$B$18:$N$28,G$5,0)  - VLOOKUP(G$4,'Farm Crops'!$B$4:$G$13,6,0)/1000*0.65*$C2424)</f>
        <v>105.55688888888889</v>
      </c>
      <c r="H2424" s="67">
        <f xml:space="preserve">   MAX(0, HLOOKUP(MONTH($B2424),'Farm Crops'!$B$18:$N$28,H$5,0)  - VLOOKUP(H$4,'Farm Crops'!$B$4:$G$13,6,0)/1000*0.65*$C2424)</f>
        <v>362.24278787878791</v>
      </c>
      <c r="I2424" s="67">
        <f xml:space="preserve">   MAX(0, HLOOKUP(MONTH($B2424),'Farm Crops'!$B$18:$N$28,I$5,0)  - VLOOKUP(I$4,'Farm Crops'!$B$4:$G$13,6,0)/1000*0.65*$C2424)</f>
        <v>442.60533333333336</v>
      </c>
      <c r="J2424" s="67">
        <f xml:space="preserve">   MAX(0, HLOOKUP(MONTH($B2424),'Farm Crops'!$B$18:$N$28,J$5,0)  - VLOOKUP(J$4,'Farm Crops'!$B$4:$G$13,6,0)/1000*0.65*$C2424)</f>
        <v>667.94650505050527</v>
      </c>
      <c r="K2424" s="67">
        <f xml:space="preserve">   MAX(0, HLOOKUP(MONTH($B2424),'Farm Crops'!$B$18:$N$28,K$5,0)  - VLOOKUP(K$4,'Farm Crops'!$B$4:$G$13,6,0)/1000*0.65*$C2424)</f>
        <v>153.4631919191919</v>
      </c>
      <c r="L2424" s="67">
        <f xml:space="preserve">   MAX(0, HLOOKUP(MONTH($B2424),'Farm Crops'!$B$18:$N$28,L$5,0)  - VLOOKUP(L$4,'Farm Crops'!$B$4:$G$13,6,0)/1000*0.65*$C2424)</f>
        <v>27.083919191919215</v>
      </c>
      <c r="M2424" s="67">
        <f xml:space="preserve">   MAX(0, HLOOKUP(MONTH($B2424),'Farm Crops'!$B$18:$N$28,M$5,0)  - VLOOKUP(M$4,'Farm Crops'!$B$4:$G$13,6,0)/1000*0.65*$C2424)</f>
        <v>184.47446464646467</v>
      </c>
    </row>
    <row r="2425" spans="2:13" x14ac:dyDescent="0.2">
      <c r="B2425" s="4">
        <v>42902</v>
      </c>
      <c r="C2425" s="67">
        <f>'Observed Data'!$E2424</f>
        <v>0</v>
      </c>
      <c r="D2425" s="67">
        <f xml:space="preserve">   MAX(0, HLOOKUP(MONTH($B2425),'Farm Crops'!$B$18:$N$28,D$5,0)  - VLOOKUP(D$4,'Farm Crops'!$B$4:$G$13,6,0)/1000*0.65*$C2425)</f>
        <v>399.96020202020208</v>
      </c>
      <c r="E2425" s="67">
        <f xml:space="preserve">   MAX(0, HLOOKUP(MONTH($B2425),'Farm Crops'!$B$18:$N$28,E$5,0)  - VLOOKUP(E$4,'Farm Crops'!$B$4:$G$13,6,0)/1000*0.65*$C2425)</f>
        <v>343.43965656565666</v>
      </c>
      <c r="F2425" s="67">
        <f xml:space="preserve">   MAX(0, HLOOKUP(MONTH($B2425),'Farm Crops'!$B$18:$N$28,F$5,0)  - VLOOKUP(F$4,'Farm Crops'!$B$4:$G$13,6,0)/1000*0.65*$C2425)</f>
        <v>448.01470707070712</v>
      </c>
      <c r="G2425" s="67">
        <f xml:space="preserve">   MAX(0, HLOOKUP(MONTH($B2425),'Farm Crops'!$B$18:$N$28,G$5,0)  - VLOOKUP(G$4,'Farm Crops'!$B$4:$G$13,6,0)/1000*0.65*$C2425)</f>
        <v>105.55688888888889</v>
      </c>
      <c r="H2425" s="67">
        <f xml:space="preserve">   MAX(0, HLOOKUP(MONTH($B2425),'Farm Crops'!$B$18:$N$28,H$5,0)  - VLOOKUP(H$4,'Farm Crops'!$B$4:$G$13,6,0)/1000*0.65*$C2425)</f>
        <v>362.24278787878791</v>
      </c>
      <c r="I2425" s="67">
        <f xml:space="preserve">   MAX(0, HLOOKUP(MONTH($B2425),'Farm Crops'!$B$18:$N$28,I$5,0)  - VLOOKUP(I$4,'Farm Crops'!$B$4:$G$13,6,0)/1000*0.65*$C2425)</f>
        <v>442.60533333333336</v>
      </c>
      <c r="J2425" s="67">
        <f xml:space="preserve">   MAX(0, HLOOKUP(MONTH($B2425),'Farm Crops'!$B$18:$N$28,J$5,0)  - VLOOKUP(J$4,'Farm Crops'!$B$4:$G$13,6,0)/1000*0.65*$C2425)</f>
        <v>667.94650505050527</v>
      </c>
      <c r="K2425" s="67">
        <f xml:space="preserve">   MAX(0, HLOOKUP(MONTH($B2425),'Farm Crops'!$B$18:$N$28,K$5,0)  - VLOOKUP(K$4,'Farm Crops'!$B$4:$G$13,6,0)/1000*0.65*$C2425)</f>
        <v>153.4631919191919</v>
      </c>
      <c r="L2425" s="67">
        <f xml:space="preserve">   MAX(0, HLOOKUP(MONTH($B2425),'Farm Crops'!$B$18:$N$28,L$5,0)  - VLOOKUP(L$4,'Farm Crops'!$B$4:$G$13,6,0)/1000*0.65*$C2425)</f>
        <v>27.083919191919215</v>
      </c>
      <c r="M2425" s="67">
        <f xml:space="preserve">   MAX(0, HLOOKUP(MONTH($B2425),'Farm Crops'!$B$18:$N$28,M$5,0)  - VLOOKUP(M$4,'Farm Crops'!$B$4:$G$13,6,0)/1000*0.65*$C2425)</f>
        <v>184.47446464646467</v>
      </c>
    </row>
    <row r="2426" spans="2:13" x14ac:dyDescent="0.2">
      <c r="B2426" s="4">
        <v>42903</v>
      </c>
      <c r="C2426" s="67">
        <f>'Observed Data'!$E2425</f>
        <v>3</v>
      </c>
      <c r="D2426" s="67">
        <f xml:space="preserve">   MAX(0, HLOOKUP(MONTH($B2426),'Farm Crops'!$B$18:$N$28,D$5,0)  - VLOOKUP(D$4,'Farm Crops'!$B$4:$G$13,6,0)/1000*0.65*$C2426)</f>
        <v>0</v>
      </c>
      <c r="E2426" s="67">
        <f xml:space="preserve">   MAX(0, HLOOKUP(MONTH($B2426),'Farm Crops'!$B$18:$N$28,E$5,0)  - VLOOKUP(E$4,'Farm Crops'!$B$4:$G$13,6,0)/1000*0.65*$C2426)</f>
        <v>0</v>
      </c>
      <c r="F2426" s="67">
        <f xml:space="preserve">   MAX(0, HLOOKUP(MONTH($B2426),'Farm Crops'!$B$18:$N$28,F$5,0)  - VLOOKUP(F$4,'Farm Crops'!$B$4:$G$13,6,0)/1000*0.65*$C2426)</f>
        <v>0</v>
      </c>
      <c r="G2426" s="67">
        <f xml:space="preserve">   MAX(0, HLOOKUP(MONTH($B2426),'Farm Crops'!$B$18:$N$28,G$5,0)  - VLOOKUP(G$4,'Farm Crops'!$B$4:$G$13,6,0)/1000*0.65*$C2426)</f>
        <v>0</v>
      </c>
      <c r="H2426" s="67">
        <f xml:space="preserve">   MAX(0, HLOOKUP(MONTH($B2426),'Farm Crops'!$B$18:$N$28,H$5,0)  - VLOOKUP(H$4,'Farm Crops'!$B$4:$G$13,6,0)/1000*0.65*$C2426)</f>
        <v>0</v>
      </c>
      <c r="I2426" s="67">
        <f xml:space="preserve">   MAX(0, HLOOKUP(MONTH($B2426),'Farm Crops'!$B$18:$N$28,I$5,0)  - VLOOKUP(I$4,'Farm Crops'!$B$4:$G$13,6,0)/1000*0.65*$C2426)</f>
        <v>0</v>
      </c>
      <c r="J2426" s="67">
        <f xml:space="preserve">   MAX(0, HLOOKUP(MONTH($B2426),'Farm Crops'!$B$18:$N$28,J$5,0)  - VLOOKUP(J$4,'Farm Crops'!$B$4:$G$13,6,0)/1000*0.65*$C2426)</f>
        <v>0</v>
      </c>
      <c r="K2426" s="67">
        <f xml:space="preserve">   MAX(0, HLOOKUP(MONTH($B2426),'Farm Crops'!$B$18:$N$28,K$5,0)  - VLOOKUP(K$4,'Farm Crops'!$B$4:$G$13,6,0)/1000*0.65*$C2426)</f>
        <v>0</v>
      </c>
      <c r="L2426" s="67">
        <f xml:space="preserve">   MAX(0, HLOOKUP(MONTH($B2426),'Farm Crops'!$B$18:$N$28,L$5,0)  - VLOOKUP(L$4,'Farm Crops'!$B$4:$G$13,6,0)/1000*0.65*$C2426)</f>
        <v>0</v>
      </c>
      <c r="M2426" s="67">
        <f xml:space="preserve">   MAX(0, HLOOKUP(MONTH($B2426),'Farm Crops'!$B$18:$N$28,M$5,0)  - VLOOKUP(M$4,'Farm Crops'!$B$4:$G$13,6,0)/1000*0.65*$C2426)</f>
        <v>0</v>
      </c>
    </row>
    <row r="2427" spans="2:13" x14ac:dyDescent="0.2">
      <c r="B2427" s="4">
        <v>42904</v>
      </c>
      <c r="C2427" s="67">
        <f>'Observed Data'!$E2426</f>
        <v>0</v>
      </c>
      <c r="D2427" s="67">
        <f xml:space="preserve">   MAX(0, HLOOKUP(MONTH($B2427),'Farm Crops'!$B$18:$N$28,D$5,0)  - VLOOKUP(D$4,'Farm Crops'!$B$4:$G$13,6,0)/1000*0.65*$C2427)</f>
        <v>399.96020202020208</v>
      </c>
      <c r="E2427" s="67">
        <f xml:space="preserve">   MAX(0, HLOOKUP(MONTH($B2427),'Farm Crops'!$B$18:$N$28,E$5,0)  - VLOOKUP(E$4,'Farm Crops'!$B$4:$G$13,6,0)/1000*0.65*$C2427)</f>
        <v>343.43965656565666</v>
      </c>
      <c r="F2427" s="67">
        <f xml:space="preserve">   MAX(0, HLOOKUP(MONTH($B2427),'Farm Crops'!$B$18:$N$28,F$5,0)  - VLOOKUP(F$4,'Farm Crops'!$B$4:$G$13,6,0)/1000*0.65*$C2427)</f>
        <v>448.01470707070712</v>
      </c>
      <c r="G2427" s="67">
        <f xml:space="preserve">   MAX(0, HLOOKUP(MONTH($B2427),'Farm Crops'!$B$18:$N$28,G$5,0)  - VLOOKUP(G$4,'Farm Crops'!$B$4:$G$13,6,0)/1000*0.65*$C2427)</f>
        <v>105.55688888888889</v>
      </c>
      <c r="H2427" s="67">
        <f xml:space="preserve">   MAX(0, HLOOKUP(MONTH($B2427),'Farm Crops'!$B$18:$N$28,H$5,0)  - VLOOKUP(H$4,'Farm Crops'!$B$4:$G$13,6,0)/1000*0.65*$C2427)</f>
        <v>362.24278787878791</v>
      </c>
      <c r="I2427" s="67">
        <f xml:space="preserve">   MAX(0, HLOOKUP(MONTH($B2427),'Farm Crops'!$B$18:$N$28,I$5,0)  - VLOOKUP(I$4,'Farm Crops'!$B$4:$G$13,6,0)/1000*0.65*$C2427)</f>
        <v>442.60533333333336</v>
      </c>
      <c r="J2427" s="67">
        <f xml:space="preserve">   MAX(0, HLOOKUP(MONTH($B2427),'Farm Crops'!$B$18:$N$28,J$5,0)  - VLOOKUP(J$4,'Farm Crops'!$B$4:$G$13,6,0)/1000*0.65*$C2427)</f>
        <v>667.94650505050527</v>
      </c>
      <c r="K2427" s="67">
        <f xml:space="preserve">   MAX(0, HLOOKUP(MONTH($B2427),'Farm Crops'!$B$18:$N$28,K$5,0)  - VLOOKUP(K$4,'Farm Crops'!$B$4:$G$13,6,0)/1000*0.65*$C2427)</f>
        <v>153.4631919191919</v>
      </c>
      <c r="L2427" s="67">
        <f xml:space="preserve">   MAX(0, HLOOKUP(MONTH($B2427),'Farm Crops'!$B$18:$N$28,L$5,0)  - VLOOKUP(L$4,'Farm Crops'!$B$4:$G$13,6,0)/1000*0.65*$C2427)</f>
        <v>27.083919191919215</v>
      </c>
      <c r="M2427" s="67">
        <f xml:space="preserve">   MAX(0, HLOOKUP(MONTH($B2427),'Farm Crops'!$B$18:$N$28,M$5,0)  - VLOOKUP(M$4,'Farm Crops'!$B$4:$G$13,6,0)/1000*0.65*$C2427)</f>
        <v>184.47446464646467</v>
      </c>
    </row>
    <row r="2428" spans="2:13" x14ac:dyDescent="0.2">
      <c r="B2428" s="4">
        <v>42905</v>
      </c>
      <c r="C2428" s="67">
        <f>'Observed Data'!$E2427</f>
        <v>0</v>
      </c>
      <c r="D2428" s="67">
        <f xml:space="preserve">   MAX(0, HLOOKUP(MONTH($B2428),'Farm Crops'!$B$18:$N$28,D$5,0)  - VLOOKUP(D$4,'Farm Crops'!$B$4:$G$13,6,0)/1000*0.65*$C2428)</f>
        <v>399.96020202020208</v>
      </c>
      <c r="E2428" s="67">
        <f xml:space="preserve">   MAX(0, HLOOKUP(MONTH($B2428),'Farm Crops'!$B$18:$N$28,E$5,0)  - VLOOKUP(E$4,'Farm Crops'!$B$4:$G$13,6,0)/1000*0.65*$C2428)</f>
        <v>343.43965656565666</v>
      </c>
      <c r="F2428" s="67">
        <f xml:space="preserve">   MAX(0, HLOOKUP(MONTH($B2428),'Farm Crops'!$B$18:$N$28,F$5,0)  - VLOOKUP(F$4,'Farm Crops'!$B$4:$G$13,6,0)/1000*0.65*$C2428)</f>
        <v>448.01470707070712</v>
      </c>
      <c r="G2428" s="67">
        <f xml:space="preserve">   MAX(0, HLOOKUP(MONTH($B2428),'Farm Crops'!$B$18:$N$28,G$5,0)  - VLOOKUP(G$4,'Farm Crops'!$B$4:$G$13,6,0)/1000*0.65*$C2428)</f>
        <v>105.55688888888889</v>
      </c>
      <c r="H2428" s="67">
        <f xml:space="preserve">   MAX(0, HLOOKUP(MONTH($B2428),'Farm Crops'!$B$18:$N$28,H$5,0)  - VLOOKUP(H$4,'Farm Crops'!$B$4:$G$13,6,0)/1000*0.65*$C2428)</f>
        <v>362.24278787878791</v>
      </c>
      <c r="I2428" s="67">
        <f xml:space="preserve">   MAX(0, HLOOKUP(MONTH($B2428),'Farm Crops'!$B$18:$N$28,I$5,0)  - VLOOKUP(I$4,'Farm Crops'!$B$4:$G$13,6,0)/1000*0.65*$C2428)</f>
        <v>442.60533333333336</v>
      </c>
      <c r="J2428" s="67">
        <f xml:space="preserve">   MAX(0, HLOOKUP(MONTH($B2428),'Farm Crops'!$B$18:$N$28,J$5,0)  - VLOOKUP(J$4,'Farm Crops'!$B$4:$G$13,6,0)/1000*0.65*$C2428)</f>
        <v>667.94650505050527</v>
      </c>
      <c r="K2428" s="67">
        <f xml:space="preserve">   MAX(0, HLOOKUP(MONTH($B2428),'Farm Crops'!$B$18:$N$28,K$5,0)  - VLOOKUP(K$4,'Farm Crops'!$B$4:$G$13,6,0)/1000*0.65*$C2428)</f>
        <v>153.4631919191919</v>
      </c>
      <c r="L2428" s="67">
        <f xml:space="preserve">   MAX(0, HLOOKUP(MONTH($B2428),'Farm Crops'!$B$18:$N$28,L$5,0)  - VLOOKUP(L$4,'Farm Crops'!$B$4:$G$13,6,0)/1000*0.65*$C2428)</f>
        <v>27.083919191919215</v>
      </c>
      <c r="M2428" s="67">
        <f xml:space="preserve">   MAX(0, HLOOKUP(MONTH($B2428),'Farm Crops'!$B$18:$N$28,M$5,0)  - VLOOKUP(M$4,'Farm Crops'!$B$4:$G$13,6,0)/1000*0.65*$C2428)</f>
        <v>184.47446464646467</v>
      </c>
    </row>
    <row r="2429" spans="2:13" x14ac:dyDescent="0.2">
      <c r="B2429" s="4">
        <v>42906</v>
      </c>
      <c r="C2429" s="67">
        <f>'Observed Data'!$E2428</f>
        <v>0</v>
      </c>
      <c r="D2429" s="67">
        <f xml:space="preserve">   MAX(0, HLOOKUP(MONTH($B2429),'Farm Crops'!$B$18:$N$28,D$5,0)  - VLOOKUP(D$4,'Farm Crops'!$B$4:$G$13,6,0)/1000*0.65*$C2429)</f>
        <v>399.96020202020208</v>
      </c>
      <c r="E2429" s="67">
        <f xml:space="preserve">   MAX(0, HLOOKUP(MONTH($B2429),'Farm Crops'!$B$18:$N$28,E$5,0)  - VLOOKUP(E$4,'Farm Crops'!$B$4:$G$13,6,0)/1000*0.65*$C2429)</f>
        <v>343.43965656565666</v>
      </c>
      <c r="F2429" s="67">
        <f xml:space="preserve">   MAX(0, HLOOKUP(MONTH($B2429),'Farm Crops'!$B$18:$N$28,F$5,0)  - VLOOKUP(F$4,'Farm Crops'!$B$4:$G$13,6,0)/1000*0.65*$C2429)</f>
        <v>448.01470707070712</v>
      </c>
      <c r="G2429" s="67">
        <f xml:space="preserve">   MAX(0, HLOOKUP(MONTH($B2429),'Farm Crops'!$B$18:$N$28,G$5,0)  - VLOOKUP(G$4,'Farm Crops'!$B$4:$G$13,6,0)/1000*0.65*$C2429)</f>
        <v>105.55688888888889</v>
      </c>
      <c r="H2429" s="67">
        <f xml:space="preserve">   MAX(0, HLOOKUP(MONTH($B2429),'Farm Crops'!$B$18:$N$28,H$5,0)  - VLOOKUP(H$4,'Farm Crops'!$B$4:$G$13,6,0)/1000*0.65*$C2429)</f>
        <v>362.24278787878791</v>
      </c>
      <c r="I2429" s="67">
        <f xml:space="preserve">   MAX(0, HLOOKUP(MONTH($B2429),'Farm Crops'!$B$18:$N$28,I$5,0)  - VLOOKUP(I$4,'Farm Crops'!$B$4:$G$13,6,0)/1000*0.65*$C2429)</f>
        <v>442.60533333333336</v>
      </c>
      <c r="J2429" s="67">
        <f xml:space="preserve">   MAX(0, HLOOKUP(MONTH($B2429),'Farm Crops'!$B$18:$N$28,J$5,0)  - VLOOKUP(J$4,'Farm Crops'!$B$4:$G$13,6,0)/1000*0.65*$C2429)</f>
        <v>667.94650505050527</v>
      </c>
      <c r="K2429" s="67">
        <f xml:space="preserve">   MAX(0, HLOOKUP(MONTH($B2429),'Farm Crops'!$B$18:$N$28,K$5,0)  - VLOOKUP(K$4,'Farm Crops'!$B$4:$G$13,6,0)/1000*0.65*$C2429)</f>
        <v>153.4631919191919</v>
      </c>
      <c r="L2429" s="67">
        <f xml:space="preserve">   MAX(0, HLOOKUP(MONTH($B2429),'Farm Crops'!$B$18:$N$28,L$5,0)  - VLOOKUP(L$4,'Farm Crops'!$B$4:$G$13,6,0)/1000*0.65*$C2429)</f>
        <v>27.083919191919215</v>
      </c>
      <c r="M2429" s="67">
        <f xml:space="preserve">   MAX(0, HLOOKUP(MONTH($B2429),'Farm Crops'!$B$18:$N$28,M$5,0)  - VLOOKUP(M$4,'Farm Crops'!$B$4:$G$13,6,0)/1000*0.65*$C2429)</f>
        <v>184.47446464646467</v>
      </c>
    </row>
    <row r="2430" spans="2:13" x14ac:dyDescent="0.2">
      <c r="B2430" s="4">
        <v>42907</v>
      </c>
      <c r="C2430" s="67">
        <f>'Observed Data'!$E2429</f>
        <v>0</v>
      </c>
      <c r="D2430" s="67">
        <f xml:space="preserve">   MAX(0, HLOOKUP(MONTH($B2430),'Farm Crops'!$B$18:$N$28,D$5,0)  - VLOOKUP(D$4,'Farm Crops'!$B$4:$G$13,6,0)/1000*0.65*$C2430)</f>
        <v>399.96020202020208</v>
      </c>
      <c r="E2430" s="67">
        <f xml:space="preserve">   MAX(0, HLOOKUP(MONTH($B2430),'Farm Crops'!$B$18:$N$28,E$5,0)  - VLOOKUP(E$4,'Farm Crops'!$B$4:$G$13,6,0)/1000*0.65*$C2430)</f>
        <v>343.43965656565666</v>
      </c>
      <c r="F2430" s="67">
        <f xml:space="preserve">   MAX(0, HLOOKUP(MONTH($B2430),'Farm Crops'!$B$18:$N$28,F$5,0)  - VLOOKUP(F$4,'Farm Crops'!$B$4:$G$13,6,0)/1000*0.65*$C2430)</f>
        <v>448.01470707070712</v>
      </c>
      <c r="G2430" s="67">
        <f xml:space="preserve">   MAX(0, HLOOKUP(MONTH($B2430),'Farm Crops'!$B$18:$N$28,G$5,0)  - VLOOKUP(G$4,'Farm Crops'!$B$4:$G$13,6,0)/1000*0.65*$C2430)</f>
        <v>105.55688888888889</v>
      </c>
      <c r="H2430" s="67">
        <f xml:space="preserve">   MAX(0, HLOOKUP(MONTH($B2430),'Farm Crops'!$B$18:$N$28,H$5,0)  - VLOOKUP(H$4,'Farm Crops'!$B$4:$G$13,6,0)/1000*0.65*$C2430)</f>
        <v>362.24278787878791</v>
      </c>
      <c r="I2430" s="67">
        <f xml:space="preserve">   MAX(0, HLOOKUP(MONTH($B2430),'Farm Crops'!$B$18:$N$28,I$5,0)  - VLOOKUP(I$4,'Farm Crops'!$B$4:$G$13,6,0)/1000*0.65*$C2430)</f>
        <v>442.60533333333336</v>
      </c>
      <c r="J2430" s="67">
        <f xml:space="preserve">   MAX(0, HLOOKUP(MONTH($B2430),'Farm Crops'!$B$18:$N$28,J$5,0)  - VLOOKUP(J$4,'Farm Crops'!$B$4:$G$13,6,0)/1000*0.65*$C2430)</f>
        <v>667.94650505050527</v>
      </c>
      <c r="K2430" s="67">
        <f xml:space="preserve">   MAX(0, HLOOKUP(MONTH($B2430),'Farm Crops'!$B$18:$N$28,K$5,0)  - VLOOKUP(K$4,'Farm Crops'!$B$4:$G$13,6,0)/1000*0.65*$C2430)</f>
        <v>153.4631919191919</v>
      </c>
      <c r="L2430" s="67">
        <f xml:space="preserve">   MAX(0, HLOOKUP(MONTH($B2430),'Farm Crops'!$B$18:$N$28,L$5,0)  - VLOOKUP(L$4,'Farm Crops'!$B$4:$G$13,6,0)/1000*0.65*$C2430)</f>
        <v>27.083919191919215</v>
      </c>
      <c r="M2430" s="67">
        <f xml:space="preserve">   MAX(0, HLOOKUP(MONTH($B2430),'Farm Crops'!$B$18:$N$28,M$5,0)  - VLOOKUP(M$4,'Farm Crops'!$B$4:$G$13,6,0)/1000*0.65*$C2430)</f>
        <v>184.47446464646467</v>
      </c>
    </row>
    <row r="2431" spans="2:13" x14ac:dyDescent="0.2">
      <c r="B2431" s="4">
        <v>42908</v>
      </c>
      <c r="C2431" s="67">
        <f>'Observed Data'!$E2430</f>
        <v>18</v>
      </c>
      <c r="D2431" s="67">
        <f xml:space="preserve">   MAX(0, HLOOKUP(MONTH($B2431),'Farm Crops'!$B$18:$N$28,D$5,0)  - VLOOKUP(D$4,'Farm Crops'!$B$4:$G$13,6,0)/1000*0.65*$C2431)</f>
        <v>0</v>
      </c>
      <c r="E2431" s="67">
        <f xml:space="preserve">   MAX(0, HLOOKUP(MONTH($B2431),'Farm Crops'!$B$18:$N$28,E$5,0)  - VLOOKUP(E$4,'Farm Crops'!$B$4:$G$13,6,0)/1000*0.65*$C2431)</f>
        <v>0</v>
      </c>
      <c r="F2431" s="67">
        <f xml:space="preserve">   MAX(0, HLOOKUP(MONTH($B2431),'Farm Crops'!$B$18:$N$28,F$5,0)  - VLOOKUP(F$4,'Farm Crops'!$B$4:$G$13,6,0)/1000*0.65*$C2431)</f>
        <v>0</v>
      </c>
      <c r="G2431" s="67">
        <f xml:space="preserve">   MAX(0, HLOOKUP(MONTH($B2431),'Farm Crops'!$B$18:$N$28,G$5,0)  - VLOOKUP(G$4,'Farm Crops'!$B$4:$G$13,6,0)/1000*0.65*$C2431)</f>
        <v>0</v>
      </c>
      <c r="H2431" s="67">
        <f xml:space="preserve">   MAX(0, HLOOKUP(MONTH($B2431),'Farm Crops'!$B$18:$N$28,H$5,0)  - VLOOKUP(H$4,'Farm Crops'!$B$4:$G$13,6,0)/1000*0.65*$C2431)</f>
        <v>0</v>
      </c>
      <c r="I2431" s="67">
        <f xml:space="preserve">   MAX(0, HLOOKUP(MONTH($B2431),'Farm Crops'!$B$18:$N$28,I$5,0)  - VLOOKUP(I$4,'Farm Crops'!$B$4:$G$13,6,0)/1000*0.65*$C2431)</f>
        <v>0</v>
      </c>
      <c r="J2431" s="67">
        <f xml:space="preserve">   MAX(0, HLOOKUP(MONTH($B2431),'Farm Crops'!$B$18:$N$28,J$5,0)  - VLOOKUP(J$4,'Farm Crops'!$B$4:$G$13,6,0)/1000*0.65*$C2431)</f>
        <v>0</v>
      </c>
      <c r="K2431" s="67">
        <f xml:space="preserve">   MAX(0, HLOOKUP(MONTH($B2431),'Farm Crops'!$B$18:$N$28,K$5,0)  - VLOOKUP(K$4,'Farm Crops'!$B$4:$G$13,6,0)/1000*0.65*$C2431)</f>
        <v>0</v>
      </c>
      <c r="L2431" s="67">
        <f xml:space="preserve">   MAX(0, HLOOKUP(MONTH($B2431),'Farm Crops'!$B$18:$N$28,L$5,0)  - VLOOKUP(L$4,'Farm Crops'!$B$4:$G$13,6,0)/1000*0.65*$C2431)</f>
        <v>0</v>
      </c>
      <c r="M2431" s="67">
        <f xml:space="preserve">   MAX(0, HLOOKUP(MONTH($B2431),'Farm Crops'!$B$18:$N$28,M$5,0)  - VLOOKUP(M$4,'Farm Crops'!$B$4:$G$13,6,0)/1000*0.65*$C2431)</f>
        <v>0</v>
      </c>
    </row>
    <row r="2432" spans="2:13" x14ac:dyDescent="0.2">
      <c r="B2432" s="4">
        <v>42909</v>
      </c>
      <c r="C2432" s="67">
        <f>'Observed Data'!$E2431</f>
        <v>0</v>
      </c>
      <c r="D2432" s="67">
        <f xml:space="preserve">   MAX(0, HLOOKUP(MONTH($B2432),'Farm Crops'!$B$18:$N$28,D$5,0)  - VLOOKUP(D$4,'Farm Crops'!$B$4:$G$13,6,0)/1000*0.65*$C2432)</f>
        <v>399.96020202020208</v>
      </c>
      <c r="E2432" s="67">
        <f xml:space="preserve">   MAX(0, HLOOKUP(MONTH($B2432),'Farm Crops'!$B$18:$N$28,E$5,0)  - VLOOKUP(E$4,'Farm Crops'!$B$4:$G$13,6,0)/1000*0.65*$C2432)</f>
        <v>343.43965656565666</v>
      </c>
      <c r="F2432" s="67">
        <f xml:space="preserve">   MAX(0, HLOOKUP(MONTH($B2432),'Farm Crops'!$B$18:$N$28,F$5,0)  - VLOOKUP(F$4,'Farm Crops'!$B$4:$G$13,6,0)/1000*0.65*$C2432)</f>
        <v>448.01470707070712</v>
      </c>
      <c r="G2432" s="67">
        <f xml:space="preserve">   MAX(0, HLOOKUP(MONTH($B2432),'Farm Crops'!$B$18:$N$28,G$5,0)  - VLOOKUP(G$4,'Farm Crops'!$B$4:$G$13,6,0)/1000*0.65*$C2432)</f>
        <v>105.55688888888889</v>
      </c>
      <c r="H2432" s="67">
        <f xml:space="preserve">   MAX(0, HLOOKUP(MONTH($B2432),'Farm Crops'!$B$18:$N$28,H$5,0)  - VLOOKUP(H$4,'Farm Crops'!$B$4:$G$13,6,0)/1000*0.65*$C2432)</f>
        <v>362.24278787878791</v>
      </c>
      <c r="I2432" s="67">
        <f xml:space="preserve">   MAX(0, HLOOKUP(MONTH($B2432),'Farm Crops'!$B$18:$N$28,I$5,0)  - VLOOKUP(I$4,'Farm Crops'!$B$4:$G$13,6,0)/1000*0.65*$C2432)</f>
        <v>442.60533333333336</v>
      </c>
      <c r="J2432" s="67">
        <f xml:space="preserve">   MAX(0, HLOOKUP(MONTH($B2432),'Farm Crops'!$B$18:$N$28,J$5,0)  - VLOOKUP(J$4,'Farm Crops'!$B$4:$G$13,6,0)/1000*0.65*$C2432)</f>
        <v>667.94650505050527</v>
      </c>
      <c r="K2432" s="67">
        <f xml:space="preserve">   MAX(0, HLOOKUP(MONTH($B2432),'Farm Crops'!$B$18:$N$28,K$5,0)  - VLOOKUP(K$4,'Farm Crops'!$B$4:$G$13,6,0)/1000*0.65*$C2432)</f>
        <v>153.4631919191919</v>
      </c>
      <c r="L2432" s="67">
        <f xml:space="preserve">   MAX(0, HLOOKUP(MONTH($B2432),'Farm Crops'!$B$18:$N$28,L$5,0)  - VLOOKUP(L$4,'Farm Crops'!$B$4:$G$13,6,0)/1000*0.65*$C2432)</f>
        <v>27.083919191919215</v>
      </c>
      <c r="M2432" s="67">
        <f xml:space="preserve">   MAX(0, HLOOKUP(MONTH($B2432),'Farm Crops'!$B$18:$N$28,M$5,0)  - VLOOKUP(M$4,'Farm Crops'!$B$4:$G$13,6,0)/1000*0.65*$C2432)</f>
        <v>184.47446464646467</v>
      </c>
    </row>
    <row r="2433" spans="2:13" x14ac:dyDescent="0.2">
      <c r="B2433" s="4">
        <v>42910</v>
      </c>
      <c r="C2433" s="67">
        <f>'Observed Data'!$E2432</f>
        <v>0</v>
      </c>
      <c r="D2433" s="67">
        <f xml:space="preserve">   MAX(0, HLOOKUP(MONTH($B2433),'Farm Crops'!$B$18:$N$28,D$5,0)  - VLOOKUP(D$4,'Farm Crops'!$B$4:$G$13,6,0)/1000*0.65*$C2433)</f>
        <v>399.96020202020208</v>
      </c>
      <c r="E2433" s="67">
        <f xml:space="preserve">   MAX(0, HLOOKUP(MONTH($B2433),'Farm Crops'!$B$18:$N$28,E$5,0)  - VLOOKUP(E$4,'Farm Crops'!$B$4:$G$13,6,0)/1000*0.65*$C2433)</f>
        <v>343.43965656565666</v>
      </c>
      <c r="F2433" s="67">
        <f xml:space="preserve">   MAX(0, HLOOKUP(MONTH($B2433),'Farm Crops'!$B$18:$N$28,F$5,0)  - VLOOKUP(F$4,'Farm Crops'!$B$4:$G$13,6,0)/1000*0.65*$C2433)</f>
        <v>448.01470707070712</v>
      </c>
      <c r="G2433" s="67">
        <f xml:space="preserve">   MAX(0, HLOOKUP(MONTH($B2433),'Farm Crops'!$B$18:$N$28,G$5,0)  - VLOOKUP(G$4,'Farm Crops'!$B$4:$G$13,6,0)/1000*0.65*$C2433)</f>
        <v>105.55688888888889</v>
      </c>
      <c r="H2433" s="67">
        <f xml:space="preserve">   MAX(0, HLOOKUP(MONTH($B2433),'Farm Crops'!$B$18:$N$28,H$5,0)  - VLOOKUP(H$4,'Farm Crops'!$B$4:$G$13,6,0)/1000*0.65*$C2433)</f>
        <v>362.24278787878791</v>
      </c>
      <c r="I2433" s="67">
        <f xml:space="preserve">   MAX(0, HLOOKUP(MONTH($B2433),'Farm Crops'!$B$18:$N$28,I$5,0)  - VLOOKUP(I$4,'Farm Crops'!$B$4:$G$13,6,0)/1000*0.65*$C2433)</f>
        <v>442.60533333333336</v>
      </c>
      <c r="J2433" s="67">
        <f xml:space="preserve">   MAX(0, HLOOKUP(MONTH($B2433),'Farm Crops'!$B$18:$N$28,J$5,0)  - VLOOKUP(J$4,'Farm Crops'!$B$4:$G$13,6,0)/1000*0.65*$C2433)</f>
        <v>667.94650505050527</v>
      </c>
      <c r="K2433" s="67">
        <f xml:space="preserve">   MAX(0, HLOOKUP(MONTH($B2433),'Farm Crops'!$B$18:$N$28,K$5,0)  - VLOOKUP(K$4,'Farm Crops'!$B$4:$G$13,6,0)/1000*0.65*$C2433)</f>
        <v>153.4631919191919</v>
      </c>
      <c r="L2433" s="67">
        <f xml:space="preserve">   MAX(0, HLOOKUP(MONTH($B2433),'Farm Crops'!$B$18:$N$28,L$5,0)  - VLOOKUP(L$4,'Farm Crops'!$B$4:$G$13,6,0)/1000*0.65*$C2433)</f>
        <v>27.083919191919215</v>
      </c>
      <c r="M2433" s="67">
        <f xml:space="preserve">   MAX(0, HLOOKUP(MONTH($B2433),'Farm Crops'!$B$18:$N$28,M$5,0)  - VLOOKUP(M$4,'Farm Crops'!$B$4:$G$13,6,0)/1000*0.65*$C2433)</f>
        <v>184.47446464646467</v>
      </c>
    </row>
    <row r="2434" spans="2:13" x14ac:dyDescent="0.2">
      <c r="B2434" s="4">
        <v>42911</v>
      </c>
      <c r="C2434" s="67">
        <f>'Observed Data'!$E2433</f>
        <v>0</v>
      </c>
      <c r="D2434" s="67">
        <f xml:space="preserve">   MAX(0, HLOOKUP(MONTH($B2434),'Farm Crops'!$B$18:$N$28,D$5,0)  - VLOOKUP(D$4,'Farm Crops'!$B$4:$G$13,6,0)/1000*0.65*$C2434)</f>
        <v>399.96020202020208</v>
      </c>
      <c r="E2434" s="67">
        <f xml:space="preserve">   MAX(0, HLOOKUP(MONTH($B2434),'Farm Crops'!$B$18:$N$28,E$5,0)  - VLOOKUP(E$4,'Farm Crops'!$B$4:$G$13,6,0)/1000*0.65*$C2434)</f>
        <v>343.43965656565666</v>
      </c>
      <c r="F2434" s="67">
        <f xml:space="preserve">   MAX(0, HLOOKUP(MONTH($B2434),'Farm Crops'!$B$18:$N$28,F$5,0)  - VLOOKUP(F$4,'Farm Crops'!$B$4:$G$13,6,0)/1000*0.65*$C2434)</f>
        <v>448.01470707070712</v>
      </c>
      <c r="G2434" s="67">
        <f xml:space="preserve">   MAX(0, HLOOKUP(MONTH($B2434),'Farm Crops'!$B$18:$N$28,G$5,0)  - VLOOKUP(G$4,'Farm Crops'!$B$4:$G$13,6,0)/1000*0.65*$C2434)</f>
        <v>105.55688888888889</v>
      </c>
      <c r="H2434" s="67">
        <f xml:space="preserve">   MAX(0, HLOOKUP(MONTH($B2434),'Farm Crops'!$B$18:$N$28,H$5,0)  - VLOOKUP(H$4,'Farm Crops'!$B$4:$G$13,6,0)/1000*0.65*$C2434)</f>
        <v>362.24278787878791</v>
      </c>
      <c r="I2434" s="67">
        <f xml:space="preserve">   MAX(0, HLOOKUP(MONTH($B2434),'Farm Crops'!$B$18:$N$28,I$5,0)  - VLOOKUP(I$4,'Farm Crops'!$B$4:$G$13,6,0)/1000*0.65*$C2434)</f>
        <v>442.60533333333336</v>
      </c>
      <c r="J2434" s="67">
        <f xml:space="preserve">   MAX(0, HLOOKUP(MONTH($B2434),'Farm Crops'!$B$18:$N$28,J$5,0)  - VLOOKUP(J$4,'Farm Crops'!$B$4:$G$13,6,0)/1000*0.65*$C2434)</f>
        <v>667.94650505050527</v>
      </c>
      <c r="K2434" s="67">
        <f xml:space="preserve">   MAX(0, HLOOKUP(MONTH($B2434),'Farm Crops'!$B$18:$N$28,K$5,0)  - VLOOKUP(K$4,'Farm Crops'!$B$4:$G$13,6,0)/1000*0.65*$C2434)</f>
        <v>153.4631919191919</v>
      </c>
      <c r="L2434" s="67">
        <f xml:space="preserve">   MAX(0, HLOOKUP(MONTH($B2434),'Farm Crops'!$B$18:$N$28,L$5,0)  - VLOOKUP(L$4,'Farm Crops'!$B$4:$G$13,6,0)/1000*0.65*$C2434)</f>
        <v>27.083919191919215</v>
      </c>
      <c r="M2434" s="67">
        <f xml:space="preserve">   MAX(0, HLOOKUP(MONTH($B2434),'Farm Crops'!$B$18:$N$28,M$5,0)  - VLOOKUP(M$4,'Farm Crops'!$B$4:$G$13,6,0)/1000*0.65*$C2434)</f>
        <v>184.47446464646467</v>
      </c>
    </row>
    <row r="2435" spans="2:13" x14ac:dyDescent="0.2">
      <c r="B2435" s="4">
        <v>42912</v>
      </c>
      <c r="C2435" s="67">
        <f>'Observed Data'!$E2434</f>
        <v>0</v>
      </c>
      <c r="D2435" s="67">
        <f xml:space="preserve">   MAX(0, HLOOKUP(MONTH($B2435),'Farm Crops'!$B$18:$N$28,D$5,0)  - VLOOKUP(D$4,'Farm Crops'!$B$4:$G$13,6,0)/1000*0.65*$C2435)</f>
        <v>399.96020202020208</v>
      </c>
      <c r="E2435" s="67">
        <f xml:space="preserve">   MAX(0, HLOOKUP(MONTH($B2435),'Farm Crops'!$B$18:$N$28,E$5,0)  - VLOOKUP(E$4,'Farm Crops'!$B$4:$G$13,6,0)/1000*0.65*$C2435)</f>
        <v>343.43965656565666</v>
      </c>
      <c r="F2435" s="67">
        <f xml:space="preserve">   MAX(0, HLOOKUP(MONTH($B2435),'Farm Crops'!$B$18:$N$28,F$5,0)  - VLOOKUP(F$4,'Farm Crops'!$B$4:$G$13,6,0)/1000*0.65*$C2435)</f>
        <v>448.01470707070712</v>
      </c>
      <c r="G2435" s="67">
        <f xml:space="preserve">   MAX(0, HLOOKUP(MONTH($B2435),'Farm Crops'!$B$18:$N$28,G$5,0)  - VLOOKUP(G$4,'Farm Crops'!$B$4:$G$13,6,0)/1000*0.65*$C2435)</f>
        <v>105.55688888888889</v>
      </c>
      <c r="H2435" s="67">
        <f xml:space="preserve">   MAX(0, HLOOKUP(MONTH($B2435),'Farm Crops'!$B$18:$N$28,H$5,0)  - VLOOKUP(H$4,'Farm Crops'!$B$4:$G$13,6,0)/1000*0.65*$C2435)</f>
        <v>362.24278787878791</v>
      </c>
      <c r="I2435" s="67">
        <f xml:space="preserve">   MAX(0, HLOOKUP(MONTH($B2435),'Farm Crops'!$B$18:$N$28,I$5,0)  - VLOOKUP(I$4,'Farm Crops'!$B$4:$G$13,6,0)/1000*0.65*$C2435)</f>
        <v>442.60533333333336</v>
      </c>
      <c r="J2435" s="67">
        <f xml:space="preserve">   MAX(0, HLOOKUP(MONTH($B2435),'Farm Crops'!$B$18:$N$28,J$5,0)  - VLOOKUP(J$4,'Farm Crops'!$B$4:$G$13,6,0)/1000*0.65*$C2435)</f>
        <v>667.94650505050527</v>
      </c>
      <c r="K2435" s="67">
        <f xml:space="preserve">   MAX(0, HLOOKUP(MONTH($B2435),'Farm Crops'!$B$18:$N$28,K$5,0)  - VLOOKUP(K$4,'Farm Crops'!$B$4:$G$13,6,0)/1000*0.65*$C2435)</f>
        <v>153.4631919191919</v>
      </c>
      <c r="L2435" s="67">
        <f xml:space="preserve">   MAX(0, HLOOKUP(MONTH($B2435),'Farm Crops'!$B$18:$N$28,L$5,0)  - VLOOKUP(L$4,'Farm Crops'!$B$4:$G$13,6,0)/1000*0.65*$C2435)</f>
        <v>27.083919191919215</v>
      </c>
      <c r="M2435" s="67">
        <f xml:space="preserve">   MAX(0, HLOOKUP(MONTH($B2435),'Farm Crops'!$B$18:$N$28,M$5,0)  - VLOOKUP(M$4,'Farm Crops'!$B$4:$G$13,6,0)/1000*0.65*$C2435)</f>
        <v>184.47446464646467</v>
      </c>
    </row>
    <row r="2436" spans="2:13" x14ac:dyDescent="0.2">
      <c r="B2436" s="4">
        <v>42913</v>
      </c>
      <c r="C2436" s="67">
        <f>'Observed Data'!$E2435</f>
        <v>0</v>
      </c>
      <c r="D2436" s="67">
        <f xml:space="preserve">   MAX(0, HLOOKUP(MONTH($B2436),'Farm Crops'!$B$18:$N$28,D$5,0)  - VLOOKUP(D$4,'Farm Crops'!$B$4:$G$13,6,0)/1000*0.65*$C2436)</f>
        <v>399.96020202020208</v>
      </c>
      <c r="E2436" s="67">
        <f xml:space="preserve">   MAX(0, HLOOKUP(MONTH($B2436),'Farm Crops'!$B$18:$N$28,E$5,0)  - VLOOKUP(E$4,'Farm Crops'!$B$4:$G$13,6,0)/1000*0.65*$C2436)</f>
        <v>343.43965656565666</v>
      </c>
      <c r="F2436" s="67">
        <f xml:space="preserve">   MAX(0, HLOOKUP(MONTH($B2436),'Farm Crops'!$B$18:$N$28,F$5,0)  - VLOOKUP(F$4,'Farm Crops'!$B$4:$G$13,6,0)/1000*0.65*$C2436)</f>
        <v>448.01470707070712</v>
      </c>
      <c r="G2436" s="67">
        <f xml:space="preserve">   MAX(0, HLOOKUP(MONTH($B2436),'Farm Crops'!$B$18:$N$28,G$5,0)  - VLOOKUP(G$4,'Farm Crops'!$B$4:$G$13,6,0)/1000*0.65*$C2436)</f>
        <v>105.55688888888889</v>
      </c>
      <c r="H2436" s="67">
        <f xml:space="preserve">   MAX(0, HLOOKUP(MONTH($B2436),'Farm Crops'!$B$18:$N$28,H$5,0)  - VLOOKUP(H$4,'Farm Crops'!$B$4:$G$13,6,0)/1000*0.65*$C2436)</f>
        <v>362.24278787878791</v>
      </c>
      <c r="I2436" s="67">
        <f xml:space="preserve">   MAX(0, HLOOKUP(MONTH($B2436),'Farm Crops'!$B$18:$N$28,I$5,0)  - VLOOKUP(I$4,'Farm Crops'!$B$4:$G$13,6,0)/1000*0.65*$C2436)</f>
        <v>442.60533333333336</v>
      </c>
      <c r="J2436" s="67">
        <f xml:space="preserve">   MAX(0, HLOOKUP(MONTH($B2436),'Farm Crops'!$B$18:$N$28,J$5,0)  - VLOOKUP(J$4,'Farm Crops'!$B$4:$G$13,6,0)/1000*0.65*$C2436)</f>
        <v>667.94650505050527</v>
      </c>
      <c r="K2436" s="67">
        <f xml:space="preserve">   MAX(0, HLOOKUP(MONTH($B2436),'Farm Crops'!$B$18:$N$28,K$5,0)  - VLOOKUP(K$4,'Farm Crops'!$B$4:$G$13,6,0)/1000*0.65*$C2436)</f>
        <v>153.4631919191919</v>
      </c>
      <c r="L2436" s="67">
        <f xml:space="preserve">   MAX(0, HLOOKUP(MONTH($B2436),'Farm Crops'!$B$18:$N$28,L$5,0)  - VLOOKUP(L$4,'Farm Crops'!$B$4:$G$13,6,0)/1000*0.65*$C2436)</f>
        <v>27.083919191919215</v>
      </c>
      <c r="M2436" s="67">
        <f xml:space="preserve">   MAX(0, HLOOKUP(MONTH($B2436),'Farm Crops'!$B$18:$N$28,M$5,0)  - VLOOKUP(M$4,'Farm Crops'!$B$4:$G$13,6,0)/1000*0.65*$C2436)</f>
        <v>184.47446464646467</v>
      </c>
    </row>
    <row r="2437" spans="2:13" x14ac:dyDescent="0.2">
      <c r="B2437" s="4">
        <v>42914</v>
      </c>
      <c r="C2437" s="67">
        <f>'Observed Data'!$E2436</f>
        <v>11</v>
      </c>
      <c r="D2437" s="67">
        <f xml:space="preserve">   MAX(0, HLOOKUP(MONTH($B2437),'Farm Crops'!$B$18:$N$28,D$5,0)  - VLOOKUP(D$4,'Farm Crops'!$B$4:$G$13,6,0)/1000*0.65*$C2437)</f>
        <v>0</v>
      </c>
      <c r="E2437" s="67">
        <f xml:space="preserve">   MAX(0, HLOOKUP(MONTH($B2437),'Farm Crops'!$B$18:$N$28,E$5,0)  - VLOOKUP(E$4,'Farm Crops'!$B$4:$G$13,6,0)/1000*0.65*$C2437)</f>
        <v>0</v>
      </c>
      <c r="F2437" s="67">
        <f xml:space="preserve">   MAX(0, HLOOKUP(MONTH($B2437),'Farm Crops'!$B$18:$N$28,F$5,0)  - VLOOKUP(F$4,'Farm Crops'!$B$4:$G$13,6,0)/1000*0.65*$C2437)</f>
        <v>0</v>
      </c>
      <c r="G2437" s="67">
        <f xml:space="preserve">   MAX(0, HLOOKUP(MONTH($B2437),'Farm Crops'!$B$18:$N$28,G$5,0)  - VLOOKUP(G$4,'Farm Crops'!$B$4:$G$13,6,0)/1000*0.65*$C2437)</f>
        <v>0</v>
      </c>
      <c r="H2437" s="67">
        <f xml:space="preserve">   MAX(0, HLOOKUP(MONTH($B2437),'Farm Crops'!$B$18:$N$28,H$5,0)  - VLOOKUP(H$4,'Farm Crops'!$B$4:$G$13,6,0)/1000*0.65*$C2437)</f>
        <v>0</v>
      </c>
      <c r="I2437" s="67">
        <f xml:space="preserve">   MAX(0, HLOOKUP(MONTH($B2437),'Farm Crops'!$B$18:$N$28,I$5,0)  - VLOOKUP(I$4,'Farm Crops'!$B$4:$G$13,6,0)/1000*0.65*$C2437)</f>
        <v>0</v>
      </c>
      <c r="J2437" s="67">
        <f xml:space="preserve">   MAX(0, HLOOKUP(MONTH($B2437),'Farm Crops'!$B$18:$N$28,J$5,0)  - VLOOKUP(J$4,'Farm Crops'!$B$4:$G$13,6,0)/1000*0.65*$C2437)</f>
        <v>0</v>
      </c>
      <c r="K2437" s="67">
        <f xml:space="preserve">   MAX(0, HLOOKUP(MONTH($B2437),'Farm Crops'!$B$18:$N$28,K$5,0)  - VLOOKUP(K$4,'Farm Crops'!$B$4:$G$13,6,0)/1000*0.65*$C2437)</f>
        <v>0</v>
      </c>
      <c r="L2437" s="67">
        <f xml:space="preserve">   MAX(0, HLOOKUP(MONTH($B2437),'Farm Crops'!$B$18:$N$28,L$5,0)  - VLOOKUP(L$4,'Farm Crops'!$B$4:$G$13,6,0)/1000*0.65*$C2437)</f>
        <v>0</v>
      </c>
      <c r="M2437" s="67">
        <f xml:space="preserve">   MAX(0, HLOOKUP(MONTH($B2437),'Farm Crops'!$B$18:$N$28,M$5,0)  - VLOOKUP(M$4,'Farm Crops'!$B$4:$G$13,6,0)/1000*0.65*$C2437)</f>
        <v>0</v>
      </c>
    </row>
    <row r="2438" spans="2:13" x14ac:dyDescent="0.2">
      <c r="B2438" s="4">
        <v>42915</v>
      </c>
      <c r="C2438" s="67">
        <f>'Observed Data'!$E2437</f>
        <v>0</v>
      </c>
      <c r="D2438" s="67">
        <f xml:space="preserve">   MAX(0, HLOOKUP(MONTH($B2438),'Farm Crops'!$B$18:$N$28,D$5,0)  - VLOOKUP(D$4,'Farm Crops'!$B$4:$G$13,6,0)/1000*0.65*$C2438)</f>
        <v>399.96020202020208</v>
      </c>
      <c r="E2438" s="67">
        <f xml:space="preserve">   MAX(0, HLOOKUP(MONTH($B2438),'Farm Crops'!$B$18:$N$28,E$5,0)  - VLOOKUP(E$4,'Farm Crops'!$B$4:$G$13,6,0)/1000*0.65*$C2438)</f>
        <v>343.43965656565666</v>
      </c>
      <c r="F2438" s="67">
        <f xml:space="preserve">   MAX(0, HLOOKUP(MONTH($B2438),'Farm Crops'!$B$18:$N$28,F$5,0)  - VLOOKUP(F$4,'Farm Crops'!$B$4:$G$13,6,0)/1000*0.65*$C2438)</f>
        <v>448.01470707070712</v>
      </c>
      <c r="G2438" s="67">
        <f xml:space="preserve">   MAX(0, HLOOKUP(MONTH($B2438),'Farm Crops'!$B$18:$N$28,G$5,0)  - VLOOKUP(G$4,'Farm Crops'!$B$4:$G$13,6,0)/1000*0.65*$C2438)</f>
        <v>105.55688888888889</v>
      </c>
      <c r="H2438" s="67">
        <f xml:space="preserve">   MAX(0, HLOOKUP(MONTH($B2438),'Farm Crops'!$B$18:$N$28,H$5,0)  - VLOOKUP(H$4,'Farm Crops'!$B$4:$G$13,6,0)/1000*0.65*$C2438)</f>
        <v>362.24278787878791</v>
      </c>
      <c r="I2438" s="67">
        <f xml:space="preserve">   MAX(0, HLOOKUP(MONTH($B2438),'Farm Crops'!$B$18:$N$28,I$5,0)  - VLOOKUP(I$4,'Farm Crops'!$B$4:$G$13,6,0)/1000*0.65*$C2438)</f>
        <v>442.60533333333336</v>
      </c>
      <c r="J2438" s="67">
        <f xml:space="preserve">   MAX(0, HLOOKUP(MONTH($B2438),'Farm Crops'!$B$18:$N$28,J$5,0)  - VLOOKUP(J$4,'Farm Crops'!$B$4:$G$13,6,0)/1000*0.65*$C2438)</f>
        <v>667.94650505050527</v>
      </c>
      <c r="K2438" s="67">
        <f xml:space="preserve">   MAX(0, HLOOKUP(MONTH($B2438),'Farm Crops'!$B$18:$N$28,K$5,0)  - VLOOKUP(K$4,'Farm Crops'!$B$4:$G$13,6,0)/1000*0.65*$C2438)</f>
        <v>153.4631919191919</v>
      </c>
      <c r="L2438" s="67">
        <f xml:space="preserve">   MAX(0, HLOOKUP(MONTH($B2438),'Farm Crops'!$B$18:$N$28,L$5,0)  - VLOOKUP(L$4,'Farm Crops'!$B$4:$G$13,6,0)/1000*0.65*$C2438)</f>
        <v>27.083919191919215</v>
      </c>
      <c r="M2438" s="67">
        <f xml:space="preserve">   MAX(0, HLOOKUP(MONTH($B2438),'Farm Crops'!$B$18:$N$28,M$5,0)  - VLOOKUP(M$4,'Farm Crops'!$B$4:$G$13,6,0)/1000*0.65*$C2438)</f>
        <v>184.47446464646467</v>
      </c>
    </row>
    <row r="2439" spans="2:13" x14ac:dyDescent="0.2">
      <c r="B2439" s="4">
        <v>42916</v>
      </c>
      <c r="C2439" s="67">
        <f>'Observed Data'!$E2438</f>
        <v>0</v>
      </c>
      <c r="D2439" s="67">
        <f xml:space="preserve">   MAX(0, HLOOKUP(MONTH($B2439),'Farm Crops'!$B$18:$N$28,D$5,0)  - VLOOKUP(D$4,'Farm Crops'!$B$4:$G$13,6,0)/1000*0.65*$C2439)</f>
        <v>399.96020202020208</v>
      </c>
      <c r="E2439" s="67">
        <f xml:space="preserve">   MAX(0, HLOOKUP(MONTH($B2439),'Farm Crops'!$B$18:$N$28,E$5,0)  - VLOOKUP(E$4,'Farm Crops'!$B$4:$G$13,6,0)/1000*0.65*$C2439)</f>
        <v>343.43965656565666</v>
      </c>
      <c r="F2439" s="67">
        <f xml:space="preserve">   MAX(0, HLOOKUP(MONTH($B2439),'Farm Crops'!$B$18:$N$28,F$5,0)  - VLOOKUP(F$4,'Farm Crops'!$B$4:$G$13,6,0)/1000*0.65*$C2439)</f>
        <v>448.01470707070712</v>
      </c>
      <c r="G2439" s="67">
        <f xml:space="preserve">   MAX(0, HLOOKUP(MONTH($B2439),'Farm Crops'!$B$18:$N$28,G$5,0)  - VLOOKUP(G$4,'Farm Crops'!$B$4:$G$13,6,0)/1000*0.65*$C2439)</f>
        <v>105.55688888888889</v>
      </c>
      <c r="H2439" s="67">
        <f xml:space="preserve">   MAX(0, HLOOKUP(MONTH($B2439),'Farm Crops'!$B$18:$N$28,H$5,0)  - VLOOKUP(H$4,'Farm Crops'!$B$4:$G$13,6,0)/1000*0.65*$C2439)</f>
        <v>362.24278787878791</v>
      </c>
      <c r="I2439" s="67">
        <f xml:space="preserve">   MAX(0, HLOOKUP(MONTH($B2439),'Farm Crops'!$B$18:$N$28,I$5,0)  - VLOOKUP(I$4,'Farm Crops'!$B$4:$G$13,6,0)/1000*0.65*$C2439)</f>
        <v>442.60533333333336</v>
      </c>
      <c r="J2439" s="67">
        <f xml:space="preserve">   MAX(0, HLOOKUP(MONTH($B2439),'Farm Crops'!$B$18:$N$28,J$5,0)  - VLOOKUP(J$4,'Farm Crops'!$B$4:$G$13,6,0)/1000*0.65*$C2439)</f>
        <v>667.94650505050527</v>
      </c>
      <c r="K2439" s="67">
        <f xml:space="preserve">   MAX(0, HLOOKUP(MONTH($B2439),'Farm Crops'!$B$18:$N$28,K$5,0)  - VLOOKUP(K$4,'Farm Crops'!$B$4:$G$13,6,0)/1000*0.65*$C2439)</f>
        <v>153.4631919191919</v>
      </c>
      <c r="L2439" s="67">
        <f xml:space="preserve">   MAX(0, HLOOKUP(MONTH($B2439),'Farm Crops'!$B$18:$N$28,L$5,0)  - VLOOKUP(L$4,'Farm Crops'!$B$4:$G$13,6,0)/1000*0.65*$C2439)</f>
        <v>27.083919191919215</v>
      </c>
      <c r="M2439" s="67">
        <f xml:space="preserve">   MAX(0, HLOOKUP(MONTH($B2439),'Farm Crops'!$B$18:$N$28,M$5,0)  - VLOOKUP(M$4,'Farm Crops'!$B$4:$G$13,6,0)/1000*0.65*$C2439)</f>
        <v>184.47446464646467</v>
      </c>
    </row>
    <row r="2440" spans="2:13" x14ac:dyDescent="0.2">
      <c r="B2440" s="4">
        <v>42917</v>
      </c>
      <c r="C2440" s="67">
        <f>'Observed Data'!$E2439</f>
        <v>0</v>
      </c>
      <c r="D2440" s="67">
        <f xml:space="preserve">   MAX(0, HLOOKUP(MONTH($B2440),'Farm Crops'!$B$18:$N$28,D$5,0)  - VLOOKUP(D$4,'Farm Crops'!$B$4:$G$13,6,0)/1000*0.65*$C2440)</f>
        <v>446.72111436950155</v>
      </c>
      <c r="E2440" s="67">
        <f xml:space="preserve">   MAX(0, HLOOKUP(MONTH($B2440),'Farm Crops'!$B$18:$N$28,E$5,0)  - VLOOKUP(E$4,'Farm Crops'!$B$4:$G$13,6,0)/1000*0.65*$C2440)</f>
        <v>323.48108504398834</v>
      </c>
      <c r="F2440" s="67">
        <f xml:space="preserve">   MAX(0, HLOOKUP(MONTH($B2440),'Farm Crops'!$B$18:$N$28,F$5,0)  - VLOOKUP(F$4,'Farm Crops'!$B$4:$G$13,6,0)/1000*0.65*$C2440)</f>
        <v>407.18763929618774</v>
      </c>
      <c r="G2440" s="67">
        <f xml:space="preserve">   MAX(0, HLOOKUP(MONTH($B2440),'Farm Crops'!$B$18:$N$28,G$5,0)  - VLOOKUP(G$4,'Farm Crops'!$B$4:$G$13,6,0)/1000*0.65*$C2440)</f>
        <v>99.422580645161304</v>
      </c>
      <c r="H2440" s="67">
        <f xml:space="preserve">   MAX(0, HLOOKUP(MONTH($B2440),'Farm Crops'!$B$18:$N$28,H$5,0)  - VLOOKUP(H$4,'Farm Crops'!$B$4:$G$13,6,0)/1000*0.65*$C2440)</f>
        <v>341.19149560117307</v>
      </c>
      <c r="I2440" s="67">
        <f xml:space="preserve">   MAX(0, HLOOKUP(MONTH($B2440),'Farm Crops'!$B$18:$N$28,I$5,0)  - VLOOKUP(I$4,'Farm Crops'!$B$4:$G$13,6,0)/1000*0.65*$C2440)</f>
        <v>512.45552785923758</v>
      </c>
      <c r="J2440" s="67">
        <f xml:space="preserve">   MAX(0, HLOOKUP(MONTH($B2440),'Farm Crops'!$B$18:$N$28,J$5,0)  - VLOOKUP(J$4,'Farm Crops'!$B$4:$G$13,6,0)/1000*0.65*$C2440)</f>
        <v>555.68812316715548</v>
      </c>
      <c r="K2440" s="67">
        <f xml:space="preserve">   MAX(0, HLOOKUP(MONTH($B2440),'Farm Crops'!$B$18:$N$28,K$5,0)  - VLOOKUP(K$4,'Farm Crops'!$B$4:$G$13,6,0)/1000*0.65*$C2440)</f>
        <v>129.10278592375366</v>
      </c>
      <c r="L2440" s="67">
        <f xml:space="preserve">   MAX(0, HLOOKUP(MONTH($B2440),'Farm Crops'!$B$18:$N$28,L$5,0)  - VLOOKUP(L$4,'Farm Crops'!$B$4:$G$13,6,0)/1000*0.65*$C2440)</f>
        <v>22.997360703812337</v>
      </c>
      <c r="M2440" s="67">
        <f xml:space="preserve">   MAX(0, HLOOKUP(MONTH($B2440),'Farm Crops'!$B$18:$N$28,M$5,0)  - VLOOKUP(M$4,'Farm Crops'!$B$4:$G$13,6,0)/1000*0.65*$C2440)</f>
        <v>161.29560117302054</v>
      </c>
    </row>
    <row r="2441" spans="2:13" x14ac:dyDescent="0.2">
      <c r="B2441" s="4">
        <v>42918</v>
      </c>
      <c r="C2441" s="67">
        <f>'Observed Data'!$E2440</f>
        <v>0</v>
      </c>
      <c r="D2441" s="67">
        <f xml:space="preserve">   MAX(0, HLOOKUP(MONTH($B2441),'Farm Crops'!$B$18:$N$28,D$5,0)  - VLOOKUP(D$4,'Farm Crops'!$B$4:$G$13,6,0)/1000*0.65*$C2441)</f>
        <v>446.72111436950155</v>
      </c>
      <c r="E2441" s="67">
        <f xml:space="preserve">   MAX(0, HLOOKUP(MONTH($B2441),'Farm Crops'!$B$18:$N$28,E$5,0)  - VLOOKUP(E$4,'Farm Crops'!$B$4:$G$13,6,0)/1000*0.65*$C2441)</f>
        <v>323.48108504398834</v>
      </c>
      <c r="F2441" s="67">
        <f xml:space="preserve">   MAX(0, HLOOKUP(MONTH($B2441),'Farm Crops'!$B$18:$N$28,F$5,0)  - VLOOKUP(F$4,'Farm Crops'!$B$4:$G$13,6,0)/1000*0.65*$C2441)</f>
        <v>407.18763929618774</v>
      </c>
      <c r="G2441" s="67">
        <f xml:space="preserve">   MAX(0, HLOOKUP(MONTH($B2441),'Farm Crops'!$B$18:$N$28,G$5,0)  - VLOOKUP(G$4,'Farm Crops'!$B$4:$G$13,6,0)/1000*0.65*$C2441)</f>
        <v>99.422580645161304</v>
      </c>
      <c r="H2441" s="67">
        <f xml:space="preserve">   MAX(0, HLOOKUP(MONTH($B2441),'Farm Crops'!$B$18:$N$28,H$5,0)  - VLOOKUP(H$4,'Farm Crops'!$B$4:$G$13,6,0)/1000*0.65*$C2441)</f>
        <v>341.19149560117307</v>
      </c>
      <c r="I2441" s="67">
        <f xml:space="preserve">   MAX(0, HLOOKUP(MONTH($B2441),'Farm Crops'!$B$18:$N$28,I$5,0)  - VLOOKUP(I$4,'Farm Crops'!$B$4:$G$13,6,0)/1000*0.65*$C2441)</f>
        <v>512.45552785923758</v>
      </c>
      <c r="J2441" s="67">
        <f xml:space="preserve">   MAX(0, HLOOKUP(MONTH($B2441),'Farm Crops'!$B$18:$N$28,J$5,0)  - VLOOKUP(J$4,'Farm Crops'!$B$4:$G$13,6,0)/1000*0.65*$C2441)</f>
        <v>555.68812316715548</v>
      </c>
      <c r="K2441" s="67">
        <f xml:space="preserve">   MAX(0, HLOOKUP(MONTH($B2441),'Farm Crops'!$B$18:$N$28,K$5,0)  - VLOOKUP(K$4,'Farm Crops'!$B$4:$G$13,6,0)/1000*0.65*$C2441)</f>
        <v>129.10278592375366</v>
      </c>
      <c r="L2441" s="67">
        <f xml:space="preserve">   MAX(0, HLOOKUP(MONTH($B2441),'Farm Crops'!$B$18:$N$28,L$5,0)  - VLOOKUP(L$4,'Farm Crops'!$B$4:$G$13,6,0)/1000*0.65*$C2441)</f>
        <v>22.997360703812337</v>
      </c>
      <c r="M2441" s="67">
        <f xml:space="preserve">   MAX(0, HLOOKUP(MONTH($B2441),'Farm Crops'!$B$18:$N$28,M$5,0)  - VLOOKUP(M$4,'Farm Crops'!$B$4:$G$13,6,0)/1000*0.65*$C2441)</f>
        <v>161.29560117302054</v>
      </c>
    </row>
    <row r="2442" spans="2:13" x14ac:dyDescent="0.2">
      <c r="B2442" s="4">
        <v>42919</v>
      </c>
      <c r="C2442" s="67">
        <f>'Observed Data'!$E2441</f>
        <v>0</v>
      </c>
      <c r="D2442" s="67">
        <f xml:space="preserve">   MAX(0, HLOOKUP(MONTH($B2442),'Farm Crops'!$B$18:$N$28,D$5,0)  - VLOOKUP(D$4,'Farm Crops'!$B$4:$G$13,6,0)/1000*0.65*$C2442)</f>
        <v>446.72111436950155</v>
      </c>
      <c r="E2442" s="67">
        <f xml:space="preserve">   MAX(0, HLOOKUP(MONTH($B2442),'Farm Crops'!$B$18:$N$28,E$5,0)  - VLOOKUP(E$4,'Farm Crops'!$B$4:$G$13,6,0)/1000*0.65*$C2442)</f>
        <v>323.48108504398834</v>
      </c>
      <c r="F2442" s="67">
        <f xml:space="preserve">   MAX(0, HLOOKUP(MONTH($B2442),'Farm Crops'!$B$18:$N$28,F$5,0)  - VLOOKUP(F$4,'Farm Crops'!$B$4:$G$13,6,0)/1000*0.65*$C2442)</f>
        <v>407.18763929618774</v>
      </c>
      <c r="G2442" s="67">
        <f xml:space="preserve">   MAX(0, HLOOKUP(MONTH($B2442),'Farm Crops'!$B$18:$N$28,G$5,0)  - VLOOKUP(G$4,'Farm Crops'!$B$4:$G$13,6,0)/1000*0.65*$C2442)</f>
        <v>99.422580645161304</v>
      </c>
      <c r="H2442" s="67">
        <f xml:space="preserve">   MAX(0, HLOOKUP(MONTH($B2442),'Farm Crops'!$B$18:$N$28,H$5,0)  - VLOOKUP(H$4,'Farm Crops'!$B$4:$G$13,6,0)/1000*0.65*$C2442)</f>
        <v>341.19149560117307</v>
      </c>
      <c r="I2442" s="67">
        <f xml:space="preserve">   MAX(0, HLOOKUP(MONTH($B2442),'Farm Crops'!$B$18:$N$28,I$5,0)  - VLOOKUP(I$4,'Farm Crops'!$B$4:$G$13,6,0)/1000*0.65*$C2442)</f>
        <v>512.45552785923758</v>
      </c>
      <c r="J2442" s="67">
        <f xml:space="preserve">   MAX(0, HLOOKUP(MONTH($B2442),'Farm Crops'!$B$18:$N$28,J$5,0)  - VLOOKUP(J$4,'Farm Crops'!$B$4:$G$13,6,0)/1000*0.65*$C2442)</f>
        <v>555.68812316715548</v>
      </c>
      <c r="K2442" s="67">
        <f xml:space="preserve">   MAX(0, HLOOKUP(MONTH($B2442),'Farm Crops'!$B$18:$N$28,K$5,0)  - VLOOKUP(K$4,'Farm Crops'!$B$4:$G$13,6,0)/1000*0.65*$C2442)</f>
        <v>129.10278592375366</v>
      </c>
      <c r="L2442" s="67">
        <f xml:space="preserve">   MAX(0, HLOOKUP(MONTH($B2442),'Farm Crops'!$B$18:$N$28,L$5,0)  - VLOOKUP(L$4,'Farm Crops'!$B$4:$G$13,6,0)/1000*0.65*$C2442)</f>
        <v>22.997360703812337</v>
      </c>
      <c r="M2442" s="67">
        <f xml:space="preserve">   MAX(0, HLOOKUP(MONTH($B2442),'Farm Crops'!$B$18:$N$28,M$5,0)  - VLOOKUP(M$4,'Farm Crops'!$B$4:$G$13,6,0)/1000*0.65*$C2442)</f>
        <v>161.29560117302054</v>
      </c>
    </row>
    <row r="2443" spans="2:13" x14ac:dyDescent="0.2">
      <c r="B2443" s="4">
        <v>42920</v>
      </c>
      <c r="C2443" s="67">
        <f>'Observed Data'!$E2442</f>
        <v>0</v>
      </c>
      <c r="D2443" s="67">
        <f xml:space="preserve">   MAX(0, HLOOKUP(MONTH($B2443),'Farm Crops'!$B$18:$N$28,D$5,0)  - VLOOKUP(D$4,'Farm Crops'!$B$4:$G$13,6,0)/1000*0.65*$C2443)</f>
        <v>446.72111436950155</v>
      </c>
      <c r="E2443" s="67">
        <f xml:space="preserve">   MAX(0, HLOOKUP(MONTH($B2443),'Farm Crops'!$B$18:$N$28,E$5,0)  - VLOOKUP(E$4,'Farm Crops'!$B$4:$G$13,6,0)/1000*0.65*$C2443)</f>
        <v>323.48108504398834</v>
      </c>
      <c r="F2443" s="67">
        <f xml:space="preserve">   MAX(0, HLOOKUP(MONTH($B2443),'Farm Crops'!$B$18:$N$28,F$5,0)  - VLOOKUP(F$4,'Farm Crops'!$B$4:$G$13,6,0)/1000*0.65*$C2443)</f>
        <v>407.18763929618774</v>
      </c>
      <c r="G2443" s="67">
        <f xml:space="preserve">   MAX(0, HLOOKUP(MONTH($B2443),'Farm Crops'!$B$18:$N$28,G$5,0)  - VLOOKUP(G$4,'Farm Crops'!$B$4:$G$13,6,0)/1000*0.65*$C2443)</f>
        <v>99.422580645161304</v>
      </c>
      <c r="H2443" s="67">
        <f xml:space="preserve">   MAX(0, HLOOKUP(MONTH($B2443),'Farm Crops'!$B$18:$N$28,H$5,0)  - VLOOKUP(H$4,'Farm Crops'!$B$4:$G$13,6,0)/1000*0.65*$C2443)</f>
        <v>341.19149560117307</v>
      </c>
      <c r="I2443" s="67">
        <f xml:space="preserve">   MAX(0, HLOOKUP(MONTH($B2443),'Farm Crops'!$B$18:$N$28,I$5,0)  - VLOOKUP(I$4,'Farm Crops'!$B$4:$G$13,6,0)/1000*0.65*$C2443)</f>
        <v>512.45552785923758</v>
      </c>
      <c r="J2443" s="67">
        <f xml:space="preserve">   MAX(0, HLOOKUP(MONTH($B2443),'Farm Crops'!$B$18:$N$28,J$5,0)  - VLOOKUP(J$4,'Farm Crops'!$B$4:$G$13,6,0)/1000*0.65*$C2443)</f>
        <v>555.68812316715548</v>
      </c>
      <c r="K2443" s="67">
        <f xml:space="preserve">   MAX(0, HLOOKUP(MONTH($B2443),'Farm Crops'!$B$18:$N$28,K$5,0)  - VLOOKUP(K$4,'Farm Crops'!$B$4:$G$13,6,0)/1000*0.65*$C2443)</f>
        <v>129.10278592375366</v>
      </c>
      <c r="L2443" s="67">
        <f xml:space="preserve">   MAX(0, HLOOKUP(MONTH($B2443),'Farm Crops'!$B$18:$N$28,L$5,0)  - VLOOKUP(L$4,'Farm Crops'!$B$4:$G$13,6,0)/1000*0.65*$C2443)</f>
        <v>22.997360703812337</v>
      </c>
      <c r="M2443" s="67">
        <f xml:space="preserve">   MAX(0, HLOOKUP(MONTH($B2443),'Farm Crops'!$B$18:$N$28,M$5,0)  - VLOOKUP(M$4,'Farm Crops'!$B$4:$G$13,6,0)/1000*0.65*$C2443)</f>
        <v>161.29560117302054</v>
      </c>
    </row>
    <row r="2444" spans="2:13" x14ac:dyDescent="0.2">
      <c r="B2444" s="4">
        <v>42921</v>
      </c>
      <c r="C2444" s="67">
        <f>'Observed Data'!$E2443</f>
        <v>0</v>
      </c>
      <c r="D2444" s="67">
        <f xml:space="preserve">   MAX(0, HLOOKUP(MONTH($B2444),'Farm Crops'!$B$18:$N$28,D$5,0)  - VLOOKUP(D$4,'Farm Crops'!$B$4:$G$13,6,0)/1000*0.65*$C2444)</f>
        <v>446.72111436950155</v>
      </c>
      <c r="E2444" s="67">
        <f xml:space="preserve">   MAX(0, HLOOKUP(MONTH($B2444),'Farm Crops'!$B$18:$N$28,E$5,0)  - VLOOKUP(E$4,'Farm Crops'!$B$4:$G$13,6,0)/1000*0.65*$C2444)</f>
        <v>323.48108504398834</v>
      </c>
      <c r="F2444" s="67">
        <f xml:space="preserve">   MAX(0, HLOOKUP(MONTH($B2444),'Farm Crops'!$B$18:$N$28,F$5,0)  - VLOOKUP(F$4,'Farm Crops'!$B$4:$G$13,6,0)/1000*0.65*$C2444)</f>
        <v>407.18763929618774</v>
      </c>
      <c r="G2444" s="67">
        <f xml:space="preserve">   MAX(0, HLOOKUP(MONTH($B2444),'Farm Crops'!$B$18:$N$28,G$5,0)  - VLOOKUP(G$4,'Farm Crops'!$B$4:$G$13,6,0)/1000*0.65*$C2444)</f>
        <v>99.422580645161304</v>
      </c>
      <c r="H2444" s="67">
        <f xml:space="preserve">   MAX(0, HLOOKUP(MONTH($B2444),'Farm Crops'!$B$18:$N$28,H$5,0)  - VLOOKUP(H$4,'Farm Crops'!$B$4:$G$13,6,0)/1000*0.65*$C2444)</f>
        <v>341.19149560117307</v>
      </c>
      <c r="I2444" s="67">
        <f xml:space="preserve">   MAX(0, HLOOKUP(MONTH($B2444),'Farm Crops'!$B$18:$N$28,I$5,0)  - VLOOKUP(I$4,'Farm Crops'!$B$4:$G$13,6,0)/1000*0.65*$C2444)</f>
        <v>512.45552785923758</v>
      </c>
      <c r="J2444" s="67">
        <f xml:space="preserve">   MAX(0, HLOOKUP(MONTH($B2444),'Farm Crops'!$B$18:$N$28,J$5,0)  - VLOOKUP(J$4,'Farm Crops'!$B$4:$G$13,6,0)/1000*0.65*$C2444)</f>
        <v>555.68812316715548</v>
      </c>
      <c r="K2444" s="67">
        <f xml:space="preserve">   MAX(0, HLOOKUP(MONTH($B2444),'Farm Crops'!$B$18:$N$28,K$5,0)  - VLOOKUP(K$4,'Farm Crops'!$B$4:$G$13,6,0)/1000*0.65*$C2444)</f>
        <v>129.10278592375366</v>
      </c>
      <c r="L2444" s="67">
        <f xml:space="preserve">   MAX(0, HLOOKUP(MONTH($B2444),'Farm Crops'!$B$18:$N$28,L$5,0)  - VLOOKUP(L$4,'Farm Crops'!$B$4:$G$13,6,0)/1000*0.65*$C2444)</f>
        <v>22.997360703812337</v>
      </c>
      <c r="M2444" s="67">
        <f xml:space="preserve">   MAX(0, HLOOKUP(MONTH($B2444),'Farm Crops'!$B$18:$N$28,M$5,0)  - VLOOKUP(M$4,'Farm Crops'!$B$4:$G$13,6,0)/1000*0.65*$C2444)</f>
        <v>161.29560117302054</v>
      </c>
    </row>
    <row r="2445" spans="2:13" x14ac:dyDescent="0.2">
      <c r="B2445" s="4">
        <v>42922</v>
      </c>
      <c r="C2445" s="67">
        <f>'Observed Data'!$E2444</f>
        <v>0</v>
      </c>
      <c r="D2445" s="67">
        <f xml:space="preserve">   MAX(0, HLOOKUP(MONTH($B2445),'Farm Crops'!$B$18:$N$28,D$5,0)  - VLOOKUP(D$4,'Farm Crops'!$B$4:$G$13,6,0)/1000*0.65*$C2445)</f>
        <v>446.72111436950155</v>
      </c>
      <c r="E2445" s="67">
        <f xml:space="preserve">   MAX(0, HLOOKUP(MONTH($B2445),'Farm Crops'!$B$18:$N$28,E$5,0)  - VLOOKUP(E$4,'Farm Crops'!$B$4:$G$13,6,0)/1000*0.65*$C2445)</f>
        <v>323.48108504398834</v>
      </c>
      <c r="F2445" s="67">
        <f xml:space="preserve">   MAX(0, HLOOKUP(MONTH($B2445),'Farm Crops'!$B$18:$N$28,F$5,0)  - VLOOKUP(F$4,'Farm Crops'!$B$4:$G$13,6,0)/1000*0.65*$C2445)</f>
        <v>407.18763929618774</v>
      </c>
      <c r="G2445" s="67">
        <f xml:space="preserve">   MAX(0, HLOOKUP(MONTH($B2445),'Farm Crops'!$B$18:$N$28,G$5,0)  - VLOOKUP(G$4,'Farm Crops'!$B$4:$G$13,6,0)/1000*0.65*$C2445)</f>
        <v>99.422580645161304</v>
      </c>
      <c r="H2445" s="67">
        <f xml:space="preserve">   MAX(0, HLOOKUP(MONTH($B2445),'Farm Crops'!$B$18:$N$28,H$5,0)  - VLOOKUP(H$4,'Farm Crops'!$B$4:$G$13,6,0)/1000*0.65*$C2445)</f>
        <v>341.19149560117307</v>
      </c>
      <c r="I2445" s="67">
        <f xml:space="preserve">   MAX(0, HLOOKUP(MONTH($B2445),'Farm Crops'!$B$18:$N$28,I$5,0)  - VLOOKUP(I$4,'Farm Crops'!$B$4:$G$13,6,0)/1000*0.65*$C2445)</f>
        <v>512.45552785923758</v>
      </c>
      <c r="J2445" s="67">
        <f xml:space="preserve">   MAX(0, HLOOKUP(MONTH($B2445),'Farm Crops'!$B$18:$N$28,J$5,0)  - VLOOKUP(J$4,'Farm Crops'!$B$4:$G$13,6,0)/1000*0.65*$C2445)</f>
        <v>555.68812316715548</v>
      </c>
      <c r="K2445" s="67">
        <f xml:space="preserve">   MAX(0, HLOOKUP(MONTH($B2445),'Farm Crops'!$B$18:$N$28,K$5,0)  - VLOOKUP(K$4,'Farm Crops'!$B$4:$G$13,6,0)/1000*0.65*$C2445)</f>
        <v>129.10278592375366</v>
      </c>
      <c r="L2445" s="67">
        <f xml:space="preserve">   MAX(0, HLOOKUP(MONTH($B2445),'Farm Crops'!$B$18:$N$28,L$5,0)  - VLOOKUP(L$4,'Farm Crops'!$B$4:$G$13,6,0)/1000*0.65*$C2445)</f>
        <v>22.997360703812337</v>
      </c>
      <c r="M2445" s="67">
        <f xml:space="preserve">   MAX(0, HLOOKUP(MONTH($B2445),'Farm Crops'!$B$18:$N$28,M$5,0)  - VLOOKUP(M$4,'Farm Crops'!$B$4:$G$13,6,0)/1000*0.65*$C2445)</f>
        <v>161.29560117302054</v>
      </c>
    </row>
    <row r="2446" spans="2:13" x14ac:dyDescent="0.2">
      <c r="B2446" s="4">
        <v>42923</v>
      </c>
      <c r="C2446" s="67">
        <f>'Observed Data'!$E2445</f>
        <v>0</v>
      </c>
      <c r="D2446" s="67">
        <f xml:space="preserve">   MAX(0, HLOOKUP(MONTH($B2446),'Farm Crops'!$B$18:$N$28,D$5,0)  - VLOOKUP(D$4,'Farm Crops'!$B$4:$G$13,6,0)/1000*0.65*$C2446)</f>
        <v>446.72111436950155</v>
      </c>
      <c r="E2446" s="67">
        <f xml:space="preserve">   MAX(0, HLOOKUP(MONTH($B2446),'Farm Crops'!$B$18:$N$28,E$5,0)  - VLOOKUP(E$4,'Farm Crops'!$B$4:$G$13,6,0)/1000*0.65*$C2446)</f>
        <v>323.48108504398834</v>
      </c>
      <c r="F2446" s="67">
        <f xml:space="preserve">   MAX(0, HLOOKUP(MONTH($B2446),'Farm Crops'!$B$18:$N$28,F$5,0)  - VLOOKUP(F$4,'Farm Crops'!$B$4:$G$13,6,0)/1000*0.65*$C2446)</f>
        <v>407.18763929618774</v>
      </c>
      <c r="G2446" s="67">
        <f xml:space="preserve">   MAX(0, HLOOKUP(MONTH($B2446),'Farm Crops'!$B$18:$N$28,G$5,0)  - VLOOKUP(G$4,'Farm Crops'!$B$4:$G$13,6,0)/1000*0.65*$C2446)</f>
        <v>99.422580645161304</v>
      </c>
      <c r="H2446" s="67">
        <f xml:space="preserve">   MAX(0, HLOOKUP(MONTH($B2446),'Farm Crops'!$B$18:$N$28,H$5,0)  - VLOOKUP(H$4,'Farm Crops'!$B$4:$G$13,6,0)/1000*0.65*$C2446)</f>
        <v>341.19149560117307</v>
      </c>
      <c r="I2446" s="67">
        <f xml:space="preserve">   MAX(0, HLOOKUP(MONTH($B2446),'Farm Crops'!$B$18:$N$28,I$5,0)  - VLOOKUP(I$4,'Farm Crops'!$B$4:$G$13,6,0)/1000*0.65*$C2446)</f>
        <v>512.45552785923758</v>
      </c>
      <c r="J2446" s="67">
        <f xml:space="preserve">   MAX(0, HLOOKUP(MONTH($B2446),'Farm Crops'!$B$18:$N$28,J$5,0)  - VLOOKUP(J$4,'Farm Crops'!$B$4:$G$13,6,0)/1000*0.65*$C2446)</f>
        <v>555.68812316715548</v>
      </c>
      <c r="K2446" s="67">
        <f xml:space="preserve">   MAX(0, HLOOKUP(MONTH($B2446),'Farm Crops'!$B$18:$N$28,K$5,0)  - VLOOKUP(K$4,'Farm Crops'!$B$4:$G$13,6,0)/1000*0.65*$C2446)</f>
        <v>129.10278592375366</v>
      </c>
      <c r="L2446" s="67">
        <f xml:space="preserve">   MAX(0, HLOOKUP(MONTH($B2446),'Farm Crops'!$B$18:$N$28,L$5,0)  - VLOOKUP(L$4,'Farm Crops'!$B$4:$G$13,6,0)/1000*0.65*$C2446)</f>
        <v>22.997360703812337</v>
      </c>
      <c r="M2446" s="67">
        <f xml:space="preserve">   MAX(0, HLOOKUP(MONTH($B2446),'Farm Crops'!$B$18:$N$28,M$5,0)  - VLOOKUP(M$4,'Farm Crops'!$B$4:$G$13,6,0)/1000*0.65*$C2446)</f>
        <v>161.29560117302054</v>
      </c>
    </row>
    <row r="2447" spans="2:13" x14ac:dyDescent="0.2">
      <c r="B2447" s="4">
        <v>42924</v>
      </c>
      <c r="C2447" s="67">
        <f>'Observed Data'!$E2446</f>
        <v>0</v>
      </c>
      <c r="D2447" s="67">
        <f xml:space="preserve">   MAX(0, HLOOKUP(MONTH($B2447),'Farm Crops'!$B$18:$N$28,D$5,0)  - VLOOKUP(D$4,'Farm Crops'!$B$4:$G$13,6,0)/1000*0.65*$C2447)</f>
        <v>446.72111436950155</v>
      </c>
      <c r="E2447" s="67">
        <f xml:space="preserve">   MAX(0, HLOOKUP(MONTH($B2447),'Farm Crops'!$B$18:$N$28,E$5,0)  - VLOOKUP(E$4,'Farm Crops'!$B$4:$G$13,6,0)/1000*0.65*$C2447)</f>
        <v>323.48108504398834</v>
      </c>
      <c r="F2447" s="67">
        <f xml:space="preserve">   MAX(0, HLOOKUP(MONTH($B2447),'Farm Crops'!$B$18:$N$28,F$5,0)  - VLOOKUP(F$4,'Farm Crops'!$B$4:$G$13,6,0)/1000*0.65*$C2447)</f>
        <v>407.18763929618774</v>
      </c>
      <c r="G2447" s="67">
        <f xml:space="preserve">   MAX(0, HLOOKUP(MONTH($B2447),'Farm Crops'!$B$18:$N$28,G$5,0)  - VLOOKUP(G$4,'Farm Crops'!$B$4:$G$13,6,0)/1000*0.65*$C2447)</f>
        <v>99.422580645161304</v>
      </c>
      <c r="H2447" s="67">
        <f xml:space="preserve">   MAX(0, HLOOKUP(MONTH($B2447),'Farm Crops'!$B$18:$N$28,H$5,0)  - VLOOKUP(H$4,'Farm Crops'!$B$4:$G$13,6,0)/1000*0.65*$C2447)</f>
        <v>341.19149560117307</v>
      </c>
      <c r="I2447" s="67">
        <f xml:space="preserve">   MAX(0, HLOOKUP(MONTH($B2447),'Farm Crops'!$B$18:$N$28,I$5,0)  - VLOOKUP(I$4,'Farm Crops'!$B$4:$G$13,6,0)/1000*0.65*$C2447)</f>
        <v>512.45552785923758</v>
      </c>
      <c r="J2447" s="67">
        <f xml:space="preserve">   MAX(0, HLOOKUP(MONTH($B2447),'Farm Crops'!$B$18:$N$28,J$5,0)  - VLOOKUP(J$4,'Farm Crops'!$B$4:$G$13,6,0)/1000*0.65*$C2447)</f>
        <v>555.68812316715548</v>
      </c>
      <c r="K2447" s="67">
        <f xml:space="preserve">   MAX(0, HLOOKUP(MONTH($B2447),'Farm Crops'!$B$18:$N$28,K$5,0)  - VLOOKUP(K$4,'Farm Crops'!$B$4:$G$13,6,0)/1000*0.65*$C2447)</f>
        <v>129.10278592375366</v>
      </c>
      <c r="L2447" s="67">
        <f xml:space="preserve">   MAX(0, HLOOKUP(MONTH($B2447),'Farm Crops'!$B$18:$N$28,L$5,0)  - VLOOKUP(L$4,'Farm Crops'!$B$4:$G$13,6,0)/1000*0.65*$C2447)</f>
        <v>22.997360703812337</v>
      </c>
      <c r="M2447" s="67">
        <f xml:space="preserve">   MAX(0, HLOOKUP(MONTH($B2447),'Farm Crops'!$B$18:$N$28,M$5,0)  - VLOOKUP(M$4,'Farm Crops'!$B$4:$G$13,6,0)/1000*0.65*$C2447)</f>
        <v>161.29560117302054</v>
      </c>
    </row>
    <row r="2448" spans="2:13" x14ac:dyDescent="0.2">
      <c r="B2448" s="4">
        <v>42925</v>
      </c>
      <c r="C2448" s="67">
        <f>'Observed Data'!$E2447</f>
        <v>0</v>
      </c>
      <c r="D2448" s="67">
        <f xml:space="preserve">   MAX(0, HLOOKUP(MONTH($B2448),'Farm Crops'!$B$18:$N$28,D$5,0)  - VLOOKUP(D$4,'Farm Crops'!$B$4:$G$13,6,0)/1000*0.65*$C2448)</f>
        <v>446.72111436950155</v>
      </c>
      <c r="E2448" s="67">
        <f xml:space="preserve">   MAX(0, HLOOKUP(MONTH($B2448),'Farm Crops'!$B$18:$N$28,E$5,0)  - VLOOKUP(E$4,'Farm Crops'!$B$4:$G$13,6,0)/1000*0.65*$C2448)</f>
        <v>323.48108504398834</v>
      </c>
      <c r="F2448" s="67">
        <f xml:space="preserve">   MAX(0, HLOOKUP(MONTH($B2448),'Farm Crops'!$B$18:$N$28,F$5,0)  - VLOOKUP(F$4,'Farm Crops'!$B$4:$G$13,6,0)/1000*0.65*$C2448)</f>
        <v>407.18763929618774</v>
      </c>
      <c r="G2448" s="67">
        <f xml:space="preserve">   MAX(0, HLOOKUP(MONTH($B2448),'Farm Crops'!$B$18:$N$28,G$5,0)  - VLOOKUP(G$4,'Farm Crops'!$B$4:$G$13,6,0)/1000*0.65*$C2448)</f>
        <v>99.422580645161304</v>
      </c>
      <c r="H2448" s="67">
        <f xml:space="preserve">   MAX(0, HLOOKUP(MONTH($B2448),'Farm Crops'!$B$18:$N$28,H$5,0)  - VLOOKUP(H$4,'Farm Crops'!$B$4:$G$13,6,0)/1000*0.65*$C2448)</f>
        <v>341.19149560117307</v>
      </c>
      <c r="I2448" s="67">
        <f xml:space="preserve">   MAX(0, HLOOKUP(MONTH($B2448),'Farm Crops'!$B$18:$N$28,I$5,0)  - VLOOKUP(I$4,'Farm Crops'!$B$4:$G$13,6,0)/1000*0.65*$C2448)</f>
        <v>512.45552785923758</v>
      </c>
      <c r="J2448" s="67">
        <f xml:space="preserve">   MAX(0, HLOOKUP(MONTH($B2448),'Farm Crops'!$B$18:$N$28,J$5,0)  - VLOOKUP(J$4,'Farm Crops'!$B$4:$G$13,6,0)/1000*0.65*$C2448)</f>
        <v>555.68812316715548</v>
      </c>
      <c r="K2448" s="67">
        <f xml:space="preserve">   MAX(0, HLOOKUP(MONTH($B2448),'Farm Crops'!$B$18:$N$28,K$5,0)  - VLOOKUP(K$4,'Farm Crops'!$B$4:$G$13,6,0)/1000*0.65*$C2448)</f>
        <v>129.10278592375366</v>
      </c>
      <c r="L2448" s="67">
        <f xml:space="preserve">   MAX(0, HLOOKUP(MONTH($B2448),'Farm Crops'!$B$18:$N$28,L$5,0)  - VLOOKUP(L$4,'Farm Crops'!$B$4:$G$13,6,0)/1000*0.65*$C2448)</f>
        <v>22.997360703812337</v>
      </c>
      <c r="M2448" s="67">
        <f xml:space="preserve">   MAX(0, HLOOKUP(MONTH($B2448),'Farm Crops'!$B$18:$N$28,M$5,0)  - VLOOKUP(M$4,'Farm Crops'!$B$4:$G$13,6,0)/1000*0.65*$C2448)</f>
        <v>161.29560117302054</v>
      </c>
    </row>
    <row r="2449" spans="2:13" x14ac:dyDescent="0.2">
      <c r="B2449" s="4">
        <v>42926</v>
      </c>
      <c r="C2449" s="67">
        <f>'Observed Data'!$E2448</f>
        <v>22</v>
      </c>
      <c r="D2449" s="67">
        <f xml:space="preserve">   MAX(0, HLOOKUP(MONTH($B2449),'Farm Crops'!$B$18:$N$28,D$5,0)  - VLOOKUP(D$4,'Farm Crops'!$B$4:$G$13,6,0)/1000*0.65*$C2449)</f>
        <v>0</v>
      </c>
      <c r="E2449" s="67">
        <f xml:space="preserve">   MAX(0, HLOOKUP(MONTH($B2449),'Farm Crops'!$B$18:$N$28,E$5,0)  - VLOOKUP(E$4,'Farm Crops'!$B$4:$G$13,6,0)/1000*0.65*$C2449)</f>
        <v>0</v>
      </c>
      <c r="F2449" s="67">
        <f xml:space="preserve">   MAX(0, HLOOKUP(MONTH($B2449),'Farm Crops'!$B$18:$N$28,F$5,0)  - VLOOKUP(F$4,'Farm Crops'!$B$4:$G$13,6,0)/1000*0.65*$C2449)</f>
        <v>0</v>
      </c>
      <c r="G2449" s="67">
        <f xml:space="preserve">   MAX(0, HLOOKUP(MONTH($B2449),'Farm Crops'!$B$18:$N$28,G$5,0)  - VLOOKUP(G$4,'Farm Crops'!$B$4:$G$13,6,0)/1000*0.65*$C2449)</f>
        <v>0</v>
      </c>
      <c r="H2449" s="67">
        <f xml:space="preserve">   MAX(0, HLOOKUP(MONTH($B2449),'Farm Crops'!$B$18:$N$28,H$5,0)  - VLOOKUP(H$4,'Farm Crops'!$B$4:$G$13,6,0)/1000*0.65*$C2449)</f>
        <v>0</v>
      </c>
      <c r="I2449" s="67">
        <f xml:space="preserve">   MAX(0, HLOOKUP(MONTH($B2449),'Farm Crops'!$B$18:$N$28,I$5,0)  - VLOOKUP(I$4,'Farm Crops'!$B$4:$G$13,6,0)/1000*0.65*$C2449)</f>
        <v>0</v>
      </c>
      <c r="J2449" s="67">
        <f xml:space="preserve">   MAX(0, HLOOKUP(MONTH($B2449),'Farm Crops'!$B$18:$N$28,J$5,0)  - VLOOKUP(J$4,'Farm Crops'!$B$4:$G$13,6,0)/1000*0.65*$C2449)</f>
        <v>0</v>
      </c>
      <c r="K2449" s="67">
        <f xml:space="preserve">   MAX(0, HLOOKUP(MONTH($B2449),'Farm Crops'!$B$18:$N$28,K$5,0)  - VLOOKUP(K$4,'Farm Crops'!$B$4:$G$13,6,0)/1000*0.65*$C2449)</f>
        <v>0</v>
      </c>
      <c r="L2449" s="67">
        <f xml:space="preserve">   MAX(0, HLOOKUP(MONTH($B2449),'Farm Crops'!$B$18:$N$28,L$5,0)  - VLOOKUP(L$4,'Farm Crops'!$B$4:$G$13,6,0)/1000*0.65*$C2449)</f>
        <v>0</v>
      </c>
      <c r="M2449" s="67">
        <f xml:space="preserve">   MAX(0, HLOOKUP(MONTH($B2449),'Farm Crops'!$B$18:$N$28,M$5,0)  - VLOOKUP(M$4,'Farm Crops'!$B$4:$G$13,6,0)/1000*0.65*$C2449)</f>
        <v>0</v>
      </c>
    </row>
    <row r="2450" spans="2:13" x14ac:dyDescent="0.2">
      <c r="B2450" s="4">
        <v>42927</v>
      </c>
      <c r="C2450" s="67">
        <f>'Observed Data'!$E2449</f>
        <v>0</v>
      </c>
      <c r="D2450" s="67">
        <f xml:space="preserve">   MAX(0, HLOOKUP(MONTH($B2450),'Farm Crops'!$B$18:$N$28,D$5,0)  - VLOOKUP(D$4,'Farm Crops'!$B$4:$G$13,6,0)/1000*0.65*$C2450)</f>
        <v>446.72111436950155</v>
      </c>
      <c r="E2450" s="67">
        <f xml:space="preserve">   MAX(0, HLOOKUP(MONTH($B2450),'Farm Crops'!$B$18:$N$28,E$5,0)  - VLOOKUP(E$4,'Farm Crops'!$B$4:$G$13,6,0)/1000*0.65*$C2450)</f>
        <v>323.48108504398834</v>
      </c>
      <c r="F2450" s="67">
        <f xml:space="preserve">   MAX(0, HLOOKUP(MONTH($B2450),'Farm Crops'!$B$18:$N$28,F$5,0)  - VLOOKUP(F$4,'Farm Crops'!$B$4:$G$13,6,0)/1000*0.65*$C2450)</f>
        <v>407.18763929618774</v>
      </c>
      <c r="G2450" s="67">
        <f xml:space="preserve">   MAX(0, HLOOKUP(MONTH($B2450),'Farm Crops'!$B$18:$N$28,G$5,0)  - VLOOKUP(G$4,'Farm Crops'!$B$4:$G$13,6,0)/1000*0.65*$C2450)</f>
        <v>99.422580645161304</v>
      </c>
      <c r="H2450" s="67">
        <f xml:space="preserve">   MAX(0, HLOOKUP(MONTH($B2450),'Farm Crops'!$B$18:$N$28,H$5,0)  - VLOOKUP(H$4,'Farm Crops'!$B$4:$G$13,6,0)/1000*0.65*$C2450)</f>
        <v>341.19149560117307</v>
      </c>
      <c r="I2450" s="67">
        <f xml:space="preserve">   MAX(0, HLOOKUP(MONTH($B2450),'Farm Crops'!$B$18:$N$28,I$5,0)  - VLOOKUP(I$4,'Farm Crops'!$B$4:$G$13,6,0)/1000*0.65*$C2450)</f>
        <v>512.45552785923758</v>
      </c>
      <c r="J2450" s="67">
        <f xml:space="preserve">   MAX(0, HLOOKUP(MONTH($B2450),'Farm Crops'!$B$18:$N$28,J$5,0)  - VLOOKUP(J$4,'Farm Crops'!$B$4:$G$13,6,0)/1000*0.65*$C2450)</f>
        <v>555.68812316715548</v>
      </c>
      <c r="K2450" s="67">
        <f xml:space="preserve">   MAX(0, HLOOKUP(MONTH($B2450),'Farm Crops'!$B$18:$N$28,K$5,0)  - VLOOKUP(K$4,'Farm Crops'!$B$4:$G$13,6,0)/1000*0.65*$C2450)</f>
        <v>129.10278592375366</v>
      </c>
      <c r="L2450" s="67">
        <f xml:space="preserve">   MAX(0, HLOOKUP(MONTH($B2450),'Farm Crops'!$B$18:$N$28,L$5,0)  - VLOOKUP(L$4,'Farm Crops'!$B$4:$G$13,6,0)/1000*0.65*$C2450)</f>
        <v>22.997360703812337</v>
      </c>
      <c r="M2450" s="67">
        <f xml:space="preserve">   MAX(0, HLOOKUP(MONTH($B2450),'Farm Crops'!$B$18:$N$28,M$5,0)  - VLOOKUP(M$4,'Farm Crops'!$B$4:$G$13,6,0)/1000*0.65*$C2450)</f>
        <v>161.29560117302054</v>
      </c>
    </row>
    <row r="2451" spans="2:13" x14ac:dyDescent="0.2">
      <c r="B2451" s="4">
        <v>42928</v>
      </c>
      <c r="C2451" s="67">
        <f>'Observed Data'!$E2450</f>
        <v>0</v>
      </c>
      <c r="D2451" s="67">
        <f xml:space="preserve">   MAX(0, HLOOKUP(MONTH($B2451),'Farm Crops'!$B$18:$N$28,D$5,0)  - VLOOKUP(D$4,'Farm Crops'!$B$4:$G$13,6,0)/1000*0.65*$C2451)</f>
        <v>446.72111436950155</v>
      </c>
      <c r="E2451" s="67">
        <f xml:space="preserve">   MAX(0, HLOOKUP(MONTH($B2451),'Farm Crops'!$B$18:$N$28,E$5,0)  - VLOOKUP(E$4,'Farm Crops'!$B$4:$G$13,6,0)/1000*0.65*$C2451)</f>
        <v>323.48108504398834</v>
      </c>
      <c r="F2451" s="67">
        <f xml:space="preserve">   MAX(0, HLOOKUP(MONTH($B2451),'Farm Crops'!$B$18:$N$28,F$5,0)  - VLOOKUP(F$4,'Farm Crops'!$B$4:$G$13,6,0)/1000*0.65*$C2451)</f>
        <v>407.18763929618774</v>
      </c>
      <c r="G2451" s="67">
        <f xml:space="preserve">   MAX(0, HLOOKUP(MONTH($B2451),'Farm Crops'!$B$18:$N$28,G$5,0)  - VLOOKUP(G$4,'Farm Crops'!$B$4:$G$13,6,0)/1000*0.65*$C2451)</f>
        <v>99.422580645161304</v>
      </c>
      <c r="H2451" s="67">
        <f xml:space="preserve">   MAX(0, HLOOKUP(MONTH($B2451),'Farm Crops'!$B$18:$N$28,H$5,0)  - VLOOKUP(H$4,'Farm Crops'!$B$4:$G$13,6,0)/1000*0.65*$C2451)</f>
        <v>341.19149560117307</v>
      </c>
      <c r="I2451" s="67">
        <f xml:space="preserve">   MAX(0, HLOOKUP(MONTH($B2451),'Farm Crops'!$B$18:$N$28,I$5,0)  - VLOOKUP(I$4,'Farm Crops'!$B$4:$G$13,6,0)/1000*0.65*$C2451)</f>
        <v>512.45552785923758</v>
      </c>
      <c r="J2451" s="67">
        <f xml:space="preserve">   MAX(0, HLOOKUP(MONTH($B2451),'Farm Crops'!$B$18:$N$28,J$5,0)  - VLOOKUP(J$4,'Farm Crops'!$B$4:$G$13,6,0)/1000*0.65*$C2451)</f>
        <v>555.68812316715548</v>
      </c>
      <c r="K2451" s="67">
        <f xml:space="preserve">   MAX(0, HLOOKUP(MONTH($B2451),'Farm Crops'!$B$18:$N$28,K$5,0)  - VLOOKUP(K$4,'Farm Crops'!$B$4:$G$13,6,0)/1000*0.65*$C2451)</f>
        <v>129.10278592375366</v>
      </c>
      <c r="L2451" s="67">
        <f xml:space="preserve">   MAX(0, HLOOKUP(MONTH($B2451),'Farm Crops'!$B$18:$N$28,L$5,0)  - VLOOKUP(L$4,'Farm Crops'!$B$4:$G$13,6,0)/1000*0.65*$C2451)</f>
        <v>22.997360703812337</v>
      </c>
      <c r="M2451" s="67">
        <f xml:space="preserve">   MAX(0, HLOOKUP(MONTH($B2451),'Farm Crops'!$B$18:$N$28,M$5,0)  - VLOOKUP(M$4,'Farm Crops'!$B$4:$G$13,6,0)/1000*0.65*$C2451)</f>
        <v>161.29560117302054</v>
      </c>
    </row>
    <row r="2452" spans="2:13" x14ac:dyDescent="0.2">
      <c r="B2452" s="4">
        <v>42929</v>
      </c>
      <c r="C2452" s="67">
        <f>'Observed Data'!$E2451</f>
        <v>0</v>
      </c>
      <c r="D2452" s="67">
        <f xml:space="preserve">   MAX(0, HLOOKUP(MONTH($B2452),'Farm Crops'!$B$18:$N$28,D$5,0)  - VLOOKUP(D$4,'Farm Crops'!$B$4:$G$13,6,0)/1000*0.65*$C2452)</f>
        <v>446.72111436950155</v>
      </c>
      <c r="E2452" s="67">
        <f xml:space="preserve">   MAX(0, HLOOKUP(MONTH($B2452),'Farm Crops'!$B$18:$N$28,E$5,0)  - VLOOKUP(E$4,'Farm Crops'!$B$4:$G$13,6,0)/1000*0.65*$C2452)</f>
        <v>323.48108504398834</v>
      </c>
      <c r="F2452" s="67">
        <f xml:space="preserve">   MAX(0, HLOOKUP(MONTH($B2452),'Farm Crops'!$B$18:$N$28,F$5,0)  - VLOOKUP(F$4,'Farm Crops'!$B$4:$G$13,6,0)/1000*0.65*$C2452)</f>
        <v>407.18763929618774</v>
      </c>
      <c r="G2452" s="67">
        <f xml:space="preserve">   MAX(0, HLOOKUP(MONTH($B2452),'Farm Crops'!$B$18:$N$28,G$5,0)  - VLOOKUP(G$4,'Farm Crops'!$B$4:$G$13,6,0)/1000*0.65*$C2452)</f>
        <v>99.422580645161304</v>
      </c>
      <c r="H2452" s="67">
        <f xml:space="preserve">   MAX(0, HLOOKUP(MONTH($B2452),'Farm Crops'!$B$18:$N$28,H$5,0)  - VLOOKUP(H$4,'Farm Crops'!$B$4:$G$13,6,0)/1000*0.65*$C2452)</f>
        <v>341.19149560117307</v>
      </c>
      <c r="I2452" s="67">
        <f xml:space="preserve">   MAX(0, HLOOKUP(MONTH($B2452),'Farm Crops'!$B$18:$N$28,I$5,0)  - VLOOKUP(I$4,'Farm Crops'!$B$4:$G$13,6,0)/1000*0.65*$C2452)</f>
        <v>512.45552785923758</v>
      </c>
      <c r="J2452" s="67">
        <f xml:space="preserve">   MAX(0, HLOOKUP(MONTH($B2452),'Farm Crops'!$B$18:$N$28,J$5,0)  - VLOOKUP(J$4,'Farm Crops'!$B$4:$G$13,6,0)/1000*0.65*$C2452)</f>
        <v>555.68812316715548</v>
      </c>
      <c r="K2452" s="67">
        <f xml:space="preserve">   MAX(0, HLOOKUP(MONTH($B2452),'Farm Crops'!$B$18:$N$28,K$5,0)  - VLOOKUP(K$4,'Farm Crops'!$B$4:$G$13,6,0)/1000*0.65*$C2452)</f>
        <v>129.10278592375366</v>
      </c>
      <c r="L2452" s="67">
        <f xml:space="preserve">   MAX(0, HLOOKUP(MONTH($B2452),'Farm Crops'!$B$18:$N$28,L$5,0)  - VLOOKUP(L$4,'Farm Crops'!$B$4:$G$13,6,0)/1000*0.65*$C2452)</f>
        <v>22.997360703812337</v>
      </c>
      <c r="M2452" s="67">
        <f xml:space="preserve">   MAX(0, HLOOKUP(MONTH($B2452),'Farm Crops'!$B$18:$N$28,M$5,0)  - VLOOKUP(M$4,'Farm Crops'!$B$4:$G$13,6,0)/1000*0.65*$C2452)</f>
        <v>161.29560117302054</v>
      </c>
    </row>
    <row r="2453" spans="2:13" x14ac:dyDescent="0.2">
      <c r="B2453" s="4">
        <v>42930</v>
      </c>
      <c r="C2453" s="67">
        <f>'Observed Data'!$E2452</f>
        <v>0</v>
      </c>
      <c r="D2453" s="67">
        <f xml:space="preserve">   MAX(0, HLOOKUP(MONTH($B2453),'Farm Crops'!$B$18:$N$28,D$5,0)  - VLOOKUP(D$4,'Farm Crops'!$B$4:$G$13,6,0)/1000*0.65*$C2453)</f>
        <v>446.72111436950155</v>
      </c>
      <c r="E2453" s="67">
        <f xml:space="preserve">   MAX(0, HLOOKUP(MONTH($B2453),'Farm Crops'!$B$18:$N$28,E$5,0)  - VLOOKUP(E$4,'Farm Crops'!$B$4:$G$13,6,0)/1000*0.65*$C2453)</f>
        <v>323.48108504398834</v>
      </c>
      <c r="F2453" s="67">
        <f xml:space="preserve">   MAX(0, HLOOKUP(MONTH($B2453),'Farm Crops'!$B$18:$N$28,F$5,0)  - VLOOKUP(F$4,'Farm Crops'!$B$4:$G$13,6,0)/1000*0.65*$C2453)</f>
        <v>407.18763929618774</v>
      </c>
      <c r="G2453" s="67">
        <f xml:space="preserve">   MAX(0, HLOOKUP(MONTH($B2453),'Farm Crops'!$B$18:$N$28,G$5,0)  - VLOOKUP(G$4,'Farm Crops'!$B$4:$G$13,6,0)/1000*0.65*$C2453)</f>
        <v>99.422580645161304</v>
      </c>
      <c r="H2453" s="67">
        <f xml:space="preserve">   MAX(0, HLOOKUP(MONTH($B2453),'Farm Crops'!$B$18:$N$28,H$5,0)  - VLOOKUP(H$4,'Farm Crops'!$B$4:$G$13,6,0)/1000*0.65*$C2453)</f>
        <v>341.19149560117307</v>
      </c>
      <c r="I2453" s="67">
        <f xml:space="preserve">   MAX(0, HLOOKUP(MONTH($B2453),'Farm Crops'!$B$18:$N$28,I$5,0)  - VLOOKUP(I$4,'Farm Crops'!$B$4:$G$13,6,0)/1000*0.65*$C2453)</f>
        <v>512.45552785923758</v>
      </c>
      <c r="J2453" s="67">
        <f xml:space="preserve">   MAX(0, HLOOKUP(MONTH($B2453),'Farm Crops'!$B$18:$N$28,J$5,0)  - VLOOKUP(J$4,'Farm Crops'!$B$4:$G$13,6,0)/1000*0.65*$C2453)</f>
        <v>555.68812316715548</v>
      </c>
      <c r="K2453" s="67">
        <f xml:space="preserve">   MAX(0, HLOOKUP(MONTH($B2453),'Farm Crops'!$B$18:$N$28,K$5,0)  - VLOOKUP(K$4,'Farm Crops'!$B$4:$G$13,6,0)/1000*0.65*$C2453)</f>
        <v>129.10278592375366</v>
      </c>
      <c r="L2453" s="67">
        <f xml:space="preserve">   MAX(0, HLOOKUP(MONTH($B2453),'Farm Crops'!$B$18:$N$28,L$5,0)  - VLOOKUP(L$4,'Farm Crops'!$B$4:$G$13,6,0)/1000*0.65*$C2453)</f>
        <v>22.997360703812337</v>
      </c>
      <c r="M2453" s="67">
        <f xml:space="preserve">   MAX(0, HLOOKUP(MONTH($B2453),'Farm Crops'!$B$18:$N$28,M$5,0)  - VLOOKUP(M$4,'Farm Crops'!$B$4:$G$13,6,0)/1000*0.65*$C2453)</f>
        <v>161.29560117302054</v>
      </c>
    </row>
    <row r="2454" spans="2:13" x14ac:dyDescent="0.2">
      <c r="B2454" s="4">
        <v>42931</v>
      </c>
      <c r="C2454" s="67">
        <f>'Observed Data'!$E2453</f>
        <v>18</v>
      </c>
      <c r="D2454" s="67">
        <f xml:space="preserve">   MAX(0, HLOOKUP(MONTH($B2454),'Farm Crops'!$B$18:$N$28,D$5,0)  - VLOOKUP(D$4,'Farm Crops'!$B$4:$G$13,6,0)/1000*0.65*$C2454)</f>
        <v>0</v>
      </c>
      <c r="E2454" s="67">
        <f xml:space="preserve">   MAX(0, HLOOKUP(MONTH($B2454),'Farm Crops'!$B$18:$N$28,E$5,0)  - VLOOKUP(E$4,'Farm Crops'!$B$4:$G$13,6,0)/1000*0.65*$C2454)</f>
        <v>0</v>
      </c>
      <c r="F2454" s="67">
        <f xml:space="preserve">   MAX(0, HLOOKUP(MONTH($B2454),'Farm Crops'!$B$18:$N$28,F$5,0)  - VLOOKUP(F$4,'Farm Crops'!$B$4:$G$13,6,0)/1000*0.65*$C2454)</f>
        <v>0</v>
      </c>
      <c r="G2454" s="67">
        <f xml:space="preserve">   MAX(0, HLOOKUP(MONTH($B2454),'Farm Crops'!$B$18:$N$28,G$5,0)  - VLOOKUP(G$4,'Farm Crops'!$B$4:$G$13,6,0)/1000*0.65*$C2454)</f>
        <v>0</v>
      </c>
      <c r="H2454" s="67">
        <f xml:space="preserve">   MAX(0, HLOOKUP(MONTH($B2454),'Farm Crops'!$B$18:$N$28,H$5,0)  - VLOOKUP(H$4,'Farm Crops'!$B$4:$G$13,6,0)/1000*0.65*$C2454)</f>
        <v>0</v>
      </c>
      <c r="I2454" s="67">
        <f xml:space="preserve">   MAX(0, HLOOKUP(MONTH($B2454),'Farm Crops'!$B$18:$N$28,I$5,0)  - VLOOKUP(I$4,'Farm Crops'!$B$4:$G$13,6,0)/1000*0.65*$C2454)</f>
        <v>0</v>
      </c>
      <c r="J2454" s="67">
        <f xml:space="preserve">   MAX(0, HLOOKUP(MONTH($B2454),'Farm Crops'!$B$18:$N$28,J$5,0)  - VLOOKUP(J$4,'Farm Crops'!$B$4:$G$13,6,0)/1000*0.65*$C2454)</f>
        <v>0</v>
      </c>
      <c r="K2454" s="67">
        <f xml:space="preserve">   MAX(0, HLOOKUP(MONTH($B2454),'Farm Crops'!$B$18:$N$28,K$5,0)  - VLOOKUP(K$4,'Farm Crops'!$B$4:$G$13,6,0)/1000*0.65*$C2454)</f>
        <v>0</v>
      </c>
      <c r="L2454" s="67">
        <f xml:space="preserve">   MAX(0, HLOOKUP(MONTH($B2454),'Farm Crops'!$B$18:$N$28,L$5,0)  - VLOOKUP(L$4,'Farm Crops'!$B$4:$G$13,6,0)/1000*0.65*$C2454)</f>
        <v>0</v>
      </c>
      <c r="M2454" s="67">
        <f xml:space="preserve">   MAX(0, HLOOKUP(MONTH($B2454),'Farm Crops'!$B$18:$N$28,M$5,0)  - VLOOKUP(M$4,'Farm Crops'!$B$4:$G$13,6,0)/1000*0.65*$C2454)</f>
        <v>0</v>
      </c>
    </row>
    <row r="2455" spans="2:13" x14ac:dyDescent="0.2">
      <c r="B2455" s="4">
        <v>42932</v>
      </c>
      <c r="C2455" s="67">
        <f>'Observed Data'!$E2454</f>
        <v>0</v>
      </c>
      <c r="D2455" s="67">
        <f xml:space="preserve">   MAX(0, HLOOKUP(MONTH($B2455),'Farm Crops'!$B$18:$N$28,D$5,0)  - VLOOKUP(D$4,'Farm Crops'!$B$4:$G$13,6,0)/1000*0.65*$C2455)</f>
        <v>446.72111436950155</v>
      </c>
      <c r="E2455" s="67">
        <f xml:space="preserve">   MAX(0, HLOOKUP(MONTH($B2455),'Farm Crops'!$B$18:$N$28,E$5,0)  - VLOOKUP(E$4,'Farm Crops'!$B$4:$G$13,6,0)/1000*0.65*$C2455)</f>
        <v>323.48108504398834</v>
      </c>
      <c r="F2455" s="67">
        <f xml:space="preserve">   MAX(0, HLOOKUP(MONTH($B2455),'Farm Crops'!$B$18:$N$28,F$5,0)  - VLOOKUP(F$4,'Farm Crops'!$B$4:$G$13,6,0)/1000*0.65*$C2455)</f>
        <v>407.18763929618774</v>
      </c>
      <c r="G2455" s="67">
        <f xml:space="preserve">   MAX(0, HLOOKUP(MONTH($B2455),'Farm Crops'!$B$18:$N$28,G$5,0)  - VLOOKUP(G$4,'Farm Crops'!$B$4:$G$13,6,0)/1000*0.65*$C2455)</f>
        <v>99.422580645161304</v>
      </c>
      <c r="H2455" s="67">
        <f xml:space="preserve">   MAX(0, HLOOKUP(MONTH($B2455),'Farm Crops'!$B$18:$N$28,H$5,0)  - VLOOKUP(H$4,'Farm Crops'!$B$4:$G$13,6,0)/1000*0.65*$C2455)</f>
        <v>341.19149560117307</v>
      </c>
      <c r="I2455" s="67">
        <f xml:space="preserve">   MAX(0, HLOOKUP(MONTH($B2455),'Farm Crops'!$B$18:$N$28,I$5,0)  - VLOOKUP(I$4,'Farm Crops'!$B$4:$G$13,6,0)/1000*0.65*$C2455)</f>
        <v>512.45552785923758</v>
      </c>
      <c r="J2455" s="67">
        <f xml:space="preserve">   MAX(0, HLOOKUP(MONTH($B2455),'Farm Crops'!$B$18:$N$28,J$5,0)  - VLOOKUP(J$4,'Farm Crops'!$B$4:$G$13,6,0)/1000*0.65*$C2455)</f>
        <v>555.68812316715548</v>
      </c>
      <c r="K2455" s="67">
        <f xml:space="preserve">   MAX(0, HLOOKUP(MONTH($B2455),'Farm Crops'!$B$18:$N$28,K$5,0)  - VLOOKUP(K$4,'Farm Crops'!$B$4:$G$13,6,0)/1000*0.65*$C2455)</f>
        <v>129.10278592375366</v>
      </c>
      <c r="L2455" s="67">
        <f xml:space="preserve">   MAX(0, HLOOKUP(MONTH($B2455),'Farm Crops'!$B$18:$N$28,L$5,0)  - VLOOKUP(L$4,'Farm Crops'!$B$4:$G$13,6,0)/1000*0.65*$C2455)</f>
        <v>22.997360703812337</v>
      </c>
      <c r="M2455" s="67">
        <f xml:space="preserve">   MAX(0, HLOOKUP(MONTH($B2455),'Farm Crops'!$B$18:$N$28,M$5,0)  - VLOOKUP(M$4,'Farm Crops'!$B$4:$G$13,6,0)/1000*0.65*$C2455)</f>
        <v>161.29560117302054</v>
      </c>
    </row>
    <row r="2456" spans="2:13" x14ac:dyDescent="0.2">
      <c r="B2456" s="4">
        <v>42933</v>
      </c>
      <c r="C2456" s="67">
        <f>'Observed Data'!$E2455</f>
        <v>0</v>
      </c>
      <c r="D2456" s="67">
        <f xml:space="preserve">   MAX(0, HLOOKUP(MONTH($B2456),'Farm Crops'!$B$18:$N$28,D$5,0)  - VLOOKUP(D$4,'Farm Crops'!$B$4:$G$13,6,0)/1000*0.65*$C2456)</f>
        <v>446.72111436950155</v>
      </c>
      <c r="E2456" s="67">
        <f xml:space="preserve">   MAX(0, HLOOKUP(MONTH($B2456),'Farm Crops'!$B$18:$N$28,E$5,0)  - VLOOKUP(E$4,'Farm Crops'!$B$4:$G$13,6,0)/1000*0.65*$C2456)</f>
        <v>323.48108504398834</v>
      </c>
      <c r="F2456" s="67">
        <f xml:space="preserve">   MAX(0, HLOOKUP(MONTH($B2456),'Farm Crops'!$B$18:$N$28,F$5,0)  - VLOOKUP(F$4,'Farm Crops'!$B$4:$G$13,6,0)/1000*0.65*$C2456)</f>
        <v>407.18763929618774</v>
      </c>
      <c r="G2456" s="67">
        <f xml:space="preserve">   MAX(0, HLOOKUP(MONTH($B2456),'Farm Crops'!$B$18:$N$28,G$5,0)  - VLOOKUP(G$4,'Farm Crops'!$B$4:$G$13,6,0)/1000*0.65*$C2456)</f>
        <v>99.422580645161304</v>
      </c>
      <c r="H2456" s="67">
        <f xml:space="preserve">   MAX(0, HLOOKUP(MONTH($B2456),'Farm Crops'!$B$18:$N$28,H$5,0)  - VLOOKUP(H$4,'Farm Crops'!$B$4:$G$13,6,0)/1000*0.65*$C2456)</f>
        <v>341.19149560117307</v>
      </c>
      <c r="I2456" s="67">
        <f xml:space="preserve">   MAX(0, HLOOKUP(MONTH($B2456),'Farm Crops'!$B$18:$N$28,I$5,0)  - VLOOKUP(I$4,'Farm Crops'!$B$4:$G$13,6,0)/1000*0.65*$C2456)</f>
        <v>512.45552785923758</v>
      </c>
      <c r="J2456" s="67">
        <f xml:space="preserve">   MAX(0, HLOOKUP(MONTH($B2456),'Farm Crops'!$B$18:$N$28,J$5,0)  - VLOOKUP(J$4,'Farm Crops'!$B$4:$G$13,6,0)/1000*0.65*$C2456)</f>
        <v>555.68812316715548</v>
      </c>
      <c r="K2456" s="67">
        <f xml:space="preserve">   MAX(0, HLOOKUP(MONTH($B2456),'Farm Crops'!$B$18:$N$28,K$5,0)  - VLOOKUP(K$4,'Farm Crops'!$B$4:$G$13,6,0)/1000*0.65*$C2456)</f>
        <v>129.10278592375366</v>
      </c>
      <c r="L2456" s="67">
        <f xml:space="preserve">   MAX(0, HLOOKUP(MONTH($B2456),'Farm Crops'!$B$18:$N$28,L$5,0)  - VLOOKUP(L$4,'Farm Crops'!$B$4:$G$13,6,0)/1000*0.65*$C2456)</f>
        <v>22.997360703812337</v>
      </c>
      <c r="M2456" s="67">
        <f xml:space="preserve">   MAX(0, HLOOKUP(MONTH($B2456),'Farm Crops'!$B$18:$N$28,M$5,0)  - VLOOKUP(M$4,'Farm Crops'!$B$4:$G$13,6,0)/1000*0.65*$C2456)</f>
        <v>161.29560117302054</v>
      </c>
    </row>
    <row r="2457" spans="2:13" x14ac:dyDescent="0.2">
      <c r="B2457" s="4">
        <v>42934</v>
      </c>
      <c r="C2457" s="67">
        <f>'Observed Data'!$E2456</f>
        <v>0</v>
      </c>
      <c r="D2457" s="67">
        <f xml:space="preserve">   MAX(0, HLOOKUP(MONTH($B2457),'Farm Crops'!$B$18:$N$28,D$5,0)  - VLOOKUP(D$4,'Farm Crops'!$B$4:$G$13,6,0)/1000*0.65*$C2457)</f>
        <v>446.72111436950155</v>
      </c>
      <c r="E2457" s="67">
        <f xml:space="preserve">   MAX(0, HLOOKUP(MONTH($B2457),'Farm Crops'!$B$18:$N$28,E$5,0)  - VLOOKUP(E$4,'Farm Crops'!$B$4:$G$13,6,0)/1000*0.65*$C2457)</f>
        <v>323.48108504398834</v>
      </c>
      <c r="F2457" s="67">
        <f xml:space="preserve">   MAX(0, HLOOKUP(MONTH($B2457),'Farm Crops'!$B$18:$N$28,F$5,0)  - VLOOKUP(F$4,'Farm Crops'!$B$4:$G$13,6,0)/1000*0.65*$C2457)</f>
        <v>407.18763929618774</v>
      </c>
      <c r="G2457" s="67">
        <f xml:space="preserve">   MAX(0, HLOOKUP(MONTH($B2457),'Farm Crops'!$B$18:$N$28,G$5,0)  - VLOOKUP(G$4,'Farm Crops'!$B$4:$G$13,6,0)/1000*0.65*$C2457)</f>
        <v>99.422580645161304</v>
      </c>
      <c r="H2457" s="67">
        <f xml:space="preserve">   MAX(0, HLOOKUP(MONTH($B2457),'Farm Crops'!$B$18:$N$28,H$5,0)  - VLOOKUP(H$4,'Farm Crops'!$B$4:$G$13,6,0)/1000*0.65*$C2457)</f>
        <v>341.19149560117307</v>
      </c>
      <c r="I2457" s="67">
        <f xml:space="preserve">   MAX(0, HLOOKUP(MONTH($B2457),'Farm Crops'!$B$18:$N$28,I$5,0)  - VLOOKUP(I$4,'Farm Crops'!$B$4:$G$13,6,0)/1000*0.65*$C2457)</f>
        <v>512.45552785923758</v>
      </c>
      <c r="J2457" s="67">
        <f xml:space="preserve">   MAX(0, HLOOKUP(MONTH($B2457),'Farm Crops'!$B$18:$N$28,J$5,0)  - VLOOKUP(J$4,'Farm Crops'!$B$4:$G$13,6,0)/1000*0.65*$C2457)</f>
        <v>555.68812316715548</v>
      </c>
      <c r="K2457" s="67">
        <f xml:space="preserve">   MAX(0, HLOOKUP(MONTH($B2457),'Farm Crops'!$B$18:$N$28,K$5,0)  - VLOOKUP(K$4,'Farm Crops'!$B$4:$G$13,6,0)/1000*0.65*$C2457)</f>
        <v>129.10278592375366</v>
      </c>
      <c r="L2457" s="67">
        <f xml:space="preserve">   MAX(0, HLOOKUP(MONTH($B2457),'Farm Crops'!$B$18:$N$28,L$5,0)  - VLOOKUP(L$4,'Farm Crops'!$B$4:$G$13,6,0)/1000*0.65*$C2457)</f>
        <v>22.997360703812337</v>
      </c>
      <c r="M2457" s="67">
        <f xml:space="preserve">   MAX(0, HLOOKUP(MONTH($B2457),'Farm Crops'!$B$18:$N$28,M$5,0)  - VLOOKUP(M$4,'Farm Crops'!$B$4:$G$13,6,0)/1000*0.65*$C2457)</f>
        <v>161.29560117302054</v>
      </c>
    </row>
    <row r="2458" spans="2:13" x14ac:dyDescent="0.2">
      <c r="B2458" s="4">
        <v>42935</v>
      </c>
      <c r="C2458" s="67">
        <f>'Observed Data'!$E2457</f>
        <v>0</v>
      </c>
      <c r="D2458" s="67">
        <f xml:space="preserve">   MAX(0, HLOOKUP(MONTH($B2458),'Farm Crops'!$B$18:$N$28,D$5,0)  - VLOOKUP(D$4,'Farm Crops'!$B$4:$G$13,6,0)/1000*0.65*$C2458)</f>
        <v>446.72111436950155</v>
      </c>
      <c r="E2458" s="67">
        <f xml:space="preserve">   MAX(0, HLOOKUP(MONTH($B2458),'Farm Crops'!$B$18:$N$28,E$5,0)  - VLOOKUP(E$4,'Farm Crops'!$B$4:$G$13,6,0)/1000*0.65*$C2458)</f>
        <v>323.48108504398834</v>
      </c>
      <c r="F2458" s="67">
        <f xml:space="preserve">   MAX(0, HLOOKUP(MONTH($B2458),'Farm Crops'!$B$18:$N$28,F$5,0)  - VLOOKUP(F$4,'Farm Crops'!$B$4:$G$13,6,0)/1000*0.65*$C2458)</f>
        <v>407.18763929618774</v>
      </c>
      <c r="G2458" s="67">
        <f xml:space="preserve">   MAX(0, HLOOKUP(MONTH($B2458),'Farm Crops'!$B$18:$N$28,G$5,0)  - VLOOKUP(G$4,'Farm Crops'!$B$4:$G$13,6,0)/1000*0.65*$C2458)</f>
        <v>99.422580645161304</v>
      </c>
      <c r="H2458" s="67">
        <f xml:space="preserve">   MAX(0, HLOOKUP(MONTH($B2458),'Farm Crops'!$B$18:$N$28,H$5,0)  - VLOOKUP(H$4,'Farm Crops'!$B$4:$G$13,6,0)/1000*0.65*$C2458)</f>
        <v>341.19149560117307</v>
      </c>
      <c r="I2458" s="67">
        <f xml:space="preserve">   MAX(0, HLOOKUP(MONTH($B2458),'Farm Crops'!$B$18:$N$28,I$5,0)  - VLOOKUP(I$4,'Farm Crops'!$B$4:$G$13,6,0)/1000*0.65*$C2458)</f>
        <v>512.45552785923758</v>
      </c>
      <c r="J2458" s="67">
        <f xml:space="preserve">   MAX(0, HLOOKUP(MONTH($B2458),'Farm Crops'!$B$18:$N$28,J$5,0)  - VLOOKUP(J$4,'Farm Crops'!$B$4:$G$13,6,0)/1000*0.65*$C2458)</f>
        <v>555.68812316715548</v>
      </c>
      <c r="K2458" s="67">
        <f xml:space="preserve">   MAX(0, HLOOKUP(MONTH($B2458),'Farm Crops'!$B$18:$N$28,K$5,0)  - VLOOKUP(K$4,'Farm Crops'!$B$4:$G$13,6,0)/1000*0.65*$C2458)</f>
        <v>129.10278592375366</v>
      </c>
      <c r="L2458" s="67">
        <f xml:space="preserve">   MAX(0, HLOOKUP(MONTH($B2458),'Farm Crops'!$B$18:$N$28,L$5,0)  - VLOOKUP(L$4,'Farm Crops'!$B$4:$G$13,6,0)/1000*0.65*$C2458)</f>
        <v>22.997360703812337</v>
      </c>
      <c r="M2458" s="67">
        <f xml:space="preserve">   MAX(0, HLOOKUP(MONTH($B2458),'Farm Crops'!$B$18:$N$28,M$5,0)  - VLOOKUP(M$4,'Farm Crops'!$B$4:$G$13,6,0)/1000*0.65*$C2458)</f>
        <v>161.29560117302054</v>
      </c>
    </row>
    <row r="2459" spans="2:13" x14ac:dyDescent="0.2">
      <c r="B2459" s="4">
        <v>42936</v>
      </c>
      <c r="C2459" s="67">
        <f>'Observed Data'!$E2458</f>
        <v>0</v>
      </c>
      <c r="D2459" s="67">
        <f xml:space="preserve">   MAX(0, HLOOKUP(MONTH($B2459),'Farm Crops'!$B$18:$N$28,D$5,0)  - VLOOKUP(D$4,'Farm Crops'!$B$4:$G$13,6,0)/1000*0.65*$C2459)</f>
        <v>446.72111436950155</v>
      </c>
      <c r="E2459" s="67">
        <f xml:space="preserve">   MAX(0, HLOOKUP(MONTH($B2459),'Farm Crops'!$B$18:$N$28,E$5,0)  - VLOOKUP(E$4,'Farm Crops'!$B$4:$G$13,6,0)/1000*0.65*$C2459)</f>
        <v>323.48108504398834</v>
      </c>
      <c r="F2459" s="67">
        <f xml:space="preserve">   MAX(0, HLOOKUP(MONTH($B2459),'Farm Crops'!$B$18:$N$28,F$5,0)  - VLOOKUP(F$4,'Farm Crops'!$B$4:$G$13,6,0)/1000*0.65*$C2459)</f>
        <v>407.18763929618774</v>
      </c>
      <c r="G2459" s="67">
        <f xml:space="preserve">   MAX(0, HLOOKUP(MONTH($B2459),'Farm Crops'!$B$18:$N$28,G$5,0)  - VLOOKUP(G$4,'Farm Crops'!$B$4:$G$13,6,0)/1000*0.65*$C2459)</f>
        <v>99.422580645161304</v>
      </c>
      <c r="H2459" s="67">
        <f xml:space="preserve">   MAX(0, HLOOKUP(MONTH($B2459),'Farm Crops'!$B$18:$N$28,H$5,0)  - VLOOKUP(H$4,'Farm Crops'!$B$4:$G$13,6,0)/1000*0.65*$C2459)</f>
        <v>341.19149560117307</v>
      </c>
      <c r="I2459" s="67">
        <f xml:space="preserve">   MAX(0, HLOOKUP(MONTH($B2459),'Farm Crops'!$B$18:$N$28,I$5,0)  - VLOOKUP(I$4,'Farm Crops'!$B$4:$G$13,6,0)/1000*0.65*$C2459)</f>
        <v>512.45552785923758</v>
      </c>
      <c r="J2459" s="67">
        <f xml:space="preserve">   MAX(0, HLOOKUP(MONTH($B2459),'Farm Crops'!$B$18:$N$28,J$5,0)  - VLOOKUP(J$4,'Farm Crops'!$B$4:$G$13,6,0)/1000*0.65*$C2459)</f>
        <v>555.68812316715548</v>
      </c>
      <c r="K2459" s="67">
        <f xml:space="preserve">   MAX(0, HLOOKUP(MONTH($B2459),'Farm Crops'!$B$18:$N$28,K$5,0)  - VLOOKUP(K$4,'Farm Crops'!$B$4:$G$13,6,0)/1000*0.65*$C2459)</f>
        <v>129.10278592375366</v>
      </c>
      <c r="L2459" s="67">
        <f xml:space="preserve">   MAX(0, HLOOKUP(MONTH($B2459),'Farm Crops'!$B$18:$N$28,L$5,0)  - VLOOKUP(L$4,'Farm Crops'!$B$4:$G$13,6,0)/1000*0.65*$C2459)</f>
        <v>22.997360703812337</v>
      </c>
      <c r="M2459" s="67">
        <f xml:space="preserve">   MAX(0, HLOOKUP(MONTH($B2459),'Farm Crops'!$B$18:$N$28,M$5,0)  - VLOOKUP(M$4,'Farm Crops'!$B$4:$G$13,6,0)/1000*0.65*$C2459)</f>
        <v>161.29560117302054</v>
      </c>
    </row>
    <row r="2460" spans="2:13" x14ac:dyDescent="0.2">
      <c r="B2460" s="4">
        <v>42937</v>
      </c>
      <c r="C2460" s="67">
        <f>'Observed Data'!$E2459</f>
        <v>0</v>
      </c>
      <c r="D2460" s="67">
        <f xml:space="preserve">   MAX(0, HLOOKUP(MONTH($B2460),'Farm Crops'!$B$18:$N$28,D$5,0)  - VLOOKUP(D$4,'Farm Crops'!$B$4:$G$13,6,0)/1000*0.65*$C2460)</f>
        <v>446.72111436950155</v>
      </c>
      <c r="E2460" s="67">
        <f xml:space="preserve">   MAX(0, HLOOKUP(MONTH($B2460),'Farm Crops'!$B$18:$N$28,E$5,0)  - VLOOKUP(E$4,'Farm Crops'!$B$4:$G$13,6,0)/1000*0.65*$C2460)</f>
        <v>323.48108504398834</v>
      </c>
      <c r="F2460" s="67">
        <f xml:space="preserve">   MAX(0, HLOOKUP(MONTH($B2460),'Farm Crops'!$B$18:$N$28,F$5,0)  - VLOOKUP(F$4,'Farm Crops'!$B$4:$G$13,6,0)/1000*0.65*$C2460)</f>
        <v>407.18763929618774</v>
      </c>
      <c r="G2460" s="67">
        <f xml:space="preserve">   MAX(0, HLOOKUP(MONTH($B2460),'Farm Crops'!$B$18:$N$28,G$5,0)  - VLOOKUP(G$4,'Farm Crops'!$B$4:$G$13,6,0)/1000*0.65*$C2460)</f>
        <v>99.422580645161304</v>
      </c>
      <c r="H2460" s="67">
        <f xml:space="preserve">   MAX(0, HLOOKUP(MONTH($B2460),'Farm Crops'!$B$18:$N$28,H$5,0)  - VLOOKUP(H$4,'Farm Crops'!$B$4:$G$13,6,0)/1000*0.65*$C2460)</f>
        <v>341.19149560117307</v>
      </c>
      <c r="I2460" s="67">
        <f xml:space="preserve">   MAX(0, HLOOKUP(MONTH($B2460),'Farm Crops'!$B$18:$N$28,I$5,0)  - VLOOKUP(I$4,'Farm Crops'!$B$4:$G$13,6,0)/1000*0.65*$C2460)</f>
        <v>512.45552785923758</v>
      </c>
      <c r="J2460" s="67">
        <f xml:space="preserve">   MAX(0, HLOOKUP(MONTH($B2460),'Farm Crops'!$B$18:$N$28,J$5,0)  - VLOOKUP(J$4,'Farm Crops'!$B$4:$G$13,6,0)/1000*0.65*$C2460)</f>
        <v>555.68812316715548</v>
      </c>
      <c r="K2460" s="67">
        <f xml:space="preserve">   MAX(0, HLOOKUP(MONTH($B2460),'Farm Crops'!$B$18:$N$28,K$5,0)  - VLOOKUP(K$4,'Farm Crops'!$B$4:$G$13,6,0)/1000*0.65*$C2460)</f>
        <v>129.10278592375366</v>
      </c>
      <c r="L2460" s="67">
        <f xml:space="preserve">   MAX(0, HLOOKUP(MONTH($B2460),'Farm Crops'!$B$18:$N$28,L$5,0)  - VLOOKUP(L$4,'Farm Crops'!$B$4:$G$13,6,0)/1000*0.65*$C2460)</f>
        <v>22.997360703812337</v>
      </c>
      <c r="M2460" s="67">
        <f xml:space="preserve">   MAX(0, HLOOKUP(MONTH($B2460),'Farm Crops'!$B$18:$N$28,M$5,0)  - VLOOKUP(M$4,'Farm Crops'!$B$4:$G$13,6,0)/1000*0.65*$C2460)</f>
        <v>161.29560117302054</v>
      </c>
    </row>
    <row r="2461" spans="2:13" x14ac:dyDescent="0.2">
      <c r="B2461" s="4">
        <v>42938</v>
      </c>
      <c r="C2461" s="67">
        <f>'Observed Data'!$E2460</f>
        <v>0</v>
      </c>
      <c r="D2461" s="67">
        <f xml:space="preserve">   MAX(0, HLOOKUP(MONTH($B2461),'Farm Crops'!$B$18:$N$28,D$5,0)  - VLOOKUP(D$4,'Farm Crops'!$B$4:$G$13,6,0)/1000*0.65*$C2461)</f>
        <v>446.72111436950155</v>
      </c>
      <c r="E2461" s="67">
        <f xml:space="preserve">   MAX(0, HLOOKUP(MONTH($B2461),'Farm Crops'!$B$18:$N$28,E$5,0)  - VLOOKUP(E$4,'Farm Crops'!$B$4:$G$13,6,0)/1000*0.65*$C2461)</f>
        <v>323.48108504398834</v>
      </c>
      <c r="F2461" s="67">
        <f xml:space="preserve">   MAX(0, HLOOKUP(MONTH($B2461),'Farm Crops'!$B$18:$N$28,F$5,0)  - VLOOKUP(F$4,'Farm Crops'!$B$4:$G$13,6,0)/1000*0.65*$C2461)</f>
        <v>407.18763929618774</v>
      </c>
      <c r="G2461" s="67">
        <f xml:space="preserve">   MAX(0, HLOOKUP(MONTH($B2461),'Farm Crops'!$B$18:$N$28,G$5,0)  - VLOOKUP(G$4,'Farm Crops'!$B$4:$G$13,6,0)/1000*0.65*$C2461)</f>
        <v>99.422580645161304</v>
      </c>
      <c r="H2461" s="67">
        <f xml:space="preserve">   MAX(0, HLOOKUP(MONTH($B2461),'Farm Crops'!$B$18:$N$28,H$5,0)  - VLOOKUP(H$4,'Farm Crops'!$B$4:$G$13,6,0)/1000*0.65*$C2461)</f>
        <v>341.19149560117307</v>
      </c>
      <c r="I2461" s="67">
        <f xml:space="preserve">   MAX(0, HLOOKUP(MONTH($B2461),'Farm Crops'!$B$18:$N$28,I$5,0)  - VLOOKUP(I$4,'Farm Crops'!$B$4:$G$13,6,0)/1000*0.65*$C2461)</f>
        <v>512.45552785923758</v>
      </c>
      <c r="J2461" s="67">
        <f xml:space="preserve">   MAX(0, HLOOKUP(MONTH($B2461),'Farm Crops'!$B$18:$N$28,J$5,0)  - VLOOKUP(J$4,'Farm Crops'!$B$4:$G$13,6,0)/1000*0.65*$C2461)</f>
        <v>555.68812316715548</v>
      </c>
      <c r="K2461" s="67">
        <f xml:space="preserve">   MAX(0, HLOOKUP(MONTH($B2461),'Farm Crops'!$B$18:$N$28,K$5,0)  - VLOOKUP(K$4,'Farm Crops'!$B$4:$G$13,6,0)/1000*0.65*$C2461)</f>
        <v>129.10278592375366</v>
      </c>
      <c r="L2461" s="67">
        <f xml:space="preserve">   MAX(0, HLOOKUP(MONTH($B2461),'Farm Crops'!$B$18:$N$28,L$5,0)  - VLOOKUP(L$4,'Farm Crops'!$B$4:$G$13,6,0)/1000*0.65*$C2461)</f>
        <v>22.997360703812337</v>
      </c>
      <c r="M2461" s="67">
        <f xml:space="preserve">   MAX(0, HLOOKUP(MONTH($B2461),'Farm Crops'!$B$18:$N$28,M$5,0)  - VLOOKUP(M$4,'Farm Crops'!$B$4:$G$13,6,0)/1000*0.65*$C2461)</f>
        <v>161.29560117302054</v>
      </c>
    </row>
    <row r="2462" spans="2:13" x14ac:dyDescent="0.2">
      <c r="B2462" s="4">
        <v>42939</v>
      </c>
      <c r="C2462" s="67">
        <f>'Observed Data'!$E2461</f>
        <v>0</v>
      </c>
      <c r="D2462" s="67">
        <f xml:space="preserve">   MAX(0, HLOOKUP(MONTH($B2462),'Farm Crops'!$B$18:$N$28,D$5,0)  - VLOOKUP(D$4,'Farm Crops'!$B$4:$G$13,6,0)/1000*0.65*$C2462)</f>
        <v>446.72111436950155</v>
      </c>
      <c r="E2462" s="67">
        <f xml:space="preserve">   MAX(0, HLOOKUP(MONTH($B2462),'Farm Crops'!$B$18:$N$28,E$5,0)  - VLOOKUP(E$4,'Farm Crops'!$B$4:$G$13,6,0)/1000*0.65*$C2462)</f>
        <v>323.48108504398834</v>
      </c>
      <c r="F2462" s="67">
        <f xml:space="preserve">   MAX(0, HLOOKUP(MONTH($B2462),'Farm Crops'!$B$18:$N$28,F$5,0)  - VLOOKUP(F$4,'Farm Crops'!$B$4:$G$13,6,0)/1000*0.65*$C2462)</f>
        <v>407.18763929618774</v>
      </c>
      <c r="G2462" s="67">
        <f xml:space="preserve">   MAX(0, HLOOKUP(MONTH($B2462),'Farm Crops'!$B$18:$N$28,G$5,0)  - VLOOKUP(G$4,'Farm Crops'!$B$4:$G$13,6,0)/1000*0.65*$C2462)</f>
        <v>99.422580645161304</v>
      </c>
      <c r="H2462" s="67">
        <f xml:space="preserve">   MAX(0, HLOOKUP(MONTH($B2462),'Farm Crops'!$B$18:$N$28,H$5,0)  - VLOOKUP(H$4,'Farm Crops'!$B$4:$G$13,6,0)/1000*0.65*$C2462)</f>
        <v>341.19149560117307</v>
      </c>
      <c r="I2462" s="67">
        <f xml:space="preserve">   MAX(0, HLOOKUP(MONTH($B2462),'Farm Crops'!$B$18:$N$28,I$5,0)  - VLOOKUP(I$4,'Farm Crops'!$B$4:$G$13,6,0)/1000*0.65*$C2462)</f>
        <v>512.45552785923758</v>
      </c>
      <c r="J2462" s="67">
        <f xml:space="preserve">   MAX(0, HLOOKUP(MONTH($B2462),'Farm Crops'!$B$18:$N$28,J$5,0)  - VLOOKUP(J$4,'Farm Crops'!$B$4:$G$13,6,0)/1000*0.65*$C2462)</f>
        <v>555.68812316715548</v>
      </c>
      <c r="K2462" s="67">
        <f xml:space="preserve">   MAX(0, HLOOKUP(MONTH($B2462),'Farm Crops'!$B$18:$N$28,K$5,0)  - VLOOKUP(K$4,'Farm Crops'!$B$4:$G$13,6,0)/1000*0.65*$C2462)</f>
        <v>129.10278592375366</v>
      </c>
      <c r="L2462" s="67">
        <f xml:space="preserve">   MAX(0, HLOOKUP(MONTH($B2462),'Farm Crops'!$B$18:$N$28,L$5,0)  - VLOOKUP(L$4,'Farm Crops'!$B$4:$G$13,6,0)/1000*0.65*$C2462)</f>
        <v>22.997360703812337</v>
      </c>
      <c r="M2462" s="67">
        <f xml:space="preserve">   MAX(0, HLOOKUP(MONTH($B2462),'Farm Crops'!$B$18:$N$28,M$5,0)  - VLOOKUP(M$4,'Farm Crops'!$B$4:$G$13,6,0)/1000*0.65*$C2462)</f>
        <v>161.29560117302054</v>
      </c>
    </row>
    <row r="2463" spans="2:13" x14ac:dyDescent="0.2">
      <c r="B2463" s="4">
        <v>42940</v>
      </c>
      <c r="C2463" s="67">
        <f>'Observed Data'!$E2462</f>
        <v>0</v>
      </c>
      <c r="D2463" s="67">
        <f xml:space="preserve">   MAX(0, HLOOKUP(MONTH($B2463),'Farm Crops'!$B$18:$N$28,D$5,0)  - VLOOKUP(D$4,'Farm Crops'!$B$4:$G$13,6,0)/1000*0.65*$C2463)</f>
        <v>446.72111436950155</v>
      </c>
      <c r="E2463" s="67">
        <f xml:space="preserve">   MAX(0, HLOOKUP(MONTH($B2463),'Farm Crops'!$B$18:$N$28,E$5,0)  - VLOOKUP(E$4,'Farm Crops'!$B$4:$G$13,6,0)/1000*0.65*$C2463)</f>
        <v>323.48108504398834</v>
      </c>
      <c r="F2463" s="67">
        <f xml:space="preserve">   MAX(0, HLOOKUP(MONTH($B2463),'Farm Crops'!$B$18:$N$28,F$5,0)  - VLOOKUP(F$4,'Farm Crops'!$B$4:$G$13,6,0)/1000*0.65*$C2463)</f>
        <v>407.18763929618774</v>
      </c>
      <c r="G2463" s="67">
        <f xml:space="preserve">   MAX(0, HLOOKUP(MONTH($B2463),'Farm Crops'!$B$18:$N$28,G$5,0)  - VLOOKUP(G$4,'Farm Crops'!$B$4:$G$13,6,0)/1000*0.65*$C2463)</f>
        <v>99.422580645161304</v>
      </c>
      <c r="H2463" s="67">
        <f xml:space="preserve">   MAX(0, HLOOKUP(MONTH($B2463),'Farm Crops'!$B$18:$N$28,H$5,0)  - VLOOKUP(H$4,'Farm Crops'!$B$4:$G$13,6,0)/1000*0.65*$C2463)</f>
        <v>341.19149560117307</v>
      </c>
      <c r="I2463" s="67">
        <f xml:space="preserve">   MAX(0, HLOOKUP(MONTH($B2463),'Farm Crops'!$B$18:$N$28,I$5,0)  - VLOOKUP(I$4,'Farm Crops'!$B$4:$G$13,6,0)/1000*0.65*$C2463)</f>
        <v>512.45552785923758</v>
      </c>
      <c r="J2463" s="67">
        <f xml:space="preserve">   MAX(0, HLOOKUP(MONTH($B2463),'Farm Crops'!$B$18:$N$28,J$5,0)  - VLOOKUP(J$4,'Farm Crops'!$B$4:$G$13,6,0)/1000*0.65*$C2463)</f>
        <v>555.68812316715548</v>
      </c>
      <c r="K2463" s="67">
        <f xml:space="preserve">   MAX(0, HLOOKUP(MONTH($B2463),'Farm Crops'!$B$18:$N$28,K$5,0)  - VLOOKUP(K$4,'Farm Crops'!$B$4:$G$13,6,0)/1000*0.65*$C2463)</f>
        <v>129.10278592375366</v>
      </c>
      <c r="L2463" s="67">
        <f xml:space="preserve">   MAX(0, HLOOKUP(MONTH($B2463),'Farm Crops'!$B$18:$N$28,L$5,0)  - VLOOKUP(L$4,'Farm Crops'!$B$4:$G$13,6,0)/1000*0.65*$C2463)</f>
        <v>22.997360703812337</v>
      </c>
      <c r="M2463" s="67">
        <f xml:space="preserve">   MAX(0, HLOOKUP(MONTH($B2463),'Farm Crops'!$B$18:$N$28,M$5,0)  - VLOOKUP(M$4,'Farm Crops'!$B$4:$G$13,6,0)/1000*0.65*$C2463)</f>
        <v>161.29560117302054</v>
      </c>
    </row>
    <row r="2464" spans="2:13" x14ac:dyDescent="0.2">
      <c r="B2464" s="4">
        <v>42941</v>
      </c>
      <c r="C2464" s="67">
        <f>'Observed Data'!$E2463</f>
        <v>0</v>
      </c>
      <c r="D2464" s="67">
        <f xml:space="preserve">   MAX(0, HLOOKUP(MONTH($B2464),'Farm Crops'!$B$18:$N$28,D$5,0)  - VLOOKUP(D$4,'Farm Crops'!$B$4:$G$13,6,0)/1000*0.65*$C2464)</f>
        <v>446.72111436950155</v>
      </c>
      <c r="E2464" s="67">
        <f xml:space="preserve">   MAX(0, HLOOKUP(MONTH($B2464),'Farm Crops'!$B$18:$N$28,E$5,0)  - VLOOKUP(E$4,'Farm Crops'!$B$4:$G$13,6,0)/1000*0.65*$C2464)</f>
        <v>323.48108504398834</v>
      </c>
      <c r="F2464" s="67">
        <f xml:space="preserve">   MAX(0, HLOOKUP(MONTH($B2464),'Farm Crops'!$B$18:$N$28,F$5,0)  - VLOOKUP(F$4,'Farm Crops'!$B$4:$G$13,6,0)/1000*0.65*$C2464)</f>
        <v>407.18763929618774</v>
      </c>
      <c r="G2464" s="67">
        <f xml:space="preserve">   MAX(0, HLOOKUP(MONTH($B2464),'Farm Crops'!$B$18:$N$28,G$5,0)  - VLOOKUP(G$4,'Farm Crops'!$B$4:$G$13,6,0)/1000*0.65*$C2464)</f>
        <v>99.422580645161304</v>
      </c>
      <c r="H2464" s="67">
        <f xml:space="preserve">   MAX(0, HLOOKUP(MONTH($B2464),'Farm Crops'!$B$18:$N$28,H$5,0)  - VLOOKUP(H$4,'Farm Crops'!$B$4:$G$13,6,0)/1000*0.65*$C2464)</f>
        <v>341.19149560117307</v>
      </c>
      <c r="I2464" s="67">
        <f xml:space="preserve">   MAX(0, HLOOKUP(MONTH($B2464),'Farm Crops'!$B$18:$N$28,I$5,0)  - VLOOKUP(I$4,'Farm Crops'!$B$4:$G$13,6,0)/1000*0.65*$C2464)</f>
        <v>512.45552785923758</v>
      </c>
      <c r="J2464" s="67">
        <f xml:space="preserve">   MAX(0, HLOOKUP(MONTH($B2464),'Farm Crops'!$B$18:$N$28,J$5,0)  - VLOOKUP(J$4,'Farm Crops'!$B$4:$G$13,6,0)/1000*0.65*$C2464)</f>
        <v>555.68812316715548</v>
      </c>
      <c r="K2464" s="67">
        <f xml:space="preserve">   MAX(0, HLOOKUP(MONTH($B2464),'Farm Crops'!$B$18:$N$28,K$5,0)  - VLOOKUP(K$4,'Farm Crops'!$B$4:$G$13,6,0)/1000*0.65*$C2464)</f>
        <v>129.10278592375366</v>
      </c>
      <c r="L2464" s="67">
        <f xml:space="preserve">   MAX(0, HLOOKUP(MONTH($B2464),'Farm Crops'!$B$18:$N$28,L$5,0)  - VLOOKUP(L$4,'Farm Crops'!$B$4:$G$13,6,0)/1000*0.65*$C2464)</f>
        <v>22.997360703812337</v>
      </c>
      <c r="M2464" s="67">
        <f xml:space="preserve">   MAX(0, HLOOKUP(MONTH($B2464),'Farm Crops'!$B$18:$N$28,M$5,0)  - VLOOKUP(M$4,'Farm Crops'!$B$4:$G$13,6,0)/1000*0.65*$C2464)</f>
        <v>161.29560117302054</v>
      </c>
    </row>
    <row r="2465" spans="2:13" x14ac:dyDescent="0.2">
      <c r="B2465" s="4">
        <v>42942</v>
      </c>
      <c r="C2465" s="67">
        <f>'Observed Data'!$E2464</f>
        <v>0</v>
      </c>
      <c r="D2465" s="67">
        <f xml:space="preserve">   MAX(0, HLOOKUP(MONTH($B2465),'Farm Crops'!$B$18:$N$28,D$5,0)  - VLOOKUP(D$4,'Farm Crops'!$B$4:$G$13,6,0)/1000*0.65*$C2465)</f>
        <v>446.72111436950155</v>
      </c>
      <c r="E2465" s="67">
        <f xml:space="preserve">   MAX(0, HLOOKUP(MONTH($B2465),'Farm Crops'!$B$18:$N$28,E$5,0)  - VLOOKUP(E$4,'Farm Crops'!$B$4:$G$13,6,0)/1000*0.65*$C2465)</f>
        <v>323.48108504398834</v>
      </c>
      <c r="F2465" s="67">
        <f xml:space="preserve">   MAX(0, HLOOKUP(MONTH($B2465),'Farm Crops'!$B$18:$N$28,F$5,0)  - VLOOKUP(F$4,'Farm Crops'!$B$4:$G$13,6,0)/1000*0.65*$C2465)</f>
        <v>407.18763929618774</v>
      </c>
      <c r="G2465" s="67">
        <f xml:space="preserve">   MAX(0, HLOOKUP(MONTH($B2465),'Farm Crops'!$B$18:$N$28,G$5,0)  - VLOOKUP(G$4,'Farm Crops'!$B$4:$G$13,6,0)/1000*0.65*$C2465)</f>
        <v>99.422580645161304</v>
      </c>
      <c r="H2465" s="67">
        <f xml:space="preserve">   MAX(0, HLOOKUP(MONTH($B2465),'Farm Crops'!$B$18:$N$28,H$5,0)  - VLOOKUP(H$4,'Farm Crops'!$B$4:$G$13,6,0)/1000*0.65*$C2465)</f>
        <v>341.19149560117307</v>
      </c>
      <c r="I2465" s="67">
        <f xml:space="preserve">   MAX(0, HLOOKUP(MONTH($B2465),'Farm Crops'!$B$18:$N$28,I$5,0)  - VLOOKUP(I$4,'Farm Crops'!$B$4:$G$13,6,0)/1000*0.65*$C2465)</f>
        <v>512.45552785923758</v>
      </c>
      <c r="J2465" s="67">
        <f xml:space="preserve">   MAX(0, HLOOKUP(MONTH($B2465),'Farm Crops'!$B$18:$N$28,J$5,0)  - VLOOKUP(J$4,'Farm Crops'!$B$4:$G$13,6,0)/1000*0.65*$C2465)</f>
        <v>555.68812316715548</v>
      </c>
      <c r="K2465" s="67">
        <f xml:space="preserve">   MAX(0, HLOOKUP(MONTH($B2465),'Farm Crops'!$B$18:$N$28,K$5,0)  - VLOOKUP(K$4,'Farm Crops'!$B$4:$G$13,6,0)/1000*0.65*$C2465)</f>
        <v>129.10278592375366</v>
      </c>
      <c r="L2465" s="67">
        <f xml:space="preserve">   MAX(0, HLOOKUP(MONTH($B2465),'Farm Crops'!$B$18:$N$28,L$5,0)  - VLOOKUP(L$4,'Farm Crops'!$B$4:$G$13,6,0)/1000*0.65*$C2465)</f>
        <v>22.997360703812337</v>
      </c>
      <c r="M2465" s="67">
        <f xml:space="preserve">   MAX(0, HLOOKUP(MONTH($B2465),'Farm Crops'!$B$18:$N$28,M$5,0)  - VLOOKUP(M$4,'Farm Crops'!$B$4:$G$13,6,0)/1000*0.65*$C2465)</f>
        <v>161.29560117302054</v>
      </c>
    </row>
    <row r="2466" spans="2:13" x14ac:dyDescent="0.2">
      <c r="B2466" s="4">
        <v>42943</v>
      </c>
      <c r="C2466" s="67">
        <f>'Observed Data'!$E2465</f>
        <v>0</v>
      </c>
      <c r="D2466" s="67">
        <f xml:space="preserve">   MAX(0, HLOOKUP(MONTH($B2466),'Farm Crops'!$B$18:$N$28,D$5,0)  - VLOOKUP(D$4,'Farm Crops'!$B$4:$G$13,6,0)/1000*0.65*$C2466)</f>
        <v>446.72111436950155</v>
      </c>
      <c r="E2466" s="67">
        <f xml:space="preserve">   MAX(0, HLOOKUP(MONTH($B2466),'Farm Crops'!$B$18:$N$28,E$5,0)  - VLOOKUP(E$4,'Farm Crops'!$B$4:$G$13,6,0)/1000*0.65*$C2466)</f>
        <v>323.48108504398834</v>
      </c>
      <c r="F2466" s="67">
        <f xml:space="preserve">   MAX(0, HLOOKUP(MONTH($B2466),'Farm Crops'!$B$18:$N$28,F$5,0)  - VLOOKUP(F$4,'Farm Crops'!$B$4:$G$13,6,0)/1000*0.65*$C2466)</f>
        <v>407.18763929618774</v>
      </c>
      <c r="G2466" s="67">
        <f xml:space="preserve">   MAX(0, HLOOKUP(MONTH($B2466),'Farm Crops'!$B$18:$N$28,G$5,0)  - VLOOKUP(G$4,'Farm Crops'!$B$4:$G$13,6,0)/1000*0.65*$C2466)</f>
        <v>99.422580645161304</v>
      </c>
      <c r="H2466" s="67">
        <f xml:space="preserve">   MAX(0, HLOOKUP(MONTH($B2466),'Farm Crops'!$B$18:$N$28,H$5,0)  - VLOOKUP(H$4,'Farm Crops'!$B$4:$G$13,6,0)/1000*0.65*$C2466)</f>
        <v>341.19149560117307</v>
      </c>
      <c r="I2466" s="67">
        <f xml:space="preserve">   MAX(0, HLOOKUP(MONTH($B2466),'Farm Crops'!$B$18:$N$28,I$5,0)  - VLOOKUP(I$4,'Farm Crops'!$B$4:$G$13,6,0)/1000*0.65*$C2466)</f>
        <v>512.45552785923758</v>
      </c>
      <c r="J2466" s="67">
        <f xml:space="preserve">   MAX(0, HLOOKUP(MONTH($B2466),'Farm Crops'!$B$18:$N$28,J$5,0)  - VLOOKUP(J$4,'Farm Crops'!$B$4:$G$13,6,0)/1000*0.65*$C2466)</f>
        <v>555.68812316715548</v>
      </c>
      <c r="K2466" s="67">
        <f xml:space="preserve">   MAX(0, HLOOKUP(MONTH($B2466),'Farm Crops'!$B$18:$N$28,K$5,0)  - VLOOKUP(K$4,'Farm Crops'!$B$4:$G$13,6,0)/1000*0.65*$C2466)</f>
        <v>129.10278592375366</v>
      </c>
      <c r="L2466" s="67">
        <f xml:space="preserve">   MAX(0, HLOOKUP(MONTH($B2466),'Farm Crops'!$B$18:$N$28,L$5,0)  - VLOOKUP(L$4,'Farm Crops'!$B$4:$G$13,6,0)/1000*0.65*$C2466)</f>
        <v>22.997360703812337</v>
      </c>
      <c r="M2466" s="67">
        <f xml:space="preserve">   MAX(0, HLOOKUP(MONTH($B2466),'Farm Crops'!$B$18:$N$28,M$5,0)  - VLOOKUP(M$4,'Farm Crops'!$B$4:$G$13,6,0)/1000*0.65*$C2466)</f>
        <v>161.29560117302054</v>
      </c>
    </row>
    <row r="2467" spans="2:13" x14ac:dyDescent="0.2">
      <c r="B2467" s="4">
        <v>42944</v>
      </c>
      <c r="C2467" s="67">
        <f>'Observed Data'!$E2466</f>
        <v>0</v>
      </c>
      <c r="D2467" s="67">
        <f xml:space="preserve">   MAX(0, HLOOKUP(MONTH($B2467),'Farm Crops'!$B$18:$N$28,D$5,0)  - VLOOKUP(D$4,'Farm Crops'!$B$4:$G$13,6,0)/1000*0.65*$C2467)</f>
        <v>446.72111436950155</v>
      </c>
      <c r="E2467" s="67">
        <f xml:space="preserve">   MAX(0, HLOOKUP(MONTH($B2467),'Farm Crops'!$B$18:$N$28,E$5,0)  - VLOOKUP(E$4,'Farm Crops'!$B$4:$G$13,6,0)/1000*0.65*$C2467)</f>
        <v>323.48108504398834</v>
      </c>
      <c r="F2467" s="67">
        <f xml:space="preserve">   MAX(0, HLOOKUP(MONTH($B2467),'Farm Crops'!$B$18:$N$28,F$5,0)  - VLOOKUP(F$4,'Farm Crops'!$B$4:$G$13,6,0)/1000*0.65*$C2467)</f>
        <v>407.18763929618774</v>
      </c>
      <c r="G2467" s="67">
        <f xml:space="preserve">   MAX(0, HLOOKUP(MONTH($B2467),'Farm Crops'!$B$18:$N$28,G$5,0)  - VLOOKUP(G$4,'Farm Crops'!$B$4:$G$13,6,0)/1000*0.65*$C2467)</f>
        <v>99.422580645161304</v>
      </c>
      <c r="H2467" s="67">
        <f xml:space="preserve">   MAX(0, HLOOKUP(MONTH($B2467),'Farm Crops'!$B$18:$N$28,H$5,0)  - VLOOKUP(H$4,'Farm Crops'!$B$4:$G$13,6,0)/1000*0.65*$C2467)</f>
        <v>341.19149560117307</v>
      </c>
      <c r="I2467" s="67">
        <f xml:space="preserve">   MAX(0, HLOOKUP(MONTH($B2467),'Farm Crops'!$B$18:$N$28,I$5,0)  - VLOOKUP(I$4,'Farm Crops'!$B$4:$G$13,6,0)/1000*0.65*$C2467)</f>
        <v>512.45552785923758</v>
      </c>
      <c r="J2467" s="67">
        <f xml:space="preserve">   MAX(0, HLOOKUP(MONTH($B2467),'Farm Crops'!$B$18:$N$28,J$5,0)  - VLOOKUP(J$4,'Farm Crops'!$B$4:$G$13,6,0)/1000*0.65*$C2467)</f>
        <v>555.68812316715548</v>
      </c>
      <c r="K2467" s="67">
        <f xml:space="preserve">   MAX(0, HLOOKUP(MONTH($B2467),'Farm Crops'!$B$18:$N$28,K$5,0)  - VLOOKUP(K$4,'Farm Crops'!$B$4:$G$13,6,0)/1000*0.65*$C2467)</f>
        <v>129.10278592375366</v>
      </c>
      <c r="L2467" s="67">
        <f xml:space="preserve">   MAX(0, HLOOKUP(MONTH($B2467),'Farm Crops'!$B$18:$N$28,L$5,0)  - VLOOKUP(L$4,'Farm Crops'!$B$4:$G$13,6,0)/1000*0.65*$C2467)</f>
        <v>22.997360703812337</v>
      </c>
      <c r="M2467" s="67">
        <f xml:space="preserve">   MAX(0, HLOOKUP(MONTH($B2467),'Farm Crops'!$B$18:$N$28,M$5,0)  - VLOOKUP(M$4,'Farm Crops'!$B$4:$G$13,6,0)/1000*0.65*$C2467)</f>
        <v>161.29560117302054</v>
      </c>
    </row>
    <row r="2468" spans="2:13" x14ac:dyDescent="0.2">
      <c r="B2468" s="4">
        <v>42945</v>
      </c>
      <c r="C2468" s="67">
        <f>'Observed Data'!$E2467</f>
        <v>0</v>
      </c>
      <c r="D2468" s="67">
        <f xml:space="preserve">   MAX(0, HLOOKUP(MONTH($B2468),'Farm Crops'!$B$18:$N$28,D$5,0)  - VLOOKUP(D$4,'Farm Crops'!$B$4:$G$13,6,0)/1000*0.65*$C2468)</f>
        <v>446.72111436950155</v>
      </c>
      <c r="E2468" s="67">
        <f xml:space="preserve">   MAX(0, HLOOKUP(MONTH($B2468),'Farm Crops'!$B$18:$N$28,E$5,0)  - VLOOKUP(E$4,'Farm Crops'!$B$4:$G$13,6,0)/1000*0.65*$C2468)</f>
        <v>323.48108504398834</v>
      </c>
      <c r="F2468" s="67">
        <f xml:space="preserve">   MAX(0, HLOOKUP(MONTH($B2468),'Farm Crops'!$B$18:$N$28,F$5,0)  - VLOOKUP(F$4,'Farm Crops'!$B$4:$G$13,6,0)/1000*0.65*$C2468)</f>
        <v>407.18763929618774</v>
      </c>
      <c r="G2468" s="67">
        <f xml:space="preserve">   MAX(0, HLOOKUP(MONTH($B2468),'Farm Crops'!$B$18:$N$28,G$5,0)  - VLOOKUP(G$4,'Farm Crops'!$B$4:$G$13,6,0)/1000*0.65*$C2468)</f>
        <v>99.422580645161304</v>
      </c>
      <c r="H2468" s="67">
        <f xml:space="preserve">   MAX(0, HLOOKUP(MONTH($B2468),'Farm Crops'!$B$18:$N$28,H$5,0)  - VLOOKUP(H$4,'Farm Crops'!$B$4:$G$13,6,0)/1000*0.65*$C2468)</f>
        <v>341.19149560117307</v>
      </c>
      <c r="I2468" s="67">
        <f xml:space="preserve">   MAX(0, HLOOKUP(MONTH($B2468),'Farm Crops'!$B$18:$N$28,I$5,0)  - VLOOKUP(I$4,'Farm Crops'!$B$4:$G$13,6,0)/1000*0.65*$C2468)</f>
        <v>512.45552785923758</v>
      </c>
      <c r="J2468" s="67">
        <f xml:space="preserve">   MAX(0, HLOOKUP(MONTH($B2468),'Farm Crops'!$B$18:$N$28,J$5,0)  - VLOOKUP(J$4,'Farm Crops'!$B$4:$G$13,6,0)/1000*0.65*$C2468)</f>
        <v>555.68812316715548</v>
      </c>
      <c r="K2468" s="67">
        <f xml:space="preserve">   MAX(0, HLOOKUP(MONTH($B2468),'Farm Crops'!$B$18:$N$28,K$5,0)  - VLOOKUP(K$4,'Farm Crops'!$B$4:$G$13,6,0)/1000*0.65*$C2468)</f>
        <v>129.10278592375366</v>
      </c>
      <c r="L2468" s="67">
        <f xml:space="preserve">   MAX(0, HLOOKUP(MONTH($B2468),'Farm Crops'!$B$18:$N$28,L$5,0)  - VLOOKUP(L$4,'Farm Crops'!$B$4:$G$13,6,0)/1000*0.65*$C2468)</f>
        <v>22.997360703812337</v>
      </c>
      <c r="M2468" s="67">
        <f xml:space="preserve">   MAX(0, HLOOKUP(MONTH($B2468),'Farm Crops'!$B$18:$N$28,M$5,0)  - VLOOKUP(M$4,'Farm Crops'!$B$4:$G$13,6,0)/1000*0.65*$C2468)</f>
        <v>161.29560117302054</v>
      </c>
    </row>
    <row r="2469" spans="2:13" x14ac:dyDescent="0.2">
      <c r="B2469" s="4">
        <v>42946</v>
      </c>
      <c r="C2469" s="67">
        <f>'Observed Data'!$E2468</f>
        <v>0</v>
      </c>
      <c r="D2469" s="67">
        <f xml:space="preserve">   MAX(0, HLOOKUP(MONTH($B2469),'Farm Crops'!$B$18:$N$28,D$5,0)  - VLOOKUP(D$4,'Farm Crops'!$B$4:$G$13,6,0)/1000*0.65*$C2469)</f>
        <v>446.72111436950155</v>
      </c>
      <c r="E2469" s="67">
        <f xml:space="preserve">   MAX(0, HLOOKUP(MONTH($B2469),'Farm Crops'!$B$18:$N$28,E$5,0)  - VLOOKUP(E$4,'Farm Crops'!$B$4:$G$13,6,0)/1000*0.65*$C2469)</f>
        <v>323.48108504398834</v>
      </c>
      <c r="F2469" s="67">
        <f xml:space="preserve">   MAX(0, HLOOKUP(MONTH($B2469),'Farm Crops'!$B$18:$N$28,F$5,0)  - VLOOKUP(F$4,'Farm Crops'!$B$4:$G$13,6,0)/1000*0.65*$C2469)</f>
        <v>407.18763929618774</v>
      </c>
      <c r="G2469" s="67">
        <f xml:space="preserve">   MAX(0, HLOOKUP(MONTH($B2469),'Farm Crops'!$B$18:$N$28,G$5,0)  - VLOOKUP(G$4,'Farm Crops'!$B$4:$G$13,6,0)/1000*0.65*$C2469)</f>
        <v>99.422580645161304</v>
      </c>
      <c r="H2469" s="67">
        <f xml:space="preserve">   MAX(0, HLOOKUP(MONTH($B2469),'Farm Crops'!$B$18:$N$28,H$5,0)  - VLOOKUP(H$4,'Farm Crops'!$B$4:$G$13,6,0)/1000*0.65*$C2469)</f>
        <v>341.19149560117307</v>
      </c>
      <c r="I2469" s="67">
        <f xml:space="preserve">   MAX(0, HLOOKUP(MONTH($B2469),'Farm Crops'!$B$18:$N$28,I$5,0)  - VLOOKUP(I$4,'Farm Crops'!$B$4:$G$13,6,0)/1000*0.65*$C2469)</f>
        <v>512.45552785923758</v>
      </c>
      <c r="J2469" s="67">
        <f xml:space="preserve">   MAX(0, HLOOKUP(MONTH($B2469),'Farm Crops'!$B$18:$N$28,J$5,0)  - VLOOKUP(J$4,'Farm Crops'!$B$4:$G$13,6,0)/1000*0.65*$C2469)</f>
        <v>555.68812316715548</v>
      </c>
      <c r="K2469" s="67">
        <f xml:space="preserve">   MAX(0, HLOOKUP(MONTH($B2469),'Farm Crops'!$B$18:$N$28,K$5,0)  - VLOOKUP(K$4,'Farm Crops'!$B$4:$G$13,6,0)/1000*0.65*$C2469)</f>
        <v>129.10278592375366</v>
      </c>
      <c r="L2469" s="67">
        <f xml:space="preserve">   MAX(0, HLOOKUP(MONTH($B2469),'Farm Crops'!$B$18:$N$28,L$5,0)  - VLOOKUP(L$4,'Farm Crops'!$B$4:$G$13,6,0)/1000*0.65*$C2469)</f>
        <v>22.997360703812337</v>
      </c>
      <c r="M2469" s="67">
        <f xml:space="preserve">   MAX(0, HLOOKUP(MONTH($B2469),'Farm Crops'!$B$18:$N$28,M$5,0)  - VLOOKUP(M$4,'Farm Crops'!$B$4:$G$13,6,0)/1000*0.65*$C2469)</f>
        <v>161.29560117302054</v>
      </c>
    </row>
    <row r="2470" spans="2:13" x14ac:dyDescent="0.2">
      <c r="B2470" s="4">
        <v>42947</v>
      </c>
      <c r="C2470" s="67">
        <f>'Observed Data'!$E2469</f>
        <v>0</v>
      </c>
      <c r="D2470" s="67">
        <f xml:space="preserve">   MAX(0, HLOOKUP(MONTH($B2470),'Farm Crops'!$B$18:$N$28,D$5,0)  - VLOOKUP(D$4,'Farm Crops'!$B$4:$G$13,6,0)/1000*0.65*$C2470)</f>
        <v>446.72111436950155</v>
      </c>
      <c r="E2470" s="67">
        <f xml:space="preserve">   MAX(0, HLOOKUP(MONTH($B2470),'Farm Crops'!$B$18:$N$28,E$5,0)  - VLOOKUP(E$4,'Farm Crops'!$B$4:$G$13,6,0)/1000*0.65*$C2470)</f>
        <v>323.48108504398834</v>
      </c>
      <c r="F2470" s="67">
        <f xml:space="preserve">   MAX(0, HLOOKUP(MONTH($B2470),'Farm Crops'!$B$18:$N$28,F$5,0)  - VLOOKUP(F$4,'Farm Crops'!$B$4:$G$13,6,0)/1000*0.65*$C2470)</f>
        <v>407.18763929618774</v>
      </c>
      <c r="G2470" s="67">
        <f xml:space="preserve">   MAX(0, HLOOKUP(MONTH($B2470),'Farm Crops'!$B$18:$N$28,G$5,0)  - VLOOKUP(G$4,'Farm Crops'!$B$4:$G$13,6,0)/1000*0.65*$C2470)</f>
        <v>99.422580645161304</v>
      </c>
      <c r="H2470" s="67">
        <f xml:space="preserve">   MAX(0, HLOOKUP(MONTH($B2470),'Farm Crops'!$B$18:$N$28,H$5,0)  - VLOOKUP(H$4,'Farm Crops'!$B$4:$G$13,6,0)/1000*0.65*$C2470)</f>
        <v>341.19149560117307</v>
      </c>
      <c r="I2470" s="67">
        <f xml:space="preserve">   MAX(0, HLOOKUP(MONTH($B2470),'Farm Crops'!$B$18:$N$28,I$5,0)  - VLOOKUP(I$4,'Farm Crops'!$B$4:$G$13,6,0)/1000*0.65*$C2470)</f>
        <v>512.45552785923758</v>
      </c>
      <c r="J2470" s="67">
        <f xml:space="preserve">   MAX(0, HLOOKUP(MONTH($B2470),'Farm Crops'!$B$18:$N$28,J$5,0)  - VLOOKUP(J$4,'Farm Crops'!$B$4:$G$13,6,0)/1000*0.65*$C2470)</f>
        <v>555.68812316715548</v>
      </c>
      <c r="K2470" s="67">
        <f xml:space="preserve">   MAX(0, HLOOKUP(MONTH($B2470),'Farm Crops'!$B$18:$N$28,K$5,0)  - VLOOKUP(K$4,'Farm Crops'!$B$4:$G$13,6,0)/1000*0.65*$C2470)</f>
        <v>129.10278592375366</v>
      </c>
      <c r="L2470" s="67">
        <f xml:space="preserve">   MAX(0, HLOOKUP(MONTH($B2470),'Farm Crops'!$B$18:$N$28,L$5,0)  - VLOOKUP(L$4,'Farm Crops'!$B$4:$G$13,6,0)/1000*0.65*$C2470)</f>
        <v>22.997360703812337</v>
      </c>
      <c r="M2470" s="67">
        <f xml:space="preserve">   MAX(0, HLOOKUP(MONTH($B2470),'Farm Crops'!$B$18:$N$28,M$5,0)  - VLOOKUP(M$4,'Farm Crops'!$B$4:$G$13,6,0)/1000*0.65*$C2470)</f>
        <v>161.29560117302054</v>
      </c>
    </row>
    <row r="2471" spans="2:13" x14ac:dyDescent="0.2">
      <c r="B2471" s="4">
        <v>42948</v>
      </c>
      <c r="C2471" s="67">
        <f>'Observed Data'!$E2470</f>
        <v>0</v>
      </c>
      <c r="D2471" s="67">
        <f xml:space="preserve">   MAX(0, HLOOKUP(MONTH($B2471),'Farm Crops'!$B$18:$N$28,D$5,0)  - VLOOKUP(D$4,'Farm Crops'!$B$4:$G$13,6,0)/1000*0.65*$C2471)</f>
        <v>677.29495601173039</v>
      </c>
      <c r="E2471" s="67">
        <f xml:space="preserve">   MAX(0, HLOOKUP(MONTH($B2471),'Farm Crops'!$B$18:$N$28,E$5,0)  - VLOOKUP(E$4,'Farm Crops'!$B$4:$G$13,6,0)/1000*0.65*$C2471)</f>
        <v>452.87351906158369</v>
      </c>
      <c r="F2471" s="67">
        <f xml:space="preserve">   MAX(0, HLOOKUP(MONTH($B2471),'Farm Crops'!$B$18:$N$28,F$5,0)  - VLOOKUP(F$4,'Farm Crops'!$B$4:$G$13,6,0)/1000*0.65*$C2471)</f>
        <v>576.30653079178899</v>
      </c>
      <c r="G2471" s="67">
        <f xml:space="preserve">   MAX(0, HLOOKUP(MONTH($B2471),'Farm Crops'!$B$18:$N$28,G$5,0)  - VLOOKUP(G$4,'Farm Crops'!$B$4:$G$13,6,0)/1000*0.65*$C2471)</f>
        <v>139.19161290322583</v>
      </c>
      <c r="H2471" s="67">
        <f xml:space="preserve">   MAX(0, HLOOKUP(MONTH($B2471),'Farm Crops'!$B$18:$N$28,H$5,0)  - VLOOKUP(H$4,'Farm Crops'!$B$4:$G$13,6,0)/1000*0.65*$C2471)</f>
        <v>477.66809384164236</v>
      </c>
      <c r="I2471" s="67">
        <f xml:space="preserve">   MAX(0, HLOOKUP(MONTH($B2471),'Farm Crops'!$B$18:$N$28,I$5,0)  - VLOOKUP(I$4,'Farm Crops'!$B$4:$G$13,6,0)/1000*0.65*$C2471)</f>
        <v>788.42839296187697</v>
      </c>
      <c r="J2471" s="67">
        <f xml:space="preserve">   MAX(0, HLOOKUP(MONTH($B2471),'Farm Crops'!$B$18:$N$28,J$5,0)  - VLOOKUP(J$4,'Farm Crops'!$B$4:$G$13,6,0)/1000*0.65*$C2471)</f>
        <v>777.96337243401763</v>
      </c>
      <c r="K2471" s="67">
        <f xml:space="preserve">   MAX(0, HLOOKUP(MONTH($B2471),'Farm Crops'!$B$18:$N$28,K$5,0)  - VLOOKUP(K$4,'Farm Crops'!$B$4:$G$13,6,0)/1000*0.65*$C2471)</f>
        <v>180.74390029325511</v>
      </c>
      <c r="L2471" s="67">
        <f xml:space="preserve">   MAX(0, HLOOKUP(MONTH($B2471),'Farm Crops'!$B$18:$N$28,L$5,0)  - VLOOKUP(L$4,'Farm Crops'!$B$4:$G$13,6,0)/1000*0.65*$C2471)</f>
        <v>32.196304985337271</v>
      </c>
      <c r="M2471" s="67">
        <f xml:space="preserve">   MAX(0, HLOOKUP(MONTH($B2471),'Farm Crops'!$B$18:$N$28,M$5,0)  - VLOOKUP(M$4,'Farm Crops'!$B$4:$G$13,6,0)/1000*0.65*$C2471)</f>
        <v>225.81384164222877</v>
      </c>
    </row>
    <row r="2472" spans="2:13" x14ac:dyDescent="0.2">
      <c r="B2472" s="4">
        <v>42949</v>
      </c>
      <c r="C2472" s="67">
        <f>'Observed Data'!$E2471</f>
        <v>2</v>
      </c>
      <c r="D2472" s="67">
        <f xml:space="preserve">   MAX(0, HLOOKUP(MONTH($B2472),'Farm Crops'!$B$18:$N$28,D$5,0)  - VLOOKUP(D$4,'Farm Crops'!$B$4:$G$13,6,0)/1000*0.65*$C2472)</f>
        <v>54.594956011730346</v>
      </c>
      <c r="E2472" s="67">
        <f xml:space="preserve">   MAX(0, HLOOKUP(MONTH($B2472),'Farm Crops'!$B$18:$N$28,E$5,0)  - VLOOKUP(E$4,'Farm Crops'!$B$4:$G$13,6,0)/1000*0.65*$C2472)</f>
        <v>0</v>
      </c>
      <c r="F2472" s="67">
        <f xml:space="preserve">   MAX(0, HLOOKUP(MONTH($B2472),'Farm Crops'!$B$18:$N$28,F$5,0)  - VLOOKUP(F$4,'Farm Crops'!$B$4:$G$13,6,0)/1000*0.65*$C2472)</f>
        <v>0</v>
      </c>
      <c r="G2472" s="67">
        <f xml:space="preserve">   MAX(0, HLOOKUP(MONTH($B2472),'Farm Crops'!$B$18:$N$28,G$5,0)  - VLOOKUP(G$4,'Farm Crops'!$B$4:$G$13,6,0)/1000*0.65*$C2472)</f>
        <v>0</v>
      </c>
      <c r="H2472" s="67">
        <f xml:space="preserve">   MAX(0, HLOOKUP(MONTH($B2472),'Farm Crops'!$B$18:$N$28,H$5,0)  - VLOOKUP(H$4,'Farm Crops'!$B$4:$G$13,6,0)/1000*0.65*$C2472)</f>
        <v>0</v>
      </c>
      <c r="I2472" s="67">
        <f xml:space="preserve">   MAX(0, HLOOKUP(MONTH($B2472),'Farm Crops'!$B$18:$N$28,I$5,0)  - VLOOKUP(I$4,'Farm Crops'!$B$4:$G$13,6,0)/1000*0.65*$C2472)</f>
        <v>0</v>
      </c>
      <c r="J2472" s="67">
        <f xml:space="preserve">   MAX(0, HLOOKUP(MONTH($B2472),'Farm Crops'!$B$18:$N$28,J$5,0)  - VLOOKUP(J$4,'Farm Crops'!$B$4:$G$13,6,0)/1000*0.65*$C2472)</f>
        <v>0</v>
      </c>
      <c r="K2472" s="67">
        <f xml:space="preserve">   MAX(0, HLOOKUP(MONTH($B2472),'Farm Crops'!$B$18:$N$28,K$5,0)  - VLOOKUP(K$4,'Farm Crops'!$B$4:$G$13,6,0)/1000*0.65*$C2472)</f>
        <v>0</v>
      </c>
      <c r="L2472" s="67">
        <f xml:space="preserve">   MAX(0, HLOOKUP(MONTH($B2472),'Farm Crops'!$B$18:$N$28,L$5,0)  - VLOOKUP(L$4,'Farm Crops'!$B$4:$G$13,6,0)/1000*0.65*$C2472)</f>
        <v>0</v>
      </c>
      <c r="M2472" s="67">
        <f xml:space="preserve">   MAX(0, HLOOKUP(MONTH($B2472),'Farm Crops'!$B$18:$N$28,M$5,0)  - VLOOKUP(M$4,'Farm Crops'!$B$4:$G$13,6,0)/1000*0.65*$C2472)</f>
        <v>0</v>
      </c>
    </row>
    <row r="2473" spans="2:13" x14ac:dyDescent="0.2">
      <c r="B2473" s="4">
        <v>42950</v>
      </c>
      <c r="C2473" s="67">
        <f>'Observed Data'!$E2472</f>
        <v>0</v>
      </c>
      <c r="D2473" s="67">
        <f xml:space="preserve">   MAX(0, HLOOKUP(MONTH($B2473),'Farm Crops'!$B$18:$N$28,D$5,0)  - VLOOKUP(D$4,'Farm Crops'!$B$4:$G$13,6,0)/1000*0.65*$C2473)</f>
        <v>677.29495601173039</v>
      </c>
      <c r="E2473" s="67">
        <f xml:space="preserve">   MAX(0, HLOOKUP(MONTH($B2473),'Farm Crops'!$B$18:$N$28,E$5,0)  - VLOOKUP(E$4,'Farm Crops'!$B$4:$G$13,6,0)/1000*0.65*$C2473)</f>
        <v>452.87351906158369</v>
      </c>
      <c r="F2473" s="67">
        <f xml:space="preserve">   MAX(0, HLOOKUP(MONTH($B2473),'Farm Crops'!$B$18:$N$28,F$5,0)  - VLOOKUP(F$4,'Farm Crops'!$B$4:$G$13,6,0)/1000*0.65*$C2473)</f>
        <v>576.30653079178899</v>
      </c>
      <c r="G2473" s="67">
        <f xml:space="preserve">   MAX(0, HLOOKUP(MONTH($B2473),'Farm Crops'!$B$18:$N$28,G$5,0)  - VLOOKUP(G$4,'Farm Crops'!$B$4:$G$13,6,0)/1000*0.65*$C2473)</f>
        <v>139.19161290322583</v>
      </c>
      <c r="H2473" s="67">
        <f xml:space="preserve">   MAX(0, HLOOKUP(MONTH($B2473),'Farm Crops'!$B$18:$N$28,H$5,0)  - VLOOKUP(H$4,'Farm Crops'!$B$4:$G$13,6,0)/1000*0.65*$C2473)</f>
        <v>477.66809384164236</v>
      </c>
      <c r="I2473" s="67">
        <f xml:space="preserve">   MAX(0, HLOOKUP(MONTH($B2473),'Farm Crops'!$B$18:$N$28,I$5,0)  - VLOOKUP(I$4,'Farm Crops'!$B$4:$G$13,6,0)/1000*0.65*$C2473)</f>
        <v>788.42839296187697</v>
      </c>
      <c r="J2473" s="67">
        <f xml:space="preserve">   MAX(0, HLOOKUP(MONTH($B2473),'Farm Crops'!$B$18:$N$28,J$5,0)  - VLOOKUP(J$4,'Farm Crops'!$B$4:$G$13,6,0)/1000*0.65*$C2473)</f>
        <v>777.96337243401763</v>
      </c>
      <c r="K2473" s="67">
        <f xml:space="preserve">   MAX(0, HLOOKUP(MONTH($B2473),'Farm Crops'!$B$18:$N$28,K$5,0)  - VLOOKUP(K$4,'Farm Crops'!$B$4:$G$13,6,0)/1000*0.65*$C2473)</f>
        <v>180.74390029325511</v>
      </c>
      <c r="L2473" s="67">
        <f xml:space="preserve">   MAX(0, HLOOKUP(MONTH($B2473),'Farm Crops'!$B$18:$N$28,L$5,0)  - VLOOKUP(L$4,'Farm Crops'!$B$4:$G$13,6,0)/1000*0.65*$C2473)</f>
        <v>32.196304985337271</v>
      </c>
      <c r="M2473" s="67">
        <f xml:space="preserve">   MAX(0, HLOOKUP(MONTH($B2473),'Farm Crops'!$B$18:$N$28,M$5,0)  - VLOOKUP(M$4,'Farm Crops'!$B$4:$G$13,6,0)/1000*0.65*$C2473)</f>
        <v>225.81384164222877</v>
      </c>
    </row>
    <row r="2474" spans="2:13" x14ac:dyDescent="0.2">
      <c r="B2474" s="4">
        <v>42951</v>
      </c>
      <c r="C2474" s="67">
        <f>'Observed Data'!$E2473</f>
        <v>0</v>
      </c>
      <c r="D2474" s="67">
        <f xml:space="preserve">   MAX(0, HLOOKUP(MONTH($B2474),'Farm Crops'!$B$18:$N$28,D$5,0)  - VLOOKUP(D$4,'Farm Crops'!$B$4:$G$13,6,0)/1000*0.65*$C2474)</f>
        <v>677.29495601173039</v>
      </c>
      <c r="E2474" s="67">
        <f xml:space="preserve">   MAX(0, HLOOKUP(MONTH($B2474),'Farm Crops'!$B$18:$N$28,E$5,0)  - VLOOKUP(E$4,'Farm Crops'!$B$4:$G$13,6,0)/1000*0.65*$C2474)</f>
        <v>452.87351906158369</v>
      </c>
      <c r="F2474" s="67">
        <f xml:space="preserve">   MAX(0, HLOOKUP(MONTH($B2474),'Farm Crops'!$B$18:$N$28,F$5,0)  - VLOOKUP(F$4,'Farm Crops'!$B$4:$G$13,6,0)/1000*0.65*$C2474)</f>
        <v>576.30653079178899</v>
      </c>
      <c r="G2474" s="67">
        <f xml:space="preserve">   MAX(0, HLOOKUP(MONTH($B2474),'Farm Crops'!$B$18:$N$28,G$5,0)  - VLOOKUP(G$4,'Farm Crops'!$B$4:$G$13,6,0)/1000*0.65*$C2474)</f>
        <v>139.19161290322583</v>
      </c>
      <c r="H2474" s="67">
        <f xml:space="preserve">   MAX(0, HLOOKUP(MONTH($B2474),'Farm Crops'!$B$18:$N$28,H$5,0)  - VLOOKUP(H$4,'Farm Crops'!$B$4:$G$13,6,0)/1000*0.65*$C2474)</f>
        <v>477.66809384164236</v>
      </c>
      <c r="I2474" s="67">
        <f xml:space="preserve">   MAX(0, HLOOKUP(MONTH($B2474),'Farm Crops'!$B$18:$N$28,I$5,0)  - VLOOKUP(I$4,'Farm Crops'!$B$4:$G$13,6,0)/1000*0.65*$C2474)</f>
        <v>788.42839296187697</v>
      </c>
      <c r="J2474" s="67">
        <f xml:space="preserve">   MAX(0, HLOOKUP(MONTH($B2474),'Farm Crops'!$B$18:$N$28,J$5,0)  - VLOOKUP(J$4,'Farm Crops'!$B$4:$G$13,6,0)/1000*0.65*$C2474)</f>
        <v>777.96337243401763</v>
      </c>
      <c r="K2474" s="67">
        <f xml:space="preserve">   MAX(0, HLOOKUP(MONTH($B2474),'Farm Crops'!$B$18:$N$28,K$5,0)  - VLOOKUP(K$4,'Farm Crops'!$B$4:$G$13,6,0)/1000*0.65*$C2474)</f>
        <v>180.74390029325511</v>
      </c>
      <c r="L2474" s="67">
        <f xml:space="preserve">   MAX(0, HLOOKUP(MONTH($B2474),'Farm Crops'!$B$18:$N$28,L$5,0)  - VLOOKUP(L$4,'Farm Crops'!$B$4:$G$13,6,0)/1000*0.65*$C2474)</f>
        <v>32.196304985337271</v>
      </c>
      <c r="M2474" s="67">
        <f xml:space="preserve">   MAX(0, HLOOKUP(MONTH($B2474),'Farm Crops'!$B$18:$N$28,M$5,0)  - VLOOKUP(M$4,'Farm Crops'!$B$4:$G$13,6,0)/1000*0.65*$C2474)</f>
        <v>225.81384164222877</v>
      </c>
    </row>
    <row r="2475" spans="2:13" x14ac:dyDescent="0.2">
      <c r="B2475" s="4">
        <v>42952</v>
      </c>
      <c r="C2475" s="67">
        <f>'Observed Data'!$E2474</f>
        <v>0</v>
      </c>
      <c r="D2475" s="67">
        <f xml:space="preserve">   MAX(0, HLOOKUP(MONTH($B2475),'Farm Crops'!$B$18:$N$28,D$5,0)  - VLOOKUP(D$4,'Farm Crops'!$B$4:$G$13,6,0)/1000*0.65*$C2475)</f>
        <v>677.29495601173039</v>
      </c>
      <c r="E2475" s="67">
        <f xml:space="preserve">   MAX(0, HLOOKUP(MONTH($B2475),'Farm Crops'!$B$18:$N$28,E$5,0)  - VLOOKUP(E$4,'Farm Crops'!$B$4:$G$13,6,0)/1000*0.65*$C2475)</f>
        <v>452.87351906158369</v>
      </c>
      <c r="F2475" s="67">
        <f xml:space="preserve">   MAX(0, HLOOKUP(MONTH($B2475),'Farm Crops'!$B$18:$N$28,F$5,0)  - VLOOKUP(F$4,'Farm Crops'!$B$4:$G$13,6,0)/1000*0.65*$C2475)</f>
        <v>576.30653079178899</v>
      </c>
      <c r="G2475" s="67">
        <f xml:space="preserve">   MAX(0, HLOOKUP(MONTH($B2475),'Farm Crops'!$B$18:$N$28,G$5,0)  - VLOOKUP(G$4,'Farm Crops'!$B$4:$G$13,6,0)/1000*0.65*$C2475)</f>
        <v>139.19161290322583</v>
      </c>
      <c r="H2475" s="67">
        <f xml:space="preserve">   MAX(0, HLOOKUP(MONTH($B2475),'Farm Crops'!$B$18:$N$28,H$5,0)  - VLOOKUP(H$4,'Farm Crops'!$B$4:$G$13,6,0)/1000*0.65*$C2475)</f>
        <v>477.66809384164236</v>
      </c>
      <c r="I2475" s="67">
        <f xml:space="preserve">   MAX(0, HLOOKUP(MONTH($B2475),'Farm Crops'!$B$18:$N$28,I$5,0)  - VLOOKUP(I$4,'Farm Crops'!$B$4:$G$13,6,0)/1000*0.65*$C2475)</f>
        <v>788.42839296187697</v>
      </c>
      <c r="J2475" s="67">
        <f xml:space="preserve">   MAX(0, HLOOKUP(MONTH($B2475),'Farm Crops'!$B$18:$N$28,J$5,0)  - VLOOKUP(J$4,'Farm Crops'!$B$4:$G$13,6,0)/1000*0.65*$C2475)</f>
        <v>777.96337243401763</v>
      </c>
      <c r="K2475" s="67">
        <f xml:space="preserve">   MAX(0, HLOOKUP(MONTH($B2475),'Farm Crops'!$B$18:$N$28,K$5,0)  - VLOOKUP(K$4,'Farm Crops'!$B$4:$G$13,6,0)/1000*0.65*$C2475)</f>
        <v>180.74390029325511</v>
      </c>
      <c r="L2475" s="67">
        <f xml:space="preserve">   MAX(0, HLOOKUP(MONTH($B2475),'Farm Crops'!$B$18:$N$28,L$5,0)  - VLOOKUP(L$4,'Farm Crops'!$B$4:$G$13,6,0)/1000*0.65*$C2475)</f>
        <v>32.196304985337271</v>
      </c>
      <c r="M2475" s="67">
        <f xml:space="preserve">   MAX(0, HLOOKUP(MONTH($B2475),'Farm Crops'!$B$18:$N$28,M$5,0)  - VLOOKUP(M$4,'Farm Crops'!$B$4:$G$13,6,0)/1000*0.65*$C2475)</f>
        <v>225.81384164222877</v>
      </c>
    </row>
    <row r="2476" spans="2:13" x14ac:dyDescent="0.2">
      <c r="B2476" s="4">
        <v>42953</v>
      </c>
      <c r="C2476" s="67">
        <f>'Observed Data'!$E2475</f>
        <v>0</v>
      </c>
      <c r="D2476" s="67">
        <f xml:space="preserve">   MAX(0, HLOOKUP(MONTH($B2476),'Farm Crops'!$B$18:$N$28,D$5,0)  - VLOOKUP(D$4,'Farm Crops'!$B$4:$G$13,6,0)/1000*0.65*$C2476)</f>
        <v>677.29495601173039</v>
      </c>
      <c r="E2476" s="67">
        <f xml:space="preserve">   MAX(0, HLOOKUP(MONTH($B2476),'Farm Crops'!$B$18:$N$28,E$5,0)  - VLOOKUP(E$4,'Farm Crops'!$B$4:$G$13,6,0)/1000*0.65*$C2476)</f>
        <v>452.87351906158369</v>
      </c>
      <c r="F2476" s="67">
        <f xml:space="preserve">   MAX(0, HLOOKUP(MONTH($B2476),'Farm Crops'!$B$18:$N$28,F$5,0)  - VLOOKUP(F$4,'Farm Crops'!$B$4:$G$13,6,0)/1000*0.65*$C2476)</f>
        <v>576.30653079178899</v>
      </c>
      <c r="G2476" s="67">
        <f xml:space="preserve">   MAX(0, HLOOKUP(MONTH($B2476),'Farm Crops'!$B$18:$N$28,G$5,0)  - VLOOKUP(G$4,'Farm Crops'!$B$4:$G$13,6,0)/1000*0.65*$C2476)</f>
        <v>139.19161290322583</v>
      </c>
      <c r="H2476" s="67">
        <f xml:space="preserve">   MAX(0, HLOOKUP(MONTH($B2476),'Farm Crops'!$B$18:$N$28,H$5,0)  - VLOOKUP(H$4,'Farm Crops'!$B$4:$G$13,6,0)/1000*0.65*$C2476)</f>
        <v>477.66809384164236</v>
      </c>
      <c r="I2476" s="67">
        <f xml:space="preserve">   MAX(0, HLOOKUP(MONTH($B2476),'Farm Crops'!$B$18:$N$28,I$5,0)  - VLOOKUP(I$4,'Farm Crops'!$B$4:$G$13,6,0)/1000*0.65*$C2476)</f>
        <v>788.42839296187697</v>
      </c>
      <c r="J2476" s="67">
        <f xml:space="preserve">   MAX(0, HLOOKUP(MONTH($B2476),'Farm Crops'!$B$18:$N$28,J$5,0)  - VLOOKUP(J$4,'Farm Crops'!$B$4:$G$13,6,0)/1000*0.65*$C2476)</f>
        <v>777.96337243401763</v>
      </c>
      <c r="K2476" s="67">
        <f xml:space="preserve">   MAX(0, HLOOKUP(MONTH($B2476),'Farm Crops'!$B$18:$N$28,K$5,0)  - VLOOKUP(K$4,'Farm Crops'!$B$4:$G$13,6,0)/1000*0.65*$C2476)</f>
        <v>180.74390029325511</v>
      </c>
      <c r="L2476" s="67">
        <f xml:space="preserve">   MAX(0, HLOOKUP(MONTH($B2476),'Farm Crops'!$B$18:$N$28,L$5,0)  - VLOOKUP(L$4,'Farm Crops'!$B$4:$G$13,6,0)/1000*0.65*$C2476)</f>
        <v>32.196304985337271</v>
      </c>
      <c r="M2476" s="67">
        <f xml:space="preserve">   MAX(0, HLOOKUP(MONTH($B2476),'Farm Crops'!$B$18:$N$28,M$5,0)  - VLOOKUP(M$4,'Farm Crops'!$B$4:$G$13,6,0)/1000*0.65*$C2476)</f>
        <v>225.81384164222877</v>
      </c>
    </row>
    <row r="2477" spans="2:13" x14ac:dyDescent="0.2">
      <c r="B2477" s="4">
        <v>42954</v>
      </c>
      <c r="C2477" s="67">
        <f>'Observed Data'!$E2476</f>
        <v>0</v>
      </c>
      <c r="D2477" s="67">
        <f xml:space="preserve">   MAX(0, HLOOKUP(MONTH($B2477),'Farm Crops'!$B$18:$N$28,D$5,0)  - VLOOKUP(D$4,'Farm Crops'!$B$4:$G$13,6,0)/1000*0.65*$C2477)</f>
        <v>677.29495601173039</v>
      </c>
      <c r="E2477" s="67">
        <f xml:space="preserve">   MAX(0, HLOOKUP(MONTH($B2477),'Farm Crops'!$B$18:$N$28,E$5,0)  - VLOOKUP(E$4,'Farm Crops'!$B$4:$G$13,6,0)/1000*0.65*$C2477)</f>
        <v>452.87351906158369</v>
      </c>
      <c r="F2477" s="67">
        <f xml:space="preserve">   MAX(0, HLOOKUP(MONTH($B2477),'Farm Crops'!$B$18:$N$28,F$5,0)  - VLOOKUP(F$4,'Farm Crops'!$B$4:$G$13,6,0)/1000*0.65*$C2477)</f>
        <v>576.30653079178899</v>
      </c>
      <c r="G2477" s="67">
        <f xml:space="preserve">   MAX(0, HLOOKUP(MONTH($B2477),'Farm Crops'!$B$18:$N$28,G$5,0)  - VLOOKUP(G$4,'Farm Crops'!$B$4:$G$13,6,0)/1000*0.65*$C2477)</f>
        <v>139.19161290322583</v>
      </c>
      <c r="H2477" s="67">
        <f xml:space="preserve">   MAX(0, HLOOKUP(MONTH($B2477),'Farm Crops'!$B$18:$N$28,H$5,0)  - VLOOKUP(H$4,'Farm Crops'!$B$4:$G$13,6,0)/1000*0.65*$C2477)</f>
        <v>477.66809384164236</v>
      </c>
      <c r="I2477" s="67">
        <f xml:space="preserve">   MAX(0, HLOOKUP(MONTH($B2477),'Farm Crops'!$B$18:$N$28,I$5,0)  - VLOOKUP(I$4,'Farm Crops'!$B$4:$G$13,6,0)/1000*0.65*$C2477)</f>
        <v>788.42839296187697</v>
      </c>
      <c r="J2477" s="67">
        <f xml:space="preserve">   MAX(0, HLOOKUP(MONTH($B2477),'Farm Crops'!$B$18:$N$28,J$5,0)  - VLOOKUP(J$4,'Farm Crops'!$B$4:$G$13,6,0)/1000*0.65*$C2477)</f>
        <v>777.96337243401763</v>
      </c>
      <c r="K2477" s="67">
        <f xml:space="preserve">   MAX(0, HLOOKUP(MONTH($B2477),'Farm Crops'!$B$18:$N$28,K$5,0)  - VLOOKUP(K$4,'Farm Crops'!$B$4:$G$13,6,0)/1000*0.65*$C2477)</f>
        <v>180.74390029325511</v>
      </c>
      <c r="L2477" s="67">
        <f xml:space="preserve">   MAX(0, HLOOKUP(MONTH($B2477),'Farm Crops'!$B$18:$N$28,L$5,0)  - VLOOKUP(L$4,'Farm Crops'!$B$4:$G$13,6,0)/1000*0.65*$C2477)</f>
        <v>32.196304985337271</v>
      </c>
      <c r="M2477" s="67">
        <f xml:space="preserve">   MAX(0, HLOOKUP(MONTH($B2477),'Farm Crops'!$B$18:$N$28,M$5,0)  - VLOOKUP(M$4,'Farm Crops'!$B$4:$G$13,6,0)/1000*0.65*$C2477)</f>
        <v>225.81384164222877</v>
      </c>
    </row>
    <row r="2478" spans="2:13" x14ac:dyDescent="0.2">
      <c r="B2478" s="4">
        <v>42955</v>
      </c>
      <c r="C2478" s="67">
        <f>'Observed Data'!$E2477</f>
        <v>0</v>
      </c>
      <c r="D2478" s="67">
        <f xml:space="preserve">   MAX(0, HLOOKUP(MONTH($B2478),'Farm Crops'!$B$18:$N$28,D$5,0)  - VLOOKUP(D$4,'Farm Crops'!$B$4:$G$13,6,0)/1000*0.65*$C2478)</f>
        <v>677.29495601173039</v>
      </c>
      <c r="E2478" s="67">
        <f xml:space="preserve">   MAX(0, HLOOKUP(MONTH($B2478),'Farm Crops'!$B$18:$N$28,E$5,0)  - VLOOKUP(E$4,'Farm Crops'!$B$4:$G$13,6,0)/1000*0.65*$C2478)</f>
        <v>452.87351906158369</v>
      </c>
      <c r="F2478" s="67">
        <f xml:space="preserve">   MAX(0, HLOOKUP(MONTH($B2478),'Farm Crops'!$B$18:$N$28,F$5,0)  - VLOOKUP(F$4,'Farm Crops'!$B$4:$G$13,6,0)/1000*0.65*$C2478)</f>
        <v>576.30653079178899</v>
      </c>
      <c r="G2478" s="67">
        <f xml:space="preserve">   MAX(0, HLOOKUP(MONTH($B2478),'Farm Crops'!$B$18:$N$28,G$5,0)  - VLOOKUP(G$4,'Farm Crops'!$B$4:$G$13,6,0)/1000*0.65*$C2478)</f>
        <v>139.19161290322583</v>
      </c>
      <c r="H2478" s="67">
        <f xml:space="preserve">   MAX(0, HLOOKUP(MONTH($B2478),'Farm Crops'!$B$18:$N$28,H$5,0)  - VLOOKUP(H$4,'Farm Crops'!$B$4:$G$13,6,0)/1000*0.65*$C2478)</f>
        <v>477.66809384164236</v>
      </c>
      <c r="I2478" s="67">
        <f xml:space="preserve">   MAX(0, HLOOKUP(MONTH($B2478),'Farm Crops'!$B$18:$N$28,I$5,0)  - VLOOKUP(I$4,'Farm Crops'!$B$4:$G$13,6,0)/1000*0.65*$C2478)</f>
        <v>788.42839296187697</v>
      </c>
      <c r="J2478" s="67">
        <f xml:space="preserve">   MAX(0, HLOOKUP(MONTH($B2478),'Farm Crops'!$B$18:$N$28,J$5,0)  - VLOOKUP(J$4,'Farm Crops'!$B$4:$G$13,6,0)/1000*0.65*$C2478)</f>
        <v>777.96337243401763</v>
      </c>
      <c r="K2478" s="67">
        <f xml:space="preserve">   MAX(0, HLOOKUP(MONTH($B2478),'Farm Crops'!$B$18:$N$28,K$5,0)  - VLOOKUP(K$4,'Farm Crops'!$B$4:$G$13,6,0)/1000*0.65*$C2478)</f>
        <v>180.74390029325511</v>
      </c>
      <c r="L2478" s="67">
        <f xml:space="preserve">   MAX(0, HLOOKUP(MONTH($B2478),'Farm Crops'!$B$18:$N$28,L$5,0)  - VLOOKUP(L$4,'Farm Crops'!$B$4:$G$13,6,0)/1000*0.65*$C2478)</f>
        <v>32.196304985337271</v>
      </c>
      <c r="M2478" s="67">
        <f xml:space="preserve">   MAX(0, HLOOKUP(MONTH($B2478),'Farm Crops'!$B$18:$N$28,M$5,0)  - VLOOKUP(M$4,'Farm Crops'!$B$4:$G$13,6,0)/1000*0.65*$C2478)</f>
        <v>225.81384164222877</v>
      </c>
    </row>
    <row r="2479" spans="2:13" x14ac:dyDescent="0.2">
      <c r="B2479" s="4">
        <v>42956</v>
      </c>
      <c r="C2479" s="67">
        <f>'Observed Data'!$E2478</f>
        <v>0</v>
      </c>
      <c r="D2479" s="67">
        <f xml:space="preserve">   MAX(0, HLOOKUP(MONTH($B2479),'Farm Crops'!$B$18:$N$28,D$5,0)  - VLOOKUP(D$4,'Farm Crops'!$B$4:$G$13,6,0)/1000*0.65*$C2479)</f>
        <v>677.29495601173039</v>
      </c>
      <c r="E2479" s="67">
        <f xml:space="preserve">   MAX(0, HLOOKUP(MONTH($B2479),'Farm Crops'!$B$18:$N$28,E$5,0)  - VLOOKUP(E$4,'Farm Crops'!$B$4:$G$13,6,0)/1000*0.65*$C2479)</f>
        <v>452.87351906158369</v>
      </c>
      <c r="F2479" s="67">
        <f xml:space="preserve">   MAX(0, HLOOKUP(MONTH($B2479),'Farm Crops'!$B$18:$N$28,F$5,0)  - VLOOKUP(F$4,'Farm Crops'!$B$4:$G$13,6,0)/1000*0.65*$C2479)</f>
        <v>576.30653079178899</v>
      </c>
      <c r="G2479" s="67">
        <f xml:space="preserve">   MAX(0, HLOOKUP(MONTH($B2479),'Farm Crops'!$B$18:$N$28,G$5,0)  - VLOOKUP(G$4,'Farm Crops'!$B$4:$G$13,6,0)/1000*0.65*$C2479)</f>
        <v>139.19161290322583</v>
      </c>
      <c r="H2479" s="67">
        <f xml:space="preserve">   MAX(0, HLOOKUP(MONTH($B2479),'Farm Crops'!$B$18:$N$28,H$5,0)  - VLOOKUP(H$4,'Farm Crops'!$B$4:$G$13,6,0)/1000*0.65*$C2479)</f>
        <v>477.66809384164236</v>
      </c>
      <c r="I2479" s="67">
        <f xml:space="preserve">   MAX(0, HLOOKUP(MONTH($B2479),'Farm Crops'!$B$18:$N$28,I$5,0)  - VLOOKUP(I$4,'Farm Crops'!$B$4:$G$13,6,0)/1000*0.65*$C2479)</f>
        <v>788.42839296187697</v>
      </c>
      <c r="J2479" s="67">
        <f xml:space="preserve">   MAX(0, HLOOKUP(MONTH($B2479),'Farm Crops'!$B$18:$N$28,J$5,0)  - VLOOKUP(J$4,'Farm Crops'!$B$4:$G$13,6,0)/1000*0.65*$C2479)</f>
        <v>777.96337243401763</v>
      </c>
      <c r="K2479" s="67">
        <f xml:space="preserve">   MAX(0, HLOOKUP(MONTH($B2479),'Farm Crops'!$B$18:$N$28,K$5,0)  - VLOOKUP(K$4,'Farm Crops'!$B$4:$G$13,6,0)/1000*0.65*$C2479)</f>
        <v>180.74390029325511</v>
      </c>
      <c r="L2479" s="67">
        <f xml:space="preserve">   MAX(0, HLOOKUP(MONTH($B2479),'Farm Crops'!$B$18:$N$28,L$5,0)  - VLOOKUP(L$4,'Farm Crops'!$B$4:$G$13,6,0)/1000*0.65*$C2479)</f>
        <v>32.196304985337271</v>
      </c>
      <c r="M2479" s="67">
        <f xml:space="preserve">   MAX(0, HLOOKUP(MONTH($B2479),'Farm Crops'!$B$18:$N$28,M$5,0)  - VLOOKUP(M$4,'Farm Crops'!$B$4:$G$13,6,0)/1000*0.65*$C2479)</f>
        <v>225.81384164222877</v>
      </c>
    </row>
    <row r="2480" spans="2:13" x14ac:dyDescent="0.2">
      <c r="B2480" s="4">
        <v>42957</v>
      </c>
      <c r="C2480" s="67">
        <f>'Observed Data'!$E2479</f>
        <v>0</v>
      </c>
      <c r="D2480" s="67">
        <f xml:space="preserve">   MAX(0, HLOOKUP(MONTH($B2480),'Farm Crops'!$B$18:$N$28,D$5,0)  - VLOOKUP(D$4,'Farm Crops'!$B$4:$G$13,6,0)/1000*0.65*$C2480)</f>
        <v>677.29495601173039</v>
      </c>
      <c r="E2480" s="67">
        <f xml:space="preserve">   MAX(0, HLOOKUP(MONTH($B2480),'Farm Crops'!$B$18:$N$28,E$5,0)  - VLOOKUP(E$4,'Farm Crops'!$B$4:$G$13,6,0)/1000*0.65*$C2480)</f>
        <v>452.87351906158369</v>
      </c>
      <c r="F2480" s="67">
        <f xml:space="preserve">   MAX(0, HLOOKUP(MONTH($B2480),'Farm Crops'!$B$18:$N$28,F$5,0)  - VLOOKUP(F$4,'Farm Crops'!$B$4:$G$13,6,0)/1000*0.65*$C2480)</f>
        <v>576.30653079178899</v>
      </c>
      <c r="G2480" s="67">
        <f xml:space="preserve">   MAX(0, HLOOKUP(MONTH($B2480),'Farm Crops'!$B$18:$N$28,G$5,0)  - VLOOKUP(G$4,'Farm Crops'!$B$4:$G$13,6,0)/1000*0.65*$C2480)</f>
        <v>139.19161290322583</v>
      </c>
      <c r="H2480" s="67">
        <f xml:space="preserve">   MAX(0, HLOOKUP(MONTH($B2480),'Farm Crops'!$B$18:$N$28,H$5,0)  - VLOOKUP(H$4,'Farm Crops'!$B$4:$G$13,6,0)/1000*0.65*$C2480)</f>
        <v>477.66809384164236</v>
      </c>
      <c r="I2480" s="67">
        <f xml:space="preserve">   MAX(0, HLOOKUP(MONTH($B2480),'Farm Crops'!$B$18:$N$28,I$5,0)  - VLOOKUP(I$4,'Farm Crops'!$B$4:$G$13,6,0)/1000*0.65*$C2480)</f>
        <v>788.42839296187697</v>
      </c>
      <c r="J2480" s="67">
        <f xml:space="preserve">   MAX(0, HLOOKUP(MONTH($B2480),'Farm Crops'!$B$18:$N$28,J$5,0)  - VLOOKUP(J$4,'Farm Crops'!$B$4:$G$13,6,0)/1000*0.65*$C2480)</f>
        <v>777.96337243401763</v>
      </c>
      <c r="K2480" s="67">
        <f xml:space="preserve">   MAX(0, HLOOKUP(MONTH($B2480),'Farm Crops'!$B$18:$N$28,K$5,0)  - VLOOKUP(K$4,'Farm Crops'!$B$4:$G$13,6,0)/1000*0.65*$C2480)</f>
        <v>180.74390029325511</v>
      </c>
      <c r="L2480" s="67">
        <f xml:space="preserve">   MAX(0, HLOOKUP(MONTH($B2480),'Farm Crops'!$B$18:$N$28,L$5,0)  - VLOOKUP(L$4,'Farm Crops'!$B$4:$G$13,6,0)/1000*0.65*$C2480)</f>
        <v>32.196304985337271</v>
      </c>
      <c r="M2480" s="67">
        <f xml:space="preserve">   MAX(0, HLOOKUP(MONTH($B2480),'Farm Crops'!$B$18:$N$28,M$5,0)  - VLOOKUP(M$4,'Farm Crops'!$B$4:$G$13,6,0)/1000*0.65*$C2480)</f>
        <v>225.81384164222877</v>
      </c>
    </row>
    <row r="2481" spans="2:13" x14ac:dyDescent="0.2">
      <c r="B2481" s="4">
        <v>42958</v>
      </c>
      <c r="C2481" s="67">
        <f>'Observed Data'!$E2480</f>
        <v>7</v>
      </c>
      <c r="D2481" s="67">
        <f xml:space="preserve">   MAX(0, HLOOKUP(MONTH($B2481),'Farm Crops'!$B$18:$N$28,D$5,0)  - VLOOKUP(D$4,'Farm Crops'!$B$4:$G$13,6,0)/1000*0.65*$C2481)</f>
        <v>0</v>
      </c>
      <c r="E2481" s="67">
        <f xml:space="preserve">   MAX(0, HLOOKUP(MONTH($B2481),'Farm Crops'!$B$18:$N$28,E$5,0)  - VLOOKUP(E$4,'Farm Crops'!$B$4:$G$13,6,0)/1000*0.65*$C2481)</f>
        <v>0</v>
      </c>
      <c r="F2481" s="67">
        <f xml:space="preserve">   MAX(0, HLOOKUP(MONTH($B2481),'Farm Crops'!$B$18:$N$28,F$5,0)  - VLOOKUP(F$4,'Farm Crops'!$B$4:$G$13,6,0)/1000*0.65*$C2481)</f>
        <v>0</v>
      </c>
      <c r="G2481" s="67">
        <f xml:space="preserve">   MAX(0, HLOOKUP(MONTH($B2481),'Farm Crops'!$B$18:$N$28,G$5,0)  - VLOOKUP(G$4,'Farm Crops'!$B$4:$G$13,6,0)/1000*0.65*$C2481)</f>
        <v>0</v>
      </c>
      <c r="H2481" s="67">
        <f xml:space="preserve">   MAX(0, HLOOKUP(MONTH($B2481),'Farm Crops'!$B$18:$N$28,H$5,0)  - VLOOKUP(H$4,'Farm Crops'!$B$4:$G$13,6,0)/1000*0.65*$C2481)</f>
        <v>0</v>
      </c>
      <c r="I2481" s="67">
        <f xml:space="preserve">   MAX(0, HLOOKUP(MONTH($B2481),'Farm Crops'!$B$18:$N$28,I$5,0)  - VLOOKUP(I$4,'Farm Crops'!$B$4:$G$13,6,0)/1000*0.65*$C2481)</f>
        <v>0</v>
      </c>
      <c r="J2481" s="67">
        <f xml:space="preserve">   MAX(0, HLOOKUP(MONTH($B2481),'Farm Crops'!$B$18:$N$28,J$5,0)  - VLOOKUP(J$4,'Farm Crops'!$B$4:$G$13,6,0)/1000*0.65*$C2481)</f>
        <v>0</v>
      </c>
      <c r="K2481" s="67">
        <f xml:space="preserve">   MAX(0, HLOOKUP(MONTH($B2481),'Farm Crops'!$B$18:$N$28,K$5,0)  - VLOOKUP(K$4,'Farm Crops'!$B$4:$G$13,6,0)/1000*0.65*$C2481)</f>
        <v>0</v>
      </c>
      <c r="L2481" s="67">
        <f xml:space="preserve">   MAX(0, HLOOKUP(MONTH($B2481),'Farm Crops'!$B$18:$N$28,L$5,0)  - VLOOKUP(L$4,'Farm Crops'!$B$4:$G$13,6,0)/1000*0.65*$C2481)</f>
        <v>0</v>
      </c>
      <c r="M2481" s="67">
        <f xml:space="preserve">   MAX(0, HLOOKUP(MONTH($B2481),'Farm Crops'!$B$18:$N$28,M$5,0)  - VLOOKUP(M$4,'Farm Crops'!$B$4:$G$13,6,0)/1000*0.65*$C2481)</f>
        <v>0</v>
      </c>
    </row>
    <row r="2482" spans="2:13" x14ac:dyDescent="0.2">
      <c r="B2482" s="4">
        <v>42959</v>
      </c>
      <c r="C2482" s="67">
        <f>'Observed Data'!$E2481</f>
        <v>0</v>
      </c>
      <c r="D2482" s="67">
        <f xml:space="preserve">   MAX(0, HLOOKUP(MONTH($B2482),'Farm Crops'!$B$18:$N$28,D$5,0)  - VLOOKUP(D$4,'Farm Crops'!$B$4:$G$13,6,0)/1000*0.65*$C2482)</f>
        <v>677.29495601173039</v>
      </c>
      <c r="E2482" s="67">
        <f xml:space="preserve">   MAX(0, HLOOKUP(MONTH($B2482),'Farm Crops'!$B$18:$N$28,E$5,0)  - VLOOKUP(E$4,'Farm Crops'!$B$4:$G$13,6,0)/1000*0.65*$C2482)</f>
        <v>452.87351906158369</v>
      </c>
      <c r="F2482" s="67">
        <f xml:space="preserve">   MAX(0, HLOOKUP(MONTH($B2482),'Farm Crops'!$B$18:$N$28,F$5,0)  - VLOOKUP(F$4,'Farm Crops'!$B$4:$G$13,6,0)/1000*0.65*$C2482)</f>
        <v>576.30653079178899</v>
      </c>
      <c r="G2482" s="67">
        <f xml:space="preserve">   MAX(0, HLOOKUP(MONTH($B2482),'Farm Crops'!$B$18:$N$28,G$5,0)  - VLOOKUP(G$4,'Farm Crops'!$B$4:$G$13,6,0)/1000*0.65*$C2482)</f>
        <v>139.19161290322583</v>
      </c>
      <c r="H2482" s="67">
        <f xml:space="preserve">   MAX(0, HLOOKUP(MONTH($B2482),'Farm Crops'!$B$18:$N$28,H$5,0)  - VLOOKUP(H$4,'Farm Crops'!$B$4:$G$13,6,0)/1000*0.65*$C2482)</f>
        <v>477.66809384164236</v>
      </c>
      <c r="I2482" s="67">
        <f xml:space="preserve">   MAX(0, HLOOKUP(MONTH($B2482),'Farm Crops'!$B$18:$N$28,I$5,0)  - VLOOKUP(I$4,'Farm Crops'!$B$4:$G$13,6,0)/1000*0.65*$C2482)</f>
        <v>788.42839296187697</v>
      </c>
      <c r="J2482" s="67">
        <f xml:space="preserve">   MAX(0, HLOOKUP(MONTH($B2482),'Farm Crops'!$B$18:$N$28,J$5,0)  - VLOOKUP(J$4,'Farm Crops'!$B$4:$G$13,6,0)/1000*0.65*$C2482)</f>
        <v>777.96337243401763</v>
      </c>
      <c r="K2482" s="67">
        <f xml:space="preserve">   MAX(0, HLOOKUP(MONTH($B2482),'Farm Crops'!$B$18:$N$28,K$5,0)  - VLOOKUP(K$4,'Farm Crops'!$B$4:$G$13,6,0)/1000*0.65*$C2482)</f>
        <v>180.74390029325511</v>
      </c>
      <c r="L2482" s="67">
        <f xml:space="preserve">   MAX(0, HLOOKUP(MONTH($B2482),'Farm Crops'!$B$18:$N$28,L$5,0)  - VLOOKUP(L$4,'Farm Crops'!$B$4:$G$13,6,0)/1000*0.65*$C2482)</f>
        <v>32.196304985337271</v>
      </c>
      <c r="M2482" s="67">
        <f xml:space="preserve">   MAX(0, HLOOKUP(MONTH($B2482),'Farm Crops'!$B$18:$N$28,M$5,0)  - VLOOKUP(M$4,'Farm Crops'!$B$4:$G$13,6,0)/1000*0.65*$C2482)</f>
        <v>225.81384164222877</v>
      </c>
    </row>
    <row r="2483" spans="2:13" x14ac:dyDescent="0.2">
      <c r="B2483" s="4">
        <v>42960</v>
      </c>
      <c r="C2483" s="67">
        <f>'Observed Data'!$E2482</f>
        <v>0</v>
      </c>
      <c r="D2483" s="67">
        <f xml:space="preserve">   MAX(0, HLOOKUP(MONTH($B2483),'Farm Crops'!$B$18:$N$28,D$5,0)  - VLOOKUP(D$4,'Farm Crops'!$B$4:$G$13,6,0)/1000*0.65*$C2483)</f>
        <v>677.29495601173039</v>
      </c>
      <c r="E2483" s="67">
        <f xml:space="preserve">   MAX(0, HLOOKUP(MONTH($B2483),'Farm Crops'!$B$18:$N$28,E$5,0)  - VLOOKUP(E$4,'Farm Crops'!$B$4:$G$13,6,0)/1000*0.65*$C2483)</f>
        <v>452.87351906158369</v>
      </c>
      <c r="F2483" s="67">
        <f xml:space="preserve">   MAX(0, HLOOKUP(MONTH($B2483),'Farm Crops'!$B$18:$N$28,F$5,0)  - VLOOKUP(F$4,'Farm Crops'!$B$4:$G$13,6,0)/1000*0.65*$C2483)</f>
        <v>576.30653079178899</v>
      </c>
      <c r="G2483" s="67">
        <f xml:space="preserve">   MAX(0, HLOOKUP(MONTH($B2483),'Farm Crops'!$B$18:$N$28,G$5,0)  - VLOOKUP(G$4,'Farm Crops'!$B$4:$G$13,6,0)/1000*0.65*$C2483)</f>
        <v>139.19161290322583</v>
      </c>
      <c r="H2483" s="67">
        <f xml:space="preserve">   MAX(0, HLOOKUP(MONTH($B2483),'Farm Crops'!$B$18:$N$28,H$5,0)  - VLOOKUP(H$4,'Farm Crops'!$B$4:$G$13,6,0)/1000*0.65*$C2483)</f>
        <v>477.66809384164236</v>
      </c>
      <c r="I2483" s="67">
        <f xml:space="preserve">   MAX(0, HLOOKUP(MONTH($B2483),'Farm Crops'!$B$18:$N$28,I$5,0)  - VLOOKUP(I$4,'Farm Crops'!$B$4:$G$13,6,0)/1000*0.65*$C2483)</f>
        <v>788.42839296187697</v>
      </c>
      <c r="J2483" s="67">
        <f xml:space="preserve">   MAX(0, HLOOKUP(MONTH($B2483),'Farm Crops'!$B$18:$N$28,J$5,0)  - VLOOKUP(J$4,'Farm Crops'!$B$4:$G$13,6,0)/1000*0.65*$C2483)</f>
        <v>777.96337243401763</v>
      </c>
      <c r="K2483" s="67">
        <f xml:space="preserve">   MAX(0, HLOOKUP(MONTH($B2483),'Farm Crops'!$B$18:$N$28,K$5,0)  - VLOOKUP(K$4,'Farm Crops'!$B$4:$G$13,6,0)/1000*0.65*$C2483)</f>
        <v>180.74390029325511</v>
      </c>
      <c r="L2483" s="67">
        <f xml:space="preserve">   MAX(0, HLOOKUP(MONTH($B2483),'Farm Crops'!$B$18:$N$28,L$5,0)  - VLOOKUP(L$4,'Farm Crops'!$B$4:$G$13,6,0)/1000*0.65*$C2483)</f>
        <v>32.196304985337271</v>
      </c>
      <c r="M2483" s="67">
        <f xml:space="preserve">   MAX(0, HLOOKUP(MONTH($B2483),'Farm Crops'!$B$18:$N$28,M$5,0)  - VLOOKUP(M$4,'Farm Crops'!$B$4:$G$13,6,0)/1000*0.65*$C2483)</f>
        <v>225.81384164222877</v>
      </c>
    </row>
    <row r="2484" spans="2:13" x14ac:dyDescent="0.2">
      <c r="B2484" s="4">
        <v>42961</v>
      </c>
      <c r="C2484" s="67">
        <f>'Observed Data'!$E2483</f>
        <v>0</v>
      </c>
      <c r="D2484" s="67">
        <f xml:space="preserve">   MAX(0, HLOOKUP(MONTH($B2484),'Farm Crops'!$B$18:$N$28,D$5,0)  - VLOOKUP(D$4,'Farm Crops'!$B$4:$G$13,6,0)/1000*0.65*$C2484)</f>
        <v>677.29495601173039</v>
      </c>
      <c r="E2484" s="67">
        <f xml:space="preserve">   MAX(0, HLOOKUP(MONTH($B2484),'Farm Crops'!$B$18:$N$28,E$5,0)  - VLOOKUP(E$4,'Farm Crops'!$B$4:$G$13,6,0)/1000*0.65*$C2484)</f>
        <v>452.87351906158369</v>
      </c>
      <c r="F2484" s="67">
        <f xml:space="preserve">   MAX(0, HLOOKUP(MONTH($B2484),'Farm Crops'!$B$18:$N$28,F$5,0)  - VLOOKUP(F$4,'Farm Crops'!$B$4:$G$13,6,0)/1000*0.65*$C2484)</f>
        <v>576.30653079178899</v>
      </c>
      <c r="G2484" s="67">
        <f xml:space="preserve">   MAX(0, HLOOKUP(MONTH($B2484),'Farm Crops'!$B$18:$N$28,G$5,0)  - VLOOKUP(G$4,'Farm Crops'!$B$4:$G$13,6,0)/1000*0.65*$C2484)</f>
        <v>139.19161290322583</v>
      </c>
      <c r="H2484" s="67">
        <f xml:space="preserve">   MAX(0, HLOOKUP(MONTH($B2484),'Farm Crops'!$B$18:$N$28,H$5,0)  - VLOOKUP(H$4,'Farm Crops'!$B$4:$G$13,6,0)/1000*0.65*$C2484)</f>
        <v>477.66809384164236</v>
      </c>
      <c r="I2484" s="67">
        <f xml:space="preserve">   MAX(0, HLOOKUP(MONTH($B2484),'Farm Crops'!$B$18:$N$28,I$5,0)  - VLOOKUP(I$4,'Farm Crops'!$B$4:$G$13,6,0)/1000*0.65*$C2484)</f>
        <v>788.42839296187697</v>
      </c>
      <c r="J2484" s="67">
        <f xml:space="preserve">   MAX(0, HLOOKUP(MONTH($B2484),'Farm Crops'!$B$18:$N$28,J$5,0)  - VLOOKUP(J$4,'Farm Crops'!$B$4:$G$13,6,0)/1000*0.65*$C2484)</f>
        <v>777.96337243401763</v>
      </c>
      <c r="K2484" s="67">
        <f xml:space="preserve">   MAX(0, HLOOKUP(MONTH($B2484),'Farm Crops'!$B$18:$N$28,K$5,0)  - VLOOKUP(K$4,'Farm Crops'!$B$4:$G$13,6,0)/1000*0.65*$C2484)</f>
        <v>180.74390029325511</v>
      </c>
      <c r="L2484" s="67">
        <f xml:space="preserve">   MAX(0, HLOOKUP(MONTH($B2484),'Farm Crops'!$B$18:$N$28,L$5,0)  - VLOOKUP(L$4,'Farm Crops'!$B$4:$G$13,6,0)/1000*0.65*$C2484)</f>
        <v>32.196304985337271</v>
      </c>
      <c r="M2484" s="67">
        <f xml:space="preserve">   MAX(0, HLOOKUP(MONTH($B2484),'Farm Crops'!$B$18:$N$28,M$5,0)  - VLOOKUP(M$4,'Farm Crops'!$B$4:$G$13,6,0)/1000*0.65*$C2484)</f>
        <v>225.81384164222877</v>
      </c>
    </row>
    <row r="2485" spans="2:13" x14ac:dyDescent="0.2">
      <c r="B2485" s="4">
        <v>42962</v>
      </c>
      <c r="C2485" s="67">
        <f>'Observed Data'!$E2484</f>
        <v>0</v>
      </c>
      <c r="D2485" s="67">
        <f xml:space="preserve">   MAX(0, HLOOKUP(MONTH($B2485),'Farm Crops'!$B$18:$N$28,D$5,0)  - VLOOKUP(D$4,'Farm Crops'!$B$4:$G$13,6,0)/1000*0.65*$C2485)</f>
        <v>677.29495601173039</v>
      </c>
      <c r="E2485" s="67">
        <f xml:space="preserve">   MAX(0, HLOOKUP(MONTH($B2485),'Farm Crops'!$B$18:$N$28,E$5,0)  - VLOOKUP(E$4,'Farm Crops'!$B$4:$G$13,6,0)/1000*0.65*$C2485)</f>
        <v>452.87351906158369</v>
      </c>
      <c r="F2485" s="67">
        <f xml:space="preserve">   MAX(0, HLOOKUP(MONTH($B2485),'Farm Crops'!$B$18:$N$28,F$5,0)  - VLOOKUP(F$4,'Farm Crops'!$B$4:$G$13,6,0)/1000*0.65*$C2485)</f>
        <v>576.30653079178899</v>
      </c>
      <c r="G2485" s="67">
        <f xml:space="preserve">   MAX(0, HLOOKUP(MONTH($B2485),'Farm Crops'!$B$18:$N$28,G$5,0)  - VLOOKUP(G$4,'Farm Crops'!$B$4:$G$13,6,0)/1000*0.65*$C2485)</f>
        <v>139.19161290322583</v>
      </c>
      <c r="H2485" s="67">
        <f xml:space="preserve">   MAX(0, HLOOKUP(MONTH($B2485),'Farm Crops'!$B$18:$N$28,H$5,0)  - VLOOKUP(H$4,'Farm Crops'!$B$4:$G$13,6,0)/1000*0.65*$C2485)</f>
        <v>477.66809384164236</v>
      </c>
      <c r="I2485" s="67">
        <f xml:space="preserve">   MAX(0, HLOOKUP(MONTH($B2485),'Farm Crops'!$B$18:$N$28,I$5,0)  - VLOOKUP(I$4,'Farm Crops'!$B$4:$G$13,6,0)/1000*0.65*$C2485)</f>
        <v>788.42839296187697</v>
      </c>
      <c r="J2485" s="67">
        <f xml:space="preserve">   MAX(0, HLOOKUP(MONTH($B2485),'Farm Crops'!$B$18:$N$28,J$5,0)  - VLOOKUP(J$4,'Farm Crops'!$B$4:$G$13,6,0)/1000*0.65*$C2485)</f>
        <v>777.96337243401763</v>
      </c>
      <c r="K2485" s="67">
        <f xml:space="preserve">   MAX(0, HLOOKUP(MONTH($B2485),'Farm Crops'!$B$18:$N$28,K$5,0)  - VLOOKUP(K$4,'Farm Crops'!$B$4:$G$13,6,0)/1000*0.65*$C2485)</f>
        <v>180.74390029325511</v>
      </c>
      <c r="L2485" s="67">
        <f xml:space="preserve">   MAX(0, HLOOKUP(MONTH($B2485),'Farm Crops'!$B$18:$N$28,L$5,0)  - VLOOKUP(L$4,'Farm Crops'!$B$4:$G$13,6,0)/1000*0.65*$C2485)</f>
        <v>32.196304985337271</v>
      </c>
      <c r="M2485" s="67">
        <f xml:space="preserve">   MAX(0, HLOOKUP(MONTH($B2485),'Farm Crops'!$B$18:$N$28,M$5,0)  - VLOOKUP(M$4,'Farm Crops'!$B$4:$G$13,6,0)/1000*0.65*$C2485)</f>
        <v>225.81384164222877</v>
      </c>
    </row>
    <row r="2486" spans="2:13" x14ac:dyDescent="0.2">
      <c r="B2486" s="4">
        <v>42963</v>
      </c>
      <c r="C2486" s="67">
        <f>'Observed Data'!$E2485</f>
        <v>15</v>
      </c>
      <c r="D2486" s="67">
        <f xml:space="preserve">   MAX(0, HLOOKUP(MONTH($B2486),'Farm Crops'!$B$18:$N$28,D$5,0)  - VLOOKUP(D$4,'Farm Crops'!$B$4:$G$13,6,0)/1000*0.65*$C2486)</f>
        <v>0</v>
      </c>
      <c r="E2486" s="67">
        <f xml:space="preserve">   MAX(0, HLOOKUP(MONTH($B2486),'Farm Crops'!$B$18:$N$28,E$5,0)  - VLOOKUP(E$4,'Farm Crops'!$B$4:$G$13,6,0)/1000*0.65*$C2486)</f>
        <v>0</v>
      </c>
      <c r="F2486" s="67">
        <f xml:space="preserve">   MAX(0, HLOOKUP(MONTH($B2486),'Farm Crops'!$B$18:$N$28,F$5,0)  - VLOOKUP(F$4,'Farm Crops'!$B$4:$G$13,6,0)/1000*0.65*$C2486)</f>
        <v>0</v>
      </c>
      <c r="G2486" s="67">
        <f xml:space="preserve">   MAX(0, HLOOKUP(MONTH($B2486),'Farm Crops'!$B$18:$N$28,G$5,0)  - VLOOKUP(G$4,'Farm Crops'!$B$4:$G$13,6,0)/1000*0.65*$C2486)</f>
        <v>0</v>
      </c>
      <c r="H2486" s="67">
        <f xml:space="preserve">   MAX(0, HLOOKUP(MONTH($B2486),'Farm Crops'!$B$18:$N$28,H$5,0)  - VLOOKUP(H$4,'Farm Crops'!$B$4:$G$13,6,0)/1000*0.65*$C2486)</f>
        <v>0</v>
      </c>
      <c r="I2486" s="67">
        <f xml:space="preserve">   MAX(0, HLOOKUP(MONTH($B2486),'Farm Crops'!$B$18:$N$28,I$5,0)  - VLOOKUP(I$4,'Farm Crops'!$B$4:$G$13,6,0)/1000*0.65*$C2486)</f>
        <v>0</v>
      </c>
      <c r="J2486" s="67">
        <f xml:space="preserve">   MAX(0, HLOOKUP(MONTH($B2486),'Farm Crops'!$B$18:$N$28,J$5,0)  - VLOOKUP(J$4,'Farm Crops'!$B$4:$G$13,6,0)/1000*0.65*$C2486)</f>
        <v>0</v>
      </c>
      <c r="K2486" s="67">
        <f xml:space="preserve">   MAX(0, HLOOKUP(MONTH($B2486),'Farm Crops'!$B$18:$N$28,K$5,0)  - VLOOKUP(K$4,'Farm Crops'!$B$4:$G$13,6,0)/1000*0.65*$C2486)</f>
        <v>0</v>
      </c>
      <c r="L2486" s="67">
        <f xml:space="preserve">   MAX(0, HLOOKUP(MONTH($B2486),'Farm Crops'!$B$18:$N$28,L$5,0)  - VLOOKUP(L$4,'Farm Crops'!$B$4:$G$13,6,0)/1000*0.65*$C2486)</f>
        <v>0</v>
      </c>
      <c r="M2486" s="67">
        <f xml:space="preserve">   MAX(0, HLOOKUP(MONTH($B2486),'Farm Crops'!$B$18:$N$28,M$5,0)  - VLOOKUP(M$4,'Farm Crops'!$B$4:$G$13,6,0)/1000*0.65*$C2486)</f>
        <v>0</v>
      </c>
    </row>
    <row r="2487" spans="2:13" x14ac:dyDescent="0.2">
      <c r="B2487" s="4">
        <v>42964</v>
      </c>
      <c r="C2487" s="67">
        <f>'Observed Data'!$E2486</f>
        <v>0</v>
      </c>
      <c r="D2487" s="67">
        <f xml:space="preserve">   MAX(0, HLOOKUP(MONTH($B2487),'Farm Crops'!$B$18:$N$28,D$5,0)  - VLOOKUP(D$4,'Farm Crops'!$B$4:$G$13,6,0)/1000*0.65*$C2487)</f>
        <v>677.29495601173039</v>
      </c>
      <c r="E2487" s="67">
        <f xml:space="preserve">   MAX(0, HLOOKUP(MONTH($B2487),'Farm Crops'!$B$18:$N$28,E$5,0)  - VLOOKUP(E$4,'Farm Crops'!$B$4:$G$13,6,0)/1000*0.65*$C2487)</f>
        <v>452.87351906158369</v>
      </c>
      <c r="F2487" s="67">
        <f xml:space="preserve">   MAX(0, HLOOKUP(MONTH($B2487),'Farm Crops'!$B$18:$N$28,F$5,0)  - VLOOKUP(F$4,'Farm Crops'!$B$4:$G$13,6,0)/1000*0.65*$C2487)</f>
        <v>576.30653079178899</v>
      </c>
      <c r="G2487" s="67">
        <f xml:space="preserve">   MAX(0, HLOOKUP(MONTH($B2487),'Farm Crops'!$B$18:$N$28,G$5,0)  - VLOOKUP(G$4,'Farm Crops'!$B$4:$G$13,6,0)/1000*0.65*$C2487)</f>
        <v>139.19161290322583</v>
      </c>
      <c r="H2487" s="67">
        <f xml:space="preserve">   MAX(0, HLOOKUP(MONTH($B2487),'Farm Crops'!$B$18:$N$28,H$5,0)  - VLOOKUP(H$4,'Farm Crops'!$B$4:$G$13,6,0)/1000*0.65*$C2487)</f>
        <v>477.66809384164236</v>
      </c>
      <c r="I2487" s="67">
        <f xml:space="preserve">   MAX(0, HLOOKUP(MONTH($B2487),'Farm Crops'!$B$18:$N$28,I$5,0)  - VLOOKUP(I$4,'Farm Crops'!$B$4:$G$13,6,0)/1000*0.65*$C2487)</f>
        <v>788.42839296187697</v>
      </c>
      <c r="J2487" s="67">
        <f xml:space="preserve">   MAX(0, HLOOKUP(MONTH($B2487),'Farm Crops'!$B$18:$N$28,J$5,0)  - VLOOKUP(J$4,'Farm Crops'!$B$4:$G$13,6,0)/1000*0.65*$C2487)</f>
        <v>777.96337243401763</v>
      </c>
      <c r="K2487" s="67">
        <f xml:space="preserve">   MAX(0, HLOOKUP(MONTH($B2487),'Farm Crops'!$B$18:$N$28,K$5,0)  - VLOOKUP(K$4,'Farm Crops'!$B$4:$G$13,6,0)/1000*0.65*$C2487)</f>
        <v>180.74390029325511</v>
      </c>
      <c r="L2487" s="67">
        <f xml:space="preserve">   MAX(0, HLOOKUP(MONTH($B2487),'Farm Crops'!$B$18:$N$28,L$5,0)  - VLOOKUP(L$4,'Farm Crops'!$B$4:$G$13,6,0)/1000*0.65*$C2487)</f>
        <v>32.196304985337271</v>
      </c>
      <c r="M2487" s="67">
        <f xml:space="preserve">   MAX(0, HLOOKUP(MONTH($B2487),'Farm Crops'!$B$18:$N$28,M$5,0)  - VLOOKUP(M$4,'Farm Crops'!$B$4:$G$13,6,0)/1000*0.65*$C2487)</f>
        <v>225.81384164222877</v>
      </c>
    </row>
    <row r="2488" spans="2:13" x14ac:dyDescent="0.2">
      <c r="B2488" s="4">
        <v>42965</v>
      </c>
      <c r="C2488" s="67">
        <f>'Observed Data'!$E2487</f>
        <v>0</v>
      </c>
      <c r="D2488" s="67">
        <f xml:space="preserve">   MAX(0, HLOOKUP(MONTH($B2488),'Farm Crops'!$B$18:$N$28,D$5,0)  - VLOOKUP(D$4,'Farm Crops'!$B$4:$G$13,6,0)/1000*0.65*$C2488)</f>
        <v>677.29495601173039</v>
      </c>
      <c r="E2488" s="67">
        <f xml:space="preserve">   MAX(0, HLOOKUP(MONTH($B2488),'Farm Crops'!$B$18:$N$28,E$5,0)  - VLOOKUP(E$4,'Farm Crops'!$B$4:$G$13,6,0)/1000*0.65*$C2488)</f>
        <v>452.87351906158369</v>
      </c>
      <c r="F2488" s="67">
        <f xml:space="preserve">   MAX(0, HLOOKUP(MONTH($B2488),'Farm Crops'!$B$18:$N$28,F$5,0)  - VLOOKUP(F$4,'Farm Crops'!$B$4:$G$13,6,0)/1000*0.65*$C2488)</f>
        <v>576.30653079178899</v>
      </c>
      <c r="G2488" s="67">
        <f xml:space="preserve">   MAX(0, HLOOKUP(MONTH($B2488),'Farm Crops'!$B$18:$N$28,G$5,0)  - VLOOKUP(G$4,'Farm Crops'!$B$4:$G$13,6,0)/1000*0.65*$C2488)</f>
        <v>139.19161290322583</v>
      </c>
      <c r="H2488" s="67">
        <f xml:space="preserve">   MAX(0, HLOOKUP(MONTH($B2488),'Farm Crops'!$B$18:$N$28,H$5,0)  - VLOOKUP(H$4,'Farm Crops'!$B$4:$G$13,6,0)/1000*0.65*$C2488)</f>
        <v>477.66809384164236</v>
      </c>
      <c r="I2488" s="67">
        <f xml:space="preserve">   MAX(0, HLOOKUP(MONTH($B2488),'Farm Crops'!$B$18:$N$28,I$5,0)  - VLOOKUP(I$4,'Farm Crops'!$B$4:$G$13,6,0)/1000*0.65*$C2488)</f>
        <v>788.42839296187697</v>
      </c>
      <c r="J2488" s="67">
        <f xml:space="preserve">   MAX(0, HLOOKUP(MONTH($B2488),'Farm Crops'!$B$18:$N$28,J$5,0)  - VLOOKUP(J$4,'Farm Crops'!$B$4:$G$13,6,0)/1000*0.65*$C2488)</f>
        <v>777.96337243401763</v>
      </c>
      <c r="K2488" s="67">
        <f xml:space="preserve">   MAX(0, HLOOKUP(MONTH($B2488),'Farm Crops'!$B$18:$N$28,K$5,0)  - VLOOKUP(K$4,'Farm Crops'!$B$4:$G$13,6,0)/1000*0.65*$C2488)</f>
        <v>180.74390029325511</v>
      </c>
      <c r="L2488" s="67">
        <f xml:space="preserve">   MAX(0, HLOOKUP(MONTH($B2488),'Farm Crops'!$B$18:$N$28,L$5,0)  - VLOOKUP(L$4,'Farm Crops'!$B$4:$G$13,6,0)/1000*0.65*$C2488)</f>
        <v>32.196304985337271</v>
      </c>
      <c r="M2488" s="67">
        <f xml:space="preserve">   MAX(0, HLOOKUP(MONTH($B2488),'Farm Crops'!$B$18:$N$28,M$5,0)  - VLOOKUP(M$4,'Farm Crops'!$B$4:$G$13,6,0)/1000*0.65*$C2488)</f>
        <v>225.81384164222877</v>
      </c>
    </row>
    <row r="2489" spans="2:13" x14ac:dyDescent="0.2">
      <c r="B2489" s="4">
        <v>42966</v>
      </c>
      <c r="C2489" s="67">
        <f>'Observed Data'!$E2488</f>
        <v>0</v>
      </c>
      <c r="D2489" s="67">
        <f xml:space="preserve">   MAX(0, HLOOKUP(MONTH($B2489),'Farm Crops'!$B$18:$N$28,D$5,0)  - VLOOKUP(D$4,'Farm Crops'!$B$4:$G$13,6,0)/1000*0.65*$C2489)</f>
        <v>677.29495601173039</v>
      </c>
      <c r="E2489" s="67">
        <f xml:space="preserve">   MAX(0, HLOOKUP(MONTH($B2489),'Farm Crops'!$B$18:$N$28,E$5,0)  - VLOOKUP(E$4,'Farm Crops'!$B$4:$G$13,6,0)/1000*0.65*$C2489)</f>
        <v>452.87351906158369</v>
      </c>
      <c r="F2489" s="67">
        <f xml:space="preserve">   MAX(0, HLOOKUP(MONTH($B2489),'Farm Crops'!$B$18:$N$28,F$5,0)  - VLOOKUP(F$4,'Farm Crops'!$B$4:$G$13,6,0)/1000*0.65*$C2489)</f>
        <v>576.30653079178899</v>
      </c>
      <c r="G2489" s="67">
        <f xml:space="preserve">   MAX(0, HLOOKUP(MONTH($B2489),'Farm Crops'!$B$18:$N$28,G$5,0)  - VLOOKUP(G$4,'Farm Crops'!$B$4:$G$13,6,0)/1000*0.65*$C2489)</f>
        <v>139.19161290322583</v>
      </c>
      <c r="H2489" s="67">
        <f xml:space="preserve">   MAX(0, HLOOKUP(MONTH($B2489),'Farm Crops'!$B$18:$N$28,H$5,0)  - VLOOKUP(H$4,'Farm Crops'!$B$4:$G$13,6,0)/1000*0.65*$C2489)</f>
        <v>477.66809384164236</v>
      </c>
      <c r="I2489" s="67">
        <f xml:space="preserve">   MAX(0, HLOOKUP(MONTH($B2489),'Farm Crops'!$B$18:$N$28,I$5,0)  - VLOOKUP(I$4,'Farm Crops'!$B$4:$G$13,6,0)/1000*0.65*$C2489)</f>
        <v>788.42839296187697</v>
      </c>
      <c r="J2489" s="67">
        <f xml:space="preserve">   MAX(0, HLOOKUP(MONTH($B2489),'Farm Crops'!$B$18:$N$28,J$5,0)  - VLOOKUP(J$4,'Farm Crops'!$B$4:$G$13,6,0)/1000*0.65*$C2489)</f>
        <v>777.96337243401763</v>
      </c>
      <c r="K2489" s="67">
        <f xml:space="preserve">   MAX(0, HLOOKUP(MONTH($B2489),'Farm Crops'!$B$18:$N$28,K$5,0)  - VLOOKUP(K$4,'Farm Crops'!$B$4:$G$13,6,0)/1000*0.65*$C2489)</f>
        <v>180.74390029325511</v>
      </c>
      <c r="L2489" s="67">
        <f xml:space="preserve">   MAX(0, HLOOKUP(MONTH($B2489),'Farm Crops'!$B$18:$N$28,L$5,0)  - VLOOKUP(L$4,'Farm Crops'!$B$4:$G$13,6,0)/1000*0.65*$C2489)</f>
        <v>32.196304985337271</v>
      </c>
      <c r="M2489" s="67">
        <f xml:space="preserve">   MAX(0, HLOOKUP(MONTH($B2489),'Farm Crops'!$B$18:$N$28,M$5,0)  - VLOOKUP(M$4,'Farm Crops'!$B$4:$G$13,6,0)/1000*0.65*$C2489)</f>
        <v>225.81384164222877</v>
      </c>
    </row>
    <row r="2490" spans="2:13" x14ac:dyDescent="0.2">
      <c r="B2490" s="4">
        <v>42967</v>
      </c>
      <c r="C2490" s="67">
        <f>'Observed Data'!$E2489</f>
        <v>0</v>
      </c>
      <c r="D2490" s="67">
        <f xml:space="preserve">   MAX(0, HLOOKUP(MONTH($B2490),'Farm Crops'!$B$18:$N$28,D$5,0)  - VLOOKUP(D$4,'Farm Crops'!$B$4:$G$13,6,0)/1000*0.65*$C2490)</f>
        <v>677.29495601173039</v>
      </c>
      <c r="E2490" s="67">
        <f xml:space="preserve">   MAX(0, HLOOKUP(MONTH($B2490),'Farm Crops'!$B$18:$N$28,E$5,0)  - VLOOKUP(E$4,'Farm Crops'!$B$4:$G$13,6,0)/1000*0.65*$C2490)</f>
        <v>452.87351906158369</v>
      </c>
      <c r="F2490" s="67">
        <f xml:space="preserve">   MAX(0, HLOOKUP(MONTH($B2490),'Farm Crops'!$B$18:$N$28,F$5,0)  - VLOOKUP(F$4,'Farm Crops'!$B$4:$G$13,6,0)/1000*0.65*$C2490)</f>
        <v>576.30653079178899</v>
      </c>
      <c r="G2490" s="67">
        <f xml:space="preserve">   MAX(0, HLOOKUP(MONTH($B2490),'Farm Crops'!$B$18:$N$28,G$5,0)  - VLOOKUP(G$4,'Farm Crops'!$B$4:$G$13,6,0)/1000*0.65*$C2490)</f>
        <v>139.19161290322583</v>
      </c>
      <c r="H2490" s="67">
        <f xml:space="preserve">   MAX(0, HLOOKUP(MONTH($B2490),'Farm Crops'!$B$18:$N$28,H$5,0)  - VLOOKUP(H$4,'Farm Crops'!$B$4:$G$13,6,0)/1000*0.65*$C2490)</f>
        <v>477.66809384164236</v>
      </c>
      <c r="I2490" s="67">
        <f xml:space="preserve">   MAX(0, HLOOKUP(MONTH($B2490),'Farm Crops'!$B$18:$N$28,I$5,0)  - VLOOKUP(I$4,'Farm Crops'!$B$4:$G$13,6,0)/1000*0.65*$C2490)</f>
        <v>788.42839296187697</v>
      </c>
      <c r="J2490" s="67">
        <f xml:space="preserve">   MAX(0, HLOOKUP(MONTH($B2490),'Farm Crops'!$B$18:$N$28,J$5,0)  - VLOOKUP(J$4,'Farm Crops'!$B$4:$G$13,6,0)/1000*0.65*$C2490)</f>
        <v>777.96337243401763</v>
      </c>
      <c r="K2490" s="67">
        <f xml:space="preserve">   MAX(0, HLOOKUP(MONTH($B2490),'Farm Crops'!$B$18:$N$28,K$5,0)  - VLOOKUP(K$4,'Farm Crops'!$B$4:$G$13,6,0)/1000*0.65*$C2490)</f>
        <v>180.74390029325511</v>
      </c>
      <c r="L2490" s="67">
        <f xml:space="preserve">   MAX(0, HLOOKUP(MONTH($B2490),'Farm Crops'!$B$18:$N$28,L$5,0)  - VLOOKUP(L$4,'Farm Crops'!$B$4:$G$13,6,0)/1000*0.65*$C2490)</f>
        <v>32.196304985337271</v>
      </c>
      <c r="M2490" s="67">
        <f xml:space="preserve">   MAX(0, HLOOKUP(MONTH($B2490),'Farm Crops'!$B$18:$N$28,M$5,0)  - VLOOKUP(M$4,'Farm Crops'!$B$4:$G$13,6,0)/1000*0.65*$C2490)</f>
        <v>225.81384164222877</v>
      </c>
    </row>
    <row r="2491" spans="2:13" x14ac:dyDescent="0.2">
      <c r="B2491" s="4">
        <v>42968</v>
      </c>
      <c r="C2491" s="67">
        <f>'Observed Data'!$E2490</f>
        <v>31</v>
      </c>
      <c r="D2491" s="67">
        <f xml:space="preserve">   MAX(0, HLOOKUP(MONTH($B2491),'Farm Crops'!$B$18:$N$28,D$5,0)  - VLOOKUP(D$4,'Farm Crops'!$B$4:$G$13,6,0)/1000*0.65*$C2491)</f>
        <v>0</v>
      </c>
      <c r="E2491" s="67">
        <f xml:space="preserve">   MAX(0, HLOOKUP(MONTH($B2491),'Farm Crops'!$B$18:$N$28,E$5,0)  - VLOOKUP(E$4,'Farm Crops'!$B$4:$G$13,6,0)/1000*0.65*$C2491)</f>
        <v>0</v>
      </c>
      <c r="F2491" s="67">
        <f xml:space="preserve">   MAX(0, HLOOKUP(MONTH($B2491),'Farm Crops'!$B$18:$N$28,F$5,0)  - VLOOKUP(F$4,'Farm Crops'!$B$4:$G$13,6,0)/1000*0.65*$C2491)</f>
        <v>0</v>
      </c>
      <c r="G2491" s="67">
        <f xml:space="preserve">   MAX(0, HLOOKUP(MONTH($B2491),'Farm Crops'!$B$18:$N$28,G$5,0)  - VLOOKUP(G$4,'Farm Crops'!$B$4:$G$13,6,0)/1000*0.65*$C2491)</f>
        <v>0</v>
      </c>
      <c r="H2491" s="67">
        <f xml:space="preserve">   MAX(0, HLOOKUP(MONTH($B2491),'Farm Crops'!$B$18:$N$28,H$5,0)  - VLOOKUP(H$4,'Farm Crops'!$B$4:$G$13,6,0)/1000*0.65*$C2491)</f>
        <v>0</v>
      </c>
      <c r="I2491" s="67">
        <f xml:space="preserve">   MAX(0, HLOOKUP(MONTH($B2491),'Farm Crops'!$B$18:$N$28,I$5,0)  - VLOOKUP(I$4,'Farm Crops'!$B$4:$G$13,6,0)/1000*0.65*$C2491)</f>
        <v>0</v>
      </c>
      <c r="J2491" s="67">
        <f xml:space="preserve">   MAX(0, HLOOKUP(MONTH($B2491),'Farm Crops'!$B$18:$N$28,J$5,0)  - VLOOKUP(J$4,'Farm Crops'!$B$4:$G$13,6,0)/1000*0.65*$C2491)</f>
        <v>0</v>
      </c>
      <c r="K2491" s="67">
        <f xml:space="preserve">   MAX(0, HLOOKUP(MONTH($B2491),'Farm Crops'!$B$18:$N$28,K$5,0)  - VLOOKUP(K$4,'Farm Crops'!$B$4:$G$13,6,0)/1000*0.65*$C2491)</f>
        <v>0</v>
      </c>
      <c r="L2491" s="67">
        <f xml:space="preserve">   MAX(0, HLOOKUP(MONTH($B2491),'Farm Crops'!$B$18:$N$28,L$5,0)  - VLOOKUP(L$4,'Farm Crops'!$B$4:$G$13,6,0)/1000*0.65*$C2491)</f>
        <v>0</v>
      </c>
      <c r="M2491" s="67">
        <f xml:space="preserve">   MAX(0, HLOOKUP(MONTH($B2491),'Farm Crops'!$B$18:$N$28,M$5,0)  - VLOOKUP(M$4,'Farm Crops'!$B$4:$G$13,6,0)/1000*0.65*$C2491)</f>
        <v>0</v>
      </c>
    </row>
    <row r="2492" spans="2:13" x14ac:dyDescent="0.2">
      <c r="B2492" s="4">
        <v>42969</v>
      </c>
      <c r="C2492" s="67">
        <f>'Observed Data'!$E2491</f>
        <v>0</v>
      </c>
      <c r="D2492" s="67">
        <f xml:space="preserve">   MAX(0, HLOOKUP(MONTH($B2492),'Farm Crops'!$B$18:$N$28,D$5,0)  - VLOOKUP(D$4,'Farm Crops'!$B$4:$G$13,6,0)/1000*0.65*$C2492)</f>
        <v>677.29495601173039</v>
      </c>
      <c r="E2492" s="67">
        <f xml:space="preserve">   MAX(0, HLOOKUP(MONTH($B2492),'Farm Crops'!$B$18:$N$28,E$5,0)  - VLOOKUP(E$4,'Farm Crops'!$B$4:$G$13,6,0)/1000*0.65*$C2492)</f>
        <v>452.87351906158369</v>
      </c>
      <c r="F2492" s="67">
        <f xml:space="preserve">   MAX(0, HLOOKUP(MONTH($B2492),'Farm Crops'!$B$18:$N$28,F$5,0)  - VLOOKUP(F$4,'Farm Crops'!$B$4:$G$13,6,0)/1000*0.65*$C2492)</f>
        <v>576.30653079178899</v>
      </c>
      <c r="G2492" s="67">
        <f xml:space="preserve">   MAX(0, HLOOKUP(MONTH($B2492),'Farm Crops'!$B$18:$N$28,G$5,0)  - VLOOKUP(G$4,'Farm Crops'!$B$4:$G$13,6,0)/1000*0.65*$C2492)</f>
        <v>139.19161290322583</v>
      </c>
      <c r="H2492" s="67">
        <f xml:space="preserve">   MAX(0, HLOOKUP(MONTH($B2492),'Farm Crops'!$B$18:$N$28,H$5,0)  - VLOOKUP(H$4,'Farm Crops'!$B$4:$G$13,6,0)/1000*0.65*$C2492)</f>
        <v>477.66809384164236</v>
      </c>
      <c r="I2492" s="67">
        <f xml:space="preserve">   MAX(0, HLOOKUP(MONTH($B2492),'Farm Crops'!$B$18:$N$28,I$5,0)  - VLOOKUP(I$4,'Farm Crops'!$B$4:$G$13,6,0)/1000*0.65*$C2492)</f>
        <v>788.42839296187697</v>
      </c>
      <c r="J2492" s="67">
        <f xml:space="preserve">   MAX(0, HLOOKUP(MONTH($B2492),'Farm Crops'!$B$18:$N$28,J$5,0)  - VLOOKUP(J$4,'Farm Crops'!$B$4:$G$13,6,0)/1000*0.65*$C2492)</f>
        <v>777.96337243401763</v>
      </c>
      <c r="K2492" s="67">
        <f xml:space="preserve">   MAX(0, HLOOKUP(MONTH($B2492),'Farm Crops'!$B$18:$N$28,K$5,0)  - VLOOKUP(K$4,'Farm Crops'!$B$4:$G$13,6,0)/1000*0.65*$C2492)</f>
        <v>180.74390029325511</v>
      </c>
      <c r="L2492" s="67">
        <f xml:space="preserve">   MAX(0, HLOOKUP(MONTH($B2492),'Farm Crops'!$B$18:$N$28,L$5,0)  - VLOOKUP(L$4,'Farm Crops'!$B$4:$G$13,6,0)/1000*0.65*$C2492)</f>
        <v>32.196304985337271</v>
      </c>
      <c r="M2492" s="67">
        <f xml:space="preserve">   MAX(0, HLOOKUP(MONTH($B2492),'Farm Crops'!$B$18:$N$28,M$5,0)  - VLOOKUP(M$4,'Farm Crops'!$B$4:$G$13,6,0)/1000*0.65*$C2492)</f>
        <v>225.81384164222877</v>
      </c>
    </row>
    <row r="2493" spans="2:13" x14ac:dyDescent="0.2">
      <c r="B2493" s="4">
        <v>42970</v>
      </c>
      <c r="C2493" s="67">
        <f>'Observed Data'!$E2492</f>
        <v>0</v>
      </c>
      <c r="D2493" s="67">
        <f xml:space="preserve">   MAX(0, HLOOKUP(MONTH($B2493),'Farm Crops'!$B$18:$N$28,D$5,0)  - VLOOKUP(D$4,'Farm Crops'!$B$4:$G$13,6,0)/1000*0.65*$C2493)</f>
        <v>677.29495601173039</v>
      </c>
      <c r="E2493" s="67">
        <f xml:space="preserve">   MAX(0, HLOOKUP(MONTH($B2493),'Farm Crops'!$B$18:$N$28,E$5,0)  - VLOOKUP(E$4,'Farm Crops'!$B$4:$G$13,6,0)/1000*0.65*$C2493)</f>
        <v>452.87351906158369</v>
      </c>
      <c r="F2493" s="67">
        <f xml:space="preserve">   MAX(0, HLOOKUP(MONTH($B2493),'Farm Crops'!$B$18:$N$28,F$5,0)  - VLOOKUP(F$4,'Farm Crops'!$B$4:$G$13,6,0)/1000*0.65*$C2493)</f>
        <v>576.30653079178899</v>
      </c>
      <c r="G2493" s="67">
        <f xml:space="preserve">   MAX(0, HLOOKUP(MONTH($B2493),'Farm Crops'!$B$18:$N$28,G$5,0)  - VLOOKUP(G$4,'Farm Crops'!$B$4:$G$13,6,0)/1000*0.65*$C2493)</f>
        <v>139.19161290322583</v>
      </c>
      <c r="H2493" s="67">
        <f xml:space="preserve">   MAX(0, HLOOKUP(MONTH($B2493),'Farm Crops'!$B$18:$N$28,H$5,0)  - VLOOKUP(H$4,'Farm Crops'!$B$4:$G$13,6,0)/1000*0.65*$C2493)</f>
        <v>477.66809384164236</v>
      </c>
      <c r="I2493" s="67">
        <f xml:space="preserve">   MAX(0, HLOOKUP(MONTH($B2493),'Farm Crops'!$B$18:$N$28,I$5,0)  - VLOOKUP(I$4,'Farm Crops'!$B$4:$G$13,6,0)/1000*0.65*$C2493)</f>
        <v>788.42839296187697</v>
      </c>
      <c r="J2493" s="67">
        <f xml:space="preserve">   MAX(0, HLOOKUP(MONTH($B2493),'Farm Crops'!$B$18:$N$28,J$5,0)  - VLOOKUP(J$4,'Farm Crops'!$B$4:$G$13,6,0)/1000*0.65*$C2493)</f>
        <v>777.96337243401763</v>
      </c>
      <c r="K2493" s="67">
        <f xml:space="preserve">   MAX(0, HLOOKUP(MONTH($B2493),'Farm Crops'!$B$18:$N$28,K$5,0)  - VLOOKUP(K$4,'Farm Crops'!$B$4:$G$13,6,0)/1000*0.65*$C2493)</f>
        <v>180.74390029325511</v>
      </c>
      <c r="L2493" s="67">
        <f xml:space="preserve">   MAX(0, HLOOKUP(MONTH($B2493),'Farm Crops'!$B$18:$N$28,L$5,0)  - VLOOKUP(L$4,'Farm Crops'!$B$4:$G$13,6,0)/1000*0.65*$C2493)</f>
        <v>32.196304985337271</v>
      </c>
      <c r="M2493" s="67">
        <f xml:space="preserve">   MAX(0, HLOOKUP(MONTH($B2493),'Farm Crops'!$B$18:$N$28,M$5,0)  - VLOOKUP(M$4,'Farm Crops'!$B$4:$G$13,6,0)/1000*0.65*$C2493)</f>
        <v>225.81384164222877</v>
      </c>
    </row>
    <row r="2494" spans="2:13" x14ac:dyDescent="0.2">
      <c r="B2494" s="4">
        <v>42971</v>
      </c>
      <c r="C2494" s="67">
        <f>'Observed Data'!$E2493</f>
        <v>2.5</v>
      </c>
      <c r="D2494" s="67">
        <f xml:space="preserve">   MAX(0, HLOOKUP(MONTH($B2494),'Farm Crops'!$B$18:$N$28,D$5,0)  - VLOOKUP(D$4,'Farm Crops'!$B$4:$G$13,6,0)/1000*0.65*$C2494)</f>
        <v>0</v>
      </c>
      <c r="E2494" s="67">
        <f xml:space="preserve">   MAX(0, HLOOKUP(MONTH($B2494),'Farm Crops'!$B$18:$N$28,E$5,0)  - VLOOKUP(E$4,'Farm Crops'!$B$4:$G$13,6,0)/1000*0.65*$C2494)</f>
        <v>0</v>
      </c>
      <c r="F2494" s="67">
        <f xml:space="preserve">   MAX(0, HLOOKUP(MONTH($B2494),'Farm Crops'!$B$18:$N$28,F$5,0)  - VLOOKUP(F$4,'Farm Crops'!$B$4:$G$13,6,0)/1000*0.65*$C2494)</f>
        <v>0</v>
      </c>
      <c r="G2494" s="67">
        <f xml:space="preserve">   MAX(0, HLOOKUP(MONTH($B2494),'Farm Crops'!$B$18:$N$28,G$5,0)  - VLOOKUP(G$4,'Farm Crops'!$B$4:$G$13,6,0)/1000*0.65*$C2494)</f>
        <v>0</v>
      </c>
      <c r="H2494" s="67">
        <f xml:space="preserve">   MAX(0, HLOOKUP(MONTH($B2494),'Farm Crops'!$B$18:$N$28,H$5,0)  - VLOOKUP(H$4,'Farm Crops'!$B$4:$G$13,6,0)/1000*0.65*$C2494)</f>
        <v>0</v>
      </c>
      <c r="I2494" s="67">
        <f xml:space="preserve">   MAX(0, HLOOKUP(MONTH($B2494),'Farm Crops'!$B$18:$N$28,I$5,0)  - VLOOKUP(I$4,'Farm Crops'!$B$4:$G$13,6,0)/1000*0.65*$C2494)</f>
        <v>0</v>
      </c>
      <c r="J2494" s="67">
        <f xml:space="preserve">   MAX(0, HLOOKUP(MONTH($B2494),'Farm Crops'!$B$18:$N$28,J$5,0)  - VLOOKUP(J$4,'Farm Crops'!$B$4:$G$13,6,0)/1000*0.65*$C2494)</f>
        <v>0</v>
      </c>
      <c r="K2494" s="67">
        <f xml:space="preserve">   MAX(0, HLOOKUP(MONTH($B2494),'Farm Crops'!$B$18:$N$28,K$5,0)  - VLOOKUP(K$4,'Farm Crops'!$B$4:$G$13,6,0)/1000*0.65*$C2494)</f>
        <v>0</v>
      </c>
      <c r="L2494" s="67">
        <f xml:space="preserve">   MAX(0, HLOOKUP(MONTH($B2494),'Farm Crops'!$B$18:$N$28,L$5,0)  - VLOOKUP(L$4,'Farm Crops'!$B$4:$G$13,6,0)/1000*0.65*$C2494)</f>
        <v>0</v>
      </c>
      <c r="M2494" s="67">
        <f xml:space="preserve">   MAX(0, HLOOKUP(MONTH($B2494),'Farm Crops'!$B$18:$N$28,M$5,0)  - VLOOKUP(M$4,'Farm Crops'!$B$4:$G$13,6,0)/1000*0.65*$C2494)</f>
        <v>0</v>
      </c>
    </row>
    <row r="2495" spans="2:13" x14ac:dyDescent="0.2">
      <c r="B2495" s="4">
        <v>42972</v>
      </c>
      <c r="C2495" s="67">
        <f>'Observed Data'!$E2494</f>
        <v>16</v>
      </c>
      <c r="D2495" s="67">
        <f xml:space="preserve">   MAX(0, HLOOKUP(MONTH($B2495),'Farm Crops'!$B$18:$N$28,D$5,0)  - VLOOKUP(D$4,'Farm Crops'!$B$4:$G$13,6,0)/1000*0.65*$C2495)</f>
        <v>0</v>
      </c>
      <c r="E2495" s="67">
        <f xml:space="preserve">   MAX(0, HLOOKUP(MONTH($B2495),'Farm Crops'!$B$18:$N$28,E$5,0)  - VLOOKUP(E$4,'Farm Crops'!$B$4:$G$13,6,0)/1000*0.65*$C2495)</f>
        <v>0</v>
      </c>
      <c r="F2495" s="67">
        <f xml:space="preserve">   MAX(0, HLOOKUP(MONTH($B2495),'Farm Crops'!$B$18:$N$28,F$5,0)  - VLOOKUP(F$4,'Farm Crops'!$B$4:$G$13,6,0)/1000*0.65*$C2495)</f>
        <v>0</v>
      </c>
      <c r="G2495" s="67">
        <f xml:space="preserve">   MAX(0, HLOOKUP(MONTH($B2495),'Farm Crops'!$B$18:$N$28,G$5,0)  - VLOOKUP(G$4,'Farm Crops'!$B$4:$G$13,6,0)/1000*0.65*$C2495)</f>
        <v>0</v>
      </c>
      <c r="H2495" s="67">
        <f xml:space="preserve">   MAX(0, HLOOKUP(MONTH($B2495),'Farm Crops'!$B$18:$N$28,H$5,0)  - VLOOKUP(H$4,'Farm Crops'!$B$4:$G$13,6,0)/1000*0.65*$C2495)</f>
        <v>0</v>
      </c>
      <c r="I2495" s="67">
        <f xml:space="preserve">   MAX(0, HLOOKUP(MONTH($B2495),'Farm Crops'!$B$18:$N$28,I$5,0)  - VLOOKUP(I$4,'Farm Crops'!$B$4:$G$13,6,0)/1000*0.65*$C2495)</f>
        <v>0</v>
      </c>
      <c r="J2495" s="67">
        <f xml:space="preserve">   MAX(0, HLOOKUP(MONTH($B2495),'Farm Crops'!$B$18:$N$28,J$5,0)  - VLOOKUP(J$4,'Farm Crops'!$B$4:$G$13,6,0)/1000*0.65*$C2495)</f>
        <v>0</v>
      </c>
      <c r="K2495" s="67">
        <f xml:space="preserve">   MAX(0, HLOOKUP(MONTH($B2495),'Farm Crops'!$B$18:$N$28,K$5,0)  - VLOOKUP(K$4,'Farm Crops'!$B$4:$G$13,6,0)/1000*0.65*$C2495)</f>
        <v>0</v>
      </c>
      <c r="L2495" s="67">
        <f xml:space="preserve">   MAX(0, HLOOKUP(MONTH($B2495),'Farm Crops'!$B$18:$N$28,L$5,0)  - VLOOKUP(L$4,'Farm Crops'!$B$4:$G$13,6,0)/1000*0.65*$C2495)</f>
        <v>0</v>
      </c>
      <c r="M2495" s="67">
        <f xml:space="preserve">   MAX(0, HLOOKUP(MONTH($B2495),'Farm Crops'!$B$18:$N$28,M$5,0)  - VLOOKUP(M$4,'Farm Crops'!$B$4:$G$13,6,0)/1000*0.65*$C2495)</f>
        <v>0</v>
      </c>
    </row>
    <row r="2496" spans="2:13" x14ac:dyDescent="0.2">
      <c r="B2496" s="4">
        <v>42973</v>
      </c>
      <c r="C2496" s="67">
        <f>'Observed Data'!$E2495</f>
        <v>0</v>
      </c>
      <c r="D2496" s="67">
        <f xml:space="preserve">   MAX(0, HLOOKUP(MONTH($B2496),'Farm Crops'!$B$18:$N$28,D$5,0)  - VLOOKUP(D$4,'Farm Crops'!$B$4:$G$13,6,0)/1000*0.65*$C2496)</f>
        <v>677.29495601173039</v>
      </c>
      <c r="E2496" s="67">
        <f xml:space="preserve">   MAX(0, HLOOKUP(MONTH($B2496),'Farm Crops'!$B$18:$N$28,E$5,0)  - VLOOKUP(E$4,'Farm Crops'!$B$4:$G$13,6,0)/1000*0.65*$C2496)</f>
        <v>452.87351906158369</v>
      </c>
      <c r="F2496" s="67">
        <f xml:space="preserve">   MAX(0, HLOOKUP(MONTH($B2496),'Farm Crops'!$B$18:$N$28,F$5,0)  - VLOOKUP(F$4,'Farm Crops'!$B$4:$G$13,6,0)/1000*0.65*$C2496)</f>
        <v>576.30653079178899</v>
      </c>
      <c r="G2496" s="67">
        <f xml:space="preserve">   MAX(0, HLOOKUP(MONTH($B2496),'Farm Crops'!$B$18:$N$28,G$5,0)  - VLOOKUP(G$4,'Farm Crops'!$B$4:$G$13,6,0)/1000*0.65*$C2496)</f>
        <v>139.19161290322583</v>
      </c>
      <c r="H2496" s="67">
        <f xml:space="preserve">   MAX(0, HLOOKUP(MONTH($B2496),'Farm Crops'!$B$18:$N$28,H$5,0)  - VLOOKUP(H$4,'Farm Crops'!$B$4:$G$13,6,0)/1000*0.65*$C2496)</f>
        <v>477.66809384164236</v>
      </c>
      <c r="I2496" s="67">
        <f xml:space="preserve">   MAX(0, HLOOKUP(MONTH($B2496),'Farm Crops'!$B$18:$N$28,I$5,0)  - VLOOKUP(I$4,'Farm Crops'!$B$4:$G$13,6,0)/1000*0.65*$C2496)</f>
        <v>788.42839296187697</v>
      </c>
      <c r="J2496" s="67">
        <f xml:space="preserve">   MAX(0, HLOOKUP(MONTH($B2496),'Farm Crops'!$B$18:$N$28,J$5,0)  - VLOOKUP(J$4,'Farm Crops'!$B$4:$G$13,6,0)/1000*0.65*$C2496)</f>
        <v>777.96337243401763</v>
      </c>
      <c r="K2496" s="67">
        <f xml:space="preserve">   MAX(0, HLOOKUP(MONTH($B2496),'Farm Crops'!$B$18:$N$28,K$5,0)  - VLOOKUP(K$4,'Farm Crops'!$B$4:$G$13,6,0)/1000*0.65*$C2496)</f>
        <v>180.74390029325511</v>
      </c>
      <c r="L2496" s="67">
        <f xml:space="preserve">   MAX(0, HLOOKUP(MONTH($B2496),'Farm Crops'!$B$18:$N$28,L$5,0)  - VLOOKUP(L$4,'Farm Crops'!$B$4:$G$13,6,0)/1000*0.65*$C2496)</f>
        <v>32.196304985337271</v>
      </c>
      <c r="M2496" s="67">
        <f xml:space="preserve">   MAX(0, HLOOKUP(MONTH($B2496),'Farm Crops'!$B$18:$N$28,M$5,0)  - VLOOKUP(M$4,'Farm Crops'!$B$4:$G$13,6,0)/1000*0.65*$C2496)</f>
        <v>225.81384164222877</v>
      </c>
    </row>
    <row r="2497" spans="2:13" x14ac:dyDescent="0.2">
      <c r="B2497" s="4">
        <v>42974</v>
      </c>
      <c r="C2497" s="67">
        <f>'Observed Data'!$E2496</f>
        <v>0</v>
      </c>
      <c r="D2497" s="67">
        <f xml:space="preserve">   MAX(0, HLOOKUP(MONTH($B2497),'Farm Crops'!$B$18:$N$28,D$5,0)  - VLOOKUP(D$4,'Farm Crops'!$B$4:$G$13,6,0)/1000*0.65*$C2497)</f>
        <v>677.29495601173039</v>
      </c>
      <c r="E2497" s="67">
        <f xml:space="preserve">   MAX(0, HLOOKUP(MONTH($B2497),'Farm Crops'!$B$18:$N$28,E$5,0)  - VLOOKUP(E$4,'Farm Crops'!$B$4:$G$13,6,0)/1000*0.65*$C2497)</f>
        <v>452.87351906158369</v>
      </c>
      <c r="F2497" s="67">
        <f xml:space="preserve">   MAX(0, HLOOKUP(MONTH($B2497),'Farm Crops'!$B$18:$N$28,F$5,0)  - VLOOKUP(F$4,'Farm Crops'!$B$4:$G$13,6,0)/1000*0.65*$C2497)</f>
        <v>576.30653079178899</v>
      </c>
      <c r="G2497" s="67">
        <f xml:space="preserve">   MAX(0, HLOOKUP(MONTH($B2497),'Farm Crops'!$B$18:$N$28,G$5,0)  - VLOOKUP(G$4,'Farm Crops'!$B$4:$G$13,6,0)/1000*0.65*$C2497)</f>
        <v>139.19161290322583</v>
      </c>
      <c r="H2497" s="67">
        <f xml:space="preserve">   MAX(0, HLOOKUP(MONTH($B2497),'Farm Crops'!$B$18:$N$28,H$5,0)  - VLOOKUP(H$4,'Farm Crops'!$B$4:$G$13,6,0)/1000*0.65*$C2497)</f>
        <v>477.66809384164236</v>
      </c>
      <c r="I2497" s="67">
        <f xml:space="preserve">   MAX(0, HLOOKUP(MONTH($B2497),'Farm Crops'!$B$18:$N$28,I$5,0)  - VLOOKUP(I$4,'Farm Crops'!$B$4:$G$13,6,0)/1000*0.65*$C2497)</f>
        <v>788.42839296187697</v>
      </c>
      <c r="J2497" s="67">
        <f xml:space="preserve">   MAX(0, HLOOKUP(MONTH($B2497),'Farm Crops'!$B$18:$N$28,J$5,0)  - VLOOKUP(J$4,'Farm Crops'!$B$4:$G$13,6,0)/1000*0.65*$C2497)</f>
        <v>777.96337243401763</v>
      </c>
      <c r="K2497" s="67">
        <f xml:space="preserve">   MAX(0, HLOOKUP(MONTH($B2497),'Farm Crops'!$B$18:$N$28,K$5,0)  - VLOOKUP(K$4,'Farm Crops'!$B$4:$G$13,6,0)/1000*0.65*$C2497)</f>
        <v>180.74390029325511</v>
      </c>
      <c r="L2497" s="67">
        <f xml:space="preserve">   MAX(0, HLOOKUP(MONTH($B2497),'Farm Crops'!$B$18:$N$28,L$5,0)  - VLOOKUP(L$4,'Farm Crops'!$B$4:$G$13,6,0)/1000*0.65*$C2497)</f>
        <v>32.196304985337271</v>
      </c>
      <c r="M2497" s="67">
        <f xml:space="preserve">   MAX(0, HLOOKUP(MONTH($B2497),'Farm Crops'!$B$18:$N$28,M$5,0)  - VLOOKUP(M$4,'Farm Crops'!$B$4:$G$13,6,0)/1000*0.65*$C2497)</f>
        <v>225.81384164222877</v>
      </c>
    </row>
    <row r="2498" spans="2:13" x14ac:dyDescent="0.2">
      <c r="B2498" s="4">
        <v>42975</v>
      </c>
      <c r="C2498" s="67">
        <f>'Observed Data'!$E2497</f>
        <v>0</v>
      </c>
      <c r="D2498" s="67">
        <f xml:space="preserve">   MAX(0, HLOOKUP(MONTH($B2498),'Farm Crops'!$B$18:$N$28,D$5,0)  - VLOOKUP(D$4,'Farm Crops'!$B$4:$G$13,6,0)/1000*0.65*$C2498)</f>
        <v>677.29495601173039</v>
      </c>
      <c r="E2498" s="67">
        <f xml:space="preserve">   MAX(0, HLOOKUP(MONTH($B2498),'Farm Crops'!$B$18:$N$28,E$5,0)  - VLOOKUP(E$4,'Farm Crops'!$B$4:$G$13,6,0)/1000*0.65*$C2498)</f>
        <v>452.87351906158369</v>
      </c>
      <c r="F2498" s="67">
        <f xml:space="preserve">   MAX(0, HLOOKUP(MONTH($B2498),'Farm Crops'!$B$18:$N$28,F$5,0)  - VLOOKUP(F$4,'Farm Crops'!$B$4:$G$13,6,0)/1000*0.65*$C2498)</f>
        <v>576.30653079178899</v>
      </c>
      <c r="G2498" s="67">
        <f xml:space="preserve">   MAX(0, HLOOKUP(MONTH($B2498),'Farm Crops'!$B$18:$N$28,G$5,0)  - VLOOKUP(G$4,'Farm Crops'!$B$4:$G$13,6,0)/1000*0.65*$C2498)</f>
        <v>139.19161290322583</v>
      </c>
      <c r="H2498" s="67">
        <f xml:space="preserve">   MAX(0, HLOOKUP(MONTH($B2498),'Farm Crops'!$B$18:$N$28,H$5,0)  - VLOOKUP(H$4,'Farm Crops'!$B$4:$G$13,6,0)/1000*0.65*$C2498)</f>
        <v>477.66809384164236</v>
      </c>
      <c r="I2498" s="67">
        <f xml:space="preserve">   MAX(0, HLOOKUP(MONTH($B2498),'Farm Crops'!$B$18:$N$28,I$5,0)  - VLOOKUP(I$4,'Farm Crops'!$B$4:$G$13,6,0)/1000*0.65*$C2498)</f>
        <v>788.42839296187697</v>
      </c>
      <c r="J2498" s="67">
        <f xml:space="preserve">   MAX(0, HLOOKUP(MONTH($B2498),'Farm Crops'!$B$18:$N$28,J$5,0)  - VLOOKUP(J$4,'Farm Crops'!$B$4:$G$13,6,0)/1000*0.65*$C2498)</f>
        <v>777.96337243401763</v>
      </c>
      <c r="K2498" s="67">
        <f xml:space="preserve">   MAX(0, HLOOKUP(MONTH($B2498),'Farm Crops'!$B$18:$N$28,K$5,0)  - VLOOKUP(K$4,'Farm Crops'!$B$4:$G$13,6,0)/1000*0.65*$C2498)</f>
        <v>180.74390029325511</v>
      </c>
      <c r="L2498" s="67">
        <f xml:space="preserve">   MAX(0, HLOOKUP(MONTH($B2498),'Farm Crops'!$B$18:$N$28,L$5,0)  - VLOOKUP(L$4,'Farm Crops'!$B$4:$G$13,6,0)/1000*0.65*$C2498)</f>
        <v>32.196304985337271</v>
      </c>
      <c r="M2498" s="67">
        <f xml:space="preserve">   MAX(0, HLOOKUP(MONTH($B2498),'Farm Crops'!$B$18:$N$28,M$5,0)  - VLOOKUP(M$4,'Farm Crops'!$B$4:$G$13,6,0)/1000*0.65*$C2498)</f>
        <v>225.81384164222877</v>
      </c>
    </row>
    <row r="2499" spans="2:13" x14ac:dyDescent="0.2">
      <c r="B2499" s="4">
        <v>42976</v>
      </c>
      <c r="C2499" s="67">
        <f>'Observed Data'!$E2498</f>
        <v>0</v>
      </c>
      <c r="D2499" s="67">
        <f xml:space="preserve">   MAX(0, HLOOKUP(MONTH($B2499),'Farm Crops'!$B$18:$N$28,D$5,0)  - VLOOKUP(D$4,'Farm Crops'!$B$4:$G$13,6,0)/1000*0.65*$C2499)</f>
        <v>677.29495601173039</v>
      </c>
      <c r="E2499" s="67">
        <f xml:space="preserve">   MAX(0, HLOOKUP(MONTH($B2499),'Farm Crops'!$B$18:$N$28,E$5,0)  - VLOOKUP(E$4,'Farm Crops'!$B$4:$G$13,6,0)/1000*0.65*$C2499)</f>
        <v>452.87351906158369</v>
      </c>
      <c r="F2499" s="67">
        <f xml:space="preserve">   MAX(0, HLOOKUP(MONTH($B2499),'Farm Crops'!$B$18:$N$28,F$5,0)  - VLOOKUP(F$4,'Farm Crops'!$B$4:$G$13,6,0)/1000*0.65*$C2499)</f>
        <v>576.30653079178899</v>
      </c>
      <c r="G2499" s="67">
        <f xml:space="preserve">   MAX(0, HLOOKUP(MONTH($B2499),'Farm Crops'!$B$18:$N$28,G$5,0)  - VLOOKUP(G$4,'Farm Crops'!$B$4:$G$13,6,0)/1000*0.65*$C2499)</f>
        <v>139.19161290322583</v>
      </c>
      <c r="H2499" s="67">
        <f xml:space="preserve">   MAX(0, HLOOKUP(MONTH($B2499),'Farm Crops'!$B$18:$N$28,H$5,0)  - VLOOKUP(H$4,'Farm Crops'!$B$4:$G$13,6,0)/1000*0.65*$C2499)</f>
        <v>477.66809384164236</v>
      </c>
      <c r="I2499" s="67">
        <f xml:space="preserve">   MAX(0, HLOOKUP(MONTH($B2499),'Farm Crops'!$B$18:$N$28,I$5,0)  - VLOOKUP(I$4,'Farm Crops'!$B$4:$G$13,6,0)/1000*0.65*$C2499)</f>
        <v>788.42839296187697</v>
      </c>
      <c r="J2499" s="67">
        <f xml:space="preserve">   MAX(0, HLOOKUP(MONTH($B2499),'Farm Crops'!$B$18:$N$28,J$5,0)  - VLOOKUP(J$4,'Farm Crops'!$B$4:$G$13,6,0)/1000*0.65*$C2499)</f>
        <v>777.96337243401763</v>
      </c>
      <c r="K2499" s="67">
        <f xml:space="preserve">   MAX(0, HLOOKUP(MONTH($B2499),'Farm Crops'!$B$18:$N$28,K$5,0)  - VLOOKUP(K$4,'Farm Crops'!$B$4:$G$13,6,0)/1000*0.65*$C2499)</f>
        <v>180.74390029325511</v>
      </c>
      <c r="L2499" s="67">
        <f xml:space="preserve">   MAX(0, HLOOKUP(MONTH($B2499),'Farm Crops'!$B$18:$N$28,L$5,0)  - VLOOKUP(L$4,'Farm Crops'!$B$4:$G$13,6,0)/1000*0.65*$C2499)</f>
        <v>32.196304985337271</v>
      </c>
      <c r="M2499" s="67">
        <f xml:space="preserve">   MAX(0, HLOOKUP(MONTH($B2499),'Farm Crops'!$B$18:$N$28,M$5,0)  - VLOOKUP(M$4,'Farm Crops'!$B$4:$G$13,6,0)/1000*0.65*$C2499)</f>
        <v>225.81384164222877</v>
      </c>
    </row>
    <row r="2500" spans="2:13" x14ac:dyDescent="0.2">
      <c r="B2500" s="4">
        <v>42977</v>
      </c>
      <c r="C2500" s="67">
        <f>'Observed Data'!$E2499</f>
        <v>0</v>
      </c>
      <c r="D2500" s="67">
        <f xml:space="preserve">   MAX(0, HLOOKUP(MONTH($B2500),'Farm Crops'!$B$18:$N$28,D$5,0)  - VLOOKUP(D$4,'Farm Crops'!$B$4:$G$13,6,0)/1000*0.65*$C2500)</f>
        <v>677.29495601173039</v>
      </c>
      <c r="E2500" s="67">
        <f xml:space="preserve">   MAX(0, HLOOKUP(MONTH($B2500),'Farm Crops'!$B$18:$N$28,E$5,0)  - VLOOKUP(E$4,'Farm Crops'!$B$4:$G$13,6,0)/1000*0.65*$C2500)</f>
        <v>452.87351906158369</v>
      </c>
      <c r="F2500" s="67">
        <f xml:space="preserve">   MAX(0, HLOOKUP(MONTH($B2500),'Farm Crops'!$B$18:$N$28,F$5,0)  - VLOOKUP(F$4,'Farm Crops'!$B$4:$G$13,6,0)/1000*0.65*$C2500)</f>
        <v>576.30653079178899</v>
      </c>
      <c r="G2500" s="67">
        <f xml:space="preserve">   MAX(0, HLOOKUP(MONTH($B2500),'Farm Crops'!$B$18:$N$28,G$5,0)  - VLOOKUP(G$4,'Farm Crops'!$B$4:$G$13,6,0)/1000*0.65*$C2500)</f>
        <v>139.19161290322583</v>
      </c>
      <c r="H2500" s="67">
        <f xml:space="preserve">   MAX(0, HLOOKUP(MONTH($B2500),'Farm Crops'!$B$18:$N$28,H$5,0)  - VLOOKUP(H$4,'Farm Crops'!$B$4:$G$13,6,0)/1000*0.65*$C2500)</f>
        <v>477.66809384164236</v>
      </c>
      <c r="I2500" s="67">
        <f xml:space="preserve">   MAX(0, HLOOKUP(MONTH($B2500),'Farm Crops'!$B$18:$N$28,I$5,0)  - VLOOKUP(I$4,'Farm Crops'!$B$4:$G$13,6,0)/1000*0.65*$C2500)</f>
        <v>788.42839296187697</v>
      </c>
      <c r="J2500" s="67">
        <f xml:space="preserve">   MAX(0, HLOOKUP(MONTH($B2500),'Farm Crops'!$B$18:$N$28,J$5,0)  - VLOOKUP(J$4,'Farm Crops'!$B$4:$G$13,6,0)/1000*0.65*$C2500)</f>
        <v>777.96337243401763</v>
      </c>
      <c r="K2500" s="67">
        <f xml:space="preserve">   MAX(0, HLOOKUP(MONTH($B2500),'Farm Crops'!$B$18:$N$28,K$5,0)  - VLOOKUP(K$4,'Farm Crops'!$B$4:$G$13,6,0)/1000*0.65*$C2500)</f>
        <v>180.74390029325511</v>
      </c>
      <c r="L2500" s="67">
        <f xml:space="preserve">   MAX(0, HLOOKUP(MONTH($B2500),'Farm Crops'!$B$18:$N$28,L$5,0)  - VLOOKUP(L$4,'Farm Crops'!$B$4:$G$13,6,0)/1000*0.65*$C2500)</f>
        <v>32.196304985337271</v>
      </c>
      <c r="M2500" s="67">
        <f xml:space="preserve">   MAX(0, HLOOKUP(MONTH($B2500),'Farm Crops'!$B$18:$N$28,M$5,0)  - VLOOKUP(M$4,'Farm Crops'!$B$4:$G$13,6,0)/1000*0.65*$C2500)</f>
        <v>225.81384164222877</v>
      </c>
    </row>
    <row r="2501" spans="2:13" x14ac:dyDescent="0.2">
      <c r="B2501" s="4">
        <v>42978</v>
      </c>
      <c r="C2501" s="67">
        <f>'Observed Data'!$E2500</f>
        <v>0</v>
      </c>
      <c r="D2501" s="67">
        <f xml:space="preserve">   MAX(0, HLOOKUP(MONTH($B2501),'Farm Crops'!$B$18:$N$28,D$5,0)  - VLOOKUP(D$4,'Farm Crops'!$B$4:$G$13,6,0)/1000*0.65*$C2501)</f>
        <v>677.29495601173039</v>
      </c>
      <c r="E2501" s="67">
        <f xml:space="preserve">   MAX(0, HLOOKUP(MONTH($B2501),'Farm Crops'!$B$18:$N$28,E$5,0)  - VLOOKUP(E$4,'Farm Crops'!$B$4:$G$13,6,0)/1000*0.65*$C2501)</f>
        <v>452.87351906158369</v>
      </c>
      <c r="F2501" s="67">
        <f xml:space="preserve">   MAX(0, HLOOKUP(MONTH($B2501),'Farm Crops'!$B$18:$N$28,F$5,0)  - VLOOKUP(F$4,'Farm Crops'!$B$4:$G$13,6,0)/1000*0.65*$C2501)</f>
        <v>576.30653079178899</v>
      </c>
      <c r="G2501" s="67">
        <f xml:space="preserve">   MAX(0, HLOOKUP(MONTH($B2501),'Farm Crops'!$B$18:$N$28,G$5,0)  - VLOOKUP(G$4,'Farm Crops'!$B$4:$G$13,6,0)/1000*0.65*$C2501)</f>
        <v>139.19161290322583</v>
      </c>
      <c r="H2501" s="67">
        <f xml:space="preserve">   MAX(0, HLOOKUP(MONTH($B2501),'Farm Crops'!$B$18:$N$28,H$5,0)  - VLOOKUP(H$4,'Farm Crops'!$B$4:$G$13,6,0)/1000*0.65*$C2501)</f>
        <v>477.66809384164236</v>
      </c>
      <c r="I2501" s="67">
        <f xml:space="preserve">   MAX(0, HLOOKUP(MONTH($B2501),'Farm Crops'!$B$18:$N$28,I$5,0)  - VLOOKUP(I$4,'Farm Crops'!$B$4:$G$13,6,0)/1000*0.65*$C2501)</f>
        <v>788.42839296187697</v>
      </c>
      <c r="J2501" s="67">
        <f xml:space="preserve">   MAX(0, HLOOKUP(MONTH($B2501),'Farm Crops'!$B$18:$N$28,J$5,0)  - VLOOKUP(J$4,'Farm Crops'!$B$4:$G$13,6,0)/1000*0.65*$C2501)</f>
        <v>777.96337243401763</v>
      </c>
      <c r="K2501" s="67">
        <f xml:space="preserve">   MAX(0, HLOOKUP(MONTH($B2501),'Farm Crops'!$B$18:$N$28,K$5,0)  - VLOOKUP(K$4,'Farm Crops'!$B$4:$G$13,6,0)/1000*0.65*$C2501)</f>
        <v>180.74390029325511</v>
      </c>
      <c r="L2501" s="67">
        <f xml:space="preserve">   MAX(0, HLOOKUP(MONTH($B2501),'Farm Crops'!$B$18:$N$28,L$5,0)  - VLOOKUP(L$4,'Farm Crops'!$B$4:$G$13,6,0)/1000*0.65*$C2501)</f>
        <v>32.196304985337271</v>
      </c>
      <c r="M2501" s="67">
        <f xml:space="preserve">   MAX(0, HLOOKUP(MONTH($B2501),'Farm Crops'!$B$18:$N$28,M$5,0)  - VLOOKUP(M$4,'Farm Crops'!$B$4:$G$13,6,0)/1000*0.65*$C2501)</f>
        <v>225.81384164222877</v>
      </c>
    </row>
    <row r="2502" spans="2:13" x14ac:dyDescent="0.2">
      <c r="B2502" s="4">
        <v>42979</v>
      </c>
      <c r="C2502" s="67">
        <f>'Observed Data'!$E2501</f>
        <v>0</v>
      </c>
      <c r="D2502" s="67">
        <f xml:space="preserve">   MAX(0, HLOOKUP(MONTH($B2502),'Farm Crops'!$B$18:$N$28,D$5,0)  - VLOOKUP(D$4,'Farm Crops'!$B$4:$G$13,6,0)/1000*0.65*$C2502)</f>
        <v>1224.8373737373738</v>
      </c>
      <c r="E2502" s="67">
        <f xml:space="preserve">   MAX(0, HLOOKUP(MONTH($B2502),'Farm Crops'!$B$18:$N$28,E$5,0)  - VLOOKUP(E$4,'Farm Crops'!$B$4:$G$13,6,0)/1000*0.65*$C2502)</f>
        <v>734.90242424242444</v>
      </c>
      <c r="F2502" s="67">
        <f xml:space="preserve">   MAX(0, HLOOKUP(MONTH($B2502),'Farm Crops'!$B$18:$N$28,F$5,0)  - VLOOKUP(F$4,'Farm Crops'!$B$4:$G$13,6,0)/1000*0.65*$C2502)</f>
        <v>933.61358080808088</v>
      </c>
      <c r="G2502" s="67">
        <f xml:space="preserve">   MAX(0, HLOOKUP(MONTH($B2502),'Farm Crops'!$B$18:$N$28,G$5,0)  - VLOOKUP(G$4,'Farm Crops'!$B$4:$G$13,6,0)/1000*0.65*$C2502)</f>
        <v>224.40911111111114</v>
      </c>
      <c r="H2502" s="67">
        <f xml:space="preserve">   MAX(0, HLOOKUP(MONTH($B2502),'Farm Crops'!$B$18:$N$28,H$5,0)  - VLOOKUP(H$4,'Farm Crops'!$B$4:$G$13,6,0)/1000*0.65*$C2502)</f>
        <v>770.11157575757591</v>
      </c>
      <c r="I2502" s="67">
        <f xml:space="preserve">   MAX(0, HLOOKUP(MONTH($B2502),'Farm Crops'!$B$18:$N$28,I$5,0)  - VLOOKUP(I$4,'Farm Crops'!$B$4:$G$13,6,0)/1000*0.65*$C2502)</f>
        <v>1321.9973030303031</v>
      </c>
      <c r="J2502" s="67">
        <f xml:space="preserve">   MAX(0, HLOOKUP(MONTH($B2502),'Farm Crops'!$B$18:$N$28,J$5,0)  - VLOOKUP(J$4,'Farm Crops'!$B$4:$G$13,6,0)/1000*0.65*$C2502)</f>
        <v>1254.2571010101012</v>
      </c>
      <c r="K2502" s="67">
        <f xml:space="preserve">   MAX(0, HLOOKUP(MONTH($B2502),'Farm Crops'!$B$18:$N$28,K$5,0)  - VLOOKUP(K$4,'Farm Crops'!$B$4:$G$13,6,0)/1000*0.65*$C2502)</f>
        <v>291.40102020202016</v>
      </c>
      <c r="L2502" s="67">
        <f xml:space="preserve">   MAX(0, HLOOKUP(MONTH($B2502),'Farm Crops'!$B$18:$N$28,L$5,0)  - VLOOKUP(L$4,'Farm Crops'!$B$4:$G$13,6,0)/1000*0.65*$C2502)</f>
        <v>51.907898989899039</v>
      </c>
      <c r="M2502" s="67">
        <f xml:space="preserve">   MAX(0, HLOOKUP(MONTH($B2502),'Farm Crops'!$B$18:$N$28,M$5,0)  - VLOOKUP(M$4,'Farm Crops'!$B$4:$G$13,6,0)/1000*0.65*$C2502)</f>
        <v>364.06420202020206</v>
      </c>
    </row>
    <row r="2503" spans="2:13" x14ac:dyDescent="0.2">
      <c r="B2503" s="4">
        <v>42980</v>
      </c>
      <c r="C2503" s="67">
        <f>'Observed Data'!$E2502</f>
        <v>0</v>
      </c>
      <c r="D2503" s="67">
        <f xml:space="preserve">   MAX(0, HLOOKUP(MONTH($B2503),'Farm Crops'!$B$18:$N$28,D$5,0)  - VLOOKUP(D$4,'Farm Crops'!$B$4:$G$13,6,0)/1000*0.65*$C2503)</f>
        <v>1224.8373737373738</v>
      </c>
      <c r="E2503" s="67">
        <f xml:space="preserve">   MAX(0, HLOOKUP(MONTH($B2503),'Farm Crops'!$B$18:$N$28,E$5,0)  - VLOOKUP(E$4,'Farm Crops'!$B$4:$G$13,6,0)/1000*0.65*$C2503)</f>
        <v>734.90242424242444</v>
      </c>
      <c r="F2503" s="67">
        <f xml:space="preserve">   MAX(0, HLOOKUP(MONTH($B2503),'Farm Crops'!$B$18:$N$28,F$5,0)  - VLOOKUP(F$4,'Farm Crops'!$B$4:$G$13,6,0)/1000*0.65*$C2503)</f>
        <v>933.61358080808088</v>
      </c>
      <c r="G2503" s="67">
        <f xml:space="preserve">   MAX(0, HLOOKUP(MONTH($B2503),'Farm Crops'!$B$18:$N$28,G$5,0)  - VLOOKUP(G$4,'Farm Crops'!$B$4:$G$13,6,0)/1000*0.65*$C2503)</f>
        <v>224.40911111111114</v>
      </c>
      <c r="H2503" s="67">
        <f xml:space="preserve">   MAX(0, HLOOKUP(MONTH($B2503),'Farm Crops'!$B$18:$N$28,H$5,0)  - VLOOKUP(H$4,'Farm Crops'!$B$4:$G$13,6,0)/1000*0.65*$C2503)</f>
        <v>770.11157575757591</v>
      </c>
      <c r="I2503" s="67">
        <f xml:space="preserve">   MAX(0, HLOOKUP(MONTH($B2503),'Farm Crops'!$B$18:$N$28,I$5,0)  - VLOOKUP(I$4,'Farm Crops'!$B$4:$G$13,6,0)/1000*0.65*$C2503)</f>
        <v>1321.9973030303031</v>
      </c>
      <c r="J2503" s="67">
        <f xml:space="preserve">   MAX(0, HLOOKUP(MONTH($B2503),'Farm Crops'!$B$18:$N$28,J$5,0)  - VLOOKUP(J$4,'Farm Crops'!$B$4:$G$13,6,0)/1000*0.65*$C2503)</f>
        <v>1254.2571010101012</v>
      </c>
      <c r="K2503" s="67">
        <f xml:space="preserve">   MAX(0, HLOOKUP(MONTH($B2503),'Farm Crops'!$B$18:$N$28,K$5,0)  - VLOOKUP(K$4,'Farm Crops'!$B$4:$G$13,6,0)/1000*0.65*$C2503)</f>
        <v>291.40102020202016</v>
      </c>
      <c r="L2503" s="67">
        <f xml:space="preserve">   MAX(0, HLOOKUP(MONTH($B2503),'Farm Crops'!$B$18:$N$28,L$5,0)  - VLOOKUP(L$4,'Farm Crops'!$B$4:$G$13,6,0)/1000*0.65*$C2503)</f>
        <v>51.907898989899039</v>
      </c>
      <c r="M2503" s="67">
        <f xml:space="preserve">   MAX(0, HLOOKUP(MONTH($B2503),'Farm Crops'!$B$18:$N$28,M$5,0)  - VLOOKUP(M$4,'Farm Crops'!$B$4:$G$13,6,0)/1000*0.65*$C2503)</f>
        <v>364.06420202020206</v>
      </c>
    </row>
    <row r="2504" spans="2:13" x14ac:dyDescent="0.2">
      <c r="B2504" s="4">
        <v>42981</v>
      </c>
      <c r="C2504" s="67">
        <f>'Observed Data'!$E2503</f>
        <v>0</v>
      </c>
      <c r="D2504" s="67">
        <f xml:space="preserve">   MAX(0, HLOOKUP(MONTH($B2504),'Farm Crops'!$B$18:$N$28,D$5,0)  - VLOOKUP(D$4,'Farm Crops'!$B$4:$G$13,6,0)/1000*0.65*$C2504)</f>
        <v>1224.8373737373738</v>
      </c>
      <c r="E2504" s="67">
        <f xml:space="preserve">   MAX(0, HLOOKUP(MONTH($B2504),'Farm Crops'!$B$18:$N$28,E$5,0)  - VLOOKUP(E$4,'Farm Crops'!$B$4:$G$13,6,0)/1000*0.65*$C2504)</f>
        <v>734.90242424242444</v>
      </c>
      <c r="F2504" s="67">
        <f xml:space="preserve">   MAX(0, HLOOKUP(MONTH($B2504),'Farm Crops'!$B$18:$N$28,F$5,0)  - VLOOKUP(F$4,'Farm Crops'!$B$4:$G$13,6,0)/1000*0.65*$C2504)</f>
        <v>933.61358080808088</v>
      </c>
      <c r="G2504" s="67">
        <f xml:space="preserve">   MAX(0, HLOOKUP(MONTH($B2504),'Farm Crops'!$B$18:$N$28,G$5,0)  - VLOOKUP(G$4,'Farm Crops'!$B$4:$G$13,6,0)/1000*0.65*$C2504)</f>
        <v>224.40911111111114</v>
      </c>
      <c r="H2504" s="67">
        <f xml:space="preserve">   MAX(0, HLOOKUP(MONTH($B2504),'Farm Crops'!$B$18:$N$28,H$5,0)  - VLOOKUP(H$4,'Farm Crops'!$B$4:$G$13,6,0)/1000*0.65*$C2504)</f>
        <v>770.11157575757591</v>
      </c>
      <c r="I2504" s="67">
        <f xml:space="preserve">   MAX(0, HLOOKUP(MONTH($B2504),'Farm Crops'!$B$18:$N$28,I$5,0)  - VLOOKUP(I$4,'Farm Crops'!$B$4:$G$13,6,0)/1000*0.65*$C2504)</f>
        <v>1321.9973030303031</v>
      </c>
      <c r="J2504" s="67">
        <f xml:space="preserve">   MAX(0, HLOOKUP(MONTH($B2504),'Farm Crops'!$B$18:$N$28,J$5,0)  - VLOOKUP(J$4,'Farm Crops'!$B$4:$G$13,6,0)/1000*0.65*$C2504)</f>
        <v>1254.2571010101012</v>
      </c>
      <c r="K2504" s="67">
        <f xml:space="preserve">   MAX(0, HLOOKUP(MONTH($B2504),'Farm Crops'!$B$18:$N$28,K$5,0)  - VLOOKUP(K$4,'Farm Crops'!$B$4:$G$13,6,0)/1000*0.65*$C2504)</f>
        <v>291.40102020202016</v>
      </c>
      <c r="L2504" s="67">
        <f xml:space="preserve">   MAX(0, HLOOKUP(MONTH($B2504),'Farm Crops'!$B$18:$N$28,L$5,0)  - VLOOKUP(L$4,'Farm Crops'!$B$4:$G$13,6,0)/1000*0.65*$C2504)</f>
        <v>51.907898989899039</v>
      </c>
      <c r="M2504" s="67">
        <f xml:space="preserve">   MAX(0, HLOOKUP(MONTH($B2504),'Farm Crops'!$B$18:$N$28,M$5,0)  - VLOOKUP(M$4,'Farm Crops'!$B$4:$G$13,6,0)/1000*0.65*$C2504)</f>
        <v>364.06420202020206</v>
      </c>
    </row>
    <row r="2505" spans="2:13" x14ac:dyDescent="0.2">
      <c r="B2505" s="4">
        <v>42982</v>
      </c>
      <c r="C2505" s="67">
        <f>'Observed Data'!$E2504</f>
        <v>0</v>
      </c>
      <c r="D2505" s="67">
        <f xml:space="preserve">   MAX(0, HLOOKUP(MONTH($B2505),'Farm Crops'!$B$18:$N$28,D$5,0)  - VLOOKUP(D$4,'Farm Crops'!$B$4:$G$13,6,0)/1000*0.65*$C2505)</f>
        <v>1224.8373737373738</v>
      </c>
      <c r="E2505" s="67">
        <f xml:space="preserve">   MAX(0, HLOOKUP(MONTH($B2505),'Farm Crops'!$B$18:$N$28,E$5,0)  - VLOOKUP(E$4,'Farm Crops'!$B$4:$G$13,6,0)/1000*0.65*$C2505)</f>
        <v>734.90242424242444</v>
      </c>
      <c r="F2505" s="67">
        <f xml:space="preserve">   MAX(0, HLOOKUP(MONTH($B2505),'Farm Crops'!$B$18:$N$28,F$5,0)  - VLOOKUP(F$4,'Farm Crops'!$B$4:$G$13,6,0)/1000*0.65*$C2505)</f>
        <v>933.61358080808088</v>
      </c>
      <c r="G2505" s="67">
        <f xml:space="preserve">   MAX(0, HLOOKUP(MONTH($B2505),'Farm Crops'!$B$18:$N$28,G$5,0)  - VLOOKUP(G$4,'Farm Crops'!$B$4:$G$13,6,0)/1000*0.65*$C2505)</f>
        <v>224.40911111111114</v>
      </c>
      <c r="H2505" s="67">
        <f xml:space="preserve">   MAX(0, HLOOKUP(MONTH($B2505),'Farm Crops'!$B$18:$N$28,H$5,0)  - VLOOKUP(H$4,'Farm Crops'!$B$4:$G$13,6,0)/1000*0.65*$C2505)</f>
        <v>770.11157575757591</v>
      </c>
      <c r="I2505" s="67">
        <f xml:space="preserve">   MAX(0, HLOOKUP(MONTH($B2505),'Farm Crops'!$B$18:$N$28,I$5,0)  - VLOOKUP(I$4,'Farm Crops'!$B$4:$G$13,6,0)/1000*0.65*$C2505)</f>
        <v>1321.9973030303031</v>
      </c>
      <c r="J2505" s="67">
        <f xml:space="preserve">   MAX(0, HLOOKUP(MONTH($B2505),'Farm Crops'!$B$18:$N$28,J$5,0)  - VLOOKUP(J$4,'Farm Crops'!$B$4:$G$13,6,0)/1000*0.65*$C2505)</f>
        <v>1254.2571010101012</v>
      </c>
      <c r="K2505" s="67">
        <f xml:space="preserve">   MAX(0, HLOOKUP(MONTH($B2505),'Farm Crops'!$B$18:$N$28,K$5,0)  - VLOOKUP(K$4,'Farm Crops'!$B$4:$G$13,6,0)/1000*0.65*$C2505)</f>
        <v>291.40102020202016</v>
      </c>
      <c r="L2505" s="67">
        <f xml:space="preserve">   MAX(0, HLOOKUP(MONTH($B2505),'Farm Crops'!$B$18:$N$28,L$5,0)  - VLOOKUP(L$4,'Farm Crops'!$B$4:$G$13,6,0)/1000*0.65*$C2505)</f>
        <v>51.907898989899039</v>
      </c>
      <c r="M2505" s="67">
        <f xml:space="preserve">   MAX(0, HLOOKUP(MONTH($B2505),'Farm Crops'!$B$18:$N$28,M$5,0)  - VLOOKUP(M$4,'Farm Crops'!$B$4:$G$13,6,0)/1000*0.65*$C2505)</f>
        <v>364.06420202020206</v>
      </c>
    </row>
    <row r="2506" spans="2:13" x14ac:dyDescent="0.2">
      <c r="B2506" s="4">
        <v>42983</v>
      </c>
      <c r="C2506" s="67">
        <f>'Observed Data'!$E2505</f>
        <v>1.5</v>
      </c>
      <c r="D2506" s="67">
        <f xml:space="preserve">   MAX(0, HLOOKUP(MONTH($B2506),'Farm Crops'!$B$18:$N$28,D$5,0)  - VLOOKUP(D$4,'Farm Crops'!$B$4:$G$13,6,0)/1000*0.65*$C2506)</f>
        <v>757.81237373737372</v>
      </c>
      <c r="E2506" s="67">
        <f xml:space="preserve">   MAX(0, HLOOKUP(MONTH($B2506),'Farm Crops'!$B$18:$N$28,E$5,0)  - VLOOKUP(E$4,'Farm Crops'!$B$4:$G$13,6,0)/1000*0.65*$C2506)</f>
        <v>0</v>
      </c>
      <c r="F2506" s="67">
        <f xml:space="preserve">   MAX(0, HLOOKUP(MONTH($B2506),'Farm Crops'!$B$18:$N$28,F$5,0)  - VLOOKUP(F$4,'Farm Crops'!$B$4:$G$13,6,0)/1000*0.65*$C2506)</f>
        <v>0</v>
      </c>
      <c r="G2506" s="67">
        <f xml:space="preserve">   MAX(0, HLOOKUP(MONTH($B2506),'Farm Crops'!$B$18:$N$28,G$5,0)  - VLOOKUP(G$4,'Farm Crops'!$B$4:$G$13,6,0)/1000*0.65*$C2506)</f>
        <v>0</v>
      </c>
      <c r="H2506" s="67">
        <f xml:space="preserve">   MAX(0, HLOOKUP(MONTH($B2506),'Farm Crops'!$B$18:$N$28,H$5,0)  - VLOOKUP(H$4,'Farm Crops'!$B$4:$G$13,6,0)/1000*0.65*$C2506)</f>
        <v>0</v>
      </c>
      <c r="I2506" s="67">
        <f xml:space="preserve">   MAX(0, HLOOKUP(MONTH($B2506),'Farm Crops'!$B$18:$N$28,I$5,0)  - VLOOKUP(I$4,'Farm Crops'!$B$4:$G$13,6,0)/1000*0.65*$C2506)</f>
        <v>473.64980303030302</v>
      </c>
      <c r="J2506" s="67">
        <f xml:space="preserve">   MAX(0, HLOOKUP(MONTH($B2506),'Farm Crops'!$B$18:$N$28,J$5,0)  - VLOOKUP(J$4,'Farm Crops'!$B$4:$G$13,6,0)/1000*0.65*$C2506)</f>
        <v>43.697101010101278</v>
      </c>
      <c r="K2506" s="67">
        <f xml:space="preserve">   MAX(0, HLOOKUP(MONTH($B2506),'Farm Crops'!$B$18:$N$28,K$5,0)  - VLOOKUP(K$4,'Farm Crops'!$B$4:$G$13,6,0)/1000*0.65*$C2506)</f>
        <v>2.6060202020202041</v>
      </c>
      <c r="L2506" s="67">
        <f xml:space="preserve">   MAX(0, HLOOKUP(MONTH($B2506),'Farm Crops'!$B$18:$N$28,L$5,0)  - VLOOKUP(L$4,'Farm Crops'!$B$4:$G$13,6,0)/1000*0.65*$C2506)</f>
        <v>0</v>
      </c>
      <c r="M2506" s="67">
        <f xml:space="preserve">   MAX(0, HLOOKUP(MONTH($B2506),'Farm Crops'!$B$18:$N$28,M$5,0)  - VLOOKUP(M$4,'Farm Crops'!$B$4:$G$13,6,0)/1000*0.65*$C2506)</f>
        <v>0</v>
      </c>
    </row>
    <row r="2507" spans="2:13" x14ac:dyDescent="0.2">
      <c r="B2507" s="4">
        <v>42984</v>
      </c>
      <c r="C2507" s="67">
        <f>'Observed Data'!$E2506</f>
        <v>0</v>
      </c>
      <c r="D2507" s="67">
        <f xml:space="preserve">   MAX(0, HLOOKUP(MONTH($B2507),'Farm Crops'!$B$18:$N$28,D$5,0)  - VLOOKUP(D$4,'Farm Crops'!$B$4:$G$13,6,0)/1000*0.65*$C2507)</f>
        <v>1224.8373737373738</v>
      </c>
      <c r="E2507" s="67">
        <f xml:space="preserve">   MAX(0, HLOOKUP(MONTH($B2507),'Farm Crops'!$B$18:$N$28,E$5,0)  - VLOOKUP(E$4,'Farm Crops'!$B$4:$G$13,6,0)/1000*0.65*$C2507)</f>
        <v>734.90242424242444</v>
      </c>
      <c r="F2507" s="67">
        <f xml:space="preserve">   MAX(0, HLOOKUP(MONTH($B2507),'Farm Crops'!$B$18:$N$28,F$5,0)  - VLOOKUP(F$4,'Farm Crops'!$B$4:$G$13,6,0)/1000*0.65*$C2507)</f>
        <v>933.61358080808088</v>
      </c>
      <c r="G2507" s="67">
        <f xml:space="preserve">   MAX(0, HLOOKUP(MONTH($B2507),'Farm Crops'!$B$18:$N$28,G$5,0)  - VLOOKUP(G$4,'Farm Crops'!$B$4:$G$13,6,0)/1000*0.65*$C2507)</f>
        <v>224.40911111111114</v>
      </c>
      <c r="H2507" s="67">
        <f xml:space="preserve">   MAX(0, HLOOKUP(MONTH($B2507),'Farm Crops'!$B$18:$N$28,H$5,0)  - VLOOKUP(H$4,'Farm Crops'!$B$4:$G$13,6,0)/1000*0.65*$C2507)</f>
        <v>770.11157575757591</v>
      </c>
      <c r="I2507" s="67">
        <f xml:space="preserve">   MAX(0, HLOOKUP(MONTH($B2507),'Farm Crops'!$B$18:$N$28,I$5,0)  - VLOOKUP(I$4,'Farm Crops'!$B$4:$G$13,6,0)/1000*0.65*$C2507)</f>
        <v>1321.9973030303031</v>
      </c>
      <c r="J2507" s="67">
        <f xml:space="preserve">   MAX(0, HLOOKUP(MONTH($B2507),'Farm Crops'!$B$18:$N$28,J$5,0)  - VLOOKUP(J$4,'Farm Crops'!$B$4:$G$13,6,0)/1000*0.65*$C2507)</f>
        <v>1254.2571010101012</v>
      </c>
      <c r="K2507" s="67">
        <f xml:space="preserve">   MAX(0, HLOOKUP(MONTH($B2507),'Farm Crops'!$B$18:$N$28,K$5,0)  - VLOOKUP(K$4,'Farm Crops'!$B$4:$G$13,6,0)/1000*0.65*$C2507)</f>
        <v>291.40102020202016</v>
      </c>
      <c r="L2507" s="67">
        <f xml:space="preserve">   MAX(0, HLOOKUP(MONTH($B2507),'Farm Crops'!$B$18:$N$28,L$5,0)  - VLOOKUP(L$4,'Farm Crops'!$B$4:$G$13,6,0)/1000*0.65*$C2507)</f>
        <v>51.907898989899039</v>
      </c>
      <c r="M2507" s="67">
        <f xml:space="preserve">   MAX(0, HLOOKUP(MONTH($B2507),'Farm Crops'!$B$18:$N$28,M$5,0)  - VLOOKUP(M$4,'Farm Crops'!$B$4:$G$13,6,0)/1000*0.65*$C2507)</f>
        <v>364.06420202020206</v>
      </c>
    </row>
    <row r="2508" spans="2:13" x14ac:dyDescent="0.2">
      <c r="B2508" s="4">
        <v>42985</v>
      </c>
      <c r="C2508" s="67">
        <f>'Observed Data'!$E2507</f>
        <v>0</v>
      </c>
      <c r="D2508" s="67">
        <f xml:space="preserve">   MAX(0, HLOOKUP(MONTH($B2508),'Farm Crops'!$B$18:$N$28,D$5,0)  - VLOOKUP(D$4,'Farm Crops'!$B$4:$G$13,6,0)/1000*0.65*$C2508)</f>
        <v>1224.8373737373738</v>
      </c>
      <c r="E2508" s="67">
        <f xml:space="preserve">   MAX(0, HLOOKUP(MONTH($B2508),'Farm Crops'!$B$18:$N$28,E$5,0)  - VLOOKUP(E$4,'Farm Crops'!$B$4:$G$13,6,0)/1000*0.65*$C2508)</f>
        <v>734.90242424242444</v>
      </c>
      <c r="F2508" s="67">
        <f xml:space="preserve">   MAX(0, HLOOKUP(MONTH($B2508),'Farm Crops'!$B$18:$N$28,F$5,0)  - VLOOKUP(F$4,'Farm Crops'!$B$4:$G$13,6,0)/1000*0.65*$C2508)</f>
        <v>933.61358080808088</v>
      </c>
      <c r="G2508" s="67">
        <f xml:space="preserve">   MAX(0, HLOOKUP(MONTH($B2508),'Farm Crops'!$B$18:$N$28,G$5,0)  - VLOOKUP(G$4,'Farm Crops'!$B$4:$G$13,6,0)/1000*0.65*$C2508)</f>
        <v>224.40911111111114</v>
      </c>
      <c r="H2508" s="67">
        <f xml:space="preserve">   MAX(0, HLOOKUP(MONTH($B2508),'Farm Crops'!$B$18:$N$28,H$5,0)  - VLOOKUP(H$4,'Farm Crops'!$B$4:$G$13,6,0)/1000*0.65*$C2508)</f>
        <v>770.11157575757591</v>
      </c>
      <c r="I2508" s="67">
        <f xml:space="preserve">   MAX(0, HLOOKUP(MONTH($B2508),'Farm Crops'!$B$18:$N$28,I$5,0)  - VLOOKUP(I$4,'Farm Crops'!$B$4:$G$13,6,0)/1000*0.65*$C2508)</f>
        <v>1321.9973030303031</v>
      </c>
      <c r="J2508" s="67">
        <f xml:space="preserve">   MAX(0, HLOOKUP(MONTH($B2508),'Farm Crops'!$B$18:$N$28,J$5,0)  - VLOOKUP(J$4,'Farm Crops'!$B$4:$G$13,6,0)/1000*0.65*$C2508)</f>
        <v>1254.2571010101012</v>
      </c>
      <c r="K2508" s="67">
        <f xml:space="preserve">   MAX(0, HLOOKUP(MONTH($B2508),'Farm Crops'!$B$18:$N$28,K$5,0)  - VLOOKUP(K$4,'Farm Crops'!$B$4:$G$13,6,0)/1000*0.65*$C2508)</f>
        <v>291.40102020202016</v>
      </c>
      <c r="L2508" s="67">
        <f xml:space="preserve">   MAX(0, HLOOKUP(MONTH($B2508),'Farm Crops'!$B$18:$N$28,L$5,0)  - VLOOKUP(L$4,'Farm Crops'!$B$4:$G$13,6,0)/1000*0.65*$C2508)</f>
        <v>51.907898989899039</v>
      </c>
      <c r="M2508" s="67">
        <f xml:space="preserve">   MAX(0, HLOOKUP(MONTH($B2508),'Farm Crops'!$B$18:$N$28,M$5,0)  - VLOOKUP(M$4,'Farm Crops'!$B$4:$G$13,6,0)/1000*0.65*$C2508)</f>
        <v>364.06420202020206</v>
      </c>
    </row>
    <row r="2509" spans="2:13" x14ac:dyDescent="0.2">
      <c r="B2509" s="4">
        <v>42986</v>
      </c>
      <c r="C2509" s="67">
        <f>'Observed Data'!$E2508</f>
        <v>0</v>
      </c>
      <c r="D2509" s="67">
        <f xml:space="preserve">   MAX(0, HLOOKUP(MONTH($B2509),'Farm Crops'!$B$18:$N$28,D$5,0)  - VLOOKUP(D$4,'Farm Crops'!$B$4:$G$13,6,0)/1000*0.65*$C2509)</f>
        <v>1224.8373737373738</v>
      </c>
      <c r="E2509" s="67">
        <f xml:space="preserve">   MAX(0, HLOOKUP(MONTH($B2509),'Farm Crops'!$B$18:$N$28,E$5,0)  - VLOOKUP(E$4,'Farm Crops'!$B$4:$G$13,6,0)/1000*0.65*$C2509)</f>
        <v>734.90242424242444</v>
      </c>
      <c r="F2509" s="67">
        <f xml:space="preserve">   MAX(0, HLOOKUP(MONTH($B2509),'Farm Crops'!$B$18:$N$28,F$5,0)  - VLOOKUP(F$4,'Farm Crops'!$B$4:$G$13,6,0)/1000*0.65*$C2509)</f>
        <v>933.61358080808088</v>
      </c>
      <c r="G2509" s="67">
        <f xml:space="preserve">   MAX(0, HLOOKUP(MONTH($B2509),'Farm Crops'!$B$18:$N$28,G$5,0)  - VLOOKUP(G$4,'Farm Crops'!$B$4:$G$13,6,0)/1000*0.65*$C2509)</f>
        <v>224.40911111111114</v>
      </c>
      <c r="H2509" s="67">
        <f xml:space="preserve">   MAX(0, HLOOKUP(MONTH($B2509),'Farm Crops'!$B$18:$N$28,H$5,0)  - VLOOKUP(H$4,'Farm Crops'!$B$4:$G$13,6,0)/1000*0.65*$C2509)</f>
        <v>770.11157575757591</v>
      </c>
      <c r="I2509" s="67">
        <f xml:space="preserve">   MAX(0, HLOOKUP(MONTH($B2509),'Farm Crops'!$B$18:$N$28,I$5,0)  - VLOOKUP(I$4,'Farm Crops'!$B$4:$G$13,6,0)/1000*0.65*$C2509)</f>
        <v>1321.9973030303031</v>
      </c>
      <c r="J2509" s="67">
        <f xml:space="preserve">   MAX(0, HLOOKUP(MONTH($B2509),'Farm Crops'!$B$18:$N$28,J$5,0)  - VLOOKUP(J$4,'Farm Crops'!$B$4:$G$13,6,0)/1000*0.65*$C2509)</f>
        <v>1254.2571010101012</v>
      </c>
      <c r="K2509" s="67">
        <f xml:space="preserve">   MAX(0, HLOOKUP(MONTH($B2509),'Farm Crops'!$B$18:$N$28,K$5,0)  - VLOOKUP(K$4,'Farm Crops'!$B$4:$G$13,6,0)/1000*0.65*$C2509)</f>
        <v>291.40102020202016</v>
      </c>
      <c r="L2509" s="67">
        <f xml:space="preserve">   MAX(0, HLOOKUP(MONTH($B2509),'Farm Crops'!$B$18:$N$28,L$5,0)  - VLOOKUP(L$4,'Farm Crops'!$B$4:$G$13,6,0)/1000*0.65*$C2509)</f>
        <v>51.907898989899039</v>
      </c>
      <c r="M2509" s="67">
        <f xml:space="preserve">   MAX(0, HLOOKUP(MONTH($B2509),'Farm Crops'!$B$18:$N$28,M$5,0)  - VLOOKUP(M$4,'Farm Crops'!$B$4:$G$13,6,0)/1000*0.65*$C2509)</f>
        <v>364.06420202020206</v>
      </c>
    </row>
    <row r="2510" spans="2:13" x14ac:dyDescent="0.2">
      <c r="B2510" s="4">
        <v>42987</v>
      </c>
      <c r="C2510" s="67">
        <f>'Observed Data'!$E2509</f>
        <v>0</v>
      </c>
      <c r="D2510" s="67">
        <f xml:space="preserve">   MAX(0, HLOOKUP(MONTH($B2510),'Farm Crops'!$B$18:$N$28,D$5,0)  - VLOOKUP(D$4,'Farm Crops'!$B$4:$G$13,6,0)/1000*0.65*$C2510)</f>
        <v>1224.8373737373738</v>
      </c>
      <c r="E2510" s="67">
        <f xml:space="preserve">   MAX(0, HLOOKUP(MONTH($B2510),'Farm Crops'!$B$18:$N$28,E$5,0)  - VLOOKUP(E$4,'Farm Crops'!$B$4:$G$13,6,0)/1000*0.65*$C2510)</f>
        <v>734.90242424242444</v>
      </c>
      <c r="F2510" s="67">
        <f xml:space="preserve">   MAX(0, HLOOKUP(MONTH($B2510),'Farm Crops'!$B$18:$N$28,F$5,0)  - VLOOKUP(F$4,'Farm Crops'!$B$4:$G$13,6,0)/1000*0.65*$C2510)</f>
        <v>933.61358080808088</v>
      </c>
      <c r="G2510" s="67">
        <f xml:space="preserve">   MAX(0, HLOOKUP(MONTH($B2510),'Farm Crops'!$B$18:$N$28,G$5,0)  - VLOOKUP(G$4,'Farm Crops'!$B$4:$G$13,6,0)/1000*0.65*$C2510)</f>
        <v>224.40911111111114</v>
      </c>
      <c r="H2510" s="67">
        <f xml:space="preserve">   MAX(0, HLOOKUP(MONTH($B2510),'Farm Crops'!$B$18:$N$28,H$5,0)  - VLOOKUP(H$4,'Farm Crops'!$B$4:$G$13,6,0)/1000*0.65*$C2510)</f>
        <v>770.11157575757591</v>
      </c>
      <c r="I2510" s="67">
        <f xml:space="preserve">   MAX(0, HLOOKUP(MONTH($B2510),'Farm Crops'!$B$18:$N$28,I$5,0)  - VLOOKUP(I$4,'Farm Crops'!$B$4:$G$13,6,0)/1000*0.65*$C2510)</f>
        <v>1321.9973030303031</v>
      </c>
      <c r="J2510" s="67">
        <f xml:space="preserve">   MAX(0, HLOOKUP(MONTH($B2510),'Farm Crops'!$B$18:$N$28,J$5,0)  - VLOOKUP(J$4,'Farm Crops'!$B$4:$G$13,6,0)/1000*0.65*$C2510)</f>
        <v>1254.2571010101012</v>
      </c>
      <c r="K2510" s="67">
        <f xml:space="preserve">   MAX(0, HLOOKUP(MONTH($B2510),'Farm Crops'!$B$18:$N$28,K$5,0)  - VLOOKUP(K$4,'Farm Crops'!$B$4:$G$13,6,0)/1000*0.65*$C2510)</f>
        <v>291.40102020202016</v>
      </c>
      <c r="L2510" s="67">
        <f xml:space="preserve">   MAX(0, HLOOKUP(MONTH($B2510),'Farm Crops'!$B$18:$N$28,L$5,0)  - VLOOKUP(L$4,'Farm Crops'!$B$4:$G$13,6,0)/1000*0.65*$C2510)</f>
        <v>51.907898989899039</v>
      </c>
      <c r="M2510" s="67">
        <f xml:space="preserve">   MAX(0, HLOOKUP(MONTH($B2510),'Farm Crops'!$B$18:$N$28,M$5,0)  - VLOOKUP(M$4,'Farm Crops'!$B$4:$G$13,6,0)/1000*0.65*$C2510)</f>
        <v>364.06420202020206</v>
      </c>
    </row>
    <row r="2511" spans="2:13" x14ac:dyDescent="0.2">
      <c r="B2511" s="4">
        <v>42988</v>
      </c>
      <c r="C2511" s="67">
        <f>'Observed Data'!$E2510</f>
        <v>0</v>
      </c>
      <c r="D2511" s="67">
        <f xml:space="preserve">   MAX(0, HLOOKUP(MONTH($B2511),'Farm Crops'!$B$18:$N$28,D$5,0)  - VLOOKUP(D$4,'Farm Crops'!$B$4:$G$13,6,0)/1000*0.65*$C2511)</f>
        <v>1224.8373737373738</v>
      </c>
      <c r="E2511" s="67">
        <f xml:space="preserve">   MAX(0, HLOOKUP(MONTH($B2511),'Farm Crops'!$B$18:$N$28,E$5,0)  - VLOOKUP(E$4,'Farm Crops'!$B$4:$G$13,6,0)/1000*0.65*$C2511)</f>
        <v>734.90242424242444</v>
      </c>
      <c r="F2511" s="67">
        <f xml:space="preserve">   MAX(0, HLOOKUP(MONTH($B2511),'Farm Crops'!$B$18:$N$28,F$5,0)  - VLOOKUP(F$4,'Farm Crops'!$B$4:$G$13,6,0)/1000*0.65*$C2511)</f>
        <v>933.61358080808088</v>
      </c>
      <c r="G2511" s="67">
        <f xml:space="preserve">   MAX(0, HLOOKUP(MONTH($B2511),'Farm Crops'!$B$18:$N$28,G$5,0)  - VLOOKUP(G$4,'Farm Crops'!$B$4:$G$13,6,0)/1000*0.65*$C2511)</f>
        <v>224.40911111111114</v>
      </c>
      <c r="H2511" s="67">
        <f xml:space="preserve">   MAX(0, HLOOKUP(MONTH($B2511),'Farm Crops'!$B$18:$N$28,H$5,0)  - VLOOKUP(H$4,'Farm Crops'!$B$4:$G$13,6,0)/1000*0.65*$C2511)</f>
        <v>770.11157575757591</v>
      </c>
      <c r="I2511" s="67">
        <f xml:space="preserve">   MAX(0, HLOOKUP(MONTH($B2511),'Farm Crops'!$B$18:$N$28,I$5,0)  - VLOOKUP(I$4,'Farm Crops'!$B$4:$G$13,6,0)/1000*0.65*$C2511)</f>
        <v>1321.9973030303031</v>
      </c>
      <c r="J2511" s="67">
        <f xml:space="preserve">   MAX(0, HLOOKUP(MONTH($B2511),'Farm Crops'!$B$18:$N$28,J$5,0)  - VLOOKUP(J$4,'Farm Crops'!$B$4:$G$13,6,0)/1000*0.65*$C2511)</f>
        <v>1254.2571010101012</v>
      </c>
      <c r="K2511" s="67">
        <f xml:space="preserve">   MAX(0, HLOOKUP(MONTH($B2511),'Farm Crops'!$B$18:$N$28,K$5,0)  - VLOOKUP(K$4,'Farm Crops'!$B$4:$G$13,6,0)/1000*0.65*$C2511)</f>
        <v>291.40102020202016</v>
      </c>
      <c r="L2511" s="67">
        <f xml:space="preserve">   MAX(0, HLOOKUP(MONTH($B2511),'Farm Crops'!$B$18:$N$28,L$5,0)  - VLOOKUP(L$4,'Farm Crops'!$B$4:$G$13,6,0)/1000*0.65*$C2511)</f>
        <v>51.907898989899039</v>
      </c>
      <c r="M2511" s="67">
        <f xml:space="preserve">   MAX(0, HLOOKUP(MONTH($B2511),'Farm Crops'!$B$18:$N$28,M$5,0)  - VLOOKUP(M$4,'Farm Crops'!$B$4:$G$13,6,0)/1000*0.65*$C2511)</f>
        <v>364.06420202020206</v>
      </c>
    </row>
    <row r="2512" spans="2:13" x14ac:dyDescent="0.2">
      <c r="B2512" s="4">
        <v>42989</v>
      </c>
      <c r="C2512" s="67">
        <f>'Observed Data'!$E2511</f>
        <v>0</v>
      </c>
      <c r="D2512" s="67">
        <f xml:space="preserve">   MAX(0, HLOOKUP(MONTH($B2512),'Farm Crops'!$B$18:$N$28,D$5,0)  - VLOOKUP(D$4,'Farm Crops'!$B$4:$G$13,6,0)/1000*0.65*$C2512)</f>
        <v>1224.8373737373738</v>
      </c>
      <c r="E2512" s="67">
        <f xml:space="preserve">   MAX(0, HLOOKUP(MONTH($B2512),'Farm Crops'!$B$18:$N$28,E$5,0)  - VLOOKUP(E$4,'Farm Crops'!$B$4:$G$13,6,0)/1000*0.65*$C2512)</f>
        <v>734.90242424242444</v>
      </c>
      <c r="F2512" s="67">
        <f xml:space="preserve">   MAX(0, HLOOKUP(MONTH($B2512),'Farm Crops'!$B$18:$N$28,F$5,0)  - VLOOKUP(F$4,'Farm Crops'!$B$4:$G$13,6,0)/1000*0.65*$C2512)</f>
        <v>933.61358080808088</v>
      </c>
      <c r="G2512" s="67">
        <f xml:space="preserve">   MAX(0, HLOOKUP(MONTH($B2512),'Farm Crops'!$B$18:$N$28,G$5,0)  - VLOOKUP(G$4,'Farm Crops'!$B$4:$G$13,6,0)/1000*0.65*$C2512)</f>
        <v>224.40911111111114</v>
      </c>
      <c r="H2512" s="67">
        <f xml:space="preserve">   MAX(0, HLOOKUP(MONTH($B2512),'Farm Crops'!$B$18:$N$28,H$5,0)  - VLOOKUP(H$4,'Farm Crops'!$B$4:$G$13,6,0)/1000*0.65*$C2512)</f>
        <v>770.11157575757591</v>
      </c>
      <c r="I2512" s="67">
        <f xml:space="preserve">   MAX(0, HLOOKUP(MONTH($B2512),'Farm Crops'!$B$18:$N$28,I$5,0)  - VLOOKUP(I$4,'Farm Crops'!$B$4:$G$13,6,0)/1000*0.65*$C2512)</f>
        <v>1321.9973030303031</v>
      </c>
      <c r="J2512" s="67">
        <f xml:space="preserve">   MAX(0, HLOOKUP(MONTH($B2512),'Farm Crops'!$B$18:$N$28,J$5,0)  - VLOOKUP(J$4,'Farm Crops'!$B$4:$G$13,6,0)/1000*0.65*$C2512)</f>
        <v>1254.2571010101012</v>
      </c>
      <c r="K2512" s="67">
        <f xml:space="preserve">   MAX(0, HLOOKUP(MONTH($B2512),'Farm Crops'!$B$18:$N$28,K$5,0)  - VLOOKUP(K$4,'Farm Crops'!$B$4:$G$13,6,0)/1000*0.65*$C2512)</f>
        <v>291.40102020202016</v>
      </c>
      <c r="L2512" s="67">
        <f xml:space="preserve">   MAX(0, HLOOKUP(MONTH($B2512),'Farm Crops'!$B$18:$N$28,L$5,0)  - VLOOKUP(L$4,'Farm Crops'!$B$4:$G$13,6,0)/1000*0.65*$C2512)</f>
        <v>51.907898989899039</v>
      </c>
      <c r="M2512" s="67">
        <f xml:space="preserve">   MAX(0, HLOOKUP(MONTH($B2512),'Farm Crops'!$B$18:$N$28,M$5,0)  - VLOOKUP(M$4,'Farm Crops'!$B$4:$G$13,6,0)/1000*0.65*$C2512)</f>
        <v>364.06420202020206</v>
      </c>
    </row>
    <row r="2513" spans="2:13" x14ac:dyDescent="0.2">
      <c r="B2513" s="4">
        <v>42990</v>
      </c>
      <c r="C2513" s="67">
        <f>'Observed Data'!$E2512</f>
        <v>0</v>
      </c>
      <c r="D2513" s="67">
        <f xml:space="preserve">   MAX(0, HLOOKUP(MONTH($B2513),'Farm Crops'!$B$18:$N$28,D$5,0)  - VLOOKUP(D$4,'Farm Crops'!$B$4:$G$13,6,0)/1000*0.65*$C2513)</f>
        <v>1224.8373737373738</v>
      </c>
      <c r="E2513" s="67">
        <f xml:space="preserve">   MAX(0, HLOOKUP(MONTH($B2513),'Farm Crops'!$B$18:$N$28,E$5,0)  - VLOOKUP(E$4,'Farm Crops'!$B$4:$G$13,6,0)/1000*0.65*$C2513)</f>
        <v>734.90242424242444</v>
      </c>
      <c r="F2513" s="67">
        <f xml:space="preserve">   MAX(0, HLOOKUP(MONTH($B2513),'Farm Crops'!$B$18:$N$28,F$5,0)  - VLOOKUP(F$4,'Farm Crops'!$B$4:$G$13,6,0)/1000*0.65*$C2513)</f>
        <v>933.61358080808088</v>
      </c>
      <c r="G2513" s="67">
        <f xml:space="preserve">   MAX(0, HLOOKUP(MONTH($B2513),'Farm Crops'!$B$18:$N$28,G$5,0)  - VLOOKUP(G$4,'Farm Crops'!$B$4:$G$13,6,0)/1000*0.65*$C2513)</f>
        <v>224.40911111111114</v>
      </c>
      <c r="H2513" s="67">
        <f xml:space="preserve">   MAX(0, HLOOKUP(MONTH($B2513),'Farm Crops'!$B$18:$N$28,H$5,0)  - VLOOKUP(H$4,'Farm Crops'!$B$4:$G$13,6,0)/1000*0.65*$C2513)</f>
        <v>770.11157575757591</v>
      </c>
      <c r="I2513" s="67">
        <f xml:space="preserve">   MAX(0, HLOOKUP(MONTH($B2513),'Farm Crops'!$B$18:$N$28,I$5,0)  - VLOOKUP(I$4,'Farm Crops'!$B$4:$G$13,6,0)/1000*0.65*$C2513)</f>
        <v>1321.9973030303031</v>
      </c>
      <c r="J2513" s="67">
        <f xml:space="preserve">   MAX(0, HLOOKUP(MONTH($B2513),'Farm Crops'!$B$18:$N$28,J$5,0)  - VLOOKUP(J$4,'Farm Crops'!$B$4:$G$13,6,0)/1000*0.65*$C2513)</f>
        <v>1254.2571010101012</v>
      </c>
      <c r="K2513" s="67">
        <f xml:space="preserve">   MAX(0, HLOOKUP(MONTH($B2513),'Farm Crops'!$B$18:$N$28,K$5,0)  - VLOOKUP(K$4,'Farm Crops'!$B$4:$G$13,6,0)/1000*0.65*$C2513)</f>
        <v>291.40102020202016</v>
      </c>
      <c r="L2513" s="67">
        <f xml:space="preserve">   MAX(0, HLOOKUP(MONTH($B2513),'Farm Crops'!$B$18:$N$28,L$5,0)  - VLOOKUP(L$4,'Farm Crops'!$B$4:$G$13,6,0)/1000*0.65*$C2513)</f>
        <v>51.907898989899039</v>
      </c>
      <c r="M2513" s="67">
        <f xml:space="preserve">   MAX(0, HLOOKUP(MONTH($B2513),'Farm Crops'!$B$18:$N$28,M$5,0)  - VLOOKUP(M$4,'Farm Crops'!$B$4:$G$13,6,0)/1000*0.65*$C2513)</f>
        <v>364.06420202020206</v>
      </c>
    </row>
    <row r="2514" spans="2:13" x14ac:dyDescent="0.2">
      <c r="B2514" s="4">
        <v>42991</v>
      </c>
      <c r="C2514" s="67">
        <f>'Observed Data'!$E2513</f>
        <v>0</v>
      </c>
      <c r="D2514" s="67">
        <f xml:space="preserve">   MAX(0, HLOOKUP(MONTH($B2514),'Farm Crops'!$B$18:$N$28,D$5,0)  - VLOOKUP(D$4,'Farm Crops'!$B$4:$G$13,6,0)/1000*0.65*$C2514)</f>
        <v>1224.8373737373738</v>
      </c>
      <c r="E2514" s="67">
        <f xml:space="preserve">   MAX(0, HLOOKUP(MONTH($B2514),'Farm Crops'!$B$18:$N$28,E$5,0)  - VLOOKUP(E$4,'Farm Crops'!$B$4:$G$13,6,0)/1000*0.65*$C2514)</f>
        <v>734.90242424242444</v>
      </c>
      <c r="F2514" s="67">
        <f xml:space="preserve">   MAX(0, HLOOKUP(MONTH($B2514),'Farm Crops'!$B$18:$N$28,F$5,0)  - VLOOKUP(F$4,'Farm Crops'!$B$4:$G$13,6,0)/1000*0.65*$C2514)</f>
        <v>933.61358080808088</v>
      </c>
      <c r="G2514" s="67">
        <f xml:space="preserve">   MAX(0, HLOOKUP(MONTH($B2514),'Farm Crops'!$B$18:$N$28,G$5,0)  - VLOOKUP(G$4,'Farm Crops'!$B$4:$G$13,6,0)/1000*0.65*$C2514)</f>
        <v>224.40911111111114</v>
      </c>
      <c r="H2514" s="67">
        <f xml:space="preserve">   MAX(0, HLOOKUP(MONTH($B2514),'Farm Crops'!$B$18:$N$28,H$5,0)  - VLOOKUP(H$4,'Farm Crops'!$B$4:$G$13,6,0)/1000*0.65*$C2514)</f>
        <v>770.11157575757591</v>
      </c>
      <c r="I2514" s="67">
        <f xml:space="preserve">   MAX(0, HLOOKUP(MONTH($B2514),'Farm Crops'!$B$18:$N$28,I$5,0)  - VLOOKUP(I$4,'Farm Crops'!$B$4:$G$13,6,0)/1000*0.65*$C2514)</f>
        <v>1321.9973030303031</v>
      </c>
      <c r="J2514" s="67">
        <f xml:space="preserve">   MAX(0, HLOOKUP(MONTH($B2514),'Farm Crops'!$B$18:$N$28,J$5,0)  - VLOOKUP(J$4,'Farm Crops'!$B$4:$G$13,6,0)/1000*0.65*$C2514)</f>
        <v>1254.2571010101012</v>
      </c>
      <c r="K2514" s="67">
        <f xml:space="preserve">   MAX(0, HLOOKUP(MONTH($B2514),'Farm Crops'!$B$18:$N$28,K$5,0)  - VLOOKUP(K$4,'Farm Crops'!$B$4:$G$13,6,0)/1000*0.65*$C2514)</f>
        <v>291.40102020202016</v>
      </c>
      <c r="L2514" s="67">
        <f xml:space="preserve">   MAX(0, HLOOKUP(MONTH($B2514),'Farm Crops'!$B$18:$N$28,L$5,0)  - VLOOKUP(L$4,'Farm Crops'!$B$4:$G$13,6,0)/1000*0.65*$C2514)</f>
        <v>51.907898989899039</v>
      </c>
      <c r="M2514" s="67">
        <f xml:space="preserve">   MAX(0, HLOOKUP(MONTH($B2514),'Farm Crops'!$B$18:$N$28,M$5,0)  - VLOOKUP(M$4,'Farm Crops'!$B$4:$G$13,6,0)/1000*0.65*$C2514)</f>
        <v>364.06420202020206</v>
      </c>
    </row>
    <row r="2515" spans="2:13" x14ac:dyDescent="0.2">
      <c r="B2515" s="4">
        <v>42992</v>
      </c>
      <c r="C2515" s="67">
        <f>'Observed Data'!$E2514</f>
        <v>0</v>
      </c>
      <c r="D2515" s="67">
        <f xml:space="preserve">   MAX(0, HLOOKUP(MONTH($B2515),'Farm Crops'!$B$18:$N$28,D$5,0)  - VLOOKUP(D$4,'Farm Crops'!$B$4:$G$13,6,0)/1000*0.65*$C2515)</f>
        <v>1224.8373737373738</v>
      </c>
      <c r="E2515" s="67">
        <f xml:space="preserve">   MAX(0, HLOOKUP(MONTH($B2515),'Farm Crops'!$B$18:$N$28,E$5,0)  - VLOOKUP(E$4,'Farm Crops'!$B$4:$G$13,6,0)/1000*0.65*$C2515)</f>
        <v>734.90242424242444</v>
      </c>
      <c r="F2515" s="67">
        <f xml:space="preserve">   MAX(0, HLOOKUP(MONTH($B2515),'Farm Crops'!$B$18:$N$28,F$5,0)  - VLOOKUP(F$4,'Farm Crops'!$B$4:$G$13,6,0)/1000*0.65*$C2515)</f>
        <v>933.61358080808088</v>
      </c>
      <c r="G2515" s="67">
        <f xml:space="preserve">   MAX(0, HLOOKUP(MONTH($B2515),'Farm Crops'!$B$18:$N$28,G$5,0)  - VLOOKUP(G$4,'Farm Crops'!$B$4:$G$13,6,0)/1000*0.65*$C2515)</f>
        <v>224.40911111111114</v>
      </c>
      <c r="H2515" s="67">
        <f xml:space="preserve">   MAX(0, HLOOKUP(MONTH($B2515),'Farm Crops'!$B$18:$N$28,H$5,0)  - VLOOKUP(H$4,'Farm Crops'!$B$4:$G$13,6,0)/1000*0.65*$C2515)</f>
        <v>770.11157575757591</v>
      </c>
      <c r="I2515" s="67">
        <f xml:space="preserve">   MAX(0, HLOOKUP(MONTH($B2515),'Farm Crops'!$B$18:$N$28,I$5,0)  - VLOOKUP(I$4,'Farm Crops'!$B$4:$G$13,6,0)/1000*0.65*$C2515)</f>
        <v>1321.9973030303031</v>
      </c>
      <c r="J2515" s="67">
        <f xml:space="preserve">   MAX(0, HLOOKUP(MONTH($B2515),'Farm Crops'!$B$18:$N$28,J$5,0)  - VLOOKUP(J$4,'Farm Crops'!$B$4:$G$13,6,0)/1000*0.65*$C2515)</f>
        <v>1254.2571010101012</v>
      </c>
      <c r="K2515" s="67">
        <f xml:space="preserve">   MAX(0, HLOOKUP(MONTH($B2515),'Farm Crops'!$B$18:$N$28,K$5,0)  - VLOOKUP(K$4,'Farm Crops'!$B$4:$G$13,6,0)/1000*0.65*$C2515)</f>
        <v>291.40102020202016</v>
      </c>
      <c r="L2515" s="67">
        <f xml:space="preserve">   MAX(0, HLOOKUP(MONTH($B2515),'Farm Crops'!$B$18:$N$28,L$5,0)  - VLOOKUP(L$4,'Farm Crops'!$B$4:$G$13,6,0)/1000*0.65*$C2515)</f>
        <v>51.907898989899039</v>
      </c>
      <c r="M2515" s="67">
        <f xml:space="preserve">   MAX(0, HLOOKUP(MONTH($B2515),'Farm Crops'!$B$18:$N$28,M$5,0)  - VLOOKUP(M$4,'Farm Crops'!$B$4:$G$13,6,0)/1000*0.65*$C2515)</f>
        <v>364.06420202020206</v>
      </c>
    </row>
    <row r="2516" spans="2:13" x14ac:dyDescent="0.2">
      <c r="B2516" s="4">
        <v>42993</v>
      </c>
      <c r="C2516" s="67">
        <f>'Observed Data'!$E2515</f>
        <v>0</v>
      </c>
      <c r="D2516" s="67">
        <f xml:space="preserve">   MAX(0, HLOOKUP(MONTH($B2516),'Farm Crops'!$B$18:$N$28,D$5,0)  - VLOOKUP(D$4,'Farm Crops'!$B$4:$G$13,6,0)/1000*0.65*$C2516)</f>
        <v>1224.8373737373738</v>
      </c>
      <c r="E2516" s="67">
        <f xml:space="preserve">   MAX(0, HLOOKUP(MONTH($B2516),'Farm Crops'!$B$18:$N$28,E$5,0)  - VLOOKUP(E$4,'Farm Crops'!$B$4:$G$13,6,0)/1000*0.65*$C2516)</f>
        <v>734.90242424242444</v>
      </c>
      <c r="F2516" s="67">
        <f xml:space="preserve">   MAX(0, HLOOKUP(MONTH($B2516),'Farm Crops'!$B$18:$N$28,F$5,0)  - VLOOKUP(F$4,'Farm Crops'!$B$4:$G$13,6,0)/1000*0.65*$C2516)</f>
        <v>933.61358080808088</v>
      </c>
      <c r="G2516" s="67">
        <f xml:space="preserve">   MAX(0, HLOOKUP(MONTH($B2516),'Farm Crops'!$B$18:$N$28,G$5,0)  - VLOOKUP(G$4,'Farm Crops'!$B$4:$G$13,6,0)/1000*0.65*$C2516)</f>
        <v>224.40911111111114</v>
      </c>
      <c r="H2516" s="67">
        <f xml:space="preserve">   MAX(0, HLOOKUP(MONTH($B2516),'Farm Crops'!$B$18:$N$28,H$5,0)  - VLOOKUP(H$4,'Farm Crops'!$B$4:$G$13,6,0)/1000*0.65*$C2516)</f>
        <v>770.11157575757591</v>
      </c>
      <c r="I2516" s="67">
        <f xml:space="preserve">   MAX(0, HLOOKUP(MONTH($B2516),'Farm Crops'!$B$18:$N$28,I$5,0)  - VLOOKUP(I$4,'Farm Crops'!$B$4:$G$13,6,0)/1000*0.65*$C2516)</f>
        <v>1321.9973030303031</v>
      </c>
      <c r="J2516" s="67">
        <f xml:space="preserve">   MAX(0, HLOOKUP(MONTH($B2516),'Farm Crops'!$B$18:$N$28,J$5,0)  - VLOOKUP(J$4,'Farm Crops'!$B$4:$G$13,6,0)/1000*0.65*$C2516)</f>
        <v>1254.2571010101012</v>
      </c>
      <c r="K2516" s="67">
        <f xml:space="preserve">   MAX(0, HLOOKUP(MONTH($B2516),'Farm Crops'!$B$18:$N$28,K$5,0)  - VLOOKUP(K$4,'Farm Crops'!$B$4:$G$13,6,0)/1000*0.65*$C2516)</f>
        <v>291.40102020202016</v>
      </c>
      <c r="L2516" s="67">
        <f xml:space="preserve">   MAX(0, HLOOKUP(MONTH($B2516),'Farm Crops'!$B$18:$N$28,L$5,0)  - VLOOKUP(L$4,'Farm Crops'!$B$4:$G$13,6,0)/1000*0.65*$C2516)</f>
        <v>51.907898989899039</v>
      </c>
      <c r="M2516" s="67">
        <f xml:space="preserve">   MAX(0, HLOOKUP(MONTH($B2516),'Farm Crops'!$B$18:$N$28,M$5,0)  - VLOOKUP(M$4,'Farm Crops'!$B$4:$G$13,6,0)/1000*0.65*$C2516)</f>
        <v>364.06420202020206</v>
      </c>
    </row>
    <row r="2517" spans="2:13" x14ac:dyDescent="0.2">
      <c r="B2517" s="4">
        <v>42994</v>
      </c>
      <c r="C2517" s="67">
        <f>'Observed Data'!$E2516</f>
        <v>0</v>
      </c>
      <c r="D2517" s="67">
        <f xml:space="preserve">   MAX(0, HLOOKUP(MONTH($B2517),'Farm Crops'!$B$18:$N$28,D$5,0)  - VLOOKUP(D$4,'Farm Crops'!$B$4:$G$13,6,0)/1000*0.65*$C2517)</f>
        <v>1224.8373737373738</v>
      </c>
      <c r="E2517" s="67">
        <f xml:space="preserve">   MAX(0, HLOOKUP(MONTH($B2517),'Farm Crops'!$B$18:$N$28,E$5,0)  - VLOOKUP(E$4,'Farm Crops'!$B$4:$G$13,6,0)/1000*0.65*$C2517)</f>
        <v>734.90242424242444</v>
      </c>
      <c r="F2517" s="67">
        <f xml:space="preserve">   MAX(0, HLOOKUP(MONTH($B2517),'Farm Crops'!$B$18:$N$28,F$5,0)  - VLOOKUP(F$4,'Farm Crops'!$B$4:$G$13,6,0)/1000*0.65*$C2517)</f>
        <v>933.61358080808088</v>
      </c>
      <c r="G2517" s="67">
        <f xml:space="preserve">   MAX(0, HLOOKUP(MONTH($B2517),'Farm Crops'!$B$18:$N$28,G$5,0)  - VLOOKUP(G$4,'Farm Crops'!$B$4:$G$13,6,0)/1000*0.65*$C2517)</f>
        <v>224.40911111111114</v>
      </c>
      <c r="H2517" s="67">
        <f xml:space="preserve">   MAX(0, HLOOKUP(MONTH($B2517),'Farm Crops'!$B$18:$N$28,H$5,0)  - VLOOKUP(H$4,'Farm Crops'!$B$4:$G$13,6,0)/1000*0.65*$C2517)</f>
        <v>770.11157575757591</v>
      </c>
      <c r="I2517" s="67">
        <f xml:space="preserve">   MAX(0, HLOOKUP(MONTH($B2517),'Farm Crops'!$B$18:$N$28,I$5,0)  - VLOOKUP(I$4,'Farm Crops'!$B$4:$G$13,6,0)/1000*0.65*$C2517)</f>
        <v>1321.9973030303031</v>
      </c>
      <c r="J2517" s="67">
        <f xml:space="preserve">   MAX(0, HLOOKUP(MONTH($B2517),'Farm Crops'!$B$18:$N$28,J$5,0)  - VLOOKUP(J$4,'Farm Crops'!$B$4:$G$13,6,0)/1000*0.65*$C2517)</f>
        <v>1254.2571010101012</v>
      </c>
      <c r="K2517" s="67">
        <f xml:space="preserve">   MAX(0, HLOOKUP(MONTH($B2517),'Farm Crops'!$B$18:$N$28,K$5,0)  - VLOOKUP(K$4,'Farm Crops'!$B$4:$G$13,6,0)/1000*0.65*$C2517)</f>
        <v>291.40102020202016</v>
      </c>
      <c r="L2517" s="67">
        <f xml:space="preserve">   MAX(0, HLOOKUP(MONTH($B2517),'Farm Crops'!$B$18:$N$28,L$5,0)  - VLOOKUP(L$4,'Farm Crops'!$B$4:$G$13,6,0)/1000*0.65*$C2517)</f>
        <v>51.907898989899039</v>
      </c>
      <c r="M2517" s="67">
        <f xml:space="preserve">   MAX(0, HLOOKUP(MONTH($B2517),'Farm Crops'!$B$18:$N$28,M$5,0)  - VLOOKUP(M$4,'Farm Crops'!$B$4:$G$13,6,0)/1000*0.65*$C2517)</f>
        <v>364.06420202020206</v>
      </c>
    </row>
    <row r="2518" spans="2:13" x14ac:dyDescent="0.2">
      <c r="B2518" s="4">
        <v>42995</v>
      </c>
      <c r="C2518" s="67">
        <f>'Observed Data'!$E2517</f>
        <v>0</v>
      </c>
      <c r="D2518" s="67">
        <f xml:space="preserve">   MAX(0, HLOOKUP(MONTH($B2518),'Farm Crops'!$B$18:$N$28,D$5,0)  - VLOOKUP(D$4,'Farm Crops'!$B$4:$G$13,6,0)/1000*0.65*$C2518)</f>
        <v>1224.8373737373738</v>
      </c>
      <c r="E2518" s="67">
        <f xml:space="preserve">   MAX(0, HLOOKUP(MONTH($B2518),'Farm Crops'!$B$18:$N$28,E$5,0)  - VLOOKUP(E$4,'Farm Crops'!$B$4:$G$13,6,0)/1000*0.65*$C2518)</f>
        <v>734.90242424242444</v>
      </c>
      <c r="F2518" s="67">
        <f xml:space="preserve">   MAX(0, HLOOKUP(MONTH($B2518),'Farm Crops'!$B$18:$N$28,F$5,0)  - VLOOKUP(F$4,'Farm Crops'!$B$4:$G$13,6,0)/1000*0.65*$C2518)</f>
        <v>933.61358080808088</v>
      </c>
      <c r="G2518" s="67">
        <f xml:space="preserve">   MAX(0, HLOOKUP(MONTH($B2518),'Farm Crops'!$B$18:$N$28,G$5,0)  - VLOOKUP(G$4,'Farm Crops'!$B$4:$G$13,6,0)/1000*0.65*$C2518)</f>
        <v>224.40911111111114</v>
      </c>
      <c r="H2518" s="67">
        <f xml:space="preserve">   MAX(0, HLOOKUP(MONTH($B2518),'Farm Crops'!$B$18:$N$28,H$5,0)  - VLOOKUP(H$4,'Farm Crops'!$B$4:$G$13,6,0)/1000*0.65*$C2518)</f>
        <v>770.11157575757591</v>
      </c>
      <c r="I2518" s="67">
        <f xml:space="preserve">   MAX(0, HLOOKUP(MONTH($B2518),'Farm Crops'!$B$18:$N$28,I$5,0)  - VLOOKUP(I$4,'Farm Crops'!$B$4:$G$13,6,0)/1000*0.65*$C2518)</f>
        <v>1321.9973030303031</v>
      </c>
      <c r="J2518" s="67">
        <f xml:space="preserve">   MAX(0, HLOOKUP(MONTH($B2518),'Farm Crops'!$B$18:$N$28,J$5,0)  - VLOOKUP(J$4,'Farm Crops'!$B$4:$G$13,6,0)/1000*0.65*$C2518)</f>
        <v>1254.2571010101012</v>
      </c>
      <c r="K2518" s="67">
        <f xml:space="preserve">   MAX(0, HLOOKUP(MONTH($B2518),'Farm Crops'!$B$18:$N$28,K$5,0)  - VLOOKUP(K$4,'Farm Crops'!$B$4:$G$13,6,0)/1000*0.65*$C2518)</f>
        <v>291.40102020202016</v>
      </c>
      <c r="L2518" s="67">
        <f xml:space="preserve">   MAX(0, HLOOKUP(MONTH($B2518),'Farm Crops'!$B$18:$N$28,L$5,0)  - VLOOKUP(L$4,'Farm Crops'!$B$4:$G$13,6,0)/1000*0.65*$C2518)</f>
        <v>51.907898989899039</v>
      </c>
      <c r="M2518" s="67">
        <f xml:space="preserve">   MAX(0, HLOOKUP(MONTH($B2518),'Farm Crops'!$B$18:$N$28,M$5,0)  - VLOOKUP(M$4,'Farm Crops'!$B$4:$G$13,6,0)/1000*0.65*$C2518)</f>
        <v>364.06420202020206</v>
      </c>
    </row>
    <row r="2519" spans="2:13" x14ac:dyDescent="0.2">
      <c r="B2519" s="4">
        <v>42996</v>
      </c>
      <c r="C2519" s="67">
        <f>'Observed Data'!$E2518</f>
        <v>0</v>
      </c>
      <c r="D2519" s="67">
        <f xml:space="preserve">   MAX(0, HLOOKUP(MONTH($B2519),'Farm Crops'!$B$18:$N$28,D$5,0)  - VLOOKUP(D$4,'Farm Crops'!$B$4:$G$13,6,0)/1000*0.65*$C2519)</f>
        <v>1224.8373737373738</v>
      </c>
      <c r="E2519" s="67">
        <f xml:space="preserve">   MAX(0, HLOOKUP(MONTH($B2519),'Farm Crops'!$B$18:$N$28,E$5,0)  - VLOOKUP(E$4,'Farm Crops'!$B$4:$G$13,6,0)/1000*0.65*$C2519)</f>
        <v>734.90242424242444</v>
      </c>
      <c r="F2519" s="67">
        <f xml:space="preserve">   MAX(0, HLOOKUP(MONTH($B2519),'Farm Crops'!$B$18:$N$28,F$5,0)  - VLOOKUP(F$4,'Farm Crops'!$B$4:$G$13,6,0)/1000*0.65*$C2519)</f>
        <v>933.61358080808088</v>
      </c>
      <c r="G2519" s="67">
        <f xml:space="preserve">   MAX(0, HLOOKUP(MONTH($B2519),'Farm Crops'!$B$18:$N$28,G$5,0)  - VLOOKUP(G$4,'Farm Crops'!$B$4:$G$13,6,0)/1000*0.65*$C2519)</f>
        <v>224.40911111111114</v>
      </c>
      <c r="H2519" s="67">
        <f xml:space="preserve">   MAX(0, HLOOKUP(MONTH($B2519),'Farm Crops'!$B$18:$N$28,H$5,0)  - VLOOKUP(H$4,'Farm Crops'!$B$4:$G$13,6,0)/1000*0.65*$C2519)</f>
        <v>770.11157575757591</v>
      </c>
      <c r="I2519" s="67">
        <f xml:space="preserve">   MAX(0, HLOOKUP(MONTH($B2519),'Farm Crops'!$B$18:$N$28,I$5,0)  - VLOOKUP(I$4,'Farm Crops'!$B$4:$G$13,6,0)/1000*0.65*$C2519)</f>
        <v>1321.9973030303031</v>
      </c>
      <c r="J2519" s="67">
        <f xml:space="preserve">   MAX(0, HLOOKUP(MONTH($B2519),'Farm Crops'!$B$18:$N$28,J$5,0)  - VLOOKUP(J$4,'Farm Crops'!$B$4:$G$13,6,0)/1000*0.65*$C2519)</f>
        <v>1254.2571010101012</v>
      </c>
      <c r="K2519" s="67">
        <f xml:space="preserve">   MAX(0, HLOOKUP(MONTH($B2519),'Farm Crops'!$B$18:$N$28,K$5,0)  - VLOOKUP(K$4,'Farm Crops'!$B$4:$G$13,6,0)/1000*0.65*$C2519)</f>
        <v>291.40102020202016</v>
      </c>
      <c r="L2519" s="67">
        <f xml:space="preserve">   MAX(0, HLOOKUP(MONTH($B2519),'Farm Crops'!$B$18:$N$28,L$5,0)  - VLOOKUP(L$4,'Farm Crops'!$B$4:$G$13,6,0)/1000*0.65*$C2519)</f>
        <v>51.907898989899039</v>
      </c>
      <c r="M2519" s="67">
        <f xml:space="preserve">   MAX(0, HLOOKUP(MONTH($B2519),'Farm Crops'!$B$18:$N$28,M$5,0)  - VLOOKUP(M$4,'Farm Crops'!$B$4:$G$13,6,0)/1000*0.65*$C2519)</f>
        <v>364.06420202020206</v>
      </c>
    </row>
    <row r="2520" spans="2:13" x14ac:dyDescent="0.2">
      <c r="B2520" s="4">
        <v>42997</v>
      </c>
      <c r="C2520" s="67">
        <f>'Observed Data'!$E2519</f>
        <v>0</v>
      </c>
      <c r="D2520" s="67">
        <f xml:space="preserve">   MAX(0, HLOOKUP(MONTH($B2520),'Farm Crops'!$B$18:$N$28,D$5,0)  - VLOOKUP(D$4,'Farm Crops'!$B$4:$G$13,6,0)/1000*0.65*$C2520)</f>
        <v>1224.8373737373738</v>
      </c>
      <c r="E2520" s="67">
        <f xml:space="preserve">   MAX(0, HLOOKUP(MONTH($B2520),'Farm Crops'!$B$18:$N$28,E$5,0)  - VLOOKUP(E$4,'Farm Crops'!$B$4:$G$13,6,0)/1000*0.65*$C2520)</f>
        <v>734.90242424242444</v>
      </c>
      <c r="F2520" s="67">
        <f xml:space="preserve">   MAX(0, HLOOKUP(MONTH($B2520),'Farm Crops'!$B$18:$N$28,F$5,0)  - VLOOKUP(F$4,'Farm Crops'!$B$4:$G$13,6,0)/1000*0.65*$C2520)</f>
        <v>933.61358080808088</v>
      </c>
      <c r="G2520" s="67">
        <f xml:space="preserve">   MAX(0, HLOOKUP(MONTH($B2520),'Farm Crops'!$B$18:$N$28,G$5,0)  - VLOOKUP(G$4,'Farm Crops'!$B$4:$G$13,6,0)/1000*0.65*$C2520)</f>
        <v>224.40911111111114</v>
      </c>
      <c r="H2520" s="67">
        <f xml:space="preserve">   MAX(0, HLOOKUP(MONTH($B2520),'Farm Crops'!$B$18:$N$28,H$5,0)  - VLOOKUP(H$4,'Farm Crops'!$B$4:$G$13,6,0)/1000*0.65*$C2520)</f>
        <v>770.11157575757591</v>
      </c>
      <c r="I2520" s="67">
        <f xml:space="preserve">   MAX(0, HLOOKUP(MONTH($B2520),'Farm Crops'!$B$18:$N$28,I$5,0)  - VLOOKUP(I$4,'Farm Crops'!$B$4:$G$13,6,0)/1000*0.65*$C2520)</f>
        <v>1321.9973030303031</v>
      </c>
      <c r="J2520" s="67">
        <f xml:space="preserve">   MAX(0, HLOOKUP(MONTH($B2520),'Farm Crops'!$B$18:$N$28,J$5,0)  - VLOOKUP(J$4,'Farm Crops'!$B$4:$G$13,6,0)/1000*0.65*$C2520)</f>
        <v>1254.2571010101012</v>
      </c>
      <c r="K2520" s="67">
        <f xml:space="preserve">   MAX(0, HLOOKUP(MONTH($B2520),'Farm Crops'!$B$18:$N$28,K$5,0)  - VLOOKUP(K$4,'Farm Crops'!$B$4:$G$13,6,0)/1000*0.65*$C2520)</f>
        <v>291.40102020202016</v>
      </c>
      <c r="L2520" s="67">
        <f xml:space="preserve">   MAX(0, HLOOKUP(MONTH($B2520),'Farm Crops'!$B$18:$N$28,L$5,0)  - VLOOKUP(L$4,'Farm Crops'!$B$4:$G$13,6,0)/1000*0.65*$C2520)</f>
        <v>51.907898989899039</v>
      </c>
      <c r="M2520" s="67">
        <f xml:space="preserve">   MAX(0, HLOOKUP(MONTH($B2520),'Farm Crops'!$B$18:$N$28,M$5,0)  - VLOOKUP(M$4,'Farm Crops'!$B$4:$G$13,6,0)/1000*0.65*$C2520)</f>
        <v>364.06420202020206</v>
      </c>
    </row>
    <row r="2521" spans="2:13" x14ac:dyDescent="0.2">
      <c r="B2521" s="4">
        <v>42998</v>
      </c>
      <c r="C2521" s="67">
        <f>'Observed Data'!$E2520</f>
        <v>0</v>
      </c>
      <c r="D2521" s="67">
        <f xml:space="preserve">   MAX(0, HLOOKUP(MONTH($B2521),'Farm Crops'!$B$18:$N$28,D$5,0)  - VLOOKUP(D$4,'Farm Crops'!$B$4:$G$13,6,0)/1000*0.65*$C2521)</f>
        <v>1224.8373737373738</v>
      </c>
      <c r="E2521" s="67">
        <f xml:space="preserve">   MAX(0, HLOOKUP(MONTH($B2521),'Farm Crops'!$B$18:$N$28,E$5,0)  - VLOOKUP(E$4,'Farm Crops'!$B$4:$G$13,6,0)/1000*0.65*$C2521)</f>
        <v>734.90242424242444</v>
      </c>
      <c r="F2521" s="67">
        <f xml:space="preserve">   MAX(0, HLOOKUP(MONTH($B2521),'Farm Crops'!$B$18:$N$28,F$5,0)  - VLOOKUP(F$4,'Farm Crops'!$B$4:$G$13,6,0)/1000*0.65*$C2521)</f>
        <v>933.61358080808088</v>
      </c>
      <c r="G2521" s="67">
        <f xml:space="preserve">   MAX(0, HLOOKUP(MONTH($B2521),'Farm Crops'!$B$18:$N$28,G$5,0)  - VLOOKUP(G$4,'Farm Crops'!$B$4:$G$13,6,0)/1000*0.65*$C2521)</f>
        <v>224.40911111111114</v>
      </c>
      <c r="H2521" s="67">
        <f xml:space="preserve">   MAX(0, HLOOKUP(MONTH($B2521),'Farm Crops'!$B$18:$N$28,H$5,0)  - VLOOKUP(H$4,'Farm Crops'!$B$4:$G$13,6,0)/1000*0.65*$C2521)</f>
        <v>770.11157575757591</v>
      </c>
      <c r="I2521" s="67">
        <f xml:space="preserve">   MAX(0, HLOOKUP(MONTH($B2521),'Farm Crops'!$B$18:$N$28,I$5,0)  - VLOOKUP(I$4,'Farm Crops'!$B$4:$G$13,6,0)/1000*0.65*$C2521)</f>
        <v>1321.9973030303031</v>
      </c>
      <c r="J2521" s="67">
        <f xml:space="preserve">   MAX(0, HLOOKUP(MONTH($B2521),'Farm Crops'!$B$18:$N$28,J$5,0)  - VLOOKUP(J$4,'Farm Crops'!$B$4:$G$13,6,0)/1000*0.65*$C2521)</f>
        <v>1254.2571010101012</v>
      </c>
      <c r="K2521" s="67">
        <f xml:space="preserve">   MAX(0, HLOOKUP(MONTH($B2521),'Farm Crops'!$B$18:$N$28,K$5,0)  - VLOOKUP(K$4,'Farm Crops'!$B$4:$G$13,6,0)/1000*0.65*$C2521)</f>
        <v>291.40102020202016</v>
      </c>
      <c r="L2521" s="67">
        <f xml:space="preserve">   MAX(0, HLOOKUP(MONTH($B2521),'Farm Crops'!$B$18:$N$28,L$5,0)  - VLOOKUP(L$4,'Farm Crops'!$B$4:$G$13,6,0)/1000*0.65*$C2521)</f>
        <v>51.907898989899039</v>
      </c>
      <c r="M2521" s="67">
        <f xml:space="preserve">   MAX(0, HLOOKUP(MONTH($B2521),'Farm Crops'!$B$18:$N$28,M$5,0)  - VLOOKUP(M$4,'Farm Crops'!$B$4:$G$13,6,0)/1000*0.65*$C2521)</f>
        <v>364.06420202020206</v>
      </c>
    </row>
    <row r="2522" spans="2:13" x14ac:dyDescent="0.2">
      <c r="B2522" s="4">
        <v>42999</v>
      </c>
      <c r="C2522" s="67">
        <f>'Observed Data'!$E2521</f>
        <v>0</v>
      </c>
      <c r="D2522" s="67">
        <f xml:space="preserve">   MAX(0, HLOOKUP(MONTH($B2522),'Farm Crops'!$B$18:$N$28,D$5,0)  - VLOOKUP(D$4,'Farm Crops'!$B$4:$G$13,6,0)/1000*0.65*$C2522)</f>
        <v>1224.8373737373738</v>
      </c>
      <c r="E2522" s="67">
        <f xml:space="preserve">   MAX(0, HLOOKUP(MONTH($B2522),'Farm Crops'!$B$18:$N$28,E$5,0)  - VLOOKUP(E$4,'Farm Crops'!$B$4:$G$13,6,0)/1000*0.65*$C2522)</f>
        <v>734.90242424242444</v>
      </c>
      <c r="F2522" s="67">
        <f xml:space="preserve">   MAX(0, HLOOKUP(MONTH($B2522),'Farm Crops'!$B$18:$N$28,F$5,0)  - VLOOKUP(F$4,'Farm Crops'!$B$4:$G$13,6,0)/1000*0.65*$C2522)</f>
        <v>933.61358080808088</v>
      </c>
      <c r="G2522" s="67">
        <f xml:space="preserve">   MAX(0, HLOOKUP(MONTH($B2522),'Farm Crops'!$B$18:$N$28,G$5,0)  - VLOOKUP(G$4,'Farm Crops'!$B$4:$G$13,6,0)/1000*0.65*$C2522)</f>
        <v>224.40911111111114</v>
      </c>
      <c r="H2522" s="67">
        <f xml:space="preserve">   MAX(0, HLOOKUP(MONTH($B2522),'Farm Crops'!$B$18:$N$28,H$5,0)  - VLOOKUP(H$4,'Farm Crops'!$B$4:$G$13,6,0)/1000*0.65*$C2522)</f>
        <v>770.11157575757591</v>
      </c>
      <c r="I2522" s="67">
        <f xml:space="preserve">   MAX(0, HLOOKUP(MONTH($B2522),'Farm Crops'!$B$18:$N$28,I$5,0)  - VLOOKUP(I$4,'Farm Crops'!$B$4:$G$13,6,0)/1000*0.65*$C2522)</f>
        <v>1321.9973030303031</v>
      </c>
      <c r="J2522" s="67">
        <f xml:space="preserve">   MAX(0, HLOOKUP(MONTH($B2522),'Farm Crops'!$B$18:$N$28,J$5,0)  - VLOOKUP(J$4,'Farm Crops'!$B$4:$G$13,6,0)/1000*0.65*$C2522)</f>
        <v>1254.2571010101012</v>
      </c>
      <c r="K2522" s="67">
        <f xml:space="preserve">   MAX(0, HLOOKUP(MONTH($B2522),'Farm Crops'!$B$18:$N$28,K$5,0)  - VLOOKUP(K$4,'Farm Crops'!$B$4:$G$13,6,0)/1000*0.65*$C2522)</f>
        <v>291.40102020202016</v>
      </c>
      <c r="L2522" s="67">
        <f xml:space="preserve">   MAX(0, HLOOKUP(MONTH($B2522),'Farm Crops'!$B$18:$N$28,L$5,0)  - VLOOKUP(L$4,'Farm Crops'!$B$4:$G$13,6,0)/1000*0.65*$C2522)</f>
        <v>51.907898989899039</v>
      </c>
      <c r="M2522" s="67">
        <f xml:space="preserve">   MAX(0, HLOOKUP(MONTH($B2522),'Farm Crops'!$B$18:$N$28,M$5,0)  - VLOOKUP(M$4,'Farm Crops'!$B$4:$G$13,6,0)/1000*0.65*$C2522)</f>
        <v>364.06420202020206</v>
      </c>
    </row>
    <row r="2523" spans="2:13" x14ac:dyDescent="0.2">
      <c r="B2523" s="4">
        <v>43000</v>
      </c>
      <c r="C2523" s="67">
        <f>'Observed Data'!$E2522</f>
        <v>0</v>
      </c>
      <c r="D2523" s="67">
        <f xml:space="preserve">   MAX(0, HLOOKUP(MONTH($B2523),'Farm Crops'!$B$18:$N$28,D$5,0)  - VLOOKUP(D$4,'Farm Crops'!$B$4:$G$13,6,0)/1000*0.65*$C2523)</f>
        <v>1224.8373737373738</v>
      </c>
      <c r="E2523" s="67">
        <f xml:space="preserve">   MAX(0, HLOOKUP(MONTH($B2523),'Farm Crops'!$B$18:$N$28,E$5,0)  - VLOOKUP(E$4,'Farm Crops'!$B$4:$G$13,6,0)/1000*0.65*$C2523)</f>
        <v>734.90242424242444</v>
      </c>
      <c r="F2523" s="67">
        <f xml:space="preserve">   MAX(0, HLOOKUP(MONTH($B2523),'Farm Crops'!$B$18:$N$28,F$5,0)  - VLOOKUP(F$4,'Farm Crops'!$B$4:$G$13,6,0)/1000*0.65*$C2523)</f>
        <v>933.61358080808088</v>
      </c>
      <c r="G2523" s="67">
        <f xml:space="preserve">   MAX(0, HLOOKUP(MONTH($B2523),'Farm Crops'!$B$18:$N$28,G$5,0)  - VLOOKUP(G$4,'Farm Crops'!$B$4:$G$13,6,0)/1000*0.65*$C2523)</f>
        <v>224.40911111111114</v>
      </c>
      <c r="H2523" s="67">
        <f xml:space="preserve">   MAX(0, HLOOKUP(MONTH($B2523),'Farm Crops'!$B$18:$N$28,H$5,0)  - VLOOKUP(H$4,'Farm Crops'!$B$4:$G$13,6,0)/1000*0.65*$C2523)</f>
        <v>770.11157575757591</v>
      </c>
      <c r="I2523" s="67">
        <f xml:space="preserve">   MAX(0, HLOOKUP(MONTH($B2523),'Farm Crops'!$B$18:$N$28,I$5,0)  - VLOOKUP(I$4,'Farm Crops'!$B$4:$G$13,6,0)/1000*0.65*$C2523)</f>
        <v>1321.9973030303031</v>
      </c>
      <c r="J2523" s="67">
        <f xml:space="preserve">   MAX(0, HLOOKUP(MONTH($B2523),'Farm Crops'!$B$18:$N$28,J$5,0)  - VLOOKUP(J$4,'Farm Crops'!$B$4:$G$13,6,0)/1000*0.65*$C2523)</f>
        <v>1254.2571010101012</v>
      </c>
      <c r="K2523" s="67">
        <f xml:space="preserve">   MAX(0, HLOOKUP(MONTH($B2523),'Farm Crops'!$B$18:$N$28,K$5,0)  - VLOOKUP(K$4,'Farm Crops'!$B$4:$G$13,6,0)/1000*0.65*$C2523)</f>
        <v>291.40102020202016</v>
      </c>
      <c r="L2523" s="67">
        <f xml:space="preserve">   MAX(0, HLOOKUP(MONTH($B2523),'Farm Crops'!$B$18:$N$28,L$5,0)  - VLOOKUP(L$4,'Farm Crops'!$B$4:$G$13,6,0)/1000*0.65*$C2523)</f>
        <v>51.907898989899039</v>
      </c>
      <c r="M2523" s="67">
        <f xml:space="preserve">   MAX(0, HLOOKUP(MONTH($B2523),'Farm Crops'!$B$18:$N$28,M$5,0)  - VLOOKUP(M$4,'Farm Crops'!$B$4:$G$13,6,0)/1000*0.65*$C2523)</f>
        <v>364.06420202020206</v>
      </c>
    </row>
    <row r="2524" spans="2:13" x14ac:dyDescent="0.2">
      <c r="B2524" s="4">
        <v>43001</v>
      </c>
      <c r="C2524" s="67">
        <f>'Observed Data'!$E2523</f>
        <v>0</v>
      </c>
      <c r="D2524" s="67">
        <f xml:space="preserve">   MAX(0, HLOOKUP(MONTH($B2524),'Farm Crops'!$B$18:$N$28,D$5,0)  - VLOOKUP(D$4,'Farm Crops'!$B$4:$G$13,6,0)/1000*0.65*$C2524)</f>
        <v>1224.8373737373738</v>
      </c>
      <c r="E2524" s="67">
        <f xml:space="preserve">   MAX(0, HLOOKUP(MONTH($B2524),'Farm Crops'!$B$18:$N$28,E$5,0)  - VLOOKUP(E$4,'Farm Crops'!$B$4:$G$13,6,0)/1000*0.65*$C2524)</f>
        <v>734.90242424242444</v>
      </c>
      <c r="F2524" s="67">
        <f xml:space="preserve">   MAX(0, HLOOKUP(MONTH($B2524),'Farm Crops'!$B$18:$N$28,F$5,0)  - VLOOKUP(F$4,'Farm Crops'!$B$4:$G$13,6,0)/1000*0.65*$C2524)</f>
        <v>933.61358080808088</v>
      </c>
      <c r="G2524" s="67">
        <f xml:space="preserve">   MAX(0, HLOOKUP(MONTH($B2524),'Farm Crops'!$B$18:$N$28,G$5,0)  - VLOOKUP(G$4,'Farm Crops'!$B$4:$G$13,6,0)/1000*0.65*$C2524)</f>
        <v>224.40911111111114</v>
      </c>
      <c r="H2524" s="67">
        <f xml:space="preserve">   MAX(0, HLOOKUP(MONTH($B2524),'Farm Crops'!$B$18:$N$28,H$5,0)  - VLOOKUP(H$4,'Farm Crops'!$B$4:$G$13,6,0)/1000*0.65*$C2524)</f>
        <v>770.11157575757591</v>
      </c>
      <c r="I2524" s="67">
        <f xml:space="preserve">   MAX(0, HLOOKUP(MONTH($B2524),'Farm Crops'!$B$18:$N$28,I$5,0)  - VLOOKUP(I$4,'Farm Crops'!$B$4:$G$13,6,0)/1000*0.65*$C2524)</f>
        <v>1321.9973030303031</v>
      </c>
      <c r="J2524" s="67">
        <f xml:space="preserve">   MAX(0, HLOOKUP(MONTH($B2524),'Farm Crops'!$B$18:$N$28,J$5,0)  - VLOOKUP(J$4,'Farm Crops'!$B$4:$G$13,6,0)/1000*0.65*$C2524)</f>
        <v>1254.2571010101012</v>
      </c>
      <c r="K2524" s="67">
        <f xml:space="preserve">   MAX(0, HLOOKUP(MONTH($B2524),'Farm Crops'!$B$18:$N$28,K$5,0)  - VLOOKUP(K$4,'Farm Crops'!$B$4:$G$13,6,0)/1000*0.65*$C2524)</f>
        <v>291.40102020202016</v>
      </c>
      <c r="L2524" s="67">
        <f xml:space="preserve">   MAX(0, HLOOKUP(MONTH($B2524),'Farm Crops'!$B$18:$N$28,L$5,0)  - VLOOKUP(L$4,'Farm Crops'!$B$4:$G$13,6,0)/1000*0.65*$C2524)</f>
        <v>51.907898989899039</v>
      </c>
      <c r="M2524" s="67">
        <f xml:space="preserve">   MAX(0, HLOOKUP(MONTH($B2524),'Farm Crops'!$B$18:$N$28,M$5,0)  - VLOOKUP(M$4,'Farm Crops'!$B$4:$G$13,6,0)/1000*0.65*$C2524)</f>
        <v>364.06420202020206</v>
      </c>
    </row>
    <row r="2525" spans="2:13" x14ac:dyDescent="0.2">
      <c r="B2525" s="4">
        <v>43002</v>
      </c>
      <c r="C2525" s="67">
        <f>'Observed Data'!$E2524</f>
        <v>0</v>
      </c>
      <c r="D2525" s="67">
        <f xml:space="preserve">   MAX(0, HLOOKUP(MONTH($B2525),'Farm Crops'!$B$18:$N$28,D$5,0)  - VLOOKUP(D$4,'Farm Crops'!$B$4:$G$13,6,0)/1000*0.65*$C2525)</f>
        <v>1224.8373737373738</v>
      </c>
      <c r="E2525" s="67">
        <f xml:space="preserve">   MAX(0, HLOOKUP(MONTH($B2525),'Farm Crops'!$B$18:$N$28,E$5,0)  - VLOOKUP(E$4,'Farm Crops'!$B$4:$G$13,6,0)/1000*0.65*$C2525)</f>
        <v>734.90242424242444</v>
      </c>
      <c r="F2525" s="67">
        <f xml:space="preserve">   MAX(0, HLOOKUP(MONTH($B2525),'Farm Crops'!$B$18:$N$28,F$5,0)  - VLOOKUP(F$4,'Farm Crops'!$B$4:$G$13,6,0)/1000*0.65*$C2525)</f>
        <v>933.61358080808088</v>
      </c>
      <c r="G2525" s="67">
        <f xml:space="preserve">   MAX(0, HLOOKUP(MONTH($B2525),'Farm Crops'!$B$18:$N$28,G$5,0)  - VLOOKUP(G$4,'Farm Crops'!$B$4:$G$13,6,0)/1000*0.65*$C2525)</f>
        <v>224.40911111111114</v>
      </c>
      <c r="H2525" s="67">
        <f xml:space="preserve">   MAX(0, HLOOKUP(MONTH($B2525),'Farm Crops'!$B$18:$N$28,H$5,0)  - VLOOKUP(H$4,'Farm Crops'!$B$4:$G$13,6,0)/1000*0.65*$C2525)</f>
        <v>770.11157575757591</v>
      </c>
      <c r="I2525" s="67">
        <f xml:space="preserve">   MAX(0, HLOOKUP(MONTH($B2525),'Farm Crops'!$B$18:$N$28,I$5,0)  - VLOOKUP(I$4,'Farm Crops'!$B$4:$G$13,6,0)/1000*0.65*$C2525)</f>
        <v>1321.9973030303031</v>
      </c>
      <c r="J2525" s="67">
        <f xml:space="preserve">   MAX(0, HLOOKUP(MONTH($B2525),'Farm Crops'!$B$18:$N$28,J$5,0)  - VLOOKUP(J$4,'Farm Crops'!$B$4:$G$13,6,0)/1000*0.65*$C2525)</f>
        <v>1254.2571010101012</v>
      </c>
      <c r="K2525" s="67">
        <f xml:space="preserve">   MAX(0, HLOOKUP(MONTH($B2525),'Farm Crops'!$B$18:$N$28,K$5,0)  - VLOOKUP(K$4,'Farm Crops'!$B$4:$G$13,6,0)/1000*0.65*$C2525)</f>
        <v>291.40102020202016</v>
      </c>
      <c r="L2525" s="67">
        <f xml:space="preserve">   MAX(0, HLOOKUP(MONTH($B2525),'Farm Crops'!$B$18:$N$28,L$5,0)  - VLOOKUP(L$4,'Farm Crops'!$B$4:$G$13,6,0)/1000*0.65*$C2525)</f>
        <v>51.907898989899039</v>
      </c>
      <c r="M2525" s="67">
        <f xml:space="preserve">   MAX(0, HLOOKUP(MONTH($B2525),'Farm Crops'!$B$18:$N$28,M$5,0)  - VLOOKUP(M$4,'Farm Crops'!$B$4:$G$13,6,0)/1000*0.65*$C2525)</f>
        <v>364.06420202020206</v>
      </c>
    </row>
    <row r="2526" spans="2:13" x14ac:dyDescent="0.2">
      <c r="B2526" s="4">
        <v>43003</v>
      </c>
      <c r="C2526" s="67">
        <f>'Observed Data'!$E2525</f>
        <v>0</v>
      </c>
      <c r="D2526" s="67">
        <f xml:space="preserve">   MAX(0, HLOOKUP(MONTH($B2526),'Farm Crops'!$B$18:$N$28,D$5,0)  - VLOOKUP(D$4,'Farm Crops'!$B$4:$G$13,6,0)/1000*0.65*$C2526)</f>
        <v>1224.8373737373738</v>
      </c>
      <c r="E2526" s="67">
        <f xml:space="preserve">   MAX(0, HLOOKUP(MONTH($B2526),'Farm Crops'!$B$18:$N$28,E$5,0)  - VLOOKUP(E$4,'Farm Crops'!$B$4:$G$13,6,0)/1000*0.65*$C2526)</f>
        <v>734.90242424242444</v>
      </c>
      <c r="F2526" s="67">
        <f xml:space="preserve">   MAX(0, HLOOKUP(MONTH($B2526),'Farm Crops'!$B$18:$N$28,F$5,0)  - VLOOKUP(F$4,'Farm Crops'!$B$4:$G$13,6,0)/1000*0.65*$C2526)</f>
        <v>933.61358080808088</v>
      </c>
      <c r="G2526" s="67">
        <f xml:space="preserve">   MAX(0, HLOOKUP(MONTH($B2526),'Farm Crops'!$B$18:$N$28,G$5,0)  - VLOOKUP(G$4,'Farm Crops'!$B$4:$G$13,6,0)/1000*0.65*$C2526)</f>
        <v>224.40911111111114</v>
      </c>
      <c r="H2526" s="67">
        <f xml:space="preserve">   MAX(0, HLOOKUP(MONTH($B2526),'Farm Crops'!$B$18:$N$28,H$5,0)  - VLOOKUP(H$4,'Farm Crops'!$B$4:$G$13,6,0)/1000*0.65*$C2526)</f>
        <v>770.11157575757591</v>
      </c>
      <c r="I2526" s="67">
        <f xml:space="preserve">   MAX(0, HLOOKUP(MONTH($B2526),'Farm Crops'!$B$18:$N$28,I$5,0)  - VLOOKUP(I$4,'Farm Crops'!$B$4:$G$13,6,0)/1000*0.65*$C2526)</f>
        <v>1321.9973030303031</v>
      </c>
      <c r="J2526" s="67">
        <f xml:space="preserve">   MAX(0, HLOOKUP(MONTH($B2526),'Farm Crops'!$B$18:$N$28,J$5,0)  - VLOOKUP(J$4,'Farm Crops'!$B$4:$G$13,6,0)/1000*0.65*$C2526)</f>
        <v>1254.2571010101012</v>
      </c>
      <c r="K2526" s="67">
        <f xml:space="preserve">   MAX(0, HLOOKUP(MONTH($B2526),'Farm Crops'!$B$18:$N$28,K$5,0)  - VLOOKUP(K$4,'Farm Crops'!$B$4:$G$13,6,0)/1000*0.65*$C2526)</f>
        <v>291.40102020202016</v>
      </c>
      <c r="L2526" s="67">
        <f xml:space="preserve">   MAX(0, HLOOKUP(MONTH($B2526),'Farm Crops'!$B$18:$N$28,L$5,0)  - VLOOKUP(L$4,'Farm Crops'!$B$4:$G$13,6,0)/1000*0.65*$C2526)</f>
        <v>51.907898989899039</v>
      </c>
      <c r="M2526" s="67">
        <f xml:space="preserve">   MAX(0, HLOOKUP(MONTH($B2526),'Farm Crops'!$B$18:$N$28,M$5,0)  - VLOOKUP(M$4,'Farm Crops'!$B$4:$G$13,6,0)/1000*0.65*$C2526)</f>
        <v>364.06420202020206</v>
      </c>
    </row>
    <row r="2527" spans="2:13" x14ac:dyDescent="0.2">
      <c r="B2527" s="4">
        <v>43004</v>
      </c>
      <c r="C2527" s="67">
        <f>'Observed Data'!$E2526</f>
        <v>0</v>
      </c>
      <c r="D2527" s="67">
        <f xml:space="preserve">   MAX(0, HLOOKUP(MONTH($B2527),'Farm Crops'!$B$18:$N$28,D$5,0)  - VLOOKUP(D$4,'Farm Crops'!$B$4:$G$13,6,0)/1000*0.65*$C2527)</f>
        <v>1224.8373737373738</v>
      </c>
      <c r="E2527" s="67">
        <f xml:space="preserve">   MAX(0, HLOOKUP(MONTH($B2527),'Farm Crops'!$B$18:$N$28,E$5,0)  - VLOOKUP(E$4,'Farm Crops'!$B$4:$G$13,6,0)/1000*0.65*$C2527)</f>
        <v>734.90242424242444</v>
      </c>
      <c r="F2527" s="67">
        <f xml:space="preserve">   MAX(0, HLOOKUP(MONTH($B2527),'Farm Crops'!$B$18:$N$28,F$5,0)  - VLOOKUP(F$4,'Farm Crops'!$B$4:$G$13,6,0)/1000*0.65*$C2527)</f>
        <v>933.61358080808088</v>
      </c>
      <c r="G2527" s="67">
        <f xml:space="preserve">   MAX(0, HLOOKUP(MONTH($B2527),'Farm Crops'!$B$18:$N$28,G$5,0)  - VLOOKUP(G$4,'Farm Crops'!$B$4:$G$13,6,0)/1000*0.65*$C2527)</f>
        <v>224.40911111111114</v>
      </c>
      <c r="H2527" s="67">
        <f xml:space="preserve">   MAX(0, HLOOKUP(MONTH($B2527),'Farm Crops'!$B$18:$N$28,H$5,0)  - VLOOKUP(H$4,'Farm Crops'!$B$4:$G$13,6,0)/1000*0.65*$C2527)</f>
        <v>770.11157575757591</v>
      </c>
      <c r="I2527" s="67">
        <f xml:space="preserve">   MAX(0, HLOOKUP(MONTH($B2527),'Farm Crops'!$B$18:$N$28,I$5,0)  - VLOOKUP(I$4,'Farm Crops'!$B$4:$G$13,6,0)/1000*0.65*$C2527)</f>
        <v>1321.9973030303031</v>
      </c>
      <c r="J2527" s="67">
        <f xml:space="preserve">   MAX(0, HLOOKUP(MONTH($B2527),'Farm Crops'!$B$18:$N$28,J$5,0)  - VLOOKUP(J$4,'Farm Crops'!$B$4:$G$13,6,0)/1000*0.65*$C2527)</f>
        <v>1254.2571010101012</v>
      </c>
      <c r="K2527" s="67">
        <f xml:space="preserve">   MAX(0, HLOOKUP(MONTH($B2527),'Farm Crops'!$B$18:$N$28,K$5,0)  - VLOOKUP(K$4,'Farm Crops'!$B$4:$G$13,6,0)/1000*0.65*$C2527)</f>
        <v>291.40102020202016</v>
      </c>
      <c r="L2527" s="67">
        <f xml:space="preserve">   MAX(0, HLOOKUP(MONTH($B2527),'Farm Crops'!$B$18:$N$28,L$5,0)  - VLOOKUP(L$4,'Farm Crops'!$B$4:$G$13,6,0)/1000*0.65*$C2527)</f>
        <v>51.907898989899039</v>
      </c>
      <c r="M2527" s="67">
        <f xml:space="preserve">   MAX(0, HLOOKUP(MONTH($B2527),'Farm Crops'!$B$18:$N$28,M$5,0)  - VLOOKUP(M$4,'Farm Crops'!$B$4:$G$13,6,0)/1000*0.65*$C2527)</f>
        <v>364.06420202020206</v>
      </c>
    </row>
    <row r="2528" spans="2:13" x14ac:dyDescent="0.2">
      <c r="B2528" s="4">
        <v>43005</v>
      </c>
      <c r="C2528" s="67">
        <f>'Observed Data'!$E2527</f>
        <v>0</v>
      </c>
      <c r="D2528" s="67">
        <f xml:space="preserve">   MAX(0, HLOOKUP(MONTH($B2528),'Farm Crops'!$B$18:$N$28,D$5,0)  - VLOOKUP(D$4,'Farm Crops'!$B$4:$G$13,6,0)/1000*0.65*$C2528)</f>
        <v>1224.8373737373738</v>
      </c>
      <c r="E2528" s="67">
        <f xml:space="preserve">   MAX(0, HLOOKUP(MONTH($B2528),'Farm Crops'!$B$18:$N$28,E$5,0)  - VLOOKUP(E$4,'Farm Crops'!$B$4:$G$13,6,0)/1000*0.65*$C2528)</f>
        <v>734.90242424242444</v>
      </c>
      <c r="F2528" s="67">
        <f xml:space="preserve">   MAX(0, HLOOKUP(MONTH($B2528),'Farm Crops'!$B$18:$N$28,F$5,0)  - VLOOKUP(F$4,'Farm Crops'!$B$4:$G$13,6,0)/1000*0.65*$C2528)</f>
        <v>933.61358080808088</v>
      </c>
      <c r="G2528" s="67">
        <f xml:space="preserve">   MAX(0, HLOOKUP(MONTH($B2528),'Farm Crops'!$B$18:$N$28,G$5,0)  - VLOOKUP(G$4,'Farm Crops'!$B$4:$G$13,6,0)/1000*0.65*$C2528)</f>
        <v>224.40911111111114</v>
      </c>
      <c r="H2528" s="67">
        <f xml:space="preserve">   MAX(0, HLOOKUP(MONTH($B2528),'Farm Crops'!$B$18:$N$28,H$5,0)  - VLOOKUP(H$4,'Farm Crops'!$B$4:$G$13,6,0)/1000*0.65*$C2528)</f>
        <v>770.11157575757591</v>
      </c>
      <c r="I2528" s="67">
        <f xml:space="preserve">   MAX(0, HLOOKUP(MONTH($B2528),'Farm Crops'!$B$18:$N$28,I$5,0)  - VLOOKUP(I$4,'Farm Crops'!$B$4:$G$13,6,0)/1000*0.65*$C2528)</f>
        <v>1321.9973030303031</v>
      </c>
      <c r="J2528" s="67">
        <f xml:space="preserve">   MAX(0, HLOOKUP(MONTH($B2528),'Farm Crops'!$B$18:$N$28,J$5,0)  - VLOOKUP(J$4,'Farm Crops'!$B$4:$G$13,6,0)/1000*0.65*$C2528)</f>
        <v>1254.2571010101012</v>
      </c>
      <c r="K2528" s="67">
        <f xml:space="preserve">   MAX(0, HLOOKUP(MONTH($B2528),'Farm Crops'!$B$18:$N$28,K$5,0)  - VLOOKUP(K$4,'Farm Crops'!$B$4:$G$13,6,0)/1000*0.65*$C2528)</f>
        <v>291.40102020202016</v>
      </c>
      <c r="L2528" s="67">
        <f xml:space="preserve">   MAX(0, HLOOKUP(MONTH($B2528),'Farm Crops'!$B$18:$N$28,L$5,0)  - VLOOKUP(L$4,'Farm Crops'!$B$4:$G$13,6,0)/1000*0.65*$C2528)</f>
        <v>51.907898989899039</v>
      </c>
      <c r="M2528" s="67">
        <f xml:space="preserve">   MAX(0, HLOOKUP(MONTH($B2528),'Farm Crops'!$B$18:$N$28,M$5,0)  - VLOOKUP(M$4,'Farm Crops'!$B$4:$G$13,6,0)/1000*0.65*$C2528)</f>
        <v>364.06420202020206</v>
      </c>
    </row>
    <row r="2529" spans="2:13" x14ac:dyDescent="0.2">
      <c r="B2529" s="4">
        <v>43006</v>
      </c>
      <c r="C2529" s="67">
        <f>'Observed Data'!$E2528</f>
        <v>0</v>
      </c>
      <c r="D2529" s="67">
        <f xml:space="preserve">   MAX(0, HLOOKUP(MONTH($B2529),'Farm Crops'!$B$18:$N$28,D$5,0)  - VLOOKUP(D$4,'Farm Crops'!$B$4:$G$13,6,0)/1000*0.65*$C2529)</f>
        <v>1224.8373737373738</v>
      </c>
      <c r="E2529" s="67">
        <f xml:space="preserve">   MAX(0, HLOOKUP(MONTH($B2529),'Farm Crops'!$B$18:$N$28,E$5,0)  - VLOOKUP(E$4,'Farm Crops'!$B$4:$G$13,6,0)/1000*0.65*$C2529)</f>
        <v>734.90242424242444</v>
      </c>
      <c r="F2529" s="67">
        <f xml:space="preserve">   MAX(0, HLOOKUP(MONTH($B2529),'Farm Crops'!$B$18:$N$28,F$5,0)  - VLOOKUP(F$4,'Farm Crops'!$B$4:$G$13,6,0)/1000*0.65*$C2529)</f>
        <v>933.61358080808088</v>
      </c>
      <c r="G2529" s="67">
        <f xml:space="preserve">   MAX(0, HLOOKUP(MONTH($B2529),'Farm Crops'!$B$18:$N$28,G$5,0)  - VLOOKUP(G$4,'Farm Crops'!$B$4:$G$13,6,0)/1000*0.65*$C2529)</f>
        <v>224.40911111111114</v>
      </c>
      <c r="H2529" s="67">
        <f xml:space="preserve">   MAX(0, HLOOKUP(MONTH($B2529),'Farm Crops'!$B$18:$N$28,H$5,0)  - VLOOKUP(H$4,'Farm Crops'!$B$4:$G$13,6,0)/1000*0.65*$C2529)</f>
        <v>770.11157575757591</v>
      </c>
      <c r="I2529" s="67">
        <f xml:space="preserve">   MAX(0, HLOOKUP(MONTH($B2529),'Farm Crops'!$B$18:$N$28,I$5,0)  - VLOOKUP(I$4,'Farm Crops'!$B$4:$G$13,6,0)/1000*0.65*$C2529)</f>
        <v>1321.9973030303031</v>
      </c>
      <c r="J2529" s="67">
        <f xml:space="preserve">   MAX(0, HLOOKUP(MONTH($B2529),'Farm Crops'!$B$18:$N$28,J$5,0)  - VLOOKUP(J$4,'Farm Crops'!$B$4:$G$13,6,0)/1000*0.65*$C2529)</f>
        <v>1254.2571010101012</v>
      </c>
      <c r="K2529" s="67">
        <f xml:space="preserve">   MAX(0, HLOOKUP(MONTH($B2529),'Farm Crops'!$B$18:$N$28,K$5,0)  - VLOOKUP(K$4,'Farm Crops'!$B$4:$G$13,6,0)/1000*0.65*$C2529)</f>
        <v>291.40102020202016</v>
      </c>
      <c r="L2529" s="67">
        <f xml:space="preserve">   MAX(0, HLOOKUP(MONTH($B2529),'Farm Crops'!$B$18:$N$28,L$5,0)  - VLOOKUP(L$4,'Farm Crops'!$B$4:$G$13,6,0)/1000*0.65*$C2529)</f>
        <v>51.907898989899039</v>
      </c>
      <c r="M2529" s="67">
        <f xml:space="preserve">   MAX(0, HLOOKUP(MONTH($B2529),'Farm Crops'!$B$18:$N$28,M$5,0)  - VLOOKUP(M$4,'Farm Crops'!$B$4:$G$13,6,0)/1000*0.65*$C2529)</f>
        <v>364.06420202020206</v>
      </c>
    </row>
    <row r="2530" spans="2:13" x14ac:dyDescent="0.2">
      <c r="B2530" s="4">
        <v>43007</v>
      </c>
      <c r="C2530" s="67">
        <f>'Observed Data'!$E2529</f>
        <v>0</v>
      </c>
      <c r="D2530" s="67">
        <f xml:space="preserve">   MAX(0, HLOOKUP(MONTH($B2530),'Farm Crops'!$B$18:$N$28,D$5,0)  - VLOOKUP(D$4,'Farm Crops'!$B$4:$G$13,6,0)/1000*0.65*$C2530)</f>
        <v>1224.8373737373738</v>
      </c>
      <c r="E2530" s="67">
        <f xml:space="preserve">   MAX(0, HLOOKUP(MONTH($B2530),'Farm Crops'!$B$18:$N$28,E$5,0)  - VLOOKUP(E$4,'Farm Crops'!$B$4:$G$13,6,0)/1000*0.65*$C2530)</f>
        <v>734.90242424242444</v>
      </c>
      <c r="F2530" s="67">
        <f xml:space="preserve">   MAX(0, HLOOKUP(MONTH($B2530),'Farm Crops'!$B$18:$N$28,F$5,0)  - VLOOKUP(F$4,'Farm Crops'!$B$4:$G$13,6,0)/1000*0.65*$C2530)</f>
        <v>933.61358080808088</v>
      </c>
      <c r="G2530" s="67">
        <f xml:space="preserve">   MAX(0, HLOOKUP(MONTH($B2530),'Farm Crops'!$B$18:$N$28,G$5,0)  - VLOOKUP(G$4,'Farm Crops'!$B$4:$G$13,6,0)/1000*0.65*$C2530)</f>
        <v>224.40911111111114</v>
      </c>
      <c r="H2530" s="67">
        <f xml:space="preserve">   MAX(0, HLOOKUP(MONTH($B2530),'Farm Crops'!$B$18:$N$28,H$5,0)  - VLOOKUP(H$4,'Farm Crops'!$B$4:$G$13,6,0)/1000*0.65*$C2530)</f>
        <v>770.11157575757591</v>
      </c>
      <c r="I2530" s="67">
        <f xml:space="preserve">   MAX(0, HLOOKUP(MONTH($B2530),'Farm Crops'!$B$18:$N$28,I$5,0)  - VLOOKUP(I$4,'Farm Crops'!$B$4:$G$13,6,0)/1000*0.65*$C2530)</f>
        <v>1321.9973030303031</v>
      </c>
      <c r="J2530" s="67">
        <f xml:space="preserve">   MAX(0, HLOOKUP(MONTH($B2530),'Farm Crops'!$B$18:$N$28,J$5,0)  - VLOOKUP(J$4,'Farm Crops'!$B$4:$G$13,6,0)/1000*0.65*$C2530)</f>
        <v>1254.2571010101012</v>
      </c>
      <c r="K2530" s="67">
        <f xml:space="preserve">   MAX(0, HLOOKUP(MONTH($B2530),'Farm Crops'!$B$18:$N$28,K$5,0)  - VLOOKUP(K$4,'Farm Crops'!$B$4:$G$13,6,0)/1000*0.65*$C2530)</f>
        <v>291.40102020202016</v>
      </c>
      <c r="L2530" s="67">
        <f xml:space="preserve">   MAX(0, HLOOKUP(MONTH($B2530),'Farm Crops'!$B$18:$N$28,L$5,0)  - VLOOKUP(L$4,'Farm Crops'!$B$4:$G$13,6,0)/1000*0.65*$C2530)</f>
        <v>51.907898989899039</v>
      </c>
      <c r="M2530" s="67">
        <f xml:space="preserve">   MAX(0, HLOOKUP(MONTH($B2530),'Farm Crops'!$B$18:$N$28,M$5,0)  - VLOOKUP(M$4,'Farm Crops'!$B$4:$G$13,6,0)/1000*0.65*$C2530)</f>
        <v>364.06420202020206</v>
      </c>
    </row>
    <row r="2531" spans="2:13" x14ac:dyDescent="0.2">
      <c r="B2531" s="4">
        <v>43008</v>
      </c>
      <c r="C2531" s="67">
        <f>'Observed Data'!$E2530</f>
        <v>0</v>
      </c>
      <c r="D2531" s="67">
        <f xml:space="preserve">   MAX(0, HLOOKUP(MONTH($B2531),'Farm Crops'!$B$18:$N$28,D$5,0)  - VLOOKUP(D$4,'Farm Crops'!$B$4:$G$13,6,0)/1000*0.65*$C2531)</f>
        <v>1224.8373737373738</v>
      </c>
      <c r="E2531" s="67">
        <f xml:space="preserve">   MAX(0, HLOOKUP(MONTH($B2531),'Farm Crops'!$B$18:$N$28,E$5,0)  - VLOOKUP(E$4,'Farm Crops'!$B$4:$G$13,6,0)/1000*0.65*$C2531)</f>
        <v>734.90242424242444</v>
      </c>
      <c r="F2531" s="67">
        <f xml:space="preserve">   MAX(0, HLOOKUP(MONTH($B2531),'Farm Crops'!$B$18:$N$28,F$5,0)  - VLOOKUP(F$4,'Farm Crops'!$B$4:$G$13,6,0)/1000*0.65*$C2531)</f>
        <v>933.61358080808088</v>
      </c>
      <c r="G2531" s="67">
        <f xml:space="preserve">   MAX(0, HLOOKUP(MONTH($B2531),'Farm Crops'!$B$18:$N$28,G$5,0)  - VLOOKUP(G$4,'Farm Crops'!$B$4:$G$13,6,0)/1000*0.65*$C2531)</f>
        <v>224.40911111111114</v>
      </c>
      <c r="H2531" s="67">
        <f xml:space="preserve">   MAX(0, HLOOKUP(MONTH($B2531),'Farm Crops'!$B$18:$N$28,H$5,0)  - VLOOKUP(H$4,'Farm Crops'!$B$4:$G$13,6,0)/1000*0.65*$C2531)</f>
        <v>770.11157575757591</v>
      </c>
      <c r="I2531" s="67">
        <f xml:space="preserve">   MAX(0, HLOOKUP(MONTH($B2531),'Farm Crops'!$B$18:$N$28,I$5,0)  - VLOOKUP(I$4,'Farm Crops'!$B$4:$G$13,6,0)/1000*0.65*$C2531)</f>
        <v>1321.9973030303031</v>
      </c>
      <c r="J2531" s="67">
        <f xml:space="preserve">   MAX(0, HLOOKUP(MONTH($B2531),'Farm Crops'!$B$18:$N$28,J$5,0)  - VLOOKUP(J$4,'Farm Crops'!$B$4:$G$13,6,0)/1000*0.65*$C2531)</f>
        <v>1254.2571010101012</v>
      </c>
      <c r="K2531" s="67">
        <f xml:space="preserve">   MAX(0, HLOOKUP(MONTH($B2531),'Farm Crops'!$B$18:$N$28,K$5,0)  - VLOOKUP(K$4,'Farm Crops'!$B$4:$G$13,6,0)/1000*0.65*$C2531)</f>
        <v>291.40102020202016</v>
      </c>
      <c r="L2531" s="67">
        <f xml:space="preserve">   MAX(0, HLOOKUP(MONTH($B2531),'Farm Crops'!$B$18:$N$28,L$5,0)  - VLOOKUP(L$4,'Farm Crops'!$B$4:$G$13,6,0)/1000*0.65*$C2531)</f>
        <v>51.907898989899039</v>
      </c>
      <c r="M2531" s="67">
        <f xml:space="preserve">   MAX(0, HLOOKUP(MONTH($B2531),'Farm Crops'!$B$18:$N$28,M$5,0)  - VLOOKUP(M$4,'Farm Crops'!$B$4:$G$13,6,0)/1000*0.65*$C2531)</f>
        <v>364.06420202020206</v>
      </c>
    </row>
    <row r="2532" spans="2:13" x14ac:dyDescent="0.2">
      <c r="B2532" s="4">
        <v>43009</v>
      </c>
      <c r="C2532" s="67">
        <f>'Observed Data'!$E2531</f>
        <v>0</v>
      </c>
      <c r="D2532" s="67">
        <f xml:space="preserve">   MAX(0, HLOOKUP(MONTH($B2532),'Farm Crops'!$B$18:$N$28,D$5,0)  - VLOOKUP(D$4,'Farm Crops'!$B$4:$G$13,6,0)/1000*0.65*$C2532)</f>
        <v>1989.1844574780059</v>
      </c>
      <c r="E2532" s="67">
        <f xml:space="preserve">   MAX(0, HLOOKUP(MONTH($B2532),'Farm Crops'!$B$18:$N$28,E$5,0)  - VLOOKUP(E$4,'Farm Crops'!$B$4:$G$13,6,0)/1000*0.65*$C2532)</f>
        <v>1326.9812140762465</v>
      </c>
      <c r="F2532" s="67">
        <f xml:space="preserve">   MAX(0, HLOOKUP(MONTH($B2532),'Farm Crops'!$B$18:$N$28,F$5,0)  - VLOOKUP(F$4,'Farm Crops'!$B$4:$G$13,6,0)/1000*0.65*$C2532)</f>
        <v>1616.6617624633429</v>
      </c>
      <c r="G2532" s="67">
        <f xml:space="preserve">   MAX(0, HLOOKUP(MONTH($B2532),'Farm Crops'!$B$18:$N$28,G$5,0)  - VLOOKUP(G$4,'Farm Crops'!$B$4:$G$13,6,0)/1000*0.65*$C2532)</f>
        <v>405.64412903225809</v>
      </c>
      <c r="H2532" s="67">
        <f xml:space="preserve">   MAX(0, HLOOKUP(MONTH($B2532),'Farm Crops'!$B$18:$N$28,H$5,0)  - VLOOKUP(H$4,'Farm Crops'!$B$4:$G$13,6,0)/1000*0.65*$C2532)</f>
        <v>1392.0613020527862</v>
      </c>
      <c r="I2532" s="67">
        <f xml:space="preserve">   MAX(0, HLOOKUP(MONTH($B2532),'Farm Crops'!$B$18:$N$28,I$5,0)  - VLOOKUP(I$4,'Farm Crops'!$B$4:$G$13,6,0)/1000*0.65*$C2532)</f>
        <v>2121.0413431085044</v>
      </c>
      <c r="J2532" s="67">
        <f xml:space="preserve">   MAX(0, HLOOKUP(MONTH($B2532),'Farm Crops'!$B$18:$N$28,J$5,0)  - VLOOKUP(J$4,'Farm Crops'!$B$4:$G$13,6,0)/1000*0.65*$C2532)</f>
        <v>2117.386891495601</v>
      </c>
      <c r="K2532" s="67">
        <f xml:space="preserve">   MAX(0, HLOOKUP(MONTH($B2532),'Farm Crops'!$B$18:$N$28,K$5,0)  - VLOOKUP(K$4,'Farm Crops'!$B$4:$G$13,6,0)/1000*0.65*$C2532)</f>
        <v>495.2375190615835</v>
      </c>
      <c r="L2532" s="67">
        <f xml:space="preserve">   MAX(0, HLOOKUP(MONTH($B2532),'Farm Crops'!$B$18:$N$28,L$5,0)  - VLOOKUP(L$4,'Farm Crops'!$B$4:$G$13,6,0)/1000*0.65*$C2532)</f>
        <v>88.703507331378376</v>
      </c>
      <c r="M2532" s="67">
        <f xml:space="preserve">   MAX(0, HLOOKUP(MONTH($B2532),'Farm Crops'!$B$18:$N$28,M$5,0)  - VLOOKUP(M$4,'Farm Crops'!$B$4:$G$13,6,0)/1000*0.65*$C2532)</f>
        <v>632.67100293255123</v>
      </c>
    </row>
    <row r="2533" spans="2:13" x14ac:dyDescent="0.2">
      <c r="B2533" s="4">
        <v>43010</v>
      </c>
      <c r="C2533" s="67">
        <f>'Observed Data'!$E2532</f>
        <v>0</v>
      </c>
      <c r="D2533" s="67">
        <f xml:space="preserve">   MAX(0, HLOOKUP(MONTH($B2533),'Farm Crops'!$B$18:$N$28,D$5,0)  - VLOOKUP(D$4,'Farm Crops'!$B$4:$G$13,6,0)/1000*0.65*$C2533)</f>
        <v>1989.1844574780059</v>
      </c>
      <c r="E2533" s="67">
        <f xml:space="preserve">   MAX(0, HLOOKUP(MONTH($B2533),'Farm Crops'!$B$18:$N$28,E$5,0)  - VLOOKUP(E$4,'Farm Crops'!$B$4:$G$13,6,0)/1000*0.65*$C2533)</f>
        <v>1326.9812140762465</v>
      </c>
      <c r="F2533" s="67">
        <f xml:space="preserve">   MAX(0, HLOOKUP(MONTH($B2533),'Farm Crops'!$B$18:$N$28,F$5,0)  - VLOOKUP(F$4,'Farm Crops'!$B$4:$G$13,6,0)/1000*0.65*$C2533)</f>
        <v>1616.6617624633429</v>
      </c>
      <c r="G2533" s="67">
        <f xml:space="preserve">   MAX(0, HLOOKUP(MONTH($B2533),'Farm Crops'!$B$18:$N$28,G$5,0)  - VLOOKUP(G$4,'Farm Crops'!$B$4:$G$13,6,0)/1000*0.65*$C2533)</f>
        <v>405.64412903225809</v>
      </c>
      <c r="H2533" s="67">
        <f xml:space="preserve">   MAX(0, HLOOKUP(MONTH($B2533),'Farm Crops'!$B$18:$N$28,H$5,0)  - VLOOKUP(H$4,'Farm Crops'!$B$4:$G$13,6,0)/1000*0.65*$C2533)</f>
        <v>1392.0613020527862</v>
      </c>
      <c r="I2533" s="67">
        <f xml:space="preserve">   MAX(0, HLOOKUP(MONTH($B2533),'Farm Crops'!$B$18:$N$28,I$5,0)  - VLOOKUP(I$4,'Farm Crops'!$B$4:$G$13,6,0)/1000*0.65*$C2533)</f>
        <v>2121.0413431085044</v>
      </c>
      <c r="J2533" s="67">
        <f xml:space="preserve">   MAX(0, HLOOKUP(MONTH($B2533),'Farm Crops'!$B$18:$N$28,J$5,0)  - VLOOKUP(J$4,'Farm Crops'!$B$4:$G$13,6,0)/1000*0.65*$C2533)</f>
        <v>2117.386891495601</v>
      </c>
      <c r="K2533" s="67">
        <f xml:space="preserve">   MAX(0, HLOOKUP(MONTH($B2533),'Farm Crops'!$B$18:$N$28,K$5,0)  - VLOOKUP(K$4,'Farm Crops'!$B$4:$G$13,6,0)/1000*0.65*$C2533)</f>
        <v>495.2375190615835</v>
      </c>
      <c r="L2533" s="67">
        <f xml:space="preserve">   MAX(0, HLOOKUP(MONTH($B2533),'Farm Crops'!$B$18:$N$28,L$5,0)  - VLOOKUP(L$4,'Farm Crops'!$B$4:$G$13,6,0)/1000*0.65*$C2533)</f>
        <v>88.703507331378376</v>
      </c>
      <c r="M2533" s="67">
        <f xml:space="preserve">   MAX(0, HLOOKUP(MONTH($B2533),'Farm Crops'!$B$18:$N$28,M$5,0)  - VLOOKUP(M$4,'Farm Crops'!$B$4:$G$13,6,0)/1000*0.65*$C2533)</f>
        <v>632.67100293255123</v>
      </c>
    </row>
    <row r="2534" spans="2:13" x14ac:dyDescent="0.2">
      <c r="B2534" s="4">
        <v>43011</v>
      </c>
      <c r="C2534" s="67">
        <f>'Observed Data'!$E2533</f>
        <v>16</v>
      </c>
      <c r="D2534" s="67">
        <f xml:space="preserve">   MAX(0, HLOOKUP(MONTH($B2534),'Farm Crops'!$B$18:$N$28,D$5,0)  - VLOOKUP(D$4,'Farm Crops'!$B$4:$G$13,6,0)/1000*0.65*$C2534)</f>
        <v>0</v>
      </c>
      <c r="E2534" s="67">
        <f xml:space="preserve">   MAX(0, HLOOKUP(MONTH($B2534),'Farm Crops'!$B$18:$N$28,E$5,0)  - VLOOKUP(E$4,'Farm Crops'!$B$4:$G$13,6,0)/1000*0.65*$C2534)</f>
        <v>0</v>
      </c>
      <c r="F2534" s="67">
        <f xml:space="preserve">   MAX(0, HLOOKUP(MONTH($B2534),'Farm Crops'!$B$18:$N$28,F$5,0)  - VLOOKUP(F$4,'Farm Crops'!$B$4:$G$13,6,0)/1000*0.65*$C2534)</f>
        <v>0</v>
      </c>
      <c r="G2534" s="67">
        <f xml:space="preserve">   MAX(0, HLOOKUP(MONTH($B2534),'Farm Crops'!$B$18:$N$28,G$5,0)  - VLOOKUP(G$4,'Farm Crops'!$B$4:$G$13,6,0)/1000*0.65*$C2534)</f>
        <v>0</v>
      </c>
      <c r="H2534" s="67">
        <f xml:space="preserve">   MAX(0, HLOOKUP(MONTH($B2534),'Farm Crops'!$B$18:$N$28,H$5,0)  - VLOOKUP(H$4,'Farm Crops'!$B$4:$G$13,6,0)/1000*0.65*$C2534)</f>
        <v>0</v>
      </c>
      <c r="I2534" s="67">
        <f xml:space="preserve">   MAX(0, HLOOKUP(MONTH($B2534),'Farm Crops'!$B$18:$N$28,I$5,0)  - VLOOKUP(I$4,'Farm Crops'!$B$4:$G$13,6,0)/1000*0.65*$C2534)</f>
        <v>0</v>
      </c>
      <c r="J2534" s="67">
        <f xml:space="preserve">   MAX(0, HLOOKUP(MONTH($B2534),'Farm Crops'!$B$18:$N$28,J$5,0)  - VLOOKUP(J$4,'Farm Crops'!$B$4:$G$13,6,0)/1000*0.65*$C2534)</f>
        <v>0</v>
      </c>
      <c r="K2534" s="67">
        <f xml:space="preserve">   MAX(0, HLOOKUP(MONTH($B2534),'Farm Crops'!$B$18:$N$28,K$5,0)  - VLOOKUP(K$4,'Farm Crops'!$B$4:$G$13,6,0)/1000*0.65*$C2534)</f>
        <v>0</v>
      </c>
      <c r="L2534" s="67">
        <f xml:space="preserve">   MAX(0, HLOOKUP(MONTH($B2534),'Farm Crops'!$B$18:$N$28,L$5,0)  - VLOOKUP(L$4,'Farm Crops'!$B$4:$G$13,6,0)/1000*0.65*$C2534)</f>
        <v>0</v>
      </c>
      <c r="M2534" s="67">
        <f xml:space="preserve">   MAX(0, HLOOKUP(MONTH($B2534),'Farm Crops'!$B$18:$N$28,M$5,0)  - VLOOKUP(M$4,'Farm Crops'!$B$4:$G$13,6,0)/1000*0.65*$C2534)</f>
        <v>0</v>
      </c>
    </row>
    <row r="2535" spans="2:13" x14ac:dyDescent="0.2">
      <c r="B2535" s="4">
        <v>43012</v>
      </c>
      <c r="C2535" s="67">
        <f>'Observed Data'!$E2534</f>
        <v>0</v>
      </c>
      <c r="D2535" s="67">
        <f xml:space="preserve">   MAX(0, HLOOKUP(MONTH($B2535),'Farm Crops'!$B$18:$N$28,D$5,0)  - VLOOKUP(D$4,'Farm Crops'!$B$4:$G$13,6,0)/1000*0.65*$C2535)</f>
        <v>1989.1844574780059</v>
      </c>
      <c r="E2535" s="67">
        <f xml:space="preserve">   MAX(0, HLOOKUP(MONTH($B2535),'Farm Crops'!$B$18:$N$28,E$5,0)  - VLOOKUP(E$4,'Farm Crops'!$B$4:$G$13,6,0)/1000*0.65*$C2535)</f>
        <v>1326.9812140762465</v>
      </c>
      <c r="F2535" s="67">
        <f xml:space="preserve">   MAX(0, HLOOKUP(MONTH($B2535),'Farm Crops'!$B$18:$N$28,F$5,0)  - VLOOKUP(F$4,'Farm Crops'!$B$4:$G$13,6,0)/1000*0.65*$C2535)</f>
        <v>1616.6617624633429</v>
      </c>
      <c r="G2535" s="67">
        <f xml:space="preserve">   MAX(0, HLOOKUP(MONTH($B2535),'Farm Crops'!$B$18:$N$28,G$5,0)  - VLOOKUP(G$4,'Farm Crops'!$B$4:$G$13,6,0)/1000*0.65*$C2535)</f>
        <v>405.64412903225809</v>
      </c>
      <c r="H2535" s="67">
        <f xml:space="preserve">   MAX(0, HLOOKUP(MONTH($B2535),'Farm Crops'!$B$18:$N$28,H$5,0)  - VLOOKUP(H$4,'Farm Crops'!$B$4:$G$13,6,0)/1000*0.65*$C2535)</f>
        <v>1392.0613020527862</v>
      </c>
      <c r="I2535" s="67">
        <f xml:space="preserve">   MAX(0, HLOOKUP(MONTH($B2535),'Farm Crops'!$B$18:$N$28,I$5,0)  - VLOOKUP(I$4,'Farm Crops'!$B$4:$G$13,6,0)/1000*0.65*$C2535)</f>
        <v>2121.0413431085044</v>
      </c>
      <c r="J2535" s="67">
        <f xml:space="preserve">   MAX(0, HLOOKUP(MONTH($B2535),'Farm Crops'!$B$18:$N$28,J$5,0)  - VLOOKUP(J$4,'Farm Crops'!$B$4:$G$13,6,0)/1000*0.65*$C2535)</f>
        <v>2117.386891495601</v>
      </c>
      <c r="K2535" s="67">
        <f xml:space="preserve">   MAX(0, HLOOKUP(MONTH($B2535),'Farm Crops'!$B$18:$N$28,K$5,0)  - VLOOKUP(K$4,'Farm Crops'!$B$4:$G$13,6,0)/1000*0.65*$C2535)</f>
        <v>495.2375190615835</v>
      </c>
      <c r="L2535" s="67">
        <f xml:space="preserve">   MAX(0, HLOOKUP(MONTH($B2535),'Farm Crops'!$B$18:$N$28,L$5,0)  - VLOOKUP(L$4,'Farm Crops'!$B$4:$G$13,6,0)/1000*0.65*$C2535)</f>
        <v>88.703507331378376</v>
      </c>
      <c r="M2535" s="67">
        <f xml:space="preserve">   MAX(0, HLOOKUP(MONTH($B2535),'Farm Crops'!$B$18:$N$28,M$5,0)  - VLOOKUP(M$4,'Farm Crops'!$B$4:$G$13,6,0)/1000*0.65*$C2535)</f>
        <v>632.67100293255123</v>
      </c>
    </row>
    <row r="2536" spans="2:13" x14ac:dyDescent="0.2">
      <c r="B2536" s="4">
        <v>43013</v>
      </c>
      <c r="C2536" s="67">
        <f>'Observed Data'!$E2535</f>
        <v>0</v>
      </c>
      <c r="D2536" s="67">
        <f xml:space="preserve">   MAX(0, HLOOKUP(MONTH($B2536),'Farm Crops'!$B$18:$N$28,D$5,0)  - VLOOKUP(D$4,'Farm Crops'!$B$4:$G$13,6,0)/1000*0.65*$C2536)</f>
        <v>1989.1844574780059</v>
      </c>
      <c r="E2536" s="67">
        <f xml:space="preserve">   MAX(0, HLOOKUP(MONTH($B2536),'Farm Crops'!$B$18:$N$28,E$5,0)  - VLOOKUP(E$4,'Farm Crops'!$B$4:$G$13,6,0)/1000*0.65*$C2536)</f>
        <v>1326.9812140762465</v>
      </c>
      <c r="F2536" s="67">
        <f xml:space="preserve">   MAX(0, HLOOKUP(MONTH($B2536),'Farm Crops'!$B$18:$N$28,F$5,0)  - VLOOKUP(F$4,'Farm Crops'!$B$4:$G$13,6,0)/1000*0.65*$C2536)</f>
        <v>1616.6617624633429</v>
      </c>
      <c r="G2536" s="67">
        <f xml:space="preserve">   MAX(0, HLOOKUP(MONTH($B2536),'Farm Crops'!$B$18:$N$28,G$5,0)  - VLOOKUP(G$4,'Farm Crops'!$B$4:$G$13,6,0)/1000*0.65*$C2536)</f>
        <v>405.64412903225809</v>
      </c>
      <c r="H2536" s="67">
        <f xml:space="preserve">   MAX(0, HLOOKUP(MONTH($B2536),'Farm Crops'!$B$18:$N$28,H$5,0)  - VLOOKUP(H$4,'Farm Crops'!$B$4:$G$13,6,0)/1000*0.65*$C2536)</f>
        <v>1392.0613020527862</v>
      </c>
      <c r="I2536" s="67">
        <f xml:space="preserve">   MAX(0, HLOOKUP(MONTH($B2536),'Farm Crops'!$B$18:$N$28,I$5,0)  - VLOOKUP(I$4,'Farm Crops'!$B$4:$G$13,6,0)/1000*0.65*$C2536)</f>
        <v>2121.0413431085044</v>
      </c>
      <c r="J2536" s="67">
        <f xml:space="preserve">   MAX(0, HLOOKUP(MONTH($B2536),'Farm Crops'!$B$18:$N$28,J$5,0)  - VLOOKUP(J$4,'Farm Crops'!$B$4:$G$13,6,0)/1000*0.65*$C2536)</f>
        <v>2117.386891495601</v>
      </c>
      <c r="K2536" s="67">
        <f xml:space="preserve">   MAX(0, HLOOKUP(MONTH($B2536),'Farm Crops'!$B$18:$N$28,K$5,0)  - VLOOKUP(K$4,'Farm Crops'!$B$4:$G$13,6,0)/1000*0.65*$C2536)</f>
        <v>495.2375190615835</v>
      </c>
      <c r="L2536" s="67">
        <f xml:space="preserve">   MAX(0, HLOOKUP(MONTH($B2536),'Farm Crops'!$B$18:$N$28,L$5,0)  - VLOOKUP(L$4,'Farm Crops'!$B$4:$G$13,6,0)/1000*0.65*$C2536)</f>
        <v>88.703507331378376</v>
      </c>
      <c r="M2536" s="67">
        <f xml:space="preserve">   MAX(0, HLOOKUP(MONTH($B2536),'Farm Crops'!$B$18:$N$28,M$5,0)  - VLOOKUP(M$4,'Farm Crops'!$B$4:$G$13,6,0)/1000*0.65*$C2536)</f>
        <v>632.67100293255123</v>
      </c>
    </row>
    <row r="2537" spans="2:13" x14ac:dyDescent="0.2">
      <c r="B2537" s="4">
        <v>43014</v>
      </c>
      <c r="C2537" s="67">
        <f>'Observed Data'!$E2536</f>
        <v>0</v>
      </c>
      <c r="D2537" s="67">
        <f xml:space="preserve">   MAX(0, HLOOKUP(MONTH($B2537),'Farm Crops'!$B$18:$N$28,D$5,0)  - VLOOKUP(D$4,'Farm Crops'!$B$4:$G$13,6,0)/1000*0.65*$C2537)</f>
        <v>1989.1844574780059</v>
      </c>
      <c r="E2537" s="67">
        <f xml:space="preserve">   MAX(0, HLOOKUP(MONTH($B2537),'Farm Crops'!$B$18:$N$28,E$5,0)  - VLOOKUP(E$4,'Farm Crops'!$B$4:$G$13,6,0)/1000*0.65*$C2537)</f>
        <v>1326.9812140762465</v>
      </c>
      <c r="F2537" s="67">
        <f xml:space="preserve">   MAX(0, HLOOKUP(MONTH($B2537),'Farm Crops'!$B$18:$N$28,F$5,0)  - VLOOKUP(F$4,'Farm Crops'!$B$4:$G$13,6,0)/1000*0.65*$C2537)</f>
        <v>1616.6617624633429</v>
      </c>
      <c r="G2537" s="67">
        <f xml:space="preserve">   MAX(0, HLOOKUP(MONTH($B2537),'Farm Crops'!$B$18:$N$28,G$5,0)  - VLOOKUP(G$4,'Farm Crops'!$B$4:$G$13,6,0)/1000*0.65*$C2537)</f>
        <v>405.64412903225809</v>
      </c>
      <c r="H2537" s="67">
        <f xml:space="preserve">   MAX(0, HLOOKUP(MONTH($B2537),'Farm Crops'!$B$18:$N$28,H$5,0)  - VLOOKUP(H$4,'Farm Crops'!$B$4:$G$13,6,0)/1000*0.65*$C2537)</f>
        <v>1392.0613020527862</v>
      </c>
      <c r="I2537" s="67">
        <f xml:space="preserve">   MAX(0, HLOOKUP(MONTH($B2537),'Farm Crops'!$B$18:$N$28,I$5,0)  - VLOOKUP(I$4,'Farm Crops'!$B$4:$G$13,6,0)/1000*0.65*$C2537)</f>
        <v>2121.0413431085044</v>
      </c>
      <c r="J2537" s="67">
        <f xml:space="preserve">   MAX(0, HLOOKUP(MONTH($B2537),'Farm Crops'!$B$18:$N$28,J$5,0)  - VLOOKUP(J$4,'Farm Crops'!$B$4:$G$13,6,0)/1000*0.65*$C2537)</f>
        <v>2117.386891495601</v>
      </c>
      <c r="K2537" s="67">
        <f xml:space="preserve">   MAX(0, HLOOKUP(MONTH($B2537),'Farm Crops'!$B$18:$N$28,K$5,0)  - VLOOKUP(K$4,'Farm Crops'!$B$4:$G$13,6,0)/1000*0.65*$C2537)</f>
        <v>495.2375190615835</v>
      </c>
      <c r="L2537" s="67">
        <f xml:space="preserve">   MAX(0, HLOOKUP(MONTH($B2537),'Farm Crops'!$B$18:$N$28,L$5,0)  - VLOOKUP(L$4,'Farm Crops'!$B$4:$G$13,6,0)/1000*0.65*$C2537)</f>
        <v>88.703507331378376</v>
      </c>
      <c r="M2537" s="67">
        <f xml:space="preserve">   MAX(0, HLOOKUP(MONTH($B2537),'Farm Crops'!$B$18:$N$28,M$5,0)  - VLOOKUP(M$4,'Farm Crops'!$B$4:$G$13,6,0)/1000*0.65*$C2537)</f>
        <v>632.67100293255123</v>
      </c>
    </row>
    <row r="2538" spans="2:13" x14ac:dyDescent="0.2">
      <c r="B2538" s="4">
        <v>43015</v>
      </c>
      <c r="C2538" s="67">
        <f>'Observed Data'!$E2537</f>
        <v>0</v>
      </c>
      <c r="D2538" s="67">
        <f xml:space="preserve">   MAX(0, HLOOKUP(MONTH($B2538),'Farm Crops'!$B$18:$N$28,D$5,0)  - VLOOKUP(D$4,'Farm Crops'!$B$4:$G$13,6,0)/1000*0.65*$C2538)</f>
        <v>1989.1844574780059</v>
      </c>
      <c r="E2538" s="67">
        <f xml:space="preserve">   MAX(0, HLOOKUP(MONTH($B2538),'Farm Crops'!$B$18:$N$28,E$5,0)  - VLOOKUP(E$4,'Farm Crops'!$B$4:$G$13,6,0)/1000*0.65*$C2538)</f>
        <v>1326.9812140762465</v>
      </c>
      <c r="F2538" s="67">
        <f xml:space="preserve">   MAX(0, HLOOKUP(MONTH($B2538),'Farm Crops'!$B$18:$N$28,F$5,0)  - VLOOKUP(F$4,'Farm Crops'!$B$4:$G$13,6,0)/1000*0.65*$C2538)</f>
        <v>1616.6617624633429</v>
      </c>
      <c r="G2538" s="67">
        <f xml:space="preserve">   MAX(0, HLOOKUP(MONTH($B2538),'Farm Crops'!$B$18:$N$28,G$5,0)  - VLOOKUP(G$4,'Farm Crops'!$B$4:$G$13,6,0)/1000*0.65*$C2538)</f>
        <v>405.64412903225809</v>
      </c>
      <c r="H2538" s="67">
        <f xml:space="preserve">   MAX(0, HLOOKUP(MONTH($B2538),'Farm Crops'!$B$18:$N$28,H$5,0)  - VLOOKUP(H$4,'Farm Crops'!$B$4:$G$13,6,0)/1000*0.65*$C2538)</f>
        <v>1392.0613020527862</v>
      </c>
      <c r="I2538" s="67">
        <f xml:space="preserve">   MAX(0, HLOOKUP(MONTH($B2538),'Farm Crops'!$B$18:$N$28,I$5,0)  - VLOOKUP(I$4,'Farm Crops'!$B$4:$G$13,6,0)/1000*0.65*$C2538)</f>
        <v>2121.0413431085044</v>
      </c>
      <c r="J2538" s="67">
        <f xml:space="preserve">   MAX(0, HLOOKUP(MONTH($B2538),'Farm Crops'!$B$18:$N$28,J$5,0)  - VLOOKUP(J$4,'Farm Crops'!$B$4:$G$13,6,0)/1000*0.65*$C2538)</f>
        <v>2117.386891495601</v>
      </c>
      <c r="K2538" s="67">
        <f xml:space="preserve">   MAX(0, HLOOKUP(MONTH($B2538),'Farm Crops'!$B$18:$N$28,K$5,0)  - VLOOKUP(K$4,'Farm Crops'!$B$4:$G$13,6,0)/1000*0.65*$C2538)</f>
        <v>495.2375190615835</v>
      </c>
      <c r="L2538" s="67">
        <f xml:space="preserve">   MAX(0, HLOOKUP(MONTH($B2538),'Farm Crops'!$B$18:$N$28,L$5,0)  - VLOOKUP(L$4,'Farm Crops'!$B$4:$G$13,6,0)/1000*0.65*$C2538)</f>
        <v>88.703507331378376</v>
      </c>
      <c r="M2538" s="67">
        <f xml:space="preserve">   MAX(0, HLOOKUP(MONTH($B2538),'Farm Crops'!$B$18:$N$28,M$5,0)  - VLOOKUP(M$4,'Farm Crops'!$B$4:$G$13,6,0)/1000*0.65*$C2538)</f>
        <v>632.67100293255123</v>
      </c>
    </row>
    <row r="2539" spans="2:13" x14ac:dyDescent="0.2">
      <c r="B2539" s="4">
        <v>43016</v>
      </c>
      <c r="C2539" s="67">
        <f>'Observed Data'!$E2538</f>
        <v>0</v>
      </c>
      <c r="D2539" s="67">
        <f xml:space="preserve">   MAX(0, HLOOKUP(MONTH($B2539),'Farm Crops'!$B$18:$N$28,D$5,0)  - VLOOKUP(D$4,'Farm Crops'!$B$4:$G$13,6,0)/1000*0.65*$C2539)</f>
        <v>1989.1844574780059</v>
      </c>
      <c r="E2539" s="67">
        <f xml:space="preserve">   MAX(0, HLOOKUP(MONTH($B2539),'Farm Crops'!$B$18:$N$28,E$5,0)  - VLOOKUP(E$4,'Farm Crops'!$B$4:$G$13,6,0)/1000*0.65*$C2539)</f>
        <v>1326.9812140762465</v>
      </c>
      <c r="F2539" s="67">
        <f xml:space="preserve">   MAX(0, HLOOKUP(MONTH($B2539),'Farm Crops'!$B$18:$N$28,F$5,0)  - VLOOKUP(F$4,'Farm Crops'!$B$4:$G$13,6,0)/1000*0.65*$C2539)</f>
        <v>1616.6617624633429</v>
      </c>
      <c r="G2539" s="67">
        <f xml:space="preserve">   MAX(0, HLOOKUP(MONTH($B2539),'Farm Crops'!$B$18:$N$28,G$5,0)  - VLOOKUP(G$4,'Farm Crops'!$B$4:$G$13,6,0)/1000*0.65*$C2539)</f>
        <v>405.64412903225809</v>
      </c>
      <c r="H2539" s="67">
        <f xml:space="preserve">   MAX(0, HLOOKUP(MONTH($B2539),'Farm Crops'!$B$18:$N$28,H$5,0)  - VLOOKUP(H$4,'Farm Crops'!$B$4:$G$13,6,0)/1000*0.65*$C2539)</f>
        <v>1392.0613020527862</v>
      </c>
      <c r="I2539" s="67">
        <f xml:space="preserve">   MAX(0, HLOOKUP(MONTH($B2539),'Farm Crops'!$B$18:$N$28,I$5,0)  - VLOOKUP(I$4,'Farm Crops'!$B$4:$G$13,6,0)/1000*0.65*$C2539)</f>
        <v>2121.0413431085044</v>
      </c>
      <c r="J2539" s="67">
        <f xml:space="preserve">   MAX(0, HLOOKUP(MONTH($B2539),'Farm Crops'!$B$18:$N$28,J$5,0)  - VLOOKUP(J$4,'Farm Crops'!$B$4:$G$13,6,0)/1000*0.65*$C2539)</f>
        <v>2117.386891495601</v>
      </c>
      <c r="K2539" s="67">
        <f xml:space="preserve">   MAX(0, HLOOKUP(MONTH($B2539),'Farm Crops'!$B$18:$N$28,K$5,0)  - VLOOKUP(K$4,'Farm Crops'!$B$4:$G$13,6,0)/1000*0.65*$C2539)</f>
        <v>495.2375190615835</v>
      </c>
      <c r="L2539" s="67">
        <f xml:space="preserve">   MAX(0, HLOOKUP(MONTH($B2539),'Farm Crops'!$B$18:$N$28,L$5,0)  - VLOOKUP(L$4,'Farm Crops'!$B$4:$G$13,6,0)/1000*0.65*$C2539)</f>
        <v>88.703507331378376</v>
      </c>
      <c r="M2539" s="67">
        <f xml:space="preserve">   MAX(0, HLOOKUP(MONTH($B2539),'Farm Crops'!$B$18:$N$28,M$5,0)  - VLOOKUP(M$4,'Farm Crops'!$B$4:$G$13,6,0)/1000*0.65*$C2539)</f>
        <v>632.67100293255123</v>
      </c>
    </row>
    <row r="2540" spans="2:13" x14ac:dyDescent="0.2">
      <c r="B2540" s="4">
        <v>43017</v>
      </c>
      <c r="C2540" s="67">
        <f>'Observed Data'!$E2539</f>
        <v>0</v>
      </c>
      <c r="D2540" s="67">
        <f xml:space="preserve">   MAX(0, HLOOKUP(MONTH($B2540),'Farm Crops'!$B$18:$N$28,D$5,0)  - VLOOKUP(D$4,'Farm Crops'!$B$4:$G$13,6,0)/1000*0.65*$C2540)</f>
        <v>1989.1844574780059</v>
      </c>
      <c r="E2540" s="67">
        <f xml:space="preserve">   MAX(0, HLOOKUP(MONTH($B2540),'Farm Crops'!$B$18:$N$28,E$5,0)  - VLOOKUP(E$4,'Farm Crops'!$B$4:$G$13,6,0)/1000*0.65*$C2540)</f>
        <v>1326.9812140762465</v>
      </c>
      <c r="F2540" s="67">
        <f xml:space="preserve">   MAX(0, HLOOKUP(MONTH($B2540),'Farm Crops'!$B$18:$N$28,F$5,0)  - VLOOKUP(F$4,'Farm Crops'!$B$4:$G$13,6,0)/1000*0.65*$C2540)</f>
        <v>1616.6617624633429</v>
      </c>
      <c r="G2540" s="67">
        <f xml:space="preserve">   MAX(0, HLOOKUP(MONTH($B2540),'Farm Crops'!$B$18:$N$28,G$5,0)  - VLOOKUP(G$4,'Farm Crops'!$B$4:$G$13,6,0)/1000*0.65*$C2540)</f>
        <v>405.64412903225809</v>
      </c>
      <c r="H2540" s="67">
        <f xml:space="preserve">   MAX(0, HLOOKUP(MONTH($B2540),'Farm Crops'!$B$18:$N$28,H$5,0)  - VLOOKUP(H$4,'Farm Crops'!$B$4:$G$13,6,0)/1000*0.65*$C2540)</f>
        <v>1392.0613020527862</v>
      </c>
      <c r="I2540" s="67">
        <f xml:space="preserve">   MAX(0, HLOOKUP(MONTH($B2540),'Farm Crops'!$B$18:$N$28,I$5,0)  - VLOOKUP(I$4,'Farm Crops'!$B$4:$G$13,6,0)/1000*0.65*$C2540)</f>
        <v>2121.0413431085044</v>
      </c>
      <c r="J2540" s="67">
        <f xml:space="preserve">   MAX(0, HLOOKUP(MONTH($B2540),'Farm Crops'!$B$18:$N$28,J$5,0)  - VLOOKUP(J$4,'Farm Crops'!$B$4:$G$13,6,0)/1000*0.65*$C2540)</f>
        <v>2117.386891495601</v>
      </c>
      <c r="K2540" s="67">
        <f xml:space="preserve">   MAX(0, HLOOKUP(MONTH($B2540),'Farm Crops'!$B$18:$N$28,K$5,0)  - VLOOKUP(K$4,'Farm Crops'!$B$4:$G$13,6,0)/1000*0.65*$C2540)</f>
        <v>495.2375190615835</v>
      </c>
      <c r="L2540" s="67">
        <f xml:space="preserve">   MAX(0, HLOOKUP(MONTH($B2540),'Farm Crops'!$B$18:$N$28,L$5,0)  - VLOOKUP(L$4,'Farm Crops'!$B$4:$G$13,6,0)/1000*0.65*$C2540)</f>
        <v>88.703507331378376</v>
      </c>
      <c r="M2540" s="67">
        <f xml:space="preserve">   MAX(0, HLOOKUP(MONTH($B2540),'Farm Crops'!$B$18:$N$28,M$5,0)  - VLOOKUP(M$4,'Farm Crops'!$B$4:$G$13,6,0)/1000*0.65*$C2540)</f>
        <v>632.67100293255123</v>
      </c>
    </row>
    <row r="2541" spans="2:13" x14ac:dyDescent="0.2">
      <c r="B2541" s="4">
        <v>43018</v>
      </c>
      <c r="C2541" s="67">
        <f>'Observed Data'!$E2540</f>
        <v>0</v>
      </c>
      <c r="D2541" s="67">
        <f xml:space="preserve">   MAX(0, HLOOKUP(MONTH($B2541),'Farm Crops'!$B$18:$N$28,D$5,0)  - VLOOKUP(D$4,'Farm Crops'!$B$4:$G$13,6,0)/1000*0.65*$C2541)</f>
        <v>1989.1844574780059</v>
      </c>
      <c r="E2541" s="67">
        <f xml:space="preserve">   MAX(0, HLOOKUP(MONTH($B2541),'Farm Crops'!$B$18:$N$28,E$5,0)  - VLOOKUP(E$4,'Farm Crops'!$B$4:$G$13,6,0)/1000*0.65*$C2541)</f>
        <v>1326.9812140762465</v>
      </c>
      <c r="F2541" s="67">
        <f xml:space="preserve">   MAX(0, HLOOKUP(MONTH($B2541),'Farm Crops'!$B$18:$N$28,F$5,0)  - VLOOKUP(F$4,'Farm Crops'!$B$4:$G$13,6,0)/1000*0.65*$C2541)</f>
        <v>1616.6617624633429</v>
      </c>
      <c r="G2541" s="67">
        <f xml:space="preserve">   MAX(0, HLOOKUP(MONTH($B2541),'Farm Crops'!$B$18:$N$28,G$5,0)  - VLOOKUP(G$4,'Farm Crops'!$B$4:$G$13,6,0)/1000*0.65*$C2541)</f>
        <v>405.64412903225809</v>
      </c>
      <c r="H2541" s="67">
        <f xml:space="preserve">   MAX(0, HLOOKUP(MONTH($B2541),'Farm Crops'!$B$18:$N$28,H$5,0)  - VLOOKUP(H$4,'Farm Crops'!$B$4:$G$13,6,0)/1000*0.65*$C2541)</f>
        <v>1392.0613020527862</v>
      </c>
      <c r="I2541" s="67">
        <f xml:space="preserve">   MAX(0, HLOOKUP(MONTH($B2541),'Farm Crops'!$B$18:$N$28,I$5,0)  - VLOOKUP(I$4,'Farm Crops'!$B$4:$G$13,6,0)/1000*0.65*$C2541)</f>
        <v>2121.0413431085044</v>
      </c>
      <c r="J2541" s="67">
        <f xml:space="preserve">   MAX(0, HLOOKUP(MONTH($B2541),'Farm Crops'!$B$18:$N$28,J$5,0)  - VLOOKUP(J$4,'Farm Crops'!$B$4:$G$13,6,0)/1000*0.65*$C2541)</f>
        <v>2117.386891495601</v>
      </c>
      <c r="K2541" s="67">
        <f xml:space="preserve">   MAX(0, HLOOKUP(MONTH($B2541),'Farm Crops'!$B$18:$N$28,K$5,0)  - VLOOKUP(K$4,'Farm Crops'!$B$4:$G$13,6,0)/1000*0.65*$C2541)</f>
        <v>495.2375190615835</v>
      </c>
      <c r="L2541" s="67">
        <f xml:space="preserve">   MAX(0, HLOOKUP(MONTH($B2541),'Farm Crops'!$B$18:$N$28,L$5,0)  - VLOOKUP(L$4,'Farm Crops'!$B$4:$G$13,6,0)/1000*0.65*$C2541)</f>
        <v>88.703507331378376</v>
      </c>
      <c r="M2541" s="67">
        <f xml:space="preserve">   MAX(0, HLOOKUP(MONTH($B2541),'Farm Crops'!$B$18:$N$28,M$5,0)  - VLOOKUP(M$4,'Farm Crops'!$B$4:$G$13,6,0)/1000*0.65*$C2541)</f>
        <v>632.67100293255123</v>
      </c>
    </row>
    <row r="2542" spans="2:13" x14ac:dyDescent="0.2">
      <c r="B2542" s="4">
        <v>43019</v>
      </c>
      <c r="C2542" s="67">
        <f>'Observed Data'!$E2541</f>
        <v>0</v>
      </c>
      <c r="D2542" s="67">
        <f xml:space="preserve">   MAX(0, HLOOKUP(MONTH($B2542),'Farm Crops'!$B$18:$N$28,D$5,0)  - VLOOKUP(D$4,'Farm Crops'!$B$4:$G$13,6,0)/1000*0.65*$C2542)</f>
        <v>1989.1844574780059</v>
      </c>
      <c r="E2542" s="67">
        <f xml:space="preserve">   MAX(0, HLOOKUP(MONTH($B2542),'Farm Crops'!$B$18:$N$28,E$5,0)  - VLOOKUP(E$4,'Farm Crops'!$B$4:$G$13,6,0)/1000*0.65*$C2542)</f>
        <v>1326.9812140762465</v>
      </c>
      <c r="F2542" s="67">
        <f xml:space="preserve">   MAX(0, HLOOKUP(MONTH($B2542),'Farm Crops'!$B$18:$N$28,F$5,0)  - VLOOKUP(F$4,'Farm Crops'!$B$4:$G$13,6,0)/1000*0.65*$C2542)</f>
        <v>1616.6617624633429</v>
      </c>
      <c r="G2542" s="67">
        <f xml:space="preserve">   MAX(0, HLOOKUP(MONTH($B2542),'Farm Crops'!$B$18:$N$28,G$5,0)  - VLOOKUP(G$4,'Farm Crops'!$B$4:$G$13,6,0)/1000*0.65*$C2542)</f>
        <v>405.64412903225809</v>
      </c>
      <c r="H2542" s="67">
        <f xml:space="preserve">   MAX(0, HLOOKUP(MONTH($B2542),'Farm Crops'!$B$18:$N$28,H$5,0)  - VLOOKUP(H$4,'Farm Crops'!$B$4:$G$13,6,0)/1000*0.65*$C2542)</f>
        <v>1392.0613020527862</v>
      </c>
      <c r="I2542" s="67">
        <f xml:space="preserve">   MAX(0, HLOOKUP(MONTH($B2542),'Farm Crops'!$B$18:$N$28,I$5,0)  - VLOOKUP(I$4,'Farm Crops'!$B$4:$G$13,6,0)/1000*0.65*$C2542)</f>
        <v>2121.0413431085044</v>
      </c>
      <c r="J2542" s="67">
        <f xml:space="preserve">   MAX(0, HLOOKUP(MONTH($B2542),'Farm Crops'!$B$18:$N$28,J$5,0)  - VLOOKUP(J$4,'Farm Crops'!$B$4:$G$13,6,0)/1000*0.65*$C2542)</f>
        <v>2117.386891495601</v>
      </c>
      <c r="K2542" s="67">
        <f xml:space="preserve">   MAX(0, HLOOKUP(MONTH($B2542),'Farm Crops'!$B$18:$N$28,K$5,0)  - VLOOKUP(K$4,'Farm Crops'!$B$4:$G$13,6,0)/1000*0.65*$C2542)</f>
        <v>495.2375190615835</v>
      </c>
      <c r="L2542" s="67">
        <f xml:space="preserve">   MAX(0, HLOOKUP(MONTH($B2542),'Farm Crops'!$B$18:$N$28,L$5,0)  - VLOOKUP(L$4,'Farm Crops'!$B$4:$G$13,6,0)/1000*0.65*$C2542)</f>
        <v>88.703507331378376</v>
      </c>
      <c r="M2542" s="67">
        <f xml:space="preserve">   MAX(0, HLOOKUP(MONTH($B2542),'Farm Crops'!$B$18:$N$28,M$5,0)  - VLOOKUP(M$4,'Farm Crops'!$B$4:$G$13,6,0)/1000*0.65*$C2542)</f>
        <v>632.67100293255123</v>
      </c>
    </row>
    <row r="2543" spans="2:13" x14ac:dyDescent="0.2">
      <c r="B2543" s="4">
        <v>43020</v>
      </c>
      <c r="C2543" s="67">
        <f>'Observed Data'!$E2542</f>
        <v>0</v>
      </c>
      <c r="D2543" s="67">
        <f xml:space="preserve">   MAX(0, HLOOKUP(MONTH($B2543),'Farm Crops'!$B$18:$N$28,D$5,0)  - VLOOKUP(D$4,'Farm Crops'!$B$4:$G$13,6,0)/1000*0.65*$C2543)</f>
        <v>1989.1844574780059</v>
      </c>
      <c r="E2543" s="67">
        <f xml:space="preserve">   MAX(0, HLOOKUP(MONTH($B2543),'Farm Crops'!$B$18:$N$28,E$5,0)  - VLOOKUP(E$4,'Farm Crops'!$B$4:$G$13,6,0)/1000*0.65*$C2543)</f>
        <v>1326.9812140762465</v>
      </c>
      <c r="F2543" s="67">
        <f xml:space="preserve">   MAX(0, HLOOKUP(MONTH($B2543),'Farm Crops'!$B$18:$N$28,F$5,0)  - VLOOKUP(F$4,'Farm Crops'!$B$4:$G$13,6,0)/1000*0.65*$C2543)</f>
        <v>1616.6617624633429</v>
      </c>
      <c r="G2543" s="67">
        <f xml:space="preserve">   MAX(0, HLOOKUP(MONTH($B2543),'Farm Crops'!$B$18:$N$28,G$5,0)  - VLOOKUP(G$4,'Farm Crops'!$B$4:$G$13,6,0)/1000*0.65*$C2543)</f>
        <v>405.64412903225809</v>
      </c>
      <c r="H2543" s="67">
        <f xml:space="preserve">   MAX(0, HLOOKUP(MONTH($B2543),'Farm Crops'!$B$18:$N$28,H$5,0)  - VLOOKUP(H$4,'Farm Crops'!$B$4:$G$13,6,0)/1000*0.65*$C2543)</f>
        <v>1392.0613020527862</v>
      </c>
      <c r="I2543" s="67">
        <f xml:space="preserve">   MAX(0, HLOOKUP(MONTH($B2543),'Farm Crops'!$B$18:$N$28,I$5,0)  - VLOOKUP(I$4,'Farm Crops'!$B$4:$G$13,6,0)/1000*0.65*$C2543)</f>
        <v>2121.0413431085044</v>
      </c>
      <c r="J2543" s="67">
        <f xml:space="preserve">   MAX(0, HLOOKUP(MONTH($B2543),'Farm Crops'!$B$18:$N$28,J$5,0)  - VLOOKUP(J$4,'Farm Crops'!$B$4:$G$13,6,0)/1000*0.65*$C2543)</f>
        <v>2117.386891495601</v>
      </c>
      <c r="K2543" s="67">
        <f xml:space="preserve">   MAX(0, HLOOKUP(MONTH($B2543),'Farm Crops'!$B$18:$N$28,K$5,0)  - VLOOKUP(K$4,'Farm Crops'!$B$4:$G$13,6,0)/1000*0.65*$C2543)</f>
        <v>495.2375190615835</v>
      </c>
      <c r="L2543" s="67">
        <f xml:space="preserve">   MAX(0, HLOOKUP(MONTH($B2543),'Farm Crops'!$B$18:$N$28,L$5,0)  - VLOOKUP(L$4,'Farm Crops'!$B$4:$G$13,6,0)/1000*0.65*$C2543)</f>
        <v>88.703507331378376</v>
      </c>
      <c r="M2543" s="67">
        <f xml:space="preserve">   MAX(0, HLOOKUP(MONTH($B2543),'Farm Crops'!$B$18:$N$28,M$5,0)  - VLOOKUP(M$4,'Farm Crops'!$B$4:$G$13,6,0)/1000*0.65*$C2543)</f>
        <v>632.67100293255123</v>
      </c>
    </row>
    <row r="2544" spans="2:13" x14ac:dyDescent="0.2">
      <c r="B2544" s="4">
        <v>43021</v>
      </c>
      <c r="C2544" s="67">
        <f>'Observed Data'!$E2543</f>
        <v>0</v>
      </c>
      <c r="D2544" s="67">
        <f xml:space="preserve">   MAX(0, HLOOKUP(MONTH($B2544),'Farm Crops'!$B$18:$N$28,D$5,0)  - VLOOKUP(D$4,'Farm Crops'!$B$4:$G$13,6,0)/1000*0.65*$C2544)</f>
        <v>1989.1844574780059</v>
      </c>
      <c r="E2544" s="67">
        <f xml:space="preserve">   MAX(0, HLOOKUP(MONTH($B2544),'Farm Crops'!$B$18:$N$28,E$5,0)  - VLOOKUP(E$4,'Farm Crops'!$B$4:$G$13,6,0)/1000*0.65*$C2544)</f>
        <v>1326.9812140762465</v>
      </c>
      <c r="F2544" s="67">
        <f xml:space="preserve">   MAX(0, HLOOKUP(MONTH($B2544),'Farm Crops'!$B$18:$N$28,F$5,0)  - VLOOKUP(F$4,'Farm Crops'!$B$4:$G$13,6,0)/1000*0.65*$C2544)</f>
        <v>1616.6617624633429</v>
      </c>
      <c r="G2544" s="67">
        <f xml:space="preserve">   MAX(0, HLOOKUP(MONTH($B2544),'Farm Crops'!$B$18:$N$28,G$5,0)  - VLOOKUP(G$4,'Farm Crops'!$B$4:$G$13,6,0)/1000*0.65*$C2544)</f>
        <v>405.64412903225809</v>
      </c>
      <c r="H2544" s="67">
        <f xml:space="preserve">   MAX(0, HLOOKUP(MONTH($B2544),'Farm Crops'!$B$18:$N$28,H$5,0)  - VLOOKUP(H$4,'Farm Crops'!$B$4:$G$13,6,0)/1000*0.65*$C2544)</f>
        <v>1392.0613020527862</v>
      </c>
      <c r="I2544" s="67">
        <f xml:space="preserve">   MAX(0, HLOOKUP(MONTH($B2544),'Farm Crops'!$B$18:$N$28,I$5,0)  - VLOOKUP(I$4,'Farm Crops'!$B$4:$G$13,6,0)/1000*0.65*$C2544)</f>
        <v>2121.0413431085044</v>
      </c>
      <c r="J2544" s="67">
        <f xml:space="preserve">   MAX(0, HLOOKUP(MONTH($B2544),'Farm Crops'!$B$18:$N$28,J$5,0)  - VLOOKUP(J$4,'Farm Crops'!$B$4:$G$13,6,0)/1000*0.65*$C2544)</f>
        <v>2117.386891495601</v>
      </c>
      <c r="K2544" s="67">
        <f xml:space="preserve">   MAX(0, HLOOKUP(MONTH($B2544),'Farm Crops'!$B$18:$N$28,K$5,0)  - VLOOKUP(K$4,'Farm Crops'!$B$4:$G$13,6,0)/1000*0.65*$C2544)</f>
        <v>495.2375190615835</v>
      </c>
      <c r="L2544" s="67">
        <f xml:space="preserve">   MAX(0, HLOOKUP(MONTH($B2544),'Farm Crops'!$B$18:$N$28,L$5,0)  - VLOOKUP(L$4,'Farm Crops'!$B$4:$G$13,6,0)/1000*0.65*$C2544)</f>
        <v>88.703507331378376</v>
      </c>
      <c r="M2544" s="67">
        <f xml:space="preserve">   MAX(0, HLOOKUP(MONTH($B2544),'Farm Crops'!$B$18:$N$28,M$5,0)  - VLOOKUP(M$4,'Farm Crops'!$B$4:$G$13,6,0)/1000*0.65*$C2544)</f>
        <v>632.67100293255123</v>
      </c>
    </row>
    <row r="2545" spans="2:13" x14ac:dyDescent="0.2">
      <c r="B2545" s="4">
        <v>43022</v>
      </c>
      <c r="C2545" s="67">
        <f>'Observed Data'!$E2544</f>
        <v>0</v>
      </c>
      <c r="D2545" s="67">
        <f xml:space="preserve">   MAX(0, HLOOKUP(MONTH($B2545),'Farm Crops'!$B$18:$N$28,D$5,0)  - VLOOKUP(D$4,'Farm Crops'!$B$4:$G$13,6,0)/1000*0.65*$C2545)</f>
        <v>1989.1844574780059</v>
      </c>
      <c r="E2545" s="67">
        <f xml:space="preserve">   MAX(0, HLOOKUP(MONTH($B2545),'Farm Crops'!$B$18:$N$28,E$5,0)  - VLOOKUP(E$4,'Farm Crops'!$B$4:$G$13,6,0)/1000*0.65*$C2545)</f>
        <v>1326.9812140762465</v>
      </c>
      <c r="F2545" s="67">
        <f xml:space="preserve">   MAX(0, HLOOKUP(MONTH($B2545),'Farm Crops'!$B$18:$N$28,F$5,0)  - VLOOKUP(F$4,'Farm Crops'!$B$4:$G$13,6,0)/1000*0.65*$C2545)</f>
        <v>1616.6617624633429</v>
      </c>
      <c r="G2545" s="67">
        <f xml:space="preserve">   MAX(0, HLOOKUP(MONTH($B2545),'Farm Crops'!$B$18:$N$28,G$5,0)  - VLOOKUP(G$4,'Farm Crops'!$B$4:$G$13,6,0)/1000*0.65*$C2545)</f>
        <v>405.64412903225809</v>
      </c>
      <c r="H2545" s="67">
        <f xml:space="preserve">   MAX(0, HLOOKUP(MONTH($B2545),'Farm Crops'!$B$18:$N$28,H$5,0)  - VLOOKUP(H$4,'Farm Crops'!$B$4:$G$13,6,0)/1000*0.65*$C2545)</f>
        <v>1392.0613020527862</v>
      </c>
      <c r="I2545" s="67">
        <f xml:space="preserve">   MAX(0, HLOOKUP(MONTH($B2545),'Farm Crops'!$B$18:$N$28,I$5,0)  - VLOOKUP(I$4,'Farm Crops'!$B$4:$G$13,6,0)/1000*0.65*$C2545)</f>
        <v>2121.0413431085044</v>
      </c>
      <c r="J2545" s="67">
        <f xml:space="preserve">   MAX(0, HLOOKUP(MONTH($B2545),'Farm Crops'!$B$18:$N$28,J$5,0)  - VLOOKUP(J$4,'Farm Crops'!$B$4:$G$13,6,0)/1000*0.65*$C2545)</f>
        <v>2117.386891495601</v>
      </c>
      <c r="K2545" s="67">
        <f xml:space="preserve">   MAX(0, HLOOKUP(MONTH($B2545),'Farm Crops'!$B$18:$N$28,K$5,0)  - VLOOKUP(K$4,'Farm Crops'!$B$4:$G$13,6,0)/1000*0.65*$C2545)</f>
        <v>495.2375190615835</v>
      </c>
      <c r="L2545" s="67">
        <f xml:space="preserve">   MAX(0, HLOOKUP(MONTH($B2545),'Farm Crops'!$B$18:$N$28,L$5,0)  - VLOOKUP(L$4,'Farm Crops'!$B$4:$G$13,6,0)/1000*0.65*$C2545)</f>
        <v>88.703507331378376</v>
      </c>
      <c r="M2545" s="67">
        <f xml:space="preserve">   MAX(0, HLOOKUP(MONTH($B2545),'Farm Crops'!$B$18:$N$28,M$5,0)  - VLOOKUP(M$4,'Farm Crops'!$B$4:$G$13,6,0)/1000*0.65*$C2545)</f>
        <v>632.67100293255123</v>
      </c>
    </row>
    <row r="2546" spans="2:13" x14ac:dyDescent="0.2">
      <c r="B2546" s="4">
        <v>43023</v>
      </c>
      <c r="C2546" s="67">
        <f>'Observed Data'!$E2545</f>
        <v>0</v>
      </c>
      <c r="D2546" s="67">
        <f xml:space="preserve">   MAX(0, HLOOKUP(MONTH($B2546),'Farm Crops'!$B$18:$N$28,D$5,0)  - VLOOKUP(D$4,'Farm Crops'!$B$4:$G$13,6,0)/1000*0.65*$C2546)</f>
        <v>1989.1844574780059</v>
      </c>
      <c r="E2546" s="67">
        <f xml:space="preserve">   MAX(0, HLOOKUP(MONTH($B2546),'Farm Crops'!$B$18:$N$28,E$5,0)  - VLOOKUP(E$4,'Farm Crops'!$B$4:$G$13,6,0)/1000*0.65*$C2546)</f>
        <v>1326.9812140762465</v>
      </c>
      <c r="F2546" s="67">
        <f xml:space="preserve">   MAX(0, HLOOKUP(MONTH($B2546),'Farm Crops'!$B$18:$N$28,F$5,0)  - VLOOKUP(F$4,'Farm Crops'!$B$4:$G$13,6,0)/1000*0.65*$C2546)</f>
        <v>1616.6617624633429</v>
      </c>
      <c r="G2546" s="67">
        <f xml:space="preserve">   MAX(0, HLOOKUP(MONTH($B2546),'Farm Crops'!$B$18:$N$28,G$5,0)  - VLOOKUP(G$4,'Farm Crops'!$B$4:$G$13,6,0)/1000*0.65*$C2546)</f>
        <v>405.64412903225809</v>
      </c>
      <c r="H2546" s="67">
        <f xml:space="preserve">   MAX(0, HLOOKUP(MONTH($B2546),'Farm Crops'!$B$18:$N$28,H$5,0)  - VLOOKUP(H$4,'Farm Crops'!$B$4:$G$13,6,0)/1000*0.65*$C2546)</f>
        <v>1392.0613020527862</v>
      </c>
      <c r="I2546" s="67">
        <f xml:space="preserve">   MAX(0, HLOOKUP(MONTH($B2546),'Farm Crops'!$B$18:$N$28,I$5,0)  - VLOOKUP(I$4,'Farm Crops'!$B$4:$G$13,6,0)/1000*0.65*$C2546)</f>
        <v>2121.0413431085044</v>
      </c>
      <c r="J2546" s="67">
        <f xml:space="preserve">   MAX(0, HLOOKUP(MONTH($B2546),'Farm Crops'!$B$18:$N$28,J$5,0)  - VLOOKUP(J$4,'Farm Crops'!$B$4:$G$13,6,0)/1000*0.65*$C2546)</f>
        <v>2117.386891495601</v>
      </c>
      <c r="K2546" s="67">
        <f xml:space="preserve">   MAX(0, HLOOKUP(MONTH($B2546),'Farm Crops'!$B$18:$N$28,K$5,0)  - VLOOKUP(K$4,'Farm Crops'!$B$4:$G$13,6,0)/1000*0.65*$C2546)</f>
        <v>495.2375190615835</v>
      </c>
      <c r="L2546" s="67">
        <f xml:space="preserve">   MAX(0, HLOOKUP(MONTH($B2546),'Farm Crops'!$B$18:$N$28,L$5,0)  - VLOOKUP(L$4,'Farm Crops'!$B$4:$G$13,6,0)/1000*0.65*$C2546)</f>
        <v>88.703507331378376</v>
      </c>
      <c r="M2546" s="67">
        <f xml:space="preserve">   MAX(0, HLOOKUP(MONTH($B2546),'Farm Crops'!$B$18:$N$28,M$5,0)  - VLOOKUP(M$4,'Farm Crops'!$B$4:$G$13,6,0)/1000*0.65*$C2546)</f>
        <v>632.67100293255123</v>
      </c>
    </row>
    <row r="2547" spans="2:13" x14ac:dyDescent="0.2">
      <c r="B2547" s="4">
        <v>43024</v>
      </c>
      <c r="C2547" s="67">
        <f>'Observed Data'!$E2546</f>
        <v>0</v>
      </c>
      <c r="D2547" s="67">
        <f xml:space="preserve">   MAX(0, HLOOKUP(MONTH($B2547),'Farm Crops'!$B$18:$N$28,D$5,0)  - VLOOKUP(D$4,'Farm Crops'!$B$4:$G$13,6,0)/1000*0.65*$C2547)</f>
        <v>1989.1844574780059</v>
      </c>
      <c r="E2547" s="67">
        <f xml:space="preserve">   MAX(0, HLOOKUP(MONTH($B2547),'Farm Crops'!$B$18:$N$28,E$5,0)  - VLOOKUP(E$4,'Farm Crops'!$B$4:$G$13,6,0)/1000*0.65*$C2547)</f>
        <v>1326.9812140762465</v>
      </c>
      <c r="F2547" s="67">
        <f xml:space="preserve">   MAX(0, HLOOKUP(MONTH($B2547),'Farm Crops'!$B$18:$N$28,F$5,0)  - VLOOKUP(F$4,'Farm Crops'!$B$4:$G$13,6,0)/1000*0.65*$C2547)</f>
        <v>1616.6617624633429</v>
      </c>
      <c r="G2547" s="67">
        <f xml:space="preserve">   MAX(0, HLOOKUP(MONTH($B2547),'Farm Crops'!$B$18:$N$28,G$5,0)  - VLOOKUP(G$4,'Farm Crops'!$B$4:$G$13,6,0)/1000*0.65*$C2547)</f>
        <v>405.64412903225809</v>
      </c>
      <c r="H2547" s="67">
        <f xml:space="preserve">   MAX(0, HLOOKUP(MONTH($B2547),'Farm Crops'!$B$18:$N$28,H$5,0)  - VLOOKUP(H$4,'Farm Crops'!$B$4:$G$13,6,0)/1000*0.65*$C2547)</f>
        <v>1392.0613020527862</v>
      </c>
      <c r="I2547" s="67">
        <f xml:space="preserve">   MAX(0, HLOOKUP(MONTH($B2547),'Farm Crops'!$B$18:$N$28,I$5,0)  - VLOOKUP(I$4,'Farm Crops'!$B$4:$G$13,6,0)/1000*0.65*$C2547)</f>
        <v>2121.0413431085044</v>
      </c>
      <c r="J2547" s="67">
        <f xml:space="preserve">   MAX(0, HLOOKUP(MONTH($B2547),'Farm Crops'!$B$18:$N$28,J$5,0)  - VLOOKUP(J$4,'Farm Crops'!$B$4:$G$13,6,0)/1000*0.65*$C2547)</f>
        <v>2117.386891495601</v>
      </c>
      <c r="K2547" s="67">
        <f xml:space="preserve">   MAX(0, HLOOKUP(MONTH($B2547),'Farm Crops'!$B$18:$N$28,K$5,0)  - VLOOKUP(K$4,'Farm Crops'!$B$4:$G$13,6,0)/1000*0.65*$C2547)</f>
        <v>495.2375190615835</v>
      </c>
      <c r="L2547" s="67">
        <f xml:space="preserve">   MAX(0, HLOOKUP(MONTH($B2547),'Farm Crops'!$B$18:$N$28,L$5,0)  - VLOOKUP(L$4,'Farm Crops'!$B$4:$G$13,6,0)/1000*0.65*$C2547)</f>
        <v>88.703507331378376</v>
      </c>
      <c r="M2547" s="67">
        <f xml:space="preserve">   MAX(0, HLOOKUP(MONTH($B2547),'Farm Crops'!$B$18:$N$28,M$5,0)  - VLOOKUP(M$4,'Farm Crops'!$B$4:$G$13,6,0)/1000*0.65*$C2547)</f>
        <v>632.67100293255123</v>
      </c>
    </row>
    <row r="2548" spans="2:13" x14ac:dyDescent="0.2">
      <c r="B2548" s="4">
        <v>43025</v>
      </c>
      <c r="C2548" s="67">
        <f>'Observed Data'!$E2547</f>
        <v>28</v>
      </c>
      <c r="D2548" s="67">
        <f xml:space="preserve">   MAX(0, HLOOKUP(MONTH($B2548),'Farm Crops'!$B$18:$N$28,D$5,0)  - VLOOKUP(D$4,'Farm Crops'!$B$4:$G$13,6,0)/1000*0.65*$C2548)</f>
        <v>0</v>
      </c>
      <c r="E2548" s="67">
        <f xml:space="preserve">   MAX(0, HLOOKUP(MONTH($B2548),'Farm Crops'!$B$18:$N$28,E$5,0)  - VLOOKUP(E$4,'Farm Crops'!$B$4:$G$13,6,0)/1000*0.65*$C2548)</f>
        <v>0</v>
      </c>
      <c r="F2548" s="67">
        <f xml:space="preserve">   MAX(0, HLOOKUP(MONTH($B2548),'Farm Crops'!$B$18:$N$28,F$5,0)  - VLOOKUP(F$4,'Farm Crops'!$B$4:$G$13,6,0)/1000*0.65*$C2548)</f>
        <v>0</v>
      </c>
      <c r="G2548" s="67">
        <f xml:space="preserve">   MAX(0, HLOOKUP(MONTH($B2548),'Farm Crops'!$B$18:$N$28,G$5,0)  - VLOOKUP(G$4,'Farm Crops'!$B$4:$G$13,6,0)/1000*0.65*$C2548)</f>
        <v>0</v>
      </c>
      <c r="H2548" s="67">
        <f xml:space="preserve">   MAX(0, HLOOKUP(MONTH($B2548),'Farm Crops'!$B$18:$N$28,H$5,0)  - VLOOKUP(H$4,'Farm Crops'!$B$4:$G$13,6,0)/1000*0.65*$C2548)</f>
        <v>0</v>
      </c>
      <c r="I2548" s="67">
        <f xml:space="preserve">   MAX(0, HLOOKUP(MONTH($B2548),'Farm Crops'!$B$18:$N$28,I$5,0)  - VLOOKUP(I$4,'Farm Crops'!$B$4:$G$13,6,0)/1000*0.65*$C2548)</f>
        <v>0</v>
      </c>
      <c r="J2548" s="67">
        <f xml:space="preserve">   MAX(0, HLOOKUP(MONTH($B2548),'Farm Crops'!$B$18:$N$28,J$5,0)  - VLOOKUP(J$4,'Farm Crops'!$B$4:$G$13,6,0)/1000*0.65*$C2548)</f>
        <v>0</v>
      </c>
      <c r="K2548" s="67">
        <f xml:space="preserve">   MAX(0, HLOOKUP(MONTH($B2548),'Farm Crops'!$B$18:$N$28,K$5,0)  - VLOOKUP(K$4,'Farm Crops'!$B$4:$G$13,6,0)/1000*0.65*$C2548)</f>
        <v>0</v>
      </c>
      <c r="L2548" s="67">
        <f xml:space="preserve">   MAX(0, HLOOKUP(MONTH($B2548),'Farm Crops'!$B$18:$N$28,L$5,0)  - VLOOKUP(L$4,'Farm Crops'!$B$4:$G$13,6,0)/1000*0.65*$C2548)</f>
        <v>0</v>
      </c>
      <c r="M2548" s="67">
        <f xml:space="preserve">   MAX(0, HLOOKUP(MONTH($B2548),'Farm Crops'!$B$18:$N$28,M$5,0)  - VLOOKUP(M$4,'Farm Crops'!$B$4:$G$13,6,0)/1000*0.65*$C2548)</f>
        <v>0</v>
      </c>
    </row>
    <row r="2549" spans="2:13" x14ac:dyDescent="0.2">
      <c r="B2549" s="4">
        <v>43026</v>
      </c>
      <c r="C2549" s="67">
        <f>'Observed Data'!$E2548</f>
        <v>5</v>
      </c>
      <c r="D2549" s="67">
        <f xml:space="preserve">   MAX(0, HLOOKUP(MONTH($B2549),'Farm Crops'!$B$18:$N$28,D$5,0)  - VLOOKUP(D$4,'Farm Crops'!$B$4:$G$13,6,0)/1000*0.65*$C2549)</f>
        <v>432.43445747800592</v>
      </c>
      <c r="E2549" s="67">
        <f xml:space="preserve">   MAX(0, HLOOKUP(MONTH($B2549),'Farm Crops'!$B$18:$N$28,E$5,0)  - VLOOKUP(E$4,'Farm Crops'!$B$4:$G$13,6,0)/1000*0.65*$C2549)</f>
        <v>0</v>
      </c>
      <c r="F2549" s="67">
        <f xml:space="preserve">   MAX(0, HLOOKUP(MONTH($B2549),'Farm Crops'!$B$18:$N$28,F$5,0)  - VLOOKUP(F$4,'Farm Crops'!$B$4:$G$13,6,0)/1000*0.65*$C2549)</f>
        <v>0</v>
      </c>
      <c r="G2549" s="67">
        <f xml:space="preserve">   MAX(0, HLOOKUP(MONTH($B2549),'Farm Crops'!$B$18:$N$28,G$5,0)  - VLOOKUP(G$4,'Farm Crops'!$B$4:$G$13,6,0)/1000*0.65*$C2549)</f>
        <v>0</v>
      </c>
      <c r="H2549" s="67">
        <f xml:space="preserve">   MAX(0, HLOOKUP(MONTH($B2549),'Farm Crops'!$B$18:$N$28,H$5,0)  - VLOOKUP(H$4,'Farm Crops'!$B$4:$G$13,6,0)/1000*0.65*$C2549)</f>
        <v>0</v>
      </c>
      <c r="I2549" s="67">
        <f xml:space="preserve">   MAX(0, HLOOKUP(MONTH($B2549),'Farm Crops'!$B$18:$N$28,I$5,0)  - VLOOKUP(I$4,'Farm Crops'!$B$4:$G$13,6,0)/1000*0.65*$C2549)</f>
        <v>0</v>
      </c>
      <c r="J2549" s="67">
        <f xml:space="preserve">   MAX(0, HLOOKUP(MONTH($B2549),'Farm Crops'!$B$18:$N$28,J$5,0)  - VLOOKUP(J$4,'Farm Crops'!$B$4:$G$13,6,0)/1000*0.65*$C2549)</f>
        <v>0</v>
      </c>
      <c r="K2549" s="67">
        <f xml:space="preserve">   MAX(0, HLOOKUP(MONTH($B2549),'Farm Crops'!$B$18:$N$28,K$5,0)  - VLOOKUP(K$4,'Farm Crops'!$B$4:$G$13,6,0)/1000*0.65*$C2549)</f>
        <v>0</v>
      </c>
      <c r="L2549" s="67">
        <f xml:space="preserve">   MAX(0, HLOOKUP(MONTH($B2549),'Farm Crops'!$B$18:$N$28,L$5,0)  - VLOOKUP(L$4,'Farm Crops'!$B$4:$G$13,6,0)/1000*0.65*$C2549)</f>
        <v>0</v>
      </c>
      <c r="M2549" s="67">
        <f xml:space="preserve">   MAX(0, HLOOKUP(MONTH($B2549),'Farm Crops'!$B$18:$N$28,M$5,0)  - VLOOKUP(M$4,'Farm Crops'!$B$4:$G$13,6,0)/1000*0.65*$C2549)</f>
        <v>0</v>
      </c>
    </row>
    <row r="2550" spans="2:13" x14ac:dyDescent="0.2">
      <c r="B2550" s="4">
        <v>43027</v>
      </c>
      <c r="C2550" s="67">
        <f>'Observed Data'!$E2549</f>
        <v>0</v>
      </c>
      <c r="D2550" s="67">
        <f xml:space="preserve">   MAX(0, HLOOKUP(MONTH($B2550),'Farm Crops'!$B$18:$N$28,D$5,0)  - VLOOKUP(D$4,'Farm Crops'!$B$4:$G$13,6,0)/1000*0.65*$C2550)</f>
        <v>1989.1844574780059</v>
      </c>
      <c r="E2550" s="67">
        <f xml:space="preserve">   MAX(0, HLOOKUP(MONTH($B2550),'Farm Crops'!$B$18:$N$28,E$5,0)  - VLOOKUP(E$4,'Farm Crops'!$B$4:$G$13,6,0)/1000*0.65*$C2550)</f>
        <v>1326.9812140762465</v>
      </c>
      <c r="F2550" s="67">
        <f xml:space="preserve">   MAX(0, HLOOKUP(MONTH($B2550),'Farm Crops'!$B$18:$N$28,F$5,0)  - VLOOKUP(F$4,'Farm Crops'!$B$4:$G$13,6,0)/1000*0.65*$C2550)</f>
        <v>1616.6617624633429</v>
      </c>
      <c r="G2550" s="67">
        <f xml:space="preserve">   MAX(0, HLOOKUP(MONTH($B2550),'Farm Crops'!$B$18:$N$28,G$5,0)  - VLOOKUP(G$4,'Farm Crops'!$B$4:$G$13,6,0)/1000*0.65*$C2550)</f>
        <v>405.64412903225809</v>
      </c>
      <c r="H2550" s="67">
        <f xml:space="preserve">   MAX(0, HLOOKUP(MONTH($B2550),'Farm Crops'!$B$18:$N$28,H$5,0)  - VLOOKUP(H$4,'Farm Crops'!$B$4:$G$13,6,0)/1000*0.65*$C2550)</f>
        <v>1392.0613020527862</v>
      </c>
      <c r="I2550" s="67">
        <f xml:space="preserve">   MAX(0, HLOOKUP(MONTH($B2550),'Farm Crops'!$B$18:$N$28,I$5,0)  - VLOOKUP(I$4,'Farm Crops'!$B$4:$G$13,6,0)/1000*0.65*$C2550)</f>
        <v>2121.0413431085044</v>
      </c>
      <c r="J2550" s="67">
        <f xml:space="preserve">   MAX(0, HLOOKUP(MONTH($B2550),'Farm Crops'!$B$18:$N$28,J$5,0)  - VLOOKUP(J$4,'Farm Crops'!$B$4:$G$13,6,0)/1000*0.65*$C2550)</f>
        <v>2117.386891495601</v>
      </c>
      <c r="K2550" s="67">
        <f xml:space="preserve">   MAX(0, HLOOKUP(MONTH($B2550),'Farm Crops'!$B$18:$N$28,K$5,0)  - VLOOKUP(K$4,'Farm Crops'!$B$4:$G$13,6,0)/1000*0.65*$C2550)</f>
        <v>495.2375190615835</v>
      </c>
      <c r="L2550" s="67">
        <f xml:space="preserve">   MAX(0, HLOOKUP(MONTH($B2550),'Farm Crops'!$B$18:$N$28,L$5,0)  - VLOOKUP(L$4,'Farm Crops'!$B$4:$G$13,6,0)/1000*0.65*$C2550)</f>
        <v>88.703507331378376</v>
      </c>
      <c r="M2550" s="67">
        <f xml:space="preserve">   MAX(0, HLOOKUP(MONTH($B2550),'Farm Crops'!$B$18:$N$28,M$5,0)  - VLOOKUP(M$4,'Farm Crops'!$B$4:$G$13,6,0)/1000*0.65*$C2550)</f>
        <v>632.67100293255123</v>
      </c>
    </row>
    <row r="2551" spans="2:13" x14ac:dyDescent="0.2">
      <c r="B2551" s="4">
        <v>43028</v>
      </c>
      <c r="C2551" s="67">
        <f>'Observed Data'!$E2550</f>
        <v>0</v>
      </c>
      <c r="D2551" s="67">
        <f xml:space="preserve">   MAX(0, HLOOKUP(MONTH($B2551),'Farm Crops'!$B$18:$N$28,D$5,0)  - VLOOKUP(D$4,'Farm Crops'!$B$4:$G$13,6,0)/1000*0.65*$C2551)</f>
        <v>1989.1844574780059</v>
      </c>
      <c r="E2551" s="67">
        <f xml:space="preserve">   MAX(0, HLOOKUP(MONTH($B2551),'Farm Crops'!$B$18:$N$28,E$5,0)  - VLOOKUP(E$4,'Farm Crops'!$B$4:$G$13,6,0)/1000*0.65*$C2551)</f>
        <v>1326.9812140762465</v>
      </c>
      <c r="F2551" s="67">
        <f xml:space="preserve">   MAX(0, HLOOKUP(MONTH($B2551),'Farm Crops'!$B$18:$N$28,F$5,0)  - VLOOKUP(F$4,'Farm Crops'!$B$4:$G$13,6,0)/1000*0.65*$C2551)</f>
        <v>1616.6617624633429</v>
      </c>
      <c r="G2551" s="67">
        <f xml:space="preserve">   MAX(0, HLOOKUP(MONTH($B2551),'Farm Crops'!$B$18:$N$28,G$5,0)  - VLOOKUP(G$4,'Farm Crops'!$B$4:$G$13,6,0)/1000*0.65*$C2551)</f>
        <v>405.64412903225809</v>
      </c>
      <c r="H2551" s="67">
        <f xml:space="preserve">   MAX(0, HLOOKUP(MONTH($B2551),'Farm Crops'!$B$18:$N$28,H$5,0)  - VLOOKUP(H$4,'Farm Crops'!$B$4:$G$13,6,0)/1000*0.65*$C2551)</f>
        <v>1392.0613020527862</v>
      </c>
      <c r="I2551" s="67">
        <f xml:space="preserve">   MAX(0, HLOOKUP(MONTH($B2551),'Farm Crops'!$B$18:$N$28,I$5,0)  - VLOOKUP(I$4,'Farm Crops'!$B$4:$G$13,6,0)/1000*0.65*$C2551)</f>
        <v>2121.0413431085044</v>
      </c>
      <c r="J2551" s="67">
        <f xml:space="preserve">   MAX(0, HLOOKUP(MONTH($B2551),'Farm Crops'!$B$18:$N$28,J$5,0)  - VLOOKUP(J$4,'Farm Crops'!$B$4:$G$13,6,0)/1000*0.65*$C2551)</f>
        <v>2117.386891495601</v>
      </c>
      <c r="K2551" s="67">
        <f xml:space="preserve">   MAX(0, HLOOKUP(MONTH($B2551),'Farm Crops'!$B$18:$N$28,K$5,0)  - VLOOKUP(K$4,'Farm Crops'!$B$4:$G$13,6,0)/1000*0.65*$C2551)</f>
        <v>495.2375190615835</v>
      </c>
      <c r="L2551" s="67">
        <f xml:space="preserve">   MAX(0, HLOOKUP(MONTH($B2551),'Farm Crops'!$B$18:$N$28,L$5,0)  - VLOOKUP(L$4,'Farm Crops'!$B$4:$G$13,6,0)/1000*0.65*$C2551)</f>
        <v>88.703507331378376</v>
      </c>
      <c r="M2551" s="67">
        <f xml:space="preserve">   MAX(0, HLOOKUP(MONTH($B2551),'Farm Crops'!$B$18:$N$28,M$5,0)  - VLOOKUP(M$4,'Farm Crops'!$B$4:$G$13,6,0)/1000*0.65*$C2551)</f>
        <v>632.67100293255123</v>
      </c>
    </row>
    <row r="2552" spans="2:13" x14ac:dyDescent="0.2">
      <c r="B2552" s="4">
        <v>43029</v>
      </c>
      <c r="C2552" s="67">
        <f>'Observed Data'!$E2551</f>
        <v>0</v>
      </c>
      <c r="D2552" s="67">
        <f xml:space="preserve">   MAX(0, HLOOKUP(MONTH($B2552),'Farm Crops'!$B$18:$N$28,D$5,0)  - VLOOKUP(D$4,'Farm Crops'!$B$4:$G$13,6,0)/1000*0.65*$C2552)</f>
        <v>1989.1844574780059</v>
      </c>
      <c r="E2552" s="67">
        <f xml:space="preserve">   MAX(0, HLOOKUP(MONTH($B2552),'Farm Crops'!$B$18:$N$28,E$5,0)  - VLOOKUP(E$4,'Farm Crops'!$B$4:$G$13,6,0)/1000*0.65*$C2552)</f>
        <v>1326.9812140762465</v>
      </c>
      <c r="F2552" s="67">
        <f xml:space="preserve">   MAX(0, HLOOKUP(MONTH($B2552),'Farm Crops'!$B$18:$N$28,F$5,0)  - VLOOKUP(F$4,'Farm Crops'!$B$4:$G$13,6,0)/1000*0.65*$C2552)</f>
        <v>1616.6617624633429</v>
      </c>
      <c r="G2552" s="67">
        <f xml:space="preserve">   MAX(0, HLOOKUP(MONTH($B2552),'Farm Crops'!$B$18:$N$28,G$5,0)  - VLOOKUP(G$4,'Farm Crops'!$B$4:$G$13,6,0)/1000*0.65*$C2552)</f>
        <v>405.64412903225809</v>
      </c>
      <c r="H2552" s="67">
        <f xml:space="preserve">   MAX(0, HLOOKUP(MONTH($B2552),'Farm Crops'!$B$18:$N$28,H$5,0)  - VLOOKUP(H$4,'Farm Crops'!$B$4:$G$13,6,0)/1000*0.65*$C2552)</f>
        <v>1392.0613020527862</v>
      </c>
      <c r="I2552" s="67">
        <f xml:space="preserve">   MAX(0, HLOOKUP(MONTH($B2552),'Farm Crops'!$B$18:$N$28,I$5,0)  - VLOOKUP(I$4,'Farm Crops'!$B$4:$G$13,6,0)/1000*0.65*$C2552)</f>
        <v>2121.0413431085044</v>
      </c>
      <c r="J2552" s="67">
        <f xml:space="preserve">   MAX(0, HLOOKUP(MONTH($B2552),'Farm Crops'!$B$18:$N$28,J$5,0)  - VLOOKUP(J$4,'Farm Crops'!$B$4:$G$13,6,0)/1000*0.65*$C2552)</f>
        <v>2117.386891495601</v>
      </c>
      <c r="K2552" s="67">
        <f xml:space="preserve">   MAX(0, HLOOKUP(MONTH($B2552),'Farm Crops'!$B$18:$N$28,K$5,0)  - VLOOKUP(K$4,'Farm Crops'!$B$4:$G$13,6,0)/1000*0.65*$C2552)</f>
        <v>495.2375190615835</v>
      </c>
      <c r="L2552" s="67">
        <f xml:space="preserve">   MAX(0, HLOOKUP(MONTH($B2552),'Farm Crops'!$B$18:$N$28,L$5,0)  - VLOOKUP(L$4,'Farm Crops'!$B$4:$G$13,6,0)/1000*0.65*$C2552)</f>
        <v>88.703507331378376</v>
      </c>
      <c r="M2552" s="67">
        <f xml:space="preserve">   MAX(0, HLOOKUP(MONTH($B2552),'Farm Crops'!$B$18:$N$28,M$5,0)  - VLOOKUP(M$4,'Farm Crops'!$B$4:$G$13,6,0)/1000*0.65*$C2552)</f>
        <v>632.67100293255123</v>
      </c>
    </row>
    <row r="2553" spans="2:13" x14ac:dyDescent="0.2">
      <c r="B2553" s="4">
        <v>43030</v>
      </c>
      <c r="C2553" s="67">
        <f>'Observed Data'!$E2552</f>
        <v>0</v>
      </c>
      <c r="D2553" s="67">
        <f xml:space="preserve">   MAX(0, HLOOKUP(MONTH($B2553),'Farm Crops'!$B$18:$N$28,D$5,0)  - VLOOKUP(D$4,'Farm Crops'!$B$4:$G$13,6,0)/1000*0.65*$C2553)</f>
        <v>1989.1844574780059</v>
      </c>
      <c r="E2553" s="67">
        <f xml:space="preserve">   MAX(0, HLOOKUP(MONTH($B2553),'Farm Crops'!$B$18:$N$28,E$5,0)  - VLOOKUP(E$4,'Farm Crops'!$B$4:$G$13,6,0)/1000*0.65*$C2553)</f>
        <v>1326.9812140762465</v>
      </c>
      <c r="F2553" s="67">
        <f xml:space="preserve">   MAX(0, HLOOKUP(MONTH($B2553),'Farm Crops'!$B$18:$N$28,F$5,0)  - VLOOKUP(F$4,'Farm Crops'!$B$4:$G$13,6,0)/1000*0.65*$C2553)</f>
        <v>1616.6617624633429</v>
      </c>
      <c r="G2553" s="67">
        <f xml:space="preserve">   MAX(0, HLOOKUP(MONTH($B2553),'Farm Crops'!$B$18:$N$28,G$5,0)  - VLOOKUP(G$4,'Farm Crops'!$B$4:$G$13,6,0)/1000*0.65*$C2553)</f>
        <v>405.64412903225809</v>
      </c>
      <c r="H2553" s="67">
        <f xml:space="preserve">   MAX(0, HLOOKUP(MONTH($B2553),'Farm Crops'!$B$18:$N$28,H$5,0)  - VLOOKUP(H$4,'Farm Crops'!$B$4:$G$13,6,0)/1000*0.65*$C2553)</f>
        <v>1392.0613020527862</v>
      </c>
      <c r="I2553" s="67">
        <f xml:space="preserve">   MAX(0, HLOOKUP(MONTH($B2553),'Farm Crops'!$B$18:$N$28,I$5,0)  - VLOOKUP(I$4,'Farm Crops'!$B$4:$G$13,6,0)/1000*0.65*$C2553)</f>
        <v>2121.0413431085044</v>
      </c>
      <c r="J2553" s="67">
        <f xml:space="preserve">   MAX(0, HLOOKUP(MONTH($B2553),'Farm Crops'!$B$18:$N$28,J$5,0)  - VLOOKUP(J$4,'Farm Crops'!$B$4:$G$13,6,0)/1000*0.65*$C2553)</f>
        <v>2117.386891495601</v>
      </c>
      <c r="K2553" s="67">
        <f xml:space="preserve">   MAX(0, HLOOKUP(MONTH($B2553),'Farm Crops'!$B$18:$N$28,K$5,0)  - VLOOKUP(K$4,'Farm Crops'!$B$4:$G$13,6,0)/1000*0.65*$C2553)</f>
        <v>495.2375190615835</v>
      </c>
      <c r="L2553" s="67">
        <f xml:space="preserve">   MAX(0, HLOOKUP(MONTH($B2553),'Farm Crops'!$B$18:$N$28,L$5,0)  - VLOOKUP(L$4,'Farm Crops'!$B$4:$G$13,6,0)/1000*0.65*$C2553)</f>
        <v>88.703507331378376</v>
      </c>
      <c r="M2553" s="67">
        <f xml:space="preserve">   MAX(0, HLOOKUP(MONTH($B2553),'Farm Crops'!$B$18:$N$28,M$5,0)  - VLOOKUP(M$4,'Farm Crops'!$B$4:$G$13,6,0)/1000*0.65*$C2553)</f>
        <v>632.67100293255123</v>
      </c>
    </row>
    <row r="2554" spans="2:13" x14ac:dyDescent="0.2">
      <c r="B2554" s="4">
        <v>43031</v>
      </c>
      <c r="C2554" s="67">
        <f>'Observed Data'!$E2553</f>
        <v>0</v>
      </c>
      <c r="D2554" s="67">
        <f xml:space="preserve">   MAX(0, HLOOKUP(MONTH($B2554),'Farm Crops'!$B$18:$N$28,D$5,0)  - VLOOKUP(D$4,'Farm Crops'!$B$4:$G$13,6,0)/1000*0.65*$C2554)</f>
        <v>1989.1844574780059</v>
      </c>
      <c r="E2554" s="67">
        <f xml:space="preserve">   MAX(0, HLOOKUP(MONTH($B2554),'Farm Crops'!$B$18:$N$28,E$5,0)  - VLOOKUP(E$4,'Farm Crops'!$B$4:$G$13,6,0)/1000*0.65*$C2554)</f>
        <v>1326.9812140762465</v>
      </c>
      <c r="F2554" s="67">
        <f xml:space="preserve">   MAX(0, HLOOKUP(MONTH($B2554),'Farm Crops'!$B$18:$N$28,F$5,0)  - VLOOKUP(F$4,'Farm Crops'!$B$4:$G$13,6,0)/1000*0.65*$C2554)</f>
        <v>1616.6617624633429</v>
      </c>
      <c r="G2554" s="67">
        <f xml:space="preserve">   MAX(0, HLOOKUP(MONTH($B2554),'Farm Crops'!$B$18:$N$28,G$5,0)  - VLOOKUP(G$4,'Farm Crops'!$B$4:$G$13,6,0)/1000*0.65*$C2554)</f>
        <v>405.64412903225809</v>
      </c>
      <c r="H2554" s="67">
        <f xml:space="preserve">   MAX(0, HLOOKUP(MONTH($B2554),'Farm Crops'!$B$18:$N$28,H$5,0)  - VLOOKUP(H$4,'Farm Crops'!$B$4:$G$13,6,0)/1000*0.65*$C2554)</f>
        <v>1392.0613020527862</v>
      </c>
      <c r="I2554" s="67">
        <f xml:space="preserve">   MAX(0, HLOOKUP(MONTH($B2554),'Farm Crops'!$B$18:$N$28,I$5,0)  - VLOOKUP(I$4,'Farm Crops'!$B$4:$G$13,6,0)/1000*0.65*$C2554)</f>
        <v>2121.0413431085044</v>
      </c>
      <c r="J2554" s="67">
        <f xml:space="preserve">   MAX(0, HLOOKUP(MONTH($B2554),'Farm Crops'!$B$18:$N$28,J$5,0)  - VLOOKUP(J$4,'Farm Crops'!$B$4:$G$13,6,0)/1000*0.65*$C2554)</f>
        <v>2117.386891495601</v>
      </c>
      <c r="K2554" s="67">
        <f xml:space="preserve">   MAX(0, HLOOKUP(MONTH($B2554),'Farm Crops'!$B$18:$N$28,K$5,0)  - VLOOKUP(K$4,'Farm Crops'!$B$4:$G$13,6,0)/1000*0.65*$C2554)</f>
        <v>495.2375190615835</v>
      </c>
      <c r="L2554" s="67">
        <f xml:space="preserve">   MAX(0, HLOOKUP(MONTH($B2554),'Farm Crops'!$B$18:$N$28,L$5,0)  - VLOOKUP(L$4,'Farm Crops'!$B$4:$G$13,6,0)/1000*0.65*$C2554)</f>
        <v>88.703507331378376</v>
      </c>
      <c r="M2554" s="67">
        <f xml:space="preserve">   MAX(0, HLOOKUP(MONTH($B2554),'Farm Crops'!$B$18:$N$28,M$5,0)  - VLOOKUP(M$4,'Farm Crops'!$B$4:$G$13,6,0)/1000*0.65*$C2554)</f>
        <v>632.67100293255123</v>
      </c>
    </row>
    <row r="2555" spans="2:13" x14ac:dyDescent="0.2">
      <c r="B2555" s="4">
        <v>43032</v>
      </c>
      <c r="C2555" s="67">
        <f>'Observed Data'!$E2554</f>
        <v>0</v>
      </c>
      <c r="D2555" s="67">
        <f xml:space="preserve">   MAX(0, HLOOKUP(MONTH($B2555),'Farm Crops'!$B$18:$N$28,D$5,0)  - VLOOKUP(D$4,'Farm Crops'!$B$4:$G$13,6,0)/1000*0.65*$C2555)</f>
        <v>1989.1844574780059</v>
      </c>
      <c r="E2555" s="67">
        <f xml:space="preserve">   MAX(0, HLOOKUP(MONTH($B2555),'Farm Crops'!$B$18:$N$28,E$5,0)  - VLOOKUP(E$4,'Farm Crops'!$B$4:$G$13,6,0)/1000*0.65*$C2555)</f>
        <v>1326.9812140762465</v>
      </c>
      <c r="F2555" s="67">
        <f xml:space="preserve">   MAX(0, HLOOKUP(MONTH($B2555),'Farm Crops'!$B$18:$N$28,F$5,0)  - VLOOKUP(F$4,'Farm Crops'!$B$4:$G$13,6,0)/1000*0.65*$C2555)</f>
        <v>1616.6617624633429</v>
      </c>
      <c r="G2555" s="67">
        <f xml:space="preserve">   MAX(0, HLOOKUP(MONTH($B2555),'Farm Crops'!$B$18:$N$28,G$5,0)  - VLOOKUP(G$4,'Farm Crops'!$B$4:$G$13,6,0)/1000*0.65*$C2555)</f>
        <v>405.64412903225809</v>
      </c>
      <c r="H2555" s="67">
        <f xml:space="preserve">   MAX(0, HLOOKUP(MONTH($B2555),'Farm Crops'!$B$18:$N$28,H$5,0)  - VLOOKUP(H$4,'Farm Crops'!$B$4:$G$13,6,0)/1000*0.65*$C2555)</f>
        <v>1392.0613020527862</v>
      </c>
      <c r="I2555" s="67">
        <f xml:space="preserve">   MAX(0, HLOOKUP(MONTH($B2555),'Farm Crops'!$B$18:$N$28,I$5,0)  - VLOOKUP(I$4,'Farm Crops'!$B$4:$G$13,6,0)/1000*0.65*$C2555)</f>
        <v>2121.0413431085044</v>
      </c>
      <c r="J2555" s="67">
        <f xml:space="preserve">   MAX(0, HLOOKUP(MONTH($B2555),'Farm Crops'!$B$18:$N$28,J$5,0)  - VLOOKUP(J$4,'Farm Crops'!$B$4:$G$13,6,0)/1000*0.65*$C2555)</f>
        <v>2117.386891495601</v>
      </c>
      <c r="K2555" s="67">
        <f xml:space="preserve">   MAX(0, HLOOKUP(MONTH($B2555),'Farm Crops'!$B$18:$N$28,K$5,0)  - VLOOKUP(K$4,'Farm Crops'!$B$4:$G$13,6,0)/1000*0.65*$C2555)</f>
        <v>495.2375190615835</v>
      </c>
      <c r="L2555" s="67">
        <f xml:space="preserve">   MAX(0, HLOOKUP(MONTH($B2555),'Farm Crops'!$B$18:$N$28,L$5,0)  - VLOOKUP(L$4,'Farm Crops'!$B$4:$G$13,6,0)/1000*0.65*$C2555)</f>
        <v>88.703507331378376</v>
      </c>
      <c r="M2555" s="67">
        <f xml:space="preserve">   MAX(0, HLOOKUP(MONTH($B2555),'Farm Crops'!$B$18:$N$28,M$5,0)  - VLOOKUP(M$4,'Farm Crops'!$B$4:$G$13,6,0)/1000*0.65*$C2555)</f>
        <v>632.67100293255123</v>
      </c>
    </row>
    <row r="2556" spans="2:13" x14ac:dyDescent="0.2">
      <c r="B2556" s="4">
        <v>43033</v>
      </c>
      <c r="C2556" s="67">
        <f>'Observed Data'!$E2555</f>
        <v>0</v>
      </c>
      <c r="D2556" s="67">
        <f xml:space="preserve">   MAX(0, HLOOKUP(MONTH($B2556),'Farm Crops'!$B$18:$N$28,D$5,0)  - VLOOKUP(D$4,'Farm Crops'!$B$4:$G$13,6,0)/1000*0.65*$C2556)</f>
        <v>1989.1844574780059</v>
      </c>
      <c r="E2556" s="67">
        <f xml:space="preserve">   MAX(0, HLOOKUP(MONTH($B2556),'Farm Crops'!$B$18:$N$28,E$5,0)  - VLOOKUP(E$4,'Farm Crops'!$B$4:$G$13,6,0)/1000*0.65*$C2556)</f>
        <v>1326.9812140762465</v>
      </c>
      <c r="F2556" s="67">
        <f xml:space="preserve">   MAX(0, HLOOKUP(MONTH($B2556),'Farm Crops'!$B$18:$N$28,F$5,0)  - VLOOKUP(F$4,'Farm Crops'!$B$4:$G$13,6,0)/1000*0.65*$C2556)</f>
        <v>1616.6617624633429</v>
      </c>
      <c r="G2556" s="67">
        <f xml:space="preserve">   MAX(0, HLOOKUP(MONTH($B2556),'Farm Crops'!$B$18:$N$28,G$5,0)  - VLOOKUP(G$4,'Farm Crops'!$B$4:$G$13,6,0)/1000*0.65*$C2556)</f>
        <v>405.64412903225809</v>
      </c>
      <c r="H2556" s="67">
        <f xml:space="preserve">   MAX(0, HLOOKUP(MONTH($B2556),'Farm Crops'!$B$18:$N$28,H$5,0)  - VLOOKUP(H$4,'Farm Crops'!$B$4:$G$13,6,0)/1000*0.65*$C2556)</f>
        <v>1392.0613020527862</v>
      </c>
      <c r="I2556" s="67">
        <f xml:space="preserve">   MAX(0, HLOOKUP(MONTH($B2556),'Farm Crops'!$B$18:$N$28,I$5,0)  - VLOOKUP(I$4,'Farm Crops'!$B$4:$G$13,6,0)/1000*0.65*$C2556)</f>
        <v>2121.0413431085044</v>
      </c>
      <c r="J2556" s="67">
        <f xml:space="preserve">   MAX(0, HLOOKUP(MONTH($B2556),'Farm Crops'!$B$18:$N$28,J$5,0)  - VLOOKUP(J$4,'Farm Crops'!$B$4:$G$13,6,0)/1000*0.65*$C2556)</f>
        <v>2117.386891495601</v>
      </c>
      <c r="K2556" s="67">
        <f xml:space="preserve">   MAX(0, HLOOKUP(MONTH($B2556),'Farm Crops'!$B$18:$N$28,K$5,0)  - VLOOKUP(K$4,'Farm Crops'!$B$4:$G$13,6,0)/1000*0.65*$C2556)</f>
        <v>495.2375190615835</v>
      </c>
      <c r="L2556" s="67">
        <f xml:space="preserve">   MAX(0, HLOOKUP(MONTH($B2556),'Farm Crops'!$B$18:$N$28,L$5,0)  - VLOOKUP(L$4,'Farm Crops'!$B$4:$G$13,6,0)/1000*0.65*$C2556)</f>
        <v>88.703507331378376</v>
      </c>
      <c r="M2556" s="67">
        <f xml:space="preserve">   MAX(0, HLOOKUP(MONTH($B2556),'Farm Crops'!$B$18:$N$28,M$5,0)  - VLOOKUP(M$4,'Farm Crops'!$B$4:$G$13,6,0)/1000*0.65*$C2556)</f>
        <v>632.67100293255123</v>
      </c>
    </row>
    <row r="2557" spans="2:13" x14ac:dyDescent="0.2">
      <c r="B2557" s="4">
        <v>43034</v>
      </c>
      <c r="C2557" s="67">
        <f>'Observed Data'!$E2556</f>
        <v>0</v>
      </c>
      <c r="D2557" s="67">
        <f xml:space="preserve">   MAX(0, HLOOKUP(MONTH($B2557),'Farm Crops'!$B$18:$N$28,D$5,0)  - VLOOKUP(D$4,'Farm Crops'!$B$4:$G$13,6,0)/1000*0.65*$C2557)</f>
        <v>1989.1844574780059</v>
      </c>
      <c r="E2557" s="67">
        <f xml:space="preserve">   MAX(0, HLOOKUP(MONTH($B2557),'Farm Crops'!$B$18:$N$28,E$5,0)  - VLOOKUP(E$4,'Farm Crops'!$B$4:$G$13,6,0)/1000*0.65*$C2557)</f>
        <v>1326.9812140762465</v>
      </c>
      <c r="F2557" s="67">
        <f xml:space="preserve">   MAX(0, HLOOKUP(MONTH($B2557),'Farm Crops'!$B$18:$N$28,F$5,0)  - VLOOKUP(F$4,'Farm Crops'!$B$4:$G$13,6,0)/1000*0.65*$C2557)</f>
        <v>1616.6617624633429</v>
      </c>
      <c r="G2557" s="67">
        <f xml:space="preserve">   MAX(0, HLOOKUP(MONTH($B2557),'Farm Crops'!$B$18:$N$28,G$5,0)  - VLOOKUP(G$4,'Farm Crops'!$B$4:$G$13,6,0)/1000*0.65*$C2557)</f>
        <v>405.64412903225809</v>
      </c>
      <c r="H2557" s="67">
        <f xml:space="preserve">   MAX(0, HLOOKUP(MONTH($B2557),'Farm Crops'!$B$18:$N$28,H$5,0)  - VLOOKUP(H$4,'Farm Crops'!$B$4:$G$13,6,0)/1000*0.65*$C2557)</f>
        <v>1392.0613020527862</v>
      </c>
      <c r="I2557" s="67">
        <f xml:space="preserve">   MAX(0, HLOOKUP(MONTH($B2557),'Farm Crops'!$B$18:$N$28,I$5,0)  - VLOOKUP(I$4,'Farm Crops'!$B$4:$G$13,6,0)/1000*0.65*$C2557)</f>
        <v>2121.0413431085044</v>
      </c>
      <c r="J2557" s="67">
        <f xml:space="preserve">   MAX(0, HLOOKUP(MONTH($B2557),'Farm Crops'!$B$18:$N$28,J$5,0)  - VLOOKUP(J$4,'Farm Crops'!$B$4:$G$13,6,0)/1000*0.65*$C2557)</f>
        <v>2117.386891495601</v>
      </c>
      <c r="K2557" s="67">
        <f xml:space="preserve">   MAX(0, HLOOKUP(MONTH($B2557),'Farm Crops'!$B$18:$N$28,K$5,0)  - VLOOKUP(K$4,'Farm Crops'!$B$4:$G$13,6,0)/1000*0.65*$C2557)</f>
        <v>495.2375190615835</v>
      </c>
      <c r="L2557" s="67">
        <f xml:space="preserve">   MAX(0, HLOOKUP(MONTH($B2557),'Farm Crops'!$B$18:$N$28,L$5,0)  - VLOOKUP(L$4,'Farm Crops'!$B$4:$G$13,6,0)/1000*0.65*$C2557)</f>
        <v>88.703507331378376</v>
      </c>
      <c r="M2557" s="67">
        <f xml:space="preserve">   MAX(0, HLOOKUP(MONTH($B2557),'Farm Crops'!$B$18:$N$28,M$5,0)  - VLOOKUP(M$4,'Farm Crops'!$B$4:$G$13,6,0)/1000*0.65*$C2557)</f>
        <v>632.67100293255123</v>
      </c>
    </row>
    <row r="2558" spans="2:13" x14ac:dyDescent="0.2">
      <c r="B2558" s="4">
        <v>43035</v>
      </c>
      <c r="C2558" s="67">
        <f>'Observed Data'!$E2557</f>
        <v>0</v>
      </c>
      <c r="D2558" s="67">
        <f xml:space="preserve">   MAX(0, HLOOKUP(MONTH($B2558),'Farm Crops'!$B$18:$N$28,D$5,0)  - VLOOKUP(D$4,'Farm Crops'!$B$4:$G$13,6,0)/1000*0.65*$C2558)</f>
        <v>1989.1844574780059</v>
      </c>
      <c r="E2558" s="67">
        <f xml:space="preserve">   MAX(0, HLOOKUP(MONTH($B2558),'Farm Crops'!$B$18:$N$28,E$5,0)  - VLOOKUP(E$4,'Farm Crops'!$B$4:$G$13,6,0)/1000*0.65*$C2558)</f>
        <v>1326.9812140762465</v>
      </c>
      <c r="F2558" s="67">
        <f xml:space="preserve">   MAX(0, HLOOKUP(MONTH($B2558),'Farm Crops'!$B$18:$N$28,F$5,0)  - VLOOKUP(F$4,'Farm Crops'!$B$4:$G$13,6,0)/1000*0.65*$C2558)</f>
        <v>1616.6617624633429</v>
      </c>
      <c r="G2558" s="67">
        <f xml:space="preserve">   MAX(0, HLOOKUP(MONTH($B2558),'Farm Crops'!$B$18:$N$28,G$5,0)  - VLOOKUP(G$4,'Farm Crops'!$B$4:$G$13,6,0)/1000*0.65*$C2558)</f>
        <v>405.64412903225809</v>
      </c>
      <c r="H2558" s="67">
        <f xml:space="preserve">   MAX(0, HLOOKUP(MONTH($B2558),'Farm Crops'!$B$18:$N$28,H$5,0)  - VLOOKUP(H$4,'Farm Crops'!$B$4:$G$13,6,0)/1000*0.65*$C2558)</f>
        <v>1392.0613020527862</v>
      </c>
      <c r="I2558" s="67">
        <f xml:space="preserve">   MAX(0, HLOOKUP(MONTH($B2558),'Farm Crops'!$B$18:$N$28,I$5,0)  - VLOOKUP(I$4,'Farm Crops'!$B$4:$G$13,6,0)/1000*0.65*$C2558)</f>
        <v>2121.0413431085044</v>
      </c>
      <c r="J2558" s="67">
        <f xml:space="preserve">   MAX(0, HLOOKUP(MONTH($B2558),'Farm Crops'!$B$18:$N$28,J$5,0)  - VLOOKUP(J$4,'Farm Crops'!$B$4:$G$13,6,0)/1000*0.65*$C2558)</f>
        <v>2117.386891495601</v>
      </c>
      <c r="K2558" s="67">
        <f xml:space="preserve">   MAX(0, HLOOKUP(MONTH($B2558),'Farm Crops'!$B$18:$N$28,K$5,0)  - VLOOKUP(K$4,'Farm Crops'!$B$4:$G$13,6,0)/1000*0.65*$C2558)</f>
        <v>495.2375190615835</v>
      </c>
      <c r="L2558" s="67">
        <f xml:space="preserve">   MAX(0, HLOOKUP(MONTH($B2558),'Farm Crops'!$B$18:$N$28,L$5,0)  - VLOOKUP(L$4,'Farm Crops'!$B$4:$G$13,6,0)/1000*0.65*$C2558)</f>
        <v>88.703507331378376</v>
      </c>
      <c r="M2558" s="67">
        <f xml:space="preserve">   MAX(0, HLOOKUP(MONTH($B2558),'Farm Crops'!$B$18:$N$28,M$5,0)  - VLOOKUP(M$4,'Farm Crops'!$B$4:$G$13,6,0)/1000*0.65*$C2558)</f>
        <v>632.67100293255123</v>
      </c>
    </row>
    <row r="2559" spans="2:13" x14ac:dyDescent="0.2">
      <c r="B2559" s="4">
        <v>43036</v>
      </c>
      <c r="C2559" s="67">
        <f>'Observed Data'!$E2558</f>
        <v>0</v>
      </c>
      <c r="D2559" s="67">
        <f xml:space="preserve">   MAX(0, HLOOKUP(MONTH($B2559),'Farm Crops'!$B$18:$N$28,D$5,0)  - VLOOKUP(D$4,'Farm Crops'!$B$4:$G$13,6,0)/1000*0.65*$C2559)</f>
        <v>1989.1844574780059</v>
      </c>
      <c r="E2559" s="67">
        <f xml:space="preserve">   MAX(0, HLOOKUP(MONTH($B2559),'Farm Crops'!$B$18:$N$28,E$5,0)  - VLOOKUP(E$4,'Farm Crops'!$B$4:$G$13,6,0)/1000*0.65*$C2559)</f>
        <v>1326.9812140762465</v>
      </c>
      <c r="F2559" s="67">
        <f xml:space="preserve">   MAX(0, HLOOKUP(MONTH($B2559),'Farm Crops'!$B$18:$N$28,F$5,0)  - VLOOKUP(F$4,'Farm Crops'!$B$4:$G$13,6,0)/1000*0.65*$C2559)</f>
        <v>1616.6617624633429</v>
      </c>
      <c r="G2559" s="67">
        <f xml:space="preserve">   MAX(0, HLOOKUP(MONTH($B2559),'Farm Crops'!$B$18:$N$28,G$5,0)  - VLOOKUP(G$4,'Farm Crops'!$B$4:$G$13,6,0)/1000*0.65*$C2559)</f>
        <v>405.64412903225809</v>
      </c>
      <c r="H2559" s="67">
        <f xml:space="preserve">   MAX(0, HLOOKUP(MONTH($B2559),'Farm Crops'!$B$18:$N$28,H$5,0)  - VLOOKUP(H$4,'Farm Crops'!$B$4:$G$13,6,0)/1000*0.65*$C2559)</f>
        <v>1392.0613020527862</v>
      </c>
      <c r="I2559" s="67">
        <f xml:space="preserve">   MAX(0, HLOOKUP(MONTH($B2559),'Farm Crops'!$B$18:$N$28,I$5,0)  - VLOOKUP(I$4,'Farm Crops'!$B$4:$G$13,6,0)/1000*0.65*$C2559)</f>
        <v>2121.0413431085044</v>
      </c>
      <c r="J2559" s="67">
        <f xml:space="preserve">   MAX(0, HLOOKUP(MONTH($B2559),'Farm Crops'!$B$18:$N$28,J$5,0)  - VLOOKUP(J$4,'Farm Crops'!$B$4:$G$13,6,0)/1000*0.65*$C2559)</f>
        <v>2117.386891495601</v>
      </c>
      <c r="K2559" s="67">
        <f xml:space="preserve">   MAX(0, HLOOKUP(MONTH($B2559),'Farm Crops'!$B$18:$N$28,K$5,0)  - VLOOKUP(K$4,'Farm Crops'!$B$4:$G$13,6,0)/1000*0.65*$C2559)</f>
        <v>495.2375190615835</v>
      </c>
      <c r="L2559" s="67">
        <f xml:space="preserve">   MAX(0, HLOOKUP(MONTH($B2559),'Farm Crops'!$B$18:$N$28,L$5,0)  - VLOOKUP(L$4,'Farm Crops'!$B$4:$G$13,6,0)/1000*0.65*$C2559)</f>
        <v>88.703507331378376</v>
      </c>
      <c r="M2559" s="67">
        <f xml:space="preserve">   MAX(0, HLOOKUP(MONTH($B2559),'Farm Crops'!$B$18:$N$28,M$5,0)  - VLOOKUP(M$4,'Farm Crops'!$B$4:$G$13,6,0)/1000*0.65*$C2559)</f>
        <v>632.67100293255123</v>
      </c>
    </row>
    <row r="2560" spans="2:13" x14ac:dyDescent="0.2">
      <c r="B2560" s="4">
        <v>43037</v>
      </c>
      <c r="C2560" s="67">
        <f>'Observed Data'!$E2559</f>
        <v>0</v>
      </c>
      <c r="D2560" s="67">
        <f xml:space="preserve">   MAX(0, HLOOKUP(MONTH($B2560),'Farm Crops'!$B$18:$N$28,D$5,0)  - VLOOKUP(D$4,'Farm Crops'!$B$4:$G$13,6,0)/1000*0.65*$C2560)</f>
        <v>1989.1844574780059</v>
      </c>
      <c r="E2560" s="67">
        <f xml:space="preserve">   MAX(0, HLOOKUP(MONTH($B2560),'Farm Crops'!$B$18:$N$28,E$5,0)  - VLOOKUP(E$4,'Farm Crops'!$B$4:$G$13,6,0)/1000*0.65*$C2560)</f>
        <v>1326.9812140762465</v>
      </c>
      <c r="F2560" s="67">
        <f xml:space="preserve">   MAX(0, HLOOKUP(MONTH($B2560),'Farm Crops'!$B$18:$N$28,F$5,0)  - VLOOKUP(F$4,'Farm Crops'!$B$4:$G$13,6,0)/1000*0.65*$C2560)</f>
        <v>1616.6617624633429</v>
      </c>
      <c r="G2560" s="67">
        <f xml:space="preserve">   MAX(0, HLOOKUP(MONTH($B2560),'Farm Crops'!$B$18:$N$28,G$5,0)  - VLOOKUP(G$4,'Farm Crops'!$B$4:$G$13,6,0)/1000*0.65*$C2560)</f>
        <v>405.64412903225809</v>
      </c>
      <c r="H2560" s="67">
        <f xml:space="preserve">   MAX(0, HLOOKUP(MONTH($B2560),'Farm Crops'!$B$18:$N$28,H$5,0)  - VLOOKUP(H$4,'Farm Crops'!$B$4:$G$13,6,0)/1000*0.65*$C2560)</f>
        <v>1392.0613020527862</v>
      </c>
      <c r="I2560" s="67">
        <f xml:space="preserve">   MAX(0, HLOOKUP(MONTH($B2560),'Farm Crops'!$B$18:$N$28,I$5,0)  - VLOOKUP(I$4,'Farm Crops'!$B$4:$G$13,6,0)/1000*0.65*$C2560)</f>
        <v>2121.0413431085044</v>
      </c>
      <c r="J2560" s="67">
        <f xml:space="preserve">   MAX(0, HLOOKUP(MONTH($B2560),'Farm Crops'!$B$18:$N$28,J$5,0)  - VLOOKUP(J$4,'Farm Crops'!$B$4:$G$13,6,0)/1000*0.65*$C2560)</f>
        <v>2117.386891495601</v>
      </c>
      <c r="K2560" s="67">
        <f xml:space="preserve">   MAX(0, HLOOKUP(MONTH($B2560),'Farm Crops'!$B$18:$N$28,K$5,0)  - VLOOKUP(K$4,'Farm Crops'!$B$4:$G$13,6,0)/1000*0.65*$C2560)</f>
        <v>495.2375190615835</v>
      </c>
      <c r="L2560" s="67">
        <f xml:space="preserve">   MAX(0, HLOOKUP(MONTH($B2560),'Farm Crops'!$B$18:$N$28,L$5,0)  - VLOOKUP(L$4,'Farm Crops'!$B$4:$G$13,6,0)/1000*0.65*$C2560)</f>
        <v>88.703507331378376</v>
      </c>
      <c r="M2560" s="67">
        <f xml:space="preserve">   MAX(0, HLOOKUP(MONTH($B2560),'Farm Crops'!$B$18:$N$28,M$5,0)  - VLOOKUP(M$4,'Farm Crops'!$B$4:$G$13,6,0)/1000*0.65*$C2560)</f>
        <v>632.67100293255123</v>
      </c>
    </row>
    <row r="2561" spans="2:13" x14ac:dyDescent="0.2">
      <c r="B2561" s="4">
        <v>43038</v>
      </c>
      <c r="C2561" s="67">
        <f>'Observed Data'!$E2560</f>
        <v>0</v>
      </c>
      <c r="D2561" s="67">
        <f xml:space="preserve">   MAX(0, HLOOKUP(MONTH($B2561),'Farm Crops'!$B$18:$N$28,D$5,0)  - VLOOKUP(D$4,'Farm Crops'!$B$4:$G$13,6,0)/1000*0.65*$C2561)</f>
        <v>1989.1844574780059</v>
      </c>
      <c r="E2561" s="67">
        <f xml:space="preserve">   MAX(0, HLOOKUP(MONTH($B2561),'Farm Crops'!$B$18:$N$28,E$5,0)  - VLOOKUP(E$4,'Farm Crops'!$B$4:$G$13,6,0)/1000*0.65*$C2561)</f>
        <v>1326.9812140762465</v>
      </c>
      <c r="F2561" s="67">
        <f xml:space="preserve">   MAX(0, HLOOKUP(MONTH($B2561),'Farm Crops'!$B$18:$N$28,F$5,0)  - VLOOKUP(F$4,'Farm Crops'!$B$4:$G$13,6,0)/1000*0.65*$C2561)</f>
        <v>1616.6617624633429</v>
      </c>
      <c r="G2561" s="67">
        <f xml:space="preserve">   MAX(0, HLOOKUP(MONTH($B2561),'Farm Crops'!$B$18:$N$28,G$5,0)  - VLOOKUP(G$4,'Farm Crops'!$B$4:$G$13,6,0)/1000*0.65*$C2561)</f>
        <v>405.64412903225809</v>
      </c>
      <c r="H2561" s="67">
        <f xml:space="preserve">   MAX(0, HLOOKUP(MONTH($B2561),'Farm Crops'!$B$18:$N$28,H$5,0)  - VLOOKUP(H$4,'Farm Crops'!$B$4:$G$13,6,0)/1000*0.65*$C2561)</f>
        <v>1392.0613020527862</v>
      </c>
      <c r="I2561" s="67">
        <f xml:space="preserve">   MAX(0, HLOOKUP(MONTH($B2561),'Farm Crops'!$B$18:$N$28,I$5,0)  - VLOOKUP(I$4,'Farm Crops'!$B$4:$G$13,6,0)/1000*0.65*$C2561)</f>
        <v>2121.0413431085044</v>
      </c>
      <c r="J2561" s="67">
        <f xml:space="preserve">   MAX(0, HLOOKUP(MONTH($B2561),'Farm Crops'!$B$18:$N$28,J$5,0)  - VLOOKUP(J$4,'Farm Crops'!$B$4:$G$13,6,0)/1000*0.65*$C2561)</f>
        <v>2117.386891495601</v>
      </c>
      <c r="K2561" s="67">
        <f xml:space="preserve">   MAX(0, HLOOKUP(MONTH($B2561),'Farm Crops'!$B$18:$N$28,K$5,0)  - VLOOKUP(K$4,'Farm Crops'!$B$4:$G$13,6,0)/1000*0.65*$C2561)</f>
        <v>495.2375190615835</v>
      </c>
      <c r="L2561" s="67">
        <f xml:space="preserve">   MAX(0, HLOOKUP(MONTH($B2561),'Farm Crops'!$B$18:$N$28,L$5,0)  - VLOOKUP(L$4,'Farm Crops'!$B$4:$G$13,6,0)/1000*0.65*$C2561)</f>
        <v>88.703507331378376</v>
      </c>
      <c r="M2561" s="67">
        <f xml:space="preserve">   MAX(0, HLOOKUP(MONTH($B2561),'Farm Crops'!$B$18:$N$28,M$5,0)  - VLOOKUP(M$4,'Farm Crops'!$B$4:$G$13,6,0)/1000*0.65*$C2561)</f>
        <v>632.67100293255123</v>
      </c>
    </row>
    <row r="2562" spans="2:13" x14ac:dyDescent="0.2">
      <c r="B2562" s="4">
        <v>43039</v>
      </c>
      <c r="C2562" s="67">
        <f>'Observed Data'!$E2561</f>
        <v>0</v>
      </c>
      <c r="D2562" s="67">
        <f xml:space="preserve">   MAX(0, HLOOKUP(MONTH($B2562),'Farm Crops'!$B$18:$N$28,D$5,0)  - VLOOKUP(D$4,'Farm Crops'!$B$4:$G$13,6,0)/1000*0.65*$C2562)</f>
        <v>1989.1844574780059</v>
      </c>
      <c r="E2562" s="67">
        <f xml:space="preserve">   MAX(0, HLOOKUP(MONTH($B2562),'Farm Crops'!$B$18:$N$28,E$5,0)  - VLOOKUP(E$4,'Farm Crops'!$B$4:$G$13,6,0)/1000*0.65*$C2562)</f>
        <v>1326.9812140762465</v>
      </c>
      <c r="F2562" s="67">
        <f xml:space="preserve">   MAX(0, HLOOKUP(MONTH($B2562),'Farm Crops'!$B$18:$N$28,F$5,0)  - VLOOKUP(F$4,'Farm Crops'!$B$4:$G$13,6,0)/1000*0.65*$C2562)</f>
        <v>1616.6617624633429</v>
      </c>
      <c r="G2562" s="67">
        <f xml:space="preserve">   MAX(0, HLOOKUP(MONTH($B2562),'Farm Crops'!$B$18:$N$28,G$5,0)  - VLOOKUP(G$4,'Farm Crops'!$B$4:$G$13,6,0)/1000*0.65*$C2562)</f>
        <v>405.64412903225809</v>
      </c>
      <c r="H2562" s="67">
        <f xml:space="preserve">   MAX(0, HLOOKUP(MONTH($B2562),'Farm Crops'!$B$18:$N$28,H$5,0)  - VLOOKUP(H$4,'Farm Crops'!$B$4:$G$13,6,0)/1000*0.65*$C2562)</f>
        <v>1392.0613020527862</v>
      </c>
      <c r="I2562" s="67">
        <f xml:space="preserve">   MAX(0, HLOOKUP(MONTH($B2562),'Farm Crops'!$B$18:$N$28,I$5,0)  - VLOOKUP(I$4,'Farm Crops'!$B$4:$G$13,6,0)/1000*0.65*$C2562)</f>
        <v>2121.0413431085044</v>
      </c>
      <c r="J2562" s="67">
        <f xml:space="preserve">   MAX(0, HLOOKUP(MONTH($B2562),'Farm Crops'!$B$18:$N$28,J$5,0)  - VLOOKUP(J$4,'Farm Crops'!$B$4:$G$13,6,0)/1000*0.65*$C2562)</f>
        <v>2117.386891495601</v>
      </c>
      <c r="K2562" s="67">
        <f xml:space="preserve">   MAX(0, HLOOKUP(MONTH($B2562),'Farm Crops'!$B$18:$N$28,K$5,0)  - VLOOKUP(K$4,'Farm Crops'!$B$4:$G$13,6,0)/1000*0.65*$C2562)</f>
        <v>495.2375190615835</v>
      </c>
      <c r="L2562" s="67">
        <f xml:space="preserve">   MAX(0, HLOOKUP(MONTH($B2562),'Farm Crops'!$B$18:$N$28,L$5,0)  - VLOOKUP(L$4,'Farm Crops'!$B$4:$G$13,6,0)/1000*0.65*$C2562)</f>
        <v>88.703507331378376</v>
      </c>
      <c r="M2562" s="67">
        <f xml:space="preserve">   MAX(0, HLOOKUP(MONTH($B2562),'Farm Crops'!$B$18:$N$28,M$5,0)  - VLOOKUP(M$4,'Farm Crops'!$B$4:$G$13,6,0)/1000*0.65*$C2562)</f>
        <v>632.67100293255123</v>
      </c>
    </row>
    <row r="2563" spans="2:13" x14ac:dyDescent="0.2">
      <c r="B2563" s="4">
        <v>43040</v>
      </c>
      <c r="C2563" s="67">
        <f>'Observed Data'!$E2562</f>
        <v>0</v>
      </c>
      <c r="D2563" s="67">
        <f xml:space="preserve">   MAX(0, HLOOKUP(MONTH($B2563),'Farm Crops'!$B$18:$N$28,D$5,0)  - VLOOKUP(D$4,'Farm Crops'!$B$4:$G$13,6,0)/1000*0.65*$C2563)</f>
        <v>1612.6189898989903</v>
      </c>
      <c r="E2563" s="67">
        <f xml:space="preserve">   MAX(0, HLOOKUP(MONTH($B2563),'Farm Crops'!$B$18:$N$28,E$5,0)  - VLOOKUP(E$4,'Farm Crops'!$B$4:$G$13,6,0)/1000*0.65*$C2563)</f>
        <v>2067.9532363636372</v>
      </c>
      <c r="F2563" s="67">
        <f xml:space="preserve">   MAX(0, HLOOKUP(MONTH($B2563),'Farm Crops'!$B$18:$N$28,F$5,0)  - VLOOKUP(F$4,'Farm Crops'!$B$4:$G$13,6,0)/1000*0.65*$C2563)</f>
        <v>2578.9604202020205</v>
      </c>
      <c r="G2563" s="67">
        <f xml:space="preserve">   MAX(0, HLOOKUP(MONTH($B2563),'Farm Crops'!$B$18:$N$28,G$5,0)  - VLOOKUP(G$4,'Farm Crops'!$B$4:$G$13,6,0)/1000*0.65*$C2563)</f>
        <v>657.03120000000013</v>
      </c>
      <c r="H2563" s="67">
        <f xml:space="preserve">   MAX(0, HLOOKUP(MONTH($B2563),'Farm Crops'!$B$18:$N$28,H$5,0)  - VLOOKUP(H$4,'Farm Crops'!$B$4:$G$13,6,0)/1000*0.65*$C2563)</f>
        <v>2254.753963636364</v>
      </c>
      <c r="I2563" s="67">
        <f xml:space="preserve">   MAX(0, HLOOKUP(MONTH($B2563),'Farm Crops'!$B$18:$N$28,I$5,0)  - VLOOKUP(I$4,'Farm Crops'!$B$4:$G$13,6,0)/1000*0.65*$C2563)</f>
        <v>3469.5907555555564</v>
      </c>
      <c r="J2563" s="67">
        <f xml:space="preserve">   MAX(0, HLOOKUP(MONTH($B2563),'Farm Crops'!$B$18:$N$28,J$5,0)  - VLOOKUP(J$4,'Farm Crops'!$B$4:$G$13,6,0)/1000*0.65*$C2563)</f>
        <v>3294.7650909090912</v>
      </c>
      <c r="K2563" s="67">
        <f xml:space="preserve">   MAX(0, HLOOKUP(MONTH($B2563),'Farm Crops'!$B$18:$N$28,K$5,0)  - VLOOKUP(K$4,'Farm Crops'!$B$4:$G$13,6,0)/1000*0.65*$C2563)</f>
        <v>773.8008727272728</v>
      </c>
      <c r="L2563" s="67">
        <f xml:space="preserve">   MAX(0, HLOOKUP(MONTH($B2563),'Farm Crops'!$B$18:$N$28,L$5,0)  - VLOOKUP(L$4,'Farm Crops'!$B$4:$G$13,6,0)/1000*0.65*$C2563)</f>
        <v>139.0627636363638</v>
      </c>
      <c r="M2563" s="67">
        <f xml:space="preserve">   MAX(0, HLOOKUP(MONTH($B2563),'Farm Crops'!$B$18:$N$28,M$5,0)  - VLOOKUP(M$4,'Farm Crops'!$B$4:$G$13,6,0)/1000*0.65*$C2563)</f>
        <v>1001.8822545454547</v>
      </c>
    </row>
    <row r="2564" spans="2:13" x14ac:dyDescent="0.2">
      <c r="B2564" s="4">
        <v>43041</v>
      </c>
      <c r="C2564" s="67">
        <f>'Observed Data'!$E2563</f>
        <v>8.5</v>
      </c>
      <c r="D2564" s="67">
        <f xml:space="preserve">   MAX(0, HLOOKUP(MONTH($B2564),'Farm Crops'!$B$18:$N$28,D$5,0)  - VLOOKUP(D$4,'Farm Crops'!$B$4:$G$13,6,0)/1000*0.65*$C2564)</f>
        <v>0</v>
      </c>
      <c r="E2564" s="67">
        <f xml:space="preserve">   MAX(0, HLOOKUP(MONTH($B2564),'Farm Crops'!$B$18:$N$28,E$5,0)  - VLOOKUP(E$4,'Farm Crops'!$B$4:$G$13,6,0)/1000*0.65*$C2564)</f>
        <v>0</v>
      </c>
      <c r="F2564" s="67">
        <f xml:space="preserve">   MAX(0, HLOOKUP(MONTH($B2564),'Farm Crops'!$B$18:$N$28,F$5,0)  - VLOOKUP(F$4,'Farm Crops'!$B$4:$G$13,6,0)/1000*0.65*$C2564)</f>
        <v>0</v>
      </c>
      <c r="G2564" s="67">
        <f xml:space="preserve">   MAX(0, HLOOKUP(MONTH($B2564),'Farm Crops'!$B$18:$N$28,G$5,0)  - VLOOKUP(G$4,'Farm Crops'!$B$4:$G$13,6,0)/1000*0.65*$C2564)</f>
        <v>0</v>
      </c>
      <c r="H2564" s="67">
        <f xml:space="preserve">   MAX(0, HLOOKUP(MONTH($B2564),'Farm Crops'!$B$18:$N$28,H$5,0)  - VLOOKUP(H$4,'Farm Crops'!$B$4:$G$13,6,0)/1000*0.65*$C2564)</f>
        <v>0</v>
      </c>
      <c r="I2564" s="67">
        <f xml:space="preserve">   MAX(0, HLOOKUP(MONTH($B2564),'Farm Crops'!$B$18:$N$28,I$5,0)  - VLOOKUP(I$4,'Farm Crops'!$B$4:$G$13,6,0)/1000*0.65*$C2564)</f>
        <v>0</v>
      </c>
      <c r="J2564" s="67">
        <f xml:space="preserve">   MAX(0, HLOOKUP(MONTH($B2564),'Farm Crops'!$B$18:$N$28,J$5,0)  - VLOOKUP(J$4,'Farm Crops'!$B$4:$G$13,6,0)/1000*0.65*$C2564)</f>
        <v>0</v>
      </c>
      <c r="K2564" s="67">
        <f xml:space="preserve">   MAX(0, HLOOKUP(MONTH($B2564),'Farm Crops'!$B$18:$N$28,K$5,0)  - VLOOKUP(K$4,'Farm Crops'!$B$4:$G$13,6,0)/1000*0.65*$C2564)</f>
        <v>0</v>
      </c>
      <c r="L2564" s="67">
        <f xml:space="preserve">   MAX(0, HLOOKUP(MONTH($B2564),'Farm Crops'!$B$18:$N$28,L$5,0)  - VLOOKUP(L$4,'Farm Crops'!$B$4:$G$13,6,0)/1000*0.65*$C2564)</f>
        <v>0</v>
      </c>
      <c r="M2564" s="67">
        <f xml:space="preserve">   MAX(0, HLOOKUP(MONTH($B2564),'Farm Crops'!$B$18:$N$28,M$5,0)  - VLOOKUP(M$4,'Farm Crops'!$B$4:$G$13,6,0)/1000*0.65*$C2564)</f>
        <v>0</v>
      </c>
    </row>
    <row r="2565" spans="2:13" x14ac:dyDescent="0.2">
      <c r="B2565" s="4">
        <v>43042</v>
      </c>
      <c r="C2565" s="67">
        <f>'Observed Data'!$E2564</f>
        <v>0</v>
      </c>
      <c r="D2565" s="67">
        <f xml:space="preserve">   MAX(0, HLOOKUP(MONTH($B2565),'Farm Crops'!$B$18:$N$28,D$5,0)  - VLOOKUP(D$4,'Farm Crops'!$B$4:$G$13,6,0)/1000*0.65*$C2565)</f>
        <v>1612.6189898989903</v>
      </c>
      <c r="E2565" s="67">
        <f xml:space="preserve">   MAX(0, HLOOKUP(MONTH($B2565),'Farm Crops'!$B$18:$N$28,E$5,0)  - VLOOKUP(E$4,'Farm Crops'!$B$4:$G$13,6,0)/1000*0.65*$C2565)</f>
        <v>2067.9532363636372</v>
      </c>
      <c r="F2565" s="67">
        <f xml:space="preserve">   MAX(0, HLOOKUP(MONTH($B2565),'Farm Crops'!$B$18:$N$28,F$5,0)  - VLOOKUP(F$4,'Farm Crops'!$B$4:$G$13,6,0)/1000*0.65*$C2565)</f>
        <v>2578.9604202020205</v>
      </c>
      <c r="G2565" s="67">
        <f xml:space="preserve">   MAX(0, HLOOKUP(MONTH($B2565),'Farm Crops'!$B$18:$N$28,G$5,0)  - VLOOKUP(G$4,'Farm Crops'!$B$4:$G$13,6,0)/1000*0.65*$C2565)</f>
        <v>657.03120000000013</v>
      </c>
      <c r="H2565" s="67">
        <f xml:space="preserve">   MAX(0, HLOOKUP(MONTH($B2565),'Farm Crops'!$B$18:$N$28,H$5,0)  - VLOOKUP(H$4,'Farm Crops'!$B$4:$G$13,6,0)/1000*0.65*$C2565)</f>
        <v>2254.753963636364</v>
      </c>
      <c r="I2565" s="67">
        <f xml:space="preserve">   MAX(0, HLOOKUP(MONTH($B2565),'Farm Crops'!$B$18:$N$28,I$5,0)  - VLOOKUP(I$4,'Farm Crops'!$B$4:$G$13,6,0)/1000*0.65*$C2565)</f>
        <v>3469.5907555555564</v>
      </c>
      <c r="J2565" s="67">
        <f xml:space="preserve">   MAX(0, HLOOKUP(MONTH($B2565),'Farm Crops'!$B$18:$N$28,J$5,0)  - VLOOKUP(J$4,'Farm Crops'!$B$4:$G$13,6,0)/1000*0.65*$C2565)</f>
        <v>3294.7650909090912</v>
      </c>
      <c r="K2565" s="67">
        <f xml:space="preserve">   MAX(0, HLOOKUP(MONTH($B2565),'Farm Crops'!$B$18:$N$28,K$5,0)  - VLOOKUP(K$4,'Farm Crops'!$B$4:$G$13,6,0)/1000*0.65*$C2565)</f>
        <v>773.8008727272728</v>
      </c>
      <c r="L2565" s="67">
        <f xml:space="preserve">   MAX(0, HLOOKUP(MONTH($B2565),'Farm Crops'!$B$18:$N$28,L$5,0)  - VLOOKUP(L$4,'Farm Crops'!$B$4:$G$13,6,0)/1000*0.65*$C2565)</f>
        <v>139.0627636363638</v>
      </c>
      <c r="M2565" s="67">
        <f xml:space="preserve">   MAX(0, HLOOKUP(MONTH($B2565),'Farm Crops'!$B$18:$N$28,M$5,0)  - VLOOKUP(M$4,'Farm Crops'!$B$4:$G$13,6,0)/1000*0.65*$C2565)</f>
        <v>1001.8822545454547</v>
      </c>
    </row>
    <row r="2566" spans="2:13" x14ac:dyDescent="0.2">
      <c r="B2566" s="4">
        <v>43043</v>
      </c>
      <c r="C2566" s="67">
        <f>'Observed Data'!$E2565</f>
        <v>0</v>
      </c>
      <c r="D2566" s="67">
        <f xml:space="preserve">   MAX(0, HLOOKUP(MONTH($B2566),'Farm Crops'!$B$18:$N$28,D$5,0)  - VLOOKUP(D$4,'Farm Crops'!$B$4:$G$13,6,0)/1000*0.65*$C2566)</f>
        <v>1612.6189898989903</v>
      </c>
      <c r="E2566" s="67">
        <f xml:space="preserve">   MAX(0, HLOOKUP(MONTH($B2566),'Farm Crops'!$B$18:$N$28,E$5,0)  - VLOOKUP(E$4,'Farm Crops'!$B$4:$G$13,6,0)/1000*0.65*$C2566)</f>
        <v>2067.9532363636372</v>
      </c>
      <c r="F2566" s="67">
        <f xml:space="preserve">   MAX(0, HLOOKUP(MONTH($B2566),'Farm Crops'!$B$18:$N$28,F$5,0)  - VLOOKUP(F$4,'Farm Crops'!$B$4:$G$13,6,0)/1000*0.65*$C2566)</f>
        <v>2578.9604202020205</v>
      </c>
      <c r="G2566" s="67">
        <f xml:space="preserve">   MAX(0, HLOOKUP(MONTH($B2566),'Farm Crops'!$B$18:$N$28,G$5,0)  - VLOOKUP(G$4,'Farm Crops'!$B$4:$G$13,6,0)/1000*0.65*$C2566)</f>
        <v>657.03120000000013</v>
      </c>
      <c r="H2566" s="67">
        <f xml:space="preserve">   MAX(0, HLOOKUP(MONTH($B2566),'Farm Crops'!$B$18:$N$28,H$5,0)  - VLOOKUP(H$4,'Farm Crops'!$B$4:$G$13,6,0)/1000*0.65*$C2566)</f>
        <v>2254.753963636364</v>
      </c>
      <c r="I2566" s="67">
        <f xml:space="preserve">   MAX(0, HLOOKUP(MONTH($B2566),'Farm Crops'!$B$18:$N$28,I$5,0)  - VLOOKUP(I$4,'Farm Crops'!$B$4:$G$13,6,0)/1000*0.65*$C2566)</f>
        <v>3469.5907555555564</v>
      </c>
      <c r="J2566" s="67">
        <f xml:space="preserve">   MAX(0, HLOOKUP(MONTH($B2566),'Farm Crops'!$B$18:$N$28,J$5,0)  - VLOOKUP(J$4,'Farm Crops'!$B$4:$G$13,6,0)/1000*0.65*$C2566)</f>
        <v>3294.7650909090912</v>
      </c>
      <c r="K2566" s="67">
        <f xml:space="preserve">   MAX(0, HLOOKUP(MONTH($B2566),'Farm Crops'!$B$18:$N$28,K$5,0)  - VLOOKUP(K$4,'Farm Crops'!$B$4:$G$13,6,0)/1000*0.65*$C2566)</f>
        <v>773.8008727272728</v>
      </c>
      <c r="L2566" s="67">
        <f xml:space="preserve">   MAX(0, HLOOKUP(MONTH($B2566),'Farm Crops'!$B$18:$N$28,L$5,0)  - VLOOKUP(L$4,'Farm Crops'!$B$4:$G$13,6,0)/1000*0.65*$C2566)</f>
        <v>139.0627636363638</v>
      </c>
      <c r="M2566" s="67">
        <f xml:space="preserve">   MAX(0, HLOOKUP(MONTH($B2566),'Farm Crops'!$B$18:$N$28,M$5,0)  - VLOOKUP(M$4,'Farm Crops'!$B$4:$G$13,6,0)/1000*0.65*$C2566)</f>
        <v>1001.8822545454547</v>
      </c>
    </row>
    <row r="2567" spans="2:13" x14ac:dyDescent="0.2">
      <c r="B2567" s="4">
        <v>43044</v>
      </c>
      <c r="C2567" s="67">
        <f>'Observed Data'!$E2566</f>
        <v>0</v>
      </c>
      <c r="D2567" s="67">
        <f xml:space="preserve">   MAX(0, HLOOKUP(MONTH($B2567),'Farm Crops'!$B$18:$N$28,D$5,0)  - VLOOKUP(D$4,'Farm Crops'!$B$4:$G$13,6,0)/1000*0.65*$C2567)</f>
        <v>1612.6189898989903</v>
      </c>
      <c r="E2567" s="67">
        <f xml:space="preserve">   MAX(0, HLOOKUP(MONTH($B2567),'Farm Crops'!$B$18:$N$28,E$5,0)  - VLOOKUP(E$4,'Farm Crops'!$B$4:$G$13,6,0)/1000*0.65*$C2567)</f>
        <v>2067.9532363636372</v>
      </c>
      <c r="F2567" s="67">
        <f xml:space="preserve">   MAX(0, HLOOKUP(MONTH($B2567),'Farm Crops'!$B$18:$N$28,F$5,0)  - VLOOKUP(F$4,'Farm Crops'!$B$4:$G$13,6,0)/1000*0.65*$C2567)</f>
        <v>2578.9604202020205</v>
      </c>
      <c r="G2567" s="67">
        <f xml:space="preserve">   MAX(0, HLOOKUP(MONTH($B2567),'Farm Crops'!$B$18:$N$28,G$5,0)  - VLOOKUP(G$4,'Farm Crops'!$B$4:$G$13,6,0)/1000*0.65*$C2567)</f>
        <v>657.03120000000013</v>
      </c>
      <c r="H2567" s="67">
        <f xml:space="preserve">   MAX(0, HLOOKUP(MONTH($B2567),'Farm Crops'!$B$18:$N$28,H$5,0)  - VLOOKUP(H$4,'Farm Crops'!$B$4:$G$13,6,0)/1000*0.65*$C2567)</f>
        <v>2254.753963636364</v>
      </c>
      <c r="I2567" s="67">
        <f xml:space="preserve">   MAX(0, HLOOKUP(MONTH($B2567),'Farm Crops'!$B$18:$N$28,I$5,0)  - VLOOKUP(I$4,'Farm Crops'!$B$4:$G$13,6,0)/1000*0.65*$C2567)</f>
        <v>3469.5907555555564</v>
      </c>
      <c r="J2567" s="67">
        <f xml:space="preserve">   MAX(0, HLOOKUP(MONTH($B2567),'Farm Crops'!$B$18:$N$28,J$5,0)  - VLOOKUP(J$4,'Farm Crops'!$B$4:$G$13,6,0)/1000*0.65*$C2567)</f>
        <v>3294.7650909090912</v>
      </c>
      <c r="K2567" s="67">
        <f xml:space="preserve">   MAX(0, HLOOKUP(MONTH($B2567),'Farm Crops'!$B$18:$N$28,K$5,0)  - VLOOKUP(K$4,'Farm Crops'!$B$4:$G$13,6,0)/1000*0.65*$C2567)</f>
        <v>773.8008727272728</v>
      </c>
      <c r="L2567" s="67">
        <f xml:space="preserve">   MAX(0, HLOOKUP(MONTH($B2567),'Farm Crops'!$B$18:$N$28,L$5,0)  - VLOOKUP(L$4,'Farm Crops'!$B$4:$G$13,6,0)/1000*0.65*$C2567)</f>
        <v>139.0627636363638</v>
      </c>
      <c r="M2567" s="67">
        <f xml:space="preserve">   MAX(0, HLOOKUP(MONTH($B2567),'Farm Crops'!$B$18:$N$28,M$5,0)  - VLOOKUP(M$4,'Farm Crops'!$B$4:$G$13,6,0)/1000*0.65*$C2567)</f>
        <v>1001.8822545454547</v>
      </c>
    </row>
    <row r="2568" spans="2:13" x14ac:dyDescent="0.2">
      <c r="B2568" s="4">
        <v>43045</v>
      </c>
      <c r="C2568" s="67">
        <f>'Observed Data'!$E2567</f>
        <v>0</v>
      </c>
      <c r="D2568" s="67">
        <f xml:space="preserve">   MAX(0, HLOOKUP(MONTH($B2568),'Farm Crops'!$B$18:$N$28,D$5,0)  - VLOOKUP(D$4,'Farm Crops'!$B$4:$G$13,6,0)/1000*0.65*$C2568)</f>
        <v>1612.6189898989903</v>
      </c>
      <c r="E2568" s="67">
        <f xml:space="preserve">   MAX(0, HLOOKUP(MONTH($B2568),'Farm Crops'!$B$18:$N$28,E$5,0)  - VLOOKUP(E$4,'Farm Crops'!$B$4:$G$13,6,0)/1000*0.65*$C2568)</f>
        <v>2067.9532363636372</v>
      </c>
      <c r="F2568" s="67">
        <f xml:space="preserve">   MAX(0, HLOOKUP(MONTH($B2568),'Farm Crops'!$B$18:$N$28,F$5,0)  - VLOOKUP(F$4,'Farm Crops'!$B$4:$G$13,6,0)/1000*0.65*$C2568)</f>
        <v>2578.9604202020205</v>
      </c>
      <c r="G2568" s="67">
        <f xml:space="preserve">   MAX(0, HLOOKUP(MONTH($B2568),'Farm Crops'!$B$18:$N$28,G$5,0)  - VLOOKUP(G$4,'Farm Crops'!$B$4:$G$13,6,0)/1000*0.65*$C2568)</f>
        <v>657.03120000000013</v>
      </c>
      <c r="H2568" s="67">
        <f xml:space="preserve">   MAX(0, HLOOKUP(MONTH($B2568),'Farm Crops'!$B$18:$N$28,H$5,0)  - VLOOKUP(H$4,'Farm Crops'!$B$4:$G$13,6,0)/1000*0.65*$C2568)</f>
        <v>2254.753963636364</v>
      </c>
      <c r="I2568" s="67">
        <f xml:space="preserve">   MAX(0, HLOOKUP(MONTH($B2568),'Farm Crops'!$B$18:$N$28,I$5,0)  - VLOOKUP(I$4,'Farm Crops'!$B$4:$G$13,6,0)/1000*0.65*$C2568)</f>
        <v>3469.5907555555564</v>
      </c>
      <c r="J2568" s="67">
        <f xml:space="preserve">   MAX(0, HLOOKUP(MONTH($B2568),'Farm Crops'!$B$18:$N$28,J$5,0)  - VLOOKUP(J$4,'Farm Crops'!$B$4:$G$13,6,0)/1000*0.65*$C2568)</f>
        <v>3294.7650909090912</v>
      </c>
      <c r="K2568" s="67">
        <f xml:space="preserve">   MAX(0, HLOOKUP(MONTH($B2568),'Farm Crops'!$B$18:$N$28,K$5,0)  - VLOOKUP(K$4,'Farm Crops'!$B$4:$G$13,6,0)/1000*0.65*$C2568)</f>
        <v>773.8008727272728</v>
      </c>
      <c r="L2568" s="67">
        <f xml:space="preserve">   MAX(0, HLOOKUP(MONTH($B2568),'Farm Crops'!$B$18:$N$28,L$5,0)  - VLOOKUP(L$4,'Farm Crops'!$B$4:$G$13,6,0)/1000*0.65*$C2568)</f>
        <v>139.0627636363638</v>
      </c>
      <c r="M2568" s="67">
        <f xml:space="preserve">   MAX(0, HLOOKUP(MONTH($B2568),'Farm Crops'!$B$18:$N$28,M$5,0)  - VLOOKUP(M$4,'Farm Crops'!$B$4:$G$13,6,0)/1000*0.65*$C2568)</f>
        <v>1001.8822545454547</v>
      </c>
    </row>
    <row r="2569" spans="2:13" x14ac:dyDescent="0.2">
      <c r="B2569" s="4">
        <v>43046</v>
      </c>
      <c r="C2569" s="67">
        <f>'Observed Data'!$E2568</f>
        <v>0</v>
      </c>
      <c r="D2569" s="67">
        <f xml:space="preserve">   MAX(0, HLOOKUP(MONTH($B2569),'Farm Crops'!$B$18:$N$28,D$5,0)  - VLOOKUP(D$4,'Farm Crops'!$B$4:$G$13,6,0)/1000*0.65*$C2569)</f>
        <v>1612.6189898989903</v>
      </c>
      <c r="E2569" s="67">
        <f xml:space="preserve">   MAX(0, HLOOKUP(MONTH($B2569),'Farm Crops'!$B$18:$N$28,E$5,0)  - VLOOKUP(E$4,'Farm Crops'!$B$4:$G$13,6,0)/1000*0.65*$C2569)</f>
        <v>2067.9532363636372</v>
      </c>
      <c r="F2569" s="67">
        <f xml:space="preserve">   MAX(0, HLOOKUP(MONTH($B2569),'Farm Crops'!$B$18:$N$28,F$5,0)  - VLOOKUP(F$4,'Farm Crops'!$B$4:$G$13,6,0)/1000*0.65*$C2569)</f>
        <v>2578.9604202020205</v>
      </c>
      <c r="G2569" s="67">
        <f xml:space="preserve">   MAX(0, HLOOKUP(MONTH($B2569),'Farm Crops'!$B$18:$N$28,G$5,0)  - VLOOKUP(G$4,'Farm Crops'!$B$4:$G$13,6,0)/1000*0.65*$C2569)</f>
        <v>657.03120000000013</v>
      </c>
      <c r="H2569" s="67">
        <f xml:space="preserve">   MAX(0, HLOOKUP(MONTH($B2569),'Farm Crops'!$B$18:$N$28,H$5,0)  - VLOOKUP(H$4,'Farm Crops'!$B$4:$G$13,6,0)/1000*0.65*$C2569)</f>
        <v>2254.753963636364</v>
      </c>
      <c r="I2569" s="67">
        <f xml:space="preserve">   MAX(0, HLOOKUP(MONTH($B2569),'Farm Crops'!$B$18:$N$28,I$5,0)  - VLOOKUP(I$4,'Farm Crops'!$B$4:$G$13,6,0)/1000*0.65*$C2569)</f>
        <v>3469.5907555555564</v>
      </c>
      <c r="J2569" s="67">
        <f xml:space="preserve">   MAX(0, HLOOKUP(MONTH($B2569),'Farm Crops'!$B$18:$N$28,J$5,0)  - VLOOKUP(J$4,'Farm Crops'!$B$4:$G$13,6,0)/1000*0.65*$C2569)</f>
        <v>3294.7650909090912</v>
      </c>
      <c r="K2569" s="67">
        <f xml:space="preserve">   MAX(0, HLOOKUP(MONTH($B2569),'Farm Crops'!$B$18:$N$28,K$5,0)  - VLOOKUP(K$4,'Farm Crops'!$B$4:$G$13,6,0)/1000*0.65*$C2569)</f>
        <v>773.8008727272728</v>
      </c>
      <c r="L2569" s="67">
        <f xml:space="preserve">   MAX(0, HLOOKUP(MONTH($B2569),'Farm Crops'!$B$18:$N$28,L$5,0)  - VLOOKUP(L$4,'Farm Crops'!$B$4:$G$13,6,0)/1000*0.65*$C2569)</f>
        <v>139.0627636363638</v>
      </c>
      <c r="M2569" s="67">
        <f xml:space="preserve">   MAX(0, HLOOKUP(MONTH($B2569),'Farm Crops'!$B$18:$N$28,M$5,0)  - VLOOKUP(M$4,'Farm Crops'!$B$4:$G$13,6,0)/1000*0.65*$C2569)</f>
        <v>1001.8822545454547</v>
      </c>
    </row>
    <row r="2570" spans="2:13" x14ac:dyDescent="0.2">
      <c r="B2570" s="4">
        <v>43047</v>
      </c>
      <c r="C2570" s="67">
        <f>'Observed Data'!$E2569</f>
        <v>0</v>
      </c>
      <c r="D2570" s="67">
        <f xml:space="preserve">   MAX(0, HLOOKUP(MONTH($B2570),'Farm Crops'!$B$18:$N$28,D$5,0)  - VLOOKUP(D$4,'Farm Crops'!$B$4:$G$13,6,0)/1000*0.65*$C2570)</f>
        <v>1612.6189898989903</v>
      </c>
      <c r="E2570" s="67">
        <f xml:space="preserve">   MAX(0, HLOOKUP(MONTH($B2570),'Farm Crops'!$B$18:$N$28,E$5,0)  - VLOOKUP(E$4,'Farm Crops'!$B$4:$G$13,6,0)/1000*0.65*$C2570)</f>
        <v>2067.9532363636372</v>
      </c>
      <c r="F2570" s="67">
        <f xml:space="preserve">   MAX(0, HLOOKUP(MONTH($B2570),'Farm Crops'!$B$18:$N$28,F$5,0)  - VLOOKUP(F$4,'Farm Crops'!$B$4:$G$13,6,0)/1000*0.65*$C2570)</f>
        <v>2578.9604202020205</v>
      </c>
      <c r="G2570" s="67">
        <f xml:space="preserve">   MAX(0, HLOOKUP(MONTH($B2570),'Farm Crops'!$B$18:$N$28,G$5,0)  - VLOOKUP(G$4,'Farm Crops'!$B$4:$G$13,6,0)/1000*0.65*$C2570)</f>
        <v>657.03120000000013</v>
      </c>
      <c r="H2570" s="67">
        <f xml:space="preserve">   MAX(0, HLOOKUP(MONTH($B2570),'Farm Crops'!$B$18:$N$28,H$5,0)  - VLOOKUP(H$4,'Farm Crops'!$B$4:$G$13,6,0)/1000*0.65*$C2570)</f>
        <v>2254.753963636364</v>
      </c>
      <c r="I2570" s="67">
        <f xml:space="preserve">   MAX(0, HLOOKUP(MONTH($B2570),'Farm Crops'!$B$18:$N$28,I$5,0)  - VLOOKUP(I$4,'Farm Crops'!$B$4:$G$13,6,0)/1000*0.65*$C2570)</f>
        <v>3469.5907555555564</v>
      </c>
      <c r="J2570" s="67">
        <f xml:space="preserve">   MAX(0, HLOOKUP(MONTH($B2570),'Farm Crops'!$B$18:$N$28,J$5,0)  - VLOOKUP(J$4,'Farm Crops'!$B$4:$G$13,6,0)/1000*0.65*$C2570)</f>
        <v>3294.7650909090912</v>
      </c>
      <c r="K2570" s="67">
        <f xml:space="preserve">   MAX(0, HLOOKUP(MONTH($B2570),'Farm Crops'!$B$18:$N$28,K$5,0)  - VLOOKUP(K$4,'Farm Crops'!$B$4:$G$13,6,0)/1000*0.65*$C2570)</f>
        <v>773.8008727272728</v>
      </c>
      <c r="L2570" s="67">
        <f xml:space="preserve">   MAX(0, HLOOKUP(MONTH($B2570),'Farm Crops'!$B$18:$N$28,L$5,0)  - VLOOKUP(L$4,'Farm Crops'!$B$4:$G$13,6,0)/1000*0.65*$C2570)</f>
        <v>139.0627636363638</v>
      </c>
      <c r="M2570" s="67">
        <f xml:space="preserve">   MAX(0, HLOOKUP(MONTH($B2570),'Farm Crops'!$B$18:$N$28,M$5,0)  - VLOOKUP(M$4,'Farm Crops'!$B$4:$G$13,6,0)/1000*0.65*$C2570)</f>
        <v>1001.8822545454547</v>
      </c>
    </row>
    <row r="2571" spans="2:13" x14ac:dyDescent="0.2">
      <c r="B2571" s="4">
        <v>43048</v>
      </c>
      <c r="C2571" s="67">
        <f>'Observed Data'!$E2570</f>
        <v>0</v>
      </c>
      <c r="D2571" s="67">
        <f xml:space="preserve">   MAX(0, HLOOKUP(MONTH($B2571),'Farm Crops'!$B$18:$N$28,D$5,0)  - VLOOKUP(D$4,'Farm Crops'!$B$4:$G$13,6,0)/1000*0.65*$C2571)</f>
        <v>1612.6189898989903</v>
      </c>
      <c r="E2571" s="67">
        <f xml:space="preserve">   MAX(0, HLOOKUP(MONTH($B2571),'Farm Crops'!$B$18:$N$28,E$5,0)  - VLOOKUP(E$4,'Farm Crops'!$B$4:$G$13,6,0)/1000*0.65*$C2571)</f>
        <v>2067.9532363636372</v>
      </c>
      <c r="F2571" s="67">
        <f xml:space="preserve">   MAX(0, HLOOKUP(MONTH($B2571),'Farm Crops'!$B$18:$N$28,F$5,0)  - VLOOKUP(F$4,'Farm Crops'!$B$4:$G$13,6,0)/1000*0.65*$C2571)</f>
        <v>2578.9604202020205</v>
      </c>
      <c r="G2571" s="67">
        <f xml:space="preserve">   MAX(0, HLOOKUP(MONTH($B2571),'Farm Crops'!$B$18:$N$28,G$5,0)  - VLOOKUP(G$4,'Farm Crops'!$B$4:$G$13,6,0)/1000*0.65*$C2571)</f>
        <v>657.03120000000013</v>
      </c>
      <c r="H2571" s="67">
        <f xml:space="preserve">   MAX(0, HLOOKUP(MONTH($B2571),'Farm Crops'!$B$18:$N$28,H$5,0)  - VLOOKUP(H$4,'Farm Crops'!$B$4:$G$13,6,0)/1000*0.65*$C2571)</f>
        <v>2254.753963636364</v>
      </c>
      <c r="I2571" s="67">
        <f xml:space="preserve">   MAX(0, HLOOKUP(MONTH($B2571),'Farm Crops'!$B$18:$N$28,I$5,0)  - VLOOKUP(I$4,'Farm Crops'!$B$4:$G$13,6,0)/1000*0.65*$C2571)</f>
        <v>3469.5907555555564</v>
      </c>
      <c r="J2571" s="67">
        <f xml:space="preserve">   MAX(0, HLOOKUP(MONTH($B2571),'Farm Crops'!$B$18:$N$28,J$5,0)  - VLOOKUP(J$4,'Farm Crops'!$B$4:$G$13,6,0)/1000*0.65*$C2571)</f>
        <v>3294.7650909090912</v>
      </c>
      <c r="K2571" s="67">
        <f xml:space="preserve">   MAX(0, HLOOKUP(MONTH($B2571),'Farm Crops'!$B$18:$N$28,K$5,0)  - VLOOKUP(K$4,'Farm Crops'!$B$4:$G$13,6,0)/1000*0.65*$C2571)</f>
        <v>773.8008727272728</v>
      </c>
      <c r="L2571" s="67">
        <f xml:space="preserve">   MAX(0, HLOOKUP(MONTH($B2571),'Farm Crops'!$B$18:$N$28,L$5,0)  - VLOOKUP(L$4,'Farm Crops'!$B$4:$G$13,6,0)/1000*0.65*$C2571)</f>
        <v>139.0627636363638</v>
      </c>
      <c r="M2571" s="67">
        <f xml:space="preserve">   MAX(0, HLOOKUP(MONTH($B2571),'Farm Crops'!$B$18:$N$28,M$5,0)  - VLOOKUP(M$4,'Farm Crops'!$B$4:$G$13,6,0)/1000*0.65*$C2571)</f>
        <v>1001.8822545454547</v>
      </c>
    </row>
    <row r="2572" spans="2:13" x14ac:dyDescent="0.2">
      <c r="B2572" s="4">
        <v>43049</v>
      </c>
      <c r="C2572" s="67">
        <f>'Observed Data'!$E2571</f>
        <v>0</v>
      </c>
      <c r="D2572" s="67">
        <f xml:space="preserve">   MAX(0, HLOOKUP(MONTH($B2572),'Farm Crops'!$B$18:$N$28,D$5,0)  - VLOOKUP(D$4,'Farm Crops'!$B$4:$G$13,6,0)/1000*0.65*$C2572)</f>
        <v>1612.6189898989903</v>
      </c>
      <c r="E2572" s="67">
        <f xml:space="preserve">   MAX(0, HLOOKUP(MONTH($B2572),'Farm Crops'!$B$18:$N$28,E$5,0)  - VLOOKUP(E$4,'Farm Crops'!$B$4:$G$13,6,0)/1000*0.65*$C2572)</f>
        <v>2067.9532363636372</v>
      </c>
      <c r="F2572" s="67">
        <f xml:space="preserve">   MAX(0, HLOOKUP(MONTH($B2572),'Farm Crops'!$B$18:$N$28,F$5,0)  - VLOOKUP(F$4,'Farm Crops'!$B$4:$G$13,6,0)/1000*0.65*$C2572)</f>
        <v>2578.9604202020205</v>
      </c>
      <c r="G2572" s="67">
        <f xml:space="preserve">   MAX(0, HLOOKUP(MONTH($B2572),'Farm Crops'!$B$18:$N$28,G$5,0)  - VLOOKUP(G$4,'Farm Crops'!$B$4:$G$13,6,0)/1000*0.65*$C2572)</f>
        <v>657.03120000000013</v>
      </c>
      <c r="H2572" s="67">
        <f xml:space="preserve">   MAX(0, HLOOKUP(MONTH($B2572),'Farm Crops'!$B$18:$N$28,H$5,0)  - VLOOKUP(H$4,'Farm Crops'!$B$4:$G$13,6,0)/1000*0.65*$C2572)</f>
        <v>2254.753963636364</v>
      </c>
      <c r="I2572" s="67">
        <f xml:space="preserve">   MAX(0, HLOOKUP(MONTH($B2572),'Farm Crops'!$B$18:$N$28,I$5,0)  - VLOOKUP(I$4,'Farm Crops'!$B$4:$G$13,6,0)/1000*0.65*$C2572)</f>
        <v>3469.5907555555564</v>
      </c>
      <c r="J2572" s="67">
        <f xml:space="preserve">   MAX(0, HLOOKUP(MONTH($B2572),'Farm Crops'!$B$18:$N$28,J$5,0)  - VLOOKUP(J$4,'Farm Crops'!$B$4:$G$13,6,0)/1000*0.65*$C2572)</f>
        <v>3294.7650909090912</v>
      </c>
      <c r="K2572" s="67">
        <f xml:space="preserve">   MAX(0, HLOOKUP(MONTH($B2572),'Farm Crops'!$B$18:$N$28,K$5,0)  - VLOOKUP(K$4,'Farm Crops'!$B$4:$G$13,6,0)/1000*0.65*$C2572)</f>
        <v>773.8008727272728</v>
      </c>
      <c r="L2572" s="67">
        <f xml:space="preserve">   MAX(0, HLOOKUP(MONTH($B2572),'Farm Crops'!$B$18:$N$28,L$5,0)  - VLOOKUP(L$4,'Farm Crops'!$B$4:$G$13,6,0)/1000*0.65*$C2572)</f>
        <v>139.0627636363638</v>
      </c>
      <c r="M2572" s="67">
        <f xml:space="preserve">   MAX(0, HLOOKUP(MONTH($B2572),'Farm Crops'!$B$18:$N$28,M$5,0)  - VLOOKUP(M$4,'Farm Crops'!$B$4:$G$13,6,0)/1000*0.65*$C2572)</f>
        <v>1001.8822545454547</v>
      </c>
    </row>
    <row r="2573" spans="2:13" x14ac:dyDescent="0.2">
      <c r="B2573" s="4">
        <v>43050</v>
      </c>
      <c r="C2573" s="67">
        <f>'Observed Data'!$E2572</f>
        <v>0</v>
      </c>
      <c r="D2573" s="67">
        <f xml:space="preserve">   MAX(0, HLOOKUP(MONTH($B2573),'Farm Crops'!$B$18:$N$28,D$5,0)  - VLOOKUP(D$4,'Farm Crops'!$B$4:$G$13,6,0)/1000*0.65*$C2573)</f>
        <v>1612.6189898989903</v>
      </c>
      <c r="E2573" s="67">
        <f xml:space="preserve">   MAX(0, HLOOKUP(MONTH($B2573),'Farm Crops'!$B$18:$N$28,E$5,0)  - VLOOKUP(E$4,'Farm Crops'!$B$4:$G$13,6,0)/1000*0.65*$C2573)</f>
        <v>2067.9532363636372</v>
      </c>
      <c r="F2573" s="67">
        <f xml:space="preserve">   MAX(0, HLOOKUP(MONTH($B2573),'Farm Crops'!$B$18:$N$28,F$5,0)  - VLOOKUP(F$4,'Farm Crops'!$B$4:$G$13,6,0)/1000*0.65*$C2573)</f>
        <v>2578.9604202020205</v>
      </c>
      <c r="G2573" s="67">
        <f xml:space="preserve">   MAX(0, HLOOKUP(MONTH($B2573),'Farm Crops'!$B$18:$N$28,G$5,0)  - VLOOKUP(G$4,'Farm Crops'!$B$4:$G$13,6,0)/1000*0.65*$C2573)</f>
        <v>657.03120000000013</v>
      </c>
      <c r="H2573" s="67">
        <f xml:space="preserve">   MAX(0, HLOOKUP(MONTH($B2573),'Farm Crops'!$B$18:$N$28,H$5,0)  - VLOOKUP(H$4,'Farm Crops'!$B$4:$G$13,6,0)/1000*0.65*$C2573)</f>
        <v>2254.753963636364</v>
      </c>
      <c r="I2573" s="67">
        <f xml:space="preserve">   MAX(0, HLOOKUP(MONTH($B2573),'Farm Crops'!$B$18:$N$28,I$5,0)  - VLOOKUP(I$4,'Farm Crops'!$B$4:$G$13,6,0)/1000*0.65*$C2573)</f>
        <v>3469.5907555555564</v>
      </c>
      <c r="J2573" s="67">
        <f xml:space="preserve">   MAX(0, HLOOKUP(MONTH($B2573),'Farm Crops'!$B$18:$N$28,J$5,0)  - VLOOKUP(J$4,'Farm Crops'!$B$4:$G$13,6,0)/1000*0.65*$C2573)</f>
        <v>3294.7650909090912</v>
      </c>
      <c r="K2573" s="67">
        <f xml:space="preserve">   MAX(0, HLOOKUP(MONTH($B2573),'Farm Crops'!$B$18:$N$28,K$5,0)  - VLOOKUP(K$4,'Farm Crops'!$B$4:$G$13,6,0)/1000*0.65*$C2573)</f>
        <v>773.8008727272728</v>
      </c>
      <c r="L2573" s="67">
        <f xml:space="preserve">   MAX(0, HLOOKUP(MONTH($B2573),'Farm Crops'!$B$18:$N$28,L$5,0)  - VLOOKUP(L$4,'Farm Crops'!$B$4:$G$13,6,0)/1000*0.65*$C2573)</f>
        <v>139.0627636363638</v>
      </c>
      <c r="M2573" s="67">
        <f xml:space="preserve">   MAX(0, HLOOKUP(MONTH($B2573),'Farm Crops'!$B$18:$N$28,M$5,0)  - VLOOKUP(M$4,'Farm Crops'!$B$4:$G$13,6,0)/1000*0.65*$C2573)</f>
        <v>1001.8822545454547</v>
      </c>
    </row>
    <row r="2574" spans="2:13" x14ac:dyDescent="0.2">
      <c r="B2574" s="4">
        <v>43051</v>
      </c>
      <c r="C2574" s="67">
        <f>'Observed Data'!$E2573</f>
        <v>0</v>
      </c>
      <c r="D2574" s="67">
        <f xml:space="preserve">   MAX(0, HLOOKUP(MONTH($B2574),'Farm Crops'!$B$18:$N$28,D$5,0)  - VLOOKUP(D$4,'Farm Crops'!$B$4:$G$13,6,0)/1000*0.65*$C2574)</f>
        <v>1612.6189898989903</v>
      </c>
      <c r="E2574" s="67">
        <f xml:space="preserve">   MAX(0, HLOOKUP(MONTH($B2574),'Farm Crops'!$B$18:$N$28,E$5,0)  - VLOOKUP(E$4,'Farm Crops'!$B$4:$G$13,6,0)/1000*0.65*$C2574)</f>
        <v>2067.9532363636372</v>
      </c>
      <c r="F2574" s="67">
        <f xml:space="preserve">   MAX(0, HLOOKUP(MONTH($B2574),'Farm Crops'!$B$18:$N$28,F$5,0)  - VLOOKUP(F$4,'Farm Crops'!$B$4:$G$13,6,0)/1000*0.65*$C2574)</f>
        <v>2578.9604202020205</v>
      </c>
      <c r="G2574" s="67">
        <f xml:space="preserve">   MAX(0, HLOOKUP(MONTH($B2574),'Farm Crops'!$B$18:$N$28,G$5,0)  - VLOOKUP(G$4,'Farm Crops'!$B$4:$G$13,6,0)/1000*0.65*$C2574)</f>
        <v>657.03120000000013</v>
      </c>
      <c r="H2574" s="67">
        <f xml:space="preserve">   MAX(0, HLOOKUP(MONTH($B2574),'Farm Crops'!$B$18:$N$28,H$5,0)  - VLOOKUP(H$4,'Farm Crops'!$B$4:$G$13,6,0)/1000*0.65*$C2574)</f>
        <v>2254.753963636364</v>
      </c>
      <c r="I2574" s="67">
        <f xml:space="preserve">   MAX(0, HLOOKUP(MONTH($B2574),'Farm Crops'!$B$18:$N$28,I$5,0)  - VLOOKUP(I$4,'Farm Crops'!$B$4:$G$13,6,0)/1000*0.65*$C2574)</f>
        <v>3469.5907555555564</v>
      </c>
      <c r="J2574" s="67">
        <f xml:space="preserve">   MAX(0, HLOOKUP(MONTH($B2574),'Farm Crops'!$B$18:$N$28,J$5,0)  - VLOOKUP(J$4,'Farm Crops'!$B$4:$G$13,6,0)/1000*0.65*$C2574)</f>
        <v>3294.7650909090912</v>
      </c>
      <c r="K2574" s="67">
        <f xml:space="preserve">   MAX(0, HLOOKUP(MONTH($B2574),'Farm Crops'!$B$18:$N$28,K$5,0)  - VLOOKUP(K$4,'Farm Crops'!$B$4:$G$13,6,0)/1000*0.65*$C2574)</f>
        <v>773.8008727272728</v>
      </c>
      <c r="L2574" s="67">
        <f xml:space="preserve">   MAX(0, HLOOKUP(MONTH($B2574),'Farm Crops'!$B$18:$N$28,L$5,0)  - VLOOKUP(L$4,'Farm Crops'!$B$4:$G$13,6,0)/1000*0.65*$C2574)</f>
        <v>139.0627636363638</v>
      </c>
      <c r="M2574" s="67">
        <f xml:space="preserve">   MAX(0, HLOOKUP(MONTH($B2574),'Farm Crops'!$B$18:$N$28,M$5,0)  - VLOOKUP(M$4,'Farm Crops'!$B$4:$G$13,6,0)/1000*0.65*$C2574)</f>
        <v>1001.8822545454547</v>
      </c>
    </row>
    <row r="2575" spans="2:13" x14ac:dyDescent="0.2">
      <c r="B2575" s="4">
        <v>43052</v>
      </c>
      <c r="C2575" s="67">
        <f>'Observed Data'!$E2574</f>
        <v>0</v>
      </c>
      <c r="D2575" s="67">
        <f xml:space="preserve">   MAX(0, HLOOKUP(MONTH($B2575),'Farm Crops'!$B$18:$N$28,D$5,0)  - VLOOKUP(D$4,'Farm Crops'!$B$4:$G$13,6,0)/1000*0.65*$C2575)</f>
        <v>1612.6189898989903</v>
      </c>
      <c r="E2575" s="67">
        <f xml:space="preserve">   MAX(0, HLOOKUP(MONTH($B2575),'Farm Crops'!$B$18:$N$28,E$5,0)  - VLOOKUP(E$4,'Farm Crops'!$B$4:$G$13,6,0)/1000*0.65*$C2575)</f>
        <v>2067.9532363636372</v>
      </c>
      <c r="F2575" s="67">
        <f xml:space="preserve">   MAX(0, HLOOKUP(MONTH($B2575),'Farm Crops'!$B$18:$N$28,F$5,0)  - VLOOKUP(F$4,'Farm Crops'!$B$4:$G$13,6,0)/1000*0.65*$C2575)</f>
        <v>2578.9604202020205</v>
      </c>
      <c r="G2575" s="67">
        <f xml:space="preserve">   MAX(0, HLOOKUP(MONTH($B2575),'Farm Crops'!$B$18:$N$28,G$5,0)  - VLOOKUP(G$4,'Farm Crops'!$B$4:$G$13,6,0)/1000*0.65*$C2575)</f>
        <v>657.03120000000013</v>
      </c>
      <c r="H2575" s="67">
        <f xml:space="preserve">   MAX(0, HLOOKUP(MONTH($B2575),'Farm Crops'!$B$18:$N$28,H$5,0)  - VLOOKUP(H$4,'Farm Crops'!$B$4:$G$13,6,0)/1000*0.65*$C2575)</f>
        <v>2254.753963636364</v>
      </c>
      <c r="I2575" s="67">
        <f xml:space="preserve">   MAX(0, HLOOKUP(MONTH($B2575),'Farm Crops'!$B$18:$N$28,I$5,0)  - VLOOKUP(I$4,'Farm Crops'!$B$4:$G$13,6,0)/1000*0.65*$C2575)</f>
        <v>3469.5907555555564</v>
      </c>
      <c r="J2575" s="67">
        <f xml:space="preserve">   MAX(0, HLOOKUP(MONTH($B2575),'Farm Crops'!$B$18:$N$28,J$5,0)  - VLOOKUP(J$4,'Farm Crops'!$B$4:$G$13,6,0)/1000*0.65*$C2575)</f>
        <v>3294.7650909090912</v>
      </c>
      <c r="K2575" s="67">
        <f xml:space="preserve">   MAX(0, HLOOKUP(MONTH($B2575),'Farm Crops'!$B$18:$N$28,K$5,0)  - VLOOKUP(K$4,'Farm Crops'!$B$4:$G$13,6,0)/1000*0.65*$C2575)</f>
        <v>773.8008727272728</v>
      </c>
      <c r="L2575" s="67">
        <f xml:space="preserve">   MAX(0, HLOOKUP(MONTH($B2575),'Farm Crops'!$B$18:$N$28,L$5,0)  - VLOOKUP(L$4,'Farm Crops'!$B$4:$G$13,6,0)/1000*0.65*$C2575)</f>
        <v>139.0627636363638</v>
      </c>
      <c r="M2575" s="67">
        <f xml:space="preserve">   MAX(0, HLOOKUP(MONTH($B2575),'Farm Crops'!$B$18:$N$28,M$5,0)  - VLOOKUP(M$4,'Farm Crops'!$B$4:$G$13,6,0)/1000*0.65*$C2575)</f>
        <v>1001.8822545454547</v>
      </c>
    </row>
    <row r="2576" spans="2:13" x14ac:dyDescent="0.2">
      <c r="B2576" s="4">
        <v>43053</v>
      </c>
      <c r="C2576" s="67">
        <f>'Observed Data'!$E2575</f>
        <v>0</v>
      </c>
      <c r="D2576" s="67">
        <f xml:space="preserve">   MAX(0, HLOOKUP(MONTH($B2576),'Farm Crops'!$B$18:$N$28,D$5,0)  - VLOOKUP(D$4,'Farm Crops'!$B$4:$G$13,6,0)/1000*0.65*$C2576)</f>
        <v>1612.6189898989903</v>
      </c>
      <c r="E2576" s="67">
        <f xml:space="preserve">   MAX(0, HLOOKUP(MONTH($B2576),'Farm Crops'!$B$18:$N$28,E$5,0)  - VLOOKUP(E$4,'Farm Crops'!$B$4:$G$13,6,0)/1000*0.65*$C2576)</f>
        <v>2067.9532363636372</v>
      </c>
      <c r="F2576" s="67">
        <f xml:space="preserve">   MAX(0, HLOOKUP(MONTH($B2576),'Farm Crops'!$B$18:$N$28,F$5,0)  - VLOOKUP(F$4,'Farm Crops'!$B$4:$G$13,6,0)/1000*0.65*$C2576)</f>
        <v>2578.9604202020205</v>
      </c>
      <c r="G2576" s="67">
        <f xml:space="preserve">   MAX(0, HLOOKUP(MONTH($B2576),'Farm Crops'!$B$18:$N$28,G$5,0)  - VLOOKUP(G$4,'Farm Crops'!$B$4:$G$13,6,0)/1000*0.65*$C2576)</f>
        <v>657.03120000000013</v>
      </c>
      <c r="H2576" s="67">
        <f xml:space="preserve">   MAX(0, HLOOKUP(MONTH($B2576),'Farm Crops'!$B$18:$N$28,H$5,0)  - VLOOKUP(H$4,'Farm Crops'!$B$4:$G$13,6,0)/1000*0.65*$C2576)</f>
        <v>2254.753963636364</v>
      </c>
      <c r="I2576" s="67">
        <f xml:space="preserve">   MAX(0, HLOOKUP(MONTH($B2576),'Farm Crops'!$B$18:$N$28,I$5,0)  - VLOOKUP(I$4,'Farm Crops'!$B$4:$G$13,6,0)/1000*0.65*$C2576)</f>
        <v>3469.5907555555564</v>
      </c>
      <c r="J2576" s="67">
        <f xml:space="preserve">   MAX(0, HLOOKUP(MONTH($B2576),'Farm Crops'!$B$18:$N$28,J$5,0)  - VLOOKUP(J$4,'Farm Crops'!$B$4:$G$13,6,0)/1000*0.65*$C2576)</f>
        <v>3294.7650909090912</v>
      </c>
      <c r="K2576" s="67">
        <f xml:space="preserve">   MAX(0, HLOOKUP(MONTH($B2576),'Farm Crops'!$B$18:$N$28,K$5,0)  - VLOOKUP(K$4,'Farm Crops'!$B$4:$G$13,6,0)/1000*0.65*$C2576)</f>
        <v>773.8008727272728</v>
      </c>
      <c r="L2576" s="67">
        <f xml:space="preserve">   MAX(0, HLOOKUP(MONTH($B2576),'Farm Crops'!$B$18:$N$28,L$5,0)  - VLOOKUP(L$4,'Farm Crops'!$B$4:$G$13,6,0)/1000*0.65*$C2576)</f>
        <v>139.0627636363638</v>
      </c>
      <c r="M2576" s="67">
        <f xml:space="preserve">   MAX(0, HLOOKUP(MONTH($B2576),'Farm Crops'!$B$18:$N$28,M$5,0)  - VLOOKUP(M$4,'Farm Crops'!$B$4:$G$13,6,0)/1000*0.65*$C2576)</f>
        <v>1001.8822545454547</v>
      </c>
    </row>
    <row r="2577" spans="2:13" x14ac:dyDescent="0.2">
      <c r="B2577" s="4">
        <v>43054</v>
      </c>
      <c r="C2577" s="67">
        <f>'Observed Data'!$E2576</f>
        <v>0</v>
      </c>
      <c r="D2577" s="67">
        <f xml:space="preserve">   MAX(0, HLOOKUP(MONTH($B2577),'Farm Crops'!$B$18:$N$28,D$5,0)  - VLOOKUP(D$4,'Farm Crops'!$B$4:$G$13,6,0)/1000*0.65*$C2577)</f>
        <v>1612.6189898989903</v>
      </c>
      <c r="E2577" s="67">
        <f xml:space="preserve">   MAX(0, HLOOKUP(MONTH($B2577),'Farm Crops'!$B$18:$N$28,E$5,0)  - VLOOKUP(E$4,'Farm Crops'!$B$4:$G$13,6,0)/1000*0.65*$C2577)</f>
        <v>2067.9532363636372</v>
      </c>
      <c r="F2577" s="67">
        <f xml:space="preserve">   MAX(0, HLOOKUP(MONTH($B2577),'Farm Crops'!$B$18:$N$28,F$5,0)  - VLOOKUP(F$4,'Farm Crops'!$B$4:$G$13,6,0)/1000*0.65*$C2577)</f>
        <v>2578.9604202020205</v>
      </c>
      <c r="G2577" s="67">
        <f xml:space="preserve">   MAX(0, HLOOKUP(MONTH($B2577),'Farm Crops'!$B$18:$N$28,G$5,0)  - VLOOKUP(G$4,'Farm Crops'!$B$4:$G$13,6,0)/1000*0.65*$C2577)</f>
        <v>657.03120000000013</v>
      </c>
      <c r="H2577" s="67">
        <f xml:space="preserve">   MAX(0, HLOOKUP(MONTH($B2577),'Farm Crops'!$B$18:$N$28,H$5,0)  - VLOOKUP(H$4,'Farm Crops'!$B$4:$G$13,6,0)/1000*0.65*$C2577)</f>
        <v>2254.753963636364</v>
      </c>
      <c r="I2577" s="67">
        <f xml:space="preserve">   MAX(0, HLOOKUP(MONTH($B2577),'Farm Crops'!$B$18:$N$28,I$5,0)  - VLOOKUP(I$4,'Farm Crops'!$B$4:$G$13,6,0)/1000*0.65*$C2577)</f>
        <v>3469.5907555555564</v>
      </c>
      <c r="J2577" s="67">
        <f xml:space="preserve">   MAX(0, HLOOKUP(MONTH($B2577),'Farm Crops'!$B$18:$N$28,J$5,0)  - VLOOKUP(J$4,'Farm Crops'!$B$4:$G$13,6,0)/1000*0.65*$C2577)</f>
        <v>3294.7650909090912</v>
      </c>
      <c r="K2577" s="67">
        <f xml:space="preserve">   MAX(0, HLOOKUP(MONTH($B2577),'Farm Crops'!$B$18:$N$28,K$5,0)  - VLOOKUP(K$4,'Farm Crops'!$B$4:$G$13,6,0)/1000*0.65*$C2577)</f>
        <v>773.8008727272728</v>
      </c>
      <c r="L2577" s="67">
        <f xml:space="preserve">   MAX(0, HLOOKUP(MONTH($B2577),'Farm Crops'!$B$18:$N$28,L$5,0)  - VLOOKUP(L$4,'Farm Crops'!$B$4:$G$13,6,0)/1000*0.65*$C2577)</f>
        <v>139.0627636363638</v>
      </c>
      <c r="M2577" s="67">
        <f xml:space="preserve">   MAX(0, HLOOKUP(MONTH($B2577),'Farm Crops'!$B$18:$N$28,M$5,0)  - VLOOKUP(M$4,'Farm Crops'!$B$4:$G$13,6,0)/1000*0.65*$C2577)</f>
        <v>1001.8822545454547</v>
      </c>
    </row>
    <row r="2578" spans="2:13" x14ac:dyDescent="0.2">
      <c r="B2578" s="4">
        <v>43055</v>
      </c>
      <c r="C2578" s="67">
        <f>'Observed Data'!$E2577</f>
        <v>0</v>
      </c>
      <c r="D2578" s="67">
        <f xml:space="preserve">   MAX(0, HLOOKUP(MONTH($B2578),'Farm Crops'!$B$18:$N$28,D$5,0)  - VLOOKUP(D$4,'Farm Crops'!$B$4:$G$13,6,0)/1000*0.65*$C2578)</f>
        <v>1612.6189898989903</v>
      </c>
      <c r="E2578" s="67">
        <f xml:space="preserve">   MAX(0, HLOOKUP(MONTH($B2578),'Farm Crops'!$B$18:$N$28,E$5,0)  - VLOOKUP(E$4,'Farm Crops'!$B$4:$G$13,6,0)/1000*0.65*$C2578)</f>
        <v>2067.9532363636372</v>
      </c>
      <c r="F2578" s="67">
        <f xml:space="preserve">   MAX(0, HLOOKUP(MONTH($B2578),'Farm Crops'!$B$18:$N$28,F$5,0)  - VLOOKUP(F$4,'Farm Crops'!$B$4:$G$13,6,0)/1000*0.65*$C2578)</f>
        <v>2578.9604202020205</v>
      </c>
      <c r="G2578" s="67">
        <f xml:space="preserve">   MAX(0, HLOOKUP(MONTH($B2578),'Farm Crops'!$B$18:$N$28,G$5,0)  - VLOOKUP(G$4,'Farm Crops'!$B$4:$G$13,6,0)/1000*0.65*$C2578)</f>
        <v>657.03120000000013</v>
      </c>
      <c r="H2578" s="67">
        <f xml:space="preserve">   MAX(0, HLOOKUP(MONTH($B2578),'Farm Crops'!$B$18:$N$28,H$5,0)  - VLOOKUP(H$4,'Farm Crops'!$B$4:$G$13,6,0)/1000*0.65*$C2578)</f>
        <v>2254.753963636364</v>
      </c>
      <c r="I2578" s="67">
        <f xml:space="preserve">   MAX(0, HLOOKUP(MONTH($B2578),'Farm Crops'!$B$18:$N$28,I$5,0)  - VLOOKUP(I$4,'Farm Crops'!$B$4:$G$13,6,0)/1000*0.65*$C2578)</f>
        <v>3469.5907555555564</v>
      </c>
      <c r="J2578" s="67">
        <f xml:space="preserve">   MAX(0, HLOOKUP(MONTH($B2578),'Farm Crops'!$B$18:$N$28,J$5,0)  - VLOOKUP(J$4,'Farm Crops'!$B$4:$G$13,6,0)/1000*0.65*$C2578)</f>
        <v>3294.7650909090912</v>
      </c>
      <c r="K2578" s="67">
        <f xml:space="preserve">   MAX(0, HLOOKUP(MONTH($B2578),'Farm Crops'!$B$18:$N$28,K$5,0)  - VLOOKUP(K$4,'Farm Crops'!$B$4:$G$13,6,0)/1000*0.65*$C2578)</f>
        <v>773.8008727272728</v>
      </c>
      <c r="L2578" s="67">
        <f xml:space="preserve">   MAX(0, HLOOKUP(MONTH($B2578),'Farm Crops'!$B$18:$N$28,L$5,0)  - VLOOKUP(L$4,'Farm Crops'!$B$4:$G$13,6,0)/1000*0.65*$C2578)</f>
        <v>139.0627636363638</v>
      </c>
      <c r="M2578" s="67">
        <f xml:space="preserve">   MAX(0, HLOOKUP(MONTH($B2578),'Farm Crops'!$B$18:$N$28,M$5,0)  - VLOOKUP(M$4,'Farm Crops'!$B$4:$G$13,6,0)/1000*0.65*$C2578)</f>
        <v>1001.8822545454547</v>
      </c>
    </row>
    <row r="2579" spans="2:13" x14ac:dyDescent="0.2">
      <c r="B2579" s="4">
        <v>43056</v>
      </c>
      <c r="C2579" s="67">
        <f>'Observed Data'!$E2578</f>
        <v>0</v>
      </c>
      <c r="D2579" s="67">
        <f xml:space="preserve">   MAX(0, HLOOKUP(MONTH($B2579),'Farm Crops'!$B$18:$N$28,D$5,0)  - VLOOKUP(D$4,'Farm Crops'!$B$4:$G$13,6,0)/1000*0.65*$C2579)</f>
        <v>1612.6189898989903</v>
      </c>
      <c r="E2579" s="67">
        <f xml:space="preserve">   MAX(0, HLOOKUP(MONTH($B2579),'Farm Crops'!$B$18:$N$28,E$5,0)  - VLOOKUP(E$4,'Farm Crops'!$B$4:$G$13,6,0)/1000*0.65*$C2579)</f>
        <v>2067.9532363636372</v>
      </c>
      <c r="F2579" s="67">
        <f xml:space="preserve">   MAX(0, HLOOKUP(MONTH($B2579),'Farm Crops'!$B$18:$N$28,F$5,0)  - VLOOKUP(F$4,'Farm Crops'!$B$4:$G$13,6,0)/1000*0.65*$C2579)</f>
        <v>2578.9604202020205</v>
      </c>
      <c r="G2579" s="67">
        <f xml:space="preserve">   MAX(0, HLOOKUP(MONTH($B2579),'Farm Crops'!$B$18:$N$28,G$5,0)  - VLOOKUP(G$4,'Farm Crops'!$B$4:$G$13,6,0)/1000*0.65*$C2579)</f>
        <v>657.03120000000013</v>
      </c>
      <c r="H2579" s="67">
        <f xml:space="preserve">   MAX(0, HLOOKUP(MONTH($B2579),'Farm Crops'!$B$18:$N$28,H$5,0)  - VLOOKUP(H$4,'Farm Crops'!$B$4:$G$13,6,0)/1000*0.65*$C2579)</f>
        <v>2254.753963636364</v>
      </c>
      <c r="I2579" s="67">
        <f xml:space="preserve">   MAX(0, HLOOKUP(MONTH($B2579),'Farm Crops'!$B$18:$N$28,I$5,0)  - VLOOKUP(I$4,'Farm Crops'!$B$4:$G$13,6,0)/1000*0.65*$C2579)</f>
        <v>3469.5907555555564</v>
      </c>
      <c r="J2579" s="67">
        <f xml:space="preserve">   MAX(0, HLOOKUP(MONTH($B2579),'Farm Crops'!$B$18:$N$28,J$5,0)  - VLOOKUP(J$4,'Farm Crops'!$B$4:$G$13,6,0)/1000*0.65*$C2579)</f>
        <v>3294.7650909090912</v>
      </c>
      <c r="K2579" s="67">
        <f xml:space="preserve">   MAX(0, HLOOKUP(MONTH($B2579),'Farm Crops'!$B$18:$N$28,K$5,0)  - VLOOKUP(K$4,'Farm Crops'!$B$4:$G$13,6,0)/1000*0.65*$C2579)</f>
        <v>773.8008727272728</v>
      </c>
      <c r="L2579" s="67">
        <f xml:space="preserve">   MAX(0, HLOOKUP(MONTH($B2579),'Farm Crops'!$B$18:$N$28,L$5,0)  - VLOOKUP(L$4,'Farm Crops'!$B$4:$G$13,6,0)/1000*0.65*$C2579)</f>
        <v>139.0627636363638</v>
      </c>
      <c r="M2579" s="67">
        <f xml:space="preserve">   MAX(0, HLOOKUP(MONTH($B2579),'Farm Crops'!$B$18:$N$28,M$5,0)  - VLOOKUP(M$4,'Farm Crops'!$B$4:$G$13,6,0)/1000*0.65*$C2579)</f>
        <v>1001.8822545454547</v>
      </c>
    </row>
    <row r="2580" spans="2:13" x14ac:dyDescent="0.2">
      <c r="B2580" s="4">
        <v>43057</v>
      </c>
      <c r="C2580" s="67">
        <f>'Observed Data'!$E2579</f>
        <v>0</v>
      </c>
      <c r="D2580" s="67">
        <f xml:space="preserve">   MAX(0, HLOOKUP(MONTH($B2580),'Farm Crops'!$B$18:$N$28,D$5,0)  - VLOOKUP(D$4,'Farm Crops'!$B$4:$G$13,6,0)/1000*0.65*$C2580)</f>
        <v>1612.6189898989903</v>
      </c>
      <c r="E2580" s="67">
        <f xml:space="preserve">   MAX(0, HLOOKUP(MONTH($B2580),'Farm Crops'!$B$18:$N$28,E$5,0)  - VLOOKUP(E$4,'Farm Crops'!$B$4:$G$13,6,0)/1000*0.65*$C2580)</f>
        <v>2067.9532363636372</v>
      </c>
      <c r="F2580" s="67">
        <f xml:space="preserve">   MAX(0, HLOOKUP(MONTH($B2580),'Farm Crops'!$B$18:$N$28,F$5,0)  - VLOOKUP(F$4,'Farm Crops'!$B$4:$G$13,6,0)/1000*0.65*$C2580)</f>
        <v>2578.9604202020205</v>
      </c>
      <c r="G2580" s="67">
        <f xml:space="preserve">   MAX(0, HLOOKUP(MONTH($B2580),'Farm Crops'!$B$18:$N$28,G$5,0)  - VLOOKUP(G$4,'Farm Crops'!$B$4:$G$13,6,0)/1000*0.65*$C2580)</f>
        <v>657.03120000000013</v>
      </c>
      <c r="H2580" s="67">
        <f xml:space="preserve">   MAX(0, HLOOKUP(MONTH($B2580),'Farm Crops'!$B$18:$N$28,H$5,0)  - VLOOKUP(H$4,'Farm Crops'!$B$4:$G$13,6,0)/1000*0.65*$C2580)</f>
        <v>2254.753963636364</v>
      </c>
      <c r="I2580" s="67">
        <f xml:space="preserve">   MAX(0, HLOOKUP(MONTH($B2580),'Farm Crops'!$B$18:$N$28,I$5,0)  - VLOOKUP(I$4,'Farm Crops'!$B$4:$G$13,6,0)/1000*0.65*$C2580)</f>
        <v>3469.5907555555564</v>
      </c>
      <c r="J2580" s="67">
        <f xml:space="preserve">   MAX(0, HLOOKUP(MONTH($B2580),'Farm Crops'!$B$18:$N$28,J$5,0)  - VLOOKUP(J$4,'Farm Crops'!$B$4:$G$13,6,0)/1000*0.65*$C2580)</f>
        <v>3294.7650909090912</v>
      </c>
      <c r="K2580" s="67">
        <f xml:space="preserve">   MAX(0, HLOOKUP(MONTH($B2580),'Farm Crops'!$B$18:$N$28,K$5,0)  - VLOOKUP(K$4,'Farm Crops'!$B$4:$G$13,6,0)/1000*0.65*$C2580)</f>
        <v>773.8008727272728</v>
      </c>
      <c r="L2580" s="67">
        <f xml:space="preserve">   MAX(0, HLOOKUP(MONTH($B2580),'Farm Crops'!$B$18:$N$28,L$5,0)  - VLOOKUP(L$4,'Farm Crops'!$B$4:$G$13,6,0)/1000*0.65*$C2580)</f>
        <v>139.0627636363638</v>
      </c>
      <c r="M2580" s="67">
        <f xml:space="preserve">   MAX(0, HLOOKUP(MONTH($B2580),'Farm Crops'!$B$18:$N$28,M$5,0)  - VLOOKUP(M$4,'Farm Crops'!$B$4:$G$13,6,0)/1000*0.65*$C2580)</f>
        <v>1001.8822545454547</v>
      </c>
    </row>
    <row r="2581" spans="2:13" x14ac:dyDescent="0.2">
      <c r="B2581" s="4">
        <v>43058</v>
      </c>
      <c r="C2581" s="67">
        <f>'Observed Data'!$E2580</f>
        <v>0</v>
      </c>
      <c r="D2581" s="67">
        <f xml:space="preserve">   MAX(0, HLOOKUP(MONTH($B2581),'Farm Crops'!$B$18:$N$28,D$5,0)  - VLOOKUP(D$4,'Farm Crops'!$B$4:$G$13,6,0)/1000*0.65*$C2581)</f>
        <v>1612.6189898989903</v>
      </c>
      <c r="E2581" s="67">
        <f xml:space="preserve">   MAX(0, HLOOKUP(MONTH($B2581),'Farm Crops'!$B$18:$N$28,E$5,0)  - VLOOKUP(E$4,'Farm Crops'!$B$4:$G$13,6,0)/1000*0.65*$C2581)</f>
        <v>2067.9532363636372</v>
      </c>
      <c r="F2581" s="67">
        <f xml:space="preserve">   MAX(0, HLOOKUP(MONTH($B2581),'Farm Crops'!$B$18:$N$28,F$5,0)  - VLOOKUP(F$4,'Farm Crops'!$B$4:$G$13,6,0)/1000*0.65*$C2581)</f>
        <v>2578.9604202020205</v>
      </c>
      <c r="G2581" s="67">
        <f xml:space="preserve">   MAX(0, HLOOKUP(MONTH($B2581),'Farm Crops'!$B$18:$N$28,G$5,0)  - VLOOKUP(G$4,'Farm Crops'!$B$4:$G$13,6,0)/1000*0.65*$C2581)</f>
        <v>657.03120000000013</v>
      </c>
      <c r="H2581" s="67">
        <f xml:space="preserve">   MAX(0, HLOOKUP(MONTH($B2581),'Farm Crops'!$B$18:$N$28,H$5,0)  - VLOOKUP(H$4,'Farm Crops'!$B$4:$G$13,6,0)/1000*0.65*$C2581)</f>
        <v>2254.753963636364</v>
      </c>
      <c r="I2581" s="67">
        <f xml:space="preserve">   MAX(0, HLOOKUP(MONTH($B2581),'Farm Crops'!$B$18:$N$28,I$5,0)  - VLOOKUP(I$4,'Farm Crops'!$B$4:$G$13,6,0)/1000*0.65*$C2581)</f>
        <v>3469.5907555555564</v>
      </c>
      <c r="J2581" s="67">
        <f xml:space="preserve">   MAX(0, HLOOKUP(MONTH($B2581),'Farm Crops'!$B$18:$N$28,J$5,0)  - VLOOKUP(J$4,'Farm Crops'!$B$4:$G$13,6,0)/1000*0.65*$C2581)</f>
        <v>3294.7650909090912</v>
      </c>
      <c r="K2581" s="67">
        <f xml:space="preserve">   MAX(0, HLOOKUP(MONTH($B2581),'Farm Crops'!$B$18:$N$28,K$5,0)  - VLOOKUP(K$4,'Farm Crops'!$B$4:$G$13,6,0)/1000*0.65*$C2581)</f>
        <v>773.8008727272728</v>
      </c>
      <c r="L2581" s="67">
        <f xml:space="preserve">   MAX(0, HLOOKUP(MONTH($B2581),'Farm Crops'!$B$18:$N$28,L$5,0)  - VLOOKUP(L$4,'Farm Crops'!$B$4:$G$13,6,0)/1000*0.65*$C2581)</f>
        <v>139.0627636363638</v>
      </c>
      <c r="M2581" s="67">
        <f xml:space="preserve">   MAX(0, HLOOKUP(MONTH($B2581),'Farm Crops'!$B$18:$N$28,M$5,0)  - VLOOKUP(M$4,'Farm Crops'!$B$4:$G$13,6,0)/1000*0.65*$C2581)</f>
        <v>1001.8822545454547</v>
      </c>
    </row>
    <row r="2582" spans="2:13" x14ac:dyDescent="0.2">
      <c r="B2582" s="4">
        <v>43059</v>
      </c>
      <c r="C2582" s="67">
        <f>'Observed Data'!$E2581</f>
        <v>0</v>
      </c>
      <c r="D2582" s="67">
        <f xml:space="preserve">   MAX(0, HLOOKUP(MONTH($B2582),'Farm Crops'!$B$18:$N$28,D$5,0)  - VLOOKUP(D$4,'Farm Crops'!$B$4:$G$13,6,0)/1000*0.65*$C2582)</f>
        <v>1612.6189898989903</v>
      </c>
      <c r="E2582" s="67">
        <f xml:space="preserve">   MAX(0, HLOOKUP(MONTH($B2582),'Farm Crops'!$B$18:$N$28,E$5,0)  - VLOOKUP(E$4,'Farm Crops'!$B$4:$G$13,6,0)/1000*0.65*$C2582)</f>
        <v>2067.9532363636372</v>
      </c>
      <c r="F2582" s="67">
        <f xml:space="preserve">   MAX(0, HLOOKUP(MONTH($B2582),'Farm Crops'!$B$18:$N$28,F$5,0)  - VLOOKUP(F$4,'Farm Crops'!$B$4:$G$13,6,0)/1000*0.65*$C2582)</f>
        <v>2578.9604202020205</v>
      </c>
      <c r="G2582" s="67">
        <f xml:space="preserve">   MAX(0, HLOOKUP(MONTH($B2582),'Farm Crops'!$B$18:$N$28,G$5,0)  - VLOOKUP(G$4,'Farm Crops'!$B$4:$G$13,6,0)/1000*0.65*$C2582)</f>
        <v>657.03120000000013</v>
      </c>
      <c r="H2582" s="67">
        <f xml:space="preserve">   MAX(0, HLOOKUP(MONTH($B2582),'Farm Crops'!$B$18:$N$28,H$5,0)  - VLOOKUP(H$4,'Farm Crops'!$B$4:$G$13,6,0)/1000*0.65*$C2582)</f>
        <v>2254.753963636364</v>
      </c>
      <c r="I2582" s="67">
        <f xml:space="preserve">   MAX(0, HLOOKUP(MONTH($B2582),'Farm Crops'!$B$18:$N$28,I$5,0)  - VLOOKUP(I$4,'Farm Crops'!$B$4:$G$13,6,0)/1000*0.65*$C2582)</f>
        <v>3469.5907555555564</v>
      </c>
      <c r="J2582" s="67">
        <f xml:space="preserve">   MAX(0, HLOOKUP(MONTH($B2582),'Farm Crops'!$B$18:$N$28,J$5,0)  - VLOOKUP(J$4,'Farm Crops'!$B$4:$G$13,6,0)/1000*0.65*$C2582)</f>
        <v>3294.7650909090912</v>
      </c>
      <c r="K2582" s="67">
        <f xml:space="preserve">   MAX(0, HLOOKUP(MONTH($B2582),'Farm Crops'!$B$18:$N$28,K$5,0)  - VLOOKUP(K$4,'Farm Crops'!$B$4:$G$13,6,0)/1000*0.65*$C2582)</f>
        <v>773.8008727272728</v>
      </c>
      <c r="L2582" s="67">
        <f xml:space="preserve">   MAX(0, HLOOKUP(MONTH($B2582),'Farm Crops'!$B$18:$N$28,L$5,0)  - VLOOKUP(L$4,'Farm Crops'!$B$4:$G$13,6,0)/1000*0.65*$C2582)</f>
        <v>139.0627636363638</v>
      </c>
      <c r="M2582" s="67">
        <f xml:space="preserve">   MAX(0, HLOOKUP(MONTH($B2582),'Farm Crops'!$B$18:$N$28,M$5,0)  - VLOOKUP(M$4,'Farm Crops'!$B$4:$G$13,6,0)/1000*0.65*$C2582)</f>
        <v>1001.8822545454547</v>
      </c>
    </row>
    <row r="2583" spans="2:13" x14ac:dyDescent="0.2">
      <c r="B2583" s="4">
        <v>43060</v>
      </c>
      <c r="C2583" s="67">
        <f>'Observed Data'!$E2582</f>
        <v>0</v>
      </c>
      <c r="D2583" s="67">
        <f xml:space="preserve">   MAX(0, HLOOKUP(MONTH($B2583),'Farm Crops'!$B$18:$N$28,D$5,0)  - VLOOKUP(D$4,'Farm Crops'!$B$4:$G$13,6,0)/1000*0.65*$C2583)</f>
        <v>1612.6189898989903</v>
      </c>
      <c r="E2583" s="67">
        <f xml:space="preserve">   MAX(0, HLOOKUP(MONTH($B2583),'Farm Crops'!$B$18:$N$28,E$5,0)  - VLOOKUP(E$4,'Farm Crops'!$B$4:$G$13,6,0)/1000*0.65*$C2583)</f>
        <v>2067.9532363636372</v>
      </c>
      <c r="F2583" s="67">
        <f xml:space="preserve">   MAX(0, HLOOKUP(MONTH($B2583),'Farm Crops'!$B$18:$N$28,F$5,0)  - VLOOKUP(F$4,'Farm Crops'!$B$4:$G$13,6,0)/1000*0.65*$C2583)</f>
        <v>2578.9604202020205</v>
      </c>
      <c r="G2583" s="67">
        <f xml:space="preserve">   MAX(0, HLOOKUP(MONTH($B2583),'Farm Crops'!$B$18:$N$28,G$5,0)  - VLOOKUP(G$4,'Farm Crops'!$B$4:$G$13,6,0)/1000*0.65*$C2583)</f>
        <v>657.03120000000013</v>
      </c>
      <c r="H2583" s="67">
        <f xml:space="preserve">   MAX(0, HLOOKUP(MONTH($B2583),'Farm Crops'!$B$18:$N$28,H$5,0)  - VLOOKUP(H$4,'Farm Crops'!$B$4:$G$13,6,0)/1000*0.65*$C2583)</f>
        <v>2254.753963636364</v>
      </c>
      <c r="I2583" s="67">
        <f xml:space="preserve">   MAX(0, HLOOKUP(MONTH($B2583),'Farm Crops'!$B$18:$N$28,I$5,0)  - VLOOKUP(I$4,'Farm Crops'!$B$4:$G$13,6,0)/1000*0.65*$C2583)</f>
        <v>3469.5907555555564</v>
      </c>
      <c r="J2583" s="67">
        <f xml:space="preserve">   MAX(0, HLOOKUP(MONTH($B2583),'Farm Crops'!$B$18:$N$28,J$5,0)  - VLOOKUP(J$4,'Farm Crops'!$B$4:$G$13,6,0)/1000*0.65*$C2583)</f>
        <v>3294.7650909090912</v>
      </c>
      <c r="K2583" s="67">
        <f xml:space="preserve">   MAX(0, HLOOKUP(MONTH($B2583),'Farm Crops'!$B$18:$N$28,K$5,0)  - VLOOKUP(K$4,'Farm Crops'!$B$4:$G$13,6,0)/1000*0.65*$C2583)</f>
        <v>773.8008727272728</v>
      </c>
      <c r="L2583" s="67">
        <f xml:space="preserve">   MAX(0, HLOOKUP(MONTH($B2583),'Farm Crops'!$B$18:$N$28,L$5,0)  - VLOOKUP(L$4,'Farm Crops'!$B$4:$G$13,6,0)/1000*0.65*$C2583)</f>
        <v>139.0627636363638</v>
      </c>
      <c r="M2583" s="67">
        <f xml:space="preserve">   MAX(0, HLOOKUP(MONTH($B2583),'Farm Crops'!$B$18:$N$28,M$5,0)  - VLOOKUP(M$4,'Farm Crops'!$B$4:$G$13,6,0)/1000*0.65*$C2583)</f>
        <v>1001.8822545454547</v>
      </c>
    </row>
    <row r="2584" spans="2:13" x14ac:dyDescent="0.2">
      <c r="B2584" s="4">
        <v>43061</v>
      </c>
      <c r="C2584" s="67">
        <f>'Observed Data'!$E2583</f>
        <v>21</v>
      </c>
      <c r="D2584" s="67">
        <f xml:space="preserve">   MAX(0, HLOOKUP(MONTH($B2584),'Farm Crops'!$B$18:$N$28,D$5,0)  - VLOOKUP(D$4,'Farm Crops'!$B$4:$G$13,6,0)/1000*0.65*$C2584)</f>
        <v>0</v>
      </c>
      <c r="E2584" s="67">
        <f xml:space="preserve">   MAX(0, HLOOKUP(MONTH($B2584),'Farm Crops'!$B$18:$N$28,E$5,0)  - VLOOKUP(E$4,'Farm Crops'!$B$4:$G$13,6,0)/1000*0.65*$C2584)</f>
        <v>0</v>
      </c>
      <c r="F2584" s="67">
        <f xml:space="preserve">   MAX(0, HLOOKUP(MONTH($B2584),'Farm Crops'!$B$18:$N$28,F$5,0)  - VLOOKUP(F$4,'Farm Crops'!$B$4:$G$13,6,0)/1000*0.65*$C2584)</f>
        <v>0</v>
      </c>
      <c r="G2584" s="67">
        <f xml:space="preserve">   MAX(0, HLOOKUP(MONTH($B2584),'Farm Crops'!$B$18:$N$28,G$5,0)  - VLOOKUP(G$4,'Farm Crops'!$B$4:$G$13,6,0)/1000*0.65*$C2584)</f>
        <v>0</v>
      </c>
      <c r="H2584" s="67">
        <f xml:space="preserve">   MAX(0, HLOOKUP(MONTH($B2584),'Farm Crops'!$B$18:$N$28,H$5,0)  - VLOOKUP(H$4,'Farm Crops'!$B$4:$G$13,6,0)/1000*0.65*$C2584)</f>
        <v>0</v>
      </c>
      <c r="I2584" s="67">
        <f xml:space="preserve">   MAX(0, HLOOKUP(MONTH($B2584),'Farm Crops'!$B$18:$N$28,I$5,0)  - VLOOKUP(I$4,'Farm Crops'!$B$4:$G$13,6,0)/1000*0.65*$C2584)</f>
        <v>0</v>
      </c>
      <c r="J2584" s="67">
        <f xml:space="preserve">   MAX(0, HLOOKUP(MONTH($B2584),'Farm Crops'!$B$18:$N$28,J$5,0)  - VLOOKUP(J$4,'Farm Crops'!$B$4:$G$13,6,0)/1000*0.65*$C2584)</f>
        <v>0</v>
      </c>
      <c r="K2584" s="67">
        <f xml:space="preserve">   MAX(0, HLOOKUP(MONTH($B2584),'Farm Crops'!$B$18:$N$28,K$5,0)  - VLOOKUP(K$4,'Farm Crops'!$B$4:$G$13,6,0)/1000*0.65*$C2584)</f>
        <v>0</v>
      </c>
      <c r="L2584" s="67">
        <f xml:space="preserve">   MAX(0, HLOOKUP(MONTH($B2584),'Farm Crops'!$B$18:$N$28,L$5,0)  - VLOOKUP(L$4,'Farm Crops'!$B$4:$G$13,6,0)/1000*0.65*$C2584)</f>
        <v>0</v>
      </c>
      <c r="M2584" s="67">
        <f xml:space="preserve">   MAX(0, HLOOKUP(MONTH($B2584),'Farm Crops'!$B$18:$N$28,M$5,0)  - VLOOKUP(M$4,'Farm Crops'!$B$4:$G$13,6,0)/1000*0.65*$C2584)</f>
        <v>0</v>
      </c>
    </row>
    <row r="2585" spans="2:13" x14ac:dyDescent="0.2">
      <c r="B2585" s="4">
        <v>43062</v>
      </c>
      <c r="C2585" s="67">
        <f>'Observed Data'!$E2584</f>
        <v>0</v>
      </c>
      <c r="D2585" s="67">
        <f xml:space="preserve">   MAX(0, HLOOKUP(MONTH($B2585),'Farm Crops'!$B$18:$N$28,D$5,0)  - VLOOKUP(D$4,'Farm Crops'!$B$4:$G$13,6,0)/1000*0.65*$C2585)</f>
        <v>1612.6189898989903</v>
      </c>
      <c r="E2585" s="67">
        <f xml:space="preserve">   MAX(0, HLOOKUP(MONTH($B2585),'Farm Crops'!$B$18:$N$28,E$5,0)  - VLOOKUP(E$4,'Farm Crops'!$B$4:$G$13,6,0)/1000*0.65*$C2585)</f>
        <v>2067.9532363636372</v>
      </c>
      <c r="F2585" s="67">
        <f xml:space="preserve">   MAX(0, HLOOKUP(MONTH($B2585),'Farm Crops'!$B$18:$N$28,F$5,0)  - VLOOKUP(F$4,'Farm Crops'!$B$4:$G$13,6,0)/1000*0.65*$C2585)</f>
        <v>2578.9604202020205</v>
      </c>
      <c r="G2585" s="67">
        <f xml:space="preserve">   MAX(0, HLOOKUP(MONTH($B2585),'Farm Crops'!$B$18:$N$28,G$5,0)  - VLOOKUP(G$4,'Farm Crops'!$B$4:$G$13,6,0)/1000*0.65*$C2585)</f>
        <v>657.03120000000013</v>
      </c>
      <c r="H2585" s="67">
        <f xml:space="preserve">   MAX(0, HLOOKUP(MONTH($B2585),'Farm Crops'!$B$18:$N$28,H$5,0)  - VLOOKUP(H$4,'Farm Crops'!$B$4:$G$13,6,0)/1000*0.65*$C2585)</f>
        <v>2254.753963636364</v>
      </c>
      <c r="I2585" s="67">
        <f xml:space="preserve">   MAX(0, HLOOKUP(MONTH($B2585),'Farm Crops'!$B$18:$N$28,I$5,0)  - VLOOKUP(I$4,'Farm Crops'!$B$4:$G$13,6,0)/1000*0.65*$C2585)</f>
        <v>3469.5907555555564</v>
      </c>
      <c r="J2585" s="67">
        <f xml:space="preserve">   MAX(0, HLOOKUP(MONTH($B2585),'Farm Crops'!$B$18:$N$28,J$5,0)  - VLOOKUP(J$4,'Farm Crops'!$B$4:$G$13,6,0)/1000*0.65*$C2585)</f>
        <v>3294.7650909090912</v>
      </c>
      <c r="K2585" s="67">
        <f xml:space="preserve">   MAX(0, HLOOKUP(MONTH($B2585),'Farm Crops'!$B$18:$N$28,K$5,0)  - VLOOKUP(K$4,'Farm Crops'!$B$4:$G$13,6,0)/1000*0.65*$C2585)</f>
        <v>773.8008727272728</v>
      </c>
      <c r="L2585" s="67">
        <f xml:space="preserve">   MAX(0, HLOOKUP(MONTH($B2585),'Farm Crops'!$B$18:$N$28,L$5,0)  - VLOOKUP(L$4,'Farm Crops'!$B$4:$G$13,6,0)/1000*0.65*$C2585)</f>
        <v>139.0627636363638</v>
      </c>
      <c r="M2585" s="67">
        <f xml:space="preserve">   MAX(0, HLOOKUP(MONTH($B2585),'Farm Crops'!$B$18:$N$28,M$5,0)  - VLOOKUP(M$4,'Farm Crops'!$B$4:$G$13,6,0)/1000*0.65*$C2585)</f>
        <v>1001.8822545454547</v>
      </c>
    </row>
    <row r="2586" spans="2:13" x14ac:dyDescent="0.2">
      <c r="B2586" s="4">
        <v>43063</v>
      </c>
      <c r="C2586" s="67">
        <f>'Observed Data'!$E2585</f>
        <v>0</v>
      </c>
      <c r="D2586" s="67">
        <f xml:space="preserve">   MAX(0, HLOOKUP(MONTH($B2586),'Farm Crops'!$B$18:$N$28,D$5,0)  - VLOOKUP(D$4,'Farm Crops'!$B$4:$G$13,6,0)/1000*0.65*$C2586)</f>
        <v>1612.6189898989903</v>
      </c>
      <c r="E2586" s="67">
        <f xml:space="preserve">   MAX(0, HLOOKUP(MONTH($B2586),'Farm Crops'!$B$18:$N$28,E$5,0)  - VLOOKUP(E$4,'Farm Crops'!$B$4:$G$13,6,0)/1000*0.65*$C2586)</f>
        <v>2067.9532363636372</v>
      </c>
      <c r="F2586" s="67">
        <f xml:space="preserve">   MAX(0, HLOOKUP(MONTH($B2586),'Farm Crops'!$B$18:$N$28,F$5,0)  - VLOOKUP(F$4,'Farm Crops'!$B$4:$G$13,6,0)/1000*0.65*$C2586)</f>
        <v>2578.9604202020205</v>
      </c>
      <c r="G2586" s="67">
        <f xml:space="preserve">   MAX(0, HLOOKUP(MONTH($B2586),'Farm Crops'!$B$18:$N$28,G$5,0)  - VLOOKUP(G$4,'Farm Crops'!$B$4:$G$13,6,0)/1000*0.65*$C2586)</f>
        <v>657.03120000000013</v>
      </c>
      <c r="H2586" s="67">
        <f xml:space="preserve">   MAX(0, HLOOKUP(MONTH($B2586),'Farm Crops'!$B$18:$N$28,H$5,0)  - VLOOKUP(H$4,'Farm Crops'!$B$4:$G$13,6,0)/1000*0.65*$C2586)</f>
        <v>2254.753963636364</v>
      </c>
      <c r="I2586" s="67">
        <f xml:space="preserve">   MAX(0, HLOOKUP(MONTH($B2586),'Farm Crops'!$B$18:$N$28,I$5,0)  - VLOOKUP(I$4,'Farm Crops'!$B$4:$G$13,6,0)/1000*0.65*$C2586)</f>
        <v>3469.5907555555564</v>
      </c>
      <c r="J2586" s="67">
        <f xml:space="preserve">   MAX(0, HLOOKUP(MONTH($B2586),'Farm Crops'!$B$18:$N$28,J$5,0)  - VLOOKUP(J$4,'Farm Crops'!$B$4:$G$13,6,0)/1000*0.65*$C2586)</f>
        <v>3294.7650909090912</v>
      </c>
      <c r="K2586" s="67">
        <f xml:space="preserve">   MAX(0, HLOOKUP(MONTH($B2586),'Farm Crops'!$B$18:$N$28,K$5,0)  - VLOOKUP(K$4,'Farm Crops'!$B$4:$G$13,6,0)/1000*0.65*$C2586)</f>
        <v>773.8008727272728</v>
      </c>
      <c r="L2586" s="67">
        <f xml:space="preserve">   MAX(0, HLOOKUP(MONTH($B2586),'Farm Crops'!$B$18:$N$28,L$5,0)  - VLOOKUP(L$4,'Farm Crops'!$B$4:$G$13,6,0)/1000*0.65*$C2586)</f>
        <v>139.0627636363638</v>
      </c>
      <c r="M2586" s="67">
        <f xml:space="preserve">   MAX(0, HLOOKUP(MONTH($B2586),'Farm Crops'!$B$18:$N$28,M$5,0)  - VLOOKUP(M$4,'Farm Crops'!$B$4:$G$13,6,0)/1000*0.65*$C2586)</f>
        <v>1001.8822545454547</v>
      </c>
    </row>
    <row r="2587" spans="2:13" x14ac:dyDescent="0.2">
      <c r="B2587" s="4">
        <v>43064</v>
      </c>
      <c r="C2587" s="67">
        <f>'Observed Data'!$E2586</f>
        <v>0</v>
      </c>
      <c r="D2587" s="67">
        <f xml:space="preserve">   MAX(0, HLOOKUP(MONTH($B2587),'Farm Crops'!$B$18:$N$28,D$5,0)  - VLOOKUP(D$4,'Farm Crops'!$B$4:$G$13,6,0)/1000*0.65*$C2587)</f>
        <v>1612.6189898989903</v>
      </c>
      <c r="E2587" s="67">
        <f xml:space="preserve">   MAX(0, HLOOKUP(MONTH($B2587),'Farm Crops'!$B$18:$N$28,E$5,0)  - VLOOKUP(E$4,'Farm Crops'!$B$4:$G$13,6,0)/1000*0.65*$C2587)</f>
        <v>2067.9532363636372</v>
      </c>
      <c r="F2587" s="67">
        <f xml:space="preserve">   MAX(0, HLOOKUP(MONTH($B2587),'Farm Crops'!$B$18:$N$28,F$5,0)  - VLOOKUP(F$4,'Farm Crops'!$B$4:$G$13,6,0)/1000*0.65*$C2587)</f>
        <v>2578.9604202020205</v>
      </c>
      <c r="G2587" s="67">
        <f xml:space="preserve">   MAX(0, HLOOKUP(MONTH($B2587),'Farm Crops'!$B$18:$N$28,G$5,0)  - VLOOKUP(G$4,'Farm Crops'!$B$4:$G$13,6,0)/1000*0.65*$C2587)</f>
        <v>657.03120000000013</v>
      </c>
      <c r="H2587" s="67">
        <f xml:space="preserve">   MAX(0, HLOOKUP(MONTH($B2587),'Farm Crops'!$B$18:$N$28,H$5,0)  - VLOOKUP(H$4,'Farm Crops'!$B$4:$G$13,6,0)/1000*0.65*$C2587)</f>
        <v>2254.753963636364</v>
      </c>
      <c r="I2587" s="67">
        <f xml:space="preserve">   MAX(0, HLOOKUP(MONTH($B2587),'Farm Crops'!$B$18:$N$28,I$5,0)  - VLOOKUP(I$4,'Farm Crops'!$B$4:$G$13,6,0)/1000*0.65*$C2587)</f>
        <v>3469.5907555555564</v>
      </c>
      <c r="J2587" s="67">
        <f xml:space="preserve">   MAX(0, HLOOKUP(MONTH($B2587),'Farm Crops'!$B$18:$N$28,J$5,0)  - VLOOKUP(J$4,'Farm Crops'!$B$4:$G$13,6,0)/1000*0.65*$C2587)</f>
        <v>3294.7650909090912</v>
      </c>
      <c r="K2587" s="67">
        <f xml:space="preserve">   MAX(0, HLOOKUP(MONTH($B2587),'Farm Crops'!$B$18:$N$28,K$5,0)  - VLOOKUP(K$4,'Farm Crops'!$B$4:$G$13,6,0)/1000*0.65*$C2587)</f>
        <v>773.8008727272728</v>
      </c>
      <c r="L2587" s="67">
        <f xml:space="preserve">   MAX(0, HLOOKUP(MONTH($B2587),'Farm Crops'!$B$18:$N$28,L$5,0)  - VLOOKUP(L$4,'Farm Crops'!$B$4:$G$13,6,0)/1000*0.65*$C2587)</f>
        <v>139.0627636363638</v>
      </c>
      <c r="M2587" s="67">
        <f xml:space="preserve">   MAX(0, HLOOKUP(MONTH($B2587),'Farm Crops'!$B$18:$N$28,M$5,0)  - VLOOKUP(M$4,'Farm Crops'!$B$4:$G$13,6,0)/1000*0.65*$C2587)</f>
        <v>1001.8822545454547</v>
      </c>
    </row>
    <row r="2588" spans="2:13" x14ac:dyDescent="0.2">
      <c r="B2588" s="4">
        <v>43065</v>
      </c>
      <c r="C2588" s="67">
        <f>'Observed Data'!$E2587</f>
        <v>0</v>
      </c>
      <c r="D2588" s="67">
        <f xml:space="preserve">   MAX(0, HLOOKUP(MONTH($B2588),'Farm Crops'!$B$18:$N$28,D$5,0)  - VLOOKUP(D$4,'Farm Crops'!$B$4:$G$13,6,0)/1000*0.65*$C2588)</f>
        <v>1612.6189898989903</v>
      </c>
      <c r="E2588" s="67">
        <f xml:space="preserve">   MAX(0, HLOOKUP(MONTH($B2588),'Farm Crops'!$B$18:$N$28,E$5,0)  - VLOOKUP(E$4,'Farm Crops'!$B$4:$G$13,6,0)/1000*0.65*$C2588)</f>
        <v>2067.9532363636372</v>
      </c>
      <c r="F2588" s="67">
        <f xml:space="preserve">   MAX(0, HLOOKUP(MONTH($B2588),'Farm Crops'!$B$18:$N$28,F$5,0)  - VLOOKUP(F$4,'Farm Crops'!$B$4:$G$13,6,0)/1000*0.65*$C2588)</f>
        <v>2578.9604202020205</v>
      </c>
      <c r="G2588" s="67">
        <f xml:space="preserve">   MAX(0, HLOOKUP(MONTH($B2588),'Farm Crops'!$B$18:$N$28,G$5,0)  - VLOOKUP(G$4,'Farm Crops'!$B$4:$G$13,6,0)/1000*0.65*$C2588)</f>
        <v>657.03120000000013</v>
      </c>
      <c r="H2588" s="67">
        <f xml:space="preserve">   MAX(0, HLOOKUP(MONTH($B2588),'Farm Crops'!$B$18:$N$28,H$5,0)  - VLOOKUP(H$4,'Farm Crops'!$B$4:$G$13,6,0)/1000*0.65*$C2588)</f>
        <v>2254.753963636364</v>
      </c>
      <c r="I2588" s="67">
        <f xml:space="preserve">   MAX(0, HLOOKUP(MONTH($B2588),'Farm Crops'!$B$18:$N$28,I$5,0)  - VLOOKUP(I$4,'Farm Crops'!$B$4:$G$13,6,0)/1000*0.65*$C2588)</f>
        <v>3469.5907555555564</v>
      </c>
      <c r="J2588" s="67">
        <f xml:space="preserve">   MAX(0, HLOOKUP(MONTH($B2588),'Farm Crops'!$B$18:$N$28,J$5,0)  - VLOOKUP(J$4,'Farm Crops'!$B$4:$G$13,6,0)/1000*0.65*$C2588)</f>
        <v>3294.7650909090912</v>
      </c>
      <c r="K2588" s="67">
        <f xml:space="preserve">   MAX(0, HLOOKUP(MONTH($B2588),'Farm Crops'!$B$18:$N$28,K$5,0)  - VLOOKUP(K$4,'Farm Crops'!$B$4:$G$13,6,0)/1000*0.65*$C2588)</f>
        <v>773.8008727272728</v>
      </c>
      <c r="L2588" s="67">
        <f xml:space="preserve">   MAX(0, HLOOKUP(MONTH($B2588),'Farm Crops'!$B$18:$N$28,L$5,0)  - VLOOKUP(L$4,'Farm Crops'!$B$4:$G$13,6,0)/1000*0.65*$C2588)</f>
        <v>139.0627636363638</v>
      </c>
      <c r="M2588" s="67">
        <f xml:space="preserve">   MAX(0, HLOOKUP(MONTH($B2588),'Farm Crops'!$B$18:$N$28,M$5,0)  - VLOOKUP(M$4,'Farm Crops'!$B$4:$G$13,6,0)/1000*0.65*$C2588)</f>
        <v>1001.8822545454547</v>
      </c>
    </row>
    <row r="2589" spans="2:13" x14ac:dyDescent="0.2">
      <c r="B2589" s="4">
        <v>43066</v>
      </c>
      <c r="C2589" s="67">
        <f>'Observed Data'!$E2588</f>
        <v>0</v>
      </c>
      <c r="D2589" s="67">
        <f xml:space="preserve">   MAX(0, HLOOKUP(MONTH($B2589),'Farm Crops'!$B$18:$N$28,D$5,0)  - VLOOKUP(D$4,'Farm Crops'!$B$4:$G$13,6,0)/1000*0.65*$C2589)</f>
        <v>1612.6189898989903</v>
      </c>
      <c r="E2589" s="67">
        <f xml:space="preserve">   MAX(0, HLOOKUP(MONTH($B2589),'Farm Crops'!$B$18:$N$28,E$5,0)  - VLOOKUP(E$4,'Farm Crops'!$B$4:$G$13,6,0)/1000*0.65*$C2589)</f>
        <v>2067.9532363636372</v>
      </c>
      <c r="F2589" s="67">
        <f xml:space="preserve">   MAX(0, HLOOKUP(MONTH($B2589),'Farm Crops'!$B$18:$N$28,F$5,0)  - VLOOKUP(F$4,'Farm Crops'!$B$4:$G$13,6,0)/1000*0.65*$C2589)</f>
        <v>2578.9604202020205</v>
      </c>
      <c r="G2589" s="67">
        <f xml:space="preserve">   MAX(0, HLOOKUP(MONTH($B2589),'Farm Crops'!$B$18:$N$28,G$5,0)  - VLOOKUP(G$4,'Farm Crops'!$B$4:$G$13,6,0)/1000*0.65*$C2589)</f>
        <v>657.03120000000013</v>
      </c>
      <c r="H2589" s="67">
        <f xml:space="preserve">   MAX(0, HLOOKUP(MONTH($B2589),'Farm Crops'!$B$18:$N$28,H$5,0)  - VLOOKUP(H$4,'Farm Crops'!$B$4:$G$13,6,0)/1000*0.65*$C2589)</f>
        <v>2254.753963636364</v>
      </c>
      <c r="I2589" s="67">
        <f xml:space="preserve">   MAX(0, HLOOKUP(MONTH($B2589),'Farm Crops'!$B$18:$N$28,I$5,0)  - VLOOKUP(I$4,'Farm Crops'!$B$4:$G$13,6,0)/1000*0.65*$C2589)</f>
        <v>3469.5907555555564</v>
      </c>
      <c r="J2589" s="67">
        <f xml:space="preserve">   MAX(0, HLOOKUP(MONTH($B2589),'Farm Crops'!$B$18:$N$28,J$5,0)  - VLOOKUP(J$4,'Farm Crops'!$B$4:$G$13,6,0)/1000*0.65*$C2589)</f>
        <v>3294.7650909090912</v>
      </c>
      <c r="K2589" s="67">
        <f xml:space="preserve">   MAX(0, HLOOKUP(MONTH($B2589),'Farm Crops'!$B$18:$N$28,K$5,0)  - VLOOKUP(K$4,'Farm Crops'!$B$4:$G$13,6,0)/1000*0.65*$C2589)</f>
        <v>773.8008727272728</v>
      </c>
      <c r="L2589" s="67">
        <f xml:space="preserve">   MAX(0, HLOOKUP(MONTH($B2589),'Farm Crops'!$B$18:$N$28,L$5,0)  - VLOOKUP(L$4,'Farm Crops'!$B$4:$G$13,6,0)/1000*0.65*$C2589)</f>
        <v>139.0627636363638</v>
      </c>
      <c r="M2589" s="67">
        <f xml:space="preserve">   MAX(0, HLOOKUP(MONTH($B2589),'Farm Crops'!$B$18:$N$28,M$5,0)  - VLOOKUP(M$4,'Farm Crops'!$B$4:$G$13,6,0)/1000*0.65*$C2589)</f>
        <v>1001.8822545454547</v>
      </c>
    </row>
    <row r="2590" spans="2:13" x14ac:dyDescent="0.2">
      <c r="B2590" s="4">
        <v>43067</v>
      </c>
      <c r="C2590" s="67">
        <f>'Observed Data'!$E2589</f>
        <v>0</v>
      </c>
      <c r="D2590" s="67">
        <f xml:space="preserve">   MAX(0, HLOOKUP(MONTH($B2590),'Farm Crops'!$B$18:$N$28,D$5,0)  - VLOOKUP(D$4,'Farm Crops'!$B$4:$G$13,6,0)/1000*0.65*$C2590)</f>
        <v>1612.6189898989903</v>
      </c>
      <c r="E2590" s="67">
        <f xml:space="preserve">   MAX(0, HLOOKUP(MONTH($B2590),'Farm Crops'!$B$18:$N$28,E$5,0)  - VLOOKUP(E$4,'Farm Crops'!$B$4:$G$13,6,0)/1000*0.65*$C2590)</f>
        <v>2067.9532363636372</v>
      </c>
      <c r="F2590" s="67">
        <f xml:space="preserve">   MAX(0, HLOOKUP(MONTH($B2590),'Farm Crops'!$B$18:$N$28,F$5,0)  - VLOOKUP(F$4,'Farm Crops'!$B$4:$G$13,6,0)/1000*0.65*$C2590)</f>
        <v>2578.9604202020205</v>
      </c>
      <c r="G2590" s="67">
        <f xml:space="preserve">   MAX(0, HLOOKUP(MONTH($B2590),'Farm Crops'!$B$18:$N$28,G$5,0)  - VLOOKUP(G$4,'Farm Crops'!$B$4:$G$13,6,0)/1000*0.65*$C2590)</f>
        <v>657.03120000000013</v>
      </c>
      <c r="H2590" s="67">
        <f xml:space="preserve">   MAX(0, HLOOKUP(MONTH($B2590),'Farm Crops'!$B$18:$N$28,H$5,0)  - VLOOKUP(H$4,'Farm Crops'!$B$4:$G$13,6,0)/1000*0.65*$C2590)</f>
        <v>2254.753963636364</v>
      </c>
      <c r="I2590" s="67">
        <f xml:space="preserve">   MAX(0, HLOOKUP(MONTH($B2590),'Farm Crops'!$B$18:$N$28,I$5,0)  - VLOOKUP(I$4,'Farm Crops'!$B$4:$G$13,6,0)/1000*0.65*$C2590)</f>
        <v>3469.5907555555564</v>
      </c>
      <c r="J2590" s="67">
        <f xml:space="preserve">   MAX(0, HLOOKUP(MONTH($B2590),'Farm Crops'!$B$18:$N$28,J$5,0)  - VLOOKUP(J$4,'Farm Crops'!$B$4:$G$13,6,0)/1000*0.65*$C2590)</f>
        <v>3294.7650909090912</v>
      </c>
      <c r="K2590" s="67">
        <f xml:space="preserve">   MAX(0, HLOOKUP(MONTH($B2590),'Farm Crops'!$B$18:$N$28,K$5,0)  - VLOOKUP(K$4,'Farm Crops'!$B$4:$G$13,6,0)/1000*0.65*$C2590)</f>
        <v>773.8008727272728</v>
      </c>
      <c r="L2590" s="67">
        <f xml:space="preserve">   MAX(0, HLOOKUP(MONTH($B2590),'Farm Crops'!$B$18:$N$28,L$5,0)  - VLOOKUP(L$4,'Farm Crops'!$B$4:$G$13,6,0)/1000*0.65*$C2590)</f>
        <v>139.0627636363638</v>
      </c>
      <c r="M2590" s="67">
        <f xml:space="preserve">   MAX(0, HLOOKUP(MONTH($B2590),'Farm Crops'!$B$18:$N$28,M$5,0)  - VLOOKUP(M$4,'Farm Crops'!$B$4:$G$13,6,0)/1000*0.65*$C2590)</f>
        <v>1001.8822545454547</v>
      </c>
    </row>
    <row r="2591" spans="2:13" x14ac:dyDescent="0.2">
      <c r="B2591" s="4">
        <v>43068</v>
      </c>
      <c r="C2591" s="67">
        <f>'Observed Data'!$E2590</f>
        <v>0</v>
      </c>
      <c r="D2591" s="67">
        <f xml:space="preserve">   MAX(0, HLOOKUP(MONTH($B2591),'Farm Crops'!$B$18:$N$28,D$5,0)  - VLOOKUP(D$4,'Farm Crops'!$B$4:$G$13,6,0)/1000*0.65*$C2591)</f>
        <v>1612.6189898989903</v>
      </c>
      <c r="E2591" s="67">
        <f xml:space="preserve">   MAX(0, HLOOKUP(MONTH($B2591),'Farm Crops'!$B$18:$N$28,E$5,0)  - VLOOKUP(E$4,'Farm Crops'!$B$4:$G$13,6,0)/1000*0.65*$C2591)</f>
        <v>2067.9532363636372</v>
      </c>
      <c r="F2591" s="67">
        <f xml:space="preserve">   MAX(0, HLOOKUP(MONTH($B2591),'Farm Crops'!$B$18:$N$28,F$5,0)  - VLOOKUP(F$4,'Farm Crops'!$B$4:$G$13,6,0)/1000*0.65*$C2591)</f>
        <v>2578.9604202020205</v>
      </c>
      <c r="G2591" s="67">
        <f xml:space="preserve">   MAX(0, HLOOKUP(MONTH($B2591),'Farm Crops'!$B$18:$N$28,G$5,0)  - VLOOKUP(G$4,'Farm Crops'!$B$4:$G$13,6,0)/1000*0.65*$C2591)</f>
        <v>657.03120000000013</v>
      </c>
      <c r="H2591" s="67">
        <f xml:space="preserve">   MAX(0, HLOOKUP(MONTH($B2591),'Farm Crops'!$B$18:$N$28,H$5,0)  - VLOOKUP(H$4,'Farm Crops'!$B$4:$G$13,6,0)/1000*0.65*$C2591)</f>
        <v>2254.753963636364</v>
      </c>
      <c r="I2591" s="67">
        <f xml:space="preserve">   MAX(0, HLOOKUP(MONTH($B2591),'Farm Crops'!$B$18:$N$28,I$5,0)  - VLOOKUP(I$4,'Farm Crops'!$B$4:$G$13,6,0)/1000*0.65*$C2591)</f>
        <v>3469.5907555555564</v>
      </c>
      <c r="J2591" s="67">
        <f xml:space="preserve">   MAX(0, HLOOKUP(MONTH($B2591),'Farm Crops'!$B$18:$N$28,J$5,0)  - VLOOKUP(J$4,'Farm Crops'!$B$4:$G$13,6,0)/1000*0.65*$C2591)</f>
        <v>3294.7650909090912</v>
      </c>
      <c r="K2591" s="67">
        <f xml:space="preserve">   MAX(0, HLOOKUP(MONTH($B2591),'Farm Crops'!$B$18:$N$28,K$5,0)  - VLOOKUP(K$4,'Farm Crops'!$B$4:$G$13,6,0)/1000*0.65*$C2591)</f>
        <v>773.8008727272728</v>
      </c>
      <c r="L2591" s="67">
        <f xml:space="preserve">   MAX(0, HLOOKUP(MONTH($B2591),'Farm Crops'!$B$18:$N$28,L$5,0)  - VLOOKUP(L$4,'Farm Crops'!$B$4:$G$13,6,0)/1000*0.65*$C2591)</f>
        <v>139.0627636363638</v>
      </c>
      <c r="M2591" s="67">
        <f xml:space="preserve">   MAX(0, HLOOKUP(MONTH($B2591),'Farm Crops'!$B$18:$N$28,M$5,0)  - VLOOKUP(M$4,'Farm Crops'!$B$4:$G$13,6,0)/1000*0.65*$C2591)</f>
        <v>1001.8822545454547</v>
      </c>
    </row>
    <row r="2592" spans="2:13" x14ac:dyDescent="0.2">
      <c r="B2592" s="4">
        <v>43069</v>
      </c>
      <c r="C2592" s="67">
        <f>'Observed Data'!$E2591</f>
        <v>0</v>
      </c>
      <c r="D2592" s="67">
        <f xml:space="preserve">   MAX(0, HLOOKUP(MONTH($B2592),'Farm Crops'!$B$18:$N$28,D$5,0)  - VLOOKUP(D$4,'Farm Crops'!$B$4:$G$13,6,0)/1000*0.65*$C2592)</f>
        <v>1612.6189898989903</v>
      </c>
      <c r="E2592" s="67">
        <f xml:space="preserve">   MAX(0, HLOOKUP(MONTH($B2592),'Farm Crops'!$B$18:$N$28,E$5,0)  - VLOOKUP(E$4,'Farm Crops'!$B$4:$G$13,6,0)/1000*0.65*$C2592)</f>
        <v>2067.9532363636372</v>
      </c>
      <c r="F2592" s="67">
        <f xml:space="preserve">   MAX(0, HLOOKUP(MONTH($B2592),'Farm Crops'!$B$18:$N$28,F$5,0)  - VLOOKUP(F$4,'Farm Crops'!$B$4:$G$13,6,0)/1000*0.65*$C2592)</f>
        <v>2578.9604202020205</v>
      </c>
      <c r="G2592" s="67">
        <f xml:space="preserve">   MAX(0, HLOOKUP(MONTH($B2592),'Farm Crops'!$B$18:$N$28,G$5,0)  - VLOOKUP(G$4,'Farm Crops'!$B$4:$G$13,6,0)/1000*0.65*$C2592)</f>
        <v>657.03120000000013</v>
      </c>
      <c r="H2592" s="67">
        <f xml:space="preserve">   MAX(0, HLOOKUP(MONTH($B2592),'Farm Crops'!$B$18:$N$28,H$5,0)  - VLOOKUP(H$4,'Farm Crops'!$B$4:$G$13,6,0)/1000*0.65*$C2592)</f>
        <v>2254.753963636364</v>
      </c>
      <c r="I2592" s="67">
        <f xml:space="preserve">   MAX(0, HLOOKUP(MONTH($B2592),'Farm Crops'!$B$18:$N$28,I$5,0)  - VLOOKUP(I$4,'Farm Crops'!$B$4:$G$13,6,0)/1000*0.65*$C2592)</f>
        <v>3469.5907555555564</v>
      </c>
      <c r="J2592" s="67">
        <f xml:space="preserve">   MAX(0, HLOOKUP(MONTH($B2592),'Farm Crops'!$B$18:$N$28,J$5,0)  - VLOOKUP(J$4,'Farm Crops'!$B$4:$G$13,6,0)/1000*0.65*$C2592)</f>
        <v>3294.7650909090912</v>
      </c>
      <c r="K2592" s="67">
        <f xml:space="preserve">   MAX(0, HLOOKUP(MONTH($B2592),'Farm Crops'!$B$18:$N$28,K$5,0)  - VLOOKUP(K$4,'Farm Crops'!$B$4:$G$13,6,0)/1000*0.65*$C2592)</f>
        <v>773.8008727272728</v>
      </c>
      <c r="L2592" s="67">
        <f xml:space="preserve">   MAX(0, HLOOKUP(MONTH($B2592),'Farm Crops'!$B$18:$N$28,L$5,0)  - VLOOKUP(L$4,'Farm Crops'!$B$4:$G$13,6,0)/1000*0.65*$C2592)</f>
        <v>139.0627636363638</v>
      </c>
      <c r="M2592" s="67">
        <f xml:space="preserve">   MAX(0, HLOOKUP(MONTH($B2592),'Farm Crops'!$B$18:$N$28,M$5,0)  - VLOOKUP(M$4,'Farm Crops'!$B$4:$G$13,6,0)/1000*0.65*$C2592)</f>
        <v>1001.8822545454547</v>
      </c>
    </row>
    <row r="2593" spans="2:13" x14ac:dyDescent="0.2">
      <c r="B2593" s="4">
        <v>43070</v>
      </c>
      <c r="C2593" s="67">
        <f>'Observed Data'!$E2592</f>
        <v>0</v>
      </c>
      <c r="D2593" s="67">
        <f xml:space="preserve">   MAX(0, HLOOKUP(MONTH($B2593),'Farm Crops'!$B$18:$N$28,D$5,0)  - VLOOKUP(D$4,'Farm Crops'!$B$4:$G$13,6,0)/1000*0.65*$C2593)</f>
        <v>1972.6944281524927</v>
      </c>
      <c r="E2593" s="67">
        <f xml:space="preserve">   MAX(0, HLOOKUP(MONTH($B2593),'Farm Crops'!$B$18:$N$28,E$5,0)  - VLOOKUP(E$4,'Farm Crops'!$B$4:$G$13,6,0)/1000*0.65*$C2593)</f>
        <v>3373.997509286412</v>
      </c>
      <c r="F2593" s="67">
        <f xml:space="preserve">   MAX(0, HLOOKUP(MONTH($B2593),'Farm Crops'!$B$18:$N$28,F$5,0)  - VLOOKUP(F$4,'Farm Crops'!$B$4:$G$13,6,0)/1000*0.65*$C2593)</f>
        <v>3687.8223440860206</v>
      </c>
      <c r="G2593" s="67">
        <f xml:space="preserve">   MAX(0, HLOOKUP(MONTH($B2593),'Farm Crops'!$B$18:$N$28,G$5,0)  - VLOOKUP(G$4,'Farm Crops'!$B$4:$G$13,6,0)/1000*0.65*$C2593)</f>
        <v>1040.7789677419355</v>
      </c>
      <c r="H2593" s="67">
        <f xml:space="preserve">   MAX(0, HLOOKUP(MONTH($B2593),'Farm Crops'!$B$18:$N$28,H$5,0)  - VLOOKUP(H$4,'Farm Crops'!$B$4:$G$13,6,0)/1000*0.65*$C2593)</f>
        <v>3571.6728563049851</v>
      </c>
      <c r="I2593" s="67">
        <f xml:space="preserve">   MAX(0, HLOOKUP(MONTH($B2593),'Farm Crops'!$B$18:$N$28,I$5,0)  - VLOOKUP(I$4,'Farm Crops'!$B$4:$G$13,6,0)/1000*0.65*$C2593)</f>
        <v>2000.1335522971651</v>
      </c>
      <c r="J2593" s="67">
        <f xml:space="preserve">   MAX(0, HLOOKUP(MONTH($B2593),'Farm Crops'!$B$18:$N$28,J$5,0)  - VLOOKUP(J$4,'Farm Crops'!$B$4:$G$13,6,0)/1000*0.65*$C2593)</f>
        <v>4934.3744477028349</v>
      </c>
      <c r="K2593" s="67">
        <f xml:space="preserve">   MAX(0, HLOOKUP(MONTH($B2593),'Farm Crops'!$B$18:$N$28,K$5,0)  - VLOOKUP(K$4,'Farm Crops'!$B$4:$G$13,6,0)/1000*0.65*$C2593)</f>
        <v>1165.8786432062559</v>
      </c>
      <c r="L2593" s="67">
        <f xml:space="preserve">   MAX(0, HLOOKUP(MONTH($B2593),'Farm Crops'!$B$18:$N$28,L$5,0)  - VLOOKUP(L$4,'Farm Crops'!$B$4:$G$13,6,0)/1000*0.65*$C2593)</f>
        <v>210.54251026392981</v>
      </c>
      <c r="M2593" s="67">
        <f xml:space="preserve">   MAX(0, HLOOKUP(MONTH($B2593),'Farm Crops'!$B$18:$N$28,M$5,0)  - VLOOKUP(M$4,'Farm Crops'!$B$4:$G$13,6,0)/1000*0.65*$C2593)</f>
        <v>1538.7422443792761</v>
      </c>
    </row>
    <row r="2594" spans="2:13" x14ac:dyDescent="0.2">
      <c r="B2594" s="4">
        <v>43071</v>
      </c>
      <c r="C2594" s="67">
        <f>'Observed Data'!$E2593</f>
        <v>0</v>
      </c>
      <c r="D2594" s="67">
        <f xml:space="preserve">   MAX(0, HLOOKUP(MONTH($B2594),'Farm Crops'!$B$18:$N$28,D$5,0)  - VLOOKUP(D$4,'Farm Crops'!$B$4:$G$13,6,0)/1000*0.65*$C2594)</f>
        <v>1972.6944281524927</v>
      </c>
      <c r="E2594" s="67">
        <f xml:space="preserve">   MAX(0, HLOOKUP(MONTH($B2594),'Farm Crops'!$B$18:$N$28,E$5,0)  - VLOOKUP(E$4,'Farm Crops'!$B$4:$G$13,6,0)/1000*0.65*$C2594)</f>
        <v>3373.997509286412</v>
      </c>
      <c r="F2594" s="67">
        <f xml:space="preserve">   MAX(0, HLOOKUP(MONTH($B2594),'Farm Crops'!$B$18:$N$28,F$5,0)  - VLOOKUP(F$4,'Farm Crops'!$B$4:$G$13,6,0)/1000*0.65*$C2594)</f>
        <v>3687.8223440860206</v>
      </c>
      <c r="G2594" s="67">
        <f xml:space="preserve">   MAX(0, HLOOKUP(MONTH($B2594),'Farm Crops'!$B$18:$N$28,G$5,0)  - VLOOKUP(G$4,'Farm Crops'!$B$4:$G$13,6,0)/1000*0.65*$C2594)</f>
        <v>1040.7789677419355</v>
      </c>
      <c r="H2594" s="67">
        <f xml:space="preserve">   MAX(0, HLOOKUP(MONTH($B2594),'Farm Crops'!$B$18:$N$28,H$5,0)  - VLOOKUP(H$4,'Farm Crops'!$B$4:$G$13,6,0)/1000*0.65*$C2594)</f>
        <v>3571.6728563049851</v>
      </c>
      <c r="I2594" s="67">
        <f xml:space="preserve">   MAX(0, HLOOKUP(MONTH($B2594),'Farm Crops'!$B$18:$N$28,I$5,0)  - VLOOKUP(I$4,'Farm Crops'!$B$4:$G$13,6,0)/1000*0.65*$C2594)</f>
        <v>2000.1335522971651</v>
      </c>
      <c r="J2594" s="67">
        <f xml:space="preserve">   MAX(0, HLOOKUP(MONTH($B2594),'Farm Crops'!$B$18:$N$28,J$5,0)  - VLOOKUP(J$4,'Farm Crops'!$B$4:$G$13,6,0)/1000*0.65*$C2594)</f>
        <v>4934.3744477028349</v>
      </c>
      <c r="K2594" s="67">
        <f xml:space="preserve">   MAX(0, HLOOKUP(MONTH($B2594),'Farm Crops'!$B$18:$N$28,K$5,0)  - VLOOKUP(K$4,'Farm Crops'!$B$4:$G$13,6,0)/1000*0.65*$C2594)</f>
        <v>1165.8786432062559</v>
      </c>
      <c r="L2594" s="67">
        <f xml:space="preserve">   MAX(0, HLOOKUP(MONTH($B2594),'Farm Crops'!$B$18:$N$28,L$5,0)  - VLOOKUP(L$4,'Farm Crops'!$B$4:$G$13,6,0)/1000*0.65*$C2594)</f>
        <v>210.54251026392981</v>
      </c>
      <c r="M2594" s="67">
        <f xml:space="preserve">   MAX(0, HLOOKUP(MONTH($B2594),'Farm Crops'!$B$18:$N$28,M$5,0)  - VLOOKUP(M$4,'Farm Crops'!$B$4:$G$13,6,0)/1000*0.65*$C2594)</f>
        <v>1538.7422443792761</v>
      </c>
    </row>
    <row r="2595" spans="2:13" x14ac:dyDescent="0.2">
      <c r="B2595" s="4">
        <v>43072</v>
      </c>
      <c r="C2595" s="67">
        <f>'Observed Data'!$E2594</f>
        <v>0</v>
      </c>
      <c r="D2595" s="67">
        <f xml:space="preserve">   MAX(0, HLOOKUP(MONTH($B2595),'Farm Crops'!$B$18:$N$28,D$5,0)  - VLOOKUP(D$4,'Farm Crops'!$B$4:$G$13,6,0)/1000*0.65*$C2595)</f>
        <v>1972.6944281524927</v>
      </c>
      <c r="E2595" s="67">
        <f xml:space="preserve">   MAX(0, HLOOKUP(MONTH($B2595),'Farm Crops'!$B$18:$N$28,E$5,0)  - VLOOKUP(E$4,'Farm Crops'!$B$4:$G$13,6,0)/1000*0.65*$C2595)</f>
        <v>3373.997509286412</v>
      </c>
      <c r="F2595" s="67">
        <f xml:space="preserve">   MAX(0, HLOOKUP(MONTH($B2595),'Farm Crops'!$B$18:$N$28,F$5,0)  - VLOOKUP(F$4,'Farm Crops'!$B$4:$G$13,6,0)/1000*0.65*$C2595)</f>
        <v>3687.8223440860206</v>
      </c>
      <c r="G2595" s="67">
        <f xml:space="preserve">   MAX(0, HLOOKUP(MONTH($B2595),'Farm Crops'!$B$18:$N$28,G$5,0)  - VLOOKUP(G$4,'Farm Crops'!$B$4:$G$13,6,0)/1000*0.65*$C2595)</f>
        <v>1040.7789677419355</v>
      </c>
      <c r="H2595" s="67">
        <f xml:space="preserve">   MAX(0, HLOOKUP(MONTH($B2595),'Farm Crops'!$B$18:$N$28,H$5,0)  - VLOOKUP(H$4,'Farm Crops'!$B$4:$G$13,6,0)/1000*0.65*$C2595)</f>
        <v>3571.6728563049851</v>
      </c>
      <c r="I2595" s="67">
        <f xml:space="preserve">   MAX(0, HLOOKUP(MONTH($B2595),'Farm Crops'!$B$18:$N$28,I$5,0)  - VLOOKUP(I$4,'Farm Crops'!$B$4:$G$13,6,0)/1000*0.65*$C2595)</f>
        <v>2000.1335522971651</v>
      </c>
      <c r="J2595" s="67">
        <f xml:space="preserve">   MAX(0, HLOOKUP(MONTH($B2595),'Farm Crops'!$B$18:$N$28,J$5,0)  - VLOOKUP(J$4,'Farm Crops'!$B$4:$G$13,6,0)/1000*0.65*$C2595)</f>
        <v>4934.3744477028349</v>
      </c>
      <c r="K2595" s="67">
        <f xml:space="preserve">   MAX(0, HLOOKUP(MONTH($B2595),'Farm Crops'!$B$18:$N$28,K$5,0)  - VLOOKUP(K$4,'Farm Crops'!$B$4:$G$13,6,0)/1000*0.65*$C2595)</f>
        <v>1165.8786432062559</v>
      </c>
      <c r="L2595" s="67">
        <f xml:space="preserve">   MAX(0, HLOOKUP(MONTH($B2595),'Farm Crops'!$B$18:$N$28,L$5,0)  - VLOOKUP(L$4,'Farm Crops'!$B$4:$G$13,6,0)/1000*0.65*$C2595)</f>
        <v>210.54251026392981</v>
      </c>
      <c r="M2595" s="67">
        <f xml:space="preserve">   MAX(0, HLOOKUP(MONTH($B2595),'Farm Crops'!$B$18:$N$28,M$5,0)  - VLOOKUP(M$4,'Farm Crops'!$B$4:$G$13,6,0)/1000*0.65*$C2595)</f>
        <v>1538.7422443792761</v>
      </c>
    </row>
    <row r="2596" spans="2:13" x14ac:dyDescent="0.2">
      <c r="B2596" s="4">
        <v>43073</v>
      </c>
      <c r="C2596" s="67">
        <f>'Observed Data'!$E2595</f>
        <v>0</v>
      </c>
      <c r="D2596" s="67">
        <f xml:space="preserve">   MAX(0, HLOOKUP(MONTH($B2596),'Farm Crops'!$B$18:$N$28,D$5,0)  - VLOOKUP(D$4,'Farm Crops'!$B$4:$G$13,6,0)/1000*0.65*$C2596)</f>
        <v>1972.6944281524927</v>
      </c>
      <c r="E2596" s="67">
        <f xml:space="preserve">   MAX(0, HLOOKUP(MONTH($B2596),'Farm Crops'!$B$18:$N$28,E$5,0)  - VLOOKUP(E$4,'Farm Crops'!$B$4:$G$13,6,0)/1000*0.65*$C2596)</f>
        <v>3373.997509286412</v>
      </c>
      <c r="F2596" s="67">
        <f xml:space="preserve">   MAX(0, HLOOKUP(MONTH($B2596),'Farm Crops'!$B$18:$N$28,F$5,0)  - VLOOKUP(F$4,'Farm Crops'!$B$4:$G$13,6,0)/1000*0.65*$C2596)</f>
        <v>3687.8223440860206</v>
      </c>
      <c r="G2596" s="67">
        <f xml:space="preserve">   MAX(0, HLOOKUP(MONTH($B2596),'Farm Crops'!$B$18:$N$28,G$5,0)  - VLOOKUP(G$4,'Farm Crops'!$B$4:$G$13,6,0)/1000*0.65*$C2596)</f>
        <v>1040.7789677419355</v>
      </c>
      <c r="H2596" s="67">
        <f xml:space="preserve">   MAX(0, HLOOKUP(MONTH($B2596),'Farm Crops'!$B$18:$N$28,H$5,0)  - VLOOKUP(H$4,'Farm Crops'!$B$4:$G$13,6,0)/1000*0.65*$C2596)</f>
        <v>3571.6728563049851</v>
      </c>
      <c r="I2596" s="67">
        <f xml:space="preserve">   MAX(0, HLOOKUP(MONTH($B2596),'Farm Crops'!$B$18:$N$28,I$5,0)  - VLOOKUP(I$4,'Farm Crops'!$B$4:$G$13,6,0)/1000*0.65*$C2596)</f>
        <v>2000.1335522971651</v>
      </c>
      <c r="J2596" s="67">
        <f xml:space="preserve">   MAX(0, HLOOKUP(MONTH($B2596),'Farm Crops'!$B$18:$N$28,J$5,0)  - VLOOKUP(J$4,'Farm Crops'!$B$4:$G$13,6,0)/1000*0.65*$C2596)</f>
        <v>4934.3744477028349</v>
      </c>
      <c r="K2596" s="67">
        <f xml:space="preserve">   MAX(0, HLOOKUP(MONTH($B2596),'Farm Crops'!$B$18:$N$28,K$5,0)  - VLOOKUP(K$4,'Farm Crops'!$B$4:$G$13,6,0)/1000*0.65*$C2596)</f>
        <v>1165.8786432062559</v>
      </c>
      <c r="L2596" s="67">
        <f xml:space="preserve">   MAX(0, HLOOKUP(MONTH($B2596),'Farm Crops'!$B$18:$N$28,L$5,0)  - VLOOKUP(L$4,'Farm Crops'!$B$4:$G$13,6,0)/1000*0.65*$C2596)</f>
        <v>210.54251026392981</v>
      </c>
      <c r="M2596" s="67">
        <f xml:space="preserve">   MAX(0, HLOOKUP(MONTH($B2596),'Farm Crops'!$B$18:$N$28,M$5,0)  - VLOOKUP(M$4,'Farm Crops'!$B$4:$G$13,6,0)/1000*0.65*$C2596)</f>
        <v>1538.7422443792761</v>
      </c>
    </row>
    <row r="2597" spans="2:13" x14ac:dyDescent="0.2">
      <c r="B2597" s="4">
        <v>43074</v>
      </c>
      <c r="C2597" s="67">
        <f>'Observed Data'!$E2596</f>
        <v>0</v>
      </c>
      <c r="D2597" s="67">
        <f xml:space="preserve">   MAX(0, HLOOKUP(MONTH($B2597),'Farm Crops'!$B$18:$N$28,D$5,0)  - VLOOKUP(D$4,'Farm Crops'!$B$4:$G$13,6,0)/1000*0.65*$C2597)</f>
        <v>1972.6944281524927</v>
      </c>
      <c r="E2597" s="67">
        <f xml:space="preserve">   MAX(0, HLOOKUP(MONTH($B2597),'Farm Crops'!$B$18:$N$28,E$5,0)  - VLOOKUP(E$4,'Farm Crops'!$B$4:$G$13,6,0)/1000*0.65*$C2597)</f>
        <v>3373.997509286412</v>
      </c>
      <c r="F2597" s="67">
        <f xml:space="preserve">   MAX(0, HLOOKUP(MONTH($B2597),'Farm Crops'!$B$18:$N$28,F$5,0)  - VLOOKUP(F$4,'Farm Crops'!$B$4:$G$13,6,0)/1000*0.65*$C2597)</f>
        <v>3687.8223440860206</v>
      </c>
      <c r="G2597" s="67">
        <f xml:space="preserve">   MAX(0, HLOOKUP(MONTH($B2597),'Farm Crops'!$B$18:$N$28,G$5,0)  - VLOOKUP(G$4,'Farm Crops'!$B$4:$G$13,6,0)/1000*0.65*$C2597)</f>
        <v>1040.7789677419355</v>
      </c>
      <c r="H2597" s="67">
        <f xml:space="preserve">   MAX(0, HLOOKUP(MONTH($B2597),'Farm Crops'!$B$18:$N$28,H$5,0)  - VLOOKUP(H$4,'Farm Crops'!$B$4:$G$13,6,0)/1000*0.65*$C2597)</f>
        <v>3571.6728563049851</v>
      </c>
      <c r="I2597" s="67">
        <f xml:space="preserve">   MAX(0, HLOOKUP(MONTH($B2597),'Farm Crops'!$B$18:$N$28,I$5,0)  - VLOOKUP(I$4,'Farm Crops'!$B$4:$G$13,6,0)/1000*0.65*$C2597)</f>
        <v>2000.1335522971651</v>
      </c>
      <c r="J2597" s="67">
        <f xml:space="preserve">   MAX(0, HLOOKUP(MONTH($B2597),'Farm Crops'!$B$18:$N$28,J$5,0)  - VLOOKUP(J$4,'Farm Crops'!$B$4:$G$13,6,0)/1000*0.65*$C2597)</f>
        <v>4934.3744477028349</v>
      </c>
      <c r="K2597" s="67">
        <f xml:space="preserve">   MAX(0, HLOOKUP(MONTH($B2597),'Farm Crops'!$B$18:$N$28,K$5,0)  - VLOOKUP(K$4,'Farm Crops'!$B$4:$G$13,6,0)/1000*0.65*$C2597)</f>
        <v>1165.8786432062559</v>
      </c>
      <c r="L2597" s="67">
        <f xml:space="preserve">   MAX(0, HLOOKUP(MONTH($B2597),'Farm Crops'!$B$18:$N$28,L$5,0)  - VLOOKUP(L$4,'Farm Crops'!$B$4:$G$13,6,0)/1000*0.65*$C2597)</f>
        <v>210.54251026392981</v>
      </c>
      <c r="M2597" s="67">
        <f xml:space="preserve">   MAX(0, HLOOKUP(MONTH($B2597),'Farm Crops'!$B$18:$N$28,M$5,0)  - VLOOKUP(M$4,'Farm Crops'!$B$4:$G$13,6,0)/1000*0.65*$C2597)</f>
        <v>1538.7422443792761</v>
      </c>
    </row>
    <row r="2598" spans="2:13" x14ac:dyDescent="0.2">
      <c r="B2598" s="4">
        <v>43075</v>
      </c>
      <c r="C2598" s="67">
        <f>'Observed Data'!$E2597</f>
        <v>0</v>
      </c>
      <c r="D2598" s="67">
        <f xml:space="preserve">   MAX(0, HLOOKUP(MONTH($B2598),'Farm Crops'!$B$18:$N$28,D$5,0)  - VLOOKUP(D$4,'Farm Crops'!$B$4:$G$13,6,0)/1000*0.65*$C2598)</f>
        <v>1972.6944281524927</v>
      </c>
      <c r="E2598" s="67">
        <f xml:space="preserve">   MAX(0, HLOOKUP(MONTH($B2598),'Farm Crops'!$B$18:$N$28,E$5,0)  - VLOOKUP(E$4,'Farm Crops'!$B$4:$G$13,6,0)/1000*0.65*$C2598)</f>
        <v>3373.997509286412</v>
      </c>
      <c r="F2598" s="67">
        <f xml:space="preserve">   MAX(0, HLOOKUP(MONTH($B2598),'Farm Crops'!$B$18:$N$28,F$5,0)  - VLOOKUP(F$4,'Farm Crops'!$B$4:$G$13,6,0)/1000*0.65*$C2598)</f>
        <v>3687.8223440860206</v>
      </c>
      <c r="G2598" s="67">
        <f xml:space="preserve">   MAX(0, HLOOKUP(MONTH($B2598),'Farm Crops'!$B$18:$N$28,G$5,0)  - VLOOKUP(G$4,'Farm Crops'!$B$4:$G$13,6,0)/1000*0.65*$C2598)</f>
        <v>1040.7789677419355</v>
      </c>
      <c r="H2598" s="67">
        <f xml:space="preserve">   MAX(0, HLOOKUP(MONTH($B2598),'Farm Crops'!$B$18:$N$28,H$5,0)  - VLOOKUP(H$4,'Farm Crops'!$B$4:$G$13,6,0)/1000*0.65*$C2598)</f>
        <v>3571.6728563049851</v>
      </c>
      <c r="I2598" s="67">
        <f xml:space="preserve">   MAX(0, HLOOKUP(MONTH($B2598),'Farm Crops'!$B$18:$N$28,I$5,0)  - VLOOKUP(I$4,'Farm Crops'!$B$4:$G$13,6,0)/1000*0.65*$C2598)</f>
        <v>2000.1335522971651</v>
      </c>
      <c r="J2598" s="67">
        <f xml:space="preserve">   MAX(0, HLOOKUP(MONTH($B2598),'Farm Crops'!$B$18:$N$28,J$5,0)  - VLOOKUP(J$4,'Farm Crops'!$B$4:$G$13,6,0)/1000*0.65*$C2598)</f>
        <v>4934.3744477028349</v>
      </c>
      <c r="K2598" s="67">
        <f xml:space="preserve">   MAX(0, HLOOKUP(MONTH($B2598),'Farm Crops'!$B$18:$N$28,K$5,0)  - VLOOKUP(K$4,'Farm Crops'!$B$4:$G$13,6,0)/1000*0.65*$C2598)</f>
        <v>1165.8786432062559</v>
      </c>
      <c r="L2598" s="67">
        <f xml:space="preserve">   MAX(0, HLOOKUP(MONTH($B2598),'Farm Crops'!$B$18:$N$28,L$5,0)  - VLOOKUP(L$4,'Farm Crops'!$B$4:$G$13,6,0)/1000*0.65*$C2598)</f>
        <v>210.54251026392981</v>
      </c>
      <c r="M2598" s="67">
        <f xml:space="preserve">   MAX(0, HLOOKUP(MONTH($B2598),'Farm Crops'!$B$18:$N$28,M$5,0)  - VLOOKUP(M$4,'Farm Crops'!$B$4:$G$13,6,0)/1000*0.65*$C2598)</f>
        <v>1538.7422443792761</v>
      </c>
    </row>
    <row r="2599" spans="2:13" x14ac:dyDescent="0.2">
      <c r="B2599" s="4">
        <v>43076</v>
      </c>
      <c r="C2599" s="67">
        <f>'Observed Data'!$E2598</f>
        <v>0</v>
      </c>
      <c r="D2599" s="67">
        <f xml:space="preserve">   MAX(0, HLOOKUP(MONTH($B2599),'Farm Crops'!$B$18:$N$28,D$5,0)  - VLOOKUP(D$4,'Farm Crops'!$B$4:$G$13,6,0)/1000*0.65*$C2599)</f>
        <v>1972.6944281524927</v>
      </c>
      <c r="E2599" s="67">
        <f xml:space="preserve">   MAX(0, HLOOKUP(MONTH($B2599),'Farm Crops'!$B$18:$N$28,E$5,0)  - VLOOKUP(E$4,'Farm Crops'!$B$4:$G$13,6,0)/1000*0.65*$C2599)</f>
        <v>3373.997509286412</v>
      </c>
      <c r="F2599" s="67">
        <f xml:space="preserve">   MAX(0, HLOOKUP(MONTH($B2599),'Farm Crops'!$B$18:$N$28,F$5,0)  - VLOOKUP(F$4,'Farm Crops'!$B$4:$G$13,6,0)/1000*0.65*$C2599)</f>
        <v>3687.8223440860206</v>
      </c>
      <c r="G2599" s="67">
        <f xml:space="preserve">   MAX(0, HLOOKUP(MONTH($B2599),'Farm Crops'!$B$18:$N$28,G$5,0)  - VLOOKUP(G$4,'Farm Crops'!$B$4:$G$13,6,0)/1000*0.65*$C2599)</f>
        <v>1040.7789677419355</v>
      </c>
      <c r="H2599" s="67">
        <f xml:space="preserve">   MAX(0, HLOOKUP(MONTH($B2599),'Farm Crops'!$B$18:$N$28,H$5,0)  - VLOOKUP(H$4,'Farm Crops'!$B$4:$G$13,6,0)/1000*0.65*$C2599)</f>
        <v>3571.6728563049851</v>
      </c>
      <c r="I2599" s="67">
        <f xml:space="preserve">   MAX(0, HLOOKUP(MONTH($B2599),'Farm Crops'!$B$18:$N$28,I$5,0)  - VLOOKUP(I$4,'Farm Crops'!$B$4:$G$13,6,0)/1000*0.65*$C2599)</f>
        <v>2000.1335522971651</v>
      </c>
      <c r="J2599" s="67">
        <f xml:space="preserve">   MAX(0, HLOOKUP(MONTH($B2599),'Farm Crops'!$B$18:$N$28,J$5,0)  - VLOOKUP(J$4,'Farm Crops'!$B$4:$G$13,6,0)/1000*0.65*$C2599)</f>
        <v>4934.3744477028349</v>
      </c>
      <c r="K2599" s="67">
        <f xml:space="preserve">   MAX(0, HLOOKUP(MONTH($B2599),'Farm Crops'!$B$18:$N$28,K$5,0)  - VLOOKUP(K$4,'Farm Crops'!$B$4:$G$13,6,0)/1000*0.65*$C2599)</f>
        <v>1165.8786432062559</v>
      </c>
      <c r="L2599" s="67">
        <f xml:space="preserve">   MAX(0, HLOOKUP(MONTH($B2599),'Farm Crops'!$B$18:$N$28,L$5,0)  - VLOOKUP(L$4,'Farm Crops'!$B$4:$G$13,6,0)/1000*0.65*$C2599)</f>
        <v>210.54251026392981</v>
      </c>
      <c r="M2599" s="67">
        <f xml:space="preserve">   MAX(0, HLOOKUP(MONTH($B2599),'Farm Crops'!$B$18:$N$28,M$5,0)  - VLOOKUP(M$4,'Farm Crops'!$B$4:$G$13,6,0)/1000*0.65*$C2599)</f>
        <v>1538.7422443792761</v>
      </c>
    </row>
    <row r="2600" spans="2:13" x14ac:dyDescent="0.2">
      <c r="B2600" s="4">
        <v>43077</v>
      </c>
      <c r="C2600" s="67">
        <f>'Observed Data'!$E2599</f>
        <v>0</v>
      </c>
      <c r="D2600" s="67">
        <f xml:space="preserve">   MAX(0, HLOOKUP(MONTH($B2600),'Farm Crops'!$B$18:$N$28,D$5,0)  - VLOOKUP(D$4,'Farm Crops'!$B$4:$G$13,6,0)/1000*0.65*$C2600)</f>
        <v>1972.6944281524927</v>
      </c>
      <c r="E2600" s="67">
        <f xml:space="preserve">   MAX(0, HLOOKUP(MONTH($B2600),'Farm Crops'!$B$18:$N$28,E$5,0)  - VLOOKUP(E$4,'Farm Crops'!$B$4:$G$13,6,0)/1000*0.65*$C2600)</f>
        <v>3373.997509286412</v>
      </c>
      <c r="F2600" s="67">
        <f xml:space="preserve">   MAX(0, HLOOKUP(MONTH($B2600),'Farm Crops'!$B$18:$N$28,F$5,0)  - VLOOKUP(F$4,'Farm Crops'!$B$4:$G$13,6,0)/1000*0.65*$C2600)</f>
        <v>3687.8223440860206</v>
      </c>
      <c r="G2600" s="67">
        <f xml:space="preserve">   MAX(0, HLOOKUP(MONTH($B2600),'Farm Crops'!$B$18:$N$28,G$5,0)  - VLOOKUP(G$4,'Farm Crops'!$B$4:$G$13,6,0)/1000*0.65*$C2600)</f>
        <v>1040.7789677419355</v>
      </c>
      <c r="H2600" s="67">
        <f xml:space="preserve">   MAX(0, HLOOKUP(MONTH($B2600),'Farm Crops'!$B$18:$N$28,H$5,0)  - VLOOKUP(H$4,'Farm Crops'!$B$4:$G$13,6,0)/1000*0.65*$C2600)</f>
        <v>3571.6728563049851</v>
      </c>
      <c r="I2600" s="67">
        <f xml:space="preserve">   MAX(0, HLOOKUP(MONTH($B2600),'Farm Crops'!$B$18:$N$28,I$5,0)  - VLOOKUP(I$4,'Farm Crops'!$B$4:$G$13,6,0)/1000*0.65*$C2600)</f>
        <v>2000.1335522971651</v>
      </c>
      <c r="J2600" s="67">
        <f xml:space="preserve">   MAX(0, HLOOKUP(MONTH($B2600),'Farm Crops'!$B$18:$N$28,J$5,0)  - VLOOKUP(J$4,'Farm Crops'!$B$4:$G$13,6,0)/1000*0.65*$C2600)</f>
        <v>4934.3744477028349</v>
      </c>
      <c r="K2600" s="67">
        <f xml:space="preserve">   MAX(0, HLOOKUP(MONTH($B2600),'Farm Crops'!$B$18:$N$28,K$5,0)  - VLOOKUP(K$4,'Farm Crops'!$B$4:$G$13,6,0)/1000*0.65*$C2600)</f>
        <v>1165.8786432062559</v>
      </c>
      <c r="L2600" s="67">
        <f xml:space="preserve">   MAX(0, HLOOKUP(MONTH($B2600),'Farm Crops'!$B$18:$N$28,L$5,0)  - VLOOKUP(L$4,'Farm Crops'!$B$4:$G$13,6,0)/1000*0.65*$C2600)</f>
        <v>210.54251026392981</v>
      </c>
      <c r="M2600" s="67">
        <f xml:space="preserve">   MAX(0, HLOOKUP(MONTH($B2600),'Farm Crops'!$B$18:$N$28,M$5,0)  - VLOOKUP(M$4,'Farm Crops'!$B$4:$G$13,6,0)/1000*0.65*$C2600)</f>
        <v>1538.7422443792761</v>
      </c>
    </row>
    <row r="2601" spans="2:13" x14ac:dyDescent="0.2">
      <c r="B2601" s="4">
        <v>43078</v>
      </c>
      <c r="C2601" s="67">
        <f>'Observed Data'!$E2600</f>
        <v>0</v>
      </c>
      <c r="D2601" s="67">
        <f xml:space="preserve">   MAX(0, HLOOKUP(MONTH($B2601),'Farm Crops'!$B$18:$N$28,D$5,0)  - VLOOKUP(D$4,'Farm Crops'!$B$4:$G$13,6,0)/1000*0.65*$C2601)</f>
        <v>1972.6944281524927</v>
      </c>
      <c r="E2601" s="67">
        <f xml:space="preserve">   MAX(0, HLOOKUP(MONTH($B2601),'Farm Crops'!$B$18:$N$28,E$5,0)  - VLOOKUP(E$4,'Farm Crops'!$B$4:$G$13,6,0)/1000*0.65*$C2601)</f>
        <v>3373.997509286412</v>
      </c>
      <c r="F2601" s="67">
        <f xml:space="preserve">   MAX(0, HLOOKUP(MONTH($B2601),'Farm Crops'!$B$18:$N$28,F$5,0)  - VLOOKUP(F$4,'Farm Crops'!$B$4:$G$13,6,0)/1000*0.65*$C2601)</f>
        <v>3687.8223440860206</v>
      </c>
      <c r="G2601" s="67">
        <f xml:space="preserve">   MAX(0, HLOOKUP(MONTH($B2601),'Farm Crops'!$B$18:$N$28,G$5,0)  - VLOOKUP(G$4,'Farm Crops'!$B$4:$G$13,6,0)/1000*0.65*$C2601)</f>
        <v>1040.7789677419355</v>
      </c>
      <c r="H2601" s="67">
        <f xml:space="preserve">   MAX(0, HLOOKUP(MONTH($B2601),'Farm Crops'!$B$18:$N$28,H$5,0)  - VLOOKUP(H$4,'Farm Crops'!$B$4:$G$13,6,0)/1000*0.65*$C2601)</f>
        <v>3571.6728563049851</v>
      </c>
      <c r="I2601" s="67">
        <f xml:space="preserve">   MAX(0, HLOOKUP(MONTH($B2601),'Farm Crops'!$B$18:$N$28,I$5,0)  - VLOOKUP(I$4,'Farm Crops'!$B$4:$G$13,6,0)/1000*0.65*$C2601)</f>
        <v>2000.1335522971651</v>
      </c>
      <c r="J2601" s="67">
        <f xml:space="preserve">   MAX(0, HLOOKUP(MONTH($B2601),'Farm Crops'!$B$18:$N$28,J$5,0)  - VLOOKUP(J$4,'Farm Crops'!$B$4:$G$13,6,0)/1000*0.65*$C2601)</f>
        <v>4934.3744477028349</v>
      </c>
      <c r="K2601" s="67">
        <f xml:space="preserve">   MAX(0, HLOOKUP(MONTH($B2601),'Farm Crops'!$B$18:$N$28,K$5,0)  - VLOOKUP(K$4,'Farm Crops'!$B$4:$G$13,6,0)/1000*0.65*$C2601)</f>
        <v>1165.8786432062559</v>
      </c>
      <c r="L2601" s="67">
        <f xml:space="preserve">   MAX(0, HLOOKUP(MONTH($B2601),'Farm Crops'!$B$18:$N$28,L$5,0)  - VLOOKUP(L$4,'Farm Crops'!$B$4:$G$13,6,0)/1000*0.65*$C2601)</f>
        <v>210.54251026392981</v>
      </c>
      <c r="M2601" s="67">
        <f xml:space="preserve">   MAX(0, HLOOKUP(MONTH($B2601),'Farm Crops'!$B$18:$N$28,M$5,0)  - VLOOKUP(M$4,'Farm Crops'!$B$4:$G$13,6,0)/1000*0.65*$C2601)</f>
        <v>1538.7422443792761</v>
      </c>
    </row>
    <row r="2602" spans="2:13" x14ac:dyDescent="0.2">
      <c r="B2602" s="4">
        <v>43079</v>
      </c>
      <c r="C2602" s="67">
        <f>'Observed Data'!$E2601</f>
        <v>0</v>
      </c>
      <c r="D2602" s="67">
        <f xml:space="preserve">   MAX(0, HLOOKUP(MONTH($B2602),'Farm Crops'!$B$18:$N$28,D$5,0)  - VLOOKUP(D$4,'Farm Crops'!$B$4:$G$13,6,0)/1000*0.65*$C2602)</f>
        <v>1972.6944281524927</v>
      </c>
      <c r="E2602" s="67">
        <f xml:space="preserve">   MAX(0, HLOOKUP(MONTH($B2602),'Farm Crops'!$B$18:$N$28,E$5,0)  - VLOOKUP(E$4,'Farm Crops'!$B$4:$G$13,6,0)/1000*0.65*$C2602)</f>
        <v>3373.997509286412</v>
      </c>
      <c r="F2602" s="67">
        <f xml:space="preserve">   MAX(0, HLOOKUP(MONTH($B2602),'Farm Crops'!$B$18:$N$28,F$5,0)  - VLOOKUP(F$4,'Farm Crops'!$B$4:$G$13,6,0)/1000*0.65*$C2602)</f>
        <v>3687.8223440860206</v>
      </c>
      <c r="G2602" s="67">
        <f xml:space="preserve">   MAX(0, HLOOKUP(MONTH($B2602),'Farm Crops'!$B$18:$N$28,G$5,0)  - VLOOKUP(G$4,'Farm Crops'!$B$4:$G$13,6,0)/1000*0.65*$C2602)</f>
        <v>1040.7789677419355</v>
      </c>
      <c r="H2602" s="67">
        <f xml:space="preserve">   MAX(0, HLOOKUP(MONTH($B2602),'Farm Crops'!$B$18:$N$28,H$5,0)  - VLOOKUP(H$4,'Farm Crops'!$B$4:$G$13,6,0)/1000*0.65*$C2602)</f>
        <v>3571.6728563049851</v>
      </c>
      <c r="I2602" s="67">
        <f xml:space="preserve">   MAX(0, HLOOKUP(MONTH($B2602),'Farm Crops'!$B$18:$N$28,I$5,0)  - VLOOKUP(I$4,'Farm Crops'!$B$4:$G$13,6,0)/1000*0.65*$C2602)</f>
        <v>2000.1335522971651</v>
      </c>
      <c r="J2602" s="67">
        <f xml:space="preserve">   MAX(0, HLOOKUP(MONTH($B2602),'Farm Crops'!$B$18:$N$28,J$5,0)  - VLOOKUP(J$4,'Farm Crops'!$B$4:$G$13,6,0)/1000*0.65*$C2602)</f>
        <v>4934.3744477028349</v>
      </c>
      <c r="K2602" s="67">
        <f xml:space="preserve">   MAX(0, HLOOKUP(MONTH($B2602),'Farm Crops'!$B$18:$N$28,K$5,0)  - VLOOKUP(K$4,'Farm Crops'!$B$4:$G$13,6,0)/1000*0.65*$C2602)</f>
        <v>1165.8786432062559</v>
      </c>
      <c r="L2602" s="67">
        <f xml:space="preserve">   MAX(0, HLOOKUP(MONTH($B2602),'Farm Crops'!$B$18:$N$28,L$5,0)  - VLOOKUP(L$4,'Farm Crops'!$B$4:$G$13,6,0)/1000*0.65*$C2602)</f>
        <v>210.54251026392981</v>
      </c>
      <c r="M2602" s="67">
        <f xml:space="preserve">   MAX(0, HLOOKUP(MONTH($B2602),'Farm Crops'!$B$18:$N$28,M$5,0)  - VLOOKUP(M$4,'Farm Crops'!$B$4:$G$13,6,0)/1000*0.65*$C2602)</f>
        <v>1538.7422443792761</v>
      </c>
    </row>
    <row r="2603" spans="2:13" x14ac:dyDescent="0.2">
      <c r="B2603" s="4">
        <v>43080</v>
      </c>
      <c r="C2603" s="67">
        <f>'Observed Data'!$E2602</f>
        <v>0</v>
      </c>
      <c r="D2603" s="67">
        <f xml:space="preserve">   MAX(0, HLOOKUP(MONTH($B2603),'Farm Crops'!$B$18:$N$28,D$5,0)  - VLOOKUP(D$4,'Farm Crops'!$B$4:$G$13,6,0)/1000*0.65*$C2603)</f>
        <v>1972.6944281524927</v>
      </c>
      <c r="E2603" s="67">
        <f xml:space="preserve">   MAX(0, HLOOKUP(MONTH($B2603),'Farm Crops'!$B$18:$N$28,E$5,0)  - VLOOKUP(E$4,'Farm Crops'!$B$4:$G$13,6,0)/1000*0.65*$C2603)</f>
        <v>3373.997509286412</v>
      </c>
      <c r="F2603" s="67">
        <f xml:space="preserve">   MAX(0, HLOOKUP(MONTH($B2603),'Farm Crops'!$B$18:$N$28,F$5,0)  - VLOOKUP(F$4,'Farm Crops'!$B$4:$G$13,6,0)/1000*0.65*$C2603)</f>
        <v>3687.8223440860206</v>
      </c>
      <c r="G2603" s="67">
        <f xml:space="preserve">   MAX(0, HLOOKUP(MONTH($B2603),'Farm Crops'!$B$18:$N$28,G$5,0)  - VLOOKUP(G$4,'Farm Crops'!$B$4:$G$13,6,0)/1000*0.65*$C2603)</f>
        <v>1040.7789677419355</v>
      </c>
      <c r="H2603" s="67">
        <f xml:space="preserve">   MAX(0, HLOOKUP(MONTH($B2603),'Farm Crops'!$B$18:$N$28,H$5,0)  - VLOOKUP(H$4,'Farm Crops'!$B$4:$G$13,6,0)/1000*0.65*$C2603)</f>
        <v>3571.6728563049851</v>
      </c>
      <c r="I2603" s="67">
        <f xml:space="preserve">   MAX(0, HLOOKUP(MONTH($B2603),'Farm Crops'!$B$18:$N$28,I$5,0)  - VLOOKUP(I$4,'Farm Crops'!$B$4:$G$13,6,0)/1000*0.65*$C2603)</f>
        <v>2000.1335522971651</v>
      </c>
      <c r="J2603" s="67">
        <f xml:space="preserve">   MAX(0, HLOOKUP(MONTH($B2603),'Farm Crops'!$B$18:$N$28,J$5,0)  - VLOOKUP(J$4,'Farm Crops'!$B$4:$G$13,6,0)/1000*0.65*$C2603)</f>
        <v>4934.3744477028349</v>
      </c>
      <c r="K2603" s="67">
        <f xml:space="preserve">   MAX(0, HLOOKUP(MONTH($B2603),'Farm Crops'!$B$18:$N$28,K$5,0)  - VLOOKUP(K$4,'Farm Crops'!$B$4:$G$13,6,0)/1000*0.65*$C2603)</f>
        <v>1165.8786432062559</v>
      </c>
      <c r="L2603" s="67">
        <f xml:space="preserve">   MAX(0, HLOOKUP(MONTH($B2603),'Farm Crops'!$B$18:$N$28,L$5,0)  - VLOOKUP(L$4,'Farm Crops'!$B$4:$G$13,6,0)/1000*0.65*$C2603)</f>
        <v>210.54251026392981</v>
      </c>
      <c r="M2603" s="67">
        <f xml:space="preserve">   MAX(0, HLOOKUP(MONTH($B2603),'Farm Crops'!$B$18:$N$28,M$5,0)  - VLOOKUP(M$4,'Farm Crops'!$B$4:$G$13,6,0)/1000*0.65*$C2603)</f>
        <v>1538.7422443792761</v>
      </c>
    </row>
    <row r="2604" spans="2:13" x14ac:dyDescent="0.2">
      <c r="B2604" s="4">
        <v>43081</v>
      </c>
      <c r="C2604" s="67">
        <f>'Observed Data'!$E2603</f>
        <v>0</v>
      </c>
      <c r="D2604" s="67">
        <f xml:space="preserve">   MAX(0, HLOOKUP(MONTH($B2604),'Farm Crops'!$B$18:$N$28,D$5,0)  - VLOOKUP(D$4,'Farm Crops'!$B$4:$G$13,6,0)/1000*0.65*$C2604)</f>
        <v>1972.6944281524927</v>
      </c>
      <c r="E2604" s="67">
        <f xml:space="preserve">   MAX(0, HLOOKUP(MONTH($B2604),'Farm Crops'!$B$18:$N$28,E$5,0)  - VLOOKUP(E$4,'Farm Crops'!$B$4:$G$13,6,0)/1000*0.65*$C2604)</f>
        <v>3373.997509286412</v>
      </c>
      <c r="F2604" s="67">
        <f xml:space="preserve">   MAX(0, HLOOKUP(MONTH($B2604),'Farm Crops'!$B$18:$N$28,F$5,0)  - VLOOKUP(F$4,'Farm Crops'!$B$4:$G$13,6,0)/1000*0.65*$C2604)</f>
        <v>3687.8223440860206</v>
      </c>
      <c r="G2604" s="67">
        <f xml:space="preserve">   MAX(0, HLOOKUP(MONTH($B2604),'Farm Crops'!$B$18:$N$28,G$5,0)  - VLOOKUP(G$4,'Farm Crops'!$B$4:$G$13,6,0)/1000*0.65*$C2604)</f>
        <v>1040.7789677419355</v>
      </c>
      <c r="H2604" s="67">
        <f xml:space="preserve">   MAX(0, HLOOKUP(MONTH($B2604),'Farm Crops'!$B$18:$N$28,H$5,0)  - VLOOKUP(H$4,'Farm Crops'!$B$4:$G$13,6,0)/1000*0.65*$C2604)</f>
        <v>3571.6728563049851</v>
      </c>
      <c r="I2604" s="67">
        <f xml:space="preserve">   MAX(0, HLOOKUP(MONTH($B2604),'Farm Crops'!$B$18:$N$28,I$5,0)  - VLOOKUP(I$4,'Farm Crops'!$B$4:$G$13,6,0)/1000*0.65*$C2604)</f>
        <v>2000.1335522971651</v>
      </c>
      <c r="J2604" s="67">
        <f xml:space="preserve">   MAX(0, HLOOKUP(MONTH($B2604),'Farm Crops'!$B$18:$N$28,J$5,0)  - VLOOKUP(J$4,'Farm Crops'!$B$4:$G$13,6,0)/1000*0.65*$C2604)</f>
        <v>4934.3744477028349</v>
      </c>
      <c r="K2604" s="67">
        <f xml:space="preserve">   MAX(0, HLOOKUP(MONTH($B2604),'Farm Crops'!$B$18:$N$28,K$5,0)  - VLOOKUP(K$4,'Farm Crops'!$B$4:$G$13,6,0)/1000*0.65*$C2604)</f>
        <v>1165.8786432062559</v>
      </c>
      <c r="L2604" s="67">
        <f xml:space="preserve">   MAX(0, HLOOKUP(MONTH($B2604),'Farm Crops'!$B$18:$N$28,L$5,0)  - VLOOKUP(L$4,'Farm Crops'!$B$4:$G$13,6,0)/1000*0.65*$C2604)</f>
        <v>210.54251026392981</v>
      </c>
      <c r="M2604" s="67">
        <f xml:space="preserve">   MAX(0, HLOOKUP(MONTH($B2604),'Farm Crops'!$B$18:$N$28,M$5,0)  - VLOOKUP(M$4,'Farm Crops'!$B$4:$G$13,6,0)/1000*0.65*$C2604)</f>
        <v>1538.7422443792761</v>
      </c>
    </row>
    <row r="2605" spans="2:13" x14ac:dyDescent="0.2">
      <c r="B2605" s="4">
        <v>43082</v>
      </c>
      <c r="C2605" s="67">
        <f>'Observed Data'!$E2604</f>
        <v>0</v>
      </c>
      <c r="D2605" s="67">
        <f xml:space="preserve">   MAX(0, HLOOKUP(MONTH($B2605),'Farm Crops'!$B$18:$N$28,D$5,0)  - VLOOKUP(D$4,'Farm Crops'!$B$4:$G$13,6,0)/1000*0.65*$C2605)</f>
        <v>1972.6944281524927</v>
      </c>
      <c r="E2605" s="67">
        <f xml:space="preserve">   MAX(0, HLOOKUP(MONTH($B2605),'Farm Crops'!$B$18:$N$28,E$5,0)  - VLOOKUP(E$4,'Farm Crops'!$B$4:$G$13,6,0)/1000*0.65*$C2605)</f>
        <v>3373.997509286412</v>
      </c>
      <c r="F2605" s="67">
        <f xml:space="preserve">   MAX(0, HLOOKUP(MONTH($B2605),'Farm Crops'!$B$18:$N$28,F$5,0)  - VLOOKUP(F$4,'Farm Crops'!$B$4:$G$13,6,0)/1000*0.65*$C2605)</f>
        <v>3687.8223440860206</v>
      </c>
      <c r="G2605" s="67">
        <f xml:space="preserve">   MAX(0, HLOOKUP(MONTH($B2605),'Farm Crops'!$B$18:$N$28,G$5,0)  - VLOOKUP(G$4,'Farm Crops'!$B$4:$G$13,6,0)/1000*0.65*$C2605)</f>
        <v>1040.7789677419355</v>
      </c>
      <c r="H2605" s="67">
        <f xml:space="preserve">   MAX(0, HLOOKUP(MONTH($B2605),'Farm Crops'!$B$18:$N$28,H$5,0)  - VLOOKUP(H$4,'Farm Crops'!$B$4:$G$13,6,0)/1000*0.65*$C2605)</f>
        <v>3571.6728563049851</v>
      </c>
      <c r="I2605" s="67">
        <f xml:space="preserve">   MAX(0, HLOOKUP(MONTH($B2605),'Farm Crops'!$B$18:$N$28,I$5,0)  - VLOOKUP(I$4,'Farm Crops'!$B$4:$G$13,6,0)/1000*0.65*$C2605)</f>
        <v>2000.1335522971651</v>
      </c>
      <c r="J2605" s="67">
        <f xml:space="preserve">   MAX(0, HLOOKUP(MONTH($B2605),'Farm Crops'!$B$18:$N$28,J$5,0)  - VLOOKUP(J$4,'Farm Crops'!$B$4:$G$13,6,0)/1000*0.65*$C2605)</f>
        <v>4934.3744477028349</v>
      </c>
      <c r="K2605" s="67">
        <f xml:space="preserve">   MAX(0, HLOOKUP(MONTH($B2605),'Farm Crops'!$B$18:$N$28,K$5,0)  - VLOOKUP(K$4,'Farm Crops'!$B$4:$G$13,6,0)/1000*0.65*$C2605)</f>
        <v>1165.8786432062559</v>
      </c>
      <c r="L2605" s="67">
        <f xml:space="preserve">   MAX(0, HLOOKUP(MONTH($B2605),'Farm Crops'!$B$18:$N$28,L$5,0)  - VLOOKUP(L$4,'Farm Crops'!$B$4:$G$13,6,0)/1000*0.65*$C2605)</f>
        <v>210.54251026392981</v>
      </c>
      <c r="M2605" s="67">
        <f xml:space="preserve">   MAX(0, HLOOKUP(MONTH($B2605),'Farm Crops'!$B$18:$N$28,M$5,0)  - VLOOKUP(M$4,'Farm Crops'!$B$4:$G$13,6,0)/1000*0.65*$C2605)</f>
        <v>1538.7422443792761</v>
      </c>
    </row>
    <row r="2606" spans="2:13" x14ac:dyDescent="0.2">
      <c r="B2606" s="4">
        <v>43083</v>
      </c>
      <c r="C2606" s="67">
        <f>'Observed Data'!$E2605</f>
        <v>0</v>
      </c>
      <c r="D2606" s="67">
        <f xml:space="preserve">   MAX(0, HLOOKUP(MONTH($B2606),'Farm Crops'!$B$18:$N$28,D$5,0)  - VLOOKUP(D$4,'Farm Crops'!$B$4:$G$13,6,0)/1000*0.65*$C2606)</f>
        <v>1972.6944281524927</v>
      </c>
      <c r="E2606" s="67">
        <f xml:space="preserve">   MAX(0, HLOOKUP(MONTH($B2606),'Farm Crops'!$B$18:$N$28,E$5,0)  - VLOOKUP(E$4,'Farm Crops'!$B$4:$G$13,6,0)/1000*0.65*$C2606)</f>
        <v>3373.997509286412</v>
      </c>
      <c r="F2606" s="67">
        <f xml:space="preserve">   MAX(0, HLOOKUP(MONTH($B2606),'Farm Crops'!$B$18:$N$28,F$5,0)  - VLOOKUP(F$4,'Farm Crops'!$B$4:$G$13,6,0)/1000*0.65*$C2606)</f>
        <v>3687.8223440860206</v>
      </c>
      <c r="G2606" s="67">
        <f xml:space="preserve">   MAX(0, HLOOKUP(MONTH($B2606),'Farm Crops'!$B$18:$N$28,G$5,0)  - VLOOKUP(G$4,'Farm Crops'!$B$4:$G$13,6,0)/1000*0.65*$C2606)</f>
        <v>1040.7789677419355</v>
      </c>
      <c r="H2606" s="67">
        <f xml:space="preserve">   MAX(0, HLOOKUP(MONTH($B2606),'Farm Crops'!$B$18:$N$28,H$5,0)  - VLOOKUP(H$4,'Farm Crops'!$B$4:$G$13,6,0)/1000*0.65*$C2606)</f>
        <v>3571.6728563049851</v>
      </c>
      <c r="I2606" s="67">
        <f xml:space="preserve">   MAX(0, HLOOKUP(MONTH($B2606),'Farm Crops'!$B$18:$N$28,I$5,0)  - VLOOKUP(I$4,'Farm Crops'!$B$4:$G$13,6,0)/1000*0.65*$C2606)</f>
        <v>2000.1335522971651</v>
      </c>
      <c r="J2606" s="67">
        <f xml:space="preserve">   MAX(0, HLOOKUP(MONTH($B2606),'Farm Crops'!$B$18:$N$28,J$5,0)  - VLOOKUP(J$4,'Farm Crops'!$B$4:$G$13,6,0)/1000*0.65*$C2606)</f>
        <v>4934.3744477028349</v>
      </c>
      <c r="K2606" s="67">
        <f xml:space="preserve">   MAX(0, HLOOKUP(MONTH($B2606),'Farm Crops'!$B$18:$N$28,K$5,0)  - VLOOKUP(K$4,'Farm Crops'!$B$4:$G$13,6,0)/1000*0.65*$C2606)</f>
        <v>1165.8786432062559</v>
      </c>
      <c r="L2606" s="67">
        <f xml:space="preserve">   MAX(0, HLOOKUP(MONTH($B2606),'Farm Crops'!$B$18:$N$28,L$5,0)  - VLOOKUP(L$4,'Farm Crops'!$B$4:$G$13,6,0)/1000*0.65*$C2606)</f>
        <v>210.54251026392981</v>
      </c>
      <c r="M2606" s="67">
        <f xml:space="preserve">   MAX(0, HLOOKUP(MONTH($B2606),'Farm Crops'!$B$18:$N$28,M$5,0)  - VLOOKUP(M$4,'Farm Crops'!$B$4:$G$13,6,0)/1000*0.65*$C2606)</f>
        <v>1538.7422443792761</v>
      </c>
    </row>
    <row r="2607" spans="2:13" x14ac:dyDescent="0.2">
      <c r="B2607" s="4">
        <v>43084</v>
      </c>
      <c r="C2607" s="67">
        <f>'Observed Data'!$E2606</f>
        <v>0</v>
      </c>
      <c r="D2607" s="67">
        <f xml:space="preserve">   MAX(0, HLOOKUP(MONTH($B2607),'Farm Crops'!$B$18:$N$28,D$5,0)  - VLOOKUP(D$4,'Farm Crops'!$B$4:$G$13,6,0)/1000*0.65*$C2607)</f>
        <v>1972.6944281524927</v>
      </c>
      <c r="E2607" s="67">
        <f xml:space="preserve">   MAX(0, HLOOKUP(MONTH($B2607),'Farm Crops'!$B$18:$N$28,E$5,0)  - VLOOKUP(E$4,'Farm Crops'!$B$4:$G$13,6,0)/1000*0.65*$C2607)</f>
        <v>3373.997509286412</v>
      </c>
      <c r="F2607" s="67">
        <f xml:space="preserve">   MAX(0, HLOOKUP(MONTH($B2607),'Farm Crops'!$B$18:$N$28,F$5,0)  - VLOOKUP(F$4,'Farm Crops'!$B$4:$G$13,6,0)/1000*0.65*$C2607)</f>
        <v>3687.8223440860206</v>
      </c>
      <c r="G2607" s="67">
        <f xml:space="preserve">   MAX(0, HLOOKUP(MONTH($B2607),'Farm Crops'!$B$18:$N$28,G$5,0)  - VLOOKUP(G$4,'Farm Crops'!$B$4:$G$13,6,0)/1000*0.65*$C2607)</f>
        <v>1040.7789677419355</v>
      </c>
      <c r="H2607" s="67">
        <f xml:space="preserve">   MAX(0, HLOOKUP(MONTH($B2607),'Farm Crops'!$B$18:$N$28,H$5,0)  - VLOOKUP(H$4,'Farm Crops'!$B$4:$G$13,6,0)/1000*0.65*$C2607)</f>
        <v>3571.6728563049851</v>
      </c>
      <c r="I2607" s="67">
        <f xml:space="preserve">   MAX(0, HLOOKUP(MONTH($B2607),'Farm Crops'!$B$18:$N$28,I$5,0)  - VLOOKUP(I$4,'Farm Crops'!$B$4:$G$13,6,0)/1000*0.65*$C2607)</f>
        <v>2000.1335522971651</v>
      </c>
      <c r="J2607" s="67">
        <f xml:space="preserve">   MAX(0, HLOOKUP(MONTH($B2607),'Farm Crops'!$B$18:$N$28,J$5,0)  - VLOOKUP(J$4,'Farm Crops'!$B$4:$G$13,6,0)/1000*0.65*$C2607)</f>
        <v>4934.3744477028349</v>
      </c>
      <c r="K2607" s="67">
        <f xml:space="preserve">   MAX(0, HLOOKUP(MONTH($B2607),'Farm Crops'!$B$18:$N$28,K$5,0)  - VLOOKUP(K$4,'Farm Crops'!$B$4:$G$13,6,0)/1000*0.65*$C2607)</f>
        <v>1165.8786432062559</v>
      </c>
      <c r="L2607" s="67">
        <f xml:space="preserve">   MAX(0, HLOOKUP(MONTH($B2607),'Farm Crops'!$B$18:$N$28,L$5,0)  - VLOOKUP(L$4,'Farm Crops'!$B$4:$G$13,6,0)/1000*0.65*$C2607)</f>
        <v>210.54251026392981</v>
      </c>
      <c r="M2607" s="67">
        <f xml:space="preserve">   MAX(0, HLOOKUP(MONTH($B2607),'Farm Crops'!$B$18:$N$28,M$5,0)  - VLOOKUP(M$4,'Farm Crops'!$B$4:$G$13,6,0)/1000*0.65*$C2607)</f>
        <v>1538.7422443792761</v>
      </c>
    </row>
    <row r="2608" spans="2:13" x14ac:dyDescent="0.2">
      <c r="B2608" s="4">
        <v>43085</v>
      </c>
      <c r="C2608" s="67">
        <f>'Observed Data'!$E2607</f>
        <v>0</v>
      </c>
      <c r="D2608" s="67">
        <f xml:space="preserve">   MAX(0, HLOOKUP(MONTH($B2608),'Farm Crops'!$B$18:$N$28,D$5,0)  - VLOOKUP(D$4,'Farm Crops'!$B$4:$G$13,6,0)/1000*0.65*$C2608)</f>
        <v>1972.6944281524927</v>
      </c>
      <c r="E2608" s="67">
        <f xml:space="preserve">   MAX(0, HLOOKUP(MONTH($B2608),'Farm Crops'!$B$18:$N$28,E$5,0)  - VLOOKUP(E$4,'Farm Crops'!$B$4:$G$13,6,0)/1000*0.65*$C2608)</f>
        <v>3373.997509286412</v>
      </c>
      <c r="F2608" s="67">
        <f xml:space="preserve">   MAX(0, HLOOKUP(MONTH($B2608),'Farm Crops'!$B$18:$N$28,F$5,0)  - VLOOKUP(F$4,'Farm Crops'!$B$4:$G$13,6,0)/1000*0.65*$C2608)</f>
        <v>3687.8223440860206</v>
      </c>
      <c r="G2608" s="67">
        <f xml:space="preserve">   MAX(0, HLOOKUP(MONTH($B2608),'Farm Crops'!$B$18:$N$28,G$5,0)  - VLOOKUP(G$4,'Farm Crops'!$B$4:$G$13,6,0)/1000*0.65*$C2608)</f>
        <v>1040.7789677419355</v>
      </c>
      <c r="H2608" s="67">
        <f xml:space="preserve">   MAX(0, HLOOKUP(MONTH($B2608),'Farm Crops'!$B$18:$N$28,H$5,0)  - VLOOKUP(H$4,'Farm Crops'!$B$4:$G$13,6,0)/1000*0.65*$C2608)</f>
        <v>3571.6728563049851</v>
      </c>
      <c r="I2608" s="67">
        <f xml:space="preserve">   MAX(0, HLOOKUP(MONTH($B2608),'Farm Crops'!$B$18:$N$28,I$5,0)  - VLOOKUP(I$4,'Farm Crops'!$B$4:$G$13,6,0)/1000*0.65*$C2608)</f>
        <v>2000.1335522971651</v>
      </c>
      <c r="J2608" s="67">
        <f xml:space="preserve">   MAX(0, HLOOKUP(MONTH($B2608),'Farm Crops'!$B$18:$N$28,J$5,0)  - VLOOKUP(J$4,'Farm Crops'!$B$4:$G$13,6,0)/1000*0.65*$C2608)</f>
        <v>4934.3744477028349</v>
      </c>
      <c r="K2608" s="67">
        <f xml:space="preserve">   MAX(0, HLOOKUP(MONTH($B2608),'Farm Crops'!$B$18:$N$28,K$5,0)  - VLOOKUP(K$4,'Farm Crops'!$B$4:$G$13,6,0)/1000*0.65*$C2608)</f>
        <v>1165.8786432062559</v>
      </c>
      <c r="L2608" s="67">
        <f xml:space="preserve">   MAX(0, HLOOKUP(MONTH($B2608),'Farm Crops'!$B$18:$N$28,L$5,0)  - VLOOKUP(L$4,'Farm Crops'!$B$4:$G$13,6,0)/1000*0.65*$C2608)</f>
        <v>210.54251026392981</v>
      </c>
      <c r="M2608" s="67">
        <f xml:space="preserve">   MAX(0, HLOOKUP(MONTH($B2608),'Farm Crops'!$B$18:$N$28,M$5,0)  - VLOOKUP(M$4,'Farm Crops'!$B$4:$G$13,6,0)/1000*0.65*$C2608)</f>
        <v>1538.7422443792761</v>
      </c>
    </row>
    <row r="2609" spans="2:13" x14ac:dyDescent="0.2">
      <c r="B2609" s="4">
        <v>43086</v>
      </c>
      <c r="C2609" s="67">
        <f>'Observed Data'!$E2608</f>
        <v>0</v>
      </c>
      <c r="D2609" s="67">
        <f xml:space="preserve">   MAX(0, HLOOKUP(MONTH($B2609),'Farm Crops'!$B$18:$N$28,D$5,0)  - VLOOKUP(D$4,'Farm Crops'!$B$4:$G$13,6,0)/1000*0.65*$C2609)</f>
        <v>1972.6944281524927</v>
      </c>
      <c r="E2609" s="67">
        <f xml:space="preserve">   MAX(0, HLOOKUP(MONTH($B2609),'Farm Crops'!$B$18:$N$28,E$5,0)  - VLOOKUP(E$4,'Farm Crops'!$B$4:$G$13,6,0)/1000*0.65*$C2609)</f>
        <v>3373.997509286412</v>
      </c>
      <c r="F2609" s="67">
        <f xml:space="preserve">   MAX(0, HLOOKUP(MONTH($B2609),'Farm Crops'!$B$18:$N$28,F$5,0)  - VLOOKUP(F$4,'Farm Crops'!$B$4:$G$13,6,0)/1000*0.65*$C2609)</f>
        <v>3687.8223440860206</v>
      </c>
      <c r="G2609" s="67">
        <f xml:space="preserve">   MAX(0, HLOOKUP(MONTH($B2609),'Farm Crops'!$B$18:$N$28,G$5,0)  - VLOOKUP(G$4,'Farm Crops'!$B$4:$G$13,6,0)/1000*0.65*$C2609)</f>
        <v>1040.7789677419355</v>
      </c>
      <c r="H2609" s="67">
        <f xml:space="preserve">   MAX(0, HLOOKUP(MONTH($B2609),'Farm Crops'!$B$18:$N$28,H$5,0)  - VLOOKUP(H$4,'Farm Crops'!$B$4:$G$13,6,0)/1000*0.65*$C2609)</f>
        <v>3571.6728563049851</v>
      </c>
      <c r="I2609" s="67">
        <f xml:space="preserve">   MAX(0, HLOOKUP(MONTH($B2609),'Farm Crops'!$B$18:$N$28,I$5,0)  - VLOOKUP(I$4,'Farm Crops'!$B$4:$G$13,6,0)/1000*0.65*$C2609)</f>
        <v>2000.1335522971651</v>
      </c>
      <c r="J2609" s="67">
        <f xml:space="preserve">   MAX(0, HLOOKUP(MONTH($B2609),'Farm Crops'!$B$18:$N$28,J$5,0)  - VLOOKUP(J$4,'Farm Crops'!$B$4:$G$13,6,0)/1000*0.65*$C2609)</f>
        <v>4934.3744477028349</v>
      </c>
      <c r="K2609" s="67">
        <f xml:space="preserve">   MAX(0, HLOOKUP(MONTH($B2609),'Farm Crops'!$B$18:$N$28,K$5,0)  - VLOOKUP(K$4,'Farm Crops'!$B$4:$G$13,6,0)/1000*0.65*$C2609)</f>
        <v>1165.8786432062559</v>
      </c>
      <c r="L2609" s="67">
        <f xml:space="preserve">   MAX(0, HLOOKUP(MONTH($B2609),'Farm Crops'!$B$18:$N$28,L$5,0)  - VLOOKUP(L$4,'Farm Crops'!$B$4:$G$13,6,0)/1000*0.65*$C2609)</f>
        <v>210.54251026392981</v>
      </c>
      <c r="M2609" s="67">
        <f xml:space="preserve">   MAX(0, HLOOKUP(MONTH($B2609),'Farm Crops'!$B$18:$N$28,M$5,0)  - VLOOKUP(M$4,'Farm Crops'!$B$4:$G$13,6,0)/1000*0.65*$C2609)</f>
        <v>1538.7422443792761</v>
      </c>
    </row>
    <row r="2610" spans="2:13" x14ac:dyDescent="0.2">
      <c r="B2610" s="4">
        <v>43087</v>
      </c>
      <c r="C2610" s="67">
        <f>'Observed Data'!$E2609</f>
        <v>0</v>
      </c>
      <c r="D2610" s="67">
        <f xml:space="preserve">   MAX(0, HLOOKUP(MONTH($B2610),'Farm Crops'!$B$18:$N$28,D$5,0)  - VLOOKUP(D$4,'Farm Crops'!$B$4:$G$13,6,0)/1000*0.65*$C2610)</f>
        <v>1972.6944281524927</v>
      </c>
      <c r="E2610" s="67">
        <f xml:space="preserve">   MAX(0, HLOOKUP(MONTH($B2610),'Farm Crops'!$B$18:$N$28,E$5,0)  - VLOOKUP(E$4,'Farm Crops'!$B$4:$G$13,6,0)/1000*0.65*$C2610)</f>
        <v>3373.997509286412</v>
      </c>
      <c r="F2610" s="67">
        <f xml:space="preserve">   MAX(0, HLOOKUP(MONTH($B2610),'Farm Crops'!$B$18:$N$28,F$5,0)  - VLOOKUP(F$4,'Farm Crops'!$B$4:$G$13,6,0)/1000*0.65*$C2610)</f>
        <v>3687.8223440860206</v>
      </c>
      <c r="G2610" s="67">
        <f xml:space="preserve">   MAX(0, HLOOKUP(MONTH($B2610),'Farm Crops'!$B$18:$N$28,G$5,0)  - VLOOKUP(G$4,'Farm Crops'!$B$4:$G$13,6,0)/1000*0.65*$C2610)</f>
        <v>1040.7789677419355</v>
      </c>
      <c r="H2610" s="67">
        <f xml:space="preserve">   MAX(0, HLOOKUP(MONTH($B2610),'Farm Crops'!$B$18:$N$28,H$5,0)  - VLOOKUP(H$4,'Farm Crops'!$B$4:$G$13,6,0)/1000*0.65*$C2610)</f>
        <v>3571.6728563049851</v>
      </c>
      <c r="I2610" s="67">
        <f xml:space="preserve">   MAX(0, HLOOKUP(MONTH($B2610),'Farm Crops'!$B$18:$N$28,I$5,0)  - VLOOKUP(I$4,'Farm Crops'!$B$4:$G$13,6,0)/1000*0.65*$C2610)</f>
        <v>2000.1335522971651</v>
      </c>
      <c r="J2610" s="67">
        <f xml:space="preserve">   MAX(0, HLOOKUP(MONTH($B2610),'Farm Crops'!$B$18:$N$28,J$5,0)  - VLOOKUP(J$4,'Farm Crops'!$B$4:$G$13,6,0)/1000*0.65*$C2610)</f>
        <v>4934.3744477028349</v>
      </c>
      <c r="K2610" s="67">
        <f xml:space="preserve">   MAX(0, HLOOKUP(MONTH($B2610),'Farm Crops'!$B$18:$N$28,K$5,0)  - VLOOKUP(K$4,'Farm Crops'!$B$4:$G$13,6,0)/1000*0.65*$C2610)</f>
        <v>1165.8786432062559</v>
      </c>
      <c r="L2610" s="67">
        <f xml:space="preserve">   MAX(0, HLOOKUP(MONTH($B2610),'Farm Crops'!$B$18:$N$28,L$5,0)  - VLOOKUP(L$4,'Farm Crops'!$B$4:$G$13,6,0)/1000*0.65*$C2610)</f>
        <v>210.54251026392981</v>
      </c>
      <c r="M2610" s="67">
        <f xml:space="preserve">   MAX(0, HLOOKUP(MONTH($B2610),'Farm Crops'!$B$18:$N$28,M$5,0)  - VLOOKUP(M$4,'Farm Crops'!$B$4:$G$13,6,0)/1000*0.65*$C2610)</f>
        <v>1538.7422443792761</v>
      </c>
    </row>
    <row r="2611" spans="2:13" x14ac:dyDescent="0.2">
      <c r="B2611" s="4">
        <v>43088</v>
      </c>
      <c r="C2611" s="67">
        <f>'Observed Data'!$E2610</f>
        <v>0</v>
      </c>
      <c r="D2611" s="67">
        <f xml:space="preserve">   MAX(0, HLOOKUP(MONTH($B2611),'Farm Crops'!$B$18:$N$28,D$5,0)  - VLOOKUP(D$4,'Farm Crops'!$B$4:$G$13,6,0)/1000*0.65*$C2611)</f>
        <v>1972.6944281524927</v>
      </c>
      <c r="E2611" s="67">
        <f xml:space="preserve">   MAX(0, HLOOKUP(MONTH($B2611),'Farm Crops'!$B$18:$N$28,E$5,0)  - VLOOKUP(E$4,'Farm Crops'!$B$4:$G$13,6,0)/1000*0.65*$C2611)</f>
        <v>3373.997509286412</v>
      </c>
      <c r="F2611" s="67">
        <f xml:space="preserve">   MAX(0, HLOOKUP(MONTH($B2611),'Farm Crops'!$B$18:$N$28,F$5,0)  - VLOOKUP(F$4,'Farm Crops'!$B$4:$G$13,6,0)/1000*0.65*$C2611)</f>
        <v>3687.8223440860206</v>
      </c>
      <c r="G2611" s="67">
        <f xml:space="preserve">   MAX(0, HLOOKUP(MONTH($B2611),'Farm Crops'!$B$18:$N$28,G$5,0)  - VLOOKUP(G$4,'Farm Crops'!$B$4:$G$13,6,0)/1000*0.65*$C2611)</f>
        <v>1040.7789677419355</v>
      </c>
      <c r="H2611" s="67">
        <f xml:space="preserve">   MAX(0, HLOOKUP(MONTH($B2611),'Farm Crops'!$B$18:$N$28,H$5,0)  - VLOOKUP(H$4,'Farm Crops'!$B$4:$G$13,6,0)/1000*0.65*$C2611)</f>
        <v>3571.6728563049851</v>
      </c>
      <c r="I2611" s="67">
        <f xml:space="preserve">   MAX(0, HLOOKUP(MONTH($B2611),'Farm Crops'!$B$18:$N$28,I$5,0)  - VLOOKUP(I$4,'Farm Crops'!$B$4:$G$13,6,0)/1000*0.65*$C2611)</f>
        <v>2000.1335522971651</v>
      </c>
      <c r="J2611" s="67">
        <f xml:space="preserve">   MAX(0, HLOOKUP(MONTH($B2611),'Farm Crops'!$B$18:$N$28,J$5,0)  - VLOOKUP(J$4,'Farm Crops'!$B$4:$G$13,6,0)/1000*0.65*$C2611)</f>
        <v>4934.3744477028349</v>
      </c>
      <c r="K2611" s="67">
        <f xml:space="preserve">   MAX(0, HLOOKUP(MONTH($B2611),'Farm Crops'!$B$18:$N$28,K$5,0)  - VLOOKUP(K$4,'Farm Crops'!$B$4:$G$13,6,0)/1000*0.65*$C2611)</f>
        <v>1165.8786432062559</v>
      </c>
      <c r="L2611" s="67">
        <f xml:space="preserve">   MAX(0, HLOOKUP(MONTH($B2611),'Farm Crops'!$B$18:$N$28,L$5,0)  - VLOOKUP(L$4,'Farm Crops'!$B$4:$G$13,6,0)/1000*0.65*$C2611)</f>
        <v>210.54251026392981</v>
      </c>
      <c r="M2611" s="67">
        <f xml:space="preserve">   MAX(0, HLOOKUP(MONTH($B2611),'Farm Crops'!$B$18:$N$28,M$5,0)  - VLOOKUP(M$4,'Farm Crops'!$B$4:$G$13,6,0)/1000*0.65*$C2611)</f>
        <v>1538.7422443792761</v>
      </c>
    </row>
    <row r="2612" spans="2:13" x14ac:dyDescent="0.2">
      <c r="B2612" s="4">
        <v>43089</v>
      </c>
      <c r="C2612" s="67">
        <f>'Observed Data'!$E2611</f>
        <v>0</v>
      </c>
      <c r="D2612" s="67">
        <f xml:space="preserve">   MAX(0, HLOOKUP(MONTH($B2612),'Farm Crops'!$B$18:$N$28,D$5,0)  - VLOOKUP(D$4,'Farm Crops'!$B$4:$G$13,6,0)/1000*0.65*$C2612)</f>
        <v>1972.6944281524927</v>
      </c>
      <c r="E2612" s="67">
        <f xml:space="preserve">   MAX(0, HLOOKUP(MONTH($B2612),'Farm Crops'!$B$18:$N$28,E$5,0)  - VLOOKUP(E$4,'Farm Crops'!$B$4:$G$13,6,0)/1000*0.65*$C2612)</f>
        <v>3373.997509286412</v>
      </c>
      <c r="F2612" s="67">
        <f xml:space="preserve">   MAX(0, HLOOKUP(MONTH($B2612),'Farm Crops'!$B$18:$N$28,F$5,0)  - VLOOKUP(F$4,'Farm Crops'!$B$4:$G$13,6,0)/1000*0.65*$C2612)</f>
        <v>3687.8223440860206</v>
      </c>
      <c r="G2612" s="67">
        <f xml:space="preserve">   MAX(0, HLOOKUP(MONTH($B2612),'Farm Crops'!$B$18:$N$28,G$5,0)  - VLOOKUP(G$4,'Farm Crops'!$B$4:$G$13,6,0)/1000*0.65*$C2612)</f>
        <v>1040.7789677419355</v>
      </c>
      <c r="H2612" s="67">
        <f xml:space="preserve">   MAX(0, HLOOKUP(MONTH($B2612),'Farm Crops'!$B$18:$N$28,H$5,0)  - VLOOKUP(H$4,'Farm Crops'!$B$4:$G$13,6,0)/1000*0.65*$C2612)</f>
        <v>3571.6728563049851</v>
      </c>
      <c r="I2612" s="67">
        <f xml:space="preserve">   MAX(0, HLOOKUP(MONTH($B2612),'Farm Crops'!$B$18:$N$28,I$5,0)  - VLOOKUP(I$4,'Farm Crops'!$B$4:$G$13,6,0)/1000*0.65*$C2612)</f>
        <v>2000.1335522971651</v>
      </c>
      <c r="J2612" s="67">
        <f xml:space="preserve">   MAX(0, HLOOKUP(MONTH($B2612),'Farm Crops'!$B$18:$N$28,J$5,0)  - VLOOKUP(J$4,'Farm Crops'!$B$4:$G$13,6,0)/1000*0.65*$C2612)</f>
        <v>4934.3744477028349</v>
      </c>
      <c r="K2612" s="67">
        <f xml:space="preserve">   MAX(0, HLOOKUP(MONTH($B2612),'Farm Crops'!$B$18:$N$28,K$5,0)  - VLOOKUP(K$4,'Farm Crops'!$B$4:$G$13,6,0)/1000*0.65*$C2612)</f>
        <v>1165.8786432062559</v>
      </c>
      <c r="L2612" s="67">
        <f xml:space="preserve">   MAX(0, HLOOKUP(MONTH($B2612),'Farm Crops'!$B$18:$N$28,L$5,0)  - VLOOKUP(L$4,'Farm Crops'!$B$4:$G$13,6,0)/1000*0.65*$C2612)</f>
        <v>210.54251026392981</v>
      </c>
      <c r="M2612" s="67">
        <f xml:space="preserve">   MAX(0, HLOOKUP(MONTH($B2612),'Farm Crops'!$B$18:$N$28,M$5,0)  - VLOOKUP(M$4,'Farm Crops'!$B$4:$G$13,6,0)/1000*0.65*$C2612)</f>
        <v>1538.7422443792761</v>
      </c>
    </row>
    <row r="2613" spans="2:13" x14ac:dyDescent="0.2">
      <c r="B2613" s="4">
        <v>43090</v>
      </c>
      <c r="C2613" s="67">
        <f>'Observed Data'!$E2612</f>
        <v>0</v>
      </c>
      <c r="D2613" s="67">
        <f xml:space="preserve">   MAX(0, HLOOKUP(MONTH($B2613),'Farm Crops'!$B$18:$N$28,D$5,0)  - VLOOKUP(D$4,'Farm Crops'!$B$4:$G$13,6,0)/1000*0.65*$C2613)</f>
        <v>1972.6944281524927</v>
      </c>
      <c r="E2613" s="67">
        <f xml:space="preserve">   MAX(0, HLOOKUP(MONTH($B2613),'Farm Crops'!$B$18:$N$28,E$5,0)  - VLOOKUP(E$4,'Farm Crops'!$B$4:$G$13,6,0)/1000*0.65*$C2613)</f>
        <v>3373.997509286412</v>
      </c>
      <c r="F2613" s="67">
        <f xml:space="preserve">   MAX(0, HLOOKUP(MONTH($B2613),'Farm Crops'!$B$18:$N$28,F$5,0)  - VLOOKUP(F$4,'Farm Crops'!$B$4:$G$13,6,0)/1000*0.65*$C2613)</f>
        <v>3687.8223440860206</v>
      </c>
      <c r="G2613" s="67">
        <f xml:space="preserve">   MAX(0, HLOOKUP(MONTH($B2613),'Farm Crops'!$B$18:$N$28,G$5,0)  - VLOOKUP(G$4,'Farm Crops'!$B$4:$G$13,6,0)/1000*0.65*$C2613)</f>
        <v>1040.7789677419355</v>
      </c>
      <c r="H2613" s="67">
        <f xml:space="preserve">   MAX(0, HLOOKUP(MONTH($B2613),'Farm Crops'!$B$18:$N$28,H$5,0)  - VLOOKUP(H$4,'Farm Crops'!$B$4:$G$13,6,0)/1000*0.65*$C2613)</f>
        <v>3571.6728563049851</v>
      </c>
      <c r="I2613" s="67">
        <f xml:space="preserve">   MAX(0, HLOOKUP(MONTH($B2613),'Farm Crops'!$B$18:$N$28,I$5,0)  - VLOOKUP(I$4,'Farm Crops'!$B$4:$G$13,6,0)/1000*0.65*$C2613)</f>
        <v>2000.1335522971651</v>
      </c>
      <c r="J2613" s="67">
        <f xml:space="preserve">   MAX(0, HLOOKUP(MONTH($B2613),'Farm Crops'!$B$18:$N$28,J$5,0)  - VLOOKUP(J$4,'Farm Crops'!$B$4:$G$13,6,0)/1000*0.65*$C2613)</f>
        <v>4934.3744477028349</v>
      </c>
      <c r="K2613" s="67">
        <f xml:space="preserve">   MAX(0, HLOOKUP(MONTH($B2613),'Farm Crops'!$B$18:$N$28,K$5,0)  - VLOOKUP(K$4,'Farm Crops'!$B$4:$G$13,6,0)/1000*0.65*$C2613)</f>
        <v>1165.8786432062559</v>
      </c>
      <c r="L2613" s="67">
        <f xml:space="preserve">   MAX(0, HLOOKUP(MONTH($B2613),'Farm Crops'!$B$18:$N$28,L$5,0)  - VLOOKUP(L$4,'Farm Crops'!$B$4:$G$13,6,0)/1000*0.65*$C2613)</f>
        <v>210.54251026392981</v>
      </c>
      <c r="M2613" s="67">
        <f xml:space="preserve">   MAX(0, HLOOKUP(MONTH($B2613),'Farm Crops'!$B$18:$N$28,M$5,0)  - VLOOKUP(M$4,'Farm Crops'!$B$4:$G$13,6,0)/1000*0.65*$C2613)</f>
        <v>1538.7422443792761</v>
      </c>
    </row>
    <row r="2614" spans="2:13" x14ac:dyDescent="0.2">
      <c r="B2614" s="4">
        <v>43091</v>
      </c>
      <c r="C2614" s="67">
        <f>'Observed Data'!$E2613</f>
        <v>0</v>
      </c>
      <c r="D2614" s="67">
        <f xml:space="preserve">   MAX(0, HLOOKUP(MONTH($B2614),'Farm Crops'!$B$18:$N$28,D$5,0)  - VLOOKUP(D$4,'Farm Crops'!$B$4:$G$13,6,0)/1000*0.65*$C2614)</f>
        <v>1972.6944281524927</v>
      </c>
      <c r="E2614" s="67">
        <f xml:space="preserve">   MAX(0, HLOOKUP(MONTH($B2614),'Farm Crops'!$B$18:$N$28,E$5,0)  - VLOOKUP(E$4,'Farm Crops'!$B$4:$G$13,6,0)/1000*0.65*$C2614)</f>
        <v>3373.997509286412</v>
      </c>
      <c r="F2614" s="67">
        <f xml:space="preserve">   MAX(0, HLOOKUP(MONTH($B2614),'Farm Crops'!$B$18:$N$28,F$5,0)  - VLOOKUP(F$4,'Farm Crops'!$B$4:$G$13,6,0)/1000*0.65*$C2614)</f>
        <v>3687.8223440860206</v>
      </c>
      <c r="G2614" s="67">
        <f xml:space="preserve">   MAX(0, HLOOKUP(MONTH($B2614),'Farm Crops'!$B$18:$N$28,G$5,0)  - VLOOKUP(G$4,'Farm Crops'!$B$4:$G$13,6,0)/1000*0.65*$C2614)</f>
        <v>1040.7789677419355</v>
      </c>
      <c r="H2614" s="67">
        <f xml:space="preserve">   MAX(0, HLOOKUP(MONTH($B2614),'Farm Crops'!$B$18:$N$28,H$5,0)  - VLOOKUP(H$4,'Farm Crops'!$B$4:$G$13,6,0)/1000*0.65*$C2614)</f>
        <v>3571.6728563049851</v>
      </c>
      <c r="I2614" s="67">
        <f xml:space="preserve">   MAX(0, HLOOKUP(MONTH($B2614),'Farm Crops'!$B$18:$N$28,I$5,0)  - VLOOKUP(I$4,'Farm Crops'!$B$4:$G$13,6,0)/1000*0.65*$C2614)</f>
        <v>2000.1335522971651</v>
      </c>
      <c r="J2614" s="67">
        <f xml:space="preserve">   MAX(0, HLOOKUP(MONTH($B2614),'Farm Crops'!$B$18:$N$28,J$5,0)  - VLOOKUP(J$4,'Farm Crops'!$B$4:$G$13,6,0)/1000*0.65*$C2614)</f>
        <v>4934.3744477028349</v>
      </c>
      <c r="K2614" s="67">
        <f xml:space="preserve">   MAX(0, HLOOKUP(MONTH($B2614),'Farm Crops'!$B$18:$N$28,K$5,0)  - VLOOKUP(K$4,'Farm Crops'!$B$4:$G$13,6,0)/1000*0.65*$C2614)</f>
        <v>1165.8786432062559</v>
      </c>
      <c r="L2614" s="67">
        <f xml:space="preserve">   MAX(0, HLOOKUP(MONTH($B2614),'Farm Crops'!$B$18:$N$28,L$5,0)  - VLOOKUP(L$4,'Farm Crops'!$B$4:$G$13,6,0)/1000*0.65*$C2614)</f>
        <v>210.54251026392981</v>
      </c>
      <c r="M2614" s="67">
        <f xml:space="preserve">   MAX(0, HLOOKUP(MONTH($B2614),'Farm Crops'!$B$18:$N$28,M$5,0)  - VLOOKUP(M$4,'Farm Crops'!$B$4:$G$13,6,0)/1000*0.65*$C2614)</f>
        <v>1538.7422443792761</v>
      </c>
    </row>
    <row r="2615" spans="2:13" x14ac:dyDescent="0.2">
      <c r="B2615" s="4">
        <v>43092</v>
      </c>
      <c r="C2615" s="67">
        <f>'Observed Data'!$E2614</f>
        <v>0</v>
      </c>
      <c r="D2615" s="67">
        <f xml:space="preserve">   MAX(0, HLOOKUP(MONTH($B2615),'Farm Crops'!$B$18:$N$28,D$5,0)  - VLOOKUP(D$4,'Farm Crops'!$B$4:$G$13,6,0)/1000*0.65*$C2615)</f>
        <v>1972.6944281524927</v>
      </c>
      <c r="E2615" s="67">
        <f xml:space="preserve">   MAX(0, HLOOKUP(MONTH($B2615),'Farm Crops'!$B$18:$N$28,E$5,0)  - VLOOKUP(E$4,'Farm Crops'!$B$4:$G$13,6,0)/1000*0.65*$C2615)</f>
        <v>3373.997509286412</v>
      </c>
      <c r="F2615" s="67">
        <f xml:space="preserve">   MAX(0, HLOOKUP(MONTH($B2615),'Farm Crops'!$B$18:$N$28,F$5,0)  - VLOOKUP(F$4,'Farm Crops'!$B$4:$G$13,6,0)/1000*0.65*$C2615)</f>
        <v>3687.8223440860206</v>
      </c>
      <c r="G2615" s="67">
        <f xml:space="preserve">   MAX(0, HLOOKUP(MONTH($B2615),'Farm Crops'!$B$18:$N$28,G$5,0)  - VLOOKUP(G$4,'Farm Crops'!$B$4:$G$13,6,0)/1000*0.65*$C2615)</f>
        <v>1040.7789677419355</v>
      </c>
      <c r="H2615" s="67">
        <f xml:space="preserve">   MAX(0, HLOOKUP(MONTH($B2615),'Farm Crops'!$B$18:$N$28,H$5,0)  - VLOOKUP(H$4,'Farm Crops'!$B$4:$G$13,6,0)/1000*0.65*$C2615)</f>
        <v>3571.6728563049851</v>
      </c>
      <c r="I2615" s="67">
        <f xml:space="preserve">   MAX(0, HLOOKUP(MONTH($B2615),'Farm Crops'!$B$18:$N$28,I$5,0)  - VLOOKUP(I$4,'Farm Crops'!$B$4:$G$13,6,0)/1000*0.65*$C2615)</f>
        <v>2000.1335522971651</v>
      </c>
      <c r="J2615" s="67">
        <f xml:space="preserve">   MAX(0, HLOOKUP(MONTH($B2615),'Farm Crops'!$B$18:$N$28,J$5,0)  - VLOOKUP(J$4,'Farm Crops'!$B$4:$G$13,6,0)/1000*0.65*$C2615)</f>
        <v>4934.3744477028349</v>
      </c>
      <c r="K2615" s="67">
        <f xml:space="preserve">   MAX(0, HLOOKUP(MONTH($B2615),'Farm Crops'!$B$18:$N$28,K$5,0)  - VLOOKUP(K$4,'Farm Crops'!$B$4:$G$13,6,0)/1000*0.65*$C2615)</f>
        <v>1165.8786432062559</v>
      </c>
      <c r="L2615" s="67">
        <f xml:space="preserve">   MAX(0, HLOOKUP(MONTH($B2615),'Farm Crops'!$B$18:$N$28,L$5,0)  - VLOOKUP(L$4,'Farm Crops'!$B$4:$G$13,6,0)/1000*0.65*$C2615)</f>
        <v>210.54251026392981</v>
      </c>
      <c r="M2615" s="67">
        <f xml:space="preserve">   MAX(0, HLOOKUP(MONTH($B2615),'Farm Crops'!$B$18:$N$28,M$5,0)  - VLOOKUP(M$4,'Farm Crops'!$B$4:$G$13,6,0)/1000*0.65*$C2615)</f>
        <v>1538.7422443792761</v>
      </c>
    </row>
    <row r="2616" spans="2:13" x14ac:dyDescent="0.2">
      <c r="B2616" s="4">
        <v>43093</v>
      </c>
      <c r="C2616" s="67">
        <f>'Observed Data'!$E2615</f>
        <v>0</v>
      </c>
      <c r="D2616" s="67">
        <f xml:space="preserve">   MAX(0, HLOOKUP(MONTH($B2616),'Farm Crops'!$B$18:$N$28,D$5,0)  - VLOOKUP(D$4,'Farm Crops'!$B$4:$G$13,6,0)/1000*0.65*$C2616)</f>
        <v>1972.6944281524927</v>
      </c>
      <c r="E2616" s="67">
        <f xml:space="preserve">   MAX(0, HLOOKUP(MONTH($B2616),'Farm Crops'!$B$18:$N$28,E$5,0)  - VLOOKUP(E$4,'Farm Crops'!$B$4:$G$13,6,0)/1000*0.65*$C2616)</f>
        <v>3373.997509286412</v>
      </c>
      <c r="F2616" s="67">
        <f xml:space="preserve">   MAX(0, HLOOKUP(MONTH($B2616),'Farm Crops'!$B$18:$N$28,F$5,0)  - VLOOKUP(F$4,'Farm Crops'!$B$4:$G$13,6,0)/1000*0.65*$C2616)</f>
        <v>3687.8223440860206</v>
      </c>
      <c r="G2616" s="67">
        <f xml:space="preserve">   MAX(0, HLOOKUP(MONTH($B2616),'Farm Crops'!$B$18:$N$28,G$5,0)  - VLOOKUP(G$4,'Farm Crops'!$B$4:$G$13,6,0)/1000*0.65*$C2616)</f>
        <v>1040.7789677419355</v>
      </c>
      <c r="H2616" s="67">
        <f xml:space="preserve">   MAX(0, HLOOKUP(MONTH($B2616),'Farm Crops'!$B$18:$N$28,H$5,0)  - VLOOKUP(H$4,'Farm Crops'!$B$4:$G$13,6,0)/1000*0.65*$C2616)</f>
        <v>3571.6728563049851</v>
      </c>
      <c r="I2616" s="67">
        <f xml:space="preserve">   MAX(0, HLOOKUP(MONTH($B2616),'Farm Crops'!$B$18:$N$28,I$5,0)  - VLOOKUP(I$4,'Farm Crops'!$B$4:$G$13,6,0)/1000*0.65*$C2616)</f>
        <v>2000.1335522971651</v>
      </c>
      <c r="J2616" s="67">
        <f xml:space="preserve">   MAX(0, HLOOKUP(MONTH($B2616),'Farm Crops'!$B$18:$N$28,J$5,0)  - VLOOKUP(J$4,'Farm Crops'!$B$4:$G$13,6,0)/1000*0.65*$C2616)</f>
        <v>4934.3744477028349</v>
      </c>
      <c r="K2616" s="67">
        <f xml:space="preserve">   MAX(0, HLOOKUP(MONTH($B2616),'Farm Crops'!$B$18:$N$28,K$5,0)  - VLOOKUP(K$4,'Farm Crops'!$B$4:$G$13,6,0)/1000*0.65*$C2616)</f>
        <v>1165.8786432062559</v>
      </c>
      <c r="L2616" s="67">
        <f xml:space="preserve">   MAX(0, HLOOKUP(MONTH($B2616),'Farm Crops'!$B$18:$N$28,L$5,0)  - VLOOKUP(L$4,'Farm Crops'!$B$4:$G$13,6,0)/1000*0.65*$C2616)</f>
        <v>210.54251026392981</v>
      </c>
      <c r="M2616" s="67">
        <f xml:space="preserve">   MAX(0, HLOOKUP(MONTH($B2616),'Farm Crops'!$B$18:$N$28,M$5,0)  - VLOOKUP(M$4,'Farm Crops'!$B$4:$G$13,6,0)/1000*0.65*$C2616)</f>
        <v>1538.7422443792761</v>
      </c>
    </row>
    <row r="2617" spans="2:13" x14ac:dyDescent="0.2">
      <c r="B2617" s="4">
        <v>43094</v>
      </c>
      <c r="C2617" s="67">
        <f>'Observed Data'!$E2616</f>
        <v>0</v>
      </c>
      <c r="D2617" s="67">
        <f xml:space="preserve">   MAX(0, HLOOKUP(MONTH($B2617),'Farm Crops'!$B$18:$N$28,D$5,0)  - VLOOKUP(D$4,'Farm Crops'!$B$4:$G$13,6,0)/1000*0.65*$C2617)</f>
        <v>1972.6944281524927</v>
      </c>
      <c r="E2617" s="67">
        <f xml:space="preserve">   MAX(0, HLOOKUP(MONTH($B2617),'Farm Crops'!$B$18:$N$28,E$5,0)  - VLOOKUP(E$4,'Farm Crops'!$B$4:$G$13,6,0)/1000*0.65*$C2617)</f>
        <v>3373.997509286412</v>
      </c>
      <c r="F2617" s="67">
        <f xml:space="preserve">   MAX(0, HLOOKUP(MONTH($B2617),'Farm Crops'!$B$18:$N$28,F$5,0)  - VLOOKUP(F$4,'Farm Crops'!$B$4:$G$13,6,0)/1000*0.65*$C2617)</f>
        <v>3687.8223440860206</v>
      </c>
      <c r="G2617" s="67">
        <f xml:space="preserve">   MAX(0, HLOOKUP(MONTH($B2617),'Farm Crops'!$B$18:$N$28,G$5,0)  - VLOOKUP(G$4,'Farm Crops'!$B$4:$G$13,6,0)/1000*0.65*$C2617)</f>
        <v>1040.7789677419355</v>
      </c>
      <c r="H2617" s="67">
        <f xml:space="preserve">   MAX(0, HLOOKUP(MONTH($B2617),'Farm Crops'!$B$18:$N$28,H$5,0)  - VLOOKUP(H$4,'Farm Crops'!$B$4:$G$13,6,0)/1000*0.65*$C2617)</f>
        <v>3571.6728563049851</v>
      </c>
      <c r="I2617" s="67">
        <f xml:space="preserve">   MAX(0, HLOOKUP(MONTH($B2617),'Farm Crops'!$B$18:$N$28,I$5,0)  - VLOOKUP(I$4,'Farm Crops'!$B$4:$G$13,6,0)/1000*0.65*$C2617)</f>
        <v>2000.1335522971651</v>
      </c>
      <c r="J2617" s="67">
        <f xml:space="preserve">   MAX(0, HLOOKUP(MONTH($B2617),'Farm Crops'!$B$18:$N$28,J$5,0)  - VLOOKUP(J$4,'Farm Crops'!$B$4:$G$13,6,0)/1000*0.65*$C2617)</f>
        <v>4934.3744477028349</v>
      </c>
      <c r="K2617" s="67">
        <f xml:space="preserve">   MAX(0, HLOOKUP(MONTH($B2617),'Farm Crops'!$B$18:$N$28,K$5,0)  - VLOOKUP(K$4,'Farm Crops'!$B$4:$G$13,6,0)/1000*0.65*$C2617)</f>
        <v>1165.8786432062559</v>
      </c>
      <c r="L2617" s="67">
        <f xml:space="preserve">   MAX(0, HLOOKUP(MONTH($B2617),'Farm Crops'!$B$18:$N$28,L$5,0)  - VLOOKUP(L$4,'Farm Crops'!$B$4:$G$13,6,0)/1000*0.65*$C2617)</f>
        <v>210.54251026392981</v>
      </c>
      <c r="M2617" s="67">
        <f xml:space="preserve">   MAX(0, HLOOKUP(MONTH($B2617),'Farm Crops'!$B$18:$N$28,M$5,0)  - VLOOKUP(M$4,'Farm Crops'!$B$4:$G$13,6,0)/1000*0.65*$C2617)</f>
        <v>1538.7422443792761</v>
      </c>
    </row>
    <row r="2618" spans="2:13" x14ac:dyDescent="0.2">
      <c r="B2618" s="4">
        <v>43095</v>
      </c>
      <c r="C2618" s="67">
        <f>'Observed Data'!$E2617</f>
        <v>0</v>
      </c>
      <c r="D2618" s="67">
        <f xml:space="preserve">   MAX(0, HLOOKUP(MONTH($B2618),'Farm Crops'!$B$18:$N$28,D$5,0)  - VLOOKUP(D$4,'Farm Crops'!$B$4:$G$13,6,0)/1000*0.65*$C2618)</f>
        <v>1972.6944281524927</v>
      </c>
      <c r="E2618" s="67">
        <f xml:space="preserve">   MAX(0, HLOOKUP(MONTH($B2618),'Farm Crops'!$B$18:$N$28,E$5,0)  - VLOOKUP(E$4,'Farm Crops'!$B$4:$G$13,6,0)/1000*0.65*$C2618)</f>
        <v>3373.997509286412</v>
      </c>
      <c r="F2618" s="67">
        <f xml:space="preserve">   MAX(0, HLOOKUP(MONTH($B2618),'Farm Crops'!$B$18:$N$28,F$5,0)  - VLOOKUP(F$4,'Farm Crops'!$B$4:$G$13,6,0)/1000*0.65*$C2618)</f>
        <v>3687.8223440860206</v>
      </c>
      <c r="G2618" s="67">
        <f xml:space="preserve">   MAX(0, HLOOKUP(MONTH($B2618),'Farm Crops'!$B$18:$N$28,G$5,0)  - VLOOKUP(G$4,'Farm Crops'!$B$4:$G$13,6,0)/1000*0.65*$C2618)</f>
        <v>1040.7789677419355</v>
      </c>
      <c r="H2618" s="67">
        <f xml:space="preserve">   MAX(0, HLOOKUP(MONTH($B2618),'Farm Crops'!$B$18:$N$28,H$5,0)  - VLOOKUP(H$4,'Farm Crops'!$B$4:$G$13,6,0)/1000*0.65*$C2618)</f>
        <v>3571.6728563049851</v>
      </c>
      <c r="I2618" s="67">
        <f xml:space="preserve">   MAX(0, HLOOKUP(MONTH($B2618),'Farm Crops'!$B$18:$N$28,I$5,0)  - VLOOKUP(I$4,'Farm Crops'!$B$4:$G$13,6,0)/1000*0.65*$C2618)</f>
        <v>2000.1335522971651</v>
      </c>
      <c r="J2618" s="67">
        <f xml:space="preserve">   MAX(0, HLOOKUP(MONTH($B2618),'Farm Crops'!$B$18:$N$28,J$5,0)  - VLOOKUP(J$4,'Farm Crops'!$B$4:$G$13,6,0)/1000*0.65*$C2618)</f>
        <v>4934.3744477028349</v>
      </c>
      <c r="K2618" s="67">
        <f xml:space="preserve">   MAX(0, HLOOKUP(MONTH($B2618),'Farm Crops'!$B$18:$N$28,K$5,0)  - VLOOKUP(K$4,'Farm Crops'!$B$4:$G$13,6,0)/1000*0.65*$C2618)</f>
        <v>1165.8786432062559</v>
      </c>
      <c r="L2618" s="67">
        <f xml:space="preserve">   MAX(0, HLOOKUP(MONTH($B2618),'Farm Crops'!$B$18:$N$28,L$5,0)  - VLOOKUP(L$4,'Farm Crops'!$B$4:$G$13,6,0)/1000*0.65*$C2618)</f>
        <v>210.54251026392981</v>
      </c>
      <c r="M2618" s="67">
        <f xml:space="preserve">   MAX(0, HLOOKUP(MONTH($B2618),'Farm Crops'!$B$18:$N$28,M$5,0)  - VLOOKUP(M$4,'Farm Crops'!$B$4:$G$13,6,0)/1000*0.65*$C2618)</f>
        <v>1538.7422443792761</v>
      </c>
    </row>
    <row r="2619" spans="2:13" x14ac:dyDescent="0.2">
      <c r="B2619" s="4">
        <v>43096</v>
      </c>
      <c r="C2619" s="67">
        <f>'Observed Data'!$E2618</f>
        <v>0</v>
      </c>
      <c r="D2619" s="67">
        <f xml:space="preserve">   MAX(0, HLOOKUP(MONTH($B2619),'Farm Crops'!$B$18:$N$28,D$5,0)  - VLOOKUP(D$4,'Farm Crops'!$B$4:$G$13,6,0)/1000*0.65*$C2619)</f>
        <v>1972.6944281524927</v>
      </c>
      <c r="E2619" s="67">
        <f xml:space="preserve">   MAX(0, HLOOKUP(MONTH($B2619),'Farm Crops'!$B$18:$N$28,E$5,0)  - VLOOKUP(E$4,'Farm Crops'!$B$4:$G$13,6,0)/1000*0.65*$C2619)</f>
        <v>3373.997509286412</v>
      </c>
      <c r="F2619" s="67">
        <f xml:space="preserve">   MAX(0, HLOOKUP(MONTH($B2619),'Farm Crops'!$B$18:$N$28,F$5,0)  - VLOOKUP(F$4,'Farm Crops'!$B$4:$G$13,6,0)/1000*0.65*$C2619)</f>
        <v>3687.8223440860206</v>
      </c>
      <c r="G2619" s="67">
        <f xml:space="preserve">   MAX(0, HLOOKUP(MONTH($B2619),'Farm Crops'!$B$18:$N$28,G$5,0)  - VLOOKUP(G$4,'Farm Crops'!$B$4:$G$13,6,0)/1000*0.65*$C2619)</f>
        <v>1040.7789677419355</v>
      </c>
      <c r="H2619" s="67">
        <f xml:space="preserve">   MAX(0, HLOOKUP(MONTH($B2619),'Farm Crops'!$B$18:$N$28,H$5,0)  - VLOOKUP(H$4,'Farm Crops'!$B$4:$G$13,6,0)/1000*0.65*$C2619)</f>
        <v>3571.6728563049851</v>
      </c>
      <c r="I2619" s="67">
        <f xml:space="preserve">   MAX(0, HLOOKUP(MONTH($B2619),'Farm Crops'!$B$18:$N$28,I$5,0)  - VLOOKUP(I$4,'Farm Crops'!$B$4:$G$13,6,0)/1000*0.65*$C2619)</f>
        <v>2000.1335522971651</v>
      </c>
      <c r="J2619" s="67">
        <f xml:space="preserve">   MAX(0, HLOOKUP(MONTH($B2619),'Farm Crops'!$B$18:$N$28,J$5,0)  - VLOOKUP(J$4,'Farm Crops'!$B$4:$G$13,6,0)/1000*0.65*$C2619)</f>
        <v>4934.3744477028349</v>
      </c>
      <c r="K2619" s="67">
        <f xml:space="preserve">   MAX(0, HLOOKUP(MONTH($B2619),'Farm Crops'!$B$18:$N$28,K$5,0)  - VLOOKUP(K$4,'Farm Crops'!$B$4:$G$13,6,0)/1000*0.65*$C2619)</f>
        <v>1165.8786432062559</v>
      </c>
      <c r="L2619" s="67">
        <f xml:space="preserve">   MAX(0, HLOOKUP(MONTH($B2619),'Farm Crops'!$B$18:$N$28,L$5,0)  - VLOOKUP(L$4,'Farm Crops'!$B$4:$G$13,6,0)/1000*0.65*$C2619)</f>
        <v>210.54251026392981</v>
      </c>
      <c r="M2619" s="67">
        <f xml:space="preserve">   MAX(0, HLOOKUP(MONTH($B2619),'Farm Crops'!$B$18:$N$28,M$5,0)  - VLOOKUP(M$4,'Farm Crops'!$B$4:$G$13,6,0)/1000*0.65*$C2619)</f>
        <v>1538.7422443792761</v>
      </c>
    </row>
    <row r="2620" spans="2:13" x14ac:dyDescent="0.2">
      <c r="B2620" s="4">
        <v>43097</v>
      </c>
      <c r="C2620" s="67">
        <f>'Observed Data'!$E2619</f>
        <v>0</v>
      </c>
      <c r="D2620" s="67">
        <f xml:space="preserve">   MAX(0, HLOOKUP(MONTH($B2620),'Farm Crops'!$B$18:$N$28,D$5,0)  - VLOOKUP(D$4,'Farm Crops'!$B$4:$G$13,6,0)/1000*0.65*$C2620)</f>
        <v>1972.6944281524927</v>
      </c>
      <c r="E2620" s="67">
        <f xml:space="preserve">   MAX(0, HLOOKUP(MONTH($B2620),'Farm Crops'!$B$18:$N$28,E$5,0)  - VLOOKUP(E$4,'Farm Crops'!$B$4:$G$13,6,0)/1000*0.65*$C2620)</f>
        <v>3373.997509286412</v>
      </c>
      <c r="F2620" s="67">
        <f xml:space="preserve">   MAX(0, HLOOKUP(MONTH($B2620),'Farm Crops'!$B$18:$N$28,F$5,0)  - VLOOKUP(F$4,'Farm Crops'!$B$4:$G$13,6,0)/1000*0.65*$C2620)</f>
        <v>3687.8223440860206</v>
      </c>
      <c r="G2620" s="67">
        <f xml:space="preserve">   MAX(0, HLOOKUP(MONTH($B2620),'Farm Crops'!$B$18:$N$28,G$5,0)  - VLOOKUP(G$4,'Farm Crops'!$B$4:$G$13,6,0)/1000*0.65*$C2620)</f>
        <v>1040.7789677419355</v>
      </c>
      <c r="H2620" s="67">
        <f xml:space="preserve">   MAX(0, HLOOKUP(MONTH($B2620),'Farm Crops'!$B$18:$N$28,H$5,0)  - VLOOKUP(H$4,'Farm Crops'!$B$4:$G$13,6,0)/1000*0.65*$C2620)</f>
        <v>3571.6728563049851</v>
      </c>
      <c r="I2620" s="67">
        <f xml:space="preserve">   MAX(0, HLOOKUP(MONTH($B2620),'Farm Crops'!$B$18:$N$28,I$5,0)  - VLOOKUP(I$4,'Farm Crops'!$B$4:$G$13,6,0)/1000*0.65*$C2620)</f>
        <v>2000.1335522971651</v>
      </c>
      <c r="J2620" s="67">
        <f xml:space="preserve">   MAX(0, HLOOKUP(MONTH($B2620),'Farm Crops'!$B$18:$N$28,J$5,0)  - VLOOKUP(J$4,'Farm Crops'!$B$4:$G$13,6,0)/1000*0.65*$C2620)</f>
        <v>4934.3744477028349</v>
      </c>
      <c r="K2620" s="67">
        <f xml:space="preserve">   MAX(0, HLOOKUP(MONTH($B2620),'Farm Crops'!$B$18:$N$28,K$5,0)  - VLOOKUP(K$4,'Farm Crops'!$B$4:$G$13,6,0)/1000*0.65*$C2620)</f>
        <v>1165.8786432062559</v>
      </c>
      <c r="L2620" s="67">
        <f xml:space="preserve">   MAX(0, HLOOKUP(MONTH($B2620),'Farm Crops'!$B$18:$N$28,L$5,0)  - VLOOKUP(L$4,'Farm Crops'!$B$4:$G$13,6,0)/1000*0.65*$C2620)</f>
        <v>210.54251026392981</v>
      </c>
      <c r="M2620" s="67">
        <f xml:space="preserve">   MAX(0, HLOOKUP(MONTH($B2620),'Farm Crops'!$B$18:$N$28,M$5,0)  - VLOOKUP(M$4,'Farm Crops'!$B$4:$G$13,6,0)/1000*0.65*$C2620)</f>
        <v>1538.7422443792761</v>
      </c>
    </row>
    <row r="2621" spans="2:13" x14ac:dyDescent="0.2">
      <c r="B2621" s="4">
        <v>43098</v>
      </c>
      <c r="C2621" s="67">
        <f>'Observed Data'!$E2620</f>
        <v>0</v>
      </c>
      <c r="D2621" s="67">
        <f xml:space="preserve">   MAX(0, HLOOKUP(MONTH($B2621),'Farm Crops'!$B$18:$N$28,D$5,0)  - VLOOKUP(D$4,'Farm Crops'!$B$4:$G$13,6,0)/1000*0.65*$C2621)</f>
        <v>1972.6944281524927</v>
      </c>
      <c r="E2621" s="67">
        <f xml:space="preserve">   MAX(0, HLOOKUP(MONTH($B2621),'Farm Crops'!$B$18:$N$28,E$5,0)  - VLOOKUP(E$4,'Farm Crops'!$B$4:$G$13,6,0)/1000*0.65*$C2621)</f>
        <v>3373.997509286412</v>
      </c>
      <c r="F2621" s="67">
        <f xml:space="preserve">   MAX(0, HLOOKUP(MONTH($B2621),'Farm Crops'!$B$18:$N$28,F$5,0)  - VLOOKUP(F$4,'Farm Crops'!$B$4:$G$13,6,0)/1000*0.65*$C2621)</f>
        <v>3687.8223440860206</v>
      </c>
      <c r="G2621" s="67">
        <f xml:space="preserve">   MAX(0, HLOOKUP(MONTH($B2621),'Farm Crops'!$B$18:$N$28,G$5,0)  - VLOOKUP(G$4,'Farm Crops'!$B$4:$G$13,6,0)/1000*0.65*$C2621)</f>
        <v>1040.7789677419355</v>
      </c>
      <c r="H2621" s="67">
        <f xml:space="preserve">   MAX(0, HLOOKUP(MONTH($B2621),'Farm Crops'!$B$18:$N$28,H$5,0)  - VLOOKUP(H$4,'Farm Crops'!$B$4:$G$13,6,0)/1000*0.65*$C2621)</f>
        <v>3571.6728563049851</v>
      </c>
      <c r="I2621" s="67">
        <f xml:space="preserve">   MAX(0, HLOOKUP(MONTH($B2621),'Farm Crops'!$B$18:$N$28,I$5,0)  - VLOOKUP(I$4,'Farm Crops'!$B$4:$G$13,6,0)/1000*0.65*$C2621)</f>
        <v>2000.1335522971651</v>
      </c>
      <c r="J2621" s="67">
        <f xml:space="preserve">   MAX(0, HLOOKUP(MONTH($B2621),'Farm Crops'!$B$18:$N$28,J$5,0)  - VLOOKUP(J$4,'Farm Crops'!$B$4:$G$13,6,0)/1000*0.65*$C2621)</f>
        <v>4934.3744477028349</v>
      </c>
      <c r="K2621" s="67">
        <f xml:space="preserve">   MAX(0, HLOOKUP(MONTH($B2621),'Farm Crops'!$B$18:$N$28,K$5,0)  - VLOOKUP(K$4,'Farm Crops'!$B$4:$G$13,6,0)/1000*0.65*$C2621)</f>
        <v>1165.8786432062559</v>
      </c>
      <c r="L2621" s="67">
        <f xml:space="preserve">   MAX(0, HLOOKUP(MONTH($B2621),'Farm Crops'!$B$18:$N$28,L$5,0)  - VLOOKUP(L$4,'Farm Crops'!$B$4:$G$13,6,0)/1000*0.65*$C2621)</f>
        <v>210.54251026392981</v>
      </c>
      <c r="M2621" s="67">
        <f xml:space="preserve">   MAX(0, HLOOKUP(MONTH($B2621),'Farm Crops'!$B$18:$N$28,M$5,0)  - VLOOKUP(M$4,'Farm Crops'!$B$4:$G$13,6,0)/1000*0.65*$C2621)</f>
        <v>1538.7422443792761</v>
      </c>
    </row>
    <row r="2622" spans="2:13" x14ac:dyDescent="0.2">
      <c r="B2622" s="4">
        <v>43099</v>
      </c>
      <c r="C2622" s="67">
        <f>'Observed Data'!$E2621</f>
        <v>0</v>
      </c>
      <c r="D2622" s="67">
        <f xml:space="preserve">   MAX(0, HLOOKUP(MONTH($B2622),'Farm Crops'!$B$18:$N$28,D$5,0)  - VLOOKUP(D$4,'Farm Crops'!$B$4:$G$13,6,0)/1000*0.65*$C2622)</f>
        <v>1972.6944281524927</v>
      </c>
      <c r="E2622" s="67">
        <f xml:space="preserve">   MAX(0, HLOOKUP(MONTH($B2622),'Farm Crops'!$B$18:$N$28,E$5,0)  - VLOOKUP(E$4,'Farm Crops'!$B$4:$G$13,6,0)/1000*0.65*$C2622)</f>
        <v>3373.997509286412</v>
      </c>
      <c r="F2622" s="67">
        <f xml:space="preserve">   MAX(0, HLOOKUP(MONTH($B2622),'Farm Crops'!$B$18:$N$28,F$5,0)  - VLOOKUP(F$4,'Farm Crops'!$B$4:$G$13,6,0)/1000*0.65*$C2622)</f>
        <v>3687.8223440860206</v>
      </c>
      <c r="G2622" s="67">
        <f xml:space="preserve">   MAX(0, HLOOKUP(MONTH($B2622),'Farm Crops'!$B$18:$N$28,G$5,0)  - VLOOKUP(G$4,'Farm Crops'!$B$4:$G$13,6,0)/1000*0.65*$C2622)</f>
        <v>1040.7789677419355</v>
      </c>
      <c r="H2622" s="67">
        <f xml:space="preserve">   MAX(0, HLOOKUP(MONTH($B2622),'Farm Crops'!$B$18:$N$28,H$5,0)  - VLOOKUP(H$4,'Farm Crops'!$B$4:$G$13,6,0)/1000*0.65*$C2622)</f>
        <v>3571.6728563049851</v>
      </c>
      <c r="I2622" s="67">
        <f xml:space="preserve">   MAX(0, HLOOKUP(MONTH($B2622),'Farm Crops'!$B$18:$N$28,I$5,0)  - VLOOKUP(I$4,'Farm Crops'!$B$4:$G$13,6,0)/1000*0.65*$C2622)</f>
        <v>2000.1335522971651</v>
      </c>
      <c r="J2622" s="67">
        <f xml:space="preserve">   MAX(0, HLOOKUP(MONTH($B2622),'Farm Crops'!$B$18:$N$28,J$5,0)  - VLOOKUP(J$4,'Farm Crops'!$B$4:$G$13,6,0)/1000*0.65*$C2622)</f>
        <v>4934.3744477028349</v>
      </c>
      <c r="K2622" s="67">
        <f xml:space="preserve">   MAX(0, HLOOKUP(MONTH($B2622),'Farm Crops'!$B$18:$N$28,K$5,0)  - VLOOKUP(K$4,'Farm Crops'!$B$4:$G$13,6,0)/1000*0.65*$C2622)</f>
        <v>1165.8786432062559</v>
      </c>
      <c r="L2622" s="67">
        <f xml:space="preserve">   MAX(0, HLOOKUP(MONTH($B2622),'Farm Crops'!$B$18:$N$28,L$5,0)  - VLOOKUP(L$4,'Farm Crops'!$B$4:$G$13,6,0)/1000*0.65*$C2622)</f>
        <v>210.54251026392981</v>
      </c>
      <c r="M2622" s="67">
        <f xml:space="preserve">   MAX(0, HLOOKUP(MONTH($B2622),'Farm Crops'!$B$18:$N$28,M$5,0)  - VLOOKUP(M$4,'Farm Crops'!$B$4:$G$13,6,0)/1000*0.65*$C2622)</f>
        <v>1538.7422443792761</v>
      </c>
    </row>
    <row r="2623" spans="2:13" x14ac:dyDescent="0.2">
      <c r="B2623" s="4">
        <v>43100</v>
      </c>
      <c r="C2623" s="67">
        <f>'Observed Data'!$E2622</f>
        <v>1</v>
      </c>
      <c r="D2623" s="67">
        <f xml:space="preserve">   MAX(0, HLOOKUP(MONTH($B2623),'Farm Crops'!$B$18:$N$28,D$5,0)  - VLOOKUP(D$4,'Farm Crops'!$B$4:$G$13,6,0)/1000*0.65*$C2623)</f>
        <v>1661.3444281524926</v>
      </c>
      <c r="E2623" s="67">
        <f xml:space="preserve">   MAX(0, HLOOKUP(MONTH($B2623),'Farm Crops'!$B$18:$N$28,E$5,0)  - VLOOKUP(E$4,'Farm Crops'!$B$4:$G$13,6,0)/1000*0.65*$C2623)</f>
        <v>2783.2775092864122</v>
      </c>
      <c r="F2623" s="67">
        <f xml:space="preserve">   MAX(0, HLOOKUP(MONTH($B2623),'Farm Crops'!$B$18:$N$28,F$5,0)  - VLOOKUP(F$4,'Farm Crops'!$B$4:$G$13,6,0)/1000*0.65*$C2623)</f>
        <v>3035.6123440860206</v>
      </c>
      <c r="G2623" s="67">
        <f xml:space="preserve">   MAX(0, HLOOKUP(MONTH($B2623),'Farm Crops'!$B$18:$N$28,G$5,0)  - VLOOKUP(G$4,'Farm Crops'!$B$4:$G$13,6,0)/1000*0.65*$C2623)</f>
        <v>855.59396774193556</v>
      </c>
      <c r="H2623" s="67">
        <f xml:space="preserve">   MAX(0, HLOOKUP(MONTH($B2623),'Farm Crops'!$B$18:$N$28,H$5,0)  - VLOOKUP(H$4,'Farm Crops'!$B$4:$G$13,6,0)/1000*0.65*$C2623)</f>
        <v>2936.167856304985</v>
      </c>
      <c r="I2623" s="67">
        <f xml:space="preserve">   MAX(0, HLOOKUP(MONTH($B2623),'Farm Crops'!$B$18:$N$28,I$5,0)  - VLOOKUP(I$4,'Farm Crops'!$B$4:$G$13,6,0)/1000*0.65*$C2623)</f>
        <v>1434.5685522971651</v>
      </c>
      <c r="J2623" s="67">
        <f xml:space="preserve">   MAX(0, HLOOKUP(MONTH($B2623),'Farm Crops'!$B$18:$N$28,J$5,0)  - VLOOKUP(J$4,'Farm Crops'!$B$4:$G$13,6,0)/1000*0.65*$C2623)</f>
        <v>4127.334447702835</v>
      </c>
      <c r="K2623" s="67">
        <f xml:space="preserve">   MAX(0, HLOOKUP(MONTH($B2623),'Farm Crops'!$B$18:$N$28,K$5,0)  - VLOOKUP(K$4,'Farm Crops'!$B$4:$G$13,6,0)/1000*0.65*$C2623)</f>
        <v>973.34864320625593</v>
      </c>
      <c r="L2623" s="67">
        <f xml:space="preserve">   MAX(0, HLOOKUP(MONTH($B2623),'Farm Crops'!$B$18:$N$28,L$5,0)  - VLOOKUP(L$4,'Farm Crops'!$B$4:$G$13,6,0)/1000*0.65*$C2623)</f>
        <v>175.50751026392976</v>
      </c>
      <c r="M2623" s="67">
        <f xml:space="preserve">   MAX(0, HLOOKUP(MONTH($B2623),'Farm Crops'!$B$18:$N$28,M$5,0)  - VLOOKUP(M$4,'Farm Crops'!$B$4:$G$13,6,0)/1000*0.65*$C2623)</f>
        <v>1276.9872443792763</v>
      </c>
    </row>
    <row r="2624" spans="2:13" x14ac:dyDescent="0.2">
      <c r="B2624" s="4">
        <v>43101</v>
      </c>
      <c r="C2624" s="67">
        <f>'Observed Data'!$E2623</f>
        <v>0</v>
      </c>
      <c r="D2624" s="67">
        <f xml:space="preserve">   MAX(0, HLOOKUP(MONTH($B2624),'Farm Crops'!$B$18:$N$28,D$5,0)  - VLOOKUP(D$4,'Farm Crops'!$B$4:$G$13,6,0)/1000*0.65*$C2624)</f>
        <v>2007.2797653958949</v>
      </c>
      <c r="E2624" s="67">
        <f xml:space="preserve">   MAX(0, HLOOKUP(MONTH($B2624),'Farm Crops'!$B$18:$N$28,E$5,0)  - VLOOKUP(E$4,'Farm Crops'!$B$4:$G$13,6,0)/1000*0.65*$C2624)</f>
        <v>4266.4504252199422</v>
      </c>
      <c r="F2624" s="67">
        <f xml:space="preserve">   MAX(0, HLOOKUP(MONTH($B2624),'Farm Crops'!$B$18:$N$28,F$5,0)  - VLOOKUP(F$4,'Farm Crops'!$B$4:$G$13,6,0)/1000*0.65*$C2624)</f>
        <v>4621.9062170087982</v>
      </c>
      <c r="G2624" s="67">
        <f xml:space="preserve">   MAX(0, HLOOKUP(MONTH($B2624),'Farm Crops'!$B$18:$N$28,G$5,0)  - VLOOKUP(G$4,'Farm Crops'!$B$4:$G$13,6,0)/1000*0.65*$C2624)</f>
        <v>1323.7824193548388</v>
      </c>
      <c r="H2624" s="67">
        <f xml:space="preserve">   MAX(0, HLOOKUP(MONTH($B2624),'Farm Crops'!$B$18:$N$28,H$5,0)  - VLOOKUP(H$4,'Farm Crops'!$B$4:$G$13,6,0)/1000*0.65*$C2624)</f>
        <v>4542.8644134897368</v>
      </c>
      <c r="I2624" s="67">
        <f xml:space="preserve">   MAX(0, HLOOKUP(MONTH($B2624),'Farm Crops'!$B$18:$N$28,I$5,0)  - VLOOKUP(I$4,'Farm Crops'!$B$4:$G$13,6,0)/1000*0.65*$C2624)</f>
        <v>2543.3804105571853</v>
      </c>
      <c r="J2624" s="67">
        <f xml:space="preserve">   MAX(0, HLOOKUP(MONTH($B2624),'Farm Crops'!$B$18:$N$28,J$5,0)  - VLOOKUP(J$4,'Farm Crops'!$B$4:$G$13,6,0)/1000*0.65*$C2624)</f>
        <v>6058.8046334310857</v>
      </c>
      <c r="K2624" s="67">
        <f xml:space="preserve">   MAX(0, HLOOKUP(MONTH($B2624),'Farm Crops'!$B$18:$N$28,K$5,0)  - VLOOKUP(K$4,'Farm Crops'!$B$4:$G$13,6,0)/1000*0.65*$C2624)</f>
        <v>1437.2081818181819</v>
      </c>
      <c r="L2624" s="67">
        <f xml:space="preserve">   MAX(0, HLOOKUP(MONTH($B2624),'Farm Crops'!$B$18:$N$28,L$5,0)  - VLOOKUP(L$4,'Farm Crops'!$B$4:$G$13,6,0)/1000*0.65*$C2624)</f>
        <v>260.35781524926716</v>
      </c>
      <c r="M2624" s="67">
        <f xml:space="preserve">   MAX(0, HLOOKUP(MONTH($B2624),'Farm Crops'!$B$18:$N$28,M$5,0)  - VLOOKUP(M$4,'Farm Crops'!$B$4:$G$13,6,0)/1000*0.65*$C2624)</f>
        <v>1920.2873167155426</v>
      </c>
    </row>
    <row r="2625" spans="2:13" x14ac:dyDescent="0.2">
      <c r="B2625" s="4">
        <v>43102</v>
      </c>
      <c r="C2625" s="67">
        <f>'Observed Data'!$E2624</f>
        <v>0</v>
      </c>
      <c r="D2625" s="67">
        <f xml:space="preserve">   MAX(0, HLOOKUP(MONTH($B2625),'Farm Crops'!$B$18:$N$28,D$5,0)  - VLOOKUP(D$4,'Farm Crops'!$B$4:$G$13,6,0)/1000*0.65*$C2625)</f>
        <v>2007.2797653958949</v>
      </c>
      <c r="E2625" s="67">
        <f xml:space="preserve">   MAX(0, HLOOKUP(MONTH($B2625),'Farm Crops'!$B$18:$N$28,E$5,0)  - VLOOKUP(E$4,'Farm Crops'!$B$4:$G$13,6,0)/1000*0.65*$C2625)</f>
        <v>4266.4504252199422</v>
      </c>
      <c r="F2625" s="67">
        <f xml:space="preserve">   MAX(0, HLOOKUP(MONTH($B2625),'Farm Crops'!$B$18:$N$28,F$5,0)  - VLOOKUP(F$4,'Farm Crops'!$B$4:$G$13,6,0)/1000*0.65*$C2625)</f>
        <v>4621.9062170087982</v>
      </c>
      <c r="G2625" s="67">
        <f xml:space="preserve">   MAX(0, HLOOKUP(MONTH($B2625),'Farm Crops'!$B$18:$N$28,G$5,0)  - VLOOKUP(G$4,'Farm Crops'!$B$4:$G$13,6,0)/1000*0.65*$C2625)</f>
        <v>1323.7824193548388</v>
      </c>
      <c r="H2625" s="67">
        <f xml:space="preserve">   MAX(0, HLOOKUP(MONTH($B2625),'Farm Crops'!$B$18:$N$28,H$5,0)  - VLOOKUP(H$4,'Farm Crops'!$B$4:$G$13,6,0)/1000*0.65*$C2625)</f>
        <v>4542.8644134897368</v>
      </c>
      <c r="I2625" s="67">
        <f xml:space="preserve">   MAX(0, HLOOKUP(MONTH($B2625),'Farm Crops'!$B$18:$N$28,I$5,0)  - VLOOKUP(I$4,'Farm Crops'!$B$4:$G$13,6,0)/1000*0.65*$C2625)</f>
        <v>2543.3804105571853</v>
      </c>
      <c r="J2625" s="67">
        <f xml:space="preserve">   MAX(0, HLOOKUP(MONTH($B2625),'Farm Crops'!$B$18:$N$28,J$5,0)  - VLOOKUP(J$4,'Farm Crops'!$B$4:$G$13,6,0)/1000*0.65*$C2625)</f>
        <v>6058.8046334310857</v>
      </c>
      <c r="K2625" s="67">
        <f xml:space="preserve">   MAX(0, HLOOKUP(MONTH($B2625),'Farm Crops'!$B$18:$N$28,K$5,0)  - VLOOKUP(K$4,'Farm Crops'!$B$4:$G$13,6,0)/1000*0.65*$C2625)</f>
        <v>1437.2081818181819</v>
      </c>
      <c r="L2625" s="67">
        <f xml:space="preserve">   MAX(0, HLOOKUP(MONTH($B2625),'Farm Crops'!$B$18:$N$28,L$5,0)  - VLOOKUP(L$4,'Farm Crops'!$B$4:$G$13,6,0)/1000*0.65*$C2625)</f>
        <v>260.35781524926716</v>
      </c>
      <c r="M2625" s="67">
        <f xml:space="preserve">   MAX(0, HLOOKUP(MONTH($B2625),'Farm Crops'!$B$18:$N$28,M$5,0)  - VLOOKUP(M$4,'Farm Crops'!$B$4:$G$13,6,0)/1000*0.65*$C2625)</f>
        <v>1920.2873167155426</v>
      </c>
    </row>
    <row r="2626" spans="2:13" x14ac:dyDescent="0.2">
      <c r="B2626" s="4">
        <v>43103</v>
      </c>
      <c r="C2626" s="67">
        <f>'Observed Data'!$E2625</f>
        <v>0</v>
      </c>
      <c r="D2626" s="67">
        <f xml:space="preserve">   MAX(0, HLOOKUP(MONTH($B2626),'Farm Crops'!$B$18:$N$28,D$5,0)  - VLOOKUP(D$4,'Farm Crops'!$B$4:$G$13,6,0)/1000*0.65*$C2626)</f>
        <v>2007.2797653958949</v>
      </c>
      <c r="E2626" s="67">
        <f xml:space="preserve">   MAX(0, HLOOKUP(MONTH($B2626),'Farm Crops'!$B$18:$N$28,E$5,0)  - VLOOKUP(E$4,'Farm Crops'!$B$4:$G$13,6,0)/1000*0.65*$C2626)</f>
        <v>4266.4504252199422</v>
      </c>
      <c r="F2626" s="67">
        <f xml:space="preserve">   MAX(0, HLOOKUP(MONTH($B2626),'Farm Crops'!$B$18:$N$28,F$5,0)  - VLOOKUP(F$4,'Farm Crops'!$B$4:$G$13,6,0)/1000*0.65*$C2626)</f>
        <v>4621.9062170087982</v>
      </c>
      <c r="G2626" s="67">
        <f xml:space="preserve">   MAX(0, HLOOKUP(MONTH($B2626),'Farm Crops'!$B$18:$N$28,G$5,0)  - VLOOKUP(G$4,'Farm Crops'!$B$4:$G$13,6,0)/1000*0.65*$C2626)</f>
        <v>1323.7824193548388</v>
      </c>
      <c r="H2626" s="67">
        <f xml:space="preserve">   MAX(0, HLOOKUP(MONTH($B2626),'Farm Crops'!$B$18:$N$28,H$5,0)  - VLOOKUP(H$4,'Farm Crops'!$B$4:$G$13,6,0)/1000*0.65*$C2626)</f>
        <v>4542.8644134897368</v>
      </c>
      <c r="I2626" s="67">
        <f xml:space="preserve">   MAX(0, HLOOKUP(MONTH($B2626),'Farm Crops'!$B$18:$N$28,I$5,0)  - VLOOKUP(I$4,'Farm Crops'!$B$4:$G$13,6,0)/1000*0.65*$C2626)</f>
        <v>2543.3804105571853</v>
      </c>
      <c r="J2626" s="67">
        <f xml:space="preserve">   MAX(0, HLOOKUP(MONTH($B2626),'Farm Crops'!$B$18:$N$28,J$5,0)  - VLOOKUP(J$4,'Farm Crops'!$B$4:$G$13,6,0)/1000*0.65*$C2626)</f>
        <v>6058.8046334310857</v>
      </c>
      <c r="K2626" s="67">
        <f xml:space="preserve">   MAX(0, HLOOKUP(MONTH($B2626),'Farm Crops'!$B$18:$N$28,K$5,0)  - VLOOKUP(K$4,'Farm Crops'!$B$4:$G$13,6,0)/1000*0.65*$C2626)</f>
        <v>1437.2081818181819</v>
      </c>
      <c r="L2626" s="67">
        <f xml:space="preserve">   MAX(0, HLOOKUP(MONTH($B2626),'Farm Crops'!$B$18:$N$28,L$5,0)  - VLOOKUP(L$4,'Farm Crops'!$B$4:$G$13,6,0)/1000*0.65*$C2626)</f>
        <v>260.35781524926716</v>
      </c>
      <c r="M2626" s="67">
        <f xml:space="preserve">   MAX(0, HLOOKUP(MONTH($B2626),'Farm Crops'!$B$18:$N$28,M$5,0)  - VLOOKUP(M$4,'Farm Crops'!$B$4:$G$13,6,0)/1000*0.65*$C2626)</f>
        <v>1920.2873167155426</v>
      </c>
    </row>
    <row r="2627" spans="2:13" x14ac:dyDescent="0.2">
      <c r="B2627" s="4">
        <v>43104</v>
      </c>
      <c r="C2627" s="67">
        <f>'Observed Data'!$E2626</f>
        <v>0</v>
      </c>
      <c r="D2627" s="67">
        <f xml:space="preserve">   MAX(0, HLOOKUP(MONTH($B2627),'Farm Crops'!$B$18:$N$28,D$5,0)  - VLOOKUP(D$4,'Farm Crops'!$B$4:$G$13,6,0)/1000*0.65*$C2627)</f>
        <v>2007.2797653958949</v>
      </c>
      <c r="E2627" s="67">
        <f xml:space="preserve">   MAX(0, HLOOKUP(MONTH($B2627),'Farm Crops'!$B$18:$N$28,E$5,0)  - VLOOKUP(E$4,'Farm Crops'!$B$4:$G$13,6,0)/1000*0.65*$C2627)</f>
        <v>4266.4504252199422</v>
      </c>
      <c r="F2627" s="67">
        <f xml:space="preserve">   MAX(0, HLOOKUP(MONTH($B2627),'Farm Crops'!$B$18:$N$28,F$5,0)  - VLOOKUP(F$4,'Farm Crops'!$B$4:$G$13,6,0)/1000*0.65*$C2627)</f>
        <v>4621.9062170087982</v>
      </c>
      <c r="G2627" s="67">
        <f xml:space="preserve">   MAX(0, HLOOKUP(MONTH($B2627),'Farm Crops'!$B$18:$N$28,G$5,0)  - VLOOKUP(G$4,'Farm Crops'!$B$4:$G$13,6,0)/1000*0.65*$C2627)</f>
        <v>1323.7824193548388</v>
      </c>
      <c r="H2627" s="67">
        <f xml:space="preserve">   MAX(0, HLOOKUP(MONTH($B2627),'Farm Crops'!$B$18:$N$28,H$5,0)  - VLOOKUP(H$4,'Farm Crops'!$B$4:$G$13,6,0)/1000*0.65*$C2627)</f>
        <v>4542.8644134897368</v>
      </c>
      <c r="I2627" s="67">
        <f xml:space="preserve">   MAX(0, HLOOKUP(MONTH($B2627),'Farm Crops'!$B$18:$N$28,I$5,0)  - VLOOKUP(I$4,'Farm Crops'!$B$4:$G$13,6,0)/1000*0.65*$C2627)</f>
        <v>2543.3804105571853</v>
      </c>
      <c r="J2627" s="67">
        <f xml:space="preserve">   MAX(0, HLOOKUP(MONTH($B2627),'Farm Crops'!$B$18:$N$28,J$5,0)  - VLOOKUP(J$4,'Farm Crops'!$B$4:$G$13,6,0)/1000*0.65*$C2627)</f>
        <v>6058.8046334310857</v>
      </c>
      <c r="K2627" s="67">
        <f xml:space="preserve">   MAX(0, HLOOKUP(MONTH($B2627),'Farm Crops'!$B$18:$N$28,K$5,0)  - VLOOKUP(K$4,'Farm Crops'!$B$4:$G$13,6,0)/1000*0.65*$C2627)</f>
        <v>1437.2081818181819</v>
      </c>
      <c r="L2627" s="67">
        <f xml:space="preserve">   MAX(0, HLOOKUP(MONTH($B2627),'Farm Crops'!$B$18:$N$28,L$5,0)  - VLOOKUP(L$4,'Farm Crops'!$B$4:$G$13,6,0)/1000*0.65*$C2627)</f>
        <v>260.35781524926716</v>
      </c>
      <c r="M2627" s="67">
        <f xml:space="preserve">   MAX(0, HLOOKUP(MONTH($B2627),'Farm Crops'!$B$18:$N$28,M$5,0)  - VLOOKUP(M$4,'Farm Crops'!$B$4:$G$13,6,0)/1000*0.65*$C2627)</f>
        <v>1920.2873167155426</v>
      </c>
    </row>
    <row r="2628" spans="2:13" x14ac:dyDescent="0.2">
      <c r="B2628" s="4">
        <v>43105</v>
      </c>
      <c r="C2628" s="67">
        <f>'Observed Data'!$E2627</f>
        <v>0</v>
      </c>
      <c r="D2628" s="67">
        <f xml:space="preserve">   MAX(0, HLOOKUP(MONTH($B2628),'Farm Crops'!$B$18:$N$28,D$5,0)  - VLOOKUP(D$4,'Farm Crops'!$B$4:$G$13,6,0)/1000*0.65*$C2628)</f>
        <v>2007.2797653958949</v>
      </c>
      <c r="E2628" s="67">
        <f xml:space="preserve">   MAX(0, HLOOKUP(MONTH($B2628),'Farm Crops'!$B$18:$N$28,E$5,0)  - VLOOKUP(E$4,'Farm Crops'!$B$4:$G$13,6,0)/1000*0.65*$C2628)</f>
        <v>4266.4504252199422</v>
      </c>
      <c r="F2628" s="67">
        <f xml:space="preserve">   MAX(0, HLOOKUP(MONTH($B2628),'Farm Crops'!$B$18:$N$28,F$5,0)  - VLOOKUP(F$4,'Farm Crops'!$B$4:$G$13,6,0)/1000*0.65*$C2628)</f>
        <v>4621.9062170087982</v>
      </c>
      <c r="G2628" s="67">
        <f xml:space="preserve">   MAX(0, HLOOKUP(MONTH($B2628),'Farm Crops'!$B$18:$N$28,G$5,0)  - VLOOKUP(G$4,'Farm Crops'!$B$4:$G$13,6,0)/1000*0.65*$C2628)</f>
        <v>1323.7824193548388</v>
      </c>
      <c r="H2628" s="67">
        <f xml:space="preserve">   MAX(0, HLOOKUP(MONTH($B2628),'Farm Crops'!$B$18:$N$28,H$5,0)  - VLOOKUP(H$4,'Farm Crops'!$B$4:$G$13,6,0)/1000*0.65*$C2628)</f>
        <v>4542.8644134897368</v>
      </c>
      <c r="I2628" s="67">
        <f xml:space="preserve">   MAX(0, HLOOKUP(MONTH($B2628),'Farm Crops'!$B$18:$N$28,I$5,0)  - VLOOKUP(I$4,'Farm Crops'!$B$4:$G$13,6,0)/1000*0.65*$C2628)</f>
        <v>2543.3804105571853</v>
      </c>
      <c r="J2628" s="67">
        <f xml:space="preserve">   MAX(0, HLOOKUP(MONTH($B2628),'Farm Crops'!$B$18:$N$28,J$5,0)  - VLOOKUP(J$4,'Farm Crops'!$B$4:$G$13,6,0)/1000*0.65*$C2628)</f>
        <v>6058.8046334310857</v>
      </c>
      <c r="K2628" s="67">
        <f xml:space="preserve">   MAX(0, HLOOKUP(MONTH($B2628),'Farm Crops'!$B$18:$N$28,K$5,0)  - VLOOKUP(K$4,'Farm Crops'!$B$4:$G$13,6,0)/1000*0.65*$C2628)</f>
        <v>1437.2081818181819</v>
      </c>
      <c r="L2628" s="67">
        <f xml:space="preserve">   MAX(0, HLOOKUP(MONTH($B2628),'Farm Crops'!$B$18:$N$28,L$5,0)  - VLOOKUP(L$4,'Farm Crops'!$B$4:$G$13,6,0)/1000*0.65*$C2628)</f>
        <v>260.35781524926716</v>
      </c>
      <c r="M2628" s="67">
        <f xml:space="preserve">   MAX(0, HLOOKUP(MONTH($B2628),'Farm Crops'!$B$18:$N$28,M$5,0)  - VLOOKUP(M$4,'Farm Crops'!$B$4:$G$13,6,0)/1000*0.65*$C2628)</f>
        <v>1920.2873167155426</v>
      </c>
    </row>
    <row r="2629" spans="2:13" x14ac:dyDescent="0.2">
      <c r="B2629" s="4">
        <v>43106</v>
      </c>
      <c r="C2629" s="67">
        <f>'Observed Data'!$E2628</f>
        <v>0</v>
      </c>
      <c r="D2629" s="67">
        <f xml:space="preserve">   MAX(0, HLOOKUP(MONTH($B2629),'Farm Crops'!$B$18:$N$28,D$5,0)  - VLOOKUP(D$4,'Farm Crops'!$B$4:$G$13,6,0)/1000*0.65*$C2629)</f>
        <v>2007.2797653958949</v>
      </c>
      <c r="E2629" s="67">
        <f xml:space="preserve">   MAX(0, HLOOKUP(MONTH($B2629),'Farm Crops'!$B$18:$N$28,E$5,0)  - VLOOKUP(E$4,'Farm Crops'!$B$4:$G$13,6,0)/1000*0.65*$C2629)</f>
        <v>4266.4504252199422</v>
      </c>
      <c r="F2629" s="67">
        <f xml:space="preserve">   MAX(0, HLOOKUP(MONTH($B2629),'Farm Crops'!$B$18:$N$28,F$5,0)  - VLOOKUP(F$4,'Farm Crops'!$B$4:$G$13,6,0)/1000*0.65*$C2629)</f>
        <v>4621.9062170087982</v>
      </c>
      <c r="G2629" s="67">
        <f xml:space="preserve">   MAX(0, HLOOKUP(MONTH($B2629),'Farm Crops'!$B$18:$N$28,G$5,0)  - VLOOKUP(G$4,'Farm Crops'!$B$4:$G$13,6,0)/1000*0.65*$C2629)</f>
        <v>1323.7824193548388</v>
      </c>
      <c r="H2629" s="67">
        <f xml:space="preserve">   MAX(0, HLOOKUP(MONTH($B2629),'Farm Crops'!$B$18:$N$28,H$5,0)  - VLOOKUP(H$4,'Farm Crops'!$B$4:$G$13,6,0)/1000*0.65*$C2629)</f>
        <v>4542.8644134897368</v>
      </c>
      <c r="I2629" s="67">
        <f xml:space="preserve">   MAX(0, HLOOKUP(MONTH($B2629),'Farm Crops'!$B$18:$N$28,I$5,0)  - VLOOKUP(I$4,'Farm Crops'!$B$4:$G$13,6,0)/1000*0.65*$C2629)</f>
        <v>2543.3804105571853</v>
      </c>
      <c r="J2629" s="67">
        <f xml:space="preserve">   MAX(0, HLOOKUP(MONTH($B2629),'Farm Crops'!$B$18:$N$28,J$5,0)  - VLOOKUP(J$4,'Farm Crops'!$B$4:$G$13,6,0)/1000*0.65*$C2629)</f>
        <v>6058.8046334310857</v>
      </c>
      <c r="K2629" s="67">
        <f xml:space="preserve">   MAX(0, HLOOKUP(MONTH($B2629),'Farm Crops'!$B$18:$N$28,K$5,0)  - VLOOKUP(K$4,'Farm Crops'!$B$4:$G$13,6,0)/1000*0.65*$C2629)</f>
        <v>1437.2081818181819</v>
      </c>
      <c r="L2629" s="67">
        <f xml:space="preserve">   MAX(0, HLOOKUP(MONTH($B2629),'Farm Crops'!$B$18:$N$28,L$5,0)  - VLOOKUP(L$4,'Farm Crops'!$B$4:$G$13,6,0)/1000*0.65*$C2629)</f>
        <v>260.35781524926716</v>
      </c>
      <c r="M2629" s="67">
        <f xml:space="preserve">   MAX(0, HLOOKUP(MONTH($B2629),'Farm Crops'!$B$18:$N$28,M$5,0)  - VLOOKUP(M$4,'Farm Crops'!$B$4:$G$13,6,0)/1000*0.65*$C2629)</f>
        <v>1920.2873167155426</v>
      </c>
    </row>
    <row r="2630" spans="2:13" x14ac:dyDescent="0.2">
      <c r="B2630" s="4">
        <v>43107</v>
      </c>
      <c r="C2630" s="67">
        <f>'Observed Data'!$E2629</f>
        <v>0</v>
      </c>
      <c r="D2630" s="67">
        <f xml:space="preserve">   MAX(0, HLOOKUP(MONTH($B2630),'Farm Crops'!$B$18:$N$28,D$5,0)  - VLOOKUP(D$4,'Farm Crops'!$B$4:$G$13,6,0)/1000*0.65*$C2630)</f>
        <v>2007.2797653958949</v>
      </c>
      <c r="E2630" s="67">
        <f xml:space="preserve">   MAX(0, HLOOKUP(MONTH($B2630),'Farm Crops'!$B$18:$N$28,E$5,0)  - VLOOKUP(E$4,'Farm Crops'!$B$4:$G$13,6,0)/1000*0.65*$C2630)</f>
        <v>4266.4504252199422</v>
      </c>
      <c r="F2630" s="67">
        <f xml:space="preserve">   MAX(0, HLOOKUP(MONTH($B2630),'Farm Crops'!$B$18:$N$28,F$5,0)  - VLOOKUP(F$4,'Farm Crops'!$B$4:$G$13,6,0)/1000*0.65*$C2630)</f>
        <v>4621.9062170087982</v>
      </c>
      <c r="G2630" s="67">
        <f xml:space="preserve">   MAX(0, HLOOKUP(MONTH($B2630),'Farm Crops'!$B$18:$N$28,G$5,0)  - VLOOKUP(G$4,'Farm Crops'!$B$4:$G$13,6,0)/1000*0.65*$C2630)</f>
        <v>1323.7824193548388</v>
      </c>
      <c r="H2630" s="67">
        <f xml:space="preserve">   MAX(0, HLOOKUP(MONTH($B2630),'Farm Crops'!$B$18:$N$28,H$5,0)  - VLOOKUP(H$4,'Farm Crops'!$B$4:$G$13,6,0)/1000*0.65*$C2630)</f>
        <v>4542.8644134897368</v>
      </c>
      <c r="I2630" s="67">
        <f xml:space="preserve">   MAX(0, HLOOKUP(MONTH($B2630),'Farm Crops'!$B$18:$N$28,I$5,0)  - VLOOKUP(I$4,'Farm Crops'!$B$4:$G$13,6,0)/1000*0.65*$C2630)</f>
        <v>2543.3804105571853</v>
      </c>
      <c r="J2630" s="67">
        <f xml:space="preserve">   MAX(0, HLOOKUP(MONTH($B2630),'Farm Crops'!$B$18:$N$28,J$5,0)  - VLOOKUP(J$4,'Farm Crops'!$B$4:$G$13,6,0)/1000*0.65*$C2630)</f>
        <v>6058.8046334310857</v>
      </c>
      <c r="K2630" s="67">
        <f xml:space="preserve">   MAX(0, HLOOKUP(MONTH($B2630),'Farm Crops'!$B$18:$N$28,K$5,0)  - VLOOKUP(K$4,'Farm Crops'!$B$4:$G$13,6,0)/1000*0.65*$C2630)</f>
        <v>1437.2081818181819</v>
      </c>
      <c r="L2630" s="67">
        <f xml:space="preserve">   MAX(0, HLOOKUP(MONTH($B2630),'Farm Crops'!$B$18:$N$28,L$5,0)  - VLOOKUP(L$4,'Farm Crops'!$B$4:$G$13,6,0)/1000*0.65*$C2630)</f>
        <v>260.35781524926716</v>
      </c>
      <c r="M2630" s="67">
        <f xml:space="preserve">   MAX(0, HLOOKUP(MONTH($B2630),'Farm Crops'!$B$18:$N$28,M$5,0)  - VLOOKUP(M$4,'Farm Crops'!$B$4:$G$13,6,0)/1000*0.65*$C2630)</f>
        <v>1920.2873167155426</v>
      </c>
    </row>
    <row r="2631" spans="2:13" x14ac:dyDescent="0.2">
      <c r="B2631" s="4">
        <v>43108</v>
      </c>
      <c r="C2631" s="67">
        <f>'Observed Data'!$E2630</f>
        <v>0</v>
      </c>
      <c r="D2631" s="67">
        <f xml:space="preserve">   MAX(0, HLOOKUP(MONTH($B2631),'Farm Crops'!$B$18:$N$28,D$5,0)  - VLOOKUP(D$4,'Farm Crops'!$B$4:$G$13,6,0)/1000*0.65*$C2631)</f>
        <v>2007.2797653958949</v>
      </c>
      <c r="E2631" s="67">
        <f xml:space="preserve">   MAX(0, HLOOKUP(MONTH($B2631),'Farm Crops'!$B$18:$N$28,E$5,0)  - VLOOKUP(E$4,'Farm Crops'!$B$4:$G$13,6,0)/1000*0.65*$C2631)</f>
        <v>4266.4504252199422</v>
      </c>
      <c r="F2631" s="67">
        <f xml:space="preserve">   MAX(0, HLOOKUP(MONTH($B2631),'Farm Crops'!$B$18:$N$28,F$5,0)  - VLOOKUP(F$4,'Farm Crops'!$B$4:$G$13,6,0)/1000*0.65*$C2631)</f>
        <v>4621.9062170087982</v>
      </c>
      <c r="G2631" s="67">
        <f xml:space="preserve">   MAX(0, HLOOKUP(MONTH($B2631),'Farm Crops'!$B$18:$N$28,G$5,0)  - VLOOKUP(G$4,'Farm Crops'!$B$4:$G$13,6,0)/1000*0.65*$C2631)</f>
        <v>1323.7824193548388</v>
      </c>
      <c r="H2631" s="67">
        <f xml:space="preserve">   MAX(0, HLOOKUP(MONTH($B2631),'Farm Crops'!$B$18:$N$28,H$5,0)  - VLOOKUP(H$4,'Farm Crops'!$B$4:$G$13,6,0)/1000*0.65*$C2631)</f>
        <v>4542.8644134897368</v>
      </c>
      <c r="I2631" s="67">
        <f xml:space="preserve">   MAX(0, HLOOKUP(MONTH($B2631),'Farm Crops'!$B$18:$N$28,I$5,0)  - VLOOKUP(I$4,'Farm Crops'!$B$4:$G$13,6,0)/1000*0.65*$C2631)</f>
        <v>2543.3804105571853</v>
      </c>
      <c r="J2631" s="67">
        <f xml:space="preserve">   MAX(0, HLOOKUP(MONTH($B2631),'Farm Crops'!$B$18:$N$28,J$5,0)  - VLOOKUP(J$4,'Farm Crops'!$B$4:$G$13,6,0)/1000*0.65*$C2631)</f>
        <v>6058.8046334310857</v>
      </c>
      <c r="K2631" s="67">
        <f xml:space="preserve">   MAX(0, HLOOKUP(MONTH($B2631),'Farm Crops'!$B$18:$N$28,K$5,0)  - VLOOKUP(K$4,'Farm Crops'!$B$4:$G$13,6,0)/1000*0.65*$C2631)</f>
        <v>1437.2081818181819</v>
      </c>
      <c r="L2631" s="67">
        <f xml:space="preserve">   MAX(0, HLOOKUP(MONTH($B2631),'Farm Crops'!$B$18:$N$28,L$5,0)  - VLOOKUP(L$4,'Farm Crops'!$B$4:$G$13,6,0)/1000*0.65*$C2631)</f>
        <v>260.35781524926716</v>
      </c>
      <c r="M2631" s="67">
        <f xml:space="preserve">   MAX(0, HLOOKUP(MONTH($B2631),'Farm Crops'!$B$18:$N$28,M$5,0)  - VLOOKUP(M$4,'Farm Crops'!$B$4:$G$13,6,0)/1000*0.65*$C2631)</f>
        <v>1920.2873167155426</v>
      </c>
    </row>
    <row r="2632" spans="2:13" x14ac:dyDescent="0.2">
      <c r="B2632" s="4">
        <v>43109</v>
      </c>
      <c r="C2632" s="67">
        <f>'Observed Data'!$E2631</f>
        <v>0</v>
      </c>
      <c r="D2632" s="67">
        <f xml:space="preserve">   MAX(0, HLOOKUP(MONTH($B2632),'Farm Crops'!$B$18:$N$28,D$5,0)  - VLOOKUP(D$4,'Farm Crops'!$B$4:$G$13,6,0)/1000*0.65*$C2632)</f>
        <v>2007.2797653958949</v>
      </c>
      <c r="E2632" s="67">
        <f xml:space="preserve">   MAX(0, HLOOKUP(MONTH($B2632),'Farm Crops'!$B$18:$N$28,E$5,0)  - VLOOKUP(E$4,'Farm Crops'!$B$4:$G$13,6,0)/1000*0.65*$C2632)</f>
        <v>4266.4504252199422</v>
      </c>
      <c r="F2632" s="67">
        <f xml:space="preserve">   MAX(0, HLOOKUP(MONTH($B2632),'Farm Crops'!$B$18:$N$28,F$5,0)  - VLOOKUP(F$4,'Farm Crops'!$B$4:$G$13,6,0)/1000*0.65*$C2632)</f>
        <v>4621.9062170087982</v>
      </c>
      <c r="G2632" s="67">
        <f xml:space="preserve">   MAX(0, HLOOKUP(MONTH($B2632),'Farm Crops'!$B$18:$N$28,G$5,0)  - VLOOKUP(G$4,'Farm Crops'!$B$4:$G$13,6,0)/1000*0.65*$C2632)</f>
        <v>1323.7824193548388</v>
      </c>
      <c r="H2632" s="67">
        <f xml:space="preserve">   MAX(0, HLOOKUP(MONTH($B2632),'Farm Crops'!$B$18:$N$28,H$5,0)  - VLOOKUP(H$4,'Farm Crops'!$B$4:$G$13,6,0)/1000*0.65*$C2632)</f>
        <v>4542.8644134897368</v>
      </c>
      <c r="I2632" s="67">
        <f xml:space="preserve">   MAX(0, HLOOKUP(MONTH($B2632),'Farm Crops'!$B$18:$N$28,I$5,0)  - VLOOKUP(I$4,'Farm Crops'!$B$4:$G$13,6,0)/1000*0.65*$C2632)</f>
        <v>2543.3804105571853</v>
      </c>
      <c r="J2632" s="67">
        <f xml:space="preserve">   MAX(0, HLOOKUP(MONTH($B2632),'Farm Crops'!$B$18:$N$28,J$5,0)  - VLOOKUP(J$4,'Farm Crops'!$B$4:$G$13,6,0)/1000*0.65*$C2632)</f>
        <v>6058.8046334310857</v>
      </c>
      <c r="K2632" s="67">
        <f xml:space="preserve">   MAX(0, HLOOKUP(MONTH($B2632),'Farm Crops'!$B$18:$N$28,K$5,0)  - VLOOKUP(K$4,'Farm Crops'!$B$4:$G$13,6,0)/1000*0.65*$C2632)</f>
        <v>1437.2081818181819</v>
      </c>
      <c r="L2632" s="67">
        <f xml:space="preserve">   MAX(0, HLOOKUP(MONTH($B2632),'Farm Crops'!$B$18:$N$28,L$5,0)  - VLOOKUP(L$4,'Farm Crops'!$B$4:$G$13,6,0)/1000*0.65*$C2632)</f>
        <v>260.35781524926716</v>
      </c>
      <c r="M2632" s="67">
        <f xml:space="preserve">   MAX(0, HLOOKUP(MONTH($B2632),'Farm Crops'!$B$18:$N$28,M$5,0)  - VLOOKUP(M$4,'Farm Crops'!$B$4:$G$13,6,0)/1000*0.65*$C2632)</f>
        <v>1920.2873167155426</v>
      </c>
    </row>
    <row r="2633" spans="2:13" x14ac:dyDescent="0.2">
      <c r="B2633" s="4">
        <v>43110</v>
      </c>
      <c r="C2633" s="67">
        <f>'Observed Data'!$E2632</f>
        <v>0</v>
      </c>
      <c r="D2633" s="67">
        <f xml:space="preserve">   MAX(0, HLOOKUP(MONTH($B2633),'Farm Crops'!$B$18:$N$28,D$5,0)  - VLOOKUP(D$4,'Farm Crops'!$B$4:$G$13,6,0)/1000*0.65*$C2633)</f>
        <v>2007.2797653958949</v>
      </c>
      <c r="E2633" s="67">
        <f xml:space="preserve">   MAX(0, HLOOKUP(MONTH($B2633),'Farm Crops'!$B$18:$N$28,E$5,0)  - VLOOKUP(E$4,'Farm Crops'!$B$4:$G$13,6,0)/1000*0.65*$C2633)</f>
        <v>4266.4504252199422</v>
      </c>
      <c r="F2633" s="67">
        <f xml:space="preserve">   MAX(0, HLOOKUP(MONTH($B2633),'Farm Crops'!$B$18:$N$28,F$5,0)  - VLOOKUP(F$4,'Farm Crops'!$B$4:$G$13,6,0)/1000*0.65*$C2633)</f>
        <v>4621.9062170087982</v>
      </c>
      <c r="G2633" s="67">
        <f xml:space="preserve">   MAX(0, HLOOKUP(MONTH($B2633),'Farm Crops'!$B$18:$N$28,G$5,0)  - VLOOKUP(G$4,'Farm Crops'!$B$4:$G$13,6,0)/1000*0.65*$C2633)</f>
        <v>1323.7824193548388</v>
      </c>
      <c r="H2633" s="67">
        <f xml:space="preserve">   MAX(0, HLOOKUP(MONTH($B2633),'Farm Crops'!$B$18:$N$28,H$5,0)  - VLOOKUP(H$4,'Farm Crops'!$B$4:$G$13,6,0)/1000*0.65*$C2633)</f>
        <v>4542.8644134897368</v>
      </c>
      <c r="I2633" s="67">
        <f xml:space="preserve">   MAX(0, HLOOKUP(MONTH($B2633),'Farm Crops'!$B$18:$N$28,I$5,0)  - VLOOKUP(I$4,'Farm Crops'!$B$4:$G$13,6,0)/1000*0.65*$C2633)</f>
        <v>2543.3804105571853</v>
      </c>
      <c r="J2633" s="67">
        <f xml:space="preserve">   MAX(0, HLOOKUP(MONTH($B2633),'Farm Crops'!$B$18:$N$28,J$5,0)  - VLOOKUP(J$4,'Farm Crops'!$B$4:$G$13,6,0)/1000*0.65*$C2633)</f>
        <v>6058.8046334310857</v>
      </c>
      <c r="K2633" s="67">
        <f xml:space="preserve">   MAX(0, HLOOKUP(MONTH($B2633),'Farm Crops'!$B$18:$N$28,K$5,0)  - VLOOKUP(K$4,'Farm Crops'!$B$4:$G$13,6,0)/1000*0.65*$C2633)</f>
        <v>1437.2081818181819</v>
      </c>
      <c r="L2633" s="67">
        <f xml:space="preserve">   MAX(0, HLOOKUP(MONTH($B2633),'Farm Crops'!$B$18:$N$28,L$5,0)  - VLOOKUP(L$4,'Farm Crops'!$B$4:$G$13,6,0)/1000*0.65*$C2633)</f>
        <v>260.35781524926716</v>
      </c>
      <c r="M2633" s="67">
        <f xml:space="preserve">   MAX(0, HLOOKUP(MONTH($B2633),'Farm Crops'!$B$18:$N$28,M$5,0)  - VLOOKUP(M$4,'Farm Crops'!$B$4:$G$13,6,0)/1000*0.65*$C2633)</f>
        <v>1920.2873167155426</v>
      </c>
    </row>
    <row r="2634" spans="2:13" x14ac:dyDescent="0.2">
      <c r="B2634" s="4">
        <v>43111</v>
      </c>
      <c r="C2634" s="67">
        <f>'Observed Data'!$E2633</f>
        <v>0</v>
      </c>
      <c r="D2634" s="67">
        <f xml:space="preserve">   MAX(0, HLOOKUP(MONTH($B2634),'Farm Crops'!$B$18:$N$28,D$5,0)  - VLOOKUP(D$4,'Farm Crops'!$B$4:$G$13,6,0)/1000*0.65*$C2634)</f>
        <v>2007.2797653958949</v>
      </c>
      <c r="E2634" s="67">
        <f xml:space="preserve">   MAX(0, HLOOKUP(MONTH($B2634),'Farm Crops'!$B$18:$N$28,E$5,0)  - VLOOKUP(E$4,'Farm Crops'!$B$4:$G$13,6,0)/1000*0.65*$C2634)</f>
        <v>4266.4504252199422</v>
      </c>
      <c r="F2634" s="67">
        <f xml:space="preserve">   MAX(0, HLOOKUP(MONTH($B2634),'Farm Crops'!$B$18:$N$28,F$5,0)  - VLOOKUP(F$4,'Farm Crops'!$B$4:$G$13,6,0)/1000*0.65*$C2634)</f>
        <v>4621.9062170087982</v>
      </c>
      <c r="G2634" s="67">
        <f xml:space="preserve">   MAX(0, HLOOKUP(MONTH($B2634),'Farm Crops'!$B$18:$N$28,G$5,0)  - VLOOKUP(G$4,'Farm Crops'!$B$4:$G$13,6,0)/1000*0.65*$C2634)</f>
        <v>1323.7824193548388</v>
      </c>
      <c r="H2634" s="67">
        <f xml:space="preserve">   MAX(0, HLOOKUP(MONTH($B2634),'Farm Crops'!$B$18:$N$28,H$5,0)  - VLOOKUP(H$4,'Farm Crops'!$B$4:$G$13,6,0)/1000*0.65*$C2634)</f>
        <v>4542.8644134897368</v>
      </c>
      <c r="I2634" s="67">
        <f xml:space="preserve">   MAX(0, HLOOKUP(MONTH($B2634),'Farm Crops'!$B$18:$N$28,I$5,0)  - VLOOKUP(I$4,'Farm Crops'!$B$4:$G$13,6,0)/1000*0.65*$C2634)</f>
        <v>2543.3804105571853</v>
      </c>
      <c r="J2634" s="67">
        <f xml:space="preserve">   MAX(0, HLOOKUP(MONTH($B2634),'Farm Crops'!$B$18:$N$28,J$5,0)  - VLOOKUP(J$4,'Farm Crops'!$B$4:$G$13,6,0)/1000*0.65*$C2634)</f>
        <v>6058.8046334310857</v>
      </c>
      <c r="K2634" s="67">
        <f xml:space="preserve">   MAX(0, HLOOKUP(MONTH($B2634),'Farm Crops'!$B$18:$N$28,K$5,0)  - VLOOKUP(K$4,'Farm Crops'!$B$4:$G$13,6,0)/1000*0.65*$C2634)</f>
        <v>1437.2081818181819</v>
      </c>
      <c r="L2634" s="67">
        <f xml:space="preserve">   MAX(0, HLOOKUP(MONTH($B2634),'Farm Crops'!$B$18:$N$28,L$5,0)  - VLOOKUP(L$4,'Farm Crops'!$B$4:$G$13,6,0)/1000*0.65*$C2634)</f>
        <v>260.35781524926716</v>
      </c>
      <c r="M2634" s="67">
        <f xml:space="preserve">   MAX(0, HLOOKUP(MONTH($B2634),'Farm Crops'!$B$18:$N$28,M$5,0)  - VLOOKUP(M$4,'Farm Crops'!$B$4:$G$13,6,0)/1000*0.65*$C2634)</f>
        <v>1920.2873167155426</v>
      </c>
    </row>
    <row r="2635" spans="2:13" x14ac:dyDescent="0.2">
      <c r="B2635" s="4">
        <v>43112</v>
      </c>
      <c r="C2635" s="67">
        <f>'Observed Data'!$E2634</f>
        <v>0</v>
      </c>
      <c r="D2635" s="67">
        <f xml:space="preserve">   MAX(0, HLOOKUP(MONTH($B2635),'Farm Crops'!$B$18:$N$28,D$5,0)  - VLOOKUP(D$4,'Farm Crops'!$B$4:$G$13,6,0)/1000*0.65*$C2635)</f>
        <v>2007.2797653958949</v>
      </c>
      <c r="E2635" s="67">
        <f xml:space="preserve">   MAX(0, HLOOKUP(MONTH($B2635),'Farm Crops'!$B$18:$N$28,E$5,0)  - VLOOKUP(E$4,'Farm Crops'!$B$4:$G$13,6,0)/1000*0.65*$C2635)</f>
        <v>4266.4504252199422</v>
      </c>
      <c r="F2635" s="67">
        <f xml:space="preserve">   MAX(0, HLOOKUP(MONTH($B2635),'Farm Crops'!$B$18:$N$28,F$5,0)  - VLOOKUP(F$4,'Farm Crops'!$B$4:$G$13,6,0)/1000*0.65*$C2635)</f>
        <v>4621.9062170087982</v>
      </c>
      <c r="G2635" s="67">
        <f xml:space="preserve">   MAX(0, HLOOKUP(MONTH($B2635),'Farm Crops'!$B$18:$N$28,G$5,0)  - VLOOKUP(G$4,'Farm Crops'!$B$4:$G$13,6,0)/1000*0.65*$C2635)</f>
        <v>1323.7824193548388</v>
      </c>
      <c r="H2635" s="67">
        <f xml:space="preserve">   MAX(0, HLOOKUP(MONTH($B2635),'Farm Crops'!$B$18:$N$28,H$5,0)  - VLOOKUP(H$4,'Farm Crops'!$B$4:$G$13,6,0)/1000*0.65*$C2635)</f>
        <v>4542.8644134897368</v>
      </c>
      <c r="I2635" s="67">
        <f xml:space="preserve">   MAX(0, HLOOKUP(MONTH($B2635),'Farm Crops'!$B$18:$N$28,I$5,0)  - VLOOKUP(I$4,'Farm Crops'!$B$4:$G$13,6,0)/1000*0.65*$C2635)</f>
        <v>2543.3804105571853</v>
      </c>
      <c r="J2635" s="67">
        <f xml:space="preserve">   MAX(0, HLOOKUP(MONTH($B2635),'Farm Crops'!$B$18:$N$28,J$5,0)  - VLOOKUP(J$4,'Farm Crops'!$B$4:$G$13,6,0)/1000*0.65*$C2635)</f>
        <v>6058.8046334310857</v>
      </c>
      <c r="K2635" s="67">
        <f xml:space="preserve">   MAX(0, HLOOKUP(MONTH($B2635),'Farm Crops'!$B$18:$N$28,K$5,0)  - VLOOKUP(K$4,'Farm Crops'!$B$4:$G$13,6,0)/1000*0.65*$C2635)</f>
        <v>1437.2081818181819</v>
      </c>
      <c r="L2635" s="67">
        <f xml:space="preserve">   MAX(0, HLOOKUP(MONTH($B2635),'Farm Crops'!$B$18:$N$28,L$5,0)  - VLOOKUP(L$4,'Farm Crops'!$B$4:$G$13,6,0)/1000*0.65*$C2635)</f>
        <v>260.35781524926716</v>
      </c>
      <c r="M2635" s="67">
        <f xml:space="preserve">   MAX(0, HLOOKUP(MONTH($B2635),'Farm Crops'!$B$18:$N$28,M$5,0)  - VLOOKUP(M$4,'Farm Crops'!$B$4:$G$13,6,0)/1000*0.65*$C2635)</f>
        <v>1920.2873167155426</v>
      </c>
    </row>
    <row r="2636" spans="2:13" x14ac:dyDescent="0.2">
      <c r="B2636" s="4">
        <v>43113</v>
      </c>
      <c r="C2636" s="67">
        <f>'Observed Data'!$E2635</f>
        <v>0</v>
      </c>
      <c r="D2636" s="67">
        <f xml:space="preserve">   MAX(0, HLOOKUP(MONTH($B2636),'Farm Crops'!$B$18:$N$28,D$5,0)  - VLOOKUP(D$4,'Farm Crops'!$B$4:$G$13,6,0)/1000*0.65*$C2636)</f>
        <v>2007.2797653958949</v>
      </c>
      <c r="E2636" s="67">
        <f xml:space="preserve">   MAX(0, HLOOKUP(MONTH($B2636),'Farm Crops'!$B$18:$N$28,E$5,0)  - VLOOKUP(E$4,'Farm Crops'!$B$4:$G$13,6,0)/1000*0.65*$C2636)</f>
        <v>4266.4504252199422</v>
      </c>
      <c r="F2636" s="67">
        <f xml:space="preserve">   MAX(0, HLOOKUP(MONTH($B2636),'Farm Crops'!$B$18:$N$28,F$5,0)  - VLOOKUP(F$4,'Farm Crops'!$B$4:$G$13,6,0)/1000*0.65*$C2636)</f>
        <v>4621.9062170087982</v>
      </c>
      <c r="G2636" s="67">
        <f xml:space="preserve">   MAX(0, HLOOKUP(MONTH($B2636),'Farm Crops'!$B$18:$N$28,G$5,0)  - VLOOKUP(G$4,'Farm Crops'!$B$4:$G$13,6,0)/1000*0.65*$C2636)</f>
        <v>1323.7824193548388</v>
      </c>
      <c r="H2636" s="67">
        <f xml:space="preserve">   MAX(0, HLOOKUP(MONTH($B2636),'Farm Crops'!$B$18:$N$28,H$5,0)  - VLOOKUP(H$4,'Farm Crops'!$B$4:$G$13,6,0)/1000*0.65*$C2636)</f>
        <v>4542.8644134897368</v>
      </c>
      <c r="I2636" s="67">
        <f xml:space="preserve">   MAX(0, HLOOKUP(MONTH($B2636),'Farm Crops'!$B$18:$N$28,I$5,0)  - VLOOKUP(I$4,'Farm Crops'!$B$4:$G$13,6,0)/1000*0.65*$C2636)</f>
        <v>2543.3804105571853</v>
      </c>
      <c r="J2636" s="67">
        <f xml:space="preserve">   MAX(0, HLOOKUP(MONTH($B2636),'Farm Crops'!$B$18:$N$28,J$5,0)  - VLOOKUP(J$4,'Farm Crops'!$B$4:$G$13,6,0)/1000*0.65*$C2636)</f>
        <v>6058.8046334310857</v>
      </c>
      <c r="K2636" s="67">
        <f xml:space="preserve">   MAX(0, HLOOKUP(MONTH($B2636),'Farm Crops'!$B$18:$N$28,K$5,0)  - VLOOKUP(K$4,'Farm Crops'!$B$4:$G$13,6,0)/1000*0.65*$C2636)</f>
        <v>1437.2081818181819</v>
      </c>
      <c r="L2636" s="67">
        <f xml:space="preserve">   MAX(0, HLOOKUP(MONTH($B2636),'Farm Crops'!$B$18:$N$28,L$5,0)  - VLOOKUP(L$4,'Farm Crops'!$B$4:$G$13,6,0)/1000*0.65*$C2636)</f>
        <v>260.35781524926716</v>
      </c>
      <c r="M2636" s="67">
        <f xml:space="preserve">   MAX(0, HLOOKUP(MONTH($B2636),'Farm Crops'!$B$18:$N$28,M$5,0)  - VLOOKUP(M$4,'Farm Crops'!$B$4:$G$13,6,0)/1000*0.65*$C2636)</f>
        <v>1920.2873167155426</v>
      </c>
    </row>
    <row r="2637" spans="2:13" x14ac:dyDescent="0.2">
      <c r="B2637" s="4">
        <v>43114</v>
      </c>
      <c r="C2637" s="67">
        <f>'Observed Data'!$E2636</f>
        <v>0</v>
      </c>
      <c r="D2637" s="67">
        <f xml:space="preserve">   MAX(0, HLOOKUP(MONTH($B2637),'Farm Crops'!$B$18:$N$28,D$5,0)  - VLOOKUP(D$4,'Farm Crops'!$B$4:$G$13,6,0)/1000*0.65*$C2637)</f>
        <v>2007.2797653958949</v>
      </c>
      <c r="E2637" s="67">
        <f xml:space="preserve">   MAX(0, HLOOKUP(MONTH($B2637),'Farm Crops'!$B$18:$N$28,E$5,0)  - VLOOKUP(E$4,'Farm Crops'!$B$4:$G$13,6,0)/1000*0.65*$C2637)</f>
        <v>4266.4504252199422</v>
      </c>
      <c r="F2637" s="67">
        <f xml:space="preserve">   MAX(0, HLOOKUP(MONTH($B2637),'Farm Crops'!$B$18:$N$28,F$5,0)  - VLOOKUP(F$4,'Farm Crops'!$B$4:$G$13,6,0)/1000*0.65*$C2637)</f>
        <v>4621.9062170087982</v>
      </c>
      <c r="G2637" s="67">
        <f xml:space="preserve">   MAX(0, HLOOKUP(MONTH($B2637),'Farm Crops'!$B$18:$N$28,G$5,0)  - VLOOKUP(G$4,'Farm Crops'!$B$4:$G$13,6,0)/1000*0.65*$C2637)</f>
        <v>1323.7824193548388</v>
      </c>
      <c r="H2637" s="67">
        <f xml:space="preserve">   MAX(0, HLOOKUP(MONTH($B2637),'Farm Crops'!$B$18:$N$28,H$5,0)  - VLOOKUP(H$4,'Farm Crops'!$B$4:$G$13,6,0)/1000*0.65*$C2637)</f>
        <v>4542.8644134897368</v>
      </c>
      <c r="I2637" s="67">
        <f xml:space="preserve">   MAX(0, HLOOKUP(MONTH($B2637),'Farm Crops'!$B$18:$N$28,I$5,0)  - VLOOKUP(I$4,'Farm Crops'!$B$4:$G$13,6,0)/1000*0.65*$C2637)</f>
        <v>2543.3804105571853</v>
      </c>
      <c r="J2637" s="67">
        <f xml:space="preserve">   MAX(0, HLOOKUP(MONTH($B2637),'Farm Crops'!$B$18:$N$28,J$5,0)  - VLOOKUP(J$4,'Farm Crops'!$B$4:$G$13,6,0)/1000*0.65*$C2637)</f>
        <v>6058.8046334310857</v>
      </c>
      <c r="K2637" s="67">
        <f xml:space="preserve">   MAX(0, HLOOKUP(MONTH($B2637),'Farm Crops'!$B$18:$N$28,K$5,0)  - VLOOKUP(K$4,'Farm Crops'!$B$4:$G$13,6,0)/1000*0.65*$C2637)</f>
        <v>1437.2081818181819</v>
      </c>
      <c r="L2637" s="67">
        <f xml:space="preserve">   MAX(0, HLOOKUP(MONTH($B2637),'Farm Crops'!$B$18:$N$28,L$5,0)  - VLOOKUP(L$4,'Farm Crops'!$B$4:$G$13,6,0)/1000*0.65*$C2637)</f>
        <v>260.35781524926716</v>
      </c>
      <c r="M2637" s="67">
        <f xml:space="preserve">   MAX(0, HLOOKUP(MONTH($B2637),'Farm Crops'!$B$18:$N$28,M$5,0)  - VLOOKUP(M$4,'Farm Crops'!$B$4:$G$13,6,0)/1000*0.65*$C2637)</f>
        <v>1920.2873167155426</v>
      </c>
    </row>
    <row r="2638" spans="2:13" x14ac:dyDescent="0.2">
      <c r="B2638" s="4">
        <v>43115</v>
      </c>
      <c r="C2638" s="67">
        <f>'Observed Data'!$E2637</f>
        <v>0</v>
      </c>
      <c r="D2638" s="67">
        <f xml:space="preserve">   MAX(0, HLOOKUP(MONTH($B2638),'Farm Crops'!$B$18:$N$28,D$5,0)  - VLOOKUP(D$4,'Farm Crops'!$B$4:$G$13,6,0)/1000*0.65*$C2638)</f>
        <v>2007.2797653958949</v>
      </c>
      <c r="E2638" s="67">
        <f xml:space="preserve">   MAX(0, HLOOKUP(MONTH($B2638),'Farm Crops'!$B$18:$N$28,E$5,0)  - VLOOKUP(E$4,'Farm Crops'!$B$4:$G$13,6,0)/1000*0.65*$C2638)</f>
        <v>4266.4504252199422</v>
      </c>
      <c r="F2638" s="67">
        <f xml:space="preserve">   MAX(0, HLOOKUP(MONTH($B2638),'Farm Crops'!$B$18:$N$28,F$5,0)  - VLOOKUP(F$4,'Farm Crops'!$B$4:$G$13,6,0)/1000*0.65*$C2638)</f>
        <v>4621.9062170087982</v>
      </c>
      <c r="G2638" s="67">
        <f xml:space="preserve">   MAX(0, HLOOKUP(MONTH($B2638),'Farm Crops'!$B$18:$N$28,G$5,0)  - VLOOKUP(G$4,'Farm Crops'!$B$4:$G$13,6,0)/1000*0.65*$C2638)</f>
        <v>1323.7824193548388</v>
      </c>
      <c r="H2638" s="67">
        <f xml:space="preserve">   MAX(0, HLOOKUP(MONTH($B2638),'Farm Crops'!$B$18:$N$28,H$5,0)  - VLOOKUP(H$4,'Farm Crops'!$B$4:$G$13,6,0)/1000*0.65*$C2638)</f>
        <v>4542.8644134897368</v>
      </c>
      <c r="I2638" s="67">
        <f xml:space="preserve">   MAX(0, HLOOKUP(MONTH($B2638),'Farm Crops'!$B$18:$N$28,I$5,0)  - VLOOKUP(I$4,'Farm Crops'!$B$4:$G$13,6,0)/1000*0.65*$C2638)</f>
        <v>2543.3804105571853</v>
      </c>
      <c r="J2638" s="67">
        <f xml:space="preserve">   MAX(0, HLOOKUP(MONTH($B2638),'Farm Crops'!$B$18:$N$28,J$5,0)  - VLOOKUP(J$4,'Farm Crops'!$B$4:$G$13,6,0)/1000*0.65*$C2638)</f>
        <v>6058.8046334310857</v>
      </c>
      <c r="K2638" s="67">
        <f xml:space="preserve">   MAX(0, HLOOKUP(MONTH($B2638),'Farm Crops'!$B$18:$N$28,K$5,0)  - VLOOKUP(K$4,'Farm Crops'!$B$4:$G$13,6,0)/1000*0.65*$C2638)</f>
        <v>1437.2081818181819</v>
      </c>
      <c r="L2638" s="67">
        <f xml:space="preserve">   MAX(0, HLOOKUP(MONTH($B2638),'Farm Crops'!$B$18:$N$28,L$5,0)  - VLOOKUP(L$4,'Farm Crops'!$B$4:$G$13,6,0)/1000*0.65*$C2638)</f>
        <v>260.35781524926716</v>
      </c>
      <c r="M2638" s="67">
        <f xml:space="preserve">   MAX(0, HLOOKUP(MONTH($B2638),'Farm Crops'!$B$18:$N$28,M$5,0)  - VLOOKUP(M$4,'Farm Crops'!$B$4:$G$13,6,0)/1000*0.65*$C2638)</f>
        <v>1920.2873167155426</v>
      </c>
    </row>
    <row r="2639" spans="2:13" x14ac:dyDescent="0.2">
      <c r="B2639" s="4">
        <v>43116</v>
      </c>
      <c r="C2639" s="67">
        <f>'Observed Data'!$E2638</f>
        <v>0</v>
      </c>
      <c r="D2639" s="67">
        <f xml:space="preserve">   MAX(0, HLOOKUP(MONTH($B2639),'Farm Crops'!$B$18:$N$28,D$5,0)  - VLOOKUP(D$4,'Farm Crops'!$B$4:$G$13,6,0)/1000*0.65*$C2639)</f>
        <v>2007.2797653958949</v>
      </c>
      <c r="E2639" s="67">
        <f xml:space="preserve">   MAX(0, HLOOKUP(MONTH($B2639),'Farm Crops'!$B$18:$N$28,E$5,0)  - VLOOKUP(E$4,'Farm Crops'!$B$4:$G$13,6,0)/1000*0.65*$C2639)</f>
        <v>4266.4504252199422</v>
      </c>
      <c r="F2639" s="67">
        <f xml:space="preserve">   MAX(0, HLOOKUP(MONTH($B2639),'Farm Crops'!$B$18:$N$28,F$5,0)  - VLOOKUP(F$4,'Farm Crops'!$B$4:$G$13,6,0)/1000*0.65*$C2639)</f>
        <v>4621.9062170087982</v>
      </c>
      <c r="G2639" s="67">
        <f xml:space="preserve">   MAX(0, HLOOKUP(MONTH($B2639),'Farm Crops'!$B$18:$N$28,G$5,0)  - VLOOKUP(G$4,'Farm Crops'!$B$4:$G$13,6,0)/1000*0.65*$C2639)</f>
        <v>1323.7824193548388</v>
      </c>
      <c r="H2639" s="67">
        <f xml:space="preserve">   MAX(0, HLOOKUP(MONTH($B2639),'Farm Crops'!$B$18:$N$28,H$5,0)  - VLOOKUP(H$4,'Farm Crops'!$B$4:$G$13,6,0)/1000*0.65*$C2639)</f>
        <v>4542.8644134897368</v>
      </c>
      <c r="I2639" s="67">
        <f xml:space="preserve">   MAX(0, HLOOKUP(MONTH($B2639),'Farm Crops'!$B$18:$N$28,I$5,0)  - VLOOKUP(I$4,'Farm Crops'!$B$4:$G$13,6,0)/1000*0.65*$C2639)</f>
        <v>2543.3804105571853</v>
      </c>
      <c r="J2639" s="67">
        <f xml:space="preserve">   MAX(0, HLOOKUP(MONTH($B2639),'Farm Crops'!$B$18:$N$28,J$5,0)  - VLOOKUP(J$4,'Farm Crops'!$B$4:$G$13,6,0)/1000*0.65*$C2639)</f>
        <v>6058.8046334310857</v>
      </c>
      <c r="K2639" s="67">
        <f xml:space="preserve">   MAX(0, HLOOKUP(MONTH($B2639),'Farm Crops'!$B$18:$N$28,K$5,0)  - VLOOKUP(K$4,'Farm Crops'!$B$4:$G$13,6,0)/1000*0.65*$C2639)</f>
        <v>1437.2081818181819</v>
      </c>
      <c r="L2639" s="67">
        <f xml:space="preserve">   MAX(0, HLOOKUP(MONTH($B2639),'Farm Crops'!$B$18:$N$28,L$5,0)  - VLOOKUP(L$4,'Farm Crops'!$B$4:$G$13,6,0)/1000*0.65*$C2639)</f>
        <v>260.35781524926716</v>
      </c>
      <c r="M2639" s="67">
        <f xml:space="preserve">   MAX(0, HLOOKUP(MONTH($B2639),'Farm Crops'!$B$18:$N$28,M$5,0)  - VLOOKUP(M$4,'Farm Crops'!$B$4:$G$13,6,0)/1000*0.65*$C2639)</f>
        <v>1920.2873167155426</v>
      </c>
    </row>
    <row r="2640" spans="2:13" x14ac:dyDescent="0.2">
      <c r="B2640" s="4">
        <v>43117</v>
      </c>
      <c r="C2640" s="67">
        <f>'Observed Data'!$E2639</f>
        <v>0</v>
      </c>
      <c r="D2640" s="67">
        <f xml:space="preserve">   MAX(0, HLOOKUP(MONTH($B2640),'Farm Crops'!$B$18:$N$28,D$5,0)  - VLOOKUP(D$4,'Farm Crops'!$B$4:$G$13,6,0)/1000*0.65*$C2640)</f>
        <v>2007.2797653958949</v>
      </c>
      <c r="E2640" s="67">
        <f xml:space="preserve">   MAX(0, HLOOKUP(MONTH($B2640),'Farm Crops'!$B$18:$N$28,E$5,0)  - VLOOKUP(E$4,'Farm Crops'!$B$4:$G$13,6,0)/1000*0.65*$C2640)</f>
        <v>4266.4504252199422</v>
      </c>
      <c r="F2640" s="67">
        <f xml:space="preserve">   MAX(0, HLOOKUP(MONTH($B2640),'Farm Crops'!$B$18:$N$28,F$5,0)  - VLOOKUP(F$4,'Farm Crops'!$B$4:$G$13,6,0)/1000*0.65*$C2640)</f>
        <v>4621.9062170087982</v>
      </c>
      <c r="G2640" s="67">
        <f xml:space="preserve">   MAX(0, HLOOKUP(MONTH($B2640),'Farm Crops'!$B$18:$N$28,G$5,0)  - VLOOKUP(G$4,'Farm Crops'!$B$4:$G$13,6,0)/1000*0.65*$C2640)</f>
        <v>1323.7824193548388</v>
      </c>
      <c r="H2640" s="67">
        <f xml:space="preserve">   MAX(0, HLOOKUP(MONTH($B2640),'Farm Crops'!$B$18:$N$28,H$5,0)  - VLOOKUP(H$4,'Farm Crops'!$B$4:$G$13,6,0)/1000*0.65*$C2640)</f>
        <v>4542.8644134897368</v>
      </c>
      <c r="I2640" s="67">
        <f xml:space="preserve">   MAX(0, HLOOKUP(MONTH($B2640),'Farm Crops'!$B$18:$N$28,I$5,0)  - VLOOKUP(I$4,'Farm Crops'!$B$4:$G$13,6,0)/1000*0.65*$C2640)</f>
        <v>2543.3804105571853</v>
      </c>
      <c r="J2640" s="67">
        <f xml:space="preserve">   MAX(0, HLOOKUP(MONTH($B2640),'Farm Crops'!$B$18:$N$28,J$5,0)  - VLOOKUP(J$4,'Farm Crops'!$B$4:$G$13,6,0)/1000*0.65*$C2640)</f>
        <v>6058.8046334310857</v>
      </c>
      <c r="K2640" s="67">
        <f xml:space="preserve">   MAX(0, HLOOKUP(MONTH($B2640),'Farm Crops'!$B$18:$N$28,K$5,0)  - VLOOKUP(K$4,'Farm Crops'!$B$4:$G$13,6,0)/1000*0.65*$C2640)</f>
        <v>1437.2081818181819</v>
      </c>
      <c r="L2640" s="67">
        <f xml:space="preserve">   MAX(0, HLOOKUP(MONTH($B2640),'Farm Crops'!$B$18:$N$28,L$5,0)  - VLOOKUP(L$4,'Farm Crops'!$B$4:$G$13,6,0)/1000*0.65*$C2640)</f>
        <v>260.35781524926716</v>
      </c>
      <c r="M2640" s="67">
        <f xml:space="preserve">   MAX(0, HLOOKUP(MONTH($B2640),'Farm Crops'!$B$18:$N$28,M$5,0)  - VLOOKUP(M$4,'Farm Crops'!$B$4:$G$13,6,0)/1000*0.65*$C2640)</f>
        <v>1920.2873167155426</v>
      </c>
    </row>
    <row r="2641" spans="2:13" x14ac:dyDescent="0.2">
      <c r="B2641" s="4">
        <v>43118</v>
      </c>
      <c r="C2641" s="67">
        <f>'Observed Data'!$E2640</f>
        <v>0</v>
      </c>
      <c r="D2641" s="67">
        <f xml:space="preserve">   MAX(0, HLOOKUP(MONTH($B2641),'Farm Crops'!$B$18:$N$28,D$5,0)  - VLOOKUP(D$4,'Farm Crops'!$B$4:$G$13,6,0)/1000*0.65*$C2641)</f>
        <v>2007.2797653958949</v>
      </c>
      <c r="E2641" s="67">
        <f xml:space="preserve">   MAX(0, HLOOKUP(MONTH($B2641),'Farm Crops'!$B$18:$N$28,E$5,0)  - VLOOKUP(E$4,'Farm Crops'!$B$4:$G$13,6,0)/1000*0.65*$C2641)</f>
        <v>4266.4504252199422</v>
      </c>
      <c r="F2641" s="67">
        <f xml:space="preserve">   MAX(0, HLOOKUP(MONTH($B2641),'Farm Crops'!$B$18:$N$28,F$5,0)  - VLOOKUP(F$4,'Farm Crops'!$B$4:$G$13,6,0)/1000*0.65*$C2641)</f>
        <v>4621.9062170087982</v>
      </c>
      <c r="G2641" s="67">
        <f xml:space="preserve">   MAX(0, HLOOKUP(MONTH($B2641),'Farm Crops'!$B$18:$N$28,G$5,0)  - VLOOKUP(G$4,'Farm Crops'!$B$4:$G$13,6,0)/1000*0.65*$C2641)</f>
        <v>1323.7824193548388</v>
      </c>
      <c r="H2641" s="67">
        <f xml:space="preserve">   MAX(0, HLOOKUP(MONTH($B2641),'Farm Crops'!$B$18:$N$28,H$5,0)  - VLOOKUP(H$4,'Farm Crops'!$B$4:$G$13,6,0)/1000*0.65*$C2641)</f>
        <v>4542.8644134897368</v>
      </c>
      <c r="I2641" s="67">
        <f xml:space="preserve">   MAX(0, HLOOKUP(MONTH($B2641),'Farm Crops'!$B$18:$N$28,I$5,0)  - VLOOKUP(I$4,'Farm Crops'!$B$4:$G$13,6,0)/1000*0.65*$C2641)</f>
        <v>2543.3804105571853</v>
      </c>
      <c r="J2641" s="67">
        <f xml:space="preserve">   MAX(0, HLOOKUP(MONTH($B2641),'Farm Crops'!$B$18:$N$28,J$5,0)  - VLOOKUP(J$4,'Farm Crops'!$B$4:$G$13,6,0)/1000*0.65*$C2641)</f>
        <v>6058.8046334310857</v>
      </c>
      <c r="K2641" s="67">
        <f xml:space="preserve">   MAX(0, HLOOKUP(MONTH($B2641),'Farm Crops'!$B$18:$N$28,K$5,0)  - VLOOKUP(K$4,'Farm Crops'!$B$4:$G$13,6,0)/1000*0.65*$C2641)</f>
        <v>1437.2081818181819</v>
      </c>
      <c r="L2641" s="67">
        <f xml:space="preserve">   MAX(0, HLOOKUP(MONTH($B2641),'Farm Crops'!$B$18:$N$28,L$5,0)  - VLOOKUP(L$4,'Farm Crops'!$B$4:$G$13,6,0)/1000*0.65*$C2641)</f>
        <v>260.35781524926716</v>
      </c>
      <c r="M2641" s="67">
        <f xml:space="preserve">   MAX(0, HLOOKUP(MONTH($B2641),'Farm Crops'!$B$18:$N$28,M$5,0)  - VLOOKUP(M$4,'Farm Crops'!$B$4:$G$13,6,0)/1000*0.65*$C2641)</f>
        <v>1920.2873167155426</v>
      </c>
    </row>
    <row r="2642" spans="2:13" x14ac:dyDescent="0.2">
      <c r="B2642" s="4">
        <v>43119</v>
      </c>
      <c r="C2642" s="67">
        <f>'Observed Data'!$E2641</f>
        <v>0</v>
      </c>
      <c r="D2642" s="67">
        <f xml:space="preserve">   MAX(0, HLOOKUP(MONTH($B2642),'Farm Crops'!$B$18:$N$28,D$5,0)  - VLOOKUP(D$4,'Farm Crops'!$B$4:$G$13,6,0)/1000*0.65*$C2642)</f>
        <v>2007.2797653958949</v>
      </c>
      <c r="E2642" s="67">
        <f xml:space="preserve">   MAX(0, HLOOKUP(MONTH($B2642),'Farm Crops'!$B$18:$N$28,E$5,0)  - VLOOKUP(E$4,'Farm Crops'!$B$4:$G$13,6,0)/1000*0.65*$C2642)</f>
        <v>4266.4504252199422</v>
      </c>
      <c r="F2642" s="67">
        <f xml:space="preserve">   MAX(0, HLOOKUP(MONTH($B2642),'Farm Crops'!$B$18:$N$28,F$5,0)  - VLOOKUP(F$4,'Farm Crops'!$B$4:$G$13,6,0)/1000*0.65*$C2642)</f>
        <v>4621.9062170087982</v>
      </c>
      <c r="G2642" s="67">
        <f xml:space="preserve">   MAX(0, HLOOKUP(MONTH($B2642),'Farm Crops'!$B$18:$N$28,G$5,0)  - VLOOKUP(G$4,'Farm Crops'!$B$4:$G$13,6,0)/1000*0.65*$C2642)</f>
        <v>1323.7824193548388</v>
      </c>
      <c r="H2642" s="67">
        <f xml:space="preserve">   MAX(0, HLOOKUP(MONTH($B2642),'Farm Crops'!$B$18:$N$28,H$5,0)  - VLOOKUP(H$4,'Farm Crops'!$B$4:$G$13,6,0)/1000*0.65*$C2642)</f>
        <v>4542.8644134897368</v>
      </c>
      <c r="I2642" s="67">
        <f xml:space="preserve">   MAX(0, HLOOKUP(MONTH($B2642),'Farm Crops'!$B$18:$N$28,I$5,0)  - VLOOKUP(I$4,'Farm Crops'!$B$4:$G$13,6,0)/1000*0.65*$C2642)</f>
        <v>2543.3804105571853</v>
      </c>
      <c r="J2642" s="67">
        <f xml:space="preserve">   MAX(0, HLOOKUP(MONTH($B2642),'Farm Crops'!$B$18:$N$28,J$5,0)  - VLOOKUP(J$4,'Farm Crops'!$B$4:$G$13,6,0)/1000*0.65*$C2642)</f>
        <v>6058.8046334310857</v>
      </c>
      <c r="K2642" s="67">
        <f xml:space="preserve">   MAX(0, HLOOKUP(MONTH($B2642),'Farm Crops'!$B$18:$N$28,K$5,0)  - VLOOKUP(K$4,'Farm Crops'!$B$4:$G$13,6,0)/1000*0.65*$C2642)</f>
        <v>1437.2081818181819</v>
      </c>
      <c r="L2642" s="67">
        <f xml:space="preserve">   MAX(0, HLOOKUP(MONTH($B2642),'Farm Crops'!$B$18:$N$28,L$5,0)  - VLOOKUP(L$4,'Farm Crops'!$B$4:$G$13,6,0)/1000*0.65*$C2642)</f>
        <v>260.35781524926716</v>
      </c>
      <c r="M2642" s="67">
        <f xml:space="preserve">   MAX(0, HLOOKUP(MONTH($B2642),'Farm Crops'!$B$18:$N$28,M$5,0)  - VLOOKUP(M$4,'Farm Crops'!$B$4:$G$13,6,0)/1000*0.65*$C2642)</f>
        <v>1920.2873167155426</v>
      </c>
    </row>
    <row r="2643" spans="2:13" x14ac:dyDescent="0.2">
      <c r="B2643" s="4">
        <v>43120</v>
      </c>
      <c r="C2643" s="67">
        <f>'Observed Data'!$E2642</f>
        <v>0</v>
      </c>
      <c r="D2643" s="67">
        <f xml:space="preserve">   MAX(0, HLOOKUP(MONTH($B2643),'Farm Crops'!$B$18:$N$28,D$5,0)  - VLOOKUP(D$4,'Farm Crops'!$B$4:$G$13,6,0)/1000*0.65*$C2643)</f>
        <v>2007.2797653958949</v>
      </c>
      <c r="E2643" s="67">
        <f xml:space="preserve">   MAX(0, HLOOKUP(MONTH($B2643),'Farm Crops'!$B$18:$N$28,E$5,0)  - VLOOKUP(E$4,'Farm Crops'!$B$4:$G$13,6,0)/1000*0.65*$C2643)</f>
        <v>4266.4504252199422</v>
      </c>
      <c r="F2643" s="67">
        <f xml:space="preserve">   MAX(0, HLOOKUP(MONTH($B2643),'Farm Crops'!$B$18:$N$28,F$5,0)  - VLOOKUP(F$4,'Farm Crops'!$B$4:$G$13,6,0)/1000*0.65*$C2643)</f>
        <v>4621.9062170087982</v>
      </c>
      <c r="G2643" s="67">
        <f xml:space="preserve">   MAX(0, HLOOKUP(MONTH($B2643),'Farm Crops'!$B$18:$N$28,G$5,0)  - VLOOKUP(G$4,'Farm Crops'!$B$4:$G$13,6,0)/1000*0.65*$C2643)</f>
        <v>1323.7824193548388</v>
      </c>
      <c r="H2643" s="67">
        <f xml:space="preserve">   MAX(0, HLOOKUP(MONTH($B2643),'Farm Crops'!$B$18:$N$28,H$5,0)  - VLOOKUP(H$4,'Farm Crops'!$B$4:$G$13,6,0)/1000*0.65*$C2643)</f>
        <v>4542.8644134897368</v>
      </c>
      <c r="I2643" s="67">
        <f xml:space="preserve">   MAX(0, HLOOKUP(MONTH($B2643),'Farm Crops'!$B$18:$N$28,I$5,0)  - VLOOKUP(I$4,'Farm Crops'!$B$4:$G$13,6,0)/1000*0.65*$C2643)</f>
        <v>2543.3804105571853</v>
      </c>
      <c r="J2643" s="67">
        <f xml:space="preserve">   MAX(0, HLOOKUP(MONTH($B2643),'Farm Crops'!$B$18:$N$28,J$5,0)  - VLOOKUP(J$4,'Farm Crops'!$B$4:$G$13,6,0)/1000*0.65*$C2643)</f>
        <v>6058.8046334310857</v>
      </c>
      <c r="K2643" s="67">
        <f xml:space="preserve">   MAX(0, HLOOKUP(MONTH($B2643),'Farm Crops'!$B$18:$N$28,K$5,0)  - VLOOKUP(K$4,'Farm Crops'!$B$4:$G$13,6,0)/1000*0.65*$C2643)</f>
        <v>1437.2081818181819</v>
      </c>
      <c r="L2643" s="67">
        <f xml:space="preserve">   MAX(0, HLOOKUP(MONTH($B2643),'Farm Crops'!$B$18:$N$28,L$5,0)  - VLOOKUP(L$4,'Farm Crops'!$B$4:$G$13,6,0)/1000*0.65*$C2643)</f>
        <v>260.35781524926716</v>
      </c>
      <c r="M2643" s="67">
        <f xml:space="preserve">   MAX(0, HLOOKUP(MONTH($B2643),'Farm Crops'!$B$18:$N$28,M$5,0)  - VLOOKUP(M$4,'Farm Crops'!$B$4:$G$13,6,0)/1000*0.65*$C2643)</f>
        <v>1920.2873167155426</v>
      </c>
    </row>
    <row r="2644" spans="2:13" x14ac:dyDescent="0.2">
      <c r="B2644" s="4">
        <v>43121</v>
      </c>
      <c r="C2644" s="67">
        <f>'Observed Data'!$E2643</f>
        <v>0</v>
      </c>
      <c r="D2644" s="67">
        <f xml:space="preserve">   MAX(0, HLOOKUP(MONTH($B2644),'Farm Crops'!$B$18:$N$28,D$5,0)  - VLOOKUP(D$4,'Farm Crops'!$B$4:$G$13,6,0)/1000*0.65*$C2644)</f>
        <v>2007.2797653958949</v>
      </c>
      <c r="E2644" s="67">
        <f xml:space="preserve">   MAX(0, HLOOKUP(MONTH($B2644),'Farm Crops'!$B$18:$N$28,E$5,0)  - VLOOKUP(E$4,'Farm Crops'!$B$4:$G$13,6,0)/1000*0.65*$C2644)</f>
        <v>4266.4504252199422</v>
      </c>
      <c r="F2644" s="67">
        <f xml:space="preserve">   MAX(0, HLOOKUP(MONTH($B2644),'Farm Crops'!$B$18:$N$28,F$5,0)  - VLOOKUP(F$4,'Farm Crops'!$B$4:$G$13,6,0)/1000*0.65*$C2644)</f>
        <v>4621.9062170087982</v>
      </c>
      <c r="G2644" s="67">
        <f xml:space="preserve">   MAX(0, HLOOKUP(MONTH($B2644),'Farm Crops'!$B$18:$N$28,G$5,0)  - VLOOKUP(G$4,'Farm Crops'!$B$4:$G$13,6,0)/1000*0.65*$C2644)</f>
        <v>1323.7824193548388</v>
      </c>
      <c r="H2644" s="67">
        <f xml:space="preserve">   MAX(0, HLOOKUP(MONTH($B2644),'Farm Crops'!$B$18:$N$28,H$5,0)  - VLOOKUP(H$4,'Farm Crops'!$B$4:$G$13,6,0)/1000*0.65*$C2644)</f>
        <v>4542.8644134897368</v>
      </c>
      <c r="I2644" s="67">
        <f xml:space="preserve">   MAX(0, HLOOKUP(MONTH($B2644),'Farm Crops'!$B$18:$N$28,I$5,0)  - VLOOKUP(I$4,'Farm Crops'!$B$4:$G$13,6,0)/1000*0.65*$C2644)</f>
        <v>2543.3804105571853</v>
      </c>
      <c r="J2644" s="67">
        <f xml:space="preserve">   MAX(0, HLOOKUP(MONTH($B2644),'Farm Crops'!$B$18:$N$28,J$5,0)  - VLOOKUP(J$4,'Farm Crops'!$B$4:$G$13,6,0)/1000*0.65*$C2644)</f>
        <v>6058.8046334310857</v>
      </c>
      <c r="K2644" s="67">
        <f xml:space="preserve">   MAX(0, HLOOKUP(MONTH($B2644),'Farm Crops'!$B$18:$N$28,K$5,0)  - VLOOKUP(K$4,'Farm Crops'!$B$4:$G$13,6,0)/1000*0.65*$C2644)</f>
        <v>1437.2081818181819</v>
      </c>
      <c r="L2644" s="67">
        <f xml:space="preserve">   MAX(0, HLOOKUP(MONTH($B2644),'Farm Crops'!$B$18:$N$28,L$5,0)  - VLOOKUP(L$4,'Farm Crops'!$B$4:$G$13,6,0)/1000*0.65*$C2644)</f>
        <v>260.35781524926716</v>
      </c>
      <c r="M2644" s="67">
        <f xml:space="preserve">   MAX(0, HLOOKUP(MONTH($B2644),'Farm Crops'!$B$18:$N$28,M$5,0)  - VLOOKUP(M$4,'Farm Crops'!$B$4:$G$13,6,0)/1000*0.65*$C2644)</f>
        <v>1920.2873167155426</v>
      </c>
    </row>
    <row r="2645" spans="2:13" x14ac:dyDescent="0.2">
      <c r="B2645" s="4">
        <v>43122</v>
      </c>
      <c r="C2645" s="67">
        <f>'Observed Data'!$E2644</f>
        <v>0</v>
      </c>
      <c r="D2645" s="67">
        <f xml:space="preserve">   MAX(0, HLOOKUP(MONTH($B2645),'Farm Crops'!$B$18:$N$28,D$5,0)  - VLOOKUP(D$4,'Farm Crops'!$B$4:$G$13,6,0)/1000*0.65*$C2645)</f>
        <v>2007.2797653958949</v>
      </c>
      <c r="E2645" s="67">
        <f xml:space="preserve">   MAX(0, HLOOKUP(MONTH($B2645),'Farm Crops'!$B$18:$N$28,E$5,0)  - VLOOKUP(E$4,'Farm Crops'!$B$4:$G$13,6,0)/1000*0.65*$C2645)</f>
        <v>4266.4504252199422</v>
      </c>
      <c r="F2645" s="67">
        <f xml:space="preserve">   MAX(0, HLOOKUP(MONTH($B2645),'Farm Crops'!$B$18:$N$28,F$5,0)  - VLOOKUP(F$4,'Farm Crops'!$B$4:$G$13,6,0)/1000*0.65*$C2645)</f>
        <v>4621.9062170087982</v>
      </c>
      <c r="G2645" s="67">
        <f xml:space="preserve">   MAX(0, HLOOKUP(MONTH($B2645),'Farm Crops'!$B$18:$N$28,G$5,0)  - VLOOKUP(G$4,'Farm Crops'!$B$4:$G$13,6,0)/1000*0.65*$C2645)</f>
        <v>1323.7824193548388</v>
      </c>
      <c r="H2645" s="67">
        <f xml:space="preserve">   MAX(0, HLOOKUP(MONTH($B2645),'Farm Crops'!$B$18:$N$28,H$5,0)  - VLOOKUP(H$4,'Farm Crops'!$B$4:$G$13,6,0)/1000*0.65*$C2645)</f>
        <v>4542.8644134897368</v>
      </c>
      <c r="I2645" s="67">
        <f xml:space="preserve">   MAX(0, HLOOKUP(MONTH($B2645),'Farm Crops'!$B$18:$N$28,I$5,0)  - VLOOKUP(I$4,'Farm Crops'!$B$4:$G$13,6,0)/1000*0.65*$C2645)</f>
        <v>2543.3804105571853</v>
      </c>
      <c r="J2645" s="67">
        <f xml:space="preserve">   MAX(0, HLOOKUP(MONTH($B2645),'Farm Crops'!$B$18:$N$28,J$5,0)  - VLOOKUP(J$4,'Farm Crops'!$B$4:$G$13,6,0)/1000*0.65*$C2645)</f>
        <v>6058.8046334310857</v>
      </c>
      <c r="K2645" s="67">
        <f xml:space="preserve">   MAX(0, HLOOKUP(MONTH($B2645),'Farm Crops'!$B$18:$N$28,K$5,0)  - VLOOKUP(K$4,'Farm Crops'!$B$4:$G$13,6,0)/1000*0.65*$C2645)</f>
        <v>1437.2081818181819</v>
      </c>
      <c r="L2645" s="67">
        <f xml:space="preserve">   MAX(0, HLOOKUP(MONTH($B2645),'Farm Crops'!$B$18:$N$28,L$5,0)  - VLOOKUP(L$4,'Farm Crops'!$B$4:$G$13,6,0)/1000*0.65*$C2645)</f>
        <v>260.35781524926716</v>
      </c>
      <c r="M2645" s="67">
        <f xml:space="preserve">   MAX(0, HLOOKUP(MONTH($B2645),'Farm Crops'!$B$18:$N$28,M$5,0)  - VLOOKUP(M$4,'Farm Crops'!$B$4:$G$13,6,0)/1000*0.65*$C2645)</f>
        <v>1920.2873167155426</v>
      </c>
    </row>
    <row r="2646" spans="2:13" x14ac:dyDescent="0.2">
      <c r="B2646" s="4">
        <v>43123</v>
      </c>
      <c r="C2646" s="67">
        <f>'Observed Data'!$E2645</f>
        <v>0</v>
      </c>
      <c r="D2646" s="67">
        <f xml:space="preserve">   MAX(0, HLOOKUP(MONTH($B2646),'Farm Crops'!$B$18:$N$28,D$5,0)  - VLOOKUP(D$4,'Farm Crops'!$B$4:$G$13,6,0)/1000*0.65*$C2646)</f>
        <v>2007.2797653958949</v>
      </c>
      <c r="E2646" s="67">
        <f xml:space="preserve">   MAX(0, HLOOKUP(MONTH($B2646),'Farm Crops'!$B$18:$N$28,E$5,0)  - VLOOKUP(E$4,'Farm Crops'!$B$4:$G$13,6,0)/1000*0.65*$C2646)</f>
        <v>4266.4504252199422</v>
      </c>
      <c r="F2646" s="67">
        <f xml:space="preserve">   MAX(0, HLOOKUP(MONTH($B2646),'Farm Crops'!$B$18:$N$28,F$5,0)  - VLOOKUP(F$4,'Farm Crops'!$B$4:$G$13,6,0)/1000*0.65*$C2646)</f>
        <v>4621.9062170087982</v>
      </c>
      <c r="G2646" s="67">
        <f xml:space="preserve">   MAX(0, HLOOKUP(MONTH($B2646),'Farm Crops'!$B$18:$N$28,G$5,0)  - VLOOKUP(G$4,'Farm Crops'!$B$4:$G$13,6,0)/1000*0.65*$C2646)</f>
        <v>1323.7824193548388</v>
      </c>
      <c r="H2646" s="67">
        <f xml:space="preserve">   MAX(0, HLOOKUP(MONTH($B2646),'Farm Crops'!$B$18:$N$28,H$5,0)  - VLOOKUP(H$4,'Farm Crops'!$B$4:$G$13,6,0)/1000*0.65*$C2646)</f>
        <v>4542.8644134897368</v>
      </c>
      <c r="I2646" s="67">
        <f xml:space="preserve">   MAX(0, HLOOKUP(MONTH($B2646),'Farm Crops'!$B$18:$N$28,I$5,0)  - VLOOKUP(I$4,'Farm Crops'!$B$4:$G$13,6,0)/1000*0.65*$C2646)</f>
        <v>2543.3804105571853</v>
      </c>
      <c r="J2646" s="67">
        <f xml:space="preserve">   MAX(0, HLOOKUP(MONTH($B2646),'Farm Crops'!$B$18:$N$28,J$5,0)  - VLOOKUP(J$4,'Farm Crops'!$B$4:$G$13,6,0)/1000*0.65*$C2646)</f>
        <v>6058.8046334310857</v>
      </c>
      <c r="K2646" s="67">
        <f xml:space="preserve">   MAX(0, HLOOKUP(MONTH($B2646),'Farm Crops'!$B$18:$N$28,K$5,0)  - VLOOKUP(K$4,'Farm Crops'!$B$4:$G$13,6,0)/1000*0.65*$C2646)</f>
        <v>1437.2081818181819</v>
      </c>
      <c r="L2646" s="67">
        <f xml:space="preserve">   MAX(0, HLOOKUP(MONTH($B2646),'Farm Crops'!$B$18:$N$28,L$5,0)  - VLOOKUP(L$4,'Farm Crops'!$B$4:$G$13,6,0)/1000*0.65*$C2646)</f>
        <v>260.35781524926716</v>
      </c>
      <c r="M2646" s="67">
        <f xml:space="preserve">   MAX(0, HLOOKUP(MONTH($B2646),'Farm Crops'!$B$18:$N$28,M$5,0)  - VLOOKUP(M$4,'Farm Crops'!$B$4:$G$13,6,0)/1000*0.65*$C2646)</f>
        <v>1920.2873167155426</v>
      </c>
    </row>
    <row r="2647" spans="2:13" x14ac:dyDescent="0.2">
      <c r="B2647" s="4">
        <v>43124</v>
      </c>
      <c r="C2647" s="67">
        <f>'Observed Data'!$E2646</f>
        <v>0</v>
      </c>
      <c r="D2647" s="67">
        <f xml:space="preserve">   MAX(0, HLOOKUP(MONTH($B2647),'Farm Crops'!$B$18:$N$28,D$5,0)  - VLOOKUP(D$4,'Farm Crops'!$B$4:$G$13,6,0)/1000*0.65*$C2647)</f>
        <v>2007.2797653958949</v>
      </c>
      <c r="E2647" s="67">
        <f xml:space="preserve">   MAX(0, HLOOKUP(MONTH($B2647),'Farm Crops'!$B$18:$N$28,E$5,0)  - VLOOKUP(E$4,'Farm Crops'!$B$4:$G$13,6,0)/1000*0.65*$C2647)</f>
        <v>4266.4504252199422</v>
      </c>
      <c r="F2647" s="67">
        <f xml:space="preserve">   MAX(0, HLOOKUP(MONTH($B2647),'Farm Crops'!$B$18:$N$28,F$5,0)  - VLOOKUP(F$4,'Farm Crops'!$B$4:$G$13,6,0)/1000*0.65*$C2647)</f>
        <v>4621.9062170087982</v>
      </c>
      <c r="G2647" s="67">
        <f xml:space="preserve">   MAX(0, HLOOKUP(MONTH($B2647),'Farm Crops'!$B$18:$N$28,G$5,0)  - VLOOKUP(G$4,'Farm Crops'!$B$4:$G$13,6,0)/1000*0.65*$C2647)</f>
        <v>1323.7824193548388</v>
      </c>
      <c r="H2647" s="67">
        <f xml:space="preserve">   MAX(0, HLOOKUP(MONTH($B2647),'Farm Crops'!$B$18:$N$28,H$5,0)  - VLOOKUP(H$4,'Farm Crops'!$B$4:$G$13,6,0)/1000*0.65*$C2647)</f>
        <v>4542.8644134897368</v>
      </c>
      <c r="I2647" s="67">
        <f xml:space="preserve">   MAX(0, HLOOKUP(MONTH($B2647),'Farm Crops'!$B$18:$N$28,I$5,0)  - VLOOKUP(I$4,'Farm Crops'!$B$4:$G$13,6,0)/1000*0.65*$C2647)</f>
        <v>2543.3804105571853</v>
      </c>
      <c r="J2647" s="67">
        <f xml:space="preserve">   MAX(0, HLOOKUP(MONTH($B2647),'Farm Crops'!$B$18:$N$28,J$5,0)  - VLOOKUP(J$4,'Farm Crops'!$B$4:$G$13,6,0)/1000*0.65*$C2647)</f>
        <v>6058.8046334310857</v>
      </c>
      <c r="K2647" s="67">
        <f xml:space="preserve">   MAX(0, HLOOKUP(MONTH($B2647),'Farm Crops'!$B$18:$N$28,K$5,0)  - VLOOKUP(K$4,'Farm Crops'!$B$4:$G$13,6,0)/1000*0.65*$C2647)</f>
        <v>1437.2081818181819</v>
      </c>
      <c r="L2647" s="67">
        <f xml:space="preserve">   MAX(0, HLOOKUP(MONTH($B2647),'Farm Crops'!$B$18:$N$28,L$5,0)  - VLOOKUP(L$4,'Farm Crops'!$B$4:$G$13,6,0)/1000*0.65*$C2647)</f>
        <v>260.35781524926716</v>
      </c>
      <c r="M2647" s="67">
        <f xml:space="preserve">   MAX(0, HLOOKUP(MONTH($B2647),'Farm Crops'!$B$18:$N$28,M$5,0)  - VLOOKUP(M$4,'Farm Crops'!$B$4:$G$13,6,0)/1000*0.65*$C2647)</f>
        <v>1920.2873167155426</v>
      </c>
    </row>
    <row r="2648" spans="2:13" x14ac:dyDescent="0.2">
      <c r="B2648" s="4">
        <v>43125</v>
      </c>
      <c r="C2648" s="67">
        <f>'Observed Data'!$E2647</f>
        <v>0</v>
      </c>
      <c r="D2648" s="67">
        <f xml:space="preserve">   MAX(0, HLOOKUP(MONTH($B2648),'Farm Crops'!$B$18:$N$28,D$5,0)  - VLOOKUP(D$4,'Farm Crops'!$B$4:$G$13,6,0)/1000*0.65*$C2648)</f>
        <v>2007.2797653958949</v>
      </c>
      <c r="E2648" s="67">
        <f xml:space="preserve">   MAX(0, HLOOKUP(MONTH($B2648),'Farm Crops'!$B$18:$N$28,E$5,0)  - VLOOKUP(E$4,'Farm Crops'!$B$4:$G$13,6,0)/1000*0.65*$C2648)</f>
        <v>4266.4504252199422</v>
      </c>
      <c r="F2648" s="67">
        <f xml:space="preserve">   MAX(0, HLOOKUP(MONTH($B2648),'Farm Crops'!$B$18:$N$28,F$5,0)  - VLOOKUP(F$4,'Farm Crops'!$B$4:$G$13,6,0)/1000*0.65*$C2648)</f>
        <v>4621.9062170087982</v>
      </c>
      <c r="G2648" s="67">
        <f xml:space="preserve">   MAX(0, HLOOKUP(MONTH($B2648),'Farm Crops'!$B$18:$N$28,G$5,0)  - VLOOKUP(G$4,'Farm Crops'!$B$4:$G$13,6,0)/1000*0.65*$C2648)</f>
        <v>1323.7824193548388</v>
      </c>
      <c r="H2648" s="67">
        <f xml:space="preserve">   MAX(0, HLOOKUP(MONTH($B2648),'Farm Crops'!$B$18:$N$28,H$5,0)  - VLOOKUP(H$4,'Farm Crops'!$B$4:$G$13,6,0)/1000*0.65*$C2648)</f>
        <v>4542.8644134897368</v>
      </c>
      <c r="I2648" s="67">
        <f xml:space="preserve">   MAX(0, HLOOKUP(MONTH($B2648),'Farm Crops'!$B$18:$N$28,I$5,0)  - VLOOKUP(I$4,'Farm Crops'!$B$4:$G$13,6,0)/1000*0.65*$C2648)</f>
        <v>2543.3804105571853</v>
      </c>
      <c r="J2648" s="67">
        <f xml:space="preserve">   MAX(0, HLOOKUP(MONTH($B2648),'Farm Crops'!$B$18:$N$28,J$5,0)  - VLOOKUP(J$4,'Farm Crops'!$B$4:$G$13,6,0)/1000*0.65*$C2648)</f>
        <v>6058.8046334310857</v>
      </c>
      <c r="K2648" s="67">
        <f xml:space="preserve">   MAX(0, HLOOKUP(MONTH($B2648),'Farm Crops'!$B$18:$N$28,K$5,0)  - VLOOKUP(K$4,'Farm Crops'!$B$4:$G$13,6,0)/1000*0.65*$C2648)</f>
        <v>1437.2081818181819</v>
      </c>
      <c r="L2648" s="67">
        <f xml:space="preserve">   MAX(0, HLOOKUP(MONTH($B2648),'Farm Crops'!$B$18:$N$28,L$5,0)  - VLOOKUP(L$4,'Farm Crops'!$B$4:$G$13,6,0)/1000*0.65*$C2648)</f>
        <v>260.35781524926716</v>
      </c>
      <c r="M2648" s="67">
        <f xml:space="preserve">   MAX(0, HLOOKUP(MONTH($B2648),'Farm Crops'!$B$18:$N$28,M$5,0)  - VLOOKUP(M$4,'Farm Crops'!$B$4:$G$13,6,0)/1000*0.65*$C2648)</f>
        <v>1920.2873167155426</v>
      </c>
    </row>
    <row r="2649" spans="2:13" x14ac:dyDescent="0.2">
      <c r="B2649" s="4">
        <v>43126</v>
      </c>
      <c r="C2649" s="67">
        <f>'Observed Data'!$E2648</f>
        <v>0</v>
      </c>
      <c r="D2649" s="67">
        <f xml:space="preserve">   MAX(0, HLOOKUP(MONTH($B2649),'Farm Crops'!$B$18:$N$28,D$5,0)  - VLOOKUP(D$4,'Farm Crops'!$B$4:$G$13,6,0)/1000*0.65*$C2649)</f>
        <v>2007.2797653958949</v>
      </c>
      <c r="E2649" s="67">
        <f xml:space="preserve">   MAX(0, HLOOKUP(MONTH($B2649),'Farm Crops'!$B$18:$N$28,E$5,0)  - VLOOKUP(E$4,'Farm Crops'!$B$4:$G$13,6,0)/1000*0.65*$C2649)</f>
        <v>4266.4504252199422</v>
      </c>
      <c r="F2649" s="67">
        <f xml:space="preserve">   MAX(0, HLOOKUP(MONTH($B2649),'Farm Crops'!$B$18:$N$28,F$5,0)  - VLOOKUP(F$4,'Farm Crops'!$B$4:$G$13,6,0)/1000*0.65*$C2649)</f>
        <v>4621.9062170087982</v>
      </c>
      <c r="G2649" s="67">
        <f xml:space="preserve">   MAX(0, HLOOKUP(MONTH($B2649),'Farm Crops'!$B$18:$N$28,G$5,0)  - VLOOKUP(G$4,'Farm Crops'!$B$4:$G$13,6,0)/1000*0.65*$C2649)</f>
        <v>1323.7824193548388</v>
      </c>
      <c r="H2649" s="67">
        <f xml:space="preserve">   MAX(0, HLOOKUP(MONTH($B2649),'Farm Crops'!$B$18:$N$28,H$5,0)  - VLOOKUP(H$4,'Farm Crops'!$B$4:$G$13,6,0)/1000*0.65*$C2649)</f>
        <v>4542.8644134897368</v>
      </c>
      <c r="I2649" s="67">
        <f xml:space="preserve">   MAX(0, HLOOKUP(MONTH($B2649),'Farm Crops'!$B$18:$N$28,I$5,0)  - VLOOKUP(I$4,'Farm Crops'!$B$4:$G$13,6,0)/1000*0.65*$C2649)</f>
        <v>2543.3804105571853</v>
      </c>
      <c r="J2649" s="67">
        <f xml:space="preserve">   MAX(0, HLOOKUP(MONTH($B2649),'Farm Crops'!$B$18:$N$28,J$5,0)  - VLOOKUP(J$4,'Farm Crops'!$B$4:$G$13,6,0)/1000*0.65*$C2649)</f>
        <v>6058.8046334310857</v>
      </c>
      <c r="K2649" s="67">
        <f xml:space="preserve">   MAX(0, HLOOKUP(MONTH($B2649),'Farm Crops'!$B$18:$N$28,K$5,0)  - VLOOKUP(K$4,'Farm Crops'!$B$4:$G$13,6,0)/1000*0.65*$C2649)</f>
        <v>1437.2081818181819</v>
      </c>
      <c r="L2649" s="67">
        <f xml:space="preserve">   MAX(0, HLOOKUP(MONTH($B2649),'Farm Crops'!$B$18:$N$28,L$5,0)  - VLOOKUP(L$4,'Farm Crops'!$B$4:$G$13,6,0)/1000*0.65*$C2649)</f>
        <v>260.35781524926716</v>
      </c>
      <c r="M2649" s="67">
        <f xml:space="preserve">   MAX(0, HLOOKUP(MONTH($B2649),'Farm Crops'!$B$18:$N$28,M$5,0)  - VLOOKUP(M$4,'Farm Crops'!$B$4:$G$13,6,0)/1000*0.65*$C2649)</f>
        <v>1920.2873167155426</v>
      </c>
    </row>
    <row r="2650" spans="2:13" x14ac:dyDescent="0.2">
      <c r="B2650" s="4">
        <v>43127</v>
      </c>
      <c r="C2650" s="67">
        <f>'Observed Data'!$E2649</f>
        <v>0</v>
      </c>
      <c r="D2650" s="67">
        <f xml:space="preserve">   MAX(0, HLOOKUP(MONTH($B2650),'Farm Crops'!$B$18:$N$28,D$5,0)  - VLOOKUP(D$4,'Farm Crops'!$B$4:$G$13,6,0)/1000*0.65*$C2650)</f>
        <v>2007.2797653958949</v>
      </c>
      <c r="E2650" s="67">
        <f xml:space="preserve">   MAX(0, HLOOKUP(MONTH($B2650),'Farm Crops'!$B$18:$N$28,E$5,0)  - VLOOKUP(E$4,'Farm Crops'!$B$4:$G$13,6,0)/1000*0.65*$C2650)</f>
        <v>4266.4504252199422</v>
      </c>
      <c r="F2650" s="67">
        <f xml:space="preserve">   MAX(0, HLOOKUP(MONTH($B2650),'Farm Crops'!$B$18:$N$28,F$5,0)  - VLOOKUP(F$4,'Farm Crops'!$B$4:$G$13,6,0)/1000*0.65*$C2650)</f>
        <v>4621.9062170087982</v>
      </c>
      <c r="G2650" s="67">
        <f xml:space="preserve">   MAX(0, HLOOKUP(MONTH($B2650),'Farm Crops'!$B$18:$N$28,G$5,0)  - VLOOKUP(G$4,'Farm Crops'!$B$4:$G$13,6,0)/1000*0.65*$C2650)</f>
        <v>1323.7824193548388</v>
      </c>
      <c r="H2650" s="67">
        <f xml:space="preserve">   MAX(0, HLOOKUP(MONTH($B2650),'Farm Crops'!$B$18:$N$28,H$5,0)  - VLOOKUP(H$4,'Farm Crops'!$B$4:$G$13,6,0)/1000*0.65*$C2650)</f>
        <v>4542.8644134897368</v>
      </c>
      <c r="I2650" s="67">
        <f xml:space="preserve">   MAX(0, HLOOKUP(MONTH($B2650),'Farm Crops'!$B$18:$N$28,I$5,0)  - VLOOKUP(I$4,'Farm Crops'!$B$4:$G$13,6,0)/1000*0.65*$C2650)</f>
        <v>2543.3804105571853</v>
      </c>
      <c r="J2650" s="67">
        <f xml:space="preserve">   MAX(0, HLOOKUP(MONTH($B2650),'Farm Crops'!$B$18:$N$28,J$5,0)  - VLOOKUP(J$4,'Farm Crops'!$B$4:$G$13,6,0)/1000*0.65*$C2650)</f>
        <v>6058.8046334310857</v>
      </c>
      <c r="K2650" s="67">
        <f xml:space="preserve">   MAX(0, HLOOKUP(MONTH($B2650),'Farm Crops'!$B$18:$N$28,K$5,0)  - VLOOKUP(K$4,'Farm Crops'!$B$4:$G$13,6,0)/1000*0.65*$C2650)</f>
        <v>1437.2081818181819</v>
      </c>
      <c r="L2650" s="67">
        <f xml:space="preserve">   MAX(0, HLOOKUP(MONTH($B2650),'Farm Crops'!$B$18:$N$28,L$5,0)  - VLOOKUP(L$4,'Farm Crops'!$B$4:$G$13,6,0)/1000*0.65*$C2650)</f>
        <v>260.35781524926716</v>
      </c>
      <c r="M2650" s="67">
        <f xml:space="preserve">   MAX(0, HLOOKUP(MONTH($B2650),'Farm Crops'!$B$18:$N$28,M$5,0)  - VLOOKUP(M$4,'Farm Crops'!$B$4:$G$13,6,0)/1000*0.65*$C2650)</f>
        <v>1920.2873167155426</v>
      </c>
    </row>
    <row r="2651" spans="2:13" x14ac:dyDescent="0.2">
      <c r="B2651" s="4">
        <v>43128</v>
      </c>
      <c r="C2651" s="67">
        <f>'Observed Data'!$E2650</f>
        <v>0</v>
      </c>
      <c r="D2651" s="67">
        <f xml:space="preserve">   MAX(0, HLOOKUP(MONTH($B2651),'Farm Crops'!$B$18:$N$28,D$5,0)  - VLOOKUP(D$4,'Farm Crops'!$B$4:$G$13,6,0)/1000*0.65*$C2651)</f>
        <v>2007.2797653958949</v>
      </c>
      <c r="E2651" s="67">
        <f xml:space="preserve">   MAX(0, HLOOKUP(MONTH($B2651),'Farm Crops'!$B$18:$N$28,E$5,0)  - VLOOKUP(E$4,'Farm Crops'!$B$4:$G$13,6,0)/1000*0.65*$C2651)</f>
        <v>4266.4504252199422</v>
      </c>
      <c r="F2651" s="67">
        <f xml:space="preserve">   MAX(0, HLOOKUP(MONTH($B2651),'Farm Crops'!$B$18:$N$28,F$5,0)  - VLOOKUP(F$4,'Farm Crops'!$B$4:$G$13,6,0)/1000*0.65*$C2651)</f>
        <v>4621.9062170087982</v>
      </c>
      <c r="G2651" s="67">
        <f xml:space="preserve">   MAX(0, HLOOKUP(MONTH($B2651),'Farm Crops'!$B$18:$N$28,G$5,0)  - VLOOKUP(G$4,'Farm Crops'!$B$4:$G$13,6,0)/1000*0.65*$C2651)</f>
        <v>1323.7824193548388</v>
      </c>
      <c r="H2651" s="67">
        <f xml:space="preserve">   MAX(0, HLOOKUP(MONTH($B2651),'Farm Crops'!$B$18:$N$28,H$5,0)  - VLOOKUP(H$4,'Farm Crops'!$B$4:$G$13,6,0)/1000*0.65*$C2651)</f>
        <v>4542.8644134897368</v>
      </c>
      <c r="I2651" s="67">
        <f xml:space="preserve">   MAX(0, HLOOKUP(MONTH($B2651),'Farm Crops'!$B$18:$N$28,I$5,0)  - VLOOKUP(I$4,'Farm Crops'!$B$4:$G$13,6,0)/1000*0.65*$C2651)</f>
        <v>2543.3804105571853</v>
      </c>
      <c r="J2651" s="67">
        <f xml:space="preserve">   MAX(0, HLOOKUP(MONTH($B2651),'Farm Crops'!$B$18:$N$28,J$5,0)  - VLOOKUP(J$4,'Farm Crops'!$B$4:$G$13,6,0)/1000*0.65*$C2651)</f>
        <v>6058.8046334310857</v>
      </c>
      <c r="K2651" s="67">
        <f xml:space="preserve">   MAX(0, HLOOKUP(MONTH($B2651),'Farm Crops'!$B$18:$N$28,K$5,0)  - VLOOKUP(K$4,'Farm Crops'!$B$4:$G$13,6,0)/1000*0.65*$C2651)</f>
        <v>1437.2081818181819</v>
      </c>
      <c r="L2651" s="67">
        <f xml:space="preserve">   MAX(0, HLOOKUP(MONTH($B2651),'Farm Crops'!$B$18:$N$28,L$5,0)  - VLOOKUP(L$4,'Farm Crops'!$B$4:$G$13,6,0)/1000*0.65*$C2651)</f>
        <v>260.35781524926716</v>
      </c>
      <c r="M2651" s="67">
        <f xml:space="preserve">   MAX(0, HLOOKUP(MONTH($B2651),'Farm Crops'!$B$18:$N$28,M$5,0)  - VLOOKUP(M$4,'Farm Crops'!$B$4:$G$13,6,0)/1000*0.65*$C2651)</f>
        <v>1920.2873167155426</v>
      </c>
    </row>
    <row r="2652" spans="2:13" x14ac:dyDescent="0.2">
      <c r="B2652" s="4">
        <v>43129</v>
      </c>
      <c r="C2652" s="67">
        <f>'Observed Data'!$E2651</f>
        <v>0</v>
      </c>
      <c r="D2652" s="67">
        <f xml:space="preserve">   MAX(0, HLOOKUP(MONTH($B2652),'Farm Crops'!$B$18:$N$28,D$5,0)  - VLOOKUP(D$4,'Farm Crops'!$B$4:$G$13,6,0)/1000*0.65*$C2652)</f>
        <v>2007.2797653958949</v>
      </c>
      <c r="E2652" s="67">
        <f xml:space="preserve">   MAX(0, HLOOKUP(MONTH($B2652),'Farm Crops'!$B$18:$N$28,E$5,0)  - VLOOKUP(E$4,'Farm Crops'!$B$4:$G$13,6,0)/1000*0.65*$C2652)</f>
        <v>4266.4504252199422</v>
      </c>
      <c r="F2652" s="67">
        <f xml:space="preserve">   MAX(0, HLOOKUP(MONTH($B2652),'Farm Crops'!$B$18:$N$28,F$5,0)  - VLOOKUP(F$4,'Farm Crops'!$B$4:$G$13,6,0)/1000*0.65*$C2652)</f>
        <v>4621.9062170087982</v>
      </c>
      <c r="G2652" s="67">
        <f xml:space="preserve">   MAX(0, HLOOKUP(MONTH($B2652),'Farm Crops'!$B$18:$N$28,G$5,0)  - VLOOKUP(G$4,'Farm Crops'!$B$4:$G$13,6,0)/1000*0.65*$C2652)</f>
        <v>1323.7824193548388</v>
      </c>
      <c r="H2652" s="67">
        <f xml:space="preserve">   MAX(0, HLOOKUP(MONTH($B2652),'Farm Crops'!$B$18:$N$28,H$5,0)  - VLOOKUP(H$4,'Farm Crops'!$B$4:$G$13,6,0)/1000*0.65*$C2652)</f>
        <v>4542.8644134897368</v>
      </c>
      <c r="I2652" s="67">
        <f xml:space="preserve">   MAX(0, HLOOKUP(MONTH($B2652),'Farm Crops'!$B$18:$N$28,I$5,0)  - VLOOKUP(I$4,'Farm Crops'!$B$4:$G$13,6,0)/1000*0.65*$C2652)</f>
        <v>2543.3804105571853</v>
      </c>
      <c r="J2652" s="67">
        <f xml:space="preserve">   MAX(0, HLOOKUP(MONTH($B2652),'Farm Crops'!$B$18:$N$28,J$5,0)  - VLOOKUP(J$4,'Farm Crops'!$B$4:$G$13,6,0)/1000*0.65*$C2652)</f>
        <v>6058.8046334310857</v>
      </c>
      <c r="K2652" s="67">
        <f xml:space="preserve">   MAX(0, HLOOKUP(MONTH($B2652),'Farm Crops'!$B$18:$N$28,K$5,0)  - VLOOKUP(K$4,'Farm Crops'!$B$4:$G$13,6,0)/1000*0.65*$C2652)</f>
        <v>1437.2081818181819</v>
      </c>
      <c r="L2652" s="67">
        <f xml:space="preserve">   MAX(0, HLOOKUP(MONTH($B2652),'Farm Crops'!$B$18:$N$28,L$5,0)  - VLOOKUP(L$4,'Farm Crops'!$B$4:$G$13,6,0)/1000*0.65*$C2652)</f>
        <v>260.35781524926716</v>
      </c>
      <c r="M2652" s="67">
        <f xml:space="preserve">   MAX(0, HLOOKUP(MONTH($B2652),'Farm Crops'!$B$18:$N$28,M$5,0)  - VLOOKUP(M$4,'Farm Crops'!$B$4:$G$13,6,0)/1000*0.65*$C2652)</f>
        <v>1920.2873167155426</v>
      </c>
    </row>
    <row r="2653" spans="2:13" x14ac:dyDescent="0.2">
      <c r="B2653" s="4">
        <v>43130</v>
      </c>
      <c r="C2653" s="67">
        <f>'Observed Data'!$E2652</f>
        <v>0</v>
      </c>
      <c r="D2653" s="67">
        <f xml:space="preserve">   MAX(0, HLOOKUP(MONTH($B2653),'Farm Crops'!$B$18:$N$28,D$5,0)  - VLOOKUP(D$4,'Farm Crops'!$B$4:$G$13,6,0)/1000*0.65*$C2653)</f>
        <v>2007.2797653958949</v>
      </c>
      <c r="E2653" s="67">
        <f xml:space="preserve">   MAX(0, HLOOKUP(MONTH($B2653),'Farm Crops'!$B$18:$N$28,E$5,0)  - VLOOKUP(E$4,'Farm Crops'!$B$4:$G$13,6,0)/1000*0.65*$C2653)</f>
        <v>4266.4504252199422</v>
      </c>
      <c r="F2653" s="67">
        <f xml:space="preserve">   MAX(0, HLOOKUP(MONTH($B2653),'Farm Crops'!$B$18:$N$28,F$5,0)  - VLOOKUP(F$4,'Farm Crops'!$B$4:$G$13,6,0)/1000*0.65*$C2653)</f>
        <v>4621.9062170087982</v>
      </c>
      <c r="G2653" s="67">
        <f xml:space="preserve">   MAX(0, HLOOKUP(MONTH($B2653),'Farm Crops'!$B$18:$N$28,G$5,0)  - VLOOKUP(G$4,'Farm Crops'!$B$4:$G$13,6,0)/1000*0.65*$C2653)</f>
        <v>1323.7824193548388</v>
      </c>
      <c r="H2653" s="67">
        <f xml:space="preserve">   MAX(0, HLOOKUP(MONTH($B2653),'Farm Crops'!$B$18:$N$28,H$5,0)  - VLOOKUP(H$4,'Farm Crops'!$B$4:$G$13,6,0)/1000*0.65*$C2653)</f>
        <v>4542.8644134897368</v>
      </c>
      <c r="I2653" s="67">
        <f xml:space="preserve">   MAX(0, HLOOKUP(MONTH($B2653),'Farm Crops'!$B$18:$N$28,I$5,0)  - VLOOKUP(I$4,'Farm Crops'!$B$4:$G$13,6,0)/1000*0.65*$C2653)</f>
        <v>2543.3804105571853</v>
      </c>
      <c r="J2653" s="67">
        <f xml:space="preserve">   MAX(0, HLOOKUP(MONTH($B2653),'Farm Crops'!$B$18:$N$28,J$5,0)  - VLOOKUP(J$4,'Farm Crops'!$B$4:$G$13,6,0)/1000*0.65*$C2653)</f>
        <v>6058.8046334310857</v>
      </c>
      <c r="K2653" s="67">
        <f xml:space="preserve">   MAX(0, HLOOKUP(MONTH($B2653),'Farm Crops'!$B$18:$N$28,K$5,0)  - VLOOKUP(K$4,'Farm Crops'!$B$4:$G$13,6,0)/1000*0.65*$C2653)</f>
        <v>1437.2081818181819</v>
      </c>
      <c r="L2653" s="67">
        <f xml:space="preserve">   MAX(0, HLOOKUP(MONTH($B2653),'Farm Crops'!$B$18:$N$28,L$5,0)  - VLOOKUP(L$4,'Farm Crops'!$B$4:$G$13,6,0)/1000*0.65*$C2653)</f>
        <v>260.35781524926716</v>
      </c>
      <c r="M2653" s="67">
        <f xml:space="preserve">   MAX(0, HLOOKUP(MONTH($B2653),'Farm Crops'!$B$18:$N$28,M$5,0)  - VLOOKUP(M$4,'Farm Crops'!$B$4:$G$13,6,0)/1000*0.65*$C2653)</f>
        <v>1920.2873167155426</v>
      </c>
    </row>
    <row r="2654" spans="2:13" x14ac:dyDescent="0.2">
      <c r="B2654" s="4">
        <v>43131</v>
      </c>
      <c r="C2654" s="67">
        <f>'Observed Data'!$E2653</f>
        <v>0</v>
      </c>
      <c r="D2654" s="67">
        <f xml:space="preserve">   MAX(0, HLOOKUP(MONTH($B2654),'Farm Crops'!$B$18:$N$28,D$5,0)  - VLOOKUP(D$4,'Farm Crops'!$B$4:$G$13,6,0)/1000*0.65*$C2654)</f>
        <v>2007.2797653958949</v>
      </c>
      <c r="E2654" s="67">
        <f xml:space="preserve">   MAX(0, HLOOKUP(MONTH($B2654),'Farm Crops'!$B$18:$N$28,E$5,0)  - VLOOKUP(E$4,'Farm Crops'!$B$4:$G$13,6,0)/1000*0.65*$C2654)</f>
        <v>4266.4504252199422</v>
      </c>
      <c r="F2654" s="67">
        <f xml:space="preserve">   MAX(0, HLOOKUP(MONTH($B2654),'Farm Crops'!$B$18:$N$28,F$5,0)  - VLOOKUP(F$4,'Farm Crops'!$B$4:$G$13,6,0)/1000*0.65*$C2654)</f>
        <v>4621.9062170087982</v>
      </c>
      <c r="G2654" s="67">
        <f xml:space="preserve">   MAX(0, HLOOKUP(MONTH($B2654),'Farm Crops'!$B$18:$N$28,G$5,0)  - VLOOKUP(G$4,'Farm Crops'!$B$4:$G$13,6,0)/1000*0.65*$C2654)</f>
        <v>1323.7824193548388</v>
      </c>
      <c r="H2654" s="67">
        <f xml:space="preserve">   MAX(0, HLOOKUP(MONTH($B2654),'Farm Crops'!$B$18:$N$28,H$5,0)  - VLOOKUP(H$4,'Farm Crops'!$B$4:$G$13,6,0)/1000*0.65*$C2654)</f>
        <v>4542.8644134897368</v>
      </c>
      <c r="I2654" s="67">
        <f xml:space="preserve">   MAX(0, HLOOKUP(MONTH($B2654),'Farm Crops'!$B$18:$N$28,I$5,0)  - VLOOKUP(I$4,'Farm Crops'!$B$4:$G$13,6,0)/1000*0.65*$C2654)</f>
        <v>2543.3804105571853</v>
      </c>
      <c r="J2654" s="67">
        <f xml:space="preserve">   MAX(0, HLOOKUP(MONTH($B2654),'Farm Crops'!$B$18:$N$28,J$5,0)  - VLOOKUP(J$4,'Farm Crops'!$B$4:$G$13,6,0)/1000*0.65*$C2654)</f>
        <v>6058.8046334310857</v>
      </c>
      <c r="K2654" s="67">
        <f xml:space="preserve">   MAX(0, HLOOKUP(MONTH($B2654),'Farm Crops'!$B$18:$N$28,K$5,0)  - VLOOKUP(K$4,'Farm Crops'!$B$4:$G$13,6,0)/1000*0.65*$C2654)</f>
        <v>1437.2081818181819</v>
      </c>
      <c r="L2654" s="67">
        <f xml:space="preserve">   MAX(0, HLOOKUP(MONTH($B2654),'Farm Crops'!$B$18:$N$28,L$5,0)  - VLOOKUP(L$4,'Farm Crops'!$B$4:$G$13,6,0)/1000*0.65*$C2654)</f>
        <v>260.35781524926716</v>
      </c>
      <c r="M2654" s="67">
        <f xml:space="preserve">   MAX(0, HLOOKUP(MONTH($B2654),'Farm Crops'!$B$18:$N$28,M$5,0)  - VLOOKUP(M$4,'Farm Crops'!$B$4:$G$13,6,0)/1000*0.65*$C2654)</f>
        <v>1920.2873167155426</v>
      </c>
    </row>
    <row r="2655" spans="2:13" x14ac:dyDescent="0.2">
      <c r="B2655" s="4">
        <v>43132</v>
      </c>
      <c r="C2655" s="67">
        <f>'Observed Data'!$E2654</f>
        <v>0</v>
      </c>
      <c r="D2655" s="67">
        <f xml:space="preserve">   MAX(0, HLOOKUP(MONTH($B2655),'Farm Crops'!$B$18:$N$28,D$5,0)  - VLOOKUP(D$4,'Farm Crops'!$B$4:$G$13,6,0)/1000*0.65*$C2655)</f>
        <v>1817.3193885760261</v>
      </c>
      <c r="E2655" s="67">
        <f xml:space="preserve">   MAX(0, HLOOKUP(MONTH($B2655),'Farm Crops'!$B$18:$N$28,E$5,0)  - VLOOKUP(E$4,'Farm Crops'!$B$4:$G$13,6,0)/1000*0.65*$C2655)</f>
        <v>4868.6117296862431</v>
      </c>
      <c r="F2655" s="67">
        <f xml:space="preserve">   MAX(0, HLOOKUP(MONTH($B2655),'Farm Crops'!$B$18:$N$28,F$5,0)  - VLOOKUP(F$4,'Farm Crops'!$B$4:$G$13,6,0)/1000*0.65*$C2655)</f>
        <v>5220.2218986323405</v>
      </c>
      <c r="G2655" s="67">
        <f xml:space="preserve">   MAX(0, HLOOKUP(MONTH($B2655),'Farm Crops'!$B$18:$N$28,G$5,0)  - VLOOKUP(G$4,'Farm Crops'!$B$4:$G$13,6,0)/1000*0.65*$C2655)</f>
        <v>1518.1067256637168</v>
      </c>
      <c r="H2655" s="67">
        <f xml:space="preserve">   MAX(0, HLOOKUP(MONTH($B2655),'Farm Crops'!$B$18:$N$28,H$5,0)  - VLOOKUP(H$4,'Farm Crops'!$B$4:$G$13,6,0)/1000*0.65*$C2655)</f>
        <v>5209.7330490748182</v>
      </c>
      <c r="I2655" s="67">
        <f xml:space="preserve">   MAX(0, HLOOKUP(MONTH($B2655),'Farm Crops'!$B$18:$N$28,I$5,0)  - VLOOKUP(I$4,'Farm Crops'!$B$4:$G$13,6,0)/1000*0.65*$C2655)</f>
        <v>2916.0123572003217</v>
      </c>
      <c r="J2655" s="67">
        <f xml:space="preserve">   MAX(0, HLOOKUP(MONTH($B2655),'Farm Crops'!$B$18:$N$28,J$5,0)  - VLOOKUP(J$4,'Farm Crops'!$B$4:$G$13,6,0)/1000*0.65*$C2655)</f>
        <v>6694.6344328238147</v>
      </c>
      <c r="K2655" s="67">
        <f xml:space="preserve">   MAX(0, HLOOKUP(MONTH($B2655),'Farm Crops'!$B$18:$N$28,K$5,0)  - VLOOKUP(K$4,'Farm Crops'!$B$4:$G$13,6,0)/1000*0.65*$C2655)</f>
        <v>1594.8660337892193</v>
      </c>
      <c r="L2655" s="67">
        <f xml:space="preserve">   MAX(0, HLOOKUP(MONTH($B2655),'Farm Crops'!$B$18:$N$28,L$5,0)  - VLOOKUP(L$4,'Farm Crops'!$B$4:$G$13,6,0)/1000*0.65*$C2655)</f>
        <v>289.90170555108637</v>
      </c>
      <c r="M2655" s="67">
        <f xml:space="preserve">   MAX(0, HLOOKUP(MONTH($B2655),'Farm Crops'!$B$18:$N$28,M$5,0)  - VLOOKUP(M$4,'Farm Crops'!$B$4:$G$13,6,0)/1000*0.65*$C2655)</f>
        <v>2159.1605309734509</v>
      </c>
    </row>
    <row r="2656" spans="2:13" x14ac:dyDescent="0.2">
      <c r="B2656" s="4">
        <v>43133</v>
      </c>
      <c r="C2656" s="67">
        <f>'Observed Data'!$E2655</f>
        <v>0</v>
      </c>
      <c r="D2656" s="67">
        <f xml:space="preserve">   MAX(0, HLOOKUP(MONTH($B2656),'Farm Crops'!$B$18:$N$28,D$5,0)  - VLOOKUP(D$4,'Farm Crops'!$B$4:$G$13,6,0)/1000*0.65*$C2656)</f>
        <v>1817.3193885760261</v>
      </c>
      <c r="E2656" s="67">
        <f xml:space="preserve">   MAX(0, HLOOKUP(MONTH($B2656),'Farm Crops'!$B$18:$N$28,E$5,0)  - VLOOKUP(E$4,'Farm Crops'!$B$4:$G$13,6,0)/1000*0.65*$C2656)</f>
        <v>4868.6117296862431</v>
      </c>
      <c r="F2656" s="67">
        <f xml:space="preserve">   MAX(0, HLOOKUP(MONTH($B2656),'Farm Crops'!$B$18:$N$28,F$5,0)  - VLOOKUP(F$4,'Farm Crops'!$B$4:$G$13,6,0)/1000*0.65*$C2656)</f>
        <v>5220.2218986323405</v>
      </c>
      <c r="G2656" s="67">
        <f xml:space="preserve">   MAX(0, HLOOKUP(MONTH($B2656),'Farm Crops'!$B$18:$N$28,G$5,0)  - VLOOKUP(G$4,'Farm Crops'!$B$4:$G$13,6,0)/1000*0.65*$C2656)</f>
        <v>1518.1067256637168</v>
      </c>
      <c r="H2656" s="67">
        <f xml:space="preserve">   MAX(0, HLOOKUP(MONTH($B2656),'Farm Crops'!$B$18:$N$28,H$5,0)  - VLOOKUP(H$4,'Farm Crops'!$B$4:$G$13,6,0)/1000*0.65*$C2656)</f>
        <v>5209.7330490748182</v>
      </c>
      <c r="I2656" s="67">
        <f xml:space="preserve">   MAX(0, HLOOKUP(MONTH($B2656),'Farm Crops'!$B$18:$N$28,I$5,0)  - VLOOKUP(I$4,'Farm Crops'!$B$4:$G$13,6,0)/1000*0.65*$C2656)</f>
        <v>2916.0123572003217</v>
      </c>
      <c r="J2656" s="67">
        <f xml:space="preserve">   MAX(0, HLOOKUP(MONTH($B2656),'Farm Crops'!$B$18:$N$28,J$5,0)  - VLOOKUP(J$4,'Farm Crops'!$B$4:$G$13,6,0)/1000*0.65*$C2656)</f>
        <v>6694.6344328238147</v>
      </c>
      <c r="K2656" s="67">
        <f xml:space="preserve">   MAX(0, HLOOKUP(MONTH($B2656),'Farm Crops'!$B$18:$N$28,K$5,0)  - VLOOKUP(K$4,'Farm Crops'!$B$4:$G$13,6,0)/1000*0.65*$C2656)</f>
        <v>1594.8660337892193</v>
      </c>
      <c r="L2656" s="67">
        <f xml:space="preserve">   MAX(0, HLOOKUP(MONTH($B2656),'Farm Crops'!$B$18:$N$28,L$5,0)  - VLOOKUP(L$4,'Farm Crops'!$B$4:$G$13,6,0)/1000*0.65*$C2656)</f>
        <v>289.90170555108637</v>
      </c>
      <c r="M2656" s="67">
        <f xml:space="preserve">   MAX(0, HLOOKUP(MONTH($B2656),'Farm Crops'!$B$18:$N$28,M$5,0)  - VLOOKUP(M$4,'Farm Crops'!$B$4:$G$13,6,0)/1000*0.65*$C2656)</f>
        <v>2159.1605309734509</v>
      </c>
    </row>
    <row r="2657" spans="2:13" x14ac:dyDescent="0.2">
      <c r="B2657" s="4">
        <v>43134</v>
      </c>
      <c r="C2657" s="67">
        <f>'Observed Data'!$E2656</f>
        <v>0</v>
      </c>
      <c r="D2657" s="67">
        <f xml:space="preserve">   MAX(0, HLOOKUP(MONTH($B2657),'Farm Crops'!$B$18:$N$28,D$5,0)  - VLOOKUP(D$4,'Farm Crops'!$B$4:$G$13,6,0)/1000*0.65*$C2657)</f>
        <v>1817.3193885760261</v>
      </c>
      <c r="E2657" s="67">
        <f xml:space="preserve">   MAX(0, HLOOKUP(MONTH($B2657),'Farm Crops'!$B$18:$N$28,E$5,0)  - VLOOKUP(E$4,'Farm Crops'!$B$4:$G$13,6,0)/1000*0.65*$C2657)</f>
        <v>4868.6117296862431</v>
      </c>
      <c r="F2657" s="67">
        <f xml:space="preserve">   MAX(0, HLOOKUP(MONTH($B2657),'Farm Crops'!$B$18:$N$28,F$5,0)  - VLOOKUP(F$4,'Farm Crops'!$B$4:$G$13,6,0)/1000*0.65*$C2657)</f>
        <v>5220.2218986323405</v>
      </c>
      <c r="G2657" s="67">
        <f xml:space="preserve">   MAX(0, HLOOKUP(MONTH($B2657),'Farm Crops'!$B$18:$N$28,G$5,0)  - VLOOKUP(G$4,'Farm Crops'!$B$4:$G$13,6,0)/1000*0.65*$C2657)</f>
        <v>1518.1067256637168</v>
      </c>
      <c r="H2657" s="67">
        <f xml:space="preserve">   MAX(0, HLOOKUP(MONTH($B2657),'Farm Crops'!$B$18:$N$28,H$5,0)  - VLOOKUP(H$4,'Farm Crops'!$B$4:$G$13,6,0)/1000*0.65*$C2657)</f>
        <v>5209.7330490748182</v>
      </c>
      <c r="I2657" s="67">
        <f xml:space="preserve">   MAX(0, HLOOKUP(MONTH($B2657),'Farm Crops'!$B$18:$N$28,I$5,0)  - VLOOKUP(I$4,'Farm Crops'!$B$4:$G$13,6,0)/1000*0.65*$C2657)</f>
        <v>2916.0123572003217</v>
      </c>
      <c r="J2657" s="67">
        <f xml:space="preserve">   MAX(0, HLOOKUP(MONTH($B2657),'Farm Crops'!$B$18:$N$28,J$5,0)  - VLOOKUP(J$4,'Farm Crops'!$B$4:$G$13,6,0)/1000*0.65*$C2657)</f>
        <v>6694.6344328238147</v>
      </c>
      <c r="K2657" s="67">
        <f xml:space="preserve">   MAX(0, HLOOKUP(MONTH($B2657),'Farm Crops'!$B$18:$N$28,K$5,0)  - VLOOKUP(K$4,'Farm Crops'!$B$4:$G$13,6,0)/1000*0.65*$C2657)</f>
        <v>1594.8660337892193</v>
      </c>
      <c r="L2657" s="67">
        <f xml:space="preserve">   MAX(0, HLOOKUP(MONTH($B2657),'Farm Crops'!$B$18:$N$28,L$5,0)  - VLOOKUP(L$4,'Farm Crops'!$B$4:$G$13,6,0)/1000*0.65*$C2657)</f>
        <v>289.90170555108637</v>
      </c>
      <c r="M2657" s="67">
        <f xml:space="preserve">   MAX(0, HLOOKUP(MONTH($B2657),'Farm Crops'!$B$18:$N$28,M$5,0)  - VLOOKUP(M$4,'Farm Crops'!$B$4:$G$13,6,0)/1000*0.65*$C2657)</f>
        <v>2159.1605309734509</v>
      </c>
    </row>
    <row r="2658" spans="2:13" x14ac:dyDescent="0.2">
      <c r="B2658" s="4">
        <v>43135</v>
      </c>
      <c r="C2658" s="67">
        <f>'Observed Data'!$E2657</f>
        <v>0</v>
      </c>
      <c r="D2658" s="67">
        <f xml:space="preserve">   MAX(0, HLOOKUP(MONTH($B2658),'Farm Crops'!$B$18:$N$28,D$5,0)  - VLOOKUP(D$4,'Farm Crops'!$B$4:$G$13,6,0)/1000*0.65*$C2658)</f>
        <v>1817.3193885760261</v>
      </c>
      <c r="E2658" s="67">
        <f xml:space="preserve">   MAX(0, HLOOKUP(MONTH($B2658),'Farm Crops'!$B$18:$N$28,E$5,0)  - VLOOKUP(E$4,'Farm Crops'!$B$4:$G$13,6,0)/1000*0.65*$C2658)</f>
        <v>4868.6117296862431</v>
      </c>
      <c r="F2658" s="67">
        <f xml:space="preserve">   MAX(0, HLOOKUP(MONTH($B2658),'Farm Crops'!$B$18:$N$28,F$5,0)  - VLOOKUP(F$4,'Farm Crops'!$B$4:$G$13,6,0)/1000*0.65*$C2658)</f>
        <v>5220.2218986323405</v>
      </c>
      <c r="G2658" s="67">
        <f xml:space="preserve">   MAX(0, HLOOKUP(MONTH($B2658),'Farm Crops'!$B$18:$N$28,G$5,0)  - VLOOKUP(G$4,'Farm Crops'!$B$4:$G$13,6,0)/1000*0.65*$C2658)</f>
        <v>1518.1067256637168</v>
      </c>
      <c r="H2658" s="67">
        <f xml:space="preserve">   MAX(0, HLOOKUP(MONTH($B2658),'Farm Crops'!$B$18:$N$28,H$5,0)  - VLOOKUP(H$4,'Farm Crops'!$B$4:$G$13,6,0)/1000*0.65*$C2658)</f>
        <v>5209.7330490748182</v>
      </c>
      <c r="I2658" s="67">
        <f xml:space="preserve">   MAX(0, HLOOKUP(MONTH($B2658),'Farm Crops'!$B$18:$N$28,I$5,0)  - VLOOKUP(I$4,'Farm Crops'!$B$4:$G$13,6,0)/1000*0.65*$C2658)</f>
        <v>2916.0123572003217</v>
      </c>
      <c r="J2658" s="67">
        <f xml:space="preserve">   MAX(0, HLOOKUP(MONTH($B2658),'Farm Crops'!$B$18:$N$28,J$5,0)  - VLOOKUP(J$4,'Farm Crops'!$B$4:$G$13,6,0)/1000*0.65*$C2658)</f>
        <v>6694.6344328238147</v>
      </c>
      <c r="K2658" s="67">
        <f xml:space="preserve">   MAX(0, HLOOKUP(MONTH($B2658),'Farm Crops'!$B$18:$N$28,K$5,0)  - VLOOKUP(K$4,'Farm Crops'!$B$4:$G$13,6,0)/1000*0.65*$C2658)</f>
        <v>1594.8660337892193</v>
      </c>
      <c r="L2658" s="67">
        <f xml:space="preserve">   MAX(0, HLOOKUP(MONTH($B2658),'Farm Crops'!$B$18:$N$28,L$5,0)  - VLOOKUP(L$4,'Farm Crops'!$B$4:$G$13,6,0)/1000*0.65*$C2658)</f>
        <v>289.90170555108637</v>
      </c>
      <c r="M2658" s="67">
        <f xml:space="preserve">   MAX(0, HLOOKUP(MONTH($B2658),'Farm Crops'!$B$18:$N$28,M$5,0)  - VLOOKUP(M$4,'Farm Crops'!$B$4:$G$13,6,0)/1000*0.65*$C2658)</f>
        <v>2159.1605309734509</v>
      </c>
    </row>
    <row r="2659" spans="2:13" x14ac:dyDescent="0.2">
      <c r="B2659" s="4">
        <v>43136</v>
      </c>
      <c r="C2659" s="67">
        <f>'Observed Data'!$E2658</f>
        <v>0</v>
      </c>
      <c r="D2659" s="67">
        <f xml:space="preserve">   MAX(0, HLOOKUP(MONTH($B2659),'Farm Crops'!$B$18:$N$28,D$5,0)  - VLOOKUP(D$4,'Farm Crops'!$B$4:$G$13,6,0)/1000*0.65*$C2659)</f>
        <v>1817.3193885760261</v>
      </c>
      <c r="E2659" s="67">
        <f xml:space="preserve">   MAX(0, HLOOKUP(MONTH($B2659),'Farm Crops'!$B$18:$N$28,E$5,0)  - VLOOKUP(E$4,'Farm Crops'!$B$4:$G$13,6,0)/1000*0.65*$C2659)</f>
        <v>4868.6117296862431</v>
      </c>
      <c r="F2659" s="67">
        <f xml:space="preserve">   MAX(0, HLOOKUP(MONTH($B2659),'Farm Crops'!$B$18:$N$28,F$5,0)  - VLOOKUP(F$4,'Farm Crops'!$B$4:$G$13,6,0)/1000*0.65*$C2659)</f>
        <v>5220.2218986323405</v>
      </c>
      <c r="G2659" s="67">
        <f xml:space="preserve">   MAX(0, HLOOKUP(MONTH($B2659),'Farm Crops'!$B$18:$N$28,G$5,0)  - VLOOKUP(G$4,'Farm Crops'!$B$4:$G$13,6,0)/1000*0.65*$C2659)</f>
        <v>1518.1067256637168</v>
      </c>
      <c r="H2659" s="67">
        <f xml:space="preserve">   MAX(0, HLOOKUP(MONTH($B2659),'Farm Crops'!$B$18:$N$28,H$5,0)  - VLOOKUP(H$4,'Farm Crops'!$B$4:$G$13,6,0)/1000*0.65*$C2659)</f>
        <v>5209.7330490748182</v>
      </c>
      <c r="I2659" s="67">
        <f xml:space="preserve">   MAX(0, HLOOKUP(MONTH($B2659),'Farm Crops'!$B$18:$N$28,I$5,0)  - VLOOKUP(I$4,'Farm Crops'!$B$4:$G$13,6,0)/1000*0.65*$C2659)</f>
        <v>2916.0123572003217</v>
      </c>
      <c r="J2659" s="67">
        <f xml:space="preserve">   MAX(0, HLOOKUP(MONTH($B2659),'Farm Crops'!$B$18:$N$28,J$5,0)  - VLOOKUP(J$4,'Farm Crops'!$B$4:$G$13,6,0)/1000*0.65*$C2659)</f>
        <v>6694.6344328238147</v>
      </c>
      <c r="K2659" s="67">
        <f xml:space="preserve">   MAX(0, HLOOKUP(MONTH($B2659),'Farm Crops'!$B$18:$N$28,K$5,0)  - VLOOKUP(K$4,'Farm Crops'!$B$4:$G$13,6,0)/1000*0.65*$C2659)</f>
        <v>1594.8660337892193</v>
      </c>
      <c r="L2659" s="67">
        <f xml:space="preserve">   MAX(0, HLOOKUP(MONTH($B2659),'Farm Crops'!$B$18:$N$28,L$5,0)  - VLOOKUP(L$4,'Farm Crops'!$B$4:$G$13,6,0)/1000*0.65*$C2659)</f>
        <v>289.90170555108637</v>
      </c>
      <c r="M2659" s="67">
        <f xml:space="preserve">   MAX(0, HLOOKUP(MONTH($B2659),'Farm Crops'!$B$18:$N$28,M$5,0)  - VLOOKUP(M$4,'Farm Crops'!$B$4:$G$13,6,0)/1000*0.65*$C2659)</f>
        <v>2159.1605309734509</v>
      </c>
    </row>
    <row r="2660" spans="2:13" x14ac:dyDescent="0.2">
      <c r="B2660" s="4">
        <v>43137</v>
      </c>
      <c r="C2660" s="67">
        <f>'Observed Data'!$E2659</f>
        <v>0</v>
      </c>
      <c r="D2660" s="67">
        <f xml:space="preserve">   MAX(0, HLOOKUP(MONTH($B2660),'Farm Crops'!$B$18:$N$28,D$5,0)  - VLOOKUP(D$4,'Farm Crops'!$B$4:$G$13,6,0)/1000*0.65*$C2660)</f>
        <v>1817.3193885760261</v>
      </c>
      <c r="E2660" s="67">
        <f xml:space="preserve">   MAX(0, HLOOKUP(MONTH($B2660),'Farm Crops'!$B$18:$N$28,E$5,0)  - VLOOKUP(E$4,'Farm Crops'!$B$4:$G$13,6,0)/1000*0.65*$C2660)</f>
        <v>4868.6117296862431</v>
      </c>
      <c r="F2660" s="67">
        <f xml:space="preserve">   MAX(0, HLOOKUP(MONTH($B2660),'Farm Crops'!$B$18:$N$28,F$5,0)  - VLOOKUP(F$4,'Farm Crops'!$B$4:$G$13,6,0)/1000*0.65*$C2660)</f>
        <v>5220.2218986323405</v>
      </c>
      <c r="G2660" s="67">
        <f xml:space="preserve">   MAX(0, HLOOKUP(MONTH($B2660),'Farm Crops'!$B$18:$N$28,G$5,0)  - VLOOKUP(G$4,'Farm Crops'!$B$4:$G$13,6,0)/1000*0.65*$C2660)</f>
        <v>1518.1067256637168</v>
      </c>
      <c r="H2660" s="67">
        <f xml:space="preserve">   MAX(0, HLOOKUP(MONTH($B2660),'Farm Crops'!$B$18:$N$28,H$5,0)  - VLOOKUP(H$4,'Farm Crops'!$B$4:$G$13,6,0)/1000*0.65*$C2660)</f>
        <v>5209.7330490748182</v>
      </c>
      <c r="I2660" s="67">
        <f xml:space="preserve">   MAX(0, HLOOKUP(MONTH($B2660),'Farm Crops'!$B$18:$N$28,I$5,0)  - VLOOKUP(I$4,'Farm Crops'!$B$4:$G$13,6,0)/1000*0.65*$C2660)</f>
        <v>2916.0123572003217</v>
      </c>
      <c r="J2660" s="67">
        <f xml:space="preserve">   MAX(0, HLOOKUP(MONTH($B2660),'Farm Crops'!$B$18:$N$28,J$5,0)  - VLOOKUP(J$4,'Farm Crops'!$B$4:$G$13,6,0)/1000*0.65*$C2660)</f>
        <v>6694.6344328238147</v>
      </c>
      <c r="K2660" s="67">
        <f xml:space="preserve">   MAX(0, HLOOKUP(MONTH($B2660),'Farm Crops'!$B$18:$N$28,K$5,0)  - VLOOKUP(K$4,'Farm Crops'!$B$4:$G$13,6,0)/1000*0.65*$C2660)</f>
        <v>1594.8660337892193</v>
      </c>
      <c r="L2660" s="67">
        <f xml:space="preserve">   MAX(0, HLOOKUP(MONTH($B2660),'Farm Crops'!$B$18:$N$28,L$5,0)  - VLOOKUP(L$4,'Farm Crops'!$B$4:$G$13,6,0)/1000*0.65*$C2660)</f>
        <v>289.90170555108637</v>
      </c>
      <c r="M2660" s="67">
        <f xml:space="preserve">   MAX(0, HLOOKUP(MONTH($B2660),'Farm Crops'!$B$18:$N$28,M$5,0)  - VLOOKUP(M$4,'Farm Crops'!$B$4:$G$13,6,0)/1000*0.65*$C2660)</f>
        <v>2159.1605309734509</v>
      </c>
    </row>
    <row r="2661" spans="2:13" x14ac:dyDescent="0.2">
      <c r="B2661" s="4">
        <v>43138</v>
      </c>
      <c r="C2661" s="67">
        <f>'Observed Data'!$E2660</f>
        <v>0</v>
      </c>
      <c r="D2661" s="67">
        <f xml:space="preserve">   MAX(0, HLOOKUP(MONTH($B2661),'Farm Crops'!$B$18:$N$28,D$5,0)  - VLOOKUP(D$4,'Farm Crops'!$B$4:$G$13,6,0)/1000*0.65*$C2661)</f>
        <v>1817.3193885760261</v>
      </c>
      <c r="E2661" s="67">
        <f xml:space="preserve">   MAX(0, HLOOKUP(MONTH($B2661),'Farm Crops'!$B$18:$N$28,E$5,0)  - VLOOKUP(E$4,'Farm Crops'!$B$4:$G$13,6,0)/1000*0.65*$C2661)</f>
        <v>4868.6117296862431</v>
      </c>
      <c r="F2661" s="67">
        <f xml:space="preserve">   MAX(0, HLOOKUP(MONTH($B2661),'Farm Crops'!$B$18:$N$28,F$5,0)  - VLOOKUP(F$4,'Farm Crops'!$B$4:$G$13,6,0)/1000*0.65*$C2661)</f>
        <v>5220.2218986323405</v>
      </c>
      <c r="G2661" s="67">
        <f xml:space="preserve">   MAX(0, HLOOKUP(MONTH($B2661),'Farm Crops'!$B$18:$N$28,G$5,0)  - VLOOKUP(G$4,'Farm Crops'!$B$4:$G$13,6,0)/1000*0.65*$C2661)</f>
        <v>1518.1067256637168</v>
      </c>
      <c r="H2661" s="67">
        <f xml:space="preserve">   MAX(0, HLOOKUP(MONTH($B2661),'Farm Crops'!$B$18:$N$28,H$5,0)  - VLOOKUP(H$4,'Farm Crops'!$B$4:$G$13,6,0)/1000*0.65*$C2661)</f>
        <v>5209.7330490748182</v>
      </c>
      <c r="I2661" s="67">
        <f xml:space="preserve">   MAX(0, HLOOKUP(MONTH($B2661),'Farm Crops'!$B$18:$N$28,I$5,0)  - VLOOKUP(I$4,'Farm Crops'!$B$4:$G$13,6,0)/1000*0.65*$C2661)</f>
        <v>2916.0123572003217</v>
      </c>
      <c r="J2661" s="67">
        <f xml:space="preserve">   MAX(0, HLOOKUP(MONTH($B2661),'Farm Crops'!$B$18:$N$28,J$5,0)  - VLOOKUP(J$4,'Farm Crops'!$B$4:$G$13,6,0)/1000*0.65*$C2661)</f>
        <v>6694.6344328238147</v>
      </c>
      <c r="K2661" s="67">
        <f xml:space="preserve">   MAX(0, HLOOKUP(MONTH($B2661),'Farm Crops'!$B$18:$N$28,K$5,0)  - VLOOKUP(K$4,'Farm Crops'!$B$4:$G$13,6,0)/1000*0.65*$C2661)</f>
        <v>1594.8660337892193</v>
      </c>
      <c r="L2661" s="67">
        <f xml:space="preserve">   MAX(0, HLOOKUP(MONTH($B2661),'Farm Crops'!$B$18:$N$28,L$5,0)  - VLOOKUP(L$4,'Farm Crops'!$B$4:$G$13,6,0)/1000*0.65*$C2661)</f>
        <v>289.90170555108637</v>
      </c>
      <c r="M2661" s="67">
        <f xml:space="preserve">   MAX(0, HLOOKUP(MONTH($B2661),'Farm Crops'!$B$18:$N$28,M$5,0)  - VLOOKUP(M$4,'Farm Crops'!$B$4:$G$13,6,0)/1000*0.65*$C2661)</f>
        <v>2159.1605309734509</v>
      </c>
    </row>
    <row r="2662" spans="2:13" x14ac:dyDescent="0.2">
      <c r="B2662" s="4">
        <v>43139</v>
      </c>
      <c r="C2662" s="67">
        <f>'Observed Data'!$E2661</f>
        <v>0</v>
      </c>
      <c r="D2662" s="67">
        <f xml:space="preserve">   MAX(0, HLOOKUP(MONTH($B2662),'Farm Crops'!$B$18:$N$28,D$5,0)  - VLOOKUP(D$4,'Farm Crops'!$B$4:$G$13,6,0)/1000*0.65*$C2662)</f>
        <v>1817.3193885760261</v>
      </c>
      <c r="E2662" s="67">
        <f xml:space="preserve">   MAX(0, HLOOKUP(MONTH($B2662),'Farm Crops'!$B$18:$N$28,E$5,0)  - VLOOKUP(E$4,'Farm Crops'!$B$4:$G$13,6,0)/1000*0.65*$C2662)</f>
        <v>4868.6117296862431</v>
      </c>
      <c r="F2662" s="67">
        <f xml:space="preserve">   MAX(0, HLOOKUP(MONTH($B2662),'Farm Crops'!$B$18:$N$28,F$5,0)  - VLOOKUP(F$4,'Farm Crops'!$B$4:$G$13,6,0)/1000*0.65*$C2662)</f>
        <v>5220.2218986323405</v>
      </c>
      <c r="G2662" s="67">
        <f xml:space="preserve">   MAX(0, HLOOKUP(MONTH($B2662),'Farm Crops'!$B$18:$N$28,G$5,0)  - VLOOKUP(G$4,'Farm Crops'!$B$4:$G$13,6,0)/1000*0.65*$C2662)</f>
        <v>1518.1067256637168</v>
      </c>
      <c r="H2662" s="67">
        <f xml:space="preserve">   MAX(0, HLOOKUP(MONTH($B2662),'Farm Crops'!$B$18:$N$28,H$5,0)  - VLOOKUP(H$4,'Farm Crops'!$B$4:$G$13,6,0)/1000*0.65*$C2662)</f>
        <v>5209.7330490748182</v>
      </c>
      <c r="I2662" s="67">
        <f xml:space="preserve">   MAX(0, HLOOKUP(MONTH($B2662),'Farm Crops'!$B$18:$N$28,I$5,0)  - VLOOKUP(I$4,'Farm Crops'!$B$4:$G$13,6,0)/1000*0.65*$C2662)</f>
        <v>2916.0123572003217</v>
      </c>
      <c r="J2662" s="67">
        <f xml:space="preserve">   MAX(0, HLOOKUP(MONTH($B2662),'Farm Crops'!$B$18:$N$28,J$5,0)  - VLOOKUP(J$4,'Farm Crops'!$B$4:$G$13,6,0)/1000*0.65*$C2662)</f>
        <v>6694.6344328238147</v>
      </c>
      <c r="K2662" s="67">
        <f xml:space="preserve">   MAX(0, HLOOKUP(MONTH($B2662),'Farm Crops'!$B$18:$N$28,K$5,0)  - VLOOKUP(K$4,'Farm Crops'!$B$4:$G$13,6,0)/1000*0.65*$C2662)</f>
        <v>1594.8660337892193</v>
      </c>
      <c r="L2662" s="67">
        <f xml:space="preserve">   MAX(0, HLOOKUP(MONTH($B2662),'Farm Crops'!$B$18:$N$28,L$5,0)  - VLOOKUP(L$4,'Farm Crops'!$B$4:$G$13,6,0)/1000*0.65*$C2662)</f>
        <v>289.90170555108637</v>
      </c>
      <c r="M2662" s="67">
        <f xml:space="preserve">   MAX(0, HLOOKUP(MONTH($B2662),'Farm Crops'!$B$18:$N$28,M$5,0)  - VLOOKUP(M$4,'Farm Crops'!$B$4:$G$13,6,0)/1000*0.65*$C2662)</f>
        <v>2159.1605309734509</v>
      </c>
    </row>
    <row r="2663" spans="2:13" x14ac:dyDescent="0.2">
      <c r="B2663" s="4">
        <v>43140</v>
      </c>
      <c r="C2663" s="67">
        <f>'Observed Data'!$E2662</f>
        <v>1</v>
      </c>
      <c r="D2663" s="67">
        <f xml:space="preserve">   MAX(0, HLOOKUP(MONTH($B2663),'Farm Crops'!$B$18:$N$28,D$5,0)  - VLOOKUP(D$4,'Farm Crops'!$B$4:$G$13,6,0)/1000*0.65*$C2663)</f>
        <v>1505.9693885760262</v>
      </c>
      <c r="E2663" s="67">
        <f xml:space="preserve">   MAX(0, HLOOKUP(MONTH($B2663),'Farm Crops'!$B$18:$N$28,E$5,0)  - VLOOKUP(E$4,'Farm Crops'!$B$4:$G$13,6,0)/1000*0.65*$C2663)</f>
        <v>4277.8917296862428</v>
      </c>
      <c r="F2663" s="67">
        <f xml:space="preserve">   MAX(0, HLOOKUP(MONTH($B2663),'Farm Crops'!$B$18:$N$28,F$5,0)  - VLOOKUP(F$4,'Farm Crops'!$B$4:$G$13,6,0)/1000*0.65*$C2663)</f>
        <v>4568.0118986323405</v>
      </c>
      <c r="G2663" s="67">
        <f xml:space="preserve">   MAX(0, HLOOKUP(MONTH($B2663),'Farm Crops'!$B$18:$N$28,G$5,0)  - VLOOKUP(G$4,'Farm Crops'!$B$4:$G$13,6,0)/1000*0.65*$C2663)</f>
        <v>1332.9217256637169</v>
      </c>
      <c r="H2663" s="67">
        <f xml:space="preserve">   MAX(0, HLOOKUP(MONTH($B2663),'Farm Crops'!$B$18:$N$28,H$5,0)  - VLOOKUP(H$4,'Farm Crops'!$B$4:$G$13,6,0)/1000*0.65*$C2663)</f>
        <v>4574.228049074818</v>
      </c>
      <c r="I2663" s="67">
        <f xml:space="preserve">   MAX(0, HLOOKUP(MONTH($B2663),'Farm Crops'!$B$18:$N$28,I$5,0)  - VLOOKUP(I$4,'Farm Crops'!$B$4:$G$13,6,0)/1000*0.65*$C2663)</f>
        <v>2350.4473572003217</v>
      </c>
      <c r="J2663" s="67">
        <f xml:space="preserve">   MAX(0, HLOOKUP(MONTH($B2663),'Farm Crops'!$B$18:$N$28,J$5,0)  - VLOOKUP(J$4,'Farm Crops'!$B$4:$G$13,6,0)/1000*0.65*$C2663)</f>
        <v>5887.5944328238147</v>
      </c>
      <c r="K2663" s="67">
        <f xml:space="preserve">   MAX(0, HLOOKUP(MONTH($B2663),'Farm Crops'!$B$18:$N$28,K$5,0)  - VLOOKUP(K$4,'Farm Crops'!$B$4:$G$13,6,0)/1000*0.65*$C2663)</f>
        <v>1402.3360337892193</v>
      </c>
      <c r="L2663" s="67">
        <f xml:space="preserve">   MAX(0, HLOOKUP(MONTH($B2663),'Farm Crops'!$B$18:$N$28,L$5,0)  - VLOOKUP(L$4,'Farm Crops'!$B$4:$G$13,6,0)/1000*0.65*$C2663)</f>
        <v>254.86670555108634</v>
      </c>
      <c r="M2663" s="67">
        <f xml:space="preserve">   MAX(0, HLOOKUP(MONTH($B2663),'Farm Crops'!$B$18:$N$28,M$5,0)  - VLOOKUP(M$4,'Farm Crops'!$B$4:$G$13,6,0)/1000*0.65*$C2663)</f>
        <v>1897.4055309734511</v>
      </c>
    </row>
    <row r="2664" spans="2:13" x14ac:dyDescent="0.2">
      <c r="B2664" s="4">
        <v>43141</v>
      </c>
      <c r="C2664" s="67">
        <f>'Observed Data'!$E2663</f>
        <v>0</v>
      </c>
      <c r="D2664" s="67">
        <f xml:space="preserve">   MAX(0, HLOOKUP(MONTH($B2664),'Farm Crops'!$B$18:$N$28,D$5,0)  - VLOOKUP(D$4,'Farm Crops'!$B$4:$G$13,6,0)/1000*0.65*$C2664)</f>
        <v>1817.3193885760261</v>
      </c>
      <c r="E2664" s="67">
        <f xml:space="preserve">   MAX(0, HLOOKUP(MONTH($B2664),'Farm Crops'!$B$18:$N$28,E$5,0)  - VLOOKUP(E$4,'Farm Crops'!$B$4:$G$13,6,0)/1000*0.65*$C2664)</f>
        <v>4868.6117296862431</v>
      </c>
      <c r="F2664" s="67">
        <f xml:space="preserve">   MAX(0, HLOOKUP(MONTH($B2664),'Farm Crops'!$B$18:$N$28,F$5,0)  - VLOOKUP(F$4,'Farm Crops'!$B$4:$G$13,6,0)/1000*0.65*$C2664)</f>
        <v>5220.2218986323405</v>
      </c>
      <c r="G2664" s="67">
        <f xml:space="preserve">   MAX(0, HLOOKUP(MONTH($B2664),'Farm Crops'!$B$18:$N$28,G$5,0)  - VLOOKUP(G$4,'Farm Crops'!$B$4:$G$13,6,0)/1000*0.65*$C2664)</f>
        <v>1518.1067256637168</v>
      </c>
      <c r="H2664" s="67">
        <f xml:space="preserve">   MAX(0, HLOOKUP(MONTH($B2664),'Farm Crops'!$B$18:$N$28,H$5,0)  - VLOOKUP(H$4,'Farm Crops'!$B$4:$G$13,6,0)/1000*0.65*$C2664)</f>
        <v>5209.7330490748182</v>
      </c>
      <c r="I2664" s="67">
        <f xml:space="preserve">   MAX(0, HLOOKUP(MONTH($B2664),'Farm Crops'!$B$18:$N$28,I$5,0)  - VLOOKUP(I$4,'Farm Crops'!$B$4:$G$13,6,0)/1000*0.65*$C2664)</f>
        <v>2916.0123572003217</v>
      </c>
      <c r="J2664" s="67">
        <f xml:space="preserve">   MAX(0, HLOOKUP(MONTH($B2664),'Farm Crops'!$B$18:$N$28,J$5,0)  - VLOOKUP(J$4,'Farm Crops'!$B$4:$G$13,6,0)/1000*0.65*$C2664)</f>
        <v>6694.6344328238147</v>
      </c>
      <c r="K2664" s="67">
        <f xml:space="preserve">   MAX(0, HLOOKUP(MONTH($B2664),'Farm Crops'!$B$18:$N$28,K$5,0)  - VLOOKUP(K$4,'Farm Crops'!$B$4:$G$13,6,0)/1000*0.65*$C2664)</f>
        <v>1594.8660337892193</v>
      </c>
      <c r="L2664" s="67">
        <f xml:space="preserve">   MAX(0, HLOOKUP(MONTH($B2664),'Farm Crops'!$B$18:$N$28,L$5,0)  - VLOOKUP(L$4,'Farm Crops'!$B$4:$G$13,6,0)/1000*0.65*$C2664)</f>
        <v>289.90170555108637</v>
      </c>
      <c r="M2664" s="67">
        <f xml:space="preserve">   MAX(0, HLOOKUP(MONTH($B2664),'Farm Crops'!$B$18:$N$28,M$5,0)  - VLOOKUP(M$4,'Farm Crops'!$B$4:$G$13,6,0)/1000*0.65*$C2664)</f>
        <v>2159.1605309734509</v>
      </c>
    </row>
    <row r="2665" spans="2:13" x14ac:dyDescent="0.2">
      <c r="B2665" s="4">
        <v>43142</v>
      </c>
      <c r="C2665" s="67">
        <f>'Observed Data'!$E2664</f>
        <v>0</v>
      </c>
      <c r="D2665" s="67">
        <f xml:space="preserve">   MAX(0, HLOOKUP(MONTH($B2665),'Farm Crops'!$B$18:$N$28,D$5,0)  - VLOOKUP(D$4,'Farm Crops'!$B$4:$G$13,6,0)/1000*0.65*$C2665)</f>
        <v>1817.3193885760261</v>
      </c>
      <c r="E2665" s="67">
        <f xml:space="preserve">   MAX(0, HLOOKUP(MONTH($B2665),'Farm Crops'!$B$18:$N$28,E$5,0)  - VLOOKUP(E$4,'Farm Crops'!$B$4:$G$13,6,0)/1000*0.65*$C2665)</f>
        <v>4868.6117296862431</v>
      </c>
      <c r="F2665" s="67">
        <f xml:space="preserve">   MAX(0, HLOOKUP(MONTH($B2665),'Farm Crops'!$B$18:$N$28,F$5,0)  - VLOOKUP(F$4,'Farm Crops'!$B$4:$G$13,6,0)/1000*0.65*$C2665)</f>
        <v>5220.2218986323405</v>
      </c>
      <c r="G2665" s="67">
        <f xml:space="preserve">   MAX(0, HLOOKUP(MONTH($B2665),'Farm Crops'!$B$18:$N$28,G$5,0)  - VLOOKUP(G$4,'Farm Crops'!$B$4:$G$13,6,0)/1000*0.65*$C2665)</f>
        <v>1518.1067256637168</v>
      </c>
      <c r="H2665" s="67">
        <f xml:space="preserve">   MAX(0, HLOOKUP(MONTH($B2665),'Farm Crops'!$B$18:$N$28,H$5,0)  - VLOOKUP(H$4,'Farm Crops'!$B$4:$G$13,6,0)/1000*0.65*$C2665)</f>
        <v>5209.7330490748182</v>
      </c>
      <c r="I2665" s="67">
        <f xml:space="preserve">   MAX(0, HLOOKUP(MONTH($B2665),'Farm Crops'!$B$18:$N$28,I$5,0)  - VLOOKUP(I$4,'Farm Crops'!$B$4:$G$13,6,0)/1000*0.65*$C2665)</f>
        <v>2916.0123572003217</v>
      </c>
      <c r="J2665" s="67">
        <f xml:space="preserve">   MAX(0, HLOOKUP(MONTH($B2665),'Farm Crops'!$B$18:$N$28,J$5,0)  - VLOOKUP(J$4,'Farm Crops'!$B$4:$G$13,6,0)/1000*0.65*$C2665)</f>
        <v>6694.6344328238147</v>
      </c>
      <c r="K2665" s="67">
        <f xml:space="preserve">   MAX(0, HLOOKUP(MONTH($B2665),'Farm Crops'!$B$18:$N$28,K$5,0)  - VLOOKUP(K$4,'Farm Crops'!$B$4:$G$13,6,0)/1000*0.65*$C2665)</f>
        <v>1594.8660337892193</v>
      </c>
      <c r="L2665" s="67">
        <f xml:space="preserve">   MAX(0, HLOOKUP(MONTH($B2665),'Farm Crops'!$B$18:$N$28,L$5,0)  - VLOOKUP(L$4,'Farm Crops'!$B$4:$G$13,6,0)/1000*0.65*$C2665)</f>
        <v>289.90170555108637</v>
      </c>
      <c r="M2665" s="67">
        <f xml:space="preserve">   MAX(0, HLOOKUP(MONTH($B2665),'Farm Crops'!$B$18:$N$28,M$5,0)  - VLOOKUP(M$4,'Farm Crops'!$B$4:$G$13,6,0)/1000*0.65*$C2665)</f>
        <v>2159.1605309734509</v>
      </c>
    </row>
    <row r="2666" spans="2:13" x14ac:dyDescent="0.2">
      <c r="B2666" s="4">
        <v>43143</v>
      </c>
      <c r="C2666" s="67">
        <f>'Observed Data'!$E2665</f>
        <v>1</v>
      </c>
      <c r="D2666" s="67">
        <f xml:space="preserve">   MAX(0, HLOOKUP(MONTH($B2666),'Farm Crops'!$B$18:$N$28,D$5,0)  - VLOOKUP(D$4,'Farm Crops'!$B$4:$G$13,6,0)/1000*0.65*$C2666)</f>
        <v>1505.9693885760262</v>
      </c>
      <c r="E2666" s="67">
        <f xml:space="preserve">   MAX(0, HLOOKUP(MONTH($B2666),'Farm Crops'!$B$18:$N$28,E$5,0)  - VLOOKUP(E$4,'Farm Crops'!$B$4:$G$13,6,0)/1000*0.65*$C2666)</f>
        <v>4277.8917296862428</v>
      </c>
      <c r="F2666" s="67">
        <f xml:space="preserve">   MAX(0, HLOOKUP(MONTH($B2666),'Farm Crops'!$B$18:$N$28,F$5,0)  - VLOOKUP(F$4,'Farm Crops'!$B$4:$G$13,6,0)/1000*0.65*$C2666)</f>
        <v>4568.0118986323405</v>
      </c>
      <c r="G2666" s="67">
        <f xml:space="preserve">   MAX(0, HLOOKUP(MONTH($B2666),'Farm Crops'!$B$18:$N$28,G$5,0)  - VLOOKUP(G$4,'Farm Crops'!$B$4:$G$13,6,0)/1000*0.65*$C2666)</f>
        <v>1332.9217256637169</v>
      </c>
      <c r="H2666" s="67">
        <f xml:space="preserve">   MAX(0, HLOOKUP(MONTH($B2666),'Farm Crops'!$B$18:$N$28,H$5,0)  - VLOOKUP(H$4,'Farm Crops'!$B$4:$G$13,6,0)/1000*0.65*$C2666)</f>
        <v>4574.228049074818</v>
      </c>
      <c r="I2666" s="67">
        <f xml:space="preserve">   MAX(0, HLOOKUP(MONTH($B2666),'Farm Crops'!$B$18:$N$28,I$5,0)  - VLOOKUP(I$4,'Farm Crops'!$B$4:$G$13,6,0)/1000*0.65*$C2666)</f>
        <v>2350.4473572003217</v>
      </c>
      <c r="J2666" s="67">
        <f xml:space="preserve">   MAX(0, HLOOKUP(MONTH($B2666),'Farm Crops'!$B$18:$N$28,J$5,0)  - VLOOKUP(J$4,'Farm Crops'!$B$4:$G$13,6,0)/1000*0.65*$C2666)</f>
        <v>5887.5944328238147</v>
      </c>
      <c r="K2666" s="67">
        <f xml:space="preserve">   MAX(0, HLOOKUP(MONTH($B2666),'Farm Crops'!$B$18:$N$28,K$5,0)  - VLOOKUP(K$4,'Farm Crops'!$B$4:$G$13,6,0)/1000*0.65*$C2666)</f>
        <v>1402.3360337892193</v>
      </c>
      <c r="L2666" s="67">
        <f xml:space="preserve">   MAX(0, HLOOKUP(MONTH($B2666),'Farm Crops'!$B$18:$N$28,L$5,0)  - VLOOKUP(L$4,'Farm Crops'!$B$4:$G$13,6,0)/1000*0.65*$C2666)</f>
        <v>254.86670555108634</v>
      </c>
      <c r="M2666" s="67">
        <f xml:space="preserve">   MAX(0, HLOOKUP(MONTH($B2666),'Farm Crops'!$B$18:$N$28,M$5,0)  - VLOOKUP(M$4,'Farm Crops'!$B$4:$G$13,6,0)/1000*0.65*$C2666)</f>
        <v>1897.4055309734511</v>
      </c>
    </row>
    <row r="2667" spans="2:13" x14ac:dyDescent="0.2">
      <c r="B2667" s="4">
        <v>43144</v>
      </c>
      <c r="C2667" s="67">
        <f>'Observed Data'!$E2666</f>
        <v>14</v>
      </c>
      <c r="D2667" s="67">
        <f xml:space="preserve">   MAX(0, HLOOKUP(MONTH($B2667),'Farm Crops'!$B$18:$N$28,D$5,0)  - VLOOKUP(D$4,'Farm Crops'!$B$4:$G$13,6,0)/1000*0.65*$C2667)</f>
        <v>0</v>
      </c>
      <c r="E2667" s="67">
        <f xml:space="preserve">   MAX(0, HLOOKUP(MONTH($B2667),'Farm Crops'!$B$18:$N$28,E$5,0)  - VLOOKUP(E$4,'Farm Crops'!$B$4:$G$13,6,0)/1000*0.65*$C2667)</f>
        <v>0</v>
      </c>
      <c r="F2667" s="67">
        <f xml:space="preserve">   MAX(0, HLOOKUP(MONTH($B2667),'Farm Crops'!$B$18:$N$28,F$5,0)  - VLOOKUP(F$4,'Farm Crops'!$B$4:$G$13,6,0)/1000*0.65*$C2667)</f>
        <v>0</v>
      </c>
      <c r="G2667" s="67">
        <f xml:space="preserve">   MAX(0, HLOOKUP(MONTH($B2667),'Farm Crops'!$B$18:$N$28,G$5,0)  - VLOOKUP(G$4,'Farm Crops'!$B$4:$G$13,6,0)/1000*0.65*$C2667)</f>
        <v>0</v>
      </c>
      <c r="H2667" s="67">
        <f xml:space="preserve">   MAX(0, HLOOKUP(MONTH($B2667),'Farm Crops'!$B$18:$N$28,H$5,0)  - VLOOKUP(H$4,'Farm Crops'!$B$4:$G$13,6,0)/1000*0.65*$C2667)</f>
        <v>0</v>
      </c>
      <c r="I2667" s="67">
        <f xml:space="preserve">   MAX(0, HLOOKUP(MONTH($B2667),'Farm Crops'!$B$18:$N$28,I$5,0)  - VLOOKUP(I$4,'Farm Crops'!$B$4:$G$13,6,0)/1000*0.65*$C2667)</f>
        <v>0</v>
      </c>
      <c r="J2667" s="67">
        <f xml:space="preserve">   MAX(0, HLOOKUP(MONTH($B2667),'Farm Crops'!$B$18:$N$28,J$5,0)  - VLOOKUP(J$4,'Farm Crops'!$B$4:$G$13,6,0)/1000*0.65*$C2667)</f>
        <v>0</v>
      </c>
      <c r="K2667" s="67">
        <f xml:space="preserve">   MAX(0, HLOOKUP(MONTH($B2667),'Farm Crops'!$B$18:$N$28,K$5,0)  - VLOOKUP(K$4,'Farm Crops'!$B$4:$G$13,6,0)/1000*0.65*$C2667)</f>
        <v>0</v>
      </c>
      <c r="L2667" s="67">
        <f xml:space="preserve">   MAX(0, HLOOKUP(MONTH($B2667),'Farm Crops'!$B$18:$N$28,L$5,0)  - VLOOKUP(L$4,'Farm Crops'!$B$4:$G$13,6,0)/1000*0.65*$C2667)</f>
        <v>0</v>
      </c>
      <c r="M2667" s="67">
        <f xml:space="preserve">   MAX(0, HLOOKUP(MONTH($B2667),'Farm Crops'!$B$18:$N$28,M$5,0)  - VLOOKUP(M$4,'Farm Crops'!$B$4:$G$13,6,0)/1000*0.65*$C2667)</f>
        <v>0</v>
      </c>
    </row>
    <row r="2668" spans="2:13" x14ac:dyDescent="0.2">
      <c r="B2668" s="4">
        <v>43145</v>
      </c>
      <c r="C2668" s="67">
        <f>'Observed Data'!$E2667</f>
        <v>0</v>
      </c>
      <c r="D2668" s="67">
        <f xml:space="preserve">   MAX(0, HLOOKUP(MONTH($B2668),'Farm Crops'!$B$18:$N$28,D$5,0)  - VLOOKUP(D$4,'Farm Crops'!$B$4:$G$13,6,0)/1000*0.65*$C2668)</f>
        <v>1817.3193885760261</v>
      </c>
      <c r="E2668" s="67">
        <f xml:space="preserve">   MAX(0, HLOOKUP(MONTH($B2668),'Farm Crops'!$B$18:$N$28,E$5,0)  - VLOOKUP(E$4,'Farm Crops'!$B$4:$G$13,6,0)/1000*0.65*$C2668)</f>
        <v>4868.6117296862431</v>
      </c>
      <c r="F2668" s="67">
        <f xml:space="preserve">   MAX(0, HLOOKUP(MONTH($B2668),'Farm Crops'!$B$18:$N$28,F$5,0)  - VLOOKUP(F$4,'Farm Crops'!$B$4:$G$13,6,0)/1000*0.65*$C2668)</f>
        <v>5220.2218986323405</v>
      </c>
      <c r="G2668" s="67">
        <f xml:space="preserve">   MAX(0, HLOOKUP(MONTH($B2668),'Farm Crops'!$B$18:$N$28,G$5,0)  - VLOOKUP(G$4,'Farm Crops'!$B$4:$G$13,6,0)/1000*0.65*$C2668)</f>
        <v>1518.1067256637168</v>
      </c>
      <c r="H2668" s="67">
        <f xml:space="preserve">   MAX(0, HLOOKUP(MONTH($B2668),'Farm Crops'!$B$18:$N$28,H$5,0)  - VLOOKUP(H$4,'Farm Crops'!$B$4:$G$13,6,0)/1000*0.65*$C2668)</f>
        <v>5209.7330490748182</v>
      </c>
      <c r="I2668" s="67">
        <f xml:space="preserve">   MAX(0, HLOOKUP(MONTH($B2668),'Farm Crops'!$B$18:$N$28,I$5,0)  - VLOOKUP(I$4,'Farm Crops'!$B$4:$G$13,6,0)/1000*0.65*$C2668)</f>
        <v>2916.0123572003217</v>
      </c>
      <c r="J2668" s="67">
        <f xml:space="preserve">   MAX(0, HLOOKUP(MONTH($B2668),'Farm Crops'!$B$18:$N$28,J$5,0)  - VLOOKUP(J$4,'Farm Crops'!$B$4:$G$13,6,0)/1000*0.65*$C2668)</f>
        <v>6694.6344328238147</v>
      </c>
      <c r="K2668" s="67">
        <f xml:space="preserve">   MAX(0, HLOOKUP(MONTH($B2668),'Farm Crops'!$B$18:$N$28,K$5,0)  - VLOOKUP(K$4,'Farm Crops'!$B$4:$G$13,6,0)/1000*0.65*$C2668)</f>
        <v>1594.8660337892193</v>
      </c>
      <c r="L2668" s="67">
        <f xml:space="preserve">   MAX(0, HLOOKUP(MONTH($B2668),'Farm Crops'!$B$18:$N$28,L$5,0)  - VLOOKUP(L$4,'Farm Crops'!$B$4:$G$13,6,0)/1000*0.65*$C2668)</f>
        <v>289.90170555108637</v>
      </c>
      <c r="M2668" s="67">
        <f xml:space="preserve">   MAX(0, HLOOKUP(MONTH($B2668),'Farm Crops'!$B$18:$N$28,M$5,0)  - VLOOKUP(M$4,'Farm Crops'!$B$4:$G$13,6,0)/1000*0.65*$C2668)</f>
        <v>2159.1605309734509</v>
      </c>
    </row>
    <row r="2669" spans="2:13" x14ac:dyDescent="0.2">
      <c r="B2669" s="4">
        <v>43146</v>
      </c>
      <c r="C2669" s="67">
        <f>'Observed Data'!$E2668</f>
        <v>0</v>
      </c>
      <c r="D2669" s="67">
        <f xml:space="preserve">   MAX(0, HLOOKUP(MONTH($B2669),'Farm Crops'!$B$18:$N$28,D$5,0)  - VLOOKUP(D$4,'Farm Crops'!$B$4:$G$13,6,0)/1000*0.65*$C2669)</f>
        <v>1817.3193885760261</v>
      </c>
      <c r="E2669" s="67">
        <f xml:space="preserve">   MAX(0, HLOOKUP(MONTH($B2669),'Farm Crops'!$B$18:$N$28,E$5,0)  - VLOOKUP(E$4,'Farm Crops'!$B$4:$G$13,6,0)/1000*0.65*$C2669)</f>
        <v>4868.6117296862431</v>
      </c>
      <c r="F2669" s="67">
        <f xml:space="preserve">   MAX(0, HLOOKUP(MONTH($B2669),'Farm Crops'!$B$18:$N$28,F$5,0)  - VLOOKUP(F$4,'Farm Crops'!$B$4:$G$13,6,0)/1000*0.65*$C2669)</f>
        <v>5220.2218986323405</v>
      </c>
      <c r="G2669" s="67">
        <f xml:space="preserve">   MAX(0, HLOOKUP(MONTH($B2669),'Farm Crops'!$B$18:$N$28,G$5,0)  - VLOOKUP(G$4,'Farm Crops'!$B$4:$G$13,6,0)/1000*0.65*$C2669)</f>
        <v>1518.1067256637168</v>
      </c>
      <c r="H2669" s="67">
        <f xml:space="preserve">   MAX(0, HLOOKUP(MONTH($B2669),'Farm Crops'!$B$18:$N$28,H$5,0)  - VLOOKUP(H$4,'Farm Crops'!$B$4:$G$13,6,0)/1000*0.65*$C2669)</f>
        <v>5209.7330490748182</v>
      </c>
      <c r="I2669" s="67">
        <f xml:space="preserve">   MAX(0, HLOOKUP(MONTH($B2669),'Farm Crops'!$B$18:$N$28,I$5,0)  - VLOOKUP(I$4,'Farm Crops'!$B$4:$G$13,6,0)/1000*0.65*$C2669)</f>
        <v>2916.0123572003217</v>
      </c>
      <c r="J2669" s="67">
        <f xml:space="preserve">   MAX(0, HLOOKUP(MONTH($B2669),'Farm Crops'!$B$18:$N$28,J$5,0)  - VLOOKUP(J$4,'Farm Crops'!$B$4:$G$13,6,0)/1000*0.65*$C2669)</f>
        <v>6694.6344328238147</v>
      </c>
      <c r="K2669" s="67">
        <f xml:space="preserve">   MAX(0, HLOOKUP(MONTH($B2669),'Farm Crops'!$B$18:$N$28,K$5,0)  - VLOOKUP(K$4,'Farm Crops'!$B$4:$G$13,6,0)/1000*0.65*$C2669)</f>
        <v>1594.8660337892193</v>
      </c>
      <c r="L2669" s="67">
        <f xml:space="preserve">   MAX(0, HLOOKUP(MONTH($B2669),'Farm Crops'!$B$18:$N$28,L$5,0)  - VLOOKUP(L$4,'Farm Crops'!$B$4:$G$13,6,0)/1000*0.65*$C2669)</f>
        <v>289.90170555108637</v>
      </c>
      <c r="M2669" s="67">
        <f xml:space="preserve">   MAX(0, HLOOKUP(MONTH($B2669),'Farm Crops'!$B$18:$N$28,M$5,0)  - VLOOKUP(M$4,'Farm Crops'!$B$4:$G$13,6,0)/1000*0.65*$C2669)</f>
        <v>2159.1605309734509</v>
      </c>
    </row>
    <row r="2670" spans="2:13" x14ac:dyDescent="0.2">
      <c r="B2670" s="4">
        <v>43147</v>
      </c>
      <c r="C2670" s="67">
        <f>'Observed Data'!$E2669</f>
        <v>0</v>
      </c>
      <c r="D2670" s="67">
        <f xml:space="preserve">   MAX(0, HLOOKUP(MONTH($B2670),'Farm Crops'!$B$18:$N$28,D$5,0)  - VLOOKUP(D$4,'Farm Crops'!$B$4:$G$13,6,0)/1000*0.65*$C2670)</f>
        <v>1817.3193885760261</v>
      </c>
      <c r="E2670" s="67">
        <f xml:space="preserve">   MAX(0, HLOOKUP(MONTH($B2670),'Farm Crops'!$B$18:$N$28,E$5,0)  - VLOOKUP(E$4,'Farm Crops'!$B$4:$G$13,6,0)/1000*0.65*$C2670)</f>
        <v>4868.6117296862431</v>
      </c>
      <c r="F2670" s="67">
        <f xml:space="preserve">   MAX(0, HLOOKUP(MONTH($B2670),'Farm Crops'!$B$18:$N$28,F$5,0)  - VLOOKUP(F$4,'Farm Crops'!$B$4:$G$13,6,0)/1000*0.65*$C2670)</f>
        <v>5220.2218986323405</v>
      </c>
      <c r="G2670" s="67">
        <f xml:space="preserve">   MAX(0, HLOOKUP(MONTH($B2670),'Farm Crops'!$B$18:$N$28,G$5,0)  - VLOOKUP(G$4,'Farm Crops'!$B$4:$G$13,6,0)/1000*0.65*$C2670)</f>
        <v>1518.1067256637168</v>
      </c>
      <c r="H2670" s="67">
        <f xml:space="preserve">   MAX(0, HLOOKUP(MONTH($B2670),'Farm Crops'!$B$18:$N$28,H$5,0)  - VLOOKUP(H$4,'Farm Crops'!$B$4:$G$13,6,0)/1000*0.65*$C2670)</f>
        <v>5209.7330490748182</v>
      </c>
      <c r="I2670" s="67">
        <f xml:space="preserve">   MAX(0, HLOOKUP(MONTH($B2670),'Farm Crops'!$B$18:$N$28,I$5,0)  - VLOOKUP(I$4,'Farm Crops'!$B$4:$G$13,6,0)/1000*0.65*$C2670)</f>
        <v>2916.0123572003217</v>
      </c>
      <c r="J2670" s="67">
        <f xml:space="preserve">   MAX(0, HLOOKUP(MONTH($B2670),'Farm Crops'!$B$18:$N$28,J$5,0)  - VLOOKUP(J$4,'Farm Crops'!$B$4:$G$13,6,0)/1000*0.65*$C2670)</f>
        <v>6694.6344328238147</v>
      </c>
      <c r="K2670" s="67">
        <f xml:space="preserve">   MAX(0, HLOOKUP(MONTH($B2670),'Farm Crops'!$B$18:$N$28,K$5,0)  - VLOOKUP(K$4,'Farm Crops'!$B$4:$G$13,6,0)/1000*0.65*$C2670)</f>
        <v>1594.8660337892193</v>
      </c>
      <c r="L2670" s="67">
        <f xml:space="preserve">   MAX(0, HLOOKUP(MONTH($B2670),'Farm Crops'!$B$18:$N$28,L$5,0)  - VLOOKUP(L$4,'Farm Crops'!$B$4:$G$13,6,0)/1000*0.65*$C2670)</f>
        <v>289.90170555108637</v>
      </c>
      <c r="M2670" s="67">
        <f xml:space="preserve">   MAX(0, HLOOKUP(MONTH($B2670),'Farm Crops'!$B$18:$N$28,M$5,0)  - VLOOKUP(M$4,'Farm Crops'!$B$4:$G$13,6,0)/1000*0.65*$C2670)</f>
        <v>2159.1605309734509</v>
      </c>
    </row>
    <row r="2671" spans="2:13" x14ac:dyDescent="0.2">
      <c r="B2671" s="4">
        <v>43148</v>
      </c>
      <c r="C2671" s="67">
        <f>'Observed Data'!$E2670</f>
        <v>0</v>
      </c>
      <c r="D2671" s="67">
        <f xml:space="preserve">   MAX(0, HLOOKUP(MONTH($B2671),'Farm Crops'!$B$18:$N$28,D$5,0)  - VLOOKUP(D$4,'Farm Crops'!$B$4:$G$13,6,0)/1000*0.65*$C2671)</f>
        <v>1817.3193885760261</v>
      </c>
      <c r="E2671" s="67">
        <f xml:space="preserve">   MAX(0, HLOOKUP(MONTH($B2671),'Farm Crops'!$B$18:$N$28,E$5,0)  - VLOOKUP(E$4,'Farm Crops'!$B$4:$G$13,6,0)/1000*0.65*$C2671)</f>
        <v>4868.6117296862431</v>
      </c>
      <c r="F2671" s="67">
        <f xml:space="preserve">   MAX(0, HLOOKUP(MONTH($B2671),'Farm Crops'!$B$18:$N$28,F$5,0)  - VLOOKUP(F$4,'Farm Crops'!$B$4:$G$13,6,0)/1000*0.65*$C2671)</f>
        <v>5220.2218986323405</v>
      </c>
      <c r="G2671" s="67">
        <f xml:space="preserve">   MAX(0, HLOOKUP(MONTH($B2671),'Farm Crops'!$B$18:$N$28,G$5,0)  - VLOOKUP(G$4,'Farm Crops'!$B$4:$G$13,6,0)/1000*0.65*$C2671)</f>
        <v>1518.1067256637168</v>
      </c>
      <c r="H2671" s="67">
        <f xml:space="preserve">   MAX(0, HLOOKUP(MONTH($B2671),'Farm Crops'!$B$18:$N$28,H$5,0)  - VLOOKUP(H$4,'Farm Crops'!$B$4:$G$13,6,0)/1000*0.65*$C2671)</f>
        <v>5209.7330490748182</v>
      </c>
      <c r="I2671" s="67">
        <f xml:space="preserve">   MAX(0, HLOOKUP(MONTH($B2671),'Farm Crops'!$B$18:$N$28,I$5,0)  - VLOOKUP(I$4,'Farm Crops'!$B$4:$G$13,6,0)/1000*0.65*$C2671)</f>
        <v>2916.0123572003217</v>
      </c>
      <c r="J2671" s="67">
        <f xml:space="preserve">   MAX(0, HLOOKUP(MONTH($B2671),'Farm Crops'!$B$18:$N$28,J$5,0)  - VLOOKUP(J$4,'Farm Crops'!$B$4:$G$13,6,0)/1000*0.65*$C2671)</f>
        <v>6694.6344328238147</v>
      </c>
      <c r="K2671" s="67">
        <f xml:space="preserve">   MAX(0, HLOOKUP(MONTH($B2671),'Farm Crops'!$B$18:$N$28,K$5,0)  - VLOOKUP(K$4,'Farm Crops'!$B$4:$G$13,6,0)/1000*0.65*$C2671)</f>
        <v>1594.8660337892193</v>
      </c>
      <c r="L2671" s="67">
        <f xml:space="preserve">   MAX(0, HLOOKUP(MONTH($B2671),'Farm Crops'!$B$18:$N$28,L$5,0)  - VLOOKUP(L$4,'Farm Crops'!$B$4:$G$13,6,0)/1000*0.65*$C2671)</f>
        <v>289.90170555108637</v>
      </c>
      <c r="M2671" s="67">
        <f xml:space="preserve">   MAX(0, HLOOKUP(MONTH($B2671),'Farm Crops'!$B$18:$N$28,M$5,0)  - VLOOKUP(M$4,'Farm Crops'!$B$4:$G$13,6,0)/1000*0.65*$C2671)</f>
        <v>2159.1605309734509</v>
      </c>
    </row>
    <row r="2672" spans="2:13" x14ac:dyDescent="0.2">
      <c r="B2672" s="4">
        <v>43149</v>
      </c>
      <c r="C2672" s="67">
        <f>'Observed Data'!$E2671</f>
        <v>0</v>
      </c>
      <c r="D2672" s="67">
        <f xml:space="preserve">   MAX(0, HLOOKUP(MONTH($B2672),'Farm Crops'!$B$18:$N$28,D$5,0)  - VLOOKUP(D$4,'Farm Crops'!$B$4:$G$13,6,0)/1000*0.65*$C2672)</f>
        <v>1817.3193885760261</v>
      </c>
      <c r="E2672" s="67">
        <f xml:space="preserve">   MAX(0, HLOOKUP(MONTH($B2672),'Farm Crops'!$B$18:$N$28,E$5,0)  - VLOOKUP(E$4,'Farm Crops'!$B$4:$G$13,6,0)/1000*0.65*$C2672)</f>
        <v>4868.6117296862431</v>
      </c>
      <c r="F2672" s="67">
        <f xml:space="preserve">   MAX(0, HLOOKUP(MONTH($B2672),'Farm Crops'!$B$18:$N$28,F$5,0)  - VLOOKUP(F$4,'Farm Crops'!$B$4:$G$13,6,0)/1000*0.65*$C2672)</f>
        <v>5220.2218986323405</v>
      </c>
      <c r="G2672" s="67">
        <f xml:space="preserve">   MAX(0, HLOOKUP(MONTH($B2672),'Farm Crops'!$B$18:$N$28,G$5,0)  - VLOOKUP(G$4,'Farm Crops'!$B$4:$G$13,6,0)/1000*0.65*$C2672)</f>
        <v>1518.1067256637168</v>
      </c>
      <c r="H2672" s="67">
        <f xml:space="preserve">   MAX(0, HLOOKUP(MONTH($B2672),'Farm Crops'!$B$18:$N$28,H$5,0)  - VLOOKUP(H$4,'Farm Crops'!$B$4:$G$13,6,0)/1000*0.65*$C2672)</f>
        <v>5209.7330490748182</v>
      </c>
      <c r="I2672" s="67">
        <f xml:space="preserve">   MAX(0, HLOOKUP(MONTH($B2672),'Farm Crops'!$B$18:$N$28,I$5,0)  - VLOOKUP(I$4,'Farm Crops'!$B$4:$G$13,6,0)/1000*0.65*$C2672)</f>
        <v>2916.0123572003217</v>
      </c>
      <c r="J2672" s="67">
        <f xml:space="preserve">   MAX(0, HLOOKUP(MONTH($B2672),'Farm Crops'!$B$18:$N$28,J$5,0)  - VLOOKUP(J$4,'Farm Crops'!$B$4:$G$13,6,0)/1000*0.65*$C2672)</f>
        <v>6694.6344328238147</v>
      </c>
      <c r="K2672" s="67">
        <f xml:space="preserve">   MAX(0, HLOOKUP(MONTH($B2672),'Farm Crops'!$B$18:$N$28,K$5,0)  - VLOOKUP(K$4,'Farm Crops'!$B$4:$G$13,6,0)/1000*0.65*$C2672)</f>
        <v>1594.8660337892193</v>
      </c>
      <c r="L2672" s="67">
        <f xml:space="preserve">   MAX(0, HLOOKUP(MONTH($B2672),'Farm Crops'!$B$18:$N$28,L$5,0)  - VLOOKUP(L$4,'Farm Crops'!$B$4:$G$13,6,0)/1000*0.65*$C2672)</f>
        <v>289.90170555108637</v>
      </c>
      <c r="M2672" s="67">
        <f xml:space="preserve">   MAX(0, HLOOKUP(MONTH($B2672),'Farm Crops'!$B$18:$N$28,M$5,0)  - VLOOKUP(M$4,'Farm Crops'!$B$4:$G$13,6,0)/1000*0.65*$C2672)</f>
        <v>2159.1605309734509</v>
      </c>
    </row>
    <row r="2673" spans="2:13" x14ac:dyDescent="0.2">
      <c r="B2673" s="4">
        <v>43150</v>
      </c>
      <c r="C2673" s="67">
        <f>'Observed Data'!$E2672</f>
        <v>0</v>
      </c>
      <c r="D2673" s="67">
        <f xml:space="preserve">   MAX(0, HLOOKUP(MONTH($B2673),'Farm Crops'!$B$18:$N$28,D$5,0)  - VLOOKUP(D$4,'Farm Crops'!$B$4:$G$13,6,0)/1000*0.65*$C2673)</f>
        <v>1817.3193885760261</v>
      </c>
      <c r="E2673" s="67">
        <f xml:space="preserve">   MAX(0, HLOOKUP(MONTH($B2673),'Farm Crops'!$B$18:$N$28,E$5,0)  - VLOOKUP(E$4,'Farm Crops'!$B$4:$G$13,6,0)/1000*0.65*$C2673)</f>
        <v>4868.6117296862431</v>
      </c>
      <c r="F2673" s="67">
        <f xml:space="preserve">   MAX(0, HLOOKUP(MONTH($B2673),'Farm Crops'!$B$18:$N$28,F$5,0)  - VLOOKUP(F$4,'Farm Crops'!$B$4:$G$13,6,0)/1000*0.65*$C2673)</f>
        <v>5220.2218986323405</v>
      </c>
      <c r="G2673" s="67">
        <f xml:space="preserve">   MAX(0, HLOOKUP(MONTH($B2673),'Farm Crops'!$B$18:$N$28,G$5,0)  - VLOOKUP(G$4,'Farm Crops'!$B$4:$G$13,6,0)/1000*0.65*$C2673)</f>
        <v>1518.1067256637168</v>
      </c>
      <c r="H2673" s="67">
        <f xml:space="preserve">   MAX(0, HLOOKUP(MONTH($B2673),'Farm Crops'!$B$18:$N$28,H$5,0)  - VLOOKUP(H$4,'Farm Crops'!$B$4:$G$13,6,0)/1000*0.65*$C2673)</f>
        <v>5209.7330490748182</v>
      </c>
      <c r="I2673" s="67">
        <f xml:space="preserve">   MAX(0, HLOOKUP(MONTH($B2673),'Farm Crops'!$B$18:$N$28,I$5,0)  - VLOOKUP(I$4,'Farm Crops'!$B$4:$G$13,6,0)/1000*0.65*$C2673)</f>
        <v>2916.0123572003217</v>
      </c>
      <c r="J2673" s="67">
        <f xml:space="preserve">   MAX(0, HLOOKUP(MONTH($B2673),'Farm Crops'!$B$18:$N$28,J$5,0)  - VLOOKUP(J$4,'Farm Crops'!$B$4:$G$13,6,0)/1000*0.65*$C2673)</f>
        <v>6694.6344328238147</v>
      </c>
      <c r="K2673" s="67">
        <f xml:space="preserve">   MAX(0, HLOOKUP(MONTH($B2673),'Farm Crops'!$B$18:$N$28,K$5,0)  - VLOOKUP(K$4,'Farm Crops'!$B$4:$G$13,6,0)/1000*0.65*$C2673)</f>
        <v>1594.8660337892193</v>
      </c>
      <c r="L2673" s="67">
        <f xml:space="preserve">   MAX(0, HLOOKUP(MONTH($B2673),'Farm Crops'!$B$18:$N$28,L$5,0)  - VLOOKUP(L$4,'Farm Crops'!$B$4:$G$13,6,0)/1000*0.65*$C2673)</f>
        <v>289.90170555108637</v>
      </c>
      <c r="M2673" s="67">
        <f xml:space="preserve">   MAX(0, HLOOKUP(MONTH($B2673),'Farm Crops'!$B$18:$N$28,M$5,0)  - VLOOKUP(M$4,'Farm Crops'!$B$4:$G$13,6,0)/1000*0.65*$C2673)</f>
        <v>2159.1605309734509</v>
      </c>
    </row>
    <row r="2674" spans="2:13" x14ac:dyDescent="0.2">
      <c r="B2674" s="4">
        <v>43151</v>
      </c>
      <c r="C2674" s="67">
        <f>'Observed Data'!$E2673</f>
        <v>0</v>
      </c>
      <c r="D2674" s="67">
        <f xml:space="preserve">   MAX(0, HLOOKUP(MONTH($B2674),'Farm Crops'!$B$18:$N$28,D$5,0)  - VLOOKUP(D$4,'Farm Crops'!$B$4:$G$13,6,0)/1000*0.65*$C2674)</f>
        <v>1817.3193885760261</v>
      </c>
      <c r="E2674" s="67">
        <f xml:space="preserve">   MAX(0, HLOOKUP(MONTH($B2674),'Farm Crops'!$B$18:$N$28,E$5,0)  - VLOOKUP(E$4,'Farm Crops'!$B$4:$G$13,6,0)/1000*0.65*$C2674)</f>
        <v>4868.6117296862431</v>
      </c>
      <c r="F2674" s="67">
        <f xml:space="preserve">   MAX(0, HLOOKUP(MONTH($B2674),'Farm Crops'!$B$18:$N$28,F$5,0)  - VLOOKUP(F$4,'Farm Crops'!$B$4:$G$13,6,0)/1000*0.65*$C2674)</f>
        <v>5220.2218986323405</v>
      </c>
      <c r="G2674" s="67">
        <f xml:space="preserve">   MAX(0, HLOOKUP(MONTH($B2674),'Farm Crops'!$B$18:$N$28,G$5,0)  - VLOOKUP(G$4,'Farm Crops'!$B$4:$G$13,6,0)/1000*0.65*$C2674)</f>
        <v>1518.1067256637168</v>
      </c>
      <c r="H2674" s="67">
        <f xml:space="preserve">   MAX(0, HLOOKUP(MONTH($B2674),'Farm Crops'!$B$18:$N$28,H$5,0)  - VLOOKUP(H$4,'Farm Crops'!$B$4:$G$13,6,0)/1000*0.65*$C2674)</f>
        <v>5209.7330490748182</v>
      </c>
      <c r="I2674" s="67">
        <f xml:space="preserve">   MAX(0, HLOOKUP(MONTH($B2674),'Farm Crops'!$B$18:$N$28,I$5,0)  - VLOOKUP(I$4,'Farm Crops'!$B$4:$G$13,6,0)/1000*0.65*$C2674)</f>
        <v>2916.0123572003217</v>
      </c>
      <c r="J2674" s="67">
        <f xml:space="preserve">   MAX(0, HLOOKUP(MONTH($B2674),'Farm Crops'!$B$18:$N$28,J$5,0)  - VLOOKUP(J$4,'Farm Crops'!$B$4:$G$13,6,0)/1000*0.65*$C2674)</f>
        <v>6694.6344328238147</v>
      </c>
      <c r="K2674" s="67">
        <f xml:space="preserve">   MAX(0, HLOOKUP(MONTH($B2674),'Farm Crops'!$B$18:$N$28,K$5,0)  - VLOOKUP(K$4,'Farm Crops'!$B$4:$G$13,6,0)/1000*0.65*$C2674)</f>
        <v>1594.8660337892193</v>
      </c>
      <c r="L2674" s="67">
        <f xml:space="preserve">   MAX(0, HLOOKUP(MONTH($B2674),'Farm Crops'!$B$18:$N$28,L$5,0)  - VLOOKUP(L$4,'Farm Crops'!$B$4:$G$13,6,0)/1000*0.65*$C2674)</f>
        <v>289.90170555108637</v>
      </c>
      <c r="M2674" s="67">
        <f xml:space="preserve">   MAX(0, HLOOKUP(MONTH($B2674),'Farm Crops'!$B$18:$N$28,M$5,0)  - VLOOKUP(M$4,'Farm Crops'!$B$4:$G$13,6,0)/1000*0.65*$C2674)</f>
        <v>2159.1605309734509</v>
      </c>
    </row>
    <row r="2675" spans="2:13" x14ac:dyDescent="0.2">
      <c r="B2675" s="4">
        <v>43152</v>
      </c>
      <c r="C2675" s="67">
        <f>'Observed Data'!$E2674</f>
        <v>0</v>
      </c>
      <c r="D2675" s="67">
        <f xml:space="preserve">   MAX(0, HLOOKUP(MONTH($B2675),'Farm Crops'!$B$18:$N$28,D$5,0)  - VLOOKUP(D$4,'Farm Crops'!$B$4:$G$13,6,0)/1000*0.65*$C2675)</f>
        <v>1817.3193885760261</v>
      </c>
      <c r="E2675" s="67">
        <f xml:space="preserve">   MAX(0, HLOOKUP(MONTH($B2675),'Farm Crops'!$B$18:$N$28,E$5,0)  - VLOOKUP(E$4,'Farm Crops'!$B$4:$G$13,6,0)/1000*0.65*$C2675)</f>
        <v>4868.6117296862431</v>
      </c>
      <c r="F2675" s="67">
        <f xml:space="preserve">   MAX(0, HLOOKUP(MONTH($B2675),'Farm Crops'!$B$18:$N$28,F$5,0)  - VLOOKUP(F$4,'Farm Crops'!$B$4:$G$13,6,0)/1000*0.65*$C2675)</f>
        <v>5220.2218986323405</v>
      </c>
      <c r="G2675" s="67">
        <f xml:space="preserve">   MAX(0, HLOOKUP(MONTH($B2675),'Farm Crops'!$B$18:$N$28,G$5,0)  - VLOOKUP(G$4,'Farm Crops'!$B$4:$G$13,6,0)/1000*0.65*$C2675)</f>
        <v>1518.1067256637168</v>
      </c>
      <c r="H2675" s="67">
        <f xml:space="preserve">   MAX(0, HLOOKUP(MONTH($B2675),'Farm Crops'!$B$18:$N$28,H$5,0)  - VLOOKUP(H$4,'Farm Crops'!$B$4:$G$13,6,0)/1000*0.65*$C2675)</f>
        <v>5209.7330490748182</v>
      </c>
      <c r="I2675" s="67">
        <f xml:space="preserve">   MAX(0, HLOOKUP(MONTH($B2675),'Farm Crops'!$B$18:$N$28,I$5,0)  - VLOOKUP(I$4,'Farm Crops'!$B$4:$G$13,6,0)/1000*0.65*$C2675)</f>
        <v>2916.0123572003217</v>
      </c>
      <c r="J2675" s="67">
        <f xml:space="preserve">   MAX(0, HLOOKUP(MONTH($B2675),'Farm Crops'!$B$18:$N$28,J$5,0)  - VLOOKUP(J$4,'Farm Crops'!$B$4:$G$13,6,0)/1000*0.65*$C2675)</f>
        <v>6694.6344328238147</v>
      </c>
      <c r="K2675" s="67">
        <f xml:space="preserve">   MAX(0, HLOOKUP(MONTH($B2675),'Farm Crops'!$B$18:$N$28,K$5,0)  - VLOOKUP(K$4,'Farm Crops'!$B$4:$G$13,6,0)/1000*0.65*$C2675)</f>
        <v>1594.8660337892193</v>
      </c>
      <c r="L2675" s="67">
        <f xml:space="preserve">   MAX(0, HLOOKUP(MONTH($B2675),'Farm Crops'!$B$18:$N$28,L$5,0)  - VLOOKUP(L$4,'Farm Crops'!$B$4:$G$13,6,0)/1000*0.65*$C2675)</f>
        <v>289.90170555108637</v>
      </c>
      <c r="M2675" s="67">
        <f xml:space="preserve">   MAX(0, HLOOKUP(MONTH($B2675),'Farm Crops'!$B$18:$N$28,M$5,0)  - VLOOKUP(M$4,'Farm Crops'!$B$4:$G$13,6,0)/1000*0.65*$C2675)</f>
        <v>2159.1605309734509</v>
      </c>
    </row>
    <row r="2676" spans="2:13" x14ac:dyDescent="0.2">
      <c r="B2676" s="4">
        <v>43153</v>
      </c>
      <c r="C2676" s="67">
        <f>'Observed Data'!$E2675</f>
        <v>0</v>
      </c>
      <c r="D2676" s="67">
        <f xml:space="preserve">   MAX(0, HLOOKUP(MONTH($B2676),'Farm Crops'!$B$18:$N$28,D$5,0)  - VLOOKUP(D$4,'Farm Crops'!$B$4:$G$13,6,0)/1000*0.65*$C2676)</f>
        <v>1817.3193885760261</v>
      </c>
      <c r="E2676" s="67">
        <f xml:space="preserve">   MAX(0, HLOOKUP(MONTH($B2676),'Farm Crops'!$B$18:$N$28,E$5,0)  - VLOOKUP(E$4,'Farm Crops'!$B$4:$G$13,6,0)/1000*0.65*$C2676)</f>
        <v>4868.6117296862431</v>
      </c>
      <c r="F2676" s="67">
        <f xml:space="preserve">   MAX(0, HLOOKUP(MONTH($B2676),'Farm Crops'!$B$18:$N$28,F$5,0)  - VLOOKUP(F$4,'Farm Crops'!$B$4:$G$13,6,0)/1000*0.65*$C2676)</f>
        <v>5220.2218986323405</v>
      </c>
      <c r="G2676" s="67">
        <f xml:space="preserve">   MAX(0, HLOOKUP(MONTH($B2676),'Farm Crops'!$B$18:$N$28,G$5,0)  - VLOOKUP(G$4,'Farm Crops'!$B$4:$G$13,6,0)/1000*0.65*$C2676)</f>
        <v>1518.1067256637168</v>
      </c>
      <c r="H2676" s="67">
        <f xml:space="preserve">   MAX(0, HLOOKUP(MONTH($B2676),'Farm Crops'!$B$18:$N$28,H$5,0)  - VLOOKUP(H$4,'Farm Crops'!$B$4:$G$13,6,0)/1000*0.65*$C2676)</f>
        <v>5209.7330490748182</v>
      </c>
      <c r="I2676" s="67">
        <f xml:space="preserve">   MAX(0, HLOOKUP(MONTH($B2676),'Farm Crops'!$B$18:$N$28,I$5,0)  - VLOOKUP(I$4,'Farm Crops'!$B$4:$G$13,6,0)/1000*0.65*$C2676)</f>
        <v>2916.0123572003217</v>
      </c>
      <c r="J2676" s="67">
        <f xml:space="preserve">   MAX(0, HLOOKUP(MONTH($B2676),'Farm Crops'!$B$18:$N$28,J$5,0)  - VLOOKUP(J$4,'Farm Crops'!$B$4:$G$13,6,0)/1000*0.65*$C2676)</f>
        <v>6694.6344328238147</v>
      </c>
      <c r="K2676" s="67">
        <f xml:space="preserve">   MAX(0, HLOOKUP(MONTH($B2676),'Farm Crops'!$B$18:$N$28,K$5,0)  - VLOOKUP(K$4,'Farm Crops'!$B$4:$G$13,6,0)/1000*0.65*$C2676)</f>
        <v>1594.8660337892193</v>
      </c>
      <c r="L2676" s="67">
        <f xml:space="preserve">   MAX(0, HLOOKUP(MONTH($B2676),'Farm Crops'!$B$18:$N$28,L$5,0)  - VLOOKUP(L$4,'Farm Crops'!$B$4:$G$13,6,0)/1000*0.65*$C2676)</f>
        <v>289.90170555108637</v>
      </c>
      <c r="M2676" s="67">
        <f xml:space="preserve">   MAX(0, HLOOKUP(MONTH($B2676),'Farm Crops'!$B$18:$N$28,M$5,0)  - VLOOKUP(M$4,'Farm Crops'!$B$4:$G$13,6,0)/1000*0.65*$C2676)</f>
        <v>2159.1605309734509</v>
      </c>
    </row>
    <row r="2677" spans="2:13" x14ac:dyDescent="0.2">
      <c r="B2677" s="4">
        <v>43154</v>
      </c>
      <c r="C2677" s="67">
        <f>'Observed Data'!$E2676</f>
        <v>0</v>
      </c>
      <c r="D2677" s="67">
        <f xml:space="preserve">   MAX(0, HLOOKUP(MONTH($B2677),'Farm Crops'!$B$18:$N$28,D$5,0)  - VLOOKUP(D$4,'Farm Crops'!$B$4:$G$13,6,0)/1000*0.65*$C2677)</f>
        <v>1817.3193885760261</v>
      </c>
      <c r="E2677" s="67">
        <f xml:space="preserve">   MAX(0, HLOOKUP(MONTH($B2677),'Farm Crops'!$B$18:$N$28,E$5,0)  - VLOOKUP(E$4,'Farm Crops'!$B$4:$G$13,6,0)/1000*0.65*$C2677)</f>
        <v>4868.6117296862431</v>
      </c>
      <c r="F2677" s="67">
        <f xml:space="preserve">   MAX(0, HLOOKUP(MONTH($B2677),'Farm Crops'!$B$18:$N$28,F$5,0)  - VLOOKUP(F$4,'Farm Crops'!$B$4:$G$13,6,0)/1000*0.65*$C2677)</f>
        <v>5220.2218986323405</v>
      </c>
      <c r="G2677" s="67">
        <f xml:space="preserve">   MAX(0, HLOOKUP(MONTH($B2677),'Farm Crops'!$B$18:$N$28,G$5,0)  - VLOOKUP(G$4,'Farm Crops'!$B$4:$G$13,6,0)/1000*0.65*$C2677)</f>
        <v>1518.1067256637168</v>
      </c>
      <c r="H2677" s="67">
        <f xml:space="preserve">   MAX(0, HLOOKUP(MONTH($B2677),'Farm Crops'!$B$18:$N$28,H$5,0)  - VLOOKUP(H$4,'Farm Crops'!$B$4:$G$13,6,0)/1000*0.65*$C2677)</f>
        <v>5209.7330490748182</v>
      </c>
      <c r="I2677" s="67">
        <f xml:space="preserve">   MAX(0, HLOOKUP(MONTH($B2677),'Farm Crops'!$B$18:$N$28,I$5,0)  - VLOOKUP(I$4,'Farm Crops'!$B$4:$G$13,6,0)/1000*0.65*$C2677)</f>
        <v>2916.0123572003217</v>
      </c>
      <c r="J2677" s="67">
        <f xml:space="preserve">   MAX(0, HLOOKUP(MONTH($B2677),'Farm Crops'!$B$18:$N$28,J$5,0)  - VLOOKUP(J$4,'Farm Crops'!$B$4:$G$13,6,0)/1000*0.65*$C2677)</f>
        <v>6694.6344328238147</v>
      </c>
      <c r="K2677" s="67">
        <f xml:space="preserve">   MAX(0, HLOOKUP(MONTH($B2677),'Farm Crops'!$B$18:$N$28,K$5,0)  - VLOOKUP(K$4,'Farm Crops'!$B$4:$G$13,6,0)/1000*0.65*$C2677)</f>
        <v>1594.8660337892193</v>
      </c>
      <c r="L2677" s="67">
        <f xml:space="preserve">   MAX(0, HLOOKUP(MONTH($B2677),'Farm Crops'!$B$18:$N$28,L$5,0)  - VLOOKUP(L$4,'Farm Crops'!$B$4:$G$13,6,0)/1000*0.65*$C2677)</f>
        <v>289.90170555108637</v>
      </c>
      <c r="M2677" s="67">
        <f xml:space="preserve">   MAX(0, HLOOKUP(MONTH($B2677),'Farm Crops'!$B$18:$N$28,M$5,0)  - VLOOKUP(M$4,'Farm Crops'!$B$4:$G$13,6,0)/1000*0.65*$C2677)</f>
        <v>2159.1605309734509</v>
      </c>
    </row>
    <row r="2678" spans="2:13" x14ac:dyDescent="0.2">
      <c r="B2678" s="4">
        <v>43155</v>
      </c>
      <c r="C2678" s="67">
        <f>'Observed Data'!$E2677</f>
        <v>0</v>
      </c>
      <c r="D2678" s="67">
        <f xml:space="preserve">   MAX(0, HLOOKUP(MONTH($B2678),'Farm Crops'!$B$18:$N$28,D$5,0)  - VLOOKUP(D$4,'Farm Crops'!$B$4:$G$13,6,0)/1000*0.65*$C2678)</f>
        <v>1817.3193885760261</v>
      </c>
      <c r="E2678" s="67">
        <f xml:space="preserve">   MAX(0, HLOOKUP(MONTH($B2678),'Farm Crops'!$B$18:$N$28,E$5,0)  - VLOOKUP(E$4,'Farm Crops'!$B$4:$G$13,6,0)/1000*0.65*$C2678)</f>
        <v>4868.6117296862431</v>
      </c>
      <c r="F2678" s="67">
        <f xml:space="preserve">   MAX(0, HLOOKUP(MONTH($B2678),'Farm Crops'!$B$18:$N$28,F$5,0)  - VLOOKUP(F$4,'Farm Crops'!$B$4:$G$13,6,0)/1000*0.65*$C2678)</f>
        <v>5220.2218986323405</v>
      </c>
      <c r="G2678" s="67">
        <f xml:space="preserve">   MAX(0, HLOOKUP(MONTH($B2678),'Farm Crops'!$B$18:$N$28,G$5,0)  - VLOOKUP(G$4,'Farm Crops'!$B$4:$G$13,6,0)/1000*0.65*$C2678)</f>
        <v>1518.1067256637168</v>
      </c>
      <c r="H2678" s="67">
        <f xml:space="preserve">   MAX(0, HLOOKUP(MONTH($B2678),'Farm Crops'!$B$18:$N$28,H$5,0)  - VLOOKUP(H$4,'Farm Crops'!$B$4:$G$13,6,0)/1000*0.65*$C2678)</f>
        <v>5209.7330490748182</v>
      </c>
      <c r="I2678" s="67">
        <f xml:space="preserve">   MAX(0, HLOOKUP(MONTH($B2678),'Farm Crops'!$B$18:$N$28,I$5,0)  - VLOOKUP(I$4,'Farm Crops'!$B$4:$G$13,6,0)/1000*0.65*$C2678)</f>
        <v>2916.0123572003217</v>
      </c>
      <c r="J2678" s="67">
        <f xml:space="preserve">   MAX(0, HLOOKUP(MONTH($B2678),'Farm Crops'!$B$18:$N$28,J$5,0)  - VLOOKUP(J$4,'Farm Crops'!$B$4:$G$13,6,0)/1000*0.65*$C2678)</f>
        <v>6694.6344328238147</v>
      </c>
      <c r="K2678" s="67">
        <f xml:space="preserve">   MAX(0, HLOOKUP(MONTH($B2678),'Farm Crops'!$B$18:$N$28,K$5,0)  - VLOOKUP(K$4,'Farm Crops'!$B$4:$G$13,6,0)/1000*0.65*$C2678)</f>
        <v>1594.8660337892193</v>
      </c>
      <c r="L2678" s="67">
        <f xml:space="preserve">   MAX(0, HLOOKUP(MONTH($B2678),'Farm Crops'!$B$18:$N$28,L$5,0)  - VLOOKUP(L$4,'Farm Crops'!$B$4:$G$13,6,0)/1000*0.65*$C2678)</f>
        <v>289.90170555108637</v>
      </c>
      <c r="M2678" s="67">
        <f xml:space="preserve">   MAX(0, HLOOKUP(MONTH($B2678),'Farm Crops'!$B$18:$N$28,M$5,0)  - VLOOKUP(M$4,'Farm Crops'!$B$4:$G$13,6,0)/1000*0.65*$C2678)</f>
        <v>2159.1605309734509</v>
      </c>
    </row>
    <row r="2679" spans="2:13" x14ac:dyDescent="0.2">
      <c r="B2679" s="4">
        <v>43156</v>
      </c>
      <c r="C2679" s="67">
        <f>'Observed Data'!$E2678</f>
        <v>0</v>
      </c>
      <c r="D2679" s="67">
        <f xml:space="preserve">   MAX(0, HLOOKUP(MONTH($B2679),'Farm Crops'!$B$18:$N$28,D$5,0)  - VLOOKUP(D$4,'Farm Crops'!$B$4:$G$13,6,0)/1000*0.65*$C2679)</f>
        <v>1817.3193885760261</v>
      </c>
      <c r="E2679" s="67">
        <f xml:space="preserve">   MAX(0, HLOOKUP(MONTH($B2679),'Farm Crops'!$B$18:$N$28,E$5,0)  - VLOOKUP(E$4,'Farm Crops'!$B$4:$G$13,6,0)/1000*0.65*$C2679)</f>
        <v>4868.6117296862431</v>
      </c>
      <c r="F2679" s="67">
        <f xml:space="preserve">   MAX(0, HLOOKUP(MONTH($B2679),'Farm Crops'!$B$18:$N$28,F$5,0)  - VLOOKUP(F$4,'Farm Crops'!$B$4:$G$13,6,0)/1000*0.65*$C2679)</f>
        <v>5220.2218986323405</v>
      </c>
      <c r="G2679" s="67">
        <f xml:space="preserve">   MAX(0, HLOOKUP(MONTH($B2679),'Farm Crops'!$B$18:$N$28,G$5,0)  - VLOOKUP(G$4,'Farm Crops'!$B$4:$G$13,6,0)/1000*0.65*$C2679)</f>
        <v>1518.1067256637168</v>
      </c>
      <c r="H2679" s="67">
        <f xml:space="preserve">   MAX(0, HLOOKUP(MONTH($B2679),'Farm Crops'!$B$18:$N$28,H$5,0)  - VLOOKUP(H$4,'Farm Crops'!$B$4:$G$13,6,0)/1000*0.65*$C2679)</f>
        <v>5209.7330490748182</v>
      </c>
      <c r="I2679" s="67">
        <f xml:space="preserve">   MAX(0, HLOOKUP(MONTH($B2679),'Farm Crops'!$B$18:$N$28,I$5,0)  - VLOOKUP(I$4,'Farm Crops'!$B$4:$G$13,6,0)/1000*0.65*$C2679)</f>
        <v>2916.0123572003217</v>
      </c>
      <c r="J2679" s="67">
        <f xml:space="preserve">   MAX(0, HLOOKUP(MONTH($B2679),'Farm Crops'!$B$18:$N$28,J$5,0)  - VLOOKUP(J$4,'Farm Crops'!$B$4:$G$13,6,0)/1000*0.65*$C2679)</f>
        <v>6694.6344328238147</v>
      </c>
      <c r="K2679" s="67">
        <f xml:space="preserve">   MAX(0, HLOOKUP(MONTH($B2679),'Farm Crops'!$B$18:$N$28,K$5,0)  - VLOOKUP(K$4,'Farm Crops'!$B$4:$G$13,6,0)/1000*0.65*$C2679)</f>
        <v>1594.8660337892193</v>
      </c>
      <c r="L2679" s="67">
        <f xml:space="preserve">   MAX(0, HLOOKUP(MONTH($B2679),'Farm Crops'!$B$18:$N$28,L$5,0)  - VLOOKUP(L$4,'Farm Crops'!$B$4:$G$13,6,0)/1000*0.65*$C2679)</f>
        <v>289.90170555108637</v>
      </c>
      <c r="M2679" s="67">
        <f xml:space="preserve">   MAX(0, HLOOKUP(MONTH($B2679),'Farm Crops'!$B$18:$N$28,M$5,0)  - VLOOKUP(M$4,'Farm Crops'!$B$4:$G$13,6,0)/1000*0.65*$C2679)</f>
        <v>2159.1605309734509</v>
      </c>
    </row>
    <row r="2680" spans="2:13" x14ac:dyDescent="0.2">
      <c r="B2680" s="4">
        <v>43157</v>
      </c>
      <c r="C2680" s="67">
        <f>'Observed Data'!$E2679</f>
        <v>0</v>
      </c>
      <c r="D2680" s="67">
        <f xml:space="preserve">   MAX(0, HLOOKUP(MONTH($B2680),'Farm Crops'!$B$18:$N$28,D$5,0)  - VLOOKUP(D$4,'Farm Crops'!$B$4:$G$13,6,0)/1000*0.65*$C2680)</f>
        <v>1817.3193885760261</v>
      </c>
      <c r="E2680" s="67">
        <f xml:space="preserve">   MAX(0, HLOOKUP(MONTH($B2680),'Farm Crops'!$B$18:$N$28,E$5,0)  - VLOOKUP(E$4,'Farm Crops'!$B$4:$G$13,6,0)/1000*0.65*$C2680)</f>
        <v>4868.6117296862431</v>
      </c>
      <c r="F2680" s="67">
        <f xml:space="preserve">   MAX(0, HLOOKUP(MONTH($B2680),'Farm Crops'!$B$18:$N$28,F$5,0)  - VLOOKUP(F$4,'Farm Crops'!$B$4:$G$13,6,0)/1000*0.65*$C2680)</f>
        <v>5220.2218986323405</v>
      </c>
      <c r="G2680" s="67">
        <f xml:space="preserve">   MAX(0, HLOOKUP(MONTH($B2680),'Farm Crops'!$B$18:$N$28,G$5,0)  - VLOOKUP(G$4,'Farm Crops'!$B$4:$G$13,6,0)/1000*0.65*$C2680)</f>
        <v>1518.1067256637168</v>
      </c>
      <c r="H2680" s="67">
        <f xml:space="preserve">   MAX(0, HLOOKUP(MONTH($B2680),'Farm Crops'!$B$18:$N$28,H$5,0)  - VLOOKUP(H$4,'Farm Crops'!$B$4:$G$13,6,0)/1000*0.65*$C2680)</f>
        <v>5209.7330490748182</v>
      </c>
      <c r="I2680" s="67">
        <f xml:space="preserve">   MAX(0, HLOOKUP(MONTH($B2680),'Farm Crops'!$B$18:$N$28,I$5,0)  - VLOOKUP(I$4,'Farm Crops'!$B$4:$G$13,6,0)/1000*0.65*$C2680)</f>
        <v>2916.0123572003217</v>
      </c>
      <c r="J2680" s="67">
        <f xml:space="preserve">   MAX(0, HLOOKUP(MONTH($B2680),'Farm Crops'!$B$18:$N$28,J$5,0)  - VLOOKUP(J$4,'Farm Crops'!$B$4:$G$13,6,0)/1000*0.65*$C2680)</f>
        <v>6694.6344328238147</v>
      </c>
      <c r="K2680" s="67">
        <f xml:space="preserve">   MAX(0, HLOOKUP(MONTH($B2680),'Farm Crops'!$B$18:$N$28,K$5,0)  - VLOOKUP(K$4,'Farm Crops'!$B$4:$G$13,6,0)/1000*0.65*$C2680)</f>
        <v>1594.8660337892193</v>
      </c>
      <c r="L2680" s="67">
        <f xml:space="preserve">   MAX(0, HLOOKUP(MONTH($B2680),'Farm Crops'!$B$18:$N$28,L$5,0)  - VLOOKUP(L$4,'Farm Crops'!$B$4:$G$13,6,0)/1000*0.65*$C2680)</f>
        <v>289.90170555108637</v>
      </c>
      <c r="M2680" s="67">
        <f xml:space="preserve">   MAX(0, HLOOKUP(MONTH($B2680),'Farm Crops'!$B$18:$N$28,M$5,0)  - VLOOKUP(M$4,'Farm Crops'!$B$4:$G$13,6,0)/1000*0.65*$C2680)</f>
        <v>2159.1605309734509</v>
      </c>
    </row>
    <row r="2681" spans="2:13" x14ac:dyDescent="0.2">
      <c r="B2681" s="4">
        <v>43158</v>
      </c>
      <c r="C2681" s="67">
        <f>'Observed Data'!$E2680</f>
        <v>0</v>
      </c>
      <c r="D2681" s="67">
        <f xml:space="preserve">   MAX(0, HLOOKUP(MONTH($B2681),'Farm Crops'!$B$18:$N$28,D$5,0)  - VLOOKUP(D$4,'Farm Crops'!$B$4:$G$13,6,0)/1000*0.65*$C2681)</f>
        <v>1817.3193885760261</v>
      </c>
      <c r="E2681" s="67">
        <f xml:space="preserve">   MAX(0, HLOOKUP(MONTH($B2681),'Farm Crops'!$B$18:$N$28,E$5,0)  - VLOOKUP(E$4,'Farm Crops'!$B$4:$G$13,6,0)/1000*0.65*$C2681)</f>
        <v>4868.6117296862431</v>
      </c>
      <c r="F2681" s="67">
        <f xml:space="preserve">   MAX(0, HLOOKUP(MONTH($B2681),'Farm Crops'!$B$18:$N$28,F$5,0)  - VLOOKUP(F$4,'Farm Crops'!$B$4:$G$13,6,0)/1000*0.65*$C2681)</f>
        <v>5220.2218986323405</v>
      </c>
      <c r="G2681" s="67">
        <f xml:space="preserve">   MAX(0, HLOOKUP(MONTH($B2681),'Farm Crops'!$B$18:$N$28,G$5,0)  - VLOOKUP(G$4,'Farm Crops'!$B$4:$G$13,6,0)/1000*0.65*$C2681)</f>
        <v>1518.1067256637168</v>
      </c>
      <c r="H2681" s="67">
        <f xml:space="preserve">   MAX(0, HLOOKUP(MONTH($B2681),'Farm Crops'!$B$18:$N$28,H$5,0)  - VLOOKUP(H$4,'Farm Crops'!$B$4:$G$13,6,0)/1000*0.65*$C2681)</f>
        <v>5209.7330490748182</v>
      </c>
      <c r="I2681" s="67">
        <f xml:space="preserve">   MAX(0, HLOOKUP(MONTH($B2681),'Farm Crops'!$B$18:$N$28,I$5,0)  - VLOOKUP(I$4,'Farm Crops'!$B$4:$G$13,6,0)/1000*0.65*$C2681)</f>
        <v>2916.0123572003217</v>
      </c>
      <c r="J2681" s="67">
        <f xml:space="preserve">   MAX(0, HLOOKUP(MONTH($B2681),'Farm Crops'!$B$18:$N$28,J$5,0)  - VLOOKUP(J$4,'Farm Crops'!$B$4:$G$13,6,0)/1000*0.65*$C2681)</f>
        <v>6694.6344328238147</v>
      </c>
      <c r="K2681" s="67">
        <f xml:space="preserve">   MAX(0, HLOOKUP(MONTH($B2681),'Farm Crops'!$B$18:$N$28,K$5,0)  - VLOOKUP(K$4,'Farm Crops'!$B$4:$G$13,6,0)/1000*0.65*$C2681)</f>
        <v>1594.8660337892193</v>
      </c>
      <c r="L2681" s="67">
        <f xml:space="preserve">   MAX(0, HLOOKUP(MONTH($B2681),'Farm Crops'!$B$18:$N$28,L$5,0)  - VLOOKUP(L$4,'Farm Crops'!$B$4:$G$13,6,0)/1000*0.65*$C2681)</f>
        <v>289.90170555108637</v>
      </c>
      <c r="M2681" s="67">
        <f xml:space="preserve">   MAX(0, HLOOKUP(MONTH($B2681),'Farm Crops'!$B$18:$N$28,M$5,0)  - VLOOKUP(M$4,'Farm Crops'!$B$4:$G$13,6,0)/1000*0.65*$C2681)</f>
        <v>2159.1605309734509</v>
      </c>
    </row>
    <row r="2682" spans="2:13" x14ac:dyDescent="0.2">
      <c r="B2682" s="4">
        <v>43159</v>
      </c>
      <c r="C2682" s="67">
        <f>'Observed Data'!$E2681</f>
        <v>0</v>
      </c>
      <c r="D2682" s="67">
        <f xml:space="preserve">   MAX(0, HLOOKUP(MONTH($B2682),'Farm Crops'!$B$18:$N$28,D$5,0)  - VLOOKUP(D$4,'Farm Crops'!$B$4:$G$13,6,0)/1000*0.65*$C2682)</f>
        <v>1817.3193885760261</v>
      </c>
      <c r="E2682" s="67">
        <f xml:space="preserve">   MAX(0, HLOOKUP(MONTH($B2682),'Farm Crops'!$B$18:$N$28,E$5,0)  - VLOOKUP(E$4,'Farm Crops'!$B$4:$G$13,6,0)/1000*0.65*$C2682)</f>
        <v>4868.6117296862431</v>
      </c>
      <c r="F2682" s="67">
        <f xml:space="preserve">   MAX(0, HLOOKUP(MONTH($B2682),'Farm Crops'!$B$18:$N$28,F$5,0)  - VLOOKUP(F$4,'Farm Crops'!$B$4:$G$13,6,0)/1000*0.65*$C2682)</f>
        <v>5220.2218986323405</v>
      </c>
      <c r="G2682" s="67">
        <f xml:space="preserve">   MAX(0, HLOOKUP(MONTH($B2682),'Farm Crops'!$B$18:$N$28,G$5,0)  - VLOOKUP(G$4,'Farm Crops'!$B$4:$G$13,6,0)/1000*0.65*$C2682)</f>
        <v>1518.1067256637168</v>
      </c>
      <c r="H2682" s="67">
        <f xml:space="preserve">   MAX(0, HLOOKUP(MONTH($B2682),'Farm Crops'!$B$18:$N$28,H$5,0)  - VLOOKUP(H$4,'Farm Crops'!$B$4:$G$13,6,0)/1000*0.65*$C2682)</f>
        <v>5209.7330490748182</v>
      </c>
      <c r="I2682" s="67">
        <f xml:space="preserve">   MAX(0, HLOOKUP(MONTH($B2682),'Farm Crops'!$B$18:$N$28,I$5,0)  - VLOOKUP(I$4,'Farm Crops'!$B$4:$G$13,6,0)/1000*0.65*$C2682)</f>
        <v>2916.0123572003217</v>
      </c>
      <c r="J2682" s="67">
        <f xml:space="preserve">   MAX(0, HLOOKUP(MONTH($B2682),'Farm Crops'!$B$18:$N$28,J$5,0)  - VLOOKUP(J$4,'Farm Crops'!$B$4:$G$13,6,0)/1000*0.65*$C2682)</f>
        <v>6694.6344328238147</v>
      </c>
      <c r="K2682" s="67">
        <f xml:space="preserve">   MAX(0, HLOOKUP(MONTH($B2682),'Farm Crops'!$B$18:$N$28,K$5,0)  - VLOOKUP(K$4,'Farm Crops'!$B$4:$G$13,6,0)/1000*0.65*$C2682)</f>
        <v>1594.8660337892193</v>
      </c>
      <c r="L2682" s="67">
        <f xml:space="preserve">   MAX(0, HLOOKUP(MONTH($B2682),'Farm Crops'!$B$18:$N$28,L$5,0)  - VLOOKUP(L$4,'Farm Crops'!$B$4:$G$13,6,0)/1000*0.65*$C2682)</f>
        <v>289.90170555108637</v>
      </c>
      <c r="M2682" s="67">
        <f xml:space="preserve">   MAX(0, HLOOKUP(MONTH($B2682),'Farm Crops'!$B$18:$N$28,M$5,0)  - VLOOKUP(M$4,'Farm Crops'!$B$4:$G$13,6,0)/1000*0.65*$C2682)</f>
        <v>2159.1605309734509</v>
      </c>
    </row>
    <row r="2683" spans="2:13" x14ac:dyDescent="0.2">
      <c r="B2683" s="4">
        <v>43160</v>
      </c>
      <c r="C2683" s="67">
        <f>'Observed Data'!$E2682</f>
        <v>0</v>
      </c>
      <c r="D2683" s="67">
        <f xml:space="preserve">   MAX(0, HLOOKUP(MONTH($B2683),'Farm Crops'!$B$18:$N$28,D$5,0)  - VLOOKUP(D$4,'Farm Crops'!$B$4:$G$13,6,0)/1000*0.65*$C2683)</f>
        <v>1531.0662756598242</v>
      </c>
      <c r="E2683" s="67">
        <f xml:space="preserve">   MAX(0, HLOOKUP(MONTH($B2683),'Farm Crops'!$B$18:$N$28,E$5,0)  - VLOOKUP(E$4,'Farm Crops'!$B$4:$G$13,6,0)/1000*0.65*$C2683)</f>
        <v>3466.1324261974582</v>
      </c>
      <c r="F2683" s="67">
        <f xml:space="preserve">   MAX(0, HLOOKUP(MONTH($B2683),'Farm Crops'!$B$18:$N$28,F$5,0)  - VLOOKUP(F$4,'Farm Crops'!$B$4:$G$13,6,0)/1000*0.65*$C2683)</f>
        <v>3804.660315738025</v>
      </c>
      <c r="G2683" s="67">
        <f xml:space="preserve">   MAX(0, HLOOKUP(MONTH($B2683),'Farm Crops'!$B$18:$N$28,G$5,0)  - VLOOKUP(G$4,'Farm Crops'!$B$4:$G$13,6,0)/1000*0.65*$C2683)</f>
        <v>1077.0389677419355</v>
      </c>
      <c r="H2683" s="67">
        <f xml:space="preserve">   MAX(0, HLOOKUP(MONTH($B2683),'Farm Crops'!$B$18:$N$28,H$5,0)  - VLOOKUP(H$4,'Farm Crops'!$B$4:$G$13,6,0)/1000*0.65*$C2683)</f>
        <v>3696.1074017595306</v>
      </c>
      <c r="I2683" s="67">
        <f xml:space="preserve">   MAX(0, HLOOKUP(MONTH($B2683),'Farm Crops'!$B$18:$N$28,I$5,0)  - VLOOKUP(I$4,'Farm Crops'!$B$4:$G$13,6,0)/1000*0.65*$C2683)</f>
        <v>2069.7117732160314</v>
      </c>
      <c r="J2683" s="67">
        <f xml:space="preserve">   MAX(0, HLOOKUP(MONTH($B2683),'Farm Crops'!$B$18:$N$28,J$5,0)  - VLOOKUP(J$4,'Farm Crops'!$B$4:$G$13,6,0)/1000*0.65*$C2683)</f>
        <v>5069.4517986314759</v>
      </c>
      <c r="K2683" s="67">
        <f xml:space="preserve">   MAX(0, HLOOKUP(MONTH($B2683),'Farm Crops'!$B$18:$N$28,K$5,0)  - VLOOKUP(K$4,'Farm Crops'!$B$4:$G$13,6,0)/1000*0.65*$C2683)</f>
        <v>1198.7524359726294</v>
      </c>
      <c r="L2683" s="67">
        <f xml:space="preserve">   MAX(0, HLOOKUP(MONTH($B2683),'Farm Crops'!$B$18:$N$28,L$5,0)  - VLOOKUP(L$4,'Farm Crops'!$B$4:$G$13,6,0)/1000*0.65*$C2683)</f>
        <v>216.6175249266864</v>
      </c>
      <c r="M2683" s="67">
        <f xml:space="preserve">   MAX(0, HLOOKUP(MONTH($B2683),'Farm Crops'!$B$18:$N$28,M$5,0)  - VLOOKUP(M$4,'Farm Crops'!$B$4:$G$13,6,0)/1000*0.65*$C2683)</f>
        <v>1586.1027526881719</v>
      </c>
    </row>
    <row r="2684" spans="2:13" x14ac:dyDescent="0.2">
      <c r="B2684" s="4">
        <v>43161</v>
      </c>
      <c r="C2684" s="67">
        <f>'Observed Data'!$E2683</f>
        <v>0</v>
      </c>
      <c r="D2684" s="67">
        <f xml:space="preserve">   MAX(0, HLOOKUP(MONTH($B2684),'Farm Crops'!$B$18:$N$28,D$5,0)  - VLOOKUP(D$4,'Farm Crops'!$B$4:$G$13,6,0)/1000*0.65*$C2684)</f>
        <v>1531.0662756598242</v>
      </c>
      <c r="E2684" s="67">
        <f xml:space="preserve">   MAX(0, HLOOKUP(MONTH($B2684),'Farm Crops'!$B$18:$N$28,E$5,0)  - VLOOKUP(E$4,'Farm Crops'!$B$4:$G$13,6,0)/1000*0.65*$C2684)</f>
        <v>3466.1324261974582</v>
      </c>
      <c r="F2684" s="67">
        <f xml:space="preserve">   MAX(0, HLOOKUP(MONTH($B2684),'Farm Crops'!$B$18:$N$28,F$5,0)  - VLOOKUP(F$4,'Farm Crops'!$B$4:$G$13,6,0)/1000*0.65*$C2684)</f>
        <v>3804.660315738025</v>
      </c>
      <c r="G2684" s="67">
        <f xml:space="preserve">   MAX(0, HLOOKUP(MONTH($B2684),'Farm Crops'!$B$18:$N$28,G$5,0)  - VLOOKUP(G$4,'Farm Crops'!$B$4:$G$13,6,0)/1000*0.65*$C2684)</f>
        <v>1077.0389677419355</v>
      </c>
      <c r="H2684" s="67">
        <f xml:space="preserve">   MAX(0, HLOOKUP(MONTH($B2684),'Farm Crops'!$B$18:$N$28,H$5,0)  - VLOOKUP(H$4,'Farm Crops'!$B$4:$G$13,6,0)/1000*0.65*$C2684)</f>
        <v>3696.1074017595306</v>
      </c>
      <c r="I2684" s="67">
        <f xml:space="preserve">   MAX(0, HLOOKUP(MONTH($B2684),'Farm Crops'!$B$18:$N$28,I$5,0)  - VLOOKUP(I$4,'Farm Crops'!$B$4:$G$13,6,0)/1000*0.65*$C2684)</f>
        <v>2069.7117732160314</v>
      </c>
      <c r="J2684" s="67">
        <f xml:space="preserve">   MAX(0, HLOOKUP(MONTH($B2684),'Farm Crops'!$B$18:$N$28,J$5,0)  - VLOOKUP(J$4,'Farm Crops'!$B$4:$G$13,6,0)/1000*0.65*$C2684)</f>
        <v>5069.4517986314759</v>
      </c>
      <c r="K2684" s="67">
        <f xml:space="preserve">   MAX(0, HLOOKUP(MONTH($B2684),'Farm Crops'!$B$18:$N$28,K$5,0)  - VLOOKUP(K$4,'Farm Crops'!$B$4:$G$13,6,0)/1000*0.65*$C2684)</f>
        <v>1198.7524359726294</v>
      </c>
      <c r="L2684" s="67">
        <f xml:space="preserve">   MAX(0, HLOOKUP(MONTH($B2684),'Farm Crops'!$B$18:$N$28,L$5,0)  - VLOOKUP(L$4,'Farm Crops'!$B$4:$G$13,6,0)/1000*0.65*$C2684)</f>
        <v>216.6175249266864</v>
      </c>
      <c r="M2684" s="67">
        <f xml:space="preserve">   MAX(0, HLOOKUP(MONTH($B2684),'Farm Crops'!$B$18:$N$28,M$5,0)  - VLOOKUP(M$4,'Farm Crops'!$B$4:$G$13,6,0)/1000*0.65*$C2684)</f>
        <v>1586.1027526881719</v>
      </c>
    </row>
    <row r="2685" spans="2:13" x14ac:dyDescent="0.2">
      <c r="B2685" s="4">
        <v>43162</v>
      </c>
      <c r="C2685" s="67">
        <f>'Observed Data'!$E2684</f>
        <v>0</v>
      </c>
      <c r="D2685" s="67">
        <f xml:space="preserve">   MAX(0, HLOOKUP(MONTH($B2685),'Farm Crops'!$B$18:$N$28,D$5,0)  - VLOOKUP(D$4,'Farm Crops'!$B$4:$G$13,6,0)/1000*0.65*$C2685)</f>
        <v>1531.0662756598242</v>
      </c>
      <c r="E2685" s="67">
        <f xml:space="preserve">   MAX(0, HLOOKUP(MONTH($B2685),'Farm Crops'!$B$18:$N$28,E$5,0)  - VLOOKUP(E$4,'Farm Crops'!$B$4:$G$13,6,0)/1000*0.65*$C2685)</f>
        <v>3466.1324261974582</v>
      </c>
      <c r="F2685" s="67">
        <f xml:space="preserve">   MAX(0, HLOOKUP(MONTH($B2685),'Farm Crops'!$B$18:$N$28,F$5,0)  - VLOOKUP(F$4,'Farm Crops'!$B$4:$G$13,6,0)/1000*0.65*$C2685)</f>
        <v>3804.660315738025</v>
      </c>
      <c r="G2685" s="67">
        <f xml:space="preserve">   MAX(0, HLOOKUP(MONTH($B2685),'Farm Crops'!$B$18:$N$28,G$5,0)  - VLOOKUP(G$4,'Farm Crops'!$B$4:$G$13,6,0)/1000*0.65*$C2685)</f>
        <v>1077.0389677419355</v>
      </c>
      <c r="H2685" s="67">
        <f xml:space="preserve">   MAX(0, HLOOKUP(MONTH($B2685),'Farm Crops'!$B$18:$N$28,H$5,0)  - VLOOKUP(H$4,'Farm Crops'!$B$4:$G$13,6,0)/1000*0.65*$C2685)</f>
        <v>3696.1074017595306</v>
      </c>
      <c r="I2685" s="67">
        <f xml:space="preserve">   MAX(0, HLOOKUP(MONTH($B2685),'Farm Crops'!$B$18:$N$28,I$5,0)  - VLOOKUP(I$4,'Farm Crops'!$B$4:$G$13,6,0)/1000*0.65*$C2685)</f>
        <v>2069.7117732160314</v>
      </c>
      <c r="J2685" s="67">
        <f xml:space="preserve">   MAX(0, HLOOKUP(MONTH($B2685),'Farm Crops'!$B$18:$N$28,J$5,0)  - VLOOKUP(J$4,'Farm Crops'!$B$4:$G$13,6,0)/1000*0.65*$C2685)</f>
        <v>5069.4517986314759</v>
      </c>
      <c r="K2685" s="67">
        <f xml:space="preserve">   MAX(0, HLOOKUP(MONTH($B2685),'Farm Crops'!$B$18:$N$28,K$5,0)  - VLOOKUP(K$4,'Farm Crops'!$B$4:$G$13,6,0)/1000*0.65*$C2685)</f>
        <v>1198.7524359726294</v>
      </c>
      <c r="L2685" s="67">
        <f xml:space="preserve">   MAX(0, HLOOKUP(MONTH($B2685),'Farm Crops'!$B$18:$N$28,L$5,0)  - VLOOKUP(L$4,'Farm Crops'!$B$4:$G$13,6,0)/1000*0.65*$C2685)</f>
        <v>216.6175249266864</v>
      </c>
      <c r="M2685" s="67">
        <f xml:space="preserve">   MAX(0, HLOOKUP(MONTH($B2685),'Farm Crops'!$B$18:$N$28,M$5,0)  - VLOOKUP(M$4,'Farm Crops'!$B$4:$G$13,6,0)/1000*0.65*$C2685)</f>
        <v>1586.1027526881719</v>
      </c>
    </row>
    <row r="2686" spans="2:13" x14ac:dyDescent="0.2">
      <c r="B2686" s="4">
        <v>43163</v>
      </c>
      <c r="C2686" s="67">
        <f>'Observed Data'!$E2685</f>
        <v>0</v>
      </c>
      <c r="D2686" s="67">
        <f xml:space="preserve">   MAX(0, HLOOKUP(MONTH($B2686),'Farm Crops'!$B$18:$N$28,D$5,0)  - VLOOKUP(D$4,'Farm Crops'!$B$4:$G$13,6,0)/1000*0.65*$C2686)</f>
        <v>1531.0662756598242</v>
      </c>
      <c r="E2686" s="67">
        <f xml:space="preserve">   MAX(0, HLOOKUP(MONTH($B2686),'Farm Crops'!$B$18:$N$28,E$5,0)  - VLOOKUP(E$4,'Farm Crops'!$B$4:$G$13,6,0)/1000*0.65*$C2686)</f>
        <v>3466.1324261974582</v>
      </c>
      <c r="F2686" s="67">
        <f xml:space="preserve">   MAX(0, HLOOKUP(MONTH($B2686),'Farm Crops'!$B$18:$N$28,F$5,0)  - VLOOKUP(F$4,'Farm Crops'!$B$4:$G$13,6,0)/1000*0.65*$C2686)</f>
        <v>3804.660315738025</v>
      </c>
      <c r="G2686" s="67">
        <f xml:space="preserve">   MAX(0, HLOOKUP(MONTH($B2686),'Farm Crops'!$B$18:$N$28,G$5,0)  - VLOOKUP(G$4,'Farm Crops'!$B$4:$G$13,6,0)/1000*0.65*$C2686)</f>
        <v>1077.0389677419355</v>
      </c>
      <c r="H2686" s="67">
        <f xml:space="preserve">   MAX(0, HLOOKUP(MONTH($B2686),'Farm Crops'!$B$18:$N$28,H$5,0)  - VLOOKUP(H$4,'Farm Crops'!$B$4:$G$13,6,0)/1000*0.65*$C2686)</f>
        <v>3696.1074017595306</v>
      </c>
      <c r="I2686" s="67">
        <f xml:space="preserve">   MAX(0, HLOOKUP(MONTH($B2686),'Farm Crops'!$B$18:$N$28,I$5,0)  - VLOOKUP(I$4,'Farm Crops'!$B$4:$G$13,6,0)/1000*0.65*$C2686)</f>
        <v>2069.7117732160314</v>
      </c>
      <c r="J2686" s="67">
        <f xml:space="preserve">   MAX(0, HLOOKUP(MONTH($B2686),'Farm Crops'!$B$18:$N$28,J$5,0)  - VLOOKUP(J$4,'Farm Crops'!$B$4:$G$13,6,0)/1000*0.65*$C2686)</f>
        <v>5069.4517986314759</v>
      </c>
      <c r="K2686" s="67">
        <f xml:space="preserve">   MAX(0, HLOOKUP(MONTH($B2686),'Farm Crops'!$B$18:$N$28,K$5,0)  - VLOOKUP(K$4,'Farm Crops'!$B$4:$G$13,6,0)/1000*0.65*$C2686)</f>
        <v>1198.7524359726294</v>
      </c>
      <c r="L2686" s="67">
        <f xml:space="preserve">   MAX(0, HLOOKUP(MONTH($B2686),'Farm Crops'!$B$18:$N$28,L$5,0)  - VLOOKUP(L$4,'Farm Crops'!$B$4:$G$13,6,0)/1000*0.65*$C2686)</f>
        <v>216.6175249266864</v>
      </c>
      <c r="M2686" s="67">
        <f xml:space="preserve">   MAX(0, HLOOKUP(MONTH($B2686),'Farm Crops'!$B$18:$N$28,M$5,0)  - VLOOKUP(M$4,'Farm Crops'!$B$4:$G$13,6,0)/1000*0.65*$C2686)</f>
        <v>1586.1027526881719</v>
      </c>
    </row>
    <row r="2687" spans="2:13" x14ac:dyDescent="0.2">
      <c r="B2687" s="4">
        <v>43164</v>
      </c>
      <c r="C2687" s="67">
        <f>'Observed Data'!$E2686</f>
        <v>0</v>
      </c>
      <c r="D2687" s="67">
        <f xml:space="preserve">   MAX(0, HLOOKUP(MONTH($B2687),'Farm Crops'!$B$18:$N$28,D$5,0)  - VLOOKUP(D$4,'Farm Crops'!$B$4:$G$13,6,0)/1000*0.65*$C2687)</f>
        <v>1531.0662756598242</v>
      </c>
      <c r="E2687" s="67">
        <f xml:space="preserve">   MAX(0, HLOOKUP(MONTH($B2687),'Farm Crops'!$B$18:$N$28,E$5,0)  - VLOOKUP(E$4,'Farm Crops'!$B$4:$G$13,6,0)/1000*0.65*$C2687)</f>
        <v>3466.1324261974582</v>
      </c>
      <c r="F2687" s="67">
        <f xml:space="preserve">   MAX(0, HLOOKUP(MONTH($B2687),'Farm Crops'!$B$18:$N$28,F$5,0)  - VLOOKUP(F$4,'Farm Crops'!$B$4:$G$13,6,0)/1000*0.65*$C2687)</f>
        <v>3804.660315738025</v>
      </c>
      <c r="G2687" s="67">
        <f xml:space="preserve">   MAX(0, HLOOKUP(MONTH($B2687),'Farm Crops'!$B$18:$N$28,G$5,0)  - VLOOKUP(G$4,'Farm Crops'!$B$4:$G$13,6,0)/1000*0.65*$C2687)</f>
        <v>1077.0389677419355</v>
      </c>
      <c r="H2687" s="67">
        <f xml:space="preserve">   MAX(0, HLOOKUP(MONTH($B2687),'Farm Crops'!$B$18:$N$28,H$5,0)  - VLOOKUP(H$4,'Farm Crops'!$B$4:$G$13,6,0)/1000*0.65*$C2687)</f>
        <v>3696.1074017595306</v>
      </c>
      <c r="I2687" s="67">
        <f xml:space="preserve">   MAX(0, HLOOKUP(MONTH($B2687),'Farm Crops'!$B$18:$N$28,I$5,0)  - VLOOKUP(I$4,'Farm Crops'!$B$4:$G$13,6,0)/1000*0.65*$C2687)</f>
        <v>2069.7117732160314</v>
      </c>
      <c r="J2687" s="67">
        <f xml:space="preserve">   MAX(0, HLOOKUP(MONTH($B2687),'Farm Crops'!$B$18:$N$28,J$5,0)  - VLOOKUP(J$4,'Farm Crops'!$B$4:$G$13,6,0)/1000*0.65*$C2687)</f>
        <v>5069.4517986314759</v>
      </c>
      <c r="K2687" s="67">
        <f xml:space="preserve">   MAX(0, HLOOKUP(MONTH($B2687),'Farm Crops'!$B$18:$N$28,K$5,0)  - VLOOKUP(K$4,'Farm Crops'!$B$4:$G$13,6,0)/1000*0.65*$C2687)</f>
        <v>1198.7524359726294</v>
      </c>
      <c r="L2687" s="67">
        <f xml:space="preserve">   MAX(0, HLOOKUP(MONTH($B2687),'Farm Crops'!$B$18:$N$28,L$5,0)  - VLOOKUP(L$4,'Farm Crops'!$B$4:$G$13,6,0)/1000*0.65*$C2687)</f>
        <v>216.6175249266864</v>
      </c>
      <c r="M2687" s="67">
        <f xml:space="preserve">   MAX(0, HLOOKUP(MONTH($B2687),'Farm Crops'!$B$18:$N$28,M$5,0)  - VLOOKUP(M$4,'Farm Crops'!$B$4:$G$13,6,0)/1000*0.65*$C2687)</f>
        <v>1586.1027526881719</v>
      </c>
    </row>
    <row r="2688" spans="2:13" x14ac:dyDescent="0.2">
      <c r="B2688" s="4">
        <v>43165</v>
      </c>
      <c r="C2688" s="67">
        <f>'Observed Data'!$E2687</f>
        <v>0</v>
      </c>
      <c r="D2688" s="67">
        <f xml:space="preserve">   MAX(0, HLOOKUP(MONTH($B2688),'Farm Crops'!$B$18:$N$28,D$5,0)  - VLOOKUP(D$4,'Farm Crops'!$B$4:$G$13,6,0)/1000*0.65*$C2688)</f>
        <v>1531.0662756598242</v>
      </c>
      <c r="E2688" s="67">
        <f xml:space="preserve">   MAX(0, HLOOKUP(MONTH($B2688),'Farm Crops'!$B$18:$N$28,E$5,0)  - VLOOKUP(E$4,'Farm Crops'!$B$4:$G$13,6,0)/1000*0.65*$C2688)</f>
        <v>3466.1324261974582</v>
      </c>
      <c r="F2688" s="67">
        <f xml:space="preserve">   MAX(0, HLOOKUP(MONTH($B2688),'Farm Crops'!$B$18:$N$28,F$5,0)  - VLOOKUP(F$4,'Farm Crops'!$B$4:$G$13,6,0)/1000*0.65*$C2688)</f>
        <v>3804.660315738025</v>
      </c>
      <c r="G2688" s="67">
        <f xml:space="preserve">   MAX(0, HLOOKUP(MONTH($B2688),'Farm Crops'!$B$18:$N$28,G$5,0)  - VLOOKUP(G$4,'Farm Crops'!$B$4:$G$13,6,0)/1000*0.65*$C2688)</f>
        <v>1077.0389677419355</v>
      </c>
      <c r="H2688" s="67">
        <f xml:space="preserve">   MAX(0, HLOOKUP(MONTH($B2688),'Farm Crops'!$B$18:$N$28,H$5,0)  - VLOOKUP(H$4,'Farm Crops'!$B$4:$G$13,6,0)/1000*0.65*$C2688)</f>
        <v>3696.1074017595306</v>
      </c>
      <c r="I2688" s="67">
        <f xml:space="preserve">   MAX(0, HLOOKUP(MONTH($B2688),'Farm Crops'!$B$18:$N$28,I$5,0)  - VLOOKUP(I$4,'Farm Crops'!$B$4:$G$13,6,0)/1000*0.65*$C2688)</f>
        <v>2069.7117732160314</v>
      </c>
      <c r="J2688" s="67">
        <f xml:space="preserve">   MAX(0, HLOOKUP(MONTH($B2688),'Farm Crops'!$B$18:$N$28,J$5,0)  - VLOOKUP(J$4,'Farm Crops'!$B$4:$G$13,6,0)/1000*0.65*$C2688)</f>
        <v>5069.4517986314759</v>
      </c>
      <c r="K2688" s="67">
        <f xml:space="preserve">   MAX(0, HLOOKUP(MONTH($B2688),'Farm Crops'!$B$18:$N$28,K$5,0)  - VLOOKUP(K$4,'Farm Crops'!$B$4:$G$13,6,0)/1000*0.65*$C2688)</f>
        <v>1198.7524359726294</v>
      </c>
      <c r="L2688" s="67">
        <f xml:space="preserve">   MAX(0, HLOOKUP(MONTH($B2688),'Farm Crops'!$B$18:$N$28,L$5,0)  - VLOOKUP(L$4,'Farm Crops'!$B$4:$G$13,6,0)/1000*0.65*$C2688)</f>
        <v>216.6175249266864</v>
      </c>
      <c r="M2688" s="67">
        <f xml:space="preserve">   MAX(0, HLOOKUP(MONTH($B2688),'Farm Crops'!$B$18:$N$28,M$5,0)  - VLOOKUP(M$4,'Farm Crops'!$B$4:$G$13,6,0)/1000*0.65*$C2688)</f>
        <v>1586.1027526881719</v>
      </c>
    </row>
    <row r="2689" spans="2:13" x14ac:dyDescent="0.2">
      <c r="B2689" s="4">
        <v>43166</v>
      </c>
      <c r="C2689" s="67">
        <f>'Observed Data'!$E2688</f>
        <v>0</v>
      </c>
      <c r="D2689" s="67">
        <f xml:space="preserve">   MAX(0, HLOOKUP(MONTH($B2689),'Farm Crops'!$B$18:$N$28,D$5,0)  - VLOOKUP(D$4,'Farm Crops'!$B$4:$G$13,6,0)/1000*0.65*$C2689)</f>
        <v>1531.0662756598242</v>
      </c>
      <c r="E2689" s="67">
        <f xml:space="preserve">   MAX(0, HLOOKUP(MONTH($B2689),'Farm Crops'!$B$18:$N$28,E$5,0)  - VLOOKUP(E$4,'Farm Crops'!$B$4:$G$13,6,0)/1000*0.65*$C2689)</f>
        <v>3466.1324261974582</v>
      </c>
      <c r="F2689" s="67">
        <f xml:space="preserve">   MAX(0, HLOOKUP(MONTH($B2689),'Farm Crops'!$B$18:$N$28,F$5,0)  - VLOOKUP(F$4,'Farm Crops'!$B$4:$G$13,6,0)/1000*0.65*$C2689)</f>
        <v>3804.660315738025</v>
      </c>
      <c r="G2689" s="67">
        <f xml:space="preserve">   MAX(0, HLOOKUP(MONTH($B2689),'Farm Crops'!$B$18:$N$28,G$5,0)  - VLOOKUP(G$4,'Farm Crops'!$B$4:$G$13,6,0)/1000*0.65*$C2689)</f>
        <v>1077.0389677419355</v>
      </c>
      <c r="H2689" s="67">
        <f xml:space="preserve">   MAX(0, HLOOKUP(MONTH($B2689),'Farm Crops'!$B$18:$N$28,H$5,0)  - VLOOKUP(H$4,'Farm Crops'!$B$4:$G$13,6,0)/1000*0.65*$C2689)</f>
        <v>3696.1074017595306</v>
      </c>
      <c r="I2689" s="67">
        <f xml:space="preserve">   MAX(0, HLOOKUP(MONTH($B2689),'Farm Crops'!$B$18:$N$28,I$5,0)  - VLOOKUP(I$4,'Farm Crops'!$B$4:$G$13,6,0)/1000*0.65*$C2689)</f>
        <v>2069.7117732160314</v>
      </c>
      <c r="J2689" s="67">
        <f xml:space="preserve">   MAX(0, HLOOKUP(MONTH($B2689),'Farm Crops'!$B$18:$N$28,J$5,0)  - VLOOKUP(J$4,'Farm Crops'!$B$4:$G$13,6,0)/1000*0.65*$C2689)</f>
        <v>5069.4517986314759</v>
      </c>
      <c r="K2689" s="67">
        <f xml:space="preserve">   MAX(0, HLOOKUP(MONTH($B2689),'Farm Crops'!$B$18:$N$28,K$5,0)  - VLOOKUP(K$4,'Farm Crops'!$B$4:$G$13,6,0)/1000*0.65*$C2689)</f>
        <v>1198.7524359726294</v>
      </c>
      <c r="L2689" s="67">
        <f xml:space="preserve">   MAX(0, HLOOKUP(MONTH($B2689),'Farm Crops'!$B$18:$N$28,L$5,0)  - VLOOKUP(L$4,'Farm Crops'!$B$4:$G$13,6,0)/1000*0.65*$C2689)</f>
        <v>216.6175249266864</v>
      </c>
      <c r="M2689" s="67">
        <f xml:space="preserve">   MAX(0, HLOOKUP(MONTH($B2689),'Farm Crops'!$B$18:$N$28,M$5,0)  - VLOOKUP(M$4,'Farm Crops'!$B$4:$G$13,6,0)/1000*0.65*$C2689)</f>
        <v>1586.1027526881719</v>
      </c>
    </row>
    <row r="2690" spans="2:13" x14ac:dyDescent="0.2">
      <c r="B2690" s="4">
        <v>43167</v>
      </c>
      <c r="C2690" s="67">
        <f>'Observed Data'!$E2689</f>
        <v>0</v>
      </c>
      <c r="D2690" s="67">
        <f xml:space="preserve">   MAX(0, HLOOKUP(MONTH($B2690),'Farm Crops'!$B$18:$N$28,D$5,0)  - VLOOKUP(D$4,'Farm Crops'!$B$4:$G$13,6,0)/1000*0.65*$C2690)</f>
        <v>1531.0662756598242</v>
      </c>
      <c r="E2690" s="67">
        <f xml:space="preserve">   MAX(0, HLOOKUP(MONTH($B2690),'Farm Crops'!$B$18:$N$28,E$5,0)  - VLOOKUP(E$4,'Farm Crops'!$B$4:$G$13,6,0)/1000*0.65*$C2690)</f>
        <v>3466.1324261974582</v>
      </c>
      <c r="F2690" s="67">
        <f xml:space="preserve">   MAX(0, HLOOKUP(MONTH($B2690),'Farm Crops'!$B$18:$N$28,F$5,0)  - VLOOKUP(F$4,'Farm Crops'!$B$4:$G$13,6,0)/1000*0.65*$C2690)</f>
        <v>3804.660315738025</v>
      </c>
      <c r="G2690" s="67">
        <f xml:space="preserve">   MAX(0, HLOOKUP(MONTH($B2690),'Farm Crops'!$B$18:$N$28,G$5,0)  - VLOOKUP(G$4,'Farm Crops'!$B$4:$G$13,6,0)/1000*0.65*$C2690)</f>
        <v>1077.0389677419355</v>
      </c>
      <c r="H2690" s="67">
        <f xml:space="preserve">   MAX(0, HLOOKUP(MONTH($B2690),'Farm Crops'!$B$18:$N$28,H$5,0)  - VLOOKUP(H$4,'Farm Crops'!$B$4:$G$13,6,0)/1000*0.65*$C2690)</f>
        <v>3696.1074017595306</v>
      </c>
      <c r="I2690" s="67">
        <f xml:space="preserve">   MAX(0, HLOOKUP(MONTH($B2690),'Farm Crops'!$B$18:$N$28,I$5,0)  - VLOOKUP(I$4,'Farm Crops'!$B$4:$G$13,6,0)/1000*0.65*$C2690)</f>
        <v>2069.7117732160314</v>
      </c>
      <c r="J2690" s="67">
        <f xml:space="preserve">   MAX(0, HLOOKUP(MONTH($B2690),'Farm Crops'!$B$18:$N$28,J$5,0)  - VLOOKUP(J$4,'Farm Crops'!$B$4:$G$13,6,0)/1000*0.65*$C2690)</f>
        <v>5069.4517986314759</v>
      </c>
      <c r="K2690" s="67">
        <f xml:space="preserve">   MAX(0, HLOOKUP(MONTH($B2690),'Farm Crops'!$B$18:$N$28,K$5,0)  - VLOOKUP(K$4,'Farm Crops'!$B$4:$G$13,6,0)/1000*0.65*$C2690)</f>
        <v>1198.7524359726294</v>
      </c>
      <c r="L2690" s="67">
        <f xml:space="preserve">   MAX(0, HLOOKUP(MONTH($B2690),'Farm Crops'!$B$18:$N$28,L$5,0)  - VLOOKUP(L$4,'Farm Crops'!$B$4:$G$13,6,0)/1000*0.65*$C2690)</f>
        <v>216.6175249266864</v>
      </c>
      <c r="M2690" s="67">
        <f xml:space="preserve">   MAX(0, HLOOKUP(MONTH($B2690),'Farm Crops'!$B$18:$N$28,M$5,0)  - VLOOKUP(M$4,'Farm Crops'!$B$4:$G$13,6,0)/1000*0.65*$C2690)</f>
        <v>1586.1027526881719</v>
      </c>
    </row>
    <row r="2691" spans="2:13" x14ac:dyDescent="0.2">
      <c r="B2691" s="4">
        <v>43168</v>
      </c>
      <c r="C2691" s="67">
        <f>'Observed Data'!$E2690</f>
        <v>0</v>
      </c>
      <c r="D2691" s="67">
        <f xml:space="preserve">   MAX(0, HLOOKUP(MONTH($B2691),'Farm Crops'!$B$18:$N$28,D$5,0)  - VLOOKUP(D$4,'Farm Crops'!$B$4:$G$13,6,0)/1000*0.65*$C2691)</f>
        <v>1531.0662756598242</v>
      </c>
      <c r="E2691" s="67">
        <f xml:space="preserve">   MAX(0, HLOOKUP(MONTH($B2691),'Farm Crops'!$B$18:$N$28,E$5,0)  - VLOOKUP(E$4,'Farm Crops'!$B$4:$G$13,6,0)/1000*0.65*$C2691)</f>
        <v>3466.1324261974582</v>
      </c>
      <c r="F2691" s="67">
        <f xml:space="preserve">   MAX(0, HLOOKUP(MONTH($B2691),'Farm Crops'!$B$18:$N$28,F$5,0)  - VLOOKUP(F$4,'Farm Crops'!$B$4:$G$13,6,0)/1000*0.65*$C2691)</f>
        <v>3804.660315738025</v>
      </c>
      <c r="G2691" s="67">
        <f xml:space="preserve">   MAX(0, HLOOKUP(MONTH($B2691),'Farm Crops'!$B$18:$N$28,G$5,0)  - VLOOKUP(G$4,'Farm Crops'!$B$4:$G$13,6,0)/1000*0.65*$C2691)</f>
        <v>1077.0389677419355</v>
      </c>
      <c r="H2691" s="67">
        <f xml:space="preserve">   MAX(0, HLOOKUP(MONTH($B2691),'Farm Crops'!$B$18:$N$28,H$5,0)  - VLOOKUP(H$4,'Farm Crops'!$B$4:$G$13,6,0)/1000*0.65*$C2691)</f>
        <v>3696.1074017595306</v>
      </c>
      <c r="I2691" s="67">
        <f xml:space="preserve">   MAX(0, HLOOKUP(MONTH($B2691),'Farm Crops'!$B$18:$N$28,I$5,0)  - VLOOKUP(I$4,'Farm Crops'!$B$4:$G$13,6,0)/1000*0.65*$C2691)</f>
        <v>2069.7117732160314</v>
      </c>
      <c r="J2691" s="67">
        <f xml:space="preserve">   MAX(0, HLOOKUP(MONTH($B2691),'Farm Crops'!$B$18:$N$28,J$5,0)  - VLOOKUP(J$4,'Farm Crops'!$B$4:$G$13,6,0)/1000*0.65*$C2691)</f>
        <v>5069.4517986314759</v>
      </c>
      <c r="K2691" s="67">
        <f xml:space="preserve">   MAX(0, HLOOKUP(MONTH($B2691),'Farm Crops'!$B$18:$N$28,K$5,0)  - VLOOKUP(K$4,'Farm Crops'!$B$4:$G$13,6,0)/1000*0.65*$C2691)</f>
        <v>1198.7524359726294</v>
      </c>
      <c r="L2691" s="67">
        <f xml:space="preserve">   MAX(0, HLOOKUP(MONTH($B2691),'Farm Crops'!$B$18:$N$28,L$5,0)  - VLOOKUP(L$4,'Farm Crops'!$B$4:$G$13,6,0)/1000*0.65*$C2691)</f>
        <v>216.6175249266864</v>
      </c>
      <c r="M2691" s="67">
        <f xml:space="preserve">   MAX(0, HLOOKUP(MONTH($B2691),'Farm Crops'!$B$18:$N$28,M$5,0)  - VLOOKUP(M$4,'Farm Crops'!$B$4:$G$13,6,0)/1000*0.65*$C2691)</f>
        <v>1586.1027526881719</v>
      </c>
    </row>
    <row r="2692" spans="2:13" x14ac:dyDescent="0.2">
      <c r="B2692" s="4">
        <v>43169</v>
      </c>
      <c r="C2692" s="67">
        <f>'Observed Data'!$E2691</f>
        <v>0</v>
      </c>
      <c r="D2692" s="67">
        <f xml:space="preserve">   MAX(0, HLOOKUP(MONTH($B2692),'Farm Crops'!$B$18:$N$28,D$5,0)  - VLOOKUP(D$4,'Farm Crops'!$B$4:$G$13,6,0)/1000*0.65*$C2692)</f>
        <v>1531.0662756598242</v>
      </c>
      <c r="E2692" s="67">
        <f xml:space="preserve">   MAX(0, HLOOKUP(MONTH($B2692),'Farm Crops'!$B$18:$N$28,E$5,0)  - VLOOKUP(E$4,'Farm Crops'!$B$4:$G$13,6,0)/1000*0.65*$C2692)</f>
        <v>3466.1324261974582</v>
      </c>
      <c r="F2692" s="67">
        <f xml:space="preserve">   MAX(0, HLOOKUP(MONTH($B2692),'Farm Crops'!$B$18:$N$28,F$5,0)  - VLOOKUP(F$4,'Farm Crops'!$B$4:$G$13,6,0)/1000*0.65*$C2692)</f>
        <v>3804.660315738025</v>
      </c>
      <c r="G2692" s="67">
        <f xml:space="preserve">   MAX(0, HLOOKUP(MONTH($B2692),'Farm Crops'!$B$18:$N$28,G$5,0)  - VLOOKUP(G$4,'Farm Crops'!$B$4:$G$13,6,0)/1000*0.65*$C2692)</f>
        <v>1077.0389677419355</v>
      </c>
      <c r="H2692" s="67">
        <f xml:space="preserve">   MAX(0, HLOOKUP(MONTH($B2692),'Farm Crops'!$B$18:$N$28,H$5,0)  - VLOOKUP(H$4,'Farm Crops'!$B$4:$G$13,6,0)/1000*0.65*$C2692)</f>
        <v>3696.1074017595306</v>
      </c>
      <c r="I2692" s="67">
        <f xml:space="preserve">   MAX(0, HLOOKUP(MONTH($B2692),'Farm Crops'!$B$18:$N$28,I$5,0)  - VLOOKUP(I$4,'Farm Crops'!$B$4:$G$13,6,0)/1000*0.65*$C2692)</f>
        <v>2069.7117732160314</v>
      </c>
      <c r="J2692" s="67">
        <f xml:space="preserve">   MAX(0, HLOOKUP(MONTH($B2692),'Farm Crops'!$B$18:$N$28,J$5,0)  - VLOOKUP(J$4,'Farm Crops'!$B$4:$G$13,6,0)/1000*0.65*$C2692)</f>
        <v>5069.4517986314759</v>
      </c>
      <c r="K2692" s="67">
        <f xml:space="preserve">   MAX(0, HLOOKUP(MONTH($B2692),'Farm Crops'!$B$18:$N$28,K$5,0)  - VLOOKUP(K$4,'Farm Crops'!$B$4:$G$13,6,0)/1000*0.65*$C2692)</f>
        <v>1198.7524359726294</v>
      </c>
      <c r="L2692" s="67">
        <f xml:space="preserve">   MAX(0, HLOOKUP(MONTH($B2692),'Farm Crops'!$B$18:$N$28,L$5,0)  - VLOOKUP(L$4,'Farm Crops'!$B$4:$G$13,6,0)/1000*0.65*$C2692)</f>
        <v>216.6175249266864</v>
      </c>
      <c r="M2692" s="67">
        <f xml:space="preserve">   MAX(0, HLOOKUP(MONTH($B2692),'Farm Crops'!$B$18:$N$28,M$5,0)  - VLOOKUP(M$4,'Farm Crops'!$B$4:$G$13,6,0)/1000*0.65*$C2692)</f>
        <v>1586.1027526881719</v>
      </c>
    </row>
    <row r="2693" spans="2:13" x14ac:dyDescent="0.2">
      <c r="B2693" s="4">
        <v>43170</v>
      </c>
      <c r="C2693" s="67">
        <f>'Observed Data'!$E2692</f>
        <v>0</v>
      </c>
      <c r="D2693" s="67">
        <f xml:space="preserve">   MAX(0, HLOOKUP(MONTH($B2693),'Farm Crops'!$B$18:$N$28,D$5,0)  - VLOOKUP(D$4,'Farm Crops'!$B$4:$G$13,6,0)/1000*0.65*$C2693)</f>
        <v>1531.0662756598242</v>
      </c>
      <c r="E2693" s="67">
        <f xml:space="preserve">   MAX(0, HLOOKUP(MONTH($B2693),'Farm Crops'!$B$18:$N$28,E$5,0)  - VLOOKUP(E$4,'Farm Crops'!$B$4:$G$13,6,0)/1000*0.65*$C2693)</f>
        <v>3466.1324261974582</v>
      </c>
      <c r="F2693" s="67">
        <f xml:space="preserve">   MAX(0, HLOOKUP(MONTH($B2693),'Farm Crops'!$B$18:$N$28,F$5,0)  - VLOOKUP(F$4,'Farm Crops'!$B$4:$G$13,6,0)/1000*0.65*$C2693)</f>
        <v>3804.660315738025</v>
      </c>
      <c r="G2693" s="67">
        <f xml:space="preserve">   MAX(0, HLOOKUP(MONTH($B2693),'Farm Crops'!$B$18:$N$28,G$5,0)  - VLOOKUP(G$4,'Farm Crops'!$B$4:$G$13,6,0)/1000*0.65*$C2693)</f>
        <v>1077.0389677419355</v>
      </c>
      <c r="H2693" s="67">
        <f xml:space="preserve">   MAX(0, HLOOKUP(MONTH($B2693),'Farm Crops'!$B$18:$N$28,H$5,0)  - VLOOKUP(H$4,'Farm Crops'!$B$4:$G$13,6,0)/1000*0.65*$C2693)</f>
        <v>3696.1074017595306</v>
      </c>
      <c r="I2693" s="67">
        <f xml:space="preserve">   MAX(0, HLOOKUP(MONTH($B2693),'Farm Crops'!$B$18:$N$28,I$5,0)  - VLOOKUP(I$4,'Farm Crops'!$B$4:$G$13,6,0)/1000*0.65*$C2693)</f>
        <v>2069.7117732160314</v>
      </c>
      <c r="J2693" s="67">
        <f xml:space="preserve">   MAX(0, HLOOKUP(MONTH($B2693),'Farm Crops'!$B$18:$N$28,J$5,0)  - VLOOKUP(J$4,'Farm Crops'!$B$4:$G$13,6,0)/1000*0.65*$C2693)</f>
        <v>5069.4517986314759</v>
      </c>
      <c r="K2693" s="67">
        <f xml:space="preserve">   MAX(0, HLOOKUP(MONTH($B2693),'Farm Crops'!$B$18:$N$28,K$5,0)  - VLOOKUP(K$4,'Farm Crops'!$B$4:$G$13,6,0)/1000*0.65*$C2693)</f>
        <v>1198.7524359726294</v>
      </c>
      <c r="L2693" s="67">
        <f xml:space="preserve">   MAX(0, HLOOKUP(MONTH($B2693),'Farm Crops'!$B$18:$N$28,L$5,0)  - VLOOKUP(L$4,'Farm Crops'!$B$4:$G$13,6,0)/1000*0.65*$C2693)</f>
        <v>216.6175249266864</v>
      </c>
      <c r="M2693" s="67">
        <f xml:space="preserve">   MAX(0, HLOOKUP(MONTH($B2693),'Farm Crops'!$B$18:$N$28,M$5,0)  - VLOOKUP(M$4,'Farm Crops'!$B$4:$G$13,6,0)/1000*0.65*$C2693)</f>
        <v>1586.1027526881719</v>
      </c>
    </row>
    <row r="2694" spans="2:13" x14ac:dyDescent="0.2">
      <c r="B2694" s="4">
        <v>43171</v>
      </c>
      <c r="C2694" s="67">
        <f>'Observed Data'!$E2693</f>
        <v>0</v>
      </c>
      <c r="D2694" s="67">
        <f xml:space="preserve">   MAX(0, HLOOKUP(MONTH($B2694),'Farm Crops'!$B$18:$N$28,D$5,0)  - VLOOKUP(D$4,'Farm Crops'!$B$4:$G$13,6,0)/1000*0.65*$C2694)</f>
        <v>1531.0662756598242</v>
      </c>
      <c r="E2694" s="67">
        <f xml:space="preserve">   MAX(0, HLOOKUP(MONTH($B2694),'Farm Crops'!$B$18:$N$28,E$5,0)  - VLOOKUP(E$4,'Farm Crops'!$B$4:$G$13,6,0)/1000*0.65*$C2694)</f>
        <v>3466.1324261974582</v>
      </c>
      <c r="F2694" s="67">
        <f xml:space="preserve">   MAX(0, HLOOKUP(MONTH($B2694),'Farm Crops'!$B$18:$N$28,F$5,0)  - VLOOKUP(F$4,'Farm Crops'!$B$4:$G$13,6,0)/1000*0.65*$C2694)</f>
        <v>3804.660315738025</v>
      </c>
      <c r="G2694" s="67">
        <f xml:space="preserve">   MAX(0, HLOOKUP(MONTH($B2694),'Farm Crops'!$B$18:$N$28,G$5,0)  - VLOOKUP(G$4,'Farm Crops'!$B$4:$G$13,6,0)/1000*0.65*$C2694)</f>
        <v>1077.0389677419355</v>
      </c>
      <c r="H2694" s="67">
        <f xml:space="preserve">   MAX(0, HLOOKUP(MONTH($B2694),'Farm Crops'!$B$18:$N$28,H$5,0)  - VLOOKUP(H$4,'Farm Crops'!$B$4:$G$13,6,0)/1000*0.65*$C2694)</f>
        <v>3696.1074017595306</v>
      </c>
      <c r="I2694" s="67">
        <f xml:space="preserve">   MAX(0, HLOOKUP(MONTH($B2694),'Farm Crops'!$B$18:$N$28,I$5,0)  - VLOOKUP(I$4,'Farm Crops'!$B$4:$G$13,6,0)/1000*0.65*$C2694)</f>
        <v>2069.7117732160314</v>
      </c>
      <c r="J2694" s="67">
        <f xml:space="preserve">   MAX(0, HLOOKUP(MONTH($B2694),'Farm Crops'!$B$18:$N$28,J$5,0)  - VLOOKUP(J$4,'Farm Crops'!$B$4:$G$13,6,0)/1000*0.65*$C2694)</f>
        <v>5069.4517986314759</v>
      </c>
      <c r="K2694" s="67">
        <f xml:space="preserve">   MAX(0, HLOOKUP(MONTH($B2694),'Farm Crops'!$B$18:$N$28,K$5,0)  - VLOOKUP(K$4,'Farm Crops'!$B$4:$G$13,6,0)/1000*0.65*$C2694)</f>
        <v>1198.7524359726294</v>
      </c>
      <c r="L2694" s="67">
        <f xml:space="preserve">   MAX(0, HLOOKUP(MONTH($B2694),'Farm Crops'!$B$18:$N$28,L$5,0)  - VLOOKUP(L$4,'Farm Crops'!$B$4:$G$13,6,0)/1000*0.65*$C2694)</f>
        <v>216.6175249266864</v>
      </c>
      <c r="M2694" s="67">
        <f xml:space="preserve">   MAX(0, HLOOKUP(MONTH($B2694),'Farm Crops'!$B$18:$N$28,M$5,0)  - VLOOKUP(M$4,'Farm Crops'!$B$4:$G$13,6,0)/1000*0.65*$C2694)</f>
        <v>1586.1027526881719</v>
      </c>
    </row>
    <row r="2695" spans="2:13" x14ac:dyDescent="0.2">
      <c r="B2695" s="4">
        <v>43172</v>
      </c>
      <c r="C2695" s="67">
        <f>'Observed Data'!$E2694</f>
        <v>0</v>
      </c>
      <c r="D2695" s="67">
        <f xml:space="preserve">   MAX(0, HLOOKUP(MONTH($B2695),'Farm Crops'!$B$18:$N$28,D$5,0)  - VLOOKUP(D$4,'Farm Crops'!$B$4:$G$13,6,0)/1000*0.65*$C2695)</f>
        <v>1531.0662756598242</v>
      </c>
      <c r="E2695" s="67">
        <f xml:space="preserve">   MAX(0, HLOOKUP(MONTH($B2695),'Farm Crops'!$B$18:$N$28,E$5,0)  - VLOOKUP(E$4,'Farm Crops'!$B$4:$G$13,6,0)/1000*0.65*$C2695)</f>
        <v>3466.1324261974582</v>
      </c>
      <c r="F2695" s="67">
        <f xml:space="preserve">   MAX(0, HLOOKUP(MONTH($B2695),'Farm Crops'!$B$18:$N$28,F$5,0)  - VLOOKUP(F$4,'Farm Crops'!$B$4:$G$13,6,0)/1000*0.65*$C2695)</f>
        <v>3804.660315738025</v>
      </c>
      <c r="G2695" s="67">
        <f xml:space="preserve">   MAX(0, HLOOKUP(MONTH($B2695),'Farm Crops'!$B$18:$N$28,G$5,0)  - VLOOKUP(G$4,'Farm Crops'!$B$4:$G$13,6,0)/1000*0.65*$C2695)</f>
        <v>1077.0389677419355</v>
      </c>
      <c r="H2695" s="67">
        <f xml:space="preserve">   MAX(0, HLOOKUP(MONTH($B2695),'Farm Crops'!$B$18:$N$28,H$5,0)  - VLOOKUP(H$4,'Farm Crops'!$B$4:$G$13,6,0)/1000*0.65*$C2695)</f>
        <v>3696.1074017595306</v>
      </c>
      <c r="I2695" s="67">
        <f xml:space="preserve">   MAX(0, HLOOKUP(MONTH($B2695),'Farm Crops'!$B$18:$N$28,I$5,0)  - VLOOKUP(I$4,'Farm Crops'!$B$4:$G$13,6,0)/1000*0.65*$C2695)</f>
        <v>2069.7117732160314</v>
      </c>
      <c r="J2695" s="67">
        <f xml:space="preserve">   MAX(0, HLOOKUP(MONTH($B2695),'Farm Crops'!$B$18:$N$28,J$5,0)  - VLOOKUP(J$4,'Farm Crops'!$B$4:$G$13,6,0)/1000*0.65*$C2695)</f>
        <v>5069.4517986314759</v>
      </c>
      <c r="K2695" s="67">
        <f xml:space="preserve">   MAX(0, HLOOKUP(MONTH($B2695),'Farm Crops'!$B$18:$N$28,K$5,0)  - VLOOKUP(K$4,'Farm Crops'!$B$4:$G$13,6,0)/1000*0.65*$C2695)</f>
        <v>1198.7524359726294</v>
      </c>
      <c r="L2695" s="67">
        <f xml:space="preserve">   MAX(0, HLOOKUP(MONTH($B2695),'Farm Crops'!$B$18:$N$28,L$5,0)  - VLOOKUP(L$4,'Farm Crops'!$B$4:$G$13,6,0)/1000*0.65*$C2695)</f>
        <v>216.6175249266864</v>
      </c>
      <c r="M2695" s="67">
        <f xml:space="preserve">   MAX(0, HLOOKUP(MONTH($B2695),'Farm Crops'!$B$18:$N$28,M$5,0)  - VLOOKUP(M$4,'Farm Crops'!$B$4:$G$13,6,0)/1000*0.65*$C2695)</f>
        <v>1586.1027526881719</v>
      </c>
    </row>
    <row r="2696" spans="2:13" x14ac:dyDescent="0.2">
      <c r="B2696" s="4">
        <v>43173</v>
      </c>
      <c r="C2696" s="67">
        <f>'Observed Data'!$E2695</f>
        <v>0</v>
      </c>
      <c r="D2696" s="67">
        <f xml:space="preserve">   MAX(0, HLOOKUP(MONTH($B2696),'Farm Crops'!$B$18:$N$28,D$5,0)  - VLOOKUP(D$4,'Farm Crops'!$B$4:$G$13,6,0)/1000*0.65*$C2696)</f>
        <v>1531.0662756598242</v>
      </c>
      <c r="E2696" s="67">
        <f xml:space="preserve">   MAX(0, HLOOKUP(MONTH($B2696),'Farm Crops'!$B$18:$N$28,E$5,0)  - VLOOKUP(E$4,'Farm Crops'!$B$4:$G$13,6,0)/1000*0.65*$C2696)</f>
        <v>3466.1324261974582</v>
      </c>
      <c r="F2696" s="67">
        <f xml:space="preserve">   MAX(0, HLOOKUP(MONTH($B2696),'Farm Crops'!$B$18:$N$28,F$5,0)  - VLOOKUP(F$4,'Farm Crops'!$B$4:$G$13,6,0)/1000*0.65*$C2696)</f>
        <v>3804.660315738025</v>
      </c>
      <c r="G2696" s="67">
        <f xml:space="preserve">   MAX(0, HLOOKUP(MONTH($B2696),'Farm Crops'!$B$18:$N$28,G$5,0)  - VLOOKUP(G$4,'Farm Crops'!$B$4:$G$13,6,0)/1000*0.65*$C2696)</f>
        <v>1077.0389677419355</v>
      </c>
      <c r="H2696" s="67">
        <f xml:space="preserve">   MAX(0, HLOOKUP(MONTH($B2696),'Farm Crops'!$B$18:$N$28,H$5,0)  - VLOOKUP(H$4,'Farm Crops'!$B$4:$G$13,6,0)/1000*0.65*$C2696)</f>
        <v>3696.1074017595306</v>
      </c>
      <c r="I2696" s="67">
        <f xml:space="preserve">   MAX(0, HLOOKUP(MONTH($B2696),'Farm Crops'!$B$18:$N$28,I$5,0)  - VLOOKUP(I$4,'Farm Crops'!$B$4:$G$13,6,0)/1000*0.65*$C2696)</f>
        <v>2069.7117732160314</v>
      </c>
      <c r="J2696" s="67">
        <f xml:space="preserve">   MAX(0, HLOOKUP(MONTH($B2696),'Farm Crops'!$B$18:$N$28,J$5,0)  - VLOOKUP(J$4,'Farm Crops'!$B$4:$G$13,6,0)/1000*0.65*$C2696)</f>
        <v>5069.4517986314759</v>
      </c>
      <c r="K2696" s="67">
        <f xml:space="preserve">   MAX(0, HLOOKUP(MONTH($B2696),'Farm Crops'!$B$18:$N$28,K$5,0)  - VLOOKUP(K$4,'Farm Crops'!$B$4:$G$13,6,0)/1000*0.65*$C2696)</f>
        <v>1198.7524359726294</v>
      </c>
      <c r="L2696" s="67">
        <f xml:space="preserve">   MAX(0, HLOOKUP(MONTH($B2696),'Farm Crops'!$B$18:$N$28,L$5,0)  - VLOOKUP(L$4,'Farm Crops'!$B$4:$G$13,6,0)/1000*0.65*$C2696)</f>
        <v>216.6175249266864</v>
      </c>
      <c r="M2696" s="67">
        <f xml:space="preserve">   MAX(0, HLOOKUP(MONTH($B2696),'Farm Crops'!$B$18:$N$28,M$5,0)  - VLOOKUP(M$4,'Farm Crops'!$B$4:$G$13,6,0)/1000*0.65*$C2696)</f>
        <v>1586.1027526881719</v>
      </c>
    </row>
    <row r="2697" spans="2:13" x14ac:dyDescent="0.2">
      <c r="B2697" s="4">
        <v>43174</v>
      </c>
      <c r="C2697" s="67">
        <f>'Observed Data'!$E2696</f>
        <v>0</v>
      </c>
      <c r="D2697" s="67">
        <f xml:space="preserve">   MAX(0, HLOOKUP(MONTH($B2697),'Farm Crops'!$B$18:$N$28,D$5,0)  - VLOOKUP(D$4,'Farm Crops'!$B$4:$G$13,6,0)/1000*0.65*$C2697)</f>
        <v>1531.0662756598242</v>
      </c>
      <c r="E2697" s="67">
        <f xml:space="preserve">   MAX(0, HLOOKUP(MONTH($B2697),'Farm Crops'!$B$18:$N$28,E$5,0)  - VLOOKUP(E$4,'Farm Crops'!$B$4:$G$13,6,0)/1000*0.65*$C2697)</f>
        <v>3466.1324261974582</v>
      </c>
      <c r="F2697" s="67">
        <f xml:space="preserve">   MAX(0, HLOOKUP(MONTH($B2697),'Farm Crops'!$B$18:$N$28,F$5,0)  - VLOOKUP(F$4,'Farm Crops'!$B$4:$G$13,6,0)/1000*0.65*$C2697)</f>
        <v>3804.660315738025</v>
      </c>
      <c r="G2697" s="67">
        <f xml:space="preserve">   MAX(0, HLOOKUP(MONTH($B2697),'Farm Crops'!$B$18:$N$28,G$5,0)  - VLOOKUP(G$4,'Farm Crops'!$B$4:$G$13,6,0)/1000*0.65*$C2697)</f>
        <v>1077.0389677419355</v>
      </c>
      <c r="H2697" s="67">
        <f xml:space="preserve">   MAX(0, HLOOKUP(MONTH($B2697),'Farm Crops'!$B$18:$N$28,H$5,0)  - VLOOKUP(H$4,'Farm Crops'!$B$4:$G$13,6,0)/1000*0.65*$C2697)</f>
        <v>3696.1074017595306</v>
      </c>
      <c r="I2697" s="67">
        <f xml:space="preserve">   MAX(0, HLOOKUP(MONTH($B2697),'Farm Crops'!$B$18:$N$28,I$5,0)  - VLOOKUP(I$4,'Farm Crops'!$B$4:$G$13,6,0)/1000*0.65*$C2697)</f>
        <v>2069.7117732160314</v>
      </c>
      <c r="J2697" s="67">
        <f xml:space="preserve">   MAX(0, HLOOKUP(MONTH($B2697),'Farm Crops'!$B$18:$N$28,J$5,0)  - VLOOKUP(J$4,'Farm Crops'!$B$4:$G$13,6,0)/1000*0.65*$C2697)</f>
        <v>5069.4517986314759</v>
      </c>
      <c r="K2697" s="67">
        <f xml:space="preserve">   MAX(0, HLOOKUP(MONTH($B2697),'Farm Crops'!$B$18:$N$28,K$5,0)  - VLOOKUP(K$4,'Farm Crops'!$B$4:$G$13,6,0)/1000*0.65*$C2697)</f>
        <v>1198.7524359726294</v>
      </c>
      <c r="L2697" s="67">
        <f xml:space="preserve">   MAX(0, HLOOKUP(MONTH($B2697),'Farm Crops'!$B$18:$N$28,L$5,0)  - VLOOKUP(L$4,'Farm Crops'!$B$4:$G$13,6,0)/1000*0.65*$C2697)</f>
        <v>216.6175249266864</v>
      </c>
      <c r="M2697" s="67">
        <f xml:space="preserve">   MAX(0, HLOOKUP(MONTH($B2697),'Farm Crops'!$B$18:$N$28,M$5,0)  - VLOOKUP(M$4,'Farm Crops'!$B$4:$G$13,6,0)/1000*0.65*$C2697)</f>
        <v>1586.1027526881719</v>
      </c>
    </row>
    <row r="2698" spans="2:13" x14ac:dyDescent="0.2">
      <c r="B2698" s="4">
        <v>43175</v>
      </c>
      <c r="C2698" s="67">
        <f>'Observed Data'!$E2697</f>
        <v>0</v>
      </c>
      <c r="D2698" s="67">
        <f xml:space="preserve">   MAX(0, HLOOKUP(MONTH($B2698),'Farm Crops'!$B$18:$N$28,D$5,0)  - VLOOKUP(D$4,'Farm Crops'!$B$4:$G$13,6,0)/1000*0.65*$C2698)</f>
        <v>1531.0662756598242</v>
      </c>
      <c r="E2698" s="67">
        <f xml:space="preserve">   MAX(0, HLOOKUP(MONTH($B2698),'Farm Crops'!$B$18:$N$28,E$5,0)  - VLOOKUP(E$4,'Farm Crops'!$B$4:$G$13,6,0)/1000*0.65*$C2698)</f>
        <v>3466.1324261974582</v>
      </c>
      <c r="F2698" s="67">
        <f xml:space="preserve">   MAX(0, HLOOKUP(MONTH($B2698),'Farm Crops'!$B$18:$N$28,F$5,0)  - VLOOKUP(F$4,'Farm Crops'!$B$4:$G$13,6,0)/1000*0.65*$C2698)</f>
        <v>3804.660315738025</v>
      </c>
      <c r="G2698" s="67">
        <f xml:space="preserve">   MAX(0, HLOOKUP(MONTH($B2698),'Farm Crops'!$B$18:$N$28,G$5,0)  - VLOOKUP(G$4,'Farm Crops'!$B$4:$G$13,6,0)/1000*0.65*$C2698)</f>
        <v>1077.0389677419355</v>
      </c>
      <c r="H2698" s="67">
        <f xml:space="preserve">   MAX(0, HLOOKUP(MONTH($B2698),'Farm Crops'!$B$18:$N$28,H$5,0)  - VLOOKUP(H$4,'Farm Crops'!$B$4:$G$13,6,0)/1000*0.65*$C2698)</f>
        <v>3696.1074017595306</v>
      </c>
      <c r="I2698" s="67">
        <f xml:space="preserve">   MAX(0, HLOOKUP(MONTH($B2698),'Farm Crops'!$B$18:$N$28,I$5,0)  - VLOOKUP(I$4,'Farm Crops'!$B$4:$G$13,6,0)/1000*0.65*$C2698)</f>
        <v>2069.7117732160314</v>
      </c>
      <c r="J2698" s="67">
        <f xml:space="preserve">   MAX(0, HLOOKUP(MONTH($B2698),'Farm Crops'!$B$18:$N$28,J$5,0)  - VLOOKUP(J$4,'Farm Crops'!$B$4:$G$13,6,0)/1000*0.65*$C2698)</f>
        <v>5069.4517986314759</v>
      </c>
      <c r="K2698" s="67">
        <f xml:space="preserve">   MAX(0, HLOOKUP(MONTH($B2698),'Farm Crops'!$B$18:$N$28,K$5,0)  - VLOOKUP(K$4,'Farm Crops'!$B$4:$G$13,6,0)/1000*0.65*$C2698)</f>
        <v>1198.7524359726294</v>
      </c>
      <c r="L2698" s="67">
        <f xml:space="preserve">   MAX(0, HLOOKUP(MONTH($B2698),'Farm Crops'!$B$18:$N$28,L$5,0)  - VLOOKUP(L$4,'Farm Crops'!$B$4:$G$13,6,0)/1000*0.65*$C2698)</f>
        <v>216.6175249266864</v>
      </c>
      <c r="M2698" s="67">
        <f xml:space="preserve">   MAX(0, HLOOKUP(MONTH($B2698),'Farm Crops'!$B$18:$N$28,M$5,0)  - VLOOKUP(M$4,'Farm Crops'!$B$4:$G$13,6,0)/1000*0.65*$C2698)</f>
        <v>1586.1027526881719</v>
      </c>
    </row>
    <row r="2699" spans="2:13" x14ac:dyDescent="0.2">
      <c r="B2699" s="4">
        <v>43176</v>
      </c>
      <c r="C2699" s="67">
        <f>'Observed Data'!$E2698</f>
        <v>0</v>
      </c>
      <c r="D2699" s="67">
        <f xml:space="preserve">   MAX(0, HLOOKUP(MONTH($B2699),'Farm Crops'!$B$18:$N$28,D$5,0)  - VLOOKUP(D$4,'Farm Crops'!$B$4:$G$13,6,0)/1000*0.65*$C2699)</f>
        <v>1531.0662756598242</v>
      </c>
      <c r="E2699" s="67">
        <f xml:space="preserve">   MAX(0, HLOOKUP(MONTH($B2699),'Farm Crops'!$B$18:$N$28,E$5,0)  - VLOOKUP(E$4,'Farm Crops'!$B$4:$G$13,6,0)/1000*0.65*$C2699)</f>
        <v>3466.1324261974582</v>
      </c>
      <c r="F2699" s="67">
        <f xml:space="preserve">   MAX(0, HLOOKUP(MONTH($B2699),'Farm Crops'!$B$18:$N$28,F$5,0)  - VLOOKUP(F$4,'Farm Crops'!$B$4:$G$13,6,0)/1000*0.65*$C2699)</f>
        <v>3804.660315738025</v>
      </c>
      <c r="G2699" s="67">
        <f xml:space="preserve">   MAX(0, HLOOKUP(MONTH($B2699),'Farm Crops'!$B$18:$N$28,G$5,0)  - VLOOKUP(G$4,'Farm Crops'!$B$4:$G$13,6,0)/1000*0.65*$C2699)</f>
        <v>1077.0389677419355</v>
      </c>
      <c r="H2699" s="67">
        <f xml:space="preserve">   MAX(0, HLOOKUP(MONTH($B2699),'Farm Crops'!$B$18:$N$28,H$5,0)  - VLOOKUP(H$4,'Farm Crops'!$B$4:$G$13,6,0)/1000*0.65*$C2699)</f>
        <v>3696.1074017595306</v>
      </c>
      <c r="I2699" s="67">
        <f xml:space="preserve">   MAX(0, HLOOKUP(MONTH($B2699),'Farm Crops'!$B$18:$N$28,I$5,0)  - VLOOKUP(I$4,'Farm Crops'!$B$4:$G$13,6,0)/1000*0.65*$C2699)</f>
        <v>2069.7117732160314</v>
      </c>
      <c r="J2699" s="67">
        <f xml:space="preserve">   MAX(0, HLOOKUP(MONTH($B2699),'Farm Crops'!$B$18:$N$28,J$5,0)  - VLOOKUP(J$4,'Farm Crops'!$B$4:$G$13,6,0)/1000*0.65*$C2699)</f>
        <v>5069.4517986314759</v>
      </c>
      <c r="K2699" s="67">
        <f xml:space="preserve">   MAX(0, HLOOKUP(MONTH($B2699),'Farm Crops'!$B$18:$N$28,K$5,0)  - VLOOKUP(K$4,'Farm Crops'!$B$4:$G$13,6,0)/1000*0.65*$C2699)</f>
        <v>1198.7524359726294</v>
      </c>
      <c r="L2699" s="67">
        <f xml:space="preserve">   MAX(0, HLOOKUP(MONTH($B2699),'Farm Crops'!$B$18:$N$28,L$5,0)  - VLOOKUP(L$4,'Farm Crops'!$B$4:$G$13,6,0)/1000*0.65*$C2699)</f>
        <v>216.6175249266864</v>
      </c>
      <c r="M2699" s="67">
        <f xml:space="preserve">   MAX(0, HLOOKUP(MONTH($B2699),'Farm Crops'!$B$18:$N$28,M$5,0)  - VLOOKUP(M$4,'Farm Crops'!$B$4:$G$13,6,0)/1000*0.65*$C2699)</f>
        <v>1586.1027526881719</v>
      </c>
    </row>
    <row r="2700" spans="2:13" x14ac:dyDescent="0.2">
      <c r="B2700" s="4">
        <v>43177</v>
      </c>
      <c r="C2700" s="67">
        <f>'Observed Data'!$E2699</f>
        <v>0</v>
      </c>
      <c r="D2700" s="67">
        <f xml:space="preserve">   MAX(0, HLOOKUP(MONTH($B2700),'Farm Crops'!$B$18:$N$28,D$5,0)  - VLOOKUP(D$4,'Farm Crops'!$B$4:$G$13,6,0)/1000*0.65*$C2700)</f>
        <v>1531.0662756598242</v>
      </c>
      <c r="E2700" s="67">
        <f xml:space="preserve">   MAX(0, HLOOKUP(MONTH($B2700),'Farm Crops'!$B$18:$N$28,E$5,0)  - VLOOKUP(E$4,'Farm Crops'!$B$4:$G$13,6,0)/1000*0.65*$C2700)</f>
        <v>3466.1324261974582</v>
      </c>
      <c r="F2700" s="67">
        <f xml:space="preserve">   MAX(0, HLOOKUP(MONTH($B2700),'Farm Crops'!$B$18:$N$28,F$5,0)  - VLOOKUP(F$4,'Farm Crops'!$B$4:$G$13,6,0)/1000*0.65*$C2700)</f>
        <v>3804.660315738025</v>
      </c>
      <c r="G2700" s="67">
        <f xml:space="preserve">   MAX(0, HLOOKUP(MONTH($B2700),'Farm Crops'!$B$18:$N$28,G$5,0)  - VLOOKUP(G$4,'Farm Crops'!$B$4:$G$13,6,0)/1000*0.65*$C2700)</f>
        <v>1077.0389677419355</v>
      </c>
      <c r="H2700" s="67">
        <f xml:space="preserve">   MAX(0, HLOOKUP(MONTH($B2700),'Farm Crops'!$B$18:$N$28,H$5,0)  - VLOOKUP(H$4,'Farm Crops'!$B$4:$G$13,6,0)/1000*0.65*$C2700)</f>
        <v>3696.1074017595306</v>
      </c>
      <c r="I2700" s="67">
        <f xml:space="preserve">   MAX(0, HLOOKUP(MONTH($B2700),'Farm Crops'!$B$18:$N$28,I$5,0)  - VLOOKUP(I$4,'Farm Crops'!$B$4:$G$13,6,0)/1000*0.65*$C2700)</f>
        <v>2069.7117732160314</v>
      </c>
      <c r="J2700" s="67">
        <f xml:space="preserve">   MAX(0, HLOOKUP(MONTH($B2700),'Farm Crops'!$B$18:$N$28,J$5,0)  - VLOOKUP(J$4,'Farm Crops'!$B$4:$G$13,6,0)/1000*0.65*$C2700)</f>
        <v>5069.4517986314759</v>
      </c>
      <c r="K2700" s="67">
        <f xml:space="preserve">   MAX(0, HLOOKUP(MONTH($B2700),'Farm Crops'!$B$18:$N$28,K$5,0)  - VLOOKUP(K$4,'Farm Crops'!$B$4:$G$13,6,0)/1000*0.65*$C2700)</f>
        <v>1198.7524359726294</v>
      </c>
      <c r="L2700" s="67">
        <f xml:space="preserve">   MAX(0, HLOOKUP(MONTH($B2700),'Farm Crops'!$B$18:$N$28,L$5,0)  - VLOOKUP(L$4,'Farm Crops'!$B$4:$G$13,6,0)/1000*0.65*$C2700)</f>
        <v>216.6175249266864</v>
      </c>
      <c r="M2700" s="67">
        <f xml:space="preserve">   MAX(0, HLOOKUP(MONTH($B2700),'Farm Crops'!$B$18:$N$28,M$5,0)  - VLOOKUP(M$4,'Farm Crops'!$B$4:$G$13,6,0)/1000*0.65*$C2700)</f>
        <v>1586.1027526881719</v>
      </c>
    </row>
    <row r="2701" spans="2:13" x14ac:dyDescent="0.2">
      <c r="B2701" s="4">
        <v>43178</v>
      </c>
      <c r="C2701" s="67">
        <f>'Observed Data'!$E2700</f>
        <v>0</v>
      </c>
      <c r="D2701" s="67">
        <f xml:space="preserve">   MAX(0, HLOOKUP(MONTH($B2701),'Farm Crops'!$B$18:$N$28,D$5,0)  - VLOOKUP(D$4,'Farm Crops'!$B$4:$G$13,6,0)/1000*0.65*$C2701)</f>
        <v>1531.0662756598242</v>
      </c>
      <c r="E2701" s="67">
        <f xml:space="preserve">   MAX(0, HLOOKUP(MONTH($B2701),'Farm Crops'!$B$18:$N$28,E$5,0)  - VLOOKUP(E$4,'Farm Crops'!$B$4:$G$13,6,0)/1000*0.65*$C2701)</f>
        <v>3466.1324261974582</v>
      </c>
      <c r="F2701" s="67">
        <f xml:space="preserve">   MAX(0, HLOOKUP(MONTH($B2701),'Farm Crops'!$B$18:$N$28,F$5,0)  - VLOOKUP(F$4,'Farm Crops'!$B$4:$G$13,6,0)/1000*0.65*$C2701)</f>
        <v>3804.660315738025</v>
      </c>
      <c r="G2701" s="67">
        <f xml:space="preserve">   MAX(0, HLOOKUP(MONTH($B2701),'Farm Crops'!$B$18:$N$28,G$5,0)  - VLOOKUP(G$4,'Farm Crops'!$B$4:$G$13,6,0)/1000*0.65*$C2701)</f>
        <v>1077.0389677419355</v>
      </c>
      <c r="H2701" s="67">
        <f xml:space="preserve">   MAX(0, HLOOKUP(MONTH($B2701),'Farm Crops'!$B$18:$N$28,H$5,0)  - VLOOKUP(H$4,'Farm Crops'!$B$4:$G$13,6,0)/1000*0.65*$C2701)</f>
        <v>3696.1074017595306</v>
      </c>
      <c r="I2701" s="67">
        <f xml:space="preserve">   MAX(0, HLOOKUP(MONTH($B2701),'Farm Crops'!$B$18:$N$28,I$5,0)  - VLOOKUP(I$4,'Farm Crops'!$B$4:$G$13,6,0)/1000*0.65*$C2701)</f>
        <v>2069.7117732160314</v>
      </c>
      <c r="J2701" s="67">
        <f xml:space="preserve">   MAX(0, HLOOKUP(MONTH($B2701),'Farm Crops'!$B$18:$N$28,J$5,0)  - VLOOKUP(J$4,'Farm Crops'!$B$4:$G$13,6,0)/1000*0.65*$C2701)</f>
        <v>5069.4517986314759</v>
      </c>
      <c r="K2701" s="67">
        <f xml:space="preserve">   MAX(0, HLOOKUP(MONTH($B2701),'Farm Crops'!$B$18:$N$28,K$5,0)  - VLOOKUP(K$4,'Farm Crops'!$B$4:$G$13,6,0)/1000*0.65*$C2701)</f>
        <v>1198.7524359726294</v>
      </c>
      <c r="L2701" s="67">
        <f xml:space="preserve">   MAX(0, HLOOKUP(MONTH($B2701),'Farm Crops'!$B$18:$N$28,L$5,0)  - VLOOKUP(L$4,'Farm Crops'!$B$4:$G$13,6,0)/1000*0.65*$C2701)</f>
        <v>216.6175249266864</v>
      </c>
      <c r="M2701" s="67">
        <f xml:space="preserve">   MAX(0, HLOOKUP(MONTH($B2701),'Farm Crops'!$B$18:$N$28,M$5,0)  - VLOOKUP(M$4,'Farm Crops'!$B$4:$G$13,6,0)/1000*0.65*$C2701)</f>
        <v>1586.1027526881719</v>
      </c>
    </row>
    <row r="2702" spans="2:13" x14ac:dyDescent="0.2">
      <c r="B2702" s="4">
        <v>43179</v>
      </c>
      <c r="C2702" s="67">
        <f>'Observed Data'!$E2701</f>
        <v>0</v>
      </c>
      <c r="D2702" s="67">
        <f xml:space="preserve">   MAX(0, HLOOKUP(MONTH($B2702),'Farm Crops'!$B$18:$N$28,D$5,0)  - VLOOKUP(D$4,'Farm Crops'!$B$4:$G$13,6,0)/1000*0.65*$C2702)</f>
        <v>1531.0662756598242</v>
      </c>
      <c r="E2702" s="67">
        <f xml:space="preserve">   MAX(0, HLOOKUP(MONTH($B2702),'Farm Crops'!$B$18:$N$28,E$5,0)  - VLOOKUP(E$4,'Farm Crops'!$B$4:$G$13,6,0)/1000*0.65*$C2702)</f>
        <v>3466.1324261974582</v>
      </c>
      <c r="F2702" s="67">
        <f xml:space="preserve">   MAX(0, HLOOKUP(MONTH($B2702),'Farm Crops'!$B$18:$N$28,F$5,0)  - VLOOKUP(F$4,'Farm Crops'!$B$4:$G$13,6,0)/1000*0.65*$C2702)</f>
        <v>3804.660315738025</v>
      </c>
      <c r="G2702" s="67">
        <f xml:space="preserve">   MAX(0, HLOOKUP(MONTH($B2702),'Farm Crops'!$B$18:$N$28,G$5,0)  - VLOOKUP(G$4,'Farm Crops'!$B$4:$G$13,6,0)/1000*0.65*$C2702)</f>
        <v>1077.0389677419355</v>
      </c>
      <c r="H2702" s="67">
        <f xml:space="preserve">   MAX(0, HLOOKUP(MONTH($B2702),'Farm Crops'!$B$18:$N$28,H$5,0)  - VLOOKUP(H$4,'Farm Crops'!$B$4:$G$13,6,0)/1000*0.65*$C2702)</f>
        <v>3696.1074017595306</v>
      </c>
      <c r="I2702" s="67">
        <f xml:space="preserve">   MAX(0, HLOOKUP(MONTH($B2702),'Farm Crops'!$B$18:$N$28,I$5,0)  - VLOOKUP(I$4,'Farm Crops'!$B$4:$G$13,6,0)/1000*0.65*$C2702)</f>
        <v>2069.7117732160314</v>
      </c>
      <c r="J2702" s="67">
        <f xml:space="preserve">   MAX(0, HLOOKUP(MONTH($B2702),'Farm Crops'!$B$18:$N$28,J$5,0)  - VLOOKUP(J$4,'Farm Crops'!$B$4:$G$13,6,0)/1000*0.65*$C2702)</f>
        <v>5069.4517986314759</v>
      </c>
      <c r="K2702" s="67">
        <f xml:space="preserve">   MAX(0, HLOOKUP(MONTH($B2702),'Farm Crops'!$B$18:$N$28,K$5,0)  - VLOOKUP(K$4,'Farm Crops'!$B$4:$G$13,6,0)/1000*0.65*$C2702)</f>
        <v>1198.7524359726294</v>
      </c>
      <c r="L2702" s="67">
        <f xml:space="preserve">   MAX(0, HLOOKUP(MONTH($B2702),'Farm Crops'!$B$18:$N$28,L$5,0)  - VLOOKUP(L$4,'Farm Crops'!$B$4:$G$13,6,0)/1000*0.65*$C2702)</f>
        <v>216.6175249266864</v>
      </c>
      <c r="M2702" s="67">
        <f xml:space="preserve">   MAX(0, HLOOKUP(MONTH($B2702),'Farm Crops'!$B$18:$N$28,M$5,0)  - VLOOKUP(M$4,'Farm Crops'!$B$4:$G$13,6,0)/1000*0.65*$C2702)</f>
        <v>1586.1027526881719</v>
      </c>
    </row>
    <row r="2703" spans="2:13" x14ac:dyDescent="0.2">
      <c r="B2703" s="4">
        <v>43180</v>
      </c>
      <c r="C2703" s="67">
        <f>'Observed Data'!$E2702</f>
        <v>0</v>
      </c>
      <c r="D2703" s="67">
        <f xml:space="preserve">   MAX(0, HLOOKUP(MONTH($B2703),'Farm Crops'!$B$18:$N$28,D$5,0)  - VLOOKUP(D$4,'Farm Crops'!$B$4:$G$13,6,0)/1000*0.65*$C2703)</f>
        <v>1531.0662756598242</v>
      </c>
      <c r="E2703" s="67">
        <f xml:space="preserve">   MAX(0, HLOOKUP(MONTH($B2703),'Farm Crops'!$B$18:$N$28,E$5,0)  - VLOOKUP(E$4,'Farm Crops'!$B$4:$G$13,6,0)/1000*0.65*$C2703)</f>
        <v>3466.1324261974582</v>
      </c>
      <c r="F2703" s="67">
        <f xml:space="preserve">   MAX(0, HLOOKUP(MONTH($B2703),'Farm Crops'!$B$18:$N$28,F$5,0)  - VLOOKUP(F$4,'Farm Crops'!$B$4:$G$13,6,0)/1000*0.65*$C2703)</f>
        <v>3804.660315738025</v>
      </c>
      <c r="G2703" s="67">
        <f xml:space="preserve">   MAX(0, HLOOKUP(MONTH($B2703),'Farm Crops'!$B$18:$N$28,G$5,0)  - VLOOKUP(G$4,'Farm Crops'!$B$4:$G$13,6,0)/1000*0.65*$C2703)</f>
        <v>1077.0389677419355</v>
      </c>
      <c r="H2703" s="67">
        <f xml:space="preserve">   MAX(0, HLOOKUP(MONTH($B2703),'Farm Crops'!$B$18:$N$28,H$5,0)  - VLOOKUP(H$4,'Farm Crops'!$B$4:$G$13,6,0)/1000*0.65*$C2703)</f>
        <v>3696.1074017595306</v>
      </c>
      <c r="I2703" s="67">
        <f xml:space="preserve">   MAX(0, HLOOKUP(MONTH($B2703),'Farm Crops'!$B$18:$N$28,I$5,0)  - VLOOKUP(I$4,'Farm Crops'!$B$4:$G$13,6,0)/1000*0.65*$C2703)</f>
        <v>2069.7117732160314</v>
      </c>
      <c r="J2703" s="67">
        <f xml:space="preserve">   MAX(0, HLOOKUP(MONTH($B2703),'Farm Crops'!$B$18:$N$28,J$5,0)  - VLOOKUP(J$4,'Farm Crops'!$B$4:$G$13,6,0)/1000*0.65*$C2703)</f>
        <v>5069.4517986314759</v>
      </c>
      <c r="K2703" s="67">
        <f xml:space="preserve">   MAX(0, HLOOKUP(MONTH($B2703),'Farm Crops'!$B$18:$N$28,K$5,0)  - VLOOKUP(K$4,'Farm Crops'!$B$4:$G$13,6,0)/1000*0.65*$C2703)</f>
        <v>1198.7524359726294</v>
      </c>
      <c r="L2703" s="67">
        <f xml:space="preserve">   MAX(0, HLOOKUP(MONTH($B2703),'Farm Crops'!$B$18:$N$28,L$5,0)  - VLOOKUP(L$4,'Farm Crops'!$B$4:$G$13,6,0)/1000*0.65*$C2703)</f>
        <v>216.6175249266864</v>
      </c>
      <c r="M2703" s="67">
        <f xml:space="preserve">   MAX(0, HLOOKUP(MONTH($B2703),'Farm Crops'!$B$18:$N$28,M$5,0)  - VLOOKUP(M$4,'Farm Crops'!$B$4:$G$13,6,0)/1000*0.65*$C2703)</f>
        <v>1586.1027526881719</v>
      </c>
    </row>
    <row r="2704" spans="2:13" x14ac:dyDescent="0.2">
      <c r="B2704" s="4">
        <v>43181</v>
      </c>
      <c r="C2704" s="67">
        <f>'Observed Data'!$E2703</f>
        <v>0</v>
      </c>
      <c r="D2704" s="67">
        <f xml:space="preserve">   MAX(0, HLOOKUP(MONTH($B2704),'Farm Crops'!$B$18:$N$28,D$5,0)  - VLOOKUP(D$4,'Farm Crops'!$B$4:$G$13,6,0)/1000*0.65*$C2704)</f>
        <v>1531.0662756598242</v>
      </c>
      <c r="E2704" s="67">
        <f xml:space="preserve">   MAX(0, HLOOKUP(MONTH($B2704),'Farm Crops'!$B$18:$N$28,E$5,0)  - VLOOKUP(E$4,'Farm Crops'!$B$4:$G$13,6,0)/1000*0.65*$C2704)</f>
        <v>3466.1324261974582</v>
      </c>
      <c r="F2704" s="67">
        <f xml:space="preserve">   MAX(0, HLOOKUP(MONTH($B2704),'Farm Crops'!$B$18:$N$28,F$5,0)  - VLOOKUP(F$4,'Farm Crops'!$B$4:$G$13,6,0)/1000*0.65*$C2704)</f>
        <v>3804.660315738025</v>
      </c>
      <c r="G2704" s="67">
        <f xml:space="preserve">   MAX(0, HLOOKUP(MONTH($B2704),'Farm Crops'!$B$18:$N$28,G$5,0)  - VLOOKUP(G$4,'Farm Crops'!$B$4:$G$13,6,0)/1000*0.65*$C2704)</f>
        <v>1077.0389677419355</v>
      </c>
      <c r="H2704" s="67">
        <f xml:space="preserve">   MAX(0, HLOOKUP(MONTH($B2704),'Farm Crops'!$B$18:$N$28,H$5,0)  - VLOOKUP(H$4,'Farm Crops'!$B$4:$G$13,6,0)/1000*0.65*$C2704)</f>
        <v>3696.1074017595306</v>
      </c>
      <c r="I2704" s="67">
        <f xml:space="preserve">   MAX(0, HLOOKUP(MONTH($B2704),'Farm Crops'!$B$18:$N$28,I$5,0)  - VLOOKUP(I$4,'Farm Crops'!$B$4:$G$13,6,0)/1000*0.65*$C2704)</f>
        <v>2069.7117732160314</v>
      </c>
      <c r="J2704" s="67">
        <f xml:space="preserve">   MAX(0, HLOOKUP(MONTH($B2704),'Farm Crops'!$B$18:$N$28,J$5,0)  - VLOOKUP(J$4,'Farm Crops'!$B$4:$G$13,6,0)/1000*0.65*$C2704)</f>
        <v>5069.4517986314759</v>
      </c>
      <c r="K2704" s="67">
        <f xml:space="preserve">   MAX(0, HLOOKUP(MONTH($B2704),'Farm Crops'!$B$18:$N$28,K$5,0)  - VLOOKUP(K$4,'Farm Crops'!$B$4:$G$13,6,0)/1000*0.65*$C2704)</f>
        <v>1198.7524359726294</v>
      </c>
      <c r="L2704" s="67">
        <f xml:space="preserve">   MAX(0, HLOOKUP(MONTH($B2704),'Farm Crops'!$B$18:$N$28,L$5,0)  - VLOOKUP(L$4,'Farm Crops'!$B$4:$G$13,6,0)/1000*0.65*$C2704)</f>
        <v>216.6175249266864</v>
      </c>
      <c r="M2704" s="67">
        <f xml:space="preserve">   MAX(0, HLOOKUP(MONTH($B2704),'Farm Crops'!$B$18:$N$28,M$5,0)  - VLOOKUP(M$4,'Farm Crops'!$B$4:$G$13,6,0)/1000*0.65*$C2704)</f>
        <v>1586.1027526881719</v>
      </c>
    </row>
    <row r="2705" spans="2:13" x14ac:dyDescent="0.2">
      <c r="B2705" s="4">
        <v>43182</v>
      </c>
      <c r="C2705" s="67">
        <f>'Observed Data'!$E2704</f>
        <v>0</v>
      </c>
      <c r="D2705" s="67">
        <f xml:space="preserve">   MAX(0, HLOOKUP(MONTH($B2705),'Farm Crops'!$B$18:$N$28,D$5,0)  - VLOOKUP(D$4,'Farm Crops'!$B$4:$G$13,6,0)/1000*0.65*$C2705)</f>
        <v>1531.0662756598242</v>
      </c>
      <c r="E2705" s="67">
        <f xml:space="preserve">   MAX(0, HLOOKUP(MONTH($B2705),'Farm Crops'!$B$18:$N$28,E$5,0)  - VLOOKUP(E$4,'Farm Crops'!$B$4:$G$13,6,0)/1000*0.65*$C2705)</f>
        <v>3466.1324261974582</v>
      </c>
      <c r="F2705" s="67">
        <f xml:space="preserve">   MAX(0, HLOOKUP(MONTH($B2705),'Farm Crops'!$B$18:$N$28,F$5,0)  - VLOOKUP(F$4,'Farm Crops'!$B$4:$G$13,6,0)/1000*0.65*$C2705)</f>
        <v>3804.660315738025</v>
      </c>
      <c r="G2705" s="67">
        <f xml:space="preserve">   MAX(0, HLOOKUP(MONTH($B2705),'Farm Crops'!$B$18:$N$28,G$5,0)  - VLOOKUP(G$4,'Farm Crops'!$B$4:$G$13,6,0)/1000*0.65*$C2705)</f>
        <v>1077.0389677419355</v>
      </c>
      <c r="H2705" s="67">
        <f xml:space="preserve">   MAX(0, HLOOKUP(MONTH($B2705),'Farm Crops'!$B$18:$N$28,H$5,0)  - VLOOKUP(H$4,'Farm Crops'!$B$4:$G$13,6,0)/1000*0.65*$C2705)</f>
        <v>3696.1074017595306</v>
      </c>
      <c r="I2705" s="67">
        <f xml:space="preserve">   MAX(0, HLOOKUP(MONTH($B2705),'Farm Crops'!$B$18:$N$28,I$5,0)  - VLOOKUP(I$4,'Farm Crops'!$B$4:$G$13,6,0)/1000*0.65*$C2705)</f>
        <v>2069.7117732160314</v>
      </c>
      <c r="J2705" s="67">
        <f xml:space="preserve">   MAX(0, HLOOKUP(MONTH($B2705),'Farm Crops'!$B$18:$N$28,J$5,0)  - VLOOKUP(J$4,'Farm Crops'!$B$4:$G$13,6,0)/1000*0.65*$C2705)</f>
        <v>5069.4517986314759</v>
      </c>
      <c r="K2705" s="67">
        <f xml:space="preserve">   MAX(0, HLOOKUP(MONTH($B2705),'Farm Crops'!$B$18:$N$28,K$5,0)  - VLOOKUP(K$4,'Farm Crops'!$B$4:$G$13,6,0)/1000*0.65*$C2705)</f>
        <v>1198.7524359726294</v>
      </c>
      <c r="L2705" s="67">
        <f xml:space="preserve">   MAX(0, HLOOKUP(MONTH($B2705),'Farm Crops'!$B$18:$N$28,L$5,0)  - VLOOKUP(L$4,'Farm Crops'!$B$4:$G$13,6,0)/1000*0.65*$C2705)</f>
        <v>216.6175249266864</v>
      </c>
      <c r="M2705" s="67">
        <f xml:space="preserve">   MAX(0, HLOOKUP(MONTH($B2705),'Farm Crops'!$B$18:$N$28,M$5,0)  - VLOOKUP(M$4,'Farm Crops'!$B$4:$G$13,6,0)/1000*0.65*$C2705)</f>
        <v>1586.1027526881719</v>
      </c>
    </row>
    <row r="2706" spans="2:13" x14ac:dyDescent="0.2">
      <c r="B2706" s="4">
        <v>43183</v>
      </c>
      <c r="C2706" s="67">
        <f>'Observed Data'!$E2705</f>
        <v>0</v>
      </c>
      <c r="D2706" s="67">
        <f xml:space="preserve">   MAX(0, HLOOKUP(MONTH($B2706),'Farm Crops'!$B$18:$N$28,D$5,0)  - VLOOKUP(D$4,'Farm Crops'!$B$4:$G$13,6,0)/1000*0.65*$C2706)</f>
        <v>1531.0662756598242</v>
      </c>
      <c r="E2706" s="67">
        <f xml:space="preserve">   MAX(0, HLOOKUP(MONTH($B2706),'Farm Crops'!$B$18:$N$28,E$5,0)  - VLOOKUP(E$4,'Farm Crops'!$B$4:$G$13,6,0)/1000*0.65*$C2706)</f>
        <v>3466.1324261974582</v>
      </c>
      <c r="F2706" s="67">
        <f xml:space="preserve">   MAX(0, HLOOKUP(MONTH($B2706),'Farm Crops'!$B$18:$N$28,F$5,0)  - VLOOKUP(F$4,'Farm Crops'!$B$4:$G$13,6,0)/1000*0.65*$C2706)</f>
        <v>3804.660315738025</v>
      </c>
      <c r="G2706" s="67">
        <f xml:space="preserve">   MAX(0, HLOOKUP(MONTH($B2706),'Farm Crops'!$B$18:$N$28,G$5,0)  - VLOOKUP(G$4,'Farm Crops'!$B$4:$G$13,6,0)/1000*0.65*$C2706)</f>
        <v>1077.0389677419355</v>
      </c>
      <c r="H2706" s="67">
        <f xml:space="preserve">   MAX(0, HLOOKUP(MONTH($B2706),'Farm Crops'!$B$18:$N$28,H$5,0)  - VLOOKUP(H$4,'Farm Crops'!$B$4:$G$13,6,0)/1000*0.65*$C2706)</f>
        <v>3696.1074017595306</v>
      </c>
      <c r="I2706" s="67">
        <f xml:space="preserve">   MAX(0, HLOOKUP(MONTH($B2706),'Farm Crops'!$B$18:$N$28,I$5,0)  - VLOOKUP(I$4,'Farm Crops'!$B$4:$G$13,6,0)/1000*0.65*$C2706)</f>
        <v>2069.7117732160314</v>
      </c>
      <c r="J2706" s="67">
        <f xml:space="preserve">   MAX(0, HLOOKUP(MONTH($B2706),'Farm Crops'!$B$18:$N$28,J$5,0)  - VLOOKUP(J$4,'Farm Crops'!$B$4:$G$13,6,0)/1000*0.65*$C2706)</f>
        <v>5069.4517986314759</v>
      </c>
      <c r="K2706" s="67">
        <f xml:space="preserve">   MAX(0, HLOOKUP(MONTH($B2706),'Farm Crops'!$B$18:$N$28,K$5,0)  - VLOOKUP(K$4,'Farm Crops'!$B$4:$G$13,6,0)/1000*0.65*$C2706)</f>
        <v>1198.7524359726294</v>
      </c>
      <c r="L2706" s="67">
        <f xml:space="preserve">   MAX(0, HLOOKUP(MONTH($B2706),'Farm Crops'!$B$18:$N$28,L$5,0)  - VLOOKUP(L$4,'Farm Crops'!$B$4:$G$13,6,0)/1000*0.65*$C2706)</f>
        <v>216.6175249266864</v>
      </c>
      <c r="M2706" s="67">
        <f xml:space="preserve">   MAX(0, HLOOKUP(MONTH($B2706),'Farm Crops'!$B$18:$N$28,M$5,0)  - VLOOKUP(M$4,'Farm Crops'!$B$4:$G$13,6,0)/1000*0.65*$C2706)</f>
        <v>1586.1027526881719</v>
      </c>
    </row>
    <row r="2707" spans="2:13" x14ac:dyDescent="0.2">
      <c r="B2707" s="4">
        <v>43184</v>
      </c>
      <c r="C2707" s="67">
        <f>'Observed Data'!$E2706</f>
        <v>0</v>
      </c>
      <c r="D2707" s="67">
        <f xml:space="preserve">   MAX(0, HLOOKUP(MONTH($B2707),'Farm Crops'!$B$18:$N$28,D$5,0)  - VLOOKUP(D$4,'Farm Crops'!$B$4:$G$13,6,0)/1000*0.65*$C2707)</f>
        <v>1531.0662756598242</v>
      </c>
      <c r="E2707" s="67">
        <f xml:space="preserve">   MAX(0, HLOOKUP(MONTH($B2707),'Farm Crops'!$B$18:$N$28,E$5,0)  - VLOOKUP(E$4,'Farm Crops'!$B$4:$G$13,6,0)/1000*0.65*$C2707)</f>
        <v>3466.1324261974582</v>
      </c>
      <c r="F2707" s="67">
        <f xml:space="preserve">   MAX(0, HLOOKUP(MONTH($B2707),'Farm Crops'!$B$18:$N$28,F$5,0)  - VLOOKUP(F$4,'Farm Crops'!$B$4:$G$13,6,0)/1000*0.65*$C2707)</f>
        <v>3804.660315738025</v>
      </c>
      <c r="G2707" s="67">
        <f xml:space="preserve">   MAX(0, HLOOKUP(MONTH($B2707),'Farm Crops'!$B$18:$N$28,G$5,0)  - VLOOKUP(G$4,'Farm Crops'!$B$4:$G$13,6,0)/1000*0.65*$C2707)</f>
        <v>1077.0389677419355</v>
      </c>
      <c r="H2707" s="67">
        <f xml:space="preserve">   MAX(0, HLOOKUP(MONTH($B2707),'Farm Crops'!$B$18:$N$28,H$5,0)  - VLOOKUP(H$4,'Farm Crops'!$B$4:$G$13,6,0)/1000*0.65*$C2707)</f>
        <v>3696.1074017595306</v>
      </c>
      <c r="I2707" s="67">
        <f xml:space="preserve">   MAX(0, HLOOKUP(MONTH($B2707),'Farm Crops'!$B$18:$N$28,I$5,0)  - VLOOKUP(I$4,'Farm Crops'!$B$4:$G$13,6,0)/1000*0.65*$C2707)</f>
        <v>2069.7117732160314</v>
      </c>
      <c r="J2707" s="67">
        <f xml:space="preserve">   MAX(0, HLOOKUP(MONTH($B2707),'Farm Crops'!$B$18:$N$28,J$5,0)  - VLOOKUP(J$4,'Farm Crops'!$B$4:$G$13,6,0)/1000*0.65*$C2707)</f>
        <v>5069.4517986314759</v>
      </c>
      <c r="K2707" s="67">
        <f xml:space="preserve">   MAX(0, HLOOKUP(MONTH($B2707),'Farm Crops'!$B$18:$N$28,K$5,0)  - VLOOKUP(K$4,'Farm Crops'!$B$4:$G$13,6,0)/1000*0.65*$C2707)</f>
        <v>1198.7524359726294</v>
      </c>
      <c r="L2707" s="67">
        <f xml:space="preserve">   MAX(0, HLOOKUP(MONTH($B2707),'Farm Crops'!$B$18:$N$28,L$5,0)  - VLOOKUP(L$4,'Farm Crops'!$B$4:$G$13,6,0)/1000*0.65*$C2707)</f>
        <v>216.6175249266864</v>
      </c>
      <c r="M2707" s="67">
        <f xml:space="preserve">   MAX(0, HLOOKUP(MONTH($B2707),'Farm Crops'!$B$18:$N$28,M$5,0)  - VLOOKUP(M$4,'Farm Crops'!$B$4:$G$13,6,0)/1000*0.65*$C2707)</f>
        <v>1586.1027526881719</v>
      </c>
    </row>
    <row r="2708" spans="2:13" x14ac:dyDescent="0.2">
      <c r="B2708" s="4">
        <v>43185</v>
      </c>
      <c r="C2708" s="67">
        <f>'Observed Data'!$E2707</f>
        <v>0</v>
      </c>
      <c r="D2708" s="67">
        <f xml:space="preserve">   MAX(0, HLOOKUP(MONTH($B2708),'Farm Crops'!$B$18:$N$28,D$5,0)  - VLOOKUP(D$4,'Farm Crops'!$B$4:$G$13,6,0)/1000*0.65*$C2708)</f>
        <v>1531.0662756598242</v>
      </c>
      <c r="E2708" s="67">
        <f xml:space="preserve">   MAX(0, HLOOKUP(MONTH($B2708),'Farm Crops'!$B$18:$N$28,E$5,0)  - VLOOKUP(E$4,'Farm Crops'!$B$4:$G$13,6,0)/1000*0.65*$C2708)</f>
        <v>3466.1324261974582</v>
      </c>
      <c r="F2708" s="67">
        <f xml:space="preserve">   MAX(0, HLOOKUP(MONTH($B2708),'Farm Crops'!$B$18:$N$28,F$5,0)  - VLOOKUP(F$4,'Farm Crops'!$B$4:$G$13,6,0)/1000*0.65*$C2708)</f>
        <v>3804.660315738025</v>
      </c>
      <c r="G2708" s="67">
        <f xml:space="preserve">   MAX(0, HLOOKUP(MONTH($B2708),'Farm Crops'!$B$18:$N$28,G$5,0)  - VLOOKUP(G$4,'Farm Crops'!$B$4:$G$13,6,0)/1000*0.65*$C2708)</f>
        <v>1077.0389677419355</v>
      </c>
      <c r="H2708" s="67">
        <f xml:space="preserve">   MAX(0, HLOOKUP(MONTH($B2708),'Farm Crops'!$B$18:$N$28,H$5,0)  - VLOOKUP(H$4,'Farm Crops'!$B$4:$G$13,6,0)/1000*0.65*$C2708)</f>
        <v>3696.1074017595306</v>
      </c>
      <c r="I2708" s="67">
        <f xml:space="preserve">   MAX(0, HLOOKUP(MONTH($B2708),'Farm Crops'!$B$18:$N$28,I$5,0)  - VLOOKUP(I$4,'Farm Crops'!$B$4:$G$13,6,0)/1000*0.65*$C2708)</f>
        <v>2069.7117732160314</v>
      </c>
      <c r="J2708" s="67">
        <f xml:space="preserve">   MAX(0, HLOOKUP(MONTH($B2708),'Farm Crops'!$B$18:$N$28,J$5,0)  - VLOOKUP(J$4,'Farm Crops'!$B$4:$G$13,6,0)/1000*0.65*$C2708)</f>
        <v>5069.4517986314759</v>
      </c>
      <c r="K2708" s="67">
        <f xml:space="preserve">   MAX(0, HLOOKUP(MONTH($B2708),'Farm Crops'!$B$18:$N$28,K$5,0)  - VLOOKUP(K$4,'Farm Crops'!$B$4:$G$13,6,0)/1000*0.65*$C2708)</f>
        <v>1198.7524359726294</v>
      </c>
      <c r="L2708" s="67">
        <f xml:space="preserve">   MAX(0, HLOOKUP(MONTH($B2708),'Farm Crops'!$B$18:$N$28,L$5,0)  - VLOOKUP(L$4,'Farm Crops'!$B$4:$G$13,6,0)/1000*0.65*$C2708)</f>
        <v>216.6175249266864</v>
      </c>
      <c r="M2708" s="67">
        <f xml:space="preserve">   MAX(0, HLOOKUP(MONTH($B2708),'Farm Crops'!$B$18:$N$28,M$5,0)  - VLOOKUP(M$4,'Farm Crops'!$B$4:$G$13,6,0)/1000*0.65*$C2708)</f>
        <v>1586.1027526881719</v>
      </c>
    </row>
    <row r="2709" spans="2:13" x14ac:dyDescent="0.2">
      <c r="B2709" s="4">
        <v>43186</v>
      </c>
      <c r="C2709" s="67">
        <f>'Observed Data'!$E2708</f>
        <v>0</v>
      </c>
      <c r="D2709" s="67">
        <f xml:space="preserve">   MAX(0, HLOOKUP(MONTH($B2709),'Farm Crops'!$B$18:$N$28,D$5,0)  - VLOOKUP(D$4,'Farm Crops'!$B$4:$G$13,6,0)/1000*0.65*$C2709)</f>
        <v>1531.0662756598242</v>
      </c>
      <c r="E2709" s="67">
        <f xml:space="preserve">   MAX(0, HLOOKUP(MONTH($B2709),'Farm Crops'!$B$18:$N$28,E$5,0)  - VLOOKUP(E$4,'Farm Crops'!$B$4:$G$13,6,0)/1000*0.65*$C2709)</f>
        <v>3466.1324261974582</v>
      </c>
      <c r="F2709" s="67">
        <f xml:space="preserve">   MAX(0, HLOOKUP(MONTH($B2709),'Farm Crops'!$B$18:$N$28,F$5,0)  - VLOOKUP(F$4,'Farm Crops'!$B$4:$G$13,6,0)/1000*0.65*$C2709)</f>
        <v>3804.660315738025</v>
      </c>
      <c r="G2709" s="67">
        <f xml:space="preserve">   MAX(0, HLOOKUP(MONTH($B2709),'Farm Crops'!$B$18:$N$28,G$5,0)  - VLOOKUP(G$4,'Farm Crops'!$B$4:$G$13,6,0)/1000*0.65*$C2709)</f>
        <v>1077.0389677419355</v>
      </c>
      <c r="H2709" s="67">
        <f xml:space="preserve">   MAX(0, HLOOKUP(MONTH($B2709),'Farm Crops'!$B$18:$N$28,H$5,0)  - VLOOKUP(H$4,'Farm Crops'!$B$4:$G$13,6,0)/1000*0.65*$C2709)</f>
        <v>3696.1074017595306</v>
      </c>
      <c r="I2709" s="67">
        <f xml:space="preserve">   MAX(0, HLOOKUP(MONTH($B2709),'Farm Crops'!$B$18:$N$28,I$5,0)  - VLOOKUP(I$4,'Farm Crops'!$B$4:$G$13,6,0)/1000*0.65*$C2709)</f>
        <v>2069.7117732160314</v>
      </c>
      <c r="J2709" s="67">
        <f xml:space="preserve">   MAX(0, HLOOKUP(MONTH($B2709),'Farm Crops'!$B$18:$N$28,J$5,0)  - VLOOKUP(J$4,'Farm Crops'!$B$4:$G$13,6,0)/1000*0.65*$C2709)</f>
        <v>5069.4517986314759</v>
      </c>
      <c r="K2709" s="67">
        <f xml:space="preserve">   MAX(0, HLOOKUP(MONTH($B2709),'Farm Crops'!$B$18:$N$28,K$5,0)  - VLOOKUP(K$4,'Farm Crops'!$B$4:$G$13,6,0)/1000*0.65*$C2709)</f>
        <v>1198.7524359726294</v>
      </c>
      <c r="L2709" s="67">
        <f xml:space="preserve">   MAX(0, HLOOKUP(MONTH($B2709),'Farm Crops'!$B$18:$N$28,L$5,0)  - VLOOKUP(L$4,'Farm Crops'!$B$4:$G$13,6,0)/1000*0.65*$C2709)</f>
        <v>216.6175249266864</v>
      </c>
      <c r="M2709" s="67">
        <f xml:space="preserve">   MAX(0, HLOOKUP(MONTH($B2709),'Farm Crops'!$B$18:$N$28,M$5,0)  - VLOOKUP(M$4,'Farm Crops'!$B$4:$G$13,6,0)/1000*0.65*$C2709)</f>
        <v>1586.1027526881719</v>
      </c>
    </row>
    <row r="2710" spans="2:13" x14ac:dyDescent="0.2">
      <c r="B2710" s="4">
        <v>43187</v>
      </c>
      <c r="C2710" s="67">
        <f>'Observed Data'!$E2709</f>
        <v>0</v>
      </c>
      <c r="D2710" s="67">
        <f xml:space="preserve">   MAX(0, HLOOKUP(MONTH($B2710),'Farm Crops'!$B$18:$N$28,D$5,0)  - VLOOKUP(D$4,'Farm Crops'!$B$4:$G$13,6,0)/1000*0.65*$C2710)</f>
        <v>1531.0662756598242</v>
      </c>
      <c r="E2710" s="67">
        <f xml:space="preserve">   MAX(0, HLOOKUP(MONTH($B2710),'Farm Crops'!$B$18:$N$28,E$5,0)  - VLOOKUP(E$4,'Farm Crops'!$B$4:$G$13,6,0)/1000*0.65*$C2710)</f>
        <v>3466.1324261974582</v>
      </c>
      <c r="F2710" s="67">
        <f xml:space="preserve">   MAX(0, HLOOKUP(MONTH($B2710),'Farm Crops'!$B$18:$N$28,F$5,0)  - VLOOKUP(F$4,'Farm Crops'!$B$4:$G$13,6,0)/1000*0.65*$C2710)</f>
        <v>3804.660315738025</v>
      </c>
      <c r="G2710" s="67">
        <f xml:space="preserve">   MAX(0, HLOOKUP(MONTH($B2710),'Farm Crops'!$B$18:$N$28,G$5,0)  - VLOOKUP(G$4,'Farm Crops'!$B$4:$G$13,6,0)/1000*0.65*$C2710)</f>
        <v>1077.0389677419355</v>
      </c>
      <c r="H2710" s="67">
        <f xml:space="preserve">   MAX(0, HLOOKUP(MONTH($B2710),'Farm Crops'!$B$18:$N$28,H$5,0)  - VLOOKUP(H$4,'Farm Crops'!$B$4:$G$13,6,0)/1000*0.65*$C2710)</f>
        <v>3696.1074017595306</v>
      </c>
      <c r="I2710" s="67">
        <f xml:space="preserve">   MAX(0, HLOOKUP(MONTH($B2710),'Farm Crops'!$B$18:$N$28,I$5,0)  - VLOOKUP(I$4,'Farm Crops'!$B$4:$G$13,6,0)/1000*0.65*$C2710)</f>
        <v>2069.7117732160314</v>
      </c>
      <c r="J2710" s="67">
        <f xml:space="preserve">   MAX(0, HLOOKUP(MONTH($B2710),'Farm Crops'!$B$18:$N$28,J$5,0)  - VLOOKUP(J$4,'Farm Crops'!$B$4:$G$13,6,0)/1000*0.65*$C2710)</f>
        <v>5069.4517986314759</v>
      </c>
      <c r="K2710" s="67">
        <f xml:space="preserve">   MAX(0, HLOOKUP(MONTH($B2710),'Farm Crops'!$B$18:$N$28,K$5,0)  - VLOOKUP(K$4,'Farm Crops'!$B$4:$G$13,6,0)/1000*0.65*$C2710)</f>
        <v>1198.7524359726294</v>
      </c>
      <c r="L2710" s="67">
        <f xml:space="preserve">   MAX(0, HLOOKUP(MONTH($B2710),'Farm Crops'!$B$18:$N$28,L$5,0)  - VLOOKUP(L$4,'Farm Crops'!$B$4:$G$13,6,0)/1000*0.65*$C2710)</f>
        <v>216.6175249266864</v>
      </c>
      <c r="M2710" s="67">
        <f xml:space="preserve">   MAX(0, HLOOKUP(MONTH($B2710),'Farm Crops'!$B$18:$N$28,M$5,0)  - VLOOKUP(M$4,'Farm Crops'!$B$4:$G$13,6,0)/1000*0.65*$C2710)</f>
        <v>1586.1027526881719</v>
      </c>
    </row>
    <row r="2711" spans="2:13" x14ac:dyDescent="0.2">
      <c r="B2711" s="4">
        <v>43188</v>
      </c>
      <c r="C2711" s="67">
        <f>'Observed Data'!$E2710</f>
        <v>15</v>
      </c>
      <c r="D2711" s="67">
        <f xml:space="preserve">   MAX(0, HLOOKUP(MONTH($B2711),'Farm Crops'!$B$18:$N$28,D$5,0)  - VLOOKUP(D$4,'Farm Crops'!$B$4:$G$13,6,0)/1000*0.65*$C2711)</f>
        <v>0</v>
      </c>
      <c r="E2711" s="67">
        <f xml:space="preserve">   MAX(0, HLOOKUP(MONTH($B2711),'Farm Crops'!$B$18:$N$28,E$5,0)  - VLOOKUP(E$4,'Farm Crops'!$B$4:$G$13,6,0)/1000*0.65*$C2711)</f>
        <v>0</v>
      </c>
      <c r="F2711" s="67">
        <f xml:space="preserve">   MAX(0, HLOOKUP(MONTH($B2711),'Farm Crops'!$B$18:$N$28,F$5,0)  - VLOOKUP(F$4,'Farm Crops'!$B$4:$G$13,6,0)/1000*0.65*$C2711)</f>
        <v>0</v>
      </c>
      <c r="G2711" s="67">
        <f xml:space="preserve">   MAX(0, HLOOKUP(MONTH($B2711),'Farm Crops'!$B$18:$N$28,G$5,0)  - VLOOKUP(G$4,'Farm Crops'!$B$4:$G$13,6,0)/1000*0.65*$C2711)</f>
        <v>0</v>
      </c>
      <c r="H2711" s="67">
        <f xml:space="preserve">   MAX(0, HLOOKUP(MONTH($B2711),'Farm Crops'!$B$18:$N$28,H$5,0)  - VLOOKUP(H$4,'Farm Crops'!$B$4:$G$13,6,0)/1000*0.65*$C2711)</f>
        <v>0</v>
      </c>
      <c r="I2711" s="67">
        <f xml:space="preserve">   MAX(0, HLOOKUP(MONTH($B2711),'Farm Crops'!$B$18:$N$28,I$5,0)  - VLOOKUP(I$4,'Farm Crops'!$B$4:$G$13,6,0)/1000*0.65*$C2711)</f>
        <v>0</v>
      </c>
      <c r="J2711" s="67">
        <f xml:space="preserve">   MAX(0, HLOOKUP(MONTH($B2711),'Farm Crops'!$B$18:$N$28,J$5,0)  - VLOOKUP(J$4,'Farm Crops'!$B$4:$G$13,6,0)/1000*0.65*$C2711)</f>
        <v>0</v>
      </c>
      <c r="K2711" s="67">
        <f xml:space="preserve">   MAX(0, HLOOKUP(MONTH($B2711),'Farm Crops'!$B$18:$N$28,K$5,0)  - VLOOKUP(K$4,'Farm Crops'!$B$4:$G$13,6,0)/1000*0.65*$C2711)</f>
        <v>0</v>
      </c>
      <c r="L2711" s="67">
        <f xml:space="preserve">   MAX(0, HLOOKUP(MONTH($B2711),'Farm Crops'!$B$18:$N$28,L$5,0)  - VLOOKUP(L$4,'Farm Crops'!$B$4:$G$13,6,0)/1000*0.65*$C2711)</f>
        <v>0</v>
      </c>
      <c r="M2711" s="67">
        <f xml:space="preserve">   MAX(0, HLOOKUP(MONTH($B2711),'Farm Crops'!$B$18:$N$28,M$5,0)  - VLOOKUP(M$4,'Farm Crops'!$B$4:$G$13,6,0)/1000*0.65*$C2711)</f>
        <v>0</v>
      </c>
    </row>
    <row r="2712" spans="2:13" x14ac:dyDescent="0.2">
      <c r="B2712" s="4">
        <v>43189</v>
      </c>
      <c r="C2712" s="67">
        <f>'Observed Data'!$E2711</f>
        <v>0</v>
      </c>
      <c r="D2712" s="67">
        <f xml:space="preserve">   MAX(0, HLOOKUP(MONTH($B2712),'Farm Crops'!$B$18:$N$28,D$5,0)  - VLOOKUP(D$4,'Farm Crops'!$B$4:$G$13,6,0)/1000*0.65*$C2712)</f>
        <v>1531.0662756598242</v>
      </c>
      <c r="E2712" s="67">
        <f xml:space="preserve">   MAX(0, HLOOKUP(MONTH($B2712),'Farm Crops'!$B$18:$N$28,E$5,0)  - VLOOKUP(E$4,'Farm Crops'!$B$4:$G$13,6,0)/1000*0.65*$C2712)</f>
        <v>3466.1324261974582</v>
      </c>
      <c r="F2712" s="67">
        <f xml:space="preserve">   MAX(0, HLOOKUP(MONTH($B2712),'Farm Crops'!$B$18:$N$28,F$5,0)  - VLOOKUP(F$4,'Farm Crops'!$B$4:$G$13,6,0)/1000*0.65*$C2712)</f>
        <v>3804.660315738025</v>
      </c>
      <c r="G2712" s="67">
        <f xml:space="preserve">   MAX(0, HLOOKUP(MONTH($B2712),'Farm Crops'!$B$18:$N$28,G$5,0)  - VLOOKUP(G$4,'Farm Crops'!$B$4:$G$13,6,0)/1000*0.65*$C2712)</f>
        <v>1077.0389677419355</v>
      </c>
      <c r="H2712" s="67">
        <f xml:space="preserve">   MAX(0, HLOOKUP(MONTH($B2712),'Farm Crops'!$B$18:$N$28,H$5,0)  - VLOOKUP(H$4,'Farm Crops'!$B$4:$G$13,6,0)/1000*0.65*$C2712)</f>
        <v>3696.1074017595306</v>
      </c>
      <c r="I2712" s="67">
        <f xml:space="preserve">   MAX(0, HLOOKUP(MONTH($B2712),'Farm Crops'!$B$18:$N$28,I$5,0)  - VLOOKUP(I$4,'Farm Crops'!$B$4:$G$13,6,0)/1000*0.65*$C2712)</f>
        <v>2069.7117732160314</v>
      </c>
      <c r="J2712" s="67">
        <f xml:space="preserve">   MAX(0, HLOOKUP(MONTH($B2712),'Farm Crops'!$B$18:$N$28,J$5,0)  - VLOOKUP(J$4,'Farm Crops'!$B$4:$G$13,6,0)/1000*0.65*$C2712)</f>
        <v>5069.4517986314759</v>
      </c>
      <c r="K2712" s="67">
        <f xml:space="preserve">   MAX(0, HLOOKUP(MONTH($B2712),'Farm Crops'!$B$18:$N$28,K$5,0)  - VLOOKUP(K$4,'Farm Crops'!$B$4:$G$13,6,0)/1000*0.65*$C2712)</f>
        <v>1198.7524359726294</v>
      </c>
      <c r="L2712" s="67">
        <f xml:space="preserve">   MAX(0, HLOOKUP(MONTH($B2712),'Farm Crops'!$B$18:$N$28,L$5,0)  - VLOOKUP(L$4,'Farm Crops'!$B$4:$G$13,6,0)/1000*0.65*$C2712)</f>
        <v>216.6175249266864</v>
      </c>
      <c r="M2712" s="67">
        <f xml:space="preserve">   MAX(0, HLOOKUP(MONTH($B2712),'Farm Crops'!$B$18:$N$28,M$5,0)  - VLOOKUP(M$4,'Farm Crops'!$B$4:$G$13,6,0)/1000*0.65*$C2712)</f>
        <v>1586.1027526881719</v>
      </c>
    </row>
    <row r="2713" spans="2:13" x14ac:dyDescent="0.2">
      <c r="B2713" s="4">
        <v>43190</v>
      </c>
      <c r="C2713" s="67">
        <f>'Observed Data'!$E2712</f>
        <v>0</v>
      </c>
      <c r="D2713" s="67">
        <f xml:space="preserve">   MAX(0, HLOOKUP(MONTH($B2713),'Farm Crops'!$B$18:$N$28,D$5,0)  - VLOOKUP(D$4,'Farm Crops'!$B$4:$G$13,6,0)/1000*0.65*$C2713)</f>
        <v>1531.0662756598242</v>
      </c>
      <c r="E2713" s="67">
        <f xml:space="preserve">   MAX(0, HLOOKUP(MONTH($B2713),'Farm Crops'!$B$18:$N$28,E$5,0)  - VLOOKUP(E$4,'Farm Crops'!$B$4:$G$13,6,0)/1000*0.65*$C2713)</f>
        <v>3466.1324261974582</v>
      </c>
      <c r="F2713" s="67">
        <f xml:space="preserve">   MAX(0, HLOOKUP(MONTH($B2713),'Farm Crops'!$B$18:$N$28,F$5,0)  - VLOOKUP(F$4,'Farm Crops'!$B$4:$G$13,6,0)/1000*0.65*$C2713)</f>
        <v>3804.660315738025</v>
      </c>
      <c r="G2713" s="67">
        <f xml:space="preserve">   MAX(0, HLOOKUP(MONTH($B2713),'Farm Crops'!$B$18:$N$28,G$5,0)  - VLOOKUP(G$4,'Farm Crops'!$B$4:$G$13,6,0)/1000*0.65*$C2713)</f>
        <v>1077.0389677419355</v>
      </c>
      <c r="H2713" s="67">
        <f xml:space="preserve">   MAX(0, HLOOKUP(MONTH($B2713),'Farm Crops'!$B$18:$N$28,H$5,0)  - VLOOKUP(H$4,'Farm Crops'!$B$4:$G$13,6,0)/1000*0.65*$C2713)</f>
        <v>3696.1074017595306</v>
      </c>
      <c r="I2713" s="67">
        <f xml:space="preserve">   MAX(0, HLOOKUP(MONTH($B2713),'Farm Crops'!$B$18:$N$28,I$5,0)  - VLOOKUP(I$4,'Farm Crops'!$B$4:$G$13,6,0)/1000*0.65*$C2713)</f>
        <v>2069.7117732160314</v>
      </c>
      <c r="J2713" s="67">
        <f xml:space="preserve">   MAX(0, HLOOKUP(MONTH($B2713),'Farm Crops'!$B$18:$N$28,J$5,0)  - VLOOKUP(J$4,'Farm Crops'!$B$4:$G$13,6,0)/1000*0.65*$C2713)</f>
        <v>5069.4517986314759</v>
      </c>
      <c r="K2713" s="67">
        <f xml:space="preserve">   MAX(0, HLOOKUP(MONTH($B2713),'Farm Crops'!$B$18:$N$28,K$5,0)  - VLOOKUP(K$4,'Farm Crops'!$B$4:$G$13,6,0)/1000*0.65*$C2713)</f>
        <v>1198.7524359726294</v>
      </c>
      <c r="L2713" s="67">
        <f xml:space="preserve">   MAX(0, HLOOKUP(MONTH($B2713),'Farm Crops'!$B$18:$N$28,L$5,0)  - VLOOKUP(L$4,'Farm Crops'!$B$4:$G$13,6,0)/1000*0.65*$C2713)</f>
        <v>216.6175249266864</v>
      </c>
      <c r="M2713" s="67">
        <f xml:space="preserve">   MAX(0, HLOOKUP(MONTH($B2713),'Farm Crops'!$B$18:$N$28,M$5,0)  - VLOOKUP(M$4,'Farm Crops'!$B$4:$G$13,6,0)/1000*0.65*$C2713)</f>
        <v>1586.1027526881719</v>
      </c>
    </row>
    <row r="2714" spans="2:13" x14ac:dyDescent="0.2">
      <c r="B2714" s="4">
        <v>43191</v>
      </c>
      <c r="C2714" s="67">
        <f>'Observed Data'!$E2713</f>
        <v>0</v>
      </c>
      <c r="D2714" s="67">
        <f xml:space="preserve">   MAX(0, HLOOKUP(MONTH($B2714),'Farm Crops'!$B$18:$N$28,D$5,0)  - VLOOKUP(D$4,'Farm Crops'!$B$4:$G$13,6,0)/1000*0.65*$C2714)</f>
        <v>1025.8393939393941</v>
      </c>
      <c r="E2714" s="67">
        <f xml:space="preserve">   MAX(0, HLOOKUP(MONTH($B2714),'Farm Crops'!$B$18:$N$28,E$5,0)  - VLOOKUP(E$4,'Farm Crops'!$B$4:$G$13,6,0)/1000*0.65*$C2714)</f>
        <v>937.53234343434372</v>
      </c>
      <c r="F2714" s="67">
        <f xml:space="preserve">   MAX(0, HLOOKUP(MONTH($B2714),'Farm Crops'!$B$18:$N$28,F$5,0)  - VLOOKUP(F$4,'Farm Crops'!$B$4:$G$13,6,0)/1000*0.65*$C2714)</f>
        <v>1216.0814343434345</v>
      </c>
      <c r="G2714" s="67">
        <f xml:space="preserve">   MAX(0, HLOOKUP(MONTH($B2714),'Farm Crops'!$B$18:$N$28,G$5,0)  - VLOOKUP(G$4,'Farm Crops'!$B$4:$G$13,6,0)/1000*0.65*$C2714)</f>
        <v>284.43955555555561</v>
      </c>
      <c r="H2714" s="67">
        <f xml:space="preserve">   MAX(0, HLOOKUP(MONTH($B2714),'Farm Crops'!$B$18:$N$28,H$5,0)  - VLOOKUP(H$4,'Farm Crops'!$B$4:$G$13,6,0)/1000*0.65*$C2714)</f>
        <v>976.11987878787886</v>
      </c>
      <c r="I2714" s="67">
        <f xml:space="preserve">   MAX(0, HLOOKUP(MONTH($B2714),'Farm Crops'!$B$18:$N$28,I$5,0)  - VLOOKUP(I$4,'Farm Crops'!$B$4:$G$13,6,0)/1000*0.65*$C2714)</f>
        <v>790.09601010101017</v>
      </c>
      <c r="J2714" s="67">
        <f xml:space="preserve">   MAX(0, HLOOKUP(MONTH($B2714),'Farm Crops'!$B$18:$N$28,J$5,0)  - VLOOKUP(J$4,'Farm Crops'!$B$4:$G$13,6,0)/1000*0.65*$C2714)</f>
        <v>1939.9596363636367</v>
      </c>
      <c r="K2714" s="67">
        <f xml:space="preserve">   MAX(0, HLOOKUP(MONTH($B2714),'Farm Crops'!$B$18:$N$28,K$5,0)  - VLOOKUP(K$4,'Farm Crops'!$B$4:$G$13,6,0)/1000*0.65*$C2714)</f>
        <v>442.98290909090906</v>
      </c>
      <c r="L2714" s="67">
        <f xml:space="preserve">   MAX(0, HLOOKUP(MONTH($B2714),'Farm Crops'!$B$18:$N$28,L$5,0)  - VLOOKUP(L$4,'Farm Crops'!$B$4:$G$13,6,0)/1000*0.65*$C2714)</f>
        <v>77.774101010101049</v>
      </c>
      <c r="M2714" s="67">
        <f xml:space="preserve">   MAX(0, HLOOKUP(MONTH($B2714),'Farm Crops'!$B$18:$N$28,M$5,0)  - VLOOKUP(M$4,'Farm Crops'!$B$4:$G$13,6,0)/1000*0.65*$C2714)</f>
        <v>520.85684848484857</v>
      </c>
    </row>
    <row r="2715" spans="2:13" x14ac:dyDescent="0.2">
      <c r="B2715" s="4">
        <v>43192</v>
      </c>
      <c r="C2715" s="67">
        <f>'Observed Data'!$E2714</f>
        <v>0</v>
      </c>
      <c r="D2715" s="67">
        <f xml:space="preserve">   MAX(0, HLOOKUP(MONTH($B2715),'Farm Crops'!$B$18:$N$28,D$5,0)  - VLOOKUP(D$4,'Farm Crops'!$B$4:$G$13,6,0)/1000*0.65*$C2715)</f>
        <v>1025.8393939393941</v>
      </c>
      <c r="E2715" s="67">
        <f xml:space="preserve">   MAX(0, HLOOKUP(MONTH($B2715),'Farm Crops'!$B$18:$N$28,E$5,0)  - VLOOKUP(E$4,'Farm Crops'!$B$4:$G$13,6,0)/1000*0.65*$C2715)</f>
        <v>937.53234343434372</v>
      </c>
      <c r="F2715" s="67">
        <f xml:space="preserve">   MAX(0, HLOOKUP(MONTH($B2715),'Farm Crops'!$B$18:$N$28,F$5,0)  - VLOOKUP(F$4,'Farm Crops'!$B$4:$G$13,6,0)/1000*0.65*$C2715)</f>
        <v>1216.0814343434345</v>
      </c>
      <c r="G2715" s="67">
        <f xml:space="preserve">   MAX(0, HLOOKUP(MONTH($B2715),'Farm Crops'!$B$18:$N$28,G$5,0)  - VLOOKUP(G$4,'Farm Crops'!$B$4:$G$13,6,0)/1000*0.65*$C2715)</f>
        <v>284.43955555555561</v>
      </c>
      <c r="H2715" s="67">
        <f xml:space="preserve">   MAX(0, HLOOKUP(MONTH($B2715),'Farm Crops'!$B$18:$N$28,H$5,0)  - VLOOKUP(H$4,'Farm Crops'!$B$4:$G$13,6,0)/1000*0.65*$C2715)</f>
        <v>976.11987878787886</v>
      </c>
      <c r="I2715" s="67">
        <f xml:space="preserve">   MAX(0, HLOOKUP(MONTH($B2715),'Farm Crops'!$B$18:$N$28,I$5,0)  - VLOOKUP(I$4,'Farm Crops'!$B$4:$G$13,6,0)/1000*0.65*$C2715)</f>
        <v>790.09601010101017</v>
      </c>
      <c r="J2715" s="67">
        <f xml:space="preserve">   MAX(0, HLOOKUP(MONTH($B2715),'Farm Crops'!$B$18:$N$28,J$5,0)  - VLOOKUP(J$4,'Farm Crops'!$B$4:$G$13,6,0)/1000*0.65*$C2715)</f>
        <v>1939.9596363636367</v>
      </c>
      <c r="K2715" s="67">
        <f xml:space="preserve">   MAX(0, HLOOKUP(MONTH($B2715),'Farm Crops'!$B$18:$N$28,K$5,0)  - VLOOKUP(K$4,'Farm Crops'!$B$4:$G$13,6,0)/1000*0.65*$C2715)</f>
        <v>442.98290909090906</v>
      </c>
      <c r="L2715" s="67">
        <f xml:space="preserve">   MAX(0, HLOOKUP(MONTH($B2715),'Farm Crops'!$B$18:$N$28,L$5,0)  - VLOOKUP(L$4,'Farm Crops'!$B$4:$G$13,6,0)/1000*0.65*$C2715)</f>
        <v>77.774101010101049</v>
      </c>
      <c r="M2715" s="67">
        <f xml:space="preserve">   MAX(0, HLOOKUP(MONTH($B2715),'Farm Crops'!$B$18:$N$28,M$5,0)  - VLOOKUP(M$4,'Farm Crops'!$B$4:$G$13,6,0)/1000*0.65*$C2715)</f>
        <v>520.85684848484857</v>
      </c>
    </row>
    <row r="2716" spans="2:13" x14ac:dyDescent="0.2">
      <c r="B2716" s="4">
        <v>43193</v>
      </c>
      <c r="C2716" s="67">
        <f>'Observed Data'!$E2715</f>
        <v>0</v>
      </c>
      <c r="D2716" s="67">
        <f xml:space="preserve">   MAX(0, HLOOKUP(MONTH($B2716),'Farm Crops'!$B$18:$N$28,D$5,0)  - VLOOKUP(D$4,'Farm Crops'!$B$4:$G$13,6,0)/1000*0.65*$C2716)</f>
        <v>1025.8393939393941</v>
      </c>
      <c r="E2716" s="67">
        <f xml:space="preserve">   MAX(0, HLOOKUP(MONTH($B2716),'Farm Crops'!$B$18:$N$28,E$5,0)  - VLOOKUP(E$4,'Farm Crops'!$B$4:$G$13,6,0)/1000*0.65*$C2716)</f>
        <v>937.53234343434372</v>
      </c>
      <c r="F2716" s="67">
        <f xml:space="preserve">   MAX(0, HLOOKUP(MONTH($B2716),'Farm Crops'!$B$18:$N$28,F$5,0)  - VLOOKUP(F$4,'Farm Crops'!$B$4:$G$13,6,0)/1000*0.65*$C2716)</f>
        <v>1216.0814343434345</v>
      </c>
      <c r="G2716" s="67">
        <f xml:space="preserve">   MAX(0, HLOOKUP(MONTH($B2716),'Farm Crops'!$B$18:$N$28,G$5,0)  - VLOOKUP(G$4,'Farm Crops'!$B$4:$G$13,6,0)/1000*0.65*$C2716)</f>
        <v>284.43955555555561</v>
      </c>
      <c r="H2716" s="67">
        <f xml:space="preserve">   MAX(0, HLOOKUP(MONTH($B2716),'Farm Crops'!$B$18:$N$28,H$5,0)  - VLOOKUP(H$4,'Farm Crops'!$B$4:$G$13,6,0)/1000*0.65*$C2716)</f>
        <v>976.11987878787886</v>
      </c>
      <c r="I2716" s="67">
        <f xml:space="preserve">   MAX(0, HLOOKUP(MONTH($B2716),'Farm Crops'!$B$18:$N$28,I$5,0)  - VLOOKUP(I$4,'Farm Crops'!$B$4:$G$13,6,0)/1000*0.65*$C2716)</f>
        <v>790.09601010101017</v>
      </c>
      <c r="J2716" s="67">
        <f xml:space="preserve">   MAX(0, HLOOKUP(MONTH($B2716),'Farm Crops'!$B$18:$N$28,J$5,0)  - VLOOKUP(J$4,'Farm Crops'!$B$4:$G$13,6,0)/1000*0.65*$C2716)</f>
        <v>1939.9596363636367</v>
      </c>
      <c r="K2716" s="67">
        <f xml:space="preserve">   MAX(0, HLOOKUP(MONTH($B2716),'Farm Crops'!$B$18:$N$28,K$5,0)  - VLOOKUP(K$4,'Farm Crops'!$B$4:$G$13,6,0)/1000*0.65*$C2716)</f>
        <v>442.98290909090906</v>
      </c>
      <c r="L2716" s="67">
        <f xml:space="preserve">   MAX(0, HLOOKUP(MONTH($B2716),'Farm Crops'!$B$18:$N$28,L$5,0)  - VLOOKUP(L$4,'Farm Crops'!$B$4:$G$13,6,0)/1000*0.65*$C2716)</f>
        <v>77.774101010101049</v>
      </c>
      <c r="M2716" s="67">
        <f xml:space="preserve">   MAX(0, HLOOKUP(MONTH($B2716),'Farm Crops'!$B$18:$N$28,M$5,0)  - VLOOKUP(M$4,'Farm Crops'!$B$4:$G$13,6,0)/1000*0.65*$C2716)</f>
        <v>520.85684848484857</v>
      </c>
    </row>
    <row r="2717" spans="2:13" x14ac:dyDescent="0.2">
      <c r="B2717" s="4">
        <v>43194</v>
      </c>
      <c r="C2717" s="67">
        <f>'Observed Data'!$E2716</f>
        <v>0</v>
      </c>
      <c r="D2717" s="67">
        <f xml:space="preserve">   MAX(0, HLOOKUP(MONTH($B2717),'Farm Crops'!$B$18:$N$28,D$5,0)  - VLOOKUP(D$4,'Farm Crops'!$B$4:$G$13,6,0)/1000*0.65*$C2717)</f>
        <v>1025.8393939393941</v>
      </c>
      <c r="E2717" s="67">
        <f xml:space="preserve">   MAX(0, HLOOKUP(MONTH($B2717),'Farm Crops'!$B$18:$N$28,E$5,0)  - VLOOKUP(E$4,'Farm Crops'!$B$4:$G$13,6,0)/1000*0.65*$C2717)</f>
        <v>937.53234343434372</v>
      </c>
      <c r="F2717" s="67">
        <f xml:space="preserve">   MAX(0, HLOOKUP(MONTH($B2717),'Farm Crops'!$B$18:$N$28,F$5,0)  - VLOOKUP(F$4,'Farm Crops'!$B$4:$G$13,6,0)/1000*0.65*$C2717)</f>
        <v>1216.0814343434345</v>
      </c>
      <c r="G2717" s="67">
        <f xml:space="preserve">   MAX(0, HLOOKUP(MONTH($B2717),'Farm Crops'!$B$18:$N$28,G$5,0)  - VLOOKUP(G$4,'Farm Crops'!$B$4:$G$13,6,0)/1000*0.65*$C2717)</f>
        <v>284.43955555555561</v>
      </c>
      <c r="H2717" s="67">
        <f xml:space="preserve">   MAX(0, HLOOKUP(MONTH($B2717),'Farm Crops'!$B$18:$N$28,H$5,0)  - VLOOKUP(H$4,'Farm Crops'!$B$4:$G$13,6,0)/1000*0.65*$C2717)</f>
        <v>976.11987878787886</v>
      </c>
      <c r="I2717" s="67">
        <f xml:space="preserve">   MAX(0, HLOOKUP(MONTH($B2717),'Farm Crops'!$B$18:$N$28,I$5,0)  - VLOOKUP(I$4,'Farm Crops'!$B$4:$G$13,6,0)/1000*0.65*$C2717)</f>
        <v>790.09601010101017</v>
      </c>
      <c r="J2717" s="67">
        <f xml:space="preserve">   MAX(0, HLOOKUP(MONTH($B2717),'Farm Crops'!$B$18:$N$28,J$5,0)  - VLOOKUP(J$4,'Farm Crops'!$B$4:$G$13,6,0)/1000*0.65*$C2717)</f>
        <v>1939.9596363636367</v>
      </c>
      <c r="K2717" s="67">
        <f xml:space="preserve">   MAX(0, HLOOKUP(MONTH($B2717),'Farm Crops'!$B$18:$N$28,K$5,0)  - VLOOKUP(K$4,'Farm Crops'!$B$4:$G$13,6,0)/1000*0.65*$C2717)</f>
        <v>442.98290909090906</v>
      </c>
      <c r="L2717" s="67">
        <f xml:space="preserve">   MAX(0, HLOOKUP(MONTH($B2717),'Farm Crops'!$B$18:$N$28,L$5,0)  - VLOOKUP(L$4,'Farm Crops'!$B$4:$G$13,6,0)/1000*0.65*$C2717)</f>
        <v>77.774101010101049</v>
      </c>
      <c r="M2717" s="67">
        <f xml:space="preserve">   MAX(0, HLOOKUP(MONTH($B2717),'Farm Crops'!$B$18:$N$28,M$5,0)  - VLOOKUP(M$4,'Farm Crops'!$B$4:$G$13,6,0)/1000*0.65*$C2717)</f>
        <v>520.85684848484857</v>
      </c>
    </row>
    <row r="2718" spans="2:13" x14ac:dyDescent="0.2">
      <c r="B2718" s="4">
        <v>43195</v>
      </c>
      <c r="C2718" s="67">
        <f>'Observed Data'!$E2717</f>
        <v>0</v>
      </c>
      <c r="D2718" s="67">
        <f xml:space="preserve">   MAX(0, HLOOKUP(MONTH($B2718),'Farm Crops'!$B$18:$N$28,D$5,0)  - VLOOKUP(D$4,'Farm Crops'!$B$4:$G$13,6,0)/1000*0.65*$C2718)</f>
        <v>1025.8393939393941</v>
      </c>
      <c r="E2718" s="67">
        <f xml:space="preserve">   MAX(0, HLOOKUP(MONTH($B2718),'Farm Crops'!$B$18:$N$28,E$5,0)  - VLOOKUP(E$4,'Farm Crops'!$B$4:$G$13,6,0)/1000*0.65*$C2718)</f>
        <v>937.53234343434372</v>
      </c>
      <c r="F2718" s="67">
        <f xml:space="preserve">   MAX(0, HLOOKUP(MONTH($B2718),'Farm Crops'!$B$18:$N$28,F$5,0)  - VLOOKUP(F$4,'Farm Crops'!$B$4:$G$13,6,0)/1000*0.65*$C2718)</f>
        <v>1216.0814343434345</v>
      </c>
      <c r="G2718" s="67">
        <f xml:space="preserve">   MAX(0, HLOOKUP(MONTH($B2718),'Farm Crops'!$B$18:$N$28,G$5,0)  - VLOOKUP(G$4,'Farm Crops'!$B$4:$G$13,6,0)/1000*0.65*$C2718)</f>
        <v>284.43955555555561</v>
      </c>
      <c r="H2718" s="67">
        <f xml:space="preserve">   MAX(0, HLOOKUP(MONTH($B2718),'Farm Crops'!$B$18:$N$28,H$5,0)  - VLOOKUP(H$4,'Farm Crops'!$B$4:$G$13,6,0)/1000*0.65*$C2718)</f>
        <v>976.11987878787886</v>
      </c>
      <c r="I2718" s="67">
        <f xml:space="preserve">   MAX(0, HLOOKUP(MONTH($B2718),'Farm Crops'!$B$18:$N$28,I$5,0)  - VLOOKUP(I$4,'Farm Crops'!$B$4:$G$13,6,0)/1000*0.65*$C2718)</f>
        <v>790.09601010101017</v>
      </c>
      <c r="J2718" s="67">
        <f xml:space="preserve">   MAX(0, HLOOKUP(MONTH($B2718),'Farm Crops'!$B$18:$N$28,J$5,0)  - VLOOKUP(J$4,'Farm Crops'!$B$4:$G$13,6,0)/1000*0.65*$C2718)</f>
        <v>1939.9596363636367</v>
      </c>
      <c r="K2718" s="67">
        <f xml:space="preserve">   MAX(0, HLOOKUP(MONTH($B2718),'Farm Crops'!$B$18:$N$28,K$5,0)  - VLOOKUP(K$4,'Farm Crops'!$B$4:$G$13,6,0)/1000*0.65*$C2718)</f>
        <v>442.98290909090906</v>
      </c>
      <c r="L2718" s="67">
        <f xml:space="preserve">   MAX(0, HLOOKUP(MONTH($B2718),'Farm Crops'!$B$18:$N$28,L$5,0)  - VLOOKUP(L$4,'Farm Crops'!$B$4:$G$13,6,0)/1000*0.65*$C2718)</f>
        <v>77.774101010101049</v>
      </c>
      <c r="M2718" s="67">
        <f xml:space="preserve">   MAX(0, HLOOKUP(MONTH($B2718),'Farm Crops'!$B$18:$N$28,M$5,0)  - VLOOKUP(M$4,'Farm Crops'!$B$4:$G$13,6,0)/1000*0.65*$C2718)</f>
        <v>520.85684848484857</v>
      </c>
    </row>
    <row r="2719" spans="2:13" x14ac:dyDescent="0.2">
      <c r="B2719" s="4">
        <v>43196</v>
      </c>
      <c r="C2719" s="67">
        <f>'Observed Data'!$E2718</f>
        <v>0</v>
      </c>
      <c r="D2719" s="67">
        <f xml:space="preserve">   MAX(0, HLOOKUP(MONTH($B2719),'Farm Crops'!$B$18:$N$28,D$5,0)  - VLOOKUP(D$4,'Farm Crops'!$B$4:$G$13,6,0)/1000*0.65*$C2719)</f>
        <v>1025.8393939393941</v>
      </c>
      <c r="E2719" s="67">
        <f xml:space="preserve">   MAX(0, HLOOKUP(MONTH($B2719),'Farm Crops'!$B$18:$N$28,E$5,0)  - VLOOKUP(E$4,'Farm Crops'!$B$4:$G$13,6,0)/1000*0.65*$C2719)</f>
        <v>937.53234343434372</v>
      </c>
      <c r="F2719" s="67">
        <f xml:space="preserve">   MAX(0, HLOOKUP(MONTH($B2719),'Farm Crops'!$B$18:$N$28,F$5,0)  - VLOOKUP(F$4,'Farm Crops'!$B$4:$G$13,6,0)/1000*0.65*$C2719)</f>
        <v>1216.0814343434345</v>
      </c>
      <c r="G2719" s="67">
        <f xml:space="preserve">   MAX(0, HLOOKUP(MONTH($B2719),'Farm Crops'!$B$18:$N$28,G$5,0)  - VLOOKUP(G$4,'Farm Crops'!$B$4:$G$13,6,0)/1000*0.65*$C2719)</f>
        <v>284.43955555555561</v>
      </c>
      <c r="H2719" s="67">
        <f xml:space="preserve">   MAX(0, HLOOKUP(MONTH($B2719),'Farm Crops'!$B$18:$N$28,H$5,0)  - VLOOKUP(H$4,'Farm Crops'!$B$4:$G$13,6,0)/1000*0.65*$C2719)</f>
        <v>976.11987878787886</v>
      </c>
      <c r="I2719" s="67">
        <f xml:space="preserve">   MAX(0, HLOOKUP(MONTH($B2719),'Farm Crops'!$B$18:$N$28,I$5,0)  - VLOOKUP(I$4,'Farm Crops'!$B$4:$G$13,6,0)/1000*0.65*$C2719)</f>
        <v>790.09601010101017</v>
      </c>
      <c r="J2719" s="67">
        <f xml:space="preserve">   MAX(0, HLOOKUP(MONTH($B2719),'Farm Crops'!$B$18:$N$28,J$5,0)  - VLOOKUP(J$4,'Farm Crops'!$B$4:$G$13,6,0)/1000*0.65*$C2719)</f>
        <v>1939.9596363636367</v>
      </c>
      <c r="K2719" s="67">
        <f xml:space="preserve">   MAX(0, HLOOKUP(MONTH($B2719),'Farm Crops'!$B$18:$N$28,K$5,0)  - VLOOKUP(K$4,'Farm Crops'!$B$4:$G$13,6,0)/1000*0.65*$C2719)</f>
        <v>442.98290909090906</v>
      </c>
      <c r="L2719" s="67">
        <f xml:space="preserve">   MAX(0, HLOOKUP(MONTH($B2719),'Farm Crops'!$B$18:$N$28,L$5,0)  - VLOOKUP(L$4,'Farm Crops'!$B$4:$G$13,6,0)/1000*0.65*$C2719)</f>
        <v>77.774101010101049</v>
      </c>
      <c r="M2719" s="67">
        <f xml:space="preserve">   MAX(0, HLOOKUP(MONTH($B2719),'Farm Crops'!$B$18:$N$28,M$5,0)  - VLOOKUP(M$4,'Farm Crops'!$B$4:$G$13,6,0)/1000*0.65*$C2719)</f>
        <v>520.85684848484857</v>
      </c>
    </row>
    <row r="2720" spans="2:13" x14ac:dyDescent="0.2">
      <c r="B2720" s="4">
        <v>43197</v>
      </c>
      <c r="C2720" s="67">
        <f>'Observed Data'!$E2719</f>
        <v>0</v>
      </c>
      <c r="D2720" s="67">
        <f xml:space="preserve">   MAX(0, HLOOKUP(MONTH($B2720),'Farm Crops'!$B$18:$N$28,D$5,0)  - VLOOKUP(D$4,'Farm Crops'!$B$4:$G$13,6,0)/1000*0.65*$C2720)</f>
        <v>1025.8393939393941</v>
      </c>
      <c r="E2720" s="67">
        <f xml:space="preserve">   MAX(0, HLOOKUP(MONTH($B2720),'Farm Crops'!$B$18:$N$28,E$5,0)  - VLOOKUP(E$4,'Farm Crops'!$B$4:$G$13,6,0)/1000*0.65*$C2720)</f>
        <v>937.53234343434372</v>
      </c>
      <c r="F2720" s="67">
        <f xml:space="preserve">   MAX(0, HLOOKUP(MONTH($B2720),'Farm Crops'!$B$18:$N$28,F$5,0)  - VLOOKUP(F$4,'Farm Crops'!$B$4:$G$13,6,0)/1000*0.65*$C2720)</f>
        <v>1216.0814343434345</v>
      </c>
      <c r="G2720" s="67">
        <f xml:space="preserve">   MAX(0, HLOOKUP(MONTH($B2720),'Farm Crops'!$B$18:$N$28,G$5,0)  - VLOOKUP(G$4,'Farm Crops'!$B$4:$G$13,6,0)/1000*0.65*$C2720)</f>
        <v>284.43955555555561</v>
      </c>
      <c r="H2720" s="67">
        <f xml:space="preserve">   MAX(0, HLOOKUP(MONTH($B2720),'Farm Crops'!$B$18:$N$28,H$5,0)  - VLOOKUP(H$4,'Farm Crops'!$B$4:$G$13,6,0)/1000*0.65*$C2720)</f>
        <v>976.11987878787886</v>
      </c>
      <c r="I2720" s="67">
        <f xml:space="preserve">   MAX(0, HLOOKUP(MONTH($B2720),'Farm Crops'!$B$18:$N$28,I$5,0)  - VLOOKUP(I$4,'Farm Crops'!$B$4:$G$13,6,0)/1000*0.65*$C2720)</f>
        <v>790.09601010101017</v>
      </c>
      <c r="J2720" s="67">
        <f xml:space="preserve">   MAX(0, HLOOKUP(MONTH($B2720),'Farm Crops'!$B$18:$N$28,J$5,0)  - VLOOKUP(J$4,'Farm Crops'!$B$4:$G$13,6,0)/1000*0.65*$C2720)</f>
        <v>1939.9596363636367</v>
      </c>
      <c r="K2720" s="67">
        <f xml:space="preserve">   MAX(0, HLOOKUP(MONTH($B2720),'Farm Crops'!$B$18:$N$28,K$5,0)  - VLOOKUP(K$4,'Farm Crops'!$B$4:$G$13,6,0)/1000*0.65*$C2720)</f>
        <v>442.98290909090906</v>
      </c>
      <c r="L2720" s="67">
        <f xml:space="preserve">   MAX(0, HLOOKUP(MONTH($B2720),'Farm Crops'!$B$18:$N$28,L$5,0)  - VLOOKUP(L$4,'Farm Crops'!$B$4:$G$13,6,0)/1000*0.65*$C2720)</f>
        <v>77.774101010101049</v>
      </c>
      <c r="M2720" s="67">
        <f xml:space="preserve">   MAX(0, HLOOKUP(MONTH($B2720),'Farm Crops'!$B$18:$N$28,M$5,0)  - VLOOKUP(M$4,'Farm Crops'!$B$4:$G$13,6,0)/1000*0.65*$C2720)</f>
        <v>520.85684848484857</v>
      </c>
    </row>
    <row r="2721" spans="2:13" x14ac:dyDescent="0.2">
      <c r="B2721" s="4">
        <v>43198</v>
      </c>
      <c r="C2721" s="67">
        <f>'Observed Data'!$E2720</f>
        <v>0</v>
      </c>
      <c r="D2721" s="67">
        <f xml:space="preserve">   MAX(0, HLOOKUP(MONTH($B2721),'Farm Crops'!$B$18:$N$28,D$5,0)  - VLOOKUP(D$4,'Farm Crops'!$B$4:$G$13,6,0)/1000*0.65*$C2721)</f>
        <v>1025.8393939393941</v>
      </c>
      <c r="E2721" s="67">
        <f xml:space="preserve">   MAX(0, HLOOKUP(MONTH($B2721),'Farm Crops'!$B$18:$N$28,E$5,0)  - VLOOKUP(E$4,'Farm Crops'!$B$4:$G$13,6,0)/1000*0.65*$C2721)</f>
        <v>937.53234343434372</v>
      </c>
      <c r="F2721" s="67">
        <f xml:space="preserve">   MAX(0, HLOOKUP(MONTH($B2721),'Farm Crops'!$B$18:$N$28,F$5,0)  - VLOOKUP(F$4,'Farm Crops'!$B$4:$G$13,6,0)/1000*0.65*$C2721)</f>
        <v>1216.0814343434345</v>
      </c>
      <c r="G2721" s="67">
        <f xml:space="preserve">   MAX(0, HLOOKUP(MONTH($B2721),'Farm Crops'!$B$18:$N$28,G$5,0)  - VLOOKUP(G$4,'Farm Crops'!$B$4:$G$13,6,0)/1000*0.65*$C2721)</f>
        <v>284.43955555555561</v>
      </c>
      <c r="H2721" s="67">
        <f xml:space="preserve">   MAX(0, HLOOKUP(MONTH($B2721),'Farm Crops'!$B$18:$N$28,H$5,0)  - VLOOKUP(H$4,'Farm Crops'!$B$4:$G$13,6,0)/1000*0.65*$C2721)</f>
        <v>976.11987878787886</v>
      </c>
      <c r="I2721" s="67">
        <f xml:space="preserve">   MAX(0, HLOOKUP(MONTH($B2721),'Farm Crops'!$B$18:$N$28,I$5,0)  - VLOOKUP(I$4,'Farm Crops'!$B$4:$G$13,6,0)/1000*0.65*$C2721)</f>
        <v>790.09601010101017</v>
      </c>
      <c r="J2721" s="67">
        <f xml:space="preserve">   MAX(0, HLOOKUP(MONTH($B2721),'Farm Crops'!$B$18:$N$28,J$5,0)  - VLOOKUP(J$4,'Farm Crops'!$B$4:$G$13,6,0)/1000*0.65*$C2721)</f>
        <v>1939.9596363636367</v>
      </c>
      <c r="K2721" s="67">
        <f xml:space="preserve">   MAX(0, HLOOKUP(MONTH($B2721),'Farm Crops'!$B$18:$N$28,K$5,0)  - VLOOKUP(K$4,'Farm Crops'!$B$4:$G$13,6,0)/1000*0.65*$C2721)</f>
        <v>442.98290909090906</v>
      </c>
      <c r="L2721" s="67">
        <f xml:space="preserve">   MAX(0, HLOOKUP(MONTH($B2721),'Farm Crops'!$B$18:$N$28,L$5,0)  - VLOOKUP(L$4,'Farm Crops'!$B$4:$G$13,6,0)/1000*0.65*$C2721)</f>
        <v>77.774101010101049</v>
      </c>
      <c r="M2721" s="67">
        <f xml:space="preserve">   MAX(0, HLOOKUP(MONTH($B2721),'Farm Crops'!$B$18:$N$28,M$5,0)  - VLOOKUP(M$4,'Farm Crops'!$B$4:$G$13,6,0)/1000*0.65*$C2721)</f>
        <v>520.85684848484857</v>
      </c>
    </row>
    <row r="2722" spans="2:13" x14ac:dyDescent="0.2">
      <c r="B2722" s="4">
        <v>43199</v>
      </c>
      <c r="C2722" s="67">
        <f>'Observed Data'!$E2721</f>
        <v>0</v>
      </c>
      <c r="D2722" s="67">
        <f xml:space="preserve">   MAX(0, HLOOKUP(MONTH($B2722),'Farm Crops'!$B$18:$N$28,D$5,0)  - VLOOKUP(D$4,'Farm Crops'!$B$4:$G$13,6,0)/1000*0.65*$C2722)</f>
        <v>1025.8393939393941</v>
      </c>
      <c r="E2722" s="67">
        <f xml:space="preserve">   MAX(0, HLOOKUP(MONTH($B2722),'Farm Crops'!$B$18:$N$28,E$5,0)  - VLOOKUP(E$4,'Farm Crops'!$B$4:$G$13,6,0)/1000*0.65*$C2722)</f>
        <v>937.53234343434372</v>
      </c>
      <c r="F2722" s="67">
        <f xml:space="preserve">   MAX(0, HLOOKUP(MONTH($B2722),'Farm Crops'!$B$18:$N$28,F$5,0)  - VLOOKUP(F$4,'Farm Crops'!$B$4:$G$13,6,0)/1000*0.65*$C2722)</f>
        <v>1216.0814343434345</v>
      </c>
      <c r="G2722" s="67">
        <f xml:space="preserve">   MAX(0, HLOOKUP(MONTH($B2722),'Farm Crops'!$B$18:$N$28,G$5,0)  - VLOOKUP(G$4,'Farm Crops'!$B$4:$G$13,6,0)/1000*0.65*$C2722)</f>
        <v>284.43955555555561</v>
      </c>
      <c r="H2722" s="67">
        <f xml:space="preserve">   MAX(0, HLOOKUP(MONTH($B2722),'Farm Crops'!$B$18:$N$28,H$5,0)  - VLOOKUP(H$4,'Farm Crops'!$B$4:$G$13,6,0)/1000*0.65*$C2722)</f>
        <v>976.11987878787886</v>
      </c>
      <c r="I2722" s="67">
        <f xml:space="preserve">   MAX(0, HLOOKUP(MONTH($B2722),'Farm Crops'!$B$18:$N$28,I$5,0)  - VLOOKUP(I$4,'Farm Crops'!$B$4:$G$13,6,0)/1000*0.65*$C2722)</f>
        <v>790.09601010101017</v>
      </c>
      <c r="J2722" s="67">
        <f xml:space="preserve">   MAX(0, HLOOKUP(MONTH($B2722),'Farm Crops'!$B$18:$N$28,J$5,0)  - VLOOKUP(J$4,'Farm Crops'!$B$4:$G$13,6,0)/1000*0.65*$C2722)</f>
        <v>1939.9596363636367</v>
      </c>
      <c r="K2722" s="67">
        <f xml:space="preserve">   MAX(0, HLOOKUP(MONTH($B2722),'Farm Crops'!$B$18:$N$28,K$5,0)  - VLOOKUP(K$4,'Farm Crops'!$B$4:$G$13,6,0)/1000*0.65*$C2722)</f>
        <v>442.98290909090906</v>
      </c>
      <c r="L2722" s="67">
        <f xml:space="preserve">   MAX(0, HLOOKUP(MONTH($B2722),'Farm Crops'!$B$18:$N$28,L$5,0)  - VLOOKUP(L$4,'Farm Crops'!$B$4:$G$13,6,0)/1000*0.65*$C2722)</f>
        <v>77.774101010101049</v>
      </c>
      <c r="M2722" s="67">
        <f xml:space="preserve">   MAX(0, HLOOKUP(MONTH($B2722),'Farm Crops'!$B$18:$N$28,M$5,0)  - VLOOKUP(M$4,'Farm Crops'!$B$4:$G$13,6,0)/1000*0.65*$C2722)</f>
        <v>520.85684848484857</v>
      </c>
    </row>
    <row r="2723" spans="2:13" x14ac:dyDescent="0.2">
      <c r="B2723" s="4">
        <v>43200</v>
      </c>
      <c r="C2723" s="67">
        <f>'Observed Data'!$E2722</f>
        <v>0</v>
      </c>
      <c r="D2723" s="67">
        <f xml:space="preserve">   MAX(0, HLOOKUP(MONTH($B2723),'Farm Crops'!$B$18:$N$28,D$5,0)  - VLOOKUP(D$4,'Farm Crops'!$B$4:$G$13,6,0)/1000*0.65*$C2723)</f>
        <v>1025.8393939393941</v>
      </c>
      <c r="E2723" s="67">
        <f xml:space="preserve">   MAX(0, HLOOKUP(MONTH($B2723),'Farm Crops'!$B$18:$N$28,E$5,0)  - VLOOKUP(E$4,'Farm Crops'!$B$4:$G$13,6,0)/1000*0.65*$C2723)</f>
        <v>937.53234343434372</v>
      </c>
      <c r="F2723" s="67">
        <f xml:space="preserve">   MAX(0, HLOOKUP(MONTH($B2723),'Farm Crops'!$B$18:$N$28,F$5,0)  - VLOOKUP(F$4,'Farm Crops'!$B$4:$G$13,6,0)/1000*0.65*$C2723)</f>
        <v>1216.0814343434345</v>
      </c>
      <c r="G2723" s="67">
        <f xml:space="preserve">   MAX(0, HLOOKUP(MONTH($B2723),'Farm Crops'!$B$18:$N$28,G$5,0)  - VLOOKUP(G$4,'Farm Crops'!$B$4:$G$13,6,0)/1000*0.65*$C2723)</f>
        <v>284.43955555555561</v>
      </c>
      <c r="H2723" s="67">
        <f xml:space="preserve">   MAX(0, HLOOKUP(MONTH($B2723),'Farm Crops'!$B$18:$N$28,H$5,0)  - VLOOKUP(H$4,'Farm Crops'!$B$4:$G$13,6,0)/1000*0.65*$C2723)</f>
        <v>976.11987878787886</v>
      </c>
      <c r="I2723" s="67">
        <f xml:space="preserve">   MAX(0, HLOOKUP(MONTH($B2723),'Farm Crops'!$B$18:$N$28,I$5,0)  - VLOOKUP(I$4,'Farm Crops'!$B$4:$G$13,6,0)/1000*0.65*$C2723)</f>
        <v>790.09601010101017</v>
      </c>
      <c r="J2723" s="67">
        <f xml:space="preserve">   MAX(0, HLOOKUP(MONTH($B2723),'Farm Crops'!$B$18:$N$28,J$5,0)  - VLOOKUP(J$4,'Farm Crops'!$B$4:$G$13,6,0)/1000*0.65*$C2723)</f>
        <v>1939.9596363636367</v>
      </c>
      <c r="K2723" s="67">
        <f xml:space="preserve">   MAX(0, HLOOKUP(MONTH($B2723),'Farm Crops'!$B$18:$N$28,K$5,0)  - VLOOKUP(K$4,'Farm Crops'!$B$4:$G$13,6,0)/1000*0.65*$C2723)</f>
        <v>442.98290909090906</v>
      </c>
      <c r="L2723" s="67">
        <f xml:space="preserve">   MAX(0, HLOOKUP(MONTH($B2723),'Farm Crops'!$B$18:$N$28,L$5,0)  - VLOOKUP(L$4,'Farm Crops'!$B$4:$G$13,6,0)/1000*0.65*$C2723)</f>
        <v>77.774101010101049</v>
      </c>
      <c r="M2723" s="67">
        <f xml:space="preserve">   MAX(0, HLOOKUP(MONTH($B2723),'Farm Crops'!$B$18:$N$28,M$5,0)  - VLOOKUP(M$4,'Farm Crops'!$B$4:$G$13,6,0)/1000*0.65*$C2723)</f>
        <v>520.85684848484857</v>
      </c>
    </row>
    <row r="2724" spans="2:13" x14ac:dyDescent="0.2">
      <c r="B2724" s="4">
        <v>43201</v>
      </c>
      <c r="C2724" s="67">
        <f>'Observed Data'!$E2723</f>
        <v>0</v>
      </c>
      <c r="D2724" s="67">
        <f xml:space="preserve">   MAX(0, HLOOKUP(MONTH($B2724),'Farm Crops'!$B$18:$N$28,D$5,0)  - VLOOKUP(D$4,'Farm Crops'!$B$4:$G$13,6,0)/1000*0.65*$C2724)</f>
        <v>1025.8393939393941</v>
      </c>
      <c r="E2724" s="67">
        <f xml:space="preserve">   MAX(0, HLOOKUP(MONTH($B2724),'Farm Crops'!$B$18:$N$28,E$5,0)  - VLOOKUP(E$4,'Farm Crops'!$B$4:$G$13,6,0)/1000*0.65*$C2724)</f>
        <v>937.53234343434372</v>
      </c>
      <c r="F2724" s="67">
        <f xml:space="preserve">   MAX(0, HLOOKUP(MONTH($B2724),'Farm Crops'!$B$18:$N$28,F$5,0)  - VLOOKUP(F$4,'Farm Crops'!$B$4:$G$13,6,0)/1000*0.65*$C2724)</f>
        <v>1216.0814343434345</v>
      </c>
      <c r="G2724" s="67">
        <f xml:space="preserve">   MAX(0, HLOOKUP(MONTH($B2724),'Farm Crops'!$B$18:$N$28,G$5,0)  - VLOOKUP(G$4,'Farm Crops'!$B$4:$G$13,6,0)/1000*0.65*$C2724)</f>
        <v>284.43955555555561</v>
      </c>
      <c r="H2724" s="67">
        <f xml:space="preserve">   MAX(0, HLOOKUP(MONTH($B2724),'Farm Crops'!$B$18:$N$28,H$5,0)  - VLOOKUP(H$4,'Farm Crops'!$B$4:$G$13,6,0)/1000*0.65*$C2724)</f>
        <v>976.11987878787886</v>
      </c>
      <c r="I2724" s="67">
        <f xml:space="preserve">   MAX(0, HLOOKUP(MONTH($B2724),'Farm Crops'!$B$18:$N$28,I$5,0)  - VLOOKUP(I$4,'Farm Crops'!$B$4:$G$13,6,0)/1000*0.65*$C2724)</f>
        <v>790.09601010101017</v>
      </c>
      <c r="J2724" s="67">
        <f xml:space="preserve">   MAX(0, HLOOKUP(MONTH($B2724),'Farm Crops'!$B$18:$N$28,J$5,0)  - VLOOKUP(J$4,'Farm Crops'!$B$4:$G$13,6,0)/1000*0.65*$C2724)</f>
        <v>1939.9596363636367</v>
      </c>
      <c r="K2724" s="67">
        <f xml:space="preserve">   MAX(0, HLOOKUP(MONTH($B2724),'Farm Crops'!$B$18:$N$28,K$5,0)  - VLOOKUP(K$4,'Farm Crops'!$B$4:$G$13,6,0)/1000*0.65*$C2724)</f>
        <v>442.98290909090906</v>
      </c>
      <c r="L2724" s="67">
        <f xml:space="preserve">   MAX(0, HLOOKUP(MONTH($B2724),'Farm Crops'!$B$18:$N$28,L$5,0)  - VLOOKUP(L$4,'Farm Crops'!$B$4:$G$13,6,0)/1000*0.65*$C2724)</f>
        <v>77.774101010101049</v>
      </c>
      <c r="M2724" s="67">
        <f xml:space="preserve">   MAX(0, HLOOKUP(MONTH($B2724),'Farm Crops'!$B$18:$N$28,M$5,0)  - VLOOKUP(M$4,'Farm Crops'!$B$4:$G$13,6,0)/1000*0.65*$C2724)</f>
        <v>520.85684848484857</v>
      </c>
    </row>
    <row r="2725" spans="2:13" x14ac:dyDescent="0.2">
      <c r="B2725" s="4">
        <v>43202</v>
      </c>
      <c r="C2725" s="67">
        <f>'Observed Data'!$E2724</f>
        <v>8</v>
      </c>
      <c r="D2725" s="67">
        <f xml:space="preserve">   MAX(0, HLOOKUP(MONTH($B2725),'Farm Crops'!$B$18:$N$28,D$5,0)  - VLOOKUP(D$4,'Farm Crops'!$B$4:$G$13,6,0)/1000*0.65*$C2725)</f>
        <v>0</v>
      </c>
      <c r="E2725" s="67">
        <f xml:space="preserve">   MAX(0, HLOOKUP(MONTH($B2725),'Farm Crops'!$B$18:$N$28,E$5,0)  - VLOOKUP(E$4,'Farm Crops'!$B$4:$G$13,6,0)/1000*0.65*$C2725)</f>
        <v>0</v>
      </c>
      <c r="F2725" s="67">
        <f xml:space="preserve">   MAX(0, HLOOKUP(MONTH($B2725),'Farm Crops'!$B$18:$N$28,F$5,0)  - VLOOKUP(F$4,'Farm Crops'!$B$4:$G$13,6,0)/1000*0.65*$C2725)</f>
        <v>0</v>
      </c>
      <c r="G2725" s="67">
        <f xml:space="preserve">   MAX(0, HLOOKUP(MONTH($B2725),'Farm Crops'!$B$18:$N$28,G$5,0)  - VLOOKUP(G$4,'Farm Crops'!$B$4:$G$13,6,0)/1000*0.65*$C2725)</f>
        <v>0</v>
      </c>
      <c r="H2725" s="67">
        <f xml:space="preserve">   MAX(0, HLOOKUP(MONTH($B2725),'Farm Crops'!$B$18:$N$28,H$5,0)  - VLOOKUP(H$4,'Farm Crops'!$B$4:$G$13,6,0)/1000*0.65*$C2725)</f>
        <v>0</v>
      </c>
      <c r="I2725" s="67">
        <f xml:space="preserve">   MAX(0, HLOOKUP(MONTH($B2725),'Farm Crops'!$B$18:$N$28,I$5,0)  - VLOOKUP(I$4,'Farm Crops'!$B$4:$G$13,6,0)/1000*0.65*$C2725)</f>
        <v>0</v>
      </c>
      <c r="J2725" s="67">
        <f xml:space="preserve">   MAX(0, HLOOKUP(MONTH($B2725),'Farm Crops'!$B$18:$N$28,J$5,0)  - VLOOKUP(J$4,'Farm Crops'!$B$4:$G$13,6,0)/1000*0.65*$C2725)</f>
        <v>0</v>
      </c>
      <c r="K2725" s="67">
        <f xml:space="preserve">   MAX(0, HLOOKUP(MONTH($B2725),'Farm Crops'!$B$18:$N$28,K$5,0)  - VLOOKUP(K$4,'Farm Crops'!$B$4:$G$13,6,0)/1000*0.65*$C2725)</f>
        <v>0</v>
      </c>
      <c r="L2725" s="67">
        <f xml:space="preserve">   MAX(0, HLOOKUP(MONTH($B2725),'Farm Crops'!$B$18:$N$28,L$5,0)  - VLOOKUP(L$4,'Farm Crops'!$B$4:$G$13,6,0)/1000*0.65*$C2725)</f>
        <v>0</v>
      </c>
      <c r="M2725" s="67">
        <f xml:space="preserve">   MAX(0, HLOOKUP(MONTH($B2725),'Farm Crops'!$B$18:$N$28,M$5,0)  - VLOOKUP(M$4,'Farm Crops'!$B$4:$G$13,6,0)/1000*0.65*$C2725)</f>
        <v>0</v>
      </c>
    </row>
    <row r="2726" spans="2:13" x14ac:dyDescent="0.2">
      <c r="B2726" s="4">
        <v>43203</v>
      </c>
      <c r="C2726" s="67">
        <f>'Observed Data'!$E2725</f>
        <v>0</v>
      </c>
      <c r="D2726" s="67">
        <f xml:space="preserve">   MAX(0, HLOOKUP(MONTH($B2726),'Farm Crops'!$B$18:$N$28,D$5,0)  - VLOOKUP(D$4,'Farm Crops'!$B$4:$G$13,6,0)/1000*0.65*$C2726)</f>
        <v>1025.8393939393941</v>
      </c>
      <c r="E2726" s="67">
        <f xml:space="preserve">   MAX(0, HLOOKUP(MONTH($B2726),'Farm Crops'!$B$18:$N$28,E$5,0)  - VLOOKUP(E$4,'Farm Crops'!$B$4:$G$13,6,0)/1000*0.65*$C2726)</f>
        <v>937.53234343434372</v>
      </c>
      <c r="F2726" s="67">
        <f xml:space="preserve">   MAX(0, HLOOKUP(MONTH($B2726),'Farm Crops'!$B$18:$N$28,F$5,0)  - VLOOKUP(F$4,'Farm Crops'!$B$4:$G$13,6,0)/1000*0.65*$C2726)</f>
        <v>1216.0814343434345</v>
      </c>
      <c r="G2726" s="67">
        <f xml:space="preserve">   MAX(0, HLOOKUP(MONTH($B2726),'Farm Crops'!$B$18:$N$28,G$5,0)  - VLOOKUP(G$4,'Farm Crops'!$B$4:$G$13,6,0)/1000*0.65*$C2726)</f>
        <v>284.43955555555561</v>
      </c>
      <c r="H2726" s="67">
        <f xml:space="preserve">   MAX(0, HLOOKUP(MONTH($B2726),'Farm Crops'!$B$18:$N$28,H$5,0)  - VLOOKUP(H$4,'Farm Crops'!$B$4:$G$13,6,0)/1000*0.65*$C2726)</f>
        <v>976.11987878787886</v>
      </c>
      <c r="I2726" s="67">
        <f xml:space="preserve">   MAX(0, HLOOKUP(MONTH($B2726),'Farm Crops'!$B$18:$N$28,I$5,0)  - VLOOKUP(I$4,'Farm Crops'!$B$4:$G$13,6,0)/1000*0.65*$C2726)</f>
        <v>790.09601010101017</v>
      </c>
      <c r="J2726" s="67">
        <f xml:space="preserve">   MAX(0, HLOOKUP(MONTH($B2726),'Farm Crops'!$B$18:$N$28,J$5,0)  - VLOOKUP(J$4,'Farm Crops'!$B$4:$G$13,6,0)/1000*0.65*$C2726)</f>
        <v>1939.9596363636367</v>
      </c>
      <c r="K2726" s="67">
        <f xml:space="preserve">   MAX(0, HLOOKUP(MONTH($B2726),'Farm Crops'!$B$18:$N$28,K$5,0)  - VLOOKUP(K$4,'Farm Crops'!$B$4:$G$13,6,0)/1000*0.65*$C2726)</f>
        <v>442.98290909090906</v>
      </c>
      <c r="L2726" s="67">
        <f xml:space="preserve">   MAX(0, HLOOKUP(MONTH($B2726),'Farm Crops'!$B$18:$N$28,L$5,0)  - VLOOKUP(L$4,'Farm Crops'!$B$4:$G$13,6,0)/1000*0.65*$C2726)</f>
        <v>77.774101010101049</v>
      </c>
      <c r="M2726" s="67">
        <f xml:space="preserve">   MAX(0, HLOOKUP(MONTH($B2726),'Farm Crops'!$B$18:$N$28,M$5,0)  - VLOOKUP(M$4,'Farm Crops'!$B$4:$G$13,6,0)/1000*0.65*$C2726)</f>
        <v>520.85684848484857</v>
      </c>
    </row>
    <row r="2727" spans="2:13" x14ac:dyDescent="0.2">
      <c r="B2727" s="4">
        <v>43204</v>
      </c>
      <c r="C2727" s="67">
        <f>'Observed Data'!$E2726</f>
        <v>0</v>
      </c>
      <c r="D2727" s="67">
        <f xml:space="preserve">   MAX(0, HLOOKUP(MONTH($B2727),'Farm Crops'!$B$18:$N$28,D$5,0)  - VLOOKUP(D$4,'Farm Crops'!$B$4:$G$13,6,0)/1000*0.65*$C2727)</f>
        <v>1025.8393939393941</v>
      </c>
      <c r="E2727" s="67">
        <f xml:space="preserve">   MAX(0, HLOOKUP(MONTH($B2727),'Farm Crops'!$B$18:$N$28,E$5,0)  - VLOOKUP(E$4,'Farm Crops'!$B$4:$G$13,6,0)/1000*0.65*$C2727)</f>
        <v>937.53234343434372</v>
      </c>
      <c r="F2727" s="67">
        <f xml:space="preserve">   MAX(0, HLOOKUP(MONTH($B2727),'Farm Crops'!$B$18:$N$28,F$5,0)  - VLOOKUP(F$4,'Farm Crops'!$B$4:$G$13,6,0)/1000*0.65*$C2727)</f>
        <v>1216.0814343434345</v>
      </c>
      <c r="G2727" s="67">
        <f xml:space="preserve">   MAX(0, HLOOKUP(MONTH($B2727),'Farm Crops'!$B$18:$N$28,G$5,0)  - VLOOKUP(G$4,'Farm Crops'!$B$4:$G$13,6,0)/1000*0.65*$C2727)</f>
        <v>284.43955555555561</v>
      </c>
      <c r="H2727" s="67">
        <f xml:space="preserve">   MAX(0, HLOOKUP(MONTH($B2727),'Farm Crops'!$B$18:$N$28,H$5,0)  - VLOOKUP(H$4,'Farm Crops'!$B$4:$G$13,6,0)/1000*0.65*$C2727)</f>
        <v>976.11987878787886</v>
      </c>
      <c r="I2727" s="67">
        <f xml:space="preserve">   MAX(0, HLOOKUP(MONTH($B2727),'Farm Crops'!$B$18:$N$28,I$5,0)  - VLOOKUP(I$4,'Farm Crops'!$B$4:$G$13,6,0)/1000*0.65*$C2727)</f>
        <v>790.09601010101017</v>
      </c>
      <c r="J2727" s="67">
        <f xml:space="preserve">   MAX(0, HLOOKUP(MONTH($B2727),'Farm Crops'!$B$18:$N$28,J$5,0)  - VLOOKUP(J$4,'Farm Crops'!$B$4:$G$13,6,0)/1000*0.65*$C2727)</f>
        <v>1939.9596363636367</v>
      </c>
      <c r="K2727" s="67">
        <f xml:space="preserve">   MAX(0, HLOOKUP(MONTH($B2727),'Farm Crops'!$B$18:$N$28,K$5,0)  - VLOOKUP(K$4,'Farm Crops'!$B$4:$G$13,6,0)/1000*0.65*$C2727)</f>
        <v>442.98290909090906</v>
      </c>
      <c r="L2727" s="67">
        <f xml:space="preserve">   MAX(0, HLOOKUP(MONTH($B2727),'Farm Crops'!$B$18:$N$28,L$5,0)  - VLOOKUP(L$4,'Farm Crops'!$B$4:$G$13,6,0)/1000*0.65*$C2727)</f>
        <v>77.774101010101049</v>
      </c>
      <c r="M2727" s="67">
        <f xml:space="preserve">   MAX(0, HLOOKUP(MONTH($B2727),'Farm Crops'!$B$18:$N$28,M$5,0)  - VLOOKUP(M$4,'Farm Crops'!$B$4:$G$13,6,0)/1000*0.65*$C2727)</f>
        <v>520.85684848484857</v>
      </c>
    </row>
    <row r="2728" spans="2:13" x14ac:dyDescent="0.2">
      <c r="B2728" s="4">
        <v>43205</v>
      </c>
      <c r="C2728" s="67">
        <f>'Observed Data'!$E2727</f>
        <v>0</v>
      </c>
      <c r="D2728" s="67">
        <f xml:space="preserve">   MAX(0, HLOOKUP(MONTH($B2728),'Farm Crops'!$B$18:$N$28,D$5,0)  - VLOOKUP(D$4,'Farm Crops'!$B$4:$G$13,6,0)/1000*0.65*$C2728)</f>
        <v>1025.8393939393941</v>
      </c>
      <c r="E2728" s="67">
        <f xml:space="preserve">   MAX(0, HLOOKUP(MONTH($B2728),'Farm Crops'!$B$18:$N$28,E$5,0)  - VLOOKUP(E$4,'Farm Crops'!$B$4:$G$13,6,0)/1000*0.65*$C2728)</f>
        <v>937.53234343434372</v>
      </c>
      <c r="F2728" s="67">
        <f xml:space="preserve">   MAX(0, HLOOKUP(MONTH($B2728),'Farm Crops'!$B$18:$N$28,F$5,0)  - VLOOKUP(F$4,'Farm Crops'!$B$4:$G$13,6,0)/1000*0.65*$C2728)</f>
        <v>1216.0814343434345</v>
      </c>
      <c r="G2728" s="67">
        <f xml:space="preserve">   MAX(0, HLOOKUP(MONTH($B2728),'Farm Crops'!$B$18:$N$28,G$5,0)  - VLOOKUP(G$4,'Farm Crops'!$B$4:$G$13,6,0)/1000*0.65*$C2728)</f>
        <v>284.43955555555561</v>
      </c>
      <c r="H2728" s="67">
        <f xml:space="preserve">   MAX(0, HLOOKUP(MONTH($B2728),'Farm Crops'!$B$18:$N$28,H$5,0)  - VLOOKUP(H$4,'Farm Crops'!$B$4:$G$13,6,0)/1000*0.65*$C2728)</f>
        <v>976.11987878787886</v>
      </c>
      <c r="I2728" s="67">
        <f xml:space="preserve">   MAX(0, HLOOKUP(MONTH($B2728),'Farm Crops'!$B$18:$N$28,I$5,0)  - VLOOKUP(I$4,'Farm Crops'!$B$4:$G$13,6,0)/1000*0.65*$C2728)</f>
        <v>790.09601010101017</v>
      </c>
      <c r="J2728" s="67">
        <f xml:space="preserve">   MAX(0, HLOOKUP(MONTH($B2728),'Farm Crops'!$B$18:$N$28,J$5,0)  - VLOOKUP(J$4,'Farm Crops'!$B$4:$G$13,6,0)/1000*0.65*$C2728)</f>
        <v>1939.9596363636367</v>
      </c>
      <c r="K2728" s="67">
        <f xml:space="preserve">   MAX(0, HLOOKUP(MONTH($B2728),'Farm Crops'!$B$18:$N$28,K$5,0)  - VLOOKUP(K$4,'Farm Crops'!$B$4:$G$13,6,0)/1000*0.65*$C2728)</f>
        <v>442.98290909090906</v>
      </c>
      <c r="L2728" s="67">
        <f xml:space="preserve">   MAX(0, HLOOKUP(MONTH($B2728),'Farm Crops'!$B$18:$N$28,L$5,0)  - VLOOKUP(L$4,'Farm Crops'!$B$4:$G$13,6,0)/1000*0.65*$C2728)</f>
        <v>77.774101010101049</v>
      </c>
      <c r="M2728" s="67">
        <f xml:space="preserve">   MAX(0, HLOOKUP(MONTH($B2728),'Farm Crops'!$B$18:$N$28,M$5,0)  - VLOOKUP(M$4,'Farm Crops'!$B$4:$G$13,6,0)/1000*0.65*$C2728)</f>
        <v>520.85684848484857</v>
      </c>
    </row>
    <row r="2729" spans="2:13" x14ac:dyDescent="0.2">
      <c r="B2729" s="4">
        <v>43206</v>
      </c>
      <c r="C2729" s="67">
        <f>'Observed Data'!$E2728</f>
        <v>0</v>
      </c>
      <c r="D2729" s="67">
        <f xml:space="preserve">   MAX(0, HLOOKUP(MONTH($B2729),'Farm Crops'!$B$18:$N$28,D$5,0)  - VLOOKUP(D$4,'Farm Crops'!$B$4:$G$13,6,0)/1000*0.65*$C2729)</f>
        <v>1025.8393939393941</v>
      </c>
      <c r="E2729" s="67">
        <f xml:space="preserve">   MAX(0, HLOOKUP(MONTH($B2729),'Farm Crops'!$B$18:$N$28,E$5,0)  - VLOOKUP(E$4,'Farm Crops'!$B$4:$G$13,6,0)/1000*0.65*$C2729)</f>
        <v>937.53234343434372</v>
      </c>
      <c r="F2729" s="67">
        <f xml:space="preserve">   MAX(0, HLOOKUP(MONTH($B2729),'Farm Crops'!$B$18:$N$28,F$5,0)  - VLOOKUP(F$4,'Farm Crops'!$B$4:$G$13,6,0)/1000*0.65*$C2729)</f>
        <v>1216.0814343434345</v>
      </c>
      <c r="G2729" s="67">
        <f xml:space="preserve">   MAX(0, HLOOKUP(MONTH($B2729),'Farm Crops'!$B$18:$N$28,G$5,0)  - VLOOKUP(G$4,'Farm Crops'!$B$4:$G$13,6,0)/1000*0.65*$C2729)</f>
        <v>284.43955555555561</v>
      </c>
      <c r="H2729" s="67">
        <f xml:space="preserve">   MAX(0, HLOOKUP(MONTH($B2729),'Farm Crops'!$B$18:$N$28,H$5,0)  - VLOOKUP(H$4,'Farm Crops'!$B$4:$G$13,6,0)/1000*0.65*$C2729)</f>
        <v>976.11987878787886</v>
      </c>
      <c r="I2729" s="67">
        <f xml:space="preserve">   MAX(0, HLOOKUP(MONTH($B2729),'Farm Crops'!$B$18:$N$28,I$5,0)  - VLOOKUP(I$4,'Farm Crops'!$B$4:$G$13,6,0)/1000*0.65*$C2729)</f>
        <v>790.09601010101017</v>
      </c>
      <c r="J2729" s="67">
        <f xml:space="preserve">   MAX(0, HLOOKUP(MONTH($B2729),'Farm Crops'!$B$18:$N$28,J$5,0)  - VLOOKUP(J$4,'Farm Crops'!$B$4:$G$13,6,0)/1000*0.65*$C2729)</f>
        <v>1939.9596363636367</v>
      </c>
      <c r="K2729" s="67">
        <f xml:space="preserve">   MAX(0, HLOOKUP(MONTH($B2729),'Farm Crops'!$B$18:$N$28,K$5,0)  - VLOOKUP(K$4,'Farm Crops'!$B$4:$G$13,6,0)/1000*0.65*$C2729)</f>
        <v>442.98290909090906</v>
      </c>
      <c r="L2729" s="67">
        <f xml:space="preserve">   MAX(0, HLOOKUP(MONTH($B2729),'Farm Crops'!$B$18:$N$28,L$5,0)  - VLOOKUP(L$4,'Farm Crops'!$B$4:$G$13,6,0)/1000*0.65*$C2729)</f>
        <v>77.774101010101049</v>
      </c>
      <c r="M2729" s="67">
        <f xml:space="preserve">   MAX(0, HLOOKUP(MONTH($B2729),'Farm Crops'!$B$18:$N$28,M$5,0)  - VLOOKUP(M$4,'Farm Crops'!$B$4:$G$13,6,0)/1000*0.65*$C2729)</f>
        <v>520.85684848484857</v>
      </c>
    </row>
    <row r="2730" spans="2:13" x14ac:dyDescent="0.2">
      <c r="B2730" s="4">
        <v>43207</v>
      </c>
      <c r="C2730" s="67">
        <f>'Observed Data'!$E2729</f>
        <v>0</v>
      </c>
      <c r="D2730" s="67">
        <f xml:space="preserve">   MAX(0, HLOOKUP(MONTH($B2730),'Farm Crops'!$B$18:$N$28,D$5,0)  - VLOOKUP(D$4,'Farm Crops'!$B$4:$G$13,6,0)/1000*0.65*$C2730)</f>
        <v>1025.8393939393941</v>
      </c>
      <c r="E2730" s="67">
        <f xml:space="preserve">   MAX(0, HLOOKUP(MONTH($B2730),'Farm Crops'!$B$18:$N$28,E$5,0)  - VLOOKUP(E$4,'Farm Crops'!$B$4:$G$13,6,0)/1000*0.65*$C2730)</f>
        <v>937.53234343434372</v>
      </c>
      <c r="F2730" s="67">
        <f xml:space="preserve">   MAX(0, HLOOKUP(MONTH($B2730),'Farm Crops'!$B$18:$N$28,F$5,0)  - VLOOKUP(F$4,'Farm Crops'!$B$4:$G$13,6,0)/1000*0.65*$C2730)</f>
        <v>1216.0814343434345</v>
      </c>
      <c r="G2730" s="67">
        <f xml:space="preserve">   MAX(0, HLOOKUP(MONTH($B2730),'Farm Crops'!$B$18:$N$28,G$5,0)  - VLOOKUP(G$4,'Farm Crops'!$B$4:$G$13,6,0)/1000*0.65*$C2730)</f>
        <v>284.43955555555561</v>
      </c>
      <c r="H2730" s="67">
        <f xml:space="preserve">   MAX(0, HLOOKUP(MONTH($B2730),'Farm Crops'!$B$18:$N$28,H$5,0)  - VLOOKUP(H$4,'Farm Crops'!$B$4:$G$13,6,0)/1000*0.65*$C2730)</f>
        <v>976.11987878787886</v>
      </c>
      <c r="I2730" s="67">
        <f xml:space="preserve">   MAX(0, HLOOKUP(MONTH($B2730),'Farm Crops'!$B$18:$N$28,I$5,0)  - VLOOKUP(I$4,'Farm Crops'!$B$4:$G$13,6,0)/1000*0.65*$C2730)</f>
        <v>790.09601010101017</v>
      </c>
      <c r="J2730" s="67">
        <f xml:space="preserve">   MAX(0, HLOOKUP(MONTH($B2730),'Farm Crops'!$B$18:$N$28,J$5,0)  - VLOOKUP(J$4,'Farm Crops'!$B$4:$G$13,6,0)/1000*0.65*$C2730)</f>
        <v>1939.9596363636367</v>
      </c>
      <c r="K2730" s="67">
        <f xml:space="preserve">   MAX(0, HLOOKUP(MONTH($B2730),'Farm Crops'!$B$18:$N$28,K$5,0)  - VLOOKUP(K$4,'Farm Crops'!$B$4:$G$13,6,0)/1000*0.65*$C2730)</f>
        <v>442.98290909090906</v>
      </c>
      <c r="L2730" s="67">
        <f xml:space="preserve">   MAX(0, HLOOKUP(MONTH($B2730),'Farm Crops'!$B$18:$N$28,L$5,0)  - VLOOKUP(L$4,'Farm Crops'!$B$4:$G$13,6,0)/1000*0.65*$C2730)</f>
        <v>77.774101010101049</v>
      </c>
      <c r="M2730" s="67">
        <f xml:space="preserve">   MAX(0, HLOOKUP(MONTH($B2730),'Farm Crops'!$B$18:$N$28,M$5,0)  - VLOOKUP(M$4,'Farm Crops'!$B$4:$G$13,6,0)/1000*0.65*$C2730)</f>
        <v>520.85684848484857</v>
      </c>
    </row>
    <row r="2731" spans="2:13" x14ac:dyDescent="0.2">
      <c r="B2731" s="4">
        <v>43208</v>
      </c>
      <c r="C2731" s="67">
        <f>'Observed Data'!$E2730</f>
        <v>0</v>
      </c>
      <c r="D2731" s="67">
        <f xml:space="preserve">   MAX(0, HLOOKUP(MONTH($B2731),'Farm Crops'!$B$18:$N$28,D$5,0)  - VLOOKUP(D$4,'Farm Crops'!$B$4:$G$13,6,0)/1000*0.65*$C2731)</f>
        <v>1025.8393939393941</v>
      </c>
      <c r="E2731" s="67">
        <f xml:space="preserve">   MAX(0, HLOOKUP(MONTH($B2731),'Farm Crops'!$B$18:$N$28,E$5,0)  - VLOOKUP(E$4,'Farm Crops'!$B$4:$G$13,6,0)/1000*0.65*$C2731)</f>
        <v>937.53234343434372</v>
      </c>
      <c r="F2731" s="67">
        <f xml:space="preserve">   MAX(0, HLOOKUP(MONTH($B2731),'Farm Crops'!$B$18:$N$28,F$5,0)  - VLOOKUP(F$4,'Farm Crops'!$B$4:$G$13,6,0)/1000*0.65*$C2731)</f>
        <v>1216.0814343434345</v>
      </c>
      <c r="G2731" s="67">
        <f xml:space="preserve">   MAX(0, HLOOKUP(MONTH($B2731),'Farm Crops'!$B$18:$N$28,G$5,0)  - VLOOKUP(G$4,'Farm Crops'!$B$4:$G$13,6,0)/1000*0.65*$C2731)</f>
        <v>284.43955555555561</v>
      </c>
      <c r="H2731" s="67">
        <f xml:space="preserve">   MAX(0, HLOOKUP(MONTH($B2731),'Farm Crops'!$B$18:$N$28,H$5,0)  - VLOOKUP(H$4,'Farm Crops'!$B$4:$G$13,6,0)/1000*0.65*$C2731)</f>
        <v>976.11987878787886</v>
      </c>
      <c r="I2731" s="67">
        <f xml:space="preserve">   MAX(0, HLOOKUP(MONTH($B2731),'Farm Crops'!$B$18:$N$28,I$5,0)  - VLOOKUP(I$4,'Farm Crops'!$B$4:$G$13,6,0)/1000*0.65*$C2731)</f>
        <v>790.09601010101017</v>
      </c>
      <c r="J2731" s="67">
        <f xml:space="preserve">   MAX(0, HLOOKUP(MONTH($B2731),'Farm Crops'!$B$18:$N$28,J$5,0)  - VLOOKUP(J$4,'Farm Crops'!$B$4:$G$13,6,0)/1000*0.65*$C2731)</f>
        <v>1939.9596363636367</v>
      </c>
      <c r="K2731" s="67">
        <f xml:space="preserve">   MAX(0, HLOOKUP(MONTH($B2731),'Farm Crops'!$B$18:$N$28,K$5,0)  - VLOOKUP(K$4,'Farm Crops'!$B$4:$G$13,6,0)/1000*0.65*$C2731)</f>
        <v>442.98290909090906</v>
      </c>
      <c r="L2731" s="67">
        <f xml:space="preserve">   MAX(0, HLOOKUP(MONTH($B2731),'Farm Crops'!$B$18:$N$28,L$5,0)  - VLOOKUP(L$4,'Farm Crops'!$B$4:$G$13,6,0)/1000*0.65*$C2731)</f>
        <v>77.774101010101049</v>
      </c>
      <c r="M2731" s="67">
        <f xml:space="preserve">   MAX(0, HLOOKUP(MONTH($B2731),'Farm Crops'!$B$18:$N$28,M$5,0)  - VLOOKUP(M$4,'Farm Crops'!$B$4:$G$13,6,0)/1000*0.65*$C2731)</f>
        <v>520.85684848484857</v>
      </c>
    </row>
    <row r="2732" spans="2:13" x14ac:dyDescent="0.2">
      <c r="B2732" s="4">
        <v>43209</v>
      </c>
      <c r="C2732" s="67">
        <f>'Observed Data'!$E2731</f>
        <v>0</v>
      </c>
      <c r="D2732" s="67">
        <f xml:space="preserve">   MAX(0, HLOOKUP(MONTH($B2732),'Farm Crops'!$B$18:$N$28,D$5,0)  - VLOOKUP(D$4,'Farm Crops'!$B$4:$G$13,6,0)/1000*0.65*$C2732)</f>
        <v>1025.8393939393941</v>
      </c>
      <c r="E2732" s="67">
        <f xml:space="preserve">   MAX(0, HLOOKUP(MONTH($B2732),'Farm Crops'!$B$18:$N$28,E$5,0)  - VLOOKUP(E$4,'Farm Crops'!$B$4:$G$13,6,0)/1000*0.65*$C2732)</f>
        <v>937.53234343434372</v>
      </c>
      <c r="F2732" s="67">
        <f xml:space="preserve">   MAX(0, HLOOKUP(MONTH($B2732),'Farm Crops'!$B$18:$N$28,F$5,0)  - VLOOKUP(F$4,'Farm Crops'!$B$4:$G$13,6,0)/1000*0.65*$C2732)</f>
        <v>1216.0814343434345</v>
      </c>
      <c r="G2732" s="67">
        <f xml:space="preserve">   MAX(0, HLOOKUP(MONTH($B2732),'Farm Crops'!$B$18:$N$28,G$5,0)  - VLOOKUP(G$4,'Farm Crops'!$B$4:$G$13,6,0)/1000*0.65*$C2732)</f>
        <v>284.43955555555561</v>
      </c>
      <c r="H2732" s="67">
        <f xml:space="preserve">   MAX(0, HLOOKUP(MONTH($B2732),'Farm Crops'!$B$18:$N$28,H$5,0)  - VLOOKUP(H$4,'Farm Crops'!$B$4:$G$13,6,0)/1000*0.65*$C2732)</f>
        <v>976.11987878787886</v>
      </c>
      <c r="I2732" s="67">
        <f xml:space="preserve">   MAX(0, HLOOKUP(MONTH($B2732),'Farm Crops'!$B$18:$N$28,I$5,0)  - VLOOKUP(I$4,'Farm Crops'!$B$4:$G$13,6,0)/1000*0.65*$C2732)</f>
        <v>790.09601010101017</v>
      </c>
      <c r="J2732" s="67">
        <f xml:space="preserve">   MAX(0, HLOOKUP(MONTH($B2732),'Farm Crops'!$B$18:$N$28,J$5,0)  - VLOOKUP(J$4,'Farm Crops'!$B$4:$G$13,6,0)/1000*0.65*$C2732)</f>
        <v>1939.9596363636367</v>
      </c>
      <c r="K2732" s="67">
        <f xml:space="preserve">   MAX(0, HLOOKUP(MONTH($B2732),'Farm Crops'!$B$18:$N$28,K$5,0)  - VLOOKUP(K$4,'Farm Crops'!$B$4:$G$13,6,0)/1000*0.65*$C2732)</f>
        <v>442.98290909090906</v>
      </c>
      <c r="L2732" s="67">
        <f xml:space="preserve">   MAX(0, HLOOKUP(MONTH($B2732),'Farm Crops'!$B$18:$N$28,L$5,0)  - VLOOKUP(L$4,'Farm Crops'!$B$4:$G$13,6,0)/1000*0.65*$C2732)</f>
        <v>77.774101010101049</v>
      </c>
      <c r="M2732" s="67">
        <f xml:space="preserve">   MAX(0, HLOOKUP(MONTH($B2732),'Farm Crops'!$B$18:$N$28,M$5,0)  - VLOOKUP(M$4,'Farm Crops'!$B$4:$G$13,6,0)/1000*0.65*$C2732)</f>
        <v>520.85684848484857</v>
      </c>
    </row>
    <row r="2733" spans="2:13" x14ac:dyDescent="0.2">
      <c r="B2733" s="4">
        <v>43210</v>
      </c>
      <c r="C2733" s="67">
        <f>'Observed Data'!$E2732</f>
        <v>0</v>
      </c>
      <c r="D2733" s="67">
        <f xml:space="preserve">   MAX(0, HLOOKUP(MONTH($B2733),'Farm Crops'!$B$18:$N$28,D$5,0)  - VLOOKUP(D$4,'Farm Crops'!$B$4:$G$13,6,0)/1000*0.65*$C2733)</f>
        <v>1025.8393939393941</v>
      </c>
      <c r="E2733" s="67">
        <f xml:space="preserve">   MAX(0, HLOOKUP(MONTH($B2733),'Farm Crops'!$B$18:$N$28,E$5,0)  - VLOOKUP(E$4,'Farm Crops'!$B$4:$G$13,6,0)/1000*0.65*$C2733)</f>
        <v>937.53234343434372</v>
      </c>
      <c r="F2733" s="67">
        <f xml:space="preserve">   MAX(0, HLOOKUP(MONTH($B2733),'Farm Crops'!$B$18:$N$28,F$5,0)  - VLOOKUP(F$4,'Farm Crops'!$B$4:$G$13,6,0)/1000*0.65*$C2733)</f>
        <v>1216.0814343434345</v>
      </c>
      <c r="G2733" s="67">
        <f xml:space="preserve">   MAX(0, HLOOKUP(MONTH($B2733),'Farm Crops'!$B$18:$N$28,G$5,0)  - VLOOKUP(G$4,'Farm Crops'!$B$4:$G$13,6,0)/1000*0.65*$C2733)</f>
        <v>284.43955555555561</v>
      </c>
      <c r="H2733" s="67">
        <f xml:space="preserve">   MAX(0, HLOOKUP(MONTH($B2733),'Farm Crops'!$B$18:$N$28,H$5,0)  - VLOOKUP(H$4,'Farm Crops'!$B$4:$G$13,6,0)/1000*0.65*$C2733)</f>
        <v>976.11987878787886</v>
      </c>
      <c r="I2733" s="67">
        <f xml:space="preserve">   MAX(0, HLOOKUP(MONTH($B2733),'Farm Crops'!$B$18:$N$28,I$5,0)  - VLOOKUP(I$4,'Farm Crops'!$B$4:$G$13,6,0)/1000*0.65*$C2733)</f>
        <v>790.09601010101017</v>
      </c>
      <c r="J2733" s="67">
        <f xml:space="preserve">   MAX(0, HLOOKUP(MONTH($B2733),'Farm Crops'!$B$18:$N$28,J$5,0)  - VLOOKUP(J$4,'Farm Crops'!$B$4:$G$13,6,0)/1000*0.65*$C2733)</f>
        <v>1939.9596363636367</v>
      </c>
      <c r="K2733" s="67">
        <f xml:space="preserve">   MAX(0, HLOOKUP(MONTH($B2733),'Farm Crops'!$B$18:$N$28,K$5,0)  - VLOOKUP(K$4,'Farm Crops'!$B$4:$G$13,6,0)/1000*0.65*$C2733)</f>
        <v>442.98290909090906</v>
      </c>
      <c r="L2733" s="67">
        <f xml:space="preserve">   MAX(0, HLOOKUP(MONTH($B2733),'Farm Crops'!$B$18:$N$28,L$5,0)  - VLOOKUP(L$4,'Farm Crops'!$B$4:$G$13,6,0)/1000*0.65*$C2733)</f>
        <v>77.774101010101049</v>
      </c>
      <c r="M2733" s="67">
        <f xml:space="preserve">   MAX(0, HLOOKUP(MONTH($B2733),'Farm Crops'!$B$18:$N$28,M$5,0)  - VLOOKUP(M$4,'Farm Crops'!$B$4:$G$13,6,0)/1000*0.65*$C2733)</f>
        <v>520.85684848484857</v>
      </c>
    </row>
    <row r="2734" spans="2:13" x14ac:dyDescent="0.2">
      <c r="B2734" s="4">
        <v>43211</v>
      </c>
      <c r="C2734" s="67">
        <f>'Observed Data'!$E2733</f>
        <v>0</v>
      </c>
      <c r="D2734" s="67">
        <f xml:space="preserve">   MAX(0, HLOOKUP(MONTH($B2734),'Farm Crops'!$B$18:$N$28,D$5,0)  - VLOOKUP(D$4,'Farm Crops'!$B$4:$G$13,6,0)/1000*0.65*$C2734)</f>
        <v>1025.8393939393941</v>
      </c>
      <c r="E2734" s="67">
        <f xml:space="preserve">   MAX(0, HLOOKUP(MONTH($B2734),'Farm Crops'!$B$18:$N$28,E$5,0)  - VLOOKUP(E$4,'Farm Crops'!$B$4:$G$13,6,0)/1000*0.65*$C2734)</f>
        <v>937.53234343434372</v>
      </c>
      <c r="F2734" s="67">
        <f xml:space="preserve">   MAX(0, HLOOKUP(MONTH($B2734),'Farm Crops'!$B$18:$N$28,F$5,0)  - VLOOKUP(F$4,'Farm Crops'!$B$4:$G$13,6,0)/1000*0.65*$C2734)</f>
        <v>1216.0814343434345</v>
      </c>
      <c r="G2734" s="67">
        <f xml:space="preserve">   MAX(0, HLOOKUP(MONTH($B2734),'Farm Crops'!$B$18:$N$28,G$5,0)  - VLOOKUP(G$4,'Farm Crops'!$B$4:$G$13,6,0)/1000*0.65*$C2734)</f>
        <v>284.43955555555561</v>
      </c>
      <c r="H2734" s="67">
        <f xml:space="preserve">   MAX(0, HLOOKUP(MONTH($B2734),'Farm Crops'!$B$18:$N$28,H$5,0)  - VLOOKUP(H$4,'Farm Crops'!$B$4:$G$13,6,0)/1000*0.65*$C2734)</f>
        <v>976.11987878787886</v>
      </c>
      <c r="I2734" s="67">
        <f xml:space="preserve">   MAX(0, HLOOKUP(MONTH($B2734),'Farm Crops'!$B$18:$N$28,I$5,0)  - VLOOKUP(I$4,'Farm Crops'!$B$4:$G$13,6,0)/1000*0.65*$C2734)</f>
        <v>790.09601010101017</v>
      </c>
      <c r="J2734" s="67">
        <f xml:space="preserve">   MAX(0, HLOOKUP(MONTH($B2734),'Farm Crops'!$B$18:$N$28,J$5,0)  - VLOOKUP(J$4,'Farm Crops'!$B$4:$G$13,6,0)/1000*0.65*$C2734)</f>
        <v>1939.9596363636367</v>
      </c>
      <c r="K2734" s="67">
        <f xml:space="preserve">   MAX(0, HLOOKUP(MONTH($B2734),'Farm Crops'!$B$18:$N$28,K$5,0)  - VLOOKUP(K$4,'Farm Crops'!$B$4:$G$13,6,0)/1000*0.65*$C2734)</f>
        <v>442.98290909090906</v>
      </c>
      <c r="L2734" s="67">
        <f xml:space="preserve">   MAX(0, HLOOKUP(MONTH($B2734),'Farm Crops'!$B$18:$N$28,L$5,0)  - VLOOKUP(L$4,'Farm Crops'!$B$4:$G$13,6,0)/1000*0.65*$C2734)</f>
        <v>77.774101010101049</v>
      </c>
      <c r="M2734" s="67">
        <f xml:space="preserve">   MAX(0, HLOOKUP(MONTH($B2734),'Farm Crops'!$B$18:$N$28,M$5,0)  - VLOOKUP(M$4,'Farm Crops'!$B$4:$G$13,6,0)/1000*0.65*$C2734)</f>
        <v>520.85684848484857</v>
      </c>
    </row>
    <row r="2735" spans="2:13" x14ac:dyDescent="0.2">
      <c r="B2735" s="4">
        <v>43212</v>
      </c>
      <c r="C2735" s="67">
        <f>'Observed Data'!$E2734</f>
        <v>0</v>
      </c>
      <c r="D2735" s="67">
        <f xml:space="preserve">   MAX(0, HLOOKUP(MONTH($B2735),'Farm Crops'!$B$18:$N$28,D$5,0)  - VLOOKUP(D$4,'Farm Crops'!$B$4:$G$13,6,0)/1000*0.65*$C2735)</f>
        <v>1025.8393939393941</v>
      </c>
      <c r="E2735" s="67">
        <f xml:space="preserve">   MAX(0, HLOOKUP(MONTH($B2735),'Farm Crops'!$B$18:$N$28,E$5,0)  - VLOOKUP(E$4,'Farm Crops'!$B$4:$G$13,6,0)/1000*0.65*$C2735)</f>
        <v>937.53234343434372</v>
      </c>
      <c r="F2735" s="67">
        <f xml:space="preserve">   MAX(0, HLOOKUP(MONTH($B2735),'Farm Crops'!$B$18:$N$28,F$5,0)  - VLOOKUP(F$4,'Farm Crops'!$B$4:$G$13,6,0)/1000*0.65*$C2735)</f>
        <v>1216.0814343434345</v>
      </c>
      <c r="G2735" s="67">
        <f xml:space="preserve">   MAX(0, HLOOKUP(MONTH($B2735),'Farm Crops'!$B$18:$N$28,G$5,0)  - VLOOKUP(G$4,'Farm Crops'!$B$4:$G$13,6,0)/1000*0.65*$C2735)</f>
        <v>284.43955555555561</v>
      </c>
      <c r="H2735" s="67">
        <f xml:space="preserve">   MAX(0, HLOOKUP(MONTH($B2735),'Farm Crops'!$B$18:$N$28,H$5,0)  - VLOOKUP(H$4,'Farm Crops'!$B$4:$G$13,6,0)/1000*0.65*$C2735)</f>
        <v>976.11987878787886</v>
      </c>
      <c r="I2735" s="67">
        <f xml:space="preserve">   MAX(0, HLOOKUP(MONTH($B2735),'Farm Crops'!$B$18:$N$28,I$5,0)  - VLOOKUP(I$4,'Farm Crops'!$B$4:$G$13,6,0)/1000*0.65*$C2735)</f>
        <v>790.09601010101017</v>
      </c>
      <c r="J2735" s="67">
        <f xml:space="preserve">   MAX(0, HLOOKUP(MONTH($B2735),'Farm Crops'!$B$18:$N$28,J$5,0)  - VLOOKUP(J$4,'Farm Crops'!$B$4:$G$13,6,0)/1000*0.65*$C2735)</f>
        <v>1939.9596363636367</v>
      </c>
      <c r="K2735" s="67">
        <f xml:space="preserve">   MAX(0, HLOOKUP(MONTH($B2735),'Farm Crops'!$B$18:$N$28,K$5,0)  - VLOOKUP(K$4,'Farm Crops'!$B$4:$G$13,6,0)/1000*0.65*$C2735)</f>
        <v>442.98290909090906</v>
      </c>
      <c r="L2735" s="67">
        <f xml:space="preserve">   MAX(0, HLOOKUP(MONTH($B2735),'Farm Crops'!$B$18:$N$28,L$5,0)  - VLOOKUP(L$4,'Farm Crops'!$B$4:$G$13,6,0)/1000*0.65*$C2735)</f>
        <v>77.774101010101049</v>
      </c>
      <c r="M2735" s="67">
        <f xml:space="preserve">   MAX(0, HLOOKUP(MONTH($B2735),'Farm Crops'!$B$18:$N$28,M$5,0)  - VLOOKUP(M$4,'Farm Crops'!$B$4:$G$13,6,0)/1000*0.65*$C2735)</f>
        <v>520.85684848484857</v>
      </c>
    </row>
    <row r="2736" spans="2:13" x14ac:dyDescent="0.2">
      <c r="B2736" s="4">
        <v>43213</v>
      </c>
      <c r="C2736" s="67">
        <f>'Observed Data'!$E2735</f>
        <v>10</v>
      </c>
      <c r="D2736" s="67">
        <f xml:space="preserve">   MAX(0, HLOOKUP(MONTH($B2736),'Farm Crops'!$B$18:$N$28,D$5,0)  - VLOOKUP(D$4,'Farm Crops'!$B$4:$G$13,6,0)/1000*0.65*$C2736)</f>
        <v>0</v>
      </c>
      <c r="E2736" s="67">
        <f xml:space="preserve">   MAX(0, HLOOKUP(MONTH($B2736),'Farm Crops'!$B$18:$N$28,E$5,0)  - VLOOKUP(E$4,'Farm Crops'!$B$4:$G$13,6,0)/1000*0.65*$C2736)</f>
        <v>0</v>
      </c>
      <c r="F2736" s="67">
        <f xml:space="preserve">   MAX(0, HLOOKUP(MONTH($B2736),'Farm Crops'!$B$18:$N$28,F$5,0)  - VLOOKUP(F$4,'Farm Crops'!$B$4:$G$13,6,0)/1000*0.65*$C2736)</f>
        <v>0</v>
      </c>
      <c r="G2736" s="67">
        <f xml:space="preserve">   MAX(0, HLOOKUP(MONTH($B2736),'Farm Crops'!$B$18:$N$28,G$5,0)  - VLOOKUP(G$4,'Farm Crops'!$B$4:$G$13,6,0)/1000*0.65*$C2736)</f>
        <v>0</v>
      </c>
      <c r="H2736" s="67">
        <f xml:space="preserve">   MAX(0, HLOOKUP(MONTH($B2736),'Farm Crops'!$B$18:$N$28,H$5,0)  - VLOOKUP(H$4,'Farm Crops'!$B$4:$G$13,6,0)/1000*0.65*$C2736)</f>
        <v>0</v>
      </c>
      <c r="I2736" s="67">
        <f xml:space="preserve">   MAX(0, HLOOKUP(MONTH($B2736),'Farm Crops'!$B$18:$N$28,I$5,0)  - VLOOKUP(I$4,'Farm Crops'!$B$4:$G$13,6,0)/1000*0.65*$C2736)</f>
        <v>0</v>
      </c>
      <c r="J2736" s="67">
        <f xml:space="preserve">   MAX(0, HLOOKUP(MONTH($B2736),'Farm Crops'!$B$18:$N$28,J$5,0)  - VLOOKUP(J$4,'Farm Crops'!$B$4:$G$13,6,0)/1000*0.65*$C2736)</f>
        <v>0</v>
      </c>
      <c r="K2736" s="67">
        <f xml:space="preserve">   MAX(0, HLOOKUP(MONTH($B2736),'Farm Crops'!$B$18:$N$28,K$5,0)  - VLOOKUP(K$4,'Farm Crops'!$B$4:$G$13,6,0)/1000*0.65*$C2736)</f>
        <v>0</v>
      </c>
      <c r="L2736" s="67">
        <f xml:space="preserve">   MAX(0, HLOOKUP(MONTH($B2736),'Farm Crops'!$B$18:$N$28,L$5,0)  - VLOOKUP(L$4,'Farm Crops'!$B$4:$G$13,6,0)/1000*0.65*$C2736)</f>
        <v>0</v>
      </c>
      <c r="M2736" s="67">
        <f xml:space="preserve">   MAX(0, HLOOKUP(MONTH($B2736),'Farm Crops'!$B$18:$N$28,M$5,0)  - VLOOKUP(M$4,'Farm Crops'!$B$4:$G$13,6,0)/1000*0.65*$C2736)</f>
        <v>0</v>
      </c>
    </row>
    <row r="2737" spans="2:13" x14ac:dyDescent="0.2">
      <c r="B2737" s="4">
        <v>43214</v>
      </c>
      <c r="C2737" s="67">
        <f>'Observed Data'!$E2736</f>
        <v>0</v>
      </c>
      <c r="D2737" s="67">
        <f xml:space="preserve">   MAX(0, HLOOKUP(MONTH($B2737),'Farm Crops'!$B$18:$N$28,D$5,0)  - VLOOKUP(D$4,'Farm Crops'!$B$4:$G$13,6,0)/1000*0.65*$C2737)</f>
        <v>1025.8393939393941</v>
      </c>
      <c r="E2737" s="67">
        <f xml:space="preserve">   MAX(0, HLOOKUP(MONTH($B2737),'Farm Crops'!$B$18:$N$28,E$5,0)  - VLOOKUP(E$4,'Farm Crops'!$B$4:$G$13,6,0)/1000*0.65*$C2737)</f>
        <v>937.53234343434372</v>
      </c>
      <c r="F2737" s="67">
        <f xml:space="preserve">   MAX(0, HLOOKUP(MONTH($B2737),'Farm Crops'!$B$18:$N$28,F$5,0)  - VLOOKUP(F$4,'Farm Crops'!$B$4:$G$13,6,0)/1000*0.65*$C2737)</f>
        <v>1216.0814343434345</v>
      </c>
      <c r="G2737" s="67">
        <f xml:space="preserve">   MAX(0, HLOOKUP(MONTH($B2737),'Farm Crops'!$B$18:$N$28,G$5,0)  - VLOOKUP(G$4,'Farm Crops'!$B$4:$G$13,6,0)/1000*0.65*$C2737)</f>
        <v>284.43955555555561</v>
      </c>
      <c r="H2737" s="67">
        <f xml:space="preserve">   MAX(0, HLOOKUP(MONTH($B2737),'Farm Crops'!$B$18:$N$28,H$5,0)  - VLOOKUP(H$4,'Farm Crops'!$B$4:$G$13,6,0)/1000*0.65*$C2737)</f>
        <v>976.11987878787886</v>
      </c>
      <c r="I2737" s="67">
        <f xml:space="preserve">   MAX(0, HLOOKUP(MONTH($B2737),'Farm Crops'!$B$18:$N$28,I$5,0)  - VLOOKUP(I$4,'Farm Crops'!$B$4:$G$13,6,0)/1000*0.65*$C2737)</f>
        <v>790.09601010101017</v>
      </c>
      <c r="J2737" s="67">
        <f xml:space="preserve">   MAX(0, HLOOKUP(MONTH($B2737),'Farm Crops'!$B$18:$N$28,J$5,0)  - VLOOKUP(J$4,'Farm Crops'!$B$4:$G$13,6,0)/1000*0.65*$C2737)</f>
        <v>1939.9596363636367</v>
      </c>
      <c r="K2737" s="67">
        <f xml:space="preserve">   MAX(0, HLOOKUP(MONTH($B2737),'Farm Crops'!$B$18:$N$28,K$5,0)  - VLOOKUP(K$4,'Farm Crops'!$B$4:$G$13,6,0)/1000*0.65*$C2737)</f>
        <v>442.98290909090906</v>
      </c>
      <c r="L2737" s="67">
        <f xml:space="preserve">   MAX(0, HLOOKUP(MONTH($B2737),'Farm Crops'!$B$18:$N$28,L$5,0)  - VLOOKUP(L$4,'Farm Crops'!$B$4:$G$13,6,0)/1000*0.65*$C2737)</f>
        <v>77.774101010101049</v>
      </c>
      <c r="M2737" s="67">
        <f xml:space="preserve">   MAX(0, HLOOKUP(MONTH($B2737),'Farm Crops'!$B$18:$N$28,M$5,0)  - VLOOKUP(M$4,'Farm Crops'!$B$4:$G$13,6,0)/1000*0.65*$C2737)</f>
        <v>520.85684848484857</v>
      </c>
    </row>
    <row r="2738" spans="2:13" x14ac:dyDescent="0.2">
      <c r="B2738" s="4">
        <v>43215</v>
      </c>
      <c r="C2738" s="67">
        <f>'Observed Data'!$E2737</f>
        <v>0</v>
      </c>
      <c r="D2738" s="67">
        <f xml:space="preserve">   MAX(0, HLOOKUP(MONTH($B2738),'Farm Crops'!$B$18:$N$28,D$5,0)  - VLOOKUP(D$4,'Farm Crops'!$B$4:$G$13,6,0)/1000*0.65*$C2738)</f>
        <v>1025.8393939393941</v>
      </c>
      <c r="E2738" s="67">
        <f xml:space="preserve">   MAX(0, HLOOKUP(MONTH($B2738),'Farm Crops'!$B$18:$N$28,E$5,0)  - VLOOKUP(E$4,'Farm Crops'!$B$4:$G$13,6,0)/1000*0.65*$C2738)</f>
        <v>937.53234343434372</v>
      </c>
      <c r="F2738" s="67">
        <f xml:space="preserve">   MAX(0, HLOOKUP(MONTH($B2738),'Farm Crops'!$B$18:$N$28,F$5,0)  - VLOOKUP(F$4,'Farm Crops'!$B$4:$G$13,6,0)/1000*0.65*$C2738)</f>
        <v>1216.0814343434345</v>
      </c>
      <c r="G2738" s="67">
        <f xml:space="preserve">   MAX(0, HLOOKUP(MONTH($B2738),'Farm Crops'!$B$18:$N$28,G$5,0)  - VLOOKUP(G$4,'Farm Crops'!$B$4:$G$13,6,0)/1000*0.65*$C2738)</f>
        <v>284.43955555555561</v>
      </c>
      <c r="H2738" s="67">
        <f xml:space="preserve">   MAX(0, HLOOKUP(MONTH($B2738),'Farm Crops'!$B$18:$N$28,H$5,0)  - VLOOKUP(H$4,'Farm Crops'!$B$4:$G$13,6,0)/1000*0.65*$C2738)</f>
        <v>976.11987878787886</v>
      </c>
      <c r="I2738" s="67">
        <f xml:space="preserve">   MAX(0, HLOOKUP(MONTH($B2738),'Farm Crops'!$B$18:$N$28,I$5,0)  - VLOOKUP(I$4,'Farm Crops'!$B$4:$G$13,6,0)/1000*0.65*$C2738)</f>
        <v>790.09601010101017</v>
      </c>
      <c r="J2738" s="67">
        <f xml:space="preserve">   MAX(0, HLOOKUP(MONTH($B2738),'Farm Crops'!$B$18:$N$28,J$5,0)  - VLOOKUP(J$4,'Farm Crops'!$B$4:$G$13,6,0)/1000*0.65*$C2738)</f>
        <v>1939.9596363636367</v>
      </c>
      <c r="K2738" s="67">
        <f xml:space="preserve">   MAX(0, HLOOKUP(MONTH($B2738),'Farm Crops'!$B$18:$N$28,K$5,0)  - VLOOKUP(K$4,'Farm Crops'!$B$4:$G$13,6,0)/1000*0.65*$C2738)</f>
        <v>442.98290909090906</v>
      </c>
      <c r="L2738" s="67">
        <f xml:space="preserve">   MAX(0, HLOOKUP(MONTH($B2738),'Farm Crops'!$B$18:$N$28,L$5,0)  - VLOOKUP(L$4,'Farm Crops'!$B$4:$G$13,6,0)/1000*0.65*$C2738)</f>
        <v>77.774101010101049</v>
      </c>
      <c r="M2738" s="67">
        <f xml:space="preserve">   MAX(0, HLOOKUP(MONTH($B2738),'Farm Crops'!$B$18:$N$28,M$5,0)  - VLOOKUP(M$4,'Farm Crops'!$B$4:$G$13,6,0)/1000*0.65*$C2738)</f>
        <v>520.85684848484857</v>
      </c>
    </row>
    <row r="2739" spans="2:13" x14ac:dyDescent="0.2">
      <c r="B2739" s="4">
        <v>43216</v>
      </c>
      <c r="C2739" s="67">
        <f>'Observed Data'!$E2738</f>
        <v>0</v>
      </c>
      <c r="D2739" s="67">
        <f xml:space="preserve">   MAX(0, HLOOKUP(MONTH($B2739),'Farm Crops'!$B$18:$N$28,D$5,0)  - VLOOKUP(D$4,'Farm Crops'!$B$4:$G$13,6,0)/1000*0.65*$C2739)</f>
        <v>1025.8393939393941</v>
      </c>
      <c r="E2739" s="67">
        <f xml:space="preserve">   MAX(0, HLOOKUP(MONTH($B2739),'Farm Crops'!$B$18:$N$28,E$5,0)  - VLOOKUP(E$4,'Farm Crops'!$B$4:$G$13,6,0)/1000*0.65*$C2739)</f>
        <v>937.53234343434372</v>
      </c>
      <c r="F2739" s="67">
        <f xml:space="preserve">   MAX(0, HLOOKUP(MONTH($B2739),'Farm Crops'!$B$18:$N$28,F$5,0)  - VLOOKUP(F$4,'Farm Crops'!$B$4:$G$13,6,0)/1000*0.65*$C2739)</f>
        <v>1216.0814343434345</v>
      </c>
      <c r="G2739" s="67">
        <f xml:space="preserve">   MAX(0, HLOOKUP(MONTH($B2739),'Farm Crops'!$B$18:$N$28,G$5,0)  - VLOOKUP(G$4,'Farm Crops'!$B$4:$G$13,6,0)/1000*0.65*$C2739)</f>
        <v>284.43955555555561</v>
      </c>
      <c r="H2739" s="67">
        <f xml:space="preserve">   MAX(0, HLOOKUP(MONTH($B2739),'Farm Crops'!$B$18:$N$28,H$5,0)  - VLOOKUP(H$4,'Farm Crops'!$B$4:$G$13,6,0)/1000*0.65*$C2739)</f>
        <v>976.11987878787886</v>
      </c>
      <c r="I2739" s="67">
        <f xml:space="preserve">   MAX(0, HLOOKUP(MONTH($B2739),'Farm Crops'!$B$18:$N$28,I$5,0)  - VLOOKUP(I$4,'Farm Crops'!$B$4:$G$13,6,0)/1000*0.65*$C2739)</f>
        <v>790.09601010101017</v>
      </c>
      <c r="J2739" s="67">
        <f xml:space="preserve">   MAX(0, HLOOKUP(MONTH($B2739),'Farm Crops'!$B$18:$N$28,J$5,0)  - VLOOKUP(J$4,'Farm Crops'!$B$4:$G$13,6,0)/1000*0.65*$C2739)</f>
        <v>1939.9596363636367</v>
      </c>
      <c r="K2739" s="67">
        <f xml:space="preserve">   MAX(0, HLOOKUP(MONTH($B2739),'Farm Crops'!$B$18:$N$28,K$5,0)  - VLOOKUP(K$4,'Farm Crops'!$B$4:$G$13,6,0)/1000*0.65*$C2739)</f>
        <v>442.98290909090906</v>
      </c>
      <c r="L2739" s="67">
        <f xml:space="preserve">   MAX(0, HLOOKUP(MONTH($B2739),'Farm Crops'!$B$18:$N$28,L$5,0)  - VLOOKUP(L$4,'Farm Crops'!$B$4:$G$13,6,0)/1000*0.65*$C2739)</f>
        <v>77.774101010101049</v>
      </c>
      <c r="M2739" s="67">
        <f xml:space="preserve">   MAX(0, HLOOKUP(MONTH($B2739),'Farm Crops'!$B$18:$N$28,M$5,0)  - VLOOKUP(M$4,'Farm Crops'!$B$4:$G$13,6,0)/1000*0.65*$C2739)</f>
        <v>520.85684848484857</v>
      </c>
    </row>
    <row r="2740" spans="2:13" x14ac:dyDescent="0.2">
      <c r="B2740" s="4">
        <v>43217</v>
      </c>
      <c r="C2740" s="67">
        <f>'Observed Data'!$E2739</f>
        <v>0</v>
      </c>
      <c r="D2740" s="67">
        <f xml:space="preserve">   MAX(0, HLOOKUP(MONTH($B2740),'Farm Crops'!$B$18:$N$28,D$5,0)  - VLOOKUP(D$4,'Farm Crops'!$B$4:$G$13,6,0)/1000*0.65*$C2740)</f>
        <v>1025.8393939393941</v>
      </c>
      <c r="E2740" s="67">
        <f xml:space="preserve">   MAX(0, HLOOKUP(MONTH($B2740),'Farm Crops'!$B$18:$N$28,E$5,0)  - VLOOKUP(E$4,'Farm Crops'!$B$4:$G$13,6,0)/1000*0.65*$C2740)</f>
        <v>937.53234343434372</v>
      </c>
      <c r="F2740" s="67">
        <f xml:space="preserve">   MAX(0, HLOOKUP(MONTH($B2740),'Farm Crops'!$B$18:$N$28,F$5,0)  - VLOOKUP(F$4,'Farm Crops'!$B$4:$G$13,6,0)/1000*0.65*$C2740)</f>
        <v>1216.0814343434345</v>
      </c>
      <c r="G2740" s="67">
        <f xml:space="preserve">   MAX(0, HLOOKUP(MONTH($B2740),'Farm Crops'!$B$18:$N$28,G$5,0)  - VLOOKUP(G$4,'Farm Crops'!$B$4:$G$13,6,0)/1000*0.65*$C2740)</f>
        <v>284.43955555555561</v>
      </c>
      <c r="H2740" s="67">
        <f xml:space="preserve">   MAX(0, HLOOKUP(MONTH($B2740),'Farm Crops'!$B$18:$N$28,H$5,0)  - VLOOKUP(H$4,'Farm Crops'!$B$4:$G$13,6,0)/1000*0.65*$C2740)</f>
        <v>976.11987878787886</v>
      </c>
      <c r="I2740" s="67">
        <f xml:space="preserve">   MAX(0, HLOOKUP(MONTH($B2740),'Farm Crops'!$B$18:$N$28,I$5,0)  - VLOOKUP(I$4,'Farm Crops'!$B$4:$G$13,6,0)/1000*0.65*$C2740)</f>
        <v>790.09601010101017</v>
      </c>
      <c r="J2740" s="67">
        <f xml:space="preserve">   MAX(0, HLOOKUP(MONTH($B2740),'Farm Crops'!$B$18:$N$28,J$5,0)  - VLOOKUP(J$4,'Farm Crops'!$B$4:$G$13,6,0)/1000*0.65*$C2740)</f>
        <v>1939.9596363636367</v>
      </c>
      <c r="K2740" s="67">
        <f xml:space="preserve">   MAX(0, HLOOKUP(MONTH($B2740),'Farm Crops'!$B$18:$N$28,K$5,0)  - VLOOKUP(K$4,'Farm Crops'!$B$4:$G$13,6,0)/1000*0.65*$C2740)</f>
        <v>442.98290909090906</v>
      </c>
      <c r="L2740" s="67">
        <f xml:space="preserve">   MAX(0, HLOOKUP(MONTH($B2740),'Farm Crops'!$B$18:$N$28,L$5,0)  - VLOOKUP(L$4,'Farm Crops'!$B$4:$G$13,6,0)/1000*0.65*$C2740)</f>
        <v>77.774101010101049</v>
      </c>
      <c r="M2740" s="67">
        <f xml:space="preserve">   MAX(0, HLOOKUP(MONTH($B2740),'Farm Crops'!$B$18:$N$28,M$5,0)  - VLOOKUP(M$4,'Farm Crops'!$B$4:$G$13,6,0)/1000*0.65*$C2740)</f>
        <v>520.85684848484857</v>
      </c>
    </row>
    <row r="2741" spans="2:13" x14ac:dyDescent="0.2">
      <c r="B2741" s="4">
        <v>43218</v>
      </c>
      <c r="C2741" s="67">
        <f>'Observed Data'!$E2740</f>
        <v>0</v>
      </c>
      <c r="D2741" s="67">
        <f xml:space="preserve">   MAX(0, HLOOKUP(MONTH($B2741),'Farm Crops'!$B$18:$N$28,D$5,0)  - VLOOKUP(D$4,'Farm Crops'!$B$4:$G$13,6,0)/1000*0.65*$C2741)</f>
        <v>1025.8393939393941</v>
      </c>
      <c r="E2741" s="67">
        <f xml:space="preserve">   MAX(0, HLOOKUP(MONTH($B2741),'Farm Crops'!$B$18:$N$28,E$5,0)  - VLOOKUP(E$4,'Farm Crops'!$B$4:$G$13,6,0)/1000*0.65*$C2741)</f>
        <v>937.53234343434372</v>
      </c>
      <c r="F2741" s="67">
        <f xml:space="preserve">   MAX(0, HLOOKUP(MONTH($B2741),'Farm Crops'!$B$18:$N$28,F$5,0)  - VLOOKUP(F$4,'Farm Crops'!$B$4:$G$13,6,0)/1000*0.65*$C2741)</f>
        <v>1216.0814343434345</v>
      </c>
      <c r="G2741" s="67">
        <f xml:space="preserve">   MAX(0, HLOOKUP(MONTH($B2741),'Farm Crops'!$B$18:$N$28,G$5,0)  - VLOOKUP(G$4,'Farm Crops'!$B$4:$G$13,6,0)/1000*0.65*$C2741)</f>
        <v>284.43955555555561</v>
      </c>
      <c r="H2741" s="67">
        <f xml:space="preserve">   MAX(0, HLOOKUP(MONTH($B2741),'Farm Crops'!$B$18:$N$28,H$5,0)  - VLOOKUP(H$4,'Farm Crops'!$B$4:$G$13,6,0)/1000*0.65*$C2741)</f>
        <v>976.11987878787886</v>
      </c>
      <c r="I2741" s="67">
        <f xml:space="preserve">   MAX(0, HLOOKUP(MONTH($B2741),'Farm Crops'!$B$18:$N$28,I$5,0)  - VLOOKUP(I$4,'Farm Crops'!$B$4:$G$13,6,0)/1000*0.65*$C2741)</f>
        <v>790.09601010101017</v>
      </c>
      <c r="J2741" s="67">
        <f xml:space="preserve">   MAX(0, HLOOKUP(MONTH($B2741),'Farm Crops'!$B$18:$N$28,J$5,0)  - VLOOKUP(J$4,'Farm Crops'!$B$4:$G$13,6,0)/1000*0.65*$C2741)</f>
        <v>1939.9596363636367</v>
      </c>
      <c r="K2741" s="67">
        <f xml:space="preserve">   MAX(0, HLOOKUP(MONTH($B2741),'Farm Crops'!$B$18:$N$28,K$5,0)  - VLOOKUP(K$4,'Farm Crops'!$B$4:$G$13,6,0)/1000*0.65*$C2741)</f>
        <v>442.98290909090906</v>
      </c>
      <c r="L2741" s="67">
        <f xml:space="preserve">   MAX(0, HLOOKUP(MONTH($B2741),'Farm Crops'!$B$18:$N$28,L$5,0)  - VLOOKUP(L$4,'Farm Crops'!$B$4:$G$13,6,0)/1000*0.65*$C2741)</f>
        <v>77.774101010101049</v>
      </c>
      <c r="M2741" s="67">
        <f xml:space="preserve">   MAX(0, HLOOKUP(MONTH($B2741),'Farm Crops'!$B$18:$N$28,M$5,0)  - VLOOKUP(M$4,'Farm Crops'!$B$4:$G$13,6,0)/1000*0.65*$C2741)</f>
        <v>520.85684848484857</v>
      </c>
    </row>
    <row r="2742" spans="2:13" x14ac:dyDescent="0.2">
      <c r="B2742" s="4">
        <v>43219</v>
      </c>
      <c r="C2742" s="67">
        <f>'Observed Data'!$E2741</f>
        <v>0</v>
      </c>
      <c r="D2742" s="67">
        <f xml:space="preserve">   MAX(0, HLOOKUP(MONTH($B2742),'Farm Crops'!$B$18:$N$28,D$5,0)  - VLOOKUP(D$4,'Farm Crops'!$B$4:$G$13,6,0)/1000*0.65*$C2742)</f>
        <v>1025.8393939393941</v>
      </c>
      <c r="E2742" s="67">
        <f xml:space="preserve">   MAX(0, HLOOKUP(MONTH($B2742),'Farm Crops'!$B$18:$N$28,E$5,0)  - VLOOKUP(E$4,'Farm Crops'!$B$4:$G$13,6,0)/1000*0.65*$C2742)</f>
        <v>937.53234343434372</v>
      </c>
      <c r="F2742" s="67">
        <f xml:space="preserve">   MAX(0, HLOOKUP(MONTH($B2742),'Farm Crops'!$B$18:$N$28,F$5,0)  - VLOOKUP(F$4,'Farm Crops'!$B$4:$G$13,6,0)/1000*0.65*$C2742)</f>
        <v>1216.0814343434345</v>
      </c>
      <c r="G2742" s="67">
        <f xml:space="preserve">   MAX(0, HLOOKUP(MONTH($B2742),'Farm Crops'!$B$18:$N$28,G$5,0)  - VLOOKUP(G$4,'Farm Crops'!$B$4:$G$13,6,0)/1000*0.65*$C2742)</f>
        <v>284.43955555555561</v>
      </c>
      <c r="H2742" s="67">
        <f xml:space="preserve">   MAX(0, HLOOKUP(MONTH($B2742),'Farm Crops'!$B$18:$N$28,H$5,0)  - VLOOKUP(H$4,'Farm Crops'!$B$4:$G$13,6,0)/1000*0.65*$C2742)</f>
        <v>976.11987878787886</v>
      </c>
      <c r="I2742" s="67">
        <f xml:space="preserve">   MAX(0, HLOOKUP(MONTH($B2742),'Farm Crops'!$B$18:$N$28,I$5,0)  - VLOOKUP(I$4,'Farm Crops'!$B$4:$G$13,6,0)/1000*0.65*$C2742)</f>
        <v>790.09601010101017</v>
      </c>
      <c r="J2742" s="67">
        <f xml:space="preserve">   MAX(0, HLOOKUP(MONTH($B2742),'Farm Crops'!$B$18:$N$28,J$5,0)  - VLOOKUP(J$4,'Farm Crops'!$B$4:$G$13,6,0)/1000*0.65*$C2742)</f>
        <v>1939.9596363636367</v>
      </c>
      <c r="K2742" s="67">
        <f xml:space="preserve">   MAX(0, HLOOKUP(MONTH($B2742),'Farm Crops'!$B$18:$N$28,K$5,0)  - VLOOKUP(K$4,'Farm Crops'!$B$4:$G$13,6,0)/1000*0.65*$C2742)</f>
        <v>442.98290909090906</v>
      </c>
      <c r="L2742" s="67">
        <f xml:space="preserve">   MAX(0, HLOOKUP(MONTH($B2742),'Farm Crops'!$B$18:$N$28,L$5,0)  - VLOOKUP(L$4,'Farm Crops'!$B$4:$G$13,6,0)/1000*0.65*$C2742)</f>
        <v>77.774101010101049</v>
      </c>
      <c r="M2742" s="67">
        <f xml:space="preserve">   MAX(0, HLOOKUP(MONTH($B2742),'Farm Crops'!$B$18:$N$28,M$5,0)  - VLOOKUP(M$4,'Farm Crops'!$B$4:$G$13,6,0)/1000*0.65*$C2742)</f>
        <v>520.85684848484857</v>
      </c>
    </row>
    <row r="2743" spans="2:13" x14ac:dyDescent="0.2">
      <c r="B2743" s="4">
        <v>43220</v>
      </c>
      <c r="C2743" s="67">
        <f>'Observed Data'!$E2742</f>
        <v>0</v>
      </c>
      <c r="D2743" s="67">
        <f xml:space="preserve">   MAX(0, HLOOKUP(MONTH($B2743),'Farm Crops'!$B$18:$N$28,D$5,0)  - VLOOKUP(D$4,'Farm Crops'!$B$4:$G$13,6,0)/1000*0.65*$C2743)</f>
        <v>1025.8393939393941</v>
      </c>
      <c r="E2743" s="67">
        <f xml:space="preserve">   MAX(0, HLOOKUP(MONTH($B2743),'Farm Crops'!$B$18:$N$28,E$5,0)  - VLOOKUP(E$4,'Farm Crops'!$B$4:$G$13,6,0)/1000*0.65*$C2743)</f>
        <v>937.53234343434372</v>
      </c>
      <c r="F2743" s="67">
        <f xml:space="preserve">   MAX(0, HLOOKUP(MONTH($B2743),'Farm Crops'!$B$18:$N$28,F$5,0)  - VLOOKUP(F$4,'Farm Crops'!$B$4:$G$13,6,0)/1000*0.65*$C2743)</f>
        <v>1216.0814343434345</v>
      </c>
      <c r="G2743" s="67">
        <f xml:space="preserve">   MAX(0, HLOOKUP(MONTH($B2743),'Farm Crops'!$B$18:$N$28,G$5,0)  - VLOOKUP(G$4,'Farm Crops'!$B$4:$G$13,6,0)/1000*0.65*$C2743)</f>
        <v>284.43955555555561</v>
      </c>
      <c r="H2743" s="67">
        <f xml:space="preserve">   MAX(0, HLOOKUP(MONTH($B2743),'Farm Crops'!$B$18:$N$28,H$5,0)  - VLOOKUP(H$4,'Farm Crops'!$B$4:$G$13,6,0)/1000*0.65*$C2743)</f>
        <v>976.11987878787886</v>
      </c>
      <c r="I2743" s="67">
        <f xml:space="preserve">   MAX(0, HLOOKUP(MONTH($B2743),'Farm Crops'!$B$18:$N$28,I$5,0)  - VLOOKUP(I$4,'Farm Crops'!$B$4:$G$13,6,0)/1000*0.65*$C2743)</f>
        <v>790.09601010101017</v>
      </c>
      <c r="J2743" s="67">
        <f xml:space="preserve">   MAX(0, HLOOKUP(MONTH($B2743),'Farm Crops'!$B$18:$N$28,J$5,0)  - VLOOKUP(J$4,'Farm Crops'!$B$4:$G$13,6,0)/1000*0.65*$C2743)</f>
        <v>1939.9596363636367</v>
      </c>
      <c r="K2743" s="67">
        <f xml:space="preserve">   MAX(0, HLOOKUP(MONTH($B2743),'Farm Crops'!$B$18:$N$28,K$5,0)  - VLOOKUP(K$4,'Farm Crops'!$B$4:$G$13,6,0)/1000*0.65*$C2743)</f>
        <v>442.98290909090906</v>
      </c>
      <c r="L2743" s="67">
        <f xml:space="preserve">   MAX(0, HLOOKUP(MONTH($B2743),'Farm Crops'!$B$18:$N$28,L$5,0)  - VLOOKUP(L$4,'Farm Crops'!$B$4:$G$13,6,0)/1000*0.65*$C2743)</f>
        <v>77.774101010101049</v>
      </c>
      <c r="M2743" s="67">
        <f xml:space="preserve">   MAX(0, HLOOKUP(MONTH($B2743),'Farm Crops'!$B$18:$N$28,M$5,0)  - VLOOKUP(M$4,'Farm Crops'!$B$4:$G$13,6,0)/1000*0.65*$C2743)</f>
        <v>520.85684848484857</v>
      </c>
    </row>
    <row r="2744" spans="2:13" x14ac:dyDescent="0.2">
      <c r="B2744" s="4">
        <v>43221</v>
      </c>
      <c r="C2744" s="67">
        <f>'Observed Data'!$E2743</f>
        <v>0</v>
      </c>
      <c r="D2744" s="67">
        <f xml:space="preserve">   MAX(0, HLOOKUP(MONTH($B2744),'Farm Crops'!$B$18:$N$28,D$5,0)  - VLOOKUP(D$4,'Farm Crops'!$B$4:$G$13,6,0)/1000*0.65*$C2744)</f>
        <v>605.76344086021504</v>
      </c>
      <c r="E2744" s="67">
        <f xml:space="preserve">   MAX(0, HLOOKUP(MONTH($B2744),'Farm Crops'!$B$18:$N$28,E$5,0)  - VLOOKUP(E$4,'Farm Crops'!$B$4:$G$13,6,0)/1000*0.65*$C2744)</f>
        <v>510.7331378299121</v>
      </c>
      <c r="F2744" s="67">
        <f xml:space="preserve">   MAX(0, HLOOKUP(MONTH($B2744),'Farm Crops'!$B$18:$N$28,F$5,0)  - VLOOKUP(F$4,'Farm Crops'!$B$4:$G$13,6,0)/1000*0.65*$C2744)</f>
        <v>667.84789833822094</v>
      </c>
      <c r="G2744" s="67">
        <f xml:space="preserve">   MAX(0, HLOOKUP(MONTH($B2744),'Farm Crops'!$B$18:$N$28,G$5,0)  - VLOOKUP(G$4,'Farm Crops'!$B$4:$G$13,6,0)/1000*0.65*$C2744)</f>
        <v>155.95698924731184</v>
      </c>
      <c r="H2744" s="67">
        <f xml:space="preserve">   MAX(0, HLOOKUP(MONTH($B2744),'Farm Crops'!$B$18:$N$28,H$5,0)  - VLOOKUP(H$4,'Farm Crops'!$B$4:$G$13,6,0)/1000*0.65*$C2744)</f>
        <v>535.20234604105588</v>
      </c>
      <c r="I2744" s="67">
        <f xml:space="preserve">   MAX(0, HLOOKUP(MONTH($B2744),'Farm Crops'!$B$18:$N$28,I$5,0)  - VLOOKUP(I$4,'Farm Crops'!$B$4:$G$13,6,0)/1000*0.65*$C2744)</f>
        <v>583.34154447702849</v>
      </c>
      <c r="J2744" s="67">
        <f xml:space="preserve">   MAX(0, HLOOKUP(MONTH($B2744),'Farm Crops'!$B$18:$N$28,J$5,0)  - VLOOKUP(J$4,'Farm Crops'!$B$4:$G$13,6,0)/1000*0.65*$C2744)</f>
        <v>1025.2707722385144</v>
      </c>
      <c r="K2744" s="67">
        <f xml:space="preserve">   MAX(0, HLOOKUP(MONTH($B2744),'Farm Crops'!$B$18:$N$28,K$5,0)  - VLOOKUP(K$4,'Farm Crops'!$B$4:$G$13,6,0)/1000*0.65*$C2744)</f>
        <v>234.81133919843597</v>
      </c>
      <c r="L2744" s="67">
        <f xml:space="preserve">   MAX(0, HLOOKUP(MONTH($B2744),'Farm Crops'!$B$18:$N$28,L$5,0)  - VLOOKUP(L$4,'Farm Crops'!$B$4:$G$13,6,0)/1000*0.65*$C2744)</f>
        <v>41.329423264907156</v>
      </c>
      <c r="M2744" s="67">
        <f xml:space="preserve">   MAX(0, HLOOKUP(MONTH($B2744),'Farm Crops'!$B$18:$N$28,M$5,0)  - VLOOKUP(M$4,'Farm Crops'!$B$4:$G$13,6,0)/1000*0.65*$C2744)</f>
        <v>279.06940371456506</v>
      </c>
    </row>
    <row r="2745" spans="2:13" x14ac:dyDescent="0.2">
      <c r="B2745" s="4">
        <v>43222</v>
      </c>
      <c r="C2745" s="67">
        <f>'Observed Data'!$E2744</f>
        <v>0</v>
      </c>
      <c r="D2745" s="67">
        <f xml:space="preserve">   MAX(0, HLOOKUP(MONTH($B2745),'Farm Crops'!$B$18:$N$28,D$5,0)  - VLOOKUP(D$4,'Farm Crops'!$B$4:$G$13,6,0)/1000*0.65*$C2745)</f>
        <v>605.76344086021504</v>
      </c>
      <c r="E2745" s="67">
        <f xml:space="preserve">   MAX(0, HLOOKUP(MONTH($B2745),'Farm Crops'!$B$18:$N$28,E$5,0)  - VLOOKUP(E$4,'Farm Crops'!$B$4:$G$13,6,0)/1000*0.65*$C2745)</f>
        <v>510.7331378299121</v>
      </c>
      <c r="F2745" s="67">
        <f xml:space="preserve">   MAX(0, HLOOKUP(MONTH($B2745),'Farm Crops'!$B$18:$N$28,F$5,0)  - VLOOKUP(F$4,'Farm Crops'!$B$4:$G$13,6,0)/1000*0.65*$C2745)</f>
        <v>667.84789833822094</v>
      </c>
      <c r="G2745" s="67">
        <f xml:space="preserve">   MAX(0, HLOOKUP(MONTH($B2745),'Farm Crops'!$B$18:$N$28,G$5,0)  - VLOOKUP(G$4,'Farm Crops'!$B$4:$G$13,6,0)/1000*0.65*$C2745)</f>
        <v>155.95698924731184</v>
      </c>
      <c r="H2745" s="67">
        <f xml:space="preserve">   MAX(0, HLOOKUP(MONTH($B2745),'Farm Crops'!$B$18:$N$28,H$5,0)  - VLOOKUP(H$4,'Farm Crops'!$B$4:$G$13,6,0)/1000*0.65*$C2745)</f>
        <v>535.20234604105588</v>
      </c>
      <c r="I2745" s="67">
        <f xml:space="preserve">   MAX(0, HLOOKUP(MONTH($B2745),'Farm Crops'!$B$18:$N$28,I$5,0)  - VLOOKUP(I$4,'Farm Crops'!$B$4:$G$13,6,0)/1000*0.65*$C2745)</f>
        <v>583.34154447702849</v>
      </c>
      <c r="J2745" s="67">
        <f xml:space="preserve">   MAX(0, HLOOKUP(MONTH($B2745),'Farm Crops'!$B$18:$N$28,J$5,0)  - VLOOKUP(J$4,'Farm Crops'!$B$4:$G$13,6,0)/1000*0.65*$C2745)</f>
        <v>1025.2707722385144</v>
      </c>
      <c r="K2745" s="67">
        <f xml:space="preserve">   MAX(0, HLOOKUP(MONTH($B2745),'Farm Crops'!$B$18:$N$28,K$5,0)  - VLOOKUP(K$4,'Farm Crops'!$B$4:$G$13,6,0)/1000*0.65*$C2745)</f>
        <v>234.81133919843597</v>
      </c>
      <c r="L2745" s="67">
        <f xml:space="preserve">   MAX(0, HLOOKUP(MONTH($B2745),'Farm Crops'!$B$18:$N$28,L$5,0)  - VLOOKUP(L$4,'Farm Crops'!$B$4:$G$13,6,0)/1000*0.65*$C2745)</f>
        <v>41.329423264907156</v>
      </c>
      <c r="M2745" s="67">
        <f xml:space="preserve">   MAX(0, HLOOKUP(MONTH($B2745),'Farm Crops'!$B$18:$N$28,M$5,0)  - VLOOKUP(M$4,'Farm Crops'!$B$4:$G$13,6,0)/1000*0.65*$C2745)</f>
        <v>279.06940371456506</v>
      </c>
    </row>
    <row r="2746" spans="2:13" x14ac:dyDescent="0.2">
      <c r="B2746" s="4">
        <v>43223</v>
      </c>
      <c r="C2746" s="67">
        <f>'Observed Data'!$E2745</f>
        <v>0</v>
      </c>
      <c r="D2746" s="67">
        <f xml:space="preserve">   MAX(0, HLOOKUP(MONTH($B2746),'Farm Crops'!$B$18:$N$28,D$5,0)  - VLOOKUP(D$4,'Farm Crops'!$B$4:$G$13,6,0)/1000*0.65*$C2746)</f>
        <v>605.76344086021504</v>
      </c>
      <c r="E2746" s="67">
        <f xml:space="preserve">   MAX(0, HLOOKUP(MONTH($B2746),'Farm Crops'!$B$18:$N$28,E$5,0)  - VLOOKUP(E$4,'Farm Crops'!$B$4:$G$13,6,0)/1000*0.65*$C2746)</f>
        <v>510.7331378299121</v>
      </c>
      <c r="F2746" s="67">
        <f xml:space="preserve">   MAX(0, HLOOKUP(MONTH($B2746),'Farm Crops'!$B$18:$N$28,F$5,0)  - VLOOKUP(F$4,'Farm Crops'!$B$4:$G$13,6,0)/1000*0.65*$C2746)</f>
        <v>667.84789833822094</v>
      </c>
      <c r="G2746" s="67">
        <f xml:space="preserve">   MAX(0, HLOOKUP(MONTH($B2746),'Farm Crops'!$B$18:$N$28,G$5,0)  - VLOOKUP(G$4,'Farm Crops'!$B$4:$G$13,6,0)/1000*0.65*$C2746)</f>
        <v>155.95698924731184</v>
      </c>
      <c r="H2746" s="67">
        <f xml:space="preserve">   MAX(0, HLOOKUP(MONTH($B2746),'Farm Crops'!$B$18:$N$28,H$5,0)  - VLOOKUP(H$4,'Farm Crops'!$B$4:$G$13,6,0)/1000*0.65*$C2746)</f>
        <v>535.20234604105588</v>
      </c>
      <c r="I2746" s="67">
        <f xml:space="preserve">   MAX(0, HLOOKUP(MONTH($B2746),'Farm Crops'!$B$18:$N$28,I$5,0)  - VLOOKUP(I$4,'Farm Crops'!$B$4:$G$13,6,0)/1000*0.65*$C2746)</f>
        <v>583.34154447702849</v>
      </c>
      <c r="J2746" s="67">
        <f xml:space="preserve">   MAX(0, HLOOKUP(MONTH($B2746),'Farm Crops'!$B$18:$N$28,J$5,0)  - VLOOKUP(J$4,'Farm Crops'!$B$4:$G$13,6,0)/1000*0.65*$C2746)</f>
        <v>1025.2707722385144</v>
      </c>
      <c r="K2746" s="67">
        <f xml:space="preserve">   MAX(0, HLOOKUP(MONTH($B2746),'Farm Crops'!$B$18:$N$28,K$5,0)  - VLOOKUP(K$4,'Farm Crops'!$B$4:$G$13,6,0)/1000*0.65*$C2746)</f>
        <v>234.81133919843597</v>
      </c>
      <c r="L2746" s="67">
        <f xml:space="preserve">   MAX(0, HLOOKUP(MONTH($B2746),'Farm Crops'!$B$18:$N$28,L$5,0)  - VLOOKUP(L$4,'Farm Crops'!$B$4:$G$13,6,0)/1000*0.65*$C2746)</f>
        <v>41.329423264907156</v>
      </c>
      <c r="M2746" s="67">
        <f xml:space="preserve">   MAX(0, HLOOKUP(MONTH($B2746),'Farm Crops'!$B$18:$N$28,M$5,0)  - VLOOKUP(M$4,'Farm Crops'!$B$4:$G$13,6,0)/1000*0.65*$C2746)</f>
        <v>279.06940371456506</v>
      </c>
    </row>
    <row r="2747" spans="2:13" x14ac:dyDescent="0.2">
      <c r="B2747" s="4">
        <v>43224</v>
      </c>
      <c r="C2747" s="67">
        <f>'Observed Data'!$E2746</f>
        <v>0</v>
      </c>
      <c r="D2747" s="67">
        <f xml:space="preserve">   MAX(0, HLOOKUP(MONTH($B2747),'Farm Crops'!$B$18:$N$28,D$5,0)  - VLOOKUP(D$4,'Farm Crops'!$B$4:$G$13,6,0)/1000*0.65*$C2747)</f>
        <v>605.76344086021504</v>
      </c>
      <c r="E2747" s="67">
        <f xml:space="preserve">   MAX(0, HLOOKUP(MONTH($B2747),'Farm Crops'!$B$18:$N$28,E$5,0)  - VLOOKUP(E$4,'Farm Crops'!$B$4:$G$13,6,0)/1000*0.65*$C2747)</f>
        <v>510.7331378299121</v>
      </c>
      <c r="F2747" s="67">
        <f xml:space="preserve">   MAX(0, HLOOKUP(MONTH($B2747),'Farm Crops'!$B$18:$N$28,F$5,0)  - VLOOKUP(F$4,'Farm Crops'!$B$4:$G$13,6,0)/1000*0.65*$C2747)</f>
        <v>667.84789833822094</v>
      </c>
      <c r="G2747" s="67">
        <f xml:space="preserve">   MAX(0, HLOOKUP(MONTH($B2747),'Farm Crops'!$B$18:$N$28,G$5,0)  - VLOOKUP(G$4,'Farm Crops'!$B$4:$G$13,6,0)/1000*0.65*$C2747)</f>
        <v>155.95698924731184</v>
      </c>
      <c r="H2747" s="67">
        <f xml:space="preserve">   MAX(0, HLOOKUP(MONTH($B2747),'Farm Crops'!$B$18:$N$28,H$5,0)  - VLOOKUP(H$4,'Farm Crops'!$B$4:$G$13,6,0)/1000*0.65*$C2747)</f>
        <v>535.20234604105588</v>
      </c>
      <c r="I2747" s="67">
        <f xml:space="preserve">   MAX(0, HLOOKUP(MONTH($B2747),'Farm Crops'!$B$18:$N$28,I$5,0)  - VLOOKUP(I$4,'Farm Crops'!$B$4:$G$13,6,0)/1000*0.65*$C2747)</f>
        <v>583.34154447702849</v>
      </c>
      <c r="J2747" s="67">
        <f xml:space="preserve">   MAX(0, HLOOKUP(MONTH($B2747),'Farm Crops'!$B$18:$N$28,J$5,0)  - VLOOKUP(J$4,'Farm Crops'!$B$4:$G$13,6,0)/1000*0.65*$C2747)</f>
        <v>1025.2707722385144</v>
      </c>
      <c r="K2747" s="67">
        <f xml:space="preserve">   MAX(0, HLOOKUP(MONTH($B2747),'Farm Crops'!$B$18:$N$28,K$5,0)  - VLOOKUP(K$4,'Farm Crops'!$B$4:$G$13,6,0)/1000*0.65*$C2747)</f>
        <v>234.81133919843597</v>
      </c>
      <c r="L2747" s="67">
        <f xml:space="preserve">   MAX(0, HLOOKUP(MONTH($B2747),'Farm Crops'!$B$18:$N$28,L$5,0)  - VLOOKUP(L$4,'Farm Crops'!$B$4:$G$13,6,0)/1000*0.65*$C2747)</f>
        <v>41.329423264907156</v>
      </c>
      <c r="M2747" s="67">
        <f xml:space="preserve">   MAX(0, HLOOKUP(MONTH($B2747),'Farm Crops'!$B$18:$N$28,M$5,0)  - VLOOKUP(M$4,'Farm Crops'!$B$4:$G$13,6,0)/1000*0.65*$C2747)</f>
        <v>279.06940371456506</v>
      </c>
    </row>
    <row r="2748" spans="2:13" x14ac:dyDescent="0.2">
      <c r="B2748" s="4">
        <v>43225</v>
      </c>
      <c r="C2748" s="67">
        <f>'Observed Data'!$E2747</f>
        <v>0</v>
      </c>
      <c r="D2748" s="67">
        <f xml:space="preserve">   MAX(0, HLOOKUP(MONTH($B2748),'Farm Crops'!$B$18:$N$28,D$5,0)  - VLOOKUP(D$4,'Farm Crops'!$B$4:$G$13,6,0)/1000*0.65*$C2748)</f>
        <v>605.76344086021504</v>
      </c>
      <c r="E2748" s="67">
        <f xml:space="preserve">   MAX(0, HLOOKUP(MONTH($B2748),'Farm Crops'!$B$18:$N$28,E$5,0)  - VLOOKUP(E$4,'Farm Crops'!$B$4:$G$13,6,0)/1000*0.65*$C2748)</f>
        <v>510.7331378299121</v>
      </c>
      <c r="F2748" s="67">
        <f xml:space="preserve">   MAX(0, HLOOKUP(MONTH($B2748),'Farm Crops'!$B$18:$N$28,F$5,0)  - VLOOKUP(F$4,'Farm Crops'!$B$4:$G$13,6,0)/1000*0.65*$C2748)</f>
        <v>667.84789833822094</v>
      </c>
      <c r="G2748" s="67">
        <f xml:space="preserve">   MAX(0, HLOOKUP(MONTH($B2748),'Farm Crops'!$B$18:$N$28,G$5,0)  - VLOOKUP(G$4,'Farm Crops'!$B$4:$G$13,6,0)/1000*0.65*$C2748)</f>
        <v>155.95698924731184</v>
      </c>
      <c r="H2748" s="67">
        <f xml:space="preserve">   MAX(0, HLOOKUP(MONTH($B2748),'Farm Crops'!$B$18:$N$28,H$5,0)  - VLOOKUP(H$4,'Farm Crops'!$B$4:$G$13,6,0)/1000*0.65*$C2748)</f>
        <v>535.20234604105588</v>
      </c>
      <c r="I2748" s="67">
        <f xml:space="preserve">   MAX(0, HLOOKUP(MONTH($B2748),'Farm Crops'!$B$18:$N$28,I$5,0)  - VLOOKUP(I$4,'Farm Crops'!$B$4:$G$13,6,0)/1000*0.65*$C2748)</f>
        <v>583.34154447702849</v>
      </c>
      <c r="J2748" s="67">
        <f xml:space="preserve">   MAX(0, HLOOKUP(MONTH($B2748),'Farm Crops'!$B$18:$N$28,J$5,0)  - VLOOKUP(J$4,'Farm Crops'!$B$4:$G$13,6,0)/1000*0.65*$C2748)</f>
        <v>1025.2707722385144</v>
      </c>
      <c r="K2748" s="67">
        <f xml:space="preserve">   MAX(0, HLOOKUP(MONTH($B2748),'Farm Crops'!$B$18:$N$28,K$5,0)  - VLOOKUP(K$4,'Farm Crops'!$B$4:$G$13,6,0)/1000*0.65*$C2748)</f>
        <v>234.81133919843597</v>
      </c>
      <c r="L2748" s="67">
        <f xml:space="preserve">   MAX(0, HLOOKUP(MONTH($B2748),'Farm Crops'!$B$18:$N$28,L$5,0)  - VLOOKUP(L$4,'Farm Crops'!$B$4:$G$13,6,0)/1000*0.65*$C2748)</f>
        <v>41.329423264907156</v>
      </c>
      <c r="M2748" s="67">
        <f xml:space="preserve">   MAX(0, HLOOKUP(MONTH($B2748),'Farm Crops'!$B$18:$N$28,M$5,0)  - VLOOKUP(M$4,'Farm Crops'!$B$4:$G$13,6,0)/1000*0.65*$C2748)</f>
        <v>279.06940371456506</v>
      </c>
    </row>
    <row r="2749" spans="2:13" x14ac:dyDescent="0.2">
      <c r="B2749" s="4">
        <v>43226</v>
      </c>
      <c r="C2749" s="67">
        <f>'Observed Data'!$E2748</f>
        <v>0</v>
      </c>
      <c r="D2749" s="67">
        <f xml:space="preserve">   MAX(0, HLOOKUP(MONTH($B2749),'Farm Crops'!$B$18:$N$28,D$5,0)  - VLOOKUP(D$4,'Farm Crops'!$B$4:$G$13,6,0)/1000*0.65*$C2749)</f>
        <v>605.76344086021504</v>
      </c>
      <c r="E2749" s="67">
        <f xml:space="preserve">   MAX(0, HLOOKUP(MONTH($B2749),'Farm Crops'!$B$18:$N$28,E$5,0)  - VLOOKUP(E$4,'Farm Crops'!$B$4:$G$13,6,0)/1000*0.65*$C2749)</f>
        <v>510.7331378299121</v>
      </c>
      <c r="F2749" s="67">
        <f xml:space="preserve">   MAX(0, HLOOKUP(MONTH($B2749),'Farm Crops'!$B$18:$N$28,F$5,0)  - VLOOKUP(F$4,'Farm Crops'!$B$4:$G$13,6,0)/1000*0.65*$C2749)</f>
        <v>667.84789833822094</v>
      </c>
      <c r="G2749" s="67">
        <f xml:space="preserve">   MAX(0, HLOOKUP(MONTH($B2749),'Farm Crops'!$B$18:$N$28,G$5,0)  - VLOOKUP(G$4,'Farm Crops'!$B$4:$G$13,6,0)/1000*0.65*$C2749)</f>
        <v>155.95698924731184</v>
      </c>
      <c r="H2749" s="67">
        <f xml:space="preserve">   MAX(0, HLOOKUP(MONTH($B2749),'Farm Crops'!$B$18:$N$28,H$5,0)  - VLOOKUP(H$4,'Farm Crops'!$B$4:$G$13,6,0)/1000*0.65*$C2749)</f>
        <v>535.20234604105588</v>
      </c>
      <c r="I2749" s="67">
        <f xml:space="preserve">   MAX(0, HLOOKUP(MONTH($B2749),'Farm Crops'!$B$18:$N$28,I$5,0)  - VLOOKUP(I$4,'Farm Crops'!$B$4:$G$13,6,0)/1000*0.65*$C2749)</f>
        <v>583.34154447702849</v>
      </c>
      <c r="J2749" s="67">
        <f xml:space="preserve">   MAX(0, HLOOKUP(MONTH($B2749),'Farm Crops'!$B$18:$N$28,J$5,0)  - VLOOKUP(J$4,'Farm Crops'!$B$4:$G$13,6,0)/1000*0.65*$C2749)</f>
        <v>1025.2707722385144</v>
      </c>
      <c r="K2749" s="67">
        <f xml:space="preserve">   MAX(0, HLOOKUP(MONTH($B2749),'Farm Crops'!$B$18:$N$28,K$5,0)  - VLOOKUP(K$4,'Farm Crops'!$B$4:$G$13,6,0)/1000*0.65*$C2749)</f>
        <v>234.81133919843597</v>
      </c>
      <c r="L2749" s="67">
        <f xml:space="preserve">   MAX(0, HLOOKUP(MONTH($B2749),'Farm Crops'!$B$18:$N$28,L$5,0)  - VLOOKUP(L$4,'Farm Crops'!$B$4:$G$13,6,0)/1000*0.65*$C2749)</f>
        <v>41.329423264907156</v>
      </c>
      <c r="M2749" s="67">
        <f xml:space="preserve">   MAX(0, HLOOKUP(MONTH($B2749),'Farm Crops'!$B$18:$N$28,M$5,0)  - VLOOKUP(M$4,'Farm Crops'!$B$4:$G$13,6,0)/1000*0.65*$C2749)</f>
        <v>279.06940371456506</v>
      </c>
    </row>
    <row r="2750" spans="2:13" x14ac:dyDescent="0.2">
      <c r="B2750" s="4">
        <v>43227</v>
      </c>
      <c r="C2750" s="67">
        <f>'Observed Data'!$E2749</f>
        <v>0</v>
      </c>
      <c r="D2750" s="67">
        <f xml:space="preserve">   MAX(0, HLOOKUP(MONTH($B2750),'Farm Crops'!$B$18:$N$28,D$5,0)  - VLOOKUP(D$4,'Farm Crops'!$B$4:$G$13,6,0)/1000*0.65*$C2750)</f>
        <v>605.76344086021504</v>
      </c>
      <c r="E2750" s="67">
        <f xml:space="preserve">   MAX(0, HLOOKUP(MONTH($B2750),'Farm Crops'!$B$18:$N$28,E$5,0)  - VLOOKUP(E$4,'Farm Crops'!$B$4:$G$13,6,0)/1000*0.65*$C2750)</f>
        <v>510.7331378299121</v>
      </c>
      <c r="F2750" s="67">
        <f xml:space="preserve">   MAX(0, HLOOKUP(MONTH($B2750),'Farm Crops'!$B$18:$N$28,F$5,0)  - VLOOKUP(F$4,'Farm Crops'!$B$4:$G$13,6,0)/1000*0.65*$C2750)</f>
        <v>667.84789833822094</v>
      </c>
      <c r="G2750" s="67">
        <f xml:space="preserve">   MAX(0, HLOOKUP(MONTH($B2750),'Farm Crops'!$B$18:$N$28,G$5,0)  - VLOOKUP(G$4,'Farm Crops'!$B$4:$G$13,6,0)/1000*0.65*$C2750)</f>
        <v>155.95698924731184</v>
      </c>
      <c r="H2750" s="67">
        <f xml:space="preserve">   MAX(0, HLOOKUP(MONTH($B2750),'Farm Crops'!$B$18:$N$28,H$5,0)  - VLOOKUP(H$4,'Farm Crops'!$B$4:$G$13,6,0)/1000*0.65*$C2750)</f>
        <v>535.20234604105588</v>
      </c>
      <c r="I2750" s="67">
        <f xml:space="preserve">   MAX(0, HLOOKUP(MONTH($B2750),'Farm Crops'!$B$18:$N$28,I$5,0)  - VLOOKUP(I$4,'Farm Crops'!$B$4:$G$13,6,0)/1000*0.65*$C2750)</f>
        <v>583.34154447702849</v>
      </c>
      <c r="J2750" s="67">
        <f xml:space="preserve">   MAX(0, HLOOKUP(MONTH($B2750),'Farm Crops'!$B$18:$N$28,J$5,0)  - VLOOKUP(J$4,'Farm Crops'!$B$4:$G$13,6,0)/1000*0.65*$C2750)</f>
        <v>1025.2707722385144</v>
      </c>
      <c r="K2750" s="67">
        <f xml:space="preserve">   MAX(0, HLOOKUP(MONTH($B2750),'Farm Crops'!$B$18:$N$28,K$5,0)  - VLOOKUP(K$4,'Farm Crops'!$B$4:$G$13,6,0)/1000*0.65*$C2750)</f>
        <v>234.81133919843597</v>
      </c>
      <c r="L2750" s="67">
        <f xml:space="preserve">   MAX(0, HLOOKUP(MONTH($B2750),'Farm Crops'!$B$18:$N$28,L$5,0)  - VLOOKUP(L$4,'Farm Crops'!$B$4:$G$13,6,0)/1000*0.65*$C2750)</f>
        <v>41.329423264907156</v>
      </c>
      <c r="M2750" s="67">
        <f xml:space="preserve">   MAX(0, HLOOKUP(MONTH($B2750),'Farm Crops'!$B$18:$N$28,M$5,0)  - VLOOKUP(M$4,'Farm Crops'!$B$4:$G$13,6,0)/1000*0.65*$C2750)</f>
        <v>279.06940371456506</v>
      </c>
    </row>
    <row r="2751" spans="2:13" x14ac:dyDescent="0.2">
      <c r="B2751" s="4">
        <v>43228</v>
      </c>
      <c r="C2751" s="67">
        <f>'Observed Data'!$E2750</f>
        <v>0</v>
      </c>
      <c r="D2751" s="67">
        <f xml:space="preserve">   MAX(0, HLOOKUP(MONTH($B2751),'Farm Crops'!$B$18:$N$28,D$5,0)  - VLOOKUP(D$4,'Farm Crops'!$B$4:$G$13,6,0)/1000*0.65*$C2751)</f>
        <v>605.76344086021504</v>
      </c>
      <c r="E2751" s="67">
        <f xml:space="preserve">   MAX(0, HLOOKUP(MONTH($B2751),'Farm Crops'!$B$18:$N$28,E$5,0)  - VLOOKUP(E$4,'Farm Crops'!$B$4:$G$13,6,0)/1000*0.65*$C2751)</f>
        <v>510.7331378299121</v>
      </c>
      <c r="F2751" s="67">
        <f xml:space="preserve">   MAX(0, HLOOKUP(MONTH($B2751),'Farm Crops'!$B$18:$N$28,F$5,0)  - VLOOKUP(F$4,'Farm Crops'!$B$4:$G$13,6,0)/1000*0.65*$C2751)</f>
        <v>667.84789833822094</v>
      </c>
      <c r="G2751" s="67">
        <f xml:space="preserve">   MAX(0, HLOOKUP(MONTH($B2751),'Farm Crops'!$B$18:$N$28,G$5,0)  - VLOOKUP(G$4,'Farm Crops'!$B$4:$G$13,6,0)/1000*0.65*$C2751)</f>
        <v>155.95698924731184</v>
      </c>
      <c r="H2751" s="67">
        <f xml:space="preserve">   MAX(0, HLOOKUP(MONTH($B2751),'Farm Crops'!$B$18:$N$28,H$5,0)  - VLOOKUP(H$4,'Farm Crops'!$B$4:$G$13,6,0)/1000*0.65*$C2751)</f>
        <v>535.20234604105588</v>
      </c>
      <c r="I2751" s="67">
        <f xml:space="preserve">   MAX(0, HLOOKUP(MONTH($B2751),'Farm Crops'!$B$18:$N$28,I$5,0)  - VLOOKUP(I$4,'Farm Crops'!$B$4:$G$13,6,0)/1000*0.65*$C2751)</f>
        <v>583.34154447702849</v>
      </c>
      <c r="J2751" s="67">
        <f xml:space="preserve">   MAX(0, HLOOKUP(MONTH($B2751),'Farm Crops'!$B$18:$N$28,J$5,0)  - VLOOKUP(J$4,'Farm Crops'!$B$4:$G$13,6,0)/1000*0.65*$C2751)</f>
        <v>1025.2707722385144</v>
      </c>
      <c r="K2751" s="67">
        <f xml:space="preserve">   MAX(0, HLOOKUP(MONTH($B2751),'Farm Crops'!$B$18:$N$28,K$5,0)  - VLOOKUP(K$4,'Farm Crops'!$B$4:$G$13,6,0)/1000*0.65*$C2751)</f>
        <v>234.81133919843597</v>
      </c>
      <c r="L2751" s="67">
        <f xml:space="preserve">   MAX(0, HLOOKUP(MONTH($B2751),'Farm Crops'!$B$18:$N$28,L$5,0)  - VLOOKUP(L$4,'Farm Crops'!$B$4:$G$13,6,0)/1000*0.65*$C2751)</f>
        <v>41.329423264907156</v>
      </c>
      <c r="M2751" s="67">
        <f xml:space="preserve">   MAX(0, HLOOKUP(MONTH($B2751),'Farm Crops'!$B$18:$N$28,M$5,0)  - VLOOKUP(M$4,'Farm Crops'!$B$4:$G$13,6,0)/1000*0.65*$C2751)</f>
        <v>279.06940371456506</v>
      </c>
    </row>
    <row r="2752" spans="2:13" x14ac:dyDescent="0.2">
      <c r="B2752" s="4">
        <v>43229</v>
      </c>
      <c r="C2752" s="67">
        <f>'Observed Data'!$E2751</f>
        <v>0</v>
      </c>
      <c r="D2752" s="67">
        <f xml:space="preserve">   MAX(0, HLOOKUP(MONTH($B2752),'Farm Crops'!$B$18:$N$28,D$5,0)  - VLOOKUP(D$4,'Farm Crops'!$B$4:$G$13,6,0)/1000*0.65*$C2752)</f>
        <v>605.76344086021504</v>
      </c>
      <c r="E2752" s="67">
        <f xml:space="preserve">   MAX(0, HLOOKUP(MONTH($B2752),'Farm Crops'!$B$18:$N$28,E$5,0)  - VLOOKUP(E$4,'Farm Crops'!$B$4:$G$13,6,0)/1000*0.65*$C2752)</f>
        <v>510.7331378299121</v>
      </c>
      <c r="F2752" s="67">
        <f xml:space="preserve">   MAX(0, HLOOKUP(MONTH($B2752),'Farm Crops'!$B$18:$N$28,F$5,0)  - VLOOKUP(F$4,'Farm Crops'!$B$4:$G$13,6,0)/1000*0.65*$C2752)</f>
        <v>667.84789833822094</v>
      </c>
      <c r="G2752" s="67">
        <f xml:space="preserve">   MAX(0, HLOOKUP(MONTH($B2752),'Farm Crops'!$B$18:$N$28,G$5,0)  - VLOOKUP(G$4,'Farm Crops'!$B$4:$G$13,6,0)/1000*0.65*$C2752)</f>
        <v>155.95698924731184</v>
      </c>
      <c r="H2752" s="67">
        <f xml:space="preserve">   MAX(0, HLOOKUP(MONTH($B2752),'Farm Crops'!$B$18:$N$28,H$5,0)  - VLOOKUP(H$4,'Farm Crops'!$B$4:$G$13,6,0)/1000*0.65*$C2752)</f>
        <v>535.20234604105588</v>
      </c>
      <c r="I2752" s="67">
        <f xml:space="preserve">   MAX(0, HLOOKUP(MONTH($B2752),'Farm Crops'!$B$18:$N$28,I$5,0)  - VLOOKUP(I$4,'Farm Crops'!$B$4:$G$13,6,0)/1000*0.65*$C2752)</f>
        <v>583.34154447702849</v>
      </c>
      <c r="J2752" s="67">
        <f xml:space="preserve">   MAX(0, HLOOKUP(MONTH($B2752),'Farm Crops'!$B$18:$N$28,J$5,0)  - VLOOKUP(J$4,'Farm Crops'!$B$4:$G$13,6,0)/1000*0.65*$C2752)</f>
        <v>1025.2707722385144</v>
      </c>
      <c r="K2752" s="67">
        <f xml:space="preserve">   MAX(0, HLOOKUP(MONTH($B2752),'Farm Crops'!$B$18:$N$28,K$5,0)  - VLOOKUP(K$4,'Farm Crops'!$B$4:$G$13,6,0)/1000*0.65*$C2752)</f>
        <v>234.81133919843597</v>
      </c>
      <c r="L2752" s="67">
        <f xml:space="preserve">   MAX(0, HLOOKUP(MONTH($B2752),'Farm Crops'!$B$18:$N$28,L$5,0)  - VLOOKUP(L$4,'Farm Crops'!$B$4:$G$13,6,0)/1000*0.65*$C2752)</f>
        <v>41.329423264907156</v>
      </c>
      <c r="M2752" s="67">
        <f xml:space="preserve">   MAX(0, HLOOKUP(MONTH($B2752),'Farm Crops'!$B$18:$N$28,M$5,0)  - VLOOKUP(M$4,'Farm Crops'!$B$4:$G$13,6,0)/1000*0.65*$C2752)</f>
        <v>279.06940371456506</v>
      </c>
    </row>
    <row r="2753" spans="2:13" x14ac:dyDescent="0.2">
      <c r="B2753" s="4">
        <v>43230</v>
      </c>
      <c r="C2753" s="67">
        <f>'Observed Data'!$E2752</f>
        <v>0</v>
      </c>
      <c r="D2753" s="67">
        <f xml:space="preserve">   MAX(0, HLOOKUP(MONTH($B2753),'Farm Crops'!$B$18:$N$28,D$5,0)  - VLOOKUP(D$4,'Farm Crops'!$B$4:$G$13,6,0)/1000*0.65*$C2753)</f>
        <v>605.76344086021504</v>
      </c>
      <c r="E2753" s="67">
        <f xml:space="preserve">   MAX(0, HLOOKUP(MONTH($B2753),'Farm Crops'!$B$18:$N$28,E$5,0)  - VLOOKUP(E$4,'Farm Crops'!$B$4:$G$13,6,0)/1000*0.65*$C2753)</f>
        <v>510.7331378299121</v>
      </c>
      <c r="F2753" s="67">
        <f xml:space="preserve">   MAX(0, HLOOKUP(MONTH($B2753),'Farm Crops'!$B$18:$N$28,F$5,0)  - VLOOKUP(F$4,'Farm Crops'!$B$4:$G$13,6,0)/1000*0.65*$C2753)</f>
        <v>667.84789833822094</v>
      </c>
      <c r="G2753" s="67">
        <f xml:space="preserve">   MAX(0, HLOOKUP(MONTH($B2753),'Farm Crops'!$B$18:$N$28,G$5,0)  - VLOOKUP(G$4,'Farm Crops'!$B$4:$G$13,6,0)/1000*0.65*$C2753)</f>
        <v>155.95698924731184</v>
      </c>
      <c r="H2753" s="67">
        <f xml:space="preserve">   MAX(0, HLOOKUP(MONTH($B2753),'Farm Crops'!$B$18:$N$28,H$5,0)  - VLOOKUP(H$4,'Farm Crops'!$B$4:$G$13,6,0)/1000*0.65*$C2753)</f>
        <v>535.20234604105588</v>
      </c>
      <c r="I2753" s="67">
        <f xml:space="preserve">   MAX(0, HLOOKUP(MONTH($B2753),'Farm Crops'!$B$18:$N$28,I$5,0)  - VLOOKUP(I$4,'Farm Crops'!$B$4:$G$13,6,0)/1000*0.65*$C2753)</f>
        <v>583.34154447702849</v>
      </c>
      <c r="J2753" s="67">
        <f xml:space="preserve">   MAX(0, HLOOKUP(MONTH($B2753),'Farm Crops'!$B$18:$N$28,J$5,0)  - VLOOKUP(J$4,'Farm Crops'!$B$4:$G$13,6,0)/1000*0.65*$C2753)</f>
        <v>1025.2707722385144</v>
      </c>
      <c r="K2753" s="67">
        <f xml:space="preserve">   MAX(0, HLOOKUP(MONTH($B2753),'Farm Crops'!$B$18:$N$28,K$5,0)  - VLOOKUP(K$4,'Farm Crops'!$B$4:$G$13,6,0)/1000*0.65*$C2753)</f>
        <v>234.81133919843597</v>
      </c>
      <c r="L2753" s="67">
        <f xml:space="preserve">   MAX(0, HLOOKUP(MONTH($B2753),'Farm Crops'!$B$18:$N$28,L$5,0)  - VLOOKUP(L$4,'Farm Crops'!$B$4:$G$13,6,0)/1000*0.65*$C2753)</f>
        <v>41.329423264907156</v>
      </c>
      <c r="M2753" s="67">
        <f xml:space="preserve">   MAX(0, HLOOKUP(MONTH($B2753),'Farm Crops'!$B$18:$N$28,M$5,0)  - VLOOKUP(M$4,'Farm Crops'!$B$4:$G$13,6,0)/1000*0.65*$C2753)</f>
        <v>279.06940371456506</v>
      </c>
    </row>
    <row r="2754" spans="2:13" x14ac:dyDescent="0.2">
      <c r="B2754" s="4">
        <v>43231</v>
      </c>
      <c r="C2754" s="67">
        <f>'Observed Data'!$E2753</f>
        <v>0</v>
      </c>
      <c r="D2754" s="67">
        <f xml:space="preserve">   MAX(0, HLOOKUP(MONTH($B2754),'Farm Crops'!$B$18:$N$28,D$5,0)  - VLOOKUP(D$4,'Farm Crops'!$B$4:$G$13,6,0)/1000*0.65*$C2754)</f>
        <v>605.76344086021504</v>
      </c>
      <c r="E2754" s="67">
        <f xml:space="preserve">   MAX(0, HLOOKUP(MONTH($B2754),'Farm Crops'!$B$18:$N$28,E$5,0)  - VLOOKUP(E$4,'Farm Crops'!$B$4:$G$13,6,0)/1000*0.65*$C2754)</f>
        <v>510.7331378299121</v>
      </c>
      <c r="F2754" s="67">
        <f xml:space="preserve">   MAX(0, HLOOKUP(MONTH($B2754),'Farm Crops'!$B$18:$N$28,F$5,0)  - VLOOKUP(F$4,'Farm Crops'!$B$4:$G$13,6,0)/1000*0.65*$C2754)</f>
        <v>667.84789833822094</v>
      </c>
      <c r="G2754" s="67">
        <f xml:space="preserve">   MAX(0, HLOOKUP(MONTH($B2754),'Farm Crops'!$B$18:$N$28,G$5,0)  - VLOOKUP(G$4,'Farm Crops'!$B$4:$G$13,6,0)/1000*0.65*$C2754)</f>
        <v>155.95698924731184</v>
      </c>
      <c r="H2754" s="67">
        <f xml:space="preserve">   MAX(0, HLOOKUP(MONTH($B2754),'Farm Crops'!$B$18:$N$28,H$5,0)  - VLOOKUP(H$4,'Farm Crops'!$B$4:$G$13,6,0)/1000*0.65*$C2754)</f>
        <v>535.20234604105588</v>
      </c>
      <c r="I2754" s="67">
        <f xml:space="preserve">   MAX(0, HLOOKUP(MONTH($B2754),'Farm Crops'!$B$18:$N$28,I$5,0)  - VLOOKUP(I$4,'Farm Crops'!$B$4:$G$13,6,0)/1000*0.65*$C2754)</f>
        <v>583.34154447702849</v>
      </c>
      <c r="J2754" s="67">
        <f xml:space="preserve">   MAX(0, HLOOKUP(MONTH($B2754),'Farm Crops'!$B$18:$N$28,J$5,0)  - VLOOKUP(J$4,'Farm Crops'!$B$4:$G$13,6,0)/1000*0.65*$C2754)</f>
        <v>1025.2707722385144</v>
      </c>
      <c r="K2754" s="67">
        <f xml:space="preserve">   MAX(0, HLOOKUP(MONTH($B2754),'Farm Crops'!$B$18:$N$28,K$5,0)  - VLOOKUP(K$4,'Farm Crops'!$B$4:$G$13,6,0)/1000*0.65*$C2754)</f>
        <v>234.81133919843597</v>
      </c>
      <c r="L2754" s="67">
        <f xml:space="preserve">   MAX(0, HLOOKUP(MONTH($B2754),'Farm Crops'!$B$18:$N$28,L$5,0)  - VLOOKUP(L$4,'Farm Crops'!$B$4:$G$13,6,0)/1000*0.65*$C2754)</f>
        <v>41.329423264907156</v>
      </c>
      <c r="M2754" s="67">
        <f xml:space="preserve">   MAX(0, HLOOKUP(MONTH($B2754),'Farm Crops'!$B$18:$N$28,M$5,0)  - VLOOKUP(M$4,'Farm Crops'!$B$4:$G$13,6,0)/1000*0.65*$C2754)</f>
        <v>279.06940371456506</v>
      </c>
    </row>
    <row r="2755" spans="2:13" x14ac:dyDescent="0.2">
      <c r="B2755" s="4">
        <v>43232</v>
      </c>
      <c r="C2755" s="67">
        <f>'Observed Data'!$E2754</f>
        <v>0</v>
      </c>
      <c r="D2755" s="67">
        <f xml:space="preserve">   MAX(0, HLOOKUP(MONTH($B2755),'Farm Crops'!$B$18:$N$28,D$5,0)  - VLOOKUP(D$4,'Farm Crops'!$B$4:$G$13,6,0)/1000*0.65*$C2755)</f>
        <v>605.76344086021504</v>
      </c>
      <c r="E2755" s="67">
        <f xml:space="preserve">   MAX(0, HLOOKUP(MONTH($B2755),'Farm Crops'!$B$18:$N$28,E$5,0)  - VLOOKUP(E$4,'Farm Crops'!$B$4:$G$13,6,0)/1000*0.65*$C2755)</f>
        <v>510.7331378299121</v>
      </c>
      <c r="F2755" s="67">
        <f xml:space="preserve">   MAX(0, HLOOKUP(MONTH($B2755),'Farm Crops'!$B$18:$N$28,F$5,0)  - VLOOKUP(F$4,'Farm Crops'!$B$4:$G$13,6,0)/1000*0.65*$C2755)</f>
        <v>667.84789833822094</v>
      </c>
      <c r="G2755" s="67">
        <f xml:space="preserve">   MAX(0, HLOOKUP(MONTH($B2755),'Farm Crops'!$B$18:$N$28,G$5,0)  - VLOOKUP(G$4,'Farm Crops'!$B$4:$G$13,6,0)/1000*0.65*$C2755)</f>
        <v>155.95698924731184</v>
      </c>
      <c r="H2755" s="67">
        <f xml:space="preserve">   MAX(0, HLOOKUP(MONTH($B2755),'Farm Crops'!$B$18:$N$28,H$5,0)  - VLOOKUP(H$4,'Farm Crops'!$B$4:$G$13,6,0)/1000*0.65*$C2755)</f>
        <v>535.20234604105588</v>
      </c>
      <c r="I2755" s="67">
        <f xml:space="preserve">   MAX(0, HLOOKUP(MONTH($B2755),'Farm Crops'!$B$18:$N$28,I$5,0)  - VLOOKUP(I$4,'Farm Crops'!$B$4:$G$13,6,0)/1000*0.65*$C2755)</f>
        <v>583.34154447702849</v>
      </c>
      <c r="J2755" s="67">
        <f xml:space="preserve">   MAX(0, HLOOKUP(MONTH($B2755),'Farm Crops'!$B$18:$N$28,J$5,0)  - VLOOKUP(J$4,'Farm Crops'!$B$4:$G$13,6,0)/1000*0.65*$C2755)</f>
        <v>1025.2707722385144</v>
      </c>
      <c r="K2755" s="67">
        <f xml:space="preserve">   MAX(0, HLOOKUP(MONTH($B2755),'Farm Crops'!$B$18:$N$28,K$5,0)  - VLOOKUP(K$4,'Farm Crops'!$B$4:$G$13,6,0)/1000*0.65*$C2755)</f>
        <v>234.81133919843597</v>
      </c>
      <c r="L2755" s="67">
        <f xml:space="preserve">   MAX(0, HLOOKUP(MONTH($B2755),'Farm Crops'!$B$18:$N$28,L$5,0)  - VLOOKUP(L$4,'Farm Crops'!$B$4:$G$13,6,0)/1000*0.65*$C2755)</f>
        <v>41.329423264907156</v>
      </c>
      <c r="M2755" s="67">
        <f xml:space="preserve">   MAX(0, HLOOKUP(MONTH($B2755),'Farm Crops'!$B$18:$N$28,M$5,0)  - VLOOKUP(M$4,'Farm Crops'!$B$4:$G$13,6,0)/1000*0.65*$C2755)</f>
        <v>279.06940371456506</v>
      </c>
    </row>
    <row r="2756" spans="2:13" x14ac:dyDescent="0.2">
      <c r="B2756" s="4">
        <v>43233</v>
      </c>
      <c r="C2756" s="67">
        <f>'Observed Data'!$E2755</f>
        <v>0</v>
      </c>
      <c r="D2756" s="67">
        <f xml:space="preserve">   MAX(0, HLOOKUP(MONTH($B2756),'Farm Crops'!$B$18:$N$28,D$5,0)  - VLOOKUP(D$4,'Farm Crops'!$B$4:$G$13,6,0)/1000*0.65*$C2756)</f>
        <v>605.76344086021504</v>
      </c>
      <c r="E2756" s="67">
        <f xml:space="preserve">   MAX(0, HLOOKUP(MONTH($B2756),'Farm Crops'!$B$18:$N$28,E$5,0)  - VLOOKUP(E$4,'Farm Crops'!$B$4:$G$13,6,0)/1000*0.65*$C2756)</f>
        <v>510.7331378299121</v>
      </c>
      <c r="F2756" s="67">
        <f xml:space="preserve">   MAX(0, HLOOKUP(MONTH($B2756),'Farm Crops'!$B$18:$N$28,F$5,0)  - VLOOKUP(F$4,'Farm Crops'!$B$4:$G$13,6,0)/1000*0.65*$C2756)</f>
        <v>667.84789833822094</v>
      </c>
      <c r="G2756" s="67">
        <f xml:space="preserve">   MAX(0, HLOOKUP(MONTH($B2756),'Farm Crops'!$B$18:$N$28,G$5,0)  - VLOOKUP(G$4,'Farm Crops'!$B$4:$G$13,6,0)/1000*0.65*$C2756)</f>
        <v>155.95698924731184</v>
      </c>
      <c r="H2756" s="67">
        <f xml:space="preserve">   MAX(0, HLOOKUP(MONTH($B2756),'Farm Crops'!$B$18:$N$28,H$5,0)  - VLOOKUP(H$4,'Farm Crops'!$B$4:$G$13,6,0)/1000*0.65*$C2756)</f>
        <v>535.20234604105588</v>
      </c>
      <c r="I2756" s="67">
        <f xml:space="preserve">   MAX(0, HLOOKUP(MONTH($B2756),'Farm Crops'!$B$18:$N$28,I$5,0)  - VLOOKUP(I$4,'Farm Crops'!$B$4:$G$13,6,0)/1000*0.65*$C2756)</f>
        <v>583.34154447702849</v>
      </c>
      <c r="J2756" s="67">
        <f xml:space="preserve">   MAX(0, HLOOKUP(MONTH($B2756),'Farm Crops'!$B$18:$N$28,J$5,0)  - VLOOKUP(J$4,'Farm Crops'!$B$4:$G$13,6,0)/1000*0.65*$C2756)</f>
        <v>1025.2707722385144</v>
      </c>
      <c r="K2756" s="67">
        <f xml:space="preserve">   MAX(0, HLOOKUP(MONTH($B2756),'Farm Crops'!$B$18:$N$28,K$5,0)  - VLOOKUP(K$4,'Farm Crops'!$B$4:$G$13,6,0)/1000*0.65*$C2756)</f>
        <v>234.81133919843597</v>
      </c>
      <c r="L2756" s="67">
        <f xml:space="preserve">   MAX(0, HLOOKUP(MONTH($B2756),'Farm Crops'!$B$18:$N$28,L$5,0)  - VLOOKUP(L$4,'Farm Crops'!$B$4:$G$13,6,0)/1000*0.65*$C2756)</f>
        <v>41.329423264907156</v>
      </c>
      <c r="M2756" s="67">
        <f xml:space="preserve">   MAX(0, HLOOKUP(MONTH($B2756),'Farm Crops'!$B$18:$N$28,M$5,0)  - VLOOKUP(M$4,'Farm Crops'!$B$4:$G$13,6,0)/1000*0.65*$C2756)</f>
        <v>279.06940371456506</v>
      </c>
    </row>
    <row r="2757" spans="2:13" x14ac:dyDescent="0.2">
      <c r="B2757" s="4">
        <v>43234</v>
      </c>
      <c r="C2757" s="67">
        <f>'Observed Data'!$E2756</f>
        <v>0</v>
      </c>
      <c r="D2757" s="67">
        <f xml:space="preserve">   MAX(0, HLOOKUP(MONTH($B2757),'Farm Crops'!$B$18:$N$28,D$5,0)  - VLOOKUP(D$4,'Farm Crops'!$B$4:$G$13,6,0)/1000*0.65*$C2757)</f>
        <v>605.76344086021504</v>
      </c>
      <c r="E2757" s="67">
        <f xml:space="preserve">   MAX(0, HLOOKUP(MONTH($B2757),'Farm Crops'!$B$18:$N$28,E$5,0)  - VLOOKUP(E$4,'Farm Crops'!$B$4:$G$13,6,0)/1000*0.65*$C2757)</f>
        <v>510.7331378299121</v>
      </c>
      <c r="F2757" s="67">
        <f xml:space="preserve">   MAX(0, HLOOKUP(MONTH($B2757),'Farm Crops'!$B$18:$N$28,F$5,0)  - VLOOKUP(F$4,'Farm Crops'!$B$4:$G$13,6,0)/1000*0.65*$C2757)</f>
        <v>667.84789833822094</v>
      </c>
      <c r="G2757" s="67">
        <f xml:space="preserve">   MAX(0, HLOOKUP(MONTH($B2757),'Farm Crops'!$B$18:$N$28,G$5,0)  - VLOOKUP(G$4,'Farm Crops'!$B$4:$G$13,6,0)/1000*0.65*$C2757)</f>
        <v>155.95698924731184</v>
      </c>
      <c r="H2757" s="67">
        <f xml:space="preserve">   MAX(0, HLOOKUP(MONTH($B2757),'Farm Crops'!$B$18:$N$28,H$5,0)  - VLOOKUP(H$4,'Farm Crops'!$B$4:$G$13,6,0)/1000*0.65*$C2757)</f>
        <v>535.20234604105588</v>
      </c>
      <c r="I2757" s="67">
        <f xml:space="preserve">   MAX(0, HLOOKUP(MONTH($B2757),'Farm Crops'!$B$18:$N$28,I$5,0)  - VLOOKUP(I$4,'Farm Crops'!$B$4:$G$13,6,0)/1000*0.65*$C2757)</f>
        <v>583.34154447702849</v>
      </c>
      <c r="J2757" s="67">
        <f xml:space="preserve">   MAX(0, HLOOKUP(MONTH($B2757),'Farm Crops'!$B$18:$N$28,J$5,0)  - VLOOKUP(J$4,'Farm Crops'!$B$4:$G$13,6,0)/1000*0.65*$C2757)</f>
        <v>1025.2707722385144</v>
      </c>
      <c r="K2757" s="67">
        <f xml:space="preserve">   MAX(0, HLOOKUP(MONTH($B2757),'Farm Crops'!$B$18:$N$28,K$5,0)  - VLOOKUP(K$4,'Farm Crops'!$B$4:$G$13,6,0)/1000*0.65*$C2757)</f>
        <v>234.81133919843597</v>
      </c>
      <c r="L2757" s="67">
        <f xml:space="preserve">   MAX(0, HLOOKUP(MONTH($B2757),'Farm Crops'!$B$18:$N$28,L$5,0)  - VLOOKUP(L$4,'Farm Crops'!$B$4:$G$13,6,0)/1000*0.65*$C2757)</f>
        <v>41.329423264907156</v>
      </c>
      <c r="M2757" s="67">
        <f xml:space="preserve">   MAX(0, HLOOKUP(MONTH($B2757),'Farm Crops'!$B$18:$N$28,M$5,0)  - VLOOKUP(M$4,'Farm Crops'!$B$4:$G$13,6,0)/1000*0.65*$C2757)</f>
        <v>279.06940371456506</v>
      </c>
    </row>
    <row r="2758" spans="2:13" x14ac:dyDescent="0.2">
      <c r="B2758" s="4">
        <v>43235</v>
      </c>
      <c r="C2758" s="67">
        <f>'Observed Data'!$E2757</f>
        <v>0</v>
      </c>
      <c r="D2758" s="67">
        <f xml:space="preserve">   MAX(0, HLOOKUP(MONTH($B2758),'Farm Crops'!$B$18:$N$28,D$5,0)  - VLOOKUP(D$4,'Farm Crops'!$B$4:$G$13,6,0)/1000*0.65*$C2758)</f>
        <v>605.76344086021504</v>
      </c>
      <c r="E2758" s="67">
        <f xml:space="preserve">   MAX(0, HLOOKUP(MONTH($B2758),'Farm Crops'!$B$18:$N$28,E$5,0)  - VLOOKUP(E$4,'Farm Crops'!$B$4:$G$13,6,0)/1000*0.65*$C2758)</f>
        <v>510.7331378299121</v>
      </c>
      <c r="F2758" s="67">
        <f xml:space="preserve">   MAX(0, HLOOKUP(MONTH($B2758),'Farm Crops'!$B$18:$N$28,F$5,0)  - VLOOKUP(F$4,'Farm Crops'!$B$4:$G$13,6,0)/1000*0.65*$C2758)</f>
        <v>667.84789833822094</v>
      </c>
      <c r="G2758" s="67">
        <f xml:space="preserve">   MAX(0, HLOOKUP(MONTH($B2758),'Farm Crops'!$B$18:$N$28,G$5,0)  - VLOOKUP(G$4,'Farm Crops'!$B$4:$G$13,6,0)/1000*0.65*$C2758)</f>
        <v>155.95698924731184</v>
      </c>
      <c r="H2758" s="67">
        <f xml:space="preserve">   MAX(0, HLOOKUP(MONTH($B2758),'Farm Crops'!$B$18:$N$28,H$5,0)  - VLOOKUP(H$4,'Farm Crops'!$B$4:$G$13,6,0)/1000*0.65*$C2758)</f>
        <v>535.20234604105588</v>
      </c>
      <c r="I2758" s="67">
        <f xml:space="preserve">   MAX(0, HLOOKUP(MONTH($B2758),'Farm Crops'!$B$18:$N$28,I$5,0)  - VLOOKUP(I$4,'Farm Crops'!$B$4:$G$13,6,0)/1000*0.65*$C2758)</f>
        <v>583.34154447702849</v>
      </c>
      <c r="J2758" s="67">
        <f xml:space="preserve">   MAX(0, HLOOKUP(MONTH($B2758),'Farm Crops'!$B$18:$N$28,J$5,0)  - VLOOKUP(J$4,'Farm Crops'!$B$4:$G$13,6,0)/1000*0.65*$C2758)</f>
        <v>1025.2707722385144</v>
      </c>
      <c r="K2758" s="67">
        <f xml:space="preserve">   MAX(0, HLOOKUP(MONTH($B2758),'Farm Crops'!$B$18:$N$28,K$5,0)  - VLOOKUP(K$4,'Farm Crops'!$B$4:$G$13,6,0)/1000*0.65*$C2758)</f>
        <v>234.81133919843597</v>
      </c>
      <c r="L2758" s="67">
        <f xml:space="preserve">   MAX(0, HLOOKUP(MONTH($B2758),'Farm Crops'!$B$18:$N$28,L$5,0)  - VLOOKUP(L$4,'Farm Crops'!$B$4:$G$13,6,0)/1000*0.65*$C2758)</f>
        <v>41.329423264907156</v>
      </c>
      <c r="M2758" s="67">
        <f xml:space="preserve">   MAX(0, HLOOKUP(MONTH($B2758),'Farm Crops'!$B$18:$N$28,M$5,0)  - VLOOKUP(M$4,'Farm Crops'!$B$4:$G$13,6,0)/1000*0.65*$C2758)</f>
        <v>279.06940371456506</v>
      </c>
    </row>
    <row r="2759" spans="2:13" x14ac:dyDescent="0.2">
      <c r="B2759" s="4">
        <v>43236</v>
      </c>
      <c r="C2759" s="67">
        <f>'Observed Data'!$E2758</f>
        <v>0</v>
      </c>
      <c r="D2759" s="67">
        <f xml:space="preserve">   MAX(0, HLOOKUP(MONTH($B2759),'Farm Crops'!$B$18:$N$28,D$5,0)  - VLOOKUP(D$4,'Farm Crops'!$B$4:$G$13,6,0)/1000*0.65*$C2759)</f>
        <v>605.76344086021504</v>
      </c>
      <c r="E2759" s="67">
        <f xml:space="preserve">   MAX(0, HLOOKUP(MONTH($B2759),'Farm Crops'!$B$18:$N$28,E$5,0)  - VLOOKUP(E$4,'Farm Crops'!$B$4:$G$13,6,0)/1000*0.65*$C2759)</f>
        <v>510.7331378299121</v>
      </c>
      <c r="F2759" s="67">
        <f xml:space="preserve">   MAX(0, HLOOKUP(MONTH($B2759),'Farm Crops'!$B$18:$N$28,F$5,0)  - VLOOKUP(F$4,'Farm Crops'!$B$4:$G$13,6,0)/1000*0.65*$C2759)</f>
        <v>667.84789833822094</v>
      </c>
      <c r="G2759" s="67">
        <f xml:space="preserve">   MAX(0, HLOOKUP(MONTH($B2759),'Farm Crops'!$B$18:$N$28,G$5,0)  - VLOOKUP(G$4,'Farm Crops'!$B$4:$G$13,6,0)/1000*0.65*$C2759)</f>
        <v>155.95698924731184</v>
      </c>
      <c r="H2759" s="67">
        <f xml:space="preserve">   MAX(0, HLOOKUP(MONTH($B2759),'Farm Crops'!$B$18:$N$28,H$5,0)  - VLOOKUP(H$4,'Farm Crops'!$B$4:$G$13,6,0)/1000*0.65*$C2759)</f>
        <v>535.20234604105588</v>
      </c>
      <c r="I2759" s="67">
        <f xml:space="preserve">   MAX(0, HLOOKUP(MONTH($B2759),'Farm Crops'!$B$18:$N$28,I$5,0)  - VLOOKUP(I$4,'Farm Crops'!$B$4:$G$13,6,0)/1000*0.65*$C2759)</f>
        <v>583.34154447702849</v>
      </c>
      <c r="J2759" s="67">
        <f xml:space="preserve">   MAX(0, HLOOKUP(MONTH($B2759),'Farm Crops'!$B$18:$N$28,J$5,0)  - VLOOKUP(J$4,'Farm Crops'!$B$4:$G$13,6,0)/1000*0.65*$C2759)</f>
        <v>1025.2707722385144</v>
      </c>
      <c r="K2759" s="67">
        <f xml:space="preserve">   MAX(0, HLOOKUP(MONTH($B2759),'Farm Crops'!$B$18:$N$28,K$5,0)  - VLOOKUP(K$4,'Farm Crops'!$B$4:$G$13,6,0)/1000*0.65*$C2759)</f>
        <v>234.81133919843597</v>
      </c>
      <c r="L2759" s="67">
        <f xml:space="preserve">   MAX(0, HLOOKUP(MONTH($B2759),'Farm Crops'!$B$18:$N$28,L$5,0)  - VLOOKUP(L$4,'Farm Crops'!$B$4:$G$13,6,0)/1000*0.65*$C2759)</f>
        <v>41.329423264907156</v>
      </c>
      <c r="M2759" s="67">
        <f xml:space="preserve">   MAX(0, HLOOKUP(MONTH($B2759),'Farm Crops'!$B$18:$N$28,M$5,0)  - VLOOKUP(M$4,'Farm Crops'!$B$4:$G$13,6,0)/1000*0.65*$C2759)</f>
        <v>279.06940371456506</v>
      </c>
    </row>
    <row r="2760" spans="2:13" x14ac:dyDescent="0.2">
      <c r="B2760" s="4">
        <v>43237</v>
      </c>
      <c r="C2760" s="67">
        <f>'Observed Data'!$E2759</f>
        <v>5</v>
      </c>
      <c r="D2760" s="67">
        <f xml:space="preserve">   MAX(0, HLOOKUP(MONTH($B2760),'Farm Crops'!$B$18:$N$28,D$5,0)  - VLOOKUP(D$4,'Farm Crops'!$B$4:$G$13,6,0)/1000*0.65*$C2760)</f>
        <v>0</v>
      </c>
      <c r="E2760" s="67">
        <f xml:space="preserve">   MAX(0, HLOOKUP(MONTH($B2760),'Farm Crops'!$B$18:$N$28,E$5,0)  - VLOOKUP(E$4,'Farm Crops'!$B$4:$G$13,6,0)/1000*0.65*$C2760)</f>
        <v>0</v>
      </c>
      <c r="F2760" s="67">
        <f xml:space="preserve">   MAX(0, HLOOKUP(MONTH($B2760),'Farm Crops'!$B$18:$N$28,F$5,0)  - VLOOKUP(F$4,'Farm Crops'!$B$4:$G$13,6,0)/1000*0.65*$C2760)</f>
        <v>0</v>
      </c>
      <c r="G2760" s="67">
        <f xml:space="preserve">   MAX(0, HLOOKUP(MONTH($B2760),'Farm Crops'!$B$18:$N$28,G$5,0)  - VLOOKUP(G$4,'Farm Crops'!$B$4:$G$13,6,0)/1000*0.65*$C2760)</f>
        <v>0</v>
      </c>
      <c r="H2760" s="67">
        <f xml:space="preserve">   MAX(0, HLOOKUP(MONTH($B2760),'Farm Crops'!$B$18:$N$28,H$5,0)  - VLOOKUP(H$4,'Farm Crops'!$B$4:$G$13,6,0)/1000*0.65*$C2760)</f>
        <v>0</v>
      </c>
      <c r="I2760" s="67">
        <f xml:space="preserve">   MAX(0, HLOOKUP(MONTH($B2760),'Farm Crops'!$B$18:$N$28,I$5,0)  - VLOOKUP(I$4,'Farm Crops'!$B$4:$G$13,6,0)/1000*0.65*$C2760)</f>
        <v>0</v>
      </c>
      <c r="J2760" s="67">
        <f xml:space="preserve">   MAX(0, HLOOKUP(MONTH($B2760),'Farm Crops'!$B$18:$N$28,J$5,0)  - VLOOKUP(J$4,'Farm Crops'!$B$4:$G$13,6,0)/1000*0.65*$C2760)</f>
        <v>0</v>
      </c>
      <c r="K2760" s="67">
        <f xml:space="preserve">   MAX(0, HLOOKUP(MONTH($B2760),'Farm Crops'!$B$18:$N$28,K$5,0)  - VLOOKUP(K$4,'Farm Crops'!$B$4:$G$13,6,0)/1000*0.65*$C2760)</f>
        <v>0</v>
      </c>
      <c r="L2760" s="67">
        <f xml:space="preserve">   MAX(0, HLOOKUP(MONTH($B2760),'Farm Crops'!$B$18:$N$28,L$5,0)  - VLOOKUP(L$4,'Farm Crops'!$B$4:$G$13,6,0)/1000*0.65*$C2760)</f>
        <v>0</v>
      </c>
      <c r="M2760" s="67">
        <f xml:space="preserve">   MAX(0, HLOOKUP(MONTH($B2760),'Farm Crops'!$B$18:$N$28,M$5,0)  - VLOOKUP(M$4,'Farm Crops'!$B$4:$G$13,6,0)/1000*0.65*$C2760)</f>
        <v>0</v>
      </c>
    </row>
    <row r="2761" spans="2:13" x14ac:dyDescent="0.2">
      <c r="B2761" s="4">
        <v>43238</v>
      </c>
      <c r="C2761" s="67">
        <f>'Observed Data'!$E2760</f>
        <v>0</v>
      </c>
      <c r="D2761" s="67">
        <f xml:space="preserve">   MAX(0, HLOOKUP(MONTH($B2761),'Farm Crops'!$B$18:$N$28,D$5,0)  - VLOOKUP(D$4,'Farm Crops'!$B$4:$G$13,6,0)/1000*0.65*$C2761)</f>
        <v>605.76344086021504</v>
      </c>
      <c r="E2761" s="67">
        <f xml:space="preserve">   MAX(0, HLOOKUP(MONTH($B2761),'Farm Crops'!$B$18:$N$28,E$5,0)  - VLOOKUP(E$4,'Farm Crops'!$B$4:$G$13,6,0)/1000*0.65*$C2761)</f>
        <v>510.7331378299121</v>
      </c>
      <c r="F2761" s="67">
        <f xml:space="preserve">   MAX(0, HLOOKUP(MONTH($B2761),'Farm Crops'!$B$18:$N$28,F$5,0)  - VLOOKUP(F$4,'Farm Crops'!$B$4:$G$13,6,0)/1000*0.65*$C2761)</f>
        <v>667.84789833822094</v>
      </c>
      <c r="G2761" s="67">
        <f xml:space="preserve">   MAX(0, HLOOKUP(MONTH($B2761),'Farm Crops'!$B$18:$N$28,G$5,0)  - VLOOKUP(G$4,'Farm Crops'!$B$4:$G$13,6,0)/1000*0.65*$C2761)</f>
        <v>155.95698924731184</v>
      </c>
      <c r="H2761" s="67">
        <f xml:space="preserve">   MAX(0, HLOOKUP(MONTH($B2761),'Farm Crops'!$B$18:$N$28,H$5,0)  - VLOOKUP(H$4,'Farm Crops'!$B$4:$G$13,6,0)/1000*0.65*$C2761)</f>
        <v>535.20234604105588</v>
      </c>
      <c r="I2761" s="67">
        <f xml:space="preserve">   MAX(0, HLOOKUP(MONTH($B2761),'Farm Crops'!$B$18:$N$28,I$5,0)  - VLOOKUP(I$4,'Farm Crops'!$B$4:$G$13,6,0)/1000*0.65*$C2761)</f>
        <v>583.34154447702849</v>
      </c>
      <c r="J2761" s="67">
        <f xml:space="preserve">   MAX(0, HLOOKUP(MONTH($B2761),'Farm Crops'!$B$18:$N$28,J$5,0)  - VLOOKUP(J$4,'Farm Crops'!$B$4:$G$13,6,0)/1000*0.65*$C2761)</f>
        <v>1025.2707722385144</v>
      </c>
      <c r="K2761" s="67">
        <f xml:space="preserve">   MAX(0, HLOOKUP(MONTH($B2761),'Farm Crops'!$B$18:$N$28,K$5,0)  - VLOOKUP(K$4,'Farm Crops'!$B$4:$G$13,6,0)/1000*0.65*$C2761)</f>
        <v>234.81133919843597</v>
      </c>
      <c r="L2761" s="67">
        <f xml:space="preserve">   MAX(0, HLOOKUP(MONTH($B2761),'Farm Crops'!$B$18:$N$28,L$5,0)  - VLOOKUP(L$4,'Farm Crops'!$B$4:$G$13,6,0)/1000*0.65*$C2761)</f>
        <v>41.329423264907156</v>
      </c>
      <c r="M2761" s="67">
        <f xml:space="preserve">   MAX(0, HLOOKUP(MONTH($B2761),'Farm Crops'!$B$18:$N$28,M$5,0)  - VLOOKUP(M$4,'Farm Crops'!$B$4:$G$13,6,0)/1000*0.65*$C2761)</f>
        <v>279.06940371456506</v>
      </c>
    </row>
    <row r="2762" spans="2:13" x14ac:dyDescent="0.2">
      <c r="B2762" s="4">
        <v>43239</v>
      </c>
      <c r="C2762" s="67">
        <f>'Observed Data'!$E2761</f>
        <v>0</v>
      </c>
      <c r="D2762" s="67">
        <f xml:space="preserve">   MAX(0, HLOOKUP(MONTH($B2762),'Farm Crops'!$B$18:$N$28,D$5,0)  - VLOOKUP(D$4,'Farm Crops'!$B$4:$G$13,6,0)/1000*0.65*$C2762)</f>
        <v>605.76344086021504</v>
      </c>
      <c r="E2762" s="67">
        <f xml:space="preserve">   MAX(0, HLOOKUP(MONTH($B2762),'Farm Crops'!$B$18:$N$28,E$5,0)  - VLOOKUP(E$4,'Farm Crops'!$B$4:$G$13,6,0)/1000*0.65*$C2762)</f>
        <v>510.7331378299121</v>
      </c>
      <c r="F2762" s="67">
        <f xml:space="preserve">   MAX(0, HLOOKUP(MONTH($B2762),'Farm Crops'!$B$18:$N$28,F$5,0)  - VLOOKUP(F$4,'Farm Crops'!$B$4:$G$13,6,0)/1000*0.65*$C2762)</f>
        <v>667.84789833822094</v>
      </c>
      <c r="G2762" s="67">
        <f xml:space="preserve">   MAX(0, HLOOKUP(MONTH($B2762),'Farm Crops'!$B$18:$N$28,G$5,0)  - VLOOKUP(G$4,'Farm Crops'!$B$4:$G$13,6,0)/1000*0.65*$C2762)</f>
        <v>155.95698924731184</v>
      </c>
      <c r="H2762" s="67">
        <f xml:space="preserve">   MAX(0, HLOOKUP(MONTH($B2762),'Farm Crops'!$B$18:$N$28,H$5,0)  - VLOOKUP(H$4,'Farm Crops'!$B$4:$G$13,6,0)/1000*0.65*$C2762)</f>
        <v>535.20234604105588</v>
      </c>
      <c r="I2762" s="67">
        <f xml:space="preserve">   MAX(0, HLOOKUP(MONTH($B2762),'Farm Crops'!$B$18:$N$28,I$5,0)  - VLOOKUP(I$4,'Farm Crops'!$B$4:$G$13,6,0)/1000*0.65*$C2762)</f>
        <v>583.34154447702849</v>
      </c>
      <c r="J2762" s="67">
        <f xml:space="preserve">   MAX(0, HLOOKUP(MONTH($B2762),'Farm Crops'!$B$18:$N$28,J$5,0)  - VLOOKUP(J$4,'Farm Crops'!$B$4:$G$13,6,0)/1000*0.65*$C2762)</f>
        <v>1025.2707722385144</v>
      </c>
      <c r="K2762" s="67">
        <f xml:space="preserve">   MAX(0, HLOOKUP(MONTH($B2762),'Farm Crops'!$B$18:$N$28,K$5,0)  - VLOOKUP(K$4,'Farm Crops'!$B$4:$G$13,6,0)/1000*0.65*$C2762)</f>
        <v>234.81133919843597</v>
      </c>
      <c r="L2762" s="67">
        <f xml:space="preserve">   MAX(0, HLOOKUP(MONTH($B2762),'Farm Crops'!$B$18:$N$28,L$5,0)  - VLOOKUP(L$4,'Farm Crops'!$B$4:$G$13,6,0)/1000*0.65*$C2762)</f>
        <v>41.329423264907156</v>
      </c>
      <c r="M2762" s="67">
        <f xml:space="preserve">   MAX(0, HLOOKUP(MONTH($B2762),'Farm Crops'!$B$18:$N$28,M$5,0)  - VLOOKUP(M$4,'Farm Crops'!$B$4:$G$13,6,0)/1000*0.65*$C2762)</f>
        <v>279.06940371456506</v>
      </c>
    </row>
    <row r="2763" spans="2:13" x14ac:dyDescent="0.2">
      <c r="B2763" s="4">
        <v>43240</v>
      </c>
      <c r="C2763" s="67">
        <f>'Observed Data'!$E2762</f>
        <v>0</v>
      </c>
      <c r="D2763" s="67">
        <f xml:space="preserve">   MAX(0, HLOOKUP(MONTH($B2763),'Farm Crops'!$B$18:$N$28,D$5,0)  - VLOOKUP(D$4,'Farm Crops'!$B$4:$G$13,6,0)/1000*0.65*$C2763)</f>
        <v>605.76344086021504</v>
      </c>
      <c r="E2763" s="67">
        <f xml:space="preserve">   MAX(0, HLOOKUP(MONTH($B2763),'Farm Crops'!$B$18:$N$28,E$5,0)  - VLOOKUP(E$4,'Farm Crops'!$B$4:$G$13,6,0)/1000*0.65*$C2763)</f>
        <v>510.7331378299121</v>
      </c>
      <c r="F2763" s="67">
        <f xml:space="preserve">   MAX(0, HLOOKUP(MONTH($B2763),'Farm Crops'!$B$18:$N$28,F$5,0)  - VLOOKUP(F$4,'Farm Crops'!$B$4:$G$13,6,0)/1000*0.65*$C2763)</f>
        <v>667.84789833822094</v>
      </c>
      <c r="G2763" s="67">
        <f xml:space="preserve">   MAX(0, HLOOKUP(MONTH($B2763),'Farm Crops'!$B$18:$N$28,G$5,0)  - VLOOKUP(G$4,'Farm Crops'!$B$4:$G$13,6,0)/1000*0.65*$C2763)</f>
        <v>155.95698924731184</v>
      </c>
      <c r="H2763" s="67">
        <f xml:space="preserve">   MAX(0, HLOOKUP(MONTH($B2763),'Farm Crops'!$B$18:$N$28,H$5,0)  - VLOOKUP(H$4,'Farm Crops'!$B$4:$G$13,6,0)/1000*0.65*$C2763)</f>
        <v>535.20234604105588</v>
      </c>
      <c r="I2763" s="67">
        <f xml:space="preserve">   MAX(0, HLOOKUP(MONTH($B2763),'Farm Crops'!$B$18:$N$28,I$5,0)  - VLOOKUP(I$4,'Farm Crops'!$B$4:$G$13,6,0)/1000*0.65*$C2763)</f>
        <v>583.34154447702849</v>
      </c>
      <c r="J2763" s="67">
        <f xml:space="preserve">   MAX(0, HLOOKUP(MONTH($B2763),'Farm Crops'!$B$18:$N$28,J$5,0)  - VLOOKUP(J$4,'Farm Crops'!$B$4:$G$13,6,0)/1000*0.65*$C2763)</f>
        <v>1025.2707722385144</v>
      </c>
      <c r="K2763" s="67">
        <f xml:space="preserve">   MAX(0, HLOOKUP(MONTH($B2763),'Farm Crops'!$B$18:$N$28,K$5,0)  - VLOOKUP(K$4,'Farm Crops'!$B$4:$G$13,6,0)/1000*0.65*$C2763)</f>
        <v>234.81133919843597</v>
      </c>
      <c r="L2763" s="67">
        <f xml:space="preserve">   MAX(0, HLOOKUP(MONTH($B2763),'Farm Crops'!$B$18:$N$28,L$5,0)  - VLOOKUP(L$4,'Farm Crops'!$B$4:$G$13,6,0)/1000*0.65*$C2763)</f>
        <v>41.329423264907156</v>
      </c>
      <c r="M2763" s="67">
        <f xml:space="preserve">   MAX(0, HLOOKUP(MONTH($B2763),'Farm Crops'!$B$18:$N$28,M$5,0)  - VLOOKUP(M$4,'Farm Crops'!$B$4:$G$13,6,0)/1000*0.65*$C2763)</f>
        <v>279.06940371456506</v>
      </c>
    </row>
    <row r="2764" spans="2:13" x14ac:dyDescent="0.2">
      <c r="B2764" s="4">
        <v>43241</v>
      </c>
      <c r="C2764" s="67">
        <f>'Observed Data'!$E2763</f>
        <v>15</v>
      </c>
      <c r="D2764" s="67">
        <f xml:space="preserve">   MAX(0, HLOOKUP(MONTH($B2764),'Farm Crops'!$B$18:$N$28,D$5,0)  - VLOOKUP(D$4,'Farm Crops'!$B$4:$G$13,6,0)/1000*0.65*$C2764)</f>
        <v>0</v>
      </c>
      <c r="E2764" s="67">
        <f xml:space="preserve">   MAX(0, HLOOKUP(MONTH($B2764),'Farm Crops'!$B$18:$N$28,E$5,0)  - VLOOKUP(E$4,'Farm Crops'!$B$4:$G$13,6,0)/1000*0.65*$C2764)</f>
        <v>0</v>
      </c>
      <c r="F2764" s="67">
        <f xml:space="preserve">   MAX(0, HLOOKUP(MONTH($B2764),'Farm Crops'!$B$18:$N$28,F$5,0)  - VLOOKUP(F$4,'Farm Crops'!$B$4:$G$13,6,0)/1000*0.65*$C2764)</f>
        <v>0</v>
      </c>
      <c r="G2764" s="67">
        <f xml:space="preserve">   MAX(0, HLOOKUP(MONTH($B2764),'Farm Crops'!$B$18:$N$28,G$5,0)  - VLOOKUP(G$4,'Farm Crops'!$B$4:$G$13,6,0)/1000*0.65*$C2764)</f>
        <v>0</v>
      </c>
      <c r="H2764" s="67">
        <f xml:space="preserve">   MAX(0, HLOOKUP(MONTH($B2764),'Farm Crops'!$B$18:$N$28,H$5,0)  - VLOOKUP(H$4,'Farm Crops'!$B$4:$G$13,6,0)/1000*0.65*$C2764)</f>
        <v>0</v>
      </c>
      <c r="I2764" s="67">
        <f xml:space="preserve">   MAX(0, HLOOKUP(MONTH($B2764),'Farm Crops'!$B$18:$N$28,I$5,0)  - VLOOKUP(I$4,'Farm Crops'!$B$4:$G$13,6,0)/1000*0.65*$C2764)</f>
        <v>0</v>
      </c>
      <c r="J2764" s="67">
        <f xml:space="preserve">   MAX(0, HLOOKUP(MONTH($B2764),'Farm Crops'!$B$18:$N$28,J$5,0)  - VLOOKUP(J$4,'Farm Crops'!$B$4:$G$13,6,0)/1000*0.65*$C2764)</f>
        <v>0</v>
      </c>
      <c r="K2764" s="67">
        <f xml:space="preserve">   MAX(0, HLOOKUP(MONTH($B2764),'Farm Crops'!$B$18:$N$28,K$5,0)  - VLOOKUP(K$4,'Farm Crops'!$B$4:$G$13,6,0)/1000*0.65*$C2764)</f>
        <v>0</v>
      </c>
      <c r="L2764" s="67">
        <f xml:space="preserve">   MAX(0, HLOOKUP(MONTH($B2764),'Farm Crops'!$B$18:$N$28,L$5,0)  - VLOOKUP(L$4,'Farm Crops'!$B$4:$G$13,6,0)/1000*0.65*$C2764)</f>
        <v>0</v>
      </c>
      <c r="M2764" s="67">
        <f xml:space="preserve">   MAX(0, HLOOKUP(MONTH($B2764),'Farm Crops'!$B$18:$N$28,M$5,0)  - VLOOKUP(M$4,'Farm Crops'!$B$4:$G$13,6,0)/1000*0.65*$C2764)</f>
        <v>0</v>
      </c>
    </row>
    <row r="2765" spans="2:13" x14ac:dyDescent="0.2">
      <c r="B2765" s="4">
        <v>43242</v>
      </c>
      <c r="C2765" s="67">
        <f>'Observed Data'!$E2764</f>
        <v>14</v>
      </c>
      <c r="D2765" s="67">
        <f xml:space="preserve">   MAX(0, HLOOKUP(MONTH($B2765),'Farm Crops'!$B$18:$N$28,D$5,0)  - VLOOKUP(D$4,'Farm Crops'!$B$4:$G$13,6,0)/1000*0.65*$C2765)</f>
        <v>0</v>
      </c>
      <c r="E2765" s="67">
        <f xml:space="preserve">   MAX(0, HLOOKUP(MONTH($B2765),'Farm Crops'!$B$18:$N$28,E$5,0)  - VLOOKUP(E$4,'Farm Crops'!$B$4:$G$13,6,0)/1000*0.65*$C2765)</f>
        <v>0</v>
      </c>
      <c r="F2765" s="67">
        <f xml:space="preserve">   MAX(0, HLOOKUP(MONTH($B2765),'Farm Crops'!$B$18:$N$28,F$5,0)  - VLOOKUP(F$4,'Farm Crops'!$B$4:$G$13,6,0)/1000*0.65*$C2765)</f>
        <v>0</v>
      </c>
      <c r="G2765" s="67">
        <f xml:space="preserve">   MAX(0, HLOOKUP(MONTH($B2765),'Farm Crops'!$B$18:$N$28,G$5,0)  - VLOOKUP(G$4,'Farm Crops'!$B$4:$G$13,6,0)/1000*0.65*$C2765)</f>
        <v>0</v>
      </c>
      <c r="H2765" s="67">
        <f xml:space="preserve">   MAX(0, HLOOKUP(MONTH($B2765),'Farm Crops'!$B$18:$N$28,H$5,0)  - VLOOKUP(H$4,'Farm Crops'!$B$4:$G$13,6,0)/1000*0.65*$C2765)</f>
        <v>0</v>
      </c>
      <c r="I2765" s="67">
        <f xml:space="preserve">   MAX(0, HLOOKUP(MONTH($B2765),'Farm Crops'!$B$18:$N$28,I$5,0)  - VLOOKUP(I$4,'Farm Crops'!$B$4:$G$13,6,0)/1000*0.65*$C2765)</f>
        <v>0</v>
      </c>
      <c r="J2765" s="67">
        <f xml:space="preserve">   MAX(0, HLOOKUP(MONTH($B2765),'Farm Crops'!$B$18:$N$28,J$5,0)  - VLOOKUP(J$4,'Farm Crops'!$B$4:$G$13,6,0)/1000*0.65*$C2765)</f>
        <v>0</v>
      </c>
      <c r="K2765" s="67">
        <f xml:space="preserve">   MAX(0, HLOOKUP(MONTH($B2765),'Farm Crops'!$B$18:$N$28,K$5,0)  - VLOOKUP(K$4,'Farm Crops'!$B$4:$G$13,6,0)/1000*0.65*$C2765)</f>
        <v>0</v>
      </c>
      <c r="L2765" s="67">
        <f xml:space="preserve">   MAX(0, HLOOKUP(MONTH($B2765),'Farm Crops'!$B$18:$N$28,L$5,0)  - VLOOKUP(L$4,'Farm Crops'!$B$4:$G$13,6,0)/1000*0.65*$C2765)</f>
        <v>0</v>
      </c>
      <c r="M2765" s="67">
        <f xml:space="preserve">   MAX(0, HLOOKUP(MONTH($B2765),'Farm Crops'!$B$18:$N$28,M$5,0)  - VLOOKUP(M$4,'Farm Crops'!$B$4:$G$13,6,0)/1000*0.65*$C2765)</f>
        <v>0</v>
      </c>
    </row>
    <row r="2766" spans="2:13" x14ac:dyDescent="0.2">
      <c r="B2766" s="4">
        <v>43243</v>
      </c>
      <c r="C2766" s="67">
        <f>'Observed Data'!$E2765</f>
        <v>5</v>
      </c>
      <c r="D2766" s="67">
        <f xml:space="preserve">   MAX(0, HLOOKUP(MONTH($B2766),'Farm Crops'!$B$18:$N$28,D$5,0)  - VLOOKUP(D$4,'Farm Crops'!$B$4:$G$13,6,0)/1000*0.65*$C2766)</f>
        <v>0</v>
      </c>
      <c r="E2766" s="67">
        <f xml:space="preserve">   MAX(0, HLOOKUP(MONTH($B2766),'Farm Crops'!$B$18:$N$28,E$5,0)  - VLOOKUP(E$4,'Farm Crops'!$B$4:$G$13,6,0)/1000*0.65*$C2766)</f>
        <v>0</v>
      </c>
      <c r="F2766" s="67">
        <f xml:space="preserve">   MAX(0, HLOOKUP(MONTH($B2766),'Farm Crops'!$B$18:$N$28,F$5,0)  - VLOOKUP(F$4,'Farm Crops'!$B$4:$G$13,6,0)/1000*0.65*$C2766)</f>
        <v>0</v>
      </c>
      <c r="G2766" s="67">
        <f xml:space="preserve">   MAX(0, HLOOKUP(MONTH($B2766),'Farm Crops'!$B$18:$N$28,G$5,0)  - VLOOKUP(G$4,'Farm Crops'!$B$4:$G$13,6,0)/1000*0.65*$C2766)</f>
        <v>0</v>
      </c>
      <c r="H2766" s="67">
        <f xml:space="preserve">   MAX(0, HLOOKUP(MONTH($B2766),'Farm Crops'!$B$18:$N$28,H$5,0)  - VLOOKUP(H$4,'Farm Crops'!$B$4:$G$13,6,0)/1000*0.65*$C2766)</f>
        <v>0</v>
      </c>
      <c r="I2766" s="67">
        <f xml:space="preserve">   MAX(0, HLOOKUP(MONTH($B2766),'Farm Crops'!$B$18:$N$28,I$5,0)  - VLOOKUP(I$4,'Farm Crops'!$B$4:$G$13,6,0)/1000*0.65*$C2766)</f>
        <v>0</v>
      </c>
      <c r="J2766" s="67">
        <f xml:space="preserve">   MAX(0, HLOOKUP(MONTH($B2766),'Farm Crops'!$B$18:$N$28,J$5,0)  - VLOOKUP(J$4,'Farm Crops'!$B$4:$G$13,6,0)/1000*0.65*$C2766)</f>
        <v>0</v>
      </c>
      <c r="K2766" s="67">
        <f xml:space="preserve">   MAX(0, HLOOKUP(MONTH($B2766),'Farm Crops'!$B$18:$N$28,K$5,0)  - VLOOKUP(K$4,'Farm Crops'!$B$4:$G$13,6,0)/1000*0.65*$C2766)</f>
        <v>0</v>
      </c>
      <c r="L2766" s="67">
        <f xml:space="preserve">   MAX(0, HLOOKUP(MONTH($B2766),'Farm Crops'!$B$18:$N$28,L$5,0)  - VLOOKUP(L$4,'Farm Crops'!$B$4:$G$13,6,0)/1000*0.65*$C2766)</f>
        <v>0</v>
      </c>
      <c r="M2766" s="67">
        <f xml:space="preserve">   MAX(0, HLOOKUP(MONTH($B2766),'Farm Crops'!$B$18:$N$28,M$5,0)  - VLOOKUP(M$4,'Farm Crops'!$B$4:$G$13,6,0)/1000*0.65*$C2766)</f>
        <v>0</v>
      </c>
    </row>
    <row r="2767" spans="2:13" x14ac:dyDescent="0.2">
      <c r="B2767" s="4">
        <v>43244</v>
      </c>
      <c r="C2767" s="67">
        <f>'Observed Data'!$E2766</f>
        <v>0</v>
      </c>
      <c r="D2767" s="67">
        <f xml:space="preserve">   MAX(0, HLOOKUP(MONTH($B2767),'Farm Crops'!$B$18:$N$28,D$5,0)  - VLOOKUP(D$4,'Farm Crops'!$B$4:$G$13,6,0)/1000*0.65*$C2767)</f>
        <v>605.76344086021504</v>
      </c>
      <c r="E2767" s="67">
        <f xml:space="preserve">   MAX(0, HLOOKUP(MONTH($B2767),'Farm Crops'!$B$18:$N$28,E$5,0)  - VLOOKUP(E$4,'Farm Crops'!$B$4:$G$13,6,0)/1000*0.65*$C2767)</f>
        <v>510.7331378299121</v>
      </c>
      <c r="F2767" s="67">
        <f xml:space="preserve">   MAX(0, HLOOKUP(MONTH($B2767),'Farm Crops'!$B$18:$N$28,F$5,0)  - VLOOKUP(F$4,'Farm Crops'!$B$4:$G$13,6,0)/1000*0.65*$C2767)</f>
        <v>667.84789833822094</v>
      </c>
      <c r="G2767" s="67">
        <f xml:space="preserve">   MAX(0, HLOOKUP(MONTH($B2767),'Farm Crops'!$B$18:$N$28,G$5,0)  - VLOOKUP(G$4,'Farm Crops'!$B$4:$G$13,6,0)/1000*0.65*$C2767)</f>
        <v>155.95698924731184</v>
      </c>
      <c r="H2767" s="67">
        <f xml:space="preserve">   MAX(0, HLOOKUP(MONTH($B2767),'Farm Crops'!$B$18:$N$28,H$5,0)  - VLOOKUP(H$4,'Farm Crops'!$B$4:$G$13,6,0)/1000*0.65*$C2767)</f>
        <v>535.20234604105588</v>
      </c>
      <c r="I2767" s="67">
        <f xml:space="preserve">   MAX(0, HLOOKUP(MONTH($B2767),'Farm Crops'!$B$18:$N$28,I$5,0)  - VLOOKUP(I$4,'Farm Crops'!$B$4:$G$13,6,0)/1000*0.65*$C2767)</f>
        <v>583.34154447702849</v>
      </c>
      <c r="J2767" s="67">
        <f xml:space="preserve">   MAX(0, HLOOKUP(MONTH($B2767),'Farm Crops'!$B$18:$N$28,J$5,0)  - VLOOKUP(J$4,'Farm Crops'!$B$4:$G$13,6,0)/1000*0.65*$C2767)</f>
        <v>1025.2707722385144</v>
      </c>
      <c r="K2767" s="67">
        <f xml:space="preserve">   MAX(0, HLOOKUP(MONTH($B2767),'Farm Crops'!$B$18:$N$28,K$5,0)  - VLOOKUP(K$4,'Farm Crops'!$B$4:$G$13,6,0)/1000*0.65*$C2767)</f>
        <v>234.81133919843597</v>
      </c>
      <c r="L2767" s="67">
        <f xml:space="preserve">   MAX(0, HLOOKUP(MONTH($B2767),'Farm Crops'!$B$18:$N$28,L$5,0)  - VLOOKUP(L$4,'Farm Crops'!$B$4:$G$13,6,0)/1000*0.65*$C2767)</f>
        <v>41.329423264907156</v>
      </c>
      <c r="M2767" s="67">
        <f xml:space="preserve">   MAX(0, HLOOKUP(MONTH($B2767),'Farm Crops'!$B$18:$N$28,M$5,0)  - VLOOKUP(M$4,'Farm Crops'!$B$4:$G$13,6,0)/1000*0.65*$C2767)</f>
        <v>279.06940371456506</v>
      </c>
    </row>
    <row r="2768" spans="2:13" x14ac:dyDescent="0.2">
      <c r="B2768" s="4">
        <v>43245</v>
      </c>
      <c r="C2768" s="67">
        <f>'Observed Data'!$E2767</f>
        <v>0</v>
      </c>
      <c r="D2768" s="67">
        <f xml:space="preserve">   MAX(0, HLOOKUP(MONTH($B2768),'Farm Crops'!$B$18:$N$28,D$5,0)  - VLOOKUP(D$4,'Farm Crops'!$B$4:$G$13,6,0)/1000*0.65*$C2768)</f>
        <v>605.76344086021504</v>
      </c>
      <c r="E2768" s="67">
        <f xml:space="preserve">   MAX(0, HLOOKUP(MONTH($B2768),'Farm Crops'!$B$18:$N$28,E$5,0)  - VLOOKUP(E$4,'Farm Crops'!$B$4:$G$13,6,0)/1000*0.65*$C2768)</f>
        <v>510.7331378299121</v>
      </c>
      <c r="F2768" s="67">
        <f xml:space="preserve">   MAX(0, HLOOKUP(MONTH($B2768),'Farm Crops'!$B$18:$N$28,F$5,0)  - VLOOKUP(F$4,'Farm Crops'!$B$4:$G$13,6,0)/1000*0.65*$C2768)</f>
        <v>667.84789833822094</v>
      </c>
      <c r="G2768" s="67">
        <f xml:space="preserve">   MAX(0, HLOOKUP(MONTH($B2768),'Farm Crops'!$B$18:$N$28,G$5,0)  - VLOOKUP(G$4,'Farm Crops'!$B$4:$G$13,6,0)/1000*0.65*$C2768)</f>
        <v>155.95698924731184</v>
      </c>
      <c r="H2768" s="67">
        <f xml:space="preserve">   MAX(0, HLOOKUP(MONTH($B2768),'Farm Crops'!$B$18:$N$28,H$5,0)  - VLOOKUP(H$4,'Farm Crops'!$B$4:$G$13,6,0)/1000*0.65*$C2768)</f>
        <v>535.20234604105588</v>
      </c>
      <c r="I2768" s="67">
        <f xml:space="preserve">   MAX(0, HLOOKUP(MONTH($B2768),'Farm Crops'!$B$18:$N$28,I$5,0)  - VLOOKUP(I$4,'Farm Crops'!$B$4:$G$13,6,0)/1000*0.65*$C2768)</f>
        <v>583.34154447702849</v>
      </c>
      <c r="J2768" s="67">
        <f xml:space="preserve">   MAX(0, HLOOKUP(MONTH($B2768),'Farm Crops'!$B$18:$N$28,J$5,0)  - VLOOKUP(J$4,'Farm Crops'!$B$4:$G$13,6,0)/1000*0.65*$C2768)</f>
        <v>1025.2707722385144</v>
      </c>
      <c r="K2768" s="67">
        <f xml:space="preserve">   MAX(0, HLOOKUP(MONTH($B2768),'Farm Crops'!$B$18:$N$28,K$5,0)  - VLOOKUP(K$4,'Farm Crops'!$B$4:$G$13,6,0)/1000*0.65*$C2768)</f>
        <v>234.81133919843597</v>
      </c>
      <c r="L2768" s="67">
        <f xml:space="preserve">   MAX(0, HLOOKUP(MONTH($B2768),'Farm Crops'!$B$18:$N$28,L$5,0)  - VLOOKUP(L$4,'Farm Crops'!$B$4:$G$13,6,0)/1000*0.65*$C2768)</f>
        <v>41.329423264907156</v>
      </c>
      <c r="M2768" s="67">
        <f xml:space="preserve">   MAX(0, HLOOKUP(MONTH($B2768),'Farm Crops'!$B$18:$N$28,M$5,0)  - VLOOKUP(M$4,'Farm Crops'!$B$4:$G$13,6,0)/1000*0.65*$C2768)</f>
        <v>279.06940371456506</v>
      </c>
    </row>
    <row r="2769" spans="2:13" x14ac:dyDescent="0.2">
      <c r="B2769" s="4">
        <v>43246</v>
      </c>
      <c r="C2769" s="67">
        <f>'Observed Data'!$E2768</f>
        <v>0</v>
      </c>
      <c r="D2769" s="67">
        <f xml:space="preserve">   MAX(0, HLOOKUP(MONTH($B2769),'Farm Crops'!$B$18:$N$28,D$5,0)  - VLOOKUP(D$4,'Farm Crops'!$B$4:$G$13,6,0)/1000*0.65*$C2769)</f>
        <v>605.76344086021504</v>
      </c>
      <c r="E2769" s="67">
        <f xml:space="preserve">   MAX(0, HLOOKUP(MONTH($B2769),'Farm Crops'!$B$18:$N$28,E$5,0)  - VLOOKUP(E$4,'Farm Crops'!$B$4:$G$13,6,0)/1000*0.65*$C2769)</f>
        <v>510.7331378299121</v>
      </c>
      <c r="F2769" s="67">
        <f xml:space="preserve">   MAX(0, HLOOKUP(MONTH($B2769),'Farm Crops'!$B$18:$N$28,F$5,0)  - VLOOKUP(F$4,'Farm Crops'!$B$4:$G$13,6,0)/1000*0.65*$C2769)</f>
        <v>667.84789833822094</v>
      </c>
      <c r="G2769" s="67">
        <f xml:space="preserve">   MAX(0, HLOOKUP(MONTH($B2769),'Farm Crops'!$B$18:$N$28,G$5,0)  - VLOOKUP(G$4,'Farm Crops'!$B$4:$G$13,6,0)/1000*0.65*$C2769)</f>
        <v>155.95698924731184</v>
      </c>
      <c r="H2769" s="67">
        <f xml:space="preserve">   MAX(0, HLOOKUP(MONTH($B2769),'Farm Crops'!$B$18:$N$28,H$5,0)  - VLOOKUP(H$4,'Farm Crops'!$B$4:$G$13,6,0)/1000*0.65*$C2769)</f>
        <v>535.20234604105588</v>
      </c>
      <c r="I2769" s="67">
        <f xml:space="preserve">   MAX(0, HLOOKUP(MONTH($B2769),'Farm Crops'!$B$18:$N$28,I$5,0)  - VLOOKUP(I$4,'Farm Crops'!$B$4:$G$13,6,0)/1000*0.65*$C2769)</f>
        <v>583.34154447702849</v>
      </c>
      <c r="J2769" s="67">
        <f xml:space="preserve">   MAX(0, HLOOKUP(MONTH($B2769),'Farm Crops'!$B$18:$N$28,J$5,0)  - VLOOKUP(J$4,'Farm Crops'!$B$4:$G$13,6,0)/1000*0.65*$C2769)</f>
        <v>1025.2707722385144</v>
      </c>
      <c r="K2769" s="67">
        <f xml:space="preserve">   MAX(0, HLOOKUP(MONTH($B2769),'Farm Crops'!$B$18:$N$28,K$5,0)  - VLOOKUP(K$4,'Farm Crops'!$B$4:$G$13,6,0)/1000*0.65*$C2769)</f>
        <v>234.81133919843597</v>
      </c>
      <c r="L2769" s="67">
        <f xml:space="preserve">   MAX(0, HLOOKUP(MONTH($B2769),'Farm Crops'!$B$18:$N$28,L$5,0)  - VLOOKUP(L$4,'Farm Crops'!$B$4:$G$13,6,0)/1000*0.65*$C2769)</f>
        <v>41.329423264907156</v>
      </c>
      <c r="M2769" s="67">
        <f xml:space="preserve">   MAX(0, HLOOKUP(MONTH($B2769),'Farm Crops'!$B$18:$N$28,M$5,0)  - VLOOKUP(M$4,'Farm Crops'!$B$4:$G$13,6,0)/1000*0.65*$C2769)</f>
        <v>279.06940371456506</v>
      </c>
    </row>
    <row r="2770" spans="2:13" x14ac:dyDescent="0.2">
      <c r="B2770" s="4">
        <v>43247</v>
      </c>
      <c r="C2770" s="67">
        <f>'Observed Data'!$E2769</f>
        <v>0</v>
      </c>
      <c r="D2770" s="67">
        <f xml:space="preserve">   MAX(0, HLOOKUP(MONTH($B2770),'Farm Crops'!$B$18:$N$28,D$5,0)  - VLOOKUP(D$4,'Farm Crops'!$B$4:$G$13,6,0)/1000*0.65*$C2770)</f>
        <v>605.76344086021504</v>
      </c>
      <c r="E2770" s="67">
        <f xml:space="preserve">   MAX(0, HLOOKUP(MONTH($B2770),'Farm Crops'!$B$18:$N$28,E$5,0)  - VLOOKUP(E$4,'Farm Crops'!$B$4:$G$13,6,0)/1000*0.65*$C2770)</f>
        <v>510.7331378299121</v>
      </c>
      <c r="F2770" s="67">
        <f xml:space="preserve">   MAX(0, HLOOKUP(MONTH($B2770),'Farm Crops'!$B$18:$N$28,F$5,0)  - VLOOKUP(F$4,'Farm Crops'!$B$4:$G$13,6,0)/1000*0.65*$C2770)</f>
        <v>667.84789833822094</v>
      </c>
      <c r="G2770" s="67">
        <f xml:space="preserve">   MAX(0, HLOOKUP(MONTH($B2770),'Farm Crops'!$B$18:$N$28,G$5,0)  - VLOOKUP(G$4,'Farm Crops'!$B$4:$G$13,6,0)/1000*0.65*$C2770)</f>
        <v>155.95698924731184</v>
      </c>
      <c r="H2770" s="67">
        <f xml:space="preserve">   MAX(0, HLOOKUP(MONTH($B2770),'Farm Crops'!$B$18:$N$28,H$5,0)  - VLOOKUP(H$4,'Farm Crops'!$B$4:$G$13,6,0)/1000*0.65*$C2770)</f>
        <v>535.20234604105588</v>
      </c>
      <c r="I2770" s="67">
        <f xml:space="preserve">   MAX(0, HLOOKUP(MONTH($B2770),'Farm Crops'!$B$18:$N$28,I$5,0)  - VLOOKUP(I$4,'Farm Crops'!$B$4:$G$13,6,0)/1000*0.65*$C2770)</f>
        <v>583.34154447702849</v>
      </c>
      <c r="J2770" s="67">
        <f xml:space="preserve">   MAX(0, HLOOKUP(MONTH($B2770),'Farm Crops'!$B$18:$N$28,J$5,0)  - VLOOKUP(J$4,'Farm Crops'!$B$4:$G$13,6,0)/1000*0.65*$C2770)</f>
        <v>1025.2707722385144</v>
      </c>
      <c r="K2770" s="67">
        <f xml:space="preserve">   MAX(0, HLOOKUP(MONTH($B2770),'Farm Crops'!$B$18:$N$28,K$5,0)  - VLOOKUP(K$4,'Farm Crops'!$B$4:$G$13,6,0)/1000*0.65*$C2770)</f>
        <v>234.81133919843597</v>
      </c>
      <c r="L2770" s="67">
        <f xml:space="preserve">   MAX(0, HLOOKUP(MONTH($B2770),'Farm Crops'!$B$18:$N$28,L$5,0)  - VLOOKUP(L$4,'Farm Crops'!$B$4:$G$13,6,0)/1000*0.65*$C2770)</f>
        <v>41.329423264907156</v>
      </c>
      <c r="M2770" s="67">
        <f xml:space="preserve">   MAX(0, HLOOKUP(MONTH($B2770),'Farm Crops'!$B$18:$N$28,M$5,0)  - VLOOKUP(M$4,'Farm Crops'!$B$4:$G$13,6,0)/1000*0.65*$C2770)</f>
        <v>279.06940371456506</v>
      </c>
    </row>
    <row r="2771" spans="2:13" x14ac:dyDescent="0.2">
      <c r="B2771" s="4">
        <v>43248</v>
      </c>
      <c r="C2771" s="67">
        <f>'Observed Data'!$E2770</f>
        <v>0</v>
      </c>
      <c r="D2771" s="67">
        <f xml:space="preserve">   MAX(0, HLOOKUP(MONTH($B2771),'Farm Crops'!$B$18:$N$28,D$5,0)  - VLOOKUP(D$4,'Farm Crops'!$B$4:$G$13,6,0)/1000*0.65*$C2771)</f>
        <v>605.76344086021504</v>
      </c>
      <c r="E2771" s="67">
        <f xml:space="preserve">   MAX(0, HLOOKUP(MONTH($B2771),'Farm Crops'!$B$18:$N$28,E$5,0)  - VLOOKUP(E$4,'Farm Crops'!$B$4:$G$13,6,0)/1000*0.65*$C2771)</f>
        <v>510.7331378299121</v>
      </c>
      <c r="F2771" s="67">
        <f xml:space="preserve">   MAX(0, HLOOKUP(MONTH($B2771),'Farm Crops'!$B$18:$N$28,F$5,0)  - VLOOKUP(F$4,'Farm Crops'!$B$4:$G$13,6,0)/1000*0.65*$C2771)</f>
        <v>667.84789833822094</v>
      </c>
      <c r="G2771" s="67">
        <f xml:space="preserve">   MAX(0, HLOOKUP(MONTH($B2771),'Farm Crops'!$B$18:$N$28,G$5,0)  - VLOOKUP(G$4,'Farm Crops'!$B$4:$G$13,6,0)/1000*0.65*$C2771)</f>
        <v>155.95698924731184</v>
      </c>
      <c r="H2771" s="67">
        <f xml:space="preserve">   MAX(0, HLOOKUP(MONTH($B2771),'Farm Crops'!$B$18:$N$28,H$5,0)  - VLOOKUP(H$4,'Farm Crops'!$B$4:$G$13,6,0)/1000*0.65*$C2771)</f>
        <v>535.20234604105588</v>
      </c>
      <c r="I2771" s="67">
        <f xml:space="preserve">   MAX(0, HLOOKUP(MONTH($B2771),'Farm Crops'!$B$18:$N$28,I$5,0)  - VLOOKUP(I$4,'Farm Crops'!$B$4:$G$13,6,0)/1000*0.65*$C2771)</f>
        <v>583.34154447702849</v>
      </c>
      <c r="J2771" s="67">
        <f xml:space="preserve">   MAX(0, HLOOKUP(MONTH($B2771),'Farm Crops'!$B$18:$N$28,J$5,0)  - VLOOKUP(J$4,'Farm Crops'!$B$4:$G$13,6,0)/1000*0.65*$C2771)</f>
        <v>1025.2707722385144</v>
      </c>
      <c r="K2771" s="67">
        <f xml:space="preserve">   MAX(0, HLOOKUP(MONTH($B2771),'Farm Crops'!$B$18:$N$28,K$5,0)  - VLOOKUP(K$4,'Farm Crops'!$B$4:$G$13,6,0)/1000*0.65*$C2771)</f>
        <v>234.81133919843597</v>
      </c>
      <c r="L2771" s="67">
        <f xml:space="preserve">   MAX(0, HLOOKUP(MONTH($B2771),'Farm Crops'!$B$18:$N$28,L$5,0)  - VLOOKUP(L$4,'Farm Crops'!$B$4:$G$13,6,0)/1000*0.65*$C2771)</f>
        <v>41.329423264907156</v>
      </c>
      <c r="M2771" s="67">
        <f xml:space="preserve">   MAX(0, HLOOKUP(MONTH($B2771),'Farm Crops'!$B$18:$N$28,M$5,0)  - VLOOKUP(M$4,'Farm Crops'!$B$4:$G$13,6,0)/1000*0.65*$C2771)</f>
        <v>279.06940371456506</v>
      </c>
    </row>
    <row r="2772" spans="2:13" x14ac:dyDescent="0.2">
      <c r="B2772" s="4">
        <v>43249</v>
      </c>
      <c r="C2772" s="67">
        <f>'Observed Data'!$E2771</f>
        <v>23</v>
      </c>
      <c r="D2772" s="67">
        <f xml:space="preserve">   MAX(0, HLOOKUP(MONTH($B2772),'Farm Crops'!$B$18:$N$28,D$5,0)  - VLOOKUP(D$4,'Farm Crops'!$B$4:$G$13,6,0)/1000*0.65*$C2772)</f>
        <v>0</v>
      </c>
      <c r="E2772" s="67">
        <f xml:space="preserve">   MAX(0, HLOOKUP(MONTH($B2772),'Farm Crops'!$B$18:$N$28,E$5,0)  - VLOOKUP(E$4,'Farm Crops'!$B$4:$G$13,6,0)/1000*0.65*$C2772)</f>
        <v>0</v>
      </c>
      <c r="F2772" s="67">
        <f xml:space="preserve">   MAX(0, HLOOKUP(MONTH($B2772),'Farm Crops'!$B$18:$N$28,F$5,0)  - VLOOKUP(F$4,'Farm Crops'!$B$4:$G$13,6,0)/1000*0.65*$C2772)</f>
        <v>0</v>
      </c>
      <c r="G2772" s="67">
        <f xml:space="preserve">   MAX(0, HLOOKUP(MONTH($B2772),'Farm Crops'!$B$18:$N$28,G$5,0)  - VLOOKUP(G$4,'Farm Crops'!$B$4:$G$13,6,0)/1000*0.65*$C2772)</f>
        <v>0</v>
      </c>
      <c r="H2772" s="67">
        <f xml:space="preserve">   MAX(0, HLOOKUP(MONTH($B2772),'Farm Crops'!$B$18:$N$28,H$5,0)  - VLOOKUP(H$4,'Farm Crops'!$B$4:$G$13,6,0)/1000*0.65*$C2772)</f>
        <v>0</v>
      </c>
      <c r="I2772" s="67">
        <f xml:space="preserve">   MAX(0, HLOOKUP(MONTH($B2772),'Farm Crops'!$B$18:$N$28,I$5,0)  - VLOOKUP(I$4,'Farm Crops'!$B$4:$G$13,6,0)/1000*0.65*$C2772)</f>
        <v>0</v>
      </c>
      <c r="J2772" s="67">
        <f xml:space="preserve">   MAX(0, HLOOKUP(MONTH($B2772),'Farm Crops'!$B$18:$N$28,J$5,0)  - VLOOKUP(J$4,'Farm Crops'!$B$4:$G$13,6,0)/1000*0.65*$C2772)</f>
        <v>0</v>
      </c>
      <c r="K2772" s="67">
        <f xml:space="preserve">   MAX(0, HLOOKUP(MONTH($B2772),'Farm Crops'!$B$18:$N$28,K$5,0)  - VLOOKUP(K$4,'Farm Crops'!$B$4:$G$13,6,0)/1000*0.65*$C2772)</f>
        <v>0</v>
      </c>
      <c r="L2772" s="67">
        <f xml:space="preserve">   MAX(0, HLOOKUP(MONTH($B2772),'Farm Crops'!$B$18:$N$28,L$5,0)  - VLOOKUP(L$4,'Farm Crops'!$B$4:$G$13,6,0)/1000*0.65*$C2772)</f>
        <v>0</v>
      </c>
      <c r="M2772" s="67">
        <f xml:space="preserve">   MAX(0, HLOOKUP(MONTH($B2772),'Farm Crops'!$B$18:$N$28,M$5,0)  - VLOOKUP(M$4,'Farm Crops'!$B$4:$G$13,6,0)/1000*0.65*$C2772)</f>
        <v>0</v>
      </c>
    </row>
    <row r="2773" spans="2:13" x14ac:dyDescent="0.2">
      <c r="B2773" s="4">
        <v>43250</v>
      </c>
      <c r="C2773" s="67">
        <f>'Observed Data'!$E2772</f>
        <v>0</v>
      </c>
      <c r="D2773" s="67">
        <f xml:space="preserve">   MAX(0, HLOOKUP(MONTH($B2773),'Farm Crops'!$B$18:$N$28,D$5,0)  - VLOOKUP(D$4,'Farm Crops'!$B$4:$G$13,6,0)/1000*0.65*$C2773)</f>
        <v>605.76344086021504</v>
      </c>
      <c r="E2773" s="67">
        <f xml:space="preserve">   MAX(0, HLOOKUP(MONTH($B2773),'Farm Crops'!$B$18:$N$28,E$5,0)  - VLOOKUP(E$4,'Farm Crops'!$B$4:$G$13,6,0)/1000*0.65*$C2773)</f>
        <v>510.7331378299121</v>
      </c>
      <c r="F2773" s="67">
        <f xml:space="preserve">   MAX(0, HLOOKUP(MONTH($B2773),'Farm Crops'!$B$18:$N$28,F$5,0)  - VLOOKUP(F$4,'Farm Crops'!$B$4:$G$13,6,0)/1000*0.65*$C2773)</f>
        <v>667.84789833822094</v>
      </c>
      <c r="G2773" s="67">
        <f xml:space="preserve">   MAX(0, HLOOKUP(MONTH($B2773),'Farm Crops'!$B$18:$N$28,G$5,0)  - VLOOKUP(G$4,'Farm Crops'!$B$4:$G$13,6,0)/1000*0.65*$C2773)</f>
        <v>155.95698924731184</v>
      </c>
      <c r="H2773" s="67">
        <f xml:space="preserve">   MAX(0, HLOOKUP(MONTH($B2773),'Farm Crops'!$B$18:$N$28,H$5,0)  - VLOOKUP(H$4,'Farm Crops'!$B$4:$G$13,6,0)/1000*0.65*$C2773)</f>
        <v>535.20234604105588</v>
      </c>
      <c r="I2773" s="67">
        <f xml:space="preserve">   MAX(0, HLOOKUP(MONTH($B2773),'Farm Crops'!$B$18:$N$28,I$5,0)  - VLOOKUP(I$4,'Farm Crops'!$B$4:$G$13,6,0)/1000*0.65*$C2773)</f>
        <v>583.34154447702849</v>
      </c>
      <c r="J2773" s="67">
        <f xml:space="preserve">   MAX(0, HLOOKUP(MONTH($B2773),'Farm Crops'!$B$18:$N$28,J$5,0)  - VLOOKUP(J$4,'Farm Crops'!$B$4:$G$13,6,0)/1000*0.65*$C2773)</f>
        <v>1025.2707722385144</v>
      </c>
      <c r="K2773" s="67">
        <f xml:space="preserve">   MAX(0, HLOOKUP(MONTH($B2773),'Farm Crops'!$B$18:$N$28,K$5,0)  - VLOOKUP(K$4,'Farm Crops'!$B$4:$G$13,6,0)/1000*0.65*$C2773)</f>
        <v>234.81133919843597</v>
      </c>
      <c r="L2773" s="67">
        <f xml:space="preserve">   MAX(0, HLOOKUP(MONTH($B2773),'Farm Crops'!$B$18:$N$28,L$5,0)  - VLOOKUP(L$4,'Farm Crops'!$B$4:$G$13,6,0)/1000*0.65*$C2773)</f>
        <v>41.329423264907156</v>
      </c>
      <c r="M2773" s="67">
        <f xml:space="preserve">   MAX(0, HLOOKUP(MONTH($B2773),'Farm Crops'!$B$18:$N$28,M$5,0)  - VLOOKUP(M$4,'Farm Crops'!$B$4:$G$13,6,0)/1000*0.65*$C2773)</f>
        <v>279.06940371456506</v>
      </c>
    </row>
    <row r="2774" spans="2:13" x14ac:dyDescent="0.2">
      <c r="B2774" s="4">
        <v>43251</v>
      </c>
      <c r="C2774" s="67">
        <f>'Observed Data'!$E2773</f>
        <v>0</v>
      </c>
      <c r="D2774" s="67">
        <f xml:space="preserve">   MAX(0, HLOOKUP(MONTH($B2774),'Farm Crops'!$B$18:$N$28,D$5,0)  - VLOOKUP(D$4,'Farm Crops'!$B$4:$G$13,6,0)/1000*0.65*$C2774)</f>
        <v>605.76344086021504</v>
      </c>
      <c r="E2774" s="67">
        <f xml:space="preserve">   MAX(0, HLOOKUP(MONTH($B2774),'Farm Crops'!$B$18:$N$28,E$5,0)  - VLOOKUP(E$4,'Farm Crops'!$B$4:$G$13,6,0)/1000*0.65*$C2774)</f>
        <v>510.7331378299121</v>
      </c>
      <c r="F2774" s="67">
        <f xml:space="preserve">   MAX(0, HLOOKUP(MONTH($B2774),'Farm Crops'!$B$18:$N$28,F$5,0)  - VLOOKUP(F$4,'Farm Crops'!$B$4:$G$13,6,0)/1000*0.65*$C2774)</f>
        <v>667.84789833822094</v>
      </c>
      <c r="G2774" s="67">
        <f xml:space="preserve">   MAX(0, HLOOKUP(MONTH($B2774),'Farm Crops'!$B$18:$N$28,G$5,0)  - VLOOKUP(G$4,'Farm Crops'!$B$4:$G$13,6,0)/1000*0.65*$C2774)</f>
        <v>155.95698924731184</v>
      </c>
      <c r="H2774" s="67">
        <f xml:space="preserve">   MAX(0, HLOOKUP(MONTH($B2774),'Farm Crops'!$B$18:$N$28,H$5,0)  - VLOOKUP(H$4,'Farm Crops'!$B$4:$G$13,6,0)/1000*0.65*$C2774)</f>
        <v>535.20234604105588</v>
      </c>
      <c r="I2774" s="67">
        <f xml:space="preserve">   MAX(0, HLOOKUP(MONTH($B2774),'Farm Crops'!$B$18:$N$28,I$5,0)  - VLOOKUP(I$4,'Farm Crops'!$B$4:$G$13,6,0)/1000*0.65*$C2774)</f>
        <v>583.34154447702849</v>
      </c>
      <c r="J2774" s="67">
        <f xml:space="preserve">   MAX(0, HLOOKUP(MONTH($B2774),'Farm Crops'!$B$18:$N$28,J$5,0)  - VLOOKUP(J$4,'Farm Crops'!$B$4:$G$13,6,0)/1000*0.65*$C2774)</f>
        <v>1025.2707722385144</v>
      </c>
      <c r="K2774" s="67">
        <f xml:space="preserve">   MAX(0, HLOOKUP(MONTH($B2774),'Farm Crops'!$B$18:$N$28,K$5,0)  - VLOOKUP(K$4,'Farm Crops'!$B$4:$G$13,6,0)/1000*0.65*$C2774)</f>
        <v>234.81133919843597</v>
      </c>
      <c r="L2774" s="67">
        <f xml:space="preserve">   MAX(0, HLOOKUP(MONTH($B2774),'Farm Crops'!$B$18:$N$28,L$5,0)  - VLOOKUP(L$4,'Farm Crops'!$B$4:$G$13,6,0)/1000*0.65*$C2774)</f>
        <v>41.329423264907156</v>
      </c>
      <c r="M2774" s="67">
        <f xml:space="preserve">   MAX(0, HLOOKUP(MONTH($B2774),'Farm Crops'!$B$18:$N$28,M$5,0)  - VLOOKUP(M$4,'Farm Crops'!$B$4:$G$13,6,0)/1000*0.65*$C2774)</f>
        <v>279.06940371456506</v>
      </c>
    </row>
    <row r="2775" spans="2:13" x14ac:dyDescent="0.2">
      <c r="B2775" s="4">
        <v>43252</v>
      </c>
      <c r="C2775" s="67">
        <f>'Observed Data'!$E2774</f>
        <v>34</v>
      </c>
      <c r="D2775" s="67">
        <f xml:space="preserve">   MAX(0, HLOOKUP(MONTH($B2775),'Farm Crops'!$B$18:$N$28,D$5,0)  - VLOOKUP(D$4,'Farm Crops'!$B$4:$G$13,6,0)/1000*0.65*$C2775)</f>
        <v>0</v>
      </c>
      <c r="E2775" s="67">
        <f xml:space="preserve">   MAX(0, HLOOKUP(MONTH($B2775),'Farm Crops'!$B$18:$N$28,E$5,0)  - VLOOKUP(E$4,'Farm Crops'!$B$4:$G$13,6,0)/1000*0.65*$C2775)</f>
        <v>0</v>
      </c>
      <c r="F2775" s="67">
        <f xml:space="preserve">   MAX(0, HLOOKUP(MONTH($B2775),'Farm Crops'!$B$18:$N$28,F$5,0)  - VLOOKUP(F$4,'Farm Crops'!$B$4:$G$13,6,0)/1000*0.65*$C2775)</f>
        <v>0</v>
      </c>
      <c r="G2775" s="67">
        <f xml:space="preserve">   MAX(0, HLOOKUP(MONTH($B2775),'Farm Crops'!$B$18:$N$28,G$5,0)  - VLOOKUP(G$4,'Farm Crops'!$B$4:$G$13,6,0)/1000*0.65*$C2775)</f>
        <v>0</v>
      </c>
      <c r="H2775" s="67">
        <f xml:space="preserve">   MAX(0, HLOOKUP(MONTH($B2775),'Farm Crops'!$B$18:$N$28,H$5,0)  - VLOOKUP(H$4,'Farm Crops'!$B$4:$G$13,6,0)/1000*0.65*$C2775)</f>
        <v>0</v>
      </c>
      <c r="I2775" s="67">
        <f xml:space="preserve">   MAX(0, HLOOKUP(MONTH($B2775),'Farm Crops'!$B$18:$N$28,I$5,0)  - VLOOKUP(I$4,'Farm Crops'!$B$4:$G$13,6,0)/1000*0.65*$C2775)</f>
        <v>0</v>
      </c>
      <c r="J2775" s="67">
        <f xml:space="preserve">   MAX(0, HLOOKUP(MONTH($B2775),'Farm Crops'!$B$18:$N$28,J$5,0)  - VLOOKUP(J$4,'Farm Crops'!$B$4:$G$13,6,0)/1000*0.65*$C2775)</f>
        <v>0</v>
      </c>
      <c r="K2775" s="67">
        <f xml:space="preserve">   MAX(0, HLOOKUP(MONTH($B2775),'Farm Crops'!$B$18:$N$28,K$5,0)  - VLOOKUP(K$4,'Farm Crops'!$B$4:$G$13,6,0)/1000*0.65*$C2775)</f>
        <v>0</v>
      </c>
      <c r="L2775" s="67">
        <f xml:space="preserve">   MAX(0, HLOOKUP(MONTH($B2775),'Farm Crops'!$B$18:$N$28,L$5,0)  - VLOOKUP(L$4,'Farm Crops'!$B$4:$G$13,6,0)/1000*0.65*$C2775)</f>
        <v>0</v>
      </c>
      <c r="M2775" s="67">
        <f xml:space="preserve">   MAX(0, HLOOKUP(MONTH($B2775),'Farm Crops'!$B$18:$N$28,M$5,0)  - VLOOKUP(M$4,'Farm Crops'!$B$4:$G$13,6,0)/1000*0.65*$C2775)</f>
        <v>0</v>
      </c>
    </row>
    <row r="2776" spans="2:13" x14ac:dyDescent="0.2">
      <c r="B2776" s="4">
        <v>43253</v>
      </c>
      <c r="C2776" s="67">
        <f>'Observed Data'!$E2775</f>
        <v>9</v>
      </c>
      <c r="D2776" s="67">
        <f xml:space="preserve">   MAX(0, HLOOKUP(MONTH($B2776),'Farm Crops'!$B$18:$N$28,D$5,0)  - VLOOKUP(D$4,'Farm Crops'!$B$4:$G$13,6,0)/1000*0.65*$C2776)</f>
        <v>0</v>
      </c>
      <c r="E2776" s="67">
        <f xml:space="preserve">   MAX(0, HLOOKUP(MONTH($B2776),'Farm Crops'!$B$18:$N$28,E$5,0)  - VLOOKUP(E$4,'Farm Crops'!$B$4:$G$13,6,0)/1000*0.65*$C2776)</f>
        <v>0</v>
      </c>
      <c r="F2776" s="67">
        <f xml:space="preserve">   MAX(0, HLOOKUP(MONTH($B2776),'Farm Crops'!$B$18:$N$28,F$5,0)  - VLOOKUP(F$4,'Farm Crops'!$B$4:$G$13,6,0)/1000*0.65*$C2776)</f>
        <v>0</v>
      </c>
      <c r="G2776" s="67">
        <f xml:space="preserve">   MAX(0, HLOOKUP(MONTH($B2776),'Farm Crops'!$B$18:$N$28,G$5,0)  - VLOOKUP(G$4,'Farm Crops'!$B$4:$G$13,6,0)/1000*0.65*$C2776)</f>
        <v>0</v>
      </c>
      <c r="H2776" s="67">
        <f xml:space="preserve">   MAX(0, HLOOKUP(MONTH($B2776),'Farm Crops'!$B$18:$N$28,H$5,0)  - VLOOKUP(H$4,'Farm Crops'!$B$4:$G$13,6,0)/1000*0.65*$C2776)</f>
        <v>0</v>
      </c>
      <c r="I2776" s="67">
        <f xml:space="preserve">   MAX(0, HLOOKUP(MONTH($B2776),'Farm Crops'!$B$18:$N$28,I$5,0)  - VLOOKUP(I$4,'Farm Crops'!$B$4:$G$13,6,0)/1000*0.65*$C2776)</f>
        <v>0</v>
      </c>
      <c r="J2776" s="67">
        <f xml:space="preserve">   MAX(0, HLOOKUP(MONTH($B2776),'Farm Crops'!$B$18:$N$28,J$5,0)  - VLOOKUP(J$4,'Farm Crops'!$B$4:$G$13,6,0)/1000*0.65*$C2776)</f>
        <v>0</v>
      </c>
      <c r="K2776" s="67">
        <f xml:space="preserve">   MAX(0, HLOOKUP(MONTH($B2776),'Farm Crops'!$B$18:$N$28,K$5,0)  - VLOOKUP(K$4,'Farm Crops'!$B$4:$G$13,6,0)/1000*0.65*$C2776)</f>
        <v>0</v>
      </c>
      <c r="L2776" s="67">
        <f xml:space="preserve">   MAX(0, HLOOKUP(MONTH($B2776),'Farm Crops'!$B$18:$N$28,L$5,0)  - VLOOKUP(L$4,'Farm Crops'!$B$4:$G$13,6,0)/1000*0.65*$C2776)</f>
        <v>0</v>
      </c>
      <c r="M2776" s="67">
        <f xml:space="preserve">   MAX(0, HLOOKUP(MONTH($B2776),'Farm Crops'!$B$18:$N$28,M$5,0)  - VLOOKUP(M$4,'Farm Crops'!$B$4:$G$13,6,0)/1000*0.65*$C2776)</f>
        <v>0</v>
      </c>
    </row>
    <row r="2777" spans="2:13" x14ac:dyDescent="0.2">
      <c r="B2777" s="4">
        <v>43254</v>
      </c>
      <c r="C2777" s="67">
        <f>'Observed Data'!$E2776</f>
        <v>0</v>
      </c>
      <c r="D2777" s="67">
        <f xml:space="preserve">   MAX(0, HLOOKUP(MONTH($B2777),'Farm Crops'!$B$18:$N$28,D$5,0)  - VLOOKUP(D$4,'Farm Crops'!$B$4:$G$13,6,0)/1000*0.65*$C2777)</f>
        <v>399.96020202020208</v>
      </c>
      <c r="E2777" s="67">
        <f xml:space="preserve">   MAX(0, HLOOKUP(MONTH($B2777),'Farm Crops'!$B$18:$N$28,E$5,0)  - VLOOKUP(E$4,'Farm Crops'!$B$4:$G$13,6,0)/1000*0.65*$C2777)</f>
        <v>343.43965656565666</v>
      </c>
      <c r="F2777" s="67">
        <f xml:space="preserve">   MAX(0, HLOOKUP(MONTH($B2777),'Farm Crops'!$B$18:$N$28,F$5,0)  - VLOOKUP(F$4,'Farm Crops'!$B$4:$G$13,6,0)/1000*0.65*$C2777)</f>
        <v>448.01470707070712</v>
      </c>
      <c r="G2777" s="67">
        <f xml:space="preserve">   MAX(0, HLOOKUP(MONTH($B2777),'Farm Crops'!$B$18:$N$28,G$5,0)  - VLOOKUP(G$4,'Farm Crops'!$B$4:$G$13,6,0)/1000*0.65*$C2777)</f>
        <v>105.55688888888889</v>
      </c>
      <c r="H2777" s="67">
        <f xml:space="preserve">   MAX(0, HLOOKUP(MONTH($B2777),'Farm Crops'!$B$18:$N$28,H$5,0)  - VLOOKUP(H$4,'Farm Crops'!$B$4:$G$13,6,0)/1000*0.65*$C2777)</f>
        <v>362.24278787878791</v>
      </c>
      <c r="I2777" s="67">
        <f xml:space="preserve">   MAX(0, HLOOKUP(MONTH($B2777),'Farm Crops'!$B$18:$N$28,I$5,0)  - VLOOKUP(I$4,'Farm Crops'!$B$4:$G$13,6,0)/1000*0.65*$C2777)</f>
        <v>442.60533333333336</v>
      </c>
      <c r="J2777" s="67">
        <f xml:space="preserve">   MAX(0, HLOOKUP(MONTH($B2777),'Farm Crops'!$B$18:$N$28,J$5,0)  - VLOOKUP(J$4,'Farm Crops'!$B$4:$G$13,6,0)/1000*0.65*$C2777)</f>
        <v>667.94650505050527</v>
      </c>
      <c r="K2777" s="67">
        <f xml:space="preserve">   MAX(0, HLOOKUP(MONTH($B2777),'Farm Crops'!$B$18:$N$28,K$5,0)  - VLOOKUP(K$4,'Farm Crops'!$B$4:$G$13,6,0)/1000*0.65*$C2777)</f>
        <v>153.4631919191919</v>
      </c>
      <c r="L2777" s="67">
        <f xml:space="preserve">   MAX(0, HLOOKUP(MONTH($B2777),'Farm Crops'!$B$18:$N$28,L$5,0)  - VLOOKUP(L$4,'Farm Crops'!$B$4:$G$13,6,0)/1000*0.65*$C2777)</f>
        <v>27.083919191919215</v>
      </c>
      <c r="M2777" s="67">
        <f xml:space="preserve">   MAX(0, HLOOKUP(MONTH($B2777),'Farm Crops'!$B$18:$N$28,M$5,0)  - VLOOKUP(M$4,'Farm Crops'!$B$4:$G$13,6,0)/1000*0.65*$C2777)</f>
        <v>184.47446464646467</v>
      </c>
    </row>
    <row r="2778" spans="2:13" x14ac:dyDescent="0.2">
      <c r="B2778" s="4">
        <v>43255</v>
      </c>
      <c r="C2778" s="67">
        <f>'Observed Data'!$E2777</f>
        <v>0</v>
      </c>
      <c r="D2778" s="67">
        <f xml:space="preserve">   MAX(0, HLOOKUP(MONTH($B2778),'Farm Crops'!$B$18:$N$28,D$5,0)  - VLOOKUP(D$4,'Farm Crops'!$B$4:$G$13,6,0)/1000*0.65*$C2778)</f>
        <v>399.96020202020208</v>
      </c>
      <c r="E2778" s="67">
        <f xml:space="preserve">   MAX(0, HLOOKUP(MONTH($B2778),'Farm Crops'!$B$18:$N$28,E$5,0)  - VLOOKUP(E$4,'Farm Crops'!$B$4:$G$13,6,0)/1000*0.65*$C2778)</f>
        <v>343.43965656565666</v>
      </c>
      <c r="F2778" s="67">
        <f xml:space="preserve">   MAX(0, HLOOKUP(MONTH($B2778),'Farm Crops'!$B$18:$N$28,F$5,0)  - VLOOKUP(F$4,'Farm Crops'!$B$4:$G$13,6,0)/1000*0.65*$C2778)</f>
        <v>448.01470707070712</v>
      </c>
      <c r="G2778" s="67">
        <f xml:space="preserve">   MAX(0, HLOOKUP(MONTH($B2778),'Farm Crops'!$B$18:$N$28,G$5,0)  - VLOOKUP(G$4,'Farm Crops'!$B$4:$G$13,6,0)/1000*0.65*$C2778)</f>
        <v>105.55688888888889</v>
      </c>
      <c r="H2778" s="67">
        <f xml:space="preserve">   MAX(0, HLOOKUP(MONTH($B2778),'Farm Crops'!$B$18:$N$28,H$5,0)  - VLOOKUP(H$4,'Farm Crops'!$B$4:$G$13,6,0)/1000*0.65*$C2778)</f>
        <v>362.24278787878791</v>
      </c>
      <c r="I2778" s="67">
        <f xml:space="preserve">   MAX(0, HLOOKUP(MONTH($B2778),'Farm Crops'!$B$18:$N$28,I$5,0)  - VLOOKUP(I$4,'Farm Crops'!$B$4:$G$13,6,0)/1000*0.65*$C2778)</f>
        <v>442.60533333333336</v>
      </c>
      <c r="J2778" s="67">
        <f xml:space="preserve">   MAX(0, HLOOKUP(MONTH($B2778),'Farm Crops'!$B$18:$N$28,J$5,0)  - VLOOKUP(J$4,'Farm Crops'!$B$4:$G$13,6,0)/1000*0.65*$C2778)</f>
        <v>667.94650505050527</v>
      </c>
      <c r="K2778" s="67">
        <f xml:space="preserve">   MAX(0, HLOOKUP(MONTH($B2778),'Farm Crops'!$B$18:$N$28,K$5,0)  - VLOOKUP(K$4,'Farm Crops'!$B$4:$G$13,6,0)/1000*0.65*$C2778)</f>
        <v>153.4631919191919</v>
      </c>
      <c r="L2778" s="67">
        <f xml:space="preserve">   MAX(0, HLOOKUP(MONTH($B2778),'Farm Crops'!$B$18:$N$28,L$5,0)  - VLOOKUP(L$4,'Farm Crops'!$B$4:$G$13,6,0)/1000*0.65*$C2778)</f>
        <v>27.083919191919215</v>
      </c>
      <c r="M2778" s="67">
        <f xml:space="preserve">   MAX(0, HLOOKUP(MONTH($B2778),'Farm Crops'!$B$18:$N$28,M$5,0)  - VLOOKUP(M$4,'Farm Crops'!$B$4:$G$13,6,0)/1000*0.65*$C2778)</f>
        <v>184.47446464646467</v>
      </c>
    </row>
    <row r="2779" spans="2:13" x14ac:dyDescent="0.2">
      <c r="B2779" s="4">
        <v>43256</v>
      </c>
      <c r="C2779" s="67">
        <f>'Observed Data'!$E2778</f>
        <v>0</v>
      </c>
      <c r="D2779" s="67">
        <f xml:space="preserve">   MAX(0, HLOOKUP(MONTH($B2779),'Farm Crops'!$B$18:$N$28,D$5,0)  - VLOOKUP(D$4,'Farm Crops'!$B$4:$G$13,6,0)/1000*0.65*$C2779)</f>
        <v>399.96020202020208</v>
      </c>
      <c r="E2779" s="67">
        <f xml:space="preserve">   MAX(0, HLOOKUP(MONTH($B2779),'Farm Crops'!$B$18:$N$28,E$5,0)  - VLOOKUP(E$4,'Farm Crops'!$B$4:$G$13,6,0)/1000*0.65*$C2779)</f>
        <v>343.43965656565666</v>
      </c>
      <c r="F2779" s="67">
        <f xml:space="preserve">   MAX(0, HLOOKUP(MONTH($B2779),'Farm Crops'!$B$18:$N$28,F$5,0)  - VLOOKUP(F$4,'Farm Crops'!$B$4:$G$13,6,0)/1000*0.65*$C2779)</f>
        <v>448.01470707070712</v>
      </c>
      <c r="G2779" s="67">
        <f xml:space="preserve">   MAX(0, HLOOKUP(MONTH($B2779),'Farm Crops'!$B$18:$N$28,G$5,0)  - VLOOKUP(G$4,'Farm Crops'!$B$4:$G$13,6,0)/1000*0.65*$C2779)</f>
        <v>105.55688888888889</v>
      </c>
      <c r="H2779" s="67">
        <f xml:space="preserve">   MAX(0, HLOOKUP(MONTH($B2779),'Farm Crops'!$B$18:$N$28,H$5,0)  - VLOOKUP(H$4,'Farm Crops'!$B$4:$G$13,6,0)/1000*0.65*$C2779)</f>
        <v>362.24278787878791</v>
      </c>
      <c r="I2779" s="67">
        <f xml:space="preserve">   MAX(0, HLOOKUP(MONTH($B2779),'Farm Crops'!$B$18:$N$28,I$5,0)  - VLOOKUP(I$4,'Farm Crops'!$B$4:$G$13,6,0)/1000*0.65*$C2779)</f>
        <v>442.60533333333336</v>
      </c>
      <c r="J2779" s="67">
        <f xml:space="preserve">   MAX(0, HLOOKUP(MONTH($B2779),'Farm Crops'!$B$18:$N$28,J$5,0)  - VLOOKUP(J$4,'Farm Crops'!$B$4:$G$13,6,0)/1000*0.65*$C2779)</f>
        <v>667.94650505050527</v>
      </c>
      <c r="K2779" s="67">
        <f xml:space="preserve">   MAX(0, HLOOKUP(MONTH($B2779),'Farm Crops'!$B$18:$N$28,K$5,0)  - VLOOKUP(K$4,'Farm Crops'!$B$4:$G$13,6,0)/1000*0.65*$C2779)</f>
        <v>153.4631919191919</v>
      </c>
      <c r="L2779" s="67">
        <f xml:space="preserve">   MAX(0, HLOOKUP(MONTH($B2779),'Farm Crops'!$B$18:$N$28,L$5,0)  - VLOOKUP(L$4,'Farm Crops'!$B$4:$G$13,6,0)/1000*0.65*$C2779)</f>
        <v>27.083919191919215</v>
      </c>
      <c r="M2779" s="67">
        <f xml:space="preserve">   MAX(0, HLOOKUP(MONTH($B2779),'Farm Crops'!$B$18:$N$28,M$5,0)  - VLOOKUP(M$4,'Farm Crops'!$B$4:$G$13,6,0)/1000*0.65*$C2779)</f>
        <v>184.47446464646467</v>
      </c>
    </row>
    <row r="2780" spans="2:13" x14ac:dyDescent="0.2">
      <c r="B2780" s="4">
        <v>43257</v>
      </c>
      <c r="C2780" s="67">
        <f>'Observed Data'!$E2779</f>
        <v>0</v>
      </c>
      <c r="D2780" s="67">
        <f xml:space="preserve">   MAX(0, HLOOKUP(MONTH($B2780),'Farm Crops'!$B$18:$N$28,D$5,0)  - VLOOKUP(D$4,'Farm Crops'!$B$4:$G$13,6,0)/1000*0.65*$C2780)</f>
        <v>399.96020202020208</v>
      </c>
      <c r="E2780" s="67">
        <f xml:space="preserve">   MAX(0, HLOOKUP(MONTH($B2780),'Farm Crops'!$B$18:$N$28,E$5,0)  - VLOOKUP(E$4,'Farm Crops'!$B$4:$G$13,6,0)/1000*0.65*$C2780)</f>
        <v>343.43965656565666</v>
      </c>
      <c r="F2780" s="67">
        <f xml:space="preserve">   MAX(0, HLOOKUP(MONTH($B2780),'Farm Crops'!$B$18:$N$28,F$5,0)  - VLOOKUP(F$4,'Farm Crops'!$B$4:$G$13,6,0)/1000*0.65*$C2780)</f>
        <v>448.01470707070712</v>
      </c>
      <c r="G2780" s="67">
        <f xml:space="preserve">   MAX(0, HLOOKUP(MONTH($B2780),'Farm Crops'!$B$18:$N$28,G$5,0)  - VLOOKUP(G$4,'Farm Crops'!$B$4:$G$13,6,0)/1000*0.65*$C2780)</f>
        <v>105.55688888888889</v>
      </c>
      <c r="H2780" s="67">
        <f xml:space="preserve">   MAX(0, HLOOKUP(MONTH($B2780),'Farm Crops'!$B$18:$N$28,H$5,0)  - VLOOKUP(H$4,'Farm Crops'!$B$4:$G$13,6,0)/1000*0.65*$C2780)</f>
        <v>362.24278787878791</v>
      </c>
      <c r="I2780" s="67">
        <f xml:space="preserve">   MAX(0, HLOOKUP(MONTH($B2780),'Farm Crops'!$B$18:$N$28,I$5,0)  - VLOOKUP(I$4,'Farm Crops'!$B$4:$G$13,6,0)/1000*0.65*$C2780)</f>
        <v>442.60533333333336</v>
      </c>
      <c r="J2780" s="67">
        <f xml:space="preserve">   MAX(0, HLOOKUP(MONTH($B2780),'Farm Crops'!$B$18:$N$28,J$5,0)  - VLOOKUP(J$4,'Farm Crops'!$B$4:$G$13,6,0)/1000*0.65*$C2780)</f>
        <v>667.94650505050527</v>
      </c>
      <c r="K2780" s="67">
        <f xml:space="preserve">   MAX(0, HLOOKUP(MONTH($B2780),'Farm Crops'!$B$18:$N$28,K$5,0)  - VLOOKUP(K$4,'Farm Crops'!$B$4:$G$13,6,0)/1000*0.65*$C2780)</f>
        <v>153.4631919191919</v>
      </c>
      <c r="L2780" s="67">
        <f xml:space="preserve">   MAX(0, HLOOKUP(MONTH($B2780),'Farm Crops'!$B$18:$N$28,L$5,0)  - VLOOKUP(L$4,'Farm Crops'!$B$4:$G$13,6,0)/1000*0.65*$C2780)</f>
        <v>27.083919191919215</v>
      </c>
      <c r="M2780" s="67">
        <f xml:space="preserve">   MAX(0, HLOOKUP(MONTH($B2780),'Farm Crops'!$B$18:$N$28,M$5,0)  - VLOOKUP(M$4,'Farm Crops'!$B$4:$G$13,6,0)/1000*0.65*$C2780)</f>
        <v>184.47446464646467</v>
      </c>
    </row>
    <row r="2781" spans="2:13" x14ac:dyDescent="0.2">
      <c r="B2781" s="4">
        <v>43258</v>
      </c>
      <c r="C2781" s="67">
        <f>'Observed Data'!$E2780</f>
        <v>0</v>
      </c>
      <c r="D2781" s="67">
        <f xml:space="preserve">   MAX(0, HLOOKUP(MONTH($B2781),'Farm Crops'!$B$18:$N$28,D$5,0)  - VLOOKUP(D$4,'Farm Crops'!$B$4:$G$13,6,0)/1000*0.65*$C2781)</f>
        <v>399.96020202020208</v>
      </c>
      <c r="E2781" s="67">
        <f xml:space="preserve">   MAX(0, HLOOKUP(MONTH($B2781),'Farm Crops'!$B$18:$N$28,E$5,0)  - VLOOKUP(E$4,'Farm Crops'!$B$4:$G$13,6,0)/1000*0.65*$C2781)</f>
        <v>343.43965656565666</v>
      </c>
      <c r="F2781" s="67">
        <f xml:space="preserve">   MAX(0, HLOOKUP(MONTH($B2781),'Farm Crops'!$B$18:$N$28,F$5,0)  - VLOOKUP(F$4,'Farm Crops'!$B$4:$G$13,6,0)/1000*0.65*$C2781)</f>
        <v>448.01470707070712</v>
      </c>
      <c r="G2781" s="67">
        <f xml:space="preserve">   MAX(0, HLOOKUP(MONTH($B2781),'Farm Crops'!$B$18:$N$28,G$5,0)  - VLOOKUP(G$4,'Farm Crops'!$B$4:$G$13,6,0)/1000*0.65*$C2781)</f>
        <v>105.55688888888889</v>
      </c>
      <c r="H2781" s="67">
        <f xml:space="preserve">   MAX(0, HLOOKUP(MONTH($B2781),'Farm Crops'!$B$18:$N$28,H$5,0)  - VLOOKUP(H$4,'Farm Crops'!$B$4:$G$13,6,0)/1000*0.65*$C2781)</f>
        <v>362.24278787878791</v>
      </c>
      <c r="I2781" s="67">
        <f xml:space="preserve">   MAX(0, HLOOKUP(MONTH($B2781),'Farm Crops'!$B$18:$N$28,I$5,0)  - VLOOKUP(I$4,'Farm Crops'!$B$4:$G$13,6,0)/1000*0.65*$C2781)</f>
        <v>442.60533333333336</v>
      </c>
      <c r="J2781" s="67">
        <f xml:space="preserve">   MAX(0, HLOOKUP(MONTH($B2781),'Farm Crops'!$B$18:$N$28,J$5,0)  - VLOOKUP(J$4,'Farm Crops'!$B$4:$G$13,6,0)/1000*0.65*$C2781)</f>
        <v>667.94650505050527</v>
      </c>
      <c r="K2781" s="67">
        <f xml:space="preserve">   MAX(0, HLOOKUP(MONTH($B2781),'Farm Crops'!$B$18:$N$28,K$5,0)  - VLOOKUP(K$4,'Farm Crops'!$B$4:$G$13,6,0)/1000*0.65*$C2781)</f>
        <v>153.4631919191919</v>
      </c>
      <c r="L2781" s="67">
        <f xml:space="preserve">   MAX(0, HLOOKUP(MONTH($B2781),'Farm Crops'!$B$18:$N$28,L$5,0)  - VLOOKUP(L$4,'Farm Crops'!$B$4:$G$13,6,0)/1000*0.65*$C2781)</f>
        <v>27.083919191919215</v>
      </c>
      <c r="M2781" s="67">
        <f xml:space="preserve">   MAX(0, HLOOKUP(MONTH($B2781),'Farm Crops'!$B$18:$N$28,M$5,0)  - VLOOKUP(M$4,'Farm Crops'!$B$4:$G$13,6,0)/1000*0.65*$C2781)</f>
        <v>184.47446464646467</v>
      </c>
    </row>
    <row r="2782" spans="2:13" x14ac:dyDescent="0.2">
      <c r="B2782" s="4">
        <v>43259</v>
      </c>
      <c r="C2782" s="67">
        <f>'Observed Data'!$E2781</f>
        <v>0</v>
      </c>
      <c r="D2782" s="67">
        <f xml:space="preserve">   MAX(0, HLOOKUP(MONTH($B2782),'Farm Crops'!$B$18:$N$28,D$5,0)  - VLOOKUP(D$4,'Farm Crops'!$B$4:$G$13,6,0)/1000*0.65*$C2782)</f>
        <v>399.96020202020208</v>
      </c>
      <c r="E2782" s="67">
        <f xml:space="preserve">   MAX(0, HLOOKUP(MONTH($B2782),'Farm Crops'!$B$18:$N$28,E$5,0)  - VLOOKUP(E$4,'Farm Crops'!$B$4:$G$13,6,0)/1000*0.65*$C2782)</f>
        <v>343.43965656565666</v>
      </c>
      <c r="F2782" s="67">
        <f xml:space="preserve">   MAX(0, HLOOKUP(MONTH($B2782),'Farm Crops'!$B$18:$N$28,F$5,0)  - VLOOKUP(F$4,'Farm Crops'!$B$4:$G$13,6,0)/1000*0.65*$C2782)</f>
        <v>448.01470707070712</v>
      </c>
      <c r="G2782" s="67">
        <f xml:space="preserve">   MAX(0, HLOOKUP(MONTH($B2782),'Farm Crops'!$B$18:$N$28,G$5,0)  - VLOOKUP(G$4,'Farm Crops'!$B$4:$G$13,6,0)/1000*0.65*$C2782)</f>
        <v>105.55688888888889</v>
      </c>
      <c r="H2782" s="67">
        <f xml:space="preserve">   MAX(0, HLOOKUP(MONTH($B2782),'Farm Crops'!$B$18:$N$28,H$5,0)  - VLOOKUP(H$4,'Farm Crops'!$B$4:$G$13,6,0)/1000*0.65*$C2782)</f>
        <v>362.24278787878791</v>
      </c>
      <c r="I2782" s="67">
        <f xml:space="preserve">   MAX(0, HLOOKUP(MONTH($B2782),'Farm Crops'!$B$18:$N$28,I$5,0)  - VLOOKUP(I$4,'Farm Crops'!$B$4:$G$13,6,0)/1000*0.65*$C2782)</f>
        <v>442.60533333333336</v>
      </c>
      <c r="J2782" s="67">
        <f xml:space="preserve">   MAX(0, HLOOKUP(MONTH($B2782),'Farm Crops'!$B$18:$N$28,J$5,0)  - VLOOKUP(J$4,'Farm Crops'!$B$4:$G$13,6,0)/1000*0.65*$C2782)</f>
        <v>667.94650505050527</v>
      </c>
      <c r="K2782" s="67">
        <f xml:space="preserve">   MAX(0, HLOOKUP(MONTH($B2782),'Farm Crops'!$B$18:$N$28,K$5,0)  - VLOOKUP(K$4,'Farm Crops'!$B$4:$G$13,6,0)/1000*0.65*$C2782)</f>
        <v>153.4631919191919</v>
      </c>
      <c r="L2782" s="67">
        <f xml:space="preserve">   MAX(0, HLOOKUP(MONTH($B2782),'Farm Crops'!$B$18:$N$28,L$5,0)  - VLOOKUP(L$4,'Farm Crops'!$B$4:$G$13,6,0)/1000*0.65*$C2782)</f>
        <v>27.083919191919215</v>
      </c>
      <c r="M2782" s="67">
        <f xml:space="preserve">   MAX(0, HLOOKUP(MONTH($B2782),'Farm Crops'!$B$18:$N$28,M$5,0)  - VLOOKUP(M$4,'Farm Crops'!$B$4:$G$13,6,0)/1000*0.65*$C2782)</f>
        <v>184.47446464646467</v>
      </c>
    </row>
    <row r="2783" spans="2:13" x14ac:dyDescent="0.2">
      <c r="B2783" s="4">
        <v>43260</v>
      </c>
      <c r="C2783" s="67">
        <f>'Observed Data'!$E2782</f>
        <v>7</v>
      </c>
      <c r="D2783" s="67">
        <f xml:space="preserve">   MAX(0, HLOOKUP(MONTH($B2783),'Farm Crops'!$B$18:$N$28,D$5,0)  - VLOOKUP(D$4,'Farm Crops'!$B$4:$G$13,6,0)/1000*0.65*$C2783)</f>
        <v>0</v>
      </c>
      <c r="E2783" s="67">
        <f xml:space="preserve">   MAX(0, HLOOKUP(MONTH($B2783),'Farm Crops'!$B$18:$N$28,E$5,0)  - VLOOKUP(E$4,'Farm Crops'!$B$4:$G$13,6,0)/1000*0.65*$C2783)</f>
        <v>0</v>
      </c>
      <c r="F2783" s="67">
        <f xml:space="preserve">   MAX(0, HLOOKUP(MONTH($B2783),'Farm Crops'!$B$18:$N$28,F$5,0)  - VLOOKUP(F$4,'Farm Crops'!$B$4:$G$13,6,0)/1000*0.65*$C2783)</f>
        <v>0</v>
      </c>
      <c r="G2783" s="67">
        <f xml:space="preserve">   MAX(0, HLOOKUP(MONTH($B2783),'Farm Crops'!$B$18:$N$28,G$5,0)  - VLOOKUP(G$4,'Farm Crops'!$B$4:$G$13,6,0)/1000*0.65*$C2783)</f>
        <v>0</v>
      </c>
      <c r="H2783" s="67">
        <f xml:space="preserve">   MAX(0, HLOOKUP(MONTH($B2783),'Farm Crops'!$B$18:$N$28,H$5,0)  - VLOOKUP(H$4,'Farm Crops'!$B$4:$G$13,6,0)/1000*0.65*$C2783)</f>
        <v>0</v>
      </c>
      <c r="I2783" s="67">
        <f xml:space="preserve">   MAX(0, HLOOKUP(MONTH($B2783),'Farm Crops'!$B$18:$N$28,I$5,0)  - VLOOKUP(I$4,'Farm Crops'!$B$4:$G$13,6,0)/1000*0.65*$C2783)</f>
        <v>0</v>
      </c>
      <c r="J2783" s="67">
        <f xml:space="preserve">   MAX(0, HLOOKUP(MONTH($B2783),'Farm Crops'!$B$18:$N$28,J$5,0)  - VLOOKUP(J$4,'Farm Crops'!$B$4:$G$13,6,0)/1000*0.65*$C2783)</f>
        <v>0</v>
      </c>
      <c r="K2783" s="67">
        <f xml:space="preserve">   MAX(0, HLOOKUP(MONTH($B2783),'Farm Crops'!$B$18:$N$28,K$5,0)  - VLOOKUP(K$4,'Farm Crops'!$B$4:$G$13,6,0)/1000*0.65*$C2783)</f>
        <v>0</v>
      </c>
      <c r="L2783" s="67">
        <f xml:space="preserve">   MAX(0, HLOOKUP(MONTH($B2783),'Farm Crops'!$B$18:$N$28,L$5,0)  - VLOOKUP(L$4,'Farm Crops'!$B$4:$G$13,6,0)/1000*0.65*$C2783)</f>
        <v>0</v>
      </c>
      <c r="M2783" s="67">
        <f xml:space="preserve">   MAX(0, HLOOKUP(MONTH($B2783),'Farm Crops'!$B$18:$N$28,M$5,0)  - VLOOKUP(M$4,'Farm Crops'!$B$4:$G$13,6,0)/1000*0.65*$C2783)</f>
        <v>0</v>
      </c>
    </row>
    <row r="2784" spans="2:13" x14ac:dyDescent="0.2">
      <c r="B2784" s="4">
        <v>43261</v>
      </c>
      <c r="C2784" s="67">
        <f>'Observed Data'!$E2783</f>
        <v>0</v>
      </c>
      <c r="D2784" s="67">
        <f xml:space="preserve">   MAX(0, HLOOKUP(MONTH($B2784),'Farm Crops'!$B$18:$N$28,D$5,0)  - VLOOKUP(D$4,'Farm Crops'!$B$4:$G$13,6,0)/1000*0.65*$C2784)</f>
        <v>399.96020202020208</v>
      </c>
      <c r="E2784" s="67">
        <f xml:space="preserve">   MAX(0, HLOOKUP(MONTH($B2784),'Farm Crops'!$B$18:$N$28,E$5,0)  - VLOOKUP(E$4,'Farm Crops'!$B$4:$G$13,6,0)/1000*0.65*$C2784)</f>
        <v>343.43965656565666</v>
      </c>
      <c r="F2784" s="67">
        <f xml:space="preserve">   MAX(0, HLOOKUP(MONTH($B2784),'Farm Crops'!$B$18:$N$28,F$5,0)  - VLOOKUP(F$4,'Farm Crops'!$B$4:$G$13,6,0)/1000*0.65*$C2784)</f>
        <v>448.01470707070712</v>
      </c>
      <c r="G2784" s="67">
        <f xml:space="preserve">   MAX(0, HLOOKUP(MONTH($B2784),'Farm Crops'!$B$18:$N$28,G$5,0)  - VLOOKUP(G$4,'Farm Crops'!$B$4:$G$13,6,0)/1000*0.65*$C2784)</f>
        <v>105.55688888888889</v>
      </c>
      <c r="H2784" s="67">
        <f xml:space="preserve">   MAX(0, HLOOKUP(MONTH($B2784),'Farm Crops'!$B$18:$N$28,H$5,0)  - VLOOKUP(H$4,'Farm Crops'!$B$4:$G$13,6,0)/1000*0.65*$C2784)</f>
        <v>362.24278787878791</v>
      </c>
      <c r="I2784" s="67">
        <f xml:space="preserve">   MAX(0, HLOOKUP(MONTH($B2784),'Farm Crops'!$B$18:$N$28,I$5,0)  - VLOOKUP(I$4,'Farm Crops'!$B$4:$G$13,6,0)/1000*0.65*$C2784)</f>
        <v>442.60533333333336</v>
      </c>
      <c r="J2784" s="67">
        <f xml:space="preserve">   MAX(0, HLOOKUP(MONTH($B2784),'Farm Crops'!$B$18:$N$28,J$5,0)  - VLOOKUP(J$4,'Farm Crops'!$B$4:$G$13,6,0)/1000*0.65*$C2784)</f>
        <v>667.94650505050527</v>
      </c>
      <c r="K2784" s="67">
        <f xml:space="preserve">   MAX(0, HLOOKUP(MONTH($B2784),'Farm Crops'!$B$18:$N$28,K$5,0)  - VLOOKUP(K$4,'Farm Crops'!$B$4:$G$13,6,0)/1000*0.65*$C2784)</f>
        <v>153.4631919191919</v>
      </c>
      <c r="L2784" s="67">
        <f xml:space="preserve">   MAX(0, HLOOKUP(MONTH($B2784),'Farm Crops'!$B$18:$N$28,L$5,0)  - VLOOKUP(L$4,'Farm Crops'!$B$4:$G$13,6,0)/1000*0.65*$C2784)</f>
        <v>27.083919191919215</v>
      </c>
      <c r="M2784" s="67">
        <f xml:space="preserve">   MAX(0, HLOOKUP(MONTH($B2784),'Farm Crops'!$B$18:$N$28,M$5,0)  - VLOOKUP(M$4,'Farm Crops'!$B$4:$G$13,6,0)/1000*0.65*$C2784)</f>
        <v>184.47446464646467</v>
      </c>
    </row>
    <row r="2785" spans="2:13" x14ac:dyDescent="0.2">
      <c r="B2785" s="4">
        <v>43262</v>
      </c>
      <c r="C2785" s="67">
        <f>'Observed Data'!$E2784</f>
        <v>0</v>
      </c>
      <c r="D2785" s="67">
        <f xml:space="preserve">   MAX(0, HLOOKUP(MONTH($B2785),'Farm Crops'!$B$18:$N$28,D$5,0)  - VLOOKUP(D$4,'Farm Crops'!$B$4:$G$13,6,0)/1000*0.65*$C2785)</f>
        <v>399.96020202020208</v>
      </c>
      <c r="E2785" s="67">
        <f xml:space="preserve">   MAX(0, HLOOKUP(MONTH($B2785),'Farm Crops'!$B$18:$N$28,E$5,0)  - VLOOKUP(E$4,'Farm Crops'!$B$4:$G$13,6,0)/1000*0.65*$C2785)</f>
        <v>343.43965656565666</v>
      </c>
      <c r="F2785" s="67">
        <f xml:space="preserve">   MAX(0, HLOOKUP(MONTH($B2785),'Farm Crops'!$B$18:$N$28,F$5,0)  - VLOOKUP(F$4,'Farm Crops'!$B$4:$G$13,6,0)/1000*0.65*$C2785)</f>
        <v>448.01470707070712</v>
      </c>
      <c r="G2785" s="67">
        <f xml:space="preserve">   MAX(0, HLOOKUP(MONTH($B2785),'Farm Crops'!$B$18:$N$28,G$5,0)  - VLOOKUP(G$4,'Farm Crops'!$B$4:$G$13,6,0)/1000*0.65*$C2785)</f>
        <v>105.55688888888889</v>
      </c>
      <c r="H2785" s="67">
        <f xml:space="preserve">   MAX(0, HLOOKUP(MONTH($B2785),'Farm Crops'!$B$18:$N$28,H$5,0)  - VLOOKUP(H$4,'Farm Crops'!$B$4:$G$13,6,0)/1000*0.65*$C2785)</f>
        <v>362.24278787878791</v>
      </c>
      <c r="I2785" s="67">
        <f xml:space="preserve">   MAX(0, HLOOKUP(MONTH($B2785),'Farm Crops'!$B$18:$N$28,I$5,0)  - VLOOKUP(I$4,'Farm Crops'!$B$4:$G$13,6,0)/1000*0.65*$C2785)</f>
        <v>442.60533333333336</v>
      </c>
      <c r="J2785" s="67">
        <f xml:space="preserve">   MAX(0, HLOOKUP(MONTH($B2785),'Farm Crops'!$B$18:$N$28,J$5,0)  - VLOOKUP(J$4,'Farm Crops'!$B$4:$G$13,6,0)/1000*0.65*$C2785)</f>
        <v>667.94650505050527</v>
      </c>
      <c r="K2785" s="67">
        <f xml:space="preserve">   MAX(0, HLOOKUP(MONTH($B2785),'Farm Crops'!$B$18:$N$28,K$5,0)  - VLOOKUP(K$4,'Farm Crops'!$B$4:$G$13,6,0)/1000*0.65*$C2785)</f>
        <v>153.4631919191919</v>
      </c>
      <c r="L2785" s="67">
        <f xml:space="preserve">   MAX(0, HLOOKUP(MONTH($B2785),'Farm Crops'!$B$18:$N$28,L$5,0)  - VLOOKUP(L$4,'Farm Crops'!$B$4:$G$13,6,0)/1000*0.65*$C2785)</f>
        <v>27.083919191919215</v>
      </c>
      <c r="M2785" s="67">
        <f xml:space="preserve">   MAX(0, HLOOKUP(MONTH($B2785),'Farm Crops'!$B$18:$N$28,M$5,0)  - VLOOKUP(M$4,'Farm Crops'!$B$4:$G$13,6,0)/1000*0.65*$C2785)</f>
        <v>184.47446464646467</v>
      </c>
    </row>
    <row r="2786" spans="2:13" x14ac:dyDescent="0.2">
      <c r="B2786" s="4">
        <v>43263</v>
      </c>
      <c r="C2786" s="67">
        <f>'Observed Data'!$E2785</f>
        <v>0</v>
      </c>
      <c r="D2786" s="67">
        <f xml:space="preserve">   MAX(0, HLOOKUP(MONTH($B2786),'Farm Crops'!$B$18:$N$28,D$5,0)  - VLOOKUP(D$4,'Farm Crops'!$B$4:$G$13,6,0)/1000*0.65*$C2786)</f>
        <v>399.96020202020208</v>
      </c>
      <c r="E2786" s="67">
        <f xml:space="preserve">   MAX(0, HLOOKUP(MONTH($B2786),'Farm Crops'!$B$18:$N$28,E$5,0)  - VLOOKUP(E$4,'Farm Crops'!$B$4:$G$13,6,0)/1000*0.65*$C2786)</f>
        <v>343.43965656565666</v>
      </c>
      <c r="F2786" s="67">
        <f xml:space="preserve">   MAX(0, HLOOKUP(MONTH($B2786),'Farm Crops'!$B$18:$N$28,F$5,0)  - VLOOKUP(F$4,'Farm Crops'!$B$4:$G$13,6,0)/1000*0.65*$C2786)</f>
        <v>448.01470707070712</v>
      </c>
      <c r="G2786" s="67">
        <f xml:space="preserve">   MAX(0, HLOOKUP(MONTH($B2786),'Farm Crops'!$B$18:$N$28,G$5,0)  - VLOOKUP(G$4,'Farm Crops'!$B$4:$G$13,6,0)/1000*0.65*$C2786)</f>
        <v>105.55688888888889</v>
      </c>
      <c r="H2786" s="67">
        <f xml:space="preserve">   MAX(0, HLOOKUP(MONTH($B2786),'Farm Crops'!$B$18:$N$28,H$5,0)  - VLOOKUP(H$4,'Farm Crops'!$B$4:$G$13,6,0)/1000*0.65*$C2786)</f>
        <v>362.24278787878791</v>
      </c>
      <c r="I2786" s="67">
        <f xml:space="preserve">   MAX(0, HLOOKUP(MONTH($B2786),'Farm Crops'!$B$18:$N$28,I$5,0)  - VLOOKUP(I$4,'Farm Crops'!$B$4:$G$13,6,0)/1000*0.65*$C2786)</f>
        <v>442.60533333333336</v>
      </c>
      <c r="J2786" s="67">
        <f xml:space="preserve">   MAX(0, HLOOKUP(MONTH($B2786),'Farm Crops'!$B$18:$N$28,J$5,0)  - VLOOKUP(J$4,'Farm Crops'!$B$4:$G$13,6,0)/1000*0.65*$C2786)</f>
        <v>667.94650505050527</v>
      </c>
      <c r="K2786" s="67">
        <f xml:space="preserve">   MAX(0, HLOOKUP(MONTH($B2786),'Farm Crops'!$B$18:$N$28,K$5,0)  - VLOOKUP(K$4,'Farm Crops'!$B$4:$G$13,6,0)/1000*0.65*$C2786)</f>
        <v>153.4631919191919</v>
      </c>
      <c r="L2786" s="67">
        <f xml:space="preserve">   MAX(0, HLOOKUP(MONTH($B2786),'Farm Crops'!$B$18:$N$28,L$5,0)  - VLOOKUP(L$4,'Farm Crops'!$B$4:$G$13,6,0)/1000*0.65*$C2786)</f>
        <v>27.083919191919215</v>
      </c>
      <c r="M2786" s="67">
        <f xml:space="preserve">   MAX(0, HLOOKUP(MONTH($B2786),'Farm Crops'!$B$18:$N$28,M$5,0)  - VLOOKUP(M$4,'Farm Crops'!$B$4:$G$13,6,0)/1000*0.65*$C2786)</f>
        <v>184.47446464646467</v>
      </c>
    </row>
    <row r="2787" spans="2:13" x14ac:dyDescent="0.2">
      <c r="B2787" s="4">
        <v>43264</v>
      </c>
      <c r="C2787" s="67">
        <f>'Observed Data'!$E2786</f>
        <v>0</v>
      </c>
      <c r="D2787" s="67">
        <f xml:space="preserve">   MAX(0, HLOOKUP(MONTH($B2787),'Farm Crops'!$B$18:$N$28,D$5,0)  - VLOOKUP(D$4,'Farm Crops'!$B$4:$G$13,6,0)/1000*0.65*$C2787)</f>
        <v>399.96020202020208</v>
      </c>
      <c r="E2787" s="67">
        <f xml:space="preserve">   MAX(0, HLOOKUP(MONTH($B2787),'Farm Crops'!$B$18:$N$28,E$5,0)  - VLOOKUP(E$4,'Farm Crops'!$B$4:$G$13,6,0)/1000*0.65*$C2787)</f>
        <v>343.43965656565666</v>
      </c>
      <c r="F2787" s="67">
        <f xml:space="preserve">   MAX(0, HLOOKUP(MONTH($B2787),'Farm Crops'!$B$18:$N$28,F$5,0)  - VLOOKUP(F$4,'Farm Crops'!$B$4:$G$13,6,0)/1000*0.65*$C2787)</f>
        <v>448.01470707070712</v>
      </c>
      <c r="G2787" s="67">
        <f xml:space="preserve">   MAX(0, HLOOKUP(MONTH($B2787),'Farm Crops'!$B$18:$N$28,G$5,0)  - VLOOKUP(G$4,'Farm Crops'!$B$4:$G$13,6,0)/1000*0.65*$C2787)</f>
        <v>105.55688888888889</v>
      </c>
      <c r="H2787" s="67">
        <f xml:space="preserve">   MAX(0, HLOOKUP(MONTH($B2787),'Farm Crops'!$B$18:$N$28,H$5,0)  - VLOOKUP(H$4,'Farm Crops'!$B$4:$G$13,6,0)/1000*0.65*$C2787)</f>
        <v>362.24278787878791</v>
      </c>
      <c r="I2787" s="67">
        <f xml:space="preserve">   MAX(0, HLOOKUP(MONTH($B2787),'Farm Crops'!$B$18:$N$28,I$5,0)  - VLOOKUP(I$4,'Farm Crops'!$B$4:$G$13,6,0)/1000*0.65*$C2787)</f>
        <v>442.60533333333336</v>
      </c>
      <c r="J2787" s="67">
        <f xml:space="preserve">   MAX(0, HLOOKUP(MONTH($B2787),'Farm Crops'!$B$18:$N$28,J$5,0)  - VLOOKUP(J$4,'Farm Crops'!$B$4:$G$13,6,0)/1000*0.65*$C2787)</f>
        <v>667.94650505050527</v>
      </c>
      <c r="K2787" s="67">
        <f xml:space="preserve">   MAX(0, HLOOKUP(MONTH($B2787),'Farm Crops'!$B$18:$N$28,K$5,0)  - VLOOKUP(K$4,'Farm Crops'!$B$4:$G$13,6,0)/1000*0.65*$C2787)</f>
        <v>153.4631919191919</v>
      </c>
      <c r="L2787" s="67">
        <f xml:space="preserve">   MAX(0, HLOOKUP(MONTH($B2787),'Farm Crops'!$B$18:$N$28,L$5,0)  - VLOOKUP(L$4,'Farm Crops'!$B$4:$G$13,6,0)/1000*0.65*$C2787)</f>
        <v>27.083919191919215</v>
      </c>
      <c r="M2787" s="67">
        <f xml:space="preserve">   MAX(0, HLOOKUP(MONTH($B2787),'Farm Crops'!$B$18:$N$28,M$5,0)  - VLOOKUP(M$4,'Farm Crops'!$B$4:$G$13,6,0)/1000*0.65*$C2787)</f>
        <v>184.47446464646467</v>
      </c>
    </row>
    <row r="2788" spans="2:13" x14ac:dyDescent="0.2">
      <c r="B2788" s="4">
        <v>43265</v>
      </c>
      <c r="C2788" s="67">
        <f>'Observed Data'!$E2787</f>
        <v>0</v>
      </c>
      <c r="D2788" s="67">
        <f xml:space="preserve">   MAX(0, HLOOKUP(MONTH($B2788),'Farm Crops'!$B$18:$N$28,D$5,0)  - VLOOKUP(D$4,'Farm Crops'!$B$4:$G$13,6,0)/1000*0.65*$C2788)</f>
        <v>399.96020202020208</v>
      </c>
      <c r="E2788" s="67">
        <f xml:space="preserve">   MAX(0, HLOOKUP(MONTH($B2788),'Farm Crops'!$B$18:$N$28,E$5,0)  - VLOOKUP(E$4,'Farm Crops'!$B$4:$G$13,6,0)/1000*0.65*$C2788)</f>
        <v>343.43965656565666</v>
      </c>
      <c r="F2788" s="67">
        <f xml:space="preserve">   MAX(0, HLOOKUP(MONTH($B2788),'Farm Crops'!$B$18:$N$28,F$5,0)  - VLOOKUP(F$4,'Farm Crops'!$B$4:$G$13,6,0)/1000*0.65*$C2788)</f>
        <v>448.01470707070712</v>
      </c>
      <c r="G2788" s="67">
        <f xml:space="preserve">   MAX(0, HLOOKUP(MONTH($B2788),'Farm Crops'!$B$18:$N$28,G$5,0)  - VLOOKUP(G$4,'Farm Crops'!$B$4:$G$13,6,0)/1000*0.65*$C2788)</f>
        <v>105.55688888888889</v>
      </c>
      <c r="H2788" s="67">
        <f xml:space="preserve">   MAX(0, HLOOKUP(MONTH($B2788),'Farm Crops'!$B$18:$N$28,H$5,0)  - VLOOKUP(H$4,'Farm Crops'!$B$4:$G$13,6,0)/1000*0.65*$C2788)</f>
        <v>362.24278787878791</v>
      </c>
      <c r="I2788" s="67">
        <f xml:space="preserve">   MAX(0, HLOOKUP(MONTH($B2788),'Farm Crops'!$B$18:$N$28,I$5,0)  - VLOOKUP(I$4,'Farm Crops'!$B$4:$G$13,6,0)/1000*0.65*$C2788)</f>
        <v>442.60533333333336</v>
      </c>
      <c r="J2788" s="67">
        <f xml:space="preserve">   MAX(0, HLOOKUP(MONTH($B2788),'Farm Crops'!$B$18:$N$28,J$5,0)  - VLOOKUP(J$4,'Farm Crops'!$B$4:$G$13,6,0)/1000*0.65*$C2788)</f>
        <v>667.94650505050527</v>
      </c>
      <c r="K2788" s="67">
        <f xml:space="preserve">   MAX(0, HLOOKUP(MONTH($B2788),'Farm Crops'!$B$18:$N$28,K$5,0)  - VLOOKUP(K$4,'Farm Crops'!$B$4:$G$13,6,0)/1000*0.65*$C2788)</f>
        <v>153.4631919191919</v>
      </c>
      <c r="L2788" s="67">
        <f xml:space="preserve">   MAX(0, HLOOKUP(MONTH($B2788),'Farm Crops'!$B$18:$N$28,L$5,0)  - VLOOKUP(L$4,'Farm Crops'!$B$4:$G$13,6,0)/1000*0.65*$C2788)</f>
        <v>27.083919191919215</v>
      </c>
      <c r="M2788" s="67">
        <f xml:space="preserve">   MAX(0, HLOOKUP(MONTH($B2788),'Farm Crops'!$B$18:$N$28,M$5,0)  - VLOOKUP(M$4,'Farm Crops'!$B$4:$G$13,6,0)/1000*0.65*$C2788)</f>
        <v>184.47446464646467</v>
      </c>
    </row>
    <row r="2789" spans="2:13" x14ac:dyDescent="0.2">
      <c r="B2789" s="4">
        <v>43266</v>
      </c>
      <c r="C2789" s="67">
        <f>'Observed Data'!$E2788</f>
        <v>7.5</v>
      </c>
      <c r="D2789" s="67">
        <f xml:space="preserve">   MAX(0, HLOOKUP(MONTH($B2789),'Farm Crops'!$B$18:$N$28,D$5,0)  - VLOOKUP(D$4,'Farm Crops'!$B$4:$G$13,6,0)/1000*0.65*$C2789)</f>
        <v>0</v>
      </c>
      <c r="E2789" s="67">
        <f xml:space="preserve">   MAX(0, HLOOKUP(MONTH($B2789),'Farm Crops'!$B$18:$N$28,E$5,0)  - VLOOKUP(E$4,'Farm Crops'!$B$4:$G$13,6,0)/1000*0.65*$C2789)</f>
        <v>0</v>
      </c>
      <c r="F2789" s="67">
        <f xml:space="preserve">   MAX(0, HLOOKUP(MONTH($B2789),'Farm Crops'!$B$18:$N$28,F$5,0)  - VLOOKUP(F$4,'Farm Crops'!$B$4:$G$13,6,0)/1000*0.65*$C2789)</f>
        <v>0</v>
      </c>
      <c r="G2789" s="67">
        <f xml:space="preserve">   MAX(0, HLOOKUP(MONTH($B2789),'Farm Crops'!$B$18:$N$28,G$5,0)  - VLOOKUP(G$4,'Farm Crops'!$B$4:$G$13,6,0)/1000*0.65*$C2789)</f>
        <v>0</v>
      </c>
      <c r="H2789" s="67">
        <f xml:space="preserve">   MAX(0, HLOOKUP(MONTH($B2789),'Farm Crops'!$B$18:$N$28,H$5,0)  - VLOOKUP(H$4,'Farm Crops'!$B$4:$G$13,6,0)/1000*0.65*$C2789)</f>
        <v>0</v>
      </c>
      <c r="I2789" s="67">
        <f xml:space="preserve">   MAX(0, HLOOKUP(MONTH($B2789),'Farm Crops'!$B$18:$N$28,I$5,0)  - VLOOKUP(I$4,'Farm Crops'!$B$4:$G$13,6,0)/1000*0.65*$C2789)</f>
        <v>0</v>
      </c>
      <c r="J2789" s="67">
        <f xml:space="preserve">   MAX(0, HLOOKUP(MONTH($B2789),'Farm Crops'!$B$18:$N$28,J$5,0)  - VLOOKUP(J$4,'Farm Crops'!$B$4:$G$13,6,0)/1000*0.65*$C2789)</f>
        <v>0</v>
      </c>
      <c r="K2789" s="67">
        <f xml:space="preserve">   MAX(0, HLOOKUP(MONTH($B2789),'Farm Crops'!$B$18:$N$28,K$5,0)  - VLOOKUP(K$4,'Farm Crops'!$B$4:$G$13,6,0)/1000*0.65*$C2789)</f>
        <v>0</v>
      </c>
      <c r="L2789" s="67">
        <f xml:space="preserve">   MAX(0, HLOOKUP(MONTH($B2789),'Farm Crops'!$B$18:$N$28,L$5,0)  - VLOOKUP(L$4,'Farm Crops'!$B$4:$G$13,6,0)/1000*0.65*$C2789)</f>
        <v>0</v>
      </c>
      <c r="M2789" s="67">
        <f xml:space="preserve">   MAX(0, HLOOKUP(MONTH($B2789),'Farm Crops'!$B$18:$N$28,M$5,0)  - VLOOKUP(M$4,'Farm Crops'!$B$4:$G$13,6,0)/1000*0.65*$C2789)</f>
        <v>0</v>
      </c>
    </row>
    <row r="2790" spans="2:13" x14ac:dyDescent="0.2">
      <c r="B2790" s="4">
        <v>43267</v>
      </c>
      <c r="C2790" s="67">
        <f>'Observed Data'!$E2789</f>
        <v>0</v>
      </c>
      <c r="D2790" s="67">
        <f xml:space="preserve">   MAX(0, HLOOKUP(MONTH($B2790),'Farm Crops'!$B$18:$N$28,D$5,0)  - VLOOKUP(D$4,'Farm Crops'!$B$4:$G$13,6,0)/1000*0.65*$C2790)</f>
        <v>399.96020202020208</v>
      </c>
      <c r="E2790" s="67">
        <f xml:space="preserve">   MAX(0, HLOOKUP(MONTH($B2790),'Farm Crops'!$B$18:$N$28,E$5,0)  - VLOOKUP(E$4,'Farm Crops'!$B$4:$G$13,6,0)/1000*0.65*$C2790)</f>
        <v>343.43965656565666</v>
      </c>
      <c r="F2790" s="67">
        <f xml:space="preserve">   MAX(0, HLOOKUP(MONTH($B2790),'Farm Crops'!$B$18:$N$28,F$5,0)  - VLOOKUP(F$4,'Farm Crops'!$B$4:$G$13,6,0)/1000*0.65*$C2790)</f>
        <v>448.01470707070712</v>
      </c>
      <c r="G2790" s="67">
        <f xml:space="preserve">   MAX(0, HLOOKUP(MONTH($B2790),'Farm Crops'!$B$18:$N$28,G$5,0)  - VLOOKUP(G$4,'Farm Crops'!$B$4:$G$13,6,0)/1000*0.65*$C2790)</f>
        <v>105.55688888888889</v>
      </c>
      <c r="H2790" s="67">
        <f xml:space="preserve">   MAX(0, HLOOKUP(MONTH($B2790),'Farm Crops'!$B$18:$N$28,H$5,0)  - VLOOKUP(H$4,'Farm Crops'!$B$4:$G$13,6,0)/1000*0.65*$C2790)</f>
        <v>362.24278787878791</v>
      </c>
      <c r="I2790" s="67">
        <f xml:space="preserve">   MAX(0, HLOOKUP(MONTH($B2790),'Farm Crops'!$B$18:$N$28,I$5,0)  - VLOOKUP(I$4,'Farm Crops'!$B$4:$G$13,6,0)/1000*0.65*$C2790)</f>
        <v>442.60533333333336</v>
      </c>
      <c r="J2790" s="67">
        <f xml:space="preserve">   MAX(0, HLOOKUP(MONTH($B2790),'Farm Crops'!$B$18:$N$28,J$5,0)  - VLOOKUP(J$4,'Farm Crops'!$B$4:$G$13,6,0)/1000*0.65*$C2790)</f>
        <v>667.94650505050527</v>
      </c>
      <c r="K2790" s="67">
        <f xml:space="preserve">   MAX(0, HLOOKUP(MONTH($B2790),'Farm Crops'!$B$18:$N$28,K$5,0)  - VLOOKUP(K$4,'Farm Crops'!$B$4:$G$13,6,0)/1000*0.65*$C2790)</f>
        <v>153.4631919191919</v>
      </c>
      <c r="L2790" s="67">
        <f xml:space="preserve">   MAX(0, HLOOKUP(MONTH($B2790),'Farm Crops'!$B$18:$N$28,L$5,0)  - VLOOKUP(L$4,'Farm Crops'!$B$4:$G$13,6,0)/1000*0.65*$C2790)</f>
        <v>27.083919191919215</v>
      </c>
      <c r="M2790" s="67">
        <f xml:space="preserve">   MAX(0, HLOOKUP(MONTH($B2790),'Farm Crops'!$B$18:$N$28,M$5,0)  - VLOOKUP(M$4,'Farm Crops'!$B$4:$G$13,6,0)/1000*0.65*$C2790)</f>
        <v>184.47446464646467</v>
      </c>
    </row>
    <row r="2791" spans="2:13" x14ac:dyDescent="0.2">
      <c r="B2791" s="4">
        <v>43268</v>
      </c>
      <c r="C2791" s="67">
        <f>'Observed Data'!$E2790</f>
        <v>0</v>
      </c>
      <c r="D2791" s="67">
        <f xml:space="preserve">   MAX(0, HLOOKUP(MONTH($B2791),'Farm Crops'!$B$18:$N$28,D$5,0)  - VLOOKUP(D$4,'Farm Crops'!$B$4:$G$13,6,0)/1000*0.65*$C2791)</f>
        <v>399.96020202020208</v>
      </c>
      <c r="E2791" s="67">
        <f xml:space="preserve">   MAX(0, HLOOKUP(MONTH($B2791),'Farm Crops'!$B$18:$N$28,E$5,0)  - VLOOKUP(E$4,'Farm Crops'!$B$4:$G$13,6,0)/1000*0.65*$C2791)</f>
        <v>343.43965656565666</v>
      </c>
      <c r="F2791" s="67">
        <f xml:space="preserve">   MAX(0, HLOOKUP(MONTH($B2791),'Farm Crops'!$B$18:$N$28,F$5,0)  - VLOOKUP(F$4,'Farm Crops'!$B$4:$G$13,6,0)/1000*0.65*$C2791)</f>
        <v>448.01470707070712</v>
      </c>
      <c r="G2791" s="67">
        <f xml:space="preserve">   MAX(0, HLOOKUP(MONTH($B2791),'Farm Crops'!$B$18:$N$28,G$5,0)  - VLOOKUP(G$4,'Farm Crops'!$B$4:$G$13,6,0)/1000*0.65*$C2791)</f>
        <v>105.55688888888889</v>
      </c>
      <c r="H2791" s="67">
        <f xml:space="preserve">   MAX(0, HLOOKUP(MONTH($B2791),'Farm Crops'!$B$18:$N$28,H$5,0)  - VLOOKUP(H$4,'Farm Crops'!$B$4:$G$13,6,0)/1000*0.65*$C2791)</f>
        <v>362.24278787878791</v>
      </c>
      <c r="I2791" s="67">
        <f xml:space="preserve">   MAX(0, HLOOKUP(MONTH($B2791),'Farm Crops'!$B$18:$N$28,I$5,0)  - VLOOKUP(I$4,'Farm Crops'!$B$4:$G$13,6,0)/1000*0.65*$C2791)</f>
        <v>442.60533333333336</v>
      </c>
      <c r="J2791" s="67">
        <f xml:space="preserve">   MAX(0, HLOOKUP(MONTH($B2791),'Farm Crops'!$B$18:$N$28,J$5,0)  - VLOOKUP(J$4,'Farm Crops'!$B$4:$G$13,6,0)/1000*0.65*$C2791)</f>
        <v>667.94650505050527</v>
      </c>
      <c r="K2791" s="67">
        <f xml:space="preserve">   MAX(0, HLOOKUP(MONTH($B2791),'Farm Crops'!$B$18:$N$28,K$5,0)  - VLOOKUP(K$4,'Farm Crops'!$B$4:$G$13,6,0)/1000*0.65*$C2791)</f>
        <v>153.4631919191919</v>
      </c>
      <c r="L2791" s="67">
        <f xml:space="preserve">   MAX(0, HLOOKUP(MONTH($B2791),'Farm Crops'!$B$18:$N$28,L$5,0)  - VLOOKUP(L$4,'Farm Crops'!$B$4:$G$13,6,0)/1000*0.65*$C2791)</f>
        <v>27.083919191919215</v>
      </c>
      <c r="M2791" s="67">
        <f xml:space="preserve">   MAX(0, HLOOKUP(MONTH($B2791),'Farm Crops'!$B$18:$N$28,M$5,0)  - VLOOKUP(M$4,'Farm Crops'!$B$4:$G$13,6,0)/1000*0.65*$C2791)</f>
        <v>184.47446464646467</v>
      </c>
    </row>
    <row r="2792" spans="2:13" x14ac:dyDescent="0.2">
      <c r="B2792" s="4">
        <v>43269</v>
      </c>
      <c r="C2792" s="67">
        <f>'Observed Data'!$E2791</f>
        <v>0</v>
      </c>
      <c r="D2792" s="67">
        <f xml:space="preserve">   MAX(0, HLOOKUP(MONTH($B2792),'Farm Crops'!$B$18:$N$28,D$5,0)  - VLOOKUP(D$4,'Farm Crops'!$B$4:$G$13,6,0)/1000*0.65*$C2792)</f>
        <v>399.96020202020208</v>
      </c>
      <c r="E2792" s="67">
        <f xml:space="preserve">   MAX(0, HLOOKUP(MONTH($B2792),'Farm Crops'!$B$18:$N$28,E$5,0)  - VLOOKUP(E$4,'Farm Crops'!$B$4:$G$13,6,0)/1000*0.65*$C2792)</f>
        <v>343.43965656565666</v>
      </c>
      <c r="F2792" s="67">
        <f xml:space="preserve">   MAX(0, HLOOKUP(MONTH($B2792),'Farm Crops'!$B$18:$N$28,F$5,0)  - VLOOKUP(F$4,'Farm Crops'!$B$4:$G$13,6,0)/1000*0.65*$C2792)</f>
        <v>448.01470707070712</v>
      </c>
      <c r="G2792" s="67">
        <f xml:space="preserve">   MAX(0, HLOOKUP(MONTH($B2792),'Farm Crops'!$B$18:$N$28,G$5,0)  - VLOOKUP(G$4,'Farm Crops'!$B$4:$G$13,6,0)/1000*0.65*$C2792)</f>
        <v>105.55688888888889</v>
      </c>
      <c r="H2792" s="67">
        <f xml:space="preserve">   MAX(0, HLOOKUP(MONTH($B2792),'Farm Crops'!$B$18:$N$28,H$5,0)  - VLOOKUP(H$4,'Farm Crops'!$B$4:$G$13,6,0)/1000*0.65*$C2792)</f>
        <v>362.24278787878791</v>
      </c>
      <c r="I2792" s="67">
        <f xml:space="preserve">   MAX(0, HLOOKUP(MONTH($B2792),'Farm Crops'!$B$18:$N$28,I$5,0)  - VLOOKUP(I$4,'Farm Crops'!$B$4:$G$13,6,0)/1000*0.65*$C2792)</f>
        <v>442.60533333333336</v>
      </c>
      <c r="J2792" s="67">
        <f xml:space="preserve">   MAX(0, HLOOKUP(MONTH($B2792),'Farm Crops'!$B$18:$N$28,J$5,0)  - VLOOKUP(J$4,'Farm Crops'!$B$4:$G$13,6,0)/1000*0.65*$C2792)</f>
        <v>667.94650505050527</v>
      </c>
      <c r="K2792" s="67">
        <f xml:space="preserve">   MAX(0, HLOOKUP(MONTH($B2792),'Farm Crops'!$B$18:$N$28,K$5,0)  - VLOOKUP(K$4,'Farm Crops'!$B$4:$G$13,6,0)/1000*0.65*$C2792)</f>
        <v>153.4631919191919</v>
      </c>
      <c r="L2792" s="67">
        <f xml:space="preserve">   MAX(0, HLOOKUP(MONTH($B2792),'Farm Crops'!$B$18:$N$28,L$5,0)  - VLOOKUP(L$4,'Farm Crops'!$B$4:$G$13,6,0)/1000*0.65*$C2792)</f>
        <v>27.083919191919215</v>
      </c>
      <c r="M2792" s="67">
        <f xml:space="preserve">   MAX(0, HLOOKUP(MONTH($B2792),'Farm Crops'!$B$18:$N$28,M$5,0)  - VLOOKUP(M$4,'Farm Crops'!$B$4:$G$13,6,0)/1000*0.65*$C2792)</f>
        <v>184.47446464646467</v>
      </c>
    </row>
    <row r="2793" spans="2:13" x14ac:dyDescent="0.2">
      <c r="B2793" s="4">
        <v>43270</v>
      </c>
      <c r="C2793" s="67">
        <f>'Observed Data'!$E2792</f>
        <v>0</v>
      </c>
      <c r="D2793" s="67">
        <f xml:space="preserve">   MAX(0, HLOOKUP(MONTH($B2793),'Farm Crops'!$B$18:$N$28,D$5,0)  - VLOOKUP(D$4,'Farm Crops'!$B$4:$G$13,6,0)/1000*0.65*$C2793)</f>
        <v>399.96020202020208</v>
      </c>
      <c r="E2793" s="67">
        <f xml:space="preserve">   MAX(0, HLOOKUP(MONTH($B2793),'Farm Crops'!$B$18:$N$28,E$5,0)  - VLOOKUP(E$4,'Farm Crops'!$B$4:$G$13,6,0)/1000*0.65*$C2793)</f>
        <v>343.43965656565666</v>
      </c>
      <c r="F2793" s="67">
        <f xml:space="preserve">   MAX(0, HLOOKUP(MONTH($B2793),'Farm Crops'!$B$18:$N$28,F$5,0)  - VLOOKUP(F$4,'Farm Crops'!$B$4:$G$13,6,0)/1000*0.65*$C2793)</f>
        <v>448.01470707070712</v>
      </c>
      <c r="G2793" s="67">
        <f xml:space="preserve">   MAX(0, HLOOKUP(MONTH($B2793),'Farm Crops'!$B$18:$N$28,G$5,0)  - VLOOKUP(G$4,'Farm Crops'!$B$4:$G$13,6,0)/1000*0.65*$C2793)</f>
        <v>105.55688888888889</v>
      </c>
      <c r="H2793" s="67">
        <f xml:space="preserve">   MAX(0, HLOOKUP(MONTH($B2793),'Farm Crops'!$B$18:$N$28,H$5,0)  - VLOOKUP(H$4,'Farm Crops'!$B$4:$G$13,6,0)/1000*0.65*$C2793)</f>
        <v>362.24278787878791</v>
      </c>
      <c r="I2793" s="67">
        <f xml:space="preserve">   MAX(0, HLOOKUP(MONTH($B2793),'Farm Crops'!$B$18:$N$28,I$5,0)  - VLOOKUP(I$4,'Farm Crops'!$B$4:$G$13,6,0)/1000*0.65*$C2793)</f>
        <v>442.60533333333336</v>
      </c>
      <c r="J2793" s="67">
        <f xml:space="preserve">   MAX(0, HLOOKUP(MONTH($B2793),'Farm Crops'!$B$18:$N$28,J$5,0)  - VLOOKUP(J$4,'Farm Crops'!$B$4:$G$13,6,0)/1000*0.65*$C2793)</f>
        <v>667.94650505050527</v>
      </c>
      <c r="K2793" s="67">
        <f xml:space="preserve">   MAX(0, HLOOKUP(MONTH($B2793),'Farm Crops'!$B$18:$N$28,K$5,0)  - VLOOKUP(K$4,'Farm Crops'!$B$4:$G$13,6,0)/1000*0.65*$C2793)</f>
        <v>153.4631919191919</v>
      </c>
      <c r="L2793" s="67">
        <f xml:space="preserve">   MAX(0, HLOOKUP(MONTH($B2793),'Farm Crops'!$B$18:$N$28,L$5,0)  - VLOOKUP(L$4,'Farm Crops'!$B$4:$G$13,6,0)/1000*0.65*$C2793)</f>
        <v>27.083919191919215</v>
      </c>
      <c r="M2793" s="67">
        <f xml:space="preserve">   MAX(0, HLOOKUP(MONTH($B2793),'Farm Crops'!$B$18:$N$28,M$5,0)  - VLOOKUP(M$4,'Farm Crops'!$B$4:$G$13,6,0)/1000*0.65*$C2793)</f>
        <v>184.47446464646467</v>
      </c>
    </row>
    <row r="2794" spans="2:13" x14ac:dyDescent="0.2">
      <c r="B2794" s="4">
        <v>43271</v>
      </c>
      <c r="C2794" s="67">
        <f>'Observed Data'!$E2793</f>
        <v>0</v>
      </c>
      <c r="D2794" s="67">
        <f xml:space="preserve">   MAX(0, HLOOKUP(MONTH($B2794),'Farm Crops'!$B$18:$N$28,D$5,0)  - VLOOKUP(D$4,'Farm Crops'!$B$4:$G$13,6,0)/1000*0.65*$C2794)</f>
        <v>399.96020202020208</v>
      </c>
      <c r="E2794" s="67">
        <f xml:space="preserve">   MAX(0, HLOOKUP(MONTH($B2794),'Farm Crops'!$B$18:$N$28,E$5,0)  - VLOOKUP(E$4,'Farm Crops'!$B$4:$G$13,6,0)/1000*0.65*$C2794)</f>
        <v>343.43965656565666</v>
      </c>
      <c r="F2794" s="67">
        <f xml:space="preserve">   MAX(0, HLOOKUP(MONTH($B2794),'Farm Crops'!$B$18:$N$28,F$5,0)  - VLOOKUP(F$4,'Farm Crops'!$B$4:$G$13,6,0)/1000*0.65*$C2794)</f>
        <v>448.01470707070712</v>
      </c>
      <c r="G2794" s="67">
        <f xml:space="preserve">   MAX(0, HLOOKUP(MONTH($B2794),'Farm Crops'!$B$18:$N$28,G$5,0)  - VLOOKUP(G$4,'Farm Crops'!$B$4:$G$13,6,0)/1000*0.65*$C2794)</f>
        <v>105.55688888888889</v>
      </c>
      <c r="H2794" s="67">
        <f xml:space="preserve">   MAX(0, HLOOKUP(MONTH($B2794),'Farm Crops'!$B$18:$N$28,H$5,0)  - VLOOKUP(H$4,'Farm Crops'!$B$4:$G$13,6,0)/1000*0.65*$C2794)</f>
        <v>362.24278787878791</v>
      </c>
      <c r="I2794" s="67">
        <f xml:space="preserve">   MAX(0, HLOOKUP(MONTH($B2794),'Farm Crops'!$B$18:$N$28,I$5,0)  - VLOOKUP(I$4,'Farm Crops'!$B$4:$G$13,6,0)/1000*0.65*$C2794)</f>
        <v>442.60533333333336</v>
      </c>
      <c r="J2794" s="67">
        <f xml:space="preserve">   MAX(0, HLOOKUP(MONTH($B2794),'Farm Crops'!$B$18:$N$28,J$5,0)  - VLOOKUP(J$4,'Farm Crops'!$B$4:$G$13,6,0)/1000*0.65*$C2794)</f>
        <v>667.94650505050527</v>
      </c>
      <c r="K2794" s="67">
        <f xml:space="preserve">   MAX(0, HLOOKUP(MONTH($B2794),'Farm Crops'!$B$18:$N$28,K$5,0)  - VLOOKUP(K$4,'Farm Crops'!$B$4:$G$13,6,0)/1000*0.65*$C2794)</f>
        <v>153.4631919191919</v>
      </c>
      <c r="L2794" s="67">
        <f xml:space="preserve">   MAX(0, HLOOKUP(MONTH($B2794),'Farm Crops'!$B$18:$N$28,L$5,0)  - VLOOKUP(L$4,'Farm Crops'!$B$4:$G$13,6,0)/1000*0.65*$C2794)</f>
        <v>27.083919191919215</v>
      </c>
      <c r="M2794" s="67">
        <f xml:space="preserve">   MAX(0, HLOOKUP(MONTH($B2794),'Farm Crops'!$B$18:$N$28,M$5,0)  - VLOOKUP(M$4,'Farm Crops'!$B$4:$G$13,6,0)/1000*0.65*$C2794)</f>
        <v>184.47446464646467</v>
      </c>
    </row>
    <row r="2795" spans="2:13" x14ac:dyDescent="0.2">
      <c r="B2795" s="4">
        <v>43272</v>
      </c>
      <c r="C2795" s="67">
        <f>'Observed Data'!$E2794</f>
        <v>0</v>
      </c>
      <c r="D2795" s="67">
        <f xml:space="preserve">   MAX(0, HLOOKUP(MONTH($B2795),'Farm Crops'!$B$18:$N$28,D$5,0)  - VLOOKUP(D$4,'Farm Crops'!$B$4:$G$13,6,0)/1000*0.65*$C2795)</f>
        <v>399.96020202020208</v>
      </c>
      <c r="E2795" s="67">
        <f xml:space="preserve">   MAX(0, HLOOKUP(MONTH($B2795),'Farm Crops'!$B$18:$N$28,E$5,0)  - VLOOKUP(E$4,'Farm Crops'!$B$4:$G$13,6,0)/1000*0.65*$C2795)</f>
        <v>343.43965656565666</v>
      </c>
      <c r="F2795" s="67">
        <f xml:space="preserve">   MAX(0, HLOOKUP(MONTH($B2795),'Farm Crops'!$B$18:$N$28,F$5,0)  - VLOOKUP(F$4,'Farm Crops'!$B$4:$G$13,6,0)/1000*0.65*$C2795)</f>
        <v>448.01470707070712</v>
      </c>
      <c r="G2795" s="67">
        <f xml:space="preserve">   MAX(0, HLOOKUP(MONTH($B2795),'Farm Crops'!$B$18:$N$28,G$5,0)  - VLOOKUP(G$4,'Farm Crops'!$B$4:$G$13,6,0)/1000*0.65*$C2795)</f>
        <v>105.55688888888889</v>
      </c>
      <c r="H2795" s="67">
        <f xml:space="preserve">   MAX(0, HLOOKUP(MONTH($B2795),'Farm Crops'!$B$18:$N$28,H$5,0)  - VLOOKUP(H$4,'Farm Crops'!$B$4:$G$13,6,0)/1000*0.65*$C2795)</f>
        <v>362.24278787878791</v>
      </c>
      <c r="I2795" s="67">
        <f xml:space="preserve">   MAX(0, HLOOKUP(MONTH($B2795),'Farm Crops'!$B$18:$N$28,I$5,0)  - VLOOKUP(I$4,'Farm Crops'!$B$4:$G$13,6,0)/1000*0.65*$C2795)</f>
        <v>442.60533333333336</v>
      </c>
      <c r="J2795" s="67">
        <f xml:space="preserve">   MAX(0, HLOOKUP(MONTH($B2795),'Farm Crops'!$B$18:$N$28,J$5,0)  - VLOOKUP(J$4,'Farm Crops'!$B$4:$G$13,6,0)/1000*0.65*$C2795)</f>
        <v>667.94650505050527</v>
      </c>
      <c r="K2795" s="67">
        <f xml:space="preserve">   MAX(0, HLOOKUP(MONTH($B2795),'Farm Crops'!$B$18:$N$28,K$5,0)  - VLOOKUP(K$4,'Farm Crops'!$B$4:$G$13,6,0)/1000*0.65*$C2795)</f>
        <v>153.4631919191919</v>
      </c>
      <c r="L2795" s="67">
        <f xml:space="preserve">   MAX(0, HLOOKUP(MONTH($B2795),'Farm Crops'!$B$18:$N$28,L$5,0)  - VLOOKUP(L$4,'Farm Crops'!$B$4:$G$13,6,0)/1000*0.65*$C2795)</f>
        <v>27.083919191919215</v>
      </c>
      <c r="M2795" s="67">
        <f xml:space="preserve">   MAX(0, HLOOKUP(MONTH($B2795),'Farm Crops'!$B$18:$N$28,M$5,0)  - VLOOKUP(M$4,'Farm Crops'!$B$4:$G$13,6,0)/1000*0.65*$C2795)</f>
        <v>184.47446464646467</v>
      </c>
    </row>
    <row r="2796" spans="2:13" x14ac:dyDescent="0.2">
      <c r="B2796" s="4">
        <v>43273</v>
      </c>
      <c r="C2796" s="67">
        <f>'Observed Data'!$E2795</f>
        <v>0</v>
      </c>
      <c r="D2796" s="67">
        <f xml:space="preserve">   MAX(0, HLOOKUP(MONTH($B2796),'Farm Crops'!$B$18:$N$28,D$5,0)  - VLOOKUP(D$4,'Farm Crops'!$B$4:$G$13,6,0)/1000*0.65*$C2796)</f>
        <v>399.96020202020208</v>
      </c>
      <c r="E2796" s="67">
        <f xml:space="preserve">   MAX(0, HLOOKUP(MONTH($B2796),'Farm Crops'!$B$18:$N$28,E$5,0)  - VLOOKUP(E$4,'Farm Crops'!$B$4:$G$13,6,0)/1000*0.65*$C2796)</f>
        <v>343.43965656565666</v>
      </c>
      <c r="F2796" s="67">
        <f xml:space="preserve">   MAX(0, HLOOKUP(MONTH($B2796),'Farm Crops'!$B$18:$N$28,F$5,0)  - VLOOKUP(F$4,'Farm Crops'!$B$4:$G$13,6,0)/1000*0.65*$C2796)</f>
        <v>448.01470707070712</v>
      </c>
      <c r="G2796" s="67">
        <f xml:space="preserve">   MAX(0, HLOOKUP(MONTH($B2796),'Farm Crops'!$B$18:$N$28,G$5,0)  - VLOOKUP(G$4,'Farm Crops'!$B$4:$G$13,6,0)/1000*0.65*$C2796)</f>
        <v>105.55688888888889</v>
      </c>
      <c r="H2796" s="67">
        <f xml:space="preserve">   MAX(0, HLOOKUP(MONTH($B2796),'Farm Crops'!$B$18:$N$28,H$5,0)  - VLOOKUP(H$4,'Farm Crops'!$B$4:$G$13,6,0)/1000*0.65*$C2796)</f>
        <v>362.24278787878791</v>
      </c>
      <c r="I2796" s="67">
        <f xml:space="preserve">   MAX(0, HLOOKUP(MONTH($B2796),'Farm Crops'!$B$18:$N$28,I$5,0)  - VLOOKUP(I$4,'Farm Crops'!$B$4:$G$13,6,0)/1000*0.65*$C2796)</f>
        <v>442.60533333333336</v>
      </c>
      <c r="J2796" s="67">
        <f xml:space="preserve">   MAX(0, HLOOKUP(MONTH($B2796),'Farm Crops'!$B$18:$N$28,J$5,0)  - VLOOKUP(J$4,'Farm Crops'!$B$4:$G$13,6,0)/1000*0.65*$C2796)</f>
        <v>667.94650505050527</v>
      </c>
      <c r="K2796" s="67">
        <f xml:space="preserve">   MAX(0, HLOOKUP(MONTH($B2796),'Farm Crops'!$B$18:$N$28,K$5,0)  - VLOOKUP(K$4,'Farm Crops'!$B$4:$G$13,6,0)/1000*0.65*$C2796)</f>
        <v>153.4631919191919</v>
      </c>
      <c r="L2796" s="67">
        <f xml:space="preserve">   MAX(0, HLOOKUP(MONTH($B2796),'Farm Crops'!$B$18:$N$28,L$5,0)  - VLOOKUP(L$4,'Farm Crops'!$B$4:$G$13,6,0)/1000*0.65*$C2796)</f>
        <v>27.083919191919215</v>
      </c>
      <c r="M2796" s="67">
        <f xml:space="preserve">   MAX(0, HLOOKUP(MONTH($B2796),'Farm Crops'!$B$18:$N$28,M$5,0)  - VLOOKUP(M$4,'Farm Crops'!$B$4:$G$13,6,0)/1000*0.65*$C2796)</f>
        <v>184.47446464646467</v>
      </c>
    </row>
    <row r="2797" spans="2:13" x14ac:dyDescent="0.2">
      <c r="B2797" s="4">
        <v>43274</v>
      </c>
      <c r="C2797" s="67">
        <f>'Observed Data'!$E2796</f>
        <v>0</v>
      </c>
      <c r="D2797" s="67">
        <f xml:space="preserve">   MAX(0, HLOOKUP(MONTH($B2797),'Farm Crops'!$B$18:$N$28,D$5,0)  - VLOOKUP(D$4,'Farm Crops'!$B$4:$G$13,6,0)/1000*0.65*$C2797)</f>
        <v>399.96020202020208</v>
      </c>
      <c r="E2797" s="67">
        <f xml:space="preserve">   MAX(0, HLOOKUP(MONTH($B2797),'Farm Crops'!$B$18:$N$28,E$5,0)  - VLOOKUP(E$4,'Farm Crops'!$B$4:$G$13,6,0)/1000*0.65*$C2797)</f>
        <v>343.43965656565666</v>
      </c>
      <c r="F2797" s="67">
        <f xml:space="preserve">   MAX(0, HLOOKUP(MONTH($B2797),'Farm Crops'!$B$18:$N$28,F$5,0)  - VLOOKUP(F$4,'Farm Crops'!$B$4:$G$13,6,0)/1000*0.65*$C2797)</f>
        <v>448.01470707070712</v>
      </c>
      <c r="G2797" s="67">
        <f xml:space="preserve">   MAX(0, HLOOKUP(MONTH($B2797),'Farm Crops'!$B$18:$N$28,G$5,0)  - VLOOKUP(G$4,'Farm Crops'!$B$4:$G$13,6,0)/1000*0.65*$C2797)</f>
        <v>105.55688888888889</v>
      </c>
      <c r="H2797" s="67">
        <f xml:space="preserve">   MAX(0, HLOOKUP(MONTH($B2797),'Farm Crops'!$B$18:$N$28,H$5,0)  - VLOOKUP(H$4,'Farm Crops'!$B$4:$G$13,6,0)/1000*0.65*$C2797)</f>
        <v>362.24278787878791</v>
      </c>
      <c r="I2797" s="67">
        <f xml:space="preserve">   MAX(0, HLOOKUP(MONTH($B2797),'Farm Crops'!$B$18:$N$28,I$5,0)  - VLOOKUP(I$4,'Farm Crops'!$B$4:$G$13,6,0)/1000*0.65*$C2797)</f>
        <v>442.60533333333336</v>
      </c>
      <c r="J2797" s="67">
        <f xml:space="preserve">   MAX(0, HLOOKUP(MONTH($B2797),'Farm Crops'!$B$18:$N$28,J$5,0)  - VLOOKUP(J$4,'Farm Crops'!$B$4:$G$13,6,0)/1000*0.65*$C2797)</f>
        <v>667.94650505050527</v>
      </c>
      <c r="K2797" s="67">
        <f xml:space="preserve">   MAX(0, HLOOKUP(MONTH($B2797),'Farm Crops'!$B$18:$N$28,K$5,0)  - VLOOKUP(K$4,'Farm Crops'!$B$4:$G$13,6,0)/1000*0.65*$C2797)</f>
        <v>153.4631919191919</v>
      </c>
      <c r="L2797" s="67">
        <f xml:space="preserve">   MAX(0, HLOOKUP(MONTH($B2797),'Farm Crops'!$B$18:$N$28,L$5,0)  - VLOOKUP(L$4,'Farm Crops'!$B$4:$G$13,6,0)/1000*0.65*$C2797)</f>
        <v>27.083919191919215</v>
      </c>
      <c r="M2797" s="67">
        <f xml:space="preserve">   MAX(0, HLOOKUP(MONTH($B2797),'Farm Crops'!$B$18:$N$28,M$5,0)  - VLOOKUP(M$4,'Farm Crops'!$B$4:$G$13,6,0)/1000*0.65*$C2797)</f>
        <v>184.47446464646467</v>
      </c>
    </row>
    <row r="2798" spans="2:13" x14ac:dyDescent="0.2">
      <c r="B2798" s="4">
        <v>43275</v>
      </c>
      <c r="C2798" s="67">
        <f>'Observed Data'!$E2797</f>
        <v>0</v>
      </c>
      <c r="D2798" s="67">
        <f xml:space="preserve">   MAX(0, HLOOKUP(MONTH($B2798),'Farm Crops'!$B$18:$N$28,D$5,0)  - VLOOKUP(D$4,'Farm Crops'!$B$4:$G$13,6,0)/1000*0.65*$C2798)</f>
        <v>399.96020202020208</v>
      </c>
      <c r="E2798" s="67">
        <f xml:space="preserve">   MAX(0, HLOOKUP(MONTH($B2798),'Farm Crops'!$B$18:$N$28,E$5,0)  - VLOOKUP(E$4,'Farm Crops'!$B$4:$G$13,6,0)/1000*0.65*$C2798)</f>
        <v>343.43965656565666</v>
      </c>
      <c r="F2798" s="67">
        <f xml:space="preserve">   MAX(0, HLOOKUP(MONTH($B2798),'Farm Crops'!$B$18:$N$28,F$5,0)  - VLOOKUP(F$4,'Farm Crops'!$B$4:$G$13,6,0)/1000*0.65*$C2798)</f>
        <v>448.01470707070712</v>
      </c>
      <c r="G2798" s="67">
        <f xml:space="preserve">   MAX(0, HLOOKUP(MONTH($B2798),'Farm Crops'!$B$18:$N$28,G$5,0)  - VLOOKUP(G$4,'Farm Crops'!$B$4:$G$13,6,0)/1000*0.65*$C2798)</f>
        <v>105.55688888888889</v>
      </c>
      <c r="H2798" s="67">
        <f xml:space="preserve">   MAX(0, HLOOKUP(MONTH($B2798),'Farm Crops'!$B$18:$N$28,H$5,0)  - VLOOKUP(H$4,'Farm Crops'!$B$4:$G$13,6,0)/1000*0.65*$C2798)</f>
        <v>362.24278787878791</v>
      </c>
      <c r="I2798" s="67">
        <f xml:space="preserve">   MAX(0, HLOOKUP(MONTH($B2798),'Farm Crops'!$B$18:$N$28,I$5,0)  - VLOOKUP(I$4,'Farm Crops'!$B$4:$G$13,6,0)/1000*0.65*$C2798)</f>
        <v>442.60533333333336</v>
      </c>
      <c r="J2798" s="67">
        <f xml:space="preserve">   MAX(0, HLOOKUP(MONTH($B2798),'Farm Crops'!$B$18:$N$28,J$5,0)  - VLOOKUP(J$4,'Farm Crops'!$B$4:$G$13,6,0)/1000*0.65*$C2798)</f>
        <v>667.94650505050527</v>
      </c>
      <c r="K2798" s="67">
        <f xml:space="preserve">   MAX(0, HLOOKUP(MONTH($B2798),'Farm Crops'!$B$18:$N$28,K$5,0)  - VLOOKUP(K$4,'Farm Crops'!$B$4:$G$13,6,0)/1000*0.65*$C2798)</f>
        <v>153.4631919191919</v>
      </c>
      <c r="L2798" s="67">
        <f xml:space="preserve">   MAX(0, HLOOKUP(MONTH($B2798),'Farm Crops'!$B$18:$N$28,L$5,0)  - VLOOKUP(L$4,'Farm Crops'!$B$4:$G$13,6,0)/1000*0.65*$C2798)</f>
        <v>27.083919191919215</v>
      </c>
      <c r="M2798" s="67">
        <f xml:space="preserve">   MAX(0, HLOOKUP(MONTH($B2798),'Farm Crops'!$B$18:$N$28,M$5,0)  - VLOOKUP(M$4,'Farm Crops'!$B$4:$G$13,6,0)/1000*0.65*$C2798)</f>
        <v>184.47446464646467</v>
      </c>
    </row>
    <row r="2799" spans="2:13" x14ac:dyDescent="0.2">
      <c r="B2799" s="4">
        <v>43276</v>
      </c>
      <c r="C2799" s="67">
        <f>'Observed Data'!$E2798</f>
        <v>0</v>
      </c>
      <c r="D2799" s="67">
        <f xml:space="preserve">   MAX(0, HLOOKUP(MONTH($B2799),'Farm Crops'!$B$18:$N$28,D$5,0)  - VLOOKUP(D$4,'Farm Crops'!$B$4:$G$13,6,0)/1000*0.65*$C2799)</f>
        <v>399.96020202020208</v>
      </c>
      <c r="E2799" s="67">
        <f xml:space="preserve">   MAX(0, HLOOKUP(MONTH($B2799),'Farm Crops'!$B$18:$N$28,E$5,0)  - VLOOKUP(E$4,'Farm Crops'!$B$4:$G$13,6,0)/1000*0.65*$C2799)</f>
        <v>343.43965656565666</v>
      </c>
      <c r="F2799" s="67">
        <f xml:space="preserve">   MAX(0, HLOOKUP(MONTH($B2799),'Farm Crops'!$B$18:$N$28,F$5,0)  - VLOOKUP(F$4,'Farm Crops'!$B$4:$G$13,6,0)/1000*0.65*$C2799)</f>
        <v>448.01470707070712</v>
      </c>
      <c r="G2799" s="67">
        <f xml:space="preserve">   MAX(0, HLOOKUP(MONTH($B2799),'Farm Crops'!$B$18:$N$28,G$5,0)  - VLOOKUP(G$4,'Farm Crops'!$B$4:$G$13,6,0)/1000*0.65*$C2799)</f>
        <v>105.55688888888889</v>
      </c>
      <c r="H2799" s="67">
        <f xml:space="preserve">   MAX(0, HLOOKUP(MONTH($B2799),'Farm Crops'!$B$18:$N$28,H$5,0)  - VLOOKUP(H$4,'Farm Crops'!$B$4:$G$13,6,0)/1000*0.65*$C2799)</f>
        <v>362.24278787878791</v>
      </c>
      <c r="I2799" s="67">
        <f xml:space="preserve">   MAX(0, HLOOKUP(MONTH($B2799),'Farm Crops'!$B$18:$N$28,I$5,0)  - VLOOKUP(I$4,'Farm Crops'!$B$4:$G$13,6,0)/1000*0.65*$C2799)</f>
        <v>442.60533333333336</v>
      </c>
      <c r="J2799" s="67">
        <f xml:space="preserve">   MAX(0, HLOOKUP(MONTH($B2799),'Farm Crops'!$B$18:$N$28,J$5,0)  - VLOOKUP(J$4,'Farm Crops'!$B$4:$G$13,6,0)/1000*0.65*$C2799)</f>
        <v>667.94650505050527</v>
      </c>
      <c r="K2799" s="67">
        <f xml:space="preserve">   MAX(0, HLOOKUP(MONTH($B2799),'Farm Crops'!$B$18:$N$28,K$5,0)  - VLOOKUP(K$4,'Farm Crops'!$B$4:$G$13,6,0)/1000*0.65*$C2799)</f>
        <v>153.4631919191919</v>
      </c>
      <c r="L2799" s="67">
        <f xml:space="preserve">   MAX(0, HLOOKUP(MONTH($B2799),'Farm Crops'!$B$18:$N$28,L$5,0)  - VLOOKUP(L$4,'Farm Crops'!$B$4:$G$13,6,0)/1000*0.65*$C2799)</f>
        <v>27.083919191919215</v>
      </c>
      <c r="M2799" s="67">
        <f xml:space="preserve">   MAX(0, HLOOKUP(MONTH($B2799),'Farm Crops'!$B$18:$N$28,M$5,0)  - VLOOKUP(M$4,'Farm Crops'!$B$4:$G$13,6,0)/1000*0.65*$C2799)</f>
        <v>184.47446464646467</v>
      </c>
    </row>
    <row r="2800" spans="2:13" x14ac:dyDescent="0.2">
      <c r="B2800" s="4">
        <v>43277</v>
      </c>
      <c r="C2800" s="67">
        <f>'Observed Data'!$E2799</f>
        <v>0</v>
      </c>
      <c r="D2800" s="67">
        <f xml:space="preserve">   MAX(0, HLOOKUP(MONTH($B2800),'Farm Crops'!$B$18:$N$28,D$5,0)  - VLOOKUP(D$4,'Farm Crops'!$B$4:$G$13,6,0)/1000*0.65*$C2800)</f>
        <v>399.96020202020208</v>
      </c>
      <c r="E2800" s="67">
        <f xml:space="preserve">   MAX(0, HLOOKUP(MONTH($B2800),'Farm Crops'!$B$18:$N$28,E$5,0)  - VLOOKUP(E$4,'Farm Crops'!$B$4:$G$13,6,0)/1000*0.65*$C2800)</f>
        <v>343.43965656565666</v>
      </c>
      <c r="F2800" s="67">
        <f xml:space="preserve">   MAX(0, HLOOKUP(MONTH($B2800),'Farm Crops'!$B$18:$N$28,F$5,0)  - VLOOKUP(F$4,'Farm Crops'!$B$4:$G$13,6,0)/1000*0.65*$C2800)</f>
        <v>448.01470707070712</v>
      </c>
      <c r="G2800" s="67">
        <f xml:space="preserve">   MAX(0, HLOOKUP(MONTH($B2800),'Farm Crops'!$B$18:$N$28,G$5,0)  - VLOOKUP(G$4,'Farm Crops'!$B$4:$G$13,6,0)/1000*0.65*$C2800)</f>
        <v>105.55688888888889</v>
      </c>
      <c r="H2800" s="67">
        <f xml:space="preserve">   MAX(0, HLOOKUP(MONTH($B2800),'Farm Crops'!$B$18:$N$28,H$5,0)  - VLOOKUP(H$4,'Farm Crops'!$B$4:$G$13,6,0)/1000*0.65*$C2800)</f>
        <v>362.24278787878791</v>
      </c>
      <c r="I2800" s="67">
        <f xml:space="preserve">   MAX(0, HLOOKUP(MONTH($B2800),'Farm Crops'!$B$18:$N$28,I$5,0)  - VLOOKUP(I$4,'Farm Crops'!$B$4:$G$13,6,0)/1000*0.65*$C2800)</f>
        <v>442.60533333333336</v>
      </c>
      <c r="J2800" s="67">
        <f xml:space="preserve">   MAX(0, HLOOKUP(MONTH($B2800),'Farm Crops'!$B$18:$N$28,J$5,0)  - VLOOKUP(J$4,'Farm Crops'!$B$4:$G$13,6,0)/1000*0.65*$C2800)</f>
        <v>667.94650505050527</v>
      </c>
      <c r="K2800" s="67">
        <f xml:space="preserve">   MAX(0, HLOOKUP(MONTH($B2800),'Farm Crops'!$B$18:$N$28,K$5,0)  - VLOOKUP(K$4,'Farm Crops'!$B$4:$G$13,6,0)/1000*0.65*$C2800)</f>
        <v>153.4631919191919</v>
      </c>
      <c r="L2800" s="67">
        <f xml:space="preserve">   MAX(0, HLOOKUP(MONTH($B2800),'Farm Crops'!$B$18:$N$28,L$5,0)  - VLOOKUP(L$4,'Farm Crops'!$B$4:$G$13,6,0)/1000*0.65*$C2800)</f>
        <v>27.083919191919215</v>
      </c>
      <c r="M2800" s="67">
        <f xml:space="preserve">   MAX(0, HLOOKUP(MONTH($B2800),'Farm Crops'!$B$18:$N$28,M$5,0)  - VLOOKUP(M$4,'Farm Crops'!$B$4:$G$13,6,0)/1000*0.65*$C2800)</f>
        <v>184.47446464646467</v>
      </c>
    </row>
    <row r="2801" spans="2:13" x14ac:dyDescent="0.2">
      <c r="B2801" s="4">
        <v>43278</v>
      </c>
      <c r="C2801" s="67">
        <f>'Observed Data'!$E2800</f>
        <v>0</v>
      </c>
      <c r="D2801" s="67">
        <f xml:space="preserve">   MAX(0, HLOOKUP(MONTH($B2801),'Farm Crops'!$B$18:$N$28,D$5,0)  - VLOOKUP(D$4,'Farm Crops'!$B$4:$G$13,6,0)/1000*0.65*$C2801)</f>
        <v>399.96020202020208</v>
      </c>
      <c r="E2801" s="67">
        <f xml:space="preserve">   MAX(0, HLOOKUP(MONTH($B2801),'Farm Crops'!$B$18:$N$28,E$5,0)  - VLOOKUP(E$4,'Farm Crops'!$B$4:$G$13,6,0)/1000*0.65*$C2801)</f>
        <v>343.43965656565666</v>
      </c>
      <c r="F2801" s="67">
        <f xml:space="preserve">   MAX(0, HLOOKUP(MONTH($B2801),'Farm Crops'!$B$18:$N$28,F$5,0)  - VLOOKUP(F$4,'Farm Crops'!$B$4:$G$13,6,0)/1000*0.65*$C2801)</f>
        <v>448.01470707070712</v>
      </c>
      <c r="G2801" s="67">
        <f xml:space="preserve">   MAX(0, HLOOKUP(MONTH($B2801),'Farm Crops'!$B$18:$N$28,G$5,0)  - VLOOKUP(G$4,'Farm Crops'!$B$4:$G$13,6,0)/1000*0.65*$C2801)</f>
        <v>105.55688888888889</v>
      </c>
      <c r="H2801" s="67">
        <f xml:space="preserve">   MAX(0, HLOOKUP(MONTH($B2801),'Farm Crops'!$B$18:$N$28,H$5,0)  - VLOOKUP(H$4,'Farm Crops'!$B$4:$G$13,6,0)/1000*0.65*$C2801)</f>
        <v>362.24278787878791</v>
      </c>
      <c r="I2801" s="67">
        <f xml:space="preserve">   MAX(0, HLOOKUP(MONTH($B2801),'Farm Crops'!$B$18:$N$28,I$5,0)  - VLOOKUP(I$4,'Farm Crops'!$B$4:$G$13,6,0)/1000*0.65*$C2801)</f>
        <v>442.60533333333336</v>
      </c>
      <c r="J2801" s="67">
        <f xml:space="preserve">   MAX(0, HLOOKUP(MONTH($B2801),'Farm Crops'!$B$18:$N$28,J$5,0)  - VLOOKUP(J$4,'Farm Crops'!$B$4:$G$13,6,0)/1000*0.65*$C2801)</f>
        <v>667.94650505050527</v>
      </c>
      <c r="K2801" s="67">
        <f xml:space="preserve">   MAX(0, HLOOKUP(MONTH($B2801),'Farm Crops'!$B$18:$N$28,K$5,0)  - VLOOKUP(K$4,'Farm Crops'!$B$4:$G$13,6,0)/1000*0.65*$C2801)</f>
        <v>153.4631919191919</v>
      </c>
      <c r="L2801" s="67">
        <f xml:space="preserve">   MAX(0, HLOOKUP(MONTH($B2801),'Farm Crops'!$B$18:$N$28,L$5,0)  - VLOOKUP(L$4,'Farm Crops'!$B$4:$G$13,6,0)/1000*0.65*$C2801)</f>
        <v>27.083919191919215</v>
      </c>
      <c r="M2801" s="67">
        <f xml:space="preserve">   MAX(0, HLOOKUP(MONTH($B2801),'Farm Crops'!$B$18:$N$28,M$5,0)  - VLOOKUP(M$4,'Farm Crops'!$B$4:$G$13,6,0)/1000*0.65*$C2801)</f>
        <v>184.47446464646467</v>
      </c>
    </row>
    <row r="2802" spans="2:13" x14ac:dyDescent="0.2">
      <c r="B2802" s="4">
        <v>43279</v>
      </c>
      <c r="C2802" s="67">
        <f>'Observed Data'!$E2801</f>
        <v>0</v>
      </c>
      <c r="D2802" s="67">
        <f xml:space="preserve">   MAX(0, HLOOKUP(MONTH($B2802),'Farm Crops'!$B$18:$N$28,D$5,0)  - VLOOKUP(D$4,'Farm Crops'!$B$4:$G$13,6,0)/1000*0.65*$C2802)</f>
        <v>399.96020202020208</v>
      </c>
      <c r="E2802" s="67">
        <f xml:space="preserve">   MAX(0, HLOOKUP(MONTH($B2802),'Farm Crops'!$B$18:$N$28,E$5,0)  - VLOOKUP(E$4,'Farm Crops'!$B$4:$G$13,6,0)/1000*0.65*$C2802)</f>
        <v>343.43965656565666</v>
      </c>
      <c r="F2802" s="67">
        <f xml:space="preserve">   MAX(0, HLOOKUP(MONTH($B2802),'Farm Crops'!$B$18:$N$28,F$5,0)  - VLOOKUP(F$4,'Farm Crops'!$B$4:$G$13,6,0)/1000*0.65*$C2802)</f>
        <v>448.01470707070712</v>
      </c>
      <c r="G2802" s="67">
        <f xml:space="preserve">   MAX(0, HLOOKUP(MONTH($B2802),'Farm Crops'!$B$18:$N$28,G$5,0)  - VLOOKUP(G$4,'Farm Crops'!$B$4:$G$13,6,0)/1000*0.65*$C2802)</f>
        <v>105.55688888888889</v>
      </c>
      <c r="H2802" s="67">
        <f xml:space="preserve">   MAX(0, HLOOKUP(MONTH($B2802),'Farm Crops'!$B$18:$N$28,H$5,0)  - VLOOKUP(H$4,'Farm Crops'!$B$4:$G$13,6,0)/1000*0.65*$C2802)</f>
        <v>362.24278787878791</v>
      </c>
      <c r="I2802" s="67">
        <f xml:space="preserve">   MAX(0, HLOOKUP(MONTH($B2802),'Farm Crops'!$B$18:$N$28,I$5,0)  - VLOOKUP(I$4,'Farm Crops'!$B$4:$G$13,6,0)/1000*0.65*$C2802)</f>
        <v>442.60533333333336</v>
      </c>
      <c r="J2802" s="67">
        <f xml:space="preserve">   MAX(0, HLOOKUP(MONTH($B2802),'Farm Crops'!$B$18:$N$28,J$5,0)  - VLOOKUP(J$4,'Farm Crops'!$B$4:$G$13,6,0)/1000*0.65*$C2802)</f>
        <v>667.94650505050527</v>
      </c>
      <c r="K2802" s="67">
        <f xml:space="preserve">   MAX(0, HLOOKUP(MONTH($B2802),'Farm Crops'!$B$18:$N$28,K$5,0)  - VLOOKUP(K$4,'Farm Crops'!$B$4:$G$13,6,0)/1000*0.65*$C2802)</f>
        <v>153.4631919191919</v>
      </c>
      <c r="L2802" s="67">
        <f xml:space="preserve">   MAX(0, HLOOKUP(MONTH($B2802),'Farm Crops'!$B$18:$N$28,L$5,0)  - VLOOKUP(L$4,'Farm Crops'!$B$4:$G$13,6,0)/1000*0.65*$C2802)</f>
        <v>27.083919191919215</v>
      </c>
      <c r="M2802" s="67">
        <f xml:space="preserve">   MAX(0, HLOOKUP(MONTH($B2802),'Farm Crops'!$B$18:$N$28,M$5,0)  - VLOOKUP(M$4,'Farm Crops'!$B$4:$G$13,6,0)/1000*0.65*$C2802)</f>
        <v>184.47446464646467</v>
      </c>
    </row>
    <row r="2803" spans="2:13" x14ac:dyDescent="0.2">
      <c r="B2803" s="4">
        <v>43280</v>
      </c>
      <c r="C2803" s="67">
        <f>'Observed Data'!$E2802</f>
        <v>0</v>
      </c>
      <c r="D2803" s="67">
        <f xml:space="preserve">   MAX(0, HLOOKUP(MONTH($B2803),'Farm Crops'!$B$18:$N$28,D$5,0)  - VLOOKUP(D$4,'Farm Crops'!$B$4:$G$13,6,0)/1000*0.65*$C2803)</f>
        <v>399.96020202020208</v>
      </c>
      <c r="E2803" s="67">
        <f xml:space="preserve">   MAX(0, HLOOKUP(MONTH($B2803),'Farm Crops'!$B$18:$N$28,E$5,0)  - VLOOKUP(E$4,'Farm Crops'!$B$4:$G$13,6,0)/1000*0.65*$C2803)</f>
        <v>343.43965656565666</v>
      </c>
      <c r="F2803" s="67">
        <f xml:space="preserve">   MAX(0, HLOOKUP(MONTH($B2803),'Farm Crops'!$B$18:$N$28,F$5,0)  - VLOOKUP(F$4,'Farm Crops'!$B$4:$G$13,6,0)/1000*0.65*$C2803)</f>
        <v>448.01470707070712</v>
      </c>
      <c r="G2803" s="67">
        <f xml:space="preserve">   MAX(0, HLOOKUP(MONTH($B2803),'Farm Crops'!$B$18:$N$28,G$5,0)  - VLOOKUP(G$4,'Farm Crops'!$B$4:$G$13,6,0)/1000*0.65*$C2803)</f>
        <v>105.55688888888889</v>
      </c>
      <c r="H2803" s="67">
        <f xml:space="preserve">   MAX(0, HLOOKUP(MONTH($B2803),'Farm Crops'!$B$18:$N$28,H$5,0)  - VLOOKUP(H$4,'Farm Crops'!$B$4:$G$13,6,0)/1000*0.65*$C2803)</f>
        <v>362.24278787878791</v>
      </c>
      <c r="I2803" s="67">
        <f xml:space="preserve">   MAX(0, HLOOKUP(MONTH($B2803),'Farm Crops'!$B$18:$N$28,I$5,0)  - VLOOKUP(I$4,'Farm Crops'!$B$4:$G$13,6,0)/1000*0.65*$C2803)</f>
        <v>442.60533333333336</v>
      </c>
      <c r="J2803" s="67">
        <f xml:space="preserve">   MAX(0, HLOOKUP(MONTH($B2803),'Farm Crops'!$B$18:$N$28,J$5,0)  - VLOOKUP(J$4,'Farm Crops'!$B$4:$G$13,6,0)/1000*0.65*$C2803)</f>
        <v>667.94650505050527</v>
      </c>
      <c r="K2803" s="67">
        <f xml:space="preserve">   MAX(0, HLOOKUP(MONTH($B2803),'Farm Crops'!$B$18:$N$28,K$5,0)  - VLOOKUP(K$4,'Farm Crops'!$B$4:$G$13,6,0)/1000*0.65*$C2803)</f>
        <v>153.4631919191919</v>
      </c>
      <c r="L2803" s="67">
        <f xml:space="preserve">   MAX(0, HLOOKUP(MONTH($B2803),'Farm Crops'!$B$18:$N$28,L$5,0)  - VLOOKUP(L$4,'Farm Crops'!$B$4:$G$13,6,0)/1000*0.65*$C2803)</f>
        <v>27.083919191919215</v>
      </c>
      <c r="M2803" s="67">
        <f xml:space="preserve">   MAX(0, HLOOKUP(MONTH($B2803),'Farm Crops'!$B$18:$N$28,M$5,0)  - VLOOKUP(M$4,'Farm Crops'!$B$4:$G$13,6,0)/1000*0.65*$C2803)</f>
        <v>184.47446464646467</v>
      </c>
    </row>
    <row r="2804" spans="2:13" x14ac:dyDescent="0.2">
      <c r="B2804" s="4">
        <v>43281</v>
      </c>
      <c r="C2804" s="67">
        <f>'Observed Data'!$E2803</f>
        <v>0</v>
      </c>
      <c r="D2804" s="67">
        <f xml:space="preserve">   MAX(0, HLOOKUP(MONTH($B2804),'Farm Crops'!$B$18:$N$28,D$5,0)  - VLOOKUP(D$4,'Farm Crops'!$B$4:$G$13,6,0)/1000*0.65*$C2804)</f>
        <v>399.96020202020208</v>
      </c>
      <c r="E2804" s="67">
        <f xml:space="preserve">   MAX(0, HLOOKUP(MONTH($B2804),'Farm Crops'!$B$18:$N$28,E$5,0)  - VLOOKUP(E$4,'Farm Crops'!$B$4:$G$13,6,0)/1000*0.65*$C2804)</f>
        <v>343.43965656565666</v>
      </c>
      <c r="F2804" s="67">
        <f xml:space="preserve">   MAX(0, HLOOKUP(MONTH($B2804),'Farm Crops'!$B$18:$N$28,F$5,0)  - VLOOKUP(F$4,'Farm Crops'!$B$4:$G$13,6,0)/1000*0.65*$C2804)</f>
        <v>448.01470707070712</v>
      </c>
      <c r="G2804" s="67">
        <f xml:space="preserve">   MAX(0, HLOOKUP(MONTH($B2804),'Farm Crops'!$B$18:$N$28,G$5,0)  - VLOOKUP(G$4,'Farm Crops'!$B$4:$G$13,6,0)/1000*0.65*$C2804)</f>
        <v>105.55688888888889</v>
      </c>
      <c r="H2804" s="67">
        <f xml:space="preserve">   MAX(0, HLOOKUP(MONTH($B2804),'Farm Crops'!$B$18:$N$28,H$5,0)  - VLOOKUP(H$4,'Farm Crops'!$B$4:$G$13,6,0)/1000*0.65*$C2804)</f>
        <v>362.24278787878791</v>
      </c>
      <c r="I2804" s="67">
        <f xml:space="preserve">   MAX(0, HLOOKUP(MONTH($B2804),'Farm Crops'!$B$18:$N$28,I$5,0)  - VLOOKUP(I$4,'Farm Crops'!$B$4:$G$13,6,0)/1000*0.65*$C2804)</f>
        <v>442.60533333333336</v>
      </c>
      <c r="J2804" s="67">
        <f xml:space="preserve">   MAX(0, HLOOKUP(MONTH($B2804),'Farm Crops'!$B$18:$N$28,J$5,0)  - VLOOKUP(J$4,'Farm Crops'!$B$4:$G$13,6,0)/1000*0.65*$C2804)</f>
        <v>667.94650505050527</v>
      </c>
      <c r="K2804" s="67">
        <f xml:space="preserve">   MAX(0, HLOOKUP(MONTH($B2804),'Farm Crops'!$B$18:$N$28,K$5,0)  - VLOOKUP(K$4,'Farm Crops'!$B$4:$G$13,6,0)/1000*0.65*$C2804)</f>
        <v>153.4631919191919</v>
      </c>
      <c r="L2804" s="67">
        <f xml:space="preserve">   MAX(0, HLOOKUP(MONTH($B2804),'Farm Crops'!$B$18:$N$28,L$5,0)  - VLOOKUP(L$4,'Farm Crops'!$B$4:$G$13,6,0)/1000*0.65*$C2804)</f>
        <v>27.083919191919215</v>
      </c>
      <c r="M2804" s="67">
        <f xml:space="preserve">   MAX(0, HLOOKUP(MONTH($B2804),'Farm Crops'!$B$18:$N$28,M$5,0)  - VLOOKUP(M$4,'Farm Crops'!$B$4:$G$13,6,0)/1000*0.65*$C2804)</f>
        <v>184.47446464646467</v>
      </c>
    </row>
    <row r="2805" spans="2:13" x14ac:dyDescent="0.2">
      <c r="B2805" s="4">
        <v>43282</v>
      </c>
      <c r="C2805" s="67">
        <f>'Observed Data'!$E2804</f>
        <v>0</v>
      </c>
      <c r="D2805" s="67">
        <f xml:space="preserve">   MAX(0, HLOOKUP(MONTH($B2805),'Farm Crops'!$B$18:$N$28,D$5,0)  - VLOOKUP(D$4,'Farm Crops'!$B$4:$G$13,6,0)/1000*0.65*$C2805)</f>
        <v>446.72111436950155</v>
      </c>
      <c r="E2805" s="67">
        <f xml:space="preserve">   MAX(0, HLOOKUP(MONTH($B2805),'Farm Crops'!$B$18:$N$28,E$5,0)  - VLOOKUP(E$4,'Farm Crops'!$B$4:$G$13,6,0)/1000*0.65*$C2805)</f>
        <v>323.48108504398834</v>
      </c>
      <c r="F2805" s="67">
        <f xml:space="preserve">   MAX(0, HLOOKUP(MONTH($B2805),'Farm Crops'!$B$18:$N$28,F$5,0)  - VLOOKUP(F$4,'Farm Crops'!$B$4:$G$13,6,0)/1000*0.65*$C2805)</f>
        <v>407.18763929618774</v>
      </c>
      <c r="G2805" s="67">
        <f xml:space="preserve">   MAX(0, HLOOKUP(MONTH($B2805),'Farm Crops'!$B$18:$N$28,G$5,0)  - VLOOKUP(G$4,'Farm Crops'!$B$4:$G$13,6,0)/1000*0.65*$C2805)</f>
        <v>99.422580645161304</v>
      </c>
      <c r="H2805" s="67">
        <f xml:space="preserve">   MAX(0, HLOOKUP(MONTH($B2805),'Farm Crops'!$B$18:$N$28,H$5,0)  - VLOOKUP(H$4,'Farm Crops'!$B$4:$G$13,6,0)/1000*0.65*$C2805)</f>
        <v>341.19149560117307</v>
      </c>
      <c r="I2805" s="67">
        <f xml:space="preserve">   MAX(0, HLOOKUP(MONTH($B2805),'Farm Crops'!$B$18:$N$28,I$5,0)  - VLOOKUP(I$4,'Farm Crops'!$B$4:$G$13,6,0)/1000*0.65*$C2805)</f>
        <v>512.45552785923758</v>
      </c>
      <c r="J2805" s="67">
        <f xml:space="preserve">   MAX(0, HLOOKUP(MONTH($B2805),'Farm Crops'!$B$18:$N$28,J$5,0)  - VLOOKUP(J$4,'Farm Crops'!$B$4:$G$13,6,0)/1000*0.65*$C2805)</f>
        <v>555.68812316715548</v>
      </c>
      <c r="K2805" s="67">
        <f xml:space="preserve">   MAX(0, HLOOKUP(MONTH($B2805),'Farm Crops'!$B$18:$N$28,K$5,0)  - VLOOKUP(K$4,'Farm Crops'!$B$4:$G$13,6,0)/1000*0.65*$C2805)</f>
        <v>129.10278592375366</v>
      </c>
      <c r="L2805" s="67">
        <f xml:space="preserve">   MAX(0, HLOOKUP(MONTH($B2805),'Farm Crops'!$B$18:$N$28,L$5,0)  - VLOOKUP(L$4,'Farm Crops'!$B$4:$G$13,6,0)/1000*0.65*$C2805)</f>
        <v>22.997360703812337</v>
      </c>
      <c r="M2805" s="67">
        <f xml:space="preserve">   MAX(0, HLOOKUP(MONTH($B2805),'Farm Crops'!$B$18:$N$28,M$5,0)  - VLOOKUP(M$4,'Farm Crops'!$B$4:$G$13,6,0)/1000*0.65*$C2805)</f>
        <v>161.29560117302054</v>
      </c>
    </row>
    <row r="2806" spans="2:13" x14ac:dyDescent="0.2">
      <c r="B2806" s="4">
        <v>43283</v>
      </c>
      <c r="C2806" s="67">
        <f>'Observed Data'!$E2805</f>
        <v>95</v>
      </c>
      <c r="D2806" s="67">
        <f xml:space="preserve">   MAX(0, HLOOKUP(MONTH($B2806),'Farm Crops'!$B$18:$N$28,D$5,0)  - VLOOKUP(D$4,'Farm Crops'!$B$4:$G$13,6,0)/1000*0.65*$C2806)</f>
        <v>0</v>
      </c>
      <c r="E2806" s="67">
        <f xml:space="preserve">   MAX(0, HLOOKUP(MONTH($B2806),'Farm Crops'!$B$18:$N$28,E$5,0)  - VLOOKUP(E$4,'Farm Crops'!$B$4:$G$13,6,0)/1000*0.65*$C2806)</f>
        <v>0</v>
      </c>
      <c r="F2806" s="67">
        <f xml:space="preserve">   MAX(0, HLOOKUP(MONTH($B2806),'Farm Crops'!$B$18:$N$28,F$5,0)  - VLOOKUP(F$4,'Farm Crops'!$B$4:$G$13,6,0)/1000*0.65*$C2806)</f>
        <v>0</v>
      </c>
      <c r="G2806" s="67">
        <f xml:space="preserve">   MAX(0, HLOOKUP(MONTH($B2806),'Farm Crops'!$B$18:$N$28,G$5,0)  - VLOOKUP(G$4,'Farm Crops'!$B$4:$G$13,6,0)/1000*0.65*$C2806)</f>
        <v>0</v>
      </c>
      <c r="H2806" s="67">
        <f xml:space="preserve">   MAX(0, HLOOKUP(MONTH($B2806),'Farm Crops'!$B$18:$N$28,H$5,0)  - VLOOKUP(H$4,'Farm Crops'!$B$4:$G$13,6,0)/1000*0.65*$C2806)</f>
        <v>0</v>
      </c>
      <c r="I2806" s="67">
        <f xml:space="preserve">   MAX(0, HLOOKUP(MONTH($B2806),'Farm Crops'!$B$18:$N$28,I$5,0)  - VLOOKUP(I$4,'Farm Crops'!$B$4:$G$13,6,0)/1000*0.65*$C2806)</f>
        <v>0</v>
      </c>
      <c r="J2806" s="67">
        <f xml:space="preserve">   MAX(0, HLOOKUP(MONTH($B2806),'Farm Crops'!$B$18:$N$28,J$5,0)  - VLOOKUP(J$4,'Farm Crops'!$B$4:$G$13,6,0)/1000*0.65*$C2806)</f>
        <v>0</v>
      </c>
      <c r="K2806" s="67">
        <f xml:space="preserve">   MAX(0, HLOOKUP(MONTH($B2806),'Farm Crops'!$B$18:$N$28,K$5,0)  - VLOOKUP(K$4,'Farm Crops'!$B$4:$G$13,6,0)/1000*0.65*$C2806)</f>
        <v>0</v>
      </c>
      <c r="L2806" s="67">
        <f xml:space="preserve">   MAX(0, HLOOKUP(MONTH($B2806),'Farm Crops'!$B$18:$N$28,L$5,0)  - VLOOKUP(L$4,'Farm Crops'!$B$4:$G$13,6,0)/1000*0.65*$C2806)</f>
        <v>0</v>
      </c>
      <c r="M2806" s="67">
        <f xml:space="preserve">   MAX(0, HLOOKUP(MONTH($B2806),'Farm Crops'!$B$18:$N$28,M$5,0)  - VLOOKUP(M$4,'Farm Crops'!$B$4:$G$13,6,0)/1000*0.65*$C2806)</f>
        <v>0</v>
      </c>
    </row>
    <row r="2807" spans="2:13" x14ac:dyDescent="0.2">
      <c r="B2807" s="4">
        <v>43284</v>
      </c>
      <c r="C2807" s="67">
        <f>'Observed Data'!$E2806</f>
        <v>55</v>
      </c>
      <c r="D2807" s="67">
        <f xml:space="preserve">   MAX(0, HLOOKUP(MONTH($B2807),'Farm Crops'!$B$18:$N$28,D$5,0)  - VLOOKUP(D$4,'Farm Crops'!$B$4:$G$13,6,0)/1000*0.65*$C2807)</f>
        <v>0</v>
      </c>
      <c r="E2807" s="67">
        <f xml:space="preserve">   MAX(0, HLOOKUP(MONTH($B2807),'Farm Crops'!$B$18:$N$28,E$5,0)  - VLOOKUP(E$4,'Farm Crops'!$B$4:$G$13,6,0)/1000*0.65*$C2807)</f>
        <v>0</v>
      </c>
      <c r="F2807" s="67">
        <f xml:space="preserve">   MAX(0, HLOOKUP(MONTH($B2807),'Farm Crops'!$B$18:$N$28,F$5,0)  - VLOOKUP(F$4,'Farm Crops'!$B$4:$G$13,6,0)/1000*0.65*$C2807)</f>
        <v>0</v>
      </c>
      <c r="G2807" s="67">
        <f xml:space="preserve">   MAX(0, HLOOKUP(MONTH($B2807),'Farm Crops'!$B$18:$N$28,G$5,0)  - VLOOKUP(G$4,'Farm Crops'!$B$4:$G$13,6,0)/1000*0.65*$C2807)</f>
        <v>0</v>
      </c>
      <c r="H2807" s="67">
        <f xml:space="preserve">   MAX(0, HLOOKUP(MONTH($B2807),'Farm Crops'!$B$18:$N$28,H$5,0)  - VLOOKUP(H$4,'Farm Crops'!$B$4:$G$13,6,0)/1000*0.65*$C2807)</f>
        <v>0</v>
      </c>
      <c r="I2807" s="67">
        <f xml:space="preserve">   MAX(0, HLOOKUP(MONTH($B2807),'Farm Crops'!$B$18:$N$28,I$5,0)  - VLOOKUP(I$4,'Farm Crops'!$B$4:$G$13,6,0)/1000*0.65*$C2807)</f>
        <v>0</v>
      </c>
      <c r="J2807" s="67">
        <f xml:space="preserve">   MAX(0, HLOOKUP(MONTH($B2807),'Farm Crops'!$B$18:$N$28,J$5,0)  - VLOOKUP(J$4,'Farm Crops'!$B$4:$G$13,6,0)/1000*0.65*$C2807)</f>
        <v>0</v>
      </c>
      <c r="K2807" s="67">
        <f xml:space="preserve">   MAX(0, HLOOKUP(MONTH($B2807),'Farm Crops'!$B$18:$N$28,K$5,0)  - VLOOKUP(K$4,'Farm Crops'!$B$4:$G$13,6,0)/1000*0.65*$C2807)</f>
        <v>0</v>
      </c>
      <c r="L2807" s="67">
        <f xml:space="preserve">   MAX(0, HLOOKUP(MONTH($B2807),'Farm Crops'!$B$18:$N$28,L$5,0)  - VLOOKUP(L$4,'Farm Crops'!$B$4:$G$13,6,0)/1000*0.65*$C2807)</f>
        <v>0</v>
      </c>
      <c r="M2807" s="67">
        <f xml:space="preserve">   MAX(0, HLOOKUP(MONTH($B2807),'Farm Crops'!$B$18:$N$28,M$5,0)  - VLOOKUP(M$4,'Farm Crops'!$B$4:$G$13,6,0)/1000*0.65*$C2807)</f>
        <v>0</v>
      </c>
    </row>
    <row r="2808" spans="2:13" x14ac:dyDescent="0.2">
      <c r="B2808" s="4">
        <v>43285</v>
      </c>
      <c r="C2808" s="67">
        <f>'Observed Data'!$E2807</f>
        <v>0</v>
      </c>
      <c r="D2808" s="67">
        <f xml:space="preserve">   MAX(0, HLOOKUP(MONTH($B2808),'Farm Crops'!$B$18:$N$28,D$5,0)  - VLOOKUP(D$4,'Farm Crops'!$B$4:$G$13,6,0)/1000*0.65*$C2808)</f>
        <v>446.72111436950155</v>
      </c>
      <c r="E2808" s="67">
        <f xml:space="preserve">   MAX(0, HLOOKUP(MONTH($B2808),'Farm Crops'!$B$18:$N$28,E$5,0)  - VLOOKUP(E$4,'Farm Crops'!$B$4:$G$13,6,0)/1000*0.65*$C2808)</f>
        <v>323.48108504398834</v>
      </c>
      <c r="F2808" s="67">
        <f xml:space="preserve">   MAX(0, HLOOKUP(MONTH($B2808),'Farm Crops'!$B$18:$N$28,F$5,0)  - VLOOKUP(F$4,'Farm Crops'!$B$4:$G$13,6,0)/1000*0.65*$C2808)</f>
        <v>407.18763929618774</v>
      </c>
      <c r="G2808" s="67">
        <f xml:space="preserve">   MAX(0, HLOOKUP(MONTH($B2808),'Farm Crops'!$B$18:$N$28,G$5,0)  - VLOOKUP(G$4,'Farm Crops'!$B$4:$G$13,6,0)/1000*0.65*$C2808)</f>
        <v>99.422580645161304</v>
      </c>
      <c r="H2808" s="67">
        <f xml:space="preserve">   MAX(0, HLOOKUP(MONTH($B2808),'Farm Crops'!$B$18:$N$28,H$5,0)  - VLOOKUP(H$4,'Farm Crops'!$B$4:$G$13,6,0)/1000*0.65*$C2808)</f>
        <v>341.19149560117307</v>
      </c>
      <c r="I2808" s="67">
        <f xml:space="preserve">   MAX(0, HLOOKUP(MONTH($B2808),'Farm Crops'!$B$18:$N$28,I$5,0)  - VLOOKUP(I$4,'Farm Crops'!$B$4:$G$13,6,0)/1000*0.65*$C2808)</f>
        <v>512.45552785923758</v>
      </c>
      <c r="J2808" s="67">
        <f xml:space="preserve">   MAX(0, HLOOKUP(MONTH($B2808),'Farm Crops'!$B$18:$N$28,J$5,0)  - VLOOKUP(J$4,'Farm Crops'!$B$4:$G$13,6,0)/1000*0.65*$C2808)</f>
        <v>555.68812316715548</v>
      </c>
      <c r="K2808" s="67">
        <f xml:space="preserve">   MAX(0, HLOOKUP(MONTH($B2808),'Farm Crops'!$B$18:$N$28,K$5,0)  - VLOOKUP(K$4,'Farm Crops'!$B$4:$G$13,6,0)/1000*0.65*$C2808)</f>
        <v>129.10278592375366</v>
      </c>
      <c r="L2808" s="67">
        <f xml:space="preserve">   MAX(0, HLOOKUP(MONTH($B2808),'Farm Crops'!$B$18:$N$28,L$5,0)  - VLOOKUP(L$4,'Farm Crops'!$B$4:$G$13,6,0)/1000*0.65*$C2808)</f>
        <v>22.997360703812337</v>
      </c>
      <c r="M2808" s="67">
        <f xml:space="preserve">   MAX(0, HLOOKUP(MONTH($B2808),'Farm Crops'!$B$18:$N$28,M$5,0)  - VLOOKUP(M$4,'Farm Crops'!$B$4:$G$13,6,0)/1000*0.65*$C2808)</f>
        <v>161.29560117302054</v>
      </c>
    </row>
    <row r="2809" spans="2:13" x14ac:dyDescent="0.2">
      <c r="B2809" s="4">
        <v>43286</v>
      </c>
      <c r="C2809" s="67">
        <f>'Observed Data'!$E2808</f>
        <v>0</v>
      </c>
      <c r="D2809" s="67">
        <f xml:space="preserve">   MAX(0, HLOOKUP(MONTH($B2809),'Farm Crops'!$B$18:$N$28,D$5,0)  - VLOOKUP(D$4,'Farm Crops'!$B$4:$G$13,6,0)/1000*0.65*$C2809)</f>
        <v>446.72111436950155</v>
      </c>
      <c r="E2809" s="67">
        <f xml:space="preserve">   MAX(0, HLOOKUP(MONTH($B2809),'Farm Crops'!$B$18:$N$28,E$5,0)  - VLOOKUP(E$4,'Farm Crops'!$B$4:$G$13,6,0)/1000*0.65*$C2809)</f>
        <v>323.48108504398834</v>
      </c>
      <c r="F2809" s="67">
        <f xml:space="preserve">   MAX(0, HLOOKUP(MONTH($B2809),'Farm Crops'!$B$18:$N$28,F$5,0)  - VLOOKUP(F$4,'Farm Crops'!$B$4:$G$13,6,0)/1000*0.65*$C2809)</f>
        <v>407.18763929618774</v>
      </c>
      <c r="G2809" s="67">
        <f xml:space="preserve">   MAX(0, HLOOKUP(MONTH($B2809),'Farm Crops'!$B$18:$N$28,G$5,0)  - VLOOKUP(G$4,'Farm Crops'!$B$4:$G$13,6,0)/1000*0.65*$C2809)</f>
        <v>99.422580645161304</v>
      </c>
      <c r="H2809" s="67">
        <f xml:space="preserve">   MAX(0, HLOOKUP(MONTH($B2809),'Farm Crops'!$B$18:$N$28,H$5,0)  - VLOOKUP(H$4,'Farm Crops'!$B$4:$G$13,6,0)/1000*0.65*$C2809)</f>
        <v>341.19149560117307</v>
      </c>
      <c r="I2809" s="67">
        <f xml:space="preserve">   MAX(0, HLOOKUP(MONTH($B2809),'Farm Crops'!$B$18:$N$28,I$5,0)  - VLOOKUP(I$4,'Farm Crops'!$B$4:$G$13,6,0)/1000*0.65*$C2809)</f>
        <v>512.45552785923758</v>
      </c>
      <c r="J2809" s="67">
        <f xml:space="preserve">   MAX(0, HLOOKUP(MONTH($B2809),'Farm Crops'!$B$18:$N$28,J$5,0)  - VLOOKUP(J$4,'Farm Crops'!$B$4:$G$13,6,0)/1000*0.65*$C2809)</f>
        <v>555.68812316715548</v>
      </c>
      <c r="K2809" s="67">
        <f xml:space="preserve">   MAX(0, HLOOKUP(MONTH($B2809),'Farm Crops'!$B$18:$N$28,K$5,0)  - VLOOKUP(K$4,'Farm Crops'!$B$4:$G$13,6,0)/1000*0.65*$C2809)</f>
        <v>129.10278592375366</v>
      </c>
      <c r="L2809" s="67">
        <f xml:space="preserve">   MAX(0, HLOOKUP(MONTH($B2809),'Farm Crops'!$B$18:$N$28,L$5,0)  - VLOOKUP(L$4,'Farm Crops'!$B$4:$G$13,6,0)/1000*0.65*$C2809)</f>
        <v>22.997360703812337</v>
      </c>
      <c r="M2809" s="67">
        <f xml:space="preserve">   MAX(0, HLOOKUP(MONTH($B2809),'Farm Crops'!$B$18:$N$28,M$5,0)  - VLOOKUP(M$4,'Farm Crops'!$B$4:$G$13,6,0)/1000*0.65*$C2809)</f>
        <v>161.29560117302054</v>
      </c>
    </row>
    <row r="2810" spans="2:13" x14ac:dyDescent="0.2">
      <c r="B2810" s="4">
        <v>43287</v>
      </c>
      <c r="C2810" s="67">
        <f>'Observed Data'!$E2809</f>
        <v>0</v>
      </c>
      <c r="D2810" s="67">
        <f xml:space="preserve">   MAX(0, HLOOKUP(MONTH($B2810),'Farm Crops'!$B$18:$N$28,D$5,0)  - VLOOKUP(D$4,'Farm Crops'!$B$4:$G$13,6,0)/1000*0.65*$C2810)</f>
        <v>446.72111436950155</v>
      </c>
      <c r="E2810" s="67">
        <f xml:space="preserve">   MAX(0, HLOOKUP(MONTH($B2810),'Farm Crops'!$B$18:$N$28,E$5,0)  - VLOOKUP(E$4,'Farm Crops'!$B$4:$G$13,6,0)/1000*0.65*$C2810)</f>
        <v>323.48108504398834</v>
      </c>
      <c r="F2810" s="67">
        <f xml:space="preserve">   MAX(0, HLOOKUP(MONTH($B2810),'Farm Crops'!$B$18:$N$28,F$5,0)  - VLOOKUP(F$4,'Farm Crops'!$B$4:$G$13,6,0)/1000*0.65*$C2810)</f>
        <v>407.18763929618774</v>
      </c>
      <c r="G2810" s="67">
        <f xml:space="preserve">   MAX(0, HLOOKUP(MONTH($B2810),'Farm Crops'!$B$18:$N$28,G$5,0)  - VLOOKUP(G$4,'Farm Crops'!$B$4:$G$13,6,0)/1000*0.65*$C2810)</f>
        <v>99.422580645161304</v>
      </c>
      <c r="H2810" s="67">
        <f xml:space="preserve">   MAX(0, HLOOKUP(MONTH($B2810),'Farm Crops'!$B$18:$N$28,H$5,0)  - VLOOKUP(H$4,'Farm Crops'!$B$4:$G$13,6,0)/1000*0.65*$C2810)</f>
        <v>341.19149560117307</v>
      </c>
      <c r="I2810" s="67">
        <f xml:space="preserve">   MAX(0, HLOOKUP(MONTH($B2810),'Farm Crops'!$B$18:$N$28,I$5,0)  - VLOOKUP(I$4,'Farm Crops'!$B$4:$G$13,6,0)/1000*0.65*$C2810)</f>
        <v>512.45552785923758</v>
      </c>
      <c r="J2810" s="67">
        <f xml:space="preserve">   MAX(0, HLOOKUP(MONTH($B2810),'Farm Crops'!$B$18:$N$28,J$5,0)  - VLOOKUP(J$4,'Farm Crops'!$B$4:$G$13,6,0)/1000*0.65*$C2810)</f>
        <v>555.68812316715548</v>
      </c>
      <c r="K2810" s="67">
        <f xml:space="preserve">   MAX(0, HLOOKUP(MONTH($B2810),'Farm Crops'!$B$18:$N$28,K$5,0)  - VLOOKUP(K$4,'Farm Crops'!$B$4:$G$13,6,0)/1000*0.65*$C2810)</f>
        <v>129.10278592375366</v>
      </c>
      <c r="L2810" s="67">
        <f xml:space="preserve">   MAX(0, HLOOKUP(MONTH($B2810),'Farm Crops'!$B$18:$N$28,L$5,0)  - VLOOKUP(L$4,'Farm Crops'!$B$4:$G$13,6,0)/1000*0.65*$C2810)</f>
        <v>22.997360703812337</v>
      </c>
      <c r="M2810" s="67">
        <f xml:space="preserve">   MAX(0, HLOOKUP(MONTH($B2810),'Farm Crops'!$B$18:$N$28,M$5,0)  - VLOOKUP(M$4,'Farm Crops'!$B$4:$G$13,6,0)/1000*0.65*$C2810)</f>
        <v>161.29560117302054</v>
      </c>
    </row>
    <row r="2811" spans="2:13" x14ac:dyDescent="0.2">
      <c r="B2811" s="4">
        <v>43288</v>
      </c>
      <c r="C2811" s="67">
        <f>'Observed Data'!$E2810</f>
        <v>0</v>
      </c>
      <c r="D2811" s="67">
        <f xml:space="preserve">   MAX(0, HLOOKUP(MONTH($B2811),'Farm Crops'!$B$18:$N$28,D$5,0)  - VLOOKUP(D$4,'Farm Crops'!$B$4:$G$13,6,0)/1000*0.65*$C2811)</f>
        <v>446.72111436950155</v>
      </c>
      <c r="E2811" s="67">
        <f xml:space="preserve">   MAX(0, HLOOKUP(MONTH($B2811),'Farm Crops'!$B$18:$N$28,E$5,0)  - VLOOKUP(E$4,'Farm Crops'!$B$4:$G$13,6,0)/1000*0.65*$C2811)</f>
        <v>323.48108504398834</v>
      </c>
      <c r="F2811" s="67">
        <f xml:space="preserve">   MAX(0, HLOOKUP(MONTH($B2811),'Farm Crops'!$B$18:$N$28,F$5,0)  - VLOOKUP(F$4,'Farm Crops'!$B$4:$G$13,6,0)/1000*0.65*$C2811)</f>
        <v>407.18763929618774</v>
      </c>
      <c r="G2811" s="67">
        <f xml:space="preserve">   MAX(0, HLOOKUP(MONTH($B2811),'Farm Crops'!$B$18:$N$28,G$5,0)  - VLOOKUP(G$4,'Farm Crops'!$B$4:$G$13,6,0)/1000*0.65*$C2811)</f>
        <v>99.422580645161304</v>
      </c>
      <c r="H2811" s="67">
        <f xml:space="preserve">   MAX(0, HLOOKUP(MONTH($B2811),'Farm Crops'!$B$18:$N$28,H$5,0)  - VLOOKUP(H$4,'Farm Crops'!$B$4:$G$13,6,0)/1000*0.65*$C2811)</f>
        <v>341.19149560117307</v>
      </c>
      <c r="I2811" s="67">
        <f xml:space="preserve">   MAX(0, HLOOKUP(MONTH($B2811),'Farm Crops'!$B$18:$N$28,I$5,0)  - VLOOKUP(I$4,'Farm Crops'!$B$4:$G$13,6,0)/1000*0.65*$C2811)</f>
        <v>512.45552785923758</v>
      </c>
      <c r="J2811" s="67">
        <f xml:space="preserve">   MAX(0, HLOOKUP(MONTH($B2811),'Farm Crops'!$B$18:$N$28,J$5,0)  - VLOOKUP(J$4,'Farm Crops'!$B$4:$G$13,6,0)/1000*0.65*$C2811)</f>
        <v>555.68812316715548</v>
      </c>
      <c r="K2811" s="67">
        <f xml:space="preserve">   MAX(0, HLOOKUP(MONTH($B2811),'Farm Crops'!$B$18:$N$28,K$5,0)  - VLOOKUP(K$4,'Farm Crops'!$B$4:$G$13,6,0)/1000*0.65*$C2811)</f>
        <v>129.10278592375366</v>
      </c>
      <c r="L2811" s="67">
        <f xml:space="preserve">   MAX(0, HLOOKUP(MONTH($B2811),'Farm Crops'!$B$18:$N$28,L$5,0)  - VLOOKUP(L$4,'Farm Crops'!$B$4:$G$13,6,0)/1000*0.65*$C2811)</f>
        <v>22.997360703812337</v>
      </c>
      <c r="M2811" s="67">
        <f xml:space="preserve">   MAX(0, HLOOKUP(MONTH($B2811),'Farm Crops'!$B$18:$N$28,M$5,0)  - VLOOKUP(M$4,'Farm Crops'!$B$4:$G$13,6,0)/1000*0.65*$C2811)</f>
        <v>161.29560117302054</v>
      </c>
    </row>
    <row r="2812" spans="2:13" x14ac:dyDescent="0.2">
      <c r="B2812" s="4">
        <v>43289</v>
      </c>
      <c r="C2812" s="67">
        <f>'Observed Data'!$E2811</f>
        <v>0</v>
      </c>
      <c r="D2812" s="67">
        <f xml:space="preserve">   MAX(0, HLOOKUP(MONTH($B2812),'Farm Crops'!$B$18:$N$28,D$5,0)  - VLOOKUP(D$4,'Farm Crops'!$B$4:$G$13,6,0)/1000*0.65*$C2812)</f>
        <v>446.72111436950155</v>
      </c>
      <c r="E2812" s="67">
        <f xml:space="preserve">   MAX(0, HLOOKUP(MONTH($B2812),'Farm Crops'!$B$18:$N$28,E$5,0)  - VLOOKUP(E$4,'Farm Crops'!$B$4:$G$13,6,0)/1000*0.65*$C2812)</f>
        <v>323.48108504398834</v>
      </c>
      <c r="F2812" s="67">
        <f xml:space="preserve">   MAX(0, HLOOKUP(MONTH($B2812),'Farm Crops'!$B$18:$N$28,F$5,0)  - VLOOKUP(F$4,'Farm Crops'!$B$4:$G$13,6,0)/1000*0.65*$C2812)</f>
        <v>407.18763929618774</v>
      </c>
      <c r="G2812" s="67">
        <f xml:space="preserve">   MAX(0, HLOOKUP(MONTH($B2812),'Farm Crops'!$B$18:$N$28,G$5,0)  - VLOOKUP(G$4,'Farm Crops'!$B$4:$G$13,6,0)/1000*0.65*$C2812)</f>
        <v>99.422580645161304</v>
      </c>
      <c r="H2812" s="67">
        <f xml:space="preserve">   MAX(0, HLOOKUP(MONTH($B2812),'Farm Crops'!$B$18:$N$28,H$5,0)  - VLOOKUP(H$4,'Farm Crops'!$B$4:$G$13,6,0)/1000*0.65*$C2812)</f>
        <v>341.19149560117307</v>
      </c>
      <c r="I2812" s="67">
        <f xml:space="preserve">   MAX(0, HLOOKUP(MONTH($B2812),'Farm Crops'!$B$18:$N$28,I$5,0)  - VLOOKUP(I$4,'Farm Crops'!$B$4:$G$13,6,0)/1000*0.65*$C2812)</f>
        <v>512.45552785923758</v>
      </c>
      <c r="J2812" s="67">
        <f xml:space="preserve">   MAX(0, HLOOKUP(MONTH($B2812),'Farm Crops'!$B$18:$N$28,J$5,0)  - VLOOKUP(J$4,'Farm Crops'!$B$4:$G$13,6,0)/1000*0.65*$C2812)</f>
        <v>555.68812316715548</v>
      </c>
      <c r="K2812" s="67">
        <f xml:space="preserve">   MAX(0, HLOOKUP(MONTH($B2812),'Farm Crops'!$B$18:$N$28,K$5,0)  - VLOOKUP(K$4,'Farm Crops'!$B$4:$G$13,6,0)/1000*0.65*$C2812)</f>
        <v>129.10278592375366</v>
      </c>
      <c r="L2812" s="67">
        <f xml:space="preserve">   MAX(0, HLOOKUP(MONTH($B2812),'Farm Crops'!$B$18:$N$28,L$5,0)  - VLOOKUP(L$4,'Farm Crops'!$B$4:$G$13,6,0)/1000*0.65*$C2812)</f>
        <v>22.997360703812337</v>
      </c>
      <c r="M2812" s="67">
        <f xml:space="preserve">   MAX(0, HLOOKUP(MONTH($B2812),'Farm Crops'!$B$18:$N$28,M$5,0)  - VLOOKUP(M$4,'Farm Crops'!$B$4:$G$13,6,0)/1000*0.65*$C2812)</f>
        <v>161.29560117302054</v>
      </c>
    </row>
    <row r="2813" spans="2:13" x14ac:dyDescent="0.2">
      <c r="B2813" s="4">
        <v>43290</v>
      </c>
      <c r="C2813" s="67">
        <f>'Observed Data'!$E2812</f>
        <v>0</v>
      </c>
      <c r="D2813" s="67">
        <f xml:space="preserve">   MAX(0, HLOOKUP(MONTH($B2813),'Farm Crops'!$B$18:$N$28,D$5,0)  - VLOOKUP(D$4,'Farm Crops'!$B$4:$G$13,6,0)/1000*0.65*$C2813)</f>
        <v>446.72111436950155</v>
      </c>
      <c r="E2813" s="67">
        <f xml:space="preserve">   MAX(0, HLOOKUP(MONTH($B2813),'Farm Crops'!$B$18:$N$28,E$5,0)  - VLOOKUP(E$4,'Farm Crops'!$B$4:$G$13,6,0)/1000*0.65*$C2813)</f>
        <v>323.48108504398834</v>
      </c>
      <c r="F2813" s="67">
        <f xml:space="preserve">   MAX(0, HLOOKUP(MONTH($B2813),'Farm Crops'!$B$18:$N$28,F$5,0)  - VLOOKUP(F$4,'Farm Crops'!$B$4:$G$13,6,0)/1000*0.65*$C2813)</f>
        <v>407.18763929618774</v>
      </c>
      <c r="G2813" s="67">
        <f xml:space="preserve">   MAX(0, HLOOKUP(MONTH($B2813),'Farm Crops'!$B$18:$N$28,G$5,0)  - VLOOKUP(G$4,'Farm Crops'!$B$4:$G$13,6,0)/1000*0.65*$C2813)</f>
        <v>99.422580645161304</v>
      </c>
      <c r="H2813" s="67">
        <f xml:space="preserve">   MAX(0, HLOOKUP(MONTH($B2813),'Farm Crops'!$B$18:$N$28,H$5,0)  - VLOOKUP(H$4,'Farm Crops'!$B$4:$G$13,6,0)/1000*0.65*$C2813)</f>
        <v>341.19149560117307</v>
      </c>
      <c r="I2813" s="67">
        <f xml:space="preserve">   MAX(0, HLOOKUP(MONTH($B2813),'Farm Crops'!$B$18:$N$28,I$5,0)  - VLOOKUP(I$4,'Farm Crops'!$B$4:$G$13,6,0)/1000*0.65*$C2813)</f>
        <v>512.45552785923758</v>
      </c>
      <c r="J2813" s="67">
        <f xml:space="preserve">   MAX(0, HLOOKUP(MONTH($B2813),'Farm Crops'!$B$18:$N$28,J$5,0)  - VLOOKUP(J$4,'Farm Crops'!$B$4:$G$13,6,0)/1000*0.65*$C2813)</f>
        <v>555.68812316715548</v>
      </c>
      <c r="K2813" s="67">
        <f xml:space="preserve">   MAX(0, HLOOKUP(MONTH($B2813),'Farm Crops'!$B$18:$N$28,K$5,0)  - VLOOKUP(K$4,'Farm Crops'!$B$4:$G$13,6,0)/1000*0.65*$C2813)</f>
        <v>129.10278592375366</v>
      </c>
      <c r="L2813" s="67">
        <f xml:space="preserve">   MAX(0, HLOOKUP(MONTH($B2813),'Farm Crops'!$B$18:$N$28,L$5,0)  - VLOOKUP(L$4,'Farm Crops'!$B$4:$G$13,6,0)/1000*0.65*$C2813)</f>
        <v>22.997360703812337</v>
      </c>
      <c r="M2813" s="67">
        <f xml:space="preserve">   MAX(0, HLOOKUP(MONTH($B2813),'Farm Crops'!$B$18:$N$28,M$5,0)  - VLOOKUP(M$4,'Farm Crops'!$B$4:$G$13,6,0)/1000*0.65*$C2813)</f>
        <v>161.29560117302054</v>
      </c>
    </row>
    <row r="2814" spans="2:13" x14ac:dyDescent="0.2">
      <c r="B2814" s="4">
        <v>43291</v>
      </c>
      <c r="C2814" s="67">
        <f>'Observed Data'!$E2813</f>
        <v>0</v>
      </c>
      <c r="D2814" s="67">
        <f xml:space="preserve">   MAX(0, HLOOKUP(MONTH($B2814),'Farm Crops'!$B$18:$N$28,D$5,0)  - VLOOKUP(D$4,'Farm Crops'!$B$4:$G$13,6,0)/1000*0.65*$C2814)</f>
        <v>446.72111436950155</v>
      </c>
      <c r="E2814" s="67">
        <f xml:space="preserve">   MAX(0, HLOOKUP(MONTH($B2814),'Farm Crops'!$B$18:$N$28,E$5,0)  - VLOOKUP(E$4,'Farm Crops'!$B$4:$G$13,6,0)/1000*0.65*$C2814)</f>
        <v>323.48108504398834</v>
      </c>
      <c r="F2814" s="67">
        <f xml:space="preserve">   MAX(0, HLOOKUP(MONTH($B2814),'Farm Crops'!$B$18:$N$28,F$5,0)  - VLOOKUP(F$4,'Farm Crops'!$B$4:$G$13,6,0)/1000*0.65*$C2814)</f>
        <v>407.18763929618774</v>
      </c>
      <c r="G2814" s="67">
        <f xml:space="preserve">   MAX(0, HLOOKUP(MONTH($B2814),'Farm Crops'!$B$18:$N$28,G$5,0)  - VLOOKUP(G$4,'Farm Crops'!$B$4:$G$13,6,0)/1000*0.65*$C2814)</f>
        <v>99.422580645161304</v>
      </c>
      <c r="H2814" s="67">
        <f xml:space="preserve">   MAX(0, HLOOKUP(MONTH($B2814),'Farm Crops'!$B$18:$N$28,H$5,0)  - VLOOKUP(H$4,'Farm Crops'!$B$4:$G$13,6,0)/1000*0.65*$C2814)</f>
        <v>341.19149560117307</v>
      </c>
      <c r="I2814" s="67">
        <f xml:space="preserve">   MAX(0, HLOOKUP(MONTH($B2814),'Farm Crops'!$B$18:$N$28,I$5,0)  - VLOOKUP(I$4,'Farm Crops'!$B$4:$G$13,6,0)/1000*0.65*$C2814)</f>
        <v>512.45552785923758</v>
      </c>
      <c r="J2814" s="67">
        <f xml:space="preserve">   MAX(0, HLOOKUP(MONTH($B2814),'Farm Crops'!$B$18:$N$28,J$5,0)  - VLOOKUP(J$4,'Farm Crops'!$B$4:$G$13,6,0)/1000*0.65*$C2814)</f>
        <v>555.68812316715548</v>
      </c>
      <c r="K2814" s="67">
        <f xml:space="preserve">   MAX(0, HLOOKUP(MONTH($B2814),'Farm Crops'!$B$18:$N$28,K$5,0)  - VLOOKUP(K$4,'Farm Crops'!$B$4:$G$13,6,0)/1000*0.65*$C2814)</f>
        <v>129.10278592375366</v>
      </c>
      <c r="L2814" s="67">
        <f xml:space="preserve">   MAX(0, HLOOKUP(MONTH($B2814),'Farm Crops'!$B$18:$N$28,L$5,0)  - VLOOKUP(L$4,'Farm Crops'!$B$4:$G$13,6,0)/1000*0.65*$C2814)</f>
        <v>22.997360703812337</v>
      </c>
      <c r="M2814" s="67">
        <f xml:space="preserve">   MAX(0, HLOOKUP(MONTH($B2814),'Farm Crops'!$B$18:$N$28,M$5,0)  - VLOOKUP(M$4,'Farm Crops'!$B$4:$G$13,6,0)/1000*0.65*$C2814)</f>
        <v>161.29560117302054</v>
      </c>
    </row>
    <row r="2815" spans="2:13" x14ac:dyDescent="0.2">
      <c r="B2815" s="4">
        <v>43292</v>
      </c>
      <c r="C2815" s="67">
        <f>'Observed Data'!$E2814</f>
        <v>0</v>
      </c>
      <c r="D2815" s="67">
        <f xml:space="preserve">   MAX(0, HLOOKUP(MONTH($B2815),'Farm Crops'!$B$18:$N$28,D$5,0)  - VLOOKUP(D$4,'Farm Crops'!$B$4:$G$13,6,0)/1000*0.65*$C2815)</f>
        <v>446.72111436950155</v>
      </c>
      <c r="E2815" s="67">
        <f xml:space="preserve">   MAX(0, HLOOKUP(MONTH($B2815),'Farm Crops'!$B$18:$N$28,E$5,0)  - VLOOKUP(E$4,'Farm Crops'!$B$4:$G$13,6,0)/1000*0.65*$C2815)</f>
        <v>323.48108504398834</v>
      </c>
      <c r="F2815" s="67">
        <f xml:space="preserve">   MAX(0, HLOOKUP(MONTH($B2815),'Farm Crops'!$B$18:$N$28,F$5,0)  - VLOOKUP(F$4,'Farm Crops'!$B$4:$G$13,6,0)/1000*0.65*$C2815)</f>
        <v>407.18763929618774</v>
      </c>
      <c r="G2815" s="67">
        <f xml:space="preserve">   MAX(0, HLOOKUP(MONTH($B2815),'Farm Crops'!$B$18:$N$28,G$5,0)  - VLOOKUP(G$4,'Farm Crops'!$B$4:$G$13,6,0)/1000*0.65*$C2815)</f>
        <v>99.422580645161304</v>
      </c>
      <c r="H2815" s="67">
        <f xml:space="preserve">   MAX(0, HLOOKUP(MONTH($B2815),'Farm Crops'!$B$18:$N$28,H$5,0)  - VLOOKUP(H$4,'Farm Crops'!$B$4:$G$13,6,0)/1000*0.65*$C2815)</f>
        <v>341.19149560117307</v>
      </c>
      <c r="I2815" s="67">
        <f xml:space="preserve">   MAX(0, HLOOKUP(MONTH($B2815),'Farm Crops'!$B$18:$N$28,I$5,0)  - VLOOKUP(I$4,'Farm Crops'!$B$4:$G$13,6,0)/1000*0.65*$C2815)</f>
        <v>512.45552785923758</v>
      </c>
      <c r="J2815" s="67">
        <f xml:space="preserve">   MAX(0, HLOOKUP(MONTH($B2815),'Farm Crops'!$B$18:$N$28,J$5,0)  - VLOOKUP(J$4,'Farm Crops'!$B$4:$G$13,6,0)/1000*0.65*$C2815)</f>
        <v>555.68812316715548</v>
      </c>
      <c r="K2815" s="67">
        <f xml:space="preserve">   MAX(0, HLOOKUP(MONTH($B2815),'Farm Crops'!$B$18:$N$28,K$5,0)  - VLOOKUP(K$4,'Farm Crops'!$B$4:$G$13,6,0)/1000*0.65*$C2815)</f>
        <v>129.10278592375366</v>
      </c>
      <c r="L2815" s="67">
        <f xml:space="preserve">   MAX(0, HLOOKUP(MONTH($B2815),'Farm Crops'!$B$18:$N$28,L$5,0)  - VLOOKUP(L$4,'Farm Crops'!$B$4:$G$13,6,0)/1000*0.65*$C2815)</f>
        <v>22.997360703812337</v>
      </c>
      <c r="M2815" s="67">
        <f xml:space="preserve">   MAX(0, HLOOKUP(MONTH($B2815),'Farm Crops'!$B$18:$N$28,M$5,0)  - VLOOKUP(M$4,'Farm Crops'!$B$4:$G$13,6,0)/1000*0.65*$C2815)</f>
        <v>161.29560117302054</v>
      </c>
    </row>
    <row r="2816" spans="2:13" x14ac:dyDescent="0.2">
      <c r="B2816" s="4">
        <v>43293</v>
      </c>
      <c r="C2816" s="67">
        <f>'Observed Data'!$E2815</f>
        <v>0</v>
      </c>
      <c r="D2816" s="67">
        <f xml:space="preserve">   MAX(0, HLOOKUP(MONTH($B2816),'Farm Crops'!$B$18:$N$28,D$5,0)  - VLOOKUP(D$4,'Farm Crops'!$B$4:$G$13,6,0)/1000*0.65*$C2816)</f>
        <v>446.72111436950155</v>
      </c>
      <c r="E2816" s="67">
        <f xml:space="preserve">   MAX(0, HLOOKUP(MONTH($B2816),'Farm Crops'!$B$18:$N$28,E$5,0)  - VLOOKUP(E$4,'Farm Crops'!$B$4:$G$13,6,0)/1000*0.65*$C2816)</f>
        <v>323.48108504398834</v>
      </c>
      <c r="F2816" s="67">
        <f xml:space="preserve">   MAX(0, HLOOKUP(MONTH($B2816),'Farm Crops'!$B$18:$N$28,F$5,0)  - VLOOKUP(F$4,'Farm Crops'!$B$4:$G$13,6,0)/1000*0.65*$C2816)</f>
        <v>407.18763929618774</v>
      </c>
      <c r="G2816" s="67">
        <f xml:space="preserve">   MAX(0, HLOOKUP(MONTH($B2816),'Farm Crops'!$B$18:$N$28,G$5,0)  - VLOOKUP(G$4,'Farm Crops'!$B$4:$G$13,6,0)/1000*0.65*$C2816)</f>
        <v>99.422580645161304</v>
      </c>
      <c r="H2816" s="67">
        <f xml:space="preserve">   MAX(0, HLOOKUP(MONTH($B2816),'Farm Crops'!$B$18:$N$28,H$5,0)  - VLOOKUP(H$4,'Farm Crops'!$B$4:$G$13,6,0)/1000*0.65*$C2816)</f>
        <v>341.19149560117307</v>
      </c>
      <c r="I2816" s="67">
        <f xml:space="preserve">   MAX(0, HLOOKUP(MONTH($B2816),'Farm Crops'!$B$18:$N$28,I$5,0)  - VLOOKUP(I$4,'Farm Crops'!$B$4:$G$13,6,0)/1000*0.65*$C2816)</f>
        <v>512.45552785923758</v>
      </c>
      <c r="J2816" s="67">
        <f xml:space="preserve">   MAX(0, HLOOKUP(MONTH($B2816),'Farm Crops'!$B$18:$N$28,J$5,0)  - VLOOKUP(J$4,'Farm Crops'!$B$4:$G$13,6,0)/1000*0.65*$C2816)</f>
        <v>555.68812316715548</v>
      </c>
      <c r="K2816" s="67">
        <f xml:space="preserve">   MAX(0, HLOOKUP(MONTH($B2816),'Farm Crops'!$B$18:$N$28,K$5,0)  - VLOOKUP(K$4,'Farm Crops'!$B$4:$G$13,6,0)/1000*0.65*$C2816)</f>
        <v>129.10278592375366</v>
      </c>
      <c r="L2816" s="67">
        <f xml:space="preserve">   MAX(0, HLOOKUP(MONTH($B2816),'Farm Crops'!$B$18:$N$28,L$5,0)  - VLOOKUP(L$4,'Farm Crops'!$B$4:$G$13,6,0)/1000*0.65*$C2816)</f>
        <v>22.997360703812337</v>
      </c>
      <c r="M2816" s="67">
        <f xml:space="preserve">   MAX(0, HLOOKUP(MONTH($B2816),'Farm Crops'!$B$18:$N$28,M$5,0)  - VLOOKUP(M$4,'Farm Crops'!$B$4:$G$13,6,0)/1000*0.65*$C2816)</f>
        <v>161.29560117302054</v>
      </c>
    </row>
    <row r="2817" spans="2:13" x14ac:dyDescent="0.2">
      <c r="B2817" s="4">
        <v>43294</v>
      </c>
      <c r="C2817" s="67">
        <f>'Observed Data'!$E2816</f>
        <v>0</v>
      </c>
      <c r="D2817" s="67">
        <f xml:space="preserve">   MAX(0, HLOOKUP(MONTH($B2817),'Farm Crops'!$B$18:$N$28,D$5,0)  - VLOOKUP(D$4,'Farm Crops'!$B$4:$G$13,6,0)/1000*0.65*$C2817)</f>
        <v>446.72111436950155</v>
      </c>
      <c r="E2817" s="67">
        <f xml:space="preserve">   MAX(0, HLOOKUP(MONTH($B2817),'Farm Crops'!$B$18:$N$28,E$5,0)  - VLOOKUP(E$4,'Farm Crops'!$B$4:$G$13,6,0)/1000*0.65*$C2817)</f>
        <v>323.48108504398834</v>
      </c>
      <c r="F2817" s="67">
        <f xml:space="preserve">   MAX(0, HLOOKUP(MONTH($B2817),'Farm Crops'!$B$18:$N$28,F$5,0)  - VLOOKUP(F$4,'Farm Crops'!$B$4:$G$13,6,0)/1000*0.65*$C2817)</f>
        <v>407.18763929618774</v>
      </c>
      <c r="G2817" s="67">
        <f xml:space="preserve">   MAX(0, HLOOKUP(MONTH($B2817),'Farm Crops'!$B$18:$N$28,G$5,0)  - VLOOKUP(G$4,'Farm Crops'!$B$4:$G$13,6,0)/1000*0.65*$C2817)</f>
        <v>99.422580645161304</v>
      </c>
      <c r="H2817" s="67">
        <f xml:space="preserve">   MAX(0, HLOOKUP(MONTH($B2817),'Farm Crops'!$B$18:$N$28,H$5,0)  - VLOOKUP(H$4,'Farm Crops'!$B$4:$G$13,6,0)/1000*0.65*$C2817)</f>
        <v>341.19149560117307</v>
      </c>
      <c r="I2817" s="67">
        <f xml:space="preserve">   MAX(0, HLOOKUP(MONTH($B2817),'Farm Crops'!$B$18:$N$28,I$5,0)  - VLOOKUP(I$4,'Farm Crops'!$B$4:$G$13,6,0)/1000*0.65*$C2817)</f>
        <v>512.45552785923758</v>
      </c>
      <c r="J2817" s="67">
        <f xml:space="preserve">   MAX(0, HLOOKUP(MONTH($B2817),'Farm Crops'!$B$18:$N$28,J$5,0)  - VLOOKUP(J$4,'Farm Crops'!$B$4:$G$13,6,0)/1000*0.65*$C2817)</f>
        <v>555.68812316715548</v>
      </c>
      <c r="K2817" s="67">
        <f xml:space="preserve">   MAX(0, HLOOKUP(MONTH($B2817),'Farm Crops'!$B$18:$N$28,K$5,0)  - VLOOKUP(K$4,'Farm Crops'!$B$4:$G$13,6,0)/1000*0.65*$C2817)</f>
        <v>129.10278592375366</v>
      </c>
      <c r="L2817" s="67">
        <f xml:space="preserve">   MAX(0, HLOOKUP(MONTH($B2817),'Farm Crops'!$B$18:$N$28,L$5,0)  - VLOOKUP(L$4,'Farm Crops'!$B$4:$G$13,6,0)/1000*0.65*$C2817)</f>
        <v>22.997360703812337</v>
      </c>
      <c r="M2817" s="67">
        <f xml:space="preserve">   MAX(0, HLOOKUP(MONTH($B2817),'Farm Crops'!$B$18:$N$28,M$5,0)  - VLOOKUP(M$4,'Farm Crops'!$B$4:$G$13,6,0)/1000*0.65*$C2817)</f>
        <v>161.29560117302054</v>
      </c>
    </row>
    <row r="2818" spans="2:13" x14ac:dyDescent="0.2">
      <c r="B2818" s="4">
        <v>43295</v>
      </c>
      <c r="C2818" s="67">
        <f>'Observed Data'!$E2817</f>
        <v>0</v>
      </c>
      <c r="D2818" s="67">
        <f xml:space="preserve">   MAX(0, HLOOKUP(MONTH($B2818),'Farm Crops'!$B$18:$N$28,D$5,0)  - VLOOKUP(D$4,'Farm Crops'!$B$4:$G$13,6,0)/1000*0.65*$C2818)</f>
        <v>446.72111436950155</v>
      </c>
      <c r="E2818" s="67">
        <f xml:space="preserve">   MAX(0, HLOOKUP(MONTH($B2818),'Farm Crops'!$B$18:$N$28,E$5,0)  - VLOOKUP(E$4,'Farm Crops'!$B$4:$G$13,6,0)/1000*0.65*$C2818)</f>
        <v>323.48108504398834</v>
      </c>
      <c r="F2818" s="67">
        <f xml:space="preserve">   MAX(0, HLOOKUP(MONTH($B2818),'Farm Crops'!$B$18:$N$28,F$5,0)  - VLOOKUP(F$4,'Farm Crops'!$B$4:$G$13,6,0)/1000*0.65*$C2818)</f>
        <v>407.18763929618774</v>
      </c>
      <c r="G2818" s="67">
        <f xml:space="preserve">   MAX(0, HLOOKUP(MONTH($B2818),'Farm Crops'!$B$18:$N$28,G$5,0)  - VLOOKUP(G$4,'Farm Crops'!$B$4:$G$13,6,0)/1000*0.65*$C2818)</f>
        <v>99.422580645161304</v>
      </c>
      <c r="H2818" s="67">
        <f xml:space="preserve">   MAX(0, HLOOKUP(MONTH($B2818),'Farm Crops'!$B$18:$N$28,H$5,0)  - VLOOKUP(H$4,'Farm Crops'!$B$4:$G$13,6,0)/1000*0.65*$C2818)</f>
        <v>341.19149560117307</v>
      </c>
      <c r="I2818" s="67">
        <f xml:space="preserve">   MAX(0, HLOOKUP(MONTH($B2818),'Farm Crops'!$B$18:$N$28,I$5,0)  - VLOOKUP(I$4,'Farm Crops'!$B$4:$G$13,6,0)/1000*0.65*$C2818)</f>
        <v>512.45552785923758</v>
      </c>
      <c r="J2818" s="67">
        <f xml:space="preserve">   MAX(0, HLOOKUP(MONTH($B2818),'Farm Crops'!$B$18:$N$28,J$5,0)  - VLOOKUP(J$4,'Farm Crops'!$B$4:$G$13,6,0)/1000*0.65*$C2818)</f>
        <v>555.68812316715548</v>
      </c>
      <c r="K2818" s="67">
        <f xml:space="preserve">   MAX(0, HLOOKUP(MONTH($B2818),'Farm Crops'!$B$18:$N$28,K$5,0)  - VLOOKUP(K$4,'Farm Crops'!$B$4:$G$13,6,0)/1000*0.65*$C2818)</f>
        <v>129.10278592375366</v>
      </c>
      <c r="L2818" s="67">
        <f xml:space="preserve">   MAX(0, HLOOKUP(MONTH($B2818),'Farm Crops'!$B$18:$N$28,L$5,0)  - VLOOKUP(L$4,'Farm Crops'!$B$4:$G$13,6,0)/1000*0.65*$C2818)</f>
        <v>22.997360703812337</v>
      </c>
      <c r="M2818" s="67">
        <f xml:space="preserve">   MAX(0, HLOOKUP(MONTH($B2818),'Farm Crops'!$B$18:$N$28,M$5,0)  - VLOOKUP(M$4,'Farm Crops'!$B$4:$G$13,6,0)/1000*0.65*$C2818)</f>
        <v>161.29560117302054</v>
      </c>
    </row>
    <row r="2819" spans="2:13" x14ac:dyDescent="0.2">
      <c r="B2819" s="4">
        <v>43296</v>
      </c>
      <c r="C2819" s="67">
        <f>'Observed Data'!$E2818</f>
        <v>0</v>
      </c>
      <c r="D2819" s="67">
        <f xml:space="preserve">   MAX(0, HLOOKUP(MONTH($B2819),'Farm Crops'!$B$18:$N$28,D$5,0)  - VLOOKUP(D$4,'Farm Crops'!$B$4:$G$13,6,0)/1000*0.65*$C2819)</f>
        <v>446.72111436950155</v>
      </c>
      <c r="E2819" s="67">
        <f xml:space="preserve">   MAX(0, HLOOKUP(MONTH($B2819),'Farm Crops'!$B$18:$N$28,E$5,0)  - VLOOKUP(E$4,'Farm Crops'!$B$4:$G$13,6,0)/1000*0.65*$C2819)</f>
        <v>323.48108504398834</v>
      </c>
      <c r="F2819" s="67">
        <f xml:space="preserve">   MAX(0, HLOOKUP(MONTH($B2819),'Farm Crops'!$B$18:$N$28,F$5,0)  - VLOOKUP(F$4,'Farm Crops'!$B$4:$G$13,6,0)/1000*0.65*$C2819)</f>
        <v>407.18763929618774</v>
      </c>
      <c r="G2819" s="67">
        <f xml:space="preserve">   MAX(0, HLOOKUP(MONTH($B2819),'Farm Crops'!$B$18:$N$28,G$5,0)  - VLOOKUP(G$4,'Farm Crops'!$B$4:$G$13,6,0)/1000*0.65*$C2819)</f>
        <v>99.422580645161304</v>
      </c>
      <c r="H2819" s="67">
        <f xml:space="preserve">   MAX(0, HLOOKUP(MONTH($B2819),'Farm Crops'!$B$18:$N$28,H$5,0)  - VLOOKUP(H$4,'Farm Crops'!$B$4:$G$13,6,0)/1000*0.65*$C2819)</f>
        <v>341.19149560117307</v>
      </c>
      <c r="I2819" s="67">
        <f xml:space="preserve">   MAX(0, HLOOKUP(MONTH($B2819),'Farm Crops'!$B$18:$N$28,I$5,0)  - VLOOKUP(I$4,'Farm Crops'!$B$4:$G$13,6,0)/1000*0.65*$C2819)</f>
        <v>512.45552785923758</v>
      </c>
      <c r="J2819" s="67">
        <f xml:space="preserve">   MAX(0, HLOOKUP(MONTH($B2819),'Farm Crops'!$B$18:$N$28,J$5,0)  - VLOOKUP(J$4,'Farm Crops'!$B$4:$G$13,6,0)/1000*0.65*$C2819)</f>
        <v>555.68812316715548</v>
      </c>
      <c r="K2819" s="67">
        <f xml:space="preserve">   MAX(0, HLOOKUP(MONTH($B2819),'Farm Crops'!$B$18:$N$28,K$5,0)  - VLOOKUP(K$4,'Farm Crops'!$B$4:$G$13,6,0)/1000*0.65*$C2819)</f>
        <v>129.10278592375366</v>
      </c>
      <c r="L2819" s="67">
        <f xml:space="preserve">   MAX(0, HLOOKUP(MONTH($B2819),'Farm Crops'!$B$18:$N$28,L$5,0)  - VLOOKUP(L$4,'Farm Crops'!$B$4:$G$13,6,0)/1000*0.65*$C2819)</f>
        <v>22.997360703812337</v>
      </c>
      <c r="M2819" s="67">
        <f xml:space="preserve">   MAX(0, HLOOKUP(MONTH($B2819),'Farm Crops'!$B$18:$N$28,M$5,0)  - VLOOKUP(M$4,'Farm Crops'!$B$4:$G$13,6,0)/1000*0.65*$C2819)</f>
        <v>161.29560117302054</v>
      </c>
    </row>
    <row r="2820" spans="2:13" x14ac:dyDescent="0.2">
      <c r="B2820" s="4">
        <v>43297</v>
      </c>
      <c r="C2820" s="67">
        <f>'Observed Data'!$E2819</f>
        <v>0</v>
      </c>
      <c r="D2820" s="67">
        <f xml:space="preserve">   MAX(0, HLOOKUP(MONTH($B2820),'Farm Crops'!$B$18:$N$28,D$5,0)  - VLOOKUP(D$4,'Farm Crops'!$B$4:$G$13,6,0)/1000*0.65*$C2820)</f>
        <v>446.72111436950155</v>
      </c>
      <c r="E2820" s="67">
        <f xml:space="preserve">   MAX(0, HLOOKUP(MONTH($B2820),'Farm Crops'!$B$18:$N$28,E$5,0)  - VLOOKUP(E$4,'Farm Crops'!$B$4:$G$13,6,0)/1000*0.65*$C2820)</f>
        <v>323.48108504398834</v>
      </c>
      <c r="F2820" s="67">
        <f xml:space="preserve">   MAX(0, HLOOKUP(MONTH($B2820),'Farm Crops'!$B$18:$N$28,F$5,0)  - VLOOKUP(F$4,'Farm Crops'!$B$4:$G$13,6,0)/1000*0.65*$C2820)</f>
        <v>407.18763929618774</v>
      </c>
      <c r="G2820" s="67">
        <f xml:space="preserve">   MAX(0, HLOOKUP(MONTH($B2820),'Farm Crops'!$B$18:$N$28,G$5,0)  - VLOOKUP(G$4,'Farm Crops'!$B$4:$G$13,6,0)/1000*0.65*$C2820)</f>
        <v>99.422580645161304</v>
      </c>
      <c r="H2820" s="67">
        <f xml:space="preserve">   MAX(0, HLOOKUP(MONTH($B2820),'Farm Crops'!$B$18:$N$28,H$5,0)  - VLOOKUP(H$4,'Farm Crops'!$B$4:$G$13,6,0)/1000*0.65*$C2820)</f>
        <v>341.19149560117307</v>
      </c>
      <c r="I2820" s="67">
        <f xml:space="preserve">   MAX(0, HLOOKUP(MONTH($B2820),'Farm Crops'!$B$18:$N$28,I$5,0)  - VLOOKUP(I$4,'Farm Crops'!$B$4:$G$13,6,0)/1000*0.65*$C2820)</f>
        <v>512.45552785923758</v>
      </c>
      <c r="J2820" s="67">
        <f xml:space="preserve">   MAX(0, HLOOKUP(MONTH($B2820),'Farm Crops'!$B$18:$N$28,J$5,0)  - VLOOKUP(J$4,'Farm Crops'!$B$4:$G$13,6,0)/1000*0.65*$C2820)</f>
        <v>555.68812316715548</v>
      </c>
      <c r="K2820" s="67">
        <f xml:space="preserve">   MAX(0, HLOOKUP(MONTH($B2820),'Farm Crops'!$B$18:$N$28,K$5,0)  - VLOOKUP(K$4,'Farm Crops'!$B$4:$G$13,6,0)/1000*0.65*$C2820)</f>
        <v>129.10278592375366</v>
      </c>
      <c r="L2820" s="67">
        <f xml:space="preserve">   MAX(0, HLOOKUP(MONTH($B2820),'Farm Crops'!$B$18:$N$28,L$5,0)  - VLOOKUP(L$4,'Farm Crops'!$B$4:$G$13,6,0)/1000*0.65*$C2820)</f>
        <v>22.997360703812337</v>
      </c>
      <c r="M2820" s="67">
        <f xml:space="preserve">   MAX(0, HLOOKUP(MONTH($B2820),'Farm Crops'!$B$18:$N$28,M$5,0)  - VLOOKUP(M$4,'Farm Crops'!$B$4:$G$13,6,0)/1000*0.65*$C2820)</f>
        <v>161.29560117302054</v>
      </c>
    </row>
    <row r="2821" spans="2:13" x14ac:dyDescent="0.2">
      <c r="B2821" s="4">
        <v>43298</v>
      </c>
      <c r="C2821" s="67">
        <f>'Observed Data'!$E2820</f>
        <v>0</v>
      </c>
      <c r="D2821" s="67">
        <f xml:space="preserve">   MAX(0, HLOOKUP(MONTH($B2821),'Farm Crops'!$B$18:$N$28,D$5,0)  - VLOOKUP(D$4,'Farm Crops'!$B$4:$G$13,6,0)/1000*0.65*$C2821)</f>
        <v>446.72111436950155</v>
      </c>
      <c r="E2821" s="67">
        <f xml:space="preserve">   MAX(0, HLOOKUP(MONTH($B2821),'Farm Crops'!$B$18:$N$28,E$5,0)  - VLOOKUP(E$4,'Farm Crops'!$B$4:$G$13,6,0)/1000*0.65*$C2821)</f>
        <v>323.48108504398834</v>
      </c>
      <c r="F2821" s="67">
        <f xml:space="preserve">   MAX(0, HLOOKUP(MONTH($B2821),'Farm Crops'!$B$18:$N$28,F$5,0)  - VLOOKUP(F$4,'Farm Crops'!$B$4:$G$13,6,0)/1000*0.65*$C2821)</f>
        <v>407.18763929618774</v>
      </c>
      <c r="G2821" s="67">
        <f xml:space="preserve">   MAX(0, HLOOKUP(MONTH($B2821),'Farm Crops'!$B$18:$N$28,G$5,0)  - VLOOKUP(G$4,'Farm Crops'!$B$4:$G$13,6,0)/1000*0.65*$C2821)</f>
        <v>99.422580645161304</v>
      </c>
      <c r="H2821" s="67">
        <f xml:space="preserve">   MAX(0, HLOOKUP(MONTH($B2821),'Farm Crops'!$B$18:$N$28,H$5,0)  - VLOOKUP(H$4,'Farm Crops'!$B$4:$G$13,6,0)/1000*0.65*$C2821)</f>
        <v>341.19149560117307</v>
      </c>
      <c r="I2821" s="67">
        <f xml:space="preserve">   MAX(0, HLOOKUP(MONTH($B2821),'Farm Crops'!$B$18:$N$28,I$5,0)  - VLOOKUP(I$4,'Farm Crops'!$B$4:$G$13,6,0)/1000*0.65*$C2821)</f>
        <v>512.45552785923758</v>
      </c>
      <c r="J2821" s="67">
        <f xml:space="preserve">   MAX(0, HLOOKUP(MONTH($B2821),'Farm Crops'!$B$18:$N$28,J$5,0)  - VLOOKUP(J$4,'Farm Crops'!$B$4:$G$13,6,0)/1000*0.65*$C2821)</f>
        <v>555.68812316715548</v>
      </c>
      <c r="K2821" s="67">
        <f xml:space="preserve">   MAX(0, HLOOKUP(MONTH($B2821),'Farm Crops'!$B$18:$N$28,K$5,0)  - VLOOKUP(K$4,'Farm Crops'!$B$4:$G$13,6,0)/1000*0.65*$C2821)</f>
        <v>129.10278592375366</v>
      </c>
      <c r="L2821" s="67">
        <f xml:space="preserve">   MAX(0, HLOOKUP(MONTH($B2821),'Farm Crops'!$B$18:$N$28,L$5,0)  - VLOOKUP(L$4,'Farm Crops'!$B$4:$G$13,6,0)/1000*0.65*$C2821)</f>
        <v>22.997360703812337</v>
      </c>
      <c r="M2821" s="67">
        <f xml:space="preserve">   MAX(0, HLOOKUP(MONTH($B2821),'Farm Crops'!$B$18:$N$28,M$5,0)  - VLOOKUP(M$4,'Farm Crops'!$B$4:$G$13,6,0)/1000*0.65*$C2821)</f>
        <v>161.29560117302054</v>
      </c>
    </row>
    <row r="2822" spans="2:13" x14ac:dyDescent="0.2">
      <c r="B2822" s="4">
        <v>43299</v>
      </c>
      <c r="C2822" s="67">
        <f>'Observed Data'!$E2821</f>
        <v>0</v>
      </c>
      <c r="D2822" s="67">
        <f xml:space="preserve">   MAX(0, HLOOKUP(MONTH($B2822),'Farm Crops'!$B$18:$N$28,D$5,0)  - VLOOKUP(D$4,'Farm Crops'!$B$4:$G$13,6,0)/1000*0.65*$C2822)</f>
        <v>446.72111436950155</v>
      </c>
      <c r="E2822" s="67">
        <f xml:space="preserve">   MAX(0, HLOOKUP(MONTH($B2822),'Farm Crops'!$B$18:$N$28,E$5,0)  - VLOOKUP(E$4,'Farm Crops'!$B$4:$G$13,6,0)/1000*0.65*$C2822)</f>
        <v>323.48108504398834</v>
      </c>
      <c r="F2822" s="67">
        <f xml:space="preserve">   MAX(0, HLOOKUP(MONTH($B2822),'Farm Crops'!$B$18:$N$28,F$5,0)  - VLOOKUP(F$4,'Farm Crops'!$B$4:$G$13,6,0)/1000*0.65*$C2822)</f>
        <v>407.18763929618774</v>
      </c>
      <c r="G2822" s="67">
        <f xml:space="preserve">   MAX(0, HLOOKUP(MONTH($B2822),'Farm Crops'!$B$18:$N$28,G$5,0)  - VLOOKUP(G$4,'Farm Crops'!$B$4:$G$13,6,0)/1000*0.65*$C2822)</f>
        <v>99.422580645161304</v>
      </c>
      <c r="H2822" s="67">
        <f xml:space="preserve">   MAX(0, HLOOKUP(MONTH($B2822),'Farm Crops'!$B$18:$N$28,H$5,0)  - VLOOKUP(H$4,'Farm Crops'!$B$4:$G$13,6,0)/1000*0.65*$C2822)</f>
        <v>341.19149560117307</v>
      </c>
      <c r="I2822" s="67">
        <f xml:space="preserve">   MAX(0, HLOOKUP(MONTH($B2822),'Farm Crops'!$B$18:$N$28,I$5,0)  - VLOOKUP(I$4,'Farm Crops'!$B$4:$G$13,6,0)/1000*0.65*$C2822)</f>
        <v>512.45552785923758</v>
      </c>
      <c r="J2822" s="67">
        <f xml:space="preserve">   MAX(0, HLOOKUP(MONTH($B2822),'Farm Crops'!$B$18:$N$28,J$5,0)  - VLOOKUP(J$4,'Farm Crops'!$B$4:$G$13,6,0)/1000*0.65*$C2822)</f>
        <v>555.68812316715548</v>
      </c>
      <c r="K2822" s="67">
        <f xml:space="preserve">   MAX(0, HLOOKUP(MONTH($B2822),'Farm Crops'!$B$18:$N$28,K$5,0)  - VLOOKUP(K$4,'Farm Crops'!$B$4:$G$13,6,0)/1000*0.65*$C2822)</f>
        <v>129.10278592375366</v>
      </c>
      <c r="L2822" s="67">
        <f xml:space="preserve">   MAX(0, HLOOKUP(MONTH($B2822),'Farm Crops'!$B$18:$N$28,L$5,0)  - VLOOKUP(L$4,'Farm Crops'!$B$4:$G$13,6,0)/1000*0.65*$C2822)</f>
        <v>22.997360703812337</v>
      </c>
      <c r="M2822" s="67">
        <f xml:space="preserve">   MAX(0, HLOOKUP(MONTH($B2822),'Farm Crops'!$B$18:$N$28,M$5,0)  - VLOOKUP(M$4,'Farm Crops'!$B$4:$G$13,6,0)/1000*0.65*$C2822)</f>
        <v>161.29560117302054</v>
      </c>
    </row>
    <row r="2823" spans="2:13" x14ac:dyDescent="0.2">
      <c r="B2823" s="4">
        <v>43300</v>
      </c>
      <c r="C2823" s="67">
        <f>'Observed Data'!$E2822</f>
        <v>0</v>
      </c>
      <c r="D2823" s="67">
        <f xml:space="preserve">   MAX(0, HLOOKUP(MONTH($B2823),'Farm Crops'!$B$18:$N$28,D$5,0)  - VLOOKUP(D$4,'Farm Crops'!$B$4:$G$13,6,0)/1000*0.65*$C2823)</f>
        <v>446.72111436950155</v>
      </c>
      <c r="E2823" s="67">
        <f xml:space="preserve">   MAX(0, HLOOKUP(MONTH($B2823),'Farm Crops'!$B$18:$N$28,E$5,0)  - VLOOKUP(E$4,'Farm Crops'!$B$4:$G$13,6,0)/1000*0.65*$C2823)</f>
        <v>323.48108504398834</v>
      </c>
      <c r="F2823" s="67">
        <f xml:space="preserve">   MAX(0, HLOOKUP(MONTH($B2823),'Farm Crops'!$B$18:$N$28,F$5,0)  - VLOOKUP(F$4,'Farm Crops'!$B$4:$G$13,6,0)/1000*0.65*$C2823)</f>
        <v>407.18763929618774</v>
      </c>
      <c r="G2823" s="67">
        <f xml:space="preserve">   MAX(0, HLOOKUP(MONTH($B2823),'Farm Crops'!$B$18:$N$28,G$5,0)  - VLOOKUP(G$4,'Farm Crops'!$B$4:$G$13,6,0)/1000*0.65*$C2823)</f>
        <v>99.422580645161304</v>
      </c>
      <c r="H2823" s="67">
        <f xml:space="preserve">   MAX(0, HLOOKUP(MONTH($B2823),'Farm Crops'!$B$18:$N$28,H$5,0)  - VLOOKUP(H$4,'Farm Crops'!$B$4:$G$13,6,0)/1000*0.65*$C2823)</f>
        <v>341.19149560117307</v>
      </c>
      <c r="I2823" s="67">
        <f xml:space="preserve">   MAX(0, HLOOKUP(MONTH($B2823),'Farm Crops'!$B$18:$N$28,I$5,0)  - VLOOKUP(I$4,'Farm Crops'!$B$4:$G$13,6,0)/1000*0.65*$C2823)</f>
        <v>512.45552785923758</v>
      </c>
      <c r="J2823" s="67">
        <f xml:space="preserve">   MAX(0, HLOOKUP(MONTH($B2823),'Farm Crops'!$B$18:$N$28,J$5,0)  - VLOOKUP(J$4,'Farm Crops'!$B$4:$G$13,6,0)/1000*0.65*$C2823)</f>
        <v>555.68812316715548</v>
      </c>
      <c r="K2823" s="67">
        <f xml:space="preserve">   MAX(0, HLOOKUP(MONTH($B2823),'Farm Crops'!$B$18:$N$28,K$5,0)  - VLOOKUP(K$4,'Farm Crops'!$B$4:$G$13,6,0)/1000*0.65*$C2823)</f>
        <v>129.10278592375366</v>
      </c>
      <c r="L2823" s="67">
        <f xml:space="preserve">   MAX(0, HLOOKUP(MONTH($B2823),'Farm Crops'!$B$18:$N$28,L$5,0)  - VLOOKUP(L$4,'Farm Crops'!$B$4:$G$13,6,0)/1000*0.65*$C2823)</f>
        <v>22.997360703812337</v>
      </c>
      <c r="M2823" s="67">
        <f xml:space="preserve">   MAX(0, HLOOKUP(MONTH($B2823),'Farm Crops'!$B$18:$N$28,M$5,0)  - VLOOKUP(M$4,'Farm Crops'!$B$4:$G$13,6,0)/1000*0.65*$C2823)</f>
        <v>161.29560117302054</v>
      </c>
    </row>
    <row r="2824" spans="2:13" x14ac:dyDescent="0.2">
      <c r="B2824" s="4">
        <v>43301</v>
      </c>
      <c r="C2824" s="67">
        <f>'Observed Data'!$E2823</f>
        <v>11</v>
      </c>
      <c r="D2824" s="67">
        <f xml:space="preserve">   MAX(0, HLOOKUP(MONTH($B2824),'Farm Crops'!$B$18:$N$28,D$5,0)  - VLOOKUP(D$4,'Farm Crops'!$B$4:$G$13,6,0)/1000*0.65*$C2824)</f>
        <v>0</v>
      </c>
      <c r="E2824" s="67">
        <f xml:space="preserve">   MAX(0, HLOOKUP(MONTH($B2824),'Farm Crops'!$B$18:$N$28,E$5,0)  - VLOOKUP(E$4,'Farm Crops'!$B$4:$G$13,6,0)/1000*0.65*$C2824)</f>
        <v>0</v>
      </c>
      <c r="F2824" s="67">
        <f xml:space="preserve">   MAX(0, HLOOKUP(MONTH($B2824),'Farm Crops'!$B$18:$N$28,F$5,0)  - VLOOKUP(F$4,'Farm Crops'!$B$4:$G$13,6,0)/1000*0.65*$C2824)</f>
        <v>0</v>
      </c>
      <c r="G2824" s="67">
        <f xml:space="preserve">   MAX(0, HLOOKUP(MONTH($B2824),'Farm Crops'!$B$18:$N$28,G$5,0)  - VLOOKUP(G$4,'Farm Crops'!$B$4:$G$13,6,0)/1000*0.65*$C2824)</f>
        <v>0</v>
      </c>
      <c r="H2824" s="67">
        <f xml:space="preserve">   MAX(0, HLOOKUP(MONTH($B2824),'Farm Crops'!$B$18:$N$28,H$5,0)  - VLOOKUP(H$4,'Farm Crops'!$B$4:$G$13,6,0)/1000*0.65*$C2824)</f>
        <v>0</v>
      </c>
      <c r="I2824" s="67">
        <f xml:space="preserve">   MAX(0, HLOOKUP(MONTH($B2824),'Farm Crops'!$B$18:$N$28,I$5,0)  - VLOOKUP(I$4,'Farm Crops'!$B$4:$G$13,6,0)/1000*0.65*$C2824)</f>
        <v>0</v>
      </c>
      <c r="J2824" s="67">
        <f xml:space="preserve">   MAX(0, HLOOKUP(MONTH($B2824),'Farm Crops'!$B$18:$N$28,J$5,0)  - VLOOKUP(J$4,'Farm Crops'!$B$4:$G$13,6,0)/1000*0.65*$C2824)</f>
        <v>0</v>
      </c>
      <c r="K2824" s="67">
        <f xml:space="preserve">   MAX(0, HLOOKUP(MONTH($B2824),'Farm Crops'!$B$18:$N$28,K$5,0)  - VLOOKUP(K$4,'Farm Crops'!$B$4:$G$13,6,0)/1000*0.65*$C2824)</f>
        <v>0</v>
      </c>
      <c r="L2824" s="67">
        <f xml:space="preserve">   MAX(0, HLOOKUP(MONTH($B2824),'Farm Crops'!$B$18:$N$28,L$5,0)  - VLOOKUP(L$4,'Farm Crops'!$B$4:$G$13,6,0)/1000*0.65*$C2824)</f>
        <v>0</v>
      </c>
      <c r="M2824" s="67">
        <f xml:space="preserve">   MAX(0, HLOOKUP(MONTH($B2824),'Farm Crops'!$B$18:$N$28,M$5,0)  - VLOOKUP(M$4,'Farm Crops'!$B$4:$G$13,6,0)/1000*0.65*$C2824)</f>
        <v>0</v>
      </c>
    </row>
    <row r="2825" spans="2:13" x14ac:dyDescent="0.2">
      <c r="B2825" s="4">
        <v>43302</v>
      </c>
      <c r="C2825" s="67">
        <f>'Observed Data'!$E2824</f>
        <v>0</v>
      </c>
      <c r="D2825" s="67">
        <f xml:space="preserve">   MAX(0, HLOOKUP(MONTH($B2825),'Farm Crops'!$B$18:$N$28,D$5,0)  - VLOOKUP(D$4,'Farm Crops'!$B$4:$G$13,6,0)/1000*0.65*$C2825)</f>
        <v>446.72111436950155</v>
      </c>
      <c r="E2825" s="67">
        <f xml:space="preserve">   MAX(0, HLOOKUP(MONTH($B2825),'Farm Crops'!$B$18:$N$28,E$5,0)  - VLOOKUP(E$4,'Farm Crops'!$B$4:$G$13,6,0)/1000*0.65*$C2825)</f>
        <v>323.48108504398834</v>
      </c>
      <c r="F2825" s="67">
        <f xml:space="preserve">   MAX(0, HLOOKUP(MONTH($B2825),'Farm Crops'!$B$18:$N$28,F$5,0)  - VLOOKUP(F$4,'Farm Crops'!$B$4:$G$13,6,0)/1000*0.65*$C2825)</f>
        <v>407.18763929618774</v>
      </c>
      <c r="G2825" s="67">
        <f xml:space="preserve">   MAX(0, HLOOKUP(MONTH($B2825),'Farm Crops'!$B$18:$N$28,G$5,0)  - VLOOKUP(G$4,'Farm Crops'!$B$4:$G$13,6,0)/1000*0.65*$C2825)</f>
        <v>99.422580645161304</v>
      </c>
      <c r="H2825" s="67">
        <f xml:space="preserve">   MAX(0, HLOOKUP(MONTH($B2825),'Farm Crops'!$B$18:$N$28,H$5,0)  - VLOOKUP(H$4,'Farm Crops'!$B$4:$G$13,6,0)/1000*0.65*$C2825)</f>
        <v>341.19149560117307</v>
      </c>
      <c r="I2825" s="67">
        <f xml:space="preserve">   MAX(0, HLOOKUP(MONTH($B2825),'Farm Crops'!$B$18:$N$28,I$5,0)  - VLOOKUP(I$4,'Farm Crops'!$B$4:$G$13,6,0)/1000*0.65*$C2825)</f>
        <v>512.45552785923758</v>
      </c>
      <c r="J2825" s="67">
        <f xml:space="preserve">   MAX(0, HLOOKUP(MONTH($B2825),'Farm Crops'!$B$18:$N$28,J$5,0)  - VLOOKUP(J$4,'Farm Crops'!$B$4:$G$13,6,0)/1000*0.65*$C2825)</f>
        <v>555.68812316715548</v>
      </c>
      <c r="K2825" s="67">
        <f xml:space="preserve">   MAX(0, HLOOKUP(MONTH($B2825),'Farm Crops'!$B$18:$N$28,K$5,0)  - VLOOKUP(K$4,'Farm Crops'!$B$4:$G$13,6,0)/1000*0.65*$C2825)</f>
        <v>129.10278592375366</v>
      </c>
      <c r="L2825" s="67">
        <f xml:space="preserve">   MAX(0, HLOOKUP(MONTH($B2825),'Farm Crops'!$B$18:$N$28,L$5,0)  - VLOOKUP(L$4,'Farm Crops'!$B$4:$G$13,6,0)/1000*0.65*$C2825)</f>
        <v>22.997360703812337</v>
      </c>
      <c r="M2825" s="67">
        <f xml:space="preserve">   MAX(0, HLOOKUP(MONTH($B2825),'Farm Crops'!$B$18:$N$28,M$5,0)  - VLOOKUP(M$4,'Farm Crops'!$B$4:$G$13,6,0)/1000*0.65*$C2825)</f>
        <v>161.29560117302054</v>
      </c>
    </row>
    <row r="2826" spans="2:13" x14ac:dyDescent="0.2">
      <c r="B2826" s="4">
        <v>43303</v>
      </c>
      <c r="C2826" s="67">
        <f>'Observed Data'!$E2825</f>
        <v>0</v>
      </c>
      <c r="D2826" s="67">
        <f xml:space="preserve">   MAX(0, HLOOKUP(MONTH($B2826),'Farm Crops'!$B$18:$N$28,D$5,0)  - VLOOKUP(D$4,'Farm Crops'!$B$4:$G$13,6,0)/1000*0.65*$C2826)</f>
        <v>446.72111436950155</v>
      </c>
      <c r="E2826" s="67">
        <f xml:space="preserve">   MAX(0, HLOOKUP(MONTH($B2826),'Farm Crops'!$B$18:$N$28,E$5,0)  - VLOOKUP(E$4,'Farm Crops'!$B$4:$G$13,6,0)/1000*0.65*$C2826)</f>
        <v>323.48108504398834</v>
      </c>
      <c r="F2826" s="67">
        <f xml:space="preserve">   MAX(0, HLOOKUP(MONTH($B2826),'Farm Crops'!$B$18:$N$28,F$5,0)  - VLOOKUP(F$4,'Farm Crops'!$B$4:$G$13,6,0)/1000*0.65*$C2826)</f>
        <v>407.18763929618774</v>
      </c>
      <c r="G2826" s="67">
        <f xml:space="preserve">   MAX(0, HLOOKUP(MONTH($B2826),'Farm Crops'!$B$18:$N$28,G$5,0)  - VLOOKUP(G$4,'Farm Crops'!$B$4:$G$13,6,0)/1000*0.65*$C2826)</f>
        <v>99.422580645161304</v>
      </c>
      <c r="H2826" s="67">
        <f xml:space="preserve">   MAX(0, HLOOKUP(MONTH($B2826),'Farm Crops'!$B$18:$N$28,H$5,0)  - VLOOKUP(H$4,'Farm Crops'!$B$4:$G$13,6,0)/1000*0.65*$C2826)</f>
        <v>341.19149560117307</v>
      </c>
      <c r="I2826" s="67">
        <f xml:space="preserve">   MAX(0, HLOOKUP(MONTH($B2826),'Farm Crops'!$B$18:$N$28,I$5,0)  - VLOOKUP(I$4,'Farm Crops'!$B$4:$G$13,6,0)/1000*0.65*$C2826)</f>
        <v>512.45552785923758</v>
      </c>
      <c r="J2826" s="67">
        <f xml:space="preserve">   MAX(0, HLOOKUP(MONTH($B2826),'Farm Crops'!$B$18:$N$28,J$5,0)  - VLOOKUP(J$4,'Farm Crops'!$B$4:$G$13,6,0)/1000*0.65*$C2826)</f>
        <v>555.68812316715548</v>
      </c>
      <c r="K2826" s="67">
        <f xml:space="preserve">   MAX(0, HLOOKUP(MONTH($B2826),'Farm Crops'!$B$18:$N$28,K$5,0)  - VLOOKUP(K$4,'Farm Crops'!$B$4:$G$13,6,0)/1000*0.65*$C2826)</f>
        <v>129.10278592375366</v>
      </c>
      <c r="L2826" s="67">
        <f xml:space="preserve">   MAX(0, HLOOKUP(MONTH($B2826),'Farm Crops'!$B$18:$N$28,L$5,0)  - VLOOKUP(L$4,'Farm Crops'!$B$4:$G$13,6,0)/1000*0.65*$C2826)</f>
        <v>22.997360703812337</v>
      </c>
      <c r="M2826" s="67">
        <f xml:space="preserve">   MAX(0, HLOOKUP(MONTH($B2826),'Farm Crops'!$B$18:$N$28,M$5,0)  - VLOOKUP(M$4,'Farm Crops'!$B$4:$G$13,6,0)/1000*0.65*$C2826)</f>
        <v>161.29560117302054</v>
      </c>
    </row>
    <row r="2827" spans="2:13" x14ac:dyDescent="0.2">
      <c r="B2827" s="4">
        <v>43304</v>
      </c>
      <c r="C2827" s="67">
        <f>'Observed Data'!$E2826</f>
        <v>0</v>
      </c>
      <c r="D2827" s="67">
        <f xml:space="preserve">   MAX(0, HLOOKUP(MONTH($B2827),'Farm Crops'!$B$18:$N$28,D$5,0)  - VLOOKUP(D$4,'Farm Crops'!$B$4:$G$13,6,0)/1000*0.65*$C2827)</f>
        <v>446.72111436950155</v>
      </c>
      <c r="E2827" s="67">
        <f xml:space="preserve">   MAX(0, HLOOKUP(MONTH($B2827),'Farm Crops'!$B$18:$N$28,E$5,0)  - VLOOKUP(E$4,'Farm Crops'!$B$4:$G$13,6,0)/1000*0.65*$C2827)</f>
        <v>323.48108504398834</v>
      </c>
      <c r="F2827" s="67">
        <f xml:space="preserve">   MAX(0, HLOOKUP(MONTH($B2827),'Farm Crops'!$B$18:$N$28,F$5,0)  - VLOOKUP(F$4,'Farm Crops'!$B$4:$G$13,6,0)/1000*0.65*$C2827)</f>
        <v>407.18763929618774</v>
      </c>
      <c r="G2827" s="67">
        <f xml:space="preserve">   MAX(0, HLOOKUP(MONTH($B2827),'Farm Crops'!$B$18:$N$28,G$5,0)  - VLOOKUP(G$4,'Farm Crops'!$B$4:$G$13,6,0)/1000*0.65*$C2827)</f>
        <v>99.422580645161304</v>
      </c>
      <c r="H2827" s="67">
        <f xml:space="preserve">   MAX(0, HLOOKUP(MONTH($B2827),'Farm Crops'!$B$18:$N$28,H$5,0)  - VLOOKUP(H$4,'Farm Crops'!$B$4:$G$13,6,0)/1000*0.65*$C2827)</f>
        <v>341.19149560117307</v>
      </c>
      <c r="I2827" s="67">
        <f xml:space="preserve">   MAX(0, HLOOKUP(MONTH($B2827),'Farm Crops'!$B$18:$N$28,I$5,0)  - VLOOKUP(I$4,'Farm Crops'!$B$4:$G$13,6,0)/1000*0.65*$C2827)</f>
        <v>512.45552785923758</v>
      </c>
      <c r="J2827" s="67">
        <f xml:space="preserve">   MAX(0, HLOOKUP(MONTH($B2827),'Farm Crops'!$B$18:$N$28,J$5,0)  - VLOOKUP(J$4,'Farm Crops'!$B$4:$G$13,6,0)/1000*0.65*$C2827)</f>
        <v>555.68812316715548</v>
      </c>
      <c r="K2827" s="67">
        <f xml:space="preserve">   MAX(0, HLOOKUP(MONTH($B2827),'Farm Crops'!$B$18:$N$28,K$5,0)  - VLOOKUP(K$4,'Farm Crops'!$B$4:$G$13,6,0)/1000*0.65*$C2827)</f>
        <v>129.10278592375366</v>
      </c>
      <c r="L2827" s="67">
        <f xml:space="preserve">   MAX(0, HLOOKUP(MONTH($B2827),'Farm Crops'!$B$18:$N$28,L$5,0)  - VLOOKUP(L$4,'Farm Crops'!$B$4:$G$13,6,0)/1000*0.65*$C2827)</f>
        <v>22.997360703812337</v>
      </c>
      <c r="M2827" s="67">
        <f xml:space="preserve">   MAX(0, HLOOKUP(MONTH($B2827),'Farm Crops'!$B$18:$N$28,M$5,0)  - VLOOKUP(M$4,'Farm Crops'!$B$4:$G$13,6,0)/1000*0.65*$C2827)</f>
        <v>161.29560117302054</v>
      </c>
    </row>
    <row r="2828" spans="2:13" x14ac:dyDescent="0.2">
      <c r="B2828" s="4">
        <v>43305</v>
      </c>
      <c r="C2828" s="67">
        <f>'Observed Data'!$E2827</f>
        <v>0</v>
      </c>
      <c r="D2828" s="67">
        <f xml:space="preserve">   MAX(0, HLOOKUP(MONTH($B2828),'Farm Crops'!$B$18:$N$28,D$5,0)  - VLOOKUP(D$4,'Farm Crops'!$B$4:$G$13,6,0)/1000*0.65*$C2828)</f>
        <v>446.72111436950155</v>
      </c>
      <c r="E2828" s="67">
        <f xml:space="preserve">   MAX(0, HLOOKUP(MONTH($B2828),'Farm Crops'!$B$18:$N$28,E$5,0)  - VLOOKUP(E$4,'Farm Crops'!$B$4:$G$13,6,0)/1000*0.65*$C2828)</f>
        <v>323.48108504398834</v>
      </c>
      <c r="F2828" s="67">
        <f xml:space="preserve">   MAX(0, HLOOKUP(MONTH($B2828),'Farm Crops'!$B$18:$N$28,F$5,0)  - VLOOKUP(F$4,'Farm Crops'!$B$4:$G$13,6,0)/1000*0.65*$C2828)</f>
        <v>407.18763929618774</v>
      </c>
      <c r="G2828" s="67">
        <f xml:space="preserve">   MAX(0, HLOOKUP(MONTH($B2828),'Farm Crops'!$B$18:$N$28,G$5,0)  - VLOOKUP(G$4,'Farm Crops'!$B$4:$G$13,6,0)/1000*0.65*$C2828)</f>
        <v>99.422580645161304</v>
      </c>
      <c r="H2828" s="67">
        <f xml:space="preserve">   MAX(0, HLOOKUP(MONTH($B2828),'Farm Crops'!$B$18:$N$28,H$5,0)  - VLOOKUP(H$4,'Farm Crops'!$B$4:$G$13,6,0)/1000*0.65*$C2828)</f>
        <v>341.19149560117307</v>
      </c>
      <c r="I2828" s="67">
        <f xml:space="preserve">   MAX(0, HLOOKUP(MONTH($B2828),'Farm Crops'!$B$18:$N$28,I$5,0)  - VLOOKUP(I$4,'Farm Crops'!$B$4:$G$13,6,0)/1000*0.65*$C2828)</f>
        <v>512.45552785923758</v>
      </c>
      <c r="J2828" s="67">
        <f xml:space="preserve">   MAX(0, HLOOKUP(MONTH($B2828),'Farm Crops'!$B$18:$N$28,J$5,0)  - VLOOKUP(J$4,'Farm Crops'!$B$4:$G$13,6,0)/1000*0.65*$C2828)</f>
        <v>555.68812316715548</v>
      </c>
      <c r="K2828" s="67">
        <f xml:space="preserve">   MAX(0, HLOOKUP(MONTH($B2828),'Farm Crops'!$B$18:$N$28,K$5,0)  - VLOOKUP(K$4,'Farm Crops'!$B$4:$G$13,6,0)/1000*0.65*$C2828)</f>
        <v>129.10278592375366</v>
      </c>
      <c r="L2828" s="67">
        <f xml:space="preserve">   MAX(0, HLOOKUP(MONTH($B2828),'Farm Crops'!$B$18:$N$28,L$5,0)  - VLOOKUP(L$4,'Farm Crops'!$B$4:$G$13,6,0)/1000*0.65*$C2828)</f>
        <v>22.997360703812337</v>
      </c>
      <c r="M2828" s="67">
        <f xml:space="preserve">   MAX(0, HLOOKUP(MONTH($B2828),'Farm Crops'!$B$18:$N$28,M$5,0)  - VLOOKUP(M$4,'Farm Crops'!$B$4:$G$13,6,0)/1000*0.65*$C2828)</f>
        <v>161.29560117302054</v>
      </c>
    </row>
    <row r="2829" spans="2:13" x14ac:dyDescent="0.2">
      <c r="B2829" s="4">
        <v>43306</v>
      </c>
      <c r="C2829" s="67">
        <f>'Observed Data'!$E2828</f>
        <v>0</v>
      </c>
      <c r="D2829" s="67">
        <f xml:space="preserve">   MAX(0, HLOOKUP(MONTH($B2829),'Farm Crops'!$B$18:$N$28,D$5,0)  - VLOOKUP(D$4,'Farm Crops'!$B$4:$G$13,6,0)/1000*0.65*$C2829)</f>
        <v>446.72111436950155</v>
      </c>
      <c r="E2829" s="67">
        <f xml:space="preserve">   MAX(0, HLOOKUP(MONTH($B2829),'Farm Crops'!$B$18:$N$28,E$5,0)  - VLOOKUP(E$4,'Farm Crops'!$B$4:$G$13,6,0)/1000*0.65*$C2829)</f>
        <v>323.48108504398834</v>
      </c>
      <c r="F2829" s="67">
        <f xml:space="preserve">   MAX(0, HLOOKUP(MONTH($B2829),'Farm Crops'!$B$18:$N$28,F$5,0)  - VLOOKUP(F$4,'Farm Crops'!$B$4:$G$13,6,0)/1000*0.65*$C2829)</f>
        <v>407.18763929618774</v>
      </c>
      <c r="G2829" s="67">
        <f xml:space="preserve">   MAX(0, HLOOKUP(MONTH($B2829),'Farm Crops'!$B$18:$N$28,G$5,0)  - VLOOKUP(G$4,'Farm Crops'!$B$4:$G$13,6,0)/1000*0.65*$C2829)</f>
        <v>99.422580645161304</v>
      </c>
      <c r="H2829" s="67">
        <f xml:space="preserve">   MAX(0, HLOOKUP(MONTH($B2829),'Farm Crops'!$B$18:$N$28,H$5,0)  - VLOOKUP(H$4,'Farm Crops'!$B$4:$G$13,6,0)/1000*0.65*$C2829)</f>
        <v>341.19149560117307</v>
      </c>
      <c r="I2829" s="67">
        <f xml:space="preserve">   MAX(0, HLOOKUP(MONTH($B2829),'Farm Crops'!$B$18:$N$28,I$5,0)  - VLOOKUP(I$4,'Farm Crops'!$B$4:$G$13,6,0)/1000*0.65*$C2829)</f>
        <v>512.45552785923758</v>
      </c>
      <c r="J2829" s="67">
        <f xml:space="preserve">   MAX(0, HLOOKUP(MONTH($B2829),'Farm Crops'!$B$18:$N$28,J$5,0)  - VLOOKUP(J$4,'Farm Crops'!$B$4:$G$13,6,0)/1000*0.65*$C2829)</f>
        <v>555.68812316715548</v>
      </c>
      <c r="K2829" s="67">
        <f xml:space="preserve">   MAX(0, HLOOKUP(MONTH($B2829),'Farm Crops'!$B$18:$N$28,K$5,0)  - VLOOKUP(K$4,'Farm Crops'!$B$4:$G$13,6,0)/1000*0.65*$C2829)</f>
        <v>129.10278592375366</v>
      </c>
      <c r="L2829" s="67">
        <f xml:space="preserve">   MAX(0, HLOOKUP(MONTH($B2829),'Farm Crops'!$B$18:$N$28,L$5,0)  - VLOOKUP(L$4,'Farm Crops'!$B$4:$G$13,6,0)/1000*0.65*$C2829)</f>
        <v>22.997360703812337</v>
      </c>
      <c r="M2829" s="67">
        <f xml:space="preserve">   MAX(0, HLOOKUP(MONTH($B2829),'Farm Crops'!$B$18:$N$28,M$5,0)  - VLOOKUP(M$4,'Farm Crops'!$B$4:$G$13,6,0)/1000*0.65*$C2829)</f>
        <v>161.29560117302054</v>
      </c>
    </row>
    <row r="2830" spans="2:13" x14ac:dyDescent="0.2">
      <c r="B2830" s="4">
        <v>43307</v>
      </c>
      <c r="C2830" s="67">
        <f>'Observed Data'!$E2829</f>
        <v>0</v>
      </c>
      <c r="D2830" s="67">
        <f xml:space="preserve">   MAX(0, HLOOKUP(MONTH($B2830),'Farm Crops'!$B$18:$N$28,D$5,0)  - VLOOKUP(D$4,'Farm Crops'!$B$4:$G$13,6,0)/1000*0.65*$C2830)</f>
        <v>446.72111436950155</v>
      </c>
      <c r="E2830" s="67">
        <f xml:space="preserve">   MAX(0, HLOOKUP(MONTH($B2830),'Farm Crops'!$B$18:$N$28,E$5,0)  - VLOOKUP(E$4,'Farm Crops'!$B$4:$G$13,6,0)/1000*0.65*$C2830)</f>
        <v>323.48108504398834</v>
      </c>
      <c r="F2830" s="67">
        <f xml:space="preserve">   MAX(0, HLOOKUP(MONTH($B2830),'Farm Crops'!$B$18:$N$28,F$5,0)  - VLOOKUP(F$4,'Farm Crops'!$B$4:$G$13,6,0)/1000*0.65*$C2830)</f>
        <v>407.18763929618774</v>
      </c>
      <c r="G2830" s="67">
        <f xml:space="preserve">   MAX(0, HLOOKUP(MONTH($B2830),'Farm Crops'!$B$18:$N$28,G$5,0)  - VLOOKUP(G$4,'Farm Crops'!$B$4:$G$13,6,0)/1000*0.65*$C2830)</f>
        <v>99.422580645161304</v>
      </c>
      <c r="H2830" s="67">
        <f xml:space="preserve">   MAX(0, HLOOKUP(MONTH($B2830),'Farm Crops'!$B$18:$N$28,H$5,0)  - VLOOKUP(H$4,'Farm Crops'!$B$4:$G$13,6,0)/1000*0.65*$C2830)</f>
        <v>341.19149560117307</v>
      </c>
      <c r="I2830" s="67">
        <f xml:space="preserve">   MAX(0, HLOOKUP(MONTH($B2830),'Farm Crops'!$B$18:$N$28,I$5,0)  - VLOOKUP(I$4,'Farm Crops'!$B$4:$G$13,6,0)/1000*0.65*$C2830)</f>
        <v>512.45552785923758</v>
      </c>
      <c r="J2830" s="67">
        <f xml:space="preserve">   MAX(0, HLOOKUP(MONTH($B2830),'Farm Crops'!$B$18:$N$28,J$5,0)  - VLOOKUP(J$4,'Farm Crops'!$B$4:$G$13,6,0)/1000*0.65*$C2830)</f>
        <v>555.68812316715548</v>
      </c>
      <c r="K2830" s="67">
        <f xml:space="preserve">   MAX(0, HLOOKUP(MONTH($B2830),'Farm Crops'!$B$18:$N$28,K$5,0)  - VLOOKUP(K$4,'Farm Crops'!$B$4:$G$13,6,0)/1000*0.65*$C2830)</f>
        <v>129.10278592375366</v>
      </c>
      <c r="L2830" s="67">
        <f xml:space="preserve">   MAX(0, HLOOKUP(MONTH($B2830),'Farm Crops'!$B$18:$N$28,L$5,0)  - VLOOKUP(L$4,'Farm Crops'!$B$4:$G$13,6,0)/1000*0.65*$C2830)</f>
        <v>22.997360703812337</v>
      </c>
      <c r="M2830" s="67">
        <f xml:space="preserve">   MAX(0, HLOOKUP(MONTH($B2830),'Farm Crops'!$B$18:$N$28,M$5,0)  - VLOOKUP(M$4,'Farm Crops'!$B$4:$G$13,6,0)/1000*0.65*$C2830)</f>
        <v>161.29560117302054</v>
      </c>
    </row>
    <row r="2831" spans="2:13" x14ac:dyDescent="0.2">
      <c r="B2831" s="4">
        <v>43308</v>
      </c>
      <c r="C2831" s="67">
        <f>'Observed Data'!$E2830</f>
        <v>0</v>
      </c>
      <c r="D2831" s="67">
        <f xml:space="preserve">   MAX(0, HLOOKUP(MONTH($B2831),'Farm Crops'!$B$18:$N$28,D$5,0)  - VLOOKUP(D$4,'Farm Crops'!$B$4:$G$13,6,0)/1000*0.65*$C2831)</f>
        <v>446.72111436950155</v>
      </c>
      <c r="E2831" s="67">
        <f xml:space="preserve">   MAX(0, HLOOKUP(MONTH($B2831),'Farm Crops'!$B$18:$N$28,E$5,0)  - VLOOKUP(E$4,'Farm Crops'!$B$4:$G$13,6,0)/1000*0.65*$C2831)</f>
        <v>323.48108504398834</v>
      </c>
      <c r="F2831" s="67">
        <f xml:space="preserve">   MAX(0, HLOOKUP(MONTH($B2831),'Farm Crops'!$B$18:$N$28,F$5,0)  - VLOOKUP(F$4,'Farm Crops'!$B$4:$G$13,6,0)/1000*0.65*$C2831)</f>
        <v>407.18763929618774</v>
      </c>
      <c r="G2831" s="67">
        <f xml:space="preserve">   MAX(0, HLOOKUP(MONTH($B2831),'Farm Crops'!$B$18:$N$28,G$5,0)  - VLOOKUP(G$4,'Farm Crops'!$B$4:$G$13,6,0)/1000*0.65*$C2831)</f>
        <v>99.422580645161304</v>
      </c>
      <c r="H2831" s="67">
        <f xml:space="preserve">   MAX(0, HLOOKUP(MONTH($B2831),'Farm Crops'!$B$18:$N$28,H$5,0)  - VLOOKUP(H$4,'Farm Crops'!$B$4:$G$13,6,0)/1000*0.65*$C2831)</f>
        <v>341.19149560117307</v>
      </c>
      <c r="I2831" s="67">
        <f xml:space="preserve">   MAX(0, HLOOKUP(MONTH($B2831),'Farm Crops'!$B$18:$N$28,I$5,0)  - VLOOKUP(I$4,'Farm Crops'!$B$4:$G$13,6,0)/1000*0.65*$C2831)</f>
        <v>512.45552785923758</v>
      </c>
      <c r="J2831" s="67">
        <f xml:space="preserve">   MAX(0, HLOOKUP(MONTH($B2831),'Farm Crops'!$B$18:$N$28,J$5,0)  - VLOOKUP(J$4,'Farm Crops'!$B$4:$G$13,6,0)/1000*0.65*$C2831)</f>
        <v>555.68812316715548</v>
      </c>
      <c r="K2831" s="67">
        <f xml:space="preserve">   MAX(0, HLOOKUP(MONTH($B2831),'Farm Crops'!$B$18:$N$28,K$5,0)  - VLOOKUP(K$4,'Farm Crops'!$B$4:$G$13,6,0)/1000*0.65*$C2831)</f>
        <v>129.10278592375366</v>
      </c>
      <c r="L2831" s="67">
        <f xml:space="preserve">   MAX(0, HLOOKUP(MONTH($B2831),'Farm Crops'!$B$18:$N$28,L$5,0)  - VLOOKUP(L$4,'Farm Crops'!$B$4:$G$13,6,0)/1000*0.65*$C2831)</f>
        <v>22.997360703812337</v>
      </c>
      <c r="M2831" s="67">
        <f xml:space="preserve">   MAX(0, HLOOKUP(MONTH($B2831),'Farm Crops'!$B$18:$N$28,M$5,0)  - VLOOKUP(M$4,'Farm Crops'!$B$4:$G$13,6,0)/1000*0.65*$C2831)</f>
        <v>161.29560117302054</v>
      </c>
    </row>
    <row r="2832" spans="2:13" x14ac:dyDescent="0.2">
      <c r="B2832" s="4">
        <v>43309</v>
      </c>
      <c r="C2832" s="67">
        <f>'Observed Data'!$E2831</f>
        <v>0</v>
      </c>
      <c r="D2832" s="67">
        <f xml:space="preserve">   MAX(0, HLOOKUP(MONTH($B2832),'Farm Crops'!$B$18:$N$28,D$5,0)  - VLOOKUP(D$4,'Farm Crops'!$B$4:$G$13,6,0)/1000*0.65*$C2832)</f>
        <v>446.72111436950155</v>
      </c>
      <c r="E2832" s="67">
        <f xml:space="preserve">   MAX(0, HLOOKUP(MONTH($B2832),'Farm Crops'!$B$18:$N$28,E$5,0)  - VLOOKUP(E$4,'Farm Crops'!$B$4:$G$13,6,0)/1000*0.65*$C2832)</f>
        <v>323.48108504398834</v>
      </c>
      <c r="F2832" s="67">
        <f xml:space="preserve">   MAX(0, HLOOKUP(MONTH($B2832),'Farm Crops'!$B$18:$N$28,F$5,0)  - VLOOKUP(F$4,'Farm Crops'!$B$4:$G$13,6,0)/1000*0.65*$C2832)</f>
        <v>407.18763929618774</v>
      </c>
      <c r="G2832" s="67">
        <f xml:space="preserve">   MAX(0, HLOOKUP(MONTH($B2832),'Farm Crops'!$B$18:$N$28,G$5,0)  - VLOOKUP(G$4,'Farm Crops'!$B$4:$G$13,6,0)/1000*0.65*$C2832)</f>
        <v>99.422580645161304</v>
      </c>
      <c r="H2832" s="67">
        <f xml:space="preserve">   MAX(0, HLOOKUP(MONTH($B2832),'Farm Crops'!$B$18:$N$28,H$5,0)  - VLOOKUP(H$4,'Farm Crops'!$B$4:$G$13,6,0)/1000*0.65*$C2832)</f>
        <v>341.19149560117307</v>
      </c>
      <c r="I2832" s="67">
        <f xml:space="preserve">   MAX(0, HLOOKUP(MONTH($B2832),'Farm Crops'!$B$18:$N$28,I$5,0)  - VLOOKUP(I$4,'Farm Crops'!$B$4:$G$13,6,0)/1000*0.65*$C2832)</f>
        <v>512.45552785923758</v>
      </c>
      <c r="J2832" s="67">
        <f xml:space="preserve">   MAX(0, HLOOKUP(MONTH($B2832),'Farm Crops'!$B$18:$N$28,J$5,0)  - VLOOKUP(J$4,'Farm Crops'!$B$4:$G$13,6,0)/1000*0.65*$C2832)</f>
        <v>555.68812316715548</v>
      </c>
      <c r="K2832" s="67">
        <f xml:space="preserve">   MAX(0, HLOOKUP(MONTH($B2832),'Farm Crops'!$B$18:$N$28,K$5,0)  - VLOOKUP(K$4,'Farm Crops'!$B$4:$G$13,6,0)/1000*0.65*$C2832)</f>
        <v>129.10278592375366</v>
      </c>
      <c r="L2832" s="67">
        <f xml:space="preserve">   MAX(0, HLOOKUP(MONTH($B2832),'Farm Crops'!$B$18:$N$28,L$5,0)  - VLOOKUP(L$4,'Farm Crops'!$B$4:$G$13,6,0)/1000*0.65*$C2832)</f>
        <v>22.997360703812337</v>
      </c>
      <c r="M2832" s="67">
        <f xml:space="preserve">   MAX(0, HLOOKUP(MONTH($B2832),'Farm Crops'!$B$18:$N$28,M$5,0)  - VLOOKUP(M$4,'Farm Crops'!$B$4:$G$13,6,0)/1000*0.65*$C2832)</f>
        <v>161.29560117302054</v>
      </c>
    </row>
    <row r="2833" spans="2:13" x14ac:dyDescent="0.2">
      <c r="B2833" s="4">
        <v>43310</v>
      </c>
      <c r="C2833" s="67">
        <f>'Observed Data'!$E2832</f>
        <v>0</v>
      </c>
      <c r="D2833" s="67">
        <f xml:space="preserve">   MAX(0, HLOOKUP(MONTH($B2833),'Farm Crops'!$B$18:$N$28,D$5,0)  - VLOOKUP(D$4,'Farm Crops'!$B$4:$G$13,6,0)/1000*0.65*$C2833)</f>
        <v>446.72111436950155</v>
      </c>
      <c r="E2833" s="67">
        <f xml:space="preserve">   MAX(0, HLOOKUP(MONTH($B2833),'Farm Crops'!$B$18:$N$28,E$5,0)  - VLOOKUP(E$4,'Farm Crops'!$B$4:$G$13,6,0)/1000*0.65*$C2833)</f>
        <v>323.48108504398834</v>
      </c>
      <c r="F2833" s="67">
        <f xml:space="preserve">   MAX(0, HLOOKUP(MONTH($B2833),'Farm Crops'!$B$18:$N$28,F$5,0)  - VLOOKUP(F$4,'Farm Crops'!$B$4:$G$13,6,0)/1000*0.65*$C2833)</f>
        <v>407.18763929618774</v>
      </c>
      <c r="G2833" s="67">
        <f xml:space="preserve">   MAX(0, HLOOKUP(MONTH($B2833),'Farm Crops'!$B$18:$N$28,G$5,0)  - VLOOKUP(G$4,'Farm Crops'!$B$4:$G$13,6,0)/1000*0.65*$C2833)</f>
        <v>99.422580645161304</v>
      </c>
      <c r="H2833" s="67">
        <f xml:space="preserve">   MAX(0, HLOOKUP(MONTH($B2833),'Farm Crops'!$B$18:$N$28,H$5,0)  - VLOOKUP(H$4,'Farm Crops'!$B$4:$G$13,6,0)/1000*0.65*$C2833)</f>
        <v>341.19149560117307</v>
      </c>
      <c r="I2833" s="67">
        <f xml:space="preserve">   MAX(0, HLOOKUP(MONTH($B2833),'Farm Crops'!$B$18:$N$28,I$5,0)  - VLOOKUP(I$4,'Farm Crops'!$B$4:$G$13,6,0)/1000*0.65*$C2833)</f>
        <v>512.45552785923758</v>
      </c>
      <c r="J2833" s="67">
        <f xml:space="preserve">   MAX(0, HLOOKUP(MONTH($B2833),'Farm Crops'!$B$18:$N$28,J$5,0)  - VLOOKUP(J$4,'Farm Crops'!$B$4:$G$13,6,0)/1000*0.65*$C2833)</f>
        <v>555.68812316715548</v>
      </c>
      <c r="K2833" s="67">
        <f xml:space="preserve">   MAX(0, HLOOKUP(MONTH($B2833),'Farm Crops'!$B$18:$N$28,K$5,0)  - VLOOKUP(K$4,'Farm Crops'!$B$4:$G$13,6,0)/1000*0.65*$C2833)</f>
        <v>129.10278592375366</v>
      </c>
      <c r="L2833" s="67">
        <f xml:space="preserve">   MAX(0, HLOOKUP(MONTH($B2833),'Farm Crops'!$B$18:$N$28,L$5,0)  - VLOOKUP(L$4,'Farm Crops'!$B$4:$G$13,6,0)/1000*0.65*$C2833)</f>
        <v>22.997360703812337</v>
      </c>
      <c r="M2833" s="67">
        <f xml:space="preserve">   MAX(0, HLOOKUP(MONTH($B2833),'Farm Crops'!$B$18:$N$28,M$5,0)  - VLOOKUP(M$4,'Farm Crops'!$B$4:$G$13,6,0)/1000*0.65*$C2833)</f>
        <v>161.29560117302054</v>
      </c>
    </row>
    <row r="2834" spans="2:13" x14ac:dyDescent="0.2">
      <c r="B2834" s="4">
        <v>43311</v>
      </c>
      <c r="C2834" s="67">
        <f>'Observed Data'!$E2833</f>
        <v>0</v>
      </c>
      <c r="D2834" s="67">
        <f xml:space="preserve">   MAX(0, HLOOKUP(MONTH($B2834),'Farm Crops'!$B$18:$N$28,D$5,0)  - VLOOKUP(D$4,'Farm Crops'!$B$4:$G$13,6,0)/1000*0.65*$C2834)</f>
        <v>446.72111436950155</v>
      </c>
      <c r="E2834" s="67">
        <f xml:space="preserve">   MAX(0, HLOOKUP(MONTH($B2834),'Farm Crops'!$B$18:$N$28,E$5,0)  - VLOOKUP(E$4,'Farm Crops'!$B$4:$G$13,6,0)/1000*0.65*$C2834)</f>
        <v>323.48108504398834</v>
      </c>
      <c r="F2834" s="67">
        <f xml:space="preserve">   MAX(0, HLOOKUP(MONTH($B2834),'Farm Crops'!$B$18:$N$28,F$5,0)  - VLOOKUP(F$4,'Farm Crops'!$B$4:$G$13,6,0)/1000*0.65*$C2834)</f>
        <v>407.18763929618774</v>
      </c>
      <c r="G2834" s="67">
        <f xml:space="preserve">   MAX(0, HLOOKUP(MONTH($B2834),'Farm Crops'!$B$18:$N$28,G$5,0)  - VLOOKUP(G$4,'Farm Crops'!$B$4:$G$13,6,0)/1000*0.65*$C2834)</f>
        <v>99.422580645161304</v>
      </c>
      <c r="H2834" s="67">
        <f xml:space="preserve">   MAX(0, HLOOKUP(MONTH($B2834),'Farm Crops'!$B$18:$N$28,H$5,0)  - VLOOKUP(H$4,'Farm Crops'!$B$4:$G$13,6,0)/1000*0.65*$C2834)</f>
        <v>341.19149560117307</v>
      </c>
      <c r="I2834" s="67">
        <f xml:space="preserve">   MAX(0, HLOOKUP(MONTH($B2834),'Farm Crops'!$B$18:$N$28,I$5,0)  - VLOOKUP(I$4,'Farm Crops'!$B$4:$G$13,6,0)/1000*0.65*$C2834)</f>
        <v>512.45552785923758</v>
      </c>
      <c r="J2834" s="67">
        <f xml:space="preserve">   MAX(0, HLOOKUP(MONTH($B2834),'Farm Crops'!$B$18:$N$28,J$5,0)  - VLOOKUP(J$4,'Farm Crops'!$B$4:$G$13,6,0)/1000*0.65*$C2834)</f>
        <v>555.68812316715548</v>
      </c>
      <c r="K2834" s="67">
        <f xml:space="preserve">   MAX(0, HLOOKUP(MONTH($B2834),'Farm Crops'!$B$18:$N$28,K$5,0)  - VLOOKUP(K$4,'Farm Crops'!$B$4:$G$13,6,0)/1000*0.65*$C2834)</f>
        <v>129.10278592375366</v>
      </c>
      <c r="L2834" s="67">
        <f xml:space="preserve">   MAX(0, HLOOKUP(MONTH($B2834),'Farm Crops'!$B$18:$N$28,L$5,0)  - VLOOKUP(L$4,'Farm Crops'!$B$4:$G$13,6,0)/1000*0.65*$C2834)</f>
        <v>22.997360703812337</v>
      </c>
      <c r="M2834" s="67">
        <f xml:space="preserve">   MAX(0, HLOOKUP(MONTH($B2834),'Farm Crops'!$B$18:$N$28,M$5,0)  - VLOOKUP(M$4,'Farm Crops'!$B$4:$G$13,6,0)/1000*0.65*$C2834)</f>
        <v>161.29560117302054</v>
      </c>
    </row>
    <row r="2835" spans="2:13" x14ac:dyDescent="0.2">
      <c r="B2835" s="4">
        <v>43312</v>
      </c>
      <c r="C2835" s="67">
        <f>'Observed Data'!$E2834</f>
        <v>0</v>
      </c>
      <c r="D2835" s="67">
        <f xml:space="preserve">   MAX(0, HLOOKUP(MONTH($B2835),'Farm Crops'!$B$18:$N$28,D$5,0)  - VLOOKUP(D$4,'Farm Crops'!$B$4:$G$13,6,0)/1000*0.65*$C2835)</f>
        <v>446.72111436950155</v>
      </c>
      <c r="E2835" s="67">
        <f xml:space="preserve">   MAX(0, HLOOKUP(MONTH($B2835),'Farm Crops'!$B$18:$N$28,E$5,0)  - VLOOKUP(E$4,'Farm Crops'!$B$4:$G$13,6,0)/1000*0.65*$C2835)</f>
        <v>323.48108504398834</v>
      </c>
      <c r="F2835" s="67">
        <f xml:space="preserve">   MAX(0, HLOOKUP(MONTH($B2835),'Farm Crops'!$B$18:$N$28,F$5,0)  - VLOOKUP(F$4,'Farm Crops'!$B$4:$G$13,6,0)/1000*0.65*$C2835)</f>
        <v>407.18763929618774</v>
      </c>
      <c r="G2835" s="67">
        <f xml:space="preserve">   MAX(0, HLOOKUP(MONTH($B2835),'Farm Crops'!$B$18:$N$28,G$5,0)  - VLOOKUP(G$4,'Farm Crops'!$B$4:$G$13,6,0)/1000*0.65*$C2835)</f>
        <v>99.422580645161304</v>
      </c>
      <c r="H2835" s="67">
        <f xml:space="preserve">   MAX(0, HLOOKUP(MONTH($B2835),'Farm Crops'!$B$18:$N$28,H$5,0)  - VLOOKUP(H$4,'Farm Crops'!$B$4:$G$13,6,0)/1000*0.65*$C2835)</f>
        <v>341.19149560117307</v>
      </c>
      <c r="I2835" s="67">
        <f xml:space="preserve">   MAX(0, HLOOKUP(MONTH($B2835),'Farm Crops'!$B$18:$N$28,I$5,0)  - VLOOKUP(I$4,'Farm Crops'!$B$4:$G$13,6,0)/1000*0.65*$C2835)</f>
        <v>512.45552785923758</v>
      </c>
      <c r="J2835" s="67">
        <f xml:space="preserve">   MAX(0, HLOOKUP(MONTH($B2835),'Farm Crops'!$B$18:$N$28,J$5,0)  - VLOOKUP(J$4,'Farm Crops'!$B$4:$G$13,6,0)/1000*0.65*$C2835)</f>
        <v>555.68812316715548</v>
      </c>
      <c r="K2835" s="67">
        <f xml:space="preserve">   MAX(0, HLOOKUP(MONTH($B2835),'Farm Crops'!$B$18:$N$28,K$5,0)  - VLOOKUP(K$4,'Farm Crops'!$B$4:$G$13,6,0)/1000*0.65*$C2835)</f>
        <v>129.10278592375366</v>
      </c>
      <c r="L2835" s="67">
        <f xml:space="preserve">   MAX(0, HLOOKUP(MONTH($B2835),'Farm Crops'!$B$18:$N$28,L$5,0)  - VLOOKUP(L$4,'Farm Crops'!$B$4:$G$13,6,0)/1000*0.65*$C2835)</f>
        <v>22.997360703812337</v>
      </c>
      <c r="M2835" s="67">
        <f xml:space="preserve">   MAX(0, HLOOKUP(MONTH($B2835),'Farm Crops'!$B$18:$N$28,M$5,0)  - VLOOKUP(M$4,'Farm Crops'!$B$4:$G$13,6,0)/1000*0.65*$C2835)</f>
        <v>161.29560117302054</v>
      </c>
    </row>
    <row r="2836" spans="2:13" x14ac:dyDescent="0.2">
      <c r="B2836" s="4">
        <v>43313</v>
      </c>
      <c r="C2836" s="67">
        <f>'Observed Data'!$E2835</f>
        <v>0</v>
      </c>
      <c r="D2836" s="67">
        <f xml:space="preserve">   MAX(0, HLOOKUP(MONTH($B2836),'Farm Crops'!$B$18:$N$28,D$5,0)  - VLOOKUP(D$4,'Farm Crops'!$B$4:$G$13,6,0)/1000*0.65*$C2836)</f>
        <v>677.29495601173039</v>
      </c>
      <c r="E2836" s="67">
        <f xml:space="preserve">   MAX(0, HLOOKUP(MONTH($B2836),'Farm Crops'!$B$18:$N$28,E$5,0)  - VLOOKUP(E$4,'Farm Crops'!$B$4:$G$13,6,0)/1000*0.65*$C2836)</f>
        <v>452.87351906158369</v>
      </c>
      <c r="F2836" s="67">
        <f xml:space="preserve">   MAX(0, HLOOKUP(MONTH($B2836),'Farm Crops'!$B$18:$N$28,F$5,0)  - VLOOKUP(F$4,'Farm Crops'!$B$4:$G$13,6,0)/1000*0.65*$C2836)</f>
        <v>576.30653079178899</v>
      </c>
      <c r="G2836" s="67">
        <f xml:space="preserve">   MAX(0, HLOOKUP(MONTH($B2836),'Farm Crops'!$B$18:$N$28,G$5,0)  - VLOOKUP(G$4,'Farm Crops'!$B$4:$G$13,6,0)/1000*0.65*$C2836)</f>
        <v>139.19161290322583</v>
      </c>
      <c r="H2836" s="67">
        <f xml:space="preserve">   MAX(0, HLOOKUP(MONTH($B2836),'Farm Crops'!$B$18:$N$28,H$5,0)  - VLOOKUP(H$4,'Farm Crops'!$B$4:$G$13,6,0)/1000*0.65*$C2836)</f>
        <v>477.66809384164236</v>
      </c>
      <c r="I2836" s="67">
        <f xml:space="preserve">   MAX(0, HLOOKUP(MONTH($B2836),'Farm Crops'!$B$18:$N$28,I$5,0)  - VLOOKUP(I$4,'Farm Crops'!$B$4:$G$13,6,0)/1000*0.65*$C2836)</f>
        <v>788.42839296187697</v>
      </c>
      <c r="J2836" s="67">
        <f xml:space="preserve">   MAX(0, HLOOKUP(MONTH($B2836),'Farm Crops'!$B$18:$N$28,J$5,0)  - VLOOKUP(J$4,'Farm Crops'!$B$4:$G$13,6,0)/1000*0.65*$C2836)</f>
        <v>777.96337243401763</v>
      </c>
      <c r="K2836" s="67">
        <f xml:space="preserve">   MAX(0, HLOOKUP(MONTH($B2836),'Farm Crops'!$B$18:$N$28,K$5,0)  - VLOOKUP(K$4,'Farm Crops'!$B$4:$G$13,6,0)/1000*0.65*$C2836)</f>
        <v>180.74390029325511</v>
      </c>
      <c r="L2836" s="67">
        <f xml:space="preserve">   MAX(0, HLOOKUP(MONTH($B2836),'Farm Crops'!$B$18:$N$28,L$5,0)  - VLOOKUP(L$4,'Farm Crops'!$B$4:$G$13,6,0)/1000*0.65*$C2836)</f>
        <v>32.196304985337271</v>
      </c>
      <c r="M2836" s="67">
        <f xml:space="preserve">   MAX(0, HLOOKUP(MONTH($B2836),'Farm Crops'!$B$18:$N$28,M$5,0)  - VLOOKUP(M$4,'Farm Crops'!$B$4:$G$13,6,0)/1000*0.65*$C2836)</f>
        <v>225.81384164222877</v>
      </c>
    </row>
    <row r="2837" spans="2:13" x14ac:dyDescent="0.2">
      <c r="B2837" s="4">
        <v>43314</v>
      </c>
      <c r="C2837" s="67">
        <f>'Observed Data'!$E2836</f>
        <v>0</v>
      </c>
      <c r="D2837" s="67">
        <f xml:space="preserve">   MAX(0, HLOOKUP(MONTH($B2837),'Farm Crops'!$B$18:$N$28,D$5,0)  - VLOOKUP(D$4,'Farm Crops'!$B$4:$G$13,6,0)/1000*0.65*$C2837)</f>
        <v>677.29495601173039</v>
      </c>
      <c r="E2837" s="67">
        <f xml:space="preserve">   MAX(0, HLOOKUP(MONTH($B2837),'Farm Crops'!$B$18:$N$28,E$5,0)  - VLOOKUP(E$4,'Farm Crops'!$B$4:$G$13,6,0)/1000*0.65*$C2837)</f>
        <v>452.87351906158369</v>
      </c>
      <c r="F2837" s="67">
        <f xml:space="preserve">   MAX(0, HLOOKUP(MONTH($B2837),'Farm Crops'!$B$18:$N$28,F$5,0)  - VLOOKUP(F$4,'Farm Crops'!$B$4:$G$13,6,0)/1000*0.65*$C2837)</f>
        <v>576.30653079178899</v>
      </c>
      <c r="G2837" s="67">
        <f xml:space="preserve">   MAX(0, HLOOKUP(MONTH($B2837),'Farm Crops'!$B$18:$N$28,G$5,0)  - VLOOKUP(G$4,'Farm Crops'!$B$4:$G$13,6,0)/1000*0.65*$C2837)</f>
        <v>139.19161290322583</v>
      </c>
      <c r="H2837" s="67">
        <f xml:space="preserve">   MAX(0, HLOOKUP(MONTH($B2837),'Farm Crops'!$B$18:$N$28,H$5,0)  - VLOOKUP(H$4,'Farm Crops'!$B$4:$G$13,6,0)/1000*0.65*$C2837)</f>
        <v>477.66809384164236</v>
      </c>
      <c r="I2837" s="67">
        <f xml:space="preserve">   MAX(0, HLOOKUP(MONTH($B2837),'Farm Crops'!$B$18:$N$28,I$5,0)  - VLOOKUP(I$4,'Farm Crops'!$B$4:$G$13,6,0)/1000*0.65*$C2837)</f>
        <v>788.42839296187697</v>
      </c>
      <c r="J2837" s="67">
        <f xml:space="preserve">   MAX(0, HLOOKUP(MONTH($B2837),'Farm Crops'!$B$18:$N$28,J$5,0)  - VLOOKUP(J$4,'Farm Crops'!$B$4:$G$13,6,0)/1000*0.65*$C2837)</f>
        <v>777.96337243401763</v>
      </c>
      <c r="K2837" s="67">
        <f xml:space="preserve">   MAX(0, HLOOKUP(MONTH($B2837),'Farm Crops'!$B$18:$N$28,K$5,0)  - VLOOKUP(K$4,'Farm Crops'!$B$4:$G$13,6,0)/1000*0.65*$C2837)</f>
        <v>180.74390029325511</v>
      </c>
      <c r="L2837" s="67">
        <f xml:space="preserve">   MAX(0, HLOOKUP(MONTH($B2837),'Farm Crops'!$B$18:$N$28,L$5,0)  - VLOOKUP(L$4,'Farm Crops'!$B$4:$G$13,6,0)/1000*0.65*$C2837)</f>
        <v>32.196304985337271</v>
      </c>
      <c r="M2837" s="67">
        <f xml:space="preserve">   MAX(0, HLOOKUP(MONTH($B2837),'Farm Crops'!$B$18:$N$28,M$5,0)  - VLOOKUP(M$4,'Farm Crops'!$B$4:$G$13,6,0)/1000*0.65*$C2837)</f>
        <v>225.81384164222877</v>
      </c>
    </row>
    <row r="2838" spans="2:13" x14ac:dyDescent="0.2">
      <c r="B2838" s="4">
        <v>43315</v>
      </c>
      <c r="C2838" s="67">
        <f>'Observed Data'!$E2837</f>
        <v>0</v>
      </c>
      <c r="D2838" s="67">
        <f xml:space="preserve">   MAX(0, HLOOKUP(MONTH($B2838),'Farm Crops'!$B$18:$N$28,D$5,0)  - VLOOKUP(D$4,'Farm Crops'!$B$4:$G$13,6,0)/1000*0.65*$C2838)</f>
        <v>677.29495601173039</v>
      </c>
      <c r="E2838" s="67">
        <f xml:space="preserve">   MAX(0, HLOOKUP(MONTH($B2838),'Farm Crops'!$B$18:$N$28,E$5,0)  - VLOOKUP(E$4,'Farm Crops'!$B$4:$G$13,6,0)/1000*0.65*$C2838)</f>
        <v>452.87351906158369</v>
      </c>
      <c r="F2838" s="67">
        <f xml:space="preserve">   MAX(0, HLOOKUP(MONTH($B2838),'Farm Crops'!$B$18:$N$28,F$5,0)  - VLOOKUP(F$4,'Farm Crops'!$B$4:$G$13,6,0)/1000*0.65*$C2838)</f>
        <v>576.30653079178899</v>
      </c>
      <c r="G2838" s="67">
        <f xml:space="preserve">   MAX(0, HLOOKUP(MONTH($B2838),'Farm Crops'!$B$18:$N$28,G$5,0)  - VLOOKUP(G$4,'Farm Crops'!$B$4:$G$13,6,0)/1000*0.65*$C2838)</f>
        <v>139.19161290322583</v>
      </c>
      <c r="H2838" s="67">
        <f xml:space="preserve">   MAX(0, HLOOKUP(MONTH($B2838),'Farm Crops'!$B$18:$N$28,H$5,0)  - VLOOKUP(H$4,'Farm Crops'!$B$4:$G$13,6,0)/1000*0.65*$C2838)</f>
        <v>477.66809384164236</v>
      </c>
      <c r="I2838" s="67">
        <f xml:space="preserve">   MAX(0, HLOOKUP(MONTH($B2838),'Farm Crops'!$B$18:$N$28,I$5,0)  - VLOOKUP(I$4,'Farm Crops'!$B$4:$G$13,6,0)/1000*0.65*$C2838)</f>
        <v>788.42839296187697</v>
      </c>
      <c r="J2838" s="67">
        <f xml:space="preserve">   MAX(0, HLOOKUP(MONTH($B2838),'Farm Crops'!$B$18:$N$28,J$5,0)  - VLOOKUP(J$4,'Farm Crops'!$B$4:$G$13,6,0)/1000*0.65*$C2838)</f>
        <v>777.96337243401763</v>
      </c>
      <c r="K2838" s="67">
        <f xml:space="preserve">   MAX(0, HLOOKUP(MONTH($B2838),'Farm Crops'!$B$18:$N$28,K$5,0)  - VLOOKUP(K$4,'Farm Crops'!$B$4:$G$13,6,0)/1000*0.65*$C2838)</f>
        <v>180.74390029325511</v>
      </c>
      <c r="L2838" s="67">
        <f xml:space="preserve">   MAX(0, HLOOKUP(MONTH($B2838),'Farm Crops'!$B$18:$N$28,L$5,0)  - VLOOKUP(L$4,'Farm Crops'!$B$4:$G$13,6,0)/1000*0.65*$C2838)</f>
        <v>32.196304985337271</v>
      </c>
      <c r="M2838" s="67">
        <f xml:space="preserve">   MAX(0, HLOOKUP(MONTH($B2838),'Farm Crops'!$B$18:$N$28,M$5,0)  - VLOOKUP(M$4,'Farm Crops'!$B$4:$G$13,6,0)/1000*0.65*$C2838)</f>
        <v>225.81384164222877</v>
      </c>
    </row>
    <row r="2839" spans="2:13" x14ac:dyDescent="0.2">
      <c r="B2839" s="4">
        <v>43316</v>
      </c>
      <c r="C2839" s="67">
        <f>'Observed Data'!$E2838</f>
        <v>0</v>
      </c>
      <c r="D2839" s="67">
        <f xml:space="preserve">   MAX(0, HLOOKUP(MONTH($B2839),'Farm Crops'!$B$18:$N$28,D$5,0)  - VLOOKUP(D$4,'Farm Crops'!$B$4:$G$13,6,0)/1000*0.65*$C2839)</f>
        <v>677.29495601173039</v>
      </c>
      <c r="E2839" s="67">
        <f xml:space="preserve">   MAX(0, HLOOKUP(MONTH($B2839),'Farm Crops'!$B$18:$N$28,E$5,0)  - VLOOKUP(E$4,'Farm Crops'!$B$4:$G$13,6,0)/1000*0.65*$C2839)</f>
        <v>452.87351906158369</v>
      </c>
      <c r="F2839" s="67">
        <f xml:space="preserve">   MAX(0, HLOOKUP(MONTH($B2839),'Farm Crops'!$B$18:$N$28,F$5,0)  - VLOOKUP(F$4,'Farm Crops'!$B$4:$G$13,6,0)/1000*0.65*$C2839)</f>
        <v>576.30653079178899</v>
      </c>
      <c r="G2839" s="67">
        <f xml:space="preserve">   MAX(0, HLOOKUP(MONTH($B2839),'Farm Crops'!$B$18:$N$28,G$5,0)  - VLOOKUP(G$4,'Farm Crops'!$B$4:$G$13,6,0)/1000*0.65*$C2839)</f>
        <v>139.19161290322583</v>
      </c>
      <c r="H2839" s="67">
        <f xml:space="preserve">   MAX(0, HLOOKUP(MONTH($B2839),'Farm Crops'!$B$18:$N$28,H$5,0)  - VLOOKUP(H$4,'Farm Crops'!$B$4:$G$13,6,0)/1000*0.65*$C2839)</f>
        <v>477.66809384164236</v>
      </c>
      <c r="I2839" s="67">
        <f xml:space="preserve">   MAX(0, HLOOKUP(MONTH($B2839),'Farm Crops'!$B$18:$N$28,I$5,0)  - VLOOKUP(I$4,'Farm Crops'!$B$4:$G$13,6,0)/1000*0.65*$C2839)</f>
        <v>788.42839296187697</v>
      </c>
      <c r="J2839" s="67">
        <f xml:space="preserve">   MAX(0, HLOOKUP(MONTH($B2839),'Farm Crops'!$B$18:$N$28,J$5,0)  - VLOOKUP(J$4,'Farm Crops'!$B$4:$G$13,6,0)/1000*0.65*$C2839)</f>
        <v>777.96337243401763</v>
      </c>
      <c r="K2839" s="67">
        <f xml:space="preserve">   MAX(0, HLOOKUP(MONTH($B2839),'Farm Crops'!$B$18:$N$28,K$5,0)  - VLOOKUP(K$4,'Farm Crops'!$B$4:$G$13,6,0)/1000*0.65*$C2839)</f>
        <v>180.74390029325511</v>
      </c>
      <c r="L2839" s="67">
        <f xml:space="preserve">   MAX(0, HLOOKUP(MONTH($B2839),'Farm Crops'!$B$18:$N$28,L$5,0)  - VLOOKUP(L$4,'Farm Crops'!$B$4:$G$13,6,0)/1000*0.65*$C2839)</f>
        <v>32.196304985337271</v>
      </c>
      <c r="M2839" s="67">
        <f xml:space="preserve">   MAX(0, HLOOKUP(MONTH($B2839),'Farm Crops'!$B$18:$N$28,M$5,0)  - VLOOKUP(M$4,'Farm Crops'!$B$4:$G$13,6,0)/1000*0.65*$C2839)</f>
        <v>225.81384164222877</v>
      </c>
    </row>
    <row r="2840" spans="2:13" x14ac:dyDescent="0.2">
      <c r="B2840" s="4">
        <v>43317</v>
      </c>
      <c r="C2840" s="67">
        <f>'Observed Data'!$E2839</f>
        <v>0</v>
      </c>
      <c r="D2840" s="67">
        <f xml:space="preserve">   MAX(0, HLOOKUP(MONTH($B2840),'Farm Crops'!$B$18:$N$28,D$5,0)  - VLOOKUP(D$4,'Farm Crops'!$B$4:$G$13,6,0)/1000*0.65*$C2840)</f>
        <v>677.29495601173039</v>
      </c>
      <c r="E2840" s="67">
        <f xml:space="preserve">   MAX(0, HLOOKUP(MONTH($B2840),'Farm Crops'!$B$18:$N$28,E$5,0)  - VLOOKUP(E$4,'Farm Crops'!$B$4:$G$13,6,0)/1000*0.65*$C2840)</f>
        <v>452.87351906158369</v>
      </c>
      <c r="F2840" s="67">
        <f xml:space="preserve">   MAX(0, HLOOKUP(MONTH($B2840),'Farm Crops'!$B$18:$N$28,F$5,0)  - VLOOKUP(F$4,'Farm Crops'!$B$4:$G$13,6,0)/1000*0.65*$C2840)</f>
        <v>576.30653079178899</v>
      </c>
      <c r="G2840" s="67">
        <f xml:space="preserve">   MAX(0, HLOOKUP(MONTH($B2840),'Farm Crops'!$B$18:$N$28,G$5,0)  - VLOOKUP(G$4,'Farm Crops'!$B$4:$G$13,6,0)/1000*0.65*$C2840)</f>
        <v>139.19161290322583</v>
      </c>
      <c r="H2840" s="67">
        <f xml:space="preserve">   MAX(0, HLOOKUP(MONTH($B2840),'Farm Crops'!$B$18:$N$28,H$5,0)  - VLOOKUP(H$4,'Farm Crops'!$B$4:$G$13,6,0)/1000*0.65*$C2840)</f>
        <v>477.66809384164236</v>
      </c>
      <c r="I2840" s="67">
        <f xml:space="preserve">   MAX(0, HLOOKUP(MONTH($B2840),'Farm Crops'!$B$18:$N$28,I$5,0)  - VLOOKUP(I$4,'Farm Crops'!$B$4:$G$13,6,0)/1000*0.65*$C2840)</f>
        <v>788.42839296187697</v>
      </c>
      <c r="J2840" s="67">
        <f xml:space="preserve">   MAX(0, HLOOKUP(MONTH($B2840),'Farm Crops'!$B$18:$N$28,J$5,0)  - VLOOKUP(J$4,'Farm Crops'!$B$4:$G$13,6,0)/1000*0.65*$C2840)</f>
        <v>777.96337243401763</v>
      </c>
      <c r="K2840" s="67">
        <f xml:space="preserve">   MAX(0, HLOOKUP(MONTH($B2840),'Farm Crops'!$B$18:$N$28,K$5,0)  - VLOOKUP(K$4,'Farm Crops'!$B$4:$G$13,6,0)/1000*0.65*$C2840)</f>
        <v>180.74390029325511</v>
      </c>
      <c r="L2840" s="67">
        <f xml:space="preserve">   MAX(0, HLOOKUP(MONTH($B2840),'Farm Crops'!$B$18:$N$28,L$5,0)  - VLOOKUP(L$4,'Farm Crops'!$B$4:$G$13,6,0)/1000*0.65*$C2840)</f>
        <v>32.196304985337271</v>
      </c>
      <c r="M2840" s="67">
        <f xml:space="preserve">   MAX(0, HLOOKUP(MONTH($B2840),'Farm Crops'!$B$18:$N$28,M$5,0)  - VLOOKUP(M$4,'Farm Crops'!$B$4:$G$13,6,0)/1000*0.65*$C2840)</f>
        <v>225.81384164222877</v>
      </c>
    </row>
    <row r="2841" spans="2:13" x14ac:dyDescent="0.2">
      <c r="B2841" s="4">
        <v>43318</v>
      </c>
      <c r="C2841" s="67">
        <f>'Observed Data'!$E2840</f>
        <v>0</v>
      </c>
      <c r="D2841" s="67">
        <f xml:space="preserve">   MAX(0, HLOOKUP(MONTH($B2841),'Farm Crops'!$B$18:$N$28,D$5,0)  - VLOOKUP(D$4,'Farm Crops'!$B$4:$G$13,6,0)/1000*0.65*$C2841)</f>
        <v>677.29495601173039</v>
      </c>
      <c r="E2841" s="67">
        <f xml:space="preserve">   MAX(0, HLOOKUP(MONTH($B2841),'Farm Crops'!$B$18:$N$28,E$5,0)  - VLOOKUP(E$4,'Farm Crops'!$B$4:$G$13,6,0)/1000*0.65*$C2841)</f>
        <v>452.87351906158369</v>
      </c>
      <c r="F2841" s="67">
        <f xml:space="preserve">   MAX(0, HLOOKUP(MONTH($B2841),'Farm Crops'!$B$18:$N$28,F$5,0)  - VLOOKUP(F$4,'Farm Crops'!$B$4:$G$13,6,0)/1000*0.65*$C2841)</f>
        <v>576.30653079178899</v>
      </c>
      <c r="G2841" s="67">
        <f xml:space="preserve">   MAX(0, HLOOKUP(MONTH($B2841),'Farm Crops'!$B$18:$N$28,G$5,0)  - VLOOKUP(G$4,'Farm Crops'!$B$4:$G$13,6,0)/1000*0.65*$C2841)</f>
        <v>139.19161290322583</v>
      </c>
      <c r="H2841" s="67">
        <f xml:space="preserve">   MAX(0, HLOOKUP(MONTH($B2841),'Farm Crops'!$B$18:$N$28,H$5,0)  - VLOOKUP(H$4,'Farm Crops'!$B$4:$G$13,6,0)/1000*0.65*$C2841)</f>
        <v>477.66809384164236</v>
      </c>
      <c r="I2841" s="67">
        <f xml:space="preserve">   MAX(0, HLOOKUP(MONTH($B2841),'Farm Crops'!$B$18:$N$28,I$5,0)  - VLOOKUP(I$4,'Farm Crops'!$B$4:$G$13,6,0)/1000*0.65*$C2841)</f>
        <v>788.42839296187697</v>
      </c>
      <c r="J2841" s="67">
        <f xml:space="preserve">   MAX(0, HLOOKUP(MONTH($B2841),'Farm Crops'!$B$18:$N$28,J$5,0)  - VLOOKUP(J$4,'Farm Crops'!$B$4:$G$13,6,0)/1000*0.65*$C2841)</f>
        <v>777.96337243401763</v>
      </c>
      <c r="K2841" s="67">
        <f xml:space="preserve">   MAX(0, HLOOKUP(MONTH($B2841),'Farm Crops'!$B$18:$N$28,K$5,0)  - VLOOKUP(K$4,'Farm Crops'!$B$4:$G$13,6,0)/1000*0.65*$C2841)</f>
        <v>180.74390029325511</v>
      </c>
      <c r="L2841" s="67">
        <f xml:space="preserve">   MAX(0, HLOOKUP(MONTH($B2841),'Farm Crops'!$B$18:$N$28,L$5,0)  - VLOOKUP(L$4,'Farm Crops'!$B$4:$G$13,6,0)/1000*0.65*$C2841)</f>
        <v>32.196304985337271</v>
      </c>
      <c r="M2841" s="67">
        <f xml:space="preserve">   MAX(0, HLOOKUP(MONTH($B2841),'Farm Crops'!$B$18:$N$28,M$5,0)  - VLOOKUP(M$4,'Farm Crops'!$B$4:$G$13,6,0)/1000*0.65*$C2841)</f>
        <v>225.81384164222877</v>
      </c>
    </row>
    <row r="2842" spans="2:13" x14ac:dyDescent="0.2">
      <c r="B2842" s="4">
        <v>43319</v>
      </c>
      <c r="C2842" s="67">
        <f>'Observed Data'!$E2841</f>
        <v>0</v>
      </c>
      <c r="D2842" s="67">
        <f xml:space="preserve">   MAX(0, HLOOKUP(MONTH($B2842),'Farm Crops'!$B$18:$N$28,D$5,0)  - VLOOKUP(D$4,'Farm Crops'!$B$4:$G$13,6,0)/1000*0.65*$C2842)</f>
        <v>677.29495601173039</v>
      </c>
      <c r="E2842" s="67">
        <f xml:space="preserve">   MAX(0, HLOOKUP(MONTH($B2842),'Farm Crops'!$B$18:$N$28,E$5,0)  - VLOOKUP(E$4,'Farm Crops'!$B$4:$G$13,6,0)/1000*0.65*$C2842)</f>
        <v>452.87351906158369</v>
      </c>
      <c r="F2842" s="67">
        <f xml:space="preserve">   MAX(0, HLOOKUP(MONTH($B2842),'Farm Crops'!$B$18:$N$28,F$5,0)  - VLOOKUP(F$4,'Farm Crops'!$B$4:$G$13,6,0)/1000*0.65*$C2842)</f>
        <v>576.30653079178899</v>
      </c>
      <c r="G2842" s="67">
        <f xml:space="preserve">   MAX(0, HLOOKUP(MONTH($B2842),'Farm Crops'!$B$18:$N$28,G$5,0)  - VLOOKUP(G$4,'Farm Crops'!$B$4:$G$13,6,0)/1000*0.65*$C2842)</f>
        <v>139.19161290322583</v>
      </c>
      <c r="H2842" s="67">
        <f xml:space="preserve">   MAX(0, HLOOKUP(MONTH($B2842),'Farm Crops'!$B$18:$N$28,H$5,0)  - VLOOKUP(H$4,'Farm Crops'!$B$4:$G$13,6,0)/1000*0.65*$C2842)</f>
        <v>477.66809384164236</v>
      </c>
      <c r="I2842" s="67">
        <f xml:space="preserve">   MAX(0, HLOOKUP(MONTH($B2842),'Farm Crops'!$B$18:$N$28,I$5,0)  - VLOOKUP(I$4,'Farm Crops'!$B$4:$G$13,6,0)/1000*0.65*$C2842)</f>
        <v>788.42839296187697</v>
      </c>
      <c r="J2842" s="67">
        <f xml:space="preserve">   MAX(0, HLOOKUP(MONTH($B2842),'Farm Crops'!$B$18:$N$28,J$5,0)  - VLOOKUP(J$4,'Farm Crops'!$B$4:$G$13,6,0)/1000*0.65*$C2842)</f>
        <v>777.96337243401763</v>
      </c>
      <c r="K2842" s="67">
        <f xml:space="preserve">   MAX(0, HLOOKUP(MONTH($B2842),'Farm Crops'!$B$18:$N$28,K$5,0)  - VLOOKUP(K$4,'Farm Crops'!$B$4:$G$13,6,0)/1000*0.65*$C2842)</f>
        <v>180.74390029325511</v>
      </c>
      <c r="L2842" s="67">
        <f xml:space="preserve">   MAX(0, HLOOKUP(MONTH($B2842),'Farm Crops'!$B$18:$N$28,L$5,0)  - VLOOKUP(L$4,'Farm Crops'!$B$4:$G$13,6,0)/1000*0.65*$C2842)</f>
        <v>32.196304985337271</v>
      </c>
      <c r="M2842" s="67">
        <f xml:space="preserve">   MAX(0, HLOOKUP(MONTH($B2842),'Farm Crops'!$B$18:$N$28,M$5,0)  - VLOOKUP(M$4,'Farm Crops'!$B$4:$G$13,6,0)/1000*0.65*$C2842)</f>
        <v>225.81384164222877</v>
      </c>
    </row>
    <row r="2843" spans="2:13" x14ac:dyDescent="0.2">
      <c r="B2843" s="4">
        <v>43320</v>
      </c>
      <c r="C2843" s="67">
        <f>'Observed Data'!$E2842</f>
        <v>33</v>
      </c>
      <c r="D2843" s="67">
        <f xml:space="preserve">   MAX(0, HLOOKUP(MONTH($B2843),'Farm Crops'!$B$18:$N$28,D$5,0)  - VLOOKUP(D$4,'Farm Crops'!$B$4:$G$13,6,0)/1000*0.65*$C2843)</f>
        <v>0</v>
      </c>
      <c r="E2843" s="67">
        <f xml:space="preserve">   MAX(0, HLOOKUP(MONTH($B2843),'Farm Crops'!$B$18:$N$28,E$5,0)  - VLOOKUP(E$4,'Farm Crops'!$B$4:$G$13,6,0)/1000*0.65*$C2843)</f>
        <v>0</v>
      </c>
      <c r="F2843" s="67">
        <f xml:space="preserve">   MAX(0, HLOOKUP(MONTH($B2843),'Farm Crops'!$B$18:$N$28,F$5,0)  - VLOOKUP(F$4,'Farm Crops'!$B$4:$G$13,6,0)/1000*0.65*$C2843)</f>
        <v>0</v>
      </c>
      <c r="G2843" s="67">
        <f xml:space="preserve">   MAX(0, HLOOKUP(MONTH($B2843),'Farm Crops'!$B$18:$N$28,G$5,0)  - VLOOKUP(G$4,'Farm Crops'!$B$4:$G$13,6,0)/1000*0.65*$C2843)</f>
        <v>0</v>
      </c>
      <c r="H2843" s="67">
        <f xml:space="preserve">   MAX(0, HLOOKUP(MONTH($B2843),'Farm Crops'!$B$18:$N$28,H$5,0)  - VLOOKUP(H$4,'Farm Crops'!$B$4:$G$13,6,0)/1000*0.65*$C2843)</f>
        <v>0</v>
      </c>
      <c r="I2843" s="67">
        <f xml:space="preserve">   MAX(0, HLOOKUP(MONTH($B2843),'Farm Crops'!$B$18:$N$28,I$5,0)  - VLOOKUP(I$4,'Farm Crops'!$B$4:$G$13,6,0)/1000*0.65*$C2843)</f>
        <v>0</v>
      </c>
      <c r="J2843" s="67">
        <f xml:space="preserve">   MAX(0, HLOOKUP(MONTH($B2843),'Farm Crops'!$B$18:$N$28,J$5,0)  - VLOOKUP(J$4,'Farm Crops'!$B$4:$G$13,6,0)/1000*0.65*$C2843)</f>
        <v>0</v>
      </c>
      <c r="K2843" s="67">
        <f xml:space="preserve">   MAX(0, HLOOKUP(MONTH($B2843),'Farm Crops'!$B$18:$N$28,K$5,0)  - VLOOKUP(K$4,'Farm Crops'!$B$4:$G$13,6,0)/1000*0.65*$C2843)</f>
        <v>0</v>
      </c>
      <c r="L2843" s="67">
        <f xml:space="preserve">   MAX(0, HLOOKUP(MONTH($B2843),'Farm Crops'!$B$18:$N$28,L$5,0)  - VLOOKUP(L$4,'Farm Crops'!$B$4:$G$13,6,0)/1000*0.65*$C2843)</f>
        <v>0</v>
      </c>
      <c r="M2843" s="67">
        <f xml:space="preserve">   MAX(0, HLOOKUP(MONTH($B2843),'Farm Crops'!$B$18:$N$28,M$5,0)  - VLOOKUP(M$4,'Farm Crops'!$B$4:$G$13,6,0)/1000*0.65*$C2843)</f>
        <v>0</v>
      </c>
    </row>
    <row r="2844" spans="2:13" x14ac:dyDescent="0.2">
      <c r="B2844" s="4">
        <v>43321</v>
      </c>
      <c r="C2844" s="67">
        <f>'Observed Data'!$E2843</f>
        <v>0</v>
      </c>
      <c r="D2844" s="67">
        <f xml:space="preserve">   MAX(0, HLOOKUP(MONTH($B2844),'Farm Crops'!$B$18:$N$28,D$5,0)  - VLOOKUP(D$4,'Farm Crops'!$B$4:$G$13,6,0)/1000*0.65*$C2844)</f>
        <v>677.29495601173039</v>
      </c>
      <c r="E2844" s="67">
        <f xml:space="preserve">   MAX(0, HLOOKUP(MONTH($B2844),'Farm Crops'!$B$18:$N$28,E$5,0)  - VLOOKUP(E$4,'Farm Crops'!$B$4:$G$13,6,0)/1000*0.65*$C2844)</f>
        <v>452.87351906158369</v>
      </c>
      <c r="F2844" s="67">
        <f xml:space="preserve">   MAX(0, HLOOKUP(MONTH($B2844),'Farm Crops'!$B$18:$N$28,F$5,0)  - VLOOKUP(F$4,'Farm Crops'!$B$4:$G$13,6,0)/1000*0.65*$C2844)</f>
        <v>576.30653079178899</v>
      </c>
      <c r="G2844" s="67">
        <f xml:space="preserve">   MAX(0, HLOOKUP(MONTH($B2844),'Farm Crops'!$B$18:$N$28,G$5,0)  - VLOOKUP(G$4,'Farm Crops'!$B$4:$G$13,6,0)/1000*0.65*$C2844)</f>
        <v>139.19161290322583</v>
      </c>
      <c r="H2844" s="67">
        <f xml:space="preserve">   MAX(0, HLOOKUP(MONTH($B2844),'Farm Crops'!$B$18:$N$28,H$5,0)  - VLOOKUP(H$4,'Farm Crops'!$B$4:$G$13,6,0)/1000*0.65*$C2844)</f>
        <v>477.66809384164236</v>
      </c>
      <c r="I2844" s="67">
        <f xml:space="preserve">   MAX(0, HLOOKUP(MONTH($B2844),'Farm Crops'!$B$18:$N$28,I$5,0)  - VLOOKUP(I$4,'Farm Crops'!$B$4:$G$13,6,0)/1000*0.65*$C2844)</f>
        <v>788.42839296187697</v>
      </c>
      <c r="J2844" s="67">
        <f xml:space="preserve">   MAX(0, HLOOKUP(MONTH($B2844),'Farm Crops'!$B$18:$N$28,J$5,0)  - VLOOKUP(J$4,'Farm Crops'!$B$4:$G$13,6,0)/1000*0.65*$C2844)</f>
        <v>777.96337243401763</v>
      </c>
      <c r="K2844" s="67">
        <f xml:space="preserve">   MAX(0, HLOOKUP(MONTH($B2844),'Farm Crops'!$B$18:$N$28,K$5,0)  - VLOOKUP(K$4,'Farm Crops'!$B$4:$G$13,6,0)/1000*0.65*$C2844)</f>
        <v>180.74390029325511</v>
      </c>
      <c r="L2844" s="67">
        <f xml:space="preserve">   MAX(0, HLOOKUP(MONTH($B2844),'Farm Crops'!$B$18:$N$28,L$5,0)  - VLOOKUP(L$4,'Farm Crops'!$B$4:$G$13,6,0)/1000*0.65*$C2844)</f>
        <v>32.196304985337271</v>
      </c>
      <c r="M2844" s="67">
        <f xml:space="preserve">   MAX(0, HLOOKUP(MONTH($B2844),'Farm Crops'!$B$18:$N$28,M$5,0)  - VLOOKUP(M$4,'Farm Crops'!$B$4:$G$13,6,0)/1000*0.65*$C2844)</f>
        <v>225.81384164222877</v>
      </c>
    </row>
    <row r="2845" spans="2:13" x14ac:dyDescent="0.2">
      <c r="B2845" s="4">
        <v>43322</v>
      </c>
      <c r="C2845" s="67">
        <f>'Observed Data'!$E2844</f>
        <v>0</v>
      </c>
      <c r="D2845" s="67">
        <f xml:space="preserve">   MAX(0, HLOOKUP(MONTH($B2845),'Farm Crops'!$B$18:$N$28,D$5,0)  - VLOOKUP(D$4,'Farm Crops'!$B$4:$G$13,6,0)/1000*0.65*$C2845)</f>
        <v>677.29495601173039</v>
      </c>
      <c r="E2845" s="67">
        <f xml:space="preserve">   MAX(0, HLOOKUP(MONTH($B2845),'Farm Crops'!$B$18:$N$28,E$5,0)  - VLOOKUP(E$4,'Farm Crops'!$B$4:$G$13,6,0)/1000*0.65*$C2845)</f>
        <v>452.87351906158369</v>
      </c>
      <c r="F2845" s="67">
        <f xml:space="preserve">   MAX(0, HLOOKUP(MONTH($B2845),'Farm Crops'!$B$18:$N$28,F$5,0)  - VLOOKUP(F$4,'Farm Crops'!$B$4:$G$13,6,0)/1000*0.65*$C2845)</f>
        <v>576.30653079178899</v>
      </c>
      <c r="G2845" s="67">
        <f xml:space="preserve">   MAX(0, HLOOKUP(MONTH($B2845),'Farm Crops'!$B$18:$N$28,G$5,0)  - VLOOKUP(G$4,'Farm Crops'!$B$4:$G$13,6,0)/1000*0.65*$C2845)</f>
        <v>139.19161290322583</v>
      </c>
      <c r="H2845" s="67">
        <f xml:space="preserve">   MAX(0, HLOOKUP(MONTH($B2845),'Farm Crops'!$B$18:$N$28,H$5,0)  - VLOOKUP(H$4,'Farm Crops'!$B$4:$G$13,6,0)/1000*0.65*$C2845)</f>
        <v>477.66809384164236</v>
      </c>
      <c r="I2845" s="67">
        <f xml:space="preserve">   MAX(0, HLOOKUP(MONTH($B2845),'Farm Crops'!$B$18:$N$28,I$5,0)  - VLOOKUP(I$4,'Farm Crops'!$B$4:$G$13,6,0)/1000*0.65*$C2845)</f>
        <v>788.42839296187697</v>
      </c>
      <c r="J2845" s="67">
        <f xml:space="preserve">   MAX(0, HLOOKUP(MONTH($B2845),'Farm Crops'!$B$18:$N$28,J$5,0)  - VLOOKUP(J$4,'Farm Crops'!$B$4:$G$13,6,0)/1000*0.65*$C2845)</f>
        <v>777.96337243401763</v>
      </c>
      <c r="K2845" s="67">
        <f xml:space="preserve">   MAX(0, HLOOKUP(MONTH($B2845),'Farm Crops'!$B$18:$N$28,K$5,0)  - VLOOKUP(K$4,'Farm Crops'!$B$4:$G$13,6,0)/1000*0.65*$C2845)</f>
        <v>180.74390029325511</v>
      </c>
      <c r="L2845" s="67">
        <f xml:space="preserve">   MAX(0, HLOOKUP(MONTH($B2845),'Farm Crops'!$B$18:$N$28,L$5,0)  - VLOOKUP(L$4,'Farm Crops'!$B$4:$G$13,6,0)/1000*0.65*$C2845)</f>
        <v>32.196304985337271</v>
      </c>
      <c r="M2845" s="67">
        <f xml:space="preserve">   MAX(0, HLOOKUP(MONTH($B2845),'Farm Crops'!$B$18:$N$28,M$5,0)  - VLOOKUP(M$4,'Farm Crops'!$B$4:$G$13,6,0)/1000*0.65*$C2845)</f>
        <v>225.81384164222877</v>
      </c>
    </row>
    <row r="2846" spans="2:13" x14ac:dyDescent="0.2">
      <c r="B2846" s="4">
        <v>43323</v>
      </c>
      <c r="C2846" s="67">
        <f>'Observed Data'!$E2845</f>
        <v>0</v>
      </c>
      <c r="D2846" s="67">
        <f xml:space="preserve">   MAX(0, HLOOKUP(MONTH($B2846),'Farm Crops'!$B$18:$N$28,D$5,0)  - VLOOKUP(D$4,'Farm Crops'!$B$4:$G$13,6,0)/1000*0.65*$C2846)</f>
        <v>677.29495601173039</v>
      </c>
      <c r="E2846" s="67">
        <f xml:space="preserve">   MAX(0, HLOOKUP(MONTH($B2846),'Farm Crops'!$B$18:$N$28,E$5,0)  - VLOOKUP(E$4,'Farm Crops'!$B$4:$G$13,6,0)/1000*0.65*$C2846)</f>
        <v>452.87351906158369</v>
      </c>
      <c r="F2846" s="67">
        <f xml:space="preserve">   MAX(0, HLOOKUP(MONTH($B2846),'Farm Crops'!$B$18:$N$28,F$5,0)  - VLOOKUP(F$4,'Farm Crops'!$B$4:$G$13,6,0)/1000*0.65*$C2846)</f>
        <v>576.30653079178899</v>
      </c>
      <c r="G2846" s="67">
        <f xml:space="preserve">   MAX(0, HLOOKUP(MONTH($B2846),'Farm Crops'!$B$18:$N$28,G$5,0)  - VLOOKUP(G$4,'Farm Crops'!$B$4:$G$13,6,0)/1000*0.65*$C2846)</f>
        <v>139.19161290322583</v>
      </c>
      <c r="H2846" s="67">
        <f xml:space="preserve">   MAX(0, HLOOKUP(MONTH($B2846),'Farm Crops'!$B$18:$N$28,H$5,0)  - VLOOKUP(H$4,'Farm Crops'!$B$4:$G$13,6,0)/1000*0.65*$C2846)</f>
        <v>477.66809384164236</v>
      </c>
      <c r="I2846" s="67">
        <f xml:space="preserve">   MAX(0, HLOOKUP(MONTH($B2846),'Farm Crops'!$B$18:$N$28,I$5,0)  - VLOOKUP(I$4,'Farm Crops'!$B$4:$G$13,6,0)/1000*0.65*$C2846)</f>
        <v>788.42839296187697</v>
      </c>
      <c r="J2846" s="67">
        <f xml:space="preserve">   MAX(0, HLOOKUP(MONTH($B2846),'Farm Crops'!$B$18:$N$28,J$5,0)  - VLOOKUP(J$4,'Farm Crops'!$B$4:$G$13,6,0)/1000*0.65*$C2846)</f>
        <v>777.96337243401763</v>
      </c>
      <c r="K2846" s="67">
        <f xml:space="preserve">   MAX(0, HLOOKUP(MONTH($B2846),'Farm Crops'!$B$18:$N$28,K$5,0)  - VLOOKUP(K$4,'Farm Crops'!$B$4:$G$13,6,0)/1000*0.65*$C2846)</f>
        <v>180.74390029325511</v>
      </c>
      <c r="L2846" s="67">
        <f xml:space="preserve">   MAX(0, HLOOKUP(MONTH($B2846),'Farm Crops'!$B$18:$N$28,L$5,0)  - VLOOKUP(L$4,'Farm Crops'!$B$4:$G$13,6,0)/1000*0.65*$C2846)</f>
        <v>32.196304985337271</v>
      </c>
      <c r="M2846" s="67">
        <f xml:space="preserve">   MAX(0, HLOOKUP(MONTH($B2846),'Farm Crops'!$B$18:$N$28,M$5,0)  - VLOOKUP(M$4,'Farm Crops'!$B$4:$G$13,6,0)/1000*0.65*$C2846)</f>
        <v>225.81384164222877</v>
      </c>
    </row>
    <row r="2847" spans="2:13" x14ac:dyDescent="0.2">
      <c r="B2847" s="4">
        <v>43324</v>
      </c>
      <c r="C2847" s="67">
        <f>'Observed Data'!$E2846</f>
        <v>0</v>
      </c>
      <c r="D2847" s="67">
        <f xml:space="preserve">   MAX(0, HLOOKUP(MONTH($B2847),'Farm Crops'!$B$18:$N$28,D$5,0)  - VLOOKUP(D$4,'Farm Crops'!$B$4:$G$13,6,0)/1000*0.65*$C2847)</f>
        <v>677.29495601173039</v>
      </c>
      <c r="E2847" s="67">
        <f xml:space="preserve">   MAX(0, HLOOKUP(MONTH($B2847),'Farm Crops'!$B$18:$N$28,E$5,0)  - VLOOKUP(E$4,'Farm Crops'!$B$4:$G$13,6,0)/1000*0.65*$C2847)</f>
        <v>452.87351906158369</v>
      </c>
      <c r="F2847" s="67">
        <f xml:space="preserve">   MAX(0, HLOOKUP(MONTH($B2847),'Farm Crops'!$B$18:$N$28,F$5,0)  - VLOOKUP(F$4,'Farm Crops'!$B$4:$G$13,6,0)/1000*0.65*$C2847)</f>
        <v>576.30653079178899</v>
      </c>
      <c r="G2847" s="67">
        <f xml:space="preserve">   MAX(0, HLOOKUP(MONTH($B2847),'Farm Crops'!$B$18:$N$28,G$5,0)  - VLOOKUP(G$4,'Farm Crops'!$B$4:$G$13,6,0)/1000*0.65*$C2847)</f>
        <v>139.19161290322583</v>
      </c>
      <c r="H2847" s="67">
        <f xml:space="preserve">   MAX(0, HLOOKUP(MONTH($B2847),'Farm Crops'!$B$18:$N$28,H$5,0)  - VLOOKUP(H$4,'Farm Crops'!$B$4:$G$13,6,0)/1000*0.65*$C2847)</f>
        <v>477.66809384164236</v>
      </c>
      <c r="I2847" s="67">
        <f xml:space="preserve">   MAX(0, HLOOKUP(MONTH($B2847),'Farm Crops'!$B$18:$N$28,I$5,0)  - VLOOKUP(I$4,'Farm Crops'!$B$4:$G$13,6,0)/1000*0.65*$C2847)</f>
        <v>788.42839296187697</v>
      </c>
      <c r="J2847" s="67">
        <f xml:space="preserve">   MAX(0, HLOOKUP(MONTH($B2847),'Farm Crops'!$B$18:$N$28,J$5,0)  - VLOOKUP(J$4,'Farm Crops'!$B$4:$G$13,6,0)/1000*0.65*$C2847)</f>
        <v>777.96337243401763</v>
      </c>
      <c r="K2847" s="67">
        <f xml:space="preserve">   MAX(0, HLOOKUP(MONTH($B2847),'Farm Crops'!$B$18:$N$28,K$5,0)  - VLOOKUP(K$4,'Farm Crops'!$B$4:$G$13,6,0)/1000*0.65*$C2847)</f>
        <v>180.74390029325511</v>
      </c>
      <c r="L2847" s="67">
        <f xml:space="preserve">   MAX(0, HLOOKUP(MONTH($B2847),'Farm Crops'!$B$18:$N$28,L$5,0)  - VLOOKUP(L$4,'Farm Crops'!$B$4:$G$13,6,0)/1000*0.65*$C2847)</f>
        <v>32.196304985337271</v>
      </c>
      <c r="M2847" s="67">
        <f xml:space="preserve">   MAX(0, HLOOKUP(MONTH($B2847),'Farm Crops'!$B$18:$N$28,M$5,0)  - VLOOKUP(M$4,'Farm Crops'!$B$4:$G$13,6,0)/1000*0.65*$C2847)</f>
        <v>225.81384164222877</v>
      </c>
    </row>
    <row r="2848" spans="2:13" x14ac:dyDescent="0.2">
      <c r="B2848" s="4">
        <v>43325</v>
      </c>
      <c r="C2848" s="67">
        <f>'Observed Data'!$E2847</f>
        <v>0</v>
      </c>
      <c r="D2848" s="67">
        <f xml:space="preserve">   MAX(0, HLOOKUP(MONTH($B2848),'Farm Crops'!$B$18:$N$28,D$5,0)  - VLOOKUP(D$4,'Farm Crops'!$B$4:$G$13,6,0)/1000*0.65*$C2848)</f>
        <v>677.29495601173039</v>
      </c>
      <c r="E2848" s="67">
        <f xml:space="preserve">   MAX(0, HLOOKUP(MONTH($B2848),'Farm Crops'!$B$18:$N$28,E$5,0)  - VLOOKUP(E$4,'Farm Crops'!$B$4:$G$13,6,0)/1000*0.65*$C2848)</f>
        <v>452.87351906158369</v>
      </c>
      <c r="F2848" s="67">
        <f xml:space="preserve">   MAX(0, HLOOKUP(MONTH($B2848),'Farm Crops'!$B$18:$N$28,F$5,0)  - VLOOKUP(F$4,'Farm Crops'!$B$4:$G$13,6,0)/1000*0.65*$C2848)</f>
        <v>576.30653079178899</v>
      </c>
      <c r="G2848" s="67">
        <f xml:space="preserve">   MAX(0, HLOOKUP(MONTH($B2848),'Farm Crops'!$B$18:$N$28,G$5,0)  - VLOOKUP(G$4,'Farm Crops'!$B$4:$G$13,6,0)/1000*0.65*$C2848)</f>
        <v>139.19161290322583</v>
      </c>
      <c r="H2848" s="67">
        <f xml:space="preserve">   MAX(0, HLOOKUP(MONTH($B2848),'Farm Crops'!$B$18:$N$28,H$5,0)  - VLOOKUP(H$4,'Farm Crops'!$B$4:$G$13,6,0)/1000*0.65*$C2848)</f>
        <v>477.66809384164236</v>
      </c>
      <c r="I2848" s="67">
        <f xml:space="preserve">   MAX(0, HLOOKUP(MONTH($B2848),'Farm Crops'!$B$18:$N$28,I$5,0)  - VLOOKUP(I$4,'Farm Crops'!$B$4:$G$13,6,0)/1000*0.65*$C2848)</f>
        <v>788.42839296187697</v>
      </c>
      <c r="J2848" s="67">
        <f xml:space="preserve">   MAX(0, HLOOKUP(MONTH($B2848),'Farm Crops'!$B$18:$N$28,J$5,0)  - VLOOKUP(J$4,'Farm Crops'!$B$4:$G$13,6,0)/1000*0.65*$C2848)</f>
        <v>777.96337243401763</v>
      </c>
      <c r="K2848" s="67">
        <f xml:space="preserve">   MAX(0, HLOOKUP(MONTH($B2848),'Farm Crops'!$B$18:$N$28,K$5,0)  - VLOOKUP(K$4,'Farm Crops'!$B$4:$G$13,6,0)/1000*0.65*$C2848)</f>
        <v>180.74390029325511</v>
      </c>
      <c r="L2848" s="67">
        <f xml:space="preserve">   MAX(0, HLOOKUP(MONTH($B2848),'Farm Crops'!$B$18:$N$28,L$5,0)  - VLOOKUP(L$4,'Farm Crops'!$B$4:$G$13,6,0)/1000*0.65*$C2848)</f>
        <v>32.196304985337271</v>
      </c>
      <c r="M2848" s="67">
        <f xml:space="preserve">   MAX(0, HLOOKUP(MONTH($B2848),'Farm Crops'!$B$18:$N$28,M$5,0)  - VLOOKUP(M$4,'Farm Crops'!$B$4:$G$13,6,0)/1000*0.65*$C2848)</f>
        <v>225.81384164222877</v>
      </c>
    </row>
    <row r="2849" spans="2:13" x14ac:dyDescent="0.2">
      <c r="B2849" s="4">
        <v>43326</v>
      </c>
      <c r="C2849" s="67">
        <f>'Observed Data'!$E2848</f>
        <v>0</v>
      </c>
      <c r="D2849" s="67">
        <f xml:space="preserve">   MAX(0, HLOOKUP(MONTH($B2849),'Farm Crops'!$B$18:$N$28,D$5,0)  - VLOOKUP(D$4,'Farm Crops'!$B$4:$G$13,6,0)/1000*0.65*$C2849)</f>
        <v>677.29495601173039</v>
      </c>
      <c r="E2849" s="67">
        <f xml:space="preserve">   MAX(0, HLOOKUP(MONTH($B2849),'Farm Crops'!$B$18:$N$28,E$5,0)  - VLOOKUP(E$4,'Farm Crops'!$B$4:$G$13,6,0)/1000*0.65*$C2849)</f>
        <v>452.87351906158369</v>
      </c>
      <c r="F2849" s="67">
        <f xml:space="preserve">   MAX(0, HLOOKUP(MONTH($B2849),'Farm Crops'!$B$18:$N$28,F$5,0)  - VLOOKUP(F$4,'Farm Crops'!$B$4:$G$13,6,0)/1000*0.65*$C2849)</f>
        <v>576.30653079178899</v>
      </c>
      <c r="G2849" s="67">
        <f xml:space="preserve">   MAX(0, HLOOKUP(MONTH($B2849),'Farm Crops'!$B$18:$N$28,G$5,0)  - VLOOKUP(G$4,'Farm Crops'!$B$4:$G$13,6,0)/1000*0.65*$C2849)</f>
        <v>139.19161290322583</v>
      </c>
      <c r="H2849" s="67">
        <f xml:space="preserve">   MAX(0, HLOOKUP(MONTH($B2849),'Farm Crops'!$B$18:$N$28,H$5,0)  - VLOOKUP(H$4,'Farm Crops'!$B$4:$G$13,6,0)/1000*0.65*$C2849)</f>
        <v>477.66809384164236</v>
      </c>
      <c r="I2849" s="67">
        <f xml:space="preserve">   MAX(0, HLOOKUP(MONTH($B2849),'Farm Crops'!$B$18:$N$28,I$5,0)  - VLOOKUP(I$4,'Farm Crops'!$B$4:$G$13,6,0)/1000*0.65*$C2849)</f>
        <v>788.42839296187697</v>
      </c>
      <c r="J2849" s="67">
        <f xml:space="preserve">   MAX(0, HLOOKUP(MONTH($B2849),'Farm Crops'!$B$18:$N$28,J$5,0)  - VLOOKUP(J$4,'Farm Crops'!$B$4:$G$13,6,0)/1000*0.65*$C2849)</f>
        <v>777.96337243401763</v>
      </c>
      <c r="K2849" s="67">
        <f xml:space="preserve">   MAX(0, HLOOKUP(MONTH($B2849),'Farm Crops'!$B$18:$N$28,K$5,0)  - VLOOKUP(K$4,'Farm Crops'!$B$4:$G$13,6,0)/1000*0.65*$C2849)</f>
        <v>180.74390029325511</v>
      </c>
      <c r="L2849" s="67">
        <f xml:space="preserve">   MAX(0, HLOOKUP(MONTH($B2849),'Farm Crops'!$B$18:$N$28,L$5,0)  - VLOOKUP(L$4,'Farm Crops'!$B$4:$G$13,6,0)/1000*0.65*$C2849)</f>
        <v>32.196304985337271</v>
      </c>
      <c r="M2849" s="67">
        <f xml:space="preserve">   MAX(0, HLOOKUP(MONTH($B2849),'Farm Crops'!$B$18:$N$28,M$5,0)  - VLOOKUP(M$4,'Farm Crops'!$B$4:$G$13,6,0)/1000*0.65*$C2849)</f>
        <v>225.81384164222877</v>
      </c>
    </row>
    <row r="2850" spans="2:13" x14ac:dyDescent="0.2">
      <c r="B2850" s="4">
        <v>43327</v>
      </c>
      <c r="C2850" s="67">
        <f>'Observed Data'!$E2849</f>
        <v>0</v>
      </c>
      <c r="D2850" s="67">
        <f xml:space="preserve">   MAX(0, HLOOKUP(MONTH($B2850),'Farm Crops'!$B$18:$N$28,D$5,0)  - VLOOKUP(D$4,'Farm Crops'!$B$4:$G$13,6,0)/1000*0.65*$C2850)</f>
        <v>677.29495601173039</v>
      </c>
      <c r="E2850" s="67">
        <f xml:space="preserve">   MAX(0, HLOOKUP(MONTH($B2850),'Farm Crops'!$B$18:$N$28,E$5,0)  - VLOOKUP(E$4,'Farm Crops'!$B$4:$G$13,6,0)/1000*0.65*$C2850)</f>
        <v>452.87351906158369</v>
      </c>
      <c r="F2850" s="67">
        <f xml:space="preserve">   MAX(0, HLOOKUP(MONTH($B2850),'Farm Crops'!$B$18:$N$28,F$5,0)  - VLOOKUP(F$4,'Farm Crops'!$B$4:$G$13,6,0)/1000*0.65*$C2850)</f>
        <v>576.30653079178899</v>
      </c>
      <c r="G2850" s="67">
        <f xml:space="preserve">   MAX(0, HLOOKUP(MONTH($B2850),'Farm Crops'!$B$18:$N$28,G$5,0)  - VLOOKUP(G$4,'Farm Crops'!$B$4:$G$13,6,0)/1000*0.65*$C2850)</f>
        <v>139.19161290322583</v>
      </c>
      <c r="H2850" s="67">
        <f xml:space="preserve">   MAX(0, HLOOKUP(MONTH($B2850),'Farm Crops'!$B$18:$N$28,H$5,0)  - VLOOKUP(H$4,'Farm Crops'!$B$4:$G$13,6,0)/1000*0.65*$C2850)</f>
        <v>477.66809384164236</v>
      </c>
      <c r="I2850" s="67">
        <f xml:space="preserve">   MAX(0, HLOOKUP(MONTH($B2850),'Farm Crops'!$B$18:$N$28,I$5,0)  - VLOOKUP(I$4,'Farm Crops'!$B$4:$G$13,6,0)/1000*0.65*$C2850)</f>
        <v>788.42839296187697</v>
      </c>
      <c r="J2850" s="67">
        <f xml:space="preserve">   MAX(0, HLOOKUP(MONTH($B2850),'Farm Crops'!$B$18:$N$28,J$5,0)  - VLOOKUP(J$4,'Farm Crops'!$B$4:$G$13,6,0)/1000*0.65*$C2850)</f>
        <v>777.96337243401763</v>
      </c>
      <c r="K2850" s="67">
        <f xml:space="preserve">   MAX(0, HLOOKUP(MONTH($B2850),'Farm Crops'!$B$18:$N$28,K$5,0)  - VLOOKUP(K$4,'Farm Crops'!$B$4:$G$13,6,0)/1000*0.65*$C2850)</f>
        <v>180.74390029325511</v>
      </c>
      <c r="L2850" s="67">
        <f xml:space="preserve">   MAX(0, HLOOKUP(MONTH($B2850),'Farm Crops'!$B$18:$N$28,L$5,0)  - VLOOKUP(L$4,'Farm Crops'!$B$4:$G$13,6,0)/1000*0.65*$C2850)</f>
        <v>32.196304985337271</v>
      </c>
      <c r="M2850" s="67">
        <f xml:space="preserve">   MAX(0, HLOOKUP(MONTH($B2850),'Farm Crops'!$B$18:$N$28,M$5,0)  - VLOOKUP(M$4,'Farm Crops'!$B$4:$G$13,6,0)/1000*0.65*$C2850)</f>
        <v>225.81384164222877</v>
      </c>
    </row>
    <row r="2851" spans="2:13" x14ac:dyDescent="0.2">
      <c r="B2851" s="4">
        <v>43328</v>
      </c>
      <c r="C2851" s="67">
        <f>'Observed Data'!$E2850</f>
        <v>0</v>
      </c>
      <c r="D2851" s="67">
        <f xml:space="preserve">   MAX(0, HLOOKUP(MONTH($B2851),'Farm Crops'!$B$18:$N$28,D$5,0)  - VLOOKUP(D$4,'Farm Crops'!$B$4:$G$13,6,0)/1000*0.65*$C2851)</f>
        <v>677.29495601173039</v>
      </c>
      <c r="E2851" s="67">
        <f xml:space="preserve">   MAX(0, HLOOKUP(MONTH($B2851),'Farm Crops'!$B$18:$N$28,E$5,0)  - VLOOKUP(E$4,'Farm Crops'!$B$4:$G$13,6,0)/1000*0.65*$C2851)</f>
        <v>452.87351906158369</v>
      </c>
      <c r="F2851" s="67">
        <f xml:space="preserve">   MAX(0, HLOOKUP(MONTH($B2851),'Farm Crops'!$B$18:$N$28,F$5,0)  - VLOOKUP(F$4,'Farm Crops'!$B$4:$G$13,6,0)/1000*0.65*$C2851)</f>
        <v>576.30653079178899</v>
      </c>
      <c r="G2851" s="67">
        <f xml:space="preserve">   MAX(0, HLOOKUP(MONTH($B2851),'Farm Crops'!$B$18:$N$28,G$5,0)  - VLOOKUP(G$4,'Farm Crops'!$B$4:$G$13,6,0)/1000*0.65*$C2851)</f>
        <v>139.19161290322583</v>
      </c>
      <c r="H2851" s="67">
        <f xml:space="preserve">   MAX(0, HLOOKUP(MONTH($B2851),'Farm Crops'!$B$18:$N$28,H$5,0)  - VLOOKUP(H$4,'Farm Crops'!$B$4:$G$13,6,0)/1000*0.65*$C2851)</f>
        <v>477.66809384164236</v>
      </c>
      <c r="I2851" s="67">
        <f xml:space="preserve">   MAX(0, HLOOKUP(MONTH($B2851),'Farm Crops'!$B$18:$N$28,I$5,0)  - VLOOKUP(I$4,'Farm Crops'!$B$4:$G$13,6,0)/1000*0.65*$C2851)</f>
        <v>788.42839296187697</v>
      </c>
      <c r="J2851" s="67">
        <f xml:space="preserve">   MAX(0, HLOOKUP(MONTH($B2851),'Farm Crops'!$B$18:$N$28,J$5,0)  - VLOOKUP(J$4,'Farm Crops'!$B$4:$G$13,6,0)/1000*0.65*$C2851)</f>
        <v>777.96337243401763</v>
      </c>
      <c r="K2851" s="67">
        <f xml:space="preserve">   MAX(0, HLOOKUP(MONTH($B2851),'Farm Crops'!$B$18:$N$28,K$5,0)  - VLOOKUP(K$4,'Farm Crops'!$B$4:$G$13,6,0)/1000*0.65*$C2851)</f>
        <v>180.74390029325511</v>
      </c>
      <c r="L2851" s="67">
        <f xml:space="preserve">   MAX(0, HLOOKUP(MONTH($B2851),'Farm Crops'!$B$18:$N$28,L$5,0)  - VLOOKUP(L$4,'Farm Crops'!$B$4:$G$13,6,0)/1000*0.65*$C2851)</f>
        <v>32.196304985337271</v>
      </c>
      <c r="M2851" s="67">
        <f xml:space="preserve">   MAX(0, HLOOKUP(MONTH($B2851),'Farm Crops'!$B$18:$N$28,M$5,0)  - VLOOKUP(M$4,'Farm Crops'!$B$4:$G$13,6,0)/1000*0.65*$C2851)</f>
        <v>225.81384164222877</v>
      </c>
    </row>
    <row r="2852" spans="2:13" x14ac:dyDescent="0.2">
      <c r="B2852" s="4">
        <v>43329</v>
      </c>
      <c r="C2852" s="67">
        <f>'Observed Data'!$E2851</f>
        <v>10</v>
      </c>
      <c r="D2852" s="67">
        <f xml:space="preserve">   MAX(0, HLOOKUP(MONTH($B2852),'Farm Crops'!$B$18:$N$28,D$5,0)  - VLOOKUP(D$4,'Farm Crops'!$B$4:$G$13,6,0)/1000*0.65*$C2852)</f>
        <v>0</v>
      </c>
      <c r="E2852" s="67">
        <f xml:space="preserve">   MAX(0, HLOOKUP(MONTH($B2852),'Farm Crops'!$B$18:$N$28,E$5,0)  - VLOOKUP(E$4,'Farm Crops'!$B$4:$G$13,6,0)/1000*0.65*$C2852)</f>
        <v>0</v>
      </c>
      <c r="F2852" s="67">
        <f xml:space="preserve">   MAX(0, HLOOKUP(MONTH($B2852),'Farm Crops'!$B$18:$N$28,F$5,0)  - VLOOKUP(F$4,'Farm Crops'!$B$4:$G$13,6,0)/1000*0.65*$C2852)</f>
        <v>0</v>
      </c>
      <c r="G2852" s="67">
        <f xml:space="preserve">   MAX(0, HLOOKUP(MONTH($B2852),'Farm Crops'!$B$18:$N$28,G$5,0)  - VLOOKUP(G$4,'Farm Crops'!$B$4:$G$13,6,0)/1000*0.65*$C2852)</f>
        <v>0</v>
      </c>
      <c r="H2852" s="67">
        <f xml:space="preserve">   MAX(0, HLOOKUP(MONTH($B2852),'Farm Crops'!$B$18:$N$28,H$5,0)  - VLOOKUP(H$4,'Farm Crops'!$B$4:$G$13,6,0)/1000*0.65*$C2852)</f>
        <v>0</v>
      </c>
      <c r="I2852" s="67">
        <f xml:space="preserve">   MAX(0, HLOOKUP(MONTH($B2852),'Farm Crops'!$B$18:$N$28,I$5,0)  - VLOOKUP(I$4,'Farm Crops'!$B$4:$G$13,6,0)/1000*0.65*$C2852)</f>
        <v>0</v>
      </c>
      <c r="J2852" s="67">
        <f xml:space="preserve">   MAX(0, HLOOKUP(MONTH($B2852),'Farm Crops'!$B$18:$N$28,J$5,0)  - VLOOKUP(J$4,'Farm Crops'!$B$4:$G$13,6,0)/1000*0.65*$C2852)</f>
        <v>0</v>
      </c>
      <c r="K2852" s="67">
        <f xml:space="preserve">   MAX(0, HLOOKUP(MONTH($B2852),'Farm Crops'!$B$18:$N$28,K$5,0)  - VLOOKUP(K$4,'Farm Crops'!$B$4:$G$13,6,0)/1000*0.65*$C2852)</f>
        <v>0</v>
      </c>
      <c r="L2852" s="67">
        <f xml:space="preserve">   MAX(0, HLOOKUP(MONTH($B2852),'Farm Crops'!$B$18:$N$28,L$5,0)  - VLOOKUP(L$4,'Farm Crops'!$B$4:$G$13,6,0)/1000*0.65*$C2852)</f>
        <v>0</v>
      </c>
      <c r="M2852" s="67">
        <f xml:space="preserve">   MAX(0, HLOOKUP(MONTH($B2852),'Farm Crops'!$B$18:$N$28,M$5,0)  - VLOOKUP(M$4,'Farm Crops'!$B$4:$G$13,6,0)/1000*0.65*$C2852)</f>
        <v>0</v>
      </c>
    </row>
    <row r="2853" spans="2:13" x14ac:dyDescent="0.2">
      <c r="B2853" s="4">
        <v>43330</v>
      </c>
      <c r="C2853" s="67">
        <f>'Observed Data'!$E2852</f>
        <v>0</v>
      </c>
      <c r="D2853" s="67">
        <f xml:space="preserve">   MAX(0, HLOOKUP(MONTH($B2853),'Farm Crops'!$B$18:$N$28,D$5,0)  - VLOOKUP(D$4,'Farm Crops'!$B$4:$G$13,6,0)/1000*0.65*$C2853)</f>
        <v>677.29495601173039</v>
      </c>
      <c r="E2853" s="67">
        <f xml:space="preserve">   MAX(0, HLOOKUP(MONTH($B2853),'Farm Crops'!$B$18:$N$28,E$5,0)  - VLOOKUP(E$4,'Farm Crops'!$B$4:$G$13,6,0)/1000*0.65*$C2853)</f>
        <v>452.87351906158369</v>
      </c>
      <c r="F2853" s="67">
        <f xml:space="preserve">   MAX(0, HLOOKUP(MONTH($B2853),'Farm Crops'!$B$18:$N$28,F$5,0)  - VLOOKUP(F$4,'Farm Crops'!$B$4:$G$13,6,0)/1000*0.65*$C2853)</f>
        <v>576.30653079178899</v>
      </c>
      <c r="G2853" s="67">
        <f xml:space="preserve">   MAX(0, HLOOKUP(MONTH($B2853),'Farm Crops'!$B$18:$N$28,G$5,0)  - VLOOKUP(G$4,'Farm Crops'!$B$4:$G$13,6,0)/1000*0.65*$C2853)</f>
        <v>139.19161290322583</v>
      </c>
      <c r="H2853" s="67">
        <f xml:space="preserve">   MAX(0, HLOOKUP(MONTH($B2853),'Farm Crops'!$B$18:$N$28,H$5,0)  - VLOOKUP(H$4,'Farm Crops'!$B$4:$G$13,6,0)/1000*0.65*$C2853)</f>
        <v>477.66809384164236</v>
      </c>
      <c r="I2853" s="67">
        <f xml:space="preserve">   MAX(0, HLOOKUP(MONTH($B2853),'Farm Crops'!$B$18:$N$28,I$5,0)  - VLOOKUP(I$4,'Farm Crops'!$B$4:$G$13,6,0)/1000*0.65*$C2853)</f>
        <v>788.42839296187697</v>
      </c>
      <c r="J2853" s="67">
        <f xml:space="preserve">   MAX(0, HLOOKUP(MONTH($B2853),'Farm Crops'!$B$18:$N$28,J$5,0)  - VLOOKUP(J$4,'Farm Crops'!$B$4:$G$13,6,0)/1000*0.65*$C2853)</f>
        <v>777.96337243401763</v>
      </c>
      <c r="K2853" s="67">
        <f xml:space="preserve">   MAX(0, HLOOKUP(MONTH($B2853),'Farm Crops'!$B$18:$N$28,K$5,0)  - VLOOKUP(K$4,'Farm Crops'!$B$4:$G$13,6,0)/1000*0.65*$C2853)</f>
        <v>180.74390029325511</v>
      </c>
      <c r="L2853" s="67">
        <f xml:space="preserve">   MAX(0, HLOOKUP(MONTH($B2853),'Farm Crops'!$B$18:$N$28,L$5,0)  - VLOOKUP(L$4,'Farm Crops'!$B$4:$G$13,6,0)/1000*0.65*$C2853)</f>
        <v>32.196304985337271</v>
      </c>
      <c r="M2853" s="67">
        <f xml:space="preserve">   MAX(0, HLOOKUP(MONTH($B2853),'Farm Crops'!$B$18:$N$28,M$5,0)  - VLOOKUP(M$4,'Farm Crops'!$B$4:$G$13,6,0)/1000*0.65*$C2853)</f>
        <v>225.81384164222877</v>
      </c>
    </row>
    <row r="2854" spans="2:13" x14ac:dyDescent="0.2">
      <c r="B2854" s="4">
        <v>43331</v>
      </c>
      <c r="C2854" s="67">
        <f>'Observed Data'!$E2853</f>
        <v>0</v>
      </c>
      <c r="D2854" s="67">
        <f xml:space="preserve">   MAX(0, HLOOKUP(MONTH($B2854),'Farm Crops'!$B$18:$N$28,D$5,0)  - VLOOKUP(D$4,'Farm Crops'!$B$4:$G$13,6,0)/1000*0.65*$C2854)</f>
        <v>677.29495601173039</v>
      </c>
      <c r="E2854" s="67">
        <f xml:space="preserve">   MAX(0, HLOOKUP(MONTH($B2854),'Farm Crops'!$B$18:$N$28,E$5,0)  - VLOOKUP(E$4,'Farm Crops'!$B$4:$G$13,6,0)/1000*0.65*$C2854)</f>
        <v>452.87351906158369</v>
      </c>
      <c r="F2854" s="67">
        <f xml:space="preserve">   MAX(0, HLOOKUP(MONTH($B2854),'Farm Crops'!$B$18:$N$28,F$5,0)  - VLOOKUP(F$4,'Farm Crops'!$B$4:$G$13,6,0)/1000*0.65*$C2854)</f>
        <v>576.30653079178899</v>
      </c>
      <c r="G2854" s="67">
        <f xml:space="preserve">   MAX(0, HLOOKUP(MONTH($B2854),'Farm Crops'!$B$18:$N$28,G$5,0)  - VLOOKUP(G$4,'Farm Crops'!$B$4:$G$13,6,0)/1000*0.65*$C2854)</f>
        <v>139.19161290322583</v>
      </c>
      <c r="H2854" s="67">
        <f xml:space="preserve">   MAX(0, HLOOKUP(MONTH($B2854),'Farm Crops'!$B$18:$N$28,H$5,0)  - VLOOKUP(H$4,'Farm Crops'!$B$4:$G$13,6,0)/1000*0.65*$C2854)</f>
        <v>477.66809384164236</v>
      </c>
      <c r="I2854" s="67">
        <f xml:space="preserve">   MAX(0, HLOOKUP(MONTH($B2854),'Farm Crops'!$B$18:$N$28,I$5,0)  - VLOOKUP(I$4,'Farm Crops'!$B$4:$G$13,6,0)/1000*0.65*$C2854)</f>
        <v>788.42839296187697</v>
      </c>
      <c r="J2854" s="67">
        <f xml:space="preserve">   MAX(0, HLOOKUP(MONTH($B2854),'Farm Crops'!$B$18:$N$28,J$5,0)  - VLOOKUP(J$4,'Farm Crops'!$B$4:$G$13,6,0)/1000*0.65*$C2854)</f>
        <v>777.96337243401763</v>
      </c>
      <c r="K2854" s="67">
        <f xml:space="preserve">   MAX(0, HLOOKUP(MONTH($B2854),'Farm Crops'!$B$18:$N$28,K$5,0)  - VLOOKUP(K$4,'Farm Crops'!$B$4:$G$13,6,0)/1000*0.65*$C2854)</f>
        <v>180.74390029325511</v>
      </c>
      <c r="L2854" s="67">
        <f xml:space="preserve">   MAX(0, HLOOKUP(MONTH($B2854),'Farm Crops'!$B$18:$N$28,L$5,0)  - VLOOKUP(L$4,'Farm Crops'!$B$4:$G$13,6,0)/1000*0.65*$C2854)</f>
        <v>32.196304985337271</v>
      </c>
      <c r="M2854" s="67">
        <f xml:space="preserve">   MAX(0, HLOOKUP(MONTH($B2854),'Farm Crops'!$B$18:$N$28,M$5,0)  - VLOOKUP(M$4,'Farm Crops'!$B$4:$G$13,6,0)/1000*0.65*$C2854)</f>
        <v>225.81384164222877</v>
      </c>
    </row>
    <row r="2855" spans="2:13" x14ac:dyDescent="0.2">
      <c r="B2855" s="4">
        <v>43332</v>
      </c>
      <c r="C2855" s="67">
        <f>'Observed Data'!$E2854</f>
        <v>0</v>
      </c>
      <c r="D2855" s="67">
        <f xml:space="preserve">   MAX(0, HLOOKUP(MONTH($B2855),'Farm Crops'!$B$18:$N$28,D$5,0)  - VLOOKUP(D$4,'Farm Crops'!$B$4:$G$13,6,0)/1000*0.65*$C2855)</f>
        <v>677.29495601173039</v>
      </c>
      <c r="E2855" s="67">
        <f xml:space="preserve">   MAX(0, HLOOKUP(MONTH($B2855),'Farm Crops'!$B$18:$N$28,E$5,0)  - VLOOKUP(E$4,'Farm Crops'!$B$4:$G$13,6,0)/1000*0.65*$C2855)</f>
        <v>452.87351906158369</v>
      </c>
      <c r="F2855" s="67">
        <f xml:space="preserve">   MAX(0, HLOOKUP(MONTH($B2855),'Farm Crops'!$B$18:$N$28,F$5,0)  - VLOOKUP(F$4,'Farm Crops'!$B$4:$G$13,6,0)/1000*0.65*$C2855)</f>
        <v>576.30653079178899</v>
      </c>
      <c r="G2855" s="67">
        <f xml:space="preserve">   MAX(0, HLOOKUP(MONTH($B2855),'Farm Crops'!$B$18:$N$28,G$5,0)  - VLOOKUP(G$4,'Farm Crops'!$B$4:$G$13,6,0)/1000*0.65*$C2855)</f>
        <v>139.19161290322583</v>
      </c>
      <c r="H2855" s="67">
        <f xml:space="preserve">   MAX(0, HLOOKUP(MONTH($B2855),'Farm Crops'!$B$18:$N$28,H$5,0)  - VLOOKUP(H$4,'Farm Crops'!$B$4:$G$13,6,0)/1000*0.65*$C2855)</f>
        <v>477.66809384164236</v>
      </c>
      <c r="I2855" s="67">
        <f xml:space="preserve">   MAX(0, HLOOKUP(MONTH($B2855),'Farm Crops'!$B$18:$N$28,I$5,0)  - VLOOKUP(I$4,'Farm Crops'!$B$4:$G$13,6,0)/1000*0.65*$C2855)</f>
        <v>788.42839296187697</v>
      </c>
      <c r="J2855" s="67">
        <f xml:space="preserve">   MAX(0, HLOOKUP(MONTH($B2855),'Farm Crops'!$B$18:$N$28,J$5,0)  - VLOOKUP(J$4,'Farm Crops'!$B$4:$G$13,6,0)/1000*0.65*$C2855)</f>
        <v>777.96337243401763</v>
      </c>
      <c r="K2855" s="67">
        <f xml:space="preserve">   MAX(0, HLOOKUP(MONTH($B2855),'Farm Crops'!$B$18:$N$28,K$5,0)  - VLOOKUP(K$4,'Farm Crops'!$B$4:$G$13,6,0)/1000*0.65*$C2855)</f>
        <v>180.74390029325511</v>
      </c>
      <c r="L2855" s="67">
        <f xml:space="preserve">   MAX(0, HLOOKUP(MONTH($B2855),'Farm Crops'!$B$18:$N$28,L$5,0)  - VLOOKUP(L$4,'Farm Crops'!$B$4:$G$13,6,0)/1000*0.65*$C2855)</f>
        <v>32.196304985337271</v>
      </c>
      <c r="M2855" s="67">
        <f xml:space="preserve">   MAX(0, HLOOKUP(MONTH($B2855),'Farm Crops'!$B$18:$N$28,M$5,0)  - VLOOKUP(M$4,'Farm Crops'!$B$4:$G$13,6,0)/1000*0.65*$C2855)</f>
        <v>225.81384164222877</v>
      </c>
    </row>
    <row r="2856" spans="2:13" x14ac:dyDescent="0.2">
      <c r="B2856" s="4">
        <v>43333</v>
      </c>
      <c r="C2856" s="67">
        <f>'Observed Data'!$E2855</f>
        <v>0</v>
      </c>
      <c r="D2856" s="67">
        <f xml:space="preserve">   MAX(0, HLOOKUP(MONTH($B2856),'Farm Crops'!$B$18:$N$28,D$5,0)  - VLOOKUP(D$4,'Farm Crops'!$B$4:$G$13,6,0)/1000*0.65*$C2856)</f>
        <v>677.29495601173039</v>
      </c>
      <c r="E2856" s="67">
        <f xml:space="preserve">   MAX(0, HLOOKUP(MONTH($B2856),'Farm Crops'!$B$18:$N$28,E$5,0)  - VLOOKUP(E$4,'Farm Crops'!$B$4:$G$13,6,0)/1000*0.65*$C2856)</f>
        <v>452.87351906158369</v>
      </c>
      <c r="F2856" s="67">
        <f xml:space="preserve">   MAX(0, HLOOKUP(MONTH($B2856),'Farm Crops'!$B$18:$N$28,F$5,0)  - VLOOKUP(F$4,'Farm Crops'!$B$4:$G$13,6,0)/1000*0.65*$C2856)</f>
        <v>576.30653079178899</v>
      </c>
      <c r="G2856" s="67">
        <f xml:space="preserve">   MAX(0, HLOOKUP(MONTH($B2856),'Farm Crops'!$B$18:$N$28,G$5,0)  - VLOOKUP(G$4,'Farm Crops'!$B$4:$G$13,6,0)/1000*0.65*$C2856)</f>
        <v>139.19161290322583</v>
      </c>
      <c r="H2856" s="67">
        <f xml:space="preserve">   MAX(0, HLOOKUP(MONTH($B2856),'Farm Crops'!$B$18:$N$28,H$5,0)  - VLOOKUP(H$4,'Farm Crops'!$B$4:$G$13,6,0)/1000*0.65*$C2856)</f>
        <v>477.66809384164236</v>
      </c>
      <c r="I2856" s="67">
        <f xml:space="preserve">   MAX(0, HLOOKUP(MONTH($B2856),'Farm Crops'!$B$18:$N$28,I$5,0)  - VLOOKUP(I$4,'Farm Crops'!$B$4:$G$13,6,0)/1000*0.65*$C2856)</f>
        <v>788.42839296187697</v>
      </c>
      <c r="J2856" s="67">
        <f xml:space="preserve">   MAX(0, HLOOKUP(MONTH($B2856),'Farm Crops'!$B$18:$N$28,J$5,0)  - VLOOKUP(J$4,'Farm Crops'!$B$4:$G$13,6,0)/1000*0.65*$C2856)</f>
        <v>777.96337243401763</v>
      </c>
      <c r="K2856" s="67">
        <f xml:space="preserve">   MAX(0, HLOOKUP(MONTH($B2856),'Farm Crops'!$B$18:$N$28,K$5,0)  - VLOOKUP(K$4,'Farm Crops'!$B$4:$G$13,6,0)/1000*0.65*$C2856)</f>
        <v>180.74390029325511</v>
      </c>
      <c r="L2856" s="67">
        <f xml:space="preserve">   MAX(0, HLOOKUP(MONTH($B2856),'Farm Crops'!$B$18:$N$28,L$5,0)  - VLOOKUP(L$4,'Farm Crops'!$B$4:$G$13,6,0)/1000*0.65*$C2856)</f>
        <v>32.196304985337271</v>
      </c>
      <c r="M2856" s="67">
        <f xml:space="preserve">   MAX(0, HLOOKUP(MONTH($B2856),'Farm Crops'!$B$18:$N$28,M$5,0)  - VLOOKUP(M$4,'Farm Crops'!$B$4:$G$13,6,0)/1000*0.65*$C2856)</f>
        <v>225.81384164222877</v>
      </c>
    </row>
    <row r="2857" spans="2:13" x14ac:dyDescent="0.2">
      <c r="B2857" s="4">
        <v>43334</v>
      </c>
      <c r="C2857" s="67">
        <f>'Observed Data'!$E2856</f>
        <v>0</v>
      </c>
      <c r="D2857" s="67">
        <f xml:space="preserve">   MAX(0, HLOOKUP(MONTH($B2857),'Farm Crops'!$B$18:$N$28,D$5,0)  - VLOOKUP(D$4,'Farm Crops'!$B$4:$G$13,6,0)/1000*0.65*$C2857)</f>
        <v>677.29495601173039</v>
      </c>
      <c r="E2857" s="67">
        <f xml:space="preserve">   MAX(0, HLOOKUP(MONTH($B2857),'Farm Crops'!$B$18:$N$28,E$5,0)  - VLOOKUP(E$4,'Farm Crops'!$B$4:$G$13,6,0)/1000*0.65*$C2857)</f>
        <v>452.87351906158369</v>
      </c>
      <c r="F2857" s="67">
        <f xml:space="preserve">   MAX(0, HLOOKUP(MONTH($B2857),'Farm Crops'!$B$18:$N$28,F$5,0)  - VLOOKUP(F$4,'Farm Crops'!$B$4:$G$13,6,0)/1000*0.65*$C2857)</f>
        <v>576.30653079178899</v>
      </c>
      <c r="G2857" s="67">
        <f xml:space="preserve">   MAX(0, HLOOKUP(MONTH($B2857),'Farm Crops'!$B$18:$N$28,G$5,0)  - VLOOKUP(G$4,'Farm Crops'!$B$4:$G$13,6,0)/1000*0.65*$C2857)</f>
        <v>139.19161290322583</v>
      </c>
      <c r="H2857" s="67">
        <f xml:space="preserve">   MAX(0, HLOOKUP(MONTH($B2857),'Farm Crops'!$B$18:$N$28,H$5,0)  - VLOOKUP(H$4,'Farm Crops'!$B$4:$G$13,6,0)/1000*0.65*$C2857)</f>
        <v>477.66809384164236</v>
      </c>
      <c r="I2857" s="67">
        <f xml:space="preserve">   MAX(0, HLOOKUP(MONTH($B2857),'Farm Crops'!$B$18:$N$28,I$5,0)  - VLOOKUP(I$4,'Farm Crops'!$B$4:$G$13,6,0)/1000*0.65*$C2857)</f>
        <v>788.42839296187697</v>
      </c>
      <c r="J2857" s="67">
        <f xml:space="preserve">   MAX(0, HLOOKUP(MONTH($B2857),'Farm Crops'!$B$18:$N$28,J$5,0)  - VLOOKUP(J$4,'Farm Crops'!$B$4:$G$13,6,0)/1000*0.65*$C2857)</f>
        <v>777.96337243401763</v>
      </c>
      <c r="K2857" s="67">
        <f xml:space="preserve">   MAX(0, HLOOKUP(MONTH($B2857),'Farm Crops'!$B$18:$N$28,K$5,0)  - VLOOKUP(K$4,'Farm Crops'!$B$4:$G$13,6,0)/1000*0.65*$C2857)</f>
        <v>180.74390029325511</v>
      </c>
      <c r="L2857" s="67">
        <f xml:space="preserve">   MAX(0, HLOOKUP(MONTH($B2857),'Farm Crops'!$B$18:$N$28,L$5,0)  - VLOOKUP(L$4,'Farm Crops'!$B$4:$G$13,6,0)/1000*0.65*$C2857)</f>
        <v>32.196304985337271</v>
      </c>
      <c r="M2857" s="67">
        <f xml:space="preserve">   MAX(0, HLOOKUP(MONTH($B2857),'Farm Crops'!$B$18:$N$28,M$5,0)  - VLOOKUP(M$4,'Farm Crops'!$B$4:$G$13,6,0)/1000*0.65*$C2857)</f>
        <v>225.81384164222877</v>
      </c>
    </row>
    <row r="2858" spans="2:13" x14ac:dyDescent="0.2">
      <c r="B2858" s="4">
        <v>43335</v>
      </c>
      <c r="C2858" s="67">
        <f>'Observed Data'!$E2857</f>
        <v>0</v>
      </c>
      <c r="D2858" s="67">
        <f xml:space="preserve">   MAX(0, HLOOKUP(MONTH($B2858),'Farm Crops'!$B$18:$N$28,D$5,0)  - VLOOKUP(D$4,'Farm Crops'!$B$4:$G$13,6,0)/1000*0.65*$C2858)</f>
        <v>677.29495601173039</v>
      </c>
      <c r="E2858" s="67">
        <f xml:space="preserve">   MAX(0, HLOOKUP(MONTH($B2858),'Farm Crops'!$B$18:$N$28,E$5,0)  - VLOOKUP(E$4,'Farm Crops'!$B$4:$G$13,6,0)/1000*0.65*$C2858)</f>
        <v>452.87351906158369</v>
      </c>
      <c r="F2858" s="67">
        <f xml:space="preserve">   MAX(0, HLOOKUP(MONTH($B2858),'Farm Crops'!$B$18:$N$28,F$5,0)  - VLOOKUP(F$4,'Farm Crops'!$B$4:$G$13,6,0)/1000*0.65*$C2858)</f>
        <v>576.30653079178899</v>
      </c>
      <c r="G2858" s="67">
        <f xml:space="preserve">   MAX(0, HLOOKUP(MONTH($B2858),'Farm Crops'!$B$18:$N$28,G$5,0)  - VLOOKUP(G$4,'Farm Crops'!$B$4:$G$13,6,0)/1000*0.65*$C2858)</f>
        <v>139.19161290322583</v>
      </c>
      <c r="H2858" s="67">
        <f xml:space="preserve">   MAX(0, HLOOKUP(MONTH($B2858),'Farm Crops'!$B$18:$N$28,H$5,0)  - VLOOKUP(H$4,'Farm Crops'!$B$4:$G$13,6,0)/1000*0.65*$C2858)</f>
        <v>477.66809384164236</v>
      </c>
      <c r="I2858" s="67">
        <f xml:space="preserve">   MAX(0, HLOOKUP(MONTH($B2858),'Farm Crops'!$B$18:$N$28,I$5,0)  - VLOOKUP(I$4,'Farm Crops'!$B$4:$G$13,6,0)/1000*0.65*$C2858)</f>
        <v>788.42839296187697</v>
      </c>
      <c r="J2858" s="67">
        <f xml:space="preserve">   MAX(0, HLOOKUP(MONTH($B2858),'Farm Crops'!$B$18:$N$28,J$5,0)  - VLOOKUP(J$4,'Farm Crops'!$B$4:$G$13,6,0)/1000*0.65*$C2858)</f>
        <v>777.96337243401763</v>
      </c>
      <c r="K2858" s="67">
        <f xml:space="preserve">   MAX(0, HLOOKUP(MONTH($B2858),'Farm Crops'!$B$18:$N$28,K$5,0)  - VLOOKUP(K$4,'Farm Crops'!$B$4:$G$13,6,0)/1000*0.65*$C2858)</f>
        <v>180.74390029325511</v>
      </c>
      <c r="L2858" s="67">
        <f xml:space="preserve">   MAX(0, HLOOKUP(MONTH($B2858),'Farm Crops'!$B$18:$N$28,L$5,0)  - VLOOKUP(L$4,'Farm Crops'!$B$4:$G$13,6,0)/1000*0.65*$C2858)</f>
        <v>32.196304985337271</v>
      </c>
      <c r="M2858" s="67">
        <f xml:space="preserve">   MAX(0, HLOOKUP(MONTH($B2858),'Farm Crops'!$B$18:$N$28,M$5,0)  - VLOOKUP(M$4,'Farm Crops'!$B$4:$G$13,6,0)/1000*0.65*$C2858)</f>
        <v>225.81384164222877</v>
      </c>
    </row>
    <row r="2859" spans="2:13" x14ac:dyDescent="0.2">
      <c r="B2859" s="4">
        <v>43336</v>
      </c>
      <c r="C2859" s="67">
        <f>'Observed Data'!$E2858</f>
        <v>0</v>
      </c>
      <c r="D2859" s="67">
        <f xml:space="preserve">   MAX(0, HLOOKUP(MONTH($B2859),'Farm Crops'!$B$18:$N$28,D$5,0)  - VLOOKUP(D$4,'Farm Crops'!$B$4:$G$13,6,0)/1000*0.65*$C2859)</f>
        <v>677.29495601173039</v>
      </c>
      <c r="E2859" s="67">
        <f xml:space="preserve">   MAX(0, HLOOKUP(MONTH($B2859),'Farm Crops'!$B$18:$N$28,E$5,0)  - VLOOKUP(E$4,'Farm Crops'!$B$4:$G$13,6,0)/1000*0.65*$C2859)</f>
        <v>452.87351906158369</v>
      </c>
      <c r="F2859" s="67">
        <f xml:space="preserve">   MAX(0, HLOOKUP(MONTH($B2859),'Farm Crops'!$B$18:$N$28,F$5,0)  - VLOOKUP(F$4,'Farm Crops'!$B$4:$G$13,6,0)/1000*0.65*$C2859)</f>
        <v>576.30653079178899</v>
      </c>
      <c r="G2859" s="67">
        <f xml:space="preserve">   MAX(0, HLOOKUP(MONTH($B2859),'Farm Crops'!$B$18:$N$28,G$5,0)  - VLOOKUP(G$4,'Farm Crops'!$B$4:$G$13,6,0)/1000*0.65*$C2859)</f>
        <v>139.19161290322583</v>
      </c>
      <c r="H2859" s="67">
        <f xml:space="preserve">   MAX(0, HLOOKUP(MONTH($B2859),'Farm Crops'!$B$18:$N$28,H$5,0)  - VLOOKUP(H$4,'Farm Crops'!$B$4:$G$13,6,0)/1000*0.65*$C2859)</f>
        <v>477.66809384164236</v>
      </c>
      <c r="I2859" s="67">
        <f xml:space="preserve">   MAX(0, HLOOKUP(MONTH($B2859),'Farm Crops'!$B$18:$N$28,I$5,0)  - VLOOKUP(I$4,'Farm Crops'!$B$4:$G$13,6,0)/1000*0.65*$C2859)</f>
        <v>788.42839296187697</v>
      </c>
      <c r="J2859" s="67">
        <f xml:space="preserve">   MAX(0, HLOOKUP(MONTH($B2859),'Farm Crops'!$B$18:$N$28,J$5,0)  - VLOOKUP(J$4,'Farm Crops'!$B$4:$G$13,6,0)/1000*0.65*$C2859)</f>
        <v>777.96337243401763</v>
      </c>
      <c r="K2859" s="67">
        <f xml:space="preserve">   MAX(0, HLOOKUP(MONTH($B2859),'Farm Crops'!$B$18:$N$28,K$5,0)  - VLOOKUP(K$4,'Farm Crops'!$B$4:$G$13,6,0)/1000*0.65*$C2859)</f>
        <v>180.74390029325511</v>
      </c>
      <c r="L2859" s="67">
        <f xml:space="preserve">   MAX(0, HLOOKUP(MONTH($B2859),'Farm Crops'!$B$18:$N$28,L$5,0)  - VLOOKUP(L$4,'Farm Crops'!$B$4:$G$13,6,0)/1000*0.65*$C2859)</f>
        <v>32.196304985337271</v>
      </c>
      <c r="M2859" s="67">
        <f xml:space="preserve">   MAX(0, HLOOKUP(MONTH($B2859),'Farm Crops'!$B$18:$N$28,M$5,0)  - VLOOKUP(M$4,'Farm Crops'!$B$4:$G$13,6,0)/1000*0.65*$C2859)</f>
        <v>225.81384164222877</v>
      </c>
    </row>
    <row r="2860" spans="2:13" x14ac:dyDescent="0.2">
      <c r="B2860" s="4">
        <v>43337</v>
      </c>
      <c r="C2860" s="67">
        <f>'Observed Data'!$E2859</f>
        <v>0</v>
      </c>
      <c r="D2860" s="67">
        <f xml:space="preserve">   MAX(0, HLOOKUP(MONTH($B2860),'Farm Crops'!$B$18:$N$28,D$5,0)  - VLOOKUP(D$4,'Farm Crops'!$B$4:$G$13,6,0)/1000*0.65*$C2860)</f>
        <v>677.29495601173039</v>
      </c>
      <c r="E2860" s="67">
        <f xml:space="preserve">   MAX(0, HLOOKUP(MONTH($B2860),'Farm Crops'!$B$18:$N$28,E$5,0)  - VLOOKUP(E$4,'Farm Crops'!$B$4:$G$13,6,0)/1000*0.65*$C2860)</f>
        <v>452.87351906158369</v>
      </c>
      <c r="F2860" s="67">
        <f xml:space="preserve">   MAX(0, HLOOKUP(MONTH($B2860),'Farm Crops'!$B$18:$N$28,F$5,0)  - VLOOKUP(F$4,'Farm Crops'!$B$4:$G$13,6,0)/1000*0.65*$C2860)</f>
        <v>576.30653079178899</v>
      </c>
      <c r="G2860" s="67">
        <f xml:space="preserve">   MAX(0, HLOOKUP(MONTH($B2860),'Farm Crops'!$B$18:$N$28,G$5,0)  - VLOOKUP(G$4,'Farm Crops'!$B$4:$G$13,6,0)/1000*0.65*$C2860)</f>
        <v>139.19161290322583</v>
      </c>
      <c r="H2860" s="67">
        <f xml:space="preserve">   MAX(0, HLOOKUP(MONTH($B2860),'Farm Crops'!$B$18:$N$28,H$5,0)  - VLOOKUP(H$4,'Farm Crops'!$B$4:$G$13,6,0)/1000*0.65*$C2860)</f>
        <v>477.66809384164236</v>
      </c>
      <c r="I2860" s="67">
        <f xml:space="preserve">   MAX(0, HLOOKUP(MONTH($B2860),'Farm Crops'!$B$18:$N$28,I$5,0)  - VLOOKUP(I$4,'Farm Crops'!$B$4:$G$13,6,0)/1000*0.65*$C2860)</f>
        <v>788.42839296187697</v>
      </c>
      <c r="J2860" s="67">
        <f xml:space="preserve">   MAX(0, HLOOKUP(MONTH($B2860),'Farm Crops'!$B$18:$N$28,J$5,0)  - VLOOKUP(J$4,'Farm Crops'!$B$4:$G$13,6,0)/1000*0.65*$C2860)</f>
        <v>777.96337243401763</v>
      </c>
      <c r="K2860" s="67">
        <f xml:space="preserve">   MAX(0, HLOOKUP(MONTH($B2860),'Farm Crops'!$B$18:$N$28,K$5,0)  - VLOOKUP(K$4,'Farm Crops'!$B$4:$G$13,6,0)/1000*0.65*$C2860)</f>
        <v>180.74390029325511</v>
      </c>
      <c r="L2860" s="67">
        <f xml:space="preserve">   MAX(0, HLOOKUP(MONTH($B2860),'Farm Crops'!$B$18:$N$28,L$5,0)  - VLOOKUP(L$4,'Farm Crops'!$B$4:$G$13,6,0)/1000*0.65*$C2860)</f>
        <v>32.196304985337271</v>
      </c>
      <c r="M2860" s="67">
        <f xml:space="preserve">   MAX(0, HLOOKUP(MONTH($B2860),'Farm Crops'!$B$18:$N$28,M$5,0)  - VLOOKUP(M$4,'Farm Crops'!$B$4:$G$13,6,0)/1000*0.65*$C2860)</f>
        <v>225.81384164222877</v>
      </c>
    </row>
    <row r="2861" spans="2:13" x14ac:dyDescent="0.2">
      <c r="B2861" s="4">
        <v>43338</v>
      </c>
      <c r="C2861" s="67">
        <f>'Observed Data'!$E2860</f>
        <v>0</v>
      </c>
      <c r="D2861" s="67">
        <f xml:space="preserve">   MAX(0, HLOOKUP(MONTH($B2861),'Farm Crops'!$B$18:$N$28,D$5,0)  - VLOOKUP(D$4,'Farm Crops'!$B$4:$G$13,6,0)/1000*0.65*$C2861)</f>
        <v>677.29495601173039</v>
      </c>
      <c r="E2861" s="67">
        <f xml:space="preserve">   MAX(0, HLOOKUP(MONTH($B2861),'Farm Crops'!$B$18:$N$28,E$5,0)  - VLOOKUP(E$4,'Farm Crops'!$B$4:$G$13,6,0)/1000*0.65*$C2861)</f>
        <v>452.87351906158369</v>
      </c>
      <c r="F2861" s="67">
        <f xml:space="preserve">   MAX(0, HLOOKUP(MONTH($B2861),'Farm Crops'!$B$18:$N$28,F$5,0)  - VLOOKUP(F$4,'Farm Crops'!$B$4:$G$13,6,0)/1000*0.65*$C2861)</f>
        <v>576.30653079178899</v>
      </c>
      <c r="G2861" s="67">
        <f xml:space="preserve">   MAX(0, HLOOKUP(MONTH($B2861),'Farm Crops'!$B$18:$N$28,G$5,0)  - VLOOKUP(G$4,'Farm Crops'!$B$4:$G$13,6,0)/1000*0.65*$C2861)</f>
        <v>139.19161290322583</v>
      </c>
      <c r="H2861" s="67">
        <f xml:space="preserve">   MAX(0, HLOOKUP(MONTH($B2861),'Farm Crops'!$B$18:$N$28,H$5,0)  - VLOOKUP(H$4,'Farm Crops'!$B$4:$G$13,6,0)/1000*0.65*$C2861)</f>
        <v>477.66809384164236</v>
      </c>
      <c r="I2861" s="67">
        <f xml:space="preserve">   MAX(0, HLOOKUP(MONTH($B2861),'Farm Crops'!$B$18:$N$28,I$5,0)  - VLOOKUP(I$4,'Farm Crops'!$B$4:$G$13,6,0)/1000*0.65*$C2861)</f>
        <v>788.42839296187697</v>
      </c>
      <c r="J2861" s="67">
        <f xml:space="preserve">   MAX(0, HLOOKUP(MONTH($B2861),'Farm Crops'!$B$18:$N$28,J$5,0)  - VLOOKUP(J$4,'Farm Crops'!$B$4:$G$13,6,0)/1000*0.65*$C2861)</f>
        <v>777.96337243401763</v>
      </c>
      <c r="K2861" s="67">
        <f xml:space="preserve">   MAX(0, HLOOKUP(MONTH($B2861),'Farm Crops'!$B$18:$N$28,K$5,0)  - VLOOKUP(K$4,'Farm Crops'!$B$4:$G$13,6,0)/1000*0.65*$C2861)</f>
        <v>180.74390029325511</v>
      </c>
      <c r="L2861" s="67">
        <f xml:space="preserve">   MAX(0, HLOOKUP(MONTH($B2861),'Farm Crops'!$B$18:$N$28,L$5,0)  - VLOOKUP(L$4,'Farm Crops'!$B$4:$G$13,6,0)/1000*0.65*$C2861)</f>
        <v>32.196304985337271</v>
      </c>
      <c r="M2861" s="67">
        <f xml:space="preserve">   MAX(0, HLOOKUP(MONTH($B2861),'Farm Crops'!$B$18:$N$28,M$5,0)  - VLOOKUP(M$4,'Farm Crops'!$B$4:$G$13,6,0)/1000*0.65*$C2861)</f>
        <v>225.81384164222877</v>
      </c>
    </row>
    <row r="2862" spans="2:13" x14ac:dyDescent="0.2">
      <c r="B2862" s="4">
        <v>43339</v>
      </c>
      <c r="C2862" s="67">
        <f>'Observed Data'!$E2861</f>
        <v>48</v>
      </c>
      <c r="D2862" s="67">
        <f xml:space="preserve">   MAX(0, HLOOKUP(MONTH($B2862),'Farm Crops'!$B$18:$N$28,D$5,0)  - VLOOKUP(D$4,'Farm Crops'!$B$4:$G$13,6,0)/1000*0.65*$C2862)</f>
        <v>0</v>
      </c>
      <c r="E2862" s="67">
        <f xml:space="preserve">   MAX(0, HLOOKUP(MONTH($B2862),'Farm Crops'!$B$18:$N$28,E$5,0)  - VLOOKUP(E$4,'Farm Crops'!$B$4:$G$13,6,0)/1000*0.65*$C2862)</f>
        <v>0</v>
      </c>
      <c r="F2862" s="67">
        <f xml:space="preserve">   MAX(0, HLOOKUP(MONTH($B2862),'Farm Crops'!$B$18:$N$28,F$5,0)  - VLOOKUP(F$4,'Farm Crops'!$B$4:$G$13,6,0)/1000*0.65*$C2862)</f>
        <v>0</v>
      </c>
      <c r="G2862" s="67">
        <f xml:space="preserve">   MAX(0, HLOOKUP(MONTH($B2862),'Farm Crops'!$B$18:$N$28,G$5,0)  - VLOOKUP(G$4,'Farm Crops'!$B$4:$G$13,6,0)/1000*0.65*$C2862)</f>
        <v>0</v>
      </c>
      <c r="H2862" s="67">
        <f xml:space="preserve">   MAX(0, HLOOKUP(MONTH($B2862),'Farm Crops'!$B$18:$N$28,H$5,0)  - VLOOKUP(H$4,'Farm Crops'!$B$4:$G$13,6,0)/1000*0.65*$C2862)</f>
        <v>0</v>
      </c>
      <c r="I2862" s="67">
        <f xml:space="preserve">   MAX(0, HLOOKUP(MONTH($B2862),'Farm Crops'!$B$18:$N$28,I$5,0)  - VLOOKUP(I$4,'Farm Crops'!$B$4:$G$13,6,0)/1000*0.65*$C2862)</f>
        <v>0</v>
      </c>
      <c r="J2862" s="67">
        <f xml:space="preserve">   MAX(0, HLOOKUP(MONTH($B2862),'Farm Crops'!$B$18:$N$28,J$5,0)  - VLOOKUP(J$4,'Farm Crops'!$B$4:$G$13,6,0)/1000*0.65*$C2862)</f>
        <v>0</v>
      </c>
      <c r="K2862" s="67">
        <f xml:space="preserve">   MAX(0, HLOOKUP(MONTH($B2862),'Farm Crops'!$B$18:$N$28,K$5,0)  - VLOOKUP(K$4,'Farm Crops'!$B$4:$G$13,6,0)/1000*0.65*$C2862)</f>
        <v>0</v>
      </c>
      <c r="L2862" s="67">
        <f xml:space="preserve">   MAX(0, HLOOKUP(MONTH($B2862),'Farm Crops'!$B$18:$N$28,L$5,0)  - VLOOKUP(L$4,'Farm Crops'!$B$4:$G$13,6,0)/1000*0.65*$C2862)</f>
        <v>0</v>
      </c>
      <c r="M2862" s="67">
        <f xml:space="preserve">   MAX(0, HLOOKUP(MONTH($B2862),'Farm Crops'!$B$18:$N$28,M$5,0)  - VLOOKUP(M$4,'Farm Crops'!$B$4:$G$13,6,0)/1000*0.65*$C2862)</f>
        <v>0</v>
      </c>
    </row>
    <row r="2863" spans="2:13" x14ac:dyDescent="0.2">
      <c r="B2863" s="4">
        <v>43340</v>
      </c>
      <c r="C2863" s="67">
        <f>'Observed Data'!$E2862</f>
        <v>8</v>
      </c>
      <c r="D2863" s="67">
        <f xml:space="preserve">   MAX(0, HLOOKUP(MONTH($B2863),'Farm Crops'!$B$18:$N$28,D$5,0)  - VLOOKUP(D$4,'Farm Crops'!$B$4:$G$13,6,0)/1000*0.65*$C2863)</f>
        <v>0</v>
      </c>
      <c r="E2863" s="67">
        <f xml:space="preserve">   MAX(0, HLOOKUP(MONTH($B2863),'Farm Crops'!$B$18:$N$28,E$5,0)  - VLOOKUP(E$4,'Farm Crops'!$B$4:$G$13,6,0)/1000*0.65*$C2863)</f>
        <v>0</v>
      </c>
      <c r="F2863" s="67">
        <f xml:space="preserve">   MAX(0, HLOOKUP(MONTH($B2863),'Farm Crops'!$B$18:$N$28,F$5,0)  - VLOOKUP(F$4,'Farm Crops'!$B$4:$G$13,6,0)/1000*0.65*$C2863)</f>
        <v>0</v>
      </c>
      <c r="G2863" s="67">
        <f xml:space="preserve">   MAX(0, HLOOKUP(MONTH($B2863),'Farm Crops'!$B$18:$N$28,G$5,0)  - VLOOKUP(G$4,'Farm Crops'!$B$4:$G$13,6,0)/1000*0.65*$C2863)</f>
        <v>0</v>
      </c>
      <c r="H2863" s="67">
        <f xml:space="preserve">   MAX(0, HLOOKUP(MONTH($B2863),'Farm Crops'!$B$18:$N$28,H$5,0)  - VLOOKUP(H$4,'Farm Crops'!$B$4:$G$13,6,0)/1000*0.65*$C2863)</f>
        <v>0</v>
      </c>
      <c r="I2863" s="67">
        <f xml:space="preserve">   MAX(0, HLOOKUP(MONTH($B2863),'Farm Crops'!$B$18:$N$28,I$5,0)  - VLOOKUP(I$4,'Farm Crops'!$B$4:$G$13,6,0)/1000*0.65*$C2863)</f>
        <v>0</v>
      </c>
      <c r="J2863" s="67">
        <f xml:space="preserve">   MAX(0, HLOOKUP(MONTH($B2863),'Farm Crops'!$B$18:$N$28,J$5,0)  - VLOOKUP(J$4,'Farm Crops'!$B$4:$G$13,6,0)/1000*0.65*$C2863)</f>
        <v>0</v>
      </c>
      <c r="K2863" s="67">
        <f xml:space="preserve">   MAX(0, HLOOKUP(MONTH($B2863),'Farm Crops'!$B$18:$N$28,K$5,0)  - VLOOKUP(K$4,'Farm Crops'!$B$4:$G$13,6,0)/1000*0.65*$C2863)</f>
        <v>0</v>
      </c>
      <c r="L2863" s="67">
        <f xml:space="preserve">   MAX(0, HLOOKUP(MONTH($B2863),'Farm Crops'!$B$18:$N$28,L$5,0)  - VLOOKUP(L$4,'Farm Crops'!$B$4:$G$13,6,0)/1000*0.65*$C2863)</f>
        <v>0</v>
      </c>
      <c r="M2863" s="67">
        <f xml:space="preserve">   MAX(0, HLOOKUP(MONTH($B2863),'Farm Crops'!$B$18:$N$28,M$5,0)  - VLOOKUP(M$4,'Farm Crops'!$B$4:$G$13,6,0)/1000*0.65*$C2863)</f>
        <v>0</v>
      </c>
    </row>
    <row r="2864" spans="2:13" x14ac:dyDescent="0.2">
      <c r="B2864" s="4">
        <v>43341</v>
      </c>
      <c r="C2864" s="67">
        <f>'Observed Data'!$E2863</f>
        <v>0</v>
      </c>
      <c r="D2864" s="67">
        <f xml:space="preserve">   MAX(0, HLOOKUP(MONTH($B2864),'Farm Crops'!$B$18:$N$28,D$5,0)  - VLOOKUP(D$4,'Farm Crops'!$B$4:$G$13,6,0)/1000*0.65*$C2864)</f>
        <v>677.29495601173039</v>
      </c>
      <c r="E2864" s="67">
        <f xml:space="preserve">   MAX(0, HLOOKUP(MONTH($B2864),'Farm Crops'!$B$18:$N$28,E$5,0)  - VLOOKUP(E$4,'Farm Crops'!$B$4:$G$13,6,0)/1000*0.65*$C2864)</f>
        <v>452.87351906158369</v>
      </c>
      <c r="F2864" s="67">
        <f xml:space="preserve">   MAX(0, HLOOKUP(MONTH($B2864),'Farm Crops'!$B$18:$N$28,F$5,0)  - VLOOKUP(F$4,'Farm Crops'!$B$4:$G$13,6,0)/1000*0.65*$C2864)</f>
        <v>576.30653079178899</v>
      </c>
      <c r="G2864" s="67">
        <f xml:space="preserve">   MAX(0, HLOOKUP(MONTH($B2864),'Farm Crops'!$B$18:$N$28,G$5,0)  - VLOOKUP(G$4,'Farm Crops'!$B$4:$G$13,6,0)/1000*0.65*$C2864)</f>
        <v>139.19161290322583</v>
      </c>
      <c r="H2864" s="67">
        <f xml:space="preserve">   MAX(0, HLOOKUP(MONTH($B2864),'Farm Crops'!$B$18:$N$28,H$5,0)  - VLOOKUP(H$4,'Farm Crops'!$B$4:$G$13,6,0)/1000*0.65*$C2864)</f>
        <v>477.66809384164236</v>
      </c>
      <c r="I2864" s="67">
        <f xml:space="preserve">   MAX(0, HLOOKUP(MONTH($B2864),'Farm Crops'!$B$18:$N$28,I$5,0)  - VLOOKUP(I$4,'Farm Crops'!$B$4:$G$13,6,0)/1000*0.65*$C2864)</f>
        <v>788.42839296187697</v>
      </c>
      <c r="J2864" s="67">
        <f xml:space="preserve">   MAX(0, HLOOKUP(MONTH($B2864),'Farm Crops'!$B$18:$N$28,J$5,0)  - VLOOKUP(J$4,'Farm Crops'!$B$4:$G$13,6,0)/1000*0.65*$C2864)</f>
        <v>777.96337243401763</v>
      </c>
      <c r="K2864" s="67">
        <f xml:space="preserve">   MAX(0, HLOOKUP(MONTH($B2864),'Farm Crops'!$B$18:$N$28,K$5,0)  - VLOOKUP(K$4,'Farm Crops'!$B$4:$G$13,6,0)/1000*0.65*$C2864)</f>
        <v>180.74390029325511</v>
      </c>
      <c r="L2864" s="67">
        <f xml:space="preserve">   MAX(0, HLOOKUP(MONTH($B2864),'Farm Crops'!$B$18:$N$28,L$5,0)  - VLOOKUP(L$4,'Farm Crops'!$B$4:$G$13,6,0)/1000*0.65*$C2864)</f>
        <v>32.196304985337271</v>
      </c>
      <c r="M2864" s="67">
        <f xml:space="preserve">   MAX(0, HLOOKUP(MONTH($B2864),'Farm Crops'!$B$18:$N$28,M$5,0)  - VLOOKUP(M$4,'Farm Crops'!$B$4:$G$13,6,0)/1000*0.65*$C2864)</f>
        <v>225.81384164222877</v>
      </c>
    </row>
    <row r="2865" spans="2:13" x14ac:dyDescent="0.2">
      <c r="B2865" s="4">
        <v>43342</v>
      </c>
      <c r="C2865" s="67">
        <f>'Observed Data'!$E2864</f>
        <v>0</v>
      </c>
      <c r="D2865" s="67">
        <f xml:space="preserve">   MAX(0, HLOOKUP(MONTH($B2865),'Farm Crops'!$B$18:$N$28,D$5,0)  - VLOOKUP(D$4,'Farm Crops'!$B$4:$G$13,6,0)/1000*0.65*$C2865)</f>
        <v>677.29495601173039</v>
      </c>
      <c r="E2865" s="67">
        <f xml:space="preserve">   MAX(0, HLOOKUP(MONTH($B2865),'Farm Crops'!$B$18:$N$28,E$5,0)  - VLOOKUP(E$4,'Farm Crops'!$B$4:$G$13,6,0)/1000*0.65*$C2865)</f>
        <v>452.87351906158369</v>
      </c>
      <c r="F2865" s="67">
        <f xml:space="preserve">   MAX(0, HLOOKUP(MONTH($B2865),'Farm Crops'!$B$18:$N$28,F$5,0)  - VLOOKUP(F$4,'Farm Crops'!$B$4:$G$13,6,0)/1000*0.65*$C2865)</f>
        <v>576.30653079178899</v>
      </c>
      <c r="G2865" s="67">
        <f xml:space="preserve">   MAX(0, HLOOKUP(MONTH($B2865),'Farm Crops'!$B$18:$N$28,G$5,0)  - VLOOKUP(G$4,'Farm Crops'!$B$4:$G$13,6,0)/1000*0.65*$C2865)</f>
        <v>139.19161290322583</v>
      </c>
      <c r="H2865" s="67">
        <f xml:space="preserve">   MAX(0, HLOOKUP(MONTH($B2865),'Farm Crops'!$B$18:$N$28,H$5,0)  - VLOOKUP(H$4,'Farm Crops'!$B$4:$G$13,6,0)/1000*0.65*$C2865)</f>
        <v>477.66809384164236</v>
      </c>
      <c r="I2865" s="67">
        <f xml:space="preserve">   MAX(0, HLOOKUP(MONTH($B2865),'Farm Crops'!$B$18:$N$28,I$5,0)  - VLOOKUP(I$4,'Farm Crops'!$B$4:$G$13,6,0)/1000*0.65*$C2865)</f>
        <v>788.42839296187697</v>
      </c>
      <c r="J2865" s="67">
        <f xml:space="preserve">   MAX(0, HLOOKUP(MONTH($B2865),'Farm Crops'!$B$18:$N$28,J$5,0)  - VLOOKUP(J$4,'Farm Crops'!$B$4:$G$13,6,0)/1000*0.65*$C2865)</f>
        <v>777.96337243401763</v>
      </c>
      <c r="K2865" s="67">
        <f xml:space="preserve">   MAX(0, HLOOKUP(MONTH($B2865),'Farm Crops'!$B$18:$N$28,K$5,0)  - VLOOKUP(K$4,'Farm Crops'!$B$4:$G$13,6,0)/1000*0.65*$C2865)</f>
        <v>180.74390029325511</v>
      </c>
      <c r="L2865" s="67">
        <f xml:space="preserve">   MAX(0, HLOOKUP(MONTH($B2865),'Farm Crops'!$B$18:$N$28,L$5,0)  - VLOOKUP(L$4,'Farm Crops'!$B$4:$G$13,6,0)/1000*0.65*$C2865)</f>
        <v>32.196304985337271</v>
      </c>
      <c r="M2865" s="67">
        <f xml:space="preserve">   MAX(0, HLOOKUP(MONTH($B2865),'Farm Crops'!$B$18:$N$28,M$5,0)  - VLOOKUP(M$4,'Farm Crops'!$B$4:$G$13,6,0)/1000*0.65*$C2865)</f>
        <v>225.81384164222877</v>
      </c>
    </row>
    <row r="2866" spans="2:13" x14ac:dyDescent="0.2">
      <c r="B2866" s="4">
        <v>43343</v>
      </c>
      <c r="C2866" s="67">
        <f>'Observed Data'!$E2865</f>
        <v>0</v>
      </c>
      <c r="D2866" s="67">
        <f xml:space="preserve">   MAX(0, HLOOKUP(MONTH($B2866),'Farm Crops'!$B$18:$N$28,D$5,0)  - VLOOKUP(D$4,'Farm Crops'!$B$4:$G$13,6,0)/1000*0.65*$C2866)</f>
        <v>677.29495601173039</v>
      </c>
      <c r="E2866" s="67">
        <f xml:space="preserve">   MAX(0, HLOOKUP(MONTH($B2866),'Farm Crops'!$B$18:$N$28,E$5,0)  - VLOOKUP(E$4,'Farm Crops'!$B$4:$G$13,6,0)/1000*0.65*$C2866)</f>
        <v>452.87351906158369</v>
      </c>
      <c r="F2866" s="67">
        <f xml:space="preserve">   MAX(0, HLOOKUP(MONTH($B2866),'Farm Crops'!$B$18:$N$28,F$5,0)  - VLOOKUP(F$4,'Farm Crops'!$B$4:$G$13,6,0)/1000*0.65*$C2866)</f>
        <v>576.30653079178899</v>
      </c>
      <c r="G2866" s="67">
        <f xml:space="preserve">   MAX(0, HLOOKUP(MONTH($B2866),'Farm Crops'!$B$18:$N$28,G$5,0)  - VLOOKUP(G$4,'Farm Crops'!$B$4:$G$13,6,0)/1000*0.65*$C2866)</f>
        <v>139.19161290322583</v>
      </c>
      <c r="H2866" s="67">
        <f xml:space="preserve">   MAX(0, HLOOKUP(MONTH($B2866),'Farm Crops'!$B$18:$N$28,H$5,0)  - VLOOKUP(H$4,'Farm Crops'!$B$4:$G$13,6,0)/1000*0.65*$C2866)</f>
        <v>477.66809384164236</v>
      </c>
      <c r="I2866" s="67">
        <f xml:space="preserve">   MAX(0, HLOOKUP(MONTH($B2866),'Farm Crops'!$B$18:$N$28,I$5,0)  - VLOOKUP(I$4,'Farm Crops'!$B$4:$G$13,6,0)/1000*0.65*$C2866)</f>
        <v>788.42839296187697</v>
      </c>
      <c r="J2866" s="67">
        <f xml:space="preserve">   MAX(0, HLOOKUP(MONTH($B2866),'Farm Crops'!$B$18:$N$28,J$5,0)  - VLOOKUP(J$4,'Farm Crops'!$B$4:$G$13,6,0)/1000*0.65*$C2866)</f>
        <v>777.96337243401763</v>
      </c>
      <c r="K2866" s="67">
        <f xml:space="preserve">   MAX(0, HLOOKUP(MONTH($B2866),'Farm Crops'!$B$18:$N$28,K$5,0)  - VLOOKUP(K$4,'Farm Crops'!$B$4:$G$13,6,0)/1000*0.65*$C2866)</f>
        <v>180.74390029325511</v>
      </c>
      <c r="L2866" s="67">
        <f xml:space="preserve">   MAX(0, HLOOKUP(MONTH($B2866),'Farm Crops'!$B$18:$N$28,L$5,0)  - VLOOKUP(L$4,'Farm Crops'!$B$4:$G$13,6,0)/1000*0.65*$C2866)</f>
        <v>32.196304985337271</v>
      </c>
      <c r="M2866" s="67">
        <f xml:space="preserve">   MAX(0, HLOOKUP(MONTH($B2866),'Farm Crops'!$B$18:$N$28,M$5,0)  - VLOOKUP(M$4,'Farm Crops'!$B$4:$G$13,6,0)/1000*0.65*$C2866)</f>
        <v>225.81384164222877</v>
      </c>
    </row>
    <row r="2867" spans="2:13" x14ac:dyDescent="0.2">
      <c r="B2867" s="4">
        <v>43344</v>
      </c>
      <c r="C2867" s="67">
        <f>'Observed Data'!$E2866</f>
        <v>0</v>
      </c>
      <c r="D2867" s="67">
        <f xml:space="preserve">   MAX(0, HLOOKUP(MONTH($B2867),'Farm Crops'!$B$18:$N$28,D$5,0)  - VLOOKUP(D$4,'Farm Crops'!$B$4:$G$13,6,0)/1000*0.65*$C2867)</f>
        <v>1224.8373737373738</v>
      </c>
      <c r="E2867" s="67">
        <f xml:space="preserve">   MAX(0, HLOOKUP(MONTH($B2867),'Farm Crops'!$B$18:$N$28,E$5,0)  - VLOOKUP(E$4,'Farm Crops'!$B$4:$G$13,6,0)/1000*0.65*$C2867)</f>
        <v>734.90242424242444</v>
      </c>
      <c r="F2867" s="67">
        <f xml:space="preserve">   MAX(0, HLOOKUP(MONTH($B2867),'Farm Crops'!$B$18:$N$28,F$5,0)  - VLOOKUP(F$4,'Farm Crops'!$B$4:$G$13,6,0)/1000*0.65*$C2867)</f>
        <v>933.61358080808088</v>
      </c>
      <c r="G2867" s="67">
        <f xml:space="preserve">   MAX(0, HLOOKUP(MONTH($B2867),'Farm Crops'!$B$18:$N$28,G$5,0)  - VLOOKUP(G$4,'Farm Crops'!$B$4:$G$13,6,0)/1000*0.65*$C2867)</f>
        <v>224.40911111111114</v>
      </c>
      <c r="H2867" s="67">
        <f xml:space="preserve">   MAX(0, HLOOKUP(MONTH($B2867),'Farm Crops'!$B$18:$N$28,H$5,0)  - VLOOKUP(H$4,'Farm Crops'!$B$4:$G$13,6,0)/1000*0.65*$C2867)</f>
        <v>770.11157575757591</v>
      </c>
      <c r="I2867" s="67">
        <f xml:space="preserve">   MAX(0, HLOOKUP(MONTH($B2867),'Farm Crops'!$B$18:$N$28,I$5,0)  - VLOOKUP(I$4,'Farm Crops'!$B$4:$G$13,6,0)/1000*0.65*$C2867)</f>
        <v>1321.9973030303031</v>
      </c>
      <c r="J2867" s="67">
        <f xml:space="preserve">   MAX(0, HLOOKUP(MONTH($B2867),'Farm Crops'!$B$18:$N$28,J$5,0)  - VLOOKUP(J$4,'Farm Crops'!$B$4:$G$13,6,0)/1000*0.65*$C2867)</f>
        <v>1254.2571010101012</v>
      </c>
      <c r="K2867" s="67">
        <f xml:space="preserve">   MAX(0, HLOOKUP(MONTH($B2867),'Farm Crops'!$B$18:$N$28,K$5,0)  - VLOOKUP(K$4,'Farm Crops'!$B$4:$G$13,6,0)/1000*0.65*$C2867)</f>
        <v>291.40102020202016</v>
      </c>
      <c r="L2867" s="67">
        <f xml:space="preserve">   MAX(0, HLOOKUP(MONTH($B2867),'Farm Crops'!$B$18:$N$28,L$5,0)  - VLOOKUP(L$4,'Farm Crops'!$B$4:$G$13,6,0)/1000*0.65*$C2867)</f>
        <v>51.907898989899039</v>
      </c>
      <c r="M2867" s="67">
        <f xml:space="preserve">   MAX(0, HLOOKUP(MONTH($B2867),'Farm Crops'!$B$18:$N$28,M$5,0)  - VLOOKUP(M$4,'Farm Crops'!$B$4:$G$13,6,0)/1000*0.65*$C2867)</f>
        <v>364.06420202020206</v>
      </c>
    </row>
    <row r="2868" spans="2:13" x14ac:dyDescent="0.2">
      <c r="B2868" s="4">
        <v>43345</v>
      </c>
      <c r="C2868" s="67">
        <f>'Observed Data'!$E2867</f>
        <v>0</v>
      </c>
      <c r="D2868" s="67">
        <f xml:space="preserve">   MAX(0, HLOOKUP(MONTH($B2868),'Farm Crops'!$B$18:$N$28,D$5,0)  - VLOOKUP(D$4,'Farm Crops'!$B$4:$G$13,6,0)/1000*0.65*$C2868)</f>
        <v>1224.8373737373738</v>
      </c>
      <c r="E2868" s="67">
        <f xml:space="preserve">   MAX(0, HLOOKUP(MONTH($B2868),'Farm Crops'!$B$18:$N$28,E$5,0)  - VLOOKUP(E$4,'Farm Crops'!$B$4:$G$13,6,0)/1000*0.65*$C2868)</f>
        <v>734.90242424242444</v>
      </c>
      <c r="F2868" s="67">
        <f xml:space="preserve">   MAX(0, HLOOKUP(MONTH($B2868),'Farm Crops'!$B$18:$N$28,F$5,0)  - VLOOKUP(F$4,'Farm Crops'!$B$4:$G$13,6,0)/1000*0.65*$C2868)</f>
        <v>933.61358080808088</v>
      </c>
      <c r="G2868" s="67">
        <f xml:space="preserve">   MAX(0, HLOOKUP(MONTH($B2868),'Farm Crops'!$B$18:$N$28,G$5,0)  - VLOOKUP(G$4,'Farm Crops'!$B$4:$G$13,6,0)/1000*0.65*$C2868)</f>
        <v>224.40911111111114</v>
      </c>
      <c r="H2868" s="67">
        <f xml:space="preserve">   MAX(0, HLOOKUP(MONTH($B2868),'Farm Crops'!$B$18:$N$28,H$5,0)  - VLOOKUP(H$4,'Farm Crops'!$B$4:$G$13,6,0)/1000*0.65*$C2868)</f>
        <v>770.11157575757591</v>
      </c>
      <c r="I2868" s="67">
        <f xml:space="preserve">   MAX(0, HLOOKUP(MONTH($B2868),'Farm Crops'!$B$18:$N$28,I$5,0)  - VLOOKUP(I$4,'Farm Crops'!$B$4:$G$13,6,0)/1000*0.65*$C2868)</f>
        <v>1321.9973030303031</v>
      </c>
      <c r="J2868" s="67">
        <f xml:space="preserve">   MAX(0, HLOOKUP(MONTH($B2868),'Farm Crops'!$B$18:$N$28,J$5,0)  - VLOOKUP(J$4,'Farm Crops'!$B$4:$G$13,6,0)/1000*0.65*$C2868)</f>
        <v>1254.2571010101012</v>
      </c>
      <c r="K2868" s="67">
        <f xml:space="preserve">   MAX(0, HLOOKUP(MONTH($B2868),'Farm Crops'!$B$18:$N$28,K$5,0)  - VLOOKUP(K$4,'Farm Crops'!$B$4:$G$13,6,0)/1000*0.65*$C2868)</f>
        <v>291.40102020202016</v>
      </c>
      <c r="L2868" s="67">
        <f xml:space="preserve">   MAX(0, HLOOKUP(MONTH($B2868),'Farm Crops'!$B$18:$N$28,L$5,0)  - VLOOKUP(L$4,'Farm Crops'!$B$4:$G$13,6,0)/1000*0.65*$C2868)</f>
        <v>51.907898989899039</v>
      </c>
      <c r="M2868" s="67">
        <f xml:space="preserve">   MAX(0, HLOOKUP(MONTH($B2868),'Farm Crops'!$B$18:$N$28,M$5,0)  - VLOOKUP(M$4,'Farm Crops'!$B$4:$G$13,6,0)/1000*0.65*$C2868)</f>
        <v>364.06420202020206</v>
      </c>
    </row>
    <row r="2869" spans="2:13" x14ac:dyDescent="0.2">
      <c r="B2869" s="4">
        <v>43346</v>
      </c>
      <c r="C2869" s="67">
        <f>'Observed Data'!$E2868</f>
        <v>10</v>
      </c>
      <c r="D2869" s="67">
        <f xml:space="preserve">   MAX(0, HLOOKUP(MONTH($B2869),'Farm Crops'!$B$18:$N$28,D$5,0)  - VLOOKUP(D$4,'Farm Crops'!$B$4:$G$13,6,0)/1000*0.65*$C2869)</f>
        <v>0</v>
      </c>
      <c r="E2869" s="67">
        <f xml:space="preserve">   MAX(0, HLOOKUP(MONTH($B2869),'Farm Crops'!$B$18:$N$28,E$5,0)  - VLOOKUP(E$4,'Farm Crops'!$B$4:$G$13,6,0)/1000*0.65*$C2869)</f>
        <v>0</v>
      </c>
      <c r="F2869" s="67">
        <f xml:space="preserve">   MAX(0, HLOOKUP(MONTH($B2869),'Farm Crops'!$B$18:$N$28,F$5,0)  - VLOOKUP(F$4,'Farm Crops'!$B$4:$G$13,6,0)/1000*0.65*$C2869)</f>
        <v>0</v>
      </c>
      <c r="G2869" s="67">
        <f xml:space="preserve">   MAX(0, HLOOKUP(MONTH($B2869),'Farm Crops'!$B$18:$N$28,G$5,0)  - VLOOKUP(G$4,'Farm Crops'!$B$4:$G$13,6,0)/1000*0.65*$C2869)</f>
        <v>0</v>
      </c>
      <c r="H2869" s="67">
        <f xml:space="preserve">   MAX(0, HLOOKUP(MONTH($B2869),'Farm Crops'!$B$18:$N$28,H$5,0)  - VLOOKUP(H$4,'Farm Crops'!$B$4:$G$13,6,0)/1000*0.65*$C2869)</f>
        <v>0</v>
      </c>
      <c r="I2869" s="67">
        <f xml:space="preserve">   MAX(0, HLOOKUP(MONTH($B2869),'Farm Crops'!$B$18:$N$28,I$5,0)  - VLOOKUP(I$4,'Farm Crops'!$B$4:$G$13,6,0)/1000*0.65*$C2869)</f>
        <v>0</v>
      </c>
      <c r="J2869" s="67">
        <f xml:space="preserve">   MAX(0, HLOOKUP(MONTH($B2869),'Farm Crops'!$B$18:$N$28,J$5,0)  - VLOOKUP(J$4,'Farm Crops'!$B$4:$G$13,6,0)/1000*0.65*$C2869)</f>
        <v>0</v>
      </c>
      <c r="K2869" s="67">
        <f xml:space="preserve">   MAX(0, HLOOKUP(MONTH($B2869),'Farm Crops'!$B$18:$N$28,K$5,0)  - VLOOKUP(K$4,'Farm Crops'!$B$4:$G$13,6,0)/1000*0.65*$C2869)</f>
        <v>0</v>
      </c>
      <c r="L2869" s="67">
        <f xml:space="preserve">   MAX(0, HLOOKUP(MONTH($B2869),'Farm Crops'!$B$18:$N$28,L$5,0)  - VLOOKUP(L$4,'Farm Crops'!$B$4:$G$13,6,0)/1000*0.65*$C2869)</f>
        <v>0</v>
      </c>
      <c r="M2869" s="67">
        <f xml:space="preserve">   MAX(0, HLOOKUP(MONTH($B2869),'Farm Crops'!$B$18:$N$28,M$5,0)  - VLOOKUP(M$4,'Farm Crops'!$B$4:$G$13,6,0)/1000*0.65*$C2869)</f>
        <v>0</v>
      </c>
    </row>
    <row r="2870" spans="2:13" x14ac:dyDescent="0.2">
      <c r="B2870" s="4">
        <v>43347</v>
      </c>
      <c r="C2870" s="67">
        <f>'Observed Data'!$E2869</f>
        <v>0</v>
      </c>
      <c r="D2870" s="67">
        <f xml:space="preserve">   MAX(0, HLOOKUP(MONTH($B2870),'Farm Crops'!$B$18:$N$28,D$5,0)  - VLOOKUP(D$4,'Farm Crops'!$B$4:$G$13,6,0)/1000*0.65*$C2870)</f>
        <v>1224.8373737373738</v>
      </c>
      <c r="E2870" s="67">
        <f xml:space="preserve">   MAX(0, HLOOKUP(MONTH($B2870),'Farm Crops'!$B$18:$N$28,E$5,0)  - VLOOKUP(E$4,'Farm Crops'!$B$4:$G$13,6,0)/1000*0.65*$C2870)</f>
        <v>734.90242424242444</v>
      </c>
      <c r="F2870" s="67">
        <f xml:space="preserve">   MAX(0, HLOOKUP(MONTH($B2870),'Farm Crops'!$B$18:$N$28,F$5,0)  - VLOOKUP(F$4,'Farm Crops'!$B$4:$G$13,6,0)/1000*0.65*$C2870)</f>
        <v>933.61358080808088</v>
      </c>
      <c r="G2870" s="67">
        <f xml:space="preserve">   MAX(0, HLOOKUP(MONTH($B2870),'Farm Crops'!$B$18:$N$28,G$5,0)  - VLOOKUP(G$4,'Farm Crops'!$B$4:$G$13,6,0)/1000*0.65*$C2870)</f>
        <v>224.40911111111114</v>
      </c>
      <c r="H2870" s="67">
        <f xml:space="preserve">   MAX(0, HLOOKUP(MONTH($B2870),'Farm Crops'!$B$18:$N$28,H$5,0)  - VLOOKUP(H$4,'Farm Crops'!$B$4:$G$13,6,0)/1000*0.65*$C2870)</f>
        <v>770.11157575757591</v>
      </c>
      <c r="I2870" s="67">
        <f xml:space="preserve">   MAX(0, HLOOKUP(MONTH($B2870),'Farm Crops'!$B$18:$N$28,I$5,0)  - VLOOKUP(I$4,'Farm Crops'!$B$4:$G$13,6,0)/1000*0.65*$C2870)</f>
        <v>1321.9973030303031</v>
      </c>
      <c r="J2870" s="67">
        <f xml:space="preserve">   MAX(0, HLOOKUP(MONTH($B2870),'Farm Crops'!$B$18:$N$28,J$5,0)  - VLOOKUP(J$4,'Farm Crops'!$B$4:$G$13,6,0)/1000*0.65*$C2870)</f>
        <v>1254.2571010101012</v>
      </c>
      <c r="K2870" s="67">
        <f xml:space="preserve">   MAX(0, HLOOKUP(MONTH($B2870),'Farm Crops'!$B$18:$N$28,K$5,0)  - VLOOKUP(K$4,'Farm Crops'!$B$4:$G$13,6,0)/1000*0.65*$C2870)</f>
        <v>291.40102020202016</v>
      </c>
      <c r="L2870" s="67">
        <f xml:space="preserve">   MAX(0, HLOOKUP(MONTH($B2870),'Farm Crops'!$B$18:$N$28,L$5,0)  - VLOOKUP(L$4,'Farm Crops'!$B$4:$G$13,6,0)/1000*0.65*$C2870)</f>
        <v>51.907898989899039</v>
      </c>
      <c r="M2870" s="67">
        <f xml:space="preserve">   MAX(0, HLOOKUP(MONTH($B2870),'Farm Crops'!$B$18:$N$28,M$5,0)  - VLOOKUP(M$4,'Farm Crops'!$B$4:$G$13,6,0)/1000*0.65*$C2870)</f>
        <v>364.06420202020206</v>
      </c>
    </row>
    <row r="2871" spans="2:13" x14ac:dyDescent="0.2">
      <c r="B2871" s="4">
        <v>43348</v>
      </c>
      <c r="C2871" s="67">
        <f>'Observed Data'!$E2870</f>
        <v>10</v>
      </c>
      <c r="D2871" s="67">
        <f xml:space="preserve">   MAX(0, HLOOKUP(MONTH($B2871),'Farm Crops'!$B$18:$N$28,D$5,0)  - VLOOKUP(D$4,'Farm Crops'!$B$4:$G$13,6,0)/1000*0.65*$C2871)</f>
        <v>0</v>
      </c>
      <c r="E2871" s="67">
        <f xml:space="preserve">   MAX(0, HLOOKUP(MONTH($B2871),'Farm Crops'!$B$18:$N$28,E$5,0)  - VLOOKUP(E$4,'Farm Crops'!$B$4:$G$13,6,0)/1000*0.65*$C2871)</f>
        <v>0</v>
      </c>
      <c r="F2871" s="67">
        <f xml:space="preserve">   MAX(0, HLOOKUP(MONTH($B2871),'Farm Crops'!$B$18:$N$28,F$5,0)  - VLOOKUP(F$4,'Farm Crops'!$B$4:$G$13,6,0)/1000*0.65*$C2871)</f>
        <v>0</v>
      </c>
      <c r="G2871" s="67">
        <f xml:space="preserve">   MAX(0, HLOOKUP(MONTH($B2871),'Farm Crops'!$B$18:$N$28,G$5,0)  - VLOOKUP(G$4,'Farm Crops'!$B$4:$G$13,6,0)/1000*0.65*$C2871)</f>
        <v>0</v>
      </c>
      <c r="H2871" s="67">
        <f xml:space="preserve">   MAX(0, HLOOKUP(MONTH($B2871),'Farm Crops'!$B$18:$N$28,H$5,0)  - VLOOKUP(H$4,'Farm Crops'!$B$4:$G$13,6,0)/1000*0.65*$C2871)</f>
        <v>0</v>
      </c>
      <c r="I2871" s="67">
        <f xml:space="preserve">   MAX(0, HLOOKUP(MONTH($B2871),'Farm Crops'!$B$18:$N$28,I$5,0)  - VLOOKUP(I$4,'Farm Crops'!$B$4:$G$13,6,0)/1000*0.65*$C2871)</f>
        <v>0</v>
      </c>
      <c r="J2871" s="67">
        <f xml:space="preserve">   MAX(0, HLOOKUP(MONTH($B2871),'Farm Crops'!$B$18:$N$28,J$5,0)  - VLOOKUP(J$4,'Farm Crops'!$B$4:$G$13,6,0)/1000*0.65*$C2871)</f>
        <v>0</v>
      </c>
      <c r="K2871" s="67">
        <f xml:space="preserve">   MAX(0, HLOOKUP(MONTH($B2871),'Farm Crops'!$B$18:$N$28,K$5,0)  - VLOOKUP(K$4,'Farm Crops'!$B$4:$G$13,6,0)/1000*0.65*$C2871)</f>
        <v>0</v>
      </c>
      <c r="L2871" s="67">
        <f xml:space="preserve">   MAX(0, HLOOKUP(MONTH($B2871),'Farm Crops'!$B$18:$N$28,L$5,0)  - VLOOKUP(L$4,'Farm Crops'!$B$4:$G$13,6,0)/1000*0.65*$C2871)</f>
        <v>0</v>
      </c>
      <c r="M2871" s="67">
        <f xml:space="preserve">   MAX(0, HLOOKUP(MONTH($B2871),'Farm Crops'!$B$18:$N$28,M$5,0)  - VLOOKUP(M$4,'Farm Crops'!$B$4:$G$13,6,0)/1000*0.65*$C2871)</f>
        <v>0</v>
      </c>
    </row>
    <row r="2872" spans="2:13" x14ac:dyDescent="0.2">
      <c r="B2872" s="4">
        <v>43349</v>
      </c>
      <c r="C2872" s="67">
        <f>'Observed Data'!$E2871</f>
        <v>10</v>
      </c>
      <c r="D2872" s="67">
        <f xml:space="preserve">   MAX(0, HLOOKUP(MONTH($B2872),'Farm Crops'!$B$18:$N$28,D$5,0)  - VLOOKUP(D$4,'Farm Crops'!$B$4:$G$13,6,0)/1000*0.65*$C2872)</f>
        <v>0</v>
      </c>
      <c r="E2872" s="67">
        <f xml:space="preserve">   MAX(0, HLOOKUP(MONTH($B2872),'Farm Crops'!$B$18:$N$28,E$5,0)  - VLOOKUP(E$4,'Farm Crops'!$B$4:$G$13,6,0)/1000*0.65*$C2872)</f>
        <v>0</v>
      </c>
      <c r="F2872" s="67">
        <f xml:space="preserve">   MAX(0, HLOOKUP(MONTH($B2872),'Farm Crops'!$B$18:$N$28,F$5,0)  - VLOOKUP(F$4,'Farm Crops'!$B$4:$G$13,6,0)/1000*0.65*$C2872)</f>
        <v>0</v>
      </c>
      <c r="G2872" s="67">
        <f xml:space="preserve">   MAX(0, HLOOKUP(MONTH($B2872),'Farm Crops'!$B$18:$N$28,G$5,0)  - VLOOKUP(G$4,'Farm Crops'!$B$4:$G$13,6,0)/1000*0.65*$C2872)</f>
        <v>0</v>
      </c>
      <c r="H2872" s="67">
        <f xml:space="preserve">   MAX(0, HLOOKUP(MONTH($B2872),'Farm Crops'!$B$18:$N$28,H$5,0)  - VLOOKUP(H$4,'Farm Crops'!$B$4:$G$13,6,0)/1000*0.65*$C2872)</f>
        <v>0</v>
      </c>
      <c r="I2872" s="67">
        <f xml:space="preserve">   MAX(0, HLOOKUP(MONTH($B2872),'Farm Crops'!$B$18:$N$28,I$5,0)  - VLOOKUP(I$4,'Farm Crops'!$B$4:$G$13,6,0)/1000*0.65*$C2872)</f>
        <v>0</v>
      </c>
      <c r="J2872" s="67">
        <f xml:space="preserve">   MAX(0, HLOOKUP(MONTH($B2872),'Farm Crops'!$B$18:$N$28,J$5,0)  - VLOOKUP(J$4,'Farm Crops'!$B$4:$G$13,6,0)/1000*0.65*$C2872)</f>
        <v>0</v>
      </c>
      <c r="K2872" s="67">
        <f xml:space="preserve">   MAX(0, HLOOKUP(MONTH($B2872),'Farm Crops'!$B$18:$N$28,K$5,0)  - VLOOKUP(K$4,'Farm Crops'!$B$4:$G$13,6,0)/1000*0.65*$C2872)</f>
        <v>0</v>
      </c>
      <c r="L2872" s="67">
        <f xml:space="preserve">   MAX(0, HLOOKUP(MONTH($B2872),'Farm Crops'!$B$18:$N$28,L$5,0)  - VLOOKUP(L$4,'Farm Crops'!$B$4:$G$13,6,0)/1000*0.65*$C2872)</f>
        <v>0</v>
      </c>
      <c r="M2872" s="67">
        <f xml:space="preserve">   MAX(0, HLOOKUP(MONTH($B2872),'Farm Crops'!$B$18:$N$28,M$5,0)  - VLOOKUP(M$4,'Farm Crops'!$B$4:$G$13,6,0)/1000*0.65*$C2872)</f>
        <v>0</v>
      </c>
    </row>
    <row r="2873" spans="2:13" x14ac:dyDescent="0.2">
      <c r="B2873" s="4">
        <v>43350</v>
      </c>
      <c r="C2873" s="67">
        <f>'Observed Data'!$E2872</f>
        <v>0</v>
      </c>
      <c r="D2873" s="67">
        <f xml:space="preserve">   MAX(0, HLOOKUP(MONTH($B2873),'Farm Crops'!$B$18:$N$28,D$5,0)  - VLOOKUP(D$4,'Farm Crops'!$B$4:$G$13,6,0)/1000*0.65*$C2873)</f>
        <v>1224.8373737373738</v>
      </c>
      <c r="E2873" s="67">
        <f xml:space="preserve">   MAX(0, HLOOKUP(MONTH($B2873),'Farm Crops'!$B$18:$N$28,E$5,0)  - VLOOKUP(E$4,'Farm Crops'!$B$4:$G$13,6,0)/1000*0.65*$C2873)</f>
        <v>734.90242424242444</v>
      </c>
      <c r="F2873" s="67">
        <f xml:space="preserve">   MAX(0, HLOOKUP(MONTH($B2873),'Farm Crops'!$B$18:$N$28,F$5,0)  - VLOOKUP(F$4,'Farm Crops'!$B$4:$G$13,6,0)/1000*0.65*$C2873)</f>
        <v>933.61358080808088</v>
      </c>
      <c r="G2873" s="67">
        <f xml:space="preserve">   MAX(0, HLOOKUP(MONTH($B2873),'Farm Crops'!$B$18:$N$28,G$5,0)  - VLOOKUP(G$4,'Farm Crops'!$B$4:$G$13,6,0)/1000*0.65*$C2873)</f>
        <v>224.40911111111114</v>
      </c>
      <c r="H2873" s="67">
        <f xml:space="preserve">   MAX(0, HLOOKUP(MONTH($B2873),'Farm Crops'!$B$18:$N$28,H$5,0)  - VLOOKUP(H$4,'Farm Crops'!$B$4:$G$13,6,0)/1000*0.65*$C2873)</f>
        <v>770.11157575757591</v>
      </c>
      <c r="I2873" s="67">
        <f xml:space="preserve">   MAX(0, HLOOKUP(MONTH($B2873),'Farm Crops'!$B$18:$N$28,I$5,0)  - VLOOKUP(I$4,'Farm Crops'!$B$4:$G$13,6,0)/1000*0.65*$C2873)</f>
        <v>1321.9973030303031</v>
      </c>
      <c r="J2873" s="67">
        <f xml:space="preserve">   MAX(0, HLOOKUP(MONTH($B2873),'Farm Crops'!$B$18:$N$28,J$5,0)  - VLOOKUP(J$4,'Farm Crops'!$B$4:$G$13,6,0)/1000*0.65*$C2873)</f>
        <v>1254.2571010101012</v>
      </c>
      <c r="K2873" s="67">
        <f xml:space="preserve">   MAX(0, HLOOKUP(MONTH($B2873),'Farm Crops'!$B$18:$N$28,K$5,0)  - VLOOKUP(K$4,'Farm Crops'!$B$4:$G$13,6,0)/1000*0.65*$C2873)</f>
        <v>291.40102020202016</v>
      </c>
      <c r="L2873" s="67">
        <f xml:space="preserve">   MAX(0, HLOOKUP(MONTH($B2873),'Farm Crops'!$B$18:$N$28,L$5,0)  - VLOOKUP(L$4,'Farm Crops'!$B$4:$G$13,6,0)/1000*0.65*$C2873)</f>
        <v>51.907898989899039</v>
      </c>
      <c r="M2873" s="67">
        <f xml:space="preserve">   MAX(0, HLOOKUP(MONTH($B2873),'Farm Crops'!$B$18:$N$28,M$5,0)  - VLOOKUP(M$4,'Farm Crops'!$B$4:$G$13,6,0)/1000*0.65*$C2873)</f>
        <v>364.06420202020206</v>
      </c>
    </row>
    <row r="2874" spans="2:13" x14ac:dyDescent="0.2">
      <c r="B2874" s="4">
        <v>43351</v>
      </c>
      <c r="C2874" s="67">
        <f>'Observed Data'!$E2873</f>
        <v>0</v>
      </c>
      <c r="D2874" s="67">
        <f xml:space="preserve">   MAX(0, HLOOKUP(MONTH($B2874),'Farm Crops'!$B$18:$N$28,D$5,0)  - VLOOKUP(D$4,'Farm Crops'!$B$4:$G$13,6,0)/1000*0.65*$C2874)</f>
        <v>1224.8373737373738</v>
      </c>
      <c r="E2874" s="67">
        <f xml:space="preserve">   MAX(0, HLOOKUP(MONTH($B2874),'Farm Crops'!$B$18:$N$28,E$5,0)  - VLOOKUP(E$4,'Farm Crops'!$B$4:$G$13,6,0)/1000*0.65*$C2874)</f>
        <v>734.90242424242444</v>
      </c>
      <c r="F2874" s="67">
        <f xml:space="preserve">   MAX(0, HLOOKUP(MONTH($B2874),'Farm Crops'!$B$18:$N$28,F$5,0)  - VLOOKUP(F$4,'Farm Crops'!$B$4:$G$13,6,0)/1000*0.65*$C2874)</f>
        <v>933.61358080808088</v>
      </c>
      <c r="G2874" s="67">
        <f xml:space="preserve">   MAX(0, HLOOKUP(MONTH($B2874),'Farm Crops'!$B$18:$N$28,G$5,0)  - VLOOKUP(G$4,'Farm Crops'!$B$4:$G$13,6,0)/1000*0.65*$C2874)</f>
        <v>224.40911111111114</v>
      </c>
      <c r="H2874" s="67">
        <f xml:space="preserve">   MAX(0, HLOOKUP(MONTH($B2874),'Farm Crops'!$B$18:$N$28,H$5,0)  - VLOOKUP(H$4,'Farm Crops'!$B$4:$G$13,6,0)/1000*0.65*$C2874)</f>
        <v>770.11157575757591</v>
      </c>
      <c r="I2874" s="67">
        <f xml:space="preserve">   MAX(0, HLOOKUP(MONTH($B2874),'Farm Crops'!$B$18:$N$28,I$5,0)  - VLOOKUP(I$4,'Farm Crops'!$B$4:$G$13,6,0)/1000*0.65*$C2874)</f>
        <v>1321.9973030303031</v>
      </c>
      <c r="J2874" s="67">
        <f xml:space="preserve">   MAX(0, HLOOKUP(MONTH($B2874),'Farm Crops'!$B$18:$N$28,J$5,0)  - VLOOKUP(J$4,'Farm Crops'!$B$4:$G$13,6,0)/1000*0.65*$C2874)</f>
        <v>1254.2571010101012</v>
      </c>
      <c r="K2874" s="67">
        <f xml:space="preserve">   MAX(0, HLOOKUP(MONTH($B2874),'Farm Crops'!$B$18:$N$28,K$5,0)  - VLOOKUP(K$4,'Farm Crops'!$B$4:$G$13,6,0)/1000*0.65*$C2874)</f>
        <v>291.40102020202016</v>
      </c>
      <c r="L2874" s="67">
        <f xml:space="preserve">   MAX(0, HLOOKUP(MONTH($B2874),'Farm Crops'!$B$18:$N$28,L$5,0)  - VLOOKUP(L$4,'Farm Crops'!$B$4:$G$13,6,0)/1000*0.65*$C2874)</f>
        <v>51.907898989899039</v>
      </c>
      <c r="M2874" s="67">
        <f xml:space="preserve">   MAX(0, HLOOKUP(MONTH($B2874),'Farm Crops'!$B$18:$N$28,M$5,0)  - VLOOKUP(M$4,'Farm Crops'!$B$4:$G$13,6,0)/1000*0.65*$C2874)</f>
        <v>364.06420202020206</v>
      </c>
    </row>
    <row r="2875" spans="2:13" x14ac:dyDescent="0.2">
      <c r="B2875" s="4">
        <v>43352</v>
      </c>
      <c r="C2875" s="67">
        <f>'Observed Data'!$E2874</f>
        <v>0</v>
      </c>
      <c r="D2875" s="67">
        <f xml:space="preserve">   MAX(0, HLOOKUP(MONTH($B2875),'Farm Crops'!$B$18:$N$28,D$5,0)  - VLOOKUP(D$4,'Farm Crops'!$B$4:$G$13,6,0)/1000*0.65*$C2875)</f>
        <v>1224.8373737373738</v>
      </c>
      <c r="E2875" s="67">
        <f xml:space="preserve">   MAX(0, HLOOKUP(MONTH($B2875),'Farm Crops'!$B$18:$N$28,E$5,0)  - VLOOKUP(E$4,'Farm Crops'!$B$4:$G$13,6,0)/1000*0.65*$C2875)</f>
        <v>734.90242424242444</v>
      </c>
      <c r="F2875" s="67">
        <f xml:space="preserve">   MAX(0, HLOOKUP(MONTH($B2875),'Farm Crops'!$B$18:$N$28,F$5,0)  - VLOOKUP(F$4,'Farm Crops'!$B$4:$G$13,6,0)/1000*0.65*$C2875)</f>
        <v>933.61358080808088</v>
      </c>
      <c r="G2875" s="67">
        <f xml:space="preserve">   MAX(0, HLOOKUP(MONTH($B2875),'Farm Crops'!$B$18:$N$28,G$5,0)  - VLOOKUP(G$4,'Farm Crops'!$B$4:$G$13,6,0)/1000*0.65*$C2875)</f>
        <v>224.40911111111114</v>
      </c>
      <c r="H2875" s="67">
        <f xml:space="preserve">   MAX(0, HLOOKUP(MONTH($B2875),'Farm Crops'!$B$18:$N$28,H$5,0)  - VLOOKUP(H$4,'Farm Crops'!$B$4:$G$13,6,0)/1000*0.65*$C2875)</f>
        <v>770.11157575757591</v>
      </c>
      <c r="I2875" s="67">
        <f xml:space="preserve">   MAX(0, HLOOKUP(MONTH($B2875),'Farm Crops'!$B$18:$N$28,I$5,0)  - VLOOKUP(I$4,'Farm Crops'!$B$4:$G$13,6,0)/1000*0.65*$C2875)</f>
        <v>1321.9973030303031</v>
      </c>
      <c r="J2875" s="67">
        <f xml:space="preserve">   MAX(0, HLOOKUP(MONTH($B2875),'Farm Crops'!$B$18:$N$28,J$5,0)  - VLOOKUP(J$4,'Farm Crops'!$B$4:$G$13,6,0)/1000*0.65*$C2875)</f>
        <v>1254.2571010101012</v>
      </c>
      <c r="K2875" s="67">
        <f xml:space="preserve">   MAX(0, HLOOKUP(MONTH($B2875),'Farm Crops'!$B$18:$N$28,K$5,0)  - VLOOKUP(K$4,'Farm Crops'!$B$4:$G$13,6,0)/1000*0.65*$C2875)</f>
        <v>291.40102020202016</v>
      </c>
      <c r="L2875" s="67">
        <f xml:space="preserve">   MAX(0, HLOOKUP(MONTH($B2875),'Farm Crops'!$B$18:$N$28,L$5,0)  - VLOOKUP(L$4,'Farm Crops'!$B$4:$G$13,6,0)/1000*0.65*$C2875)</f>
        <v>51.907898989899039</v>
      </c>
      <c r="M2875" s="67">
        <f xml:space="preserve">   MAX(0, HLOOKUP(MONTH($B2875),'Farm Crops'!$B$18:$N$28,M$5,0)  - VLOOKUP(M$4,'Farm Crops'!$B$4:$G$13,6,0)/1000*0.65*$C2875)</f>
        <v>364.06420202020206</v>
      </c>
    </row>
    <row r="2876" spans="2:13" x14ac:dyDescent="0.2">
      <c r="B2876" s="4">
        <v>43353</v>
      </c>
      <c r="C2876" s="67">
        <f>'Observed Data'!$E2875</f>
        <v>0</v>
      </c>
      <c r="D2876" s="67">
        <f xml:space="preserve">   MAX(0, HLOOKUP(MONTH($B2876),'Farm Crops'!$B$18:$N$28,D$5,0)  - VLOOKUP(D$4,'Farm Crops'!$B$4:$G$13,6,0)/1000*0.65*$C2876)</f>
        <v>1224.8373737373738</v>
      </c>
      <c r="E2876" s="67">
        <f xml:space="preserve">   MAX(0, HLOOKUP(MONTH($B2876),'Farm Crops'!$B$18:$N$28,E$5,0)  - VLOOKUP(E$4,'Farm Crops'!$B$4:$G$13,6,0)/1000*0.65*$C2876)</f>
        <v>734.90242424242444</v>
      </c>
      <c r="F2876" s="67">
        <f xml:space="preserve">   MAX(0, HLOOKUP(MONTH($B2876),'Farm Crops'!$B$18:$N$28,F$5,0)  - VLOOKUP(F$4,'Farm Crops'!$B$4:$G$13,6,0)/1000*0.65*$C2876)</f>
        <v>933.61358080808088</v>
      </c>
      <c r="G2876" s="67">
        <f xml:space="preserve">   MAX(0, HLOOKUP(MONTH($B2876),'Farm Crops'!$B$18:$N$28,G$5,0)  - VLOOKUP(G$4,'Farm Crops'!$B$4:$G$13,6,0)/1000*0.65*$C2876)</f>
        <v>224.40911111111114</v>
      </c>
      <c r="H2876" s="67">
        <f xml:space="preserve">   MAX(0, HLOOKUP(MONTH($B2876),'Farm Crops'!$B$18:$N$28,H$5,0)  - VLOOKUP(H$4,'Farm Crops'!$B$4:$G$13,6,0)/1000*0.65*$C2876)</f>
        <v>770.11157575757591</v>
      </c>
      <c r="I2876" s="67">
        <f xml:space="preserve">   MAX(0, HLOOKUP(MONTH($B2876),'Farm Crops'!$B$18:$N$28,I$5,0)  - VLOOKUP(I$4,'Farm Crops'!$B$4:$G$13,6,0)/1000*0.65*$C2876)</f>
        <v>1321.9973030303031</v>
      </c>
      <c r="J2876" s="67">
        <f xml:space="preserve">   MAX(0, HLOOKUP(MONTH($B2876),'Farm Crops'!$B$18:$N$28,J$5,0)  - VLOOKUP(J$4,'Farm Crops'!$B$4:$G$13,6,0)/1000*0.65*$C2876)</f>
        <v>1254.2571010101012</v>
      </c>
      <c r="K2876" s="67">
        <f xml:space="preserve">   MAX(0, HLOOKUP(MONTH($B2876),'Farm Crops'!$B$18:$N$28,K$5,0)  - VLOOKUP(K$4,'Farm Crops'!$B$4:$G$13,6,0)/1000*0.65*$C2876)</f>
        <v>291.40102020202016</v>
      </c>
      <c r="L2876" s="67">
        <f xml:space="preserve">   MAX(0, HLOOKUP(MONTH($B2876),'Farm Crops'!$B$18:$N$28,L$5,0)  - VLOOKUP(L$4,'Farm Crops'!$B$4:$G$13,6,0)/1000*0.65*$C2876)</f>
        <v>51.907898989899039</v>
      </c>
      <c r="M2876" s="67">
        <f xml:space="preserve">   MAX(0, HLOOKUP(MONTH($B2876),'Farm Crops'!$B$18:$N$28,M$5,0)  - VLOOKUP(M$4,'Farm Crops'!$B$4:$G$13,6,0)/1000*0.65*$C2876)</f>
        <v>364.06420202020206</v>
      </c>
    </row>
    <row r="2877" spans="2:13" x14ac:dyDescent="0.2">
      <c r="B2877" s="4">
        <v>43354</v>
      </c>
      <c r="C2877" s="67">
        <f>'Observed Data'!$E2876</f>
        <v>0</v>
      </c>
      <c r="D2877" s="67">
        <f xml:space="preserve">   MAX(0, HLOOKUP(MONTH($B2877),'Farm Crops'!$B$18:$N$28,D$5,0)  - VLOOKUP(D$4,'Farm Crops'!$B$4:$G$13,6,0)/1000*0.65*$C2877)</f>
        <v>1224.8373737373738</v>
      </c>
      <c r="E2877" s="67">
        <f xml:space="preserve">   MAX(0, HLOOKUP(MONTH($B2877),'Farm Crops'!$B$18:$N$28,E$5,0)  - VLOOKUP(E$4,'Farm Crops'!$B$4:$G$13,6,0)/1000*0.65*$C2877)</f>
        <v>734.90242424242444</v>
      </c>
      <c r="F2877" s="67">
        <f xml:space="preserve">   MAX(0, HLOOKUP(MONTH($B2877),'Farm Crops'!$B$18:$N$28,F$5,0)  - VLOOKUP(F$4,'Farm Crops'!$B$4:$G$13,6,0)/1000*0.65*$C2877)</f>
        <v>933.61358080808088</v>
      </c>
      <c r="G2877" s="67">
        <f xml:space="preserve">   MAX(0, HLOOKUP(MONTH($B2877),'Farm Crops'!$B$18:$N$28,G$5,0)  - VLOOKUP(G$4,'Farm Crops'!$B$4:$G$13,6,0)/1000*0.65*$C2877)</f>
        <v>224.40911111111114</v>
      </c>
      <c r="H2877" s="67">
        <f xml:space="preserve">   MAX(0, HLOOKUP(MONTH($B2877),'Farm Crops'!$B$18:$N$28,H$5,0)  - VLOOKUP(H$4,'Farm Crops'!$B$4:$G$13,6,0)/1000*0.65*$C2877)</f>
        <v>770.11157575757591</v>
      </c>
      <c r="I2877" s="67">
        <f xml:space="preserve">   MAX(0, HLOOKUP(MONTH($B2877),'Farm Crops'!$B$18:$N$28,I$5,0)  - VLOOKUP(I$4,'Farm Crops'!$B$4:$G$13,6,0)/1000*0.65*$C2877)</f>
        <v>1321.9973030303031</v>
      </c>
      <c r="J2877" s="67">
        <f xml:space="preserve">   MAX(0, HLOOKUP(MONTH($B2877),'Farm Crops'!$B$18:$N$28,J$5,0)  - VLOOKUP(J$4,'Farm Crops'!$B$4:$G$13,6,0)/1000*0.65*$C2877)</f>
        <v>1254.2571010101012</v>
      </c>
      <c r="K2877" s="67">
        <f xml:space="preserve">   MAX(0, HLOOKUP(MONTH($B2877),'Farm Crops'!$B$18:$N$28,K$5,0)  - VLOOKUP(K$4,'Farm Crops'!$B$4:$G$13,6,0)/1000*0.65*$C2877)</f>
        <v>291.40102020202016</v>
      </c>
      <c r="L2877" s="67">
        <f xml:space="preserve">   MAX(0, HLOOKUP(MONTH($B2877),'Farm Crops'!$B$18:$N$28,L$5,0)  - VLOOKUP(L$4,'Farm Crops'!$B$4:$G$13,6,0)/1000*0.65*$C2877)</f>
        <v>51.907898989899039</v>
      </c>
      <c r="M2877" s="67">
        <f xml:space="preserve">   MAX(0, HLOOKUP(MONTH($B2877),'Farm Crops'!$B$18:$N$28,M$5,0)  - VLOOKUP(M$4,'Farm Crops'!$B$4:$G$13,6,0)/1000*0.65*$C2877)</f>
        <v>364.06420202020206</v>
      </c>
    </row>
    <row r="2878" spans="2:13" x14ac:dyDescent="0.2">
      <c r="B2878" s="4">
        <v>43355</v>
      </c>
      <c r="C2878" s="67">
        <f>'Observed Data'!$E2877</f>
        <v>0</v>
      </c>
      <c r="D2878" s="67">
        <f xml:space="preserve">   MAX(0, HLOOKUP(MONTH($B2878),'Farm Crops'!$B$18:$N$28,D$5,0)  - VLOOKUP(D$4,'Farm Crops'!$B$4:$G$13,6,0)/1000*0.65*$C2878)</f>
        <v>1224.8373737373738</v>
      </c>
      <c r="E2878" s="67">
        <f xml:space="preserve">   MAX(0, HLOOKUP(MONTH($B2878),'Farm Crops'!$B$18:$N$28,E$5,0)  - VLOOKUP(E$4,'Farm Crops'!$B$4:$G$13,6,0)/1000*0.65*$C2878)</f>
        <v>734.90242424242444</v>
      </c>
      <c r="F2878" s="67">
        <f xml:space="preserve">   MAX(0, HLOOKUP(MONTH($B2878),'Farm Crops'!$B$18:$N$28,F$5,0)  - VLOOKUP(F$4,'Farm Crops'!$B$4:$G$13,6,0)/1000*0.65*$C2878)</f>
        <v>933.61358080808088</v>
      </c>
      <c r="G2878" s="67">
        <f xml:space="preserve">   MAX(0, HLOOKUP(MONTH($B2878),'Farm Crops'!$B$18:$N$28,G$5,0)  - VLOOKUP(G$4,'Farm Crops'!$B$4:$G$13,6,0)/1000*0.65*$C2878)</f>
        <v>224.40911111111114</v>
      </c>
      <c r="H2878" s="67">
        <f xml:space="preserve">   MAX(0, HLOOKUP(MONTH($B2878),'Farm Crops'!$B$18:$N$28,H$5,0)  - VLOOKUP(H$4,'Farm Crops'!$B$4:$G$13,6,0)/1000*0.65*$C2878)</f>
        <v>770.11157575757591</v>
      </c>
      <c r="I2878" s="67">
        <f xml:space="preserve">   MAX(0, HLOOKUP(MONTH($B2878),'Farm Crops'!$B$18:$N$28,I$5,0)  - VLOOKUP(I$4,'Farm Crops'!$B$4:$G$13,6,0)/1000*0.65*$C2878)</f>
        <v>1321.9973030303031</v>
      </c>
      <c r="J2878" s="67">
        <f xml:space="preserve">   MAX(0, HLOOKUP(MONTH($B2878),'Farm Crops'!$B$18:$N$28,J$5,0)  - VLOOKUP(J$4,'Farm Crops'!$B$4:$G$13,6,0)/1000*0.65*$C2878)</f>
        <v>1254.2571010101012</v>
      </c>
      <c r="K2878" s="67">
        <f xml:space="preserve">   MAX(0, HLOOKUP(MONTH($B2878),'Farm Crops'!$B$18:$N$28,K$5,0)  - VLOOKUP(K$4,'Farm Crops'!$B$4:$G$13,6,0)/1000*0.65*$C2878)</f>
        <v>291.40102020202016</v>
      </c>
      <c r="L2878" s="67">
        <f xml:space="preserve">   MAX(0, HLOOKUP(MONTH($B2878),'Farm Crops'!$B$18:$N$28,L$5,0)  - VLOOKUP(L$4,'Farm Crops'!$B$4:$G$13,6,0)/1000*0.65*$C2878)</f>
        <v>51.907898989899039</v>
      </c>
      <c r="M2878" s="67">
        <f xml:space="preserve">   MAX(0, HLOOKUP(MONTH($B2878),'Farm Crops'!$B$18:$N$28,M$5,0)  - VLOOKUP(M$4,'Farm Crops'!$B$4:$G$13,6,0)/1000*0.65*$C2878)</f>
        <v>364.06420202020206</v>
      </c>
    </row>
    <row r="2879" spans="2:13" x14ac:dyDescent="0.2">
      <c r="B2879" s="4">
        <v>43356</v>
      </c>
      <c r="C2879" s="67">
        <f>'Observed Data'!$E2878</f>
        <v>0</v>
      </c>
      <c r="D2879" s="67">
        <f xml:space="preserve">   MAX(0, HLOOKUP(MONTH($B2879),'Farm Crops'!$B$18:$N$28,D$5,0)  - VLOOKUP(D$4,'Farm Crops'!$B$4:$G$13,6,0)/1000*0.65*$C2879)</f>
        <v>1224.8373737373738</v>
      </c>
      <c r="E2879" s="67">
        <f xml:space="preserve">   MAX(0, HLOOKUP(MONTH($B2879),'Farm Crops'!$B$18:$N$28,E$5,0)  - VLOOKUP(E$4,'Farm Crops'!$B$4:$G$13,6,0)/1000*0.65*$C2879)</f>
        <v>734.90242424242444</v>
      </c>
      <c r="F2879" s="67">
        <f xml:space="preserve">   MAX(0, HLOOKUP(MONTH($B2879),'Farm Crops'!$B$18:$N$28,F$5,0)  - VLOOKUP(F$4,'Farm Crops'!$B$4:$G$13,6,0)/1000*0.65*$C2879)</f>
        <v>933.61358080808088</v>
      </c>
      <c r="G2879" s="67">
        <f xml:space="preserve">   MAX(0, HLOOKUP(MONTH($B2879),'Farm Crops'!$B$18:$N$28,G$5,0)  - VLOOKUP(G$4,'Farm Crops'!$B$4:$G$13,6,0)/1000*0.65*$C2879)</f>
        <v>224.40911111111114</v>
      </c>
      <c r="H2879" s="67">
        <f xml:space="preserve">   MAX(0, HLOOKUP(MONTH($B2879),'Farm Crops'!$B$18:$N$28,H$5,0)  - VLOOKUP(H$4,'Farm Crops'!$B$4:$G$13,6,0)/1000*0.65*$C2879)</f>
        <v>770.11157575757591</v>
      </c>
      <c r="I2879" s="67">
        <f xml:space="preserve">   MAX(0, HLOOKUP(MONTH($B2879),'Farm Crops'!$B$18:$N$28,I$5,0)  - VLOOKUP(I$4,'Farm Crops'!$B$4:$G$13,6,0)/1000*0.65*$C2879)</f>
        <v>1321.9973030303031</v>
      </c>
      <c r="J2879" s="67">
        <f xml:space="preserve">   MAX(0, HLOOKUP(MONTH($B2879),'Farm Crops'!$B$18:$N$28,J$5,0)  - VLOOKUP(J$4,'Farm Crops'!$B$4:$G$13,6,0)/1000*0.65*$C2879)</f>
        <v>1254.2571010101012</v>
      </c>
      <c r="K2879" s="67">
        <f xml:space="preserve">   MAX(0, HLOOKUP(MONTH($B2879),'Farm Crops'!$B$18:$N$28,K$5,0)  - VLOOKUP(K$4,'Farm Crops'!$B$4:$G$13,6,0)/1000*0.65*$C2879)</f>
        <v>291.40102020202016</v>
      </c>
      <c r="L2879" s="67">
        <f xml:space="preserve">   MAX(0, HLOOKUP(MONTH($B2879),'Farm Crops'!$B$18:$N$28,L$5,0)  - VLOOKUP(L$4,'Farm Crops'!$B$4:$G$13,6,0)/1000*0.65*$C2879)</f>
        <v>51.907898989899039</v>
      </c>
      <c r="M2879" s="67">
        <f xml:space="preserve">   MAX(0, HLOOKUP(MONTH($B2879),'Farm Crops'!$B$18:$N$28,M$5,0)  - VLOOKUP(M$4,'Farm Crops'!$B$4:$G$13,6,0)/1000*0.65*$C2879)</f>
        <v>364.06420202020206</v>
      </c>
    </row>
    <row r="2880" spans="2:13" x14ac:dyDescent="0.2">
      <c r="B2880" s="4">
        <v>43357</v>
      </c>
      <c r="C2880" s="67">
        <f>'Observed Data'!$E2879</f>
        <v>0</v>
      </c>
      <c r="D2880" s="67">
        <f xml:space="preserve">   MAX(0, HLOOKUP(MONTH($B2880),'Farm Crops'!$B$18:$N$28,D$5,0)  - VLOOKUP(D$4,'Farm Crops'!$B$4:$G$13,6,0)/1000*0.65*$C2880)</f>
        <v>1224.8373737373738</v>
      </c>
      <c r="E2880" s="67">
        <f xml:space="preserve">   MAX(0, HLOOKUP(MONTH($B2880),'Farm Crops'!$B$18:$N$28,E$5,0)  - VLOOKUP(E$4,'Farm Crops'!$B$4:$G$13,6,0)/1000*0.65*$C2880)</f>
        <v>734.90242424242444</v>
      </c>
      <c r="F2880" s="67">
        <f xml:space="preserve">   MAX(0, HLOOKUP(MONTH($B2880),'Farm Crops'!$B$18:$N$28,F$5,0)  - VLOOKUP(F$4,'Farm Crops'!$B$4:$G$13,6,0)/1000*0.65*$C2880)</f>
        <v>933.61358080808088</v>
      </c>
      <c r="G2880" s="67">
        <f xml:space="preserve">   MAX(0, HLOOKUP(MONTH($B2880),'Farm Crops'!$B$18:$N$28,G$5,0)  - VLOOKUP(G$4,'Farm Crops'!$B$4:$G$13,6,0)/1000*0.65*$C2880)</f>
        <v>224.40911111111114</v>
      </c>
      <c r="H2880" s="67">
        <f xml:space="preserve">   MAX(0, HLOOKUP(MONTH($B2880),'Farm Crops'!$B$18:$N$28,H$5,0)  - VLOOKUP(H$4,'Farm Crops'!$B$4:$G$13,6,0)/1000*0.65*$C2880)</f>
        <v>770.11157575757591</v>
      </c>
      <c r="I2880" s="67">
        <f xml:space="preserve">   MAX(0, HLOOKUP(MONTH($B2880),'Farm Crops'!$B$18:$N$28,I$5,0)  - VLOOKUP(I$4,'Farm Crops'!$B$4:$G$13,6,0)/1000*0.65*$C2880)</f>
        <v>1321.9973030303031</v>
      </c>
      <c r="J2880" s="67">
        <f xml:space="preserve">   MAX(0, HLOOKUP(MONTH($B2880),'Farm Crops'!$B$18:$N$28,J$5,0)  - VLOOKUP(J$4,'Farm Crops'!$B$4:$G$13,6,0)/1000*0.65*$C2880)</f>
        <v>1254.2571010101012</v>
      </c>
      <c r="K2880" s="67">
        <f xml:space="preserve">   MAX(0, HLOOKUP(MONTH($B2880),'Farm Crops'!$B$18:$N$28,K$5,0)  - VLOOKUP(K$4,'Farm Crops'!$B$4:$G$13,6,0)/1000*0.65*$C2880)</f>
        <v>291.40102020202016</v>
      </c>
      <c r="L2880" s="67">
        <f xml:space="preserve">   MAX(0, HLOOKUP(MONTH($B2880),'Farm Crops'!$B$18:$N$28,L$5,0)  - VLOOKUP(L$4,'Farm Crops'!$B$4:$G$13,6,0)/1000*0.65*$C2880)</f>
        <v>51.907898989899039</v>
      </c>
      <c r="M2880" s="67">
        <f xml:space="preserve">   MAX(0, HLOOKUP(MONTH($B2880),'Farm Crops'!$B$18:$N$28,M$5,0)  - VLOOKUP(M$4,'Farm Crops'!$B$4:$G$13,6,0)/1000*0.65*$C2880)</f>
        <v>364.06420202020206</v>
      </c>
    </row>
    <row r="2881" spans="2:13" x14ac:dyDescent="0.2">
      <c r="B2881" s="4">
        <v>43358</v>
      </c>
      <c r="C2881" s="67">
        <f>'Observed Data'!$E2880</f>
        <v>0</v>
      </c>
      <c r="D2881" s="67">
        <f xml:space="preserve">   MAX(0, HLOOKUP(MONTH($B2881),'Farm Crops'!$B$18:$N$28,D$5,0)  - VLOOKUP(D$4,'Farm Crops'!$B$4:$G$13,6,0)/1000*0.65*$C2881)</f>
        <v>1224.8373737373738</v>
      </c>
      <c r="E2881" s="67">
        <f xml:space="preserve">   MAX(0, HLOOKUP(MONTH($B2881),'Farm Crops'!$B$18:$N$28,E$5,0)  - VLOOKUP(E$4,'Farm Crops'!$B$4:$G$13,6,0)/1000*0.65*$C2881)</f>
        <v>734.90242424242444</v>
      </c>
      <c r="F2881" s="67">
        <f xml:space="preserve">   MAX(0, HLOOKUP(MONTH($B2881),'Farm Crops'!$B$18:$N$28,F$5,0)  - VLOOKUP(F$4,'Farm Crops'!$B$4:$G$13,6,0)/1000*0.65*$C2881)</f>
        <v>933.61358080808088</v>
      </c>
      <c r="G2881" s="67">
        <f xml:space="preserve">   MAX(0, HLOOKUP(MONTH($B2881),'Farm Crops'!$B$18:$N$28,G$5,0)  - VLOOKUP(G$4,'Farm Crops'!$B$4:$G$13,6,0)/1000*0.65*$C2881)</f>
        <v>224.40911111111114</v>
      </c>
      <c r="H2881" s="67">
        <f xml:space="preserve">   MAX(0, HLOOKUP(MONTH($B2881),'Farm Crops'!$B$18:$N$28,H$5,0)  - VLOOKUP(H$4,'Farm Crops'!$B$4:$G$13,6,0)/1000*0.65*$C2881)</f>
        <v>770.11157575757591</v>
      </c>
      <c r="I2881" s="67">
        <f xml:space="preserve">   MAX(0, HLOOKUP(MONTH($B2881),'Farm Crops'!$B$18:$N$28,I$5,0)  - VLOOKUP(I$4,'Farm Crops'!$B$4:$G$13,6,0)/1000*0.65*$C2881)</f>
        <v>1321.9973030303031</v>
      </c>
      <c r="J2881" s="67">
        <f xml:space="preserve">   MAX(0, HLOOKUP(MONTH($B2881),'Farm Crops'!$B$18:$N$28,J$5,0)  - VLOOKUP(J$4,'Farm Crops'!$B$4:$G$13,6,0)/1000*0.65*$C2881)</f>
        <v>1254.2571010101012</v>
      </c>
      <c r="K2881" s="67">
        <f xml:space="preserve">   MAX(0, HLOOKUP(MONTH($B2881),'Farm Crops'!$B$18:$N$28,K$5,0)  - VLOOKUP(K$4,'Farm Crops'!$B$4:$G$13,6,0)/1000*0.65*$C2881)</f>
        <v>291.40102020202016</v>
      </c>
      <c r="L2881" s="67">
        <f xml:space="preserve">   MAX(0, HLOOKUP(MONTH($B2881),'Farm Crops'!$B$18:$N$28,L$5,0)  - VLOOKUP(L$4,'Farm Crops'!$B$4:$G$13,6,0)/1000*0.65*$C2881)</f>
        <v>51.907898989899039</v>
      </c>
      <c r="M2881" s="67">
        <f xml:space="preserve">   MAX(0, HLOOKUP(MONTH($B2881),'Farm Crops'!$B$18:$N$28,M$5,0)  - VLOOKUP(M$4,'Farm Crops'!$B$4:$G$13,6,0)/1000*0.65*$C2881)</f>
        <v>364.06420202020206</v>
      </c>
    </row>
    <row r="2882" spans="2:13" x14ac:dyDescent="0.2">
      <c r="B2882" s="4">
        <v>43359</v>
      </c>
      <c r="C2882" s="67">
        <f>'Observed Data'!$E2881</f>
        <v>0</v>
      </c>
      <c r="D2882" s="67">
        <f xml:space="preserve">   MAX(0, HLOOKUP(MONTH($B2882),'Farm Crops'!$B$18:$N$28,D$5,0)  - VLOOKUP(D$4,'Farm Crops'!$B$4:$G$13,6,0)/1000*0.65*$C2882)</f>
        <v>1224.8373737373738</v>
      </c>
      <c r="E2882" s="67">
        <f xml:space="preserve">   MAX(0, HLOOKUP(MONTH($B2882),'Farm Crops'!$B$18:$N$28,E$5,0)  - VLOOKUP(E$4,'Farm Crops'!$B$4:$G$13,6,0)/1000*0.65*$C2882)</f>
        <v>734.90242424242444</v>
      </c>
      <c r="F2882" s="67">
        <f xml:space="preserve">   MAX(0, HLOOKUP(MONTH($B2882),'Farm Crops'!$B$18:$N$28,F$5,0)  - VLOOKUP(F$4,'Farm Crops'!$B$4:$G$13,6,0)/1000*0.65*$C2882)</f>
        <v>933.61358080808088</v>
      </c>
      <c r="G2882" s="67">
        <f xml:space="preserve">   MAX(0, HLOOKUP(MONTH($B2882),'Farm Crops'!$B$18:$N$28,G$5,0)  - VLOOKUP(G$4,'Farm Crops'!$B$4:$G$13,6,0)/1000*0.65*$C2882)</f>
        <v>224.40911111111114</v>
      </c>
      <c r="H2882" s="67">
        <f xml:space="preserve">   MAX(0, HLOOKUP(MONTH($B2882),'Farm Crops'!$B$18:$N$28,H$5,0)  - VLOOKUP(H$4,'Farm Crops'!$B$4:$G$13,6,0)/1000*0.65*$C2882)</f>
        <v>770.11157575757591</v>
      </c>
      <c r="I2882" s="67">
        <f xml:space="preserve">   MAX(0, HLOOKUP(MONTH($B2882),'Farm Crops'!$B$18:$N$28,I$5,0)  - VLOOKUP(I$4,'Farm Crops'!$B$4:$G$13,6,0)/1000*0.65*$C2882)</f>
        <v>1321.9973030303031</v>
      </c>
      <c r="J2882" s="67">
        <f xml:space="preserve">   MAX(0, HLOOKUP(MONTH($B2882),'Farm Crops'!$B$18:$N$28,J$5,0)  - VLOOKUP(J$4,'Farm Crops'!$B$4:$G$13,6,0)/1000*0.65*$C2882)</f>
        <v>1254.2571010101012</v>
      </c>
      <c r="K2882" s="67">
        <f xml:space="preserve">   MAX(0, HLOOKUP(MONTH($B2882),'Farm Crops'!$B$18:$N$28,K$5,0)  - VLOOKUP(K$4,'Farm Crops'!$B$4:$G$13,6,0)/1000*0.65*$C2882)</f>
        <v>291.40102020202016</v>
      </c>
      <c r="L2882" s="67">
        <f xml:space="preserve">   MAX(0, HLOOKUP(MONTH($B2882),'Farm Crops'!$B$18:$N$28,L$5,0)  - VLOOKUP(L$4,'Farm Crops'!$B$4:$G$13,6,0)/1000*0.65*$C2882)</f>
        <v>51.907898989899039</v>
      </c>
      <c r="M2882" s="67">
        <f xml:space="preserve">   MAX(0, HLOOKUP(MONTH($B2882),'Farm Crops'!$B$18:$N$28,M$5,0)  - VLOOKUP(M$4,'Farm Crops'!$B$4:$G$13,6,0)/1000*0.65*$C2882)</f>
        <v>364.06420202020206</v>
      </c>
    </row>
    <row r="2883" spans="2:13" x14ac:dyDescent="0.2">
      <c r="B2883" s="4">
        <v>43360</v>
      </c>
      <c r="C2883" s="67">
        <f>'Observed Data'!$E2882</f>
        <v>10</v>
      </c>
      <c r="D2883" s="67">
        <f xml:space="preserve">   MAX(0, HLOOKUP(MONTH($B2883),'Farm Crops'!$B$18:$N$28,D$5,0)  - VLOOKUP(D$4,'Farm Crops'!$B$4:$G$13,6,0)/1000*0.65*$C2883)</f>
        <v>0</v>
      </c>
      <c r="E2883" s="67">
        <f xml:space="preserve">   MAX(0, HLOOKUP(MONTH($B2883),'Farm Crops'!$B$18:$N$28,E$5,0)  - VLOOKUP(E$4,'Farm Crops'!$B$4:$G$13,6,0)/1000*0.65*$C2883)</f>
        <v>0</v>
      </c>
      <c r="F2883" s="67">
        <f xml:space="preserve">   MAX(0, HLOOKUP(MONTH($B2883),'Farm Crops'!$B$18:$N$28,F$5,0)  - VLOOKUP(F$4,'Farm Crops'!$B$4:$G$13,6,0)/1000*0.65*$C2883)</f>
        <v>0</v>
      </c>
      <c r="G2883" s="67">
        <f xml:space="preserve">   MAX(0, HLOOKUP(MONTH($B2883),'Farm Crops'!$B$18:$N$28,G$5,0)  - VLOOKUP(G$4,'Farm Crops'!$B$4:$G$13,6,0)/1000*0.65*$C2883)</f>
        <v>0</v>
      </c>
      <c r="H2883" s="67">
        <f xml:space="preserve">   MAX(0, HLOOKUP(MONTH($B2883),'Farm Crops'!$B$18:$N$28,H$5,0)  - VLOOKUP(H$4,'Farm Crops'!$B$4:$G$13,6,0)/1000*0.65*$C2883)</f>
        <v>0</v>
      </c>
      <c r="I2883" s="67">
        <f xml:space="preserve">   MAX(0, HLOOKUP(MONTH($B2883),'Farm Crops'!$B$18:$N$28,I$5,0)  - VLOOKUP(I$4,'Farm Crops'!$B$4:$G$13,6,0)/1000*0.65*$C2883)</f>
        <v>0</v>
      </c>
      <c r="J2883" s="67">
        <f xml:space="preserve">   MAX(0, HLOOKUP(MONTH($B2883),'Farm Crops'!$B$18:$N$28,J$5,0)  - VLOOKUP(J$4,'Farm Crops'!$B$4:$G$13,6,0)/1000*0.65*$C2883)</f>
        <v>0</v>
      </c>
      <c r="K2883" s="67">
        <f xml:space="preserve">   MAX(0, HLOOKUP(MONTH($B2883),'Farm Crops'!$B$18:$N$28,K$5,0)  - VLOOKUP(K$4,'Farm Crops'!$B$4:$G$13,6,0)/1000*0.65*$C2883)</f>
        <v>0</v>
      </c>
      <c r="L2883" s="67">
        <f xml:space="preserve">   MAX(0, HLOOKUP(MONTH($B2883),'Farm Crops'!$B$18:$N$28,L$5,0)  - VLOOKUP(L$4,'Farm Crops'!$B$4:$G$13,6,0)/1000*0.65*$C2883)</f>
        <v>0</v>
      </c>
      <c r="M2883" s="67">
        <f xml:space="preserve">   MAX(0, HLOOKUP(MONTH($B2883),'Farm Crops'!$B$18:$N$28,M$5,0)  - VLOOKUP(M$4,'Farm Crops'!$B$4:$G$13,6,0)/1000*0.65*$C2883)</f>
        <v>0</v>
      </c>
    </row>
    <row r="2884" spans="2:13" x14ac:dyDescent="0.2">
      <c r="B2884" s="4">
        <v>43361</v>
      </c>
      <c r="C2884" s="67">
        <f>'Observed Data'!$E2883</f>
        <v>10</v>
      </c>
      <c r="D2884" s="67">
        <f xml:space="preserve">   MAX(0, HLOOKUP(MONTH($B2884),'Farm Crops'!$B$18:$N$28,D$5,0)  - VLOOKUP(D$4,'Farm Crops'!$B$4:$G$13,6,0)/1000*0.65*$C2884)</f>
        <v>0</v>
      </c>
      <c r="E2884" s="67">
        <f xml:space="preserve">   MAX(0, HLOOKUP(MONTH($B2884),'Farm Crops'!$B$18:$N$28,E$5,0)  - VLOOKUP(E$4,'Farm Crops'!$B$4:$G$13,6,0)/1000*0.65*$C2884)</f>
        <v>0</v>
      </c>
      <c r="F2884" s="67">
        <f xml:space="preserve">   MAX(0, HLOOKUP(MONTH($B2884),'Farm Crops'!$B$18:$N$28,F$5,0)  - VLOOKUP(F$4,'Farm Crops'!$B$4:$G$13,6,0)/1000*0.65*$C2884)</f>
        <v>0</v>
      </c>
      <c r="G2884" s="67">
        <f xml:space="preserve">   MAX(0, HLOOKUP(MONTH($B2884),'Farm Crops'!$B$18:$N$28,G$5,0)  - VLOOKUP(G$4,'Farm Crops'!$B$4:$G$13,6,0)/1000*0.65*$C2884)</f>
        <v>0</v>
      </c>
      <c r="H2884" s="67">
        <f xml:space="preserve">   MAX(0, HLOOKUP(MONTH($B2884),'Farm Crops'!$B$18:$N$28,H$5,0)  - VLOOKUP(H$4,'Farm Crops'!$B$4:$G$13,6,0)/1000*0.65*$C2884)</f>
        <v>0</v>
      </c>
      <c r="I2884" s="67">
        <f xml:space="preserve">   MAX(0, HLOOKUP(MONTH($B2884),'Farm Crops'!$B$18:$N$28,I$5,0)  - VLOOKUP(I$4,'Farm Crops'!$B$4:$G$13,6,0)/1000*0.65*$C2884)</f>
        <v>0</v>
      </c>
      <c r="J2884" s="67">
        <f xml:space="preserve">   MAX(0, HLOOKUP(MONTH($B2884),'Farm Crops'!$B$18:$N$28,J$5,0)  - VLOOKUP(J$4,'Farm Crops'!$B$4:$G$13,6,0)/1000*0.65*$C2884)</f>
        <v>0</v>
      </c>
      <c r="K2884" s="67">
        <f xml:space="preserve">   MAX(0, HLOOKUP(MONTH($B2884),'Farm Crops'!$B$18:$N$28,K$5,0)  - VLOOKUP(K$4,'Farm Crops'!$B$4:$G$13,6,0)/1000*0.65*$C2884)</f>
        <v>0</v>
      </c>
      <c r="L2884" s="67">
        <f xml:space="preserve">   MAX(0, HLOOKUP(MONTH($B2884),'Farm Crops'!$B$18:$N$28,L$5,0)  - VLOOKUP(L$4,'Farm Crops'!$B$4:$G$13,6,0)/1000*0.65*$C2884)</f>
        <v>0</v>
      </c>
      <c r="M2884" s="67">
        <f xml:space="preserve">   MAX(0, HLOOKUP(MONTH($B2884),'Farm Crops'!$B$18:$N$28,M$5,0)  - VLOOKUP(M$4,'Farm Crops'!$B$4:$G$13,6,0)/1000*0.65*$C2884)</f>
        <v>0</v>
      </c>
    </row>
    <row r="2885" spans="2:13" x14ac:dyDescent="0.2">
      <c r="B2885" s="4">
        <v>43362</v>
      </c>
      <c r="C2885" s="67">
        <f>'Observed Data'!$E2884</f>
        <v>17</v>
      </c>
      <c r="D2885" s="67">
        <f xml:space="preserve">   MAX(0, HLOOKUP(MONTH($B2885),'Farm Crops'!$B$18:$N$28,D$5,0)  - VLOOKUP(D$4,'Farm Crops'!$B$4:$G$13,6,0)/1000*0.65*$C2885)</f>
        <v>0</v>
      </c>
      <c r="E2885" s="67">
        <f xml:space="preserve">   MAX(0, HLOOKUP(MONTH($B2885),'Farm Crops'!$B$18:$N$28,E$5,0)  - VLOOKUP(E$4,'Farm Crops'!$B$4:$G$13,6,0)/1000*0.65*$C2885)</f>
        <v>0</v>
      </c>
      <c r="F2885" s="67">
        <f xml:space="preserve">   MAX(0, HLOOKUP(MONTH($B2885),'Farm Crops'!$B$18:$N$28,F$5,0)  - VLOOKUP(F$4,'Farm Crops'!$B$4:$G$13,6,0)/1000*0.65*$C2885)</f>
        <v>0</v>
      </c>
      <c r="G2885" s="67">
        <f xml:space="preserve">   MAX(0, HLOOKUP(MONTH($B2885),'Farm Crops'!$B$18:$N$28,G$5,0)  - VLOOKUP(G$4,'Farm Crops'!$B$4:$G$13,6,0)/1000*0.65*$C2885)</f>
        <v>0</v>
      </c>
      <c r="H2885" s="67">
        <f xml:space="preserve">   MAX(0, HLOOKUP(MONTH($B2885),'Farm Crops'!$B$18:$N$28,H$5,0)  - VLOOKUP(H$4,'Farm Crops'!$B$4:$G$13,6,0)/1000*0.65*$C2885)</f>
        <v>0</v>
      </c>
      <c r="I2885" s="67">
        <f xml:space="preserve">   MAX(0, HLOOKUP(MONTH($B2885),'Farm Crops'!$B$18:$N$28,I$5,0)  - VLOOKUP(I$4,'Farm Crops'!$B$4:$G$13,6,0)/1000*0.65*$C2885)</f>
        <v>0</v>
      </c>
      <c r="J2885" s="67">
        <f xml:space="preserve">   MAX(0, HLOOKUP(MONTH($B2885),'Farm Crops'!$B$18:$N$28,J$5,0)  - VLOOKUP(J$4,'Farm Crops'!$B$4:$G$13,6,0)/1000*0.65*$C2885)</f>
        <v>0</v>
      </c>
      <c r="K2885" s="67">
        <f xml:space="preserve">   MAX(0, HLOOKUP(MONTH($B2885),'Farm Crops'!$B$18:$N$28,K$5,0)  - VLOOKUP(K$4,'Farm Crops'!$B$4:$G$13,6,0)/1000*0.65*$C2885)</f>
        <v>0</v>
      </c>
      <c r="L2885" s="67">
        <f xml:space="preserve">   MAX(0, HLOOKUP(MONTH($B2885),'Farm Crops'!$B$18:$N$28,L$5,0)  - VLOOKUP(L$4,'Farm Crops'!$B$4:$G$13,6,0)/1000*0.65*$C2885)</f>
        <v>0</v>
      </c>
      <c r="M2885" s="67">
        <f xml:space="preserve">   MAX(0, HLOOKUP(MONTH($B2885),'Farm Crops'!$B$18:$N$28,M$5,0)  - VLOOKUP(M$4,'Farm Crops'!$B$4:$G$13,6,0)/1000*0.65*$C2885)</f>
        <v>0</v>
      </c>
    </row>
    <row r="2886" spans="2:13" x14ac:dyDescent="0.2">
      <c r="B2886" s="4">
        <v>43363</v>
      </c>
      <c r="C2886" s="67">
        <f>'Observed Data'!$E2885</f>
        <v>0</v>
      </c>
      <c r="D2886" s="67">
        <f xml:space="preserve">   MAX(0, HLOOKUP(MONTH($B2886),'Farm Crops'!$B$18:$N$28,D$5,0)  - VLOOKUP(D$4,'Farm Crops'!$B$4:$G$13,6,0)/1000*0.65*$C2886)</f>
        <v>1224.8373737373738</v>
      </c>
      <c r="E2886" s="67">
        <f xml:space="preserve">   MAX(0, HLOOKUP(MONTH($B2886),'Farm Crops'!$B$18:$N$28,E$5,0)  - VLOOKUP(E$4,'Farm Crops'!$B$4:$G$13,6,0)/1000*0.65*$C2886)</f>
        <v>734.90242424242444</v>
      </c>
      <c r="F2886" s="67">
        <f xml:space="preserve">   MAX(0, HLOOKUP(MONTH($B2886),'Farm Crops'!$B$18:$N$28,F$5,0)  - VLOOKUP(F$4,'Farm Crops'!$B$4:$G$13,6,0)/1000*0.65*$C2886)</f>
        <v>933.61358080808088</v>
      </c>
      <c r="G2886" s="67">
        <f xml:space="preserve">   MAX(0, HLOOKUP(MONTH($B2886),'Farm Crops'!$B$18:$N$28,G$5,0)  - VLOOKUP(G$4,'Farm Crops'!$B$4:$G$13,6,0)/1000*0.65*$C2886)</f>
        <v>224.40911111111114</v>
      </c>
      <c r="H2886" s="67">
        <f xml:space="preserve">   MAX(0, HLOOKUP(MONTH($B2886),'Farm Crops'!$B$18:$N$28,H$5,0)  - VLOOKUP(H$4,'Farm Crops'!$B$4:$G$13,6,0)/1000*0.65*$C2886)</f>
        <v>770.11157575757591</v>
      </c>
      <c r="I2886" s="67">
        <f xml:space="preserve">   MAX(0, HLOOKUP(MONTH($B2886),'Farm Crops'!$B$18:$N$28,I$5,0)  - VLOOKUP(I$4,'Farm Crops'!$B$4:$G$13,6,0)/1000*0.65*$C2886)</f>
        <v>1321.9973030303031</v>
      </c>
      <c r="J2886" s="67">
        <f xml:space="preserve">   MAX(0, HLOOKUP(MONTH($B2886),'Farm Crops'!$B$18:$N$28,J$5,0)  - VLOOKUP(J$4,'Farm Crops'!$B$4:$G$13,6,0)/1000*0.65*$C2886)</f>
        <v>1254.2571010101012</v>
      </c>
      <c r="K2886" s="67">
        <f xml:space="preserve">   MAX(0, HLOOKUP(MONTH($B2886),'Farm Crops'!$B$18:$N$28,K$5,0)  - VLOOKUP(K$4,'Farm Crops'!$B$4:$G$13,6,0)/1000*0.65*$C2886)</f>
        <v>291.40102020202016</v>
      </c>
      <c r="L2886" s="67">
        <f xml:space="preserve">   MAX(0, HLOOKUP(MONTH($B2886),'Farm Crops'!$B$18:$N$28,L$5,0)  - VLOOKUP(L$4,'Farm Crops'!$B$4:$G$13,6,0)/1000*0.65*$C2886)</f>
        <v>51.907898989899039</v>
      </c>
      <c r="M2886" s="67">
        <f xml:space="preserve">   MAX(0, HLOOKUP(MONTH($B2886),'Farm Crops'!$B$18:$N$28,M$5,0)  - VLOOKUP(M$4,'Farm Crops'!$B$4:$G$13,6,0)/1000*0.65*$C2886)</f>
        <v>364.06420202020206</v>
      </c>
    </row>
    <row r="2887" spans="2:13" x14ac:dyDescent="0.2">
      <c r="B2887" s="4">
        <v>43364</v>
      </c>
      <c r="C2887" s="67">
        <f>'Observed Data'!$E2886</f>
        <v>0</v>
      </c>
      <c r="D2887" s="67">
        <f xml:space="preserve">   MAX(0, HLOOKUP(MONTH($B2887),'Farm Crops'!$B$18:$N$28,D$5,0)  - VLOOKUP(D$4,'Farm Crops'!$B$4:$G$13,6,0)/1000*0.65*$C2887)</f>
        <v>1224.8373737373738</v>
      </c>
      <c r="E2887" s="67">
        <f xml:space="preserve">   MAX(0, HLOOKUP(MONTH($B2887),'Farm Crops'!$B$18:$N$28,E$5,0)  - VLOOKUP(E$4,'Farm Crops'!$B$4:$G$13,6,0)/1000*0.65*$C2887)</f>
        <v>734.90242424242444</v>
      </c>
      <c r="F2887" s="67">
        <f xml:space="preserve">   MAX(0, HLOOKUP(MONTH($B2887),'Farm Crops'!$B$18:$N$28,F$5,0)  - VLOOKUP(F$4,'Farm Crops'!$B$4:$G$13,6,0)/1000*0.65*$C2887)</f>
        <v>933.61358080808088</v>
      </c>
      <c r="G2887" s="67">
        <f xml:space="preserve">   MAX(0, HLOOKUP(MONTH($B2887),'Farm Crops'!$B$18:$N$28,G$5,0)  - VLOOKUP(G$4,'Farm Crops'!$B$4:$G$13,6,0)/1000*0.65*$C2887)</f>
        <v>224.40911111111114</v>
      </c>
      <c r="H2887" s="67">
        <f xml:space="preserve">   MAX(0, HLOOKUP(MONTH($B2887),'Farm Crops'!$B$18:$N$28,H$5,0)  - VLOOKUP(H$4,'Farm Crops'!$B$4:$G$13,6,0)/1000*0.65*$C2887)</f>
        <v>770.11157575757591</v>
      </c>
      <c r="I2887" s="67">
        <f xml:space="preserve">   MAX(0, HLOOKUP(MONTH($B2887),'Farm Crops'!$B$18:$N$28,I$5,0)  - VLOOKUP(I$4,'Farm Crops'!$B$4:$G$13,6,0)/1000*0.65*$C2887)</f>
        <v>1321.9973030303031</v>
      </c>
      <c r="J2887" s="67">
        <f xml:space="preserve">   MAX(0, HLOOKUP(MONTH($B2887),'Farm Crops'!$B$18:$N$28,J$5,0)  - VLOOKUP(J$4,'Farm Crops'!$B$4:$G$13,6,0)/1000*0.65*$C2887)</f>
        <v>1254.2571010101012</v>
      </c>
      <c r="K2887" s="67">
        <f xml:space="preserve">   MAX(0, HLOOKUP(MONTH($B2887),'Farm Crops'!$B$18:$N$28,K$5,0)  - VLOOKUP(K$4,'Farm Crops'!$B$4:$G$13,6,0)/1000*0.65*$C2887)</f>
        <v>291.40102020202016</v>
      </c>
      <c r="L2887" s="67">
        <f xml:space="preserve">   MAX(0, HLOOKUP(MONTH($B2887),'Farm Crops'!$B$18:$N$28,L$5,0)  - VLOOKUP(L$4,'Farm Crops'!$B$4:$G$13,6,0)/1000*0.65*$C2887)</f>
        <v>51.907898989899039</v>
      </c>
      <c r="M2887" s="67">
        <f xml:space="preserve">   MAX(0, HLOOKUP(MONTH($B2887),'Farm Crops'!$B$18:$N$28,M$5,0)  - VLOOKUP(M$4,'Farm Crops'!$B$4:$G$13,6,0)/1000*0.65*$C2887)</f>
        <v>364.06420202020206</v>
      </c>
    </row>
    <row r="2888" spans="2:13" x14ac:dyDescent="0.2">
      <c r="B2888" s="4">
        <v>43365</v>
      </c>
      <c r="C2888" s="67">
        <f>'Observed Data'!$E2887</f>
        <v>0</v>
      </c>
      <c r="D2888" s="67">
        <f xml:space="preserve">   MAX(0, HLOOKUP(MONTH($B2888),'Farm Crops'!$B$18:$N$28,D$5,0)  - VLOOKUP(D$4,'Farm Crops'!$B$4:$G$13,6,0)/1000*0.65*$C2888)</f>
        <v>1224.8373737373738</v>
      </c>
      <c r="E2888" s="67">
        <f xml:space="preserve">   MAX(0, HLOOKUP(MONTH($B2888),'Farm Crops'!$B$18:$N$28,E$5,0)  - VLOOKUP(E$4,'Farm Crops'!$B$4:$G$13,6,0)/1000*0.65*$C2888)</f>
        <v>734.90242424242444</v>
      </c>
      <c r="F2888" s="67">
        <f xml:space="preserve">   MAX(0, HLOOKUP(MONTH($B2888),'Farm Crops'!$B$18:$N$28,F$5,0)  - VLOOKUP(F$4,'Farm Crops'!$B$4:$G$13,6,0)/1000*0.65*$C2888)</f>
        <v>933.61358080808088</v>
      </c>
      <c r="G2888" s="67">
        <f xml:space="preserve">   MAX(0, HLOOKUP(MONTH($B2888),'Farm Crops'!$B$18:$N$28,G$5,0)  - VLOOKUP(G$4,'Farm Crops'!$B$4:$G$13,6,0)/1000*0.65*$C2888)</f>
        <v>224.40911111111114</v>
      </c>
      <c r="H2888" s="67">
        <f xml:space="preserve">   MAX(0, HLOOKUP(MONTH($B2888),'Farm Crops'!$B$18:$N$28,H$5,0)  - VLOOKUP(H$4,'Farm Crops'!$B$4:$G$13,6,0)/1000*0.65*$C2888)</f>
        <v>770.11157575757591</v>
      </c>
      <c r="I2888" s="67">
        <f xml:space="preserve">   MAX(0, HLOOKUP(MONTH($B2888),'Farm Crops'!$B$18:$N$28,I$5,0)  - VLOOKUP(I$4,'Farm Crops'!$B$4:$G$13,6,0)/1000*0.65*$C2888)</f>
        <v>1321.9973030303031</v>
      </c>
      <c r="J2888" s="67">
        <f xml:space="preserve">   MAX(0, HLOOKUP(MONTH($B2888),'Farm Crops'!$B$18:$N$28,J$5,0)  - VLOOKUP(J$4,'Farm Crops'!$B$4:$G$13,6,0)/1000*0.65*$C2888)</f>
        <v>1254.2571010101012</v>
      </c>
      <c r="K2888" s="67">
        <f xml:space="preserve">   MAX(0, HLOOKUP(MONTH($B2888),'Farm Crops'!$B$18:$N$28,K$5,0)  - VLOOKUP(K$4,'Farm Crops'!$B$4:$G$13,6,0)/1000*0.65*$C2888)</f>
        <v>291.40102020202016</v>
      </c>
      <c r="L2888" s="67">
        <f xml:space="preserve">   MAX(0, HLOOKUP(MONTH($B2888),'Farm Crops'!$B$18:$N$28,L$5,0)  - VLOOKUP(L$4,'Farm Crops'!$B$4:$G$13,6,0)/1000*0.65*$C2888)</f>
        <v>51.907898989899039</v>
      </c>
      <c r="M2888" s="67">
        <f xml:space="preserve">   MAX(0, HLOOKUP(MONTH($B2888),'Farm Crops'!$B$18:$N$28,M$5,0)  - VLOOKUP(M$4,'Farm Crops'!$B$4:$G$13,6,0)/1000*0.65*$C2888)</f>
        <v>364.06420202020206</v>
      </c>
    </row>
    <row r="2889" spans="2:13" x14ac:dyDescent="0.2">
      <c r="B2889" s="4">
        <v>43366</v>
      </c>
      <c r="C2889" s="67">
        <f>'Observed Data'!$E2888</f>
        <v>0</v>
      </c>
      <c r="D2889" s="67">
        <f xml:space="preserve">   MAX(0, HLOOKUP(MONTH($B2889),'Farm Crops'!$B$18:$N$28,D$5,0)  - VLOOKUP(D$4,'Farm Crops'!$B$4:$G$13,6,0)/1000*0.65*$C2889)</f>
        <v>1224.8373737373738</v>
      </c>
      <c r="E2889" s="67">
        <f xml:space="preserve">   MAX(0, HLOOKUP(MONTH($B2889),'Farm Crops'!$B$18:$N$28,E$5,0)  - VLOOKUP(E$4,'Farm Crops'!$B$4:$G$13,6,0)/1000*0.65*$C2889)</f>
        <v>734.90242424242444</v>
      </c>
      <c r="F2889" s="67">
        <f xml:space="preserve">   MAX(0, HLOOKUP(MONTH($B2889),'Farm Crops'!$B$18:$N$28,F$5,0)  - VLOOKUP(F$4,'Farm Crops'!$B$4:$G$13,6,0)/1000*0.65*$C2889)</f>
        <v>933.61358080808088</v>
      </c>
      <c r="G2889" s="67">
        <f xml:space="preserve">   MAX(0, HLOOKUP(MONTH($B2889),'Farm Crops'!$B$18:$N$28,G$5,0)  - VLOOKUP(G$4,'Farm Crops'!$B$4:$G$13,6,0)/1000*0.65*$C2889)</f>
        <v>224.40911111111114</v>
      </c>
      <c r="H2889" s="67">
        <f xml:space="preserve">   MAX(0, HLOOKUP(MONTH($B2889),'Farm Crops'!$B$18:$N$28,H$5,0)  - VLOOKUP(H$4,'Farm Crops'!$B$4:$G$13,6,0)/1000*0.65*$C2889)</f>
        <v>770.11157575757591</v>
      </c>
      <c r="I2889" s="67">
        <f xml:space="preserve">   MAX(0, HLOOKUP(MONTH($B2889),'Farm Crops'!$B$18:$N$28,I$5,0)  - VLOOKUP(I$4,'Farm Crops'!$B$4:$G$13,6,0)/1000*0.65*$C2889)</f>
        <v>1321.9973030303031</v>
      </c>
      <c r="J2889" s="67">
        <f xml:space="preserve">   MAX(0, HLOOKUP(MONTH($B2889),'Farm Crops'!$B$18:$N$28,J$5,0)  - VLOOKUP(J$4,'Farm Crops'!$B$4:$G$13,6,0)/1000*0.65*$C2889)</f>
        <v>1254.2571010101012</v>
      </c>
      <c r="K2889" s="67">
        <f xml:space="preserve">   MAX(0, HLOOKUP(MONTH($B2889),'Farm Crops'!$B$18:$N$28,K$5,0)  - VLOOKUP(K$4,'Farm Crops'!$B$4:$G$13,6,0)/1000*0.65*$C2889)</f>
        <v>291.40102020202016</v>
      </c>
      <c r="L2889" s="67">
        <f xml:space="preserve">   MAX(0, HLOOKUP(MONTH($B2889),'Farm Crops'!$B$18:$N$28,L$5,0)  - VLOOKUP(L$4,'Farm Crops'!$B$4:$G$13,6,0)/1000*0.65*$C2889)</f>
        <v>51.907898989899039</v>
      </c>
      <c r="M2889" s="67">
        <f xml:space="preserve">   MAX(0, HLOOKUP(MONTH($B2889),'Farm Crops'!$B$18:$N$28,M$5,0)  - VLOOKUP(M$4,'Farm Crops'!$B$4:$G$13,6,0)/1000*0.65*$C2889)</f>
        <v>364.06420202020206</v>
      </c>
    </row>
    <row r="2890" spans="2:13" x14ac:dyDescent="0.2">
      <c r="B2890" s="4">
        <v>43367</v>
      </c>
      <c r="C2890" s="67">
        <f>'Observed Data'!$E2889</f>
        <v>0</v>
      </c>
      <c r="D2890" s="67">
        <f xml:space="preserve">   MAX(0, HLOOKUP(MONTH($B2890),'Farm Crops'!$B$18:$N$28,D$5,0)  - VLOOKUP(D$4,'Farm Crops'!$B$4:$G$13,6,0)/1000*0.65*$C2890)</f>
        <v>1224.8373737373738</v>
      </c>
      <c r="E2890" s="67">
        <f xml:space="preserve">   MAX(0, HLOOKUP(MONTH($B2890),'Farm Crops'!$B$18:$N$28,E$5,0)  - VLOOKUP(E$4,'Farm Crops'!$B$4:$G$13,6,0)/1000*0.65*$C2890)</f>
        <v>734.90242424242444</v>
      </c>
      <c r="F2890" s="67">
        <f xml:space="preserve">   MAX(0, HLOOKUP(MONTH($B2890),'Farm Crops'!$B$18:$N$28,F$5,0)  - VLOOKUP(F$4,'Farm Crops'!$B$4:$G$13,6,0)/1000*0.65*$C2890)</f>
        <v>933.61358080808088</v>
      </c>
      <c r="G2890" s="67">
        <f xml:space="preserve">   MAX(0, HLOOKUP(MONTH($B2890),'Farm Crops'!$B$18:$N$28,G$5,0)  - VLOOKUP(G$4,'Farm Crops'!$B$4:$G$13,6,0)/1000*0.65*$C2890)</f>
        <v>224.40911111111114</v>
      </c>
      <c r="H2890" s="67">
        <f xml:space="preserve">   MAX(0, HLOOKUP(MONTH($B2890),'Farm Crops'!$B$18:$N$28,H$5,0)  - VLOOKUP(H$4,'Farm Crops'!$B$4:$G$13,6,0)/1000*0.65*$C2890)</f>
        <v>770.11157575757591</v>
      </c>
      <c r="I2890" s="67">
        <f xml:space="preserve">   MAX(0, HLOOKUP(MONTH($B2890),'Farm Crops'!$B$18:$N$28,I$5,0)  - VLOOKUP(I$4,'Farm Crops'!$B$4:$G$13,6,0)/1000*0.65*$C2890)</f>
        <v>1321.9973030303031</v>
      </c>
      <c r="J2890" s="67">
        <f xml:space="preserve">   MAX(0, HLOOKUP(MONTH($B2890),'Farm Crops'!$B$18:$N$28,J$5,0)  - VLOOKUP(J$4,'Farm Crops'!$B$4:$G$13,6,0)/1000*0.65*$C2890)</f>
        <v>1254.2571010101012</v>
      </c>
      <c r="K2890" s="67">
        <f xml:space="preserve">   MAX(0, HLOOKUP(MONTH($B2890),'Farm Crops'!$B$18:$N$28,K$5,0)  - VLOOKUP(K$4,'Farm Crops'!$B$4:$G$13,6,0)/1000*0.65*$C2890)</f>
        <v>291.40102020202016</v>
      </c>
      <c r="L2890" s="67">
        <f xml:space="preserve">   MAX(0, HLOOKUP(MONTH($B2890),'Farm Crops'!$B$18:$N$28,L$5,0)  - VLOOKUP(L$4,'Farm Crops'!$B$4:$G$13,6,0)/1000*0.65*$C2890)</f>
        <v>51.907898989899039</v>
      </c>
      <c r="M2890" s="67">
        <f xml:space="preserve">   MAX(0, HLOOKUP(MONTH($B2890),'Farm Crops'!$B$18:$N$28,M$5,0)  - VLOOKUP(M$4,'Farm Crops'!$B$4:$G$13,6,0)/1000*0.65*$C2890)</f>
        <v>364.06420202020206</v>
      </c>
    </row>
    <row r="2891" spans="2:13" x14ac:dyDescent="0.2">
      <c r="B2891" s="4">
        <v>43368</v>
      </c>
      <c r="C2891" s="67">
        <f>'Observed Data'!$E2890</f>
        <v>0</v>
      </c>
      <c r="D2891" s="67">
        <f xml:space="preserve">   MAX(0, HLOOKUP(MONTH($B2891),'Farm Crops'!$B$18:$N$28,D$5,0)  - VLOOKUP(D$4,'Farm Crops'!$B$4:$G$13,6,0)/1000*0.65*$C2891)</f>
        <v>1224.8373737373738</v>
      </c>
      <c r="E2891" s="67">
        <f xml:space="preserve">   MAX(0, HLOOKUP(MONTH($B2891),'Farm Crops'!$B$18:$N$28,E$5,0)  - VLOOKUP(E$4,'Farm Crops'!$B$4:$G$13,6,0)/1000*0.65*$C2891)</f>
        <v>734.90242424242444</v>
      </c>
      <c r="F2891" s="67">
        <f xml:space="preserve">   MAX(0, HLOOKUP(MONTH($B2891),'Farm Crops'!$B$18:$N$28,F$5,0)  - VLOOKUP(F$4,'Farm Crops'!$B$4:$G$13,6,0)/1000*0.65*$C2891)</f>
        <v>933.61358080808088</v>
      </c>
      <c r="G2891" s="67">
        <f xml:space="preserve">   MAX(0, HLOOKUP(MONTH($B2891),'Farm Crops'!$B$18:$N$28,G$5,0)  - VLOOKUP(G$4,'Farm Crops'!$B$4:$G$13,6,0)/1000*0.65*$C2891)</f>
        <v>224.40911111111114</v>
      </c>
      <c r="H2891" s="67">
        <f xml:space="preserve">   MAX(0, HLOOKUP(MONTH($B2891),'Farm Crops'!$B$18:$N$28,H$5,0)  - VLOOKUP(H$4,'Farm Crops'!$B$4:$G$13,6,0)/1000*0.65*$C2891)</f>
        <v>770.11157575757591</v>
      </c>
      <c r="I2891" s="67">
        <f xml:space="preserve">   MAX(0, HLOOKUP(MONTH($B2891),'Farm Crops'!$B$18:$N$28,I$5,0)  - VLOOKUP(I$4,'Farm Crops'!$B$4:$G$13,6,0)/1000*0.65*$C2891)</f>
        <v>1321.9973030303031</v>
      </c>
      <c r="J2891" s="67">
        <f xml:space="preserve">   MAX(0, HLOOKUP(MONTH($B2891),'Farm Crops'!$B$18:$N$28,J$5,0)  - VLOOKUP(J$4,'Farm Crops'!$B$4:$G$13,6,0)/1000*0.65*$C2891)</f>
        <v>1254.2571010101012</v>
      </c>
      <c r="K2891" s="67">
        <f xml:space="preserve">   MAX(0, HLOOKUP(MONTH($B2891),'Farm Crops'!$B$18:$N$28,K$5,0)  - VLOOKUP(K$4,'Farm Crops'!$B$4:$G$13,6,0)/1000*0.65*$C2891)</f>
        <v>291.40102020202016</v>
      </c>
      <c r="L2891" s="67">
        <f xml:space="preserve">   MAX(0, HLOOKUP(MONTH($B2891),'Farm Crops'!$B$18:$N$28,L$5,0)  - VLOOKUP(L$4,'Farm Crops'!$B$4:$G$13,6,0)/1000*0.65*$C2891)</f>
        <v>51.907898989899039</v>
      </c>
      <c r="M2891" s="67">
        <f xml:space="preserve">   MAX(0, HLOOKUP(MONTH($B2891),'Farm Crops'!$B$18:$N$28,M$5,0)  - VLOOKUP(M$4,'Farm Crops'!$B$4:$G$13,6,0)/1000*0.65*$C2891)</f>
        <v>364.06420202020206</v>
      </c>
    </row>
    <row r="2892" spans="2:13" x14ac:dyDescent="0.2">
      <c r="B2892" s="4">
        <v>43369</v>
      </c>
      <c r="C2892" s="67">
        <f>'Observed Data'!$E2891</f>
        <v>0</v>
      </c>
      <c r="D2892" s="67">
        <f xml:space="preserve">   MAX(0, HLOOKUP(MONTH($B2892),'Farm Crops'!$B$18:$N$28,D$5,0)  - VLOOKUP(D$4,'Farm Crops'!$B$4:$G$13,6,0)/1000*0.65*$C2892)</f>
        <v>1224.8373737373738</v>
      </c>
      <c r="E2892" s="67">
        <f xml:space="preserve">   MAX(0, HLOOKUP(MONTH($B2892),'Farm Crops'!$B$18:$N$28,E$5,0)  - VLOOKUP(E$4,'Farm Crops'!$B$4:$G$13,6,0)/1000*0.65*$C2892)</f>
        <v>734.90242424242444</v>
      </c>
      <c r="F2892" s="67">
        <f xml:space="preserve">   MAX(0, HLOOKUP(MONTH($B2892),'Farm Crops'!$B$18:$N$28,F$5,0)  - VLOOKUP(F$4,'Farm Crops'!$B$4:$G$13,6,0)/1000*0.65*$C2892)</f>
        <v>933.61358080808088</v>
      </c>
      <c r="G2892" s="67">
        <f xml:space="preserve">   MAX(0, HLOOKUP(MONTH($B2892),'Farm Crops'!$B$18:$N$28,G$5,0)  - VLOOKUP(G$4,'Farm Crops'!$B$4:$G$13,6,0)/1000*0.65*$C2892)</f>
        <v>224.40911111111114</v>
      </c>
      <c r="H2892" s="67">
        <f xml:space="preserve">   MAX(0, HLOOKUP(MONTH($B2892),'Farm Crops'!$B$18:$N$28,H$5,0)  - VLOOKUP(H$4,'Farm Crops'!$B$4:$G$13,6,0)/1000*0.65*$C2892)</f>
        <v>770.11157575757591</v>
      </c>
      <c r="I2892" s="67">
        <f xml:space="preserve">   MAX(0, HLOOKUP(MONTH($B2892),'Farm Crops'!$B$18:$N$28,I$5,0)  - VLOOKUP(I$4,'Farm Crops'!$B$4:$G$13,6,0)/1000*0.65*$C2892)</f>
        <v>1321.9973030303031</v>
      </c>
      <c r="J2892" s="67">
        <f xml:space="preserve">   MAX(0, HLOOKUP(MONTH($B2892),'Farm Crops'!$B$18:$N$28,J$5,0)  - VLOOKUP(J$4,'Farm Crops'!$B$4:$G$13,6,0)/1000*0.65*$C2892)</f>
        <v>1254.2571010101012</v>
      </c>
      <c r="K2892" s="67">
        <f xml:space="preserve">   MAX(0, HLOOKUP(MONTH($B2892),'Farm Crops'!$B$18:$N$28,K$5,0)  - VLOOKUP(K$4,'Farm Crops'!$B$4:$G$13,6,0)/1000*0.65*$C2892)</f>
        <v>291.40102020202016</v>
      </c>
      <c r="L2892" s="67">
        <f xml:space="preserve">   MAX(0, HLOOKUP(MONTH($B2892),'Farm Crops'!$B$18:$N$28,L$5,0)  - VLOOKUP(L$4,'Farm Crops'!$B$4:$G$13,6,0)/1000*0.65*$C2892)</f>
        <v>51.907898989899039</v>
      </c>
      <c r="M2892" s="67">
        <f xml:space="preserve">   MAX(0, HLOOKUP(MONTH($B2892),'Farm Crops'!$B$18:$N$28,M$5,0)  - VLOOKUP(M$4,'Farm Crops'!$B$4:$G$13,6,0)/1000*0.65*$C2892)</f>
        <v>364.06420202020206</v>
      </c>
    </row>
    <row r="2893" spans="2:13" x14ac:dyDescent="0.2">
      <c r="B2893" s="4">
        <v>43370</v>
      </c>
      <c r="C2893" s="67">
        <f>'Observed Data'!$E2892</f>
        <v>3</v>
      </c>
      <c r="D2893" s="67">
        <f xml:space="preserve">   MAX(0, HLOOKUP(MONTH($B2893),'Farm Crops'!$B$18:$N$28,D$5,0)  - VLOOKUP(D$4,'Farm Crops'!$B$4:$G$13,6,0)/1000*0.65*$C2893)</f>
        <v>290.78737373737374</v>
      </c>
      <c r="E2893" s="67">
        <f xml:space="preserve">   MAX(0, HLOOKUP(MONTH($B2893),'Farm Crops'!$B$18:$N$28,E$5,0)  - VLOOKUP(E$4,'Farm Crops'!$B$4:$G$13,6,0)/1000*0.65*$C2893)</f>
        <v>0</v>
      </c>
      <c r="F2893" s="67">
        <f xml:space="preserve">   MAX(0, HLOOKUP(MONTH($B2893),'Farm Crops'!$B$18:$N$28,F$5,0)  - VLOOKUP(F$4,'Farm Crops'!$B$4:$G$13,6,0)/1000*0.65*$C2893)</f>
        <v>0</v>
      </c>
      <c r="G2893" s="67">
        <f xml:space="preserve">   MAX(0, HLOOKUP(MONTH($B2893),'Farm Crops'!$B$18:$N$28,G$5,0)  - VLOOKUP(G$4,'Farm Crops'!$B$4:$G$13,6,0)/1000*0.65*$C2893)</f>
        <v>0</v>
      </c>
      <c r="H2893" s="67">
        <f xml:space="preserve">   MAX(0, HLOOKUP(MONTH($B2893),'Farm Crops'!$B$18:$N$28,H$5,0)  - VLOOKUP(H$4,'Farm Crops'!$B$4:$G$13,6,0)/1000*0.65*$C2893)</f>
        <v>0</v>
      </c>
      <c r="I2893" s="67">
        <f xml:space="preserve">   MAX(0, HLOOKUP(MONTH($B2893),'Farm Crops'!$B$18:$N$28,I$5,0)  - VLOOKUP(I$4,'Farm Crops'!$B$4:$G$13,6,0)/1000*0.65*$C2893)</f>
        <v>0</v>
      </c>
      <c r="J2893" s="67">
        <f xml:space="preserve">   MAX(0, HLOOKUP(MONTH($B2893),'Farm Crops'!$B$18:$N$28,J$5,0)  - VLOOKUP(J$4,'Farm Crops'!$B$4:$G$13,6,0)/1000*0.65*$C2893)</f>
        <v>0</v>
      </c>
      <c r="K2893" s="67">
        <f xml:space="preserve">   MAX(0, HLOOKUP(MONTH($B2893),'Farm Crops'!$B$18:$N$28,K$5,0)  - VLOOKUP(K$4,'Farm Crops'!$B$4:$G$13,6,0)/1000*0.65*$C2893)</f>
        <v>0</v>
      </c>
      <c r="L2893" s="67">
        <f xml:space="preserve">   MAX(0, HLOOKUP(MONTH($B2893),'Farm Crops'!$B$18:$N$28,L$5,0)  - VLOOKUP(L$4,'Farm Crops'!$B$4:$G$13,6,0)/1000*0.65*$C2893)</f>
        <v>0</v>
      </c>
      <c r="M2893" s="67">
        <f xml:space="preserve">   MAX(0, HLOOKUP(MONTH($B2893),'Farm Crops'!$B$18:$N$28,M$5,0)  - VLOOKUP(M$4,'Farm Crops'!$B$4:$G$13,6,0)/1000*0.65*$C2893)</f>
        <v>0</v>
      </c>
    </row>
    <row r="2894" spans="2:13" x14ac:dyDescent="0.2">
      <c r="B2894" s="4">
        <v>43371</v>
      </c>
      <c r="C2894" s="67">
        <f>'Observed Data'!$E2893</f>
        <v>6.5</v>
      </c>
      <c r="D2894" s="67">
        <f xml:space="preserve">   MAX(0, HLOOKUP(MONTH($B2894),'Farm Crops'!$B$18:$N$28,D$5,0)  - VLOOKUP(D$4,'Farm Crops'!$B$4:$G$13,6,0)/1000*0.65*$C2894)</f>
        <v>0</v>
      </c>
      <c r="E2894" s="67">
        <f xml:space="preserve">   MAX(0, HLOOKUP(MONTH($B2894),'Farm Crops'!$B$18:$N$28,E$5,0)  - VLOOKUP(E$4,'Farm Crops'!$B$4:$G$13,6,0)/1000*0.65*$C2894)</f>
        <v>0</v>
      </c>
      <c r="F2894" s="67">
        <f xml:space="preserve">   MAX(0, HLOOKUP(MONTH($B2894),'Farm Crops'!$B$18:$N$28,F$5,0)  - VLOOKUP(F$4,'Farm Crops'!$B$4:$G$13,6,0)/1000*0.65*$C2894)</f>
        <v>0</v>
      </c>
      <c r="G2894" s="67">
        <f xml:space="preserve">   MAX(0, HLOOKUP(MONTH($B2894),'Farm Crops'!$B$18:$N$28,G$5,0)  - VLOOKUP(G$4,'Farm Crops'!$B$4:$G$13,6,0)/1000*0.65*$C2894)</f>
        <v>0</v>
      </c>
      <c r="H2894" s="67">
        <f xml:space="preserve">   MAX(0, HLOOKUP(MONTH($B2894),'Farm Crops'!$B$18:$N$28,H$5,0)  - VLOOKUP(H$4,'Farm Crops'!$B$4:$G$13,6,0)/1000*0.65*$C2894)</f>
        <v>0</v>
      </c>
      <c r="I2894" s="67">
        <f xml:space="preserve">   MAX(0, HLOOKUP(MONTH($B2894),'Farm Crops'!$B$18:$N$28,I$5,0)  - VLOOKUP(I$4,'Farm Crops'!$B$4:$G$13,6,0)/1000*0.65*$C2894)</f>
        <v>0</v>
      </c>
      <c r="J2894" s="67">
        <f xml:space="preserve">   MAX(0, HLOOKUP(MONTH($B2894),'Farm Crops'!$B$18:$N$28,J$5,0)  - VLOOKUP(J$4,'Farm Crops'!$B$4:$G$13,6,0)/1000*0.65*$C2894)</f>
        <v>0</v>
      </c>
      <c r="K2894" s="67">
        <f xml:space="preserve">   MAX(0, HLOOKUP(MONTH($B2894),'Farm Crops'!$B$18:$N$28,K$5,0)  - VLOOKUP(K$4,'Farm Crops'!$B$4:$G$13,6,0)/1000*0.65*$C2894)</f>
        <v>0</v>
      </c>
      <c r="L2894" s="67">
        <f xml:space="preserve">   MAX(0, HLOOKUP(MONTH($B2894),'Farm Crops'!$B$18:$N$28,L$5,0)  - VLOOKUP(L$4,'Farm Crops'!$B$4:$G$13,6,0)/1000*0.65*$C2894)</f>
        <v>0</v>
      </c>
      <c r="M2894" s="67">
        <f xml:space="preserve">   MAX(0, HLOOKUP(MONTH($B2894),'Farm Crops'!$B$18:$N$28,M$5,0)  - VLOOKUP(M$4,'Farm Crops'!$B$4:$G$13,6,0)/1000*0.65*$C2894)</f>
        <v>0</v>
      </c>
    </row>
    <row r="2895" spans="2:13" x14ac:dyDescent="0.2">
      <c r="B2895" s="4">
        <v>43372</v>
      </c>
      <c r="C2895" s="67">
        <f>'Observed Data'!$E2894</f>
        <v>0</v>
      </c>
      <c r="D2895" s="67">
        <f xml:space="preserve">   MAX(0, HLOOKUP(MONTH($B2895),'Farm Crops'!$B$18:$N$28,D$5,0)  - VLOOKUP(D$4,'Farm Crops'!$B$4:$G$13,6,0)/1000*0.65*$C2895)</f>
        <v>1224.8373737373738</v>
      </c>
      <c r="E2895" s="67">
        <f xml:space="preserve">   MAX(0, HLOOKUP(MONTH($B2895),'Farm Crops'!$B$18:$N$28,E$5,0)  - VLOOKUP(E$4,'Farm Crops'!$B$4:$G$13,6,0)/1000*0.65*$C2895)</f>
        <v>734.90242424242444</v>
      </c>
      <c r="F2895" s="67">
        <f xml:space="preserve">   MAX(0, HLOOKUP(MONTH($B2895),'Farm Crops'!$B$18:$N$28,F$5,0)  - VLOOKUP(F$4,'Farm Crops'!$B$4:$G$13,6,0)/1000*0.65*$C2895)</f>
        <v>933.61358080808088</v>
      </c>
      <c r="G2895" s="67">
        <f xml:space="preserve">   MAX(0, HLOOKUP(MONTH($B2895),'Farm Crops'!$B$18:$N$28,G$5,0)  - VLOOKUP(G$4,'Farm Crops'!$B$4:$G$13,6,0)/1000*0.65*$C2895)</f>
        <v>224.40911111111114</v>
      </c>
      <c r="H2895" s="67">
        <f xml:space="preserve">   MAX(0, HLOOKUP(MONTH($B2895),'Farm Crops'!$B$18:$N$28,H$5,0)  - VLOOKUP(H$4,'Farm Crops'!$B$4:$G$13,6,0)/1000*0.65*$C2895)</f>
        <v>770.11157575757591</v>
      </c>
      <c r="I2895" s="67">
        <f xml:space="preserve">   MAX(0, HLOOKUP(MONTH($B2895),'Farm Crops'!$B$18:$N$28,I$5,0)  - VLOOKUP(I$4,'Farm Crops'!$B$4:$G$13,6,0)/1000*0.65*$C2895)</f>
        <v>1321.9973030303031</v>
      </c>
      <c r="J2895" s="67">
        <f xml:space="preserve">   MAX(0, HLOOKUP(MONTH($B2895),'Farm Crops'!$B$18:$N$28,J$5,0)  - VLOOKUP(J$4,'Farm Crops'!$B$4:$G$13,6,0)/1000*0.65*$C2895)</f>
        <v>1254.2571010101012</v>
      </c>
      <c r="K2895" s="67">
        <f xml:space="preserve">   MAX(0, HLOOKUP(MONTH($B2895),'Farm Crops'!$B$18:$N$28,K$5,0)  - VLOOKUP(K$4,'Farm Crops'!$B$4:$G$13,6,0)/1000*0.65*$C2895)</f>
        <v>291.40102020202016</v>
      </c>
      <c r="L2895" s="67">
        <f xml:space="preserve">   MAX(0, HLOOKUP(MONTH($B2895),'Farm Crops'!$B$18:$N$28,L$5,0)  - VLOOKUP(L$4,'Farm Crops'!$B$4:$G$13,6,0)/1000*0.65*$C2895)</f>
        <v>51.907898989899039</v>
      </c>
      <c r="M2895" s="67">
        <f xml:space="preserve">   MAX(0, HLOOKUP(MONTH($B2895),'Farm Crops'!$B$18:$N$28,M$5,0)  - VLOOKUP(M$4,'Farm Crops'!$B$4:$G$13,6,0)/1000*0.65*$C2895)</f>
        <v>364.06420202020206</v>
      </c>
    </row>
    <row r="2896" spans="2:13" x14ac:dyDescent="0.2">
      <c r="B2896" s="4">
        <v>43373</v>
      </c>
      <c r="C2896" s="67">
        <f>'Observed Data'!$E2895</f>
        <v>0</v>
      </c>
      <c r="D2896" s="67">
        <f xml:space="preserve">   MAX(0, HLOOKUP(MONTH($B2896),'Farm Crops'!$B$18:$N$28,D$5,0)  - VLOOKUP(D$4,'Farm Crops'!$B$4:$G$13,6,0)/1000*0.65*$C2896)</f>
        <v>1224.8373737373738</v>
      </c>
      <c r="E2896" s="67">
        <f xml:space="preserve">   MAX(0, HLOOKUP(MONTH($B2896),'Farm Crops'!$B$18:$N$28,E$5,0)  - VLOOKUP(E$4,'Farm Crops'!$B$4:$G$13,6,0)/1000*0.65*$C2896)</f>
        <v>734.90242424242444</v>
      </c>
      <c r="F2896" s="67">
        <f xml:space="preserve">   MAX(0, HLOOKUP(MONTH($B2896),'Farm Crops'!$B$18:$N$28,F$5,0)  - VLOOKUP(F$4,'Farm Crops'!$B$4:$G$13,6,0)/1000*0.65*$C2896)</f>
        <v>933.61358080808088</v>
      </c>
      <c r="G2896" s="67">
        <f xml:space="preserve">   MAX(0, HLOOKUP(MONTH($B2896),'Farm Crops'!$B$18:$N$28,G$5,0)  - VLOOKUP(G$4,'Farm Crops'!$B$4:$G$13,6,0)/1000*0.65*$C2896)</f>
        <v>224.40911111111114</v>
      </c>
      <c r="H2896" s="67">
        <f xml:space="preserve">   MAX(0, HLOOKUP(MONTH($B2896),'Farm Crops'!$B$18:$N$28,H$5,0)  - VLOOKUP(H$4,'Farm Crops'!$B$4:$G$13,6,0)/1000*0.65*$C2896)</f>
        <v>770.11157575757591</v>
      </c>
      <c r="I2896" s="67">
        <f xml:space="preserve">   MAX(0, HLOOKUP(MONTH($B2896),'Farm Crops'!$B$18:$N$28,I$5,0)  - VLOOKUP(I$4,'Farm Crops'!$B$4:$G$13,6,0)/1000*0.65*$C2896)</f>
        <v>1321.9973030303031</v>
      </c>
      <c r="J2896" s="67">
        <f xml:space="preserve">   MAX(0, HLOOKUP(MONTH($B2896),'Farm Crops'!$B$18:$N$28,J$5,0)  - VLOOKUP(J$4,'Farm Crops'!$B$4:$G$13,6,0)/1000*0.65*$C2896)</f>
        <v>1254.2571010101012</v>
      </c>
      <c r="K2896" s="67">
        <f xml:space="preserve">   MAX(0, HLOOKUP(MONTH($B2896),'Farm Crops'!$B$18:$N$28,K$5,0)  - VLOOKUP(K$4,'Farm Crops'!$B$4:$G$13,6,0)/1000*0.65*$C2896)</f>
        <v>291.40102020202016</v>
      </c>
      <c r="L2896" s="67">
        <f xml:space="preserve">   MAX(0, HLOOKUP(MONTH($B2896),'Farm Crops'!$B$18:$N$28,L$5,0)  - VLOOKUP(L$4,'Farm Crops'!$B$4:$G$13,6,0)/1000*0.65*$C2896)</f>
        <v>51.907898989899039</v>
      </c>
      <c r="M2896" s="67">
        <f xml:space="preserve">   MAX(0, HLOOKUP(MONTH($B2896),'Farm Crops'!$B$18:$N$28,M$5,0)  - VLOOKUP(M$4,'Farm Crops'!$B$4:$G$13,6,0)/1000*0.65*$C2896)</f>
        <v>364.06420202020206</v>
      </c>
    </row>
    <row r="2897" spans="2:13" x14ac:dyDescent="0.2">
      <c r="B2897" s="4">
        <v>43374</v>
      </c>
      <c r="C2897" s="67">
        <f>'Observed Data'!$E2896</f>
        <v>0</v>
      </c>
      <c r="D2897" s="67">
        <f xml:space="preserve">   MAX(0, HLOOKUP(MONTH($B2897),'Farm Crops'!$B$18:$N$28,D$5,0)  - VLOOKUP(D$4,'Farm Crops'!$B$4:$G$13,6,0)/1000*0.65*$C2897)</f>
        <v>1989.1844574780059</v>
      </c>
      <c r="E2897" s="67">
        <f xml:space="preserve">   MAX(0, HLOOKUP(MONTH($B2897),'Farm Crops'!$B$18:$N$28,E$5,0)  - VLOOKUP(E$4,'Farm Crops'!$B$4:$G$13,6,0)/1000*0.65*$C2897)</f>
        <v>1326.9812140762465</v>
      </c>
      <c r="F2897" s="67">
        <f xml:space="preserve">   MAX(0, HLOOKUP(MONTH($B2897),'Farm Crops'!$B$18:$N$28,F$5,0)  - VLOOKUP(F$4,'Farm Crops'!$B$4:$G$13,6,0)/1000*0.65*$C2897)</f>
        <v>1616.6617624633429</v>
      </c>
      <c r="G2897" s="67">
        <f xml:space="preserve">   MAX(0, HLOOKUP(MONTH($B2897),'Farm Crops'!$B$18:$N$28,G$5,0)  - VLOOKUP(G$4,'Farm Crops'!$B$4:$G$13,6,0)/1000*0.65*$C2897)</f>
        <v>405.64412903225809</v>
      </c>
      <c r="H2897" s="67">
        <f xml:space="preserve">   MAX(0, HLOOKUP(MONTH($B2897),'Farm Crops'!$B$18:$N$28,H$5,0)  - VLOOKUP(H$4,'Farm Crops'!$B$4:$G$13,6,0)/1000*0.65*$C2897)</f>
        <v>1392.0613020527862</v>
      </c>
      <c r="I2897" s="67">
        <f xml:space="preserve">   MAX(0, HLOOKUP(MONTH($B2897),'Farm Crops'!$B$18:$N$28,I$5,0)  - VLOOKUP(I$4,'Farm Crops'!$B$4:$G$13,6,0)/1000*0.65*$C2897)</f>
        <v>2121.0413431085044</v>
      </c>
      <c r="J2897" s="67">
        <f xml:space="preserve">   MAX(0, HLOOKUP(MONTH($B2897),'Farm Crops'!$B$18:$N$28,J$5,0)  - VLOOKUP(J$4,'Farm Crops'!$B$4:$G$13,6,0)/1000*0.65*$C2897)</f>
        <v>2117.386891495601</v>
      </c>
      <c r="K2897" s="67">
        <f xml:space="preserve">   MAX(0, HLOOKUP(MONTH($B2897),'Farm Crops'!$B$18:$N$28,K$5,0)  - VLOOKUP(K$4,'Farm Crops'!$B$4:$G$13,6,0)/1000*0.65*$C2897)</f>
        <v>495.2375190615835</v>
      </c>
      <c r="L2897" s="67">
        <f xml:space="preserve">   MAX(0, HLOOKUP(MONTH($B2897),'Farm Crops'!$B$18:$N$28,L$5,0)  - VLOOKUP(L$4,'Farm Crops'!$B$4:$G$13,6,0)/1000*0.65*$C2897)</f>
        <v>88.703507331378376</v>
      </c>
      <c r="M2897" s="67">
        <f xml:space="preserve">   MAX(0, HLOOKUP(MONTH($B2897),'Farm Crops'!$B$18:$N$28,M$5,0)  - VLOOKUP(M$4,'Farm Crops'!$B$4:$G$13,6,0)/1000*0.65*$C2897)</f>
        <v>632.67100293255123</v>
      </c>
    </row>
    <row r="2898" spans="2:13" x14ac:dyDescent="0.2">
      <c r="B2898" s="4">
        <v>43375</v>
      </c>
      <c r="C2898" s="67">
        <f>'Observed Data'!$E2897</f>
        <v>0</v>
      </c>
      <c r="D2898" s="67">
        <f xml:space="preserve">   MAX(0, HLOOKUP(MONTH($B2898),'Farm Crops'!$B$18:$N$28,D$5,0)  - VLOOKUP(D$4,'Farm Crops'!$B$4:$G$13,6,0)/1000*0.65*$C2898)</f>
        <v>1989.1844574780059</v>
      </c>
      <c r="E2898" s="67">
        <f xml:space="preserve">   MAX(0, HLOOKUP(MONTH($B2898),'Farm Crops'!$B$18:$N$28,E$5,0)  - VLOOKUP(E$4,'Farm Crops'!$B$4:$G$13,6,0)/1000*0.65*$C2898)</f>
        <v>1326.9812140762465</v>
      </c>
      <c r="F2898" s="67">
        <f xml:space="preserve">   MAX(0, HLOOKUP(MONTH($B2898),'Farm Crops'!$B$18:$N$28,F$5,0)  - VLOOKUP(F$4,'Farm Crops'!$B$4:$G$13,6,0)/1000*0.65*$C2898)</f>
        <v>1616.6617624633429</v>
      </c>
      <c r="G2898" s="67">
        <f xml:space="preserve">   MAX(0, HLOOKUP(MONTH($B2898),'Farm Crops'!$B$18:$N$28,G$5,0)  - VLOOKUP(G$4,'Farm Crops'!$B$4:$G$13,6,0)/1000*0.65*$C2898)</f>
        <v>405.64412903225809</v>
      </c>
      <c r="H2898" s="67">
        <f xml:space="preserve">   MAX(0, HLOOKUP(MONTH($B2898),'Farm Crops'!$B$18:$N$28,H$5,0)  - VLOOKUP(H$4,'Farm Crops'!$B$4:$G$13,6,0)/1000*0.65*$C2898)</f>
        <v>1392.0613020527862</v>
      </c>
      <c r="I2898" s="67">
        <f xml:space="preserve">   MAX(0, HLOOKUP(MONTH($B2898),'Farm Crops'!$B$18:$N$28,I$5,0)  - VLOOKUP(I$4,'Farm Crops'!$B$4:$G$13,6,0)/1000*0.65*$C2898)</f>
        <v>2121.0413431085044</v>
      </c>
      <c r="J2898" s="67">
        <f xml:space="preserve">   MAX(0, HLOOKUP(MONTH($B2898),'Farm Crops'!$B$18:$N$28,J$5,0)  - VLOOKUP(J$4,'Farm Crops'!$B$4:$G$13,6,0)/1000*0.65*$C2898)</f>
        <v>2117.386891495601</v>
      </c>
      <c r="K2898" s="67">
        <f xml:space="preserve">   MAX(0, HLOOKUP(MONTH($B2898),'Farm Crops'!$B$18:$N$28,K$5,0)  - VLOOKUP(K$4,'Farm Crops'!$B$4:$G$13,6,0)/1000*0.65*$C2898)</f>
        <v>495.2375190615835</v>
      </c>
      <c r="L2898" s="67">
        <f xml:space="preserve">   MAX(0, HLOOKUP(MONTH($B2898),'Farm Crops'!$B$18:$N$28,L$5,0)  - VLOOKUP(L$4,'Farm Crops'!$B$4:$G$13,6,0)/1000*0.65*$C2898)</f>
        <v>88.703507331378376</v>
      </c>
      <c r="M2898" s="67">
        <f xml:space="preserve">   MAX(0, HLOOKUP(MONTH($B2898),'Farm Crops'!$B$18:$N$28,M$5,0)  - VLOOKUP(M$4,'Farm Crops'!$B$4:$G$13,6,0)/1000*0.65*$C2898)</f>
        <v>632.67100293255123</v>
      </c>
    </row>
    <row r="2899" spans="2:13" x14ac:dyDescent="0.2">
      <c r="B2899" s="4">
        <v>43376</v>
      </c>
      <c r="C2899" s="67">
        <f>'Observed Data'!$E2898</f>
        <v>0</v>
      </c>
      <c r="D2899" s="67">
        <f xml:space="preserve">   MAX(0, HLOOKUP(MONTH($B2899),'Farm Crops'!$B$18:$N$28,D$5,0)  - VLOOKUP(D$4,'Farm Crops'!$B$4:$G$13,6,0)/1000*0.65*$C2899)</f>
        <v>1989.1844574780059</v>
      </c>
      <c r="E2899" s="67">
        <f xml:space="preserve">   MAX(0, HLOOKUP(MONTH($B2899),'Farm Crops'!$B$18:$N$28,E$5,0)  - VLOOKUP(E$4,'Farm Crops'!$B$4:$G$13,6,0)/1000*0.65*$C2899)</f>
        <v>1326.9812140762465</v>
      </c>
      <c r="F2899" s="67">
        <f xml:space="preserve">   MAX(0, HLOOKUP(MONTH($B2899),'Farm Crops'!$B$18:$N$28,F$5,0)  - VLOOKUP(F$4,'Farm Crops'!$B$4:$G$13,6,0)/1000*0.65*$C2899)</f>
        <v>1616.6617624633429</v>
      </c>
      <c r="G2899" s="67">
        <f xml:space="preserve">   MAX(0, HLOOKUP(MONTH($B2899),'Farm Crops'!$B$18:$N$28,G$5,0)  - VLOOKUP(G$4,'Farm Crops'!$B$4:$G$13,6,0)/1000*0.65*$C2899)</f>
        <v>405.64412903225809</v>
      </c>
      <c r="H2899" s="67">
        <f xml:space="preserve">   MAX(0, HLOOKUP(MONTH($B2899),'Farm Crops'!$B$18:$N$28,H$5,0)  - VLOOKUP(H$4,'Farm Crops'!$B$4:$G$13,6,0)/1000*0.65*$C2899)</f>
        <v>1392.0613020527862</v>
      </c>
      <c r="I2899" s="67">
        <f xml:space="preserve">   MAX(0, HLOOKUP(MONTH($B2899),'Farm Crops'!$B$18:$N$28,I$5,0)  - VLOOKUP(I$4,'Farm Crops'!$B$4:$G$13,6,0)/1000*0.65*$C2899)</f>
        <v>2121.0413431085044</v>
      </c>
      <c r="J2899" s="67">
        <f xml:space="preserve">   MAX(0, HLOOKUP(MONTH($B2899),'Farm Crops'!$B$18:$N$28,J$5,0)  - VLOOKUP(J$4,'Farm Crops'!$B$4:$G$13,6,0)/1000*0.65*$C2899)</f>
        <v>2117.386891495601</v>
      </c>
      <c r="K2899" s="67">
        <f xml:space="preserve">   MAX(0, HLOOKUP(MONTH($B2899),'Farm Crops'!$B$18:$N$28,K$5,0)  - VLOOKUP(K$4,'Farm Crops'!$B$4:$G$13,6,0)/1000*0.65*$C2899)</f>
        <v>495.2375190615835</v>
      </c>
      <c r="L2899" s="67">
        <f xml:space="preserve">   MAX(0, HLOOKUP(MONTH($B2899),'Farm Crops'!$B$18:$N$28,L$5,0)  - VLOOKUP(L$4,'Farm Crops'!$B$4:$G$13,6,0)/1000*0.65*$C2899)</f>
        <v>88.703507331378376</v>
      </c>
      <c r="M2899" s="67">
        <f xml:space="preserve">   MAX(0, HLOOKUP(MONTH($B2899),'Farm Crops'!$B$18:$N$28,M$5,0)  - VLOOKUP(M$4,'Farm Crops'!$B$4:$G$13,6,0)/1000*0.65*$C2899)</f>
        <v>632.67100293255123</v>
      </c>
    </row>
    <row r="2900" spans="2:13" x14ac:dyDescent="0.2">
      <c r="B2900" s="4">
        <v>43377</v>
      </c>
      <c r="C2900" s="67">
        <f>'Observed Data'!$E2899</f>
        <v>0</v>
      </c>
      <c r="D2900" s="67">
        <f xml:space="preserve">   MAX(0, HLOOKUP(MONTH($B2900),'Farm Crops'!$B$18:$N$28,D$5,0)  - VLOOKUP(D$4,'Farm Crops'!$B$4:$G$13,6,0)/1000*0.65*$C2900)</f>
        <v>1989.1844574780059</v>
      </c>
      <c r="E2900" s="67">
        <f xml:space="preserve">   MAX(0, HLOOKUP(MONTH($B2900),'Farm Crops'!$B$18:$N$28,E$5,0)  - VLOOKUP(E$4,'Farm Crops'!$B$4:$G$13,6,0)/1000*0.65*$C2900)</f>
        <v>1326.9812140762465</v>
      </c>
      <c r="F2900" s="67">
        <f xml:space="preserve">   MAX(0, HLOOKUP(MONTH($B2900),'Farm Crops'!$B$18:$N$28,F$5,0)  - VLOOKUP(F$4,'Farm Crops'!$B$4:$G$13,6,0)/1000*0.65*$C2900)</f>
        <v>1616.6617624633429</v>
      </c>
      <c r="G2900" s="67">
        <f xml:space="preserve">   MAX(0, HLOOKUP(MONTH($B2900),'Farm Crops'!$B$18:$N$28,G$5,0)  - VLOOKUP(G$4,'Farm Crops'!$B$4:$G$13,6,0)/1000*0.65*$C2900)</f>
        <v>405.64412903225809</v>
      </c>
      <c r="H2900" s="67">
        <f xml:space="preserve">   MAX(0, HLOOKUP(MONTH($B2900),'Farm Crops'!$B$18:$N$28,H$5,0)  - VLOOKUP(H$4,'Farm Crops'!$B$4:$G$13,6,0)/1000*0.65*$C2900)</f>
        <v>1392.0613020527862</v>
      </c>
      <c r="I2900" s="67">
        <f xml:space="preserve">   MAX(0, HLOOKUP(MONTH($B2900),'Farm Crops'!$B$18:$N$28,I$5,0)  - VLOOKUP(I$4,'Farm Crops'!$B$4:$G$13,6,0)/1000*0.65*$C2900)</f>
        <v>2121.0413431085044</v>
      </c>
      <c r="J2900" s="67">
        <f xml:space="preserve">   MAX(0, HLOOKUP(MONTH($B2900),'Farm Crops'!$B$18:$N$28,J$5,0)  - VLOOKUP(J$4,'Farm Crops'!$B$4:$G$13,6,0)/1000*0.65*$C2900)</f>
        <v>2117.386891495601</v>
      </c>
      <c r="K2900" s="67">
        <f xml:space="preserve">   MAX(0, HLOOKUP(MONTH($B2900),'Farm Crops'!$B$18:$N$28,K$5,0)  - VLOOKUP(K$4,'Farm Crops'!$B$4:$G$13,6,0)/1000*0.65*$C2900)</f>
        <v>495.2375190615835</v>
      </c>
      <c r="L2900" s="67">
        <f xml:space="preserve">   MAX(0, HLOOKUP(MONTH($B2900),'Farm Crops'!$B$18:$N$28,L$5,0)  - VLOOKUP(L$4,'Farm Crops'!$B$4:$G$13,6,0)/1000*0.65*$C2900)</f>
        <v>88.703507331378376</v>
      </c>
      <c r="M2900" s="67">
        <f xml:space="preserve">   MAX(0, HLOOKUP(MONTH($B2900),'Farm Crops'!$B$18:$N$28,M$5,0)  - VLOOKUP(M$4,'Farm Crops'!$B$4:$G$13,6,0)/1000*0.65*$C2900)</f>
        <v>632.67100293255123</v>
      </c>
    </row>
    <row r="2901" spans="2:13" x14ac:dyDescent="0.2">
      <c r="B2901" s="4">
        <v>43378</v>
      </c>
      <c r="C2901" s="67">
        <f>'Observed Data'!$E2900</f>
        <v>0</v>
      </c>
      <c r="D2901" s="67">
        <f xml:space="preserve">   MAX(0, HLOOKUP(MONTH($B2901),'Farm Crops'!$B$18:$N$28,D$5,0)  - VLOOKUP(D$4,'Farm Crops'!$B$4:$G$13,6,0)/1000*0.65*$C2901)</f>
        <v>1989.1844574780059</v>
      </c>
      <c r="E2901" s="67">
        <f xml:space="preserve">   MAX(0, HLOOKUP(MONTH($B2901),'Farm Crops'!$B$18:$N$28,E$5,0)  - VLOOKUP(E$4,'Farm Crops'!$B$4:$G$13,6,0)/1000*0.65*$C2901)</f>
        <v>1326.9812140762465</v>
      </c>
      <c r="F2901" s="67">
        <f xml:space="preserve">   MAX(0, HLOOKUP(MONTH($B2901),'Farm Crops'!$B$18:$N$28,F$5,0)  - VLOOKUP(F$4,'Farm Crops'!$B$4:$G$13,6,0)/1000*0.65*$C2901)</f>
        <v>1616.6617624633429</v>
      </c>
      <c r="G2901" s="67">
        <f xml:space="preserve">   MAX(0, HLOOKUP(MONTH($B2901),'Farm Crops'!$B$18:$N$28,G$5,0)  - VLOOKUP(G$4,'Farm Crops'!$B$4:$G$13,6,0)/1000*0.65*$C2901)</f>
        <v>405.64412903225809</v>
      </c>
      <c r="H2901" s="67">
        <f xml:space="preserve">   MAX(0, HLOOKUP(MONTH($B2901),'Farm Crops'!$B$18:$N$28,H$5,0)  - VLOOKUP(H$4,'Farm Crops'!$B$4:$G$13,6,0)/1000*0.65*$C2901)</f>
        <v>1392.0613020527862</v>
      </c>
      <c r="I2901" s="67">
        <f xml:space="preserve">   MAX(0, HLOOKUP(MONTH($B2901),'Farm Crops'!$B$18:$N$28,I$5,0)  - VLOOKUP(I$4,'Farm Crops'!$B$4:$G$13,6,0)/1000*0.65*$C2901)</f>
        <v>2121.0413431085044</v>
      </c>
      <c r="J2901" s="67">
        <f xml:space="preserve">   MAX(0, HLOOKUP(MONTH($B2901),'Farm Crops'!$B$18:$N$28,J$5,0)  - VLOOKUP(J$4,'Farm Crops'!$B$4:$G$13,6,0)/1000*0.65*$C2901)</f>
        <v>2117.386891495601</v>
      </c>
      <c r="K2901" s="67">
        <f xml:space="preserve">   MAX(0, HLOOKUP(MONTH($B2901),'Farm Crops'!$B$18:$N$28,K$5,0)  - VLOOKUP(K$4,'Farm Crops'!$B$4:$G$13,6,0)/1000*0.65*$C2901)</f>
        <v>495.2375190615835</v>
      </c>
      <c r="L2901" s="67">
        <f xml:space="preserve">   MAX(0, HLOOKUP(MONTH($B2901),'Farm Crops'!$B$18:$N$28,L$5,0)  - VLOOKUP(L$4,'Farm Crops'!$B$4:$G$13,6,0)/1000*0.65*$C2901)</f>
        <v>88.703507331378376</v>
      </c>
      <c r="M2901" s="67">
        <f xml:space="preserve">   MAX(0, HLOOKUP(MONTH($B2901),'Farm Crops'!$B$18:$N$28,M$5,0)  - VLOOKUP(M$4,'Farm Crops'!$B$4:$G$13,6,0)/1000*0.65*$C2901)</f>
        <v>632.67100293255123</v>
      </c>
    </row>
    <row r="2902" spans="2:13" x14ac:dyDescent="0.2">
      <c r="B2902" s="4">
        <v>43379</v>
      </c>
      <c r="C2902" s="67">
        <f>'Observed Data'!$E2901</f>
        <v>0</v>
      </c>
      <c r="D2902" s="67">
        <f xml:space="preserve">   MAX(0, HLOOKUP(MONTH($B2902),'Farm Crops'!$B$18:$N$28,D$5,0)  - VLOOKUP(D$4,'Farm Crops'!$B$4:$G$13,6,0)/1000*0.65*$C2902)</f>
        <v>1989.1844574780059</v>
      </c>
      <c r="E2902" s="67">
        <f xml:space="preserve">   MAX(0, HLOOKUP(MONTH($B2902),'Farm Crops'!$B$18:$N$28,E$5,0)  - VLOOKUP(E$4,'Farm Crops'!$B$4:$G$13,6,0)/1000*0.65*$C2902)</f>
        <v>1326.9812140762465</v>
      </c>
      <c r="F2902" s="67">
        <f xml:space="preserve">   MAX(0, HLOOKUP(MONTH($B2902),'Farm Crops'!$B$18:$N$28,F$5,0)  - VLOOKUP(F$4,'Farm Crops'!$B$4:$G$13,6,0)/1000*0.65*$C2902)</f>
        <v>1616.6617624633429</v>
      </c>
      <c r="G2902" s="67">
        <f xml:space="preserve">   MAX(0, HLOOKUP(MONTH($B2902),'Farm Crops'!$B$18:$N$28,G$5,0)  - VLOOKUP(G$4,'Farm Crops'!$B$4:$G$13,6,0)/1000*0.65*$C2902)</f>
        <v>405.64412903225809</v>
      </c>
      <c r="H2902" s="67">
        <f xml:space="preserve">   MAX(0, HLOOKUP(MONTH($B2902),'Farm Crops'!$B$18:$N$28,H$5,0)  - VLOOKUP(H$4,'Farm Crops'!$B$4:$G$13,6,0)/1000*0.65*$C2902)</f>
        <v>1392.0613020527862</v>
      </c>
      <c r="I2902" s="67">
        <f xml:space="preserve">   MAX(0, HLOOKUP(MONTH($B2902),'Farm Crops'!$B$18:$N$28,I$5,0)  - VLOOKUP(I$4,'Farm Crops'!$B$4:$G$13,6,0)/1000*0.65*$C2902)</f>
        <v>2121.0413431085044</v>
      </c>
      <c r="J2902" s="67">
        <f xml:space="preserve">   MAX(0, HLOOKUP(MONTH($B2902),'Farm Crops'!$B$18:$N$28,J$5,0)  - VLOOKUP(J$4,'Farm Crops'!$B$4:$G$13,6,0)/1000*0.65*$C2902)</f>
        <v>2117.386891495601</v>
      </c>
      <c r="K2902" s="67">
        <f xml:space="preserve">   MAX(0, HLOOKUP(MONTH($B2902),'Farm Crops'!$B$18:$N$28,K$5,0)  - VLOOKUP(K$4,'Farm Crops'!$B$4:$G$13,6,0)/1000*0.65*$C2902)</f>
        <v>495.2375190615835</v>
      </c>
      <c r="L2902" s="67">
        <f xml:space="preserve">   MAX(0, HLOOKUP(MONTH($B2902),'Farm Crops'!$B$18:$N$28,L$5,0)  - VLOOKUP(L$4,'Farm Crops'!$B$4:$G$13,6,0)/1000*0.65*$C2902)</f>
        <v>88.703507331378376</v>
      </c>
      <c r="M2902" s="67">
        <f xml:space="preserve">   MAX(0, HLOOKUP(MONTH($B2902),'Farm Crops'!$B$18:$N$28,M$5,0)  - VLOOKUP(M$4,'Farm Crops'!$B$4:$G$13,6,0)/1000*0.65*$C2902)</f>
        <v>632.67100293255123</v>
      </c>
    </row>
    <row r="2903" spans="2:13" x14ac:dyDescent="0.2">
      <c r="B2903" s="4">
        <v>43380</v>
      </c>
      <c r="C2903" s="67">
        <f>'Observed Data'!$E2902</f>
        <v>0</v>
      </c>
      <c r="D2903" s="67">
        <f xml:space="preserve">   MAX(0, HLOOKUP(MONTH($B2903),'Farm Crops'!$B$18:$N$28,D$5,0)  - VLOOKUP(D$4,'Farm Crops'!$B$4:$G$13,6,0)/1000*0.65*$C2903)</f>
        <v>1989.1844574780059</v>
      </c>
      <c r="E2903" s="67">
        <f xml:space="preserve">   MAX(0, HLOOKUP(MONTH($B2903),'Farm Crops'!$B$18:$N$28,E$5,0)  - VLOOKUP(E$4,'Farm Crops'!$B$4:$G$13,6,0)/1000*0.65*$C2903)</f>
        <v>1326.9812140762465</v>
      </c>
      <c r="F2903" s="67">
        <f xml:space="preserve">   MAX(0, HLOOKUP(MONTH($B2903),'Farm Crops'!$B$18:$N$28,F$5,0)  - VLOOKUP(F$4,'Farm Crops'!$B$4:$G$13,6,0)/1000*0.65*$C2903)</f>
        <v>1616.6617624633429</v>
      </c>
      <c r="G2903" s="67">
        <f xml:space="preserve">   MAX(0, HLOOKUP(MONTH($B2903),'Farm Crops'!$B$18:$N$28,G$5,0)  - VLOOKUP(G$4,'Farm Crops'!$B$4:$G$13,6,0)/1000*0.65*$C2903)</f>
        <v>405.64412903225809</v>
      </c>
      <c r="H2903" s="67">
        <f xml:space="preserve">   MAX(0, HLOOKUP(MONTH($B2903),'Farm Crops'!$B$18:$N$28,H$5,0)  - VLOOKUP(H$4,'Farm Crops'!$B$4:$G$13,6,0)/1000*0.65*$C2903)</f>
        <v>1392.0613020527862</v>
      </c>
      <c r="I2903" s="67">
        <f xml:space="preserve">   MAX(0, HLOOKUP(MONTH($B2903),'Farm Crops'!$B$18:$N$28,I$5,0)  - VLOOKUP(I$4,'Farm Crops'!$B$4:$G$13,6,0)/1000*0.65*$C2903)</f>
        <v>2121.0413431085044</v>
      </c>
      <c r="J2903" s="67">
        <f xml:space="preserve">   MAX(0, HLOOKUP(MONTH($B2903),'Farm Crops'!$B$18:$N$28,J$5,0)  - VLOOKUP(J$4,'Farm Crops'!$B$4:$G$13,6,0)/1000*0.65*$C2903)</f>
        <v>2117.386891495601</v>
      </c>
      <c r="K2903" s="67">
        <f xml:space="preserve">   MAX(0, HLOOKUP(MONTH($B2903),'Farm Crops'!$B$18:$N$28,K$5,0)  - VLOOKUP(K$4,'Farm Crops'!$B$4:$G$13,6,0)/1000*0.65*$C2903)</f>
        <v>495.2375190615835</v>
      </c>
      <c r="L2903" s="67">
        <f xml:space="preserve">   MAX(0, HLOOKUP(MONTH($B2903),'Farm Crops'!$B$18:$N$28,L$5,0)  - VLOOKUP(L$4,'Farm Crops'!$B$4:$G$13,6,0)/1000*0.65*$C2903)</f>
        <v>88.703507331378376</v>
      </c>
      <c r="M2903" s="67">
        <f xml:space="preserve">   MAX(0, HLOOKUP(MONTH($B2903),'Farm Crops'!$B$18:$N$28,M$5,0)  - VLOOKUP(M$4,'Farm Crops'!$B$4:$G$13,6,0)/1000*0.65*$C2903)</f>
        <v>632.67100293255123</v>
      </c>
    </row>
    <row r="2904" spans="2:13" x14ac:dyDescent="0.2">
      <c r="B2904" s="4">
        <v>43381</v>
      </c>
      <c r="C2904" s="67">
        <f>'Observed Data'!$E2903</f>
        <v>0</v>
      </c>
      <c r="D2904" s="67">
        <f xml:space="preserve">   MAX(0, HLOOKUP(MONTH($B2904),'Farm Crops'!$B$18:$N$28,D$5,0)  - VLOOKUP(D$4,'Farm Crops'!$B$4:$G$13,6,0)/1000*0.65*$C2904)</f>
        <v>1989.1844574780059</v>
      </c>
      <c r="E2904" s="67">
        <f xml:space="preserve">   MAX(0, HLOOKUP(MONTH($B2904),'Farm Crops'!$B$18:$N$28,E$5,0)  - VLOOKUP(E$4,'Farm Crops'!$B$4:$G$13,6,0)/1000*0.65*$C2904)</f>
        <v>1326.9812140762465</v>
      </c>
      <c r="F2904" s="67">
        <f xml:space="preserve">   MAX(0, HLOOKUP(MONTH($B2904),'Farm Crops'!$B$18:$N$28,F$5,0)  - VLOOKUP(F$4,'Farm Crops'!$B$4:$G$13,6,0)/1000*0.65*$C2904)</f>
        <v>1616.6617624633429</v>
      </c>
      <c r="G2904" s="67">
        <f xml:space="preserve">   MAX(0, HLOOKUP(MONTH($B2904),'Farm Crops'!$B$18:$N$28,G$5,0)  - VLOOKUP(G$4,'Farm Crops'!$B$4:$G$13,6,0)/1000*0.65*$C2904)</f>
        <v>405.64412903225809</v>
      </c>
      <c r="H2904" s="67">
        <f xml:space="preserve">   MAX(0, HLOOKUP(MONTH($B2904),'Farm Crops'!$B$18:$N$28,H$5,0)  - VLOOKUP(H$4,'Farm Crops'!$B$4:$G$13,6,0)/1000*0.65*$C2904)</f>
        <v>1392.0613020527862</v>
      </c>
      <c r="I2904" s="67">
        <f xml:space="preserve">   MAX(0, HLOOKUP(MONTH($B2904),'Farm Crops'!$B$18:$N$28,I$5,0)  - VLOOKUP(I$4,'Farm Crops'!$B$4:$G$13,6,0)/1000*0.65*$C2904)</f>
        <v>2121.0413431085044</v>
      </c>
      <c r="J2904" s="67">
        <f xml:space="preserve">   MAX(0, HLOOKUP(MONTH($B2904),'Farm Crops'!$B$18:$N$28,J$5,0)  - VLOOKUP(J$4,'Farm Crops'!$B$4:$G$13,6,0)/1000*0.65*$C2904)</f>
        <v>2117.386891495601</v>
      </c>
      <c r="K2904" s="67">
        <f xml:space="preserve">   MAX(0, HLOOKUP(MONTH($B2904),'Farm Crops'!$B$18:$N$28,K$5,0)  - VLOOKUP(K$4,'Farm Crops'!$B$4:$G$13,6,0)/1000*0.65*$C2904)</f>
        <v>495.2375190615835</v>
      </c>
      <c r="L2904" s="67">
        <f xml:space="preserve">   MAX(0, HLOOKUP(MONTH($B2904),'Farm Crops'!$B$18:$N$28,L$5,0)  - VLOOKUP(L$4,'Farm Crops'!$B$4:$G$13,6,0)/1000*0.65*$C2904)</f>
        <v>88.703507331378376</v>
      </c>
      <c r="M2904" s="67">
        <f xml:space="preserve">   MAX(0, HLOOKUP(MONTH($B2904),'Farm Crops'!$B$18:$N$28,M$5,0)  - VLOOKUP(M$4,'Farm Crops'!$B$4:$G$13,6,0)/1000*0.65*$C2904)</f>
        <v>632.67100293255123</v>
      </c>
    </row>
    <row r="2905" spans="2:13" x14ac:dyDescent="0.2">
      <c r="B2905" s="4">
        <v>43382</v>
      </c>
      <c r="C2905" s="67">
        <f>'Observed Data'!$E2904</f>
        <v>0</v>
      </c>
      <c r="D2905" s="67">
        <f xml:space="preserve">   MAX(0, HLOOKUP(MONTH($B2905),'Farm Crops'!$B$18:$N$28,D$5,0)  - VLOOKUP(D$4,'Farm Crops'!$B$4:$G$13,6,0)/1000*0.65*$C2905)</f>
        <v>1989.1844574780059</v>
      </c>
      <c r="E2905" s="67">
        <f xml:space="preserve">   MAX(0, HLOOKUP(MONTH($B2905),'Farm Crops'!$B$18:$N$28,E$5,0)  - VLOOKUP(E$4,'Farm Crops'!$B$4:$G$13,6,0)/1000*0.65*$C2905)</f>
        <v>1326.9812140762465</v>
      </c>
      <c r="F2905" s="67">
        <f xml:space="preserve">   MAX(0, HLOOKUP(MONTH($B2905),'Farm Crops'!$B$18:$N$28,F$5,0)  - VLOOKUP(F$4,'Farm Crops'!$B$4:$G$13,6,0)/1000*0.65*$C2905)</f>
        <v>1616.6617624633429</v>
      </c>
      <c r="G2905" s="67">
        <f xml:space="preserve">   MAX(0, HLOOKUP(MONTH($B2905),'Farm Crops'!$B$18:$N$28,G$5,0)  - VLOOKUP(G$4,'Farm Crops'!$B$4:$G$13,6,0)/1000*0.65*$C2905)</f>
        <v>405.64412903225809</v>
      </c>
      <c r="H2905" s="67">
        <f xml:space="preserve">   MAX(0, HLOOKUP(MONTH($B2905),'Farm Crops'!$B$18:$N$28,H$5,0)  - VLOOKUP(H$4,'Farm Crops'!$B$4:$G$13,6,0)/1000*0.65*$C2905)</f>
        <v>1392.0613020527862</v>
      </c>
      <c r="I2905" s="67">
        <f xml:space="preserve">   MAX(0, HLOOKUP(MONTH($B2905),'Farm Crops'!$B$18:$N$28,I$5,0)  - VLOOKUP(I$4,'Farm Crops'!$B$4:$G$13,6,0)/1000*0.65*$C2905)</f>
        <v>2121.0413431085044</v>
      </c>
      <c r="J2905" s="67">
        <f xml:space="preserve">   MAX(0, HLOOKUP(MONTH($B2905),'Farm Crops'!$B$18:$N$28,J$5,0)  - VLOOKUP(J$4,'Farm Crops'!$B$4:$G$13,6,0)/1000*0.65*$C2905)</f>
        <v>2117.386891495601</v>
      </c>
      <c r="K2905" s="67">
        <f xml:space="preserve">   MAX(0, HLOOKUP(MONTH($B2905),'Farm Crops'!$B$18:$N$28,K$5,0)  - VLOOKUP(K$4,'Farm Crops'!$B$4:$G$13,6,0)/1000*0.65*$C2905)</f>
        <v>495.2375190615835</v>
      </c>
      <c r="L2905" s="67">
        <f xml:space="preserve">   MAX(0, HLOOKUP(MONTH($B2905),'Farm Crops'!$B$18:$N$28,L$5,0)  - VLOOKUP(L$4,'Farm Crops'!$B$4:$G$13,6,0)/1000*0.65*$C2905)</f>
        <v>88.703507331378376</v>
      </c>
      <c r="M2905" s="67">
        <f xml:space="preserve">   MAX(0, HLOOKUP(MONTH($B2905),'Farm Crops'!$B$18:$N$28,M$5,0)  - VLOOKUP(M$4,'Farm Crops'!$B$4:$G$13,6,0)/1000*0.65*$C2905)</f>
        <v>632.67100293255123</v>
      </c>
    </row>
    <row r="2906" spans="2:13" x14ac:dyDescent="0.2">
      <c r="B2906" s="4">
        <v>43383</v>
      </c>
      <c r="C2906" s="67">
        <f>'Observed Data'!$E2905</f>
        <v>0</v>
      </c>
      <c r="D2906" s="67">
        <f xml:space="preserve">   MAX(0, HLOOKUP(MONTH($B2906),'Farm Crops'!$B$18:$N$28,D$5,0)  - VLOOKUP(D$4,'Farm Crops'!$B$4:$G$13,6,0)/1000*0.65*$C2906)</f>
        <v>1989.1844574780059</v>
      </c>
      <c r="E2906" s="67">
        <f xml:space="preserve">   MAX(0, HLOOKUP(MONTH($B2906),'Farm Crops'!$B$18:$N$28,E$5,0)  - VLOOKUP(E$4,'Farm Crops'!$B$4:$G$13,6,0)/1000*0.65*$C2906)</f>
        <v>1326.9812140762465</v>
      </c>
      <c r="F2906" s="67">
        <f xml:space="preserve">   MAX(0, HLOOKUP(MONTH($B2906),'Farm Crops'!$B$18:$N$28,F$5,0)  - VLOOKUP(F$4,'Farm Crops'!$B$4:$G$13,6,0)/1000*0.65*$C2906)</f>
        <v>1616.6617624633429</v>
      </c>
      <c r="G2906" s="67">
        <f xml:space="preserve">   MAX(0, HLOOKUP(MONTH($B2906),'Farm Crops'!$B$18:$N$28,G$5,0)  - VLOOKUP(G$4,'Farm Crops'!$B$4:$G$13,6,0)/1000*0.65*$C2906)</f>
        <v>405.64412903225809</v>
      </c>
      <c r="H2906" s="67">
        <f xml:space="preserve">   MAX(0, HLOOKUP(MONTH($B2906),'Farm Crops'!$B$18:$N$28,H$5,0)  - VLOOKUP(H$4,'Farm Crops'!$B$4:$G$13,6,0)/1000*0.65*$C2906)</f>
        <v>1392.0613020527862</v>
      </c>
      <c r="I2906" s="67">
        <f xml:space="preserve">   MAX(0, HLOOKUP(MONTH($B2906),'Farm Crops'!$B$18:$N$28,I$5,0)  - VLOOKUP(I$4,'Farm Crops'!$B$4:$G$13,6,0)/1000*0.65*$C2906)</f>
        <v>2121.0413431085044</v>
      </c>
      <c r="J2906" s="67">
        <f xml:space="preserve">   MAX(0, HLOOKUP(MONTH($B2906),'Farm Crops'!$B$18:$N$28,J$5,0)  - VLOOKUP(J$4,'Farm Crops'!$B$4:$G$13,6,0)/1000*0.65*$C2906)</f>
        <v>2117.386891495601</v>
      </c>
      <c r="K2906" s="67">
        <f xml:space="preserve">   MAX(0, HLOOKUP(MONTH($B2906),'Farm Crops'!$B$18:$N$28,K$5,0)  - VLOOKUP(K$4,'Farm Crops'!$B$4:$G$13,6,0)/1000*0.65*$C2906)</f>
        <v>495.2375190615835</v>
      </c>
      <c r="L2906" s="67">
        <f xml:space="preserve">   MAX(0, HLOOKUP(MONTH($B2906),'Farm Crops'!$B$18:$N$28,L$5,0)  - VLOOKUP(L$4,'Farm Crops'!$B$4:$G$13,6,0)/1000*0.65*$C2906)</f>
        <v>88.703507331378376</v>
      </c>
      <c r="M2906" s="67">
        <f xml:space="preserve">   MAX(0, HLOOKUP(MONTH($B2906),'Farm Crops'!$B$18:$N$28,M$5,0)  - VLOOKUP(M$4,'Farm Crops'!$B$4:$G$13,6,0)/1000*0.65*$C2906)</f>
        <v>632.67100293255123</v>
      </c>
    </row>
    <row r="2907" spans="2:13" x14ac:dyDescent="0.2">
      <c r="B2907" s="4">
        <v>43384</v>
      </c>
      <c r="C2907" s="67">
        <f>'Observed Data'!$E2906</f>
        <v>0</v>
      </c>
      <c r="D2907" s="67">
        <f xml:space="preserve">   MAX(0, HLOOKUP(MONTH($B2907),'Farm Crops'!$B$18:$N$28,D$5,0)  - VLOOKUP(D$4,'Farm Crops'!$B$4:$G$13,6,0)/1000*0.65*$C2907)</f>
        <v>1989.1844574780059</v>
      </c>
      <c r="E2907" s="67">
        <f xml:space="preserve">   MAX(0, HLOOKUP(MONTH($B2907),'Farm Crops'!$B$18:$N$28,E$5,0)  - VLOOKUP(E$4,'Farm Crops'!$B$4:$G$13,6,0)/1000*0.65*$C2907)</f>
        <v>1326.9812140762465</v>
      </c>
      <c r="F2907" s="67">
        <f xml:space="preserve">   MAX(0, HLOOKUP(MONTH($B2907),'Farm Crops'!$B$18:$N$28,F$5,0)  - VLOOKUP(F$4,'Farm Crops'!$B$4:$G$13,6,0)/1000*0.65*$C2907)</f>
        <v>1616.6617624633429</v>
      </c>
      <c r="G2907" s="67">
        <f xml:space="preserve">   MAX(0, HLOOKUP(MONTH($B2907),'Farm Crops'!$B$18:$N$28,G$5,0)  - VLOOKUP(G$4,'Farm Crops'!$B$4:$G$13,6,0)/1000*0.65*$C2907)</f>
        <v>405.64412903225809</v>
      </c>
      <c r="H2907" s="67">
        <f xml:space="preserve">   MAX(0, HLOOKUP(MONTH($B2907),'Farm Crops'!$B$18:$N$28,H$5,0)  - VLOOKUP(H$4,'Farm Crops'!$B$4:$G$13,6,0)/1000*0.65*$C2907)</f>
        <v>1392.0613020527862</v>
      </c>
      <c r="I2907" s="67">
        <f xml:space="preserve">   MAX(0, HLOOKUP(MONTH($B2907),'Farm Crops'!$B$18:$N$28,I$5,0)  - VLOOKUP(I$4,'Farm Crops'!$B$4:$G$13,6,0)/1000*0.65*$C2907)</f>
        <v>2121.0413431085044</v>
      </c>
      <c r="J2907" s="67">
        <f xml:space="preserve">   MAX(0, HLOOKUP(MONTH($B2907),'Farm Crops'!$B$18:$N$28,J$5,0)  - VLOOKUP(J$4,'Farm Crops'!$B$4:$G$13,6,0)/1000*0.65*$C2907)</f>
        <v>2117.386891495601</v>
      </c>
      <c r="K2907" s="67">
        <f xml:space="preserve">   MAX(0, HLOOKUP(MONTH($B2907),'Farm Crops'!$B$18:$N$28,K$5,0)  - VLOOKUP(K$4,'Farm Crops'!$B$4:$G$13,6,0)/1000*0.65*$C2907)</f>
        <v>495.2375190615835</v>
      </c>
      <c r="L2907" s="67">
        <f xml:space="preserve">   MAX(0, HLOOKUP(MONTH($B2907),'Farm Crops'!$B$18:$N$28,L$5,0)  - VLOOKUP(L$4,'Farm Crops'!$B$4:$G$13,6,0)/1000*0.65*$C2907)</f>
        <v>88.703507331378376</v>
      </c>
      <c r="M2907" s="67">
        <f xml:space="preserve">   MAX(0, HLOOKUP(MONTH($B2907),'Farm Crops'!$B$18:$N$28,M$5,0)  - VLOOKUP(M$4,'Farm Crops'!$B$4:$G$13,6,0)/1000*0.65*$C2907)</f>
        <v>632.67100293255123</v>
      </c>
    </row>
    <row r="2908" spans="2:13" x14ac:dyDescent="0.2">
      <c r="B2908" s="4">
        <v>43385</v>
      </c>
      <c r="C2908" s="67">
        <f>'Observed Data'!$E2907</f>
        <v>0</v>
      </c>
      <c r="D2908" s="67">
        <f xml:space="preserve">   MAX(0, HLOOKUP(MONTH($B2908),'Farm Crops'!$B$18:$N$28,D$5,0)  - VLOOKUP(D$4,'Farm Crops'!$B$4:$G$13,6,0)/1000*0.65*$C2908)</f>
        <v>1989.1844574780059</v>
      </c>
      <c r="E2908" s="67">
        <f xml:space="preserve">   MAX(0, HLOOKUP(MONTH($B2908),'Farm Crops'!$B$18:$N$28,E$5,0)  - VLOOKUP(E$4,'Farm Crops'!$B$4:$G$13,6,0)/1000*0.65*$C2908)</f>
        <v>1326.9812140762465</v>
      </c>
      <c r="F2908" s="67">
        <f xml:space="preserve">   MAX(0, HLOOKUP(MONTH($B2908),'Farm Crops'!$B$18:$N$28,F$5,0)  - VLOOKUP(F$4,'Farm Crops'!$B$4:$G$13,6,0)/1000*0.65*$C2908)</f>
        <v>1616.6617624633429</v>
      </c>
      <c r="G2908" s="67">
        <f xml:space="preserve">   MAX(0, HLOOKUP(MONTH($B2908),'Farm Crops'!$B$18:$N$28,G$5,0)  - VLOOKUP(G$4,'Farm Crops'!$B$4:$G$13,6,0)/1000*0.65*$C2908)</f>
        <v>405.64412903225809</v>
      </c>
      <c r="H2908" s="67">
        <f xml:space="preserve">   MAX(0, HLOOKUP(MONTH($B2908),'Farm Crops'!$B$18:$N$28,H$5,0)  - VLOOKUP(H$4,'Farm Crops'!$B$4:$G$13,6,0)/1000*0.65*$C2908)</f>
        <v>1392.0613020527862</v>
      </c>
      <c r="I2908" s="67">
        <f xml:space="preserve">   MAX(0, HLOOKUP(MONTH($B2908),'Farm Crops'!$B$18:$N$28,I$5,0)  - VLOOKUP(I$4,'Farm Crops'!$B$4:$G$13,6,0)/1000*0.65*$C2908)</f>
        <v>2121.0413431085044</v>
      </c>
      <c r="J2908" s="67">
        <f xml:space="preserve">   MAX(0, HLOOKUP(MONTH($B2908),'Farm Crops'!$B$18:$N$28,J$5,0)  - VLOOKUP(J$4,'Farm Crops'!$B$4:$G$13,6,0)/1000*0.65*$C2908)</f>
        <v>2117.386891495601</v>
      </c>
      <c r="K2908" s="67">
        <f xml:space="preserve">   MAX(0, HLOOKUP(MONTH($B2908),'Farm Crops'!$B$18:$N$28,K$5,0)  - VLOOKUP(K$4,'Farm Crops'!$B$4:$G$13,6,0)/1000*0.65*$C2908)</f>
        <v>495.2375190615835</v>
      </c>
      <c r="L2908" s="67">
        <f xml:space="preserve">   MAX(0, HLOOKUP(MONTH($B2908),'Farm Crops'!$B$18:$N$28,L$5,0)  - VLOOKUP(L$4,'Farm Crops'!$B$4:$G$13,6,0)/1000*0.65*$C2908)</f>
        <v>88.703507331378376</v>
      </c>
      <c r="M2908" s="67">
        <f xml:space="preserve">   MAX(0, HLOOKUP(MONTH($B2908),'Farm Crops'!$B$18:$N$28,M$5,0)  - VLOOKUP(M$4,'Farm Crops'!$B$4:$G$13,6,0)/1000*0.65*$C2908)</f>
        <v>632.67100293255123</v>
      </c>
    </row>
    <row r="2909" spans="2:13" x14ac:dyDescent="0.2">
      <c r="B2909" s="4">
        <v>43386</v>
      </c>
      <c r="C2909" s="67">
        <f>'Observed Data'!$E2908</f>
        <v>0</v>
      </c>
      <c r="D2909" s="67">
        <f xml:space="preserve">   MAX(0, HLOOKUP(MONTH($B2909),'Farm Crops'!$B$18:$N$28,D$5,0)  - VLOOKUP(D$4,'Farm Crops'!$B$4:$G$13,6,0)/1000*0.65*$C2909)</f>
        <v>1989.1844574780059</v>
      </c>
      <c r="E2909" s="67">
        <f xml:space="preserve">   MAX(0, HLOOKUP(MONTH($B2909),'Farm Crops'!$B$18:$N$28,E$5,0)  - VLOOKUP(E$4,'Farm Crops'!$B$4:$G$13,6,0)/1000*0.65*$C2909)</f>
        <v>1326.9812140762465</v>
      </c>
      <c r="F2909" s="67">
        <f xml:space="preserve">   MAX(0, HLOOKUP(MONTH($B2909),'Farm Crops'!$B$18:$N$28,F$5,0)  - VLOOKUP(F$4,'Farm Crops'!$B$4:$G$13,6,0)/1000*0.65*$C2909)</f>
        <v>1616.6617624633429</v>
      </c>
      <c r="G2909" s="67">
        <f xml:space="preserve">   MAX(0, HLOOKUP(MONTH($B2909),'Farm Crops'!$B$18:$N$28,G$5,0)  - VLOOKUP(G$4,'Farm Crops'!$B$4:$G$13,6,0)/1000*0.65*$C2909)</f>
        <v>405.64412903225809</v>
      </c>
      <c r="H2909" s="67">
        <f xml:space="preserve">   MAX(0, HLOOKUP(MONTH($B2909),'Farm Crops'!$B$18:$N$28,H$5,0)  - VLOOKUP(H$4,'Farm Crops'!$B$4:$G$13,6,0)/1000*0.65*$C2909)</f>
        <v>1392.0613020527862</v>
      </c>
      <c r="I2909" s="67">
        <f xml:space="preserve">   MAX(0, HLOOKUP(MONTH($B2909),'Farm Crops'!$B$18:$N$28,I$5,0)  - VLOOKUP(I$4,'Farm Crops'!$B$4:$G$13,6,0)/1000*0.65*$C2909)</f>
        <v>2121.0413431085044</v>
      </c>
      <c r="J2909" s="67">
        <f xml:space="preserve">   MAX(0, HLOOKUP(MONTH($B2909),'Farm Crops'!$B$18:$N$28,J$5,0)  - VLOOKUP(J$4,'Farm Crops'!$B$4:$G$13,6,0)/1000*0.65*$C2909)</f>
        <v>2117.386891495601</v>
      </c>
      <c r="K2909" s="67">
        <f xml:space="preserve">   MAX(0, HLOOKUP(MONTH($B2909),'Farm Crops'!$B$18:$N$28,K$5,0)  - VLOOKUP(K$4,'Farm Crops'!$B$4:$G$13,6,0)/1000*0.65*$C2909)</f>
        <v>495.2375190615835</v>
      </c>
      <c r="L2909" s="67">
        <f xml:space="preserve">   MAX(0, HLOOKUP(MONTH($B2909),'Farm Crops'!$B$18:$N$28,L$5,0)  - VLOOKUP(L$4,'Farm Crops'!$B$4:$G$13,6,0)/1000*0.65*$C2909)</f>
        <v>88.703507331378376</v>
      </c>
      <c r="M2909" s="67">
        <f xml:space="preserve">   MAX(0, HLOOKUP(MONTH($B2909),'Farm Crops'!$B$18:$N$28,M$5,0)  - VLOOKUP(M$4,'Farm Crops'!$B$4:$G$13,6,0)/1000*0.65*$C2909)</f>
        <v>632.67100293255123</v>
      </c>
    </row>
    <row r="2910" spans="2:13" x14ac:dyDescent="0.2">
      <c r="B2910" s="4">
        <v>43387</v>
      </c>
      <c r="C2910" s="67">
        <f>'Observed Data'!$E2909</f>
        <v>0</v>
      </c>
      <c r="D2910" s="67">
        <f xml:space="preserve">   MAX(0, HLOOKUP(MONTH($B2910),'Farm Crops'!$B$18:$N$28,D$5,0)  - VLOOKUP(D$4,'Farm Crops'!$B$4:$G$13,6,0)/1000*0.65*$C2910)</f>
        <v>1989.1844574780059</v>
      </c>
      <c r="E2910" s="67">
        <f xml:space="preserve">   MAX(0, HLOOKUP(MONTH($B2910),'Farm Crops'!$B$18:$N$28,E$5,0)  - VLOOKUP(E$4,'Farm Crops'!$B$4:$G$13,6,0)/1000*0.65*$C2910)</f>
        <v>1326.9812140762465</v>
      </c>
      <c r="F2910" s="67">
        <f xml:space="preserve">   MAX(0, HLOOKUP(MONTH($B2910),'Farm Crops'!$B$18:$N$28,F$5,0)  - VLOOKUP(F$4,'Farm Crops'!$B$4:$G$13,6,0)/1000*0.65*$C2910)</f>
        <v>1616.6617624633429</v>
      </c>
      <c r="G2910" s="67">
        <f xml:space="preserve">   MAX(0, HLOOKUP(MONTH($B2910),'Farm Crops'!$B$18:$N$28,G$5,0)  - VLOOKUP(G$4,'Farm Crops'!$B$4:$G$13,6,0)/1000*0.65*$C2910)</f>
        <v>405.64412903225809</v>
      </c>
      <c r="H2910" s="67">
        <f xml:space="preserve">   MAX(0, HLOOKUP(MONTH($B2910),'Farm Crops'!$B$18:$N$28,H$5,0)  - VLOOKUP(H$4,'Farm Crops'!$B$4:$G$13,6,0)/1000*0.65*$C2910)</f>
        <v>1392.0613020527862</v>
      </c>
      <c r="I2910" s="67">
        <f xml:space="preserve">   MAX(0, HLOOKUP(MONTH($B2910),'Farm Crops'!$B$18:$N$28,I$5,0)  - VLOOKUP(I$4,'Farm Crops'!$B$4:$G$13,6,0)/1000*0.65*$C2910)</f>
        <v>2121.0413431085044</v>
      </c>
      <c r="J2910" s="67">
        <f xml:space="preserve">   MAX(0, HLOOKUP(MONTH($B2910),'Farm Crops'!$B$18:$N$28,J$5,0)  - VLOOKUP(J$4,'Farm Crops'!$B$4:$G$13,6,0)/1000*0.65*$C2910)</f>
        <v>2117.386891495601</v>
      </c>
      <c r="K2910" s="67">
        <f xml:space="preserve">   MAX(0, HLOOKUP(MONTH($B2910),'Farm Crops'!$B$18:$N$28,K$5,0)  - VLOOKUP(K$4,'Farm Crops'!$B$4:$G$13,6,0)/1000*0.65*$C2910)</f>
        <v>495.2375190615835</v>
      </c>
      <c r="L2910" s="67">
        <f xml:space="preserve">   MAX(0, HLOOKUP(MONTH($B2910),'Farm Crops'!$B$18:$N$28,L$5,0)  - VLOOKUP(L$4,'Farm Crops'!$B$4:$G$13,6,0)/1000*0.65*$C2910)</f>
        <v>88.703507331378376</v>
      </c>
      <c r="M2910" s="67">
        <f xml:space="preserve">   MAX(0, HLOOKUP(MONTH($B2910),'Farm Crops'!$B$18:$N$28,M$5,0)  - VLOOKUP(M$4,'Farm Crops'!$B$4:$G$13,6,0)/1000*0.65*$C2910)</f>
        <v>632.67100293255123</v>
      </c>
    </row>
    <row r="2911" spans="2:13" x14ac:dyDescent="0.2">
      <c r="B2911" s="4">
        <v>43388</v>
      </c>
      <c r="C2911" s="67">
        <f>'Observed Data'!$E2910</f>
        <v>0</v>
      </c>
      <c r="D2911" s="67">
        <f xml:space="preserve">   MAX(0, HLOOKUP(MONTH($B2911),'Farm Crops'!$B$18:$N$28,D$5,0)  - VLOOKUP(D$4,'Farm Crops'!$B$4:$G$13,6,0)/1000*0.65*$C2911)</f>
        <v>1989.1844574780059</v>
      </c>
      <c r="E2911" s="67">
        <f xml:space="preserve">   MAX(0, HLOOKUP(MONTH($B2911),'Farm Crops'!$B$18:$N$28,E$5,0)  - VLOOKUP(E$4,'Farm Crops'!$B$4:$G$13,6,0)/1000*0.65*$C2911)</f>
        <v>1326.9812140762465</v>
      </c>
      <c r="F2911" s="67">
        <f xml:space="preserve">   MAX(0, HLOOKUP(MONTH($B2911),'Farm Crops'!$B$18:$N$28,F$5,0)  - VLOOKUP(F$4,'Farm Crops'!$B$4:$G$13,6,0)/1000*0.65*$C2911)</f>
        <v>1616.6617624633429</v>
      </c>
      <c r="G2911" s="67">
        <f xml:space="preserve">   MAX(0, HLOOKUP(MONTH($B2911),'Farm Crops'!$B$18:$N$28,G$5,0)  - VLOOKUP(G$4,'Farm Crops'!$B$4:$G$13,6,0)/1000*0.65*$C2911)</f>
        <v>405.64412903225809</v>
      </c>
      <c r="H2911" s="67">
        <f xml:space="preserve">   MAX(0, HLOOKUP(MONTH($B2911),'Farm Crops'!$B$18:$N$28,H$5,0)  - VLOOKUP(H$4,'Farm Crops'!$B$4:$G$13,6,0)/1000*0.65*$C2911)</f>
        <v>1392.0613020527862</v>
      </c>
      <c r="I2911" s="67">
        <f xml:space="preserve">   MAX(0, HLOOKUP(MONTH($B2911),'Farm Crops'!$B$18:$N$28,I$5,0)  - VLOOKUP(I$4,'Farm Crops'!$B$4:$G$13,6,0)/1000*0.65*$C2911)</f>
        <v>2121.0413431085044</v>
      </c>
      <c r="J2911" s="67">
        <f xml:space="preserve">   MAX(0, HLOOKUP(MONTH($B2911),'Farm Crops'!$B$18:$N$28,J$5,0)  - VLOOKUP(J$4,'Farm Crops'!$B$4:$G$13,6,0)/1000*0.65*$C2911)</f>
        <v>2117.386891495601</v>
      </c>
      <c r="K2911" s="67">
        <f xml:space="preserve">   MAX(0, HLOOKUP(MONTH($B2911),'Farm Crops'!$B$18:$N$28,K$5,0)  - VLOOKUP(K$4,'Farm Crops'!$B$4:$G$13,6,0)/1000*0.65*$C2911)</f>
        <v>495.2375190615835</v>
      </c>
      <c r="L2911" s="67">
        <f xml:space="preserve">   MAX(0, HLOOKUP(MONTH($B2911),'Farm Crops'!$B$18:$N$28,L$5,0)  - VLOOKUP(L$4,'Farm Crops'!$B$4:$G$13,6,0)/1000*0.65*$C2911)</f>
        <v>88.703507331378376</v>
      </c>
      <c r="M2911" s="67">
        <f xml:space="preserve">   MAX(0, HLOOKUP(MONTH($B2911),'Farm Crops'!$B$18:$N$28,M$5,0)  - VLOOKUP(M$4,'Farm Crops'!$B$4:$G$13,6,0)/1000*0.65*$C2911)</f>
        <v>632.67100293255123</v>
      </c>
    </row>
    <row r="2912" spans="2:13" x14ac:dyDescent="0.2">
      <c r="B2912" s="4">
        <v>43389</v>
      </c>
      <c r="C2912" s="67">
        <f>'Observed Data'!$E2911</f>
        <v>0</v>
      </c>
      <c r="D2912" s="67">
        <f xml:space="preserve">   MAX(0, HLOOKUP(MONTH($B2912),'Farm Crops'!$B$18:$N$28,D$5,0)  - VLOOKUP(D$4,'Farm Crops'!$B$4:$G$13,6,0)/1000*0.65*$C2912)</f>
        <v>1989.1844574780059</v>
      </c>
      <c r="E2912" s="67">
        <f xml:space="preserve">   MAX(0, HLOOKUP(MONTH($B2912),'Farm Crops'!$B$18:$N$28,E$5,0)  - VLOOKUP(E$4,'Farm Crops'!$B$4:$G$13,6,0)/1000*0.65*$C2912)</f>
        <v>1326.9812140762465</v>
      </c>
      <c r="F2912" s="67">
        <f xml:space="preserve">   MAX(0, HLOOKUP(MONTH($B2912),'Farm Crops'!$B$18:$N$28,F$5,0)  - VLOOKUP(F$4,'Farm Crops'!$B$4:$G$13,6,0)/1000*0.65*$C2912)</f>
        <v>1616.6617624633429</v>
      </c>
      <c r="G2912" s="67">
        <f xml:space="preserve">   MAX(0, HLOOKUP(MONTH($B2912),'Farm Crops'!$B$18:$N$28,G$5,0)  - VLOOKUP(G$4,'Farm Crops'!$B$4:$G$13,6,0)/1000*0.65*$C2912)</f>
        <v>405.64412903225809</v>
      </c>
      <c r="H2912" s="67">
        <f xml:space="preserve">   MAX(0, HLOOKUP(MONTH($B2912),'Farm Crops'!$B$18:$N$28,H$5,0)  - VLOOKUP(H$4,'Farm Crops'!$B$4:$G$13,6,0)/1000*0.65*$C2912)</f>
        <v>1392.0613020527862</v>
      </c>
      <c r="I2912" s="67">
        <f xml:space="preserve">   MAX(0, HLOOKUP(MONTH($B2912),'Farm Crops'!$B$18:$N$28,I$5,0)  - VLOOKUP(I$4,'Farm Crops'!$B$4:$G$13,6,0)/1000*0.65*$C2912)</f>
        <v>2121.0413431085044</v>
      </c>
      <c r="J2912" s="67">
        <f xml:space="preserve">   MAX(0, HLOOKUP(MONTH($B2912),'Farm Crops'!$B$18:$N$28,J$5,0)  - VLOOKUP(J$4,'Farm Crops'!$B$4:$G$13,6,0)/1000*0.65*$C2912)</f>
        <v>2117.386891495601</v>
      </c>
      <c r="K2912" s="67">
        <f xml:space="preserve">   MAX(0, HLOOKUP(MONTH($B2912),'Farm Crops'!$B$18:$N$28,K$5,0)  - VLOOKUP(K$4,'Farm Crops'!$B$4:$G$13,6,0)/1000*0.65*$C2912)</f>
        <v>495.2375190615835</v>
      </c>
      <c r="L2912" s="67">
        <f xml:space="preserve">   MAX(0, HLOOKUP(MONTH($B2912),'Farm Crops'!$B$18:$N$28,L$5,0)  - VLOOKUP(L$4,'Farm Crops'!$B$4:$G$13,6,0)/1000*0.65*$C2912)</f>
        <v>88.703507331378376</v>
      </c>
      <c r="M2912" s="67">
        <f xml:space="preserve">   MAX(0, HLOOKUP(MONTH($B2912),'Farm Crops'!$B$18:$N$28,M$5,0)  - VLOOKUP(M$4,'Farm Crops'!$B$4:$G$13,6,0)/1000*0.65*$C2912)</f>
        <v>632.67100293255123</v>
      </c>
    </row>
    <row r="2913" spans="2:13" x14ac:dyDescent="0.2">
      <c r="B2913" s="4">
        <v>43390</v>
      </c>
      <c r="C2913" s="67">
        <f>'Observed Data'!$E2912</f>
        <v>0</v>
      </c>
      <c r="D2913" s="67">
        <f xml:space="preserve">   MAX(0, HLOOKUP(MONTH($B2913),'Farm Crops'!$B$18:$N$28,D$5,0)  - VLOOKUP(D$4,'Farm Crops'!$B$4:$G$13,6,0)/1000*0.65*$C2913)</f>
        <v>1989.1844574780059</v>
      </c>
      <c r="E2913" s="67">
        <f xml:space="preserve">   MAX(0, HLOOKUP(MONTH($B2913),'Farm Crops'!$B$18:$N$28,E$5,0)  - VLOOKUP(E$4,'Farm Crops'!$B$4:$G$13,6,0)/1000*0.65*$C2913)</f>
        <v>1326.9812140762465</v>
      </c>
      <c r="F2913" s="67">
        <f xml:space="preserve">   MAX(0, HLOOKUP(MONTH($B2913),'Farm Crops'!$B$18:$N$28,F$5,0)  - VLOOKUP(F$4,'Farm Crops'!$B$4:$G$13,6,0)/1000*0.65*$C2913)</f>
        <v>1616.6617624633429</v>
      </c>
      <c r="G2913" s="67">
        <f xml:space="preserve">   MAX(0, HLOOKUP(MONTH($B2913),'Farm Crops'!$B$18:$N$28,G$5,0)  - VLOOKUP(G$4,'Farm Crops'!$B$4:$G$13,6,0)/1000*0.65*$C2913)</f>
        <v>405.64412903225809</v>
      </c>
      <c r="H2913" s="67">
        <f xml:space="preserve">   MAX(0, HLOOKUP(MONTH($B2913),'Farm Crops'!$B$18:$N$28,H$5,0)  - VLOOKUP(H$4,'Farm Crops'!$B$4:$G$13,6,0)/1000*0.65*$C2913)</f>
        <v>1392.0613020527862</v>
      </c>
      <c r="I2913" s="67">
        <f xml:space="preserve">   MAX(0, HLOOKUP(MONTH($B2913),'Farm Crops'!$B$18:$N$28,I$5,0)  - VLOOKUP(I$4,'Farm Crops'!$B$4:$G$13,6,0)/1000*0.65*$C2913)</f>
        <v>2121.0413431085044</v>
      </c>
      <c r="J2913" s="67">
        <f xml:space="preserve">   MAX(0, HLOOKUP(MONTH($B2913),'Farm Crops'!$B$18:$N$28,J$5,0)  - VLOOKUP(J$4,'Farm Crops'!$B$4:$G$13,6,0)/1000*0.65*$C2913)</f>
        <v>2117.386891495601</v>
      </c>
      <c r="K2913" s="67">
        <f xml:space="preserve">   MAX(0, HLOOKUP(MONTH($B2913),'Farm Crops'!$B$18:$N$28,K$5,0)  - VLOOKUP(K$4,'Farm Crops'!$B$4:$G$13,6,0)/1000*0.65*$C2913)</f>
        <v>495.2375190615835</v>
      </c>
      <c r="L2913" s="67">
        <f xml:space="preserve">   MAX(0, HLOOKUP(MONTH($B2913),'Farm Crops'!$B$18:$N$28,L$5,0)  - VLOOKUP(L$4,'Farm Crops'!$B$4:$G$13,6,0)/1000*0.65*$C2913)</f>
        <v>88.703507331378376</v>
      </c>
      <c r="M2913" s="67">
        <f xml:space="preserve">   MAX(0, HLOOKUP(MONTH($B2913),'Farm Crops'!$B$18:$N$28,M$5,0)  - VLOOKUP(M$4,'Farm Crops'!$B$4:$G$13,6,0)/1000*0.65*$C2913)</f>
        <v>632.67100293255123</v>
      </c>
    </row>
    <row r="2914" spans="2:13" x14ac:dyDescent="0.2">
      <c r="B2914" s="4">
        <v>43391</v>
      </c>
      <c r="C2914" s="67">
        <f>'Observed Data'!$E2913</f>
        <v>0</v>
      </c>
      <c r="D2914" s="67">
        <f xml:space="preserve">   MAX(0, HLOOKUP(MONTH($B2914),'Farm Crops'!$B$18:$N$28,D$5,0)  - VLOOKUP(D$4,'Farm Crops'!$B$4:$G$13,6,0)/1000*0.65*$C2914)</f>
        <v>1989.1844574780059</v>
      </c>
      <c r="E2914" s="67">
        <f xml:space="preserve">   MAX(0, HLOOKUP(MONTH($B2914),'Farm Crops'!$B$18:$N$28,E$5,0)  - VLOOKUP(E$4,'Farm Crops'!$B$4:$G$13,6,0)/1000*0.65*$C2914)</f>
        <v>1326.9812140762465</v>
      </c>
      <c r="F2914" s="67">
        <f xml:space="preserve">   MAX(0, HLOOKUP(MONTH($B2914),'Farm Crops'!$B$18:$N$28,F$5,0)  - VLOOKUP(F$4,'Farm Crops'!$B$4:$G$13,6,0)/1000*0.65*$C2914)</f>
        <v>1616.6617624633429</v>
      </c>
      <c r="G2914" s="67">
        <f xml:space="preserve">   MAX(0, HLOOKUP(MONTH($B2914),'Farm Crops'!$B$18:$N$28,G$5,0)  - VLOOKUP(G$4,'Farm Crops'!$B$4:$G$13,6,0)/1000*0.65*$C2914)</f>
        <v>405.64412903225809</v>
      </c>
      <c r="H2914" s="67">
        <f xml:space="preserve">   MAX(0, HLOOKUP(MONTH($B2914),'Farm Crops'!$B$18:$N$28,H$5,0)  - VLOOKUP(H$4,'Farm Crops'!$B$4:$G$13,6,0)/1000*0.65*$C2914)</f>
        <v>1392.0613020527862</v>
      </c>
      <c r="I2914" s="67">
        <f xml:space="preserve">   MAX(0, HLOOKUP(MONTH($B2914),'Farm Crops'!$B$18:$N$28,I$5,0)  - VLOOKUP(I$4,'Farm Crops'!$B$4:$G$13,6,0)/1000*0.65*$C2914)</f>
        <v>2121.0413431085044</v>
      </c>
      <c r="J2914" s="67">
        <f xml:space="preserve">   MAX(0, HLOOKUP(MONTH($B2914),'Farm Crops'!$B$18:$N$28,J$5,0)  - VLOOKUP(J$4,'Farm Crops'!$B$4:$G$13,6,0)/1000*0.65*$C2914)</f>
        <v>2117.386891495601</v>
      </c>
      <c r="K2914" s="67">
        <f xml:space="preserve">   MAX(0, HLOOKUP(MONTH($B2914),'Farm Crops'!$B$18:$N$28,K$5,0)  - VLOOKUP(K$4,'Farm Crops'!$B$4:$G$13,6,0)/1000*0.65*$C2914)</f>
        <v>495.2375190615835</v>
      </c>
      <c r="L2914" s="67">
        <f xml:space="preserve">   MAX(0, HLOOKUP(MONTH($B2914),'Farm Crops'!$B$18:$N$28,L$5,0)  - VLOOKUP(L$4,'Farm Crops'!$B$4:$G$13,6,0)/1000*0.65*$C2914)</f>
        <v>88.703507331378376</v>
      </c>
      <c r="M2914" s="67">
        <f xml:space="preserve">   MAX(0, HLOOKUP(MONTH($B2914),'Farm Crops'!$B$18:$N$28,M$5,0)  - VLOOKUP(M$4,'Farm Crops'!$B$4:$G$13,6,0)/1000*0.65*$C2914)</f>
        <v>632.67100293255123</v>
      </c>
    </row>
    <row r="2915" spans="2:13" x14ac:dyDescent="0.2">
      <c r="B2915" s="4">
        <v>43392</v>
      </c>
      <c r="C2915" s="67">
        <f>'Observed Data'!$E2914</f>
        <v>0</v>
      </c>
      <c r="D2915" s="67">
        <f xml:space="preserve">   MAX(0, HLOOKUP(MONTH($B2915),'Farm Crops'!$B$18:$N$28,D$5,0)  - VLOOKUP(D$4,'Farm Crops'!$B$4:$G$13,6,0)/1000*0.65*$C2915)</f>
        <v>1989.1844574780059</v>
      </c>
      <c r="E2915" s="67">
        <f xml:space="preserve">   MAX(0, HLOOKUP(MONTH($B2915),'Farm Crops'!$B$18:$N$28,E$5,0)  - VLOOKUP(E$4,'Farm Crops'!$B$4:$G$13,6,0)/1000*0.65*$C2915)</f>
        <v>1326.9812140762465</v>
      </c>
      <c r="F2915" s="67">
        <f xml:space="preserve">   MAX(0, HLOOKUP(MONTH($B2915),'Farm Crops'!$B$18:$N$28,F$5,0)  - VLOOKUP(F$4,'Farm Crops'!$B$4:$G$13,6,0)/1000*0.65*$C2915)</f>
        <v>1616.6617624633429</v>
      </c>
      <c r="G2915" s="67">
        <f xml:space="preserve">   MAX(0, HLOOKUP(MONTH($B2915),'Farm Crops'!$B$18:$N$28,G$5,0)  - VLOOKUP(G$4,'Farm Crops'!$B$4:$G$13,6,0)/1000*0.65*$C2915)</f>
        <v>405.64412903225809</v>
      </c>
      <c r="H2915" s="67">
        <f xml:space="preserve">   MAX(0, HLOOKUP(MONTH($B2915),'Farm Crops'!$B$18:$N$28,H$5,0)  - VLOOKUP(H$4,'Farm Crops'!$B$4:$G$13,6,0)/1000*0.65*$C2915)</f>
        <v>1392.0613020527862</v>
      </c>
      <c r="I2915" s="67">
        <f xml:space="preserve">   MAX(0, HLOOKUP(MONTH($B2915),'Farm Crops'!$B$18:$N$28,I$5,0)  - VLOOKUP(I$4,'Farm Crops'!$B$4:$G$13,6,0)/1000*0.65*$C2915)</f>
        <v>2121.0413431085044</v>
      </c>
      <c r="J2915" s="67">
        <f xml:space="preserve">   MAX(0, HLOOKUP(MONTH($B2915),'Farm Crops'!$B$18:$N$28,J$5,0)  - VLOOKUP(J$4,'Farm Crops'!$B$4:$G$13,6,0)/1000*0.65*$C2915)</f>
        <v>2117.386891495601</v>
      </c>
      <c r="K2915" s="67">
        <f xml:space="preserve">   MAX(0, HLOOKUP(MONTH($B2915),'Farm Crops'!$B$18:$N$28,K$5,0)  - VLOOKUP(K$4,'Farm Crops'!$B$4:$G$13,6,0)/1000*0.65*$C2915)</f>
        <v>495.2375190615835</v>
      </c>
      <c r="L2915" s="67">
        <f xml:space="preserve">   MAX(0, HLOOKUP(MONTH($B2915),'Farm Crops'!$B$18:$N$28,L$5,0)  - VLOOKUP(L$4,'Farm Crops'!$B$4:$G$13,6,0)/1000*0.65*$C2915)</f>
        <v>88.703507331378376</v>
      </c>
      <c r="M2915" s="67">
        <f xml:space="preserve">   MAX(0, HLOOKUP(MONTH($B2915),'Farm Crops'!$B$18:$N$28,M$5,0)  - VLOOKUP(M$4,'Farm Crops'!$B$4:$G$13,6,0)/1000*0.65*$C2915)</f>
        <v>632.67100293255123</v>
      </c>
    </row>
    <row r="2916" spans="2:13" x14ac:dyDescent="0.2">
      <c r="B2916" s="4">
        <v>43393</v>
      </c>
      <c r="C2916" s="67">
        <f>'Observed Data'!$E2915</f>
        <v>0</v>
      </c>
      <c r="D2916" s="67">
        <f xml:space="preserve">   MAX(0, HLOOKUP(MONTH($B2916),'Farm Crops'!$B$18:$N$28,D$5,0)  - VLOOKUP(D$4,'Farm Crops'!$B$4:$G$13,6,0)/1000*0.65*$C2916)</f>
        <v>1989.1844574780059</v>
      </c>
      <c r="E2916" s="67">
        <f xml:space="preserve">   MAX(0, HLOOKUP(MONTH($B2916),'Farm Crops'!$B$18:$N$28,E$5,0)  - VLOOKUP(E$4,'Farm Crops'!$B$4:$G$13,6,0)/1000*0.65*$C2916)</f>
        <v>1326.9812140762465</v>
      </c>
      <c r="F2916" s="67">
        <f xml:space="preserve">   MAX(0, HLOOKUP(MONTH($B2916),'Farm Crops'!$B$18:$N$28,F$5,0)  - VLOOKUP(F$4,'Farm Crops'!$B$4:$G$13,6,0)/1000*0.65*$C2916)</f>
        <v>1616.6617624633429</v>
      </c>
      <c r="G2916" s="67">
        <f xml:space="preserve">   MAX(0, HLOOKUP(MONTH($B2916),'Farm Crops'!$B$18:$N$28,G$5,0)  - VLOOKUP(G$4,'Farm Crops'!$B$4:$G$13,6,0)/1000*0.65*$C2916)</f>
        <v>405.64412903225809</v>
      </c>
      <c r="H2916" s="67">
        <f xml:space="preserve">   MAX(0, HLOOKUP(MONTH($B2916),'Farm Crops'!$B$18:$N$28,H$5,0)  - VLOOKUP(H$4,'Farm Crops'!$B$4:$G$13,6,0)/1000*0.65*$C2916)</f>
        <v>1392.0613020527862</v>
      </c>
      <c r="I2916" s="67">
        <f xml:space="preserve">   MAX(0, HLOOKUP(MONTH($B2916),'Farm Crops'!$B$18:$N$28,I$5,0)  - VLOOKUP(I$4,'Farm Crops'!$B$4:$G$13,6,0)/1000*0.65*$C2916)</f>
        <v>2121.0413431085044</v>
      </c>
      <c r="J2916" s="67">
        <f xml:space="preserve">   MAX(0, HLOOKUP(MONTH($B2916),'Farm Crops'!$B$18:$N$28,J$5,0)  - VLOOKUP(J$4,'Farm Crops'!$B$4:$G$13,6,0)/1000*0.65*$C2916)</f>
        <v>2117.386891495601</v>
      </c>
      <c r="K2916" s="67">
        <f xml:space="preserve">   MAX(0, HLOOKUP(MONTH($B2916),'Farm Crops'!$B$18:$N$28,K$5,0)  - VLOOKUP(K$4,'Farm Crops'!$B$4:$G$13,6,0)/1000*0.65*$C2916)</f>
        <v>495.2375190615835</v>
      </c>
      <c r="L2916" s="67">
        <f xml:space="preserve">   MAX(0, HLOOKUP(MONTH($B2916),'Farm Crops'!$B$18:$N$28,L$5,0)  - VLOOKUP(L$4,'Farm Crops'!$B$4:$G$13,6,0)/1000*0.65*$C2916)</f>
        <v>88.703507331378376</v>
      </c>
      <c r="M2916" s="67">
        <f xml:space="preserve">   MAX(0, HLOOKUP(MONTH($B2916),'Farm Crops'!$B$18:$N$28,M$5,0)  - VLOOKUP(M$4,'Farm Crops'!$B$4:$G$13,6,0)/1000*0.65*$C2916)</f>
        <v>632.67100293255123</v>
      </c>
    </row>
    <row r="2917" spans="2:13" x14ac:dyDescent="0.2">
      <c r="B2917" s="4">
        <v>43394</v>
      </c>
      <c r="C2917" s="67">
        <f>'Observed Data'!$E2916</f>
        <v>0</v>
      </c>
      <c r="D2917" s="67">
        <f xml:space="preserve">   MAX(0, HLOOKUP(MONTH($B2917),'Farm Crops'!$B$18:$N$28,D$5,0)  - VLOOKUP(D$4,'Farm Crops'!$B$4:$G$13,6,0)/1000*0.65*$C2917)</f>
        <v>1989.1844574780059</v>
      </c>
      <c r="E2917" s="67">
        <f xml:space="preserve">   MAX(0, HLOOKUP(MONTH($B2917),'Farm Crops'!$B$18:$N$28,E$5,0)  - VLOOKUP(E$4,'Farm Crops'!$B$4:$G$13,6,0)/1000*0.65*$C2917)</f>
        <v>1326.9812140762465</v>
      </c>
      <c r="F2917" s="67">
        <f xml:space="preserve">   MAX(0, HLOOKUP(MONTH($B2917),'Farm Crops'!$B$18:$N$28,F$5,0)  - VLOOKUP(F$4,'Farm Crops'!$B$4:$G$13,6,0)/1000*0.65*$C2917)</f>
        <v>1616.6617624633429</v>
      </c>
      <c r="G2917" s="67">
        <f xml:space="preserve">   MAX(0, HLOOKUP(MONTH($B2917),'Farm Crops'!$B$18:$N$28,G$5,0)  - VLOOKUP(G$4,'Farm Crops'!$B$4:$G$13,6,0)/1000*0.65*$C2917)</f>
        <v>405.64412903225809</v>
      </c>
      <c r="H2917" s="67">
        <f xml:space="preserve">   MAX(0, HLOOKUP(MONTH($B2917),'Farm Crops'!$B$18:$N$28,H$5,0)  - VLOOKUP(H$4,'Farm Crops'!$B$4:$G$13,6,0)/1000*0.65*$C2917)</f>
        <v>1392.0613020527862</v>
      </c>
      <c r="I2917" s="67">
        <f xml:space="preserve">   MAX(0, HLOOKUP(MONTH($B2917),'Farm Crops'!$B$18:$N$28,I$5,0)  - VLOOKUP(I$4,'Farm Crops'!$B$4:$G$13,6,0)/1000*0.65*$C2917)</f>
        <v>2121.0413431085044</v>
      </c>
      <c r="J2917" s="67">
        <f xml:space="preserve">   MAX(0, HLOOKUP(MONTH($B2917),'Farm Crops'!$B$18:$N$28,J$5,0)  - VLOOKUP(J$4,'Farm Crops'!$B$4:$G$13,6,0)/1000*0.65*$C2917)</f>
        <v>2117.386891495601</v>
      </c>
      <c r="K2917" s="67">
        <f xml:space="preserve">   MAX(0, HLOOKUP(MONTH($B2917),'Farm Crops'!$B$18:$N$28,K$5,0)  - VLOOKUP(K$4,'Farm Crops'!$B$4:$G$13,6,0)/1000*0.65*$C2917)</f>
        <v>495.2375190615835</v>
      </c>
      <c r="L2917" s="67">
        <f xml:space="preserve">   MAX(0, HLOOKUP(MONTH($B2917),'Farm Crops'!$B$18:$N$28,L$5,0)  - VLOOKUP(L$4,'Farm Crops'!$B$4:$G$13,6,0)/1000*0.65*$C2917)</f>
        <v>88.703507331378376</v>
      </c>
      <c r="M2917" s="67">
        <f xml:space="preserve">   MAX(0, HLOOKUP(MONTH($B2917),'Farm Crops'!$B$18:$N$28,M$5,0)  - VLOOKUP(M$4,'Farm Crops'!$B$4:$G$13,6,0)/1000*0.65*$C2917)</f>
        <v>632.67100293255123</v>
      </c>
    </row>
    <row r="2918" spans="2:13" x14ac:dyDescent="0.2">
      <c r="B2918" s="4">
        <v>43395</v>
      </c>
      <c r="C2918" s="67">
        <f>'Observed Data'!$E2917</f>
        <v>0</v>
      </c>
      <c r="D2918" s="67">
        <f xml:space="preserve">   MAX(0, HLOOKUP(MONTH($B2918),'Farm Crops'!$B$18:$N$28,D$5,0)  - VLOOKUP(D$4,'Farm Crops'!$B$4:$G$13,6,0)/1000*0.65*$C2918)</f>
        <v>1989.1844574780059</v>
      </c>
      <c r="E2918" s="67">
        <f xml:space="preserve">   MAX(0, HLOOKUP(MONTH($B2918),'Farm Crops'!$B$18:$N$28,E$5,0)  - VLOOKUP(E$4,'Farm Crops'!$B$4:$G$13,6,0)/1000*0.65*$C2918)</f>
        <v>1326.9812140762465</v>
      </c>
      <c r="F2918" s="67">
        <f xml:space="preserve">   MAX(0, HLOOKUP(MONTH($B2918),'Farm Crops'!$B$18:$N$28,F$5,0)  - VLOOKUP(F$4,'Farm Crops'!$B$4:$G$13,6,0)/1000*0.65*$C2918)</f>
        <v>1616.6617624633429</v>
      </c>
      <c r="G2918" s="67">
        <f xml:space="preserve">   MAX(0, HLOOKUP(MONTH($B2918),'Farm Crops'!$B$18:$N$28,G$5,0)  - VLOOKUP(G$4,'Farm Crops'!$B$4:$G$13,6,0)/1000*0.65*$C2918)</f>
        <v>405.64412903225809</v>
      </c>
      <c r="H2918" s="67">
        <f xml:space="preserve">   MAX(0, HLOOKUP(MONTH($B2918),'Farm Crops'!$B$18:$N$28,H$5,0)  - VLOOKUP(H$4,'Farm Crops'!$B$4:$G$13,6,0)/1000*0.65*$C2918)</f>
        <v>1392.0613020527862</v>
      </c>
      <c r="I2918" s="67">
        <f xml:space="preserve">   MAX(0, HLOOKUP(MONTH($B2918),'Farm Crops'!$B$18:$N$28,I$5,0)  - VLOOKUP(I$4,'Farm Crops'!$B$4:$G$13,6,0)/1000*0.65*$C2918)</f>
        <v>2121.0413431085044</v>
      </c>
      <c r="J2918" s="67">
        <f xml:space="preserve">   MAX(0, HLOOKUP(MONTH($B2918),'Farm Crops'!$B$18:$N$28,J$5,0)  - VLOOKUP(J$4,'Farm Crops'!$B$4:$G$13,6,0)/1000*0.65*$C2918)</f>
        <v>2117.386891495601</v>
      </c>
      <c r="K2918" s="67">
        <f xml:space="preserve">   MAX(0, HLOOKUP(MONTH($B2918),'Farm Crops'!$B$18:$N$28,K$5,0)  - VLOOKUP(K$4,'Farm Crops'!$B$4:$G$13,6,0)/1000*0.65*$C2918)</f>
        <v>495.2375190615835</v>
      </c>
      <c r="L2918" s="67">
        <f xml:space="preserve">   MAX(0, HLOOKUP(MONTH($B2918),'Farm Crops'!$B$18:$N$28,L$5,0)  - VLOOKUP(L$4,'Farm Crops'!$B$4:$G$13,6,0)/1000*0.65*$C2918)</f>
        <v>88.703507331378376</v>
      </c>
      <c r="M2918" s="67">
        <f xml:space="preserve">   MAX(0, HLOOKUP(MONTH($B2918),'Farm Crops'!$B$18:$N$28,M$5,0)  - VLOOKUP(M$4,'Farm Crops'!$B$4:$G$13,6,0)/1000*0.65*$C2918)</f>
        <v>632.67100293255123</v>
      </c>
    </row>
    <row r="2919" spans="2:13" x14ac:dyDescent="0.2">
      <c r="B2919" s="4">
        <v>43396</v>
      </c>
      <c r="C2919" s="67">
        <f>'Observed Data'!$E2918</f>
        <v>10</v>
      </c>
      <c r="D2919" s="67">
        <f xml:space="preserve">   MAX(0, HLOOKUP(MONTH($B2919),'Farm Crops'!$B$18:$N$28,D$5,0)  - VLOOKUP(D$4,'Farm Crops'!$B$4:$G$13,6,0)/1000*0.65*$C2919)</f>
        <v>0</v>
      </c>
      <c r="E2919" s="67">
        <f xml:space="preserve">   MAX(0, HLOOKUP(MONTH($B2919),'Farm Crops'!$B$18:$N$28,E$5,0)  - VLOOKUP(E$4,'Farm Crops'!$B$4:$G$13,6,0)/1000*0.65*$C2919)</f>
        <v>0</v>
      </c>
      <c r="F2919" s="67">
        <f xml:space="preserve">   MAX(0, HLOOKUP(MONTH($B2919),'Farm Crops'!$B$18:$N$28,F$5,0)  - VLOOKUP(F$4,'Farm Crops'!$B$4:$G$13,6,0)/1000*0.65*$C2919)</f>
        <v>0</v>
      </c>
      <c r="G2919" s="67">
        <f xml:space="preserve">   MAX(0, HLOOKUP(MONTH($B2919),'Farm Crops'!$B$18:$N$28,G$5,0)  - VLOOKUP(G$4,'Farm Crops'!$B$4:$G$13,6,0)/1000*0.65*$C2919)</f>
        <v>0</v>
      </c>
      <c r="H2919" s="67">
        <f xml:space="preserve">   MAX(0, HLOOKUP(MONTH($B2919),'Farm Crops'!$B$18:$N$28,H$5,0)  - VLOOKUP(H$4,'Farm Crops'!$B$4:$G$13,6,0)/1000*0.65*$C2919)</f>
        <v>0</v>
      </c>
      <c r="I2919" s="67">
        <f xml:space="preserve">   MAX(0, HLOOKUP(MONTH($B2919),'Farm Crops'!$B$18:$N$28,I$5,0)  - VLOOKUP(I$4,'Farm Crops'!$B$4:$G$13,6,0)/1000*0.65*$C2919)</f>
        <v>0</v>
      </c>
      <c r="J2919" s="67">
        <f xml:space="preserve">   MAX(0, HLOOKUP(MONTH($B2919),'Farm Crops'!$B$18:$N$28,J$5,0)  - VLOOKUP(J$4,'Farm Crops'!$B$4:$G$13,6,0)/1000*0.65*$C2919)</f>
        <v>0</v>
      </c>
      <c r="K2919" s="67">
        <f xml:space="preserve">   MAX(0, HLOOKUP(MONTH($B2919),'Farm Crops'!$B$18:$N$28,K$5,0)  - VLOOKUP(K$4,'Farm Crops'!$B$4:$G$13,6,0)/1000*0.65*$C2919)</f>
        <v>0</v>
      </c>
      <c r="L2919" s="67">
        <f xml:space="preserve">   MAX(0, HLOOKUP(MONTH($B2919),'Farm Crops'!$B$18:$N$28,L$5,0)  - VLOOKUP(L$4,'Farm Crops'!$B$4:$G$13,6,0)/1000*0.65*$C2919)</f>
        <v>0</v>
      </c>
      <c r="M2919" s="67">
        <f xml:space="preserve">   MAX(0, HLOOKUP(MONTH($B2919),'Farm Crops'!$B$18:$N$28,M$5,0)  - VLOOKUP(M$4,'Farm Crops'!$B$4:$G$13,6,0)/1000*0.65*$C2919)</f>
        <v>0</v>
      </c>
    </row>
    <row r="2920" spans="2:13" x14ac:dyDescent="0.2">
      <c r="B2920" s="4">
        <v>43397</v>
      </c>
      <c r="C2920" s="67">
        <f>'Observed Data'!$E2919</f>
        <v>0</v>
      </c>
      <c r="D2920" s="67">
        <f xml:space="preserve">   MAX(0, HLOOKUP(MONTH($B2920),'Farm Crops'!$B$18:$N$28,D$5,0)  - VLOOKUP(D$4,'Farm Crops'!$B$4:$G$13,6,0)/1000*0.65*$C2920)</f>
        <v>1989.1844574780059</v>
      </c>
      <c r="E2920" s="67">
        <f xml:space="preserve">   MAX(0, HLOOKUP(MONTH($B2920),'Farm Crops'!$B$18:$N$28,E$5,0)  - VLOOKUP(E$4,'Farm Crops'!$B$4:$G$13,6,0)/1000*0.65*$C2920)</f>
        <v>1326.9812140762465</v>
      </c>
      <c r="F2920" s="67">
        <f xml:space="preserve">   MAX(0, HLOOKUP(MONTH($B2920),'Farm Crops'!$B$18:$N$28,F$5,0)  - VLOOKUP(F$4,'Farm Crops'!$B$4:$G$13,6,0)/1000*0.65*$C2920)</f>
        <v>1616.6617624633429</v>
      </c>
      <c r="G2920" s="67">
        <f xml:space="preserve">   MAX(0, HLOOKUP(MONTH($B2920),'Farm Crops'!$B$18:$N$28,G$5,0)  - VLOOKUP(G$4,'Farm Crops'!$B$4:$G$13,6,0)/1000*0.65*$C2920)</f>
        <v>405.64412903225809</v>
      </c>
      <c r="H2920" s="67">
        <f xml:space="preserve">   MAX(0, HLOOKUP(MONTH($B2920),'Farm Crops'!$B$18:$N$28,H$5,0)  - VLOOKUP(H$4,'Farm Crops'!$B$4:$G$13,6,0)/1000*0.65*$C2920)</f>
        <v>1392.0613020527862</v>
      </c>
      <c r="I2920" s="67">
        <f xml:space="preserve">   MAX(0, HLOOKUP(MONTH($B2920),'Farm Crops'!$B$18:$N$28,I$5,0)  - VLOOKUP(I$4,'Farm Crops'!$B$4:$G$13,6,0)/1000*0.65*$C2920)</f>
        <v>2121.0413431085044</v>
      </c>
      <c r="J2920" s="67">
        <f xml:space="preserve">   MAX(0, HLOOKUP(MONTH($B2920),'Farm Crops'!$B$18:$N$28,J$5,0)  - VLOOKUP(J$4,'Farm Crops'!$B$4:$G$13,6,0)/1000*0.65*$C2920)</f>
        <v>2117.386891495601</v>
      </c>
      <c r="K2920" s="67">
        <f xml:space="preserve">   MAX(0, HLOOKUP(MONTH($B2920),'Farm Crops'!$B$18:$N$28,K$5,0)  - VLOOKUP(K$4,'Farm Crops'!$B$4:$G$13,6,0)/1000*0.65*$C2920)</f>
        <v>495.2375190615835</v>
      </c>
      <c r="L2920" s="67">
        <f xml:space="preserve">   MAX(0, HLOOKUP(MONTH($B2920),'Farm Crops'!$B$18:$N$28,L$5,0)  - VLOOKUP(L$4,'Farm Crops'!$B$4:$G$13,6,0)/1000*0.65*$C2920)</f>
        <v>88.703507331378376</v>
      </c>
      <c r="M2920" s="67">
        <f xml:space="preserve">   MAX(0, HLOOKUP(MONTH($B2920),'Farm Crops'!$B$18:$N$28,M$5,0)  - VLOOKUP(M$4,'Farm Crops'!$B$4:$G$13,6,0)/1000*0.65*$C2920)</f>
        <v>632.67100293255123</v>
      </c>
    </row>
    <row r="2921" spans="2:13" x14ac:dyDescent="0.2">
      <c r="B2921" s="4">
        <v>43398</v>
      </c>
      <c r="C2921" s="67">
        <f>'Observed Data'!$E2920</f>
        <v>0</v>
      </c>
      <c r="D2921" s="67">
        <f xml:space="preserve">   MAX(0, HLOOKUP(MONTH($B2921),'Farm Crops'!$B$18:$N$28,D$5,0)  - VLOOKUP(D$4,'Farm Crops'!$B$4:$G$13,6,0)/1000*0.65*$C2921)</f>
        <v>1989.1844574780059</v>
      </c>
      <c r="E2921" s="67">
        <f xml:space="preserve">   MAX(0, HLOOKUP(MONTH($B2921),'Farm Crops'!$B$18:$N$28,E$5,0)  - VLOOKUP(E$4,'Farm Crops'!$B$4:$G$13,6,0)/1000*0.65*$C2921)</f>
        <v>1326.9812140762465</v>
      </c>
      <c r="F2921" s="67">
        <f xml:space="preserve">   MAX(0, HLOOKUP(MONTH($B2921),'Farm Crops'!$B$18:$N$28,F$5,0)  - VLOOKUP(F$4,'Farm Crops'!$B$4:$G$13,6,0)/1000*0.65*$C2921)</f>
        <v>1616.6617624633429</v>
      </c>
      <c r="G2921" s="67">
        <f xml:space="preserve">   MAX(0, HLOOKUP(MONTH($B2921),'Farm Crops'!$B$18:$N$28,G$5,0)  - VLOOKUP(G$4,'Farm Crops'!$B$4:$G$13,6,0)/1000*0.65*$C2921)</f>
        <v>405.64412903225809</v>
      </c>
      <c r="H2921" s="67">
        <f xml:space="preserve">   MAX(0, HLOOKUP(MONTH($B2921),'Farm Crops'!$B$18:$N$28,H$5,0)  - VLOOKUP(H$4,'Farm Crops'!$B$4:$G$13,6,0)/1000*0.65*$C2921)</f>
        <v>1392.0613020527862</v>
      </c>
      <c r="I2921" s="67">
        <f xml:space="preserve">   MAX(0, HLOOKUP(MONTH($B2921),'Farm Crops'!$B$18:$N$28,I$5,0)  - VLOOKUP(I$4,'Farm Crops'!$B$4:$G$13,6,0)/1000*0.65*$C2921)</f>
        <v>2121.0413431085044</v>
      </c>
      <c r="J2921" s="67">
        <f xml:space="preserve">   MAX(0, HLOOKUP(MONTH($B2921),'Farm Crops'!$B$18:$N$28,J$5,0)  - VLOOKUP(J$4,'Farm Crops'!$B$4:$G$13,6,0)/1000*0.65*$C2921)</f>
        <v>2117.386891495601</v>
      </c>
      <c r="K2921" s="67">
        <f xml:space="preserve">   MAX(0, HLOOKUP(MONTH($B2921),'Farm Crops'!$B$18:$N$28,K$5,0)  - VLOOKUP(K$4,'Farm Crops'!$B$4:$G$13,6,0)/1000*0.65*$C2921)</f>
        <v>495.2375190615835</v>
      </c>
      <c r="L2921" s="67">
        <f xml:space="preserve">   MAX(0, HLOOKUP(MONTH($B2921),'Farm Crops'!$B$18:$N$28,L$5,0)  - VLOOKUP(L$4,'Farm Crops'!$B$4:$G$13,6,0)/1000*0.65*$C2921)</f>
        <v>88.703507331378376</v>
      </c>
      <c r="M2921" s="67">
        <f xml:space="preserve">   MAX(0, HLOOKUP(MONTH($B2921),'Farm Crops'!$B$18:$N$28,M$5,0)  - VLOOKUP(M$4,'Farm Crops'!$B$4:$G$13,6,0)/1000*0.65*$C2921)</f>
        <v>632.67100293255123</v>
      </c>
    </row>
    <row r="2922" spans="2:13" x14ac:dyDescent="0.2">
      <c r="B2922" s="4">
        <v>43399</v>
      </c>
      <c r="C2922" s="67">
        <f>'Observed Data'!$E2921</f>
        <v>0</v>
      </c>
      <c r="D2922" s="67">
        <f xml:space="preserve">   MAX(0, HLOOKUP(MONTH($B2922),'Farm Crops'!$B$18:$N$28,D$5,0)  - VLOOKUP(D$4,'Farm Crops'!$B$4:$G$13,6,0)/1000*0.65*$C2922)</f>
        <v>1989.1844574780059</v>
      </c>
      <c r="E2922" s="67">
        <f xml:space="preserve">   MAX(0, HLOOKUP(MONTH($B2922),'Farm Crops'!$B$18:$N$28,E$5,0)  - VLOOKUP(E$4,'Farm Crops'!$B$4:$G$13,6,0)/1000*0.65*$C2922)</f>
        <v>1326.9812140762465</v>
      </c>
      <c r="F2922" s="67">
        <f xml:space="preserve">   MAX(0, HLOOKUP(MONTH($B2922),'Farm Crops'!$B$18:$N$28,F$5,0)  - VLOOKUP(F$4,'Farm Crops'!$B$4:$G$13,6,0)/1000*0.65*$C2922)</f>
        <v>1616.6617624633429</v>
      </c>
      <c r="G2922" s="67">
        <f xml:space="preserve">   MAX(0, HLOOKUP(MONTH($B2922),'Farm Crops'!$B$18:$N$28,G$5,0)  - VLOOKUP(G$4,'Farm Crops'!$B$4:$G$13,6,0)/1000*0.65*$C2922)</f>
        <v>405.64412903225809</v>
      </c>
      <c r="H2922" s="67">
        <f xml:space="preserve">   MAX(0, HLOOKUP(MONTH($B2922),'Farm Crops'!$B$18:$N$28,H$5,0)  - VLOOKUP(H$4,'Farm Crops'!$B$4:$G$13,6,0)/1000*0.65*$C2922)</f>
        <v>1392.0613020527862</v>
      </c>
      <c r="I2922" s="67">
        <f xml:space="preserve">   MAX(0, HLOOKUP(MONTH($B2922),'Farm Crops'!$B$18:$N$28,I$5,0)  - VLOOKUP(I$4,'Farm Crops'!$B$4:$G$13,6,0)/1000*0.65*$C2922)</f>
        <v>2121.0413431085044</v>
      </c>
      <c r="J2922" s="67">
        <f xml:space="preserve">   MAX(0, HLOOKUP(MONTH($B2922),'Farm Crops'!$B$18:$N$28,J$5,0)  - VLOOKUP(J$4,'Farm Crops'!$B$4:$G$13,6,0)/1000*0.65*$C2922)</f>
        <v>2117.386891495601</v>
      </c>
      <c r="K2922" s="67">
        <f xml:space="preserve">   MAX(0, HLOOKUP(MONTH($B2922),'Farm Crops'!$B$18:$N$28,K$5,0)  - VLOOKUP(K$4,'Farm Crops'!$B$4:$G$13,6,0)/1000*0.65*$C2922)</f>
        <v>495.2375190615835</v>
      </c>
      <c r="L2922" s="67">
        <f xml:space="preserve">   MAX(0, HLOOKUP(MONTH($B2922),'Farm Crops'!$B$18:$N$28,L$5,0)  - VLOOKUP(L$4,'Farm Crops'!$B$4:$G$13,6,0)/1000*0.65*$C2922)</f>
        <v>88.703507331378376</v>
      </c>
      <c r="M2922" s="67">
        <f xml:space="preserve">   MAX(0, HLOOKUP(MONTH($B2922),'Farm Crops'!$B$18:$N$28,M$5,0)  - VLOOKUP(M$4,'Farm Crops'!$B$4:$G$13,6,0)/1000*0.65*$C2922)</f>
        <v>632.67100293255123</v>
      </c>
    </row>
    <row r="2923" spans="2:13" x14ac:dyDescent="0.2">
      <c r="B2923" s="4">
        <v>43400</v>
      </c>
      <c r="C2923" s="67">
        <f>'Observed Data'!$E2922</f>
        <v>0</v>
      </c>
      <c r="D2923" s="67">
        <f xml:space="preserve">   MAX(0, HLOOKUP(MONTH($B2923),'Farm Crops'!$B$18:$N$28,D$5,0)  - VLOOKUP(D$4,'Farm Crops'!$B$4:$G$13,6,0)/1000*0.65*$C2923)</f>
        <v>1989.1844574780059</v>
      </c>
      <c r="E2923" s="67">
        <f xml:space="preserve">   MAX(0, HLOOKUP(MONTH($B2923),'Farm Crops'!$B$18:$N$28,E$5,0)  - VLOOKUP(E$4,'Farm Crops'!$B$4:$G$13,6,0)/1000*0.65*$C2923)</f>
        <v>1326.9812140762465</v>
      </c>
      <c r="F2923" s="67">
        <f xml:space="preserve">   MAX(0, HLOOKUP(MONTH($B2923),'Farm Crops'!$B$18:$N$28,F$5,0)  - VLOOKUP(F$4,'Farm Crops'!$B$4:$G$13,6,0)/1000*0.65*$C2923)</f>
        <v>1616.6617624633429</v>
      </c>
      <c r="G2923" s="67">
        <f xml:space="preserve">   MAX(0, HLOOKUP(MONTH($B2923),'Farm Crops'!$B$18:$N$28,G$5,0)  - VLOOKUP(G$4,'Farm Crops'!$B$4:$G$13,6,0)/1000*0.65*$C2923)</f>
        <v>405.64412903225809</v>
      </c>
      <c r="H2923" s="67">
        <f xml:space="preserve">   MAX(0, HLOOKUP(MONTH($B2923),'Farm Crops'!$B$18:$N$28,H$5,0)  - VLOOKUP(H$4,'Farm Crops'!$B$4:$G$13,6,0)/1000*0.65*$C2923)</f>
        <v>1392.0613020527862</v>
      </c>
      <c r="I2923" s="67">
        <f xml:space="preserve">   MAX(0, HLOOKUP(MONTH($B2923),'Farm Crops'!$B$18:$N$28,I$5,0)  - VLOOKUP(I$4,'Farm Crops'!$B$4:$G$13,6,0)/1000*0.65*$C2923)</f>
        <v>2121.0413431085044</v>
      </c>
      <c r="J2923" s="67">
        <f xml:space="preserve">   MAX(0, HLOOKUP(MONTH($B2923),'Farm Crops'!$B$18:$N$28,J$5,0)  - VLOOKUP(J$4,'Farm Crops'!$B$4:$G$13,6,0)/1000*0.65*$C2923)</f>
        <v>2117.386891495601</v>
      </c>
      <c r="K2923" s="67">
        <f xml:space="preserve">   MAX(0, HLOOKUP(MONTH($B2923),'Farm Crops'!$B$18:$N$28,K$5,0)  - VLOOKUP(K$4,'Farm Crops'!$B$4:$G$13,6,0)/1000*0.65*$C2923)</f>
        <v>495.2375190615835</v>
      </c>
      <c r="L2923" s="67">
        <f xml:space="preserve">   MAX(0, HLOOKUP(MONTH($B2923),'Farm Crops'!$B$18:$N$28,L$5,0)  - VLOOKUP(L$4,'Farm Crops'!$B$4:$G$13,6,0)/1000*0.65*$C2923)</f>
        <v>88.703507331378376</v>
      </c>
      <c r="M2923" s="67">
        <f xml:space="preserve">   MAX(0, HLOOKUP(MONTH($B2923),'Farm Crops'!$B$18:$N$28,M$5,0)  - VLOOKUP(M$4,'Farm Crops'!$B$4:$G$13,6,0)/1000*0.65*$C2923)</f>
        <v>632.67100293255123</v>
      </c>
    </row>
    <row r="2924" spans="2:13" x14ac:dyDescent="0.2">
      <c r="B2924" s="4">
        <v>43401</v>
      </c>
      <c r="C2924" s="67">
        <f>'Observed Data'!$E2923</f>
        <v>0</v>
      </c>
      <c r="D2924" s="67">
        <f xml:space="preserve">   MAX(0, HLOOKUP(MONTH($B2924),'Farm Crops'!$B$18:$N$28,D$5,0)  - VLOOKUP(D$4,'Farm Crops'!$B$4:$G$13,6,0)/1000*0.65*$C2924)</f>
        <v>1989.1844574780059</v>
      </c>
      <c r="E2924" s="67">
        <f xml:space="preserve">   MAX(0, HLOOKUP(MONTH($B2924),'Farm Crops'!$B$18:$N$28,E$5,0)  - VLOOKUP(E$4,'Farm Crops'!$B$4:$G$13,6,0)/1000*0.65*$C2924)</f>
        <v>1326.9812140762465</v>
      </c>
      <c r="F2924" s="67">
        <f xml:space="preserve">   MAX(0, HLOOKUP(MONTH($B2924),'Farm Crops'!$B$18:$N$28,F$5,0)  - VLOOKUP(F$4,'Farm Crops'!$B$4:$G$13,6,0)/1000*0.65*$C2924)</f>
        <v>1616.6617624633429</v>
      </c>
      <c r="G2924" s="67">
        <f xml:space="preserve">   MAX(0, HLOOKUP(MONTH($B2924),'Farm Crops'!$B$18:$N$28,G$5,0)  - VLOOKUP(G$4,'Farm Crops'!$B$4:$G$13,6,0)/1000*0.65*$C2924)</f>
        <v>405.64412903225809</v>
      </c>
      <c r="H2924" s="67">
        <f xml:space="preserve">   MAX(0, HLOOKUP(MONTH($B2924),'Farm Crops'!$B$18:$N$28,H$5,0)  - VLOOKUP(H$4,'Farm Crops'!$B$4:$G$13,6,0)/1000*0.65*$C2924)</f>
        <v>1392.0613020527862</v>
      </c>
      <c r="I2924" s="67">
        <f xml:space="preserve">   MAX(0, HLOOKUP(MONTH($B2924),'Farm Crops'!$B$18:$N$28,I$5,0)  - VLOOKUP(I$4,'Farm Crops'!$B$4:$G$13,6,0)/1000*0.65*$C2924)</f>
        <v>2121.0413431085044</v>
      </c>
      <c r="J2924" s="67">
        <f xml:space="preserve">   MAX(0, HLOOKUP(MONTH($B2924),'Farm Crops'!$B$18:$N$28,J$5,0)  - VLOOKUP(J$4,'Farm Crops'!$B$4:$G$13,6,0)/1000*0.65*$C2924)</f>
        <v>2117.386891495601</v>
      </c>
      <c r="K2924" s="67">
        <f xml:space="preserve">   MAX(0, HLOOKUP(MONTH($B2924),'Farm Crops'!$B$18:$N$28,K$5,0)  - VLOOKUP(K$4,'Farm Crops'!$B$4:$G$13,6,0)/1000*0.65*$C2924)</f>
        <v>495.2375190615835</v>
      </c>
      <c r="L2924" s="67">
        <f xml:space="preserve">   MAX(0, HLOOKUP(MONTH($B2924),'Farm Crops'!$B$18:$N$28,L$5,0)  - VLOOKUP(L$4,'Farm Crops'!$B$4:$G$13,6,0)/1000*0.65*$C2924)</f>
        <v>88.703507331378376</v>
      </c>
      <c r="M2924" s="67">
        <f xml:space="preserve">   MAX(0, HLOOKUP(MONTH($B2924),'Farm Crops'!$B$18:$N$28,M$5,0)  - VLOOKUP(M$4,'Farm Crops'!$B$4:$G$13,6,0)/1000*0.65*$C2924)</f>
        <v>632.67100293255123</v>
      </c>
    </row>
    <row r="2925" spans="2:13" x14ac:dyDescent="0.2">
      <c r="B2925" s="4">
        <v>43402</v>
      </c>
      <c r="C2925" s="67">
        <f>'Observed Data'!$E2924</f>
        <v>0</v>
      </c>
      <c r="D2925" s="67">
        <f xml:space="preserve">   MAX(0, HLOOKUP(MONTH($B2925),'Farm Crops'!$B$18:$N$28,D$5,0)  - VLOOKUP(D$4,'Farm Crops'!$B$4:$G$13,6,0)/1000*0.65*$C2925)</f>
        <v>1989.1844574780059</v>
      </c>
      <c r="E2925" s="67">
        <f xml:space="preserve">   MAX(0, HLOOKUP(MONTH($B2925),'Farm Crops'!$B$18:$N$28,E$5,0)  - VLOOKUP(E$4,'Farm Crops'!$B$4:$G$13,6,0)/1000*0.65*$C2925)</f>
        <v>1326.9812140762465</v>
      </c>
      <c r="F2925" s="67">
        <f xml:space="preserve">   MAX(0, HLOOKUP(MONTH($B2925),'Farm Crops'!$B$18:$N$28,F$5,0)  - VLOOKUP(F$4,'Farm Crops'!$B$4:$G$13,6,0)/1000*0.65*$C2925)</f>
        <v>1616.6617624633429</v>
      </c>
      <c r="G2925" s="67">
        <f xml:space="preserve">   MAX(0, HLOOKUP(MONTH($B2925),'Farm Crops'!$B$18:$N$28,G$5,0)  - VLOOKUP(G$4,'Farm Crops'!$B$4:$G$13,6,0)/1000*0.65*$C2925)</f>
        <v>405.64412903225809</v>
      </c>
      <c r="H2925" s="67">
        <f xml:space="preserve">   MAX(0, HLOOKUP(MONTH($B2925),'Farm Crops'!$B$18:$N$28,H$5,0)  - VLOOKUP(H$4,'Farm Crops'!$B$4:$G$13,6,0)/1000*0.65*$C2925)</f>
        <v>1392.0613020527862</v>
      </c>
      <c r="I2925" s="67">
        <f xml:space="preserve">   MAX(0, HLOOKUP(MONTH($B2925),'Farm Crops'!$B$18:$N$28,I$5,0)  - VLOOKUP(I$4,'Farm Crops'!$B$4:$G$13,6,0)/1000*0.65*$C2925)</f>
        <v>2121.0413431085044</v>
      </c>
      <c r="J2925" s="67">
        <f xml:space="preserve">   MAX(0, HLOOKUP(MONTH($B2925),'Farm Crops'!$B$18:$N$28,J$5,0)  - VLOOKUP(J$4,'Farm Crops'!$B$4:$G$13,6,0)/1000*0.65*$C2925)</f>
        <v>2117.386891495601</v>
      </c>
      <c r="K2925" s="67">
        <f xml:space="preserve">   MAX(0, HLOOKUP(MONTH($B2925),'Farm Crops'!$B$18:$N$28,K$5,0)  - VLOOKUP(K$4,'Farm Crops'!$B$4:$G$13,6,0)/1000*0.65*$C2925)</f>
        <v>495.2375190615835</v>
      </c>
      <c r="L2925" s="67">
        <f xml:space="preserve">   MAX(0, HLOOKUP(MONTH($B2925),'Farm Crops'!$B$18:$N$28,L$5,0)  - VLOOKUP(L$4,'Farm Crops'!$B$4:$G$13,6,0)/1000*0.65*$C2925)</f>
        <v>88.703507331378376</v>
      </c>
      <c r="M2925" s="67">
        <f xml:space="preserve">   MAX(0, HLOOKUP(MONTH($B2925),'Farm Crops'!$B$18:$N$28,M$5,0)  - VLOOKUP(M$4,'Farm Crops'!$B$4:$G$13,6,0)/1000*0.65*$C2925)</f>
        <v>632.67100293255123</v>
      </c>
    </row>
    <row r="2926" spans="2:13" x14ac:dyDescent="0.2">
      <c r="B2926" s="4">
        <v>43403</v>
      </c>
      <c r="C2926" s="67">
        <f>'Observed Data'!$E2925</f>
        <v>17</v>
      </c>
      <c r="D2926" s="67">
        <f xml:space="preserve">   MAX(0, HLOOKUP(MONTH($B2926),'Farm Crops'!$B$18:$N$28,D$5,0)  - VLOOKUP(D$4,'Farm Crops'!$B$4:$G$13,6,0)/1000*0.65*$C2926)</f>
        <v>0</v>
      </c>
      <c r="E2926" s="67">
        <f xml:space="preserve">   MAX(0, HLOOKUP(MONTH($B2926),'Farm Crops'!$B$18:$N$28,E$5,0)  - VLOOKUP(E$4,'Farm Crops'!$B$4:$G$13,6,0)/1000*0.65*$C2926)</f>
        <v>0</v>
      </c>
      <c r="F2926" s="67">
        <f xml:space="preserve">   MAX(0, HLOOKUP(MONTH($B2926),'Farm Crops'!$B$18:$N$28,F$5,0)  - VLOOKUP(F$4,'Farm Crops'!$B$4:$G$13,6,0)/1000*0.65*$C2926)</f>
        <v>0</v>
      </c>
      <c r="G2926" s="67">
        <f xml:space="preserve">   MAX(0, HLOOKUP(MONTH($B2926),'Farm Crops'!$B$18:$N$28,G$5,0)  - VLOOKUP(G$4,'Farm Crops'!$B$4:$G$13,6,0)/1000*0.65*$C2926)</f>
        <v>0</v>
      </c>
      <c r="H2926" s="67">
        <f xml:space="preserve">   MAX(0, HLOOKUP(MONTH($B2926),'Farm Crops'!$B$18:$N$28,H$5,0)  - VLOOKUP(H$4,'Farm Crops'!$B$4:$G$13,6,0)/1000*0.65*$C2926)</f>
        <v>0</v>
      </c>
      <c r="I2926" s="67">
        <f xml:space="preserve">   MAX(0, HLOOKUP(MONTH($B2926),'Farm Crops'!$B$18:$N$28,I$5,0)  - VLOOKUP(I$4,'Farm Crops'!$B$4:$G$13,6,0)/1000*0.65*$C2926)</f>
        <v>0</v>
      </c>
      <c r="J2926" s="67">
        <f xml:space="preserve">   MAX(0, HLOOKUP(MONTH($B2926),'Farm Crops'!$B$18:$N$28,J$5,0)  - VLOOKUP(J$4,'Farm Crops'!$B$4:$G$13,6,0)/1000*0.65*$C2926)</f>
        <v>0</v>
      </c>
      <c r="K2926" s="67">
        <f xml:space="preserve">   MAX(0, HLOOKUP(MONTH($B2926),'Farm Crops'!$B$18:$N$28,K$5,0)  - VLOOKUP(K$4,'Farm Crops'!$B$4:$G$13,6,0)/1000*0.65*$C2926)</f>
        <v>0</v>
      </c>
      <c r="L2926" s="67">
        <f xml:space="preserve">   MAX(0, HLOOKUP(MONTH($B2926),'Farm Crops'!$B$18:$N$28,L$5,0)  - VLOOKUP(L$4,'Farm Crops'!$B$4:$G$13,6,0)/1000*0.65*$C2926)</f>
        <v>0</v>
      </c>
      <c r="M2926" s="67">
        <f xml:space="preserve">   MAX(0, HLOOKUP(MONTH($B2926),'Farm Crops'!$B$18:$N$28,M$5,0)  - VLOOKUP(M$4,'Farm Crops'!$B$4:$G$13,6,0)/1000*0.65*$C2926)</f>
        <v>0</v>
      </c>
    </row>
    <row r="2927" spans="2:13" x14ac:dyDescent="0.2">
      <c r="B2927" s="4">
        <v>43404</v>
      </c>
      <c r="C2927" s="67">
        <f>'Observed Data'!$E2926</f>
        <v>0</v>
      </c>
      <c r="D2927" s="67">
        <f xml:space="preserve">   MAX(0, HLOOKUP(MONTH($B2927),'Farm Crops'!$B$18:$N$28,D$5,0)  - VLOOKUP(D$4,'Farm Crops'!$B$4:$G$13,6,0)/1000*0.65*$C2927)</f>
        <v>1989.1844574780059</v>
      </c>
      <c r="E2927" s="67">
        <f xml:space="preserve">   MAX(0, HLOOKUP(MONTH($B2927),'Farm Crops'!$B$18:$N$28,E$5,0)  - VLOOKUP(E$4,'Farm Crops'!$B$4:$G$13,6,0)/1000*0.65*$C2927)</f>
        <v>1326.9812140762465</v>
      </c>
      <c r="F2927" s="67">
        <f xml:space="preserve">   MAX(0, HLOOKUP(MONTH($B2927),'Farm Crops'!$B$18:$N$28,F$5,0)  - VLOOKUP(F$4,'Farm Crops'!$B$4:$G$13,6,0)/1000*0.65*$C2927)</f>
        <v>1616.6617624633429</v>
      </c>
      <c r="G2927" s="67">
        <f xml:space="preserve">   MAX(0, HLOOKUP(MONTH($B2927),'Farm Crops'!$B$18:$N$28,G$5,0)  - VLOOKUP(G$4,'Farm Crops'!$B$4:$G$13,6,0)/1000*0.65*$C2927)</f>
        <v>405.64412903225809</v>
      </c>
      <c r="H2927" s="67">
        <f xml:space="preserve">   MAX(0, HLOOKUP(MONTH($B2927),'Farm Crops'!$B$18:$N$28,H$5,0)  - VLOOKUP(H$4,'Farm Crops'!$B$4:$G$13,6,0)/1000*0.65*$C2927)</f>
        <v>1392.0613020527862</v>
      </c>
      <c r="I2927" s="67">
        <f xml:space="preserve">   MAX(0, HLOOKUP(MONTH($B2927),'Farm Crops'!$B$18:$N$28,I$5,0)  - VLOOKUP(I$4,'Farm Crops'!$B$4:$G$13,6,0)/1000*0.65*$C2927)</f>
        <v>2121.0413431085044</v>
      </c>
      <c r="J2927" s="67">
        <f xml:space="preserve">   MAX(0, HLOOKUP(MONTH($B2927),'Farm Crops'!$B$18:$N$28,J$5,0)  - VLOOKUP(J$4,'Farm Crops'!$B$4:$G$13,6,0)/1000*0.65*$C2927)</f>
        <v>2117.386891495601</v>
      </c>
      <c r="K2927" s="67">
        <f xml:space="preserve">   MAX(0, HLOOKUP(MONTH($B2927),'Farm Crops'!$B$18:$N$28,K$5,0)  - VLOOKUP(K$4,'Farm Crops'!$B$4:$G$13,6,0)/1000*0.65*$C2927)</f>
        <v>495.2375190615835</v>
      </c>
      <c r="L2927" s="67">
        <f xml:space="preserve">   MAX(0, HLOOKUP(MONTH($B2927),'Farm Crops'!$B$18:$N$28,L$5,0)  - VLOOKUP(L$4,'Farm Crops'!$B$4:$G$13,6,0)/1000*0.65*$C2927)</f>
        <v>88.703507331378376</v>
      </c>
      <c r="M2927" s="67">
        <f xml:space="preserve">   MAX(0, HLOOKUP(MONTH($B2927),'Farm Crops'!$B$18:$N$28,M$5,0)  - VLOOKUP(M$4,'Farm Crops'!$B$4:$G$13,6,0)/1000*0.65*$C2927)</f>
        <v>632.67100293255123</v>
      </c>
    </row>
    <row r="2928" spans="2:13" x14ac:dyDescent="0.2">
      <c r="B2928" s="4">
        <v>43405</v>
      </c>
      <c r="C2928" s="67">
        <f>'Observed Data'!$E2927</f>
        <v>0</v>
      </c>
      <c r="D2928" s="67">
        <f xml:space="preserve">   MAX(0, HLOOKUP(MONTH($B2928),'Farm Crops'!$B$18:$N$28,D$5,0)  - VLOOKUP(D$4,'Farm Crops'!$B$4:$G$13,6,0)/1000*0.65*$C2928)</f>
        <v>1612.6189898989903</v>
      </c>
      <c r="E2928" s="67">
        <f xml:space="preserve">   MAX(0, HLOOKUP(MONTH($B2928),'Farm Crops'!$B$18:$N$28,E$5,0)  - VLOOKUP(E$4,'Farm Crops'!$B$4:$G$13,6,0)/1000*0.65*$C2928)</f>
        <v>2067.9532363636372</v>
      </c>
      <c r="F2928" s="67">
        <f xml:space="preserve">   MAX(0, HLOOKUP(MONTH($B2928),'Farm Crops'!$B$18:$N$28,F$5,0)  - VLOOKUP(F$4,'Farm Crops'!$B$4:$G$13,6,0)/1000*0.65*$C2928)</f>
        <v>2578.9604202020205</v>
      </c>
      <c r="G2928" s="67">
        <f xml:space="preserve">   MAX(0, HLOOKUP(MONTH($B2928),'Farm Crops'!$B$18:$N$28,G$5,0)  - VLOOKUP(G$4,'Farm Crops'!$B$4:$G$13,6,0)/1000*0.65*$C2928)</f>
        <v>657.03120000000013</v>
      </c>
      <c r="H2928" s="67">
        <f xml:space="preserve">   MAX(0, HLOOKUP(MONTH($B2928),'Farm Crops'!$B$18:$N$28,H$5,0)  - VLOOKUP(H$4,'Farm Crops'!$B$4:$G$13,6,0)/1000*0.65*$C2928)</f>
        <v>2254.753963636364</v>
      </c>
      <c r="I2928" s="67">
        <f xml:space="preserve">   MAX(0, HLOOKUP(MONTH($B2928),'Farm Crops'!$B$18:$N$28,I$5,0)  - VLOOKUP(I$4,'Farm Crops'!$B$4:$G$13,6,0)/1000*0.65*$C2928)</f>
        <v>3469.5907555555564</v>
      </c>
      <c r="J2928" s="67">
        <f xml:space="preserve">   MAX(0, HLOOKUP(MONTH($B2928),'Farm Crops'!$B$18:$N$28,J$5,0)  - VLOOKUP(J$4,'Farm Crops'!$B$4:$G$13,6,0)/1000*0.65*$C2928)</f>
        <v>3294.7650909090912</v>
      </c>
      <c r="K2928" s="67">
        <f xml:space="preserve">   MAX(0, HLOOKUP(MONTH($B2928),'Farm Crops'!$B$18:$N$28,K$5,0)  - VLOOKUP(K$4,'Farm Crops'!$B$4:$G$13,6,0)/1000*0.65*$C2928)</f>
        <v>773.8008727272728</v>
      </c>
      <c r="L2928" s="67">
        <f xml:space="preserve">   MAX(0, HLOOKUP(MONTH($B2928),'Farm Crops'!$B$18:$N$28,L$5,0)  - VLOOKUP(L$4,'Farm Crops'!$B$4:$G$13,6,0)/1000*0.65*$C2928)</f>
        <v>139.0627636363638</v>
      </c>
      <c r="M2928" s="67">
        <f xml:space="preserve">   MAX(0, HLOOKUP(MONTH($B2928),'Farm Crops'!$B$18:$N$28,M$5,0)  - VLOOKUP(M$4,'Farm Crops'!$B$4:$G$13,6,0)/1000*0.65*$C2928)</f>
        <v>1001.8822545454547</v>
      </c>
    </row>
    <row r="2929" spans="2:13" x14ac:dyDescent="0.2">
      <c r="B2929" s="4">
        <v>43406</v>
      </c>
      <c r="C2929" s="67">
        <f>'Observed Data'!$E2928</f>
        <v>0</v>
      </c>
      <c r="D2929" s="67">
        <f xml:space="preserve">   MAX(0, HLOOKUP(MONTH($B2929),'Farm Crops'!$B$18:$N$28,D$5,0)  - VLOOKUP(D$4,'Farm Crops'!$B$4:$G$13,6,0)/1000*0.65*$C2929)</f>
        <v>1612.6189898989903</v>
      </c>
      <c r="E2929" s="67">
        <f xml:space="preserve">   MAX(0, HLOOKUP(MONTH($B2929),'Farm Crops'!$B$18:$N$28,E$5,0)  - VLOOKUP(E$4,'Farm Crops'!$B$4:$G$13,6,0)/1000*0.65*$C2929)</f>
        <v>2067.9532363636372</v>
      </c>
      <c r="F2929" s="67">
        <f xml:space="preserve">   MAX(0, HLOOKUP(MONTH($B2929),'Farm Crops'!$B$18:$N$28,F$5,0)  - VLOOKUP(F$4,'Farm Crops'!$B$4:$G$13,6,0)/1000*0.65*$C2929)</f>
        <v>2578.9604202020205</v>
      </c>
      <c r="G2929" s="67">
        <f xml:space="preserve">   MAX(0, HLOOKUP(MONTH($B2929),'Farm Crops'!$B$18:$N$28,G$5,0)  - VLOOKUP(G$4,'Farm Crops'!$B$4:$G$13,6,0)/1000*0.65*$C2929)</f>
        <v>657.03120000000013</v>
      </c>
      <c r="H2929" s="67">
        <f xml:space="preserve">   MAX(0, HLOOKUP(MONTH($B2929),'Farm Crops'!$B$18:$N$28,H$5,0)  - VLOOKUP(H$4,'Farm Crops'!$B$4:$G$13,6,0)/1000*0.65*$C2929)</f>
        <v>2254.753963636364</v>
      </c>
      <c r="I2929" s="67">
        <f xml:space="preserve">   MAX(0, HLOOKUP(MONTH($B2929),'Farm Crops'!$B$18:$N$28,I$5,0)  - VLOOKUP(I$4,'Farm Crops'!$B$4:$G$13,6,0)/1000*0.65*$C2929)</f>
        <v>3469.5907555555564</v>
      </c>
      <c r="J2929" s="67">
        <f xml:space="preserve">   MAX(0, HLOOKUP(MONTH($B2929),'Farm Crops'!$B$18:$N$28,J$5,0)  - VLOOKUP(J$4,'Farm Crops'!$B$4:$G$13,6,0)/1000*0.65*$C2929)</f>
        <v>3294.7650909090912</v>
      </c>
      <c r="K2929" s="67">
        <f xml:space="preserve">   MAX(0, HLOOKUP(MONTH($B2929),'Farm Crops'!$B$18:$N$28,K$5,0)  - VLOOKUP(K$4,'Farm Crops'!$B$4:$G$13,6,0)/1000*0.65*$C2929)</f>
        <v>773.8008727272728</v>
      </c>
      <c r="L2929" s="67">
        <f xml:space="preserve">   MAX(0, HLOOKUP(MONTH($B2929),'Farm Crops'!$B$18:$N$28,L$5,0)  - VLOOKUP(L$4,'Farm Crops'!$B$4:$G$13,6,0)/1000*0.65*$C2929)</f>
        <v>139.0627636363638</v>
      </c>
      <c r="M2929" s="67">
        <f xml:space="preserve">   MAX(0, HLOOKUP(MONTH($B2929),'Farm Crops'!$B$18:$N$28,M$5,0)  - VLOOKUP(M$4,'Farm Crops'!$B$4:$G$13,6,0)/1000*0.65*$C2929)</f>
        <v>1001.8822545454547</v>
      </c>
    </row>
    <row r="2930" spans="2:13" x14ac:dyDescent="0.2">
      <c r="B2930" s="4">
        <v>43407</v>
      </c>
      <c r="C2930" s="67">
        <f>'Observed Data'!$E2929</f>
        <v>0</v>
      </c>
      <c r="D2930" s="67">
        <f xml:space="preserve">   MAX(0, HLOOKUP(MONTH($B2930),'Farm Crops'!$B$18:$N$28,D$5,0)  - VLOOKUP(D$4,'Farm Crops'!$B$4:$G$13,6,0)/1000*0.65*$C2930)</f>
        <v>1612.6189898989903</v>
      </c>
      <c r="E2930" s="67">
        <f xml:space="preserve">   MAX(0, HLOOKUP(MONTH($B2930),'Farm Crops'!$B$18:$N$28,E$5,0)  - VLOOKUP(E$4,'Farm Crops'!$B$4:$G$13,6,0)/1000*0.65*$C2930)</f>
        <v>2067.9532363636372</v>
      </c>
      <c r="F2930" s="67">
        <f xml:space="preserve">   MAX(0, HLOOKUP(MONTH($B2930),'Farm Crops'!$B$18:$N$28,F$5,0)  - VLOOKUP(F$4,'Farm Crops'!$B$4:$G$13,6,0)/1000*0.65*$C2930)</f>
        <v>2578.9604202020205</v>
      </c>
      <c r="G2930" s="67">
        <f xml:space="preserve">   MAX(0, HLOOKUP(MONTH($B2930),'Farm Crops'!$B$18:$N$28,G$5,0)  - VLOOKUP(G$4,'Farm Crops'!$B$4:$G$13,6,0)/1000*0.65*$C2930)</f>
        <v>657.03120000000013</v>
      </c>
      <c r="H2930" s="67">
        <f xml:space="preserve">   MAX(0, HLOOKUP(MONTH($B2930),'Farm Crops'!$B$18:$N$28,H$5,0)  - VLOOKUP(H$4,'Farm Crops'!$B$4:$G$13,6,0)/1000*0.65*$C2930)</f>
        <v>2254.753963636364</v>
      </c>
      <c r="I2930" s="67">
        <f xml:space="preserve">   MAX(0, HLOOKUP(MONTH($B2930),'Farm Crops'!$B$18:$N$28,I$5,0)  - VLOOKUP(I$4,'Farm Crops'!$B$4:$G$13,6,0)/1000*0.65*$C2930)</f>
        <v>3469.5907555555564</v>
      </c>
      <c r="J2930" s="67">
        <f xml:space="preserve">   MAX(0, HLOOKUP(MONTH($B2930),'Farm Crops'!$B$18:$N$28,J$5,0)  - VLOOKUP(J$4,'Farm Crops'!$B$4:$G$13,6,0)/1000*0.65*$C2930)</f>
        <v>3294.7650909090912</v>
      </c>
      <c r="K2930" s="67">
        <f xml:space="preserve">   MAX(0, HLOOKUP(MONTH($B2930),'Farm Crops'!$B$18:$N$28,K$5,0)  - VLOOKUP(K$4,'Farm Crops'!$B$4:$G$13,6,0)/1000*0.65*$C2930)</f>
        <v>773.8008727272728</v>
      </c>
      <c r="L2930" s="67">
        <f xml:space="preserve">   MAX(0, HLOOKUP(MONTH($B2930),'Farm Crops'!$B$18:$N$28,L$5,0)  - VLOOKUP(L$4,'Farm Crops'!$B$4:$G$13,6,0)/1000*0.65*$C2930)</f>
        <v>139.0627636363638</v>
      </c>
      <c r="M2930" s="67">
        <f xml:space="preserve">   MAX(0, HLOOKUP(MONTH($B2930),'Farm Crops'!$B$18:$N$28,M$5,0)  - VLOOKUP(M$4,'Farm Crops'!$B$4:$G$13,6,0)/1000*0.65*$C2930)</f>
        <v>1001.8822545454547</v>
      </c>
    </row>
    <row r="2931" spans="2:13" x14ac:dyDescent="0.2">
      <c r="B2931" s="4">
        <v>43408</v>
      </c>
      <c r="C2931" s="67">
        <f>'Observed Data'!$E2930</f>
        <v>0</v>
      </c>
      <c r="D2931" s="67">
        <f xml:space="preserve">   MAX(0, HLOOKUP(MONTH($B2931),'Farm Crops'!$B$18:$N$28,D$5,0)  - VLOOKUP(D$4,'Farm Crops'!$B$4:$G$13,6,0)/1000*0.65*$C2931)</f>
        <v>1612.6189898989903</v>
      </c>
      <c r="E2931" s="67">
        <f xml:space="preserve">   MAX(0, HLOOKUP(MONTH($B2931),'Farm Crops'!$B$18:$N$28,E$5,0)  - VLOOKUP(E$4,'Farm Crops'!$B$4:$G$13,6,0)/1000*0.65*$C2931)</f>
        <v>2067.9532363636372</v>
      </c>
      <c r="F2931" s="67">
        <f xml:space="preserve">   MAX(0, HLOOKUP(MONTH($B2931),'Farm Crops'!$B$18:$N$28,F$5,0)  - VLOOKUP(F$4,'Farm Crops'!$B$4:$G$13,6,0)/1000*0.65*$C2931)</f>
        <v>2578.9604202020205</v>
      </c>
      <c r="G2931" s="67">
        <f xml:space="preserve">   MAX(0, HLOOKUP(MONTH($B2931),'Farm Crops'!$B$18:$N$28,G$5,0)  - VLOOKUP(G$4,'Farm Crops'!$B$4:$G$13,6,0)/1000*0.65*$C2931)</f>
        <v>657.03120000000013</v>
      </c>
      <c r="H2931" s="67">
        <f xml:space="preserve">   MAX(0, HLOOKUP(MONTH($B2931),'Farm Crops'!$B$18:$N$28,H$5,0)  - VLOOKUP(H$4,'Farm Crops'!$B$4:$G$13,6,0)/1000*0.65*$C2931)</f>
        <v>2254.753963636364</v>
      </c>
      <c r="I2931" s="67">
        <f xml:space="preserve">   MAX(0, HLOOKUP(MONTH($B2931),'Farm Crops'!$B$18:$N$28,I$5,0)  - VLOOKUP(I$4,'Farm Crops'!$B$4:$G$13,6,0)/1000*0.65*$C2931)</f>
        <v>3469.5907555555564</v>
      </c>
      <c r="J2931" s="67">
        <f xml:space="preserve">   MAX(0, HLOOKUP(MONTH($B2931),'Farm Crops'!$B$18:$N$28,J$5,0)  - VLOOKUP(J$4,'Farm Crops'!$B$4:$G$13,6,0)/1000*0.65*$C2931)</f>
        <v>3294.7650909090912</v>
      </c>
      <c r="K2931" s="67">
        <f xml:space="preserve">   MAX(0, HLOOKUP(MONTH($B2931),'Farm Crops'!$B$18:$N$28,K$5,0)  - VLOOKUP(K$4,'Farm Crops'!$B$4:$G$13,6,0)/1000*0.65*$C2931)</f>
        <v>773.8008727272728</v>
      </c>
      <c r="L2931" s="67">
        <f xml:space="preserve">   MAX(0, HLOOKUP(MONTH($B2931),'Farm Crops'!$B$18:$N$28,L$5,0)  - VLOOKUP(L$4,'Farm Crops'!$B$4:$G$13,6,0)/1000*0.65*$C2931)</f>
        <v>139.0627636363638</v>
      </c>
      <c r="M2931" s="67">
        <f xml:space="preserve">   MAX(0, HLOOKUP(MONTH($B2931),'Farm Crops'!$B$18:$N$28,M$5,0)  - VLOOKUP(M$4,'Farm Crops'!$B$4:$G$13,6,0)/1000*0.65*$C2931)</f>
        <v>1001.8822545454547</v>
      </c>
    </row>
    <row r="2932" spans="2:13" x14ac:dyDescent="0.2">
      <c r="B2932" s="4">
        <v>43409</v>
      </c>
      <c r="C2932" s="67">
        <f>'Observed Data'!$E2931</f>
        <v>0</v>
      </c>
      <c r="D2932" s="67">
        <f xml:space="preserve">   MAX(0, HLOOKUP(MONTH($B2932),'Farm Crops'!$B$18:$N$28,D$5,0)  - VLOOKUP(D$4,'Farm Crops'!$B$4:$G$13,6,0)/1000*0.65*$C2932)</f>
        <v>1612.6189898989903</v>
      </c>
      <c r="E2932" s="67">
        <f xml:space="preserve">   MAX(0, HLOOKUP(MONTH($B2932),'Farm Crops'!$B$18:$N$28,E$5,0)  - VLOOKUP(E$4,'Farm Crops'!$B$4:$G$13,6,0)/1000*0.65*$C2932)</f>
        <v>2067.9532363636372</v>
      </c>
      <c r="F2932" s="67">
        <f xml:space="preserve">   MAX(0, HLOOKUP(MONTH($B2932),'Farm Crops'!$B$18:$N$28,F$5,0)  - VLOOKUP(F$4,'Farm Crops'!$B$4:$G$13,6,0)/1000*0.65*$C2932)</f>
        <v>2578.9604202020205</v>
      </c>
      <c r="G2932" s="67">
        <f xml:space="preserve">   MAX(0, HLOOKUP(MONTH($B2932),'Farm Crops'!$B$18:$N$28,G$5,0)  - VLOOKUP(G$4,'Farm Crops'!$B$4:$G$13,6,0)/1000*0.65*$C2932)</f>
        <v>657.03120000000013</v>
      </c>
      <c r="H2932" s="67">
        <f xml:space="preserve">   MAX(0, HLOOKUP(MONTH($B2932),'Farm Crops'!$B$18:$N$28,H$5,0)  - VLOOKUP(H$4,'Farm Crops'!$B$4:$G$13,6,0)/1000*0.65*$C2932)</f>
        <v>2254.753963636364</v>
      </c>
      <c r="I2932" s="67">
        <f xml:space="preserve">   MAX(0, HLOOKUP(MONTH($B2932),'Farm Crops'!$B$18:$N$28,I$5,0)  - VLOOKUP(I$4,'Farm Crops'!$B$4:$G$13,6,0)/1000*0.65*$C2932)</f>
        <v>3469.5907555555564</v>
      </c>
      <c r="J2932" s="67">
        <f xml:space="preserve">   MAX(0, HLOOKUP(MONTH($B2932),'Farm Crops'!$B$18:$N$28,J$5,0)  - VLOOKUP(J$4,'Farm Crops'!$B$4:$G$13,6,0)/1000*0.65*$C2932)</f>
        <v>3294.7650909090912</v>
      </c>
      <c r="K2932" s="67">
        <f xml:space="preserve">   MAX(0, HLOOKUP(MONTH($B2932),'Farm Crops'!$B$18:$N$28,K$5,0)  - VLOOKUP(K$4,'Farm Crops'!$B$4:$G$13,6,0)/1000*0.65*$C2932)</f>
        <v>773.8008727272728</v>
      </c>
      <c r="L2932" s="67">
        <f xml:space="preserve">   MAX(0, HLOOKUP(MONTH($B2932),'Farm Crops'!$B$18:$N$28,L$5,0)  - VLOOKUP(L$4,'Farm Crops'!$B$4:$G$13,6,0)/1000*0.65*$C2932)</f>
        <v>139.0627636363638</v>
      </c>
      <c r="M2932" s="67">
        <f xml:space="preserve">   MAX(0, HLOOKUP(MONTH($B2932),'Farm Crops'!$B$18:$N$28,M$5,0)  - VLOOKUP(M$4,'Farm Crops'!$B$4:$G$13,6,0)/1000*0.65*$C2932)</f>
        <v>1001.8822545454547</v>
      </c>
    </row>
    <row r="2933" spans="2:13" x14ac:dyDescent="0.2">
      <c r="B2933" s="4">
        <v>43410</v>
      </c>
      <c r="C2933" s="67">
        <f>'Observed Data'!$E2932</f>
        <v>0</v>
      </c>
      <c r="D2933" s="67">
        <f xml:space="preserve">   MAX(0, HLOOKUP(MONTH($B2933),'Farm Crops'!$B$18:$N$28,D$5,0)  - VLOOKUP(D$4,'Farm Crops'!$B$4:$G$13,6,0)/1000*0.65*$C2933)</f>
        <v>1612.6189898989903</v>
      </c>
      <c r="E2933" s="67">
        <f xml:space="preserve">   MAX(0, HLOOKUP(MONTH($B2933),'Farm Crops'!$B$18:$N$28,E$5,0)  - VLOOKUP(E$4,'Farm Crops'!$B$4:$G$13,6,0)/1000*0.65*$C2933)</f>
        <v>2067.9532363636372</v>
      </c>
      <c r="F2933" s="67">
        <f xml:space="preserve">   MAX(0, HLOOKUP(MONTH($B2933),'Farm Crops'!$B$18:$N$28,F$5,0)  - VLOOKUP(F$4,'Farm Crops'!$B$4:$G$13,6,0)/1000*0.65*$C2933)</f>
        <v>2578.9604202020205</v>
      </c>
      <c r="G2933" s="67">
        <f xml:space="preserve">   MAX(0, HLOOKUP(MONTH($B2933),'Farm Crops'!$B$18:$N$28,G$5,0)  - VLOOKUP(G$4,'Farm Crops'!$B$4:$G$13,6,0)/1000*0.65*$C2933)</f>
        <v>657.03120000000013</v>
      </c>
      <c r="H2933" s="67">
        <f xml:space="preserve">   MAX(0, HLOOKUP(MONTH($B2933),'Farm Crops'!$B$18:$N$28,H$5,0)  - VLOOKUP(H$4,'Farm Crops'!$B$4:$G$13,6,0)/1000*0.65*$C2933)</f>
        <v>2254.753963636364</v>
      </c>
      <c r="I2933" s="67">
        <f xml:space="preserve">   MAX(0, HLOOKUP(MONTH($B2933),'Farm Crops'!$B$18:$N$28,I$5,0)  - VLOOKUP(I$4,'Farm Crops'!$B$4:$G$13,6,0)/1000*0.65*$C2933)</f>
        <v>3469.5907555555564</v>
      </c>
      <c r="J2933" s="67">
        <f xml:space="preserve">   MAX(0, HLOOKUP(MONTH($B2933),'Farm Crops'!$B$18:$N$28,J$5,0)  - VLOOKUP(J$4,'Farm Crops'!$B$4:$G$13,6,0)/1000*0.65*$C2933)</f>
        <v>3294.7650909090912</v>
      </c>
      <c r="K2933" s="67">
        <f xml:space="preserve">   MAX(0, HLOOKUP(MONTH($B2933),'Farm Crops'!$B$18:$N$28,K$5,0)  - VLOOKUP(K$4,'Farm Crops'!$B$4:$G$13,6,0)/1000*0.65*$C2933)</f>
        <v>773.8008727272728</v>
      </c>
      <c r="L2933" s="67">
        <f xml:space="preserve">   MAX(0, HLOOKUP(MONTH($B2933),'Farm Crops'!$B$18:$N$28,L$5,0)  - VLOOKUP(L$4,'Farm Crops'!$B$4:$G$13,6,0)/1000*0.65*$C2933)</f>
        <v>139.0627636363638</v>
      </c>
      <c r="M2933" s="67">
        <f xml:space="preserve">   MAX(0, HLOOKUP(MONTH($B2933),'Farm Crops'!$B$18:$N$28,M$5,0)  - VLOOKUP(M$4,'Farm Crops'!$B$4:$G$13,6,0)/1000*0.65*$C2933)</f>
        <v>1001.8822545454547</v>
      </c>
    </row>
    <row r="2934" spans="2:13" x14ac:dyDescent="0.2">
      <c r="B2934" s="4">
        <v>43411</v>
      </c>
      <c r="C2934" s="67">
        <f>'Observed Data'!$E2933</f>
        <v>0</v>
      </c>
      <c r="D2934" s="67">
        <f xml:space="preserve">   MAX(0, HLOOKUP(MONTH($B2934),'Farm Crops'!$B$18:$N$28,D$5,0)  - VLOOKUP(D$4,'Farm Crops'!$B$4:$G$13,6,0)/1000*0.65*$C2934)</f>
        <v>1612.6189898989903</v>
      </c>
      <c r="E2934" s="67">
        <f xml:space="preserve">   MAX(0, HLOOKUP(MONTH($B2934),'Farm Crops'!$B$18:$N$28,E$5,0)  - VLOOKUP(E$4,'Farm Crops'!$B$4:$G$13,6,0)/1000*0.65*$C2934)</f>
        <v>2067.9532363636372</v>
      </c>
      <c r="F2934" s="67">
        <f xml:space="preserve">   MAX(0, HLOOKUP(MONTH($B2934),'Farm Crops'!$B$18:$N$28,F$5,0)  - VLOOKUP(F$4,'Farm Crops'!$B$4:$G$13,6,0)/1000*0.65*$C2934)</f>
        <v>2578.9604202020205</v>
      </c>
      <c r="G2934" s="67">
        <f xml:space="preserve">   MAX(0, HLOOKUP(MONTH($B2934),'Farm Crops'!$B$18:$N$28,G$5,0)  - VLOOKUP(G$4,'Farm Crops'!$B$4:$G$13,6,0)/1000*0.65*$C2934)</f>
        <v>657.03120000000013</v>
      </c>
      <c r="H2934" s="67">
        <f xml:space="preserve">   MAX(0, HLOOKUP(MONTH($B2934),'Farm Crops'!$B$18:$N$28,H$5,0)  - VLOOKUP(H$4,'Farm Crops'!$B$4:$G$13,6,0)/1000*0.65*$C2934)</f>
        <v>2254.753963636364</v>
      </c>
      <c r="I2934" s="67">
        <f xml:space="preserve">   MAX(0, HLOOKUP(MONTH($B2934),'Farm Crops'!$B$18:$N$28,I$5,0)  - VLOOKUP(I$4,'Farm Crops'!$B$4:$G$13,6,0)/1000*0.65*$C2934)</f>
        <v>3469.5907555555564</v>
      </c>
      <c r="J2934" s="67">
        <f xml:space="preserve">   MAX(0, HLOOKUP(MONTH($B2934),'Farm Crops'!$B$18:$N$28,J$5,0)  - VLOOKUP(J$4,'Farm Crops'!$B$4:$G$13,6,0)/1000*0.65*$C2934)</f>
        <v>3294.7650909090912</v>
      </c>
      <c r="K2934" s="67">
        <f xml:space="preserve">   MAX(0, HLOOKUP(MONTH($B2934),'Farm Crops'!$B$18:$N$28,K$5,0)  - VLOOKUP(K$4,'Farm Crops'!$B$4:$G$13,6,0)/1000*0.65*$C2934)</f>
        <v>773.8008727272728</v>
      </c>
      <c r="L2934" s="67">
        <f xml:space="preserve">   MAX(0, HLOOKUP(MONTH($B2934),'Farm Crops'!$B$18:$N$28,L$5,0)  - VLOOKUP(L$4,'Farm Crops'!$B$4:$G$13,6,0)/1000*0.65*$C2934)</f>
        <v>139.0627636363638</v>
      </c>
      <c r="M2934" s="67">
        <f xml:space="preserve">   MAX(0, HLOOKUP(MONTH($B2934),'Farm Crops'!$B$18:$N$28,M$5,0)  - VLOOKUP(M$4,'Farm Crops'!$B$4:$G$13,6,0)/1000*0.65*$C2934)</f>
        <v>1001.8822545454547</v>
      </c>
    </row>
    <row r="2935" spans="2:13" x14ac:dyDescent="0.2">
      <c r="B2935" s="4">
        <v>43412</v>
      </c>
      <c r="C2935" s="67">
        <f>'Observed Data'!$E2934</f>
        <v>0</v>
      </c>
      <c r="D2935" s="67">
        <f xml:space="preserve">   MAX(0, HLOOKUP(MONTH($B2935),'Farm Crops'!$B$18:$N$28,D$5,0)  - VLOOKUP(D$4,'Farm Crops'!$B$4:$G$13,6,0)/1000*0.65*$C2935)</f>
        <v>1612.6189898989903</v>
      </c>
      <c r="E2935" s="67">
        <f xml:space="preserve">   MAX(0, HLOOKUP(MONTH($B2935),'Farm Crops'!$B$18:$N$28,E$5,0)  - VLOOKUP(E$4,'Farm Crops'!$B$4:$G$13,6,0)/1000*0.65*$C2935)</f>
        <v>2067.9532363636372</v>
      </c>
      <c r="F2935" s="67">
        <f xml:space="preserve">   MAX(0, HLOOKUP(MONTH($B2935),'Farm Crops'!$B$18:$N$28,F$5,0)  - VLOOKUP(F$4,'Farm Crops'!$B$4:$G$13,6,0)/1000*0.65*$C2935)</f>
        <v>2578.9604202020205</v>
      </c>
      <c r="G2935" s="67">
        <f xml:space="preserve">   MAX(0, HLOOKUP(MONTH($B2935),'Farm Crops'!$B$18:$N$28,G$5,0)  - VLOOKUP(G$4,'Farm Crops'!$B$4:$G$13,6,0)/1000*0.65*$C2935)</f>
        <v>657.03120000000013</v>
      </c>
      <c r="H2935" s="67">
        <f xml:space="preserve">   MAX(0, HLOOKUP(MONTH($B2935),'Farm Crops'!$B$18:$N$28,H$5,0)  - VLOOKUP(H$4,'Farm Crops'!$B$4:$G$13,6,0)/1000*0.65*$C2935)</f>
        <v>2254.753963636364</v>
      </c>
      <c r="I2935" s="67">
        <f xml:space="preserve">   MAX(0, HLOOKUP(MONTH($B2935),'Farm Crops'!$B$18:$N$28,I$5,0)  - VLOOKUP(I$4,'Farm Crops'!$B$4:$G$13,6,0)/1000*0.65*$C2935)</f>
        <v>3469.5907555555564</v>
      </c>
      <c r="J2935" s="67">
        <f xml:space="preserve">   MAX(0, HLOOKUP(MONTH($B2935),'Farm Crops'!$B$18:$N$28,J$5,0)  - VLOOKUP(J$4,'Farm Crops'!$B$4:$G$13,6,0)/1000*0.65*$C2935)</f>
        <v>3294.7650909090912</v>
      </c>
      <c r="K2935" s="67">
        <f xml:space="preserve">   MAX(0, HLOOKUP(MONTH($B2935),'Farm Crops'!$B$18:$N$28,K$5,0)  - VLOOKUP(K$4,'Farm Crops'!$B$4:$G$13,6,0)/1000*0.65*$C2935)</f>
        <v>773.8008727272728</v>
      </c>
      <c r="L2935" s="67">
        <f xml:space="preserve">   MAX(0, HLOOKUP(MONTH($B2935),'Farm Crops'!$B$18:$N$28,L$5,0)  - VLOOKUP(L$4,'Farm Crops'!$B$4:$G$13,6,0)/1000*0.65*$C2935)</f>
        <v>139.0627636363638</v>
      </c>
      <c r="M2935" s="67">
        <f xml:space="preserve">   MAX(0, HLOOKUP(MONTH($B2935),'Farm Crops'!$B$18:$N$28,M$5,0)  - VLOOKUP(M$4,'Farm Crops'!$B$4:$G$13,6,0)/1000*0.65*$C2935)</f>
        <v>1001.8822545454547</v>
      </c>
    </row>
    <row r="2936" spans="2:13" x14ac:dyDescent="0.2">
      <c r="B2936" s="4">
        <v>43413</v>
      </c>
      <c r="C2936" s="67">
        <f>'Observed Data'!$E2935</f>
        <v>0</v>
      </c>
      <c r="D2936" s="67">
        <f xml:space="preserve">   MAX(0, HLOOKUP(MONTH($B2936),'Farm Crops'!$B$18:$N$28,D$5,0)  - VLOOKUP(D$4,'Farm Crops'!$B$4:$G$13,6,0)/1000*0.65*$C2936)</f>
        <v>1612.6189898989903</v>
      </c>
      <c r="E2936" s="67">
        <f xml:space="preserve">   MAX(0, HLOOKUP(MONTH($B2936),'Farm Crops'!$B$18:$N$28,E$5,0)  - VLOOKUP(E$4,'Farm Crops'!$B$4:$G$13,6,0)/1000*0.65*$C2936)</f>
        <v>2067.9532363636372</v>
      </c>
      <c r="F2936" s="67">
        <f xml:space="preserve">   MAX(0, HLOOKUP(MONTH($B2936),'Farm Crops'!$B$18:$N$28,F$5,0)  - VLOOKUP(F$4,'Farm Crops'!$B$4:$G$13,6,0)/1000*0.65*$C2936)</f>
        <v>2578.9604202020205</v>
      </c>
      <c r="G2936" s="67">
        <f xml:space="preserve">   MAX(0, HLOOKUP(MONTH($B2936),'Farm Crops'!$B$18:$N$28,G$5,0)  - VLOOKUP(G$4,'Farm Crops'!$B$4:$G$13,6,0)/1000*0.65*$C2936)</f>
        <v>657.03120000000013</v>
      </c>
      <c r="H2936" s="67">
        <f xml:space="preserve">   MAX(0, HLOOKUP(MONTH($B2936),'Farm Crops'!$B$18:$N$28,H$5,0)  - VLOOKUP(H$4,'Farm Crops'!$B$4:$G$13,6,0)/1000*0.65*$C2936)</f>
        <v>2254.753963636364</v>
      </c>
      <c r="I2936" s="67">
        <f xml:space="preserve">   MAX(0, HLOOKUP(MONTH($B2936),'Farm Crops'!$B$18:$N$28,I$5,0)  - VLOOKUP(I$4,'Farm Crops'!$B$4:$G$13,6,0)/1000*0.65*$C2936)</f>
        <v>3469.5907555555564</v>
      </c>
      <c r="J2936" s="67">
        <f xml:space="preserve">   MAX(0, HLOOKUP(MONTH($B2936),'Farm Crops'!$B$18:$N$28,J$5,0)  - VLOOKUP(J$4,'Farm Crops'!$B$4:$G$13,6,0)/1000*0.65*$C2936)</f>
        <v>3294.7650909090912</v>
      </c>
      <c r="K2936" s="67">
        <f xml:space="preserve">   MAX(0, HLOOKUP(MONTH($B2936),'Farm Crops'!$B$18:$N$28,K$5,0)  - VLOOKUP(K$4,'Farm Crops'!$B$4:$G$13,6,0)/1000*0.65*$C2936)</f>
        <v>773.8008727272728</v>
      </c>
      <c r="L2936" s="67">
        <f xml:space="preserve">   MAX(0, HLOOKUP(MONTH($B2936),'Farm Crops'!$B$18:$N$28,L$5,0)  - VLOOKUP(L$4,'Farm Crops'!$B$4:$G$13,6,0)/1000*0.65*$C2936)</f>
        <v>139.0627636363638</v>
      </c>
      <c r="M2936" s="67">
        <f xml:space="preserve">   MAX(0, HLOOKUP(MONTH($B2936),'Farm Crops'!$B$18:$N$28,M$5,0)  - VLOOKUP(M$4,'Farm Crops'!$B$4:$G$13,6,0)/1000*0.65*$C2936)</f>
        <v>1001.8822545454547</v>
      </c>
    </row>
    <row r="2937" spans="2:13" x14ac:dyDescent="0.2">
      <c r="B2937" s="4">
        <v>43414</v>
      </c>
      <c r="C2937" s="67">
        <f>'Observed Data'!$E2936</f>
        <v>0</v>
      </c>
      <c r="D2937" s="67">
        <f xml:space="preserve">   MAX(0, HLOOKUP(MONTH($B2937),'Farm Crops'!$B$18:$N$28,D$5,0)  - VLOOKUP(D$4,'Farm Crops'!$B$4:$G$13,6,0)/1000*0.65*$C2937)</f>
        <v>1612.6189898989903</v>
      </c>
      <c r="E2937" s="67">
        <f xml:space="preserve">   MAX(0, HLOOKUP(MONTH($B2937),'Farm Crops'!$B$18:$N$28,E$5,0)  - VLOOKUP(E$4,'Farm Crops'!$B$4:$G$13,6,0)/1000*0.65*$C2937)</f>
        <v>2067.9532363636372</v>
      </c>
      <c r="F2937" s="67">
        <f xml:space="preserve">   MAX(0, HLOOKUP(MONTH($B2937),'Farm Crops'!$B$18:$N$28,F$5,0)  - VLOOKUP(F$4,'Farm Crops'!$B$4:$G$13,6,0)/1000*0.65*$C2937)</f>
        <v>2578.9604202020205</v>
      </c>
      <c r="G2937" s="67">
        <f xml:space="preserve">   MAX(0, HLOOKUP(MONTH($B2937),'Farm Crops'!$B$18:$N$28,G$5,0)  - VLOOKUP(G$4,'Farm Crops'!$B$4:$G$13,6,0)/1000*0.65*$C2937)</f>
        <v>657.03120000000013</v>
      </c>
      <c r="H2937" s="67">
        <f xml:space="preserve">   MAX(0, HLOOKUP(MONTH($B2937),'Farm Crops'!$B$18:$N$28,H$5,0)  - VLOOKUP(H$4,'Farm Crops'!$B$4:$G$13,6,0)/1000*0.65*$C2937)</f>
        <v>2254.753963636364</v>
      </c>
      <c r="I2937" s="67">
        <f xml:space="preserve">   MAX(0, HLOOKUP(MONTH($B2937),'Farm Crops'!$B$18:$N$28,I$5,0)  - VLOOKUP(I$4,'Farm Crops'!$B$4:$G$13,6,0)/1000*0.65*$C2937)</f>
        <v>3469.5907555555564</v>
      </c>
      <c r="J2937" s="67">
        <f xml:space="preserve">   MAX(0, HLOOKUP(MONTH($B2937),'Farm Crops'!$B$18:$N$28,J$5,0)  - VLOOKUP(J$4,'Farm Crops'!$B$4:$G$13,6,0)/1000*0.65*$C2937)</f>
        <v>3294.7650909090912</v>
      </c>
      <c r="K2937" s="67">
        <f xml:space="preserve">   MAX(0, HLOOKUP(MONTH($B2937),'Farm Crops'!$B$18:$N$28,K$5,0)  - VLOOKUP(K$4,'Farm Crops'!$B$4:$G$13,6,0)/1000*0.65*$C2937)</f>
        <v>773.8008727272728</v>
      </c>
      <c r="L2937" s="67">
        <f xml:space="preserve">   MAX(0, HLOOKUP(MONTH($B2937),'Farm Crops'!$B$18:$N$28,L$5,0)  - VLOOKUP(L$4,'Farm Crops'!$B$4:$G$13,6,0)/1000*0.65*$C2937)</f>
        <v>139.0627636363638</v>
      </c>
      <c r="M2937" s="67">
        <f xml:space="preserve">   MAX(0, HLOOKUP(MONTH($B2937),'Farm Crops'!$B$18:$N$28,M$5,0)  - VLOOKUP(M$4,'Farm Crops'!$B$4:$G$13,6,0)/1000*0.65*$C2937)</f>
        <v>1001.8822545454547</v>
      </c>
    </row>
    <row r="2938" spans="2:13" x14ac:dyDescent="0.2">
      <c r="B2938" s="4">
        <v>43415</v>
      </c>
      <c r="C2938" s="67">
        <f>'Observed Data'!$E2937</f>
        <v>0</v>
      </c>
      <c r="D2938" s="67">
        <f xml:space="preserve">   MAX(0, HLOOKUP(MONTH($B2938),'Farm Crops'!$B$18:$N$28,D$5,0)  - VLOOKUP(D$4,'Farm Crops'!$B$4:$G$13,6,0)/1000*0.65*$C2938)</f>
        <v>1612.6189898989903</v>
      </c>
      <c r="E2938" s="67">
        <f xml:space="preserve">   MAX(0, HLOOKUP(MONTH($B2938),'Farm Crops'!$B$18:$N$28,E$5,0)  - VLOOKUP(E$4,'Farm Crops'!$B$4:$G$13,6,0)/1000*0.65*$C2938)</f>
        <v>2067.9532363636372</v>
      </c>
      <c r="F2938" s="67">
        <f xml:space="preserve">   MAX(0, HLOOKUP(MONTH($B2938),'Farm Crops'!$B$18:$N$28,F$5,0)  - VLOOKUP(F$4,'Farm Crops'!$B$4:$G$13,6,0)/1000*0.65*$C2938)</f>
        <v>2578.9604202020205</v>
      </c>
      <c r="G2938" s="67">
        <f xml:space="preserve">   MAX(0, HLOOKUP(MONTH($B2938),'Farm Crops'!$B$18:$N$28,G$5,0)  - VLOOKUP(G$4,'Farm Crops'!$B$4:$G$13,6,0)/1000*0.65*$C2938)</f>
        <v>657.03120000000013</v>
      </c>
      <c r="H2938" s="67">
        <f xml:space="preserve">   MAX(0, HLOOKUP(MONTH($B2938),'Farm Crops'!$B$18:$N$28,H$5,0)  - VLOOKUP(H$4,'Farm Crops'!$B$4:$G$13,6,0)/1000*0.65*$C2938)</f>
        <v>2254.753963636364</v>
      </c>
      <c r="I2938" s="67">
        <f xml:space="preserve">   MAX(0, HLOOKUP(MONTH($B2938),'Farm Crops'!$B$18:$N$28,I$5,0)  - VLOOKUP(I$4,'Farm Crops'!$B$4:$G$13,6,0)/1000*0.65*$C2938)</f>
        <v>3469.5907555555564</v>
      </c>
      <c r="J2938" s="67">
        <f xml:space="preserve">   MAX(0, HLOOKUP(MONTH($B2938),'Farm Crops'!$B$18:$N$28,J$5,0)  - VLOOKUP(J$4,'Farm Crops'!$B$4:$G$13,6,0)/1000*0.65*$C2938)</f>
        <v>3294.7650909090912</v>
      </c>
      <c r="K2938" s="67">
        <f xml:space="preserve">   MAX(0, HLOOKUP(MONTH($B2938),'Farm Crops'!$B$18:$N$28,K$5,0)  - VLOOKUP(K$4,'Farm Crops'!$B$4:$G$13,6,0)/1000*0.65*$C2938)</f>
        <v>773.8008727272728</v>
      </c>
      <c r="L2938" s="67">
        <f xml:space="preserve">   MAX(0, HLOOKUP(MONTH($B2938),'Farm Crops'!$B$18:$N$28,L$5,0)  - VLOOKUP(L$4,'Farm Crops'!$B$4:$G$13,6,0)/1000*0.65*$C2938)</f>
        <v>139.0627636363638</v>
      </c>
      <c r="M2938" s="67">
        <f xml:space="preserve">   MAX(0, HLOOKUP(MONTH($B2938),'Farm Crops'!$B$18:$N$28,M$5,0)  - VLOOKUP(M$4,'Farm Crops'!$B$4:$G$13,6,0)/1000*0.65*$C2938)</f>
        <v>1001.8822545454547</v>
      </c>
    </row>
    <row r="2939" spans="2:13" x14ac:dyDescent="0.2">
      <c r="B2939" s="4">
        <v>43416</v>
      </c>
      <c r="C2939" s="67">
        <f>'Observed Data'!$E2938</f>
        <v>0</v>
      </c>
      <c r="D2939" s="67">
        <f xml:space="preserve">   MAX(0, HLOOKUP(MONTH($B2939),'Farm Crops'!$B$18:$N$28,D$5,0)  - VLOOKUP(D$4,'Farm Crops'!$B$4:$G$13,6,0)/1000*0.65*$C2939)</f>
        <v>1612.6189898989903</v>
      </c>
      <c r="E2939" s="67">
        <f xml:space="preserve">   MAX(0, HLOOKUP(MONTH($B2939),'Farm Crops'!$B$18:$N$28,E$5,0)  - VLOOKUP(E$4,'Farm Crops'!$B$4:$G$13,6,0)/1000*0.65*$C2939)</f>
        <v>2067.9532363636372</v>
      </c>
      <c r="F2939" s="67">
        <f xml:space="preserve">   MAX(0, HLOOKUP(MONTH($B2939),'Farm Crops'!$B$18:$N$28,F$5,0)  - VLOOKUP(F$4,'Farm Crops'!$B$4:$G$13,6,0)/1000*0.65*$C2939)</f>
        <v>2578.9604202020205</v>
      </c>
      <c r="G2939" s="67">
        <f xml:space="preserve">   MAX(0, HLOOKUP(MONTH($B2939),'Farm Crops'!$B$18:$N$28,G$5,0)  - VLOOKUP(G$4,'Farm Crops'!$B$4:$G$13,6,0)/1000*0.65*$C2939)</f>
        <v>657.03120000000013</v>
      </c>
      <c r="H2939" s="67">
        <f xml:space="preserve">   MAX(0, HLOOKUP(MONTH($B2939),'Farm Crops'!$B$18:$N$28,H$5,0)  - VLOOKUP(H$4,'Farm Crops'!$B$4:$G$13,6,0)/1000*0.65*$C2939)</f>
        <v>2254.753963636364</v>
      </c>
      <c r="I2939" s="67">
        <f xml:space="preserve">   MAX(0, HLOOKUP(MONTH($B2939),'Farm Crops'!$B$18:$N$28,I$5,0)  - VLOOKUP(I$4,'Farm Crops'!$B$4:$G$13,6,0)/1000*0.65*$C2939)</f>
        <v>3469.5907555555564</v>
      </c>
      <c r="J2939" s="67">
        <f xml:space="preserve">   MAX(0, HLOOKUP(MONTH($B2939),'Farm Crops'!$B$18:$N$28,J$5,0)  - VLOOKUP(J$4,'Farm Crops'!$B$4:$G$13,6,0)/1000*0.65*$C2939)</f>
        <v>3294.7650909090912</v>
      </c>
      <c r="K2939" s="67">
        <f xml:space="preserve">   MAX(0, HLOOKUP(MONTH($B2939),'Farm Crops'!$B$18:$N$28,K$5,0)  - VLOOKUP(K$4,'Farm Crops'!$B$4:$G$13,6,0)/1000*0.65*$C2939)</f>
        <v>773.8008727272728</v>
      </c>
      <c r="L2939" s="67">
        <f xml:space="preserve">   MAX(0, HLOOKUP(MONTH($B2939),'Farm Crops'!$B$18:$N$28,L$5,0)  - VLOOKUP(L$4,'Farm Crops'!$B$4:$G$13,6,0)/1000*0.65*$C2939)</f>
        <v>139.0627636363638</v>
      </c>
      <c r="M2939" s="67">
        <f xml:space="preserve">   MAX(0, HLOOKUP(MONTH($B2939),'Farm Crops'!$B$18:$N$28,M$5,0)  - VLOOKUP(M$4,'Farm Crops'!$B$4:$G$13,6,0)/1000*0.65*$C2939)</f>
        <v>1001.8822545454547</v>
      </c>
    </row>
    <row r="2940" spans="2:13" x14ac:dyDescent="0.2">
      <c r="B2940" s="4">
        <v>43417</v>
      </c>
      <c r="C2940" s="67">
        <f>'Observed Data'!$E2939</f>
        <v>0</v>
      </c>
      <c r="D2940" s="67">
        <f xml:space="preserve">   MAX(0, HLOOKUP(MONTH($B2940),'Farm Crops'!$B$18:$N$28,D$5,0)  - VLOOKUP(D$4,'Farm Crops'!$B$4:$G$13,6,0)/1000*0.65*$C2940)</f>
        <v>1612.6189898989903</v>
      </c>
      <c r="E2940" s="67">
        <f xml:space="preserve">   MAX(0, HLOOKUP(MONTH($B2940),'Farm Crops'!$B$18:$N$28,E$5,0)  - VLOOKUP(E$4,'Farm Crops'!$B$4:$G$13,6,0)/1000*0.65*$C2940)</f>
        <v>2067.9532363636372</v>
      </c>
      <c r="F2940" s="67">
        <f xml:space="preserve">   MAX(0, HLOOKUP(MONTH($B2940),'Farm Crops'!$B$18:$N$28,F$5,0)  - VLOOKUP(F$4,'Farm Crops'!$B$4:$G$13,6,0)/1000*0.65*$C2940)</f>
        <v>2578.9604202020205</v>
      </c>
      <c r="G2940" s="67">
        <f xml:space="preserve">   MAX(0, HLOOKUP(MONTH($B2940),'Farm Crops'!$B$18:$N$28,G$5,0)  - VLOOKUP(G$4,'Farm Crops'!$B$4:$G$13,6,0)/1000*0.65*$C2940)</f>
        <v>657.03120000000013</v>
      </c>
      <c r="H2940" s="67">
        <f xml:space="preserve">   MAX(0, HLOOKUP(MONTH($B2940),'Farm Crops'!$B$18:$N$28,H$5,0)  - VLOOKUP(H$4,'Farm Crops'!$B$4:$G$13,6,0)/1000*0.65*$C2940)</f>
        <v>2254.753963636364</v>
      </c>
      <c r="I2940" s="67">
        <f xml:space="preserve">   MAX(0, HLOOKUP(MONTH($B2940),'Farm Crops'!$B$18:$N$28,I$5,0)  - VLOOKUP(I$4,'Farm Crops'!$B$4:$G$13,6,0)/1000*0.65*$C2940)</f>
        <v>3469.5907555555564</v>
      </c>
      <c r="J2940" s="67">
        <f xml:space="preserve">   MAX(0, HLOOKUP(MONTH($B2940),'Farm Crops'!$B$18:$N$28,J$5,0)  - VLOOKUP(J$4,'Farm Crops'!$B$4:$G$13,6,0)/1000*0.65*$C2940)</f>
        <v>3294.7650909090912</v>
      </c>
      <c r="K2940" s="67">
        <f xml:space="preserve">   MAX(0, HLOOKUP(MONTH($B2940),'Farm Crops'!$B$18:$N$28,K$5,0)  - VLOOKUP(K$4,'Farm Crops'!$B$4:$G$13,6,0)/1000*0.65*$C2940)</f>
        <v>773.8008727272728</v>
      </c>
      <c r="L2940" s="67">
        <f xml:space="preserve">   MAX(0, HLOOKUP(MONTH($B2940),'Farm Crops'!$B$18:$N$28,L$5,0)  - VLOOKUP(L$4,'Farm Crops'!$B$4:$G$13,6,0)/1000*0.65*$C2940)</f>
        <v>139.0627636363638</v>
      </c>
      <c r="M2940" s="67">
        <f xml:space="preserve">   MAX(0, HLOOKUP(MONTH($B2940),'Farm Crops'!$B$18:$N$28,M$5,0)  - VLOOKUP(M$4,'Farm Crops'!$B$4:$G$13,6,0)/1000*0.65*$C2940)</f>
        <v>1001.8822545454547</v>
      </c>
    </row>
    <row r="2941" spans="2:13" x14ac:dyDescent="0.2">
      <c r="B2941" s="4">
        <v>43418</v>
      </c>
      <c r="C2941" s="67">
        <f>'Observed Data'!$E2940</f>
        <v>0</v>
      </c>
      <c r="D2941" s="67">
        <f xml:space="preserve">   MAX(0, HLOOKUP(MONTH($B2941),'Farm Crops'!$B$18:$N$28,D$5,0)  - VLOOKUP(D$4,'Farm Crops'!$B$4:$G$13,6,0)/1000*0.65*$C2941)</f>
        <v>1612.6189898989903</v>
      </c>
      <c r="E2941" s="67">
        <f xml:space="preserve">   MAX(0, HLOOKUP(MONTH($B2941),'Farm Crops'!$B$18:$N$28,E$5,0)  - VLOOKUP(E$4,'Farm Crops'!$B$4:$G$13,6,0)/1000*0.65*$C2941)</f>
        <v>2067.9532363636372</v>
      </c>
      <c r="F2941" s="67">
        <f xml:space="preserve">   MAX(0, HLOOKUP(MONTH($B2941),'Farm Crops'!$B$18:$N$28,F$5,0)  - VLOOKUP(F$4,'Farm Crops'!$B$4:$G$13,6,0)/1000*0.65*$C2941)</f>
        <v>2578.9604202020205</v>
      </c>
      <c r="G2941" s="67">
        <f xml:space="preserve">   MAX(0, HLOOKUP(MONTH($B2941),'Farm Crops'!$B$18:$N$28,G$5,0)  - VLOOKUP(G$4,'Farm Crops'!$B$4:$G$13,6,0)/1000*0.65*$C2941)</f>
        <v>657.03120000000013</v>
      </c>
      <c r="H2941" s="67">
        <f xml:space="preserve">   MAX(0, HLOOKUP(MONTH($B2941),'Farm Crops'!$B$18:$N$28,H$5,0)  - VLOOKUP(H$4,'Farm Crops'!$B$4:$G$13,6,0)/1000*0.65*$C2941)</f>
        <v>2254.753963636364</v>
      </c>
      <c r="I2941" s="67">
        <f xml:space="preserve">   MAX(0, HLOOKUP(MONTH($B2941),'Farm Crops'!$B$18:$N$28,I$5,0)  - VLOOKUP(I$4,'Farm Crops'!$B$4:$G$13,6,0)/1000*0.65*$C2941)</f>
        <v>3469.5907555555564</v>
      </c>
      <c r="J2941" s="67">
        <f xml:space="preserve">   MAX(0, HLOOKUP(MONTH($B2941),'Farm Crops'!$B$18:$N$28,J$5,0)  - VLOOKUP(J$4,'Farm Crops'!$B$4:$G$13,6,0)/1000*0.65*$C2941)</f>
        <v>3294.7650909090912</v>
      </c>
      <c r="K2941" s="67">
        <f xml:space="preserve">   MAX(0, HLOOKUP(MONTH($B2941),'Farm Crops'!$B$18:$N$28,K$5,0)  - VLOOKUP(K$4,'Farm Crops'!$B$4:$G$13,6,0)/1000*0.65*$C2941)</f>
        <v>773.8008727272728</v>
      </c>
      <c r="L2941" s="67">
        <f xml:space="preserve">   MAX(0, HLOOKUP(MONTH($B2941),'Farm Crops'!$B$18:$N$28,L$5,0)  - VLOOKUP(L$4,'Farm Crops'!$B$4:$G$13,6,0)/1000*0.65*$C2941)</f>
        <v>139.0627636363638</v>
      </c>
      <c r="M2941" s="67">
        <f xml:space="preserve">   MAX(0, HLOOKUP(MONTH($B2941),'Farm Crops'!$B$18:$N$28,M$5,0)  - VLOOKUP(M$4,'Farm Crops'!$B$4:$G$13,6,0)/1000*0.65*$C2941)</f>
        <v>1001.8822545454547</v>
      </c>
    </row>
    <row r="2942" spans="2:13" x14ac:dyDescent="0.2">
      <c r="B2942" s="4">
        <v>43419</v>
      </c>
      <c r="C2942" s="67">
        <f>'Observed Data'!$E2941</f>
        <v>0</v>
      </c>
      <c r="D2942" s="67">
        <f xml:space="preserve">   MAX(0, HLOOKUP(MONTH($B2942),'Farm Crops'!$B$18:$N$28,D$5,0)  - VLOOKUP(D$4,'Farm Crops'!$B$4:$G$13,6,0)/1000*0.65*$C2942)</f>
        <v>1612.6189898989903</v>
      </c>
      <c r="E2942" s="67">
        <f xml:space="preserve">   MAX(0, HLOOKUP(MONTH($B2942),'Farm Crops'!$B$18:$N$28,E$5,0)  - VLOOKUP(E$4,'Farm Crops'!$B$4:$G$13,6,0)/1000*0.65*$C2942)</f>
        <v>2067.9532363636372</v>
      </c>
      <c r="F2942" s="67">
        <f xml:space="preserve">   MAX(0, HLOOKUP(MONTH($B2942),'Farm Crops'!$B$18:$N$28,F$5,0)  - VLOOKUP(F$4,'Farm Crops'!$B$4:$G$13,6,0)/1000*0.65*$C2942)</f>
        <v>2578.9604202020205</v>
      </c>
      <c r="G2942" s="67">
        <f xml:space="preserve">   MAX(0, HLOOKUP(MONTH($B2942),'Farm Crops'!$B$18:$N$28,G$5,0)  - VLOOKUP(G$4,'Farm Crops'!$B$4:$G$13,6,0)/1000*0.65*$C2942)</f>
        <v>657.03120000000013</v>
      </c>
      <c r="H2942" s="67">
        <f xml:space="preserve">   MAX(0, HLOOKUP(MONTH($B2942),'Farm Crops'!$B$18:$N$28,H$5,0)  - VLOOKUP(H$4,'Farm Crops'!$B$4:$G$13,6,0)/1000*0.65*$C2942)</f>
        <v>2254.753963636364</v>
      </c>
      <c r="I2942" s="67">
        <f xml:space="preserve">   MAX(0, HLOOKUP(MONTH($B2942),'Farm Crops'!$B$18:$N$28,I$5,0)  - VLOOKUP(I$4,'Farm Crops'!$B$4:$G$13,6,0)/1000*0.65*$C2942)</f>
        <v>3469.5907555555564</v>
      </c>
      <c r="J2942" s="67">
        <f xml:space="preserve">   MAX(0, HLOOKUP(MONTH($B2942),'Farm Crops'!$B$18:$N$28,J$5,0)  - VLOOKUP(J$4,'Farm Crops'!$B$4:$G$13,6,0)/1000*0.65*$C2942)</f>
        <v>3294.7650909090912</v>
      </c>
      <c r="K2942" s="67">
        <f xml:space="preserve">   MAX(0, HLOOKUP(MONTH($B2942),'Farm Crops'!$B$18:$N$28,K$5,0)  - VLOOKUP(K$4,'Farm Crops'!$B$4:$G$13,6,0)/1000*0.65*$C2942)</f>
        <v>773.8008727272728</v>
      </c>
      <c r="L2942" s="67">
        <f xml:space="preserve">   MAX(0, HLOOKUP(MONTH($B2942),'Farm Crops'!$B$18:$N$28,L$5,0)  - VLOOKUP(L$4,'Farm Crops'!$B$4:$G$13,6,0)/1000*0.65*$C2942)</f>
        <v>139.0627636363638</v>
      </c>
      <c r="M2942" s="67">
        <f xml:space="preserve">   MAX(0, HLOOKUP(MONTH($B2942),'Farm Crops'!$B$18:$N$28,M$5,0)  - VLOOKUP(M$4,'Farm Crops'!$B$4:$G$13,6,0)/1000*0.65*$C2942)</f>
        <v>1001.8822545454547</v>
      </c>
    </row>
    <row r="2943" spans="2:13" x14ac:dyDescent="0.2">
      <c r="B2943" s="4">
        <v>43420</v>
      </c>
      <c r="C2943" s="67">
        <f>'Observed Data'!$E2942</f>
        <v>0</v>
      </c>
      <c r="D2943" s="67">
        <f xml:space="preserve">   MAX(0, HLOOKUP(MONTH($B2943),'Farm Crops'!$B$18:$N$28,D$5,0)  - VLOOKUP(D$4,'Farm Crops'!$B$4:$G$13,6,0)/1000*0.65*$C2943)</f>
        <v>1612.6189898989903</v>
      </c>
      <c r="E2943" s="67">
        <f xml:space="preserve">   MAX(0, HLOOKUP(MONTH($B2943),'Farm Crops'!$B$18:$N$28,E$5,0)  - VLOOKUP(E$4,'Farm Crops'!$B$4:$G$13,6,0)/1000*0.65*$C2943)</f>
        <v>2067.9532363636372</v>
      </c>
      <c r="F2943" s="67">
        <f xml:space="preserve">   MAX(0, HLOOKUP(MONTH($B2943),'Farm Crops'!$B$18:$N$28,F$5,0)  - VLOOKUP(F$4,'Farm Crops'!$B$4:$G$13,6,0)/1000*0.65*$C2943)</f>
        <v>2578.9604202020205</v>
      </c>
      <c r="G2943" s="67">
        <f xml:space="preserve">   MAX(0, HLOOKUP(MONTH($B2943),'Farm Crops'!$B$18:$N$28,G$5,0)  - VLOOKUP(G$4,'Farm Crops'!$B$4:$G$13,6,0)/1000*0.65*$C2943)</f>
        <v>657.03120000000013</v>
      </c>
      <c r="H2943" s="67">
        <f xml:space="preserve">   MAX(0, HLOOKUP(MONTH($B2943),'Farm Crops'!$B$18:$N$28,H$5,0)  - VLOOKUP(H$4,'Farm Crops'!$B$4:$G$13,6,0)/1000*0.65*$C2943)</f>
        <v>2254.753963636364</v>
      </c>
      <c r="I2943" s="67">
        <f xml:space="preserve">   MAX(0, HLOOKUP(MONTH($B2943),'Farm Crops'!$B$18:$N$28,I$5,0)  - VLOOKUP(I$4,'Farm Crops'!$B$4:$G$13,6,0)/1000*0.65*$C2943)</f>
        <v>3469.5907555555564</v>
      </c>
      <c r="J2943" s="67">
        <f xml:space="preserve">   MAX(0, HLOOKUP(MONTH($B2943),'Farm Crops'!$B$18:$N$28,J$5,0)  - VLOOKUP(J$4,'Farm Crops'!$B$4:$G$13,6,0)/1000*0.65*$C2943)</f>
        <v>3294.7650909090912</v>
      </c>
      <c r="K2943" s="67">
        <f xml:space="preserve">   MAX(0, HLOOKUP(MONTH($B2943),'Farm Crops'!$B$18:$N$28,K$5,0)  - VLOOKUP(K$4,'Farm Crops'!$B$4:$G$13,6,0)/1000*0.65*$C2943)</f>
        <v>773.8008727272728</v>
      </c>
      <c r="L2943" s="67">
        <f xml:space="preserve">   MAX(0, HLOOKUP(MONTH($B2943),'Farm Crops'!$B$18:$N$28,L$5,0)  - VLOOKUP(L$4,'Farm Crops'!$B$4:$G$13,6,0)/1000*0.65*$C2943)</f>
        <v>139.0627636363638</v>
      </c>
      <c r="M2943" s="67">
        <f xml:space="preserve">   MAX(0, HLOOKUP(MONTH($B2943),'Farm Crops'!$B$18:$N$28,M$5,0)  - VLOOKUP(M$4,'Farm Crops'!$B$4:$G$13,6,0)/1000*0.65*$C2943)</f>
        <v>1001.8822545454547</v>
      </c>
    </row>
    <row r="2944" spans="2:13" x14ac:dyDescent="0.2">
      <c r="B2944" s="4">
        <v>43421</v>
      </c>
      <c r="C2944" s="67">
        <f>'Observed Data'!$E2943</f>
        <v>0</v>
      </c>
      <c r="D2944" s="67">
        <f xml:space="preserve">   MAX(0, HLOOKUP(MONTH($B2944),'Farm Crops'!$B$18:$N$28,D$5,0)  - VLOOKUP(D$4,'Farm Crops'!$B$4:$G$13,6,0)/1000*0.65*$C2944)</f>
        <v>1612.6189898989903</v>
      </c>
      <c r="E2944" s="67">
        <f xml:space="preserve">   MAX(0, HLOOKUP(MONTH($B2944),'Farm Crops'!$B$18:$N$28,E$5,0)  - VLOOKUP(E$4,'Farm Crops'!$B$4:$G$13,6,0)/1000*0.65*$C2944)</f>
        <v>2067.9532363636372</v>
      </c>
      <c r="F2944" s="67">
        <f xml:space="preserve">   MAX(0, HLOOKUP(MONTH($B2944),'Farm Crops'!$B$18:$N$28,F$5,0)  - VLOOKUP(F$4,'Farm Crops'!$B$4:$G$13,6,0)/1000*0.65*$C2944)</f>
        <v>2578.9604202020205</v>
      </c>
      <c r="G2944" s="67">
        <f xml:space="preserve">   MAX(0, HLOOKUP(MONTH($B2944),'Farm Crops'!$B$18:$N$28,G$5,0)  - VLOOKUP(G$4,'Farm Crops'!$B$4:$G$13,6,0)/1000*0.65*$C2944)</f>
        <v>657.03120000000013</v>
      </c>
      <c r="H2944" s="67">
        <f xml:space="preserve">   MAX(0, HLOOKUP(MONTH($B2944),'Farm Crops'!$B$18:$N$28,H$5,0)  - VLOOKUP(H$4,'Farm Crops'!$B$4:$G$13,6,0)/1000*0.65*$C2944)</f>
        <v>2254.753963636364</v>
      </c>
      <c r="I2944" s="67">
        <f xml:space="preserve">   MAX(0, HLOOKUP(MONTH($B2944),'Farm Crops'!$B$18:$N$28,I$5,0)  - VLOOKUP(I$4,'Farm Crops'!$B$4:$G$13,6,0)/1000*0.65*$C2944)</f>
        <v>3469.5907555555564</v>
      </c>
      <c r="J2944" s="67">
        <f xml:space="preserve">   MAX(0, HLOOKUP(MONTH($B2944),'Farm Crops'!$B$18:$N$28,J$5,0)  - VLOOKUP(J$4,'Farm Crops'!$B$4:$G$13,6,0)/1000*0.65*$C2944)</f>
        <v>3294.7650909090912</v>
      </c>
      <c r="K2944" s="67">
        <f xml:space="preserve">   MAX(0, HLOOKUP(MONTH($B2944),'Farm Crops'!$B$18:$N$28,K$5,0)  - VLOOKUP(K$4,'Farm Crops'!$B$4:$G$13,6,0)/1000*0.65*$C2944)</f>
        <v>773.8008727272728</v>
      </c>
      <c r="L2944" s="67">
        <f xml:space="preserve">   MAX(0, HLOOKUP(MONTH($B2944),'Farm Crops'!$B$18:$N$28,L$5,0)  - VLOOKUP(L$4,'Farm Crops'!$B$4:$G$13,6,0)/1000*0.65*$C2944)</f>
        <v>139.0627636363638</v>
      </c>
      <c r="M2944" s="67">
        <f xml:space="preserve">   MAX(0, HLOOKUP(MONTH($B2944),'Farm Crops'!$B$18:$N$28,M$5,0)  - VLOOKUP(M$4,'Farm Crops'!$B$4:$G$13,6,0)/1000*0.65*$C2944)</f>
        <v>1001.8822545454547</v>
      </c>
    </row>
    <row r="2945" spans="2:13" x14ac:dyDescent="0.2">
      <c r="B2945" s="4">
        <v>43422</v>
      </c>
      <c r="C2945" s="67">
        <f>'Observed Data'!$E2944</f>
        <v>0</v>
      </c>
      <c r="D2945" s="67">
        <f xml:space="preserve">   MAX(0, HLOOKUP(MONTH($B2945),'Farm Crops'!$B$18:$N$28,D$5,0)  - VLOOKUP(D$4,'Farm Crops'!$B$4:$G$13,6,0)/1000*0.65*$C2945)</f>
        <v>1612.6189898989903</v>
      </c>
      <c r="E2945" s="67">
        <f xml:space="preserve">   MAX(0, HLOOKUP(MONTH($B2945),'Farm Crops'!$B$18:$N$28,E$5,0)  - VLOOKUP(E$4,'Farm Crops'!$B$4:$G$13,6,0)/1000*0.65*$C2945)</f>
        <v>2067.9532363636372</v>
      </c>
      <c r="F2945" s="67">
        <f xml:space="preserve">   MAX(0, HLOOKUP(MONTH($B2945),'Farm Crops'!$B$18:$N$28,F$5,0)  - VLOOKUP(F$4,'Farm Crops'!$B$4:$G$13,6,0)/1000*0.65*$C2945)</f>
        <v>2578.9604202020205</v>
      </c>
      <c r="G2945" s="67">
        <f xml:space="preserve">   MAX(0, HLOOKUP(MONTH($B2945),'Farm Crops'!$B$18:$N$28,G$5,0)  - VLOOKUP(G$4,'Farm Crops'!$B$4:$G$13,6,0)/1000*0.65*$C2945)</f>
        <v>657.03120000000013</v>
      </c>
      <c r="H2945" s="67">
        <f xml:space="preserve">   MAX(0, HLOOKUP(MONTH($B2945),'Farm Crops'!$B$18:$N$28,H$5,0)  - VLOOKUP(H$4,'Farm Crops'!$B$4:$G$13,6,0)/1000*0.65*$C2945)</f>
        <v>2254.753963636364</v>
      </c>
      <c r="I2945" s="67">
        <f xml:space="preserve">   MAX(0, HLOOKUP(MONTH($B2945),'Farm Crops'!$B$18:$N$28,I$5,0)  - VLOOKUP(I$4,'Farm Crops'!$B$4:$G$13,6,0)/1000*0.65*$C2945)</f>
        <v>3469.5907555555564</v>
      </c>
      <c r="J2945" s="67">
        <f xml:space="preserve">   MAX(0, HLOOKUP(MONTH($B2945),'Farm Crops'!$B$18:$N$28,J$5,0)  - VLOOKUP(J$4,'Farm Crops'!$B$4:$G$13,6,0)/1000*0.65*$C2945)</f>
        <v>3294.7650909090912</v>
      </c>
      <c r="K2945" s="67">
        <f xml:space="preserve">   MAX(0, HLOOKUP(MONTH($B2945),'Farm Crops'!$B$18:$N$28,K$5,0)  - VLOOKUP(K$4,'Farm Crops'!$B$4:$G$13,6,0)/1000*0.65*$C2945)</f>
        <v>773.8008727272728</v>
      </c>
      <c r="L2945" s="67">
        <f xml:space="preserve">   MAX(0, HLOOKUP(MONTH($B2945),'Farm Crops'!$B$18:$N$28,L$5,0)  - VLOOKUP(L$4,'Farm Crops'!$B$4:$G$13,6,0)/1000*0.65*$C2945)</f>
        <v>139.0627636363638</v>
      </c>
      <c r="M2945" s="67">
        <f xml:space="preserve">   MAX(0, HLOOKUP(MONTH($B2945),'Farm Crops'!$B$18:$N$28,M$5,0)  - VLOOKUP(M$4,'Farm Crops'!$B$4:$G$13,6,0)/1000*0.65*$C2945)</f>
        <v>1001.8822545454547</v>
      </c>
    </row>
    <row r="2946" spans="2:13" x14ac:dyDescent="0.2">
      <c r="B2946" s="4">
        <v>43423</v>
      </c>
      <c r="C2946" s="67">
        <f>'Observed Data'!$E2945</f>
        <v>0</v>
      </c>
      <c r="D2946" s="67">
        <f xml:space="preserve">   MAX(0, HLOOKUP(MONTH($B2946),'Farm Crops'!$B$18:$N$28,D$5,0)  - VLOOKUP(D$4,'Farm Crops'!$B$4:$G$13,6,0)/1000*0.65*$C2946)</f>
        <v>1612.6189898989903</v>
      </c>
      <c r="E2946" s="67">
        <f xml:space="preserve">   MAX(0, HLOOKUP(MONTH($B2946),'Farm Crops'!$B$18:$N$28,E$5,0)  - VLOOKUP(E$4,'Farm Crops'!$B$4:$G$13,6,0)/1000*0.65*$C2946)</f>
        <v>2067.9532363636372</v>
      </c>
      <c r="F2946" s="67">
        <f xml:space="preserve">   MAX(0, HLOOKUP(MONTH($B2946),'Farm Crops'!$B$18:$N$28,F$5,0)  - VLOOKUP(F$4,'Farm Crops'!$B$4:$G$13,6,0)/1000*0.65*$C2946)</f>
        <v>2578.9604202020205</v>
      </c>
      <c r="G2946" s="67">
        <f xml:space="preserve">   MAX(0, HLOOKUP(MONTH($B2946),'Farm Crops'!$B$18:$N$28,G$5,0)  - VLOOKUP(G$4,'Farm Crops'!$B$4:$G$13,6,0)/1000*0.65*$C2946)</f>
        <v>657.03120000000013</v>
      </c>
      <c r="H2946" s="67">
        <f xml:space="preserve">   MAX(0, HLOOKUP(MONTH($B2946),'Farm Crops'!$B$18:$N$28,H$5,0)  - VLOOKUP(H$4,'Farm Crops'!$B$4:$G$13,6,0)/1000*0.65*$C2946)</f>
        <v>2254.753963636364</v>
      </c>
      <c r="I2946" s="67">
        <f xml:space="preserve">   MAX(0, HLOOKUP(MONTH($B2946),'Farm Crops'!$B$18:$N$28,I$5,0)  - VLOOKUP(I$4,'Farm Crops'!$B$4:$G$13,6,0)/1000*0.65*$C2946)</f>
        <v>3469.5907555555564</v>
      </c>
      <c r="J2946" s="67">
        <f xml:space="preserve">   MAX(0, HLOOKUP(MONTH($B2946),'Farm Crops'!$B$18:$N$28,J$5,0)  - VLOOKUP(J$4,'Farm Crops'!$B$4:$G$13,6,0)/1000*0.65*$C2946)</f>
        <v>3294.7650909090912</v>
      </c>
      <c r="K2946" s="67">
        <f xml:space="preserve">   MAX(0, HLOOKUP(MONTH($B2946),'Farm Crops'!$B$18:$N$28,K$5,0)  - VLOOKUP(K$4,'Farm Crops'!$B$4:$G$13,6,0)/1000*0.65*$C2946)</f>
        <v>773.8008727272728</v>
      </c>
      <c r="L2946" s="67">
        <f xml:space="preserve">   MAX(0, HLOOKUP(MONTH($B2946),'Farm Crops'!$B$18:$N$28,L$5,0)  - VLOOKUP(L$4,'Farm Crops'!$B$4:$G$13,6,0)/1000*0.65*$C2946)</f>
        <v>139.0627636363638</v>
      </c>
      <c r="M2946" s="67">
        <f xml:space="preserve">   MAX(0, HLOOKUP(MONTH($B2946),'Farm Crops'!$B$18:$N$28,M$5,0)  - VLOOKUP(M$4,'Farm Crops'!$B$4:$G$13,6,0)/1000*0.65*$C2946)</f>
        <v>1001.8822545454547</v>
      </c>
    </row>
    <row r="2947" spans="2:13" x14ac:dyDescent="0.2">
      <c r="B2947" s="4">
        <v>43424</v>
      </c>
      <c r="C2947" s="67">
        <f>'Observed Data'!$E2946</f>
        <v>0</v>
      </c>
      <c r="D2947" s="67">
        <f xml:space="preserve">   MAX(0, HLOOKUP(MONTH($B2947),'Farm Crops'!$B$18:$N$28,D$5,0)  - VLOOKUP(D$4,'Farm Crops'!$B$4:$G$13,6,0)/1000*0.65*$C2947)</f>
        <v>1612.6189898989903</v>
      </c>
      <c r="E2947" s="67">
        <f xml:space="preserve">   MAX(0, HLOOKUP(MONTH($B2947),'Farm Crops'!$B$18:$N$28,E$5,0)  - VLOOKUP(E$4,'Farm Crops'!$B$4:$G$13,6,0)/1000*0.65*$C2947)</f>
        <v>2067.9532363636372</v>
      </c>
      <c r="F2947" s="67">
        <f xml:space="preserve">   MAX(0, HLOOKUP(MONTH($B2947),'Farm Crops'!$B$18:$N$28,F$5,0)  - VLOOKUP(F$4,'Farm Crops'!$B$4:$G$13,6,0)/1000*0.65*$C2947)</f>
        <v>2578.9604202020205</v>
      </c>
      <c r="G2947" s="67">
        <f xml:space="preserve">   MAX(0, HLOOKUP(MONTH($B2947),'Farm Crops'!$B$18:$N$28,G$5,0)  - VLOOKUP(G$4,'Farm Crops'!$B$4:$G$13,6,0)/1000*0.65*$C2947)</f>
        <v>657.03120000000013</v>
      </c>
      <c r="H2947" s="67">
        <f xml:space="preserve">   MAX(0, HLOOKUP(MONTH($B2947),'Farm Crops'!$B$18:$N$28,H$5,0)  - VLOOKUP(H$4,'Farm Crops'!$B$4:$G$13,6,0)/1000*0.65*$C2947)</f>
        <v>2254.753963636364</v>
      </c>
      <c r="I2947" s="67">
        <f xml:space="preserve">   MAX(0, HLOOKUP(MONTH($B2947),'Farm Crops'!$B$18:$N$28,I$5,0)  - VLOOKUP(I$4,'Farm Crops'!$B$4:$G$13,6,0)/1000*0.65*$C2947)</f>
        <v>3469.5907555555564</v>
      </c>
      <c r="J2947" s="67">
        <f xml:space="preserve">   MAX(0, HLOOKUP(MONTH($B2947),'Farm Crops'!$B$18:$N$28,J$5,0)  - VLOOKUP(J$4,'Farm Crops'!$B$4:$G$13,6,0)/1000*0.65*$C2947)</f>
        <v>3294.7650909090912</v>
      </c>
      <c r="K2947" s="67">
        <f xml:space="preserve">   MAX(0, HLOOKUP(MONTH($B2947),'Farm Crops'!$B$18:$N$28,K$5,0)  - VLOOKUP(K$4,'Farm Crops'!$B$4:$G$13,6,0)/1000*0.65*$C2947)</f>
        <v>773.8008727272728</v>
      </c>
      <c r="L2947" s="67">
        <f xml:space="preserve">   MAX(0, HLOOKUP(MONTH($B2947),'Farm Crops'!$B$18:$N$28,L$5,0)  - VLOOKUP(L$4,'Farm Crops'!$B$4:$G$13,6,0)/1000*0.65*$C2947)</f>
        <v>139.0627636363638</v>
      </c>
      <c r="M2947" s="67">
        <f xml:space="preserve">   MAX(0, HLOOKUP(MONTH($B2947),'Farm Crops'!$B$18:$N$28,M$5,0)  - VLOOKUP(M$4,'Farm Crops'!$B$4:$G$13,6,0)/1000*0.65*$C2947)</f>
        <v>1001.8822545454547</v>
      </c>
    </row>
    <row r="2948" spans="2:13" x14ac:dyDescent="0.2">
      <c r="B2948" s="4">
        <v>43425</v>
      </c>
      <c r="C2948" s="67">
        <f>'Observed Data'!$E2947</f>
        <v>0</v>
      </c>
      <c r="D2948" s="67">
        <f xml:space="preserve">   MAX(0, HLOOKUP(MONTH($B2948),'Farm Crops'!$B$18:$N$28,D$5,0)  - VLOOKUP(D$4,'Farm Crops'!$B$4:$G$13,6,0)/1000*0.65*$C2948)</f>
        <v>1612.6189898989903</v>
      </c>
      <c r="E2948" s="67">
        <f xml:space="preserve">   MAX(0, HLOOKUP(MONTH($B2948),'Farm Crops'!$B$18:$N$28,E$5,0)  - VLOOKUP(E$4,'Farm Crops'!$B$4:$G$13,6,0)/1000*0.65*$C2948)</f>
        <v>2067.9532363636372</v>
      </c>
      <c r="F2948" s="67">
        <f xml:space="preserve">   MAX(0, HLOOKUP(MONTH($B2948),'Farm Crops'!$B$18:$N$28,F$5,0)  - VLOOKUP(F$4,'Farm Crops'!$B$4:$G$13,6,0)/1000*0.65*$C2948)</f>
        <v>2578.9604202020205</v>
      </c>
      <c r="G2948" s="67">
        <f xml:space="preserve">   MAX(0, HLOOKUP(MONTH($B2948),'Farm Crops'!$B$18:$N$28,G$5,0)  - VLOOKUP(G$4,'Farm Crops'!$B$4:$G$13,6,0)/1000*0.65*$C2948)</f>
        <v>657.03120000000013</v>
      </c>
      <c r="H2948" s="67">
        <f xml:space="preserve">   MAX(0, HLOOKUP(MONTH($B2948),'Farm Crops'!$B$18:$N$28,H$5,0)  - VLOOKUP(H$4,'Farm Crops'!$B$4:$G$13,6,0)/1000*0.65*$C2948)</f>
        <v>2254.753963636364</v>
      </c>
      <c r="I2948" s="67">
        <f xml:space="preserve">   MAX(0, HLOOKUP(MONTH($B2948),'Farm Crops'!$B$18:$N$28,I$5,0)  - VLOOKUP(I$4,'Farm Crops'!$B$4:$G$13,6,0)/1000*0.65*$C2948)</f>
        <v>3469.5907555555564</v>
      </c>
      <c r="J2948" s="67">
        <f xml:space="preserve">   MAX(0, HLOOKUP(MONTH($B2948),'Farm Crops'!$B$18:$N$28,J$5,0)  - VLOOKUP(J$4,'Farm Crops'!$B$4:$G$13,6,0)/1000*0.65*$C2948)</f>
        <v>3294.7650909090912</v>
      </c>
      <c r="K2948" s="67">
        <f xml:space="preserve">   MAX(0, HLOOKUP(MONTH($B2948),'Farm Crops'!$B$18:$N$28,K$5,0)  - VLOOKUP(K$4,'Farm Crops'!$B$4:$G$13,6,0)/1000*0.65*$C2948)</f>
        <v>773.8008727272728</v>
      </c>
      <c r="L2948" s="67">
        <f xml:space="preserve">   MAX(0, HLOOKUP(MONTH($B2948),'Farm Crops'!$B$18:$N$28,L$5,0)  - VLOOKUP(L$4,'Farm Crops'!$B$4:$G$13,6,0)/1000*0.65*$C2948)</f>
        <v>139.0627636363638</v>
      </c>
      <c r="M2948" s="67">
        <f xml:space="preserve">   MAX(0, HLOOKUP(MONTH($B2948),'Farm Crops'!$B$18:$N$28,M$5,0)  - VLOOKUP(M$4,'Farm Crops'!$B$4:$G$13,6,0)/1000*0.65*$C2948)</f>
        <v>1001.8822545454547</v>
      </c>
    </row>
    <row r="2949" spans="2:13" x14ac:dyDescent="0.2">
      <c r="B2949" s="4">
        <v>43426</v>
      </c>
      <c r="C2949" s="67">
        <f>'Observed Data'!$E2948</f>
        <v>0</v>
      </c>
      <c r="D2949" s="67">
        <f xml:space="preserve">   MAX(0, HLOOKUP(MONTH($B2949),'Farm Crops'!$B$18:$N$28,D$5,0)  - VLOOKUP(D$4,'Farm Crops'!$B$4:$G$13,6,0)/1000*0.65*$C2949)</f>
        <v>1612.6189898989903</v>
      </c>
      <c r="E2949" s="67">
        <f xml:space="preserve">   MAX(0, HLOOKUP(MONTH($B2949),'Farm Crops'!$B$18:$N$28,E$5,0)  - VLOOKUP(E$4,'Farm Crops'!$B$4:$G$13,6,0)/1000*0.65*$C2949)</f>
        <v>2067.9532363636372</v>
      </c>
      <c r="F2949" s="67">
        <f xml:space="preserve">   MAX(0, HLOOKUP(MONTH($B2949),'Farm Crops'!$B$18:$N$28,F$5,0)  - VLOOKUP(F$4,'Farm Crops'!$B$4:$G$13,6,0)/1000*0.65*$C2949)</f>
        <v>2578.9604202020205</v>
      </c>
      <c r="G2949" s="67">
        <f xml:space="preserve">   MAX(0, HLOOKUP(MONTH($B2949),'Farm Crops'!$B$18:$N$28,G$5,0)  - VLOOKUP(G$4,'Farm Crops'!$B$4:$G$13,6,0)/1000*0.65*$C2949)</f>
        <v>657.03120000000013</v>
      </c>
      <c r="H2949" s="67">
        <f xml:space="preserve">   MAX(0, HLOOKUP(MONTH($B2949),'Farm Crops'!$B$18:$N$28,H$5,0)  - VLOOKUP(H$4,'Farm Crops'!$B$4:$G$13,6,0)/1000*0.65*$C2949)</f>
        <v>2254.753963636364</v>
      </c>
      <c r="I2949" s="67">
        <f xml:space="preserve">   MAX(0, HLOOKUP(MONTH($B2949),'Farm Crops'!$B$18:$N$28,I$5,0)  - VLOOKUP(I$4,'Farm Crops'!$B$4:$G$13,6,0)/1000*0.65*$C2949)</f>
        <v>3469.5907555555564</v>
      </c>
      <c r="J2949" s="67">
        <f xml:space="preserve">   MAX(0, HLOOKUP(MONTH($B2949),'Farm Crops'!$B$18:$N$28,J$5,0)  - VLOOKUP(J$4,'Farm Crops'!$B$4:$G$13,6,0)/1000*0.65*$C2949)</f>
        <v>3294.7650909090912</v>
      </c>
      <c r="K2949" s="67">
        <f xml:space="preserve">   MAX(0, HLOOKUP(MONTH($B2949),'Farm Crops'!$B$18:$N$28,K$5,0)  - VLOOKUP(K$4,'Farm Crops'!$B$4:$G$13,6,0)/1000*0.65*$C2949)</f>
        <v>773.8008727272728</v>
      </c>
      <c r="L2949" s="67">
        <f xml:space="preserve">   MAX(0, HLOOKUP(MONTH($B2949),'Farm Crops'!$B$18:$N$28,L$5,0)  - VLOOKUP(L$4,'Farm Crops'!$B$4:$G$13,6,0)/1000*0.65*$C2949)</f>
        <v>139.0627636363638</v>
      </c>
      <c r="M2949" s="67">
        <f xml:space="preserve">   MAX(0, HLOOKUP(MONTH($B2949),'Farm Crops'!$B$18:$N$28,M$5,0)  - VLOOKUP(M$4,'Farm Crops'!$B$4:$G$13,6,0)/1000*0.65*$C2949)</f>
        <v>1001.8822545454547</v>
      </c>
    </row>
    <row r="2950" spans="2:13" x14ac:dyDescent="0.2">
      <c r="B2950" s="4">
        <v>43427</v>
      </c>
      <c r="C2950" s="67">
        <f>'Observed Data'!$E2949</f>
        <v>0</v>
      </c>
      <c r="D2950" s="67">
        <f xml:space="preserve">   MAX(0, HLOOKUP(MONTH($B2950),'Farm Crops'!$B$18:$N$28,D$5,0)  - VLOOKUP(D$4,'Farm Crops'!$B$4:$G$13,6,0)/1000*0.65*$C2950)</f>
        <v>1612.6189898989903</v>
      </c>
      <c r="E2950" s="67">
        <f xml:space="preserve">   MAX(0, HLOOKUP(MONTH($B2950),'Farm Crops'!$B$18:$N$28,E$5,0)  - VLOOKUP(E$4,'Farm Crops'!$B$4:$G$13,6,0)/1000*0.65*$C2950)</f>
        <v>2067.9532363636372</v>
      </c>
      <c r="F2950" s="67">
        <f xml:space="preserve">   MAX(0, HLOOKUP(MONTH($B2950),'Farm Crops'!$B$18:$N$28,F$5,0)  - VLOOKUP(F$4,'Farm Crops'!$B$4:$G$13,6,0)/1000*0.65*$C2950)</f>
        <v>2578.9604202020205</v>
      </c>
      <c r="G2950" s="67">
        <f xml:space="preserve">   MAX(0, HLOOKUP(MONTH($B2950),'Farm Crops'!$B$18:$N$28,G$5,0)  - VLOOKUP(G$4,'Farm Crops'!$B$4:$G$13,6,0)/1000*0.65*$C2950)</f>
        <v>657.03120000000013</v>
      </c>
      <c r="H2950" s="67">
        <f xml:space="preserve">   MAX(0, HLOOKUP(MONTH($B2950),'Farm Crops'!$B$18:$N$28,H$5,0)  - VLOOKUP(H$4,'Farm Crops'!$B$4:$G$13,6,0)/1000*0.65*$C2950)</f>
        <v>2254.753963636364</v>
      </c>
      <c r="I2950" s="67">
        <f xml:space="preserve">   MAX(0, HLOOKUP(MONTH($B2950),'Farm Crops'!$B$18:$N$28,I$5,0)  - VLOOKUP(I$4,'Farm Crops'!$B$4:$G$13,6,0)/1000*0.65*$C2950)</f>
        <v>3469.5907555555564</v>
      </c>
      <c r="J2950" s="67">
        <f xml:space="preserve">   MAX(0, HLOOKUP(MONTH($B2950),'Farm Crops'!$B$18:$N$28,J$5,0)  - VLOOKUP(J$4,'Farm Crops'!$B$4:$G$13,6,0)/1000*0.65*$C2950)</f>
        <v>3294.7650909090912</v>
      </c>
      <c r="K2950" s="67">
        <f xml:space="preserve">   MAX(0, HLOOKUP(MONTH($B2950),'Farm Crops'!$B$18:$N$28,K$5,0)  - VLOOKUP(K$4,'Farm Crops'!$B$4:$G$13,6,0)/1000*0.65*$C2950)</f>
        <v>773.8008727272728</v>
      </c>
      <c r="L2950" s="67">
        <f xml:space="preserve">   MAX(0, HLOOKUP(MONTH($B2950),'Farm Crops'!$B$18:$N$28,L$5,0)  - VLOOKUP(L$4,'Farm Crops'!$B$4:$G$13,6,0)/1000*0.65*$C2950)</f>
        <v>139.0627636363638</v>
      </c>
      <c r="M2950" s="67">
        <f xml:space="preserve">   MAX(0, HLOOKUP(MONTH($B2950),'Farm Crops'!$B$18:$N$28,M$5,0)  - VLOOKUP(M$4,'Farm Crops'!$B$4:$G$13,6,0)/1000*0.65*$C2950)</f>
        <v>1001.8822545454547</v>
      </c>
    </row>
    <row r="2951" spans="2:13" x14ac:dyDescent="0.2">
      <c r="B2951" s="4">
        <v>43428</v>
      </c>
      <c r="C2951" s="67">
        <f>'Observed Data'!$E2950</f>
        <v>0</v>
      </c>
      <c r="D2951" s="67">
        <f xml:space="preserve">   MAX(0, HLOOKUP(MONTH($B2951),'Farm Crops'!$B$18:$N$28,D$5,0)  - VLOOKUP(D$4,'Farm Crops'!$B$4:$G$13,6,0)/1000*0.65*$C2951)</f>
        <v>1612.6189898989903</v>
      </c>
      <c r="E2951" s="67">
        <f xml:space="preserve">   MAX(0, HLOOKUP(MONTH($B2951),'Farm Crops'!$B$18:$N$28,E$5,0)  - VLOOKUP(E$4,'Farm Crops'!$B$4:$G$13,6,0)/1000*0.65*$C2951)</f>
        <v>2067.9532363636372</v>
      </c>
      <c r="F2951" s="67">
        <f xml:space="preserve">   MAX(0, HLOOKUP(MONTH($B2951),'Farm Crops'!$B$18:$N$28,F$5,0)  - VLOOKUP(F$4,'Farm Crops'!$B$4:$G$13,6,0)/1000*0.65*$C2951)</f>
        <v>2578.9604202020205</v>
      </c>
      <c r="G2951" s="67">
        <f xml:space="preserve">   MAX(0, HLOOKUP(MONTH($B2951),'Farm Crops'!$B$18:$N$28,G$5,0)  - VLOOKUP(G$4,'Farm Crops'!$B$4:$G$13,6,0)/1000*0.65*$C2951)</f>
        <v>657.03120000000013</v>
      </c>
      <c r="H2951" s="67">
        <f xml:space="preserve">   MAX(0, HLOOKUP(MONTH($B2951),'Farm Crops'!$B$18:$N$28,H$5,0)  - VLOOKUP(H$4,'Farm Crops'!$B$4:$G$13,6,0)/1000*0.65*$C2951)</f>
        <v>2254.753963636364</v>
      </c>
      <c r="I2951" s="67">
        <f xml:space="preserve">   MAX(0, HLOOKUP(MONTH($B2951),'Farm Crops'!$B$18:$N$28,I$5,0)  - VLOOKUP(I$4,'Farm Crops'!$B$4:$G$13,6,0)/1000*0.65*$C2951)</f>
        <v>3469.5907555555564</v>
      </c>
      <c r="J2951" s="67">
        <f xml:space="preserve">   MAX(0, HLOOKUP(MONTH($B2951),'Farm Crops'!$B$18:$N$28,J$5,0)  - VLOOKUP(J$4,'Farm Crops'!$B$4:$G$13,6,0)/1000*0.65*$C2951)</f>
        <v>3294.7650909090912</v>
      </c>
      <c r="K2951" s="67">
        <f xml:space="preserve">   MAX(0, HLOOKUP(MONTH($B2951),'Farm Crops'!$B$18:$N$28,K$5,0)  - VLOOKUP(K$4,'Farm Crops'!$B$4:$G$13,6,0)/1000*0.65*$C2951)</f>
        <v>773.8008727272728</v>
      </c>
      <c r="L2951" s="67">
        <f xml:space="preserve">   MAX(0, HLOOKUP(MONTH($B2951),'Farm Crops'!$B$18:$N$28,L$5,0)  - VLOOKUP(L$4,'Farm Crops'!$B$4:$G$13,6,0)/1000*0.65*$C2951)</f>
        <v>139.0627636363638</v>
      </c>
      <c r="M2951" s="67">
        <f xml:space="preserve">   MAX(0, HLOOKUP(MONTH($B2951),'Farm Crops'!$B$18:$N$28,M$5,0)  - VLOOKUP(M$4,'Farm Crops'!$B$4:$G$13,6,0)/1000*0.65*$C2951)</f>
        <v>1001.8822545454547</v>
      </c>
    </row>
    <row r="2952" spans="2:13" x14ac:dyDescent="0.2">
      <c r="B2952" s="4">
        <v>43429</v>
      </c>
      <c r="C2952" s="67">
        <f>'Observed Data'!$E2951</f>
        <v>0</v>
      </c>
      <c r="D2952" s="67">
        <f xml:space="preserve">   MAX(0, HLOOKUP(MONTH($B2952),'Farm Crops'!$B$18:$N$28,D$5,0)  - VLOOKUP(D$4,'Farm Crops'!$B$4:$G$13,6,0)/1000*0.65*$C2952)</f>
        <v>1612.6189898989903</v>
      </c>
      <c r="E2952" s="67">
        <f xml:space="preserve">   MAX(0, HLOOKUP(MONTH($B2952),'Farm Crops'!$B$18:$N$28,E$5,0)  - VLOOKUP(E$4,'Farm Crops'!$B$4:$G$13,6,0)/1000*0.65*$C2952)</f>
        <v>2067.9532363636372</v>
      </c>
      <c r="F2952" s="67">
        <f xml:space="preserve">   MAX(0, HLOOKUP(MONTH($B2952),'Farm Crops'!$B$18:$N$28,F$5,0)  - VLOOKUP(F$4,'Farm Crops'!$B$4:$G$13,6,0)/1000*0.65*$C2952)</f>
        <v>2578.9604202020205</v>
      </c>
      <c r="G2952" s="67">
        <f xml:space="preserve">   MAX(0, HLOOKUP(MONTH($B2952),'Farm Crops'!$B$18:$N$28,G$5,0)  - VLOOKUP(G$4,'Farm Crops'!$B$4:$G$13,6,0)/1000*0.65*$C2952)</f>
        <v>657.03120000000013</v>
      </c>
      <c r="H2952" s="67">
        <f xml:space="preserve">   MAX(0, HLOOKUP(MONTH($B2952),'Farm Crops'!$B$18:$N$28,H$5,0)  - VLOOKUP(H$4,'Farm Crops'!$B$4:$G$13,6,0)/1000*0.65*$C2952)</f>
        <v>2254.753963636364</v>
      </c>
      <c r="I2952" s="67">
        <f xml:space="preserve">   MAX(0, HLOOKUP(MONTH($B2952),'Farm Crops'!$B$18:$N$28,I$5,0)  - VLOOKUP(I$4,'Farm Crops'!$B$4:$G$13,6,0)/1000*0.65*$C2952)</f>
        <v>3469.5907555555564</v>
      </c>
      <c r="J2952" s="67">
        <f xml:space="preserve">   MAX(0, HLOOKUP(MONTH($B2952),'Farm Crops'!$B$18:$N$28,J$5,0)  - VLOOKUP(J$4,'Farm Crops'!$B$4:$G$13,6,0)/1000*0.65*$C2952)</f>
        <v>3294.7650909090912</v>
      </c>
      <c r="K2952" s="67">
        <f xml:space="preserve">   MAX(0, HLOOKUP(MONTH($B2952),'Farm Crops'!$B$18:$N$28,K$5,0)  - VLOOKUP(K$4,'Farm Crops'!$B$4:$G$13,6,0)/1000*0.65*$C2952)</f>
        <v>773.8008727272728</v>
      </c>
      <c r="L2952" s="67">
        <f xml:space="preserve">   MAX(0, HLOOKUP(MONTH($B2952),'Farm Crops'!$B$18:$N$28,L$5,0)  - VLOOKUP(L$4,'Farm Crops'!$B$4:$G$13,6,0)/1000*0.65*$C2952)</f>
        <v>139.0627636363638</v>
      </c>
      <c r="M2952" s="67">
        <f xml:space="preserve">   MAX(0, HLOOKUP(MONTH($B2952),'Farm Crops'!$B$18:$N$28,M$5,0)  - VLOOKUP(M$4,'Farm Crops'!$B$4:$G$13,6,0)/1000*0.65*$C2952)</f>
        <v>1001.8822545454547</v>
      </c>
    </row>
    <row r="2953" spans="2:13" x14ac:dyDescent="0.2">
      <c r="B2953" s="4">
        <v>43430</v>
      </c>
      <c r="C2953" s="67">
        <f>'Observed Data'!$E2952</f>
        <v>0</v>
      </c>
      <c r="D2953" s="67">
        <f xml:space="preserve">   MAX(0, HLOOKUP(MONTH($B2953),'Farm Crops'!$B$18:$N$28,D$5,0)  - VLOOKUP(D$4,'Farm Crops'!$B$4:$G$13,6,0)/1000*0.65*$C2953)</f>
        <v>1612.6189898989903</v>
      </c>
      <c r="E2953" s="67">
        <f xml:space="preserve">   MAX(0, HLOOKUP(MONTH($B2953),'Farm Crops'!$B$18:$N$28,E$5,0)  - VLOOKUP(E$4,'Farm Crops'!$B$4:$G$13,6,0)/1000*0.65*$C2953)</f>
        <v>2067.9532363636372</v>
      </c>
      <c r="F2953" s="67">
        <f xml:space="preserve">   MAX(0, HLOOKUP(MONTH($B2953),'Farm Crops'!$B$18:$N$28,F$5,0)  - VLOOKUP(F$4,'Farm Crops'!$B$4:$G$13,6,0)/1000*0.65*$C2953)</f>
        <v>2578.9604202020205</v>
      </c>
      <c r="G2953" s="67">
        <f xml:space="preserve">   MAX(0, HLOOKUP(MONTH($B2953),'Farm Crops'!$B$18:$N$28,G$5,0)  - VLOOKUP(G$4,'Farm Crops'!$B$4:$G$13,6,0)/1000*0.65*$C2953)</f>
        <v>657.03120000000013</v>
      </c>
      <c r="H2953" s="67">
        <f xml:space="preserve">   MAX(0, HLOOKUP(MONTH($B2953),'Farm Crops'!$B$18:$N$28,H$5,0)  - VLOOKUP(H$4,'Farm Crops'!$B$4:$G$13,6,0)/1000*0.65*$C2953)</f>
        <v>2254.753963636364</v>
      </c>
      <c r="I2953" s="67">
        <f xml:space="preserve">   MAX(0, HLOOKUP(MONTH($B2953),'Farm Crops'!$B$18:$N$28,I$5,0)  - VLOOKUP(I$4,'Farm Crops'!$B$4:$G$13,6,0)/1000*0.65*$C2953)</f>
        <v>3469.5907555555564</v>
      </c>
      <c r="J2953" s="67">
        <f xml:space="preserve">   MAX(0, HLOOKUP(MONTH($B2953),'Farm Crops'!$B$18:$N$28,J$5,0)  - VLOOKUP(J$4,'Farm Crops'!$B$4:$G$13,6,0)/1000*0.65*$C2953)</f>
        <v>3294.7650909090912</v>
      </c>
      <c r="K2953" s="67">
        <f xml:space="preserve">   MAX(0, HLOOKUP(MONTH($B2953),'Farm Crops'!$B$18:$N$28,K$5,0)  - VLOOKUP(K$4,'Farm Crops'!$B$4:$G$13,6,0)/1000*0.65*$C2953)</f>
        <v>773.8008727272728</v>
      </c>
      <c r="L2953" s="67">
        <f xml:space="preserve">   MAX(0, HLOOKUP(MONTH($B2953),'Farm Crops'!$B$18:$N$28,L$5,0)  - VLOOKUP(L$4,'Farm Crops'!$B$4:$G$13,6,0)/1000*0.65*$C2953)</f>
        <v>139.0627636363638</v>
      </c>
      <c r="M2953" s="67">
        <f xml:space="preserve">   MAX(0, HLOOKUP(MONTH($B2953),'Farm Crops'!$B$18:$N$28,M$5,0)  - VLOOKUP(M$4,'Farm Crops'!$B$4:$G$13,6,0)/1000*0.65*$C2953)</f>
        <v>1001.8822545454547</v>
      </c>
    </row>
    <row r="2954" spans="2:13" x14ac:dyDescent="0.2">
      <c r="B2954" s="4">
        <v>43431</v>
      </c>
      <c r="C2954" s="67">
        <f>'Observed Data'!$E2953</f>
        <v>0</v>
      </c>
      <c r="D2954" s="67">
        <f xml:space="preserve">   MAX(0, HLOOKUP(MONTH($B2954),'Farm Crops'!$B$18:$N$28,D$5,0)  - VLOOKUP(D$4,'Farm Crops'!$B$4:$G$13,6,0)/1000*0.65*$C2954)</f>
        <v>1612.6189898989903</v>
      </c>
      <c r="E2954" s="67">
        <f xml:space="preserve">   MAX(0, HLOOKUP(MONTH($B2954),'Farm Crops'!$B$18:$N$28,E$5,0)  - VLOOKUP(E$4,'Farm Crops'!$B$4:$G$13,6,0)/1000*0.65*$C2954)</f>
        <v>2067.9532363636372</v>
      </c>
      <c r="F2954" s="67">
        <f xml:space="preserve">   MAX(0, HLOOKUP(MONTH($B2954),'Farm Crops'!$B$18:$N$28,F$5,0)  - VLOOKUP(F$4,'Farm Crops'!$B$4:$G$13,6,0)/1000*0.65*$C2954)</f>
        <v>2578.9604202020205</v>
      </c>
      <c r="G2954" s="67">
        <f xml:space="preserve">   MAX(0, HLOOKUP(MONTH($B2954),'Farm Crops'!$B$18:$N$28,G$5,0)  - VLOOKUP(G$4,'Farm Crops'!$B$4:$G$13,6,0)/1000*0.65*$C2954)</f>
        <v>657.03120000000013</v>
      </c>
      <c r="H2954" s="67">
        <f xml:space="preserve">   MAX(0, HLOOKUP(MONTH($B2954),'Farm Crops'!$B$18:$N$28,H$5,0)  - VLOOKUP(H$4,'Farm Crops'!$B$4:$G$13,6,0)/1000*0.65*$C2954)</f>
        <v>2254.753963636364</v>
      </c>
      <c r="I2954" s="67">
        <f xml:space="preserve">   MAX(0, HLOOKUP(MONTH($B2954),'Farm Crops'!$B$18:$N$28,I$5,0)  - VLOOKUP(I$4,'Farm Crops'!$B$4:$G$13,6,0)/1000*0.65*$C2954)</f>
        <v>3469.5907555555564</v>
      </c>
      <c r="J2954" s="67">
        <f xml:space="preserve">   MAX(0, HLOOKUP(MONTH($B2954),'Farm Crops'!$B$18:$N$28,J$5,0)  - VLOOKUP(J$4,'Farm Crops'!$B$4:$G$13,6,0)/1000*0.65*$C2954)</f>
        <v>3294.7650909090912</v>
      </c>
      <c r="K2954" s="67">
        <f xml:space="preserve">   MAX(0, HLOOKUP(MONTH($B2954),'Farm Crops'!$B$18:$N$28,K$5,0)  - VLOOKUP(K$4,'Farm Crops'!$B$4:$G$13,6,0)/1000*0.65*$C2954)</f>
        <v>773.8008727272728</v>
      </c>
      <c r="L2954" s="67">
        <f xml:space="preserve">   MAX(0, HLOOKUP(MONTH($B2954),'Farm Crops'!$B$18:$N$28,L$5,0)  - VLOOKUP(L$4,'Farm Crops'!$B$4:$G$13,6,0)/1000*0.65*$C2954)</f>
        <v>139.0627636363638</v>
      </c>
      <c r="M2954" s="67">
        <f xml:space="preserve">   MAX(0, HLOOKUP(MONTH($B2954),'Farm Crops'!$B$18:$N$28,M$5,0)  - VLOOKUP(M$4,'Farm Crops'!$B$4:$G$13,6,0)/1000*0.65*$C2954)</f>
        <v>1001.8822545454547</v>
      </c>
    </row>
    <row r="2955" spans="2:13" x14ac:dyDescent="0.2">
      <c r="B2955" s="4">
        <v>43432</v>
      </c>
      <c r="C2955" s="67">
        <f>'Observed Data'!$E2954</f>
        <v>0</v>
      </c>
      <c r="D2955" s="67">
        <f xml:space="preserve">   MAX(0, HLOOKUP(MONTH($B2955),'Farm Crops'!$B$18:$N$28,D$5,0)  - VLOOKUP(D$4,'Farm Crops'!$B$4:$G$13,6,0)/1000*0.65*$C2955)</f>
        <v>1612.6189898989903</v>
      </c>
      <c r="E2955" s="67">
        <f xml:space="preserve">   MAX(0, HLOOKUP(MONTH($B2955),'Farm Crops'!$B$18:$N$28,E$5,0)  - VLOOKUP(E$4,'Farm Crops'!$B$4:$G$13,6,0)/1000*0.65*$C2955)</f>
        <v>2067.9532363636372</v>
      </c>
      <c r="F2955" s="67">
        <f xml:space="preserve">   MAX(0, HLOOKUP(MONTH($B2955),'Farm Crops'!$B$18:$N$28,F$5,0)  - VLOOKUP(F$4,'Farm Crops'!$B$4:$G$13,6,0)/1000*0.65*$C2955)</f>
        <v>2578.9604202020205</v>
      </c>
      <c r="G2955" s="67">
        <f xml:space="preserve">   MAX(0, HLOOKUP(MONTH($B2955),'Farm Crops'!$B$18:$N$28,G$5,0)  - VLOOKUP(G$4,'Farm Crops'!$B$4:$G$13,6,0)/1000*0.65*$C2955)</f>
        <v>657.03120000000013</v>
      </c>
      <c r="H2955" s="67">
        <f xml:space="preserve">   MAX(0, HLOOKUP(MONTH($B2955),'Farm Crops'!$B$18:$N$28,H$5,0)  - VLOOKUP(H$4,'Farm Crops'!$B$4:$G$13,6,0)/1000*0.65*$C2955)</f>
        <v>2254.753963636364</v>
      </c>
      <c r="I2955" s="67">
        <f xml:space="preserve">   MAX(0, HLOOKUP(MONTH($B2955),'Farm Crops'!$B$18:$N$28,I$5,0)  - VLOOKUP(I$4,'Farm Crops'!$B$4:$G$13,6,0)/1000*0.65*$C2955)</f>
        <v>3469.5907555555564</v>
      </c>
      <c r="J2955" s="67">
        <f xml:space="preserve">   MAX(0, HLOOKUP(MONTH($B2955),'Farm Crops'!$B$18:$N$28,J$5,0)  - VLOOKUP(J$4,'Farm Crops'!$B$4:$G$13,6,0)/1000*0.65*$C2955)</f>
        <v>3294.7650909090912</v>
      </c>
      <c r="K2955" s="67">
        <f xml:space="preserve">   MAX(0, HLOOKUP(MONTH($B2955),'Farm Crops'!$B$18:$N$28,K$5,0)  - VLOOKUP(K$4,'Farm Crops'!$B$4:$G$13,6,0)/1000*0.65*$C2955)</f>
        <v>773.8008727272728</v>
      </c>
      <c r="L2955" s="67">
        <f xml:space="preserve">   MAX(0, HLOOKUP(MONTH($B2955),'Farm Crops'!$B$18:$N$28,L$5,0)  - VLOOKUP(L$4,'Farm Crops'!$B$4:$G$13,6,0)/1000*0.65*$C2955)</f>
        <v>139.0627636363638</v>
      </c>
      <c r="M2955" s="67">
        <f xml:space="preserve">   MAX(0, HLOOKUP(MONTH($B2955),'Farm Crops'!$B$18:$N$28,M$5,0)  - VLOOKUP(M$4,'Farm Crops'!$B$4:$G$13,6,0)/1000*0.65*$C2955)</f>
        <v>1001.8822545454547</v>
      </c>
    </row>
    <row r="2956" spans="2:13" x14ac:dyDescent="0.2">
      <c r="B2956" s="4">
        <v>43433</v>
      </c>
      <c r="C2956" s="67">
        <f>'Observed Data'!$E2955</f>
        <v>0</v>
      </c>
      <c r="D2956" s="67">
        <f xml:space="preserve">   MAX(0, HLOOKUP(MONTH($B2956),'Farm Crops'!$B$18:$N$28,D$5,0)  - VLOOKUP(D$4,'Farm Crops'!$B$4:$G$13,6,0)/1000*0.65*$C2956)</f>
        <v>1612.6189898989903</v>
      </c>
      <c r="E2956" s="67">
        <f xml:space="preserve">   MAX(0, HLOOKUP(MONTH($B2956),'Farm Crops'!$B$18:$N$28,E$5,0)  - VLOOKUP(E$4,'Farm Crops'!$B$4:$G$13,6,0)/1000*0.65*$C2956)</f>
        <v>2067.9532363636372</v>
      </c>
      <c r="F2956" s="67">
        <f xml:space="preserve">   MAX(0, HLOOKUP(MONTH($B2956),'Farm Crops'!$B$18:$N$28,F$5,0)  - VLOOKUP(F$4,'Farm Crops'!$B$4:$G$13,6,0)/1000*0.65*$C2956)</f>
        <v>2578.9604202020205</v>
      </c>
      <c r="G2956" s="67">
        <f xml:space="preserve">   MAX(0, HLOOKUP(MONTH($B2956),'Farm Crops'!$B$18:$N$28,G$5,0)  - VLOOKUP(G$4,'Farm Crops'!$B$4:$G$13,6,0)/1000*0.65*$C2956)</f>
        <v>657.03120000000013</v>
      </c>
      <c r="H2956" s="67">
        <f xml:space="preserve">   MAX(0, HLOOKUP(MONTH($B2956),'Farm Crops'!$B$18:$N$28,H$5,0)  - VLOOKUP(H$4,'Farm Crops'!$B$4:$G$13,6,0)/1000*0.65*$C2956)</f>
        <v>2254.753963636364</v>
      </c>
      <c r="I2956" s="67">
        <f xml:space="preserve">   MAX(0, HLOOKUP(MONTH($B2956),'Farm Crops'!$B$18:$N$28,I$5,0)  - VLOOKUP(I$4,'Farm Crops'!$B$4:$G$13,6,0)/1000*0.65*$C2956)</f>
        <v>3469.5907555555564</v>
      </c>
      <c r="J2956" s="67">
        <f xml:space="preserve">   MAX(0, HLOOKUP(MONTH($B2956),'Farm Crops'!$B$18:$N$28,J$5,0)  - VLOOKUP(J$4,'Farm Crops'!$B$4:$G$13,6,0)/1000*0.65*$C2956)</f>
        <v>3294.7650909090912</v>
      </c>
      <c r="K2956" s="67">
        <f xml:space="preserve">   MAX(0, HLOOKUP(MONTH($B2956),'Farm Crops'!$B$18:$N$28,K$5,0)  - VLOOKUP(K$4,'Farm Crops'!$B$4:$G$13,6,0)/1000*0.65*$C2956)</f>
        <v>773.8008727272728</v>
      </c>
      <c r="L2956" s="67">
        <f xml:space="preserve">   MAX(0, HLOOKUP(MONTH($B2956),'Farm Crops'!$B$18:$N$28,L$5,0)  - VLOOKUP(L$4,'Farm Crops'!$B$4:$G$13,6,0)/1000*0.65*$C2956)</f>
        <v>139.0627636363638</v>
      </c>
      <c r="M2956" s="67">
        <f xml:space="preserve">   MAX(0, HLOOKUP(MONTH($B2956),'Farm Crops'!$B$18:$N$28,M$5,0)  - VLOOKUP(M$4,'Farm Crops'!$B$4:$G$13,6,0)/1000*0.65*$C2956)</f>
        <v>1001.8822545454547</v>
      </c>
    </row>
    <row r="2957" spans="2:13" x14ac:dyDescent="0.2">
      <c r="B2957" s="4">
        <v>43434</v>
      </c>
      <c r="C2957" s="67">
        <f>'Observed Data'!$E2956</f>
        <v>0</v>
      </c>
      <c r="D2957" s="67">
        <f xml:space="preserve">   MAX(0, HLOOKUP(MONTH($B2957),'Farm Crops'!$B$18:$N$28,D$5,0)  - VLOOKUP(D$4,'Farm Crops'!$B$4:$G$13,6,0)/1000*0.65*$C2957)</f>
        <v>1612.6189898989903</v>
      </c>
      <c r="E2957" s="67">
        <f xml:space="preserve">   MAX(0, HLOOKUP(MONTH($B2957),'Farm Crops'!$B$18:$N$28,E$5,0)  - VLOOKUP(E$4,'Farm Crops'!$B$4:$G$13,6,0)/1000*0.65*$C2957)</f>
        <v>2067.9532363636372</v>
      </c>
      <c r="F2957" s="67">
        <f xml:space="preserve">   MAX(0, HLOOKUP(MONTH($B2957),'Farm Crops'!$B$18:$N$28,F$5,0)  - VLOOKUP(F$4,'Farm Crops'!$B$4:$G$13,6,0)/1000*0.65*$C2957)</f>
        <v>2578.9604202020205</v>
      </c>
      <c r="G2957" s="67">
        <f xml:space="preserve">   MAX(0, HLOOKUP(MONTH($B2957),'Farm Crops'!$B$18:$N$28,G$5,0)  - VLOOKUP(G$4,'Farm Crops'!$B$4:$G$13,6,0)/1000*0.65*$C2957)</f>
        <v>657.03120000000013</v>
      </c>
      <c r="H2957" s="67">
        <f xml:space="preserve">   MAX(0, HLOOKUP(MONTH($B2957),'Farm Crops'!$B$18:$N$28,H$5,0)  - VLOOKUP(H$4,'Farm Crops'!$B$4:$G$13,6,0)/1000*0.65*$C2957)</f>
        <v>2254.753963636364</v>
      </c>
      <c r="I2957" s="67">
        <f xml:space="preserve">   MAX(0, HLOOKUP(MONTH($B2957),'Farm Crops'!$B$18:$N$28,I$5,0)  - VLOOKUP(I$4,'Farm Crops'!$B$4:$G$13,6,0)/1000*0.65*$C2957)</f>
        <v>3469.5907555555564</v>
      </c>
      <c r="J2957" s="67">
        <f xml:space="preserve">   MAX(0, HLOOKUP(MONTH($B2957),'Farm Crops'!$B$18:$N$28,J$5,0)  - VLOOKUP(J$4,'Farm Crops'!$B$4:$G$13,6,0)/1000*0.65*$C2957)</f>
        <v>3294.7650909090912</v>
      </c>
      <c r="K2957" s="67">
        <f xml:space="preserve">   MAX(0, HLOOKUP(MONTH($B2957),'Farm Crops'!$B$18:$N$28,K$5,0)  - VLOOKUP(K$4,'Farm Crops'!$B$4:$G$13,6,0)/1000*0.65*$C2957)</f>
        <v>773.8008727272728</v>
      </c>
      <c r="L2957" s="67">
        <f xml:space="preserve">   MAX(0, HLOOKUP(MONTH($B2957),'Farm Crops'!$B$18:$N$28,L$5,0)  - VLOOKUP(L$4,'Farm Crops'!$B$4:$G$13,6,0)/1000*0.65*$C2957)</f>
        <v>139.0627636363638</v>
      </c>
      <c r="M2957" s="67">
        <f xml:space="preserve">   MAX(0, HLOOKUP(MONTH($B2957),'Farm Crops'!$B$18:$N$28,M$5,0)  - VLOOKUP(M$4,'Farm Crops'!$B$4:$G$13,6,0)/1000*0.65*$C2957)</f>
        <v>1001.8822545454547</v>
      </c>
    </row>
    <row r="2958" spans="2:13" x14ac:dyDescent="0.2">
      <c r="B2958" s="4">
        <v>43435</v>
      </c>
      <c r="C2958" s="67">
        <f>'Observed Data'!$E2957</f>
        <v>0</v>
      </c>
      <c r="D2958" s="67">
        <f xml:space="preserve">   MAX(0, HLOOKUP(MONTH($B2958),'Farm Crops'!$B$18:$N$28,D$5,0)  - VLOOKUP(D$4,'Farm Crops'!$B$4:$G$13,6,0)/1000*0.65*$C2958)</f>
        <v>1972.6944281524927</v>
      </c>
      <c r="E2958" s="67">
        <f xml:space="preserve">   MAX(0, HLOOKUP(MONTH($B2958),'Farm Crops'!$B$18:$N$28,E$5,0)  - VLOOKUP(E$4,'Farm Crops'!$B$4:$G$13,6,0)/1000*0.65*$C2958)</f>
        <v>3373.997509286412</v>
      </c>
      <c r="F2958" s="67">
        <f xml:space="preserve">   MAX(0, HLOOKUP(MONTH($B2958),'Farm Crops'!$B$18:$N$28,F$5,0)  - VLOOKUP(F$4,'Farm Crops'!$B$4:$G$13,6,0)/1000*0.65*$C2958)</f>
        <v>3687.8223440860206</v>
      </c>
      <c r="G2958" s="67">
        <f xml:space="preserve">   MAX(0, HLOOKUP(MONTH($B2958),'Farm Crops'!$B$18:$N$28,G$5,0)  - VLOOKUP(G$4,'Farm Crops'!$B$4:$G$13,6,0)/1000*0.65*$C2958)</f>
        <v>1040.7789677419355</v>
      </c>
      <c r="H2958" s="67">
        <f xml:space="preserve">   MAX(0, HLOOKUP(MONTH($B2958),'Farm Crops'!$B$18:$N$28,H$5,0)  - VLOOKUP(H$4,'Farm Crops'!$B$4:$G$13,6,0)/1000*0.65*$C2958)</f>
        <v>3571.6728563049851</v>
      </c>
      <c r="I2958" s="67">
        <f xml:space="preserve">   MAX(0, HLOOKUP(MONTH($B2958),'Farm Crops'!$B$18:$N$28,I$5,0)  - VLOOKUP(I$4,'Farm Crops'!$B$4:$G$13,6,0)/1000*0.65*$C2958)</f>
        <v>2000.1335522971651</v>
      </c>
      <c r="J2958" s="67">
        <f xml:space="preserve">   MAX(0, HLOOKUP(MONTH($B2958),'Farm Crops'!$B$18:$N$28,J$5,0)  - VLOOKUP(J$4,'Farm Crops'!$B$4:$G$13,6,0)/1000*0.65*$C2958)</f>
        <v>4934.3744477028349</v>
      </c>
      <c r="K2958" s="67">
        <f xml:space="preserve">   MAX(0, HLOOKUP(MONTH($B2958),'Farm Crops'!$B$18:$N$28,K$5,0)  - VLOOKUP(K$4,'Farm Crops'!$B$4:$G$13,6,0)/1000*0.65*$C2958)</f>
        <v>1165.8786432062559</v>
      </c>
      <c r="L2958" s="67">
        <f xml:space="preserve">   MAX(0, HLOOKUP(MONTH($B2958),'Farm Crops'!$B$18:$N$28,L$5,0)  - VLOOKUP(L$4,'Farm Crops'!$B$4:$G$13,6,0)/1000*0.65*$C2958)</f>
        <v>210.54251026392981</v>
      </c>
      <c r="M2958" s="67">
        <f xml:space="preserve">   MAX(0, HLOOKUP(MONTH($B2958),'Farm Crops'!$B$18:$N$28,M$5,0)  - VLOOKUP(M$4,'Farm Crops'!$B$4:$G$13,6,0)/1000*0.65*$C2958)</f>
        <v>1538.7422443792761</v>
      </c>
    </row>
    <row r="2959" spans="2:13" x14ac:dyDescent="0.2">
      <c r="B2959" s="4">
        <v>43436</v>
      </c>
      <c r="C2959" s="67">
        <f>'Observed Data'!$E2958</f>
        <v>0</v>
      </c>
      <c r="D2959" s="67">
        <f xml:space="preserve">   MAX(0, HLOOKUP(MONTH($B2959),'Farm Crops'!$B$18:$N$28,D$5,0)  - VLOOKUP(D$4,'Farm Crops'!$B$4:$G$13,6,0)/1000*0.65*$C2959)</f>
        <v>1972.6944281524927</v>
      </c>
      <c r="E2959" s="67">
        <f xml:space="preserve">   MAX(0, HLOOKUP(MONTH($B2959),'Farm Crops'!$B$18:$N$28,E$5,0)  - VLOOKUP(E$4,'Farm Crops'!$B$4:$G$13,6,0)/1000*0.65*$C2959)</f>
        <v>3373.997509286412</v>
      </c>
      <c r="F2959" s="67">
        <f xml:space="preserve">   MAX(0, HLOOKUP(MONTH($B2959),'Farm Crops'!$B$18:$N$28,F$5,0)  - VLOOKUP(F$4,'Farm Crops'!$B$4:$G$13,6,0)/1000*0.65*$C2959)</f>
        <v>3687.8223440860206</v>
      </c>
      <c r="G2959" s="67">
        <f xml:space="preserve">   MAX(0, HLOOKUP(MONTH($B2959),'Farm Crops'!$B$18:$N$28,G$5,0)  - VLOOKUP(G$4,'Farm Crops'!$B$4:$G$13,6,0)/1000*0.65*$C2959)</f>
        <v>1040.7789677419355</v>
      </c>
      <c r="H2959" s="67">
        <f xml:space="preserve">   MAX(0, HLOOKUP(MONTH($B2959),'Farm Crops'!$B$18:$N$28,H$5,0)  - VLOOKUP(H$4,'Farm Crops'!$B$4:$G$13,6,0)/1000*0.65*$C2959)</f>
        <v>3571.6728563049851</v>
      </c>
      <c r="I2959" s="67">
        <f xml:space="preserve">   MAX(0, HLOOKUP(MONTH($B2959),'Farm Crops'!$B$18:$N$28,I$5,0)  - VLOOKUP(I$4,'Farm Crops'!$B$4:$G$13,6,0)/1000*0.65*$C2959)</f>
        <v>2000.1335522971651</v>
      </c>
      <c r="J2959" s="67">
        <f xml:space="preserve">   MAX(0, HLOOKUP(MONTH($B2959),'Farm Crops'!$B$18:$N$28,J$5,0)  - VLOOKUP(J$4,'Farm Crops'!$B$4:$G$13,6,0)/1000*0.65*$C2959)</f>
        <v>4934.3744477028349</v>
      </c>
      <c r="K2959" s="67">
        <f xml:space="preserve">   MAX(0, HLOOKUP(MONTH($B2959),'Farm Crops'!$B$18:$N$28,K$5,0)  - VLOOKUP(K$4,'Farm Crops'!$B$4:$G$13,6,0)/1000*0.65*$C2959)</f>
        <v>1165.8786432062559</v>
      </c>
      <c r="L2959" s="67">
        <f xml:space="preserve">   MAX(0, HLOOKUP(MONTH($B2959),'Farm Crops'!$B$18:$N$28,L$5,0)  - VLOOKUP(L$4,'Farm Crops'!$B$4:$G$13,6,0)/1000*0.65*$C2959)</f>
        <v>210.54251026392981</v>
      </c>
      <c r="M2959" s="67">
        <f xml:space="preserve">   MAX(0, HLOOKUP(MONTH($B2959),'Farm Crops'!$B$18:$N$28,M$5,0)  - VLOOKUP(M$4,'Farm Crops'!$B$4:$G$13,6,0)/1000*0.65*$C2959)</f>
        <v>1538.7422443792761</v>
      </c>
    </row>
    <row r="2960" spans="2:13" x14ac:dyDescent="0.2">
      <c r="B2960" s="4">
        <v>43437</v>
      </c>
      <c r="C2960" s="67">
        <f>'Observed Data'!$E2959</f>
        <v>0</v>
      </c>
      <c r="D2960" s="67">
        <f xml:space="preserve">   MAX(0, HLOOKUP(MONTH($B2960),'Farm Crops'!$B$18:$N$28,D$5,0)  - VLOOKUP(D$4,'Farm Crops'!$B$4:$G$13,6,0)/1000*0.65*$C2960)</f>
        <v>1972.6944281524927</v>
      </c>
      <c r="E2960" s="67">
        <f xml:space="preserve">   MAX(0, HLOOKUP(MONTH($B2960),'Farm Crops'!$B$18:$N$28,E$5,0)  - VLOOKUP(E$4,'Farm Crops'!$B$4:$G$13,6,0)/1000*0.65*$C2960)</f>
        <v>3373.997509286412</v>
      </c>
      <c r="F2960" s="67">
        <f xml:space="preserve">   MAX(0, HLOOKUP(MONTH($B2960),'Farm Crops'!$B$18:$N$28,F$5,0)  - VLOOKUP(F$4,'Farm Crops'!$B$4:$G$13,6,0)/1000*0.65*$C2960)</f>
        <v>3687.8223440860206</v>
      </c>
      <c r="G2960" s="67">
        <f xml:space="preserve">   MAX(0, HLOOKUP(MONTH($B2960),'Farm Crops'!$B$18:$N$28,G$5,0)  - VLOOKUP(G$4,'Farm Crops'!$B$4:$G$13,6,0)/1000*0.65*$C2960)</f>
        <v>1040.7789677419355</v>
      </c>
      <c r="H2960" s="67">
        <f xml:space="preserve">   MAX(0, HLOOKUP(MONTH($B2960),'Farm Crops'!$B$18:$N$28,H$5,0)  - VLOOKUP(H$4,'Farm Crops'!$B$4:$G$13,6,0)/1000*0.65*$C2960)</f>
        <v>3571.6728563049851</v>
      </c>
      <c r="I2960" s="67">
        <f xml:space="preserve">   MAX(0, HLOOKUP(MONTH($B2960),'Farm Crops'!$B$18:$N$28,I$5,0)  - VLOOKUP(I$4,'Farm Crops'!$B$4:$G$13,6,0)/1000*0.65*$C2960)</f>
        <v>2000.1335522971651</v>
      </c>
      <c r="J2960" s="67">
        <f xml:space="preserve">   MAX(0, HLOOKUP(MONTH($B2960),'Farm Crops'!$B$18:$N$28,J$5,0)  - VLOOKUP(J$4,'Farm Crops'!$B$4:$G$13,6,0)/1000*0.65*$C2960)</f>
        <v>4934.3744477028349</v>
      </c>
      <c r="K2960" s="67">
        <f xml:space="preserve">   MAX(0, HLOOKUP(MONTH($B2960),'Farm Crops'!$B$18:$N$28,K$5,0)  - VLOOKUP(K$4,'Farm Crops'!$B$4:$G$13,6,0)/1000*0.65*$C2960)</f>
        <v>1165.8786432062559</v>
      </c>
      <c r="L2960" s="67">
        <f xml:space="preserve">   MAX(0, HLOOKUP(MONTH($B2960),'Farm Crops'!$B$18:$N$28,L$5,0)  - VLOOKUP(L$4,'Farm Crops'!$B$4:$G$13,6,0)/1000*0.65*$C2960)</f>
        <v>210.54251026392981</v>
      </c>
      <c r="M2960" s="67">
        <f xml:space="preserve">   MAX(0, HLOOKUP(MONTH($B2960),'Farm Crops'!$B$18:$N$28,M$5,0)  - VLOOKUP(M$4,'Farm Crops'!$B$4:$G$13,6,0)/1000*0.65*$C2960)</f>
        <v>1538.7422443792761</v>
      </c>
    </row>
    <row r="2961" spans="2:13" x14ac:dyDescent="0.2">
      <c r="B2961" s="4">
        <v>43438</v>
      </c>
      <c r="C2961" s="67">
        <f>'Observed Data'!$E2960</f>
        <v>0</v>
      </c>
      <c r="D2961" s="67">
        <f xml:space="preserve">   MAX(0, HLOOKUP(MONTH($B2961),'Farm Crops'!$B$18:$N$28,D$5,0)  - VLOOKUP(D$4,'Farm Crops'!$B$4:$G$13,6,0)/1000*0.65*$C2961)</f>
        <v>1972.6944281524927</v>
      </c>
      <c r="E2961" s="67">
        <f xml:space="preserve">   MAX(0, HLOOKUP(MONTH($B2961),'Farm Crops'!$B$18:$N$28,E$5,0)  - VLOOKUP(E$4,'Farm Crops'!$B$4:$G$13,6,0)/1000*0.65*$C2961)</f>
        <v>3373.997509286412</v>
      </c>
      <c r="F2961" s="67">
        <f xml:space="preserve">   MAX(0, HLOOKUP(MONTH($B2961),'Farm Crops'!$B$18:$N$28,F$5,0)  - VLOOKUP(F$4,'Farm Crops'!$B$4:$G$13,6,0)/1000*0.65*$C2961)</f>
        <v>3687.8223440860206</v>
      </c>
      <c r="G2961" s="67">
        <f xml:space="preserve">   MAX(0, HLOOKUP(MONTH($B2961),'Farm Crops'!$B$18:$N$28,G$5,0)  - VLOOKUP(G$4,'Farm Crops'!$B$4:$G$13,6,0)/1000*0.65*$C2961)</f>
        <v>1040.7789677419355</v>
      </c>
      <c r="H2961" s="67">
        <f xml:space="preserve">   MAX(0, HLOOKUP(MONTH($B2961),'Farm Crops'!$B$18:$N$28,H$5,0)  - VLOOKUP(H$4,'Farm Crops'!$B$4:$G$13,6,0)/1000*0.65*$C2961)</f>
        <v>3571.6728563049851</v>
      </c>
      <c r="I2961" s="67">
        <f xml:space="preserve">   MAX(0, HLOOKUP(MONTH($B2961),'Farm Crops'!$B$18:$N$28,I$5,0)  - VLOOKUP(I$4,'Farm Crops'!$B$4:$G$13,6,0)/1000*0.65*$C2961)</f>
        <v>2000.1335522971651</v>
      </c>
      <c r="J2961" s="67">
        <f xml:space="preserve">   MAX(0, HLOOKUP(MONTH($B2961),'Farm Crops'!$B$18:$N$28,J$5,0)  - VLOOKUP(J$4,'Farm Crops'!$B$4:$G$13,6,0)/1000*0.65*$C2961)</f>
        <v>4934.3744477028349</v>
      </c>
      <c r="K2961" s="67">
        <f xml:space="preserve">   MAX(0, HLOOKUP(MONTH($B2961),'Farm Crops'!$B$18:$N$28,K$5,0)  - VLOOKUP(K$4,'Farm Crops'!$B$4:$G$13,6,0)/1000*0.65*$C2961)</f>
        <v>1165.8786432062559</v>
      </c>
      <c r="L2961" s="67">
        <f xml:space="preserve">   MAX(0, HLOOKUP(MONTH($B2961),'Farm Crops'!$B$18:$N$28,L$5,0)  - VLOOKUP(L$4,'Farm Crops'!$B$4:$G$13,6,0)/1000*0.65*$C2961)</f>
        <v>210.54251026392981</v>
      </c>
      <c r="M2961" s="67">
        <f xml:space="preserve">   MAX(0, HLOOKUP(MONTH($B2961),'Farm Crops'!$B$18:$N$28,M$5,0)  - VLOOKUP(M$4,'Farm Crops'!$B$4:$G$13,6,0)/1000*0.65*$C2961)</f>
        <v>1538.7422443792761</v>
      </c>
    </row>
    <row r="2962" spans="2:13" x14ac:dyDescent="0.2">
      <c r="B2962" s="4">
        <v>43439</v>
      </c>
      <c r="C2962" s="67">
        <f>'Observed Data'!$E2961</f>
        <v>0</v>
      </c>
      <c r="D2962" s="67">
        <f xml:space="preserve">   MAX(0, HLOOKUP(MONTH($B2962),'Farm Crops'!$B$18:$N$28,D$5,0)  - VLOOKUP(D$4,'Farm Crops'!$B$4:$G$13,6,0)/1000*0.65*$C2962)</f>
        <v>1972.6944281524927</v>
      </c>
      <c r="E2962" s="67">
        <f xml:space="preserve">   MAX(0, HLOOKUP(MONTH($B2962),'Farm Crops'!$B$18:$N$28,E$5,0)  - VLOOKUP(E$4,'Farm Crops'!$B$4:$G$13,6,0)/1000*0.65*$C2962)</f>
        <v>3373.997509286412</v>
      </c>
      <c r="F2962" s="67">
        <f xml:space="preserve">   MAX(0, HLOOKUP(MONTH($B2962),'Farm Crops'!$B$18:$N$28,F$5,0)  - VLOOKUP(F$4,'Farm Crops'!$B$4:$G$13,6,0)/1000*0.65*$C2962)</f>
        <v>3687.8223440860206</v>
      </c>
      <c r="G2962" s="67">
        <f xml:space="preserve">   MAX(0, HLOOKUP(MONTH($B2962),'Farm Crops'!$B$18:$N$28,G$5,0)  - VLOOKUP(G$4,'Farm Crops'!$B$4:$G$13,6,0)/1000*0.65*$C2962)</f>
        <v>1040.7789677419355</v>
      </c>
      <c r="H2962" s="67">
        <f xml:space="preserve">   MAX(0, HLOOKUP(MONTH($B2962),'Farm Crops'!$B$18:$N$28,H$5,0)  - VLOOKUP(H$4,'Farm Crops'!$B$4:$G$13,6,0)/1000*0.65*$C2962)</f>
        <v>3571.6728563049851</v>
      </c>
      <c r="I2962" s="67">
        <f xml:space="preserve">   MAX(0, HLOOKUP(MONTH($B2962),'Farm Crops'!$B$18:$N$28,I$5,0)  - VLOOKUP(I$4,'Farm Crops'!$B$4:$G$13,6,0)/1000*0.65*$C2962)</f>
        <v>2000.1335522971651</v>
      </c>
      <c r="J2962" s="67">
        <f xml:space="preserve">   MAX(0, HLOOKUP(MONTH($B2962),'Farm Crops'!$B$18:$N$28,J$5,0)  - VLOOKUP(J$4,'Farm Crops'!$B$4:$G$13,6,0)/1000*0.65*$C2962)</f>
        <v>4934.3744477028349</v>
      </c>
      <c r="K2962" s="67">
        <f xml:space="preserve">   MAX(0, HLOOKUP(MONTH($B2962),'Farm Crops'!$B$18:$N$28,K$5,0)  - VLOOKUP(K$4,'Farm Crops'!$B$4:$G$13,6,0)/1000*0.65*$C2962)</f>
        <v>1165.8786432062559</v>
      </c>
      <c r="L2962" s="67">
        <f xml:space="preserve">   MAX(0, HLOOKUP(MONTH($B2962),'Farm Crops'!$B$18:$N$28,L$5,0)  - VLOOKUP(L$4,'Farm Crops'!$B$4:$G$13,6,0)/1000*0.65*$C2962)</f>
        <v>210.54251026392981</v>
      </c>
      <c r="M2962" s="67">
        <f xml:space="preserve">   MAX(0, HLOOKUP(MONTH($B2962),'Farm Crops'!$B$18:$N$28,M$5,0)  - VLOOKUP(M$4,'Farm Crops'!$B$4:$G$13,6,0)/1000*0.65*$C2962)</f>
        <v>1538.7422443792761</v>
      </c>
    </row>
    <row r="2963" spans="2:13" x14ac:dyDescent="0.2">
      <c r="B2963" s="4">
        <v>43440</v>
      </c>
      <c r="C2963" s="67">
        <f>'Observed Data'!$E2962</f>
        <v>0</v>
      </c>
      <c r="D2963" s="67">
        <f xml:space="preserve">   MAX(0, HLOOKUP(MONTH($B2963),'Farm Crops'!$B$18:$N$28,D$5,0)  - VLOOKUP(D$4,'Farm Crops'!$B$4:$G$13,6,0)/1000*0.65*$C2963)</f>
        <v>1972.6944281524927</v>
      </c>
      <c r="E2963" s="67">
        <f xml:space="preserve">   MAX(0, HLOOKUP(MONTH($B2963),'Farm Crops'!$B$18:$N$28,E$5,0)  - VLOOKUP(E$4,'Farm Crops'!$B$4:$G$13,6,0)/1000*0.65*$C2963)</f>
        <v>3373.997509286412</v>
      </c>
      <c r="F2963" s="67">
        <f xml:space="preserve">   MAX(0, HLOOKUP(MONTH($B2963),'Farm Crops'!$B$18:$N$28,F$5,0)  - VLOOKUP(F$4,'Farm Crops'!$B$4:$G$13,6,0)/1000*0.65*$C2963)</f>
        <v>3687.8223440860206</v>
      </c>
      <c r="G2963" s="67">
        <f xml:space="preserve">   MAX(0, HLOOKUP(MONTH($B2963),'Farm Crops'!$B$18:$N$28,G$5,0)  - VLOOKUP(G$4,'Farm Crops'!$B$4:$G$13,6,0)/1000*0.65*$C2963)</f>
        <v>1040.7789677419355</v>
      </c>
      <c r="H2963" s="67">
        <f xml:space="preserve">   MAX(0, HLOOKUP(MONTH($B2963),'Farm Crops'!$B$18:$N$28,H$5,0)  - VLOOKUP(H$4,'Farm Crops'!$B$4:$G$13,6,0)/1000*0.65*$C2963)</f>
        <v>3571.6728563049851</v>
      </c>
      <c r="I2963" s="67">
        <f xml:space="preserve">   MAX(0, HLOOKUP(MONTH($B2963),'Farm Crops'!$B$18:$N$28,I$5,0)  - VLOOKUP(I$4,'Farm Crops'!$B$4:$G$13,6,0)/1000*0.65*$C2963)</f>
        <v>2000.1335522971651</v>
      </c>
      <c r="J2963" s="67">
        <f xml:space="preserve">   MAX(0, HLOOKUP(MONTH($B2963),'Farm Crops'!$B$18:$N$28,J$5,0)  - VLOOKUP(J$4,'Farm Crops'!$B$4:$G$13,6,0)/1000*0.65*$C2963)</f>
        <v>4934.3744477028349</v>
      </c>
      <c r="K2963" s="67">
        <f xml:space="preserve">   MAX(0, HLOOKUP(MONTH($B2963),'Farm Crops'!$B$18:$N$28,K$5,0)  - VLOOKUP(K$4,'Farm Crops'!$B$4:$G$13,6,0)/1000*0.65*$C2963)</f>
        <v>1165.8786432062559</v>
      </c>
      <c r="L2963" s="67">
        <f xml:space="preserve">   MAX(0, HLOOKUP(MONTH($B2963),'Farm Crops'!$B$18:$N$28,L$5,0)  - VLOOKUP(L$4,'Farm Crops'!$B$4:$G$13,6,0)/1000*0.65*$C2963)</f>
        <v>210.54251026392981</v>
      </c>
      <c r="M2963" s="67">
        <f xml:space="preserve">   MAX(0, HLOOKUP(MONTH($B2963),'Farm Crops'!$B$18:$N$28,M$5,0)  - VLOOKUP(M$4,'Farm Crops'!$B$4:$G$13,6,0)/1000*0.65*$C2963)</f>
        <v>1538.7422443792761</v>
      </c>
    </row>
    <row r="2964" spans="2:13" x14ac:dyDescent="0.2">
      <c r="B2964" s="4">
        <v>43441</v>
      </c>
      <c r="C2964" s="67">
        <f>'Observed Data'!$E2963</f>
        <v>22</v>
      </c>
      <c r="D2964" s="67">
        <f xml:space="preserve">   MAX(0, HLOOKUP(MONTH($B2964),'Farm Crops'!$B$18:$N$28,D$5,0)  - VLOOKUP(D$4,'Farm Crops'!$B$4:$G$13,6,0)/1000*0.65*$C2964)</f>
        <v>0</v>
      </c>
      <c r="E2964" s="67">
        <f xml:space="preserve">   MAX(0, HLOOKUP(MONTH($B2964),'Farm Crops'!$B$18:$N$28,E$5,0)  - VLOOKUP(E$4,'Farm Crops'!$B$4:$G$13,6,0)/1000*0.65*$C2964)</f>
        <v>0</v>
      </c>
      <c r="F2964" s="67">
        <f xml:space="preserve">   MAX(0, HLOOKUP(MONTH($B2964),'Farm Crops'!$B$18:$N$28,F$5,0)  - VLOOKUP(F$4,'Farm Crops'!$B$4:$G$13,6,0)/1000*0.65*$C2964)</f>
        <v>0</v>
      </c>
      <c r="G2964" s="67">
        <f xml:space="preserve">   MAX(0, HLOOKUP(MONTH($B2964),'Farm Crops'!$B$18:$N$28,G$5,0)  - VLOOKUP(G$4,'Farm Crops'!$B$4:$G$13,6,0)/1000*0.65*$C2964)</f>
        <v>0</v>
      </c>
      <c r="H2964" s="67">
        <f xml:space="preserve">   MAX(0, HLOOKUP(MONTH($B2964),'Farm Crops'!$B$18:$N$28,H$5,0)  - VLOOKUP(H$4,'Farm Crops'!$B$4:$G$13,6,0)/1000*0.65*$C2964)</f>
        <v>0</v>
      </c>
      <c r="I2964" s="67">
        <f xml:space="preserve">   MAX(0, HLOOKUP(MONTH($B2964),'Farm Crops'!$B$18:$N$28,I$5,0)  - VLOOKUP(I$4,'Farm Crops'!$B$4:$G$13,6,0)/1000*0.65*$C2964)</f>
        <v>0</v>
      </c>
      <c r="J2964" s="67">
        <f xml:space="preserve">   MAX(0, HLOOKUP(MONTH($B2964),'Farm Crops'!$B$18:$N$28,J$5,0)  - VLOOKUP(J$4,'Farm Crops'!$B$4:$G$13,6,0)/1000*0.65*$C2964)</f>
        <v>0</v>
      </c>
      <c r="K2964" s="67">
        <f xml:space="preserve">   MAX(0, HLOOKUP(MONTH($B2964),'Farm Crops'!$B$18:$N$28,K$5,0)  - VLOOKUP(K$4,'Farm Crops'!$B$4:$G$13,6,0)/1000*0.65*$C2964)</f>
        <v>0</v>
      </c>
      <c r="L2964" s="67">
        <f xml:space="preserve">   MAX(0, HLOOKUP(MONTH($B2964),'Farm Crops'!$B$18:$N$28,L$5,0)  - VLOOKUP(L$4,'Farm Crops'!$B$4:$G$13,6,0)/1000*0.65*$C2964)</f>
        <v>0</v>
      </c>
      <c r="M2964" s="67">
        <f xml:space="preserve">   MAX(0, HLOOKUP(MONTH($B2964),'Farm Crops'!$B$18:$N$28,M$5,0)  - VLOOKUP(M$4,'Farm Crops'!$B$4:$G$13,6,0)/1000*0.65*$C2964)</f>
        <v>0</v>
      </c>
    </row>
    <row r="2965" spans="2:13" x14ac:dyDescent="0.2">
      <c r="B2965" s="4">
        <v>43442</v>
      </c>
      <c r="C2965" s="67">
        <f>'Observed Data'!$E2964</f>
        <v>0</v>
      </c>
      <c r="D2965" s="67">
        <f xml:space="preserve">   MAX(0, HLOOKUP(MONTH($B2965),'Farm Crops'!$B$18:$N$28,D$5,0)  - VLOOKUP(D$4,'Farm Crops'!$B$4:$G$13,6,0)/1000*0.65*$C2965)</f>
        <v>1972.6944281524927</v>
      </c>
      <c r="E2965" s="67">
        <f xml:space="preserve">   MAX(0, HLOOKUP(MONTH($B2965),'Farm Crops'!$B$18:$N$28,E$5,0)  - VLOOKUP(E$4,'Farm Crops'!$B$4:$G$13,6,0)/1000*0.65*$C2965)</f>
        <v>3373.997509286412</v>
      </c>
      <c r="F2965" s="67">
        <f xml:space="preserve">   MAX(0, HLOOKUP(MONTH($B2965),'Farm Crops'!$B$18:$N$28,F$5,0)  - VLOOKUP(F$4,'Farm Crops'!$B$4:$G$13,6,0)/1000*0.65*$C2965)</f>
        <v>3687.8223440860206</v>
      </c>
      <c r="G2965" s="67">
        <f xml:space="preserve">   MAX(0, HLOOKUP(MONTH($B2965),'Farm Crops'!$B$18:$N$28,G$5,0)  - VLOOKUP(G$4,'Farm Crops'!$B$4:$G$13,6,0)/1000*0.65*$C2965)</f>
        <v>1040.7789677419355</v>
      </c>
      <c r="H2965" s="67">
        <f xml:space="preserve">   MAX(0, HLOOKUP(MONTH($B2965),'Farm Crops'!$B$18:$N$28,H$5,0)  - VLOOKUP(H$4,'Farm Crops'!$B$4:$G$13,6,0)/1000*0.65*$C2965)</f>
        <v>3571.6728563049851</v>
      </c>
      <c r="I2965" s="67">
        <f xml:space="preserve">   MAX(0, HLOOKUP(MONTH($B2965),'Farm Crops'!$B$18:$N$28,I$5,0)  - VLOOKUP(I$4,'Farm Crops'!$B$4:$G$13,6,0)/1000*0.65*$C2965)</f>
        <v>2000.1335522971651</v>
      </c>
      <c r="J2965" s="67">
        <f xml:space="preserve">   MAX(0, HLOOKUP(MONTH($B2965),'Farm Crops'!$B$18:$N$28,J$5,0)  - VLOOKUP(J$4,'Farm Crops'!$B$4:$G$13,6,0)/1000*0.65*$C2965)</f>
        <v>4934.3744477028349</v>
      </c>
      <c r="K2965" s="67">
        <f xml:space="preserve">   MAX(0, HLOOKUP(MONTH($B2965),'Farm Crops'!$B$18:$N$28,K$5,0)  - VLOOKUP(K$4,'Farm Crops'!$B$4:$G$13,6,0)/1000*0.65*$C2965)</f>
        <v>1165.8786432062559</v>
      </c>
      <c r="L2965" s="67">
        <f xml:space="preserve">   MAX(0, HLOOKUP(MONTH($B2965),'Farm Crops'!$B$18:$N$28,L$5,0)  - VLOOKUP(L$4,'Farm Crops'!$B$4:$G$13,6,0)/1000*0.65*$C2965)</f>
        <v>210.54251026392981</v>
      </c>
      <c r="M2965" s="67">
        <f xml:space="preserve">   MAX(0, HLOOKUP(MONTH($B2965),'Farm Crops'!$B$18:$N$28,M$5,0)  - VLOOKUP(M$4,'Farm Crops'!$B$4:$G$13,6,0)/1000*0.65*$C2965)</f>
        <v>1538.7422443792761</v>
      </c>
    </row>
    <row r="2966" spans="2:13" x14ac:dyDescent="0.2">
      <c r="B2966" s="4">
        <v>43443</v>
      </c>
      <c r="C2966" s="67">
        <f>'Observed Data'!$E2965</f>
        <v>0</v>
      </c>
      <c r="D2966" s="67">
        <f xml:space="preserve">   MAX(0, HLOOKUP(MONTH($B2966),'Farm Crops'!$B$18:$N$28,D$5,0)  - VLOOKUP(D$4,'Farm Crops'!$B$4:$G$13,6,0)/1000*0.65*$C2966)</f>
        <v>1972.6944281524927</v>
      </c>
      <c r="E2966" s="67">
        <f xml:space="preserve">   MAX(0, HLOOKUP(MONTH($B2966),'Farm Crops'!$B$18:$N$28,E$5,0)  - VLOOKUP(E$4,'Farm Crops'!$B$4:$G$13,6,0)/1000*0.65*$C2966)</f>
        <v>3373.997509286412</v>
      </c>
      <c r="F2966" s="67">
        <f xml:space="preserve">   MAX(0, HLOOKUP(MONTH($B2966),'Farm Crops'!$B$18:$N$28,F$5,0)  - VLOOKUP(F$4,'Farm Crops'!$B$4:$G$13,6,0)/1000*0.65*$C2966)</f>
        <v>3687.8223440860206</v>
      </c>
      <c r="G2966" s="67">
        <f xml:space="preserve">   MAX(0, HLOOKUP(MONTH($B2966),'Farm Crops'!$B$18:$N$28,G$5,0)  - VLOOKUP(G$4,'Farm Crops'!$B$4:$G$13,6,0)/1000*0.65*$C2966)</f>
        <v>1040.7789677419355</v>
      </c>
      <c r="H2966" s="67">
        <f xml:space="preserve">   MAX(0, HLOOKUP(MONTH($B2966),'Farm Crops'!$B$18:$N$28,H$5,0)  - VLOOKUP(H$4,'Farm Crops'!$B$4:$G$13,6,0)/1000*0.65*$C2966)</f>
        <v>3571.6728563049851</v>
      </c>
      <c r="I2966" s="67">
        <f xml:space="preserve">   MAX(0, HLOOKUP(MONTH($B2966),'Farm Crops'!$B$18:$N$28,I$5,0)  - VLOOKUP(I$4,'Farm Crops'!$B$4:$G$13,6,0)/1000*0.65*$C2966)</f>
        <v>2000.1335522971651</v>
      </c>
      <c r="J2966" s="67">
        <f xml:space="preserve">   MAX(0, HLOOKUP(MONTH($B2966),'Farm Crops'!$B$18:$N$28,J$5,0)  - VLOOKUP(J$4,'Farm Crops'!$B$4:$G$13,6,0)/1000*0.65*$C2966)</f>
        <v>4934.3744477028349</v>
      </c>
      <c r="K2966" s="67">
        <f xml:space="preserve">   MAX(0, HLOOKUP(MONTH($B2966),'Farm Crops'!$B$18:$N$28,K$5,0)  - VLOOKUP(K$4,'Farm Crops'!$B$4:$G$13,6,0)/1000*0.65*$C2966)</f>
        <v>1165.8786432062559</v>
      </c>
      <c r="L2966" s="67">
        <f xml:space="preserve">   MAX(0, HLOOKUP(MONTH($B2966),'Farm Crops'!$B$18:$N$28,L$5,0)  - VLOOKUP(L$4,'Farm Crops'!$B$4:$G$13,6,0)/1000*0.65*$C2966)</f>
        <v>210.54251026392981</v>
      </c>
      <c r="M2966" s="67">
        <f xml:space="preserve">   MAX(0, HLOOKUP(MONTH($B2966),'Farm Crops'!$B$18:$N$28,M$5,0)  - VLOOKUP(M$4,'Farm Crops'!$B$4:$G$13,6,0)/1000*0.65*$C2966)</f>
        <v>1538.7422443792761</v>
      </c>
    </row>
    <row r="2967" spans="2:13" x14ac:dyDescent="0.2">
      <c r="B2967" s="4">
        <v>43444</v>
      </c>
      <c r="C2967" s="67">
        <f>'Observed Data'!$E2966</f>
        <v>0</v>
      </c>
      <c r="D2967" s="67">
        <f xml:space="preserve">   MAX(0, HLOOKUP(MONTH($B2967),'Farm Crops'!$B$18:$N$28,D$5,0)  - VLOOKUP(D$4,'Farm Crops'!$B$4:$G$13,6,0)/1000*0.65*$C2967)</f>
        <v>1972.6944281524927</v>
      </c>
      <c r="E2967" s="67">
        <f xml:space="preserve">   MAX(0, HLOOKUP(MONTH($B2967),'Farm Crops'!$B$18:$N$28,E$5,0)  - VLOOKUP(E$4,'Farm Crops'!$B$4:$G$13,6,0)/1000*0.65*$C2967)</f>
        <v>3373.997509286412</v>
      </c>
      <c r="F2967" s="67">
        <f xml:space="preserve">   MAX(0, HLOOKUP(MONTH($B2967),'Farm Crops'!$B$18:$N$28,F$5,0)  - VLOOKUP(F$4,'Farm Crops'!$B$4:$G$13,6,0)/1000*0.65*$C2967)</f>
        <v>3687.8223440860206</v>
      </c>
      <c r="G2967" s="67">
        <f xml:space="preserve">   MAX(0, HLOOKUP(MONTH($B2967),'Farm Crops'!$B$18:$N$28,G$5,0)  - VLOOKUP(G$4,'Farm Crops'!$B$4:$G$13,6,0)/1000*0.65*$C2967)</f>
        <v>1040.7789677419355</v>
      </c>
      <c r="H2967" s="67">
        <f xml:space="preserve">   MAX(0, HLOOKUP(MONTH($B2967),'Farm Crops'!$B$18:$N$28,H$5,0)  - VLOOKUP(H$4,'Farm Crops'!$B$4:$G$13,6,0)/1000*0.65*$C2967)</f>
        <v>3571.6728563049851</v>
      </c>
      <c r="I2967" s="67">
        <f xml:space="preserve">   MAX(0, HLOOKUP(MONTH($B2967),'Farm Crops'!$B$18:$N$28,I$5,0)  - VLOOKUP(I$4,'Farm Crops'!$B$4:$G$13,6,0)/1000*0.65*$C2967)</f>
        <v>2000.1335522971651</v>
      </c>
      <c r="J2967" s="67">
        <f xml:space="preserve">   MAX(0, HLOOKUP(MONTH($B2967),'Farm Crops'!$B$18:$N$28,J$5,0)  - VLOOKUP(J$4,'Farm Crops'!$B$4:$G$13,6,0)/1000*0.65*$C2967)</f>
        <v>4934.3744477028349</v>
      </c>
      <c r="K2967" s="67">
        <f xml:space="preserve">   MAX(0, HLOOKUP(MONTH($B2967),'Farm Crops'!$B$18:$N$28,K$5,0)  - VLOOKUP(K$4,'Farm Crops'!$B$4:$G$13,6,0)/1000*0.65*$C2967)</f>
        <v>1165.8786432062559</v>
      </c>
      <c r="L2967" s="67">
        <f xml:space="preserve">   MAX(0, HLOOKUP(MONTH($B2967),'Farm Crops'!$B$18:$N$28,L$5,0)  - VLOOKUP(L$4,'Farm Crops'!$B$4:$G$13,6,0)/1000*0.65*$C2967)</f>
        <v>210.54251026392981</v>
      </c>
      <c r="M2967" s="67">
        <f xml:space="preserve">   MAX(0, HLOOKUP(MONTH($B2967),'Farm Crops'!$B$18:$N$28,M$5,0)  - VLOOKUP(M$4,'Farm Crops'!$B$4:$G$13,6,0)/1000*0.65*$C2967)</f>
        <v>1538.7422443792761</v>
      </c>
    </row>
    <row r="2968" spans="2:13" x14ac:dyDescent="0.2">
      <c r="B2968" s="4">
        <v>43445</v>
      </c>
      <c r="C2968" s="67">
        <f>'Observed Data'!$E2967</f>
        <v>0</v>
      </c>
      <c r="D2968" s="67">
        <f xml:space="preserve">   MAX(0, HLOOKUP(MONTH($B2968),'Farm Crops'!$B$18:$N$28,D$5,0)  - VLOOKUP(D$4,'Farm Crops'!$B$4:$G$13,6,0)/1000*0.65*$C2968)</f>
        <v>1972.6944281524927</v>
      </c>
      <c r="E2968" s="67">
        <f xml:space="preserve">   MAX(0, HLOOKUP(MONTH($B2968),'Farm Crops'!$B$18:$N$28,E$5,0)  - VLOOKUP(E$4,'Farm Crops'!$B$4:$G$13,6,0)/1000*0.65*$C2968)</f>
        <v>3373.997509286412</v>
      </c>
      <c r="F2968" s="67">
        <f xml:space="preserve">   MAX(0, HLOOKUP(MONTH($B2968),'Farm Crops'!$B$18:$N$28,F$5,0)  - VLOOKUP(F$4,'Farm Crops'!$B$4:$G$13,6,0)/1000*0.65*$C2968)</f>
        <v>3687.8223440860206</v>
      </c>
      <c r="G2968" s="67">
        <f xml:space="preserve">   MAX(0, HLOOKUP(MONTH($B2968),'Farm Crops'!$B$18:$N$28,G$5,0)  - VLOOKUP(G$4,'Farm Crops'!$B$4:$G$13,6,0)/1000*0.65*$C2968)</f>
        <v>1040.7789677419355</v>
      </c>
      <c r="H2968" s="67">
        <f xml:space="preserve">   MAX(0, HLOOKUP(MONTH($B2968),'Farm Crops'!$B$18:$N$28,H$5,0)  - VLOOKUP(H$4,'Farm Crops'!$B$4:$G$13,6,0)/1000*0.65*$C2968)</f>
        <v>3571.6728563049851</v>
      </c>
      <c r="I2968" s="67">
        <f xml:space="preserve">   MAX(0, HLOOKUP(MONTH($B2968),'Farm Crops'!$B$18:$N$28,I$5,0)  - VLOOKUP(I$4,'Farm Crops'!$B$4:$G$13,6,0)/1000*0.65*$C2968)</f>
        <v>2000.1335522971651</v>
      </c>
      <c r="J2968" s="67">
        <f xml:space="preserve">   MAX(0, HLOOKUP(MONTH($B2968),'Farm Crops'!$B$18:$N$28,J$5,0)  - VLOOKUP(J$4,'Farm Crops'!$B$4:$G$13,6,0)/1000*0.65*$C2968)</f>
        <v>4934.3744477028349</v>
      </c>
      <c r="K2968" s="67">
        <f xml:space="preserve">   MAX(0, HLOOKUP(MONTH($B2968),'Farm Crops'!$B$18:$N$28,K$5,0)  - VLOOKUP(K$4,'Farm Crops'!$B$4:$G$13,6,0)/1000*0.65*$C2968)</f>
        <v>1165.8786432062559</v>
      </c>
      <c r="L2968" s="67">
        <f xml:space="preserve">   MAX(0, HLOOKUP(MONTH($B2968),'Farm Crops'!$B$18:$N$28,L$5,0)  - VLOOKUP(L$4,'Farm Crops'!$B$4:$G$13,6,0)/1000*0.65*$C2968)</f>
        <v>210.54251026392981</v>
      </c>
      <c r="M2968" s="67">
        <f xml:space="preserve">   MAX(0, HLOOKUP(MONTH($B2968),'Farm Crops'!$B$18:$N$28,M$5,0)  - VLOOKUP(M$4,'Farm Crops'!$B$4:$G$13,6,0)/1000*0.65*$C2968)</f>
        <v>1538.7422443792761</v>
      </c>
    </row>
    <row r="2969" spans="2:13" x14ac:dyDescent="0.2">
      <c r="B2969" s="4">
        <v>43446</v>
      </c>
      <c r="C2969" s="67">
        <f>'Observed Data'!$E2968</f>
        <v>0</v>
      </c>
      <c r="D2969" s="67">
        <f xml:space="preserve">   MAX(0, HLOOKUP(MONTH($B2969),'Farm Crops'!$B$18:$N$28,D$5,0)  - VLOOKUP(D$4,'Farm Crops'!$B$4:$G$13,6,0)/1000*0.65*$C2969)</f>
        <v>1972.6944281524927</v>
      </c>
      <c r="E2969" s="67">
        <f xml:space="preserve">   MAX(0, HLOOKUP(MONTH($B2969),'Farm Crops'!$B$18:$N$28,E$5,0)  - VLOOKUP(E$4,'Farm Crops'!$B$4:$G$13,6,0)/1000*0.65*$C2969)</f>
        <v>3373.997509286412</v>
      </c>
      <c r="F2969" s="67">
        <f xml:space="preserve">   MAX(0, HLOOKUP(MONTH($B2969),'Farm Crops'!$B$18:$N$28,F$5,0)  - VLOOKUP(F$4,'Farm Crops'!$B$4:$G$13,6,0)/1000*0.65*$C2969)</f>
        <v>3687.8223440860206</v>
      </c>
      <c r="G2969" s="67">
        <f xml:space="preserve">   MAX(0, HLOOKUP(MONTH($B2969),'Farm Crops'!$B$18:$N$28,G$5,0)  - VLOOKUP(G$4,'Farm Crops'!$B$4:$G$13,6,0)/1000*0.65*$C2969)</f>
        <v>1040.7789677419355</v>
      </c>
      <c r="H2969" s="67">
        <f xml:space="preserve">   MAX(0, HLOOKUP(MONTH($B2969),'Farm Crops'!$B$18:$N$28,H$5,0)  - VLOOKUP(H$4,'Farm Crops'!$B$4:$G$13,6,0)/1000*0.65*$C2969)</f>
        <v>3571.6728563049851</v>
      </c>
      <c r="I2969" s="67">
        <f xml:space="preserve">   MAX(0, HLOOKUP(MONTH($B2969),'Farm Crops'!$B$18:$N$28,I$5,0)  - VLOOKUP(I$4,'Farm Crops'!$B$4:$G$13,6,0)/1000*0.65*$C2969)</f>
        <v>2000.1335522971651</v>
      </c>
      <c r="J2969" s="67">
        <f xml:space="preserve">   MAX(0, HLOOKUP(MONTH($B2969),'Farm Crops'!$B$18:$N$28,J$5,0)  - VLOOKUP(J$4,'Farm Crops'!$B$4:$G$13,6,0)/1000*0.65*$C2969)</f>
        <v>4934.3744477028349</v>
      </c>
      <c r="K2969" s="67">
        <f xml:space="preserve">   MAX(0, HLOOKUP(MONTH($B2969),'Farm Crops'!$B$18:$N$28,K$5,0)  - VLOOKUP(K$4,'Farm Crops'!$B$4:$G$13,6,0)/1000*0.65*$C2969)</f>
        <v>1165.8786432062559</v>
      </c>
      <c r="L2969" s="67">
        <f xml:space="preserve">   MAX(0, HLOOKUP(MONTH($B2969),'Farm Crops'!$B$18:$N$28,L$5,0)  - VLOOKUP(L$4,'Farm Crops'!$B$4:$G$13,6,0)/1000*0.65*$C2969)</f>
        <v>210.54251026392981</v>
      </c>
      <c r="M2969" s="67">
        <f xml:space="preserve">   MAX(0, HLOOKUP(MONTH($B2969),'Farm Crops'!$B$18:$N$28,M$5,0)  - VLOOKUP(M$4,'Farm Crops'!$B$4:$G$13,6,0)/1000*0.65*$C2969)</f>
        <v>1538.7422443792761</v>
      </c>
    </row>
    <row r="2970" spans="2:13" x14ac:dyDescent="0.2">
      <c r="B2970" s="4">
        <v>43447</v>
      </c>
      <c r="C2970" s="67">
        <f>'Observed Data'!$E2969</f>
        <v>0</v>
      </c>
      <c r="D2970" s="67">
        <f xml:space="preserve">   MAX(0, HLOOKUP(MONTH($B2970),'Farm Crops'!$B$18:$N$28,D$5,0)  - VLOOKUP(D$4,'Farm Crops'!$B$4:$G$13,6,0)/1000*0.65*$C2970)</f>
        <v>1972.6944281524927</v>
      </c>
      <c r="E2970" s="67">
        <f xml:space="preserve">   MAX(0, HLOOKUP(MONTH($B2970),'Farm Crops'!$B$18:$N$28,E$5,0)  - VLOOKUP(E$4,'Farm Crops'!$B$4:$G$13,6,0)/1000*0.65*$C2970)</f>
        <v>3373.997509286412</v>
      </c>
      <c r="F2970" s="67">
        <f xml:space="preserve">   MAX(0, HLOOKUP(MONTH($B2970),'Farm Crops'!$B$18:$N$28,F$5,0)  - VLOOKUP(F$4,'Farm Crops'!$B$4:$G$13,6,0)/1000*0.65*$C2970)</f>
        <v>3687.8223440860206</v>
      </c>
      <c r="G2970" s="67">
        <f xml:space="preserve">   MAX(0, HLOOKUP(MONTH($B2970),'Farm Crops'!$B$18:$N$28,G$5,0)  - VLOOKUP(G$4,'Farm Crops'!$B$4:$G$13,6,0)/1000*0.65*$C2970)</f>
        <v>1040.7789677419355</v>
      </c>
      <c r="H2970" s="67">
        <f xml:space="preserve">   MAX(0, HLOOKUP(MONTH($B2970),'Farm Crops'!$B$18:$N$28,H$5,0)  - VLOOKUP(H$4,'Farm Crops'!$B$4:$G$13,6,0)/1000*0.65*$C2970)</f>
        <v>3571.6728563049851</v>
      </c>
      <c r="I2970" s="67">
        <f xml:space="preserve">   MAX(0, HLOOKUP(MONTH($B2970),'Farm Crops'!$B$18:$N$28,I$5,0)  - VLOOKUP(I$4,'Farm Crops'!$B$4:$G$13,6,0)/1000*0.65*$C2970)</f>
        <v>2000.1335522971651</v>
      </c>
      <c r="J2970" s="67">
        <f xml:space="preserve">   MAX(0, HLOOKUP(MONTH($B2970),'Farm Crops'!$B$18:$N$28,J$5,0)  - VLOOKUP(J$4,'Farm Crops'!$B$4:$G$13,6,0)/1000*0.65*$C2970)</f>
        <v>4934.3744477028349</v>
      </c>
      <c r="K2970" s="67">
        <f xml:space="preserve">   MAX(0, HLOOKUP(MONTH($B2970),'Farm Crops'!$B$18:$N$28,K$5,0)  - VLOOKUP(K$4,'Farm Crops'!$B$4:$G$13,6,0)/1000*0.65*$C2970)</f>
        <v>1165.8786432062559</v>
      </c>
      <c r="L2970" s="67">
        <f xml:space="preserve">   MAX(0, HLOOKUP(MONTH($B2970),'Farm Crops'!$B$18:$N$28,L$5,0)  - VLOOKUP(L$4,'Farm Crops'!$B$4:$G$13,6,0)/1000*0.65*$C2970)</f>
        <v>210.54251026392981</v>
      </c>
      <c r="M2970" s="67">
        <f xml:space="preserve">   MAX(0, HLOOKUP(MONTH($B2970),'Farm Crops'!$B$18:$N$28,M$5,0)  - VLOOKUP(M$4,'Farm Crops'!$B$4:$G$13,6,0)/1000*0.65*$C2970)</f>
        <v>1538.7422443792761</v>
      </c>
    </row>
    <row r="2971" spans="2:13" x14ac:dyDescent="0.2">
      <c r="B2971" s="4">
        <v>43448</v>
      </c>
      <c r="C2971" s="67">
        <f>'Observed Data'!$E2970</f>
        <v>0</v>
      </c>
      <c r="D2971" s="67">
        <f xml:space="preserve">   MAX(0, HLOOKUP(MONTH($B2971),'Farm Crops'!$B$18:$N$28,D$5,0)  - VLOOKUP(D$4,'Farm Crops'!$B$4:$G$13,6,0)/1000*0.65*$C2971)</f>
        <v>1972.6944281524927</v>
      </c>
      <c r="E2971" s="67">
        <f xml:space="preserve">   MAX(0, HLOOKUP(MONTH($B2971),'Farm Crops'!$B$18:$N$28,E$5,0)  - VLOOKUP(E$4,'Farm Crops'!$B$4:$G$13,6,0)/1000*0.65*$C2971)</f>
        <v>3373.997509286412</v>
      </c>
      <c r="F2971" s="67">
        <f xml:space="preserve">   MAX(0, HLOOKUP(MONTH($B2971),'Farm Crops'!$B$18:$N$28,F$5,0)  - VLOOKUP(F$4,'Farm Crops'!$B$4:$G$13,6,0)/1000*0.65*$C2971)</f>
        <v>3687.8223440860206</v>
      </c>
      <c r="G2971" s="67">
        <f xml:space="preserve">   MAX(0, HLOOKUP(MONTH($B2971),'Farm Crops'!$B$18:$N$28,G$5,0)  - VLOOKUP(G$4,'Farm Crops'!$B$4:$G$13,6,0)/1000*0.65*$C2971)</f>
        <v>1040.7789677419355</v>
      </c>
      <c r="H2971" s="67">
        <f xml:space="preserve">   MAX(0, HLOOKUP(MONTH($B2971),'Farm Crops'!$B$18:$N$28,H$5,0)  - VLOOKUP(H$4,'Farm Crops'!$B$4:$G$13,6,0)/1000*0.65*$C2971)</f>
        <v>3571.6728563049851</v>
      </c>
      <c r="I2971" s="67">
        <f xml:space="preserve">   MAX(0, HLOOKUP(MONTH($B2971),'Farm Crops'!$B$18:$N$28,I$5,0)  - VLOOKUP(I$4,'Farm Crops'!$B$4:$G$13,6,0)/1000*0.65*$C2971)</f>
        <v>2000.1335522971651</v>
      </c>
      <c r="J2971" s="67">
        <f xml:space="preserve">   MAX(0, HLOOKUP(MONTH($B2971),'Farm Crops'!$B$18:$N$28,J$5,0)  - VLOOKUP(J$4,'Farm Crops'!$B$4:$G$13,6,0)/1000*0.65*$C2971)</f>
        <v>4934.3744477028349</v>
      </c>
      <c r="K2971" s="67">
        <f xml:space="preserve">   MAX(0, HLOOKUP(MONTH($B2971),'Farm Crops'!$B$18:$N$28,K$5,0)  - VLOOKUP(K$4,'Farm Crops'!$B$4:$G$13,6,0)/1000*0.65*$C2971)</f>
        <v>1165.8786432062559</v>
      </c>
      <c r="L2971" s="67">
        <f xml:space="preserve">   MAX(0, HLOOKUP(MONTH($B2971),'Farm Crops'!$B$18:$N$28,L$5,0)  - VLOOKUP(L$4,'Farm Crops'!$B$4:$G$13,6,0)/1000*0.65*$C2971)</f>
        <v>210.54251026392981</v>
      </c>
      <c r="M2971" s="67">
        <f xml:space="preserve">   MAX(0, HLOOKUP(MONTH($B2971),'Farm Crops'!$B$18:$N$28,M$5,0)  - VLOOKUP(M$4,'Farm Crops'!$B$4:$G$13,6,0)/1000*0.65*$C2971)</f>
        <v>1538.7422443792761</v>
      </c>
    </row>
    <row r="2972" spans="2:13" x14ac:dyDescent="0.2">
      <c r="B2972" s="4">
        <v>43449</v>
      </c>
      <c r="C2972" s="67">
        <f>'Observed Data'!$E2971</f>
        <v>0</v>
      </c>
      <c r="D2972" s="67">
        <f xml:space="preserve">   MAX(0, HLOOKUP(MONTH($B2972),'Farm Crops'!$B$18:$N$28,D$5,0)  - VLOOKUP(D$4,'Farm Crops'!$B$4:$G$13,6,0)/1000*0.65*$C2972)</f>
        <v>1972.6944281524927</v>
      </c>
      <c r="E2972" s="67">
        <f xml:space="preserve">   MAX(0, HLOOKUP(MONTH($B2972),'Farm Crops'!$B$18:$N$28,E$5,0)  - VLOOKUP(E$4,'Farm Crops'!$B$4:$G$13,6,0)/1000*0.65*$C2972)</f>
        <v>3373.997509286412</v>
      </c>
      <c r="F2972" s="67">
        <f xml:space="preserve">   MAX(0, HLOOKUP(MONTH($B2972),'Farm Crops'!$B$18:$N$28,F$5,0)  - VLOOKUP(F$4,'Farm Crops'!$B$4:$G$13,6,0)/1000*0.65*$C2972)</f>
        <v>3687.8223440860206</v>
      </c>
      <c r="G2972" s="67">
        <f xml:space="preserve">   MAX(0, HLOOKUP(MONTH($B2972),'Farm Crops'!$B$18:$N$28,G$5,0)  - VLOOKUP(G$4,'Farm Crops'!$B$4:$G$13,6,0)/1000*0.65*$C2972)</f>
        <v>1040.7789677419355</v>
      </c>
      <c r="H2972" s="67">
        <f xml:space="preserve">   MAX(0, HLOOKUP(MONTH($B2972),'Farm Crops'!$B$18:$N$28,H$5,0)  - VLOOKUP(H$4,'Farm Crops'!$B$4:$G$13,6,0)/1000*0.65*$C2972)</f>
        <v>3571.6728563049851</v>
      </c>
      <c r="I2972" s="67">
        <f xml:space="preserve">   MAX(0, HLOOKUP(MONTH($B2972),'Farm Crops'!$B$18:$N$28,I$5,0)  - VLOOKUP(I$4,'Farm Crops'!$B$4:$G$13,6,0)/1000*0.65*$C2972)</f>
        <v>2000.1335522971651</v>
      </c>
      <c r="J2972" s="67">
        <f xml:space="preserve">   MAX(0, HLOOKUP(MONTH($B2972),'Farm Crops'!$B$18:$N$28,J$5,0)  - VLOOKUP(J$4,'Farm Crops'!$B$4:$G$13,6,0)/1000*0.65*$C2972)</f>
        <v>4934.3744477028349</v>
      </c>
      <c r="K2972" s="67">
        <f xml:space="preserve">   MAX(0, HLOOKUP(MONTH($B2972),'Farm Crops'!$B$18:$N$28,K$5,0)  - VLOOKUP(K$4,'Farm Crops'!$B$4:$G$13,6,0)/1000*0.65*$C2972)</f>
        <v>1165.8786432062559</v>
      </c>
      <c r="L2972" s="67">
        <f xml:space="preserve">   MAX(0, HLOOKUP(MONTH($B2972),'Farm Crops'!$B$18:$N$28,L$5,0)  - VLOOKUP(L$4,'Farm Crops'!$B$4:$G$13,6,0)/1000*0.65*$C2972)</f>
        <v>210.54251026392981</v>
      </c>
      <c r="M2972" s="67">
        <f xml:space="preserve">   MAX(0, HLOOKUP(MONTH($B2972),'Farm Crops'!$B$18:$N$28,M$5,0)  - VLOOKUP(M$4,'Farm Crops'!$B$4:$G$13,6,0)/1000*0.65*$C2972)</f>
        <v>1538.7422443792761</v>
      </c>
    </row>
    <row r="2973" spans="2:13" x14ac:dyDescent="0.2">
      <c r="B2973" s="4">
        <v>43450</v>
      </c>
      <c r="C2973" s="67">
        <f>'Observed Data'!$E2972</f>
        <v>0</v>
      </c>
      <c r="D2973" s="67">
        <f xml:space="preserve">   MAX(0, HLOOKUP(MONTH($B2973),'Farm Crops'!$B$18:$N$28,D$5,0)  - VLOOKUP(D$4,'Farm Crops'!$B$4:$G$13,6,0)/1000*0.65*$C2973)</f>
        <v>1972.6944281524927</v>
      </c>
      <c r="E2973" s="67">
        <f xml:space="preserve">   MAX(0, HLOOKUP(MONTH($B2973),'Farm Crops'!$B$18:$N$28,E$5,0)  - VLOOKUP(E$4,'Farm Crops'!$B$4:$G$13,6,0)/1000*0.65*$C2973)</f>
        <v>3373.997509286412</v>
      </c>
      <c r="F2973" s="67">
        <f xml:space="preserve">   MAX(0, HLOOKUP(MONTH($B2973),'Farm Crops'!$B$18:$N$28,F$5,0)  - VLOOKUP(F$4,'Farm Crops'!$B$4:$G$13,6,0)/1000*0.65*$C2973)</f>
        <v>3687.8223440860206</v>
      </c>
      <c r="G2973" s="67">
        <f xml:space="preserve">   MAX(0, HLOOKUP(MONTH($B2973),'Farm Crops'!$B$18:$N$28,G$5,0)  - VLOOKUP(G$4,'Farm Crops'!$B$4:$G$13,6,0)/1000*0.65*$C2973)</f>
        <v>1040.7789677419355</v>
      </c>
      <c r="H2973" s="67">
        <f xml:space="preserve">   MAX(0, HLOOKUP(MONTH($B2973),'Farm Crops'!$B$18:$N$28,H$5,0)  - VLOOKUP(H$4,'Farm Crops'!$B$4:$G$13,6,0)/1000*0.65*$C2973)</f>
        <v>3571.6728563049851</v>
      </c>
      <c r="I2973" s="67">
        <f xml:space="preserve">   MAX(0, HLOOKUP(MONTH($B2973),'Farm Crops'!$B$18:$N$28,I$5,0)  - VLOOKUP(I$4,'Farm Crops'!$B$4:$G$13,6,0)/1000*0.65*$C2973)</f>
        <v>2000.1335522971651</v>
      </c>
      <c r="J2973" s="67">
        <f xml:space="preserve">   MAX(0, HLOOKUP(MONTH($B2973),'Farm Crops'!$B$18:$N$28,J$5,0)  - VLOOKUP(J$4,'Farm Crops'!$B$4:$G$13,6,0)/1000*0.65*$C2973)</f>
        <v>4934.3744477028349</v>
      </c>
      <c r="K2973" s="67">
        <f xml:space="preserve">   MAX(0, HLOOKUP(MONTH($B2973),'Farm Crops'!$B$18:$N$28,K$5,0)  - VLOOKUP(K$4,'Farm Crops'!$B$4:$G$13,6,0)/1000*0.65*$C2973)</f>
        <v>1165.8786432062559</v>
      </c>
      <c r="L2973" s="67">
        <f xml:space="preserve">   MAX(0, HLOOKUP(MONTH($B2973),'Farm Crops'!$B$18:$N$28,L$5,0)  - VLOOKUP(L$4,'Farm Crops'!$B$4:$G$13,6,0)/1000*0.65*$C2973)</f>
        <v>210.54251026392981</v>
      </c>
      <c r="M2973" s="67">
        <f xml:space="preserve">   MAX(0, HLOOKUP(MONTH($B2973),'Farm Crops'!$B$18:$N$28,M$5,0)  - VLOOKUP(M$4,'Farm Crops'!$B$4:$G$13,6,0)/1000*0.65*$C2973)</f>
        <v>1538.7422443792761</v>
      </c>
    </row>
    <row r="2974" spans="2:13" x14ac:dyDescent="0.2">
      <c r="B2974" s="4">
        <v>43451</v>
      </c>
      <c r="C2974" s="67">
        <f>'Observed Data'!$E2973</f>
        <v>0</v>
      </c>
      <c r="D2974" s="67">
        <f xml:space="preserve">   MAX(0, HLOOKUP(MONTH($B2974),'Farm Crops'!$B$18:$N$28,D$5,0)  - VLOOKUP(D$4,'Farm Crops'!$B$4:$G$13,6,0)/1000*0.65*$C2974)</f>
        <v>1972.6944281524927</v>
      </c>
      <c r="E2974" s="67">
        <f xml:space="preserve">   MAX(0, HLOOKUP(MONTH($B2974),'Farm Crops'!$B$18:$N$28,E$5,0)  - VLOOKUP(E$4,'Farm Crops'!$B$4:$G$13,6,0)/1000*0.65*$C2974)</f>
        <v>3373.997509286412</v>
      </c>
      <c r="F2974" s="67">
        <f xml:space="preserve">   MAX(0, HLOOKUP(MONTH($B2974),'Farm Crops'!$B$18:$N$28,F$5,0)  - VLOOKUP(F$4,'Farm Crops'!$B$4:$G$13,6,0)/1000*0.65*$C2974)</f>
        <v>3687.8223440860206</v>
      </c>
      <c r="G2974" s="67">
        <f xml:space="preserve">   MAX(0, HLOOKUP(MONTH($B2974),'Farm Crops'!$B$18:$N$28,G$5,0)  - VLOOKUP(G$4,'Farm Crops'!$B$4:$G$13,6,0)/1000*0.65*$C2974)</f>
        <v>1040.7789677419355</v>
      </c>
      <c r="H2974" s="67">
        <f xml:space="preserve">   MAX(0, HLOOKUP(MONTH($B2974),'Farm Crops'!$B$18:$N$28,H$5,0)  - VLOOKUP(H$4,'Farm Crops'!$B$4:$G$13,6,0)/1000*0.65*$C2974)</f>
        <v>3571.6728563049851</v>
      </c>
      <c r="I2974" s="67">
        <f xml:space="preserve">   MAX(0, HLOOKUP(MONTH($B2974),'Farm Crops'!$B$18:$N$28,I$5,0)  - VLOOKUP(I$4,'Farm Crops'!$B$4:$G$13,6,0)/1000*0.65*$C2974)</f>
        <v>2000.1335522971651</v>
      </c>
      <c r="J2974" s="67">
        <f xml:space="preserve">   MAX(0, HLOOKUP(MONTH($B2974),'Farm Crops'!$B$18:$N$28,J$5,0)  - VLOOKUP(J$4,'Farm Crops'!$B$4:$G$13,6,0)/1000*0.65*$C2974)</f>
        <v>4934.3744477028349</v>
      </c>
      <c r="K2974" s="67">
        <f xml:space="preserve">   MAX(0, HLOOKUP(MONTH($B2974),'Farm Crops'!$B$18:$N$28,K$5,0)  - VLOOKUP(K$4,'Farm Crops'!$B$4:$G$13,6,0)/1000*0.65*$C2974)</f>
        <v>1165.8786432062559</v>
      </c>
      <c r="L2974" s="67">
        <f xml:space="preserve">   MAX(0, HLOOKUP(MONTH($B2974),'Farm Crops'!$B$18:$N$28,L$5,0)  - VLOOKUP(L$4,'Farm Crops'!$B$4:$G$13,6,0)/1000*0.65*$C2974)</f>
        <v>210.54251026392981</v>
      </c>
      <c r="M2974" s="67">
        <f xml:space="preserve">   MAX(0, HLOOKUP(MONTH($B2974),'Farm Crops'!$B$18:$N$28,M$5,0)  - VLOOKUP(M$4,'Farm Crops'!$B$4:$G$13,6,0)/1000*0.65*$C2974)</f>
        <v>1538.7422443792761</v>
      </c>
    </row>
    <row r="2975" spans="2:13" x14ac:dyDescent="0.2">
      <c r="B2975" s="4">
        <v>43452</v>
      </c>
      <c r="C2975" s="67">
        <f>'Observed Data'!$E2974</f>
        <v>0</v>
      </c>
      <c r="D2975" s="67">
        <f xml:space="preserve">   MAX(0, HLOOKUP(MONTH($B2975),'Farm Crops'!$B$18:$N$28,D$5,0)  - VLOOKUP(D$4,'Farm Crops'!$B$4:$G$13,6,0)/1000*0.65*$C2975)</f>
        <v>1972.6944281524927</v>
      </c>
      <c r="E2975" s="67">
        <f xml:space="preserve">   MAX(0, HLOOKUP(MONTH($B2975),'Farm Crops'!$B$18:$N$28,E$5,0)  - VLOOKUP(E$4,'Farm Crops'!$B$4:$G$13,6,0)/1000*0.65*$C2975)</f>
        <v>3373.997509286412</v>
      </c>
      <c r="F2975" s="67">
        <f xml:space="preserve">   MAX(0, HLOOKUP(MONTH($B2975),'Farm Crops'!$B$18:$N$28,F$5,0)  - VLOOKUP(F$4,'Farm Crops'!$B$4:$G$13,6,0)/1000*0.65*$C2975)</f>
        <v>3687.8223440860206</v>
      </c>
      <c r="G2975" s="67">
        <f xml:space="preserve">   MAX(0, HLOOKUP(MONTH($B2975),'Farm Crops'!$B$18:$N$28,G$5,0)  - VLOOKUP(G$4,'Farm Crops'!$B$4:$G$13,6,0)/1000*0.65*$C2975)</f>
        <v>1040.7789677419355</v>
      </c>
      <c r="H2975" s="67">
        <f xml:space="preserve">   MAX(0, HLOOKUP(MONTH($B2975),'Farm Crops'!$B$18:$N$28,H$5,0)  - VLOOKUP(H$4,'Farm Crops'!$B$4:$G$13,6,0)/1000*0.65*$C2975)</f>
        <v>3571.6728563049851</v>
      </c>
      <c r="I2975" s="67">
        <f xml:space="preserve">   MAX(0, HLOOKUP(MONTH($B2975),'Farm Crops'!$B$18:$N$28,I$5,0)  - VLOOKUP(I$4,'Farm Crops'!$B$4:$G$13,6,0)/1000*0.65*$C2975)</f>
        <v>2000.1335522971651</v>
      </c>
      <c r="J2975" s="67">
        <f xml:space="preserve">   MAX(0, HLOOKUP(MONTH($B2975),'Farm Crops'!$B$18:$N$28,J$5,0)  - VLOOKUP(J$4,'Farm Crops'!$B$4:$G$13,6,0)/1000*0.65*$C2975)</f>
        <v>4934.3744477028349</v>
      </c>
      <c r="K2975" s="67">
        <f xml:space="preserve">   MAX(0, HLOOKUP(MONTH($B2975),'Farm Crops'!$B$18:$N$28,K$5,0)  - VLOOKUP(K$4,'Farm Crops'!$B$4:$G$13,6,0)/1000*0.65*$C2975)</f>
        <v>1165.8786432062559</v>
      </c>
      <c r="L2975" s="67">
        <f xml:space="preserve">   MAX(0, HLOOKUP(MONTH($B2975),'Farm Crops'!$B$18:$N$28,L$5,0)  - VLOOKUP(L$4,'Farm Crops'!$B$4:$G$13,6,0)/1000*0.65*$C2975)</f>
        <v>210.54251026392981</v>
      </c>
      <c r="M2975" s="67">
        <f xml:space="preserve">   MAX(0, HLOOKUP(MONTH($B2975),'Farm Crops'!$B$18:$N$28,M$5,0)  - VLOOKUP(M$4,'Farm Crops'!$B$4:$G$13,6,0)/1000*0.65*$C2975)</f>
        <v>1538.7422443792761</v>
      </c>
    </row>
    <row r="2976" spans="2:13" x14ac:dyDescent="0.2">
      <c r="B2976" s="4">
        <v>43453</v>
      </c>
      <c r="C2976" s="67">
        <f>'Observed Data'!$E2975</f>
        <v>0</v>
      </c>
      <c r="D2976" s="67">
        <f xml:space="preserve">   MAX(0, HLOOKUP(MONTH($B2976),'Farm Crops'!$B$18:$N$28,D$5,0)  - VLOOKUP(D$4,'Farm Crops'!$B$4:$G$13,6,0)/1000*0.65*$C2976)</f>
        <v>1972.6944281524927</v>
      </c>
      <c r="E2976" s="67">
        <f xml:space="preserve">   MAX(0, HLOOKUP(MONTH($B2976),'Farm Crops'!$B$18:$N$28,E$5,0)  - VLOOKUP(E$4,'Farm Crops'!$B$4:$G$13,6,0)/1000*0.65*$C2976)</f>
        <v>3373.997509286412</v>
      </c>
      <c r="F2976" s="67">
        <f xml:space="preserve">   MAX(0, HLOOKUP(MONTH($B2976),'Farm Crops'!$B$18:$N$28,F$5,0)  - VLOOKUP(F$4,'Farm Crops'!$B$4:$G$13,6,0)/1000*0.65*$C2976)</f>
        <v>3687.8223440860206</v>
      </c>
      <c r="G2976" s="67">
        <f xml:space="preserve">   MAX(0, HLOOKUP(MONTH($B2976),'Farm Crops'!$B$18:$N$28,G$5,0)  - VLOOKUP(G$4,'Farm Crops'!$B$4:$G$13,6,0)/1000*0.65*$C2976)</f>
        <v>1040.7789677419355</v>
      </c>
      <c r="H2976" s="67">
        <f xml:space="preserve">   MAX(0, HLOOKUP(MONTH($B2976),'Farm Crops'!$B$18:$N$28,H$5,0)  - VLOOKUP(H$4,'Farm Crops'!$B$4:$G$13,6,0)/1000*0.65*$C2976)</f>
        <v>3571.6728563049851</v>
      </c>
      <c r="I2976" s="67">
        <f xml:space="preserve">   MAX(0, HLOOKUP(MONTH($B2976),'Farm Crops'!$B$18:$N$28,I$5,0)  - VLOOKUP(I$4,'Farm Crops'!$B$4:$G$13,6,0)/1000*0.65*$C2976)</f>
        <v>2000.1335522971651</v>
      </c>
      <c r="J2976" s="67">
        <f xml:space="preserve">   MAX(0, HLOOKUP(MONTH($B2976),'Farm Crops'!$B$18:$N$28,J$5,0)  - VLOOKUP(J$4,'Farm Crops'!$B$4:$G$13,6,0)/1000*0.65*$C2976)</f>
        <v>4934.3744477028349</v>
      </c>
      <c r="K2976" s="67">
        <f xml:space="preserve">   MAX(0, HLOOKUP(MONTH($B2976),'Farm Crops'!$B$18:$N$28,K$5,0)  - VLOOKUP(K$4,'Farm Crops'!$B$4:$G$13,6,0)/1000*0.65*$C2976)</f>
        <v>1165.8786432062559</v>
      </c>
      <c r="L2976" s="67">
        <f xml:space="preserve">   MAX(0, HLOOKUP(MONTH($B2976),'Farm Crops'!$B$18:$N$28,L$5,0)  - VLOOKUP(L$4,'Farm Crops'!$B$4:$G$13,6,0)/1000*0.65*$C2976)</f>
        <v>210.54251026392981</v>
      </c>
      <c r="M2976" s="67">
        <f xml:space="preserve">   MAX(0, HLOOKUP(MONTH($B2976),'Farm Crops'!$B$18:$N$28,M$5,0)  - VLOOKUP(M$4,'Farm Crops'!$B$4:$G$13,6,0)/1000*0.65*$C2976)</f>
        <v>1538.7422443792761</v>
      </c>
    </row>
    <row r="2977" spans="2:13" x14ac:dyDescent="0.2">
      <c r="B2977" s="4">
        <v>43454</v>
      </c>
      <c r="C2977" s="67">
        <f>'Observed Data'!$E2976</f>
        <v>0</v>
      </c>
      <c r="D2977" s="67">
        <f xml:space="preserve">   MAX(0, HLOOKUP(MONTH($B2977),'Farm Crops'!$B$18:$N$28,D$5,0)  - VLOOKUP(D$4,'Farm Crops'!$B$4:$G$13,6,0)/1000*0.65*$C2977)</f>
        <v>1972.6944281524927</v>
      </c>
      <c r="E2977" s="67">
        <f xml:space="preserve">   MAX(0, HLOOKUP(MONTH($B2977),'Farm Crops'!$B$18:$N$28,E$5,0)  - VLOOKUP(E$4,'Farm Crops'!$B$4:$G$13,6,0)/1000*0.65*$C2977)</f>
        <v>3373.997509286412</v>
      </c>
      <c r="F2977" s="67">
        <f xml:space="preserve">   MAX(0, HLOOKUP(MONTH($B2977),'Farm Crops'!$B$18:$N$28,F$5,0)  - VLOOKUP(F$4,'Farm Crops'!$B$4:$G$13,6,0)/1000*0.65*$C2977)</f>
        <v>3687.8223440860206</v>
      </c>
      <c r="G2977" s="67">
        <f xml:space="preserve">   MAX(0, HLOOKUP(MONTH($B2977),'Farm Crops'!$B$18:$N$28,G$5,0)  - VLOOKUP(G$4,'Farm Crops'!$B$4:$G$13,6,0)/1000*0.65*$C2977)</f>
        <v>1040.7789677419355</v>
      </c>
      <c r="H2977" s="67">
        <f xml:space="preserve">   MAX(0, HLOOKUP(MONTH($B2977),'Farm Crops'!$B$18:$N$28,H$5,0)  - VLOOKUP(H$4,'Farm Crops'!$B$4:$G$13,6,0)/1000*0.65*$C2977)</f>
        <v>3571.6728563049851</v>
      </c>
      <c r="I2977" s="67">
        <f xml:space="preserve">   MAX(0, HLOOKUP(MONTH($B2977),'Farm Crops'!$B$18:$N$28,I$5,0)  - VLOOKUP(I$4,'Farm Crops'!$B$4:$G$13,6,0)/1000*0.65*$C2977)</f>
        <v>2000.1335522971651</v>
      </c>
      <c r="J2977" s="67">
        <f xml:space="preserve">   MAX(0, HLOOKUP(MONTH($B2977),'Farm Crops'!$B$18:$N$28,J$5,0)  - VLOOKUP(J$4,'Farm Crops'!$B$4:$G$13,6,0)/1000*0.65*$C2977)</f>
        <v>4934.3744477028349</v>
      </c>
      <c r="K2977" s="67">
        <f xml:space="preserve">   MAX(0, HLOOKUP(MONTH($B2977),'Farm Crops'!$B$18:$N$28,K$5,0)  - VLOOKUP(K$4,'Farm Crops'!$B$4:$G$13,6,0)/1000*0.65*$C2977)</f>
        <v>1165.8786432062559</v>
      </c>
      <c r="L2977" s="67">
        <f xml:space="preserve">   MAX(0, HLOOKUP(MONTH($B2977),'Farm Crops'!$B$18:$N$28,L$5,0)  - VLOOKUP(L$4,'Farm Crops'!$B$4:$G$13,6,0)/1000*0.65*$C2977)</f>
        <v>210.54251026392981</v>
      </c>
      <c r="M2977" s="67">
        <f xml:space="preserve">   MAX(0, HLOOKUP(MONTH($B2977),'Farm Crops'!$B$18:$N$28,M$5,0)  - VLOOKUP(M$4,'Farm Crops'!$B$4:$G$13,6,0)/1000*0.65*$C2977)</f>
        <v>1538.7422443792761</v>
      </c>
    </row>
    <row r="2978" spans="2:13" x14ac:dyDescent="0.2">
      <c r="B2978" s="4">
        <v>43455</v>
      </c>
      <c r="C2978" s="67">
        <f>'Observed Data'!$E2977</f>
        <v>0</v>
      </c>
      <c r="D2978" s="67">
        <f xml:space="preserve">   MAX(0, HLOOKUP(MONTH($B2978),'Farm Crops'!$B$18:$N$28,D$5,0)  - VLOOKUP(D$4,'Farm Crops'!$B$4:$G$13,6,0)/1000*0.65*$C2978)</f>
        <v>1972.6944281524927</v>
      </c>
      <c r="E2978" s="67">
        <f xml:space="preserve">   MAX(0, HLOOKUP(MONTH($B2978),'Farm Crops'!$B$18:$N$28,E$5,0)  - VLOOKUP(E$4,'Farm Crops'!$B$4:$G$13,6,0)/1000*0.65*$C2978)</f>
        <v>3373.997509286412</v>
      </c>
      <c r="F2978" s="67">
        <f xml:space="preserve">   MAX(0, HLOOKUP(MONTH($B2978),'Farm Crops'!$B$18:$N$28,F$5,0)  - VLOOKUP(F$4,'Farm Crops'!$B$4:$G$13,6,0)/1000*0.65*$C2978)</f>
        <v>3687.8223440860206</v>
      </c>
      <c r="G2978" s="67">
        <f xml:space="preserve">   MAX(0, HLOOKUP(MONTH($B2978),'Farm Crops'!$B$18:$N$28,G$5,0)  - VLOOKUP(G$4,'Farm Crops'!$B$4:$G$13,6,0)/1000*0.65*$C2978)</f>
        <v>1040.7789677419355</v>
      </c>
      <c r="H2978" s="67">
        <f xml:space="preserve">   MAX(0, HLOOKUP(MONTH($B2978),'Farm Crops'!$B$18:$N$28,H$5,0)  - VLOOKUP(H$4,'Farm Crops'!$B$4:$G$13,6,0)/1000*0.65*$C2978)</f>
        <v>3571.6728563049851</v>
      </c>
      <c r="I2978" s="67">
        <f xml:space="preserve">   MAX(0, HLOOKUP(MONTH($B2978),'Farm Crops'!$B$18:$N$28,I$5,0)  - VLOOKUP(I$4,'Farm Crops'!$B$4:$G$13,6,0)/1000*0.65*$C2978)</f>
        <v>2000.1335522971651</v>
      </c>
      <c r="J2978" s="67">
        <f xml:space="preserve">   MAX(0, HLOOKUP(MONTH($B2978),'Farm Crops'!$B$18:$N$28,J$5,0)  - VLOOKUP(J$4,'Farm Crops'!$B$4:$G$13,6,0)/1000*0.65*$C2978)</f>
        <v>4934.3744477028349</v>
      </c>
      <c r="K2978" s="67">
        <f xml:space="preserve">   MAX(0, HLOOKUP(MONTH($B2978),'Farm Crops'!$B$18:$N$28,K$5,0)  - VLOOKUP(K$4,'Farm Crops'!$B$4:$G$13,6,0)/1000*0.65*$C2978)</f>
        <v>1165.8786432062559</v>
      </c>
      <c r="L2978" s="67">
        <f xml:space="preserve">   MAX(0, HLOOKUP(MONTH($B2978),'Farm Crops'!$B$18:$N$28,L$5,0)  - VLOOKUP(L$4,'Farm Crops'!$B$4:$G$13,6,0)/1000*0.65*$C2978)</f>
        <v>210.54251026392981</v>
      </c>
      <c r="M2978" s="67">
        <f xml:space="preserve">   MAX(0, HLOOKUP(MONTH($B2978),'Farm Crops'!$B$18:$N$28,M$5,0)  - VLOOKUP(M$4,'Farm Crops'!$B$4:$G$13,6,0)/1000*0.65*$C2978)</f>
        <v>1538.7422443792761</v>
      </c>
    </row>
    <row r="2979" spans="2:13" x14ac:dyDescent="0.2">
      <c r="B2979" s="4">
        <v>43456</v>
      </c>
      <c r="C2979" s="67">
        <f>'Observed Data'!$E2978</f>
        <v>0</v>
      </c>
      <c r="D2979" s="67">
        <f xml:space="preserve">   MAX(0, HLOOKUP(MONTH($B2979),'Farm Crops'!$B$18:$N$28,D$5,0)  - VLOOKUP(D$4,'Farm Crops'!$B$4:$G$13,6,0)/1000*0.65*$C2979)</f>
        <v>1972.6944281524927</v>
      </c>
      <c r="E2979" s="67">
        <f xml:space="preserve">   MAX(0, HLOOKUP(MONTH($B2979),'Farm Crops'!$B$18:$N$28,E$5,0)  - VLOOKUP(E$4,'Farm Crops'!$B$4:$G$13,6,0)/1000*0.65*$C2979)</f>
        <v>3373.997509286412</v>
      </c>
      <c r="F2979" s="67">
        <f xml:space="preserve">   MAX(0, HLOOKUP(MONTH($B2979),'Farm Crops'!$B$18:$N$28,F$5,0)  - VLOOKUP(F$4,'Farm Crops'!$B$4:$G$13,6,0)/1000*0.65*$C2979)</f>
        <v>3687.8223440860206</v>
      </c>
      <c r="G2979" s="67">
        <f xml:space="preserve">   MAX(0, HLOOKUP(MONTH($B2979),'Farm Crops'!$B$18:$N$28,G$5,0)  - VLOOKUP(G$4,'Farm Crops'!$B$4:$G$13,6,0)/1000*0.65*$C2979)</f>
        <v>1040.7789677419355</v>
      </c>
      <c r="H2979" s="67">
        <f xml:space="preserve">   MAX(0, HLOOKUP(MONTH($B2979),'Farm Crops'!$B$18:$N$28,H$5,0)  - VLOOKUP(H$4,'Farm Crops'!$B$4:$G$13,6,0)/1000*0.65*$C2979)</f>
        <v>3571.6728563049851</v>
      </c>
      <c r="I2979" s="67">
        <f xml:space="preserve">   MAX(0, HLOOKUP(MONTH($B2979),'Farm Crops'!$B$18:$N$28,I$5,0)  - VLOOKUP(I$4,'Farm Crops'!$B$4:$G$13,6,0)/1000*0.65*$C2979)</f>
        <v>2000.1335522971651</v>
      </c>
      <c r="J2979" s="67">
        <f xml:space="preserve">   MAX(0, HLOOKUP(MONTH($B2979),'Farm Crops'!$B$18:$N$28,J$5,0)  - VLOOKUP(J$4,'Farm Crops'!$B$4:$G$13,6,0)/1000*0.65*$C2979)</f>
        <v>4934.3744477028349</v>
      </c>
      <c r="K2979" s="67">
        <f xml:space="preserve">   MAX(0, HLOOKUP(MONTH($B2979),'Farm Crops'!$B$18:$N$28,K$5,0)  - VLOOKUP(K$4,'Farm Crops'!$B$4:$G$13,6,0)/1000*0.65*$C2979)</f>
        <v>1165.8786432062559</v>
      </c>
      <c r="L2979" s="67">
        <f xml:space="preserve">   MAX(0, HLOOKUP(MONTH($B2979),'Farm Crops'!$B$18:$N$28,L$5,0)  - VLOOKUP(L$4,'Farm Crops'!$B$4:$G$13,6,0)/1000*0.65*$C2979)</f>
        <v>210.54251026392981</v>
      </c>
      <c r="M2979" s="67">
        <f xml:space="preserve">   MAX(0, HLOOKUP(MONTH($B2979),'Farm Crops'!$B$18:$N$28,M$5,0)  - VLOOKUP(M$4,'Farm Crops'!$B$4:$G$13,6,0)/1000*0.65*$C2979)</f>
        <v>1538.7422443792761</v>
      </c>
    </row>
    <row r="2980" spans="2:13" x14ac:dyDescent="0.2">
      <c r="B2980" s="4">
        <v>43457</v>
      </c>
      <c r="C2980" s="67">
        <f>'Observed Data'!$E2979</f>
        <v>0</v>
      </c>
      <c r="D2980" s="67">
        <f xml:space="preserve">   MAX(0, HLOOKUP(MONTH($B2980),'Farm Crops'!$B$18:$N$28,D$5,0)  - VLOOKUP(D$4,'Farm Crops'!$B$4:$G$13,6,0)/1000*0.65*$C2980)</f>
        <v>1972.6944281524927</v>
      </c>
      <c r="E2980" s="67">
        <f xml:space="preserve">   MAX(0, HLOOKUP(MONTH($B2980),'Farm Crops'!$B$18:$N$28,E$5,0)  - VLOOKUP(E$4,'Farm Crops'!$B$4:$G$13,6,0)/1000*0.65*$C2980)</f>
        <v>3373.997509286412</v>
      </c>
      <c r="F2980" s="67">
        <f xml:space="preserve">   MAX(0, HLOOKUP(MONTH($B2980),'Farm Crops'!$B$18:$N$28,F$5,0)  - VLOOKUP(F$4,'Farm Crops'!$B$4:$G$13,6,0)/1000*0.65*$C2980)</f>
        <v>3687.8223440860206</v>
      </c>
      <c r="G2980" s="67">
        <f xml:space="preserve">   MAX(0, HLOOKUP(MONTH($B2980),'Farm Crops'!$B$18:$N$28,G$5,0)  - VLOOKUP(G$4,'Farm Crops'!$B$4:$G$13,6,0)/1000*0.65*$C2980)</f>
        <v>1040.7789677419355</v>
      </c>
      <c r="H2980" s="67">
        <f xml:space="preserve">   MAX(0, HLOOKUP(MONTH($B2980),'Farm Crops'!$B$18:$N$28,H$5,0)  - VLOOKUP(H$4,'Farm Crops'!$B$4:$G$13,6,0)/1000*0.65*$C2980)</f>
        <v>3571.6728563049851</v>
      </c>
      <c r="I2980" s="67">
        <f xml:space="preserve">   MAX(0, HLOOKUP(MONTH($B2980),'Farm Crops'!$B$18:$N$28,I$5,0)  - VLOOKUP(I$4,'Farm Crops'!$B$4:$G$13,6,0)/1000*0.65*$C2980)</f>
        <v>2000.1335522971651</v>
      </c>
      <c r="J2980" s="67">
        <f xml:space="preserve">   MAX(0, HLOOKUP(MONTH($B2980),'Farm Crops'!$B$18:$N$28,J$5,0)  - VLOOKUP(J$4,'Farm Crops'!$B$4:$G$13,6,0)/1000*0.65*$C2980)</f>
        <v>4934.3744477028349</v>
      </c>
      <c r="K2980" s="67">
        <f xml:space="preserve">   MAX(0, HLOOKUP(MONTH($B2980),'Farm Crops'!$B$18:$N$28,K$5,0)  - VLOOKUP(K$4,'Farm Crops'!$B$4:$G$13,6,0)/1000*0.65*$C2980)</f>
        <v>1165.8786432062559</v>
      </c>
      <c r="L2980" s="67">
        <f xml:space="preserve">   MAX(0, HLOOKUP(MONTH($B2980),'Farm Crops'!$B$18:$N$28,L$5,0)  - VLOOKUP(L$4,'Farm Crops'!$B$4:$G$13,6,0)/1000*0.65*$C2980)</f>
        <v>210.54251026392981</v>
      </c>
      <c r="M2980" s="67">
        <f xml:space="preserve">   MAX(0, HLOOKUP(MONTH($B2980),'Farm Crops'!$B$18:$N$28,M$5,0)  - VLOOKUP(M$4,'Farm Crops'!$B$4:$G$13,6,0)/1000*0.65*$C2980)</f>
        <v>1538.7422443792761</v>
      </c>
    </row>
    <row r="2981" spans="2:13" x14ac:dyDescent="0.2">
      <c r="B2981" s="4">
        <v>43458</v>
      </c>
      <c r="C2981" s="67">
        <f>'Observed Data'!$E2980</f>
        <v>0</v>
      </c>
      <c r="D2981" s="67">
        <f xml:space="preserve">   MAX(0, HLOOKUP(MONTH($B2981),'Farm Crops'!$B$18:$N$28,D$5,0)  - VLOOKUP(D$4,'Farm Crops'!$B$4:$G$13,6,0)/1000*0.65*$C2981)</f>
        <v>1972.6944281524927</v>
      </c>
      <c r="E2981" s="67">
        <f xml:space="preserve">   MAX(0, HLOOKUP(MONTH($B2981),'Farm Crops'!$B$18:$N$28,E$5,0)  - VLOOKUP(E$4,'Farm Crops'!$B$4:$G$13,6,0)/1000*0.65*$C2981)</f>
        <v>3373.997509286412</v>
      </c>
      <c r="F2981" s="67">
        <f xml:space="preserve">   MAX(0, HLOOKUP(MONTH($B2981),'Farm Crops'!$B$18:$N$28,F$5,0)  - VLOOKUP(F$4,'Farm Crops'!$B$4:$G$13,6,0)/1000*0.65*$C2981)</f>
        <v>3687.8223440860206</v>
      </c>
      <c r="G2981" s="67">
        <f xml:space="preserve">   MAX(0, HLOOKUP(MONTH($B2981),'Farm Crops'!$B$18:$N$28,G$5,0)  - VLOOKUP(G$4,'Farm Crops'!$B$4:$G$13,6,0)/1000*0.65*$C2981)</f>
        <v>1040.7789677419355</v>
      </c>
      <c r="H2981" s="67">
        <f xml:space="preserve">   MAX(0, HLOOKUP(MONTH($B2981),'Farm Crops'!$B$18:$N$28,H$5,0)  - VLOOKUP(H$4,'Farm Crops'!$B$4:$G$13,6,0)/1000*0.65*$C2981)</f>
        <v>3571.6728563049851</v>
      </c>
      <c r="I2981" s="67">
        <f xml:space="preserve">   MAX(0, HLOOKUP(MONTH($B2981),'Farm Crops'!$B$18:$N$28,I$5,0)  - VLOOKUP(I$4,'Farm Crops'!$B$4:$G$13,6,0)/1000*0.65*$C2981)</f>
        <v>2000.1335522971651</v>
      </c>
      <c r="J2981" s="67">
        <f xml:space="preserve">   MAX(0, HLOOKUP(MONTH($B2981),'Farm Crops'!$B$18:$N$28,J$5,0)  - VLOOKUP(J$4,'Farm Crops'!$B$4:$G$13,6,0)/1000*0.65*$C2981)</f>
        <v>4934.3744477028349</v>
      </c>
      <c r="K2981" s="67">
        <f xml:space="preserve">   MAX(0, HLOOKUP(MONTH($B2981),'Farm Crops'!$B$18:$N$28,K$5,0)  - VLOOKUP(K$4,'Farm Crops'!$B$4:$G$13,6,0)/1000*0.65*$C2981)</f>
        <v>1165.8786432062559</v>
      </c>
      <c r="L2981" s="67">
        <f xml:space="preserve">   MAX(0, HLOOKUP(MONTH($B2981),'Farm Crops'!$B$18:$N$28,L$5,0)  - VLOOKUP(L$4,'Farm Crops'!$B$4:$G$13,6,0)/1000*0.65*$C2981)</f>
        <v>210.54251026392981</v>
      </c>
      <c r="M2981" s="67">
        <f xml:space="preserve">   MAX(0, HLOOKUP(MONTH($B2981),'Farm Crops'!$B$18:$N$28,M$5,0)  - VLOOKUP(M$4,'Farm Crops'!$B$4:$G$13,6,0)/1000*0.65*$C2981)</f>
        <v>1538.7422443792761</v>
      </c>
    </row>
    <row r="2982" spans="2:13" x14ac:dyDescent="0.2">
      <c r="B2982" s="4">
        <v>43459</v>
      </c>
      <c r="C2982" s="67">
        <f>'Observed Data'!$E2981</f>
        <v>0</v>
      </c>
      <c r="D2982" s="67">
        <f xml:space="preserve">   MAX(0, HLOOKUP(MONTH($B2982),'Farm Crops'!$B$18:$N$28,D$5,0)  - VLOOKUP(D$4,'Farm Crops'!$B$4:$G$13,6,0)/1000*0.65*$C2982)</f>
        <v>1972.6944281524927</v>
      </c>
      <c r="E2982" s="67">
        <f xml:space="preserve">   MAX(0, HLOOKUP(MONTH($B2982),'Farm Crops'!$B$18:$N$28,E$5,0)  - VLOOKUP(E$4,'Farm Crops'!$B$4:$G$13,6,0)/1000*0.65*$C2982)</f>
        <v>3373.997509286412</v>
      </c>
      <c r="F2982" s="67">
        <f xml:space="preserve">   MAX(0, HLOOKUP(MONTH($B2982),'Farm Crops'!$B$18:$N$28,F$5,0)  - VLOOKUP(F$4,'Farm Crops'!$B$4:$G$13,6,0)/1000*0.65*$C2982)</f>
        <v>3687.8223440860206</v>
      </c>
      <c r="G2982" s="67">
        <f xml:space="preserve">   MAX(0, HLOOKUP(MONTH($B2982),'Farm Crops'!$B$18:$N$28,G$5,0)  - VLOOKUP(G$4,'Farm Crops'!$B$4:$G$13,6,0)/1000*0.65*$C2982)</f>
        <v>1040.7789677419355</v>
      </c>
      <c r="H2982" s="67">
        <f xml:space="preserve">   MAX(0, HLOOKUP(MONTH($B2982),'Farm Crops'!$B$18:$N$28,H$5,0)  - VLOOKUP(H$4,'Farm Crops'!$B$4:$G$13,6,0)/1000*0.65*$C2982)</f>
        <v>3571.6728563049851</v>
      </c>
      <c r="I2982" s="67">
        <f xml:space="preserve">   MAX(0, HLOOKUP(MONTH($B2982),'Farm Crops'!$B$18:$N$28,I$5,0)  - VLOOKUP(I$4,'Farm Crops'!$B$4:$G$13,6,0)/1000*0.65*$C2982)</f>
        <v>2000.1335522971651</v>
      </c>
      <c r="J2982" s="67">
        <f xml:space="preserve">   MAX(0, HLOOKUP(MONTH($B2982),'Farm Crops'!$B$18:$N$28,J$5,0)  - VLOOKUP(J$4,'Farm Crops'!$B$4:$G$13,6,0)/1000*0.65*$C2982)</f>
        <v>4934.3744477028349</v>
      </c>
      <c r="K2982" s="67">
        <f xml:space="preserve">   MAX(0, HLOOKUP(MONTH($B2982),'Farm Crops'!$B$18:$N$28,K$5,0)  - VLOOKUP(K$4,'Farm Crops'!$B$4:$G$13,6,0)/1000*0.65*$C2982)</f>
        <v>1165.8786432062559</v>
      </c>
      <c r="L2982" s="67">
        <f xml:space="preserve">   MAX(0, HLOOKUP(MONTH($B2982),'Farm Crops'!$B$18:$N$28,L$5,0)  - VLOOKUP(L$4,'Farm Crops'!$B$4:$G$13,6,0)/1000*0.65*$C2982)</f>
        <v>210.54251026392981</v>
      </c>
      <c r="M2982" s="67">
        <f xml:space="preserve">   MAX(0, HLOOKUP(MONTH($B2982),'Farm Crops'!$B$18:$N$28,M$5,0)  - VLOOKUP(M$4,'Farm Crops'!$B$4:$G$13,6,0)/1000*0.65*$C2982)</f>
        <v>1538.7422443792761</v>
      </c>
    </row>
    <row r="2983" spans="2:13" x14ac:dyDescent="0.2">
      <c r="B2983" s="4">
        <v>43460</v>
      </c>
      <c r="C2983" s="67">
        <f>'Observed Data'!$E2982</f>
        <v>0</v>
      </c>
      <c r="D2983" s="67">
        <f xml:space="preserve">   MAX(0, HLOOKUP(MONTH($B2983),'Farm Crops'!$B$18:$N$28,D$5,0)  - VLOOKUP(D$4,'Farm Crops'!$B$4:$G$13,6,0)/1000*0.65*$C2983)</f>
        <v>1972.6944281524927</v>
      </c>
      <c r="E2983" s="67">
        <f xml:space="preserve">   MAX(0, HLOOKUP(MONTH($B2983),'Farm Crops'!$B$18:$N$28,E$5,0)  - VLOOKUP(E$4,'Farm Crops'!$B$4:$G$13,6,0)/1000*0.65*$C2983)</f>
        <v>3373.997509286412</v>
      </c>
      <c r="F2983" s="67">
        <f xml:space="preserve">   MAX(0, HLOOKUP(MONTH($B2983),'Farm Crops'!$B$18:$N$28,F$5,0)  - VLOOKUP(F$4,'Farm Crops'!$B$4:$G$13,6,0)/1000*0.65*$C2983)</f>
        <v>3687.8223440860206</v>
      </c>
      <c r="G2983" s="67">
        <f xml:space="preserve">   MAX(0, HLOOKUP(MONTH($B2983),'Farm Crops'!$B$18:$N$28,G$5,0)  - VLOOKUP(G$4,'Farm Crops'!$B$4:$G$13,6,0)/1000*0.65*$C2983)</f>
        <v>1040.7789677419355</v>
      </c>
      <c r="H2983" s="67">
        <f xml:space="preserve">   MAX(0, HLOOKUP(MONTH($B2983),'Farm Crops'!$B$18:$N$28,H$5,0)  - VLOOKUP(H$4,'Farm Crops'!$B$4:$G$13,6,0)/1000*0.65*$C2983)</f>
        <v>3571.6728563049851</v>
      </c>
      <c r="I2983" s="67">
        <f xml:space="preserve">   MAX(0, HLOOKUP(MONTH($B2983),'Farm Crops'!$B$18:$N$28,I$5,0)  - VLOOKUP(I$4,'Farm Crops'!$B$4:$G$13,6,0)/1000*0.65*$C2983)</f>
        <v>2000.1335522971651</v>
      </c>
      <c r="J2983" s="67">
        <f xml:space="preserve">   MAX(0, HLOOKUP(MONTH($B2983),'Farm Crops'!$B$18:$N$28,J$5,0)  - VLOOKUP(J$4,'Farm Crops'!$B$4:$G$13,6,0)/1000*0.65*$C2983)</f>
        <v>4934.3744477028349</v>
      </c>
      <c r="K2983" s="67">
        <f xml:space="preserve">   MAX(0, HLOOKUP(MONTH($B2983),'Farm Crops'!$B$18:$N$28,K$5,0)  - VLOOKUP(K$4,'Farm Crops'!$B$4:$G$13,6,0)/1000*0.65*$C2983)</f>
        <v>1165.8786432062559</v>
      </c>
      <c r="L2983" s="67">
        <f xml:space="preserve">   MAX(0, HLOOKUP(MONTH($B2983),'Farm Crops'!$B$18:$N$28,L$5,0)  - VLOOKUP(L$4,'Farm Crops'!$B$4:$G$13,6,0)/1000*0.65*$C2983)</f>
        <v>210.54251026392981</v>
      </c>
      <c r="M2983" s="67">
        <f xml:space="preserve">   MAX(0, HLOOKUP(MONTH($B2983),'Farm Crops'!$B$18:$N$28,M$5,0)  - VLOOKUP(M$4,'Farm Crops'!$B$4:$G$13,6,0)/1000*0.65*$C2983)</f>
        <v>1538.7422443792761</v>
      </c>
    </row>
    <row r="2984" spans="2:13" x14ac:dyDescent="0.2">
      <c r="B2984" s="4">
        <v>43461</v>
      </c>
      <c r="C2984" s="67">
        <f>'Observed Data'!$E2983</f>
        <v>2</v>
      </c>
      <c r="D2984" s="67">
        <f xml:space="preserve">   MAX(0, HLOOKUP(MONTH($B2984),'Farm Crops'!$B$18:$N$28,D$5,0)  - VLOOKUP(D$4,'Farm Crops'!$B$4:$G$13,6,0)/1000*0.65*$C2984)</f>
        <v>1349.9944281524927</v>
      </c>
      <c r="E2984" s="67">
        <f xml:space="preserve">   MAX(0, HLOOKUP(MONTH($B2984),'Farm Crops'!$B$18:$N$28,E$5,0)  - VLOOKUP(E$4,'Farm Crops'!$B$4:$G$13,6,0)/1000*0.65*$C2984)</f>
        <v>2192.5575092864119</v>
      </c>
      <c r="F2984" s="67">
        <f xml:space="preserve">   MAX(0, HLOOKUP(MONTH($B2984),'Farm Crops'!$B$18:$N$28,F$5,0)  - VLOOKUP(F$4,'Farm Crops'!$B$4:$G$13,6,0)/1000*0.65*$C2984)</f>
        <v>2383.402344086021</v>
      </c>
      <c r="G2984" s="67">
        <f xml:space="preserve">   MAX(0, HLOOKUP(MONTH($B2984),'Farm Crops'!$B$18:$N$28,G$5,0)  - VLOOKUP(G$4,'Farm Crops'!$B$4:$G$13,6,0)/1000*0.65*$C2984)</f>
        <v>670.4089677419355</v>
      </c>
      <c r="H2984" s="67">
        <f xml:space="preserve">   MAX(0, HLOOKUP(MONTH($B2984),'Farm Crops'!$B$18:$N$28,H$5,0)  - VLOOKUP(H$4,'Farm Crops'!$B$4:$G$13,6,0)/1000*0.65*$C2984)</f>
        <v>2300.6628563049853</v>
      </c>
      <c r="I2984" s="67">
        <f xml:space="preserve">   MAX(0, HLOOKUP(MONTH($B2984),'Farm Crops'!$B$18:$N$28,I$5,0)  - VLOOKUP(I$4,'Farm Crops'!$B$4:$G$13,6,0)/1000*0.65*$C2984)</f>
        <v>869.00355229716502</v>
      </c>
      <c r="J2984" s="67">
        <f xml:space="preserve">   MAX(0, HLOOKUP(MONTH($B2984),'Farm Crops'!$B$18:$N$28,J$5,0)  - VLOOKUP(J$4,'Farm Crops'!$B$4:$G$13,6,0)/1000*0.65*$C2984)</f>
        <v>3320.294447702835</v>
      </c>
      <c r="K2984" s="67">
        <f xml:space="preserve">   MAX(0, HLOOKUP(MONTH($B2984),'Farm Crops'!$B$18:$N$28,K$5,0)  - VLOOKUP(K$4,'Farm Crops'!$B$4:$G$13,6,0)/1000*0.65*$C2984)</f>
        <v>780.81864320625596</v>
      </c>
      <c r="L2984" s="67">
        <f xml:space="preserve">   MAX(0, HLOOKUP(MONTH($B2984),'Farm Crops'!$B$18:$N$28,L$5,0)  - VLOOKUP(L$4,'Farm Crops'!$B$4:$G$13,6,0)/1000*0.65*$C2984)</f>
        <v>140.47251026392973</v>
      </c>
      <c r="M2984" s="67">
        <f xml:space="preserve">   MAX(0, HLOOKUP(MONTH($B2984),'Farm Crops'!$B$18:$N$28,M$5,0)  - VLOOKUP(M$4,'Farm Crops'!$B$4:$G$13,6,0)/1000*0.65*$C2984)</f>
        <v>1015.2322443792763</v>
      </c>
    </row>
    <row r="2985" spans="2:13" x14ac:dyDescent="0.2">
      <c r="B2985" s="4">
        <v>43462</v>
      </c>
      <c r="C2985" s="67">
        <f>'Observed Data'!$E2984</f>
        <v>0</v>
      </c>
      <c r="D2985" s="67">
        <f xml:space="preserve">   MAX(0, HLOOKUP(MONTH($B2985),'Farm Crops'!$B$18:$N$28,D$5,0)  - VLOOKUP(D$4,'Farm Crops'!$B$4:$G$13,6,0)/1000*0.65*$C2985)</f>
        <v>1972.6944281524927</v>
      </c>
      <c r="E2985" s="67">
        <f xml:space="preserve">   MAX(0, HLOOKUP(MONTH($B2985),'Farm Crops'!$B$18:$N$28,E$5,0)  - VLOOKUP(E$4,'Farm Crops'!$B$4:$G$13,6,0)/1000*0.65*$C2985)</f>
        <v>3373.997509286412</v>
      </c>
      <c r="F2985" s="67">
        <f xml:space="preserve">   MAX(0, HLOOKUP(MONTH($B2985),'Farm Crops'!$B$18:$N$28,F$5,0)  - VLOOKUP(F$4,'Farm Crops'!$B$4:$G$13,6,0)/1000*0.65*$C2985)</f>
        <v>3687.8223440860206</v>
      </c>
      <c r="G2985" s="67">
        <f xml:space="preserve">   MAX(0, HLOOKUP(MONTH($B2985),'Farm Crops'!$B$18:$N$28,G$5,0)  - VLOOKUP(G$4,'Farm Crops'!$B$4:$G$13,6,0)/1000*0.65*$C2985)</f>
        <v>1040.7789677419355</v>
      </c>
      <c r="H2985" s="67">
        <f xml:space="preserve">   MAX(0, HLOOKUP(MONTH($B2985),'Farm Crops'!$B$18:$N$28,H$5,0)  - VLOOKUP(H$4,'Farm Crops'!$B$4:$G$13,6,0)/1000*0.65*$C2985)</f>
        <v>3571.6728563049851</v>
      </c>
      <c r="I2985" s="67">
        <f xml:space="preserve">   MAX(0, HLOOKUP(MONTH($B2985),'Farm Crops'!$B$18:$N$28,I$5,0)  - VLOOKUP(I$4,'Farm Crops'!$B$4:$G$13,6,0)/1000*0.65*$C2985)</f>
        <v>2000.1335522971651</v>
      </c>
      <c r="J2985" s="67">
        <f xml:space="preserve">   MAX(0, HLOOKUP(MONTH($B2985),'Farm Crops'!$B$18:$N$28,J$5,0)  - VLOOKUP(J$4,'Farm Crops'!$B$4:$G$13,6,0)/1000*0.65*$C2985)</f>
        <v>4934.3744477028349</v>
      </c>
      <c r="K2985" s="67">
        <f xml:space="preserve">   MAX(0, HLOOKUP(MONTH($B2985),'Farm Crops'!$B$18:$N$28,K$5,0)  - VLOOKUP(K$4,'Farm Crops'!$B$4:$G$13,6,0)/1000*0.65*$C2985)</f>
        <v>1165.8786432062559</v>
      </c>
      <c r="L2985" s="67">
        <f xml:space="preserve">   MAX(0, HLOOKUP(MONTH($B2985),'Farm Crops'!$B$18:$N$28,L$5,0)  - VLOOKUP(L$4,'Farm Crops'!$B$4:$G$13,6,0)/1000*0.65*$C2985)</f>
        <v>210.54251026392981</v>
      </c>
      <c r="M2985" s="67">
        <f xml:space="preserve">   MAX(0, HLOOKUP(MONTH($B2985),'Farm Crops'!$B$18:$N$28,M$5,0)  - VLOOKUP(M$4,'Farm Crops'!$B$4:$G$13,6,0)/1000*0.65*$C2985)</f>
        <v>1538.7422443792761</v>
      </c>
    </row>
    <row r="2986" spans="2:13" x14ac:dyDescent="0.2">
      <c r="B2986" s="4">
        <v>43463</v>
      </c>
      <c r="C2986" s="67">
        <f>'Observed Data'!$E2985</f>
        <v>0</v>
      </c>
      <c r="D2986" s="67">
        <f xml:space="preserve">   MAX(0, HLOOKUP(MONTH($B2986),'Farm Crops'!$B$18:$N$28,D$5,0)  - VLOOKUP(D$4,'Farm Crops'!$B$4:$G$13,6,0)/1000*0.65*$C2986)</f>
        <v>1972.6944281524927</v>
      </c>
      <c r="E2986" s="67">
        <f xml:space="preserve">   MAX(0, HLOOKUP(MONTH($B2986),'Farm Crops'!$B$18:$N$28,E$5,0)  - VLOOKUP(E$4,'Farm Crops'!$B$4:$G$13,6,0)/1000*0.65*$C2986)</f>
        <v>3373.997509286412</v>
      </c>
      <c r="F2986" s="67">
        <f xml:space="preserve">   MAX(0, HLOOKUP(MONTH($B2986),'Farm Crops'!$B$18:$N$28,F$5,0)  - VLOOKUP(F$4,'Farm Crops'!$B$4:$G$13,6,0)/1000*0.65*$C2986)</f>
        <v>3687.8223440860206</v>
      </c>
      <c r="G2986" s="67">
        <f xml:space="preserve">   MAX(0, HLOOKUP(MONTH($B2986),'Farm Crops'!$B$18:$N$28,G$5,0)  - VLOOKUP(G$4,'Farm Crops'!$B$4:$G$13,6,0)/1000*0.65*$C2986)</f>
        <v>1040.7789677419355</v>
      </c>
      <c r="H2986" s="67">
        <f xml:space="preserve">   MAX(0, HLOOKUP(MONTH($B2986),'Farm Crops'!$B$18:$N$28,H$5,0)  - VLOOKUP(H$4,'Farm Crops'!$B$4:$G$13,6,0)/1000*0.65*$C2986)</f>
        <v>3571.6728563049851</v>
      </c>
      <c r="I2986" s="67">
        <f xml:space="preserve">   MAX(0, HLOOKUP(MONTH($B2986),'Farm Crops'!$B$18:$N$28,I$5,0)  - VLOOKUP(I$4,'Farm Crops'!$B$4:$G$13,6,0)/1000*0.65*$C2986)</f>
        <v>2000.1335522971651</v>
      </c>
      <c r="J2986" s="67">
        <f xml:space="preserve">   MAX(0, HLOOKUP(MONTH($B2986),'Farm Crops'!$B$18:$N$28,J$5,0)  - VLOOKUP(J$4,'Farm Crops'!$B$4:$G$13,6,0)/1000*0.65*$C2986)</f>
        <v>4934.3744477028349</v>
      </c>
      <c r="K2986" s="67">
        <f xml:space="preserve">   MAX(0, HLOOKUP(MONTH($B2986),'Farm Crops'!$B$18:$N$28,K$5,0)  - VLOOKUP(K$4,'Farm Crops'!$B$4:$G$13,6,0)/1000*0.65*$C2986)</f>
        <v>1165.8786432062559</v>
      </c>
      <c r="L2986" s="67">
        <f xml:space="preserve">   MAX(0, HLOOKUP(MONTH($B2986),'Farm Crops'!$B$18:$N$28,L$5,0)  - VLOOKUP(L$4,'Farm Crops'!$B$4:$G$13,6,0)/1000*0.65*$C2986)</f>
        <v>210.54251026392981</v>
      </c>
      <c r="M2986" s="67">
        <f xml:space="preserve">   MAX(0, HLOOKUP(MONTH($B2986),'Farm Crops'!$B$18:$N$28,M$5,0)  - VLOOKUP(M$4,'Farm Crops'!$B$4:$G$13,6,0)/1000*0.65*$C2986)</f>
        <v>1538.7422443792761</v>
      </c>
    </row>
    <row r="2987" spans="2:13" x14ac:dyDescent="0.2">
      <c r="B2987" s="4">
        <v>43464</v>
      </c>
      <c r="C2987" s="67">
        <f>'Observed Data'!$E2986</f>
        <v>0</v>
      </c>
      <c r="D2987" s="67">
        <f xml:space="preserve">   MAX(0, HLOOKUP(MONTH($B2987),'Farm Crops'!$B$18:$N$28,D$5,0)  - VLOOKUP(D$4,'Farm Crops'!$B$4:$G$13,6,0)/1000*0.65*$C2987)</f>
        <v>1972.6944281524927</v>
      </c>
      <c r="E2987" s="67">
        <f xml:space="preserve">   MAX(0, HLOOKUP(MONTH($B2987),'Farm Crops'!$B$18:$N$28,E$5,0)  - VLOOKUP(E$4,'Farm Crops'!$B$4:$G$13,6,0)/1000*0.65*$C2987)</f>
        <v>3373.997509286412</v>
      </c>
      <c r="F2987" s="67">
        <f xml:space="preserve">   MAX(0, HLOOKUP(MONTH($B2987),'Farm Crops'!$B$18:$N$28,F$5,0)  - VLOOKUP(F$4,'Farm Crops'!$B$4:$G$13,6,0)/1000*0.65*$C2987)</f>
        <v>3687.8223440860206</v>
      </c>
      <c r="G2987" s="67">
        <f xml:space="preserve">   MAX(0, HLOOKUP(MONTH($B2987),'Farm Crops'!$B$18:$N$28,G$5,0)  - VLOOKUP(G$4,'Farm Crops'!$B$4:$G$13,6,0)/1000*0.65*$C2987)</f>
        <v>1040.7789677419355</v>
      </c>
      <c r="H2987" s="67">
        <f xml:space="preserve">   MAX(0, HLOOKUP(MONTH($B2987),'Farm Crops'!$B$18:$N$28,H$5,0)  - VLOOKUP(H$4,'Farm Crops'!$B$4:$G$13,6,0)/1000*0.65*$C2987)</f>
        <v>3571.6728563049851</v>
      </c>
      <c r="I2987" s="67">
        <f xml:space="preserve">   MAX(0, HLOOKUP(MONTH($B2987),'Farm Crops'!$B$18:$N$28,I$5,0)  - VLOOKUP(I$4,'Farm Crops'!$B$4:$G$13,6,0)/1000*0.65*$C2987)</f>
        <v>2000.1335522971651</v>
      </c>
      <c r="J2987" s="67">
        <f xml:space="preserve">   MAX(0, HLOOKUP(MONTH($B2987),'Farm Crops'!$B$18:$N$28,J$5,0)  - VLOOKUP(J$4,'Farm Crops'!$B$4:$G$13,6,0)/1000*0.65*$C2987)</f>
        <v>4934.3744477028349</v>
      </c>
      <c r="K2987" s="67">
        <f xml:space="preserve">   MAX(0, HLOOKUP(MONTH($B2987),'Farm Crops'!$B$18:$N$28,K$5,0)  - VLOOKUP(K$4,'Farm Crops'!$B$4:$G$13,6,0)/1000*0.65*$C2987)</f>
        <v>1165.8786432062559</v>
      </c>
      <c r="L2987" s="67">
        <f xml:space="preserve">   MAX(0, HLOOKUP(MONTH($B2987),'Farm Crops'!$B$18:$N$28,L$5,0)  - VLOOKUP(L$4,'Farm Crops'!$B$4:$G$13,6,0)/1000*0.65*$C2987)</f>
        <v>210.54251026392981</v>
      </c>
      <c r="M2987" s="67">
        <f xml:space="preserve">   MAX(0, HLOOKUP(MONTH($B2987),'Farm Crops'!$B$18:$N$28,M$5,0)  - VLOOKUP(M$4,'Farm Crops'!$B$4:$G$13,6,0)/1000*0.65*$C2987)</f>
        <v>1538.7422443792761</v>
      </c>
    </row>
    <row r="2988" spans="2:13" x14ac:dyDescent="0.2">
      <c r="B2988" s="4">
        <v>43465</v>
      </c>
      <c r="C2988" s="67">
        <f>'Observed Data'!$E2987</f>
        <v>0</v>
      </c>
      <c r="D2988" s="67">
        <f xml:space="preserve">   MAX(0, HLOOKUP(MONTH($B2988),'Farm Crops'!$B$18:$N$28,D$5,0)  - VLOOKUP(D$4,'Farm Crops'!$B$4:$G$13,6,0)/1000*0.65*$C2988)</f>
        <v>1972.6944281524927</v>
      </c>
      <c r="E2988" s="67">
        <f xml:space="preserve">   MAX(0, HLOOKUP(MONTH($B2988),'Farm Crops'!$B$18:$N$28,E$5,0)  - VLOOKUP(E$4,'Farm Crops'!$B$4:$G$13,6,0)/1000*0.65*$C2988)</f>
        <v>3373.997509286412</v>
      </c>
      <c r="F2988" s="67">
        <f xml:space="preserve">   MAX(0, HLOOKUP(MONTH($B2988),'Farm Crops'!$B$18:$N$28,F$5,0)  - VLOOKUP(F$4,'Farm Crops'!$B$4:$G$13,6,0)/1000*0.65*$C2988)</f>
        <v>3687.8223440860206</v>
      </c>
      <c r="G2988" s="67">
        <f xml:space="preserve">   MAX(0, HLOOKUP(MONTH($B2988),'Farm Crops'!$B$18:$N$28,G$5,0)  - VLOOKUP(G$4,'Farm Crops'!$B$4:$G$13,6,0)/1000*0.65*$C2988)</f>
        <v>1040.7789677419355</v>
      </c>
      <c r="H2988" s="67">
        <f xml:space="preserve">   MAX(0, HLOOKUP(MONTH($B2988),'Farm Crops'!$B$18:$N$28,H$5,0)  - VLOOKUP(H$4,'Farm Crops'!$B$4:$G$13,6,0)/1000*0.65*$C2988)</f>
        <v>3571.6728563049851</v>
      </c>
      <c r="I2988" s="67">
        <f xml:space="preserve">   MAX(0, HLOOKUP(MONTH($B2988),'Farm Crops'!$B$18:$N$28,I$5,0)  - VLOOKUP(I$4,'Farm Crops'!$B$4:$G$13,6,0)/1000*0.65*$C2988)</f>
        <v>2000.1335522971651</v>
      </c>
      <c r="J2988" s="67">
        <f xml:space="preserve">   MAX(0, HLOOKUP(MONTH($B2988),'Farm Crops'!$B$18:$N$28,J$5,0)  - VLOOKUP(J$4,'Farm Crops'!$B$4:$G$13,6,0)/1000*0.65*$C2988)</f>
        <v>4934.3744477028349</v>
      </c>
      <c r="K2988" s="67">
        <f xml:space="preserve">   MAX(0, HLOOKUP(MONTH($B2988),'Farm Crops'!$B$18:$N$28,K$5,0)  - VLOOKUP(K$4,'Farm Crops'!$B$4:$G$13,6,0)/1000*0.65*$C2988)</f>
        <v>1165.8786432062559</v>
      </c>
      <c r="L2988" s="67">
        <f xml:space="preserve">   MAX(0, HLOOKUP(MONTH($B2988),'Farm Crops'!$B$18:$N$28,L$5,0)  - VLOOKUP(L$4,'Farm Crops'!$B$4:$G$13,6,0)/1000*0.65*$C2988)</f>
        <v>210.54251026392981</v>
      </c>
      <c r="M2988" s="67">
        <f xml:space="preserve">   MAX(0, HLOOKUP(MONTH($B2988),'Farm Crops'!$B$18:$N$28,M$5,0)  - VLOOKUP(M$4,'Farm Crops'!$B$4:$G$13,6,0)/1000*0.65*$C2988)</f>
        <v>1538.7422443792761</v>
      </c>
    </row>
    <row r="2989" spans="2:13" x14ac:dyDescent="0.2">
      <c r="B2989" s="4">
        <v>43466</v>
      </c>
      <c r="C2989" s="67">
        <f>'Observed Data'!$E2988</f>
        <v>0</v>
      </c>
      <c r="D2989" s="67">
        <f xml:space="preserve">   MAX(0, HLOOKUP(MONTH($B2989),'Farm Crops'!$B$18:$N$28,D$5,0)  - VLOOKUP(D$4,'Farm Crops'!$B$4:$G$13,6,0)/1000*0.65*$C2989)</f>
        <v>2007.2797653958949</v>
      </c>
      <c r="E2989" s="67">
        <f xml:space="preserve">   MAX(0, HLOOKUP(MONTH($B2989),'Farm Crops'!$B$18:$N$28,E$5,0)  - VLOOKUP(E$4,'Farm Crops'!$B$4:$G$13,6,0)/1000*0.65*$C2989)</f>
        <v>4266.4504252199422</v>
      </c>
      <c r="F2989" s="67">
        <f xml:space="preserve">   MAX(0, HLOOKUP(MONTH($B2989),'Farm Crops'!$B$18:$N$28,F$5,0)  - VLOOKUP(F$4,'Farm Crops'!$B$4:$G$13,6,0)/1000*0.65*$C2989)</f>
        <v>4621.9062170087982</v>
      </c>
      <c r="G2989" s="67">
        <f xml:space="preserve">   MAX(0, HLOOKUP(MONTH($B2989),'Farm Crops'!$B$18:$N$28,G$5,0)  - VLOOKUP(G$4,'Farm Crops'!$B$4:$G$13,6,0)/1000*0.65*$C2989)</f>
        <v>1323.7824193548388</v>
      </c>
      <c r="H2989" s="67">
        <f xml:space="preserve">   MAX(0, HLOOKUP(MONTH($B2989),'Farm Crops'!$B$18:$N$28,H$5,0)  - VLOOKUP(H$4,'Farm Crops'!$B$4:$G$13,6,0)/1000*0.65*$C2989)</f>
        <v>4542.8644134897368</v>
      </c>
      <c r="I2989" s="67">
        <f xml:space="preserve">   MAX(0, HLOOKUP(MONTH($B2989),'Farm Crops'!$B$18:$N$28,I$5,0)  - VLOOKUP(I$4,'Farm Crops'!$B$4:$G$13,6,0)/1000*0.65*$C2989)</f>
        <v>2543.3804105571853</v>
      </c>
      <c r="J2989" s="67">
        <f xml:space="preserve">   MAX(0, HLOOKUP(MONTH($B2989),'Farm Crops'!$B$18:$N$28,J$5,0)  - VLOOKUP(J$4,'Farm Crops'!$B$4:$G$13,6,0)/1000*0.65*$C2989)</f>
        <v>6058.8046334310857</v>
      </c>
      <c r="K2989" s="67">
        <f xml:space="preserve">   MAX(0, HLOOKUP(MONTH($B2989),'Farm Crops'!$B$18:$N$28,K$5,0)  - VLOOKUP(K$4,'Farm Crops'!$B$4:$G$13,6,0)/1000*0.65*$C2989)</f>
        <v>1437.2081818181819</v>
      </c>
      <c r="L2989" s="67">
        <f xml:space="preserve">   MAX(0, HLOOKUP(MONTH($B2989),'Farm Crops'!$B$18:$N$28,L$5,0)  - VLOOKUP(L$4,'Farm Crops'!$B$4:$G$13,6,0)/1000*0.65*$C2989)</f>
        <v>260.35781524926716</v>
      </c>
      <c r="M2989" s="67">
        <f xml:space="preserve">   MAX(0, HLOOKUP(MONTH($B2989),'Farm Crops'!$B$18:$N$28,M$5,0)  - VLOOKUP(M$4,'Farm Crops'!$B$4:$G$13,6,0)/1000*0.65*$C2989)</f>
        <v>1920.2873167155426</v>
      </c>
    </row>
    <row r="2990" spans="2:13" x14ac:dyDescent="0.2">
      <c r="B2990" s="4">
        <v>43467</v>
      </c>
      <c r="C2990" s="67">
        <f>'Observed Data'!$E2989</f>
        <v>0</v>
      </c>
      <c r="D2990" s="67">
        <f xml:space="preserve">   MAX(0, HLOOKUP(MONTH($B2990),'Farm Crops'!$B$18:$N$28,D$5,0)  - VLOOKUP(D$4,'Farm Crops'!$B$4:$G$13,6,0)/1000*0.65*$C2990)</f>
        <v>2007.2797653958949</v>
      </c>
      <c r="E2990" s="67">
        <f xml:space="preserve">   MAX(0, HLOOKUP(MONTH($B2990),'Farm Crops'!$B$18:$N$28,E$5,0)  - VLOOKUP(E$4,'Farm Crops'!$B$4:$G$13,6,0)/1000*0.65*$C2990)</f>
        <v>4266.4504252199422</v>
      </c>
      <c r="F2990" s="67">
        <f xml:space="preserve">   MAX(0, HLOOKUP(MONTH($B2990),'Farm Crops'!$B$18:$N$28,F$5,0)  - VLOOKUP(F$4,'Farm Crops'!$B$4:$G$13,6,0)/1000*0.65*$C2990)</f>
        <v>4621.9062170087982</v>
      </c>
      <c r="G2990" s="67">
        <f xml:space="preserve">   MAX(0, HLOOKUP(MONTH($B2990),'Farm Crops'!$B$18:$N$28,G$5,0)  - VLOOKUP(G$4,'Farm Crops'!$B$4:$G$13,6,0)/1000*0.65*$C2990)</f>
        <v>1323.7824193548388</v>
      </c>
      <c r="H2990" s="67">
        <f xml:space="preserve">   MAX(0, HLOOKUP(MONTH($B2990),'Farm Crops'!$B$18:$N$28,H$5,0)  - VLOOKUP(H$4,'Farm Crops'!$B$4:$G$13,6,0)/1000*0.65*$C2990)</f>
        <v>4542.8644134897368</v>
      </c>
      <c r="I2990" s="67">
        <f xml:space="preserve">   MAX(0, HLOOKUP(MONTH($B2990),'Farm Crops'!$B$18:$N$28,I$5,0)  - VLOOKUP(I$4,'Farm Crops'!$B$4:$G$13,6,0)/1000*0.65*$C2990)</f>
        <v>2543.3804105571853</v>
      </c>
      <c r="J2990" s="67">
        <f xml:space="preserve">   MAX(0, HLOOKUP(MONTH($B2990),'Farm Crops'!$B$18:$N$28,J$5,0)  - VLOOKUP(J$4,'Farm Crops'!$B$4:$G$13,6,0)/1000*0.65*$C2990)</f>
        <v>6058.8046334310857</v>
      </c>
      <c r="K2990" s="67">
        <f xml:space="preserve">   MAX(0, HLOOKUP(MONTH($B2990),'Farm Crops'!$B$18:$N$28,K$5,0)  - VLOOKUP(K$4,'Farm Crops'!$B$4:$G$13,6,0)/1000*0.65*$C2990)</f>
        <v>1437.2081818181819</v>
      </c>
      <c r="L2990" s="67">
        <f xml:space="preserve">   MAX(0, HLOOKUP(MONTH($B2990),'Farm Crops'!$B$18:$N$28,L$5,0)  - VLOOKUP(L$4,'Farm Crops'!$B$4:$G$13,6,0)/1000*0.65*$C2990)</f>
        <v>260.35781524926716</v>
      </c>
      <c r="M2990" s="67">
        <f xml:space="preserve">   MAX(0, HLOOKUP(MONTH($B2990),'Farm Crops'!$B$18:$N$28,M$5,0)  - VLOOKUP(M$4,'Farm Crops'!$B$4:$G$13,6,0)/1000*0.65*$C2990)</f>
        <v>1920.2873167155426</v>
      </c>
    </row>
    <row r="2991" spans="2:13" x14ac:dyDescent="0.2">
      <c r="B2991" s="4">
        <v>43468</v>
      </c>
      <c r="C2991" s="67">
        <f>'Observed Data'!$E2990</f>
        <v>0</v>
      </c>
      <c r="D2991" s="67">
        <f xml:space="preserve">   MAX(0, HLOOKUP(MONTH($B2991),'Farm Crops'!$B$18:$N$28,D$5,0)  - VLOOKUP(D$4,'Farm Crops'!$B$4:$G$13,6,0)/1000*0.65*$C2991)</f>
        <v>2007.2797653958949</v>
      </c>
      <c r="E2991" s="67">
        <f xml:space="preserve">   MAX(0, HLOOKUP(MONTH($B2991),'Farm Crops'!$B$18:$N$28,E$5,0)  - VLOOKUP(E$4,'Farm Crops'!$B$4:$G$13,6,0)/1000*0.65*$C2991)</f>
        <v>4266.4504252199422</v>
      </c>
      <c r="F2991" s="67">
        <f xml:space="preserve">   MAX(0, HLOOKUP(MONTH($B2991),'Farm Crops'!$B$18:$N$28,F$5,0)  - VLOOKUP(F$4,'Farm Crops'!$B$4:$G$13,6,0)/1000*0.65*$C2991)</f>
        <v>4621.9062170087982</v>
      </c>
      <c r="G2991" s="67">
        <f xml:space="preserve">   MAX(0, HLOOKUP(MONTH($B2991),'Farm Crops'!$B$18:$N$28,G$5,0)  - VLOOKUP(G$4,'Farm Crops'!$B$4:$G$13,6,0)/1000*0.65*$C2991)</f>
        <v>1323.7824193548388</v>
      </c>
      <c r="H2991" s="67">
        <f xml:space="preserve">   MAX(0, HLOOKUP(MONTH($B2991),'Farm Crops'!$B$18:$N$28,H$5,0)  - VLOOKUP(H$4,'Farm Crops'!$B$4:$G$13,6,0)/1000*0.65*$C2991)</f>
        <v>4542.8644134897368</v>
      </c>
      <c r="I2991" s="67">
        <f xml:space="preserve">   MAX(0, HLOOKUP(MONTH($B2991),'Farm Crops'!$B$18:$N$28,I$5,0)  - VLOOKUP(I$4,'Farm Crops'!$B$4:$G$13,6,0)/1000*0.65*$C2991)</f>
        <v>2543.3804105571853</v>
      </c>
      <c r="J2991" s="67">
        <f xml:space="preserve">   MAX(0, HLOOKUP(MONTH($B2991),'Farm Crops'!$B$18:$N$28,J$5,0)  - VLOOKUP(J$4,'Farm Crops'!$B$4:$G$13,6,0)/1000*0.65*$C2991)</f>
        <v>6058.8046334310857</v>
      </c>
      <c r="K2991" s="67">
        <f xml:space="preserve">   MAX(0, HLOOKUP(MONTH($B2991),'Farm Crops'!$B$18:$N$28,K$5,0)  - VLOOKUP(K$4,'Farm Crops'!$B$4:$G$13,6,0)/1000*0.65*$C2991)</f>
        <v>1437.2081818181819</v>
      </c>
      <c r="L2991" s="67">
        <f xml:space="preserve">   MAX(0, HLOOKUP(MONTH($B2991),'Farm Crops'!$B$18:$N$28,L$5,0)  - VLOOKUP(L$4,'Farm Crops'!$B$4:$G$13,6,0)/1000*0.65*$C2991)</f>
        <v>260.35781524926716</v>
      </c>
      <c r="M2991" s="67">
        <f xml:space="preserve">   MAX(0, HLOOKUP(MONTH($B2991),'Farm Crops'!$B$18:$N$28,M$5,0)  - VLOOKUP(M$4,'Farm Crops'!$B$4:$G$13,6,0)/1000*0.65*$C2991)</f>
        <v>1920.2873167155426</v>
      </c>
    </row>
    <row r="2992" spans="2:13" x14ac:dyDescent="0.2">
      <c r="B2992" s="4">
        <v>43469</v>
      </c>
      <c r="C2992" s="67">
        <f>'Observed Data'!$E2991</f>
        <v>0</v>
      </c>
      <c r="D2992" s="67">
        <f xml:space="preserve">   MAX(0, HLOOKUP(MONTH($B2992),'Farm Crops'!$B$18:$N$28,D$5,0)  - VLOOKUP(D$4,'Farm Crops'!$B$4:$G$13,6,0)/1000*0.65*$C2992)</f>
        <v>2007.2797653958949</v>
      </c>
      <c r="E2992" s="67">
        <f xml:space="preserve">   MAX(0, HLOOKUP(MONTH($B2992),'Farm Crops'!$B$18:$N$28,E$5,0)  - VLOOKUP(E$4,'Farm Crops'!$B$4:$G$13,6,0)/1000*0.65*$C2992)</f>
        <v>4266.4504252199422</v>
      </c>
      <c r="F2992" s="67">
        <f xml:space="preserve">   MAX(0, HLOOKUP(MONTH($B2992),'Farm Crops'!$B$18:$N$28,F$5,0)  - VLOOKUP(F$4,'Farm Crops'!$B$4:$G$13,6,0)/1000*0.65*$C2992)</f>
        <v>4621.9062170087982</v>
      </c>
      <c r="G2992" s="67">
        <f xml:space="preserve">   MAX(0, HLOOKUP(MONTH($B2992),'Farm Crops'!$B$18:$N$28,G$5,0)  - VLOOKUP(G$4,'Farm Crops'!$B$4:$G$13,6,0)/1000*0.65*$C2992)</f>
        <v>1323.7824193548388</v>
      </c>
      <c r="H2992" s="67">
        <f xml:space="preserve">   MAX(0, HLOOKUP(MONTH($B2992),'Farm Crops'!$B$18:$N$28,H$5,0)  - VLOOKUP(H$4,'Farm Crops'!$B$4:$G$13,6,0)/1000*0.65*$C2992)</f>
        <v>4542.8644134897368</v>
      </c>
      <c r="I2992" s="67">
        <f xml:space="preserve">   MAX(0, HLOOKUP(MONTH($B2992),'Farm Crops'!$B$18:$N$28,I$5,0)  - VLOOKUP(I$4,'Farm Crops'!$B$4:$G$13,6,0)/1000*0.65*$C2992)</f>
        <v>2543.3804105571853</v>
      </c>
      <c r="J2992" s="67">
        <f xml:space="preserve">   MAX(0, HLOOKUP(MONTH($B2992),'Farm Crops'!$B$18:$N$28,J$5,0)  - VLOOKUP(J$4,'Farm Crops'!$B$4:$G$13,6,0)/1000*0.65*$C2992)</f>
        <v>6058.8046334310857</v>
      </c>
      <c r="K2992" s="67">
        <f xml:space="preserve">   MAX(0, HLOOKUP(MONTH($B2992),'Farm Crops'!$B$18:$N$28,K$5,0)  - VLOOKUP(K$4,'Farm Crops'!$B$4:$G$13,6,0)/1000*0.65*$C2992)</f>
        <v>1437.2081818181819</v>
      </c>
      <c r="L2992" s="67">
        <f xml:space="preserve">   MAX(0, HLOOKUP(MONTH($B2992),'Farm Crops'!$B$18:$N$28,L$5,0)  - VLOOKUP(L$4,'Farm Crops'!$B$4:$G$13,6,0)/1000*0.65*$C2992)</f>
        <v>260.35781524926716</v>
      </c>
      <c r="M2992" s="67">
        <f xml:space="preserve">   MAX(0, HLOOKUP(MONTH($B2992),'Farm Crops'!$B$18:$N$28,M$5,0)  - VLOOKUP(M$4,'Farm Crops'!$B$4:$G$13,6,0)/1000*0.65*$C2992)</f>
        <v>1920.2873167155426</v>
      </c>
    </row>
    <row r="2993" spans="2:13" x14ac:dyDescent="0.2">
      <c r="B2993" s="4">
        <v>43470</v>
      </c>
      <c r="C2993" s="67">
        <f>'Observed Data'!$E2992</f>
        <v>0</v>
      </c>
      <c r="D2993" s="67">
        <f xml:space="preserve">   MAX(0, HLOOKUP(MONTH($B2993),'Farm Crops'!$B$18:$N$28,D$5,0)  - VLOOKUP(D$4,'Farm Crops'!$B$4:$G$13,6,0)/1000*0.65*$C2993)</f>
        <v>2007.2797653958949</v>
      </c>
      <c r="E2993" s="67">
        <f xml:space="preserve">   MAX(0, HLOOKUP(MONTH($B2993),'Farm Crops'!$B$18:$N$28,E$5,0)  - VLOOKUP(E$4,'Farm Crops'!$B$4:$G$13,6,0)/1000*0.65*$C2993)</f>
        <v>4266.4504252199422</v>
      </c>
      <c r="F2993" s="67">
        <f xml:space="preserve">   MAX(0, HLOOKUP(MONTH($B2993),'Farm Crops'!$B$18:$N$28,F$5,0)  - VLOOKUP(F$4,'Farm Crops'!$B$4:$G$13,6,0)/1000*0.65*$C2993)</f>
        <v>4621.9062170087982</v>
      </c>
      <c r="G2993" s="67">
        <f xml:space="preserve">   MAX(0, HLOOKUP(MONTH($B2993),'Farm Crops'!$B$18:$N$28,G$5,0)  - VLOOKUP(G$4,'Farm Crops'!$B$4:$G$13,6,0)/1000*0.65*$C2993)</f>
        <v>1323.7824193548388</v>
      </c>
      <c r="H2993" s="67">
        <f xml:space="preserve">   MAX(0, HLOOKUP(MONTH($B2993),'Farm Crops'!$B$18:$N$28,H$5,0)  - VLOOKUP(H$4,'Farm Crops'!$B$4:$G$13,6,0)/1000*0.65*$C2993)</f>
        <v>4542.8644134897368</v>
      </c>
      <c r="I2993" s="67">
        <f xml:space="preserve">   MAX(0, HLOOKUP(MONTH($B2993),'Farm Crops'!$B$18:$N$28,I$5,0)  - VLOOKUP(I$4,'Farm Crops'!$B$4:$G$13,6,0)/1000*0.65*$C2993)</f>
        <v>2543.3804105571853</v>
      </c>
      <c r="J2993" s="67">
        <f xml:space="preserve">   MAX(0, HLOOKUP(MONTH($B2993),'Farm Crops'!$B$18:$N$28,J$5,0)  - VLOOKUP(J$4,'Farm Crops'!$B$4:$G$13,6,0)/1000*0.65*$C2993)</f>
        <v>6058.8046334310857</v>
      </c>
      <c r="K2993" s="67">
        <f xml:space="preserve">   MAX(0, HLOOKUP(MONTH($B2993),'Farm Crops'!$B$18:$N$28,K$5,0)  - VLOOKUP(K$4,'Farm Crops'!$B$4:$G$13,6,0)/1000*0.65*$C2993)</f>
        <v>1437.2081818181819</v>
      </c>
      <c r="L2993" s="67">
        <f xml:space="preserve">   MAX(0, HLOOKUP(MONTH($B2993),'Farm Crops'!$B$18:$N$28,L$5,0)  - VLOOKUP(L$4,'Farm Crops'!$B$4:$G$13,6,0)/1000*0.65*$C2993)</f>
        <v>260.35781524926716</v>
      </c>
      <c r="M2993" s="67">
        <f xml:space="preserve">   MAX(0, HLOOKUP(MONTH($B2993),'Farm Crops'!$B$18:$N$28,M$5,0)  - VLOOKUP(M$4,'Farm Crops'!$B$4:$G$13,6,0)/1000*0.65*$C2993)</f>
        <v>1920.2873167155426</v>
      </c>
    </row>
    <row r="2994" spans="2:13" x14ac:dyDescent="0.2">
      <c r="B2994" s="4">
        <v>43471</v>
      </c>
      <c r="C2994" s="67">
        <f>'Observed Data'!$E2993</f>
        <v>0</v>
      </c>
      <c r="D2994" s="67">
        <f xml:space="preserve">   MAX(0, HLOOKUP(MONTH($B2994),'Farm Crops'!$B$18:$N$28,D$5,0)  - VLOOKUP(D$4,'Farm Crops'!$B$4:$G$13,6,0)/1000*0.65*$C2994)</f>
        <v>2007.2797653958949</v>
      </c>
      <c r="E2994" s="67">
        <f xml:space="preserve">   MAX(0, HLOOKUP(MONTH($B2994),'Farm Crops'!$B$18:$N$28,E$5,0)  - VLOOKUP(E$4,'Farm Crops'!$B$4:$G$13,6,0)/1000*0.65*$C2994)</f>
        <v>4266.4504252199422</v>
      </c>
      <c r="F2994" s="67">
        <f xml:space="preserve">   MAX(0, HLOOKUP(MONTH($B2994),'Farm Crops'!$B$18:$N$28,F$5,0)  - VLOOKUP(F$4,'Farm Crops'!$B$4:$G$13,6,0)/1000*0.65*$C2994)</f>
        <v>4621.9062170087982</v>
      </c>
      <c r="G2994" s="67">
        <f xml:space="preserve">   MAX(0, HLOOKUP(MONTH($B2994),'Farm Crops'!$B$18:$N$28,G$5,0)  - VLOOKUP(G$4,'Farm Crops'!$B$4:$G$13,6,0)/1000*0.65*$C2994)</f>
        <v>1323.7824193548388</v>
      </c>
      <c r="H2994" s="67">
        <f xml:space="preserve">   MAX(0, HLOOKUP(MONTH($B2994),'Farm Crops'!$B$18:$N$28,H$5,0)  - VLOOKUP(H$4,'Farm Crops'!$B$4:$G$13,6,0)/1000*0.65*$C2994)</f>
        <v>4542.8644134897368</v>
      </c>
      <c r="I2994" s="67">
        <f xml:space="preserve">   MAX(0, HLOOKUP(MONTH($B2994),'Farm Crops'!$B$18:$N$28,I$5,0)  - VLOOKUP(I$4,'Farm Crops'!$B$4:$G$13,6,0)/1000*0.65*$C2994)</f>
        <v>2543.3804105571853</v>
      </c>
      <c r="J2994" s="67">
        <f xml:space="preserve">   MAX(0, HLOOKUP(MONTH($B2994),'Farm Crops'!$B$18:$N$28,J$5,0)  - VLOOKUP(J$4,'Farm Crops'!$B$4:$G$13,6,0)/1000*0.65*$C2994)</f>
        <v>6058.8046334310857</v>
      </c>
      <c r="K2994" s="67">
        <f xml:space="preserve">   MAX(0, HLOOKUP(MONTH($B2994),'Farm Crops'!$B$18:$N$28,K$5,0)  - VLOOKUP(K$4,'Farm Crops'!$B$4:$G$13,6,0)/1000*0.65*$C2994)</f>
        <v>1437.2081818181819</v>
      </c>
      <c r="L2994" s="67">
        <f xml:space="preserve">   MAX(0, HLOOKUP(MONTH($B2994),'Farm Crops'!$B$18:$N$28,L$5,0)  - VLOOKUP(L$4,'Farm Crops'!$B$4:$G$13,6,0)/1000*0.65*$C2994)</f>
        <v>260.35781524926716</v>
      </c>
      <c r="M2994" s="67">
        <f xml:space="preserve">   MAX(0, HLOOKUP(MONTH($B2994),'Farm Crops'!$B$18:$N$28,M$5,0)  - VLOOKUP(M$4,'Farm Crops'!$B$4:$G$13,6,0)/1000*0.65*$C2994)</f>
        <v>1920.2873167155426</v>
      </c>
    </row>
    <row r="2995" spans="2:13" x14ac:dyDescent="0.2">
      <c r="B2995" s="4">
        <v>43472</v>
      </c>
      <c r="C2995" s="67">
        <f>'Observed Data'!$E2994</f>
        <v>0</v>
      </c>
      <c r="D2995" s="67">
        <f xml:space="preserve">   MAX(0, HLOOKUP(MONTH($B2995),'Farm Crops'!$B$18:$N$28,D$5,0)  - VLOOKUP(D$4,'Farm Crops'!$B$4:$G$13,6,0)/1000*0.65*$C2995)</f>
        <v>2007.2797653958949</v>
      </c>
      <c r="E2995" s="67">
        <f xml:space="preserve">   MAX(0, HLOOKUP(MONTH($B2995),'Farm Crops'!$B$18:$N$28,E$5,0)  - VLOOKUP(E$4,'Farm Crops'!$B$4:$G$13,6,0)/1000*0.65*$C2995)</f>
        <v>4266.4504252199422</v>
      </c>
      <c r="F2995" s="67">
        <f xml:space="preserve">   MAX(0, HLOOKUP(MONTH($B2995),'Farm Crops'!$B$18:$N$28,F$5,0)  - VLOOKUP(F$4,'Farm Crops'!$B$4:$G$13,6,0)/1000*0.65*$C2995)</f>
        <v>4621.9062170087982</v>
      </c>
      <c r="G2995" s="67">
        <f xml:space="preserve">   MAX(0, HLOOKUP(MONTH($B2995),'Farm Crops'!$B$18:$N$28,G$5,0)  - VLOOKUP(G$4,'Farm Crops'!$B$4:$G$13,6,0)/1000*0.65*$C2995)</f>
        <v>1323.7824193548388</v>
      </c>
      <c r="H2995" s="67">
        <f xml:space="preserve">   MAX(0, HLOOKUP(MONTH($B2995),'Farm Crops'!$B$18:$N$28,H$5,0)  - VLOOKUP(H$4,'Farm Crops'!$B$4:$G$13,6,0)/1000*0.65*$C2995)</f>
        <v>4542.8644134897368</v>
      </c>
      <c r="I2995" s="67">
        <f xml:space="preserve">   MAX(0, HLOOKUP(MONTH($B2995),'Farm Crops'!$B$18:$N$28,I$5,0)  - VLOOKUP(I$4,'Farm Crops'!$B$4:$G$13,6,0)/1000*0.65*$C2995)</f>
        <v>2543.3804105571853</v>
      </c>
      <c r="J2995" s="67">
        <f xml:space="preserve">   MAX(0, HLOOKUP(MONTH($B2995),'Farm Crops'!$B$18:$N$28,J$5,0)  - VLOOKUP(J$4,'Farm Crops'!$B$4:$G$13,6,0)/1000*0.65*$C2995)</f>
        <v>6058.8046334310857</v>
      </c>
      <c r="K2995" s="67">
        <f xml:space="preserve">   MAX(0, HLOOKUP(MONTH($B2995),'Farm Crops'!$B$18:$N$28,K$5,0)  - VLOOKUP(K$4,'Farm Crops'!$B$4:$G$13,6,0)/1000*0.65*$C2995)</f>
        <v>1437.2081818181819</v>
      </c>
      <c r="L2995" s="67">
        <f xml:space="preserve">   MAX(0, HLOOKUP(MONTH($B2995),'Farm Crops'!$B$18:$N$28,L$5,0)  - VLOOKUP(L$4,'Farm Crops'!$B$4:$G$13,6,0)/1000*0.65*$C2995)</f>
        <v>260.35781524926716</v>
      </c>
      <c r="M2995" s="67">
        <f xml:space="preserve">   MAX(0, HLOOKUP(MONTH($B2995),'Farm Crops'!$B$18:$N$28,M$5,0)  - VLOOKUP(M$4,'Farm Crops'!$B$4:$G$13,6,0)/1000*0.65*$C2995)</f>
        <v>1920.2873167155426</v>
      </c>
    </row>
    <row r="2996" spans="2:13" x14ac:dyDescent="0.2">
      <c r="B2996" s="4">
        <v>43473</v>
      </c>
      <c r="C2996" s="67">
        <f>'Observed Data'!$E2995</f>
        <v>0</v>
      </c>
      <c r="D2996" s="67">
        <f xml:space="preserve">   MAX(0, HLOOKUP(MONTH($B2996),'Farm Crops'!$B$18:$N$28,D$5,0)  - VLOOKUP(D$4,'Farm Crops'!$B$4:$G$13,6,0)/1000*0.65*$C2996)</f>
        <v>2007.2797653958949</v>
      </c>
      <c r="E2996" s="67">
        <f xml:space="preserve">   MAX(0, HLOOKUP(MONTH($B2996),'Farm Crops'!$B$18:$N$28,E$5,0)  - VLOOKUP(E$4,'Farm Crops'!$B$4:$G$13,6,0)/1000*0.65*$C2996)</f>
        <v>4266.4504252199422</v>
      </c>
      <c r="F2996" s="67">
        <f xml:space="preserve">   MAX(0, HLOOKUP(MONTH($B2996),'Farm Crops'!$B$18:$N$28,F$5,0)  - VLOOKUP(F$4,'Farm Crops'!$B$4:$G$13,6,0)/1000*0.65*$C2996)</f>
        <v>4621.9062170087982</v>
      </c>
      <c r="G2996" s="67">
        <f xml:space="preserve">   MAX(0, HLOOKUP(MONTH($B2996),'Farm Crops'!$B$18:$N$28,G$5,0)  - VLOOKUP(G$4,'Farm Crops'!$B$4:$G$13,6,0)/1000*0.65*$C2996)</f>
        <v>1323.7824193548388</v>
      </c>
      <c r="H2996" s="67">
        <f xml:space="preserve">   MAX(0, HLOOKUP(MONTH($B2996),'Farm Crops'!$B$18:$N$28,H$5,0)  - VLOOKUP(H$4,'Farm Crops'!$B$4:$G$13,6,0)/1000*0.65*$C2996)</f>
        <v>4542.8644134897368</v>
      </c>
      <c r="I2996" s="67">
        <f xml:space="preserve">   MAX(0, HLOOKUP(MONTH($B2996),'Farm Crops'!$B$18:$N$28,I$5,0)  - VLOOKUP(I$4,'Farm Crops'!$B$4:$G$13,6,0)/1000*0.65*$C2996)</f>
        <v>2543.3804105571853</v>
      </c>
      <c r="J2996" s="67">
        <f xml:space="preserve">   MAX(0, HLOOKUP(MONTH($B2996),'Farm Crops'!$B$18:$N$28,J$5,0)  - VLOOKUP(J$4,'Farm Crops'!$B$4:$G$13,6,0)/1000*0.65*$C2996)</f>
        <v>6058.8046334310857</v>
      </c>
      <c r="K2996" s="67">
        <f xml:space="preserve">   MAX(0, HLOOKUP(MONTH($B2996),'Farm Crops'!$B$18:$N$28,K$5,0)  - VLOOKUP(K$4,'Farm Crops'!$B$4:$G$13,6,0)/1000*0.65*$C2996)</f>
        <v>1437.2081818181819</v>
      </c>
      <c r="L2996" s="67">
        <f xml:space="preserve">   MAX(0, HLOOKUP(MONTH($B2996),'Farm Crops'!$B$18:$N$28,L$5,0)  - VLOOKUP(L$4,'Farm Crops'!$B$4:$G$13,6,0)/1000*0.65*$C2996)</f>
        <v>260.35781524926716</v>
      </c>
      <c r="M2996" s="67">
        <f xml:space="preserve">   MAX(0, HLOOKUP(MONTH($B2996),'Farm Crops'!$B$18:$N$28,M$5,0)  - VLOOKUP(M$4,'Farm Crops'!$B$4:$G$13,6,0)/1000*0.65*$C2996)</f>
        <v>1920.2873167155426</v>
      </c>
    </row>
    <row r="2997" spans="2:13" x14ac:dyDescent="0.2">
      <c r="B2997" s="4">
        <v>43474</v>
      </c>
      <c r="C2997" s="67">
        <f>'Observed Data'!$E2996</f>
        <v>10</v>
      </c>
      <c r="D2997" s="67">
        <f xml:space="preserve">   MAX(0, HLOOKUP(MONTH($B2997),'Farm Crops'!$B$18:$N$28,D$5,0)  - VLOOKUP(D$4,'Farm Crops'!$B$4:$G$13,6,0)/1000*0.65*$C2997)</f>
        <v>0</v>
      </c>
      <c r="E2997" s="67">
        <f xml:space="preserve">   MAX(0, HLOOKUP(MONTH($B2997),'Farm Crops'!$B$18:$N$28,E$5,0)  - VLOOKUP(E$4,'Farm Crops'!$B$4:$G$13,6,0)/1000*0.65*$C2997)</f>
        <v>0</v>
      </c>
      <c r="F2997" s="67">
        <f xml:space="preserve">   MAX(0, HLOOKUP(MONTH($B2997),'Farm Crops'!$B$18:$N$28,F$5,0)  - VLOOKUP(F$4,'Farm Crops'!$B$4:$G$13,6,0)/1000*0.65*$C2997)</f>
        <v>0</v>
      </c>
      <c r="G2997" s="67">
        <f xml:space="preserve">   MAX(0, HLOOKUP(MONTH($B2997),'Farm Crops'!$B$18:$N$28,G$5,0)  - VLOOKUP(G$4,'Farm Crops'!$B$4:$G$13,6,0)/1000*0.65*$C2997)</f>
        <v>0</v>
      </c>
      <c r="H2997" s="67">
        <f xml:space="preserve">   MAX(0, HLOOKUP(MONTH($B2997),'Farm Crops'!$B$18:$N$28,H$5,0)  - VLOOKUP(H$4,'Farm Crops'!$B$4:$G$13,6,0)/1000*0.65*$C2997)</f>
        <v>0</v>
      </c>
      <c r="I2997" s="67">
        <f xml:space="preserve">   MAX(0, HLOOKUP(MONTH($B2997),'Farm Crops'!$B$18:$N$28,I$5,0)  - VLOOKUP(I$4,'Farm Crops'!$B$4:$G$13,6,0)/1000*0.65*$C2997)</f>
        <v>0</v>
      </c>
      <c r="J2997" s="67">
        <f xml:space="preserve">   MAX(0, HLOOKUP(MONTH($B2997),'Farm Crops'!$B$18:$N$28,J$5,0)  - VLOOKUP(J$4,'Farm Crops'!$B$4:$G$13,6,0)/1000*0.65*$C2997)</f>
        <v>0</v>
      </c>
      <c r="K2997" s="67">
        <f xml:space="preserve">   MAX(0, HLOOKUP(MONTH($B2997),'Farm Crops'!$B$18:$N$28,K$5,0)  - VLOOKUP(K$4,'Farm Crops'!$B$4:$G$13,6,0)/1000*0.65*$C2997)</f>
        <v>0</v>
      </c>
      <c r="L2997" s="67">
        <f xml:space="preserve">   MAX(0, HLOOKUP(MONTH($B2997),'Farm Crops'!$B$18:$N$28,L$5,0)  - VLOOKUP(L$4,'Farm Crops'!$B$4:$G$13,6,0)/1000*0.65*$C2997)</f>
        <v>0</v>
      </c>
      <c r="M2997" s="67">
        <f xml:space="preserve">   MAX(0, HLOOKUP(MONTH($B2997),'Farm Crops'!$B$18:$N$28,M$5,0)  - VLOOKUP(M$4,'Farm Crops'!$B$4:$G$13,6,0)/1000*0.65*$C2997)</f>
        <v>0</v>
      </c>
    </row>
    <row r="2998" spans="2:13" x14ac:dyDescent="0.2">
      <c r="B2998" s="4">
        <v>43475</v>
      </c>
      <c r="C2998" s="67">
        <f>'Observed Data'!$E2997</f>
        <v>0</v>
      </c>
      <c r="D2998" s="67">
        <f xml:space="preserve">   MAX(0, HLOOKUP(MONTH($B2998),'Farm Crops'!$B$18:$N$28,D$5,0)  - VLOOKUP(D$4,'Farm Crops'!$B$4:$G$13,6,0)/1000*0.65*$C2998)</f>
        <v>2007.2797653958949</v>
      </c>
      <c r="E2998" s="67">
        <f xml:space="preserve">   MAX(0, HLOOKUP(MONTH($B2998),'Farm Crops'!$B$18:$N$28,E$5,0)  - VLOOKUP(E$4,'Farm Crops'!$B$4:$G$13,6,0)/1000*0.65*$C2998)</f>
        <v>4266.4504252199422</v>
      </c>
      <c r="F2998" s="67">
        <f xml:space="preserve">   MAX(0, HLOOKUP(MONTH($B2998),'Farm Crops'!$B$18:$N$28,F$5,0)  - VLOOKUP(F$4,'Farm Crops'!$B$4:$G$13,6,0)/1000*0.65*$C2998)</f>
        <v>4621.9062170087982</v>
      </c>
      <c r="G2998" s="67">
        <f xml:space="preserve">   MAX(0, HLOOKUP(MONTH($B2998),'Farm Crops'!$B$18:$N$28,G$5,0)  - VLOOKUP(G$4,'Farm Crops'!$B$4:$G$13,6,0)/1000*0.65*$C2998)</f>
        <v>1323.7824193548388</v>
      </c>
      <c r="H2998" s="67">
        <f xml:space="preserve">   MAX(0, HLOOKUP(MONTH($B2998),'Farm Crops'!$B$18:$N$28,H$5,0)  - VLOOKUP(H$4,'Farm Crops'!$B$4:$G$13,6,0)/1000*0.65*$C2998)</f>
        <v>4542.8644134897368</v>
      </c>
      <c r="I2998" s="67">
        <f xml:space="preserve">   MAX(0, HLOOKUP(MONTH($B2998),'Farm Crops'!$B$18:$N$28,I$5,0)  - VLOOKUP(I$4,'Farm Crops'!$B$4:$G$13,6,0)/1000*0.65*$C2998)</f>
        <v>2543.3804105571853</v>
      </c>
      <c r="J2998" s="67">
        <f xml:space="preserve">   MAX(0, HLOOKUP(MONTH($B2998),'Farm Crops'!$B$18:$N$28,J$5,0)  - VLOOKUP(J$4,'Farm Crops'!$B$4:$G$13,6,0)/1000*0.65*$C2998)</f>
        <v>6058.8046334310857</v>
      </c>
      <c r="K2998" s="67">
        <f xml:space="preserve">   MAX(0, HLOOKUP(MONTH($B2998),'Farm Crops'!$B$18:$N$28,K$5,0)  - VLOOKUP(K$4,'Farm Crops'!$B$4:$G$13,6,0)/1000*0.65*$C2998)</f>
        <v>1437.2081818181819</v>
      </c>
      <c r="L2998" s="67">
        <f xml:space="preserve">   MAX(0, HLOOKUP(MONTH($B2998),'Farm Crops'!$B$18:$N$28,L$5,0)  - VLOOKUP(L$4,'Farm Crops'!$B$4:$G$13,6,0)/1000*0.65*$C2998)</f>
        <v>260.35781524926716</v>
      </c>
      <c r="M2998" s="67">
        <f xml:space="preserve">   MAX(0, HLOOKUP(MONTH($B2998),'Farm Crops'!$B$18:$N$28,M$5,0)  - VLOOKUP(M$4,'Farm Crops'!$B$4:$G$13,6,0)/1000*0.65*$C2998)</f>
        <v>1920.2873167155426</v>
      </c>
    </row>
    <row r="2999" spans="2:13" x14ac:dyDescent="0.2">
      <c r="B2999" s="4">
        <v>43476</v>
      </c>
      <c r="C2999" s="67">
        <f>'Observed Data'!$E2998</f>
        <v>0</v>
      </c>
      <c r="D2999" s="67">
        <f xml:space="preserve">   MAX(0, HLOOKUP(MONTH($B2999),'Farm Crops'!$B$18:$N$28,D$5,0)  - VLOOKUP(D$4,'Farm Crops'!$B$4:$G$13,6,0)/1000*0.65*$C2999)</f>
        <v>2007.2797653958949</v>
      </c>
      <c r="E2999" s="67">
        <f xml:space="preserve">   MAX(0, HLOOKUP(MONTH($B2999),'Farm Crops'!$B$18:$N$28,E$5,0)  - VLOOKUP(E$4,'Farm Crops'!$B$4:$G$13,6,0)/1000*0.65*$C2999)</f>
        <v>4266.4504252199422</v>
      </c>
      <c r="F2999" s="67">
        <f xml:space="preserve">   MAX(0, HLOOKUP(MONTH($B2999),'Farm Crops'!$B$18:$N$28,F$5,0)  - VLOOKUP(F$4,'Farm Crops'!$B$4:$G$13,6,0)/1000*0.65*$C2999)</f>
        <v>4621.9062170087982</v>
      </c>
      <c r="G2999" s="67">
        <f xml:space="preserve">   MAX(0, HLOOKUP(MONTH($B2999),'Farm Crops'!$B$18:$N$28,G$5,0)  - VLOOKUP(G$4,'Farm Crops'!$B$4:$G$13,6,0)/1000*0.65*$C2999)</f>
        <v>1323.7824193548388</v>
      </c>
      <c r="H2999" s="67">
        <f xml:space="preserve">   MAX(0, HLOOKUP(MONTH($B2999),'Farm Crops'!$B$18:$N$28,H$5,0)  - VLOOKUP(H$4,'Farm Crops'!$B$4:$G$13,6,0)/1000*0.65*$C2999)</f>
        <v>4542.8644134897368</v>
      </c>
      <c r="I2999" s="67">
        <f xml:space="preserve">   MAX(0, HLOOKUP(MONTH($B2999),'Farm Crops'!$B$18:$N$28,I$5,0)  - VLOOKUP(I$4,'Farm Crops'!$B$4:$G$13,6,0)/1000*0.65*$C2999)</f>
        <v>2543.3804105571853</v>
      </c>
      <c r="J2999" s="67">
        <f xml:space="preserve">   MAX(0, HLOOKUP(MONTH($B2999),'Farm Crops'!$B$18:$N$28,J$5,0)  - VLOOKUP(J$4,'Farm Crops'!$B$4:$G$13,6,0)/1000*0.65*$C2999)</f>
        <v>6058.8046334310857</v>
      </c>
      <c r="K2999" s="67">
        <f xml:space="preserve">   MAX(0, HLOOKUP(MONTH($B2999),'Farm Crops'!$B$18:$N$28,K$5,0)  - VLOOKUP(K$4,'Farm Crops'!$B$4:$G$13,6,0)/1000*0.65*$C2999)</f>
        <v>1437.2081818181819</v>
      </c>
      <c r="L2999" s="67">
        <f xml:space="preserve">   MAX(0, HLOOKUP(MONTH($B2999),'Farm Crops'!$B$18:$N$28,L$5,0)  - VLOOKUP(L$4,'Farm Crops'!$B$4:$G$13,6,0)/1000*0.65*$C2999)</f>
        <v>260.35781524926716</v>
      </c>
      <c r="M2999" s="67">
        <f xml:space="preserve">   MAX(0, HLOOKUP(MONTH($B2999),'Farm Crops'!$B$18:$N$28,M$5,0)  - VLOOKUP(M$4,'Farm Crops'!$B$4:$G$13,6,0)/1000*0.65*$C2999)</f>
        <v>1920.2873167155426</v>
      </c>
    </row>
    <row r="3000" spans="2:13" x14ac:dyDescent="0.2">
      <c r="B3000" s="4">
        <v>43477</v>
      </c>
      <c r="C3000" s="67">
        <f>'Observed Data'!$E2999</f>
        <v>0</v>
      </c>
      <c r="D3000" s="67">
        <f xml:space="preserve">   MAX(0, HLOOKUP(MONTH($B3000),'Farm Crops'!$B$18:$N$28,D$5,0)  - VLOOKUP(D$4,'Farm Crops'!$B$4:$G$13,6,0)/1000*0.65*$C3000)</f>
        <v>2007.2797653958949</v>
      </c>
      <c r="E3000" s="67">
        <f xml:space="preserve">   MAX(0, HLOOKUP(MONTH($B3000),'Farm Crops'!$B$18:$N$28,E$5,0)  - VLOOKUP(E$4,'Farm Crops'!$B$4:$G$13,6,0)/1000*0.65*$C3000)</f>
        <v>4266.4504252199422</v>
      </c>
      <c r="F3000" s="67">
        <f xml:space="preserve">   MAX(0, HLOOKUP(MONTH($B3000),'Farm Crops'!$B$18:$N$28,F$5,0)  - VLOOKUP(F$4,'Farm Crops'!$B$4:$G$13,6,0)/1000*0.65*$C3000)</f>
        <v>4621.9062170087982</v>
      </c>
      <c r="G3000" s="67">
        <f xml:space="preserve">   MAX(0, HLOOKUP(MONTH($B3000),'Farm Crops'!$B$18:$N$28,G$5,0)  - VLOOKUP(G$4,'Farm Crops'!$B$4:$G$13,6,0)/1000*0.65*$C3000)</f>
        <v>1323.7824193548388</v>
      </c>
      <c r="H3000" s="67">
        <f xml:space="preserve">   MAX(0, HLOOKUP(MONTH($B3000),'Farm Crops'!$B$18:$N$28,H$5,0)  - VLOOKUP(H$4,'Farm Crops'!$B$4:$G$13,6,0)/1000*0.65*$C3000)</f>
        <v>4542.8644134897368</v>
      </c>
      <c r="I3000" s="67">
        <f xml:space="preserve">   MAX(0, HLOOKUP(MONTH($B3000),'Farm Crops'!$B$18:$N$28,I$5,0)  - VLOOKUP(I$4,'Farm Crops'!$B$4:$G$13,6,0)/1000*0.65*$C3000)</f>
        <v>2543.3804105571853</v>
      </c>
      <c r="J3000" s="67">
        <f xml:space="preserve">   MAX(0, HLOOKUP(MONTH($B3000),'Farm Crops'!$B$18:$N$28,J$5,0)  - VLOOKUP(J$4,'Farm Crops'!$B$4:$G$13,6,0)/1000*0.65*$C3000)</f>
        <v>6058.8046334310857</v>
      </c>
      <c r="K3000" s="67">
        <f xml:space="preserve">   MAX(0, HLOOKUP(MONTH($B3000),'Farm Crops'!$B$18:$N$28,K$5,0)  - VLOOKUP(K$4,'Farm Crops'!$B$4:$G$13,6,0)/1000*0.65*$C3000)</f>
        <v>1437.2081818181819</v>
      </c>
      <c r="L3000" s="67">
        <f xml:space="preserve">   MAX(0, HLOOKUP(MONTH($B3000),'Farm Crops'!$B$18:$N$28,L$5,0)  - VLOOKUP(L$4,'Farm Crops'!$B$4:$G$13,6,0)/1000*0.65*$C3000)</f>
        <v>260.35781524926716</v>
      </c>
      <c r="M3000" s="67">
        <f xml:space="preserve">   MAX(0, HLOOKUP(MONTH($B3000),'Farm Crops'!$B$18:$N$28,M$5,0)  - VLOOKUP(M$4,'Farm Crops'!$B$4:$G$13,6,0)/1000*0.65*$C3000)</f>
        <v>1920.2873167155426</v>
      </c>
    </row>
    <row r="3001" spans="2:13" x14ac:dyDescent="0.2">
      <c r="B3001" s="4">
        <v>43478</v>
      </c>
      <c r="C3001" s="67">
        <f>'Observed Data'!$E3000</f>
        <v>0</v>
      </c>
      <c r="D3001" s="67">
        <f xml:space="preserve">   MAX(0, HLOOKUP(MONTH($B3001),'Farm Crops'!$B$18:$N$28,D$5,0)  - VLOOKUP(D$4,'Farm Crops'!$B$4:$G$13,6,0)/1000*0.65*$C3001)</f>
        <v>2007.2797653958949</v>
      </c>
      <c r="E3001" s="67">
        <f xml:space="preserve">   MAX(0, HLOOKUP(MONTH($B3001),'Farm Crops'!$B$18:$N$28,E$5,0)  - VLOOKUP(E$4,'Farm Crops'!$B$4:$G$13,6,0)/1000*0.65*$C3001)</f>
        <v>4266.4504252199422</v>
      </c>
      <c r="F3001" s="67">
        <f xml:space="preserve">   MAX(0, HLOOKUP(MONTH($B3001),'Farm Crops'!$B$18:$N$28,F$5,0)  - VLOOKUP(F$4,'Farm Crops'!$B$4:$G$13,6,0)/1000*0.65*$C3001)</f>
        <v>4621.9062170087982</v>
      </c>
      <c r="G3001" s="67">
        <f xml:space="preserve">   MAX(0, HLOOKUP(MONTH($B3001),'Farm Crops'!$B$18:$N$28,G$5,0)  - VLOOKUP(G$4,'Farm Crops'!$B$4:$G$13,6,0)/1000*0.65*$C3001)</f>
        <v>1323.7824193548388</v>
      </c>
      <c r="H3001" s="67">
        <f xml:space="preserve">   MAX(0, HLOOKUP(MONTH($B3001),'Farm Crops'!$B$18:$N$28,H$5,0)  - VLOOKUP(H$4,'Farm Crops'!$B$4:$G$13,6,0)/1000*0.65*$C3001)</f>
        <v>4542.8644134897368</v>
      </c>
      <c r="I3001" s="67">
        <f xml:space="preserve">   MAX(0, HLOOKUP(MONTH($B3001),'Farm Crops'!$B$18:$N$28,I$5,0)  - VLOOKUP(I$4,'Farm Crops'!$B$4:$G$13,6,0)/1000*0.65*$C3001)</f>
        <v>2543.3804105571853</v>
      </c>
      <c r="J3001" s="67">
        <f xml:space="preserve">   MAX(0, HLOOKUP(MONTH($B3001),'Farm Crops'!$B$18:$N$28,J$5,0)  - VLOOKUP(J$4,'Farm Crops'!$B$4:$G$13,6,0)/1000*0.65*$C3001)</f>
        <v>6058.8046334310857</v>
      </c>
      <c r="K3001" s="67">
        <f xml:space="preserve">   MAX(0, HLOOKUP(MONTH($B3001),'Farm Crops'!$B$18:$N$28,K$5,0)  - VLOOKUP(K$4,'Farm Crops'!$B$4:$G$13,6,0)/1000*0.65*$C3001)</f>
        <v>1437.2081818181819</v>
      </c>
      <c r="L3001" s="67">
        <f xml:space="preserve">   MAX(0, HLOOKUP(MONTH($B3001),'Farm Crops'!$B$18:$N$28,L$5,0)  - VLOOKUP(L$4,'Farm Crops'!$B$4:$G$13,6,0)/1000*0.65*$C3001)</f>
        <v>260.35781524926716</v>
      </c>
      <c r="M3001" s="67">
        <f xml:space="preserve">   MAX(0, HLOOKUP(MONTH($B3001),'Farm Crops'!$B$18:$N$28,M$5,0)  - VLOOKUP(M$4,'Farm Crops'!$B$4:$G$13,6,0)/1000*0.65*$C3001)</f>
        <v>1920.2873167155426</v>
      </c>
    </row>
    <row r="3002" spans="2:13" x14ac:dyDescent="0.2">
      <c r="B3002" s="4">
        <v>43479</v>
      </c>
      <c r="C3002" s="67">
        <f>'Observed Data'!$E3001</f>
        <v>0</v>
      </c>
      <c r="D3002" s="67">
        <f xml:space="preserve">   MAX(0, HLOOKUP(MONTH($B3002),'Farm Crops'!$B$18:$N$28,D$5,0)  - VLOOKUP(D$4,'Farm Crops'!$B$4:$G$13,6,0)/1000*0.65*$C3002)</f>
        <v>2007.2797653958949</v>
      </c>
      <c r="E3002" s="67">
        <f xml:space="preserve">   MAX(0, HLOOKUP(MONTH($B3002),'Farm Crops'!$B$18:$N$28,E$5,0)  - VLOOKUP(E$4,'Farm Crops'!$B$4:$G$13,6,0)/1000*0.65*$C3002)</f>
        <v>4266.4504252199422</v>
      </c>
      <c r="F3002" s="67">
        <f xml:space="preserve">   MAX(0, HLOOKUP(MONTH($B3002),'Farm Crops'!$B$18:$N$28,F$5,0)  - VLOOKUP(F$4,'Farm Crops'!$B$4:$G$13,6,0)/1000*0.65*$C3002)</f>
        <v>4621.9062170087982</v>
      </c>
      <c r="G3002" s="67">
        <f xml:space="preserve">   MAX(0, HLOOKUP(MONTH($B3002),'Farm Crops'!$B$18:$N$28,G$5,0)  - VLOOKUP(G$4,'Farm Crops'!$B$4:$G$13,6,0)/1000*0.65*$C3002)</f>
        <v>1323.7824193548388</v>
      </c>
      <c r="H3002" s="67">
        <f xml:space="preserve">   MAX(0, HLOOKUP(MONTH($B3002),'Farm Crops'!$B$18:$N$28,H$5,0)  - VLOOKUP(H$4,'Farm Crops'!$B$4:$G$13,6,0)/1000*0.65*$C3002)</f>
        <v>4542.8644134897368</v>
      </c>
      <c r="I3002" s="67">
        <f xml:space="preserve">   MAX(0, HLOOKUP(MONTH($B3002),'Farm Crops'!$B$18:$N$28,I$5,0)  - VLOOKUP(I$4,'Farm Crops'!$B$4:$G$13,6,0)/1000*0.65*$C3002)</f>
        <v>2543.3804105571853</v>
      </c>
      <c r="J3002" s="67">
        <f xml:space="preserve">   MAX(0, HLOOKUP(MONTH($B3002),'Farm Crops'!$B$18:$N$28,J$5,0)  - VLOOKUP(J$4,'Farm Crops'!$B$4:$G$13,6,0)/1000*0.65*$C3002)</f>
        <v>6058.8046334310857</v>
      </c>
      <c r="K3002" s="67">
        <f xml:space="preserve">   MAX(0, HLOOKUP(MONTH($B3002),'Farm Crops'!$B$18:$N$28,K$5,0)  - VLOOKUP(K$4,'Farm Crops'!$B$4:$G$13,6,0)/1000*0.65*$C3002)</f>
        <v>1437.2081818181819</v>
      </c>
      <c r="L3002" s="67">
        <f xml:space="preserve">   MAX(0, HLOOKUP(MONTH($B3002),'Farm Crops'!$B$18:$N$28,L$5,0)  - VLOOKUP(L$4,'Farm Crops'!$B$4:$G$13,6,0)/1000*0.65*$C3002)</f>
        <v>260.35781524926716</v>
      </c>
      <c r="M3002" s="67">
        <f xml:space="preserve">   MAX(0, HLOOKUP(MONTH($B3002),'Farm Crops'!$B$18:$N$28,M$5,0)  - VLOOKUP(M$4,'Farm Crops'!$B$4:$G$13,6,0)/1000*0.65*$C3002)</f>
        <v>1920.2873167155426</v>
      </c>
    </row>
    <row r="3003" spans="2:13" x14ac:dyDescent="0.2">
      <c r="B3003" s="4">
        <v>43480</v>
      </c>
      <c r="C3003" s="67">
        <f>'Observed Data'!$E3002</f>
        <v>0</v>
      </c>
      <c r="D3003" s="67">
        <f xml:space="preserve">   MAX(0, HLOOKUP(MONTH($B3003),'Farm Crops'!$B$18:$N$28,D$5,0)  - VLOOKUP(D$4,'Farm Crops'!$B$4:$G$13,6,0)/1000*0.65*$C3003)</f>
        <v>2007.2797653958949</v>
      </c>
      <c r="E3003" s="67">
        <f xml:space="preserve">   MAX(0, HLOOKUP(MONTH($B3003),'Farm Crops'!$B$18:$N$28,E$5,0)  - VLOOKUP(E$4,'Farm Crops'!$B$4:$G$13,6,0)/1000*0.65*$C3003)</f>
        <v>4266.4504252199422</v>
      </c>
      <c r="F3003" s="67">
        <f xml:space="preserve">   MAX(0, HLOOKUP(MONTH($B3003),'Farm Crops'!$B$18:$N$28,F$5,0)  - VLOOKUP(F$4,'Farm Crops'!$B$4:$G$13,6,0)/1000*0.65*$C3003)</f>
        <v>4621.9062170087982</v>
      </c>
      <c r="G3003" s="67">
        <f xml:space="preserve">   MAX(0, HLOOKUP(MONTH($B3003),'Farm Crops'!$B$18:$N$28,G$5,0)  - VLOOKUP(G$4,'Farm Crops'!$B$4:$G$13,6,0)/1000*0.65*$C3003)</f>
        <v>1323.7824193548388</v>
      </c>
      <c r="H3003" s="67">
        <f xml:space="preserve">   MAX(0, HLOOKUP(MONTH($B3003),'Farm Crops'!$B$18:$N$28,H$5,0)  - VLOOKUP(H$4,'Farm Crops'!$B$4:$G$13,6,0)/1000*0.65*$C3003)</f>
        <v>4542.8644134897368</v>
      </c>
      <c r="I3003" s="67">
        <f xml:space="preserve">   MAX(0, HLOOKUP(MONTH($B3003),'Farm Crops'!$B$18:$N$28,I$5,0)  - VLOOKUP(I$4,'Farm Crops'!$B$4:$G$13,6,0)/1000*0.65*$C3003)</f>
        <v>2543.3804105571853</v>
      </c>
      <c r="J3003" s="67">
        <f xml:space="preserve">   MAX(0, HLOOKUP(MONTH($B3003),'Farm Crops'!$B$18:$N$28,J$5,0)  - VLOOKUP(J$4,'Farm Crops'!$B$4:$G$13,6,0)/1000*0.65*$C3003)</f>
        <v>6058.8046334310857</v>
      </c>
      <c r="K3003" s="67">
        <f xml:space="preserve">   MAX(0, HLOOKUP(MONTH($B3003),'Farm Crops'!$B$18:$N$28,K$5,0)  - VLOOKUP(K$4,'Farm Crops'!$B$4:$G$13,6,0)/1000*0.65*$C3003)</f>
        <v>1437.2081818181819</v>
      </c>
      <c r="L3003" s="67">
        <f xml:space="preserve">   MAX(0, HLOOKUP(MONTH($B3003),'Farm Crops'!$B$18:$N$28,L$5,0)  - VLOOKUP(L$4,'Farm Crops'!$B$4:$G$13,6,0)/1000*0.65*$C3003)</f>
        <v>260.35781524926716</v>
      </c>
      <c r="M3003" s="67">
        <f xml:space="preserve">   MAX(0, HLOOKUP(MONTH($B3003),'Farm Crops'!$B$18:$N$28,M$5,0)  - VLOOKUP(M$4,'Farm Crops'!$B$4:$G$13,6,0)/1000*0.65*$C3003)</f>
        <v>1920.2873167155426</v>
      </c>
    </row>
    <row r="3004" spans="2:13" x14ac:dyDescent="0.2">
      <c r="B3004" s="4">
        <v>43481</v>
      </c>
      <c r="C3004" s="67">
        <f>'Observed Data'!$E3003</f>
        <v>0</v>
      </c>
      <c r="D3004" s="67">
        <f xml:space="preserve">   MAX(0, HLOOKUP(MONTH($B3004),'Farm Crops'!$B$18:$N$28,D$5,0)  - VLOOKUP(D$4,'Farm Crops'!$B$4:$G$13,6,0)/1000*0.65*$C3004)</f>
        <v>2007.2797653958949</v>
      </c>
      <c r="E3004" s="67">
        <f xml:space="preserve">   MAX(0, HLOOKUP(MONTH($B3004),'Farm Crops'!$B$18:$N$28,E$5,0)  - VLOOKUP(E$4,'Farm Crops'!$B$4:$G$13,6,0)/1000*0.65*$C3004)</f>
        <v>4266.4504252199422</v>
      </c>
      <c r="F3004" s="67">
        <f xml:space="preserve">   MAX(0, HLOOKUP(MONTH($B3004),'Farm Crops'!$B$18:$N$28,F$5,0)  - VLOOKUP(F$4,'Farm Crops'!$B$4:$G$13,6,0)/1000*0.65*$C3004)</f>
        <v>4621.9062170087982</v>
      </c>
      <c r="G3004" s="67">
        <f xml:space="preserve">   MAX(0, HLOOKUP(MONTH($B3004),'Farm Crops'!$B$18:$N$28,G$5,0)  - VLOOKUP(G$4,'Farm Crops'!$B$4:$G$13,6,0)/1000*0.65*$C3004)</f>
        <v>1323.7824193548388</v>
      </c>
      <c r="H3004" s="67">
        <f xml:space="preserve">   MAX(0, HLOOKUP(MONTH($B3004),'Farm Crops'!$B$18:$N$28,H$5,0)  - VLOOKUP(H$4,'Farm Crops'!$B$4:$G$13,6,0)/1000*0.65*$C3004)</f>
        <v>4542.8644134897368</v>
      </c>
      <c r="I3004" s="67">
        <f xml:space="preserve">   MAX(0, HLOOKUP(MONTH($B3004),'Farm Crops'!$B$18:$N$28,I$5,0)  - VLOOKUP(I$4,'Farm Crops'!$B$4:$G$13,6,0)/1000*0.65*$C3004)</f>
        <v>2543.3804105571853</v>
      </c>
      <c r="J3004" s="67">
        <f xml:space="preserve">   MAX(0, HLOOKUP(MONTH($B3004),'Farm Crops'!$B$18:$N$28,J$5,0)  - VLOOKUP(J$4,'Farm Crops'!$B$4:$G$13,6,0)/1000*0.65*$C3004)</f>
        <v>6058.8046334310857</v>
      </c>
      <c r="K3004" s="67">
        <f xml:space="preserve">   MAX(0, HLOOKUP(MONTH($B3004),'Farm Crops'!$B$18:$N$28,K$5,0)  - VLOOKUP(K$4,'Farm Crops'!$B$4:$G$13,6,0)/1000*0.65*$C3004)</f>
        <v>1437.2081818181819</v>
      </c>
      <c r="L3004" s="67">
        <f xml:space="preserve">   MAX(0, HLOOKUP(MONTH($B3004),'Farm Crops'!$B$18:$N$28,L$5,0)  - VLOOKUP(L$4,'Farm Crops'!$B$4:$G$13,6,0)/1000*0.65*$C3004)</f>
        <v>260.35781524926716</v>
      </c>
      <c r="M3004" s="67">
        <f xml:space="preserve">   MAX(0, HLOOKUP(MONTH($B3004),'Farm Crops'!$B$18:$N$28,M$5,0)  - VLOOKUP(M$4,'Farm Crops'!$B$4:$G$13,6,0)/1000*0.65*$C3004)</f>
        <v>1920.2873167155426</v>
      </c>
    </row>
    <row r="3005" spans="2:13" x14ac:dyDescent="0.2">
      <c r="B3005" s="4">
        <v>43482</v>
      </c>
      <c r="C3005" s="67">
        <f>'Observed Data'!$E3004</f>
        <v>0</v>
      </c>
      <c r="D3005" s="67">
        <f xml:space="preserve">   MAX(0, HLOOKUP(MONTH($B3005),'Farm Crops'!$B$18:$N$28,D$5,0)  - VLOOKUP(D$4,'Farm Crops'!$B$4:$G$13,6,0)/1000*0.65*$C3005)</f>
        <v>2007.2797653958949</v>
      </c>
      <c r="E3005" s="67">
        <f xml:space="preserve">   MAX(0, HLOOKUP(MONTH($B3005),'Farm Crops'!$B$18:$N$28,E$5,0)  - VLOOKUP(E$4,'Farm Crops'!$B$4:$G$13,6,0)/1000*0.65*$C3005)</f>
        <v>4266.4504252199422</v>
      </c>
      <c r="F3005" s="67">
        <f xml:space="preserve">   MAX(0, HLOOKUP(MONTH($B3005),'Farm Crops'!$B$18:$N$28,F$5,0)  - VLOOKUP(F$4,'Farm Crops'!$B$4:$G$13,6,0)/1000*0.65*$C3005)</f>
        <v>4621.9062170087982</v>
      </c>
      <c r="G3005" s="67">
        <f xml:space="preserve">   MAX(0, HLOOKUP(MONTH($B3005),'Farm Crops'!$B$18:$N$28,G$5,0)  - VLOOKUP(G$4,'Farm Crops'!$B$4:$G$13,6,0)/1000*0.65*$C3005)</f>
        <v>1323.7824193548388</v>
      </c>
      <c r="H3005" s="67">
        <f xml:space="preserve">   MAX(0, HLOOKUP(MONTH($B3005),'Farm Crops'!$B$18:$N$28,H$5,0)  - VLOOKUP(H$4,'Farm Crops'!$B$4:$G$13,6,0)/1000*0.65*$C3005)</f>
        <v>4542.8644134897368</v>
      </c>
      <c r="I3005" s="67">
        <f xml:space="preserve">   MAX(0, HLOOKUP(MONTH($B3005),'Farm Crops'!$B$18:$N$28,I$5,0)  - VLOOKUP(I$4,'Farm Crops'!$B$4:$G$13,6,0)/1000*0.65*$C3005)</f>
        <v>2543.3804105571853</v>
      </c>
      <c r="J3005" s="67">
        <f xml:space="preserve">   MAX(0, HLOOKUP(MONTH($B3005),'Farm Crops'!$B$18:$N$28,J$5,0)  - VLOOKUP(J$4,'Farm Crops'!$B$4:$G$13,6,0)/1000*0.65*$C3005)</f>
        <v>6058.8046334310857</v>
      </c>
      <c r="K3005" s="67">
        <f xml:space="preserve">   MAX(0, HLOOKUP(MONTH($B3005),'Farm Crops'!$B$18:$N$28,K$5,0)  - VLOOKUP(K$4,'Farm Crops'!$B$4:$G$13,6,0)/1000*0.65*$C3005)</f>
        <v>1437.2081818181819</v>
      </c>
      <c r="L3005" s="67">
        <f xml:space="preserve">   MAX(0, HLOOKUP(MONTH($B3005),'Farm Crops'!$B$18:$N$28,L$5,0)  - VLOOKUP(L$4,'Farm Crops'!$B$4:$G$13,6,0)/1000*0.65*$C3005)</f>
        <v>260.35781524926716</v>
      </c>
      <c r="M3005" s="67">
        <f xml:space="preserve">   MAX(0, HLOOKUP(MONTH($B3005),'Farm Crops'!$B$18:$N$28,M$5,0)  - VLOOKUP(M$4,'Farm Crops'!$B$4:$G$13,6,0)/1000*0.65*$C3005)</f>
        <v>1920.2873167155426</v>
      </c>
    </row>
    <row r="3006" spans="2:13" x14ac:dyDescent="0.2">
      <c r="B3006" s="4">
        <v>43483</v>
      </c>
      <c r="C3006" s="67">
        <f>'Observed Data'!$E3005</f>
        <v>0</v>
      </c>
      <c r="D3006" s="67">
        <f xml:space="preserve">   MAX(0, HLOOKUP(MONTH($B3006),'Farm Crops'!$B$18:$N$28,D$5,0)  - VLOOKUP(D$4,'Farm Crops'!$B$4:$G$13,6,0)/1000*0.65*$C3006)</f>
        <v>2007.2797653958949</v>
      </c>
      <c r="E3006" s="67">
        <f xml:space="preserve">   MAX(0, HLOOKUP(MONTH($B3006),'Farm Crops'!$B$18:$N$28,E$5,0)  - VLOOKUP(E$4,'Farm Crops'!$B$4:$G$13,6,0)/1000*0.65*$C3006)</f>
        <v>4266.4504252199422</v>
      </c>
      <c r="F3006" s="67">
        <f xml:space="preserve">   MAX(0, HLOOKUP(MONTH($B3006),'Farm Crops'!$B$18:$N$28,F$5,0)  - VLOOKUP(F$4,'Farm Crops'!$B$4:$G$13,6,0)/1000*0.65*$C3006)</f>
        <v>4621.9062170087982</v>
      </c>
      <c r="G3006" s="67">
        <f xml:space="preserve">   MAX(0, HLOOKUP(MONTH($B3006),'Farm Crops'!$B$18:$N$28,G$5,0)  - VLOOKUP(G$4,'Farm Crops'!$B$4:$G$13,6,0)/1000*0.65*$C3006)</f>
        <v>1323.7824193548388</v>
      </c>
      <c r="H3006" s="67">
        <f xml:space="preserve">   MAX(0, HLOOKUP(MONTH($B3006),'Farm Crops'!$B$18:$N$28,H$5,0)  - VLOOKUP(H$4,'Farm Crops'!$B$4:$G$13,6,0)/1000*0.65*$C3006)</f>
        <v>4542.8644134897368</v>
      </c>
      <c r="I3006" s="67">
        <f xml:space="preserve">   MAX(0, HLOOKUP(MONTH($B3006),'Farm Crops'!$B$18:$N$28,I$5,0)  - VLOOKUP(I$4,'Farm Crops'!$B$4:$G$13,6,0)/1000*0.65*$C3006)</f>
        <v>2543.3804105571853</v>
      </c>
      <c r="J3006" s="67">
        <f xml:space="preserve">   MAX(0, HLOOKUP(MONTH($B3006),'Farm Crops'!$B$18:$N$28,J$5,0)  - VLOOKUP(J$4,'Farm Crops'!$B$4:$G$13,6,0)/1000*0.65*$C3006)</f>
        <v>6058.8046334310857</v>
      </c>
      <c r="K3006" s="67">
        <f xml:space="preserve">   MAX(0, HLOOKUP(MONTH($B3006),'Farm Crops'!$B$18:$N$28,K$5,0)  - VLOOKUP(K$4,'Farm Crops'!$B$4:$G$13,6,0)/1000*0.65*$C3006)</f>
        <v>1437.2081818181819</v>
      </c>
      <c r="L3006" s="67">
        <f xml:space="preserve">   MAX(0, HLOOKUP(MONTH($B3006),'Farm Crops'!$B$18:$N$28,L$5,0)  - VLOOKUP(L$4,'Farm Crops'!$B$4:$G$13,6,0)/1000*0.65*$C3006)</f>
        <v>260.35781524926716</v>
      </c>
      <c r="M3006" s="67">
        <f xml:space="preserve">   MAX(0, HLOOKUP(MONTH($B3006),'Farm Crops'!$B$18:$N$28,M$5,0)  - VLOOKUP(M$4,'Farm Crops'!$B$4:$G$13,6,0)/1000*0.65*$C3006)</f>
        <v>1920.2873167155426</v>
      </c>
    </row>
    <row r="3007" spans="2:13" x14ac:dyDescent="0.2">
      <c r="B3007" s="4">
        <v>43484</v>
      </c>
      <c r="C3007" s="67">
        <f>'Observed Data'!$E3006</f>
        <v>10</v>
      </c>
      <c r="D3007" s="67">
        <f xml:space="preserve">   MAX(0, HLOOKUP(MONTH($B3007),'Farm Crops'!$B$18:$N$28,D$5,0)  - VLOOKUP(D$4,'Farm Crops'!$B$4:$G$13,6,0)/1000*0.65*$C3007)</f>
        <v>0</v>
      </c>
      <c r="E3007" s="67">
        <f xml:space="preserve">   MAX(0, HLOOKUP(MONTH($B3007),'Farm Crops'!$B$18:$N$28,E$5,0)  - VLOOKUP(E$4,'Farm Crops'!$B$4:$G$13,6,0)/1000*0.65*$C3007)</f>
        <v>0</v>
      </c>
      <c r="F3007" s="67">
        <f xml:space="preserve">   MAX(0, HLOOKUP(MONTH($B3007),'Farm Crops'!$B$18:$N$28,F$5,0)  - VLOOKUP(F$4,'Farm Crops'!$B$4:$G$13,6,0)/1000*0.65*$C3007)</f>
        <v>0</v>
      </c>
      <c r="G3007" s="67">
        <f xml:space="preserve">   MAX(0, HLOOKUP(MONTH($B3007),'Farm Crops'!$B$18:$N$28,G$5,0)  - VLOOKUP(G$4,'Farm Crops'!$B$4:$G$13,6,0)/1000*0.65*$C3007)</f>
        <v>0</v>
      </c>
      <c r="H3007" s="67">
        <f xml:space="preserve">   MAX(0, HLOOKUP(MONTH($B3007),'Farm Crops'!$B$18:$N$28,H$5,0)  - VLOOKUP(H$4,'Farm Crops'!$B$4:$G$13,6,0)/1000*0.65*$C3007)</f>
        <v>0</v>
      </c>
      <c r="I3007" s="67">
        <f xml:space="preserve">   MAX(0, HLOOKUP(MONTH($B3007),'Farm Crops'!$B$18:$N$28,I$5,0)  - VLOOKUP(I$4,'Farm Crops'!$B$4:$G$13,6,0)/1000*0.65*$C3007)</f>
        <v>0</v>
      </c>
      <c r="J3007" s="67">
        <f xml:space="preserve">   MAX(0, HLOOKUP(MONTH($B3007),'Farm Crops'!$B$18:$N$28,J$5,0)  - VLOOKUP(J$4,'Farm Crops'!$B$4:$G$13,6,0)/1000*0.65*$C3007)</f>
        <v>0</v>
      </c>
      <c r="K3007" s="67">
        <f xml:space="preserve">   MAX(0, HLOOKUP(MONTH($B3007),'Farm Crops'!$B$18:$N$28,K$5,0)  - VLOOKUP(K$4,'Farm Crops'!$B$4:$G$13,6,0)/1000*0.65*$C3007)</f>
        <v>0</v>
      </c>
      <c r="L3007" s="67">
        <f xml:space="preserve">   MAX(0, HLOOKUP(MONTH($B3007),'Farm Crops'!$B$18:$N$28,L$5,0)  - VLOOKUP(L$4,'Farm Crops'!$B$4:$G$13,6,0)/1000*0.65*$C3007)</f>
        <v>0</v>
      </c>
      <c r="M3007" s="67">
        <f xml:space="preserve">   MAX(0, HLOOKUP(MONTH($B3007),'Farm Crops'!$B$18:$N$28,M$5,0)  - VLOOKUP(M$4,'Farm Crops'!$B$4:$G$13,6,0)/1000*0.65*$C3007)</f>
        <v>0</v>
      </c>
    </row>
    <row r="3008" spans="2:13" x14ac:dyDescent="0.2">
      <c r="B3008" s="4">
        <v>43485</v>
      </c>
      <c r="C3008" s="67">
        <f>'Observed Data'!$E3007</f>
        <v>0</v>
      </c>
      <c r="D3008" s="67">
        <f xml:space="preserve">   MAX(0, HLOOKUP(MONTH($B3008),'Farm Crops'!$B$18:$N$28,D$5,0)  - VLOOKUP(D$4,'Farm Crops'!$B$4:$G$13,6,0)/1000*0.65*$C3008)</f>
        <v>2007.2797653958949</v>
      </c>
      <c r="E3008" s="67">
        <f xml:space="preserve">   MAX(0, HLOOKUP(MONTH($B3008),'Farm Crops'!$B$18:$N$28,E$5,0)  - VLOOKUP(E$4,'Farm Crops'!$B$4:$G$13,6,0)/1000*0.65*$C3008)</f>
        <v>4266.4504252199422</v>
      </c>
      <c r="F3008" s="67">
        <f xml:space="preserve">   MAX(0, HLOOKUP(MONTH($B3008),'Farm Crops'!$B$18:$N$28,F$5,0)  - VLOOKUP(F$4,'Farm Crops'!$B$4:$G$13,6,0)/1000*0.65*$C3008)</f>
        <v>4621.9062170087982</v>
      </c>
      <c r="G3008" s="67">
        <f xml:space="preserve">   MAX(0, HLOOKUP(MONTH($B3008),'Farm Crops'!$B$18:$N$28,G$5,0)  - VLOOKUP(G$4,'Farm Crops'!$B$4:$G$13,6,0)/1000*0.65*$C3008)</f>
        <v>1323.7824193548388</v>
      </c>
      <c r="H3008" s="67">
        <f xml:space="preserve">   MAX(0, HLOOKUP(MONTH($B3008),'Farm Crops'!$B$18:$N$28,H$5,0)  - VLOOKUP(H$4,'Farm Crops'!$B$4:$G$13,6,0)/1000*0.65*$C3008)</f>
        <v>4542.8644134897368</v>
      </c>
      <c r="I3008" s="67">
        <f xml:space="preserve">   MAX(0, HLOOKUP(MONTH($B3008),'Farm Crops'!$B$18:$N$28,I$5,0)  - VLOOKUP(I$4,'Farm Crops'!$B$4:$G$13,6,0)/1000*0.65*$C3008)</f>
        <v>2543.3804105571853</v>
      </c>
      <c r="J3008" s="67">
        <f xml:space="preserve">   MAX(0, HLOOKUP(MONTH($B3008),'Farm Crops'!$B$18:$N$28,J$5,0)  - VLOOKUP(J$4,'Farm Crops'!$B$4:$G$13,6,0)/1000*0.65*$C3008)</f>
        <v>6058.8046334310857</v>
      </c>
      <c r="K3008" s="67">
        <f xml:space="preserve">   MAX(0, HLOOKUP(MONTH($B3008),'Farm Crops'!$B$18:$N$28,K$5,0)  - VLOOKUP(K$4,'Farm Crops'!$B$4:$G$13,6,0)/1000*0.65*$C3008)</f>
        <v>1437.2081818181819</v>
      </c>
      <c r="L3008" s="67">
        <f xml:space="preserve">   MAX(0, HLOOKUP(MONTH($B3008),'Farm Crops'!$B$18:$N$28,L$5,0)  - VLOOKUP(L$4,'Farm Crops'!$B$4:$G$13,6,0)/1000*0.65*$C3008)</f>
        <v>260.35781524926716</v>
      </c>
      <c r="M3008" s="67">
        <f xml:space="preserve">   MAX(0, HLOOKUP(MONTH($B3008),'Farm Crops'!$B$18:$N$28,M$5,0)  - VLOOKUP(M$4,'Farm Crops'!$B$4:$G$13,6,0)/1000*0.65*$C3008)</f>
        <v>1920.2873167155426</v>
      </c>
    </row>
    <row r="3009" spans="2:13" x14ac:dyDescent="0.2">
      <c r="B3009" s="4">
        <v>43486</v>
      </c>
      <c r="C3009" s="67">
        <f>'Observed Data'!$E3008</f>
        <v>0</v>
      </c>
      <c r="D3009" s="67">
        <f xml:space="preserve">   MAX(0, HLOOKUP(MONTH($B3009),'Farm Crops'!$B$18:$N$28,D$5,0)  - VLOOKUP(D$4,'Farm Crops'!$B$4:$G$13,6,0)/1000*0.65*$C3009)</f>
        <v>2007.2797653958949</v>
      </c>
      <c r="E3009" s="67">
        <f xml:space="preserve">   MAX(0, HLOOKUP(MONTH($B3009),'Farm Crops'!$B$18:$N$28,E$5,0)  - VLOOKUP(E$4,'Farm Crops'!$B$4:$G$13,6,0)/1000*0.65*$C3009)</f>
        <v>4266.4504252199422</v>
      </c>
      <c r="F3009" s="67">
        <f xml:space="preserve">   MAX(0, HLOOKUP(MONTH($B3009),'Farm Crops'!$B$18:$N$28,F$5,0)  - VLOOKUP(F$4,'Farm Crops'!$B$4:$G$13,6,0)/1000*0.65*$C3009)</f>
        <v>4621.9062170087982</v>
      </c>
      <c r="G3009" s="67">
        <f xml:space="preserve">   MAX(0, HLOOKUP(MONTH($B3009),'Farm Crops'!$B$18:$N$28,G$5,0)  - VLOOKUP(G$4,'Farm Crops'!$B$4:$G$13,6,0)/1000*0.65*$C3009)</f>
        <v>1323.7824193548388</v>
      </c>
      <c r="H3009" s="67">
        <f xml:space="preserve">   MAX(0, HLOOKUP(MONTH($B3009),'Farm Crops'!$B$18:$N$28,H$5,0)  - VLOOKUP(H$4,'Farm Crops'!$B$4:$G$13,6,0)/1000*0.65*$C3009)</f>
        <v>4542.8644134897368</v>
      </c>
      <c r="I3009" s="67">
        <f xml:space="preserve">   MAX(0, HLOOKUP(MONTH($B3009),'Farm Crops'!$B$18:$N$28,I$5,0)  - VLOOKUP(I$4,'Farm Crops'!$B$4:$G$13,6,0)/1000*0.65*$C3009)</f>
        <v>2543.3804105571853</v>
      </c>
      <c r="J3009" s="67">
        <f xml:space="preserve">   MAX(0, HLOOKUP(MONTH($B3009),'Farm Crops'!$B$18:$N$28,J$5,0)  - VLOOKUP(J$4,'Farm Crops'!$B$4:$G$13,6,0)/1000*0.65*$C3009)</f>
        <v>6058.8046334310857</v>
      </c>
      <c r="K3009" s="67">
        <f xml:space="preserve">   MAX(0, HLOOKUP(MONTH($B3009),'Farm Crops'!$B$18:$N$28,K$5,0)  - VLOOKUP(K$4,'Farm Crops'!$B$4:$G$13,6,0)/1000*0.65*$C3009)</f>
        <v>1437.2081818181819</v>
      </c>
      <c r="L3009" s="67">
        <f xml:space="preserve">   MAX(0, HLOOKUP(MONTH($B3009),'Farm Crops'!$B$18:$N$28,L$5,0)  - VLOOKUP(L$4,'Farm Crops'!$B$4:$G$13,6,0)/1000*0.65*$C3009)</f>
        <v>260.35781524926716</v>
      </c>
      <c r="M3009" s="67">
        <f xml:space="preserve">   MAX(0, HLOOKUP(MONTH($B3009),'Farm Crops'!$B$18:$N$28,M$5,0)  - VLOOKUP(M$4,'Farm Crops'!$B$4:$G$13,6,0)/1000*0.65*$C3009)</f>
        <v>1920.2873167155426</v>
      </c>
    </row>
    <row r="3010" spans="2:13" x14ac:dyDescent="0.2">
      <c r="B3010" s="4">
        <v>43487</v>
      </c>
      <c r="C3010" s="67">
        <f>'Observed Data'!$E3009</f>
        <v>0</v>
      </c>
      <c r="D3010" s="67">
        <f xml:space="preserve">   MAX(0, HLOOKUP(MONTH($B3010),'Farm Crops'!$B$18:$N$28,D$5,0)  - VLOOKUP(D$4,'Farm Crops'!$B$4:$G$13,6,0)/1000*0.65*$C3010)</f>
        <v>2007.2797653958949</v>
      </c>
      <c r="E3010" s="67">
        <f xml:space="preserve">   MAX(0, HLOOKUP(MONTH($B3010),'Farm Crops'!$B$18:$N$28,E$5,0)  - VLOOKUP(E$4,'Farm Crops'!$B$4:$G$13,6,0)/1000*0.65*$C3010)</f>
        <v>4266.4504252199422</v>
      </c>
      <c r="F3010" s="67">
        <f xml:space="preserve">   MAX(0, HLOOKUP(MONTH($B3010),'Farm Crops'!$B$18:$N$28,F$5,0)  - VLOOKUP(F$4,'Farm Crops'!$B$4:$G$13,6,0)/1000*0.65*$C3010)</f>
        <v>4621.9062170087982</v>
      </c>
      <c r="G3010" s="67">
        <f xml:space="preserve">   MAX(0, HLOOKUP(MONTH($B3010),'Farm Crops'!$B$18:$N$28,G$5,0)  - VLOOKUP(G$4,'Farm Crops'!$B$4:$G$13,6,0)/1000*0.65*$C3010)</f>
        <v>1323.7824193548388</v>
      </c>
      <c r="H3010" s="67">
        <f xml:space="preserve">   MAX(0, HLOOKUP(MONTH($B3010),'Farm Crops'!$B$18:$N$28,H$5,0)  - VLOOKUP(H$4,'Farm Crops'!$B$4:$G$13,6,0)/1000*0.65*$C3010)</f>
        <v>4542.8644134897368</v>
      </c>
      <c r="I3010" s="67">
        <f xml:space="preserve">   MAX(0, HLOOKUP(MONTH($B3010),'Farm Crops'!$B$18:$N$28,I$5,0)  - VLOOKUP(I$4,'Farm Crops'!$B$4:$G$13,6,0)/1000*0.65*$C3010)</f>
        <v>2543.3804105571853</v>
      </c>
      <c r="J3010" s="67">
        <f xml:space="preserve">   MAX(0, HLOOKUP(MONTH($B3010),'Farm Crops'!$B$18:$N$28,J$5,0)  - VLOOKUP(J$4,'Farm Crops'!$B$4:$G$13,6,0)/1000*0.65*$C3010)</f>
        <v>6058.8046334310857</v>
      </c>
      <c r="K3010" s="67">
        <f xml:space="preserve">   MAX(0, HLOOKUP(MONTH($B3010),'Farm Crops'!$B$18:$N$28,K$5,0)  - VLOOKUP(K$4,'Farm Crops'!$B$4:$G$13,6,0)/1000*0.65*$C3010)</f>
        <v>1437.2081818181819</v>
      </c>
      <c r="L3010" s="67">
        <f xml:space="preserve">   MAX(0, HLOOKUP(MONTH($B3010),'Farm Crops'!$B$18:$N$28,L$5,0)  - VLOOKUP(L$4,'Farm Crops'!$B$4:$G$13,6,0)/1000*0.65*$C3010)</f>
        <v>260.35781524926716</v>
      </c>
      <c r="M3010" s="67">
        <f xml:space="preserve">   MAX(0, HLOOKUP(MONTH($B3010),'Farm Crops'!$B$18:$N$28,M$5,0)  - VLOOKUP(M$4,'Farm Crops'!$B$4:$G$13,6,0)/1000*0.65*$C3010)</f>
        <v>1920.2873167155426</v>
      </c>
    </row>
    <row r="3011" spans="2:13" x14ac:dyDescent="0.2">
      <c r="B3011" s="4">
        <v>43488</v>
      </c>
      <c r="C3011" s="67">
        <f>'Observed Data'!$E3010</f>
        <v>0</v>
      </c>
      <c r="D3011" s="67">
        <f xml:space="preserve">   MAX(0, HLOOKUP(MONTH($B3011),'Farm Crops'!$B$18:$N$28,D$5,0)  - VLOOKUP(D$4,'Farm Crops'!$B$4:$G$13,6,0)/1000*0.65*$C3011)</f>
        <v>2007.2797653958949</v>
      </c>
      <c r="E3011" s="67">
        <f xml:space="preserve">   MAX(0, HLOOKUP(MONTH($B3011),'Farm Crops'!$B$18:$N$28,E$5,0)  - VLOOKUP(E$4,'Farm Crops'!$B$4:$G$13,6,0)/1000*0.65*$C3011)</f>
        <v>4266.4504252199422</v>
      </c>
      <c r="F3011" s="67">
        <f xml:space="preserve">   MAX(0, HLOOKUP(MONTH($B3011),'Farm Crops'!$B$18:$N$28,F$5,0)  - VLOOKUP(F$4,'Farm Crops'!$B$4:$G$13,6,0)/1000*0.65*$C3011)</f>
        <v>4621.9062170087982</v>
      </c>
      <c r="G3011" s="67">
        <f xml:space="preserve">   MAX(0, HLOOKUP(MONTH($B3011),'Farm Crops'!$B$18:$N$28,G$5,0)  - VLOOKUP(G$4,'Farm Crops'!$B$4:$G$13,6,0)/1000*0.65*$C3011)</f>
        <v>1323.7824193548388</v>
      </c>
      <c r="H3011" s="67">
        <f xml:space="preserve">   MAX(0, HLOOKUP(MONTH($B3011),'Farm Crops'!$B$18:$N$28,H$5,0)  - VLOOKUP(H$4,'Farm Crops'!$B$4:$G$13,6,0)/1000*0.65*$C3011)</f>
        <v>4542.8644134897368</v>
      </c>
      <c r="I3011" s="67">
        <f xml:space="preserve">   MAX(0, HLOOKUP(MONTH($B3011),'Farm Crops'!$B$18:$N$28,I$5,0)  - VLOOKUP(I$4,'Farm Crops'!$B$4:$G$13,6,0)/1000*0.65*$C3011)</f>
        <v>2543.3804105571853</v>
      </c>
      <c r="J3011" s="67">
        <f xml:space="preserve">   MAX(0, HLOOKUP(MONTH($B3011),'Farm Crops'!$B$18:$N$28,J$5,0)  - VLOOKUP(J$4,'Farm Crops'!$B$4:$G$13,6,0)/1000*0.65*$C3011)</f>
        <v>6058.8046334310857</v>
      </c>
      <c r="K3011" s="67">
        <f xml:space="preserve">   MAX(0, HLOOKUP(MONTH($B3011),'Farm Crops'!$B$18:$N$28,K$5,0)  - VLOOKUP(K$4,'Farm Crops'!$B$4:$G$13,6,0)/1000*0.65*$C3011)</f>
        <v>1437.2081818181819</v>
      </c>
      <c r="L3011" s="67">
        <f xml:space="preserve">   MAX(0, HLOOKUP(MONTH($B3011),'Farm Crops'!$B$18:$N$28,L$5,0)  - VLOOKUP(L$4,'Farm Crops'!$B$4:$G$13,6,0)/1000*0.65*$C3011)</f>
        <v>260.35781524926716</v>
      </c>
      <c r="M3011" s="67">
        <f xml:space="preserve">   MAX(0, HLOOKUP(MONTH($B3011),'Farm Crops'!$B$18:$N$28,M$5,0)  - VLOOKUP(M$4,'Farm Crops'!$B$4:$G$13,6,0)/1000*0.65*$C3011)</f>
        <v>1920.2873167155426</v>
      </c>
    </row>
    <row r="3012" spans="2:13" x14ac:dyDescent="0.2">
      <c r="B3012" s="4">
        <v>43489</v>
      </c>
      <c r="C3012" s="67">
        <f>'Observed Data'!$E3011</f>
        <v>0</v>
      </c>
      <c r="D3012" s="67">
        <f xml:space="preserve">   MAX(0, HLOOKUP(MONTH($B3012),'Farm Crops'!$B$18:$N$28,D$5,0)  - VLOOKUP(D$4,'Farm Crops'!$B$4:$G$13,6,0)/1000*0.65*$C3012)</f>
        <v>2007.2797653958949</v>
      </c>
      <c r="E3012" s="67">
        <f xml:space="preserve">   MAX(0, HLOOKUP(MONTH($B3012),'Farm Crops'!$B$18:$N$28,E$5,0)  - VLOOKUP(E$4,'Farm Crops'!$B$4:$G$13,6,0)/1000*0.65*$C3012)</f>
        <v>4266.4504252199422</v>
      </c>
      <c r="F3012" s="67">
        <f xml:space="preserve">   MAX(0, HLOOKUP(MONTH($B3012),'Farm Crops'!$B$18:$N$28,F$5,0)  - VLOOKUP(F$4,'Farm Crops'!$B$4:$G$13,6,0)/1000*0.65*$C3012)</f>
        <v>4621.9062170087982</v>
      </c>
      <c r="G3012" s="67">
        <f xml:space="preserve">   MAX(0, HLOOKUP(MONTH($B3012),'Farm Crops'!$B$18:$N$28,G$5,0)  - VLOOKUP(G$4,'Farm Crops'!$B$4:$G$13,6,0)/1000*0.65*$C3012)</f>
        <v>1323.7824193548388</v>
      </c>
      <c r="H3012" s="67">
        <f xml:space="preserve">   MAX(0, HLOOKUP(MONTH($B3012),'Farm Crops'!$B$18:$N$28,H$5,0)  - VLOOKUP(H$4,'Farm Crops'!$B$4:$G$13,6,0)/1000*0.65*$C3012)</f>
        <v>4542.8644134897368</v>
      </c>
      <c r="I3012" s="67">
        <f xml:space="preserve">   MAX(0, HLOOKUP(MONTH($B3012),'Farm Crops'!$B$18:$N$28,I$5,0)  - VLOOKUP(I$4,'Farm Crops'!$B$4:$G$13,6,0)/1000*0.65*$C3012)</f>
        <v>2543.3804105571853</v>
      </c>
      <c r="J3012" s="67">
        <f xml:space="preserve">   MAX(0, HLOOKUP(MONTH($B3012),'Farm Crops'!$B$18:$N$28,J$5,0)  - VLOOKUP(J$4,'Farm Crops'!$B$4:$G$13,6,0)/1000*0.65*$C3012)</f>
        <v>6058.8046334310857</v>
      </c>
      <c r="K3012" s="67">
        <f xml:space="preserve">   MAX(0, HLOOKUP(MONTH($B3012),'Farm Crops'!$B$18:$N$28,K$5,0)  - VLOOKUP(K$4,'Farm Crops'!$B$4:$G$13,6,0)/1000*0.65*$C3012)</f>
        <v>1437.2081818181819</v>
      </c>
      <c r="L3012" s="67">
        <f xml:space="preserve">   MAX(0, HLOOKUP(MONTH($B3012),'Farm Crops'!$B$18:$N$28,L$5,0)  - VLOOKUP(L$4,'Farm Crops'!$B$4:$G$13,6,0)/1000*0.65*$C3012)</f>
        <v>260.35781524926716</v>
      </c>
      <c r="M3012" s="67">
        <f xml:space="preserve">   MAX(0, HLOOKUP(MONTH($B3012),'Farm Crops'!$B$18:$N$28,M$5,0)  - VLOOKUP(M$4,'Farm Crops'!$B$4:$G$13,6,0)/1000*0.65*$C3012)</f>
        <v>1920.2873167155426</v>
      </c>
    </row>
    <row r="3013" spans="2:13" x14ac:dyDescent="0.2">
      <c r="B3013" s="4">
        <v>43490</v>
      </c>
      <c r="C3013" s="67">
        <f>'Observed Data'!$E3012</f>
        <v>0</v>
      </c>
      <c r="D3013" s="67">
        <f xml:space="preserve">   MAX(0, HLOOKUP(MONTH($B3013),'Farm Crops'!$B$18:$N$28,D$5,0)  - VLOOKUP(D$4,'Farm Crops'!$B$4:$G$13,6,0)/1000*0.65*$C3013)</f>
        <v>2007.2797653958949</v>
      </c>
      <c r="E3013" s="67">
        <f xml:space="preserve">   MAX(0, HLOOKUP(MONTH($B3013),'Farm Crops'!$B$18:$N$28,E$5,0)  - VLOOKUP(E$4,'Farm Crops'!$B$4:$G$13,6,0)/1000*0.65*$C3013)</f>
        <v>4266.4504252199422</v>
      </c>
      <c r="F3013" s="67">
        <f xml:space="preserve">   MAX(0, HLOOKUP(MONTH($B3013),'Farm Crops'!$B$18:$N$28,F$5,0)  - VLOOKUP(F$4,'Farm Crops'!$B$4:$G$13,6,0)/1000*0.65*$C3013)</f>
        <v>4621.9062170087982</v>
      </c>
      <c r="G3013" s="67">
        <f xml:space="preserve">   MAX(0, HLOOKUP(MONTH($B3013),'Farm Crops'!$B$18:$N$28,G$5,0)  - VLOOKUP(G$4,'Farm Crops'!$B$4:$G$13,6,0)/1000*0.65*$C3013)</f>
        <v>1323.7824193548388</v>
      </c>
      <c r="H3013" s="67">
        <f xml:space="preserve">   MAX(0, HLOOKUP(MONTH($B3013),'Farm Crops'!$B$18:$N$28,H$5,0)  - VLOOKUP(H$4,'Farm Crops'!$B$4:$G$13,6,0)/1000*0.65*$C3013)</f>
        <v>4542.8644134897368</v>
      </c>
      <c r="I3013" s="67">
        <f xml:space="preserve">   MAX(0, HLOOKUP(MONTH($B3013),'Farm Crops'!$B$18:$N$28,I$5,0)  - VLOOKUP(I$4,'Farm Crops'!$B$4:$G$13,6,0)/1000*0.65*$C3013)</f>
        <v>2543.3804105571853</v>
      </c>
      <c r="J3013" s="67">
        <f xml:space="preserve">   MAX(0, HLOOKUP(MONTH($B3013),'Farm Crops'!$B$18:$N$28,J$5,0)  - VLOOKUP(J$4,'Farm Crops'!$B$4:$G$13,6,0)/1000*0.65*$C3013)</f>
        <v>6058.8046334310857</v>
      </c>
      <c r="K3013" s="67">
        <f xml:space="preserve">   MAX(0, HLOOKUP(MONTH($B3013),'Farm Crops'!$B$18:$N$28,K$5,0)  - VLOOKUP(K$4,'Farm Crops'!$B$4:$G$13,6,0)/1000*0.65*$C3013)</f>
        <v>1437.2081818181819</v>
      </c>
      <c r="L3013" s="67">
        <f xml:space="preserve">   MAX(0, HLOOKUP(MONTH($B3013),'Farm Crops'!$B$18:$N$28,L$5,0)  - VLOOKUP(L$4,'Farm Crops'!$B$4:$G$13,6,0)/1000*0.65*$C3013)</f>
        <v>260.35781524926716</v>
      </c>
      <c r="M3013" s="67">
        <f xml:space="preserve">   MAX(0, HLOOKUP(MONTH($B3013),'Farm Crops'!$B$18:$N$28,M$5,0)  - VLOOKUP(M$4,'Farm Crops'!$B$4:$G$13,6,0)/1000*0.65*$C3013)</f>
        <v>1920.2873167155426</v>
      </c>
    </row>
    <row r="3014" spans="2:13" x14ac:dyDescent="0.2">
      <c r="B3014" s="4">
        <v>43491</v>
      </c>
      <c r="C3014" s="67">
        <f>'Observed Data'!$E3013</f>
        <v>0</v>
      </c>
      <c r="D3014" s="67">
        <f xml:space="preserve">   MAX(0, HLOOKUP(MONTH($B3014),'Farm Crops'!$B$18:$N$28,D$5,0)  - VLOOKUP(D$4,'Farm Crops'!$B$4:$G$13,6,0)/1000*0.65*$C3014)</f>
        <v>2007.2797653958949</v>
      </c>
      <c r="E3014" s="67">
        <f xml:space="preserve">   MAX(0, HLOOKUP(MONTH($B3014),'Farm Crops'!$B$18:$N$28,E$5,0)  - VLOOKUP(E$4,'Farm Crops'!$B$4:$G$13,6,0)/1000*0.65*$C3014)</f>
        <v>4266.4504252199422</v>
      </c>
      <c r="F3014" s="67">
        <f xml:space="preserve">   MAX(0, HLOOKUP(MONTH($B3014),'Farm Crops'!$B$18:$N$28,F$5,0)  - VLOOKUP(F$4,'Farm Crops'!$B$4:$G$13,6,0)/1000*0.65*$C3014)</f>
        <v>4621.9062170087982</v>
      </c>
      <c r="G3014" s="67">
        <f xml:space="preserve">   MAX(0, HLOOKUP(MONTH($B3014),'Farm Crops'!$B$18:$N$28,G$5,0)  - VLOOKUP(G$4,'Farm Crops'!$B$4:$G$13,6,0)/1000*0.65*$C3014)</f>
        <v>1323.7824193548388</v>
      </c>
      <c r="H3014" s="67">
        <f xml:space="preserve">   MAX(0, HLOOKUP(MONTH($B3014),'Farm Crops'!$B$18:$N$28,H$5,0)  - VLOOKUP(H$4,'Farm Crops'!$B$4:$G$13,6,0)/1000*0.65*$C3014)</f>
        <v>4542.8644134897368</v>
      </c>
      <c r="I3014" s="67">
        <f xml:space="preserve">   MAX(0, HLOOKUP(MONTH($B3014),'Farm Crops'!$B$18:$N$28,I$5,0)  - VLOOKUP(I$4,'Farm Crops'!$B$4:$G$13,6,0)/1000*0.65*$C3014)</f>
        <v>2543.3804105571853</v>
      </c>
      <c r="J3014" s="67">
        <f xml:space="preserve">   MAX(0, HLOOKUP(MONTH($B3014),'Farm Crops'!$B$18:$N$28,J$5,0)  - VLOOKUP(J$4,'Farm Crops'!$B$4:$G$13,6,0)/1000*0.65*$C3014)</f>
        <v>6058.8046334310857</v>
      </c>
      <c r="K3014" s="67">
        <f xml:space="preserve">   MAX(0, HLOOKUP(MONTH($B3014),'Farm Crops'!$B$18:$N$28,K$5,0)  - VLOOKUP(K$4,'Farm Crops'!$B$4:$G$13,6,0)/1000*0.65*$C3014)</f>
        <v>1437.2081818181819</v>
      </c>
      <c r="L3014" s="67">
        <f xml:space="preserve">   MAX(0, HLOOKUP(MONTH($B3014),'Farm Crops'!$B$18:$N$28,L$5,0)  - VLOOKUP(L$4,'Farm Crops'!$B$4:$G$13,6,0)/1000*0.65*$C3014)</f>
        <v>260.35781524926716</v>
      </c>
      <c r="M3014" s="67">
        <f xml:space="preserve">   MAX(0, HLOOKUP(MONTH($B3014),'Farm Crops'!$B$18:$N$28,M$5,0)  - VLOOKUP(M$4,'Farm Crops'!$B$4:$G$13,6,0)/1000*0.65*$C3014)</f>
        <v>1920.2873167155426</v>
      </c>
    </row>
    <row r="3015" spans="2:13" x14ac:dyDescent="0.2">
      <c r="B3015" s="4">
        <v>43492</v>
      </c>
      <c r="C3015" s="67">
        <f>'Observed Data'!$E3014</f>
        <v>0</v>
      </c>
      <c r="D3015" s="67">
        <f xml:space="preserve">   MAX(0, HLOOKUP(MONTH($B3015),'Farm Crops'!$B$18:$N$28,D$5,0)  - VLOOKUP(D$4,'Farm Crops'!$B$4:$G$13,6,0)/1000*0.65*$C3015)</f>
        <v>2007.2797653958949</v>
      </c>
      <c r="E3015" s="67">
        <f xml:space="preserve">   MAX(0, HLOOKUP(MONTH($B3015),'Farm Crops'!$B$18:$N$28,E$5,0)  - VLOOKUP(E$4,'Farm Crops'!$B$4:$G$13,6,0)/1000*0.65*$C3015)</f>
        <v>4266.4504252199422</v>
      </c>
      <c r="F3015" s="67">
        <f xml:space="preserve">   MAX(0, HLOOKUP(MONTH($B3015),'Farm Crops'!$B$18:$N$28,F$5,0)  - VLOOKUP(F$4,'Farm Crops'!$B$4:$G$13,6,0)/1000*0.65*$C3015)</f>
        <v>4621.9062170087982</v>
      </c>
      <c r="G3015" s="67">
        <f xml:space="preserve">   MAX(0, HLOOKUP(MONTH($B3015),'Farm Crops'!$B$18:$N$28,G$5,0)  - VLOOKUP(G$4,'Farm Crops'!$B$4:$G$13,6,0)/1000*0.65*$C3015)</f>
        <v>1323.7824193548388</v>
      </c>
      <c r="H3015" s="67">
        <f xml:space="preserve">   MAX(0, HLOOKUP(MONTH($B3015),'Farm Crops'!$B$18:$N$28,H$5,0)  - VLOOKUP(H$4,'Farm Crops'!$B$4:$G$13,6,0)/1000*0.65*$C3015)</f>
        <v>4542.8644134897368</v>
      </c>
      <c r="I3015" s="67">
        <f xml:space="preserve">   MAX(0, HLOOKUP(MONTH($B3015),'Farm Crops'!$B$18:$N$28,I$5,0)  - VLOOKUP(I$4,'Farm Crops'!$B$4:$G$13,6,0)/1000*0.65*$C3015)</f>
        <v>2543.3804105571853</v>
      </c>
      <c r="J3015" s="67">
        <f xml:space="preserve">   MAX(0, HLOOKUP(MONTH($B3015),'Farm Crops'!$B$18:$N$28,J$5,0)  - VLOOKUP(J$4,'Farm Crops'!$B$4:$G$13,6,0)/1000*0.65*$C3015)</f>
        <v>6058.8046334310857</v>
      </c>
      <c r="K3015" s="67">
        <f xml:space="preserve">   MAX(0, HLOOKUP(MONTH($B3015),'Farm Crops'!$B$18:$N$28,K$5,0)  - VLOOKUP(K$4,'Farm Crops'!$B$4:$G$13,6,0)/1000*0.65*$C3015)</f>
        <v>1437.2081818181819</v>
      </c>
      <c r="L3015" s="67">
        <f xml:space="preserve">   MAX(0, HLOOKUP(MONTH($B3015),'Farm Crops'!$B$18:$N$28,L$5,0)  - VLOOKUP(L$4,'Farm Crops'!$B$4:$G$13,6,0)/1000*0.65*$C3015)</f>
        <v>260.35781524926716</v>
      </c>
      <c r="M3015" s="67">
        <f xml:space="preserve">   MAX(0, HLOOKUP(MONTH($B3015),'Farm Crops'!$B$18:$N$28,M$5,0)  - VLOOKUP(M$4,'Farm Crops'!$B$4:$G$13,6,0)/1000*0.65*$C3015)</f>
        <v>1920.2873167155426</v>
      </c>
    </row>
    <row r="3016" spans="2:13" x14ac:dyDescent="0.2">
      <c r="B3016" s="4">
        <v>43493</v>
      </c>
      <c r="C3016" s="67">
        <f>'Observed Data'!$E3015</f>
        <v>0</v>
      </c>
      <c r="D3016" s="67">
        <f xml:space="preserve">   MAX(0, HLOOKUP(MONTH($B3016),'Farm Crops'!$B$18:$N$28,D$5,0)  - VLOOKUP(D$4,'Farm Crops'!$B$4:$G$13,6,0)/1000*0.65*$C3016)</f>
        <v>2007.2797653958949</v>
      </c>
      <c r="E3016" s="67">
        <f xml:space="preserve">   MAX(0, HLOOKUP(MONTH($B3016),'Farm Crops'!$B$18:$N$28,E$5,0)  - VLOOKUP(E$4,'Farm Crops'!$B$4:$G$13,6,0)/1000*0.65*$C3016)</f>
        <v>4266.4504252199422</v>
      </c>
      <c r="F3016" s="67">
        <f xml:space="preserve">   MAX(0, HLOOKUP(MONTH($B3016),'Farm Crops'!$B$18:$N$28,F$5,0)  - VLOOKUP(F$4,'Farm Crops'!$B$4:$G$13,6,0)/1000*0.65*$C3016)</f>
        <v>4621.9062170087982</v>
      </c>
      <c r="G3016" s="67">
        <f xml:space="preserve">   MAX(0, HLOOKUP(MONTH($B3016),'Farm Crops'!$B$18:$N$28,G$5,0)  - VLOOKUP(G$4,'Farm Crops'!$B$4:$G$13,6,0)/1000*0.65*$C3016)</f>
        <v>1323.7824193548388</v>
      </c>
      <c r="H3016" s="67">
        <f xml:space="preserve">   MAX(0, HLOOKUP(MONTH($B3016),'Farm Crops'!$B$18:$N$28,H$5,0)  - VLOOKUP(H$4,'Farm Crops'!$B$4:$G$13,6,0)/1000*0.65*$C3016)</f>
        <v>4542.8644134897368</v>
      </c>
      <c r="I3016" s="67">
        <f xml:space="preserve">   MAX(0, HLOOKUP(MONTH($B3016),'Farm Crops'!$B$18:$N$28,I$5,0)  - VLOOKUP(I$4,'Farm Crops'!$B$4:$G$13,6,0)/1000*0.65*$C3016)</f>
        <v>2543.3804105571853</v>
      </c>
      <c r="J3016" s="67">
        <f xml:space="preserve">   MAX(0, HLOOKUP(MONTH($B3016),'Farm Crops'!$B$18:$N$28,J$5,0)  - VLOOKUP(J$4,'Farm Crops'!$B$4:$G$13,6,0)/1000*0.65*$C3016)</f>
        <v>6058.8046334310857</v>
      </c>
      <c r="K3016" s="67">
        <f xml:space="preserve">   MAX(0, HLOOKUP(MONTH($B3016),'Farm Crops'!$B$18:$N$28,K$5,0)  - VLOOKUP(K$4,'Farm Crops'!$B$4:$G$13,6,0)/1000*0.65*$C3016)</f>
        <v>1437.2081818181819</v>
      </c>
      <c r="L3016" s="67">
        <f xml:space="preserve">   MAX(0, HLOOKUP(MONTH($B3016),'Farm Crops'!$B$18:$N$28,L$5,0)  - VLOOKUP(L$4,'Farm Crops'!$B$4:$G$13,6,0)/1000*0.65*$C3016)</f>
        <v>260.35781524926716</v>
      </c>
      <c r="M3016" s="67">
        <f xml:space="preserve">   MAX(0, HLOOKUP(MONTH($B3016),'Farm Crops'!$B$18:$N$28,M$5,0)  - VLOOKUP(M$4,'Farm Crops'!$B$4:$G$13,6,0)/1000*0.65*$C3016)</f>
        <v>1920.2873167155426</v>
      </c>
    </row>
    <row r="3017" spans="2:13" x14ac:dyDescent="0.2">
      <c r="B3017" s="4">
        <v>43494</v>
      </c>
      <c r="C3017" s="67">
        <f>'Observed Data'!$E3016</f>
        <v>0</v>
      </c>
      <c r="D3017" s="67">
        <f xml:space="preserve">   MAX(0, HLOOKUP(MONTH($B3017),'Farm Crops'!$B$18:$N$28,D$5,0)  - VLOOKUP(D$4,'Farm Crops'!$B$4:$G$13,6,0)/1000*0.65*$C3017)</f>
        <v>2007.2797653958949</v>
      </c>
      <c r="E3017" s="67">
        <f xml:space="preserve">   MAX(0, HLOOKUP(MONTH($B3017),'Farm Crops'!$B$18:$N$28,E$5,0)  - VLOOKUP(E$4,'Farm Crops'!$B$4:$G$13,6,0)/1000*0.65*$C3017)</f>
        <v>4266.4504252199422</v>
      </c>
      <c r="F3017" s="67">
        <f xml:space="preserve">   MAX(0, HLOOKUP(MONTH($B3017),'Farm Crops'!$B$18:$N$28,F$5,0)  - VLOOKUP(F$4,'Farm Crops'!$B$4:$G$13,6,0)/1000*0.65*$C3017)</f>
        <v>4621.9062170087982</v>
      </c>
      <c r="G3017" s="67">
        <f xml:space="preserve">   MAX(0, HLOOKUP(MONTH($B3017),'Farm Crops'!$B$18:$N$28,G$5,0)  - VLOOKUP(G$4,'Farm Crops'!$B$4:$G$13,6,0)/1000*0.65*$C3017)</f>
        <v>1323.7824193548388</v>
      </c>
      <c r="H3017" s="67">
        <f xml:space="preserve">   MAX(0, HLOOKUP(MONTH($B3017),'Farm Crops'!$B$18:$N$28,H$5,0)  - VLOOKUP(H$4,'Farm Crops'!$B$4:$G$13,6,0)/1000*0.65*$C3017)</f>
        <v>4542.8644134897368</v>
      </c>
      <c r="I3017" s="67">
        <f xml:space="preserve">   MAX(0, HLOOKUP(MONTH($B3017),'Farm Crops'!$B$18:$N$28,I$5,0)  - VLOOKUP(I$4,'Farm Crops'!$B$4:$G$13,6,0)/1000*0.65*$C3017)</f>
        <v>2543.3804105571853</v>
      </c>
      <c r="J3017" s="67">
        <f xml:space="preserve">   MAX(0, HLOOKUP(MONTH($B3017),'Farm Crops'!$B$18:$N$28,J$5,0)  - VLOOKUP(J$4,'Farm Crops'!$B$4:$G$13,6,0)/1000*0.65*$C3017)</f>
        <v>6058.8046334310857</v>
      </c>
      <c r="K3017" s="67">
        <f xml:space="preserve">   MAX(0, HLOOKUP(MONTH($B3017),'Farm Crops'!$B$18:$N$28,K$5,0)  - VLOOKUP(K$4,'Farm Crops'!$B$4:$G$13,6,0)/1000*0.65*$C3017)</f>
        <v>1437.2081818181819</v>
      </c>
      <c r="L3017" s="67">
        <f xml:space="preserve">   MAX(0, HLOOKUP(MONTH($B3017),'Farm Crops'!$B$18:$N$28,L$5,0)  - VLOOKUP(L$4,'Farm Crops'!$B$4:$G$13,6,0)/1000*0.65*$C3017)</f>
        <v>260.35781524926716</v>
      </c>
      <c r="M3017" s="67">
        <f xml:space="preserve">   MAX(0, HLOOKUP(MONTH($B3017),'Farm Crops'!$B$18:$N$28,M$5,0)  - VLOOKUP(M$4,'Farm Crops'!$B$4:$G$13,6,0)/1000*0.65*$C3017)</f>
        <v>1920.2873167155426</v>
      </c>
    </row>
    <row r="3018" spans="2:13" x14ac:dyDescent="0.2">
      <c r="B3018" s="4">
        <v>43495</v>
      </c>
      <c r="C3018" s="67">
        <f>'Observed Data'!$E3017</f>
        <v>0</v>
      </c>
      <c r="D3018" s="67">
        <f xml:space="preserve">   MAX(0, HLOOKUP(MONTH($B3018),'Farm Crops'!$B$18:$N$28,D$5,0)  - VLOOKUP(D$4,'Farm Crops'!$B$4:$G$13,6,0)/1000*0.65*$C3018)</f>
        <v>2007.2797653958949</v>
      </c>
      <c r="E3018" s="67">
        <f xml:space="preserve">   MAX(0, HLOOKUP(MONTH($B3018),'Farm Crops'!$B$18:$N$28,E$5,0)  - VLOOKUP(E$4,'Farm Crops'!$B$4:$G$13,6,0)/1000*0.65*$C3018)</f>
        <v>4266.4504252199422</v>
      </c>
      <c r="F3018" s="67">
        <f xml:space="preserve">   MAX(0, HLOOKUP(MONTH($B3018),'Farm Crops'!$B$18:$N$28,F$5,0)  - VLOOKUP(F$4,'Farm Crops'!$B$4:$G$13,6,0)/1000*0.65*$C3018)</f>
        <v>4621.9062170087982</v>
      </c>
      <c r="G3018" s="67">
        <f xml:space="preserve">   MAX(0, HLOOKUP(MONTH($B3018),'Farm Crops'!$B$18:$N$28,G$5,0)  - VLOOKUP(G$4,'Farm Crops'!$B$4:$G$13,6,0)/1000*0.65*$C3018)</f>
        <v>1323.7824193548388</v>
      </c>
      <c r="H3018" s="67">
        <f xml:space="preserve">   MAX(0, HLOOKUP(MONTH($B3018),'Farm Crops'!$B$18:$N$28,H$5,0)  - VLOOKUP(H$4,'Farm Crops'!$B$4:$G$13,6,0)/1000*0.65*$C3018)</f>
        <v>4542.8644134897368</v>
      </c>
      <c r="I3018" s="67">
        <f xml:space="preserve">   MAX(0, HLOOKUP(MONTH($B3018),'Farm Crops'!$B$18:$N$28,I$5,0)  - VLOOKUP(I$4,'Farm Crops'!$B$4:$G$13,6,0)/1000*0.65*$C3018)</f>
        <v>2543.3804105571853</v>
      </c>
      <c r="J3018" s="67">
        <f xml:space="preserve">   MAX(0, HLOOKUP(MONTH($B3018),'Farm Crops'!$B$18:$N$28,J$5,0)  - VLOOKUP(J$4,'Farm Crops'!$B$4:$G$13,6,0)/1000*0.65*$C3018)</f>
        <v>6058.8046334310857</v>
      </c>
      <c r="K3018" s="67">
        <f xml:space="preserve">   MAX(0, HLOOKUP(MONTH($B3018),'Farm Crops'!$B$18:$N$28,K$5,0)  - VLOOKUP(K$4,'Farm Crops'!$B$4:$G$13,6,0)/1000*0.65*$C3018)</f>
        <v>1437.2081818181819</v>
      </c>
      <c r="L3018" s="67">
        <f xml:space="preserve">   MAX(0, HLOOKUP(MONTH($B3018),'Farm Crops'!$B$18:$N$28,L$5,0)  - VLOOKUP(L$4,'Farm Crops'!$B$4:$G$13,6,0)/1000*0.65*$C3018)</f>
        <v>260.35781524926716</v>
      </c>
      <c r="M3018" s="67">
        <f xml:space="preserve">   MAX(0, HLOOKUP(MONTH($B3018),'Farm Crops'!$B$18:$N$28,M$5,0)  - VLOOKUP(M$4,'Farm Crops'!$B$4:$G$13,6,0)/1000*0.65*$C3018)</f>
        <v>1920.2873167155426</v>
      </c>
    </row>
    <row r="3019" spans="2:13" x14ac:dyDescent="0.2">
      <c r="B3019" s="4">
        <v>43496</v>
      </c>
      <c r="C3019" s="67">
        <f>'Observed Data'!$E3018</f>
        <v>0</v>
      </c>
      <c r="D3019" s="67">
        <f xml:space="preserve">   MAX(0, HLOOKUP(MONTH($B3019),'Farm Crops'!$B$18:$N$28,D$5,0)  - VLOOKUP(D$4,'Farm Crops'!$B$4:$G$13,6,0)/1000*0.65*$C3019)</f>
        <v>2007.2797653958949</v>
      </c>
      <c r="E3019" s="67">
        <f xml:space="preserve">   MAX(0, HLOOKUP(MONTH($B3019),'Farm Crops'!$B$18:$N$28,E$5,0)  - VLOOKUP(E$4,'Farm Crops'!$B$4:$G$13,6,0)/1000*0.65*$C3019)</f>
        <v>4266.4504252199422</v>
      </c>
      <c r="F3019" s="67">
        <f xml:space="preserve">   MAX(0, HLOOKUP(MONTH($B3019),'Farm Crops'!$B$18:$N$28,F$5,0)  - VLOOKUP(F$4,'Farm Crops'!$B$4:$G$13,6,0)/1000*0.65*$C3019)</f>
        <v>4621.9062170087982</v>
      </c>
      <c r="G3019" s="67">
        <f xml:space="preserve">   MAX(0, HLOOKUP(MONTH($B3019),'Farm Crops'!$B$18:$N$28,G$5,0)  - VLOOKUP(G$4,'Farm Crops'!$B$4:$G$13,6,0)/1000*0.65*$C3019)</f>
        <v>1323.7824193548388</v>
      </c>
      <c r="H3019" s="67">
        <f xml:space="preserve">   MAX(0, HLOOKUP(MONTH($B3019),'Farm Crops'!$B$18:$N$28,H$5,0)  - VLOOKUP(H$4,'Farm Crops'!$B$4:$G$13,6,0)/1000*0.65*$C3019)</f>
        <v>4542.8644134897368</v>
      </c>
      <c r="I3019" s="67">
        <f xml:space="preserve">   MAX(0, HLOOKUP(MONTH($B3019),'Farm Crops'!$B$18:$N$28,I$5,0)  - VLOOKUP(I$4,'Farm Crops'!$B$4:$G$13,6,0)/1000*0.65*$C3019)</f>
        <v>2543.3804105571853</v>
      </c>
      <c r="J3019" s="67">
        <f xml:space="preserve">   MAX(0, HLOOKUP(MONTH($B3019),'Farm Crops'!$B$18:$N$28,J$5,0)  - VLOOKUP(J$4,'Farm Crops'!$B$4:$G$13,6,0)/1000*0.65*$C3019)</f>
        <v>6058.8046334310857</v>
      </c>
      <c r="K3019" s="67">
        <f xml:space="preserve">   MAX(0, HLOOKUP(MONTH($B3019),'Farm Crops'!$B$18:$N$28,K$5,0)  - VLOOKUP(K$4,'Farm Crops'!$B$4:$G$13,6,0)/1000*0.65*$C3019)</f>
        <v>1437.2081818181819</v>
      </c>
      <c r="L3019" s="67">
        <f xml:space="preserve">   MAX(0, HLOOKUP(MONTH($B3019),'Farm Crops'!$B$18:$N$28,L$5,0)  - VLOOKUP(L$4,'Farm Crops'!$B$4:$G$13,6,0)/1000*0.65*$C3019)</f>
        <v>260.35781524926716</v>
      </c>
      <c r="M3019" s="67">
        <f xml:space="preserve">   MAX(0, HLOOKUP(MONTH($B3019),'Farm Crops'!$B$18:$N$28,M$5,0)  - VLOOKUP(M$4,'Farm Crops'!$B$4:$G$13,6,0)/1000*0.65*$C3019)</f>
        <v>1920.2873167155426</v>
      </c>
    </row>
    <row r="3020" spans="2:13" x14ac:dyDescent="0.2">
      <c r="B3020" s="4">
        <v>43497</v>
      </c>
      <c r="C3020" s="67">
        <f>'Observed Data'!$E3019</f>
        <v>0</v>
      </c>
      <c r="D3020" s="67">
        <f xml:space="preserve">   MAX(0, HLOOKUP(MONTH($B3020),'Farm Crops'!$B$18:$N$28,D$5,0)  - VLOOKUP(D$4,'Farm Crops'!$B$4:$G$13,6,0)/1000*0.65*$C3020)</f>
        <v>1817.3193885760261</v>
      </c>
      <c r="E3020" s="67">
        <f xml:space="preserve">   MAX(0, HLOOKUP(MONTH($B3020),'Farm Crops'!$B$18:$N$28,E$5,0)  - VLOOKUP(E$4,'Farm Crops'!$B$4:$G$13,6,0)/1000*0.65*$C3020)</f>
        <v>4868.6117296862431</v>
      </c>
      <c r="F3020" s="67">
        <f xml:space="preserve">   MAX(0, HLOOKUP(MONTH($B3020),'Farm Crops'!$B$18:$N$28,F$5,0)  - VLOOKUP(F$4,'Farm Crops'!$B$4:$G$13,6,0)/1000*0.65*$C3020)</f>
        <v>5220.2218986323405</v>
      </c>
      <c r="G3020" s="67">
        <f xml:space="preserve">   MAX(0, HLOOKUP(MONTH($B3020),'Farm Crops'!$B$18:$N$28,G$5,0)  - VLOOKUP(G$4,'Farm Crops'!$B$4:$G$13,6,0)/1000*0.65*$C3020)</f>
        <v>1518.1067256637168</v>
      </c>
      <c r="H3020" s="67">
        <f xml:space="preserve">   MAX(0, HLOOKUP(MONTH($B3020),'Farm Crops'!$B$18:$N$28,H$5,0)  - VLOOKUP(H$4,'Farm Crops'!$B$4:$G$13,6,0)/1000*0.65*$C3020)</f>
        <v>5209.7330490748182</v>
      </c>
      <c r="I3020" s="67">
        <f xml:space="preserve">   MAX(0, HLOOKUP(MONTH($B3020),'Farm Crops'!$B$18:$N$28,I$5,0)  - VLOOKUP(I$4,'Farm Crops'!$B$4:$G$13,6,0)/1000*0.65*$C3020)</f>
        <v>2916.0123572003217</v>
      </c>
      <c r="J3020" s="67">
        <f xml:space="preserve">   MAX(0, HLOOKUP(MONTH($B3020),'Farm Crops'!$B$18:$N$28,J$5,0)  - VLOOKUP(J$4,'Farm Crops'!$B$4:$G$13,6,0)/1000*0.65*$C3020)</f>
        <v>6694.6344328238147</v>
      </c>
      <c r="K3020" s="67">
        <f xml:space="preserve">   MAX(0, HLOOKUP(MONTH($B3020),'Farm Crops'!$B$18:$N$28,K$5,0)  - VLOOKUP(K$4,'Farm Crops'!$B$4:$G$13,6,0)/1000*0.65*$C3020)</f>
        <v>1594.8660337892193</v>
      </c>
      <c r="L3020" s="67">
        <f xml:space="preserve">   MAX(0, HLOOKUP(MONTH($B3020),'Farm Crops'!$B$18:$N$28,L$5,0)  - VLOOKUP(L$4,'Farm Crops'!$B$4:$G$13,6,0)/1000*0.65*$C3020)</f>
        <v>289.90170555108637</v>
      </c>
      <c r="M3020" s="67">
        <f xml:space="preserve">   MAX(0, HLOOKUP(MONTH($B3020),'Farm Crops'!$B$18:$N$28,M$5,0)  - VLOOKUP(M$4,'Farm Crops'!$B$4:$G$13,6,0)/1000*0.65*$C3020)</f>
        <v>2159.1605309734509</v>
      </c>
    </row>
    <row r="3021" spans="2:13" x14ac:dyDescent="0.2">
      <c r="B3021" s="4">
        <v>43498</v>
      </c>
      <c r="C3021" s="67">
        <f>'Observed Data'!$E3020</f>
        <v>41</v>
      </c>
      <c r="D3021" s="67">
        <f xml:space="preserve">   MAX(0, HLOOKUP(MONTH($B3021),'Farm Crops'!$B$18:$N$28,D$5,0)  - VLOOKUP(D$4,'Farm Crops'!$B$4:$G$13,6,0)/1000*0.65*$C3021)</f>
        <v>0</v>
      </c>
      <c r="E3021" s="67">
        <f xml:space="preserve">   MAX(0, HLOOKUP(MONTH($B3021),'Farm Crops'!$B$18:$N$28,E$5,0)  - VLOOKUP(E$4,'Farm Crops'!$B$4:$G$13,6,0)/1000*0.65*$C3021)</f>
        <v>0</v>
      </c>
      <c r="F3021" s="67">
        <f xml:space="preserve">   MAX(0, HLOOKUP(MONTH($B3021),'Farm Crops'!$B$18:$N$28,F$5,0)  - VLOOKUP(F$4,'Farm Crops'!$B$4:$G$13,6,0)/1000*0.65*$C3021)</f>
        <v>0</v>
      </c>
      <c r="G3021" s="67">
        <f xml:space="preserve">   MAX(0, HLOOKUP(MONTH($B3021),'Farm Crops'!$B$18:$N$28,G$5,0)  - VLOOKUP(G$4,'Farm Crops'!$B$4:$G$13,6,0)/1000*0.65*$C3021)</f>
        <v>0</v>
      </c>
      <c r="H3021" s="67">
        <f xml:space="preserve">   MAX(0, HLOOKUP(MONTH($B3021),'Farm Crops'!$B$18:$N$28,H$5,0)  - VLOOKUP(H$4,'Farm Crops'!$B$4:$G$13,6,0)/1000*0.65*$C3021)</f>
        <v>0</v>
      </c>
      <c r="I3021" s="67">
        <f xml:space="preserve">   MAX(0, HLOOKUP(MONTH($B3021),'Farm Crops'!$B$18:$N$28,I$5,0)  - VLOOKUP(I$4,'Farm Crops'!$B$4:$G$13,6,0)/1000*0.65*$C3021)</f>
        <v>0</v>
      </c>
      <c r="J3021" s="67">
        <f xml:space="preserve">   MAX(0, HLOOKUP(MONTH($B3021),'Farm Crops'!$B$18:$N$28,J$5,0)  - VLOOKUP(J$4,'Farm Crops'!$B$4:$G$13,6,0)/1000*0.65*$C3021)</f>
        <v>0</v>
      </c>
      <c r="K3021" s="67">
        <f xml:space="preserve">   MAX(0, HLOOKUP(MONTH($B3021),'Farm Crops'!$B$18:$N$28,K$5,0)  - VLOOKUP(K$4,'Farm Crops'!$B$4:$G$13,6,0)/1000*0.65*$C3021)</f>
        <v>0</v>
      </c>
      <c r="L3021" s="67">
        <f xml:space="preserve">   MAX(0, HLOOKUP(MONTH($B3021),'Farm Crops'!$B$18:$N$28,L$5,0)  - VLOOKUP(L$4,'Farm Crops'!$B$4:$G$13,6,0)/1000*0.65*$C3021)</f>
        <v>0</v>
      </c>
      <c r="M3021" s="67">
        <f xml:space="preserve">   MAX(0, HLOOKUP(MONTH($B3021),'Farm Crops'!$B$18:$N$28,M$5,0)  - VLOOKUP(M$4,'Farm Crops'!$B$4:$G$13,6,0)/1000*0.65*$C3021)</f>
        <v>0</v>
      </c>
    </row>
    <row r="3022" spans="2:13" x14ac:dyDescent="0.2">
      <c r="B3022" s="4">
        <v>43499</v>
      </c>
      <c r="C3022" s="67">
        <f>'Observed Data'!$E3021</f>
        <v>0</v>
      </c>
      <c r="D3022" s="67">
        <f xml:space="preserve">   MAX(0, HLOOKUP(MONTH($B3022),'Farm Crops'!$B$18:$N$28,D$5,0)  - VLOOKUP(D$4,'Farm Crops'!$B$4:$G$13,6,0)/1000*0.65*$C3022)</f>
        <v>1817.3193885760261</v>
      </c>
      <c r="E3022" s="67">
        <f xml:space="preserve">   MAX(0, HLOOKUP(MONTH($B3022),'Farm Crops'!$B$18:$N$28,E$5,0)  - VLOOKUP(E$4,'Farm Crops'!$B$4:$G$13,6,0)/1000*0.65*$C3022)</f>
        <v>4868.6117296862431</v>
      </c>
      <c r="F3022" s="67">
        <f xml:space="preserve">   MAX(0, HLOOKUP(MONTH($B3022),'Farm Crops'!$B$18:$N$28,F$5,0)  - VLOOKUP(F$4,'Farm Crops'!$B$4:$G$13,6,0)/1000*0.65*$C3022)</f>
        <v>5220.2218986323405</v>
      </c>
      <c r="G3022" s="67">
        <f xml:space="preserve">   MAX(0, HLOOKUP(MONTH($B3022),'Farm Crops'!$B$18:$N$28,G$5,0)  - VLOOKUP(G$4,'Farm Crops'!$B$4:$G$13,6,0)/1000*0.65*$C3022)</f>
        <v>1518.1067256637168</v>
      </c>
      <c r="H3022" s="67">
        <f xml:space="preserve">   MAX(0, HLOOKUP(MONTH($B3022),'Farm Crops'!$B$18:$N$28,H$5,0)  - VLOOKUP(H$4,'Farm Crops'!$B$4:$G$13,6,0)/1000*0.65*$C3022)</f>
        <v>5209.7330490748182</v>
      </c>
      <c r="I3022" s="67">
        <f xml:space="preserve">   MAX(0, HLOOKUP(MONTH($B3022),'Farm Crops'!$B$18:$N$28,I$5,0)  - VLOOKUP(I$4,'Farm Crops'!$B$4:$G$13,6,0)/1000*0.65*$C3022)</f>
        <v>2916.0123572003217</v>
      </c>
      <c r="J3022" s="67">
        <f xml:space="preserve">   MAX(0, HLOOKUP(MONTH($B3022),'Farm Crops'!$B$18:$N$28,J$5,0)  - VLOOKUP(J$4,'Farm Crops'!$B$4:$G$13,6,0)/1000*0.65*$C3022)</f>
        <v>6694.6344328238147</v>
      </c>
      <c r="K3022" s="67">
        <f xml:space="preserve">   MAX(0, HLOOKUP(MONTH($B3022),'Farm Crops'!$B$18:$N$28,K$5,0)  - VLOOKUP(K$4,'Farm Crops'!$B$4:$G$13,6,0)/1000*0.65*$C3022)</f>
        <v>1594.8660337892193</v>
      </c>
      <c r="L3022" s="67">
        <f xml:space="preserve">   MAX(0, HLOOKUP(MONTH($B3022),'Farm Crops'!$B$18:$N$28,L$5,0)  - VLOOKUP(L$4,'Farm Crops'!$B$4:$G$13,6,0)/1000*0.65*$C3022)</f>
        <v>289.90170555108637</v>
      </c>
      <c r="M3022" s="67">
        <f xml:space="preserve">   MAX(0, HLOOKUP(MONTH($B3022),'Farm Crops'!$B$18:$N$28,M$5,0)  - VLOOKUP(M$4,'Farm Crops'!$B$4:$G$13,6,0)/1000*0.65*$C3022)</f>
        <v>2159.1605309734509</v>
      </c>
    </row>
    <row r="3023" spans="2:13" x14ac:dyDescent="0.2">
      <c r="B3023" s="4">
        <v>43500</v>
      </c>
      <c r="C3023" s="67">
        <f>'Observed Data'!$E3022</f>
        <v>0</v>
      </c>
      <c r="D3023" s="67">
        <f xml:space="preserve">   MAX(0, HLOOKUP(MONTH($B3023),'Farm Crops'!$B$18:$N$28,D$5,0)  - VLOOKUP(D$4,'Farm Crops'!$B$4:$G$13,6,0)/1000*0.65*$C3023)</f>
        <v>1817.3193885760261</v>
      </c>
      <c r="E3023" s="67">
        <f xml:space="preserve">   MAX(0, HLOOKUP(MONTH($B3023),'Farm Crops'!$B$18:$N$28,E$5,0)  - VLOOKUP(E$4,'Farm Crops'!$B$4:$G$13,6,0)/1000*0.65*$C3023)</f>
        <v>4868.6117296862431</v>
      </c>
      <c r="F3023" s="67">
        <f xml:space="preserve">   MAX(0, HLOOKUP(MONTH($B3023),'Farm Crops'!$B$18:$N$28,F$5,0)  - VLOOKUP(F$4,'Farm Crops'!$B$4:$G$13,6,0)/1000*0.65*$C3023)</f>
        <v>5220.2218986323405</v>
      </c>
      <c r="G3023" s="67">
        <f xml:space="preserve">   MAX(0, HLOOKUP(MONTH($B3023),'Farm Crops'!$B$18:$N$28,G$5,0)  - VLOOKUP(G$4,'Farm Crops'!$B$4:$G$13,6,0)/1000*0.65*$C3023)</f>
        <v>1518.1067256637168</v>
      </c>
      <c r="H3023" s="67">
        <f xml:space="preserve">   MAX(0, HLOOKUP(MONTH($B3023),'Farm Crops'!$B$18:$N$28,H$5,0)  - VLOOKUP(H$4,'Farm Crops'!$B$4:$G$13,6,0)/1000*0.65*$C3023)</f>
        <v>5209.7330490748182</v>
      </c>
      <c r="I3023" s="67">
        <f xml:space="preserve">   MAX(0, HLOOKUP(MONTH($B3023),'Farm Crops'!$B$18:$N$28,I$5,0)  - VLOOKUP(I$4,'Farm Crops'!$B$4:$G$13,6,0)/1000*0.65*$C3023)</f>
        <v>2916.0123572003217</v>
      </c>
      <c r="J3023" s="67">
        <f xml:space="preserve">   MAX(0, HLOOKUP(MONTH($B3023),'Farm Crops'!$B$18:$N$28,J$5,0)  - VLOOKUP(J$4,'Farm Crops'!$B$4:$G$13,6,0)/1000*0.65*$C3023)</f>
        <v>6694.6344328238147</v>
      </c>
      <c r="K3023" s="67">
        <f xml:space="preserve">   MAX(0, HLOOKUP(MONTH($B3023),'Farm Crops'!$B$18:$N$28,K$5,0)  - VLOOKUP(K$4,'Farm Crops'!$B$4:$G$13,6,0)/1000*0.65*$C3023)</f>
        <v>1594.8660337892193</v>
      </c>
      <c r="L3023" s="67">
        <f xml:space="preserve">   MAX(0, HLOOKUP(MONTH($B3023),'Farm Crops'!$B$18:$N$28,L$5,0)  - VLOOKUP(L$4,'Farm Crops'!$B$4:$G$13,6,0)/1000*0.65*$C3023)</f>
        <v>289.90170555108637</v>
      </c>
      <c r="M3023" s="67">
        <f xml:space="preserve">   MAX(0, HLOOKUP(MONTH($B3023),'Farm Crops'!$B$18:$N$28,M$5,0)  - VLOOKUP(M$4,'Farm Crops'!$B$4:$G$13,6,0)/1000*0.65*$C3023)</f>
        <v>2159.1605309734509</v>
      </c>
    </row>
    <row r="3024" spans="2:13" x14ac:dyDescent="0.2">
      <c r="B3024" s="4">
        <v>43501</v>
      </c>
      <c r="C3024" s="67">
        <f>'Observed Data'!$E3023</f>
        <v>0</v>
      </c>
      <c r="D3024" s="67">
        <f xml:space="preserve">   MAX(0, HLOOKUP(MONTH($B3024),'Farm Crops'!$B$18:$N$28,D$5,0)  - VLOOKUP(D$4,'Farm Crops'!$B$4:$G$13,6,0)/1000*0.65*$C3024)</f>
        <v>1817.3193885760261</v>
      </c>
      <c r="E3024" s="67">
        <f xml:space="preserve">   MAX(0, HLOOKUP(MONTH($B3024),'Farm Crops'!$B$18:$N$28,E$5,0)  - VLOOKUP(E$4,'Farm Crops'!$B$4:$G$13,6,0)/1000*0.65*$C3024)</f>
        <v>4868.6117296862431</v>
      </c>
      <c r="F3024" s="67">
        <f xml:space="preserve">   MAX(0, HLOOKUP(MONTH($B3024),'Farm Crops'!$B$18:$N$28,F$5,0)  - VLOOKUP(F$4,'Farm Crops'!$B$4:$G$13,6,0)/1000*0.65*$C3024)</f>
        <v>5220.2218986323405</v>
      </c>
      <c r="G3024" s="67">
        <f xml:space="preserve">   MAX(0, HLOOKUP(MONTH($B3024),'Farm Crops'!$B$18:$N$28,G$5,0)  - VLOOKUP(G$4,'Farm Crops'!$B$4:$G$13,6,0)/1000*0.65*$C3024)</f>
        <v>1518.1067256637168</v>
      </c>
      <c r="H3024" s="67">
        <f xml:space="preserve">   MAX(0, HLOOKUP(MONTH($B3024),'Farm Crops'!$B$18:$N$28,H$5,0)  - VLOOKUP(H$4,'Farm Crops'!$B$4:$G$13,6,0)/1000*0.65*$C3024)</f>
        <v>5209.7330490748182</v>
      </c>
      <c r="I3024" s="67">
        <f xml:space="preserve">   MAX(0, HLOOKUP(MONTH($B3024),'Farm Crops'!$B$18:$N$28,I$5,0)  - VLOOKUP(I$4,'Farm Crops'!$B$4:$G$13,6,0)/1000*0.65*$C3024)</f>
        <v>2916.0123572003217</v>
      </c>
      <c r="J3024" s="67">
        <f xml:space="preserve">   MAX(0, HLOOKUP(MONTH($B3024),'Farm Crops'!$B$18:$N$28,J$5,0)  - VLOOKUP(J$4,'Farm Crops'!$B$4:$G$13,6,0)/1000*0.65*$C3024)</f>
        <v>6694.6344328238147</v>
      </c>
      <c r="K3024" s="67">
        <f xml:space="preserve">   MAX(0, HLOOKUP(MONTH($B3024),'Farm Crops'!$B$18:$N$28,K$5,0)  - VLOOKUP(K$4,'Farm Crops'!$B$4:$G$13,6,0)/1000*0.65*$C3024)</f>
        <v>1594.8660337892193</v>
      </c>
      <c r="L3024" s="67">
        <f xml:space="preserve">   MAX(0, HLOOKUP(MONTH($B3024),'Farm Crops'!$B$18:$N$28,L$5,0)  - VLOOKUP(L$4,'Farm Crops'!$B$4:$G$13,6,0)/1000*0.65*$C3024)</f>
        <v>289.90170555108637</v>
      </c>
      <c r="M3024" s="67">
        <f xml:space="preserve">   MAX(0, HLOOKUP(MONTH($B3024),'Farm Crops'!$B$18:$N$28,M$5,0)  - VLOOKUP(M$4,'Farm Crops'!$B$4:$G$13,6,0)/1000*0.65*$C3024)</f>
        <v>2159.1605309734509</v>
      </c>
    </row>
    <row r="3025" spans="2:13" x14ac:dyDescent="0.2">
      <c r="B3025" s="4">
        <v>43502</v>
      </c>
      <c r="C3025" s="67">
        <f>'Observed Data'!$E3024</f>
        <v>0</v>
      </c>
      <c r="D3025" s="67">
        <f xml:space="preserve">   MAX(0, HLOOKUP(MONTH($B3025),'Farm Crops'!$B$18:$N$28,D$5,0)  - VLOOKUP(D$4,'Farm Crops'!$B$4:$G$13,6,0)/1000*0.65*$C3025)</f>
        <v>1817.3193885760261</v>
      </c>
      <c r="E3025" s="67">
        <f xml:space="preserve">   MAX(0, HLOOKUP(MONTH($B3025),'Farm Crops'!$B$18:$N$28,E$5,0)  - VLOOKUP(E$4,'Farm Crops'!$B$4:$G$13,6,0)/1000*0.65*$C3025)</f>
        <v>4868.6117296862431</v>
      </c>
      <c r="F3025" s="67">
        <f xml:space="preserve">   MAX(0, HLOOKUP(MONTH($B3025),'Farm Crops'!$B$18:$N$28,F$5,0)  - VLOOKUP(F$4,'Farm Crops'!$B$4:$G$13,6,0)/1000*0.65*$C3025)</f>
        <v>5220.2218986323405</v>
      </c>
      <c r="G3025" s="67">
        <f xml:space="preserve">   MAX(0, HLOOKUP(MONTH($B3025),'Farm Crops'!$B$18:$N$28,G$5,0)  - VLOOKUP(G$4,'Farm Crops'!$B$4:$G$13,6,0)/1000*0.65*$C3025)</f>
        <v>1518.1067256637168</v>
      </c>
      <c r="H3025" s="67">
        <f xml:space="preserve">   MAX(0, HLOOKUP(MONTH($B3025),'Farm Crops'!$B$18:$N$28,H$5,0)  - VLOOKUP(H$4,'Farm Crops'!$B$4:$G$13,6,0)/1000*0.65*$C3025)</f>
        <v>5209.7330490748182</v>
      </c>
      <c r="I3025" s="67">
        <f xml:space="preserve">   MAX(0, HLOOKUP(MONTH($B3025),'Farm Crops'!$B$18:$N$28,I$5,0)  - VLOOKUP(I$4,'Farm Crops'!$B$4:$G$13,6,0)/1000*0.65*$C3025)</f>
        <v>2916.0123572003217</v>
      </c>
      <c r="J3025" s="67">
        <f xml:space="preserve">   MAX(0, HLOOKUP(MONTH($B3025),'Farm Crops'!$B$18:$N$28,J$5,0)  - VLOOKUP(J$4,'Farm Crops'!$B$4:$G$13,6,0)/1000*0.65*$C3025)</f>
        <v>6694.6344328238147</v>
      </c>
      <c r="K3025" s="67">
        <f xml:space="preserve">   MAX(0, HLOOKUP(MONTH($B3025),'Farm Crops'!$B$18:$N$28,K$5,0)  - VLOOKUP(K$4,'Farm Crops'!$B$4:$G$13,6,0)/1000*0.65*$C3025)</f>
        <v>1594.8660337892193</v>
      </c>
      <c r="L3025" s="67">
        <f xml:space="preserve">   MAX(0, HLOOKUP(MONTH($B3025),'Farm Crops'!$B$18:$N$28,L$5,0)  - VLOOKUP(L$4,'Farm Crops'!$B$4:$G$13,6,0)/1000*0.65*$C3025)</f>
        <v>289.90170555108637</v>
      </c>
      <c r="M3025" s="67">
        <f xml:space="preserve">   MAX(0, HLOOKUP(MONTH($B3025),'Farm Crops'!$B$18:$N$28,M$5,0)  - VLOOKUP(M$4,'Farm Crops'!$B$4:$G$13,6,0)/1000*0.65*$C3025)</f>
        <v>2159.1605309734509</v>
      </c>
    </row>
    <row r="3026" spans="2:13" x14ac:dyDescent="0.2">
      <c r="B3026" s="4">
        <v>43503</v>
      </c>
      <c r="C3026" s="67">
        <f>'Observed Data'!$E3025</f>
        <v>0</v>
      </c>
      <c r="D3026" s="67">
        <f xml:space="preserve">   MAX(0, HLOOKUP(MONTH($B3026),'Farm Crops'!$B$18:$N$28,D$5,0)  - VLOOKUP(D$4,'Farm Crops'!$B$4:$G$13,6,0)/1000*0.65*$C3026)</f>
        <v>1817.3193885760261</v>
      </c>
      <c r="E3026" s="67">
        <f xml:space="preserve">   MAX(0, HLOOKUP(MONTH($B3026),'Farm Crops'!$B$18:$N$28,E$5,0)  - VLOOKUP(E$4,'Farm Crops'!$B$4:$G$13,6,0)/1000*0.65*$C3026)</f>
        <v>4868.6117296862431</v>
      </c>
      <c r="F3026" s="67">
        <f xml:space="preserve">   MAX(0, HLOOKUP(MONTH($B3026),'Farm Crops'!$B$18:$N$28,F$5,0)  - VLOOKUP(F$4,'Farm Crops'!$B$4:$G$13,6,0)/1000*0.65*$C3026)</f>
        <v>5220.2218986323405</v>
      </c>
      <c r="G3026" s="67">
        <f xml:space="preserve">   MAX(0, HLOOKUP(MONTH($B3026),'Farm Crops'!$B$18:$N$28,G$5,0)  - VLOOKUP(G$4,'Farm Crops'!$B$4:$G$13,6,0)/1000*0.65*$C3026)</f>
        <v>1518.1067256637168</v>
      </c>
      <c r="H3026" s="67">
        <f xml:space="preserve">   MAX(0, HLOOKUP(MONTH($B3026),'Farm Crops'!$B$18:$N$28,H$5,0)  - VLOOKUP(H$4,'Farm Crops'!$B$4:$G$13,6,0)/1000*0.65*$C3026)</f>
        <v>5209.7330490748182</v>
      </c>
      <c r="I3026" s="67">
        <f xml:space="preserve">   MAX(0, HLOOKUP(MONTH($B3026),'Farm Crops'!$B$18:$N$28,I$5,0)  - VLOOKUP(I$4,'Farm Crops'!$B$4:$G$13,6,0)/1000*0.65*$C3026)</f>
        <v>2916.0123572003217</v>
      </c>
      <c r="J3026" s="67">
        <f xml:space="preserve">   MAX(0, HLOOKUP(MONTH($B3026),'Farm Crops'!$B$18:$N$28,J$5,0)  - VLOOKUP(J$4,'Farm Crops'!$B$4:$G$13,6,0)/1000*0.65*$C3026)</f>
        <v>6694.6344328238147</v>
      </c>
      <c r="K3026" s="67">
        <f xml:space="preserve">   MAX(0, HLOOKUP(MONTH($B3026),'Farm Crops'!$B$18:$N$28,K$5,0)  - VLOOKUP(K$4,'Farm Crops'!$B$4:$G$13,6,0)/1000*0.65*$C3026)</f>
        <v>1594.8660337892193</v>
      </c>
      <c r="L3026" s="67">
        <f xml:space="preserve">   MAX(0, HLOOKUP(MONTH($B3026),'Farm Crops'!$B$18:$N$28,L$5,0)  - VLOOKUP(L$4,'Farm Crops'!$B$4:$G$13,6,0)/1000*0.65*$C3026)</f>
        <v>289.90170555108637</v>
      </c>
      <c r="M3026" s="67">
        <f xml:space="preserve">   MAX(0, HLOOKUP(MONTH($B3026),'Farm Crops'!$B$18:$N$28,M$5,0)  - VLOOKUP(M$4,'Farm Crops'!$B$4:$G$13,6,0)/1000*0.65*$C3026)</f>
        <v>2159.1605309734509</v>
      </c>
    </row>
    <row r="3027" spans="2:13" x14ac:dyDescent="0.2">
      <c r="B3027" s="4">
        <v>43504</v>
      </c>
      <c r="C3027" s="67">
        <f>'Observed Data'!$E3026</f>
        <v>0</v>
      </c>
      <c r="D3027" s="67">
        <f xml:space="preserve">   MAX(0, HLOOKUP(MONTH($B3027),'Farm Crops'!$B$18:$N$28,D$5,0)  - VLOOKUP(D$4,'Farm Crops'!$B$4:$G$13,6,0)/1000*0.65*$C3027)</f>
        <v>1817.3193885760261</v>
      </c>
      <c r="E3027" s="67">
        <f xml:space="preserve">   MAX(0, HLOOKUP(MONTH($B3027),'Farm Crops'!$B$18:$N$28,E$5,0)  - VLOOKUP(E$4,'Farm Crops'!$B$4:$G$13,6,0)/1000*0.65*$C3027)</f>
        <v>4868.6117296862431</v>
      </c>
      <c r="F3027" s="67">
        <f xml:space="preserve">   MAX(0, HLOOKUP(MONTH($B3027),'Farm Crops'!$B$18:$N$28,F$5,0)  - VLOOKUP(F$4,'Farm Crops'!$B$4:$G$13,6,0)/1000*0.65*$C3027)</f>
        <v>5220.2218986323405</v>
      </c>
      <c r="G3027" s="67">
        <f xml:space="preserve">   MAX(0, HLOOKUP(MONTH($B3027),'Farm Crops'!$B$18:$N$28,G$5,0)  - VLOOKUP(G$4,'Farm Crops'!$B$4:$G$13,6,0)/1000*0.65*$C3027)</f>
        <v>1518.1067256637168</v>
      </c>
      <c r="H3027" s="67">
        <f xml:space="preserve">   MAX(0, HLOOKUP(MONTH($B3027),'Farm Crops'!$B$18:$N$28,H$5,0)  - VLOOKUP(H$4,'Farm Crops'!$B$4:$G$13,6,0)/1000*0.65*$C3027)</f>
        <v>5209.7330490748182</v>
      </c>
      <c r="I3027" s="67">
        <f xml:space="preserve">   MAX(0, HLOOKUP(MONTH($B3027),'Farm Crops'!$B$18:$N$28,I$5,0)  - VLOOKUP(I$4,'Farm Crops'!$B$4:$G$13,6,0)/1000*0.65*$C3027)</f>
        <v>2916.0123572003217</v>
      </c>
      <c r="J3027" s="67">
        <f xml:space="preserve">   MAX(0, HLOOKUP(MONTH($B3027),'Farm Crops'!$B$18:$N$28,J$5,0)  - VLOOKUP(J$4,'Farm Crops'!$B$4:$G$13,6,0)/1000*0.65*$C3027)</f>
        <v>6694.6344328238147</v>
      </c>
      <c r="K3027" s="67">
        <f xml:space="preserve">   MAX(0, HLOOKUP(MONTH($B3027),'Farm Crops'!$B$18:$N$28,K$5,0)  - VLOOKUP(K$4,'Farm Crops'!$B$4:$G$13,6,0)/1000*0.65*$C3027)</f>
        <v>1594.8660337892193</v>
      </c>
      <c r="L3027" s="67">
        <f xml:space="preserve">   MAX(0, HLOOKUP(MONTH($B3027),'Farm Crops'!$B$18:$N$28,L$5,0)  - VLOOKUP(L$4,'Farm Crops'!$B$4:$G$13,6,0)/1000*0.65*$C3027)</f>
        <v>289.90170555108637</v>
      </c>
      <c r="M3027" s="67">
        <f xml:space="preserve">   MAX(0, HLOOKUP(MONTH($B3027),'Farm Crops'!$B$18:$N$28,M$5,0)  - VLOOKUP(M$4,'Farm Crops'!$B$4:$G$13,6,0)/1000*0.65*$C3027)</f>
        <v>2159.1605309734509</v>
      </c>
    </row>
    <row r="3028" spans="2:13" x14ac:dyDescent="0.2">
      <c r="B3028" s="4">
        <v>43505</v>
      </c>
      <c r="C3028" s="67">
        <f>'Observed Data'!$E3027</f>
        <v>0</v>
      </c>
      <c r="D3028" s="67">
        <f xml:space="preserve">   MAX(0, HLOOKUP(MONTH($B3028),'Farm Crops'!$B$18:$N$28,D$5,0)  - VLOOKUP(D$4,'Farm Crops'!$B$4:$G$13,6,0)/1000*0.65*$C3028)</f>
        <v>1817.3193885760261</v>
      </c>
      <c r="E3028" s="67">
        <f xml:space="preserve">   MAX(0, HLOOKUP(MONTH($B3028),'Farm Crops'!$B$18:$N$28,E$5,0)  - VLOOKUP(E$4,'Farm Crops'!$B$4:$G$13,6,0)/1000*0.65*$C3028)</f>
        <v>4868.6117296862431</v>
      </c>
      <c r="F3028" s="67">
        <f xml:space="preserve">   MAX(0, HLOOKUP(MONTH($B3028),'Farm Crops'!$B$18:$N$28,F$5,0)  - VLOOKUP(F$4,'Farm Crops'!$B$4:$G$13,6,0)/1000*0.65*$C3028)</f>
        <v>5220.2218986323405</v>
      </c>
      <c r="G3028" s="67">
        <f xml:space="preserve">   MAX(0, HLOOKUP(MONTH($B3028),'Farm Crops'!$B$18:$N$28,G$5,0)  - VLOOKUP(G$4,'Farm Crops'!$B$4:$G$13,6,0)/1000*0.65*$C3028)</f>
        <v>1518.1067256637168</v>
      </c>
      <c r="H3028" s="67">
        <f xml:space="preserve">   MAX(0, HLOOKUP(MONTH($B3028),'Farm Crops'!$B$18:$N$28,H$5,0)  - VLOOKUP(H$4,'Farm Crops'!$B$4:$G$13,6,0)/1000*0.65*$C3028)</f>
        <v>5209.7330490748182</v>
      </c>
      <c r="I3028" s="67">
        <f xml:space="preserve">   MAX(0, HLOOKUP(MONTH($B3028),'Farm Crops'!$B$18:$N$28,I$5,0)  - VLOOKUP(I$4,'Farm Crops'!$B$4:$G$13,6,0)/1000*0.65*$C3028)</f>
        <v>2916.0123572003217</v>
      </c>
      <c r="J3028" s="67">
        <f xml:space="preserve">   MAX(0, HLOOKUP(MONTH($B3028),'Farm Crops'!$B$18:$N$28,J$5,0)  - VLOOKUP(J$4,'Farm Crops'!$B$4:$G$13,6,0)/1000*0.65*$C3028)</f>
        <v>6694.6344328238147</v>
      </c>
      <c r="K3028" s="67">
        <f xml:space="preserve">   MAX(0, HLOOKUP(MONTH($B3028),'Farm Crops'!$B$18:$N$28,K$5,0)  - VLOOKUP(K$4,'Farm Crops'!$B$4:$G$13,6,0)/1000*0.65*$C3028)</f>
        <v>1594.8660337892193</v>
      </c>
      <c r="L3028" s="67">
        <f xml:space="preserve">   MAX(0, HLOOKUP(MONTH($B3028),'Farm Crops'!$B$18:$N$28,L$5,0)  - VLOOKUP(L$4,'Farm Crops'!$B$4:$G$13,6,0)/1000*0.65*$C3028)</f>
        <v>289.90170555108637</v>
      </c>
      <c r="M3028" s="67">
        <f xml:space="preserve">   MAX(0, HLOOKUP(MONTH($B3028),'Farm Crops'!$B$18:$N$28,M$5,0)  - VLOOKUP(M$4,'Farm Crops'!$B$4:$G$13,6,0)/1000*0.65*$C3028)</f>
        <v>2159.1605309734509</v>
      </c>
    </row>
    <row r="3029" spans="2:13" x14ac:dyDescent="0.2">
      <c r="B3029" s="4">
        <v>43506</v>
      </c>
      <c r="C3029" s="67">
        <f>'Observed Data'!$E3028</f>
        <v>0</v>
      </c>
      <c r="D3029" s="67">
        <f xml:space="preserve">   MAX(0, HLOOKUP(MONTH($B3029),'Farm Crops'!$B$18:$N$28,D$5,0)  - VLOOKUP(D$4,'Farm Crops'!$B$4:$G$13,6,0)/1000*0.65*$C3029)</f>
        <v>1817.3193885760261</v>
      </c>
      <c r="E3029" s="67">
        <f xml:space="preserve">   MAX(0, HLOOKUP(MONTH($B3029),'Farm Crops'!$B$18:$N$28,E$5,0)  - VLOOKUP(E$4,'Farm Crops'!$B$4:$G$13,6,0)/1000*0.65*$C3029)</f>
        <v>4868.6117296862431</v>
      </c>
      <c r="F3029" s="67">
        <f xml:space="preserve">   MAX(0, HLOOKUP(MONTH($B3029),'Farm Crops'!$B$18:$N$28,F$5,0)  - VLOOKUP(F$4,'Farm Crops'!$B$4:$G$13,6,0)/1000*0.65*$C3029)</f>
        <v>5220.2218986323405</v>
      </c>
      <c r="G3029" s="67">
        <f xml:space="preserve">   MAX(0, HLOOKUP(MONTH($B3029),'Farm Crops'!$B$18:$N$28,G$5,0)  - VLOOKUP(G$4,'Farm Crops'!$B$4:$G$13,6,0)/1000*0.65*$C3029)</f>
        <v>1518.1067256637168</v>
      </c>
      <c r="H3029" s="67">
        <f xml:space="preserve">   MAX(0, HLOOKUP(MONTH($B3029),'Farm Crops'!$B$18:$N$28,H$5,0)  - VLOOKUP(H$4,'Farm Crops'!$B$4:$G$13,6,0)/1000*0.65*$C3029)</f>
        <v>5209.7330490748182</v>
      </c>
      <c r="I3029" s="67">
        <f xml:space="preserve">   MAX(0, HLOOKUP(MONTH($B3029),'Farm Crops'!$B$18:$N$28,I$5,0)  - VLOOKUP(I$4,'Farm Crops'!$B$4:$G$13,6,0)/1000*0.65*$C3029)</f>
        <v>2916.0123572003217</v>
      </c>
      <c r="J3029" s="67">
        <f xml:space="preserve">   MAX(0, HLOOKUP(MONTH($B3029),'Farm Crops'!$B$18:$N$28,J$5,0)  - VLOOKUP(J$4,'Farm Crops'!$B$4:$G$13,6,0)/1000*0.65*$C3029)</f>
        <v>6694.6344328238147</v>
      </c>
      <c r="K3029" s="67">
        <f xml:space="preserve">   MAX(0, HLOOKUP(MONTH($B3029),'Farm Crops'!$B$18:$N$28,K$5,0)  - VLOOKUP(K$4,'Farm Crops'!$B$4:$G$13,6,0)/1000*0.65*$C3029)</f>
        <v>1594.8660337892193</v>
      </c>
      <c r="L3029" s="67">
        <f xml:space="preserve">   MAX(0, HLOOKUP(MONTH($B3029),'Farm Crops'!$B$18:$N$28,L$5,0)  - VLOOKUP(L$4,'Farm Crops'!$B$4:$G$13,6,0)/1000*0.65*$C3029)</f>
        <v>289.90170555108637</v>
      </c>
      <c r="M3029" s="67">
        <f xml:space="preserve">   MAX(0, HLOOKUP(MONTH($B3029),'Farm Crops'!$B$18:$N$28,M$5,0)  - VLOOKUP(M$4,'Farm Crops'!$B$4:$G$13,6,0)/1000*0.65*$C3029)</f>
        <v>2159.1605309734509</v>
      </c>
    </row>
    <row r="3030" spans="2:13" x14ac:dyDescent="0.2">
      <c r="B3030" s="4">
        <v>43507</v>
      </c>
      <c r="C3030" s="67">
        <f>'Observed Data'!$E3029</f>
        <v>0</v>
      </c>
      <c r="D3030" s="67">
        <f xml:space="preserve">   MAX(0, HLOOKUP(MONTH($B3030),'Farm Crops'!$B$18:$N$28,D$5,0)  - VLOOKUP(D$4,'Farm Crops'!$B$4:$G$13,6,0)/1000*0.65*$C3030)</f>
        <v>1817.3193885760261</v>
      </c>
      <c r="E3030" s="67">
        <f xml:space="preserve">   MAX(0, HLOOKUP(MONTH($B3030),'Farm Crops'!$B$18:$N$28,E$5,0)  - VLOOKUP(E$4,'Farm Crops'!$B$4:$G$13,6,0)/1000*0.65*$C3030)</f>
        <v>4868.6117296862431</v>
      </c>
      <c r="F3030" s="67">
        <f xml:space="preserve">   MAX(0, HLOOKUP(MONTH($B3030),'Farm Crops'!$B$18:$N$28,F$5,0)  - VLOOKUP(F$4,'Farm Crops'!$B$4:$G$13,6,0)/1000*0.65*$C3030)</f>
        <v>5220.2218986323405</v>
      </c>
      <c r="G3030" s="67">
        <f xml:space="preserve">   MAX(0, HLOOKUP(MONTH($B3030),'Farm Crops'!$B$18:$N$28,G$5,0)  - VLOOKUP(G$4,'Farm Crops'!$B$4:$G$13,6,0)/1000*0.65*$C3030)</f>
        <v>1518.1067256637168</v>
      </c>
      <c r="H3030" s="67">
        <f xml:space="preserve">   MAX(0, HLOOKUP(MONTH($B3030),'Farm Crops'!$B$18:$N$28,H$5,0)  - VLOOKUP(H$4,'Farm Crops'!$B$4:$G$13,6,0)/1000*0.65*$C3030)</f>
        <v>5209.7330490748182</v>
      </c>
      <c r="I3030" s="67">
        <f xml:space="preserve">   MAX(0, HLOOKUP(MONTH($B3030),'Farm Crops'!$B$18:$N$28,I$5,0)  - VLOOKUP(I$4,'Farm Crops'!$B$4:$G$13,6,0)/1000*0.65*$C3030)</f>
        <v>2916.0123572003217</v>
      </c>
      <c r="J3030" s="67">
        <f xml:space="preserve">   MAX(0, HLOOKUP(MONTH($B3030),'Farm Crops'!$B$18:$N$28,J$5,0)  - VLOOKUP(J$4,'Farm Crops'!$B$4:$G$13,6,0)/1000*0.65*$C3030)</f>
        <v>6694.6344328238147</v>
      </c>
      <c r="K3030" s="67">
        <f xml:space="preserve">   MAX(0, HLOOKUP(MONTH($B3030),'Farm Crops'!$B$18:$N$28,K$5,0)  - VLOOKUP(K$4,'Farm Crops'!$B$4:$G$13,6,0)/1000*0.65*$C3030)</f>
        <v>1594.8660337892193</v>
      </c>
      <c r="L3030" s="67">
        <f xml:space="preserve">   MAX(0, HLOOKUP(MONTH($B3030),'Farm Crops'!$B$18:$N$28,L$5,0)  - VLOOKUP(L$4,'Farm Crops'!$B$4:$G$13,6,0)/1000*0.65*$C3030)</f>
        <v>289.90170555108637</v>
      </c>
      <c r="M3030" s="67">
        <f xml:space="preserve">   MAX(0, HLOOKUP(MONTH($B3030),'Farm Crops'!$B$18:$N$28,M$5,0)  - VLOOKUP(M$4,'Farm Crops'!$B$4:$G$13,6,0)/1000*0.65*$C3030)</f>
        <v>2159.1605309734509</v>
      </c>
    </row>
    <row r="3031" spans="2:13" x14ac:dyDescent="0.2">
      <c r="B3031" s="4">
        <v>43508</v>
      </c>
      <c r="C3031" s="67">
        <f>'Observed Data'!$E3030</f>
        <v>0</v>
      </c>
      <c r="D3031" s="67">
        <f xml:space="preserve">   MAX(0, HLOOKUP(MONTH($B3031),'Farm Crops'!$B$18:$N$28,D$5,0)  - VLOOKUP(D$4,'Farm Crops'!$B$4:$G$13,6,0)/1000*0.65*$C3031)</f>
        <v>1817.3193885760261</v>
      </c>
      <c r="E3031" s="67">
        <f xml:space="preserve">   MAX(0, HLOOKUP(MONTH($B3031),'Farm Crops'!$B$18:$N$28,E$5,0)  - VLOOKUP(E$4,'Farm Crops'!$B$4:$G$13,6,0)/1000*0.65*$C3031)</f>
        <v>4868.6117296862431</v>
      </c>
      <c r="F3031" s="67">
        <f xml:space="preserve">   MAX(0, HLOOKUP(MONTH($B3031),'Farm Crops'!$B$18:$N$28,F$5,0)  - VLOOKUP(F$4,'Farm Crops'!$B$4:$G$13,6,0)/1000*0.65*$C3031)</f>
        <v>5220.2218986323405</v>
      </c>
      <c r="G3031" s="67">
        <f xml:space="preserve">   MAX(0, HLOOKUP(MONTH($B3031),'Farm Crops'!$B$18:$N$28,G$5,0)  - VLOOKUP(G$4,'Farm Crops'!$B$4:$G$13,6,0)/1000*0.65*$C3031)</f>
        <v>1518.1067256637168</v>
      </c>
      <c r="H3031" s="67">
        <f xml:space="preserve">   MAX(0, HLOOKUP(MONTH($B3031),'Farm Crops'!$B$18:$N$28,H$5,0)  - VLOOKUP(H$4,'Farm Crops'!$B$4:$G$13,6,0)/1000*0.65*$C3031)</f>
        <v>5209.7330490748182</v>
      </c>
      <c r="I3031" s="67">
        <f xml:space="preserve">   MAX(0, HLOOKUP(MONTH($B3031),'Farm Crops'!$B$18:$N$28,I$5,0)  - VLOOKUP(I$4,'Farm Crops'!$B$4:$G$13,6,0)/1000*0.65*$C3031)</f>
        <v>2916.0123572003217</v>
      </c>
      <c r="J3031" s="67">
        <f xml:space="preserve">   MAX(0, HLOOKUP(MONTH($B3031),'Farm Crops'!$B$18:$N$28,J$5,0)  - VLOOKUP(J$4,'Farm Crops'!$B$4:$G$13,6,0)/1000*0.65*$C3031)</f>
        <v>6694.6344328238147</v>
      </c>
      <c r="K3031" s="67">
        <f xml:space="preserve">   MAX(0, HLOOKUP(MONTH($B3031),'Farm Crops'!$B$18:$N$28,K$5,0)  - VLOOKUP(K$4,'Farm Crops'!$B$4:$G$13,6,0)/1000*0.65*$C3031)</f>
        <v>1594.8660337892193</v>
      </c>
      <c r="L3031" s="67">
        <f xml:space="preserve">   MAX(0, HLOOKUP(MONTH($B3031),'Farm Crops'!$B$18:$N$28,L$5,0)  - VLOOKUP(L$4,'Farm Crops'!$B$4:$G$13,6,0)/1000*0.65*$C3031)</f>
        <v>289.90170555108637</v>
      </c>
      <c r="M3031" s="67">
        <f xml:space="preserve">   MAX(0, HLOOKUP(MONTH($B3031),'Farm Crops'!$B$18:$N$28,M$5,0)  - VLOOKUP(M$4,'Farm Crops'!$B$4:$G$13,6,0)/1000*0.65*$C3031)</f>
        <v>2159.1605309734509</v>
      </c>
    </row>
    <row r="3032" spans="2:13" x14ac:dyDescent="0.2">
      <c r="B3032" s="4">
        <v>43509</v>
      </c>
      <c r="C3032" s="67">
        <f>'Observed Data'!$E3031</f>
        <v>0</v>
      </c>
      <c r="D3032" s="67">
        <f xml:space="preserve">   MAX(0, HLOOKUP(MONTH($B3032),'Farm Crops'!$B$18:$N$28,D$5,0)  - VLOOKUP(D$4,'Farm Crops'!$B$4:$G$13,6,0)/1000*0.65*$C3032)</f>
        <v>1817.3193885760261</v>
      </c>
      <c r="E3032" s="67">
        <f xml:space="preserve">   MAX(0, HLOOKUP(MONTH($B3032),'Farm Crops'!$B$18:$N$28,E$5,0)  - VLOOKUP(E$4,'Farm Crops'!$B$4:$G$13,6,0)/1000*0.65*$C3032)</f>
        <v>4868.6117296862431</v>
      </c>
      <c r="F3032" s="67">
        <f xml:space="preserve">   MAX(0, HLOOKUP(MONTH($B3032),'Farm Crops'!$B$18:$N$28,F$5,0)  - VLOOKUP(F$4,'Farm Crops'!$B$4:$G$13,6,0)/1000*0.65*$C3032)</f>
        <v>5220.2218986323405</v>
      </c>
      <c r="G3032" s="67">
        <f xml:space="preserve">   MAX(0, HLOOKUP(MONTH($B3032),'Farm Crops'!$B$18:$N$28,G$5,0)  - VLOOKUP(G$4,'Farm Crops'!$B$4:$G$13,6,0)/1000*0.65*$C3032)</f>
        <v>1518.1067256637168</v>
      </c>
      <c r="H3032" s="67">
        <f xml:space="preserve">   MAX(0, HLOOKUP(MONTH($B3032),'Farm Crops'!$B$18:$N$28,H$5,0)  - VLOOKUP(H$4,'Farm Crops'!$B$4:$G$13,6,0)/1000*0.65*$C3032)</f>
        <v>5209.7330490748182</v>
      </c>
      <c r="I3032" s="67">
        <f xml:space="preserve">   MAX(0, HLOOKUP(MONTH($B3032),'Farm Crops'!$B$18:$N$28,I$5,0)  - VLOOKUP(I$4,'Farm Crops'!$B$4:$G$13,6,0)/1000*0.65*$C3032)</f>
        <v>2916.0123572003217</v>
      </c>
      <c r="J3032" s="67">
        <f xml:space="preserve">   MAX(0, HLOOKUP(MONTH($B3032),'Farm Crops'!$B$18:$N$28,J$5,0)  - VLOOKUP(J$4,'Farm Crops'!$B$4:$G$13,6,0)/1000*0.65*$C3032)</f>
        <v>6694.6344328238147</v>
      </c>
      <c r="K3032" s="67">
        <f xml:space="preserve">   MAX(0, HLOOKUP(MONTH($B3032),'Farm Crops'!$B$18:$N$28,K$5,0)  - VLOOKUP(K$4,'Farm Crops'!$B$4:$G$13,6,0)/1000*0.65*$C3032)</f>
        <v>1594.8660337892193</v>
      </c>
      <c r="L3032" s="67">
        <f xml:space="preserve">   MAX(0, HLOOKUP(MONTH($B3032),'Farm Crops'!$B$18:$N$28,L$5,0)  - VLOOKUP(L$4,'Farm Crops'!$B$4:$G$13,6,0)/1000*0.65*$C3032)</f>
        <v>289.90170555108637</v>
      </c>
      <c r="M3032" s="67">
        <f xml:space="preserve">   MAX(0, HLOOKUP(MONTH($B3032),'Farm Crops'!$B$18:$N$28,M$5,0)  - VLOOKUP(M$4,'Farm Crops'!$B$4:$G$13,6,0)/1000*0.65*$C3032)</f>
        <v>2159.1605309734509</v>
      </c>
    </row>
    <row r="3033" spans="2:13" x14ac:dyDescent="0.2">
      <c r="B3033" s="4">
        <v>43510</v>
      </c>
      <c r="C3033" s="67">
        <f>'Observed Data'!$E3032</f>
        <v>0</v>
      </c>
      <c r="D3033" s="67">
        <f xml:space="preserve">   MAX(0, HLOOKUP(MONTH($B3033),'Farm Crops'!$B$18:$N$28,D$5,0)  - VLOOKUP(D$4,'Farm Crops'!$B$4:$G$13,6,0)/1000*0.65*$C3033)</f>
        <v>1817.3193885760261</v>
      </c>
      <c r="E3033" s="67">
        <f xml:space="preserve">   MAX(0, HLOOKUP(MONTH($B3033),'Farm Crops'!$B$18:$N$28,E$5,0)  - VLOOKUP(E$4,'Farm Crops'!$B$4:$G$13,6,0)/1000*0.65*$C3033)</f>
        <v>4868.6117296862431</v>
      </c>
      <c r="F3033" s="67">
        <f xml:space="preserve">   MAX(0, HLOOKUP(MONTH($B3033),'Farm Crops'!$B$18:$N$28,F$5,0)  - VLOOKUP(F$4,'Farm Crops'!$B$4:$G$13,6,0)/1000*0.65*$C3033)</f>
        <v>5220.2218986323405</v>
      </c>
      <c r="G3033" s="67">
        <f xml:space="preserve">   MAX(0, HLOOKUP(MONTH($B3033),'Farm Crops'!$B$18:$N$28,G$5,0)  - VLOOKUP(G$4,'Farm Crops'!$B$4:$G$13,6,0)/1000*0.65*$C3033)</f>
        <v>1518.1067256637168</v>
      </c>
      <c r="H3033" s="67">
        <f xml:space="preserve">   MAX(0, HLOOKUP(MONTH($B3033),'Farm Crops'!$B$18:$N$28,H$5,0)  - VLOOKUP(H$4,'Farm Crops'!$B$4:$G$13,6,0)/1000*0.65*$C3033)</f>
        <v>5209.7330490748182</v>
      </c>
      <c r="I3033" s="67">
        <f xml:space="preserve">   MAX(0, HLOOKUP(MONTH($B3033),'Farm Crops'!$B$18:$N$28,I$5,0)  - VLOOKUP(I$4,'Farm Crops'!$B$4:$G$13,6,0)/1000*0.65*$C3033)</f>
        <v>2916.0123572003217</v>
      </c>
      <c r="J3033" s="67">
        <f xml:space="preserve">   MAX(0, HLOOKUP(MONTH($B3033),'Farm Crops'!$B$18:$N$28,J$5,0)  - VLOOKUP(J$4,'Farm Crops'!$B$4:$G$13,6,0)/1000*0.65*$C3033)</f>
        <v>6694.6344328238147</v>
      </c>
      <c r="K3033" s="67">
        <f xml:space="preserve">   MAX(0, HLOOKUP(MONTH($B3033),'Farm Crops'!$B$18:$N$28,K$5,0)  - VLOOKUP(K$4,'Farm Crops'!$B$4:$G$13,6,0)/1000*0.65*$C3033)</f>
        <v>1594.8660337892193</v>
      </c>
      <c r="L3033" s="67">
        <f xml:space="preserve">   MAX(0, HLOOKUP(MONTH($B3033),'Farm Crops'!$B$18:$N$28,L$5,0)  - VLOOKUP(L$4,'Farm Crops'!$B$4:$G$13,6,0)/1000*0.65*$C3033)</f>
        <v>289.90170555108637</v>
      </c>
      <c r="M3033" s="67">
        <f xml:space="preserve">   MAX(0, HLOOKUP(MONTH($B3033),'Farm Crops'!$B$18:$N$28,M$5,0)  - VLOOKUP(M$4,'Farm Crops'!$B$4:$G$13,6,0)/1000*0.65*$C3033)</f>
        <v>2159.1605309734509</v>
      </c>
    </row>
    <row r="3034" spans="2:13" x14ac:dyDescent="0.2">
      <c r="B3034" s="4">
        <v>43511</v>
      </c>
      <c r="C3034" s="67">
        <f>'Observed Data'!$E3033</f>
        <v>0</v>
      </c>
      <c r="D3034" s="67">
        <f xml:space="preserve">   MAX(0, HLOOKUP(MONTH($B3034),'Farm Crops'!$B$18:$N$28,D$5,0)  - VLOOKUP(D$4,'Farm Crops'!$B$4:$G$13,6,0)/1000*0.65*$C3034)</f>
        <v>1817.3193885760261</v>
      </c>
      <c r="E3034" s="67">
        <f xml:space="preserve">   MAX(0, HLOOKUP(MONTH($B3034),'Farm Crops'!$B$18:$N$28,E$5,0)  - VLOOKUP(E$4,'Farm Crops'!$B$4:$G$13,6,0)/1000*0.65*$C3034)</f>
        <v>4868.6117296862431</v>
      </c>
      <c r="F3034" s="67">
        <f xml:space="preserve">   MAX(0, HLOOKUP(MONTH($B3034),'Farm Crops'!$B$18:$N$28,F$5,0)  - VLOOKUP(F$4,'Farm Crops'!$B$4:$G$13,6,0)/1000*0.65*$C3034)</f>
        <v>5220.2218986323405</v>
      </c>
      <c r="G3034" s="67">
        <f xml:space="preserve">   MAX(0, HLOOKUP(MONTH($B3034),'Farm Crops'!$B$18:$N$28,G$5,0)  - VLOOKUP(G$4,'Farm Crops'!$B$4:$G$13,6,0)/1000*0.65*$C3034)</f>
        <v>1518.1067256637168</v>
      </c>
      <c r="H3034" s="67">
        <f xml:space="preserve">   MAX(0, HLOOKUP(MONTH($B3034),'Farm Crops'!$B$18:$N$28,H$5,0)  - VLOOKUP(H$4,'Farm Crops'!$B$4:$G$13,6,0)/1000*0.65*$C3034)</f>
        <v>5209.7330490748182</v>
      </c>
      <c r="I3034" s="67">
        <f xml:space="preserve">   MAX(0, HLOOKUP(MONTH($B3034),'Farm Crops'!$B$18:$N$28,I$5,0)  - VLOOKUP(I$4,'Farm Crops'!$B$4:$G$13,6,0)/1000*0.65*$C3034)</f>
        <v>2916.0123572003217</v>
      </c>
      <c r="J3034" s="67">
        <f xml:space="preserve">   MAX(0, HLOOKUP(MONTH($B3034),'Farm Crops'!$B$18:$N$28,J$5,0)  - VLOOKUP(J$4,'Farm Crops'!$B$4:$G$13,6,0)/1000*0.65*$C3034)</f>
        <v>6694.6344328238147</v>
      </c>
      <c r="K3034" s="67">
        <f xml:space="preserve">   MAX(0, HLOOKUP(MONTH($B3034),'Farm Crops'!$B$18:$N$28,K$5,0)  - VLOOKUP(K$4,'Farm Crops'!$B$4:$G$13,6,0)/1000*0.65*$C3034)</f>
        <v>1594.8660337892193</v>
      </c>
      <c r="L3034" s="67">
        <f xml:space="preserve">   MAX(0, HLOOKUP(MONTH($B3034),'Farm Crops'!$B$18:$N$28,L$5,0)  - VLOOKUP(L$4,'Farm Crops'!$B$4:$G$13,6,0)/1000*0.65*$C3034)</f>
        <v>289.90170555108637</v>
      </c>
      <c r="M3034" s="67">
        <f xml:space="preserve">   MAX(0, HLOOKUP(MONTH($B3034),'Farm Crops'!$B$18:$N$28,M$5,0)  - VLOOKUP(M$4,'Farm Crops'!$B$4:$G$13,6,0)/1000*0.65*$C3034)</f>
        <v>2159.1605309734509</v>
      </c>
    </row>
    <row r="3035" spans="2:13" x14ac:dyDescent="0.2">
      <c r="B3035" s="4">
        <v>43512</v>
      </c>
      <c r="C3035" s="67">
        <f>'Observed Data'!$E3034</f>
        <v>0</v>
      </c>
      <c r="D3035" s="67">
        <f xml:space="preserve">   MAX(0, HLOOKUP(MONTH($B3035),'Farm Crops'!$B$18:$N$28,D$5,0)  - VLOOKUP(D$4,'Farm Crops'!$B$4:$G$13,6,0)/1000*0.65*$C3035)</f>
        <v>1817.3193885760261</v>
      </c>
      <c r="E3035" s="67">
        <f xml:space="preserve">   MAX(0, HLOOKUP(MONTH($B3035),'Farm Crops'!$B$18:$N$28,E$5,0)  - VLOOKUP(E$4,'Farm Crops'!$B$4:$G$13,6,0)/1000*0.65*$C3035)</f>
        <v>4868.6117296862431</v>
      </c>
      <c r="F3035" s="67">
        <f xml:space="preserve">   MAX(0, HLOOKUP(MONTH($B3035),'Farm Crops'!$B$18:$N$28,F$5,0)  - VLOOKUP(F$4,'Farm Crops'!$B$4:$G$13,6,0)/1000*0.65*$C3035)</f>
        <v>5220.2218986323405</v>
      </c>
      <c r="G3035" s="67">
        <f xml:space="preserve">   MAX(0, HLOOKUP(MONTH($B3035),'Farm Crops'!$B$18:$N$28,G$5,0)  - VLOOKUP(G$4,'Farm Crops'!$B$4:$G$13,6,0)/1000*0.65*$C3035)</f>
        <v>1518.1067256637168</v>
      </c>
      <c r="H3035" s="67">
        <f xml:space="preserve">   MAX(0, HLOOKUP(MONTH($B3035),'Farm Crops'!$B$18:$N$28,H$5,0)  - VLOOKUP(H$4,'Farm Crops'!$B$4:$G$13,6,0)/1000*0.65*$C3035)</f>
        <v>5209.7330490748182</v>
      </c>
      <c r="I3035" s="67">
        <f xml:space="preserve">   MAX(0, HLOOKUP(MONTH($B3035),'Farm Crops'!$B$18:$N$28,I$5,0)  - VLOOKUP(I$4,'Farm Crops'!$B$4:$G$13,6,0)/1000*0.65*$C3035)</f>
        <v>2916.0123572003217</v>
      </c>
      <c r="J3035" s="67">
        <f xml:space="preserve">   MAX(0, HLOOKUP(MONTH($B3035),'Farm Crops'!$B$18:$N$28,J$5,0)  - VLOOKUP(J$4,'Farm Crops'!$B$4:$G$13,6,0)/1000*0.65*$C3035)</f>
        <v>6694.6344328238147</v>
      </c>
      <c r="K3035" s="67">
        <f xml:space="preserve">   MAX(0, HLOOKUP(MONTH($B3035),'Farm Crops'!$B$18:$N$28,K$5,0)  - VLOOKUP(K$4,'Farm Crops'!$B$4:$G$13,6,0)/1000*0.65*$C3035)</f>
        <v>1594.8660337892193</v>
      </c>
      <c r="L3035" s="67">
        <f xml:space="preserve">   MAX(0, HLOOKUP(MONTH($B3035),'Farm Crops'!$B$18:$N$28,L$5,0)  - VLOOKUP(L$4,'Farm Crops'!$B$4:$G$13,6,0)/1000*0.65*$C3035)</f>
        <v>289.90170555108637</v>
      </c>
      <c r="M3035" s="67">
        <f xml:space="preserve">   MAX(0, HLOOKUP(MONTH($B3035),'Farm Crops'!$B$18:$N$28,M$5,0)  - VLOOKUP(M$4,'Farm Crops'!$B$4:$G$13,6,0)/1000*0.65*$C3035)</f>
        <v>2159.1605309734509</v>
      </c>
    </row>
    <row r="3036" spans="2:13" x14ac:dyDescent="0.2">
      <c r="B3036" s="4">
        <v>43513</v>
      </c>
      <c r="C3036" s="67">
        <f>'Observed Data'!$E3035</f>
        <v>0</v>
      </c>
      <c r="D3036" s="67">
        <f xml:space="preserve">   MAX(0, HLOOKUP(MONTH($B3036),'Farm Crops'!$B$18:$N$28,D$5,0)  - VLOOKUP(D$4,'Farm Crops'!$B$4:$G$13,6,0)/1000*0.65*$C3036)</f>
        <v>1817.3193885760261</v>
      </c>
      <c r="E3036" s="67">
        <f xml:space="preserve">   MAX(0, HLOOKUP(MONTH($B3036),'Farm Crops'!$B$18:$N$28,E$5,0)  - VLOOKUP(E$4,'Farm Crops'!$B$4:$G$13,6,0)/1000*0.65*$C3036)</f>
        <v>4868.6117296862431</v>
      </c>
      <c r="F3036" s="67">
        <f xml:space="preserve">   MAX(0, HLOOKUP(MONTH($B3036),'Farm Crops'!$B$18:$N$28,F$5,0)  - VLOOKUP(F$4,'Farm Crops'!$B$4:$G$13,6,0)/1000*0.65*$C3036)</f>
        <v>5220.2218986323405</v>
      </c>
      <c r="G3036" s="67">
        <f xml:space="preserve">   MAX(0, HLOOKUP(MONTH($B3036),'Farm Crops'!$B$18:$N$28,G$5,0)  - VLOOKUP(G$4,'Farm Crops'!$B$4:$G$13,6,0)/1000*0.65*$C3036)</f>
        <v>1518.1067256637168</v>
      </c>
      <c r="H3036" s="67">
        <f xml:space="preserve">   MAX(0, HLOOKUP(MONTH($B3036),'Farm Crops'!$B$18:$N$28,H$5,0)  - VLOOKUP(H$4,'Farm Crops'!$B$4:$G$13,6,0)/1000*0.65*$C3036)</f>
        <v>5209.7330490748182</v>
      </c>
      <c r="I3036" s="67">
        <f xml:space="preserve">   MAX(0, HLOOKUP(MONTH($B3036),'Farm Crops'!$B$18:$N$28,I$5,0)  - VLOOKUP(I$4,'Farm Crops'!$B$4:$G$13,6,0)/1000*0.65*$C3036)</f>
        <v>2916.0123572003217</v>
      </c>
      <c r="J3036" s="67">
        <f xml:space="preserve">   MAX(0, HLOOKUP(MONTH($B3036),'Farm Crops'!$B$18:$N$28,J$5,0)  - VLOOKUP(J$4,'Farm Crops'!$B$4:$G$13,6,0)/1000*0.65*$C3036)</f>
        <v>6694.6344328238147</v>
      </c>
      <c r="K3036" s="67">
        <f xml:space="preserve">   MAX(0, HLOOKUP(MONTH($B3036),'Farm Crops'!$B$18:$N$28,K$5,0)  - VLOOKUP(K$4,'Farm Crops'!$B$4:$G$13,6,0)/1000*0.65*$C3036)</f>
        <v>1594.8660337892193</v>
      </c>
      <c r="L3036" s="67">
        <f xml:space="preserve">   MAX(0, HLOOKUP(MONTH($B3036),'Farm Crops'!$B$18:$N$28,L$5,0)  - VLOOKUP(L$4,'Farm Crops'!$B$4:$G$13,6,0)/1000*0.65*$C3036)</f>
        <v>289.90170555108637</v>
      </c>
      <c r="M3036" s="67">
        <f xml:space="preserve">   MAX(0, HLOOKUP(MONTH($B3036),'Farm Crops'!$B$18:$N$28,M$5,0)  - VLOOKUP(M$4,'Farm Crops'!$B$4:$G$13,6,0)/1000*0.65*$C3036)</f>
        <v>2159.1605309734509</v>
      </c>
    </row>
    <row r="3037" spans="2:13" x14ac:dyDescent="0.2">
      <c r="B3037" s="4">
        <v>43514</v>
      </c>
      <c r="C3037" s="67">
        <f>'Observed Data'!$E3036</f>
        <v>0</v>
      </c>
      <c r="D3037" s="67">
        <f xml:space="preserve">   MAX(0, HLOOKUP(MONTH($B3037),'Farm Crops'!$B$18:$N$28,D$5,0)  - VLOOKUP(D$4,'Farm Crops'!$B$4:$G$13,6,0)/1000*0.65*$C3037)</f>
        <v>1817.3193885760261</v>
      </c>
      <c r="E3037" s="67">
        <f xml:space="preserve">   MAX(0, HLOOKUP(MONTH($B3037),'Farm Crops'!$B$18:$N$28,E$5,0)  - VLOOKUP(E$4,'Farm Crops'!$B$4:$G$13,6,0)/1000*0.65*$C3037)</f>
        <v>4868.6117296862431</v>
      </c>
      <c r="F3037" s="67">
        <f xml:space="preserve">   MAX(0, HLOOKUP(MONTH($B3037),'Farm Crops'!$B$18:$N$28,F$5,0)  - VLOOKUP(F$4,'Farm Crops'!$B$4:$G$13,6,0)/1000*0.65*$C3037)</f>
        <v>5220.2218986323405</v>
      </c>
      <c r="G3037" s="67">
        <f xml:space="preserve">   MAX(0, HLOOKUP(MONTH($B3037),'Farm Crops'!$B$18:$N$28,G$5,0)  - VLOOKUP(G$4,'Farm Crops'!$B$4:$G$13,6,0)/1000*0.65*$C3037)</f>
        <v>1518.1067256637168</v>
      </c>
      <c r="H3037" s="67">
        <f xml:space="preserve">   MAX(0, HLOOKUP(MONTH($B3037),'Farm Crops'!$B$18:$N$28,H$5,0)  - VLOOKUP(H$4,'Farm Crops'!$B$4:$G$13,6,0)/1000*0.65*$C3037)</f>
        <v>5209.7330490748182</v>
      </c>
      <c r="I3037" s="67">
        <f xml:space="preserve">   MAX(0, HLOOKUP(MONTH($B3037),'Farm Crops'!$B$18:$N$28,I$5,0)  - VLOOKUP(I$4,'Farm Crops'!$B$4:$G$13,6,0)/1000*0.65*$C3037)</f>
        <v>2916.0123572003217</v>
      </c>
      <c r="J3037" s="67">
        <f xml:space="preserve">   MAX(0, HLOOKUP(MONTH($B3037),'Farm Crops'!$B$18:$N$28,J$5,0)  - VLOOKUP(J$4,'Farm Crops'!$B$4:$G$13,6,0)/1000*0.65*$C3037)</f>
        <v>6694.6344328238147</v>
      </c>
      <c r="K3037" s="67">
        <f xml:space="preserve">   MAX(0, HLOOKUP(MONTH($B3037),'Farm Crops'!$B$18:$N$28,K$5,0)  - VLOOKUP(K$4,'Farm Crops'!$B$4:$G$13,6,0)/1000*0.65*$C3037)</f>
        <v>1594.8660337892193</v>
      </c>
      <c r="L3037" s="67">
        <f xml:space="preserve">   MAX(0, HLOOKUP(MONTH($B3037),'Farm Crops'!$B$18:$N$28,L$5,0)  - VLOOKUP(L$4,'Farm Crops'!$B$4:$G$13,6,0)/1000*0.65*$C3037)</f>
        <v>289.90170555108637</v>
      </c>
      <c r="M3037" s="67">
        <f xml:space="preserve">   MAX(0, HLOOKUP(MONTH($B3037),'Farm Crops'!$B$18:$N$28,M$5,0)  - VLOOKUP(M$4,'Farm Crops'!$B$4:$G$13,6,0)/1000*0.65*$C3037)</f>
        <v>2159.1605309734509</v>
      </c>
    </row>
    <row r="3038" spans="2:13" x14ac:dyDescent="0.2">
      <c r="B3038" s="4">
        <v>43515</v>
      </c>
      <c r="C3038" s="67">
        <f>'Observed Data'!$E3037</f>
        <v>0</v>
      </c>
      <c r="D3038" s="67">
        <f xml:space="preserve">   MAX(0, HLOOKUP(MONTH($B3038),'Farm Crops'!$B$18:$N$28,D$5,0)  - VLOOKUP(D$4,'Farm Crops'!$B$4:$G$13,6,0)/1000*0.65*$C3038)</f>
        <v>1817.3193885760261</v>
      </c>
      <c r="E3038" s="67">
        <f xml:space="preserve">   MAX(0, HLOOKUP(MONTH($B3038),'Farm Crops'!$B$18:$N$28,E$5,0)  - VLOOKUP(E$4,'Farm Crops'!$B$4:$G$13,6,0)/1000*0.65*$C3038)</f>
        <v>4868.6117296862431</v>
      </c>
      <c r="F3038" s="67">
        <f xml:space="preserve">   MAX(0, HLOOKUP(MONTH($B3038),'Farm Crops'!$B$18:$N$28,F$5,0)  - VLOOKUP(F$4,'Farm Crops'!$B$4:$G$13,6,0)/1000*0.65*$C3038)</f>
        <v>5220.2218986323405</v>
      </c>
      <c r="G3038" s="67">
        <f xml:space="preserve">   MAX(0, HLOOKUP(MONTH($B3038),'Farm Crops'!$B$18:$N$28,G$5,0)  - VLOOKUP(G$4,'Farm Crops'!$B$4:$G$13,6,0)/1000*0.65*$C3038)</f>
        <v>1518.1067256637168</v>
      </c>
      <c r="H3038" s="67">
        <f xml:space="preserve">   MAX(0, HLOOKUP(MONTH($B3038),'Farm Crops'!$B$18:$N$28,H$5,0)  - VLOOKUP(H$4,'Farm Crops'!$B$4:$G$13,6,0)/1000*0.65*$C3038)</f>
        <v>5209.7330490748182</v>
      </c>
      <c r="I3038" s="67">
        <f xml:space="preserve">   MAX(0, HLOOKUP(MONTH($B3038),'Farm Crops'!$B$18:$N$28,I$5,0)  - VLOOKUP(I$4,'Farm Crops'!$B$4:$G$13,6,0)/1000*0.65*$C3038)</f>
        <v>2916.0123572003217</v>
      </c>
      <c r="J3038" s="67">
        <f xml:space="preserve">   MAX(0, HLOOKUP(MONTH($B3038),'Farm Crops'!$B$18:$N$28,J$5,0)  - VLOOKUP(J$4,'Farm Crops'!$B$4:$G$13,6,0)/1000*0.65*$C3038)</f>
        <v>6694.6344328238147</v>
      </c>
      <c r="K3038" s="67">
        <f xml:space="preserve">   MAX(0, HLOOKUP(MONTH($B3038),'Farm Crops'!$B$18:$N$28,K$5,0)  - VLOOKUP(K$4,'Farm Crops'!$B$4:$G$13,6,0)/1000*0.65*$C3038)</f>
        <v>1594.8660337892193</v>
      </c>
      <c r="L3038" s="67">
        <f xml:space="preserve">   MAX(0, HLOOKUP(MONTH($B3038),'Farm Crops'!$B$18:$N$28,L$5,0)  - VLOOKUP(L$4,'Farm Crops'!$B$4:$G$13,6,0)/1000*0.65*$C3038)</f>
        <v>289.90170555108637</v>
      </c>
      <c r="M3038" s="67">
        <f xml:space="preserve">   MAX(0, HLOOKUP(MONTH($B3038),'Farm Crops'!$B$18:$N$28,M$5,0)  - VLOOKUP(M$4,'Farm Crops'!$B$4:$G$13,6,0)/1000*0.65*$C3038)</f>
        <v>2159.1605309734509</v>
      </c>
    </row>
    <row r="3039" spans="2:13" x14ac:dyDescent="0.2">
      <c r="B3039" s="4">
        <v>43516</v>
      </c>
      <c r="C3039" s="67">
        <f>'Observed Data'!$E3038</f>
        <v>0</v>
      </c>
      <c r="D3039" s="67">
        <f xml:space="preserve">   MAX(0, HLOOKUP(MONTH($B3039),'Farm Crops'!$B$18:$N$28,D$5,0)  - VLOOKUP(D$4,'Farm Crops'!$B$4:$G$13,6,0)/1000*0.65*$C3039)</f>
        <v>1817.3193885760261</v>
      </c>
      <c r="E3039" s="67">
        <f xml:space="preserve">   MAX(0, HLOOKUP(MONTH($B3039),'Farm Crops'!$B$18:$N$28,E$5,0)  - VLOOKUP(E$4,'Farm Crops'!$B$4:$G$13,6,0)/1000*0.65*$C3039)</f>
        <v>4868.6117296862431</v>
      </c>
      <c r="F3039" s="67">
        <f xml:space="preserve">   MAX(0, HLOOKUP(MONTH($B3039),'Farm Crops'!$B$18:$N$28,F$5,0)  - VLOOKUP(F$4,'Farm Crops'!$B$4:$G$13,6,0)/1000*0.65*$C3039)</f>
        <v>5220.2218986323405</v>
      </c>
      <c r="G3039" s="67">
        <f xml:space="preserve">   MAX(0, HLOOKUP(MONTH($B3039),'Farm Crops'!$B$18:$N$28,G$5,0)  - VLOOKUP(G$4,'Farm Crops'!$B$4:$G$13,6,0)/1000*0.65*$C3039)</f>
        <v>1518.1067256637168</v>
      </c>
      <c r="H3039" s="67">
        <f xml:space="preserve">   MAX(0, HLOOKUP(MONTH($B3039),'Farm Crops'!$B$18:$N$28,H$5,0)  - VLOOKUP(H$4,'Farm Crops'!$B$4:$G$13,6,0)/1000*0.65*$C3039)</f>
        <v>5209.7330490748182</v>
      </c>
      <c r="I3039" s="67">
        <f xml:space="preserve">   MAX(0, HLOOKUP(MONTH($B3039),'Farm Crops'!$B$18:$N$28,I$5,0)  - VLOOKUP(I$4,'Farm Crops'!$B$4:$G$13,6,0)/1000*0.65*$C3039)</f>
        <v>2916.0123572003217</v>
      </c>
      <c r="J3039" s="67">
        <f xml:space="preserve">   MAX(0, HLOOKUP(MONTH($B3039),'Farm Crops'!$B$18:$N$28,J$5,0)  - VLOOKUP(J$4,'Farm Crops'!$B$4:$G$13,6,0)/1000*0.65*$C3039)</f>
        <v>6694.6344328238147</v>
      </c>
      <c r="K3039" s="67">
        <f xml:space="preserve">   MAX(0, HLOOKUP(MONTH($B3039),'Farm Crops'!$B$18:$N$28,K$5,0)  - VLOOKUP(K$4,'Farm Crops'!$B$4:$G$13,6,0)/1000*0.65*$C3039)</f>
        <v>1594.8660337892193</v>
      </c>
      <c r="L3039" s="67">
        <f xml:space="preserve">   MAX(0, HLOOKUP(MONTH($B3039),'Farm Crops'!$B$18:$N$28,L$5,0)  - VLOOKUP(L$4,'Farm Crops'!$B$4:$G$13,6,0)/1000*0.65*$C3039)</f>
        <v>289.90170555108637</v>
      </c>
      <c r="M3039" s="67">
        <f xml:space="preserve">   MAX(0, HLOOKUP(MONTH($B3039),'Farm Crops'!$B$18:$N$28,M$5,0)  - VLOOKUP(M$4,'Farm Crops'!$B$4:$G$13,6,0)/1000*0.65*$C3039)</f>
        <v>2159.1605309734509</v>
      </c>
    </row>
    <row r="3040" spans="2:13" x14ac:dyDescent="0.2">
      <c r="B3040" s="4">
        <v>43517</v>
      </c>
      <c r="C3040" s="67">
        <f>'Observed Data'!$E3039</f>
        <v>0</v>
      </c>
      <c r="D3040" s="67">
        <f xml:space="preserve">   MAX(0, HLOOKUP(MONTH($B3040),'Farm Crops'!$B$18:$N$28,D$5,0)  - VLOOKUP(D$4,'Farm Crops'!$B$4:$G$13,6,0)/1000*0.65*$C3040)</f>
        <v>1817.3193885760261</v>
      </c>
      <c r="E3040" s="67">
        <f xml:space="preserve">   MAX(0, HLOOKUP(MONTH($B3040),'Farm Crops'!$B$18:$N$28,E$5,0)  - VLOOKUP(E$4,'Farm Crops'!$B$4:$G$13,6,0)/1000*0.65*$C3040)</f>
        <v>4868.6117296862431</v>
      </c>
      <c r="F3040" s="67">
        <f xml:space="preserve">   MAX(0, HLOOKUP(MONTH($B3040),'Farm Crops'!$B$18:$N$28,F$5,0)  - VLOOKUP(F$4,'Farm Crops'!$B$4:$G$13,6,0)/1000*0.65*$C3040)</f>
        <v>5220.2218986323405</v>
      </c>
      <c r="G3040" s="67">
        <f xml:space="preserve">   MAX(0, HLOOKUP(MONTH($B3040),'Farm Crops'!$B$18:$N$28,G$5,0)  - VLOOKUP(G$4,'Farm Crops'!$B$4:$G$13,6,0)/1000*0.65*$C3040)</f>
        <v>1518.1067256637168</v>
      </c>
      <c r="H3040" s="67">
        <f xml:space="preserve">   MAX(0, HLOOKUP(MONTH($B3040),'Farm Crops'!$B$18:$N$28,H$5,0)  - VLOOKUP(H$4,'Farm Crops'!$B$4:$G$13,6,0)/1000*0.65*$C3040)</f>
        <v>5209.7330490748182</v>
      </c>
      <c r="I3040" s="67">
        <f xml:space="preserve">   MAX(0, HLOOKUP(MONTH($B3040),'Farm Crops'!$B$18:$N$28,I$5,0)  - VLOOKUP(I$4,'Farm Crops'!$B$4:$G$13,6,0)/1000*0.65*$C3040)</f>
        <v>2916.0123572003217</v>
      </c>
      <c r="J3040" s="67">
        <f xml:space="preserve">   MAX(0, HLOOKUP(MONTH($B3040),'Farm Crops'!$B$18:$N$28,J$5,0)  - VLOOKUP(J$4,'Farm Crops'!$B$4:$G$13,6,0)/1000*0.65*$C3040)</f>
        <v>6694.6344328238147</v>
      </c>
      <c r="K3040" s="67">
        <f xml:space="preserve">   MAX(0, HLOOKUP(MONTH($B3040),'Farm Crops'!$B$18:$N$28,K$5,0)  - VLOOKUP(K$4,'Farm Crops'!$B$4:$G$13,6,0)/1000*0.65*$C3040)</f>
        <v>1594.8660337892193</v>
      </c>
      <c r="L3040" s="67">
        <f xml:space="preserve">   MAX(0, HLOOKUP(MONTH($B3040),'Farm Crops'!$B$18:$N$28,L$5,0)  - VLOOKUP(L$4,'Farm Crops'!$B$4:$G$13,6,0)/1000*0.65*$C3040)</f>
        <v>289.90170555108637</v>
      </c>
      <c r="M3040" s="67">
        <f xml:space="preserve">   MAX(0, HLOOKUP(MONTH($B3040),'Farm Crops'!$B$18:$N$28,M$5,0)  - VLOOKUP(M$4,'Farm Crops'!$B$4:$G$13,6,0)/1000*0.65*$C3040)</f>
        <v>2159.1605309734509</v>
      </c>
    </row>
    <row r="3041" spans="2:13" x14ac:dyDescent="0.2">
      <c r="B3041" s="4">
        <v>43518</v>
      </c>
      <c r="C3041" s="67">
        <f>'Observed Data'!$E3040</f>
        <v>0</v>
      </c>
      <c r="D3041" s="67">
        <f xml:space="preserve">   MAX(0, HLOOKUP(MONTH($B3041),'Farm Crops'!$B$18:$N$28,D$5,0)  - VLOOKUP(D$4,'Farm Crops'!$B$4:$G$13,6,0)/1000*0.65*$C3041)</f>
        <v>1817.3193885760261</v>
      </c>
      <c r="E3041" s="67">
        <f xml:space="preserve">   MAX(0, HLOOKUP(MONTH($B3041),'Farm Crops'!$B$18:$N$28,E$5,0)  - VLOOKUP(E$4,'Farm Crops'!$B$4:$G$13,6,0)/1000*0.65*$C3041)</f>
        <v>4868.6117296862431</v>
      </c>
      <c r="F3041" s="67">
        <f xml:space="preserve">   MAX(0, HLOOKUP(MONTH($B3041),'Farm Crops'!$B$18:$N$28,F$5,0)  - VLOOKUP(F$4,'Farm Crops'!$B$4:$G$13,6,0)/1000*0.65*$C3041)</f>
        <v>5220.2218986323405</v>
      </c>
      <c r="G3041" s="67">
        <f xml:space="preserve">   MAX(0, HLOOKUP(MONTH($B3041),'Farm Crops'!$B$18:$N$28,G$5,0)  - VLOOKUP(G$4,'Farm Crops'!$B$4:$G$13,6,0)/1000*0.65*$C3041)</f>
        <v>1518.1067256637168</v>
      </c>
      <c r="H3041" s="67">
        <f xml:space="preserve">   MAX(0, HLOOKUP(MONTH($B3041),'Farm Crops'!$B$18:$N$28,H$5,0)  - VLOOKUP(H$4,'Farm Crops'!$B$4:$G$13,6,0)/1000*0.65*$C3041)</f>
        <v>5209.7330490748182</v>
      </c>
      <c r="I3041" s="67">
        <f xml:space="preserve">   MAX(0, HLOOKUP(MONTH($B3041),'Farm Crops'!$B$18:$N$28,I$5,0)  - VLOOKUP(I$4,'Farm Crops'!$B$4:$G$13,6,0)/1000*0.65*$C3041)</f>
        <v>2916.0123572003217</v>
      </c>
      <c r="J3041" s="67">
        <f xml:space="preserve">   MAX(0, HLOOKUP(MONTH($B3041),'Farm Crops'!$B$18:$N$28,J$5,0)  - VLOOKUP(J$4,'Farm Crops'!$B$4:$G$13,6,0)/1000*0.65*$C3041)</f>
        <v>6694.6344328238147</v>
      </c>
      <c r="K3041" s="67">
        <f xml:space="preserve">   MAX(0, HLOOKUP(MONTH($B3041),'Farm Crops'!$B$18:$N$28,K$5,0)  - VLOOKUP(K$4,'Farm Crops'!$B$4:$G$13,6,0)/1000*0.65*$C3041)</f>
        <v>1594.8660337892193</v>
      </c>
      <c r="L3041" s="67">
        <f xml:space="preserve">   MAX(0, HLOOKUP(MONTH($B3041),'Farm Crops'!$B$18:$N$28,L$5,0)  - VLOOKUP(L$4,'Farm Crops'!$B$4:$G$13,6,0)/1000*0.65*$C3041)</f>
        <v>289.90170555108637</v>
      </c>
      <c r="M3041" s="67">
        <f xml:space="preserve">   MAX(0, HLOOKUP(MONTH($B3041),'Farm Crops'!$B$18:$N$28,M$5,0)  - VLOOKUP(M$4,'Farm Crops'!$B$4:$G$13,6,0)/1000*0.65*$C3041)</f>
        <v>2159.1605309734509</v>
      </c>
    </row>
    <row r="3042" spans="2:13" x14ac:dyDescent="0.2">
      <c r="B3042" s="4">
        <v>43519</v>
      </c>
      <c r="C3042" s="67">
        <f>'Observed Data'!$E3041</f>
        <v>0</v>
      </c>
      <c r="D3042" s="67">
        <f xml:space="preserve">   MAX(0, HLOOKUP(MONTH($B3042),'Farm Crops'!$B$18:$N$28,D$5,0)  - VLOOKUP(D$4,'Farm Crops'!$B$4:$G$13,6,0)/1000*0.65*$C3042)</f>
        <v>1817.3193885760261</v>
      </c>
      <c r="E3042" s="67">
        <f xml:space="preserve">   MAX(0, HLOOKUP(MONTH($B3042),'Farm Crops'!$B$18:$N$28,E$5,0)  - VLOOKUP(E$4,'Farm Crops'!$B$4:$G$13,6,0)/1000*0.65*$C3042)</f>
        <v>4868.6117296862431</v>
      </c>
      <c r="F3042" s="67">
        <f xml:space="preserve">   MAX(0, HLOOKUP(MONTH($B3042),'Farm Crops'!$B$18:$N$28,F$5,0)  - VLOOKUP(F$4,'Farm Crops'!$B$4:$G$13,6,0)/1000*0.65*$C3042)</f>
        <v>5220.2218986323405</v>
      </c>
      <c r="G3042" s="67">
        <f xml:space="preserve">   MAX(0, HLOOKUP(MONTH($B3042),'Farm Crops'!$B$18:$N$28,G$5,0)  - VLOOKUP(G$4,'Farm Crops'!$B$4:$G$13,6,0)/1000*0.65*$C3042)</f>
        <v>1518.1067256637168</v>
      </c>
      <c r="H3042" s="67">
        <f xml:space="preserve">   MAX(0, HLOOKUP(MONTH($B3042),'Farm Crops'!$B$18:$N$28,H$5,0)  - VLOOKUP(H$4,'Farm Crops'!$B$4:$G$13,6,0)/1000*0.65*$C3042)</f>
        <v>5209.7330490748182</v>
      </c>
      <c r="I3042" s="67">
        <f xml:space="preserve">   MAX(0, HLOOKUP(MONTH($B3042),'Farm Crops'!$B$18:$N$28,I$5,0)  - VLOOKUP(I$4,'Farm Crops'!$B$4:$G$13,6,0)/1000*0.65*$C3042)</f>
        <v>2916.0123572003217</v>
      </c>
      <c r="J3042" s="67">
        <f xml:space="preserve">   MAX(0, HLOOKUP(MONTH($B3042),'Farm Crops'!$B$18:$N$28,J$5,0)  - VLOOKUP(J$4,'Farm Crops'!$B$4:$G$13,6,0)/1000*0.65*$C3042)</f>
        <v>6694.6344328238147</v>
      </c>
      <c r="K3042" s="67">
        <f xml:space="preserve">   MAX(0, HLOOKUP(MONTH($B3042),'Farm Crops'!$B$18:$N$28,K$5,0)  - VLOOKUP(K$4,'Farm Crops'!$B$4:$G$13,6,0)/1000*0.65*$C3042)</f>
        <v>1594.8660337892193</v>
      </c>
      <c r="L3042" s="67">
        <f xml:space="preserve">   MAX(0, HLOOKUP(MONTH($B3042),'Farm Crops'!$B$18:$N$28,L$5,0)  - VLOOKUP(L$4,'Farm Crops'!$B$4:$G$13,6,0)/1000*0.65*$C3042)</f>
        <v>289.90170555108637</v>
      </c>
      <c r="M3042" s="67">
        <f xml:space="preserve">   MAX(0, HLOOKUP(MONTH($B3042),'Farm Crops'!$B$18:$N$28,M$5,0)  - VLOOKUP(M$4,'Farm Crops'!$B$4:$G$13,6,0)/1000*0.65*$C3042)</f>
        <v>2159.1605309734509</v>
      </c>
    </row>
    <row r="3043" spans="2:13" x14ac:dyDescent="0.2">
      <c r="B3043" s="4">
        <v>43520</v>
      </c>
      <c r="C3043" s="67">
        <f>'Observed Data'!$E3042</f>
        <v>0</v>
      </c>
      <c r="D3043" s="67">
        <f xml:space="preserve">   MAX(0, HLOOKUP(MONTH($B3043),'Farm Crops'!$B$18:$N$28,D$5,0)  - VLOOKUP(D$4,'Farm Crops'!$B$4:$G$13,6,0)/1000*0.65*$C3043)</f>
        <v>1817.3193885760261</v>
      </c>
      <c r="E3043" s="67">
        <f xml:space="preserve">   MAX(0, HLOOKUP(MONTH($B3043),'Farm Crops'!$B$18:$N$28,E$5,0)  - VLOOKUP(E$4,'Farm Crops'!$B$4:$G$13,6,0)/1000*0.65*$C3043)</f>
        <v>4868.6117296862431</v>
      </c>
      <c r="F3043" s="67">
        <f xml:space="preserve">   MAX(0, HLOOKUP(MONTH($B3043),'Farm Crops'!$B$18:$N$28,F$5,0)  - VLOOKUP(F$4,'Farm Crops'!$B$4:$G$13,6,0)/1000*0.65*$C3043)</f>
        <v>5220.2218986323405</v>
      </c>
      <c r="G3043" s="67">
        <f xml:space="preserve">   MAX(0, HLOOKUP(MONTH($B3043),'Farm Crops'!$B$18:$N$28,G$5,0)  - VLOOKUP(G$4,'Farm Crops'!$B$4:$G$13,6,0)/1000*0.65*$C3043)</f>
        <v>1518.1067256637168</v>
      </c>
      <c r="H3043" s="67">
        <f xml:space="preserve">   MAX(0, HLOOKUP(MONTH($B3043),'Farm Crops'!$B$18:$N$28,H$5,0)  - VLOOKUP(H$4,'Farm Crops'!$B$4:$G$13,6,0)/1000*0.65*$C3043)</f>
        <v>5209.7330490748182</v>
      </c>
      <c r="I3043" s="67">
        <f xml:space="preserve">   MAX(0, HLOOKUP(MONTH($B3043),'Farm Crops'!$B$18:$N$28,I$5,0)  - VLOOKUP(I$4,'Farm Crops'!$B$4:$G$13,6,0)/1000*0.65*$C3043)</f>
        <v>2916.0123572003217</v>
      </c>
      <c r="J3043" s="67">
        <f xml:space="preserve">   MAX(0, HLOOKUP(MONTH($B3043),'Farm Crops'!$B$18:$N$28,J$5,0)  - VLOOKUP(J$4,'Farm Crops'!$B$4:$G$13,6,0)/1000*0.65*$C3043)</f>
        <v>6694.6344328238147</v>
      </c>
      <c r="K3043" s="67">
        <f xml:space="preserve">   MAX(0, HLOOKUP(MONTH($B3043),'Farm Crops'!$B$18:$N$28,K$5,0)  - VLOOKUP(K$4,'Farm Crops'!$B$4:$G$13,6,0)/1000*0.65*$C3043)</f>
        <v>1594.8660337892193</v>
      </c>
      <c r="L3043" s="67">
        <f xml:space="preserve">   MAX(0, HLOOKUP(MONTH($B3043),'Farm Crops'!$B$18:$N$28,L$5,0)  - VLOOKUP(L$4,'Farm Crops'!$B$4:$G$13,6,0)/1000*0.65*$C3043)</f>
        <v>289.90170555108637</v>
      </c>
      <c r="M3043" s="67">
        <f xml:space="preserve">   MAX(0, HLOOKUP(MONTH($B3043),'Farm Crops'!$B$18:$N$28,M$5,0)  - VLOOKUP(M$4,'Farm Crops'!$B$4:$G$13,6,0)/1000*0.65*$C3043)</f>
        <v>2159.1605309734509</v>
      </c>
    </row>
    <row r="3044" spans="2:13" x14ac:dyDescent="0.2">
      <c r="B3044" s="4">
        <v>43521</v>
      </c>
      <c r="C3044" s="67">
        <f>'Observed Data'!$E3043</f>
        <v>0</v>
      </c>
      <c r="D3044" s="67">
        <f xml:space="preserve">   MAX(0, HLOOKUP(MONTH($B3044),'Farm Crops'!$B$18:$N$28,D$5,0)  - VLOOKUP(D$4,'Farm Crops'!$B$4:$G$13,6,0)/1000*0.65*$C3044)</f>
        <v>1817.3193885760261</v>
      </c>
      <c r="E3044" s="67">
        <f xml:space="preserve">   MAX(0, HLOOKUP(MONTH($B3044),'Farm Crops'!$B$18:$N$28,E$5,0)  - VLOOKUP(E$4,'Farm Crops'!$B$4:$G$13,6,0)/1000*0.65*$C3044)</f>
        <v>4868.6117296862431</v>
      </c>
      <c r="F3044" s="67">
        <f xml:space="preserve">   MAX(0, HLOOKUP(MONTH($B3044),'Farm Crops'!$B$18:$N$28,F$5,0)  - VLOOKUP(F$4,'Farm Crops'!$B$4:$G$13,6,0)/1000*0.65*$C3044)</f>
        <v>5220.2218986323405</v>
      </c>
      <c r="G3044" s="67">
        <f xml:space="preserve">   MAX(0, HLOOKUP(MONTH($B3044),'Farm Crops'!$B$18:$N$28,G$5,0)  - VLOOKUP(G$4,'Farm Crops'!$B$4:$G$13,6,0)/1000*0.65*$C3044)</f>
        <v>1518.1067256637168</v>
      </c>
      <c r="H3044" s="67">
        <f xml:space="preserve">   MAX(0, HLOOKUP(MONTH($B3044),'Farm Crops'!$B$18:$N$28,H$5,0)  - VLOOKUP(H$4,'Farm Crops'!$B$4:$G$13,6,0)/1000*0.65*$C3044)</f>
        <v>5209.7330490748182</v>
      </c>
      <c r="I3044" s="67">
        <f xml:space="preserve">   MAX(0, HLOOKUP(MONTH($B3044),'Farm Crops'!$B$18:$N$28,I$5,0)  - VLOOKUP(I$4,'Farm Crops'!$B$4:$G$13,6,0)/1000*0.65*$C3044)</f>
        <v>2916.0123572003217</v>
      </c>
      <c r="J3044" s="67">
        <f xml:space="preserve">   MAX(0, HLOOKUP(MONTH($B3044),'Farm Crops'!$B$18:$N$28,J$5,0)  - VLOOKUP(J$4,'Farm Crops'!$B$4:$G$13,6,0)/1000*0.65*$C3044)</f>
        <v>6694.6344328238147</v>
      </c>
      <c r="K3044" s="67">
        <f xml:space="preserve">   MAX(0, HLOOKUP(MONTH($B3044),'Farm Crops'!$B$18:$N$28,K$5,0)  - VLOOKUP(K$4,'Farm Crops'!$B$4:$G$13,6,0)/1000*0.65*$C3044)</f>
        <v>1594.8660337892193</v>
      </c>
      <c r="L3044" s="67">
        <f xml:space="preserve">   MAX(0, HLOOKUP(MONTH($B3044),'Farm Crops'!$B$18:$N$28,L$5,0)  - VLOOKUP(L$4,'Farm Crops'!$B$4:$G$13,6,0)/1000*0.65*$C3044)</f>
        <v>289.90170555108637</v>
      </c>
      <c r="M3044" s="67">
        <f xml:space="preserve">   MAX(0, HLOOKUP(MONTH($B3044),'Farm Crops'!$B$18:$N$28,M$5,0)  - VLOOKUP(M$4,'Farm Crops'!$B$4:$G$13,6,0)/1000*0.65*$C3044)</f>
        <v>2159.1605309734509</v>
      </c>
    </row>
    <row r="3045" spans="2:13" x14ac:dyDescent="0.2">
      <c r="B3045" s="4">
        <v>43522</v>
      </c>
      <c r="C3045" s="67">
        <f>'Observed Data'!$E3044</f>
        <v>2</v>
      </c>
      <c r="D3045" s="67">
        <f xml:space="preserve">   MAX(0, HLOOKUP(MONTH($B3045),'Farm Crops'!$B$18:$N$28,D$5,0)  - VLOOKUP(D$4,'Farm Crops'!$B$4:$G$13,6,0)/1000*0.65*$C3045)</f>
        <v>1194.619388576026</v>
      </c>
      <c r="E3045" s="67">
        <f xml:space="preserve">   MAX(0, HLOOKUP(MONTH($B3045),'Farm Crops'!$B$18:$N$28,E$5,0)  - VLOOKUP(E$4,'Farm Crops'!$B$4:$G$13,6,0)/1000*0.65*$C3045)</f>
        <v>3687.171729686243</v>
      </c>
      <c r="F3045" s="67">
        <f xml:space="preserve">   MAX(0, HLOOKUP(MONTH($B3045),'Farm Crops'!$B$18:$N$28,F$5,0)  - VLOOKUP(F$4,'Farm Crops'!$B$4:$G$13,6,0)/1000*0.65*$C3045)</f>
        <v>3915.8018986323405</v>
      </c>
      <c r="G3045" s="67">
        <f xml:space="preserve">   MAX(0, HLOOKUP(MONTH($B3045),'Farm Crops'!$B$18:$N$28,G$5,0)  - VLOOKUP(G$4,'Farm Crops'!$B$4:$G$13,6,0)/1000*0.65*$C3045)</f>
        <v>1147.7367256637167</v>
      </c>
      <c r="H3045" s="67">
        <f xml:space="preserve">   MAX(0, HLOOKUP(MONTH($B3045),'Farm Crops'!$B$18:$N$28,H$5,0)  - VLOOKUP(H$4,'Farm Crops'!$B$4:$G$13,6,0)/1000*0.65*$C3045)</f>
        <v>3938.7230490748179</v>
      </c>
      <c r="I3045" s="67">
        <f xml:space="preserve">   MAX(0, HLOOKUP(MONTH($B3045),'Farm Crops'!$B$18:$N$28,I$5,0)  - VLOOKUP(I$4,'Farm Crops'!$B$4:$G$13,6,0)/1000*0.65*$C3045)</f>
        <v>1784.8823572003216</v>
      </c>
      <c r="J3045" s="67">
        <f xml:space="preserve">   MAX(0, HLOOKUP(MONTH($B3045),'Farm Crops'!$B$18:$N$28,J$5,0)  - VLOOKUP(J$4,'Farm Crops'!$B$4:$G$13,6,0)/1000*0.65*$C3045)</f>
        <v>5080.5544328238148</v>
      </c>
      <c r="K3045" s="67">
        <f xml:space="preserve">   MAX(0, HLOOKUP(MONTH($B3045),'Farm Crops'!$B$18:$N$28,K$5,0)  - VLOOKUP(K$4,'Farm Crops'!$B$4:$G$13,6,0)/1000*0.65*$C3045)</f>
        <v>1209.8060337892193</v>
      </c>
      <c r="L3045" s="67">
        <f xml:space="preserve">   MAX(0, HLOOKUP(MONTH($B3045),'Farm Crops'!$B$18:$N$28,L$5,0)  - VLOOKUP(L$4,'Farm Crops'!$B$4:$G$13,6,0)/1000*0.65*$C3045)</f>
        <v>219.83170555108629</v>
      </c>
      <c r="M3045" s="67">
        <f xml:space="preserve">   MAX(0, HLOOKUP(MONTH($B3045),'Farm Crops'!$B$18:$N$28,M$5,0)  - VLOOKUP(M$4,'Farm Crops'!$B$4:$G$13,6,0)/1000*0.65*$C3045)</f>
        <v>1635.6505309734512</v>
      </c>
    </row>
    <row r="3046" spans="2:13" x14ac:dyDescent="0.2">
      <c r="B3046" s="4">
        <v>43523</v>
      </c>
      <c r="C3046" s="67">
        <f>'Observed Data'!$E3045</f>
        <v>0</v>
      </c>
      <c r="D3046" s="67">
        <f xml:space="preserve">   MAX(0, HLOOKUP(MONTH($B3046),'Farm Crops'!$B$18:$N$28,D$5,0)  - VLOOKUP(D$4,'Farm Crops'!$B$4:$G$13,6,0)/1000*0.65*$C3046)</f>
        <v>1817.3193885760261</v>
      </c>
      <c r="E3046" s="67">
        <f xml:space="preserve">   MAX(0, HLOOKUP(MONTH($B3046),'Farm Crops'!$B$18:$N$28,E$5,0)  - VLOOKUP(E$4,'Farm Crops'!$B$4:$G$13,6,0)/1000*0.65*$C3046)</f>
        <v>4868.6117296862431</v>
      </c>
      <c r="F3046" s="67">
        <f xml:space="preserve">   MAX(0, HLOOKUP(MONTH($B3046),'Farm Crops'!$B$18:$N$28,F$5,0)  - VLOOKUP(F$4,'Farm Crops'!$B$4:$G$13,6,0)/1000*0.65*$C3046)</f>
        <v>5220.2218986323405</v>
      </c>
      <c r="G3046" s="67">
        <f xml:space="preserve">   MAX(0, HLOOKUP(MONTH($B3046),'Farm Crops'!$B$18:$N$28,G$5,0)  - VLOOKUP(G$4,'Farm Crops'!$B$4:$G$13,6,0)/1000*0.65*$C3046)</f>
        <v>1518.1067256637168</v>
      </c>
      <c r="H3046" s="67">
        <f xml:space="preserve">   MAX(0, HLOOKUP(MONTH($B3046),'Farm Crops'!$B$18:$N$28,H$5,0)  - VLOOKUP(H$4,'Farm Crops'!$B$4:$G$13,6,0)/1000*0.65*$C3046)</f>
        <v>5209.7330490748182</v>
      </c>
      <c r="I3046" s="67">
        <f xml:space="preserve">   MAX(0, HLOOKUP(MONTH($B3046),'Farm Crops'!$B$18:$N$28,I$5,0)  - VLOOKUP(I$4,'Farm Crops'!$B$4:$G$13,6,0)/1000*0.65*$C3046)</f>
        <v>2916.0123572003217</v>
      </c>
      <c r="J3046" s="67">
        <f xml:space="preserve">   MAX(0, HLOOKUP(MONTH($B3046),'Farm Crops'!$B$18:$N$28,J$5,0)  - VLOOKUP(J$4,'Farm Crops'!$B$4:$G$13,6,0)/1000*0.65*$C3046)</f>
        <v>6694.6344328238147</v>
      </c>
      <c r="K3046" s="67">
        <f xml:space="preserve">   MAX(0, HLOOKUP(MONTH($B3046),'Farm Crops'!$B$18:$N$28,K$5,0)  - VLOOKUP(K$4,'Farm Crops'!$B$4:$G$13,6,0)/1000*0.65*$C3046)</f>
        <v>1594.8660337892193</v>
      </c>
      <c r="L3046" s="67">
        <f xml:space="preserve">   MAX(0, HLOOKUP(MONTH($B3046),'Farm Crops'!$B$18:$N$28,L$5,0)  - VLOOKUP(L$4,'Farm Crops'!$B$4:$G$13,6,0)/1000*0.65*$C3046)</f>
        <v>289.90170555108637</v>
      </c>
      <c r="M3046" s="67">
        <f xml:space="preserve">   MAX(0, HLOOKUP(MONTH($B3046),'Farm Crops'!$B$18:$N$28,M$5,0)  - VLOOKUP(M$4,'Farm Crops'!$B$4:$G$13,6,0)/1000*0.65*$C3046)</f>
        <v>2159.1605309734509</v>
      </c>
    </row>
    <row r="3047" spans="2:13" x14ac:dyDescent="0.2">
      <c r="B3047" s="4">
        <v>43524</v>
      </c>
      <c r="C3047" s="67">
        <f>'Observed Data'!$E3046</f>
        <v>0</v>
      </c>
      <c r="D3047" s="67">
        <f xml:space="preserve">   MAX(0, HLOOKUP(MONTH($B3047),'Farm Crops'!$B$18:$N$28,D$5,0)  - VLOOKUP(D$4,'Farm Crops'!$B$4:$G$13,6,0)/1000*0.65*$C3047)</f>
        <v>1817.3193885760261</v>
      </c>
      <c r="E3047" s="67">
        <f xml:space="preserve">   MAX(0, HLOOKUP(MONTH($B3047),'Farm Crops'!$B$18:$N$28,E$5,0)  - VLOOKUP(E$4,'Farm Crops'!$B$4:$G$13,6,0)/1000*0.65*$C3047)</f>
        <v>4868.6117296862431</v>
      </c>
      <c r="F3047" s="67">
        <f xml:space="preserve">   MAX(0, HLOOKUP(MONTH($B3047),'Farm Crops'!$B$18:$N$28,F$5,0)  - VLOOKUP(F$4,'Farm Crops'!$B$4:$G$13,6,0)/1000*0.65*$C3047)</f>
        <v>5220.2218986323405</v>
      </c>
      <c r="G3047" s="67">
        <f xml:space="preserve">   MAX(0, HLOOKUP(MONTH($B3047),'Farm Crops'!$B$18:$N$28,G$5,0)  - VLOOKUP(G$4,'Farm Crops'!$B$4:$G$13,6,0)/1000*0.65*$C3047)</f>
        <v>1518.1067256637168</v>
      </c>
      <c r="H3047" s="67">
        <f xml:space="preserve">   MAX(0, HLOOKUP(MONTH($B3047),'Farm Crops'!$B$18:$N$28,H$5,0)  - VLOOKUP(H$4,'Farm Crops'!$B$4:$G$13,6,0)/1000*0.65*$C3047)</f>
        <v>5209.7330490748182</v>
      </c>
      <c r="I3047" s="67">
        <f xml:space="preserve">   MAX(0, HLOOKUP(MONTH($B3047),'Farm Crops'!$B$18:$N$28,I$5,0)  - VLOOKUP(I$4,'Farm Crops'!$B$4:$G$13,6,0)/1000*0.65*$C3047)</f>
        <v>2916.0123572003217</v>
      </c>
      <c r="J3047" s="67">
        <f xml:space="preserve">   MAX(0, HLOOKUP(MONTH($B3047),'Farm Crops'!$B$18:$N$28,J$5,0)  - VLOOKUP(J$4,'Farm Crops'!$B$4:$G$13,6,0)/1000*0.65*$C3047)</f>
        <v>6694.6344328238147</v>
      </c>
      <c r="K3047" s="67">
        <f xml:space="preserve">   MAX(0, HLOOKUP(MONTH($B3047),'Farm Crops'!$B$18:$N$28,K$5,0)  - VLOOKUP(K$4,'Farm Crops'!$B$4:$G$13,6,0)/1000*0.65*$C3047)</f>
        <v>1594.8660337892193</v>
      </c>
      <c r="L3047" s="67">
        <f xml:space="preserve">   MAX(0, HLOOKUP(MONTH($B3047),'Farm Crops'!$B$18:$N$28,L$5,0)  - VLOOKUP(L$4,'Farm Crops'!$B$4:$G$13,6,0)/1000*0.65*$C3047)</f>
        <v>289.90170555108637</v>
      </c>
      <c r="M3047" s="67">
        <f xml:space="preserve">   MAX(0, HLOOKUP(MONTH($B3047),'Farm Crops'!$B$18:$N$28,M$5,0)  - VLOOKUP(M$4,'Farm Crops'!$B$4:$G$13,6,0)/1000*0.65*$C3047)</f>
        <v>2159.1605309734509</v>
      </c>
    </row>
    <row r="3048" spans="2:13" x14ac:dyDescent="0.2">
      <c r="B3048" s="4">
        <v>43525</v>
      </c>
      <c r="C3048" s="67">
        <f>'Observed Data'!$E3047</f>
        <v>0</v>
      </c>
      <c r="D3048" s="67">
        <f xml:space="preserve">   MAX(0, HLOOKUP(MONTH($B3048),'Farm Crops'!$B$18:$N$28,D$5,0)  - VLOOKUP(D$4,'Farm Crops'!$B$4:$G$13,6,0)/1000*0.65*$C3048)</f>
        <v>1531.0662756598242</v>
      </c>
      <c r="E3048" s="67">
        <f xml:space="preserve">   MAX(0, HLOOKUP(MONTH($B3048),'Farm Crops'!$B$18:$N$28,E$5,0)  - VLOOKUP(E$4,'Farm Crops'!$B$4:$G$13,6,0)/1000*0.65*$C3048)</f>
        <v>3466.1324261974582</v>
      </c>
      <c r="F3048" s="67">
        <f xml:space="preserve">   MAX(0, HLOOKUP(MONTH($B3048),'Farm Crops'!$B$18:$N$28,F$5,0)  - VLOOKUP(F$4,'Farm Crops'!$B$4:$G$13,6,0)/1000*0.65*$C3048)</f>
        <v>3804.660315738025</v>
      </c>
      <c r="G3048" s="67">
        <f xml:space="preserve">   MAX(0, HLOOKUP(MONTH($B3048),'Farm Crops'!$B$18:$N$28,G$5,0)  - VLOOKUP(G$4,'Farm Crops'!$B$4:$G$13,6,0)/1000*0.65*$C3048)</f>
        <v>1077.0389677419355</v>
      </c>
      <c r="H3048" s="67">
        <f xml:space="preserve">   MAX(0, HLOOKUP(MONTH($B3048),'Farm Crops'!$B$18:$N$28,H$5,0)  - VLOOKUP(H$4,'Farm Crops'!$B$4:$G$13,6,0)/1000*0.65*$C3048)</f>
        <v>3696.1074017595306</v>
      </c>
      <c r="I3048" s="67">
        <f xml:space="preserve">   MAX(0, HLOOKUP(MONTH($B3048),'Farm Crops'!$B$18:$N$28,I$5,0)  - VLOOKUP(I$4,'Farm Crops'!$B$4:$G$13,6,0)/1000*0.65*$C3048)</f>
        <v>2069.7117732160314</v>
      </c>
      <c r="J3048" s="67">
        <f xml:space="preserve">   MAX(0, HLOOKUP(MONTH($B3048),'Farm Crops'!$B$18:$N$28,J$5,0)  - VLOOKUP(J$4,'Farm Crops'!$B$4:$G$13,6,0)/1000*0.65*$C3048)</f>
        <v>5069.4517986314759</v>
      </c>
      <c r="K3048" s="67">
        <f xml:space="preserve">   MAX(0, HLOOKUP(MONTH($B3048),'Farm Crops'!$B$18:$N$28,K$5,0)  - VLOOKUP(K$4,'Farm Crops'!$B$4:$G$13,6,0)/1000*0.65*$C3048)</f>
        <v>1198.7524359726294</v>
      </c>
      <c r="L3048" s="67">
        <f xml:space="preserve">   MAX(0, HLOOKUP(MONTH($B3048),'Farm Crops'!$B$18:$N$28,L$5,0)  - VLOOKUP(L$4,'Farm Crops'!$B$4:$G$13,6,0)/1000*0.65*$C3048)</f>
        <v>216.6175249266864</v>
      </c>
      <c r="M3048" s="67">
        <f xml:space="preserve">   MAX(0, HLOOKUP(MONTH($B3048),'Farm Crops'!$B$18:$N$28,M$5,0)  - VLOOKUP(M$4,'Farm Crops'!$B$4:$G$13,6,0)/1000*0.65*$C3048)</f>
        <v>1586.1027526881719</v>
      </c>
    </row>
    <row r="3049" spans="2:13" x14ac:dyDescent="0.2">
      <c r="B3049" s="4">
        <v>43526</v>
      </c>
      <c r="C3049" s="67">
        <f>'Observed Data'!$E3048</f>
        <v>0</v>
      </c>
      <c r="D3049" s="67">
        <f xml:space="preserve">   MAX(0, HLOOKUP(MONTH($B3049),'Farm Crops'!$B$18:$N$28,D$5,0)  - VLOOKUP(D$4,'Farm Crops'!$B$4:$G$13,6,0)/1000*0.65*$C3049)</f>
        <v>1531.0662756598242</v>
      </c>
      <c r="E3049" s="67">
        <f xml:space="preserve">   MAX(0, HLOOKUP(MONTH($B3049),'Farm Crops'!$B$18:$N$28,E$5,0)  - VLOOKUP(E$4,'Farm Crops'!$B$4:$G$13,6,0)/1000*0.65*$C3049)</f>
        <v>3466.1324261974582</v>
      </c>
      <c r="F3049" s="67">
        <f xml:space="preserve">   MAX(0, HLOOKUP(MONTH($B3049),'Farm Crops'!$B$18:$N$28,F$5,0)  - VLOOKUP(F$4,'Farm Crops'!$B$4:$G$13,6,0)/1000*0.65*$C3049)</f>
        <v>3804.660315738025</v>
      </c>
      <c r="G3049" s="67">
        <f xml:space="preserve">   MAX(0, HLOOKUP(MONTH($B3049),'Farm Crops'!$B$18:$N$28,G$5,0)  - VLOOKUP(G$4,'Farm Crops'!$B$4:$G$13,6,0)/1000*0.65*$C3049)</f>
        <v>1077.0389677419355</v>
      </c>
      <c r="H3049" s="67">
        <f xml:space="preserve">   MAX(0, HLOOKUP(MONTH($B3049),'Farm Crops'!$B$18:$N$28,H$5,0)  - VLOOKUP(H$4,'Farm Crops'!$B$4:$G$13,6,0)/1000*0.65*$C3049)</f>
        <v>3696.1074017595306</v>
      </c>
      <c r="I3049" s="67">
        <f xml:space="preserve">   MAX(0, HLOOKUP(MONTH($B3049),'Farm Crops'!$B$18:$N$28,I$5,0)  - VLOOKUP(I$4,'Farm Crops'!$B$4:$G$13,6,0)/1000*0.65*$C3049)</f>
        <v>2069.7117732160314</v>
      </c>
      <c r="J3049" s="67">
        <f xml:space="preserve">   MAX(0, HLOOKUP(MONTH($B3049),'Farm Crops'!$B$18:$N$28,J$5,0)  - VLOOKUP(J$4,'Farm Crops'!$B$4:$G$13,6,0)/1000*0.65*$C3049)</f>
        <v>5069.4517986314759</v>
      </c>
      <c r="K3049" s="67">
        <f xml:space="preserve">   MAX(0, HLOOKUP(MONTH($B3049),'Farm Crops'!$B$18:$N$28,K$5,0)  - VLOOKUP(K$4,'Farm Crops'!$B$4:$G$13,6,0)/1000*0.65*$C3049)</f>
        <v>1198.7524359726294</v>
      </c>
      <c r="L3049" s="67">
        <f xml:space="preserve">   MAX(0, HLOOKUP(MONTH($B3049),'Farm Crops'!$B$18:$N$28,L$5,0)  - VLOOKUP(L$4,'Farm Crops'!$B$4:$G$13,6,0)/1000*0.65*$C3049)</f>
        <v>216.6175249266864</v>
      </c>
      <c r="M3049" s="67">
        <f xml:space="preserve">   MAX(0, HLOOKUP(MONTH($B3049),'Farm Crops'!$B$18:$N$28,M$5,0)  - VLOOKUP(M$4,'Farm Crops'!$B$4:$G$13,6,0)/1000*0.65*$C3049)</f>
        <v>1586.1027526881719</v>
      </c>
    </row>
    <row r="3050" spans="2:13" x14ac:dyDescent="0.2">
      <c r="B3050" s="4">
        <v>43527</v>
      </c>
      <c r="C3050" s="67">
        <f>'Observed Data'!$E3049</f>
        <v>0</v>
      </c>
      <c r="D3050" s="67">
        <f xml:space="preserve">   MAX(0, HLOOKUP(MONTH($B3050),'Farm Crops'!$B$18:$N$28,D$5,0)  - VLOOKUP(D$4,'Farm Crops'!$B$4:$G$13,6,0)/1000*0.65*$C3050)</f>
        <v>1531.0662756598242</v>
      </c>
      <c r="E3050" s="67">
        <f xml:space="preserve">   MAX(0, HLOOKUP(MONTH($B3050),'Farm Crops'!$B$18:$N$28,E$5,0)  - VLOOKUP(E$4,'Farm Crops'!$B$4:$G$13,6,0)/1000*0.65*$C3050)</f>
        <v>3466.1324261974582</v>
      </c>
      <c r="F3050" s="67">
        <f xml:space="preserve">   MAX(0, HLOOKUP(MONTH($B3050),'Farm Crops'!$B$18:$N$28,F$5,0)  - VLOOKUP(F$4,'Farm Crops'!$B$4:$G$13,6,0)/1000*0.65*$C3050)</f>
        <v>3804.660315738025</v>
      </c>
      <c r="G3050" s="67">
        <f xml:space="preserve">   MAX(0, HLOOKUP(MONTH($B3050),'Farm Crops'!$B$18:$N$28,G$5,0)  - VLOOKUP(G$4,'Farm Crops'!$B$4:$G$13,6,0)/1000*0.65*$C3050)</f>
        <v>1077.0389677419355</v>
      </c>
      <c r="H3050" s="67">
        <f xml:space="preserve">   MAX(0, HLOOKUP(MONTH($B3050),'Farm Crops'!$B$18:$N$28,H$5,0)  - VLOOKUP(H$4,'Farm Crops'!$B$4:$G$13,6,0)/1000*0.65*$C3050)</f>
        <v>3696.1074017595306</v>
      </c>
      <c r="I3050" s="67">
        <f xml:space="preserve">   MAX(0, HLOOKUP(MONTH($B3050),'Farm Crops'!$B$18:$N$28,I$5,0)  - VLOOKUP(I$4,'Farm Crops'!$B$4:$G$13,6,0)/1000*0.65*$C3050)</f>
        <v>2069.7117732160314</v>
      </c>
      <c r="J3050" s="67">
        <f xml:space="preserve">   MAX(0, HLOOKUP(MONTH($B3050),'Farm Crops'!$B$18:$N$28,J$5,0)  - VLOOKUP(J$4,'Farm Crops'!$B$4:$G$13,6,0)/1000*0.65*$C3050)</f>
        <v>5069.4517986314759</v>
      </c>
      <c r="K3050" s="67">
        <f xml:space="preserve">   MAX(0, HLOOKUP(MONTH($B3050),'Farm Crops'!$B$18:$N$28,K$5,0)  - VLOOKUP(K$4,'Farm Crops'!$B$4:$G$13,6,0)/1000*0.65*$C3050)</f>
        <v>1198.7524359726294</v>
      </c>
      <c r="L3050" s="67">
        <f xml:space="preserve">   MAX(0, HLOOKUP(MONTH($B3050),'Farm Crops'!$B$18:$N$28,L$5,0)  - VLOOKUP(L$4,'Farm Crops'!$B$4:$G$13,6,0)/1000*0.65*$C3050)</f>
        <v>216.6175249266864</v>
      </c>
      <c r="M3050" s="67">
        <f xml:space="preserve">   MAX(0, HLOOKUP(MONTH($B3050),'Farm Crops'!$B$18:$N$28,M$5,0)  - VLOOKUP(M$4,'Farm Crops'!$B$4:$G$13,6,0)/1000*0.65*$C3050)</f>
        <v>1586.1027526881719</v>
      </c>
    </row>
    <row r="3051" spans="2:13" x14ac:dyDescent="0.2">
      <c r="B3051" s="4">
        <v>43528</v>
      </c>
      <c r="C3051" s="67">
        <f>'Observed Data'!$E3050</f>
        <v>0</v>
      </c>
      <c r="D3051" s="67">
        <f xml:space="preserve">   MAX(0, HLOOKUP(MONTH($B3051),'Farm Crops'!$B$18:$N$28,D$5,0)  - VLOOKUP(D$4,'Farm Crops'!$B$4:$G$13,6,0)/1000*0.65*$C3051)</f>
        <v>1531.0662756598242</v>
      </c>
      <c r="E3051" s="67">
        <f xml:space="preserve">   MAX(0, HLOOKUP(MONTH($B3051),'Farm Crops'!$B$18:$N$28,E$5,0)  - VLOOKUP(E$4,'Farm Crops'!$B$4:$G$13,6,0)/1000*0.65*$C3051)</f>
        <v>3466.1324261974582</v>
      </c>
      <c r="F3051" s="67">
        <f xml:space="preserve">   MAX(0, HLOOKUP(MONTH($B3051),'Farm Crops'!$B$18:$N$28,F$5,0)  - VLOOKUP(F$4,'Farm Crops'!$B$4:$G$13,6,0)/1000*0.65*$C3051)</f>
        <v>3804.660315738025</v>
      </c>
      <c r="G3051" s="67">
        <f xml:space="preserve">   MAX(0, HLOOKUP(MONTH($B3051),'Farm Crops'!$B$18:$N$28,G$5,0)  - VLOOKUP(G$4,'Farm Crops'!$B$4:$G$13,6,0)/1000*0.65*$C3051)</f>
        <v>1077.0389677419355</v>
      </c>
      <c r="H3051" s="67">
        <f xml:space="preserve">   MAX(0, HLOOKUP(MONTH($B3051),'Farm Crops'!$B$18:$N$28,H$5,0)  - VLOOKUP(H$4,'Farm Crops'!$B$4:$G$13,6,0)/1000*0.65*$C3051)</f>
        <v>3696.1074017595306</v>
      </c>
      <c r="I3051" s="67">
        <f xml:space="preserve">   MAX(0, HLOOKUP(MONTH($B3051),'Farm Crops'!$B$18:$N$28,I$5,0)  - VLOOKUP(I$4,'Farm Crops'!$B$4:$G$13,6,0)/1000*0.65*$C3051)</f>
        <v>2069.7117732160314</v>
      </c>
      <c r="J3051" s="67">
        <f xml:space="preserve">   MAX(0, HLOOKUP(MONTH($B3051),'Farm Crops'!$B$18:$N$28,J$5,0)  - VLOOKUP(J$4,'Farm Crops'!$B$4:$G$13,6,0)/1000*0.65*$C3051)</f>
        <v>5069.4517986314759</v>
      </c>
      <c r="K3051" s="67">
        <f xml:space="preserve">   MAX(0, HLOOKUP(MONTH($B3051),'Farm Crops'!$B$18:$N$28,K$5,0)  - VLOOKUP(K$4,'Farm Crops'!$B$4:$G$13,6,0)/1000*0.65*$C3051)</f>
        <v>1198.7524359726294</v>
      </c>
      <c r="L3051" s="67">
        <f xml:space="preserve">   MAX(0, HLOOKUP(MONTH($B3051),'Farm Crops'!$B$18:$N$28,L$5,0)  - VLOOKUP(L$4,'Farm Crops'!$B$4:$G$13,6,0)/1000*0.65*$C3051)</f>
        <v>216.6175249266864</v>
      </c>
      <c r="M3051" s="67">
        <f xml:space="preserve">   MAX(0, HLOOKUP(MONTH($B3051),'Farm Crops'!$B$18:$N$28,M$5,0)  - VLOOKUP(M$4,'Farm Crops'!$B$4:$G$13,6,0)/1000*0.65*$C3051)</f>
        <v>1586.1027526881719</v>
      </c>
    </row>
    <row r="3052" spans="2:13" x14ac:dyDescent="0.2">
      <c r="B3052" s="4">
        <v>43529</v>
      </c>
      <c r="C3052" s="67">
        <f>'Observed Data'!$E3051</f>
        <v>0</v>
      </c>
      <c r="D3052" s="67">
        <f xml:space="preserve">   MAX(0, HLOOKUP(MONTH($B3052),'Farm Crops'!$B$18:$N$28,D$5,0)  - VLOOKUP(D$4,'Farm Crops'!$B$4:$G$13,6,0)/1000*0.65*$C3052)</f>
        <v>1531.0662756598242</v>
      </c>
      <c r="E3052" s="67">
        <f xml:space="preserve">   MAX(0, HLOOKUP(MONTH($B3052),'Farm Crops'!$B$18:$N$28,E$5,0)  - VLOOKUP(E$4,'Farm Crops'!$B$4:$G$13,6,0)/1000*0.65*$C3052)</f>
        <v>3466.1324261974582</v>
      </c>
      <c r="F3052" s="67">
        <f xml:space="preserve">   MAX(0, HLOOKUP(MONTH($B3052),'Farm Crops'!$B$18:$N$28,F$5,0)  - VLOOKUP(F$4,'Farm Crops'!$B$4:$G$13,6,0)/1000*0.65*$C3052)</f>
        <v>3804.660315738025</v>
      </c>
      <c r="G3052" s="67">
        <f xml:space="preserve">   MAX(0, HLOOKUP(MONTH($B3052),'Farm Crops'!$B$18:$N$28,G$5,0)  - VLOOKUP(G$4,'Farm Crops'!$B$4:$G$13,6,0)/1000*0.65*$C3052)</f>
        <v>1077.0389677419355</v>
      </c>
      <c r="H3052" s="67">
        <f xml:space="preserve">   MAX(0, HLOOKUP(MONTH($B3052),'Farm Crops'!$B$18:$N$28,H$5,0)  - VLOOKUP(H$4,'Farm Crops'!$B$4:$G$13,6,0)/1000*0.65*$C3052)</f>
        <v>3696.1074017595306</v>
      </c>
      <c r="I3052" s="67">
        <f xml:space="preserve">   MAX(0, HLOOKUP(MONTH($B3052),'Farm Crops'!$B$18:$N$28,I$5,0)  - VLOOKUP(I$4,'Farm Crops'!$B$4:$G$13,6,0)/1000*0.65*$C3052)</f>
        <v>2069.7117732160314</v>
      </c>
      <c r="J3052" s="67">
        <f xml:space="preserve">   MAX(0, HLOOKUP(MONTH($B3052),'Farm Crops'!$B$18:$N$28,J$5,0)  - VLOOKUP(J$4,'Farm Crops'!$B$4:$G$13,6,0)/1000*0.65*$C3052)</f>
        <v>5069.4517986314759</v>
      </c>
      <c r="K3052" s="67">
        <f xml:space="preserve">   MAX(0, HLOOKUP(MONTH($B3052),'Farm Crops'!$B$18:$N$28,K$5,0)  - VLOOKUP(K$4,'Farm Crops'!$B$4:$G$13,6,0)/1000*0.65*$C3052)</f>
        <v>1198.7524359726294</v>
      </c>
      <c r="L3052" s="67">
        <f xml:space="preserve">   MAX(0, HLOOKUP(MONTH($B3052),'Farm Crops'!$B$18:$N$28,L$5,0)  - VLOOKUP(L$4,'Farm Crops'!$B$4:$G$13,6,0)/1000*0.65*$C3052)</f>
        <v>216.6175249266864</v>
      </c>
      <c r="M3052" s="67">
        <f xml:space="preserve">   MAX(0, HLOOKUP(MONTH($B3052),'Farm Crops'!$B$18:$N$28,M$5,0)  - VLOOKUP(M$4,'Farm Crops'!$B$4:$G$13,6,0)/1000*0.65*$C3052)</f>
        <v>1586.1027526881719</v>
      </c>
    </row>
    <row r="3053" spans="2:13" x14ac:dyDescent="0.2">
      <c r="B3053" s="4">
        <v>43530</v>
      </c>
      <c r="C3053" s="67">
        <f>'Observed Data'!$E3052</f>
        <v>0</v>
      </c>
      <c r="D3053" s="67">
        <f xml:space="preserve">   MAX(0, HLOOKUP(MONTH($B3053),'Farm Crops'!$B$18:$N$28,D$5,0)  - VLOOKUP(D$4,'Farm Crops'!$B$4:$G$13,6,0)/1000*0.65*$C3053)</f>
        <v>1531.0662756598242</v>
      </c>
      <c r="E3053" s="67">
        <f xml:space="preserve">   MAX(0, HLOOKUP(MONTH($B3053),'Farm Crops'!$B$18:$N$28,E$5,0)  - VLOOKUP(E$4,'Farm Crops'!$B$4:$G$13,6,0)/1000*0.65*$C3053)</f>
        <v>3466.1324261974582</v>
      </c>
      <c r="F3053" s="67">
        <f xml:space="preserve">   MAX(0, HLOOKUP(MONTH($B3053),'Farm Crops'!$B$18:$N$28,F$5,0)  - VLOOKUP(F$4,'Farm Crops'!$B$4:$G$13,6,0)/1000*0.65*$C3053)</f>
        <v>3804.660315738025</v>
      </c>
      <c r="G3053" s="67">
        <f xml:space="preserve">   MAX(0, HLOOKUP(MONTH($B3053),'Farm Crops'!$B$18:$N$28,G$5,0)  - VLOOKUP(G$4,'Farm Crops'!$B$4:$G$13,6,0)/1000*0.65*$C3053)</f>
        <v>1077.0389677419355</v>
      </c>
      <c r="H3053" s="67">
        <f xml:space="preserve">   MAX(0, HLOOKUP(MONTH($B3053),'Farm Crops'!$B$18:$N$28,H$5,0)  - VLOOKUP(H$4,'Farm Crops'!$B$4:$G$13,6,0)/1000*0.65*$C3053)</f>
        <v>3696.1074017595306</v>
      </c>
      <c r="I3053" s="67">
        <f xml:space="preserve">   MAX(0, HLOOKUP(MONTH($B3053),'Farm Crops'!$B$18:$N$28,I$5,0)  - VLOOKUP(I$4,'Farm Crops'!$B$4:$G$13,6,0)/1000*0.65*$C3053)</f>
        <v>2069.7117732160314</v>
      </c>
      <c r="J3053" s="67">
        <f xml:space="preserve">   MAX(0, HLOOKUP(MONTH($B3053),'Farm Crops'!$B$18:$N$28,J$5,0)  - VLOOKUP(J$4,'Farm Crops'!$B$4:$G$13,6,0)/1000*0.65*$C3053)</f>
        <v>5069.4517986314759</v>
      </c>
      <c r="K3053" s="67">
        <f xml:space="preserve">   MAX(0, HLOOKUP(MONTH($B3053),'Farm Crops'!$B$18:$N$28,K$5,0)  - VLOOKUP(K$4,'Farm Crops'!$B$4:$G$13,6,0)/1000*0.65*$C3053)</f>
        <v>1198.7524359726294</v>
      </c>
      <c r="L3053" s="67">
        <f xml:space="preserve">   MAX(0, HLOOKUP(MONTH($B3053),'Farm Crops'!$B$18:$N$28,L$5,0)  - VLOOKUP(L$4,'Farm Crops'!$B$4:$G$13,6,0)/1000*0.65*$C3053)</f>
        <v>216.6175249266864</v>
      </c>
      <c r="M3053" s="67">
        <f xml:space="preserve">   MAX(0, HLOOKUP(MONTH($B3053),'Farm Crops'!$B$18:$N$28,M$5,0)  - VLOOKUP(M$4,'Farm Crops'!$B$4:$G$13,6,0)/1000*0.65*$C3053)</f>
        <v>1586.1027526881719</v>
      </c>
    </row>
    <row r="3054" spans="2:13" x14ac:dyDescent="0.2">
      <c r="B3054" s="4">
        <v>43531</v>
      </c>
      <c r="C3054" s="67">
        <f>'Observed Data'!$E3053</f>
        <v>0</v>
      </c>
      <c r="D3054" s="67">
        <f xml:space="preserve">   MAX(0, HLOOKUP(MONTH($B3054),'Farm Crops'!$B$18:$N$28,D$5,0)  - VLOOKUP(D$4,'Farm Crops'!$B$4:$G$13,6,0)/1000*0.65*$C3054)</f>
        <v>1531.0662756598242</v>
      </c>
      <c r="E3054" s="67">
        <f xml:space="preserve">   MAX(0, HLOOKUP(MONTH($B3054),'Farm Crops'!$B$18:$N$28,E$5,0)  - VLOOKUP(E$4,'Farm Crops'!$B$4:$G$13,6,0)/1000*0.65*$C3054)</f>
        <v>3466.1324261974582</v>
      </c>
      <c r="F3054" s="67">
        <f xml:space="preserve">   MAX(0, HLOOKUP(MONTH($B3054),'Farm Crops'!$B$18:$N$28,F$5,0)  - VLOOKUP(F$4,'Farm Crops'!$B$4:$G$13,6,0)/1000*0.65*$C3054)</f>
        <v>3804.660315738025</v>
      </c>
      <c r="G3054" s="67">
        <f xml:space="preserve">   MAX(0, HLOOKUP(MONTH($B3054),'Farm Crops'!$B$18:$N$28,G$5,0)  - VLOOKUP(G$4,'Farm Crops'!$B$4:$G$13,6,0)/1000*0.65*$C3054)</f>
        <v>1077.0389677419355</v>
      </c>
      <c r="H3054" s="67">
        <f xml:space="preserve">   MAX(0, HLOOKUP(MONTH($B3054),'Farm Crops'!$B$18:$N$28,H$5,0)  - VLOOKUP(H$4,'Farm Crops'!$B$4:$G$13,6,0)/1000*0.65*$C3054)</f>
        <v>3696.1074017595306</v>
      </c>
      <c r="I3054" s="67">
        <f xml:space="preserve">   MAX(0, HLOOKUP(MONTH($B3054),'Farm Crops'!$B$18:$N$28,I$5,0)  - VLOOKUP(I$4,'Farm Crops'!$B$4:$G$13,6,0)/1000*0.65*$C3054)</f>
        <v>2069.7117732160314</v>
      </c>
      <c r="J3054" s="67">
        <f xml:space="preserve">   MAX(0, HLOOKUP(MONTH($B3054),'Farm Crops'!$B$18:$N$28,J$5,0)  - VLOOKUP(J$4,'Farm Crops'!$B$4:$G$13,6,0)/1000*0.65*$C3054)</f>
        <v>5069.4517986314759</v>
      </c>
      <c r="K3054" s="67">
        <f xml:space="preserve">   MAX(0, HLOOKUP(MONTH($B3054),'Farm Crops'!$B$18:$N$28,K$5,0)  - VLOOKUP(K$4,'Farm Crops'!$B$4:$G$13,6,0)/1000*0.65*$C3054)</f>
        <v>1198.7524359726294</v>
      </c>
      <c r="L3054" s="67">
        <f xml:space="preserve">   MAX(0, HLOOKUP(MONTH($B3054),'Farm Crops'!$B$18:$N$28,L$5,0)  - VLOOKUP(L$4,'Farm Crops'!$B$4:$G$13,6,0)/1000*0.65*$C3054)</f>
        <v>216.6175249266864</v>
      </c>
      <c r="M3054" s="67">
        <f xml:space="preserve">   MAX(0, HLOOKUP(MONTH($B3054),'Farm Crops'!$B$18:$N$28,M$5,0)  - VLOOKUP(M$4,'Farm Crops'!$B$4:$G$13,6,0)/1000*0.65*$C3054)</f>
        <v>1586.1027526881719</v>
      </c>
    </row>
    <row r="3055" spans="2:13" x14ac:dyDescent="0.2">
      <c r="B3055" s="4">
        <v>43532</v>
      </c>
      <c r="C3055" s="67">
        <f>'Observed Data'!$E3054</f>
        <v>0</v>
      </c>
      <c r="D3055" s="67">
        <f xml:space="preserve">   MAX(0, HLOOKUP(MONTH($B3055),'Farm Crops'!$B$18:$N$28,D$5,0)  - VLOOKUP(D$4,'Farm Crops'!$B$4:$G$13,6,0)/1000*0.65*$C3055)</f>
        <v>1531.0662756598242</v>
      </c>
      <c r="E3055" s="67">
        <f xml:space="preserve">   MAX(0, HLOOKUP(MONTH($B3055),'Farm Crops'!$B$18:$N$28,E$5,0)  - VLOOKUP(E$4,'Farm Crops'!$B$4:$G$13,6,0)/1000*0.65*$C3055)</f>
        <v>3466.1324261974582</v>
      </c>
      <c r="F3055" s="67">
        <f xml:space="preserve">   MAX(0, HLOOKUP(MONTH($B3055),'Farm Crops'!$B$18:$N$28,F$5,0)  - VLOOKUP(F$4,'Farm Crops'!$B$4:$G$13,6,0)/1000*0.65*$C3055)</f>
        <v>3804.660315738025</v>
      </c>
      <c r="G3055" s="67">
        <f xml:space="preserve">   MAX(0, HLOOKUP(MONTH($B3055),'Farm Crops'!$B$18:$N$28,G$5,0)  - VLOOKUP(G$4,'Farm Crops'!$B$4:$G$13,6,0)/1000*0.65*$C3055)</f>
        <v>1077.0389677419355</v>
      </c>
      <c r="H3055" s="67">
        <f xml:space="preserve">   MAX(0, HLOOKUP(MONTH($B3055),'Farm Crops'!$B$18:$N$28,H$5,0)  - VLOOKUP(H$4,'Farm Crops'!$B$4:$G$13,6,0)/1000*0.65*$C3055)</f>
        <v>3696.1074017595306</v>
      </c>
      <c r="I3055" s="67">
        <f xml:space="preserve">   MAX(0, HLOOKUP(MONTH($B3055),'Farm Crops'!$B$18:$N$28,I$5,0)  - VLOOKUP(I$4,'Farm Crops'!$B$4:$G$13,6,0)/1000*0.65*$C3055)</f>
        <v>2069.7117732160314</v>
      </c>
      <c r="J3055" s="67">
        <f xml:space="preserve">   MAX(0, HLOOKUP(MONTH($B3055),'Farm Crops'!$B$18:$N$28,J$5,0)  - VLOOKUP(J$4,'Farm Crops'!$B$4:$G$13,6,0)/1000*0.65*$C3055)</f>
        <v>5069.4517986314759</v>
      </c>
      <c r="K3055" s="67">
        <f xml:space="preserve">   MAX(0, HLOOKUP(MONTH($B3055),'Farm Crops'!$B$18:$N$28,K$5,0)  - VLOOKUP(K$4,'Farm Crops'!$B$4:$G$13,6,0)/1000*0.65*$C3055)</f>
        <v>1198.7524359726294</v>
      </c>
      <c r="L3055" s="67">
        <f xml:space="preserve">   MAX(0, HLOOKUP(MONTH($B3055),'Farm Crops'!$B$18:$N$28,L$5,0)  - VLOOKUP(L$4,'Farm Crops'!$B$4:$G$13,6,0)/1000*0.65*$C3055)</f>
        <v>216.6175249266864</v>
      </c>
      <c r="M3055" s="67">
        <f xml:space="preserve">   MAX(0, HLOOKUP(MONTH($B3055),'Farm Crops'!$B$18:$N$28,M$5,0)  - VLOOKUP(M$4,'Farm Crops'!$B$4:$G$13,6,0)/1000*0.65*$C3055)</f>
        <v>1586.1027526881719</v>
      </c>
    </row>
    <row r="3056" spans="2:13" x14ac:dyDescent="0.2">
      <c r="B3056" s="4">
        <v>43533</v>
      </c>
      <c r="C3056" s="67">
        <f>'Observed Data'!$E3055</f>
        <v>0</v>
      </c>
      <c r="D3056" s="67">
        <f xml:space="preserve">   MAX(0, HLOOKUP(MONTH($B3056),'Farm Crops'!$B$18:$N$28,D$5,0)  - VLOOKUP(D$4,'Farm Crops'!$B$4:$G$13,6,0)/1000*0.65*$C3056)</f>
        <v>1531.0662756598242</v>
      </c>
      <c r="E3056" s="67">
        <f xml:space="preserve">   MAX(0, HLOOKUP(MONTH($B3056),'Farm Crops'!$B$18:$N$28,E$5,0)  - VLOOKUP(E$4,'Farm Crops'!$B$4:$G$13,6,0)/1000*0.65*$C3056)</f>
        <v>3466.1324261974582</v>
      </c>
      <c r="F3056" s="67">
        <f xml:space="preserve">   MAX(0, HLOOKUP(MONTH($B3056),'Farm Crops'!$B$18:$N$28,F$5,0)  - VLOOKUP(F$4,'Farm Crops'!$B$4:$G$13,6,0)/1000*0.65*$C3056)</f>
        <v>3804.660315738025</v>
      </c>
      <c r="G3056" s="67">
        <f xml:space="preserve">   MAX(0, HLOOKUP(MONTH($B3056),'Farm Crops'!$B$18:$N$28,G$5,0)  - VLOOKUP(G$4,'Farm Crops'!$B$4:$G$13,6,0)/1000*0.65*$C3056)</f>
        <v>1077.0389677419355</v>
      </c>
      <c r="H3056" s="67">
        <f xml:space="preserve">   MAX(0, HLOOKUP(MONTH($B3056),'Farm Crops'!$B$18:$N$28,H$5,0)  - VLOOKUP(H$4,'Farm Crops'!$B$4:$G$13,6,0)/1000*0.65*$C3056)</f>
        <v>3696.1074017595306</v>
      </c>
      <c r="I3056" s="67">
        <f xml:space="preserve">   MAX(0, HLOOKUP(MONTH($B3056),'Farm Crops'!$B$18:$N$28,I$5,0)  - VLOOKUP(I$4,'Farm Crops'!$B$4:$G$13,6,0)/1000*0.65*$C3056)</f>
        <v>2069.7117732160314</v>
      </c>
      <c r="J3056" s="67">
        <f xml:space="preserve">   MAX(0, HLOOKUP(MONTH($B3056),'Farm Crops'!$B$18:$N$28,J$5,0)  - VLOOKUP(J$4,'Farm Crops'!$B$4:$G$13,6,0)/1000*0.65*$C3056)</f>
        <v>5069.4517986314759</v>
      </c>
      <c r="K3056" s="67">
        <f xml:space="preserve">   MAX(0, HLOOKUP(MONTH($B3056),'Farm Crops'!$B$18:$N$28,K$5,0)  - VLOOKUP(K$4,'Farm Crops'!$B$4:$G$13,6,0)/1000*0.65*$C3056)</f>
        <v>1198.7524359726294</v>
      </c>
      <c r="L3056" s="67">
        <f xml:space="preserve">   MAX(0, HLOOKUP(MONTH($B3056),'Farm Crops'!$B$18:$N$28,L$5,0)  - VLOOKUP(L$4,'Farm Crops'!$B$4:$G$13,6,0)/1000*0.65*$C3056)</f>
        <v>216.6175249266864</v>
      </c>
      <c r="M3056" s="67">
        <f xml:space="preserve">   MAX(0, HLOOKUP(MONTH($B3056),'Farm Crops'!$B$18:$N$28,M$5,0)  - VLOOKUP(M$4,'Farm Crops'!$B$4:$G$13,6,0)/1000*0.65*$C3056)</f>
        <v>1586.1027526881719</v>
      </c>
    </row>
    <row r="3057" spans="2:13" x14ac:dyDescent="0.2">
      <c r="B3057" s="4">
        <v>43534</v>
      </c>
      <c r="C3057" s="67">
        <f>'Observed Data'!$E3056</f>
        <v>16</v>
      </c>
      <c r="D3057" s="67">
        <f xml:space="preserve">   MAX(0, HLOOKUP(MONTH($B3057),'Farm Crops'!$B$18:$N$28,D$5,0)  - VLOOKUP(D$4,'Farm Crops'!$B$4:$G$13,6,0)/1000*0.65*$C3057)</f>
        <v>0</v>
      </c>
      <c r="E3057" s="67">
        <f xml:space="preserve">   MAX(0, HLOOKUP(MONTH($B3057),'Farm Crops'!$B$18:$N$28,E$5,0)  - VLOOKUP(E$4,'Farm Crops'!$B$4:$G$13,6,0)/1000*0.65*$C3057)</f>
        <v>0</v>
      </c>
      <c r="F3057" s="67">
        <f xml:space="preserve">   MAX(0, HLOOKUP(MONTH($B3057),'Farm Crops'!$B$18:$N$28,F$5,0)  - VLOOKUP(F$4,'Farm Crops'!$B$4:$G$13,6,0)/1000*0.65*$C3057)</f>
        <v>0</v>
      </c>
      <c r="G3057" s="67">
        <f xml:space="preserve">   MAX(0, HLOOKUP(MONTH($B3057),'Farm Crops'!$B$18:$N$28,G$5,0)  - VLOOKUP(G$4,'Farm Crops'!$B$4:$G$13,6,0)/1000*0.65*$C3057)</f>
        <v>0</v>
      </c>
      <c r="H3057" s="67">
        <f xml:space="preserve">   MAX(0, HLOOKUP(MONTH($B3057),'Farm Crops'!$B$18:$N$28,H$5,0)  - VLOOKUP(H$4,'Farm Crops'!$B$4:$G$13,6,0)/1000*0.65*$C3057)</f>
        <v>0</v>
      </c>
      <c r="I3057" s="67">
        <f xml:space="preserve">   MAX(0, HLOOKUP(MONTH($B3057),'Farm Crops'!$B$18:$N$28,I$5,0)  - VLOOKUP(I$4,'Farm Crops'!$B$4:$G$13,6,0)/1000*0.65*$C3057)</f>
        <v>0</v>
      </c>
      <c r="J3057" s="67">
        <f xml:space="preserve">   MAX(0, HLOOKUP(MONTH($B3057),'Farm Crops'!$B$18:$N$28,J$5,0)  - VLOOKUP(J$4,'Farm Crops'!$B$4:$G$13,6,0)/1000*0.65*$C3057)</f>
        <v>0</v>
      </c>
      <c r="K3057" s="67">
        <f xml:space="preserve">   MAX(0, HLOOKUP(MONTH($B3057),'Farm Crops'!$B$18:$N$28,K$5,0)  - VLOOKUP(K$4,'Farm Crops'!$B$4:$G$13,6,0)/1000*0.65*$C3057)</f>
        <v>0</v>
      </c>
      <c r="L3057" s="67">
        <f xml:space="preserve">   MAX(0, HLOOKUP(MONTH($B3057),'Farm Crops'!$B$18:$N$28,L$5,0)  - VLOOKUP(L$4,'Farm Crops'!$B$4:$G$13,6,0)/1000*0.65*$C3057)</f>
        <v>0</v>
      </c>
      <c r="M3057" s="67">
        <f xml:space="preserve">   MAX(0, HLOOKUP(MONTH($B3057),'Farm Crops'!$B$18:$N$28,M$5,0)  - VLOOKUP(M$4,'Farm Crops'!$B$4:$G$13,6,0)/1000*0.65*$C3057)</f>
        <v>0</v>
      </c>
    </row>
    <row r="3058" spans="2:13" x14ac:dyDescent="0.2">
      <c r="B3058" s="4">
        <v>43535</v>
      </c>
      <c r="C3058" s="67">
        <f>'Observed Data'!$E3057</f>
        <v>6</v>
      </c>
      <c r="D3058" s="67">
        <f xml:space="preserve">   MAX(0, HLOOKUP(MONTH($B3058),'Farm Crops'!$B$18:$N$28,D$5,0)  - VLOOKUP(D$4,'Farm Crops'!$B$4:$G$13,6,0)/1000*0.65*$C3058)</f>
        <v>0</v>
      </c>
      <c r="E3058" s="67">
        <f xml:space="preserve">   MAX(0, HLOOKUP(MONTH($B3058),'Farm Crops'!$B$18:$N$28,E$5,0)  - VLOOKUP(E$4,'Farm Crops'!$B$4:$G$13,6,0)/1000*0.65*$C3058)</f>
        <v>0</v>
      </c>
      <c r="F3058" s="67">
        <f xml:space="preserve">   MAX(0, HLOOKUP(MONTH($B3058),'Farm Crops'!$B$18:$N$28,F$5,0)  - VLOOKUP(F$4,'Farm Crops'!$B$4:$G$13,6,0)/1000*0.65*$C3058)</f>
        <v>0</v>
      </c>
      <c r="G3058" s="67">
        <f xml:space="preserve">   MAX(0, HLOOKUP(MONTH($B3058),'Farm Crops'!$B$18:$N$28,G$5,0)  - VLOOKUP(G$4,'Farm Crops'!$B$4:$G$13,6,0)/1000*0.65*$C3058)</f>
        <v>0</v>
      </c>
      <c r="H3058" s="67">
        <f xml:space="preserve">   MAX(0, HLOOKUP(MONTH($B3058),'Farm Crops'!$B$18:$N$28,H$5,0)  - VLOOKUP(H$4,'Farm Crops'!$B$4:$G$13,6,0)/1000*0.65*$C3058)</f>
        <v>0</v>
      </c>
      <c r="I3058" s="67">
        <f xml:space="preserve">   MAX(0, HLOOKUP(MONTH($B3058),'Farm Crops'!$B$18:$N$28,I$5,0)  - VLOOKUP(I$4,'Farm Crops'!$B$4:$G$13,6,0)/1000*0.65*$C3058)</f>
        <v>0</v>
      </c>
      <c r="J3058" s="67">
        <f xml:space="preserve">   MAX(0, HLOOKUP(MONTH($B3058),'Farm Crops'!$B$18:$N$28,J$5,0)  - VLOOKUP(J$4,'Farm Crops'!$B$4:$G$13,6,0)/1000*0.65*$C3058)</f>
        <v>227.21179863147609</v>
      </c>
      <c r="K3058" s="67">
        <f xml:space="preserve">   MAX(0, HLOOKUP(MONTH($B3058),'Farm Crops'!$B$18:$N$28,K$5,0)  - VLOOKUP(K$4,'Farm Crops'!$B$4:$G$13,6,0)/1000*0.65*$C3058)</f>
        <v>43.572435972629592</v>
      </c>
      <c r="L3058" s="67">
        <f xml:space="preserve">   MAX(0, HLOOKUP(MONTH($B3058),'Farm Crops'!$B$18:$N$28,L$5,0)  - VLOOKUP(L$4,'Farm Crops'!$B$4:$G$13,6,0)/1000*0.65*$C3058)</f>
        <v>6.4075249266861647</v>
      </c>
      <c r="M3058" s="67">
        <f xml:space="preserve">   MAX(0, HLOOKUP(MONTH($B3058),'Farm Crops'!$B$18:$N$28,M$5,0)  - VLOOKUP(M$4,'Farm Crops'!$B$4:$G$13,6,0)/1000*0.65*$C3058)</f>
        <v>15.572752688172159</v>
      </c>
    </row>
    <row r="3059" spans="2:13" x14ac:dyDescent="0.2">
      <c r="B3059" s="4">
        <v>43536</v>
      </c>
      <c r="C3059" s="67">
        <f>'Observed Data'!$E3058</f>
        <v>0</v>
      </c>
      <c r="D3059" s="67">
        <f xml:space="preserve">   MAX(0, HLOOKUP(MONTH($B3059),'Farm Crops'!$B$18:$N$28,D$5,0)  - VLOOKUP(D$4,'Farm Crops'!$B$4:$G$13,6,0)/1000*0.65*$C3059)</f>
        <v>1531.0662756598242</v>
      </c>
      <c r="E3059" s="67">
        <f xml:space="preserve">   MAX(0, HLOOKUP(MONTH($B3059),'Farm Crops'!$B$18:$N$28,E$5,0)  - VLOOKUP(E$4,'Farm Crops'!$B$4:$G$13,6,0)/1000*0.65*$C3059)</f>
        <v>3466.1324261974582</v>
      </c>
      <c r="F3059" s="67">
        <f xml:space="preserve">   MAX(0, HLOOKUP(MONTH($B3059),'Farm Crops'!$B$18:$N$28,F$5,0)  - VLOOKUP(F$4,'Farm Crops'!$B$4:$G$13,6,0)/1000*0.65*$C3059)</f>
        <v>3804.660315738025</v>
      </c>
      <c r="G3059" s="67">
        <f xml:space="preserve">   MAX(0, HLOOKUP(MONTH($B3059),'Farm Crops'!$B$18:$N$28,G$5,0)  - VLOOKUP(G$4,'Farm Crops'!$B$4:$G$13,6,0)/1000*0.65*$C3059)</f>
        <v>1077.0389677419355</v>
      </c>
      <c r="H3059" s="67">
        <f xml:space="preserve">   MAX(0, HLOOKUP(MONTH($B3059),'Farm Crops'!$B$18:$N$28,H$5,0)  - VLOOKUP(H$4,'Farm Crops'!$B$4:$G$13,6,0)/1000*0.65*$C3059)</f>
        <v>3696.1074017595306</v>
      </c>
      <c r="I3059" s="67">
        <f xml:space="preserve">   MAX(0, HLOOKUP(MONTH($B3059),'Farm Crops'!$B$18:$N$28,I$5,0)  - VLOOKUP(I$4,'Farm Crops'!$B$4:$G$13,6,0)/1000*0.65*$C3059)</f>
        <v>2069.7117732160314</v>
      </c>
      <c r="J3059" s="67">
        <f xml:space="preserve">   MAX(0, HLOOKUP(MONTH($B3059),'Farm Crops'!$B$18:$N$28,J$5,0)  - VLOOKUP(J$4,'Farm Crops'!$B$4:$G$13,6,0)/1000*0.65*$C3059)</f>
        <v>5069.4517986314759</v>
      </c>
      <c r="K3059" s="67">
        <f xml:space="preserve">   MAX(0, HLOOKUP(MONTH($B3059),'Farm Crops'!$B$18:$N$28,K$5,0)  - VLOOKUP(K$4,'Farm Crops'!$B$4:$G$13,6,0)/1000*0.65*$C3059)</f>
        <v>1198.7524359726294</v>
      </c>
      <c r="L3059" s="67">
        <f xml:space="preserve">   MAX(0, HLOOKUP(MONTH($B3059),'Farm Crops'!$B$18:$N$28,L$5,0)  - VLOOKUP(L$4,'Farm Crops'!$B$4:$G$13,6,0)/1000*0.65*$C3059)</f>
        <v>216.6175249266864</v>
      </c>
      <c r="M3059" s="67">
        <f xml:space="preserve">   MAX(0, HLOOKUP(MONTH($B3059),'Farm Crops'!$B$18:$N$28,M$5,0)  - VLOOKUP(M$4,'Farm Crops'!$B$4:$G$13,6,0)/1000*0.65*$C3059)</f>
        <v>1586.1027526881719</v>
      </c>
    </row>
    <row r="3060" spans="2:13" x14ac:dyDescent="0.2">
      <c r="B3060" s="4">
        <v>43537</v>
      </c>
      <c r="C3060" s="67">
        <f>'Observed Data'!$E3059</f>
        <v>0</v>
      </c>
      <c r="D3060" s="67">
        <f xml:space="preserve">   MAX(0, HLOOKUP(MONTH($B3060),'Farm Crops'!$B$18:$N$28,D$5,0)  - VLOOKUP(D$4,'Farm Crops'!$B$4:$G$13,6,0)/1000*0.65*$C3060)</f>
        <v>1531.0662756598242</v>
      </c>
      <c r="E3060" s="67">
        <f xml:space="preserve">   MAX(0, HLOOKUP(MONTH($B3060),'Farm Crops'!$B$18:$N$28,E$5,0)  - VLOOKUP(E$4,'Farm Crops'!$B$4:$G$13,6,0)/1000*0.65*$C3060)</f>
        <v>3466.1324261974582</v>
      </c>
      <c r="F3060" s="67">
        <f xml:space="preserve">   MAX(0, HLOOKUP(MONTH($B3060),'Farm Crops'!$B$18:$N$28,F$5,0)  - VLOOKUP(F$4,'Farm Crops'!$B$4:$G$13,6,0)/1000*0.65*$C3060)</f>
        <v>3804.660315738025</v>
      </c>
      <c r="G3060" s="67">
        <f xml:space="preserve">   MAX(0, HLOOKUP(MONTH($B3060),'Farm Crops'!$B$18:$N$28,G$5,0)  - VLOOKUP(G$4,'Farm Crops'!$B$4:$G$13,6,0)/1000*0.65*$C3060)</f>
        <v>1077.0389677419355</v>
      </c>
      <c r="H3060" s="67">
        <f xml:space="preserve">   MAX(0, HLOOKUP(MONTH($B3060),'Farm Crops'!$B$18:$N$28,H$5,0)  - VLOOKUP(H$4,'Farm Crops'!$B$4:$G$13,6,0)/1000*0.65*$C3060)</f>
        <v>3696.1074017595306</v>
      </c>
      <c r="I3060" s="67">
        <f xml:space="preserve">   MAX(0, HLOOKUP(MONTH($B3060),'Farm Crops'!$B$18:$N$28,I$5,0)  - VLOOKUP(I$4,'Farm Crops'!$B$4:$G$13,6,0)/1000*0.65*$C3060)</f>
        <v>2069.7117732160314</v>
      </c>
      <c r="J3060" s="67">
        <f xml:space="preserve">   MAX(0, HLOOKUP(MONTH($B3060),'Farm Crops'!$B$18:$N$28,J$5,0)  - VLOOKUP(J$4,'Farm Crops'!$B$4:$G$13,6,0)/1000*0.65*$C3060)</f>
        <v>5069.4517986314759</v>
      </c>
      <c r="K3060" s="67">
        <f xml:space="preserve">   MAX(0, HLOOKUP(MONTH($B3060),'Farm Crops'!$B$18:$N$28,K$5,0)  - VLOOKUP(K$4,'Farm Crops'!$B$4:$G$13,6,0)/1000*0.65*$C3060)</f>
        <v>1198.7524359726294</v>
      </c>
      <c r="L3060" s="67">
        <f xml:space="preserve">   MAX(0, HLOOKUP(MONTH($B3060),'Farm Crops'!$B$18:$N$28,L$5,0)  - VLOOKUP(L$4,'Farm Crops'!$B$4:$G$13,6,0)/1000*0.65*$C3060)</f>
        <v>216.6175249266864</v>
      </c>
      <c r="M3060" s="67">
        <f xml:space="preserve">   MAX(0, HLOOKUP(MONTH($B3060),'Farm Crops'!$B$18:$N$28,M$5,0)  - VLOOKUP(M$4,'Farm Crops'!$B$4:$G$13,6,0)/1000*0.65*$C3060)</f>
        <v>1586.1027526881719</v>
      </c>
    </row>
    <row r="3061" spans="2:13" x14ac:dyDescent="0.2">
      <c r="B3061" s="4">
        <v>43538</v>
      </c>
      <c r="C3061" s="67">
        <f>'Observed Data'!$E3060</f>
        <v>0</v>
      </c>
      <c r="D3061" s="67">
        <f xml:space="preserve">   MAX(0, HLOOKUP(MONTH($B3061),'Farm Crops'!$B$18:$N$28,D$5,0)  - VLOOKUP(D$4,'Farm Crops'!$B$4:$G$13,6,0)/1000*0.65*$C3061)</f>
        <v>1531.0662756598242</v>
      </c>
      <c r="E3061" s="67">
        <f xml:space="preserve">   MAX(0, HLOOKUP(MONTH($B3061),'Farm Crops'!$B$18:$N$28,E$5,0)  - VLOOKUP(E$4,'Farm Crops'!$B$4:$G$13,6,0)/1000*0.65*$C3061)</f>
        <v>3466.1324261974582</v>
      </c>
      <c r="F3061" s="67">
        <f xml:space="preserve">   MAX(0, HLOOKUP(MONTH($B3061),'Farm Crops'!$B$18:$N$28,F$5,0)  - VLOOKUP(F$4,'Farm Crops'!$B$4:$G$13,6,0)/1000*0.65*$C3061)</f>
        <v>3804.660315738025</v>
      </c>
      <c r="G3061" s="67">
        <f xml:space="preserve">   MAX(0, HLOOKUP(MONTH($B3061),'Farm Crops'!$B$18:$N$28,G$5,0)  - VLOOKUP(G$4,'Farm Crops'!$B$4:$G$13,6,0)/1000*0.65*$C3061)</f>
        <v>1077.0389677419355</v>
      </c>
      <c r="H3061" s="67">
        <f xml:space="preserve">   MAX(0, HLOOKUP(MONTH($B3061),'Farm Crops'!$B$18:$N$28,H$5,0)  - VLOOKUP(H$4,'Farm Crops'!$B$4:$G$13,6,0)/1000*0.65*$C3061)</f>
        <v>3696.1074017595306</v>
      </c>
      <c r="I3061" s="67">
        <f xml:space="preserve">   MAX(0, HLOOKUP(MONTH($B3061),'Farm Crops'!$B$18:$N$28,I$5,0)  - VLOOKUP(I$4,'Farm Crops'!$B$4:$G$13,6,0)/1000*0.65*$C3061)</f>
        <v>2069.7117732160314</v>
      </c>
      <c r="J3061" s="67">
        <f xml:space="preserve">   MAX(0, HLOOKUP(MONTH($B3061),'Farm Crops'!$B$18:$N$28,J$5,0)  - VLOOKUP(J$4,'Farm Crops'!$B$4:$G$13,6,0)/1000*0.65*$C3061)</f>
        <v>5069.4517986314759</v>
      </c>
      <c r="K3061" s="67">
        <f xml:space="preserve">   MAX(0, HLOOKUP(MONTH($B3061),'Farm Crops'!$B$18:$N$28,K$5,0)  - VLOOKUP(K$4,'Farm Crops'!$B$4:$G$13,6,0)/1000*0.65*$C3061)</f>
        <v>1198.7524359726294</v>
      </c>
      <c r="L3061" s="67">
        <f xml:space="preserve">   MAX(0, HLOOKUP(MONTH($B3061),'Farm Crops'!$B$18:$N$28,L$5,0)  - VLOOKUP(L$4,'Farm Crops'!$B$4:$G$13,6,0)/1000*0.65*$C3061)</f>
        <v>216.6175249266864</v>
      </c>
      <c r="M3061" s="67">
        <f xml:space="preserve">   MAX(0, HLOOKUP(MONTH($B3061),'Farm Crops'!$B$18:$N$28,M$5,0)  - VLOOKUP(M$4,'Farm Crops'!$B$4:$G$13,6,0)/1000*0.65*$C3061)</f>
        <v>1586.1027526881719</v>
      </c>
    </row>
    <row r="3062" spans="2:13" x14ac:dyDescent="0.2">
      <c r="B3062" s="4">
        <v>43539</v>
      </c>
      <c r="C3062" s="67">
        <f>'Observed Data'!$E3061</f>
        <v>0</v>
      </c>
      <c r="D3062" s="67">
        <f xml:space="preserve">   MAX(0, HLOOKUP(MONTH($B3062),'Farm Crops'!$B$18:$N$28,D$5,0)  - VLOOKUP(D$4,'Farm Crops'!$B$4:$G$13,6,0)/1000*0.65*$C3062)</f>
        <v>1531.0662756598242</v>
      </c>
      <c r="E3062" s="67">
        <f xml:space="preserve">   MAX(0, HLOOKUP(MONTH($B3062),'Farm Crops'!$B$18:$N$28,E$5,0)  - VLOOKUP(E$4,'Farm Crops'!$B$4:$G$13,6,0)/1000*0.65*$C3062)</f>
        <v>3466.1324261974582</v>
      </c>
      <c r="F3062" s="67">
        <f xml:space="preserve">   MAX(0, HLOOKUP(MONTH($B3062),'Farm Crops'!$B$18:$N$28,F$5,0)  - VLOOKUP(F$4,'Farm Crops'!$B$4:$G$13,6,0)/1000*0.65*$C3062)</f>
        <v>3804.660315738025</v>
      </c>
      <c r="G3062" s="67">
        <f xml:space="preserve">   MAX(0, HLOOKUP(MONTH($B3062),'Farm Crops'!$B$18:$N$28,G$5,0)  - VLOOKUP(G$4,'Farm Crops'!$B$4:$G$13,6,0)/1000*0.65*$C3062)</f>
        <v>1077.0389677419355</v>
      </c>
      <c r="H3062" s="67">
        <f xml:space="preserve">   MAX(0, HLOOKUP(MONTH($B3062),'Farm Crops'!$B$18:$N$28,H$5,0)  - VLOOKUP(H$4,'Farm Crops'!$B$4:$G$13,6,0)/1000*0.65*$C3062)</f>
        <v>3696.1074017595306</v>
      </c>
      <c r="I3062" s="67">
        <f xml:space="preserve">   MAX(0, HLOOKUP(MONTH($B3062),'Farm Crops'!$B$18:$N$28,I$5,0)  - VLOOKUP(I$4,'Farm Crops'!$B$4:$G$13,6,0)/1000*0.65*$C3062)</f>
        <v>2069.7117732160314</v>
      </c>
      <c r="J3062" s="67">
        <f xml:space="preserve">   MAX(0, HLOOKUP(MONTH($B3062),'Farm Crops'!$B$18:$N$28,J$5,0)  - VLOOKUP(J$4,'Farm Crops'!$B$4:$G$13,6,0)/1000*0.65*$C3062)</f>
        <v>5069.4517986314759</v>
      </c>
      <c r="K3062" s="67">
        <f xml:space="preserve">   MAX(0, HLOOKUP(MONTH($B3062),'Farm Crops'!$B$18:$N$28,K$5,0)  - VLOOKUP(K$4,'Farm Crops'!$B$4:$G$13,6,0)/1000*0.65*$C3062)</f>
        <v>1198.7524359726294</v>
      </c>
      <c r="L3062" s="67">
        <f xml:space="preserve">   MAX(0, HLOOKUP(MONTH($B3062),'Farm Crops'!$B$18:$N$28,L$5,0)  - VLOOKUP(L$4,'Farm Crops'!$B$4:$G$13,6,0)/1000*0.65*$C3062)</f>
        <v>216.6175249266864</v>
      </c>
      <c r="M3062" s="67">
        <f xml:space="preserve">   MAX(0, HLOOKUP(MONTH($B3062),'Farm Crops'!$B$18:$N$28,M$5,0)  - VLOOKUP(M$4,'Farm Crops'!$B$4:$G$13,6,0)/1000*0.65*$C3062)</f>
        <v>1586.1027526881719</v>
      </c>
    </row>
    <row r="3063" spans="2:13" x14ac:dyDescent="0.2">
      <c r="B3063" s="4">
        <v>43540</v>
      </c>
      <c r="C3063" s="67">
        <f>'Observed Data'!$E3062</f>
        <v>0</v>
      </c>
      <c r="D3063" s="67">
        <f xml:space="preserve">   MAX(0, HLOOKUP(MONTH($B3063),'Farm Crops'!$B$18:$N$28,D$5,0)  - VLOOKUP(D$4,'Farm Crops'!$B$4:$G$13,6,0)/1000*0.65*$C3063)</f>
        <v>1531.0662756598242</v>
      </c>
      <c r="E3063" s="67">
        <f xml:space="preserve">   MAX(0, HLOOKUP(MONTH($B3063),'Farm Crops'!$B$18:$N$28,E$5,0)  - VLOOKUP(E$4,'Farm Crops'!$B$4:$G$13,6,0)/1000*0.65*$C3063)</f>
        <v>3466.1324261974582</v>
      </c>
      <c r="F3063" s="67">
        <f xml:space="preserve">   MAX(0, HLOOKUP(MONTH($B3063),'Farm Crops'!$B$18:$N$28,F$5,0)  - VLOOKUP(F$4,'Farm Crops'!$B$4:$G$13,6,0)/1000*0.65*$C3063)</f>
        <v>3804.660315738025</v>
      </c>
      <c r="G3063" s="67">
        <f xml:space="preserve">   MAX(0, HLOOKUP(MONTH($B3063),'Farm Crops'!$B$18:$N$28,G$5,0)  - VLOOKUP(G$4,'Farm Crops'!$B$4:$G$13,6,0)/1000*0.65*$C3063)</f>
        <v>1077.0389677419355</v>
      </c>
      <c r="H3063" s="67">
        <f xml:space="preserve">   MAX(0, HLOOKUP(MONTH($B3063),'Farm Crops'!$B$18:$N$28,H$5,0)  - VLOOKUP(H$4,'Farm Crops'!$B$4:$G$13,6,0)/1000*0.65*$C3063)</f>
        <v>3696.1074017595306</v>
      </c>
      <c r="I3063" s="67">
        <f xml:space="preserve">   MAX(0, HLOOKUP(MONTH($B3063),'Farm Crops'!$B$18:$N$28,I$5,0)  - VLOOKUP(I$4,'Farm Crops'!$B$4:$G$13,6,0)/1000*0.65*$C3063)</f>
        <v>2069.7117732160314</v>
      </c>
      <c r="J3063" s="67">
        <f xml:space="preserve">   MAX(0, HLOOKUP(MONTH($B3063),'Farm Crops'!$B$18:$N$28,J$5,0)  - VLOOKUP(J$4,'Farm Crops'!$B$4:$G$13,6,0)/1000*0.65*$C3063)</f>
        <v>5069.4517986314759</v>
      </c>
      <c r="K3063" s="67">
        <f xml:space="preserve">   MAX(0, HLOOKUP(MONTH($B3063),'Farm Crops'!$B$18:$N$28,K$5,0)  - VLOOKUP(K$4,'Farm Crops'!$B$4:$G$13,6,0)/1000*0.65*$C3063)</f>
        <v>1198.7524359726294</v>
      </c>
      <c r="L3063" s="67">
        <f xml:space="preserve">   MAX(0, HLOOKUP(MONTH($B3063),'Farm Crops'!$B$18:$N$28,L$5,0)  - VLOOKUP(L$4,'Farm Crops'!$B$4:$G$13,6,0)/1000*0.65*$C3063)</f>
        <v>216.6175249266864</v>
      </c>
      <c r="M3063" s="67">
        <f xml:space="preserve">   MAX(0, HLOOKUP(MONTH($B3063),'Farm Crops'!$B$18:$N$28,M$5,0)  - VLOOKUP(M$4,'Farm Crops'!$B$4:$G$13,6,0)/1000*0.65*$C3063)</f>
        <v>1586.1027526881719</v>
      </c>
    </row>
    <row r="3064" spans="2:13" x14ac:dyDescent="0.2">
      <c r="B3064" s="4">
        <v>43541</v>
      </c>
      <c r="C3064" s="67">
        <f>'Observed Data'!$E3063</f>
        <v>0</v>
      </c>
      <c r="D3064" s="67">
        <f xml:space="preserve">   MAX(0, HLOOKUP(MONTH($B3064),'Farm Crops'!$B$18:$N$28,D$5,0)  - VLOOKUP(D$4,'Farm Crops'!$B$4:$G$13,6,0)/1000*0.65*$C3064)</f>
        <v>1531.0662756598242</v>
      </c>
      <c r="E3064" s="67">
        <f xml:space="preserve">   MAX(0, HLOOKUP(MONTH($B3064),'Farm Crops'!$B$18:$N$28,E$5,0)  - VLOOKUP(E$4,'Farm Crops'!$B$4:$G$13,6,0)/1000*0.65*$C3064)</f>
        <v>3466.1324261974582</v>
      </c>
      <c r="F3064" s="67">
        <f xml:space="preserve">   MAX(0, HLOOKUP(MONTH($B3064),'Farm Crops'!$B$18:$N$28,F$5,0)  - VLOOKUP(F$4,'Farm Crops'!$B$4:$G$13,6,0)/1000*0.65*$C3064)</f>
        <v>3804.660315738025</v>
      </c>
      <c r="G3064" s="67">
        <f xml:space="preserve">   MAX(0, HLOOKUP(MONTH($B3064),'Farm Crops'!$B$18:$N$28,G$5,0)  - VLOOKUP(G$4,'Farm Crops'!$B$4:$G$13,6,0)/1000*0.65*$C3064)</f>
        <v>1077.0389677419355</v>
      </c>
      <c r="H3064" s="67">
        <f xml:space="preserve">   MAX(0, HLOOKUP(MONTH($B3064),'Farm Crops'!$B$18:$N$28,H$5,0)  - VLOOKUP(H$4,'Farm Crops'!$B$4:$G$13,6,0)/1000*0.65*$C3064)</f>
        <v>3696.1074017595306</v>
      </c>
      <c r="I3064" s="67">
        <f xml:space="preserve">   MAX(0, HLOOKUP(MONTH($B3064),'Farm Crops'!$B$18:$N$28,I$5,0)  - VLOOKUP(I$4,'Farm Crops'!$B$4:$G$13,6,0)/1000*0.65*$C3064)</f>
        <v>2069.7117732160314</v>
      </c>
      <c r="J3064" s="67">
        <f xml:space="preserve">   MAX(0, HLOOKUP(MONTH($B3064),'Farm Crops'!$B$18:$N$28,J$5,0)  - VLOOKUP(J$4,'Farm Crops'!$B$4:$G$13,6,0)/1000*0.65*$C3064)</f>
        <v>5069.4517986314759</v>
      </c>
      <c r="K3064" s="67">
        <f xml:space="preserve">   MAX(0, HLOOKUP(MONTH($B3064),'Farm Crops'!$B$18:$N$28,K$5,0)  - VLOOKUP(K$4,'Farm Crops'!$B$4:$G$13,6,0)/1000*0.65*$C3064)</f>
        <v>1198.7524359726294</v>
      </c>
      <c r="L3064" s="67">
        <f xml:space="preserve">   MAX(0, HLOOKUP(MONTH($B3064),'Farm Crops'!$B$18:$N$28,L$5,0)  - VLOOKUP(L$4,'Farm Crops'!$B$4:$G$13,6,0)/1000*0.65*$C3064)</f>
        <v>216.6175249266864</v>
      </c>
      <c r="M3064" s="67">
        <f xml:space="preserve">   MAX(0, HLOOKUP(MONTH($B3064),'Farm Crops'!$B$18:$N$28,M$5,0)  - VLOOKUP(M$4,'Farm Crops'!$B$4:$G$13,6,0)/1000*0.65*$C3064)</f>
        <v>1586.1027526881719</v>
      </c>
    </row>
    <row r="3065" spans="2:13" x14ac:dyDescent="0.2">
      <c r="B3065" s="4">
        <v>43542</v>
      </c>
      <c r="C3065" s="67">
        <f>'Observed Data'!$E3064</f>
        <v>0</v>
      </c>
      <c r="D3065" s="67">
        <f xml:space="preserve">   MAX(0, HLOOKUP(MONTH($B3065),'Farm Crops'!$B$18:$N$28,D$5,0)  - VLOOKUP(D$4,'Farm Crops'!$B$4:$G$13,6,0)/1000*0.65*$C3065)</f>
        <v>1531.0662756598242</v>
      </c>
      <c r="E3065" s="67">
        <f xml:space="preserve">   MAX(0, HLOOKUP(MONTH($B3065),'Farm Crops'!$B$18:$N$28,E$5,0)  - VLOOKUP(E$4,'Farm Crops'!$B$4:$G$13,6,0)/1000*0.65*$C3065)</f>
        <v>3466.1324261974582</v>
      </c>
      <c r="F3065" s="67">
        <f xml:space="preserve">   MAX(0, HLOOKUP(MONTH($B3065),'Farm Crops'!$B$18:$N$28,F$5,0)  - VLOOKUP(F$4,'Farm Crops'!$B$4:$G$13,6,0)/1000*0.65*$C3065)</f>
        <v>3804.660315738025</v>
      </c>
      <c r="G3065" s="67">
        <f xml:space="preserve">   MAX(0, HLOOKUP(MONTH($B3065),'Farm Crops'!$B$18:$N$28,G$5,0)  - VLOOKUP(G$4,'Farm Crops'!$B$4:$G$13,6,0)/1000*0.65*$C3065)</f>
        <v>1077.0389677419355</v>
      </c>
      <c r="H3065" s="67">
        <f xml:space="preserve">   MAX(0, HLOOKUP(MONTH($B3065),'Farm Crops'!$B$18:$N$28,H$5,0)  - VLOOKUP(H$4,'Farm Crops'!$B$4:$G$13,6,0)/1000*0.65*$C3065)</f>
        <v>3696.1074017595306</v>
      </c>
      <c r="I3065" s="67">
        <f xml:space="preserve">   MAX(0, HLOOKUP(MONTH($B3065),'Farm Crops'!$B$18:$N$28,I$5,0)  - VLOOKUP(I$4,'Farm Crops'!$B$4:$G$13,6,0)/1000*0.65*$C3065)</f>
        <v>2069.7117732160314</v>
      </c>
      <c r="J3065" s="67">
        <f xml:space="preserve">   MAX(0, HLOOKUP(MONTH($B3065),'Farm Crops'!$B$18:$N$28,J$5,0)  - VLOOKUP(J$4,'Farm Crops'!$B$4:$G$13,6,0)/1000*0.65*$C3065)</f>
        <v>5069.4517986314759</v>
      </c>
      <c r="K3065" s="67">
        <f xml:space="preserve">   MAX(0, HLOOKUP(MONTH($B3065),'Farm Crops'!$B$18:$N$28,K$5,0)  - VLOOKUP(K$4,'Farm Crops'!$B$4:$G$13,6,0)/1000*0.65*$C3065)</f>
        <v>1198.7524359726294</v>
      </c>
      <c r="L3065" s="67">
        <f xml:space="preserve">   MAX(0, HLOOKUP(MONTH($B3065),'Farm Crops'!$B$18:$N$28,L$5,0)  - VLOOKUP(L$4,'Farm Crops'!$B$4:$G$13,6,0)/1000*0.65*$C3065)</f>
        <v>216.6175249266864</v>
      </c>
      <c r="M3065" s="67">
        <f xml:space="preserve">   MAX(0, HLOOKUP(MONTH($B3065),'Farm Crops'!$B$18:$N$28,M$5,0)  - VLOOKUP(M$4,'Farm Crops'!$B$4:$G$13,6,0)/1000*0.65*$C3065)</f>
        <v>1586.1027526881719</v>
      </c>
    </row>
    <row r="3066" spans="2:13" x14ac:dyDescent="0.2">
      <c r="B3066" s="4">
        <v>43543</v>
      </c>
      <c r="C3066" s="67">
        <f>'Observed Data'!$E3065</f>
        <v>0</v>
      </c>
      <c r="D3066" s="67">
        <f xml:space="preserve">   MAX(0, HLOOKUP(MONTH($B3066),'Farm Crops'!$B$18:$N$28,D$5,0)  - VLOOKUP(D$4,'Farm Crops'!$B$4:$G$13,6,0)/1000*0.65*$C3066)</f>
        <v>1531.0662756598242</v>
      </c>
      <c r="E3066" s="67">
        <f xml:space="preserve">   MAX(0, HLOOKUP(MONTH($B3066),'Farm Crops'!$B$18:$N$28,E$5,0)  - VLOOKUP(E$4,'Farm Crops'!$B$4:$G$13,6,0)/1000*0.65*$C3066)</f>
        <v>3466.1324261974582</v>
      </c>
      <c r="F3066" s="67">
        <f xml:space="preserve">   MAX(0, HLOOKUP(MONTH($B3066),'Farm Crops'!$B$18:$N$28,F$5,0)  - VLOOKUP(F$4,'Farm Crops'!$B$4:$G$13,6,0)/1000*0.65*$C3066)</f>
        <v>3804.660315738025</v>
      </c>
      <c r="G3066" s="67">
        <f xml:space="preserve">   MAX(0, HLOOKUP(MONTH($B3066),'Farm Crops'!$B$18:$N$28,G$5,0)  - VLOOKUP(G$4,'Farm Crops'!$B$4:$G$13,6,0)/1000*0.65*$C3066)</f>
        <v>1077.0389677419355</v>
      </c>
      <c r="H3066" s="67">
        <f xml:space="preserve">   MAX(0, HLOOKUP(MONTH($B3066),'Farm Crops'!$B$18:$N$28,H$5,0)  - VLOOKUP(H$4,'Farm Crops'!$B$4:$G$13,6,0)/1000*0.65*$C3066)</f>
        <v>3696.1074017595306</v>
      </c>
      <c r="I3066" s="67">
        <f xml:space="preserve">   MAX(0, HLOOKUP(MONTH($B3066),'Farm Crops'!$B$18:$N$28,I$5,0)  - VLOOKUP(I$4,'Farm Crops'!$B$4:$G$13,6,0)/1000*0.65*$C3066)</f>
        <v>2069.7117732160314</v>
      </c>
      <c r="J3066" s="67">
        <f xml:space="preserve">   MAX(0, HLOOKUP(MONTH($B3066),'Farm Crops'!$B$18:$N$28,J$5,0)  - VLOOKUP(J$4,'Farm Crops'!$B$4:$G$13,6,0)/1000*0.65*$C3066)</f>
        <v>5069.4517986314759</v>
      </c>
      <c r="K3066" s="67">
        <f xml:space="preserve">   MAX(0, HLOOKUP(MONTH($B3066),'Farm Crops'!$B$18:$N$28,K$5,0)  - VLOOKUP(K$4,'Farm Crops'!$B$4:$G$13,6,0)/1000*0.65*$C3066)</f>
        <v>1198.7524359726294</v>
      </c>
      <c r="L3066" s="67">
        <f xml:space="preserve">   MAX(0, HLOOKUP(MONTH($B3066),'Farm Crops'!$B$18:$N$28,L$5,0)  - VLOOKUP(L$4,'Farm Crops'!$B$4:$G$13,6,0)/1000*0.65*$C3066)</f>
        <v>216.6175249266864</v>
      </c>
      <c r="M3066" s="67">
        <f xml:space="preserve">   MAX(0, HLOOKUP(MONTH($B3066),'Farm Crops'!$B$18:$N$28,M$5,0)  - VLOOKUP(M$4,'Farm Crops'!$B$4:$G$13,6,0)/1000*0.65*$C3066)</f>
        <v>1586.1027526881719</v>
      </c>
    </row>
    <row r="3067" spans="2:13" x14ac:dyDescent="0.2">
      <c r="B3067" s="4">
        <v>43544</v>
      </c>
      <c r="C3067" s="67">
        <f>'Observed Data'!$E3066</f>
        <v>0</v>
      </c>
      <c r="D3067" s="67">
        <f xml:space="preserve">   MAX(0, HLOOKUP(MONTH($B3067),'Farm Crops'!$B$18:$N$28,D$5,0)  - VLOOKUP(D$4,'Farm Crops'!$B$4:$G$13,6,0)/1000*0.65*$C3067)</f>
        <v>1531.0662756598242</v>
      </c>
      <c r="E3067" s="67">
        <f xml:space="preserve">   MAX(0, HLOOKUP(MONTH($B3067),'Farm Crops'!$B$18:$N$28,E$5,0)  - VLOOKUP(E$4,'Farm Crops'!$B$4:$G$13,6,0)/1000*0.65*$C3067)</f>
        <v>3466.1324261974582</v>
      </c>
      <c r="F3067" s="67">
        <f xml:space="preserve">   MAX(0, HLOOKUP(MONTH($B3067),'Farm Crops'!$B$18:$N$28,F$5,0)  - VLOOKUP(F$4,'Farm Crops'!$B$4:$G$13,6,0)/1000*0.65*$C3067)</f>
        <v>3804.660315738025</v>
      </c>
      <c r="G3067" s="67">
        <f xml:space="preserve">   MAX(0, HLOOKUP(MONTH($B3067),'Farm Crops'!$B$18:$N$28,G$5,0)  - VLOOKUP(G$4,'Farm Crops'!$B$4:$G$13,6,0)/1000*0.65*$C3067)</f>
        <v>1077.0389677419355</v>
      </c>
      <c r="H3067" s="67">
        <f xml:space="preserve">   MAX(0, HLOOKUP(MONTH($B3067),'Farm Crops'!$B$18:$N$28,H$5,0)  - VLOOKUP(H$4,'Farm Crops'!$B$4:$G$13,6,0)/1000*0.65*$C3067)</f>
        <v>3696.1074017595306</v>
      </c>
      <c r="I3067" s="67">
        <f xml:space="preserve">   MAX(0, HLOOKUP(MONTH($B3067),'Farm Crops'!$B$18:$N$28,I$5,0)  - VLOOKUP(I$4,'Farm Crops'!$B$4:$G$13,6,0)/1000*0.65*$C3067)</f>
        <v>2069.7117732160314</v>
      </c>
      <c r="J3067" s="67">
        <f xml:space="preserve">   MAX(0, HLOOKUP(MONTH($B3067),'Farm Crops'!$B$18:$N$28,J$5,0)  - VLOOKUP(J$4,'Farm Crops'!$B$4:$G$13,6,0)/1000*0.65*$C3067)</f>
        <v>5069.4517986314759</v>
      </c>
      <c r="K3067" s="67">
        <f xml:space="preserve">   MAX(0, HLOOKUP(MONTH($B3067),'Farm Crops'!$B$18:$N$28,K$5,0)  - VLOOKUP(K$4,'Farm Crops'!$B$4:$G$13,6,0)/1000*0.65*$C3067)</f>
        <v>1198.7524359726294</v>
      </c>
      <c r="L3067" s="67">
        <f xml:space="preserve">   MAX(0, HLOOKUP(MONTH($B3067),'Farm Crops'!$B$18:$N$28,L$5,0)  - VLOOKUP(L$4,'Farm Crops'!$B$4:$G$13,6,0)/1000*0.65*$C3067)</f>
        <v>216.6175249266864</v>
      </c>
      <c r="M3067" s="67">
        <f xml:space="preserve">   MAX(0, HLOOKUP(MONTH($B3067),'Farm Crops'!$B$18:$N$28,M$5,0)  - VLOOKUP(M$4,'Farm Crops'!$B$4:$G$13,6,0)/1000*0.65*$C3067)</f>
        <v>1586.1027526881719</v>
      </c>
    </row>
    <row r="3068" spans="2:13" x14ac:dyDescent="0.2">
      <c r="B3068" s="4">
        <v>43545</v>
      </c>
      <c r="C3068" s="67">
        <f>'Observed Data'!$E3067</f>
        <v>0</v>
      </c>
      <c r="D3068" s="67">
        <f xml:space="preserve">   MAX(0, HLOOKUP(MONTH($B3068),'Farm Crops'!$B$18:$N$28,D$5,0)  - VLOOKUP(D$4,'Farm Crops'!$B$4:$G$13,6,0)/1000*0.65*$C3068)</f>
        <v>1531.0662756598242</v>
      </c>
      <c r="E3068" s="67">
        <f xml:space="preserve">   MAX(0, HLOOKUP(MONTH($B3068),'Farm Crops'!$B$18:$N$28,E$5,0)  - VLOOKUP(E$4,'Farm Crops'!$B$4:$G$13,6,0)/1000*0.65*$C3068)</f>
        <v>3466.1324261974582</v>
      </c>
      <c r="F3068" s="67">
        <f xml:space="preserve">   MAX(0, HLOOKUP(MONTH($B3068),'Farm Crops'!$B$18:$N$28,F$5,0)  - VLOOKUP(F$4,'Farm Crops'!$B$4:$G$13,6,0)/1000*0.65*$C3068)</f>
        <v>3804.660315738025</v>
      </c>
      <c r="G3068" s="67">
        <f xml:space="preserve">   MAX(0, HLOOKUP(MONTH($B3068),'Farm Crops'!$B$18:$N$28,G$5,0)  - VLOOKUP(G$4,'Farm Crops'!$B$4:$G$13,6,0)/1000*0.65*$C3068)</f>
        <v>1077.0389677419355</v>
      </c>
      <c r="H3068" s="67">
        <f xml:space="preserve">   MAX(0, HLOOKUP(MONTH($B3068),'Farm Crops'!$B$18:$N$28,H$5,0)  - VLOOKUP(H$4,'Farm Crops'!$B$4:$G$13,6,0)/1000*0.65*$C3068)</f>
        <v>3696.1074017595306</v>
      </c>
      <c r="I3068" s="67">
        <f xml:space="preserve">   MAX(0, HLOOKUP(MONTH($B3068),'Farm Crops'!$B$18:$N$28,I$5,0)  - VLOOKUP(I$4,'Farm Crops'!$B$4:$G$13,6,0)/1000*0.65*$C3068)</f>
        <v>2069.7117732160314</v>
      </c>
      <c r="J3068" s="67">
        <f xml:space="preserve">   MAX(0, HLOOKUP(MONTH($B3068),'Farm Crops'!$B$18:$N$28,J$5,0)  - VLOOKUP(J$4,'Farm Crops'!$B$4:$G$13,6,0)/1000*0.65*$C3068)</f>
        <v>5069.4517986314759</v>
      </c>
      <c r="K3068" s="67">
        <f xml:space="preserve">   MAX(0, HLOOKUP(MONTH($B3068),'Farm Crops'!$B$18:$N$28,K$5,0)  - VLOOKUP(K$4,'Farm Crops'!$B$4:$G$13,6,0)/1000*0.65*$C3068)</f>
        <v>1198.7524359726294</v>
      </c>
      <c r="L3068" s="67">
        <f xml:space="preserve">   MAX(0, HLOOKUP(MONTH($B3068),'Farm Crops'!$B$18:$N$28,L$5,0)  - VLOOKUP(L$4,'Farm Crops'!$B$4:$G$13,6,0)/1000*0.65*$C3068)</f>
        <v>216.6175249266864</v>
      </c>
      <c r="M3068" s="67">
        <f xml:space="preserve">   MAX(0, HLOOKUP(MONTH($B3068),'Farm Crops'!$B$18:$N$28,M$5,0)  - VLOOKUP(M$4,'Farm Crops'!$B$4:$G$13,6,0)/1000*0.65*$C3068)</f>
        <v>1586.1027526881719</v>
      </c>
    </row>
    <row r="3069" spans="2:13" x14ac:dyDescent="0.2">
      <c r="B3069" s="4">
        <v>43546</v>
      </c>
      <c r="C3069" s="67">
        <f>'Observed Data'!$E3068</f>
        <v>0</v>
      </c>
      <c r="D3069" s="67">
        <f xml:space="preserve">   MAX(0, HLOOKUP(MONTH($B3069),'Farm Crops'!$B$18:$N$28,D$5,0)  - VLOOKUP(D$4,'Farm Crops'!$B$4:$G$13,6,0)/1000*0.65*$C3069)</f>
        <v>1531.0662756598242</v>
      </c>
      <c r="E3069" s="67">
        <f xml:space="preserve">   MAX(0, HLOOKUP(MONTH($B3069),'Farm Crops'!$B$18:$N$28,E$5,0)  - VLOOKUP(E$4,'Farm Crops'!$B$4:$G$13,6,0)/1000*0.65*$C3069)</f>
        <v>3466.1324261974582</v>
      </c>
      <c r="F3069" s="67">
        <f xml:space="preserve">   MAX(0, HLOOKUP(MONTH($B3069),'Farm Crops'!$B$18:$N$28,F$5,0)  - VLOOKUP(F$4,'Farm Crops'!$B$4:$G$13,6,0)/1000*0.65*$C3069)</f>
        <v>3804.660315738025</v>
      </c>
      <c r="G3069" s="67">
        <f xml:space="preserve">   MAX(0, HLOOKUP(MONTH($B3069),'Farm Crops'!$B$18:$N$28,G$5,0)  - VLOOKUP(G$4,'Farm Crops'!$B$4:$G$13,6,0)/1000*0.65*$C3069)</f>
        <v>1077.0389677419355</v>
      </c>
      <c r="H3069" s="67">
        <f xml:space="preserve">   MAX(0, HLOOKUP(MONTH($B3069),'Farm Crops'!$B$18:$N$28,H$5,0)  - VLOOKUP(H$4,'Farm Crops'!$B$4:$G$13,6,0)/1000*0.65*$C3069)</f>
        <v>3696.1074017595306</v>
      </c>
      <c r="I3069" s="67">
        <f xml:space="preserve">   MAX(0, HLOOKUP(MONTH($B3069),'Farm Crops'!$B$18:$N$28,I$5,0)  - VLOOKUP(I$4,'Farm Crops'!$B$4:$G$13,6,0)/1000*0.65*$C3069)</f>
        <v>2069.7117732160314</v>
      </c>
      <c r="J3069" s="67">
        <f xml:space="preserve">   MAX(0, HLOOKUP(MONTH($B3069),'Farm Crops'!$B$18:$N$28,J$5,0)  - VLOOKUP(J$4,'Farm Crops'!$B$4:$G$13,6,0)/1000*0.65*$C3069)</f>
        <v>5069.4517986314759</v>
      </c>
      <c r="K3069" s="67">
        <f xml:space="preserve">   MAX(0, HLOOKUP(MONTH($B3069),'Farm Crops'!$B$18:$N$28,K$5,0)  - VLOOKUP(K$4,'Farm Crops'!$B$4:$G$13,6,0)/1000*0.65*$C3069)</f>
        <v>1198.7524359726294</v>
      </c>
      <c r="L3069" s="67">
        <f xml:space="preserve">   MAX(0, HLOOKUP(MONTH($B3069),'Farm Crops'!$B$18:$N$28,L$5,0)  - VLOOKUP(L$4,'Farm Crops'!$B$4:$G$13,6,0)/1000*0.65*$C3069)</f>
        <v>216.6175249266864</v>
      </c>
      <c r="M3069" s="67">
        <f xml:space="preserve">   MAX(0, HLOOKUP(MONTH($B3069),'Farm Crops'!$B$18:$N$28,M$5,0)  - VLOOKUP(M$4,'Farm Crops'!$B$4:$G$13,6,0)/1000*0.65*$C3069)</f>
        <v>1586.1027526881719</v>
      </c>
    </row>
    <row r="3070" spans="2:13" x14ac:dyDescent="0.2">
      <c r="B3070" s="4">
        <v>43547</v>
      </c>
      <c r="C3070" s="67">
        <f>'Observed Data'!$E3069</f>
        <v>0</v>
      </c>
      <c r="D3070" s="67">
        <f xml:space="preserve">   MAX(0, HLOOKUP(MONTH($B3070),'Farm Crops'!$B$18:$N$28,D$5,0)  - VLOOKUP(D$4,'Farm Crops'!$B$4:$G$13,6,0)/1000*0.65*$C3070)</f>
        <v>1531.0662756598242</v>
      </c>
      <c r="E3070" s="67">
        <f xml:space="preserve">   MAX(0, HLOOKUP(MONTH($B3070),'Farm Crops'!$B$18:$N$28,E$5,0)  - VLOOKUP(E$4,'Farm Crops'!$B$4:$G$13,6,0)/1000*0.65*$C3070)</f>
        <v>3466.1324261974582</v>
      </c>
      <c r="F3070" s="67">
        <f xml:space="preserve">   MAX(0, HLOOKUP(MONTH($B3070),'Farm Crops'!$B$18:$N$28,F$5,0)  - VLOOKUP(F$4,'Farm Crops'!$B$4:$G$13,6,0)/1000*0.65*$C3070)</f>
        <v>3804.660315738025</v>
      </c>
      <c r="G3070" s="67">
        <f xml:space="preserve">   MAX(0, HLOOKUP(MONTH($B3070),'Farm Crops'!$B$18:$N$28,G$5,0)  - VLOOKUP(G$4,'Farm Crops'!$B$4:$G$13,6,0)/1000*0.65*$C3070)</f>
        <v>1077.0389677419355</v>
      </c>
      <c r="H3070" s="67">
        <f xml:space="preserve">   MAX(0, HLOOKUP(MONTH($B3070),'Farm Crops'!$B$18:$N$28,H$5,0)  - VLOOKUP(H$4,'Farm Crops'!$B$4:$G$13,6,0)/1000*0.65*$C3070)</f>
        <v>3696.1074017595306</v>
      </c>
      <c r="I3070" s="67">
        <f xml:space="preserve">   MAX(0, HLOOKUP(MONTH($B3070),'Farm Crops'!$B$18:$N$28,I$5,0)  - VLOOKUP(I$4,'Farm Crops'!$B$4:$G$13,6,0)/1000*0.65*$C3070)</f>
        <v>2069.7117732160314</v>
      </c>
      <c r="J3070" s="67">
        <f xml:space="preserve">   MAX(0, HLOOKUP(MONTH($B3070),'Farm Crops'!$B$18:$N$28,J$5,0)  - VLOOKUP(J$4,'Farm Crops'!$B$4:$G$13,6,0)/1000*0.65*$C3070)</f>
        <v>5069.4517986314759</v>
      </c>
      <c r="K3070" s="67">
        <f xml:space="preserve">   MAX(0, HLOOKUP(MONTH($B3070),'Farm Crops'!$B$18:$N$28,K$5,0)  - VLOOKUP(K$4,'Farm Crops'!$B$4:$G$13,6,0)/1000*0.65*$C3070)</f>
        <v>1198.7524359726294</v>
      </c>
      <c r="L3070" s="67">
        <f xml:space="preserve">   MAX(0, HLOOKUP(MONTH($B3070),'Farm Crops'!$B$18:$N$28,L$5,0)  - VLOOKUP(L$4,'Farm Crops'!$B$4:$G$13,6,0)/1000*0.65*$C3070)</f>
        <v>216.6175249266864</v>
      </c>
      <c r="M3070" s="67">
        <f xml:space="preserve">   MAX(0, HLOOKUP(MONTH($B3070),'Farm Crops'!$B$18:$N$28,M$5,0)  - VLOOKUP(M$4,'Farm Crops'!$B$4:$G$13,6,0)/1000*0.65*$C3070)</f>
        <v>1586.1027526881719</v>
      </c>
    </row>
    <row r="3071" spans="2:13" x14ac:dyDescent="0.2">
      <c r="B3071" s="4">
        <v>43548</v>
      </c>
      <c r="C3071" s="67">
        <f>'Observed Data'!$E3070</f>
        <v>0</v>
      </c>
      <c r="D3071" s="67">
        <f xml:space="preserve">   MAX(0, HLOOKUP(MONTH($B3071),'Farm Crops'!$B$18:$N$28,D$5,0)  - VLOOKUP(D$4,'Farm Crops'!$B$4:$G$13,6,0)/1000*0.65*$C3071)</f>
        <v>1531.0662756598242</v>
      </c>
      <c r="E3071" s="67">
        <f xml:space="preserve">   MAX(0, HLOOKUP(MONTH($B3071),'Farm Crops'!$B$18:$N$28,E$5,0)  - VLOOKUP(E$4,'Farm Crops'!$B$4:$G$13,6,0)/1000*0.65*$C3071)</f>
        <v>3466.1324261974582</v>
      </c>
      <c r="F3071" s="67">
        <f xml:space="preserve">   MAX(0, HLOOKUP(MONTH($B3071),'Farm Crops'!$B$18:$N$28,F$5,0)  - VLOOKUP(F$4,'Farm Crops'!$B$4:$G$13,6,0)/1000*0.65*$C3071)</f>
        <v>3804.660315738025</v>
      </c>
      <c r="G3071" s="67">
        <f xml:space="preserve">   MAX(0, HLOOKUP(MONTH($B3071),'Farm Crops'!$B$18:$N$28,G$5,0)  - VLOOKUP(G$4,'Farm Crops'!$B$4:$G$13,6,0)/1000*0.65*$C3071)</f>
        <v>1077.0389677419355</v>
      </c>
      <c r="H3071" s="67">
        <f xml:space="preserve">   MAX(0, HLOOKUP(MONTH($B3071),'Farm Crops'!$B$18:$N$28,H$5,0)  - VLOOKUP(H$4,'Farm Crops'!$B$4:$G$13,6,0)/1000*0.65*$C3071)</f>
        <v>3696.1074017595306</v>
      </c>
      <c r="I3071" s="67">
        <f xml:space="preserve">   MAX(0, HLOOKUP(MONTH($B3071),'Farm Crops'!$B$18:$N$28,I$5,0)  - VLOOKUP(I$4,'Farm Crops'!$B$4:$G$13,6,0)/1000*0.65*$C3071)</f>
        <v>2069.7117732160314</v>
      </c>
      <c r="J3071" s="67">
        <f xml:space="preserve">   MAX(0, HLOOKUP(MONTH($B3071),'Farm Crops'!$B$18:$N$28,J$5,0)  - VLOOKUP(J$4,'Farm Crops'!$B$4:$G$13,6,0)/1000*0.65*$C3071)</f>
        <v>5069.4517986314759</v>
      </c>
      <c r="K3071" s="67">
        <f xml:space="preserve">   MAX(0, HLOOKUP(MONTH($B3071),'Farm Crops'!$B$18:$N$28,K$5,0)  - VLOOKUP(K$4,'Farm Crops'!$B$4:$G$13,6,0)/1000*0.65*$C3071)</f>
        <v>1198.7524359726294</v>
      </c>
      <c r="L3071" s="67">
        <f xml:space="preserve">   MAX(0, HLOOKUP(MONTH($B3071),'Farm Crops'!$B$18:$N$28,L$5,0)  - VLOOKUP(L$4,'Farm Crops'!$B$4:$G$13,6,0)/1000*0.65*$C3071)</f>
        <v>216.6175249266864</v>
      </c>
      <c r="M3071" s="67">
        <f xml:space="preserve">   MAX(0, HLOOKUP(MONTH($B3071),'Farm Crops'!$B$18:$N$28,M$5,0)  - VLOOKUP(M$4,'Farm Crops'!$B$4:$G$13,6,0)/1000*0.65*$C3071)</f>
        <v>1586.1027526881719</v>
      </c>
    </row>
    <row r="3072" spans="2:13" x14ac:dyDescent="0.2">
      <c r="B3072" s="4">
        <v>43549</v>
      </c>
      <c r="C3072" s="67">
        <f>'Observed Data'!$E3071</f>
        <v>0</v>
      </c>
      <c r="D3072" s="67">
        <f xml:space="preserve">   MAX(0, HLOOKUP(MONTH($B3072),'Farm Crops'!$B$18:$N$28,D$5,0)  - VLOOKUP(D$4,'Farm Crops'!$B$4:$G$13,6,0)/1000*0.65*$C3072)</f>
        <v>1531.0662756598242</v>
      </c>
      <c r="E3072" s="67">
        <f xml:space="preserve">   MAX(0, HLOOKUP(MONTH($B3072),'Farm Crops'!$B$18:$N$28,E$5,0)  - VLOOKUP(E$4,'Farm Crops'!$B$4:$G$13,6,0)/1000*0.65*$C3072)</f>
        <v>3466.1324261974582</v>
      </c>
      <c r="F3072" s="67">
        <f xml:space="preserve">   MAX(0, HLOOKUP(MONTH($B3072),'Farm Crops'!$B$18:$N$28,F$5,0)  - VLOOKUP(F$4,'Farm Crops'!$B$4:$G$13,6,0)/1000*0.65*$C3072)</f>
        <v>3804.660315738025</v>
      </c>
      <c r="G3072" s="67">
        <f xml:space="preserve">   MAX(0, HLOOKUP(MONTH($B3072),'Farm Crops'!$B$18:$N$28,G$5,0)  - VLOOKUP(G$4,'Farm Crops'!$B$4:$G$13,6,0)/1000*0.65*$C3072)</f>
        <v>1077.0389677419355</v>
      </c>
      <c r="H3072" s="67">
        <f xml:space="preserve">   MAX(0, HLOOKUP(MONTH($B3072),'Farm Crops'!$B$18:$N$28,H$5,0)  - VLOOKUP(H$4,'Farm Crops'!$B$4:$G$13,6,0)/1000*0.65*$C3072)</f>
        <v>3696.1074017595306</v>
      </c>
      <c r="I3072" s="67">
        <f xml:space="preserve">   MAX(0, HLOOKUP(MONTH($B3072),'Farm Crops'!$B$18:$N$28,I$5,0)  - VLOOKUP(I$4,'Farm Crops'!$B$4:$G$13,6,0)/1000*0.65*$C3072)</f>
        <v>2069.7117732160314</v>
      </c>
      <c r="J3072" s="67">
        <f xml:space="preserve">   MAX(0, HLOOKUP(MONTH($B3072),'Farm Crops'!$B$18:$N$28,J$5,0)  - VLOOKUP(J$4,'Farm Crops'!$B$4:$G$13,6,0)/1000*0.65*$C3072)</f>
        <v>5069.4517986314759</v>
      </c>
      <c r="K3072" s="67">
        <f xml:space="preserve">   MAX(0, HLOOKUP(MONTH($B3072),'Farm Crops'!$B$18:$N$28,K$5,0)  - VLOOKUP(K$4,'Farm Crops'!$B$4:$G$13,6,0)/1000*0.65*$C3072)</f>
        <v>1198.7524359726294</v>
      </c>
      <c r="L3072" s="67">
        <f xml:space="preserve">   MAX(0, HLOOKUP(MONTH($B3072),'Farm Crops'!$B$18:$N$28,L$5,0)  - VLOOKUP(L$4,'Farm Crops'!$B$4:$G$13,6,0)/1000*0.65*$C3072)</f>
        <v>216.6175249266864</v>
      </c>
      <c r="M3072" s="67">
        <f xml:space="preserve">   MAX(0, HLOOKUP(MONTH($B3072),'Farm Crops'!$B$18:$N$28,M$5,0)  - VLOOKUP(M$4,'Farm Crops'!$B$4:$G$13,6,0)/1000*0.65*$C3072)</f>
        <v>1586.1027526881719</v>
      </c>
    </row>
    <row r="3073" spans="2:13" x14ac:dyDescent="0.2">
      <c r="B3073" s="4">
        <v>43550</v>
      </c>
      <c r="C3073" s="67">
        <f>'Observed Data'!$E3072</f>
        <v>0</v>
      </c>
      <c r="D3073" s="67">
        <f xml:space="preserve">   MAX(0, HLOOKUP(MONTH($B3073),'Farm Crops'!$B$18:$N$28,D$5,0)  - VLOOKUP(D$4,'Farm Crops'!$B$4:$G$13,6,0)/1000*0.65*$C3073)</f>
        <v>1531.0662756598242</v>
      </c>
      <c r="E3073" s="67">
        <f xml:space="preserve">   MAX(0, HLOOKUP(MONTH($B3073),'Farm Crops'!$B$18:$N$28,E$5,0)  - VLOOKUP(E$4,'Farm Crops'!$B$4:$G$13,6,0)/1000*0.65*$C3073)</f>
        <v>3466.1324261974582</v>
      </c>
      <c r="F3073" s="67">
        <f xml:space="preserve">   MAX(0, HLOOKUP(MONTH($B3073),'Farm Crops'!$B$18:$N$28,F$5,0)  - VLOOKUP(F$4,'Farm Crops'!$B$4:$G$13,6,0)/1000*0.65*$C3073)</f>
        <v>3804.660315738025</v>
      </c>
      <c r="G3073" s="67">
        <f xml:space="preserve">   MAX(0, HLOOKUP(MONTH($B3073),'Farm Crops'!$B$18:$N$28,G$5,0)  - VLOOKUP(G$4,'Farm Crops'!$B$4:$G$13,6,0)/1000*0.65*$C3073)</f>
        <v>1077.0389677419355</v>
      </c>
      <c r="H3073" s="67">
        <f xml:space="preserve">   MAX(0, HLOOKUP(MONTH($B3073),'Farm Crops'!$B$18:$N$28,H$5,0)  - VLOOKUP(H$4,'Farm Crops'!$B$4:$G$13,6,0)/1000*0.65*$C3073)</f>
        <v>3696.1074017595306</v>
      </c>
      <c r="I3073" s="67">
        <f xml:space="preserve">   MAX(0, HLOOKUP(MONTH($B3073),'Farm Crops'!$B$18:$N$28,I$5,0)  - VLOOKUP(I$4,'Farm Crops'!$B$4:$G$13,6,0)/1000*0.65*$C3073)</f>
        <v>2069.7117732160314</v>
      </c>
      <c r="J3073" s="67">
        <f xml:space="preserve">   MAX(0, HLOOKUP(MONTH($B3073),'Farm Crops'!$B$18:$N$28,J$5,0)  - VLOOKUP(J$4,'Farm Crops'!$B$4:$G$13,6,0)/1000*0.65*$C3073)</f>
        <v>5069.4517986314759</v>
      </c>
      <c r="K3073" s="67">
        <f xml:space="preserve">   MAX(0, HLOOKUP(MONTH($B3073),'Farm Crops'!$B$18:$N$28,K$5,0)  - VLOOKUP(K$4,'Farm Crops'!$B$4:$G$13,6,0)/1000*0.65*$C3073)</f>
        <v>1198.7524359726294</v>
      </c>
      <c r="L3073" s="67">
        <f xml:space="preserve">   MAX(0, HLOOKUP(MONTH($B3073),'Farm Crops'!$B$18:$N$28,L$5,0)  - VLOOKUP(L$4,'Farm Crops'!$B$4:$G$13,6,0)/1000*0.65*$C3073)</f>
        <v>216.6175249266864</v>
      </c>
      <c r="M3073" s="67">
        <f xml:space="preserve">   MAX(0, HLOOKUP(MONTH($B3073),'Farm Crops'!$B$18:$N$28,M$5,0)  - VLOOKUP(M$4,'Farm Crops'!$B$4:$G$13,6,0)/1000*0.65*$C3073)</f>
        <v>1586.1027526881719</v>
      </c>
    </row>
    <row r="3074" spans="2:13" x14ac:dyDescent="0.2">
      <c r="B3074" s="4">
        <v>43551</v>
      </c>
      <c r="C3074" s="67">
        <f>'Observed Data'!$E3073</f>
        <v>0</v>
      </c>
      <c r="D3074" s="67">
        <f xml:space="preserve">   MAX(0, HLOOKUP(MONTH($B3074),'Farm Crops'!$B$18:$N$28,D$5,0)  - VLOOKUP(D$4,'Farm Crops'!$B$4:$G$13,6,0)/1000*0.65*$C3074)</f>
        <v>1531.0662756598242</v>
      </c>
      <c r="E3074" s="67">
        <f xml:space="preserve">   MAX(0, HLOOKUP(MONTH($B3074),'Farm Crops'!$B$18:$N$28,E$5,0)  - VLOOKUP(E$4,'Farm Crops'!$B$4:$G$13,6,0)/1000*0.65*$C3074)</f>
        <v>3466.1324261974582</v>
      </c>
      <c r="F3074" s="67">
        <f xml:space="preserve">   MAX(0, HLOOKUP(MONTH($B3074),'Farm Crops'!$B$18:$N$28,F$5,0)  - VLOOKUP(F$4,'Farm Crops'!$B$4:$G$13,6,0)/1000*0.65*$C3074)</f>
        <v>3804.660315738025</v>
      </c>
      <c r="G3074" s="67">
        <f xml:space="preserve">   MAX(0, HLOOKUP(MONTH($B3074),'Farm Crops'!$B$18:$N$28,G$5,0)  - VLOOKUP(G$4,'Farm Crops'!$B$4:$G$13,6,0)/1000*0.65*$C3074)</f>
        <v>1077.0389677419355</v>
      </c>
      <c r="H3074" s="67">
        <f xml:space="preserve">   MAX(0, HLOOKUP(MONTH($B3074),'Farm Crops'!$B$18:$N$28,H$5,0)  - VLOOKUP(H$4,'Farm Crops'!$B$4:$G$13,6,0)/1000*0.65*$C3074)</f>
        <v>3696.1074017595306</v>
      </c>
      <c r="I3074" s="67">
        <f xml:space="preserve">   MAX(0, HLOOKUP(MONTH($B3074),'Farm Crops'!$B$18:$N$28,I$5,0)  - VLOOKUP(I$4,'Farm Crops'!$B$4:$G$13,6,0)/1000*0.65*$C3074)</f>
        <v>2069.7117732160314</v>
      </c>
      <c r="J3074" s="67">
        <f xml:space="preserve">   MAX(0, HLOOKUP(MONTH($B3074),'Farm Crops'!$B$18:$N$28,J$5,0)  - VLOOKUP(J$4,'Farm Crops'!$B$4:$G$13,6,0)/1000*0.65*$C3074)</f>
        <v>5069.4517986314759</v>
      </c>
      <c r="K3074" s="67">
        <f xml:space="preserve">   MAX(0, HLOOKUP(MONTH($B3074),'Farm Crops'!$B$18:$N$28,K$5,0)  - VLOOKUP(K$4,'Farm Crops'!$B$4:$G$13,6,0)/1000*0.65*$C3074)</f>
        <v>1198.7524359726294</v>
      </c>
      <c r="L3074" s="67">
        <f xml:space="preserve">   MAX(0, HLOOKUP(MONTH($B3074),'Farm Crops'!$B$18:$N$28,L$5,0)  - VLOOKUP(L$4,'Farm Crops'!$B$4:$G$13,6,0)/1000*0.65*$C3074)</f>
        <v>216.6175249266864</v>
      </c>
      <c r="M3074" s="67">
        <f xml:space="preserve">   MAX(0, HLOOKUP(MONTH($B3074),'Farm Crops'!$B$18:$N$28,M$5,0)  - VLOOKUP(M$4,'Farm Crops'!$B$4:$G$13,6,0)/1000*0.65*$C3074)</f>
        <v>1586.1027526881719</v>
      </c>
    </row>
    <row r="3075" spans="2:13" x14ac:dyDescent="0.2">
      <c r="B3075" s="4">
        <v>43552</v>
      </c>
      <c r="C3075" s="67">
        <f>'Observed Data'!$E3074</f>
        <v>0</v>
      </c>
      <c r="D3075" s="67">
        <f xml:space="preserve">   MAX(0, HLOOKUP(MONTH($B3075),'Farm Crops'!$B$18:$N$28,D$5,0)  - VLOOKUP(D$4,'Farm Crops'!$B$4:$G$13,6,0)/1000*0.65*$C3075)</f>
        <v>1531.0662756598242</v>
      </c>
      <c r="E3075" s="67">
        <f xml:space="preserve">   MAX(0, HLOOKUP(MONTH($B3075),'Farm Crops'!$B$18:$N$28,E$5,0)  - VLOOKUP(E$4,'Farm Crops'!$B$4:$G$13,6,0)/1000*0.65*$C3075)</f>
        <v>3466.1324261974582</v>
      </c>
      <c r="F3075" s="67">
        <f xml:space="preserve">   MAX(0, HLOOKUP(MONTH($B3075),'Farm Crops'!$B$18:$N$28,F$5,0)  - VLOOKUP(F$4,'Farm Crops'!$B$4:$G$13,6,0)/1000*0.65*$C3075)</f>
        <v>3804.660315738025</v>
      </c>
      <c r="G3075" s="67">
        <f xml:space="preserve">   MAX(0, HLOOKUP(MONTH($B3075),'Farm Crops'!$B$18:$N$28,G$5,0)  - VLOOKUP(G$4,'Farm Crops'!$B$4:$G$13,6,0)/1000*0.65*$C3075)</f>
        <v>1077.0389677419355</v>
      </c>
      <c r="H3075" s="67">
        <f xml:space="preserve">   MAX(0, HLOOKUP(MONTH($B3075),'Farm Crops'!$B$18:$N$28,H$5,0)  - VLOOKUP(H$4,'Farm Crops'!$B$4:$G$13,6,0)/1000*0.65*$C3075)</f>
        <v>3696.1074017595306</v>
      </c>
      <c r="I3075" s="67">
        <f xml:space="preserve">   MAX(0, HLOOKUP(MONTH($B3075),'Farm Crops'!$B$18:$N$28,I$5,0)  - VLOOKUP(I$4,'Farm Crops'!$B$4:$G$13,6,0)/1000*0.65*$C3075)</f>
        <v>2069.7117732160314</v>
      </c>
      <c r="J3075" s="67">
        <f xml:space="preserve">   MAX(0, HLOOKUP(MONTH($B3075),'Farm Crops'!$B$18:$N$28,J$5,0)  - VLOOKUP(J$4,'Farm Crops'!$B$4:$G$13,6,0)/1000*0.65*$C3075)</f>
        <v>5069.4517986314759</v>
      </c>
      <c r="K3075" s="67">
        <f xml:space="preserve">   MAX(0, HLOOKUP(MONTH($B3075),'Farm Crops'!$B$18:$N$28,K$5,0)  - VLOOKUP(K$4,'Farm Crops'!$B$4:$G$13,6,0)/1000*0.65*$C3075)</f>
        <v>1198.7524359726294</v>
      </c>
      <c r="L3075" s="67">
        <f xml:space="preserve">   MAX(0, HLOOKUP(MONTH($B3075),'Farm Crops'!$B$18:$N$28,L$5,0)  - VLOOKUP(L$4,'Farm Crops'!$B$4:$G$13,6,0)/1000*0.65*$C3075)</f>
        <v>216.6175249266864</v>
      </c>
      <c r="M3075" s="67">
        <f xml:space="preserve">   MAX(0, HLOOKUP(MONTH($B3075),'Farm Crops'!$B$18:$N$28,M$5,0)  - VLOOKUP(M$4,'Farm Crops'!$B$4:$G$13,6,0)/1000*0.65*$C3075)</f>
        <v>1586.1027526881719</v>
      </c>
    </row>
    <row r="3076" spans="2:13" x14ac:dyDescent="0.2">
      <c r="B3076" s="4">
        <v>43553</v>
      </c>
      <c r="C3076" s="67">
        <f>'Observed Data'!$E3075</f>
        <v>0</v>
      </c>
      <c r="D3076" s="67">
        <f xml:space="preserve">   MAX(0, HLOOKUP(MONTH($B3076),'Farm Crops'!$B$18:$N$28,D$5,0)  - VLOOKUP(D$4,'Farm Crops'!$B$4:$G$13,6,0)/1000*0.65*$C3076)</f>
        <v>1531.0662756598242</v>
      </c>
      <c r="E3076" s="67">
        <f xml:space="preserve">   MAX(0, HLOOKUP(MONTH($B3076),'Farm Crops'!$B$18:$N$28,E$5,0)  - VLOOKUP(E$4,'Farm Crops'!$B$4:$G$13,6,0)/1000*0.65*$C3076)</f>
        <v>3466.1324261974582</v>
      </c>
      <c r="F3076" s="67">
        <f xml:space="preserve">   MAX(0, HLOOKUP(MONTH($B3076),'Farm Crops'!$B$18:$N$28,F$5,0)  - VLOOKUP(F$4,'Farm Crops'!$B$4:$G$13,6,0)/1000*0.65*$C3076)</f>
        <v>3804.660315738025</v>
      </c>
      <c r="G3076" s="67">
        <f xml:space="preserve">   MAX(0, HLOOKUP(MONTH($B3076),'Farm Crops'!$B$18:$N$28,G$5,0)  - VLOOKUP(G$4,'Farm Crops'!$B$4:$G$13,6,0)/1000*0.65*$C3076)</f>
        <v>1077.0389677419355</v>
      </c>
      <c r="H3076" s="67">
        <f xml:space="preserve">   MAX(0, HLOOKUP(MONTH($B3076),'Farm Crops'!$B$18:$N$28,H$5,0)  - VLOOKUP(H$4,'Farm Crops'!$B$4:$G$13,6,0)/1000*0.65*$C3076)</f>
        <v>3696.1074017595306</v>
      </c>
      <c r="I3076" s="67">
        <f xml:space="preserve">   MAX(0, HLOOKUP(MONTH($B3076),'Farm Crops'!$B$18:$N$28,I$5,0)  - VLOOKUP(I$4,'Farm Crops'!$B$4:$G$13,6,0)/1000*0.65*$C3076)</f>
        <v>2069.7117732160314</v>
      </c>
      <c r="J3076" s="67">
        <f xml:space="preserve">   MAX(0, HLOOKUP(MONTH($B3076),'Farm Crops'!$B$18:$N$28,J$5,0)  - VLOOKUP(J$4,'Farm Crops'!$B$4:$G$13,6,0)/1000*0.65*$C3076)</f>
        <v>5069.4517986314759</v>
      </c>
      <c r="K3076" s="67">
        <f xml:space="preserve">   MAX(0, HLOOKUP(MONTH($B3076),'Farm Crops'!$B$18:$N$28,K$5,0)  - VLOOKUP(K$4,'Farm Crops'!$B$4:$G$13,6,0)/1000*0.65*$C3076)</f>
        <v>1198.7524359726294</v>
      </c>
      <c r="L3076" s="67">
        <f xml:space="preserve">   MAX(0, HLOOKUP(MONTH($B3076),'Farm Crops'!$B$18:$N$28,L$5,0)  - VLOOKUP(L$4,'Farm Crops'!$B$4:$G$13,6,0)/1000*0.65*$C3076)</f>
        <v>216.6175249266864</v>
      </c>
      <c r="M3076" s="67">
        <f xml:space="preserve">   MAX(0, HLOOKUP(MONTH($B3076),'Farm Crops'!$B$18:$N$28,M$5,0)  - VLOOKUP(M$4,'Farm Crops'!$B$4:$G$13,6,0)/1000*0.65*$C3076)</f>
        <v>1586.1027526881719</v>
      </c>
    </row>
    <row r="3077" spans="2:13" x14ac:dyDescent="0.2">
      <c r="B3077" s="4">
        <v>43554</v>
      </c>
      <c r="C3077" s="67">
        <f>'Observed Data'!$E3076</f>
        <v>0</v>
      </c>
      <c r="D3077" s="67">
        <f xml:space="preserve">   MAX(0, HLOOKUP(MONTH($B3077),'Farm Crops'!$B$18:$N$28,D$5,0)  - VLOOKUP(D$4,'Farm Crops'!$B$4:$G$13,6,0)/1000*0.65*$C3077)</f>
        <v>1531.0662756598242</v>
      </c>
      <c r="E3077" s="67">
        <f xml:space="preserve">   MAX(0, HLOOKUP(MONTH($B3077),'Farm Crops'!$B$18:$N$28,E$5,0)  - VLOOKUP(E$4,'Farm Crops'!$B$4:$G$13,6,0)/1000*0.65*$C3077)</f>
        <v>3466.1324261974582</v>
      </c>
      <c r="F3077" s="67">
        <f xml:space="preserve">   MAX(0, HLOOKUP(MONTH($B3077),'Farm Crops'!$B$18:$N$28,F$5,0)  - VLOOKUP(F$4,'Farm Crops'!$B$4:$G$13,6,0)/1000*0.65*$C3077)</f>
        <v>3804.660315738025</v>
      </c>
      <c r="G3077" s="67">
        <f xml:space="preserve">   MAX(0, HLOOKUP(MONTH($B3077),'Farm Crops'!$B$18:$N$28,G$5,0)  - VLOOKUP(G$4,'Farm Crops'!$B$4:$G$13,6,0)/1000*0.65*$C3077)</f>
        <v>1077.0389677419355</v>
      </c>
      <c r="H3077" s="67">
        <f xml:space="preserve">   MAX(0, HLOOKUP(MONTH($B3077),'Farm Crops'!$B$18:$N$28,H$5,0)  - VLOOKUP(H$4,'Farm Crops'!$B$4:$G$13,6,0)/1000*0.65*$C3077)</f>
        <v>3696.1074017595306</v>
      </c>
      <c r="I3077" s="67">
        <f xml:space="preserve">   MAX(0, HLOOKUP(MONTH($B3077),'Farm Crops'!$B$18:$N$28,I$5,0)  - VLOOKUP(I$4,'Farm Crops'!$B$4:$G$13,6,0)/1000*0.65*$C3077)</f>
        <v>2069.7117732160314</v>
      </c>
      <c r="J3077" s="67">
        <f xml:space="preserve">   MAX(0, HLOOKUP(MONTH($B3077),'Farm Crops'!$B$18:$N$28,J$5,0)  - VLOOKUP(J$4,'Farm Crops'!$B$4:$G$13,6,0)/1000*0.65*$C3077)</f>
        <v>5069.4517986314759</v>
      </c>
      <c r="K3077" s="67">
        <f xml:space="preserve">   MAX(0, HLOOKUP(MONTH($B3077),'Farm Crops'!$B$18:$N$28,K$5,0)  - VLOOKUP(K$4,'Farm Crops'!$B$4:$G$13,6,0)/1000*0.65*$C3077)</f>
        <v>1198.7524359726294</v>
      </c>
      <c r="L3077" s="67">
        <f xml:space="preserve">   MAX(0, HLOOKUP(MONTH($B3077),'Farm Crops'!$B$18:$N$28,L$5,0)  - VLOOKUP(L$4,'Farm Crops'!$B$4:$G$13,6,0)/1000*0.65*$C3077)</f>
        <v>216.6175249266864</v>
      </c>
      <c r="M3077" s="67">
        <f xml:space="preserve">   MAX(0, HLOOKUP(MONTH($B3077),'Farm Crops'!$B$18:$N$28,M$5,0)  - VLOOKUP(M$4,'Farm Crops'!$B$4:$G$13,6,0)/1000*0.65*$C3077)</f>
        <v>1586.1027526881719</v>
      </c>
    </row>
    <row r="3078" spans="2:13" x14ac:dyDescent="0.2">
      <c r="B3078" s="4">
        <v>43555</v>
      </c>
      <c r="C3078" s="67">
        <f>'Observed Data'!$E3077</f>
        <v>0</v>
      </c>
      <c r="D3078" s="67">
        <f xml:space="preserve">   MAX(0, HLOOKUP(MONTH($B3078),'Farm Crops'!$B$18:$N$28,D$5,0)  - VLOOKUP(D$4,'Farm Crops'!$B$4:$G$13,6,0)/1000*0.65*$C3078)</f>
        <v>1531.0662756598242</v>
      </c>
      <c r="E3078" s="67">
        <f xml:space="preserve">   MAX(0, HLOOKUP(MONTH($B3078),'Farm Crops'!$B$18:$N$28,E$5,0)  - VLOOKUP(E$4,'Farm Crops'!$B$4:$G$13,6,0)/1000*0.65*$C3078)</f>
        <v>3466.1324261974582</v>
      </c>
      <c r="F3078" s="67">
        <f xml:space="preserve">   MAX(0, HLOOKUP(MONTH($B3078),'Farm Crops'!$B$18:$N$28,F$5,0)  - VLOOKUP(F$4,'Farm Crops'!$B$4:$G$13,6,0)/1000*0.65*$C3078)</f>
        <v>3804.660315738025</v>
      </c>
      <c r="G3078" s="67">
        <f xml:space="preserve">   MAX(0, HLOOKUP(MONTH($B3078),'Farm Crops'!$B$18:$N$28,G$5,0)  - VLOOKUP(G$4,'Farm Crops'!$B$4:$G$13,6,0)/1000*0.65*$C3078)</f>
        <v>1077.0389677419355</v>
      </c>
      <c r="H3078" s="67">
        <f xml:space="preserve">   MAX(0, HLOOKUP(MONTH($B3078),'Farm Crops'!$B$18:$N$28,H$5,0)  - VLOOKUP(H$4,'Farm Crops'!$B$4:$G$13,6,0)/1000*0.65*$C3078)</f>
        <v>3696.1074017595306</v>
      </c>
      <c r="I3078" s="67">
        <f xml:space="preserve">   MAX(0, HLOOKUP(MONTH($B3078),'Farm Crops'!$B$18:$N$28,I$5,0)  - VLOOKUP(I$4,'Farm Crops'!$B$4:$G$13,6,0)/1000*0.65*$C3078)</f>
        <v>2069.7117732160314</v>
      </c>
      <c r="J3078" s="67">
        <f xml:space="preserve">   MAX(0, HLOOKUP(MONTH($B3078),'Farm Crops'!$B$18:$N$28,J$5,0)  - VLOOKUP(J$4,'Farm Crops'!$B$4:$G$13,6,0)/1000*0.65*$C3078)</f>
        <v>5069.4517986314759</v>
      </c>
      <c r="K3078" s="67">
        <f xml:space="preserve">   MAX(0, HLOOKUP(MONTH($B3078),'Farm Crops'!$B$18:$N$28,K$5,0)  - VLOOKUP(K$4,'Farm Crops'!$B$4:$G$13,6,0)/1000*0.65*$C3078)</f>
        <v>1198.7524359726294</v>
      </c>
      <c r="L3078" s="67">
        <f xml:space="preserve">   MAX(0, HLOOKUP(MONTH($B3078),'Farm Crops'!$B$18:$N$28,L$5,0)  - VLOOKUP(L$4,'Farm Crops'!$B$4:$G$13,6,0)/1000*0.65*$C3078)</f>
        <v>216.6175249266864</v>
      </c>
      <c r="M3078" s="67">
        <f xml:space="preserve">   MAX(0, HLOOKUP(MONTH($B3078),'Farm Crops'!$B$18:$N$28,M$5,0)  - VLOOKUP(M$4,'Farm Crops'!$B$4:$G$13,6,0)/1000*0.65*$C3078)</f>
        <v>1586.1027526881719</v>
      </c>
    </row>
    <row r="3079" spans="2:13" x14ac:dyDescent="0.2">
      <c r="B3079" s="4">
        <v>43556</v>
      </c>
      <c r="C3079" s="67">
        <f>'Observed Data'!$E3078</f>
        <v>0</v>
      </c>
      <c r="D3079" s="67">
        <f xml:space="preserve">   MAX(0, HLOOKUP(MONTH($B3079),'Farm Crops'!$B$18:$N$28,D$5,0)  - VLOOKUP(D$4,'Farm Crops'!$B$4:$G$13,6,0)/1000*0.65*$C3079)</f>
        <v>1025.8393939393941</v>
      </c>
      <c r="E3079" s="67">
        <f xml:space="preserve">   MAX(0, HLOOKUP(MONTH($B3079),'Farm Crops'!$B$18:$N$28,E$5,0)  - VLOOKUP(E$4,'Farm Crops'!$B$4:$G$13,6,0)/1000*0.65*$C3079)</f>
        <v>937.53234343434372</v>
      </c>
      <c r="F3079" s="67">
        <f xml:space="preserve">   MAX(0, HLOOKUP(MONTH($B3079),'Farm Crops'!$B$18:$N$28,F$5,0)  - VLOOKUP(F$4,'Farm Crops'!$B$4:$G$13,6,0)/1000*0.65*$C3079)</f>
        <v>1216.0814343434345</v>
      </c>
      <c r="G3079" s="67">
        <f xml:space="preserve">   MAX(0, HLOOKUP(MONTH($B3079),'Farm Crops'!$B$18:$N$28,G$5,0)  - VLOOKUP(G$4,'Farm Crops'!$B$4:$G$13,6,0)/1000*0.65*$C3079)</f>
        <v>284.43955555555561</v>
      </c>
      <c r="H3079" s="67">
        <f xml:space="preserve">   MAX(0, HLOOKUP(MONTH($B3079),'Farm Crops'!$B$18:$N$28,H$5,0)  - VLOOKUP(H$4,'Farm Crops'!$B$4:$G$13,6,0)/1000*0.65*$C3079)</f>
        <v>976.11987878787886</v>
      </c>
      <c r="I3079" s="67">
        <f xml:space="preserve">   MAX(0, HLOOKUP(MONTH($B3079),'Farm Crops'!$B$18:$N$28,I$5,0)  - VLOOKUP(I$4,'Farm Crops'!$B$4:$G$13,6,0)/1000*0.65*$C3079)</f>
        <v>790.09601010101017</v>
      </c>
      <c r="J3079" s="67">
        <f xml:space="preserve">   MAX(0, HLOOKUP(MONTH($B3079),'Farm Crops'!$B$18:$N$28,J$5,0)  - VLOOKUP(J$4,'Farm Crops'!$B$4:$G$13,6,0)/1000*0.65*$C3079)</f>
        <v>1939.9596363636367</v>
      </c>
      <c r="K3079" s="67">
        <f xml:space="preserve">   MAX(0, HLOOKUP(MONTH($B3079),'Farm Crops'!$B$18:$N$28,K$5,0)  - VLOOKUP(K$4,'Farm Crops'!$B$4:$G$13,6,0)/1000*0.65*$C3079)</f>
        <v>442.98290909090906</v>
      </c>
      <c r="L3079" s="67">
        <f xml:space="preserve">   MAX(0, HLOOKUP(MONTH($B3079),'Farm Crops'!$B$18:$N$28,L$5,0)  - VLOOKUP(L$4,'Farm Crops'!$B$4:$G$13,6,0)/1000*0.65*$C3079)</f>
        <v>77.774101010101049</v>
      </c>
      <c r="M3079" s="67">
        <f xml:space="preserve">   MAX(0, HLOOKUP(MONTH($B3079),'Farm Crops'!$B$18:$N$28,M$5,0)  - VLOOKUP(M$4,'Farm Crops'!$B$4:$G$13,6,0)/1000*0.65*$C3079)</f>
        <v>520.85684848484857</v>
      </c>
    </row>
    <row r="3080" spans="2:13" x14ac:dyDescent="0.2">
      <c r="B3080" s="4">
        <v>43557</v>
      </c>
      <c r="C3080" s="67">
        <f>'Observed Data'!$E3079</f>
        <v>0</v>
      </c>
      <c r="D3080" s="67">
        <f xml:space="preserve">   MAX(0, HLOOKUP(MONTH($B3080),'Farm Crops'!$B$18:$N$28,D$5,0)  - VLOOKUP(D$4,'Farm Crops'!$B$4:$G$13,6,0)/1000*0.65*$C3080)</f>
        <v>1025.8393939393941</v>
      </c>
      <c r="E3080" s="67">
        <f xml:space="preserve">   MAX(0, HLOOKUP(MONTH($B3080),'Farm Crops'!$B$18:$N$28,E$5,0)  - VLOOKUP(E$4,'Farm Crops'!$B$4:$G$13,6,0)/1000*0.65*$C3080)</f>
        <v>937.53234343434372</v>
      </c>
      <c r="F3080" s="67">
        <f xml:space="preserve">   MAX(0, HLOOKUP(MONTH($B3080),'Farm Crops'!$B$18:$N$28,F$5,0)  - VLOOKUP(F$4,'Farm Crops'!$B$4:$G$13,6,0)/1000*0.65*$C3080)</f>
        <v>1216.0814343434345</v>
      </c>
      <c r="G3080" s="67">
        <f xml:space="preserve">   MAX(0, HLOOKUP(MONTH($B3080),'Farm Crops'!$B$18:$N$28,G$5,0)  - VLOOKUP(G$4,'Farm Crops'!$B$4:$G$13,6,0)/1000*0.65*$C3080)</f>
        <v>284.43955555555561</v>
      </c>
      <c r="H3080" s="67">
        <f xml:space="preserve">   MAX(0, HLOOKUP(MONTH($B3080),'Farm Crops'!$B$18:$N$28,H$5,0)  - VLOOKUP(H$4,'Farm Crops'!$B$4:$G$13,6,0)/1000*0.65*$C3080)</f>
        <v>976.11987878787886</v>
      </c>
      <c r="I3080" s="67">
        <f xml:space="preserve">   MAX(0, HLOOKUP(MONTH($B3080),'Farm Crops'!$B$18:$N$28,I$5,0)  - VLOOKUP(I$4,'Farm Crops'!$B$4:$G$13,6,0)/1000*0.65*$C3080)</f>
        <v>790.09601010101017</v>
      </c>
      <c r="J3080" s="67">
        <f xml:space="preserve">   MAX(0, HLOOKUP(MONTH($B3080),'Farm Crops'!$B$18:$N$28,J$5,0)  - VLOOKUP(J$4,'Farm Crops'!$B$4:$G$13,6,0)/1000*0.65*$C3080)</f>
        <v>1939.9596363636367</v>
      </c>
      <c r="K3080" s="67">
        <f xml:space="preserve">   MAX(0, HLOOKUP(MONTH($B3080),'Farm Crops'!$B$18:$N$28,K$5,0)  - VLOOKUP(K$4,'Farm Crops'!$B$4:$G$13,6,0)/1000*0.65*$C3080)</f>
        <v>442.98290909090906</v>
      </c>
      <c r="L3080" s="67">
        <f xml:space="preserve">   MAX(0, HLOOKUP(MONTH($B3080),'Farm Crops'!$B$18:$N$28,L$5,0)  - VLOOKUP(L$4,'Farm Crops'!$B$4:$G$13,6,0)/1000*0.65*$C3080)</f>
        <v>77.774101010101049</v>
      </c>
      <c r="M3080" s="67">
        <f xml:space="preserve">   MAX(0, HLOOKUP(MONTH($B3080),'Farm Crops'!$B$18:$N$28,M$5,0)  - VLOOKUP(M$4,'Farm Crops'!$B$4:$G$13,6,0)/1000*0.65*$C3080)</f>
        <v>520.85684848484857</v>
      </c>
    </row>
    <row r="3081" spans="2:13" x14ac:dyDescent="0.2">
      <c r="B3081" s="4">
        <v>43558</v>
      </c>
      <c r="C3081" s="67">
        <f>'Observed Data'!$E3080</f>
        <v>0</v>
      </c>
      <c r="D3081" s="67">
        <f xml:space="preserve">   MAX(0, HLOOKUP(MONTH($B3081),'Farm Crops'!$B$18:$N$28,D$5,0)  - VLOOKUP(D$4,'Farm Crops'!$B$4:$G$13,6,0)/1000*0.65*$C3081)</f>
        <v>1025.8393939393941</v>
      </c>
      <c r="E3081" s="67">
        <f xml:space="preserve">   MAX(0, HLOOKUP(MONTH($B3081),'Farm Crops'!$B$18:$N$28,E$5,0)  - VLOOKUP(E$4,'Farm Crops'!$B$4:$G$13,6,0)/1000*0.65*$C3081)</f>
        <v>937.53234343434372</v>
      </c>
      <c r="F3081" s="67">
        <f xml:space="preserve">   MAX(0, HLOOKUP(MONTH($B3081),'Farm Crops'!$B$18:$N$28,F$5,0)  - VLOOKUP(F$4,'Farm Crops'!$B$4:$G$13,6,0)/1000*0.65*$C3081)</f>
        <v>1216.0814343434345</v>
      </c>
      <c r="G3081" s="67">
        <f xml:space="preserve">   MAX(0, HLOOKUP(MONTH($B3081),'Farm Crops'!$B$18:$N$28,G$5,0)  - VLOOKUP(G$4,'Farm Crops'!$B$4:$G$13,6,0)/1000*0.65*$C3081)</f>
        <v>284.43955555555561</v>
      </c>
      <c r="H3081" s="67">
        <f xml:space="preserve">   MAX(0, HLOOKUP(MONTH($B3081),'Farm Crops'!$B$18:$N$28,H$5,0)  - VLOOKUP(H$4,'Farm Crops'!$B$4:$G$13,6,0)/1000*0.65*$C3081)</f>
        <v>976.11987878787886</v>
      </c>
      <c r="I3081" s="67">
        <f xml:space="preserve">   MAX(0, HLOOKUP(MONTH($B3081),'Farm Crops'!$B$18:$N$28,I$5,0)  - VLOOKUP(I$4,'Farm Crops'!$B$4:$G$13,6,0)/1000*0.65*$C3081)</f>
        <v>790.09601010101017</v>
      </c>
      <c r="J3081" s="67">
        <f xml:space="preserve">   MAX(0, HLOOKUP(MONTH($B3081),'Farm Crops'!$B$18:$N$28,J$5,0)  - VLOOKUP(J$4,'Farm Crops'!$B$4:$G$13,6,0)/1000*0.65*$C3081)</f>
        <v>1939.9596363636367</v>
      </c>
      <c r="K3081" s="67">
        <f xml:space="preserve">   MAX(0, HLOOKUP(MONTH($B3081),'Farm Crops'!$B$18:$N$28,K$5,0)  - VLOOKUP(K$4,'Farm Crops'!$B$4:$G$13,6,0)/1000*0.65*$C3081)</f>
        <v>442.98290909090906</v>
      </c>
      <c r="L3081" s="67">
        <f xml:space="preserve">   MAX(0, HLOOKUP(MONTH($B3081),'Farm Crops'!$B$18:$N$28,L$5,0)  - VLOOKUP(L$4,'Farm Crops'!$B$4:$G$13,6,0)/1000*0.65*$C3081)</f>
        <v>77.774101010101049</v>
      </c>
      <c r="M3081" s="67">
        <f xml:space="preserve">   MAX(0, HLOOKUP(MONTH($B3081),'Farm Crops'!$B$18:$N$28,M$5,0)  - VLOOKUP(M$4,'Farm Crops'!$B$4:$G$13,6,0)/1000*0.65*$C3081)</f>
        <v>520.85684848484857</v>
      </c>
    </row>
    <row r="3082" spans="2:13" x14ac:dyDescent="0.2">
      <c r="B3082" s="4">
        <v>43559</v>
      </c>
      <c r="C3082" s="67">
        <f>'Observed Data'!$E3081</f>
        <v>0</v>
      </c>
      <c r="D3082" s="67">
        <f xml:space="preserve">   MAX(0, HLOOKUP(MONTH($B3082),'Farm Crops'!$B$18:$N$28,D$5,0)  - VLOOKUP(D$4,'Farm Crops'!$B$4:$G$13,6,0)/1000*0.65*$C3082)</f>
        <v>1025.8393939393941</v>
      </c>
      <c r="E3082" s="67">
        <f xml:space="preserve">   MAX(0, HLOOKUP(MONTH($B3082),'Farm Crops'!$B$18:$N$28,E$5,0)  - VLOOKUP(E$4,'Farm Crops'!$B$4:$G$13,6,0)/1000*0.65*$C3082)</f>
        <v>937.53234343434372</v>
      </c>
      <c r="F3082" s="67">
        <f xml:space="preserve">   MAX(0, HLOOKUP(MONTH($B3082),'Farm Crops'!$B$18:$N$28,F$5,0)  - VLOOKUP(F$4,'Farm Crops'!$B$4:$G$13,6,0)/1000*0.65*$C3082)</f>
        <v>1216.0814343434345</v>
      </c>
      <c r="G3082" s="67">
        <f xml:space="preserve">   MAX(0, HLOOKUP(MONTH($B3082),'Farm Crops'!$B$18:$N$28,G$5,0)  - VLOOKUP(G$4,'Farm Crops'!$B$4:$G$13,6,0)/1000*0.65*$C3082)</f>
        <v>284.43955555555561</v>
      </c>
      <c r="H3082" s="67">
        <f xml:space="preserve">   MAX(0, HLOOKUP(MONTH($B3082),'Farm Crops'!$B$18:$N$28,H$5,0)  - VLOOKUP(H$4,'Farm Crops'!$B$4:$G$13,6,0)/1000*0.65*$C3082)</f>
        <v>976.11987878787886</v>
      </c>
      <c r="I3082" s="67">
        <f xml:space="preserve">   MAX(0, HLOOKUP(MONTH($B3082),'Farm Crops'!$B$18:$N$28,I$5,0)  - VLOOKUP(I$4,'Farm Crops'!$B$4:$G$13,6,0)/1000*0.65*$C3082)</f>
        <v>790.09601010101017</v>
      </c>
      <c r="J3082" s="67">
        <f xml:space="preserve">   MAX(0, HLOOKUP(MONTH($B3082),'Farm Crops'!$B$18:$N$28,J$5,0)  - VLOOKUP(J$4,'Farm Crops'!$B$4:$G$13,6,0)/1000*0.65*$C3082)</f>
        <v>1939.9596363636367</v>
      </c>
      <c r="K3082" s="67">
        <f xml:space="preserve">   MAX(0, HLOOKUP(MONTH($B3082),'Farm Crops'!$B$18:$N$28,K$5,0)  - VLOOKUP(K$4,'Farm Crops'!$B$4:$G$13,6,0)/1000*0.65*$C3082)</f>
        <v>442.98290909090906</v>
      </c>
      <c r="L3082" s="67">
        <f xml:space="preserve">   MAX(0, HLOOKUP(MONTH($B3082),'Farm Crops'!$B$18:$N$28,L$5,0)  - VLOOKUP(L$4,'Farm Crops'!$B$4:$G$13,6,0)/1000*0.65*$C3082)</f>
        <v>77.774101010101049</v>
      </c>
      <c r="M3082" s="67">
        <f xml:space="preserve">   MAX(0, HLOOKUP(MONTH($B3082),'Farm Crops'!$B$18:$N$28,M$5,0)  - VLOOKUP(M$4,'Farm Crops'!$B$4:$G$13,6,0)/1000*0.65*$C3082)</f>
        <v>520.85684848484857</v>
      </c>
    </row>
    <row r="3083" spans="2:13" x14ac:dyDescent="0.2">
      <c r="B3083" s="4">
        <v>43560</v>
      </c>
      <c r="C3083" s="67">
        <f>'Observed Data'!$E3082</f>
        <v>3</v>
      </c>
      <c r="D3083" s="67">
        <f xml:space="preserve">   MAX(0, HLOOKUP(MONTH($B3083),'Farm Crops'!$B$18:$N$28,D$5,0)  - VLOOKUP(D$4,'Farm Crops'!$B$4:$G$13,6,0)/1000*0.65*$C3083)</f>
        <v>91.789393939394017</v>
      </c>
      <c r="E3083" s="67">
        <f xml:space="preserve">   MAX(0, HLOOKUP(MONTH($B3083),'Farm Crops'!$B$18:$N$28,E$5,0)  - VLOOKUP(E$4,'Farm Crops'!$B$4:$G$13,6,0)/1000*0.65*$C3083)</f>
        <v>0</v>
      </c>
      <c r="F3083" s="67">
        <f xml:space="preserve">   MAX(0, HLOOKUP(MONTH($B3083),'Farm Crops'!$B$18:$N$28,F$5,0)  - VLOOKUP(F$4,'Farm Crops'!$B$4:$G$13,6,0)/1000*0.65*$C3083)</f>
        <v>0</v>
      </c>
      <c r="G3083" s="67">
        <f xml:space="preserve">   MAX(0, HLOOKUP(MONTH($B3083),'Farm Crops'!$B$18:$N$28,G$5,0)  - VLOOKUP(G$4,'Farm Crops'!$B$4:$G$13,6,0)/1000*0.65*$C3083)</f>
        <v>0</v>
      </c>
      <c r="H3083" s="67">
        <f xml:space="preserve">   MAX(0, HLOOKUP(MONTH($B3083),'Farm Crops'!$B$18:$N$28,H$5,0)  - VLOOKUP(H$4,'Farm Crops'!$B$4:$G$13,6,0)/1000*0.65*$C3083)</f>
        <v>0</v>
      </c>
      <c r="I3083" s="67">
        <f xml:space="preserve">   MAX(0, HLOOKUP(MONTH($B3083),'Farm Crops'!$B$18:$N$28,I$5,0)  - VLOOKUP(I$4,'Farm Crops'!$B$4:$G$13,6,0)/1000*0.65*$C3083)</f>
        <v>0</v>
      </c>
      <c r="J3083" s="67">
        <f xml:space="preserve">   MAX(0, HLOOKUP(MONTH($B3083),'Farm Crops'!$B$18:$N$28,J$5,0)  - VLOOKUP(J$4,'Farm Crops'!$B$4:$G$13,6,0)/1000*0.65*$C3083)</f>
        <v>0</v>
      </c>
      <c r="K3083" s="67">
        <f xml:space="preserve">   MAX(0, HLOOKUP(MONTH($B3083),'Farm Crops'!$B$18:$N$28,K$5,0)  - VLOOKUP(K$4,'Farm Crops'!$B$4:$G$13,6,0)/1000*0.65*$C3083)</f>
        <v>0</v>
      </c>
      <c r="L3083" s="67">
        <f xml:space="preserve">   MAX(0, HLOOKUP(MONTH($B3083),'Farm Crops'!$B$18:$N$28,L$5,0)  - VLOOKUP(L$4,'Farm Crops'!$B$4:$G$13,6,0)/1000*0.65*$C3083)</f>
        <v>0</v>
      </c>
      <c r="M3083" s="67">
        <f xml:space="preserve">   MAX(0, HLOOKUP(MONTH($B3083),'Farm Crops'!$B$18:$N$28,M$5,0)  - VLOOKUP(M$4,'Farm Crops'!$B$4:$G$13,6,0)/1000*0.65*$C3083)</f>
        <v>0</v>
      </c>
    </row>
    <row r="3084" spans="2:13" x14ac:dyDescent="0.2">
      <c r="B3084" s="4">
        <v>43561</v>
      </c>
      <c r="C3084" s="67">
        <f>'Observed Data'!$E3083</f>
        <v>0</v>
      </c>
      <c r="D3084" s="67">
        <f xml:space="preserve">   MAX(0, HLOOKUP(MONTH($B3084),'Farm Crops'!$B$18:$N$28,D$5,0)  - VLOOKUP(D$4,'Farm Crops'!$B$4:$G$13,6,0)/1000*0.65*$C3084)</f>
        <v>1025.8393939393941</v>
      </c>
      <c r="E3084" s="67">
        <f xml:space="preserve">   MAX(0, HLOOKUP(MONTH($B3084),'Farm Crops'!$B$18:$N$28,E$5,0)  - VLOOKUP(E$4,'Farm Crops'!$B$4:$G$13,6,0)/1000*0.65*$C3084)</f>
        <v>937.53234343434372</v>
      </c>
      <c r="F3084" s="67">
        <f xml:space="preserve">   MAX(0, HLOOKUP(MONTH($B3084),'Farm Crops'!$B$18:$N$28,F$5,0)  - VLOOKUP(F$4,'Farm Crops'!$B$4:$G$13,6,0)/1000*0.65*$C3084)</f>
        <v>1216.0814343434345</v>
      </c>
      <c r="G3084" s="67">
        <f xml:space="preserve">   MAX(0, HLOOKUP(MONTH($B3084),'Farm Crops'!$B$18:$N$28,G$5,0)  - VLOOKUP(G$4,'Farm Crops'!$B$4:$G$13,6,0)/1000*0.65*$C3084)</f>
        <v>284.43955555555561</v>
      </c>
      <c r="H3084" s="67">
        <f xml:space="preserve">   MAX(0, HLOOKUP(MONTH($B3084),'Farm Crops'!$B$18:$N$28,H$5,0)  - VLOOKUP(H$4,'Farm Crops'!$B$4:$G$13,6,0)/1000*0.65*$C3084)</f>
        <v>976.11987878787886</v>
      </c>
      <c r="I3084" s="67">
        <f xml:space="preserve">   MAX(0, HLOOKUP(MONTH($B3084),'Farm Crops'!$B$18:$N$28,I$5,0)  - VLOOKUP(I$4,'Farm Crops'!$B$4:$G$13,6,0)/1000*0.65*$C3084)</f>
        <v>790.09601010101017</v>
      </c>
      <c r="J3084" s="67">
        <f xml:space="preserve">   MAX(0, HLOOKUP(MONTH($B3084),'Farm Crops'!$B$18:$N$28,J$5,0)  - VLOOKUP(J$4,'Farm Crops'!$B$4:$G$13,6,0)/1000*0.65*$C3084)</f>
        <v>1939.9596363636367</v>
      </c>
      <c r="K3084" s="67">
        <f xml:space="preserve">   MAX(0, HLOOKUP(MONTH($B3084),'Farm Crops'!$B$18:$N$28,K$5,0)  - VLOOKUP(K$4,'Farm Crops'!$B$4:$G$13,6,0)/1000*0.65*$C3084)</f>
        <v>442.98290909090906</v>
      </c>
      <c r="L3084" s="67">
        <f xml:space="preserve">   MAX(0, HLOOKUP(MONTH($B3084),'Farm Crops'!$B$18:$N$28,L$5,0)  - VLOOKUP(L$4,'Farm Crops'!$B$4:$G$13,6,0)/1000*0.65*$C3084)</f>
        <v>77.774101010101049</v>
      </c>
      <c r="M3084" s="67">
        <f xml:space="preserve">   MAX(0, HLOOKUP(MONTH($B3084),'Farm Crops'!$B$18:$N$28,M$5,0)  - VLOOKUP(M$4,'Farm Crops'!$B$4:$G$13,6,0)/1000*0.65*$C3084)</f>
        <v>520.85684848484857</v>
      </c>
    </row>
    <row r="3085" spans="2:13" x14ac:dyDescent="0.2">
      <c r="B3085" s="4">
        <v>43562</v>
      </c>
      <c r="C3085" s="67">
        <f>'Observed Data'!$E3084</f>
        <v>0</v>
      </c>
      <c r="D3085" s="67">
        <f xml:space="preserve">   MAX(0, HLOOKUP(MONTH($B3085),'Farm Crops'!$B$18:$N$28,D$5,0)  - VLOOKUP(D$4,'Farm Crops'!$B$4:$G$13,6,0)/1000*0.65*$C3085)</f>
        <v>1025.8393939393941</v>
      </c>
      <c r="E3085" s="67">
        <f xml:space="preserve">   MAX(0, HLOOKUP(MONTH($B3085),'Farm Crops'!$B$18:$N$28,E$5,0)  - VLOOKUP(E$4,'Farm Crops'!$B$4:$G$13,6,0)/1000*0.65*$C3085)</f>
        <v>937.53234343434372</v>
      </c>
      <c r="F3085" s="67">
        <f xml:space="preserve">   MAX(0, HLOOKUP(MONTH($B3085),'Farm Crops'!$B$18:$N$28,F$5,0)  - VLOOKUP(F$4,'Farm Crops'!$B$4:$G$13,6,0)/1000*0.65*$C3085)</f>
        <v>1216.0814343434345</v>
      </c>
      <c r="G3085" s="67">
        <f xml:space="preserve">   MAX(0, HLOOKUP(MONTH($B3085),'Farm Crops'!$B$18:$N$28,G$5,0)  - VLOOKUP(G$4,'Farm Crops'!$B$4:$G$13,6,0)/1000*0.65*$C3085)</f>
        <v>284.43955555555561</v>
      </c>
      <c r="H3085" s="67">
        <f xml:space="preserve">   MAX(0, HLOOKUP(MONTH($B3085),'Farm Crops'!$B$18:$N$28,H$5,0)  - VLOOKUP(H$4,'Farm Crops'!$B$4:$G$13,6,0)/1000*0.65*$C3085)</f>
        <v>976.11987878787886</v>
      </c>
      <c r="I3085" s="67">
        <f xml:space="preserve">   MAX(0, HLOOKUP(MONTH($B3085),'Farm Crops'!$B$18:$N$28,I$5,0)  - VLOOKUP(I$4,'Farm Crops'!$B$4:$G$13,6,0)/1000*0.65*$C3085)</f>
        <v>790.09601010101017</v>
      </c>
      <c r="J3085" s="67">
        <f xml:space="preserve">   MAX(0, HLOOKUP(MONTH($B3085),'Farm Crops'!$B$18:$N$28,J$5,0)  - VLOOKUP(J$4,'Farm Crops'!$B$4:$G$13,6,0)/1000*0.65*$C3085)</f>
        <v>1939.9596363636367</v>
      </c>
      <c r="K3085" s="67">
        <f xml:space="preserve">   MAX(0, HLOOKUP(MONTH($B3085),'Farm Crops'!$B$18:$N$28,K$5,0)  - VLOOKUP(K$4,'Farm Crops'!$B$4:$G$13,6,0)/1000*0.65*$C3085)</f>
        <v>442.98290909090906</v>
      </c>
      <c r="L3085" s="67">
        <f xml:space="preserve">   MAX(0, HLOOKUP(MONTH($B3085),'Farm Crops'!$B$18:$N$28,L$5,0)  - VLOOKUP(L$4,'Farm Crops'!$B$4:$G$13,6,0)/1000*0.65*$C3085)</f>
        <v>77.774101010101049</v>
      </c>
      <c r="M3085" s="67">
        <f xml:space="preserve">   MAX(0, HLOOKUP(MONTH($B3085),'Farm Crops'!$B$18:$N$28,M$5,0)  - VLOOKUP(M$4,'Farm Crops'!$B$4:$G$13,6,0)/1000*0.65*$C3085)</f>
        <v>520.85684848484857</v>
      </c>
    </row>
    <row r="3086" spans="2:13" x14ac:dyDescent="0.2">
      <c r="B3086" s="4">
        <v>43563</v>
      </c>
      <c r="C3086" s="67">
        <f>'Observed Data'!$E3085</f>
        <v>0</v>
      </c>
      <c r="D3086" s="67">
        <f xml:space="preserve">   MAX(0, HLOOKUP(MONTH($B3086),'Farm Crops'!$B$18:$N$28,D$5,0)  - VLOOKUP(D$4,'Farm Crops'!$B$4:$G$13,6,0)/1000*0.65*$C3086)</f>
        <v>1025.8393939393941</v>
      </c>
      <c r="E3086" s="67">
        <f xml:space="preserve">   MAX(0, HLOOKUP(MONTH($B3086),'Farm Crops'!$B$18:$N$28,E$5,0)  - VLOOKUP(E$4,'Farm Crops'!$B$4:$G$13,6,0)/1000*0.65*$C3086)</f>
        <v>937.53234343434372</v>
      </c>
      <c r="F3086" s="67">
        <f xml:space="preserve">   MAX(0, HLOOKUP(MONTH($B3086),'Farm Crops'!$B$18:$N$28,F$5,0)  - VLOOKUP(F$4,'Farm Crops'!$B$4:$G$13,6,0)/1000*0.65*$C3086)</f>
        <v>1216.0814343434345</v>
      </c>
      <c r="G3086" s="67">
        <f xml:space="preserve">   MAX(0, HLOOKUP(MONTH($B3086),'Farm Crops'!$B$18:$N$28,G$5,0)  - VLOOKUP(G$4,'Farm Crops'!$B$4:$G$13,6,0)/1000*0.65*$C3086)</f>
        <v>284.43955555555561</v>
      </c>
      <c r="H3086" s="67">
        <f xml:space="preserve">   MAX(0, HLOOKUP(MONTH($B3086),'Farm Crops'!$B$18:$N$28,H$5,0)  - VLOOKUP(H$4,'Farm Crops'!$B$4:$G$13,6,0)/1000*0.65*$C3086)</f>
        <v>976.11987878787886</v>
      </c>
      <c r="I3086" s="67">
        <f xml:space="preserve">   MAX(0, HLOOKUP(MONTH($B3086),'Farm Crops'!$B$18:$N$28,I$5,0)  - VLOOKUP(I$4,'Farm Crops'!$B$4:$G$13,6,0)/1000*0.65*$C3086)</f>
        <v>790.09601010101017</v>
      </c>
      <c r="J3086" s="67">
        <f xml:space="preserve">   MAX(0, HLOOKUP(MONTH($B3086),'Farm Crops'!$B$18:$N$28,J$5,0)  - VLOOKUP(J$4,'Farm Crops'!$B$4:$G$13,6,0)/1000*0.65*$C3086)</f>
        <v>1939.9596363636367</v>
      </c>
      <c r="K3086" s="67">
        <f xml:space="preserve">   MAX(0, HLOOKUP(MONTH($B3086),'Farm Crops'!$B$18:$N$28,K$5,0)  - VLOOKUP(K$4,'Farm Crops'!$B$4:$G$13,6,0)/1000*0.65*$C3086)</f>
        <v>442.98290909090906</v>
      </c>
      <c r="L3086" s="67">
        <f xml:space="preserve">   MAX(0, HLOOKUP(MONTH($B3086),'Farm Crops'!$B$18:$N$28,L$5,0)  - VLOOKUP(L$4,'Farm Crops'!$B$4:$G$13,6,0)/1000*0.65*$C3086)</f>
        <v>77.774101010101049</v>
      </c>
      <c r="M3086" s="67">
        <f xml:space="preserve">   MAX(0, HLOOKUP(MONTH($B3086),'Farm Crops'!$B$18:$N$28,M$5,0)  - VLOOKUP(M$4,'Farm Crops'!$B$4:$G$13,6,0)/1000*0.65*$C3086)</f>
        <v>520.85684848484857</v>
      </c>
    </row>
    <row r="3087" spans="2:13" x14ac:dyDescent="0.2">
      <c r="B3087" s="4">
        <v>43564</v>
      </c>
      <c r="C3087" s="67">
        <f>'Observed Data'!$E3086</f>
        <v>0</v>
      </c>
      <c r="D3087" s="67">
        <f xml:space="preserve">   MAX(0, HLOOKUP(MONTH($B3087),'Farm Crops'!$B$18:$N$28,D$5,0)  - VLOOKUP(D$4,'Farm Crops'!$B$4:$G$13,6,0)/1000*0.65*$C3087)</f>
        <v>1025.8393939393941</v>
      </c>
      <c r="E3087" s="67">
        <f xml:space="preserve">   MAX(0, HLOOKUP(MONTH($B3087),'Farm Crops'!$B$18:$N$28,E$5,0)  - VLOOKUP(E$4,'Farm Crops'!$B$4:$G$13,6,0)/1000*0.65*$C3087)</f>
        <v>937.53234343434372</v>
      </c>
      <c r="F3087" s="67">
        <f xml:space="preserve">   MAX(0, HLOOKUP(MONTH($B3087),'Farm Crops'!$B$18:$N$28,F$5,0)  - VLOOKUP(F$4,'Farm Crops'!$B$4:$G$13,6,0)/1000*0.65*$C3087)</f>
        <v>1216.0814343434345</v>
      </c>
      <c r="G3087" s="67">
        <f xml:space="preserve">   MAX(0, HLOOKUP(MONTH($B3087),'Farm Crops'!$B$18:$N$28,G$5,0)  - VLOOKUP(G$4,'Farm Crops'!$B$4:$G$13,6,0)/1000*0.65*$C3087)</f>
        <v>284.43955555555561</v>
      </c>
      <c r="H3087" s="67">
        <f xml:space="preserve">   MAX(0, HLOOKUP(MONTH($B3087),'Farm Crops'!$B$18:$N$28,H$5,0)  - VLOOKUP(H$4,'Farm Crops'!$B$4:$G$13,6,0)/1000*0.65*$C3087)</f>
        <v>976.11987878787886</v>
      </c>
      <c r="I3087" s="67">
        <f xml:space="preserve">   MAX(0, HLOOKUP(MONTH($B3087),'Farm Crops'!$B$18:$N$28,I$5,0)  - VLOOKUP(I$4,'Farm Crops'!$B$4:$G$13,6,0)/1000*0.65*$C3087)</f>
        <v>790.09601010101017</v>
      </c>
      <c r="J3087" s="67">
        <f xml:space="preserve">   MAX(0, HLOOKUP(MONTH($B3087),'Farm Crops'!$B$18:$N$28,J$5,0)  - VLOOKUP(J$4,'Farm Crops'!$B$4:$G$13,6,0)/1000*0.65*$C3087)</f>
        <v>1939.9596363636367</v>
      </c>
      <c r="K3087" s="67">
        <f xml:space="preserve">   MAX(0, HLOOKUP(MONTH($B3087),'Farm Crops'!$B$18:$N$28,K$5,0)  - VLOOKUP(K$4,'Farm Crops'!$B$4:$G$13,6,0)/1000*0.65*$C3087)</f>
        <v>442.98290909090906</v>
      </c>
      <c r="L3087" s="67">
        <f xml:space="preserve">   MAX(0, HLOOKUP(MONTH($B3087),'Farm Crops'!$B$18:$N$28,L$5,0)  - VLOOKUP(L$4,'Farm Crops'!$B$4:$G$13,6,0)/1000*0.65*$C3087)</f>
        <v>77.774101010101049</v>
      </c>
      <c r="M3087" s="67">
        <f xml:space="preserve">   MAX(0, HLOOKUP(MONTH($B3087),'Farm Crops'!$B$18:$N$28,M$5,0)  - VLOOKUP(M$4,'Farm Crops'!$B$4:$G$13,6,0)/1000*0.65*$C3087)</f>
        <v>520.85684848484857</v>
      </c>
    </row>
    <row r="3088" spans="2:13" x14ac:dyDescent="0.2">
      <c r="B3088" s="4">
        <v>43565</v>
      </c>
      <c r="C3088" s="67">
        <f>'Observed Data'!$E3087</f>
        <v>0</v>
      </c>
      <c r="D3088" s="67">
        <f xml:space="preserve">   MAX(0, HLOOKUP(MONTH($B3088),'Farm Crops'!$B$18:$N$28,D$5,0)  - VLOOKUP(D$4,'Farm Crops'!$B$4:$G$13,6,0)/1000*0.65*$C3088)</f>
        <v>1025.8393939393941</v>
      </c>
      <c r="E3088" s="67">
        <f xml:space="preserve">   MAX(0, HLOOKUP(MONTH($B3088),'Farm Crops'!$B$18:$N$28,E$5,0)  - VLOOKUP(E$4,'Farm Crops'!$B$4:$G$13,6,0)/1000*0.65*$C3088)</f>
        <v>937.53234343434372</v>
      </c>
      <c r="F3088" s="67">
        <f xml:space="preserve">   MAX(0, HLOOKUP(MONTH($B3088),'Farm Crops'!$B$18:$N$28,F$5,0)  - VLOOKUP(F$4,'Farm Crops'!$B$4:$G$13,6,0)/1000*0.65*$C3088)</f>
        <v>1216.0814343434345</v>
      </c>
      <c r="G3088" s="67">
        <f xml:space="preserve">   MAX(0, HLOOKUP(MONTH($B3088),'Farm Crops'!$B$18:$N$28,G$5,0)  - VLOOKUP(G$4,'Farm Crops'!$B$4:$G$13,6,0)/1000*0.65*$C3088)</f>
        <v>284.43955555555561</v>
      </c>
      <c r="H3088" s="67">
        <f xml:space="preserve">   MAX(0, HLOOKUP(MONTH($B3088),'Farm Crops'!$B$18:$N$28,H$5,0)  - VLOOKUP(H$4,'Farm Crops'!$B$4:$G$13,6,0)/1000*0.65*$C3088)</f>
        <v>976.11987878787886</v>
      </c>
      <c r="I3088" s="67">
        <f xml:space="preserve">   MAX(0, HLOOKUP(MONTH($B3088),'Farm Crops'!$B$18:$N$28,I$5,0)  - VLOOKUP(I$4,'Farm Crops'!$B$4:$G$13,6,0)/1000*0.65*$C3088)</f>
        <v>790.09601010101017</v>
      </c>
      <c r="J3088" s="67">
        <f xml:space="preserve">   MAX(0, HLOOKUP(MONTH($B3088),'Farm Crops'!$B$18:$N$28,J$5,0)  - VLOOKUP(J$4,'Farm Crops'!$B$4:$G$13,6,0)/1000*0.65*$C3088)</f>
        <v>1939.9596363636367</v>
      </c>
      <c r="K3088" s="67">
        <f xml:space="preserve">   MAX(0, HLOOKUP(MONTH($B3088),'Farm Crops'!$B$18:$N$28,K$5,0)  - VLOOKUP(K$4,'Farm Crops'!$B$4:$G$13,6,0)/1000*0.65*$C3088)</f>
        <v>442.98290909090906</v>
      </c>
      <c r="L3088" s="67">
        <f xml:space="preserve">   MAX(0, HLOOKUP(MONTH($B3088),'Farm Crops'!$B$18:$N$28,L$5,0)  - VLOOKUP(L$4,'Farm Crops'!$B$4:$G$13,6,0)/1000*0.65*$C3088)</f>
        <v>77.774101010101049</v>
      </c>
      <c r="M3088" s="67">
        <f xml:space="preserve">   MAX(0, HLOOKUP(MONTH($B3088),'Farm Crops'!$B$18:$N$28,M$5,0)  - VLOOKUP(M$4,'Farm Crops'!$B$4:$G$13,6,0)/1000*0.65*$C3088)</f>
        <v>520.85684848484857</v>
      </c>
    </row>
    <row r="3089" spans="2:13" x14ac:dyDescent="0.2">
      <c r="B3089" s="4">
        <v>43566</v>
      </c>
      <c r="C3089" s="67">
        <f>'Observed Data'!$E3088</f>
        <v>0</v>
      </c>
      <c r="D3089" s="67">
        <f xml:space="preserve">   MAX(0, HLOOKUP(MONTH($B3089),'Farm Crops'!$B$18:$N$28,D$5,0)  - VLOOKUP(D$4,'Farm Crops'!$B$4:$G$13,6,0)/1000*0.65*$C3089)</f>
        <v>1025.8393939393941</v>
      </c>
      <c r="E3089" s="67">
        <f xml:space="preserve">   MAX(0, HLOOKUP(MONTH($B3089),'Farm Crops'!$B$18:$N$28,E$5,0)  - VLOOKUP(E$4,'Farm Crops'!$B$4:$G$13,6,0)/1000*0.65*$C3089)</f>
        <v>937.53234343434372</v>
      </c>
      <c r="F3089" s="67">
        <f xml:space="preserve">   MAX(0, HLOOKUP(MONTH($B3089),'Farm Crops'!$B$18:$N$28,F$5,0)  - VLOOKUP(F$4,'Farm Crops'!$B$4:$G$13,6,0)/1000*0.65*$C3089)</f>
        <v>1216.0814343434345</v>
      </c>
      <c r="G3089" s="67">
        <f xml:space="preserve">   MAX(0, HLOOKUP(MONTH($B3089),'Farm Crops'!$B$18:$N$28,G$5,0)  - VLOOKUP(G$4,'Farm Crops'!$B$4:$G$13,6,0)/1000*0.65*$C3089)</f>
        <v>284.43955555555561</v>
      </c>
      <c r="H3089" s="67">
        <f xml:space="preserve">   MAX(0, HLOOKUP(MONTH($B3089),'Farm Crops'!$B$18:$N$28,H$5,0)  - VLOOKUP(H$4,'Farm Crops'!$B$4:$G$13,6,0)/1000*0.65*$C3089)</f>
        <v>976.11987878787886</v>
      </c>
      <c r="I3089" s="67">
        <f xml:space="preserve">   MAX(0, HLOOKUP(MONTH($B3089),'Farm Crops'!$B$18:$N$28,I$5,0)  - VLOOKUP(I$4,'Farm Crops'!$B$4:$G$13,6,0)/1000*0.65*$C3089)</f>
        <v>790.09601010101017</v>
      </c>
      <c r="J3089" s="67">
        <f xml:space="preserve">   MAX(0, HLOOKUP(MONTH($B3089),'Farm Crops'!$B$18:$N$28,J$5,0)  - VLOOKUP(J$4,'Farm Crops'!$B$4:$G$13,6,0)/1000*0.65*$C3089)</f>
        <v>1939.9596363636367</v>
      </c>
      <c r="K3089" s="67">
        <f xml:space="preserve">   MAX(0, HLOOKUP(MONTH($B3089),'Farm Crops'!$B$18:$N$28,K$5,0)  - VLOOKUP(K$4,'Farm Crops'!$B$4:$G$13,6,0)/1000*0.65*$C3089)</f>
        <v>442.98290909090906</v>
      </c>
      <c r="L3089" s="67">
        <f xml:space="preserve">   MAX(0, HLOOKUP(MONTH($B3089),'Farm Crops'!$B$18:$N$28,L$5,0)  - VLOOKUP(L$4,'Farm Crops'!$B$4:$G$13,6,0)/1000*0.65*$C3089)</f>
        <v>77.774101010101049</v>
      </c>
      <c r="M3089" s="67">
        <f xml:space="preserve">   MAX(0, HLOOKUP(MONTH($B3089),'Farm Crops'!$B$18:$N$28,M$5,0)  - VLOOKUP(M$4,'Farm Crops'!$B$4:$G$13,6,0)/1000*0.65*$C3089)</f>
        <v>520.85684848484857</v>
      </c>
    </row>
    <row r="3090" spans="2:13" x14ac:dyDescent="0.2">
      <c r="B3090" s="4">
        <v>43567</v>
      </c>
      <c r="C3090" s="67">
        <f>'Observed Data'!$E3089</f>
        <v>0</v>
      </c>
      <c r="D3090" s="67">
        <f xml:space="preserve">   MAX(0, HLOOKUP(MONTH($B3090),'Farm Crops'!$B$18:$N$28,D$5,0)  - VLOOKUP(D$4,'Farm Crops'!$B$4:$G$13,6,0)/1000*0.65*$C3090)</f>
        <v>1025.8393939393941</v>
      </c>
      <c r="E3090" s="67">
        <f xml:space="preserve">   MAX(0, HLOOKUP(MONTH($B3090),'Farm Crops'!$B$18:$N$28,E$5,0)  - VLOOKUP(E$4,'Farm Crops'!$B$4:$G$13,6,0)/1000*0.65*$C3090)</f>
        <v>937.53234343434372</v>
      </c>
      <c r="F3090" s="67">
        <f xml:space="preserve">   MAX(0, HLOOKUP(MONTH($B3090),'Farm Crops'!$B$18:$N$28,F$5,0)  - VLOOKUP(F$4,'Farm Crops'!$B$4:$G$13,6,0)/1000*0.65*$C3090)</f>
        <v>1216.0814343434345</v>
      </c>
      <c r="G3090" s="67">
        <f xml:space="preserve">   MAX(0, HLOOKUP(MONTH($B3090),'Farm Crops'!$B$18:$N$28,G$5,0)  - VLOOKUP(G$4,'Farm Crops'!$B$4:$G$13,6,0)/1000*0.65*$C3090)</f>
        <v>284.43955555555561</v>
      </c>
      <c r="H3090" s="67">
        <f xml:space="preserve">   MAX(0, HLOOKUP(MONTH($B3090),'Farm Crops'!$B$18:$N$28,H$5,0)  - VLOOKUP(H$4,'Farm Crops'!$B$4:$G$13,6,0)/1000*0.65*$C3090)</f>
        <v>976.11987878787886</v>
      </c>
      <c r="I3090" s="67">
        <f xml:space="preserve">   MAX(0, HLOOKUP(MONTH($B3090),'Farm Crops'!$B$18:$N$28,I$5,0)  - VLOOKUP(I$4,'Farm Crops'!$B$4:$G$13,6,0)/1000*0.65*$C3090)</f>
        <v>790.09601010101017</v>
      </c>
      <c r="J3090" s="67">
        <f xml:space="preserve">   MAX(0, HLOOKUP(MONTH($B3090),'Farm Crops'!$B$18:$N$28,J$5,0)  - VLOOKUP(J$4,'Farm Crops'!$B$4:$G$13,6,0)/1000*0.65*$C3090)</f>
        <v>1939.9596363636367</v>
      </c>
      <c r="K3090" s="67">
        <f xml:space="preserve">   MAX(0, HLOOKUP(MONTH($B3090),'Farm Crops'!$B$18:$N$28,K$5,0)  - VLOOKUP(K$4,'Farm Crops'!$B$4:$G$13,6,0)/1000*0.65*$C3090)</f>
        <v>442.98290909090906</v>
      </c>
      <c r="L3090" s="67">
        <f xml:space="preserve">   MAX(0, HLOOKUP(MONTH($B3090),'Farm Crops'!$B$18:$N$28,L$5,0)  - VLOOKUP(L$4,'Farm Crops'!$B$4:$G$13,6,0)/1000*0.65*$C3090)</f>
        <v>77.774101010101049</v>
      </c>
      <c r="M3090" s="67">
        <f xml:space="preserve">   MAX(0, HLOOKUP(MONTH($B3090),'Farm Crops'!$B$18:$N$28,M$5,0)  - VLOOKUP(M$4,'Farm Crops'!$B$4:$G$13,6,0)/1000*0.65*$C3090)</f>
        <v>520.85684848484857</v>
      </c>
    </row>
    <row r="3091" spans="2:13" x14ac:dyDescent="0.2">
      <c r="B3091" s="4">
        <v>43568</v>
      </c>
      <c r="C3091" s="67">
        <f>'Observed Data'!$E3090</f>
        <v>0</v>
      </c>
      <c r="D3091" s="67">
        <f xml:space="preserve">   MAX(0, HLOOKUP(MONTH($B3091),'Farm Crops'!$B$18:$N$28,D$5,0)  - VLOOKUP(D$4,'Farm Crops'!$B$4:$G$13,6,0)/1000*0.65*$C3091)</f>
        <v>1025.8393939393941</v>
      </c>
      <c r="E3091" s="67">
        <f xml:space="preserve">   MAX(0, HLOOKUP(MONTH($B3091),'Farm Crops'!$B$18:$N$28,E$5,0)  - VLOOKUP(E$4,'Farm Crops'!$B$4:$G$13,6,0)/1000*0.65*$C3091)</f>
        <v>937.53234343434372</v>
      </c>
      <c r="F3091" s="67">
        <f xml:space="preserve">   MAX(0, HLOOKUP(MONTH($B3091),'Farm Crops'!$B$18:$N$28,F$5,0)  - VLOOKUP(F$4,'Farm Crops'!$B$4:$G$13,6,0)/1000*0.65*$C3091)</f>
        <v>1216.0814343434345</v>
      </c>
      <c r="G3091" s="67">
        <f xml:space="preserve">   MAX(0, HLOOKUP(MONTH($B3091),'Farm Crops'!$B$18:$N$28,G$5,0)  - VLOOKUP(G$4,'Farm Crops'!$B$4:$G$13,6,0)/1000*0.65*$C3091)</f>
        <v>284.43955555555561</v>
      </c>
      <c r="H3091" s="67">
        <f xml:space="preserve">   MAX(0, HLOOKUP(MONTH($B3091),'Farm Crops'!$B$18:$N$28,H$5,0)  - VLOOKUP(H$4,'Farm Crops'!$B$4:$G$13,6,0)/1000*0.65*$C3091)</f>
        <v>976.11987878787886</v>
      </c>
      <c r="I3091" s="67">
        <f xml:space="preserve">   MAX(0, HLOOKUP(MONTH($B3091),'Farm Crops'!$B$18:$N$28,I$5,0)  - VLOOKUP(I$4,'Farm Crops'!$B$4:$G$13,6,0)/1000*0.65*$C3091)</f>
        <v>790.09601010101017</v>
      </c>
      <c r="J3091" s="67">
        <f xml:space="preserve">   MAX(0, HLOOKUP(MONTH($B3091),'Farm Crops'!$B$18:$N$28,J$5,0)  - VLOOKUP(J$4,'Farm Crops'!$B$4:$G$13,6,0)/1000*0.65*$C3091)</f>
        <v>1939.9596363636367</v>
      </c>
      <c r="K3091" s="67">
        <f xml:space="preserve">   MAX(0, HLOOKUP(MONTH($B3091),'Farm Crops'!$B$18:$N$28,K$5,0)  - VLOOKUP(K$4,'Farm Crops'!$B$4:$G$13,6,0)/1000*0.65*$C3091)</f>
        <v>442.98290909090906</v>
      </c>
      <c r="L3091" s="67">
        <f xml:space="preserve">   MAX(0, HLOOKUP(MONTH($B3091),'Farm Crops'!$B$18:$N$28,L$5,0)  - VLOOKUP(L$4,'Farm Crops'!$B$4:$G$13,6,0)/1000*0.65*$C3091)</f>
        <v>77.774101010101049</v>
      </c>
      <c r="M3091" s="67">
        <f xml:space="preserve">   MAX(0, HLOOKUP(MONTH($B3091),'Farm Crops'!$B$18:$N$28,M$5,0)  - VLOOKUP(M$4,'Farm Crops'!$B$4:$G$13,6,0)/1000*0.65*$C3091)</f>
        <v>520.85684848484857</v>
      </c>
    </row>
    <row r="3092" spans="2:13" x14ac:dyDescent="0.2">
      <c r="B3092" s="4">
        <v>43569</v>
      </c>
      <c r="C3092" s="67">
        <f>'Observed Data'!$E3091</f>
        <v>2</v>
      </c>
      <c r="D3092" s="67">
        <f xml:space="preserve">   MAX(0, HLOOKUP(MONTH($B3092),'Farm Crops'!$B$18:$N$28,D$5,0)  - VLOOKUP(D$4,'Farm Crops'!$B$4:$G$13,6,0)/1000*0.65*$C3092)</f>
        <v>403.13939393939404</v>
      </c>
      <c r="E3092" s="67">
        <f xml:space="preserve">   MAX(0, HLOOKUP(MONTH($B3092),'Farm Crops'!$B$18:$N$28,E$5,0)  - VLOOKUP(E$4,'Farm Crops'!$B$4:$G$13,6,0)/1000*0.65*$C3092)</f>
        <v>0</v>
      </c>
      <c r="F3092" s="67">
        <f xml:space="preserve">   MAX(0, HLOOKUP(MONTH($B3092),'Farm Crops'!$B$18:$N$28,F$5,0)  - VLOOKUP(F$4,'Farm Crops'!$B$4:$G$13,6,0)/1000*0.65*$C3092)</f>
        <v>0</v>
      </c>
      <c r="G3092" s="67">
        <f xml:space="preserve">   MAX(0, HLOOKUP(MONTH($B3092),'Farm Crops'!$B$18:$N$28,G$5,0)  - VLOOKUP(G$4,'Farm Crops'!$B$4:$G$13,6,0)/1000*0.65*$C3092)</f>
        <v>0</v>
      </c>
      <c r="H3092" s="67">
        <f xml:space="preserve">   MAX(0, HLOOKUP(MONTH($B3092),'Farm Crops'!$B$18:$N$28,H$5,0)  - VLOOKUP(H$4,'Farm Crops'!$B$4:$G$13,6,0)/1000*0.65*$C3092)</f>
        <v>0</v>
      </c>
      <c r="I3092" s="67">
        <f xml:space="preserve">   MAX(0, HLOOKUP(MONTH($B3092),'Farm Crops'!$B$18:$N$28,I$5,0)  - VLOOKUP(I$4,'Farm Crops'!$B$4:$G$13,6,0)/1000*0.65*$C3092)</f>
        <v>0</v>
      </c>
      <c r="J3092" s="67">
        <f xml:space="preserve">   MAX(0, HLOOKUP(MONTH($B3092),'Farm Crops'!$B$18:$N$28,J$5,0)  - VLOOKUP(J$4,'Farm Crops'!$B$4:$G$13,6,0)/1000*0.65*$C3092)</f>
        <v>325.87963636363679</v>
      </c>
      <c r="K3092" s="67">
        <f xml:space="preserve">   MAX(0, HLOOKUP(MONTH($B3092),'Farm Crops'!$B$18:$N$28,K$5,0)  - VLOOKUP(K$4,'Farm Crops'!$B$4:$G$13,6,0)/1000*0.65*$C3092)</f>
        <v>57.922909090909116</v>
      </c>
      <c r="L3092" s="67">
        <f xml:space="preserve">   MAX(0, HLOOKUP(MONTH($B3092),'Farm Crops'!$B$18:$N$28,L$5,0)  - VLOOKUP(L$4,'Farm Crops'!$B$4:$G$13,6,0)/1000*0.65*$C3092)</f>
        <v>7.7041010101009704</v>
      </c>
      <c r="M3092" s="67">
        <f xml:space="preserve">   MAX(0, HLOOKUP(MONTH($B3092),'Farm Crops'!$B$18:$N$28,M$5,0)  - VLOOKUP(M$4,'Farm Crops'!$B$4:$G$13,6,0)/1000*0.65*$C3092)</f>
        <v>0</v>
      </c>
    </row>
    <row r="3093" spans="2:13" x14ac:dyDescent="0.2">
      <c r="B3093" s="4">
        <v>43570</v>
      </c>
      <c r="C3093" s="67">
        <f>'Observed Data'!$E3092</f>
        <v>0</v>
      </c>
      <c r="D3093" s="67">
        <f xml:space="preserve">   MAX(0, HLOOKUP(MONTH($B3093),'Farm Crops'!$B$18:$N$28,D$5,0)  - VLOOKUP(D$4,'Farm Crops'!$B$4:$G$13,6,0)/1000*0.65*$C3093)</f>
        <v>1025.8393939393941</v>
      </c>
      <c r="E3093" s="67">
        <f xml:space="preserve">   MAX(0, HLOOKUP(MONTH($B3093),'Farm Crops'!$B$18:$N$28,E$5,0)  - VLOOKUP(E$4,'Farm Crops'!$B$4:$G$13,6,0)/1000*0.65*$C3093)</f>
        <v>937.53234343434372</v>
      </c>
      <c r="F3093" s="67">
        <f xml:space="preserve">   MAX(0, HLOOKUP(MONTH($B3093),'Farm Crops'!$B$18:$N$28,F$5,0)  - VLOOKUP(F$4,'Farm Crops'!$B$4:$G$13,6,0)/1000*0.65*$C3093)</f>
        <v>1216.0814343434345</v>
      </c>
      <c r="G3093" s="67">
        <f xml:space="preserve">   MAX(0, HLOOKUP(MONTH($B3093),'Farm Crops'!$B$18:$N$28,G$5,0)  - VLOOKUP(G$4,'Farm Crops'!$B$4:$G$13,6,0)/1000*0.65*$C3093)</f>
        <v>284.43955555555561</v>
      </c>
      <c r="H3093" s="67">
        <f xml:space="preserve">   MAX(0, HLOOKUP(MONTH($B3093),'Farm Crops'!$B$18:$N$28,H$5,0)  - VLOOKUP(H$4,'Farm Crops'!$B$4:$G$13,6,0)/1000*0.65*$C3093)</f>
        <v>976.11987878787886</v>
      </c>
      <c r="I3093" s="67">
        <f xml:space="preserve">   MAX(0, HLOOKUP(MONTH($B3093),'Farm Crops'!$B$18:$N$28,I$5,0)  - VLOOKUP(I$4,'Farm Crops'!$B$4:$G$13,6,0)/1000*0.65*$C3093)</f>
        <v>790.09601010101017</v>
      </c>
      <c r="J3093" s="67">
        <f xml:space="preserve">   MAX(0, HLOOKUP(MONTH($B3093),'Farm Crops'!$B$18:$N$28,J$5,0)  - VLOOKUP(J$4,'Farm Crops'!$B$4:$G$13,6,0)/1000*0.65*$C3093)</f>
        <v>1939.9596363636367</v>
      </c>
      <c r="K3093" s="67">
        <f xml:space="preserve">   MAX(0, HLOOKUP(MONTH($B3093),'Farm Crops'!$B$18:$N$28,K$5,0)  - VLOOKUP(K$4,'Farm Crops'!$B$4:$G$13,6,0)/1000*0.65*$C3093)</f>
        <v>442.98290909090906</v>
      </c>
      <c r="L3093" s="67">
        <f xml:space="preserve">   MAX(0, HLOOKUP(MONTH($B3093),'Farm Crops'!$B$18:$N$28,L$5,0)  - VLOOKUP(L$4,'Farm Crops'!$B$4:$G$13,6,0)/1000*0.65*$C3093)</f>
        <v>77.774101010101049</v>
      </c>
      <c r="M3093" s="67">
        <f xml:space="preserve">   MAX(0, HLOOKUP(MONTH($B3093),'Farm Crops'!$B$18:$N$28,M$5,0)  - VLOOKUP(M$4,'Farm Crops'!$B$4:$G$13,6,0)/1000*0.65*$C3093)</f>
        <v>520.85684848484857</v>
      </c>
    </row>
    <row r="3094" spans="2:13" x14ac:dyDescent="0.2">
      <c r="B3094" s="4">
        <v>43571</v>
      </c>
      <c r="C3094" s="67">
        <f>'Observed Data'!$E3093</f>
        <v>0</v>
      </c>
      <c r="D3094" s="67">
        <f xml:space="preserve">   MAX(0, HLOOKUP(MONTH($B3094),'Farm Crops'!$B$18:$N$28,D$5,0)  - VLOOKUP(D$4,'Farm Crops'!$B$4:$G$13,6,0)/1000*0.65*$C3094)</f>
        <v>1025.8393939393941</v>
      </c>
      <c r="E3094" s="67">
        <f xml:space="preserve">   MAX(0, HLOOKUP(MONTH($B3094),'Farm Crops'!$B$18:$N$28,E$5,0)  - VLOOKUP(E$4,'Farm Crops'!$B$4:$G$13,6,0)/1000*0.65*$C3094)</f>
        <v>937.53234343434372</v>
      </c>
      <c r="F3094" s="67">
        <f xml:space="preserve">   MAX(0, HLOOKUP(MONTH($B3094),'Farm Crops'!$B$18:$N$28,F$5,0)  - VLOOKUP(F$4,'Farm Crops'!$B$4:$G$13,6,0)/1000*0.65*$C3094)</f>
        <v>1216.0814343434345</v>
      </c>
      <c r="G3094" s="67">
        <f xml:space="preserve">   MAX(0, HLOOKUP(MONTH($B3094),'Farm Crops'!$B$18:$N$28,G$5,0)  - VLOOKUP(G$4,'Farm Crops'!$B$4:$G$13,6,0)/1000*0.65*$C3094)</f>
        <v>284.43955555555561</v>
      </c>
      <c r="H3094" s="67">
        <f xml:space="preserve">   MAX(0, HLOOKUP(MONTH($B3094),'Farm Crops'!$B$18:$N$28,H$5,0)  - VLOOKUP(H$4,'Farm Crops'!$B$4:$G$13,6,0)/1000*0.65*$C3094)</f>
        <v>976.11987878787886</v>
      </c>
      <c r="I3094" s="67">
        <f xml:space="preserve">   MAX(0, HLOOKUP(MONTH($B3094),'Farm Crops'!$B$18:$N$28,I$5,0)  - VLOOKUP(I$4,'Farm Crops'!$B$4:$G$13,6,0)/1000*0.65*$C3094)</f>
        <v>790.09601010101017</v>
      </c>
      <c r="J3094" s="67">
        <f xml:space="preserve">   MAX(0, HLOOKUP(MONTH($B3094),'Farm Crops'!$B$18:$N$28,J$5,0)  - VLOOKUP(J$4,'Farm Crops'!$B$4:$G$13,6,0)/1000*0.65*$C3094)</f>
        <v>1939.9596363636367</v>
      </c>
      <c r="K3094" s="67">
        <f xml:space="preserve">   MAX(0, HLOOKUP(MONTH($B3094),'Farm Crops'!$B$18:$N$28,K$5,0)  - VLOOKUP(K$4,'Farm Crops'!$B$4:$G$13,6,0)/1000*0.65*$C3094)</f>
        <v>442.98290909090906</v>
      </c>
      <c r="L3094" s="67">
        <f xml:space="preserve">   MAX(0, HLOOKUP(MONTH($B3094),'Farm Crops'!$B$18:$N$28,L$5,0)  - VLOOKUP(L$4,'Farm Crops'!$B$4:$G$13,6,0)/1000*0.65*$C3094)</f>
        <v>77.774101010101049</v>
      </c>
      <c r="M3094" s="67">
        <f xml:space="preserve">   MAX(0, HLOOKUP(MONTH($B3094),'Farm Crops'!$B$18:$N$28,M$5,0)  - VLOOKUP(M$4,'Farm Crops'!$B$4:$G$13,6,0)/1000*0.65*$C3094)</f>
        <v>520.85684848484857</v>
      </c>
    </row>
    <row r="3095" spans="2:13" x14ac:dyDescent="0.2">
      <c r="B3095" s="4">
        <v>43572</v>
      </c>
      <c r="C3095" s="67">
        <f>'Observed Data'!$E3094</f>
        <v>0</v>
      </c>
      <c r="D3095" s="67">
        <f xml:space="preserve">   MAX(0, HLOOKUP(MONTH($B3095),'Farm Crops'!$B$18:$N$28,D$5,0)  - VLOOKUP(D$4,'Farm Crops'!$B$4:$G$13,6,0)/1000*0.65*$C3095)</f>
        <v>1025.8393939393941</v>
      </c>
      <c r="E3095" s="67">
        <f xml:space="preserve">   MAX(0, HLOOKUP(MONTH($B3095),'Farm Crops'!$B$18:$N$28,E$5,0)  - VLOOKUP(E$4,'Farm Crops'!$B$4:$G$13,6,0)/1000*0.65*$C3095)</f>
        <v>937.53234343434372</v>
      </c>
      <c r="F3095" s="67">
        <f xml:space="preserve">   MAX(0, HLOOKUP(MONTH($B3095),'Farm Crops'!$B$18:$N$28,F$5,0)  - VLOOKUP(F$4,'Farm Crops'!$B$4:$G$13,6,0)/1000*0.65*$C3095)</f>
        <v>1216.0814343434345</v>
      </c>
      <c r="G3095" s="67">
        <f xml:space="preserve">   MAX(0, HLOOKUP(MONTH($B3095),'Farm Crops'!$B$18:$N$28,G$5,0)  - VLOOKUP(G$4,'Farm Crops'!$B$4:$G$13,6,0)/1000*0.65*$C3095)</f>
        <v>284.43955555555561</v>
      </c>
      <c r="H3095" s="67">
        <f xml:space="preserve">   MAX(0, HLOOKUP(MONTH($B3095),'Farm Crops'!$B$18:$N$28,H$5,0)  - VLOOKUP(H$4,'Farm Crops'!$B$4:$G$13,6,0)/1000*0.65*$C3095)</f>
        <v>976.11987878787886</v>
      </c>
      <c r="I3095" s="67">
        <f xml:space="preserve">   MAX(0, HLOOKUP(MONTH($B3095),'Farm Crops'!$B$18:$N$28,I$5,0)  - VLOOKUP(I$4,'Farm Crops'!$B$4:$G$13,6,0)/1000*0.65*$C3095)</f>
        <v>790.09601010101017</v>
      </c>
      <c r="J3095" s="67">
        <f xml:space="preserve">   MAX(0, HLOOKUP(MONTH($B3095),'Farm Crops'!$B$18:$N$28,J$5,0)  - VLOOKUP(J$4,'Farm Crops'!$B$4:$G$13,6,0)/1000*0.65*$C3095)</f>
        <v>1939.9596363636367</v>
      </c>
      <c r="K3095" s="67">
        <f xml:space="preserve">   MAX(0, HLOOKUP(MONTH($B3095),'Farm Crops'!$B$18:$N$28,K$5,0)  - VLOOKUP(K$4,'Farm Crops'!$B$4:$G$13,6,0)/1000*0.65*$C3095)</f>
        <v>442.98290909090906</v>
      </c>
      <c r="L3095" s="67">
        <f xml:space="preserve">   MAX(0, HLOOKUP(MONTH($B3095),'Farm Crops'!$B$18:$N$28,L$5,0)  - VLOOKUP(L$4,'Farm Crops'!$B$4:$G$13,6,0)/1000*0.65*$C3095)</f>
        <v>77.774101010101049</v>
      </c>
      <c r="M3095" s="67">
        <f xml:space="preserve">   MAX(0, HLOOKUP(MONTH($B3095),'Farm Crops'!$B$18:$N$28,M$5,0)  - VLOOKUP(M$4,'Farm Crops'!$B$4:$G$13,6,0)/1000*0.65*$C3095)</f>
        <v>520.85684848484857</v>
      </c>
    </row>
    <row r="3096" spans="2:13" x14ac:dyDescent="0.2">
      <c r="B3096" s="4">
        <v>43573</v>
      </c>
      <c r="C3096" s="67">
        <f>'Observed Data'!$E3095</f>
        <v>0</v>
      </c>
      <c r="D3096" s="67">
        <f xml:space="preserve">   MAX(0, HLOOKUP(MONTH($B3096),'Farm Crops'!$B$18:$N$28,D$5,0)  - VLOOKUP(D$4,'Farm Crops'!$B$4:$G$13,6,0)/1000*0.65*$C3096)</f>
        <v>1025.8393939393941</v>
      </c>
      <c r="E3096" s="67">
        <f xml:space="preserve">   MAX(0, HLOOKUP(MONTH($B3096),'Farm Crops'!$B$18:$N$28,E$5,0)  - VLOOKUP(E$4,'Farm Crops'!$B$4:$G$13,6,0)/1000*0.65*$C3096)</f>
        <v>937.53234343434372</v>
      </c>
      <c r="F3096" s="67">
        <f xml:space="preserve">   MAX(0, HLOOKUP(MONTH($B3096),'Farm Crops'!$B$18:$N$28,F$5,0)  - VLOOKUP(F$4,'Farm Crops'!$B$4:$G$13,6,0)/1000*0.65*$C3096)</f>
        <v>1216.0814343434345</v>
      </c>
      <c r="G3096" s="67">
        <f xml:space="preserve">   MAX(0, HLOOKUP(MONTH($B3096),'Farm Crops'!$B$18:$N$28,G$5,0)  - VLOOKUP(G$4,'Farm Crops'!$B$4:$G$13,6,0)/1000*0.65*$C3096)</f>
        <v>284.43955555555561</v>
      </c>
      <c r="H3096" s="67">
        <f xml:space="preserve">   MAX(0, HLOOKUP(MONTH($B3096),'Farm Crops'!$B$18:$N$28,H$5,0)  - VLOOKUP(H$4,'Farm Crops'!$B$4:$G$13,6,0)/1000*0.65*$C3096)</f>
        <v>976.11987878787886</v>
      </c>
      <c r="I3096" s="67">
        <f xml:space="preserve">   MAX(0, HLOOKUP(MONTH($B3096),'Farm Crops'!$B$18:$N$28,I$5,0)  - VLOOKUP(I$4,'Farm Crops'!$B$4:$G$13,6,0)/1000*0.65*$C3096)</f>
        <v>790.09601010101017</v>
      </c>
      <c r="J3096" s="67">
        <f xml:space="preserve">   MAX(0, HLOOKUP(MONTH($B3096),'Farm Crops'!$B$18:$N$28,J$5,0)  - VLOOKUP(J$4,'Farm Crops'!$B$4:$G$13,6,0)/1000*0.65*$C3096)</f>
        <v>1939.9596363636367</v>
      </c>
      <c r="K3096" s="67">
        <f xml:space="preserve">   MAX(0, HLOOKUP(MONTH($B3096),'Farm Crops'!$B$18:$N$28,K$5,0)  - VLOOKUP(K$4,'Farm Crops'!$B$4:$G$13,6,0)/1000*0.65*$C3096)</f>
        <v>442.98290909090906</v>
      </c>
      <c r="L3096" s="67">
        <f xml:space="preserve">   MAX(0, HLOOKUP(MONTH($B3096),'Farm Crops'!$B$18:$N$28,L$5,0)  - VLOOKUP(L$4,'Farm Crops'!$B$4:$G$13,6,0)/1000*0.65*$C3096)</f>
        <v>77.774101010101049</v>
      </c>
      <c r="M3096" s="67">
        <f xml:space="preserve">   MAX(0, HLOOKUP(MONTH($B3096),'Farm Crops'!$B$18:$N$28,M$5,0)  - VLOOKUP(M$4,'Farm Crops'!$B$4:$G$13,6,0)/1000*0.65*$C3096)</f>
        <v>520.85684848484857</v>
      </c>
    </row>
    <row r="3097" spans="2:13" x14ac:dyDescent="0.2">
      <c r="B3097" s="4">
        <v>43574</v>
      </c>
      <c r="C3097" s="67">
        <f>'Observed Data'!$E3096</f>
        <v>0</v>
      </c>
      <c r="D3097" s="67">
        <f xml:space="preserve">   MAX(0, HLOOKUP(MONTH($B3097),'Farm Crops'!$B$18:$N$28,D$5,0)  - VLOOKUP(D$4,'Farm Crops'!$B$4:$G$13,6,0)/1000*0.65*$C3097)</f>
        <v>1025.8393939393941</v>
      </c>
      <c r="E3097" s="67">
        <f xml:space="preserve">   MAX(0, HLOOKUP(MONTH($B3097),'Farm Crops'!$B$18:$N$28,E$5,0)  - VLOOKUP(E$4,'Farm Crops'!$B$4:$G$13,6,0)/1000*0.65*$C3097)</f>
        <v>937.53234343434372</v>
      </c>
      <c r="F3097" s="67">
        <f xml:space="preserve">   MAX(0, HLOOKUP(MONTH($B3097),'Farm Crops'!$B$18:$N$28,F$5,0)  - VLOOKUP(F$4,'Farm Crops'!$B$4:$G$13,6,0)/1000*0.65*$C3097)</f>
        <v>1216.0814343434345</v>
      </c>
      <c r="G3097" s="67">
        <f xml:space="preserve">   MAX(0, HLOOKUP(MONTH($B3097),'Farm Crops'!$B$18:$N$28,G$5,0)  - VLOOKUP(G$4,'Farm Crops'!$B$4:$G$13,6,0)/1000*0.65*$C3097)</f>
        <v>284.43955555555561</v>
      </c>
      <c r="H3097" s="67">
        <f xml:space="preserve">   MAX(0, HLOOKUP(MONTH($B3097),'Farm Crops'!$B$18:$N$28,H$5,0)  - VLOOKUP(H$4,'Farm Crops'!$B$4:$G$13,6,0)/1000*0.65*$C3097)</f>
        <v>976.11987878787886</v>
      </c>
      <c r="I3097" s="67">
        <f xml:space="preserve">   MAX(0, HLOOKUP(MONTH($B3097),'Farm Crops'!$B$18:$N$28,I$5,0)  - VLOOKUP(I$4,'Farm Crops'!$B$4:$G$13,6,0)/1000*0.65*$C3097)</f>
        <v>790.09601010101017</v>
      </c>
      <c r="J3097" s="67">
        <f xml:space="preserve">   MAX(0, HLOOKUP(MONTH($B3097),'Farm Crops'!$B$18:$N$28,J$5,0)  - VLOOKUP(J$4,'Farm Crops'!$B$4:$G$13,6,0)/1000*0.65*$C3097)</f>
        <v>1939.9596363636367</v>
      </c>
      <c r="K3097" s="67">
        <f xml:space="preserve">   MAX(0, HLOOKUP(MONTH($B3097),'Farm Crops'!$B$18:$N$28,K$5,0)  - VLOOKUP(K$4,'Farm Crops'!$B$4:$G$13,6,0)/1000*0.65*$C3097)</f>
        <v>442.98290909090906</v>
      </c>
      <c r="L3097" s="67">
        <f xml:space="preserve">   MAX(0, HLOOKUP(MONTH($B3097),'Farm Crops'!$B$18:$N$28,L$5,0)  - VLOOKUP(L$4,'Farm Crops'!$B$4:$G$13,6,0)/1000*0.65*$C3097)</f>
        <v>77.774101010101049</v>
      </c>
      <c r="M3097" s="67">
        <f xml:space="preserve">   MAX(0, HLOOKUP(MONTH($B3097),'Farm Crops'!$B$18:$N$28,M$5,0)  - VLOOKUP(M$4,'Farm Crops'!$B$4:$G$13,6,0)/1000*0.65*$C3097)</f>
        <v>520.85684848484857</v>
      </c>
    </row>
    <row r="3098" spans="2:13" x14ac:dyDescent="0.2">
      <c r="B3098" s="4">
        <v>43575</v>
      </c>
      <c r="C3098" s="67">
        <f>'Observed Data'!$E3097</f>
        <v>0</v>
      </c>
      <c r="D3098" s="67">
        <f xml:space="preserve">   MAX(0, HLOOKUP(MONTH($B3098),'Farm Crops'!$B$18:$N$28,D$5,0)  - VLOOKUP(D$4,'Farm Crops'!$B$4:$G$13,6,0)/1000*0.65*$C3098)</f>
        <v>1025.8393939393941</v>
      </c>
      <c r="E3098" s="67">
        <f xml:space="preserve">   MAX(0, HLOOKUP(MONTH($B3098),'Farm Crops'!$B$18:$N$28,E$5,0)  - VLOOKUP(E$4,'Farm Crops'!$B$4:$G$13,6,0)/1000*0.65*$C3098)</f>
        <v>937.53234343434372</v>
      </c>
      <c r="F3098" s="67">
        <f xml:space="preserve">   MAX(0, HLOOKUP(MONTH($B3098),'Farm Crops'!$B$18:$N$28,F$5,0)  - VLOOKUP(F$4,'Farm Crops'!$B$4:$G$13,6,0)/1000*0.65*$C3098)</f>
        <v>1216.0814343434345</v>
      </c>
      <c r="G3098" s="67">
        <f xml:space="preserve">   MAX(0, HLOOKUP(MONTH($B3098),'Farm Crops'!$B$18:$N$28,G$5,0)  - VLOOKUP(G$4,'Farm Crops'!$B$4:$G$13,6,0)/1000*0.65*$C3098)</f>
        <v>284.43955555555561</v>
      </c>
      <c r="H3098" s="67">
        <f xml:space="preserve">   MAX(0, HLOOKUP(MONTH($B3098),'Farm Crops'!$B$18:$N$28,H$5,0)  - VLOOKUP(H$4,'Farm Crops'!$B$4:$G$13,6,0)/1000*0.65*$C3098)</f>
        <v>976.11987878787886</v>
      </c>
      <c r="I3098" s="67">
        <f xml:space="preserve">   MAX(0, HLOOKUP(MONTH($B3098),'Farm Crops'!$B$18:$N$28,I$5,0)  - VLOOKUP(I$4,'Farm Crops'!$B$4:$G$13,6,0)/1000*0.65*$C3098)</f>
        <v>790.09601010101017</v>
      </c>
      <c r="J3098" s="67">
        <f xml:space="preserve">   MAX(0, HLOOKUP(MONTH($B3098),'Farm Crops'!$B$18:$N$28,J$5,0)  - VLOOKUP(J$4,'Farm Crops'!$B$4:$G$13,6,0)/1000*0.65*$C3098)</f>
        <v>1939.9596363636367</v>
      </c>
      <c r="K3098" s="67">
        <f xml:space="preserve">   MAX(0, HLOOKUP(MONTH($B3098),'Farm Crops'!$B$18:$N$28,K$5,0)  - VLOOKUP(K$4,'Farm Crops'!$B$4:$G$13,6,0)/1000*0.65*$C3098)</f>
        <v>442.98290909090906</v>
      </c>
      <c r="L3098" s="67">
        <f xml:space="preserve">   MAX(0, HLOOKUP(MONTH($B3098),'Farm Crops'!$B$18:$N$28,L$5,0)  - VLOOKUP(L$4,'Farm Crops'!$B$4:$G$13,6,0)/1000*0.65*$C3098)</f>
        <v>77.774101010101049</v>
      </c>
      <c r="M3098" s="67">
        <f xml:space="preserve">   MAX(0, HLOOKUP(MONTH($B3098),'Farm Crops'!$B$18:$N$28,M$5,0)  - VLOOKUP(M$4,'Farm Crops'!$B$4:$G$13,6,0)/1000*0.65*$C3098)</f>
        <v>520.85684848484857</v>
      </c>
    </row>
    <row r="3099" spans="2:13" x14ac:dyDescent="0.2">
      <c r="B3099" s="4">
        <v>43576</v>
      </c>
      <c r="C3099" s="67">
        <f>'Observed Data'!$E3098</f>
        <v>0</v>
      </c>
      <c r="D3099" s="67">
        <f xml:space="preserve">   MAX(0, HLOOKUP(MONTH($B3099),'Farm Crops'!$B$18:$N$28,D$5,0)  - VLOOKUP(D$4,'Farm Crops'!$B$4:$G$13,6,0)/1000*0.65*$C3099)</f>
        <v>1025.8393939393941</v>
      </c>
      <c r="E3099" s="67">
        <f xml:space="preserve">   MAX(0, HLOOKUP(MONTH($B3099),'Farm Crops'!$B$18:$N$28,E$5,0)  - VLOOKUP(E$4,'Farm Crops'!$B$4:$G$13,6,0)/1000*0.65*$C3099)</f>
        <v>937.53234343434372</v>
      </c>
      <c r="F3099" s="67">
        <f xml:space="preserve">   MAX(0, HLOOKUP(MONTH($B3099),'Farm Crops'!$B$18:$N$28,F$5,0)  - VLOOKUP(F$4,'Farm Crops'!$B$4:$G$13,6,0)/1000*0.65*$C3099)</f>
        <v>1216.0814343434345</v>
      </c>
      <c r="G3099" s="67">
        <f xml:space="preserve">   MAX(0, HLOOKUP(MONTH($B3099),'Farm Crops'!$B$18:$N$28,G$5,0)  - VLOOKUP(G$4,'Farm Crops'!$B$4:$G$13,6,0)/1000*0.65*$C3099)</f>
        <v>284.43955555555561</v>
      </c>
      <c r="H3099" s="67">
        <f xml:space="preserve">   MAX(0, HLOOKUP(MONTH($B3099),'Farm Crops'!$B$18:$N$28,H$5,0)  - VLOOKUP(H$4,'Farm Crops'!$B$4:$G$13,6,0)/1000*0.65*$C3099)</f>
        <v>976.11987878787886</v>
      </c>
      <c r="I3099" s="67">
        <f xml:space="preserve">   MAX(0, HLOOKUP(MONTH($B3099),'Farm Crops'!$B$18:$N$28,I$5,0)  - VLOOKUP(I$4,'Farm Crops'!$B$4:$G$13,6,0)/1000*0.65*$C3099)</f>
        <v>790.09601010101017</v>
      </c>
      <c r="J3099" s="67">
        <f xml:space="preserve">   MAX(0, HLOOKUP(MONTH($B3099),'Farm Crops'!$B$18:$N$28,J$5,0)  - VLOOKUP(J$4,'Farm Crops'!$B$4:$G$13,6,0)/1000*0.65*$C3099)</f>
        <v>1939.9596363636367</v>
      </c>
      <c r="K3099" s="67">
        <f xml:space="preserve">   MAX(0, HLOOKUP(MONTH($B3099),'Farm Crops'!$B$18:$N$28,K$5,0)  - VLOOKUP(K$4,'Farm Crops'!$B$4:$G$13,6,0)/1000*0.65*$C3099)</f>
        <v>442.98290909090906</v>
      </c>
      <c r="L3099" s="67">
        <f xml:space="preserve">   MAX(0, HLOOKUP(MONTH($B3099),'Farm Crops'!$B$18:$N$28,L$5,0)  - VLOOKUP(L$4,'Farm Crops'!$B$4:$G$13,6,0)/1000*0.65*$C3099)</f>
        <v>77.774101010101049</v>
      </c>
      <c r="M3099" s="67">
        <f xml:space="preserve">   MAX(0, HLOOKUP(MONTH($B3099),'Farm Crops'!$B$18:$N$28,M$5,0)  - VLOOKUP(M$4,'Farm Crops'!$B$4:$G$13,6,0)/1000*0.65*$C3099)</f>
        <v>520.85684848484857</v>
      </c>
    </row>
    <row r="3100" spans="2:13" x14ac:dyDescent="0.2">
      <c r="B3100" s="4">
        <v>43577</v>
      </c>
      <c r="C3100" s="67">
        <f>'Observed Data'!$E3099</f>
        <v>0</v>
      </c>
      <c r="D3100" s="67">
        <f xml:space="preserve">   MAX(0, HLOOKUP(MONTH($B3100),'Farm Crops'!$B$18:$N$28,D$5,0)  - VLOOKUP(D$4,'Farm Crops'!$B$4:$G$13,6,0)/1000*0.65*$C3100)</f>
        <v>1025.8393939393941</v>
      </c>
      <c r="E3100" s="67">
        <f xml:space="preserve">   MAX(0, HLOOKUP(MONTH($B3100),'Farm Crops'!$B$18:$N$28,E$5,0)  - VLOOKUP(E$4,'Farm Crops'!$B$4:$G$13,6,0)/1000*0.65*$C3100)</f>
        <v>937.53234343434372</v>
      </c>
      <c r="F3100" s="67">
        <f xml:space="preserve">   MAX(0, HLOOKUP(MONTH($B3100),'Farm Crops'!$B$18:$N$28,F$5,0)  - VLOOKUP(F$4,'Farm Crops'!$B$4:$G$13,6,0)/1000*0.65*$C3100)</f>
        <v>1216.0814343434345</v>
      </c>
      <c r="G3100" s="67">
        <f xml:space="preserve">   MAX(0, HLOOKUP(MONTH($B3100),'Farm Crops'!$B$18:$N$28,G$5,0)  - VLOOKUP(G$4,'Farm Crops'!$B$4:$G$13,6,0)/1000*0.65*$C3100)</f>
        <v>284.43955555555561</v>
      </c>
      <c r="H3100" s="67">
        <f xml:space="preserve">   MAX(0, HLOOKUP(MONTH($B3100),'Farm Crops'!$B$18:$N$28,H$5,0)  - VLOOKUP(H$4,'Farm Crops'!$B$4:$G$13,6,0)/1000*0.65*$C3100)</f>
        <v>976.11987878787886</v>
      </c>
      <c r="I3100" s="67">
        <f xml:space="preserve">   MAX(0, HLOOKUP(MONTH($B3100),'Farm Crops'!$B$18:$N$28,I$5,0)  - VLOOKUP(I$4,'Farm Crops'!$B$4:$G$13,6,0)/1000*0.65*$C3100)</f>
        <v>790.09601010101017</v>
      </c>
      <c r="J3100" s="67">
        <f xml:space="preserve">   MAX(0, HLOOKUP(MONTH($B3100),'Farm Crops'!$B$18:$N$28,J$5,0)  - VLOOKUP(J$4,'Farm Crops'!$B$4:$G$13,6,0)/1000*0.65*$C3100)</f>
        <v>1939.9596363636367</v>
      </c>
      <c r="K3100" s="67">
        <f xml:space="preserve">   MAX(0, HLOOKUP(MONTH($B3100),'Farm Crops'!$B$18:$N$28,K$5,0)  - VLOOKUP(K$4,'Farm Crops'!$B$4:$G$13,6,0)/1000*0.65*$C3100)</f>
        <v>442.98290909090906</v>
      </c>
      <c r="L3100" s="67">
        <f xml:space="preserve">   MAX(0, HLOOKUP(MONTH($B3100),'Farm Crops'!$B$18:$N$28,L$5,0)  - VLOOKUP(L$4,'Farm Crops'!$B$4:$G$13,6,0)/1000*0.65*$C3100)</f>
        <v>77.774101010101049</v>
      </c>
      <c r="M3100" s="67">
        <f xml:space="preserve">   MAX(0, HLOOKUP(MONTH($B3100),'Farm Crops'!$B$18:$N$28,M$5,0)  - VLOOKUP(M$4,'Farm Crops'!$B$4:$G$13,6,0)/1000*0.65*$C3100)</f>
        <v>520.85684848484857</v>
      </c>
    </row>
    <row r="3101" spans="2:13" x14ac:dyDescent="0.2">
      <c r="B3101" s="4">
        <v>43578</v>
      </c>
      <c r="C3101" s="67">
        <f>'Observed Data'!$E3100</f>
        <v>0</v>
      </c>
      <c r="D3101" s="67">
        <f xml:space="preserve">   MAX(0, HLOOKUP(MONTH($B3101),'Farm Crops'!$B$18:$N$28,D$5,0)  - VLOOKUP(D$4,'Farm Crops'!$B$4:$G$13,6,0)/1000*0.65*$C3101)</f>
        <v>1025.8393939393941</v>
      </c>
      <c r="E3101" s="67">
        <f xml:space="preserve">   MAX(0, HLOOKUP(MONTH($B3101),'Farm Crops'!$B$18:$N$28,E$5,0)  - VLOOKUP(E$4,'Farm Crops'!$B$4:$G$13,6,0)/1000*0.65*$C3101)</f>
        <v>937.53234343434372</v>
      </c>
      <c r="F3101" s="67">
        <f xml:space="preserve">   MAX(0, HLOOKUP(MONTH($B3101),'Farm Crops'!$B$18:$N$28,F$5,0)  - VLOOKUP(F$4,'Farm Crops'!$B$4:$G$13,6,0)/1000*0.65*$C3101)</f>
        <v>1216.0814343434345</v>
      </c>
      <c r="G3101" s="67">
        <f xml:space="preserve">   MAX(0, HLOOKUP(MONTH($B3101),'Farm Crops'!$B$18:$N$28,G$5,0)  - VLOOKUP(G$4,'Farm Crops'!$B$4:$G$13,6,0)/1000*0.65*$C3101)</f>
        <v>284.43955555555561</v>
      </c>
      <c r="H3101" s="67">
        <f xml:space="preserve">   MAX(0, HLOOKUP(MONTH($B3101),'Farm Crops'!$B$18:$N$28,H$5,0)  - VLOOKUP(H$4,'Farm Crops'!$B$4:$G$13,6,0)/1000*0.65*$C3101)</f>
        <v>976.11987878787886</v>
      </c>
      <c r="I3101" s="67">
        <f xml:space="preserve">   MAX(0, HLOOKUP(MONTH($B3101),'Farm Crops'!$B$18:$N$28,I$5,0)  - VLOOKUP(I$4,'Farm Crops'!$B$4:$G$13,6,0)/1000*0.65*$C3101)</f>
        <v>790.09601010101017</v>
      </c>
      <c r="J3101" s="67">
        <f xml:space="preserve">   MAX(0, HLOOKUP(MONTH($B3101),'Farm Crops'!$B$18:$N$28,J$5,0)  - VLOOKUP(J$4,'Farm Crops'!$B$4:$G$13,6,0)/1000*0.65*$C3101)</f>
        <v>1939.9596363636367</v>
      </c>
      <c r="K3101" s="67">
        <f xml:space="preserve">   MAX(0, HLOOKUP(MONTH($B3101),'Farm Crops'!$B$18:$N$28,K$5,0)  - VLOOKUP(K$4,'Farm Crops'!$B$4:$G$13,6,0)/1000*0.65*$C3101)</f>
        <v>442.98290909090906</v>
      </c>
      <c r="L3101" s="67">
        <f xml:space="preserve">   MAX(0, HLOOKUP(MONTH($B3101),'Farm Crops'!$B$18:$N$28,L$5,0)  - VLOOKUP(L$4,'Farm Crops'!$B$4:$G$13,6,0)/1000*0.65*$C3101)</f>
        <v>77.774101010101049</v>
      </c>
      <c r="M3101" s="67">
        <f xml:space="preserve">   MAX(0, HLOOKUP(MONTH($B3101),'Farm Crops'!$B$18:$N$28,M$5,0)  - VLOOKUP(M$4,'Farm Crops'!$B$4:$G$13,6,0)/1000*0.65*$C3101)</f>
        <v>520.85684848484857</v>
      </c>
    </row>
    <row r="3102" spans="2:13" x14ac:dyDescent="0.2">
      <c r="B3102" s="4">
        <v>43579</v>
      </c>
      <c r="C3102" s="67">
        <f>'Observed Data'!$E3101</f>
        <v>0</v>
      </c>
      <c r="D3102" s="67">
        <f xml:space="preserve">   MAX(0, HLOOKUP(MONTH($B3102),'Farm Crops'!$B$18:$N$28,D$5,0)  - VLOOKUP(D$4,'Farm Crops'!$B$4:$G$13,6,0)/1000*0.65*$C3102)</f>
        <v>1025.8393939393941</v>
      </c>
      <c r="E3102" s="67">
        <f xml:space="preserve">   MAX(0, HLOOKUP(MONTH($B3102),'Farm Crops'!$B$18:$N$28,E$5,0)  - VLOOKUP(E$4,'Farm Crops'!$B$4:$G$13,6,0)/1000*0.65*$C3102)</f>
        <v>937.53234343434372</v>
      </c>
      <c r="F3102" s="67">
        <f xml:space="preserve">   MAX(0, HLOOKUP(MONTH($B3102),'Farm Crops'!$B$18:$N$28,F$5,0)  - VLOOKUP(F$4,'Farm Crops'!$B$4:$G$13,6,0)/1000*0.65*$C3102)</f>
        <v>1216.0814343434345</v>
      </c>
      <c r="G3102" s="67">
        <f xml:space="preserve">   MAX(0, HLOOKUP(MONTH($B3102),'Farm Crops'!$B$18:$N$28,G$5,0)  - VLOOKUP(G$4,'Farm Crops'!$B$4:$G$13,6,0)/1000*0.65*$C3102)</f>
        <v>284.43955555555561</v>
      </c>
      <c r="H3102" s="67">
        <f xml:space="preserve">   MAX(0, HLOOKUP(MONTH($B3102),'Farm Crops'!$B$18:$N$28,H$5,0)  - VLOOKUP(H$4,'Farm Crops'!$B$4:$G$13,6,0)/1000*0.65*$C3102)</f>
        <v>976.11987878787886</v>
      </c>
      <c r="I3102" s="67">
        <f xml:space="preserve">   MAX(0, HLOOKUP(MONTH($B3102),'Farm Crops'!$B$18:$N$28,I$5,0)  - VLOOKUP(I$4,'Farm Crops'!$B$4:$G$13,6,0)/1000*0.65*$C3102)</f>
        <v>790.09601010101017</v>
      </c>
      <c r="J3102" s="67">
        <f xml:space="preserve">   MAX(0, HLOOKUP(MONTH($B3102),'Farm Crops'!$B$18:$N$28,J$5,0)  - VLOOKUP(J$4,'Farm Crops'!$B$4:$G$13,6,0)/1000*0.65*$C3102)</f>
        <v>1939.9596363636367</v>
      </c>
      <c r="K3102" s="67">
        <f xml:space="preserve">   MAX(0, HLOOKUP(MONTH($B3102),'Farm Crops'!$B$18:$N$28,K$5,0)  - VLOOKUP(K$4,'Farm Crops'!$B$4:$G$13,6,0)/1000*0.65*$C3102)</f>
        <v>442.98290909090906</v>
      </c>
      <c r="L3102" s="67">
        <f xml:space="preserve">   MAX(0, HLOOKUP(MONTH($B3102),'Farm Crops'!$B$18:$N$28,L$5,0)  - VLOOKUP(L$4,'Farm Crops'!$B$4:$G$13,6,0)/1000*0.65*$C3102)</f>
        <v>77.774101010101049</v>
      </c>
      <c r="M3102" s="67">
        <f xml:space="preserve">   MAX(0, HLOOKUP(MONTH($B3102),'Farm Crops'!$B$18:$N$28,M$5,0)  - VLOOKUP(M$4,'Farm Crops'!$B$4:$G$13,6,0)/1000*0.65*$C3102)</f>
        <v>520.85684848484857</v>
      </c>
    </row>
    <row r="3103" spans="2:13" x14ac:dyDescent="0.2">
      <c r="B3103" s="4">
        <v>43580</v>
      </c>
      <c r="C3103" s="67">
        <f>'Observed Data'!$E3102</f>
        <v>0</v>
      </c>
      <c r="D3103" s="67">
        <f xml:space="preserve">   MAX(0, HLOOKUP(MONTH($B3103),'Farm Crops'!$B$18:$N$28,D$5,0)  - VLOOKUP(D$4,'Farm Crops'!$B$4:$G$13,6,0)/1000*0.65*$C3103)</f>
        <v>1025.8393939393941</v>
      </c>
      <c r="E3103" s="67">
        <f xml:space="preserve">   MAX(0, HLOOKUP(MONTH($B3103),'Farm Crops'!$B$18:$N$28,E$5,0)  - VLOOKUP(E$4,'Farm Crops'!$B$4:$G$13,6,0)/1000*0.65*$C3103)</f>
        <v>937.53234343434372</v>
      </c>
      <c r="F3103" s="67">
        <f xml:space="preserve">   MAX(0, HLOOKUP(MONTH($B3103),'Farm Crops'!$B$18:$N$28,F$5,0)  - VLOOKUP(F$4,'Farm Crops'!$B$4:$G$13,6,0)/1000*0.65*$C3103)</f>
        <v>1216.0814343434345</v>
      </c>
      <c r="G3103" s="67">
        <f xml:space="preserve">   MAX(0, HLOOKUP(MONTH($B3103),'Farm Crops'!$B$18:$N$28,G$5,0)  - VLOOKUP(G$4,'Farm Crops'!$B$4:$G$13,6,0)/1000*0.65*$C3103)</f>
        <v>284.43955555555561</v>
      </c>
      <c r="H3103" s="67">
        <f xml:space="preserve">   MAX(0, HLOOKUP(MONTH($B3103),'Farm Crops'!$B$18:$N$28,H$5,0)  - VLOOKUP(H$4,'Farm Crops'!$B$4:$G$13,6,0)/1000*0.65*$C3103)</f>
        <v>976.11987878787886</v>
      </c>
      <c r="I3103" s="67">
        <f xml:space="preserve">   MAX(0, HLOOKUP(MONTH($B3103),'Farm Crops'!$B$18:$N$28,I$5,0)  - VLOOKUP(I$4,'Farm Crops'!$B$4:$G$13,6,0)/1000*0.65*$C3103)</f>
        <v>790.09601010101017</v>
      </c>
      <c r="J3103" s="67">
        <f xml:space="preserve">   MAX(0, HLOOKUP(MONTH($B3103),'Farm Crops'!$B$18:$N$28,J$5,0)  - VLOOKUP(J$4,'Farm Crops'!$B$4:$G$13,6,0)/1000*0.65*$C3103)</f>
        <v>1939.9596363636367</v>
      </c>
      <c r="K3103" s="67">
        <f xml:space="preserve">   MAX(0, HLOOKUP(MONTH($B3103),'Farm Crops'!$B$18:$N$28,K$5,0)  - VLOOKUP(K$4,'Farm Crops'!$B$4:$G$13,6,0)/1000*0.65*$C3103)</f>
        <v>442.98290909090906</v>
      </c>
      <c r="L3103" s="67">
        <f xml:space="preserve">   MAX(0, HLOOKUP(MONTH($B3103),'Farm Crops'!$B$18:$N$28,L$5,0)  - VLOOKUP(L$4,'Farm Crops'!$B$4:$G$13,6,0)/1000*0.65*$C3103)</f>
        <v>77.774101010101049</v>
      </c>
      <c r="M3103" s="67">
        <f xml:space="preserve">   MAX(0, HLOOKUP(MONTH($B3103),'Farm Crops'!$B$18:$N$28,M$5,0)  - VLOOKUP(M$4,'Farm Crops'!$B$4:$G$13,6,0)/1000*0.65*$C3103)</f>
        <v>520.85684848484857</v>
      </c>
    </row>
    <row r="3104" spans="2:13" x14ac:dyDescent="0.2">
      <c r="B3104" s="4">
        <v>43581</v>
      </c>
      <c r="C3104" s="67">
        <f>'Observed Data'!$E3103</f>
        <v>0</v>
      </c>
      <c r="D3104" s="67">
        <f xml:space="preserve">   MAX(0, HLOOKUP(MONTH($B3104),'Farm Crops'!$B$18:$N$28,D$5,0)  - VLOOKUP(D$4,'Farm Crops'!$B$4:$G$13,6,0)/1000*0.65*$C3104)</f>
        <v>1025.8393939393941</v>
      </c>
      <c r="E3104" s="67">
        <f xml:space="preserve">   MAX(0, HLOOKUP(MONTH($B3104),'Farm Crops'!$B$18:$N$28,E$5,0)  - VLOOKUP(E$4,'Farm Crops'!$B$4:$G$13,6,0)/1000*0.65*$C3104)</f>
        <v>937.53234343434372</v>
      </c>
      <c r="F3104" s="67">
        <f xml:space="preserve">   MAX(0, HLOOKUP(MONTH($B3104),'Farm Crops'!$B$18:$N$28,F$5,0)  - VLOOKUP(F$4,'Farm Crops'!$B$4:$G$13,6,0)/1000*0.65*$C3104)</f>
        <v>1216.0814343434345</v>
      </c>
      <c r="G3104" s="67">
        <f xml:space="preserve">   MAX(0, HLOOKUP(MONTH($B3104),'Farm Crops'!$B$18:$N$28,G$5,0)  - VLOOKUP(G$4,'Farm Crops'!$B$4:$G$13,6,0)/1000*0.65*$C3104)</f>
        <v>284.43955555555561</v>
      </c>
      <c r="H3104" s="67">
        <f xml:space="preserve">   MAX(0, HLOOKUP(MONTH($B3104),'Farm Crops'!$B$18:$N$28,H$5,0)  - VLOOKUP(H$4,'Farm Crops'!$B$4:$G$13,6,0)/1000*0.65*$C3104)</f>
        <v>976.11987878787886</v>
      </c>
      <c r="I3104" s="67">
        <f xml:space="preserve">   MAX(0, HLOOKUP(MONTH($B3104),'Farm Crops'!$B$18:$N$28,I$5,0)  - VLOOKUP(I$4,'Farm Crops'!$B$4:$G$13,6,0)/1000*0.65*$C3104)</f>
        <v>790.09601010101017</v>
      </c>
      <c r="J3104" s="67">
        <f xml:space="preserve">   MAX(0, HLOOKUP(MONTH($B3104),'Farm Crops'!$B$18:$N$28,J$5,0)  - VLOOKUP(J$4,'Farm Crops'!$B$4:$G$13,6,0)/1000*0.65*$C3104)</f>
        <v>1939.9596363636367</v>
      </c>
      <c r="K3104" s="67">
        <f xml:space="preserve">   MAX(0, HLOOKUP(MONTH($B3104),'Farm Crops'!$B$18:$N$28,K$5,0)  - VLOOKUP(K$4,'Farm Crops'!$B$4:$G$13,6,0)/1000*0.65*$C3104)</f>
        <v>442.98290909090906</v>
      </c>
      <c r="L3104" s="67">
        <f xml:space="preserve">   MAX(0, HLOOKUP(MONTH($B3104),'Farm Crops'!$B$18:$N$28,L$5,0)  - VLOOKUP(L$4,'Farm Crops'!$B$4:$G$13,6,0)/1000*0.65*$C3104)</f>
        <v>77.774101010101049</v>
      </c>
      <c r="M3104" s="67">
        <f xml:space="preserve">   MAX(0, HLOOKUP(MONTH($B3104),'Farm Crops'!$B$18:$N$28,M$5,0)  - VLOOKUP(M$4,'Farm Crops'!$B$4:$G$13,6,0)/1000*0.65*$C3104)</f>
        <v>520.85684848484857</v>
      </c>
    </row>
    <row r="3105" spans="2:13" x14ac:dyDescent="0.2">
      <c r="B3105" s="4">
        <v>43582</v>
      </c>
      <c r="C3105" s="67">
        <f>'Observed Data'!$E3104</f>
        <v>0</v>
      </c>
      <c r="D3105" s="67">
        <f xml:space="preserve">   MAX(0, HLOOKUP(MONTH($B3105),'Farm Crops'!$B$18:$N$28,D$5,0)  - VLOOKUP(D$4,'Farm Crops'!$B$4:$G$13,6,0)/1000*0.65*$C3105)</f>
        <v>1025.8393939393941</v>
      </c>
      <c r="E3105" s="67">
        <f xml:space="preserve">   MAX(0, HLOOKUP(MONTH($B3105),'Farm Crops'!$B$18:$N$28,E$5,0)  - VLOOKUP(E$4,'Farm Crops'!$B$4:$G$13,6,0)/1000*0.65*$C3105)</f>
        <v>937.53234343434372</v>
      </c>
      <c r="F3105" s="67">
        <f xml:space="preserve">   MAX(0, HLOOKUP(MONTH($B3105),'Farm Crops'!$B$18:$N$28,F$5,0)  - VLOOKUP(F$4,'Farm Crops'!$B$4:$G$13,6,0)/1000*0.65*$C3105)</f>
        <v>1216.0814343434345</v>
      </c>
      <c r="G3105" s="67">
        <f xml:space="preserve">   MAX(0, HLOOKUP(MONTH($B3105),'Farm Crops'!$B$18:$N$28,G$5,0)  - VLOOKUP(G$4,'Farm Crops'!$B$4:$G$13,6,0)/1000*0.65*$C3105)</f>
        <v>284.43955555555561</v>
      </c>
      <c r="H3105" s="67">
        <f xml:space="preserve">   MAX(0, HLOOKUP(MONTH($B3105),'Farm Crops'!$B$18:$N$28,H$5,0)  - VLOOKUP(H$4,'Farm Crops'!$B$4:$G$13,6,0)/1000*0.65*$C3105)</f>
        <v>976.11987878787886</v>
      </c>
      <c r="I3105" s="67">
        <f xml:space="preserve">   MAX(0, HLOOKUP(MONTH($B3105),'Farm Crops'!$B$18:$N$28,I$5,0)  - VLOOKUP(I$4,'Farm Crops'!$B$4:$G$13,6,0)/1000*0.65*$C3105)</f>
        <v>790.09601010101017</v>
      </c>
      <c r="J3105" s="67">
        <f xml:space="preserve">   MAX(0, HLOOKUP(MONTH($B3105),'Farm Crops'!$B$18:$N$28,J$5,0)  - VLOOKUP(J$4,'Farm Crops'!$B$4:$G$13,6,0)/1000*0.65*$C3105)</f>
        <v>1939.9596363636367</v>
      </c>
      <c r="K3105" s="67">
        <f xml:space="preserve">   MAX(0, HLOOKUP(MONTH($B3105),'Farm Crops'!$B$18:$N$28,K$5,0)  - VLOOKUP(K$4,'Farm Crops'!$B$4:$G$13,6,0)/1000*0.65*$C3105)</f>
        <v>442.98290909090906</v>
      </c>
      <c r="L3105" s="67">
        <f xml:space="preserve">   MAX(0, HLOOKUP(MONTH($B3105),'Farm Crops'!$B$18:$N$28,L$5,0)  - VLOOKUP(L$4,'Farm Crops'!$B$4:$G$13,6,0)/1000*0.65*$C3105)</f>
        <v>77.774101010101049</v>
      </c>
      <c r="M3105" s="67">
        <f xml:space="preserve">   MAX(0, HLOOKUP(MONTH($B3105),'Farm Crops'!$B$18:$N$28,M$5,0)  - VLOOKUP(M$4,'Farm Crops'!$B$4:$G$13,6,0)/1000*0.65*$C3105)</f>
        <v>520.85684848484857</v>
      </c>
    </row>
    <row r="3106" spans="2:13" x14ac:dyDescent="0.2">
      <c r="B3106" s="4">
        <v>43583</v>
      </c>
      <c r="C3106" s="67">
        <f>'Observed Data'!$E3105</f>
        <v>0</v>
      </c>
      <c r="D3106" s="67">
        <f xml:space="preserve">   MAX(0, HLOOKUP(MONTH($B3106),'Farm Crops'!$B$18:$N$28,D$5,0)  - VLOOKUP(D$4,'Farm Crops'!$B$4:$G$13,6,0)/1000*0.65*$C3106)</f>
        <v>1025.8393939393941</v>
      </c>
      <c r="E3106" s="67">
        <f xml:space="preserve">   MAX(0, HLOOKUP(MONTH($B3106),'Farm Crops'!$B$18:$N$28,E$5,0)  - VLOOKUP(E$4,'Farm Crops'!$B$4:$G$13,6,0)/1000*0.65*$C3106)</f>
        <v>937.53234343434372</v>
      </c>
      <c r="F3106" s="67">
        <f xml:space="preserve">   MAX(0, HLOOKUP(MONTH($B3106),'Farm Crops'!$B$18:$N$28,F$5,0)  - VLOOKUP(F$4,'Farm Crops'!$B$4:$G$13,6,0)/1000*0.65*$C3106)</f>
        <v>1216.0814343434345</v>
      </c>
      <c r="G3106" s="67">
        <f xml:space="preserve">   MAX(0, HLOOKUP(MONTH($B3106),'Farm Crops'!$B$18:$N$28,G$5,0)  - VLOOKUP(G$4,'Farm Crops'!$B$4:$G$13,6,0)/1000*0.65*$C3106)</f>
        <v>284.43955555555561</v>
      </c>
      <c r="H3106" s="67">
        <f xml:space="preserve">   MAX(0, HLOOKUP(MONTH($B3106),'Farm Crops'!$B$18:$N$28,H$5,0)  - VLOOKUP(H$4,'Farm Crops'!$B$4:$G$13,6,0)/1000*0.65*$C3106)</f>
        <v>976.11987878787886</v>
      </c>
      <c r="I3106" s="67">
        <f xml:space="preserve">   MAX(0, HLOOKUP(MONTH($B3106),'Farm Crops'!$B$18:$N$28,I$5,0)  - VLOOKUP(I$4,'Farm Crops'!$B$4:$G$13,6,0)/1000*0.65*$C3106)</f>
        <v>790.09601010101017</v>
      </c>
      <c r="J3106" s="67">
        <f xml:space="preserve">   MAX(0, HLOOKUP(MONTH($B3106),'Farm Crops'!$B$18:$N$28,J$5,0)  - VLOOKUP(J$4,'Farm Crops'!$B$4:$G$13,6,0)/1000*0.65*$C3106)</f>
        <v>1939.9596363636367</v>
      </c>
      <c r="K3106" s="67">
        <f xml:space="preserve">   MAX(0, HLOOKUP(MONTH($B3106),'Farm Crops'!$B$18:$N$28,K$5,0)  - VLOOKUP(K$4,'Farm Crops'!$B$4:$G$13,6,0)/1000*0.65*$C3106)</f>
        <v>442.98290909090906</v>
      </c>
      <c r="L3106" s="67">
        <f xml:space="preserve">   MAX(0, HLOOKUP(MONTH($B3106),'Farm Crops'!$B$18:$N$28,L$5,0)  - VLOOKUP(L$4,'Farm Crops'!$B$4:$G$13,6,0)/1000*0.65*$C3106)</f>
        <v>77.774101010101049</v>
      </c>
      <c r="M3106" s="67">
        <f xml:space="preserve">   MAX(0, HLOOKUP(MONTH($B3106),'Farm Crops'!$B$18:$N$28,M$5,0)  - VLOOKUP(M$4,'Farm Crops'!$B$4:$G$13,6,0)/1000*0.65*$C3106)</f>
        <v>520.85684848484857</v>
      </c>
    </row>
    <row r="3107" spans="2:13" x14ac:dyDescent="0.2">
      <c r="B3107" s="4">
        <v>43584</v>
      </c>
      <c r="C3107" s="67">
        <f>'Observed Data'!$E3106</f>
        <v>0</v>
      </c>
      <c r="D3107" s="67">
        <f xml:space="preserve">   MAX(0, HLOOKUP(MONTH($B3107),'Farm Crops'!$B$18:$N$28,D$5,0)  - VLOOKUP(D$4,'Farm Crops'!$B$4:$G$13,6,0)/1000*0.65*$C3107)</f>
        <v>1025.8393939393941</v>
      </c>
      <c r="E3107" s="67">
        <f xml:space="preserve">   MAX(0, HLOOKUP(MONTH($B3107),'Farm Crops'!$B$18:$N$28,E$5,0)  - VLOOKUP(E$4,'Farm Crops'!$B$4:$G$13,6,0)/1000*0.65*$C3107)</f>
        <v>937.53234343434372</v>
      </c>
      <c r="F3107" s="67">
        <f xml:space="preserve">   MAX(0, HLOOKUP(MONTH($B3107),'Farm Crops'!$B$18:$N$28,F$5,0)  - VLOOKUP(F$4,'Farm Crops'!$B$4:$G$13,6,0)/1000*0.65*$C3107)</f>
        <v>1216.0814343434345</v>
      </c>
      <c r="G3107" s="67">
        <f xml:space="preserve">   MAX(0, HLOOKUP(MONTH($B3107),'Farm Crops'!$B$18:$N$28,G$5,0)  - VLOOKUP(G$4,'Farm Crops'!$B$4:$G$13,6,0)/1000*0.65*$C3107)</f>
        <v>284.43955555555561</v>
      </c>
      <c r="H3107" s="67">
        <f xml:space="preserve">   MAX(0, HLOOKUP(MONTH($B3107),'Farm Crops'!$B$18:$N$28,H$5,0)  - VLOOKUP(H$4,'Farm Crops'!$B$4:$G$13,6,0)/1000*0.65*$C3107)</f>
        <v>976.11987878787886</v>
      </c>
      <c r="I3107" s="67">
        <f xml:space="preserve">   MAX(0, HLOOKUP(MONTH($B3107),'Farm Crops'!$B$18:$N$28,I$5,0)  - VLOOKUP(I$4,'Farm Crops'!$B$4:$G$13,6,0)/1000*0.65*$C3107)</f>
        <v>790.09601010101017</v>
      </c>
      <c r="J3107" s="67">
        <f xml:space="preserve">   MAX(0, HLOOKUP(MONTH($B3107),'Farm Crops'!$B$18:$N$28,J$5,0)  - VLOOKUP(J$4,'Farm Crops'!$B$4:$G$13,6,0)/1000*0.65*$C3107)</f>
        <v>1939.9596363636367</v>
      </c>
      <c r="K3107" s="67">
        <f xml:space="preserve">   MAX(0, HLOOKUP(MONTH($B3107),'Farm Crops'!$B$18:$N$28,K$5,0)  - VLOOKUP(K$4,'Farm Crops'!$B$4:$G$13,6,0)/1000*0.65*$C3107)</f>
        <v>442.98290909090906</v>
      </c>
      <c r="L3107" s="67">
        <f xml:space="preserve">   MAX(0, HLOOKUP(MONTH($B3107),'Farm Crops'!$B$18:$N$28,L$5,0)  - VLOOKUP(L$4,'Farm Crops'!$B$4:$G$13,6,0)/1000*0.65*$C3107)</f>
        <v>77.774101010101049</v>
      </c>
      <c r="M3107" s="67">
        <f xml:space="preserve">   MAX(0, HLOOKUP(MONTH($B3107),'Farm Crops'!$B$18:$N$28,M$5,0)  - VLOOKUP(M$4,'Farm Crops'!$B$4:$G$13,6,0)/1000*0.65*$C3107)</f>
        <v>520.85684848484857</v>
      </c>
    </row>
    <row r="3108" spans="2:13" x14ac:dyDescent="0.2">
      <c r="B3108" s="4">
        <v>43585</v>
      </c>
      <c r="C3108" s="67">
        <f>'Observed Data'!$E3107</f>
        <v>0</v>
      </c>
      <c r="D3108" s="67">
        <f xml:space="preserve">   MAX(0, HLOOKUP(MONTH($B3108),'Farm Crops'!$B$18:$N$28,D$5,0)  - VLOOKUP(D$4,'Farm Crops'!$B$4:$G$13,6,0)/1000*0.65*$C3108)</f>
        <v>1025.8393939393941</v>
      </c>
      <c r="E3108" s="67">
        <f xml:space="preserve">   MAX(0, HLOOKUP(MONTH($B3108),'Farm Crops'!$B$18:$N$28,E$5,0)  - VLOOKUP(E$4,'Farm Crops'!$B$4:$G$13,6,0)/1000*0.65*$C3108)</f>
        <v>937.53234343434372</v>
      </c>
      <c r="F3108" s="67">
        <f xml:space="preserve">   MAX(0, HLOOKUP(MONTH($B3108),'Farm Crops'!$B$18:$N$28,F$5,0)  - VLOOKUP(F$4,'Farm Crops'!$B$4:$G$13,6,0)/1000*0.65*$C3108)</f>
        <v>1216.0814343434345</v>
      </c>
      <c r="G3108" s="67">
        <f xml:space="preserve">   MAX(0, HLOOKUP(MONTH($B3108),'Farm Crops'!$B$18:$N$28,G$5,0)  - VLOOKUP(G$4,'Farm Crops'!$B$4:$G$13,6,0)/1000*0.65*$C3108)</f>
        <v>284.43955555555561</v>
      </c>
      <c r="H3108" s="67">
        <f xml:space="preserve">   MAX(0, HLOOKUP(MONTH($B3108),'Farm Crops'!$B$18:$N$28,H$5,0)  - VLOOKUP(H$4,'Farm Crops'!$B$4:$G$13,6,0)/1000*0.65*$C3108)</f>
        <v>976.11987878787886</v>
      </c>
      <c r="I3108" s="67">
        <f xml:space="preserve">   MAX(0, HLOOKUP(MONTH($B3108),'Farm Crops'!$B$18:$N$28,I$5,0)  - VLOOKUP(I$4,'Farm Crops'!$B$4:$G$13,6,0)/1000*0.65*$C3108)</f>
        <v>790.09601010101017</v>
      </c>
      <c r="J3108" s="67">
        <f xml:space="preserve">   MAX(0, HLOOKUP(MONTH($B3108),'Farm Crops'!$B$18:$N$28,J$5,0)  - VLOOKUP(J$4,'Farm Crops'!$B$4:$G$13,6,0)/1000*0.65*$C3108)</f>
        <v>1939.9596363636367</v>
      </c>
      <c r="K3108" s="67">
        <f xml:space="preserve">   MAX(0, HLOOKUP(MONTH($B3108),'Farm Crops'!$B$18:$N$28,K$5,0)  - VLOOKUP(K$4,'Farm Crops'!$B$4:$G$13,6,0)/1000*0.65*$C3108)</f>
        <v>442.98290909090906</v>
      </c>
      <c r="L3108" s="67">
        <f xml:space="preserve">   MAX(0, HLOOKUP(MONTH($B3108),'Farm Crops'!$B$18:$N$28,L$5,0)  - VLOOKUP(L$4,'Farm Crops'!$B$4:$G$13,6,0)/1000*0.65*$C3108)</f>
        <v>77.774101010101049</v>
      </c>
      <c r="M3108" s="67">
        <f xml:space="preserve">   MAX(0, HLOOKUP(MONTH($B3108),'Farm Crops'!$B$18:$N$28,M$5,0)  - VLOOKUP(M$4,'Farm Crops'!$B$4:$G$13,6,0)/1000*0.65*$C3108)</f>
        <v>520.85684848484857</v>
      </c>
    </row>
    <row r="3109" spans="2:13" x14ac:dyDescent="0.2">
      <c r="B3109" s="4">
        <v>43586</v>
      </c>
      <c r="C3109" s="67">
        <f>'Observed Data'!$E3108</f>
        <v>0</v>
      </c>
      <c r="D3109" s="67">
        <f xml:space="preserve">   MAX(0, HLOOKUP(MONTH($B3109),'Farm Crops'!$B$18:$N$28,D$5,0)  - VLOOKUP(D$4,'Farm Crops'!$B$4:$G$13,6,0)/1000*0.65*$C3109)</f>
        <v>605.76344086021504</v>
      </c>
      <c r="E3109" s="67">
        <f xml:space="preserve">   MAX(0, HLOOKUP(MONTH($B3109),'Farm Crops'!$B$18:$N$28,E$5,0)  - VLOOKUP(E$4,'Farm Crops'!$B$4:$G$13,6,0)/1000*0.65*$C3109)</f>
        <v>510.7331378299121</v>
      </c>
      <c r="F3109" s="67">
        <f xml:space="preserve">   MAX(0, HLOOKUP(MONTH($B3109),'Farm Crops'!$B$18:$N$28,F$5,0)  - VLOOKUP(F$4,'Farm Crops'!$B$4:$G$13,6,0)/1000*0.65*$C3109)</f>
        <v>667.84789833822094</v>
      </c>
      <c r="G3109" s="67">
        <f xml:space="preserve">   MAX(0, HLOOKUP(MONTH($B3109),'Farm Crops'!$B$18:$N$28,G$5,0)  - VLOOKUP(G$4,'Farm Crops'!$B$4:$G$13,6,0)/1000*0.65*$C3109)</f>
        <v>155.95698924731184</v>
      </c>
      <c r="H3109" s="67">
        <f xml:space="preserve">   MAX(0, HLOOKUP(MONTH($B3109),'Farm Crops'!$B$18:$N$28,H$5,0)  - VLOOKUP(H$4,'Farm Crops'!$B$4:$G$13,6,0)/1000*0.65*$C3109)</f>
        <v>535.20234604105588</v>
      </c>
      <c r="I3109" s="67">
        <f xml:space="preserve">   MAX(0, HLOOKUP(MONTH($B3109),'Farm Crops'!$B$18:$N$28,I$5,0)  - VLOOKUP(I$4,'Farm Crops'!$B$4:$G$13,6,0)/1000*0.65*$C3109)</f>
        <v>583.34154447702849</v>
      </c>
      <c r="J3109" s="67">
        <f xml:space="preserve">   MAX(0, HLOOKUP(MONTH($B3109),'Farm Crops'!$B$18:$N$28,J$5,0)  - VLOOKUP(J$4,'Farm Crops'!$B$4:$G$13,6,0)/1000*0.65*$C3109)</f>
        <v>1025.2707722385144</v>
      </c>
      <c r="K3109" s="67">
        <f xml:space="preserve">   MAX(0, HLOOKUP(MONTH($B3109),'Farm Crops'!$B$18:$N$28,K$5,0)  - VLOOKUP(K$4,'Farm Crops'!$B$4:$G$13,6,0)/1000*0.65*$C3109)</f>
        <v>234.81133919843597</v>
      </c>
      <c r="L3109" s="67">
        <f xml:space="preserve">   MAX(0, HLOOKUP(MONTH($B3109),'Farm Crops'!$B$18:$N$28,L$5,0)  - VLOOKUP(L$4,'Farm Crops'!$B$4:$G$13,6,0)/1000*0.65*$C3109)</f>
        <v>41.329423264907156</v>
      </c>
      <c r="M3109" s="67">
        <f xml:space="preserve">   MAX(0, HLOOKUP(MONTH($B3109),'Farm Crops'!$B$18:$N$28,M$5,0)  - VLOOKUP(M$4,'Farm Crops'!$B$4:$G$13,6,0)/1000*0.65*$C3109)</f>
        <v>279.06940371456506</v>
      </c>
    </row>
    <row r="3110" spans="2:13" x14ac:dyDescent="0.2">
      <c r="B3110" s="4">
        <v>43587</v>
      </c>
      <c r="C3110" s="67">
        <f>'Observed Data'!$E3109</f>
        <v>0</v>
      </c>
      <c r="D3110" s="67">
        <f xml:space="preserve">   MAX(0, HLOOKUP(MONTH($B3110),'Farm Crops'!$B$18:$N$28,D$5,0)  - VLOOKUP(D$4,'Farm Crops'!$B$4:$G$13,6,0)/1000*0.65*$C3110)</f>
        <v>605.76344086021504</v>
      </c>
      <c r="E3110" s="67">
        <f xml:space="preserve">   MAX(0, HLOOKUP(MONTH($B3110),'Farm Crops'!$B$18:$N$28,E$5,0)  - VLOOKUP(E$4,'Farm Crops'!$B$4:$G$13,6,0)/1000*0.65*$C3110)</f>
        <v>510.7331378299121</v>
      </c>
      <c r="F3110" s="67">
        <f xml:space="preserve">   MAX(0, HLOOKUP(MONTH($B3110),'Farm Crops'!$B$18:$N$28,F$5,0)  - VLOOKUP(F$4,'Farm Crops'!$B$4:$G$13,6,0)/1000*0.65*$C3110)</f>
        <v>667.84789833822094</v>
      </c>
      <c r="G3110" s="67">
        <f xml:space="preserve">   MAX(0, HLOOKUP(MONTH($B3110),'Farm Crops'!$B$18:$N$28,G$5,0)  - VLOOKUP(G$4,'Farm Crops'!$B$4:$G$13,6,0)/1000*0.65*$C3110)</f>
        <v>155.95698924731184</v>
      </c>
      <c r="H3110" s="67">
        <f xml:space="preserve">   MAX(0, HLOOKUP(MONTH($B3110),'Farm Crops'!$B$18:$N$28,H$5,0)  - VLOOKUP(H$4,'Farm Crops'!$B$4:$G$13,6,0)/1000*0.65*$C3110)</f>
        <v>535.20234604105588</v>
      </c>
      <c r="I3110" s="67">
        <f xml:space="preserve">   MAX(0, HLOOKUP(MONTH($B3110),'Farm Crops'!$B$18:$N$28,I$5,0)  - VLOOKUP(I$4,'Farm Crops'!$B$4:$G$13,6,0)/1000*0.65*$C3110)</f>
        <v>583.34154447702849</v>
      </c>
      <c r="J3110" s="67">
        <f xml:space="preserve">   MAX(0, HLOOKUP(MONTH($B3110),'Farm Crops'!$B$18:$N$28,J$5,0)  - VLOOKUP(J$4,'Farm Crops'!$B$4:$G$13,6,0)/1000*0.65*$C3110)</f>
        <v>1025.2707722385144</v>
      </c>
      <c r="K3110" s="67">
        <f xml:space="preserve">   MAX(0, HLOOKUP(MONTH($B3110),'Farm Crops'!$B$18:$N$28,K$5,0)  - VLOOKUP(K$4,'Farm Crops'!$B$4:$G$13,6,0)/1000*0.65*$C3110)</f>
        <v>234.81133919843597</v>
      </c>
      <c r="L3110" s="67">
        <f xml:space="preserve">   MAX(0, HLOOKUP(MONTH($B3110),'Farm Crops'!$B$18:$N$28,L$5,0)  - VLOOKUP(L$4,'Farm Crops'!$B$4:$G$13,6,0)/1000*0.65*$C3110)</f>
        <v>41.329423264907156</v>
      </c>
      <c r="M3110" s="67">
        <f xml:space="preserve">   MAX(0, HLOOKUP(MONTH($B3110),'Farm Crops'!$B$18:$N$28,M$5,0)  - VLOOKUP(M$4,'Farm Crops'!$B$4:$G$13,6,0)/1000*0.65*$C3110)</f>
        <v>279.06940371456506</v>
      </c>
    </row>
    <row r="3111" spans="2:13" x14ac:dyDescent="0.2">
      <c r="B3111" s="4">
        <v>43588</v>
      </c>
      <c r="C3111" s="67">
        <f>'Observed Data'!$E3110</f>
        <v>0</v>
      </c>
      <c r="D3111" s="67">
        <f xml:space="preserve">   MAX(0, HLOOKUP(MONTH($B3111),'Farm Crops'!$B$18:$N$28,D$5,0)  - VLOOKUP(D$4,'Farm Crops'!$B$4:$G$13,6,0)/1000*0.65*$C3111)</f>
        <v>605.76344086021504</v>
      </c>
      <c r="E3111" s="67">
        <f xml:space="preserve">   MAX(0, HLOOKUP(MONTH($B3111),'Farm Crops'!$B$18:$N$28,E$5,0)  - VLOOKUP(E$4,'Farm Crops'!$B$4:$G$13,6,0)/1000*0.65*$C3111)</f>
        <v>510.7331378299121</v>
      </c>
      <c r="F3111" s="67">
        <f xml:space="preserve">   MAX(0, HLOOKUP(MONTH($B3111),'Farm Crops'!$B$18:$N$28,F$5,0)  - VLOOKUP(F$4,'Farm Crops'!$B$4:$G$13,6,0)/1000*0.65*$C3111)</f>
        <v>667.84789833822094</v>
      </c>
      <c r="G3111" s="67">
        <f xml:space="preserve">   MAX(0, HLOOKUP(MONTH($B3111),'Farm Crops'!$B$18:$N$28,G$5,0)  - VLOOKUP(G$4,'Farm Crops'!$B$4:$G$13,6,0)/1000*0.65*$C3111)</f>
        <v>155.95698924731184</v>
      </c>
      <c r="H3111" s="67">
        <f xml:space="preserve">   MAX(0, HLOOKUP(MONTH($B3111),'Farm Crops'!$B$18:$N$28,H$5,0)  - VLOOKUP(H$4,'Farm Crops'!$B$4:$G$13,6,0)/1000*0.65*$C3111)</f>
        <v>535.20234604105588</v>
      </c>
      <c r="I3111" s="67">
        <f xml:space="preserve">   MAX(0, HLOOKUP(MONTH($B3111),'Farm Crops'!$B$18:$N$28,I$5,0)  - VLOOKUP(I$4,'Farm Crops'!$B$4:$G$13,6,0)/1000*0.65*$C3111)</f>
        <v>583.34154447702849</v>
      </c>
      <c r="J3111" s="67">
        <f xml:space="preserve">   MAX(0, HLOOKUP(MONTH($B3111),'Farm Crops'!$B$18:$N$28,J$5,0)  - VLOOKUP(J$4,'Farm Crops'!$B$4:$G$13,6,0)/1000*0.65*$C3111)</f>
        <v>1025.2707722385144</v>
      </c>
      <c r="K3111" s="67">
        <f xml:space="preserve">   MAX(0, HLOOKUP(MONTH($B3111),'Farm Crops'!$B$18:$N$28,K$5,0)  - VLOOKUP(K$4,'Farm Crops'!$B$4:$G$13,6,0)/1000*0.65*$C3111)</f>
        <v>234.81133919843597</v>
      </c>
      <c r="L3111" s="67">
        <f xml:space="preserve">   MAX(0, HLOOKUP(MONTH($B3111),'Farm Crops'!$B$18:$N$28,L$5,0)  - VLOOKUP(L$4,'Farm Crops'!$B$4:$G$13,6,0)/1000*0.65*$C3111)</f>
        <v>41.329423264907156</v>
      </c>
      <c r="M3111" s="67">
        <f xml:space="preserve">   MAX(0, HLOOKUP(MONTH($B3111),'Farm Crops'!$B$18:$N$28,M$5,0)  - VLOOKUP(M$4,'Farm Crops'!$B$4:$G$13,6,0)/1000*0.65*$C3111)</f>
        <v>279.06940371456506</v>
      </c>
    </row>
    <row r="3112" spans="2:13" x14ac:dyDescent="0.2">
      <c r="B3112" s="4">
        <v>43589</v>
      </c>
      <c r="C3112" s="67">
        <f>'Observed Data'!$E3111</f>
        <v>0</v>
      </c>
      <c r="D3112" s="67">
        <f xml:space="preserve">   MAX(0, HLOOKUP(MONTH($B3112),'Farm Crops'!$B$18:$N$28,D$5,0)  - VLOOKUP(D$4,'Farm Crops'!$B$4:$G$13,6,0)/1000*0.65*$C3112)</f>
        <v>605.76344086021504</v>
      </c>
      <c r="E3112" s="67">
        <f xml:space="preserve">   MAX(0, HLOOKUP(MONTH($B3112),'Farm Crops'!$B$18:$N$28,E$5,0)  - VLOOKUP(E$4,'Farm Crops'!$B$4:$G$13,6,0)/1000*0.65*$C3112)</f>
        <v>510.7331378299121</v>
      </c>
      <c r="F3112" s="67">
        <f xml:space="preserve">   MAX(0, HLOOKUP(MONTH($B3112),'Farm Crops'!$B$18:$N$28,F$5,0)  - VLOOKUP(F$4,'Farm Crops'!$B$4:$G$13,6,0)/1000*0.65*$C3112)</f>
        <v>667.84789833822094</v>
      </c>
      <c r="G3112" s="67">
        <f xml:space="preserve">   MAX(0, HLOOKUP(MONTH($B3112),'Farm Crops'!$B$18:$N$28,G$5,0)  - VLOOKUP(G$4,'Farm Crops'!$B$4:$G$13,6,0)/1000*0.65*$C3112)</f>
        <v>155.95698924731184</v>
      </c>
      <c r="H3112" s="67">
        <f xml:space="preserve">   MAX(0, HLOOKUP(MONTH($B3112),'Farm Crops'!$B$18:$N$28,H$5,0)  - VLOOKUP(H$4,'Farm Crops'!$B$4:$G$13,6,0)/1000*0.65*$C3112)</f>
        <v>535.20234604105588</v>
      </c>
      <c r="I3112" s="67">
        <f xml:space="preserve">   MAX(0, HLOOKUP(MONTH($B3112),'Farm Crops'!$B$18:$N$28,I$5,0)  - VLOOKUP(I$4,'Farm Crops'!$B$4:$G$13,6,0)/1000*0.65*$C3112)</f>
        <v>583.34154447702849</v>
      </c>
      <c r="J3112" s="67">
        <f xml:space="preserve">   MAX(0, HLOOKUP(MONTH($B3112),'Farm Crops'!$B$18:$N$28,J$5,0)  - VLOOKUP(J$4,'Farm Crops'!$B$4:$G$13,6,0)/1000*0.65*$C3112)</f>
        <v>1025.2707722385144</v>
      </c>
      <c r="K3112" s="67">
        <f xml:space="preserve">   MAX(0, HLOOKUP(MONTH($B3112),'Farm Crops'!$B$18:$N$28,K$5,0)  - VLOOKUP(K$4,'Farm Crops'!$B$4:$G$13,6,0)/1000*0.65*$C3112)</f>
        <v>234.81133919843597</v>
      </c>
      <c r="L3112" s="67">
        <f xml:space="preserve">   MAX(0, HLOOKUP(MONTH($B3112),'Farm Crops'!$B$18:$N$28,L$5,0)  - VLOOKUP(L$4,'Farm Crops'!$B$4:$G$13,6,0)/1000*0.65*$C3112)</f>
        <v>41.329423264907156</v>
      </c>
      <c r="M3112" s="67">
        <f xml:space="preserve">   MAX(0, HLOOKUP(MONTH($B3112),'Farm Crops'!$B$18:$N$28,M$5,0)  - VLOOKUP(M$4,'Farm Crops'!$B$4:$G$13,6,0)/1000*0.65*$C3112)</f>
        <v>279.06940371456506</v>
      </c>
    </row>
    <row r="3113" spans="2:13" x14ac:dyDescent="0.2">
      <c r="B3113" s="4">
        <v>43590</v>
      </c>
      <c r="C3113" s="67">
        <f>'Observed Data'!$E3112</f>
        <v>0</v>
      </c>
      <c r="D3113" s="67">
        <f xml:space="preserve">   MAX(0, HLOOKUP(MONTH($B3113),'Farm Crops'!$B$18:$N$28,D$5,0)  - VLOOKUP(D$4,'Farm Crops'!$B$4:$G$13,6,0)/1000*0.65*$C3113)</f>
        <v>605.76344086021504</v>
      </c>
      <c r="E3113" s="67">
        <f xml:space="preserve">   MAX(0, HLOOKUP(MONTH($B3113),'Farm Crops'!$B$18:$N$28,E$5,0)  - VLOOKUP(E$4,'Farm Crops'!$B$4:$G$13,6,0)/1000*0.65*$C3113)</f>
        <v>510.7331378299121</v>
      </c>
      <c r="F3113" s="67">
        <f xml:space="preserve">   MAX(0, HLOOKUP(MONTH($B3113),'Farm Crops'!$B$18:$N$28,F$5,0)  - VLOOKUP(F$4,'Farm Crops'!$B$4:$G$13,6,0)/1000*0.65*$C3113)</f>
        <v>667.84789833822094</v>
      </c>
      <c r="G3113" s="67">
        <f xml:space="preserve">   MAX(0, HLOOKUP(MONTH($B3113),'Farm Crops'!$B$18:$N$28,G$5,0)  - VLOOKUP(G$4,'Farm Crops'!$B$4:$G$13,6,0)/1000*0.65*$C3113)</f>
        <v>155.95698924731184</v>
      </c>
      <c r="H3113" s="67">
        <f xml:space="preserve">   MAX(0, HLOOKUP(MONTH($B3113),'Farm Crops'!$B$18:$N$28,H$5,0)  - VLOOKUP(H$4,'Farm Crops'!$B$4:$G$13,6,0)/1000*0.65*$C3113)</f>
        <v>535.20234604105588</v>
      </c>
      <c r="I3113" s="67">
        <f xml:space="preserve">   MAX(0, HLOOKUP(MONTH($B3113),'Farm Crops'!$B$18:$N$28,I$5,0)  - VLOOKUP(I$4,'Farm Crops'!$B$4:$G$13,6,0)/1000*0.65*$C3113)</f>
        <v>583.34154447702849</v>
      </c>
      <c r="J3113" s="67">
        <f xml:space="preserve">   MAX(0, HLOOKUP(MONTH($B3113),'Farm Crops'!$B$18:$N$28,J$5,0)  - VLOOKUP(J$4,'Farm Crops'!$B$4:$G$13,6,0)/1000*0.65*$C3113)</f>
        <v>1025.2707722385144</v>
      </c>
      <c r="K3113" s="67">
        <f xml:space="preserve">   MAX(0, HLOOKUP(MONTH($B3113),'Farm Crops'!$B$18:$N$28,K$5,0)  - VLOOKUP(K$4,'Farm Crops'!$B$4:$G$13,6,0)/1000*0.65*$C3113)</f>
        <v>234.81133919843597</v>
      </c>
      <c r="L3113" s="67">
        <f xml:space="preserve">   MAX(0, HLOOKUP(MONTH($B3113),'Farm Crops'!$B$18:$N$28,L$5,0)  - VLOOKUP(L$4,'Farm Crops'!$B$4:$G$13,6,0)/1000*0.65*$C3113)</f>
        <v>41.329423264907156</v>
      </c>
      <c r="M3113" s="67">
        <f xml:space="preserve">   MAX(0, HLOOKUP(MONTH($B3113),'Farm Crops'!$B$18:$N$28,M$5,0)  - VLOOKUP(M$4,'Farm Crops'!$B$4:$G$13,6,0)/1000*0.65*$C3113)</f>
        <v>279.06940371456506</v>
      </c>
    </row>
    <row r="3114" spans="2:13" x14ac:dyDescent="0.2">
      <c r="B3114" s="4">
        <v>43591</v>
      </c>
      <c r="C3114" s="67">
        <f>'Observed Data'!$E3113</f>
        <v>0</v>
      </c>
      <c r="D3114" s="67">
        <f xml:space="preserve">   MAX(0, HLOOKUP(MONTH($B3114),'Farm Crops'!$B$18:$N$28,D$5,0)  - VLOOKUP(D$4,'Farm Crops'!$B$4:$G$13,6,0)/1000*0.65*$C3114)</f>
        <v>605.76344086021504</v>
      </c>
      <c r="E3114" s="67">
        <f xml:space="preserve">   MAX(0, HLOOKUP(MONTH($B3114),'Farm Crops'!$B$18:$N$28,E$5,0)  - VLOOKUP(E$4,'Farm Crops'!$B$4:$G$13,6,0)/1000*0.65*$C3114)</f>
        <v>510.7331378299121</v>
      </c>
      <c r="F3114" s="67">
        <f xml:space="preserve">   MAX(0, HLOOKUP(MONTH($B3114),'Farm Crops'!$B$18:$N$28,F$5,0)  - VLOOKUP(F$4,'Farm Crops'!$B$4:$G$13,6,0)/1000*0.65*$C3114)</f>
        <v>667.84789833822094</v>
      </c>
      <c r="G3114" s="67">
        <f xml:space="preserve">   MAX(0, HLOOKUP(MONTH($B3114),'Farm Crops'!$B$18:$N$28,G$5,0)  - VLOOKUP(G$4,'Farm Crops'!$B$4:$G$13,6,0)/1000*0.65*$C3114)</f>
        <v>155.95698924731184</v>
      </c>
      <c r="H3114" s="67">
        <f xml:space="preserve">   MAX(0, HLOOKUP(MONTH($B3114),'Farm Crops'!$B$18:$N$28,H$5,0)  - VLOOKUP(H$4,'Farm Crops'!$B$4:$G$13,6,0)/1000*0.65*$C3114)</f>
        <v>535.20234604105588</v>
      </c>
      <c r="I3114" s="67">
        <f xml:space="preserve">   MAX(0, HLOOKUP(MONTH($B3114),'Farm Crops'!$B$18:$N$28,I$5,0)  - VLOOKUP(I$4,'Farm Crops'!$B$4:$G$13,6,0)/1000*0.65*$C3114)</f>
        <v>583.34154447702849</v>
      </c>
      <c r="J3114" s="67">
        <f xml:space="preserve">   MAX(0, HLOOKUP(MONTH($B3114),'Farm Crops'!$B$18:$N$28,J$5,0)  - VLOOKUP(J$4,'Farm Crops'!$B$4:$G$13,6,0)/1000*0.65*$C3114)</f>
        <v>1025.2707722385144</v>
      </c>
      <c r="K3114" s="67">
        <f xml:space="preserve">   MAX(0, HLOOKUP(MONTH($B3114),'Farm Crops'!$B$18:$N$28,K$5,0)  - VLOOKUP(K$4,'Farm Crops'!$B$4:$G$13,6,0)/1000*0.65*$C3114)</f>
        <v>234.81133919843597</v>
      </c>
      <c r="L3114" s="67">
        <f xml:space="preserve">   MAX(0, HLOOKUP(MONTH($B3114),'Farm Crops'!$B$18:$N$28,L$5,0)  - VLOOKUP(L$4,'Farm Crops'!$B$4:$G$13,6,0)/1000*0.65*$C3114)</f>
        <v>41.329423264907156</v>
      </c>
      <c r="M3114" s="67">
        <f xml:space="preserve">   MAX(0, HLOOKUP(MONTH($B3114),'Farm Crops'!$B$18:$N$28,M$5,0)  - VLOOKUP(M$4,'Farm Crops'!$B$4:$G$13,6,0)/1000*0.65*$C3114)</f>
        <v>279.06940371456506</v>
      </c>
    </row>
    <row r="3115" spans="2:13" x14ac:dyDescent="0.2">
      <c r="B3115" s="4">
        <v>43592</v>
      </c>
      <c r="C3115" s="67">
        <f>'Observed Data'!$E3114</f>
        <v>0</v>
      </c>
      <c r="D3115" s="67">
        <f xml:space="preserve">   MAX(0, HLOOKUP(MONTH($B3115),'Farm Crops'!$B$18:$N$28,D$5,0)  - VLOOKUP(D$4,'Farm Crops'!$B$4:$G$13,6,0)/1000*0.65*$C3115)</f>
        <v>605.76344086021504</v>
      </c>
      <c r="E3115" s="67">
        <f xml:space="preserve">   MAX(0, HLOOKUP(MONTH($B3115),'Farm Crops'!$B$18:$N$28,E$5,0)  - VLOOKUP(E$4,'Farm Crops'!$B$4:$G$13,6,0)/1000*0.65*$C3115)</f>
        <v>510.7331378299121</v>
      </c>
      <c r="F3115" s="67">
        <f xml:space="preserve">   MAX(0, HLOOKUP(MONTH($B3115),'Farm Crops'!$B$18:$N$28,F$5,0)  - VLOOKUP(F$4,'Farm Crops'!$B$4:$G$13,6,0)/1000*0.65*$C3115)</f>
        <v>667.84789833822094</v>
      </c>
      <c r="G3115" s="67">
        <f xml:space="preserve">   MAX(0, HLOOKUP(MONTH($B3115),'Farm Crops'!$B$18:$N$28,G$5,0)  - VLOOKUP(G$4,'Farm Crops'!$B$4:$G$13,6,0)/1000*0.65*$C3115)</f>
        <v>155.95698924731184</v>
      </c>
      <c r="H3115" s="67">
        <f xml:space="preserve">   MAX(0, HLOOKUP(MONTH($B3115),'Farm Crops'!$B$18:$N$28,H$5,0)  - VLOOKUP(H$4,'Farm Crops'!$B$4:$G$13,6,0)/1000*0.65*$C3115)</f>
        <v>535.20234604105588</v>
      </c>
      <c r="I3115" s="67">
        <f xml:space="preserve">   MAX(0, HLOOKUP(MONTH($B3115),'Farm Crops'!$B$18:$N$28,I$5,0)  - VLOOKUP(I$4,'Farm Crops'!$B$4:$G$13,6,0)/1000*0.65*$C3115)</f>
        <v>583.34154447702849</v>
      </c>
      <c r="J3115" s="67">
        <f xml:space="preserve">   MAX(0, HLOOKUP(MONTH($B3115),'Farm Crops'!$B$18:$N$28,J$5,0)  - VLOOKUP(J$4,'Farm Crops'!$B$4:$G$13,6,0)/1000*0.65*$C3115)</f>
        <v>1025.2707722385144</v>
      </c>
      <c r="K3115" s="67">
        <f xml:space="preserve">   MAX(0, HLOOKUP(MONTH($B3115),'Farm Crops'!$B$18:$N$28,K$5,0)  - VLOOKUP(K$4,'Farm Crops'!$B$4:$G$13,6,0)/1000*0.65*$C3115)</f>
        <v>234.81133919843597</v>
      </c>
      <c r="L3115" s="67">
        <f xml:space="preserve">   MAX(0, HLOOKUP(MONTH($B3115),'Farm Crops'!$B$18:$N$28,L$5,0)  - VLOOKUP(L$4,'Farm Crops'!$B$4:$G$13,6,0)/1000*0.65*$C3115)</f>
        <v>41.329423264907156</v>
      </c>
      <c r="M3115" s="67">
        <f xml:space="preserve">   MAX(0, HLOOKUP(MONTH($B3115),'Farm Crops'!$B$18:$N$28,M$5,0)  - VLOOKUP(M$4,'Farm Crops'!$B$4:$G$13,6,0)/1000*0.65*$C3115)</f>
        <v>279.06940371456506</v>
      </c>
    </row>
    <row r="3116" spans="2:13" x14ac:dyDescent="0.2">
      <c r="B3116" s="4">
        <v>43593</v>
      </c>
      <c r="C3116" s="67">
        <f>'Observed Data'!$E3115</f>
        <v>3.5</v>
      </c>
      <c r="D3116" s="67">
        <f xml:space="preserve">   MAX(0, HLOOKUP(MONTH($B3116),'Farm Crops'!$B$18:$N$28,D$5,0)  - VLOOKUP(D$4,'Farm Crops'!$B$4:$G$13,6,0)/1000*0.65*$C3116)</f>
        <v>0</v>
      </c>
      <c r="E3116" s="67">
        <f xml:space="preserve">   MAX(0, HLOOKUP(MONTH($B3116),'Farm Crops'!$B$18:$N$28,E$5,0)  - VLOOKUP(E$4,'Farm Crops'!$B$4:$G$13,6,0)/1000*0.65*$C3116)</f>
        <v>0</v>
      </c>
      <c r="F3116" s="67">
        <f xml:space="preserve">   MAX(0, HLOOKUP(MONTH($B3116),'Farm Crops'!$B$18:$N$28,F$5,0)  - VLOOKUP(F$4,'Farm Crops'!$B$4:$G$13,6,0)/1000*0.65*$C3116)</f>
        <v>0</v>
      </c>
      <c r="G3116" s="67">
        <f xml:space="preserve">   MAX(0, HLOOKUP(MONTH($B3116),'Farm Crops'!$B$18:$N$28,G$5,0)  - VLOOKUP(G$4,'Farm Crops'!$B$4:$G$13,6,0)/1000*0.65*$C3116)</f>
        <v>0</v>
      </c>
      <c r="H3116" s="67">
        <f xml:space="preserve">   MAX(0, HLOOKUP(MONTH($B3116),'Farm Crops'!$B$18:$N$28,H$5,0)  - VLOOKUP(H$4,'Farm Crops'!$B$4:$G$13,6,0)/1000*0.65*$C3116)</f>
        <v>0</v>
      </c>
      <c r="I3116" s="67">
        <f xml:space="preserve">   MAX(0, HLOOKUP(MONTH($B3116),'Farm Crops'!$B$18:$N$28,I$5,0)  - VLOOKUP(I$4,'Farm Crops'!$B$4:$G$13,6,0)/1000*0.65*$C3116)</f>
        <v>0</v>
      </c>
      <c r="J3116" s="67">
        <f xml:space="preserve">   MAX(0, HLOOKUP(MONTH($B3116),'Farm Crops'!$B$18:$N$28,J$5,0)  - VLOOKUP(J$4,'Farm Crops'!$B$4:$G$13,6,0)/1000*0.65*$C3116)</f>
        <v>0</v>
      </c>
      <c r="K3116" s="67">
        <f xml:space="preserve">   MAX(0, HLOOKUP(MONTH($B3116),'Farm Crops'!$B$18:$N$28,K$5,0)  - VLOOKUP(K$4,'Farm Crops'!$B$4:$G$13,6,0)/1000*0.65*$C3116)</f>
        <v>0</v>
      </c>
      <c r="L3116" s="67">
        <f xml:space="preserve">   MAX(0, HLOOKUP(MONTH($B3116),'Farm Crops'!$B$18:$N$28,L$5,0)  - VLOOKUP(L$4,'Farm Crops'!$B$4:$G$13,6,0)/1000*0.65*$C3116)</f>
        <v>0</v>
      </c>
      <c r="M3116" s="67">
        <f xml:space="preserve">   MAX(0, HLOOKUP(MONTH($B3116),'Farm Crops'!$B$18:$N$28,M$5,0)  - VLOOKUP(M$4,'Farm Crops'!$B$4:$G$13,6,0)/1000*0.65*$C3116)</f>
        <v>0</v>
      </c>
    </row>
    <row r="3117" spans="2:13" x14ac:dyDescent="0.2">
      <c r="B3117" s="4">
        <v>43594</v>
      </c>
      <c r="C3117" s="67">
        <f>'Observed Data'!$E3116</f>
        <v>0</v>
      </c>
      <c r="D3117" s="67">
        <f xml:space="preserve">   MAX(0, HLOOKUP(MONTH($B3117),'Farm Crops'!$B$18:$N$28,D$5,0)  - VLOOKUP(D$4,'Farm Crops'!$B$4:$G$13,6,0)/1000*0.65*$C3117)</f>
        <v>605.76344086021504</v>
      </c>
      <c r="E3117" s="67">
        <f xml:space="preserve">   MAX(0, HLOOKUP(MONTH($B3117),'Farm Crops'!$B$18:$N$28,E$5,0)  - VLOOKUP(E$4,'Farm Crops'!$B$4:$G$13,6,0)/1000*0.65*$C3117)</f>
        <v>510.7331378299121</v>
      </c>
      <c r="F3117" s="67">
        <f xml:space="preserve">   MAX(0, HLOOKUP(MONTH($B3117),'Farm Crops'!$B$18:$N$28,F$5,0)  - VLOOKUP(F$4,'Farm Crops'!$B$4:$G$13,6,0)/1000*0.65*$C3117)</f>
        <v>667.84789833822094</v>
      </c>
      <c r="G3117" s="67">
        <f xml:space="preserve">   MAX(0, HLOOKUP(MONTH($B3117),'Farm Crops'!$B$18:$N$28,G$5,0)  - VLOOKUP(G$4,'Farm Crops'!$B$4:$G$13,6,0)/1000*0.65*$C3117)</f>
        <v>155.95698924731184</v>
      </c>
      <c r="H3117" s="67">
        <f xml:space="preserve">   MAX(0, HLOOKUP(MONTH($B3117),'Farm Crops'!$B$18:$N$28,H$5,0)  - VLOOKUP(H$4,'Farm Crops'!$B$4:$G$13,6,0)/1000*0.65*$C3117)</f>
        <v>535.20234604105588</v>
      </c>
      <c r="I3117" s="67">
        <f xml:space="preserve">   MAX(0, HLOOKUP(MONTH($B3117),'Farm Crops'!$B$18:$N$28,I$5,0)  - VLOOKUP(I$4,'Farm Crops'!$B$4:$G$13,6,0)/1000*0.65*$C3117)</f>
        <v>583.34154447702849</v>
      </c>
      <c r="J3117" s="67">
        <f xml:space="preserve">   MAX(0, HLOOKUP(MONTH($B3117),'Farm Crops'!$B$18:$N$28,J$5,0)  - VLOOKUP(J$4,'Farm Crops'!$B$4:$G$13,6,0)/1000*0.65*$C3117)</f>
        <v>1025.2707722385144</v>
      </c>
      <c r="K3117" s="67">
        <f xml:space="preserve">   MAX(0, HLOOKUP(MONTH($B3117),'Farm Crops'!$B$18:$N$28,K$5,0)  - VLOOKUP(K$4,'Farm Crops'!$B$4:$G$13,6,0)/1000*0.65*$C3117)</f>
        <v>234.81133919843597</v>
      </c>
      <c r="L3117" s="67">
        <f xml:space="preserve">   MAX(0, HLOOKUP(MONTH($B3117),'Farm Crops'!$B$18:$N$28,L$5,0)  - VLOOKUP(L$4,'Farm Crops'!$B$4:$G$13,6,0)/1000*0.65*$C3117)</f>
        <v>41.329423264907156</v>
      </c>
      <c r="M3117" s="67">
        <f xml:space="preserve">   MAX(0, HLOOKUP(MONTH($B3117),'Farm Crops'!$B$18:$N$28,M$5,0)  - VLOOKUP(M$4,'Farm Crops'!$B$4:$G$13,6,0)/1000*0.65*$C3117)</f>
        <v>279.06940371456506</v>
      </c>
    </row>
    <row r="3118" spans="2:13" x14ac:dyDescent="0.2">
      <c r="B3118" s="4">
        <v>43595</v>
      </c>
      <c r="C3118" s="67">
        <f>'Observed Data'!$E3117</f>
        <v>0</v>
      </c>
      <c r="D3118" s="67">
        <f xml:space="preserve">   MAX(0, HLOOKUP(MONTH($B3118),'Farm Crops'!$B$18:$N$28,D$5,0)  - VLOOKUP(D$4,'Farm Crops'!$B$4:$G$13,6,0)/1000*0.65*$C3118)</f>
        <v>605.76344086021504</v>
      </c>
      <c r="E3118" s="67">
        <f xml:space="preserve">   MAX(0, HLOOKUP(MONTH($B3118),'Farm Crops'!$B$18:$N$28,E$5,0)  - VLOOKUP(E$4,'Farm Crops'!$B$4:$G$13,6,0)/1000*0.65*$C3118)</f>
        <v>510.7331378299121</v>
      </c>
      <c r="F3118" s="67">
        <f xml:space="preserve">   MAX(0, HLOOKUP(MONTH($B3118),'Farm Crops'!$B$18:$N$28,F$5,0)  - VLOOKUP(F$4,'Farm Crops'!$B$4:$G$13,6,0)/1000*0.65*$C3118)</f>
        <v>667.84789833822094</v>
      </c>
      <c r="G3118" s="67">
        <f xml:space="preserve">   MAX(0, HLOOKUP(MONTH($B3118),'Farm Crops'!$B$18:$N$28,G$5,0)  - VLOOKUP(G$4,'Farm Crops'!$B$4:$G$13,6,0)/1000*0.65*$C3118)</f>
        <v>155.95698924731184</v>
      </c>
      <c r="H3118" s="67">
        <f xml:space="preserve">   MAX(0, HLOOKUP(MONTH($B3118),'Farm Crops'!$B$18:$N$28,H$5,0)  - VLOOKUP(H$4,'Farm Crops'!$B$4:$G$13,6,0)/1000*0.65*$C3118)</f>
        <v>535.20234604105588</v>
      </c>
      <c r="I3118" s="67">
        <f xml:space="preserve">   MAX(0, HLOOKUP(MONTH($B3118),'Farm Crops'!$B$18:$N$28,I$5,0)  - VLOOKUP(I$4,'Farm Crops'!$B$4:$G$13,6,0)/1000*0.65*$C3118)</f>
        <v>583.34154447702849</v>
      </c>
      <c r="J3118" s="67">
        <f xml:space="preserve">   MAX(0, HLOOKUP(MONTH($B3118),'Farm Crops'!$B$18:$N$28,J$5,0)  - VLOOKUP(J$4,'Farm Crops'!$B$4:$G$13,6,0)/1000*0.65*$C3118)</f>
        <v>1025.2707722385144</v>
      </c>
      <c r="K3118" s="67">
        <f xml:space="preserve">   MAX(0, HLOOKUP(MONTH($B3118),'Farm Crops'!$B$18:$N$28,K$5,0)  - VLOOKUP(K$4,'Farm Crops'!$B$4:$G$13,6,0)/1000*0.65*$C3118)</f>
        <v>234.81133919843597</v>
      </c>
      <c r="L3118" s="67">
        <f xml:space="preserve">   MAX(0, HLOOKUP(MONTH($B3118),'Farm Crops'!$B$18:$N$28,L$5,0)  - VLOOKUP(L$4,'Farm Crops'!$B$4:$G$13,6,0)/1000*0.65*$C3118)</f>
        <v>41.329423264907156</v>
      </c>
      <c r="M3118" s="67">
        <f xml:space="preserve">   MAX(0, HLOOKUP(MONTH($B3118),'Farm Crops'!$B$18:$N$28,M$5,0)  - VLOOKUP(M$4,'Farm Crops'!$B$4:$G$13,6,0)/1000*0.65*$C3118)</f>
        <v>279.06940371456506</v>
      </c>
    </row>
    <row r="3119" spans="2:13" x14ac:dyDescent="0.2">
      <c r="B3119" s="4">
        <v>43596</v>
      </c>
      <c r="C3119" s="67">
        <f>'Observed Data'!$E3118</f>
        <v>0</v>
      </c>
      <c r="D3119" s="67">
        <f xml:space="preserve">   MAX(0, HLOOKUP(MONTH($B3119),'Farm Crops'!$B$18:$N$28,D$5,0)  - VLOOKUP(D$4,'Farm Crops'!$B$4:$G$13,6,0)/1000*0.65*$C3119)</f>
        <v>605.76344086021504</v>
      </c>
      <c r="E3119" s="67">
        <f xml:space="preserve">   MAX(0, HLOOKUP(MONTH($B3119),'Farm Crops'!$B$18:$N$28,E$5,0)  - VLOOKUP(E$4,'Farm Crops'!$B$4:$G$13,6,0)/1000*0.65*$C3119)</f>
        <v>510.7331378299121</v>
      </c>
      <c r="F3119" s="67">
        <f xml:space="preserve">   MAX(0, HLOOKUP(MONTH($B3119),'Farm Crops'!$B$18:$N$28,F$5,0)  - VLOOKUP(F$4,'Farm Crops'!$B$4:$G$13,6,0)/1000*0.65*$C3119)</f>
        <v>667.84789833822094</v>
      </c>
      <c r="G3119" s="67">
        <f xml:space="preserve">   MAX(0, HLOOKUP(MONTH($B3119),'Farm Crops'!$B$18:$N$28,G$5,0)  - VLOOKUP(G$4,'Farm Crops'!$B$4:$G$13,6,0)/1000*0.65*$C3119)</f>
        <v>155.95698924731184</v>
      </c>
      <c r="H3119" s="67">
        <f xml:space="preserve">   MAX(0, HLOOKUP(MONTH($B3119),'Farm Crops'!$B$18:$N$28,H$5,0)  - VLOOKUP(H$4,'Farm Crops'!$B$4:$G$13,6,0)/1000*0.65*$C3119)</f>
        <v>535.20234604105588</v>
      </c>
      <c r="I3119" s="67">
        <f xml:space="preserve">   MAX(0, HLOOKUP(MONTH($B3119),'Farm Crops'!$B$18:$N$28,I$5,0)  - VLOOKUP(I$4,'Farm Crops'!$B$4:$G$13,6,0)/1000*0.65*$C3119)</f>
        <v>583.34154447702849</v>
      </c>
      <c r="J3119" s="67">
        <f xml:space="preserve">   MAX(0, HLOOKUP(MONTH($B3119),'Farm Crops'!$B$18:$N$28,J$5,0)  - VLOOKUP(J$4,'Farm Crops'!$B$4:$G$13,6,0)/1000*0.65*$C3119)</f>
        <v>1025.2707722385144</v>
      </c>
      <c r="K3119" s="67">
        <f xml:space="preserve">   MAX(0, HLOOKUP(MONTH($B3119),'Farm Crops'!$B$18:$N$28,K$5,0)  - VLOOKUP(K$4,'Farm Crops'!$B$4:$G$13,6,0)/1000*0.65*$C3119)</f>
        <v>234.81133919843597</v>
      </c>
      <c r="L3119" s="67">
        <f xml:space="preserve">   MAX(0, HLOOKUP(MONTH($B3119),'Farm Crops'!$B$18:$N$28,L$5,0)  - VLOOKUP(L$4,'Farm Crops'!$B$4:$G$13,6,0)/1000*0.65*$C3119)</f>
        <v>41.329423264907156</v>
      </c>
      <c r="M3119" s="67">
        <f xml:space="preserve">   MAX(0, HLOOKUP(MONTH($B3119),'Farm Crops'!$B$18:$N$28,M$5,0)  - VLOOKUP(M$4,'Farm Crops'!$B$4:$G$13,6,0)/1000*0.65*$C3119)</f>
        <v>279.06940371456506</v>
      </c>
    </row>
    <row r="3120" spans="2:13" x14ac:dyDescent="0.2">
      <c r="B3120" s="4">
        <v>43597</v>
      </c>
      <c r="C3120" s="67">
        <f>'Observed Data'!$E3119</f>
        <v>0</v>
      </c>
      <c r="D3120" s="67">
        <f xml:space="preserve">   MAX(0, HLOOKUP(MONTH($B3120),'Farm Crops'!$B$18:$N$28,D$5,0)  - VLOOKUP(D$4,'Farm Crops'!$B$4:$G$13,6,0)/1000*0.65*$C3120)</f>
        <v>605.76344086021504</v>
      </c>
      <c r="E3120" s="67">
        <f xml:space="preserve">   MAX(0, HLOOKUP(MONTH($B3120),'Farm Crops'!$B$18:$N$28,E$5,0)  - VLOOKUP(E$4,'Farm Crops'!$B$4:$G$13,6,0)/1000*0.65*$C3120)</f>
        <v>510.7331378299121</v>
      </c>
      <c r="F3120" s="67">
        <f xml:space="preserve">   MAX(0, HLOOKUP(MONTH($B3120),'Farm Crops'!$B$18:$N$28,F$5,0)  - VLOOKUP(F$4,'Farm Crops'!$B$4:$G$13,6,0)/1000*0.65*$C3120)</f>
        <v>667.84789833822094</v>
      </c>
      <c r="G3120" s="67">
        <f xml:space="preserve">   MAX(0, HLOOKUP(MONTH($B3120),'Farm Crops'!$B$18:$N$28,G$5,0)  - VLOOKUP(G$4,'Farm Crops'!$B$4:$G$13,6,0)/1000*0.65*$C3120)</f>
        <v>155.95698924731184</v>
      </c>
      <c r="H3120" s="67">
        <f xml:space="preserve">   MAX(0, HLOOKUP(MONTH($B3120),'Farm Crops'!$B$18:$N$28,H$5,0)  - VLOOKUP(H$4,'Farm Crops'!$B$4:$G$13,6,0)/1000*0.65*$C3120)</f>
        <v>535.20234604105588</v>
      </c>
      <c r="I3120" s="67">
        <f xml:space="preserve">   MAX(0, HLOOKUP(MONTH($B3120),'Farm Crops'!$B$18:$N$28,I$5,0)  - VLOOKUP(I$4,'Farm Crops'!$B$4:$G$13,6,0)/1000*0.65*$C3120)</f>
        <v>583.34154447702849</v>
      </c>
      <c r="J3120" s="67">
        <f xml:space="preserve">   MAX(0, HLOOKUP(MONTH($B3120),'Farm Crops'!$B$18:$N$28,J$5,0)  - VLOOKUP(J$4,'Farm Crops'!$B$4:$G$13,6,0)/1000*0.65*$C3120)</f>
        <v>1025.2707722385144</v>
      </c>
      <c r="K3120" s="67">
        <f xml:space="preserve">   MAX(0, HLOOKUP(MONTH($B3120),'Farm Crops'!$B$18:$N$28,K$5,0)  - VLOOKUP(K$4,'Farm Crops'!$B$4:$G$13,6,0)/1000*0.65*$C3120)</f>
        <v>234.81133919843597</v>
      </c>
      <c r="L3120" s="67">
        <f xml:space="preserve">   MAX(0, HLOOKUP(MONTH($B3120),'Farm Crops'!$B$18:$N$28,L$5,0)  - VLOOKUP(L$4,'Farm Crops'!$B$4:$G$13,6,0)/1000*0.65*$C3120)</f>
        <v>41.329423264907156</v>
      </c>
      <c r="M3120" s="67">
        <f xml:space="preserve">   MAX(0, HLOOKUP(MONTH($B3120),'Farm Crops'!$B$18:$N$28,M$5,0)  - VLOOKUP(M$4,'Farm Crops'!$B$4:$G$13,6,0)/1000*0.65*$C3120)</f>
        <v>279.06940371456506</v>
      </c>
    </row>
    <row r="3121" spans="2:13" x14ac:dyDescent="0.2">
      <c r="B3121" s="4">
        <v>43598</v>
      </c>
      <c r="C3121" s="67">
        <f>'Observed Data'!$E3120</f>
        <v>0</v>
      </c>
      <c r="D3121" s="67">
        <f xml:space="preserve">   MAX(0, HLOOKUP(MONTH($B3121),'Farm Crops'!$B$18:$N$28,D$5,0)  - VLOOKUP(D$4,'Farm Crops'!$B$4:$G$13,6,0)/1000*0.65*$C3121)</f>
        <v>605.76344086021504</v>
      </c>
      <c r="E3121" s="67">
        <f xml:space="preserve">   MAX(0, HLOOKUP(MONTH($B3121),'Farm Crops'!$B$18:$N$28,E$5,0)  - VLOOKUP(E$4,'Farm Crops'!$B$4:$G$13,6,0)/1000*0.65*$C3121)</f>
        <v>510.7331378299121</v>
      </c>
      <c r="F3121" s="67">
        <f xml:space="preserve">   MAX(0, HLOOKUP(MONTH($B3121),'Farm Crops'!$B$18:$N$28,F$5,0)  - VLOOKUP(F$4,'Farm Crops'!$B$4:$G$13,6,0)/1000*0.65*$C3121)</f>
        <v>667.84789833822094</v>
      </c>
      <c r="G3121" s="67">
        <f xml:space="preserve">   MAX(0, HLOOKUP(MONTH($B3121),'Farm Crops'!$B$18:$N$28,G$5,0)  - VLOOKUP(G$4,'Farm Crops'!$B$4:$G$13,6,0)/1000*0.65*$C3121)</f>
        <v>155.95698924731184</v>
      </c>
      <c r="H3121" s="67">
        <f xml:space="preserve">   MAX(0, HLOOKUP(MONTH($B3121),'Farm Crops'!$B$18:$N$28,H$5,0)  - VLOOKUP(H$4,'Farm Crops'!$B$4:$G$13,6,0)/1000*0.65*$C3121)</f>
        <v>535.20234604105588</v>
      </c>
      <c r="I3121" s="67">
        <f xml:space="preserve">   MAX(0, HLOOKUP(MONTH($B3121),'Farm Crops'!$B$18:$N$28,I$5,0)  - VLOOKUP(I$4,'Farm Crops'!$B$4:$G$13,6,0)/1000*0.65*$C3121)</f>
        <v>583.34154447702849</v>
      </c>
      <c r="J3121" s="67">
        <f xml:space="preserve">   MAX(0, HLOOKUP(MONTH($B3121),'Farm Crops'!$B$18:$N$28,J$5,0)  - VLOOKUP(J$4,'Farm Crops'!$B$4:$G$13,6,0)/1000*0.65*$C3121)</f>
        <v>1025.2707722385144</v>
      </c>
      <c r="K3121" s="67">
        <f xml:space="preserve">   MAX(0, HLOOKUP(MONTH($B3121),'Farm Crops'!$B$18:$N$28,K$5,0)  - VLOOKUP(K$4,'Farm Crops'!$B$4:$G$13,6,0)/1000*0.65*$C3121)</f>
        <v>234.81133919843597</v>
      </c>
      <c r="L3121" s="67">
        <f xml:space="preserve">   MAX(0, HLOOKUP(MONTH($B3121),'Farm Crops'!$B$18:$N$28,L$5,0)  - VLOOKUP(L$4,'Farm Crops'!$B$4:$G$13,6,0)/1000*0.65*$C3121)</f>
        <v>41.329423264907156</v>
      </c>
      <c r="M3121" s="67">
        <f xml:space="preserve">   MAX(0, HLOOKUP(MONTH($B3121),'Farm Crops'!$B$18:$N$28,M$5,0)  - VLOOKUP(M$4,'Farm Crops'!$B$4:$G$13,6,0)/1000*0.65*$C3121)</f>
        <v>279.06940371456506</v>
      </c>
    </row>
    <row r="3122" spans="2:13" x14ac:dyDescent="0.2">
      <c r="B3122" s="4">
        <v>43599</v>
      </c>
      <c r="C3122" s="67">
        <f>'Observed Data'!$E3121</f>
        <v>0</v>
      </c>
      <c r="D3122" s="67">
        <f xml:space="preserve">   MAX(0, HLOOKUP(MONTH($B3122),'Farm Crops'!$B$18:$N$28,D$5,0)  - VLOOKUP(D$4,'Farm Crops'!$B$4:$G$13,6,0)/1000*0.65*$C3122)</f>
        <v>605.76344086021504</v>
      </c>
      <c r="E3122" s="67">
        <f xml:space="preserve">   MAX(0, HLOOKUP(MONTH($B3122),'Farm Crops'!$B$18:$N$28,E$5,0)  - VLOOKUP(E$4,'Farm Crops'!$B$4:$G$13,6,0)/1000*0.65*$C3122)</f>
        <v>510.7331378299121</v>
      </c>
      <c r="F3122" s="67">
        <f xml:space="preserve">   MAX(0, HLOOKUP(MONTH($B3122),'Farm Crops'!$B$18:$N$28,F$5,0)  - VLOOKUP(F$4,'Farm Crops'!$B$4:$G$13,6,0)/1000*0.65*$C3122)</f>
        <v>667.84789833822094</v>
      </c>
      <c r="G3122" s="67">
        <f xml:space="preserve">   MAX(0, HLOOKUP(MONTH($B3122),'Farm Crops'!$B$18:$N$28,G$5,0)  - VLOOKUP(G$4,'Farm Crops'!$B$4:$G$13,6,0)/1000*0.65*$C3122)</f>
        <v>155.95698924731184</v>
      </c>
      <c r="H3122" s="67">
        <f xml:space="preserve">   MAX(0, HLOOKUP(MONTH($B3122),'Farm Crops'!$B$18:$N$28,H$5,0)  - VLOOKUP(H$4,'Farm Crops'!$B$4:$G$13,6,0)/1000*0.65*$C3122)</f>
        <v>535.20234604105588</v>
      </c>
      <c r="I3122" s="67">
        <f xml:space="preserve">   MAX(0, HLOOKUP(MONTH($B3122),'Farm Crops'!$B$18:$N$28,I$5,0)  - VLOOKUP(I$4,'Farm Crops'!$B$4:$G$13,6,0)/1000*0.65*$C3122)</f>
        <v>583.34154447702849</v>
      </c>
      <c r="J3122" s="67">
        <f xml:space="preserve">   MAX(0, HLOOKUP(MONTH($B3122),'Farm Crops'!$B$18:$N$28,J$5,0)  - VLOOKUP(J$4,'Farm Crops'!$B$4:$G$13,6,0)/1000*0.65*$C3122)</f>
        <v>1025.2707722385144</v>
      </c>
      <c r="K3122" s="67">
        <f xml:space="preserve">   MAX(0, HLOOKUP(MONTH($B3122),'Farm Crops'!$B$18:$N$28,K$5,0)  - VLOOKUP(K$4,'Farm Crops'!$B$4:$G$13,6,0)/1000*0.65*$C3122)</f>
        <v>234.81133919843597</v>
      </c>
      <c r="L3122" s="67">
        <f xml:space="preserve">   MAX(0, HLOOKUP(MONTH($B3122),'Farm Crops'!$B$18:$N$28,L$5,0)  - VLOOKUP(L$4,'Farm Crops'!$B$4:$G$13,6,0)/1000*0.65*$C3122)</f>
        <v>41.329423264907156</v>
      </c>
      <c r="M3122" s="67">
        <f xml:space="preserve">   MAX(0, HLOOKUP(MONTH($B3122),'Farm Crops'!$B$18:$N$28,M$5,0)  - VLOOKUP(M$4,'Farm Crops'!$B$4:$G$13,6,0)/1000*0.65*$C3122)</f>
        <v>279.06940371456506</v>
      </c>
    </row>
    <row r="3123" spans="2:13" x14ac:dyDescent="0.2">
      <c r="B3123" s="4">
        <v>43600</v>
      </c>
      <c r="C3123" s="67">
        <f>'Observed Data'!$E3122</f>
        <v>0</v>
      </c>
      <c r="D3123" s="67">
        <f xml:space="preserve">   MAX(0, HLOOKUP(MONTH($B3123),'Farm Crops'!$B$18:$N$28,D$5,0)  - VLOOKUP(D$4,'Farm Crops'!$B$4:$G$13,6,0)/1000*0.65*$C3123)</f>
        <v>605.76344086021504</v>
      </c>
      <c r="E3123" s="67">
        <f xml:space="preserve">   MAX(0, HLOOKUP(MONTH($B3123),'Farm Crops'!$B$18:$N$28,E$5,0)  - VLOOKUP(E$4,'Farm Crops'!$B$4:$G$13,6,0)/1000*0.65*$C3123)</f>
        <v>510.7331378299121</v>
      </c>
      <c r="F3123" s="67">
        <f xml:space="preserve">   MAX(0, HLOOKUP(MONTH($B3123),'Farm Crops'!$B$18:$N$28,F$5,0)  - VLOOKUP(F$4,'Farm Crops'!$B$4:$G$13,6,0)/1000*0.65*$C3123)</f>
        <v>667.84789833822094</v>
      </c>
      <c r="G3123" s="67">
        <f xml:space="preserve">   MAX(0, HLOOKUP(MONTH($B3123),'Farm Crops'!$B$18:$N$28,G$5,0)  - VLOOKUP(G$4,'Farm Crops'!$B$4:$G$13,6,0)/1000*0.65*$C3123)</f>
        <v>155.95698924731184</v>
      </c>
      <c r="H3123" s="67">
        <f xml:space="preserve">   MAX(0, HLOOKUP(MONTH($B3123),'Farm Crops'!$B$18:$N$28,H$5,0)  - VLOOKUP(H$4,'Farm Crops'!$B$4:$G$13,6,0)/1000*0.65*$C3123)</f>
        <v>535.20234604105588</v>
      </c>
      <c r="I3123" s="67">
        <f xml:space="preserve">   MAX(0, HLOOKUP(MONTH($B3123),'Farm Crops'!$B$18:$N$28,I$5,0)  - VLOOKUP(I$4,'Farm Crops'!$B$4:$G$13,6,0)/1000*0.65*$C3123)</f>
        <v>583.34154447702849</v>
      </c>
      <c r="J3123" s="67">
        <f xml:space="preserve">   MAX(0, HLOOKUP(MONTH($B3123),'Farm Crops'!$B$18:$N$28,J$5,0)  - VLOOKUP(J$4,'Farm Crops'!$B$4:$G$13,6,0)/1000*0.65*$C3123)</f>
        <v>1025.2707722385144</v>
      </c>
      <c r="K3123" s="67">
        <f xml:space="preserve">   MAX(0, HLOOKUP(MONTH($B3123),'Farm Crops'!$B$18:$N$28,K$5,0)  - VLOOKUP(K$4,'Farm Crops'!$B$4:$G$13,6,0)/1000*0.65*$C3123)</f>
        <v>234.81133919843597</v>
      </c>
      <c r="L3123" s="67">
        <f xml:space="preserve">   MAX(0, HLOOKUP(MONTH($B3123),'Farm Crops'!$B$18:$N$28,L$5,0)  - VLOOKUP(L$4,'Farm Crops'!$B$4:$G$13,6,0)/1000*0.65*$C3123)</f>
        <v>41.329423264907156</v>
      </c>
      <c r="M3123" s="67">
        <f xml:space="preserve">   MAX(0, HLOOKUP(MONTH($B3123),'Farm Crops'!$B$18:$N$28,M$5,0)  - VLOOKUP(M$4,'Farm Crops'!$B$4:$G$13,6,0)/1000*0.65*$C3123)</f>
        <v>279.06940371456506</v>
      </c>
    </row>
    <row r="3124" spans="2:13" x14ac:dyDescent="0.2">
      <c r="B3124" s="4">
        <v>43601</v>
      </c>
      <c r="C3124" s="67">
        <f>'Observed Data'!$E3123</f>
        <v>0</v>
      </c>
      <c r="D3124" s="67">
        <f xml:space="preserve">   MAX(0, HLOOKUP(MONTH($B3124),'Farm Crops'!$B$18:$N$28,D$5,0)  - VLOOKUP(D$4,'Farm Crops'!$B$4:$G$13,6,0)/1000*0.65*$C3124)</f>
        <v>605.76344086021504</v>
      </c>
      <c r="E3124" s="67">
        <f xml:space="preserve">   MAX(0, HLOOKUP(MONTH($B3124),'Farm Crops'!$B$18:$N$28,E$5,0)  - VLOOKUP(E$4,'Farm Crops'!$B$4:$G$13,6,0)/1000*0.65*$C3124)</f>
        <v>510.7331378299121</v>
      </c>
      <c r="F3124" s="67">
        <f xml:space="preserve">   MAX(0, HLOOKUP(MONTH($B3124),'Farm Crops'!$B$18:$N$28,F$5,0)  - VLOOKUP(F$4,'Farm Crops'!$B$4:$G$13,6,0)/1000*0.65*$C3124)</f>
        <v>667.84789833822094</v>
      </c>
      <c r="G3124" s="67">
        <f xml:space="preserve">   MAX(0, HLOOKUP(MONTH($B3124),'Farm Crops'!$B$18:$N$28,G$5,0)  - VLOOKUP(G$4,'Farm Crops'!$B$4:$G$13,6,0)/1000*0.65*$C3124)</f>
        <v>155.95698924731184</v>
      </c>
      <c r="H3124" s="67">
        <f xml:space="preserve">   MAX(0, HLOOKUP(MONTH($B3124),'Farm Crops'!$B$18:$N$28,H$5,0)  - VLOOKUP(H$4,'Farm Crops'!$B$4:$G$13,6,0)/1000*0.65*$C3124)</f>
        <v>535.20234604105588</v>
      </c>
      <c r="I3124" s="67">
        <f xml:space="preserve">   MAX(0, HLOOKUP(MONTH($B3124),'Farm Crops'!$B$18:$N$28,I$5,0)  - VLOOKUP(I$4,'Farm Crops'!$B$4:$G$13,6,0)/1000*0.65*$C3124)</f>
        <v>583.34154447702849</v>
      </c>
      <c r="J3124" s="67">
        <f xml:space="preserve">   MAX(0, HLOOKUP(MONTH($B3124),'Farm Crops'!$B$18:$N$28,J$5,0)  - VLOOKUP(J$4,'Farm Crops'!$B$4:$G$13,6,0)/1000*0.65*$C3124)</f>
        <v>1025.2707722385144</v>
      </c>
      <c r="K3124" s="67">
        <f xml:space="preserve">   MAX(0, HLOOKUP(MONTH($B3124),'Farm Crops'!$B$18:$N$28,K$5,0)  - VLOOKUP(K$4,'Farm Crops'!$B$4:$G$13,6,0)/1000*0.65*$C3124)</f>
        <v>234.81133919843597</v>
      </c>
      <c r="L3124" s="67">
        <f xml:space="preserve">   MAX(0, HLOOKUP(MONTH($B3124),'Farm Crops'!$B$18:$N$28,L$5,0)  - VLOOKUP(L$4,'Farm Crops'!$B$4:$G$13,6,0)/1000*0.65*$C3124)</f>
        <v>41.329423264907156</v>
      </c>
      <c r="M3124" s="67">
        <f xml:space="preserve">   MAX(0, HLOOKUP(MONTH($B3124),'Farm Crops'!$B$18:$N$28,M$5,0)  - VLOOKUP(M$4,'Farm Crops'!$B$4:$G$13,6,0)/1000*0.65*$C3124)</f>
        <v>279.06940371456506</v>
      </c>
    </row>
    <row r="3125" spans="2:13" x14ac:dyDescent="0.2">
      <c r="B3125" s="4">
        <v>43602</v>
      </c>
      <c r="C3125" s="67">
        <f>'Observed Data'!$E3124</f>
        <v>0</v>
      </c>
      <c r="D3125" s="67">
        <f xml:space="preserve">   MAX(0, HLOOKUP(MONTH($B3125),'Farm Crops'!$B$18:$N$28,D$5,0)  - VLOOKUP(D$4,'Farm Crops'!$B$4:$G$13,6,0)/1000*0.65*$C3125)</f>
        <v>605.76344086021504</v>
      </c>
      <c r="E3125" s="67">
        <f xml:space="preserve">   MAX(0, HLOOKUP(MONTH($B3125),'Farm Crops'!$B$18:$N$28,E$5,0)  - VLOOKUP(E$4,'Farm Crops'!$B$4:$G$13,6,0)/1000*0.65*$C3125)</f>
        <v>510.7331378299121</v>
      </c>
      <c r="F3125" s="67">
        <f xml:space="preserve">   MAX(0, HLOOKUP(MONTH($B3125),'Farm Crops'!$B$18:$N$28,F$5,0)  - VLOOKUP(F$4,'Farm Crops'!$B$4:$G$13,6,0)/1000*0.65*$C3125)</f>
        <v>667.84789833822094</v>
      </c>
      <c r="G3125" s="67">
        <f xml:space="preserve">   MAX(0, HLOOKUP(MONTH($B3125),'Farm Crops'!$B$18:$N$28,G$5,0)  - VLOOKUP(G$4,'Farm Crops'!$B$4:$G$13,6,0)/1000*0.65*$C3125)</f>
        <v>155.95698924731184</v>
      </c>
      <c r="H3125" s="67">
        <f xml:space="preserve">   MAX(0, HLOOKUP(MONTH($B3125),'Farm Crops'!$B$18:$N$28,H$5,0)  - VLOOKUP(H$4,'Farm Crops'!$B$4:$G$13,6,0)/1000*0.65*$C3125)</f>
        <v>535.20234604105588</v>
      </c>
      <c r="I3125" s="67">
        <f xml:space="preserve">   MAX(0, HLOOKUP(MONTH($B3125),'Farm Crops'!$B$18:$N$28,I$5,0)  - VLOOKUP(I$4,'Farm Crops'!$B$4:$G$13,6,0)/1000*0.65*$C3125)</f>
        <v>583.34154447702849</v>
      </c>
      <c r="J3125" s="67">
        <f xml:space="preserve">   MAX(0, HLOOKUP(MONTH($B3125),'Farm Crops'!$B$18:$N$28,J$5,0)  - VLOOKUP(J$4,'Farm Crops'!$B$4:$G$13,6,0)/1000*0.65*$C3125)</f>
        <v>1025.2707722385144</v>
      </c>
      <c r="K3125" s="67">
        <f xml:space="preserve">   MAX(0, HLOOKUP(MONTH($B3125),'Farm Crops'!$B$18:$N$28,K$5,0)  - VLOOKUP(K$4,'Farm Crops'!$B$4:$G$13,6,0)/1000*0.65*$C3125)</f>
        <v>234.81133919843597</v>
      </c>
      <c r="L3125" s="67">
        <f xml:space="preserve">   MAX(0, HLOOKUP(MONTH($B3125),'Farm Crops'!$B$18:$N$28,L$5,0)  - VLOOKUP(L$4,'Farm Crops'!$B$4:$G$13,6,0)/1000*0.65*$C3125)</f>
        <v>41.329423264907156</v>
      </c>
      <c r="M3125" s="67">
        <f xml:space="preserve">   MAX(0, HLOOKUP(MONTH($B3125),'Farm Crops'!$B$18:$N$28,M$5,0)  - VLOOKUP(M$4,'Farm Crops'!$B$4:$G$13,6,0)/1000*0.65*$C3125)</f>
        <v>279.06940371456506</v>
      </c>
    </row>
    <row r="3126" spans="2:13" x14ac:dyDescent="0.2">
      <c r="B3126" s="4">
        <v>43603</v>
      </c>
      <c r="C3126" s="67">
        <f>'Observed Data'!$E3125</f>
        <v>0</v>
      </c>
      <c r="D3126" s="67">
        <f xml:space="preserve">   MAX(0, HLOOKUP(MONTH($B3126),'Farm Crops'!$B$18:$N$28,D$5,0)  - VLOOKUP(D$4,'Farm Crops'!$B$4:$G$13,6,0)/1000*0.65*$C3126)</f>
        <v>605.76344086021504</v>
      </c>
      <c r="E3126" s="67">
        <f xml:space="preserve">   MAX(0, HLOOKUP(MONTH($B3126),'Farm Crops'!$B$18:$N$28,E$5,0)  - VLOOKUP(E$4,'Farm Crops'!$B$4:$G$13,6,0)/1000*0.65*$C3126)</f>
        <v>510.7331378299121</v>
      </c>
      <c r="F3126" s="67">
        <f xml:space="preserve">   MAX(0, HLOOKUP(MONTH($B3126),'Farm Crops'!$B$18:$N$28,F$5,0)  - VLOOKUP(F$4,'Farm Crops'!$B$4:$G$13,6,0)/1000*0.65*$C3126)</f>
        <v>667.84789833822094</v>
      </c>
      <c r="G3126" s="67">
        <f xml:space="preserve">   MAX(0, HLOOKUP(MONTH($B3126),'Farm Crops'!$B$18:$N$28,G$5,0)  - VLOOKUP(G$4,'Farm Crops'!$B$4:$G$13,6,0)/1000*0.65*$C3126)</f>
        <v>155.95698924731184</v>
      </c>
      <c r="H3126" s="67">
        <f xml:space="preserve">   MAX(0, HLOOKUP(MONTH($B3126),'Farm Crops'!$B$18:$N$28,H$5,0)  - VLOOKUP(H$4,'Farm Crops'!$B$4:$G$13,6,0)/1000*0.65*$C3126)</f>
        <v>535.20234604105588</v>
      </c>
      <c r="I3126" s="67">
        <f xml:space="preserve">   MAX(0, HLOOKUP(MONTH($B3126),'Farm Crops'!$B$18:$N$28,I$5,0)  - VLOOKUP(I$4,'Farm Crops'!$B$4:$G$13,6,0)/1000*0.65*$C3126)</f>
        <v>583.34154447702849</v>
      </c>
      <c r="J3126" s="67">
        <f xml:space="preserve">   MAX(0, HLOOKUP(MONTH($B3126),'Farm Crops'!$B$18:$N$28,J$5,0)  - VLOOKUP(J$4,'Farm Crops'!$B$4:$G$13,6,0)/1000*0.65*$C3126)</f>
        <v>1025.2707722385144</v>
      </c>
      <c r="K3126" s="67">
        <f xml:space="preserve">   MAX(0, HLOOKUP(MONTH($B3126),'Farm Crops'!$B$18:$N$28,K$5,0)  - VLOOKUP(K$4,'Farm Crops'!$B$4:$G$13,6,0)/1000*0.65*$C3126)</f>
        <v>234.81133919843597</v>
      </c>
      <c r="L3126" s="67">
        <f xml:space="preserve">   MAX(0, HLOOKUP(MONTH($B3126),'Farm Crops'!$B$18:$N$28,L$5,0)  - VLOOKUP(L$4,'Farm Crops'!$B$4:$G$13,6,0)/1000*0.65*$C3126)</f>
        <v>41.329423264907156</v>
      </c>
      <c r="M3126" s="67">
        <f xml:space="preserve">   MAX(0, HLOOKUP(MONTH($B3126),'Farm Crops'!$B$18:$N$28,M$5,0)  - VLOOKUP(M$4,'Farm Crops'!$B$4:$G$13,6,0)/1000*0.65*$C3126)</f>
        <v>279.06940371456506</v>
      </c>
    </row>
    <row r="3127" spans="2:13" x14ac:dyDescent="0.2">
      <c r="B3127" s="4">
        <v>43604</v>
      </c>
      <c r="C3127" s="67">
        <f>'Observed Data'!$E3126</f>
        <v>0</v>
      </c>
      <c r="D3127" s="67">
        <f xml:space="preserve">   MAX(0, HLOOKUP(MONTH($B3127),'Farm Crops'!$B$18:$N$28,D$5,0)  - VLOOKUP(D$4,'Farm Crops'!$B$4:$G$13,6,0)/1000*0.65*$C3127)</f>
        <v>605.76344086021504</v>
      </c>
      <c r="E3127" s="67">
        <f xml:space="preserve">   MAX(0, HLOOKUP(MONTH($B3127),'Farm Crops'!$B$18:$N$28,E$5,0)  - VLOOKUP(E$4,'Farm Crops'!$B$4:$G$13,6,0)/1000*0.65*$C3127)</f>
        <v>510.7331378299121</v>
      </c>
      <c r="F3127" s="67">
        <f xml:space="preserve">   MAX(0, HLOOKUP(MONTH($B3127),'Farm Crops'!$B$18:$N$28,F$5,0)  - VLOOKUP(F$4,'Farm Crops'!$B$4:$G$13,6,0)/1000*0.65*$C3127)</f>
        <v>667.84789833822094</v>
      </c>
      <c r="G3127" s="67">
        <f xml:space="preserve">   MAX(0, HLOOKUP(MONTH($B3127),'Farm Crops'!$B$18:$N$28,G$5,0)  - VLOOKUP(G$4,'Farm Crops'!$B$4:$G$13,6,0)/1000*0.65*$C3127)</f>
        <v>155.95698924731184</v>
      </c>
      <c r="H3127" s="67">
        <f xml:space="preserve">   MAX(0, HLOOKUP(MONTH($B3127),'Farm Crops'!$B$18:$N$28,H$5,0)  - VLOOKUP(H$4,'Farm Crops'!$B$4:$G$13,6,0)/1000*0.65*$C3127)</f>
        <v>535.20234604105588</v>
      </c>
      <c r="I3127" s="67">
        <f xml:space="preserve">   MAX(0, HLOOKUP(MONTH($B3127),'Farm Crops'!$B$18:$N$28,I$5,0)  - VLOOKUP(I$4,'Farm Crops'!$B$4:$G$13,6,0)/1000*0.65*$C3127)</f>
        <v>583.34154447702849</v>
      </c>
      <c r="J3127" s="67">
        <f xml:space="preserve">   MAX(0, HLOOKUP(MONTH($B3127),'Farm Crops'!$B$18:$N$28,J$5,0)  - VLOOKUP(J$4,'Farm Crops'!$B$4:$G$13,6,0)/1000*0.65*$C3127)</f>
        <v>1025.2707722385144</v>
      </c>
      <c r="K3127" s="67">
        <f xml:space="preserve">   MAX(0, HLOOKUP(MONTH($B3127),'Farm Crops'!$B$18:$N$28,K$5,0)  - VLOOKUP(K$4,'Farm Crops'!$B$4:$G$13,6,0)/1000*0.65*$C3127)</f>
        <v>234.81133919843597</v>
      </c>
      <c r="L3127" s="67">
        <f xml:space="preserve">   MAX(0, HLOOKUP(MONTH($B3127),'Farm Crops'!$B$18:$N$28,L$5,0)  - VLOOKUP(L$4,'Farm Crops'!$B$4:$G$13,6,0)/1000*0.65*$C3127)</f>
        <v>41.329423264907156</v>
      </c>
      <c r="M3127" s="67">
        <f xml:space="preserve">   MAX(0, HLOOKUP(MONTH($B3127),'Farm Crops'!$B$18:$N$28,M$5,0)  - VLOOKUP(M$4,'Farm Crops'!$B$4:$G$13,6,0)/1000*0.65*$C3127)</f>
        <v>279.06940371456506</v>
      </c>
    </row>
    <row r="3128" spans="2:13" x14ac:dyDescent="0.2">
      <c r="B3128" s="4">
        <v>43605</v>
      </c>
      <c r="C3128" s="67">
        <f>'Observed Data'!$E3127</f>
        <v>46</v>
      </c>
      <c r="D3128" s="67">
        <f xml:space="preserve">   MAX(0, HLOOKUP(MONTH($B3128),'Farm Crops'!$B$18:$N$28,D$5,0)  - VLOOKUP(D$4,'Farm Crops'!$B$4:$G$13,6,0)/1000*0.65*$C3128)</f>
        <v>0</v>
      </c>
      <c r="E3128" s="67">
        <f xml:space="preserve">   MAX(0, HLOOKUP(MONTH($B3128),'Farm Crops'!$B$18:$N$28,E$5,0)  - VLOOKUP(E$4,'Farm Crops'!$B$4:$G$13,6,0)/1000*0.65*$C3128)</f>
        <v>0</v>
      </c>
      <c r="F3128" s="67">
        <f xml:space="preserve">   MAX(0, HLOOKUP(MONTH($B3128),'Farm Crops'!$B$18:$N$28,F$5,0)  - VLOOKUP(F$4,'Farm Crops'!$B$4:$G$13,6,0)/1000*0.65*$C3128)</f>
        <v>0</v>
      </c>
      <c r="G3128" s="67">
        <f xml:space="preserve">   MAX(0, HLOOKUP(MONTH($B3128),'Farm Crops'!$B$18:$N$28,G$5,0)  - VLOOKUP(G$4,'Farm Crops'!$B$4:$G$13,6,0)/1000*0.65*$C3128)</f>
        <v>0</v>
      </c>
      <c r="H3128" s="67">
        <f xml:space="preserve">   MAX(0, HLOOKUP(MONTH($B3128),'Farm Crops'!$B$18:$N$28,H$5,0)  - VLOOKUP(H$4,'Farm Crops'!$B$4:$G$13,6,0)/1000*0.65*$C3128)</f>
        <v>0</v>
      </c>
      <c r="I3128" s="67">
        <f xml:space="preserve">   MAX(0, HLOOKUP(MONTH($B3128),'Farm Crops'!$B$18:$N$28,I$5,0)  - VLOOKUP(I$4,'Farm Crops'!$B$4:$G$13,6,0)/1000*0.65*$C3128)</f>
        <v>0</v>
      </c>
      <c r="J3128" s="67">
        <f xml:space="preserve">   MAX(0, HLOOKUP(MONTH($B3128),'Farm Crops'!$B$18:$N$28,J$5,0)  - VLOOKUP(J$4,'Farm Crops'!$B$4:$G$13,6,0)/1000*0.65*$C3128)</f>
        <v>0</v>
      </c>
      <c r="K3128" s="67">
        <f xml:space="preserve">   MAX(0, HLOOKUP(MONTH($B3128),'Farm Crops'!$B$18:$N$28,K$5,0)  - VLOOKUP(K$4,'Farm Crops'!$B$4:$G$13,6,0)/1000*0.65*$C3128)</f>
        <v>0</v>
      </c>
      <c r="L3128" s="67">
        <f xml:space="preserve">   MAX(0, HLOOKUP(MONTH($B3128),'Farm Crops'!$B$18:$N$28,L$5,0)  - VLOOKUP(L$4,'Farm Crops'!$B$4:$G$13,6,0)/1000*0.65*$C3128)</f>
        <v>0</v>
      </c>
      <c r="M3128" s="67">
        <f xml:space="preserve">   MAX(0, HLOOKUP(MONTH($B3128),'Farm Crops'!$B$18:$N$28,M$5,0)  - VLOOKUP(M$4,'Farm Crops'!$B$4:$G$13,6,0)/1000*0.65*$C3128)</f>
        <v>0</v>
      </c>
    </row>
    <row r="3129" spans="2:13" x14ac:dyDescent="0.2">
      <c r="B3129" s="4">
        <v>43606</v>
      </c>
      <c r="C3129" s="67">
        <f>'Observed Data'!$E3128</f>
        <v>0</v>
      </c>
      <c r="D3129" s="67">
        <f xml:space="preserve">   MAX(0, HLOOKUP(MONTH($B3129),'Farm Crops'!$B$18:$N$28,D$5,0)  - VLOOKUP(D$4,'Farm Crops'!$B$4:$G$13,6,0)/1000*0.65*$C3129)</f>
        <v>605.76344086021504</v>
      </c>
      <c r="E3129" s="67">
        <f xml:space="preserve">   MAX(0, HLOOKUP(MONTH($B3129),'Farm Crops'!$B$18:$N$28,E$5,0)  - VLOOKUP(E$4,'Farm Crops'!$B$4:$G$13,6,0)/1000*0.65*$C3129)</f>
        <v>510.7331378299121</v>
      </c>
      <c r="F3129" s="67">
        <f xml:space="preserve">   MAX(0, HLOOKUP(MONTH($B3129),'Farm Crops'!$B$18:$N$28,F$5,0)  - VLOOKUP(F$4,'Farm Crops'!$B$4:$G$13,6,0)/1000*0.65*$C3129)</f>
        <v>667.84789833822094</v>
      </c>
      <c r="G3129" s="67">
        <f xml:space="preserve">   MAX(0, HLOOKUP(MONTH($B3129),'Farm Crops'!$B$18:$N$28,G$5,0)  - VLOOKUP(G$4,'Farm Crops'!$B$4:$G$13,6,0)/1000*0.65*$C3129)</f>
        <v>155.95698924731184</v>
      </c>
      <c r="H3129" s="67">
        <f xml:space="preserve">   MAX(0, HLOOKUP(MONTH($B3129),'Farm Crops'!$B$18:$N$28,H$5,0)  - VLOOKUP(H$4,'Farm Crops'!$B$4:$G$13,6,0)/1000*0.65*$C3129)</f>
        <v>535.20234604105588</v>
      </c>
      <c r="I3129" s="67">
        <f xml:space="preserve">   MAX(0, HLOOKUP(MONTH($B3129),'Farm Crops'!$B$18:$N$28,I$5,0)  - VLOOKUP(I$4,'Farm Crops'!$B$4:$G$13,6,0)/1000*0.65*$C3129)</f>
        <v>583.34154447702849</v>
      </c>
      <c r="J3129" s="67">
        <f xml:space="preserve">   MAX(0, HLOOKUP(MONTH($B3129),'Farm Crops'!$B$18:$N$28,J$5,0)  - VLOOKUP(J$4,'Farm Crops'!$B$4:$G$13,6,0)/1000*0.65*$C3129)</f>
        <v>1025.2707722385144</v>
      </c>
      <c r="K3129" s="67">
        <f xml:space="preserve">   MAX(0, HLOOKUP(MONTH($B3129),'Farm Crops'!$B$18:$N$28,K$5,0)  - VLOOKUP(K$4,'Farm Crops'!$B$4:$G$13,6,0)/1000*0.65*$C3129)</f>
        <v>234.81133919843597</v>
      </c>
      <c r="L3129" s="67">
        <f xml:space="preserve">   MAX(0, HLOOKUP(MONTH($B3129),'Farm Crops'!$B$18:$N$28,L$5,0)  - VLOOKUP(L$4,'Farm Crops'!$B$4:$G$13,6,0)/1000*0.65*$C3129)</f>
        <v>41.329423264907156</v>
      </c>
      <c r="M3129" s="67">
        <f xml:space="preserve">   MAX(0, HLOOKUP(MONTH($B3129),'Farm Crops'!$B$18:$N$28,M$5,0)  - VLOOKUP(M$4,'Farm Crops'!$B$4:$G$13,6,0)/1000*0.65*$C3129)</f>
        <v>279.06940371456506</v>
      </c>
    </row>
    <row r="3130" spans="2:13" x14ac:dyDescent="0.2">
      <c r="B3130" s="4">
        <v>43607</v>
      </c>
      <c r="C3130" s="67">
        <f>'Observed Data'!$E3129</f>
        <v>0</v>
      </c>
      <c r="D3130" s="67">
        <f xml:space="preserve">   MAX(0, HLOOKUP(MONTH($B3130),'Farm Crops'!$B$18:$N$28,D$5,0)  - VLOOKUP(D$4,'Farm Crops'!$B$4:$G$13,6,0)/1000*0.65*$C3130)</f>
        <v>605.76344086021504</v>
      </c>
      <c r="E3130" s="67">
        <f xml:space="preserve">   MAX(0, HLOOKUP(MONTH($B3130),'Farm Crops'!$B$18:$N$28,E$5,0)  - VLOOKUP(E$4,'Farm Crops'!$B$4:$G$13,6,0)/1000*0.65*$C3130)</f>
        <v>510.7331378299121</v>
      </c>
      <c r="F3130" s="67">
        <f xml:space="preserve">   MAX(0, HLOOKUP(MONTH($B3130),'Farm Crops'!$B$18:$N$28,F$5,0)  - VLOOKUP(F$4,'Farm Crops'!$B$4:$G$13,6,0)/1000*0.65*$C3130)</f>
        <v>667.84789833822094</v>
      </c>
      <c r="G3130" s="67">
        <f xml:space="preserve">   MAX(0, HLOOKUP(MONTH($B3130),'Farm Crops'!$B$18:$N$28,G$5,0)  - VLOOKUP(G$4,'Farm Crops'!$B$4:$G$13,6,0)/1000*0.65*$C3130)</f>
        <v>155.95698924731184</v>
      </c>
      <c r="H3130" s="67">
        <f xml:space="preserve">   MAX(0, HLOOKUP(MONTH($B3130),'Farm Crops'!$B$18:$N$28,H$5,0)  - VLOOKUP(H$4,'Farm Crops'!$B$4:$G$13,6,0)/1000*0.65*$C3130)</f>
        <v>535.20234604105588</v>
      </c>
      <c r="I3130" s="67">
        <f xml:space="preserve">   MAX(0, HLOOKUP(MONTH($B3130),'Farm Crops'!$B$18:$N$28,I$5,0)  - VLOOKUP(I$4,'Farm Crops'!$B$4:$G$13,6,0)/1000*0.65*$C3130)</f>
        <v>583.34154447702849</v>
      </c>
      <c r="J3130" s="67">
        <f xml:space="preserve">   MAX(0, HLOOKUP(MONTH($B3130),'Farm Crops'!$B$18:$N$28,J$5,0)  - VLOOKUP(J$4,'Farm Crops'!$B$4:$G$13,6,0)/1000*0.65*$C3130)</f>
        <v>1025.2707722385144</v>
      </c>
      <c r="K3130" s="67">
        <f xml:space="preserve">   MAX(0, HLOOKUP(MONTH($B3130),'Farm Crops'!$B$18:$N$28,K$5,0)  - VLOOKUP(K$4,'Farm Crops'!$B$4:$G$13,6,0)/1000*0.65*$C3130)</f>
        <v>234.81133919843597</v>
      </c>
      <c r="L3130" s="67">
        <f xml:space="preserve">   MAX(0, HLOOKUP(MONTH($B3130),'Farm Crops'!$B$18:$N$28,L$5,0)  - VLOOKUP(L$4,'Farm Crops'!$B$4:$G$13,6,0)/1000*0.65*$C3130)</f>
        <v>41.329423264907156</v>
      </c>
      <c r="M3130" s="67">
        <f xml:space="preserve">   MAX(0, HLOOKUP(MONTH($B3130),'Farm Crops'!$B$18:$N$28,M$5,0)  - VLOOKUP(M$4,'Farm Crops'!$B$4:$G$13,6,0)/1000*0.65*$C3130)</f>
        <v>279.06940371456506</v>
      </c>
    </row>
    <row r="3131" spans="2:13" x14ac:dyDescent="0.2">
      <c r="B3131" s="4">
        <v>43608</v>
      </c>
      <c r="C3131" s="67">
        <f>'Observed Data'!$E3130</f>
        <v>0</v>
      </c>
      <c r="D3131" s="67">
        <f xml:space="preserve">   MAX(0, HLOOKUP(MONTH($B3131),'Farm Crops'!$B$18:$N$28,D$5,0)  - VLOOKUP(D$4,'Farm Crops'!$B$4:$G$13,6,0)/1000*0.65*$C3131)</f>
        <v>605.76344086021504</v>
      </c>
      <c r="E3131" s="67">
        <f xml:space="preserve">   MAX(0, HLOOKUP(MONTH($B3131),'Farm Crops'!$B$18:$N$28,E$5,0)  - VLOOKUP(E$4,'Farm Crops'!$B$4:$G$13,6,0)/1000*0.65*$C3131)</f>
        <v>510.7331378299121</v>
      </c>
      <c r="F3131" s="67">
        <f xml:space="preserve">   MAX(0, HLOOKUP(MONTH($B3131),'Farm Crops'!$B$18:$N$28,F$5,0)  - VLOOKUP(F$4,'Farm Crops'!$B$4:$G$13,6,0)/1000*0.65*$C3131)</f>
        <v>667.84789833822094</v>
      </c>
      <c r="G3131" s="67">
        <f xml:space="preserve">   MAX(0, HLOOKUP(MONTH($B3131),'Farm Crops'!$B$18:$N$28,G$5,0)  - VLOOKUP(G$4,'Farm Crops'!$B$4:$G$13,6,0)/1000*0.65*$C3131)</f>
        <v>155.95698924731184</v>
      </c>
      <c r="H3131" s="67">
        <f xml:space="preserve">   MAX(0, HLOOKUP(MONTH($B3131),'Farm Crops'!$B$18:$N$28,H$5,0)  - VLOOKUP(H$4,'Farm Crops'!$B$4:$G$13,6,0)/1000*0.65*$C3131)</f>
        <v>535.20234604105588</v>
      </c>
      <c r="I3131" s="67">
        <f xml:space="preserve">   MAX(0, HLOOKUP(MONTH($B3131),'Farm Crops'!$B$18:$N$28,I$5,0)  - VLOOKUP(I$4,'Farm Crops'!$B$4:$G$13,6,0)/1000*0.65*$C3131)</f>
        <v>583.34154447702849</v>
      </c>
      <c r="J3131" s="67">
        <f xml:space="preserve">   MAX(0, HLOOKUP(MONTH($B3131),'Farm Crops'!$B$18:$N$28,J$5,0)  - VLOOKUP(J$4,'Farm Crops'!$B$4:$G$13,6,0)/1000*0.65*$C3131)</f>
        <v>1025.2707722385144</v>
      </c>
      <c r="K3131" s="67">
        <f xml:space="preserve">   MAX(0, HLOOKUP(MONTH($B3131),'Farm Crops'!$B$18:$N$28,K$5,0)  - VLOOKUP(K$4,'Farm Crops'!$B$4:$G$13,6,0)/1000*0.65*$C3131)</f>
        <v>234.81133919843597</v>
      </c>
      <c r="L3131" s="67">
        <f xml:space="preserve">   MAX(0, HLOOKUP(MONTH($B3131),'Farm Crops'!$B$18:$N$28,L$5,0)  - VLOOKUP(L$4,'Farm Crops'!$B$4:$G$13,6,0)/1000*0.65*$C3131)</f>
        <v>41.329423264907156</v>
      </c>
      <c r="M3131" s="67">
        <f xml:space="preserve">   MAX(0, HLOOKUP(MONTH($B3131),'Farm Crops'!$B$18:$N$28,M$5,0)  - VLOOKUP(M$4,'Farm Crops'!$B$4:$G$13,6,0)/1000*0.65*$C3131)</f>
        <v>279.06940371456506</v>
      </c>
    </row>
    <row r="3132" spans="2:13" x14ac:dyDescent="0.2">
      <c r="B3132" s="4">
        <v>43609</v>
      </c>
      <c r="C3132" s="67">
        <f>'Observed Data'!$E3131</f>
        <v>0</v>
      </c>
      <c r="D3132" s="67">
        <f xml:space="preserve">   MAX(0, HLOOKUP(MONTH($B3132),'Farm Crops'!$B$18:$N$28,D$5,0)  - VLOOKUP(D$4,'Farm Crops'!$B$4:$G$13,6,0)/1000*0.65*$C3132)</f>
        <v>605.76344086021504</v>
      </c>
      <c r="E3132" s="67">
        <f xml:space="preserve">   MAX(0, HLOOKUP(MONTH($B3132),'Farm Crops'!$B$18:$N$28,E$5,0)  - VLOOKUP(E$4,'Farm Crops'!$B$4:$G$13,6,0)/1000*0.65*$C3132)</f>
        <v>510.7331378299121</v>
      </c>
      <c r="F3132" s="67">
        <f xml:space="preserve">   MAX(0, HLOOKUP(MONTH($B3132),'Farm Crops'!$B$18:$N$28,F$5,0)  - VLOOKUP(F$4,'Farm Crops'!$B$4:$G$13,6,0)/1000*0.65*$C3132)</f>
        <v>667.84789833822094</v>
      </c>
      <c r="G3132" s="67">
        <f xml:space="preserve">   MAX(0, HLOOKUP(MONTH($B3132),'Farm Crops'!$B$18:$N$28,G$5,0)  - VLOOKUP(G$4,'Farm Crops'!$B$4:$G$13,6,0)/1000*0.65*$C3132)</f>
        <v>155.95698924731184</v>
      </c>
      <c r="H3132" s="67">
        <f xml:space="preserve">   MAX(0, HLOOKUP(MONTH($B3132),'Farm Crops'!$B$18:$N$28,H$5,0)  - VLOOKUP(H$4,'Farm Crops'!$B$4:$G$13,6,0)/1000*0.65*$C3132)</f>
        <v>535.20234604105588</v>
      </c>
      <c r="I3132" s="67">
        <f xml:space="preserve">   MAX(0, HLOOKUP(MONTH($B3132),'Farm Crops'!$B$18:$N$28,I$5,0)  - VLOOKUP(I$4,'Farm Crops'!$B$4:$G$13,6,0)/1000*0.65*$C3132)</f>
        <v>583.34154447702849</v>
      </c>
      <c r="J3132" s="67">
        <f xml:space="preserve">   MAX(0, HLOOKUP(MONTH($B3132),'Farm Crops'!$B$18:$N$28,J$5,0)  - VLOOKUP(J$4,'Farm Crops'!$B$4:$G$13,6,0)/1000*0.65*$C3132)</f>
        <v>1025.2707722385144</v>
      </c>
      <c r="K3132" s="67">
        <f xml:space="preserve">   MAX(0, HLOOKUP(MONTH($B3132),'Farm Crops'!$B$18:$N$28,K$5,0)  - VLOOKUP(K$4,'Farm Crops'!$B$4:$G$13,6,0)/1000*0.65*$C3132)</f>
        <v>234.81133919843597</v>
      </c>
      <c r="L3132" s="67">
        <f xml:space="preserve">   MAX(0, HLOOKUP(MONTH($B3132),'Farm Crops'!$B$18:$N$28,L$5,0)  - VLOOKUP(L$4,'Farm Crops'!$B$4:$G$13,6,0)/1000*0.65*$C3132)</f>
        <v>41.329423264907156</v>
      </c>
      <c r="M3132" s="67">
        <f xml:space="preserve">   MAX(0, HLOOKUP(MONTH($B3132),'Farm Crops'!$B$18:$N$28,M$5,0)  - VLOOKUP(M$4,'Farm Crops'!$B$4:$G$13,6,0)/1000*0.65*$C3132)</f>
        <v>279.06940371456506</v>
      </c>
    </row>
    <row r="3133" spans="2:13" x14ac:dyDescent="0.2">
      <c r="B3133" s="4">
        <v>43610</v>
      </c>
      <c r="C3133" s="67">
        <f>'Observed Data'!$E3132</f>
        <v>0</v>
      </c>
      <c r="D3133" s="67">
        <f xml:space="preserve">   MAX(0, HLOOKUP(MONTH($B3133),'Farm Crops'!$B$18:$N$28,D$5,0)  - VLOOKUP(D$4,'Farm Crops'!$B$4:$G$13,6,0)/1000*0.65*$C3133)</f>
        <v>605.76344086021504</v>
      </c>
      <c r="E3133" s="67">
        <f xml:space="preserve">   MAX(0, HLOOKUP(MONTH($B3133),'Farm Crops'!$B$18:$N$28,E$5,0)  - VLOOKUP(E$4,'Farm Crops'!$B$4:$G$13,6,0)/1000*0.65*$C3133)</f>
        <v>510.7331378299121</v>
      </c>
      <c r="F3133" s="67">
        <f xml:space="preserve">   MAX(0, HLOOKUP(MONTH($B3133),'Farm Crops'!$B$18:$N$28,F$5,0)  - VLOOKUP(F$4,'Farm Crops'!$B$4:$G$13,6,0)/1000*0.65*$C3133)</f>
        <v>667.84789833822094</v>
      </c>
      <c r="G3133" s="67">
        <f xml:space="preserve">   MAX(0, HLOOKUP(MONTH($B3133),'Farm Crops'!$B$18:$N$28,G$5,0)  - VLOOKUP(G$4,'Farm Crops'!$B$4:$G$13,6,0)/1000*0.65*$C3133)</f>
        <v>155.95698924731184</v>
      </c>
      <c r="H3133" s="67">
        <f xml:space="preserve">   MAX(0, HLOOKUP(MONTH($B3133),'Farm Crops'!$B$18:$N$28,H$5,0)  - VLOOKUP(H$4,'Farm Crops'!$B$4:$G$13,6,0)/1000*0.65*$C3133)</f>
        <v>535.20234604105588</v>
      </c>
      <c r="I3133" s="67">
        <f xml:space="preserve">   MAX(0, HLOOKUP(MONTH($B3133),'Farm Crops'!$B$18:$N$28,I$5,0)  - VLOOKUP(I$4,'Farm Crops'!$B$4:$G$13,6,0)/1000*0.65*$C3133)</f>
        <v>583.34154447702849</v>
      </c>
      <c r="J3133" s="67">
        <f xml:space="preserve">   MAX(0, HLOOKUP(MONTH($B3133),'Farm Crops'!$B$18:$N$28,J$5,0)  - VLOOKUP(J$4,'Farm Crops'!$B$4:$G$13,6,0)/1000*0.65*$C3133)</f>
        <v>1025.2707722385144</v>
      </c>
      <c r="K3133" s="67">
        <f xml:space="preserve">   MAX(0, HLOOKUP(MONTH($B3133),'Farm Crops'!$B$18:$N$28,K$5,0)  - VLOOKUP(K$4,'Farm Crops'!$B$4:$G$13,6,0)/1000*0.65*$C3133)</f>
        <v>234.81133919843597</v>
      </c>
      <c r="L3133" s="67">
        <f xml:space="preserve">   MAX(0, HLOOKUP(MONTH($B3133),'Farm Crops'!$B$18:$N$28,L$5,0)  - VLOOKUP(L$4,'Farm Crops'!$B$4:$G$13,6,0)/1000*0.65*$C3133)</f>
        <v>41.329423264907156</v>
      </c>
      <c r="M3133" s="67">
        <f xml:space="preserve">   MAX(0, HLOOKUP(MONTH($B3133),'Farm Crops'!$B$18:$N$28,M$5,0)  - VLOOKUP(M$4,'Farm Crops'!$B$4:$G$13,6,0)/1000*0.65*$C3133)</f>
        <v>279.06940371456506</v>
      </c>
    </row>
    <row r="3134" spans="2:13" x14ac:dyDescent="0.2">
      <c r="B3134" s="4">
        <v>43611</v>
      </c>
      <c r="C3134" s="67">
        <f>'Observed Data'!$E3133</f>
        <v>0</v>
      </c>
      <c r="D3134" s="67">
        <f xml:space="preserve">   MAX(0, HLOOKUP(MONTH($B3134),'Farm Crops'!$B$18:$N$28,D$5,0)  - VLOOKUP(D$4,'Farm Crops'!$B$4:$G$13,6,0)/1000*0.65*$C3134)</f>
        <v>605.76344086021504</v>
      </c>
      <c r="E3134" s="67">
        <f xml:space="preserve">   MAX(0, HLOOKUP(MONTH($B3134),'Farm Crops'!$B$18:$N$28,E$5,0)  - VLOOKUP(E$4,'Farm Crops'!$B$4:$G$13,6,0)/1000*0.65*$C3134)</f>
        <v>510.7331378299121</v>
      </c>
      <c r="F3134" s="67">
        <f xml:space="preserve">   MAX(0, HLOOKUP(MONTH($B3134),'Farm Crops'!$B$18:$N$28,F$5,0)  - VLOOKUP(F$4,'Farm Crops'!$B$4:$G$13,6,0)/1000*0.65*$C3134)</f>
        <v>667.84789833822094</v>
      </c>
      <c r="G3134" s="67">
        <f xml:space="preserve">   MAX(0, HLOOKUP(MONTH($B3134),'Farm Crops'!$B$18:$N$28,G$5,0)  - VLOOKUP(G$4,'Farm Crops'!$B$4:$G$13,6,0)/1000*0.65*$C3134)</f>
        <v>155.95698924731184</v>
      </c>
      <c r="H3134" s="67">
        <f xml:space="preserve">   MAX(0, HLOOKUP(MONTH($B3134),'Farm Crops'!$B$18:$N$28,H$5,0)  - VLOOKUP(H$4,'Farm Crops'!$B$4:$G$13,6,0)/1000*0.65*$C3134)</f>
        <v>535.20234604105588</v>
      </c>
      <c r="I3134" s="67">
        <f xml:space="preserve">   MAX(0, HLOOKUP(MONTH($B3134),'Farm Crops'!$B$18:$N$28,I$5,0)  - VLOOKUP(I$4,'Farm Crops'!$B$4:$G$13,6,0)/1000*0.65*$C3134)</f>
        <v>583.34154447702849</v>
      </c>
      <c r="J3134" s="67">
        <f xml:space="preserve">   MAX(0, HLOOKUP(MONTH($B3134),'Farm Crops'!$B$18:$N$28,J$5,0)  - VLOOKUP(J$4,'Farm Crops'!$B$4:$G$13,6,0)/1000*0.65*$C3134)</f>
        <v>1025.2707722385144</v>
      </c>
      <c r="K3134" s="67">
        <f xml:space="preserve">   MAX(0, HLOOKUP(MONTH($B3134),'Farm Crops'!$B$18:$N$28,K$5,0)  - VLOOKUP(K$4,'Farm Crops'!$B$4:$G$13,6,0)/1000*0.65*$C3134)</f>
        <v>234.81133919843597</v>
      </c>
      <c r="L3134" s="67">
        <f xml:space="preserve">   MAX(0, HLOOKUP(MONTH($B3134),'Farm Crops'!$B$18:$N$28,L$5,0)  - VLOOKUP(L$4,'Farm Crops'!$B$4:$G$13,6,0)/1000*0.65*$C3134)</f>
        <v>41.329423264907156</v>
      </c>
      <c r="M3134" s="67">
        <f xml:space="preserve">   MAX(0, HLOOKUP(MONTH($B3134),'Farm Crops'!$B$18:$N$28,M$5,0)  - VLOOKUP(M$4,'Farm Crops'!$B$4:$G$13,6,0)/1000*0.65*$C3134)</f>
        <v>279.06940371456506</v>
      </c>
    </row>
    <row r="3135" spans="2:13" x14ac:dyDescent="0.2">
      <c r="B3135" s="4">
        <v>43612</v>
      </c>
      <c r="C3135" s="67">
        <f>'Observed Data'!$E3134</f>
        <v>0</v>
      </c>
      <c r="D3135" s="67">
        <f xml:space="preserve">   MAX(0, HLOOKUP(MONTH($B3135),'Farm Crops'!$B$18:$N$28,D$5,0)  - VLOOKUP(D$4,'Farm Crops'!$B$4:$G$13,6,0)/1000*0.65*$C3135)</f>
        <v>605.76344086021504</v>
      </c>
      <c r="E3135" s="67">
        <f xml:space="preserve">   MAX(0, HLOOKUP(MONTH($B3135),'Farm Crops'!$B$18:$N$28,E$5,0)  - VLOOKUP(E$4,'Farm Crops'!$B$4:$G$13,6,0)/1000*0.65*$C3135)</f>
        <v>510.7331378299121</v>
      </c>
      <c r="F3135" s="67">
        <f xml:space="preserve">   MAX(0, HLOOKUP(MONTH($B3135),'Farm Crops'!$B$18:$N$28,F$5,0)  - VLOOKUP(F$4,'Farm Crops'!$B$4:$G$13,6,0)/1000*0.65*$C3135)</f>
        <v>667.84789833822094</v>
      </c>
      <c r="G3135" s="67">
        <f xml:space="preserve">   MAX(0, HLOOKUP(MONTH($B3135),'Farm Crops'!$B$18:$N$28,G$5,0)  - VLOOKUP(G$4,'Farm Crops'!$B$4:$G$13,6,0)/1000*0.65*$C3135)</f>
        <v>155.95698924731184</v>
      </c>
      <c r="H3135" s="67">
        <f xml:space="preserve">   MAX(0, HLOOKUP(MONTH($B3135),'Farm Crops'!$B$18:$N$28,H$5,0)  - VLOOKUP(H$4,'Farm Crops'!$B$4:$G$13,6,0)/1000*0.65*$C3135)</f>
        <v>535.20234604105588</v>
      </c>
      <c r="I3135" s="67">
        <f xml:space="preserve">   MAX(0, HLOOKUP(MONTH($B3135),'Farm Crops'!$B$18:$N$28,I$5,0)  - VLOOKUP(I$4,'Farm Crops'!$B$4:$G$13,6,0)/1000*0.65*$C3135)</f>
        <v>583.34154447702849</v>
      </c>
      <c r="J3135" s="67">
        <f xml:space="preserve">   MAX(0, HLOOKUP(MONTH($B3135),'Farm Crops'!$B$18:$N$28,J$5,0)  - VLOOKUP(J$4,'Farm Crops'!$B$4:$G$13,6,0)/1000*0.65*$C3135)</f>
        <v>1025.2707722385144</v>
      </c>
      <c r="K3135" s="67">
        <f xml:space="preserve">   MAX(0, HLOOKUP(MONTH($B3135),'Farm Crops'!$B$18:$N$28,K$5,0)  - VLOOKUP(K$4,'Farm Crops'!$B$4:$G$13,6,0)/1000*0.65*$C3135)</f>
        <v>234.81133919843597</v>
      </c>
      <c r="L3135" s="67">
        <f xml:space="preserve">   MAX(0, HLOOKUP(MONTH($B3135),'Farm Crops'!$B$18:$N$28,L$5,0)  - VLOOKUP(L$4,'Farm Crops'!$B$4:$G$13,6,0)/1000*0.65*$C3135)</f>
        <v>41.329423264907156</v>
      </c>
      <c r="M3135" s="67">
        <f xml:space="preserve">   MAX(0, HLOOKUP(MONTH($B3135),'Farm Crops'!$B$18:$N$28,M$5,0)  - VLOOKUP(M$4,'Farm Crops'!$B$4:$G$13,6,0)/1000*0.65*$C3135)</f>
        <v>279.06940371456506</v>
      </c>
    </row>
    <row r="3136" spans="2:13" x14ac:dyDescent="0.2">
      <c r="B3136" s="4">
        <v>43613</v>
      </c>
      <c r="C3136" s="67">
        <f>'Observed Data'!$E3135</f>
        <v>0</v>
      </c>
      <c r="D3136" s="67">
        <f xml:space="preserve">   MAX(0, HLOOKUP(MONTH($B3136),'Farm Crops'!$B$18:$N$28,D$5,0)  - VLOOKUP(D$4,'Farm Crops'!$B$4:$G$13,6,0)/1000*0.65*$C3136)</f>
        <v>605.76344086021504</v>
      </c>
      <c r="E3136" s="67">
        <f xml:space="preserve">   MAX(0, HLOOKUP(MONTH($B3136),'Farm Crops'!$B$18:$N$28,E$5,0)  - VLOOKUP(E$4,'Farm Crops'!$B$4:$G$13,6,0)/1000*0.65*$C3136)</f>
        <v>510.7331378299121</v>
      </c>
      <c r="F3136" s="67">
        <f xml:space="preserve">   MAX(0, HLOOKUP(MONTH($B3136),'Farm Crops'!$B$18:$N$28,F$5,0)  - VLOOKUP(F$4,'Farm Crops'!$B$4:$G$13,6,0)/1000*0.65*$C3136)</f>
        <v>667.84789833822094</v>
      </c>
      <c r="G3136" s="67">
        <f xml:space="preserve">   MAX(0, HLOOKUP(MONTH($B3136),'Farm Crops'!$B$18:$N$28,G$5,0)  - VLOOKUP(G$4,'Farm Crops'!$B$4:$G$13,6,0)/1000*0.65*$C3136)</f>
        <v>155.95698924731184</v>
      </c>
      <c r="H3136" s="67">
        <f xml:space="preserve">   MAX(0, HLOOKUP(MONTH($B3136),'Farm Crops'!$B$18:$N$28,H$5,0)  - VLOOKUP(H$4,'Farm Crops'!$B$4:$G$13,6,0)/1000*0.65*$C3136)</f>
        <v>535.20234604105588</v>
      </c>
      <c r="I3136" s="67">
        <f xml:space="preserve">   MAX(0, HLOOKUP(MONTH($B3136),'Farm Crops'!$B$18:$N$28,I$5,0)  - VLOOKUP(I$4,'Farm Crops'!$B$4:$G$13,6,0)/1000*0.65*$C3136)</f>
        <v>583.34154447702849</v>
      </c>
      <c r="J3136" s="67">
        <f xml:space="preserve">   MAX(0, HLOOKUP(MONTH($B3136),'Farm Crops'!$B$18:$N$28,J$5,0)  - VLOOKUP(J$4,'Farm Crops'!$B$4:$G$13,6,0)/1000*0.65*$C3136)</f>
        <v>1025.2707722385144</v>
      </c>
      <c r="K3136" s="67">
        <f xml:space="preserve">   MAX(0, HLOOKUP(MONTH($B3136),'Farm Crops'!$B$18:$N$28,K$5,0)  - VLOOKUP(K$4,'Farm Crops'!$B$4:$G$13,6,0)/1000*0.65*$C3136)</f>
        <v>234.81133919843597</v>
      </c>
      <c r="L3136" s="67">
        <f xml:space="preserve">   MAX(0, HLOOKUP(MONTH($B3136),'Farm Crops'!$B$18:$N$28,L$5,0)  - VLOOKUP(L$4,'Farm Crops'!$B$4:$G$13,6,0)/1000*0.65*$C3136)</f>
        <v>41.329423264907156</v>
      </c>
      <c r="M3136" s="67">
        <f xml:space="preserve">   MAX(0, HLOOKUP(MONTH($B3136),'Farm Crops'!$B$18:$N$28,M$5,0)  - VLOOKUP(M$4,'Farm Crops'!$B$4:$G$13,6,0)/1000*0.65*$C3136)</f>
        <v>279.06940371456506</v>
      </c>
    </row>
    <row r="3137" spans="2:13" x14ac:dyDescent="0.2">
      <c r="B3137" s="4">
        <v>43614</v>
      </c>
      <c r="C3137" s="67">
        <f>'Observed Data'!$E3136</f>
        <v>0</v>
      </c>
      <c r="D3137" s="67">
        <f xml:space="preserve">   MAX(0, HLOOKUP(MONTH($B3137),'Farm Crops'!$B$18:$N$28,D$5,0)  - VLOOKUP(D$4,'Farm Crops'!$B$4:$G$13,6,0)/1000*0.65*$C3137)</f>
        <v>605.76344086021504</v>
      </c>
      <c r="E3137" s="67">
        <f xml:space="preserve">   MAX(0, HLOOKUP(MONTH($B3137),'Farm Crops'!$B$18:$N$28,E$5,0)  - VLOOKUP(E$4,'Farm Crops'!$B$4:$G$13,6,0)/1000*0.65*$C3137)</f>
        <v>510.7331378299121</v>
      </c>
      <c r="F3137" s="67">
        <f xml:space="preserve">   MAX(0, HLOOKUP(MONTH($B3137),'Farm Crops'!$B$18:$N$28,F$5,0)  - VLOOKUP(F$4,'Farm Crops'!$B$4:$G$13,6,0)/1000*0.65*$C3137)</f>
        <v>667.84789833822094</v>
      </c>
      <c r="G3137" s="67">
        <f xml:space="preserve">   MAX(0, HLOOKUP(MONTH($B3137),'Farm Crops'!$B$18:$N$28,G$5,0)  - VLOOKUP(G$4,'Farm Crops'!$B$4:$G$13,6,0)/1000*0.65*$C3137)</f>
        <v>155.95698924731184</v>
      </c>
      <c r="H3137" s="67">
        <f xml:space="preserve">   MAX(0, HLOOKUP(MONTH($B3137),'Farm Crops'!$B$18:$N$28,H$5,0)  - VLOOKUP(H$4,'Farm Crops'!$B$4:$G$13,6,0)/1000*0.65*$C3137)</f>
        <v>535.20234604105588</v>
      </c>
      <c r="I3137" s="67">
        <f xml:space="preserve">   MAX(0, HLOOKUP(MONTH($B3137),'Farm Crops'!$B$18:$N$28,I$5,0)  - VLOOKUP(I$4,'Farm Crops'!$B$4:$G$13,6,0)/1000*0.65*$C3137)</f>
        <v>583.34154447702849</v>
      </c>
      <c r="J3137" s="67">
        <f xml:space="preserve">   MAX(0, HLOOKUP(MONTH($B3137),'Farm Crops'!$B$18:$N$28,J$5,0)  - VLOOKUP(J$4,'Farm Crops'!$B$4:$G$13,6,0)/1000*0.65*$C3137)</f>
        <v>1025.2707722385144</v>
      </c>
      <c r="K3137" s="67">
        <f xml:space="preserve">   MAX(0, HLOOKUP(MONTH($B3137),'Farm Crops'!$B$18:$N$28,K$5,0)  - VLOOKUP(K$4,'Farm Crops'!$B$4:$G$13,6,0)/1000*0.65*$C3137)</f>
        <v>234.81133919843597</v>
      </c>
      <c r="L3137" s="67">
        <f xml:space="preserve">   MAX(0, HLOOKUP(MONTH($B3137),'Farm Crops'!$B$18:$N$28,L$5,0)  - VLOOKUP(L$4,'Farm Crops'!$B$4:$G$13,6,0)/1000*0.65*$C3137)</f>
        <v>41.329423264907156</v>
      </c>
      <c r="M3137" s="67">
        <f xml:space="preserve">   MAX(0, HLOOKUP(MONTH($B3137),'Farm Crops'!$B$18:$N$28,M$5,0)  - VLOOKUP(M$4,'Farm Crops'!$B$4:$G$13,6,0)/1000*0.65*$C3137)</f>
        <v>279.06940371456506</v>
      </c>
    </row>
    <row r="3138" spans="2:13" x14ac:dyDescent="0.2">
      <c r="B3138" s="4">
        <v>43615</v>
      </c>
      <c r="C3138" s="67">
        <f>'Observed Data'!$E3137</f>
        <v>0</v>
      </c>
      <c r="D3138" s="67">
        <f xml:space="preserve">   MAX(0, HLOOKUP(MONTH($B3138),'Farm Crops'!$B$18:$N$28,D$5,0)  - VLOOKUP(D$4,'Farm Crops'!$B$4:$G$13,6,0)/1000*0.65*$C3138)</f>
        <v>605.76344086021504</v>
      </c>
      <c r="E3138" s="67">
        <f xml:space="preserve">   MAX(0, HLOOKUP(MONTH($B3138),'Farm Crops'!$B$18:$N$28,E$5,0)  - VLOOKUP(E$4,'Farm Crops'!$B$4:$G$13,6,0)/1000*0.65*$C3138)</f>
        <v>510.7331378299121</v>
      </c>
      <c r="F3138" s="67">
        <f xml:space="preserve">   MAX(0, HLOOKUP(MONTH($B3138),'Farm Crops'!$B$18:$N$28,F$5,0)  - VLOOKUP(F$4,'Farm Crops'!$B$4:$G$13,6,0)/1000*0.65*$C3138)</f>
        <v>667.84789833822094</v>
      </c>
      <c r="G3138" s="67">
        <f xml:space="preserve">   MAX(0, HLOOKUP(MONTH($B3138),'Farm Crops'!$B$18:$N$28,G$5,0)  - VLOOKUP(G$4,'Farm Crops'!$B$4:$G$13,6,0)/1000*0.65*$C3138)</f>
        <v>155.95698924731184</v>
      </c>
      <c r="H3138" s="67">
        <f xml:space="preserve">   MAX(0, HLOOKUP(MONTH($B3138),'Farm Crops'!$B$18:$N$28,H$5,0)  - VLOOKUP(H$4,'Farm Crops'!$B$4:$G$13,6,0)/1000*0.65*$C3138)</f>
        <v>535.20234604105588</v>
      </c>
      <c r="I3138" s="67">
        <f xml:space="preserve">   MAX(0, HLOOKUP(MONTH($B3138),'Farm Crops'!$B$18:$N$28,I$5,0)  - VLOOKUP(I$4,'Farm Crops'!$B$4:$G$13,6,0)/1000*0.65*$C3138)</f>
        <v>583.34154447702849</v>
      </c>
      <c r="J3138" s="67">
        <f xml:space="preserve">   MAX(0, HLOOKUP(MONTH($B3138),'Farm Crops'!$B$18:$N$28,J$5,0)  - VLOOKUP(J$4,'Farm Crops'!$B$4:$G$13,6,0)/1000*0.65*$C3138)</f>
        <v>1025.2707722385144</v>
      </c>
      <c r="K3138" s="67">
        <f xml:space="preserve">   MAX(0, HLOOKUP(MONTH($B3138),'Farm Crops'!$B$18:$N$28,K$5,0)  - VLOOKUP(K$4,'Farm Crops'!$B$4:$G$13,6,0)/1000*0.65*$C3138)</f>
        <v>234.81133919843597</v>
      </c>
      <c r="L3138" s="67">
        <f xml:space="preserve">   MAX(0, HLOOKUP(MONTH($B3138),'Farm Crops'!$B$18:$N$28,L$5,0)  - VLOOKUP(L$4,'Farm Crops'!$B$4:$G$13,6,0)/1000*0.65*$C3138)</f>
        <v>41.329423264907156</v>
      </c>
      <c r="M3138" s="67">
        <f xml:space="preserve">   MAX(0, HLOOKUP(MONTH($B3138),'Farm Crops'!$B$18:$N$28,M$5,0)  - VLOOKUP(M$4,'Farm Crops'!$B$4:$G$13,6,0)/1000*0.65*$C3138)</f>
        <v>279.06940371456506</v>
      </c>
    </row>
    <row r="3139" spans="2:13" x14ac:dyDescent="0.2">
      <c r="B3139" s="4">
        <v>43616</v>
      </c>
      <c r="C3139" s="67">
        <f>'Observed Data'!$E3138</f>
        <v>0</v>
      </c>
      <c r="D3139" s="67">
        <f xml:space="preserve">   MAX(0, HLOOKUP(MONTH($B3139),'Farm Crops'!$B$18:$N$28,D$5,0)  - VLOOKUP(D$4,'Farm Crops'!$B$4:$G$13,6,0)/1000*0.65*$C3139)</f>
        <v>605.76344086021504</v>
      </c>
      <c r="E3139" s="67">
        <f xml:space="preserve">   MAX(0, HLOOKUP(MONTH($B3139),'Farm Crops'!$B$18:$N$28,E$5,0)  - VLOOKUP(E$4,'Farm Crops'!$B$4:$G$13,6,0)/1000*0.65*$C3139)</f>
        <v>510.7331378299121</v>
      </c>
      <c r="F3139" s="67">
        <f xml:space="preserve">   MAX(0, HLOOKUP(MONTH($B3139),'Farm Crops'!$B$18:$N$28,F$5,0)  - VLOOKUP(F$4,'Farm Crops'!$B$4:$G$13,6,0)/1000*0.65*$C3139)</f>
        <v>667.84789833822094</v>
      </c>
      <c r="G3139" s="67">
        <f xml:space="preserve">   MAX(0, HLOOKUP(MONTH($B3139),'Farm Crops'!$B$18:$N$28,G$5,0)  - VLOOKUP(G$4,'Farm Crops'!$B$4:$G$13,6,0)/1000*0.65*$C3139)</f>
        <v>155.95698924731184</v>
      </c>
      <c r="H3139" s="67">
        <f xml:space="preserve">   MAX(0, HLOOKUP(MONTH($B3139),'Farm Crops'!$B$18:$N$28,H$5,0)  - VLOOKUP(H$4,'Farm Crops'!$B$4:$G$13,6,0)/1000*0.65*$C3139)</f>
        <v>535.20234604105588</v>
      </c>
      <c r="I3139" s="67">
        <f xml:space="preserve">   MAX(0, HLOOKUP(MONTH($B3139),'Farm Crops'!$B$18:$N$28,I$5,0)  - VLOOKUP(I$4,'Farm Crops'!$B$4:$G$13,6,0)/1000*0.65*$C3139)</f>
        <v>583.34154447702849</v>
      </c>
      <c r="J3139" s="67">
        <f xml:space="preserve">   MAX(0, HLOOKUP(MONTH($B3139),'Farm Crops'!$B$18:$N$28,J$5,0)  - VLOOKUP(J$4,'Farm Crops'!$B$4:$G$13,6,0)/1000*0.65*$C3139)</f>
        <v>1025.2707722385144</v>
      </c>
      <c r="K3139" s="67">
        <f xml:space="preserve">   MAX(0, HLOOKUP(MONTH($B3139),'Farm Crops'!$B$18:$N$28,K$5,0)  - VLOOKUP(K$4,'Farm Crops'!$B$4:$G$13,6,0)/1000*0.65*$C3139)</f>
        <v>234.81133919843597</v>
      </c>
      <c r="L3139" s="67">
        <f xml:space="preserve">   MAX(0, HLOOKUP(MONTH($B3139),'Farm Crops'!$B$18:$N$28,L$5,0)  - VLOOKUP(L$4,'Farm Crops'!$B$4:$G$13,6,0)/1000*0.65*$C3139)</f>
        <v>41.329423264907156</v>
      </c>
      <c r="M3139" s="67">
        <f xml:space="preserve">   MAX(0, HLOOKUP(MONTH($B3139),'Farm Crops'!$B$18:$N$28,M$5,0)  - VLOOKUP(M$4,'Farm Crops'!$B$4:$G$13,6,0)/1000*0.65*$C3139)</f>
        <v>279.06940371456506</v>
      </c>
    </row>
    <row r="3140" spans="2:13" x14ac:dyDescent="0.2">
      <c r="B3140" s="4">
        <v>43617</v>
      </c>
      <c r="C3140" s="67">
        <f>'Observed Data'!$E3139</f>
        <v>0</v>
      </c>
      <c r="D3140" s="67">
        <f xml:space="preserve">   MAX(0, HLOOKUP(MONTH($B3140),'Farm Crops'!$B$18:$N$28,D$5,0)  - VLOOKUP(D$4,'Farm Crops'!$B$4:$G$13,6,0)/1000*0.65*$C3140)</f>
        <v>399.96020202020208</v>
      </c>
      <c r="E3140" s="67">
        <f xml:space="preserve">   MAX(0, HLOOKUP(MONTH($B3140),'Farm Crops'!$B$18:$N$28,E$5,0)  - VLOOKUP(E$4,'Farm Crops'!$B$4:$G$13,6,0)/1000*0.65*$C3140)</f>
        <v>343.43965656565666</v>
      </c>
      <c r="F3140" s="67">
        <f xml:space="preserve">   MAX(0, HLOOKUP(MONTH($B3140),'Farm Crops'!$B$18:$N$28,F$5,0)  - VLOOKUP(F$4,'Farm Crops'!$B$4:$G$13,6,0)/1000*0.65*$C3140)</f>
        <v>448.01470707070712</v>
      </c>
      <c r="G3140" s="67">
        <f xml:space="preserve">   MAX(0, HLOOKUP(MONTH($B3140),'Farm Crops'!$B$18:$N$28,G$5,0)  - VLOOKUP(G$4,'Farm Crops'!$B$4:$G$13,6,0)/1000*0.65*$C3140)</f>
        <v>105.55688888888889</v>
      </c>
      <c r="H3140" s="67">
        <f xml:space="preserve">   MAX(0, HLOOKUP(MONTH($B3140),'Farm Crops'!$B$18:$N$28,H$5,0)  - VLOOKUP(H$4,'Farm Crops'!$B$4:$G$13,6,0)/1000*0.65*$C3140)</f>
        <v>362.24278787878791</v>
      </c>
      <c r="I3140" s="67">
        <f xml:space="preserve">   MAX(0, HLOOKUP(MONTH($B3140),'Farm Crops'!$B$18:$N$28,I$5,0)  - VLOOKUP(I$4,'Farm Crops'!$B$4:$G$13,6,0)/1000*0.65*$C3140)</f>
        <v>442.60533333333336</v>
      </c>
      <c r="J3140" s="67">
        <f xml:space="preserve">   MAX(0, HLOOKUP(MONTH($B3140),'Farm Crops'!$B$18:$N$28,J$5,0)  - VLOOKUP(J$4,'Farm Crops'!$B$4:$G$13,6,0)/1000*0.65*$C3140)</f>
        <v>667.94650505050527</v>
      </c>
      <c r="K3140" s="67">
        <f xml:space="preserve">   MAX(0, HLOOKUP(MONTH($B3140),'Farm Crops'!$B$18:$N$28,K$5,0)  - VLOOKUP(K$4,'Farm Crops'!$B$4:$G$13,6,0)/1000*0.65*$C3140)</f>
        <v>153.4631919191919</v>
      </c>
      <c r="L3140" s="67">
        <f xml:space="preserve">   MAX(0, HLOOKUP(MONTH($B3140),'Farm Crops'!$B$18:$N$28,L$5,0)  - VLOOKUP(L$4,'Farm Crops'!$B$4:$G$13,6,0)/1000*0.65*$C3140)</f>
        <v>27.083919191919215</v>
      </c>
      <c r="M3140" s="67">
        <f xml:space="preserve">   MAX(0, HLOOKUP(MONTH($B3140),'Farm Crops'!$B$18:$N$28,M$5,0)  - VLOOKUP(M$4,'Farm Crops'!$B$4:$G$13,6,0)/1000*0.65*$C3140)</f>
        <v>184.47446464646467</v>
      </c>
    </row>
    <row r="3141" spans="2:13" x14ac:dyDescent="0.2">
      <c r="B3141" s="4">
        <v>43618</v>
      </c>
      <c r="C3141" s="67">
        <f>'Observed Data'!$E3140</f>
        <v>0</v>
      </c>
      <c r="D3141" s="67">
        <f xml:space="preserve">   MAX(0, HLOOKUP(MONTH($B3141),'Farm Crops'!$B$18:$N$28,D$5,0)  - VLOOKUP(D$4,'Farm Crops'!$B$4:$G$13,6,0)/1000*0.65*$C3141)</f>
        <v>399.96020202020208</v>
      </c>
      <c r="E3141" s="67">
        <f xml:space="preserve">   MAX(0, HLOOKUP(MONTH($B3141),'Farm Crops'!$B$18:$N$28,E$5,0)  - VLOOKUP(E$4,'Farm Crops'!$B$4:$G$13,6,0)/1000*0.65*$C3141)</f>
        <v>343.43965656565666</v>
      </c>
      <c r="F3141" s="67">
        <f xml:space="preserve">   MAX(0, HLOOKUP(MONTH($B3141),'Farm Crops'!$B$18:$N$28,F$5,0)  - VLOOKUP(F$4,'Farm Crops'!$B$4:$G$13,6,0)/1000*0.65*$C3141)</f>
        <v>448.01470707070712</v>
      </c>
      <c r="G3141" s="67">
        <f xml:space="preserve">   MAX(0, HLOOKUP(MONTH($B3141),'Farm Crops'!$B$18:$N$28,G$5,0)  - VLOOKUP(G$4,'Farm Crops'!$B$4:$G$13,6,0)/1000*0.65*$C3141)</f>
        <v>105.55688888888889</v>
      </c>
      <c r="H3141" s="67">
        <f xml:space="preserve">   MAX(0, HLOOKUP(MONTH($B3141),'Farm Crops'!$B$18:$N$28,H$5,0)  - VLOOKUP(H$4,'Farm Crops'!$B$4:$G$13,6,0)/1000*0.65*$C3141)</f>
        <v>362.24278787878791</v>
      </c>
      <c r="I3141" s="67">
        <f xml:space="preserve">   MAX(0, HLOOKUP(MONTH($B3141),'Farm Crops'!$B$18:$N$28,I$5,0)  - VLOOKUP(I$4,'Farm Crops'!$B$4:$G$13,6,0)/1000*0.65*$C3141)</f>
        <v>442.60533333333336</v>
      </c>
      <c r="J3141" s="67">
        <f xml:space="preserve">   MAX(0, HLOOKUP(MONTH($B3141),'Farm Crops'!$B$18:$N$28,J$5,0)  - VLOOKUP(J$4,'Farm Crops'!$B$4:$G$13,6,0)/1000*0.65*$C3141)</f>
        <v>667.94650505050527</v>
      </c>
      <c r="K3141" s="67">
        <f xml:space="preserve">   MAX(0, HLOOKUP(MONTH($B3141),'Farm Crops'!$B$18:$N$28,K$5,0)  - VLOOKUP(K$4,'Farm Crops'!$B$4:$G$13,6,0)/1000*0.65*$C3141)</f>
        <v>153.4631919191919</v>
      </c>
      <c r="L3141" s="67">
        <f xml:space="preserve">   MAX(0, HLOOKUP(MONTH($B3141),'Farm Crops'!$B$18:$N$28,L$5,0)  - VLOOKUP(L$4,'Farm Crops'!$B$4:$G$13,6,0)/1000*0.65*$C3141)</f>
        <v>27.083919191919215</v>
      </c>
      <c r="M3141" s="67">
        <f xml:space="preserve">   MAX(0, HLOOKUP(MONTH($B3141),'Farm Crops'!$B$18:$N$28,M$5,0)  - VLOOKUP(M$4,'Farm Crops'!$B$4:$G$13,6,0)/1000*0.65*$C3141)</f>
        <v>184.47446464646467</v>
      </c>
    </row>
    <row r="3142" spans="2:13" x14ac:dyDescent="0.2">
      <c r="B3142" s="4">
        <v>43619</v>
      </c>
      <c r="C3142" s="67">
        <f>'Observed Data'!$E3141</f>
        <v>0</v>
      </c>
      <c r="D3142" s="67">
        <f xml:space="preserve">   MAX(0, HLOOKUP(MONTH($B3142),'Farm Crops'!$B$18:$N$28,D$5,0)  - VLOOKUP(D$4,'Farm Crops'!$B$4:$G$13,6,0)/1000*0.65*$C3142)</f>
        <v>399.96020202020208</v>
      </c>
      <c r="E3142" s="67">
        <f xml:space="preserve">   MAX(0, HLOOKUP(MONTH($B3142),'Farm Crops'!$B$18:$N$28,E$5,0)  - VLOOKUP(E$4,'Farm Crops'!$B$4:$G$13,6,0)/1000*0.65*$C3142)</f>
        <v>343.43965656565666</v>
      </c>
      <c r="F3142" s="67">
        <f xml:space="preserve">   MAX(0, HLOOKUP(MONTH($B3142),'Farm Crops'!$B$18:$N$28,F$5,0)  - VLOOKUP(F$4,'Farm Crops'!$B$4:$G$13,6,0)/1000*0.65*$C3142)</f>
        <v>448.01470707070712</v>
      </c>
      <c r="G3142" s="67">
        <f xml:space="preserve">   MAX(0, HLOOKUP(MONTH($B3142),'Farm Crops'!$B$18:$N$28,G$5,0)  - VLOOKUP(G$4,'Farm Crops'!$B$4:$G$13,6,0)/1000*0.65*$C3142)</f>
        <v>105.55688888888889</v>
      </c>
      <c r="H3142" s="67">
        <f xml:space="preserve">   MAX(0, HLOOKUP(MONTH($B3142),'Farm Crops'!$B$18:$N$28,H$5,0)  - VLOOKUP(H$4,'Farm Crops'!$B$4:$G$13,6,0)/1000*0.65*$C3142)</f>
        <v>362.24278787878791</v>
      </c>
      <c r="I3142" s="67">
        <f xml:space="preserve">   MAX(0, HLOOKUP(MONTH($B3142),'Farm Crops'!$B$18:$N$28,I$5,0)  - VLOOKUP(I$4,'Farm Crops'!$B$4:$G$13,6,0)/1000*0.65*$C3142)</f>
        <v>442.60533333333336</v>
      </c>
      <c r="J3142" s="67">
        <f xml:space="preserve">   MAX(0, HLOOKUP(MONTH($B3142),'Farm Crops'!$B$18:$N$28,J$5,0)  - VLOOKUP(J$4,'Farm Crops'!$B$4:$G$13,6,0)/1000*0.65*$C3142)</f>
        <v>667.94650505050527</v>
      </c>
      <c r="K3142" s="67">
        <f xml:space="preserve">   MAX(0, HLOOKUP(MONTH($B3142),'Farm Crops'!$B$18:$N$28,K$5,0)  - VLOOKUP(K$4,'Farm Crops'!$B$4:$G$13,6,0)/1000*0.65*$C3142)</f>
        <v>153.4631919191919</v>
      </c>
      <c r="L3142" s="67">
        <f xml:space="preserve">   MAX(0, HLOOKUP(MONTH($B3142),'Farm Crops'!$B$18:$N$28,L$5,0)  - VLOOKUP(L$4,'Farm Crops'!$B$4:$G$13,6,0)/1000*0.65*$C3142)</f>
        <v>27.083919191919215</v>
      </c>
      <c r="M3142" s="67">
        <f xml:space="preserve">   MAX(0, HLOOKUP(MONTH($B3142),'Farm Crops'!$B$18:$N$28,M$5,0)  - VLOOKUP(M$4,'Farm Crops'!$B$4:$G$13,6,0)/1000*0.65*$C3142)</f>
        <v>184.47446464646467</v>
      </c>
    </row>
    <row r="3143" spans="2:13" x14ac:dyDescent="0.2">
      <c r="B3143" s="4">
        <v>43620</v>
      </c>
      <c r="C3143" s="67">
        <f>'Observed Data'!$E3142</f>
        <v>0</v>
      </c>
      <c r="D3143" s="67">
        <f xml:space="preserve">   MAX(0, HLOOKUP(MONTH($B3143),'Farm Crops'!$B$18:$N$28,D$5,0)  - VLOOKUP(D$4,'Farm Crops'!$B$4:$G$13,6,0)/1000*0.65*$C3143)</f>
        <v>399.96020202020208</v>
      </c>
      <c r="E3143" s="67">
        <f xml:space="preserve">   MAX(0, HLOOKUP(MONTH($B3143),'Farm Crops'!$B$18:$N$28,E$5,0)  - VLOOKUP(E$4,'Farm Crops'!$B$4:$G$13,6,0)/1000*0.65*$C3143)</f>
        <v>343.43965656565666</v>
      </c>
      <c r="F3143" s="67">
        <f xml:space="preserve">   MAX(0, HLOOKUP(MONTH($B3143),'Farm Crops'!$B$18:$N$28,F$5,0)  - VLOOKUP(F$4,'Farm Crops'!$B$4:$G$13,6,0)/1000*0.65*$C3143)</f>
        <v>448.01470707070712</v>
      </c>
      <c r="G3143" s="67">
        <f xml:space="preserve">   MAX(0, HLOOKUP(MONTH($B3143),'Farm Crops'!$B$18:$N$28,G$5,0)  - VLOOKUP(G$4,'Farm Crops'!$B$4:$G$13,6,0)/1000*0.65*$C3143)</f>
        <v>105.55688888888889</v>
      </c>
      <c r="H3143" s="67">
        <f xml:space="preserve">   MAX(0, HLOOKUP(MONTH($B3143),'Farm Crops'!$B$18:$N$28,H$5,0)  - VLOOKUP(H$4,'Farm Crops'!$B$4:$G$13,6,0)/1000*0.65*$C3143)</f>
        <v>362.24278787878791</v>
      </c>
      <c r="I3143" s="67">
        <f xml:space="preserve">   MAX(0, HLOOKUP(MONTH($B3143),'Farm Crops'!$B$18:$N$28,I$5,0)  - VLOOKUP(I$4,'Farm Crops'!$B$4:$G$13,6,0)/1000*0.65*$C3143)</f>
        <v>442.60533333333336</v>
      </c>
      <c r="J3143" s="67">
        <f xml:space="preserve">   MAX(0, HLOOKUP(MONTH($B3143),'Farm Crops'!$B$18:$N$28,J$5,0)  - VLOOKUP(J$4,'Farm Crops'!$B$4:$G$13,6,0)/1000*0.65*$C3143)</f>
        <v>667.94650505050527</v>
      </c>
      <c r="K3143" s="67">
        <f xml:space="preserve">   MAX(0, HLOOKUP(MONTH($B3143),'Farm Crops'!$B$18:$N$28,K$5,0)  - VLOOKUP(K$4,'Farm Crops'!$B$4:$G$13,6,0)/1000*0.65*$C3143)</f>
        <v>153.4631919191919</v>
      </c>
      <c r="L3143" s="67">
        <f xml:space="preserve">   MAX(0, HLOOKUP(MONTH($B3143),'Farm Crops'!$B$18:$N$28,L$5,0)  - VLOOKUP(L$4,'Farm Crops'!$B$4:$G$13,6,0)/1000*0.65*$C3143)</f>
        <v>27.083919191919215</v>
      </c>
      <c r="M3143" s="67">
        <f xml:space="preserve">   MAX(0, HLOOKUP(MONTH($B3143),'Farm Crops'!$B$18:$N$28,M$5,0)  - VLOOKUP(M$4,'Farm Crops'!$B$4:$G$13,6,0)/1000*0.65*$C3143)</f>
        <v>184.47446464646467</v>
      </c>
    </row>
    <row r="3144" spans="2:13" x14ac:dyDescent="0.2">
      <c r="B3144" s="4">
        <v>43621</v>
      </c>
      <c r="C3144" s="67">
        <f>'Observed Data'!$E3143</f>
        <v>40</v>
      </c>
      <c r="D3144" s="67">
        <f xml:space="preserve">   MAX(0, HLOOKUP(MONTH($B3144),'Farm Crops'!$B$18:$N$28,D$5,0)  - VLOOKUP(D$4,'Farm Crops'!$B$4:$G$13,6,0)/1000*0.65*$C3144)</f>
        <v>0</v>
      </c>
      <c r="E3144" s="67">
        <f xml:space="preserve">   MAX(0, HLOOKUP(MONTH($B3144),'Farm Crops'!$B$18:$N$28,E$5,0)  - VLOOKUP(E$4,'Farm Crops'!$B$4:$G$13,6,0)/1000*0.65*$C3144)</f>
        <v>0</v>
      </c>
      <c r="F3144" s="67">
        <f xml:space="preserve">   MAX(0, HLOOKUP(MONTH($B3144),'Farm Crops'!$B$18:$N$28,F$5,0)  - VLOOKUP(F$4,'Farm Crops'!$B$4:$G$13,6,0)/1000*0.65*$C3144)</f>
        <v>0</v>
      </c>
      <c r="G3144" s="67">
        <f xml:space="preserve">   MAX(0, HLOOKUP(MONTH($B3144),'Farm Crops'!$B$18:$N$28,G$5,0)  - VLOOKUP(G$4,'Farm Crops'!$B$4:$G$13,6,0)/1000*0.65*$C3144)</f>
        <v>0</v>
      </c>
      <c r="H3144" s="67">
        <f xml:space="preserve">   MAX(0, HLOOKUP(MONTH($B3144),'Farm Crops'!$B$18:$N$28,H$5,0)  - VLOOKUP(H$4,'Farm Crops'!$B$4:$G$13,6,0)/1000*0.65*$C3144)</f>
        <v>0</v>
      </c>
      <c r="I3144" s="67">
        <f xml:space="preserve">   MAX(0, HLOOKUP(MONTH($B3144),'Farm Crops'!$B$18:$N$28,I$5,0)  - VLOOKUP(I$4,'Farm Crops'!$B$4:$G$13,6,0)/1000*0.65*$C3144)</f>
        <v>0</v>
      </c>
      <c r="J3144" s="67">
        <f xml:space="preserve">   MAX(0, HLOOKUP(MONTH($B3144),'Farm Crops'!$B$18:$N$28,J$5,0)  - VLOOKUP(J$4,'Farm Crops'!$B$4:$G$13,6,0)/1000*0.65*$C3144)</f>
        <v>0</v>
      </c>
      <c r="K3144" s="67">
        <f xml:space="preserve">   MAX(0, HLOOKUP(MONTH($B3144),'Farm Crops'!$B$18:$N$28,K$5,0)  - VLOOKUP(K$4,'Farm Crops'!$B$4:$G$13,6,0)/1000*0.65*$C3144)</f>
        <v>0</v>
      </c>
      <c r="L3144" s="67">
        <f xml:space="preserve">   MAX(0, HLOOKUP(MONTH($B3144),'Farm Crops'!$B$18:$N$28,L$5,0)  - VLOOKUP(L$4,'Farm Crops'!$B$4:$G$13,6,0)/1000*0.65*$C3144)</f>
        <v>0</v>
      </c>
      <c r="M3144" s="67">
        <f xml:space="preserve">   MAX(0, HLOOKUP(MONTH($B3144),'Farm Crops'!$B$18:$N$28,M$5,0)  - VLOOKUP(M$4,'Farm Crops'!$B$4:$G$13,6,0)/1000*0.65*$C3144)</f>
        <v>0</v>
      </c>
    </row>
    <row r="3145" spans="2:13" x14ac:dyDescent="0.2">
      <c r="B3145" s="4">
        <v>43622</v>
      </c>
      <c r="C3145" s="67">
        <f>'Observed Data'!$E3144</f>
        <v>11</v>
      </c>
      <c r="D3145" s="67">
        <f xml:space="preserve">   MAX(0, HLOOKUP(MONTH($B3145),'Farm Crops'!$B$18:$N$28,D$5,0)  - VLOOKUP(D$4,'Farm Crops'!$B$4:$G$13,6,0)/1000*0.65*$C3145)</f>
        <v>0</v>
      </c>
      <c r="E3145" s="67">
        <f xml:space="preserve">   MAX(0, HLOOKUP(MONTH($B3145),'Farm Crops'!$B$18:$N$28,E$5,0)  - VLOOKUP(E$4,'Farm Crops'!$B$4:$G$13,6,0)/1000*0.65*$C3145)</f>
        <v>0</v>
      </c>
      <c r="F3145" s="67">
        <f xml:space="preserve">   MAX(0, HLOOKUP(MONTH($B3145),'Farm Crops'!$B$18:$N$28,F$5,0)  - VLOOKUP(F$4,'Farm Crops'!$B$4:$G$13,6,0)/1000*0.65*$C3145)</f>
        <v>0</v>
      </c>
      <c r="G3145" s="67">
        <f xml:space="preserve">   MAX(0, HLOOKUP(MONTH($B3145),'Farm Crops'!$B$18:$N$28,G$5,0)  - VLOOKUP(G$4,'Farm Crops'!$B$4:$G$13,6,0)/1000*0.65*$C3145)</f>
        <v>0</v>
      </c>
      <c r="H3145" s="67">
        <f xml:space="preserve">   MAX(0, HLOOKUP(MONTH($B3145),'Farm Crops'!$B$18:$N$28,H$5,0)  - VLOOKUP(H$4,'Farm Crops'!$B$4:$G$13,6,0)/1000*0.65*$C3145)</f>
        <v>0</v>
      </c>
      <c r="I3145" s="67">
        <f xml:space="preserve">   MAX(0, HLOOKUP(MONTH($B3145),'Farm Crops'!$B$18:$N$28,I$5,0)  - VLOOKUP(I$4,'Farm Crops'!$B$4:$G$13,6,0)/1000*0.65*$C3145)</f>
        <v>0</v>
      </c>
      <c r="J3145" s="67">
        <f xml:space="preserve">   MAX(0, HLOOKUP(MONTH($B3145),'Farm Crops'!$B$18:$N$28,J$5,0)  - VLOOKUP(J$4,'Farm Crops'!$B$4:$G$13,6,0)/1000*0.65*$C3145)</f>
        <v>0</v>
      </c>
      <c r="K3145" s="67">
        <f xml:space="preserve">   MAX(0, HLOOKUP(MONTH($B3145),'Farm Crops'!$B$18:$N$28,K$5,0)  - VLOOKUP(K$4,'Farm Crops'!$B$4:$G$13,6,0)/1000*0.65*$C3145)</f>
        <v>0</v>
      </c>
      <c r="L3145" s="67">
        <f xml:space="preserve">   MAX(0, HLOOKUP(MONTH($B3145),'Farm Crops'!$B$18:$N$28,L$5,0)  - VLOOKUP(L$4,'Farm Crops'!$B$4:$G$13,6,0)/1000*0.65*$C3145)</f>
        <v>0</v>
      </c>
      <c r="M3145" s="67">
        <f xml:space="preserve">   MAX(0, HLOOKUP(MONTH($B3145),'Farm Crops'!$B$18:$N$28,M$5,0)  - VLOOKUP(M$4,'Farm Crops'!$B$4:$G$13,6,0)/1000*0.65*$C3145)</f>
        <v>0</v>
      </c>
    </row>
    <row r="3146" spans="2:13" x14ac:dyDescent="0.2">
      <c r="B3146" s="4">
        <v>43623</v>
      </c>
      <c r="C3146" s="67">
        <f>'Observed Data'!$E3145</f>
        <v>0</v>
      </c>
      <c r="D3146" s="67">
        <f xml:space="preserve">   MAX(0, HLOOKUP(MONTH($B3146),'Farm Crops'!$B$18:$N$28,D$5,0)  - VLOOKUP(D$4,'Farm Crops'!$B$4:$G$13,6,0)/1000*0.65*$C3146)</f>
        <v>399.96020202020208</v>
      </c>
      <c r="E3146" s="67">
        <f xml:space="preserve">   MAX(0, HLOOKUP(MONTH($B3146),'Farm Crops'!$B$18:$N$28,E$5,0)  - VLOOKUP(E$4,'Farm Crops'!$B$4:$G$13,6,0)/1000*0.65*$C3146)</f>
        <v>343.43965656565666</v>
      </c>
      <c r="F3146" s="67">
        <f xml:space="preserve">   MAX(0, HLOOKUP(MONTH($B3146),'Farm Crops'!$B$18:$N$28,F$5,0)  - VLOOKUP(F$4,'Farm Crops'!$B$4:$G$13,6,0)/1000*0.65*$C3146)</f>
        <v>448.01470707070712</v>
      </c>
      <c r="G3146" s="67">
        <f xml:space="preserve">   MAX(0, HLOOKUP(MONTH($B3146),'Farm Crops'!$B$18:$N$28,G$5,0)  - VLOOKUP(G$4,'Farm Crops'!$B$4:$G$13,6,0)/1000*0.65*$C3146)</f>
        <v>105.55688888888889</v>
      </c>
      <c r="H3146" s="67">
        <f xml:space="preserve">   MAX(0, HLOOKUP(MONTH($B3146),'Farm Crops'!$B$18:$N$28,H$5,0)  - VLOOKUP(H$4,'Farm Crops'!$B$4:$G$13,6,0)/1000*0.65*$C3146)</f>
        <v>362.24278787878791</v>
      </c>
      <c r="I3146" s="67">
        <f xml:space="preserve">   MAX(0, HLOOKUP(MONTH($B3146),'Farm Crops'!$B$18:$N$28,I$5,0)  - VLOOKUP(I$4,'Farm Crops'!$B$4:$G$13,6,0)/1000*0.65*$C3146)</f>
        <v>442.60533333333336</v>
      </c>
      <c r="J3146" s="67">
        <f xml:space="preserve">   MAX(0, HLOOKUP(MONTH($B3146),'Farm Crops'!$B$18:$N$28,J$5,0)  - VLOOKUP(J$4,'Farm Crops'!$B$4:$G$13,6,0)/1000*0.65*$C3146)</f>
        <v>667.94650505050527</v>
      </c>
      <c r="K3146" s="67">
        <f xml:space="preserve">   MAX(0, HLOOKUP(MONTH($B3146),'Farm Crops'!$B$18:$N$28,K$5,0)  - VLOOKUP(K$4,'Farm Crops'!$B$4:$G$13,6,0)/1000*0.65*$C3146)</f>
        <v>153.4631919191919</v>
      </c>
      <c r="L3146" s="67">
        <f xml:space="preserve">   MAX(0, HLOOKUP(MONTH($B3146),'Farm Crops'!$B$18:$N$28,L$5,0)  - VLOOKUP(L$4,'Farm Crops'!$B$4:$G$13,6,0)/1000*0.65*$C3146)</f>
        <v>27.083919191919215</v>
      </c>
      <c r="M3146" s="67">
        <f xml:space="preserve">   MAX(0, HLOOKUP(MONTH($B3146),'Farm Crops'!$B$18:$N$28,M$5,0)  - VLOOKUP(M$4,'Farm Crops'!$B$4:$G$13,6,0)/1000*0.65*$C3146)</f>
        <v>184.47446464646467</v>
      </c>
    </row>
    <row r="3147" spans="2:13" x14ac:dyDescent="0.2">
      <c r="B3147" s="4">
        <v>43624</v>
      </c>
      <c r="C3147" s="67">
        <f>'Observed Data'!$E3146</f>
        <v>0</v>
      </c>
      <c r="D3147" s="67">
        <f xml:space="preserve">   MAX(0, HLOOKUP(MONTH($B3147),'Farm Crops'!$B$18:$N$28,D$5,0)  - VLOOKUP(D$4,'Farm Crops'!$B$4:$G$13,6,0)/1000*0.65*$C3147)</f>
        <v>399.96020202020208</v>
      </c>
      <c r="E3147" s="67">
        <f xml:space="preserve">   MAX(0, HLOOKUP(MONTH($B3147),'Farm Crops'!$B$18:$N$28,E$5,0)  - VLOOKUP(E$4,'Farm Crops'!$B$4:$G$13,6,0)/1000*0.65*$C3147)</f>
        <v>343.43965656565666</v>
      </c>
      <c r="F3147" s="67">
        <f xml:space="preserve">   MAX(0, HLOOKUP(MONTH($B3147),'Farm Crops'!$B$18:$N$28,F$5,0)  - VLOOKUP(F$4,'Farm Crops'!$B$4:$G$13,6,0)/1000*0.65*$C3147)</f>
        <v>448.01470707070712</v>
      </c>
      <c r="G3147" s="67">
        <f xml:space="preserve">   MAX(0, HLOOKUP(MONTH($B3147),'Farm Crops'!$B$18:$N$28,G$5,0)  - VLOOKUP(G$4,'Farm Crops'!$B$4:$G$13,6,0)/1000*0.65*$C3147)</f>
        <v>105.55688888888889</v>
      </c>
      <c r="H3147" s="67">
        <f xml:space="preserve">   MAX(0, HLOOKUP(MONTH($B3147),'Farm Crops'!$B$18:$N$28,H$5,0)  - VLOOKUP(H$4,'Farm Crops'!$B$4:$G$13,6,0)/1000*0.65*$C3147)</f>
        <v>362.24278787878791</v>
      </c>
      <c r="I3147" s="67">
        <f xml:space="preserve">   MAX(0, HLOOKUP(MONTH($B3147),'Farm Crops'!$B$18:$N$28,I$5,0)  - VLOOKUP(I$4,'Farm Crops'!$B$4:$G$13,6,0)/1000*0.65*$C3147)</f>
        <v>442.60533333333336</v>
      </c>
      <c r="J3147" s="67">
        <f xml:space="preserve">   MAX(0, HLOOKUP(MONTH($B3147),'Farm Crops'!$B$18:$N$28,J$5,0)  - VLOOKUP(J$4,'Farm Crops'!$B$4:$G$13,6,0)/1000*0.65*$C3147)</f>
        <v>667.94650505050527</v>
      </c>
      <c r="K3147" s="67">
        <f xml:space="preserve">   MAX(0, HLOOKUP(MONTH($B3147),'Farm Crops'!$B$18:$N$28,K$5,0)  - VLOOKUP(K$4,'Farm Crops'!$B$4:$G$13,6,0)/1000*0.65*$C3147)</f>
        <v>153.4631919191919</v>
      </c>
      <c r="L3147" s="67">
        <f xml:space="preserve">   MAX(0, HLOOKUP(MONTH($B3147),'Farm Crops'!$B$18:$N$28,L$5,0)  - VLOOKUP(L$4,'Farm Crops'!$B$4:$G$13,6,0)/1000*0.65*$C3147)</f>
        <v>27.083919191919215</v>
      </c>
      <c r="M3147" s="67">
        <f xml:space="preserve">   MAX(0, HLOOKUP(MONTH($B3147),'Farm Crops'!$B$18:$N$28,M$5,0)  - VLOOKUP(M$4,'Farm Crops'!$B$4:$G$13,6,0)/1000*0.65*$C3147)</f>
        <v>184.47446464646467</v>
      </c>
    </row>
    <row r="3148" spans="2:13" x14ac:dyDescent="0.2">
      <c r="B3148" s="4">
        <v>43625</v>
      </c>
      <c r="C3148" s="67">
        <f>'Observed Data'!$E3147</f>
        <v>0</v>
      </c>
      <c r="D3148" s="67">
        <f xml:space="preserve">   MAX(0, HLOOKUP(MONTH($B3148),'Farm Crops'!$B$18:$N$28,D$5,0)  - VLOOKUP(D$4,'Farm Crops'!$B$4:$G$13,6,0)/1000*0.65*$C3148)</f>
        <v>399.96020202020208</v>
      </c>
      <c r="E3148" s="67">
        <f xml:space="preserve">   MAX(0, HLOOKUP(MONTH($B3148),'Farm Crops'!$B$18:$N$28,E$5,0)  - VLOOKUP(E$4,'Farm Crops'!$B$4:$G$13,6,0)/1000*0.65*$C3148)</f>
        <v>343.43965656565666</v>
      </c>
      <c r="F3148" s="67">
        <f xml:space="preserve">   MAX(0, HLOOKUP(MONTH($B3148),'Farm Crops'!$B$18:$N$28,F$5,0)  - VLOOKUP(F$4,'Farm Crops'!$B$4:$G$13,6,0)/1000*0.65*$C3148)</f>
        <v>448.01470707070712</v>
      </c>
      <c r="G3148" s="67">
        <f xml:space="preserve">   MAX(0, HLOOKUP(MONTH($B3148),'Farm Crops'!$B$18:$N$28,G$5,0)  - VLOOKUP(G$4,'Farm Crops'!$B$4:$G$13,6,0)/1000*0.65*$C3148)</f>
        <v>105.55688888888889</v>
      </c>
      <c r="H3148" s="67">
        <f xml:space="preserve">   MAX(0, HLOOKUP(MONTH($B3148),'Farm Crops'!$B$18:$N$28,H$5,0)  - VLOOKUP(H$4,'Farm Crops'!$B$4:$G$13,6,0)/1000*0.65*$C3148)</f>
        <v>362.24278787878791</v>
      </c>
      <c r="I3148" s="67">
        <f xml:space="preserve">   MAX(0, HLOOKUP(MONTH($B3148),'Farm Crops'!$B$18:$N$28,I$5,0)  - VLOOKUP(I$4,'Farm Crops'!$B$4:$G$13,6,0)/1000*0.65*$C3148)</f>
        <v>442.60533333333336</v>
      </c>
      <c r="J3148" s="67">
        <f xml:space="preserve">   MAX(0, HLOOKUP(MONTH($B3148),'Farm Crops'!$B$18:$N$28,J$5,0)  - VLOOKUP(J$4,'Farm Crops'!$B$4:$G$13,6,0)/1000*0.65*$C3148)</f>
        <v>667.94650505050527</v>
      </c>
      <c r="K3148" s="67">
        <f xml:space="preserve">   MAX(0, HLOOKUP(MONTH($B3148),'Farm Crops'!$B$18:$N$28,K$5,0)  - VLOOKUP(K$4,'Farm Crops'!$B$4:$G$13,6,0)/1000*0.65*$C3148)</f>
        <v>153.4631919191919</v>
      </c>
      <c r="L3148" s="67">
        <f xml:space="preserve">   MAX(0, HLOOKUP(MONTH($B3148),'Farm Crops'!$B$18:$N$28,L$5,0)  - VLOOKUP(L$4,'Farm Crops'!$B$4:$G$13,6,0)/1000*0.65*$C3148)</f>
        <v>27.083919191919215</v>
      </c>
      <c r="M3148" s="67">
        <f xml:space="preserve">   MAX(0, HLOOKUP(MONTH($B3148),'Farm Crops'!$B$18:$N$28,M$5,0)  - VLOOKUP(M$4,'Farm Crops'!$B$4:$G$13,6,0)/1000*0.65*$C3148)</f>
        <v>184.47446464646467</v>
      </c>
    </row>
    <row r="3149" spans="2:13" x14ac:dyDescent="0.2">
      <c r="B3149" s="4">
        <v>43626</v>
      </c>
      <c r="C3149" s="67">
        <f>'Observed Data'!$E3148</f>
        <v>6</v>
      </c>
      <c r="D3149" s="67">
        <f xml:space="preserve">   MAX(0, HLOOKUP(MONTH($B3149),'Farm Crops'!$B$18:$N$28,D$5,0)  - VLOOKUP(D$4,'Farm Crops'!$B$4:$G$13,6,0)/1000*0.65*$C3149)</f>
        <v>0</v>
      </c>
      <c r="E3149" s="67">
        <f xml:space="preserve">   MAX(0, HLOOKUP(MONTH($B3149),'Farm Crops'!$B$18:$N$28,E$5,0)  - VLOOKUP(E$4,'Farm Crops'!$B$4:$G$13,6,0)/1000*0.65*$C3149)</f>
        <v>0</v>
      </c>
      <c r="F3149" s="67">
        <f xml:space="preserve">   MAX(0, HLOOKUP(MONTH($B3149),'Farm Crops'!$B$18:$N$28,F$5,0)  - VLOOKUP(F$4,'Farm Crops'!$B$4:$G$13,6,0)/1000*0.65*$C3149)</f>
        <v>0</v>
      </c>
      <c r="G3149" s="67">
        <f xml:space="preserve">   MAX(0, HLOOKUP(MONTH($B3149),'Farm Crops'!$B$18:$N$28,G$5,0)  - VLOOKUP(G$4,'Farm Crops'!$B$4:$G$13,6,0)/1000*0.65*$C3149)</f>
        <v>0</v>
      </c>
      <c r="H3149" s="67">
        <f xml:space="preserve">   MAX(0, HLOOKUP(MONTH($B3149),'Farm Crops'!$B$18:$N$28,H$5,0)  - VLOOKUP(H$4,'Farm Crops'!$B$4:$G$13,6,0)/1000*0.65*$C3149)</f>
        <v>0</v>
      </c>
      <c r="I3149" s="67">
        <f xml:space="preserve">   MAX(0, HLOOKUP(MONTH($B3149),'Farm Crops'!$B$18:$N$28,I$5,0)  - VLOOKUP(I$4,'Farm Crops'!$B$4:$G$13,6,0)/1000*0.65*$C3149)</f>
        <v>0</v>
      </c>
      <c r="J3149" s="67">
        <f xml:space="preserve">   MAX(0, HLOOKUP(MONTH($B3149),'Farm Crops'!$B$18:$N$28,J$5,0)  - VLOOKUP(J$4,'Farm Crops'!$B$4:$G$13,6,0)/1000*0.65*$C3149)</f>
        <v>0</v>
      </c>
      <c r="K3149" s="67">
        <f xml:space="preserve">   MAX(0, HLOOKUP(MONTH($B3149),'Farm Crops'!$B$18:$N$28,K$5,0)  - VLOOKUP(K$4,'Farm Crops'!$B$4:$G$13,6,0)/1000*0.65*$C3149)</f>
        <v>0</v>
      </c>
      <c r="L3149" s="67">
        <f xml:space="preserve">   MAX(0, HLOOKUP(MONTH($B3149),'Farm Crops'!$B$18:$N$28,L$5,0)  - VLOOKUP(L$4,'Farm Crops'!$B$4:$G$13,6,0)/1000*0.65*$C3149)</f>
        <v>0</v>
      </c>
      <c r="M3149" s="67">
        <f xml:space="preserve">   MAX(0, HLOOKUP(MONTH($B3149),'Farm Crops'!$B$18:$N$28,M$5,0)  - VLOOKUP(M$4,'Farm Crops'!$B$4:$G$13,6,0)/1000*0.65*$C3149)</f>
        <v>0</v>
      </c>
    </row>
    <row r="3150" spans="2:13" x14ac:dyDescent="0.2">
      <c r="B3150" s="4">
        <v>43627</v>
      </c>
      <c r="C3150" s="67">
        <f>'Observed Data'!$E3149</f>
        <v>0</v>
      </c>
      <c r="D3150" s="67">
        <f xml:space="preserve">   MAX(0, HLOOKUP(MONTH($B3150),'Farm Crops'!$B$18:$N$28,D$5,0)  - VLOOKUP(D$4,'Farm Crops'!$B$4:$G$13,6,0)/1000*0.65*$C3150)</f>
        <v>399.96020202020208</v>
      </c>
      <c r="E3150" s="67">
        <f xml:space="preserve">   MAX(0, HLOOKUP(MONTH($B3150),'Farm Crops'!$B$18:$N$28,E$5,0)  - VLOOKUP(E$4,'Farm Crops'!$B$4:$G$13,6,0)/1000*0.65*$C3150)</f>
        <v>343.43965656565666</v>
      </c>
      <c r="F3150" s="67">
        <f xml:space="preserve">   MAX(0, HLOOKUP(MONTH($B3150),'Farm Crops'!$B$18:$N$28,F$5,0)  - VLOOKUP(F$4,'Farm Crops'!$B$4:$G$13,6,0)/1000*0.65*$C3150)</f>
        <v>448.01470707070712</v>
      </c>
      <c r="G3150" s="67">
        <f xml:space="preserve">   MAX(0, HLOOKUP(MONTH($B3150),'Farm Crops'!$B$18:$N$28,G$5,0)  - VLOOKUP(G$4,'Farm Crops'!$B$4:$G$13,6,0)/1000*0.65*$C3150)</f>
        <v>105.55688888888889</v>
      </c>
      <c r="H3150" s="67">
        <f xml:space="preserve">   MAX(0, HLOOKUP(MONTH($B3150),'Farm Crops'!$B$18:$N$28,H$5,0)  - VLOOKUP(H$4,'Farm Crops'!$B$4:$G$13,6,0)/1000*0.65*$C3150)</f>
        <v>362.24278787878791</v>
      </c>
      <c r="I3150" s="67">
        <f xml:space="preserve">   MAX(0, HLOOKUP(MONTH($B3150),'Farm Crops'!$B$18:$N$28,I$5,0)  - VLOOKUP(I$4,'Farm Crops'!$B$4:$G$13,6,0)/1000*0.65*$C3150)</f>
        <v>442.60533333333336</v>
      </c>
      <c r="J3150" s="67">
        <f xml:space="preserve">   MAX(0, HLOOKUP(MONTH($B3150),'Farm Crops'!$B$18:$N$28,J$5,0)  - VLOOKUP(J$4,'Farm Crops'!$B$4:$G$13,6,0)/1000*0.65*$C3150)</f>
        <v>667.94650505050527</v>
      </c>
      <c r="K3150" s="67">
        <f xml:space="preserve">   MAX(0, HLOOKUP(MONTH($B3150),'Farm Crops'!$B$18:$N$28,K$5,0)  - VLOOKUP(K$4,'Farm Crops'!$B$4:$G$13,6,0)/1000*0.65*$C3150)</f>
        <v>153.4631919191919</v>
      </c>
      <c r="L3150" s="67">
        <f xml:space="preserve">   MAX(0, HLOOKUP(MONTH($B3150),'Farm Crops'!$B$18:$N$28,L$5,0)  - VLOOKUP(L$4,'Farm Crops'!$B$4:$G$13,6,0)/1000*0.65*$C3150)</f>
        <v>27.083919191919215</v>
      </c>
      <c r="M3150" s="67">
        <f xml:space="preserve">   MAX(0, HLOOKUP(MONTH($B3150),'Farm Crops'!$B$18:$N$28,M$5,0)  - VLOOKUP(M$4,'Farm Crops'!$B$4:$G$13,6,0)/1000*0.65*$C3150)</f>
        <v>184.47446464646467</v>
      </c>
    </row>
    <row r="3151" spans="2:13" x14ac:dyDescent="0.2">
      <c r="B3151" s="4">
        <v>43628</v>
      </c>
      <c r="C3151" s="67">
        <f>'Observed Data'!$E3150</f>
        <v>6</v>
      </c>
      <c r="D3151" s="67">
        <f xml:space="preserve">   MAX(0, HLOOKUP(MONTH($B3151),'Farm Crops'!$B$18:$N$28,D$5,0)  - VLOOKUP(D$4,'Farm Crops'!$B$4:$G$13,6,0)/1000*0.65*$C3151)</f>
        <v>0</v>
      </c>
      <c r="E3151" s="67">
        <f xml:space="preserve">   MAX(0, HLOOKUP(MONTH($B3151),'Farm Crops'!$B$18:$N$28,E$5,0)  - VLOOKUP(E$4,'Farm Crops'!$B$4:$G$13,6,0)/1000*0.65*$C3151)</f>
        <v>0</v>
      </c>
      <c r="F3151" s="67">
        <f xml:space="preserve">   MAX(0, HLOOKUP(MONTH($B3151),'Farm Crops'!$B$18:$N$28,F$5,0)  - VLOOKUP(F$4,'Farm Crops'!$B$4:$G$13,6,0)/1000*0.65*$C3151)</f>
        <v>0</v>
      </c>
      <c r="G3151" s="67">
        <f xml:space="preserve">   MAX(0, HLOOKUP(MONTH($B3151),'Farm Crops'!$B$18:$N$28,G$5,0)  - VLOOKUP(G$4,'Farm Crops'!$B$4:$G$13,6,0)/1000*0.65*$C3151)</f>
        <v>0</v>
      </c>
      <c r="H3151" s="67">
        <f xml:space="preserve">   MAX(0, HLOOKUP(MONTH($B3151),'Farm Crops'!$B$18:$N$28,H$5,0)  - VLOOKUP(H$4,'Farm Crops'!$B$4:$G$13,6,0)/1000*0.65*$C3151)</f>
        <v>0</v>
      </c>
      <c r="I3151" s="67">
        <f xml:space="preserve">   MAX(0, HLOOKUP(MONTH($B3151),'Farm Crops'!$B$18:$N$28,I$5,0)  - VLOOKUP(I$4,'Farm Crops'!$B$4:$G$13,6,0)/1000*0.65*$C3151)</f>
        <v>0</v>
      </c>
      <c r="J3151" s="67">
        <f xml:space="preserve">   MAX(0, HLOOKUP(MONTH($B3151),'Farm Crops'!$B$18:$N$28,J$5,0)  - VLOOKUP(J$4,'Farm Crops'!$B$4:$G$13,6,0)/1000*0.65*$C3151)</f>
        <v>0</v>
      </c>
      <c r="K3151" s="67">
        <f xml:space="preserve">   MAX(0, HLOOKUP(MONTH($B3151),'Farm Crops'!$B$18:$N$28,K$5,0)  - VLOOKUP(K$4,'Farm Crops'!$B$4:$G$13,6,0)/1000*0.65*$C3151)</f>
        <v>0</v>
      </c>
      <c r="L3151" s="67">
        <f xml:space="preserve">   MAX(0, HLOOKUP(MONTH($B3151),'Farm Crops'!$B$18:$N$28,L$5,0)  - VLOOKUP(L$4,'Farm Crops'!$B$4:$G$13,6,0)/1000*0.65*$C3151)</f>
        <v>0</v>
      </c>
      <c r="M3151" s="67">
        <f xml:space="preserve">   MAX(0, HLOOKUP(MONTH($B3151),'Farm Crops'!$B$18:$N$28,M$5,0)  - VLOOKUP(M$4,'Farm Crops'!$B$4:$G$13,6,0)/1000*0.65*$C3151)</f>
        <v>0</v>
      </c>
    </row>
    <row r="3152" spans="2:13" x14ac:dyDescent="0.2">
      <c r="B3152" s="4">
        <v>43629</v>
      </c>
      <c r="C3152" s="67">
        <f>'Observed Data'!$E3151</f>
        <v>0</v>
      </c>
      <c r="D3152" s="67">
        <f xml:space="preserve">   MAX(0, HLOOKUP(MONTH($B3152),'Farm Crops'!$B$18:$N$28,D$5,0)  - VLOOKUP(D$4,'Farm Crops'!$B$4:$G$13,6,0)/1000*0.65*$C3152)</f>
        <v>399.96020202020208</v>
      </c>
      <c r="E3152" s="67">
        <f xml:space="preserve">   MAX(0, HLOOKUP(MONTH($B3152),'Farm Crops'!$B$18:$N$28,E$5,0)  - VLOOKUP(E$4,'Farm Crops'!$B$4:$G$13,6,0)/1000*0.65*$C3152)</f>
        <v>343.43965656565666</v>
      </c>
      <c r="F3152" s="67">
        <f xml:space="preserve">   MAX(0, HLOOKUP(MONTH($B3152),'Farm Crops'!$B$18:$N$28,F$5,0)  - VLOOKUP(F$4,'Farm Crops'!$B$4:$G$13,6,0)/1000*0.65*$C3152)</f>
        <v>448.01470707070712</v>
      </c>
      <c r="G3152" s="67">
        <f xml:space="preserve">   MAX(0, HLOOKUP(MONTH($B3152),'Farm Crops'!$B$18:$N$28,G$5,0)  - VLOOKUP(G$4,'Farm Crops'!$B$4:$G$13,6,0)/1000*0.65*$C3152)</f>
        <v>105.55688888888889</v>
      </c>
      <c r="H3152" s="67">
        <f xml:space="preserve">   MAX(0, HLOOKUP(MONTH($B3152),'Farm Crops'!$B$18:$N$28,H$5,0)  - VLOOKUP(H$4,'Farm Crops'!$B$4:$G$13,6,0)/1000*0.65*$C3152)</f>
        <v>362.24278787878791</v>
      </c>
      <c r="I3152" s="67">
        <f xml:space="preserve">   MAX(0, HLOOKUP(MONTH($B3152),'Farm Crops'!$B$18:$N$28,I$5,0)  - VLOOKUP(I$4,'Farm Crops'!$B$4:$G$13,6,0)/1000*0.65*$C3152)</f>
        <v>442.60533333333336</v>
      </c>
      <c r="J3152" s="67">
        <f xml:space="preserve">   MAX(0, HLOOKUP(MONTH($B3152),'Farm Crops'!$B$18:$N$28,J$5,0)  - VLOOKUP(J$4,'Farm Crops'!$B$4:$G$13,6,0)/1000*0.65*$C3152)</f>
        <v>667.94650505050527</v>
      </c>
      <c r="K3152" s="67">
        <f xml:space="preserve">   MAX(0, HLOOKUP(MONTH($B3152),'Farm Crops'!$B$18:$N$28,K$5,0)  - VLOOKUP(K$4,'Farm Crops'!$B$4:$G$13,6,0)/1000*0.65*$C3152)</f>
        <v>153.4631919191919</v>
      </c>
      <c r="L3152" s="67">
        <f xml:space="preserve">   MAX(0, HLOOKUP(MONTH($B3152),'Farm Crops'!$B$18:$N$28,L$5,0)  - VLOOKUP(L$4,'Farm Crops'!$B$4:$G$13,6,0)/1000*0.65*$C3152)</f>
        <v>27.083919191919215</v>
      </c>
      <c r="M3152" s="67">
        <f xml:space="preserve">   MAX(0, HLOOKUP(MONTH($B3152),'Farm Crops'!$B$18:$N$28,M$5,0)  - VLOOKUP(M$4,'Farm Crops'!$B$4:$G$13,6,0)/1000*0.65*$C3152)</f>
        <v>184.47446464646467</v>
      </c>
    </row>
    <row r="3153" spans="2:13" x14ac:dyDescent="0.2">
      <c r="B3153" s="4">
        <v>43630</v>
      </c>
      <c r="C3153" s="67">
        <f>'Observed Data'!$E3152</f>
        <v>0</v>
      </c>
      <c r="D3153" s="67">
        <f xml:space="preserve">   MAX(0, HLOOKUP(MONTH($B3153),'Farm Crops'!$B$18:$N$28,D$5,0)  - VLOOKUP(D$4,'Farm Crops'!$B$4:$G$13,6,0)/1000*0.65*$C3153)</f>
        <v>399.96020202020208</v>
      </c>
      <c r="E3153" s="67">
        <f xml:space="preserve">   MAX(0, HLOOKUP(MONTH($B3153),'Farm Crops'!$B$18:$N$28,E$5,0)  - VLOOKUP(E$4,'Farm Crops'!$B$4:$G$13,6,0)/1000*0.65*$C3153)</f>
        <v>343.43965656565666</v>
      </c>
      <c r="F3153" s="67">
        <f xml:space="preserve">   MAX(0, HLOOKUP(MONTH($B3153),'Farm Crops'!$B$18:$N$28,F$5,0)  - VLOOKUP(F$4,'Farm Crops'!$B$4:$G$13,6,0)/1000*0.65*$C3153)</f>
        <v>448.01470707070712</v>
      </c>
      <c r="G3153" s="67">
        <f xml:space="preserve">   MAX(0, HLOOKUP(MONTH($B3153),'Farm Crops'!$B$18:$N$28,G$5,0)  - VLOOKUP(G$4,'Farm Crops'!$B$4:$G$13,6,0)/1000*0.65*$C3153)</f>
        <v>105.55688888888889</v>
      </c>
      <c r="H3153" s="67">
        <f xml:space="preserve">   MAX(0, HLOOKUP(MONTH($B3153),'Farm Crops'!$B$18:$N$28,H$5,0)  - VLOOKUP(H$4,'Farm Crops'!$B$4:$G$13,6,0)/1000*0.65*$C3153)</f>
        <v>362.24278787878791</v>
      </c>
      <c r="I3153" s="67">
        <f xml:space="preserve">   MAX(0, HLOOKUP(MONTH($B3153),'Farm Crops'!$B$18:$N$28,I$5,0)  - VLOOKUP(I$4,'Farm Crops'!$B$4:$G$13,6,0)/1000*0.65*$C3153)</f>
        <v>442.60533333333336</v>
      </c>
      <c r="J3153" s="67">
        <f xml:space="preserve">   MAX(0, HLOOKUP(MONTH($B3153),'Farm Crops'!$B$18:$N$28,J$5,0)  - VLOOKUP(J$4,'Farm Crops'!$B$4:$G$13,6,0)/1000*0.65*$C3153)</f>
        <v>667.94650505050527</v>
      </c>
      <c r="K3153" s="67">
        <f xml:space="preserve">   MAX(0, HLOOKUP(MONTH($B3153),'Farm Crops'!$B$18:$N$28,K$5,0)  - VLOOKUP(K$4,'Farm Crops'!$B$4:$G$13,6,0)/1000*0.65*$C3153)</f>
        <v>153.4631919191919</v>
      </c>
      <c r="L3153" s="67">
        <f xml:space="preserve">   MAX(0, HLOOKUP(MONTH($B3153),'Farm Crops'!$B$18:$N$28,L$5,0)  - VLOOKUP(L$4,'Farm Crops'!$B$4:$G$13,6,0)/1000*0.65*$C3153)</f>
        <v>27.083919191919215</v>
      </c>
      <c r="M3153" s="67">
        <f xml:space="preserve">   MAX(0, HLOOKUP(MONTH($B3153),'Farm Crops'!$B$18:$N$28,M$5,0)  - VLOOKUP(M$4,'Farm Crops'!$B$4:$G$13,6,0)/1000*0.65*$C3153)</f>
        <v>184.47446464646467</v>
      </c>
    </row>
    <row r="3154" spans="2:13" x14ac:dyDescent="0.2">
      <c r="B3154" s="4">
        <v>43631</v>
      </c>
      <c r="C3154" s="67">
        <f>'Observed Data'!$E3153</f>
        <v>0</v>
      </c>
      <c r="D3154" s="67">
        <f xml:space="preserve">   MAX(0, HLOOKUP(MONTH($B3154),'Farm Crops'!$B$18:$N$28,D$5,0)  - VLOOKUP(D$4,'Farm Crops'!$B$4:$G$13,6,0)/1000*0.65*$C3154)</f>
        <v>399.96020202020208</v>
      </c>
      <c r="E3154" s="67">
        <f xml:space="preserve">   MAX(0, HLOOKUP(MONTH($B3154),'Farm Crops'!$B$18:$N$28,E$5,0)  - VLOOKUP(E$4,'Farm Crops'!$B$4:$G$13,6,0)/1000*0.65*$C3154)</f>
        <v>343.43965656565666</v>
      </c>
      <c r="F3154" s="67">
        <f xml:space="preserve">   MAX(0, HLOOKUP(MONTH($B3154),'Farm Crops'!$B$18:$N$28,F$5,0)  - VLOOKUP(F$4,'Farm Crops'!$B$4:$G$13,6,0)/1000*0.65*$C3154)</f>
        <v>448.01470707070712</v>
      </c>
      <c r="G3154" s="67">
        <f xml:space="preserve">   MAX(0, HLOOKUP(MONTH($B3154),'Farm Crops'!$B$18:$N$28,G$5,0)  - VLOOKUP(G$4,'Farm Crops'!$B$4:$G$13,6,0)/1000*0.65*$C3154)</f>
        <v>105.55688888888889</v>
      </c>
      <c r="H3154" s="67">
        <f xml:space="preserve">   MAX(0, HLOOKUP(MONTH($B3154),'Farm Crops'!$B$18:$N$28,H$5,0)  - VLOOKUP(H$4,'Farm Crops'!$B$4:$G$13,6,0)/1000*0.65*$C3154)</f>
        <v>362.24278787878791</v>
      </c>
      <c r="I3154" s="67">
        <f xml:space="preserve">   MAX(0, HLOOKUP(MONTH($B3154),'Farm Crops'!$B$18:$N$28,I$5,0)  - VLOOKUP(I$4,'Farm Crops'!$B$4:$G$13,6,0)/1000*0.65*$C3154)</f>
        <v>442.60533333333336</v>
      </c>
      <c r="J3154" s="67">
        <f xml:space="preserve">   MAX(0, HLOOKUP(MONTH($B3154),'Farm Crops'!$B$18:$N$28,J$5,0)  - VLOOKUP(J$4,'Farm Crops'!$B$4:$G$13,6,0)/1000*0.65*$C3154)</f>
        <v>667.94650505050527</v>
      </c>
      <c r="K3154" s="67">
        <f xml:space="preserve">   MAX(0, HLOOKUP(MONTH($B3154),'Farm Crops'!$B$18:$N$28,K$5,0)  - VLOOKUP(K$4,'Farm Crops'!$B$4:$G$13,6,0)/1000*0.65*$C3154)</f>
        <v>153.4631919191919</v>
      </c>
      <c r="L3154" s="67">
        <f xml:space="preserve">   MAX(0, HLOOKUP(MONTH($B3154),'Farm Crops'!$B$18:$N$28,L$5,0)  - VLOOKUP(L$4,'Farm Crops'!$B$4:$G$13,6,0)/1000*0.65*$C3154)</f>
        <v>27.083919191919215</v>
      </c>
      <c r="M3154" s="67">
        <f xml:space="preserve">   MAX(0, HLOOKUP(MONTH($B3154),'Farm Crops'!$B$18:$N$28,M$5,0)  - VLOOKUP(M$4,'Farm Crops'!$B$4:$G$13,6,0)/1000*0.65*$C3154)</f>
        <v>184.47446464646467</v>
      </c>
    </row>
    <row r="3155" spans="2:13" x14ac:dyDescent="0.2">
      <c r="B3155" s="4">
        <v>43632</v>
      </c>
      <c r="C3155" s="67">
        <f>'Observed Data'!$E3154</f>
        <v>0</v>
      </c>
      <c r="D3155" s="67">
        <f xml:space="preserve">   MAX(0, HLOOKUP(MONTH($B3155),'Farm Crops'!$B$18:$N$28,D$5,0)  - VLOOKUP(D$4,'Farm Crops'!$B$4:$G$13,6,0)/1000*0.65*$C3155)</f>
        <v>399.96020202020208</v>
      </c>
      <c r="E3155" s="67">
        <f xml:space="preserve">   MAX(0, HLOOKUP(MONTH($B3155),'Farm Crops'!$B$18:$N$28,E$5,0)  - VLOOKUP(E$4,'Farm Crops'!$B$4:$G$13,6,0)/1000*0.65*$C3155)</f>
        <v>343.43965656565666</v>
      </c>
      <c r="F3155" s="67">
        <f xml:space="preserve">   MAX(0, HLOOKUP(MONTH($B3155),'Farm Crops'!$B$18:$N$28,F$5,0)  - VLOOKUP(F$4,'Farm Crops'!$B$4:$G$13,6,0)/1000*0.65*$C3155)</f>
        <v>448.01470707070712</v>
      </c>
      <c r="G3155" s="67">
        <f xml:space="preserve">   MAX(0, HLOOKUP(MONTH($B3155),'Farm Crops'!$B$18:$N$28,G$5,0)  - VLOOKUP(G$4,'Farm Crops'!$B$4:$G$13,6,0)/1000*0.65*$C3155)</f>
        <v>105.55688888888889</v>
      </c>
      <c r="H3155" s="67">
        <f xml:space="preserve">   MAX(0, HLOOKUP(MONTH($B3155),'Farm Crops'!$B$18:$N$28,H$5,0)  - VLOOKUP(H$4,'Farm Crops'!$B$4:$G$13,6,0)/1000*0.65*$C3155)</f>
        <v>362.24278787878791</v>
      </c>
      <c r="I3155" s="67">
        <f xml:space="preserve">   MAX(0, HLOOKUP(MONTH($B3155),'Farm Crops'!$B$18:$N$28,I$5,0)  - VLOOKUP(I$4,'Farm Crops'!$B$4:$G$13,6,0)/1000*0.65*$C3155)</f>
        <v>442.60533333333336</v>
      </c>
      <c r="J3155" s="67">
        <f xml:space="preserve">   MAX(0, HLOOKUP(MONTH($B3155),'Farm Crops'!$B$18:$N$28,J$5,0)  - VLOOKUP(J$4,'Farm Crops'!$B$4:$G$13,6,0)/1000*0.65*$C3155)</f>
        <v>667.94650505050527</v>
      </c>
      <c r="K3155" s="67">
        <f xml:space="preserve">   MAX(0, HLOOKUP(MONTH($B3155),'Farm Crops'!$B$18:$N$28,K$5,0)  - VLOOKUP(K$4,'Farm Crops'!$B$4:$G$13,6,0)/1000*0.65*$C3155)</f>
        <v>153.4631919191919</v>
      </c>
      <c r="L3155" s="67">
        <f xml:space="preserve">   MAX(0, HLOOKUP(MONTH($B3155),'Farm Crops'!$B$18:$N$28,L$5,0)  - VLOOKUP(L$4,'Farm Crops'!$B$4:$G$13,6,0)/1000*0.65*$C3155)</f>
        <v>27.083919191919215</v>
      </c>
      <c r="M3155" s="67">
        <f xml:space="preserve">   MAX(0, HLOOKUP(MONTH($B3155),'Farm Crops'!$B$18:$N$28,M$5,0)  - VLOOKUP(M$4,'Farm Crops'!$B$4:$G$13,6,0)/1000*0.65*$C3155)</f>
        <v>184.47446464646467</v>
      </c>
    </row>
    <row r="3156" spans="2:13" x14ac:dyDescent="0.2">
      <c r="B3156" s="4">
        <v>43633</v>
      </c>
      <c r="C3156" s="67">
        <f>'Observed Data'!$E3155</f>
        <v>0</v>
      </c>
      <c r="D3156" s="67">
        <f xml:space="preserve">   MAX(0, HLOOKUP(MONTH($B3156),'Farm Crops'!$B$18:$N$28,D$5,0)  - VLOOKUP(D$4,'Farm Crops'!$B$4:$G$13,6,0)/1000*0.65*$C3156)</f>
        <v>399.96020202020208</v>
      </c>
      <c r="E3156" s="67">
        <f xml:space="preserve">   MAX(0, HLOOKUP(MONTH($B3156),'Farm Crops'!$B$18:$N$28,E$5,0)  - VLOOKUP(E$4,'Farm Crops'!$B$4:$G$13,6,0)/1000*0.65*$C3156)</f>
        <v>343.43965656565666</v>
      </c>
      <c r="F3156" s="67">
        <f xml:space="preserve">   MAX(0, HLOOKUP(MONTH($B3156),'Farm Crops'!$B$18:$N$28,F$5,0)  - VLOOKUP(F$4,'Farm Crops'!$B$4:$G$13,6,0)/1000*0.65*$C3156)</f>
        <v>448.01470707070712</v>
      </c>
      <c r="G3156" s="67">
        <f xml:space="preserve">   MAX(0, HLOOKUP(MONTH($B3156),'Farm Crops'!$B$18:$N$28,G$5,0)  - VLOOKUP(G$4,'Farm Crops'!$B$4:$G$13,6,0)/1000*0.65*$C3156)</f>
        <v>105.55688888888889</v>
      </c>
      <c r="H3156" s="67">
        <f xml:space="preserve">   MAX(0, HLOOKUP(MONTH($B3156),'Farm Crops'!$B$18:$N$28,H$5,0)  - VLOOKUP(H$4,'Farm Crops'!$B$4:$G$13,6,0)/1000*0.65*$C3156)</f>
        <v>362.24278787878791</v>
      </c>
      <c r="I3156" s="67">
        <f xml:space="preserve">   MAX(0, HLOOKUP(MONTH($B3156),'Farm Crops'!$B$18:$N$28,I$5,0)  - VLOOKUP(I$4,'Farm Crops'!$B$4:$G$13,6,0)/1000*0.65*$C3156)</f>
        <v>442.60533333333336</v>
      </c>
      <c r="J3156" s="67">
        <f xml:space="preserve">   MAX(0, HLOOKUP(MONTH($B3156),'Farm Crops'!$B$18:$N$28,J$5,0)  - VLOOKUP(J$4,'Farm Crops'!$B$4:$G$13,6,0)/1000*0.65*$C3156)</f>
        <v>667.94650505050527</v>
      </c>
      <c r="K3156" s="67">
        <f xml:space="preserve">   MAX(0, HLOOKUP(MONTH($B3156),'Farm Crops'!$B$18:$N$28,K$5,0)  - VLOOKUP(K$4,'Farm Crops'!$B$4:$G$13,6,0)/1000*0.65*$C3156)</f>
        <v>153.4631919191919</v>
      </c>
      <c r="L3156" s="67">
        <f xml:space="preserve">   MAX(0, HLOOKUP(MONTH($B3156),'Farm Crops'!$B$18:$N$28,L$5,0)  - VLOOKUP(L$4,'Farm Crops'!$B$4:$G$13,6,0)/1000*0.65*$C3156)</f>
        <v>27.083919191919215</v>
      </c>
      <c r="M3156" s="67">
        <f xml:space="preserve">   MAX(0, HLOOKUP(MONTH($B3156),'Farm Crops'!$B$18:$N$28,M$5,0)  - VLOOKUP(M$4,'Farm Crops'!$B$4:$G$13,6,0)/1000*0.65*$C3156)</f>
        <v>184.47446464646467</v>
      </c>
    </row>
    <row r="3157" spans="2:13" x14ac:dyDescent="0.2">
      <c r="B3157" s="4">
        <v>43634</v>
      </c>
      <c r="C3157" s="67">
        <f>'Observed Data'!$E3156</f>
        <v>0</v>
      </c>
      <c r="D3157" s="67">
        <f xml:space="preserve">   MAX(0, HLOOKUP(MONTH($B3157),'Farm Crops'!$B$18:$N$28,D$5,0)  - VLOOKUP(D$4,'Farm Crops'!$B$4:$G$13,6,0)/1000*0.65*$C3157)</f>
        <v>399.96020202020208</v>
      </c>
      <c r="E3157" s="67">
        <f xml:space="preserve">   MAX(0, HLOOKUP(MONTH($B3157),'Farm Crops'!$B$18:$N$28,E$5,0)  - VLOOKUP(E$4,'Farm Crops'!$B$4:$G$13,6,0)/1000*0.65*$C3157)</f>
        <v>343.43965656565666</v>
      </c>
      <c r="F3157" s="67">
        <f xml:space="preserve">   MAX(0, HLOOKUP(MONTH($B3157),'Farm Crops'!$B$18:$N$28,F$5,0)  - VLOOKUP(F$4,'Farm Crops'!$B$4:$G$13,6,0)/1000*0.65*$C3157)</f>
        <v>448.01470707070712</v>
      </c>
      <c r="G3157" s="67">
        <f xml:space="preserve">   MAX(0, HLOOKUP(MONTH($B3157),'Farm Crops'!$B$18:$N$28,G$5,0)  - VLOOKUP(G$4,'Farm Crops'!$B$4:$G$13,6,0)/1000*0.65*$C3157)</f>
        <v>105.55688888888889</v>
      </c>
      <c r="H3157" s="67">
        <f xml:space="preserve">   MAX(0, HLOOKUP(MONTH($B3157),'Farm Crops'!$B$18:$N$28,H$5,0)  - VLOOKUP(H$4,'Farm Crops'!$B$4:$G$13,6,0)/1000*0.65*$C3157)</f>
        <v>362.24278787878791</v>
      </c>
      <c r="I3157" s="67">
        <f xml:space="preserve">   MAX(0, HLOOKUP(MONTH($B3157),'Farm Crops'!$B$18:$N$28,I$5,0)  - VLOOKUP(I$4,'Farm Crops'!$B$4:$G$13,6,0)/1000*0.65*$C3157)</f>
        <v>442.60533333333336</v>
      </c>
      <c r="J3157" s="67">
        <f xml:space="preserve">   MAX(0, HLOOKUP(MONTH($B3157),'Farm Crops'!$B$18:$N$28,J$5,0)  - VLOOKUP(J$4,'Farm Crops'!$B$4:$G$13,6,0)/1000*0.65*$C3157)</f>
        <v>667.94650505050527</v>
      </c>
      <c r="K3157" s="67">
        <f xml:space="preserve">   MAX(0, HLOOKUP(MONTH($B3157),'Farm Crops'!$B$18:$N$28,K$5,0)  - VLOOKUP(K$4,'Farm Crops'!$B$4:$G$13,6,0)/1000*0.65*$C3157)</f>
        <v>153.4631919191919</v>
      </c>
      <c r="L3157" s="67">
        <f xml:space="preserve">   MAX(0, HLOOKUP(MONTH($B3157),'Farm Crops'!$B$18:$N$28,L$5,0)  - VLOOKUP(L$4,'Farm Crops'!$B$4:$G$13,6,0)/1000*0.65*$C3157)</f>
        <v>27.083919191919215</v>
      </c>
      <c r="M3157" s="67">
        <f xml:space="preserve">   MAX(0, HLOOKUP(MONTH($B3157),'Farm Crops'!$B$18:$N$28,M$5,0)  - VLOOKUP(M$4,'Farm Crops'!$B$4:$G$13,6,0)/1000*0.65*$C3157)</f>
        <v>184.47446464646467</v>
      </c>
    </row>
    <row r="3158" spans="2:13" x14ac:dyDescent="0.2">
      <c r="B3158" s="4">
        <v>43635</v>
      </c>
      <c r="C3158" s="67">
        <f>'Observed Data'!$E3157</f>
        <v>0</v>
      </c>
      <c r="D3158" s="67">
        <f xml:space="preserve">   MAX(0, HLOOKUP(MONTH($B3158),'Farm Crops'!$B$18:$N$28,D$5,0)  - VLOOKUP(D$4,'Farm Crops'!$B$4:$G$13,6,0)/1000*0.65*$C3158)</f>
        <v>399.96020202020208</v>
      </c>
      <c r="E3158" s="67">
        <f xml:space="preserve">   MAX(0, HLOOKUP(MONTH($B3158),'Farm Crops'!$B$18:$N$28,E$5,0)  - VLOOKUP(E$4,'Farm Crops'!$B$4:$G$13,6,0)/1000*0.65*$C3158)</f>
        <v>343.43965656565666</v>
      </c>
      <c r="F3158" s="67">
        <f xml:space="preserve">   MAX(0, HLOOKUP(MONTH($B3158),'Farm Crops'!$B$18:$N$28,F$5,0)  - VLOOKUP(F$4,'Farm Crops'!$B$4:$G$13,6,0)/1000*0.65*$C3158)</f>
        <v>448.01470707070712</v>
      </c>
      <c r="G3158" s="67">
        <f xml:space="preserve">   MAX(0, HLOOKUP(MONTH($B3158),'Farm Crops'!$B$18:$N$28,G$5,0)  - VLOOKUP(G$4,'Farm Crops'!$B$4:$G$13,6,0)/1000*0.65*$C3158)</f>
        <v>105.55688888888889</v>
      </c>
      <c r="H3158" s="67">
        <f xml:space="preserve">   MAX(0, HLOOKUP(MONTH($B3158),'Farm Crops'!$B$18:$N$28,H$5,0)  - VLOOKUP(H$4,'Farm Crops'!$B$4:$G$13,6,0)/1000*0.65*$C3158)</f>
        <v>362.24278787878791</v>
      </c>
      <c r="I3158" s="67">
        <f xml:space="preserve">   MAX(0, HLOOKUP(MONTH($B3158),'Farm Crops'!$B$18:$N$28,I$5,0)  - VLOOKUP(I$4,'Farm Crops'!$B$4:$G$13,6,0)/1000*0.65*$C3158)</f>
        <v>442.60533333333336</v>
      </c>
      <c r="J3158" s="67">
        <f xml:space="preserve">   MAX(0, HLOOKUP(MONTH($B3158),'Farm Crops'!$B$18:$N$28,J$5,0)  - VLOOKUP(J$4,'Farm Crops'!$B$4:$G$13,6,0)/1000*0.65*$C3158)</f>
        <v>667.94650505050527</v>
      </c>
      <c r="K3158" s="67">
        <f xml:space="preserve">   MAX(0, HLOOKUP(MONTH($B3158),'Farm Crops'!$B$18:$N$28,K$5,0)  - VLOOKUP(K$4,'Farm Crops'!$B$4:$G$13,6,0)/1000*0.65*$C3158)</f>
        <v>153.4631919191919</v>
      </c>
      <c r="L3158" s="67">
        <f xml:space="preserve">   MAX(0, HLOOKUP(MONTH($B3158),'Farm Crops'!$B$18:$N$28,L$5,0)  - VLOOKUP(L$4,'Farm Crops'!$B$4:$G$13,6,0)/1000*0.65*$C3158)</f>
        <v>27.083919191919215</v>
      </c>
      <c r="M3158" s="67">
        <f xml:space="preserve">   MAX(0, HLOOKUP(MONTH($B3158),'Farm Crops'!$B$18:$N$28,M$5,0)  - VLOOKUP(M$4,'Farm Crops'!$B$4:$G$13,6,0)/1000*0.65*$C3158)</f>
        <v>184.47446464646467</v>
      </c>
    </row>
    <row r="3159" spans="2:13" x14ac:dyDescent="0.2">
      <c r="B3159" s="4">
        <v>43636</v>
      </c>
      <c r="C3159" s="67">
        <f>'Observed Data'!$E3158</f>
        <v>0</v>
      </c>
      <c r="D3159" s="67">
        <f xml:space="preserve">   MAX(0, HLOOKUP(MONTH($B3159),'Farm Crops'!$B$18:$N$28,D$5,0)  - VLOOKUP(D$4,'Farm Crops'!$B$4:$G$13,6,0)/1000*0.65*$C3159)</f>
        <v>399.96020202020208</v>
      </c>
      <c r="E3159" s="67">
        <f xml:space="preserve">   MAX(0, HLOOKUP(MONTH($B3159),'Farm Crops'!$B$18:$N$28,E$5,0)  - VLOOKUP(E$4,'Farm Crops'!$B$4:$G$13,6,0)/1000*0.65*$C3159)</f>
        <v>343.43965656565666</v>
      </c>
      <c r="F3159" s="67">
        <f xml:space="preserve">   MAX(0, HLOOKUP(MONTH($B3159),'Farm Crops'!$B$18:$N$28,F$5,0)  - VLOOKUP(F$4,'Farm Crops'!$B$4:$G$13,6,0)/1000*0.65*$C3159)</f>
        <v>448.01470707070712</v>
      </c>
      <c r="G3159" s="67">
        <f xml:space="preserve">   MAX(0, HLOOKUP(MONTH($B3159),'Farm Crops'!$B$18:$N$28,G$5,0)  - VLOOKUP(G$4,'Farm Crops'!$B$4:$G$13,6,0)/1000*0.65*$C3159)</f>
        <v>105.55688888888889</v>
      </c>
      <c r="H3159" s="67">
        <f xml:space="preserve">   MAX(0, HLOOKUP(MONTH($B3159),'Farm Crops'!$B$18:$N$28,H$5,0)  - VLOOKUP(H$4,'Farm Crops'!$B$4:$G$13,6,0)/1000*0.65*$C3159)</f>
        <v>362.24278787878791</v>
      </c>
      <c r="I3159" s="67">
        <f xml:space="preserve">   MAX(0, HLOOKUP(MONTH($B3159),'Farm Crops'!$B$18:$N$28,I$5,0)  - VLOOKUP(I$4,'Farm Crops'!$B$4:$G$13,6,0)/1000*0.65*$C3159)</f>
        <v>442.60533333333336</v>
      </c>
      <c r="J3159" s="67">
        <f xml:space="preserve">   MAX(0, HLOOKUP(MONTH($B3159),'Farm Crops'!$B$18:$N$28,J$5,0)  - VLOOKUP(J$4,'Farm Crops'!$B$4:$G$13,6,0)/1000*0.65*$C3159)</f>
        <v>667.94650505050527</v>
      </c>
      <c r="K3159" s="67">
        <f xml:space="preserve">   MAX(0, HLOOKUP(MONTH($B3159),'Farm Crops'!$B$18:$N$28,K$5,0)  - VLOOKUP(K$4,'Farm Crops'!$B$4:$G$13,6,0)/1000*0.65*$C3159)</f>
        <v>153.4631919191919</v>
      </c>
      <c r="L3159" s="67">
        <f xml:space="preserve">   MAX(0, HLOOKUP(MONTH($B3159),'Farm Crops'!$B$18:$N$28,L$5,0)  - VLOOKUP(L$4,'Farm Crops'!$B$4:$G$13,6,0)/1000*0.65*$C3159)</f>
        <v>27.083919191919215</v>
      </c>
      <c r="M3159" s="67">
        <f xml:space="preserve">   MAX(0, HLOOKUP(MONTH($B3159),'Farm Crops'!$B$18:$N$28,M$5,0)  - VLOOKUP(M$4,'Farm Crops'!$B$4:$G$13,6,0)/1000*0.65*$C3159)</f>
        <v>184.47446464646467</v>
      </c>
    </row>
    <row r="3160" spans="2:13" x14ac:dyDescent="0.2">
      <c r="B3160" s="4">
        <v>43637</v>
      </c>
      <c r="C3160" s="67">
        <f>'Observed Data'!$E3159</f>
        <v>45</v>
      </c>
      <c r="D3160" s="67">
        <f xml:space="preserve">   MAX(0, HLOOKUP(MONTH($B3160),'Farm Crops'!$B$18:$N$28,D$5,0)  - VLOOKUP(D$4,'Farm Crops'!$B$4:$G$13,6,0)/1000*0.65*$C3160)</f>
        <v>0</v>
      </c>
      <c r="E3160" s="67">
        <f xml:space="preserve">   MAX(0, HLOOKUP(MONTH($B3160),'Farm Crops'!$B$18:$N$28,E$5,0)  - VLOOKUP(E$4,'Farm Crops'!$B$4:$G$13,6,0)/1000*0.65*$C3160)</f>
        <v>0</v>
      </c>
      <c r="F3160" s="67">
        <f xml:space="preserve">   MAX(0, HLOOKUP(MONTH($B3160),'Farm Crops'!$B$18:$N$28,F$5,0)  - VLOOKUP(F$4,'Farm Crops'!$B$4:$G$13,6,0)/1000*0.65*$C3160)</f>
        <v>0</v>
      </c>
      <c r="G3160" s="67">
        <f xml:space="preserve">   MAX(0, HLOOKUP(MONTH($B3160),'Farm Crops'!$B$18:$N$28,G$5,0)  - VLOOKUP(G$4,'Farm Crops'!$B$4:$G$13,6,0)/1000*0.65*$C3160)</f>
        <v>0</v>
      </c>
      <c r="H3160" s="67">
        <f xml:space="preserve">   MAX(0, HLOOKUP(MONTH($B3160),'Farm Crops'!$B$18:$N$28,H$5,0)  - VLOOKUP(H$4,'Farm Crops'!$B$4:$G$13,6,0)/1000*0.65*$C3160)</f>
        <v>0</v>
      </c>
      <c r="I3160" s="67">
        <f xml:space="preserve">   MAX(0, HLOOKUP(MONTH($B3160),'Farm Crops'!$B$18:$N$28,I$5,0)  - VLOOKUP(I$4,'Farm Crops'!$B$4:$G$13,6,0)/1000*0.65*$C3160)</f>
        <v>0</v>
      </c>
      <c r="J3160" s="67">
        <f xml:space="preserve">   MAX(0, HLOOKUP(MONTH($B3160),'Farm Crops'!$B$18:$N$28,J$5,0)  - VLOOKUP(J$4,'Farm Crops'!$B$4:$G$13,6,0)/1000*0.65*$C3160)</f>
        <v>0</v>
      </c>
      <c r="K3160" s="67">
        <f xml:space="preserve">   MAX(0, HLOOKUP(MONTH($B3160),'Farm Crops'!$B$18:$N$28,K$5,0)  - VLOOKUP(K$4,'Farm Crops'!$B$4:$G$13,6,0)/1000*0.65*$C3160)</f>
        <v>0</v>
      </c>
      <c r="L3160" s="67">
        <f xml:space="preserve">   MAX(0, HLOOKUP(MONTH($B3160),'Farm Crops'!$B$18:$N$28,L$5,0)  - VLOOKUP(L$4,'Farm Crops'!$B$4:$G$13,6,0)/1000*0.65*$C3160)</f>
        <v>0</v>
      </c>
      <c r="M3160" s="67">
        <f xml:space="preserve">   MAX(0, HLOOKUP(MONTH($B3160),'Farm Crops'!$B$18:$N$28,M$5,0)  - VLOOKUP(M$4,'Farm Crops'!$B$4:$G$13,6,0)/1000*0.65*$C3160)</f>
        <v>0</v>
      </c>
    </row>
    <row r="3161" spans="2:13" x14ac:dyDescent="0.2">
      <c r="B3161" s="4">
        <v>43638</v>
      </c>
      <c r="C3161" s="67">
        <f>'Observed Data'!$E3160</f>
        <v>0</v>
      </c>
      <c r="D3161" s="67">
        <f xml:space="preserve">   MAX(0, HLOOKUP(MONTH($B3161),'Farm Crops'!$B$18:$N$28,D$5,0)  - VLOOKUP(D$4,'Farm Crops'!$B$4:$G$13,6,0)/1000*0.65*$C3161)</f>
        <v>399.96020202020208</v>
      </c>
      <c r="E3161" s="67">
        <f xml:space="preserve">   MAX(0, HLOOKUP(MONTH($B3161),'Farm Crops'!$B$18:$N$28,E$5,0)  - VLOOKUP(E$4,'Farm Crops'!$B$4:$G$13,6,0)/1000*0.65*$C3161)</f>
        <v>343.43965656565666</v>
      </c>
      <c r="F3161" s="67">
        <f xml:space="preserve">   MAX(0, HLOOKUP(MONTH($B3161),'Farm Crops'!$B$18:$N$28,F$5,0)  - VLOOKUP(F$4,'Farm Crops'!$B$4:$G$13,6,0)/1000*0.65*$C3161)</f>
        <v>448.01470707070712</v>
      </c>
      <c r="G3161" s="67">
        <f xml:space="preserve">   MAX(0, HLOOKUP(MONTH($B3161),'Farm Crops'!$B$18:$N$28,G$5,0)  - VLOOKUP(G$4,'Farm Crops'!$B$4:$G$13,6,0)/1000*0.65*$C3161)</f>
        <v>105.55688888888889</v>
      </c>
      <c r="H3161" s="67">
        <f xml:space="preserve">   MAX(0, HLOOKUP(MONTH($B3161),'Farm Crops'!$B$18:$N$28,H$5,0)  - VLOOKUP(H$4,'Farm Crops'!$B$4:$G$13,6,0)/1000*0.65*$C3161)</f>
        <v>362.24278787878791</v>
      </c>
      <c r="I3161" s="67">
        <f xml:space="preserve">   MAX(0, HLOOKUP(MONTH($B3161),'Farm Crops'!$B$18:$N$28,I$5,0)  - VLOOKUP(I$4,'Farm Crops'!$B$4:$G$13,6,0)/1000*0.65*$C3161)</f>
        <v>442.60533333333336</v>
      </c>
      <c r="J3161" s="67">
        <f xml:space="preserve">   MAX(0, HLOOKUP(MONTH($B3161),'Farm Crops'!$B$18:$N$28,J$5,0)  - VLOOKUP(J$4,'Farm Crops'!$B$4:$G$13,6,0)/1000*0.65*$C3161)</f>
        <v>667.94650505050527</v>
      </c>
      <c r="K3161" s="67">
        <f xml:space="preserve">   MAX(0, HLOOKUP(MONTH($B3161),'Farm Crops'!$B$18:$N$28,K$5,0)  - VLOOKUP(K$4,'Farm Crops'!$B$4:$G$13,6,0)/1000*0.65*$C3161)</f>
        <v>153.4631919191919</v>
      </c>
      <c r="L3161" s="67">
        <f xml:space="preserve">   MAX(0, HLOOKUP(MONTH($B3161),'Farm Crops'!$B$18:$N$28,L$5,0)  - VLOOKUP(L$4,'Farm Crops'!$B$4:$G$13,6,0)/1000*0.65*$C3161)</f>
        <v>27.083919191919215</v>
      </c>
      <c r="M3161" s="67">
        <f xml:space="preserve">   MAX(0, HLOOKUP(MONTH($B3161),'Farm Crops'!$B$18:$N$28,M$5,0)  - VLOOKUP(M$4,'Farm Crops'!$B$4:$G$13,6,0)/1000*0.65*$C3161)</f>
        <v>184.47446464646467</v>
      </c>
    </row>
    <row r="3162" spans="2:13" x14ac:dyDescent="0.2">
      <c r="B3162" s="4">
        <v>43639</v>
      </c>
      <c r="C3162" s="67">
        <f>'Observed Data'!$E3161</f>
        <v>0</v>
      </c>
      <c r="D3162" s="67">
        <f xml:space="preserve">   MAX(0, HLOOKUP(MONTH($B3162),'Farm Crops'!$B$18:$N$28,D$5,0)  - VLOOKUP(D$4,'Farm Crops'!$B$4:$G$13,6,0)/1000*0.65*$C3162)</f>
        <v>399.96020202020208</v>
      </c>
      <c r="E3162" s="67">
        <f xml:space="preserve">   MAX(0, HLOOKUP(MONTH($B3162),'Farm Crops'!$B$18:$N$28,E$5,0)  - VLOOKUP(E$4,'Farm Crops'!$B$4:$G$13,6,0)/1000*0.65*$C3162)</f>
        <v>343.43965656565666</v>
      </c>
      <c r="F3162" s="67">
        <f xml:space="preserve">   MAX(0, HLOOKUP(MONTH($B3162),'Farm Crops'!$B$18:$N$28,F$5,0)  - VLOOKUP(F$4,'Farm Crops'!$B$4:$G$13,6,0)/1000*0.65*$C3162)</f>
        <v>448.01470707070712</v>
      </c>
      <c r="G3162" s="67">
        <f xml:space="preserve">   MAX(0, HLOOKUP(MONTH($B3162),'Farm Crops'!$B$18:$N$28,G$5,0)  - VLOOKUP(G$4,'Farm Crops'!$B$4:$G$13,6,0)/1000*0.65*$C3162)</f>
        <v>105.55688888888889</v>
      </c>
      <c r="H3162" s="67">
        <f xml:space="preserve">   MAX(0, HLOOKUP(MONTH($B3162),'Farm Crops'!$B$18:$N$28,H$5,0)  - VLOOKUP(H$4,'Farm Crops'!$B$4:$G$13,6,0)/1000*0.65*$C3162)</f>
        <v>362.24278787878791</v>
      </c>
      <c r="I3162" s="67">
        <f xml:space="preserve">   MAX(0, HLOOKUP(MONTH($B3162),'Farm Crops'!$B$18:$N$28,I$5,0)  - VLOOKUP(I$4,'Farm Crops'!$B$4:$G$13,6,0)/1000*0.65*$C3162)</f>
        <v>442.60533333333336</v>
      </c>
      <c r="J3162" s="67">
        <f xml:space="preserve">   MAX(0, HLOOKUP(MONTH($B3162),'Farm Crops'!$B$18:$N$28,J$5,0)  - VLOOKUP(J$4,'Farm Crops'!$B$4:$G$13,6,0)/1000*0.65*$C3162)</f>
        <v>667.94650505050527</v>
      </c>
      <c r="K3162" s="67">
        <f xml:space="preserve">   MAX(0, HLOOKUP(MONTH($B3162),'Farm Crops'!$B$18:$N$28,K$5,0)  - VLOOKUP(K$4,'Farm Crops'!$B$4:$G$13,6,0)/1000*0.65*$C3162)</f>
        <v>153.4631919191919</v>
      </c>
      <c r="L3162" s="67">
        <f xml:space="preserve">   MAX(0, HLOOKUP(MONTH($B3162),'Farm Crops'!$B$18:$N$28,L$5,0)  - VLOOKUP(L$4,'Farm Crops'!$B$4:$G$13,6,0)/1000*0.65*$C3162)</f>
        <v>27.083919191919215</v>
      </c>
      <c r="M3162" s="67">
        <f xml:space="preserve">   MAX(0, HLOOKUP(MONTH($B3162),'Farm Crops'!$B$18:$N$28,M$5,0)  - VLOOKUP(M$4,'Farm Crops'!$B$4:$G$13,6,0)/1000*0.65*$C3162)</f>
        <v>184.47446464646467</v>
      </c>
    </row>
    <row r="3163" spans="2:13" x14ac:dyDescent="0.2">
      <c r="B3163" s="4">
        <v>43640</v>
      </c>
      <c r="C3163" s="67">
        <f>'Observed Data'!$E3162</f>
        <v>0</v>
      </c>
      <c r="D3163" s="67">
        <f xml:space="preserve">   MAX(0, HLOOKUP(MONTH($B3163),'Farm Crops'!$B$18:$N$28,D$5,0)  - VLOOKUP(D$4,'Farm Crops'!$B$4:$G$13,6,0)/1000*0.65*$C3163)</f>
        <v>399.96020202020208</v>
      </c>
      <c r="E3163" s="67">
        <f xml:space="preserve">   MAX(0, HLOOKUP(MONTH($B3163),'Farm Crops'!$B$18:$N$28,E$5,0)  - VLOOKUP(E$4,'Farm Crops'!$B$4:$G$13,6,0)/1000*0.65*$C3163)</f>
        <v>343.43965656565666</v>
      </c>
      <c r="F3163" s="67">
        <f xml:space="preserve">   MAX(0, HLOOKUP(MONTH($B3163),'Farm Crops'!$B$18:$N$28,F$5,0)  - VLOOKUP(F$4,'Farm Crops'!$B$4:$G$13,6,0)/1000*0.65*$C3163)</f>
        <v>448.01470707070712</v>
      </c>
      <c r="G3163" s="67">
        <f xml:space="preserve">   MAX(0, HLOOKUP(MONTH($B3163),'Farm Crops'!$B$18:$N$28,G$5,0)  - VLOOKUP(G$4,'Farm Crops'!$B$4:$G$13,6,0)/1000*0.65*$C3163)</f>
        <v>105.55688888888889</v>
      </c>
      <c r="H3163" s="67">
        <f xml:space="preserve">   MAX(0, HLOOKUP(MONTH($B3163),'Farm Crops'!$B$18:$N$28,H$5,0)  - VLOOKUP(H$4,'Farm Crops'!$B$4:$G$13,6,0)/1000*0.65*$C3163)</f>
        <v>362.24278787878791</v>
      </c>
      <c r="I3163" s="67">
        <f xml:space="preserve">   MAX(0, HLOOKUP(MONTH($B3163),'Farm Crops'!$B$18:$N$28,I$5,0)  - VLOOKUP(I$4,'Farm Crops'!$B$4:$G$13,6,0)/1000*0.65*$C3163)</f>
        <v>442.60533333333336</v>
      </c>
      <c r="J3163" s="67">
        <f xml:space="preserve">   MAX(0, HLOOKUP(MONTH($B3163),'Farm Crops'!$B$18:$N$28,J$5,0)  - VLOOKUP(J$4,'Farm Crops'!$B$4:$G$13,6,0)/1000*0.65*$C3163)</f>
        <v>667.94650505050527</v>
      </c>
      <c r="K3163" s="67">
        <f xml:space="preserve">   MAX(0, HLOOKUP(MONTH($B3163),'Farm Crops'!$B$18:$N$28,K$5,0)  - VLOOKUP(K$4,'Farm Crops'!$B$4:$G$13,6,0)/1000*0.65*$C3163)</f>
        <v>153.4631919191919</v>
      </c>
      <c r="L3163" s="67">
        <f xml:space="preserve">   MAX(0, HLOOKUP(MONTH($B3163),'Farm Crops'!$B$18:$N$28,L$5,0)  - VLOOKUP(L$4,'Farm Crops'!$B$4:$G$13,6,0)/1000*0.65*$C3163)</f>
        <v>27.083919191919215</v>
      </c>
      <c r="M3163" s="67">
        <f xml:space="preserve">   MAX(0, HLOOKUP(MONTH($B3163),'Farm Crops'!$B$18:$N$28,M$5,0)  - VLOOKUP(M$4,'Farm Crops'!$B$4:$G$13,6,0)/1000*0.65*$C3163)</f>
        <v>184.47446464646467</v>
      </c>
    </row>
    <row r="3164" spans="2:13" x14ac:dyDescent="0.2">
      <c r="B3164" s="4">
        <v>43641</v>
      </c>
      <c r="C3164" s="67">
        <f>'Observed Data'!$E3163</f>
        <v>0</v>
      </c>
      <c r="D3164" s="67">
        <f xml:space="preserve">   MAX(0, HLOOKUP(MONTH($B3164),'Farm Crops'!$B$18:$N$28,D$5,0)  - VLOOKUP(D$4,'Farm Crops'!$B$4:$G$13,6,0)/1000*0.65*$C3164)</f>
        <v>399.96020202020208</v>
      </c>
      <c r="E3164" s="67">
        <f xml:space="preserve">   MAX(0, HLOOKUP(MONTH($B3164),'Farm Crops'!$B$18:$N$28,E$5,0)  - VLOOKUP(E$4,'Farm Crops'!$B$4:$G$13,6,0)/1000*0.65*$C3164)</f>
        <v>343.43965656565666</v>
      </c>
      <c r="F3164" s="67">
        <f xml:space="preserve">   MAX(0, HLOOKUP(MONTH($B3164),'Farm Crops'!$B$18:$N$28,F$5,0)  - VLOOKUP(F$4,'Farm Crops'!$B$4:$G$13,6,0)/1000*0.65*$C3164)</f>
        <v>448.01470707070712</v>
      </c>
      <c r="G3164" s="67">
        <f xml:space="preserve">   MAX(0, HLOOKUP(MONTH($B3164),'Farm Crops'!$B$18:$N$28,G$5,0)  - VLOOKUP(G$4,'Farm Crops'!$B$4:$G$13,6,0)/1000*0.65*$C3164)</f>
        <v>105.55688888888889</v>
      </c>
      <c r="H3164" s="67">
        <f xml:space="preserve">   MAX(0, HLOOKUP(MONTH($B3164),'Farm Crops'!$B$18:$N$28,H$5,0)  - VLOOKUP(H$4,'Farm Crops'!$B$4:$G$13,6,0)/1000*0.65*$C3164)</f>
        <v>362.24278787878791</v>
      </c>
      <c r="I3164" s="67">
        <f xml:space="preserve">   MAX(0, HLOOKUP(MONTH($B3164),'Farm Crops'!$B$18:$N$28,I$5,0)  - VLOOKUP(I$4,'Farm Crops'!$B$4:$G$13,6,0)/1000*0.65*$C3164)</f>
        <v>442.60533333333336</v>
      </c>
      <c r="J3164" s="67">
        <f xml:space="preserve">   MAX(0, HLOOKUP(MONTH($B3164),'Farm Crops'!$B$18:$N$28,J$5,0)  - VLOOKUP(J$4,'Farm Crops'!$B$4:$G$13,6,0)/1000*0.65*$C3164)</f>
        <v>667.94650505050527</v>
      </c>
      <c r="K3164" s="67">
        <f xml:space="preserve">   MAX(0, HLOOKUP(MONTH($B3164),'Farm Crops'!$B$18:$N$28,K$5,0)  - VLOOKUP(K$4,'Farm Crops'!$B$4:$G$13,6,0)/1000*0.65*$C3164)</f>
        <v>153.4631919191919</v>
      </c>
      <c r="L3164" s="67">
        <f xml:space="preserve">   MAX(0, HLOOKUP(MONTH($B3164),'Farm Crops'!$B$18:$N$28,L$5,0)  - VLOOKUP(L$4,'Farm Crops'!$B$4:$G$13,6,0)/1000*0.65*$C3164)</f>
        <v>27.083919191919215</v>
      </c>
      <c r="M3164" s="67">
        <f xml:space="preserve">   MAX(0, HLOOKUP(MONTH($B3164),'Farm Crops'!$B$18:$N$28,M$5,0)  - VLOOKUP(M$4,'Farm Crops'!$B$4:$G$13,6,0)/1000*0.65*$C3164)</f>
        <v>184.47446464646467</v>
      </c>
    </row>
    <row r="3165" spans="2:13" x14ac:dyDescent="0.2">
      <c r="B3165" s="4">
        <v>43642</v>
      </c>
      <c r="C3165" s="67">
        <f>'Observed Data'!$E3164</f>
        <v>0</v>
      </c>
      <c r="D3165" s="67">
        <f xml:space="preserve">   MAX(0, HLOOKUP(MONTH($B3165),'Farm Crops'!$B$18:$N$28,D$5,0)  - VLOOKUP(D$4,'Farm Crops'!$B$4:$G$13,6,0)/1000*0.65*$C3165)</f>
        <v>399.96020202020208</v>
      </c>
      <c r="E3165" s="67">
        <f xml:space="preserve">   MAX(0, HLOOKUP(MONTH($B3165),'Farm Crops'!$B$18:$N$28,E$5,0)  - VLOOKUP(E$4,'Farm Crops'!$B$4:$G$13,6,0)/1000*0.65*$C3165)</f>
        <v>343.43965656565666</v>
      </c>
      <c r="F3165" s="67">
        <f xml:space="preserve">   MAX(0, HLOOKUP(MONTH($B3165),'Farm Crops'!$B$18:$N$28,F$5,0)  - VLOOKUP(F$4,'Farm Crops'!$B$4:$G$13,6,0)/1000*0.65*$C3165)</f>
        <v>448.01470707070712</v>
      </c>
      <c r="G3165" s="67">
        <f xml:space="preserve">   MAX(0, HLOOKUP(MONTH($B3165),'Farm Crops'!$B$18:$N$28,G$5,0)  - VLOOKUP(G$4,'Farm Crops'!$B$4:$G$13,6,0)/1000*0.65*$C3165)</f>
        <v>105.55688888888889</v>
      </c>
      <c r="H3165" s="67">
        <f xml:space="preserve">   MAX(0, HLOOKUP(MONTH($B3165),'Farm Crops'!$B$18:$N$28,H$5,0)  - VLOOKUP(H$4,'Farm Crops'!$B$4:$G$13,6,0)/1000*0.65*$C3165)</f>
        <v>362.24278787878791</v>
      </c>
      <c r="I3165" s="67">
        <f xml:space="preserve">   MAX(0, HLOOKUP(MONTH($B3165),'Farm Crops'!$B$18:$N$28,I$5,0)  - VLOOKUP(I$4,'Farm Crops'!$B$4:$G$13,6,0)/1000*0.65*$C3165)</f>
        <v>442.60533333333336</v>
      </c>
      <c r="J3165" s="67">
        <f xml:space="preserve">   MAX(0, HLOOKUP(MONTH($B3165),'Farm Crops'!$B$18:$N$28,J$5,0)  - VLOOKUP(J$4,'Farm Crops'!$B$4:$G$13,6,0)/1000*0.65*$C3165)</f>
        <v>667.94650505050527</v>
      </c>
      <c r="K3165" s="67">
        <f xml:space="preserve">   MAX(0, HLOOKUP(MONTH($B3165),'Farm Crops'!$B$18:$N$28,K$5,0)  - VLOOKUP(K$4,'Farm Crops'!$B$4:$G$13,6,0)/1000*0.65*$C3165)</f>
        <v>153.4631919191919</v>
      </c>
      <c r="L3165" s="67">
        <f xml:space="preserve">   MAX(0, HLOOKUP(MONTH($B3165),'Farm Crops'!$B$18:$N$28,L$5,0)  - VLOOKUP(L$4,'Farm Crops'!$B$4:$G$13,6,0)/1000*0.65*$C3165)</f>
        <v>27.083919191919215</v>
      </c>
      <c r="M3165" s="67">
        <f xml:space="preserve">   MAX(0, HLOOKUP(MONTH($B3165),'Farm Crops'!$B$18:$N$28,M$5,0)  - VLOOKUP(M$4,'Farm Crops'!$B$4:$G$13,6,0)/1000*0.65*$C3165)</f>
        <v>184.47446464646467</v>
      </c>
    </row>
    <row r="3166" spans="2:13" x14ac:dyDescent="0.2">
      <c r="B3166" s="4">
        <v>43643</v>
      </c>
      <c r="C3166" s="67">
        <f>'Observed Data'!$E3165</f>
        <v>0</v>
      </c>
      <c r="D3166" s="67">
        <f xml:space="preserve">   MAX(0, HLOOKUP(MONTH($B3166),'Farm Crops'!$B$18:$N$28,D$5,0)  - VLOOKUP(D$4,'Farm Crops'!$B$4:$G$13,6,0)/1000*0.65*$C3166)</f>
        <v>399.96020202020208</v>
      </c>
      <c r="E3166" s="67">
        <f xml:space="preserve">   MAX(0, HLOOKUP(MONTH($B3166),'Farm Crops'!$B$18:$N$28,E$5,0)  - VLOOKUP(E$4,'Farm Crops'!$B$4:$G$13,6,0)/1000*0.65*$C3166)</f>
        <v>343.43965656565666</v>
      </c>
      <c r="F3166" s="67">
        <f xml:space="preserve">   MAX(0, HLOOKUP(MONTH($B3166),'Farm Crops'!$B$18:$N$28,F$5,0)  - VLOOKUP(F$4,'Farm Crops'!$B$4:$G$13,6,0)/1000*0.65*$C3166)</f>
        <v>448.01470707070712</v>
      </c>
      <c r="G3166" s="67">
        <f xml:space="preserve">   MAX(0, HLOOKUP(MONTH($B3166),'Farm Crops'!$B$18:$N$28,G$5,0)  - VLOOKUP(G$4,'Farm Crops'!$B$4:$G$13,6,0)/1000*0.65*$C3166)</f>
        <v>105.55688888888889</v>
      </c>
      <c r="H3166" s="67">
        <f xml:space="preserve">   MAX(0, HLOOKUP(MONTH($B3166),'Farm Crops'!$B$18:$N$28,H$5,0)  - VLOOKUP(H$4,'Farm Crops'!$B$4:$G$13,6,0)/1000*0.65*$C3166)</f>
        <v>362.24278787878791</v>
      </c>
      <c r="I3166" s="67">
        <f xml:space="preserve">   MAX(0, HLOOKUP(MONTH($B3166),'Farm Crops'!$B$18:$N$28,I$5,0)  - VLOOKUP(I$4,'Farm Crops'!$B$4:$G$13,6,0)/1000*0.65*$C3166)</f>
        <v>442.60533333333336</v>
      </c>
      <c r="J3166" s="67">
        <f xml:space="preserve">   MAX(0, HLOOKUP(MONTH($B3166),'Farm Crops'!$B$18:$N$28,J$5,0)  - VLOOKUP(J$4,'Farm Crops'!$B$4:$G$13,6,0)/1000*0.65*$C3166)</f>
        <v>667.94650505050527</v>
      </c>
      <c r="K3166" s="67">
        <f xml:space="preserve">   MAX(0, HLOOKUP(MONTH($B3166),'Farm Crops'!$B$18:$N$28,K$5,0)  - VLOOKUP(K$4,'Farm Crops'!$B$4:$G$13,6,0)/1000*0.65*$C3166)</f>
        <v>153.4631919191919</v>
      </c>
      <c r="L3166" s="67">
        <f xml:space="preserve">   MAX(0, HLOOKUP(MONTH($B3166),'Farm Crops'!$B$18:$N$28,L$5,0)  - VLOOKUP(L$4,'Farm Crops'!$B$4:$G$13,6,0)/1000*0.65*$C3166)</f>
        <v>27.083919191919215</v>
      </c>
      <c r="M3166" s="67">
        <f xml:space="preserve">   MAX(0, HLOOKUP(MONTH($B3166),'Farm Crops'!$B$18:$N$28,M$5,0)  - VLOOKUP(M$4,'Farm Crops'!$B$4:$G$13,6,0)/1000*0.65*$C3166)</f>
        <v>184.47446464646467</v>
      </c>
    </row>
    <row r="3167" spans="2:13" x14ac:dyDescent="0.2">
      <c r="B3167" s="4">
        <v>43644</v>
      </c>
      <c r="C3167" s="67">
        <f>'Observed Data'!$E3166</f>
        <v>24</v>
      </c>
      <c r="D3167" s="67">
        <f xml:space="preserve">   MAX(0, HLOOKUP(MONTH($B3167),'Farm Crops'!$B$18:$N$28,D$5,0)  - VLOOKUP(D$4,'Farm Crops'!$B$4:$G$13,6,0)/1000*0.65*$C3167)</f>
        <v>0</v>
      </c>
      <c r="E3167" s="67">
        <f xml:space="preserve">   MAX(0, HLOOKUP(MONTH($B3167),'Farm Crops'!$B$18:$N$28,E$5,0)  - VLOOKUP(E$4,'Farm Crops'!$B$4:$G$13,6,0)/1000*0.65*$C3167)</f>
        <v>0</v>
      </c>
      <c r="F3167" s="67">
        <f xml:space="preserve">   MAX(0, HLOOKUP(MONTH($B3167),'Farm Crops'!$B$18:$N$28,F$5,0)  - VLOOKUP(F$4,'Farm Crops'!$B$4:$G$13,6,0)/1000*0.65*$C3167)</f>
        <v>0</v>
      </c>
      <c r="G3167" s="67">
        <f xml:space="preserve">   MAX(0, HLOOKUP(MONTH($B3167),'Farm Crops'!$B$18:$N$28,G$5,0)  - VLOOKUP(G$4,'Farm Crops'!$B$4:$G$13,6,0)/1000*0.65*$C3167)</f>
        <v>0</v>
      </c>
      <c r="H3167" s="67">
        <f xml:space="preserve">   MAX(0, HLOOKUP(MONTH($B3167),'Farm Crops'!$B$18:$N$28,H$5,0)  - VLOOKUP(H$4,'Farm Crops'!$B$4:$G$13,6,0)/1000*0.65*$C3167)</f>
        <v>0</v>
      </c>
      <c r="I3167" s="67">
        <f xml:space="preserve">   MAX(0, HLOOKUP(MONTH($B3167),'Farm Crops'!$B$18:$N$28,I$5,0)  - VLOOKUP(I$4,'Farm Crops'!$B$4:$G$13,6,0)/1000*0.65*$C3167)</f>
        <v>0</v>
      </c>
      <c r="J3167" s="67">
        <f xml:space="preserve">   MAX(0, HLOOKUP(MONTH($B3167),'Farm Crops'!$B$18:$N$28,J$5,0)  - VLOOKUP(J$4,'Farm Crops'!$B$4:$G$13,6,0)/1000*0.65*$C3167)</f>
        <v>0</v>
      </c>
      <c r="K3167" s="67">
        <f xml:space="preserve">   MAX(0, HLOOKUP(MONTH($B3167),'Farm Crops'!$B$18:$N$28,K$5,0)  - VLOOKUP(K$4,'Farm Crops'!$B$4:$G$13,6,0)/1000*0.65*$C3167)</f>
        <v>0</v>
      </c>
      <c r="L3167" s="67">
        <f xml:space="preserve">   MAX(0, HLOOKUP(MONTH($B3167),'Farm Crops'!$B$18:$N$28,L$5,0)  - VLOOKUP(L$4,'Farm Crops'!$B$4:$G$13,6,0)/1000*0.65*$C3167)</f>
        <v>0</v>
      </c>
      <c r="M3167" s="67">
        <f xml:space="preserve">   MAX(0, HLOOKUP(MONTH($B3167),'Farm Crops'!$B$18:$N$28,M$5,0)  - VLOOKUP(M$4,'Farm Crops'!$B$4:$G$13,6,0)/1000*0.65*$C3167)</f>
        <v>0</v>
      </c>
    </row>
    <row r="3168" spans="2:13" x14ac:dyDescent="0.2">
      <c r="B3168" s="4">
        <v>43645</v>
      </c>
      <c r="C3168" s="67">
        <f>'Observed Data'!$E3167</f>
        <v>0</v>
      </c>
      <c r="D3168" s="67">
        <f xml:space="preserve">   MAX(0, HLOOKUP(MONTH($B3168),'Farm Crops'!$B$18:$N$28,D$5,0)  - VLOOKUP(D$4,'Farm Crops'!$B$4:$G$13,6,0)/1000*0.65*$C3168)</f>
        <v>399.96020202020208</v>
      </c>
      <c r="E3168" s="67">
        <f xml:space="preserve">   MAX(0, HLOOKUP(MONTH($B3168),'Farm Crops'!$B$18:$N$28,E$5,0)  - VLOOKUP(E$4,'Farm Crops'!$B$4:$G$13,6,0)/1000*0.65*$C3168)</f>
        <v>343.43965656565666</v>
      </c>
      <c r="F3168" s="67">
        <f xml:space="preserve">   MAX(0, HLOOKUP(MONTH($B3168),'Farm Crops'!$B$18:$N$28,F$5,0)  - VLOOKUP(F$4,'Farm Crops'!$B$4:$G$13,6,0)/1000*0.65*$C3168)</f>
        <v>448.01470707070712</v>
      </c>
      <c r="G3168" s="67">
        <f xml:space="preserve">   MAX(0, HLOOKUP(MONTH($B3168),'Farm Crops'!$B$18:$N$28,G$5,0)  - VLOOKUP(G$4,'Farm Crops'!$B$4:$G$13,6,0)/1000*0.65*$C3168)</f>
        <v>105.55688888888889</v>
      </c>
      <c r="H3168" s="67">
        <f xml:space="preserve">   MAX(0, HLOOKUP(MONTH($B3168),'Farm Crops'!$B$18:$N$28,H$5,0)  - VLOOKUP(H$4,'Farm Crops'!$B$4:$G$13,6,0)/1000*0.65*$C3168)</f>
        <v>362.24278787878791</v>
      </c>
      <c r="I3168" s="67">
        <f xml:space="preserve">   MAX(0, HLOOKUP(MONTH($B3168),'Farm Crops'!$B$18:$N$28,I$5,0)  - VLOOKUP(I$4,'Farm Crops'!$B$4:$G$13,6,0)/1000*0.65*$C3168)</f>
        <v>442.60533333333336</v>
      </c>
      <c r="J3168" s="67">
        <f xml:space="preserve">   MAX(0, HLOOKUP(MONTH($B3168),'Farm Crops'!$B$18:$N$28,J$5,0)  - VLOOKUP(J$4,'Farm Crops'!$B$4:$G$13,6,0)/1000*0.65*$C3168)</f>
        <v>667.94650505050527</v>
      </c>
      <c r="K3168" s="67">
        <f xml:space="preserve">   MAX(0, HLOOKUP(MONTH($B3168),'Farm Crops'!$B$18:$N$28,K$5,0)  - VLOOKUP(K$4,'Farm Crops'!$B$4:$G$13,6,0)/1000*0.65*$C3168)</f>
        <v>153.4631919191919</v>
      </c>
      <c r="L3168" s="67">
        <f xml:space="preserve">   MAX(0, HLOOKUP(MONTH($B3168),'Farm Crops'!$B$18:$N$28,L$5,0)  - VLOOKUP(L$4,'Farm Crops'!$B$4:$G$13,6,0)/1000*0.65*$C3168)</f>
        <v>27.083919191919215</v>
      </c>
      <c r="M3168" s="67">
        <f xml:space="preserve">   MAX(0, HLOOKUP(MONTH($B3168),'Farm Crops'!$B$18:$N$28,M$5,0)  - VLOOKUP(M$4,'Farm Crops'!$B$4:$G$13,6,0)/1000*0.65*$C3168)</f>
        <v>184.47446464646467</v>
      </c>
    </row>
    <row r="3169" spans="2:13" x14ac:dyDescent="0.2">
      <c r="B3169" s="4">
        <v>43646</v>
      </c>
      <c r="C3169" s="67">
        <f>'Observed Data'!$E3168</f>
        <v>0</v>
      </c>
      <c r="D3169" s="67">
        <f xml:space="preserve">   MAX(0, HLOOKUP(MONTH($B3169),'Farm Crops'!$B$18:$N$28,D$5,0)  - VLOOKUP(D$4,'Farm Crops'!$B$4:$G$13,6,0)/1000*0.65*$C3169)</f>
        <v>399.96020202020208</v>
      </c>
      <c r="E3169" s="67">
        <f xml:space="preserve">   MAX(0, HLOOKUP(MONTH($B3169),'Farm Crops'!$B$18:$N$28,E$5,0)  - VLOOKUP(E$4,'Farm Crops'!$B$4:$G$13,6,0)/1000*0.65*$C3169)</f>
        <v>343.43965656565666</v>
      </c>
      <c r="F3169" s="67">
        <f xml:space="preserve">   MAX(0, HLOOKUP(MONTH($B3169),'Farm Crops'!$B$18:$N$28,F$5,0)  - VLOOKUP(F$4,'Farm Crops'!$B$4:$G$13,6,0)/1000*0.65*$C3169)</f>
        <v>448.01470707070712</v>
      </c>
      <c r="G3169" s="67">
        <f xml:space="preserve">   MAX(0, HLOOKUP(MONTH($B3169),'Farm Crops'!$B$18:$N$28,G$5,0)  - VLOOKUP(G$4,'Farm Crops'!$B$4:$G$13,6,0)/1000*0.65*$C3169)</f>
        <v>105.55688888888889</v>
      </c>
      <c r="H3169" s="67">
        <f xml:space="preserve">   MAX(0, HLOOKUP(MONTH($B3169),'Farm Crops'!$B$18:$N$28,H$5,0)  - VLOOKUP(H$4,'Farm Crops'!$B$4:$G$13,6,0)/1000*0.65*$C3169)</f>
        <v>362.24278787878791</v>
      </c>
      <c r="I3169" s="67">
        <f xml:space="preserve">   MAX(0, HLOOKUP(MONTH($B3169),'Farm Crops'!$B$18:$N$28,I$5,0)  - VLOOKUP(I$4,'Farm Crops'!$B$4:$G$13,6,0)/1000*0.65*$C3169)</f>
        <v>442.60533333333336</v>
      </c>
      <c r="J3169" s="67">
        <f xml:space="preserve">   MAX(0, HLOOKUP(MONTH($B3169),'Farm Crops'!$B$18:$N$28,J$5,0)  - VLOOKUP(J$4,'Farm Crops'!$B$4:$G$13,6,0)/1000*0.65*$C3169)</f>
        <v>667.94650505050527</v>
      </c>
      <c r="K3169" s="67">
        <f xml:space="preserve">   MAX(0, HLOOKUP(MONTH($B3169),'Farm Crops'!$B$18:$N$28,K$5,0)  - VLOOKUP(K$4,'Farm Crops'!$B$4:$G$13,6,0)/1000*0.65*$C3169)</f>
        <v>153.4631919191919</v>
      </c>
      <c r="L3169" s="67">
        <f xml:space="preserve">   MAX(0, HLOOKUP(MONTH($B3169),'Farm Crops'!$B$18:$N$28,L$5,0)  - VLOOKUP(L$4,'Farm Crops'!$B$4:$G$13,6,0)/1000*0.65*$C3169)</f>
        <v>27.083919191919215</v>
      </c>
      <c r="M3169" s="67">
        <f xml:space="preserve">   MAX(0, HLOOKUP(MONTH($B3169),'Farm Crops'!$B$18:$N$28,M$5,0)  - VLOOKUP(M$4,'Farm Crops'!$B$4:$G$13,6,0)/1000*0.65*$C3169)</f>
        <v>184.47446464646467</v>
      </c>
    </row>
    <row r="3170" spans="2:13" x14ac:dyDescent="0.2">
      <c r="B3170" s="4">
        <v>43647</v>
      </c>
      <c r="C3170" s="67">
        <f>'Observed Data'!$E3169</f>
        <v>54</v>
      </c>
      <c r="D3170" s="67">
        <f xml:space="preserve">   MAX(0, HLOOKUP(MONTH($B3170),'Farm Crops'!$B$18:$N$28,D$5,0)  - VLOOKUP(D$4,'Farm Crops'!$B$4:$G$13,6,0)/1000*0.65*$C3170)</f>
        <v>0</v>
      </c>
      <c r="E3170" s="67">
        <f xml:space="preserve">   MAX(0, HLOOKUP(MONTH($B3170),'Farm Crops'!$B$18:$N$28,E$5,0)  - VLOOKUP(E$4,'Farm Crops'!$B$4:$G$13,6,0)/1000*0.65*$C3170)</f>
        <v>0</v>
      </c>
      <c r="F3170" s="67">
        <f xml:space="preserve">   MAX(0, HLOOKUP(MONTH($B3170),'Farm Crops'!$B$18:$N$28,F$5,0)  - VLOOKUP(F$4,'Farm Crops'!$B$4:$G$13,6,0)/1000*0.65*$C3170)</f>
        <v>0</v>
      </c>
      <c r="G3170" s="67">
        <f xml:space="preserve">   MAX(0, HLOOKUP(MONTH($B3170),'Farm Crops'!$B$18:$N$28,G$5,0)  - VLOOKUP(G$4,'Farm Crops'!$B$4:$G$13,6,0)/1000*0.65*$C3170)</f>
        <v>0</v>
      </c>
      <c r="H3170" s="67">
        <f xml:space="preserve">   MAX(0, HLOOKUP(MONTH($B3170),'Farm Crops'!$B$18:$N$28,H$5,0)  - VLOOKUP(H$4,'Farm Crops'!$B$4:$G$13,6,0)/1000*0.65*$C3170)</f>
        <v>0</v>
      </c>
      <c r="I3170" s="67">
        <f xml:space="preserve">   MAX(0, HLOOKUP(MONTH($B3170),'Farm Crops'!$B$18:$N$28,I$5,0)  - VLOOKUP(I$4,'Farm Crops'!$B$4:$G$13,6,0)/1000*0.65*$C3170)</f>
        <v>0</v>
      </c>
      <c r="J3170" s="67">
        <f xml:space="preserve">   MAX(0, HLOOKUP(MONTH($B3170),'Farm Crops'!$B$18:$N$28,J$5,0)  - VLOOKUP(J$4,'Farm Crops'!$B$4:$G$13,6,0)/1000*0.65*$C3170)</f>
        <v>0</v>
      </c>
      <c r="K3170" s="67">
        <f xml:space="preserve">   MAX(0, HLOOKUP(MONTH($B3170),'Farm Crops'!$B$18:$N$28,K$5,0)  - VLOOKUP(K$4,'Farm Crops'!$B$4:$G$13,6,0)/1000*0.65*$C3170)</f>
        <v>0</v>
      </c>
      <c r="L3170" s="67">
        <f xml:space="preserve">   MAX(0, HLOOKUP(MONTH($B3170),'Farm Crops'!$B$18:$N$28,L$5,0)  - VLOOKUP(L$4,'Farm Crops'!$B$4:$G$13,6,0)/1000*0.65*$C3170)</f>
        <v>0</v>
      </c>
      <c r="M3170" s="67">
        <f xml:space="preserve">   MAX(0, HLOOKUP(MONTH($B3170),'Farm Crops'!$B$18:$N$28,M$5,0)  - VLOOKUP(M$4,'Farm Crops'!$B$4:$G$13,6,0)/1000*0.65*$C3170)</f>
        <v>0</v>
      </c>
    </row>
    <row r="3171" spans="2:13" x14ac:dyDescent="0.2">
      <c r="B3171" s="4">
        <v>43648</v>
      </c>
      <c r="C3171" s="67">
        <f>'Observed Data'!$E3170</f>
        <v>1</v>
      </c>
      <c r="D3171" s="67">
        <f xml:space="preserve">   MAX(0, HLOOKUP(MONTH($B3171),'Farm Crops'!$B$18:$N$28,D$5,0)  - VLOOKUP(D$4,'Farm Crops'!$B$4:$G$13,6,0)/1000*0.65*$C3171)</f>
        <v>135.37111436950153</v>
      </c>
      <c r="E3171" s="67">
        <f xml:space="preserve">   MAX(0, HLOOKUP(MONTH($B3171),'Farm Crops'!$B$18:$N$28,E$5,0)  - VLOOKUP(E$4,'Farm Crops'!$B$4:$G$13,6,0)/1000*0.65*$C3171)</f>
        <v>0</v>
      </c>
      <c r="F3171" s="67">
        <f xml:space="preserve">   MAX(0, HLOOKUP(MONTH($B3171),'Farm Crops'!$B$18:$N$28,F$5,0)  - VLOOKUP(F$4,'Farm Crops'!$B$4:$G$13,6,0)/1000*0.65*$C3171)</f>
        <v>0</v>
      </c>
      <c r="G3171" s="67">
        <f xml:space="preserve">   MAX(0, HLOOKUP(MONTH($B3171),'Farm Crops'!$B$18:$N$28,G$5,0)  - VLOOKUP(G$4,'Farm Crops'!$B$4:$G$13,6,0)/1000*0.65*$C3171)</f>
        <v>0</v>
      </c>
      <c r="H3171" s="67">
        <f xml:space="preserve">   MAX(0, HLOOKUP(MONTH($B3171),'Farm Crops'!$B$18:$N$28,H$5,0)  - VLOOKUP(H$4,'Farm Crops'!$B$4:$G$13,6,0)/1000*0.65*$C3171)</f>
        <v>0</v>
      </c>
      <c r="I3171" s="67">
        <f xml:space="preserve">   MAX(0, HLOOKUP(MONTH($B3171),'Farm Crops'!$B$18:$N$28,I$5,0)  - VLOOKUP(I$4,'Farm Crops'!$B$4:$G$13,6,0)/1000*0.65*$C3171)</f>
        <v>0</v>
      </c>
      <c r="J3171" s="67">
        <f xml:space="preserve">   MAX(0, HLOOKUP(MONTH($B3171),'Farm Crops'!$B$18:$N$28,J$5,0)  - VLOOKUP(J$4,'Farm Crops'!$B$4:$G$13,6,0)/1000*0.65*$C3171)</f>
        <v>0</v>
      </c>
      <c r="K3171" s="67">
        <f xml:space="preserve">   MAX(0, HLOOKUP(MONTH($B3171),'Farm Crops'!$B$18:$N$28,K$5,0)  - VLOOKUP(K$4,'Farm Crops'!$B$4:$G$13,6,0)/1000*0.65*$C3171)</f>
        <v>0</v>
      </c>
      <c r="L3171" s="67">
        <f xml:space="preserve">   MAX(0, HLOOKUP(MONTH($B3171),'Farm Crops'!$B$18:$N$28,L$5,0)  - VLOOKUP(L$4,'Farm Crops'!$B$4:$G$13,6,0)/1000*0.65*$C3171)</f>
        <v>0</v>
      </c>
      <c r="M3171" s="67">
        <f xml:space="preserve">   MAX(0, HLOOKUP(MONTH($B3171),'Farm Crops'!$B$18:$N$28,M$5,0)  - VLOOKUP(M$4,'Farm Crops'!$B$4:$G$13,6,0)/1000*0.65*$C3171)</f>
        <v>0</v>
      </c>
    </row>
    <row r="3172" spans="2:13" x14ac:dyDescent="0.2">
      <c r="B3172" s="4">
        <v>43649</v>
      </c>
      <c r="C3172" s="67">
        <f>'Observed Data'!$E3171</f>
        <v>0</v>
      </c>
      <c r="D3172" s="67">
        <f xml:space="preserve">   MAX(0, HLOOKUP(MONTH($B3172),'Farm Crops'!$B$18:$N$28,D$5,0)  - VLOOKUP(D$4,'Farm Crops'!$B$4:$G$13,6,0)/1000*0.65*$C3172)</f>
        <v>446.72111436950155</v>
      </c>
      <c r="E3172" s="67">
        <f xml:space="preserve">   MAX(0, HLOOKUP(MONTH($B3172),'Farm Crops'!$B$18:$N$28,E$5,0)  - VLOOKUP(E$4,'Farm Crops'!$B$4:$G$13,6,0)/1000*0.65*$C3172)</f>
        <v>323.48108504398834</v>
      </c>
      <c r="F3172" s="67">
        <f xml:space="preserve">   MAX(0, HLOOKUP(MONTH($B3172),'Farm Crops'!$B$18:$N$28,F$5,0)  - VLOOKUP(F$4,'Farm Crops'!$B$4:$G$13,6,0)/1000*0.65*$C3172)</f>
        <v>407.18763929618774</v>
      </c>
      <c r="G3172" s="67">
        <f xml:space="preserve">   MAX(0, HLOOKUP(MONTH($B3172),'Farm Crops'!$B$18:$N$28,G$5,0)  - VLOOKUP(G$4,'Farm Crops'!$B$4:$G$13,6,0)/1000*0.65*$C3172)</f>
        <v>99.422580645161304</v>
      </c>
      <c r="H3172" s="67">
        <f xml:space="preserve">   MAX(0, HLOOKUP(MONTH($B3172),'Farm Crops'!$B$18:$N$28,H$5,0)  - VLOOKUP(H$4,'Farm Crops'!$B$4:$G$13,6,0)/1000*0.65*$C3172)</f>
        <v>341.19149560117307</v>
      </c>
      <c r="I3172" s="67">
        <f xml:space="preserve">   MAX(0, HLOOKUP(MONTH($B3172),'Farm Crops'!$B$18:$N$28,I$5,0)  - VLOOKUP(I$4,'Farm Crops'!$B$4:$G$13,6,0)/1000*0.65*$C3172)</f>
        <v>512.45552785923758</v>
      </c>
      <c r="J3172" s="67">
        <f xml:space="preserve">   MAX(0, HLOOKUP(MONTH($B3172),'Farm Crops'!$B$18:$N$28,J$5,0)  - VLOOKUP(J$4,'Farm Crops'!$B$4:$G$13,6,0)/1000*0.65*$C3172)</f>
        <v>555.68812316715548</v>
      </c>
      <c r="K3172" s="67">
        <f xml:space="preserve">   MAX(0, HLOOKUP(MONTH($B3172),'Farm Crops'!$B$18:$N$28,K$5,0)  - VLOOKUP(K$4,'Farm Crops'!$B$4:$G$13,6,0)/1000*0.65*$C3172)</f>
        <v>129.10278592375366</v>
      </c>
      <c r="L3172" s="67">
        <f xml:space="preserve">   MAX(0, HLOOKUP(MONTH($B3172),'Farm Crops'!$B$18:$N$28,L$5,0)  - VLOOKUP(L$4,'Farm Crops'!$B$4:$G$13,6,0)/1000*0.65*$C3172)</f>
        <v>22.997360703812337</v>
      </c>
      <c r="M3172" s="67">
        <f xml:space="preserve">   MAX(0, HLOOKUP(MONTH($B3172),'Farm Crops'!$B$18:$N$28,M$5,0)  - VLOOKUP(M$4,'Farm Crops'!$B$4:$G$13,6,0)/1000*0.65*$C3172)</f>
        <v>161.29560117302054</v>
      </c>
    </row>
    <row r="3173" spans="2:13" x14ac:dyDescent="0.2">
      <c r="B3173" s="4">
        <v>43650</v>
      </c>
      <c r="C3173" s="67">
        <f>'Observed Data'!$E3172</f>
        <v>0</v>
      </c>
      <c r="D3173" s="67">
        <f xml:space="preserve">   MAX(0, HLOOKUP(MONTH($B3173),'Farm Crops'!$B$18:$N$28,D$5,0)  - VLOOKUP(D$4,'Farm Crops'!$B$4:$G$13,6,0)/1000*0.65*$C3173)</f>
        <v>446.72111436950155</v>
      </c>
      <c r="E3173" s="67">
        <f xml:space="preserve">   MAX(0, HLOOKUP(MONTH($B3173),'Farm Crops'!$B$18:$N$28,E$5,0)  - VLOOKUP(E$4,'Farm Crops'!$B$4:$G$13,6,0)/1000*0.65*$C3173)</f>
        <v>323.48108504398834</v>
      </c>
      <c r="F3173" s="67">
        <f xml:space="preserve">   MAX(0, HLOOKUP(MONTH($B3173),'Farm Crops'!$B$18:$N$28,F$5,0)  - VLOOKUP(F$4,'Farm Crops'!$B$4:$G$13,6,0)/1000*0.65*$C3173)</f>
        <v>407.18763929618774</v>
      </c>
      <c r="G3173" s="67">
        <f xml:space="preserve">   MAX(0, HLOOKUP(MONTH($B3173),'Farm Crops'!$B$18:$N$28,G$5,0)  - VLOOKUP(G$4,'Farm Crops'!$B$4:$G$13,6,0)/1000*0.65*$C3173)</f>
        <v>99.422580645161304</v>
      </c>
      <c r="H3173" s="67">
        <f xml:space="preserve">   MAX(0, HLOOKUP(MONTH($B3173),'Farm Crops'!$B$18:$N$28,H$5,0)  - VLOOKUP(H$4,'Farm Crops'!$B$4:$G$13,6,0)/1000*0.65*$C3173)</f>
        <v>341.19149560117307</v>
      </c>
      <c r="I3173" s="67">
        <f xml:space="preserve">   MAX(0, HLOOKUP(MONTH($B3173),'Farm Crops'!$B$18:$N$28,I$5,0)  - VLOOKUP(I$4,'Farm Crops'!$B$4:$G$13,6,0)/1000*0.65*$C3173)</f>
        <v>512.45552785923758</v>
      </c>
      <c r="J3173" s="67">
        <f xml:space="preserve">   MAX(0, HLOOKUP(MONTH($B3173),'Farm Crops'!$B$18:$N$28,J$5,0)  - VLOOKUP(J$4,'Farm Crops'!$B$4:$G$13,6,0)/1000*0.65*$C3173)</f>
        <v>555.68812316715548</v>
      </c>
      <c r="K3173" s="67">
        <f xml:space="preserve">   MAX(0, HLOOKUP(MONTH($B3173),'Farm Crops'!$B$18:$N$28,K$5,0)  - VLOOKUP(K$4,'Farm Crops'!$B$4:$G$13,6,0)/1000*0.65*$C3173)</f>
        <v>129.10278592375366</v>
      </c>
      <c r="L3173" s="67">
        <f xml:space="preserve">   MAX(0, HLOOKUP(MONTH($B3173),'Farm Crops'!$B$18:$N$28,L$5,0)  - VLOOKUP(L$4,'Farm Crops'!$B$4:$G$13,6,0)/1000*0.65*$C3173)</f>
        <v>22.997360703812337</v>
      </c>
      <c r="M3173" s="67">
        <f xml:space="preserve">   MAX(0, HLOOKUP(MONTH($B3173),'Farm Crops'!$B$18:$N$28,M$5,0)  - VLOOKUP(M$4,'Farm Crops'!$B$4:$G$13,6,0)/1000*0.65*$C3173)</f>
        <v>161.29560117302054</v>
      </c>
    </row>
    <row r="3174" spans="2:13" x14ac:dyDescent="0.2">
      <c r="B3174" s="4">
        <v>43651</v>
      </c>
      <c r="C3174" s="67">
        <f>'Observed Data'!$E3173</f>
        <v>0</v>
      </c>
      <c r="D3174" s="67">
        <f xml:space="preserve">   MAX(0, HLOOKUP(MONTH($B3174),'Farm Crops'!$B$18:$N$28,D$5,0)  - VLOOKUP(D$4,'Farm Crops'!$B$4:$G$13,6,0)/1000*0.65*$C3174)</f>
        <v>446.72111436950155</v>
      </c>
      <c r="E3174" s="67">
        <f xml:space="preserve">   MAX(0, HLOOKUP(MONTH($B3174),'Farm Crops'!$B$18:$N$28,E$5,0)  - VLOOKUP(E$4,'Farm Crops'!$B$4:$G$13,6,0)/1000*0.65*$C3174)</f>
        <v>323.48108504398834</v>
      </c>
      <c r="F3174" s="67">
        <f xml:space="preserve">   MAX(0, HLOOKUP(MONTH($B3174),'Farm Crops'!$B$18:$N$28,F$5,0)  - VLOOKUP(F$4,'Farm Crops'!$B$4:$G$13,6,0)/1000*0.65*$C3174)</f>
        <v>407.18763929618774</v>
      </c>
      <c r="G3174" s="67">
        <f xml:space="preserve">   MAX(0, HLOOKUP(MONTH($B3174),'Farm Crops'!$B$18:$N$28,G$5,0)  - VLOOKUP(G$4,'Farm Crops'!$B$4:$G$13,6,0)/1000*0.65*$C3174)</f>
        <v>99.422580645161304</v>
      </c>
      <c r="H3174" s="67">
        <f xml:space="preserve">   MAX(0, HLOOKUP(MONTH($B3174),'Farm Crops'!$B$18:$N$28,H$5,0)  - VLOOKUP(H$4,'Farm Crops'!$B$4:$G$13,6,0)/1000*0.65*$C3174)</f>
        <v>341.19149560117307</v>
      </c>
      <c r="I3174" s="67">
        <f xml:space="preserve">   MAX(0, HLOOKUP(MONTH($B3174),'Farm Crops'!$B$18:$N$28,I$5,0)  - VLOOKUP(I$4,'Farm Crops'!$B$4:$G$13,6,0)/1000*0.65*$C3174)</f>
        <v>512.45552785923758</v>
      </c>
      <c r="J3174" s="67">
        <f xml:space="preserve">   MAX(0, HLOOKUP(MONTH($B3174),'Farm Crops'!$B$18:$N$28,J$5,0)  - VLOOKUP(J$4,'Farm Crops'!$B$4:$G$13,6,0)/1000*0.65*$C3174)</f>
        <v>555.68812316715548</v>
      </c>
      <c r="K3174" s="67">
        <f xml:space="preserve">   MAX(0, HLOOKUP(MONTH($B3174),'Farm Crops'!$B$18:$N$28,K$5,0)  - VLOOKUP(K$4,'Farm Crops'!$B$4:$G$13,6,0)/1000*0.65*$C3174)</f>
        <v>129.10278592375366</v>
      </c>
      <c r="L3174" s="67">
        <f xml:space="preserve">   MAX(0, HLOOKUP(MONTH($B3174),'Farm Crops'!$B$18:$N$28,L$5,0)  - VLOOKUP(L$4,'Farm Crops'!$B$4:$G$13,6,0)/1000*0.65*$C3174)</f>
        <v>22.997360703812337</v>
      </c>
      <c r="M3174" s="67">
        <f xml:space="preserve">   MAX(0, HLOOKUP(MONTH($B3174),'Farm Crops'!$B$18:$N$28,M$5,0)  - VLOOKUP(M$4,'Farm Crops'!$B$4:$G$13,6,0)/1000*0.65*$C3174)</f>
        <v>161.29560117302054</v>
      </c>
    </row>
    <row r="3175" spans="2:13" x14ac:dyDescent="0.2">
      <c r="B3175" s="4">
        <v>43652</v>
      </c>
      <c r="C3175" s="67">
        <f>'Observed Data'!$E3174</f>
        <v>0</v>
      </c>
      <c r="D3175" s="67">
        <f xml:space="preserve">   MAX(0, HLOOKUP(MONTH($B3175),'Farm Crops'!$B$18:$N$28,D$5,0)  - VLOOKUP(D$4,'Farm Crops'!$B$4:$G$13,6,0)/1000*0.65*$C3175)</f>
        <v>446.72111436950155</v>
      </c>
      <c r="E3175" s="67">
        <f xml:space="preserve">   MAX(0, HLOOKUP(MONTH($B3175),'Farm Crops'!$B$18:$N$28,E$5,0)  - VLOOKUP(E$4,'Farm Crops'!$B$4:$G$13,6,0)/1000*0.65*$C3175)</f>
        <v>323.48108504398834</v>
      </c>
      <c r="F3175" s="67">
        <f xml:space="preserve">   MAX(0, HLOOKUP(MONTH($B3175),'Farm Crops'!$B$18:$N$28,F$5,0)  - VLOOKUP(F$4,'Farm Crops'!$B$4:$G$13,6,0)/1000*0.65*$C3175)</f>
        <v>407.18763929618774</v>
      </c>
      <c r="G3175" s="67">
        <f xml:space="preserve">   MAX(0, HLOOKUP(MONTH($B3175),'Farm Crops'!$B$18:$N$28,G$5,0)  - VLOOKUP(G$4,'Farm Crops'!$B$4:$G$13,6,0)/1000*0.65*$C3175)</f>
        <v>99.422580645161304</v>
      </c>
      <c r="H3175" s="67">
        <f xml:space="preserve">   MAX(0, HLOOKUP(MONTH($B3175),'Farm Crops'!$B$18:$N$28,H$5,0)  - VLOOKUP(H$4,'Farm Crops'!$B$4:$G$13,6,0)/1000*0.65*$C3175)</f>
        <v>341.19149560117307</v>
      </c>
      <c r="I3175" s="67">
        <f xml:space="preserve">   MAX(0, HLOOKUP(MONTH($B3175),'Farm Crops'!$B$18:$N$28,I$5,0)  - VLOOKUP(I$4,'Farm Crops'!$B$4:$G$13,6,0)/1000*0.65*$C3175)</f>
        <v>512.45552785923758</v>
      </c>
      <c r="J3175" s="67">
        <f xml:space="preserve">   MAX(0, HLOOKUP(MONTH($B3175),'Farm Crops'!$B$18:$N$28,J$5,0)  - VLOOKUP(J$4,'Farm Crops'!$B$4:$G$13,6,0)/1000*0.65*$C3175)</f>
        <v>555.68812316715548</v>
      </c>
      <c r="K3175" s="67">
        <f xml:space="preserve">   MAX(0, HLOOKUP(MONTH($B3175),'Farm Crops'!$B$18:$N$28,K$5,0)  - VLOOKUP(K$4,'Farm Crops'!$B$4:$G$13,6,0)/1000*0.65*$C3175)</f>
        <v>129.10278592375366</v>
      </c>
      <c r="L3175" s="67">
        <f xml:space="preserve">   MAX(0, HLOOKUP(MONTH($B3175),'Farm Crops'!$B$18:$N$28,L$5,0)  - VLOOKUP(L$4,'Farm Crops'!$B$4:$G$13,6,0)/1000*0.65*$C3175)</f>
        <v>22.997360703812337</v>
      </c>
      <c r="M3175" s="67">
        <f xml:space="preserve">   MAX(0, HLOOKUP(MONTH($B3175),'Farm Crops'!$B$18:$N$28,M$5,0)  - VLOOKUP(M$4,'Farm Crops'!$B$4:$G$13,6,0)/1000*0.65*$C3175)</f>
        <v>161.29560117302054</v>
      </c>
    </row>
    <row r="3176" spans="2:13" x14ac:dyDescent="0.2">
      <c r="B3176" s="4">
        <v>43653</v>
      </c>
      <c r="C3176" s="67">
        <f>'Observed Data'!$E3175</f>
        <v>7</v>
      </c>
      <c r="D3176" s="67">
        <f xml:space="preserve">   MAX(0, HLOOKUP(MONTH($B3176),'Farm Crops'!$B$18:$N$28,D$5,0)  - VLOOKUP(D$4,'Farm Crops'!$B$4:$G$13,6,0)/1000*0.65*$C3176)</f>
        <v>0</v>
      </c>
      <c r="E3176" s="67">
        <f xml:space="preserve">   MAX(0, HLOOKUP(MONTH($B3176),'Farm Crops'!$B$18:$N$28,E$5,0)  - VLOOKUP(E$4,'Farm Crops'!$B$4:$G$13,6,0)/1000*0.65*$C3176)</f>
        <v>0</v>
      </c>
      <c r="F3176" s="67">
        <f xml:space="preserve">   MAX(0, HLOOKUP(MONTH($B3176),'Farm Crops'!$B$18:$N$28,F$5,0)  - VLOOKUP(F$4,'Farm Crops'!$B$4:$G$13,6,0)/1000*0.65*$C3176)</f>
        <v>0</v>
      </c>
      <c r="G3176" s="67">
        <f xml:space="preserve">   MAX(0, HLOOKUP(MONTH($B3176),'Farm Crops'!$B$18:$N$28,G$5,0)  - VLOOKUP(G$4,'Farm Crops'!$B$4:$G$13,6,0)/1000*0.65*$C3176)</f>
        <v>0</v>
      </c>
      <c r="H3176" s="67">
        <f xml:space="preserve">   MAX(0, HLOOKUP(MONTH($B3176),'Farm Crops'!$B$18:$N$28,H$5,0)  - VLOOKUP(H$4,'Farm Crops'!$B$4:$G$13,6,0)/1000*0.65*$C3176)</f>
        <v>0</v>
      </c>
      <c r="I3176" s="67">
        <f xml:space="preserve">   MAX(0, HLOOKUP(MONTH($B3176),'Farm Crops'!$B$18:$N$28,I$5,0)  - VLOOKUP(I$4,'Farm Crops'!$B$4:$G$13,6,0)/1000*0.65*$C3176)</f>
        <v>0</v>
      </c>
      <c r="J3176" s="67">
        <f xml:space="preserve">   MAX(0, HLOOKUP(MONTH($B3176),'Farm Crops'!$B$18:$N$28,J$5,0)  - VLOOKUP(J$4,'Farm Crops'!$B$4:$G$13,6,0)/1000*0.65*$C3176)</f>
        <v>0</v>
      </c>
      <c r="K3176" s="67">
        <f xml:space="preserve">   MAX(0, HLOOKUP(MONTH($B3176),'Farm Crops'!$B$18:$N$28,K$5,0)  - VLOOKUP(K$4,'Farm Crops'!$B$4:$G$13,6,0)/1000*0.65*$C3176)</f>
        <v>0</v>
      </c>
      <c r="L3176" s="67">
        <f xml:space="preserve">   MAX(0, HLOOKUP(MONTH($B3176),'Farm Crops'!$B$18:$N$28,L$5,0)  - VLOOKUP(L$4,'Farm Crops'!$B$4:$G$13,6,0)/1000*0.65*$C3176)</f>
        <v>0</v>
      </c>
      <c r="M3176" s="67">
        <f xml:space="preserve">   MAX(0, HLOOKUP(MONTH($B3176),'Farm Crops'!$B$18:$N$28,M$5,0)  - VLOOKUP(M$4,'Farm Crops'!$B$4:$G$13,6,0)/1000*0.65*$C3176)</f>
        <v>0</v>
      </c>
    </row>
    <row r="3177" spans="2:13" x14ac:dyDescent="0.2">
      <c r="B3177" s="4">
        <v>43654</v>
      </c>
      <c r="C3177" s="67">
        <f>'Observed Data'!$E3176</f>
        <v>0</v>
      </c>
      <c r="D3177" s="67">
        <f xml:space="preserve">   MAX(0, HLOOKUP(MONTH($B3177),'Farm Crops'!$B$18:$N$28,D$5,0)  - VLOOKUP(D$4,'Farm Crops'!$B$4:$G$13,6,0)/1000*0.65*$C3177)</f>
        <v>446.72111436950155</v>
      </c>
      <c r="E3177" s="67">
        <f xml:space="preserve">   MAX(0, HLOOKUP(MONTH($B3177),'Farm Crops'!$B$18:$N$28,E$5,0)  - VLOOKUP(E$4,'Farm Crops'!$B$4:$G$13,6,0)/1000*0.65*$C3177)</f>
        <v>323.48108504398834</v>
      </c>
      <c r="F3177" s="67">
        <f xml:space="preserve">   MAX(0, HLOOKUP(MONTH($B3177),'Farm Crops'!$B$18:$N$28,F$5,0)  - VLOOKUP(F$4,'Farm Crops'!$B$4:$G$13,6,0)/1000*0.65*$C3177)</f>
        <v>407.18763929618774</v>
      </c>
      <c r="G3177" s="67">
        <f xml:space="preserve">   MAX(0, HLOOKUP(MONTH($B3177),'Farm Crops'!$B$18:$N$28,G$5,0)  - VLOOKUP(G$4,'Farm Crops'!$B$4:$G$13,6,0)/1000*0.65*$C3177)</f>
        <v>99.422580645161304</v>
      </c>
      <c r="H3177" s="67">
        <f xml:space="preserve">   MAX(0, HLOOKUP(MONTH($B3177),'Farm Crops'!$B$18:$N$28,H$5,0)  - VLOOKUP(H$4,'Farm Crops'!$B$4:$G$13,6,0)/1000*0.65*$C3177)</f>
        <v>341.19149560117307</v>
      </c>
      <c r="I3177" s="67">
        <f xml:space="preserve">   MAX(0, HLOOKUP(MONTH($B3177),'Farm Crops'!$B$18:$N$28,I$5,0)  - VLOOKUP(I$4,'Farm Crops'!$B$4:$G$13,6,0)/1000*0.65*$C3177)</f>
        <v>512.45552785923758</v>
      </c>
      <c r="J3177" s="67">
        <f xml:space="preserve">   MAX(0, HLOOKUP(MONTH($B3177),'Farm Crops'!$B$18:$N$28,J$5,0)  - VLOOKUP(J$4,'Farm Crops'!$B$4:$G$13,6,0)/1000*0.65*$C3177)</f>
        <v>555.68812316715548</v>
      </c>
      <c r="K3177" s="67">
        <f xml:space="preserve">   MAX(0, HLOOKUP(MONTH($B3177),'Farm Crops'!$B$18:$N$28,K$5,0)  - VLOOKUP(K$4,'Farm Crops'!$B$4:$G$13,6,0)/1000*0.65*$C3177)</f>
        <v>129.10278592375366</v>
      </c>
      <c r="L3177" s="67">
        <f xml:space="preserve">   MAX(0, HLOOKUP(MONTH($B3177),'Farm Crops'!$B$18:$N$28,L$5,0)  - VLOOKUP(L$4,'Farm Crops'!$B$4:$G$13,6,0)/1000*0.65*$C3177)</f>
        <v>22.997360703812337</v>
      </c>
      <c r="M3177" s="67">
        <f xml:space="preserve">   MAX(0, HLOOKUP(MONTH($B3177),'Farm Crops'!$B$18:$N$28,M$5,0)  - VLOOKUP(M$4,'Farm Crops'!$B$4:$G$13,6,0)/1000*0.65*$C3177)</f>
        <v>161.29560117302054</v>
      </c>
    </row>
    <row r="3178" spans="2:13" x14ac:dyDescent="0.2">
      <c r="B3178" s="4">
        <v>43655</v>
      </c>
      <c r="C3178" s="67">
        <f>'Observed Data'!$E3177</f>
        <v>0</v>
      </c>
      <c r="D3178" s="67">
        <f xml:space="preserve">   MAX(0, HLOOKUP(MONTH($B3178),'Farm Crops'!$B$18:$N$28,D$5,0)  - VLOOKUP(D$4,'Farm Crops'!$B$4:$G$13,6,0)/1000*0.65*$C3178)</f>
        <v>446.72111436950155</v>
      </c>
      <c r="E3178" s="67">
        <f xml:space="preserve">   MAX(0, HLOOKUP(MONTH($B3178),'Farm Crops'!$B$18:$N$28,E$5,0)  - VLOOKUP(E$4,'Farm Crops'!$B$4:$G$13,6,0)/1000*0.65*$C3178)</f>
        <v>323.48108504398834</v>
      </c>
      <c r="F3178" s="67">
        <f xml:space="preserve">   MAX(0, HLOOKUP(MONTH($B3178),'Farm Crops'!$B$18:$N$28,F$5,0)  - VLOOKUP(F$4,'Farm Crops'!$B$4:$G$13,6,0)/1000*0.65*$C3178)</f>
        <v>407.18763929618774</v>
      </c>
      <c r="G3178" s="67">
        <f xml:space="preserve">   MAX(0, HLOOKUP(MONTH($B3178),'Farm Crops'!$B$18:$N$28,G$5,0)  - VLOOKUP(G$4,'Farm Crops'!$B$4:$G$13,6,0)/1000*0.65*$C3178)</f>
        <v>99.422580645161304</v>
      </c>
      <c r="H3178" s="67">
        <f xml:space="preserve">   MAX(0, HLOOKUP(MONTH($B3178),'Farm Crops'!$B$18:$N$28,H$5,0)  - VLOOKUP(H$4,'Farm Crops'!$B$4:$G$13,6,0)/1000*0.65*$C3178)</f>
        <v>341.19149560117307</v>
      </c>
      <c r="I3178" s="67">
        <f xml:space="preserve">   MAX(0, HLOOKUP(MONTH($B3178),'Farm Crops'!$B$18:$N$28,I$5,0)  - VLOOKUP(I$4,'Farm Crops'!$B$4:$G$13,6,0)/1000*0.65*$C3178)</f>
        <v>512.45552785923758</v>
      </c>
      <c r="J3178" s="67">
        <f xml:space="preserve">   MAX(0, HLOOKUP(MONTH($B3178),'Farm Crops'!$B$18:$N$28,J$5,0)  - VLOOKUP(J$4,'Farm Crops'!$B$4:$G$13,6,0)/1000*0.65*$C3178)</f>
        <v>555.68812316715548</v>
      </c>
      <c r="K3178" s="67">
        <f xml:space="preserve">   MAX(0, HLOOKUP(MONTH($B3178),'Farm Crops'!$B$18:$N$28,K$5,0)  - VLOOKUP(K$4,'Farm Crops'!$B$4:$G$13,6,0)/1000*0.65*$C3178)</f>
        <v>129.10278592375366</v>
      </c>
      <c r="L3178" s="67">
        <f xml:space="preserve">   MAX(0, HLOOKUP(MONTH($B3178),'Farm Crops'!$B$18:$N$28,L$5,0)  - VLOOKUP(L$4,'Farm Crops'!$B$4:$G$13,6,0)/1000*0.65*$C3178)</f>
        <v>22.997360703812337</v>
      </c>
      <c r="M3178" s="67">
        <f xml:space="preserve">   MAX(0, HLOOKUP(MONTH($B3178),'Farm Crops'!$B$18:$N$28,M$5,0)  - VLOOKUP(M$4,'Farm Crops'!$B$4:$G$13,6,0)/1000*0.65*$C3178)</f>
        <v>161.29560117302054</v>
      </c>
    </row>
    <row r="3179" spans="2:13" x14ac:dyDescent="0.2">
      <c r="B3179" s="4">
        <v>43656</v>
      </c>
      <c r="C3179" s="67">
        <f>'Observed Data'!$E3178</f>
        <v>0</v>
      </c>
      <c r="D3179" s="67">
        <f xml:space="preserve">   MAX(0, HLOOKUP(MONTH($B3179),'Farm Crops'!$B$18:$N$28,D$5,0)  - VLOOKUP(D$4,'Farm Crops'!$B$4:$G$13,6,0)/1000*0.65*$C3179)</f>
        <v>446.72111436950155</v>
      </c>
      <c r="E3179" s="67">
        <f xml:space="preserve">   MAX(0, HLOOKUP(MONTH($B3179),'Farm Crops'!$B$18:$N$28,E$5,0)  - VLOOKUP(E$4,'Farm Crops'!$B$4:$G$13,6,0)/1000*0.65*$C3179)</f>
        <v>323.48108504398834</v>
      </c>
      <c r="F3179" s="67">
        <f xml:space="preserve">   MAX(0, HLOOKUP(MONTH($B3179),'Farm Crops'!$B$18:$N$28,F$5,0)  - VLOOKUP(F$4,'Farm Crops'!$B$4:$G$13,6,0)/1000*0.65*$C3179)</f>
        <v>407.18763929618774</v>
      </c>
      <c r="G3179" s="67">
        <f xml:space="preserve">   MAX(0, HLOOKUP(MONTH($B3179),'Farm Crops'!$B$18:$N$28,G$5,0)  - VLOOKUP(G$4,'Farm Crops'!$B$4:$G$13,6,0)/1000*0.65*$C3179)</f>
        <v>99.422580645161304</v>
      </c>
      <c r="H3179" s="67">
        <f xml:space="preserve">   MAX(0, HLOOKUP(MONTH($B3179),'Farm Crops'!$B$18:$N$28,H$5,0)  - VLOOKUP(H$4,'Farm Crops'!$B$4:$G$13,6,0)/1000*0.65*$C3179)</f>
        <v>341.19149560117307</v>
      </c>
      <c r="I3179" s="67">
        <f xml:space="preserve">   MAX(0, HLOOKUP(MONTH($B3179),'Farm Crops'!$B$18:$N$28,I$5,0)  - VLOOKUP(I$4,'Farm Crops'!$B$4:$G$13,6,0)/1000*0.65*$C3179)</f>
        <v>512.45552785923758</v>
      </c>
      <c r="J3179" s="67">
        <f xml:space="preserve">   MAX(0, HLOOKUP(MONTH($B3179),'Farm Crops'!$B$18:$N$28,J$5,0)  - VLOOKUP(J$4,'Farm Crops'!$B$4:$G$13,6,0)/1000*0.65*$C3179)</f>
        <v>555.68812316715548</v>
      </c>
      <c r="K3179" s="67">
        <f xml:space="preserve">   MAX(0, HLOOKUP(MONTH($B3179),'Farm Crops'!$B$18:$N$28,K$5,0)  - VLOOKUP(K$4,'Farm Crops'!$B$4:$G$13,6,0)/1000*0.65*$C3179)</f>
        <v>129.10278592375366</v>
      </c>
      <c r="L3179" s="67">
        <f xml:space="preserve">   MAX(0, HLOOKUP(MONTH($B3179),'Farm Crops'!$B$18:$N$28,L$5,0)  - VLOOKUP(L$4,'Farm Crops'!$B$4:$G$13,6,0)/1000*0.65*$C3179)</f>
        <v>22.997360703812337</v>
      </c>
      <c r="M3179" s="67">
        <f xml:space="preserve">   MAX(0, HLOOKUP(MONTH($B3179),'Farm Crops'!$B$18:$N$28,M$5,0)  - VLOOKUP(M$4,'Farm Crops'!$B$4:$G$13,6,0)/1000*0.65*$C3179)</f>
        <v>161.29560117302054</v>
      </c>
    </row>
    <row r="3180" spans="2:13" x14ac:dyDescent="0.2">
      <c r="B3180" s="4">
        <v>43657</v>
      </c>
      <c r="C3180" s="67">
        <f>'Observed Data'!$E3179</f>
        <v>0</v>
      </c>
      <c r="D3180" s="67">
        <f xml:space="preserve">   MAX(0, HLOOKUP(MONTH($B3180),'Farm Crops'!$B$18:$N$28,D$5,0)  - VLOOKUP(D$4,'Farm Crops'!$B$4:$G$13,6,0)/1000*0.65*$C3180)</f>
        <v>446.72111436950155</v>
      </c>
      <c r="E3180" s="67">
        <f xml:space="preserve">   MAX(0, HLOOKUP(MONTH($B3180),'Farm Crops'!$B$18:$N$28,E$5,0)  - VLOOKUP(E$4,'Farm Crops'!$B$4:$G$13,6,0)/1000*0.65*$C3180)</f>
        <v>323.48108504398834</v>
      </c>
      <c r="F3180" s="67">
        <f xml:space="preserve">   MAX(0, HLOOKUP(MONTH($B3180),'Farm Crops'!$B$18:$N$28,F$5,0)  - VLOOKUP(F$4,'Farm Crops'!$B$4:$G$13,6,0)/1000*0.65*$C3180)</f>
        <v>407.18763929618774</v>
      </c>
      <c r="G3180" s="67">
        <f xml:space="preserve">   MAX(0, HLOOKUP(MONTH($B3180),'Farm Crops'!$B$18:$N$28,G$5,0)  - VLOOKUP(G$4,'Farm Crops'!$B$4:$G$13,6,0)/1000*0.65*$C3180)</f>
        <v>99.422580645161304</v>
      </c>
      <c r="H3180" s="67">
        <f xml:space="preserve">   MAX(0, HLOOKUP(MONTH($B3180),'Farm Crops'!$B$18:$N$28,H$5,0)  - VLOOKUP(H$4,'Farm Crops'!$B$4:$G$13,6,0)/1000*0.65*$C3180)</f>
        <v>341.19149560117307</v>
      </c>
      <c r="I3180" s="67">
        <f xml:space="preserve">   MAX(0, HLOOKUP(MONTH($B3180),'Farm Crops'!$B$18:$N$28,I$5,0)  - VLOOKUP(I$4,'Farm Crops'!$B$4:$G$13,6,0)/1000*0.65*$C3180)</f>
        <v>512.45552785923758</v>
      </c>
      <c r="J3180" s="67">
        <f xml:space="preserve">   MAX(0, HLOOKUP(MONTH($B3180),'Farm Crops'!$B$18:$N$28,J$5,0)  - VLOOKUP(J$4,'Farm Crops'!$B$4:$G$13,6,0)/1000*0.65*$C3180)</f>
        <v>555.68812316715548</v>
      </c>
      <c r="K3180" s="67">
        <f xml:space="preserve">   MAX(0, HLOOKUP(MONTH($B3180),'Farm Crops'!$B$18:$N$28,K$5,0)  - VLOOKUP(K$4,'Farm Crops'!$B$4:$G$13,6,0)/1000*0.65*$C3180)</f>
        <v>129.10278592375366</v>
      </c>
      <c r="L3180" s="67">
        <f xml:space="preserve">   MAX(0, HLOOKUP(MONTH($B3180),'Farm Crops'!$B$18:$N$28,L$5,0)  - VLOOKUP(L$4,'Farm Crops'!$B$4:$G$13,6,0)/1000*0.65*$C3180)</f>
        <v>22.997360703812337</v>
      </c>
      <c r="M3180" s="67">
        <f xml:space="preserve">   MAX(0, HLOOKUP(MONTH($B3180),'Farm Crops'!$B$18:$N$28,M$5,0)  - VLOOKUP(M$4,'Farm Crops'!$B$4:$G$13,6,0)/1000*0.65*$C3180)</f>
        <v>161.29560117302054</v>
      </c>
    </row>
    <row r="3181" spans="2:13" x14ac:dyDescent="0.2">
      <c r="B3181" s="4">
        <v>43658</v>
      </c>
      <c r="C3181" s="67">
        <f>'Observed Data'!$E3180</f>
        <v>0</v>
      </c>
      <c r="D3181" s="67">
        <f xml:space="preserve">   MAX(0, HLOOKUP(MONTH($B3181),'Farm Crops'!$B$18:$N$28,D$5,0)  - VLOOKUP(D$4,'Farm Crops'!$B$4:$G$13,6,0)/1000*0.65*$C3181)</f>
        <v>446.72111436950155</v>
      </c>
      <c r="E3181" s="67">
        <f xml:space="preserve">   MAX(0, HLOOKUP(MONTH($B3181),'Farm Crops'!$B$18:$N$28,E$5,0)  - VLOOKUP(E$4,'Farm Crops'!$B$4:$G$13,6,0)/1000*0.65*$C3181)</f>
        <v>323.48108504398834</v>
      </c>
      <c r="F3181" s="67">
        <f xml:space="preserve">   MAX(0, HLOOKUP(MONTH($B3181),'Farm Crops'!$B$18:$N$28,F$5,0)  - VLOOKUP(F$4,'Farm Crops'!$B$4:$G$13,6,0)/1000*0.65*$C3181)</f>
        <v>407.18763929618774</v>
      </c>
      <c r="G3181" s="67">
        <f xml:space="preserve">   MAX(0, HLOOKUP(MONTH($B3181),'Farm Crops'!$B$18:$N$28,G$5,0)  - VLOOKUP(G$4,'Farm Crops'!$B$4:$G$13,6,0)/1000*0.65*$C3181)</f>
        <v>99.422580645161304</v>
      </c>
      <c r="H3181" s="67">
        <f xml:space="preserve">   MAX(0, HLOOKUP(MONTH($B3181),'Farm Crops'!$B$18:$N$28,H$5,0)  - VLOOKUP(H$4,'Farm Crops'!$B$4:$G$13,6,0)/1000*0.65*$C3181)</f>
        <v>341.19149560117307</v>
      </c>
      <c r="I3181" s="67">
        <f xml:space="preserve">   MAX(0, HLOOKUP(MONTH($B3181),'Farm Crops'!$B$18:$N$28,I$5,0)  - VLOOKUP(I$4,'Farm Crops'!$B$4:$G$13,6,0)/1000*0.65*$C3181)</f>
        <v>512.45552785923758</v>
      </c>
      <c r="J3181" s="67">
        <f xml:space="preserve">   MAX(0, HLOOKUP(MONTH($B3181),'Farm Crops'!$B$18:$N$28,J$5,0)  - VLOOKUP(J$4,'Farm Crops'!$B$4:$G$13,6,0)/1000*0.65*$C3181)</f>
        <v>555.68812316715548</v>
      </c>
      <c r="K3181" s="67">
        <f xml:space="preserve">   MAX(0, HLOOKUP(MONTH($B3181),'Farm Crops'!$B$18:$N$28,K$5,0)  - VLOOKUP(K$4,'Farm Crops'!$B$4:$G$13,6,0)/1000*0.65*$C3181)</f>
        <v>129.10278592375366</v>
      </c>
      <c r="L3181" s="67">
        <f xml:space="preserve">   MAX(0, HLOOKUP(MONTH($B3181),'Farm Crops'!$B$18:$N$28,L$5,0)  - VLOOKUP(L$4,'Farm Crops'!$B$4:$G$13,6,0)/1000*0.65*$C3181)</f>
        <v>22.997360703812337</v>
      </c>
      <c r="M3181" s="67">
        <f xml:space="preserve">   MAX(0, HLOOKUP(MONTH($B3181),'Farm Crops'!$B$18:$N$28,M$5,0)  - VLOOKUP(M$4,'Farm Crops'!$B$4:$G$13,6,0)/1000*0.65*$C3181)</f>
        <v>161.29560117302054</v>
      </c>
    </row>
    <row r="3182" spans="2:13" x14ac:dyDescent="0.2">
      <c r="B3182" s="4">
        <v>43659</v>
      </c>
      <c r="C3182" s="67">
        <f>'Observed Data'!$E3181</f>
        <v>0</v>
      </c>
      <c r="D3182" s="67">
        <f xml:space="preserve">   MAX(0, HLOOKUP(MONTH($B3182),'Farm Crops'!$B$18:$N$28,D$5,0)  - VLOOKUP(D$4,'Farm Crops'!$B$4:$G$13,6,0)/1000*0.65*$C3182)</f>
        <v>446.72111436950155</v>
      </c>
      <c r="E3182" s="67">
        <f xml:space="preserve">   MAX(0, HLOOKUP(MONTH($B3182),'Farm Crops'!$B$18:$N$28,E$5,0)  - VLOOKUP(E$4,'Farm Crops'!$B$4:$G$13,6,0)/1000*0.65*$C3182)</f>
        <v>323.48108504398834</v>
      </c>
      <c r="F3182" s="67">
        <f xml:space="preserve">   MAX(0, HLOOKUP(MONTH($B3182),'Farm Crops'!$B$18:$N$28,F$5,0)  - VLOOKUP(F$4,'Farm Crops'!$B$4:$G$13,6,0)/1000*0.65*$C3182)</f>
        <v>407.18763929618774</v>
      </c>
      <c r="G3182" s="67">
        <f xml:space="preserve">   MAX(0, HLOOKUP(MONTH($B3182),'Farm Crops'!$B$18:$N$28,G$5,0)  - VLOOKUP(G$4,'Farm Crops'!$B$4:$G$13,6,0)/1000*0.65*$C3182)</f>
        <v>99.422580645161304</v>
      </c>
      <c r="H3182" s="67">
        <f xml:space="preserve">   MAX(0, HLOOKUP(MONTH($B3182),'Farm Crops'!$B$18:$N$28,H$5,0)  - VLOOKUP(H$4,'Farm Crops'!$B$4:$G$13,6,0)/1000*0.65*$C3182)</f>
        <v>341.19149560117307</v>
      </c>
      <c r="I3182" s="67">
        <f xml:space="preserve">   MAX(0, HLOOKUP(MONTH($B3182),'Farm Crops'!$B$18:$N$28,I$5,0)  - VLOOKUP(I$4,'Farm Crops'!$B$4:$G$13,6,0)/1000*0.65*$C3182)</f>
        <v>512.45552785923758</v>
      </c>
      <c r="J3182" s="67">
        <f xml:space="preserve">   MAX(0, HLOOKUP(MONTH($B3182),'Farm Crops'!$B$18:$N$28,J$5,0)  - VLOOKUP(J$4,'Farm Crops'!$B$4:$G$13,6,0)/1000*0.65*$C3182)</f>
        <v>555.68812316715548</v>
      </c>
      <c r="K3182" s="67">
        <f xml:space="preserve">   MAX(0, HLOOKUP(MONTH($B3182),'Farm Crops'!$B$18:$N$28,K$5,0)  - VLOOKUP(K$4,'Farm Crops'!$B$4:$G$13,6,0)/1000*0.65*$C3182)</f>
        <v>129.10278592375366</v>
      </c>
      <c r="L3182" s="67">
        <f xml:space="preserve">   MAX(0, HLOOKUP(MONTH($B3182),'Farm Crops'!$B$18:$N$28,L$5,0)  - VLOOKUP(L$4,'Farm Crops'!$B$4:$G$13,6,0)/1000*0.65*$C3182)</f>
        <v>22.997360703812337</v>
      </c>
      <c r="M3182" s="67">
        <f xml:space="preserve">   MAX(0, HLOOKUP(MONTH($B3182),'Farm Crops'!$B$18:$N$28,M$5,0)  - VLOOKUP(M$4,'Farm Crops'!$B$4:$G$13,6,0)/1000*0.65*$C3182)</f>
        <v>161.29560117302054</v>
      </c>
    </row>
    <row r="3183" spans="2:13" x14ac:dyDescent="0.2">
      <c r="B3183" s="4">
        <v>43660</v>
      </c>
      <c r="C3183" s="67">
        <f>'Observed Data'!$E3182</f>
        <v>0</v>
      </c>
      <c r="D3183" s="67">
        <f xml:space="preserve">   MAX(0, HLOOKUP(MONTH($B3183),'Farm Crops'!$B$18:$N$28,D$5,0)  - VLOOKUP(D$4,'Farm Crops'!$B$4:$G$13,6,0)/1000*0.65*$C3183)</f>
        <v>446.72111436950155</v>
      </c>
      <c r="E3183" s="67">
        <f xml:space="preserve">   MAX(0, HLOOKUP(MONTH($B3183),'Farm Crops'!$B$18:$N$28,E$5,0)  - VLOOKUP(E$4,'Farm Crops'!$B$4:$G$13,6,0)/1000*0.65*$C3183)</f>
        <v>323.48108504398834</v>
      </c>
      <c r="F3183" s="67">
        <f xml:space="preserve">   MAX(0, HLOOKUP(MONTH($B3183),'Farm Crops'!$B$18:$N$28,F$5,0)  - VLOOKUP(F$4,'Farm Crops'!$B$4:$G$13,6,0)/1000*0.65*$C3183)</f>
        <v>407.18763929618774</v>
      </c>
      <c r="G3183" s="67">
        <f xml:space="preserve">   MAX(0, HLOOKUP(MONTH($B3183),'Farm Crops'!$B$18:$N$28,G$5,0)  - VLOOKUP(G$4,'Farm Crops'!$B$4:$G$13,6,0)/1000*0.65*$C3183)</f>
        <v>99.422580645161304</v>
      </c>
      <c r="H3183" s="67">
        <f xml:space="preserve">   MAX(0, HLOOKUP(MONTH($B3183),'Farm Crops'!$B$18:$N$28,H$5,0)  - VLOOKUP(H$4,'Farm Crops'!$B$4:$G$13,6,0)/1000*0.65*$C3183)</f>
        <v>341.19149560117307</v>
      </c>
      <c r="I3183" s="67">
        <f xml:space="preserve">   MAX(0, HLOOKUP(MONTH($B3183),'Farm Crops'!$B$18:$N$28,I$5,0)  - VLOOKUP(I$4,'Farm Crops'!$B$4:$G$13,6,0)/1000*0.65*$C3183)</f>
        <v>512.45552785923758</v>
      </c>
      <c r="J3183" s="67">
        <f xml:space="preserve">   MAX(0, HLOOKUP(MONTH($B3183),'Farm Crops'!$B$18:$N$28,J$5,0)  - VLOOKUP(J$4,'Farm Crops'!$B$4:$G$13,6,0)/1000*0.65*$C3183)</f>
        <v>555.68812316715548</v>
      </c>
      <c r="K3183" s="67">
        <f xml:space="preserve">   MAX(0, HLOOKUP(MONTH($B3183),'Farm Crops'!$B$18:$N$28,K$5,0)  - VLOOKUP(K$4,'Farm Crops'!$B$4:$G$13,6,0)/1000*0.65*$C3183)</f>
        <v>129.10278592375366</v>
      </c>
      <c r="L3183" s="67">
        <f xml:space="preserve">   MAX(0, HLOOKUP(MONTH($B3183),'Farm Crops'!$B$18:$N$28,L$5,0)  - VLOOKUP(L$4,'Farm Crops'!$B$4:$G$13,6,0)/1000*0.65*$C3183)</f>
        <v>22.997360703812337</v>
      </c>
      <c r="M3183" s="67">
        <f xml:space="preserve">   MAX(0, HLOOKUP(MONTH($B3183),'Farm Crops'!$B$18:$N$28,M$5,0)  - VLOOKUP(M$4,'Farm Crops'!$B$4:$G$13,6,0)/1000*0.65*$C3183)</f>
        <v>161.29560117302054</v>
      </c>
    </row>
    <row r="3184" spans="2:13" x14ac:dyDescent="0.2">
      <c r="B3184" s="4">
        <v>43661</v>
      </c>
      <c r="C3184" s="67">
        <f>'Observed Data'!$E3183</f>
        <v>0</v>
      </c>
      <c r="D3184" s="67">
        <f xml:space="preserve">   MAX(0, HLOOKUP(MONTH($B3184),'Farm Crops'!$B$18:$N$28,D$5,0)  - VLOOKUP(D$4,'Farm Crops'!$B$4:$G$13,6,0)/1000*0.65*$C3184)</f>
        <v>446.72111436950155</v>
      </c>
      <c r="E3184" s="67">
        <f xml:space="preserve">   MAX(0, HLOOKUP(MONTH($B3184),'Farm Crops'!$B$18:$N$28,E$5,0)  - VLOOKUP(E$4,'Farm Crops'!$B$4:$G$13,6,0)/1000*0.65*$C3184)</f>
        <v>323.48108504398834</v>
      </c>
      <c r="F3184" s="67">
        <f xml:space="preserve">   MAX(0, HLOOKUP(MONTH($B3184),'Farm Crops'!$B$18:$N$28,F$5,0)  - VLOOKUP(F$4,'Farm Crops'!$B$4:$G$13,6,0)/1000*0.65*$C3184)</f>
        <v>407.18763929618774</v>
      </c>
      <c r="G3184" s="67">
        <f xml:space="preserve">   MAX(0, HLOOKUP(MONTH($B3184),'Farm Crops'!$B$18:$N$28,G$5,0)  - VLOOKUP(G$4,'Farm Crops'!$B$4:$G$13,6,0)/1000*0.65*$C3184)</f>
        <v>99.422580645161304</v>
      </c>
      <c r="H3184" s="67">
        <f xml:space="preserve">   MAX(0, HLOOKUP(MONTH($B3184),'Farm Crops'!$B$18:$N$28,H$5,0)  - VLOOKUP(H$4,'Farm Crops'!$B$4:$G$13,6,0)/1000*0.65*$C3184)</f>
        <v>341.19149560117307</v>
      </c>
      <c r="I3184" s="67">
        <f xml:space="preserve">   MAX(0, HLOOKUP(MONTH($B3184),'Farm Crops'!$B$18:$N$28,I$5,0)  - VLOOKUP(I$4,'Farm Crops'!$B$4:$G$13,6,0)/1000*0.65*$C3184)</f>
        <v>512.45552785923758</v>
      </c>
      <c r="J3184" s="67">
        <f xml:space="preserve">   MAX(0, HLOOKUP(MONTH($B3184),'Farm Crops'!$B$18:$N$28,J$5,0)  - VLOOKUP(J$4,'Farm Crops'!$B$4:$G$13,6,0)/1000*0.65*$C3184)</f>
        <v>555.68812316715548</v>
      </c>
      <c r="K3184" s="67">
        <f xml:space="preserve">   MAX(0, HLOOKUP(MONTH($B3184),'Farm Crops'!$B$18:$N$28,K$5,0)  - VLOOKUP(K$4,'Farm Crops'!$B$4:$G$13,6,0)/1000*0.65*$C3184)</f>
        <v>129.10278592375366</v>
      </c>
      <c r="L3184" s="67">
        <f xml:space="preserve">   MAX(0, HLOOKUP(MONTH($B3184),'Farm Crops'!$B$18:$N$28,L$5,0)  - VLOOKUP(L$4,'Farm Crops'!$B$4:$G$13,6,0)/1000*0.65*$C3184)</f>
        <v>22.997360703812337</v>
      </c>
      <c r="M3184" s="67">
        <f xml:space="preserve">   MAX(0, HLOOKUP(MONTH($B3184),'Farm Crops'!$B$18:$N$28,M$5,0)  - VLOOKUP(M$4,'Farm Crops'!$B$4:$G$13,6,0)/1000*0.65*$C3184)</f>
        <v>161.29560117302054</v>
      </c>
    </row>
    <row r="3185" spans="2:13" x14ac:dyDescent="0.2">
      <c r="B3185" s="4">
        <v>43662</v>
      </c>
      <c r="C3185" s="67">
        <f>'Observed Data'!$E3184</f>
        <v>0</v>
      </c>
      <c r="D3185" s="67">
        <f xml:space="preserve">   MAX(0, HLOOKUP(MONTH($B3185),'Farm Crops'!$B$18:$N$28,D$5,0)  - VLOOKUP(D$4,'Farm Crops'!$B$4:$G$13,6,0)/1000*0.65*$C3185)</f>
        <v>446.72111436950155</v>
      </c>
      <c r="E3185" s="67">
        <f xml:space="preserve">   MAX(0, HLOOKUP(MONTH($B3185),'Farm Crops'!$B$18:$N$28,E$5,0)  - VLOOKUP(E$4,'Farm Crops'!$B$4:$G$13,6,0)/1000*0.65*$C3185)</f>
        <v>323.48108504398834</v>
      </c>
      <c r="F3185" s="67">
        <f xml:space="preserve">   MAX(0, HLOOKUP(MONTH($B3185),'Farm Crops'!$B$18:$N$28,F$5,0)  - VLOOKUP(F$4,'Farm Crops'!$B$4:$G$13,6,0)/1000*0.65*$C3185)</f>
        <v>407.18763929618774</v>
      </c>
      <c r="G3185" s="67">
        <f xml:space="preserve">   MAX(0, HLOOKUP(MONTH($B3185),'Farm Crops'!$B$18:$N$28,G$5,0)  - VLOOKUP(G$4,'Farm Crops'!$B$4:$G$13,6,0)/1000*0.65*$C3185)</f>
        <v>99.422580645161304</v>
      </c>
      <c r="H3185" s="67">
        <f xml:space="preserve">   MAX(0, HLOOKUP(MONTH($B3185),'Farm Crops'!$B$18:$N$28,H$5,0)  - VLOOKUP(H$4,'Farm Crops'!$B$4:$G$13,6,0)/1000*0.65*$C3185)</f>
        <v>341.19149560117307</v>
      </c>
      <c r="I3185" s="67">
        <f xml:space="preserve">   MAX(0, HLOOKUP(MONTH($B3185),'Farm Crops'!$B$18:$N$28,I$5,0)  - VLOOKUP(I$4,'Farm Crops'!$B$4:$G$13,6,0)/1000*0.65*$C3185)</f>
        <v>512.45552785923758</v>
      </c>
      <c r="J3185" s="67">
        <f xml:space="preserve">   MAX(0, HLOOKUP(MONTH($B3185),'Farm Crops'!$B$18:$N$28,J$5,0)  - VLOOKUP(J$4,'Farm Crops'!$B$4:$G$13,6,0)/1000*0.65*$C3185)</f>
        <v>555.68812316715548</v>
      </c>
      <c r="K3185" s="67">
        <f xml:space="preserve">   MAX(0, HLOOKUP(MONTH($B3185),'Farm Crops'!$B$18:$N$28,K$5,0)  - VLOOKUP(K$4,'Farm Crops'!$B$4:$G$13,6,0)/1000*0.65*$C3185)</f>
        <v>129.10278592375366</v>
      </c>
      <c r="L3185" s="67">
        <f xml:space="preserve">   MAX(0, HLOOKUP(MONTH($B3185),'Farm Crops'!$B$18:$N$28,L$5,0)  - VLOOKUP(L$4,'Farm Crops'!$B$4:$G$13,6,0)/1000*0.65*$C3185)</f>
        <v>22.997360703812337</v>
      </c>
      <c r="M3185" s="67">
        <f xml:space="preserve">   MAX(0, HLOOKUP(MONTH($B3185),'Farm Crops'!$B$18:$N$28,M$5,0)  - VLOOKUP(M$4,'Farm Crops'!$B$4:$G$13,6,0)/1000*0.65*$C3185)</f>
        <v>161.29560117302054</v>
      </c>
    </row>
    <row r="3186" spans="2:13" x14ac:dyDescent="0.2">
      <c r="B3186" s="4">
        <v>43663</v>
      </c>
      <c r="C3186" s="67">
        <f>'Observed Data'!$E3185</f>
        <v>0</v>
      </c>
      <c r="D3186" s="67">
        <f xml:space="preserve">   MAX(0, HLOOKUP(MONTH($B3186),'Farm Crops'!$B$18:$N$28,D$5,0)  - VLOOKUP(D$4,'Farm Crops'!$B$4:$G$13,6,0)/1000*0.65*$C3186)</f>
        <v>446.72111436950155</v>
      </c>
      <c r="E3186" s="67">
        <f xml:space="preserve">   MAX(0, HLOOKUP(MONTH($B3186),'Farm Crops'!$B$18:$N$28,E$5,0)  - VLOOKUP(E$4,'Farm Crops'!$B$4:$G$13,6,0)/1000*0.65*$C3186)</f>
        <v>323.48108504398834</v>
      </c>
      <c r="F3186" s="67">
        <f xml:space="preserve">   MAX(0, HLOOKUP(MONTH($B3186),'Farm Crops'!$B$18:$N$28,F$5,0)  - VLOOKUP(F$4,'Farm Crops'!$B$4:$G$13,6,0)/1000*0.65*$C3186)</f>
        <v>407.18763929618774</v>
      </c>
      <c r="G3186" s="67">
        <f xml:space="preserve">   MAX(0, HLOOKUP(MONTH($B3186),'Farm Crops'!$B$18:$N$28,G$5,0)  - VLOOKUP(G$4,'Farm Crops'!$B$4:$G$13,6,0)/1000*0.65*$C3186)</f>
        <v>99.422580645161304</v>
      </c>
      <c r="H3186" s="67">
        <f xml:space="preserve">   MAX(0, HLOOKUP(MONTH($B3186),'Farm Crops'!$B$18:$N$28,H$5,0)  - VLOOKUP(H$4,'Farm Crops'!$B$4:$G$13,6,0)/1000*0.65*$C3186)</f>
        <v>341.19149560117307</v>
      </c>
      <c r="I3186" s="67">
        <f xml:space="preserve">   MAX(0, HLOOKUP(MONTH($B3186),'Farm Crops'!$B$18:$N$28,I$5,0)  - VLOOKUP(I$4,'Farm Crops'!$B$4:$G$13,6,0)/1000*0.65*$C3186)</f>
        <v>512.45552785923758</v>
      </c>
      <c r="J3186" s="67">
        <f xml:space="preserve">   MAX(0, HLOOKUP(MONTH($B3186),'Farm Crops'!$B$18:$N$28,J$5,0)  - VLOOKUP(J$4,'Farm Crops'!$B$4:$G$13,6,0)/1000*0.65*$C3186)</f>
        <v>555.68812316715548</v>
      </c>
      <c r="K3186" s="67">
        <f xml:space="preserve">   MAX(0, HLOOKUP(MONTH($B3186),'Farm Crops'!$B$18:$N$28,K$5,0)  - VLOOKUP(K$4,'Farm Crops'!$B$4:$G$13,6,0)/1000*0.65*$C3186)</f>
        <v>129.10278592375366</v>
      </c>
      <c r="L3186" s="67">
        <f xml:space="preserve">   MAX(0, HLOOKUP(MONTH($B3186),'Farm Crops'!$B$18:$N$28,L$5,0)  - VLOOKUP(L$4,'Farm Crops'!$B$4:$G$13,6,0)/1000*0.65*$C3186)</f>
        <v>22.997360703812337</v>
      </c>
      <c r="M3186" s="67">
        <f xml:space="preserve">   MAX(0, HLOOKUP(MONTH($B3186),'Farm Crops'!$B$18:$N$28,M$5,0)  - VLOOKUP(M$4,'Farm Crops'!$B$4:$G$13,6,0)/1000*0.65*$C3186)</f>
        <v>161.29560117302054</v>
      </c>
    </row>
    <row r="3187" spans="2:13" x14ac:dyDescent="0.2">
      <c r="B3187" s="4">
        <v>43664</v>
      </c>
      <c r="C3187" s="67">
        <f>'Observed Data'!$E3186</f>
        <v>0</v>
      </c>
      <c r="D3187" s="67">
        <f xml:space="preserve">   MAX(0, HLOOKUP(MONTH($B3187),'Farm Crops'!$B$18:$N$28,D$5,0)  - VLOOKUP(D$4,'Farm Crops'!$B$4:$G$13,6,0)/1000*0.65*$C3187)</f>
        <v>446.72111436950155</v>
      </c>
      <c r="E3187" s="67">
        <f xml:space="preserve">   MAX(0, HLOOKUP(MONTH($B3187),'Farm Crops'!$B$18:$N$28,E$5,0)  - VLOOKUP(E$4,'Farm Crops'!$B$4:$G$13,6,0)/1000*0.65*$C3187)</f>
        <v>323.48108504398834</v>
      </c>
      <c r="F3187" s="67">
        <f xml:space="preserve">   MAX(0, HLOOKUP(MONTH($B3187),'Farm Crops'!$B$18:$N$28,F$5,0)  - VLOOKUP(F$4,'Farm Crops'!$B$4:$G$13,6,0)/1000*0.65*$C3187)</f>
        <v>407.18763929618774</v>
      </c>
      <c r="G3187" s="67">
        <f xml:space="preserve">   MAX(0, HLOOKUP(MONTH($B3187),'Farm Crops'!$B$18:$N$28,G$5,0)  - VLOOKUP(G$4,'Farm Crops'!$B$4:$G$13,6,0)/1000*0.65*$C3187)</f>
        <v>99.422580645161304</v>
      </c>
      <c r="H3187" s="67">
        <f xml:space="preserve">   MAX(0, HLOOKUP(MONTH($B3187),'Farm Crops'!$B$18:$N$28,H$5,0)  - VLOOKUP(H$4,'Farm Crops'!$B$4:$G$13,6,0)/1000*0.65*$C3187)</f>
        <v>341.19149560117307</v>
      </c>
      <c r="I3187" s="67">
        <f xml:space="preserve">   MAX(0, HLOOKUP(MONTH($B3187),'Farm Crops'!$B$18:$N$28,I$5,0)  - VLOOKUP(I$4,'Farm Crops'!$B$4:$G$13,6,0)/1000*0.65*$C3187)</f>
        <v>512.45552785923758</v>
      </c>
      <c r="J3187" s="67">
        <f xml:space="preserve">   MAX(0, HLOOKUP(MONTH($B3187),'Farm Crops'!$B$18:$N$28,J$5,0)  - VLOOKUP(J$4,'Farm Crops'!$B$4:$G$13,6,0)/1000*0.65*$C3187)</f>
        <v>555.68812316715548</v>
      </c>
      <c r="K3187" s="67">
        <f xml:space="preserve">   MAX(0, HLOOKUP(MONTH($B3187),'Farm Crops'!$B$18:$N$28,K$5,0)  - VLOOKUP(K$4,'Farm Crops'!$B$4:$G$13,6,0)/1000*0.65*$C3187)</f>
        <v>129.10278592375366</v>
      </c>
      <c r="L3187" s="67">
        <f xml:space="preserve">   MAX(0, HLOOKUP(MONTH($B3187),'Farm Crops'!$B$18:$N$28,L$5,0)  - VLOOKUP(L$4,'Farm Crops'!$B$4:$G$13,6,0)/1000*0.65*$C3187)</f>
        <v>22.997360703812337</v>
      </c>
      <c r="M3187" s="67">
        <f xml:space="preserve">   MAX(0, HLOOKUP(MONTH($B3187),'Farm Crops'!$B$18:$N$28,M$5,0)  - VLOOKUP(M$4,'Farm Crops'!$B$4:$G$13,6,0)/1000*0.65*$C3187)</f>
        <v>161.29560117302054</v>
      </c>
    </row>
    <row r="3188" spans="2:13" x14ac:dyDescent="0.2">
      <c r="B3188" s="4">
        <v>43665</v>
      </c>
      <c r="C3188" s="67">
        <f>'Observed Data'!$E3187</f>
        <v>26</v>
      </c>
      <c r="D3188" s="67">
        <f xml:space="preserve">   MAX(0, HLOOKUP(MONTH($B3188),'Farm Crops'!$B$18:$N$28,D$5,0)  - VLOOKUP(D$4,'Farm Crops'!$B$4:$G$13,6,0)/1000*0.65*$C3188)</f>
        <v>0</v>
      </c>
      <c r="E3188" s="67">
        <f xml:space="preserve">   MAX(0, HLOOKUP(MONTH($B3188),'Farm Crops'!$B$18:$N$28,E$5,0)  - VLOOKUP(E$4,'Farm Crops'!$B$4:$G$13,6,0)/1000*0.65*$C3188)</f>
        <v>0</v>
      </c>
      <c r="F3188" s="67">
        <f xml:space="preserve">   MAX(0, HLOOKUP(MONTH($B3188),'Farm Crops'!$B$18:$N$28,F$5,0)  - VLOOKUP(F$4,'Farm Crops'!$B$4:$G$13,6,0)/1000*0.65*$C3188)</f>
        <v>0</v>
      </c>
      <c r="G3188" s="67">
        <f xml:space="preserve">   MAX(0, HLOOKUP(MONTH($B3188),'Farm Crops'!$B$18:$N$28,G$5,0)  - VLOOKUP(G$4,'Farm Crops'!$B$4:$G$13,6,0)/1000*0.65*$C3188)</f>
        <v>0</v>
      </c>
      <c r="H3188" s="67">
        <f xml:space="preserve">   MAX(0, HLOOKUP(MONTH($B3188),'Farm Crops'!$B$18:$N$28,H$5,0)  - VLOOKUP(H$4,'Farm Crops'!$B$4:$G$13,6,0)/1000*0.65*$C3188)</f>
        <v>0</v>
      </c>
      <c r="I3188" s="67">
        <f xml:space="preserve">   MAX(0, HLOOKUP(MONTH($B3188),'Farm Crops'!$B$18:$N$28,I$5,0)  - VLOOKUP(I$4,'Farm Crops'!$B$4:$G$13,6,0)/1000*0.65*$C3188)</f>
        <v>0</v>
      </c>
      <c r="J3188" s="67">
        <f xml:space="preserve">   MAX(0, HLOOKUP(MONTH($B3188),'Farm Crops'!$B$18:$N$28,J$5,0)  - VLOOKUP(J$4,'Farm Crops'!$B$4:$G$13,6,0)/1000*0.65*$C3188)</f>
        <v>0</v>
      </c>
      <c r="K3188" s="67">
        <f xml:space="preserve">   MAX(0, HLOOKUP(MONTH($B3188),'Farm Crops'!$B$18:$N$28,K$5,0)  - VLOOKUP(K$4,'Farm Crops'!$B$4:$G$13,6,0)/1000*0.65*$C3188)</f>
        <v>0</v>
      </c>
      <c r="L3188" s="67">
        <f xml:space="preserve">   MAX(0, HLOOKUP(MONTH($B3188),'Farm Crops'!$B$18:$N$28,L$5,0)  - VLOOKUP(L$4,'Farm Crops'!$B$4:$G$13,6,0)/1000*0.65*$C3188)</f>
        <v>0</v>
      </c>
      <c r="M3188" s="67">
        <f xml:space="preserve">   MAX(0, HLOOKUP(MONTH($B3188),'Farm Crops'!$B$18:$N$28,M$5,0)  - VLOOKUP(M$4,'Farm Crops'!$B$4:$G$13,6,0)/1000*0.65*$C3188)</f>
        <v>0</v>
      </c>
    </row>
    <row r="3189" spans="2:13" x14ac:dyDescent="0.2">
      <c r="B3189" s="4">
        <v>43666</v>
      </c>
      <c r="C3189" s="67">
        <f>'Observed Data'!$E3188</f>
        <v>0</v>
      </c>
      <c r="D3189" s="67">
        <f xml:space="preserve">   MAX(0, HLOOKUP(MONTH($B3189),'Farm Crops'!$B$18:$N$28,D$5,0)  - VLOOKUP(D$4,'Farm Crops'!$B$4:$G$13,6,0)/1000*0.65*$C3189)</f>
        <v>446.72111436950155</v>
      </c>
      <c r="E3189" s="67">
        <f xml:space="preserve">   MAX(0, HLOOKUP(MONTH($B3189),'Farm Crops'!$B$18:$N$28,E$5,0)  - VLOOKUP(E$4,'Farm Crops'!$B$4:$G$13,6,0)/1000*0.65*$C3189)</f>
        <v>323.48108504398834</v>
      </c>
      <c r="F3189" s="67">
        <f xml:space="preserve">   MAX(0, HLOOKUP(MONTH($B3189),'Farm Crops'!$B$18:$N$28,F$5,0)  - VLOOKUP(F$4,'Farm Crops'!$B$4:$G$13,6,0)/1000*0.65*$C3189)</f>
        <v>407.18763929618774</v>
      </c>
      <c r="G3189" s="67">
        <f xml:space="preserve">   MAX(0, HLOOKUP(MONTH($B3189),'Farm Crops'!$B$18:$N$28,G$5,0)  - VLOOKUP(G$4,'Farm Crops'!$B$4:$G$13,6,0)/1000*0.65*$C3189)</f>
        <v>99.422580645161304</v>
      </c>
      <c r="H3189" s="67">
        <f xml:space="preserve">   MAX(0, HLOOKUP(MONTH($B3189),'Farm Crops'!$B$18:$N$28,H$5,0)  - VLOOKUP(H$4,'Farm Crops'!$B$4:$G$13,6,0)/1000*0.65*$C3189)</f>
        <v>341.19149560117307</v>
      </c>
      <c r="I3189" s="67">
        <f xml:space="preserve">   MAX(0, HLOOKUP(MONTH($B3189),'Farm Crops'!$B$18:$N$28,I$5,0)  - VLOOKUP(I$4,'Farm Crops'!$B$4:$G$13,6,0)/1000*0.65*$C3189)</f>
        <v>512.45552785923758</v>
      </c>
      <c r="J3189" s="67">
        <f xml:space="preserve">   MAX(0, HLOOKUP(MONTH($B3189),'Farm Crops'!$B$18:$N$28,J$5,0)  - VLOOKUP(J$4,'Farm Crops'!$B$4:$G$13,6,0)/1000*0.65*$C3189)</f>
        <v>555.68812316715548</v>
      </c>
      <c r="K3189" s="67">
        <f xml:space="preserve">   MAX(0, HLOOKUP(MONTH($B3189),'Farm Crops'!$B$18:$N$28,K$5,0)  - VLOOKUP(K$4,'Farm Crops'!$B$4:$G$13,6,0)/1000*0.65*$C3189)</f>
        <v>129.10278592375366</v>
      </c>
      <c r="L3189" s="67">
        <f xml:space="preserve">   MAX(0, HLOOKUP(MONTH($B3189),'Farm Crops'!$B$18:$N$28,L$5,0)  - VLOOKUP(L$4,'Farm Crops'!$B$4:$G$13,6,0)/1000*0.65*$C3189)</f>
        <v>22.997360703812337</v>
      </c>
      <c r="M3189" s="67">
        <f xml:space="preserve">   MAX(0, HLOOKUP(MONTH($B3189),'Farm Crops'!$B$18:$N$28,M$5,0)  - VLOOKUP(M$4,'Farm Crops'!$B$4:$G$13,6,0)/1000*0.65*$C3189)</f>
        <v>161.29560117302054</v>
      </c>
    </row>
    <row r="3190" spans="2:13" x14ac:dyDescent="0.2">
      <c r="B3190" s="4">
        <v>43667</v>
      </c>
      <c r="C3190" s="67">
        <f>'Observed Data'!$E3189</f>
        <v>0</v>
      </c>
      <c r="D3190" s="67">
        <f xml:space="preserve">   MAX(0, HLOOKUP(MONTH($B3190),'Farm Crops'!$B$18:$N$28,D$5,0)  - VLOOKUP(D$4,'Farm Crops'!$B$4:$G$13,6,0)/1000*0.65*$C3190)</f>
        <v>446.72111436950155</v>
      </c>
      <c r="E3190" s="67">
        <f xml:space="preserve">   MAX(0, HLOOKUP(MONTH($B3190),'Farm Crops'!$B$18:$N$28,E$5,0)  - VLOOKUP(E$4,'Farm Crops'!$B$4:$G$13,6,0)/1000*0.65*$C3190)</f>
        <v>323.48108504398834</v>
      </c>
      <c r="F3190" s="67">
        <f xml:space="preserve">   MAX(0, HLOOKUP(MONTH($B3190),'Farm Crops'!$B$18:$N$28,F$5,0)  - VLOOKUP(F$4,'Farm Crops'!$B$4:$G$13,6,0)/1000*0.65*$C3190)</f>
        <v>407.18763929618774</v>
      </c>
      <c r="G3190" s="67">
        <f xml:space="preserve">   MAX(0, HLOOKUP(MONTH($B3190),'Farm Crops'!$B$18:$N$28,G$5,0)  - VLOOKUP(G$4,'Farm Crops'!$B$4:$G$13,6,0)/1000*0.65*$C3190)</f>
        <v>99.422580645161304</v>
      </c>
      <c r="H3190" s="67">
        <f xml:space="preserve">   MAX(0, HLOOKUP(MONTH($B3190),'Farm Crops'!$B$18:$N$28,H$5,0)  - VLOOKUP(H$4,'Farm Crops'!$B$4:$G$13,6,0)/1000*0.65*$C3190)</f>
        <v>341.19149560117307</v>
      </c>
      <c r="I3190" s="67">
        <f xml:space="preserve">   MAX(0, HLOOKUP(MONTH($B3190),'Farm Crops'!$B$18:$N$28,I$5,0)  - VLOOKUP(I$4,'Farm Crops'!$B$4:$G$13,6,0)/1000*0.65*$C3190)</f>
        <v>512.45552785923758</v>
      </c>
      <c r="J3190" s="67">
        <f xml:space="preserve">   MAX(0, HLOOKUP(MONTH($B3190),'Farm Crops'!$B$18:$N$28,J$5,0)  - VLOOKUP(J$4,'Farm Crops'!$B$4:$G$13,6,0)/1000*0.65*$C3190)</f>
        <v>555.68812316715548</v>
      </c>
      <c r="K3190" s="67">
        <f xml:space="preserve">   MAX(0, HLOOKUP(MONTH($B3190),'Farm Crops'!$B$18:$N$28,K$5,0)  - VLOOKUP(K$4,'Farm Crops'!$B$4:$G$13,6,0)/1000*0.65*$C3190)</f>
        <v>129.10278592375366</v>
      </c>
      <c r="L3190" s="67">
        <f xml:space="preserve">   MAX(0, HLOOKUP(MONTH($B3190),'Farm Crops'!$B$18:$N$28,L$5,0)  - VLOOKUP(L$4,'Farm Crops'!$B$4:$G$13,6,0)/1000*0.65*$C3190)</f>
        <v>22.997360703812337</v>
      </c>
      <c r="M3190" s="67">
        <f xml:space="preserve">   MAX(0, HLOOKUP(MONTH($B3190),'Farm Crops'!$B$18:$N$28,M$5,0)  - VLOOKUP(M$4,'Farm Crops'!$B$4:$G$13,6,0)/1000*0.65*$C3190)</f>
        <v>161.29560117302054</v>
      </c>
    </row>
    <row r="3191" spans="2:13" x14ac:dyDescent="0.2">
      <c r="B3191" s="4">
        <v>43668</v>
      </c>
      <c r="C3191" s="67">
        <f>'Observed Data'!$E3190</f>
        <v>0</v>
      </c>
      <c r="D3191" s="67">
        <f xml:space="preserve">   MAX(0, HLOOKUP(MONTH($B3191),'Farm Crops'!$B$18:$N$28,D$5,0)  - VLOOKUP(D$4,'Farm Crops'!$B$4:$G$13,6,0)/1000*0.65*$C3191)</f>
        <v>446.72111436950155</v>
      </c>
      <c r="E3191" s="67">
        <f xml:space="preserve">   MAX(0, HLOOKUP(MONTH($B3191),'Farm Crops'!$B$18:$N$28,E$5,0)  - VLOOKUP(E$4,'Farm Crops'!$B$4:$G$13,6,0)/1000*0.65*$C3191)</f>
        <v>323.48108504398834</v>
      </c>
      <c r="F3191" s="67">
        <f xml:space="preserve">   MAX(0, HLOOKUP(MONTH($B3191),'Farm Crops'!$B$18:$N$28,F$5,0)  - VLOOKUP(F$4,'Farm Crops'!$B$4:$G$13,6,0)/1000*0.65*$C3191)</f>
        <v>407.18763929618774</v>
      </c>
      <c r="G3191" s="67">
        <f xml:space="preserve">   MAX(0, HLOOKUP(MONTH($B3191),'Farm Crops'!$B$18:$N$28,G$5,0)  - VLOOKUP(G$4,'Farm Crops'!$B$4:$G$13,6,0)/1000*0.65*$C3191)</f>
        <v>99.422580645161304</v>
      </c>
      <c r="H3191" s="67">
        <f xml:space="preserve">   MAX(0, HLOOKUP(MONTH($B3191),'Farm Crops'!$B$18:$N$28,H$5,0)  - VLOOKUP(H$4,'Farm Crops'!$B$4:$G$13,6,0)/1000*0.65*$C3191)</f>
        <v>341.19149560117307</v>
      </c>
      <c r="I3191" s="67">
        <f xml:space="preserve">   MAX(0, HLOOKUP(MONTH($B3191),'Farm Crops'!$B$18:$N$28,I$5,0)  - VLOOKUP(I$4,'Farm Crops'!$B$4:$G$13,6,0)/1000*0.65*$C3191)</f>
        <v>512.45552785923758</v>
      </c>
      <c r="J3191" s="67">
        <f xml:space="preserve">   MAX(0, HLOOKUP(MONTH($B3191),'Farm Crops'!$B$18:$N$28,J$5,0)  - VLOOKUP(J$4,'Farm Crops'!$B$4:$G$13,6,0)/1000*0.65*$C3191)</f>
        <v>555.68812316715548</v>
      </c>
      <c r="K3191" s="67">
        <f xml:space="preserve">   MAX(0, HLOOKUP(MONTH($B3191),'Farm Crops'!$B$18:$N$28,K$5,0)  - VLOOKUP(K$4,'Farm Crops'!$B$4:$G$13,6,0)/1000*0.65*$C3191)</f>
        <v>129.10278592375366</v>
      </c>
      <c r="L3191" s="67">
        <f xml:space="preserve">   MAX(0, HLOOKUP(MONTH($B3191),'Farm Crops'!$B$18:$N$28,L$5,0)  - VLOOKUP(L$4,'Farm Crops'!$B$4:$G$13,6,0)/1000*0.65*$C3191)</f>
        <v>22.997360703812337</v>
      </c>
      <c r="M3191" s="67">
        <f xml:space="preserve">   MAX(0, HLOOKUP(MONTH($B3191),'Farm Crops'!$B$18:$N$28,M$5,0)  - VLOOKUP(M$4,'Farm Crops'!$B$4:$G$13,6,0)/1000*0.65*$C3191)</f>
        <v>161.29560117302054</v>
      </c>
    </row>
    <row r="3192" spans="2:13" x14ac:dyDescent="0.2">
      <c r="B3192" s="4">
        <v>43669</v>
      </c>
      <c r="C3192" s="67">
        <f>'Observed Data'!$E3191</f>
        <v>55</v>
      </c>
      <c r="D3192" s="67">
        <f xml:space="preserve">   MAX(0, HLOOKUP(MONTH($B3192),'Farm Crops'!$B$18:$N$28,D$5,0)  - VLOOKUP(D$4,'Farm Crops'!$B$4:$G$13,6,0)/1000*0.65*$C3192)</f>
        <v>0</v>
      </c>
      <c r="E3192" s="67">
        <f xml:space="preserve">   MAX(0, HLOOKUP(MONTH($B3192),'Farm Crops'!$B$18:$N$28,E$5,0)  - VLOOKUP(E$4,'Farm Crops'!$B$4:$G$13,6,0)/1000*0.65*$C3192)</f>
        <v>0</v>
      </c>
      <c r="F3192" s="67">
        <f xml:space="preserve">   MAX(0, HLOOKUP(MONTH($B3192),'Farm Crops'!$B$18:$N$28,F$5,0)  - VLOOKUP(F$4,'Farm Crops'!$B$4:$G$13,6,0)/1000*0.65*$C3192)</f>
        <v>0</v>
      </c>
      <c r="G3192" s="67">
        <f xml:space="preserve">   MAX(0, HLOOKUP(MONTH($B3192),'Farm Crops'!$B$18:$N$28,G$5,0)  - VLOOKUP(G$4,'Farm Crops'!$B$4:$G$13,6,0)/1000*0.65*$C3192)</f>
        <v>0</v>
      </c>
      <c r="H3192" s="67">
        <f xml:space="preserve">   MAX(0, HLOOKUP(MONTH($B3192),'Farm Crops'!$B$18:$N$28,H$5,0)  - VLOOKUP(H$4,'Farm Crops'!$B$4:$G$13,6,0)/1000*0.65*$C3192)</f>
        <v>0</v>
      </c>
      <c r="I3192" s="67">
        <f xml:space="preserve">   MAX(0, HLOOKUP(MONTH($B3192),'Farm Crops'!$B$18:$N$28,I$5,0)  - VLOOKUP(I$4,'Farm Crops'!$B$4:$G$13,6,0)/1000*0.65*$C3192)</f>
        <v>0</v>
      </c>
      <c r="J3192" s="67">
        <f xml:space="preserve">   MAX(0, HLOOKUP(MONTH($B3192),'Farm Crops'!$B$18:$N$28,J$5,0)  - VLOOKUP(J$4,'Farm Crops'!$B$4:$G$13,6,0)/1000*0.65*$C3192)</f>
        <v>0</v>
      </c>
      <c r="K3192" s="67">
        <f xml:space="preserve">   MAX(0, HLOOKUP(MONTH($B3192),'Farm Crops'!$B$18:$N$28,K$5,0)  - VLOOKUP(K$4,'Farm Crops'!$B$4:$G$13,6,0)/1000*0.65*$C3192)</f>
        <v>0</v>
      </c>
      <c r="L3192" s="67">
        <f xml:space="preserve">   MAX(0, HLOOKUP(MONTH($B3192),'Farm Crops'!$B$18:$N$28,L$5,0)  - VLOOKUP(L$4,'Farm Crops'!$B$4:$G$13,6,0)/1000*0.65*$C3192)</f>
        <v>0</v>
      </c>
      <c r="M3192" s="67">
        <f xml:space="preserve">   MAX(0, HLOOKUP(MONTH($B3192),'Farm Crops'!$B$18:$N$28,M$5,0)  - VLOOKUP(M$4,'Farm Crops'!$B$4:$G$13,6,0)/1000*0.65*$C3192)</f>
        <v>0</v>
      </c>
    </row>
    <row r="3193" spans="2:13" x14ac:dyDescent="0.2">
      <c r="B3193" s="4">
        <v>43670</v>
      </c>
      <c r="C3193" s="67">
        <f>'Observed Data'!$E3192</f>
        <v>36</v>
      </c>
      <c r="D3193" s="67">
        <f xml:space="preserve">   MAX(0, HLOOKUP(MONTH($B3193),'Farm Crops'!$B$18:$N$28,D$5,0)  - VLOOKUP(D$4,'Farm Crops'!$B$4:$G$13,6,0)/1000*0.65*$C3193)</f>
        <v>0</v>
      </c>
      <c r="E3193" s="67">
        <f xml:space="preserve">   MAX(0, HLOOKUP(MONTH($B3193),'Farm Crops'!$B$18:$N$28,E$5,0)  - VLOOKUP(E$4,'Farm Crops'!$B$4:$G$13,6,0)/1000*0.65*$C3193)</f>
        <v>0</v>
      </c>
      <c r="F3193" s="67">
        <f xml:space="preserve">   MAX(0, HLOOKUP(MONTH($B3193),'Farm Crops'!$B$18:$N$28,F$5,0)  - VLOOKUP(F$4,'Farm Crops'!$B$4:$G$13,6,0)/1000*0.65*$C3193)</f>
        <v>0</v>
      </c>
      <c r="G3193" s="67">
        <f xml:space="preserve">   MAX(0, HLOOKUP(MONTH($B3193),'Farm Crops'!$B$18:$N$28,G$5,0)  - VLOOKUP(G$4,'Farm Crops'!$B$4:$G$13,6,0)/1000*0.65*$C3193)</f>
        <v>0</v>
      </c>
      <c r="H3193" s="67">
        <f xml:space="preserve">   MAX(0, HLOOKUP(MONTH($B3193),'Farm Crops'!$B$18:$N$28,H$5,0)  - VLOOKUP(H$4,'Farm Crops'!$B$4:$G$13,6,0)/1000*0.65*$C3193)</f>
        <v>0</v>
      </c>
      <c r="I3193" s="67">
        <f xml:space="preserve">   MAX(0, HLOOKUP(MONTH($B3193),'Farm Crops'!$B$18:$N$28,I$5,0)  - VLOOKUP(I$4,'Farm Crops'!$B$4:$G$13,6,0)/1000*0.65*$C3193)</f>
        <v>0</v>
      </c>
      <c r="J3193" s="67">
        <f xml:space="preserve">   MAX(0, HLOOKUP(MONTH($B3193),'Farm Crops'!$B$18:$N$28,J$5,0)  - VLOOKUP(J$4,'Farm Crops'!$B$4:$G$13,6,0)/1000*0.65*$C3193)</f>
        <v>0</v>
      </c>
      <c r="K3193" s="67">
        <f xml:space="preserve">   MAX(0, HLOOKUP(MONTH($B3193),'Farm Crops'!$B$18:$N$28,K$5,0)  - VLOOKUP(K$4,'Farm Crops'!$B$4:$G$13,6,0)/1000*0.65*$C3193)</f>
        <v>0</v>
      </c>
      <c r="L3193" s="67">
        <f xml:space="preserve">   MAX(0, HLOOKUP(MONTH($B3193),'Farm Crops'!$B$18:$N$28,L$5,0)  - VLOOKUP(L$4,'Farm Crops'!$B$4:$G$13,6,0)/1000*0.65*$C3193)</f>
        <v>0</v>
      </c>
      <c r="M3193" s="67">
        <f xml:space="preserve">   MAX(0, HLOOKUP(MONTH($B3193),'Farm Crops'!$B$18:$N$28,M$5,0)  - VLOOKUP(M$4,'Farm Crops'!$B$4:$G$13,6,0)/1000*0.65*$C3193)</f>
        <v>0</v>
      </c>
    </row>
    <row r="3194" spans="2:13" x14ac:dyDescent="0.2">
      <c r="B3194" s="4">
        <v>43671</v>
      </c>
      <c r="C3194" s="67">
        <f>'Observed Data'!$E3193</f>
        <v>6</v>
      </c>
      <c r="D3194" s="67">
        <f xml:space="preserve">   MAX(0, HLOOKUP(MONTH($B3194),'Farm Crops'!$B$18:$N$28,D$5,0)  - VLOOKUP(D$4,'Farm Crops'!$B$4:$G$13,6,0)/1000*0.65*$C3194)</f>
        <v>0</v>
      </c>
      <c r="E3194" s="67">
        <f xml:space="preserve">   MAX(0, HLOOKUP(MONTH($B3194),'Farm Crops'!$B$18:$N$28,E$5,0)  - VLOOKUP(E$4,'Farm Crops'!$B$4:$G$13,6,0)/1000*0.65*$C3194)</f>
        <v>0</v>
      </c>
      <c r="F3194" s="67">
        <f xml:space="preserve">   MAX(0, HLOOKUP(MONTH($B3194),'Farm Crops'!$B$18:$N$28,F$5,0)  - VLOOKUP(F$4,'Farm Crops'!$B$4:$G$13,6,0)/1000*0.65*$C3194)</f>
        <v>0</v>
      </c>
      <c r="G3194" s="67">
        <f xml:space="preserve">   MAX(0, HLOOKUP(MONTH($B3194),'Farm Crops'!$B$18:$N$28,G$5,0)  - VLOOKUP(G$4,'Farm Crops'!$B$4:$G$13,6,0)/1000*0.65*$C3194)</f>
        <v>0</v>
      </c>
      <c r="H3194" s="67">
        <f xml:space="preserve">   MAX(0, HLOOKUP(MONTH($B3194),'Farm Crops'!$B$18:$N$28,H$5,0)  - VLOOKUP(H$4,'Farm Crops'!$B$4:$G$13,6,0)/1000*0.65*$C3194)</f>
        <v>0</v>
      </c>
      <c r="I3194" s="67">
        <f xml:space="preserve">   MAX(0, HLOOKUP(MONTH($B3194),'Farm Crops'!$B$18:$N$28,I$5,0)  - VLOOKUP(I$4,'Farm Crops'!$B$4:$G$13,6,0)/1000*0.65*$C3194)</f>
        <v>0</v>
      </c>
      <c r="J3194" s="67">
        <f xml:space="preserve">   MAX(0, HLOOKUP(MONTH($B3194),'Farm Crops'!$B$18:$N$28,J$5,0)  - VLOOKUP(J$4,'Farm Crops'!$B$4:$G$13,6,0)/1000*0.65*$C3194)</f>
        <v>0</v>
      </c>
      <c r="K3194" s="67">
        <f xml:space="preserve">   MAX(0, HLOOKUP(MONTH($B3194),'Farm Crops'!$B$18:$N$28,K$5,0)  - VLOOKUP(K$4,'Farm Crops'!$B$4:$G$13,6,0)/1000*0.65*$C3194)</f>
        <v>0</v>
      </c>
      <c r="L3194" s="67">
        <f xml:space="preserve">   MAX(0, HLOOKUP(MONTH($B3194),'Farm Crops'!$B$18:$N$28,L$5,0)  - VLOOKUP(L$4,'Farm Crops'!$B$4:$G$13,6,0)/1000*0.65*$C3194)</f>
        <v>0</v>
      </c>
      <c r="M3194" s="67">
        <f xml:space="preserve">   MAX(0, HLOOKUP(MONTH($B3194),'Farm Crops'!$B$18:$N$28,M$5,0)  - VLOOKUP(M$4,'Farm Crops'!$B$4:$G$13,6,0)/1000*0.65*$C3194)</f>
        <v>0</v>
      </c>
    </row>
    <row r="3195" spans="2:13" x14ac:dyDescent="0.2">
      <c r="B3195" s="4">
        <v>43672</v>
      </c>
      <c r="C3195" s="67">
        <f>'Observed Data'!$E3194</f>
        <v>0</v>
      </c>
      <c r="D3195" s="67">
        <f xml:space="preserve">   MAX(0, HLOOKUP(MONTH($B3195),'Farm Crops'!$B$18:$N$28,D$5,0)  - VLOOKUP(D$4,'Farm Crops'!$B$4:$G$13,6,0)/1000*0.65*$C3195)</f>
        <v>446.72111436950155</v>
      </c>
      <c r="E3195" s="67">
        <f xml:space="preserve">   MAX(0, HLOOKUP(MONTH($B3195),'Farm Crops'!$B$18:$N$28,E$5,0)  - VLOOKUP(E$4,'Farm Crops'!$B$4:$G$13,6,0)/1000*0.65*$C3195)</f>
        <v>323.48108504398834</v>
      </c>
      <c r="F3195" s="67">
        <f xml:space="preserve">   MAX(0, HLOOKUP(MONTH($B3195),'Farm Crops'!$B$18:$N$28,F$5,0)  - VLOOKUP(F$4,'Farm Crops'!$B$4:$G$13,6,0)/1000*0.65*$C3195)</f>
        <v>407.18763929618774</v>
      </c>
      <c r="G3195" s="67">
        <f xml:space="preserve">   MAX(0, HLOOKUP(MONTH($B3195),'Farm Crops'!$B$18:$N$28,G$5,0)  - VLOOKUP(G$4,'Farm Crops'!$B$4:$G$13,6,0)/1000*0.65*$C3195)</f>
        <v>99.422580645161304</v>
      </c>
      <c r="H3195" s="67">
        <f xml:space="preserve">   MAX(0, HLOOKUP(MONTH($B3195),'Farm Crops'!$B$18:$N$28,H$5,0)  - VLOOKUP(H$4,'Farm Crops'!$B$4:$G$13,6,0)/1000*0.65*$C3195)</f>
        <v>341.19149560117307</v>
      </c>
      <c r="I3195" s="67">
        <f xml:space="preserve">   MAX(0, HLOOKUP(MONTH($B3195),'Farm Crops'!$B$18:$N$28,I$5,0)  - VLOOKUP(I$4,'Farm Crops'!$B$4:$G$13,6,0)/1000*0.65*$C3195)</f>
        <v>512.45552785923758</v>
      </c>
      <c r="J3195" s="67">
        <f xml:space="preserve">   MAX(0, HLOOKUP(MONTH($B3195),'Farm Crops'!$B$18:$N$28,J$5,0)  - VLOOKUP(J$4,'Farm Crops'!$B$4:$G$13,6,0)/1000*0.65*$C3195)</f>
        <v>555.68812316715548</v>
      </c>
      <c r="K3195" s="67">
        <f xml:space="preserve">   MAX(0, HLOOKUP(MONTH($B3195),'Farm Crops'!$B$18:$N$28,K$5,0)  - VLOOKUP(K$4,'Farm Crops'!$B$4:$G$13,6,0)/1000*0.65*$C3195)</f>
        <v>129.10278592375366</v>
      </c>
      <c r="L3195" s="67">
        <f xml:space="preserve">   MAX(0, HLOOKUP(MONTH($B3195),'Farm Crops'!$B$18:$N$28,L$5,0)  - VLOOKUP(L$4,'Farm Crops'!$B$4:$G$13,6,0)/1000*0.65*$C3195)</f>
        <v>22.997360703812337</v>
      </c>
      <c r="M3195" s="67">
        <f xml:space="preserve">   MAX(0, HLOOKUP(MONTH($B3195),'Farm Crops'!$B$18:$N$28,M$5,0)  - VLOOKUP(M$4,'Farm Crops'!$B$4:$G$13,6,0)/1000*0.65*$C3195)</f>
        <v>161.29560117302054</v>
      </c>
    </row>
    <row r="3196" spans="2:13" x14ac:dyDescent="0.2">
      <c r="B3196" s="4">
        <v>43673</v>
      </c>
      <c r="C3196" s="67">
        <f>'Observed Data'!$E3195</f>
        <v>0</v>
      </c>
      <c r="D3196" s="67">
        <f xml:space="preserve">   MAX(0, HLOOKUP(MONTH($B3196),'Farm Crops'!$B$18:$N$28,D$5,0)  - VLOOKUP(D$4,'Farm Crops'!$B$4:$G$13,6,0)/1000*0.65*$C3196)</f>
        <v>446.72111436950155</v>
      </c>
      <c r="E3196" s="67">
        <f xml:space="preserve">   MAX(0, HLOOKUP(MONTH($B3196),'Farm Crops'!$B$18:$N$28,E$5,0)  - VLOOKUP(E$4,'Farm Crops'!$B$4:$G$13,6,0)/1000*0.65*$C3196)</f>
        <v>323.48108504398834</v>
      </c>
      <c r="F3196" s="67">
        <f xml:space="preserve">   MAX(0, HLOOKUP(MONTH($B3196),'Farm Crops'!$B$18:$N$28,F$5,0)  - VLOOKUP(F$4,'Farm Crops'!$B$4:$G$13,6,0)/1000*0.65*$C3196)</f>
        <v>407.18763929618774</v>
      </c>
      <c r="G3196" s="67">
        <f xml:space="preserve">   MAX(0, HLOOKUP(MONTH($B3196),'Farm Crops'!$B$18:$N$28,G$5,0)  - VLOOKUP(G$4,'Farm Crops'!$B$4:$G$13,6,0)/1000*0.65*$C3196)</f>
        <v>99.422580645161304</v>
      </c>
      <c r="H3196" s="67">
        <f xml:space="preserve">   MAX(0, HLOOKUP(MONTH($B3196),'Farm Crops'!$B$18:$N$28,H$5,0)  - VLOOKUP(H$4,'Farm Crops'!$B$4:$G$13,6,0)/1000*0.65*$C3196)</f>
        <v>341.19149560117307</v>
      </c>
      <c r="I3196" s="67">
        <f xml:space="preserve">   MAX(0, HLOOKUP(MONTH($B3196),'Farm Crops'!$B$18:$N$28,I$5,0)  - VLOOKUP(I$4,'Farm Crops'!$B$4:$G$13,6,0)/1000*0.65*$C3196)</f>
        <v>512.45552785923758</v>
      </c>
      <c r="J3196" s="67">
        <f xml:space="preserve">   MAX(0, HLOOKUP(MONTH($B3196),'Farm Crops'!$B$18:$N$28,J$5,0)  - VLOOKUP(J$4,'Farm Crops'!$B$4:$G$13,6,0)/1000*0.65*$C3196)</f>
        <v>555.68812316715548</v>
      </c>
      <c r="K3196" s="67">
        <f xml:space="preserve">   MAX(0, HLOOKUP(MONTH($B3196),'Farm Crops'!$B$18:$N$28,K$5,0)  - VLOOKUP(K$4,'Farm Crops'!$B$4:$G$13,6,0)/1000*0.65*$C3196)</f>
        <v>129.10278592375366</v>
      </c>
      <c r="L3196" s="67">
        <f xml:space="preserve">   MAX(0, HLOOKUP(MONTH($B3196),'Farm Crops'!$B$18:$N$28,L$5,0)  - VLOOKUP(L$4,'Farm Crops'!$B$4:$G$13,6,0)/1000*0.65*$C3196)</f>
        <v>22.997360703812337</v>
      </c>
      <c r="M3196" s="67">
        <f xml:space="preserve">   MAX(0, HLOOKUP(MONTH($B3196),'Farm Crops'!$B$18:$N$28,M$5,0)  - VLOOKUP(M$4,'Farm Crops'!$B$4:$G$13,6,0)/1000*0.65*$C3196)</f>
        <v>161.29560117302054</v>
      </c>
    </row>
    <row r="3197" spans="2:13" x14ac:dyDescent="0.2">
      <c r="B3197" s="4">
        <v>43674</v>
      </c>
      <c r="C3197" s="67">
        <f>'Observed Data'!$E3196</f>
        <v>0</v>
      </c>
      <c r="D3197" s="67">
        <f xml:space="preserve">   MAX(0, HLOOKUP(MONTH($B3197),'Farm Crops'!$B$18:$N$28,D$5,0)  - VLOOKUP(D$4,'Farm Crops'!$B$4:$G$13,6,0)/1000*0.65*$C3197)</f>
        <v>446.72111436950155</v>
      </c>
      <c r="E3197" s="67">
        <f xml:space="preserve">   MAX(0, HLOOKUP(MONTH($B3197),'Farm Crops'!$B$18:$N$28,E$5,0)  - VLOOKUP(E$4,'Farm Crops'!$B$4:$G$13,6,0)/1000*0.65*$C3197)</f>
        <v>323.48108504398834</v>
      </c>
      <c r="F3197" s="67">
        <f xml:space="preserve">   MAX(0, HLOOKUP(MONTH($B3197),'Farm Crops'!$B$18:$N$28,F$5,0)  - VLOOKUP(F$4,'Farm Crops'!$B$4:$G$13,6,0)/1000*0.65*$C3197)</f>
        <v>407.18763929618774</v>
      </c>
      <c r="G3197" s="67">
        <f xml:space="preserve">   MAX(0, HLOOKUP(MONTH($B3197),'Farm Crops'!$B$18:$N$28,G$5,0)  - VLOOKUP(G$4,'Farm Crops'!$B$4:$G$13,6,0)/1000*0.65*$C3197)</f>
        <v>99.422580645161304</v>
      </c>
      <c r="H3197" s="67">
        <f xml:space="preserve">   MAX(0, HLOOKUP(MONTH($B3197),'Farm Crops'!$B$18:$N$28,H$5,0)  - VLOOKUP(H$4,'Farm Crops'!$B$4:$G$13,6,0)/1000*0.65*$C3197)</f>
        <v>341.19149560117307</v>
      </c>
      <c r="I3197" s="67">
        <f xml:space="preserve">   MAX(0, HLOOKUP(MONTH($B3197),'Farm Crops'!$B$18:$N$28,I$5,0)  - VLOOKUP(I$4,'Farm Crops'!$B$4:$G$13,6,0)/1000*0.65*$C3197)</f>
        <v>512.45552785923758</v>
      </c>
      <c r="J3197" s="67">
        <f xml:space="preserve">   MAX(0, HLOOKUP(MONTH($B3197),'Farm Crops'!$B$18:$N$28,J$5,0)  - VLOOKUP(J$4,'Farm Crops'!$B$4:$G$13,6,0)/1000*0.65*$C3197)</f>
        <v>555.68812316715548</v>
      </c>
      <c r="K3197" s="67">
        <f xml:space="preserve">   MAX(0, HLOOKUP(MONTH($B3197),'Farm Crops'!$B$18:$N$28,K$5,0)  - VLOOKUP(K$4,'Farm Crops'!$B$4:$G$13,6,0)/1000*0.65*$C3197)</f>
        <v>129.10278592375366</v>
      </c>
      <c r="L3197" s="67">
        <f xml:space="preserve">   MAX(0, HLOOKUP(MONTH($B3197),'Farm Crops'!$B$18:$N$28,L$5,0)  - VLOOKUP(L$4,'Farm Crops'!$B$4:$G$13,6,0)/1000*0.65*$C3197)</f>
        <v>22.997360703812337</v>
      </c>
      <c r="M3197" s="67">
        <f xml:space="preserve">   MAX(0, HLOOKUP(MONTH($B3197),'Farm Crops'!$B$18:$N$28,M$5,0)  - VLOOKUP(M$4,'Farm Crops'!$B$4:$G$13,6,0)/1000*0.65*$C3197)</f>
        <v>161.29560117302054</v>
      </c>
    </row>
    <row r="3198" spans="2:13" x14ac:dyDescent="0.2">
      <c r="B3198" s="4">
        <v>43675</v>
      </c>
      <c r="C3198" s="67">
        <f>'Observed Data'!$E3197</f>
        <v>0</v>
      </c>
      <c r="D3198" s="67">
        <f xml:space="preserve">   MAX(0, HLOOKUP(MONTH($B3198),'Farm Crops'!$B$18:$N$28,D$5,0)  - VLOOKUP(D$4,'Farm Crops'!$B$4:$G$13,6,0)/1000*0.65*$C3198)</f>
        <v>446.72111436950155</v>
      </c>
      <c r="E3198" s="67">
        <f xml:space="preserve">   MAX(0, HLOOKUP(MONTH($B3198),'Farm Crops'!$B$18:$N$28,E$5,0)  - VLOOKUP(E$4,'Farm Crops'!$B$4:$G$13,6,0)/1000*0.65*$C3198)</f>
        <v>323.48108504398834</v>
      </c>
      <c r="F3198" s="67">
        <f xml:space="preserve">   MAX(0, HLOOKUP(MONTH($B3198),'Farm Crops'!$B$18:$N$28,F$5,0)  - VLOOKUP(F$4,'Farm Crops'!$B$4:$G$13,6,0)/1000*0.65*$C3198)</f>
        <v>407.18763929618774</v>
      </c>
      <c r="G3198" s="67">
        <f xml:space="preserve">   MAX(0, HLOOKUP(MONTH($B3198),'Farm Crops'!$B$18:$N$28,G$5,0)  - VLOOKUP(G$4,'Farm Crops'!$B$4:$G$13,6,0)/1000*0.65*$C3198)</f>
        <v>99.422580645161304</v>
      </c>
      <c r="H3198" s="67">
        <f xml:space="preserve">   MAX(0, HLOOKUP(MONTH($B3198),'Farm Crops'!$B$18:$N$28,H$5,0)  - VLOOKUP(H$4,'Farm Crops'!$B$4:$G$13,6,0)/1000*0.65*$C3198)</f>
        <v>341.19149560117307</v>
      </c>
      <c r="I3198" s="67">
        <f xml:space="preserve">   MAX(0, HLOOKUP(MONTH($B3198),'Farm Crops'!$B$18:$N$28,I$5,0)  - VLOOKUP(I$4,'Farm Crops'!$B$4:$G$13,6,0)/1000*0.65*$C3198)</f>
        <v>512.45552785923758</v>
      </c>
      <c r="J3198" s="67">
        <f xml:space="preserve">   MAX(0, HLOOKUP(MONTH($B3198),'Farm Crops'!$B$18:$N$28,J$5,0)  - VLOOKUP(J$4,'Farm Crops'!$B$4:$G$13,6,0)/1000*0.65*$C3198)</f>
        <v>555.68812316715548</v>
      </c>
      <c r="K3198" s="67">
        <f xml:space="preserve">   MAX(0, HLOOKUP(MONTH($B3198),'Farm Crops'!$B$18:$N$28,K$5,0)  - VLOOKUP(K$4,'Farm Crops'!$B$4:$G$13,6,0)/1000*0.65*$C3198)</f>
        <v>129.10278592375366</v>
      </c>
      <c r="L3198" s="67">
        <f xml:space="preserve">   MAX(0, HLOOKUP(MONTH($B3198),'Farm Crops'!$B$18:$N$28,L$5,0)  - VLOOKUP(L$4,'Farm Crops'!$B$4:$G$13,6,0)/1000*0.65*$C3198)</f>
        <v>22.997360703812337</v>
      </c>
      <c r="M3198" s="67">
        <f xml:space="preserve">   MAX(0, HLOOKUP(MONTH($B3198),'Farm Crops'!$B$18:$N$28,M$5,0)  - VLOOKUP(M$4,'Farm Crops'!$B$4:$G$13,6,0)/1000*0.65*$C3198)</f>
        <v>161.29560117302054</v>
      </c>
    </row>
    <row r="3199" spans="2:13" x14ac:dyDescent="0.2">
      <c r="B3199" s="4">
        <v>43676</v>
      </c>
      <c r="C3199" s="67">
        <f>'Observed Data'!$E3198</f>
        <v>0</v>
      </c>
      <c r="D3199" s="67">
        <f xml:space="preserve">   MAX(0, HLOOKUP(MONTH($B3199),'Farm Crops'!$B$18:$N$28,D$5,0)  - VLOOKUP(D$4,'Farm Crops'!$B$4:$G$13,6,0)/1000*0.65*$C3199)</f>
        <v>446.72111436950155</v>
      </c>
      <c r="E3199" s="67">
        <f xml:space="preserve">   MAX(0, HLOOKUP(MONTH($B3199),'Farm Crops'!$B$18:$N$28,E$5,0)  - VLOOKUP(E$4,'Farm Crops'!$B$4:$G$13,6,0)/1000*0.65*$C3199)</f>
        <v>323.48108504398834</v>
      </c>
      <c r="F3199" s="67">
        <f xml:space="preserve">   MAX(0, HLOOKUP(MONTH($B3199),'Farm Crops'!$B$18:$N$28,F$5,0)  - VLOOKUP(F$4,'Farm Crops'!$B$4:$G$13,6,0)/1000*0.65*$C3199)</f>
        <v>407.18763929618774</v>
      </c>
      <c r="G3199" s="67">
        <f xml:space="preserve">   MAX(0, HLOOKUP(MONTH($B3199),'Farm Crops'!$B$18:$N$28,G$5,0)  - VLOOKUP(G$4,'Farm Crops'!$B$4:$G$13,6,0)/1000*0.65*$C3199)</f>
        <v>99.422580645161304</v>
      </c>
      <c r="H3199" s="67">
        <f xml:space="preserve">   MAX(0, HLOOKUP(MONTH($B3199),'Farm Crops'!$B$18:$N$28,H$5,0)  - VLOOKUP(H$4,'Farm Crops'!$B$4:$G$13,6,0)/1000*0.65*$C3199)</f>
        <v>341.19149560117307</v>
      </c>
      <c r="I3199" s="67">
        <f xml:space="preserve">   MAX(0, HLOOKUP(MONTH($B3199),'Farm Crops'!$B$18:$N$28,I$5,0)  - VLOOKUP(I$4,'Farm Crops'!$B$4:$G$13,6,0)/1000*0.65*$C3199)</f>
        <v>512.45552785923758</v>
      </c>
      <c r="J3199" s="67">
        <f xml:space="preserve">   MAX(0, HLOOKUP(MONTH($B3199),'Farm Crops'!$B$18:$N$28,J$5,0)  - VLOOKUP(J$4,'Farm Crops'!$B$4:$G$13,6,0)/1000*0.65*$C3199)</f>
        <v>555.68812316715548</v>
      </c>
      <c r="K3199" s="67">
        <f xml:space="preserve">   MAX(0, HLOOKUP(MONTH($B3199),'Farm Crops'!$B$18:$N$28,K$5,0)  - VLOOKUP(K$4,'Farm Crops'!$B$4:$G$13,6,0)/1000*0.65*$C3199)</f>
        <v>129.10278592375366</v>
      </c>
      <c r="L3199" s="67">
        <f xml:space="preserve">   MAX(0, HLOOKUP(MONTH($B3199),'Farm Crops'!$B$18:$N$28,L$5,0)  - VLOOKUP(L$4,'Farm Crops'!$B$4:$G$13,6,0)/1000*0.65*$C3199)</f>
        <v>22.997360703812337</v>
      </c>
      <c r="M3199" s="67">
        <f xml:space="preserve">   MAX(0, HLOOKUP(MONTH($B3199),'Farm Crops'!$B$18:$N$28,M$5,0)  - VLOOKUP(M$4,'Farm Crops'!$B$4:$G$13,6,0)/1000*0.65*$C3199)</f>
        <v>161.29560117302054</v>
      </c>
    </row>
    <row r="3200" spans="2:13" x14ac:dyDescent="0.2">
      <c r="B3200" s="4">
        <v>43677</v>
      </c>
      <c r="C3200" s="67">
        <f>'Observed Data'!$E3199</f>
        <v>62</v>
      </c>
      <c r="D3200" s="67">
        <f xml:space="preserve">   MAX(0, HLOOKUP(MONTH($B3200),'Farm Crops'!$B$18:$N$28,D$5,0)  - VLOOKUP(D$4,'Farm Crops'!$B$4:$G$13,6,0)/1000*0.65*$C3200)</f>
        <v>0</v>
      </c>
      <c r="E3200" s="67">
        <f xml:space="preserve">   MAX(0, HLOOKUP(MONTH($B3200),'Farm Crops'!$B$18:$N$28,E$5,0)  - VLOOKUP(E$4,'Farm Crops'!$B$4:$G$13,6,0)/1000*0.65*$C3200)</f>
        <v>0</v>
      </c>
      <c r="F3200" s="67">
        <f xml:space="preserve">   MAX(0, HLOOKUP(MONTH($B3200),'Farm Crops'!$B$18:$N$28,F$5,0)  - VLOOKUP(F$4,'Farm Crops'!$B$4:$G$13,6,0)/1000*0.65*$C3200)</f>
        <v>0</v>
      </c>
      <c r="G3200" s="67">
        <f xml:space="preserve">   MAX(0, HLOOKUP(MONTH($B3200),'Farm Crops'!$B$18:$N$28,G$5,0)  - VLOOKUP(G$4,'Farm Crops'!$B$4:$G$13,6,0)/1000*0.65*$C3200)</f>
        <v>0</v>
      </c>
      <c r="H3200" s="67">
        <f xml:space="preserve">   MAX(0, HLOOKUP(MONTH($B3200),'Farm Crops'!$B$18:$N$28,H$5,0)  - VLOOKUP(H$4,'Farm Crops'!$B$4:$G$13,6,0)/1000*0.65*$C3200)</f>
        <v>0</v>
      </c>
      <c r="I3200" s="67">
        <f xml:space="preserve">   MAX(0, HLOOKUP(MONTH($B3200),'Farm Crops'!$B$18:$N$28,I$5,0)  - VLOOKUP(I$4,'Farm Crops'!$B$4:$G$13,6,0)/1000*0.65*$C3200)</f>
        <v>0</v>
      </c>
      <c r="J3200" s="67">
        <f xml:space="preserve">   MAX(0, HLOOKUP(MONTH($B3200),'Farm Crops'!$B$18:$N$28,J$5,0)  - VLOOKUP(J$4,'Farm Crops'!$B$4:$G$13,6,0)/1000*0.65*$C3200)</f>
        <v>0</v>
      </c>
      <c r="K3200" s="67">
        <f xml:space="preserve">   MAX(0, HLOOKUP(MONTH($B3200),'Farm Crops'!$B$18:$N$28,K$5,0)  - VLOOKUP(K$4,'Farm Crops'!$B$4:$G$13,6,0)/1000*0.65*$C3200)</f>
        <v>0</v>
      </c>
      <c r="L3200" s="67">
        <f xml:space="preserve">   MAX(0, HLOOKUP(MONTH($B3200),'Farm Crops'!$B$18:$N$28,L$5,0)  - VLOOKUP(L$4,'Farm Crops'!$B$4:$G$13,6,0)/1000*0.65*$C3200)</f>
        <v>0</v>
      </c>
      <c r="M3200" s="67">
        <f xml:space="preserve">   MAX(0, HLOOKUP(MONTH($B3200),'Farm Crops'!$B$18:$N$28,M$5,0)  - VLOOKUP(M$4,'Farm Crops'!$B$4:$G$13,6,0)/1000*0.65*$C3200)</f>
        <v>0</v>
      </c>
    </row>
    <row r="3201" spans="2:13" x14ac:dyDescent="0.2">
      <c r="B3201" s="4">
        <v>43678</v>
      </c>
      <c r="C3201" s="67">
        <f>'Observed Data'!$E3200</f>
        <v>0</v>
      </c>
      <c r="D3201" s="67">
        <f xml:space="preserve">   MAX(0, HLOOKUP(MONTH($B3201),'Farm Crops'!$B$18:$N$28,D$5,0)  - VLOOKUP(D$4,'Farm Crops'!$B$4:$G$13,6,0)/1000*0.65*$C3201)</f>
        <v>677.29495601173039</v>
      </c>
      <c r="E3201" s="67">
        <f xml:space="preserve">   MAX(0, HLOOKUP(MONTH($B3201),'Farm Crops'!$B$18:$N$28,E$5,0)  - VLOOKUP(E$4,'Farm Crops'!$B$4:$G$13,6,0)/1000*0.65*$C3201)</f>
        <v>452.87351906158369</v>
      </c>
      <c r="F3201" s="67">
        <f xml:space="preserve">   MAX(0, HLOOKUP(MONTH($B3201),'Farm Crops'!$B$18:$N$28,F$5,0)  - VLOOKUP(F$4,'Farm Crops'!$B$4:$G$13,6,0)/1000*0.65*$C3201)</f>
        <v>576.30653079178899</v>
      </c>
      <c r="G3201" s="67">
        <f xml:space="preserve">   MAX(0, HLOOKUP(MONTH($B3201),'Farm Crops'!$B$18:$N$28,G$5,0)  - VLOOKUP(G$4,'Farm Crops'!$B$4:$G$13,6,0)/1000*0.65*$C3201)</f>
        <v>139.19161290322583</v>
      </c>
      <c r="H3201" s="67">
        <f xml:space="preserve">   MAX(0, HLOOKUP(MONTH($B3201),'Farm Crops'!$B$18:$N$28,H$5,0)  - VLOOKUP(H$4,'Farm Crops'!$B$4:$G$13,6,0)/1000*0.65*$C3201)</f>
        <v>477.66809384164236</v>
      </c>
      <c r="I3201" s="67">
        <f xml:space="preserve">   MAX(0, HLOOKUP(MONTH($B3201),'Farm Crops'!$B$18:$N$28,I$5,0)  - VLOOKUP(I$4,'Farm Crops'!$B$4:$G$13,6,0)/1000*0.65*$C3201)</f>
        <v>788.42839296187697</v>
      </c>
      <c r="J3201" s="67">
        <f xml:space="preserve">   MAX(0, HLOOKUP(MONTH($B3201),'Farm Crops'!$B$18:$N$28,J$5,0)  - VLOOKUP(J$4,'Farm Crops'!$B$4:$G$13,6,0)/1000*0.65*$C3201)</f>
        <v>777.96337243401763</v>
      </c>
      <c r="K3201" s="67">
        <f xml:space="preserve">   MAX(0, HLOOKUP(MONTH($B3201),'Farm Crops'!$B$18:$N$28,K$5,0)  - VLOOKUP(K$4,'Farm Crops'!$B$4:$G$13,6,0)/1000*0.65*$C3201)</f>
        <v>180.74390029325511</v>
      </c>
      <c r="L3201" s="67">
        <f xml:space="preserve">   MAX(0, HLOOKUP(MONTH($B3201),'Farm Crops'!$B$18:$N$28,L$5,0)  - VLOOKUP(L$4,'Farm Crops'!$B$4:$G$13,6,0)/1000*0.65*$C3201)</f>
        <v>32.196304985337271</v>
      </c>
      <c r="M3201" s="67">
        <f xml:space="preserve">   MAX(0, HLOOKUP(MONTH($B3201),'Farm Crops'!$B$18:$N$28,M$5,0)  - VLOOKUP(M$4,'Farm Crops'!$B$4:$G$13,6,0)/1000*0.65*$C3201)</f>
        <v>225.81384164222877</v>
      </c>
    </row>
    <row r="3202" spans="2:13" x14ac:dyDescent="0.2">
      <c r="B3202" s="4">
        <v>43679</v>
      </c>
      <c r="C3202" s="67">
        <f>'Observed Data'!$E3201</f>
        <v>0</v>
      </c>
      <c r="D3202" s="67">
        <f xml:space="preserve">   MAX(0, HLOOKUP(MONTH($B3202),'Farm Crops'!$B$18:$N$28,D$5,0)  - VLOOKUP(D$4,'Farm Crops'!$B$4:$G$13,6,0)/1000*0.65*$C3202)</f>
        <v>677.29495601173039</v>
      </c>
      <c r="E3202" s="67">
        <f xml:space="preserve">   MAX(0, HLOOKUP(MONTH($B3202),'Farm Crops'!$B$18:$N$28,E$5,0)  - VLOOKUP(E$4,'Farm Crops'!$B$4:$G$13,6,0)/1000*0.65*$C3202)</f>
        <v>452.87351906158369</v>
      </c>
      <c r="F3202" s="67">
        <f xml:space="preserve">   MAX(0, HLOOKUP(MONTH($B3202),'Farm Crops'!$B$18:$N$28,F$5,0)  - VLOOKUP(F$4,'Farm Crops'!$B$4:$G$13,6,0)/1000*0.65*$C3202)</f>
        <v>576.30653079178899</v>
      </c>
      <c r="G3202" s="67">
        <f xml:space="preserve">   MAX(0, HLOOKUP(MONTH($B3202),'Farm Crops'!$B$18:$N$28,G$5,0)  - VLOOKUP(G$4,'Farm Crops'!$B$4:$G$13,6,0)/1000*0.65*$C3202)</f>
        <v>139.19161290322583</v>
      </c>
      <c r="H3202" s="67">
        <f xml:space="preserve">   MAX(0, HLOOKUP(MONTH($B3202),'Farm Crops'!$B$18:$N$28,H$5,0)  - VLOOKUP(H$4,'Farm Crops'!$B$4:$G$13,6,0)/1000*0.65*$C3202)</f>
        <v>477.66809384164236</v>
      </c>
      <c r="I3202" s="67">
        <f xml:space="preserve">   MAX(0, HLOOKUP(MONTH($B3202),'Farm Crops'!$B$18:$N$28,I$5,0)  - VLOOKUP(I$4,'Farm Crops'!$B$4:$G$13,6,0)/1000*0.65*$C3202)</f>
        <v>788.42839296187697</v>
      </c>
      <c r="J3202" s="67">
        <f xml:space="preserve">   MAX(0, HLOOKUP(MONTH($B3202),'Farm Crops'!$B$18:$N$28,J$5,0)  - VLOOKUP(J$4,'Farm Crops'!$B$4:$G$13,6,0)/1000*0.65*$C3202)</f>
        <v>777.96337243401763</v>
      </c>
      <c r="K3202" s="67">
        <f xml:space="preserve">   MAX(0, HLOOKUP(MONTH($B3202),'Farm Crops'!$B$18:$N$28,K$5,0)  - VLOOKUP(K$4,'Farm Crops'!$B$4:$G$13,6,0)/1000*0.65*$C3202)</f>
        <v>180.74390029325511</v>
      </c>
      <c r="L3202" s="67">
        <f xml:space="preserve">   MAX(0, HLOOKUP(MONTH($B3202),'Farm Crops'!$B$18:$N$28,L$5,0)  - VLOOKUP(L$4,'Farm Crops'!$B$4:$G$13,6,0)/1000*0.65*$C3202)</f>
        <v>32.196304985337271</v>
      </c>
      <c r="M3202" s="67">
        <f xml:space="preserve">   MAX(0, HLOOKUP(MONTH($B3202),'Farm Crops'!$B$18:$N$28,M$5,0)  - VLOOKUP(M$4,'Farm Crops'!$B$4:$G$13,6,0)/1000*0.65*$C3202)</f>
        <v>225.81384164222877</v>
      </c>
    </row>
    <row r="3203" spans="2:13" x14ac:dyDescent="0.2">
      <c r="B3203" s="4">
        <v>43680</v>
      </c>
      <c r="C3203" s="67">
        <f>'Observed Data'!$E3202</f>
        <v>0</v>
      </c>
      <c r="D3203" s="67">
        <f xml:space="preserve">   MAX(0, HLOOKUP(MONTH($B3203),'Farm Crops'!$B$18:$N$28,D$5,0)  - VLOOKUP(D$4,'Farm Crops'!$B$4:$G$13,6,0)/1000*0.65*$C3203)</f>
        <v>677.29495601173039</v>
      </c>
      <c r="E3203" s="67">
        <f xml:space="preserve">   MAX(0, HLOOKUP(MONTH($B3203),'Farm Crops'!$B$18:$N$28,E$5,0)  - VLOOKUP(E$4,'Farm Crops'!$B$4:$G$13,6,0)/1000*0.65*$C3203)</f>
        <v>452.87351906158369</v>
      </c>
      <c r="F3203" s="67">
        <f xml:space="preserve">   MAX(0, HLOOKUP(MONTH($B3203),'Farm Crops'!$B$18:$N$28,F$5,0)  - VLOOKUP(F$4,'Farm Crops'!$B$4:$G$13,6,0)/1000*0.65*$C3203)</f>
        <v>576.30653079178899</v>
      </c>
      <c r="G3203" s="67">
        <f xml:space="preserve">   MAX(0, HLOOKUP(MONTH($B3203),'Farm Crops'!$B$18:$N$28,G$5,0)  - VLOOKUP(G$4,'Farm Crops'!$B$4:$G$13,6,0)/1000*0.65*$C3203)</f>
        <v>139.19161290322583</v>
      </c>
      <c r="H3203" s="67">
        <f xml:space="preserve">   MAX(0, HLOOKUP(MONTH($B3203),'Farm Crops'!$B$18:$N$28,H$5,0)  - VLOOKUP(H$4,'Farm Crops'!$B$4:$G$13,6,0)/1000*0.65*$C3203)</f>
        <v>477.66809384164236</v>
      </c>
      <c r="I3203" s="67">
        <f xml:space="preserve">   MAX(0, HLOOKUP(MONTH($B3203),'Farm Crops'!$B$18:$N$28,I$5,0)  - VLOOKUP(I$4,'Farm Crops'!$B$4:$G$13,6,0)/1000*0.65*$C3203)</f>
        <v>788.42839296187697</v>
      </c>
      <c r="J3203" s="67">
        <f xml:space="preserve">   MAX(0, HLOOKUP(MONTH($B3203),'Farm Crops'!$B$18:$N$28,J$5,0)  - VLOOKUP(J$4,'Farm Crops'!$B$4:$G$13,6,0)/1000*0.65*$C3203)</f>
        <v>777.96337243401763</v>
      </c>
      <c r="K3203" s="67">
        <f xml:space="preserve">   MAX(0, HLOOKUP(MONTH($B3203),'Farm Crops'!$B$18:$N$28,K$5,0)  - VLOOKUP(K$4,'Farm Crops'!$B$4:$G$13,6,0)/1000*0.65*$C3203)</f>
        <v>180.74390029325511</v>
      </c>
      <c r="L3203" s="67">
        <f xml:space="preserve">   MAX(0, HLOOKUP(MONTH($B3203),'Farm Crops'!$B$18:$N$28,L$5,0)  - VLOOKUP(L$4,'Farm Crops'!$B$4:$G$13,6,0)/1000*0.65*$C3203)</f>
        <v>32.196304985337271</v>
      </c>
      <c r="M3203" s="67">
        <f xml:space="preserve">   MAX(0, HLOOKUP(MONTH($B3203),'Farm Crops'!$B$18:$N$28,M$5,0)  - VLOOKUP(M$4,'Farm Crops'!$B$4:$G$13,6,0)/1000*0.65*$C3203)</f>
        <v>225.81384164222877</v>
      </c>
    </row>
    <row r="3204" spans="2:13" x14ac:dyDescent="0.2">
      <c r="B3204" s="4">
        <v>43681</v>
      </c>
      <c r="C3204" s="67">
        <f>'Observed Data'!$E3203</f>
        <v>0</v>
      </c>
      <c r="D3204" s="67">
        <f xml:space="preserve">   MAX(0, HLOOKUP(MONTH($B3204),'Farm Crops'!$B$18:$N$28,D$5,0)  - VLOOKUP(D$4,'Farm Crops'!$B$4:$G$13,6,0)/1000*0.65*$C3204)</f>
        <v>677.29495601173039</v>
      </c>
      <c r="E3204" s="67">
        <f xml:space="preserve">   MAX(0, HLOOKUP(MONTH($B3204),'Farm Crops'!$B$18:$N$28,E$5,0)  - VLOOKUP(E$4,'Farm Crops'!$B$4:$G$13,6,0)/1000*0.65*$C3204)</f>
        <v>452.87351906158369</v>
      </c>
      <c r="F3204" s="67">
        <f xml:space="preserve">   MAX(0, HLOOKUP(MONTH($B3204),'Farm Crops'!$B$18:$N$28,F$5,0)  - VLOOKUP(F$4,'Farm Crops'!$B$4:$G$13,6,0)/1000*0.65*$C3204)</f>
        <v>576.30653079178899</v>
      </c>
      <c r="G3204" s="67">
        <f xml:space="preserve">   MAX(0, HLOOKUP(MONTH($B3204),'Farm Crops'!$B$18:$N$28,G$5,0)  - VLOOKUP(G$4,'Farm Crops'!$B$4:$G$13,6,0)/1000*0.65*$C3204)</f>
        <v>139.19161290322583</v>
      </c>
      <c r="H3204" s="67">
        <f xml:space="preserve">   MAX(0, HLOOKUP(MONTH($B3204),'Farm Crops'!$B$18:$N$28,H$5,0)  - VLOOKUP(H$4,'Farm Crops'!$B$4:$G$13,6,0)/1000*0.65*$C3204)</f>
        <v>477.66809384164236</v>
      </c>
      <c r="I3204" s="67">
        <f xml:space="preserve">   MAX(0, HLOOKUP(MONTH($B3204),'Farm Crops'!$B$18:$N$28,I$5,0)  - VLOOKUP(I$4,'Farm Crops'!$B$4:$G$13,6,0)/1000*0.65*$C3204)</f>
        <v>788.42839296187697</v>
      </c>
      <c r="J3204" s="67">
        <f xml:space="preserve">   MAX(0, HLOOKUP(MONTH($B3204),'Farm Crops'!$B$18:$N$28,J$5,0)  - VLOOKUP(J$4,'Farm Crops'!$B$4:$G$13,6,0)/1000*0.65*$C3204)</f>
        <v>777.96337243401763</v>
      </c>
      <c r="K3204" s="67">
        <f xml:space="preserve">   MAX(0, HLOOKUP(MONTH($B3204),'Farm Crops'!$B$18:$N$28,K$5,0)  - VLOOKUP(K$4,'Farm Crops'!$B$4:$G$13,6,0)/1000*0.65*$C3204)</f>
        <v>180.74390029325511</v>
      </c>
      <c r="L3204" s="67">
        <f xml:space="preserve">   MAX(0, HLOOKUP(MONTH($B3204),'Farm Crops'!$B$18:$N$28,L$5,0)  - VLOOKUP(L$4,'Farm Crops'!$B$4:$G$13,6,0)/1000*0.65*$C3204)</f>
        <v>32.196304985337271</v>
      </c>
      <c r="M3204" s="67">
        <f xml:space="preserve">   MAX(0, HLOOKUP(MONTH($B3204),'Farm Crops'!$B$18:$N$28,M$5,0)  - VLOOKUP(M$4,'Farm Crops'!$B$4:$G$13,6,0)/1000*0.65*$C3204)</f>
        <v>225.81384164222877</v>
      </c>
    </row>
    <row r="3205" spans="2:13" x14ac:dyDescent="0.2">
      <c r="B3205" s="4">
        <v>43682</v>
      </c>
      <c r="C3205" s="67">
        <f>'Observed Data'!$E3204</f>
        <v>0</v>
      </c>
      <c r="D3205" s="67">
        <f xml:space="preserve">   MAX(0, HLOOKUP(MONTH($B3205),'Farm Crops'!$B$18:$N$28,D$5,0)  - VLOOKUP(D$4,'Farm Crops'!$B$4:$G$13,6,0)/1000*0.65*$C3205)</f>
        <v>677.29495601173039</v>
      </c>
      <c r="E3205" s="67">
        <f xml:space="preserve">   MAX(0, HLOOKUP(MONTH($B3205),'Farm Crops'!$B$18:$N$28,E$5,0)  - VLOOKUP(E$4,'Farm Crops'!$B$4:$G$13,6,0)/1000*0.65*$C3205)</f>
        <v>452.87351906158369</v>
      </c>
      <c r="F3205" s="67">
        <f xml:space="preserve">   MAX(0, HLOOKUP(MONTH($B3205),'Farm Crops'!$B$18:$N$28,F$5,0)  - VLOOKUP(F$4,'Farm Crops'!$B$4:$G$13,6,0)/1000*0.65*$C3205)</f>
        <v>576.30653079178899</v>
      </c>
      <c r="G3205" s="67">
        <f xml:space="preserve">   MAX(0, HLOOKUP(MONTH($B3205),'Farm Crops'!$B$18:$N$28,G$5,0)  - VLOOKUP(G$4,'Farm Crops'!$B$4:$G$13,6,0)/1000*0.65*$C3205)</f>
        <v>139.19161290322583</v>
      </c>
      <c r="H3205" s="67">
        <f xml:space="preserve">   MAX(0, HLOOKUP(MONTH($B3205),'Farm Crops'!$B$18:$N$28,H$5,0)  - VLOOKUP(H$4,'Farm Crops'!$B$4:$G$13,6,0)/1000*0.65*$C3205)</f>
        <v>477.66809384164236</v>
      </c>
      <c r="I3205" s="67">
        <f xml:space="preserve">   MAX(0, HLOOKUP(MONTH($B3205),'Farm Crops'!$B$18:$N$28,I$5,0)  - VLOOKUP(I$4,'Farm Crops'!$B$4:$G$13,6,0)/1000*0.65*$C3205)</f>
        <v>788.42839296187697</v>
      </c>
      <c r="J3205" s="67">
        <f xml:space="preserve">   MAX(0, HLOOKUP(MONTH($B3205),'Farm Crops'!$B$18:$N$28,J$5,0)  - VLOOKUP(J$4,'Farm Crops'!$B$4:$G$13,6,0)/1000*0.65*$C3205)</f>
        <v>777.96337243401763</v>
      </c>
      <c r="K3205" s="67">
        <f xml:space="preserve">   MAX(0, HLOOKUP(MONTH($B3205),'Farm Crops'!$B$18:$N$28,K$5,0)  - VLOOKUP(K$4,'Farm Crops'!$B$4:$G$13,6,0)/1000*0.65*$C3205)</f>
        <v>180.74390029325511</v>
      </c>
      <c r="L3205" s="67">
        <f xml:space="preserve">   MAX(0, HLOOKUP(MONTH($B3205),'Farm Crops'!$B$18:$N$28,L$5,0)  - VLOOKUP(L$4,'Farm Crops'!$B$4:$G$13,6,0)/1000*0.65*$C3205)</f>
        <v>32.196304985337271</v>
      </c>
      <c r="M3205" s="67">
        <f xml:space="preserve">   MAX(0, HLOOKUP(MONTH($B3205),'Farm Crops'!$B$18:$N$28,M$5,0)  - VLOOKUP(M$4,'Farm Crops'!$B$4:$G$13,6,0)/1000*0.65*$C3205)</f>
        <v>225.81384164222877</v>
      </c>
    </row>
    <row r="3206" spans="2:13" x14ac:dyDescent="0.2">
      <c r="B3206" s="4">
        <v>43683</v>
      </c>
      <c r="C3206" s="67">
        <f>'Observed Data'!$E3205</f>
        <v>4.5</v>
      </c>
      <c r="D3206" s="67">
        <f xml:space="preserve">   MAX(0, HLOOKUP(MONTH($B3206),'Farm Crops'!$B$18:$N$28,D$5,0)  - VLOOKUP(D$4,'Farm Crops'!$B$4:$G$13,6,0)/1000*0.65*$C3206)</f>
        <v>0</v>
      </c>
      <c r="E3206" s="67">
        <f xml:space="preserve">   MAX(0, HLOOKUP(MONTH($B3206),'Farm Crops'!$B$18:$N$28,E$5,0)  - VLOOKUP(E$4,'Farm Crops'!$B$4:$G$13,6,0)/1000*0.65*$C3206)</f>
        <v>0</v>
      </c>
      <c r="F3206" s="67">
        <f xml:space="preserve">   MAX(0, HLOOKUP(MONTH($B3206),'Farm Crops'!$B$18:$N$28,F$5,0)  - VLOOKUP(F$4,'Farm Crops'!$B$4:$G$13,6,0)/1000*0.65*$C3206)</f>
        <v>0</v>
      </c>
      <c r="G3206" s="67">
        <f xml:space="preserve">   MAX(0, HLOOKUP(MONTH($B3206),'Farm Crops'!$B$18:$N$28,G$5,0)  - VLOOKUP(G$4,'Farm Crops'!$B$4:$G$13,6,0)/1000*0.65*$C3206)</f>
        <v>0</v>
      </c>
      <c r="H3206" s="67">
        <f xml:space="preserve">   MAX(0, HLOOKUP(MONTH($B3206),'Farm Crops'!$B$18:$N$28,H$5,0)  - VLOOKUP(H$4,'Farm Crops'!$B$4:$G$13,6,0)/1000*0.65*$C3206)</f>
        <v>0</v>
      </c>
      <c r="I3206" s="67">
        <f xml:space="preserve">   MAX(0, HLOOKUP(MONTH($B3206),'Farm Crops'!$B$18:$N$28,I$5,0)  - VLOOKUP(I$4,'Farm Crops'!$B$4:$G$13,6,0)/1000*0.65*$C3206)</f>
        <v>0</v>
      </c>
      <c r="J3206" s="67">
        <f xml:space="preserve">   MAX(0, HLOOKUP(MONTH($B3206),'Farm Crops'!$B$18:$N$28,J$5,0)  - VLOOKUP(J$4,'Farm Crops'!$B$4:$G$13,6,0)/1000*0.65*$C3206)</f>
        <v>0</v>
      </c>
      <c r="K3206" s="67">
        <f xml:space="preserve">   MAX(0, HLOOKUP(MONTH($B3206),'Farm Crops'!$B$18:$N$28,K$5,0)  - VLOOKUP(K$4,'Farm Crops'!$B$4:$G$13,6,0)/1000*0.65*$C3206)</f>
        <v>0</v>
      </c>
      <c r="L3206" s="67">
        <f xml:space="preserve">   MAX(0, HLOOKUP(MONTH($B3206),'Farm Crops'!$B$18:$N$28,L$5,0)  - VLOOKUP(L$4,'Farm Crops'!$B$4:$G$13,6,0)/1000*0.65*$C3206)</f>
        <v>0</v>
      </c>
      <c r="M3206" s="67">
        <f xml:space="preserve">   MAX(0, HLOOKUP(MONTH($B3206),'Farm Crops'!$B$18:$N$28,M$5,0)  - VLOOKUP(M$4,'Farm Crops'!$B$4:$G$13,6,0)/1000*0.65*$C3206)</f>
        <v>0</v>
      </c>
    </row>
    <row r="3207" spans="2:13" x14ac:dyDescent="0.2">
      <c r="B3207" s="4">
        <v>43684</v>
      </c>
      <c r="C3207" s="67">
        <f>'Observed Data'!$E3206</f>
        <v>0</v>
      </c>
      <c r="D3207" s="67">
        <f xml:space="preserve">   MAX(0, HLOOKUP(MONTH($B3207),'Farm Crops'!$B$18:$N$28,D$5,0)  - VLOOKUP(D$4,'Farm Crops'!$B$4:$G$13,6,0)/1000*0.65*$C3207)</f>
        <v>677.29495601173039</v>
      </c>
      <c r="E3207" s="67">
        <f xml:space="preserve">   MAX(0, HLOOKUP(MONTH($B3207),'Farm Crops'!$B$18:$N$28,E$5,0)  - VLOOKUP(E$4,'Farm Crops'!$B$4:$G$13,6,0)/1000*0.65*$C3207)</f>
        <v>452.87351906158369</v>
      </c>
      <c r="F3207" s="67">
        <f xml:space="preserve">   MAX(0, HLOOKUP(MONTH($B3207),'Farm Crops'!$B$18:$N$28,F$5,0)  - VLOOKUP(F$4,'Farm Crops'!$B$4:$G$13,6,0)/1000*0.65*$C3207)</f>
        <v>576.30653079178899</v>
      </c>
      <c r="G3207" s="67">
        <f xml:space="preserve">   MAX(0, HLOOKUP(MONTH($B3207),'Farm Crops'!$B$18:$N$28,G$5,0)  - VLOOKUP(G$4,'Farm Crops'!$B$4:$G$13,6,0)/1000*0.65*$C3207)</f>
        <v>139.19161290322583</v>
      </c>
      <c r="H3207" s="67">
        <f xml:space="preserve">   MAX(0, HLOOKUP(MONTH($B3207),'Farm Crops'!$B$18:$N$28,H$5,0)  - VLOOKUP(H$4,'Farm Crops'!$B$4:$G$13,6,0)/1000*0.65*$C3207)</f>
        <v>477.66809384164236</v>
      </c>
      <c r="I3207" s="67">
        <f xml:space="preserve">   MAX(0, HLOOKUP(MONTH($B3207),'Farm Crops'!$B$18:$N$28,I$5,0)  - VLOOKUP(I$4,'Farm Crops'!$B$4:$G$13,6,0)/1000*0.65*$C3207)</f>
        <v>788.42839296187697</v>
      </c>
      <c r="J3207" s="67">
        <f xml:space="preserve">   MAX(0, HLOOKUP(MONTH($B3207),'Farm Crops'!$B$18:$N$28,J$5,0)  - VLOOKUP(J$4,'Farm Crops'!$B$4:$G$13,6,0)/1000*0.65*$C3207)</f>
        <v>777.96337243401763</v>
      </c>
      <c r="K3207" s="67">
        <f xml:space="preserve">   MAX(0, HLOOKUP(MONTH($B3207),'Farm Crops'!$B$18:$N$28,K$5,0)  - VLOOKUP(K$4,'Farm Crops'!$B$4:$G$13,6,0)/1000*0.65*$C3207)</f>
        <v>180.74390029325511</v>
      </c>
      <c r="L3207" s="67">
        <f xml:space="preserve">   MAX(0, HLOOKUP(MONTH($B3207),'Farm Crops'!$B$18:$N$28,L$5,0)  - VLOOKUP(L$4,'Farm Crops'!$B$4:$G$13,6,0)/1000*0.65*$C3207)</f>
        <v>32.196304985337271</v>
      </c>
      <c r="M3207" s="67">
        <f xml:space="preserve">   MAX(0, HLOOKUP(MONTH($B3207),'Farm Crops'!$B$18:$N$28,M$5,0)  - VLOOKUP(M$4,'Farm Crops'!$B$4:$G$13,6,0)/1000*0.65*$C3207)</f>
        <v>225.81384164222877</v>
      </c>
    </row>
    <row r="3208" spans="2:13" x14ac:dyDescent="0.2">
      <c r="B3208" s="4">
        <v>43685</v>
      </c>
      <c r="C3208" s="67">
        <f>'Observed Data'!$E3207</f>
        <v>18.5</v>
      </c>
      <c r="D3208" s="67">
        <f xml:space="preserve">   MAX(0, HLOOKUP(MONTH($B3208),'Farm Crops'!$B$18:$N$28,D$5,0)  - VLOOKUP(D$4,'Farm Crops'!$B$4:$G$13,6,0)/1000*0.65*$C3208)</f>
        <v>0</v>
      </c>
      <c r="E3208" s="67">
        <f xml:space="preserve">   MAX(0, HLOOKUP(MONTH($B3208),'Farm Crops'!$B$18:$N$28,E$5,0)  - VLOOKUP(E$4,'Farm Crops'!$B$4:$G$13,6,0)/1000*0.65*$C3208)</f>
        <v>0</v>
      </c>
      <c r="F3208" s="67">
        <f xml:space="preserve">   MAX(0, HLOOKUP(MONTH($B3208),'Farm Crops'!$B$18:$N$28,F$5,0)  - VLOOKUP(F$4,'Farm Crops'!$B$4:$G$13,6,0)/1000*0.65*$C3208)</f>
        <v>0</v>
      </c>
      <c r="G3208" s="67">
        <f xml:space="preserve">   MAX(0, HLOOKUP(MONTH($B3208),'Farm Crops'!$B$18:$N$28,G$5,0)  - VLOOKUP(G$4,'Farm Crops'!$B$4:$G$13,6,0)/1000*0.65*$C3208)</f>
        <v>0</v>
      </c>
      <c r="H3208" s="67">
        <f xml:space="preserve">   MAX(0, HLOOKUP(MONTH($B3208),'Farm Crops'!$B$18:$N$28,H$5,0)  - VLOOKUP(H$4,'Farm Crops'!$B$4:$G$13,6,0)/1000*0.65*$C3208)</f>
        <v>0</v>
      </c>
      <c r="I3208" s="67">
        <f xml:space="preserve">   MAX(0, HLOOKUP(MONTH($B3208),'Farm Crops'!$B$18:$N$28,I$5,0)  - VLOOKUP(I$4,'Farm Crops'!$B$4:$G$13,6,0)/1000*0.65*$C3208)</f>
        <v>0</v>
      </c>
      <c r="J3208" s="67">
        <f xml:space="preserve">   MAX(0, HLOOKUP(MONTH($B3208),'Farm Crops'!$B$18:$N$28,J$5,0)  - VLOOKUP(J$4,'Farm Crops'!$B$4:$G$13,6,0)/1000*0.65*$C3208)</f>
        <v>0</v>
      </c>
      <c r="K3208" s="67">
        <f xml:space="preserve">   MAX(0, HLOOKUP(MONTH($B3208),'Farm Crops'!$B$18:$N$28,K$5,0)  - VLOOKUP(K$4,'Farm Crops'!$B$4:$G$13,6,0)/1000*0.65*$C3208)</f>
        <v>0</v>
      </c>
      <c r="L3208" s="67">
        <f xml:space="preserve">   MAX(0, HLOOKUP(MONTH($B3208),'Farm Crops'!$B$18:$N$28,L$5,0)  - VLOOKUP(L$4,'Farm Crops'!$B$4:$G$13,6,0)/1000*0.65*$C3208)</f>
        <v>0</v>
      </c>
      <c r="M3208" s="67">
        <f xml:space="preserve">   MAX(0, HLOOKUP(MONTH($B3208),'Farm Crops'!$B$18:$N$28,M$5,0)  - VLOOKUP(M$4,'Farm Crops'!$B$4:$G$13,6,0)/1000*0.65*$C3208)</f>
        <v>0</v>
      </c>
    </row>
    <row r="3209" spans="2:13" x14ac:dyDescent="0.2">
      <c r="B3209" s="4">
        <v>43686</v>
      </c>
      <c r="C3209" s="67">
        <f>'Observed Data'!$E3208</f>
        <v>0</v>
      </c>
      <c r="D3209" s="67">
        <f xml:space="preserve">   MAX(0, HLOOKUP(MONTH($B3209),'Farm Crops'!$B$18:$N$28,D$5,0)  - VLOOKUP(D$4,'Farm Crops'!$B$4:$G$13,6,0)/1000*0.65*$C3209)</f>
        <v>677.29495601173039</v>
      </c>
      <c r="E3209" s="67">
        <f xml:space="preserve">   MAX(0, HLOOKUP(MONTH($B3209),'Farm Crops'!$B$18:$N$28,E$5,0)  - VLOOKUP(E$4,'Farm Crops'!$B$4:$G$13,6,0)/1000*0.65*$C3209)</f>
        <v>452.87351906158369</v>
      </c>
      <c r="F3209" s="67">
        <f xml:space="preserve">   MAX(0, HLOOKUP(MONTH($B3209),'Farm Crops'!$B$18:$N$28,F$5,0)  - VLOOKUP(F$4,'Farm Crops'!$B$4:$G$13,6,0)/1000*0.65*$C3209)</f>
        <v>576.30653079178899</v>
      </c>
      <c r="G3209" s="67">
        <f xml:space="preserve">   MAX(0, HLOOKUP(MONTH($B3209),'Farm Crops'!$B$18:$N$28,G$5,0)  - VLOOKUP(G$4,'Farm Crops'!$B$4:$G$13,6,0)/1000*0.65*$C3209)</f>
        <v>139.19161290322583</v>
      </c>
      <c r="H3209" s="67">
        <f xml:space="preserve">   MAX(0, HLOOKUP(MONTH($B3209),'Farm Crops'!$B$18:$N$28,H$5,0)  - VLOOKUP(H$4,'Farm Crops'!$B$4:$G$13,6,0)/1000*0.65*$C3209)</f>
        <v>477.66809384164236</v>
      </c>
      <c r="I3209" s="67">
        <f xml:space="preserve">   MAX(0, HLOOKUP(MONTH($B3209),'Farm Crops'!$B$18:$N$28,I$5,0)  - VLOOKUP(I$4,'Farm Crops'!$B$4:$G$13,6,0)/1000*0.65*$C3209)</f>
        <v>788.42839296187697</v>
      </c>
      <c r="J3209" s="67">
        <f xml:space="preserve">   MAX(0, HLOOKUP(MONTH($B3209),'Farm Crops'!$B$18:$N$28,J$5,0)  - VLOOKUP(J$4,'Farm Crops'!$B$4:$G$13,6,0)/1000*0.65*$C3209)</f>
        <v>777.96337243401763</v>
      </c>
      <c r="K3209" s="67">
        <f xml:space="preserve">   MAX(0, HLOOKUP(MONTH($B3209),'Farm Crops'!$B$18:$N$28,K$5,0)  - VLOOKUP(K$4,'Farm Crops'!$B$4:$G$13,6,0)/1000*0.65*$C3209)</f>
        <v>180.74390029325511</v>
      </c>
      <c r="L3209" s="67">
        <f xml:space="preserve">   MAX(0, HLOOKUP(MONTH($B3209),'Farm Crops'!$B$18:$N$28,L$5,0)  - VLOOKUP(L$4,'Farm Crops'!$B$4:$G$13,6,0)/1000*0.65*$C3209)</f>
        <v>32.196304985337271</v>
      </c>
      <c r="M3209" s="67">
        <f xml:space="preserve">   MAX(0, HLOOKUP(MONTH($B3209),'Farm Crops'!$B$18:$N$28,M$5,0)  - VLOOKUP(M$4,'Farm Crops'!$B$4:$G$13,6,0)/1000*0.65*$C3209)</f>
        <v>225.81384164222877</v>
      </c>
    </row>
    <row r="3210" spans="2:13" x14ac:dyDescent="0.2">
      <c r="B3210" s="4">
        <v>43687</v>
      </c>
      <c r="C3210" s="67">
        <f>'Observed Data'!$E3209</f>
        <v>0</v>
      </c>
      <c r="D3210" s="67">
        <f xml:space="preserve">   MAX(0, HLOOKUP(MONTH($B3210),'Farm Crops'!$B$18:$N$28,D$5,0)  - VLOOKUP(D$4,'Farm Crops'!$B$4:$G$13,6,0)/1000*0.65*$C3210)</f>
        <v>677.29495601173039</v>
      </c>
      <c r="E3210" s="67">
        <f xml:space="preserve">   MAX(0, HLOOKUP(MONTH($B3210),'Farm Crops'!$B$18:$N$28,E$5,0)  - VLOOKUP(E$4,'Farm Crops'!$B$4:$G$13,6,0)/1000*0.65*$C3210)</f>
        <v>452.87351906158369</v>
      </c>
      <c r="F3210" s="67">
        <f xml:space="preserve">   MAX(0, HLOOKUP(MONTH($B3210),'Farm Crops'!$B$18:$N$28,F$5,0)  - VLOOKUP(F$4,'Farm Crops'!$B$4:$G$13,6,0)/1000*0.65*$C3210)</f>
        <v>576.30653079178899</v>
      </c>
      <c r="G3210" s="67">
        <f xml:space="preserve">   MAX(0, HLOOKUP(MONTH($B3210),'Farm Crops'!$B$18:$N$28,G$5,0)  - VLOOKUP(G$4,'Farm Crops'!$B$4:$G$13,6,0)/1000*0.65*$C3210)</f>
        <v>139.19161290322583</v>
      </c>
      <c r="H3210" s="67">
        <f xml:space="preserve">   MAX(0, HLOOKUP(MONTH($B3210),'Farm Crops'!$B$18:$N$28,H$5,0)  - VLOOKUP(H$4,'Farm Crops'!$B$4:$G$13,6,0)/1000*0.65*$C3210)</f>
        <v>477.66809384164236</v>
      </c>
      <c r="I3210" s="67">
        <f xml:space="preserve">   MAX(0, HLOOKUP(MONTH($B3210),'Farm Crops'!$B$18:$N$28,I$5,0)  - VLOOKUP(I$4,'Farm Crops'!$B$4:$G$13,6,0)/1000*0.65*$C3210)</f>
        <v>788.42839296187697</v>
      </c>
      <c r="J3210" s="67">
        <f xml:space="preserve">   MAX(0, HLOOKUP(MONTH($B3210),'Farm Crops'!$B$18:$N$28,J$5,0)  - VLOOKUP(J$4,'Farm Crops'!$B$4:$G$13,6,0)/1000*0.65*$C3210)</f>
        <v>777.96337243401763</v>
      </c>
      <c r="K3210" s="67">
        <f xml:space="preserve">   MAX(0, HLOOKUP(MONTH($B3210),'Farm Crops'!$B$18:$N$28,K$5,0)  - VLOOKUP(K$4,'Farm Crops'!$B$4:$G$13,6,0)/1000*0.65*$C3210)</f>
        <v>180.74390029325511</v>
      </c>
      <c r="L3210" s="67">
        <f xml:space="preserve">   MAX(0, HLOOKUP(MONTH($B3210),'Farm Crops'!$B$18:$N$28,L$5,0)  - VLOOKUP(L$4,'Farm Crops'!$B$4:$G$13,6,0)/1000*0.65*$C3210)</f>
        <v>32.196304985337271</v>
      </c>
      <c r="M3210" s="67">
        <f xml:space="preserve">   MAX(0, HLOOKUP(MONTH($B3210),'Farm Crops'!$B$18:$N$28,M$5,0)  - VLOOKUP(M$4,'Farm Crops'!$B$4:$G$13,6,0)/1000*0.65*$C3210)</f>
        <v>225.81384164222877</v>
      </c>
    </row>
    <row r="3211" spans="2:13" x14ac:dyDescent="0.2">
      <c r="B3211" s="4">
        <v>43688</v>
      </c>
      <c r="C3211" s="67">
        <f>'Observed Data'!$E3210</f>
        <v>0</v>
      </c>
      <c r="D3211" s="67">
        <f xml:space="preserve">   MAX(0, HLOOKUP(MONTH($B3211),'Farm Crops'!$B$18:$N$28,D$5,0)  - VLOOKUP(D$4,'Farm Crops'!$B$4:$G$13,6,0)/1000*0.65*$C3211)</f>
        <v>677.29495601173039</v>
      </c>
      <c r="E3211" s="67">
        <f xml:space="preserve">   MAX(0, HLOOKUP(MONTH($B3211),'Farm Crops'!$B$18:$N$28,E$5,0)  - VLOOKUP(E$4,'Farm Crops'!$B$4:$G$13,6,0)/1000*0.65*$C3211)</f>
        <v>452.87351906158369</v>
      </c>
      <c r="F3211" s="67">
        <f xml:space="preserve">   MAX(0, HLOOKUP(MONTH($B3211),'Farm Crops'!$B$18:$N$28,F$5,0)  - VLOOKUP(F$4,'Farm Crops'!$B$4:$G$13,6,0)/1000*0.65*$C3211)</f>
        <v>576.30653079178899</v>
      </c>
      <c r="G3211" s="67">
        <f xml:space="preserve">   MAX(0, HLOOKUP(MONTH($B3211),'Farm Crops'!$B$18:$N$28,G$5,0)  - VLOOKUP(G$4,'Farm Crops'!$B$4:$G$13,6,0)/1000*0.65*$C3211)</f>
        <v>139.19161290322583</v>
      </c>
      <c r="H3211" s="67">
        <f xml:space="preserve">   MAX(0, HLOOKUP(MONTH($B3211),'Farm Crops'!$B$18:$N$28,H$5,0)  - VLOOKUP(H$4,'Farm Crops'!$B$4:$G$13,6,0)/1000*0.65*$C3211)</f>
        <v>477.66809384164236</v>
      </c>
      <c r="I3211" s="67">
        <f xml:space="preserve">   MAX(0, HLOOKUP(MONTH($B3211),'Farm Crops'!$B$18:$N$28,I$5,0)  - VLOOKUP(I$4,'Farm Crops'!$B$4:$G$13,6,0)/1000*0.65*$C3211)</f>
        <v>788.42839296187697</v>
      </c>
      <c r="J3211" s="67">
        <f xml:space="preserve">   MAX(0, HLOOKUP(MONTH($B3211),'Farm Crops'!$B$18:$N$28,J$5,0)  - VLOOKUP(J$4,'Farm Crops'!$B$4:$G$13,6,0)/1000*0.65*$C3211)</f>
        <v>777.96337243401763</v>
      </c>
      <c r="K3211" s="67">
        <f xml:space="preserve">   MAX(0, HLOOKUP(MONTH($B3211),'Farm Crops'!$B$18:$N$28,K$5,0)  - VLOOKUP(K$4,'Farm Crops'!$B$4:$G$13,6,0)/1000*0.65*$C3211)</f>
        <v>180.74390029325511</v>
      </c>
      <c r="L3211" s="67">
        <f xml:space="preserve">   MAX(0, HLOOKUP(MONTH($B3211),'Farm Crops'!$B$18:$N$28,L$5,0)  - VLOOKUP(L$4,'Farm Crops'!$B$4:$G$13,6,0)/1000*0.65*$C3211)</f>
        <v>32.196304985337271</v>
      </c>
      <c r="M3211" s="67">
        <f xml:space="preserve">   MAX(0, HLOOKUP(MONTH($B3211),'Farm Crops'!$B$18:$N$28,M$5,0)  - VLOOKUP(M$4,'Farm Crops'!$B$4:$G$13,6,0)/1000*0.65*$C3211)</f>
        <v>225.81384164222877</v>
      </c>
    </row>
    <row r="3212" spans="2:13" x14ac:dyDescent="0.2">
      <c r="B3212" s="4">
        <v>43689</v>
      </c>
      <c r="C3212" s="67">
        <f>'Observed Data'!$E3211</f>
        <v>0</v>
      </c>
      <c r="D3212" s="67">
        <f xml:space="preserve">   MAX(0, HLOOKUP(MONTH($B3212),'Farm Crops'!$B$18:$N$28,D$5,0)  - VLOOKUP(D$4,'Farm Crops'!$B$4:$G$13,6,0)/1000*0.65*$C3212)</f>
        <v>677.29495601173039</v>
      </c>
      <c r="E3212" s="67">
        <f xml:space="preserve">   MAX(0, HLOOKUP(MONTH($B3212),'Farm Crops'!$B$18:$N$28,E$5,0)  - VLOOKUP(E$4,'Farm Crops'!$B$4:$G$13,6,0)/1000*0.65*$C3212)</f>
        <v>452.87351906158369</v>
      </c>
      <c r="F3212" s="67">
        <f xml:space="preserve">   MAX(0, HLOOKUP(MONTH($B3212),'Farm Crops'!$B$18:$N$28,F$5,0)  - VLOOKUP(F$4,'Farm Crops'!$B$4:$G$13,6,0)/1000*0.65*$C3212)</f>
        <v>576.30653079178899</v>
      </c>
      <c r="G3212" s="67">
        <f xml:space="preserve">   MAX(0, HLOOKUP(MONTH($B3212),'Farm Crops'!$B$18:$N$28,G$5,0)  - VLOOKUP(G$4,'Farm Crops'!$B$4:$G$13,6,0)/1000*0.65*$C3212)</f>
        <v>139.19161290322583</v>
      </c>
      <c r="H3212" s="67">
        <f xml:space="preserve">   MAX(0, HLOOKUP(MONTH($B3212),'Farm Crops'!$B$18:$N$28,H$5,0)  - VLOOKUP(H$4,'Farm Crops'!$B$4:$G$13,6,0)/1000*0.65*$C3212)</f>
        <v>477.66809384164236</v>
      </c>
      <c r="I3212" s="67">
        <f xml:space="preserve">   MAX(0, HLOOKUP(MONTH($B3212),'Farm Crops'!$B$18:$N$28,I$5,0)  - VLOOKUP(I$4,'Farm Crops'!$B$4:$G$13,6,0)/1000*0.65*$C3212)</f>
        <v>788.42839296187697</v>
      </c>
      <c r="J3212" s="67">
        <f xml:space="preserve">   MAX(0, HLOOKUP(MONTH($B3212),'Farm Crops'!$B$18:$N$28,J$5,0)  - VLOOKUP(J$4,'Farm Crops'!$B$4:$G$13,6,0)/1000*0.65*$C3212)</f>
        <v>777.96337243401763</v>
      </c>
      <c r="K3212" s="67">
        <f xml:space="preserve">   MAX(0, HLOOKUP(MONTH($B3212),'Farm Crops'!$B$18:$N$28,K$5,0)  - VLOOKUP(K$4,'Farm Crops'!$B$4:$G$13,6,0)/1000*0.65*$C3212)</f>
        <v>180.74390029325511</v>
      </c>
      <c r="L3212" s="67">
        <f xml:space="preserve">   MAX(0, HLOOKUP(MONTH($B3212),'Farm Crops'!$B$18:$N$28,L$5,0)  - VLOOKUP(L$4,'Farm Crops'!$B$4:$G$13,6,0)/1000*0.65*$C3212)</f>
        <v>32.196304985337271</v>
      </c>
      <c r="M3212" s="67">
        <f xml:space="preserve">   MAX(0, HLOOKUP(MONTH($B3212),'Farm Crops'!$B$18:$N$28,M$5,0)  - VLOOKUP(M$4,'Farm Crops'!$B$4:$G$13,6,0)/1000*0.65*$C3212)</f>
        <v>225.81384164222877</v>
      </c>
    </row>
    <row r="3213" spans="2:13" x14ac:dyDescent="0.2">
      <c r="B3213" s="4">
        <v>43690</v>
      </c>
      <c r="C3213" s="67">
        <f>'Observed Data'!$E3212</f>
        <v>8</v>
      </c>
      <c r="D3213" s="67">
        <f xml:space="preserve">   MAX(0, HLOOKUP(MONTH($B3213),'Farm Crops'!$B$18:$N$28,D$5,0)  - VLOOKUP(D$4,'Farm Crops'!$B$4:$G$13,6,0)/1000*0.65*$C3213)</f>
        <v>0</v>
      </c>
      <c r="E3213" s="67">
        <f xml:space="preserve">   MAX(0, HLOOKUP(MONTH($B3213),'Farm Crops'!$B$18:$N$28,E$5,0)  - VLOOKUP(E$4,'Farm Crops'!$B$4:$G$13,6,0)/1000*0.65*$C3213)</f>
        <v>0</v>
      </c>
      <c r="F3213" s="67">
        <f xml:space="preserve">   MAX(0, HLOOKUP(MONTH($B3213),'Farm Crops'!$B$18:$N$28,F$5,0)  - VLOOKUP(F$4,'Farm Crops'!$B$4:$G$13,6,0)/1000*0.65*$C3213)</f>
        <v>0</v>
      </c>
      <c r="G3213" s="67">
        <f xml:space="preserve">   MAX(0, HLOOKUP(MONTH($B3213),'Farm Crops'!$B$18:$N$28,G$5,0)  - VLOOKUP(G$4,'Farm Crops'!$B$4:$G$13,6,0)/1000*0.65*$C3213)</f>
        <v>0</v>
      </c>
      <c r="H3213" s="67">
        <f xml:space="preserve">   MAX(0, HLOOKUP(MONTH($B3213),'Farm Crops'!$B$18:$N$28,H$5,0)  - VLOOKUP(H$4,'Farm Crops'!$B$4:$G$13,6,0)/1000*0.65*$C3213)</f>
        <v>0</v>
      </c>
      <c r="I3213" s="67">
        <f xml:space="preserve">   MAX(0, HLOOKUP(MONTH($B3213),'Farm Crops'!$B$18:$N$28,I$5,0)  - VLOOKUP(I$4,'Farm Crops'!$B$4:$G$13,6,0)/1000*0.65*$C3213)</f>
        <v>0</v>
      </c>
      <c r="J3213" s="67">
        <f xml:space="preserve">   MAX(0, HLOOKUP(MONTH($B3213),'Farm Crops'!$B$18:$N$28,J$5,0)  - VLOOKUP(J$4,'Farm Crops'!$B$4:$G$13,6,0)/1000*0.65*$C3213)</f>
        <v>0</v>
      </c>
      <c r="K3213" s="67">
        <f xml:space="preserve">   MAX(0, HLOOKUP(MONTH($B3213),'Farm Crops'!$B$18:$N$28,K$5,0)  - VLOOKUP(K$4,'Farm Crops'!$B$4:$G$13,6,0)/1000*0.65*$C3213)</f>
        <v>0</v>
      </c>
      <c r="L3213" s="67">
        <f xml:space="preserve">   MAX(0, HLOOKUP(MONTH($B3213),'Farm Crops'!$B$18:$N$28,L$5,0)  - VLOOKUP(L$4,'Farm Crops'!$B$4:$G$13,6,0)/1000*0.65*$C3213)</f>
        <v>0</v>
      </c>
      <c r="M3213" s="67">
        <f xml:space="preserve">   MAX(0, HLOOKUP(MONTH($B3213),'Farm Crops'!$B$18:$N$28,M$5,0)  - VLOOKUP(M$4,'Farm Crops'!$B$4:$G$13,6,0)/1000*0.65*$C3213)</f>
        <v>0</v>
      </c>
    </row>
    <row r="3214" spans="2:13" x14ac:dyDescent="0.2">
      <c r="B3214" s="4">
        <v>43691</v>
      </c>
      <c r="C3214" s="67">
        <f>'Observed Data'!$E3213</f>
        <v>0</v>
      </c>
      <c r="D3214" s="67">
        <f xml:space="preserve">   MAX(0, HLOOKUP(MONTH($B3214),'Farm Crops'!$B$18:$N$28,D$5,0)  - VLOOKUP(D$4,'Farm Crops'!$B$4:$G$13,6,0)/1000*0.65*$C3214)</f>
        <v>677.29495601173039</v>
      </c>
      <c r="E3214" s="67">
        <f xml:space="preserve">   MAX(0, HLOOKUP(MONTH($B3214),'Farm Crops'!$B$18:$N$28,E$5,0)  - VLOOKUP(E$4,'Farm Crops'!$B$4:$G$13,6,0)/1000*0.65*$C3214)</f>
        <v>452.87351906158369</v>
      </c>
      <c r="F3214" s="67">
        <f xml:space="preserve">   MAX(0, HLOOKUP(MONTH($B3214),'Farm Crops'!$B$18:$N$28,F$5,0)  - VLOOKUP(F$4,'Farm Crops'!$B$4:$G$13,6,0)/1000*0.65*$C3214)</f>
        <v>576.30653079178899</v>
      </c>
      <c r="G3214" s="67">
        <f xml:space="preserve">   MAX(0, HLOOKUP(MONTH($B3214),'Farm Crops'!$B$18:$N$28,G$5,0)  - VLOOKUP(G$4,'Farm Crops'!$B$4:$G$13,6,0)/1000*0.65*$C3214)</f>
        <v>139.19161290322583</v>
      </c>
      <c r="H3214" s="67">
        <f xml:space="preserve">   MAX(0, HLOOKUP(MONTH($B3214),'Farm Crops'!$B$18:$N$28,H$5,0)  - VLOOKUP(H$4,'Farm Crops'!$B$4:$G$13,6,0)/1000*0.65*$C3214)</f>
        <v>477.66809384164236</v>
      </c>
      <c r="I3214" s="67">
        <f xml:space="preserve">   MAX(0, HLOOKUP(MONTH($B3214),'Farm Crops'!$B$18:$N$28,I$5,0)  - VLOOKUP(I$4,'Farm Crops'!$B$4:$G$13,6,0)/1000*0.65*$C3214)</f>
        <v>788.42839296187697</v>
      </c>
      <c r="J3214" s="67">
        <f xml:space="preserve">   MAX(0, HLOOKUP(MONTH($B3214),'Farm Crops'!$B$18:$N$28,J$5,0)  - VLOOKUP(J$4,'Farm Crops'!$B$4:$G$13,6,0)/1000*0.65*$C3214)</f>
        <v>777.96337243401763</v>
      </c>
      <c r="K3214" s="67">
        <f xml:space="preserve">   MAX(0, HLOOKUP(MONTH($B3214),'Farm Crops'!$B$18:$N$28,K$5,0)  - VLOOKUP(K$4,'Farm Crops'!$B$4:$G$13,6,0)/1000*0.65*$C3214)</f>
        <v>180.74390029325511</v>
      </c>
      <c r="L3214" s="67">
        <f xml:space="preserve">   MAX(0, HLOOKUP(MONTH($B3214),'Farm Crops'!$B$18:$N$28,L$5,0)  - VLOOKUP(L$4,'Farm Crops'!$B$4:$G$13,6,0)/1000*0.65*$C3214)</f>
        <v>32.196304985337271</v>
      </c>
      <c r="M3214" s="67">
        <f xml:space="preserve">   MAX(0, HLOOKUP(MONTH($B3214),'Farm Crops'!$B$18:$N$28,M$5,0)  - VLOOKUP(M$4,'Farm Crops'!$B$4:$G$13,6,0)/1000*0.65*$C3214)</f>
        <v>225.81384164222877</v>
      </c>
    </row>
    <row r="3215" spans="2:13" x14ac:dyDescent="0.2">
      <c r="B3215" s="4">
        <v>43692</v>
      </c>
      <c r="C3215" s="67">
        <f>'Observed Data'!$E3214</f>
        <v>0</v>
      </c>
      <c r="D3215" s="67">
        <f xml:space="preserve">   MAX(0, HLOOKUP(MONTH($B3215),'Farm Crops'!$B$18:$N$28,D$5,0)  - VLOOKUP(D$4,'Farm Crops'!$B$4:$G$13,6,0)/1000*0.65*$C3215)</f>
        <v>677.29495601173039</v>
      </c>
      <c r="E3215" s="67">
        <f xml:space="preserve">   MAX(0, HLOOKUP(MONTH($B3215),'Farm Crops'!$B$18:$N$28,E$5,0)  - VLOOKUP(E$4,'Farm Crops'!$B$4:$G$13,6,0)/1000*0.65*$C3215)</f>
        <v>452.87351906158369</v>
      </c>
      <c r="F3215" s="67">
        <f xml:space="preserve">   MAX(0, HLOOKUP(MONTH($B3215),'Farm Crops'!$B$18:$N$28,F$5,0)  - VLOOKUP(F$4,'Farm Crops'!$B$4:$G$13,6,0)/1000*0.65*$C3215)</f>
        <v>576.30653079178899</v>
      </c>
      <c r="G3215" s="67">
        <f xml:space="preserve">   MAX(0, HLOOKUP(MONTH($B3215),'Farm Crops'!$B$18:$N$28,G$5,0)  - VLOOKUP(G$4,'Farm Crops'!$B$4:$G$13,6,0)/1000*0.65*$C3215)</f>
        <v>139.19161290322583</v>
      </c>
      <c r="H3215" s="67">
        <f xml:space="preserve">   MAX(0, HLOOKUP(MONTH($B3215),'Farm Crops'!$B$18:$N$28,H$5,0)  - VLOOKUP(H$4,'Farm Crops'!$B$4:$G$13,6,0)/1000*0.65*$C3215)</f>
        <v>477.66809384164236</v>
      </c>
      <c r="I3215" s="67">
        <f xml:space="preserve">   MAX(0, HLOOKUP(MONTH($B3215),'Farm Crops'!$B$18:$N$28,I$5,0)  - VLOOKUP(I$4,'Farm Crops'!$B$4:$G$13,6,0)/1000*0.65*$C3215)</f>
        <v>788.42839296187697</v>
      </c>
      <c r="J3215" s="67">
        <f xml:space="preserve">   MAX(0, HLOOKUP(MONTH($B3215),'Farm Crops'!$B$18:$N$28,J$5,0)  - VLOOKUP(J$4,'Farm Crops'!$B$4:$G$13,6,0)/1000*0.65*$C3215)</f>
        <v>777.96337243401763</v>
      </c>
      <c r="K3215" s="67">
        <f xml:space="preserve">   MAX(0, HLOOKUP(MONTH($B3215),'Farm Crops'!$B$18:$N$28,K$5,0)  - VLOOKUP(K$4,'Farm Crops'!$B$4:$G$13,6,0)/1000*0.65*$C3215)</f>
        <v>180.74390029325511</v>
      </c>
      <c r="L3215" s="67">
        <f xml:space="preserve">   MAX(0, HLOOKUP(MONTH($B3215),'Farm Crops'!$B$18:$N$28,L$5,0)  - VLOOKUP(L$4,'Farm Crops'!$B$4:$G$13,6,0)/1000*0.65*$C3215)</f>
        <v>32.196304985337271</v>
      </c>
      <c r="M3215" s="67">
        <f xml:space="preserve">   MAX(0, HLOOKUP(MONTH($B3215),'Farm Crops'!$B$18:$N$28,M$5,0)  - VLOOKUP(M$4,'Farm Crops'!$B$4:$G$13,6,0)/1000*0.65*$C3215)</f>
        <v>225.81384164222877</v>
      </c>
    </row>
    <row r="3216" spans="2:13" x14ac:dyDescent="0.2">
      <c r="B3216" s="4">
        <v>43693</v>
      </c>
      <c r="C3216" s="67">
        <f>'Observed Data'!$E3215</f>
        <v>0</v>
      </c>
      <c r="D3216" s="67">
        <f xml:space="preserve">   MAX(0, HLOOKUP(MONTH($B3216),'Farm Crops'!$B$18:$N$28,D$5,0)  - VLOOKUP(D$4,'Farm Crops'!$B$4:$G$13,6,0)/1000*0.65*$C3216)</f>
        <v>677.29495601173039</v>
      </c>
      <c r="E3216" s="67">
        <f xml:space="preserve">   MAX(0, HLOOKUP(MONTH($B3216),'Farm Crops'!$B$18:$N$28,E$5,0)  - VLOOKUP(E$4,'Farm Crops'!$B$4:$G$13,6,0)/1000*0.65*$C3216)</f>
        <v>452.87351906158369</v>
      </c>
      <c r="F3216" s="67">
        <f xml:space="preserve">   MAX(0, HLOOKUP(MONTH($B3216),'Farm Crops'!$B$18:$N$28,F$5,0)  - VLOOKUP(F$4,'Farm Crops'!$B$4:$G$13,6,0)/1000*0.65*$C3216)</f>
        <v>576.30653079178899</v>
      </c>
      <c r="G3216" s="67">
        <f xml:space="preserve">   MAX(0, HLOOKUP(MONTH($B3216),'Farm Crops'!$B$18:$N$28,G$5,0)  - VLOOKUP(G$4,'Farm Crops'!$B$4:$G$13,6,0)/1000*0.65*$C3216)</f>
        <v>139.19161290322583</v>
      </c>
      <c r="H3216" s="67">
        <f xml:space="preserve">   MAX(0, HLOOKUP(MONTH($B3216),'Farm Crops'!$B$18:$N$28,H$5,0)  - VLOOKUP(H$4,'Farm Crops'!$B$4:$G$13,6,0)/1000*0.65*$C3216)</f>
        <v>477.66809384164236</v>
      </c>
      <c r="I3216" s="67">
        <f xml:space="preserve">   MAX(0, HLOOKUP(MONTH($B3216),'Farm Crops'!$B$18:$N$28,I$5,0)  - VLOOKUP(I$4,'Farm Crops'!$B$4:$G$13,6,0)/1000*0.65*$C3216)</f>
        <v>788.42839296187697</v>
      </c>
      <c r="J3216" s="67">
        <f xml:space="preserve">   MAX(0, HLOOKUP(MONTH($B3216),'Farm Crops'!$B$18:$N$28,J$5,0)  - VLOOKUP(J$4,'Farm Crops'!$B$4:$G$13,6,0)/1000*0.65*$C3216)</f>
        <v>777.96337243401763</v>
      </c>
      <c r="K3216" s="67">
        <f xml:space="preserve">   MAX(0, HLOOKUP(MONTH($B3216),'Farm Crops'!$B$18:$N$28,K$5,0)  - VLOOKUP(K$4,'Farm Crops'!$B$4:$G$13,6,0)/1000*0.65*$C3216)</f>
        <v>180.74390029325511</v>
      </c>
      <c r="L3216" s="67">
        <f xml:space="preserve">   MAX(0, HLOOKUP(MONTH($B3216),'Farm Crops'!$B$18:$N$28,L$5,0)  - VLOOKUP(L$4,'Farm Crops'!$B$4:$G$13,6,0)/1000*0.65*$C3216)</f>
        <v>32.196304985337271</v>
      </c>
      <c r="M3216" s="67">
        <f xml:space="preserve">   MAX(0, HLOOKUP(MONTH($B3216),'Farm Crops'!$B$18:$N$28,M$5,0)  - VLOOKUP(M$4,'Farm Crops'!$B$4:$G$13,6,0)/1000*0.65*$C3216)</f>
        <v>225.81384164222877</v>
      </c>
    </row>
    <row r="3217" spans="2:13" x14ac:dyDescent="0.2">
      <c r="B3217" s="4">
        <v>43694</v>
      </c>
      <c r="C3217" s="67">
        <f>'Observed Data'!$E3216</f>
        <v>0</v>
      </c>
      <c r="D3217" s="67">
        <f xml:space="preserve">   MAX(0, HLOOKUP(MONTH($B3217),'Farm Crops'!$B$18:$N$28,D$5,0)  - VLOOKUP(D$4,'Farm Crops'!$B$4:$G$13,6,0)/1000*0.65*$C3217)</f>
        <v>677.29495601173039</v>
      </c>
      <c r="E3217" s="67">
        <f xml:space="preserve">   MAX(0, HLOOKUP(MONTH($B3217),'Farm Crops'!$B$18:$N$28,E$5,0)  - VLOOKUP(E$4,'Farm Crops'!$B$4:$G$13,6,0)/1000*0.65*$C3217)</f>
        <v>452.87351906158369</v>
      </c>
      <c r="F3217" s="67">
        <f xml:space="preserve">   MAX(0, HLOOKUP(MONTH($B3217),'Farm Crops'!$B$18:$N$28,F$5,0)  - VLOOKUP(F$4,'Farm Crops'!$B$4:$G$13,6,0)/1000*0.65*$C3217)</f>
        <v>576.30653079178899</v>
      </c>
      <c r="G3217" s="67">
        <f xml:space="preserve">   MAX(0, HLOOKUP(MONTH($B3217),'Farm Crops'!$B$18:$N$28,G$5,0)  - VLOOKUP(G$4,'Farm Crops'!$B$4:$G$13,6,0)/1000*0.65*$C3217)</f>
        <v>139.19161290322583</v>
      </c>
      <c r="H3217" s="67">
        <f xml:space="preserve">   MAX(0, HLOOKUP(MONTH($B3217),'Farm Crops'!$B$18:$N$28,H$5,0)  - VLOOKUP(H$4,'Farm Crops'!$B$4:$G$13,6,0)/1000*0.65*$C3217)</f>
        <v>477.66809384164236</v>
      </c>
      <c r="I3217" s="67">
        <f xml:space="preserve">   MAX(0, HLOOKUP(MONTH($B3217),'Farm Crops'!$B$18:$N$28,I$5,0)  - VLOOKUP(I$4,'Farm Crops'!$B$4:$G$13,6,0)/1000*0.65*$C3217)</f>
        <v>788.42839296187697</v>
      </c>
      <c r="J3217" s="67">
        <f xml:space="preserve">   MAX(0, HLOOKUP(MONTH($B3217),'Farm Crops'!$B$18:$N$28,J$5,0)  - VLOOKUP(J$4,'Farm Crops'!$B$4:$G$13,6,0)/1000*0.65*$C3217)</f>
        <v>777.96337243401763</v>
      </c>
      <c r="K3217" s="67">
        <f xml:space="preserve">   MAX(0, HLOOKUP(MONTH($B3217),'Farm Crops'!$B$18:$N$28,K$5,0)  - VLOOKUP(K$4,'Farm Crops'!$B$4:$G$13,6,0)/1000*0.65*$C3217)</f>
        <v>180.74390029325511</v>
      </c>
      <c r="L3217" s="67">
        <f xml:space="preserve">   MAX(0, HLOOKUP(MONTH($B3217),'Farm Crops'!$B$18:$N$28,L$5,0)  - VLOOKUP(L$4,'Farm Crops'!$B$4:$G$13,6,0)/1000*0.65*$C3217)</f>
        <v>32.196304985337271</v>
      </c>
      <c r="M3217" s="67">
        <f xml:space="preserve">   MAX(0, HLOOKUP(MONTH($B3217),'Farm Crops'!$B$18:$N$28,M$5,0)  - VLOOKUP(M$4,'Farm Crops'!$B$4:$G$13,6,0)/1000*0.65*$C3217)</f>
        <v>225.81384164222877</v>
      </c>
    </row>
    <row r="3218" spans="2:13" x14ac:dyDescent="0.2">
      <c r="B3218" s="4">
        <v>43695</v>
      </c>
      <c r="C3218" s="67">
        <f>'Observed Data'!$E3217</f>
        <v>0</v>
      </c>
      <c r="D3218" s="67">
        <f xml:space="preserve">   MAX(0, HLOOKUP(MONTH($B3218),'Farm Crops'!$B$18:$N$28,D$5,0)  - VLOOKUP(D$4,'Farm Crops'!$B$4:$G$13,6,0)/1000*0.65*$C3218)</f>
        <v>677.29495601173039</v>
      </c>
      <c r="E3218" s="67">
        <f xml:space="preserve">   MAX(0, HLOOKUP(MONTH($B3218),'Farm Crops'!$B$18:$N$28,E$5,0)  - VLOOKUP(E$4,'Farm Crops'!$B$4:$G$13,6,0)/1000*0.65*$C3218)</f>
        <v>452.87351906158369</v>
      </c>
      <c r="F3218" s="67">
        <f xml:space="preserve">   MAX(0, HLOOKUP(MONTH($B3218),'Farm Crops'!$B$18:$N$28,F$5,0)  - VLOOKUP(F$4,'Farm Crops'!$B$4:$G$13,6,0)/1000*0.65*$C3218)</f>
        <v>576.30653079178899</v>
      </c>
      <c r="G3218" s="67">
        <f xml:space="preserve">   MAX(0, HLOOKUP(MONTH($B3218),'Farm Crops'!$B$18:$N$28,G$5,0)  - VLOOKUP(G$4,'Farm Crops'!$B$4:$G$13,6,0)/1000*0.65*$C3218)</f>
        <v>139.19161290322583</v>
      </c>
      <c r="H3218" s="67">
        <f xml:space="preserve">   MAX(0, HLOOKUP(MONTH($B3218),'Farm Crops'!$B$18:$N$28,H$5,0)  - VLOOKUP(H$4,'Farm Crops'!$B$4:$G$13,6,0)/1000*0.65*$C3218)</f>
        <v>477.66809384164236</v>
      </c>
      <c r="I3218" s="67">
        <f xml:space="preserve">   MAX(0, HLOOKUP(MONTH($B3218),'Farm Crops'!$B$18:$N$28,I$5,0)  - VLOOKUP(I$4,'Farm Crops'!$B$4:$G$13,6,0)/1000*0.65*$C3218)</f>
        <v>788.42839296187697</v>
      </c>
      <c r="J3218" s="67">
        <f xml:space="preserve">   MAX(0, HLOOKUP(MONTH($B3218),'Farm Crops'!$B$18:$N$28,J$5,0)  - VLOOKUP(J$4,'Farm Crops'!$B$4:$G$13,6,0)/1000*0.65*$C3218)</f>
        <v>777.96337243401763</v>
      </c>
      <c r="K3218" s="67">
        <f xml:space="preserve">   MAX(0, HLOOKUP(MONTH($B3218),'Farm Crops'!$B$18:$N$28,K$5,0)  - VLOOKUP(K$4,'Farm Crops'!$B$4:$G$13,6,0)/1000*0.65*$C3218)</f>
        <v>180.74390029325511</v>
      </c>
      <c r="L3218" s="67">
        <f xml:space="preserve">   MAX(0, HLOOKUP(MONTH($B3218),'Farm Crops'!$B$18:$N$28,L$5,0)  - VLOOKUP(L$4,'Farm Crops'!$B$4:$G$13,6,0)/1000*0.65*$C3218)</f>
        <v>32.196304985337271</v>
      </c>
      <c r="M3218" s="67">
        <f xml:space="preserve">   MAX(0, HLOOKUP(MONTH($B3218),'Farm Crops'!$B$18:$N$28,M$5,0)  - VLOOKUP(M$4,'Farm Crops'!$B$4:$G$13,6,0)/1000*0.65*$C3218)</f>
        <v>225.81384164222877</v>
      </c>
    </row>
    <row r="3219" spans="2:13" x14ac:dyDescent="0.2">
      <c r="B3219" s="4">
        <v>43696</v>
      </c>
      <c r="C3219" s="67">
        <f>'Observed Data'!$E3218</f>
        <v>0</v>
      </c>
      <c r="D3219" s="67">
        <f xml:space="preserve">   MAX(0, HLOOKUP(MONTH($B3219),'Farm Crops'!$B$18:$N$28,D$5,0)  - VLOOKUP(D$4,'Farm Crops'!$B$4:$G$13,6,0)/1000*0.65*$C3219)</f>
        <v>677.29495601173039</v>
      </c>
      <c r="E3219" s="67">
        <f xml:space="preserve">   MAX(0, HLOOKUP(MONTH($B3219),'Farm Crops'!$B$18:$N$28,E$5,0)  - VLOOKUP(E$4,'Farm Crops'!$B$4:$G$13,6,0)/1000*0.65*$C3219)</f>
        <v>452.87351906158369</v>
      </c>
      <c r="F3219" s="67">
        <f xml:space="preserve">   MAX(0, HLOOKUP(MONTH($B3219),'Farm Crops'!$B$18:$N$28,F$5,0)  - VLOOKUP(F$4,'Farm Crops'!$B$4:$G$13,6,0)/1000*0.65*$C3219)</f>
        <v>576.30653079178899</v>
      </c>
      <c r="G3219" s="67">
        <f xml:space="preserve">   MAX(0, HLOOKUP(MONTH($B3219),'Farm Crops'!$B$18:$N$28,G$5,0)  - VLOOKUP(G$4,'Farm Crops'!$B$4:$G$13,6,0)/1000*0.65*$C3219)</f>
        <v>139.19161290322583</v>
      </c>
      <c r="H3219" s="67">
        <f xml:space="preserve">   MAX(0, HLOOKUP(MONTH($B3219),'Farm Crops'!$B$18:$N$28,H$5,0)  - VLOOKUP(H$4,'Farm Crops'!$B$4:$G$13,6,0)/1000*0.65*$C3219)</f>
        <v>477.66809384164236</v>
      </c>
      <c r="I3219" s="67">
        <f xml:space="preserve">   MAX(0, HLOOKUP(MONTH($B3219),'Farm Crops'!$B$18:$N$28,I$5,0)  - VLOOKUP(I$4,'Farm Crops'!$B$4:$G$13,6,0)/1000*0.65*$C3219)</f>
        <v>788.42839296187697</v>
      </c>
      <c r="J3219" s="67">
        <f xml:space="preserve">   MAX(0, HLOOKUP(MONTH($B3219),'Farm Crops'!$B$18:$N$28,J$5,0)  - VLOOKUP(J$4,'Farm Crops'!$B$4:$G$13,6,0)/1000*0.65*$C3219)</f>
        <v>777.96337243401763</v>
      </c>
      <c r="K3219" s="67">
        <f xml:space="preserve">   MAX(0, HLOOKUP(MONTH($B3219),'Farm Crops'!$B$18:$N$28,K$5,0)  - VLOOKUP(K$4,'Farm Crops'!$B$4:$G$13,6,0)/1000*0.65*$C3219)</f>
        <v>180.74390029325511</v>
      </c>
      <c r="L3219" s="67">
        <f xml:space="preserve">   MAX(0, HLOOKUP(MONTH($B3219),'Farm Crops'!$B$18:$N$28,L$5,0)  - VLOOKUP(L$4,'Farm Crops'!$B$4:$G$13,6,0)/1000*0.65*$C3219)</f>
        <v>32.196304985337271</v>
      </c>
      <c r="M3219" s="67">
        <f xml:space="preserve">   MAX(0, HLOOKUP(MONTH($B3219),'Farm Crops'!$B$18:$N$28,M$5,0)  - VLOOKUP(M$4,'Farm Crops'!$B$4:$G$13,6,0)/1000*0.65*$C3219)</f>
        <v>225.81384164222877</v>
      </c>
    </row>
    <row r="3220" spans="2:13" x14ac:dyDescent="0.2">
      <c r="B3220" s="4">
        <v>43697</v>
      </c>
      <c r="C3220" s="67">
        <f>'Observed Data'!$E3219</f>
        <v>0</v>
      </c>
      <c r="D3220" s="67">
        <f xml:space="preserve">   MAX(0, HLOOKUP(MONTH($B3220),'Farm Crops'!$B$18:$N$28,D$5,0)  - VLOOKUP(D$4,'Farm Crops'!$B$4:$G$13,6,0)/1000*0.65*$C3220)</f>
        <v>677.29495601173039</v>
      </c>
      <c r="E3220" s="67">
        <f xml:space="preserve">   MAX(0, HLOOKUP(MONTH($B3220),'Farm Crops'!$B$18:$N$28,E$5,0)  - VLOOKUP(E$4,'Farm Crops'!$B$4:$G$13,6,0)/1000*0.65*$C3220)</f>
        <v>452.87351906158369</v>
      </c>
      <c r="F3220" s="67">
        <f xml:space="preserve">   MAX(0, HLOOKUP(MONTH($B3220),'Farm Crops'!$B$18:$N$28,F$5,0)  - VLOOKUP(F$4,'Farm Crops'!$B$4:$G$13,6,0)/1000*0.65*$C3220)</f>
        <v>576.30653079178899</v>
      </c>
      <c r="G3220" s="67">
        <f xml:space="preserve">   MAX(0, HLOOKUP(MONTH($B3220),'Farm Crops'!$B$18:$N$28,G$5,0)  - VLOOKUP(G$4,'Farm Crops'!$B$4:$G$13,6,0)/1000*0.65*$C3220)</f>
        <v>139.19161290322583</v>
      </c>
      <c r="H3220" s="67">
        <f xml:space="preserve">   MAX(0, HLOOKUP(MONTH($B3220),'Farm Crops'!$B$18:$N$28,H$5,0)  - VLOOKUP(H$4,'Farm Crops'!$B$4:$G$13,6,0)/1000*0.65*$C3220)</f>
        <v>477.66809384164236</v>
      </c>
      <c r="I3220" s="67">
        <f xml:space="preserve">   MAX(0, HLOOKUP(MONTH($B3220),'Farm Crops'!$B$18:$N$28,I$5,0)  - VLOOKUP(I$4,'Farm Crops'!$B$4:$G$13,6,0)/1000*0.65*$C3220)</f>
        <v>788.42839296187697</v>
      </c>
      <c r="J3220" s="67">
        <f xml:space="preserve">   MAX(0, HLOOKUP(MONTH($B3220),'Farm Crops'!$B$18:$N$28,J$5,0)  - VLOOKUP(J$4,'Farm Crops'!$B$4:$G$13,6,0)/1000*0.65*$C3220)</f>
        <v>777.96337243401763</v>
      </c>
      <c r="K3220" s="67">
        <f xml:space="preserve">   MAX(0, HLOOKUP(MONTH($B3220),'Farm Crops'!$B$18:$N$28,K$5,0)  - VLOOKUP(K$4,'Farm Crops'!$B$4:$G$13,6,0)/1000*0.65*$C3220)</f>
        <v>180.74390029325511</v>
      </c>
      <c r="L3220" s="67">
        <f xml:space="preserve">   MAX(0, HLOOKUP(MONTH($B3220),'Farm Crops'!$B$18:$N$28,L$5,0)  - VLOOKUP(L$4,'Farm Crops'!$B$4:$G$13,6,0)/1000*0.65*$C3220)</f>
        <v>32.196304985337271</v>
      </c>
      <c r="M3220" s="67">
        <f xml:space="preserve">   MAX(0, HLOOKUP(MONTH($B3220),'Farm Crops'!$B$18:$N$28,M$5,0)  - VLOOKUP(M$4,'Farm Crops'!$B$4:$G$13,6,0)/1000*0.65*$C3220)</f>
        <v>225.81384164222877</v>
      </c>
    </row>
    <row r="3221" spans="2:13" x14ac:dyDescent="0.2">
      <c r="B3221" s="4">
        <v>43698</v>
      </c>
      <c r="C3221" s="67">
        <f>'Observed Data'!$E3220</f>
        <v>0</v>
      </c>
      <c r="D3221" s="67">
        <f xml:space="preserve">   MAX(0, HLOOKUP(MONTH($B3221),'Farm Crops'!$B$18:$N$28,D$5,0)  - VLOOKUP(D$4,'Farm Crops'!$B$4:$G$13,6,0)/1000*0.65*$C3221)</f>
        <v>677.29495601173039</v>
      </c>
      <c r="E3221" s="67">
        <f xml:space="preserve">   MAX(0, HLOOKUP(MONTH($B3221),'Farm Crops'!$B$18:$N$28,E$5,0)  - VLOOKUP(E$4,'Farm Crops'!$B$4:$G$13,6,0)/1000*0.65*$C3221)</f>
        <v>452.87351906158369</v>
      </c>
      <c r="F3221" s="67">
        <f xml:space="preserve">   MAX(0, HLOOKUP(MONTH($B3221),'Farm Crops'!$B$18:$N$28,F$5,0)  - VLOOKUP(F$4,'Farm Crops'!$B$4:$G$13,6,0)/1000*0.65*$C3221)</f>
        <v>576.30653079178899</v>
      </c>
      <c r="G3221" s="67">
        <f xml:space="preserve">   MAX(0, HLOOKUP(MONTH($B3221),'Farm Crops'!$B$18:$N$28,G$5,0)  - VLOOKUP(G$4,'Farm Crops'!$B$4:$G$13,6,0)/1000*0.65*$C3221)</f>
        <v>139.19161290322583</v>
      </c>
      <c r="H3221" s="67">
        <f xml:space="preserve">   MAX(0, HLOOKUP(MONTH($B3221),'Farm Crops'!$B$18:$N$28,H$5,0)  - VLOOKUP(H$4,'Farm Crops'!$B$4:$G$13,6,0)/1000*0.65*$C3221)</f>
        <v>477.66809384164236</v>
      </c>
      <c r="I3221" s="67">
        <f xml:space="preserve">   MAX(0, HLOOKUP(MONTH($B3221),'Farm Crops'!$B$18:$N$28,I$5,0)  - VLOOKUP(I$4,'Farm Crops'!$B$4:$G$13,6,0)/1000*0.65*$C3221)</f>
        <v>788.42839296187697</v>
      </c>
      <c r="J3221" s="67">
        <f xml:space="preserve">   MAX(0, HLOOKUP(MONTH($B3221),'Farm Crops'!$B$18:$N$28,J$5,0)  - VLOOKUP(J$4,'Farm Crops'!$B$4:$G$13,6,0)/1000*0.65*$C3221)</f>
        <v>777.96337243401763</v>
      </c>
      <c r="K3221" s="67">
        <f xml:space="preserve">   MAX(0, HLOOKUP(MONTH($B3221),'Farm Crops'!$B$18:$N$28,K$5,0)  - VLOOKUP(K$4,'Farm Crops'!$B$4:$G$13,6,0)/1000*0.65*$C3221)</f>
        <v>180.74390029325511</v>
      </c>
      <c r="L3221" s="67">
        <f xml:space="preserve">   MAX(0, HLOOKUP(MONTH($B3221),'Farm Crops'!$B$18:$N$28,L$5,0)  - VLOOKUP(L$4,'Farm Crops'!$B$4:$G$13,6,0)/1000*0.65*$C3221)</f>
        <v>32.196304985337271</v>
      </c>
      <c r="M3221" s="67">
        <f xml:space="preserve">   MAX(0, HLOOKUP(MONTH($B3221),'Farm Crops'!$B$18:$N$28,M$5,0)  - VLOOKUP(M$4,'Farm Crops'!$B$4:$G$13,6,0)/1000*0.65*$C3221)</f>
        <v>225.81384164222877</v>
      </c>
    </row>
    <row r="3222" spans="2:13" x14ac:dyDescent="0.2">
      <c r="B3222" s="4">
        <v>43699</v>
      </c>
      <c r="C3222" s="67">
        <f>'Observed Data'!$E3221</f>
        <v>0</v>
      </c>
      <c r="D3222" s="67">
        <f xml:space="preserve">   MAX(0, HLOOKUP(MONTH($B3222),'Farm Crops'!$B$18:$N$28,D$5,0)  - VLOOKUP(D$4,'Farm Crops'!$B$4:$G$13,6,0)/1000*0.65*$C3222)</f>
        <v>677.29495601173039</v>
      </c>
      <c r="E3222" s="67">
        <f xml:space="preserve">   MAX(0, HLOOKUP(MONTH($B3222),'Farm Crops'!$B$18:$N$28,E$5,0)  - VLOOKUP(E$4,'Farm Crops'!$B$4:$G$13,6,0)/1000*0.65*$C3222)</f>
        <v>452.87351906158369</v>
      </c>
      <c r="F3222" s="67">
        <f xml:space="preserve">   MAX(0, HLOOKUP(MONTH($B3222),'Farm Crops'!$B$18:$N$28,F$5,0)  - VLOOKUP(F$4,'Farm Crops'!$B$4:$G$13,6,0)/1000*0.65*$C3222)</f>
        <v>576.30653079178899</v>
      </c>
      <c r="G3222" s="67">
        <f xml:space="preserve">   MAX(0, HLOOKUP(MONTH($B3222),'Farm Crops'!$B$18:$N$28,G$5,0)  - VLOOKUP(G$4,'Farm Crops'!$B$4:$G$13,6,0)/1000*0.65*$C3222)</f>
        <v>139.19161290322583</v>
      </c>
      <c r="H3222" s="67">
        <f xml:space="preserve">   MAX(0, HLOOKUP(MONTH($B3222),'Farm Crops'!$B$18:$N$28,H$5,0)  - VLOOKUP(H$4,'Farm Crops'!$B$4:$G$13,6,0)/1000*0.65*$C3222)</f>
        <v>477.66809384164236</v>
      </c>
      <c r="I3222" s="67">
        <f xml:space="preserve">   MAX(0, HLOOKUP(MONTH($B3222),'Farm Crops'!$B$18:$N$28,I$5,0)  - VLOOKUP(I$4,'Farm Crops'!$B$4:$G$13,6,0)/1000*0.65*$C3222)</f>
        <v>788.42839296187697</v>
      </c>
      <c r="J3222" s="67">
        <f xml:space="preserve">   MAX(0, HLOOKUP(MONTH($B3222),'Farm Crops'!$B$18:$N$28,J$5,0)  - VLOOKUP(J$4,'Farm Crops'!$B$4:$G$13,6,0)/1000*0.65*$C3222)</f>
        <v>777.96337243401763</v>
      </c>
      <c r="K3222" s="67">
        <f xml:space="preserve">   MAX(0, HLOOKUP(MONTH($B3222),'Farm Crops'!$B$18:$N$28,K$5,0)  - VLOOKUP(K$4,'Farm Crops'!$B$4:$G$13,6,0)/1000*0.65*$C3222)</f>
        <v>180.74390029325511</v>
      </c>
      <c r="L3222" s="67">
        <f xml:space="preserve">   MAX(0, HLOOKUP(MONTH($B3222),'Farm Crops'!$B$18:$N$28,L$5,0)  - VLOOKUP(L$4,'Farm Crops'!$B$4:$G$13,6,0)/1000*0.65*$C3222)</f>
        <v>32.196304985337271</v>
      </c>
      <c r="M3222" s="67">
        <f xml:space="preserve">   MAX(0, HLOOKUP(MONTH($B3222),'Farm Crops'!$B$18:$N$28,M$5,0)  - VLOOKUP(M$4,'Farm Crops'!$B$4:$G$13,6,0)/1000*0.65*$C3222)</f>
        <v>225.81384164222877</v>
      </c>
    </row>
    <row r="3223" spans="2:13" x14ac:dyDescent="0.2">
      <c r="B3223" s="4">
        <v>43700</v>
      </c>
      <c r="C3223" s="67">
        <f>'Observed Data'!$E3222</f>
        <v>0</v>
      </c>
      <c r="D3223" s="67">
        <f xml:space="preserve">   MAX(0, HLOOKUP(MONTH($B3223),'Farm Crops'!$B$18:$N$28,D$5,0)  - VLOOKUP(D$4,'Farm Crops'!$B$4:$G$13,6,0)/1000*0.65*$C3223)</f>
        <v>677.29495601173039</v>
      </c>
      <c r="E3223" s="67">
        <f xml:space="preserve">   MAX(0, HLOOKUP(MONTH($B3223),'Farm Crops'!$B$18:$N$28,E$5,0)  - VLOOKUP(E$4,'Farm Crops'!$B$4:$G$13,6,0)/1000*0.65*$C3223)</f>
        <v>452.87351906158369</v>
      </c>
      <c r="F3223" s="67">
        <f xml:space="preserve">   MAX(0, HLOOKUP(MONTH($B3223),'Farm Crops'!$B$18:$N$28,F$5,0)  - VLOOKUP(F$4,'Farm Crops'!$B$4:$G$13,6,0)/1000*0.65*$C3223)</f>
        <v>576.30653079178899</v>
      </c>
      <c r="G3223" s="67">
        <f xml:space="preserve">   MAX(0, HLOOKUP(MONTH($B3223),'Farm Crops'!$B$18:$N$28,G$5,0)  - VLOOKUP(G$4,'Farm Crops'!$B$4:$G$13,6,0)/1000*0.65*$C3223)</f>
        <v>139.19161290322583</v>
      </c>
      <c r="H3223" s="67">
        <f xml:space="preserve">   MAX(0, HLOOKUP(MONTH($B3223),'Farm Crops'!$B$18:$N$28,H$5,0)  - VLOOKUP(H$4,'Farm Crops'!$B$4:$G$13,6,0)/1000*0.65*$C3223)</f>
        <v>477.66809384164236</v>
      </c>
      <c r="I3223" s="67">
        <f xml:space="preserve">   MAX(0, HLOOKUP(MONTH($B3223),'Farm Crops'!$B$18:$N$28,I$5,0)  - VLOOKUP(I$4,'Farm Crops'!$B$4:$G$13,6,0)/1000*0.65*$C3223)</f>
        <v>788.42839296187697</v>
      </c>
      <c r="J3223" s="67">
        <f xml:space="preserve">   MAX(0, HLOOKUP(MONTH($B3223),'Farm Crops'!$B$18:$N$28,J$5,0)  - VLOOKUP(J$4,'Farm Crops'!$B$4:$G$13,6,0)/1000*0.65*$C3223)</f>
        <v>777.96337243401763</v>
      </c>
      <c r="K3223" s="67">
        <f xml:space="preserve">   MAX(0, HLOOKUP(MONTH($B3223),'Farm Crops'!$B$18:$N$28,K$5,0)  - VLOOKUP(K$4,'Farm Crops'!$B$4:$G$13,6,0)/1000*0.65*$C3223)</f>
        <v>180.74390029325511</v>
      </c>
      <c r="L3223" s="67">
        <f xml:space="preserve">   MAX(0, HLOOKUP(MONTH($B3223),'Farm Crops'!$B$18:$N$28,L$5,0)  - VLOOKUP(L$4,'Farm Crops'!$B$4:$G$13,6,0)/1000*0.65*$C3223)</f>
        <v>32.196304985337271</v>
      </c>
      <c r="M3223" s="67">
        <f xml:space="preserve">   MAX(0, HLOOKUP(MONTH($B3223),'Farm Crops'!$B$18:$N$28,M$5,0)  - VLOOKUP(M$4,'Farm Crops'!$B$4:$G$13,6,0)/1000*0.65*$C3223)</f>
        <v>225.81384164222877</v>
      </c>
    </row>
    <row r="3224" spans="2:13" x14ac:dyDescent="0.2">
      <c r="B3224" s="4">
        <v>43701</v>
      </c>
      <c r="C3224" s="67">
        <f>'Observed Data'!$E3223</f>
        <v>0</v>
      </c>
      <c r="D3224" s="67">
        <f xml:space="preserve">   MAX(0, HLOOKUP(MONTH($B3224),'Farm Crops'!$B$18:$N$28,D$5,0)  - VLOOKUP(D$4,'Farm Crops'!$B$4:$G$13,6,0)/1000*0.65*$C3224)</f>
        <v>677.29495601173039</v>
      </c>
      <c r="E3224" s="67">
        <f xml:space="preserve">   MAX(0, HLOOKUP(MONTH($B3224),'Farm Crops'!$B$18:$N$28,E$5,0)  - VLOOKUP(E$4,'Farm Crops'!$B$4:$G$13,6,0)/1000*0.65*$C3224)</f>
        <v>452.87351906158369</v>
      </c>
      <c r="F3224" s="67">
        <f xml:space="preserve">   MAX(0, HLOOKUP(MONTH($B3224),'Farm Crops'!$B$18:$N$28,F$5,0)  - VLOOKUP(F$4,'Farm Crops'!$B$4:$G$13,6,0)/1000*0.65*$C3224)</f>
        <v>576.30653079178899</v>
      </c>
      <c r="G3224" s="67">
        <f xml:space="preserve">   MAX(0, HLOOKUP(MONTH($B3224),'Farm Crops'!$B$18:$N$28,G$5,0)  - VLOOKUP(G$4,'Farm Crops'!$B$4:$G$13,6,0)/1000*0.65*$C3224)</f>
        <v>139.19161290322583</v>
      </c>
      <c r="H3224" s="67">
        <f xml:space="preserve">   MAX(0, HLOOKUP(MONTH($B3224),'Farm Crops'!$B$18:$N$28,H$5,0)  - VLOOKUP(H$4,'Farm Crops'!$B$4:$G$13,6,0)/1000*0.65*$C3224)</f>
        <v>477.66809384164236</v>
      </c>
      <c r="I3224" s="67">
        <f xml:space="preserve">   MAX(0, HLOOKUP(MONTH($B3224),'Farm Crops'!$B$18:$N$28,I$5,0)  - VLOOKUP(I$4,'Farm Crops'!$B$4:$G$13,6,0)/1000*0.65*$C3224)</f>
        <v>788.42839296187697</v>
      </c>
      <c r="J3224" s="67">
        <f xml:space="preserve">   MAX(0, HLOOKUP(MONTH($B3224),'Farm Crops'!$B$18:$N$28,J$5,0)  - VLOOKUP(J$4,'Farm Crops'!$B$4:$G$13,6,0)/1000*0.65*$C3224)</f>
        <v>777.96337243401763</v>
      </c>
      <c r="K3224" s="67">
        <f xml:space="preserve">   MAX(0, HLOOKUP(MONTH($B3224),'Farm Crops'!$B$18:$N$28,K$5,0)  - VLOOKUP(K$4,'Farm Crops'!$B$4:$G$13,6,0)/1000*0.65*$C3224)</f>
        <v>180.74390029325511</v>
      </c>
      <c r="L3224" s="67">
        <f xml:space="preserve">   MAX(0, HLOOKUP(MONTH($B3224),'Farm Crops'!$B$18:$N$28,L$5,0)  - VLOOKUP(L$4,'Farm Crops'!$B$4:$G$13,6,0)/1000*0.65*$C3224)</f>
        <v>32.196304985337271</v>
      </c>
      <c r="M3224" s="67">
        <f xml:space="preserve">   MAX(0, HLOOKUP(MONTH($B3224),'Farm Crops'!$B$18:$N$28,M$5,0)  - VLOOKUP(M$4,'Farm Crops'!$B$4:$G$13,6,0)/1000*0.65*$C3224)</f>
        <v>225.81384164222877</v>
      </c>
    </row>
    <row r="3225" spans="2:13" x14ac:dyDescent="0.2">
      <c r="B3225" s="4">
        <v>43702</v>
      </c>
      <c r="C3225" s="67">
        <f>'Observed Data'!$E3224</f>
        <v>0</v>
      </c>
      <c r="D3225" s="67">
        <f xml:space="preserve">   MAX(0, HLOOKUP(MONTH($B3225),'Farm Crops'!$B$18:$N$28,D$5,0)  - VLOOKUP(D$4,'Farm Crops'!$B$4:$G$13,6,0)/1000*0.65*$C3225)</f>
        <v>677.29495601173039</v>
      </c>
      <c r="E3225" s="67">
        <f xml:space="preserve">   MAX(0, HLOOKUP(MONTH($B3225),'Farm Crops'!$B$18:$N$28,E$5,0)  - VLOOKUP(E$4,'Farm Crops'!$B$4:$G$13,6,0)/1000*0.65*$C3225)</f>
        <v>452.87351906158369</v>
      </c>
      <c r="F3225" s="67">
        <f xml:space="preserve">   MAX(0, HLOOKUP(MONTH($B3225),'Farm Crops'!$B$18:$N$28,F$5,0)  - VLOOKUP(F$4,'Farm Crops'!$B$4:$G$13,6,0)/1000*0.65*$C3225)</f>
        <v>576.30653079178899</v>
      </c>
      <c r="G3225" s="67">
        <f xml:space="preserve">   MAX(0, HLOOKUP(MONTH($B3225),'Farm Crops'!$B$18:$N$28,G$5,0)  - VLOOKUP(G$4,'Farm Crops'!$B$4:$G$13,6,0)/1000*0.65*$C3225)</f>
        <v>139.19161290322583</v>
      </c>
      <c r="H3225" s="67">
        <f xml:space="preserve">   MAX(0, HLOOKUP(MONTH($B3225),'Farm Crops'!$B$18:$N$28,H$5,0)  - VLOOKUP(H$4,'Farm Crops'!$B$4:$G$13,6,0)/1000*0.65*$C3225)</f>
        <v>477.66809384164236</v>
      </c>
      <c r="I3225" s="67">
        <f xml:space="preserve">   MAX(0, HLOOKUP(MONTH($B3225),'Farm Crops'!$B$18:$N$28,I$5,0)  - VLOOKUP(I$4,'Farm Crops'!$B$4:$G$13,6,0)/1000*0.65*$C3225)</f>
        <v>788.42839296187697</v>
      </c>
      <c r="J3225" s="67">
        <f xml:space="preserve">   MAX(0, HLOOKUP(MONTH($B3225),'Farm Crops'!$B$18:$N$28,J$5,0)  - VLOOKUP(J$4,'Farm Crops'!$B$4:$G$13,6,0)/1000*0.65*$C3225)</f>
        <v>777.96337243401763</v>
      </c>
      <c r="K3225" s="67">
        <f xml:space="preserve">   MAX(0, HLOOKUP(MONTH($B3225),'Farm Crops'!$B$18:$N$28,K$5,0)  - VLOOKUP(K$4,'Farm Crops'!$B$4:$G$13,6,0)/1000*0.65*$C3225)</f>
        <v>180.74390029325511</v>
      </c>
      <c r="L3225" s="67">
        <f xml:space="preserve">   MAX(0, HLOOKUP(MONTH($B3225),'Farm Crops'!$B$18:$N$28,L$5,0)  - VLOOKUP(L$4,'Farm Crops'!$B$4:$G$13,6,0)/1000*0.65*$C3225)</f>
        <v>32.196304985337271</v>
      </c>
      <c r="M3225" s="67">
        <f xml:space="preserve">   MAX(0, HLOOKUP(MONTH($B3225),'Farm Crops'!$B$18:$N$28,M$5,0)  - VLOOKUP(M$4,'Farm Crops'!$B$4:$G$13,6,0)/1000*0.65*$C3225)</f>
        <v>225.81384164222877</v>
      </c>
    </row>
    <row r="3226" spans="2:13" x14ac:dyDescent="0.2">
      <c r="B3226" s="4">
        <v>43703</v>
      </c>
      <c r="C3226" s="67">
        <f>'Observed Data'!$E3225</f>
        <v>0</v>
      </c>
      <c r="D3226" s="67">
        <f xml:space="preserve">   MAX(0, HLOOKUP(MONTH($B3226),'Farm Crops'!$B$18:$N$28,D$5,0)  - VLOOKUP(D$4,'Farm Crops'!$B$4:$G$13,6,0)/1000*0.65*$C3226)</f>
        <v>677.29495601173039</v>
      </c>
      <c r="E3226" s="67">
        <f xml:space="preserve">   MAX(0, HLOOKUP(MONTH($B3226),'Farm Crops'!$B$18:$N$28,E$5,0)  - VLOOKUP(E$4,'Farm Crops'!$B$4:$G$13,6,0)/1000*0.65*$C3226)</f>
        <v>452.87351906158369</v>
      </c>
      <c r="F3226" s="67">
        <f xml:space="preserve">   MAX(0, HLOOKUP(MONTH($B3226),'Farm Crops'!$B$18:$N$28,F$5,0)  - VLOOKUP(F$4,'Farm Crops'!$B$4:$G$13,6,0)/1000*0.65*$C3226)</f>
        <v>576.30653079178899</v>
      </c>
      <c r="G3226" s="67">
        <f xml:space="preserve">   MAX(0, HLOOKUP(MONTH($B3226),'Farm Crops'!$B$18:$N$28,G$5,0)  - VLOOKUP(G$4,'Farm Crops'!$B$4:$G$13,6,0)/1000*0.65*$C3226)</f>
        <v>139.19161290322583</v>
      </c>
      <c r="H3226" s="67">
        <f xml:space="preserve">   MAX(0, HLOOKUP(MONTH($B3226),'Farm Crops'!$B$18:$N$28,H$5,0)  - VLOOKUP(H$4,'Farm Crops'!$B$4:$G$13,6,0)/1000*0.65*$C3226)</f>
        <v>477.66809384164236</v>
      </c>
      <c r="I3226" s="67">
        <f xml:space="preserve">   MAX(0, HLOOKUP(MONTH($B3226),'Farm Crops'!$B$18:$N$28,I$5,0)  - VLOOKUP(I$4,'Farm Crops'!$B$4:$G$13,6,0)/1000*0.65*$C3226)</f>
        <v>788.42839296187697</v>
      </c>
      <c r="J3226" s="67">
        <f xml:space="preserve">   MAX(0, HLOOKUP(MONTH($B3226),'Farm Crops'!$B$18:$N$28,J$5,0)  - VLOOKUP(J$4,'Farm Crops'!$B$4:$G$13,6,0)/1000*0.65*$C3226)</f>
        <v>777.96337243401763</v>
      </c>
      <c r="K3226" s="67">
        <f xml:space="preserve">   MAX(0, HLOOKUP(MONTH($B3226),'Farm Crops'!$B$18:$N$28,K$5,0)  - VLOOKUP(K$4,'Farm Crops'!$B$4:$G$13,6,0)/1000*0.65*$C3226)</f>
        <v>180.74390029325511</v>
      </c>
      <c r="L3226" s="67">
        <f xml:space="preserve">   MAX(0, HLOOKUP(MONTH($B3226),'Farm Crops'!$B$18:$N$28,L$5,0)  - VLOOKUP(L$4,'Farm Crops'!$B$4:$G$13,6,0)/1000*0.65*$C3226)</f>
        <v>32.196304985337271</v>
      </c>
      <c r="M3226" s="67">
        <f xml:space="preserve">   MAX(0, HLOOKUP(MONTH($B3226),'Farm Crops'!$B$18:$N$28,M$5,0)  - VLOOKUP(M$4,'Farm Crops'!$B$4:$G$13,6,0)/1000*0.65*$C3226)</f>
        <v>225.81384164222877</v>
      </c>
    </row>
    <row r="3227" spans="2:13" x14ac:dyDescent="0.2">
      <c r="B3227" s="4">
        <v>43704</v>
      </c>
      <c r="C3227" s="67">
        <f>'Observed Data'!$E3226</f>
        <v>0</v>
      </c>
      <c r="D3227" s="67">
        <f xml:space="preserve">   MAX(0, HLOOKUP(MONTH($B3227),'Farm Crops'!$B$18:$N$28,D$5,0)  - VLOOKUP(D$4,'Farm Crops'!$B$4:$G$13,6,0)/1000*0.65*$C3227)</f>
        <v>677.29495601173039</v>
      </c>
      <c r="E3227" s="67">
        <f xml:space="preserve">   MAX(0, HLOOKUP(MONTH($B3227),'Farm Crops'!$B$18:$N$28,E$5,0)  - VLOOKUP(E$4,'Farm Crops'!$B$4:$G$13,6,0)/1000*0.65*$C3227)</f>
        <v>452.87351906158369</v>
      </c>
      <c r="F3227" s="67">
        <f xml:space="preserve">   MAX(0, HLOOKUP(MONTH($B3227),'Farm Crops'!$B$18:$N$28,F$5,0)  - VLOOKUP(F$4,'Farm Crops'!$B$4:$G$13,6,0)/1000*0.65*$C3227)</f>
        <v>576.30653079178899</v>
      </c>
      <c r="G3227" s="67">
        <f xml:space="preserve">   MAX(0, HLOOKUP(MONTH($B3227),'Farm Crops'!$B$18:$N$28,G$5,0)  - VLOOKUP(G$4,'Farm Crops'!$B$4:$G$13,6,0)/1000*0.65*$C3227)</f>
        <v>139.19161290322583</v>
      </c>
      <c r="H3227" s="67">
        <f xml:space="preserve">   MAX(0, HLOOKUP(MONTH($B3227),'Farm Crops'!$B$18:$N$28,H$5,0)  - VLOOKUP(H$4,'Farm Crops'!$B$4:$G$13,6,0)/1000*0.65*$C3227)</f>
        <v>477.66809384164236</v>
      </c>
      <c r="I3227" s="67">
        <f xml:space="preserve">   MAX(0, HLOOKUP(MONTH($B3227),'Farm Crops'!$B$18:$N$28,I$5,0)  - VLOOKUP(I$4,'Farm Crops'!$B$4:$G$13,6,0)/1000*0.65*$C3227)</f>
        <v>788.42839296187697</v>
      </c>
      <c r="J3227" s="67">
        <f xml:space="preserve">   MAX(0, HLOOKUP(MONTH($B3227),'Farm Crops'!$B$18:$N$28,J$5,0)  - VLOOKUP(J$4,'Farm Crops'!$B$4:$G$13,6,0)/1000*0.65*$C3227)</f>
        <v>777.96337243401763</v>
      </c>
      <c r="K3227" s="67">
        <f xml:space="preserve">   MAX(0, HLOOKUP(MONTH($B3227),'Farm Crops'!$B$18:$N$28,K$5,0)  - VLOOKUP(K$4,'Farm Crops'!$B$4:$G$13,6,0)/1000*0.65*$C3227)</f>
        <v>180.74390029325511</v>
      </c>
      <c r="L3227" s="67">
        <f xml:space="preserve">   MAX(0, HLOOKUP(MONTH($B3227),'Farm Crops'!$B$18:$N$28,L$5,0)  - VLOOKUP(L$4,'Farm Crops'!$B$4:$G$13,6,0)/1000*0.65*$C3227)</f>
        <v>32.196304985337271</v>
      </c>
      <c r="M3227" s="67">
        <f xml:space="preserve">   MAX(0, HLOOKUP(MONTH($B3227),'Farm Crops'!$B$18:$N$28,M$5,0)  - VLOOKUP(M$4,'Farm Crops'!$B$4:$G$13,6,0)/1000*0.65*$C3227)</f>
        <v>225.81384164222877</v>
      </c>
    </row>
    <row r="3228" spans="2:13" x14ac:dyDescent="0.2">
      <c r="B3228" s="4">
        <v>43705</v>
      </c>
      <c r="C3228" s="67">
        <f>'Observed Data'!$E3227</f>
        <v>0</v>
      </c>
      <c r="D3228" s="67">
        <f xml:space="preserve">   MAX(0, HLOOKUP(MONTH($B3228),'Farm Crops'!$B$18:$N$28,D$5,0)  - VLOOKUP(D$4,'Farm Crops'!$B$4:$G$13,6,0)/1000*0.65*$C3228)</f>
        <v>677.29495601173039</v>
      </c>
      <c r="E3228" s="67">
        <f xml:space="preserve">   MAX(0, HLOOKUP(MONTH($B3228),'Farm Crops'!$B$18:$N$28,E$5,0)  - VLOOKUP(E$4,'Farm Crops'!$B$4:$G$13,6,0)/1000*0.65*$C3228)</f>
        <v>452.87351906158369</v>
      </c>
      <c r="F3228" s="67">
        <f xml:space="preserve">   MAX(0, HLOOKUP(MONTH($B3228),'Farm Crops'!$B$18:$N$28,F$5,0)  - VLOOKUP(F$4,'Farm Crops'!$B$4:$G$13,6,0)/1000*0.65*$C3228)</f>
        <v>576.30653079178899</v>
      </c>
      <c r="G3228" s="67">
        <f xml:space="preserve">   MAX(0, HLOOKUP(MONTH($B3228),'Farm Crops'!$B$18:$N$28,G$5,0)  - VLOOKUP(G$4,'Farm Crops'!$B$4:$G$13,6,0)/1000*0.65*$C3228)</f>
        <v>139.19161290322583</v>
      </c>
      <c r="H3228" s="67">
        <f xml:space="preserve">   MAX(0, HLOOKUP(MONTH($B3228),'Farm Crops'!$B$18:$N$28,H$5,0)  - VLOOKUP(H$4,'Farm Crops'!$B$4:$G$13,6,0)/1000*0.65*$C3228)</f>
        <v>477.66809384164236</v>
      </c>
      <c r="I3228" s="67">
        <f xml:space="preserve">   MAX(0, HLOOKUP(MONTH($B3228),'Farm Crops'!$B$18:$N$28,I$5,0)  - VLOOKUP(I$4,'Farm Crops'!$B$4:$G$13,6,0)/1000*0.65*$C3228)</f>
        <v>788.42839296187697</v>
      </c>
      <c r="J3228" s="67">
        <f xml:space="preserve">   MAX(0, HLOOKUP(MONTH($B3228),'Farm Crops'!$B$18:$N$28,J$5,0)  - VLOOKUP(J$4,'Farm Crops'!$B$4:$G$13,6,0)/1000*0.65*$C3228)</f>
        <v>777.96337243401763</v>
      </c>
      <c r="K3228" s="67">
        <f xml:space="preserve">   MAX(0, HLOOKUP(MONTH($B3228),'Farm Crops'!$B$18:$N$28,K$5,0)  - VLOOKUP(K$4,'Farm Crops'!$B$4:$G$13,6,0)/1000*0.65*$C3228)</f>
        <v>180.74390029325511</v>
      </c>
      <c r="L3228" s="67">
        <f xml:space="preserve">   MAX(0, HLOOKUP(MONTH($B3228),'Farm Crops'!$B$18:$N$28,L$5,0)  - VLOOKUP(L$4,'Farm Crops'!$B$4:$G$13,6,0)/1000*0.65*$C3228)</f>
        <v>32.196304985337271</v>
      </c>
      <c r="M3228" s="67">
        <f xml:space="preserve">   MAX(0, HLOOKUP(MONTH($B3228),'Farm Crops'!$B$18:$N$28,M$5,0)  - VLOOKUP(M$4,'Farm Crops'!$B$4:$G$13,6,0)/1000*0.65*$C3228)</f>
        <v>225.81384164222877</v>
      </c>
    </row>
    <row r="3229" spans="2:13" x14ac:dyDescent="0.2">
      <c r="B3229" s="4">
        <v>43706</v>
      </c>
      <c r="C3229" s="67">
        <f>'Observed Data'!$E3228</f>
        <v>0</v>
      </c>
      <c r="D3229" s="67">
        <f xml:space="preserve">   MAX(0, HLOOKUP(MONTH($B3229),'Farm Crops'!$B$18:$N$28,D$5,0)  - VLOOKUP(D$4,'Farm Crops'!$B$4:$G$13,6,0)/1000*0.65*$C3229)</f>
        <v>677.29495601173039</v>
      </c>
      <c r="E3229" s="67">
        <f xml:space="preserve">   MAX(0, HLOOKUP(MONTH($B3229),'Farm Crops'!$B$18:$N$28,E$5,0)  - VLOOKUP(E$4,'Farm Crops'!$B$4:$G$13,6,0)/1000*0.65*$C3229)</f>
        <v>452.87351906158369</v>
      </c>
      <c r="F3229" s="67">
        <f xml:space="preserve">   MAX(0, HLOOKUP(MONTH($B3229),'Farm Crops'!$B$18:$N$28,F$5,0)  - VLOOKUP(F$4,'Farm Crops'!$B$4:$G$13,6,0)/1000*0.65*$C3229)</f>
        <v>576.30653079178899</v>
      </c>
      <c r="G3229" s="67">
        <f xml:space="preserve">   MAX(0, HLOOKUP(MONTH($B3229),'Farm Crops'!$B$18:$N$28,G$5,0)  - VLOOKUP(G$4,'Farm Crops'!$B$4:$G$13,6,0)/1000*0.65*$C3229)</f>
        <v>139.19161290322583</v>
      </c>
      <c r="H3229" s="67">
        <f xml:space="preserve">   MAX(0, HLOOKUP(MONTH($B3229),'Farm Crops'!$B$18:$N$28,H$5,0)  - VLOOKUP(H$4,'Farm Crops'!$B$4:$G$13,6,0)/1000*0.65*$C3229)</f>
        <v>477.66809384164236</v>
      </c>
      <c r="I3229" s="67">
        <f xml:space="preserve">   MAX(0, HLOOKUP(MONTH($B3229),'Farm Crops'!$B$18:$N$28,I$5,0)  - VLOOKUP(I$4,'Farm Crops'!$B$4:$G$13,6,0)/1000*0.65*$C3229)</f>
        <v>788.42839296187697</v>
      </c>
      <c r="J3229" s="67">
        <f xml:space="preserve">   MAX(0, HLOOKUP(MONTH($B3229),'Farm Crops'!$B$18:$N$28,J$5,0)  - VLOOKUP(J$4,'Farm Crops'!$B$4:$G$13,6,0)/1000*0.65*$C3229)</f>
        <v>777.96337243401763</v>
      </c>
      <c r="K3229" s="67">
        <f xml:space="preserve">   MAX(0, HLOOKUP(MONTH($B3229),'Farm Crops'!$B$18:$N$28,K$5,0)  - VLOOKUP(K$4,'Farm Crops'!$B$4:$G$13,6,0)/1000*0.65*$C3229)</f>
        <v>180.74390029325511</v>
      </c>
      <c r="L3229" s="67">
        <f xml:space="preserve">   MAX(0, HLOOKUP(MONTH($B3229),'Farm Crops'!$B$18:$N$28,L$5,0)  - VLOOKUP(L$4,'Farm Crops'!$B$4:$G$13,6,0)/1000*0.65*$C3229)</f>
        <v>32.196304985337271</v>
      </c>
      <c r="M3229" s="67">
        <f xml:space="preserve">   MAX(0, HLOOKUP(MONTH($B3229),'Farm Crops'!$B$18:$N$28,M$5,0)  - VLOOKUP(M$4,'Farm Crops'!$B$4:$G$13,6,0)/1000*0.65*$C3229)</f>
        <v>225.81384164222877</v>
      </c>
    </row>
    <row r="3230" spans="2:13" x14ac:dyDescent="0.2">
      <c r="B3230" s="4">
        <v>43707</v>
      </c>
      <c r="C3230" s="67">
        <f>'Observed Data'!$E3229</f>
        <v>0</v>
      </c>
      <c r="D3230" s="67">
        <f xml:space="preserve">   MAX(0, HLOOKUP(MONTH($B3230),'Farm Crops'!$B$18:$N$28,D$5,0)  - VLOOKUP(D$4,'Farm Crops'!$B$4:$G$13,6,0)/1000*0.65*$C3230)</f>
        <v>677.29495601173039</v>
      </c>
      <c r="E3230" s="67">
        <f xml:space="preserve">   MAX(0, HLOOKUP(MONTH($B3230),'Farm Crops'!$B$18:$N$28,E$5,0)  - VLOOKUP(E$4,'Farm Crops'!$B$4:$G$13,6,0)/1000*0.65*$C3230)</f>
        <v>452.87351906158369</v>
      </c>
      <c r="F3230" s="67">
        <f xml:space="preserve">   MAX(0, HLOOKUP(MONTH($B3230),'Farm Crops'!$B$18:$N$28,F$5,0)  - VLOOKUP(F$4,'Farm Crops'!$B$4:$G$13,6,0)/1000*0.65*$C3230)</f>
        <v>576.30653079178899</v>
      </c>
      <c r="G3230" s="67">
        <f xml:space="preserve">   MAX(0, HLOOKUP(MONTH($B3230),'Farm Crops'!$B$18:$N$28,G$5,0)  - VLOOKUP(G$4,'Farm Crops'!$B$4:$G$13,6,0)/1000*0.65*$C3230)</f>
        <v>139.19161290322583</v>
      </c>
      <c r="H3230" s="67">
        <f xml:space="preserve">   MAX(0, HLOOKUP(MONTH($B3230),'Farm Crops'!$B$18:$N$28,H$5,0)  - VLOOKUP(H$4,'Farm Crops'!$B$4:$G$13,6,0)/1000*0.65*$C3230)</f>
        <v>477.66809384164236</v>
      </c>
      <c r="I3230" s="67">
        <f xml:space="preserve">   MAX(0, HLOOKUP(MONTH($B3230),'Farm Crops'!$B$18:$N$28,I$5,0)  - VLOOKUP(I$4,'Farm Crops'!$B$4:$G$13,6,0)/1000*0.65*$C3230)</f>
        <v>788.42839296187697</v>
      </c>
      <c r="J3230" s="67">
        <f xml:space="preserve">   MAX(0, HLOOKUP(MONTH($B3230),'Farm Crops'!$B$18:$N$28,J$5,0)  - VLOOKUP(J$4,'Farm Crops'!$B$4:$G$13,6,0)/1000*0.65*$C3230)</f>
        <v>777.96337243401763</v>
      </c>
      <c r="K3230" s="67">
        <f xml:space="preserve">   MAX(0, HLOOKUP(MONTH($B3230),'Farm Crops'!$B$18:$N$28,K$5,0)  - VLOOKUP(K$4,'Farm Crops'!$B$4:$G$13,6,0)/1000*0.65*$C3230)</f>
        <v>180.74390029325511</v>
      </c>
      <c r="L3230" s="67">
        <f xml:space="preserve">   MAX(0, HLOOKUP(MONTH($B3230),'Farm Crops'!$B$18:$N$28,L$5,0)  - VLOOKUP(L$4,'Farm Crops'!$B$4:$G$13,6,0)/1000*0.65*$C3230)</f>
        <v>32.196304985337271</v>
      </c>
      <c r="M3230" s="67">
        <f xml:space="preserve">   MAX(0, HLOOKUP(MONTH($B3230),'Farm Crops'!$B$18:$N$28,M$5,0)  - VLOOKUP(M$4,'Farm Crops'!$B$4:$G$13,6,0)/1000*0.65*$C3230)</f>
        <v>225.81384164222877</v>
      </c>
    </row>
    <row r="3231" spans="2:13" x14ac:dyDescent="0.2">
      <c r="B3231" s="4">
        <v>43708</v>
      </c>
      <c r="C3231" s="67">
        <f>'Observed Data'!$E3230</f>
        <v>0</v>
      </c>
      <c r="D3231" s="67">
        <f xml:space="preserve">   MAX(0, HLOOKUP(MONTH($B3231),'Farm Crops'!$B$18:$N$28,D$5,0)  - VLOOKUP(D$4,'Farm Crops'!$B$4:$G$13,6,0)/1000*0.65*$C3231)</f>
        <v>677.29495601173039</v>
      </c>
      <c r="E3231" s="67">
        <f xml:space="preserve">   MAX(0, HLOOKUP(MONTH($B3231),'Farm Crops'!$B$18:$N$28,E$5,0)  - VLOOKUP(E$4,'Farm Crops'!$B$4:$G$13,6,0)/1000*0.65*$C3231)</f>
        <v>452.87351906158369</v>
      </c>
      <c r="F3231" s="67">
        <f xml:space="preserve">   MAX(0, HLOOKUP(MONTH($B3231),'Farm Crops'!$B$18:$N$28,F$5,0)  - VLOOKUP(F$4,'Farm Crops'!$B$4:$G$13,6,0)/1000*0.65*$C3231)</f>
        <v>576.30653079178899</v>
      </c>
      <c r="G3231" s="67">
        <f xml:space="preserve">   MAX(0, HLOOKUP(MONTH($B3231),'Farm Crops'!$B$18:$N$28,G$5,0)  - VLOOKUP(G$4,'Farm Crops'!$B$4:$G$13,6,0)/1000*0.65*$C3231)</f>
        <v>139.19161290322583</v>
      </c>
      <c r="H3231" s="67">
        <f xml:space="preserve">   MAX(0, HLOOKUP(MONTH($B3231),'Farm Crops'!$B$18:$N$28,H$5,0)  - VLOOKUP(H$4,'Farm Crops'!$B$4:$G$13,6,0)/1000*0.65*$C3231)</f>
        <v>477.66809384164236</v>
      </c>
      <c r="I3231" s="67">
        <f xml:space="preserve">   MAX(0, HLOOKUP(MONTH($B3231),'Farm Crops'!$B$18:$N$28,I$5,0)  - VLOOKUP(I$4,'Farm Crops'!$B$4:$G$13,6,0)/1000*0.65*$C3231)</f>
        <v>788.42839296187697</v>
      </c>
      <c r="J3231" s="67">
        <f xml:space="preserve">   MAX(0, HLOOKUP(MONTH($B3231),'Farm Crops'!$B$18:$N$28,J$5,0)  - VLOOKUP(J$4,'Farm Crops'!$B$4:$G$13,6,0)/1000*0.65*$C3231)</f>
        <v>777.96337243401763</v>
      </c>
      <c r="K3231" s="67">
        <f xml:space="preserve">   MAX(0, HLOOKUP(MONTH($B3231),'Farm Crops'!$B$18:$N$28,K$5,0)  - VLOOKUP(K$4,'Farm Crops'!$B$4:$G$13,6,0)/1000*0.65*$C3231)</f>
        <v>180.74390029325511</v>
      </c>
      <c r="L3231" s="67">
        <f xml:space="preserve">   MAX(0, HLOOKUP(MONTH($B3231),'Farm Crops'!$B$18:$N$28,L$5,0)  - VLOOKUP(L$4,'Farm Crops'!$B$4:$G$13,6,0)/1000*0.65*$C3231)</f>
        <v>32.196304985337271</v>
      </c>
      <c r="M3231" s="67">
        <f xml:space="preserve">   MAX(0, HLOOKUP(MONTH($B3231),'Farm Crops'!$B$18:$N$28,M$5,0)  - VLOOKUP(M$4,'Farm Crops'!$B$4:$G$13,6,0)/1000*0.65*$C3231)</f>
        <v>225.81384164222877</v>
      </c>
    </row>
    <row r="3232" spans="2:13" x14ac:dyDescent="0.2">
      <c r="B3232" s="4">
        <v>43709</v>
      </c>
      <c r="C3232" s="67">
        <f>'Observed Data'!$E3231</f>
        <v>8</v>
      </c>
      <c r="D3232" s="67">
        <f xml:space="preserve">   MAX(0, HLOOKUP(MONTH($B3232),'Farm Crops'!$B$18:$N$28,D$5,0)  - VLOOKUP(D$4,'Farm Crops'!$B$4:$G$13,6,0)/1000*0.65*$C3232)</f>
        <v>0</v>
      </c>
      <c r="E3232" s="67">
        <f xml:space="preserve">   MAX(0, HLOOKUP(MONTH($B3232),'Farm Crops'!$B$18:$N$28,E$5,0)  - VLOOKUP(E$4,'Farm Crops'!$B$4:$G$13,6,0)/1000*0.65*$C3232)</f>
        <v>0</v>
      </c>
      <c r="F3232" s="67">
        <f xml:space="preserve">   MAX(0, HLOOKUP(MONTH($B3232),'Farm Crops'!$B$18:$N$28,F$5,0)  - VLOOKUP(F$4,'Farm Crops'!$B$4:$G$13,6,0)/1000*0.65*$C3232)</f>
        <v>0</v>
      </c>
      <c r="G3232" s="67">
        <f xml:space="preserve">   MAX(0, HLOOKUP(MONTH($B3232),'Farm Crops'!$B$18:$N$28,G$5,0)  - VLOOKUP(G$4,'Farm Crops'!$B$4:$G$13,6,0)/1000*0.65*$C3232)</f>
        <v>0</v>
      </c>
      <c r="H3232" s="67">
        <f xml:space="preserve">   MAX(0, HLOOKUP(MONTH($B3232),'Farm Crops'!$B$18:$N$28,H$5,0)  - VLOOKUP(H$4,'Farm Crops'!$B$4:$G$13,6,0)/1000*0.65*$C3232)</f>
        <v>0</v>
      </c>
      <c r="I3232" s="67">
        <f xml:space="preserve">   MAX(0, HLOOKUP(MONTH($B3232),'Farm Crops'!$B$18:$N$28,I$5,0)  - VLOOKUP(I$4,'Farm Crops'!$B$4:$G$13,6,0)/1000*0.65*$C3232)</f>
        <v>0</v>
      </c>
      <c r="J3232" s="67">
        <f xml:space="preserve">   MAX(0, HLOOKUP(MONTH($B3232),'Farm Crops'!$B$18:$N$28,J$5,0)  - VLOOKUP(J$4,'Farm Crops'!$B$4:$G$13,6,0)/1000*0.65*$C3232)</f>
        <v>0</v>
      </c>
      <c r="K3232" s="67">
        <f xml:space="preserve">   MAX(0, HLOOKUP(MONTH($B3232),'Farm Crops'!$B$18:$N$28,K$5,0)  - VLOOKUP(K$4,'Farm Crops'!$B$4:$G$13,6,0)/1000*0.65*$C3232)</f>
        <v>0</v>
      </c>
      <c r="L3232" s="67">
        <f xml:space="preserve">   MAX(0, HLOOKUP(MONTH($B3232),'Farm Crops'!$B$18:$N$28,L$5,0)  - VLOOKUP(L$4,'Farm Crops'!$B$4:$G$13,6,0)/1000*0.65*$C3232)</f>
        <v>0</v>
      </c>
      <c r="M3232" s="67">
        <f xml:space="preserve">   MAX(0, HLOOKUP(MONTH($B3232),'Farm Crops'!$B$18:$N$28,M$5,0)  - VLOOKUP(M$4,'Farm Crops'!$B$4:$G$13,6,0)/1000*0.65*$C3232)</f>
        <v>0</v>
      </c>
    </row>
    <row r="3233" spans="2:13" x14ac:dyDescent="0.2">
      <c r="B3233" s="4">
        <v>43710</v>
      </c>
      <c r="C3233" s="67">
        <f>'Observed Data'!$E3232</f>
        <v>0</v>
      </c>
      <c r="D3233" s="67">
        <f xml:space="preserve">   MAX(0, HLOOKUP(MONTH($B3233),'Farm Crops'!$B$18:$N$28,D$5,0)  - VLOOKUP(D$4,'Farm Crops'!$B$4:$G$13,6,0)/1000*0.65*$C3233)</f>
        <v>1224.8373737373738</v>
      </c>
      <c r="E3233" s="67">
        <f xml:space="preserve">   MAX(0, HLOOKUP(MONTH($B3233),'Farm Crops'!$B$18:$N$28,E$5,0)  - VLOOKUP(E$4,'Farm Crops'!$B$4:$G$13,6,0)/1000*0.65*$C3233)</f>
        <v>734.90242424242444</v>
      </c>
      <c r="F3233" s="67">
        <f xml:space="preserve">   MAX(0, HLOOKUP(MONTH($B3233),'Farm Crops'!$B$18:$N$28,F$5,0)  - VLOOKUP(F$4,'Farm Crops'!$B$4:$G$13,6,0)/1000*0.65*$C3233)</f>
        <v>933.61358080808088</v>
      </c>
      <c r="G3233" s="67">
        <f xml:space="preserve">   MAX(0, HLOOKUP(MONTH($B3233),'Farm Crops'!$B$18:$N$28,G$5,0)  - VLOOKUP(G$4,'Farm Crops'!$B$4:$G$13,6,0)/1000*0.65*$C3233)</f>
        <v>224.40911111111114</v>
      </c>
      <c r="H3233" s="67">
        <f xml:space="preserve">   MAX(0, HLOOKUP(MONTH($B3233),'Farm Crops'!$B$18:$N$28,H$5,0)  - VLOOKUP(H$4,'Farm Crops'!$B$4:$G$13,6,0)/1000*0.65*$C3233)</f>
        <v>770.11157575757591</v>
      </c>
      <c r="I3233" s="67">
        <f xml:space="preserve">   MAX(0, HLOOKUP(MONTH($B3233),'Farm Crops'!$B$18:$N$28,I$5,0)  - VLOOKUP(I$4,'Farm Crops'!$B$4:$G$13,6,0)/1000*0.65*$C3233)</f>
        <v>1321.9973030303031</v>
      </c>
      <c r="J3233" s="67">
        <f xml:space="preserve">   MAX(0, HLOOKUP(MONTH($B3233),'Farm Crops'!$B$18:$N$28,J$5,0)  - VLOOKUP(J$4,'Farm Crops'!$B$4:$G$13,6,0)/1000*0.65*$C3233)</f>
        <v>1254.2571010101012</v>
      </c>
      <c r="K3233" s="67">
        <f xml:space="preserve">   MAX(0, HLOOKUP(MONTH($B3233),'Farm Crops'!$B$18:$N$28,K$5,0)  - VLOOKUP(K$4,'Farm Crops'!$B$4:$G$13,6,0)/1000*0.65*$C3233)</f>
        <v>291.40102020202016</v>
      </c>
      <c r="L3233" s="67">
        <f xml:space="preserve">   MAX(0, HLOOKUP(MONTH($B3233),'Farm Crops'!$B$18:$N$28,L$5,0)  - VLOOKUP(L$4,'Farm Crops'!$B$4:$G$13,6,0)/1000*0.65*$C3233)</f>
        <v>51.907898989899039</v>
      </c>
      <c r="M3233" s="67">
        <f xml:space="preserve">   MAX(0, HLOOKUP(MONTH($B3233),'Farm Crops'!$B$18:$N$28,M$5,0)  - VLOOKUP(M$4,'Farm Crops'!$B$4:$G$13,6,0)/1000*0.65*$C3233)</f>
        <v>364.06420202020206</v>
      </c>
    </row>
    <row r="3234" spans="2:13" x14ac:dyDescent="0.2">
      <c r="B3234" s="4">
        <v>43711</v>
      </c>
      <c r="C3234" s="67">
        <f>'Observed Data'!$E3233</f>
        <v>0</v>
      </c>
      <c r="D3234" s="67">
        <f xml:space="preserve">   MAX(0, HLOOKUP(MONTH($B3234),'Farm Crops'!$B$18:$N$28,D$5,0)  - VLOOKUP(D$4,'Farm Crops'!$B$4:$G$13,6,0)/1000*0.65*$C3234)</f>
        <v>1224.8373737373738</v>
      </c>
      <c r="E3234" s="67">
        <f xml:space="preserve">   MAX(0, HLOOKUP(MONTH($B3234),'Farm Crops'!$B$18:$N$28,E$5,0)  - VLOOKUP(E$4,'Farm Crops'!$B$4:$G$13,6,0)/1000*0.65*$C3234)</f>
        <v>734.90242424242444</v>
      </c>
      <c r="F3234" s="67">
        <f xml:space="preserve">   MAX(0, HLOOKUP(MONTH($B3234),'Farm Crops'!$B$18:$N$28,F$5,0)  - VLOOKUP(F$4,'Farm Crops'!$B$4:$G$13,6,0)/1000*0.65*$C3234)</f>
        <v>933.61358080808088</v>
      </c>
      <c r="G3234" s="67">
        <f xml:space="preserve">   MAX(0, HLOOKUP(MONTH($B3234),'Farm Crops'!$B$18:$N$28,G$5,0)  - VLOOKUP(G$4,'Farm Crops'!$B$4:$G$13,6,0)/1000*0.65*$C3234)</f>
        <v>224.40911111111114</v>
      </c>
      <c r="H3234" s="67">
        <f xml:space="preserve">   MAX(0, HLOOKUP(MONTH($B3234),'Farm Crops'!$B$18:$N$28,H$5,0)  - VLOOKUP(H$4,'Farm Crops'!$B$4:$G$13,6,0)/1000*0.65*$C3234)</f>
        <v>770.11157575757591</v>
      </c>
      <c r="I3234" s="67">
        <f xml:space="preserve">   MAX(0, HLOOKUP(MONTH($B3234),'Farm Crops'!$B$18:$N$28,I$5,0)  - VLOOKUP(I$4,'Farm Crops'!$B$4:$G$13,6,0)/1000*0.65*$C3234)</f>
        <v>1321.9973030303031</v>
      </c>
      <c r="J3234" s="67">
        <f xml:space="preserve">   MAX(0, HLOOKUP(MONTH($B3234),'Farm Crops'!$B$18:$N$28,J$5,0)  - VLOOKUP(J$4,'Farm Crops'!$B$4:$G$13,6,0)/1000*0.65*$C3234)</f>
        <v>1254.2571010101012</v>
      </c>
      <c r="K3234" s="67">
        <f xml:space="preserve">   MAX(0, HLOOKUP(MONTH($B3234),'Farm Crops'!$B$18:$N$28,K$5,0)  - VLOOKUP(K$4,'Farm Crops'!$B$4:$G$13,6,0)/1000*0.65*$C3234)</f>
        <v>291.40102020202016</v>
      </c>
      <c r="L3234" s="67">
        <f xml:space="preserve">   MAX(0, HLOOKUP(MONTH($B3234),'Farm Crops'!$B$18:$N$28,L$5,0)  - VLOOKUP(L$4,'Farm Crops'!$B$4:$G$13,6,0)/1000*0.65*$C3234)</f>
        <v>51.907898989899039</v>
      </c>
      <c r="M3234" s="67">
        <f xml:space="preserve">   MAX(0, HLOOKUP(MONTH($B3234),'Farm Crops'!$B$18:$N$28,M$5,0)  - VLOOKUP(M$4,'Farm Crops'!$B$4:$G$13,6,0)/1000*0.65*$C3234)</f>
        <v>364.06420202020206</v>
      </c>
    </row>
    <row r="3235" spans="2:13" x14ac:dyDescent="0.2">
      <c r="B3235" s="4">
        <v>43712</v>
      </c>
      <c r="C3235" s="67">
        <f>'Observed Data'!$E3234</f>
        <v>0</v>
      </c>
      <c r="D3235" s="67">
        <f xml:space="preserve">   MAX(0, HLOOKUP(MONTH($B3235),'Farm Crops'!$B$18:$N$28,D$5,0)  - VLOOKUP(D$4,'Farm Crops'!$B$4:$G$13,6,0)/1000*0.65*$C3235)</f>
        <v>1224.8373737373738</v>
      </c>
      <c r="E3235" s="67">
        <f xml:space="preserve">   MAX(0, HLOOKUP(MONTH($B3235),'Farm Crops'!$B$18:$N$28,E$5,0)  - VLOOKUP(E$4,'Farm Crops'!$B$4:$G$13,6,0)/1000*0.65*$C3235)</f>
        <v>734.90242424242444</v>
      </c>
      <c r="F3235" s="67">
        <f xml:space="preserve">   MAX(0, HLOOKUP(MONTH($B3235),'Farm Crops'!$B$18:$N$28,F$5,0)  - VLOOKUP(F$4,'Farm Crops'!$B$4:$G$13,6,0)/1000*0.65*$C3235)</f>
        <v>933.61358080808088</v>
      </c>
      <c r="G3235" s="67">
        <f xml:space="preserve">   MAX(0, HLOOKUP(MONTH($B3235),'Farm Crops'!$B$18:$N$28,G$5,0)  - VLOOKUP(G$4,'Farm Crops'!$B$4:$G$13,6,0)/1000*0.65*$C3235)</f>
        <v>224.40911111111114</v>
      </c>
      <c r="H3235" s="67">
        <f xml:space="preserve">   MAX(0, HLOOKUP(MONTH($B3235),'Farm Crops'!$B$18:$N$28,H$5,0)  - VLOOKUP(H$4,'Farm Crops'!$B$4:$G$13,6,0)/1000*0.65*$C3235)</f>
        <v>770.11157575757591</v>
      </c>
      <c r="I3235" s="67">
        <f xml:space="preserve">   MAX(0, HLOOKUP(MONTH($B3235),'Farm Crops'!$B$18:$N$28,I$5,0)  - VLOOKUP(I$4,'Farm Crops'!$B$4:$G$13,6,0)/1000*0.65*$C3235)</f>
        <v>1321.9973030303031</v>
      </c>
      <c r="J3235" s="67">
        <f xml:space="preserve">   MAX(0, HLOOKUP(MONTH($B3235),'Farm Crops'!$B$18:$N$28,J$5,0)  - VLOOKUP(J$4,'Farm Crops'!$B$4:$G$13,6,0)/1000*0.65*$C3235)</f>
        <v>1254.2571010101012</v>
      </c>
      <c r="K3235" s="67">
        <f xml:space="preserve">   MAX(0, HLOOKUP(MONTH($B3235),'Farm Crops'!$B$18:$N$28,K$5,0)  - VLOOKUP(K$4,'Farm Crops'!$B$4:$G$13,6,0)/1000*0.65*$C3235)</f>
        <v>291.40102020202016</v>
      </c>
      <c r="L3235" s="67">
        <f xml:space="preserve">   MAX(0, HLOOKUP(MONTH($B3235),'Farm Crops'!$B$18:$N$28,L$5,0)  - VLOOKUP(L$4,'Farm Crops'!$B$4:$G$13,6,0)/1000*0.65*$C3235)</f>
        <v>51.907898989899039</v>
      </c>
      <c r="M3235" s="67">
        <f xml:space="preserve">   MAX(0, HLOOKUP(MONTH($B3235),'Farm Crops'!$B$18:$N$28,M$5,0)  - VLOOKUP(M$4,'Farm Crops'!$B$4:$G$13,6,0)/1000*0.65*$C3235)</f>
        <v>364.06420202020206</v>
      </c>
    </row>
    <row r="3236" spans="2:13" x14ac:dyDescent="0.2">
      <c r="B3236" s="4">
        <v>43713</v>
      </c>
      <c r="C3236" s="67">
        <f>'Observed Data'!$E3235</f>
        <v>0</v>
      </c>
      <c r="D3236" s="67">
        <f xml:space="preserve">   MAX(0, HLOOKUP(MONTH($B3236),'Farm Crops'!$B$18:$N$28,D$5,0)  - VLOOKUP(D$4,'Farm Crops'!$B$4:$G$13,6,0)/1000*0.65*$C3236)</f>
        <v>1224.8373737373738</v>
      </c>
      <c r="E3236" s="67">
        <f xml:space="preserve">   MAX(0, HLOOKUP(MONTH($B3236),'Farm Crops'!$B$18:$N$28,E$5,0)  - VLOOKUP(E$4,'Farm Crops'!$B$4:$G$13,6,0)/1000*0.65*$C3236)</f>
        <v>734.90242424242444</v>
      </c>
      <c r="F3236" s="67">
        <f xml:space="preserve">   MAX(0, HLOOKUP(MONTH($B3236),'Farm Crops'!$B$18:$N$28,F$5,0)  - VLOOKUP(F$4,'Farm Crops'!$B$4:$G$13,6,0)/1000*0.65*$C3236)</f>
        <v>933.61358080808088</v>
      </c>
      <c r="G3236" s="67">
        <f xml:space="preserve">   MAX(0, HLOOKUP(MONTH($B3236),'Farm Crops'!$B$18:$N$28,G$5,0)  - VLOOKUP(G$4,'Farm Crops'!$B$4:$G$13,6,0)/1000*0.65*$C3236)</f>
        <v>224.40911111111114</v>
      </c>
      <c r="H3236" s="67">
        <f xml:space="preserve">   MAX(0, HLOOKUP(MONTH($B3236),'Farm Crops'!$B$18:$N$28,H$5,0)  - VLOOKUP(H$4,'Farm Crops'!$B$4:$G$13,6,0)/1000*0.65*$C3236)</f>
        <v>770.11157575757591</v>
      </c>
      <c r="I3236" s="67">
        <f xml:space="preserve">   MAX(0, HLOOKUP(MONTH($B3236),'Farm Crops'!$B$18:$N$28,I$5,0)  - VLOOKUP(I$4,'Farm Crops'!$B$4:$G$13,6,0)/1000*0.65*$C3236)</f>
        <v>1321.9973030303031</v>
      </c>
      <c r="J3236" s="67">
        <f xml:space="preserve">   MAX(0, HLOOKUP(MONTH($B3236),'Farm Crops'!$B$18:$N$28,J$5,0)  - VLOOKUP(J$4,'Farm Crops'!$B$4:$G$13,6,0)/1000*0.65*$C3236)</f>
        <v>1254.2571010101012</v>
      </c>
      <c r="K3236" s="67">
        <f xml:space="preserve">   MAX(0, HLOOKUP(MONTH($B3236),'Farm Crops'!$B$18:$N$28,K$5,0)  - VLOOKUP(K$4,'Farm Crops'!$B$4:$G$13,6,0)/1000*0.65*$C3236)</f>
        <v>291.40102020202016</v>
      </c>
      <c r="L3236" s="67">
        <f xml:space="preserve">   MAX(0, HLOOKUP(MONTH($B3236),'Farm Crops'!$B$18:$N$28,L$5,0)  - VLOOKUP(L$4,'Farm Crops'!$B$4:$G$13,6,0)/1000*0.65*$C3236)</f>
        <v>51.907898989899039</v>
      </c>
      <c r="M3236" s="67">
        <f xml:space="preserve">   MAX(0, HLOOKUP(MONTH($B3236),'Farm Crops'!$B$18:$N$28,M$5,0)  - VLOOKUP(M$4,'Farm Crops'!$B$4:$G$13,6,0)/1000*0.65*$C3236)</f>
        <v>364.06420202020206</v>
      </c>
    </row>
    <row r="3237" spans="2:13" x14ac:dyDescent="0.2">
      <c r="B3237" s="4">
        <v>43714</v>
      </c>
      <c r="C3237" s="67">
        <f>'Observed Data'!$E3236</f>
        <v>0</v>
      </c>
      <c r="D3237" s="67">
        <f xml:space="preserve">   MAX(0, HLOOKUP(MONTH($B3237),'Farm Crops'!$B$18:$N$28,D$5,0)  - VLOOKUP(D$4,'Farm Crops'!$B$4:$G$13,6,0)/1000*0.65*$C3237)</f>
        <v>1224.8373737373738</v>
      </c>
      <c r="E3237" s="67">
        <f xml:space="preserve">   MAX(0, HLOOKUP(MONTH($B3237),'Farm Crops'!$B$18:$N$28,E$5,0)  - VLOOKUP(E$4,'Farm Crops'!$B$4:$G$13,6,0)/1000*0.65*$C3237)</f>
        <v>734.90242424242444</v>
      </c>
      <c r="F3237" s="67">
        <f xml:space="preserve">   MAX(0, HLOOKUP(MONTH($B3237),'Farm Crops'!$B$18:$N$28,F$5,0)  - VLOOKUP(F$4,'Farm Crops'!$B$4:$G$13,6,0)/1000*0.65*$C3237)</f>
        <v>933.61358080808088</v>
      </c>
      <c r="G3237" s="67">
        <f xml:space="preserve">   MAX(0, HLOOKUP(MONTH($B3237),'Farm Crops'!$B$18:$N$28,G$5,0)  - VLOOKUP(G$4,'Farm Crops'!$B$4:$G$13,6,0)/1000*0.65*$C3237)</f>
        <v>224.40911111111114</v>
      </c>
      <c r="H3237" s="67">
        <f xml:space="preserve">   MAX(0, HLOOKUP(MONTH($B3237),'Farm Crops'!$B$18:$N$28,H$5,0)  - VLOOKUP(H$4,'Farm Crops'!$B$4:$G$13,6,0)/1000*0.65*$C3237)</f>
        <v>770.11157575757591</v>
      </c>
      <c r="I3237" s="67">
        <f xml:space="preserve">   MAX(0, HLOOKUP(MONTH($B3237),'Farm Crops'!$B$18:$N$28,I$5,0)  - VLOOKUP(I$4,'Farm Crops'!$B$4:$G$13,6,0)/1000*0.65*$C3237)</f>
        <v>1321.9973030303031</v>
      </c>
      <c r="J3237" s="67">
        <f xml:space="preserve">   MAX(0, HLOOKUP(MONTH($B3237),'Farm Crops'!$B$18:$N$28,J$5,0)  - VLOOKUP(J$4,'Farm Crops'!$B$4:$G$13,6,0)/1000*0.65*$C3237)</f>
        <v>1254.2571010101012</v>
      </c>
      <c r="K3237" s="67">
        <f xml:space="preserve">   MAX(0, HLOOKUP(MONTH($B3237),'Farm Crops'!$B$18:$N$28,K$5,0)  - VLOOKUP(K$4,'Farm Crops'!$B$4:$G$13,6,0)/1000*0.65*$C3237)</f>
        <v>291.40102020202016</v>
      </c>
      <c r="L3237" s="67">
        <f xml:space="preserve">   MAX(0, HLOOKUP(MONTH($B3237),'Farm Crops'!$B$18:$N$28,L$5,0)  - VLOOKUP(L$4,'Farm Crops'!$B$4:$G$13,6,0)/1000*0.65*$C3237)</f>
        <v>51.907898989899039</v>
      </c>
      <c r="M3237" s="67">
        <f xml:space="preserve">   MAX(0, HLOOKUP(MONTH($B3237),'Farm Crops'!$B$18:$N$28,M$5,0)  - VLOOKUP(M$4,'Farm Crops'!$B$4:$G$13,6,0)/1000*0.65*$C3237)</f>
        <v>364.06420202020206</v>
      </c>
    </row>
    <row r="3238" spans="2:13" x14ac:dyDescent="0.2">
      <c r="B3238" s="4">
        <v>43715</v>
      </c>
      <c r="C3238" s="67">
        <f>'Observed Data'!$E3237</f>
        <v>0</v>
      </c>
      <c r="D3238" s="67">
        <f xml:space="preserve">   MAX(0, HLOOKUP(MONTH($B3238),'Farm Crops'!$B$18:$N$28,D$5,0)  - VLOOKUP(D$4,'Farm Crops'!$B$4:$G$13,6,0)/1000*0.65*$C3238)</f>
        <v>1224.8373737373738</v>
      </c>
      <c r="E3238" s="67">
        <f xml:space="preserve">   MAX(0, HLOOKUP(MONTH($B3238),'Farm Crops'!$B$18:$N$28,E$5,0)  - VLOOKUP(E$4,'Farm Crops'!$B$4:$G$13,6,0)/1000*0.65*$C3238)</f>
        <v>734.90242424242444</v>
      </c>
      <c r="F3238" s="67">
        <f xml:space="preserve">   MAX(0, HLOOKUP(MONTH($B3238),'Farm Crops'!$B$18:$N$28,F$5,0)  - VLOOKUP(F$4,'Farm Crops'!$B$4:$G$13,6,0)/1000*0.65*$C3238)</f>
        <v>933.61358080808088</v>
      </c>
      <c r="G3238" s="67">
        <f xml:space="preserve">   MAX(0, HLOOKUP(MONTH($B3238),'Farm Crops'!$B$18:$N$28,G$5,0)  - VLOOKUP(G$4,'Farm Crops'!$B$4:$G$13,6,0)/1000*0.65*$C3238)</f>
        <v>224.40911111111114</v>
      </c>
      <c r="H3238" s="67">
        <f xml:space="preserve">   MAX(0, HLOOKUP(MONTH($B3238),'Farm Crops'!$B$18:$N$28,H$5,0)  - VLOOKUP(H$4,'Farm Crops'!$B$4:$G$13,6,0)/1000*0.65*$C3238)</f>
        <v>770.11157575757591</v>
      </c>
      <c r="I3238" s="67">
        <f xml:space="preserve">   MAX(0, HLOOKUP(MONTH($B3238),'Farm Crops'!$B$18:$N$28,I$5,0)  - VLOOKUP(I$4,'Farm Crops'!$B$4:$G$13,6,0)/1000*0.65*$C3238)</f>
        <v>1321.9973030303031</v>
      </c>
      <c r="J3238" s="67">
        <f xml:space="preserve">   MAX(0, HLOOKUP(MONTH($B3238),'Farm Crops'!$B$18:$N$28,J$5,0)  - VLOOKUP(J$4,'Farm Crops'!$B$4:$G$13,6,0)/1000*0.65*$C3238)</f>
        <v>1254.2571010101012</v>
      </c>
      <c r="K3238" s="67">
        <f xml:space="preserve">   MAX(0, HLOOKUP(MONTH($B3238),'Farm Crops'!$B$18:$N$28,K$5,0)  - VLOOKUP(K$4,'Farm Crops'!$B$4:$G$13,6,0)/1000*0.65*$C3238)</f>
        <v>291.40102020202016</v>
      </c>
      <c r="L3238" s="67">
        <f xml:space="preserve">   MAX(0, HLOOKUP(MONTH($B3238),'Farm Crops'!$B$18:$N$28,L$5,0)  - VLOOKUP(L$4,'Farm Crops'!$B$4:$G$13,6,0)/1000*0.65*$C3238)</f>
        <v>51.907898989899039</v>
      </c>
      <c r="M3238" s="67">
        <f xml:space="preserve">   MAX(0, HLOOKUP(MONTH($B3238),'Farm Crops'!$B$18:$N$28,M$5,0)  - VLOOKUP(M$4,'Farm Crops'!$B$4:$G$13,6,0)/1000*0.65*$C3238)</f>
        <v>364.06420202020206</v>
      </c>
    </row>
    <row r="3239" spans="2:13" x14ac:dyDescent="0.2">
      <c r="B3239" s="4">
        <v>43716</v>
      </c>
      <c r="C3239" s="67">
        <f>'Observed Data'!$E3238</f>
        <v>0</v>
      </c>
      <c r="D3239" s="67">
        <f xml:space="preserve">   MAX(0, HLOOKUP(MONTH($B3239),'Farm Crops'!$B$18:$N$28,D$5,0)  - VLOOKUP(D$4,'Farm Crops'!$B$4:$G$13,6,0)/1000*0.65*$C3239)</f>
        <v>1224.8373737373738</v>
      </c>
      <c r="E3239" s="67">
        <f xml:space="preserve">   MAX(0, HLOOKUP(MONTH($B3239),'Farm Crops'!$B$18:$N$28,E$5,0)  - VLOOKUP(E$4,'Farm Crops'!$B$4:$G$13,6,0)/1000*0.65*$C3239)</f>
        <v>734.90242424242444</v>
      </c>
      <c r="F3239" s="67">
        <f xml:space="preserve">   MAX(0, HLOOKUP(MONTH($B3239),'Farm Crops'!$B$18:$N$28,F$5,0)  - VLOOKUP(F$4,'Farm Crops'!$B$4:$G$13,6,0)/1000*0.65*$C3239)</f>
        <v>933.61358080808088</v>
      </c>
      <c r="G3239" s="67">
        <f xml:space="preserve">   MAX(0, HLOOKUP(MONTH($B3239),'Farm Crops'!$B$18:$N$28,G$5,0)  - VLOOKUP(G$4,'Farm Crops'!$B$4:$G$13,6,0)/1000*0.65*$C3239)</f>
        <v>224.40911111111114</v>
      </c>
      <c r="H3239" s="67">
        <f xml:space="preserve">   MAX(0, HLOOKUP(MONTH($B3239),'Farm Crops'!$B$18:$N$28,H$5,0)  - VLOOKUP(H$4,'Farm Crops'!$B$4:$G$13,6,0)/1000*0.65*$C3239)</f>
        <v>770.11157575757591</v>
      </c>
      <c r="I3239" s="67">
        <f xml:space="preserve">   MAX(0, HLOOKUP(MONTH($B3239),'Farm Crops'!$B$18:$N$28,I$5,0)  - VLOOKUP(I$4,'Farm Crops'!$B$4:$G$13,6,0)/1000*0.65*$C3239)</f>
        <v>1321.9973030303031</v>
      </c>
      <c r="J3239" s="67">
        <f xml:space="preserve">   MAX(0, HLOOKUP(MONTH($B3239),'Farm Crops'!$B$18:$N$28,J$5,0)  - VLOOKUP(J$4,'Farm Crops'!$B$4:$G$13,6,0)/1000*0.65*$C3239)</f>
        <v>1254.2571010101012</v>
      </c>
      <c r="K3239" s="67">
        <f xml:space="preserve">   MAX(0, HLOOKUP(MONTH($B3239),'Farm Crops'!$B$18:$N$28,K$5,0)  - VLOOKUP(K$4,'Farm Crops'!$B$4:$G$13,6,0)/1000*0.65*$C3239)</f>
        <v>291.40102020202016</v>
      </c>
      <c r="L3239" s="67">
        <f xml:space="preserve">   MAX(0, HLOOKUP(MONTH($B3239),'Farm Crops'!$B$18:$N$28,L$5,0)  - VLOOKUP(L$4,'Farm Crops'!$B$4:$G$13,6,0)/1000*0.65*$C3239)</f>
        <v>51.907898989899039</v>
      </c>
      <c r="M3239" s="67">
        <f xml:space="preserve">   MAX(0, HLOOKUP(MONTH($B3239),'Farm Crops'!$B$18:$N$28,M$5,0)  - VLOOKUP(M$4,'Farm Crops'!$B$4:$G$13,6,0)/1000*0.65*$C3239)</f>
        <v>364.06420202020206</v>
      </c>
    </row>
    <row r="3240" spans="2:13" x14ac:dyDescent="0.2">
      <c r="B3240" s="4">
        <v>43717</v>
      </c>
      <c r="C3240" s="67">
        <f>'Observed Data'!$E3239</f>
        <v>0</v>
      </c>
      <c r="D3240" s="67">
        <f xml:space="preserve">   MAX(0, HLOOKUP(MONTH($B3240),'Farm Crops'!$B$18:$N$28,D$5,0)  - VLOOKUP(D$4,'Farm Crops'!$B$4:$G$13,6,0)/1000*0.65*$C3240)</f>
        <v>1224.8373737373738</v>
      </c>
      <c r="E3240" s="67">
        <f xml:space="preserve">   MAX(0, HLOOKUP(MONTH($B3240),'Farm Crops'!$B$18:$N$28,E$5,0)  - VLOOKUP(E$4,'Farm Crops'!$B$4:$G$13,6,0)/1000*0.65*$C3240)</f>
        <v>734.90242424242444</v>
      </c>
      <c r="F3240" s="67">
        <f xml:space="preserve">   MAX(0, HLOOKUP(MONTH($B3240),'Farm Crops'!$B$18:$N$28,F$5,0)  - VLOOKUP(F$4,'Farm Crops'!$B$4:$G$13,6,0)/1000*0.65*$C3240)</f>
        <v>933.61358080808088</v>
      </c>
      <c r="G3240" s="67">
        <f xml:space="preserve">   MAX(0, HLOOKUP(MONTH($B3240),'Farm Crops'!$B$18:$N$28,G$5,0)  - VLOOKUP(G$4,'Farm Crops'!$B$4:$G$13,6,0)/1000*0.65*$C3240)</f>
        <v>224.40911111111114</v>
      </c>
      <c r="H3240" s="67">
        <f xml:space="preserve">   MAX(0, HLOOKUP(MONTH($B3240),'Farm Crops'!$B$18:$N$28,H$5,0)  - VLOOKUP(H$4,'Farm Crops'!$B$4:$G$13,6,0)/1000*0.65*$C3240)</f>
        <v>770.11157575757591</v>
      </c>
      <c r="I3240" s="67">
        <f xml:space="preserve">   MAX(0, HLOOKUP(MONTH($B3240),'Farm Crops'!$B$18:$N$28,I$5,0)  - VLOOKUP(I$4,'Farm Crops'!$B$4:$G$13,6,0)/1000*0.65*$C3240)</f>
        <v>1321.9973030303031</v>
      </c>
      <c r="J3240" s="67">
        <f xml:space="preserve">   MAX(0, HLOOKUP(MONTH($B3240),'Farm Crops'!$B$18:$N$28,J$5,0)  - VLOOKUP(J$4,'Farm Crops'!$B$4:$G$13,6,0)/1000*0.65*$C3240)</f>
        <v>1254.2571010101012</v>
      </c>
      <c r="K3240" s="67">
        <f xml:space="preserve">   MAX(0, HLOOKUP(MONTH($B3240),'Farm Crops'!$B$18:$N$28,K$5,0)  - VLOOKUP(K$4,'Farm Crops'!$B$4:$G$13,6,0)/1000*0.65*$C3240)</f>
        <v>291.40102020202016</v>
      </c>
      <c r="L3240" s="67">
        <f xml:space="preserve">   MAX(0, HLOOKUP(MONTH($B3240),'Farm Crops'!$B$18:$N$28,L$5,0)  - VLOOKUP(L$4,'Farm Crops'!$B$4:$G$13,6,0)/1000*0.65*$C3240)</f>
        <v>51.907898989899039</v>
      </c>
      <c r="M3240" s="67">
        <f xml:space="preserve">   MAX(0, HLOOKUP(MONTH($B3240),'Farm Crops'!$B$18:$N$28,M$5,0)  - VLOOKUP(M$4,'Farm Crops'!$B$4:$G$13,6,0)/1000*0.65*$C3240)</f>
        <v>364.06420202020206</v>
      </c>
    </row>
    <row r="3241" spans="2:13" x14ac:dyDescent="0.2">
      <c r="B3241" s="4">
        <v>43718</v>
      </c>
      <c r="C3241" s="67">
        <f>'Observed Data'!$E3240</f>
        <v>0</v>
      </c>
      <c r="D3241" s="67">
        <f xml:space="preserve">   MAX(0, HLOOKUP(MONTH($B3241),'Farm Crops'!$B$18:$N$28,D$5,0)  - VLOOKUP(D$4,'Farm Crops'!$B$4:$G$13,6,0)/1000*0.65*$C3241)</f>
        <v>1224.8373737373738</v>
      </c>
      <c r="E3241" s="67">
        <f xml:space="preserve">   MAX(0, HLOOKUP(MONTH($B3241),'Farm Crops'!$B$18:$N$28,E$5,0)  - VLOOKUP(E$4,'Farm Crops'!$B$4:$G$13,6,0)/1000*0.65*$C3241)</f>
        <v>734.90242424242444</v>
      </c>
      <c r="F3241" s="67">
        <f xml:space="preserve">   MAX(0, HLOOKUP(MONTH($B3241),'Farm Crops'!$B$18:$N$28,F$5,0)  - VLOOKUP(F$4,'Farm Crops'!$B$4:$G$13,6,0)/1000*0.65*$C3241)</f>
        <v>933.61358080808088</v>
      </c>
      <c r="G3241" s="67">
        <f xml:space="preserve">   MAX(0, HLOOKUP(MONTH($B3241),'Farm Crops'!$B$18:$N$28,G$5,0)  - VLOOKUP(G$4,'Farm Crops'!$B$4:$G$13,6,0)/1000*0.65*$C3241)</f>
        <v>224.40911111111114</v>
      </c>
      <c r="H3241" s="67">
        <f xml:space="preserve">   MAX(0, HLOOKUP(MONTH($B3241),'Farm Crops'!$B$18:$N$28,H$5,0)  - VLOOKUP(H$4,'Farm Crops'!$B$4:$G$13,6,0)/1000*0.65*$C3241)</f>
        <v>770.11157575757591</v>
      </c>
      <c r="I3241" s="67">
        <f xml:space="preserve">   MAX(0, HLOOKUP(MONTH($B3241),'Farm Crops'!$B$18:$N$28,I$5,0)  - VLOOKUP(I$4,'Farm Crops'!$B$4:$G$13,6,0)/1000*0.65*$C3241)</f>
        <v>1321.9973030303031</v>
      </c>
      <c r="J3241" s="67">
        <f xml:space="preserve">   MAX(0, HLOOKUP(MONTH($B3241),'Farm Crops'!$B$18:$N$28,J$5,0)  - VLOOKUP(J$4,'Farm Crops'!$B$4:$G$13,6,0)/1000*0.65*$C3241)</f>
        <v>1254.2571010101012</v>
      </c>
      <c r="K3241" s="67">
        <f xml:space="preserve">   MAX(0, HLOOKUP(MONTH($B3241),'Farm Crops'!$B$18:$N$28,K$5,0)  - VLOOKUP(K$4,'Farm Crops'!$B$4:$G$13,6,0)/1000*0.65*$C3241)</f>
        <v>291.40102020202016</v>
      </c>
      <c r="L3241" s="67">
        <f xml:space="preserve">   MAX(0, HLOOKUP(MONTH($B3241),'Farm Crops'!$B$18:$N$28,L$5,0)  - VLOOKUP(L$4,'Farm Crops'!$B$4:$G$13,6,0)/1000*0.65*$C3241)</f>
        <v>51.907898989899039</v>
      </c>
      <c r="M3241" s="67">
        <f xml:space="preserve">   MAX(0, HLOOKUP(MONTH($B3241),'Farm Crops'!$B$18:$N$28,M$5,0)  - VLOOKUP(M$4,'Farm Crops'!$B$4:$G$13,6,0)/1000*0.65*$C3241)</f>
        <v>364.06420202020206</v>
      </c>
    </row>
    <row r="3242" spans="2:13" x14ac:dyDescent="0.2">
      <c r="B3242" s="4">
        <v>43719</v>
      </c>
      <c r="C3242" s="67">
        <f>'Observed Data'!$E3241</f>
        <v>0</v>
      </c>
      <c r="D3242" s="67">
        <f xml:space="preserve">   MAX(0, HLOOKUP(MONTH($B3242),'Farm Crops'!$B$18:$N$28,D$5,0)  - VLOOKUP(D$4,'Farm Crops'!$B$4:$G$13,6,0)/1000*0.65*$C3242)</f>
        <v>1224.8373737373738</v>
      </c>
      <c r="E3242" s="67">
        <f xml:space="preserve">   MAX(0, HLOOKUP(MONTH($B3242),'Farm Crops'!$B$18:$N$28,E$5,0)  - VLOOKUP(E$4,'Farm Crops'!$B$4:$G$13,6,0)/1000*0.65*$C3242)</f>
        <v>734.90242424242444</v>
      </c>
      <c r="F3242" s="67">
        <f xml:space="preserve">   MAX(0, HLOOKUP(MONTH($B3242),'Farm Crops'!$B$18:$N$28,F$5,0)  - VLOOKUP(F$4,'Farm Crops'!$B$4:$G$13,6,0)/1000*0.65*$C3242)</f>
        <v>933.61358080808088</v>
      </c>
      <c r="G3242" s="67">
        <f xml:space="preserve">   MAX(0, HLOOKUP(MONTH($B3242),'Farm Crops'!$B$18:$N$28,G$5,0)  - VLOOKUP(G$4,'Farm Crops'!$B$4:$G$13,6,0)/1000*0.65*$C3242)</f>
        <v>224.40911111111114</v>
      </c>
      <c r="H3242" s="67">
        <f xml:space="preserve">   MAX(0, HLOOKUP(MONTH($B3242),'Farm Crops'!$B$18:$N$28,H$5,0)  - VLOOKUP(H$4,'Farm Crops'!$B$4:$G$13,6,0)/1000*0.65*$C3242)</f>
        <v>770.11157575757591</v>
      </c>
      <c r="I3242" s="67">
        <f xml:space="preserve">   MAX(0, HLOOKUP(MONTH($B3242),'Farm Crops'!$B$18:$N$28,I$5,0)  - VLOOKUP(I$4,'Farm Crops'!$B$4:$G$13,6,0)/1000*0.65*$C3242)</f>
        <v>1321.9973030303031</v>
      </c>
      <c r="J3242" s="67">
        <f xml:space="preserve">   MAX(0, HLOOKUP(MONTH($B3242),'Farm Crops'!$B$18:$N$28,J$5,0)  - VLOOKUP(J$4,'Farm Crops'!$B$4:$G$13,6,0)/1000*0.65*$C3242)</f>
        <v>1254.2571010101012</v>
      </c>
      <c r="K3242" s="67">
        <f xml:space="preserve">   MAX(0, HLOOKUP(MONTH($B3242),'Farm Crops'!$B$18:$N$28,K$5,0)  - VLOOKUP(K$4,'Farm Crops'!$B$4:$G$13,6,0)/1000*0.65*$C3242)</f>
        <v>291.40102020202016</v>
      </c>
      <c r="L3242" s="67">
        <f xml:space="preserve">   MAX(0, HLOOKUP(MONTH($B3242),'Farm Crops'!$B$18:$N$28,L$5,0)  - VLOOKUP(L$4,'Farm Crops'!$B$4:$G$13,6,0)/1000*0.65*$C3242)</f>
        <v>51.907898989899039</v>
      </c>
      <c r="M3242" s="67">
        <f xml:space="preserve">   MAX(0, HLOOKUP(MONTH($B3242),'Farm Crops'!$B$18:$N$28,M$5,0)  - VLOOKUP(M$4,'Farm Crops'!$B$4:$G$13,6,0)/1000*0.65*$C3242)</f>
        <v>364.06420202020206</v>
      </c>
    </row>
    <row r="3243" spans="2:13" x14ac:dyDescent="0.2">
      <c r="B3243" s="4">
        <v>43720</v>
      </c>
      <c r="C3243" s="67">
        <f>'Observed Data'!$E3242</f>
        <v>0</v>
      </c>
      <c r="D3243" s="67">
        <f xml:space="preserve">   MAX(0, HLOOKUP(MONTH($B3243),'Farm Crops'!$B$18:$N$28,D$5,0)  - VLOOKUP(D$4,'Farm Crops'!$B$4:$G$13,6,0)/1000*0.65*$C3243)</f>
        <v>1224.8373737373738</v>
      </c>
      <c r="E3243" s="67">
        <f xml:space="preserve">   MAX(0, HLOOKUP(MONTH($B3243),'Farm Crops'!$B$18:$N$28,E$5,0)  - VLOOKUP(E$4,'Farm Crops'!$B$4:$G$13,6,0)/1000*0.65*$C3243)</f>
        <v>734.90242424242444</v>
      </c>
      <c r="F3243" s="67">
        <f xml:space="preserve">   MAX(0, HLOOKUP(MONTH($B3243),'Farm Crops'!$B$18:$N$28,F$5,0)  - VLOOKUP(F$4,'Farm Crops'!$B$4:$G$13,6,0)/1000*0.65*$C3243)</f>
        <v>933.61358080808088</v>
      </c>
      <c r="G3243" s="67">
        <f xml:space="preserve">   MAX(0, HLOOKUP(MONTH($B3243),'Farm Crops'!$B$18:$N$28,G$5,0)  - VLOOKUP(G$4,'Farm Crops'!$B$4:$G$13,6,0)/1000*0.65*$C3243)</f>
        <v>224.40911111111114</v>
      </c>
      <c r="H3243" s="67">
        <f xml:space="preserve">   MAX(0, HLOOKUP(MONTH($B3243),'Farm Crops'!$B$18:$N$28,H$5,0)  - VLOOKUP(H$4,'Farm Crops'!$B$4:$G$13,6,0)/1000*0.65*$C3243)</f>
        <v>770.11157575757591</v>
      </c>
      <c r="I3243" s="67">
        <f xml:space="preserve">   MAX(0, HLOOKUP(MONTH($B3243),'Farm Crops'!$B$18:$N$28,I$5,0)  - VLOOKUP(I$4,'Farm Crops'!$B$4:$G$13,6,0)/1000*0.65*$C3243)</f>
        <v>1321.9973030303031</v>
      </c>
      <c r="J3243" s="67">
        <f xml:space="preserve">   MAX(0, HLOOKUP(MONTH($B3243),'Farm Crops'!$B$18:$N$28,J$5,0)  - VLOOKUP(J$4,'Farm Crops'!$B$4:$G$13,6,0)/1000*0.65*$C3243)</f>
        <v>1254.2571010101012</v>
      </c>
      <c r="K3243" s="67">
        <f xml:space="preserve">   MAX(0, HLOOKUP(MONTH($B3243),'Farm Crops'!$B$18:$N$28,K$5,0)  - VLOOKUP(K$4,'Farm Crops'!$B$4:$G$13,6,0)/1000*0.65*$C3243)</f>
        <v>291.40102020202016</v>
      </c>
      <c r="L3243" s="67">
        <f xml:space="preserve">   MAX(0, HLOOKUP(MONTH($B3243),'Farm Crops'!$B$18:$N$28,L$5,0)  - VLOOKUP(L$4,'Farm Crops'!$B$4:$G$13,6,0)/1000*0.65*$C3243)</f>
        <v>51.907898989899039</v>
      </c>
      <c r="M3243" s="67">
        <f xml:space="preserve">   MAX(0, HLOOKUP(MONTH($B3243),'Farm Crops'!$B$18:$N$28,M$5,0)  - VLOOKUP(M$4,'Farm Crops'!$B$4:$G$13,6,0)/1000*0.65*$C3243)</f>
        <v>364.06420202020206</v>
      </c>
    </row>
    <row r="3244" spans="2:13" x14ac:dyDescent="0.2">
      <c r="B3244" s="4">
        <v>43721</v>
      </c>
      <c r="C3244" s="67">
        <f>'Observed Data'!$E3243</f>
        <v>26</v>
      </c>
      <c r="D3244" s="67">
        <f xml:space="preserve">   MAX(0, HLOOKUP(MONTH($B3244),'Farm Crops'!$B$18:$N$28,D$5,0)  - VLOOKUP(D$4,'Farm Crops'!$B$4:$G$13,6,0)/1000*0.65*$C3244)</f>
        <v>0</v>
      </c>
      <c r="E3244" s="67">
        <f xml:space="preserve">   MAX(0, HLOOKUP(MONTH($B3244),'Farm Crops'!$B$18:$N$28,E$5,0)  - VLOOKUP(E$4,'Farm Crops'!$B$4:$G$13,6,0)/1000*0.65*$C3244)</f>
        <v>0</v>
      </c>
      <c r="F3244" s="67">
        <f xml:space="preserve">   MAX(0, HLOOKUP(MONTH($B3244),'Farm Crops'!$B$18:$N$28,F$5,0)  - VLOOKUP(F$4,'Farm Crops'!$B$4:$G$13,6,0)/1000*0.65*$C3244)</f>
        <v>0</v>
      </c>
      <c r="G3244" s="67">
        <f xml:space="preserve">   MAX(0, HLOOKUP(MONTH($B3244),'Farm Crops'!$B$18:$N$28,G$5,0)  - VLOOKUP(G$4,'Farm Crops'!$B$4:$G$13,6,0)/1000*0.65*$C3244)</f>
        <v>0</v>
      </c>
      <c r="H3244" s="67">
        <f xml:space="preserve">   MAX(0, HLOOKUP(MONTH($B3244),'Farm Crops'!$B$18:$N$28,H$5,0)  - VLOOKUP(H$4,'Farm Crops'!$B$4:$G$13,6,0)/1000*0.65*$C3244)</f>
        <v>0</v>
      </c>
      <c r="I3244" s="67">
        <f xml:space="preserve">   MAX(0, HLOOKUP(MONTH($B3244),'Farm Crops'!$B$18:$N$28,I$5,0)  - VLOOKUP(I$4,'Farm Crops'!$B$4:$G$13,6,0)/1000*0.65*$C3244)</f>
        <v>0</v>
      </c>
      <c r="J3244" s="67">
        <f xml:space="preserve">   MAX(0, HLOOKUP(MONTH($B3244),'Farm Crops'!$B$18:$N$28,J$5,0)  - VLOOKUP(J$4,'Farm Crops'!$B$4:$G$13,6,0)/1000*0.65*$C3244)</f>
        <v>0</v>
      </c>
      <c r="K3244" s="67">
        <f xml:space="preserve">   MAX(0, HLOOKUP(MONTH($B3244),'Farm Crops'!$B$18:$N$28,K$5,0)  - VLOOKUP(K$4,'Farm Crops'!$B$4:$G$13,6,0)/1000*0.65*$C3244)</f>
        <v>0</v>
      </c>
      <c r="L3244" s="67">
        <f xml:space="preserve">   MAX(0, HLOOKUP(MONTH($B3244),'Farm Crops'!$B$18:$N$28,L$5,0)  - VLOOKUP(L$4,'Farm Crops'!$B$4:$G$13,6,0)/1000*0.65*$C3244)</f>
        <v>0</v>
      </c>
      <c r="M3244" s="67">
        <f xml:space="preserve">   MAX(0, HLOOKUP(MONTH($B3244),'Farm Crops'!$B$18:$N$28,M$5,0)  - VLOOKUP(M$4,'Farm Crops'!$B$4:$G$13,6,0)/1000*0.65*$C3244)</f>
        <v>0</v>
      </c>
    </row>
    <row r="3245" spans="2:13" x14ac:dyDescent="0.2">
      <c r="B3245" s="4">
        <v>43722</v>
      </c>
      <c r="C3245" s="67">
        <f>'Observed Data'!$E3244</f>
        <v>0</v>
      </c>
      <c r="D3245" s="67">
        <f xml:space="preserve">   MAX(0, HLOOKUP(MONTH($B3245),'Farm Crops'!$B$18:$N$28,D$5,0)  - VLOOKUP(D$4,'Farm Crops'!$B$4:$G$13,6,0)/1000*0.65*$C3245)</f>
        <v>1224.8373737373738</v>
      </c>
      <c r="E3245" s="67">
        <f xml:space="preserve">   MAX(0, HLOOKUP(MONTH($B3245),'Farm Crops'!$B$18:$N$28,E$5,0)  - VLOOKUP(E$4,'Farm Crops'!$B$4:$G$13,6,0)/1000*0.65*$C3245)</f>
        <v>734.90242424242444</v>
      </c>
      <c r="F3245" s="67">
        <f xml:space="preserve">   MAX(0, HLOOKUP(MONTH($B3245),'Farm Crops'!$B$18:$N$28,F$5,0)  - VLOOKUP(F$4,'Farm Crops'!$B$4:$G$13,6,0)/1000*0.65*$C3245)</f>
        <v>933.61358080808088</v>
      </c>
      <c r="G3245" s="67">
        <f xml:space="preserve">   MAX(0, HLOOKUP(MONTH($B3245),'Farm Crops'!$B$18:$N$28,G$5,0)  - VLOOKUP(G$4,'Farm Crops'!$B$4:$G$13,6,0)/1000*0.65*$C3245)</f>
        <v>224.40911111111114</v>
      </c>
      <c r="H3245" s="67">
        <f xml:space="preserve">   MAX(0, HLOOKUP(MONTH($B3245),'Farm Crops'!$B$18:$N$28,H$5,0)  - VLOOKUP(H$4,'Farm Crops'!$B$4:$G$13,6,0)/1000*0.65*$C3245)</f>
        <v>770.11157575757591</v>
      </c>
      <c r="I3245" s="67">
        <f xml:space="preserve">   MAX(0, HLOOKUP(MONTH($B3245),'Farm Crops'!$B$18:$N$28,I$5,0)  - VLOOKUP(I$4,'Farm Crops'!$B$4:$G$13,6,0)/1000*0.65*$C3245)</f>
        <v>1321.9973030303031</v>
      </c>
      <c r="J3245" s="67">
        <f xml:space="preserve">   MAX(0, HLOOKUP(MONTH($B3245),'Farm Crops'!$B$18:$N$28,J$5,0)  - VLOOKUP(J$4,'Farm Crops'!$B$4:$G$13,6,0)/1000*0.65*$C3245)</f>
        <v>1254.2571010101012</v>
      </c>
      <c r="K3245" s="67">
        <f xml:space="preserve">   MAX(0, HLOOKUP(MONTH($B3245),'Farm Crops'!$B$18:$N$28,K$5,0)  - VLOOKUP(K$4,'Farm Crops'!$B$4:$G$13,6,0)/1000*0.65*$C3245)</f>
        <v>291.40102020202016</v>
      </c>
      <c r="L3245" s="67">
        <f xml:space="preserve">   MAX(0, HLOOKUP(MONTH($B3245),'Farm Crops'!$B$18:$N$28,L$5,0)  - VLOOKUP(L$4,'Farm Crops'!$B$4:$G$13,6,0)/1000*0.65*$C3245)</f>
        <v>51.907898989899039</v>
      </c>
      <c r="M3245" s="67">
        <f xml:space="preserve">   MAX(0, HLOOKUP(MONTH($B3245),'Farm Crops'!$B$18:$N$28,M$5,0)  - VLOOKUP(M$4,'Farm Crops'!$B$4:$G$13,6,0)/1000*0.65*$C3245)</f>
        <v>364.06420202020206</v>
      </c>
    </row>
    <row r="3246" spans="2:13" x14ac:dyDescent="0.2">
      <c r="B3246" s="4">
        <v>43723</v>
      </c>
      <c r="C3246" s="67">
        <f>'Observed Data'!$E3245</f>
        <v>0</v>
      </c>
      <c r="D3246" s="67">
        <f xml:space="preserve">   MAX(0, HLOOKUP(MONTH($B3246),'Farm Crops'!$B$18:$N$28,D$5,0)  - VLOOKUP(D$4,'Farm Crops'!$B$4:$G$13,6,0)/1000*0.65*$C3246)</f>
        <v>1224.8373737373738</v>
      </c>
      <c r="E3246" s="67">
        <f xml:space="preserve">   MAX(0, HLOOKUP(MONTH($B3246),'Farm Crops'!$B$18:$N$28,E$5,0)  - VLOOKUP(E$4,'Farm Crops'!$B$4:$G$13,6,0)/1000*0.65*$C3246)</f>
        <v>734.90242424242444</v>
      </c>
      <c r="F3246" s="67">
        <f xml:space="preserve">   MAX(0, HLOOKUP(MONTH($B3246),'Farm Crops'!$B$18:$N$28,F$5,0)  - VLOOKUP(F$4,'Farm Crops'!$B$4:$G$13,6,0)/1000*0.65*$C3246)</f>
        <v>933.61358080808088</v>
      </c>
      <c r="G3246" s="67">
        <f xml:space="preserve">   MAX(0, HLOOKUP(MONTH($B3246),'Farm Crops'!$B$18:$N$28,G$5,0)  - VLOOKUP(G$4,'Farm Crops'!$B$4:$G$13,6,0)/1000*0.65*$C3246)</f>
        <v>224.40911111111114</v>
      </c>
      <c r="H3246" s="67">
        <f xml:space="preserve">   MAX(0, HLOOKUP(MONTH($B3246),'Farm Crops'!$B$18:$N$28,H$5,0)  - VLOOKUP(H$4,'Farm Crops'!$B$4:$G$13,6,0)/1000*0.65*$C3246)</f>
        <v>770.11157575757591</v>
      </c>
      <c r="I3246" s="67">
        <f xml:space="preserve">   MAX(0, HLOOKUP(MONTH($B3246),'Farm Crops'!$B$18:$N$28,I$5,0)  - VLOOKUP(I$4,'Farm Crops'!$B$4:$G$13,6,0)/1000*0.65*$C3246)</f>
        <v>1321.9973030303031</v>
      </c>
      <c r="J3246" s="67">
        <f xml:space="preserve">   MAX(0, HLOOKUP(MONTH($B3246),'Farm Crops'!$B$18:$N$28,J$5,0)  - VLOOKUP(J$4,'Farm Crops'!$B$4:$G$13,6,0)/1000*0.65*$C3246)</f>
        <v>1254.2571010101012</v>
      </c>
      <c r="K3246" s="67">
        <f xml:space="preserve">   MAX(0, HLOOKUP(MONTH($B3246),'Farm Crops'!$B$18:$N$28,K$5,0)  - VLOOKUP(K$4,'Farm Crops'!$B$4:$G$13,6,0)/1000*0.65*$C3246)</f>
        <v>291.40102020202016</v>
      </c>
      <c r="L3246" s="67">
        <f xml:space="preserve">   MAX(0, HLOOKUP(MONTH($B3246),'Farm Crops'!$B$18:$N$28,L$5,0)  - VLOOKUP(L$4,'Farm Crops'!$B$4:$G$13,6,0)/1000*0.65*$C3246)</f>
        <v>51.907898989899039</v>
      </c>
      <c r="M3246" s="67">
        <f xml:space="preserve">   MAX(0, HLOOKUP(MONTH($B3246),'Farm Crops'!$B$18:$N$28,M$5,0)  - VLOOKUP(M$4,'Farm Crops'!$B$4:$G$13,6,0)/1000*0.65*$C3246)</f>
        <v>364.06420202020206</v>
      </c>
    </row>
    <row r="3247" spans="2:13" x14ac:dyDescent="0.2">
      <c r="B3247" s="4">
        <v>43724</v>
      </c>
      <c r="C3247" s="67">
        <f>'Observed Data'!$E3246</f>
        <v>0</v>
      </c>
      <c r="D3247" s="67">
        <f xml:space="preserve">   MAX(0, HLOOKUP(MONTH($B3247),'Farm Crops'!$B$18:$N$28,D$5,0)  - VLOOKUP(D$4,'Farm Crops'!$B$4:$G$13,6,0)/1000*0.65*$C3247)</f>
        <v>1224.8373737373738</v>
      </c>
      <c r="E3247" s="67">
        <f xml:space="preserve">   MAX(0, HLOOKUP(MONTH($B3247),'Farm Crops'!$B$18:$N$28,E$5,0)  - VLOOKUP(E$4,'Farm Crops'!$B$4:$G$13,6,0)/1000*0.65*$C3247)</f>
        <v>734.90242424242444</v>
      </c>
      <c r="F3247" s="67">
        <f xml:space="preserve">   MAX(0, HLOOKUP(MONTH($B3247),'Farm Crops'!$B$18:$N$28,F$5,0)  - VLOOKUP(F$4,'Farm Crops'!$B$4:$G$13,6,0)/1000*0.65*$C3247)</f>
        <v>933.61358080808088</v>
      </c>
      <c r="G3247" s="67">
        <f xml:space="preserve">   MAX(0, HLOOKUP(MONTH($B3247),'Farm Crops'!$B$18:$N$28,G$5,0)  - VLOOKUP(G$4,'Farm Crops'!$B$4:$G$13,6,0)/1000*0.65*$C3247)</f>
        <v>224.40911111111114</v>
      </c>
      <c r="H3247" s="67">
        <f xml:space="preserve">   MAX(0, HLOOKUP(MONTH($B3247),'Farm Crops'!$B$18:$N$28,H$5,0)  - VLOOKUP(H$4,'Farm Crops'!$B$4:$G$13,6,0)/1000*0.65*$C3247)</f>
        <v>770.11157575757591</v>
      </c>
      <c r="I3247" s="67">
        <f xml:space="preserve">   MAX(0, HLOOKUP(MONTH($B3247),'Farm Crops'!$B$18:$N$28,I$5,0)  - VLOOKUP(I$4,'Farm Crops'!$B$4:$G$13,6,0)/1000*0.65*$C3247)</f>
        <v>1321.9973030303031</v>
      </c>
      <c r="J3247" s="67">
        <f xml:space="preserve">   MAX(0, HLOOKUP(MONTH($B3247),'Farm Crops'!$B$18:$N$28,J$5,0)  - VLOOKUP(J$4,'Farm Crops'!$B$4:$G$13,6,0)/1000*0.65*$C3247)</f>
        <v>1254.2571010101012</v>
      </c>
      <c r="K3247" s="67">
        <f xml:space="preserve">   MAX(0, HLOOKUP(MONTH($B3247),'Farm Crops'!$B$18:$N$28,K$5,0)  - VLOOKUP(K$4,'Farm Crops'!$B$4:$G$13,6,0)/1000*0.65*$C3247)</f>
        <v>291.40102020202016</v>
      </c>
      <c r="L3247" s="67">
        <f xml:space="preserve">   MAX(0, HLOOKUP(MONTH($B3247),'Farm Crops'!$B$18:$N$28,L$5,0)  - VLOOKUP(L$4,'Farm Crops'!$B$4:$G$13,6,0)/1000*0.65*$C3247)</f>
        <v>51.907898989899039</v>
      </c>
      <c r="M3247" s="67">
        <f xml:space="preserve">   MAX(0, HLOOKUP(MONTH($B3247),'Farm Crops'!$B$18:$N$28,M$5,0)  - VLOOKUP(M$4,'Farm Crops'!$B$4:$G$13,6,0)/1000*0.65*$C3247)</f>
        <v>364.06420202020206</v>
      </c>
    </row>
    <row r="3248" spans="2:13" x14ac:dyDescent="0.2">
      <c r="B3248" s="4">
        <v>43725</v>
      </c>
      <c r="C3248" s="67">
        <f>'Observed Data'!$E3247</f>
        <v>0</v>
      </c>
      <c r="D3248" s="67">
        <f xml:space="preserve">   MAX(0, HLOOKUP(MONTH($B3248),'Farm Crops'!$B$18:$N$28,D$5,0)  - VLOOKUP(D$4,'Farm Crops'!$B$4:$G$13,6,0)/1000*0.65*$C3248)</f>
        <v>1224.8373737373738</v>
      </c>
      <c r="E3248" s="67">
        <f xml:space="preserve">   MAX(0, HLOOKUP(MONTH($B3248),'Farm Crops'!$B$18:$N$28,E$5,0)  - VLOOKUP(E$4,'Farm Crops'!$B$4:$G$13,6,0)/1000*0.65*$C3248)</f>
        <v>734.90242424242444</v>
      </c>
      <c r="F3248" s="67">
        <f xml:space="preserve">   MAX(0, HLOOKUP(MONTH($B3248),'Farm Crops'!$B$18:$N$28,F$5,0)  - VLOOKUP(F$4,'Farm Crops'!$B$4:$G$13,6,0)/1000*0.65*$C3248)</f>
        <v>933.61358080808088</v>
      </c>
      <c r="G3248" s="67">
        <f xml:space="preserve">   MAX(0, HLOOKUP(MONTH($B3248),'Farm Crops'!$B$18:$N$28,G$5,0)  - VLOOKUP(G$4,'Farm Crops'!$B$4:$G$13,6,0)/1000*0.65*$C3248)</f>
        <v>224.40911111111114</v>
      </c>
      <c r="H3248" s="67">
        <f xml:space="preserve">   MAX(0, HLOOKUP(MONTH($B3248),'Farm Crops'!$B$18:$N$28,H$5,0)  - VLOOKUP(H$4,'Farm Crops'!$B$4:$G$13,6,0)/1000*0.65*$C3248)</f>
        <v>770.11157575757591</v>
      </c>
      <c r="I3248" s="67">
        <f xml:space="preserve">   MAX(0, HLOOKUP(MONTH($B3248),'Farm Crops'!$B$18:$N$28,I$5,0)  - VLOOKUP(I$4,'Farm Crops'!$B$4:$G$13,6,0)/1000*0.65*$C3248)</f>
        <v>1321.9973030303031</v>
      </c>
      <c r="J3248" s="67">
        <f xml:space="preserve">   MAX(0, HLOOKUP(MONTH($B3248),'Farm Crops'!$B$18:$N$28,J$5,0)  - VLOOKUP(J$4,'Farm Crops'!$B$4:$G$13,6,0)/1000*0.65*$C3248)</f>
        <v>1254.2571010101012</v>
      </c>
      <c r="K3248" s="67">
        <f xml:space="preserve">   MAX(0, HLOOKUP(MONTH($B3248),'Farm Crops'!$B$18:$N$28,K$5,0)  - VLOOKUP(K$4,'Farm Crops'!$B$4:$G$13,6,0)/1000*0.65*$C3248)</f>
        <v>291.40102020202016</v>
      </c>
      <c r="L3248" s="67">
        <f xml:space="preserve">   MAX(0, HLOOKUP(MONTH($B3248),'Farm Crops'!$B$18:$N$28,L$5,0)  - VLOOKUP(L$4,'Farm Crops'!$B$4:$G$13,6,0)/1000*0.65*$C3248)</f>
        <v>51.907898989899039</v>
      </c>
      <c r="M3248" s="67">
        <f xml:space="preserve">   MAX(0, HLOOKUP(MONTH($B3248),'Farm Crops'!$B$18:$N$28,M$5,0)  - VLOOKUP(M$4,'Farm Crops'!$B$4:$G$13,6,0)/1000*0.65*$C3248)</f>
        <v>364.06420202020206</v>
      </c>
    </row>
    <row r="3249" spans="2:13" x14ac:dyDescent="0.2">
      <c r="B3249" s="4">
        <v>43726</v>
      </c>
      <c r="C3249" s="67">
        <f>'Observed Data'!$E3248</f>
        <v>0</v>
      </c>
      <c r="D3249" s="67">
        <f xml:space="preserve">   MAX(0, HLOOKUP(MONTH($B3249),'Farm Crops'!$B$18:$N$28,D$5,0)  - VLOOKUP(D$4,'Farm Crops'!$B$4:$G$13,6,0)/1000*0.65*$C3249)</f>
        <v>1224.8373737373738</v>
      </c>
      <c r="E3249" s="67">
        <f xml:space="preserve">   MAX(0, HLOOKUP(MONTH($B3249),'Farm Crops'!$B$18:$N$28,E$5,0)  - VLOOKUP(E$4,'Farm Crops'!$B$4:$G$13,6,0)/1000*0.65*$C3249)</f>
        <v>734.90242424242444</v>
      </c>
      <c r="F3249" s="67">
        <f xml:space="preserve">   MAX(0, HLOOKUP(MONTH($B3249),'Farm Crops'!$B$18:$N$28,F$5,0)  - VLOOKUP(F$4,'Farm Crops'!$B$4:$G$13,6,0)/1000*0.65*$C3249)</f>
        <v>933.61358080808088</v>
      </c>
      <c r="G3249" s="67">
        <f xml:space="preserve">   MAX(0, HLOOKUP(MONTH($B3249),'Farm Crops'!$B$18:$N$28,G$5,0)  - VLOOKUP(G$4,'Farm Crops'!$B$4:$G$13,6,0)/1000*0.65*$C3249)</f>
        <v>224.40911111111114</v>
      </c>
      <c r="H3249" s="67">
        <f xml:space="preserve">   MAX(0, HLOOKUP(MONTH($B3249),'Farm Crops'!$B$18:$N$28,H$5,0)  - VLOOKUP(H$4,'Farm Crops'!$B$4:$G$13,6,0)/1000*0.65*$C3249)</f>
        <v>770.11157575757591</v>
      </c>
      <c r="I3249" s="67">
        <f xml:space="preserve">   MAX(0, HLOOKUP(MONTH($B3249),'Farm Crops'!$B$18:$N$28,I$5,0)  - VLOOKUP(I$4,'Farm Crops'!$B$4:$G$13,6,0)/1000*0.65*$C3249)</f>
        <v>1321.9973030303031</v>
      </c>
      <c r="J3249" s="67">
        <f xml:space="preserve">   MAX(0, HLOOKUP(MONTH($B3249),'Farm Crops'!$B$18:$N$28,J$5,0)  - VLOOKUP(J$4,'Farm Crops'!$B$4:$G$13,6,0)/1000*0.65*$C3249)</f>
        <v>1254.2571010101012</v>
      </c>
      <c r="K3249" s="67">
        <f xml:space="preserve">   MAX(0, HLOOKUP(MONTH($B3249),'Farm Crops'!$B$18:$N$28,K$5,0)  - VLOOKUP(K$4,'Farm Crops'!$B$4:$G$13,6,0)/1000*0.65*$C3249)</f>
        <v>291.40102020202016</v>
      </c>
      <c r="L3249" s="67">
        <f xml:space="preserve">   MAX(0, HLOOKUP(MONTH($B3249),'Farm Crops'!$B$18:$N$28,L$5,0)  - VLOOKUP(L$4,'Farm Crops'!$B$4:$G$13,6,0)/1000*0.65*$C3249)</f>
        <v>51.907898989899039</v>
      </c>
      <c r="M3249" s="67">
        <f xml:space="preserve">   MAX(0, HLOOKUP(MONTH($B3249),'Farm Crops'!$B$18:$N$28,M$5,0)  - VLOOKUP(M$4,'Farm Crops'!$B$4:$G$13,6,0)/1000*0.65*$C3249)</f>
        <v>364.06420202020206</v>
      </c>
    </row>
    <row r="3250" spans="2:13" x14ac:dyDescent="0.2">
      <c r="B3250" s="4">
        <v>43727</v>
      </c>
      <c r="C3250" s="67">
        <f>'Observed Data'!$E3249</f>
        <v>0</v>
      </c>
      <c r="D3250" s="67">
        <f xml:space="preserve">   MAX(0, HLOOKUP(MONTH($B3250),'Farm Crops'!$B$18:$N$28,D$5,0)  - VLOOKUP(D$4,'Farm Crops'!$B$4:$G$13,6,0)/1000*0.65*$C3250)</f>
        <v>1224.8373737373738</v>
      </c>
      <c r="E3250" s="67">
        <f xml:space="preserve">   MAX(0, HLOOKUP(MONTH($B3250),'Farm Crops'!$B$18:$N$28,E$5,0)  - VLOOKUP(E$4,'Farm Crops'!$B$4:$G$13,6,0)/1000*0.65*$C3250)</f>
        <v>734.90242424242444</v>
      </c>
      <c r="F3250" s="67">
        <f xml:space="preserve">   MAX(0, HLOOKUP(MONTH($B3250),'Farm Crops'!$B$18:$N$28,F$5,0)  - VLOOKUP(F$4,'Farm Crops'!$B$4:$G$13,6,0)/1000*0.65*$C3250)</f>
        <v>933.61358080808088</v>
      </c>
      <c r="G3250" s="67">
        <f xml:space="preserve">   MAX(0, HLOOKUP(MONTH($B3250),'Farm Crops'!$B$18:$N$28,G$5,0)  - VLOOKUP(G$4,'Farm Crops'!$B$4:$G$13,6,0)/1000*0.65*$C3250)</f>
        <v>224.40911111111114</v>
      </c>
      <c r="H3250" s="67">
        <f xml:space="preserve">   MAX(0, HLOOKUP(MONTH($B3250),'Farm Crops'!$B$18:$N$28,H$5,0)  - VLOOKUP(H$4,'Farm Crops'!$B$4:$G$13,6,0)/1000*0.65*$C3250)</f>
        <v>770.11157575757591</v>
      </c>
      <c r="I3250" s="67">
        <f xml:space="preserve">   MAX(0, HLOOKUP(MONTH($B3250),'Farm Crops'!$B$18:$N$28,I$5,0)  - VLOOKUP(I$4,'Farm Crops'!$B$4:$G$13,6,0)/1000*0.65*$C3250)</f>
        <v>1321.9973030303031</v>
      </c>
      <c r="J3250" s="67">
        <f xml:space="preserve">   MAX(0, HLOOKUP(MONTH($B3250),'Farm Crops'!$B$18:$N$28,J$5,0)  - VLOOKUP(J$4,'Farm Crops'!$B$4:$G$13,6,0)/1000*0.65*$C3250)</f>
        <v>1254.2571010101012</v>
      </c>
      <c r="K3250" s="67">
        <f xml:space="preserve">   MAX(0, HLOOKUP(MONTH($B3250),'Farm Crops'!$B$18:$N$28,K$5,0)  - VLOOKUP(K$4,'Farm Crops'!$B$4:$G$13,6,0)/1000*0.65*$C3250)</f>
        <v>291.40102020202016</v>
      </c>
      <c r="L3250" s="67">
        <f xml:space="preserve">   MAX(0, HLOOKUP(MONTH($B3250),'Farm Crops'!$B$18:$N$28,L$5,0)  - VLOOKUP(L$4,'Farm Crops'!$B$4:$G$13,6,0)/1000*0.65*$C3250)</f>
        <v>51.907898989899039</v>
      </c>
      <c r="M3250" s="67">
        <f xml:space="preserve">   MAX(0, HLOOKUP(MONTH($B3250),'Farm Crops'!$B$18:$N$28,M$5,0)  - VLOOKUP(M$4,'Farm Crops'!$B$4:$G$13,6,0)/1000*0.65*$C3250)</f>
        <v>364.06420202020206</v>
      </c>
    </row>
    <row r="3251" spans="2:13" x14ac:dyDescent="0.2">
      <c r="B3251" s="4">
        <v>43728</v>
      </c>
      <c r="C3251" s="67">
        <f>'Observed Data'!$E3250</f>
        <v>0</v>
      </c>
      <c r="D3251" s="67">
        <f xml:space="preserve">   MAX(0, HLOOKUP(MONTH($B3251),'Farm Crops'!$B$18:$N$28,D$5,0)  - VLOOKUP(D$4,'Farm Crops'!$B$4:$G$13,6,0)/1000*0.65*$C3251)</f>
        <v>1224.8373737373738</v>
      </c>
      <c r="E3251" s="67">
        <f xml:space="preserve">   MAX(0, HLOOKUP(MONTH($B3251),'Farm Crops'!$B$18:$N$28,E$5,0)  - VLOOKUP(E$4,'Farm Crops'!$B$4:$G$13,6,0)/1000*0.65*$C3251)</f>
        <v>734.90242424242444</v>
      </c>
      <c r="F3251" s="67">
        <f xml:space="preserve">   MAX(0, HLOOKUP(MONTH($B3251),'Farm Crops'!$B$18:$N$28,F$5,0)  - VLOOKUP(F$4,'Farm Crops'!$B$4:$G$13,6,0)/1000*0.65*$C3251)</f>
        <v>933.61358080808088</v>
      </c>
      <c r="G3251" s="67">
        <f xml:space="preserve">   MAX(0, HLOOKUP(MONTH($B3251),'Farm Crops'!$B$18:$N$28,G$5,0)  - VLOOKUP(G$4,'Farm Crops'!$B$4:$G$13,6,0)/1000*0.65*$C3251)</f>
        <v>224.40911111111114</v>
      </c>
      <c r="H3251" s="67">
        <f xml:space="preserve">   MAX(0, HLOOKUP(MONTH($B3251),'Farm Crops'!$B$18:$N$28,H$5,0)  - VLOOKUP(H$4,'Farm Crops'!$B$4:$G$13,6,0)/1000*0.65*$C3251)</f>
        <v>770.11157575757591</v>
      </c>
      <c r="I3251" s="67">
        <f xml:space="preserve">   MAX(0, HLOOKUP(MONTH($B3251),'Farm Crops'!$B$18:$N$28,I$5,0)  - VLOOKUP(I$4,'Farm Crops'!$B$4:$G$13,6,0)/1000*0.65*$C3251)</f>
        <v>1321.9973030303031</v>
      </c>
      <c r="J3251" s="67">
        <f xml:space="preserve">   MAX(0, HLOOKUP(MONTH($B3251),'Farm Crops'!$B$18:$N$28,J$5,0)  - VLOOKUP(J$4,'Farm Crops'!$B$4:$G$13,6,0)/1000*0.65*$C3251)</f>
        <v>1254.2571010101012</v>
      </c>
      <c r="K3251" s="67">
        <f xml:space="preserve">   MAX(0, HLOOKUP(MONTH($B3251),'Farm Crops'!$B$18:$N$28,K$5,0)  - VLOOKUP(K$4,'Farm Crops'!$B$4:$G$13,6,0)/1000*0.65*$C3251)</f>
        <v>291.40102020202016</v>
      </c>
      <c r="L3251" s="67">
        <f xml:space="preserve">   MAX(0, HLOOKUP(MONTH($B3251),'Farm Crops'!$B$18:$N$28,L$5,0)  - VLOOKUP(L$4,'Farm Crops'!$B$4:$G$13,6,0)/1000*0.65*$C3251)</f>
        <v>51.907898989899039</v>
      </c>
      <c r="M3251" s="67">
        <f xml:space="preserve">   MAX(0, HLOOKUP(MONTH($B3251),'Farm Crops'!$B$18:$N$28,M$5,0)  - VLOOKUP(M$4,'Farm Crops'!$B$4:$G$13,6,0)/1000*0.65*$C3251)</f>
        <v>364.06420202020206</v>
      </c>
    </row>
    <row r="3252" spans="2:13" x14ac:dyDescent="0.2">
      <c r="B3252" s="4">
        <v>43729</v>
      </c>
      <c r="C3252" s="67">
        <f>'Observed Data'!$E3251</f>
        <v>0</v>
      </c>
      <c r="D3252" s="67">
        <f xml:space="preserve">   MAX(0, HLOOKUP(MONTH($B3252),'Farm Crops'!$B$18:$N$28,D$5,0)  - VLOOKUP(D$4,'Farm Crops'!$B$4:$G$13,6,0)/1000*0.65*$C3252)</f>
        <v>1224.8373737373738</v>
      </c>
      <c r="E3252" s="67">
        <f xml:space="preserve">   MAX(0, HLOOKUP(MONTH($B3252),'Farm Crops'!$B$18:$N$28,E$5,0)  - VLOOKUP(E$4,'Farm Crops'!$B$4:$G$13,6,0)/1000*0.65*$C3252)</f>
        <v>734.90242424242444</v>
      </c>
      <c r="F3252" s="67">
        <f xml:space="preserve">   MAX(0, HLOOKUP(MONTH($B3252),'Farm Crops'!$B$18:$N$28,F$5,0)  - VLOOKUP(F$4,'Farm Crops'!$B$4:$G$13,6,0)/1000*0.65*$C3252)</f>
        <v>933.61358080808088</v>
      </c>
      <c r="G3252" s="67">
        <f xml:space="preserve">   MAX(0, HLOOKUP(MONTH($B3252),'Farm Crops'!$B$18:$N$28,G$5,0)  - VLOOKUP(G$4,'Farm Crops'!$B$4:$G$13,6,0)/1000*0.65*$C3252)</f>
        <v>224.40911111111114</v>
      </c>
      <c r="H3252" s="67">
        <f xml:space="preserve">   MAX(0, HLOOKUP(MONTH($B3252),'Farm Crops'!$B$18:$N$28,H$5,0)  - VLOOKUP(H$4,'Farm Crops'!$B$4:$G$13,6,0)/1000*0.65*$C3252)</f>
        <v>770.11157575757591</v>
      </c>
      <c r="I3252" s="67">
        <f xml:space="preserve">   MAX(0, HLOOKUP(MONTH($B3252),'Farm Crops'!$B$18:$N$28,I$5,0)  - VLOOKUP(I$4,'Farm Crops'!$B$4:$G$13,6,0)/1000*0.65*$C3252)</f>
        <v>1321.9973030303031</v>
      </c>
      <c r="J3252" s="67">
        <f xml:space="preserve">   MAX(0, HLOOKUP(MONTH($B3252),'Farm Crops'!$B$18:$N$28,J$5,0)  - VLOOKUP(J$4,'Farm Crops'!$B$4:$G$13,6,0)/1000*0.65*$C3252)</f>
        <v>1254.2571010101012</v>
      </c>
      <c r="K3252" s="67">
        <f xml:space="preserve">   MAX(0, HLOOKUP(MONTH($B3252),'Farm Crops'!$B$18:$N$28,K$5,0)  - VLOOKUP(K$4,'Farm Crops'!$B$4:$G$13,6,0)/1000*0.65*$C3252)</f>
        <v>291.40102020202016</v>
      </c>
      <c r="L3252" s="67">
        <f xml:space="preserve">   MAX(0, HLOOKUP(MONTH($B3252),'Farm Crops'!$B$18:$N$28,L$5,0)  - VLOOKUP(L$4,'Farm Crops'!$B$4:$G$13,6,0)/1000*0.65*$C3252)</f>
        <v>51.907898989899039</v>
      </c>
      <c r="M3252" s="67">
        <f xml:space="preserve">   MAX(0, HLOOKUP(MONTH($B3252),'Farm Crops'!$B$18:$N$28,M$5,0)  - VLOOKUP(M$4,'Farm Crops'!$B$4:$G$13,6,0)/1000*0.65*$C3252)</f>
        <v>364.06420202020206</v>
      </c>
    </row>
    <row r="3253" spans="2:13" x14ac:dyDescent="0.2">
      <c r="B3253" s="4">
        <v>43730</v>
      </c>
      <c r="C3253" s="67">
        <f>'Observed Data'!$E3252</f>
        <v>0</v>
      </c>
      <c r="D3253" s="67">
        <f xml:space="preserve">   MAX(0, HLOOKUP(MONTH($B3253),'Farm Crops'!$B$18:$N$28,D$5,0)  - VLOOKUP(D$4,'Farm Crops'!$B$4:$G$13,6,0)/1000*0.65*$C3253)</f>
        <v>1224.8373737373738</v>
      </c>
      <c r="E3253" s="67">
        <f xml:space="preserve">   MAX(0, HLOOKUP(MONTH($B3253),'Farm Crops'!$B$18:$N$28,E$5,0)  - VLOOKUP(E$4,'Farm Crops'!$B$4:$G$13,6,0)/1000*0.65*$C3253)</f>
        <v>734.90242424242444</v>
      </c>
      <c r="F3253" s="67">
        <f xml:space="preserve">   MAX(0, HLOOKUP(MONTH($B3253),'Farm Crops'!$B$18:$N$28,F$5,0)  - VLOOKUP(F$4,'Farm Crops'!$B$4:$G$13,6,0)/1000*0.65*$C3253)</f>
        <v>933.61358080808088</v>
      </c>
      <c r="G3253" s="67">
        <f xml:space="preserve">   MAX(0, HLOOKUP(MONTH($B3253),'Farm Crops'!$B$18:$N$28,G$5,0)  - VLOOKUP(G$4,'Farm Crops'!$B$4:$G$13,6,0)/1000*0.65*$C3253)</f>
        <v>224.40911111111114</v>
      </c>
      <c r="H3253" s="67">
        <f xml:space="preserve">   MAX(0, HLOOKUP(MONTH($B3253),'Farm Crops'!$B$18:$N$28,H$5,0)  - VLOOKUP(H$4,'Farm Crops'!$B$4:$G$13,6,0)/1000*0.65*$C3253)</f>
        <v>770.11157575757591</v>
      </c>
      <c r="I3253" s="67">
        <f xml:space="preserve">   MAX(0, HLOOKUP(MONTH($B3253),'Farm Crops'!$B$18:$N$28,I$5,0)  - VLOOKUP(I$4,'Farm Crops'!$B$4:$G$13,6,0)/1000*0.65*$C3253)</f>
        <v>1321.9973030303031</v>
      </c>
      <c r="J3253" s="67">
        <f xml:space="preserve">   MAX(0, HLOOKUP(MONTH($B3253),'Farm Crops'!$B$18:$N$28,J$5,0)  - VLOOKUP(J$4,'Farm Crops'!$B$4:$G$13,6,0)/1000*0.65*$C3253)</f>
        <v>1254.2571010101012</v>
      </c>
      <c r="K3253" s="67">
        <f xml:space="preserve">   MAX(0, HLOOKUP(MONTH($B3253),'Farm Crops'!$B$18:$N$28,K$5,0)  - VLOOKUP(K$4,'Farm Crops'!$B$4:$G$13,6,0)/1000*0.65*$C3253)</f>
        <v>291.40102020202016</v>
      </c>
      <c r="L3253" s="67">
        <f xml:space="preserve">   MAX(0, HLOOKUP(MONTH($B3253),'Farm Crops'!$B$18:$N$28,L$5,0)  - VLOOKUP(L$4,'Farm Crops'!$B$4:$G$13,6,0)/1000*0.65*$C3253)</f>
        <v>51.907898989899039</v>
      </c>
      <c r="M3253" s="67">
        <f xml:space="preserve">   MAX(0, HLOOKUP(MONTH($B3253),'Farm Crops'!$B$18:$N$28,M$5,0)  - VLOOKUP(M$4,'Farm Crops'!$B$4:$G$13,6,0)/1000*0.65*$C3253)</f>
        <v>364.06420202020206</v>
      </c>
    </row>
    <row r="3254" spans="2:13" x14ac:dyDescent="0.2">
      <c r="B3254" s="4">
        <v>43731</v>
      </c>
      <c r="C3254" s="67">
        <f>'Observed Data'!$E3253</f>
        <v>0</v>
      </c>
      <c r="D3254" s="67">
        <f xml:space="preserve">   MAX(0, HLOOKUP(MONTH($B3254),'Farm Crops'!$B$18:$N$28,D$5,0)  - VLOOKUP(D$4,'Farm Crops'!$B$4:$G$13,6,0)/1000*0.65*$C3254)</f>
        <v>1224.8373737373738</v>
      </c>
      <c r="E3254" s="67">
        <f xml:space="preserve">   MAX(0, HLOOKUP(MONTH($B3254),'Farm Crops'!$B$18:$N$28,E$5,0)  - VLOOKUP(E$4,'Farm Crops'!$B$4:$G$13,6,0)/1000*0.65*$C3254)</f>
        <v>734.90242424242444</v>
      </c>
      <c r="F3254" s="67">
        <f xml:space="preserve">   MAX(0, HLOOKUP(MONTH($B3254),'Farm Crops'!$B$18:$N$28,F$5,0)  - VLOOKUP(F$4,'Farm Crops'!$B$4:$G$13,6,0)/1000*0.65*$C3254)</f>
        <v>933.61358080808088</v>
      </c>
      <c r="G3254" s="67">
        <f xml:space="preserve">   MAX(0, HLOOKUP(MONTH($B3254),'Farm Crops'!$B$18:$N$28,G$5,0)  - VLOOKUP(G$4,'Farm Crops'!$B$4:$G$13,6,0)/1000*0.65*$C3254)</f>
        <v>224.40911111111114</v>
      </c>
      <c r="H3254" s="67">
        <f xml:space="preserve">   MAX(0, HLOOKUP(MONTH($B3254),'Farm Crops'!$B$18:$N$28,H$5,0)  - VLOOKUP(H$4,'Farm Crops'!$B$4:$G$13,6,0)/1000*0.65*$C3254)</f>
        <v>770.11157575757591</v>
      </c>
      <c r="I3254" s="67">
        <f xml:space="preserve">   MAX(0, HLOOKUP(MONTH($B3254),'Farm Crops'!$B$18:$N$28,I$5,0)  - VLOOKUP(I$4,'Farm Crops'!$B$4:$G$13,6,0)/1000*0.65*$C3254)</f>
        <v>1321.9973030303031</v>
      </c>
      <c r="J3254" s="67">
        <f xml:space="preserve">   MAX(0, HLOOKUP(MONTH($B3254),'Farm Crops'!$B$18:$N$28,J$5,0)  - VLOOKUP(J$4,'Farm Crops'!$B$4:$G$13,6,0)/1000*0.65*$C3254)</f>
        <v>1254.2571010101012</v>
      </c>
      <c r="K3254" s="67">
        <f xml:space="preserve">   MAX(0, HLOOKUP(MONTH($B3254),'Farm Crops'!$B$18:$N$28,K$5,0)  - VLOOKUP(K$4,'Farm Crops'!$B$4:$G$13,6,0)/1000*0.65*$C3254)</f>
        <v>291.40102020202016</v>
      </c>
      <c r="L3254" s="67">
        <f xml:space="preserve">   MAX(0, HLOOKUP(MONTH($B3254),'Farm Crops'!$B$18:$N$28,L$5,0)  - VLOOKUP(L$4,'Farm Crops'!$B$4:$G$13,6,0)/1000*0.65*$C3254)</f>
        <v>51.907898989899039</v>
      </c>
      <c r="M3254" s="67">
        <f xml:space="preserve">   MAX(0, HLOOKUP(MONTH($B3254),'Farm Crops'!$B$18:$N$28,M$5,0)  - VLOOKUP(M$4,'Farm Crops'!$B$4:$G$13,6,0)/1000*0.65*$C3254)</f>
        <v>364.06420202020206</v>
      </c>
    </row>
    <row r="3255" spans="2:13" x14ac:dyDescent="0.2">
      <c r="B3255" s="4">
        <v>43732</v>
      </c>
      <c r="C3255" s="67">
        <f>'Observed Data'!$E3254</f>
        <v>0</v>
      </c>
      <c r="D3255" s="67">
        <f xml:space="preserve">   MAX(0, HLOOKUP(MONTH($B3255),'Farm Crops'!$B$18:$N$28,D$5,0)  - VLOOKUP(D$4,'Farm Crops'!$B$4:$G$13,6,0)/1000*0.65*$C3255)</f>
        <v>1224.8373737373738</v>
      </c>
      <c r="E3255" s="67">
        <f xml:space="preserve">   MAX(0, HLOOKUP(MONTH($B3255),'Farm Crops'!$B$18:$N$28,E$5,0)  - VLOOKUP(E$4,'Farm Crops'!$B$4:$G$13,6,0)/1000*0.65*$C3255)</f>
        <v>734.90242424242444</v>
      </c>
      <c r="F3255" s="67">
        <f xml:space="preserve">   MAX(0, HLOOKUP(MONTH($B3255),'Farm Crops'!$B$18:$N$28,F$5,0)  - VLOOKUP(F$4,'Farm Crops'!$B$4:$G$13,6,0)/1000*0.65*$C3255)</f>
        <v>933.61358080808088</v>
      </c>
      <c r="G3255" s="67">
        <f xml:space="preserve">   MAX(0, HLOOKUP(MONTH($B3255),'Farm Crops'!$B$18:$N$28,G$5,0)  - VLOOKUP(G$4,'Farm Crops'!$B$4:$G$13,6,0)/1000*0.65*$C3255)</f>
        <v>224.40911111111114</v>
      </c>
      <c r="H3255" s="67">
        <f xml:space="preserve">   MAX(0, HLOOKUP(MONTH($B3255),'Farm Crops'!$B$18:$N$28,H$5,0)  - VLOOKUP(H$4,'Farm Crops'!$B$4:$G$13,6,0)/1000*0.65*$C3255)</f>
        <v>770.11157575757591</v>
      </c>
      <c r="I3255" s="67">
        <f xml:space="preserve">   MAX(0, HLOOKUP(MONTH($B3255),'Farm Crops'!$B$18:$N$28,I$5,0)  - VLOOKUP(I$4,'Farm Crops'!$B$4:$G$13,6,0)/1000*0.65*$C3255)</f>
        <v>1321.9973030303031</v>
      </c>
      <c r="J3255" s="67">
        <f xml:space="preserve">   MAX(0, HLOOKUP(MONTH($B3255),'Farm Crops'!$B$18:$N$28,J$5,0)  - VLOOKUP(J$4,'Farm Crops'!$B$4:$G$13,6,0)/1000*0.65*$C3255)</f>
        <v>1254.2571010101012</v>
      </c>
      <c r="K3255" s="67">
        <f xml:space="preserve">   MAX(0, HLOOKUP(MONTH($B3255),'Farm Crops'!$B$18:$N$28,K$5,0)  - VLOOKUP(K$4,'Farm Crops'!$B$4:$G$13,6,0)/1000*0.65*$C3255)</f>
        <v>291.40102020202016</v>
      </c>
      <c r="L3255" s="67">
        <f xml:space="preserve">   MAX(0, HLOOKUP(MONTH($B3255),'Farm Crops'!$B$18:$N$28,L$5,0)  - VLOOKUP(L$4,'Farm Crops'!$B$4:$G$13,6,0)/1000*0.65*$C3255)</f>
        <v>51.907898989899039</v>
      </c>
      <c r="M3255" s="67">
        <f xml:space="preserve">   MAX(0, HLOOKUP(MONTH($B3255),'Farm Crops'!$B$18:$N$28,M$5,0)  - VLOOKUP(M$4,'Farm Crops'!$B$4:$G$13,6,0)/1000*0.65*$C3255)</f>
        <v>364.06420202020206</v>
      </c>
    </row>
    <row r="3256" spans="2:13" x14ac:dyDescent="0.2">
      <c r="B3256" s="4">
        <v>43733</v>
      </c>
      <c r="C3256" s="67">
        <f>'Observed Data'!$E3255</f>
        <v>0</v>
      </c>
      <c r="D3256" s="67">
        <f xml:space="preserve">   MAX(0, HLOOKUP(MONTH($B3256),'Farm Crops'!$B$18:$N$28,D$5,0)  - VLOOKUP(D$4,'Farm Crops'!$B$4:$G$13,6,0)/1000*0.65*$C3256)</f>
        <v>1224.8373737373738</v>
      </c>
      <c r="E3256" s="67">
        <f xml:space="preserve">   MAX(0, HLOOKUP(MONTH($B3256),'Farm Crops'!$B$18:$N$28,E$5,0)  - VLOOKUP(E$4,'Farm Crops'!$B$4:$G$13,6,0)/1000*0.65*$C3256)</f>
        <v>734.90242424242444</v>
      </c>
      <c r="F3256" s="67">
        <f xml:space="preserve">   MAX(0, HLOOKUP(MONTH($B3256),'Farm Crops'!$B$18:$N$28,F$5,0)  - VLOOKUP(F$4,'Farm Crops'!$B$4:$G$13,6,0)/1000*0.65*$C3256)</f>
        <v>933.61358080808088</v>
      </c>
      <c r="G3256" s="67">
        <f xml:space="preserve">   MAX(0, HLOOKUP(MONTH($B3256),'Farm Crops'!$B$18:$N$28,G$5,0)  - VLOOKUP(G$4,'Farm Crops'!$B$4:$G$13,6,0)/1000*0.65*$C3256)</f>
        <v>224.40911111111114</v>
      </c>
      <c r="H3256" s="67">
        <f xml:space="preserve">   MAX(0, HLOOKUP(MONTH($B3256),'Farm Crops'!$B$18:$N$28,H$5,0)  - VLOOKUP(H$4,'Farm Crops'!$B$4:$G$13,6,0)/1000*0.65*$C3256)</f>
        <v>770.11157575757591</v>
      </c>
      <c r="I3256" s="67">
        <f xml:space="preserve">   MAX(0, HLOOKUP(MONTH($B3256),'Farm Crops'!$B$18:$N$28,I$5,0)  - VLOOKUP(I$4,'Farm Crops'!$B$4:$G$13,6,0)/1000*0.65*$C3256)</f>
        <v>1321.9973030303031</v>
      </c>
      <c r="J3256" s="67">
        <f xml:space="preserve">   MAX(0, HLOOKUP(MONTH($B3256),'Farm Crops'!$B$18:$N$28,J$5,0)  - VLOOKUP(J$4,'Farm Crops'!$B$4:$G$13,6,0)/1000*0.65*$C3256)</f>
        <v>1254.2571010101012</v>
      </c>
      <c r="K3256" s="67">
        <f xml:space="preserve">   MAX(0, HLOOKUP(MONTH($B3256),'Farm Crops'!$B$18:$N$28,K$5,0)  - VLOOKUP(K$4,'Farm Crops'!$B$4:$G$13,6,0)/1000*0.65*$C3256)</f>
        <v>291.40102020202016</v>
      </c>
      <c r="L3256" s="67">
        <f xml:space="preserve">   MAX(0, HLOOKUP(MONTH($B3256),'Farm Crops'!$B$18:$N$28,L$5,0)  - VLOOKUP(L$4,'Farm Crops'!$B$4:$G$13,6,0)/1000*0.65*$C3256)</f>
        <v>51.907898989899039</v>
      </c>
      <c r="M3256" s="67">
        <f xml:space="preserve">   MAX(0, HLOOKUP(MONTH($B3256),'Farm Crops'!$B$18:$N$28,M$5,0)  - VLOOKUP(M$4,'Farm Crops'!$B$4:$G$13,6,0)/1000*0.65*$C3256)</f>
        <v>364.06420202020206</v>
      </c>
    </row>
    <row r="3257" spans="2:13" x14ac:dyDescent="0.2">
      <c r="B3257" s="4">
        <v>43734</v>
      </c>
      <c r="C3257" s="67">
        <f>'Observed Data'!$E3256</f>
        <v>0</v>
      </c>
      <c r="D3257" s="67">
        <f xml:space="preserve">   MAX(0, HLOOKUP(MONTH($B3257),'Farm Crops'!$B$18:$N$28,D$5,0)  - VLOOKUP(D$4,'Farm Crops'!$B$4:$G$13,6,0)/1000*0.65*$C3257)</f>
        <v>1224.8373737373738</v>
      </c>
      <c r="E3257" s="67">
        <f xml:space="preserve">   MAX(0, HLOOKUP(MONTH($B3257),'Farm Crops'!$B$18:$N$28,E$5,0)  - VLOOKUP(E$4,'Farm Crops'!$B$4:$G$13,6,0)/1000*0.65*$C3257)</f>
        <v>734.90242424242444</v>
      </c>
      <c r="F3257" s="67">
        <f xml:space="preserve">   MAX(0, HLOOKUP(MONTH($B3257),'Farm Crops'!$B$18:$N$28,F$5,0)  - VLOOKUP(F$4,'Farm Crops'!$B$4:$G$13,6,0)/1000*0.65*$C3257)</f>
        <v>933.61358080808088</v>
      </c>
      <c r="G3257" s="67">
        <f xml:space="preserve">   MAX(0, HLOOKUP(MONTH($B3257),'Farm Crops'!$B$18:$N$28,G$5,0)  - VLOOKUP(G$4,'Farm Crops'!$B$4:$G$13,6,0)/1000*0.65*$C3257)</f>
        <v>224.40911111111114</v>
      </c>
      <c r="H3257" s="67">
        <f xml:space="preserve">   MAX(0, HLOOKUP(MONTH($B3257),'Farm Crops'!$B$18:$N$28,H$5,0)  - VLOOKUP(H$4,'Farm Crops'!$B$4:$G$13,6,0)/1000*0.65*$C3257)</f>
        <v>770.11157575757591</v>
      </c>
      <c r="I3257" s="67">
        <f xml:space="preserve">   MAX(0, HLOOKUP(MONTH($B3257),'Farm Crops'!$B$18:$N$28,I$5,0)  - VLOOKUP(I$4,'Farm Crops'!$B$4:$G$13,6,0)/1000*0.65*$C3257)</f>
        <v>1321.9973030303031</v>
      </c>
      <c r="J3257" s="67">
        <f xml:space="preserve">   MAX(0, HLOOKUP(MONTH($B3257),'Farm Crops'!$B$18:$N$28,J$5,0)  - VLOOKUP(J$4,'Farm Crops'!$B$4:$G$13,6,0)/1000*0.65*$C3257)</f>
        <v>1254.2571010101012</v>
      </c>
      <c r="K3257" s="67">
        <f xml:space="preserve">   MAX(0, HLOOKUP(MONTH($B3257),'Farm Crops'!$B$18:$N$28,K$5,0)  - VLOOKUP(K$4,'Farm Crops'!$B$4:$G$13,6,0)/1000*0.65*$C3257)</f>
        <v>291.40102020202016</v>
      </c>
      <c r="L3257" s="67">
        <f xml:space="preserve">   MAX(0, HLOOKUP(MONTH($B3257),'Farm Crops'!$B$18:$N$28,L$5,0)  - VLOOKUP(L$4,'Farm Crops'!$B$4:$G$13,6,0)/1000*0.65*$C3257)</f>
        <v>51.907898989899039</v>
      </c>
      <c r="M3257" s="67">
        <f xml:space="preserve">   MAX(0, HLOOKUP(MONTH($B3257),'Farm Crops'!$B$18:$N$28,M$5,0)  - VLOOKUP(M$4,'Farm Crops'!$B$4:$G$13,6,0)/1000*0.65*$C3257)</f>
        <v>364.06420202020206</v>
      </c>
    </row>
    <row r="3258" spans="2:13" x14ac:dyDescent="0.2">
      <c r="B3258" s="4">
        <v>43735</v>
      </c>
      <c r="C3258" s="67">
        <f>'Observed Data'!$E3257</f>
        <v>0</v>
      </c>
      <c r="D3258" s="67">
        <f xml:space="preserve">   MAX(0, HLOOKUP(MONTH($B3258),'Farm Crops'!$B$18:$N$28,D$5,0)  - VLOOKUP(D$4,'Farm Crops'!$B$4:$G$13,6,0)/1000*0.65*$C3258)</f>
        <v>1224.8373737373738</v>
      </c>
      <c r="E3258" s="67">
        <f xml:space="preserve">   MAX(0, HLOOKUP(MONTH($B3258),'Farm Crops'!$B$18:$N$28,E$5,0)  - VLOOKUP(E$4,'Farm Crops'!$B$4:$G$13,6,0)/1000*0.65*$C3258)</f>
        <v>734.90242424242444</v>
      </c>
      <c r="F3258" s="67">
        <f xml:space="preserve">   MAX(0, HLOOKUP(MONTH($B3258),'Farm Crops'!$B$18:$N$28,F$5,0)  - VLOOKUP(F$4,'Farm Crops'!$B$4:$G$13,6,0)/1000*0.65*$C3258)</f>
        <v>933.61358080808088</v>
      </c>
      <c r="G3258" s="67">
        <f xml:space="preserve">   MAX(0, HLOOKUP(MONTH($B3258),'Farm Crops'!$B$18:$N$28,G$5,0)  - VLOOKUP(G$4,'Farm Crops'!$B$4:$G$13,6,0)/1000*0.65*$C3258)</f>
        <v>224.40911111111114</v>
      </c>
      <c r="H3258" s="67">
        <f xml:space="preserve">   MAX(0, HLOOKUP(MONTH($B3258),'Farm Crops'!$B$18:$N$28,H$5,0)  - VLOOKUP(H$4,'Farm Crops'!$B$4:$G$13,6,0)/1000*0.65*$C3258)</f>
        <v>770.11157575757591</v>
      </c>
      <c r="I3258" s="67">
        <f xml:space="preserve">   MAX(0, HLOOKUP(MONTH($B3258),'Farm Crops'!$B$18:$N$28,I$5,0)  - VLOOKUP(I$4,'Farm Crops'!$B$4:$G$13,6,0)/1000*0.65*$C3258)</f>
        <v>1321.9973030303031</v>
      </c>
      <c r="J3258" s="67">
        <f xml:space="preserve">   MAX(0, HLOOKUP(MONTH($B3258),'Farm Crops'!$B$18:$N$28,J$5,0)  - VLOOKUP(J$4,'Farm Crops'!$B$4:$G$13,6,0)/1000*0.65*$C3258)</f>
        <v>1254.2571010101012</v>
      </c>
      <c r="K3258" s="67">
        <f xml:space="preserve">   MAX(0, HLOOKUP(MONTH($B3258),'Farm Crops'!$B$18:$N$28,K$5,0)  - VLOOKUP(K$4,'Farm Crops'!$B$4:$G$13,6,0)/1000*0.65*$C3258)</f>
        <v>291.40102020202016</v>
      </c>
      <c r="L3258" s="67">
        <f xml:space="preserve">   MAX(0, HLOOKUP(MONTH($B3258),'Farm Crops'!$B$18:$N$28,L$5,0)  - VLOOKUP(L$4,'Farm Crops'!$B$4:$G$13,6,0)/1000*0.65*$C3258)</f>
        <v>51.907898989899039</v>
      </c>
      <c r="M3258" s="67">
        <f xml:space="preserve">   MAX(0, HLOOKUP(MONTH($B3258),'Farm Crops'!$B$18:$N$28,M$5,0)  - VLOOKUP(M$4,'Farm Crops'!$B$4:$G$13,6,0)/1000*0.65*$C3258)</f>
        <v>364.06420202020206</v>
      </c>
    </row>
    <row r="3259" spans="2:13" x14ac:dyDescent="0.2">
      <c r="B3259" s="4">
        <v>43736</v>
      </c>
      <c r="C3259" s="67">
        <f>'Observed Data'!$E3258</f>
        <v>0</v>
      </c>
      <c r="D3259" s="67">
        <f xml:space="preserve">   MAX(0, HLOOKUP(MONTH($B3259),'Farm Crops'!$B$18:$N$28,D$5,0)  - VLOOKUP(D$4,'Farm Crops'!$B$4:$G$13,6,0)/1000*0.65*$C3259)</f>
        <v>1224.8373737373738</v>
      </c>
      <c r="E3259" s="67">
        <f xml:space="preserve">   MAX(0, HLOOKUP(MONTH($B3259),'Farm Crops'!$B$18:$N$28,E$5,0)  - VLOOKUP(E$4,'Farm Crops'!$B$4:$G$13,6,0)/1000*0.65*$C3259)</f>
        <v>734.90242424242444</v>
      </c>
      <c r="F3259" s="67">
        <f xml:space="preserve">   MAX(0, HLOOKUP(MONTH($B3259),'Farm Crops'!$B$18:$N$28,F$5,0)  - VLOOKUP(F$4,'Farm Crops'!$B$4:$G$13,6,0)/1000*0.65*$C3259)</f>
        <v>933.61358080808088</v>
      </c>
      <c r="G3259" s="67">
        <f xml:space="preserve">   MAX(0, HLOOKUP(MONTH($B3259),'Farm Crops'!$B$18:$N$28,G$5,0)  - VLOOKUP(G$4,'Farm Crops'!$B$4:$G$13,6,0)/1000*0.65*$C3259)</f>
        <v>224.40911111111114</v>
      </c>
      <c r="H3259" s="67">
        <f xml:space="preserve">   MAX(0, HLOOKUP(MONTH($B3259),'Farm Crops'!$B$18:$N$28,H$5,0)  - VLOOKUP(H$4,'Farm Crops'!$B$4:$G$13,6,0)/1000*0.65*$C3259)</f>
        <v>770.11157575757591</v>
      </c>
      <c r="I3259" s="67">
        <f xml:space="preserve">   MAX(0, HLOOKUP(MONTH($B3259),'Farm Crops'!$B$18:$N$28,I$5,0)  - VLOOKUP(I$4,'Farm Crops'!$B$4:$G$13,6,0)/1000*0.65*$C3259)</f>
        <v>1321.9973030303031</v>
      </c>
      <c r="J3259" s="67">
        <f xml:space="preserve">   MAX(0, HLOOKUP(MONTH($B3259),'Farm Crops'!$B$18:$N$28,J$5,0)  - VLOOKUP(J$4,'Farm Crops'!$B$4:$G$13,6,0)/1000*0.65*$C3259)</f>
        <v>1254.2571010101012</v>
      </c>
      <c r="K3259" s="67">
        <f xml:space="preserve">   MAX(0, HLOOKUP(MONTH($B3259),'Farm Crops'!$B$18:$N$28,K$5,0)  - VLOOKUP(K$4,'Farm Crops'!$B$4:$G$13,6,0)/1000*0.65*$C3259)</f>
        <v>291.40102020202016</v>
      </c>
      <c r="L3259" s="67">
        <f xml:space="preserve">   MAX(0, HLOOKUP(MONTH($B3259),'Farm Crops'!$B$18:$N$28,L$5,0)  - VLOOKUP(L$4,'Farm Crops'!$B$4:$G$13,6,0)/1000*0.65*$C3259)</f>
        <v>51.907898989899039</v>
      </c>
      <c r="M3259" s="67">
        <f xml:space="preserve">   MAX(0, HLOOKUP(MONTH($B3259),'Farm Crops'!$B$18:$N$28,M$5,0)  - VLOOKUP(M$4,'Farm Crops'!$B$4:$G$13,6,0)/1000*0.65*$C3259)</f>
        <v>364.06420202020206</v>
      </c>
    </row>
    <row r="3260" spans="2:13" x14ac:dyDescent="0.2">
      <c r="B3260" s="4">
        <v>43737</v>
      </c>
      <c r="C3260" s="67">
        <f>'Observed Data'!$E3259</f>
        <v>0</v>
      </c>
      <c r="D3260" s="67">
        <f xml:space="preserve">   MAX(0, HLOOKUP(MONTH($B3260),'Farm Crops'!$B$18:$N$28,D$5,0)  - VLOOKUP(D$4,'Farm Crops'!$B$4:$G$13,6,0)/1000*0.65*$C3260)</f>
        <v>1224.8373737373738</v>
      </c>
      <c r="E3260" s="67">
        <f xml:space="preserve">   MAX(0, HLOOKUP(MONTH($B3260),'Farm Crops'!$B$18:$N$28,E$5,0)  - VLOOKUP(E$4,'Farm Crops'!$B$4:$G$13,6,0)/1000*0.65*$C3260)</f>
        <v>734.90242424242444</v>
      </c>
      <c r="F3260" s="67">
        <f xml:space="preserve">   MAX(0, HLOOKUP(MONTH($B3260),'Farm Crops'!$B$18:$N$28,F$5,0)  - VLOOKUP(F$4,'Farm Crops'!$B$4:$G$13,6,0)/1000*0.65*$C3260)</f>
        <v>933.61358080808088</v>
      </c>
      <c r="G3260" s="67">
        <f xml:space="preserve">   MAX(0, HLOOKUP(MONTH($B3260),'Farm Crops'!$B$18:$N$28,G$5,0)  - VLOOKUP(G$4,'Farm Crops'!$B$4:$G$13,6,0)/1000*0.65*$C3260)</f>
        <v>224.40911111111114</v>
      </c>
      <c r="H3260" s="67">
        <f xml:space="preserve">   MAX(0, HLOOKUP(MONTH($B3260),'Farm Crops'!$B$18:$N$28,H$5,0)  - VLOOKUP(H$4,'Farm Crops'!$B$4:$G$13,6,0)/1000*0.65*$C3260)</f>
        <v>770.11157575757591</v>
      </c>
      <c r="I3260" s="67">
        <f xml:space="preserve">   MAX(0, HLOOKUP(MONTH($B3260),'Farm Crops'!$B$18:$N$28,I$5,0)  - VLOOKUP(I$4,'Farm Crops'!$B$4:$G$13,6,0)/1000*0.65*$C3260)</f>
        <v>1321.9973030303031</v>
      </c>
      <c r="J3260" s="67">
        <f xml:space="preserve">   MAX(0, HLOOKUP(MONTH($B3260),'Farm Crops'!$B$18:$N$28,J$5,0)  - VLOOKUP(J$4,'Farm Crops'!$B$4:$G$13,6,0)/1000*0.65*$C3260)</f>
        <v>1254.2571010101012</v>
      </c>
      <c r="K3260" s="67">
        <f xml:space="preserve">   MAX(0, HLOOKUP(MONTH($B3260),'Farm Crops'!$B$18:$N$28,K$5,0)  - VLOOKUP(K$4,'Farm Crops'!$B$4:$G$13,6,0)/1000*0.65*$C3260)</f>
        <v>291.40102020202016</v>
      </c>
      <c r="L3260" s="67">
        <f xml:space="preserve">   MAX(0, HLOOKUP(MONTH($B3260),'Farm Crops'!$B$18:$N$28,L$5,0)  - VLOOKUP(L$4,'Farm Crops'!$B$4:$G$13,6,0)/1000*0.65*$C3260)</f>
        <v>51.907898989899039</v>
      </c>
      <c r="M3260" s="67">
        <f xml:space="preserve">   MAX(0, HLOOKUP(MONTH($B3260),'Farm Crops'!$B$18:$N$28,M$5,0)  - VLOOKUP(M$4,'Farm Crops'!$B$4:$G$13,6,0)/1000*0.65*$C3260)</f>
        <v>364.06420202020206</v>
      </c>
    </row>
    <row r="3261" spans="2:13" x14ac:dyDescent="0.2">
      <c r="B3261" s="4">
        <v>43738</v>
      </c>
      <c r="C3261" s="67">
        <f>'Observed Data'!$E3260</f>
        <v>0</v>
      </c>
      <c r="D3261" s="67">
        <f xml:space="preserve">   MAX(0, HLOOKUP(MONTH($B3261),'Farm Crops'!$B$18:$N$28,D$5,0)  - VLOOKUP(D$4,'Farm Crops'!$B$4:$G$13,6,0)/1000*0.65*$C3261)</f>
        <v>1224.8373737373738</v>
      </c>
      <c r="E3261" s="67">
        <f xml:space="preserve">   MAX(0, HLOOKUP(MONTH($B3261),'Farm Crops'!$B$18:$N$28,E$5,0)  - VLOOKUP(E$4,'Farm Crops'!$B$4:$G$13,6,0)/1000*0.65*$C3261)</f>
        <v>734.90242424242444</v>
      </c>
      <c r="F3261" s="67">
        <f xml:space="preserve">   MAX(0, HLOOKUP(MONTH($B3261),'Farm Crops'!$B$18:$N$28,F$5,0)  - VLOOKUP(F$4,'Farm Crops'!$B$4:$G$13,6,0)/1000*0.65*$C3261)</f>
        <v>933.61358080808088</v>
      </c>
      <c r="G3261" s="67">
        <f xml:space="preserve">   MAX(0, HLOOKUP(MONTH($B3261),'Farm Crops'!$B$18:$N$28,G$5,0)  - VLOOKUP(G$4,'Farm Crops'!$B$4:$G$13,6,0)/1000*0.65*$C3261)</f>
        <v>224.40911111111114</v>
      </c>
      <c r="H3261" s="67">
        <f xml:space="preserve">   MAX(0, HLOOKUP(MONTH($B3261),'Farm Crops'!$B$18:$N$28,H$5,0)  - VLOOKUP(H$4,'Farm Crops'!$B$4:$G$13,6,0)/1000*0.65*$C3261)</f>
        <v>770.11157575757591</v>
      </c>
      <c r="I3261" s="67">
        <f xml:space="preserve">   MAX(0, HLOOKUP(MONTH($B3261),'Farm Crops'!$B$18:$N$28,I$5,0)  - VLOOKUP(I$4,'Farm Crops'!$B$4:$G$13,6,0)/1000*0.65*$C3261)</f>
        <v>1321.9973030303031</v>
      </c>
      <c r="J3261" s="67">
        <f xml:space="preserve">   MAX(0, HLOOKUP(MONTH($B3261),'Farm Crops'!$B$18:$N$28,J$5,0)  - VLOOKUP(J$4,'Farm Crops'!$B$4:$G$13,6,0)/1000*0.65*$C3261)</f>
        <v>1254.2571010101012</v>
      </c>
      <c r="K3261" s="67">
        <f xml:space="preserve">   MAX(0, HLOOKUP(MONTH($B3261),'Farm Crops'!$B$18:$N$28,K$5,0)  - VLOOKUP(K$4,'Farm Crops'!$B$4:$G$13,6,0)/1000*0.65*$C3261)</f>
        <v>291.40102020202016</v>
      </c>
      <c r="L3261" s="67">
        <f xml:space="preserve">   MAX(0, HLOOKUP(MONTH($B3261),'Farm Crops'!$B$18:$N$28,L$5,0)  - VLOOKUP(L$4,'Farm Crops'!$B$4:$G$13,6,0)/1000*0.65*$C3261)</f>
        <v>51.907898989899039</v>
      </c>
      <c r="M3261" s="67">
        <f xml:space="preserve">   MAX(0, HLOOKUP(MONTH($B3261),'Farm Crops'!$B$18:$N$28,M$5,0)  - VLOOKUP(M$4,'Farm Crops'!$B$4:$G$13,6,0)/1000*0.65*$C3261)</f>
        <v>364.06420202020206</v>
      </c>
    </row>
    <row r="3262" spans="2:13" x14ac:dyDescent="0.2">
      <c r="B3262" s="4">
        <v>43739</v>
      </c>
      <c r="C3262" s="67">
        <f>'Observed Data'!$E3261</f>
        <v>0</v>
      </c>
      <c r="D3262" s="67">
        <f xml:space="preserve">   MAX(0, HLOOKUP(MONTH($B3262),'Farm Crops'!$B$18:$N$28,D$5,0)  - VLOOKUP(D$4,'Farm Crops'!$B$4:$G$13,6,0)/1000*0.65*$C3262)</f>
        <v>1989.1844574780059</v>
      </c>
      <c r="E3262" s="67">
        <f xml:space="preserve">   MAX(0, HLOOKUP(MONTH($B3262),'Farm Crops'!$B$18:$N$28,E$5,0)  - VLOOKUP(E$4,'Farm Crops'!$B$4:$G$13,6,0)/1000*0.65*$C3262)</f>
        <v>1326.9812140762465</v>
      </c>
      <c r="F3262" s="67">
        <f xml:space="preserve">   MAX(0, HLOOKUP(MONTH($B3262),'Farm Crops'!$B$18:$N$28,F$5,0)  - VLOOKUP(F$4,'Farm Crops'!$B$4:$G$13,6,0)/1000*0.65*$C3262)</f>
        <v>1616.6617624633429</v>
      </c>
      <c r="G3262" s="67">
        <f xml:space="preserve">   MAX(0, HLOOKUP(MONTH($B3262),'Farm Crops'!$B$18:$N$28,G$5,0)  - VLOOKUP(G$4,'Farm Crops'!$B$4:$G$13,6,0)/1000*0.65*$C3262)</f>
        <v>405.64412903225809</v>
      </c>
      <c r="H3262" s="67">
        <f xml:space="preserve">   MAX(0, HLOOKUP(MONTH($B3262),'Farm Crops'!$B$18:$N$28,H$5,0)  - VLOOKUP(H$4,'Farm Crops'!$B$4:$G$13,6,0)/1000*0.65*$C3262)</f>
        <v>1392.0613020527862</v>
      </c>
      <c r="I3262" s="67">
        <f xml:space="preserve">   MAX(0, HLOOKUP(MONTH($B3262),'Farm Crops'!$B$18:$N$28,I$5,0)  - VLOOKUP(I$4,'Farm Crops'!$B$4:$G$13,6,0)/1000*0.65*$C3262)</f>
        <v>2121.0413431085044</v>
      </c>
      <c r="J3262" s="67">
        <f xml:space="preserve">   MAX(0, HLOOKUP(MONTH($B3262),'Farm Crops'!$B$18:$N$28,J$5,0)  - VLOOKUP(J$4,'Farm Crops'!$B$4:$G$13,6,0)/1000*0.65*$C3262)</f>
        <v>2117.386891495601</v>
      </c>
      <c r="K3262" s="67">
        <f xml:space="preserve">   MAX(0, HLOOKUP(MONTH($B3262),'Farm Crops'!$B$18:$N$28,K$5,0)  - VLOOKUP(K$4,'Farm Crops'!$B$4:$G$13,6,0)/1000*0.65*$C3262)</f>
        <v>495.2375190615835</v>
      </c>
      <c r="L3262" s="67">
        <f xml:space="preserve">   MAX(0, HLOOKUP(MONTH($B3262),'Farm Crops'!$B$18:$N$28,L$5,0)  - VLOOKUP(L$4,'Farm Crops'!$B$4:$G$13,6,0)/1000*0.65*$C3262)</f>
        <v>88.703507331378376</v>
      </c>
      <c r="M3262" s="67">
        <f xml:space="preserve">   MAX(0, HLOOKUP(MONTH($B3262),'Farm Crops'!$B$18:$N$28,M$5,0)  - VLOOKUP(M$4,'Farm Crops'!$B$4:$G$13,6,0)/1000*0.65*$C3262)</f>
        <v>632.67100293255123</v>
      </c>
    </row>
    <row r="3263" spans="2:13" x14ac:dyDescent="0.2">
      <c r="B3263" s="4">
        <v>43740</v>
      </c>
      <c r="C3263" s="67">
        <f>'Observed Data'!$E3262</f>
        <v>0</v>
      </c>
      <c r="D3263" s="67">
        <f xml:space="preserve">   MAX(0, HLOOKUP(MONTH($B3263),'Farm Crops'!$B$18:$N$28,D$5,0)  - VLOOKUP(D$4,'Farm Crops'!$B$4:$G$13,6,0)/1000*0.65*$C3263)</f>
        <v>1989.1844574780059</v>
      </c>
      <c r="E3263" s="67">
        <f xml:space="preserve">   MAX(0, HLOOKUP(MONTH($B3263),'Farm Crops'!$B$18:$N$28,E$5,0)  - VLOOKUP(E$4,'Farm Crops'!$B$4:$G$13,6,0)/1000*0.65*$C3263)</f>
        <v>1326.9812140762465</v>
      </c>
      <c r="F3263" s="67">
        <f xml:space="preserve">   MAX(0, HLOOKUP(MONTH($B3263),'Farm Crops'!$B$18:$N$28,F$5,0)  - VLOOKUP(F$4,'Farm Crops'!$B$4:$G$13,6,0)/1000*0.65*$C3263)</f>
        <v>1616.6617624633429</v>
      </c>
      <c r="G3263" s="67">
        <f xml:space="preserve">   MAX(0, HLOOKUP(MONTH($B3263),'Farm Crops'!$B$18:$N$28,G$5,0)  - VLOOKUP(G$4,'Farm Crops'!$B$4:$G$13,6,0)/1000*0.65*$C3263)</f>
        <v>405.64412903225809</v>
      </c>
      <c r="H3263" s="67">
        <f xml:space="preserve">   MAX(0, HLOOKUP(MONTH($B3263),'Farm Crops'!$B$18:$N$28,H$5,0)  - VLOOKUP(H$4,'Farm Crops'!$B$4:$G$13,6,0)/1000*0.65*$C3263)</f>
        <v>1392.0613020527862</v>
      </c>
      <c r="I3263" s="67">
        <f xml:space="preserve">   MAX(0, HLOOKUP(MONTH($B3263),'Farm Crops'!$B$18:$N$28,I$5,0)  - VLOOKUP(I$4,'Farm Crops'!$B$4:$G$13,6,0)/1000*0.65*$C3263)</f>
        <v>2121.0413431085044</v>
      </c>
      <c r="J3263" s="67">
        <f xml:space="preserve">   MAX(0, HLOOKUP(MONTH($B3263),'Farm Crops'!$B$18:$N$28,J$5,0)  - VLOOKUP(J$4,'Farm Crops'!$B$4:$G$13,6,0)/1000*0.65*$C3263)</f>
        <v>2117.386891495601</v>
      </c>
      <c r="K3263" s="67">
        <f xml:space="preserve">   MAX(0, HLOOKUP(MONTH($B3263),'Farm Crops'!$B$18:$N$28,K$5,0)  - VLOOKUP(K$4,'Farm Crops'!$B$4:$G$13,6,0)/1000*0.65*$C3263)</f>
        <v>495.2375190615835</v>
      </c>
      <c r="L3263" s="67">
        <f xml:space="preserve">   MAX(0, HLOOKUP(MONTH($B3263),'Farm Crops'!$B$18:$N$28,L$5,0)  - VLOOKUP(L$4,'Farm Crops'!$B$4:$G$13,6,0)/1000*0.65*$C3263)</f>
        <v>88.703507331378376</v>
      </c>
      <c r="M3263" s="67">
        <f xml:space="preserve">   MAX(0, HLOOKUP(MONTH($B3263),'Farm Crops'!$B$18:$N$28,M$5,0)  - VLOOKUP(M$4,'Farm Crops'!$B$4:$G$13,6,0)/1000*0.65*$C3263)</f>
        <v>632.67100293255123</v>
      </c>
    </row>
    <row r="3264" spans="2:13" x14ac:dyDescent="0.2">
      <c r="B3264" s="4">
        <v>43741</v>
      </c>
      <c r="C3264" s="67">
        <f>'Observed Data'!$E3263</f>
        <v>0</v>
      </c>
      <c r="D3264" s="67">
        <f xml:space="preserve">   MAX(0, HLOOKUP(MONTH($B3264),'Farm Crops'!$B$18:$N$28,D$5,0)  - VLOOKUP(D$4,'Farm Crops'!$B$4:$G$13,6,0)/1000*0.65*$C3264)</f>
        <v>1989.1844574780059</v>
      </c>
      <c r="E3264" s="67">
        <f xml:space="preserve">   MAX(0, HLOOKUP(MONTH($B3264),'Farm Crops'!$B$18:$N$28,E$5,0)  - VLOOKUP(E$4,'Farm Crops'!$B$4:$G$13,6,0)/1000*0.65*$C3264)</f>
        <v>1326.9812140762465</v>
      </c>
      <c r="F3264" s="67">
        <f xml:space="preserve">   MAX(0, HLOOKUP(MONTH($B3264),'Farm Crops'!$B$18:$N$28,F$5,0)  - VLOOKUP(F$4,'Farm Crops'!$B$4:$G$13,6,0)/1000*0.65*$C3264)</f>
        <v>1616.6617624633429</v>
      </c>
      <c r="G3264" s="67">
        <f xml:space="preserve">   MAX(0, HLOOKUP(MONTH($B3264),'Farm Crops'!$B$18:$N$28,G$5,0)  - VLOOKUP(G$4,'Farm Crops'!$B$4:$G$13,6,0)/1000*0.65*$C3264)</f>
        <v>405.64412903225809</v>
      </c>
      <c r="H3264" s="67">
        <f xml:space="preserve">   MAX(0, HLOOKUP(MONTH($B3264),'Farm Crops'!$B$18:$N$28,H$5,0)  - VLOOKUP(H$4,'Farm Crops'!$B$4:$G$13,6,0)/1000*0.65*$C3264)</f>
        <v>1392.0613020527862</v>
      </c>
      <c r="I3264" s="67">
        <f xml:space="preserve">   MAX(0, HLOOKUP(MONTH($B3264),'Farm Crops'!$B$18:$N$28,I$5,0)  - VLOOKUP(I$4,'Farm Crops'!$B$4:$G$13,6,0)/1000*0.65*$C3264)</f>
        <v>2121.0413431085044</v>
      </c>
      <c r="J3264" s="67">
        <f xml:space="preserve">   MAX(0, HLOOKUP(MONTH($B3264),'Farm Crops'!$B$18:$N$28,J$5,0)  - VLOOKUP(J$4,'Farm Crops'!$B$4:$G$13,6,0)/1000*0.65*$C3264)</f>
        <v>2117.386891495601</v>
      </c>
      <c r="K3264" s="67">
        <f xml:space="preserve">   MAX(0, HLOOKUP(MONTH($B3264),'Farm Crops'!$B$18:$N$28,K$5,0)  - VLOOKUP(K$4,'Farm Crops'!$B$4:$G$13,6,0)/1000*0.65*$C3264)</f>
        <v>495.2375190615835</v>
      </c>
      <c r="L3264" s="67">
        <f xml:space="preserve">   MAX(0, HLOOKUP(MONTH($B3264),'Farm Crops'!$B$18:$N$28,L$5,0)  - VLOOKUP(L$4,'Farm Crops'!$B$4:$G$13,6,0)/1000*0.65*$C3264)</f>
        <v>88.703507331378376</v>
      </c>
      <c r="M3264" s="67">
        <f xml:space="preserve">   MAX(0, HLOOKUP(MONTH($B3264),'Farm Crops'!$B$18:$N$28,M$5,0)  - VLOOKUP(M$4,'Farm Crops'!$B$4:$G$13,6,0)/1000*0.65*$C3264)</f>
        <v>632.67100293255123</v>
      </c>
    </row>
    <row r="3265" spans="2:13" x14ac:dyDescent="0.2">
      <c r="B3265" s="4">
        <v>43742</v>
      </c>
      <c r="C3265" s="67">
        <f>'Observed Data'!$E3264</f>
        <v>0</v>
      </c>
      <c r="D3265" s="67">
        <f xml:space="preserve">   MAX(0, HLOOKUP(MONTH($B3265),'Farm Crops'!$B$18:$N$28,D$5,0)  - VLOOKUP(D$4,'Farm Crops'!$B$4:$G$13,6,0)/1000*0.65*$C3265)</f>
        <v>1989.1844574780059</v>
      </c>
      <c r="E3265" s="67">
        <f xml:space="preserve">   MAX(0, HLOOKUP(MONTH($B3265),'Farm Crops'!$B$18:$N$28,E$5,0)  - VLOOKUP(E$4,'Farm Crops'!$B$4:$G$13,6,0)/1000*0.65*$C3265)</f>
        <v>1326.9812140762465</v>
      </c>
      <c r="F3265" s="67">
        <f xml:space="preserve">   MAX(0, HLOOKUP(MONTH($B3265),'Farm Crops'!$B$18:$N$28,F$5,0)  - VLOOKUP(F$4,'Farm Crops'!$B$4:$G$13,6,0)/1000*0.65*$C3265)</f>
        <v>1616.6617624633429</v>
      </c>
      <c r="G3265" s="67">
        <f xml:space="preserve">   MAX(0, HLOOKUP(MONTH($B3265),'Farm Crops'!$B$18:$N$28,G$5,0)  - VLOOKUP(G$4,'Farm Crops'!$B$4:$G$13,6,0)/1000*0.65*$C3265)</f>
        <v>405.64412903225809</v>
      </c>
      <c r="H3265" s="67">
        <f xml:space="preserve">   MAX(0, HLOOKUP(MONTH($B3265),'Farm Crops'!$B$18:$N$28,H$5,0)  - VLOOKUP(H$4,'Farm Crops'!$B$4:$G$13,6,0)/1000*0.65*$C3265)</f>
        <v>1392.0613020527862</v>
      </c>
      <c r="I3265" s="67">
        <f xml:space="preserve">   MAX(0, HLOOKUP(MONTH($B3265),'Farm Crops'!$B$18:$N$28,I$5,0)  - VLOOKUP(I$4,'Farm Crops'!$B$4:$G$13,6,0)/1000*0.65*$C3265)</f>
        <v>2121.0413431085044</v>
      </c>
      <c r="J3265" s="67">
        <f xml:space="preserve">   MAX(0, HLOOKUP(MONTH($B3265),'Farm Crops'!$B$18:$N$28,J$5,0)  - VLOOKUP(J$4,'Farm Crops'!$B$4:$G$13,6,0)/1000*0.65*$C3265)</f>
        <v>2117.386891495601</v>
      </c>
      <c r="K3265" s="67">
        <f xml:space="preserve">   MAX(0, HLOOKUP(MONTH($B3265),'Farm Crops'!$B$18:$N$28,K$5,0)  - VLOOKUP(K$4,'Farm Crops'!$B$4:$G$13,6,0)/1000*0.65*$C3265)</f>
        <v>495.2375190615835</v>
      </c>
      <c r="L3265" s="67">
        <f xml:space="preserve">   MAX(0, HLOOKUP(MONTH($B3265),'Farm Crops'!$B$18:$N$28,L$5,0)  - VLOOKUP(L$4,'Farm Crops'!$B$4:$G$13,6,0)/1000*0.65*$C3265)</f>
        <v>88.703507331378376</v>
      </c>
      <c r="M3265" s="67">
        <f xml:space="preserve">   MAX(0, HLOOKUP(MONTH($B3265),'Farm Crops'!$B$18:$N$28,M$5,0)  - VLOOKUP(M$4,'Farm Crops'!$B$4:$G$13,6,0)/1000*0.65*$C3265)</f>
        <v>632.67100293255123</v>
      </c>
    </row>
    <row r="3266" spans="2:13" x14ac:dyDescent="0.2">
      <c r="B3266" s="4">
        <v>43743</v>
      </c>
      <c r="C3266" s="67">
        <f>'Observed Data'!$E3265</f>
        <v>0</v>
      </c>
      <c r="D3266" s="67">
        <f xml:space="preserve">   MAX(0, HLOOKUP(MONTH($B3266),'Farm Crops'!$B$18:$N$28,D$5,0)  - VLOOKUP(D$4,'Farm Crops'!$B$4:$G$13,6,0)/1000*0.65*$C3266)</f>
        <v>1989.1844574780059</v>
      </c>
      <c r="E3266" s="67">
        <f xml:space="preserve">   MAX(0, HLOOKUP(MONTH($B3266),'Farm Crops'!$B$18:$N$28,E$5,0)  - VLOOKUP(E$4,'Farm Crops'!$B$4:$G$13,6,0)/1000*0.65*$C3266)</f>
        <v>1326.9812140762465</v>
      </c>
      <c r="F3266" s="67">
        <f xml:space="preserve">   MAX(0, HLOOKUP(MONTH($B3266),'Farm Crops'!$B$18:$N$28,F$5,0)  - VLOOKUP(F$4,'Farm Crops'!$B$4:$G$13,6,0)/1000*0.65*$C3266)</f>
        <v>1616.6617624633429</v>
      </c>
      <c r="G3266" s="67">
        <f xml:space="preserve">   MAX(0, HLOOKUP(MONTH($B3266),'Farm Crops'!$B$18:$N$28,G$5,0)  - VLOOKUP(G$4,'Farm Crops'!$B$4:$G$13,6,0)/1000*0.65*$C3266)</f>
        <v>405.64412903225809</v>
      </c>
      <c r="H3266" s="67">
        <f xml:space="preserve">   MAX(0, HLOOKUP(MONTH($B3266),'Farm Crops'!$B$18:$N$28,H$5,0)  - VLOOKUP(H$4,'Farm Crops'!$B$4:$G$13,6,0)/1000*0.65*$C3266)</f>
        <v>1392.0613020527862</v>
      </c>
      <c r="I3266" s="67">
        <f xml:space="preserve">   MAX(0, HLOOKUP(MONTH($B3266),'Farm Crops'!$B$18:$N$28,I$5,0)  - VLOOKUP(I$4,'Farm Crops'!$B$4:$G$13,6,0)/1000*0.65*$C3266)</f>
        <v>2121.0413431085044</v>
      </c>
      <c r="J3266" s="67">
        <f xml:space="preserve">   MAX(0, HLOOKUP(MONTH($B3266),'Farm Crops'!$B$18:$N$28,J$5,0)  - VLOOKUP(J$4,'Farm Crops'!$B$4:$G$13,6,0)/1000*0.65*$C3266)</f>
        <v>2117.386891495601</v>
      </c>
      <c r="K3266" s="67">
        <f xml:space="preserve">   MAX(0, HLOOKUP(MONTH($B3266),'Farm Crops'!$B$18:$N$28,K$5,0)  - VLOOKUP(K$4,'Farm Crops'!$B$4:$G$13,6,0)/1000*0.65*$C3266)</f>
        <v>495.2375190615835</v>
      </c>
      <c r="L3266" s="67">
        <f xml:space="preserve">   MAX(0, HLOOKUP(MONTH($B3266),'Farm Crops'!$B$18:$N$28,L$5,0)  - VLOOKUP(L$4,'Farm Crops'!$B$4:$G$13,6,0)/1000*0.65*$C3266)</f>
        <v>88.703507331378376</v>
      </c>
      <c r="M3266" s="67">
        <f xml:space="preserve">   MAX(0, HLOOKUP(MONTH($B3266),'Farm Crops'!$B$18:$N$28,M$5,0)  - VLOOKUP(M$4,'Farm Crops'!$B$4:$G$13,6,0)/1000*0.65*$C3266)</f>
        <v>632.67100293255123</v>
      </c>
    </row>
    <row r="3267" spans="2:13" x14ac:dyDescent="0.2">
      <c r="B3267" s="4">
        <v>43744</v>
      </c>
      <c r="C3267" s="67">
        <f>'Observed Data'!$E3266</f>
        <v>0</v>
      </c>
      <c r="D3267" s="67">
        <f xml:space="preserve">   MAX(0, HLOOKUP(MONTH($B3267),'Farm Crops'!$B$18:$N$28,D$5,0)  - VLOOKUP(D$4,'Farm Crops'!$B$4:$G$13,6,0)/1000*0.65*$C3267)</f>
        <v>1989.1844574780059</v>
      </c>
      <c r="E3267" s="67">
        <f xml:space="preserve">   MAX(0, HLOOKUP(MONTH($B3267),'Farm Crops'!$B$18:$N$28,E$5,0)  - VLOOKUP(E$4,'Farm Crops'!$B$4:$G$13,6,0)/1000*0.65*$C3267)</f>
        <v>1326.9812140762465</v>
      </c>
      <c r="F3267" s="67">
        <f xml:space="preserve">   MAX(0, HLOOKUP(MONTH($B3267),'Farm Crops'!$B$18:$N$28,F$5,0)  - VLOOKUP(F$4,'Farm Crops'!$B$4:$G$13,6,0)/1000*0.65*$C3267)</f>
        <v>1616.6617624633429</v>
      </c>
      <c r="G3267" s="67">
        <f xml:space="preserve">   MAX(0, HLOOKUP(MONTH($B3267),'Farm Crops'!$B$18:$N$28,G$5,0)  - VLOOKUP(G$4,'Farm Crops'!$B$4:$G$13,6,0)/1000*0.65*$C3267)</f>
        <v>405.64412903225809</v>
      </c>
      <c r="H3267" s="67">
        <f xml:space="preserve">   MAX(0, HLOOKUP(MONTH($B3267),'Farm Crops'!$B$18:$N$28,H$5,0)  - VLOOKUP(H$4,'Farm Crops'!$B$4:$G$13,6,0)/1000*0.65*$C3267)</f>
        <v>1392.0613020527862</v>
      </c>
      <c r="I3267" s="67">
        <f xml:space="preserve">   MAX(0, HLOOKUP(MONTH($B3267),'Farm Crops'!$B$18:$N$28,I$5,0)  - VLOOKUP(I$4,'Farm Crops'!$B$4:$G$13,6,0)/1000*0.65*$C3267)</f>
        <v>2121.0413431085044</v>
      </c>
      <c r="J3267" s="67">
        <f xml:space="preserve">   MAX(0, HLOOKUP(MONTH($B3267),'Farm Crops'!$B$18:$N$28,J$5,0)  - VLOOKUP(J$4,'Farm Crops'!$B$4:$G$13,6,0)/1000*0.65*$C3267)</f>
        <v>2117.386891495601</v>
      </c>
      <c r="K3267" s="67">
        <f xml:space="preserve">   MAX(0, HLOOKUP(MONTH($B3267),'Farm Crops'!$B$18:$N$28,K$5,0)  - VLOOKUP(K$4,'Farm Crops'!$B$4:$G$13,6,0)/1000*0.65*$C3267)</f>
        <v>495.2375190615835</v>
      </c>
      <c r="L3267" s="67">
        <f xml:space="preserve">   MAX(0, HLOOKUP(MONTH($B3267),'Farm Crops'!$B$18:$N$28,L$5,0)  - VLOOKUP(L$4,'Farm Crops'!$B$4:$G$13,6,0)/1000*0.65*$C3267)</f>
        <v>88.703507331378376</v>
      </c>
      <c r="M3267" s="67">
        <f xml:space="preserve">   MAX(0, HLOOKUP(MONTH($B3267),'Farm Crops'!$B$18:$N$28,M$5,0)  - VLOOKUP(M$4,'Farm Crops'!$B$4:$G$13,6,0)/1000*0.65*$C3267)</f>
        <v>632.67100293255123</v>
      </c>
    </row>
    <row r="3268" spans="2:13" x14ac:dyDescent="0.2">
      <c r="B3268" s="4">
        <v>43745</v>
      </c>
      <c r="C3268" s="67">
        <f>'Observed Data'!$E3267</f>
        <v>0</v>
      </c>
      <c r="D3268" s="67">
        <f xml:space="preserve">   MAX(0, HLOOKUP(MONTH($B3268),'Farm Crops'!$B$18:$N$28,D$5,0)  - VLOOKUP(D$4,'Farm Crops'!$B$4:$G$13,6,0)/1000*0.65*$C3268)</f>
        <v>1989.1844574780059</v>
      </c>
      <c r="E3268" s="67">
        <f xml:space="preserve">   MAX(0, HLOOKUP(MONTH($B3268),'Farm Crops'!$B$18:$N$28,E$5,0)  - VLOOKUP(E$4,'Farm Crops'!$B$4:$G$13,6,0)/1000*0.65*$C3268)</f>
        <v>1326.9812140762465</v>
      </c>
      <c r="F3268" s="67">
        <f xml:space="preserve">   MAX(0, HLOOKUP(MONTH($B3268),'Farm Crops'!$B$18:$N$28,F$5,0)  - VLOOKUP(F$4,'Farm Crops'!$B$4:$G$13,6,0)/1000*0.65*$C3268)</f>
        <v>1616.6617624633429</v>
      </c>
      <c r="G3268" s="67">
        <f xml:space="preserve">   MAX(0, HLOOKUP(MONTH($B3268),'Farm Crops'!$B$18:$N$28,G$5,0)  - VLOOKUP(G$4,'Farm Crops'!$B$4:$G$13,6,0)/1000*0.65*$C3268)</f>
        <v>405.64412903225809</v>
      </c>
      <c r="H3268" s="67">
        <f xml:space="preserve">   MAX(0, HLOOKUP(MONTH($B3268),'Farm Crops'!$B$18:$N$28,H$5,0)  - VLOOKUP(H$4,'Farm Crops'!$B$4:$G$13,6,0)/1000*0.65*$C3268)</f>
        <v>1392.0613020527862</v>
      </c>
      <c r="I3268" s="67">
        <f xml:space="preserve">   MAX(0, HLOOKUP(MONTH($B3268),'Farm Crops'!$B$18:$N$28,I$5,0)  - VLOOKUP(I$4,'Farm Crops'!$B$4:$G$13,6,0)/1000*0.65*$C3268)</f>
        <v>2121.0413431085044</v>
      </c>
      <c r="J3268" s="67">
        <f xml:space="preserve">   MAX(0, HLOOKUP(MONTH($B3268),'Farm Crops'!$B$18:$N$28,J$5,0)  - VLOOKUP(J$4,'Farm Crops'!$B$4:$G$13,6,0)/1000*0.65*$C3268)</f>
        <v>2117.386891495601</v>
      </c>
      <c r="K3268" s="67">
        <f xml:space="preserve">   MAX(0, HLOOKUP(MONTH($B3268),'Farm Crops'!$B$18:$N$28,K$5,0)  - VLOOKUP(K$4,'Farm Crops'!$B$4:$G$13,6,0)/1000*0.65*$C3268)</f>
        <v>495.2375190615835</v>
      </c>
      <c r="L3268" s="67">
        <f xml:space="preserve">   MAX(0, HLOOKUP(MONTH($B3268),'Farm Crops'!$B$18:$N$28,L$5,0)  - VLOOKUP(L$4,'Farm Crops'!$B$4:$G$13,6,0)/1000*0.65*$C3268)</f>
        <v>88.703507331378376</v>
      </c>
      <c r="M3268" s="67">
        <f xml:space="preserve">   MAX(0, HLOOKUP(MONTH($B3268),'Farm Crops'!$B$18:$N$28,M$5,0)  - VLOOKUP(M$4,'Farm Crops'!$B$4:$G$13,6,0)/1000*0.65*$C3268)</f>
        <v>632.67100293255123</v>
      </c>
    </row>
    <row r="3269" spans="2:13" x14ac:dyDescent="0.2">
      <c r="B3269" s="4">
        <v>43746</v>
      </c>
      <c r="C3269" s="67">
        <f>'Observed Data'!$E3268</f>
        <v>0</v>
      </c>
      <c r="D3269" s="67">
        <f xml:space="preserve">   MAX(0, HLOOKUP(MONTH($B3269),'Farm Crops'!$B$18:$N$28,D$5,0)  - VLOOKUP(D$4,'Farm Crops'!$B$4:$G$13,6,0)/1000*0.65*$C3269)</f>
        <v>1989.1844574780059</v>
      </c>
      <c r="E3269" s="67">
        <f xml:space="preserve">   MAX(0, HLOOKUP(MONTH($B3269),'Farm Crops'!$B$18:$N$28,E$5,0)  - VLOOKUP(E$4,'Farm Crops'!$B$4:$G$13,6,0)/1000*0.65*$C3269)</f>
        <v>1326.9812140762465</v>
      </c>
      <c r="F3269" s="67">
        <f xml:space="preserve">   MAX(0, HLOOKUP(MONTH($B3269),'Farm Crops'!$B$18:$N$28,F$5,0)  - VLOOKUP(F$4,'Farm Crops'!$B$4:$G$13,6,0)/1000*0.65*$C3269)</f>
        <v>1616.6617624633429</v>
      </c>
      <c r="G3269" s="67">
        <f xml:space="preserve">   MAX(0, HLOOKUP(MONTH($B3269),'Farm Crops'!$B$18:$N$28,G$5,0)  - VLOOKUP(G$4,'Farm Crops'!$B$4:$G$13,6,0)/1000*0.65*$C3269)</f>
        <v>405.64412903225809</v>
      </c>
      <c r="H3269" s="67">
        <f xml:space="preserve">   MAX(0, HLOOKUP(MONTH($B3269),'Farm Crops'!$B$18:$N$28,H$5,0)  - VLOOKUP(H$4,'Farm Crops'!$B$4:$G$13,6,0)/1000*0.65*$C3269)</f>
        <v>1392.0613020527862</v>
      </c>
      <c r="I3269" s="67">
        <f xml:space="preserve">   MAX(0, HLOOKUP(MONTH($B3269),'Farm Crops'!$B$18:$N$28,I$5,0)  - VLOOKUP(I$4,'Farm Crops'!$B$4:$G$13,6,0)/1000*0.65*$C3269)</f>
        <v>2121.0413431085044</v>
      </c>
      <c r="J3269" s="67">
        <f xml:space="preserve">   MAX(0, HLOOKUP(MONTH($B3269),'Farm Crops'!$B$18:$N$28,J$5,0)  - VLOOKUP(J$4,'Farm Crops'!$B$4:$G$13,6,0)/1000*0.65*$C3269)</f>
        <v>2117.386891495601</v>
      </c>
      <c r="K3269" s="67">
        <f xml:space="preserve">   MAX(0, HLOOKUP(MONTH($B3269),'Farm Crops'!$B$18:$N$28,K$5,0)  - VLOOKUP(K$4,'Farm Crops'!$B$4:$G$13,6,0)/1000*0.65*$C3269)</f>
        <v>495.2375190615835</v>
      </c>
      <c r="L3269" s="67">
        <f xml:space="preserve">   MAX(0, HLOOKUP(MONTH($B3269),'Farm Crops'!$B$18:$N$28,L$5,0)  - VLOOKUP(L$4,'Farm Crops'!$B$4:$G$13,6,0)/1000*0.65*$C3269)</f>
        <v>88.703507331378376</v>
      </c>
      <c r="M3269" s="67">
        <f xml:space="preserve">   MAX(0, HLOOKUP(MONTH($B3269),'Farm Crops'!$B$18:$N$28,M$5,0)  - VLOOKUP(M$4,'Farm Crops'!$B$4:$G$13,6,0)/1000*0.65*$C3269)</f>
        <v>632.67100293255123</v>
      </c>
    </row>
    <row r="3270" spans="2:13" x14ac:dyDescent="0.2">
      <c r="B3270" s="4">
        <v>43747</v>
      </c>
      <c r="C3270" s="67">
        <f>'Observed Data'!$E3269</f>
        <v>0</v>
      </c>
      <c r="D3270" s="67">
        <f xml:space="preserve">   MAX(0, HLOOKUP(MONTH($B3270),'Farm Crops'!$B$18:$N$28,D$5,0)  - VLOOKUP(D$4,'Farm Crops'!$B$4:$G$13,6,0)/1000*0.65*$C3270)</f>
        <v>1989.1844574780059</v>
      </c>
      <c r="E3270" s="67">
        <f xml:space="preserve">   MAX(0, HLOOKUP(MONTH($B3270),'Farm Crops'!$B$18:$N$28,E$5,0)  - VLOOKUP(E$4,'Farm Crops'!$B$4:$G$13,6,0)/1000*0.65*$C3270)</f>
        <v>1326.9812140762465</v>
      </c>
      <c r="F3270" s="67">
        <f xml:space="preserve">   MAX(0, HLOOKUP(MONTH($B3270),'Farm Crops'!$B$18:$N$28,F$5,0)  - VLOOKUP(F$4,'Farm Crops'!$B$4:$G$13,6,0)/1000*0.65*$C3270)</f>
        <v>1616.6617624633429</v>
      </c>
      <c r="G3270" s="67">
        <f xml:space="preserve">   MAX(0, HLOOKUP(MONTH($B3270),'Farm Crops'!$B$18:$N$28,G$5,0)  - VLOOKUP(G$4,'Farm Crops'!$B$4:$G$13,6,0)/1000*0.65*$C3270)</f>
        <v>405.64412903225809</v>
      </c>
      <c r="H3270" s="67">
        <f xml:space="preserve">   MAX(0, HLOOKUP(MONTH($B3270),'Farm Crops'!$B$18:$N$28,H$5,0)  - VLOOKUP(H$4,'Farm Crops'!$B$4:$G$13,6,0)/1000*0.65*$C3270)</f>
        <v>1392.0613020527862</v>
      </c>
      <c r="I3270" s="67">
        <f xml:space="preserve">   MAX(0, HLOOKUP(MONTH($B3270),'Farm Crops'!$B$18:$N$28,I$5,0)  - VLOOKUP(I$4,'Farm Crops'!$B$4:$G$13,6,0)/1000*0.65*$C3270)</f>
        <v>2121.0413431085044</v>
      </c>
      <c r="J3270" s="67">
        <f xml:space="preserve">   MAX(0, HLOOKUP(MONTH($B3270),'Farm Crops'!$B$18:$N$28,J$5,0)  - VLOOKUP(J$4,'Farm Crops'!$B$4:$G$13,6,0)/1000*0.65*$C3270)</f>
        <v>2117.386891495601</v>
      </c>
      <c r="K3270" s="67">
        <f xml:space="preserve">   MAX(0, HLOOKUP(MONTH($B3270),'Farm Crops'!$B$18:$N$28,K$5,0)  - VLOOKUP(K$4,'Farm Crops'!$B$4:$G$13,6,0)/1000*0.65*$C3270)</f>
        <v>495.2375190615835</v>
      </c>
      <c r="L3270" s="67">
        <f xml:space="preserve">   MAX(0, HLOOKUP(MONTH($B3270),'Farm Crops'!$B$18:$N$28,L$5,0)  - VLOOKUP(L$4,'Farm Crops'!$B$4:$G$13,6,0)/1000*0.65*$C3270)</f>
        <v>88.703507331378376</v>
      </c>
      <c r="M3270" s="67">
        <f xml:space="preserve">   MAX(0, HLOOKUP(MONTH($B3270),'Farm Crops'!$B$18:$N$28,M$5,0)  - VLOOKUP(M$4,'Farm Crops'!$B$4:$G$13,6,0)/1000*0.65*$C3270)</f>
        <v>632.67100293255123</v>
      </c>
    </row>
    <row r="3271" spans="2:13" x14ac:dyDescent="0.2">
      <c r="B3271" s="4">
        <v>43748</v>
      </c>
      <c r="C3271" s="67">
        <f>'Observed Data'!$E3270</f>
        <v>0</v>
      </c>
      <c r="D3271" s="67">
        <f xml:space="preserve">   MAX(0, HLOOKUP(MONTH($B3271),'Farm Crops'!$B$18:$N$28,D$5,0)  - VLOOKUP(D$4,'Farm Crops'!$B$4:$G$13,6,0)/1000*0.65*$C3271)</f>
        <v>1989.1844574780059</v>
      </c>
      <c r="E3271" s="67">
        <f xml:space="preserve">   MAX(0, HLOOKUP(MONTH($B3271),'Farm Crops'!$B$18:$N$28,E$5,0)  - VLOOKUP(E$4,'Farm Crops'!$B$4:$G$13,6,0)/1000*0.65*$C3271)</f>
        <v>1326.9812140762465</v>
      </c>
      <c r="F3271" s="67">
        <f xml:space="preserve">   MAX(0, HLOOKUP(MONTH($B3271),'Farm Crops'!$B$18:$N$28,F$5,0)  - VLOOKUP(F$4,'Farm Crops'!$B$4:$G$13,6,0)/1000*0.65*$C3271)</f>
        <v>1616.6617624633429</v>
      </c>
      <c r="G3271" s="67">
        <f xml:space="preserve">   MAX(0, HLOOKUP(MONTH($B3271),'Farm Crops'!$B$18:$N$28,G$5,0)  - VLOOKUP(G$4,'Farm Crops'!$B$4:$G$13,6,0)/1000*0.65*$C3271)</f>
        <v>405.64412903225809</v>
      </c>
      <c r="H3271" s="67">
        <f xml:space="preserve">   MAX(0, HLOOKUP(MONTH($B3271),'Farm Crops'!$B$18:$N$28,H$5,0)  - VLOOKUP(H$4,'Farm Crops'!$B$4:$G$13,6,0)/1000*0.65*$C3271)</f>
        <v>1392.0613020527862</v>
      </c>
      <c r="I3271" s="67">
        <f xml:space="preserve">   MAX(0, HLOOKUP(MONTH($B3271),'Farm Crops'!$B$18:$N$28,I$5,0)  - VLOOKUP(I$4,'Farm Crops'!$B$4:$G$13,6,0)/1000*0.65*$C3271)</f>
        <v>2121.0413431085044</v>
      </c>
      <c r="J3271" s="67">
        <f xml:space="preserve">   MAX(0, HLOOKUP(MONTH($B3271),'Farm Crops'!$B$18:$N$28,J$5,0)  - VLOOKUP(J$4,'Farm Crops'!$B$4:$G$13,6,0)/1000*0.65*$C3271)</f>
        <v>2117.386891495601</v>
      </c>
      <c r="K3271" s="67">
        <f xml:space="preserve">   MAX(0, HLOOKUP(MONTH($B3271),'Farm Crops'!$B$18:$N$28,K$5,0)  - VLOOKUP(K$4,'Farm Crops'!$B$4:$G$13,6,0)/1000*0.65*$C3271)</f>
        <v>495.2375190615835</v>
      </c>
      <c r="L3271" s="67">
        <f xml:space="preserve">   MAX(0, HLOOKUP(MONTH($B3271),'Farm Crops'!$B$18:$N$28,L$5,0)  - VLOOKUP(L$4,'Farm Crops'!$B$4:$G$13,6,0)/1000*0.65*$C3271)</f>
        <v>88.703507331378376</v>
      </c>
      <c r="M3271" s="67">
        <f xml:space="preserve">   MAX(0, HLOOKUP(MONTH($B3271),'Farm Crops'!$B$18:$N$28,M$5,0)  - VLOOKUP(M$4,'Farm Crops'!$B$4:$G$13,6,0)/1000*0.65*$C3271)</f>
        <v>632.67100293255123</v>
      </c>
    </row>
    <row r="3272" spans="2:13" x14ac:dyDescent="0.2">
      <c r="B3272" s="4">
        <v>43749</v>
      </c>
      <c r="C3272" s="67">
        <f>'Observed Data'!$E3271</f>
        <v>0</v>
      </c>
      <c r="D3272" s="67">
        <f xml:space="preserve">   MAX(0, HLOOKUP(MONTH($B3272),'Farm Crops'!$B$18:$N$28,D$5,0)  - VLOOKUP(D$4,'Farm Crops'!$B$4:$G$13,6,0)/1000*0.65*$C3272)</f>
        <v>1989.1844574780059</v>
      </c>
      <c r="E3272" s="67">
        <f xml:space="preserve">   MAX(0, HLOOKUP(MONTH($B3272),'Farm Crops'!$B$18:$N$28,E$5,0)  - VLOOKUP(E$4,'Farm Crops'!$B$4:$G$13,6,0)/1000*0.65*$C3272)</f>
        <v>1326.9812140762465</v>
      </c>
      <c r="F3272" s="67">
        <f xml:space="preserve">   MAX(0, HLOOKUP(MONTH($B3272),'Farm Crops'!$B$18:$N$28,F$5,0)  - VLOOKUP(F$4,'Farm Crops'!$B$4:$G$13,6,0)/1000*0.65*$C3272)</f>
        <v>1616.6617624633429</v>
      </c>
      <c r="G3272" s="67">
        <f xml:space="preserve">   MAX(0, HLOOKUP(MONTH($B3272),'Farm Crops'!$B$18:$N$28,G$5,0)  - VLOOKUP(G$4,'Farm Crops'!$B$4:$G$13,6,0)/1000*0.65*$C3272)</f>
        <v>405.64412903225809</v>
      </c>
      <c r="H3272" s="67">
        <f xml:space="preserve">   MAX(0, HLOOKUP(MONTH($B3272),'Farm Crops'!$B$18:$N$28,H$5,0)  - VLOOKUP(H$4,'Farm Crops'!$B$4:$G$13,6,0)/1000*0.65*$C3272)</f>
        <v>1392.0613020527862</v>
      </c>
      <c r="I3272" s="67">
        <f xml:space="preserve">   MAX(0, HLOOKUP(MONTH($B3272),'Farm Crops'!$B$18:$N$28,I$5,0)  - VLOOKUP(I$4,'Farm Crops'!$B$4:$G$13,6,0)/1000*0.65*$C3272)</f>
        <v>2121.0413431085044</v>
      </c>
      <c r="J3272" s="67">
        <f xml:space="preserve">   MAX(0, HLOOKUP(MONTH($B3272),'Farm Crops'!$B$18:$N$28,J$5,0)  - VLOOKUP(J$4,'Farm Crops'!$B$4:$G$13,6,0)/1000*0.65*$C3272)</f>
        <v>2117.386891495601</v>
      </c>
      <c r="K3272" s="67">
        <f xml:space="preserve">   MAX(0, HLOOKUP(MONTH($B3272),'Farm Crops'!$B$18:$N$28,K$5,0)  - VLOOKUP(K$4,'Farm Crops'!$B$4:$G$13,6,0)/1000*0.65*$C3272)</f>
        <v>495.2375190615835</v>
      </c>
      <c r="L3272" s="67">
        <f xml:space="preserve">   MAX(0, HLOOKUP(MONTH($B3272),'Farm Crops'!$B$18:$N$28,L$5,0)  - VLOOKUP(L$4,'Farm Crops'!$B$4:$G$13,6,0)/1000*0.65*$C3272)</f>
        <v>88.703507331378376</v>
      </c>
      <c r="M3272" s="67">
        <f xml:space="preserve">   MAX(0, HLOOKUP(MONTH($B3272),'Farm Crops'!$B$18:$N$28,M$5,0)  - VLOOKUP(M$4,'Farm Crops'!$B$4:$G$13,6,0)/1000*0.65*$C3272)</f>
        <v>632.67100293255123</v>
      </c>
    </row>
    <row r="3273" spans="2:13" x14ac:dyDescent="0.2">
      <c r="B3273" s="4">
        <v>43750</v>
      </c>
      <c r="C3273" s="67">
        <f>'Observed Data'!$E3272</f>
        <v>0</v>
      </c>
      <c r="D3273" s="67">
        <f xml:space="preserve">   MAX(0, HLOOKUP(MONTH($B3273),'Farm Crops'!$B$18:$N$28,D$5,0)  - VLOOKUP(D$4,'Farm Crops'!$B$4:$G$13,6,0)/1000*0.65*$C3273)</f>
        <v>1989.1844574780059</v>
      </c>
      <c r="E3273" s="67">
        <f xml:space="preserve">   MAX(0, HLOOKUP(MONTH($B3273),'Farm Crops'!$B$18:$N$28,E$5,0)  - VLOOKUP(E$4,'Farm Crops'!$B$4:$G$13,6,0)/1000*0.65*$C3273)</f>
        <v>1326.9812140762465</v>
      </c>
      <c r="F3273" s="67">
        <f xml:space="preserve">   MAX(0, HLOOKUP(MONTH($B3273),'Farm Crops'!$B$18:$N$28,F$5,0)  - VLOOKUP(F$4,'Farm Crops'!$B$4:$G$13,6,0)/1000*0.65*$C3273)</f>
        <v>1616.6617624633429</v>
      </c>
      <c r="G3273" s="67">
        <f xml:space="preserve">   MAX(0, HLOOKUP(MONTH($B3273),'Farm Crops'!$B$18:$N$28,G$5,0)  - VLOOKUP(G$4,'Farm Crops'!$B$4:$G$13,6,0)/1000*0.65*$C3273)</f>
        <v>405.64412903225809</v>
      </c>
      <c r="H3273" s="67">
        <f xml:space="preserve">   MAX(0, HLOOKUP(MONTH($B3273),'Farm Crops'!$B$18:$N$28,H$5,0)  - VLOOKUP(H$4,'Farm Crops'!$B$4:$G$13,6,0)/1000*0.65*$C3273)</f>
        <v>1392.0613020527862</v>
      </c>
      <c r="I3273" s="67">
        <f xml:space="preserve">   MAX(0, HLOOKUP(MONTH($B3273),'Farm Crops'!$B$18:$N$28,I$5,0)  - VLOOKUP(I$4,'Farm Crops'!$B$4:$G$13,6,0)/1000*0.65*$C3273)</f>
        <v>2121.0413431085044</v>
      </c>
      <c r="J3273" s="67">
        <f xml:space="preserve">   MAX(0, HLOOKUP(MONTH($B3273),'Farm Crops'!$B$18:$N$28,J$5,0)  - VLOOKUP(J$4,'Farm Crops'!$B$4:$G$13,6,0)/1000*0.65*$C3273)</f>
        <v>2117.386891495601</v>
      </c>
      <c r="K3273" s="67">
        <f xml:space="preserve">   MAX(0, HLOOKUP(MONTH($B3273),'Farm Crops'!$B$18:$N$28,K$5,0)  - VLOOKUP(K$4,'Farm Crops'!$B$4:$G$13,6,0)/1000*0.65*$C3273)</f>
        <v>495.2375190615835</v>
      </c>
      <c r="L3273" s="67">
        <f xml:space="preserve">   MAX(0, HLOOKUP(MONTH($B3273),'Farm Crops'!$B$18:$N$28,L$5,0)  - VLOOKUP(L$4,'Farm Crops'!$B$4:$G$13,6,0)/1000*0.65*$C3273)</f>
        <v>88.703507331378376</v>
      </c>
      <c r="M3273" s="67">
        <f xml:space="preserve">   MAX(0, HLOOKUP(MONTH($B3273),'Farm Crops'!$B$18:$N$28,M$5,0)  - VLOOKUP(M$4,'Farm Crops'!$B$4:$G$13,6,0)/1000*0.65*$C3273)</f>
        <v>632.67100293255123</v>
      </c>
    </row>
    <row r="3274" spans="2:13" x14ac:dyDescent="0.2">
      <c r="B3274" s="4">
        <v>43751</v>
      </c>
      <c r="C3274" s="67">
        <f>'Observed Data'!$E3273</f>
        <v>0</v>
      </c>
      <c r="D3274" s="67">
        <f xml:space="preserve">   MAX(0, HLOOKUP(MONTH($B3274),'Farm Crops'!$B$18:$N$28,D$5,0)  - VLOOKUP(D$4,'Farm Crops'!$B$4:$G$13,6,0)/1000*0.65*$C3274)</f>
        <v>1989.1844574780059</v>
      </c>
      <c r="E3274" s="67">
        <f xml:space="preserve">   MAX(0, HLOOKUP(MONTH($B3274),'Farm Crops'!$B$18:$N$28,E$5,0)  - VLOOKUP(E$4,'Farm Crops'!$B$4:$G$13,6,0)/1000*0.65*$C3274)</f>
        <v>1326.9812140762465</v>
      </c>
      <c r="F3274" s="67">
        <f xml:space="preserve">   MAX(0, HLOOKUP(MONTH($B3274),'Farm Crops'!$B$18:$N$28,F$5,0)  - VLOOKUP(F$4,'Farm Crops'!$B$4:$G$13,6,0)/1000*0.65*$C3274)</f>
        <v>1616.6617624633429</v>
      </c>
      <c r="G3274" s="67">
        <f xml:space="preserve">   MAX(0, HLOOKUP(MONTH($B3274),'Farm Crops'!$B$18:$N$28,G$5,0)  - VLOOKUP(G$4,'Farm Crops'!$B$4:$G$13,6,0)/1000*0.65*$C3274)</f>
        <v>405.64412903225809</v>
      </c>
      <c r="H3274" s="67">
        <f xml:space="preserve">   MAX(0, HLOOKUP(MONTH($B3274),'Farm Crops'!$B$18:$N$28,H$5,0)  - VLOOKUP(H$4,'Farm Crops'!$B$4:$G$13,6,0)/1000*0.65*$C3274)</f>
        <v>1392.0613020527862</v>
      </c>
      <c r="I3274" s="67">
        <f xml:space="preserve">   MAX(0, HLOOKUP(MONTH($B3274),'Farm Crops'!$B$18:$N$28,I$5,0)  - VLOOKUP(I$4,'Farm Crops'!$B$4:$G$13,6,0)/1000*0.65*$C3274)</f>
        <v>2121.0413431085044</v>
      </c>
      <c r="J3274" s="67">
        <f xml:space="preserve">   MAX(0, HLOOKUP(MONTH($B3274),'Farm Crops'!$B$18:$N$28,J$5,0)  - VLOOKUP(J$4,'Farm Crops'!$B$4:$G$13,6,0)/1000*0.65*$C3274)</f>
        <v>2117.386891495601</v>
      </c>
      <c r="K3274" s="67">
        <f xml:space="preserve">   MAX(0, HLOOKUP(MONTH($B3274),'Farm Crops'!$B$18:$N$28,K$5,0)  - VLOOKUP(K$4,'Farm Crops'!$B$4:$G$13,6,0)/1000*0.65*$C3274)</f>
        <v>495.2375190615835</v>
      </c>
      <c r="L3274" s="67">
        <f xml:space="preserve">   MAX(0, HLOOKUP(MONTH($B3274),'Farm Crops'!$B$18:$N$28,L$5,0)  - VLOOKUP(L$4,'Farm Crops'!$B$4:$G$13,6,0)/1000*0.65*$C3274)</f>
        <v>88.703507331378376</v>
      </c>
      <c r="M3274" s="67">
        <f xml:space="preserve">   MAX(0, HLOOKUP(MONTH($B3274),'Farm Crops'!$B$18:$N$28,M$5,0)  - VLOOKUP(M$4,'Farm Crops'!$B$4:$G$13,6,0)/1000*0.65*$C3274)</f>
        <v>632.67100293255123</v>
      </c>
    </row>
    <row r="3275" spans="2:13" x14ac:dyDescent="0.2">
      <c r="B3275" s="4">
        <v>43752</v>
      </c>
      <c r="C3275" s="67">
        <f>'Observed Data'!$E3274</f>
        <v>0</v>
      </c>
      <c r="D3275" s="67">
        <f xml:space="preserve">   MAX(0, HLOOKUP(MONTH($B3275),'Farm Crops'!$B$18:$N$28,D$5,0)  - VLOOKUP(D$4,'Farm Crops'!$B$4:$G$13,6,0)/1000*0.65*$C3275)</f>
        <v>1989.1844574780059</v>
      </c>
      <c r="E3275" s="67">
        <f xml:space="preserve">   MAX(0, HLOOKUP(MONTH($B3275),'Farm Crops'!$B$18:$N$28,E$5,0)  - VLOOKUP(E$4,'Farm Crops'!$B$4:$G$13,6,0)/1000*0.65*$C3275)</f>
        <v>1326.9812140762465</v>
      </c>
      <c r="F3275" s="67">
        <f xml:space="preserve">   MAX(0, HLOOKUP(MONTH($B3275),'Farm Crops'!$B$18:$N$28,F$5,0)  - VLOOKUP(F$4,'Farm Crops'!$B$4:$G$13,6,0)/1000*0.65*$C3275)</f>
        <v>1616.6617624633429</v>
      </c>
      <c r="G3275" s="67">
        <f xml:space="preserve">   MAX(0, HLOOKUP(MONTH($B3275),'Farm Crops'!$B$18:$N$28,G$5,0)  - VLOOKUP(G$4,'Farm Crops'!$B$4:$G$13,6,0)/1000*0.65*$C3275)</f>
        <v>405.64412903225809</v>
      </c>
      <c r="H3275" s="67">
        <f xml:space="preserve">   MAX(0, HLOOKUP(MONTH($B3275),'Farm Crops'!$B$18:$N$28,H$5,0)  - VLOOKUP(H$4,'Farm Crops'!$B$4:$G$13,6,0)/1000*0.65*$C3275)</f>
        <v>1392.0613020527862</v>
      </c>
      <c r="I3275" s="67">
        <f xml:space="preserve">   MAX(0, HLOOKUP(MONTH($B3275),'Farm Crops'!$B$18:$N$28,I$5,0)  - VLOOKUP(I$4,'Farm Crops'!$B$4:$G$13,6,0)/1000*0.65*$C3275)</f>
        <v>2121.0413431085044</v>
      </c>
      <c r="J3275" s="67">
        <f xml:space="preserve">   MAX(0, HLOOKUP(MONTH($B3275),'Farm Crops'!$B$18:$N$28,J$5,0)  - VLOOKUP(J$4,'Farm Crops'!$B$4:$G$13,6,0)/1000*0.65*$C3275)</f>
        <v>2117.386891495601</v>
      </c>
      <c r="K3275" s="67">
        <f xml:space="preserve">   MAX(0, HLOOKUP(MONTH($B3275),'Farm Crops'!$B$18:$N$28,K$5,0)  - VLOOKUP(K$4,'Farm Crops'!$B$4:$G$13,6,0)/1000*0.65*$C3275)</f>
        <v>495.2375190615835</v>
      </c>
      <c r="L3275" s="67">
        <f xml:space="preserve">   MAX(0, HLOOKUP(MONTH($B3275),'Farm Crops'!$B$18:$N$28,L$5,0)  - VLOOKUP(L$4,'Farm Crops'!$B$4:$G$13,6,0)/1000*0.65*$C3275)</f>
        <v>88.703507331378376</v>
      </c>
      <c r="M3275" s="67">
        <f xml:space="preserve">   MAX(0, HLOOKUP(MONTH($B3275),'Farm Crops'!$B$18:$N$28,M$5,0)  - VLOOKUP(M$4,'Farm Crops'!$B$4:$G$13,6,0)/1000*0.65*$C3275)</f>
        <v>632.67100293255123</v>
      </c>
    </row>
    <row r="3276" spans="2:13" x14ac:dyDescent="0.2">
      <c r="B3276" s="4">
        <v>43753</v>
      </c>
      <c r="C3276" s="67">
        <f>'Observed Data'!$E3275</f>
        <v>0</v>
      </c>
      <c r="D3276" s="67">
        <f xml:space="preserve">   MAX(0, HLOOKUP(MONTH($B3276),'Farm Crops'!$B$18:$N$28,D$5,0)  - VLOOKUP(D$4,'Farm Crops'!$B$4:$G$13,6,0)/1000*0.65*$C3276)</f>
        <v>1989.1844574780059</v>
      </c>
      <c r="E3276" s="67">
        <f xml:space="preserve">   MAX(0, HLOOKUP(MONTH($B3276),'Farm Crops'!$B$18:$N$28,E$5,0)  - VLOOKUP(E$4,'Farm Crops'!$B$4:$G$13,6,0)/1000*0.65*$C3276)</f>
        <v>1326.9812140762465</v>
      </c>
      <c r="F3276" s="67">
        <f xml:space="preserve">   MAX(0, HLOOKUP(MONTH($B3276),'Farm Crops'!$B$18:$N$28,F$5,0)  - VLOOKUP(F$4,'Farm Crops'!$B$4:$G$13,6,0)/1000*0.65*$C3276)</f>
        <v>1616.6617624633429</v>
      </c>
      <c r="G3276" s="67">
        <f xml:space="preserve">   MAX(0, HLOOKUP(MONTH($B3276),'Farm Crops'!$B$18:$N$28,G$5,0)  - VLOOKUP(G$4,'Farm Crops'!$B$4:$G$13,6,0)/1000*0.65*$C3276)</f>
        <v>405.64412903225809</v>
      </c>
      <c r="H3276" s="67">
        <f xml:space="preserve">   MAX(0, HLOOKUP(MONTH($B3276),'Farm Crops'!$B$18:$N$28,H$5,0)  - VLOOKUP(H$4,'Farm Crops'!$B$4:$G$13,6,0)/1000*0.65*$C3276)</f>
        <v>1392.0613020527862</v>
      </c>
      <c r="I3276" s="67">
        <f xml:space="preserve">   MAX(0, HLOOKUP(MONTH($B3276),'Farm Crops'!$B$18:$N$28,I$5,0)  - VLOOKUP(I$4,'Farm Crops'!$B$4:$G$13,6,0)/1000*0.65*$C3276)</f>
        <v>2121.0413431085044</v>
      </c>
      <c r="J3276" s="67">
        <f xml:space="preserve">   MAX(0, HLOOKUP(MONTH($B3276),'Farm Crops'!$B$18:$N$28,J$5,0)  - VLOOKUP(J$4,'Farm Crops'!$B$4:$G$13,6,0)/1000*0.65*$C3276)</f>
        <v>2117.386891495601</v>
      </c>
      <c r="K3276" s="67">
        <f xml:space="preserve">   MAX(0, HLOOKUP(MONTH($B3276),'Farm Crops'!$B$18:$N$28,K$5,0)  - VLOOKUP(K$4,'Farm Crops'!$B$4:$G$13,6,0)/1000*0.65*$C3276)</f>
        <v>495.2375190615835</v>
      </c>
      <c r="L3276" s="67">
        <f xml:space="preserve">   MAX(0, HLOOKUP(MONTH($B3276),'Farm Crops'!$B$18:$N$28,L$5,0)  - VLOOKUP(L$4,'Farm Crops'!$B$4:$G$13,6,0)/1000*0.65*$C3276)</f>
        <v>88.703507331378376</v>
      </c>
      <c r="M3276" s="67">
        <f xml:space="preserve">   MAX(0, HLOOKUP(MONTH($B3276),'Farm Crops'!$B$18:$N$28,M$5,0)  - VLOOKUP(M$4,'Farm Crops'!$B$4:$G$13,6,0)/1000*0.65*$C3276)</f>
        <v>632.67100293255123</v>
      </c>
    </row>
    <row r="3277" spans="2:13" x14ac:dyDescent="0.2">
      <c r="B3277" s="4">
        <v>43754</v>
      </c>
      <c r="C3277" s="67">
        <f>'Observed Data'!$E3276</f>
        <v>0</v>
      </c>
      <c r="D3277" s="67">
        <f xml:space="preserve">   MAX(0, HLOOKUP(MONTH($B3277),'Farm Crops'!$B$18:$N$28,D$5,0)  - VLOOKUP(D$4,'Farm Crops'!$B$4:$G$13,6,0)/1000*0.65*$C3277)</f>
        <v>1989.1844574780059</v>
      </c>
      <c r="E3277" s="67">
        <f xml:space="preserve">   MAX(0, HLOOKUP(MONTH($B3277),'Farm Crops'!$B$18:$N$28,E$5,0)  - VLOOKUP(E$4,'Farm Crops'!$B$4:$G$13,6,0)/1000*0.65*$C3277)</f>
        <v>1326.9812140762465</v>
      </c>
      <c r="F3277" s="67">
        <f xml:space="preserve">   MAX(0, HLOOKUP(MONTH($B3277),'Farm Crops'!$B$18:$N$28,F$5,0)  - VLOOKUP(F$4,'Farm Crops'!$B$4:$G$13,6,0)/1000*0.65*$C3277)</f>
        <v>1616.6617624633429</v>
      </c>
      <c r="G3277" s="67">
        <f xml:space="preserve">   MAX(0, HLOOKUP(MONTH($B3277),'Farm Crops'!$B$18:$N$28,G$5,0)  - VLOOKUP(G$4,'Farm Crops'!$B$4:$G$13,6,0)/1000*0.65*$C3277)</f>
        <v>405.64412903225809</v>
      </c>
      <c r="H3277" s="67">
        <f xml:space="preserve">   MAX(0, HLOOKUP(MONTH($B3277),'Farm Crops'!$B$18:$N$28,H$5,0)  - VLOOKUP(H$4,'Farm Crops'!$B$4:$G$13,6,0)/1000*0.65*$C3277)</f>
        <v>1392.0613020527862</v>
      </c>
      <c r="I3277" s="67">
        <f xml:space="preserve">   MAX(0, HLOOKUP(MONTH($B3277),'Farm Crops'!$B$18:$N$28,I$5,0)  - VLOOKUP(I$4,'Farm Crops'!$B$4:$G$13,6,0)/1000*0.65*$C3277)</f>
        <v>2121.0413431085044</v>
      </c>
      <c r="J3277" s="67">
        <f xml:space="preserve">   MAX(0, HLOOKUP(MONTH($B3277),'Farm Crops'!$B$18:$N$28,J$5,0)  - VLOOKUP(J$4,'Farm Crops'!$B$4:$G$13,6,0)/1000*0.65*$C3277)</f>
        <v>2117.386891495601</v>
      </c>
      <c r="K3277" s="67">
        <f xml:space="preserve">   MAX(0, HLOOKUP(MONTH($B3277),'Farm Crops'!$B$18:$N$28,K$5,0)  - VLOOKUP(K$4,'Farm Crops'!$B$4:$G$13,6,0)/1000*0.65*$C3277)</f>
        <v>495.2375190615835</v>
      </c>
      <c r="L3277" s="67">
        <f xml:space="preserve">   MAX(0, HLOOKUP(MONTH($B3277),'Farm Crops'!$B$18:$N$28,L$5,0)  - VLOOKUP(L$4,'Farm Crops'!$B$4:$G$13,6,0)/1000*0.65*$C3277)</f>
        <v>88.703507331378376</v>
      </c>
      <c r="M3277" s="67">
        <f xml:space="preserve">   MAX(0, HLOOKUP(MONTH($B3277),'Farm Crops'!$B$18:$N$28,M$5,0)  - VLOOKUP(M$4,'Farm Crops'!$B$4:$G$13,6,0)/1000*0.65*$C3277)</f>
        <v>632.67100293255123</v>
      </c>
    </row>
    <row r="3278" spans="2:13" x14ac:dyDescent="0.2">
      <c r="B3278" s="4">
        <v>43755</v>
      </c>
      <c r="C3278" s="67">
        <f>'Observed Data'!$E3277</f>
        <v>0</v>
      </c>
      <c r="D3278" s="67">
        <f xml:space="preserve">   MAX(0, HLOOKUP(MONTH($B3278),'Farm Crops'!$B$18:$N$28,D$5,0)  - VLOOKUP(D$4,'Farm Crops'!$B$4:$G$13,6,0)/1000*0.65*$C3278)</f>
        <v>1989.1844574780059</v>
      </c>
      <c r="E3278" s="67">
        <f xml:space="preserve">   MAX(0, HLOOKUP(MONTH($B3278),'Farm Crops'!$B$18:$N$28,E$5,0)  - VLOOKUP(E$4,'Farm Crops'!$B$4:$G$13,6,0)/1000*0.65*$C3278)</f>
        <v>1326.9812140762465</v>
      </c>
      <c r="F3278" s="67">
        <f xml:space="preserve">   MAX(0, HLOOKUP(MONTH($B3278),'Farm Crops'!$B$18:$N$28,F$5,0)  - VLOOKUP(F$4,'Farm Crops'!$B$4:$G$13,6,0)/1000*0.65*$C3278)</f>
        <v>1616.6617624633429</v>
      </c>
      <c r="G3278" s="67">
        <f xml:space="preserve">   MAX(0, HLOOKUP(MONTH($B3278),'Farm Crops'!$B$18:$N$28,G$5,0)  - VLOOKUP(G$4,'Farm Crops'!$B$4:$G$13,6,0)/1000*0.65*$C3278)</f>
        <v>405.64412903225809</v>
      </c>
      <c r="H3278" s="67">
        <f xml:space="preserve">   MAX(0, HLOOKUP(MONTH($B3278),'Farm Crops'!$B$18:$N$28,H$5,0)  - VLOOKUP(H$4,'Farm Crops'!$B$4:$G$13,6,0)/1000*0.65*$C3278)</f>
        <v>1392.0613020527862</v>
      </c>
      <c r="I3278" s="67">
        <f xml:space="preserve">   MAX(0, HLOOKUP(MONTH($B3278),'Farm Crops'!$B$18:$N$28,I$5,0)  - VLOOKUP(I$4,'Farm Crops'!$B$4:$G$13,6,0)/1000*0.65*$C3278)</f>
        <v>2121.0413431085044</v>
      </c>
      <c r="J3278" s="67">
        <f xml:space="preserve">   MAX(0, HLOOKUP(MONTH($B3278),'Farm Crops'!$B$18:$N$28,J$5,0)  - VLOOKUP(J$4,'Farm Crops'!$B$4:$G$13,6,0)/1000*0.65*$C3278)</f>
        <v>2117.386891495601</v>
      </c>
      <c r="K3278" s="67">
        <f xml:space="preserve">   MAX(0, HLOOKUP(MONTH($B3278),'Farm Crops'!$B$18:$N$28,K$5,0)  - VLOOKUP(K$4,'Farm Crops'!$B$4:$G$13,6,0)/1000*0.65*$C3278)</f>
        <v>495.2375190615835</v>
      </c>
      <c r="L3278" s="67">
        <f xml:space="preserve">   MAX(0, HLOOKUP(MONTH($B3278),'Farm Crops'!$B$18:$N$28,L$5,0)  - VLOOKUP(L$4,'Farm Crops'!$B$4:$G$13,6,0)/1000*0.65*$C3278)</f>
        <v>88.703507331378376</v>
      </c>
      <c r="M3278" s="67">
        <f xml:space="preserve">   MAX(0, HLOOKUP(MONTH($B3278),'Farm Crops'!$B$18:$N$28,M$5,0)  - VLOOKUP(M$4,'Farm Crops'!$B$4:$G$13,6,0)/1000*0.65*$C3278)</f>
        <v>632.67100293255123</v>
      </c>
    </row>
    <row r="3279" spans="2:13" x14ac:dyDescent="0.2">
      <c r="B3279" s="4">
        <v>43756</v>
      </c>
      <c r="C3279" s="67">
        <f>'Observed Data'!$E3278</f>
        <v>0</v>
      </c>
      <c r="D3279" s="67">
        <f xml:space="preserve">   MAX(0, HLOOKUP(MONTH($B3279),'Farm Crops'!$B$18:$N$28,D$5,0)  - VLOOKUP(D$4,'Farm Crops'!$B$4:$G$13,6,0)/1000*0.65*$C3279)</f>
        <v>1989.1844574780059</v>
      </c>
      <c r="E3279" s="67">
        <f xml:space="preserve">   MAX(0, HLOOKUP(MONTH($B3279),'Farm Crops'!$B$18:$N$28,E$5,0)  - VLOOKUP(E$4,'Farm Crops'!$B$4:$G$13,6,0)/1000*0.65*$C3279)</f>
        <v>1326.9812140762465</v>
      </c>
      <c r="F3279" s="67">
        <f xml:space="preserve">   MAX(0, HLOOKUP(MONTH($B3279),'Farm Crops'!$B$18:$N$28,F$5,0)  - VLOOKUP(F$4,'Farm Crops'!$B$4:$G$13,6,0)/1000*0.65*$C3279)</f>
        <v>1616.6617624633429</v>
      </c>
      <c r="G3279" s="67">
        <f xml:space="preserve">   MAX(0, HLOOKUP(MONTH($B3279),'Farm Crops'!$B$18:$N$28,G$5,0)  - VLOOKUP(G$4,'Farm Crops'!$B$4:$G$13,6,0)/1000*0.65*$C3279)</f>
        <v>405.64412903225809</v>
      </c>
      <c r="H3279" s="67">
        <f xml:space="preserve">   MAX(0, HLOOKUP(MONTH($B3279),'Farm Crops'!$B$18:$N$28,H$5,0)  - VLOOKUP(H$4,'Farm Crops'!$B$4:$G$13,6,0)/1000*0.65*$C3279)</f>
        <v>1392.0613020527862</v>
      </c>
      <c r="I3279" s="67">
        <f xml:space="preserve">   MAX(0, HLOOKUP(MONTH($B3279),'Farm Crops'!$B$18:$N$28,I$5,0)  - VLOOKUP(I$4,'Farm Crops'!$B$4:$G$13,6,0)/1000*0.65*$C3279)</f>
        <v>2121.0413431085044</v>
      </c>
      <c r="J3279" s="67">
        <f xml:space="preserve">   MAX(0, HLOOKUP(MONTH($B3279),'Farm Crops'!$B$18:$N$28,J$5,0)  - VLOOKUP(J$4,'Farm Crops'!$B$4:$G$13,6,0)/1000*0.65*$C3279)</f>
        <v>2117.386891495601</v>
      </c>
      <c r="K3279" s="67">
        <f xml:space="preserve">   MAX(0, HLOOKUP(MONTH($B3279),'Farm Crops'!$B$18:$N$28,K$5,0)  - VLOOKUP(K$4,'Farm Crops'!$B$4:$G$13,6,0)/1000*0.65*$C3279)</f>
        <v>495.2375190615835</v>
      </c>
      <c r="L3279" s="67">
        <f xml:space="preserve">   MAX(0, HLOOKUP(MONTH($B3279),'Farm Crops'!$B$18:$N$28,L$5,0)  - VLOOKUP(L$4,'Farm Crops'!$B$4:$G$13,6,0)/1000*0.65*$C3279)</f>
        <v>88.703507331378376</v>
      </c>
      <c r="M3279" s="67">
        <f xml:space="preserve">   MAX(0, HLOOKUP(MONTH($B3279),'Farm Crops'!$B$18:$N$28,M$5,0)  - VLOOKUP(M$4,'Farm Crops'!$B$4:$G$13,6,0)/1000*0.65*$C3279)</f>
        <v>632.67100293255123</v>
      </c>
    </row>
    <row r="3280" spans="2:13" x14ac:dyDescent="0.2">
      <c r="B3280" s="4">
        <v>43757</v>
      </c>
      <c r="C3280" s="67">
        <f>'Observed Data'!$E3279</f>
        <v>0</v>
      </c>
      <c r="D3280" s="67">
        <f xml:space="preserve">   MAX(0, HLOOKUP(MONTH($B3280),'Farm Crops'!$B$18:$N$28,D$5,0)  - VLOOKUP(D$4,'Farm Crops'!$B$4:$G$13,6,0)/1000*0.65*$C3280)</f>
        <v>1989.1844574780059</v>
      </c>
      <c r="E3280" s="67">
        <f xml:space="preserve">   MAX(0, HLOOKUP(MONTH($B3280),'Farm Crops'!$B$18:$N$28,E$5,0)  - VLOOKUP(E$4,'Farm Crops'!$B$4:$G$13,6,0)/1000*0.65*$C3280)</f>
        <v>1326.9812140762465</v>
      </c>
      <c r="F3280" s="67">
        <f xml:space="preserve">   MAX(0, HLOOKUP(MONTH($B3280),'Farm Crops'!$B$18:$N$28,F$5,0)  - VLOOKUP(F$4,'Farm Crops'!$B$4:$G$13,6,0)/1000*0.65*$C3280)</f>
        <v>1616.6617624633429</v>
      </c>
      <c r="G3280" s="67">
        <f xml:space="preserve">   MAX(0, HLOOKUP(MONTH($B3280),'Farm Crops'!$B$18:$N$28,G$5,0)  - VLOOKUP(G$4,'Farm Crops'!$B$4:$G$13,6,0)/1000*0.65*$C3280)</f>
        <v>405.64412903225809</v>
      </c>
      <c r="H3280" s="67">
        <f xml:space="preserve">   MAX(0, HLOOKUP(MONTH($B3280),'Farm Crops'!$B$18:$N$28,H$5,0)  - VLOOKUP(H$4,'Farm Crops'!$B$4:$G$13,6,0)/1000*0.65*$C3280)</f>
        <v>1392.0613020527862</v>
      </c>
      <c r="I3280" s="67">
        <f xml:space="preserve">   MAX(0, HLOOKUP(MONTH($B3280),'Farm Crops'!$B$18:$N$28,I$5,0)  - VLOOKUP(I$4,'Farm Crops'!$B$4:$G$13,6,0)/1000*0.65*$C3280)</f>
        <v>2121.0413431085044</v>
      </c>
      <c r="J3280" s="67">
        <f xml:space="preserve">   MAX(0, HLOOKUP(MONTH($B3280),'Farm Crops'!$B$18:$N$28,J$5,0)  - VLOOKUP(J$4,'Farm Crops'!$B$4:$G$13,6,0)/1000*0.65*$C3280)</f>
        <v>2117.386891495601</v>
      </c>
      <c r="K3280" s="67">
        <f xml:space="preserve">   MAX(0, HLOOKUP(MONTH($B3280),'Farm Crops'!$B$18:$N$28,K$5,0)  - VLOOKUP(K$4,'Farm Crops'!$B$4:$G$13,6,0)/1000*0.65*$C3280)</f>
        <v>495.2375190615835</v>
      </c>
      <c r="L3280" s="67">
        <f xml:space="preserve">   MAX(0, HLOOKUP(MONTH($B3280),'Farm Crops'!$B$18:$N$28,L$5,0)  - VLOOKUP(L$4,'Farm Crops'!$B$4:$G$13,6,0)/1000*0.65*$C3280)</f>
        <v>88.703507331378376</v>
      </c>
      <c r="M3280" s="67">
        <f xml:space="preserve">   MAX(0, HLOOKUP(MONTH($B3280),'Farm Crops'!$B$18:$N$28,M$5,0)  - VLOOKUP(M$4,'Farm Crops'!$B$4:$G$13,6,0)/1000*0.65*$C3280)</f>
        <v>632.67100293255123</v>
      </c>
    </row>
    <row r="3281" spans="2:13" x14ac:dyDescent="0.2">
      <c r="B3281" s="4">
        <v>43758</v>
      </c>
      <c r="C3281" s="67">
        <f>'Observed Data'!$E3280</f>
        <v>0</v>
      </c>
      <c r="D3281" s="67">
        <f xml:space="preserve">   MAX(0, HLOOKUP(MONTH($B3281),'Farm Crops'!$B$18:$N$28,D$5,0)  - VLOOKUP(D$4,'Farm Crops'!$B$4:$G$13,6,0)/1000*0.65*$C3281)</f>
        <v>1989.1844574780059</v>
      </c>
      <c r="E3281" s="67">
        <f xml:space="preserve">   MAX(0, HLOOKUP(MONTH($B3281),'Farm Crops'!$B$18:$N$28,E$5,0)  - VLOOKUP(E$4,'Farm Crops'!$B$4:$G$13,6,0)/1000*0.65*$C3281)</f>
        <v>1326.9812140762465</v>
      </c>
      <c r="F3281" s="67">
        <f xml:space="preserve">   MAX(0, HLOOKUP(MONTH($B3281),'Farm Crops'!$B$18:$N$28,F$5,0)  - VLOOKUP(F$4,'Farm Crops'!$B$4:$G$13,6,0)/1000*0.65*$C3281)</f>
        <v>1616.6617624633429</v>
      </c>
      <c r="G3281" s="67">
        <f xml:space="preserve">   MAX(0, HLOOKUP(MONTH($B3281),'Farm Crops'!$B$18:$N$28,G$5,0)  - VLOOKUP(G$4,'Farm Crops'!$B$4:$G$13,6,0)/1000*0.65*$C3281)</f>
        <v>405.64412903225809</v>
      </c>
      <c r="H3281" s="67">
        <f xml:space="preserve">   MAX(0, HLOOKUP(MONTH($B3281),'Farm Crops'!$B$18:$N$28,H$5,0)  - VLOOKUP(H$4,'Farm Crops'!$B$4:$G$13,6,0)/1000*0.65*$C3281)</f>
        <v>1392.0613020527862</v>
      </c>
      <c r="I3281" s="67">
        <f xml:space="preserve">   MAX(0, HLOOKUP(MONTH($B3281),'Farm Crops'!$B$18:$N$28,I$5,0)  - VLOOKUP(I$4,'Farm Crops'!$B$4:$G$13,6,0)/1000*0.65*$C3281)</f>
        <v>2121.0413431085044</v>
      </c>
      <c r="J3281" s="67">
        <f xml:space="preserve">   MAX(0, HLOOKUP(MONTH($B3281),'Farm Crops'!$B$18:$N$28,J$5,0)  - VLOOKUP(J$4,'Farm Crops'!$B$4:$G$13,6,0)/1000*0.65*$C3281)</f>
        <v>2117.386891495601</v>
      </c>
      <c r="K3281" s="67">
        <f xml:space="preserve">   MAX(0, HLOOKUP(MONTH($B3281),'Farm Crops'!$B$18:$N$28,K$5,0)  - VLOOKUP(K$4,'Farm Crops'!$B$4:$G$13,6,0)/1000*0.65*$C3281)</f>
        <v>495.2375190615835</v>
      </c>
      <c r="L3281" s="67">
        <f xml:space="preserve">   MAX(0, HLOOKUP(MONTH($B3281),'Farm Crops'!$B$18:$N$28,L$5,0)  - VLOOKUP(L$4,'Farm Crops'!$B$4:$G$13,6,0)/1000*0.65*$C3281)</f>
        <v>88.703507331378376</v>
      </c>
      <c r="M3281" s="67">
        <f xml:space="preserve">   MAX(0, HLOOKUP(MONTH($B3281),'Farm Crops'!$B$18:$N$28,M$5,0)  - VLOOKUP(M$4,'Farm Crops'!$B$4:$G$13,6,0)/1000*0.65*$C3281)</f>
        <v>632.67100293255123</v>
      </c>
    </row>
    <row r="3282" spans="2:13" x14ac:dyDescent="0.2">
      <c r="B3282" s="4">
        <v>43759</v>
      </c>
      <c r="C3282" s="67">
        <f>'Observed Data'!$E3281</f>
        <v>0</v>
      </c>
      <c r="D3282" s="67">
        <f xml:space="preserve">   MAX(0, HLOOKUP(MONTH($B3282),'Farm Crops'!$B$18:$N$28,D$5,0)  - VLOOKUP(D$4,'Farm Crops'!$B$4:$G$13,6,0)/1000*0.65*$C3282)</f>
        <v>1989.1844574780059</v>
      </c>
      <c r="E3282" s="67">
        <f xml:space="preserve">   MAX(0, HLOOKUP(MONTH($B3282),'Farm Crops'!$B$18:$N$28,E$5,0)  - VLOOKUP(E$4,'Farm Crops'!$B$4:$G$13,6,0)/1000*0.65*$C3282)</f>
        <v>1326.9812140762465</v>
      </c>
      <c r="F3282" s="67">
        <f xml:space="preserve">   MAX(0, HLOOKUP(MONTH($B3282),'Farm Crops'!$B$18:$N$28,F$5,0)  - VLOOKUP(F$4,'Farm Crops'!$B$4:$G$13,6,0)/1000*0.65*$C3282)</f>
        <v>1616.6617624633429</v>
      </c>
      <c r="G3282" s="67">
        <f xml:space="preserve">   MAX(0, HLOOKUP(MONTH($B3282),'Farm Crops'!$B$18:$N$28,G$5,0)  - VLOOKUP(G$4,'Farm Crops'!$B$4:$G$13,6,0)/1000*0.65*$C3282)</f>
        <v>405.64412903225809</v>
      </c>
      <c r="H3282" s="67">
        <f xml:space="preserve">   MAX(0, HLOOKUP(MONTH($B3282),'Farm Crops'!$B$18:$N$28,H$5,0)  - VLOOKUP(H$4,'Farm Crops'!$B$4:$G$13,6,0)/1000*0.65*$C3282)</f>
        <v>1392.0613020527862</v>
      </c>
      <c r="I3282" s="67">
        <f xml:space="preserve">   MAX(0, HLOOKUP(MONTH($B3282),'Farm Crops'!$B$18:$N$28,I$5,0)  - VLOOKUP(I$4,'Farm Crops'!$B$4:$G$13,6,0)/1000*0.65*$C3282)</f>
        <v>2121.0413431085044</v>
      </c>
      <c r="J3282" s="67">
        <f xml:space="preserve">   MAX(0, HLOOKUP(MONTH($B3282),'Farm Crops'!$B$18:$N$28,J$5,0)  - VLOOKUP(J$4,'Farm Crops'!$B$4:$G$13,6,0)/1000*0.65*$C3282)</f>
        <v>2117.386891495601</v>
      </c>
      <c r="K3282" s="67">
        <f xml:space="preserve">   MAX(0, HLOOKUP(MONTH($B3282),'Farm Crops'!$B$18:$N$28,K$5,0)  - VLOOKUP(K$4,'Farm Crops'!$B$4:$G$13,6,0)/1000*0.65*$C3282)</f>
        <v>495.2375190615835</v>
      </c>
      <c r="L3282" s="67">
        <f xml:space="preserve">   MAX(0, HLOOKUP(MONTH($B3282),'Farm Crops'!$B$18:$N$28,L$5,0)  - VLOOKUP(L$4,'Farm Crops'!$B$4:$G$13,6,0)/1000*0.65*$C3282)</f>
        <v>88.703507331378376</v>
      </c>
      <c r="M3282" s="67">
        <f xml:space="preserve">   MAX(0, HLOOKUP(MONTH($B3282),'Farm Crops'!$B$18:$N$28,M$5,0)  - VLOOKUP(M$4,'Farm Crops'!$B$4:$G$13,6,0)/1000*0.65*$C3282)</f>
        <v>632.67100293255123</v>
      </c>
    </row>
    <row r="3283" spans="2:13" x14ac:dyDescent="0.2">
      <c r="B3283" s="4">
        <v>43760</v>
      </c>
      <c r="C3283" s="67">
        <f>'Observed Data'!$E3282</f>
        <v>0</v>
      </c>
      <c r="D3283" s="67">
        <f xml:space="preserve">   MAX(0, HLOOKUP(MONTH($B3283),'Farm Crops'!$B$18:$N$28,D$5,0)  - VLOOKUP(D$4,'Farm Crops'!$B$4:$G$13,6,0)/1000*0.65*$C3283)</f>
        <v>1989.1844574780059</v>
      </c>
      <c r="E3283" s="67">
        <f xml:space="preserve">   MAX(0, HLOOKUP(MONTH($B3283),'Farm Crops'!$B$18:$N$28,E$5,0)  - VLOOKUP(E$4,'Farm Crops'!$B$4:$G$13,6,0)/1000*0.65*$C3283)</f>
        <v>1326.9812140762465</v>
      </c>
      <c r="F3283" s="67">
        <f xml:space="preserve">   MAX(0, HLOOKUP(MONTH($B3283),'Farm Crops'!$B$18:$N$28,F$5,0)  - VLOOKUP(F$4,'Farm Crops'!$B$4:$G$13,6,0)/1000*0.65*$C3283)</f>
        <v>1616.6617624633429</v>
      </c>
      <c r="G3283" s="67">
        <f xml:space="preserve">   MAX(0, HLOOKUP(MONTH($B3283),'Farm Crops'!$B$18:$N$28,G$5,0)  - VLOOKUP(G$4,'Farm Crops'!$B$4:$G$13,6,0)/1000*0.65*$C3283)</f>
        <v>405.64412903225809</v>
      </c>
      <c r="H3283" s="67">
        <f xml:space="preserve">   MAX(0, HLOOKUP(MONTH($B3283),'Farm Crops'!$B$18:$N$28,H$5,0)  - VLOOKUP(H$4,'Farm Crops'!$B$4:$G$13,6,0)/1000*0.65*$C3283)</f>
        <v>1392.0613020527862</v>
      </c>
      <c r="I3283" s="67">
        <f xml:space="preserve">   MAX(0, HLOOKUP(MONTH($B3283),'Farm Crops'!$B$18:$N$28,I$5,0)  - VLOOKUP(I$4,'Farm Crops'!$B$4:$G$13,6,0)/1000*0.65*$C3283)</f>
        <v>2121.0413431085044</v>
      </c>
      <c r="J3283" s="67">
        <f xml:space="preserve">   MAX(0, HLOOKUP(MONTH($B3283),'Farm Crops'!$B$18:$N$28,J$5,0)  - VLOOKUP(J$4,'Farm Crops'!$B$4:$G$13,6,0)/1000*0.65*$C3283)</f>
        <v>2117.386891495601</v>
      </c>
      <c r="K3283" s="67">
        <f xml:space="preserve">   MAX(0, HLOOKUP(MONTH($B3283),'Farm Crops'!$B$18:$N$28,K$5,0)  - VLOOKUP(K$4,'Farm Crops'!$B$4:$G$13,6,0)/1000*0.65*$C3283)</f>
        <v>495.2375190615835</v>
      </c>
      <c r="L3283" s="67">
        <f xml:space="preserve">   MAX(0, HLOOKUP(MONTH($B3283),'Farm Crops'!$B$18:$N$28,L$5,0)  - VLOOKUP(L$4,'Farm Crops'!$B$4:$G$13,6,0)/1000*0.65*$C3283)</f>
        <v>88.703507331378376</v>
      </c>
      <c r="M3283" s="67">
        <f xml:space="preserve">   MAX(0, HLOOKUP(MONTH($B3283),'Farm Crops'!$B$18:$N$28,M$5,0)  - VLOOKUP(M$4,'Farm Crops'!$B$4:$G$13,6,0)/1000*0.65*$C3283)</f>
        <v>632.67100293255123</v>
      </c>
    </row>
    <row r="3284" spans="2:13" x14ac:dyDescent="0.2">
      <c r="B3284" s="4">
        <v>43761</v>
      </c>
      <c r="C3284" s="67">
        <f>'Observed Data'!$E3283</f>
        <v>0</v>
      </c>
      <c r="D3284" s="67">
        <f xml:space="preserve">   MAX(0, HLOOKUP(MONTH($B3284),'Farm Crops'!$B$18:$N$28,D$5,0)  - VLOOKUP(D$4,'Farm Crops'!$B$4:$G$13,6,0)/1000*0.65*$C3284)</f>
        <v>1989.1844574780059</v>
      </c>
      <c r="E3284" s="67">
        <f xml:space="preserve">   MAX(0, HLOOKUP(MONTH($B3284),'Farm Crops'!$B$18:$N$28,E$5,0)  - VLOOKUP(E$4,'Farm Crops'!$B$4:$G$13,6,0)/1000*0.65*$C3284)</f>
        <v>1326.9812140762465</v>
      </c>
      <c r="F3284" s="67">
        <f xml:space="preserve">   MAX(0, HLOOKUP(MONTH($B3284),'Farm Crops'!$B$18:$N$28,F$5,0)  - VLOOKUP(F$4,'Farm Crops'!$B$4:$G$13,6,0)/1000*0.65*$C3284)</f>
        <v>1616.6617624633429</v>
      </c>
      <c r="G3284" s="67">
        <f xml:space="preserve">   MAX(0, HLOOKUP(MONTH($B3284),'Farm Crops'!$B$18:$N$28,G$5,0)  - VLOOKUP(G$4,'Farm Crops'!$B$4:$G$13,6,0)/1000*0.65*$C3284)</f>
        <v>405.64412903225809</v>
      </c>
      <c r="H3284" s="67">
        <f xml:space="preserve">   MAX(0, HLOOKUP(MONTH($B3284),'Farm Crops'!$B$18:$N$28,H$5,0)  - VLOOKUP(H$4,'Farm Crops'!$B$4:$G$13,6,0)/1000*0.65*$C3284)</f>
        <v>1392.0613020527862</v>
      </c>
      <c r="I3284" s="67">
        <f xml:space="preserve">   MAX(0, HLOOKUP(MONTH($B3284),'Farm Crops'!$B$18:$N$28,I$5,0)  - VLOOKUP(I$4,'Farm Crops'!$B$4:$G$13,6,0)/1000*0.65*$C3284)</f>
        <v>2121.0413431085044</v>
      </c>
      <c r="J3284" s="67">
        <f xml:space="preserve">   MAX(0, HLOOKUP(MONTH($B3284),'Farm Crops'!$B$18:$N$28,J$5,0)  - VLOOKUP(J$4,'Farm Crops'!$B$4:$G$13,6,0)/1000*0.65*$C3284)</f>
        <v>2117.386891495601</v>
      </c>
      <c r="K3284" s="67">
        <f xml:space="preserve">   MAX(0, HLOOKUP(MONTH($B3284),'Farm Crops'!$B$18:$N$28,K$5,0)  - VLOOKUP(K$4,'Farm Crops'!$B$4:$G$13,6,0)/1000*0.65*$C3284)</f>
        <v>495.2375190615835</v>
      </c>
      <c r="L3284" s="67">
        <f xml:space="preserve">   MAX(0, HLOOKUP(MONTH($B3284),'Farm Crops'!$B$18:$N$28,L$5,0)  - VLOOKUP(L$4,'Farm Crops'!$B$4:$G$13,6,0)/1000*0.65*$C3284)</f>
        <v>88.703507331378376</v>
      </c>
      <c r="M3284" s="67">
        <f xml:space="preserve">   MAX(0, HLOOKUP(MONTH($B3284),'Farm Crops'!$B$18:$N$28,M$5,0)  - VLOOKUP(M$4,'Farm Crops'!$B$4:$G$13,6,0)/1000*0.65*$C3284)</f>
        <v>632.67100293255123</v>
      </c>
    </row>
    <row r="3285" spans="2:13" x14ac:dyDescent="0.2">
      <c r="B3285" s="4">
        <v>43762</v>
      </c>
      <c r="C3285" s="67">
        <f>'Observed Data'!$E3284</f>
        <v>0</v>
      </c>
      <c r="D3285" s="67">
        <f xml:space="preserve">   MAX(0, HLOOKUP(MONTH($B3285),'Farm Crops'!$B$18:$N$28,D$5,0)  - VLOOKUP(D$4,'Farm Crops'!$B$4:$G$13,6,0)/1000*0.65*$C3285)</f>
        <v>1989.1844574780059</v>
      </c>
      <c r="E3285" s="67">
        <f xml:space="preserve">   MAX(0, HLOOKUP(MONTH($B3285),'Farm Crops'!$B$18:$N$28,E$5,0)  - VLOOKUP(E$4,'Farm Crops'!$B$4:$G$13,6,0)/1000*0.65*$C3285)</f>
        <v>1326.9812140762465</v>
      </c>
      <c r="F3285" s="67">
        <f xml:space="preserve">   MAX(0, HLOOKUP(MONTH($B3285),'Farm Crops'!$B$18:$N$28,F$5,0)  - VLOOKUP(F$4,'Farm Crops'!$B$4:$G$13,6,0)/1000*0.65*$C3285)</f>
        <v>1616.6617624633429</v>
      </c>
      <c r="G3285" s="67">
        <f xml:space="preserve">   MAX(0, HLOOKUP(MONTH($B3285),'Farm Crops'!$B$18:$N$28,G$5,0)  - VLOOKUP(G$4,'Farm Crops'!$B$4:$G$13,6,0)/1000*0.65*$C3285)</f>
        <v>405.64412903225809</v>
      </c>
      <c r="H3285" s="67">
        <f xml:space="preserve">   MAX(0, HLOOKUP(MONTH($B3285),'Farm Crops'!$B$18:$N$28,H$5,0)  - VLOOKUP(H$4,'Farm Crops'!$B$4:$G$13,6,0)/1000*0.65*$C3285)</f>
        <v>1392.0613020527862</v>
      </c>
      <c r="I3285" s="67">
        <f xml:space="preserve">   MAX(0, HLOOKUP(MONTH($B3285),'Farm Crops'!$B$18:$N$28,I$5,0)  - VLOOKUP(I$4,'Farm Crops'!$B$4:$G$13,6,0)/1000*0.65*$C3285)</f>
        <v>2121.0413431085044</v>
      </c>
      <c r="J3285" s="67">
        <f xml:space="preserve">   MAX(0, HLOOKUP(MONTH($B3285),'Farm Crops'!$B$18:$N$28,J$5,0)  - VLOOKUP(J$4,'Farm Crops'!$B$4:$G$13,6,0)/1000*0.65*$C3285)</f>
        <v>2117.386891495601</v>
      </c>
      <c r="K3285" s="67">
        <f xml:space="preserve">   MAX(0, HLOOKUP(MONTH($B3285),'Farm Crops'!$B$18:$N$28,K$5,0)  - VLOOKUP(K$4,'Farm Crops'!$B$4:$G$13,6,0)/1000*0.65*$C3285)</f>
        <v>495.2375190615835</v>
      </c>
      <c r="L3285" s="67">
        <f xml:space="preserve">   MAX(0, HLOOKUP(MONTH($B3285),'Farm Crops'!$B$18:$N$28,L$5,0)  - VLOOKUP(L$4,'Farm Crops'!$B$4:$G$13,6,0)/1000*0.65*$C3285)</f>
        <v>88.703507331378376</v>
      </c>
      <c r="M3285" s="67">
        <f xml:space="preserve">   MAX(0, HLOOKUP(MONTH($B3285),'Farm Crops'!$B$18:$N$28,M$5,0)  - VLOOKUP(M$4,'Farm Crops'!$B$4:$G$13,6,0)/1000*0.65*$C3285)</f>
        <v>632.67100293255123</v>
      </c>
    </row>
    <row r="3286" spans="2:13" x14ac:dyDescent="0.2">
      <c r="B3286" s="4">
        <v>43763</v>
      </c>
      <c r="C3286" s="67">
        <f>'Observed Data'!$E3285</f>
        <v>0</v>
      </c>
      <c r="D3286" s="67">
        <f xml:space="preserve">   MAX(0, HLOOKUP(MONTH($B3286),'Farm Crops'!$B$18:$N$28,D$5,0)  - VLOOKUP(D$4,'Farm Crops'!$B$4:$G$13,6,0)/1000*0.65*$C3286)</f>
        <v>1989.1844574780059</v>
      </c>
      <c r="E3286" s="67">
        <f xml:space="preserve">   MAX(0, HLOOKUP(MONTH($B3286),'Farm Crops'!$B$18:$N$28,E$5,0)  - VLOOKUP(E$4,'Farm Crops'!$B$4:$G$13,6,0)/1000*0.65*$C3286)</f>
        <v>1326.9812140762465</v>
      </c>
      <c r="F3286" s="67">
        <f xml:space="preserve">   MAX(0, HLOOKUP(MONTH($B3286),'Farm Crops'!$B$18:$N$28,F$5,0)  - VLOOKUP(F$4,'Farm Crops'!$B$4:$G$13,6,0)/1000*0.65*$C3286)</f>
        <v>1616.6617624633429</v>
      </c>
      <c r="G3286" s="67">
        <f xml:space="preserve">   MAX(0, HLOOKUP(MONTH($B3286),'Farm Crops'!$B$18:$N$28,G$5,0)  - VLOOKUP(G$4,'Farm Crops'!$B$4:$G$13,6,0)/1000*0.65*$C3286)</f>
        <v>405.64412903225809</v>
      </c>
      <c r="H3286" s="67">
        <f xml:space="preserve">   MAX(0, HLOOKUP(MONTH($B3286),'Farm Crops'!$B$18:$N$28,H$5,0)  - VLOOKUP(H$4,'Farm Crops'!$B$4:$G$13,6,0)/1000*0.65*$C3286)</f>
        <v>1392.0613020527862</v>
      </c>
      <c r="I3286" s="67">
        <f xml:space="preserve">   MAX(0, HLOOKUP(MONTH($B3286),'Farm Crops'!$B$18:$N$28,I$5,0)  - VLOOKUP(I$4,'Farm Crops'!$B$4:$G$13,6,0)/1000*0.65*$C3286)</f>
        <v>2121.0413431085044</v>
      </c>
      <c r="J3286" s="67">
        <f xml:space="preserve">   MAX(0, HLOOKUP(MONTH($B3286),'Farm Crops'!$B$18:$N$28,J$5,0)  - VLOOKUP(J$4,'Farm Crops'!$B$4:$G$13,6,0)/1000*0.65*$C3286)</f>
        <v>2117.386891495601</v>
      </c>
      <c r="K3286" s="67">
        <f xml:space="preserve">   MAX(0, HLOOKUP(MONTH($B3286),'Farm Crops'!$B$18:$N$28,K$5,0)  - VLOOKUP(K$4,'Farm Crops'!$B$4:$G$13,6,0)/1000*0.65*$C3286)</f>
        <v>495.2375190615835</v>
      </c>
      <c r="L3286" s="67">
        <f xml:space="preserve">   MAX(0, HLOOKUP(MONTH($B3286),'Farm Crops'!$B$18:$N$28,L$5,0)  - VLOOKUP(L$4,'Farm Crops'!$B$4:$G$13,6,0)/1000*0.65*$C3286)</f>
        <v>88.703507331378376</v>
      </c>
      <c r="M3286" s="67">
        <f xml:space="preserve">   MAX(0, HLOOKUP(MONTH($B3286),'Farm Crops'!$B$18:$N$28,M$5,0)  - VLOOKUP(M$4,'Farm Crops'!$B$4:$G$13,6,0)/1000*0.65*$C3286)</f>
        <v>632.67100293255123</v>
      </c>
    </row>
    <row r="3287" spans="2:13" x14ac:dyDescent="0.2">
      <c r="B3287" s="4">
        <v>43764</v>
      </c>
      <c r="C3287" s="67">
        <f>'Observed Data'!$E3286</f>
        <v>0</v>
      </c>
      <c r="D3287" s="67">
        <f xml:space="preserve">   MAX(0, HLOOKUP(MONTH($B3287),'Farm Crops'!$B$18:$N$28,D$5,0)  - VLOOKUP(D$4,'Farm Crops'!$B$4:$G$13,6,0)/1000*0.65*$C3287)</f>
        <v>1989.1844574780059</v>
      </c>
      <c r="E3287" s="67">
        <f xml:space="preserve">   MAX(0, HLOOKUP(MONTH($B3287),'Farm Crops'!$B$18:$N$28,E$5,0)  - VLOOKUP(E$4,'Farm Crops'!$B$4:$G$13,6,0)/1000*0.65*$C3287)</f>
        <v>1326.9812140762465</v>
      </c>
      <c r="F3287" s="67">
        <f xml:space="preserve">   MAX(0, HLOOKUP(MONTH($B3287),'Farm Crops'!$B$18:$N$28,F$5,0)  - VLOOKUP(F$4,'Farm Crops'!$B$4:$G$13,6,0)/1000*0.65*$C3287)</f>
        <v>1616.6617624633429</v>
      </c>
      <c r="G3287" s="67">
        <f xml:space="preserve">   MAX(0, HLOOKUP(MONTH($B3287),'Farm Crops'!$B$18:$N$28,G$5,0)  - VLOOKUP(G$4,'Farm Crops'!$B$4:$G$13,6,0)/1000*0.65*$C3287)</f>
        <v>405.64412903225809</v>
      </c>
      <c r="H3287" s="67">
        <f xml:space="preserve">   MAX(0, HLOOKUP(MONTH($B3287),'Farm Crops'!$B$18:$N$28,H$5,0)  - VLOOKUP(H$4,'Farm Crops'!$B$4:$G$13,6,0)/1000*0.65*$C3287)</f>
        <v>1392.0613020527862</v>
      </c>
      <c r="I3287" s="67">
        <f xml:space="preserve">   MAX(0, HLOOKUP(MONTH($B3287),'Farm Crops'!$B$18:$N$28,I$5,0)  - VLOOKUP(I$4,'Farm Crops'!$B$4:$G$13,6,0)/1000*0.65*$C3287)</f>
        <v>2121.0413431085044</v>
      </c>
      <c r="J3287" s="67">
        <f xml:space="preserve">   MAX(0, HLOOKUP(MONTH($B3287),'Farm Crops'!$B$18:$N$28,J$5,0)  - VLOOKUP(J$4,'Farm Crops'!$B$4:$G$13,6,0)/1000*0.65*$C3287)</f>
        <v>2117.386891495601</v>
      </c>
      <c r="K3287" s="67">
        <f xml:space="preserve">   MAX(0, HLOOKUP(MONTH($B3287),'Farm Crops'!$B$18:$N$28,K$5,0)  - VLOOKUP(K$4,'Farm Crops'!$B$4:$G$13,6,0)/1000*0.65*$C3287)</f>
        <v>495.2375190615835</v>
      </c>
      <c r="L3287" s="67">
        <f xml:space="preserve">   MAX(0, HLOOKUP(MONTH($B3287),'Farm Crops'!$B$18:$N$28,L$5,0)  - VLOOKUP(L$4,'Farm Crops'!$B$4:$G$13,6,0)/1000*0.65*$C3287)</f>
        <v>88.703507331378376</v>
      </c>
      <c r="M3287" s="67">
        <f xml:space="preserve">   MAX(0, HLOOKUP(MONTH($B3287),'Farm Crops'!$B$18:$N$28,M$5,0)  - VLOOKUP(M$4,'Farm Crops'!$B$4:$G$13,6,0)/1000*0.65*$C3287)</f>
        <v>632.67100293255123</v>
      </c>
    </row>
    <row r="3288" spans="2:13" x14ac:dyDescent="0.2">
      <c r="B3288" s="4">
        <v>43765</v>
      </c>
      <c r="C3288" s="67">
        <f>'Observed Data'!$E3287</f>
        <v>0</v>
      </c>
      <c r="D3288" s="67">
        <f xml:space="preserve">   MAX(0, HLOOKUP(MONTH($B3288),'Farm Crops'!$B$18:$N$28,D$5,0)  - VLOOKUP(D$4,'Farm Crops'!$B$4:$G$13,6,0)/1000*0.65*$C3288)</f>
        <v>1989.1844574780059</v>
      </c>
      <c r="E3288" s="67">
        <f xml:space="preserve">   MAX(0, HLOOKUP(MONTH($B3288),'Farm Crops'!$B$18:$N$28,E$5,0)  - VLOOKUP(E$4,'Farm Crops'!$B$4:$G$13,6,0)/1000*0.65*$C3288)</f>
        <v>1326.9812140762465</v>
      </c>
      <c r="F3288" s="67">
        <f xml:space="preserve">   MAX(0, HLOOKUP(MONTH($B3288),'Farm Crops'!$B$18:$N$28,F$5,0)  - VLOOKUP(F$4,'Farm Crops'!$B$4:$G$13,6,0)/1000*0.65*$C3288)</f>
        <v>1616.6617624633429</v>
      </c>
      <c r="G3288" s="67">
        <f xml:space="preserve">   MAX(0, HLOOKUP(MONTH($B3288),'Farm Crops'!$B$18:$N$28,G$5,0)  - VLOOKUP(G$4,'Farm Crops'!$B$4:$G$13,6,0)/1000*0.65*$C3288)</f>
        <v>405.64412903225809</v>
      </c>
      <c r="H3288" s="67">
        <f xml:space="preserve">   MAX(0, HLOOKUP(MONTH($B3288),'Farm Crops'!$B$18:$N$28,H$5,0)  - VLOOKUP(H$4,'Farm Crops'!$B$4:$G$13,6,0)/1000*0.65*$C3288)</f>
        <v>1392.0613020527862</v>
      </c>
      <c r="I3288" s="67">
        <f xml:space="preserve">   MAX(0, HLOOKUP(MONTH($B3288),'Farm Crops'!$B$18:$N$28,I$5,0)  - VLOOKUP(I$4,'Farm Crops'!$B$4:$G$13,6,0)/1000*0.65*$C3288)</f>
        <v>2121.0413431085044</v>
      </c>
      <c r="J3288" s="67">
        <f xml:space="preserve">   MAX(0, HLOOKUP(MONTH($B3288),'Farm Crops'!$B$18:$N$28,J$5,0)  - VLOOKUP(J$4,'Farm Crops'!$B$4:$G$13,6,0)/1000*0.65*$C3288)</f>
        <v>2117.386891495601</v>
      </c>
      <c r="K3288" s="67">
        <f xml:space="preserve">   MAX(0, HLOOKUP(MONTH($B3288),'Farm Crops'!$B$18:$N$28,K$5,0)  - VLOOKUP(K$4,'Farm Crops'!$B$4:$G$13,6,0)/1000*0.65*$C3288)</f>
        <v>495.2375190615835</v>
      </c>
      <c r="L3288" s="67">
        <f xml:space="preserve">   MAX(0, HLOOKUP(MONTH($B3288),'Farm Crops'!$B$18:$N$28,L$5,0)  - VLOOKUP(L$4,'Farm Crops'!$B$4:$G$13,6,0)/1000*0.65*$C3288)</f>
        <v>88.703507331378376</v>
      </c>
      <c r="M3288" s="67">
        <f xml:space="preserve">   MAX(0, HLOOKUP(MONTH($B3288),'Farm Crops'!$B$18:$N$28,M$5,0)  - VLOOKUP(M$4,'Farm Crops'!$B$4:$G$13,6,0)/1000*0.65*$C3288)</f>
        <v>632.67100293255123</v>
      </c>
    </row>
    <row r="3289" spans="2:13" x14ac:dyDescent="0.2">
      <c r="B3289" s="4">
        <v>43766</v>
      </c>
      <c r="C3289" s="67">
        <f>'Observed Data'!$E3288</f>
        <v>25</v>
      </c>
      <c r="D3289" s="67">
        <f xml:space="preserve">   MAX(0, HLOOKUP(MONTH($B3289),'Farm Crops'!$B$18:$N$28,D$5,0)  - VLOOKUP(D$4,'Farm Crops'!$B$4:$G$13,6,0)/1000*0.65*$C3289)</f>
        <v>0</v>
      </c>
      <c r="E3289" s="67">
        <f xml:space="preserve">   MAX(0, HLOOKUP(MONTH($B3289),'Farm Crops'!$B$18:$N$28,E$5,0)  - VLOOKUP(E$4,'Farm Crops'!$B$4:$G$13,6,0)/1000*0.65*$C3289)</f>
        <v>0</v>
      </c>
      <c r="F3289" s="67">
        <f xml:space="preserve">   MAX(0, HLOOKUP(MONTH($B3289),'Farm Crops'!$B$18:$N$28,F$5,0)  - VLOOKUP(F$4,'Farm Crops'!$B$4:$G$13,6,0)/1000*0.65*$C3289)</f>
        <v>0</v>
      </c>
      <c r="G3289" s="67">
        <f xml:space="preserve">   MAX(0, HLOOKUP(MONTH($B3289),'Farm Crops'!$B$18:$N$28,G$5,0)  - VLOOKUP(G$4,'Farm Crops'!$B$4:$G$13,6,0)/1000*0.65*$C3289)</f>
        <v>0</v>
      </c>
      <c r="H3289" s="67">
        <f xml:space="preserve">   MAX(0, HLOOKUP(MONTH($B3289),'Farm Crops'!$B$18:$N$28,H$5,0)  - VLOOKUP(H$4,'Farm Crops'!$B$4:$G$13,6,0)/1000*0.65*$C3289)</f>
        <v>0</v>
      </c>
      <c r="I3289" s="67">
        <f xml:space="preserve">   MAX(0, HLOOKUP(MONTH($B3289),'Farm Crops'!$B$18:$N$28,I$5,0)  - VLOOKUP(I$4,'Farm Crops'!$B$4:$G$13,6,0)/1000*0.65*$C3289)</f>
        <v>0</v>
      </c>
      <c r="J3289" s="67">
        <f xml:space="preserve">   MAX(0, HLOOKUP(MONTH($B3289),'Farm Crops'!$B$18:$N$28,J$5,0)  - VLOOKUP(J$4,'Farm Crops'!$B$4:$G$13,6,0)/1000*0.65*$C3289)</f>
        <v>0</v>
      </c>
      <c r="K3289" s="67">
        <f xml:space="preserve">   MAX(0, HLOOKUP(MONTH($B3289),'Farm Crops'!$B$18:$N$28,K$5,0)  - VLOOKUP(K$4,'Farm Crops'!$B$4:$G$13,6,0)/1000*0.65*$C3289)</f>
        <v>0</v>
      </c>
      <c r="L3289" s="67">
        <f xml:space="preserve">   MAX(0, HLOOKUP(MONTH($B3289),'Farm Crops'!$B$18:$N$28,L$5,0)  - VLOOKUP(L$4,'Farm Crops'!$B$4:$G$13,6,0)/1000*0.65*$C3289)</f>
        <v>0</v>
      </c>
      <c r="M3289" s="67">
        <f xml:space="preserve">   MAX(0, HLOOKUP(MONTH($B3289),'Farm Crops'!$B$18:$N$28,M$5,0)  - VLOOKUP(M$4,'Farm Crops'!$B$4:$G$13,6,0)/1000*0.65*$C3289)</f>
        <v>0</v>
      </c>
    </row>
    <row r="3290" spans="2:13" x14ac:dyDescent="0.2">
      <c r="B3290" s="4">
        <v>43767</v>
      </c>
      <c r="C3290" s="67">
        <f>'Observed Data'!$E3289</f>
        <v>45</v>
      </c>
      <c r="D3290" s="67">
        <f xml:space="preserve">   MAX(0, HLOOKUP(MONTH($B3290),'Farm Crops'!$B$18:$N$28,D$5,0)  - VLOOKUP(D$4,'Farm Crops'!$B$4:$G$13,6,0)/1000*0.65*$C3290)</f>
        <v>0</v>
      </c>
      <c r="E3290" s="67">
        <f xml:space="preserve">   MAX(0, HLOOKUP(MONTH($B3290),'Farm Crops'!$B$18:$N$28,E$5,0)  - VLOOKUP(E$4,'Farm Crops'!$B$4:$G$13,6,0)/1000*0.65*$C3290)</f>
        <v>0</v>
      </c>
      <c r="F3290" s="67">
        <f xml:space="preserve">   MAX(0, HLOOKUP(MONTH($B3290),'Farm Crops'!$B$18:$N$28,F$5,0)  - VLOOKUP(F$4,'Farm Crops'!$B$4:$G$13,6,0)/1000*0.65*$C3290)</f>
        <v>0</v>
      </c>
      <c r="G3290" s="67">
        <f xml:space="preserve">   MAX(0, HLOOKUP(MONTH($B3290),'Farm Crops'!$B$18:$N$28,G$5,0)  - VLOOKUP(G$4,'Farm Crops'!$B$4:$G$13,6,0)/1000*0.65*$C3290)</f>
        <v>0</v>
      </c>
      <c r="H3290" s="67">
        <f xml:space="preserve">   MAX(0, HLOOKUP(MONTH($B3290),'Farm Crops'!$B$18:$N$28,H$5,0)  - VLOOKUP(H$4,'Farm Crops'!$B$4:$G$13,6,0)/1000*0.65*$C3290)</f>
        <v>0</v>
      </c>
      <c r="I3290" s="67">
        <f xml:space="preserve">   MAX(0, HLOOKUP(MONTH($B3290),'Farm Crops'!$B$18:$N$28,I$5,0)  - VLOOKUP(I$4,'Farm Crops'!$B$4:$G$13,6,0)/1000*0.65*$C3290)</f>
        <v>0</v>
      </c>
      <c r="J3290" s="67">
        <f xml:space="preserve">   MAX(0, HLOOKUP(MONTH($B3290),'Farm Crops'!$B$18:$N$28,J$5,0)  - VLOOKUP(J$4,'Farm Crops'!$B$4:$G$13,6,0)/1000*0.65*$C3290)</f>
        <v>0</v>
      </c>
      <c r="K3290" s="67">
        <f xml:space="preserve">   MAX(0, HLOOKUP(MONTH($B3290),'Farm Crops'!$B$18:$N$28,K$5,0)  - VLOOKUP(K$4,'Farm Crops'!$B$4:$G$13,6,0)/1000*0.65*$C3290)</f>
        <v>0</v>
      </c>
      <c r="L3290" s="67">
        <f xml:space="preserve">   MAX(0, HLOOKUP(MONTH($B3290),'Farm Crops'!$B$18:$N$28,L$5,0)  - VLOOKUP(L$4,'Farm Crops'!$B$4:$G$13,6,0)/1000*0.65*$C3290)</f>
        <v>0</v>
      </c>
      <c r="M3290" s="67">
        <f xml:space="preserve">   MAX(0, HLOOKUP(MONTH($B3290),'Farm Crops'!$B$18:$N$28,M$5,0)  - VLOOKUP(M$4,'Farm Crops'!$B$4:$G$13,6,0)/1000*0.65*$C3290)</f>
        <v>0</v>
      </c>
    </row>
    <row r="3291" spans="2:13" x14ac:dyDescent="0.2">
      <c r="B3291" s="4">
        <v>43768</v>
      </c>
      <c r="C3291" s="67">
        <f>'Observed Data'!$E3290</f>
        <v>0</v>
      </c>
      <c r="D3291" s="67">
        <f xml:space="preserve">   MAX(0, HLOOKUP(MONTH($B3291),'Farm Crops'!$B$18:$N$28,D$5,0)  - VLOOKUP(D$4,'Farm Crops'!$B$4:$G$13,6,0)/1000*0.65*$C3291)</f>
        <v>1989.1844574780059</v>
      </c>
      <c r="E3291" s="67">
        <f xml:space="preserve">   MAX(0, HLOOKUP(MONTH($B3291),'Farm Crops'!$B$18:$N$28,E$5,0)  - VLOOKUP(E$4,'Farm Crops'!$B$4:$G$13,6,0)/1000*0.65*$C3291)</f>
        <v>1326.9812140762465</v>
      </c>
      <c r="F3291" s="67">
        <f xml:space="preserve">   MAX(0, HLOOKUP(MONTH($B3291),'Farm Crops'!$B$18:$N$28,F$5,0)  - VLOOKUP(F$4,'Farm Crops'!$B$4:$G$13,6,0)/1000*0.65*$C3291)</f>
        <v>1616.6617624633429</v>
      </c>
      <c r="G3291" s="67">
        <f xml:space="preserve">   MAX(0, HLOOKUP(MONTH($B3291),'Farm Crops'!$B$18:$N$28,G$5,0)  - VLOOKUP(G$4,'Farm Crops'!$B$4:$G$13,6,0)/1000*0.65*$C3291)</f>
        <v>405.64412903225809</v>
      </c>
      <c r="H3291" s="67">
        <f xml:space="preserve">   MAX(0, HLOOKUP(MONTH($B3291),'Farm Crops'!$B$18:$N$28,H$5,0)  - VLOOKUP(H$4,'Farm Crops'!$B$4:$G$13,6,0)/1000*0.65*$C3291)</f>
        <v>1392.0613020527862</v>
      </c>
      <c r="I3291" s="67">
        <f xml:space="preserve">   MAX(0, HLOOKUP(MONTH($B3291),'Farm Crops'!$B$18:$N$28,I$5,0)  - VLOOKUP(I$4,'Farm Crops'!$B$4:$G$13,6,0)/1000*0.65*$C3291)</f>
        <v>2121.0413431085044</v>
      </c>
      <c r="J3291" s="67">
        <f xml:space="preserve">   MAX(0, HLOOKUP(MONTH($B3291),'Farm Crops'!$B$18:$N$28,J$5,0)  - VLOOKUP(J$4,'Farm Crops'!$B$4:$G$13,6,0)/1000*0.65*$C3291)</f>
        <v>2117.386891495601</v>
      </c>
      <c r="K3291" s="67">
        <f xml:space="preserve">   MAX(0, HLOOKUP(MONTH($B3291),'Farm Crops'!$B$18:$N$28,K$5,0)  - VLOOKUP(K$4,'Farm Crops'!$B$4:$G$13,6,0)/1000*0.65*$C3291)</f>
        <v>495.2375190615835</v>
      </c>
      <c r="L3291" s="67">
        <f xml:space="preserve">   MAX(0, HLOOKUP(MONTH($B3291),'Farm Crops'!$B$18:$N$28,L$5,0)  - VLOOKUP(L$4,'Farm Crops'!$B$4:$G$13,6,0)/1000*0.65*$C3291)</f>
        <v>88.703507331378376</v>
      </c>
      <c r="M3291" s="67">
        <f xml:space="preserve">   MAX(0, HLOOKUP(MONTH($B3291),'Farm Crops'!$B$18:$N$28,M$5,0)  - VLOOKUP(M$4,'Farm Crops'!$B$4:$G$13,6,0)/1000*0.65*$C3291)</f>
        <v>632.67100293255123</v>
      </c>
    </row>
    <row r="3292" spans="2:13" x14ac:dyDescent="0.2">
      <c r="B3292" s="4">
        <v>43769</v>
      </c>
      <c r="C3292" s="67">
        <f>'Observed Data'!$E3291</f>
        <v>0</v>
      </c>
      <c r="D3292" s="67">
        <f xml:space="preserve">   MAX(0, HLOOKUP(MONTH($B3292),'Farm Crops'!$B$18:$N$28,D$5,0)  - VLOOKUP(D$4,'Farm Crops'!$B$4:$G$13,6,0)/1000*0.65*$C3292)</f>
        <v>1989.1844574780059</v>
      </c>
      <c r="E3292" s="67">
        <f xml:space="preserve">   MAX(0, HLOOKUP(MONTH($B3292),'Farm Crops'!$B$18:$N$28,E$5,0)  - VLOOKUP(E$4,'Farm Crops'!$B$4:$G$13,6,0)/1000*0.65*$C3292)</f>
        <v>1326.9812140762465</v>
      </c>
      <c r="F3292" s="67">
        <f xml:space="preserve">   MAX(0, HLOOKUP(MONTH($B3292),'Farm Crops'!$B$18:$N$28,F$5,0)  - VLOOKUP(F$4,'Farm Crops'!$B$4:$G$13,6,0)/1000*0.65*$C3292)</f>
        <v>1616.6617624633429</v>
      </c>
      <c r="G3292" s="67">
        <f xml:space="preserve">   MAX(0, HLOOKUP(MONTH($B3292),'Farm Crops'!$B$18:$N$28,G$5,0)  - VLOOKUP(G$4,'Farm Crops'!$B$4:$G$13,6,0)/1000*0.65*$C3292)</f>
        <v>405.64412903225809</v>
      </c>
      <c r="H3292" s="67">
        <f xml:space="preserve">   MAX(0, HLOOKUP(MONTH($B3292),'Farm Crops'!$B$18:$N$28,H$5,0)  - VLOOKUP(H$4,'Farm Crops'!$B$4:$G$13,6,0)/1000*0.65*$C3292)</f>
        <v>1392.0613020527862</v>
      </c>
      <c r="I3292" s="67">
        <f xml:space="preserve">   MAX(0, HLOOKUP(MONTH($B3292),'Farm Crops'!$B$18:$N$28,I$5,0)  - VLOOKUP(I$4,'Farm Crops'!$B$4:$G$13,6,0)/1000*0.65*$C3292)</f>
        <v>2121.0413431085044</v>
      </c>
      <c r="J3292" s="67">
        <f xml:space="preserve">   MAX(0, HLOOKUP(MONTH($B3292),'Farm Crops'!$B$18:$N$28,J$5,0)  - VLOOKUP(J$4,'Farm Crops'!$B$4:$G$13,6,0)/1000*0.65*$C3292)</f>
        <v>2117.386891495601</v>
      </c>
      <c r="K3292" s="67">
        <f xml:space="preserve">   MAX(0, HLOOKUP(MONTH($B3292),'Farm Crops'!$B$18:$N$28,K$5,0)  - VLOOKUP(K$4,'Farm Crops'!$B$4:$G$13,6,0)/1000*0.65*$C3292)</f>
        <v>495.2375190615835</v>
      </c>
      <c r="L3292" s="67">
        <f xml:space="preserve">   MAX(0, HLOOKUP(MONTH($B3292),'Farm Crops'!$B$18:$N$28,L$5,0)  - VLOOKUP(L$4,'Farm Crops'!$B$4:$G$13,6,0)/1000*0.65*$C3292)</f>
        <v>88.703507331378376</v>
      </c>
      <c r="M3292" s="67">
        <f xml:space="preserve">   MAX(0, HLOOKUP(MONTH($B3292),'Farm Crops'!$B$18:$N$28,M$5,0)  - VLOOKUP(M$4,'Farm Crops'!$B$4:$G$13,6,0)/1000*0.65*$C3292)</f>
        <v>632.67100293255123</v>
      </c>
    </row>
    <row r="3293" spans="2:13" x14ac:dyDescent="0.2">
      <c r="B3293" s="4">
        <v>43770</v>
      </c>
      <c r="C3293" s="67">
        <f>'Observed Data'!$E3292</f>
        <v>0</v>
      </c>
      <c r="D3293" s="67">
        <f xml:space="preserve">   MAX(0, HLOOKUP(MONTH($B3293),'Farm Crops'!$B$18:$N$28,D$5,0)  - VLOOKUP(D$4,'Farm Crops'!$B$4:$G$13,6,0)/1000*0.65*$C3293)</f>
        <v>1612.6189898989903</v>
      </c>
      <c r="E3293" s="67">
        <f xml:space="preserve">   MAX(0, HLOOKUP(MONTH($B3293),'Farm Crops'!$B$18:$N$28,E$5,0)  - VLOOKUP(E$4,'Farm Crops'!$B$4:$G$13,6,0)/1000*0.65*$C3293)</f>
        <v>2067.9532363636372</v>
      </c>
      <c r="F3293" s="67">
        <f xml:space="preserve">   MAX(0, HLOOKUP(MONTH($B3293),'Farm Crops'!$B$18:$N$28,F$5,0)  - VLOOKUP(F$4,'Farm Crops'!$B$4:$G$13,6,0)/1000*0.65*$C3293)</f>
        <v>2578.9604202020205</v>
      </c>
      <c r="G3293" s="67">
        <f xml:space="preserve">   MAX(0, HLOOKUP(MONTH($B3293),'Farm Crops'!$B$18:$N$28,G$5,0)  - VLOOKUP(G$4,'Farm Crops'!$B$4:$G$13,6,0)/1000*0.65*$C3293)</f>
        <v>657.03120000000013</v>
      </c>
      <c r="H3293" s="67">
        <f xml:space="preserve">   MAX(0, HLOOKUP(MONTH($B3293),'Farm Crops'!$B$18:$N$28,H$5,0)  - VLOOKUP(H$4,'Farm Crops'!$B$4:$G$13,6,0)/1000*0.65*$C3293)</f>
        <v>2254.753963636364</v>
      </c>
      <c r="I3293" s="67">
        <f xml:space="preserve">   MAX(0, HLOOKUP(MONTH($B3293),'Farm Crops'!$B$18:$N$28,I$5,0)  - VLOOKUP(I$4,'Farm Crops'!$B$4:$G$13,6,0)/1000*0.65*$C3293)</f>
        <v>3469.5907555555564</v>
      </c>
      <c r="J3293" s="67">
        <f xml:space="preserve">   MAX(0, HLOOKUP(MONTH($B3293),'Farm Crops'!$B$18:$N$28,J$5,0)  - VLOOKUP(J$4,'Farm Crops'!$B$4:$G$13,6,0)/1000*0.65*$C3293)</f>
        <v>3294.7650909090912</v>
      </c>
      <c r="K3293" s="67">
        <f xml:space="preserve">   MAX(0, HLOOKUP(MONTH($B3293),'Farm Crops'!$B$18:$N$28,K$5,0)  - VLOOKUP(K$4,'Farm Crops'!$B$4:$G$13,6,0)/1000*0.65*$C3293)</f>
        <v>773.8008727272728</v>
      </c>
      <c r="L3293" s="67">
        <f xml:space="preserve">   MAX(0, HLOOKUP(MONTH($B3293),'Farm Crops'!$B$18:$N$28,L$5,0)  - VLOOKUP(L$4,'Farm Crops'!$B$4:$G$13,6,0)/1000*0.65*$C3293)</f>
        <v>139.0627636363638</v>
      </c>
      <c r="M3293" s="67">
        <f xml:space="preserve">   MAX(0, HLOOKUP(MONTH($B3293),'Farm Crops'!$B$18:$N$28,M$5,0)  - VLOOKUP(M$4,'Farm Crops'!$B$4:$G$13,6,0)/1000*0.65*$C3293)</f>
        <v>1001.8822545454547</v>
      </c>
    </row>
    <row r="3294" spans="2:13" x14ac:dyDescent="0.2">
      <c r="B3294" s="4">
        <v>43771</v>
      </c>
      <c r="C3294" s="67">
        <f>'Observed Data'!$E3293</f>
        <v>0</v>
      </c>
      <c r="D3294" s="67">
        <f xml:space="preserve">   MAX(0, HLOOKUP(MONTH($B3294),'Farm Crops'!$B$18:$N$28,D$5,0)  - VLOOKUP(D$4,'Farm Crops'!$B$4:$G$13,6,0)/1000*0.65*$C3294)</f>
        <v>1612.6189898989903</v>
      </c>
      <c r="E3294" s="67">
        <f xml:space="preserve">   MAX(0, HLOOKUP(MONTH($B3294),'Farm Crops'!$B$18:$N$28,E$5,0)  - VLOOKUP(E$4,'Farm Crops'!$B$4:$G$13,6,0)/1000*0.65*$C3294)</f>
        <v>2067.9532363636372</v>
      </c>
      <c r="F3294" s="67">
        <f xml:space="preserve">   MAX(0, HLOOKUP(MONTH($B3294),'Farm Crops'!$B$18:$N$28,F$5,0)  - VLOOKUP(F$4,'Farm Crops'!$B$4:$G$13,6,0)/1000*0.65*$C3294)</f>
        <v>2578.9604202020205</v>
      </c>
      <c r="G3294" s="67">
        <f xml:space="preserve">   MAX(0, HLOOKUP(MONTH($B3294),'Farm Crops'!$B$18:$N$28,G$5,0)  - VLOOKUP(G$4,'Farm Crops'!$B$4:$G$13,6,0)/1000*0.65*$C3294)</f>
        <v>657.03120000000013</v>
      </c>
      <c r="H3294" s="67">
        <f xml:space="preserve">   MAX(0, HLOOKUP(MONTH($B3294),'Farm Crops'!$B$18:$N$28,H$5,0)  - VLOOKUP(H$4,'Farm Crops'!$B$4:$G$13,6,0)/1000*0.65*$C3294)</f>
        <v>2254.753963636364</v>
      </c>
      <c r="I3294" s="67">
        <f xml:space="preserve">   MAX(0, HLOOKUP(MONTH($B3294),'Farm Crops'!$B$18:$N$28,I$5,0)  - VLOOKUP(I$4,'Farm Crops'!$B$4:$G$13,6,0)/1000*0.65*$C3294)</f>
        <v>3469.5907555555564</v>
      </c>
      <c r="J3294" s="67">
        <f xml:space="preserve">   MAX(0, HLOOKUP(MONTH($B3294),'Farm Crops'!$B$18:$N$28,J$5,0)  - VLOOKUP(J$4,'Farm Crops'!$B$4:$G$13,6,0)/1000*0.65*$C3294)</f>
        <v>3294.7650909090912</v>
      </c>
      <c r="K3294" s="67">
        <f xml:space="preserve">   MAX(0, HLOOKUP(MONTH($B3294),'Farm Crops'!$B$18:$N$28,K$5,0)  - VLOOKUP(K$4,'Farm Crops'!$B$4:$G$13,6,0)/1000*0.65*$C3294)</f>
        <v>773.8008727272728</v>
      </c>
      <c r="L3294" s="67">
        <f xml:space="preserve">   MAX(0, HLOOKUP(MONTH($B3294),'Farm Crops'!$B$18:$N$28,L$5,0)  - VLOOKUP(L$4,'Farm Crops'!$B$4:$G$13,6,0)/1000*0.65*$C3294)</f>
        <v>139.0627636363638</v>
      </c>
      <c r="M3294" s="67">
        <f xml:space="preserve">   MAX(0, HLOOKUP(MONTH($B3294),'Farm Crops'!$B$18:$N$28,M$5,0)  - VLOOKUP(M$4,'Farm Crops'!$B$4:$G$13,6,0)/1000*0.65*$C3294)</f>
        <v>1001.8822545454547</v>
      </c>
    </row>
    <row r="3295" spans="2:13" x14ac:dyDescent="0.2">
      <c r="B3295" s="4">
        <v>43772</v>
      </c>
      <c r="C3295" s="67">
        <f>'Observed Data'!$E3294</f>
        <v>0</v>
      </c>
      <c r="D3295" s="67">
        <f xml:space="preserve">   MAX(0, HLOOKUP(MONTH($B3295),'Farm Crops'!$B$18:$N$28,D$5,0)  - VLOOKUP(D$4,'Farm Crops'!$B$4:$G$13,6,0)/1000*0.65*$C3295)</f>
        <v>1612.6189898989903</v>
      </c>
      <c r="E3295" s="67">
        <f xml:space="preserve">   MAX(0, HLOOKUP(MONTH($B3295),'Farm Crops'!$B$18:$N$28,E$5,0)  - VLOOKUP(E$4,'Farm Crops'!$B$4:$G$13,6,0)/1000*0.65*$C3295)</f>
        <v>2067.9532363636372</v>
      </c>
      <c r="F3295" s="67">
        <f xml:space="preserve">   MAX(0, HLOOKUP(MONTH($B3295),'Farm Crops'!$B$18:$N$28,F$5,0)  - VLOOKUP(F$4,'Farm Crops'!$B$4:$G$13,6,0)/1000*0.65*$C3295)</f>
        <v>2578.9604202020205</v>
      </c>
      <c r="G3295" s="67">
        <f xml:space="preserve">   MAX(0, HLOOKUP(MONTH($B3295),'Farm Crops'!$B$18:$N$28,G$5,0)  - VLOOKUP(G$4,'Farm Crops'!$B$4:$G$13,6,0)/1000*0.65*$C3295)</f>
        <v>657.03120000000013</v>
      </c>
      <c r="H3295" s="67">
        <f xml:space="preserve">   MAX(0, HLOOKUP(MONTH($B3295),'Farm Crops'!$B$18:$N$28,H$5,0)  - VLOOKUP(H$4,'Farm Crops'!$B$4:$G$13,6,0)/1000*0.65*$C3295)</f>
        <v>2254.753963636364</v>
      </c>
      <c r="I3295" s="67">
        <f xml:space="preserve">   MAX(0, HLOOKUP(MONTH($B3295),'Farm Crops'!$B$18:$N$28,I$5,0)  - VLOOKUP(I$4,'Farm Crops'!$B$4:$G$13,6,0)/1000*0.65*$C3295)</f>
        <v>3469.5907555555564</v>
      </c>
      <c r="J3295" s="67">
        <f xml:space="preserve">   MAX(0, HLOOKUP(MONTH($B3295),'Farm Crops'!$B$18:$N$28,J$5,0)  - VLOOKUP(J$4,'Farm Crops'!$B$4:$G$13,6,0)/1000*0.65*$C3295)</f>
        <v>3294.7650909090912</v>
      </c>
      <c r="K3295" s="67">
        <f xml:space="preserve">   MAX(0, HLOOKUP(MONTH($B3295),'Farm Crops'!$B$18:$N$28,K$5,0)  - VLOOKUP(K$4,'Farm Crops'!$B$4:$G$13,6,0)/1000*0.65*$C3295)</f>
        <v>773.8008727272728</v>
      </c>
      <c r="L3295" s="67">
        <f xml:space="preserve">   MAX(0, HLOOKUP(MONTH($B3295),'Farm Crops'!$B$18:$N$28,L$5,0)  - VLOOKUP(L$4,'Farm Crops'!$B$4:$G$13,6,0)/1000*0.65*$C3295)</f>
        <v>139.0627636363638</v>
      </c>
      <c r="M3295" s="67">
        <f xml:space="preserve">   MAX(0, HLOOKUP(MONTH($B3295),'Farm Crops'!$B$18:$N$28,M$5,0)  - VLOOKUP(M$4,'Farm Crops'!$B$4:$G$13,6,0)/1000*0.65*$C3295)</f>
        <v>1001.8822545454547</v>
      </c>
    </row>
    <row r="3296" spans="2:13" x14ac:dyDescent="0.2">
      <c r="B3296" s="4">
        <v>43773</v>
      </c>
      <c r="C3296" s="67">
        <f>'Observed Data'!$E3295</f>
        <v>0</v>
      </c>
      <c r="D3296" s="67">
        <f xml:space="preserve">   MAX(0, HLOOKUP(MONTH($B3296),'Farm Crops'!$B$18:$N$28,D$5,0)  - VLOOKUP(D$4,'Farm Crops'!$B$4:$G$13,6,0)/1000*0.65*$C3296)</f>
        <v>1612.6189898989903</v>
      </c>
      <c r="E3296" s="67">
        <f xml:space="preserve">   MAX(0, HLOOKUP(MONTH($B3296),'Farm Crops'!$B$18:$N$28,E$5,0)  - VLOOKUP(E$4,'Farm Crops'!$B$4:$G$13,6,0)/1000*0.65*$C3296)</f>
        <v>2067.9532363636372</v>
      </c>
      <c r="F3296" s="67">
        <f xml:space="preserve">   MAX(0, HLOOKUP(MONTH($B3296),'Farm Crops'!$B$18:$N$28,F$5,0)  - VLOOKUP(F$4,'Farm Crops'!$B$4:$G$13,6,0)/1000*0.65*$C3296)</f>
        <v>2578.9604202020205</v>
      </c>
      <c r="G3296" s="67">
        <f xml:space="preserve">   MAX(0, HLOOKUP(MONTH($B3296),'Farm Crops'!$B$18:$N$28,G$5,0)  - VLOOKUP(G$4,'Farm Crops'!$B$4:$G$13,6,0)/1000*0.65*$C3296)</f>
        <v>657.03120000000013</v>
      </c>
      <c r="H3296" s="67">
        <f xml:space="preserve">   MAX(0, HLOOKUP(MONTH($B3296),'Farm Crops'!$B$18:$N$28,H$5,0)  - VLOOKUP(H$4,'Farm Crops'!$B$4:$G$13,6,0)/1000*0.65*$C3296)</f>
        <v>2254.753963636364</v>
      </c>
      <c r="I3296" s="67">
        <f xml:space="preserve">   MAX(0, HLOOKUP(MONTH($B3296),'Farm Crops'!$B$18:$N$28,I$5,0)  - VLOOKUP(I$4,'Farm Crops'!$B$4:$G$13,6,0)/1000*0.65*$C3296)</f>
        <v>3469.5907555555564</v>
      </c>
      <c r="J3296" s="67">
        <f xml:space="preserve">   MAX(0, HLOOKUP(MONTH($B3296),'Farm Crops'!$B$18:$N$28,J$5,0)  - VLOOKUP(J$4,'Farm Crops'!$B$4:$G$13,6,0)/1000*0.65*$C3296)</f>
        <v>3294.7650909090912</v>
      </c>
      <c r="K3296" s="67">
        <f xml:space="preserve">   MAX(0, HLOOKUP(MONTH($B3296),'Farm Crops'!$B$18:$N$28,K$5,0)  - VLOOKUP(K$4,'Farm Crops'!$B$4:$G$13,6,0)/1000*0.65*$C3296)</f>
        <v>773.8008727272728</v>
      </c>
      <c r="L3296" s="67">
        <f xml:space="preserve">   MAX(0, HLOOKUP(MONTH($B3296),'Farm Crops'!$B$18:$N$28,L$5,0)  - VLOOKUP(L$4,'Farm Crops'!$B$4:$G$13,6,0)/1000*0.65*$C3296)</f>
        <v>139.0627636363638</v>
      </c>
      <c r="M3296" s="67">
        <f xml:space="preserve">   MAX(0, HLOOKUP(MONTH($B3296),'Farm Crops'!$B$18:$N$28,M$5,0)  - VLOOKUP(M$4,'Farm Crops'!$B$4:$G$13,6,0)/1000*0.65*$C3296)</f>
        <v>1001.8822545454547</v>
      </c>
    </row>
    <row r="3297" spans="2:13" x14ac:dyDescent="0.2">
      <c r="B3297" s="4">
        <v>43774</v>
      </c>
      <c r="C3297" s="67">
        <f>'Observed Data'!$E3296</f>
        <v>0</v>
      </c>
      <c r="D3297" s="67">
        <f xml:space="preserve">   MAX(0, HLOOKUP(MONTH($B3297),'Farm Crops'!$B$18:$N$28,D$5,0)  - VLOOKUP(D$4,'Farm Crops'!$B$4:$G$13,6,0)/1000*0.65*$C3297)</f>
        <v>1612.6189898989903</v>
      </c>
      <c r="E3297" s="67">
        <f xml:space="preserve">   MAX(0, HLOOKUP(MONTH($B3297),'Farm Crops'!$B$18:$N$28,E$5,0)  - VLOOKUP(E$4,'Farm Crops'!$B$4:$G$13,6,0)/1000*0.65*$C3297)</f>
        <v>2067.9532363636372</v>
      </c>
      <c r="F3297" s="67">
        <f xml:space="preserve">   MAX(0, HLOOKUP(MONTH($B3297),'Farm Crops'!$B$18:$N$28,F$5,0)  - VLOOKUP(F$4,'Farm Crops'!$B$4:$G$13,6,0)/1000*0.65*$C3297)</f>
        <v>2578.9604202020205</v>
      </c>
      <c r="G3297" s="67">
        <f xml:space="preserve">   MAX(0, HLOOKUP(MONTH($B3297),'Farm Crops'!$B$18:$N$28,G$5,0)  - VLOOKUP(G$4,'Farm Crops'!$B$4:$G$13,6,0)/1000*0.65*$C3297)</f>
        <v>657.03120000000013</v>
      </c>
      <c r="H3297" s="67">
        <f xml:space="preserve">   MAX(0, HLOOKUP(MONTH($B3297),'Farm Crops'!$B$18:$N$28,H$5,0)  - VLOOKUP(H$4,'Farm Crops'!$B$4:$G$13,6,0)/1000*0.65*$C3297)</f>
        <v>2254.753963636364</v>
      </c>
      <c r="I3297" s="67">
        <f xml:space="preserve">   MAX(0, HLOOKUP(MONTH($B3297),'Farm Crops'!$B$18:$N$28,I$5,0)  - VLOOKUP(I$4,'Farm Crops'!$B$4:$G$13,6,0)/1000*0.65*$C3297)</f>
        <v>3469.5907555555564</v>
      </c>
      <c r="J3297" s="67">
        <f xml:space="preserve">   MAX(0, HLOOKUP(MONTH($B3297),'Farm Crops'!$B$18:$N$28,J$5,0)  - VLOOKUP(J$4,'Farm Crops'!$B$4:$G$13,6,0)/1000*0.65*$C3297)</f>
        <v>3294.7650909090912</v>
      </c>
      <c r="K3297" s="67">
        <f xml:space="preserve">   MAX(0, HLOOKUP(MONTH($B3297),'Farm Crops'!$B$18:$N$28,K$5,0)  - VLOOKUP(K$4,'Farm Crops'!$B$4:$G$13,6,0)/1000*0.65*$C3297)</f>
        <v>773.8008727272728</v>
      </c>
      <c r="L3297" s="67">
        <f xml:space="preserve">   MAX(0, HLOOKUP(MONTH($B3297),'Farm Crops'!$B$18:$N$28,L$5,0)  - VLOOKUP(L$4,'Farm Crops'!$B$4:$G$13,6,0)/1000*0.65*$C3297)</f>
        <v>139.0627636363638</v>
      </c>
      <c r="M3297" s="67">
        <f xml:space="preserve">   MAX(0, HLOOKUP(MONTH($B3297),'Farm Crops'!$B$18:$N$28,M$5,0)  - VLOOKUP(M$4,'Farm Crops'!$B$4:$G$13,6,0)/1000*0.65*$C3297)</f>
        <v>1001.8822545454547</v>
      </c>
    </row>
    <row r="3298" spans="2:13" x14ac:dyDescent="0.2">
      <c r="B3298" s="4">
        <v>43775</v>
      </c>
      <c r="C3298" s="67">
        <f>'Observed Data'!$E3297</f>
        <v>0</v>
      </c>
      <c r="D3298" s="67">
        <f xml:space="preserve">   MAX(0, HLOOKUP(MONTH($B3298),'Farm Crops'!$B$18:$N$28,D$5,0)  - VLOOKUP(D$4,'Farm Crops'!$B$4:$G$13,6,0)/1000*0.65*$C3298)</f>
        <v>1612.6189898989903</v>
      </c>
      <c r="E3298" s="67">
        <f xml:space="preserve">   MAX(0, HLOOKUP(MONTH($B3298),'Farm Crops'!$B$18:$N$28,E$5,0)  - VLOOKUP(E$4,'Farm Crops'!$B$4:$G$13,6,0)/1000*0.65*$C3298)</f>
        <v>2067.9532363636372</v>
      </c>
      <c r="F3298" s="67">
        <f xml:space="preserve">   MAX(0, HLOOKUP(MONTH($B3298),'Farm Crops'!$B$18:$N$28,F$5,0)  - VLOOKUP(F$4,'Farm Crops'!$B$4:$G$13,6,0)/1000*0.65*$C3298)</f>
        <v>2578.9604202020205</v>
      </c>
      <c r="G3298" s="67">
        <f xml:space="preserve">   MAX(0, HLOOKUP(MONTH($B3298),'Farm Crops'!$B$18:$N$28,G$5,0)  - VLOOKUP(G$4,'Farm Crops'!$B$4:$G$13,6,0)/1000*0.65*$C3298)</f>
        <v>657.03120000000013</v>
      </c>
      <c r="H3298" s="67">
        <f xml:space="preserve">   MAX(0, HLOOKUP(MONTH($B3298),'Farm Crops'!$B$18:$N$28,H$5,0)  - VLOOKUP(H$4,'Farm Crops'!$B$4:$G$13,6,0)/1000*0.65*$C3298)</f>
        <v>2254.753963636364</v>
      </c>
      <c r="I3298" s="67">
        <f xml:space="preserve">   MAX(0, HLOOKUP(MONTH($B3298),'Farm Crops'!$B$18:$N$28,I$5,0)  - VLOOKUP(I$4,'Farm Crops'!$B$4:$G$13,6,0)/1000*0.65*$C3298)</f>
        <v>3469.5907555555564</v>
      </c>
      <c r="J3298" s="67">
        <f xml:space="preserve">   MAX(0, HLOOKUP(MONTH($B3298),'Farm Crops'!$B$18:$N$28,J$5,0)  - VLOOKUP(J$4,'Farm Crops'!$B$4:$G$13,6,0)/1000*0.65*$C3298)</f>
        <v>3294.7650909090912</v>
      </c>
      <c r="K3298" s="67">
        <f xml:space="preserve">   MAX(0, HLOOKUP(MONTH($B3298),'Farm Crops'!$B$18:$N$28,K$5,0)  - VLOOKUP(K$4,'Farm Crops'!$B$4:$G$13,6,0)/1000*0.65*$C3298)</f>
        <v>773.8008727272728</v>
      </c>
      <c r="L3298" s="67">
        <f xml:space="preserve">   MAX(0, HLOOKUP(MONTH($B3298),'Farm Crops'!$B$18:$N$28,L$5,0)  - VLOOKUP(L$4,'Farm Crops'!$B$4:$G$13,6,0)/1000*0.65*$C3298)</f>
        <v>139.0627636363638</v>
      </c>
      <c r="M3298" s="67">
        <f xml:space="preserve">   MAX(0, HLOOKUP(MONTH($B3298),'Farm Crops'!$B$18:$N$28,M$5,0)  - VLOOKUP(M$4,'Farm Crops'!$B$4:$G$13,6,0)/1000*0.65*$C3298)</f>
        <v>1001.8822545454547</v>
      </c>
    </row>
    <row r="3299" spans="2:13" x14ac:dyDescent="0.2">
      <c r="B3299" s="4">
        <v>43776</v>
      </c>
      <c r="C3299" s="67">
        <f>'Observed Data'!$E3298</f>
        <v>0</v>
      </c>
      <c r="D3299" s="67">
        <f xml:space="preserve">   MAX(0, HLOOKUP(MONTH($B3299),'Farm Crops'!$B$18:$N$28,D$5,0)  - VLOOKUP(D$4,'Farm Crops'!$B$4:$G$13,6,0)/1000*0.65*$C3299)</f>
        <v>1612.6189898989903</v>
      </c>
      <c r="E3299" s="67">
        <f xml:space="preserve">   MAX(0, HLOOKUP(MONTH($B3299),'Farm Crops'!$B$18:$N$28,E$5,0)  - VLOOKUP(E$4,'Farm Crops'!$B$4:$G$13,6,0)/1000*0.65*$C3299)</f>
        <v>2067.9532363636372</v>
      </c>
      <c r="F3299" s="67">
        <f xml:space="preserve">   MAX(0, HLOOKUP(MONTH($B3299),'Farm Crops'!$B$18:$N$28,F$5,0)  - VLOOKUP(F$4,'Farm Crops'!$B$4:$G$13,6,0)/1000*0.65*$C3299)</f>
        <v>2578.9604202020205</v>
      </c>
      <c r="G3299" s="67">
        <f xml:space="preserve">   MAX(0, HLOOKUP(MONTH($B3299),'Farm Crops'!$B$18:$N$28,G$5,0)  - VLOOKUP(G$4,'Farm Crops'!$B$4:$G$13,6,0)/1000*0.65*$C3299)</f>
        <v>657.03120000000013</v>
      </c>
      <c r="H3299" s="67">
        <f xml:space="preserve">   MAX(0, HLOOKUP(MONTH($B3299),'Farm Crops'!$B$18:$N$28,H$5,0)  - VLOOKUP(H$4,'Farm Crops'!$B$4:$G$13,6,0)/1000*0.65*$C3299)</f>
        <v>2254.753963636364</v>
      </c>
      <c r="I3299" s="67">
        <f xml:space="preserve">   MAX(0, HLOOKUP(MONTH($B3299),'Farm Crops'!$B$18:$N$28,I$5,0)  - VLOOKUP(I$4,'Farm Crops'!$B$4:$G$13,6,0)/1000*0.65*$C3299)</f>
        <v>3469.5907555555564</v>
      </c>
      <c r="J3299" s="67">
        <f xml:space="preserve">   MAX(0, HLOOKUP(MONTH($B3299),'Farm Crops'!$B$18:$N$28,J$5,0)  - VLOOKUP(J$4,'Farm Crops'!$B$4:$G$13,6,0)/1000*0.65*$C3299)</f>
        <v>3294.7650909090912</v>
      </c>
      <c r="K3299" s="67">
        <f xml:space="preserve">   MAX(0, HLOOKUP(MONTH($B3299),'Farm Crops'!$B$18:$N$28,K$5,0)  - VLOOKUP(K$4,'Farm Crops'!$B$4:$G$13,6,0)/1000*0.65*$C3299)</f>
        <v>773.8008727272728</v>
      </c>
      <c r="L3299" s="67">
        <f xml:space="preserve">   MAX(0, HLOOKUP(MONTH($B3299),'Farm Crops'!$B$18:$N$28,L$5,0)  - VLOOKUP(L$4,'Farm Crops'!$B$4:$G$13,6,0)/1000*0.65*$C3299)</f>
        <v>139.0627636363638</v>
      </c>
      <c r="M3299" s="67">
        <f xml:space="preserve">   MAX(0, HLOOKUP(MONTH($B3299),'Farm Crops'!$B$18:$N$28,M$5,0)  - VLOOKUP(M$4,'Farm Crops'!$B$4:$G$13,6,0)/1000*0.65*$C3299)</f>
        <v>1001.8822545454547</v>
      </c>
    </row>
    <row r="3300" spans="2:13" x14ac:dyDescent="0.2">
      <c r="B3300" s="4">
        <v>43777</v>
      </c>
      <c r="C3300" s="67">
        <f>'Observed Data'!$E3299</f>
        <v>0</v>
      </c>
      <c r="D3300" s="67">
        <f xml:space="preserve">   MAX(0, HLOOKUP(MONTH($B3300),'Farm Crops'!$B$18:$N$28,D$5,0)  - VLOOKUP(D$4,'Farm Crops'!$B$4:$G$13,6,0)/1000*0.65*$C3300)</f>
        <v>1612.6189898989903</v>
      </c>
      <c r="E3300" s="67">
        <f xml:space="preserve">   MAX(0, HLOOKUP(MONTH($B3300),'Farm Crops'!$B$18:$N$28,E$5,0)  - VLOOKUP(E$4,'Farm Crops'!$B$4:$G$13,6,0)/1000*0.65*$C3300)</f>
        <v>2067.9532363636372</v>
      </c>
      <c r="F3300" s="67">
        <f xml:space="preserve">   MAX(0, HLOOKUP(MONTH($B3300),'Farm Crops'!$B$18:$N$28,F$5,0)  - VLOOKUP(F$4,'Farm Crops'!$B$4:$G$13,6,0)/1000*0.65*$C3300)</f>
        <v>2578.9604202020205</v>
      </c>
      <c r="G3300" s="67">
        <f xml:space="preserve">   MAX(0, HLOOKUP(MONTH($B3300),'Farm Crops'!$B$18:$N$28,G$5,0)  - VLOOKUP(G$4,'Farm Crops'!$B$4:$G$13,6,0)/1000*0.65*$C3300)</f>
        <v>657.03120000000013</v>
      </c>
      <c r="H3300" s="67">
        <f xml:space="preserve">   MAX(0, HLOOKUP(MONTH($B3300),'Farm Crops'!$B$18:$N$28,H$5,0)  - VLOOKUP(H$4,'Farm Crops'!$B$4:$G$13,6,0)/1000*0.65*$C3300)</f>
        <v>2254.753963636364</v>
      </c>
      <c r="I3300" s="67">
        <f xml:space="preserve">   MAX(0, HLOOKUP(MONTH($B3300),'Farm Crops'!$B$18:$N$28,I$5,0)  - VLOOKUP(I$4,'Farm Crops'!$B$4:$G$13,6,0)/1000*0.65*$C3300)</f>
        <v>3469.5907555555564</v>
      </c>
      <c r="J3300" s="67">
        <f xml:space="preserve">   MAX(0, HLOOKUP(MONTH($B3300),'Farm Crops'!$B$18:$N$28,J$5,0)  - VLOOKUP(J$4,'Farm Crops'!$B$4:$G$13,6,0)/1000*0.65*$C3300)</f>
        <v>3294.7650909090912</v>
      </c>
      <c r="K3300" s="67">
        <f xml:space="preserve">   MAX(0, HLOOKUP(MONTH($B3300),'Farm Crops'!$B$18:$N$28,K$5,0)  - VLOOKUP(K$4,'Farm Crops'!$B$4:$G$13,6,0)/1000*0.65*$C3300)</f>
        <v>773.8008727272728</v>
      </c>
      <c r="L3300" s="67">
        <f xml:space="preserve">   MAX(0, HLOOKUP(MONTH($B3300),'Farm Crops'!$B$18:$N$28,L$5,0)  - VLOOKUP(L$4,'Farm Crops'!$B$4:$G$13,6,0)/1000*0.65*$C3300)</f>
        <v>139.0627636363638</v>
      </c>
      <c r="M3300" s="67">
        <f xml:space="preserve">   MAX(0, HLOOKUP(MONTH($B3300),'Farm Crops'!$B$18:$N$28,M$5,0)  - VLOOKUP(M$4,'Farm Crops'!$B$4:$G$13,6,0)/1000*0.65*$C3300)</f>
        <v>1001.8822545454547</v>
      </c>
    </row>
    <row r="3301" spans="2:13" x14ac:dyDescent="0.2">
      <c r="B3301" s="4">
        <v>43778</v>
      </c>
      <c r="C3301" s="67">
        <f>'Observed Data'!$E3300</f>
        <v>0</v>
      </c>
      <c r="D3301" s="67">
        <f xml:space="preserve">   MAX(0, HLOOKUP(MONTH($B3301),'Farm Crops'!$B$18:$N$28,D$5,0)  - VLOOKUP(D$4,'Farm Crops'!$B$4:$G$13,6,0)/1000*0.65*$C3301)</f>
        <v>1612.6189898989903</v>
      </c>
      <c r="E3301" s="67">
        <f xml:space="preserve">   MAX(0, HLOOKUP(MONTH($B3301),'Farm Crops'!$B$18:$N$28,E$5,0)  - VLOOKUP(E$4,'Farm Crops'!$B$4:$G$13,6,0)/1000*0.65*$C3301)</f>
        <v>2067.9532363636372</v>
      </c>
      <c r="F3301" s="67">
        <f xml:space="preserve">   MAX(0, HLOOKUP(MONTH($B3301),'Farm Crops'!$B$18:$N$28,F$5,0)  - VLOOKUP(F$4,'Farm Crops'!$B$4:$G$13,6,0)/1000*0.65*$C3301)</f>
        <v>2578.9604202020205</v>
      </c>
      <c r="G3301" s="67">
        <f xml:space="preserve">   MAX(0, HLOOKUP(MONTH($B3301),'Farm Crops'!$B$18:$N$28,G$5,0)  - VLOOKUP(G$4,'Farm Crops'!$B$4:$G$13,6,0)/1000*0.65*$C3301)</f>
        <v>657.03120000000013</v>
      </c>
      <c r="H3301" s="67">
        <f xml:space="preserve">   MAX(0, HLOOKUP(MONTH($B3301),'Farm Crops'!$B$18:$N$28,H$5,0)  - VLOOKUP(H$4,'Farm Crops'!$B$4:$G$13,6,0)/1000*0.65*$C3301)</f>
        <v>2254.753963636364</v>
      </c>
      <c r="I3301" s="67">
        <f xml:space="preserve">   MAX(0, HLOOKUP(MONTH($B3301),'Farm Crops'!$B$18:$N$28,I$5,0)  - VLOOKUP(I$4,'Farm Crops'!$B$4:$G$13,6,0)/1000*0.65*$C3301)</f>
        <v>3469.5907555555564</v>
      </c>
      <c r="J3301" s="67">
        <f xml:space="preserve">   MAX(0, HLOOKUP(MONTH($B3301),'Farm Crops'!$B$18:$N$28,J$5,0)  - VLOOKUP(J$4,'Farm Crops'!$B$4:$G$13,6,0)/1000*0.65*$C3301)</f>
        <v>3294.7650909090912</v>
      </c>
      <c r="K3301" s="67">
        <f xml:space="preserve">   MAX(0, HLOOKUP(MONTH($B3301),'Farm Crops'!$B$18:$N$28,K$5,0)  - VLOOKUP(K$4,'Farm Crops'!$B$4:$G$13,6,0)/1000*0.65*$C3301)</f>
        <v>773.8008727272728</v>
      </c>
      <c r="L3301" s="67">
        <f xml:space="preserve">   MAX(0, HLOOKUP(MONTH($B3301),'Farm Crops'!$B$18:$N$28,L$5,0)  - VLOOKUP(L$4,'Farm Crops'!$B$4:$G$13,6,0)/1000*0.65*$C3301)</f>
        <v>139.0627636363638</v>
      </c>
      <c r="M3301" s="67">
        <f xml:space="preserve">   MAX(0, HLOOKUP(MONTH($B3301),'Farm Crops'!$B$18:$N$28,M$5,0)  - VLOOKUP(M$4,'Farm Crops'!$B$4:$G$13,6,0)/1000*0.65*$C3301)</f>
        <v>1001.8822545454547</v>
      </c>
    </row>
    <row r="3302" spans="2:13" x14ac:dyDescent="0.2">
      <c r="B3302" s="4">
        <v>43779</v>
      </c>
      <c r="C3302" s="67">
        <f>'Observed Data'!$E3301</f>
        <v>0</v>
      </c>
      <c r="D3302" s="67">
        <f xml:space="preserve">   MAX(0, HLOOKUP(MONTH($B3302),'Farm Crops'!$B$18:$N$28,D$5,0)  - VLOOKUP(D$4,'Farm Crops'!$B$4:$G$13,6,0)/1000*0.65*$C3302)</f>
        <v>1612.6189898989903</v>
      </c>
      <c r="E3302" s="67">
        <f xml:space="preserve">   MAX(0, HLOOKUP(MONTH($B3302),'Farm Crops'!$B$18:$N$28,E$5,0)  - VLOOKUP(E$4,'Farm Crops'!$B$4:$G$13,6,0)/1000*0.65*$C3302)</f>
        <v>2067.9532363636372</v>
      </c>
      <c r="F3302" s="67">
        <f xml:space="preserve">   MAX(0, HLOOKUP(MONTH($B3302),'Farm Crops'!$B$18:$N$28,F$5,0)  - VLOOKUP(F$4,'Farm Crops'!$B$4:$G$13,6,0)/1000*0.65*$C3302)</f>
        <v>2578.9604202020205</v>
      </c>
      <c r="G3302" s="67">
        <f xml:space="preserve">   MAX(0, HLOOKUP(MONTH($B3302),'Farm Crops'!$B$18:$N$28,G$5,0)  - VLOOKUP(G$4,'Farm Crops'!$B$4:$G$13,6,0)/1000*0.65*$C3302)</f>
        <v>657.03120000000013</v>
      </c>
      <c r="H3302" s="67">
        <f xml:space="preserve">   MAX(0, HLOOKUP(MONTH($B3302),'Farm Crops'!$B$18:$N$28,H$5,0)  - VLOOKUP(H$4,'Farm Crops'!$B$4:$G$13,6,0)/1000*0.65*$C3302)</f>
        <v>2254.753963636364</v>
      </c>
      <c r="I3302" s="67">
        <f xml:space="preserve">   MAX(0, HLOOKUP(MONTH($B3302),'Farm Crops'!$B$18:$N$28,I$5,0)  - VLOOKUP(I$4,'Farm Crops'!$B$4:$G$13,6,0)/1000*0.65*$C3302)</f>
        <v>3469.5907555555564</v>
      </c>
      <c r="J3302" s="67">
        <f xml:space="preserve">   MAX(0, HLOOKUP(MONTH($B3302),'Farm Crops'!$B$18:$N$28,J$5,0)  - VLOOKUP(J$4,'Farm Crops'!$B$4:$G$13,6,0)/1000*0.65*$C3302)</f>
        <v>3294.7650909090912</v>
      </c>
      <c r="K3302" s="67">
        <f xml:space="preserve">   MAX(0, HLOOKUP(MONTH($B3302),'Farm Crops'!$B$18:$N$28,K$5,0)  - VLOOKUP(K$4,'Farm Crops'!$B$4:$G$13,6,0)/1000*0.65*$C3302)</f>
        <v>773.8008727272728</v>
      </c>
      <c r="L3302" s="67">
        <f xml:space="preserve">   MAX(0, HLOOKUP(MONTH($B3302),'Farm Crops'!$B$18:$N$28,L$5,0)  - VLOOKUP(L$4,'Farm Crops'!$B$4:$G$13,6,0)/1000*0.65*$C3302)</f>
        <v>139.0627636363638</v>
      </c>
      <c r="M3302" s="67">
        <f xml:space="preserve">   MAX(0, HLOOKUP(MONTH($B3302),'Farm Crops'!$B$18:$N$28,M$5,0)  - VLOOKUP(M$4,'Farm Crops'!$B$4:$G$13,6,0)/1000*0.65*$C3302)</f>
        <v>1001.8822545454547</v>
      </c>
    </row>
    <row r="3303" spans="2:13" x14ac:dyDescent="0.2">
      <c r="B3303" s="4">
        <v>43780</v>
      </c>
      <c r="C3303" s="67">
        <f>'Observed Data'!$E3302</f>
        <v>0</v>
      </c>
      <c r="D3303" s="67">
        <f xml:space="preserve">   MAX(0, HLOOKUP(MONTH($B3303),'Farm Crops'!$B$18:$N$28,D$5,0)  - VLOOKUP(D$4,'Farm Crops'!$B$4:$G$13,6,0)/1000*0.65*$C3303)</f>
        <v>1612.6189898989903</v>
      </c>
      <c r="E3303" s="67">
        <f xml:space="preserve">   MAX(0, HLOOKUP(MONTH($B3303),'Farm Crops'!$B$18:$N$28,E$5,0)  - VLOOKUP(E$4,'Farm Crops'!$B$4:$G$13,6,0)/1000*0.65*$C3303)</f>
        <v>2067.9532363636372</v>
      </c>
      <c r="F3303" s="67">
        <f xml:space="preserve">   MAX(0, HLOOKUP(MONTH($B3303),'Farm Crops'!$B$18:$N$28,F$5,0)  - VLOOKUP(F$4,'Farm Crops'!$B$4:$G$13,6,0)/1000*0.65*$C3303)</f>
        <v>2578.9604202020205</v>
      </c>
      <c r="G3303" s="67">
        <f xml:space="preserve">   MAX(0, HLOOKUP(MONTH($B3303),'Farm Crops'!$B$18:$N$28,G$5,0)  - VLOOKUP(G$4,'Farm Crops'!$B$4:$G$13,6,0)/1000*0.65*$C3303)</f>
        <v>657.03120000000013</v>
      </c>
      <c r="H3303" s="67">
        <f xml:space="preserve">   MAX(0, HLOOKUP(MONTH($B3303),'Farm Crops'!$B$18:$N$28,H$5,0)  - VLOOKUP(H$4,'Farm Crops'!$B$4:$G$13,6,0)/1000*0.65*$C3303)</f>
        <v>2254.753963636364</v>
      </c>
      <c r="I3303" s="67">
        <f xml:space="preserve">   MAX(0, HLOOKUP(MONTH($B3303),'Farm Crops'!$B$18:$N$28,I$5,0)  - VLOOKUP(I$4,'Farm Crops'!$B$4:$G$13,6,0)/1000*0.65*$C3303)</f>
        <v>3469.5907555555564</v>
      </c>
      <c r="J3303" s="67">
        <f xml:space="preserve">   MAX(0, HLOOKUP(MONTH($B3303),'Farm Crops'!$B$18:$N$28,J$5,0)  - VLOOKUP(J$4,'Farm Crops'!$B$4:$G$13,6,0)/1000*0.65*$C3303)</f>
        <v>3294.7650909090912</v>
      </c>
      <c r="K3303" s="67">
        <f xml:space="preserve">   MAX(0, HLOOKUP(MONTH($B3303),'Farm Crops'!$B$18:$N$28,K$5,0)  - VLOOKUP(K$4,'Farm Crops'!$B$4:$G$13,6,0)/1000*0.65*$C3303)</f>
        <v>773.8008727272728</v>
      </c>
      <c r="L3303" s="67">
        <f xml:space="preserve">   MAX(0, HLOOKUP(MONTH($B3303),'Farm Crops'!$B$18:$N$28,L$5,0)  - VLOOKUP(L$4,'Farm Crops'!$B$4:$G$13,6,0)/1000*0.65*$C3303)</f>
        <v>139.0627636363638</v>
      </c>
      <c r="M3303" s="67">
        <f xml:space="preserve">   MAX(0, HLOOKUP(MONTH($B3303),'Farm Crops'!$B$18:$N$28,M$5,0)  - VLOOKUP(M$4,'Farm Crops'!$B$4:$G$13,6,0)/1000*0.65*$C3303)</f>
        <v>1001.8822545454547</v>
      </c>
    </row>
    <row r="3304" spans="2:13" x14ac:dyDescent="0.2">
      <c r="B3304" s="4">
        <v>43781</v>
      </c>
      <c r="C3304" s="67">
        <f>'Observed Data'!$E3303</f>
        <v>0</v>
      </c>
      <c r="D3304" s="67">
        <f xml:space="preserve">   MAX(0, HLOOKUP(MONTH($B3304),'Farm Crops'!$B$18:$N$28,D$5,0)  - VLOOKUP(D$4,'Farm Crops'!$B$4:$G$13,6,0)/1000*0.65*$C3304)</f>
        <v>1612.6189898989903</v>
      </c>
      <c r="E3304" s="67">
        <f xml:space="preserve">   MAX(0, HLOOKUP(MONTH($B3304),'Farm Crops'!$B$18:$N$28,E$5,0)  - VLOOKUP(E$4,'Farm Crops'!$B$4:$G$13,6,0)/1000*0.65*$C3304)</f>
        <v>2067.9532363636372</v>
      </c>
      <c r="F3304" s="67">
        <f xml:space="preserve">   MAX(0, HLOOKUP(MONTH($B3304),'Farm Crops'!$B$18:$N$28,F$5,0)  - VLOOKUP(F$4,'Farm Crops'!$B$4:$G$13,6,0)/1000*0.65*$C3304)</f>
        <v>2578.9604202020205</v>
      </c>
      <c r="G3304" s="67">
        <f xml:space="preserve">   MAX(0, HLOOKUP(MONTH($B3304),'Farm Crops'!$B$18:$N$28,G$5,0)  - VLOOKUP(G$4,'Farm Crops'!$B$4:$G$13,6,0)/1000*0.65*$C3304)</f>
        <v>657.03120000000013</v>
      </c>
      <c r="H3304" s="67">
        <f xml:space="preserve">   MAX(0, HLOOKUP(MONTH($B3304),'Farm Crops'!$B$18:$N$28,H$5,0)  - VLOOKUP(H$4,'Farm Crops'!$B$4:$G$13,6,0)/1000*0.65*$C3304)</f>
        <v>2254.753963636364</v>
      </c>
      <c r="I3304" s="67">
        <f xml:space="preserve">   MAX(0, HLOOKUP(MONTH($B3304),'Farm Crops'!$B$18:$N$28,I$5,0)  - VLOOKUP(I$4,'Farm Crops'!$B$4:$G$13,6,0)/1000*0.65*$C3304)</f>
        <v>3469.5907555555564</v>
      </c>
      <c r="J3304" s="67">
        <f xml:space="preserve">   MAX(0, HLOOKUP(MONTH($B3304),'Farm Crops'!$B$18:$N$28,J$5,0)  - VLOOKUP(J$4,'Farm Crops'!$B$4:$G$13,6,0)/1000*0.65*$C3304)</f>
        <v>3294.7650909090912</v>
      </c>
      <c r="K3304" s="67">
        <f xml:space="preserve">   MAX(0, HLOOKUP(MONTH($B3304),'Farm Crops'!$B$18:$N$28,K$5,0)  - VLOOKUP(K$4,'Farm Crops'!$B$4:$G$13,6,0)/1000*0.65*$C3304)</f>
        <v>773.8008727272728</v>
      </c>
      <c r="L3304" s="67">
        <f xml:space="preserve">   MAX(0, HLOOKUP(MONTH($B3304),'Farm Crops'!$B$18:$N$28,L$5,0)  - VLOOKUP(L$4,'Farm Crops'!$B$4:$G$13,6,0)/1000*0.65*$C3304)</f>
        <v>139.0627636363638</v>
      </c>
      <c r="M3304" s="67">
        <f xml:space="preserve">   MAX(0, HLOOKUP(MONTH($B3304),'Farm Crops'!$B$18:$N$28,M$5,0)  - VLOOKUP(M$4,'Farm Crops'!$B$4:$G$13,6,0)/1000*0.65*$C3304)</f>
        <v>1001.8822545454547</v>
      </c>
    </row>
    <row r="3305" spans="2:13" x14ac:dyDescent="0.2">
      <c r="B3305" s="4">
        <v>43782</v>
      </c>
      <c r="C3305" s="67">
        <f>'Observed Data'!$E3304</f>
        <v>0</v>
      </c>
      <c r="D3305" s="67">
        <f xml:space="preserve">   MAX(0, HLOOKUP(MONTH($B3305),'Farm Crops'!$B$18:$N$28,D$5,0)  - VLOOKUP(D$4,'Farm Crops'!$B$4:$G$13,6,0)/1000*0.65*$C3305)</f>
        <v>1612.6189898989903</v>
      </c>
      <c r="E3305" s="67">
        <f xml:space="preserve">   MAX(0, HLOOKUP(MONTH($B3305),'Farm Crops'!$B$18:$N$28,E$5,0)  - VLOOKUP(E$4,'Farm Crops'!$B$4:$G$13,6,0)/1000*0.65*$C3305)</f>
        <v>2067.9532363636372</v>
      </c>
      <c r="F3305" s="67">
        <f xml:space="preserve">   MAX(0, HLOOKUP(MONTH($B3305),'Farm Crops'!$B$18:$N$28,F$5,0)  - VLOOKUP(F$4,'Farm Crops'!$B$4:$G$13,6,0)/1000*0.65*$C3305)</f>
        <v>2578.9604202020205</v>
      </c>
      <c r="G3305" s="67">
        <f xml:space="preserve">   MAX(0, HLOOKUP(MONTH($B3305),'Farm Crops'!$B$18:$N$28,G$5,0)  - VLOOKUP(G$4,'Farm Crops'!$B$4:$G$13,6,0)/1000*0.65*$C3305)</f>
        <v>657.03120000000013</v>
      </c>
      <c r="H3305" s="67">
        <f xml:space="preserve">   MAX(0, HLOOKUP(MONTH($B3305),'Farm Crops'!$B$18:$N$28,H$5,0)  - VLOOKUP(H$4,'Farm Crops'!$B$4:$G$13,6,0)/1000*0.65*$C3305)</f>
        <v>2254.753963636364</v>
      </c>
      <c r="I3305" s="67">
        <f xml:space="preserve">   MAX(0, HLOOKUP(MONTH($B3305),'Farm Crops'!$B$18:$N$28,I$5,0)  - VLOOKUP(I$4,'Farm Crops'!$B$4:$G$13,6,0)/1000*0.65*$C3305)</f>
        <v>3469.5907555555564</v>
      </c>
      <c r="J3305" s="67">
        <f xml:space="preserve">   MAX(0, HLOOKUP(MONTH($B3305),'Farm Crops'!$B$18:$N$28,J$5,0)  - VLOOKUP(J$4,'Farm Crops'!$B$4:$G$13,6,0)/1000*0.65*$C3305)</f>
        <v>3294.7650909090912</v>
      </c>
      <c r="K3305" s="67">
        <f xml:space="preserve">   MAX(0, HLOOKUP(MONTH($B3305),'Farm Crops'!$B$18:$N$28,K$5,0)  - VLOOKUP(K$4,'Farm Crops'!$B$4:$G$13,6,0)/1000*0.65*$C3305)</f>
        <v>773.8008727272728</v>
      </c>
      <c r="L3305" s="67">
        <f xml:space="preserve">   MAX(0, HLOOKUP(MONTH($B3305),'Farm Crops'!$B$18:$N$28,L$5,0)  - VLOOKUP(L$4,'Farm Crops'!$B$4:$G$13,6,0)/1000*0.65*$C3305)</f>
        <v>139.0627636363638</v>
      </c>
      <c r="M3305" s="67">
        <f xml:space="preserve">   MAX(0, HLOOKUP(MONTH($B3305),'Farm Crops'!$B$18:$N$28,M$5,0)  - VLOOKUP(M$4,'Farm Crops'!$B$4:$G$13,6,0)/1000*0.65*$C3305)</f>
        <v>1001.8822545454547</v>
      </c>
    </row>
    <row r="3306" spans="2:13" x14ac:dyDescent="0.2">
      <c r="B3306" s="4">
        <v>43783</v>
      </c>
      <c r="C3306" s="67">
        <f>'Observed Data'!$E3305</f>
        <v>0</v>
      </c>
      <c r="D3306" s="67">
        <f xml:space="preserve">   MAX(0, HLOOKUP(MONTH($B3306),'Farm Crops'!$B$18:$N$28,D$5,0)  - VLOOKUP(D$4,'Farm Crops'!$B$4:$G$13,6,0)/1000*0.65*$C3306)</f>
        <v>1612.6189898989903</v>
      </c>
      <c r="E3306" s="67">
        <f xml:space="preserve">   MAX(0, HLOOKUP(MONTH($B3306),'Farm Crops'!$B$18:$N$28,E$5,0)  - VLOOKUP(E$4,'Farm Crops'!$B$4:$G$13,6,0)/1000*0.65*$C3306)</f>
        <v>2067.9532363636372</v>
      </c>
      <c r="F3306" s="67">
        <f xml:space="preserve">   MAX(0, HLOOKUP(MONTH($B3306),'Farm Crops'!$B$18:$N$28,F$5,0)  - VLOOKUP(F$4,'Farm Crops'!$B$4:$G$13,6,0)/1000*0.65*$C3306)</f>
        <v>2578.9604202020205</v>
      </c>
      <c r="G3306" s="67">
        <f xml:space="preserve">   MAX(0, HLOOKUP(MONTH($B3306),'Farm Crops'!$B$18:$N$28,G$5,0)  - VLOOKUP(G$4,'Farm Crops'!$B$4:$G$13,6,0)/1000*0.65*$C3306)</f>
        <v>657.03120000000013</v>
      </c>
      <c r="H3306" s="67">
        <f xml:space="preserve">   MAX(0, HLOOKUP(MONTH($B3306),'Farm Crops'!$B$18:$N$28,H$5,0)  - VLOOKUP(H$4,'Farm Crops'!$B$4:$G$13,6,0)/1000*0.65*$C3306)</f>
        <v>2254.753963636364</v>
      </c>
      <c r="I3306" s="67">
        <f xml:space="preserve">   MAX(0, HLOOKUP(MONTH($B3306),'Farm Crops'!$B$18:$N$28,I$5,0)  - VLOOKUP(I$4,'Farm Crops'!$B$4:$G$13,6,0)/1000*0.65*$C3306)</f>
        <v>3469.5907555555564</v>
      </c>
      <c r="J3306" s="67">
        <f xml:space="preserve">   MAX(0, HLOOKUP(MONTH($B3306),'Farm Crops'!$B$18:$N$28,J$5,0)  - VLOOKUP(J$4,'Farm Crops'!$B$4:$G$13,6,0)/1000*0.65*$C3306)</f>
        <v>3294.7650909090912</v>
      </c>
      <c r="K3306" s="67">
        <f xml:space="preserve">   MAX(0, HLOOKUP(MONTH($B3306),'Farm Crops'!$B$18:$N$28,K$5,0)  - VLOOKUP(K$4,'Farm Crops'!$B$4:$G$13,6,0)/1000*0.65*$C3306)</f>
        <v>773.8008727272728</v>
      </c>
      <c r="L3306" s="67">
        <f xml:space="preserve">   MAX(0, HLOOKUP(MONTH($B3306),'Farm Crops'!$B$18:$N$28,L$5,0)  - VLOOKUP(L$4,'Farm Crops'!$B$4:$G$13,6,0)/1000*0.65*$C3306)</f>
        <v>139.0627636363638</v>
      </c>
      <c r="M3306" s="67">
        <f xml:space="preserve">   MAX(0, HLOOKUP(MONTH($B3306),'Farm Crops'!$B$18:$N$28,M$5,0)  - VLOOKUP(M$4,'Farm Crops'!$B$4:$G$13,6,0)/1000*0.65*$C3306)</f>
        <v>1001.8822545454547</v>
      </c>
    </row>
    <row r="3307" spans="2:13" x14ac:dyDescent="0.2">
      <c r="B3307" s="4">
        <v>43784</v>
      </c>
      <c r="C3307" s="67">
        <f>'Observed Data'!$E3306</f>
        <v>0</v>
      </c>
      <c r="D3307" s="67">
        <f xml:space="preserve">   MAX(0, HLOOKUP(MONTH($B3307),'Farm Crops'!$B$18:$N$28,D$5,0)  - VLOOKUP(D$4,'Farm Crops'!$B$4:$G$13,6,0)/1000*0.65*$C3307)</f>
        <v>1612.6189898989903</v>
      </c>
      <c r="E3307" s="67">
        <f xml:space="preserve">   MAX(0, HLOOKUP(MONTH($B3307),'Farm Crops'!$B$18:$N$28,E$5,0)  - VLOOKUP(E$4,'Farm Crops'!$B$4:$G$13,6,0)/1000*0.65*$C3307)</f>
        <v>2067.9532363636372</v>
      </c>
      <c r="F3307" s="67">
        <f xml:space="preserve">   MAX(0, HLOOKUP(MONTH($B3307),'Farm Crops'!$B$18:$N$28,F$5,0)  - VLOOKUP(F$4,'Farm Crops'!$B$4:$G$13,6,0)/1000*0.65*$C3307)</f>
        <v>2578.9604202020205</v>
      </c>
      <c r="G3307" s="67">
        <f xml:space="preserve">   MAX(0, HLOOKUP(MONTH($B3307),'Farm Crops'!$B$18:$N$28,G$5,0)  - VLOOKUP(G$4,'Farm Crops'!$B$4:$G$13,6,0)/1000*0.65*$C3307)</f>
        <v>657.03120000000013</v>
      </c>
      <c r="H3307" s="67">
        <f xml:space="preserve">   MAX(0, HLOOKUP(MONTH($B3307),'Farm Crops'!$B$18:$N$28,H$5,0)  - VLOOKUP(H$4,'Farm Crops'!$B$4:$G$13,6,0)/1000*0.65*$C3307)</f>
        <v>2254.753963636364</v>
      </c>
      <c r="I3307" s="67">
        <f xml:space="preserve">   MAX(0, HLOOKUP(MONTH($B3307),'Farm Crops'!$B$18:$N$28,I$5,0)  - VLOOKUP(I$4,'Farm Crops'!$B$4:$G$13,6,0)/1000*0.65*$C3307)</f>
        <v>3469.5907555555564</v>
      </c>
      <c r="J3307" s="67">
        <f xml:space="preserve">   MAX(0, HLOOKUP(MONTH($B3307),'Farm Crops'!$B$18:$N$28,J$5,0)  - VLOOKUP(J$4,'Farm Crops'!$B$4:$G$13,6,0)/1000*0.65*$C3307)</f>
        <v>3294.7650909090912</v>
      </c>
      <c r="K3307" s="67">
        <f xml:space="preserve">   MAX(0, HLOOKUP(MONTH($B3307),'Farm Crops'!$B$18:$N$28,K$5,0)  - VLOOKUP(K$4,'Farm Crops'!$B$4:$G$13,6,0)/1000*0.65*$C3307)</f>
        <v>773.8008727272728</v>
      </c>
      <c r="L3307" s="67">
        <f xml:space="preserve">   MAX(0, HLOOKUP(MONTH($B3307),'Farm Crops'!$B$18:$N$28,L$5,0)  - VLOOKUP(L$4,'Farm Crops'!$B$4:$G$13,6,0)/1000*0.65*$C3307)</f>
        <v>139.0627636363638</v>
      </c>
      <c r="M3307" s="67">
        <f xml:space="preserve">   MAX(0, HLOOKUP(MONTH($B3307),'Farm Crops'!$B$18:$N$28,M$5,0)  - VLOOKUP(M$4,'Farm Crops'!$B$4:$G$13,6,0)/1000*0.65*$C3307)</f>
        <v>1001.8822545454547</v>
      </c>
    </row>
    <row r="3308" spans="2:13" x14ac:dyDescent="0.2">
      <c r="B3308" s="4">
        <v>43785</v>
      </c>
      <c r="C3308" s="67">
        <f>'Observed Data'!$E3307</f>
        <v>0</v>
      </c>
      <c r="D3308" s="67">
        <f xml:space="preserve">   MAX(0, HLOOKUP(MONTH($B3308),'Farm Crops'!$B$18:$N$28,D$5,0)  - VLOOKUP(D$4,'Farm Crops'!$B$4:$G$13,6,0)/1000*0.65*$C3308)</f>
        <v>1612.6189898989903</v>
      </c>
      <c r="E3308" s="67">
        <f xml:space="preserve">   MAX(0, HLOOKUP(MONTH($B3308),'Farm Crops'!$B$18:$N$28,E$5,0)  - VLOOKUP(E$4,'Farm Crops'!$B$4:$G$13,6,0)/1000*0.65*$C3308)</f>
        <v>2067.9532363636372</v>
      </c>
      <c r="F3308" s="67">
        <f xml:space="preserve">   MAX(0, HLOOKUP(MONTH($B3308),'Farm Crops'!$B$18:$N$28,F$5,0)  - VLOOKUP(F$4,'Farm Crops'!$B$4:$G$13,6,0)/1000*0.65*$C3308)</f>
        <v>2578.9604202020205</v>
      </c>
      <c r="G3308" s="67">
        <f xml:space="preserve">   MAX(0, HLOOKUP(MONTH($B3308),'Farm Crops'!$B$18:$N$28,G$5,0)  - VLOOKUP(G$4,'Farm Crops'!$B$4:$G$13,6,0)/1000*0.65*$C3308)</f>
        <v>657.03120000000013</v>
      </c>
      <c r="H3308" s="67">
        <f xml:space="preserve">   MAX(0, HLOOKUP(MONTH($B3308),'Farm Crops'!$B$18:$N$28,H$5,0)  - VLOOKUP(H$4,'Farm Crops'!$B$4:$G$13,6,0)/1000*0.65*$C3308)</f>
        <v>2254.753963636364</v>
      </c>
      <c r="I3308" s="67">
        <f xml:space="preserve">   MAX(0, HLOOKUP(MONTH($B3308),'Farm Crops'!$B$18:$N$28,I$5,0)  - VLOOKUP(I$4,'Farm Crops'!$B$4:$G$13,6,0)/1000*0.65*$C3308)</f>
        <v>3469.5907555555564</v>
      </c>
      <c r="J3308" s="67">
        <f xml:space="preserve">   MAX(0, HLOOKUP(MONTH($B3308),'Farm Crops'!$B$18:$N$28,J$5,0)  - VLOOKUP(J$4,'Farm Crops'!$B$4:$G$13,6,0)/1000*0.65*$C3308)</f>
        <v>3294.7650909090912</v>
      </c>
      <c r="K3308" s="67">
        <f xml:space="preserve">   MAX(0, HLOOKUP(MONTH($B3308),'Farm Crops'!$B$18:$N$28,K$5,0)  - VLOOKUP(K$4,'Farm Crops'!$B$4:$G$13,6,0)/1000*0.65*$C3308)</f>
        <v>773.8008727272728</v>
      </c>
      <c r="L3308" s="67">
        <f xml:space="preserve">   MAX(0, HLOOKUP(MONTH($B3308),'Farm Crops'!$B$18:$N$28,L$5,0)  - VLOOKUP(L$4,'Farm Crops'!$B$4:$G$13,6,0)/1000*0.65*$C3308)</f>
        <v>139.0627636363638</v>
      </c>
      <c r="M3308" s="67">
        <f xml:space="preserve">   MAX(0, HLOOKUP(MONTH($B3308),'Farm Crops'!$B$18:$N$28,M$5,0)  - VLOOKUP(M$4,'Farm Crops'!$B$4:$G$13,6,0)/1000*0.65*$C3308)</f>
        <v>1001.8822545454547</v>
      </c>
    </row>
    <row r="3309" spans="2:13" x14ac:dyDescent="0.2">
      <c r="B3309" s="4">
        <v>43786</v>
      </c>
      <c r="C3309" s="67">
        <f>'Observed Data'!$E3308</f>
        <v>0</v>
      </c>
      <c r="D3309" s="67">
        <f xml:space="preserve">   MAX(0, HLOOKUP(MONTH($B3309),'Farm Crops'!$B$18:$N$28,D$5,0)  - VLOOKUP(D$4,'Farm Crops'!$B$4:$G$13,6,0)/1000*0.65*$C3309)</f>
        <v>1612.6189898989903</v>
      </c>
      <c r="E3309" s="67">
        <f xml:space="preserve">   MAX(0, HLOOKUP(MONTH($B3309),'Farm Crops'!$B$18:$N$28,E$5,0)  - VLOOKUP(E$4,'Farm Crops'!$B$4:$G$13,6,0)/1000*0.65*$C3309)</f>
        <v>2067.9532363636372</v>
      </c>
      <c r="F3309" s="67">
        <f xml:space="preserve">   MAX(0, HLOOKUP(MONTH($B3309),'Farm Crops'!$B$18:$N$28,F$5,0)  - VLOOKUP(F$4,'Farm Crops'!$B$4:$G$13,6,0)/1000*0.65*$C3309)</f>
        <v>2578.9604202020205</v>
      </c>
      <c r="G3309" s="67">
        <f xml:space="preserve">   MAX(0, HLOOKUP(MONTH($B3309),'Farm Crops'!$B$18:$N$28,G$5,0)  - VLOOKUP(G$4,'Farm Crops'!$B$4:$G$13,6,0)/1000*0.65*$C3309)</f>
        <v>657.03120000000013</v>
      </c>
      <c r="H3309" s="67">
        <f xml:space="preserve">   MAX(0, HLOOKUP(MONTH($B3309),'Farm Crops'!$B$18:$N$28,H$5,0)  - VLOOKUP(H$4,'Farm Crops'!$B$4:$G$13,6,0)/1000*0.65*$C3309)</f>
        <v>2254.753963636364</v>
      </c>
      <c r="I3309" s="67">
        <f xml:space="preserve">   MAX(0, HLOOKUP(MONTH($B3309),'Farm Crops'!$B$18:$N$28,I$5,0)  - VLOOKUP(I$4,'Farm Crops'!$B$4:$G$13,6,0)/1000*0.65*$C3309)</f>
        <v>3469.5907555555564</v>
      </c>
      <c r="J3309" s="67">
        <f xml:space="preserve">   MAX(0, HLOOKUP(MONTH($B3309),'Farm Crops'!$B$18:$N$28,J$5,0)  - VLOOKUP(J$4,'Farm Crops'!$B$4:$G$13,6,0)/1000*0.65*$C3309)</f>
        <v>3294.7650909090912</v>
      </c>
      <c r="K3309" s="67">
        <f xml:space="preserve">   MAX(0, HLOOKUP(MONTH($B3309),'Farm Crops'!$B$18:$N$28,K$5,0)  - VLOOKUP(K$4,'Farm Crops'!$B$4:$G$13,6,0)/1000*0.65*$C3309)</f>
        <v>773.8008727272728</v>
      </c>
      <c r="L3309" s="67">
        <f xml:space="preserve">   MAX(0, HLOOKUP(MONTH($B3309),'Farm Crops'!$B$18:$N$28,L$5,0)  - VLOOKUP(L$4,'Farm Crops'!$B$4:$G$13,6,0)/1000*0.65*$C3309)</f>
        <v>139.0627636363638</v>
      </c>
      <c r="M3309" s="67">
        <f xml:space="preserve">   MAX(0, HLOOKUP(MONTH($B3309),'Farm Crops'!$B$18:$N$28,M$5,0)  - VLOOKUP(M$4,'Farm Crops'!$B$4:$G$13,6,0)/1000*0.65*$C3309)</f>
        <v>1001.8822545454547</v>
      </c>
    </row>
    <row r="3310" spans="2:13" x14ac:dyDescent="0.2">
      <c r="B3310" s="4">
        <v>43787</v>
      </c>
      <c r="C3310" s="67">
        <f>'Observed Data'!$E3309</f>
        <v>0</v>
      </c>
      <c r="D3310" s="67">
        <f xml:space="preserve">   MAX(0, HLOOKUP(MONTH($B3310),'Farm Crops'!$B$18:$N$28,D$5,0)  - VLOOKUP(D$4,'Farm Crops'!$B$4:$G$13,6,0)/1000*0.65*$C3310)</f>
        <v>1612.6189898989903</v>
      </c>
      <c r="E3310" s="67">
        <f xml:space="preserve">   MAX(0, HLOOKUP(MONTH($B3310),'Farm Crops'!$B$18:$N$28,E$5,0)  - VLOOKUP(E$4,'Farm Crops'!$B$4:$G$13,6,0)/1000*0.65*$C3310)</f>
        <v>2067.9532363636372</v>
      </c>
      <c r="F3310" s="67">
        <f xml:space="preserve">   MAX(0, HLOOKUP(MONTH($B3310),'Farm Crops'!$B$18:$N$28,F$5,0)  - VLOOKUP(F$4,'Farm Crops'!$B$4:$G$13,6,0)/1000*0.65*$C3310)</f>
        <v>2578.9604202020205</v>
      </c>
      <c r="G3310" s="67">
        <f xml:space="preserve">   MAX(0, HLOOKUP(MONTH($B3310),'Farm Crops'!$B$18:$N$28,G$5,0)  - VLOOKUP(G$4,'Farm Crops'!$B$4:$G$13,6,0)/1000*0.65*$C3310)</f>
        <v>657.03120000000013</v>
      </c>
      <c r="H3310" s="67">
        <f xml:space="preserve">   MAX(0, HLOOKUP(MONTH($B3310),'Farm Crops'!$B$18:$N$28,H$5,0)  - VLOOKUP(H$4,'Farm Crops'!$B$4:$G$13,6,0)/1000*0.65*$C3310)</f>
        <v>2254.753963636364</v>
      </c>
      <c r="I3310" s="67">
        <f xml:space="preserve">   MAX(0, HLOOKUP(MONTH($B3310),'Farm Crops'!$B$18:$N$28,I$5,0)  - VLOOKUP(I$4,'Farm Crops'!$B$4:$G$13,6,0)/1000*0.65*$C3310)</f>
        <v>3469.5907555555564</v>
      </c>
      <c r="J3310" s="67">
        <f xml:space="preserve">   MAX(0, HLOOKUP(MONTH($B3310),'Farm Crops'!$B$18:$N$28,J$5,0)  - VLOOKUP(J$4,'Farm Crops'!$B$4:$G$13,6,0)/1000*0.65*$C3310)</f>
        <v>3294.7650909090912</v>
      </c>
      <c r="K3310" s="67">
        <f xml:space="preserve">   MAX(0, HLOOKUP(MONTH($B3310),'Farm Crops'!$B$18:$N$28,K$5,0)  - VLOOKUP(K$4,'Farm Crops'!$B$4:$G$13,6,0)/1000*0.65*$C3310)</f>
        <v>773.8008727272728</v>
      </c>
      <c r="L3310" s="67">
        <f xml:space="preserve">   MAX(0, HLOOKUP(MONTH($B3310),'Farm Crops'!$B$18:$N$28,L$5,0)  - VLOOKUP(L$4,'Farm Crops'!$B$4:$G$13,6,0)/1000*0.65*$C3310)</f>
        <v>139.0627636363638</v>
      </c>
      <c r="M3310" s="67">
        <f xml:space="preserve">   MAX(0, HLOOKUP(MONTH($B3310),'Farm Crops'!$B$18:$N$28,M$5,0)  - VLOOKUP(M$4,'Farm Crops'!$B$4:$G$13,6,0)/1000*0.65*$C3310)</f>
        <v>1001.8822545454547</v>
      </c>
    </row>
    <row r="3311" spans="2:13" x14ac:dyDescent="0.2">
      <c r="B3311" s="4">
        <v>43788</v>
      </c>
      <c r="C3311" s="67">
        <f>'Observed Data'!$E3310</f>
        <v>0</v>
      </c>
      <c r="D3311" s="67">
        <f xml:space="preserve">   MAX(0, HLOOKUP(MONTH($B3311),'Farm Crops'!$B$18:$N$28,D$5,0)  - VLOOKUP(D$4,'Farm Crops'!$B$4:$G$13,6,0)/1000*0.65*$C3311)</f>
        <v>1612.6189898989903</v>
      </c>
      <c r="E3311" s="67">
        <f xml:space="preserve">   MAX(0, HLOOKUP(MONTH($B3311),'Farm Crops'!$B$18:$N$28,E$5,0)  - VLOOKUP(E$4,'Farm Crops'!$B$4:$G$13,6,0)/1000*0.65*$C3311)</f>
        <v>2067.9532363636372</v>
      </c>
      <c r="F3311" s="67">
        <f xml:space="preserve">   MAX(0, HLOOKUP(MONTH($B3311),'Farm Crops'!$B$18:$N$28,F$5,0)  - VLOOKUP(F$4,'Farm Crops'!$B$4:$G$13,6,0)/1000*0.65*$C3311)</f>
        <v>2578.9604202020205</v>
      </c>
      <c r="G3311" s="67">
        <f xml:space="preserve">   MAX(0, HLOOKUP(MONTH($B3311),'Farm Crops'!$B$18:$N$28,G$5,0)  - VLOOKUP(G$4,'Farm Crops'!$B$4:$G$13,6,0)/1000*0.65*$C3311)</f>
        <v>657.03120000000013</v>
      </c>
      <c r="H3311" s="67">
        <f xml:space="preserve">   MAX(0, HLOOKUP(MONTH($B3311),'Farm Crops'!$B$18:$N$28,H$5,0)  - VLOOKUP(H$4,'Farm Crops'!$B$4:$G$13,6,0)/1000*0.65*$C3311)</f>
        <v>2254.753963636364</v>
      </c>
      <c r="I3311" s="67">
        <f xml:space="preserve">   MAX(0, HLOOKUP(MONTH($B3311),'Farm Crops'!$B$18:$N$28,I$5,0)  - VLOOKUP(I$4,'Farm Crops'!$B$4:$G$13,6,0)/1000*0.65*$C3311)</f>
        <v>3469.5907555555564</v>
      </c>
      <c r="J3311" s="67">
        <f xml:space="preserve">   MAX(0, HLOOKUP(MONTH($B3311),'Farm Crops'!$B$18:$N$28,J$5,0)  - VLOOKUP(J$4,'Farm Crops'!$B$4:$G$13,6,0)/1000*0.65*$C3311)</f>
        <v>3294.7650909090912</v>
      </c>
      <c r="K3311" s="67">
        <f xml:space="preserve">   MAX(0, HLOOKUP(MONTH($B3311),'Farm Crops'!$B$18:$N$28,K$5,0)  - VLOOKUP(K$4,'Farm Crops'!$B$4:$G$13,6,0)/1000*0.65*$C3311)</f>
        <v>773.8008727272728</v>
      </c>
      <c r="L3311" s="67">
        <f xml:space="preserve">   MAX(0, HLOOKUP(MONTH($B3311),'Farm Crops'!$B$18:$N$28,L$5,0)  - VLOOKUP(L$4,'Farm Crops'!$B$4:$G$13,6,0)/1000*0.65*$C3311)</f>
        <v>139.0627636363638</v>
      </c>
      <c r="M3311" s="67">
        <f xml:space="preserve">   MAX(0, HLOOKUP(MONTH($B3311),'Farm Crops'!$B$18:$N$28,M$5,0)  - VLOOKUP(M$4,'Farm Crops'!$B$4:$G$13,6,0)/1000*0.65*$C3311)</f>
        <v>1001.8822545454547</v>
      </c>
    </row>
    <row r="3312" spans="2:13" x14ac:dyDescent="0.2">
      <c r="B3312" s="4">
        <v>43789</v>
      </c>
      <c r="C3312" s="67">
        <f>'Observed Data'!$E3311</f>
        <v>0</v>
      </c>
      <c r="D3312" s="67">
        <f xml:space="preserve">   MAX(0, HLOOKUP(MONTH($B3312),'Farm Crops'!$B$18:$N$28,D$5,0)  - VLOOKUP(D$4,'Farm Crops'!$B$4:$G$13,6,0)/1000*0.65*$C3312)</f>
        <v>1612.6189898989903</v>
      </c>
      <c r="E3312" s="67">
        <f xml:space="preserve">   MAX(0, HLOOKUP(MONTH($B3312),'Farm Crops'!$B$18:$N$28,E$5,0)  - VLOOKUP(E$4,'Farm Crops'!$B$4:$G$13,6,0)/1000*0.65*$C3312)</f>
        <v>2067.9532363636372</v>
      </c>
      <c r="F3312" s="67">
        <f xml:space="preserve">   MAX(0, HLOOKUP(MONTH($B3312),'Farm Crops'!$B$18:$N$28,F$5,0)  - VLOOKUP(F$4,'Farm Crops'!$B$4:$G$13,6,0)/1000*0.65*$C3312)</f>
        <v>2578.9604202020205</v>
      </c>
      <c r="G3312" s="67">
        <f xml:space="preserve">   MAX(0, HLOOKUP(MONTH($B3312),'Farm Crops'!$B$18:$N$28,G$5,0)  - VLOOKUP(G$4,'Farm Crops'!$B$4:$G$13,6,0)/1000*0.65*$C3312)</f>
        <v>657.03120000000013</v>
      </c>
      <c r="H3312" s="67">
        <f xml:space="preserve">   MAX(0, HLOOKUP(MONTH($B3312),'Farm Crops'!$B$18:$N$28,H$5,0)  - VLOOKUP(H$4,'Farm Crops'!$B$4:$G$13,6,0)/1000*0.65*$C3312)</f>
        <v>2254.753963636364</v>
      </c>
      <c r="I3312" s="67">
        <f xml:space="preserve">   MAX(0, HLOOKUP(MONTH($B3312),'Farm Crops'!$B$18:$N$28,I$5,0)  - VLOOKUP(I$4,'Farm Crops'!$B$4:$G$13,6,0)/1000*0.65*$C3312)</f>
        <v>3469.5907555555564</v>
      </c>
      <c r="J3312" s="67">
        <f xml:space="preserve">   MAX(0, HLOOKUP(MONTH($B3312),'Farm Crops'!$B$18:$N$28,J$5,0)  - VLOOKUP(J$4,'Farm Crops'!$B$4:$G$13,6,0)/1000*0.65*$C3312)</f>
        <v>3294.7650909090912</v>
      </c>
      <c r="K3312" s="67">
        <f xml:space="preserve">   MAX(0, HLOOKUP(MONTH($B3312),'Farm Crops'!$B$18:$N$28,K$5,0)  - VLOOKUP(K$4,'Farm Crops'!$B$4:$G$13,6,0)/1000*0.65*$C3312)</f>
        <v>773.8008727272728</v>
      </c>
      <c r="L3312" s="67">
        <f xml:space="preserve">   MAX(0, HLOOKUP(MONTH($B3312),'Farm Crops'!$B$18:$N$28,L$5,0)  - VLOOKUP(L$4,'Farm Crops'!$B$4:$G$13,6,0)/1000*0.65*$C3312)</f>
        <v>139.0627636363638</v>
      </c>
      <c r="M3312" s="67">
        <f xml:space="preserve">   MAX(0, HLOOKUP(MONTH($B3312),'Farm Crops'!$B$18:$N$28,M$5,0)  - VLOOKUP(M$4,'Farm Crops'!$B$4:$G$13,6,0)/1000*0.65*$C3312)</f>
        <v>1001.8822545454547</v>
      </c>
    </row>
    <row r="3313" spans="2:13" x14ac:dyDescent="0.2">
      <c r="B3313" s="4">
        <v>43790</v>
      </c>
      <c r="C3313" s="67">
        <f>'Observed Data'!$E3312</f>
        <v>0</v>
      </c>
      <c r="D3313" s="67">
        <f xml:space="preserve">   MAX(0, HLOOKUP(MONTH($B3313),'Farm Crops'!$B$18:$N$28,D$5,0)  - VLOOKUP(D$4,'Farm Crops'!$B$4:$G$13,6,0)/1000*0.65*$C3313)</f>
        <v>1612.6189898989903</v>
      </c>
      <c r="E3313" s="67">
        <f xml:space="preserve">   MAX(0, HLOOKUP(MONTH($B3313),'Farm Crops'!$B$18:$N$28,E$5,0)  - VLOOKUP(E$4,'Farm Crops'!$B$4:$G$13,6,0)/1000*0.65*$C3313)</f>
        <v>2067.9532363636372</v>
      </c>
      <c r="F3313" s="67">
        <f xml:space="preserve">   MAX(0, HLOOKUP(MONTH($B3313),'Farm Crops'!$B$18:$N$28,F$5,0)  - VLOOKUP(F$4,'Farm Crops'!$B$4:$G$13,6,0)/1000*0.65*$C3313)</f>
        <v>2578.9604202020205</v>
      </c>
      <c r="G3313" s="67">
        <f xml:space="preserve">   MAX(0, HLOOKUP(MONTH($B3313),'Farm Crops'!$B$18:$N$28,G$5,0)  - VLOOKUP(G$4,'Farm Crops'!$B$4:$G$13,6,0)/1000*0.65*$C3313)</f>
        <v>657.03120000000013</v>
      </c>
      <c r="H3313" s="67">
        <f xml:space="preserve">   MAX(0, HLOOKUP(MONTH($B3313),'Farm Crops'!$B$18:$N$28,H$5,0)  - VLOOKUP(H$4,'Farm Crops'!$B$4:$G$13,6,0)/1000*0.65*$C3313)</f>
        <v>2254.753963636364</v>
      </c>
      <c r="I3313" s="67">
        <f xml:space="preserve">   MAX(0, HLOOKUP(MONTH($B3313),'Farm Crops'!$B$18:$N$28,I$5,0)  - VLOOKUP(I$4,'Farm Crops'!$B$4:$G$13,6,0)/1000*0.65*$C3313)</f>
        <v>3469.5907555555564</v>
      </c>
      <c r="J3313" s="67">
        <f xml:space="preserve">   MAX(0, HLOOKUP(MONTH($B3313),'Farm Crops'!$B$18:$N$28,J$5,0)  - VLOOKUP(J$4,'Farm Crops'!$B$4:$G$13,6,0)/1000*0.65*$C3313)</f>
        <v>3294.7650909090912</v>
      </c>
      <c r="K3313" s="67">
        <f xml:space="preserve">   MAX(0, HLOOKUP(MONTH($B3313),'Farm Crops'!$B$18:$N$28,K$5,0)  - VLOOKUP(K$4,'Farm Crops'!$B$4:$G$13,6,0)/1000*0.65*$C3313)</f>
        <v>773.8008727272728</v>
      </c>
      <c r="L3313" s="67">
        <f xml:space="preserve">   MAX(0, HLOOKUP(MONTH($B3313),'Farm Crops'!$B$18:$N$28,L$5,0)  - VLOOKUP(L$4,'Farm Crops'!$B$4:$G$13,6,0)/1000*0.65*$C3313)</f>
        <v>139.0627636363638</v>
      </c>
      <c r="M3313" s="67">
        <f xml:space="preserve">   MAX(0, HLOOKUP(MONTH($B3313),'Farm Crops'!$B$18:$N$28,M$5,0)  - VLOOKUP(M$4,'Farm Crops'!$B$4:$G$13,6,0)/1000*0.65*$C3313)</f>
        <v>1001.8822545454547</v>
      </c>
    </row>
    <row r="3314" spans="2:13" x14ac:dyDescent="0.2">
      <c r="B3314" s="4">
        <v>43791</v>
      </c>
      <c r="C3314" s="67">
        <f>'Observed Data'!$E3313</f>
        <v>0</v>
      </c>
      <c r="D3314" s="67">
        <f xml:space="preserve">   MAX(0, HLOOKUP(MONTH($B3314),'Farm Crops'!$B$18:$N$28,D$5,0)  - VLOOKUP(D$4,'Farm Crops'!$B$4:$G$13,6,0)/1000*0.65*$C3314)</f>
        <v>1612.6189898989903</v>
      </c>
      <c r="E3314" s="67">
        <f xml:space="preserve">   MAX(0, HLOOKUP(MONTH($B3314),'Farm Crops'!$B$18:$N$28,E$5,0)  - VLOOKUP(E$4,'Farm Crops'!$B$4:$G$13,6,0)/1000*0.65*$C3314)</f>
        <v>2067.9532363636372</v>
      </c>
      <c r="F3314" s="67">
        <f xml:space="preserve">   MAX(0, HLOOKUP(MONTH($B3314),'Farm Crops'!$B$18:$N$28,F$5,0)  - VLOOKUP(F$4,'Farm Crops'!$B$4:$G$13,6,0)/1000*0.65*$C3314)</f>
        <v>2578.9604202020205</v>
      </c>
      <c r="G3314" s="67">
        <f xml:space="preserve">   MAX(0, HLOOKUP(MONTH($B3314),'Farm Crops'!$B$18:$N$28,G$5,0)  - VLOOKUP(G$4,'Farm Crops'!$B$4:$G$13,6,0)/1000*0.65*$C3314)</f>
        <v>657.03120000000013</v>
      </c>
      <c r="H3314" s="67">
        <f xml:space="preserve">   MAX(0, HLOOKUP(MONTH($B3314),'Farm Crops'!$B$18:$N$28,H$5,0)  - VLOOKUP(H$4,'Farm Crops'!$B$4:$G$13,6,0)/1000*0.65*$C3314)</f>
        <v>2254.753963636364</v>
      </c>
      <c r="I3314" s="67">
        <f xml:space="preserve">   MAX(0, HLOOKUP(MONTH($B3314),'Farm Crops'!$B$18:$N$28,I$5,0)  - VLOOKUP(I$4,'Farm Crops'!$B$4:$G$13,6,0)/1000*0.65*$C3314)</f>
        <v>3469.5907555555564</v>
      </c>
      <c r="J3314" s="67">
        <f xml:space="preserve">   MAX(0, HLOOKUP(MONTH($B3314),'Farm Crops'!$B$18:$N$28,J$5,0)  - VLOOKUP(J$4,'Farm Crops'!$B$4:$G$13,6,0)/1000*0.65*$C3314)</f>
        <v>3294.7650909090912</v>
      </c>
      <c r="K3314" s="67">
        <f xml:space="preserve">   MAX(0, HLOOKUP(MONTH($B3314),'Farm Crops'!$B$18:$N$28,K$5,0)  - VLOOKUP(K$4,'Farm Crops'!$B$4:$G$13,6,0)/1000*0.65*$C3314)</f>
        <v>773.8008727272728</v>
      </c>
      <c r="L3314" s="67">
        <f xml:space="preserve">   MAX(0, HLOOKUP(MONTH($B3314),'Farm Crops'!$B$18:$N$28,L$5,0)  - VLOOKUP(L$4,'Farm Crops'!$B$4:$G$13,6,0)/1000*0.65*$C3314)</f>
        <v>139.0627636363638</v>
      </c>
      <c r="M3314" s="67">
        <f xml:space="preserve">   MAX(0, HLOOKUP(MONTH($B3314),'Farm Crops'!$B$18:$N$28,M$5,0)  - VLOOKUP(M$4,'Farm Crops'!$B$4:$G$13,6,0)/1000*0.65*$C3314)</f>
        <v>1001.8822545454547</v>
      </c>
    </row>
    <row r="3315" spans="2:13" x14ac:dyDescent="0.2">
      <c r="B3315" s="4">
        <v>43792</v>
      </c>
      <c r="C3315" s="67">
        <f>'Observed Data'!$E3314</f>
        <v>0</v>
      </c>
      <c r="D3315" s="67">
        <f xml:space="preserve">   MAX(0, HLOOKUP(MONTH($B3315),'Farm Crops'!$B$18:$N$28,D$5,0)  - VLOOKUP(D$4,'Farm Crops'!$B$4:$G$13,6,0)/1000*0.65*$C3315)</f>
        <v>1612.6189898989903</v>
      </c>
      <c r="E3315" s="67">
        <f xml:space="preserve">   MAX(0, HLOOKUP(MONTH($B3315),'Farm Crops'!$B$18:$N$28,E$5,0)  - VLOOKUP(E$4,'Farm Crops'!$B$4:$G$13,6,0)/1000*0.65*$C3315)</f>
        <v>2067.9532363636372</v>
      </c>
      <c r="F3315" s="67">
        <f xml:space="preserve">   MAX(0, HLOOKUP(MONTH($B3315),'Farm Crops'!$B$18:$N$28,F$5,0)  - VLOOKUP(F$4,'Farm Crops'!$B$4:$G$13,6,0)/1000*0.65*$C3315)</f>
        <v>2578.9604202020205</v>
      </c>
      <c r="G3315" s="67">
        <f xml:space="preserve">   MAX(0, HLOOKUP(MONTH($B3315),'Farm Crops'!$B$18:$N$28,G$5,0)  - VLOOKUP(G$4,'Farm Crops'!$B$4:$G$13,6,0)/1000*0.65*$C3315)</f>
        <v>657.03120000000013</v>
      </c>
      <c r="H3315" s="67">
        <f xml:space="preserve">   MAX(0, HLOOKUP(MONTH($B3315),'Farm Crops'!$B$18:$N$28,H$5,0)  - VLOOKUP(H$4,'Farm Crops'!$B$4:$G$13,6,0)/1000*0.65*$C3315)</f>
        <v>2254.753963636364</v>
      </c>
      <c r="I3315" s="67">
        <f xml:space="preserve">   MAX(0, HLOOKUP(MONTH($B3315),'Farm Crops'!$B$18:$N$28,I$5,0)  - VLOOKUP(I$4,'Farm Crops'!$B$4:$G$13,6,0)/1000*0.65*$C3315)</f>
        <v>3469.5907555555564</v>
      </c>
      <c r="J3315" s="67">
        <f xml:space="preserve">   MAX(0, HLOOKUP(MONTH($B3315),'Farm Crops'!$B$18:$N$28,J$5,0)  - VLOOKUP(J$4,'Farm Crops'!$B$4:$G$13,6,0)/1000*0.65*$C3315)</f>
        <v>3294.7650909090912</v>
      </c>
      <c r="K3315" s="67">
        <f xml:space="preserve">   MAX(0, HLOOKUP(MONTH($B3315),'Farm Crops'!$B$18:$N$28,K$5,0)  - VLOOKUP(K$4,'Farm Crops'!$B$4:$G$13,6,0)/1000*0.65*$C3315)</f>
        <v>773.8008727272728</v>
      </c>
      <c r="L3315" s="67">
        <f xml:space="preserve">   MAX(0, HLOOKUP(MONTH($B3315),'Farm Crops'!$B$18:$N$28,L$5,0)  - VLOOKUP(L$4,'Farm Crops'!$B$4:$G$13,6,0)/1000*0.65*$C3315)</f>
        <v>139.0627636363638</v>
      </c>
      <c r="M3315" s="67">
        <f xml:space="preserve">   MAX(0, HLOOKUP(MONTH($B3315),'Farm Crops'!$B$18:$N$28,M$5,0)  - VLOOKUP(M$4,'Farm Crops'!$B$4:$G$13,6,0)/1000*0.65*$C3315)</f>
        <v>1001.8822545454547</v>
      </c>
    </row>
    <row r="3316" spans="2:13" x14ac:dyDescent="0.2">
      <c r="B3316" s="4">
        <v>43793</v>
      </c>
      <c r="C3316" s="67">
        <f>'Observed Data'!$E3315</f>
        <v>0</v>
      </c>
      <c r="D3316" s="67">
        <f xml:space="preserve">   MAX(0, HLOOKUP(MONTH($B3316),'Farm Crops'!$B$18:$N$28,D$5,0)  - VLOOKUP(D$4,'Farm Crops'!$B$4:$G$13,6,0)/1000*0.65*$C3316)</f>
        <v>1612.6189898989903</v>
      </c>
      <c r="E3316" s="67">
        <f xml:space="preserve">   MAX(0, HLOOKUP(MONTH($B3316),'Farm Crops'!$B$18:$N$28,E$5,0)  - VLOOKUP(E$4,'Farm Crops'!$B$4:$G$13,6,0)/1000*0.65*$C3316)</f>
        <v>2067.9532363636372</v>
      </c>
      <c r="F3316" s="67">
        <f xml:space="preserve">   MAX(0, HLOOKUP(MONTH($B3316),'Farm Crops'!$B$18:$N$28,F$5,0)  - VLOOKUP(F$4,'Farm Crops'!$B$4:$G$13,6,0)/1000*0.65*$C3316)</f>
        <v>2578.9604202020205</v>
      </c>
      <c r="G3316" s="67">
        <f xml:space="preserve">   MAX(0, HLOOKUP(MONTH($B3316),'Farm Crops'!$B$18:$N$28,G$5,0)  - VLOOKUP(G$4,'Farm Crops'!$B$4:$G$13,6,0)/1000*0.65*$C3316)</f>
        <v>657.03120000000013</v>
      </c>
      <c r="H3316" s="67">
        <f xml:space="preserve">   MAX(0, HLOOKUP(MONTH($B3316),'Farm Crops'!$B$18:$N$28,H$5,0)  - VLOOKUP(H$4,'Farm Crops'!$B$4:$G$13,6,0)/1000*0.65*$C3316)</f>
        <v>2254.753963636364</v>
      </c>
      <c r="I3316" s="67">
        <f xml:space="preserve">   MAX(0, HLOOKUP(MONTH($B3316),'Farm Crops'!$B$18:$N$28,I$5,0)  - VLOOKUP(I$4,'Farm Crops'!$B$4:$G$13,6,0)/1000*0.65*$C3316)</f>
        <v>3469.5907555555564</v>
      </c>
      <c r="J3316" s="67">
        <f xml:space="preserve">   MAX(0, HLOOKUP(MONTH($B3316),'Farm Crops'!$B$18:$N$28,J$5,0)  - VLOOKUP(J$4,'Farm Crops'!$B$4:$G$13,6,0)/1000*0.65*$C3316)</f>
        <v>3294.7650909090912</v>
      </c>
      <c r="K3316" s="67">
        <f xml:space="preserve">   MAX(0, HLOOKUP(MONTH($B3316),'Farm Crops'!$B$18:$N$28,K$5,0)  - VLOOKUP(K$4,'Farm Crops'!$B$4:$G$13,6,0)/1000*0.65*$C3316)</f>
        <v>773.8008727272728</v>
      </c>
      <c r="L3316" s="67">
        <f xml:space="preserve">   MAX(0, HLOOKUP(MONTH($B3316),'Farm Crops'!$B$18:$N$28,L$5,0)  - VLOOKUP(L$4,'Farm Crops'!$B$4:$G$13,6,0)/1000*0.65*$C3316)</f>
        <v>139.0627636363638</v>
      </c>
      <c r="M3316" s="67">
        <f xml:space="preserve">   MAX(0, HLOOKUP(MONTH($B3316),'Farm Crops'!$B$18:$N$28,M$5,0)  - VLOOKUP(M$4,'Farm Crops'!$B$4:$G$13,6,0)/1000*0.65*$C3316)</f>
        <v>1001.8822545454547</v>
      </c>
    </row>
    <row r="3317" spans="2:13" x14ac:dyDescent="0.2">
      <c r="B3317" s="4">
        <v>43794</v>
      </c>
      <c r="C3317" s="67">
        <f>'Observed Data'!$E3316</f>
        <v>0</v>
      </c>
      <c r="D3317" s="67">
        <f xml:space="preserve">   MAX(0, HLOOKUP(MONTH($B3317),'Farm Crops'!$B$18:$N$28,D$5,0)  - VLOOKUP(D$4,'Farm Crops'!$B$4:$G$13,6,0)/1000*0.65*$C3317)</f>
        <v>1612.6189898989903</v>
      </c>
      <c r="E3317" s="67">
        <f xml:space="preserve">   MAX(0, HLOOKUP(MONTH($B3317),'Farm Crops'!$B$18:$N$28,E$5,0)  - VLOOKUP(E$4,'Farm Crops'!$B$4:$G$13,6,0)/1000*0.65*$C3317)</f>
        <v>2067.9532363636372</v>
      </c>
      <c r="F3317" s="67">
        <f xml:space="preserve">   MAX(0, HLOOKUP(MONTH($B3317),'Farm Crops'!$B$18:$N$28,F$5,0)  - VLOOKUP(F$4,'Farm Crops'!$B$4:$G$13,6,0)/1000*0.65*$C3317)</f>
        <v>2578.9604202020205</v>
      </c>
      <c r="G3317" s="67">
        <f xml:space="preserve">   MAX(0, HLOOKUP(MONTH($B3317),'Farm Crops'!$B$18:$N$28,G$5,0)  - VLOOKUP(G$4,'Farm Crops'!$B$4:$G$13,6,0)/1000*0.65*$C3317)</f>
        <v>657.03120000000013</v>
      </c>
      <c r="H3317" s="67">
        <f xml:space="preserve">   MAX(0, HLOOKUP(MONTH($B3317),'Farm Crops'!$B$18:$N$28,H$5,0)  - VLOOKUP(H$4,'Farm Crops'!$B$4:$G$13,6,0)/1000*0.65*$C3317)</f>
        <v>2254.753963636364</v>
      </c>
      <c r="I3317" s="67">
        <f xml:space="preserve">   MAX(0, HLOOKUP(MONTH($B3317),'Farm Crops'!$B$18:$N$28,I$5,0)  - VLOOKUP(I$4,'Farm Crops'!$B$4:$G$13,6,0)/1000*0.65*$C3317)</f>
        <v>3469.5907555555564</v>
      </c>
      <c r="J3317" s="67">
        <f xml:space="preserve">   MAX(0, HLOOKUP(MONTH($B3317),'Farm Crops'!$B$18:$N$28,J$5,0)  - VLOOKUP(J$4,'Farm Crops'!$B$4:$G$13,6,0)/1000*0.65*$C3317)</f>
        <v>3294.7650909090912</v>
      </c>
      <c r="K3317" s="67">
        <f xml:space="preserve">   MAX(0, HLOOKUP(MONTH($B3317),'Farm Crops'!$B$18:$N$28,K$5,0)  - VLOOKUP(K$4,'Farm Crops'!$B$4:$G$13,6,0)/1000*0.65*$C3317)</f>
        <v>773.8008727272728</v>
      </c>
      <c r="L3317" s="67">
        <f xml:space="preserve">   MAX(0, HLOOKUP(MONTH($B3317),'Farm Crops'!$B$18:$N$28,L$5,0)  - VLOOKUP(L$4,'Farm Crops'!$B$4:$G$13,6,0)/1000*0.65*$C3317)</f>
        <v>139.0627636363638</v>
      </c>
      <c r="M3317" s="67">
        <f xml:space="preserve">   MAX(0, HLOOKUP(MONTH($B3317),'Farm Crops'!$B$18:$N$28,M$5,0)  - VLOOKUP(M$4,'Farm Crops'!$B$4:$G$13,6,0)/1000*0.65*$C3317)</f>
        <v>1001.8822545454547</v>
      </c>
    </row>
    <row r="3318" spans="2:13" x14ac:dyDescent="0.2">
      <c r="B3318" s="4">
        <v>43795</v>
      </c>
      <c r="C3318" s="67">
        <f>'Observed Data'!$E3317</f>
        <v>0</v>
      </c>
      <c r="D3318" s="67">
        <f xml:space="preserve">   MAX(0, HLOOKUP(MONTH($B3318),'Farm Crops'!$B$18:$N$28,D$5,0)  - VLOOKUP(D$4,'Farm Crops'!$B$4:$G$13,6,0)/1000*0.65*$C3318)</f>
        <v>1612.6189898989903</v>
      </c>
      <c r="E3318" s="67">
        <f xml:space="preserve">   MAX(0, HLOOKUP(MONTH($B3318),'Farm Crops'!$B$18:$N$28,E$5,0)  - VLOOKUP(E$4,'Farm Crops'!$B$4:$G$13,6,0)/1000*0.65*$C3318)</f>
        <v>2067.9532363636372</v>
      </c>
      <c r="F3318" s="67">
        <f xml:space="preserve">   MAX(0, HLOOKUP(MONTH($B3318),'Farm Crops'!$B$18:$N$28,F$5,0)  - VLOOKUP(F$4,'Farm Crops'!$B$4:$G$13,6,0)/1000*0.65*$C3318)</f>
        <v>2578.9604202020205</v>
      </c>
      <c r="G3318" s="67">
        <f xml:space="preserve">   MAX(0, HLOOKUP(MONTH($B3318),'Farm Crops'!$B$18:$N$28,G$5,0)  - VLOOKUP(G$4,'Farm Crops'!$B$4:$G$13,6,0)/1000*0.65*$C3318)</f>
        <v>657.03120000000013</v>
      </c>
      <c r="H3318" s="67">
        <f xml:space="preserve">   MAX(0, HLOOKUP(MONTH($B3318),'Farm Crops'!$B$18:$N$28,H$5,0)  - VLOOKUP(H$4,'Farm Crops'!$B$4:$G$13,6,0)/1000*0.65*$C3318)</f>
        <v>2254.753963636364</v>
      </c>
      <c r="I3318" s="67">
        <f xml:space="preserve">   MAX(0, HLOOKUP(MONTH($B3318),'Farm Crops'!$B$18:$N$28,I$5,0)  - VLOOKUP(I$4,'Farm Crops'!$B$4:$G$13,6,0)/1000*0.65*$C3318)</f>
        <v>3469.5907555555564</v>
      </c>
      <c r="J3318" s="67">
        <f xml:space="preserve">   MAX(0, HLOOKUP(MONTH($B3318),'Farm Crops'!$B$18:$N$28,J$5,0)  - VLOOKUP(J$4,'Farm Crops'!$B$4:$G$13,6,0)/1000*0.65*$C3318)</f>
        <v>3294.7650909090912</v>
      </c>
      <c r="K3318" s="67">
        <f xml:space="preserve">   MAX(0, HLOOKUP(MONTH($B3318),'Farm Crops'!$B$18:$N$28,K$5,0)  - VLOOKUP(K$4,'Farm Crops'!$B$4:$G$13,6,0)/1000*0.65*$C3318)</f>
        <v>773.8008727272728</v>
      </c>
      <c r="L3318" s="67">
        <f xml:space="preserve">   MAX(0, HLOOKUP(MONTH($B3318),'Farm Crops'!$B$18:$N$28,L$5,0)  - VLOOKUP(L$4,'Farm Crops'!$B$4:$G$13,6,0)/1000*0.65*$C3318)</f>
        <v>139.0627636363638</v>
      </c>
      <c r="M3318" s="67">
        <f xml:space="preserve">   MAX(0, HLOOKUP(MONTH($B3318),'Farm Crops'!$B$18:$N$28,M$5,0)  - VLOOKUP(M$4,'Farm Crops'!$B$4:$G$13,6,0)/1000*0.65*$C3318)</f>
        <v>1001.8822545454547</v>
      </c>
    </row>
    <row r="3319" spans="2:13" x14ac:dyDescent="0.2">
      <c r="B3319" s="4">
        <v>43796</v>
      </c>
      <c r="C3319" s="67">
        <f>'Observed Data'!$E3318</f>
        <v>0</v>
      </c>
      <c r="D3319" s="67">
        <f xml:space="preserve">   MAX(0, HLOOKUP(MONTH($B3319),'Farm Crops'!$B$18:$N$28,D$5,0)  - VLOOKUP(D$4,'Farm Crops'!$B$4:$G$13,6,0)/1000*0.65*$C3319)</f>
        <v>1612.6189898989903</v>
      </c>
      <c r="E3319" s="67">
        <f xml:space="preserve">   MAX(0, HLOOKUP(MONTH($B3319),'Farm Crops'!$B$18:$N$28,E$5,0)  - VLOOKUP(E$4,'Farm Crops'!$B$4:$G$13,6,0)/1000*0.65*$C3319)</f>
        <v>2067.9532363636372</v>
      </c>
      <c r="F3319" s="67">
        <f xml:space="preserve">   MAX(0, HLOOKUP(MONTH($B3319),'Farm Crops'!$B$18:$N$28,F$5,0)  - VLOOKUP(F$4,'Farm Crops'!$B$4:$G$13,6,0)/1000*0.65*$C3319)</f>
        <v>2578.9604202020205</v>
      </c>
      <c r="G3319" s="67">
        <f xml:space="preserve">   MAX(0, HLOOKUP(MONTH($B3319),'Farm Crops'!$B$18:$N$28,G$5,0)  - VLOOKUP(G$4,'Farm Crops'!$B$4:$G$13,6,0)/1000*0.65*$C3319)</f>
        <v>657.03120000000013</v>
      </c>
      <c r="H3319" s="67">
        <f xml:space="preserve">   MAX(0, HLOOKUP(MONTH($B3319),'Farm Crops'!$B$18:$N$28,H$5,0)  - VLOOKUP(H$4,'Farm Crops'!$B$4:$G$13,6,0)/1000*0.65*$C3319)</f>
        <v>2254.753963636364</v>
      </c>
      <c r="I3319" s="67">
        <f xml:space="preserve">   MAX(0, HLOOKUP(MONTH($B3319),'Farm Crops'!$B$18:$N$28,I$5,0)  - VLOOKUP(I$4,'Farm Crops'!$B$4:$G$13,6,0)/1000*0.65*$C3319)</f>
        <v>3469.5907555555564</v>
      </c>
      <c r="J3319" s="67">
        <f xml:space="preserve">   MAX(0, HLOOKUP(MONTH($B3319),'Farm Crops'!$B$18:$N$28,J$5,0)  - VLOOKUP(J$4,'Farm Crops'!$B$4:$G$13,6,0)/1000*0.65*$C3319)</f>
        <v>3294.7650909090912</v>
      </c>
      <c r="K3319" s="67">
        <f xml:space="preserve">   MAX(0, HLOOKUP(MONTH($B3319),'Farm Crops'!$B$18:$N$28,K$5,0)  - VLOOKUP(K$4,'Farm Crops'!$B$4:$G$13,6,0)/1000*0.65*$C3319)</f>
        <v>773.8008727272728</v>
      </c>
      <c r="L3319" s="67">
        <f xml:space="preserve">   MAX(0, HLOOKUP(MONTH($B3319),'Farm Crops'!$B$18:$N$28,L$5,0)  - VLOOKUP(L$4,'Farm Crops'!$B$4:$G$13,6,0)/1000*0.65*$C3319)</f>
        <v>139.0627636363638</v>
      </c>
      <c r="M3319" s="67">
        <f xml:space="preserve">   MAX(0, HLOOKUP(MONTH($B3319),'Farm Crops'!$B$18:$N$28,M$5,0)  - VLOOKUP(M$4,'Farm Crops'!$B$4:$G$13,6,0)/1000*0.65*$C3319)</f>
        <v>1001.8822545454547</v>
      </c>
    </row>
    <row r="3320" spans="2:13" x14ac:dyDescent="0.2">
      <c r="B3320" s="4">
        <v>43797</v>
      </c>
      <c r="C3320" s="67">
        <f>'Observed Data'!$E3319</f>
        <v>0</v>
      </c>
      <c r="D3320" s="67">
        <f xml:space="preserve">   MAX(0, HLOOKUP(MONTH($B3320),'Farm Crops'!$B$18:$N$28,D$5,0)  - VLOOKUP(D$4,'Farm Crops'!$B$4:$G$13,6,0)/1000*0.65*$C3320)</f>
        <v>1612.6189898989903</v>
      </c>
      <c r="E3320" s="67">
        <f xml:space="preserve">   MAX(0, HLOOKUP(MONTH($B3320),'Farm Crops'!$B$18:$N$28,E$5,0)  - VLOOKUP(E$4,'Farm Crops'!$B$4:$G$13,6,0)/1000*0.65*$C3320)</f>
        <v>2067.9532363636372</v>
      </c>
      <c r="F3320" s="67">
        <f xml:space="preserve">   MAX(0, HLOOKUP(MONTH($B3320),'Farm Crops'!$B$18:$N$28,F$5,0)  - VLOOKUP(F$4,'Farm Crops'!$B$4:$G$13,6,0)/1000*0.65*$C3320)</f>
        <v>2578.9604202020205</v>
      </c>
      <c r="G3320" s="67">
        <f xml:space="preserve">   MAX(0, HLOOKUP(MONTH($B3320),'Farm Crops'!$B$18:$N$28,G$5,0)  - VLOOKUP(G$4,'Farm Crops'!$B$4:$G$13,6,0)/1000*0.65*$C3320)</f>
        <v>657.03120000000013</v>
      </c>
      <c r="H3320" s="67">
        <f xml:space="preserve">   MAX(0, HLOOKUP(MONTH($B3320),'Farm Crops'!$B$18:$N$28,H$5,0)  - VLOOKUP(H$4,'Farm Crops'!$B$4:$G$13,6,0)/1000*0.65*$C3320)</f>
        <v>2254.753963636364</v>
      </c>
      <c r="I3320" s="67">
        <f xml:space="preserve">   MAX(0, HLOOKUP(MONTH($B3320),'Farm Crops'!$B$18:$N$28,I$5,0)  - VLOOKUP(I$4,'Farm Crops'!$B$4:$G$13,6,0)/1000*0.65*$C3320)</f>
        <v>3469.5907555555564</v>
      </c>
      <c r="J3320" s="67">
        <f xml:space="preserve">   MAX(0, HLOOKUP(MONTH($B3320),'Farm Crops'!$B$18:$N$28,J$5,0)  - VLOOKUP(J$4,'Farm Crops'!$B$4:$G$13,6,0)/1000*0.65*$C3320)</f>
        <v>3294.7650909090912</v>
      </c>
      <c r="K3320" s="67">
        <f xml:space="preserve">   MAX(0, HLOOKUP(MONTH($B3320),'Farm Crops'!$B$18:$N$28,K$5,0)  - VLOOKUP(K$4,'Farm Crops'!$B$4:$G$13,6,0)/1000*0.65*$C3320)</f>
        <v>773.8008727272728</v>
      </c>
      <c r="L3320" s="67">
        <f xml:space="preserve">   MAX(0, HLOOKUP(MONTH($B3320),'Farm Crops'!$B$18:$N$28,L$5,0)  - VLOOKUP(L$4,'Farm Crops'!$B$4:$G$13,6,0)/1000*0.65*$C3320)</f>
        <v>139.0627636363638</v>
      </c>
      <c r="M3320" s="67">
        <f xml:space="preserve">   MAX(0, HLOOKUP(MONTH($B3320),'Farm Crops'!$B$18:$N$28,M$5,0)  - VLOOKUP(M$4,'Farm Crops'!$B$4:$G$13,6,0)/1000*0.65*$C3320)</f>
        <v>1001.8822545454547</v>
      </c>
    </row>
    <row r="3321" spans="2:13" x14ac:dyDescent="0.2">
      <c r="B3321" s="4">
        <v>43798</v>
      </c>
      <c r="C3321" s="67">
        <f>'Observed Data'!$E3320</f>
        <v>0</v>
      </c>
      <c r="D3321" s="67">
        <f xml:space="preserve">   MAX(0, HLOOKUP(MONTH($B3321),'Farm Crops'!$B$18:$N$28,D$5,0)  - VLOOKUP(D$4,'Farm Crops'!$B$4:$G$13,6,0)/1000*0.65*$C3321)</f>
        <v>1612.6189898989903</v>
      </c>
      <c r="E3321" s="67">
        <f xml:space="preserve">   MAX(0, HLOOKUP(MONTH($B3321),'Farm Crops'!$B$18:$N$28,E$5,0)  - VLOOKUP(E$4,'Farm Crops'!$B$4:$G$13,6,0)/1000*0.65*$C3321)</f>
        <v>2067.9532363636372</v>
      </c>
      <c r="F3321" s="67">
        <f xml:space="preserve">   MAX(0, HLOOKUP(MONTH($B3321),'Farm Crops'!$B$18:$N$28,F$5,0)  - VLOOKUP(F$4,'Farm Crops'!$B$4:$G$13,6,0)/1000*0.65*$C3321)</f>
        <v>2578.9604202020205</v>
      </c>
      <c r="G3321" s="67">
        <f xml:space="preserve">   MAX(0, HLOOKUP(MONTH($B3321),'Farm Crops'!$B$18:$N$28,G$5,0)  - VLOOKUP(G$4,'Farm Crops'!$B$4:$G$13,6,0)/1000*0.65*$C3321)</f>
        <v>657.03120000000013</v>
      </c>
      <c r="H3321" s="67">
        <f xml:space="preserve">   MAX(0, HLOOKUP(MONTH($B3321),'Farm Crops'!$B$18:$N$28,H$5,0)  - VLOOKUP(H$4,'Farm Crops'!$B$4:$G$13,6,0)/1000*0.65*$C3321)</f>
        <v>2254.753963636364</v>
      </c>
      <c r="I3321" s="67">
        <f xml:space="preserve">   MAX(0, HLOOKUP(MONTH($B3321),'Farm Crops'!$B$18:$N$28,I$5,0)  - VLOOKUP(I$4,'Farm Crops'!$B$4:$G$13,6,0)/1000*0.65*$C3321)</f>
        <v>3469.5907555555564</v>
      </c>
      <c r="J3321" s="67">
        <f xml:space="preserve">   MAX(0, HLOOKUP(MONTH($B3321),'Farm Crops'!$B$18:$N$28,J$5,0)  - VLOOKUP(J$4,'Farm Crops'!$B$4:$G$13,6,0)/1000*0.65*$C3321)</f>
        <v>3294.7650909090912</v>
      </c>
      <c r="K3321" s="67">
        <f xml:space="preserve">   MAX(0, HLOOKUP(MONTH($B3321),'Farm Crops'!$B$18:$N$28,K$5,0)  - VLOOKUP(K$4,'Farm Crops'!$B$4:$G$13,6,0)/1000*0.65*$C3321)</f>
        <v>773.8008727272728</v>
      </c>
      <c r="L3321" s="67">
        <f xml:space="preserve">   MAX(0, HLOOKUP(MONTH($B3321),'Farm Crops'!$B$18:$N$28,L$5,0)  - VLOOKUP(L$4,'Farm Crops'!$B$4:$G$13,6,0)/1000*0.65*$C3321)</f>
        <v>139.0627636363638</v>
      </c>
      <c r="M3321" s="67">
        <f xml:space="preserve">   MAX(0, HLOOKUP(MONTH($B3321),'Farm Crops'!$B$18:$N$28,M$5,0)  - VLOOKUP(M$4,'Farm Crops'!$B$4:$G$13,6,0)/1000*0.65*$C3321)</f>
        <v>1001.8822545454547</v>
      </c>
    </row>
    <row r="3322" spans="2:13" x14ac:dyDescent="0.2">
      <c r="B3322" s="4">
        <v>43799</v>
      </c>
      <c r="C3322" s="67">
        <f>'Observed Data'!$E3321</f>
        <v>0</v>
      </c>
      <c r="D3322" s="67">
        <f xml:space="preserve">   MAX(0, HLOOKUP(MONTH($B3322),'Farm Crops'!$B$18:$N$28,D$5,0)  - VLOOKUP(D$4,'Farm Crops'!$B$4:$G$13,6,0)/1000*0.65*$C3322)</f>
        <v>1612.6189898989903</v>
      </c>
      <c r="E3322" s="67">
        <f xml:space="preserve">   MAX(0, HLOOKUP(MONTH($B3322),'Farm Crops'!$B$18:$N$28,E$5,0)  - VLOOKUP(E$4,'Farm Crops'!$B$4:$G$13,6,0)/1000*0.65*$C3322)</f>
        <v>2067.9532363636372</v>
      </c>
      <c r="F3322" s="67">
        <f xml:space="preserve">   MAX(0, HLOOKUP(MONTH($B3322),'Farm Crops'!$B$18:$N$28,F$5,0)  - VLOOKUP(F$4,'Farm Crops'!$B$4:$G$13,6,0)/1000*0.65*$C3322)</f>
        <v>2578.9604202020205</v>
      </c>
      <c r="G3322" s="67">
        <f xml:space="preserve">   MAX(0, HLOOKUP(MONTH($B3322),'Farm Crops'!$B$18:$N$28,G$5,0)  - VLOOKUP(G$4,'Farm Crops'!$B$4:$G$13,6,0)/1000*0.65*$C3322)</f>
        <v>657.03120000000013</v>
      </c>
      <c r="H3322" s="67">
        <f xml:space="preserve">   MAX(0, HLOOKUP(MONTH($B3322),'Farm Crops'!$B$18:$N$28,H$5,0)  - VLOOKUP(H$4,'Farm Crops'!$B$4:$G$13,6,0)/1000*0.65*$C3322)</f>
        <v>2254.753963636364</v>
      </c>
      <c r="I3322" s="67">
        <f xml:space="preserve">   MAX(0, HLOOKUP(MONTH($B3322),'Farm Crops'!$B$18:$N$28,I$5,0)  - VLOOKUP(I$4,'Farm Crops'!$B$4:$G$13,6,0)/1000*0.65*$C3322)</f>
        <v>3469.5907555555564</v>
      </c>
      <c r="J3322" s="67">
        <f xml:space="preserve">   MAX(0, HLOOKUP(MONTH($B3322),'Farm Crops'!$B$18:$N$28,J$5,0)  - VLOOKUP(J$4,'Farm Crops'!$B$4:$G$13,6,0)/1000*0.65*$C3322)</f>
        <v>3294.7650909090912</v>
      </c>
      <c r="K3322" s="67">
        <f xml:space="preserve">   MAX(0, HLOOKUP(MONTH($B3322),'Farm Crops'!$B$18:$N$28,K$5,0)  - VLOOKUP(K$4,'Farm Crops'!$B$4:$G$13,6,0)/1000*0.65*$C3322)</f>
        <v>773.8008727272728</v>
      </c>
      <c r="L3322" s="67">
        <f xml:space="preserve">   MAX(0, HLOOKUP(MONTH($B3322),'Farm Crops'!$B$18:$N$28,L$5,0)  - VLOOKUP(L$4,'Farm Crops'!$B$4:$G$13,6,0)/1000*0.65*$C3322)</f>
        <v>139.0627636363638</v>
      </c>
      <c r="M3322" s="67">
        <f xml:space="preserve">   MAX(0, HLOOKUP(MONTH($B3322),'Farm Crops'!$B$18:$N$28,M$5,0)  - VLOOKUP(M$4,'Farm Crops'!$B$4:$G$13,6,0)/1000*0.65*$C3322)</f>
        <v>1001.8822545454547</v>
      </c>
    </row>
    <row r="3323" spans="2:13" x14ac:dyDescent="0.2">
      <c r="B3323" s="4">
        <v>43800</v>
      </c>
      <c r="C3323" s="67">
        <f>'Observed Data'!$E3322</f>
        <v>0</v>
      </c>
      <c r="D3323" s="67">
        <f xml:space="preserve">   MAX(0, HLOOKUP(MONTH($B3323),'Farm Crops'!$B$18:$N$28,D$5,0)  - VLOOKUP(D$4,'Farm Crops'!$B$4:$G$13,6,0)/1000*0.65*$C3323)</f>
        <v>1972.6944281524927</v>
      </c>
      <c r="E3323" s="67">
        <f xml:space="preserve">   MAX(0, HLOOKUP(MONTH($B3323),'Farm Crops'!$B$18:$N$28,E$5,0)  - VLOOKUP(E$4,'Farm Crops'!$B$4:$G$13,6,0)/1000*0.65*$C3323)</f>
        <v>3373.997509286412</v>
      </c>
      <c r="F3323" s="67">
        <f xml:space="preserve">   MAX(0, HLOOKUP(MONTH($B3323),'Farm Crops'!$B$18:$N$28,F$5,0)  - VLOOKUP(F$4,'Farm Crops'!$B$4:$G$13,6,0)/1000*0.65*$C3323)</f>
        <v>3687.8223440860206</v>
      </c>
      <c r="G3323" s="67">
        <f xml:space="preserve">   MAX(0, HLOOKUP(MONTH($B3323),'Farm Crops'!$B$18:$N$28,G$5,0)  - VLOOKUP(G$4,'Farm Crops'!$B$4:$G$13,6,0)/1000*0.65*$C3323)</f>
        <v>1040.7789677419355</v>
      </c>
      <c r="H3323" s="67">
        <f xml:space="preserve">   MAX(0, HLOOKUP(MONTH($B3323),'Farm Crops'!$B$18:$N$28,H$5,0)  - VLOOKUP(H$4,'Farm Crops'!$B$4:$G$13,6,0)/1000*0.65*$C3323)</f>
        <v>3571.6728563049851</v>
      </c>
      <c r="I3323" s="67">
        <f xml:space="preserve">   MAX(0, HLOOKUP(MONTH($B3323),'Farm Crops'!$B$18:$N$28,I$5,0)  - VLOOKUP(I$4,'Farm Crops'!$B$4:$G$13,6,0)/1000*0.65*$C3323)</f>
        <v>2000.1335522971651</v>
      </c>
      <c r="J3323" s="67">
        <f xml:space="preserve">   MAX(0, HLOOKUP(MONTH($B3323),'Farm Crops'!$B$18:$N$28,J$5,0)  - VLOOKUP(J$4,'Farm Crops'!$B$4:$G$13,6,0)/1000*0.65*$C3323)</f>
        <v>4934.3744477028349</v>
      </c>
      <c r="K3323" s="67">
        <f xml:space="preserve">   MAX(0, HLOOKUP(MONTH($B3323),'Farm Crops'!$B$18:$N$28,K$5,0)  - VLOOKUP(K$4,'Farm Crops'!$B$4:$G$13,6,0)/1000*0.65*$C3323)</f>
        <v>1165.8786432062559</v>
      </c>
      <c r="L3323" s="67">
        <f xml:space="preserve">   MAX(0, HLOOKUP(MONTH($B3323),'Farm Crops'!$B$18:$N$28,L$5,0)  - VLOOKUP(L$4,'Farm Crops'!$B$4:$G$13,6,0)/1000*0.65*$C3323)</f>
        <v>210.54251026392981</v>
      </c>
      <c r="M3323" s="67">
        <f xml:space="preserve">   MAX(0, HLOOKUP(MONTH($B3323),'Farm Crops'!$B$18:$N$28,M$5,0)  - VLOOKUP(M$4,'Farm Crops'!$B$4:$G$13,6,0)/1000*0.65*$C3323)</f>
        <v>1538.7422443792761</v>
      </c>
    </row>
    <row r="3324" spans="2:13" x14ac:dyDescent="0.2">
      <c r="B3324" s="4">
        <v>43801</v>
      </c>
      <c r="C3324" s="67">
        <f>'Observed Data'!$E3323</f>
        <v>0</v>
      </c>
      <c r="D3324" s="67">
        <f xml:space="preserve">   MAX(0, HLOOKUP(MONTH($B3324),'Farm Crops'!$B$18:$N$28,D$5,0)  - VLOOKUP(D$4,'Farm Crops'!$B$4:$G$13,6,0)/1000*0.65*$C3324)</f>
        <v>1972.6944281524927</v>
      </c>
      <c r="E3324" s="67">
        <f xml:space="preserve">   MAX(0, HLOOKUP(MONTH($B3324),'Farm Crops'!$B$18:$N$28,E$5,0)  - VLOOKUP(E$4,'Farm Crops'!$B$4:$G$13,6,0)/1000*0.65*$C3324)</f>
        <v>3373.997509286412</v>
      </c>
      <c r="F3324" s="67">
        <f xml:space="preserve">   MAX(0, HLOOKUP(MONTH($B3324),'Farm Crops'!$B$18:$N$28,F$5,0)  - VLOOKUP(F$4,'Farm Crops'!$B$4:$G$13,6,0)/1000*0.65*$C3324)</f>
        <v>3687.8223440860206</v>
      </c>
      <c r="G3324" s="67">
        <f xml:space="preserve">   MAX(0, HLOOKUP(MONTH($B3324),'Farm Crops'!$B$18:$N$28,G$5,0)  - VLOOKUP(G$4,'Farm Crops'!$B$4:$G$13,6,0)/1000*0.65*$C3324)</f>
        <v>1040.7789677419355</v>
      </c>
      <c r="H3324" s="67">
        <f xml:space="preserve">   MAX(0, HLOOKUP(MONTH($B3324),'Farm Crops'!$B$18:$N$28,H$5,0)  - VLOOKUP(H$4,'Farm Crops'!$B$4:$G$13,6,0)/1000*0.65*$C3324)</f>
        <v>3571.6728563049851</v>
      </c>
      <c r="I3324" s="67">
        <f xml:space="preserve">   MAX(0, HLOOKUP(MONTH($B3324),'Farm Crops'!$B$18:$N$28,I$5,0)  - VLOOKUP(I$4,'Farm Crops'!$B$4:$G$13,6,0)/1000*0.65*$C3324)</f>
        <v>2000.1335522971651</v>
      </c>
      <c r="J3324" s="67">
        <f xml:space="preserve">   MAX(0, HLOOKUP(MONTH($B3324),'Farm Crops'!$B$18:$N$28,J$5,0)  - VLOOKUP(J$4,'Farm Crops'!$B$4:$G$13,6,0)/1000*0.65*$C3324)</f>
        <v>4934.3744477028349</v>
      </c>
      <c r="K3324" s="67">
        <f xml:space="preserve">   MAX(0, HLOOKUP(MONTH($B3324),'Farm Crops'!$B$18:$N$28,K$5,0)  - VLOOKUP(K$4,'Farm Crops'!$B$4:$G$13,6,0)/1000*0.65*$C3324)</f>
        <v>1165.8786432062559</v>
      </c>
      <c r="L3324" s="67">
        <f xml:space="preserve">   MAX(0, HLOOKUP(MONTH($B3324),'Farm Crops'!$B$18:$N$28,L$5,0)  - VLOOKUP(L$4,'Farm Crops'!$B$4:$G$13,6,0)/1000*0.65*$C3324)</f>
        <v>210.54251026392981</v>
      </c>
      <c r="M3324" s="67">
        <f xml:space="preserve">   MAX(0, HLOOKUP(MONTH($B3324),'Farm Crops'!$B$18:$N$28,M$5,0)  - VLOOKUP(M$4,'Farm Crops'!$B$4:$G$13,6,0)/1000*0.65*$C3324)</f>
        <v>1538.7422443792761</v>
      </c>
    </row>
    <row r="3325" spans="2:13" x14ac:dyDescent="0.2">
      <c r="B3325" s="4">
        <v>43802</v>
      </c>
      <c r="C3325" s="67">
        <f>'Observed Data'!$E3324</f>
        <v>0</v>
      </c>
      <c r="D3325" s="67">
        <f xml:space="preserve">   MAX(0, HLOOKUP(MONTH($B3325),'Farm Crops'!$B$18:$N$28,D$5,0)  - VLOOKUP(D$4,'Farm Crops'!$B$4:$G$13,6,0)/1000*0.65*$C3325)</f>
        <v>1972.6944281524927</v>
      </c>
      <c r="E3325" s="67">
        <f xml:space="preserve">   MAX(0, HLOOKUP(MONTH($B3325),'Farm Crops'!$B$18:$N$28,E$5,0)  - VLOOKUP(E$4,'Farm Crops'!$B$4:$G$13,6,0)/1000*0.65*$C3325)</f>
        <v>3373.997509286412</v>
      </c>
      <c r="F3325" s="67">
        <f xml:space="preserve">   MAX(0, HLOOKUP(MONTH($B3325),'Farm Crops'!$B$18:$N$28,F$5,0)  - VLOOKUP(F$4,'Farm Crops'!$B$4:$G$13,6,0)/1000*0.65*$C3325)</f>
        <v>3687.8223440860206</v>
      </c>
      <c r="G3325" s="67">
        <f xml:space="preserve">   MAX(0, HLOOKUP(MONTH($B3325),'Farm Crops'!$B$18:$N$28,G$5,0)  - VLOOKUP(G$4,'Farm Crops'!$B$4:$G$13,6,0)/1000*0.65*$C3325)</f>
        <v>1040.7789677419355</v>
      </c>
      <c r="H3325" s="67">
        <f xml:space="preserve">   MAX(0, HLOOKUP(MONTH($B3325),'Farm Crops'!$B$18:$N$28,H$5,0)  - VLOOKUP(H$4,'Farm Crops'!$B$4:$G$13,6,0)/1000*0.65*$C3325)</f>
        <v>3571.6728563049851</v>
      </c>
      <c r="I3325" s="67">
        <f xml:space="preserve">   MAX(0, HLOOKUP(MONTH($B3325),'Farm Crops'!$B$18:$N$28,I$5,0)  - VLOOKUP(I$4,'Farm Crops'!$B$4:$G$13,6,0)/1000*0.65*$C3325)</f>
        <v>2000.1335522971651</v>
      </c>
      <c r="J3325" s="67">
        <f xml:space="preserve">   MAX(0, HLOOKUP(MONTH($B3325),'Farm Crops'!$B$18:$N$28,J$5,0)  - VLOOKUP(J$4,'Farm Crops'!$B$4:$G$13,6,0)/1000*0.65*$C3325)</f>
        <v>4934.3744477028349</v>
      </c>
      <c r="K3325" s="67">
        <f xml:space="preserve">   MAX(0, HLOOKUP(MONTH($B3325),'Farm Crops'!$B$18:$N$28,K$5,0)  - VLOOKUP(K$4,'Farm Crops'!$B$4:$G$13,6,0)/1000*0.65*$C3325)</f>
        <v>1165.8786432062559</v>
      </c>
      <c r="L3325" s="67">
        <f xml:space="preserve">   MAX(0, HLOOKUP(MONTH($B3325),'Farm Crops'!$B$18:$N$28,L$5,0)  - VLOOKUP(L$4,'Farm Crops'!$B$4:$G$13,6,0)/1000*0.65*$C3325)</f>
        <v>210.54251026392981</v>
      </c>
      <c r="M3325" s="67">
        <f xml:space="preserve">   MAX(0, HLOOKUP(MONTH($B3325),'Farm Crops'!$B$18:$N$28,M$5,0)  - VLOOKUP(M$4,'Farm Crops'!$B$4:$G$13,6,0)/1000*0.65*$C3325)</f>
        <v>1538.7422443792761</v>
      </c>
    </row>
    <row r="3326" spans="2:13" x14ac:dyDescent="0.2">
      <c r="B3326" s="4">
        <v>43803</v>
      </c>
      <c r="C3326" s="67">
        <f>'Observed Data'!$E3325</f>
        <v>0</v>
      </c>
      <c r="D3326" s="67">
        <f xml:space="preserve">   MAX(0, HLOOKUP(MONTH($B3326),'Farm Crops'!$B$18:$N$28,D$5,0)  - VLOOKUP(D$4,'Farm Crops'!$B$4:$G$13,6,0)/1000*0.65*$C3326)</f>
        <v>1972.6944281524927</v>
      </c>
      <c r="E3326" s="67">
        <f xml:space="preserve">   MAX(0, HLOOKUP(MONTH($B3326),'Farm Crops'!$B$18:$N$28,E$5,0)  - VLOOKUP(E$4,'Farm Crops'!$B$4:$G$13,6,0)/1000*0.65*$C3326)</f>
        <v>3373.997509286412</v>
      </c>
      <c r="F3326" s="67">
        <f xml:space="preserve">   MAX(0, HLOOKUP(MONTH($B3326),'Farm Crops'!$B$18:$N$28,F$5,0)  - VLOOKUP(F$4,'Farm Crops'!$B$4:$G$13,6,0)/1000*0.65*$C3326)</f>
        <v>3687.8223440860206</v>
      </c>
      <c r="G3326" s="67">
        <f xml:space="preserve">   MAX(0, HLOOKUP(MONTH($B3326),'Farm Crops'!$B$18:$N$28,G$5,0)  - VLOOKUP(G$4,'Farm Crops'!$B$4:$G$13,6,0)/1000*0.65*$C3326)</f>
        <v>1040.7789677419355</v>
      </c>
      <c r="H3326" s="67">
        <f xml:space="preserve">   MAX(0, HLOOKUP(MONTH($B3326),'Farm Crops'!$B$18:$N$28,H$5,0)  - VLOOKUP(H$4,'Farm Crops'!$B$4:$G$13,6,0)/1000*0.65*$C3326)</f>
        <v>3571.6728563049851</v>
      </c>
      <c r="I3326" s="67">
        <f xml:space="preserve">   MAX(0, HLOOKUP(MONTH($B3326),'Farm Crops'!$B$18:$N$28,I$5,0)  - VLOOKUP(I$4,'Farm Crops'!$B$4:$G$13,6,0)/1000*0.65*$C3326)</f>
        <v>2000.1335522971651</v>
      </c>
      <c r="J3326" s="67">
        <f xml:space="preserve">   MAX(0, HLOOKUP(MONTH($B3326),'Farm Crops'!$B$18:$N$28,J$5,0)  - VLOOKUP(J$4,'Farm Crops'!$B$4:$G$13,6,0)/1000*0.65*$C3326)</f>
        <v>4934.3744477028349</v>
      </c>
      <c r="K3326" s="67">
        <f xml:space="preserve">   MAX(0, HLOOKUP(MONTH($B3326),'Farm Crops'!$B$18:$N$28,K$5,0)  - VLOOKUP(K$4,'Farm Crops'!$B$4:$G$13,6,0)/1000*0.65*$C3326)</f>
        <v>1165.8786432062559</v>
      </c>
      <c r="L3326" s="67">
        <f xml:space="preserve">   MAX(0, HLOOKUP(MONTH($B3326),'Farm Crops'!$B$18:$N$28,L$5,0)  - VLOOKUP(L$4,'Farm Crops'!$B$4:$G$13,6,0)/1000*0.65*$C3326)</f>
        <v>210.54251026392981</v>
      </c>
      <c r="M3326" s="67">
        <f xml:space="preserve">   MAX(0, HLOOKUP(MONTH($B3326),'Farm Crops'!$B$18:$N$28,M$5,0)  - VLOOKUP(M$4,'Farm Crops'!$B$4:$G$13,6,0)/1000*0.65*$C3326)</f>
        <v>1538.7422443792761</v>
      </c>
    </row>
    <row r="3327" spans="2:13" x14ac:dyDescent="0.2">
      <c r="B3327" s="4">
        <v>43804</v>
      </c>
      <c r="C3327" s="67">
        <f>'Observed Data'!$E3326</f>
        <v>0</v>
      </c>
      <c r="D3327" s="67">
        <f xml:space="preserve">   MAX(0, HLOOKUP(MONTH($B3327),'Farm Crops'!$B$18:$N$28,D$5,0)  - VLOOKUP(D$4,'Farm Crops'!$B$4:$G$13,6,0)/1000*0.65*$C3327)</f>
        <v>1972.6944281524927</v>
      </c>
      <c r="E3327" s="67">
        <f xml:space="preserve">   MAX(0, HLOOKUP(MONTH($B3327),'Farm Crops'!$B$18:$N$28,E$5,0)  - VLOOKUP(E$4,'Farm Crops'!$B$4:$G$13,6,0)/1000*0.65*$C3327)</f>
        <v>3373.997509286412</v>
      </c>
      <c r="F3327" s="67">
        <f xml:space="preserve">   MAX(0, HLOOKUP(MONTH($B3327),'Farm Crops'!$B$18:$N$28,F$5,0)  - VLOOKUP(F$4,'Farm Crops'!$B$4:$G$13,6,0)/1000*0.65*$C3327)</f>
        <v>3687.8223440860206</v>
      </c>
      <c r="G3327" s="67">
        <f xml:space="preserve">   MAX(0, HLOOKUP(MONTH($B3327),'Farm Crops'!$B$18:$N$28,G$5,0)  - VLOOKUP(G$4,'Farm Crops'!$B$4:$G$13,6,0)/1000*0.65*$C3327)</f>
        <v>1040.7789677419355</v>
      </c>
      <c r="H3327" s="67">
        <f xml:space="preserve">   MAX(0, HLOOKUP(MONTH($B3327),'Farm Crops'!$B$18:$N$28,H$5,0)  - VLOOKUP(H$4,'Farm Crops'!$B$4:$G$13,6,0)/1000*0.65*$C3327)</f>
        <v>3571.6728563049851</v>
      </c>
      <c r="I3327" s="67">
        <f xml:space="preserve">   MAX(0, HLOOKUP(MONTH($B3327),'Farm Crops'!$B$18:$N$28,I$5,0)  - VLOOKUP(I$4,'Farm Crops'!$B$4:$G$13,6,0)/1000*0.65*$C3327)</f>
        <v>2000.1335522971651</v>
      </c>
      <c r="J3327" s="67">
        <f xml:space="preserve">   MAX(0, HLOOKUP(MONTH($B3327),'Farm Crops'!$B$18:$N$28,J$5,0)  - VLOOKUP(J$4,'Farm Crops'!$B$4:$G$13,6,0)/1000*0.65*$C3327)</f>
        <v>4934.3744477028349</v>
      </c>
      <c r="K3327" s="67">
        <f xml:space="preserve">   MAX(0, HLOOKUP(MONTH($B3327),'Farm Crops'!$B$18:$N$28,K$5,0)  - VLOOKUP(K$4,'Farm Crops'!$B$4:$G$13,6,0)/1000*0.65*$C3327)</f>
        <v>1165.8786432062559</v>
      </c>
      <c r="L3327" s="67">
        <f xml:space="preserve">   MAX(0, HLOOKUP(MONTH($B3327),'Farm Crops'!$B$18:$N$28,L$5,0)  - VLOOKUP(L$4,'Farm Crops'!$B$4:$G$13,6,0)/1000*0.65*$C3327)</f>
        <v>210.54251026392981</v>
      </c>
      <c r="M3327" s="67">
        <f xml:space="preserve">   MAX(0, HLOOKUP(MONTH($B3327),'Farm Crops'!$B$18:$N$28,M$5,0)  - VLOOKUP(M$4,'Farm Crops'!$B$4:$G$13,6,0)/1000*0.65*$C3327)</f>
        <v>1538.7422443792761</v>
      </c>
    </row>
    <row r="3328" spans="2:13" x14ac:dyDescent="0.2">
      <c r="B3328" s="4">
        <v>43805</v>
      </c>
      <c r="C3328" s="67">
        <f>'Observed Data'!$E3327</f>
        <v>0</v>
      </c>
      <c r="D3328" s="67">
        <f xml:space="preserve">   MAX(0, HLOOKUP(MONTH($B3328),'Farm Crops'!$B$18:$N$28,D$5,0)  - VLOOKUP(D$4,'Farm Crops'!$B$4:$G$13,6,0)/1000*0.65*$C3328)</f>
        <v>1972.6944281524927</v>
      </c>
      <c r="E3328" s="67">
        <f xml:space="preserve">   MAX(0, HLOOKUP(MONTH($B3328),'Farm Crops'!$B$18:$N$28,E$5,0)  - VLOOKUP(E$4,'Farm Crops'!$B$4:$G$13,6,0)/1000*0.65*$C3328)</f>
        <v>3373.997509286412</v>
      </c>
      <c r="F3328" s="67">
        <f xml:space="preserve">   MAX(0, HLOOKUP(MONTH($B3328),'Farm Crops'!$B$18:$N$28,F$5,0)  - VLOOKUP(F$4,'Farm Crops'!$B$4:$G$13,6,0)/1000*0.65*$C3328)</f>
        <v>3687.8223440860206</v>
      </c>
      <c r="G3328" s="67">
        <f xml:space="preserve">   MAX(0, HLOOKUP(MONTH($B3328),'Farm Crops'!$B$18:$N$28,G$5,0)  - VLOOKUP(G$4,'Farm Crops'!$B$4:$G$13,6,0)/1000*0.65*$C3328)</f>
        <v>1040.7789677419355</v>
      </c>
      <c r="H3328" s="67">
        <f xml:space="preserve">   MAX(0, HLOOKUP(MONTH($B3328),'Farm Crops'!$B$18:$N$28,H$5,0)  - VLOOKUP(H$4,'Farm Crops'!$B$4:$G$13,6,0)/1000*0.65*$C3328)</f>
        <v>3571.6728563049851</v>
      </c>
      <c r="I3328" s="67">
        <f xml:space="preserve">   MAX(0, HLOOKUP(MONTH($B3328),'Farm Crops'!$B$18:$N$28,I$5,0)  - VLOOKUP(I$4,'Farm Crops'!$B$4:$G$13,6,0)/1000*0.65*$C3328)</f>
        <v>2000.1335522971651</v>
      </c>
      <c r="J3328" s="67">
        <f xml:space="preserve">   MAX(0, HLOOKUP(MONTH($B3328),'Farm Crops'!$B$18:$N$28,J$5,0)  - VLOOKUP(J$4,'Farm Crops'!$B$4:$G$13,6,0)/1000*0.65*$C3328)</f>
        <v>4934.3744477028349</v>
      </c>
      <c r="K3328" s="67">
        <f xml:space="preserve">   MAX(0, HLOOKUP(MONTH($B3328),'Farm Crops'!$B$18:$N$28,K$5,0)  - VLOOKUP(K$4,'Farm Crops'!$B$4:$G$13,6,0)/1000*0.65*$C3328)</f>
        <v>1165.8786432062559</v>
      </c>
      <c r="L3328" s="67">
        <f xml:space="preserve">   MAX(0, HLOOKUP(MONTH($B3328),'Farm Crops'!$B$18:$N$28,L$5,0)  - VLOOKUP(L$4,'Farm Crops'!$B$4:$G$13,6,0)/1000*0.65*$C3328)</f>
        <v>210.54251026392981</v>
      </c>
      <c r="M3328" s="67">
        <f xml:space="preserve">   MAX(0, HLOOKUP(MONTH($B3328),'Farm Crops'!$B$18:$N$28,M$5,0)  - VLOOKUP(M$4,'Farm Crops'!$B$4:$G$13,6,0)/1000*0.65*$C3328)</f>
        <v>1538.7422443792761</v>
      </c>
    </row>
    <row r="3329" spans="2:13" x14ac:dyDescent="0.2">
      <c r="B3329" s="4">
        <v>43806</v>
      </c>
      <c r="C3329" s="67">
        <f>'Observed Data'!$E3328</f>
        <v>0</v>
      </c>
      <c r="D3329" s="67">
        <f xml:space="preserve">   MAX(0, HLOOKUP(MONTH($B3329),'Farm Crops'!$B$18:$N$28,D$5,0)  - VLOOKUP(D$4,'Farm Crops'!$B$4:$G$13,6,0)/1000*0.65*$C3329)</f>
        <v>1972.6944281524927</v>
      </c>
      <c r="E3329" s="67">
        <f xml:space="preserve">   MAX(0, HLOOKUP(MONTH($B3329),'Farm Crops'!$B$18:$N$28,E$5,0)  - VLOOKUP(E$4,'Farm Crops'!$B$4:$G$13,6,0)/1000*0.65*$C3329)</f>
        <v>3373.997509286412</v>
      </c>
      <c r="F3329" s="67">
        <f xml:space="preserve">   MAX(0, HLOOKUP(MONTH($B3329),'Farm Crops'!$B$18:$N$28,F$5,0)  - VLOOKUP(F$4,'Farm Crops'!$B$4:$G$13,6,0)/1000*0.65*$C3329)</f>
        <v>3687.8223440860206</v>
      </c>
      <c r="G3329" s="67">
        <f xml:space="preserve">   MAX(0, HLOOKUP(MONTH($B3329),'Farm Crops'!$B$18:$N$28,G$5,0)  - VLOOKUP(G$4,'Farm Crops'!$B$4:$G$13,6,0)/1000*0.65*$C3329)</f>
        <v>1040.7789677419355</v>
      </c>
      <c r="H3329" s="67">
        <f xml:space="preserve">   MAX(0, HLOOKUP(MONTH($B3329),'Farm Crops'!$B$18:$N$28,H$5,0)  - VLOOKUP(H$4,'Farm Crops'!$B$4:$G$13,6,0)/1000*0.65*$C3329)</f>
        <v>3571.6728563049851</v>
      </c>
      <c r="I3329" s="67">
        <f xml:space="preserve">   MAX(0, HLOOKUP(MONTH($B3329),'Farm Crops'!$B$18:$N$28,I$5,0)  - VLOOKUP(I$4,'Farm Crops'!$B$4:$G$13,6,0)/1000*0.65*$C3329)</f>
        <v>2000.1335522971651</v>
      </c>
      <c r="J3329" s="67">
        <f xml:space="preserve">   MAX(0, HLOOKUP(MONTH($B3329),'Farm Crops'!$B$18:$N$28,J$5,0)  - VLOOKUP(J$4,'Farm Crops'!$B$4:$G$13,6,0)/1000*0.65*$C3329)</f>
        <v>4934.3744477028349</v>
      </c>
      <c r="K3329" s="67">
        <f xml:space="preserve">   MAX(0, HLOOKUP(MONTH($B3329),'Farm Crops'!$B$18:$N$28,K$5,0)  - VLOOKUP(K$4,'Farm Crops'!$B$4:$G$13,6,0)/1000*0.65*$C3329)</f>
        <v>1165.8786432062559</v>
      </c>
      <c r="L3329" s="67">
        <f xml:space="preserve">   MAX(0, HLOOKUP(MONTH($B3329),'Farm Crops'!$B$18:$N$28,L$5,0)  - VLOOKUP(L$4,'Farm Crops'!$B$4:$G$13,6,0)/1000*0.65*$C3329)</f>
        <v>210.54251026392981</v>
      </c>
      <c r="M3329" s="67">
        <f xml:space="preserve">   MAX(0, HLOOKUP(MONTH($B3329),'Farm Crops'!$B$18:$N$28,M$5,0)  - VLOOKUP(M$4,'Farm Crops'!$B$4:$G$13,6,0)/1000*0.65*$C3329)</f>
        <v>1538.7422443792761</v>
      </c>
    </row>
    <row r="3330" spans="2:13" x14ac:dyDescent="0.2">
      <c r="B3330" s="4">
        <v>43807</v>
      </c>
      <c r="C3330" s="67">
        <f>'Observed Data'!$E3329</f>
        <v>0</v>
      </c>
      <c r="D3330" s="67">
        <f xml:space="preserve">   MAX(0, HLOOKUP(MONTH($B3330),'Farm Crops'!$B$18:$N$28,D$5,0)  - VLOOKUP(D$4,'Farm Crops'!$B$4:$G$13,6,0)/1000*0.65*$C3330)</f>
        <v>1972.6944281524927</v>
      </c>
      <c r="E3330" s="67">
        <f xml:space="preserve">   MAX(0, HLOOKUP(MONTH($B3330),'Farm Crops'!$B$18:$N$28,E$5,0)  - VLOOKUP(E$4,'Farm Crops'!$B$4:$G$13,6,0)/1000*0.65*$C3330)</f>
        <v>3373.997509286412</v>
      </c>
      <c r="F3330" s="67">
        <f xml:space="preserve">   MAX(0, HLOOKUP(MONTH($B3330),'Farm Crops'!$B$18:$N$28,F$5,0)  - VLOOKUP(F$4,'Farm Crops'!$B$4:$G$13,6,0)/1000*0.65*$C3330)</f>
        <v>3687.8223440860206</v>
      </c>
      <c r="G3330" s="67">
        <f xml:space="preserve">   MAX(0, HLOOKUP(MONTH($B3330),'Farm Crops'!$B$18:$N$28,G$5,0)  - VLOOKUP(G$4,'Farm Crops'!$B$4:$G$13,6,0)/1000*0.65*$C3330)</f>
        <v>1040.7789677419355</v>
      </c>
      <c r="H3330" s="67">
        <f xml:space="preserve">   MAX(0, HLOOKUP(MONTH($B3330),'Farm Crops'!$B$18:$N$28,H$5,0)  - VLOOKUP(H$4,'Farm Crops'!$B$4:$G$13,6,0)/1000*0.65*$C3330)</f>
        <v>3571.6728563049851</v>
      </c>
      <c r="I3330" s="67">
        <f xml:space="preserve">   MAX(0, HLOOKUP(MONTH($B3330),'Farm Crops'!$B$18:$N$28,I$5,0)  - VLOOKUP(I$4,'Farm Crops'!$B$4:$G$13,6,0)/1000*0.65*$C3330)</f>
        <v>2000.1335522971651</v>
      </c>
      <c r="J3330" s="67">
        <f xml:space="preserve">   MAX(0, HLOOKUP(MONTH($B3330),'Farm Crops'!$B$18:$N$28,J$5,0)  - VLOOKUP(J$4,'Farm Crops'!$B$4:$G$13,6,0)/1000*0.65*$C3330)</f>
        <v>4934.3744477028349</v>
      </c>
      <c r="K3330" s="67">
        <f xml:space="preserve">   MAX(0, HLOOKUP(MONTH($B3330),'Farm Crops'!$B$18:$N$28,K$5,0)  - VLOOKUP(K$4,'Farm Crops'!$B$4:$G$13,6,0)/1000*0.65*$C3330)</f>
        <v>1165.8786432062559</v>
      </c>
      <c r="L3330" s="67">
        <f xml:space="preserve">   MAX(0, HLOOKUP(MONTH($B3330),'Farm Crops'!$B$18:$N$28,L$5,0)  - VLOOKUP(L$4,'Farm Crops'!$B$4:$G$13,6,0)/1000*0.65*$C3330)</f>
        <v>210.54251026392981</v>
      </c>
      <c r="M3330" s="67">
        <f xml:space="preserve">   MAX(0, HLOOKUP(MONTH($B3330),'Farm Crops'!$B$18:$N$28,M$5,0)  - VLOOKUP(M$4,'Farm Crops'!$B$4:$G$13,6,0)/1000*0.65*$C3330)</f>
        <v>1538.7422443792761</v>
      </c>
    </row>
    <row r="3331" spans="2:13" x14ac:dyDescent="0.2">
      <c r="B3331" s="4">
        <v>43808</v>
      </c>
      <c r="C3331" s="67">
        <f>'Observed Data'!$E3330</f>
        <v>0</v>
      </c>
      <c r="D3331" s="67">
        <f xml:space="preserve">   MAX(0, HLOOKUP(MONTH($B3331),'Farm Crops'!$B$18:$N$28,D$5,0)  - VLOOKUP(D$4,'Farm Crops'!$B$4:$G$13,6,0)/1000*0.65*$C3331)</f>
        <v>1972.6944281524927</v>
      </c>
      <c r="E3331" s="67">
        <f xml:space="preserve">   MAX(0, HLOOKUP(MONTH($B3331),'Farm Crops'!$B$18:$N$28,E$5,0)  - VLOOKUP(E$4,'Farm Crops'!$B$4:$G$13,6,0)/1000*0.65*$C3331)</f>
        <v>3373.997509286412</v>
      </c>
      <c r="F3331" s="67">
        <f xml:space="preserve">   MAX(0, HLOOKUP(MONTH($B3331),'Farm Crops'!$B$18:$N$28,F$5,0)  - VLOOKUP(F$4,'Farm Crops'!$B$4:$G$13,6,0)/1000*0.65*$C3331)</f>
        <v>3687.8223440860206</v>
      </c>
      <c r="G3331" s="67">
        <f xml:space="preserve">   MAX(0, HLOOKUP(MONTH($B3331),'Farm Crops'!$B$18:$N$28,G$5,0)  - VLOOKUP(G$4,'Farm Crops'!$B$4:$G$13,6,0)/1000*0.65*$C3331)</f>
        <v>1040.7789677419355</v>
      </c>
      <c r="H3331" s="67">
        <f xml:space="preserve">   MAX(0, HLOOKUP(MONTH($B3331),'Farm Crops'!$B$18:$N$28,H$5,0)  - VLOOKUP(H$4,'Farm Crops'!$B$4:$G$13,6,0)/1000*0.65*$C3331)</f>
        <v>3571.6728563049851</v>
      </c>
      <c r="I3331" s="67">
        <f xml:space="preserve">   MAX(0, HLOOKUP(MONTH($B3331),'Farm Crops'!$B$18:$N$28,I$5,0)  - VLOOKUP(I$4,'Farm Crops'!$B$4:$G$13,6,0)/1000*0.65*$C3331)</f>
        <v>2000.1335522971651</v>
      </c>
      <c r="J3331" s="67">
        <f xml:space="preserve">   MAX(0, HLOOKUP(MONTH($B3331),'Farm Crops'!$B$18:$N$28,J$5,0)  - VLOOKUP(J$4,'Farm Crops'!$B$4:$G$13,6,0)/1000*0.65*$C3331)</f>
        <v>4934.3744477028349</v>
      </c>
      <c r="K3331" s="67">
        <f xml:space="preserve">   MAX(0, HLOOKUP(MONTH($B3331),'Farm Crops'!$B$18:$N$28,K$5,0)  - VLOOKUP(K$4,'Farm Crops'!$B$4:$G$13,6,0)/1000*0.65*$C3331)</f>
        <v>1165.8786432062559</v>
      </c>
      <c r="L3331" s="67">
        <f xml:space="preserve">   MAX(0, HLOOKUP(MONTH($B3331),'Farm Crops'!$B$18:$N$28,L$5,0)  - VLOOKUP(L$4,'Farm Crops'!$B$4:$G$13,6,0)/1000*0.65*$C3331)</f>
        <v>210.54251026392981</v>
      </c>
      <c r="M3331" s="67">
        <f xml:space="preserve">   MAX(0, HLOOKUP(MONTH($B3331),'Farm Crops'!$B$18:$N$28,M$5,0)  - VLOOKUP(M$4,'Farm Crops'!$B$4:$G$13,6,0)/1000*0.65*$C3331)</f>
        <v>1538.7422443792761</v>
      </c>
    </row>
    <row r="3332" spans="2:13" x14ac:dyDescent="0.2">
      <c r="B3332" s="4">
        <v>43809</v>
      </c>
      <c r="C3332" s="67">
        <f>'Observed Data'!$E3331</f>
        <v>0</v>
      </c>
      <c r="D3332" s="67">
        <f xml:space="preserve">   MAX(0, HLOOKUP(MONTH($B3332),'Farm Crops'!$B$18:$N$28,D$5,0)  - VLOOKUP(D$4,'Farm Crops'!$B$4:$G$13,6,0)/1000*0.65*$C3332)</f>
        <v>1972.6944281524927</v>
      </c>
      <c r="E3332" s="67">
        <f xml:space="preserve">   MAX(0, HLOOKUP(MONTH($B3332),'Farm Crops'!$B$18:$N$28,E$5,0)  - VLOOKUP(E$4,'Farm Crops'!$B$4:$G$13,6,0)/1000*0.65*$C3332)</f>
        <v>3373.997509286412</v>
      </c>
      <c r="F3332" s="67">
        <f xml:space="preserve">   MAX(0, HLOOKUP(MONTH($B3332),'Farm Crops'!$B$18:$N$28,F$5,0)  - VLOOKUP(F$4,'Farm Crops'!$B$4:$G$13,6,0)/1000*0.65*$C3332)</f>
        <v>3687.8223440860206</v>
      </c>
      <c r="G3332" s="67">
        <f xml:space="preserve">   MAX(0, HLOOKUP(MONTH($B3332),'Farm Crops'!$B$18:$N$28,G$5,0)  - VLOOKUP(G$4,'Farm Crops'!$B$4:$G$13,6,0)/1000*0.65*$C3332)</f>
        <v>1040.7789677419355</v>
      </c>
      <c r="H3332" s="67">
        <f xml:space="preserve">   MAX(0, HLOOKUP(MONTH($B3332),'Farm Crops'!$B$18:$N$28,H$5,0)  - VLOOKUP(H$4,'Farm Crops'!$B$4:$G$13,6,0)/1000*0.65*$C3332)</f>
        <v>3571.6728563049851</v>
      </c>
      <c r="I3332" s="67">
        <f xml:space="preserve">   MAX(0, HLOOKUP(MONTH($B3332),'Farm Crops'!$B$18:$N$28,I$5,0)  - VLOOKUP(I$4,'Farm Crops'!$B$4:$G$13,6,0)/1000*0.65*$C3332)</f>
        <v>2000.1335522971651</v>
      </c>
      <c r="J3332" s="67">
        <f xml:space="preserve">   MAX(0, HLOOKUP(MONTH($B3332),'Farm Crops'!$B$18:$N$28,J$5,0)  - VLOOKUP(J$4,'Farm Crops'!$B$4:$G$13,6,0)/1000*0.65*$C3332)</f>
        <v>4934.3744477028349</v>
      </c>
      <c r="K3332" s="67">
        <f xml:space="preserve">   MAX(0, HLOOKUP(MONTH($B3332),'Farm Crops'!$B$18:$N$28,K$5,0)  - VLOOKUP(K$4,'Farm Crops'!$B$4:$G$13,6,0)/1000*0.65*$C3332)</f>
        <v>1165.8786432062559</v>
      </c>
      <c r="L3332" s="67">
        <f xml:space="preserve">   MAX(0, HLOOKUP(MONTH($B3332),'Farm Crops'!$B$18:$N$28,L$5,0)  - VLOOKUP(L$4,'Farm Crops'!$B$4:$G$13,6,0)/1000*0.65*$C3332)</f>
        <v>210.54251026392981</v>
      </c>
      <c r="M3332" s="67">
        <f xml:space="preserve">   MAX(0, HLOOKUP(MONTH($B3332),'Farm Crops'!$B$18:$N$28,M$5,0)  - VLOOKUP(M$4,'Farm Crops'!$B$4:$G$13,6,0)/1000*0.65*$C3332)</f>
        <v>1538.7422443792761</v>
      </c>
    </row>
    <row r="3333" spans="2:13" x14ac:dyDescent="0.2">
      <c r="B3333" s="4">
        <v>43810</v>
      </c>
      <c r="C3333" s="67">
        <f>'Observed Data'!$E3332</f>
        <v>0</v>
      </c>
      <c r="D3333" s="67">
        <f xml:space="preserve">   MAX(0, HLOOKUP(MONTH($B3333),'Farm Crops'!$B$18:$N$28,D$5,0)  - VLOOKUP(D$4,'Farm Crops'!$B$4:$G$13,6,0)/1000*0.65*$C3333)</f>
        <v>1972.6944281524927</v>
      </c>
      <c r="E3333" s="67">
        <f xml:space="preserve">   MAX(0, HLOOKUP(MONTH($B3333),'Farm Crops'!$B$18:$N$28,E$5,0)  - VLOOKUP(E$4,'Farm Crops'!$B$4:$G$13,6,0)/1000*0.65*$C3333)</f>
        <v>3373.997509286412</v>
      </c>
      <c r="F3333" s="67">
        <f xml:space="preserve">   MAX(0, HLOOKUP(MONTH($B3333),'Farm Crops'!$B$18:$N$28,F$5,0)  - VLOOKUP(F$4,'Farm Crops'!$B$4:$G$13,6,0)/1000*0.65*$C3333)</f>
        <v>3687.8223440860206</v>
      </c>
      <c r="G3333" s="67">
        <f xml:space="preserve">   MAX(0, HLOOKUP(MONTH($B3333),'Farm Crops'!$B$18:$N$28,G$5,0)  - VLOOKUP(G$4,'Farm Crops'!$B$4:$G$13,6,0)/1000*0.65*$C3333)</f>
        <v>1040.7789677419355</v>
      </c>
      <c r="H3333" s="67">
        <f xml:space="preserve">   MAX(0, HLOOKUP(MONTH($B3333),'Farm Crops'!$B$18:$N$28,H$5,0)  - VLOOKUP(H$4,'Farm Crops'!$B$4:$G$13,6,0)/1000*0.65*$C3333)</f>
        <v>3571.6728563049851</v>
      </c>
      <c r="I3333" s="67">
        <f xml:space="preserve">   MAX(0, HLOOKUP(MONTH($B3333),'Farm Crops'!$B$18:$N$28,I$5,0)  - VLOOKUP(I$4,'Farm Crops'!$B$4:$G$13,6,0)/1000*0.65*$C3333)</f>
        <v>2000.1335522971651</v>
      </c>
      <c r="J3333" s="67">
        <f xml:space="preserve">   MAX(0, HLOOKUP(MONTH($B3333),'Farm Crops'!$B$18:$N$28,J$5,0)  - VLOOKUP(J$4,'Farm Crops'!$B$4:$G$13,6,0)/1000*0.65*$C3333)</f>
        <v>4934.3744477028349</v>
      </c>
      <c r="K3333" s="67">
        <f xml:space="preserve">   MAX(0, HLOOKUP(MONTH($B3333),'Farm Crops'!$B$18:$N$28,K$5,0)  - VLOOKUP(K$4,'Farm Crops'!$B$4:$G$13,6,0)/1000*0.65*$C3333)</f>
        <v>1165.8786432062559</v>
      </c>
      <c r="L3333" s="67">
        <f xml:space="preserve">   MAX(0, HLOOKUP(MONTH($B3333),'Farm Crops'!$B$18:$N$28,L$5,0)  - VLOOKUP(L$4,'Farm Crops'!$B$4:$G$13,6,0)/1000*0.65*$C3333)</f>
        <v>210.54251026392981</v>
      </c>
      <c r="M3333" s="67">
        <f xml:space="preserve">   MAX(0, HLOOKUP(MONTH($B3333),'Farm Crops'!$B$18:$N$28,M$5,0)  - VLOOKUP(M$4,'Farm Crops'!$B$4:$G$13,6,0)/1000*0.65*$C3333)</f>
        <v>1538.7422443792761</v>
      </c>
    </row>
    <row r="3334" spans="2:13" x14ac:dyDescent="0.2">
      <c r="B3334" s="4">
        <v>43811</v>
      </c>
      <c r="C3334" s="67">
        <f>'Observed Data'!$E3333</f>
        <v>0</v>
      </c>
      <c r="D3334" s="67">
        <f xml:space="preserve">   MAX(0, HLOOKUP(MONTH($B3334),'Farm Crops'!$B$18:$N$28,D$5,0)  - VLOOKUP(D$4,'Farm Crops'!$B$4:$G$13,6,0)/1000*0.65*$C3334)</f>
        <v>1972.6944281524927</v>
      </c>
      <c r="E3334" s="67">
        <f xml:space="preserve">   MAX(0, HLOOKUP(MONTH($B3334),'Farm Crops'!$B$18:$N$28,E$5,0)  - VLOOKUP(E$4,'Farm Crops'!$B$4:$G$13,6,0)/1000*0.65*$C3334)</f>
        <v>3373.997509286412</v>
      </c>
      <c r="F3334" s="67">
        <f xml:space="preserve">   MAX(0, HLOOKUP(MONTH($B3334),'Farm Crops'!$B$18:$N$28,F$5,0)  - VLOOKUP(F$4,'Farm Crops'!$B$4:$G$13,6,0)/1000*0.65*$C3334)</f>
        <v>3687.8223440860206</v>
      </c>
      <c r="G3334" s="67">
        <f xml:space="preserve">   MAX(0, HLOOKUP(MONTH($B3334),'Farm Crops'!$B$18:$N$28,G$5,0)  - VLOOKUP(G$4,'Farm Crops'!$B$4:$G$13,6,0)/1000*0.65*$C3334)</f>
        <v>1040.7789677419355</v>
      </c>
      <c r="H3334" s="67">
        <f xml:space="preserve">   MAX(0, HLOOKUP(MONTH($B3334),'Farm Crops'!$B$18:$N$28,H$5,0)  - VLOOKUP(H$4,'Farm Crops'!$B$4:$G$13,6,0)/1000*0.65*$C3334)</f>
        <v>3571.6728563049851</v>
      </c>
      <c r="I3334" s="67">
        <f xml:space="preserve">   MAX(0, HLOOKUP(MONTH($B3334),'Farm Crops'!$B$18:$N$28,I$5,0)  - VLOOKUP(I$4,'Farm Crops'!$B$4:$G$13,6,0)/1000*0.65*$C3334)</f>
        <v>2000.1335522971651</v>
      </c>
      <c r="J3334" s="67">
        <f xml:space="preserve">   MAX(0, HLOOKUP(MONTH($B3334),'Farm Crops'!$B$18:$N$28,J$5,0)  - VLOOKUP(J$4,'Farm Crops'!$B$4:$G$13,6,0)/1000*0.65*$C3334)</f>
        <v>4934.3744477028349</v>
      </c>
      <c r="K3334" s="67">
        <f xml:space="preserve">   MAX(0, HLOOKUP(MONTH($B3334),'Farm Crops'!$B$18:$N$28,K$5,0)  - VLOOKUP(K$4,'Farm Crops'!$B$4:$G$13,6,0)/1000*0.65*$C3334)</f>
        <v>1165.8786432062559</v>
      </c>
      <c r="L3334" s="67">
        <f xml:space="preserve">   MAX(0, HLOOKUP(MONTH($B3334),'Farm Crops'!$B$18:$N$28,L$5,0)  - VLOOKUP(L$4,'Farm Crops'!$B$4:$G$13,6,0)/1000*0.65*$C3334)</f>
        <v>210.54251026392981</v>
      </c>
      <c r="M3334" s="67">
        <f xml:space="preserve">   MAX(0, HLOOKUP(MONTH($B3334),'Farm Crops'!$B$18:$N$28,M$5,0)  - VLOOKUP(M$4,'Farm Crops'!$B$4:$G$13,6,0)/1000*0.65*$C3334)</f>
        <v>1538.7422443792761</v>
      </c>
    </row>
    <row r="3335" spans="2:13" x14ac:dyDescent="0.2">
      <c r="B3335" s="4">
        <v>43812</v>
      </c>
      <c r="C3335" s="67">
        <f>'Observed Data'!$E3334</f>
        <v>0</v>
      </c>
      <c r="D3335" s="67">
        <f xml:space="preserve">   MAX(0, HLOOKUP(MONTH($B3335),'Farm Crops'!$B$18:$N$28,D$5,0)  - VLOOKUP(D$4,'Farm Crops'!$B$4:$G$13,6,0)/1000*0.65*$C3335)</f>
        <v>1972.6944281524927</v>
      </c>
      <c r="E3335" s="67">
        <f xml:space="preserve">   MAX(0, HLOOKUP(MONTH($B3335),'Farm Crops'!$B$18:$N$28,E$5,0)  - VLOOKUP(E$4,'Farm Crops'!$B$4:$G$13,6,0)/1000*0.65*$C3335)</f>
        <v>3373.997509286412</v>
      </c>
      <c r="F3335" s="67">
        <f xml:space="preserve">   MAX(0, HLOOKUP(MONTH($B3335),'Farm Crops'!$B$18:$N$28,F$5,0)  - VLOOKUP(F$4,'Farm Crops'!$B$4:$G$13,6,0)/1000*0.65*$C3335)</f>
        <v>3687.8223440860206</v>
      </c>
      <c r="G3335" s="67">
        <f xml:space="preserve">   MAX(0, HLOOKUP(MONTH($B3335),'Farm Crops'!$B$18:$N$28,G$5,0)  - VLOOKUP(G$4,'Farm Crops'!$B$4:$G$13,6,0)/1000*0.65*$C3335)</f>
        <v>1040.7789677419355</v>
      </c>
      <c r="H3335" s="67">
        <f xml:space="preserve">   MAX(0, HLOOKUP(MONTH($B3335),'Farm Crops'!$B$18:$N$28,H$5,0)  - VLOOKUP(H$4,'Farm Crops'!$B$4:$G$13,6,0)/1000*0.65*$C3335)</f>
        <v>3571.6728563049851</v>
      </c>
      <c r="I3335" s="67">
        <f xml:space="preserve">   MAX(0, HLOOKUP(MONTH($B3335),'Farm Crops'!$B$18:$N$28,I$5,0)  - VLOOKUP(I$4,'Farm Crops'!$B$4:$G$13,6,0)/1000*0.65*$C3335)</f>
        <v>2000.1335522971651</v>
      </c>
      <c r="J3335" s="67">
        <f xml:space="preserve">   MAX(0, HLOOKUP(MONTH($B3335),'Farm Crops'!$B$18:$N$28,J$5,0)  - VLOOKUP(J$4,'Farm Crops'!$B$4:$G$13,6,0)/1000*0.65*$C3335)</f>
        <v>4934.3744477028349</v>
      </c>
      <c r="K3335" s="67">
        <f xml:space="preserve">   MAX(0, HLOOKUP(MONTH($B3335),'Farm Crops'!$B$18:$N$28,K$5,0)  - VLOOKUP(K$4,'Farm Crops'!$B$4:$G$13,6,0)/1000*0.65*$C3335)</f>
        <v>1165.8786432062559</v>
      </c>
      <c r="L3335" s="67">
        <f xml:space="preserve">   MAX(0, HLOOKUP(MONTH($B3335),'Farm Crops'!$B$18:$N$28,L$5,0)  - VLOOKUP(L$4,'Farm Crops'!$B$4:$G$13,6,0)/1000*0.65*$C3335)</f>
        <v>210.54251026392981</v>
      </c>
      <c r="M3335" s="67">
        <f xml:space="preserve">   MAX(0, HLOOKUP(MONTH($B3335),'Farm Crops'!$B$18:$N$28,M$5,0)  - VLOOKUP(M$4,'Farm Crops'!$B$4:$G$13,6,0)/1000*0.65*$C3335)</f>
        <v>1538.7422443792761</v>
      </c>
    </row>
    <row r="3336" spans="2:13" x14ac:dyDescent="0.2">
      <c r="B3336" s="4">
        <v>43813</v>
      </c>
      <c r="C3336" s="67">
        <f>'Observed Data'!$E3335</f>
        <v>0</v>
      </c>
      <c r="D3336" s="67">
        <f xml:space="preserve">   MAX(0, HLOOKUP(MONTH($B3336),'Farm Crops'!$B$18:$N$28,D$5,0)  - VLOOKUP(D$4,'Farm Crops'!$B$4:$G$13,6,0)/1000*0.65*$C3336)</f>
        <v>1972.6944281524927</v>
      </c>
      <c r="E3336" s="67">
        <f xml:space="preserve">   MAX(0, HLOOKUP(MONTH($B3336),'Farm Crops'!$B$18:$N$28,E$5,0)  - VLOOKUP(E$4,'Farm Crops'!$B$4:$G$13,6,0)/1000*0.65*$C3336)</f>
        <v>3373.997509286412</v>
      </c>
      <c r="F3336" s="67">
        <f xml:space="preserve">   MAX(0, HLOOKUP(MONTH($B3336),'Farm Crops'!$B$18:$N$28,F$5,0)  - VLOOKUP(F$4,'Farm Crops'!$B$4:$G$13,6,0)/1000*0.65*$C3336)</f>
        <v>3687.8223440860206</v>
      </c>
      <c r="G3336" s="67">
        <f xml:space="preserve">   MAX(0, HLOOKUP(MONTH($B3336),'Farm Crops'!$B$18:$N$28,G$5,0)  - VLOOKUP(G$4,'Farm Crops'!$B$4:$G$13,6,0)/1000*0.65*$C3336)</f>
        <v>1040.7789677419355</v>
      </c>
      <c r="H3336" s="67">
        <f xml:space="preserve">   MAX(0, HLOOKUP(MONTH($B3336),'Farm Crops'!$B$18:$N$28,H$5,0)  - VLOOKUP(H$4,'Farm Crops'!$B$4:$G$13,6,0)/1000*0.65*$C3336)</f>
        <v>3571.6728563049851</v>
      </c>
      <c r="I3336" s="67">
        <f xml:space="preserve">   MAX(0, HLOOKUP(MONTH($B3336),'Farm Crops'!$B$18:$N$28,I$5,0)  - VLOOKUP(I$4,'Farm Crops'!$B$4:$G$13,6,0)/1000*0.65*$C3336)</f>
        <v>2000.1335522971651</v>
      </c>
      <c r="J3336" s="67">
        <f xml:space="preserve">   MAX(0, HLOOKUP(MONTH($B3336),'Farm Crops'!$B$18:$N$28,J$5,0)  - VLOOKUP(J$4,'Farm Crops'!$B$4:$G$13,6,0)/1000*0.65*$C3336)</f>
        <v>4934.3744477028349</v>
      </c>
      <c r="K3336" s="67">
        <f xml:space="preserve">   MAX(0, HLOOKUP(MONTH($B3336),'Farm Crops'!$B$18:$N$28,K$5,0)  - VLOOKUP(K$4,'Farm Crops'!$B$4:$G$13,6,0)/1000*0.65*$C3336)</f>
        <v>1165.8786432062559</v>
      </c>
      <c r="L3336" s="67">
        <f xml:space="preserve">   MAX(0, HLOOKUP(MONTH($B3336),'Farm Crops'!$B$18:$N$28,L$5,0)  - VLOOKUP(L$4,'Farm Crops'!$B$4:$G$13,6,0)/1000*0.65*$C3336)</f>
        <v>210.54251026392981</v>
      </c>
      <c r="M3336" s="67">
        <f xml:space="preserve">   MAX(0, HLOOKUP(MONTH($B3336),'Farm Crops'!$B$18:$N$28,M$5,0)  - VLOOKUP(M$4,'Farm Crops'!$B$4:$G$13,6,0)/1000*0.65*$C3336)</f>
        <v>1538.7422443792761</v>
      </c>
    </row>
    <row r="3337" spans="2:13" x14ac:dyDescent="0.2">
      <c r="B3337" s="4">
        <v>43814</v>
      </c>
      <c r="C3337" s="67">
        <f>'Observed Data'!$E3336</f>
        <v>7</v>
      </c>
      <c r="D3337" s="67">
        <f xml:space="preserve">   MAX(0, HLOOKUP(MONTH($B3337),'Farm Crops'!$B$18:$N$28,D$5,0)  - VLOOKUP(D$4,'Farm Crops'!$B$4:$G$13,6,0)/1000*0.65*$C3337)</f>
        <v>0</v>
      </c>
      <c r="E3337" s="67">
        <f xml:space="preserve">   MAX(0, HLOOKUP(MONTH($B3337),'Farm Crops'!$B$18:$N$28,E$5,0)  - VLOOKUP(E$4,'Farm Crops'!$B$4:$G$13,6,0)/1000*0.65*$C3337)</f>
        <v>0</v>
      </c>
      <c r="F3337" s="67">
        <f xml:space="preserve">   MAX(0, HLOOKUP(MONTH($B3337),'Farm Crops'!$B$18:$N$28,F$5,0)  - VLOOKUP(F$4,'Farm Crops'!$B$4:$G$13,6,0)/1000*0.65*$C3337)</f>
        <v>0</v>
      </c>
      <c r="G3337" s="67">
        <f xml:space="preserve">   MAX(0, HLOOKUP(MONTH($B3337),'Farm Crops'!$B$18:$N$28,G$5,0)  - VLOOKUP(G$4,'Farm Crops'!$B$4:$G$13,6,0)/1000*0.65*$C3337)</f>
        <v>0</v>
      </c>
      <c r="H3337" s="67">
        <f xml:space="preserve">   MAX(0, HLOOKUP(MONTH($B3337),'Farm Crops'!$B$18:$N$28,H$5,0)  - VLOOKUP(H$4,'Farm Crops'!$B$4:$G$13,6,0)/1000*0.65*$C3337)</f>
        <v>0</v>
      </c>
      <c r="I3337" s="67">
        <f xml:space="preserve">   MAX(0, HLOOKUP(MONTH($B3337),'Farm Crops'!$B$18:$N$28,I$5,0)  - VLOOKUP(I$4,'Farm Crops'!$B$4:$G$13,6,0)/1000*0.65*$C3337)</f>
        <v>0</v>
      </c>
      <c r="J3337" s="67">
        <f xml:space="preserve">   MAX(0, HLOOKUP(MONTH($B3337),'Farm Crops'!$B$18:$N$28,J$5,0)  - VLOOKUP(J$4,'Farm Crops'!$B$4:$G$13,6,0)/1000*0.65*$C3337)</f>
        <v>0</v>
      </c>
      <c r="K3337" s="67">
        <f xml:space="preserve">   MAX(0, HLOOKUP(MONTH($B3337),'Farm Crops'!$B$18:$N$28,K$5,0)  - VLOOKUP(K$4,'Farm Crops'!$B$4:$G$13,6,0)/1000*0.65*$C3337)</f>
        <v>0</v>
      </c>
      <c r="L3337" s="67">
        <f xml:space="preserve">   MAX(0, HLOOKUP(MONTH($B3337),'Farm Crops'!$B$18:$N$28,L$5,0)  - VLOOKUP(L$4,'Farm Crops'!$B$4:$G$13,6,0)/1000*0.65*$C3337)</f>
        <v>0</v>
      </c>
      <c r="M3337" s="67">
        <f xml:space="preserve">   MAX(0, HLOOKUP(MONTH($B3337),'Farm Crops'!$B$18:$N$28,M$5,0)  - VLOOKUP(M$4,'Farm Crops'!$B$4:$G$13,6,0)/1000*0.65*$C3337)</f>
        <v>0</v>
      </c>
    </row>
    <row r="3338" spans="2:13" x14ac:dyDescent="0.2">
      <c r="B3338" s="4">
        <v>43815</v>
      </c>
      <c r="C3338" s="67">
        <f>'Observed Data'!$E3337</f>
        <v>0</v>
      </c>
      <c r="D3338" s="67">
        <f xml:space="preserve">   MAX(0, HLOOKUP(MONTH($B3338),'Farm Crops'!$B$18:$N$28,D$5,0)  - VLOOKUP(D$4,'Farm Crops'!$B$4:$G$13,6,0)/1000*0.65*$C3338)</f>
        <v>1972.6944281524927</v>
      </c>
      <c r="E3338" s="67">
        <f xml:space="preserve">   MAX(0, HLOOKUP(MONTH($B3338),'Farm Crops'!$B$18:$N$28,E$5,0)  - VLOOKUP(E$4,'Farm Crops'!$B$4:$G$13,6,0)/1000*0.65*$C3338)</f>
        <v>3373.997509286412</v>
      </c>
      <c r="F3338" s="67">
        <f xml:space="preserve">   MAX(0, HLOOKUP(MONTH($B3338),'Farm Crops'!$B$18:$N$28,F$5,0)  - VLOOKUP(F$4,'Farm Crops'!$B$4:$G$13,6,0)/1000*0.65*$C3338)</f>
        <v>3687.8223440860206</v>
      </c>
      <c r="G3338" s="67">
        <f xml:space="preserve">   MAX(0, HLOOKUP(MONTH($B3338),'Farm Crops'!$B$18:$N$28,G$5,0)  - VLOOKUP(G$4,'Farm Crops'!$B$4:$G$13,6,0)/1000*0.65*$C3338)</f>
        <v>1040.7789677419355</v>
      </c>
      <c r="H3338" s="67">
        <f xml:space="preserve">   MAX(0, HLOOKUP(MONTH($B3338),'Farm Crops'!$B$18:$N$28,H$5,0)  - VLOOKUP(H$4,'Farm Crops'!$B$4:$G$13,6,0)/1000*0.65*$C3338)</f>
        <v>3571.6728563049851</v>
      </c>
      <c r="I3338" s="67">
        <f xml:space="preserve">   MAX(0, HLOOKUP(MONTH($B3338),'Farm Crops'!$B$18:$N$28,I$5,0)  - VLOOKUP(I$4,'Farm Crops'!$B$4:$G$13,6,0)/1000*0.65*$C3338)</f>
        <v>2000.1335522971651</v>
      </c>
      <c r="J3338" s="67">
        <f xml:space="preserve">   MAX(0, HLOOKUP(MONTH($B3338),'Farm Crops'!$B$18:$N$28,J$5,0)  - VLOOKUP(J$4,'Farm Crops'!$B$4:$G$13,6,0)/1000*0.65*$C3338)</f>
        <v>4934.3744477028349</v>
      </c>
      <c r="K3338" s="67">
        <f xml:space="preserve">   MAX(0, HLOOKUP(MONTH($B3338),'Farm Crops'!$B$18:$N$28,K$5,0)  - VLOOKUP(K$4,'Farm Crops'!$B$4:$G$13,6,0)/1000*0.65*$C3338)</f>
        <v>1165.8786432062559</v>
      </c>
      <c r="L3338" s="67">
        <f xml:space="preserve">   MAX(0, HLOOKUP(MONTH($B3338),'Farm Crops'!$B$18:$N$28,L$5,0)  - VLOOKUP(L$4,'Farm Crops'!$B$4:$G$13,6,0)/1000*0.65*$C3338)</f>
        <v>210.54251026392981</v>
      </c>
      <c r="M3338" s="67">
        <f xml:space="preserve">   MAX(0, HLOOKUP(MONTH($B3338),'Farm Crops'!$B$18:$N$28,M$5,0)  - VLOOKUP(M$4,'Farm Crops'!$B$4:$G$13,6,0)/1000*0.65*$C3338)</f>
        <v>1538.7422443792761</v>
      </c>
    </row>
    <row r="3339" spans="2:13" x14ac:dyDescent="0.2">
      <c r="B3339" s="4">
        <v>43816</v>
      </c>
      <c r="C3339" s="67">
        <f>'Observed Data'!$E3338</f>
        <v>0</v>
      </c>
      <c r="D3339" s="67">
        <f xml:space="preserve">   MAX(0, HLOOKUP(MONTH($B3339),'Farm Crops'!$B$18:$N$28,D$5,0)  - VLOOKUP(D$4,'Farm Crops'!$B$4:$G$13,6,0)/1000*0.65*$C3339)</f>
        <v>1972.6944281524927</v>
      </c>
      <c r="E3339" s="67">
        <f xml:space="preserve">   MAX(0, HLOOKUP(MONTH($B3339),'Farm Crops'!$B$18:$N$28,E$5,0)  - VLOOKUP(E$4,'Farm Crops'!$B$4:$G$13,6,0)/1000*0.65*$C3339)</f>
        <v>3373.997509286412</v>
      </c>
      <c r="F3339" s="67">
        <f xml:space="preserve">   MAX(0, HLOOKUP(MONTH($B3339),'Farm Crops'!$B$18:$N$28,F$5,0)  - VLOOKUP(F$4,'Farm Crops'!$B$4:$G$13,6,0)/1000*0.65*$C3339)</f>
        <v>3687.8223440860206</v>
      </c>
      <c r="G3339" s="67">
        <f xml:space="preserve">   MAX(0, HLOOKUP(MONTH($B3339),'Farm Crops'!$B$18:$N$28,G$5,0)  - VLOOKUP(G$4,'Farm Crops'!$B$4:$G$13,6,0)/1000*0.65*$C3339)</f>
        <v>1040.7789677419355</v>
      </c>
      <c r="H3339" s="67">
        <f xml:space="preserve">   MAX(0, HLOOKUP(MONTH($B3339),'Farm Crops'!$B$18:$N$28,H$5,0)  - VLOOKUP(H$4,'Farm Crops'!$B$4:$G$13,6,0)/1000*0.65*$C3339)</f>
        <v>3571.6728563049851</v>
      </c>
      <c r="I3339" s="67">
        <f xml:space="preserve">   MAX(0, HLOOKUP(MONTH($B3339),'Farm Crops'!$B$18:$N$28,I$5,0)  - VLOOKUP(I$4,'Farm Crops'!$B$4:$G$13,6,0)/1000*0.65*$C3339)</f>
        <v>2000.1335522971651</v>
      </c>
      <c r="J3339" s="67">
        <f xml:space="preserve">   MAX(0, HLOOKUP(MONTH($B3339),'Farm Crops'!$B$18:$N$28,J$5,0)  - VLOOKUP(J$4,'Farm Crops'!$B$4:$G$13,6,0)/1000*0.65*$C3339)</f>
        <v>4934.3744477028349</v>
      </c>
      <c r="K3339" s="67">
        <f xml:space="preserve">   MAX(0, HLOOKUP(MONTH($B3339),'Farm Crops'!$B$18:$N$28,K$5,0)  - VLOOKUP(K$4,'Farm Crops'!$B$4:$G$13,6,0)/1000*0.65*$C3339)</f>
        <v>1165.8786432062559</v>
      </c>
      <c r="L3339" s="67">
        <f xml:space="preserve">   MAX(0, HLOOKUP(MONTH($B3339),'Farm Crops'!$B$18:$N$28,L$5,0)  - VLOOKUP(L$4,'Farm Crops'!$B$4:$G$13,6,0)/1000*0.65*$C3339)</f>
        <v>210.54251026392981</v>
      </c>
      <c r="M3339" s="67">
        <f xml:space="preserve">   MAX(0, HLOOKUP(MONTH($B3339),'Farm Crops'!$B$18:$N$28,M$5,0)  - VLOOKUP(M$4,'Farm Crops'!$B$4:$G$13,6,0)/1000*0.65*$C3339)</f>
        <v>1538.7422443792761</v>
      </c>
    </row>
    <row r="3340" spans="2:13" x14ac:dyDescent="0.2">
      <c r="B3340" s="4">
        <v>43817</v>
      </c>
      <c r="C3340" s="67">
        <f>'Observed Data'!$E3339</f>
        <v>10</v>
      </c>
      <c r="D3340" s="67">
        <f xml:space="preserve">   MAX(0, HLOOKUP(MONTH($B3340),'Farm Crops'!$B$18:$N$28,D$5,0)  - VLOOKUP(D$4,'Farm Crops'!$B$4:$G$13,6,0)/1000*0.65*$C3340)</f>
        <v>0</v>
      </c>
      <c r="E3340" s="67">
        <f xml:space="preserve">   MAX(0, HLOOKUP(MONTH($B3340),'Farm Crops'!$B$18:$N$28,E$5,0)  - VLOOKUP(E$4,'Farm Crops'!$B$4:$G$13,6,0)/1000*0.65*$C3340)</f>
        <v>0</v>
      </c>
      <c r="F3340" s="67">
        <f xml:space="preserve">   MAX(0, HLOOKUP(MONTH($B3340),'Farm Crops'!$B$18:$N$28,F$5,0)  - VLOOKUP(F$4,'Farm Crops'!$B$4:$G$13,6,0)/1000*0.65*$C3340)</f>
        <v>0</v>
      </c>
      <c r="G3340" s="67">
        <f xml:space="preserve">   MAX(0, HLOOKUP(MONTH($B3340),'Farm Crops'!$B$18:$N$28,G$5,0)  - VLOOKUP(G$4,'Farm Crops'!$B$4:$G$13,6,0)/1000*0.65*$C3340)</f>
        <v>0</v>
      </c>
      <c r="H3340" s="67">
        <f xml:space="preserve">   MAX(0, HLOOKUP(MONTH($B3340),'Farm Crops'!$B$18:$N$28,H$5,0)  - VLOOKUP(H$4,'Farm Crops'!$B$4:$G$13,6,0)/1000*0.65*$C3340)</f>
        <v>0</v>
      </c>
      <c r="I3340" s="67">
        <f xml:space="preserve">   MAX(0, HLOOKUP(MONTH($B3340),'Farm Crops'!$B$18:$N$28,I$5,0)  - VLOOKUP(I$4,'Farm Crops'!$B$4:$G$13,6,0)/1000*0.65*$C3340)</f>
        <v>0</v>
      </c>
      <c r="J3340" s="67">
        <f xml:space="preserve">   MAX(0, HLOOKUP(MONTH($B3340),'Farm Crops'!$B$18:$N$28,J$5,0)  - VLOOKUP(J$4,'Farm Crops'!$B$4:$G$13,6,0)/1000*0.65*$C3340)</f>
        <v>0</v>
      </c>
      <c r="K3340" s="67">
        <f xml:space="preserve">   MAX(0, HLOOKUP(MONTH($B3340),'Farm Crops'!$B$18:$N$28,K$5,0)  - VLOOKUP(K$4,'Farm Crops'!$B$4:$G$13,6,0)/1000*0.65*$C3340)</f>
        <v>0</v>
      </c>
      <c r="L3340" s="67">
        <f xml:space="preserve">   MAX(0, HLOOKUP(MONTH($B3340),'Farm Crops'!$B$18:$N$28,L$5,0)  - VLOOKUP(L$4,'Farm Crops'!$B$4:$G$13,6,0)/1000*0.65*$C3340)</f>
        <v>0</v>
      </c>
      <c r="M3340" s="67">
        <f xml:space="preserve">   MAX(0, HLOOKUP(MONTH($B3340),'Farm Crops'!$B$18:$N$28,M$5,0)  - VLOOKUP(M$4,'Farm Crops'!$B$4:$G$13,6,0)/1000*0.65*$C3340)</f>
        <v>0</v>
      </c>
    </row>
    <row r="3341" spans="2:13" x14ac:dyDescent="0.2">
      <c r="B3341" s="4">
        <v>43818</v>
      </c>
      <c r="C3341" s="67">
        <f>'Observed Data'!$E3340</f>
        <v>3</v>
      </c>
      <c r="D3341" s="67">
        <f xml:space="preserve">   MAX(0, HLOOKUP(MONTH($B3341),'Farm Crops'!$B$18:$N$28,D$5,0)  - VLOOKUP(D$4,'Farm Crops'!$B$4:$G$13,6,0)/1000*0.65*$C3341)</f>
        <v>1038.6444281524928</v>
      </c>
      <c r="E3341" s="67">
        <f xml:space="preserve">   MAX(0, HLOOKUP(MONTH($B3341),'Farm Crops'!$B$18:$N$28,E$5,0)  - VLOOKUP(E$4,'Farm Crops'!$B$4:$G$13,6,0)/1000*0.65*$C3341)</f>
        <v>1601.8375092864119</v>
      </c>
      <c r="F3341" s="67">
        <f xml:space="preserve">   MAX(0, HLOOKUP(MONTH($B3341),'Farm Crops'!$B$18:$N$28,F$5,0)  - VLOOKUP(F$4,'Farm Crops'!$B$4:$G$13,6,0)/1000*0.65*$C3341)</f>
        <v>1731.192344086021</v>
      </c>
      <c r="G3341" s="67">
        <f xml:space="preserve">   MAX(0, HLOOKUP(MONTH($B3341),'Farm Crops'!$B$18:$N$28,G$5,0)  - VLOOKUP(G$4,'Farm Crops'!$B$4:$G$13,6,0)/1000*0.65*$C3341)</f>
        <v>485.22396774193544</v>
      </c>
      <c r="H3341" s="67">
        <f xml:space="preserve">   MAX(0, HLOOKUP(MONTH($B3341),'Farm Crops'!$B$18:$N$28,H$5,0)  - VLOOKUP(H$4,'Farm Crops'!$B$4:$G$13,6,0)/1000*0.65*$C3341)</f>
        <v>1665.1578563049852</v>
      </c>
      <c r="I3341" s="67">
        <f xml:space="preserve">   MAX(0, HLOOKUP(MONTH($B3341),'Farm Crops'!$B$18:$N$28,I$5,0)  - VLOOKUP(I$4,'Farm Crops'!$B$4:$G$13,6,0)/1000*0.65*$C3341)</f>
        <v>303.43855229716496</v>
      </c>
      <c r="J3341" s="67">
        <f xml:space="preserve">   MAX(0, HLOOKUP(MONTH($B3341),'Farm Crops'!$B$18:$N$28,J$5,0)  - VLOOKUP(J$4,'Farm Crops'!$B$4:$G$13,6,0)/1000*0.65*$C3341)</f>
        <v>2513.254447702835</v>
      </c>
      <c r="K3341" s="67">
        <f xml:space="preserve">   MAX(0, HLOOKUP(MONTH($B3341),'Farm Crops'!$B$18:$N$28,K$5,0)  - VLOOKUP(K$4,'Farm Crops'!$B$4:$G$13,6,0)/1000*0.65*$C3341)</f>
        <v>588.28864320625598</v>
      </c>
      <c r="L3341" s="67">
        <f xml:space="preserve">   MAX(0, HLOOKUP(MONTH($B3341),'Farm Crops'!$B$18:$N$28,L$5,0)  - VLOOKUP(L$4,'Farm Crops'!$B$4:$G$13,6,0)/1000*0.65*$C3341)</f>
        <v>105.4375102639297</v>
      </c>
      <c r="M3341" s="67">
        <f xml:space="preserve">   MAX(0, HLOOKUP(MONTH($B3341),'Farm Crops'!$B$18:$N$28,M$5,0)  - VLOOKUP(M$4,'Farm Crops'!$B$4:$G$13,6,0)/1000*0.65*$C3341)</f>
        <v>753.47724437927627</v>
      </c>
    </row>
    <row r="3342" spans="2:13" x14ac:dyDescent="0.2">
      <c r="B3342" s="4">
        <v>43819</v>
      </c>
      <c r="C3342" s="67">
        <f>'Observed Data'!$E3341</f>
        <v>0</v>
      </c>
      <c r="D3342" s="67">
        <f xml:space="preserve">   MAX(0, HLOOKUP(MONTH($B3342),'Farm Crops'!$B$18:$N$28,D$5,0)  - VLOOKUP(D$4,'Farm Crops'!$B$4:$G$13,6,0)/1000*0.65*$C3342)</f>
        <v>1972.6944281524927</v>
      </c>
      <c r="E3342" s="67">
        <f xml:space="preserve">   MAX(0, HLOOKUP(MONTH($B3342),'Farm Crops'!$B$18:$N$28,E$5,0)  - VLOOKUP(E$4,'Farm Crops'!$B$4:$G$13,6,0)/1000*0.65*$C3342)</f>
        <v>3373.997509286412</v>
      </c>
      <c r="F3342" s="67">
        <f xml:space="preserve">   MAX(0, HLOOKUP(MONTH($B3342),'Farm Crops'!$B$18:$N$28,F$5,0)  - VLOOKUP(F$4,'Farm Crops'!$B$4:$G$13,6,0)/1000*0.65*$C3342)</f>
        <v>3687.8223440860206</v>
      </c>
      <c r="G3342" s="67">
        <f xml:space="preserve">   MAX(0, HLOOKUP(MONTH($B3342),'Farm Crops'!$B$18:$N$28,G$5,0)  - VLOOKUP(G$4,'Farm Crops'!$B$4:$G$13,6,0)/1000*0.65*$C3342)</f>
        <v>1040.7789677419355</v>
      </c>
      <c r="H3342" s="67">
        <f xml:space="preserve">   MAX(0, HLOOKUP(MONTH($B3342),'Farm Crops'!$B$18:$N$28,H$5,0)  - VLOOKUP(H$4,'Farm Crops'!$B$4:$G$13,6,0)/1000*0.65*$C3342)</f>
        <v>3571.6728563049851</v>
      </c>
      <c r="I3342" s="67">
        <f xml:space="preserve">   MAX(0, HLOOKUP(MONTH($B3342),'Farm Crops'!$B$18:$N$28,I$5,0)  - VLOOKUP(I$4,'Farm Crops'!$B$4:$G$13,6,0)/1000*0.65*$C3342)</f>
        <v>2000.1335522971651</v>
      </c>
      <c r="J3342" s="67">
        <f xml:space="preserve">   MAX(0, HLOOKUP(MONTH($B3342),'Farm Crops'!$B$18:$N$28,J$5,0)  - VLOOKUP(J$4,'Farm Crops'!$B$4:$G$13,6,0)/1000*0.65*$C3342)</f>
        <v>4934.3744477028349</v>
      </c>
      <c r="K3342" s="67">
        <f xml:space="preserve">   MAX(0, HLOOKUP(MONTH($B3342),'Farm Crops'!$B$18:$N$28,K$5,0)  - VLOOKUP(K$4,'Farm Crops'!$B$4:$G$13,6,0)/1000*0.65*$C3342)</f>
        <v>1165.8786432062559</v>
      </c>
      <c r="L3342" s="67">
        <f xml:space="preserve">   MAX(0, HLOOKUP(MONTH($B3342),'Farm Crops'!$B$18:$N$28,L$5,0)  - VLOOKUP(L$4,'Farm Crops'!$B$4:$G$13,6,0)/1000*0.65*$C3342)</f>
        <v>210.54251026392981</v>
      </c>
      <c r="M3342" s="67">
        <f xml:space="preserve">   MAX(0, HLOOKUP(MONTH($B3342),'Farm Crops'!$B$18:$N$28,M$5,0)  - VLOOKUP(M$4,'Farm Crops'!$B$4:$G$13,6,0)/1000*0.65*$C3342)</f>
        <v>1538.7422443792761</v>
      </c>
    </row>
    <row r="3343" spans="2:13" x14ac:dyDescent="0.2">
      <c r="B3343" s="4">
        <v>43820</v>
      </c>
      <c r="C3343" s="67">
        <f>'Observed Data'!$E3342</f>
        <v>0</v>
      </c>
      <c r="D3343" s="67">
        <f xml:space="preserve">   MAX(0, HLOOKUP(MONTH($B3343),'Farm Crops'!$B$18:$N$28,D$5,0)  - VLOOKUP(D$4,'Farm Crops'!$B$4:$G$13,6,0)/1000*0.65*$C3343)</f>
        <v>1972.6944281524927</v>
      </c>
      <c r="E3343" s="67">
        <f xml:space="preserve">   MAX(0, HLOOKUP(MONTH($B3343),'Farm Crops'!$B$18:$N$28,E$5,0)  - VLOOKUP(E$4,'Farm Crops'!$B$4:$G$13,6,0)/1000*0.65*$C3343)</f>
        <v>3373.997509286412</v>
      </c>
      <c r="F3343" s="67">
        <f xml:space="preserve">   MAX(0, HLOOKUP(MONTH($B3343),'Farm Crops'!$B$18:$N$28,F$5,0)  - VLOOKUP(F$4,'Farm Crops'!$B$4:$G$13,6,0)/1000*0.65*$C3343)</f>
        <v>3687.8223440860206</v>
      </c>
      <c r="G3343" s="67">
        <f xml:space="preserve">   MAX(0, HLOOKUP(MONTH($B3343),'Farm Crops'!$B$18:$N$28,G$5,0)  - VLOOKUP(G$4,'Farm Crops'!$B$4:$G$13,6,0)/1000*0.65*$C3343)</f>
        <v>1040.7789677419355</v>
      </c>
      <c r="H3343" s="67">
        <f xml:space="preserve">   MAX(0, HLOOKUP(MONTH($B3343),'Farm Crops'!$B$18:$N$28,H$5,0)  - VLOOKUP(H$4,'Farm Crops'!$B$4:$G$13,6,0)/1000*0.65*$C3343)</f>
        <v>3571.6728563049851</v>
      </c>
      <c r="I3343" s="67">
        <f xml:space="preserve">   MAX(0, HLOOKUP(MONTH($B3343),'Farm Crops'!$B$18:$N$28,I$5,0)  - VLOOKUP(I$4,'Farm Crops'!$B$4:$G$13,6,0)/1000*0.65*$C3343)</f>
        <v>2000.1335522971651</v>
      </c>
      <c r="J3343" s="67">
        <f xml:space="preserve">   MAX(0, HLOOKUP(MONTH($B3343),'Farm Crops'!$B$18:$N$28,J$5,0)  - VLOOKUP(J$4,'Farm Crops'!$B$4:$G$13,6,0)/1000*0.65*$C3343)</f>
        <v>4934.3744477028349</v>
      </c>
      <c r="K3343" s="67">
        <f xml:space="preserve">   MAX(0, HLOOKUP(MONTH($B3343),'Farm Crops'!$B$18:$N$28,K$5,0)  - VLOOKUP(K$4,'Farm Crops'!$B$4:$G$13,6,0)/1000*0.65*$C3343)</f>
        <v>1165.8786432062559</v>
      </c>
      <c r="L3343" s="67">
        <f xml:space="preserve">   MAX(0, HLOOKUP(MONTH($B3343),'Farm Crops'!$B$18:$N$28,L$5,0)  - VLOOKUP(L$4,'Farm Crops'!$B$4:$G$13,6,0)/1000*0.65*$C3343)</f>
        <v>210.54251026392981</v>
      </c>
      <c r="M3343" s="67">
        <f xml:space="preserve">   MAX(0, HLOOKUP(MONTH($B3343),'Farm Crops'!$B$18:$N$28,M$5,0)  - VLOOKUP(M$4,'Farm Crops'!$B$4:$G$13,6,0)/1000*0.65*$C3343)</f>
        <v>1538.7422443792761</v>
      </c>
    </row>
    <row r="3344" spans="2:13" x14ac:dyDescent="0.2">
      <c r="B3344" s="4">
        <v>43821</v>
      </c>
      <c r="C3344" s="67">
        <f>'Observed Data'!$E3343</f>
        <v>0</v>
      </c>
      <c r="D3344" s="67">
        <f xml:space="preserve">   MAX(0, HLOOKUP(MONTH($B3344),'Farm Crops'!$B$18:$N$28,D$5,0)  - VLOOKUP(D$4,'Farm Crops'!$B$4:$G$13,6,0)/1000*0.65*$C3344)</f>
        <v>1972.6944281524927</v>
      </c>
      <c r="E3344" s="67">
        <f xml:space="preserve">   MAX(0, HLOOKUP(MONTH($B3344),'Farm Crops'!$B$18:$N$28,E$5,0)  - VLOOKUP(E$4,'Farm Crops'!$B$4:$G$13,6,0)/1000*0.65*$C3344)</f>
        <v>3373.997509286412</v>
      </c>
      <c r="F3344" s="67">
        <f xml:space="preserve">   MAX(0, HLOOKUP(MONTH($B3344),'Farm Crops'!$B$18:$N$28,F$5,0)  - VLOOKUP(F$4,'Farm Crops'!$B$4:$G$13,6,0)/1000*0.65*$C3344)</f>
        <v>3687.8223440860206</v>
      </c>
      <c r="G3344" s="67">
        <f xml:space="preserve">   MAX(0, HLOOKUP(MONTH($B3344),'Farm Crops'!$B$18:$N$28,G$5,0)  - VLOOKUP(G$4,'Farm Crops'!$B$4:$G$13,6,0)/1000*0.65*$C3344)</f>
        <v>1040.7789677419355</v>
      </c>
      <c r="H3344" s="67">
        <f xml:space="preserve">   MAX(0, HLOOKUP(MONTH($B3344),'Farm Crops'!$B$18:$N$28,H$5,0)  - VLOOKUP(H$4,'Farm Crops'!$B$4:$G$13,6,0)/1000*0.65*$C3344)</f>
        <v>3571.6728563049851</v>
      </c>
      <c r="I3344" s="67">
        <f xml:space="preserve">   MAX(0, HLOOKUP(MONTH($B3344),'Farm Crops'!$B$18:$N$28,I$5,0)  - VLOOKUP(I$4,'Farm Crops'!$B$4:$G$13,6,0)/1000*0.65*$C3344)</f>
        <v>2000.1335522971651</v>
      </c>
      <c r="J3344" s="67">
        <f xml:space="preserve">   MAX(0, HLOOKUP(MONTH($B3344),'Farm Crops'!$B$18:$N$28,J$5,0)  - VLOOKUP(J$4,'Farm Crops'!$B$4:$G$13,6,0)/1000*0.65*$C3344)</f>
        <v>4934.3744477028349</v>
      </c>
      <c r="K3344" s="67">
        <f xml:space="preserve">   MAX(0, HLOOKUP(MONTH($B3344),'Farm Crops'!$B$18:$N$28,K$5,0)  - VLOOKUP(K$4,'Farm Crops'!$B$4:$G$13,6,0)/1000*0.65*$C3344)</f>
        <v>1165.8786432062559</v>
      </c>
      <c r="L3344" s="67">
        <f xml:space="preserve">   MAX(0, HLOOKUP(MONTH($B3344),'Farm Crops'!$B$18:$N$28,L$5,0)  - VLOOKUP(L$4,'Farm Crops'!$B$4:$G$13,6,0)/1000*0.65*$C3344)</f>
        <v>210.54251026392981</v>
      </c>
      <c r="M3344" s="67">
        <f xml:space="preserve">   MAX(0, HLOOKUP(MONTH($B3344),'Farm Crops'!$B$18:$N$28,M$5,0)  - VLOOKUP(M$4,'Farm Crops'!$B$4:$G$13,6,0)/1000*0.65*$C3344)</f>
        <v>1538.7422443792761</v>
      </c>
    </row>
    <row r="3345" spans="2:13" x14ac:dyDescent="0.2">
      <c r="B3345" s="4">
        <v>43822</v>
      </c>
      <c r="C3345" s="67">
        <f>'Observed Data'!$E3344</f>
        <v>0</v>
      </c>
      <c r="D3345" s="67">
        <f xml:space="preserve">   MAX(0, HLOOKUP(MONTH($B3345),'Farm Crops'!$B$18:$N$28,D$5,0)  - VLOOKUP(D$4,'Farm Crops'!$B$4:$G$13,6,0)/1000*0.65*$C3345)</f>
        <v>1972.6944281524927</v>
      </c>
      <c r="E3345" s="67">
        <f xml:space="preserve">   MAX(0, HLOOKUP(MONTH($B3345),'Farm Crops'!$B$18:$N$28,E$5,0)  - VLOOKUP(E$4,'Farm Crops'!$B$4:$G$13,6,0)/1000*0.65*$C3345)</f>
        <v>3373.997509286412</v>
      </c>
      <c r="F3345" s="67">
        <f xml:space="preserve">   MAX(0, HLOOKUP(MONTH($B3345),'Farm Crops'!$B$18:$N$28,F$5,0)  - VLOOKUP(F$4,'Farm Crops'!$B$4:$G$13,6,0)/1000*0.65*$C3345)</f>
        <v>3687.8223440860206</v>
      </c>
      <c r="G3345" s="67">
        <f xml:space="preserve">   MAX(0, HLOOKUP(MONTH($B3345),'Farm Crops'!$B$18:$N$28,G$5,0)  - VLOOKUP(G$4,'Farm Crops'!$B$4:$G$13,6,0)/1000*0.65*$C3345)</f>
        <v>1040.7789677419355</v>
      </c>
      <c r="H3345" s="67">
        <f xml:space="preserve">   MAX(0, HLOOKUP(MONTH($B3345),'Farm Crops'!$B$18:$N$28,H$5,0)  - VLOOKUP(H$4,'Farm Crops'!$B$4:$G$13,6,0)/1000*0.65*$C3345)</f>
        <v>3571.6728563049851</v>
      </c>
      <c r="I3345" s="67">
        <f xml:space="preserve">   MAX(0, HLOOKUP(MONTH($B3345),'Farm Crops'!$B$18:$N$28,I$5,0)  - VLOOKUP(I$4,'Farm Crops'!$B$4:$G$13,6,0)/1000*0.65*$C3345)</f>
        <v>2000.1335522971651</v>
      </c>
      <c r="J3345" s="67">
        <f xml:space="preserve">   MAX(0, HLOOKUP(MONTH($B3345),'Farm Crops'!$B$18:$N$28,J$5,0)  - VLOOKUP(J$4,'Farm Crops'!$B$4:$G$13,6,0)/1000*0.65*$C3345)</f>
        <v>4934.3744477028349</v>
      </c>
      <c r="K3345" s="67">
        <f xml:space="preserve">   MAX(0, HLOOKUP(MONTH($B3345),'Farm Crops'!$B$18:$N$28,K$5,0)  - VLOOKUP(K$4,'Farm Crops'!$B$4:$G$13,6,0)/1000*0.65*$C3345)</f>
        <v>1165.8786432062559</v>
      </c>
      <c r="L3345" s="67">
        <f xml:space="preserve">   MAX(0, HLOOKUP(MONTH($B3345),'Farm Crops'!$B$18:$N$28,L$5,0)  - VLOOKUP(L$4,'Farm Crops'!$B$4:$G$13,6,0)/1000*0.65*$C3345)</f>
        <v>210.54251026392981</v>
      </c>
      <c r="M3345" s="67">
        <f xml:space="preserve">   MAX(0, HLOOKUP(MONTH($B3345),'Farm Crops'!$B$18:$N$28,M$5,0)  - VLOOKUP(M$4,'Farm Crops'!$B$4:$G$13,6,0)/1000*0.65*$C3345)</f>
        <v>1538.7422443792761</v>
      </c>
    </row>
    <row r="3346" spans="2:13" x14ac:dyDescent="0.2">
      <c r="B3346" s="4">
        <v>43823</v>
      </c>
      <c r="C3346" s="67">
        <f>'Observed Data'!$E3345</f>
        <v>0</v>
      </c>
      <c r="D3346" s="67">
        <f xml:space="preserve">   MAX(0, HLOOKUP(MONTH($B3346),'Farm Crops'!$B$18:$N$28,D$5,0)  - VLOOKUP(D$4,'Farm Crops'!$B$4:$G$13,6,0)/1000*0.65*$C3346)</f>
        <v>1972.6944281524927</v>
      </c>
      <c r="E3346" s="67">
        <f xml:space="preserve">   MAX(0, HLOOKUP(MONTH($B3346),'Farm Crops'!$B$18:$N$28,E$5,0)  - VLOOKUP(E$4,'Farm Crops'!$B$4:$G$13,6,0)/1000*0.65*$C3346)</f>
        <v>3373.997509286412</v>
      </c>
      <c r="F3346" s="67">
        <f xml:space="preserve">   MAX(0, HLOOKUP(MONTH($B3346),'Farm Crops'!$B$18:$N$28,F$5,0)  - VLOOKUP(F$4,'Farm Crops'!$B$4:$G$13,6,0)/1000*0.65*$C3346)</f>
        <v>3687.8223440860206</v>
      </c>
      <c r="G3346" s="67">
        <f xml:space="preserve">   MAX(0, HLOOKUP(MONTH($B3346),'Farm Crops'!$B$18:$N$28,G$5,0)  - VLOOKUP(G$4,'Farm Crops'!$B$4:$G$13,6,0)/1000*0.65*$C3346)</f>
        <v>1040.7789677419355</v>
      </c>
      <c r="H3346" s="67">
        <f xml:space="preserve">   MAX(0, HLOOKUP(MONTH($B3346),'Farm Crops'!$B$18:$N$28,H$5,0)  - VLOOKUP(H$4,'Farm Crops'!$B$4:$G$13,6,0)/1000*0.65*$C3346)</f>
        <v>3571.6728563049851</v>
      </c>
      <c r="I3346" s="67">
        <f xml:space="preserve">   MAX(0, HLOOKUP(MONTH($B3346),'Farm Crops'!$B$18:$N$28,I$5,0)  - VLOOKUP(I$4,'Farm Crops'!$B$4:$G$13,6,0)/1000*0.65*$C3346)</f>
        <v>2000.1335522971651</v>
      </c>
      <c r="J3346" s="67">
        <f xml:space="preserve">   MAX(0, HLOOKUP(MONTH($B3346),'Farm Crops'!$B$18:$N$28,J$5,0)  - VLOOKUP(J$4,'Farm Crops'!$B$4:$G$13,6,0)/1000*0.65*$C3346)</f>
        <v>4934.3744477028349</v>
      </c>
      <c r="K3346" s="67">
        <f xml:space="preserve">   MAX(0, HLOOKUP(MONTH($B3346),'Farm Crops'!$B$18:$N$28,K$5,0)  - VLOOKUP(K$4,'Farm Crops'!$B$4:$G$13,6,0)/1000*0.65*$C3346)</f>
        <v>1165.8786432062559</v>
      </c>
      <c r="L3346" s="67">
        <f xml:space="preserve">   MAX(0, HLOOKUP(MONTH($B3346),'Farm Crops'!$B$18:$N$28,L$5,0)  - VLOOKUP(L$4,'Farm Crops'!$B$4:$G$13,6,0)/1000*0.65*$C3346)</f>
        <v>210.54251026392981</v>
      </c>
      <c r="M3346" s="67">
        <f xml:space="preserve">   MAX(0, HLOOKUP(MONTH($B3346),'Farm Crops'!$B$18:$N$28,M$5,0)  - VLOOKUP(M$4,'Farm Crops'!$B$4:$G$13,6,0)/1000*0.65*$C3346)</f>
        <v>1538.7422443792761</v>
      </c>
    </row>
    <row r="3347" spans="2:13" x14ac:dyDescent="0.2">
      <c r="B3347" s="4">
        <v>43824</v>
      </c>
      <c r="C3347" s="67">
        <f>'Observed Data'!$E3346</f>
        <v>0</v>
      </c>
      <c r="D3347" s="67">
        <f xml:space="preserve">   MAX(0, HLOOKUP(MONTH($B3347),'Farm Crops'!$B$18:$N$28,D$5,0)  - VLOOKUP(D$4,'Farm Crops'!$B$4:$G$13,6,0)/1000*0.65*$C3347)</f>
        <v>1972.6944281524927</v>
      </c>
      <c r="E3347" s="67">
        <f xml:space="preserve">   MAX(0, HLOOKUP(MONTH($B3347),'Farm Crops'!$B$18:$N$28,E$5,0)  - VLOOKUP(E$4,'Farm Crops'!$B$4:$G$13,6,0)/1000*0.65*$C3347)</f>
        <v>3373.997509286412</v>
      </c>
      <c r="F3347" s="67">
        <f xml:space="preserve">   MAX(0, HLOOKUP(MONTH($B3347),'Farm Crops'!$B$18:$N$28,F$5,0)  - VLOOKUP(F$4,'Farm Crops'!$B$4:$G$13,6,0)/1000*0.65*$C3347)</f>
        <v>3687.8223440860206</v>
      </c>
      <c r="G3347" s="67">
        <f xml:space="preserve">   MAX(0, HLOOKUP(MONTH($B3347),'Farm Crops'!$B$18:$N$28,G$5,0)  - VLOOKUP(G$4,'Farm Crops'!$B$4:$G$13,6,0)/1000*0.65*$C3347)</f>
        <v>1040.7789677419355</v>
      </c>
      <c r="H3347" s="67">
        <f xml:space="preserve">   MAX(0, HLOOKUP(MONTH($B3347),'Farm Crops'!$B$18:$N$28,H$5,0)  - VLOOKUP(H$4,'Farm Crops'!$B$4:$G$13,6,0)/1000*0.65*$C3347)</f>
        <v>3571.6728563049851</v>
      </c>
      <c r="I3347" s="67">
        <f xml:space="preserve">   MAX(0, HLOOKUP(MONTH($B3347),'Farm Crops'!$B$18:$N$28,I$5,0)  - VLOOKUP(I$4,'Farm Crops'!$B$4:$G$13,6,0)/1000*0.65*$C3347)</f>
        <v>2000.1335522971651</v>
      </c>
      <c r="J3347" s="67">
        <f xml:space="preserve">   MAX(0, HLOOKUP(MONTH($B3347),'Farm Crops'!$B$18:$N$28,J$5,0)  - VLOOKUP(J$4,'Farm Crops'!$B$4:$G$13,6,0)/1000*0.65*$C3347)</f>
        <v>4934.3744477028349</v>
      </c>
      <c r="K3347" s="67">
        <f xml:space="preserve">   MAX(0, HLOOKUP(MONTH($B3347),'Farm Crops'!$B$18:$N$28,K$5,0)  - VLOOKUP(K$4,'Farm Crops'!$B$4:$G$13,6,0)/1000*0.65*$C3347)</f>
        <v>1165.8786432062559</v>
      </c>
      <c r="L3347" s="67">
        <f xml:space="preserve">   MAX(0, HLOOKUP(MONTH($B3347),'Farm Crops'!$B$18:$N$28,L$5,0)  - VLOOKUP(L$4,'Farm Crops'!$B$4:$G$13,6,0)/1000*0.65*$C3347)</f>
        <v>210.54251026392981</v>
      </c>
      <c r="M3347" s="67">
        <f xml:space="preserve">   MAX(0, HLOOKUP(MONTH($B3347),'Farm Crops'!$B$18:$N$28,M$5,0)  - VLOOKUP(M$4,'Farm Crops'!$B$4:$G$13,6,0)/1000*0.65*$C3347)</f>
        <v>1538.7422443792761</v>
      </c>
    </row>
    <row r="3348" spans="2:13" x14ac:dyDescent="0.2">
      <c r="B3348" s="4">
        <v>43825</v>
      </c>
      <c r="C3348" s="67">
        <f>'Observed Data'!$E3347</f>
        <v>0</v>
      </c>
      <c r="D3348" s="67">
        <f xml:space="preserve">   MAX(0, HLOOKUP(MONTH($B3348),'Farm Crops'!$B$18:$N$28,D$5,0)  - VLOOKUP(D$4,'Farm Crops'!$B$4:$G$13,6,0)/1000*0.65*$C3348)</f>
        <v>1972.6944281524927</v>
      </c>
      <c r="E3348" s="67">
        <f xml:space="preserve">   MAX(0, HLOOKUP(MONTH($B3348),'Farm Crops'!$B$18:$N$28,E$5,0)  - VLOOKUP(E$4,'Farm Crops'!$B$4:$G$13,6,0)/1000*0.65*$C3348)</f>
        <v>3373.997509286412</v>
      </c>
      <c r="F3348" s="67">
        <f xml:space="preserve">   MAX(0, HLOOKUP(MONTH($B3348),'Farm Crops'!$B$18:$N$28,F$5,0)  - VLOOKUP(F$4,'Farm Crops'!$B$4:$G$13,6,0)/1000*0.65*$C3348)</f>
        <v>3687.8223440860206</v>
      </c>
      <c r="G3348" s="67">
        <f xml:space="preserve">   MAX(0, HLOOKUP(MONTH($B3348),'Farm Crops'!$B$18:$N$28,G$5,0)  - VLOOKUP(G$4,'Farm Crops'!$B$4:$G$13,6,0)/1000*0.65*$C3348)</f>
        <v>1040.7789677419355</v>
      </c>
      <c r="H3348" s="67">
        <f xml:space="preserve">   MAX(0, HLOOKUP(MONTH($B3348),'Farm Crops'!$B$18:$N$28,H$5,0)  - VLOOKUP(H$4,'Farm Crops'!$B$4:$G$13,6,0)/1000*0.65*$C3348)</f>
        <v>3571.6728563049851</v>
      </c>
      <c r="I3348" s="67">
        <f xml:space="preserve">   MAX(0, HLOOKUP(MONTH($B3348),'Farm Crops'!$B$18:$N$28,I$5,0)  - VLOOKUP(I$4,'Farm Crops'!$B$4:$G$13,6,0)/1000*0.65*$C3348)</f>
        <v>2000.1335522971651</v>
      </c>
      <c r="J3348" s="67">
        <f xml:space="preserve">   MAX(0, HLOOKUP(MONTH($B3348),'Farm Crops'!$B$18:$N$28,J$5,0)  - VLOOKUP(J$4,'Farm Crops'!$B$4:$G$13,6,0)/1000*0.65*$C3348)</f>
        <v>4934.3744477028349</v>
      </c>
      <c r="K3348" s="67">
        <f xml:space="preserve">   MAX(0, HLOOKUP(MONTH($B3348),'Farm Crops'!$B$18:$N$28,K$5,0)  - VLOOKUP(K$4,'Farm Crops'!$B$4:$G$13,6,0)/1000*0.65*$C3348)</f>
        <v>1165.8786432062559</v>
      </c>
      <c r="L3348" s="67">
        <f xml:space="preserve">   MAX(0, HLOOKUP(MONTH($B3348),'Farm Crops'!$B$18:$N$28,L$5,0)  - VLOOKUP(L$4,'Farm Crops'!$B$4:$G$13,6,0)/1000*0.65*$C3348)</f>
        <v>210.54251026392981</v>
      </c>
      <c r="M3348" s="67">
        <f xml:space="preserve">   MAX(0, HLOOKUP(MONTH($B3348),'Farm Crops'!$B$18:$N$28,M$5,0)  - VLOOKUP(M$4,'Farm Crops'!$B$4:$G$13,6,0)/1000*0.65*$C3348)</f>
        <v>1538.7422443792761</v>
      </c>
    </row>
    <row r="3349" spans="2:13" x14ac:dyDescent="0.2">
      <c r="B3349" s="4">
        <v>43826</v>
      </c>
      <c r="C3349" s="67">
        <f>'Observed Data'!$E3348</f>
        <v>0</v>
      </c>
      <c r="D3349" s="67">
        <f xml:space="preserve">   MAX(0, HLOOKUP(MONTH($B3349),'Farm Crops'!$B$18:$N$28,D$5,0)  - VLOOKUP(D$4,'Farm Crops'!$B$4:$G$13,6,0)/1000*0.65*$C3349)</f>
        <v>1972.6944281524927</v>
      </c>
      <c r="E3349" s="67">
        <f xml:space="preserve">   MAX(0, HLOOKUP(MONTH($B3349),'Farm Crops'!$B$18:$N$28,E$5,0)  - VLOOKUP(E$4,'Farm Crops'!$B$4:$G$13,6,0)/1000*0.65*$C3349)</f>
        <v>3373.997509286412</v>
      </c>
      <c r="F3349" s="67">
        <f xml:space="preserve">   MAX(0, HLOOKUP(MONTH($B3349),'Farm Crops'!$B$18:$N$28,F$5,0)  - VLOOKUP(F$4,'Farm Crops'!$B$4:$G$13,6,0)/1000*0.65*$C3349)</f>
        <v>3687.8223440860206</v>
      </c>
      <c r="G3349" s="67">
        <f xml:space="preserve">   MAX(0, HLOOKUP(MONTH($B3349),'Farm Crops'!$B$18:$N$28,G$5,0)  - VLOOKUP(G$4,'Farm Crops'!$B$4:$G$13,6,0)/1000*0.65*$C3349)</f>
        <v>1040.7789677419355</v>
      </c>
      <c r="H3349" s="67">
        <f xml:space="preserve">   MAX(0, HLOOKUP(MONTH($B3349),'Farm Crops'!$B$18:$N$28,H$5,0)  - VLOOKUP(H$4,'Farm Crops'!$B$4:$G$13,6,0)/1000*0.65*$C3349)</f>
        <v>3571.6728563049851</v>
      </c>
      <c r="I3349" s="67">
        <f xml:space="preserve">   MAX(0, HLOOKUP(MONTH($B3349),'Farm Crops'!$B$18:$N$28,I$5,0)  - VLOOKUP(I$4,'Farm Crops'!$B$4:$G$13,6,0)/1000*0.65*$C3349)</f>
        <v>2000.1335522971651</v>
      </c>
      <c r="J3349" s="67">
        <f xml:space="preserve">   MAX(0, HLOOKUP(MONTH($B3349),'Farm Crops'!$B$18:$N$28,J$5,0)  - VLOOKUP(J$4,'Farm Crops'!$B$4:$G$13,6,0)/1000*0.65*$C3349)</f>
        <v>4934.3744477028349</v>
      </c>
      <c r="K3349" s="67">
        <f xml:space="preserve">   MAX(0, HLOOKUP(MONTH($B3349),'Farm Crops'!$B$18:$N$28,K$5,0)  - VLOOKUP(K$4,'Farm Crops'!$B$4:$G$13,6,0)/1000*0.65*$C3349)</f>
        <v>1165.8786432062559</v>
      </c>
      <c r="L3349" s="67">
        <f xml:space="preserve">   MAX(0, HLOOKUP(MONTH($B3349),'Farm Crops'!$B$18:$N$28,L$5,0)  - VLOOKUP(L$4,'Farm Crops'!$B$4:$G$13,6,0)/1000*0.65*$C3349)</f>
        <v>210.54251026392981</v>
      </c>
      <c r="M3349" s="67">
        <f xml:space="preserve">   MAX(0, HLOOKUP(MONTH($B3349),'Farm Crops'!$B$18:$N$28,M$5,0)  - VLOOKUP(M$4,'Farm Crops'!$B$4:$G$13,6,0)/1000*0.65*$C3349)</f>
        <v>1538.7422443792761</v>
      </c>
    </row>
    <row r="3350" spans="2:13" x14ac:dyDescent="0.2">
      <c r="B3350" s="4">
        <v>43827</v>
      </c>
      <c r="C3350" s="67">
        <f>'Observed Data'!$E3349</f>
        <v>0</v>
      </c>
      <c r="D3350" s="67">
        <f xml:space="preserve">   MAX(0, HLOOKUP(MONTH($B3350),'Farm Crops'!$B$18:$N$28,D$5,0)  - VLOOKUP(D$4,'Farm Crops'!$B$4:$G$13,6,0)/1000*0.65*$C3350)</f>
        <v>1972.6944281524927</v>
      </c>
      <c r="E3350" s="67">
        <f xml:space="preserve">   MAX(0, HLOOKUP(MONTH($B3350),'Farm Crops'!$B$18:$N$28,E$5,0)  - VLOOKUP(E$4,'Farm Crops'!$B$4:$G$13,6,0)/1000*0.65*$C3350)</f>
        <v>3373.997509286412</v>
      </c>
      <c r="F3350" s="67">
        <f xml:space="preserve">   MAX(0, HLOOKUP(MONTH($B3350),'Farm Crops'!$B$18:$N$28,F$5,0)  - VLOOKUP(F$4,'Farm Crops'!$B$4:$G$13,6,0)/1000*0.65*$C3350)</f>
        <v>3687.8223440860206</v>
      </c>
      <c r="G3350" s="67">
        <f xml:space="preserve">   MAX(0, HLOOKUP(MONTH($B3350),'Farm Crops'!$B$18:$N$28,G$5,0)  - VLOOKUP(G$4,'Farm Crops'!$B$4:$G$13,6,0)/1000*0.65*$C3350)</f>
        <v>1040.7789677419355</v>
      </c>
      <c r="H3350" s="67">
        <f xml:space="preserve">   MAX(0, HLOOKUP(MONTH($B3350),'Farm Crops'!$B$18:$N$28,H$5,0)  - VLOOKUP(H$4,'Farm Crops'!$B$4:$G$13,6,0)/1000*0.65*$C3350)</f>
        <v>3571.6728563049851</v>
      </c>
      <c r="I3350" s="67">
        <f xml:space="preserve">   MAX(0, HLOOKUP(MONTH($B3350),'Farm Crops'!$B$18:$N$28,I$5,0)  - VLOOKUP(I$4,'Farm Crops'!$B$4:$G$13,6,0)/1000*0.65*$C3350)</f>
        <v>2000.1335522971651</v>
      </c>
      <c r="J3350" s="67">
        <f xml:space="preserve">   MAX(0, HLOOKUP(MONTH($B3350),'Farm Crops'!$B$18:$N$28,J$5,0)  - VLOOKUP(J$4,'Farm Crops'!$B$4:$G$13,6,0)/1000*0.65*$C3350)</f>
        <v>4934.3744477028349</v>
      </c>
      <c r="K3350" s="67">
        <f xml:space="preserve">   MAX(0, HLOOKUP(MONTH($B3350),'Farm Crops'!$B$18:$N$28,K$5,0)  - VLOOKUP(K$4,'Farm Crops'!$B$4:$G$13,6,0)/1000*0.65*$C3350)</f>
        <v>1165.8786432062559</v>
      </c>
      <c r="L3350" s="67">
        <f xml:space="preserve">   MAX(0, HLOOKUP(MONTH($B3350),'Farm Crops'!$B$18:$N$28,L$5,0)  - VLOOKUP(L$4,'Farm Crops'!$B$4:$G$13,6,0)/1000*0.65*$C3350)</f>
        <v>210.54251026392981</v>
      </c>
      <c r="M3350" s="67">
        <f xml:space="preserve">   MAX(0, HLOOKUP(MONTH($B3350),'Farm Crops'!$B$18:$N$28,M$5,0)  - VLOOKUP(M$4,'Farm Crops'!$B$4:$G$13,6,0)/1000*0.65*$C3350)</f>
        <v>1538.7422443792761</v>
      </c>
    </row>
    <row r="3351" spans="2:13" x14ac:dyDescent="0.2">
      <c r="B3351" s="4">
        <v>43828</v>
      </c>
      <c r="C3351" s="67">
        <f>'Observed Data'!$E3350</f>
        <v>0</v>
      </c>
      <c r="D3351" s="67">
        <f xml:space="preserve">   MAX(0, HLOOKUP(MONTH($B3351),'Farm Crops'!$B$18:$N$28,D$5,0)  - VLOOKUP(D$4,'Farm Crops'!$B$4:$G$13,6,0)/1000*0.65*$C3351)</f>
        <v>1972.6944281524927</v>
      </c>
      <c r="E3351" s="67">
        <f xml:space="preserve">   MAX(0, HLOOKUP(MONTH($B3351),'Farm Crops'!$B$18:$N$28,E$5,0)  - VLOOKUP(E$4,'Farm Crops'!$B$4:$G$13,6,0)/1000*0.65*$C3351)</f>
        <v>3373.997509286412</v>
      </c>
      <c r="F3351" s="67">
        <f xml:space="preserve">   MAX(0, HLOOKUP(MONTH($B3351),'Farm Crops'!$B$18:$N$28,F$5,0)  - VLOOKUP(F$4,'Farm Crops'!$B$4:$G$13,6,0)/1000*0.65*$C3351)</f>
        <v>3687.8223440860206</v>
      </c>
      <c r="G3351" s="67">
        <f xml:space="preserve">   MAX(0, HLOOKUP(MONTH($B3351),'Farm Crops'!$B$18:$N$28,G$5,0)  - VLOOKUP(G$4,'Farm Crops'!$B$4:$G$13,6,0)/1000*0.65*$C3351)</f>
        <v>1040.7789677419355</v>
      </c>
      <c r="H3351" s="67">
        <f xml:space="preserve">   MAX(0, HLOOKUP(MONTH($B3351),'Farm Crops'!$B$18:$N$28,H$5,0)  - VLOOKUP(H$4,'Farm Crops'!$B$4:$G$13,6,0)/1000*0.65*$C3351)</f>
        <v>3571.6728563049851</v>
      </c>
      <c r="I3351" s="67">
        <f xml:space="preserve">   MAX(0, HLOOKUP(MONTH($B3351),'Farm Crops'!$B$18:$N$28,I$5,0)  - VLOOKUP(I$4,'Farm Crops'!$B$4:$G$13,6,0)/1000*0.65*$C3351)</f>
        <v>2000.1335522971651</v>
      </c>
      <c r="J3351" s="67">
        <f xml:space="preserve">   MAX(0, HLOOKUP(MONTH($B3351),'Farm Crops'!$B$18:$N$28,J$5,0)  - VLOOKUP(J$4,'Farm Crops'!$B$4:$G$13,6,0)/1000*0.65*$C3351)</f>
        <v>4934.3744477028349</v>
      </c>
      <c r="K3351" s="67">
        <f xml:space="preserve">   MAX(0, HLOOKUP(MONTH($B3351),'Farm Crops'!$B$18:$N$28,K$5,0)  - VLOOKUP(K$4,'Farm Crops'!$B$4:$G$13,6,0)/1000*0.65*$C3351)</f>
        <v>1165.8786432062559</v>
      </c>
      <c r="L3351" s="67">
        <f xml:space="preserve">   MAX(0, HLOOKUP(MONTH($B3351),'Farm Crops'!$B$18:$N$28,L$5,0)  - VLOOKUP(L$4,'Farm Crops'!$B$4:$G$13,6,0)/1000*0.65*$C3351)</f>
        <v>210.54251026392981</v>
      </c>
      <c r="M3351" s="67">
        <f xml:space="preserve">   MAX(0, HLOOKUP(MONTH($B3351),'Farm Crops'!$B$18:$N$28,M$5,0)  - VLOOKUP(M$4,'Farm Crops'!$B$4:$G$13,6,0)/1000*0.65*$C3351)</f>
        <v>1538.7422443792761</v>
      </c>
    </row>
    <row r="3352" spans="2:13" x14ac:dyDescent="0.2">
      <c r="B3352" s="4">
        <v>43829</v>
      </c>
      <c r="C3352" s="67">
        <f>'Observed Data'!$E3351</f>
        <v>0</v>
      </c>
      <c r="D3352" s="67">
        <f xml:space="preserve">   MAX(0, HLOOKUP(MONTH($B3352),'Farm Crops'!$B$18:$N$28,D$5,0)  - VLOOKUP(D$4,'Farm Crops'!$B$4:$G$13,6,0)/1000*0.65*$C3352)</f>
        <v>1972.6944281524927</v>
      </c>
      <c r="E3352" s="67">
        <f xml:space="preserve">   MAX(0, HLOOKUP(MONTH($B3352),'Farm Crops'!$B$18:$N$28,E$5,0)  - VLOOKUP(E$4,'Farm Crops'!$B$4:$G$13,6,0)/1000*0.65*$C3352)</f>
        <v>3373.997509286412</v>
      </c>
      <c r="F3352" s="67">
        <f xml:space="preserve">   MAX(0, HLOOKUP(MONTH($B3352),'Farm Crops'!$B$18:$N$28,F$5,0)  - VLOOKUP(F$4,'Farm Crops'!$B$4:$G$13,6,0)/1000*0.65*$C3352)</f>
        <v>3687.8223440860206</v>
      </c>
      <c r="G3352" s="67">
        <f xml:space="preserve">   MAX(0, HLOOKUP(MONTH($B3352),'Farm Crops'!$B$18:$N$28,G$5,0)  - VLOOKUP(G$4,'Farm Crops'!$B$4:$G$13,6,0)/1000*0.65*$C3352)</f>
        <v>1040.7789677419355</v>
      </c>
      <c r="H3352" s="67">
        <f xml:space="preserve">   MAX(0, HLOOKUP(MONTH($B3352),'Farm Crops'!$B$18:$N$28,H$5,0)  - VLOOKUP(H$4,'Farm Crops'!$B$4:$G$13,6,0)/1000*0.65*$C3352)</f>
        <v>3571.6728563049851</v>
      </c>
      <c r="I3352" s="67">
        <f xml:space="preserve">   MAX(0, HLOOKUP(MONTH($B3352),'Farm Crops'!$B$18:$N$28,I$5,0)  - VLOOKUP(I$4,'Farm Crops'!$B$4:$G$13,6,0)/1000*0.65*$C3352)</f>
        <v>2000.1335522971651</v>
      </c>
      <c r="J3352" s="67">
        <f xml:space="preserve">   MAX(0, HLOOKUP(MONTH($B3352),'Farm Crops'!$B$18:$N$28,J$5,0)  - VLOOKUP(J$4,'Farm Crops'!$B$4:$G$13,6,0)/1000*0.65*$C3352)</f>
        <v>4934.3744477028349</v>
      </c>
      <c r="K3352" s="67">
        <f xml:space="preserve">   MAX(0, HLOOKUP(MONTH($B3352),'Farm Crops'!$B$18:$N$28,K$5,0)  - VLOOKUP(K$4,'Farm Crops'!$B$4:$G$13,6,0)/1000*0.65*$C3352)</f>
        <v>1165.8786432062559</v>
      </c>
      <c r="L3352" s="67">
        <f xml:space="preserve">   MAX(0, HLOOKUP(MONTH($B3352),'Farm Crops'!$B$18:$N$28,L$5,0)  - VLOOKUP(L$4,'Farm Crops'!$B$4:$G$13,6,0)/1000*0.65*$C3352)</f>
        <v>210.54251026392981</v>
      </c>
      <c r="M3352" s="67">
        <f xml:space="preserve">   MAX(0, HLOOKUP(MONTH($B3352),'Farm Crops'!$B$18:$N$28,M$5,0)  - VLOOKUP(M$4,'Farm Crops'!$B$4:$G$13,6,0)/1000*0.65*$C3352)</f>
        <v>1538.7422443792761</v>
      </c>
    </row>
    <row r="3353" spans="2:13" x14ac:dyDescent="0.2">
      <c r="B3353" s="5">
        <v>43830</v>
      </c>
      <c r="C3353" s="68">
        <f>'Observed Data'!$E3352</f>
        <v>0</v>
      </c>
      <c r="D3353" s="68">
        <f xml:space="preserve">   MAX(0, HLOOKUP(MONTH($B3353),'Farm Crops'!$B$18:$N$28,D$5,0)  - VLOOKUP(D$4,'Farm Crops'!$B$4:$G$13,6,0)/1000*0.65*$C3353)</f>
        <v>1972.6944281524927</v>
      </c>
      <c r="E3353" s="68">
        <f xml:space="preserve">   MAX(0, HLOOKUP(MONTH($B3353),'Farm Crops'!$B$18:$N$28,E$5,0)  - VLOOKUP(E$4,'Farm Crops'!$B$4:$G$13,6,0)/1000*0.65*$C3353)</f>
        <v>3373.997509286412</v>
      </c>
      <c r="F3353" s="68">
        <f xml:space="preserve">   MAX(0, HLOOKUP(MONTH($B3353),'Farm Crops'!$B$18:$N$28,F$5,0)  - VLOOKUP(F$4,'Farm Crops'!$B$4:$G$13,6,0)/1000*0.65*$C3353)</f>
        <v>3687.8223440860206</v>
      </c>
      <c r="G3353" s="68">
        <f xml:space="preserve">   MAX(0, HLOOKUP(MONTH($B3353),'Farm Crops'!$B$18:$N$28,G$5,0)  - VLOOKUP(G$4,'Farm Crops'!$B$4:$G$13,6,0)/1000*0.65*$C3353)</f>
        <v>1040.7789677419355</v>
      </c>
      <c r="H3353" s="68">
        <f xml:space="preserve">   MAX(0, HLOOKUP(MONTH($B3353),'Farm Crops'!$B$18:$N$28,H$5,0)  - VLOOKUP(H$4,'Farm Crops'!$B$4:$G$13,6,0)/1000*0.65*$C3353)</f>
        <v>3571.6728563049851</v>
      </c>
      <c r="I3353" s="68">
        <f xml:space="preserve">   MAX(0, HLOOKUP(MONTH($B3353),'Farm Crops'!$B$18:$N$28,I$5,0)  - VLOOKUP(I$4,'Farm Crops'!$B$4:$G$13,6,0)/1000*0.65*$C3353)</f>
        <v>2000.1335522971651</v>
      </c>
      <c r="J3353" s="68">
        <f xml:space="preserve">   MAX(0, HLOOKUP(MONTH($B3353),'Farm Crops'!$B$18:$N$28,J$5,0)  - VLOOKUP(J$4,'Farm Crops'!$B$4:$G$13,6,0)/1000*0.65*$C3353)</f>
        <v>4934.3744477028349</v>
      </c>
      <c r="K3353" s="68">
        <f xml:space="preserve">   MAX(0, HLOOKUP(MONTH($B3353),'Farm Crops'!$B$18:$N$28,K$5,0)  - VLOOKUP(K$4,'Farm Crops'!$B$4:$G$13,6,0)/1000*0.65*$C3353)</f>
        <v>1165.8786432062559</v>
      </c>
      <c r="L3353" s="68">
        <f xml:space="preserve">   MAX(0, HLOOKUP(MONTH($B3353),'Farm Crops'!$B$18:$N$28,L$5,0)  - VLOOKUP(L$4,'Farm Crops'!$B$4:$G$13,6,0)/1000*0.65*$C3353)</f>
        <v>210.54251026392981</v>
      </c>
      <c r="M3353" s="68">
        <f xml:space="preserve">   MAX(0, HLOOKUP(MONTH($B3353),'Farm Crops'!$B$18:$N$28,M$5,0)  - VLOOKUP(M$4,'Farm Crops'!$B$4:$G$13,6,0)/1000*0.65*$C3353)</f>
        <v>1538.7422443792761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EAF4-FC47-46AB-9F53-17E6772B56FF}">
  <dimension ref="B1:N3719"/>
  <sheetViews>
    <sheetView showGridLines="0" tabSelected="1" workbookViewId="0">
      <pane ySplit="5" topLeftCell="A6" activePane="bottomLeft" state="frozen"/>
      <selection pane="bottomLeft" activeCell="V13" sqref="V13"/>
    </sheetView>
  </sheetViews>
  <sheetFormatPr defaultRowHeight="13.5" x14ac:dyDescent="0.25"/>
  <cols>
    <col min="1" max="1" width="2.85546875" customWidth="1"/>
    <col min="2" max="7" width="12.85546875" customWidth="1"/>
    <col min="8" max="9" width="12.85546875" hidden="1" customWidth="1"/>
    <col min="10" max="14" width="12.85546875" customWidth="1"/>
  </cols>
  <sheetData>
    <row r="1" spans="2:14" s="48" customFormat="1" ht="31.5" customHeight="1" x14ac:dyDescent="0.25">
      <c r="B1" s="188" t="s">
        <v>11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4" ht="15" customHeight="1" x14ac:dyDescent="0.25">
      <c r="B2" s="148" t="s">
        <v>32</v>
      </c>
      <c r="C2" s="149" t="s">
        <v>25</v>
      </c>
      <c r="D2" s="150" t="s">
        <v>73</v>
      </c>
      <c r="E2" s="150" t="s">
        <v>25</v>
      </c>
      <c r="F2" s="150" t="s">
        <v>25</v>
      </c>
      <c r="G2" s="150" t="s">
        <v>71</v>
      </c>
      <c r="H2" s="150" t="s">
        <v>82</v>
      </c>
      <c r="I2" s="150" t="s">
        <v>82</v>
      </c>
      <c r="J2" s="150" t="s">
        <v>82</v>
      </c>
      <c r="K2" s="150" t="s">
        <v>86</v>
      </c>
      <c r="L2" s="150" t="s">
        <v>71</v>
      </c>
      <c r="M2" s="150" t="s">
        <v>7</v>
      </c>
      <c r="N2" s="151" t="s">
        <v>25</v>
      </c>
    </row>
    <row r="3" spans="2:14" ht="15" customHeight="1" x14ac:dyDescent="0.25">
      <c r="B3" s="152"/>
      <c r="C3" s="153" t="s">
        <v>71</v>
      </c>
      <c r="D3" s="62" t="s">
        <v>74</v>
      </c>
      <c r="E3" s="62" t="s">
        <v>71</v>
      </c>
      <c r="F3" s="62" t="s">
        <v>78</v>
      </c>
      <c r="G3" s="62" t="s">
        <v>80</v>
      </c>
      <c r="H3" s="62" t="s">
        <v>83</v>
      </c>
      <c r="I3" s="62" t="s">
        <v>84</v>
      </c>
      <c r="J3" s="62" t="s">
        <v>85</v>
      </c>
      <c r="K3" s="62"/>
      <c r="L3" s="62" t="s">
        <v>87</v>
      </c>
      <c r="M3" s="62" t="s">
        <v>88</v>
      </c>
      <c r="N3" s="83" t="s">
        <v>89</v>
      </c>
    </row>
    <row r="4" spans="2:14" ht="15" customHeight="1" x14ac:dyDescent="0.25">
      <c r="B4" s="152"/>
      <c r="C4" s="153"/>
      <c r="D4" s="62" t="s">
        <v>75</v>
      </c>
      <c r="E4" s="62" t="s">
        <v>77</v>
      </c>
      <c r="F4" s="62" t="s">
        <v>79</v>
      </c>
      <c r="G4" s="62" t="s">
        <v>81</v>
      </c>
      <c r="H4" s="62"/>
      <c r="I4" s="62"/>
      <c r="J4" s="62"/>
      <c r="K4" s="62"/>
      <c r="L4" s="62"/>
      <c r="M4" s="62"/>
      <c r="N4" s="83"/>
    </row>
    <row r="5" spans="2:14" ht="15" customHeight="1" x14ac:dyDescent="0.25">
      <c r="B5" s="152"/>
      <c r="C5" s="153" t="s">
        <v>72</v>
      </c>
      <c r="D5" s="62" t="s">
        <v>76</v>
      </c>
      <c r="E5" s="62" t="s">
        <v>76</v>
      </c>
      <c r="F5" s="62" t="s">
        <v>76</v>
      </c>
      <c r="G5" s="62" t="s">
        <v>76</v>
      </c>
      <c r="H5" s="62" t="s">
        <v>76</v>
      </c>
      <c r="I5" s="62" t="s">
        <v>76</v>
      </c>
      <c r="J5" s="62" t="s">
        <v>76</v>
      </c>
      <c r="K5" s="62" t="s">
        <v>76</v>
      </c>
      <c r="L5" s="62" t="s">
        <v>76</v>
      </c>
      <c r="M5" s="62" t="s">
        <v>76</v>
      </c>
      <c r="N5" s="83" t="s">
        <v>76</v>
      </c>
    </row>
    <row r="6" spans="2:14" x14ac:dyDescent="0.25">
      <c r="B6" s="4">
        <v>40483</v>
      </c>
      <c r="C6" s="99">
        <f>'Farm Runoff'!$D6</f>
        <v>12110.688</v>
      </c>
      <c r="D6" s="99">
        <f>'Irrigation Demand'!$D6</f>
        <v>1612.6189898989903</v>
      </c>
      <c r="E6" s="99">
        <f>$C6*Farms!$H$6/100</f>
        <v>3003.4506240000001</v>
      </c>
      <c r="F6" s="99">
        <f>C6-E6</f>
        <v>9107.2373760000009</v>
      </c>
      <c r="G6" s="99">
        <f>IF(H6&lt;Farms!$I$6*1000,(MIN(F6,Farms!$L$6)),0)</f>
        <v>9107.2373760000009</v>
      </c>
      <c r="H6" s="130">
        <f>Farms!I6*1000/2</f>
        <v>247500</v>
      </c>
      <c r="I6" s="100">
        <f>H6+E6+G6-D6</f>
        <v>257998.069010101</v>
      </c>
      <c r="J6" s="100">
        <f>MIN(I6,Farms!$I$6*1000)</f>
        <v>257998.069010101</v>
      </c>
      <c r="K6" s="100">
        <f>MAX(I6-Farms!$I$6*1000, 0)</f>
        <v>0</v>
      </c>
      <c r="L6" s="100">
        <f>F6-G6</f>
        <v>0</v>
      </c>
      <c r="M6" s="100">
        <f>D6*0.2</f>
        <v>322.52379797979808</v>
      </c>
      <c r="N6" s="154">
        <f>K6+L6+M6</f>
        <v>322.52379797979808</v>
      </c>
    </row>
    <row r="7" spans="2:14" x14ac:dyDescent="0.25">
      <c r="B7" s="4">
        <v>40484</v>
      </c>
      <c r="C7" s="99">
        <f>'Farm Runoff'!$D7</f>
        <v>11024.121599999999</v>
      </c>
      <c r="D7" s="99">
        <f>'Irrigation Demand'!$D7</f>
        <v>1612.6189898989903</v>
      </c>
      <c r="E7" s="99">
        <f>$C7*Farms!$H$6/100</f>
        <v>2733.9821567999998</v>
      </c>
      <c r="F7" s="99">
        <f t="shared" ref="F7:F70" si="0">C7-E7</f>
        <v>8290.1394431999979</v>
      </c>
      <c r="G7" s="99">
        <f>IF(H7&lt;Farms!$I$6*1000,(MIN(F7,Farms!$L$6)),0)</f>
        <v>8290.1394431999979</v>
      </c>
      <c r="H7" s="100">
        <f>J6</f>
        <v>257998.069010101</v>
      </c>
      <c r="I7" s="100">
        <f t="shared" ref="I7:I70" si="1">H7+E7+G7-D7</f>
        <v>267409.57162020198</v>
      </c>
      <c r="J7" s="100">
        <f>MIN(I7,Farms!$I$6*1000)</f>
        <v>267409.57162020198</v>
      </c>
      <c r="K7" s="100">
        <f>MAX(I7-Farms!$I$6*1000, 0)</f>
        <v>0</v>
      </c>
      <c r="L7" s="100">
        <f t="shared" ref="L7:L70" si="2">F7-G7</f>
        <v>0</v>
      </c>
      <c r="M7" s="100">
        <f t="shared" ref="M7:M70" si="3">D7*0.2</f>
        <v>322.52379797979808</v>
      </c>
      <c r="N7" s="154">
        <f t="shared" ref="N7:N70" si="4">K7+L7+M7</f>
        <v>322.52379797979808</v>
      </c>
    </row>
    <row r="8" spans="2:14" x14ac:dyDescent="0.25">
      <c r="B8" s="4">
        <v>40485</v>
      </c>
      <c r="C8" s="99">
        <f>'Farm Runoff'!$D8</f>
        <v>9473.500799999998</v>
      </c>
      <c r="D8" s="99">
        <f>'Irrigation Demand'!$D8</f>
        <v>1612.6189898989903</v>
      </c>
      <c r="E8" s="99">
        <f>$C8*Farms!$H$6/100</f>
        <v>2349.4281983999995</v>
      </c>
      <c r="F8" s="99">
        <f t="shared" si="0"/>
        <v>7124.072601599999</v>
      </c>
      <c r="G8" s="99">
        <f>IF(H8&lt;Farms!$I$6*1000,(MIN(F8,Farms!$L$6)),0)</f>
        <v>7124.072601599999</v>
      </c>
      <c r="H8" s="100">
        <f t="shared" ref="H8:H71" si="5">J7</f>
        <v>267409.57162020198</v>
      </c>
      <c r="I8" s="100">
        <f t="shared" si="1"/>
        <v>275270.45343030302</v>
      </c>
      <c r="J8" s="100">
        <f>MIN(I8,Farms!$I$6*1000)</f>
        <v>275270.45343030302</v>
      </c>
      <c r="K8" s="100">
        <f>MAX(I8-Farms!$I$6*1000, 0)</f>
        <v>0</v>
      </c>
      <c r="L8" s="100">
        <f t="shared" si="2"/>
        <v>0</v>
      </c>
      <c r="M8" s="100">
        <f t="shared" si="3"/>
        <v>322.52379797979808</v>
      </c>
      <c r="N8" s="154">
        <f t="shared" si="4"/>
        <v>322.52379797979808</v>
      </c>
    </row>
    <row r="9" spans="2:14" x14ac:dyDescent="0.25">
      <c r="B9" s="4">
        <v>40486</v>
      </c>
      <c r="C9" s="99">
        <f>'Farm Runoff'!$D9</f>
        <v>8715.1679999999997</v>
      </c>
      <c r="D9" s="99">
        <f>'Irrigation Demand'!$D9</f>
        <v>0</v>
      </c>
      <c r="E9" s="99">
        <f>$C9*Farms!$H$6/100</f>
        <v>2161.361664</v>
      </c>
      <c r="F9" s="99">
        <f t="shared" si="0"/>
        <v>6553.8063359999996</v>
      </c>
      <c r="G9" s="99">
        <f>IF(H9&lt;Farms!$I$6*1000,(MIN(F9,Farms!$L$6)),0)</f>
        <v>6553.8063359999996</v>
      </c>
      <c r="H9" s="100">
        <f t="shared" si="5"/>
        <v>275270.45343030302</v>
      </c>
      <c r="I9" s="100">
        <f t="shared" si="1"/>
        <v>283985.62143030303</v>
      </c>
      <c r="J9" s="100">
        <f>MIN(I9,Farms!$I$6*1000)</f>
        <v>283985.62143030303</v>
      </c>
      <c r="K9" s="100">
        <f>MAX(I9-Farms!$I$6*1000, 0)</f>
        <v>0</v>
      </c>
      <c r="L9" s="100">
        <f t="shared" si="2"/>
        <v>0</v>
      </c>
      <c r="M9" s="100">
        <f t="shared" si="3"/>
        <v>0</v>
      </c>
      <c r="N9" s="154">
        <f t="shared" si="4"/>
        <v>0</v>
      </c>
    </row>
    <row r="10" spans="2:14" x14ac:dyDescent="0.25">
      <c r="B10" s="4">
        <v>40487</v>
      </c>
      <c r="C10" s="99">
        <f>'Farm Runoff'!$D10</f>
        <v>10673.251199999999</v>
      </c>
      <c r="D10" s="99">
        <f>'Irrigation Demand'!$D10</f>
        <v>0</v>
      </c>
      <c r="E10" s="99">
        <f>$C10*Farms!$H$6/100</f>
        <v>2646.9662976</v>
      </c>
      <c r="F10" s="99">
        <f t="shared" si="0"/>
        <v>8026.2849023999988</v>
      </c>
      <c r="G10" s="99">
        <f>IF(H10&lt;Farms!$I$6*1000,(MIN(F10,Farms!$L$6)),0)</f>
        <v>8026.2849023999988</v>
      </c>
      <c r="H10" s="100">
        <f t="shared" si="5"/>
        <v>283985.62143030303</v>
      </c>
      <c r="I10" s="100">
        <f t="shared" si="1"/>
        <v>294658.87263030303</v>
      </c>
      <c r="J10" s="100">
        <f>MIN(I10,Farms!$I$6*1000)</f>
        <v>294658.87263030303</v>
      </c>
      <c r="K10" s="100">
        <f>MAX(I10-Farms!$I$6*1000, 0)</f>
        <v>0</v>
      </c>
      <c r="L10" s="100">
        <f t="shared" si="2"/>
        <v>0</v>
      </c>
      <c r="M10" s="100">
        <f t="shared" si="3"/>
        <v>0</v>
      </c>
      <c r="N10" s="154">
        <f t="shared" si="4"/>
        <v>0</v>
      </c>
    </row>
    <row r="11" spans="2:14" x14ac:dyDescent="0.25">
      <c r="B11" s="4">
        <v>40488</v>
      </c>
      <c r="C11" s="99">
        <f>'Farm Runoff'!$D11</f>
        <v>12767.155200000001</v>
      </c>
      <c r="D11" s="99">
        <f>'Irrigation Demand'!$D11</f>
        <v>1612.6189898989903</v>
      </c>
      <c r="E11" s="99">
        <f>$C11*Farms!$H$6/100</f>
        <v>3166.2544895999999</v>
      </c>
      <c r="F11" s="99">
        <f t="shared" si="0"/>
        <v>9600.9007104000011</v>
      </c>
      <c r="G11" s="99">
        <f>IF(H11&lt;Farms!$I$6*1000,(MIN(F11,Farms!$L$6)),0)</f>
        <v>9600.9007104000011</v>
      </c>
      <c r="H11" s="100">
        <f t="shared" si="5"/>
        <v>294658.87263030303</v>
      </c>
      <c r="I11" s="100">
        <f t="shared" si="1"/>
        <v>305813.40884040407</v>
      </c>
      <c r="J11" s="100">
        <f>MIN(I11,Farms!$I$6*1000)</f>
        <v>305813.40884040407</v>
      </c>
      <c r="K11" s="100">
        <f>MAX(I11-Farms!$I$6*1000, 0)</f>
        <v>0</v>
      </c>
      <c r="L11" s="100">
        <f t="shared" si="2"/>
        <v>0</v>
      </c>
      <c r="M11" s="100">
        <f t="shared" si="3"/>
        <v>322.52379797979808</v>
      </c>
      <c r="N11" s="154">
        <f t="shared" si="4"/>
        <v>322.52379797979808</v>
      </c>
    </row>
    <row r="12" spans="2:14" x14ac:dyDescent="0.25">
      <c r="B12" s="4">
        <v>40489</v>
      </c>
      <c r="C12" s="99">
        <f>'Farm Runoff'!$D12</f>
        <v>14555.4624</v>
      </c>
      <c r="D12" s="99">
        <f>'Irrigation Demand'!$D12</f>
        <v>1612.6189898989903</v>
      </c>
      <c r="E12" s="99">
        <f>$C12*Farms!$H$6/100</f>
        <v>3609.7546751999998</v>
      </c>
      <c r="F12" s="99">
        <f t="shared" si="0"/>
        <v>10945.707724800001</v>
      </c>
      <c r="G12" s="99">
        <f>IF(H12&lt;Farms!$I$6*1000,(MIN(F12,Farms!$L$6)),0)</f>
        <v>10945.707724800001</v>
      </c>
      <c r="H12" s="100">
        <f t="shared" si="5"/>
        <v>305813.40884040407</v>
      </c>
      <c r="I12" s="100">
        <f t="shared" si="1"/>
        <v>318756.25225050503</v>
      </c>
      <c r="J12" s="100">
        <f>MIN(I12,Farms!$I$6*1000)</f>
        <v>318756.25225050503</v>
      </c>
      <c r="K12" s="100">
        <f>MAX(I12-Farms!$I$6*1000, 0)</f>
        <v>0</v>
      </c>
      <c r="L12" s="100">
        <f t="shared" si="2"/>
        <v>0</v>
      </c>
      <c r="M12" s="100">
        <f t="shared" si="3"/>
        <v>322.52379797979808</v>
      </c>
      <c r="N12" s="154">
        <f t="shared" si="4"/>
        <v>322.52379797979808</v>
      </c>
    </row>
    <row r="13" spans="2:14" x14ac:dyDescent="0.25">
      <c r="B13" s="4">
        <v>40490</v>
      </c>
      <c r="C13" s="99">
        <f>'Farm Runoff'!$D13</f>
        <v>12857.7024</v>
      </c>
      <c r="D13" s="99">
        <f>'Irrigation Demand'!$D13</f>
        <v>1612.6189898989903</v>
      </c>
      <c r="E13" s="99">
        <f>$C13*Farms!$H$6/100</f>
        <v>3188.7101952000003</v>
      </c>
      <c r="F13" s="99">
        <f t="shared" si="0"/>
        <v>9668.9922048000008</v>
      </c>
      <c r="G13" s="99">
        <f>IF(H13&lt;Farms!$I$6*1000,(MIN(F13,Farms!$L$6)),0)</f>
        <v>9668.9922048000008</v>
      </c>
      <c r="H13" s="100">
        <f t="shared" si="5"/>
        <v>318756.25225050503</v>
      </c>
      <c r="I13" s="100">
        <f t="shared" si="1"/>
        <v>330001.33566060604</v>
      </c>
      <c r="J13" s="100">
        <f>MIN(I13,Farms!$I$6*1000)</f>
        <v>330001.33566060604</v>
      </c>
      <c r="K13" s="100">
        <f>MAX(I13-Farms!$I$6*1000, 0)</f>
        <v>0</v>
      </c>
      <c r="L13" s="100">
        <f t="shared" si="2"/>
        <v>0</v>
      </c>
      <c r="M13" s="100">
        <f t="shared" si="3"/>
        <v>322.52379797979808</v>
      </c>
      <c r="N13" s="154">
        <f t="shared" si="4"/>
        <v>322.52379797979808</v>
      </c>
    </row>
    <row r="14" spans="2:14" x14ac:dyDescent="0.25">
      <c r="B14" s="4">
        <v>40491</v>
      </c>
      <c r="C14" s="99">
        <f>'Farm Runoff'!$D14</f>
        <v>10062.0576</v>
      </c>
      <c r="D14" s="99">
        <f>'Irrigation Demand'!$D14</f>
        <v>1612.6189898989903</v>
      </c>
      <c r="E14" s="99">
        <f>$C14*Farms!$H$6/100</f>
        <v>2495.3902848000002</v>
      </c>
      <c r="F14" s="99">
        <f t="shared" si="0"/>
        <v>7566.6673152000003</v>
      </c>
      <c r="G14" s="99">
        <f>IF(H14&lt;Farms!$I$6*1000,(MIN(F14,Farms!$L$6)),0)</f>
        <v>7566.6673152000003</v>
      </c>
      <c r="H14" s="100">
        <f t="shared" si="5"/>
        <v>330001.33566060604</v>
      </c>
      <c r="I14" s="100">
        <f t="shared" si="1"/>
        <v>338450.7742707071</v>
      </c>
      <c r="J14" s="100">
        <f>MIN(I14,Farms!$I$6*1000)</f>
        <v>338450.7742707071</v>
      </c>
      <c r="K14" s="100">
        <f>MAX(I14-Farms!$I$6*1000, 0)</f>
        <v>0</v>
      </c>
      <c r="L14" s="100">
        <f t="shared" si="2"/>
        <v>0</v>
      </c>
      <c r="M14" s="100">
        <f t="shared" si="3"/>
        <v>322.52379797979808</v>
      </c>
      <c r="N14" s="154">
        <f t="shared" si="4"/>
        <v>322.52379797979808</v>
      </c>
    </row>
    <row r="15" spans="2:14" x14ac:dyDescent="0.25">
      <c r="B15" s="4">
        <v>40492</v>
      </c>
      <c r="C15" s="99">
        <f>'Farm Runoff'!$D15</f>
        <v>8579.3472000000002</v>
      </c>
      <c r="D15" s="99">
        <f>'Irrigation Demand'!$D15</f>
        <v>1612.6189898989903</v>
      </c>
      <c r="E15" s="99">
        <f>$C15*Farms!$H$6/100</f>
        <v>2127.6781056</v>
      </c>
      <c r="F15" s="99">
        <f t="shared" si="0"/>
        <v>6451.6690944000002</v>
      </c>
      <c r="G15" s="99">
        <f>IF(H15&lt;Farms!$I$6*1000,(MIN(F15,Farms!$L$6)),0)</f>
        <v>6451.6690944000002</v>
      </c>
      <c r="H15" s="100">
        <f t="shared" si="5"/>
        <v>338450.7742707071</v>
      </c>
      <c r="I15" s="100">
        <f t="shared" si="1"/>
        <v>345417.50248080812</v>
      </c>
      <c r="J15" s="100">
        <f>MIN(I15,Farms!$I$6*1000)</f>
        <v>345417.50248080812</v>
      </c>
      <c r="K15" s="100">
        <f>MAX(I15-Farms!$I$6*1000, 0)</f>
        <v>0</v>
      </c>
      <c r="L15" s="100">
        <f t="shared" si="2"/>
        <v>0</v>
      </c>
      <c r="M15" s="100">
        <f t="shared" si="3"/>
        <v>322.52379797979808</v>
      </c>
      <c r="N15" s="154">
        <f t="shared" si="4"/>
        <v>322.52379797979808</v>
      </c>
    </row>
    <row r="16" spans="2:14" x14ac:dyDescent="0.25">
      <c r="B16" s="4">
        <v>40493</v>
      </c>
      <c r="C16" s="99">
        <f>'Farm Runoff'!$D16</f>
        <v>7651.2383999999993</v>
      </c>
      <c r="D16" s="99">
        <f>'Irrigation Demand'!$D16</f>
        <v>1612.6189898989903</v>
      </c>
      <c r="E16" s="99">
        <f>$C16*Farms!$H$6/100</f>
        <v>1897.5071232</v>
      </c>
      <c r="F16" s="99">
        <f t="shared" si="0"/>
        <v>5753.7312767999993</v>
      </c>
      <c r="G16" s="99">
        <f>IF(H16&lt;Farms!$I$6*1000,(MIN(F16,Farms!$L$6)),0)</f>
        <v>5753.7312767999993</v>
      </c>
      <c r="H16" s="100">
        <f t="shared" si="5"/>
        <v>345417.50248080812</v>
      </c>
      <c r="I16" s="100">
        <f t="shared" si="1"/>
        <v>351456.1218909091</v>
      </c>
      <c r="J16" s="100">
        <f>MIN(I16,Farms!$I$6*1000)</f>
        <v>351456.1218909091</v>
      </c>
      <c r="K16" s="100">
        <f>MAX(I16-Farms!$I$6*1000, 0)</f>
        <v>0</v>
      </c>
      <c r="L16" s="100">
        <f t="shared" si="2"/>
        <v>0</v>
      </c>
      <c r="M16" s="100">
        <f t="shared" si="3"/>
        <v>322.52379797979808</v>
      </c>
      <c r="N16" s="154">
        <f t="shared" si="4"/>
        <v>322.52379797979808</v>
      </c>
    </row>
    <row r="17" spans="2:14" x14ac:dyDescent="0.25">
      <c r="B17" s="4">
        <v>40494</v>
      </c>
      <c r="C17" s="99">
        <f>'Farm Runoff'!$D17</f>
        <v>6779.7216000000008</v>
      </c>
      <c r="D17" s="99">
        <f>'Irrigation Demand'!$D17</f>
        <v>1612.6189898989903</v>
      </c>
      <c r="E17" s="99">
        <f>$C17*Farms!$H$6/100</f>
        <v>1681.3709568000004</v>
      </c>
      <c r="F17" s="99">
        <f t="shared" si="0"/>
        <v>5098.3506432000004</v>
      </c>
      <c r="G17" s="99">
        <f>IF(H17&lt;Farms!$I$6*1000,(MIN(F17,Farms!$L$6)),0)</f>
        <v>5098.3506432000004</v>
      </c>
      <c r="H17" s="100">
        <f t="shared" si="5"/>
        <v>351456.1218909091</v>
      </c>
      <c r="I17" s="100">
        <f t="shared" si="1"/>
        <v>356623.22450101009</v>
      </c>
      <c r="J17" s="100">
        <f>MIN(I17,Farms!$I$6*1000)</f>
        <v>356623.22450101009</v>
      </c>
      <c r="K17" s="100">
        <f>MAX(I17-Farms!$I$6*1000, 0)</f>
        <v>0</v>
      </c>
      <c r="L17" s="100">
        <f t="shared" si="2"/>
        <v>0</v>
      </c>
      <c r="M17" s="100">
        <f t="shared" si="3"/>
        <v>322.52379797979808</v>
      </c>
      <c r="N17" s="154">
        <f t="shared" si="4"/>
        <v>322.52379797979808</v>
      </c>
    </row>
    <row r="18" spans="2:14" x14ac:dyDescent="0.25">
      <c r="B18" s="4">
        <v>40495</v>
      </c>
      <c r="C18" s="99">
        <f>'Farm Runoff'!$D18</f>
        <v>5274.3744000000006</v>
      </c>
      <c r="D18" s="99">
        <f>'Irrigation Demand'!$D18</f>
        <v>1612.6189898989903</v>
      </c>
      <c r="E18" s="99">
        <f>$C18*Farms!$H$6/100</f>
        <v>1308.0448512</v>
      </c>
      <c r="F18" s="99">
        <f t="shared" si="0"/>
        <v>3966.3295488000003</v>
      </c>
      <c r="G18" s="99">
        <f>IF(H18&lt;Farms!$I$6*1000,(MIN(F18,Farms!$L$6)),0)</f>
        <v>3966.3295488000003</v>
      </c>
      <c r="H18" s="100">
        <f t="shared" si="5"/>
        <v>356623.22450101009</v>
      </c>
      <c r="I18" s="100">
        <f t="shared" si="1"/>
        <v>360284.97991111112</v>
      </c>
      <c r="J18" s="100">
        <f>MIN(I18,Farms!$I$6*1000)</f>
        <v>360284.97991111112</v>
      </c>
      <c r="K18" s="100">
        <f>MAX(I18-Farms!$I$6*1000, 0)</f>
        <v>0</v>
      </c>
      <c r="L18" s="100">
        <f t="shared" si="2"/>
        <v>0</v>
      </c>
      <c r="M18" s="100">
        <f t="shared" si="3"/>
        <v>322.52379797979808</v>
      </c>
      <c r="N18" s="154">
        <f t="shared" si="4"/>
        <v>322.52379797979808</v>
      </c>
    </row>
    <row r="19" spans="2:14" x14ac:dyDescent="0.25">
      <c r="B19" s="4">
        <v>40496</v>
      </c>
      <c r="C19" s="99">
        <f>'Farm Runoff'!$D19</f>
        <v>4267.0367999999989</v>
      </c>
      <c r="D19" s="99">
        <f>'Irrigation Demand'!$D19</f>
        <v>1612.6189898989903</v>
      </c>
      <c r="E19" s="99">
        <f>$C19*Farms!$H$6/100</f>
        <v>1058.2251263999997</v>
      </c>
      <c r="F19" s="99">
        <f t="shared" si="0"/>
        <v>3208.8116735999993</v>
      </c>
      <c r="G19" s="99">
        <f>IF(H19&lt;Farms!$I$6*1000,(MIN(F19,Farms!$L$6)),0)</f>
        <v>3208.8116735999993</v>
      </c>
      <c r="H19" s="100">
        <f t="shared" si="5"/>
        <v>360284.97991111112</v>
      </c>
      <c r="I19" s="100">
        <f t="shared" si="1"/>
        <v>362939.39772121212</v>
      </c>
      <c r="J19" s="100">
        <f>MIN(I19,Farms!$I$6*1000)</f>
        <v>362939.39772121212</v>
      </c>
      <c r="K19" s="100">
        <f>MAX(I19-Farms!$I$6*1000, 0)</f>
        <v>0</v>
      </c>
      <c r="L19" s="100">
        <f t="shared" si="2"/>
        <v>0</v>
      </c>
      <c r="M19" s="100">
        <f t="shared" si="3"/>
        <v>322.52379797979808</v>
      </c>
      <c r="N19" s="154">
        <f t="shared" si="4"/>
        <v>322.52379797979808</v>
      </c>
    </row>
    <row r="20" spans="2:14" x14ac:dyDescent="0.25">
      <c r="B20" s="4">
        <v>40497</v>
      </c>
      <c r="C20" s="99">
        <f>'Farm Runoff'!$D20</f>
        <v>3180.4704000000002</v>
      </c>
      <c r="D20" s="99">
        <f>'Irrigation Demand'!$D20</f>
        <v>1612.6189898989903</v>
      </c>
      <c r="E20" s="99">
        <f>$C20*Farms!$H$6/100</f>
        <v>788.75665919999994</v>
      </c>
      <c r="F20" s="99">
        <f t="shared" si="0"/>
        <v>2391.7137408000003</v>
      </c>
      <c r="G20" s="99">
        <f>IF(H20&lt;Farms!$I$6*1000,(MIN(F20,Farms!$L$6)),0)</f>
        <v>2391.7137408000003</v>
      </c>
      <c r="H20" s="100">
        <f t="shared" si="5"/>
        <v>362939.39772121212</v>
      </c>
      <c r="I20" s="100">
        <f t="shared" si="1"/>
        <v>364507.24913131312</v>
      </c>
      <c r="J20" s="100">
        <f>MIN(I20,Farms!$I$6*1000)</f>
        <v>364507.24913131312</v>
      </c>
      <c r="K20" s="100">
        <f>MAX(I20-Farms!$I$6*1000, 0)</f>
        <v>0</v>
      </c>
      <c r="L20" s="100">
        <f t="shared" si="2"/>
        <v>0</v>
      </c>
      <c r="M20" s="100">
        <f t="shared" si="3"/>
        <v>322.52379797979808</v>
      </c>
      <c r="N20" s="154">
        <f t="shared" si="4"/>
        <v>322.52379797979808</v>
      </c>
    </row>
    <row r="21" spans="2:14" x14ac:dyDescent="0.25">
      <c r="B21" s="4">
        <v>40498</v>
      </c>
      <c r="C21" s="99">
        <f>'Farm Runoff'!$D21</f>
        <v>2354.2271999999998</v>
      </c>
      <c r="D21" s="99">
        <f>'Irrigation Demand'!$D21</f>
        <v>1612.6189898989903</v>
      </c>
      <c r="E21" s="99">
        <f>$C21*Farms!$H$6/100</f>
        <v>583.8483455999999</v>
      </c>
      <c r="F21" s="99">
        <f t="shared" si="0"/>
        <v>1770.3788543999999</v>
      </c>
      <c r="G21" s="99">
        <f>IF(H21&lt;Farms!$I$6*1000,(MIN(F21,Farms!$L$6)),0)</f>
        <v>1770.3788543999999</v>
      </c>
      <c r="H21" s="100">
        <f t="shared" si="5"/>
        <v>364507.24913131312</v>
      </c>
      <c r="I21" s="100">
        <f t="shared" si="1"/>
        <v>365248.85734141414</v>
      </c>
      <c r="J21" s="100">
        <f>MIN(I21,Farms!$I$6*1000)</f>
        <v>365248.85734141414</v>
      </c>
      <c r="K21" s="100">
        <f>MAX(I21-Farms!$I$6*1000, 0)</f>
        <v>0</v>
      </c>
      <c r="L21" s="100">
        <f t="shared" si="2"/>
        <v>0</v>
      </c>
      <c r="M21" s="100">
        <f t="shared" si="3"/>
        <v>322.52379797979808</v>
      </c>
      <c r="N21" s="154">
        <f t="shared" si="4"/>
        <v>322.52379797979808</v>
      </c>
    </row>
    <row r="22" spans="2:14" x14ac:dyDescent="0.25">
      <c r="B22" s="4">
        <v>40499</v>
      </c>
      <c r="C22" s="99">
        <f>'Farm Runoff'!$D22</f>
        <v>1607.2128</v>
      </c>
      <c r="D22" s="99">
        <f>'Irrigation Demand'!$D22</f>
        <v>1612.6189898989903</v>
      </c>
      <c r="E22" s="99">
        <f>$C22*Farms!$H$6/100</f>
        <v>398.58877440000003</v>
      </c>
      <c r="F22" s="99">
        <f t="shared" si="0"/>
        <v>1208.6240256000001</v>
      </c>
      <c r="G22" s="99">
        <f>IF(H22&lt;Farms!$I$6*1000,(MIN(F22,Farms!$L$6)),0)</f>
        <v>1208.6240256000001</v>
      </c>
      <c r="H22" s="100">
        <f t="shared" si="5"/>
        <v>365248.85734141414</v>
      </c>
      <c r="I22" s="100">
        <f t="shared" si="1"/>
        <v>365243.45115151512</v>
      </c>
      <c r="J22" s="100">
        <f>MIN(I22,Farms!$I$6*1000)</f>
        <v>365243.45115151512</v>
      </c>
      <c r="K22" s="100">
        <f>MAX(I22-Farms!$I$6*1000, 0)</f>
        <v>0</v>
      </c>
      <c r="L22" s="100">
        <f t="shared" si="2"/>
        <v>0</v>
      </c>
      <c r="M22" s="100">
        <f t="shared" si="3"/>
        <v>322.52379797979808</v>
      </c>
      <c r="N22" s="154">
        <f t="shared" si="4"/>
        <v>322.52379797979808</v>
      </c>
    </row>
    <row r="23" spans="2:14" x14ac:dyDescent="0.25">
      <c r="B23" s="4">
        <v>40500</v>
      </c>
      <c r="C23" s="99">
        <f>'Farm Runoff'!$D23</f>
        <v>1109.2031999999999</v>
      </c>
      <c r="D23" s="99">
        <f>'Irrigation Demand'!$D23</f>
        <v>1612.6189898989903</v>
      </c>
      <c r="E23" s="99">
        <f>$C23*Farms!$H$6/100</f>
        <v>275.08239359999999</v>
      </c>
      <c r="F23" s="99">
        <f t="shared" si="0"/>
        <v>834.12080639999999</v>
      </c>
      <c r="G23" s="99">
        <f>IF(H23&lt;Farms!$I$6*1000,(MIN(F23,Farms!$L$6)),0)</f>
        <v>834.12080639999999</v>
      </c>
      <c r="H23" s="100">
        <f t="shared" si="5"/>
        <v>365243.45115151512</v>
      </c>
      <c r="I23" s="100">
        <f t="shared" si="1"/>
        <v>364740.03536161617</v>
      </c>
      <c r="J23" s="100">
        <f>MIN(I23,Farms!$I$6*1000)</f>
        <v>364740.03536161617</v>
      </c>
      <c r="K23" s="100">
        <f>MAX(I23-Farms!$I$6*1000, 0)</f>
        <v>0</v>
      </c>
      <c r="L23" s="100">
        <f t="shared" si="2"/>
        <v>0</v>
      </c>
      <c r="M23" s="100">
        <f t="shared" si="3"/>
        <v>322.52379797979808</v>
      </c>
      <c r="N23" s="154">
        <f t="shared" si="4"/>
        <v>322.52379797979808</v>
      </c>
    </row>
    <row r="24" spans="2:14" x14ac:dyDescent="0.25">
      <c r="B24" s="4">
        <v>40501</v>
      </c>
      <c r="C24" s="99">
        <f>'Farm Runoff'!$D24</f>
        <v>475.37279999999998</v>
      </c>
      <c r="D24" s="99">
        <f>'Irrigation Demand'!$D24</f>
        <v>1612.6189898989903</v>
      </c>
      <c r="E24" s="99">
        <f>$C24*Farms!$H$6/100</f>
        <v>117.89245440000001</v>
      </c>
      <c r="F24" s="99">
        <f t="shared" si="0"/>
        <v>357.48034559999996</v>
      </c>
      <c r="G24" s="99">
        <f>IF(H24&lt;Farms!$I$6*1000,(MIN(F24,Farms!$L$6)),0)</f>
        <v>357.48034559999996</v>
      </c>
      <c r="H24" s="100">
        <f t="shared" si="5"/>
        <v>364740.03536161617</v>
      </c>
      <c r="I24" s="100">
        <f t="shared" si="1"/>
        <v>363602.78917171719</v>
      </c>
      <c r="J24" s="100">
        <f>MIN(I24,Farms!$I$6*1000)</f>
        <v>363602.78917171719</v>
      </c>
      <c r="K24" s="100">
        <f>MAX(I24-Farms!$I$6*1000, 0)</f>
        <v>0</v>
      </c>
      <c r="L24" s="100">
        <f t="shared" si="2"/>
        <v>0</v>
      </c>
      <c r="M24" s="100">
        <f t="shared" si="3"/>
        <v>322.52379797979808</v>
      </c>
      <c r="N24" s="154">
        <f t="shared" si="4"/>
        <v>322.52379797979808</v>
      </c>
    </row>
    <row r="25" spans="2:14" x14ac:dyDescent="0.25">
      <c r="B25" s="4">
        <v>40502</v>
      </c>
      <c r="C25" s="99">
        <f>'Farm Runoff'!$D25</f>
        <v>135.82079999999999</v>
      </c>
      <c r="D25" s="99">
        <f>'Irrigation Demand'!$D25</f>
        <v>1612.6189898989903</v>
      </c>
      <c r="E25" s="99">
        <f>$C25*Farms!$H$6/100</f>
        <v>33.683558399999995</v>
      </c>
      <c r="F25" s="99">
        <f t="shared" si="0"/>
        <v>102.1372416</v>
      </c>
      <c r="G25" s="99">
        <f>IF(H25&lt;Farms!$I$6*1000,(MIN(F25,Farms!$L$6)),0)</f>
        <v>102.1372416</v>
      </c>
      <c r="H25" s="100">
        <f t="shared" si="5"/>
        <v>363602.78917171719</v>
      </c>
      <c r="I25" s="100">
        <f t="shared" si="1"/>
        <v>362125.99098181824</v>
      </c>
      <c r="J25" s="100">
        <f>MIN(I25,Farms!$I$6*1000)</f>
        <v>362125.99098181824</v>
      </c>
      <c r="K25" s="100">
        <f>MAX(I25-Farms!$I$6*1000, 0)</f>
        <v>0</v>
      </c>
      <c r="L25" s="100">
        <f t="shared" si="2"/>
        <v>0</v>
      </c>
      <c r="M25" s="100">
        <f t="shared" si="3"/>
        <v>322.52379797979808</v>
      </c>
      <c r="N25" s="154">
        <f t="shared" si="4"/>
        <v>322.52379797979808</v>
      </c>
    </row>
    <row r="26" spans="2:14" x14ac:dyDescent="0.25">
      <c r="B26" s="4">
        <v>40503</v>
      </c>
      <c r="C26" s="99">
        <f>'Farm Runoff'!$D26</f>
        <v>113.184</v>
      </c>
      <c r="D26" s="99">
        <f>'Irrigation Demand'!$D26</f>
        <v>1612.6189898989903</v>
      </c>
      <c r="E26" s="99">
        <f>$C26*Farms!$H$6/100</f>
        <v>28.069632000000002</v>
      </c>
      <c r="F26" s="99">
        <f t="shared" si="0"/>
        <v>85.114367999999999</v>
      </c>
      <c r="G26" s="99">
        <f>IF(H26&lt;Farms!$I$6*1000,(MIN(F26,Farms!$L$6)),0)</f>
        <v>85.114367999999999</v>
      </c>
      <c r="H26" s="100">
        <f t="shared" si="5"/>
        <v>362125.99098181824</v>
      </c>
      <c r="I26" s="100">
        <f t="shared" si="1"/>
        <v>360626.55599191925</v>
      </c>
      <c r="J26" s="100">
        <f>MIN(I26,Farms!$I$6*1000)</f>
        <v>360626.55599191925</v>
      </c>
      <c r="K26" s="100">
        <f>MAX(I26-Farms!$I$6*1000, 0)</f>
        <v>0</v>
      </c>
      <c r="L26" s="100">
        <f t="shared" si="2"/>
        <v>0</v>
      </c>
      <c r="M26" s="100">
        <f t="shared" si="3"/>
        <v>322.52379797979808</v>
      </c>
      <c r="N26" s="154">
        <f t="shared" si="4"/>
        <v>322.52379797979808</v>
      </c>
    </row>
    <row r="27" spans="2:14" x14ac:dyDescent="0.25">
      <c r="B27" s="4">
        <v>40504</v>
      </c>
      <c r="C27" s="99">
        <f>'Farm Runoff'!$D27</f>
        <v>135.82079999999999</v>
      </c>
      <c r="D27" s="99">
        <f>'Irrigation Demand'!$D27</f>
        <v>55.868989898990321</v>
      </c>
      <c r="E27" s="99">
        <f>$C27*Farms!$H$6/100</f>
        <v>33.683558399999995</v>
      </c>
      <c r="F27" s="99">
        <f t="shared" si="0"/>
        <v>102.1372416</v>
      </c>
      <c r="G27" s="99">
        <f>IF(H27&lt;Farms!$I$6*1000,(MIN(F27,Farms!$L$6)),0)</f>
        <v>102.1372416</v>
      </c>
      <c r="H27" s="100">
        <f t="shared" si="5"/>
        <v>360626.55599191925</v>
      </c>
      <c r="I27" s="100">
        <f t="shared" si="1"/>
        <v>360706.50780202029</v>
      </c>
      <c r="J27" s="100">
        <f>MIN(I27,Farms!$I$6*1000)</f>
        <v>360706.50780202029</v>
      </c>
      <c r="K27" s="100">
        <f>MAX(I27-Farms!$I$6*1000, 0)</f>
        <v>0</v>
      </c>
      <c r="L27" s="100">
        <f t="shared" si="2"/>
        <v>0</v>
      </c>
      <c r="M27" s="100">
        <f t="shared" si="3"/>
        <v>11.173797979798065</v>
      </c>
      <c r="N27" s="154">
        <f t="shared" si="4"/>
        <v>11.173797979798065</v>
      </c>
    </row>
    <row r="28" spans="2:14" x14ac:dyDescent="0.25">
      <c r="B28" s="4">
        <v>40505</v>
      </c>
      <c r="C28" s="99">
        <f>'Farm Runoff'!$D28</f>
        <v>169.77599999999998</v>
      </c>
      <c r="D28" s="99">
        <f>'Irrigation Demand'!$D28</f>
        <v>1612.6189898989903</v>
      </c>
      <c r="E28" s="99">
        <f>$C28*Farms!$H$6/100</f>
        <v>42.104447999999991</v>
      </c>
      <c r="F28" s="99">
        <f t="shared" si="0"/>
        <v>127.67155199999999</v>
      </c>
      <c r="G28" s="99">
        <f>IF(H28&lt;Farms!$I$6*1000,(MIN(F28,Farms!$L$6)),0)</f>
        <v>127.67155199999999</v>
      </c>
      <c r="H28" s="100">
        <f t="shared" si="5"/>
        <v>360706.50780202029</v>
      </c>
      <c r="I28" s="100">
        <f t="shared" si="1"/>
        <v>359263.66481212131</v>
      </c>
      <c r="J28" s="100">
        <f>MIN(I28,Farms!$I$6*1000)</f>
        <v>359263.66481212131</v>
      </c>
      <c r="K28" s="100">
        <f>MAX(I28-Farms!$I$6*1000, 0)</f>
        <v>0</v>
      </c>
      <c r="L28" s="100">
        <f t="shared" si="2"/>
        <v>0</v>
      </c>
      <c r="M28" s="100">
        <f t="shared" si="3"/>
        <v>322.52379797979808</v>
      </c>
      <c r="N28" s="154">
        <f t="shared" si="4"/>
        <v>322.52379797979808</v>
      </c>
    </row>
    <row r="29" spans="2:14" x14ac:dyDescent="0.25">
      <c r="B29" s="4">
        <v>40506</v>
      </c>
      <c r="C29" s="99">
        <f>'Farm Runoff'!$D29</f>
        <v>169.77599999999998</v>
      </c>
      <c r="D29" s="99">
        <f>'Irrigation Demand'!$D29</f>
        <v>1612.6189898989903</v>
      </c>
      <c r="E29" s="99">
        <f>$C29*Farms!$H$6/100</f>
        <v>42.104447999999991</v>
      </c>
      <c r="F29" s="99">
        <f t="shared" si="0"/>
        <v>127.67155199999999</v>
      </c>
      <c r="G29" s="99">
        <f>IF(H29&lt;Farms!$I$6*1000,(MIN(F29,Farms!$L$6)),0)</f>
        <v>127.67155199999999</v>
      </c>
      <c r="H29" s="100">
        <f t="shared" si="5"/>
        <v>359263.66481212131</v>
      </c>
      <c r="I29" s="100">
        <f t="shared" si="1"/>
        <v>357820.82182222232</v>
      </c>
      <c r="J29" s="100">
        <f>MIN(I29,Farms!$I$6*1000)</f>
        <v>357820.82182222232</v>
      </c>
      <c r="K29" s="100">
        <f>MAX(I29-Farms!$I$6*1000, 0)</f>
        <v>0</v>
      </c>
      <c r="L29" s="100">
        <f t="shared" si="2"/>
        <v>0</v>
      </c>
      <c r="M29" s="100">
        <f t="shared" si="3"/>
        <v>322.52379797979808</v>
      </c>
      <c r="N29" s="154">
        <f t="shared" si="4"/>
        <v>322.52379797979808</v>
      </c>
    </row>
    <row r="30" spans="2:14" x14ac:dyDescent="0.25">
      <c r="B30" s="4">
        <v>40507</v>
      </c>
      <c r="C30" s="99">
        <f>'Farm Runoff'!$D30</f>
        <v>350.87040000000002</v>
      </c>
      <c r="D30" s="99">
        <f>'Irrigation Demand'!$D30</f>
        <v>1612.6189898989903</v>
      </c>
      <c r="E30" s="99">
        <f>$C30*Farms!$H$6/100</f>
        <v>87.015859200000008</v>
      </c>
      <c r="F30" s="99">
        <f t="shared" si="0"/>
        <v>263.8545408</v>
      </c>
      <c r="G30" s="99">
        <f>IF(H30&lt;Farms!$I$6*1000,(MIN(F30,Farms!$L$6)),0)</f>
        <v>263.8545408</v>
      </c>
      <c r="H30" s="100">
        <f t="shared" si="5"/>
        <v>357820.82182222232</v>
      </c>
      <c r="I30" s="100">
        <f t="shared" si="1"/>
        <v>356559.07323232328</v>
      </c>
      <c r="J30" s="100">
        <f>MIN(I30,Farms!$I$6*1000)</f>
        <v>356559.07323232328</v>
      </c>
      <c r="K30" s="100">
        <f>MAX(I30-Farms!$I$6*1000, 0)</f>
        <v>0</v>
      </c>
      <c r="L30" s="100">
        <f t="shared" si="2"/>
        <v>0</v>
      </c>
      <c r="M30" s="100">
        <f t="shared" si="3"/>
        <v>322.52379797979808</v>
      </c>
      <c r="N30" s="154">
        <f t="shared" si="4"/>
        <v>322.52379797979808</v>
      </c>
    </row>
    <row r="31" spans="2:14" x14ac:dyDescent="0.25">
      <c r="B31" s="4">
        <v>40508</v>
      </c>
      <c r="C31" s="99">
        <f>'Farm Runoff'!$D31</f>
        <v>498.00959999999992</v>
      </c>
      <c r="D31" s="99">
        <f>'Irrigation Demand'!$D31</f>
        <v>1612.6189898989903</v>
      </c>
      <c r="E31" s="99">
        <f>$C31*Farms!$H$6/100</f>
        <v>123.50638079999999</v>
      </c>
      <c r="F31" s="99">
        <f t="shared" si="0"/>
        <v>374.50321919999993</v>
      </c>
      <c r="G31" s="99">
        <f>IF(H31&lt;Farms!$I$6*1000,(MIN(F31,Farms!$L$6)),0)</f>
        <v>374.50321919999993</v>
      </c>
      <c r="H31" s="100">
        <f t="shared" si="5"/>
        <v>356559.07323232328</v>
      </c>
      <c r="I31" s="100">
        <f t="shared" si="1"/>
        <v>355444.46384242427</v>
      </c>
      <c r="J31" s="100">
        <f>MIN(I31,Farms!$I$6*1000)</f>
        <v>355444.46384242427</v>
      </c>
      <c r="K31" s="100">
        <f>MAX(I31-Farms!$I$6*1000, 0)</f>
        <v>0</v>
      </c>
      <c r="L31" s="100">
        <f t="shared" si="2"/>
        <v>0</v>
      </c>
      <c r="M31" s="100">
        <f t="shared" si="3"/>
        <v>322.52379797979808</v>
      </c>
      <c r="N31" s="154">
        <f t="shared" si="4"/>
        <v>322.52379797979808</v>
      </c>
    </row>
    <row r="32" spans="2:14" x14ac:dyDescent="0.25">
      <c r="B32" s="4">
        <v>40509</v>
      </c>
      <c r="C32" s="99">
        <f>'Farm Runoff'!$D32</f>
        <v>373.50720000000001</v>
      </c>
      <c r="D32" s="99">
        <f>'Irrigation Demand'!$D32</f>
        <v>1612.6189898989903</v>
      </c>
      <c r="E32" s="99">
        <f>$C32*Farms!$H$6/100</f>
        <v>92.629785600000019</v>
      </c>
      <c r="F32" s="99">
        <f t="shared" si="0"/>
        <v>280.87741440000002</v>
      </c>
      <c r="G32" s="99">
        <f>IF(H32&lt;Farms!$I$6*1000,(MIN(F32,Farms!$L$6)),0)</f>
        <v>280.87741440000002</v>
      </c>
      <c r="H32" s="100">
        <f t="shared" si="5"/>
        <v>355444.46384242427</v>
      </c>
      <c r="I32" s="100">
        <f t="shared" si="1"/>
        <v>354205.35205252527</v>
      </c>
      <c r="J32" s="100">
        <f>MIN(I32,Farms!$I$6*1000)</f>
        <v>354205.35205252527</v>
      </c>
      <c r="K32" s="100">
        <f>MAX(I32-Farms!$I$6*1000, 0)</f>
        <v>0</v>
      </c>
      <c r="L32" s="100">
        <f t="shared" si="2"/>
        <v>0</v>
      </c>
      <c r="M32" s="100">
        <f t="shared" si="3"/>
        <v>322.52379797979808</v>
      </c>
      <c r="N32" s="154">
        <f t="shared" si="4"/>
        <v>322.52379797979808</v>
      </c>
    </row>
    <row r="33" spans="2:14" x14ac:dyDescent="0.25">
      <c r="B33" s="4">
        <v>40510</v>
      </c>
      <c r="C33" s="99">
        <f>'Farm Runoff'!$D33</f>
        <v>520.64639999999997</v>
      </c>
      <c r="D33" s="99">
        <f>'Irrigation Demand'!$D33</f>
        <v>1612.6189898989903</v>
      </c>
      <c r="E33" s="99">
        <f>$C33*Farms!$H$6/100</f>
        <v>129.12030719999998</v>
      </c>
      <c r="F33" s="99">
        <f t="shared" si="0"/>
        <v>391.52609280000001</v>
      </c>
      <c r="G33" s="99">
        <f>IF(H33&lt;Farms!$I$6*1000,(MIN(F33,Farms!$L$6)),0)</f>
        <v>391.52609280000001</v>
      </c>
      <c r="H33" s="100">
        <f t="shared" si="5"/>
        <v>354205.35205252527</v>
      </c>
      <c r="I33" s="100">
        <f t="shared" si="1"/>
        <v>353113.3794626263</v>
      </c>
      <c r="J33" s="100">
        <f>MIN(I33,Farms!$I$6*1000)</f>
        <v>353113.3794626263</v>
      </c>
      <c r="K33" s="100">
        <f>MAX(I33-Farms!$I$6*1000, 0)</f>
        <v>0</v>
      </c>
      <c r="L33" s="100">
        <f t="shared" si="2"/>
        <v>0</v>
      </c>
      <c r="M33" s="100">
        <f t="shared" si="3"/>
        <v>322.52379797979808</v>
      </c>
      <c r="N33" s="154">
        <f t="shared" si="4"/>
        <v>322.52379797979808</v>
      </c>
    </row>
    <row r="34" spans="2:14" x14ac:dyDescent="0.25">
      <c r="B34" s="4">
        <v>40511</v>
      </c>
      <c r="C34" s="99">
        <f>'Farm Runoff'!$D34</f>
        <v>418.7808</v>
      </c>
      <c r="D34" s="99">
        <f>'Irrigation Demand'!$D34</f>
        <v>1612.6189898989903</v>
      </c>
      <c r="E34" s="99">
        <f>$C34*Farms!$H$6/100</f>
        <v>103.8576384</v>
      </c>
      <c r="F34" s="99">
        <f t="shared" si="0"/>
        <v>314.92316160000001</v>
      </c>
      <c r="G34" s="99">
        <f>IF(H34&lt;Farms!$I$6*1000,(MIN(F34,Farms!$L$6)),0)</f>
        <v>314.92316160000001</v>
      </c>
      <c r="H34" s="100">
        <f t="shared" si="5"/>
        <v>353113.3794626263</v>
      </c>
      <c r="I34" s="100">
        <f t="shared" si="1"/>
        <v>351919.54127272731</v>
      </c>
      <c r="J34" s="100">
        <f>MIN(I34,Farms!$I$6*1000)</f>
        <v>351919.54127272731</v>
      </c>
      <c r="K34" s="100">
        <f>MAX(I34-Farms!$I$6*1000, 0)</f>
        <v>0</v>
      </c>
      <c r="L34" s="100">
        <f t="shared" si="2"/>
        <v>0</v>
      </c>
      <c r="M34" s="100">
        <f t="shared" si="3"/>
        <v>322.52379797979808</v>
      </c>
      <c r="N34" s="154">
        <f t="shared" si="4"/>
        <v>322.52379797979808</v>
      </c>
    </row>
    <row r="35" spans="2:14" x14ac:dyDescent="0.25">
      <c r="B35" s="4">
        <v>40512</v>
      </c>
      <c r="C35" s="99">
        <f>'Farm Runoff'!$D35</f>
        <v>328.23360000000002</v>
      </c>
      <c r="D35" s="99">
        <f>'Irrigation Demand'!$D35</f>
        <v>1612.6189898989903</v>
      </c>
      <c r="E35" s="99">
        <f>$C35*Farms!$H$6/100</f>
        <v>81.401932799999997</v>
      </c>
      <c r="F35" s="99">
        <f t="shared" si="0"/>
        <v>246.83166720000003</v>
      </c>
      <c r="G35" s="99">
        <f>IF(H35&lt;Farms!$I$6*1000,(MIN(F35,Farms!$L$6)),0)</f>
        <v>246.83166720000003</v>
      </c>
      <c r="H35" s="100">
        <f t="shared" si="5"/>
        <v>351919.54127272731</v>
      </c>
      <c r="I35" s="100">
        <f t="shared" si="1"/>
        <v>350635.15588282835</v>
      </c>
      <c r="J35" s="100">
        <f>MIN(I35,Farms!$I$6*1000)</f>
        <v>350635.15588282835</v>
      </c>
      <c r="K35" s="100">
        <f>MAX(I35-Farms!$I$6*1000, 0)</f>
        <v>0</v>
      </c>
      <c r="L35" s="100">
        <f t="shared" si="2"/>
        <v>0</v>
      </c>
      <c r="M35" s="100">
        <f t="shared" si="3"/>
        <v>322.52379797979808</v>
      </c>
      <c r="N35" s="154">
        <f t="shared" si="4"/>
        <v>322.52379797979808</v>
      </c>
    </row>
    <row r="36" spans="2:14" x14ac:dyDescent="0.25">
      <c r="B36" s="4">
        <v>40513</v>
      </c>
      <c r="C36" s="99">
        <f>'Farm Runoff'!$D36</f>
        <v>5681.8368000000009</v>
      </c>
      <c r="D36" s="99">
        <f>'Irrigation Demand'!$D36</f>
        <v>1972.6944281524927</v>
      </c>
      <c r="E36" s="99">
        <f>$C36*Farms!$H$6/100</f>
        <v>1409.0955264000004</v>
      </c>
      <c r="F36" s="99">
        <f t="shared" si="0"/>
        <v>4272.7412736000006</v>
      </c>
      <c r="G36" s="99">
        <f>IF(H36&lt;Farms!$I$6*1000,(MIN(F36,Farms!$L$6)),0)</f>
        <v>4272.7412736000006</v>
      </c>
      <c r="H36" s="100">
        <f t="shared" si="5"/>
        <v>350635.15588282835</v>
      </c>
      <c r="I36" s="100">
        <f t="shared" si="1"/>
        <v>354344.29825467587</v>
      </c>
      <c r="J36" s="100">
        <f>MIN(I36,Farms!$I$6*1000)</f>
        <v>354344.29825467587</v>
      </c>
      <c r="K36" s="100">
        <f>MAX(I36-Farms!$I$6*1000, 0)</f>
        <v>0</v>
      </c>
      <c r="L36" s="100">
        <f t="shared" si="2"/>
        <v>0</v>
      </c>
      <c r="M36" s="100">
        <f t="shared" si="3"/>
        <v>394.53888563049856</v>
      </c>
      <c r="N36" s="154">
        <f t="shared" si="4"/>
        <v>394.53888563049856</v>
      </c>
    </row>
    <row r="37" spans="2:14" x14ac:dyDescent="0.25">
      <c r="B37" s="4">
        <v>40514</v>
      </c>
      <c r="C37" s="99">
        <f>'Farm Runoff'!$D37</f>
        <v>5681.8368000000009</v>
      </c>
      <c r="D37" s="99">
        <f>'Irrigation Demand'!$D37</f>
        <v>1972.6944281524927</v>
      </c>
      <c r="E37" s="99">
        <f>$C37*Farms!$H$6/100</f>
        <v>1409.0955264000004</v>
      </c>
      <c r="F37" s="99">
        <f t="shared" si="0"/>
        <v>4272.7412736000006</v>
      </c>
      <c r="G37" s="99">
        <f>IF(H37&lt;Farms!$I$6*1000,(MIN(F37,Farms!$L$6)),0)</f>
        <v>4272.7412736000006</v>
      </c>
      <c r="H37" s="100">
        <f t="shared" si="5"/>
        <v>354344.29825467587</v>
      </c>
      <c r="I37" s="100">
        <f t="shared" si="1"/>
        <v>358053.4406265234</v>
      </c>
      <c r="J37" s="100">
        <f>MIN(I37,Farms!$I$6*1000)</f>
        <v>358053.4406265234</v>
      </c>
      <c r="K37" s="100">
        <f>MAX(I37-Farms!$I$6*1000, 0)</f>
        <v>0</v>
      </c>
      <c r="L37" s="100">
        <f t="shared" si="2"/>
        <v>0</v>
      </c>
      <c r="M37" s="100">
        <f t="shared" si="3"/>
        <v>394.53888563049856</v>
      </c>
      <c r="N37" s="154">
        <f t="shared" si="4"/>
        <v>394.53888563049856</v>
      </c>
    </row>
    <row r="38" spans="2:14" x14ac:dyDescent="0.25">
      <c r="B38" s="4">
        <v>40515</v>
      </c>
      <c r="C38" s="99">
        <f>'Farm Runoff'!$D38</f>
        <v>6496.7616000000007</v>
      </c>
      <c r="D38" s="99">
        <f>'Irrigation Demand'!$D38</f>
        <v>1972.6944281524927</v>
      </c>
      <c r="E38" s="99">
        <f>$C38*Farms!$H$6/100</f>
        <v>1611.1968768000004</v>
      </c>
      <c r="F38" s="99">
        <f t="shared" si="0"/>
        <v>4885.5647232000001</v>
      </c>
      <c r="G38" s="99">
        <f>IF(H38&lt;Farms!$I$6*1000,(MIN(F38,Farms!$L$6)),0)</f>
        <v>4885.5647232000001</v>
      </c>
      <c r="H38" s="100">
        <f t="shared" si="5"/>
        <v>358053.4406265234</v>
      </c>
      <c r="I38" s="100">
        <f t="shared" si="1"/>
        <v>362577.50779837085</v>
      </c>
      <c r="J38" s="100">
        <f>MIN(I38,Farms!$I$6*1000)</f>
        <v>362577.50779837085</v>
      </c>
      <c r="K38" s="100">
        <f>MAX(I38-Farms!$I$6*1000, 0)</f>
        <v>0</v>
      </c>
      <c r="L38" s="100">
        <f t="shared" si="2"/>
        <v>0</v>
      </c>
      <c r="M38" s="100">
        <f t="shared" si="3"/>
        <v>394.53888563049856</v>
      </c>
      <c r="N38" s="154">
        <f t="shared" si="4"/>
        <v>394.53888563049856</v>
      </c>
    </row>
    <row r="39" spans="2:14" x14ac:dyDescent="0.25">
      <c r="B39" s="4">
        <v>40516</v>
      </c>
      <c r="C39" s="99">
        <f>'Farm Runoff'!$D39</f>
        <v>6496.7616000000007</v>
      </c>
      <c r="D39" s="99">
        <f>'Irrigation Demand'!$D39</f>
        <v>1972.6944281524927</v>
      </c>
      <c r="E39" s="99">
        <f>$C39*Farms!$H$6/100</f>
        <v>1611.1968768000004</v>
      </c>
      <c r="F39" s="99">
        <f t="shared" si="0"/>
        <v>4885.5647232000001</v>
      </c>
      <c r="G39" s="99">
        <f>IF(H39&lt;Farms!$I$6*1000,(MIN(F39,Farms!$L$6)),0)</f>
        <v>4885.5647232000001</v>
      </c>
      <c r="H39" s="100">
        <f t="shared" si="5"/>
        <v>362577.50779837085</v>
      </c>
      <c r="I39" s="100">
        <f t="shared" si="1"/>
        <v>367101.57497021829</v>
      </c>
      <c r="J39" s="100">
        <f>MIN(I39,Farms!$I$6*1000)</f>
        <v>367101.57497021829</v>
      </c>
      <c r="K39" s="100">
        <f>MAX(I39-Farms!$I$6*1000, 0)</f>
        <v>0</v>
      </c>
      <c r="L39" s="100">
        <f t="shared" si="2"/>
        <v>0</v>
      </c>
      <c r="M39" s="100">
        <f t="shared" si="3"/>
        <v>394.53888563049856</v>
      </c>
      <c r="N39" s="154">
        <f t="shared" si="4"/>
        <v>394.53888563049856</v>
      </c>
    </row>
    <row r="40" spans="2:14" x14ac:dyDescent="0.25">
      <c r="B40" s="4">
        <v>40517</v>
      </c>
      <c r="C40" s="99">
        <f>'Farm Runoff'!$D40</f>
        <v>6496.7616000000007</v>
      </c>
      <c r="D40" s="99">
        <f>'Irrigation Demand'!$D40</f>
        <v>1972.6944281524927</v>
      </c>
      <c r="E40" s="99">
        <f>$C40*Farms!$H$6/100</f>
        <v>1611.1968768000004</v>
      </c>
      <c r="F40" s="99">
        <f t="shared" si="0"/>
        <v>4885.5647232000001</v>
      </c>
      <c r="G40" s="99">
        <f>IF(H40&lt;Farms!$I$6*1000,(MIN(F40,Farms!$L$6)),0)</f>
        <v>4885.5647232000001</v>
      </c>
      <c r="H40" s="100">
        <f t="shared" si="5"/>
        <v>367101.57497021829</v>
      </c>
      <c r="I40" s="100">
        <f t="shared" si="1"/>
        <v>371625.64214206574</v>
      </c>
      <c r="J40" s="100">
        <f>MIN(I40,Farms!$I$6*1000)</f>
        <v>371625.64214206574</v>
      </c>
      <c r="K40" s="100">
        <f>MAX(I40-Farms!$I$6*1000, 0)</f>
        <v>0</v>
      </c>
      <c r="L40" s="100">
        <f t="shared" si="2"/>
        <v>0</v>
      </c>
      <c r="M40" s="100">
        <f t="shared" si="3"/>
        <v>394.53888563049856</v>
      </c>
      <c r="N40" s="154">
        <f t="shared" si="4"/>
        <v>394.53888563049856</v>
      </c>
    </row>
    <row r="41" spans="2:14" x14ac:dyDescent="0.25">
      <c r="B41" s="4">
        <v>40518</v>
      </c>
      <c r="C41" s="99">
        <f>'Farm Runoff'!$D41</f>
        <v>5681.8368000000009</v>
      </c>
      <c r="D41" s="99">
        <f>'Irrigation Demand'!$D41</f>
        <v>1972.6944281524927</v>
      </c>
      <c r="E41" s="99">
        <f>$C41*Farms!$H$6/100</f>
        <v>1409.0955264000004</v>
      </c>
      <c r="F41" s="99">
        <f t="shared" si="0"/>
        <v>4272.7412736000006</v>
      </c>
      <c r="G41" s="99">
        <f>IF(H41&lt;Farms!$I$6*1000,(MIN(F41,Farms!$L$6)),0)</f>
        <v>4272.7412736000006</v>
      </c>
      <c r="H41" s="100">
        <f t="shared" si="5"/>
        <v>371625.64214206574</v>
      </c>
      <c r="I41" s="100">
        <f t="shared" si="1"/>
        <v>375334.78451391327</v>
      </c>
      <c r="J41" s="100">
        <f>MIN(I41,Farms!$I$6*1000)</f>
        <v>375334.78451391327</v>
      </c>
      <c r="K41" s="100">
        <f>MAX(I41-Farms!$I$6*1000, 0)</f>
        <v>0</v>
      </c>
      <c r="L41" s="100">
        <f t="shared" si="2"/>
        <v>0</v>
      </c>
      <c r="M41" s="100">
        <f t="shared" si="3"/>
        <v>394.53888563049856</v>
      </c>
      <c r="N41" s="154">
        <f t="shared" si="4"/>
        <v>394.53888563049856</v>
      </c>
    </row>
    <row r="42" spans="2:14" x14ac:dyDescent="0.25">
      <c r="B42" s="4">
        <v>40519</v>
      </c>
      <c r="C42" s="99">
        <f>'Farm Runoff'!$D42</f>
        <v>1618.5311999999999</v>
      </c>
      <c r="D42" s="99">
        <f>'Irrigation Demand'!$D42</f>
        <v>1972.6944281524927</v>
      </c>
      <c r="E42" s="99">
        <f>$C42*Farms!$H$6/100</f>
        <v>401.39573760000002</v>
      </c>
      <c r="F42" s="99">
        <f t="shared" si="0"/>
        <v>1217.1354623999998</v>
      </c>
      <c r="G42" s="99">
        <f>IF(H42&lt;Farms!$I$6*1000,(MIN(F42,Farms!$L$6)),0)</f>
        <v>1217.1354623999998</v>
      </c>
      <c r="H42" s="100">
        <f t="shared" si="5"/>
        <v>375334.78451391327</v>
      </c>
      <c r="I42" s="100">
        <f t="shared" si="1"/>
        <v>374980.62128576072</v>
      </c>
      <c r="J42" s="100">
        <f>MIN(I42,Farms!$I$6*1000)</f>
        <v>374980.62128576072</v>
      </c>
      <c r="K42" s="100">
        <f>MAX(I42-Farms!$I$6*1000, 0)</f>
        <v>0</v>
      </c>
      <c r="L42" s="100">
        <f t="shared" si="2"/>
        <v>0</v>
      </c>
      <c r="M42" s="100">
        <f t="shared" si="3"/>
        <v>394.53888563049856</v>
      </c>
      <c r="N42" s="154">
        <f t="shared" si="4"/>
        <v>394.53888563049856</v>
      </c>
    </row>
    <row r="43" spans="2:14" x14ac:dyDescent="0.25">
      <c r="B43" s="4">
        <v>40520</v>
      </c>
      <c r="C43" s="99">
        <f>'Farm Runoff'!$D43</f>
        <v>2840.9184000000005</v>
      </c>
      <c r="D43" s="99">
        <f>'Irrigation Demand'!$D43</f>
        <v>1972.6944281524927</v>
      </c>
      <c r="E43" s="99">
        <f>$C43*Farms!$H$6/100</f>
        <v>704.54776320000019</v>
      </c>
      <c r="F43" s="99">
        <f t="shared" si="0"/>
        <v>2136.3706368000003</v>
      </c>
      <c r="G43" s="99">
        <f>IF(H43&lt;Farms!$I$6*1000,(MIN(F43,Farms!$L$6)),0)</f>
        <v>2136.3706368000003</v>
      </c>
      <c r="H43" s="100">
        <f t="shared" si="5"/>
        <v>374980.62128576072</v>
      </c>
      <c r="I43" s="100">
        <f t="shared" si="1"/>
        <v>375848.84525760822</v>
      </c>
      <c r="J43" s="100">
        <f>MIN(I43,Farms!$I$6*1000)</f>
        <v>375848.84525760822</v>
      </c>
      <c r="K43" s="100">
        <f>MAX(I43-Farms!$I$6*1000, 0)</f>
        <v>0</v>
      </c>
      <c r="L43" s="100">
        <f t="shared" si="2"/>
        <v>0</v>
      </c>
      <c r="M43" s="100">
        <f t="shared" si="3"/>
        <v>394.53888563049856</v>
      </c>
      <c r="N43" s="154">
        <f t="shared" si="4"/>
        <v>394.53888563049856</v>
      </c>
    </row>
    <row r="44" spans="2:14" x14ac:dyDescent="0.25">
      <c r="B44" s="4">
        <v>40521</v>
      </c>
      <c r="C44" s="99">
        <f>'Farm Runoff'!$D44</f>
        <v>5274.3744000000006</v>
      </c>
      <c r="D44" s="99">
        <f>'Irrigation Demand'!$D44</f>
        <v>1972.6944281524927</v>
      </c>
      <c r="E44" s="99">
        <f>$C44*Farms!$H$6/100</f>
        <v>1308.0448512</v>
      </c>
      <c r="F44" s="99">
        <f t="shared" si="0"/>
        <v>3966.3295488000003</v>
      </c>
      <c r="G44" s="99">
        <f>IF(H44&lt;Farms!$I$6*1000,(MIN(F44,Farms!$L$6)),0)</f>
        <v>3966.3295488000003</v>
      </c>
      <c r="H44" s="100">
        <f t="shared" si="5"/>
        <v>375848.84525760822</v>
      </c>
      <c r="I44" s="100">
        <f t="shared" si="1"/>
        <v>379150.52522945573</v>
      </c>
      <c r="J44" s="100">
        <f>MIN(I44,Farms!$I$6*1000)</f>
        <v>379150.52522945573</v>
      </c>
      <c r="K44" s="100">
        <f>MAX(I44-Farms!$I$6*1000, 0)</f>
        <v>0</v>
      </c>
      <c r="L44" s="100">
        <f t="shared" si="2"/>
        <v>0</v>
      </c>
      <c r="M44" s="100">
        <f t="shared" si="3"/>
        <v>394.53888563049856</v>
      </c>
      <c r="N44" s="154">
        <f t="shared" si="4"/>
        <v>394.53888563049856</v>
      </c>
    </row>
    <row r="45" spans="2:14" x14ac:dyDescent="0.25">
      <c r="B45" s="4">
        <v>40522</v>
      </c>
      <c r="C45" s="99">
        <f>'Farm Runoff'!$D45</f>
        <v>4866.9120000000003</v>
      </c>
      <c r="D45" s="99">
        <f>'Irrigation Demand'!$D45</f>
        <v>1972.6944281524927</v>
      </c>
      <c r="E45" s="99">
        <f>$C45*Farms!$H$6/100</f>
        <v>1206.9941760000002</v>
      </c>
      <c r="F45" s="99">
        <f t="shared" si="0"/>
        <v>3659.9178240000001</v>
      </c>
      <c r="G45" s="99">
        <f>IF(H45&lt;Farms!$I$6*1000,(MIN(F45,Farms!$L$6)),0)</f>
        <v>3659.9178240000001</v>
      </c>
      <c r="H45" s="100">
        <f t="shared" si="5"/>
        <v>379150.52522945573</v>
      </c>
      <c r="I45" s="100">
        <f t="shared" si="1"/>
        <v>382044.74280130322</v>
      </c>
      <c r="J45" s="100">
        <f>MIN(I45,Farms!$I$6*1000)</f>
        <v>382044.74280130322</v>
      </c>
      <c r="K45" s="100">
        <f>MAX(I45-Farms!$I$6*1000, 0)</f>
        <v>0</v>
      </c>
      <c r="L45" s="100">
        <f t="shared" si="2"/>
        <v>0</v>
      </c>
      <c r="M45" s="100">
        <f t="shared" si="3"/>
        <v>394.53888563049856</v>
      </c>
      <c r="N45" s="154">
        <f t="shared" si="4"/>
        <v>394.53888563049856</v>
      </c>
    </row>
    <row r="46" spans="2:14" x14ac:dyDescent="0.25">
      <c r="B46" s="4">
        <v>40523</v>
      </c>
      <c r="C46" s="99">
        <f>'Farm Runoff'!$D46</f>
        <v>4866.9120000000003</v>
      </c>
      <c r="D46" s="99">
        <f>'Irrigation Demand'!$D46</f>
        <v>1972.6944281524927</v>
      </c>
      <c r="E46" s="99">
        <f>$C46*Farms!$H$6/100</f>
        <v>1206.9941760000002</v>
      </c>
      <c r="F46" s="99">
        <f t="shared" si="0"/>
        <v>3659.9178240000001</v>
      </c>
      <c r="G46" s="99">
        <f>IF(H46&lt;Farms!$I$6*1000,(MIN(F46,Farms!$L$6)),0)</f>
        <v>3659.9178240000001</v>
      </c>
      <c r="H46" s="100">
        <f t="shared" si="5"/>
        <v>382044.74280130322</v>
      </c>
      <c r="I46" s="100">
        <f t="shared" si="1"/>
        <v>384938.96037315071</v>
      </c>
      <c r="J46" s="100">
        <f>MIN(I46,Farms!$I$6*1000)</f>
        <v>384938.96037315071</v>
      </c>
      <c r="K46" s="100">
        <f>MAX(I46-Farms!$I$6*1000, 0)</f>
        <v>0</v>
      </c>
      <c r="L46" s="100">
        <f t="shared" si="2"/>
        <v>0</v>
      </c>
      <c r="M46" s="100">
        <f t="shared" si="3"/>
        <v>394.53888563049856</v>
      </c>
      <c r="N46" s="154">
        <f t="shared" si="4"/>
        <v>394.53888563049856</v>
      </c>
    </row>
    <row r="47" spans="2:14" x14ac:dyDescent="0.25">
      <c r="B47" s="4">
        <v>40524</v>
      </c>
      <c r="C47" s="99">
        <f>'Farm Runoff'!$D47</f>
        <v>5274.3744000000006</v>
      </c>
      <c r="D47" s="99">
        <f>'Irrigation Demand'!$D47</f>
        <v>1972.6944281524927</v>
      </c>
      <c r="E47" s="99">
        <f>$C47*Farms!$H$6/100</f>
        <v>1308.0448512</v>
      </c>
      <c r="F47" s="99">
        <f t="shared" si="0"/>
        <v>3966.3295488000003</v>
      </c>
      <c r="G47" s="99">
        <f>IF(H47&lt;Farms!$I$6*1000,(MIN(F47,Farms!$L$6)),0)</f>
        <v>3966.3295488000003</v>
      </c>
      <c r="H47" s="100">
        <f t="shared" si="5"/>
        <v>384938.96037315071</v>
      </c>
      <c r="I47" s="100">
        <f t="shared" si="1"/>
        <v>388240.64034499822</v>
      </c>
      <c r="J47" s="100">
        <f>MIN(I47,Farms!$I$6*1000)</f>
        <v>388240.64034499822</v>
      </c>
      <c r="K47" s="100">
        <f>MAX(I47-Farms!$I$6*1000, 0)</f>
        <v>0</v>
      </c>
      <c r="L47" s="100">
        <f t="shared" si="2"/>
        <v>0</v>
      </c>
      <c r="M47" s="100">
        <f t="shared" si="3"/>
        <v>394.53888563049856</v>
      </c>
      <c r="N47" s="154">
        <f t="shared" si="4"/>
        <v>394.53888563049856</v>
      </c>
    </row>
    <row r="48" spans="2:14" x14ac:dyDescent="0.25">
      <c r="B48" s="4">
        <v>40525</v>
      </c>
      <c r="C48" s="99">
        <f>'Farm Runoff'!$D48</f>
        <v>4470.768</v>
      </c>
      <c r="D48" s="99">
        <f>'Irrigation Demand'!$D48</f>
        <v>1972.6944281524927</v>
      </c>
      <c r="E48" s="99">
        <f>$C48*Farms!$H$6/100</f>
        <v>1108.750464</v>
      </c>
      <c r="F48" s="99">
        <f t="shared" si="0"/>
        <v>3362.0175360000003</v>
      </c>
      <c r="G48" s="99">
        <f>IF(H48&lt;Farms!$I$6*1000,(MIN(F48,Farms!$L$6)),0)</f>
        <v>3362.0175360000003</v>
      </c>
      <c r="H48" s="100">
        <f t="shared" si="5"/>
        <v>388240.64034499822</v>
      </c>
      <c r="I48" s="100">
        <f t="shared" si="1"/>
        <v>390738.71391684568</v>
      </c>
      <c r="J48" s="100">
        <f>MIN(I48,Farms!$I$6*1000)</f>
        <v>390738.71391684568</v>
      </c>
      <c r="K48" s="100">
        <f>MAX(I48-Farms!$I$6*1000, 0)</f>
        <v>0</v>
      </c>
      <c r="L48" s="100">
        <f t="shared" si="2"/>
        <v>0</v>
      </c>
      <c r="M48" s="100">
        <f t="shared" si="3"/>
        <v>394.53888563049856</v>
      </c>
      <c r="N48" s="154">
        <f t="shared" si="4"/>
        <v>394.53888563049856</v>
      </c>
    </row>
    <row r="49" spans="2:14" x14ac:dyDescent="0.25">
      <c r="B49" s="4">
        <v>40526</v>
      </c>
      <c r="C49" s="99">
        <f>'Farm Runoff'!$D49</f>
        <v>3248.3808000000004</v>
      </c>
      <c r="D49" s="99">
        <f>'Irrigation Demand'!$D49</f>
        <v>1972.6944281524927</v>
      </c>
      <c r="E49" s="99">
        <f>$C49*Farms!$H$6/100</f>
        <v>805.59843840000019</v>
      </c>
      <c r="F49" s="99">
        <f t="shared" si="0"/>
        <v>2442.7823616000001</v>
      </c>
      <c r="G49" s="99">
        <f>IF(H49&lt;Farms!$I$6*1000,(MIN(F49,Farms!$L$6)),0)</f>
        <v>2442.7823616000001</v>
      </c>
      <c r="H49" s="100">
        <f t="shared" si="5"/>
        <v>390738.71391684568</v>
      </c>
      <c r="I49" s="100">
        <f t="shared" si="1"/>
        <v>392014.4002886932</v>
      </c>
      <c r="J49" s="100">
        <f>MIN(I49,Farms!$I$6*1000)</f>
        <v>392014.4002886932</v>
      </c>
      <c r="K49" s="100">
        <f>MAX(I49-Farms!$I$6*1000, 0)</f>
        <v>0</v>
      </c>
      <c r="L49" s="100">
        <f t="shared" si="2"/>
        <v>0</v>
      </c>
      <c r="M49" s="100">
        <f t="shared" si="3"/>
        <v>394.53888563049856</v>
      </c>
      <c r="N49" s="154">
        <f t="shared" si="4"/>
        <v>394.53888563049856</v>
      </c>
    </row>
    <row r="50" spans="2:14" x14ac:dyDescent="0.25">
      <c r="B50" s="4">
        <v>40527</v>
      </c>
      <c r="C50" s="99">
        <f>'Farm Runoff'!$D50</f>
        <v>3248.3808000000004</v>
      </c>
      <c r="D50" s="99">
        <f>'Irrigation Demand'!$D50</f>
        <v>1972.6944281524927</v>
      </c>
      <c r="E50" s="99">
        <f>$C50*Farms!$H$6/100</f>
        <v>805.59843840000019</v>
      </c>
      <c r="F50" s="99">
        <f t="shared" si="0"/>
        <v>2442.7823616000001</v>
      </c>
      <c r="G50" s="99">
        <f>IF(H50&lt;Farms!$I$6*1000,(MIN(F50,Farms!$L$6)),0)</f>
        <v>2442.7823616000001</v>
      </c>
      <c r="H50" s="100">
        <f t="shared" si="5"/>
        <v>392014.4002886932</v>
      </c>
      <c r="I50" s="100">
        <f t="shared" si="1"/>
        <v>393290.08666054072</v>
      </c>
      <c r="J50" s="100">
        <f>MIN(I50,Farms!$I$6*1000)</f>
        <v>393290.08666054072</v>
      </c>
      <c r="K50" s="100">
        <f>MAX(I50-Farms!$I$6*1000, 0)</f>
        <v>0</v>
      </c>
      <c r="L50" s="100">
        <f t="shared" si="2"/>
        <v>0</v>
      </c>
      <c r="M50" s="100">
        <f t="shared" si="3"/>
        <v>394.53888563049856</v>
      </c>
      <c r="N50" s="154">
        <f t="shared" si="4"/>
        <v>394.53888563049856</v>
      </c>
    </row>
    <row r="51" spans="2:14" x14ac:dyDescent="0.25">
      <c r="B51" s="4">
        <v>40528</v>
      </c>
      <c r="C51" s="99">
        <f>'Farm Runoff'!$D51</f>
        <v>14204.591999999995</v>
      </c>
      <c r="D51" s="99">
        <f>'Irrigation Demand'!$D51</f>
        <v>0</v>
      </c>
      <c r="E51" s="99">
        <f>$C51*Farms!$H$6/100</f>
        <v>3522.7388159999991</v>
      </c>
      <c r="F51" s="99">
        <f t="shared" si="0"/>
        <v>10681.853183999996</v>
      </c>
      <c r="G51" s="99">
        <f>IF(H51&lt;Farms!$I$6*1000,(MIN(F51,Farms!$L$6)),0)</f>
        <v>10681.853183999996</v>
      </c>
      <c r="H51" s="100">
        <f t="shared" si="5"/>
        <v>393290.08666054072</v>
      </c>
      <c r="I51" s="100">
        <f t="shared" si="1"/>
        <v>407494.67866054073</v>
      </c>
      <c r="J51" s="100">
        <f>MIN(I51,Farms!$I$6*1000)</f>
        <v>407494.67866054073</v>
      </c>
      <c r="K51" s="100">
        <f>MAX(I51-Farms!$I$6*1000, 0)</f>
        <v>0</v>
      </c>
      <c r="L51" s="100">
        <f t="shared" si="2"/>
        <v>0</v>
      </c>
      <c r="M51" s="100">
        <f t="shared" si="3"/>
        <v>0</v>
      </c>
      <c r="N51" s="154">
        <f t="shared" si="4"/>
        <v>0</v>
      </c>
    </row>
    <row r="52" spans="2:14" x14ac:dyDescent="0.25">
      <c r="B52" s="4">
        <v>40529</v>
      </c>
      <c r="C52" s="99">
        <f>'Farm Runoff'!$D52</f>
        <v>12993.523200000001</v>
      </c>
      <c r="D52" s="99">
        <f>'Irrigation Demand'!$D52</f>
        <v>0</v>
      </c>
      <c r="E52" s="99">
        <f>$C52*Farms!$H$6/100</f>
        <v>3222.3937536000008</v>
      </c>
      <c r="F52" s="99">
        <f t="shared" si="0"/>
        <v>9771.1294464000002</v>
      </c>
      <c r="G52" s="99">
        <f>IF(H52&lt;Farms!$I$6*1000,(MIN(F52,Farms!$L$6)),0)</f>
        <v>9771.1294464000002</v>
      </c>
      <c r="H52" s="100">
        <f t="shared" si="5"/>
        <v>407494.67866054073</v>
      </c>
      <c r="I52" s="100">
        <f t="shared" si="1"/>
        <v>420488.20186054072</v>
      </c>
      <c r="J52" s="100">
        <f>MIN(I52,Farms!$I$6*1000)</f>
        <v>420488.20186054072</v>
      </c>
      <c r="K52" s="100">
        <f>MAX(I52-Farms!$I$6*1000, 0)</f>
        <v>0</v>
      </c>
      <c r="L52" s="100">
        <f t="shared" si="2"/>
        <v>0</v>
      </c>
      <c r="M52" s="100">
        <f t="shared" si="3"/>
        <v>0</v>
      </c>
      <c r="N52" s="154">
        <f t="shared" si="4"/>
        <v>0</v>
      </c>
    </row>
    <row r="53" spans="2:14" x14ac:dyDescent="0.25">
      <c r="B53" s="4">
        <v>40530</v>
      </c>
      <c r="C53" s="99">
        <f>'Farm Runoff'!$D53</f>
        <v>8930.2175999999999</v>
      </c>
      <c r="D53" s="99">
        <f>'Irrigation Demand'!$D53</f>
        <v>1972.6944281524927</v>
      </c>
      <c r="E53" s="99">
        <f>$C53*Farms!$H$6/100</f>
        <v>2214.6939647999998</v>
      </c>
      <c r="F53" s="99">
        <f t="shared" si="0"/>
        <v>6715.5236352000002</v>
      </c>
      <c r="G53" s="99">
        <f>IF(H53&lt;Farms!$I$6*1000,(MIN(F53,Farms!$L$6)),0)</f>
        <v>6715.5236352000002</v>
      </c>
      <c r="H53" s="100">
        <f t="shared" si="5"/>
        <v>420488.20186054072</v>
      </c>
      <c r="I53" s="100">
        <f t="shared" si="1"/>
        <v>427445.72503238817</v>
      </c>
      <c r="J53" s="100">
        <f>MIN(I53,Farms!$I$6*1000)</f>
        <v>427445.72503238817</v>
      </c>
      <c r="K53" s="100">
        <f>MAX(I53-Farms!$I$6*1000, 0)</f>
        <v>0</v>
      </c>
      <c r="L53" s="100">
        <f t="shared" si="2"/>
        <v>0</v>
      </c>
      <c r="M53" s="100">
        <f t="shared" si="3"/>
        <v>394.53888563049856</v>
      </c>
      <c r="N53" s="154">
        <f t="shared" si="4"/>
        <v>394.53888563049856</v>
      </c>
    </row>
    <row r="54" spans="2:14" x14ac:dyDescent="0.25">
      <c r="B54" s="4">
        <v>40531</v>
      </c>
      <c r="C54" s="99">
        <f>'Farm Runoff'!$D54</f>
        <v>6496.7616000000007</v>
      </c>
      <c r="D54" s="99">
        <f>'Irrigation Demand'!$D54</f>
        <v>1972.6944281524927</v>
      </c>
      <c r="E54" s="99">
        <f>$C54*Farms!$H$6/100</f>
        <v>1611.1968768000004</v>
      </c>
      <c r="F54" s="99">
        <f t="shared" si="0"/>
        <v>4885.5647232000001</v>
      </c>
      <c r="G54" s="99">
        <f>IF(H54&lt;Farms!$I$6*1000,(MIN(F54,Farms!$L$6)),0)</f>
        <v>4885.5647232000001</v>
      </c>
      <c r="H54" s="100">
        <f t="shared" si="5"/>
        <v>427445.72503238817</v>
      </c>
      <c r="I54" s="100">
        <f t="shared" si="1"/>
        <v>431969.79220423562</v>
      </c>
      <c r="J54" s="100">
        <f>MIN(I54,Farms!$I$6*1000)</f>
        <v>431969.79220423562</v>
      </c>
      <c r="K54" s="100">
        <f>MAX(I54-Farms!$I$6*1000, 0)</f>
        <v>0</v>
      </c>
      <c r="L54" s="100">
        <f t="shared" si="2"/>
        <v>0</v>
      </c>
      <c r="M54" s="100">
        <f t="shared" si="3"/>
        <v>394.53888563049856</v>
      </c>
      <c r="N54" s="154">
        <f t="shared" si="4"/>
        <v>394.53888563049856</v>
      </c>
    </row>
    <row r="55" spans="2:14" x14ac:dyDescent="0.25">
      <c r="B55" s="4">
        <v>40532</v>
      </c>
      <c r="C55" s="99">
        <f>'Farm Runoff'!$D55</f>
        <v>4866.9120000000003</v>
      </c>
      <c r="D55" s="99">
        <f>'Irrigation Demand'!$D55</f>
        <v>1972.6944281524927</v>
      </c>
      <c r="E55" s="99">
        <f>$C55*Farms!$H$6/100</f>
        <v>1206.9941760000002</v>
      </c>
      <c r="F55" s="99">
        <f t="shared" si="0"/>
        <v>3659.9178240000001</v>
      </c>
      <c r="G55" s="99">
        <f>IF(H55&lt;Farms!$I$6*1000,(MIN(F55,Farms!$L$6)),0)</f>
        <v>3659.9178240000001</v>
      </c>
      <c r="H55" s="100">
        <f t="shared" si="5"/>
        <v>431969.79220423562</v>
      </c>
      <c r="I55" s="100">
        <f t="shared" si="1"/>
        <v>434864.00977608311</v>
      </c>
      <c r="J55" s="100">
        <f>MIN(I55,Farms!$I$6*1000)</f>
        <v>434864.00977608311</v>
      </c>
      <c r="K55" s="100">
        <f>MAX(I55-Farms!$I$6*1000, 0)</f>
        <v>0</v>
      </c>
      <c r="L55" s="100">
        <f t="shared" si="2"/>
        <v>0</v>
      </c>
      <c r="M55" s="100">
        <f t="shared" si="3"/>
        <v>394.53888563049856</v>
      </c>
      <c r="N55" s="154">
        <f t="shared" si="4"/>
        <v>394.53888563049856</v>
      </c>
    </row>
    <row r="56" spans="2:14" x14ac:dyDescent="0.25">
      <c r="B56" s="4">
        <v>40533</v>
      </c>
      <c r="C56" s="99">
        <f>'Farm Runoff'!$D56</f>
        <v>4866.9120000000003</v>
      </c>
      <c r="D56" s="99">
        <f>'Irrigation Demand'!$D56</f>
        <v>1972.6944281524927</v>
      </c>
      <c r="E56" s="99">
        <f>$C56*Farms!$H$6/100</f>
        <v>1206.9941760000002</v>
      </c>
      <c r="F56" s="99">
        <f t="shared" si="0"/>
        <v>3659.9178240000001</v>
      </c>
      <c r="G56" s="99">
        <f>IF(H56&lt;Farms!$I$6*1000,(MIN(F56,Farms!$L$6)),0)</f>
        <v>3659.9178240000001</v>
      </c>
      <c r="H56" s="100">
        <f t="shared" si="5"/>
        <v>434864.00977608311</v>
      </c>
      <c r="I56" s="100">
        <f t="shared" si="1"/>
        <v>437758.2273479306</v>
      </c>
      <c r="J56" s="100">
        <f>MIN(I56,Farms!$I$6*1000)</f>
        <v>437758.2273479306</v>
      </c>
      <c r="K56" s="100">
        <f>MAX(I56-Farms!$I$6*1000, 0)</f>
        <v>0</v>
      </c>
      <c r="L56" s="100">
        <f t="shared" si="2"/>
        <v>0</v>
      </c>
      <c r="M56" s="100">
        <f t="shared" si="3"/>
        <v>394.53888563049856</v>
      </c>
      <c r="N56" s="154">
        <f t="shared" si="4"/>
        <v>394.53888563049856</v>
      </c>
    </row>
    <row r="57" spans="2:14" x14ac:dyDescent="0.25">
      <c r="B57" s="4">
        <v>40534</v>
      </c>
      <c r="C57" s="99">
        <f>'Farm Runoff'!$D57</f>
        <v>6089.2992000000004</v>
      </c>
      <c r="D57" s="99">
        <f>'Irrigation Demand'!$D57</f>
        <v>1972.6944281524927</v>
      </c>
      <c r="E57" s="99">
        <f>$C57*Farms!$H$6/100</f>
        <v>1510.1462016000003</v>
      </c>
      <c r="F57" s="99">
        <f t="shared" si="0"/>
        <v>4579.1529983999999</v>
      </c>
      <c r="G57" s="99">
        <f>IF(H57&lt;Farms!$I$6*1000,(MIN(F57,Farms!$L$6)),0)</f>
        <v>4579.1529983999999</v>
      </c>
      <c r="H57" s="100">
        <f t="shared" si="5"/>
        <v>437758.2273479306</v>
      </c>
      <c r="I57" s="100">
        <f t="shared" si="1"/>
        <v>441874.83211977803</v>
      </c>
      <c r="J57" s="100">
        <f>MIN(I57,Farms!$I$6*1000)</f>
        <v>441874.83211977803</v>
      </c>
      <c r="K57" s="100">
        <f>MAX(I57-Farms!$I$6*1000, 0)</f>
        <v>0</v>
      </c>
      <c r="L57" s="100">
        <f t="shared" si="2"/>
        <v>0</v>
      </c>
      <c r="M57" s="100">
        <f t="shared" si="3"/>
        <v>394.53888563049856</v>
      </c>
      <c r="N57" s="154">
        <f t="shared" si="4"/>
        <v>394.53888563049856</v>
      </c>
    </row>
    <row r="58" spans="2:14" x14ac:dyDescent="0.25">
      <c r="B58" s="4">
        <v>40535</v>
      </c>
      <c r="C58" s="99">
        <f>'Farm Runoff'!$D58</f>
        <v>6496.7616000000007</v>
      </c>
      <c r="D58" s="99">
        <f>'Irrigation Demand'!$D58</f>
        <v>1972.6944281524927</v>
      </c>
      <c r="E58" s="99">
        <f>$C58*Farms!$H$6/100</f>
        <v>1611.1968768000004</v>
      </c>
      <c r="F58" s="99">
        <f t="shared" si="0"/>
        <v>4885.5647232000001</v>
      </c>
      <c r="G58" s="99">
        <f>IF(H58&lt;Farms!$I$6*1000,(MIN(F58,Farms!$L$6)),0)</f>
        <v>4885.5647232000001</v>
      </c>
      <c r="H58" s="100">
        <f t="shared" si="5"/>
        <v>441874.83211977803</v>
      </c>
      <c r="I58" s="100">
        <f t="shared" si="1"/>
        <v>446398.89929162548</v>
      </c>
      <c r="J58" s="100">
        <f>MIN(I58,Farms!$I$6*1000)</f>
        <v>446398.89929162548</v>
      </c>
      <c r="K58" s="100">
        <f>MAX(I58-Farms!$I$6*1000, 0)</f>
        <v>0</v>
      </c>
      <c r="L58" s="100">
        <f t="shared" si="2"/>
        <v>0</v>
      </c>
      <c r="M58" s="100">
        <f t="shared" si="3"/>
        <v>394.53888563049856</v>
      </c>
      <c r="N58" s="154">
        <f t="shared" si="4"/>
        <v>394.53888563049856</v>
      </c>
    </row>
    <row r="59" spans="2:14" x14ac:dyDescent="0.25">
      <c r="B59" s="4">
        <v>40536</v>
      </c>
      <c r="C59" s="99">
        <f>'Farm Runoff'!$D59</f>
        <v>5681.8368000000009</v>
      </c>
      <c r="D59" s="99">
        <f>'Irrigation Demand'!$D59</f>
        <v>1972.6944281524927</v>
      </c>
      <c r="E59" s="99">
        <f>$C59*Farms!$H$6/100</f>
        <v>1409.0955264000004</v>
      </c>
      <c r="F59" s="99">
        <f t="shared" si="0"/>
        <v>4272.7412736000006</v>
      </c>
      <c r="G59" s="99">
        <f>IF(H59&lt;Farms!$I$6*1000,(MIN(F59,Farms!$L$6)),0)</f>
        <v>4272.7412736000006</v>
      </c>
      <c r="H59" s="100">
        <f t="shared" si="5"/>
        <v>446398.89929162548</v>
      </c>
      <c r="I59" s="100">
        <f t="shared" si="1"/>
        <v>450108.04166347301</v>
      </c>
      <c r="J59" s="100">
        <f>MIN(I59,Farms!$I$6*1000)</f>
        <v>450108.04166347301</v>
      </c>
      <c r="K59" s="100">
        <f>MAX(I59-Farms!$I$6*1000, 0)</f>
        <v>0</v>
      </c>
      <c r="L59" s="100">
        <f t="shared" si="2"/>
        <v>0</v>
      </c>
      <c r="M59" s="100">
        <f t="shared" si="3"/>
        <v>394.53888563049856</v>
      </c>
      <c r="N59" s="154">
        <f t="shared" si="4"/>
        <v>394.53888563049856</v>
      </c>
    </row>
    <row r="60" spans="2:14" x14ac:dyDescent="0.25">
      <c r="B60" s="4">
        <v>40537</v>
      </c>
      <c r="C60" s="99">
        <f>'Farm Runoff'!$D60</f>
        <v>2025.9935999999998</v>
      </c>
      <c r="D60" s="99">
        <f>'Irrigation Demand'!$D60</f>
        <v>1972.6944281524927</v>
      </c>
      <c r="E60" s="99">
        <f>$C60*Farms!$H$6/100</f>
        <v>502.44641279999996</v>
      </c>
      <c r="F60" s="99">
        <f t="shared" si="0"/>
        <v>1523.5471871999998</v>
      </c>
      <c r="G60" s="99">
        <f>IF(H60&lt;Farms!$I$6*1000,(MIN(F60,Farms!$L$6)),0)</f>
        <v>1523.5471871999998</v>
      </c>
      <c r="H60" s="100">
        <f t="shared" si="5"/>
        <v>450108.04166347301</v>
      </c>
      <c r="I60" s="100">
        <f t="shared" si="1"/>
        <v>450161.34083532047</v>
      </c>
      <c r="J60" s="100">
        <f>MIN(I60,Farms!$I$6*1000)</f>
        <v>450161.34083532047</v>
      </c>
      <c r="K60" s="100">
        <f>MAX(I60-Farms!$I$6*1000, 0)</f>
        <v>0</v>
      </c>
      <c r="L60" s="100">
        <f t="shared" si="2"/>
        <v>0</v>
      </c>
      <c r="M60" s="100">
        <f t="shared" si="3"/>
        <v>394.53888563049856</v>
      </c>
      <c r="N60" s="154">
        <f t="shared" si="4"/>
        <v>394.53888563049856</v>
      </c>
    </row>
    <row r="61" spans="2:14" x14ac:dyDescent="0.25">
      <c r="B61" s="4">
        <v>40538</v>
      </c>
      <c r="C61" s="99">
        <f>'Farm Runoff'!$D61</f>
        <v>1618.5311999999999</v>
      </c>
      <c r="D61" s="99">
        <f>'Irrigation Demand'!$D61</f>
        <v>1972.6944281524927</v>
      </c>
      <c r="E61" s="99">
        <f>$C61*Farms!$H$6/100</f>
        <v>401.39573760000002</v>
      </c>
      <c r="F61" s="99">
        <f t="shared" si="0"/>
        <v>1217.1354623999998</v>
      </c>
      <c r="G61" s="99">
        <f>IF(H61&lt;Farms!$I$6*1000,(MIN(F61,Farms!$L$6)),0)</f>
        <v>1217.1354623999998</v>
      </c>
      <c r="H61" s="100">
        <f t="shared" si="5"/>
        <v>450161.34083532047</v>
      </c>
      <c r="I61" s="100">
        <f t="shared" si="1"/>
        <v>449807.17760716792</v>
      </c>
      <c r="J61" s="100">
        <f>MIN(I61,Farms!$I$6*1000)</f>
        <v>449807.17760716792</v>
      </c>
      <c r="K61" s="100">
        <f>MAX(I61-Farms!$I$6*1000, 0)</f>
        <v>0</v>
      </c>
      <c r="L61" s="100">
        <f t="shared" si="2"/>
        <v>0</v>
      </c>
      <c r="M61" s="100">
        <f t="shared" si="3"/>
        <v>394.53888563049856</v>
      </c>
      <c r="N61" s="154">
        <f t="shared" si="4"/>
        <v>394.53888563049856</v>
      </c>
    </row>
    <row r="62" spans="2:14" x14ac:dyDescent="0.25">
      <c r="B62" s="4">
        <v>40539</v>
      </c>
      <c r="C62" s="99">
        <f>'Farm Runoff'!$D62</f>
        <v>1618.5311999999999</v>
      </c>
      <c r="D62" s="99">
        <f>'Irrigation Demand'!$D62</f>
        <v>1972.6944281524927</v>
      </c>
      <c r="E62" s="99">
        <f>$C62*Farms!$H$6/100</f>
        <v>401.39573760000002</v>
      </c>
      <c r="F62" s="99">
        <f t="shared" si="0"/>
        <v>1217.1354623999998</v>
      </c>
      <c r="G62" s="99">
        <f>IF(H62&lt;Farms!$I$6*1000,(MIN(F62,Farms!$L$6)),0)</f>
        <v>1217.1354623999998</v>
      </c>
      <c r="H62" s="100">
        <f t="shared" si="5"/>
        <v>449807.17760716792</v>
      </c>
      <c r="I62" s="100">
        <f t="shared" si="1"/>
        <v>449453.01437901537</v>
      </c>
      <c r="J62" s="100">
        <f>MIN(I62,Farms!$I$6*1000)</f>
        <v>449453.01437901537</v>
      </c>
      <c r="K62" s="100">
        <f>MAX(I62-Farms!$I$6*1000, 0)</f>
        <v>0</v>
      </c>
      <c r="L62" s="100">
        <f t="shared" si="2"/>
        <v>0</v>
      </c>
      <c r="M62" s="100">
        <f t="shared" si="3"/>
        <v>394.53888563049856</v>
      </c>
      <c r="N62" s="154">
        <f t="shared" si="4"/>
        <v>394.53888563049856</v>
      </c>
    </row>
    <row r="63" spans="2:14" x14ac:dyDescent="0.25">
      <c r="B63" s="4">
        <v>40540</v>
      </c>
      <c r="C63" s="99">
        <f>'Farm Runoff'!$D63</f>
        <v>2025.9935999999998</v>
      </c>
      <c r="D63" s="99">
        <f>'Irrigation Demand'!$D63</f>
        <v>1972.6944281524927</v>
      </c>
      <c r="E63" s="99">
        <f>$C63*Farms!$H$6/100</f>
        <v>502.44641279999996</v>
      </c>
      <c r="F63" s="99">
        <f t="shared" si="0"/>
        <v>1523.5471871999998</v>
      </c>
      <c r="G63" s="99">
        <f>IF(H63&lt;Farms!$I$6*1000,(MIN(F63,Farms!$L$6)),0)</f>
        <v>1523.5471871999998</v>
      </c>
      <c r="H63" s="100">
        <f t="shared" si="5"/>
        <v>449453.01437901537</v>
      </c>
      <c r="I63" s="100">
        <f t="shared" si="1"/>
        <v>449506.31355086283</v>
      </c>
      <c r="J63" s="100">
        <f>MIN(I63,Farms!$I$6*1000)</f>
        <v>449506.31355086283</v>
      </c>
      <c r="K63" s="100">
        <f>MAX(I63-Farms!$I$6*1000, 0)</f>
        <v>0</v>
      </c>
      <c r="L63" s="100">
        <f t="shared" si="2"/>
        <v>0</v>
      </c>
      <c r="M63" s="100">
        <f t="shared" si="3"/>
        <v>394.53888563049856</v>
      </c>
      <c r="N63" s="154">
        <f t="shared" si="4"/>
        <v>394.53888563049856</v>
      </c>
    </row>
    <row r="64" spans="2:14" x14ac:dyDescent="0.25">
      <c r="B64" s="4">
        <v>40541</v>
      </c>
      <c r="C64" s="99">
        <f>'Farm Runoff'!$D64</f>
        <v>2025.9935999999998</v>
      </c>
      <c r="D64" s="99">
        <f>'Irrigation Demand'!$D64</f>
        <v>1972.6944281524927</v>
      </c>
      <c r="E64" s="99">
        <f>$C64*Farms!$H$6/100</f>
        <v>502.44641279999996</v>
      </c>
      <c r="F64" s="99">
        <f t="shared" si="0"/>
        <v>1523.5471871999998</v>
      </c>
      <c r="G64" s="99">
        <f>IF(H64&lt;Farms!$I$6*1000,(MIN(F64,Farms!$L$6)),0)</f>
        <v>1523.5471871999998</v>
      </c>
      <c r="H64" s="100">
        <f t="shared" si="5"/>
        <v>449506.31355086283</v>
      </c>
      <c r="I64" s="100">
        <f t="shared" si="1"/>
        <v>449559.6127227103</v>
      </c>
      <c r="J64" s="100">
        <f>MIN(I64,Farms!$I$6*1000)</f>
        <v>449559.6127227103</v>
      </c>
      <c r="K64" s="100">
        <f>MAX(I64-Farms!$I$6*1000, 0)</f>
        <v>0</v>
      </c>
      <c r="L64" s="100">
        <f t="shared" si="2"/>
        <v>0</v>
      </c>
      <c r="M64" s="100">
        <f t="shared" si="3"/>
        <v>394.53888563049856</v>
      </c>
      <c r="N64" s="154">
        <f t="shared" si="4"/>
        <v>394.53888563049856</v>
      </c>
    </row>
    <row r="65" spans="2:14" x14ac:dyDescent="0.25">
      <c r="B65" s="4">
        <v>40542</v>
      </c>
      <c r="C65" s="99">
        <f>'Farm Runoff'!$D65</f>
        <v>2025.9935999999998</v>
      </c>
      <c r="D65" s="99">
        <f>'Irrigation Demand'!$D65</f>
        <v>1972.6944281524927</v>
      </c>
      <c r="E65" s="99">
        <f>$C65*Farms!$H$6/100</f>
        <v>502.44641279999996</v>
      </c>
      <c r="F65" s="99">
        <f t="shared" si="0"/>
        <v>1523.5471871999998</v>
      </c>
      <c r="G65" s="99">
        <f>IF(H65&lt;Farms!$I$6*1000,(MIN(F65,Farms!$L$6)),0)</f>
        <v>1523.5471871999998</v>
      </c>
      <c r="H65" s="100">
        <f t="shared" si="5"/>
        <v>449559.6127227103</v>
      </c>
      <c r="I65" s="100">
        <f t="shared" si="1"/>
        <v>449612.91189455776</v>
      </c>
      <c r="J65" s="100">
        <f>MIN(I65,Farms!$I$6*1000)</f>
        <v>449612.91189455776</v>
      </c>
      <c r="K65" s="100">
        <f>MAX(I65-Farms!$I$6*1000, 0)</f>
        <v>0</v>
      </c>
      <c r="L65" s="100">
        <f t="shared" si="2"/>
        <v>0</v>
      </c>
      <c r="M65" s="100">
        <f t="shared" si="3"/>
        <v>394.53888563049856</v>
      </c>
      <c r="N65" s="154">
        <f t="shared" si="4"/>
        <v>394.53888563049856</v>
      </c>
    </row>
    <row r="66" spans="2:14" x14ac:dyDescent="0.25">
      <c r="B66" s="4">
        <v>40543</v>
      </c>
      <c r="C66" s="99">
        <f>'Farm Runoff'!$D66</f>
        <v>1618.5311999999999</v>
      </c>
      <c r="D66" s="99">
        <f>'Irrigation Demand'!$D66</f>
        <v>1972.6944281524927</v>
      </c>
      <c r="E66" s="99">
        <f>$C66*Farms!$H$6/100</f>
        <v>401.39573760000002</v>
      </c>
      <c r="F66" s="99">
        <f t="shared" si="0"/>
        <v>1217.1354623999998</v>
      </c>
      <c r="G66" s="99">
        <f>IF(H66&lt;Farms!$I$6*1000,(MIN(F66,Farms!$L$6)),0)</f>
        <v>1217.1354623999998</v>
      </c>
      <c r="H66" s="100">
        <f t="shared" si="5"/>
        <v>449612.91189455776</v>
      </c>
      <c r="I66" s="100">
        <f t="shared" si="1"/>
        <v>449258.74866640521</v>
      </c>
      <c r="J66" s="100">
        <f>MIN(I66,Farms!$I$6*1000)</f>
        <v>449258.74866640521</v>
      </c>
      <c r="K66" s="100">
        <f>MAX(I66-Farms!$I$6*1000, 0)</f>
        <v>0</v>
      </c>
      <c r="L66" s="100">
        <f t="shared" si="2"/>
        <v>0</v>
      </c>
      <c r="M66" s="100">
        <f t="shared" si="3"/>
        <v>394.53888563049856</v>
      </c>
      <c r="N66" s="154">
        <f t="shared" si="4"/>
        <v>394.53888563049856</v>
      </c>
    </row>
    <row r="67" spans="2:14" x14ac:dyDescent="0.25">
      <c r="B67" s="4">
        <v>40544</v>
      </c>
      <c r="C67" s="99">
        <f>'Farm Runoff'!$D67</f>
        <v>1607.2128</v>
      </c>
      <c r="D67" s="99">
        <f>'Irrigation Demand'!$D67</f>
        <v>2007.2797653958949</v>
      </c>
      <c r="E67" s="99">
        <f>$C67*Farms!$H$6/100</f>
        <v>398.58877440000003</v>
      </c>
      <c r="F67" s="99">
        <f t="shared" si="0"/>
        <v>1208.6240256000001</v>
      </c>
      <c r="G67" s="99">
        <f>IF(H67&lt;Farms!$I$6*1000,(MIN(F67,Farms!$L$6)),0)</f>
        <v>1208.6240256000001</v>
      </c>
      <c r="H67" s="100">
        <f t="shared" si="5"/>
        <v>449258.74866640521</v>
      </c>
      <c r="I67" s="100">
        <f t="shared" si="1"/>
        <v>448858.68170100928</v>
      </c>
      <c r="J67" s="100">
        <f>MIN(I67,Farms!$I$6*1000)</f>
        <v>448858.68170100928</v>
      </c>
      <c r="K67" s="100">
        <f>MAX(I67-Farms!$I$6*1000, 0)</f>
        <v>0</v>
      </c>
      <c r="L67" s="100">
        <f t="shared" si="2"/>
        <v>0</v>
      </c>
      <c r="M67" s="100">
        <f t="shared" si="3"/>
        <v>401.45595307917898</v>
      </c>
      <c r="N67" s="154">
        <f t="shared" si="4"/>
        <v>401.45595307917898</v>
      </c>
    </row>
    <row r="68" spans="2:14" x14ac:dyDescent="0.25">
      <c r="B68" s="4">
        <v>40545</v>
      </c>
      <c r="C68" s="99">
        <f>'Farm Runoff'!$D68</f>
        <v>1607.2128</v>
      </c>
      <c r="D68" s="99">
        <f>'Irrigation Demand'!$D68</f>
        <v>1384.5797653958948</v>
      </c>
      <c r="E68" s="99">
        <f>$C68*Farms!$H$6/100</f>
        <v>398.58877440000003</v>
      </c>
      <c r="F68" s="99">
        <f t="shared" si="0"/>
        <v>1208.6240256000001</v>
      </c>
      <c r="G68" s="99">
        <f>IF(H68&lt;Farms!$I$6*1000,(MIN(F68,Farms!$L$6)),0)</f>
        <v>1208.6240256000001</v>
      </c>
      <c r="H68" s="100">
        <f t="shared" si="5"/>
        <v>448858.68170100928</v>
      </c>
      <c r="I68" s="100">
        <f t="shared" si="1"/>
        <v>449081.31473561336</v>
      </c>
      <c r="J68" s="100">
        <f>MIN(I68,Farms!$I$6*1000)</f>
        <v>449081.31473561336</v>
      </c>
      <c r="K68" s="100">
        <f>MAX(I68-Farms!$I$6*1000, 0)</f>
        <v>0</v>
      </c>
      <c r="L68" s="100">
        <f t="shared" si="2"/>
        <v>0</v>
      </c>
      <c r="M68" s="100">
        <f t="shared" si="3"/>
        <v>276.91595307917896</v>
      </c>
      <c r="N68" s="154">
        <f t="shared" si="4"/>
        <v>276.91595307917896</v>
      </c>
    </row>
    <row r="69" spans="2:14" x14ac:dyDescent="0.25">
      <c r="B69" s="4">
        <v>40546</v>
      </c>
      <c r="C69" s="99">
        <f>'Farm Runoff'!$D69</f>
        <v>1290.2975999999999</v>
      </c>
      <c r="D69" s="99">
        <f>'Irrigation Demand'!$D69</f>
        <v>2007.2797653958949</v>
      </c>
      <c r="E69" s="99">
        <f>$C69*Farms!$H$6/100</f>
        <v>319.99380479999996</v>
      </c>
      <c r="F69" s="99">
        <f t="shared" si="0"/>
        <v>970.30379519999997</v>
      </c>
      <c r="G69" s="99">
        <f>IF(H69&lt;Farms!$I$6*1000,(MIN(F69,Farms!$L$6)),0)</f>
        <v>970.30379519999997</v>
      </c>
      <c r="H69" s="100">
        <f t="shared" si="5"/>
        <v>449081.31473561336</v>
      </c>
      <c r="I69" s="100">
        <f t="shared" si="1"/>
        <v>448364.33257021743</v>
      </c>
      <c r="J69" s="100">
        <f>MIN(I69,Farms!$I$6*1000)</f>
        <v>448364.33257021743</v>
      </c>
      <c r="K69" s="100">
        <f>MAX(I69-Farms!$I$6*1000, 0)</f>
        <v>0</v>
      </c>
      <c r="L69" s="100">
        <f t="shared" si="2"/>
        <v>0</v>
      </c>
      <c r="M69" s="100">
        <f t="shared" si="3"/>
        <v>401.45595307917898</v>
      </c>
      <c r="N69" s="154">
        <f t="shared" si="4"/>
        <v>401.45595307917898</v>
      </c>
    </row>
    <row r="70" spans="2:14" x14ac:dyDescent="0.25">
      <c r="B70" s="4">
        <v>40547</v>
      </c>
      <c r="C70" s="99">
        <f>'Farm Runoff'!$D70</f>
        <v>1290.2975999999999</v>
      </c>
      <c r="D70" s="99">
        <f>'Irrigation Demand'!$D70</f>
        <v>2007.2797653958949</v>
      </c>
      <c r="E70" s="99">
        <f>$C70*Farms!$H$6/100</f>
        <v>319.99380479999996</v>
      </c>
      <c r="F70" s="99">
        <f t="shared" si="0"/>
        <v>970.30379519999997</v>
      </c>
      <c r="G70" s="99">
        <f>IF(H70&lt;Farms!$I$6*1000,(MIN(F70,Farms!$L$6)),0)</f>
        <v>970.30379519999997</v>
      </c>
      <c r="H70" s="100">
        <f t="shared" si="5"/>
        <v>448364.33257021743</v>
      </c>
      <c r="I70" s="100">
        <f t="shared" si="1"/>
        <v>447647.35040482151</v>
      </c>
      <c r="J70" s="100">
        <f>MIN(I70,Farms!$I$6*1000)</f>
        <v>447647.35040482151</v>
      </c>
      <c r="K70" s="100">
        <f>MAX(I70-Farms!$I$6*1000, 0)</f>
        <v>0</v>
      </c>
      <c r="L70" s="100">
        <f t="shared" si="2"/>
        <v>0</v>
      </c>
      <c r="M70" s="100">
        <f t="shared" si="3"/>
        <v>401.45595307917898</v>
      </c>
      <c r="N70" s="154">
        <f t="shared" si="4"/>
        <v>401.45595307917898</v>
      </c>
    </row>
    <row r="71" spans="2:14" x14ac:dyDescent="0.25">
      <c r="B71" s="4">
        <v>40548</v>
      </c>
      <c r="C71" s="99">
        <f>'Farm Runoff'!$D71</f>
        <v>1290.2975999999999</v>
      </c>
      <c r="D71" s="99">
        <f>'Irrigation Demand'!$D71</f>
        <v>2007.2797653958949</v>
      </c>
      <c r="E71" s="99">
        <f>$C71*Farms!$H$6/100</f>
        <v>319.99380479999996</v>
      </c>
      <c r="F71" s="99">
        <f t="shared" ref="F71:F134" si="6">C71-E71</f>
        <v>970.30379519999997</v>
      </c>
      <c r="G71" s="99">
        <f>IF(H71&lt;Farms!$I$6*1000,(MIN(F71,Farms!$L$6)),0)</f>
        <v>970.30379519999997</v>
      </c>
      <c r="H71" s="100">
        <f t="shared" si="5"/>
        <v>447647.35040482151</v>
      </c>
      <c r="I71" s="100">
        <f t="shared" ref="I71:I134" si="7">H71+E71+G71-D71</f>
        <v>446930.36823942559</v>
      </c>
      <c r="J71" s="100">
        <f>MIN(I71,Farms!$I$6*1000)</f>
        <v>446930.36823942559</v>
      </c>
      <c r="K71" s="100">
        <f>MAX(I71-Farms!$I$6*1000, 0)</f>
        <v>0</v>
      </c>
      <c r="L71" s="100">
        <f t="shared" ref="L71:L134" si="8">F71-G71</f>
        <v>0</v>
      </c>
      <c r="M71" s="100">
        <f t="shared" ref="M71:M134" si="9">D71*0.2</f>
        <v>401.45595307917898</v>
      </c>
      <c r="N71" s="154">
        <f t="shared" ref="N71:N134" si="10">K71+L71+M71</f>
        <v>401.45595307917898</v>
      </c>
    </row>
    <row r="72" spans="2:14" x14ac:dyDescent="0.25">
      <c r="B72" s="4">
        <v>40549</v>
      </c>
      <c r="C72" s="99">
        <f>'Farm Runoff'!$D72</f>
        <v>2252.3616000000002</v>
      </c>
      <c r="D72" s="99">
        <f>'Irrigation Demand'!$D72</f>
        <v>2007.2797653958949</v>
      </c>
      <c r="E72" s="99">
        <f>$C72*Farms!$H$6/100</f>
        <v>558.5856768000001</v>
      </c>
      <c r="F72" s="99">
        <f t="shared" si="6"/>
        <v>1693.7759232000001</v>
      </c>
      <c r="G72" s="99">
        <f>IF(H72&lt;Farms!$I$6*1000,(MIN(F72,Farms!$L$6)),0)</f>
        <v>1693.7759232000001</v>
      </c>
      <c r="H72" s="100">
        <f t="shared" ref="H72:H135" si="11">J71</f>
        <v>446930.36823942559</v>
      </c>
      <c r="I72" s="100">
        <f t="shared" si="7"/>
        <v>447175.45007402968</v>
      </c>
      <c r="J72" s="100">
        <f>MIN(I72,Farms!$I$6*1000)</f>
        <v>447175.45007402968</v>
      </c>
      <c r="K72" s="100">
        <f>MAX(I72-Farms!$I$6*1000, 0)</f>
        <v>0</v>
      </c>
      <c r="L72" s="100">
        <f t="shared" si="8"/>
        <v>0</v>
      </c>
      <c r="M72" s="100">
        <f t="shared" si="9"/>
        <v>401.45595307917898</v>
      </c>
      <c r="N72" s="154">
        <f t="shared" si="10"/>
        <v>401.45595307917898</v>
      </c>
    </row>
    <row r="73" spans="2:14" x14ac:dyDescent="0.25">
      <c r="B73" s="4">
        <v>40550</v>
      </c>
      <c r="C73" s="99">
        <f>'Farm Runoff'!$D73</f>
        <v>4176.4895999999999</v>
      </c>
      <c r="D73" s="99">
        <f>'Irrigation Demand'!$D73</f>
        <v>2007.2797653958949</v>
      </c>
      <c r="E73" s="99">
        <f>$C73*Farms!$H$6/100</f>
        <v>1035.7694208</v>
      </c>
      <c r="F73" s="99">
        <f t="shared" si="6"/>
        <v>3140.7201791999996</v>
      </c>
      <c r="G73" s="99">
        <f>IF(H73&lt;Farms!$I$6*1000,(MIN(F73,Farms!$L$6)),0)</f>
        <v>3140.7201791999996</v>
      </c>
      <c r="H73" s="100">
        <f t="shared" si="11"/>
        <v>447175.45007402968</v>
      </c>
      <c r="I73" s="100">
        <f t="shared" si="7"/>
        <v>449344.65990863374</v>
      </c>
      <c r="J73" s="100">
        <f>MIN(I73,Farms!$I$6*1000)</f>
        <v>449344.65990863374</v>
      </c>
      <c r="K73" s="100">
        <f>MAX(I73-Farms!$I$6*1000, 0)</f>
        <v>0</v>
      </c>
      <c r="L73" s="100">
        <f t="shared" si="8"/>
        <v>0</v>
      </c>
      <c r="M73" s="100">
        <f t="shared" si="9"/>
        <v>401.45595307917898</v>
      </c>
      <c r="N73" s="154">
        <f t="shared" si="10"/>
        <v>401.45595307917898</v>
      </c>
    </row>
    <row r="74" spans="2:14" x14ac:dyDescent="0.25">
      <c r="B74" s="4">
        <v>40551</v>
      </c>
      <c r="C74" s="99">
        <f>'Farm Runoff'!$D74</f>
        <v>4504.7232000000004</v>
      </c>
      <c r="D74" s="99">
        <f>'Irrigation Demand'!$D74</f>
        <v>2007.2797653958949</v>
      </c>
      <c r="E74" s="99">
        <f>$C74*Farms!$H$6/100</f>
        <v>1117.1713536000002</v>
      </c>
      <c r="F74" s="99">
        <f t="shared" si="6"/>
        <v>3387.5518464000002</v>
      </c>
      <c r="G74" s="99">
        <f>IF(H74&lt;Farms!$I$6*1000,(MIN(F74,Farms!$L$6)),0)</f>
        <v>3387.5518464000002</v>
      </c>
      <c r="H74" s="100">
        <f t="shared" si="11"/>
        <v>449344.65990863374</v>
      </c>
      <c r="I74" s="100">
        <f t="shared" si="7"/>
        <v>451842.10334323783</v>
      </c>
      <c r="J74" s="100">
        <f>MIN(I74,Farms!$I$6*1000)</f>
        <v>451842.10334323783</v>
      </c>
      <c r="K74" s="100">
        <f>MAX(I74-Farms!$I$6*1000, 0)</f>
        <v>0</v>
      </c>
      <c r="L74" s="100">
        <f t="shared" si="8"/>
        <v>0</v>
      </c>
      <c r="M74" s="100">
        <f t="shared" si="9"/>
        <v>401.45595307917898</v>
      </c>
      <c r="N74" s="154">
        <f t="shared" si="10"/>
        <v>401.45595307917898</v>
      </c>
    </row>
    <row r="75" spans="2:14" x14ac:dyDescent="0.25">
      <c r="B75" s="4">
        <v>40552</v>
      </c>
      <c r="C75" s="99">
        <f>'Farm Runoff'!$D75</f>
        <v>1290.2975999999999</v>
      </c>
      <c r="D75" s="99">
        <f>'Irrigation Demand'!$D75</f>
        <v>2007.2797653958949</v>
      </c>
      <c r="E75" s="99">
        <f>$C75*Farms!$H$6/100</f>
        <v>319.99380479999996</v>
      </c>
      <c r="F75" s="99">
        <f t="shared" si="6"/>
        <v>970.30379519999997</v>
      </c>
      <c r="G75" s="99">
        <f>IF(H75&lt;Farms!$I$6*1000,(MIN(F75,Farms!$L$6)),0)</f>
        <v>970.30379519999997</v>
      </c>
      <c r="H75" s="100">
        <f t="shared" si="11"/>
        <v>451842.10334323783</v>
      </c>
      <c r="I75" s="100">
        <f t="shared" si="7"/>
        <v>451125.12117784191</v>
      </c>
      <c r="J75" s="100">
        <f>MIN(I75,Farms!$I$6*1000)</f>
        <v>451125.12117784191</v>
      </c>
      <c r="K75" s="100">
        <f>MAX(I75-Farms!$I$6*1000, 0)</f>
        <v>0</v>
      </c>
      <c r="L75" s="100">
        <f t="shared" si="8"/>
        <v>0</v>
      </c>
      <c r="M75" s="100">
        <f t="shared" si="9"/>
        <v>401.45595307917898</v>
      </c>
      <c r="N75" s="154">
        <f t="shared" si="10"/>
        <v>401.45595307917898</v>
      </c>
    </row>
    <row r="76" spans="2:14" x14ac:dyDescent="0.25">
      <c r="B76" s="4">
        <v>40553</v>
      </c>
      <c r="C76" s="99">
        <f>'Farm Runoff'!$D76</f>
        <v>1290.2975999999999</v>
      </c>
      <c r="D76" s="99">
        <f>'Irrigation Demand'!$D76</f>
        <v>2007.2797653958949</v>
      </c>
      <c r="E76" s="99">
        <f>$C76*Farms!$H$6/100</f>
        <v>319.99380479999996</v>
      </c>
      <c r="F76" s="99">
        <f t="shared" si="6"/>
        <v>970.30379519999997</v>
      </c>
      <c r="G76" s="99">
        <f>IF(H76&lt;Farms!$I$6*1000,(MIN(F76,Farms!$L$6)),0)</f>
        <v>970.30379519999997</v>
      </c>
      <c r="H76" s="100">
        <f t="shared" si="11"/>
        <v>451125.12117784191</v>
      </c>
      <c r="I76" s="100">
        <f t="shared" si="7"/>
        <v>450408.13901244599</v>
      </c>
      <c r="J76" s="100">
        <f>MIN(I76,Farms!$I$6*1000)</f>
        <v>450408.13901244599</v>
      </c>
      <c r="K76" s="100">
        <f>MAX(I76-Farms!$I$6*1000, 0)</f>
        <v>0</v>
      </c>
      <c r="L76" s="100">
        <f t="shared" si="8"/>
        <v>0</v>
      </c>
      <c r="M76" s="100">
        <f t="shared" si="9"/>
        <v>401.45595307917898</v>
      </c>
      <c r="N76" s="154">
        <f t="shared" si="10"/>
        <v>401.45595307917898</v>
      </c>
    </row>
    <row r="77" spans="2:14" x14ac:dyDescent="0.25">
      <c r="B77" s="4">
        <v>40554</v>
      </c>
      <c r="C77" s="99">
        <f>'Farm Runoff'!$D77</f>
        <v>1290.2975999999999</v>
      </c>
      <c r="D77" s="99">
        <f>'Irrigation Demand'!$D77</f>
        <v>2007.2797653958949</v>
      </c>
      <c r="E77" s="99">
        <f>$C77*Farms!$H$6/100</f>
        <v>319.99380479999996</v>
      </c>
      <c r="F77" s="99">
        <f t="shared" si="6"/>
        <v>970.30379519999997</v>
      </c>
      <c r="G77" s="99">
        <f>IF(H77&lt;Farms!$I$6*1000,(MIN(F77,Farms!$L$6)),0)</f>
        <v>970.30379519999997</v>
      </c>
      <c r="H77" s="100">
        <f t="shared" si="11"/>
        <v>450408.13901244599</v>
      </c>
      <c r="I77" s="100">
        <f t="shared" si="7"/>
        <v>449691.15684705006</v>
      </c>
      <c r="J77" s="100">
        <f>MIN(I77,Farms!$I$6*1000)</f>
        <v>449691.15684705006</v>
      </c>
      <c r="K77" s="100">
        <f>MAX(I77-Farms!$I$6*1000, 0)</f>
        <v>0</v>
      </c>
      <c r="L77" s="100">
        <f t="shared" si="8"/>
        <v>0</v>
      </c>
      <c r="M77" s="100">
        <f t="shared" si="9"/>
        <v>401.45595307917898</v>
      </c>
      <c r="N77" s="154">
        <f t="shared" si="10"/>
        <v>401.45595307917898</v>
      </c>
    </row>
    <row r="78" spans="2:14" x14ac:dyDescent="0.25">
      <c r="B78" s="4">
        <v>40555</v>
      </c>
      <c r="C78" s="99">
        <f>'Farm Runoff'!$D78</f>
        <v>1290.2975999999999</v>
      </c>
      <c r="D78" s="99">
        <f>'Irrigation Demand'!$D78</f>
        <v>2007.2797653958949</v>
      </c>
      <c r="E78" s="99">
        <f>$C78*Farms!$H$6/100</f>
        <v>319.99380479999996</v>
      </c>
      <c r="F78" s="99">
        <f t="shared" si="6"/>
        <v>970.30379519999997</v>
      </c>
      <c r="G78" s="99">
        <f>IF(H78&lt;Farms!$I$6*1000,(MIN(F78,Farms!$L$6)),0)</f>
        <v>970.30379519999997</v>
      </c>
      <c r="H78" s="100">
        <f t="shared" si="11"/>
        <v>449691.15684705006</v>
      </c>
      <c r="I78" s="100">
        <f t="shared" si="7"/>
        <v>448974.17468165414</v>
      </c>
      <c r="J78" s="100">
        <f>MIN(I78,Farms!$I$6*1000)</f>
        <v>448974.17468165414</v>
      </c>
      <c r="K78" s="100">
        <f>MAX(I78-Farms!$I$6*1000, 0)</f>
        <v>0</v>
      </c>
      <c r="L78" s="100">
        <f t="shared" si="8"/>
        <v>0</v>
      </c>
      <c r="M78" s="100">
        <f t="shared" si="9"/>
        <v>401.45595307917898</v>
      </c>
      <c r="N78" s="154">
        <f t="shared" si="10"/>
        <v>401.45595307917898</v>
      </c>
    </row>
    <row r="79" spans="2:14" x14ac:dyDescent="0.25">
      <c r="B79" s="4">
        <v>40556</v>
      </c>
      <c r="C79" s="99">
        <f>'Farm Runoff'!$D79</f>
        <v>1290.2975999999999</v>
      </c>
      <c r="D79" s="99">
        <f>'Irrigation Demand'!$D79</f>
        <v>2007.2797653958949</v>
      </c>
      <c r="E79" s="99">
        <f>$C79*Farms!$H$6/100</f>
        <v>319.99380479999996</v>
      </c>
      <c r="F79" s="99">
        <f t="shared" si="6"/>
        <v>970.30379519999997</v>
      </c>
      <c r="G79" s="99">
        <f>IF(H79&lt;Farms!$I$6*1000,(MIN(F79,Farms!$L$6)),0)</f>
        <v>970.30379519999997</v>
      </c>
      <c r="H79" s="100">
        <f t="shared" si="11"/>
        <v>448974.17468165414</v>
      </c>
      <c r="I79" s="100">
        <f t="shared" si="7"/>
        <v>448257.19251625822</v>
      </c>
      <c r="J79" s="100">
        <f>MIN(I79,Farms!$I$6*1000)</f>
        <v>448257.19251625822</v>
      </c>
      <c r="K79" s="100">
        <f>MAX(I79-Farms!$I$6*1000, 0)</f>
        <v>0</v>
      </c>
      <c r="L79" s="100">
        <f t="shared" si="8"/>
        <v>0</v>
      </c>
      <c r="M79" s="100">
        <f t="shared" si="9"/>
        <v>401.45595307917898</v>
      </c>
      <c r="N79" s="154">
        <f t="shared" si="10"/>
        <v>401.45595307917898</v>
      </c>
    </row>
    <row r="80" spans="2:14" x14ac:dyDescent="0.25">
      <c r="B80" s="4">
        <v>40557</v>
      </c>
      <c r="C80" s="99">
        <f>'Farm Runoff'!$D80</f>
        <v>3531.3407999999999</v>
      </c>
      <c r="D80" s="99">
        <f>'Irrigation Demand'!$D80</f>
        <v>2007.2797653958949</v>
      </c>
      <c r="E80" s="99">
        <f>$C80*Farms!$H$6/100</f>
        <v>875.77251839999997</v>
      </c>
      <c r="F80" s="99">
        <f t="shared" si="6"/>
        <v>2655.5682815999999</v>
      </c>
      <c r="G80" s="99">
        <f>IF(H80&lt;Farms!$I$6*1000,(MIN(F80,Farms!$L$6)),0)</f>
        <v>2655.5682815999999</v>
      </c>
      <c r="H80" s="100">
        <f t="shared" si="11"/>
        <v>448257.19251625822</v>
      </c>
      <c r="I80" s="100">
        <f t="shared" si="7"/>
        <v>449781.25355086231</v>
      </c>
      <c r="J80" s="100">
        <f>MIN(I80,Farms!$I$6*1000)</f>
        <v>449781.25355086231</v>
      </c>
      <c r="K80" s="100">
        <f>MAX(I80-Farms!$I$6*1000, 0)</f>
        <v>0</v>
      </c>
      <c r="L80" s="100">
        <f t="shared" si="8"/>
        <v>0</v>
      </c>
      <c r="M80" s="100">
        <f t="shared" si="9"/>
        <v>401.45595307917898</v>
      </c>
      <c r="N80" s="154">
        <f t="shared" si="10"/>
        <v>401.45595307917898</v>
      </c>
    </row>
    <row r="81" spans="2:14" x14ac:dyDescent="0.25">
      <c r="B81" s="4">
        <v>40558</v>
      </c>
      <c r="C81" s="99">
        <f>'Farm Runoff'!$D81</f>
        <v>3859.5744</v>
      </c>
      <c r="D81" s="99">
        <f>'Irrigation Demand'!$D81</f>
        <v>2007.2797653958949</v>
      </c>
      <c r="E81" s="99">
        <f>$C81*Farms!$H$6/100</f>
        <v>957.17445120000002</v>
      </c>
      <c r="F81" s="99">
        <f t="shared" si="6"/>
        <v>2902.3999487999999</v>
      </c>
      <c r="G81" s="99">
        <f>IF(H81&lt;Farms!$I$6*1000,(MIN(F81,Farms!$L$6)),0)</f>
        <v>2902.3999487999999</v>
      </c>
      <c r="H81" s="100">
        <f t="shared" si="11"/>
        <v>449781.25355086231</v>
      </c>
      <c r="I81" s="100">
        <f t="shared" si="7"/>
        <v>451633.54818546638</v>
      </c>
      <c r="J81" s="100">
        <f>MIN(I81,Farms!$I$6*1000)</f>
        <v>451633.54818546638</v>
      </c>
      <c r="K81" s="100">
        <f>MAX(I81-Farms!$I$6*1000, 0)</f>
        <v>0</v>
      </c>
      <c r="L81" s="100">
        <f t="shared" si="8"/>
        <v>0</v>
      </c>
      <c r="M81" s="100">
        <f t="shared" si="9"/>
        <v>401.45595307917898</v>
      </c>
      <c r="N81" s="154">
        <f t="shared" si="10"/>
        <v>401.45595307917898</v>
      </c>
    </row>
    <row r="82" spans="2:14" x14ac:dyDescent="0.25">
      <c r="B82" s="4">
        <v>40559</v>
      </c>
      <c r="C82" s="99">
        <f>'Farm Runoff'!$D82</f>
        <v>962.06400000000008</v>
      </c>
      <c r="D82" s="99">
        <f>'Irrigation Demand'!$D82</f>
        <v>2007.2797653958949</v>
      </c>
      <c r="E82" s="99">
        <f>$C82*Farms!$H$6/100</f>
        <v>238.59187200000005</v>
      </c>
      <c r="F82" s="99">
        <f t="shared" si="6"/>
        <v>723.472128</v>
      </c>
      <c r="G82" s="99">
        <f>IF(H82&lt;Farms!$I$6*1000,(MIN(F82,Farms!$L$6)),0)</f>
        <v>723.472128</v>
      </c>
      <c r="H82" s="100">
        <f t="shared" si="11"/>
        <v>451633.54818546638</v>
      </c>
      <c r="I82" s="100">
        <f t="shared" si="7"/>
        <v>450588.33242007048</v>
      </c>
      <c r="J82" s="100">
        <f>MIN(I82,Farms!$I$6*1000)</f>
        <v>450588.33242007048</v>
      </c>
      <c r="K82" s="100">
        <f>MAX(I82-Farms!$I$6*1000, 0)</f>
        <v>0</v>
      </c>
      <c r="L82" s="100">
        <f t="shared" si="8"/>
        <v>0</v>
      </c>
      <c r="M82" s="100">
        <f t="shared" si="9"/>
        <v>401.45595307917898</v>
      </c>
      <c r="N82" s="154">
        <f t="shared" si="10"/>
        <v>401.45595307917898</v>
      </c>
    </row>
    <row r="83" spans="2:14" x14ac:dyDescent="0.25">
      <c r="B83" s="4">
        <v>40560</v>
      </c>
      <c r="C83" s="99">
        <f>'Farm Runoff'!$D83</f>
        <v>962.06400000000008</v>
      </c>
      <c r="D83" s="99">
        <f>'Irrigation Demand'!$D83</f>
        <v>2007.2797653958949</v>
      </c>
      <c r="E83" s="99">
        <f>$C83*Farms!$H$6/100</f>
        <v>238.59187200000005</v>
      </c>
      <c r="F83" s="99">
        <f t="shared" si="6"/>
        <v>723.472128</v>
      </c>
      <c r="G83" s="99">
        <f>IF(H83&lt;Farms!$I$6*1000,(MIN(F83,Farms!$L$6)),0)</f>
        <v>723.472128</v>
      </c>
      <c r="H83" s="100">
        <f t="shared" si="11"/>
        <v>450588.33242007048</v>
      </c>
      <c r="I83" s="100">
        <f t="shared" si="7"/>
        <v>449543.11665467458</v>
      </c>
      <c r="J83" s="100">
        <f>MIN(I83,Farms!$I$6*1000)</f>
        <v>449543.11665467458</v>
      </c>
      <c r="K83" s="100">
        <f>MAX(I83-Farms!$I$6*1000, 0)</f>
        <v>0</v>
      </c>
      <c r="L83" s="100">
        <f t="shared" si="8"/>
        <v>0</v>
      </c>
      <c r="M83" s="100">
        <f t="shared" si="9"/>
        <v>401.45595307917898</v>
      </c>
      <c r="N83" s="154">
        <f t="shared" si="10"/>
        <v>401.45595307917898</v>
      </c>
    </row>
    <row r="84" spans="2:14" x14ac:dyDescent="0.25">
      <c r="B84" s="4">
        <v>40561</v>
      </c>
      <c r="C84" s="99">
        <f>'Farm Runoff'!$D84</f>
        <v>4176.4895999999999</v>
      </c>
      <c r="D84" s="99">
        <f>'Irrigation Demand'!$D84</f>
        <v>2007.2797653958949</v>
      </c>
      <c r="E84" s="99">
        <f>$C84*Farms!$H$6/100</f>
        <v>1035.7694208</v>
      </c>
      <c r="F84" s="99">
        <f t="shared" si="6"/>
        <v>3140.7201791999996</v>
      </c>
      <c r="G84" s="99">
        <f>IF(H84&lt;Farms!$I$6*1000,(MIN(F84,Farms!$L$6)),0)</f>
        <v>3140.7201791999996</v>
      </c>
      <c r="H84" s="100">
        <f t="shared" si="11"/>
        <v>449543.11665467458</v>
      </c>
      <c r="I84" s="100">
        <f t="shared" si="7"/>
        <v>451712.32648927864</v>
      </c>
      <c r="J84" s="100">
        <f>MIN(I84,Farms!$I$6*1000)</f>
        <v>451712.32648927864</v>
      </c>
      <c r="K84" s="100">
        <f>MAX(I84-Farms!$I$6*1000, 0)</f>
        <v>0</v>
      </c>
      <c r="L84" s="100">
        <f t="shared" si="8"/>
        <v>0</v>
      </c>
      <c r="M84" s="100">
        <f t="shared" si="9"/>
        <v>401.45595307917898</v>
      </c>
      <c r="N84" s="154">
        <f t="shared" si="10"/>
        <v>401.45595307917898</v>
      </c>
    </row>
    <row r="85" spans="2:14" x14ac:dyDescent="0.25">
      <c r="B85" s="4">
        <v>40562</v>
      </c>
      <c r="C85" s="99">
        <f>'Farm Runoff'!$D85</f>
        <v>6428.8512000000001</v>
      </c>
      <c r="D85" s="99">
        <f>'Irrigation Demand'!$D85</f>
        <v>2007.2797653958949</v>
      </c>
      <c r="E85" s="99">
        <f>$C85*Farms!$H$6/100</f>
        <v>1594.3550976000001</v>
      </c>
      <c r="F85" s="99">
        <f t="shared" si="6"/>
        <v>4834.4961024000004</v>
      </c>
      <c r="G85" s="99">
        <f>IF(H85&lt;Farms!$I$6*1000,(MIN(F85,Farms!$L$6)),0)</f>
        <v>4834.4961024000004</v>
      </c>
      <c r="H85" s="100">
        <f t="shared" si="11"/>
        <v>451712.32648927864</v>
      </c>
      <c r="I85" s="100">
        <f t="shared" si="7"/>
        <v>456133.89792388276</v>
      </c>
      <c r="J85" s="100">
        <f>MIN(I85,Farms!$I$6*1000)</f>
        <v>456133.89792388276</v>
      </c>
      <c r="K85" s="100">
        <f>MAX(I85-Farms!$I$6*1000, 0)</f>
        <v>0</v>
      </c>
      <c r="L85" s="100">
        <f t="shared" si="8"/>
        <v>0</v>
      </c>
      <c r="M85" s="100">
        <f t="shared" si="9"/>
        <v>401.45595307917898</v>
      </c>
      <c r="N85" s="154">
        <f t="shared" si="10"/>
        <v>401.45595307917898</v>
      </c>
    </row>
    <row r="86" spans="2:14" x14ac:dyDescent="0.25">
      <c r="B86" s="4">
        <v>40563</v>
      </c>
      <c r="C86" s="99">
        <f>'Farm Runoff'!$D86</f>
        <v>4176.4895999999999</v>
      </c>
      <c r="D86" s="99">
        <f>'Irrigation Demand'!$D86</f>
        <v>2007.2797653958949</v>
      </c>
      <c r="E86" s="99">
        <f>$C86*Farms!$H$6/100</f>
        <v>1035.7694208</v>
      </c>
      <c r="F86" s="99">
        <f t="shared" si="6"/>
        <v>3140.7201791999996</v>
      </c>
      <c r="G86" s="99">
        <f>IF(H86&lt;Farms!$I$6*1000,(MIN(F86,Farms!$L$6)),0)</f>
        <v>3140.7201791999996</v>
      </c>
      <c r="H86" s="100">
        <f t="shared" si="11"/>
        <v>456133.89792388276</v>
      </c>
      <c r="I86" s="100">
        <f t="shared" si="7"/>
        <v>458303.10775848682</v>
      </c>
      <c r="J86" s="100">
        <f>MIN(I86,Farms!$I$6*1000)</f>
        <v>458303.10775848682</v>
      </c>
      <c r="K86" s="100">
        <f>MAX(I86-Farms!$I$6*1000, 0)</f>
        <v>0</v>
      </c>
      <c r="L86" s="100">
        <f t="shared" si="8"/>
        <v>0</v>
      </c>
      <c r="M86" s="100">
        <f t="shared" si="9"/>
        <v>401.45595307917898</v>
      </c>
      <c r="N86" s="154">
        <f t="shared" si="10"/>
        <v>401.45595307917898</v>
      </c>
    </row>
    <row r="87" spans="2:14" x14ac:dyDescent="0.25">
      <c r="B87" s="4">
        <v>40564</v>
      </c>
      <c r="C87" s="99">
        <f>'Farm Runoff'!$D87</f>
        <v>1290.2975999999999</v>
      </c>
      <c r="D87" s="99">
        <f>'Irrigation Demand'!$D87</f>
        <v>2007.2797653958949</v>
      </c>
      <c r="E87" s="99">
        <f>$C87*Farms!$H$6/100</f>
        <v>319.99380479999996</v>
      </c>
      <c r="F87" s="99">
        <f t="shared" si="6"/>
        <v>970.30379519999997</v>
      </c>
      <c r="G87" s="99">
        <f>IF(H87&lt;Farms!$I$6*1000,(MIN(F87,Farms!$L$6)),0)</f>
        <v>970.30379519999997</v>
      </c>
      <c r="H87" s="100">
        <f t="shared" si="11"/>
        <v>458303.10775848682</v>
      </c>
      <c r="I87" s="100">
        <f t="shared" si="7"/>
        <v>457586.1255930909</v>
      </c>
      <c r="J87" s="100">
        <f>MIN(I87,Farms!$I$6*1000)</f>
        <v>457586.1255930909</v>
      </c>
      <c r="K87" s="100">
        <f>MAX(I87-Farms!$I$6*1000, 0)</f>
        <v>0</v>
      </c>
      <c r="L87" s="100">
        <f t="shared" si="8"/>
        <v>0</v>
      </c>
      <c r="M87" s="100">
        <f t="shared" si="9"/>
        <v>401.45595307917898</v>
      </c>
      <c r="N87" s="154">
        <f t="shared" si="10"/>
        <v>401.45595307917898</v>
      </c>
    </row>
    <row r="88" spans="2:14" x14ac:dyDescent="0.25">
      <c r="B88" s="4">
        <v>40565</v>
      </c>
      <c r="C88" s="99">
        <f>'Farm Runoff'!$D88</f>
        <v>1290.2975999999999</v>
      </c>
      <c r="D88" s="99">
        <f>'Irrigation Demand'!$D88</f>
        <v>2007.2797653958949</v>
      </c>
      <c r="E88" s="99">
        <f>$C88*Farms!$H$6/100</f>
        <v>319.99380479999996</v>
      </c>
      <c r="F88" s="99">
        <f t="shared" si="6"/>
        <v>970.30379519999997</v>
      </c>
      <c r="G88" s="99">
        <f>IF(H88&lt;Farms!$I$6*1000,(MIN(F88,Farms!$L$6)),0)</f>
        <v>970.30379519999997</v>
      </c>
      <c r="H88" s="100">
        <f t="shared" si="11"/>
        <v>457586.1255930909</v>
      </c>
      <c r="I88" s="100">
        <f t="shared" si="7"/>
        <v>456869.14342769497</v>
      </c>
      <c r="J88" s="100">
        <f>MIN(I88,Farms!$I$6*1000)</f>
        <v>456869.14342769497</v>
      </c>
      <c r="K88" s="100">
        <f>MAX(I88-Farms!$I$6*1000, 0)</f>
        <v>0</v>
      </c>
      <c r="L88" s="100">
        <f t="shared" si="8"/>
        <v>0</v>
      </c>
      <c r="M88" s="100">
        <f t="shared" si="9"/>
        <v>401.45595307917898</v>
      </c>
      <c r="N88" s="154">
        <f t="shared" si="10"/>
        <v>401.45595307917898</v>
      </c>
    </row>
    <row r="89" spans="2:14" x14ac:dyDescent="0.25">
      <c r="B89" s="4">
        <v>40566</v>
      </c>
      <c r="C89" s="99">
        <f>'Farm Runoff'!$D89</f>
        <v>962.06400000000008</v>
      </c>
      <c r="D89" s="99">
        <f>'Irrigation Demand'!$D89</f>
        <v>2007.2797653958949</v>
      </c>
      <c r="E89" s="99">
        <f>$C89*Farms!$H$6/100</f>
        <v>238.59187200000005</v>
      </c>
      <c r="F89" s="99">
        <f t="shared" si="6"/>
        <v>723.472128</v>
      </c>
      <c r="G89" s="99">
        <f>IF(H89&lt;Farms!$I$6*1000,(MIN(F89,Farms!$L$6)),0)</f>
        <v>723.472128</v>
      </c>
      <c r="H89" s="100">
        <f t="shared" si="11"/>
        <v>456869.14342769497</v>
      </c>
      <c r="I89" s="100">
        <f t="shared" si="7"/>
        <v>455823.92766229907</v>
      </c>
      <c r="J89" s="100">
        <f>MIN(I89,Farms!$I$6*1000)</f>
        <v>455823.92766229907</v>
      </c>
      <c r="K89" s="100">
        <f>MAX(I89-Farms!$I$6*1000, 0)</f>
        <v>0</v>
      </c>
      <c r="L89" s="100">
        <f t="shared" si="8"/>
        <v>0</v>
      </c>
      <c r="M89" s="100">
        <f t="shared" si="9"/>
        <v>401.45595307917898</v>
      </c>
      <c r="N89" s="154">
        <f t="shared" si="10"/>
        <v>401.45595307917898</v>
      </c>
    </row>
    <row r="90" spans="2:14" x14ac:dyDescent="0.25">
      <c r="B90" s="4">
        <v>40567</v>
      </c>
      <c r="C90" s="99">
        <f>'Farm Runoff'!$D90</f>
        <v>962.06400000000008</v>
      </c>
      <c r="D90" s="99">
        <f>'Irrigation Demand'!$D90</f>
        <v>2007.2797653958949</v>
      </c>
      <c r="E90" s="99">
        <f>$C90*Farms!$H$6/100</f>
        <v>238.59187200000005</v>
      </c>
      <c r="F90" s="99">
        <f t="shared" si="6"/>
        <v>723.472128</v>
      </c>
      <c r="G90" s="99">
        <f>IF(H90&lt;Farms!$I$6*1000,(MIN(F90,Farms!$L$6)),0)</f>
        <v>723.472128</v>
      </c>
      <c r="H90" s="100">
        <f t="shared" si="11"/>
        <v>455823.92766229907</v>
      </c>
      <c r="I90" s="100">
        <f t="shared" si="7"/>
        <v>454778.71189690317</v>
      </c>
      <c r="J90" s="100">
        <f>MIN(I90,Farms!$I$6*1000)</f>
        <v>454778.71189690317</v>
      </c>
      <c r="K90" s="100">
        <f>MAX(I90-Farms!$I$6*1000, 0)</f>
        <v>0</v>
      </c>
      <c r="L90" s="100">
        <f t="shared" si="8"/>
        <v>0</v>
      </c>
      <c r="M90" s="100">
        <f t="shared" si="9"/>
        <v>401.45595307917898</v>
      </c>
      <c r="N90" s="154">
        <f t="shared" si="10"/>
        <v>401.45595307917898</v>
      </c>
    </row>
    <row r="91" spans="2:14" x14ac:dyDescent="0.25">
      <c r="B91" s="4">
        <v>40568</v>
      </c>
      <c r="C91" s="99">
        <f>'Farm Runoff'!$D91</f>
        <v>962.06400000000008</v>
      </c>
      <c r="D91" s="99">
        <f>'Irrigation Demand'!$D91</f>
        <v>2007.2797653958949</v>
      </c>
      <c r="E91" s="99">
        <f>$C91*Farms!$H$6/100</f>
        <v>238.59187200000005</v>
      </c>
      <c r="F91" s="99">
        <f t="shared" si="6"/>
        <v>723.472128</v>
      </c>
      <c r="G91" s="99">
        <f>IF(H91&lt;Farms!$I$6*1000,(MIN(F91,Farms!$L$6)),0)</f>
        <v>723.472128</v>
      </c>
      <c r="H91" s="100">
        <f t="shared" si="11"/>
        <v>454778.71189690317</v>
      </c>
      <c r="I91" s="100">
        <f t="shared" si="7"/>
        <v>453733.49613150727</v>
      </c>
      <c r="J91" s="100">
        <f>MIN(I91,Farms!$I$6*1000)</f>
        <v>453733.49613150727</v>
      </c>
      <c r="K91" s="100">
        <f>MAX(I91-Farms!$I$6*1000, 0)</f>
        <v>0</v>
      </c>
      <c r="L91" s="100">
        <f t="shared" si="8"/>
        <v>0</v>
      </c>
      <c r="M91" s="100">
        <f t="shared" si="9"/>
        <v>401.45595307917898</v>
      </c>
      <c r="N91" s="154">
        <f t="shared" si="10"/>
        <v>401.45595307917898</v>
      </c>
    </row>
    <row r="92" spans="2:14" x14ac:dyDescent="0.25">
      <c r="B92" s="4">
        <v>40569</v>
      </c>
      <c r="C92" s="99">
        <f>'Farm Runoff'!$D92</f>
        <v>962.06400000000008</v>
      </c>
      <c r="D92" s="99">
        <f>'Irrigation Demand'!$D92</f>
        <v>2007.2797653958949</v>
      </c>
      <c r="E92" s="99">
        <f>$C92*Farms!$H$6/100</f>
        <v>238.59187200000005</v>
      </c>
      <c r="F92" s="99">
        <f t="shared" si="6"/>
        <v>723.472128</v>
      </c>
      <c r="G92" s="99">
        <f>IF(H92&lt;Farms!$I$6*1000,(MIN(F92,Farms!$L$6)),0)</f>
        <v>723.472128</v>
      </c>
      <c r="H92" s="100">
        <f t="shared" si="11"/>
        <v>453733.49613150727</v>
      </c>
      <c r="I92" s="100">
        <f t="shared" si="7"/>
        <v>452688.28036611137</v>
      </c>
      <c r="J92" s="100">
        <f>MIN(I92,Farms!$I$6*1000)</f>
        <v>452688.28036611137</v>
      </c>
      <c r="K92" s="100">
        <f>MAX(I92-Farms!$I$6*1000, 0)</f>
        <v>0</v>
      </c>
      <c r="L92" s="100">
        <f t="shared" si="8"/>
        <v>0</v>
      </c>
      <c r="M92" s="100">
        <f t="shared" si="9"/>
        <v>401.45595307917898</v>
      </c>
      <c r="N92" s="154">
        <f t="shared" si="10"/>
        <v>401.45595307917898</v>
      </c>
    </row>
    <row r="93" spans="2:14" x14ac:dyDescent="0.25">
      <c r="B93" s="4">
        <v>40570</v>
      </c>
      <c r="C93" s="99">
        <f>'Farm Runoff'!$D93</f>
        <v>3859.5744</v>
      </c>
      <c r="D93" s="99">
        <f>'Irrigation Demand'!$D93</f>
        <v>2007.2797653958949</v>
      </c>
      <c r="E93" s="99">
        <f>$C93*Farms!$H$6/100</f>
        <v>957.17445120000002</v>
      </c>
      <c r="F93" s="99">
        <f t="shared" si="6"/>
        <v>2902.3999487999999</v>
      </c>
      <c r="G93" s="99">
        <f>IF(H93&lt;Farms!$I$6*1000,(MIN(F93,Farms!$L$6)),0)</f>
        <v>2902.3999487999999</v>
      </c>
      <c r="H93" s="100">
        <f t="shared" si="11"/>
        <v>452688.28036611137</v>
      </c>
      <c r="I93" s="100">
        <f t="shared" si="7"/>
        <v>454540.57500071544</v>
      </c>
      <c r="J93" s="100">
        <f>MIN(I93,Farms!$I$6*1000)</f>
        <v>454540.57500071544</v>
      </c>
      <c r="K93" s="100">
        <f>MAX(I93-Farms!$I$6*1000, 0)</f>
        <v>0</v>
      </c>
      <c r="L93" s="100">
        <f t="shared" si="8"/>
        <v>0</v>
      </c>
      <c r="M93" s="100">
        <f t="shared" si="9"/>
        <v>401.45595307917898</v>
      </c>
      <c r="N93" s="154">
        <f t="shared" si="10"/>
        <v>401.45595307917898</v>
      </c>
    </row>
    <row r="94" spans="2:14" x14ac:dyDescent="0.25">
      <c r="B94" s="4">
        <v>40571</v>
      </c>
      <c r="C94" s="99">
        <f>'Farm Runoff'!$D94</f>
        <v>6111.9360000000006</v>
      </c>
      <c r="D94" s="99">
        <f>'Irrigation Demand'!$D94</f>
        <v>2007.2797653958949</v>
      </c>
      <c r="E94" s="99">
        <f>$C94*Farms!$H$6/100</f>
        <v>1515.7601280000003</v>
      </c>
      <c r="F94" s="99">
        <f t="shared" si="6"/>
        <v>4596.1758719999998</v>
      </c>
      <c r="G94" s="99">
        <f>IF(H94&lt;Farms!$I$6*1000,(MIN(F94,Farms!$L$6)),0)</f>
        <v>4596.1758719999998</v>
      </c>
      <c r="H94" s="100">
        <f t="shared" si="11"/>
        <v>454540.57500071544</v>
      </c>
      <c r="I94" s="100">
        <f t="shared" si="7"/>
        <v>458645.23123531952</v>
      </c>
      <c r="J94" s="100">
        <f>MIN(I94,Farms!$I$6*1000)</f>
        <v>458645.23123531952</v>
      </c>
      <c r="K94" s="100">
        <f>MAX(I94-Farms!$I$6*1000, 0)</f>
        <v>0</v>
      </c>
      <c r="L94" s="100">
        <f t="shared" si="8"/>
        <v>0</v>
      </c>
      <c r="M94" s="100">
        <f t="shared" si="9"/>
        <v>401.45595307917898</v>
      </c>
      <c r="N94" s="154">
        <f t="shared" si="10"/>
        <v>401.45595307917898</v>
      </c>
    </row>
    <row r="95" spans="2:14" x14ac:dyDescent="0.25">
      <c r="B95" s="4">
        <v>40572</v>
      </c>
      <c r="C95" s="99">
        <f>'Farm Runoff'!$D95</f>
        <v>3859.5744</v>
      </c>
      <c r="D95" s="99">
        <f>'Irrigation Demand'!$D95</f>
        <v>2007.2797653958949</v>
      </c>
      <c r="E95" s="99">
        <f>$C95*Farms!$H$6/100</f>
        <v>957.17445120000002</v>
      </c>
      <c r="F95" s="99">
        <f t="shared" si="6"/>
        <v>2902.3999487999999</v>
      </c>
      <c r="G95" s="99">
        <f>IF(H95&lt;Farms!$I$6*1000,(MIN(F95,Farms!$L$6)),0)</f>
        <v>2902.3999487999999</v>
      </c>
      <c r="H95" s="100">
        <f t="shared" si="11"/>
        <v>458645.23123531952</v>
      </c>
      <c r="I95" s="100">
        <f t="shared" si="7"/>
        <v>460497.52586992359</v>
      </c>
      <c r="J95" s="100">
        <f>MIN(I95,Farms!$I$6*1000)</f>
        <v>460497.52586992359</v>
      </c>
      <c r="K95" s="100">
        <f>MAX(I95-Farms!$I$6*1000, 0)</f>
        <v>0</v>
      </c>
      <c r="L95" s="100">
        <f t="shared" si="8"/>
        <v>0</v>
      </c>
      <c r="M95" s="100">
        <f t="shared" si="9"/>
        <v>401.45595307917898</v>
      </c>
      <c r="N95" s="154">
        <f t="shared" si="10"/>
        <v>401.45595307917898</v>
      </c>
    </row>
    <row r="96" spans="2:14" x14ac:dyDescent="0.25">
      <c r="B96" s="4">
        <v>40573</v>
      </c>
      <c r="C96" s="99">
        <f>'Farm Runoff'!$D96</f>
        <v>962.06400000000008</v>
      </c>
      <c r="D96" s="99">
        <f>'Irrigation Demand'!$D96</f>
        <v>2007.2797653958949</v>
      </c>
      <c r="E96" s="99">
        <f>$C96*Farms!$H$6/100</f>
        <v>238.59187200000005</v>
      </c>
      <c r="F96" s="99">
        <f t="shared" si="6"/>
        <v>723.472128</v>
      </c>
      <c r="G96" s="99">
        <f>IF(H96&lt;Farms!$I$6*1000,(MIN(F96,Farms!$L$6)),0)</f>
        <v>723.472128</v>
      </c>
      <c r="H96" s="100">
        <f t="shared" si="11"/>
        <v>460497.52586992359</v>
      </c>
      <c r="I96" s="100">
        <f t="shared" si="7"/>
        <v>459452.31010452769</v>
      </c>
      <c r="J96" s="100">
        <f>MIN(I96,Farms!$I$6*1000)</f>
        <v>459452.31010452769</v>
      </c>
      <c r="K96" s="100">
        <f>MAX(I96-Farms!$I$6*1000, 0)</f>
        <v>0</v>
      </c>
      <c r="L96" s="100">
        <f t="shared" si="8"/>
        <v>0</v>
      </c>
      <c r="M96" s="100">
        <f t="shared" si="9"/>
        <v>401.45595307917898</v>
      </c>
      <c r="N96" s="154">
        <f t="shared" si="10"/>
        <v>401.45595307917898</v>
      </c>
    </row>
    <row r="97" spans="2:14" x14ac:dyDescent="0.25">
      <c r="B97" s="4">
        <v>40574</v>
      </c>
      <c r="C97" s="99">
        <f>'Farm Runoff'!$D97</f>
        <v>962.06400000000008</v>
      </c>
      <c r="D97" s="99">
        <f>'Irrigation Demand'!$D97</f>
        <v>2007.2797653958949</v>
      </c>
      <c r="E97" s="99">
        <f>$C97*Farms!$H$6/100</f>
        <v>238.59187200000005</v>
      </c>
      <c r="F97" s="99">
        <f t="shared" si="6"/>
        <v>723.472128</v>
      </c>
      <c r="G97" s="99">
        <f>IF(H97&lt;Farms!$I$6*1000,(MIN(F97,Farms!$L$6)),0)</f>
        <v>723.472128</v>
      </c>
      <c r="H97" s="100">
        <f t="shared" si="11"/>
        <v>459452.31010452769</v>
      </c>
      <c r="I97" s="100">
        <f t="shared" si="7"/>
        <v>458407.09433913179</v>
      </c>
      <c r="J97" s="100">
        <f>MIN(I97,Farms!$I$6*1000)</f>
        <v>458407.09433913179</v>
      </c>
      <c r="K97" s="100">
        <f>MAX(I97-Farms!$I$6*1000, 0)</f>
        <v>0</v>
      </c>
      <c r="L97" s="100">
        <f t="shared" si="8"/>
        <v>0</v>
      </c>
      <c r="M97" s="100">
        <f t="shared" si="9"/>
        <v>401.45595307917898</v>
      </c>
      <c r="N97" s="154">
        <f t="shared" si="10"/>
        <v>401.45595307917898</v>
      </c>
    </row>
    <row r="98" spans="2:14" x14ac:dyDescent="0.25">
      <c r="B98" s="4">
        <v>40575</v>
      </c>
      <c r="C98" s="99">
        <f>'Farm Runoff'!$D98</f>
        <v>1358.2079999999999</v>
      </c>
      <c r="D98" s="99">
        <f>'Irrigation Demand'!$D98</f>
        <v>1817.3193885760261</v>
      </c>
      <c r="E98" s="99">
        <f>$C98*Farms!$H$6/100</f>
        <v>336.83558399999993</v>
      </c>
      <c r="F98" s="99">
        <f t="shared" si="6"/>
        <v>1021.3724159999999</v>
      </c>
      <c r="G98" s="99">
        <f>IF(H98&lt;Farms!$I$6*1000,(MIN(F98,Farms!$L$6)),0)</f>
        <v>1021.3724159999999</v>
      </c>
      <c r="H98" s="100">
        <f t="shared" si="11"/>
        <v>458407.09433913179</v>
      </c>
      <c r="I98" s="100">
        <f t="shared" si="7"/>
        <v>457947.98295055574</v>
      </c>
      <c r="J98" s="100">
        <f>MIN(I98,Farms!$I$6*1000)</f>
        <v>457947.98295055574</v>
      </c>
      <c r="K98" s="100">
        <f>MAX(I98-Farms!$I$6*1000, 0)</f>
        <v>0</v>
      </c>
      <c r="L98" s="100">
        <f t="shared" si="8"/>
        <v>0</v>
      </c>
      <c r="M98" s="100">
        <f t="shared" si="9"/>
        <v>363.46387771520523</v>
      </c>
      <c r="N98" s="154">
        <f t="shared" si="10"/>
        <v>363.46387771520523</v>
      </c>
    </row>
    <row r="99" spans="2:14" x14ac:dyDescent="0.25">
      <c r="B99" s="4">
        <v>40576</v>
      </c>
      <c r="C99" s="99">
        <f>'Farm Runoff'!$D99</f>
        <v>3169.152</v>
      </c>
      <c r="D99" s="99">
        <f>'Irrigation Demand'!$D99</f>
        <v>1817.3193885760261</v>
      </c>
      <c r="E99" s="99">
        <f>$C99*Farms!$H$6/100</f>
        <v>785.94969600000002</v>
      </c>
      <c r="F99" s="99">
        <f t="shared" si="6"/>
        <v>2383.2023039999999</v>
      </c>
      <c r="G99" s="99">
        <f>IF(H99&lt;Farms!$I$6*1000,(MIN(F99,Farms!$L$6)),0)</f>
        <v>2383.2023039999999</v>
      </c>
      <c r="H99" s="100">
        <f t="shared" si="11"/>
        <v>457947.98295055574</v>
      </c>
      <c r="I99" s="100">
        <f t="shared" si="7"/>
        <v>459299.81556197972</v>
      </c>
      <c r="J99" s="100">
        <f>MIN(I99,Farms!$I$6*1000)</f>
        <v>459299.81556197972</v>
      </c>
      <c r="K99" s="100">
        <f>MAX(I99-Farms!$I$6*1000, 0)</f>
        <v>0</v>
      </c>
      <c r="L99" s="100">
        <f t="shared" si="8"/>
        <v>0</v>
      </c>
      <c r="M99" s="100">
        <f t="shared" si="9"/>
        <v>363.46387771520523</v>
      </c>
      <c r="N99" s="154">
        <f t="shared" si="10"/>
        <v>363.46387771520523</v>
      </c>
    </row>
    <row r="100" spans="2:14" x14ac:dyDescent="0.25">
      <c r="B100" s="4">
        <v>40577</v>
      </c>
      <c r="C100" s="99">
        <f>'Farm Runoff'!$D100</f>
        <v>8613.3024000000005</v>
      </c>
      <c r="D100" s="99">
        <f>'Irrigation Demand'!$D100</f>
        <v>1817.3193885760261</v>
      </c>
      <c r="E100" s="99">
        <f>$C100*Farms!$H$6/100</f>
        <v>2136.0989952</v>
      </c>
      <c r="F100" s="99">
        <f t="shared" si="6"/>
        <v>6477.2034048000005</v>
      </c>
      <c r="G100" s="99">
        <f>IF(H100&lt;Farms!$I$6*1000,(MIN(F100,Farms!$L$6)),0)</f>
        <v>6477.2034048000005</v>
      </c>
      <c r="H100" s="100">
        <f t="shared" si="11"/>
        <v>459299.81556197972</v>
      </c>
      <c r="I100" s="100">
        <f t="shared" si="7"/>
        <v>466095.79857340368</v>
      </c>
      <c r="J100" s="100">
        <f>MIN(I100,Farms!$I$6*1000)</f>
        <v>466095.79857340368</v>
      </c>
      <c r="K100" s="100">
        <f>MAX(I100-Farms!$I$6*1000, 0)</f>
        <v>0</v>
      </c>
      <c r="L100" s="100">
        <f t="shared" si="8"/>
        <v>0</v>
      </c>
      <c r="M100" s="100">
        <f t="shared" si="9"/>
        <v>363.46387771520523</v>
      </c>
      <c r="N100" s="154">
        <f t="shared" si="10"/>
        <v>363.46387771520523</v>
      </c>
    </row>
    <row r="101" spans="2:14" x14ac:dyDescent="0.25">
      <c r="B101" s="4">
        <v>40578</v>
      </c>
      <c r="C101" s="99">
        <f>'Farm Runoff'!$D101</f>
        <v>4991.4143999999997</v>
      </c>
      <c r="D101" s="99">
        <f>'Irrigation Demand'!$D101</f>
        <v>1817.3193885760261</v>
      </c>
      <c r="E101" s="99">
        <f>$C101*Farms!$H$6/100</f>
        <v>1237.8707712</v>
      </c>
      <c r="F101" s="99">
        <f t="shared" si="6"/>
        <v>3753.5436287999996</v>
      </c>
      <c r="G101" s="99">
        <f>IF(H101&lt;Farms!$I$6*1000,(MIN(F101,Farms!$L$6)),0)</f>
        <v>3753.5436287999996</v>
      </c>
      <c r="H101" s="100">
        <f t="shared" si="11"/>
        <v>466095.79857340368</v>
      </c>
      <c r="I101" s="100">
        <f t="shared" si="7"/>
        <v>469269.89358482766</v>
      </c>
      <c r="J101" s="100">
        <f>MIN(I101,Farms!$I$6*1000)</f>
        <v>469269.89358482766</v>
      </c>
      <c r="K101" s="100">
        <f>MAX(I101-Farms!$I$6*1000, 0)</f>
        <v>0</v>
      </c>
      <c r="L101" s="100">
        <f t="shared" si="8"/>
        <v>0</v>
      </c>
      <c r="M101" s="100">
        <f t="shared" si="9"/>
        <v>363.46387771520523</v>
      </c>
      <c r="N101" s="154">
        <f t="shared" si="10"/>
        <v>363.46387771520523</v>
      </c>
    </row>
    <row r="102" spans="2:14" x14ac:dyDescent="0.25">
      <c r="B102" s="4">
        <v>40579</v>
      </c>
      <c r="C102" s="99">
        <f>'Farm Runoff'!$D102</f>
        <v>1358.2079999999999</v>
      </c>
      <c r="D102" s="99">
        <f>'Irrigation Demand'!$D102</f>
        <v>1817.3193885760261</v>
      </c>
      <c r="E102" s="99">
        <f>$C102*Farms!$H$6/100</f>
        <v>336.83558399999993</v>
      </c>
      <c r="F102" s="99">
        <f t="shared" si="6"/>
        <v>1021.3724159999999</v>
      </c>
      <c r="G102" s="99">
        <f>IF(H102&lt;Farms!$I$6*1000,(MIN(F102,Farms!$L$6)),0)</f>
        <v>1021.3724159999999</v>
      </c>
      <c r="H102" s="100">
        <f t="shared" si="11"/>
        <v>469269.89358482766</v>
      </c>
      <c r="I102" s="100">
        <f t="shared" si="7"/>
        <v>468810.78219625162</v>
      </c>
      <c r="J102" s="100">
        <f>MIN(I102,Farms!$I$6*1000)</f>
        <v>468810.78219625162</v>
      </c>
      <c r="K102" s="100">
        <f>MAX(I102-Farms!$I$6*1000, 0)</f>
        <v>0</v>
      </c>
      <c r="L102" s="100">
        <f t="shared" si="8"/>
        <v>0</v>
      </c>
      <c r="M102" s="100">
        <f t="shared" si="9"/>
        <v>363.46387771520523</v>
      </c>
      <c r="N102" s="154">
        <f t="shared" si="10"/>
        <v>363.46387771520523</v>
      </c>
    </row>
    <row r="103" spans="2:14" x14ac:dyDescent="0.25">
      <c r="B103" s="4">
        <v>40580</v>
      </c>
      <c r="C103" s="99">
        <f>'Farm Runoff'!$D103</f>
        <v>1358.2079999999999</v>
      </c>
      <c r="D103" s="99">
        <f>'Irrigation Demand'!$D103</f>
        <v>1817.3193885760261</v>
      </c>
      <c r="E103" s="99">
        <f>$C103*Farms!$H$6/100</f>
        <v>336.83558399999993</v>
      </c>
      <c r="F103" s="99">
        <f t="shared" si="6"/>
        <v>1021.3724159999999</v>
      </c>
      <c r="G103" s="99">
        <f>IF(H103&lt;Farms!$I$6*1000,(MIN(F103,Farms!$L$6)),0)</f>
        <v>1021.3724159999999</v>
      </c>
      <c r="H103" s="100">
        <f t="shared" si="11"/>
        <v>468810.78219625162</v>
      </c>
      <c r="I103" s="100">
        <f t="shared" si="7"/>
        <v>468351.67080767557</v>
      </c>
      <c r="J103" s="100">
        <f>MIN(I103,Farms!$I$6*1000)</f>
        <v>468351.67080767557</v>
      </c>
      <c r="K103" s="100">
        <f>MAX(I103-Farms!$I$6*1000, 0)</f>
        <v>0</v>
      </c>
      <c r="L103" s="100">
        <f t="shared" si="8"/>
        <v>0</v>
      </c>
      <c r="M103" s="100">
        <f t="shared" si="9"/>
        <v>363.46387771520523</v>
      </c>
      <c r="N103" s="154">
        <f t="shared" si="10"/>
        <v>363.46387771520523</v>
      </c>
    </row>
    <row r="104" spans="2:14" x14ac:dyDescent="0.25">
      <c r="B104" s="4">
        <v>40581</v>
      </c>
      <c r="C104" s="99">
        <f>'Farm Runoff'!$D104</f>
        <v>1358.2079999999999</v>
      </c>
      <c r="D104" s="99">
        <f>'Irrigation Demand'!$D104</f>
        <v>1817.3193885760261</v>
      </c>
      <c r="E104" s="99">
        <f>$C104*Farms!$H$6/100</f>
        <v>336.83558399999993</v>
      </c>
      <c r="F104" s="99">
        <f t="shared" si="6"/>
        <v>1021.3724159999999</v>
      </c>
      <c r="G104" s="99">
        <f>IF(H104&lt;Farms!$I$6*1000,(MIN(F104,Farms!$L$6)),0)</f>
        <v>1021.3724159999999</v>
      </c>
      <c r="H104" s="100">
        <f t="shared" si="11"/>
        <v>468351.67080767557</v>
      </c>
      <c r="I104" s="100">
        <f t="shared" si="7"/>
        <v>467892.55941909953</v>
      </c>
      <c r="J104" s="100">
        <f>MIN(I104,Farms!$I$6*1000)</f>
        <v>467892.55941909953</v>
      </c>
      <c r="K104" s="100">
        <f>MAX(I104-Farms!$I$6*1000, 0)</f>
        <v>0</v>
      </c>
      <c r="L104" s="100">
        <f t="shared" si="8"/>
        <v>0</v>
      </c>
      <c r="M104" s="100">
        <f t="shared" si="9"/>
        <v>363.46387771520523</v>
      </c>
      <c r="N104" s="154">
        <f t="shared" si="10"/>
        <v>363.46387771520523</v>
      </c>
    </row>
    <row r="105" spans="2:14" x14ac:dyDescent="0.25">
      <c r="B105" s="4">
        <v>40582</v>
      </c>
      <c r="C105" s="99">
        <f>'Farm Runoff'!$D105</f>
        <v>1358.2079999999999</v>
      </c>
      <c r="D105" s="99">
        <f>'Irrigation Demand'!$D105</f>
        <v>1817.3193885760261</v>
      </c>
      <c r="E105" s="99">
        <f>$C105*Farms!$H$6/100</f>
        <v>336.83558399999993</v>
      </c>
      <c r="F105" s="99">
        <f t="shared" si="6"/>
        <v>1021.3724159999999</v>
      </c>
      <c r="G105" s="99">
        <f>IF(H105&lt;Farms!$I$6*1000,(MIN(F105,Farms!$L$6)),0)</f>
        <v>1021.3724159999999</v>
      </c>
      <c r="H105" s="100">
        <f t="shared" si="11"/>
        <v>467892.55941909953</v>
      </c>
      <c r="I105" s="100">
        <f t="shared" si="7"/>
        <v>467433.44803052349</v>
      </c>
      <c r="J105" s="100">
        <f>MIN(I105,Farms!$I$6*1000)</f>
        <v>467433.44803052349</v>
      </c>
      <c r="K105" s="100">
        <f>MAX(I105-Farms!$I$6*1000, 0)</f>
        <v>0</v>
      </c>
      <c r="L105" s="100">
        <f t="shared" si="8"/>
        <v>0</v>
      </c>
      <c r="M105" s="100">
        <f t="shared" si="9"/>
        <v>363.46387771520523</v>
      </c>
      <c r="N105" s="154">
        <f t="shared" si="10"/>
        <v>363.46387771520523</v>
      </c>
    </row>
    <row r="106" spans="2:14" x14ac:dyDescent="0.25">
      <c r="B106" s="4">
        <v>40583</v>
      </c>
      <c r="C106" s="99">
        <f>'Farm Runoff'!$D106</f>
        <v>1358.2079999999999</v>
      </c>
      <c r="D106" s="99">
        <f>'Irrigation Demand'!$D106</f>
        <v>1817.3193885760261</v>
      </c>
      <c r="E106" s="99">
        <f>$C106*Farms!$H$6/100</f>
        <v>336.83558399999993</v>
      </c>
      <c r="F106" s="99">
        <f t="shared" si="6"/>
        <v>1021.3724159999999</v>
      </c>
      <c r="G106" s="99">
        <f>IF(H106&lt;Farms!$I$6*1000,(MIN(F106,Farms!$L$6)),0)</f>
        <v>1021.3724159999999</v>
      </c>
      <c r="H106" s="100">
        <f t="shared" si="11"/>
        <v>467433.44803052349</v>
      </c>
      <c r="I106" s="100">
        <f t="shared" si="7"/>
        <v>466974.33664194745</v>
      </c>
      <c r="J106" s="100">
        <f>MIN(I106,Farms!$I$6*1000)</f>
        <v>466974.33664194745</v>
      </c>
      <c r="K106" s="100">
        <f>MAX(I106-Farms!$I$6*1000, 0)</f>
        <v>0</v>
      </c>
      <c r="L106" s="100">
        <f t="shared" si="8"/>
        <v>0</v>
      </c>
      <c r="M106" s="100">
        <f t="shared" si="9"/>
        <v>363.46387771520523</v>
      </c>
      <c r="N106" s="154">
        <f t="shared" si="10"/>
        <v>363.46387771520523</v>
      </c>
    </row>
    <row r="107" spans="2:14" x14ac:dyDescent="0.25">
      <c r="B107" s="4">
        <v>40584</v>
      </c>
      <c r="C107" s="99">
        <f>'Farm Runoff'!$D107</f>
        <v>1358.2079999999999</v>
      </c>
      <c r="D107" s="99">
        <f>'Irrigation Demand'!$D107</f>
        <v>1817.3193885760261</v>
      </c>
      <c r="E107" s="99">
        <f>$C107*Farms!$H$6/100</f>
        <v>336.83558399999993</v>
      </c>
      <c r="F107" s="99">
        <f t="shared" si="6"/>
        <v>1021.3724159999999</v>
      </c>
      <c r="G107" s="99">
        <f>IF(H107&lt;Farms!$I$6*1000,(MIN(F107,Farms!$L$6)),0)</f>
        <v>1021.3724159999999</v>
      </c>
      <c r="H107" s="100">
        <f t="shared" si="11"/>
        <v>466974.33664194745</v>
      </c>
      <c r="I107" s="100">
        <f t="shared" si="7"/>
        <v>466515.22525337141</v>
      </c>
      <c r="J107" s="100">
        <f>MIN(I107,Farms!$I$6*1000)</f>
        <v>466515.22525337141</v>
      </c>
      <c r="K107" s="100">
        <f>MAX(I107-Farms!$I$6*1000, 0)</f>
        <v>0</v>
      </c>
      <c r="L107" s="100">
        <f t="shared" si="8"/>
        <v>0</v>
      </c>
      <c r="M107" s="100">
        <f t="shared" si="9"/>
        <v>363.46387771520523</v>
      </c>
      <c r="N107" s="154">
        <f t="shared" si="10"/>
        <v>363.46387771520523</v>
      </c>
    </row>
    <row r="108" spans="2:14" x14ac:dyDescent="0.25">
      <c r="B108" s="4">
        <v>40585</v>
      </c>
      <c r="C108" s="99">
        <f>'Farm Runoff'!$D108</f>
        <v>2716.4159999999997</v>
      </c>
      <c r="D108" s="99">
        <f>'Irrigation Demand'!$D108</f>
        <v>1817.3193885760261</v>
      </c>
      <c r="E108" s="99">
        <f>$C108*Farms!$H$6/100</f>
        <v>673.67116799999985</v>
      </c>
      <c r="F108" s="99">
        <f t="shared" si="6"/>
        <v>2042.7448319999999</v>
      </c>
      <c r="G108" s="99">
        <f>IF(H108&lt;Farms!$I$6*1000,(MIN(F108,Farms!$L$6)),0)</f>
        <v>2042.7448319999999</v>
      </c>
      <c r="H108" s="100">
        <f t="shared" si="11"/>
        <v>466515.22525337141</v>
      </c>
      <c r="I108" s="100">
        <f t="shared" si="7"/>
        <v>467414.32186479535</v>
      </c>
      <c r="J108" s="100">
        <f>MIN(I108,Farms!$I$6*1000)</f>
        <v>467414.32186479535</v>
      </c>
      <c r="K108" s="100">
        <f>MAX(I108-Farms!$I$6*1000, 0)</f>
        <v>0</v>
      </c>
      <c r="L108" s="100">
        <f t="shared" si="8"/>
        <v>0</v>
      </c>
      <c r="M108" s="100">
        <f t="shared" si="9"/>
        <v>363.46387771520523</v>
      </c>
      <c r="N108" s="154">
        <f t="shared" si="10"/>
        <v>363.46387771520523</v>
      </c>
    </row>
    <row r="109" spans="2:14" x14ac:dyDescent="0.25">
      <c r="B109" s="4">
        <v>40586</v>
      </c>
      <c r="C109" s="99">
        <f>'Farm Runoff'!$D109</f>
        <v>4991.4143999999997</v>
      </c>
      <c r="D109" s="99">
        <f>'Irrigation Demand'!$D109</f>
        <v>1817.3193885760261</v>
      </c>
      <c r="E109" s="99">
        <f>$C109*Farms!$H$6/100</f>
        <v>1237.8707712</v>
      </c>
      <c r="F109" s="99">
        <f t="shared" si="6"/>
        <v>3753.5436287999996</v>
      </c>
      <c r="G109" s="99">
        <f>IF(H109&lt;Farms!$I$6*1000,(MIN(F109,Farms!$L$6)),0)</f>
        <v>3753.5436287999996</v>
      </c>
      <c r="H109" s="100">
        <f t="shared" si="11"/>
        <v>467414.32186479535</v>
      </c>
      <c r="I109" s="100">
        <f t="shared" si="7"/>
        <v>470588.41687621933</v>
      </c>
      <c r="J109" s="100">
        <f>MIN(I109,Farms!$I$6*1000)</f>
        <v>470588.41687621933</v>
      </c>
      <c r="K109" s="100">
        <f>MAX(I109-Farms!$I$6*1000, 0)</f>
        <v>0</v>
      </c>
      <c r="L109" s="100">
        <f t="shared" si="8"/>
        <v>0</v>
      </c>
      <c r="M109" s="100">
        <f t="shared" si="9"/>
        <v>363.46387771520523</v>
      </c>
      <c r="N109" s="154">
        <f t="shared" si="10"/>
        <v>363.46387771520523</v>
      </c>
    </row>
    <row r="110" spans="2:14" x14ac:dyDescent="0.25">
      <c r="B110" s="4">
        <v>40587</v>
      </c>
      <c r="C110" s="99">
        <f>'Farm Runoff'!$D110</f>
        <v>1358.2079999999999</v>
      </c>
      <c r="D110" s="99">
        <f>'Irrigation Demand'!$D110</f>
        <v>1817.3193885760261</v>
      </c>
      <c r="E110" s="99">
        <f>$C110*Farms!$H$6/100</f>
        <v>336.83558399999993</v>
      </c>
      <c r="F110" s="99">
        <f t="shared" si="6"/>
        <v>1021.3724159999999</v>
      </c>
      <c r="G110" s="99">
        <f>IF(H110&lt;Farms!$I$6*1000,(MIN(F110,Farms!$L$6)),0)</f>
        <v>1021.3724159999999</v>
      </c>
      <c r="H110" s="100">
        <f t="shared" si="11"/>
        <v>470588.41687621933</v>
      </c>
      <c r="I110" s="100">
        <f t="shared" si="7"/>
        <v>470129.30548764329</v>
      </c>
      <c r="J110" s="100">
        <f>MIN(I110,Farms!$I$6*1000)</f>
        <v>470129.30548764329</v>
      </c>
      <c r="K110" s="100">
        <f>MAX(I110-Farms!$I$6*1000, 0)</f>
        <v>0</v>
      </c>
      <c r="L110" s="100">
        <f t="shared" si="8"/>
        <v>0</v>
      </c>
      <c r="M110" s="100">
        <f t="shared" si="9"/>
        <v>363.46387771520523</v>
      </c>
      <c r="N110" s="154">
        <f t="shared" si="10"/>
        <v>363.46387771520523</v>
      </c>
    </row>
    <row r="111" spans="2:14" x14ac:dyDescent="0.25">
      <c r="B111" s="4">
        <v>40588</v>
      </c>
      <c r="C111" s="99">
        <f>'Farm Runoff'!$D111</f>
        <v>1358.2079999999999</v>
      </c>
      <c r="D111" s="99">
        <f>'Irrigation Demand'!$D111</f>
        <v>1817.3193885760261</v>
      </c>
      <c r="E111" s="99">
        <f>$C111*Farms!$H$6/100</f>
        <v>336.83558399999993</v>
      </c>
      <c r="F111" s="99">
        <f t="shared" si="6"/>
        <v>1021.3724159999999</v>
      </c>
      <c r="G111" s="99">
        <f>IF(H111&lt;Farms!$I$6*1000,(MIN(F111,Farms!$L$6)),0)</f>
        <v>1021.3724159999999</v>
      </c>
      <c r="H111" s="100">
        <f t="shared" si="11"/>
        <v>470129.30548764329</v>
      </c>
      <c r="I111" s="100">
        <f t="shared" si="7"/>
        <v>469670.19409906724</v>
      </c>
      <c r="J111" s="100">
        <f>MIN(I111,Farms!$I$6*1000)</f>
        <v>469670.19409906724</v>
      </c>
      <c r="K111" s="100">
        <f>MAX(I111-Farms!$I$6*1000, 0)</f>
        <v>0</v>
      </c>
      <c r="L111" s="100">
        <f t="shared" si="8"/>
        <v>0</v>
      </c>
      <c r="M111" s="100">
        <f t="shared" si="9"/>
        <v>363.46387771520523</v>
      </c>
      <c r="N111" s="154">
        <f t="shared" si="10"/>
        <v>363.46387771520523</v>
      </c>
    </row>
    <row r="112" spans="2:14" x14ac:dyDescent="0.25">
      <c r="B112" s="4">
        <v>40589</v>
      </c>
      <c r="C112" s="99">
        <f>'Farm Runoff'!$D112</f>
        <v>905.47199999999998</v>
      </c>
      <c r="D112" s="99">
        <f>'Irrigation Demand'!$D112</f>
        <v>1817.3193885760261</v>
      </c>
      <c r="E112" s="99">
        <f>$C112*Farms!$H$6/100</f>
        <v>224.55705600000002</v>
      </c>
      <c r="F112" s="99">
        <f t="shared" si="6"/>
        <v>680.91494399999999</v>
      </c>
      <c r="G112" s="99">
        <f>IF(H112&lt;Farms!$I$6*1000,(MIN(F112,Farms!$L$6)),0)</f>
        <v>680.91494399999999</v>
      </c>
      <c r="H112" s="100">
        <f t="shared" si="11"/>
        <v>469670.19409906724</v>
      </c>
      <c r="I112" s="100">
        <f t="shared" si="7"/>
        <v>468758.34671049123</v>
      </c>
      <c r="J112" s="100">
        <f>MIN(I112,Farms!$I$6*1000)</f>
        <v>468758.34671049123</v>
      </c>
      <c r="K112" s="100">
        <f>MAX(I112-Farms!$I$6*1000, 0)</f>
        <v>0</v>
      </c>
      <c r="L112" s="100">
        <f t="shared" si="8"/>
        <v>0</v>
      </c>
      <c r="M112" s="100">
        <f t="shared" si="9"/>
        <v>363.46387771520523</v>
      </c>
      <c r="N112" s="154">
        <f t="shared" si="10"/>
        <v>363.46387771520523</v>
      </c>
    </row>
    <row r="113" spans="2:14" x14ac:dyDescent="0.25">
      <c r="B113" s="4">
        <v>40590</v>
      </c>
      <c r="C113" s="99">
        <f>'Farm Runoff'!$D113</f>
        <v>905.47199999999998</v>
      </c>
      <c r="D113" s="99">
        <f>'Irrigation Demand'!$D113</f>
        <v>1817.3193885760261</v>
      </c>
      <c r="E113" s="99">
        <f>$C113*Farms!$H$6/100</f>
        <v>224.55705600000002</v>
      </c>
      <c r="F113" s="99">
        <f t="shared" si="6"/>
        <v>680.91494399999999</v>
      </c>
      <c r="G113" s="99">
        <f>IF(H113&lt;Farms!$I$6*1000,(MIN(F113,Farms!$L$6)),0)</f>
        <v>680.91494399999999</v>
      </c>
      <c r="H113" s="100">
        <f t="shared" si="11"/>
        <v>468758.34671049123</v>
      </c>
      <c r="I113" s="100">
        <f t="shared" si="7"/>
        <v>467846.49932191521</v>
      </c>
      <c r="J113" s="100">
        <f>MIN(I113,Farms!$I$6*1000)</f>
        <v>467846.49932191521</v>
      </c>
      <c r="K113" s="100">
        <f>MAX(I113-Farms!$I$6*1000, 0)</f>
        <v>0</v>
      </c>
      <c r="L113" s="100">
        <f t="shared" si="8"/>
        <v>0</v>
      </c>
      <c r="M113" s="100">
        <f t="shared" si="9"/>
        <v>363.46387771520523</v>
      </c>
      <c r="N113" s="154">
        <f t="shared" si="10"/>
        <v>363.46387771520523</v>
      </c>
    </row>
    <row r="114" spans="2:14" x14ac:dyDescent="0.25">
      <c r="B114" s="4">
        <v>40591</v>
      </c>
      <c r="C114" s="99">
        <f>'Farm Runoff'!$D114</f>
        <v>4538.6783999999998</v>
      </c>
      <c r="D114" s="99">
        <f>'Irrigation Demand'!$D114</f>
        <v>1817.3193885760261</v>
      </c>
      <c r="E114" s="99">
        <f>$C114*Farms!$H$6/100</f>
        <v>1125.5922432</v>
      </c>
      <c r="F114" s="99">
        <f t="shared" si="6"/>
        <v>3413.0861568</v>
      </c>
      <c r="G114" s="99">
        <f>IF(H114&lt;Farms!$I$6*1000,(MIN(F114,Farms!$L$6)),0)</f>
        <v>3413.0861568</v>
      </c>
      <c r="H114" s="100">
        <f t="shared" si="11"/>
        <v>467846.49932191521</v>
      </c>
      <c r="I114" s="100">
        <f t="shared" si="7"/>
        <v>470567.85833333916</v>
      </c>
      <c r="J114" s="100">
        <f>MIN(I114,Farms!$I$6*1000)</f>
        <v>470567.85833333916</v>
      </c>
      <c r="K114" s="100">
        <f>MAX(I114-Farms!$I$6*1000, 0)</f>
        <v>0</v>
      </c>
      <c r="L114" s="100">
        <f t="shared" si="8"/>
        <v>0</v>
      </c>
      <c r="M114" s="100">
        <f t="shared" si="9"/>
        <v>363.46387771520523</v>
      </c>
      <c r="N114" s="154">
        <f t="shared" si="10"/>
        <v>363.46387771520523</v>
      </c>
    </row>
    <row r="115" spans="2:14" x14ac:dyDescent="0.25">
      <c r="B115" s="4">
        <v>40592</v>
      </c>
      <c r="C115" s="99">
        <f>'Farm Runoff'!$D115</f>
        <v>7707.8304000000007</v>
      </c>
      <c r="D115" s="99">
        <f>'Irrigation Demand'!$D115</f>
        <v>1817.3193885760261</v>
      </c>
      <c r="E115" s="99">
        <f>$C115*Farms!$H$6/100</f>
        <v>1911.5419392000001</v>
      </c>
      <c r="F115" s="99">
        <f t="shared" si="6"/>
        <v>5796.2884608000004</v>
      </c>
      <c r="G115" s="99">
        <f>IF(H115&lt;Farms!$I$6*1000,(MIN(F115,Farms!$L$6)),0)</f>
        <v>5796.2884608000004</v>
      </c>
      <c r="H115" s="100">
        <f t="shared" si="11"/>
        <v>470567.85833333916</v>
      </c>
      <c r="I115" s="100">
        <f t="shared" si="7"/>
        <v>476458.36934476317</v>
      </c>
      <c r="J115" s="100">
        <f>MIN(I115,Farms!$I$6*1000)</f>
        <v>476458.36934476317</v>
      </c>
      <c r="K115" s="100">
        <f>MAX(I115-Farms!$I$6*1000, 0)</f>
        <v>0</v>
      </c>
      <c r="L115" s="100">
        <f t="shared" si="8"/>
        <v>0</v>
      </c>
      <c r="M115" s="100">
        <f t="shared" si="9"/>
        <v>363.46387771520523</v>
      </c>
      <c r="N115" s="154">
        <f t="shared" si="10"/>
        <v>363.46387771520523</v>
      </c>
    </row>
    <row r="116" spans="2:14" x14ac:dyDescent="0.25">
      <c r="B116" s="4">
        <v>40593</v>
      </c>
      <c r="C116" s="99">
        <f>'Farm Runoff'!$D116</f>
        <v>4538.6783999999998</v>
      </c>
      <c r="D116" s="99">
        <f>'Irrigation Demand'!$D116</f>
        <v>1817.3193885760261</v>
      </c>
      <c r="E116" s="99">
        <f>$C116*Farms!$H$6/100</f>
        <v>1125.5922432</v>
      </c>
      <c r="F116" s="99">
        <f t="shared" si="6"/>
        <v>3413.0861568</v>
      </c>
      <c r="G116" s="99">
        <f>IF(H116&lt;Farms!$I$6*1000,(MIN(F116,Farms!$L$6)),0)</f>
        <v>3413.0861568</v>
      </c>
      <c r="H116" s="100">
        <f t="shared" si="11"/>
        <v>476458.36934476317</v>
      </c>
      <c r="I116" s="100">
        <f t="shared" si="7"/>
        <v>479179.72835618712</v>
      </c>
      <c r="J116" s="100">
        <f>MIN(I116,Farms!$I$6*1000)</f>
        <v>479179.72835618712</v>
      </c>
      <c r="K116" s="100">
        <f>MAX(I116-Farms!$I$6*1000, 0)</f>
        <v>0</v>
      </c>
      <c r="L116" s="100">
        <f t="shared" si="8"/>
        <v>0</v>
      </c>
      <c r="M116" s="100">
        <f t="shared" si="9"/>
        <v>363.46387771520523</v>
      </c>
      <c r="N116" s="154">
        <f t="shared" si="10"/>
        <v>363.46387771520523</v>
      </c>
    </row>
    <row r="117" spans="2:14" x14ac:dyDescent="0.25">
      <c r="B117" s="4">
        <v>40594</v>
      </c>
      <c r="C117" s="99">
        <f>'Farm Runoff'!$D117</f>
        <v>1358.2079999999999</v>
      </c>
      <c r="D117" s="99">
        <f>'Irrigation Demand'!$D117</f>
        <v>1817.3193885760261</v>
      </c>
      <c r="E117" s="99">
        <f>$C117*Farms!$H$6/100</f>
        <v>336.83558399999993</v>
      </c>
      <c r="F117" s="99">
        <f t="shared" si="6"/>
        <v>1021.3724159999999</v>
      </c>
      <c r="G117" s="99">
        <f>IF(H117&lt;Farms!$I$6*1000,(MIN(F117,Farms!$L$6)),0)</f>
        <v>1021.3724159999999</v>
      </c>
      <c r="H117" s="100">
        <f t="shared" si="11"/>
        <v>479179.72835618712</v>
      </c>
      <c r="I117" s="100">
        <f t="shared" si="7"/>
        <v>478720.61696761107</v>
      </c>
      <c r="J117" s="100">
        <f>MIN(I117,Farms!$I$6*1000)</f>
        <v>478720.61696761107</v>
      </c>
      <c r="K117" s="100">
        <f>MAX(I117-Farms!$I$6*1000, 0)</f>
        <v>0</v>
      </c>
      <c r="L117" s="100">
        <f t="shared" si="8"/>
        <v>0</v>
      </c>
      <c r="M117" s="100">
        <f t="shared" si="9"/>
        <v>363.46387771520523</v>
      </c>
      <c r="N117" s="154">
        <f t="shared" si="10"/>
        <v>363.46387771520523</v>
      </c>
    </row>
    <row r="118" spans="2:14" x14ac:dyDescent="0.25">
      <c r="B118" s="4">
        <v>40595</v>
      </c>
      <c r="C118" s="99">
        <f>'Farm Runoff'!$D118</f>
        <v>1358.2079999999999</v>
      </c>
      <c r="D118" s="99">
        <f>'Irrigation Demand'!$D118</f>
        <v>1817.3193885760261</v>
      </c>
      <c r="E118" s="99">
        <f>$C118*Farms!$H$6/100</f>
        <v>336.83558399999993</v>
      </c>
      <c r="F118" s="99">
        <f t="shared" si="6"/>
        <v>1021.3724159999999</v>
      </c>
      <c r="G118" s="99">
        <f>IF(H118&lt;Farms!$I$6*1000,(MIN(F118,Farms!$L$6)),0)</f>
        <v>1021.3724159999999</v>
      </c>
      <c r="H118" s="100">
        <f t="shared" si="11"/>
        <v>478720.61696761107</v>
      </c>
      <c r="I118" s="100">
        <f t="shared" si="7"/>
        <v>478261.50557903503</v>
      </c>
      <c r="J118" s="100">
        <f>MIN(I118,Farms!$I$6*1000)</f>
        <v>478261.50557903503</v>
      </c>
      <c r="K118" s="100">
        <f>MAX(I118-Farms!$I$6*1000, 0)</f>
        <v>0</v>
      </c>
      <c r="L118" s="100">
        <f t="shared" si="8"/>
        <v>0</v>
      </c>
      <c r="M118" s="100">
        <f t="shared" si="9"/>
        <v>363.46387771520523</v>
      </c>
      <c r="N118" s="154">
        <f t="shared" si="10"/>
        <v>363.46387771520523</v>
      </c>
    </row>
    <row r="119" spans="2:14" x14ac:dyDescent="0.25">
      <c r="B119" s="4">
        <v>40596</v>
      </c>
      <c r="C119" s="99">
        <f>'Farm Runoff'!$D119</f>
        <v>1358.2079999999999</v>
      </c>
      <c r="D119" s="99">
        <f>'Irrigation Demand'!$D119</f>
        <v>1817.3193885760261</v>
      </c>
      <c r="E119" s="99">
        <f>$C119*Farms!$H$6/100</f>
        <v>336.83558399999993</v>
      </c>
      <c r="F119" s="99">
        <f t="shared" si="6"/>
        <v>1021.3724159999999</v>
      </c>
      <c r="G119" s="99">
        <f>IF(H119&lt;Farms!$I$6*1000,(MIN(F119,Farms!$L$6)),0)</f>
        <v>1021.3724159999999</v>
      </c>
      <c r="H119" s="100">
        <f t="shared" si="11"/>
        <v>478261.50557903503</v>
      </c>
      <c r="I119" s="100">
        <f t="shared" si="7"/>
        <v>477802.39419045899</v>
      </c>
      <c r="J119" s="100">
        <f>MIN(I119,Farms!$I$6*1000)</f>
        <v>477802.39419045899</v>
      </c>
      <c r="K119" s="100">
        <f>MAX(I119-Farms!$I$6*1000, 0)</f>
        <v>0</v>
      </c>
      <c r="L119" s="100">
        <f t="shared" si="8"/>
        <v>0</v>
      </c>
      <c r="M119" s="100">
        <f t="shared" si="9"/>
        <v>363.46387771520523</v>
      </c>
      <c r="N119" s="154">
        <f t="shared" si="10"/>
        <v>363.46387771520523</v>
      </c>
    </row>
    <row r="120" spans="2:14" x14ac:dyDescent="0.25">
      <c r="B120" s="4">
        <v>40597</v>
      </c>
      <c r="C120" s="99">
        <f>'Farm Runoff'!$D120</f>
        <v>1358.2079999999999</v>
      </c>
      <c r="D120" s="99">
        <f>'Irrigation Demand'!$D120</f>
        <v>1817.3193885760261</v>
      </c>
      <c r="E120" s="99">
        <f>$C120*Farms!$H$6/100</f>
        <v>336.83558399999993</v>
      </c>
      <c r="F120" s="99">
        <f t="shared" si="6"/>
        <v>1021.3724159999999</v>
      </c>
      <c r="G120" s="99">
        <f>IF(H120&lt;Farms!$I$6*1000,(MIN(F120,Farms!$L$6)),0)</f>
        <v>1021.3724159999999</v>
      </c>
      <c r="H120" s="100">
        <f t="shared" si="11"/>
        <v>477802.39419045899</v>
      </c>
      <c r="I120" s="100">
        <f t="shared" si="7"/>
        <v>477343.28280188295</v>
      </c>
      <c r="J120" s="100">
        <f>MIN(I120,Farms!$I$6*1000)</f>
        <v>477343.28280188295</v>
      </c>
      <c r="K120" s="100">
        <f>MAX(I120-Farms!$I$6*1000, 0)</f>
        <v>0</v>
      </c>
      <c r="L120" s="100">
        <f t="shared" si="8"/>
        <v>0</v>
      </c>
      <c r="M120" s="100">
        <f t="shared" si="9"/>
        <v>363.46387771520523</v>
      </c>
      <c r="N120" s="154">
        <f t="shared" si="10"/>
        <v>363.46387771520523</v>
      </c>
    </row>
    <row r="121" spans="2:14" x14ac:dyDescent="0.25">
      <c r="B121" s="4">
        <v>40598</v>
      </c>
      <c r="C121" s="99">
        <f>'Farm Runoff'!$D121</f>
        <v>1358.2079999999999</v>
      </c>
      <c r="D121" s="99">
        <f>'Irrigation Demand'!$D121</f>
        <v>1817.3193885760261</v>
      </c>
      <c r="E121" s="99">
        <f>$C121*Farms!$H$6/100</f>
        <v>336.83558399999993</v>
      </c>
      <c r="F121" s="99">
        <f t="shared" si="6"/>
        <v>1021.3724159999999</v>
      </c>
      <c r="G121" s="99">
        <f>IF(H121&lt;Farms!$I$6*1000,(MIN(F121,Farms!$L$6)),0)</f>
        <v>1021.3724159999999</v>
      </c>
      <c r="H121" s="100">
        <f t="shared" si="11"/>
        <v>477343.28280188295</v>
      </c>
      <c r="I121" s="100">
        <f t="shared" si="7"/>
        <v>476884.1714133069</v>
      </c>
      <c r="J121" s="100">
        <f>MIN(I121,Farms!$I$6*1000)</f>
        <v>476884.1714133069</v>
      </c>
      <c r="K121" s="100">
        <f>MAX(I121-Farms!$I$6*1000, 0)</f>
        <v>0</v>
      </c>
      <c r="L121" s="100">
        <f t="shared" si="8"/>
        <v>0</v>
      </c>
      <c r="M121" s="100">
        <f t="shared" si="9"/>
        <v>363.46387771520523</v>
      </c>
      <c r="N121" s="154">
        <f t="shared" si="10"/>
        <v>363.46387771520523</v>
      </c>
    </row>
    <row r="122" spans="2:14" x14ac:dyDescent="0.25">
      <c r="B122" s="4">
        <v>40599</v>
      </c>
      <c r="C122" s="99">
        <f>'Farm Runoff'!$D122</f>
        <v>4538.6783999999998</v>
      </c>
      <c r="D122" s="99">
        <f>'Irrigation Demand'!$D122</f>
        <v>1817.3193885760261</v>
      </c>
      <c r="E122" s="99">
        <f>$C122*Farms!$H$6/100</f>
        <v>1125.5922432</v>
      </c>
      <c r="F122" s="99">
        <f t="shared" si="6"/>
        <v>3413.0861568</v>
      </c>
      <c r="G122" s="99">
        <f>IF(H122&lt;Farms!$I$6*1000,(MIN(F122,Farms!$L$6)),0)</f>
        <v>3413.0861568</v>
      </c>
      <c r="H122" s="100">
        <f t="shared" si="11"/>
        <v>476884.1714133069</v>
      </c>
      <c r="I122" s="100">
        <f t="shared" si="7"/>
        <v>479605.53042473085</v>
      </c>
      <c r="J122" s="100">
        <f>MIN(I122,Farms!$I$6*1000)</f>
        <v>479605.53042473085</v>
      </c>
      <c r="K122" s="100">
        <f>MAX(I122-Farms!$I$6*1000, 0)</f>
        <v>0</v>
      </c>
      <c r="L122" s="100">
        <f t="shared" si="8"/>
        <v>0</v>
      </c>
      <c r="M122" s="100">
        <f t="shared" si="9"/>
        <v>363.46387771520523</v>
      </c>
      <c r="N122" s="154">
        <f t="shared" si="10"/>
        <v>363.46387771520523</v>
      </c>
    </row>
    <row r="123" spans="2:14" x14ac:dyDescent="0.25">
      <c r="B123" s="4">
        <v>40600</v>
      </c>
      <c r="C123" s="99">
        <f>'Farm Runoff'!$D123</f>
        <v>1358.2079999999999</v>
      </c>
      <c r="D123" s="99">
        <f>'Irrigation Demand'!$D123</f>
        <v>1817.3193885760261</v>
      </c>
      <c r="E123" s="99">
        <f>$C123*Farms!$H$6/100</f>
        <v>336.83558399999993</v>
      </c>
      <c r="F123" s="99">
        <f t="shared" si="6"/>
        <v>1021.3724159999999</v>
      </c>
      <c r="G123" s="99">
        <f>IF(H123&lt;Farms!$I$6*1000,(MIN(F123,Farms!$L$6)),0)</f>
        <v>1021.3724159999999</v>
      </c>
      <c r="H123" s="100">
        <f t="shared" si="11"/>
        <v>479605.53042473085</v>
      </c>
      <c r="I123" s="100">
        <f t="shared" si="7"/>
        <v>479146.41903615481</v>
      </c>
      <c r="J123" s="100">
        <f>MIN(I123,Farms!$I$6*1000)</f>
        <v>479146.41903615481</v>
      </c>
      <c r="K123" s="100">
        <f>MAX(I123-Farms!$I$6*1000, 0)</f>
        <v>0</v>
      </c>
      <c r="L123" s="100">
        <f t="shared" si="8"/>
        <v>0</v>
      </c>
      <c r="M123" s="100">
        <f t="shared" si="9"/>
        <v>363.46387771520523</v>
      </c>
      <c r="N123" s="154">
        <f t="shared" si="10"/>
        <v>363.46387771520523</v>
      </c>
    </row>
    <row r="124" spans="2:14" x14ac:dyDescent="0.25">
      <c r="B124" s="4">
        <v>40601</v>
      </c>
      <c r="C124" s="99">
        <f>'Farm Runoff'!$D124</f>
        <v>1358.2079999999999</v>
      </c>
      <c r="D124" s="99">
        <f>'Irrigation Demand'!$D124</f>
        <v>1817.3193885760261</v>
      </c>
      <c r="E124" s="99">
        <f>$C124*Farms!$H$6/100</f>
        <v>336.83558399999993</v>
      </c>
      <c r="F124" s="99">
        <f t="shared" si="6"/>
        <v>1021.3724159999999</v>
      </c>
      <c r="G124" s="99">
        <f>IF(H124&lt;Farms!$I$6*1000,(MIN(F124,Farms!$L$6)),0)</f>
        <v>1021.3724159999999</v>
      </c>
      <c r="H124" s="100">
        <f t="shared" si="11"/>
        <v>479146.41903615481</v>
      </c>
      <c r="I124" s="100">
        <f t="shared" si="7"/>
        <v>478687.30764757877</v>
      </c>
      <c r="J124" s="100">
        <f>MIN(I124,Farms!$I$6*1000)</f>
        <v>478687.30764757877</v>
      </c>
      <c r="K124" s="100">
        <f>MAX(I124-Farms!$I$6*1000, 0)</f>
        <v>0</v>
      </c>
      <c r="L124" s="100">
        <f t="shared" si="8"/>
        <v>0</v>
      </c>
      <c r="M124" s="100">
        <f t="shared" si="9"/>
        <v>363.46387771520523</v>
      </c>
      <c r="N124" s="154">
        <f t="shared" si="10"/>
        <v>363.46387771520523</v>
      </c>
    </row>
    <row r="125" spans="2:14" x14ac:dyDescent="0.25">
      <c r="B125" s="4">
        <v>40602</v>
      </c>
      <c r="C125" s="99">
        <f>'Farm Runoff'!$D125</f>
        <v>1358.2079999999999</v>
      </c>
      <c r="D125" s="99">
        <f>'Irrigation Demand'!$D125</f>
        <v>1817.3193885760261</v>
      </c>
      <c r="E125" s="99">
        <f>$C125*Farms!$H$6/100</f>
        <v>336.83558399999993</v>
      </c>
      <c r="F125" s="99">
        <f t="shared" si="6"/>
        <v>1021.3724159999999</v>
      </c>
      <c r="G125" s="99">
        <f>IF(H125&lt;Farms!$I$6*1000,(MIN(F125,Farms!$L$6)),0)</f>
        <v>1021.3724159999999</v>
      </c>
      <c r="H125" s="100">
        <f t="shared" si="11"/>
        <v>478687.30764757877</v>
      </c>
      <c r="I125" s="100">
        <f t="shared" si="7"/>
        <v>478228.19625900273</v>
      </c>
      <c r="J125" s="100">
        <f>MIN(I125,Farms!$I$6*1000)</f>
        <v>478228.19625900273</v>
      </c>
      <c r="K125" s="100">
        <f>MAX(I125-Farms!$I$6*1000, 0)</f>
        <v>0</v>
      </c>
      <c r="L125" s="100">
        <f t="shared" si="8"/>
        <v>0</v>
      </c>
      <c r="M125" s="100">
        <f t="shared" si="9"/>
        <v>363.46387771520523</v>
      </c>
      <c r="N125" s="154">
        <f t="shared" si="10"/>
        <v>363.46387771520523</v>
      </c>
    </row>
    <row r="126" spans="2:14" x14ac:dyDescent="0.25">
      <c r="B126" s="4">
        <v>40603</v>
      </c>
      <c r="C126" s="99">
        <f>'Farm Runoff'!$D126</f>
        <v>1131.8399999999999</v>
      </c>
      <c r="D126" s="99">
        <f>'Irrigation Demand'!$D126</f>
        <v>1531.0662756598242</v>
      </c>
      <c r="E126" s="99">
        <f>$C126*Farms!$H$6/100</f>
        <v>280.69631999999996</v>
      </c>
      <c r="F126" s="99">
        <f t="shared" si="6"/>
        <v>851.1436799999999</v>
      </c>
      <c r="G126" s="99">
        <f>IF(H126&lt;Farms!$I$6*1000,(MIN(F126,Farms!$L$6)),0)</f>
        <v>851.1436799999999</v>
      </c>
      <c r="H126" s="100">
        <f t="shared" si="11"/>
        <v>478228.19625900273</v>
      </c>
      <c r="I126" s="100">
        <f t="shared" si="7"/>
        <v>477828.96998334286</v>
      </c>
      <c r="J126" s="100">
        <f>MIN(I126,Farms!$I$6*1000)</f>
        <v>477828.96998334286</v>
      </c>
      <c r="K126" s="100">
        <f>MAX(I126-Farms!$I$6*1000, 0)</f>
        <v>0</v>
      </c>
      <c r="L126" s="100">
        <f t="shared" si="8"/>
        <v>0</v>
      </c>
      <c r="M126" s="100">
        <f t="shared" si="9"/>
        <v>306.21325513196484</v>
      </c>
      <c r="N126" s="154">
        <f t="shared" si="10"/>
        <v>306.21325513196484</v>
      </c>
    </row>
    <row r="127" spans="2:14" x14ac:dyDescent="0.25">
      <c r="B127" s="4">
        <v>40604</v>
      </c>
      <c r="C127" s="99">
        <f>'Farm Runoff'!$D127</f>
        <v>1131.8399999999999</v>
      </c>
      <c r="D127" s="99">
        <f>'Irrigation Demand'!$D127</f>
        <v>1531.0662756598242</v>
      </c>
      <c r="E127" s="99">
        <f>$C127*Farms!$H$6/100</f>
        <v>280.69631999999996</v>
      </c>
      <c r="F127" s="99">
        <f t="shared" si="6"/>
        <v>851.1436799999999</v>
      </c>
      <c r="G127" s="99">
        <f>IF(H127&lt;Farms!$I$6*1000,(MIN(F127,Farms!$L$6)),0)</f>
        <v>851.1436799999999</v>
      </c>
      <c r="H127" s="100">
        <f t="shared" si="11"/>
        <v>477828.96998334286</v>
      </c>
      <c r="I127" s="100">
        <f t="shared" si="7"/>
        <v>477429.743707683</v>
      </c>
      <c r="J127" s="100">
        <f>MIN(I127,Farms!$I$6*1000)</f>
        <v>477429.743707683</v>
      </c>
      <c r="K127" s="100">
        <f>MAX(I127-Farms!$I$6*1000, 0)</f>
        <v>0</v>
      </c>
      <c r="L127" s="100">
        <f t="shared" si="8"/>
        <v>0</v>
      </c>
      <c r="M127" s="100">
        <f t="shared" si="9"/>
        <v>306.21325513196484</v>
      </c>
      <c r="N127" s="154">
        <f t="shared" si="10"/>
        <v>306.21325513196484</v>
      </c>
    </row>
    <row r="128" spans="2:14" x14ac:dyDescent="0.25">
      <c r="B128" s="4">
        <v>40605</v>
      </c>
      <c r="C128" s="99">
        <f>'Farm Runoff'!$D128</f>
        <v>1131.8399999999999</v>
      </c>
      <c r="D128" s="99">
        <f>'Irrigation Demand'!$D128</f>
        <v>1531.0662756598242</v>
      </c>
      <c r="E128" s="99">
        <f>$C128*Farms!$H$6/100</f>
        <v>280.69631999999996</v>
      </c>
      <c r="F128" s="99">
        <f t="shared" si="6"/>
        <v>851.1436799999999</v>
      </c>
      <c r="G128" s="99">
        <f>IF(H128&lt;Farms!$I$6*1000,(MIN(F128,Farms!$L$6)),0)</f>
        <v>851.1436799999999</v>
      </c>
      <c r="H128" s="100">
        <f t="shared" si="11"/>
        <v>477429.743707683</v>
      </c>
      <c r="I128" s="100">
        <f t="shared" si="7"/>
        <v>477030.51743202313</v>
      </c>
      <c r="J128" s="100">
        <f>MIN(I128,Farms!$I$6*1000)</f>
        <v>477030.51743202313</v>
      </c>
      <c r="K128" s="100">
        <f>MAX(I128-Farms!$I$6*1000, 0)</f>
        <v>0</v>
      </c>
      <c r="L128" s="100">
        <f t="shared" si="8"/>
        <v>0</v>
      </c>
      <c r="M128" s="100">
        <f t="shared" si="9"/>
        <v>306.21325513196484</v>
      </c>
      <c r="N128" s="154">
        <f t="shared" si="10"/>
        <v>306.21325513196484</v>
      </c>
    </row>
    <row r="129" spans="2:14" x14ac:dyDescent="0.25">
      <c r="B129" s="4">
        <v>40606</v>
      </c>
      <c r="C129" s="99">
        <f>'Farm Runoff'!$D129</f>
        <v>1131.8399999999999</v>
      </c>
      <c r="D129" s="99">
        <f>'Irrigation Demand'!$D129</f>
        <v>1531.0662756598242</v>
      </c>
      <c r="E129" s="99">
        <f>$C129*Farms!$H$6/100</f>
        <v>280.69631999999996</v>
      </c>
      <c r="F129" s="99">
        <f t="shared" si="6"/>
        <v>851.1436799999999</v>
      </c>
      <c r="G129" s="99">
        <f>IF(H129&lt;Farms!$I$6*1000,(MIN(F129,Farms!$L$6)),0)</f>
        <v>851.1436799999999</v>
      </c>
      <c r="H129" s="100">
        <f t="shared" si="11"/>
        <v>477030.51743202313</v>
      </c>
      <c r="I129" s="100">
        <f t="shared" si="7"/>
        <v>476631.29115636327</v>
      </c>
      <c r="J129" s="100">
        <f>MIN(I129,Farms!$I$6*1000)</f>
        <v>476631.29115636327</v>
      </c>
      <c r="K129" s="100">
        <f>MAX(I129-Farms!$I$6*1000, 0)</f>
        <v>0</v>
      </c>
      <c r="L129" s="100">
        <f t="shared" si="8"/>
        <v>0</v>
      </c>
      <c r="M129" s="100">
        <f t="shared" si="9"/>
        <v>306.21325513196484</v>
      </c>
      <c r="N129" s="154">
        <f t="shared" si="10"/>
        <v>306.21325513196484</v>
      </c>
    </row>
    <row r="130" spans="2:14" x14ac:dyDescent="0.25">
      <c r="B130" s="4">
        <v>40607</v>
      </c>
      <c r="C130" s="99">
        <f>'Farm Runoff'!$D130</f>
        <v>1131.8399999999999</v>
      </c>
      <c r="D130" s="99">
        <f>'Irrigation Demand'!$D130</f>
        <v>1531.0662756598242</v>
      </c>
      <c r="E130" s="99">
        <f>$C130*Farms!$H$6/100</f>
        <v>280.69631999999996</v>
      </c>
      <c r="F130" s="99">
        <f t="shared" si="6"/>
        <v>851.1436799999999</v>
      </c>
      <c r="G130" s="99">
        <f>IF(H130&lt;Farms!$I$6*1000,(MIN(F130,Farms!$L$6)),0)</f>
        <v>851.1436799999999</v>
      </c>
      <c r="H130" s="100">
        <f t="shared" si="11"/>
        <v>476631.29115636327</v>
      </c>
      <c r="I130" s="100">
        <f t="shared" si="7"/>
        <v>476232.0648807034</v>
      </c>
      <c r="J130" s="100">
        <f>MIN(I130,Farms!$I$6*1000)</f>
        <v>476232.0648807034</v>
      </c>
      <c r="K130" s="100">
        <f>MAX(I130-Farms!$I$6*1000, 0)</f>
        <v>0</v>
      </c>
      <c r="L130" s="100">
        <f t="shared" si="8"/>
        <v>0</v>
      </c>
      <c r="M130" s="100">
        <f t="shared" si="9"/>
        <v>306.21325513196484</v>
      </c>
      <c r="N130" s="154">
        <f t="shared" si="10"/>
        <v>306.21325513196484</v>
      </c>
    </row>
    <row r="131" spans="2:14" x14ac:dyDescent="0.25">
      <c r="B131" s="4">
        <v>40608</v>
      </c>
      <c r="C131" s="99">
        <f>'Farm Runoff'!$D131</f>
        <v>747.01440000000002</v>
      </c>
      <c r="D131" s="99">
        <f>'Irrigation Demand'!$D131</f>
        <v>1531.0662756598242</v>
      </c>
      <c r="E131" s="99">
        <f>$C131*Farms!$H$6/100</f>
        <v>185.25957120000004</v>
      </c>
      <c r="F131" s="99">
        <f t="shared" si="6"/>
        <v>561.75482880000004</v>
      </c>
      <c r="G131" s="99">
        <f>IF(H131&lt;Farms!$I$6*1000,(MIN(F131,Farms!$L$6)),0)</f>
        <v>561.75482880000004</v>
      </c>
      <c r="H131" s="100">
        <f t="shared" si="11"/>
        <v>476232.0648807034</v>
      </c>
      <c r="I131" s="100">
        <f t="shared" si="7"/>
        <v>475448.01300504355</v>
      </c>
      <c r="J131" s="100">
        <f>MIN(I131,Farms!$I$6*1000)</f>
        <v>475448.01300504355</v>
      </c>
      <c r="K131" s="100">
        <f>MAX(I131-Farms!$I$6*1000, 0)</f>
        <v>0</v>
      </c>
      <c r="L131" s="100">
        <f t="shared" si="8"/>
        <v>0</v>
      </c>
      <c r="M131" s="100">
        <f t="shared" si="9"/>
        <v>306.21325513196484</v>
      </c>
      <c r="N131" s="154">
        <f t="shared" si="10"/>
        <v>306.21325513196484</v>
      </c>
    </row>
    <row r="132" spans="2:14" x14ac:dyDescent="0.25">
      <c r="B132" s="4">
        <v>40609</v>
      </c>
      <c r="C132" s="99">
        <f>'Farm Runoff'!$D132</f>
        <v>747.01440000000002</v>
      </c>
      <c r="D132" s="99">
        <f>'Irrigation Demand'!$D132</f>
        <v>1531.0662756598242</v>
      </c>
      <c r="E132" s="99">
        <f>$C132*Farms!$H$6/100</f>
        <v>185.25957120000004</v>
      </c>
      <c r="F132" s="99">
        <f t="shared" si="6"/>
        <v>561.75482880000004</v>
      </c>
      <c r="G132" s="99">
        <f>IF(H132&lt;Farms!$I$6*1000,(MIN(F132,Farms!$L$6)),0)</f>
        <v>561.75482880000004</v>
      </c>
      <c r="H132" s="100">
        <f t="shared" si="11"/>
        <v>475448.01300504355</v>
      </c>
      <c r="I132" s="100">
        <f t="shared" si="7"/>
        <v>474663.96112938371</v>
      </c>
      <c r="J132" s="100">
        <f>MIN(I132,Farms!$I$6*1000)</f>
        <v>474663.96112938371</v>
      </c>
      <c r="K132" s="100">
        <f>MAX(I132-Farms!$I$6*1000, 0)</f>
        <v>0</v>
      </c>
      <c r="L132" s="100">
        <f t="shared" si="8"/>
        <v>0</v>
      </c>
      <c r="M132" s="100">
        <f t="shared" si="9"/>
        <v>306.21325513196484</v>
      </c>
      <c r="N132" s="154">
        <f t="shared" si="10"/>
        <v>306.21325513196484</v>
      </c>
    </row>
    <row r="133" spans="2:14" x14ac:dyDescent="0.25">
      <c r="B133" s="4">
        <v>40610</v>
      </c>
      <c r="C133" s="99">
        <f>'Farm Runoff'!$D133</f>
        <v>1131.8399999999999</v>
      </c>
      <c r="D133" s="99">
        <f>'Irrigation Demand'!$D133</f>
        <v>1531.0662756598242</v>
      </c>
      <c r="E133" s="99">
        <f>$C133*Farms!$H$6/100</f>
        <v>280.69631999999996</v>
      </c>
      <c r="F133" s="99">
        <f t="shared" si="6"/>
        <v>851.1436799999999</v>
      </c>
      <c r="G133" s="99">
        <f>IF(H133&lt;Farms!$I$6*1000,(MIN(F133,Farms!$L$6)),0)</f>
        <v>851.1436799999999</v>
      </c>
      <c r="H133" s="100">
        <f t="shared" si="11"/>
        <v>474663.96112938371</v>
      </c>
      <c r="I133" s="100">
        <f t="shared" si="7"/>
        <v>474264.73485372384</v>
      </c>
      <c r="J133" s="100">
        <f>MIN(I133,Farms!$I$6*1000)</f>
        <v>474264.73485372384</v>
      </c>
      <c r="K133" s="100">
        <f>MAX(I133-Farms!$I$6*1000, 0)</f>
        <v>0</v>
      </c>
      <c r="L133" s="100">
        <f t="shared" si="8"/>
        <v>0</v>
      </c>
      <c r="M133" s="100">
        <f t="shared" si="9"/>
        <v>306.21325513196484</v>
      </c>
      <c r="N133" s="154">
        <f t="shared" si="10"/>
        <v>306.21325513196484</v>
      </c>
    </row>
    <row r="134" spans="2:14" x14ac:dyDescent="0.25">
      <c r="B134" s="4">
        <v>40611</v>
      </c>
      <c r="C134" s="99">
        <f>'Farm Runoff'!$D134</f>
        <v>1131.8399999999999</v>
      </c>
      <c r="D134" s="99">
        <f>'Irrigation Demand'!$D134</f>
        <v>1531.0662756598242</v>
      </c>
      <c r="E134" s="99">
        <f>$C134*Farms!$H$6/100</f>
        <v>280.69631999999996</v>
      </c>
      <c r="F134" s="99">
        <f t="shared" si="6"/>
        <v>851.1436799999999</v>
      </c>
      <c r="G134" s="99">
        <f>IF(H134&lt;Farms!$I$6*1000,(MIN(F134,Farms!$L$6)),0)</f>
        <v>851.1436799999999</v>
      </c>
      <c r="H134" s="100">
        <f t="shared" si="11"/>
        <v>474264.73485372384</v>
      </c>
      <c r="I134" s="100">
        <f t="shared" si="7"/>
        <v>473865.50857806398</v>
      </c>
      <c r="J134" s="100">
        <f>MIN(I134,Farms!$I$6*1000)</f>
        <v>473865.50857806398</v>
      </c>
      <c r="K134" s="100">
        <f>MAX(I134-Farms!$I$6*1000, 0)</f>
        <v>0</v>
      </c>
      <c r="L134" s="100">
        <f t="shared" si="8"/>
        <v>0</v>
      </c>
      <c r="M134" s="100">
        <f t="shared" si="9"/>
        <v>306.21325513196484</v>
      </c>
      <c r="N134" s="154">
        <f t="shared" si="10"/>
        <v>306.21325513196484</v>
      </c>
    </row>
    <row r="135" spans="2:14" x14ac:dyDescent="0.25">
      <c r="B135" s="4">
        <v>40612</v>
      </c>
      <c r="C135" s="99">
        <f>'Farm Runoff'!$D135</f>
        <v>1131.8399999999999</v>
      </c>
      <c r="D135" s="99">
        <f>'Irrigation Demand'!$D135</f>
        <v>1531.0662756598242</v>
      </c>
      <c r="E135" s="99">
        <f>$C135*Farms!$H$6/100</f>
        <v>280.69631999999996</v>
      </c>
      <c r="F135" s="99">
        <f t="shared" ref="F135:F198" si="12">C135-E135</f>
        <v>851.1436799999999</v>
      </c>
      <c r="G135" s="99">
        <f>IF(H135&lt;Farms!$I$6*1000,(MIN(F135,Farms!$L$6)),0)</f>
        <v>851.1436799999999</v>
      </c>
      <c r="H135" s="100">
        <f t="shared" si="11"/>
        <v>473865.50857806398</v>
      </c>
      <c r="I135" s="100">
        <f t="shared" ref="I135:I198" si="13">H135+E135+G135-D135</f>
        <v>473466.28230240411</v>
      </c>
      <c r="J135" s="100">
        <f>MIN(I135,Farms!$I$6*1000)</f>
        <v>473466.28230240411</v>
      </c>
      <c r="K135" s="100">
        <f>MAX(I135-Farms!$I$6*1000, 0)</f>
        <v>0</v>
      </c>
      <c r="L135" s="100">
        <f t="shared" ref="L135:L198" si="14">F135-G135</f>
        <v>0</v>
      </c>
      <c r="M135" s="100">
        <f t="shared" ref="M135:M198" si="15">D135*0.2</f>
        <v>306.21325513196484</v>
      </c>
      <c r="N135" s="154">
        <f t="shared" ref="N135:N198" si="16">K135+L135+M135</f>
        <v>306.21325513196484</v>
      </c>
    </row>
    <row r="136" spans="2:14" x14ac:dyDescent="0.25">
      <c r="B136" s="4">
        <v>40613</v>
      </c>
      <c r="C136" s="99">
        <f>'Farm Runoff'!$D136</f>
        <v>1131.8399999999999</v>
      </c>
      <c r="D136" s="99">
        <f>'Irrigation Demand'!$D136</f>
        <v>1531.0662756598242</v>
      </c>
      <c r="E136" s="99">
        <f>$C136*Farms!$H$6/100</f>
        <v>280.69631999999996</v>
      </c>
      <c r="F136" s="99">
        <f t="shared" si="12"/>
        <v>851.1436799999999</v>
      </c>
      <c r="G136" s="99">
        <f>IF(H136&lt;Farms!$I$6*1000,(MIN(F136,Farms!$L$6)),0)</f>
        <v>851.1436799999999</v>
      </c>
      <c r="H136" s="100">
        <f t="shared" ref="H136:H199" si="17">J135</f>
        <v>473466.28230240411</v>
      </c>
      <c r="I136" s="100">
        <f t="shared" si="13"/>
        <v>473067.05602674425</v>
      </c>
      <c r="J136" s="100">
        <f>MIN(I136,Farms!$I$6*1000)</f>
        <v>473067.05602674425</v>
      </c>
      <c r="K136" s="100">
        <f>MAX(I136-Farms!$I$6*1000, 0)</f>
        <v>0</v>
      </c>
      <c r="L136" s="100">
        <f t="shared" si="14"/>
        <v>0</v>
      </c>
      <c r="M136" s="100">
        <f t="shared" si="15"/>
        <v>306.21325513196484</v>
      </c>
      <c r="N136" s="154">
        <f t="shared" si="16"/>
        <v>306.21325513196484</v>
      </c>
    </row>
    <row r="137" spans="2:14" x14ac:dyDescent="0.25">
      <c r="B137" s="4">
        <v>40614</v>
      </c>
      <c r="C137" s="99">
        <f>'Farm Runoff'!$D137</f>
        <v>1131.8399999999999</v>
      </c>
      <c r="D137" s="99">
        <f>'Irrigation Demand'!$D137</f>
        <v>1531.0662756598242</v>
      </c>
      <c r="E137" s="99">
        <f>$C137*Farms!$H$6/100</f>
        <v>280.69631999999996</v>
      </c>
      <c r="F137" s="99">
        <f t="shared" si="12"/>
        <v>851.1436799999999</v>
      </c>
      <c r="G137" s="99">
        <f>IF(H137&lt;Farms!$I$6*1000,(MIN(F137,Farms!$L$6)),0)</f>
        <v>851.1436799999999</v>
      </c>
      <c r="H137" s="100">
        <f t="shared" si="17"/>
        <v>473067.05602674425</v>
      </c>
      <c r="I137" s="100">
        <f t="shared" si="13"/>
        <v>472667.82975108438</v>
      </c>
      <c r="J137" s="100">
        <f>MIN(I137,Farms!$I$6*1000)</f>
        <v>472667.82975108438</v>
      </c>
      <c r="K137" s="100">
        <f>MAX(I137-Farms!$I$6*1000, 0)</f>
        <v>0</v>
      </c>
      <c r="L137" s="100">
        <f t="shared" si="14"/>
        <v>0</v>
      </c>
      <c r="M137" s="100">
        <f t="shared" si="15"/>
        <v>306.21325513196484</v>
      </c>
      <c r="N137" s="154">
        <f t="shared" si="16"/>
        <v>306.21325513196484</v>
      </c>
    </row>
    <row r="138" spans="2:14" x14ac:dyDescent="0.25">
      <c r="B138" s="4">
        <v>40615</v>
      </c>
      <c r="C138" s="99">
        <f>'Farm Runoff'!$D138</f>
        <v>1131.8399999999999</v>
      </c>
      <c r="D138" s="99">
        <f>'Irrigation Demand'!$D138</f>
        <v>1531.0662756598242</v>
      </c>
      <c r="E138" s="99">
        <f>$C138*Farms!$H$6/100</f>
        <v>280.69631999999996</v>
      </c>
      <c r="F138" s="99">
        <f t="shared" si="12"/>
        <v>851.1436799999999</v>
      </c>
      <c r="G138" s="99">
        <f>IF(H138&lt;Farms!$I$6*1000,(MIN(F138,Farms!$L$6)),0)</f>
        <v>851.1436799999999</v>
      </c>
      <c r="H138" s="100">
        <f t="shared" si="17"/>
        <v>472667.82975108438</v>
      </c>
      <c r="I138" s="100">
        <f t="shared" si="13"/>
        <v>472268.60347542452</v>
      </c>
      <c r="J138" s="100">
        <f>MIN(I138,Farms!$I$6*1000)</f>
        <v>472268.60347542452</v>
      </c>
      <c r="K138" s="100">
        <f>MAX(I138-Farms!$I$6*1000, 0)</f>
        <v>0</v>
      </c>
      <c r="L138" s="100">
        <f t="shared" si="14"/>
        <v>0</v>
      </c>
      <c r="M138" s="100">
        <f t="shared" si="15"/>
        <v>306.21325513196484</v>
      </c>
      <c r="N138" s="154">
        <f t="shared" si="16"/>
        <v>306.21325513196484</v>
      </c>
    </row>
    <row r="139" spans="2:14" x14ac:dyDescent="0.25">
      <c r="B139" s="4">
        <v>40616</v>
      </c>
      <c r="C139" s="99">
        <f>'Farm Runoff'!$D139</f>
        <v>1131.8399999999999</v>
      </c>
      <c r="D139" s="99">
        <f>'Irrigation Demand'!$D139</f>
        <v>1531.0662756598242</v>
      </c>
      <c r="E139" s="99">
        <f>$C139*Farms!$H$6/100</f>
        <v>280.69631999999996</v>
      </c>
      <c r="F139" s="99">
        <f t="shared" si="12"/>
        <v>851.1436799999999</v>
      </c>
      <c r="G139" s="99">
        <f>IF(H139&lt;Farms!$I$6*1000,(MIN(F139,Farms!$L$6)),0)</f>
        <v>851.1436799999999</v>
      </c>
      <c r="H139" s="100">
        <f t="shared" si="17"/>
        <v>472268.60347542452</v>
      </c>
      <c r="I139" s="100">
        <f t="shared" si="13"/>
        <v>471869.37719976465</v>
      </c>
      <c r="J139" s="100">
        <f>MIN(I139,Farms!$I$6*1000)</f>
        <v>471869.37719976465</v>
      </c>
      <c r="K139" s="100">
        <f>MAX(I139-Farms!$I$6*1000, 0)</f>
        <v>0</v>
      </c>
      <c r="L139" s="100">
        <f t="shared" si="14"/>
        <v>0</v>
      </c>
      <c r="M139" s="100">
        <f t="shared" si="15"/>
        <v>306.21325513196484</v>
      </c>
      <c r="N139" s="154">
        <f t="shared" si="16"/>
        <v>306.21325513196484</v>
      </c>
    </row>
    <row r="140" spans="2:14" x14ac:dyDescent="0.25">
      <c r="B140" s="4">
        <v>40617</v>
      </c>
      <c r="C140" s="99">
        <f>'Farm Runoff'!$D140</f>
        <v>1131.8399999999999</v>
      </c>
      <c r="D140" s="99">
        <f>'Irrigation Demand'!$D140</f>
        <v>1531.0662756598242</v>
      </c>
      <c r="E140" s="99">
        <f>$C140*Farms!$H$6/100</f>
        <v>280.69631999999996</v>
      </c>
      <c r="F140" s="99">
        <f t="shared" si="12"/>
        <v>851.1436799999999</v>
      </c>
      <c r="G140" s="99">
        <f>IF(H140&lt;Farms!$I$6*1000,(MIN(F140,Farms!$L$6)),0)</f>
        <v>851.1436799999999</v>
      </c>
      <c r="H140" s="100">
        <f t="shared" si="17"/>
        <v>471869.37719976465</v>
      </c>
      <c r="I140" s="100">
        <f t="shared" si="13"/>
        <v>471470.15092410479</v>
      </c>
      <c r="J140" s="100">
        <f>MIN(I140,Farms!$I$6*1000)</f>
        <v>471470.15092410479</v>
      </c>
      <c r="K140" s="100">
        <f>MAX(I140-Farms!$I$6*1000, 0)</f>
        <v>0</v>
      </c>
      <c r="L140" s="100">
        <f t="shared" si="14"/>
        <v>0</v>
      </c>
      <c r="M140" s="100">
        <f t="shared" si="15"/>
        <v>306.21325513196484</v>
      </c>
      <c r="N140" s="154">
        <f t="shared" si="16"/>
        <v>306.21325513196484</v>
      </c>
    </row>
    <row r="141" spans="2:14" x14ac:dyDescent="0.25">
      <c r="B141" s="4">
        <v>40618</v>
      </c>
      <c r="C141" s="99">
        <f>'Farm Runoff'!$D141</f>
        <v>1131.8399999999999</v>
      </c>
      <c r="D141" s="99">
        <f>'Irrigation Demand'!$D141</f>
        <v>1531.0662756598242</v>
      </c>
      <c r="E141" s="99">
        <f>$C141*Farms!$H$6/100</f>
        <v>280.69631999999996</v>
      </c>
      <c r="F141" s="99">
        <f t="shared" si="12"/>
        <v>851.1436799999999</v>
      </c>
      <c r="G141" s="99">
        <f>IF(H141&lt;Farms!$I$6*1000,(MIN(F141,Farms!$L$6)),0)</f>
        <v>851.1436799999999</v>
      </c>
      <c r="H141" s="100">
        <f t="shared" si="17"/>
        <v>471470.15092410479</v>
      </c>
      <c r="I141" s="100">
        <f t="shared" si="13"/>
        <v>471070.92464844492</v>
      </c>
      <c r="J141" s="100">
        <f>MIN(I141,Farms!$I$6*1000)</f>
        <v>471070.92464844492</v>
      </c>
      <c r="K141" s="100">
        <f>MAX(I141-Farms!$I$6*1000, 0)</f>
        <v>0</v>
      </c>
      <c r="L141" s="100">
        <f t="shared" si="14"/>
        <v>0</v>
      </c>
      <c r="M141" s="100">
        <f t="shared" si="15"/>
        <v>306.21325513196484</v>
      </c>
      <c r="N141" s="154">
        <f t="shared" si="16"/>
        <v>306.21325513196484</v>
      </c>
    </row>
    <row r="142" spans="2:14" x14ac:dyDescent="0.25">
      <c r="B142" s="4">
        <v>40619</v>
      </c>
      <c r="C142" s="99">
        <f>'Farm Runoff'!$D142</f>
        <v>1131.8399999999999</v>
      </c>
      <c r="D142" s="99">
        <f>'Irrigation Demand'!$D142</f>
        <v>1531.0662756598242</v>
      </c>
      <c r="E142" s="99">
        <f>$C142*Farms!$H$6/100</f>
        <v>280.69631999999996</v>
      </c>
      <c r="F142" s="99">
        <f t="shared" si="12"/>
        <v>851.1436799999999</v>
      </c>
      <c r="G142" s="99">
        <f>IF(H142&lt;Farms!$I$6*1000,(MIN(F142,Farms!$L$6)),0)</f>
        <v>851.1436799999999</v>
      </c>
      <c r="H142" s="100">
        <f t="shared" si="17"/>
        <v>471070.92464844492</v>
      </c>
      <c r="I142" s="100">
        <f t="shared" si="13"/>
        <v>470671.69837278506</v>
      </c>
      <c r="J142" s="100">
        <f>MIN(I142,Farms!$I$6*1000)</f>
        <v>470671.69837278506</v>
      </c>
      <c r="K142" s="100">
        <f>MAX(I142-Farms!$I$6*1000, 0)</f>
        <v>0</v>
      </c>
      <c r="L142" s="100">
        <f t="shared" si="14"/>
        <v>0</v>
      </c>
      <c r="M142" s="100">
        <f t="shared" si="15"/>
        <v>306.21325513196484</v>
      </c>
      <c r="N142" s="154">
        <f t="shared" si="16"/>
        <v>306.21325513196484</v>
      </c>
    </row>
    <row r="143" spans="2:14" x14ac:dyDescent="0.25">
      <c r="B143" s="4">
        <v>40620</v>
      </c>
      <c r="C143" s="99">
        <f>'Farm Runoff'!$D143</f>
        <v>2252.3616000000002</v>
      </c>
      <c r="D143" s="99">
        <f>'Irrigation Demand'!$D143</f>
        <v>1531.0662756598242</v>
      </c>
      <c r="E143" s="99">
        <f>$C143*Farms!$H$6/100</f>
        <v>558.5856768000001</v>
      </c>
      <c r="F143" s="99">
        <f t="shared" si="12"/>
        <v>1693.7759232000001</v>
      </c>
      <c r="G143" s="99">
        <f>IF(H143&lt;Farms!$I$6*1000,(MIN(F143,Farms!$L$6)),0)</f>
        <v>1693.7759232000001</v>
      </c>
      <c r="H143" s="100">
        <f t="shared" si="17"/>
        <v>470671.69837278506</v>
      </c>
      <c r="I143" s="100">
        <f t="shared" si="13"/>
        <v>471392.99369712523</v>
      </c>
      <c r="J143" s="100">
        <f>MIN(I143,Farms!$I$6*1000)</f>
        <v>471392.99369712523</v>
      </c>
      <c r="K143" s="100">
        <f>MAX(I143-Farms!$I$6*1000, 0)</f>
        <v>0</v>
      </c>
      <c r="L143" s="100">
        <f t="shared" si="14"/>
        <v>0</v>
      </c>
      <c r="M143" s="100">
        <f t="shared" si="15"/>
        <v>306.21325513196484</v>
      </c>
      <c r="N143" s="154">
        <f t="shared" si="16"/>
        <v>306.21325513196484</v>
      </c>
    </row>
    <row r="144" spans="2:14" x14ac:dyDescent="0.25">
      <c r="B144" s="4">
        <v>40621</v>
      </c>
      <c r="C144" s="99">
        <f>'Farm Runoff'!$D144</f>
        <v>4516.0416000000005</v>
      </c>
      <c r="D144" s="99">
        <f>'Irrigation Demand'!$D144</f>
        <v>1531.0662756598242</v>
      </c>
      <c r="E144" s="99">
        <f>$C144*Farms!$H$6/100</f>
        <v>1119.9783168000001</v>
      </c>
      <c r="F144" s="99">
        <f t="shared" si="12"/>
        <v>3396.0632832000001</v>
      </c>
      <c r="G144" s="99">
        <f>IF(H144&lt;Farms!$I$6*1000,(MIN(F144,Farms!$L$6)),0)</f>
        <v>3396.0632832000001</v>
      </c>
      <c r="H144" s="100">
        <f t="shared" si="17"/>
        <v>471392.99369712523</v>
      </c>
      <c r="I144" s="100">
        <f t="shared" si="13"/>
        <v>474377.96902146545</v>
      </c>
      <c r="J144" s="100">
        <f>MIN(I144,Farms!$I$6*1000)</f>
        <v>474377.96902146545</v>
      </c>
      <c r="K144" s="100">
        <f>MAX(I144-Farms!$I$6*1000, 0)</f>
        <v>0</v>
      </c>
      <c r="L144" s="100">
        <f t="shared" si="14"/>
        <v>0</v>
      </c>
      <c r="M144" s="100">
        <f t="shared" si="15"/>
        <v>306.21325513196484</v>
      </c>
      <c r="N144" s="154">
        <f t="shared" si="16"/>
        <v>306.21325513196484</v>
      </c>
    </row>
    <row r="145" spans="2:14" x14ac:dyDescent="0.25">
      <c r="B145" s="4">
        <v>40622</v>
      </c>
      <c r="C145" s="99">
        <f>'Farm Runoff'!$D145</f>
        <v>1131.8399999999999</v>
      </c>
      <c r="D145" s="99">
        <f>'Irrigation Demand'!$D145</f>
        <v>1531.0662756598242</v>
      </c>
      <c r="E145" s="99">
        <f>$C145*Farms!$H$6/100</f>
        <v>280.69631999999996</v>
      </c>
      <c r="F145" s="99">
        <f t="shared" si="12"/>
        <v>851.1436799999999</v>
      </c>
      <c r="G145" s="99">
        <f>IF(H145&lt;Farms!$I$6*1000,(MIN(F145,Farms!$L$6)),0)</f>
        <v>851.1436799999999</v>
      </c>
      <c r="H145" s="100">
        <f t="shared" si="17"/>
        <v>474377.96902146545</v>
      </c>
      <c r="I145" s="100">
        <f t="shared" si="13"/>
        <v>473978.74274580559</v>
      </c>
      <c r="J145" s="100">
        <f>MIN(I145,Farms!$I$6*1000)</f>
        <v>473978.74274580559</v>
      </c>
      <c r="K145" s="100">
        <f>MAX(I145-Farms!$I$6*1000, 0)</f>
        <v>0</v>
      </c>
      <c r="L145" s="100">
        <f t="shared" si="14"/>
        <v>0</v>
      </c>
      <c r="M145" s="100">
        <f t="shared" si="15"/>
        <v>306.21325513196484</v>
      </c>
      <c r="N145" s="154">
        <f t="shared" si="16"/>
        <v>306.21325513196484</v>
      </c>
    </row>
    <row r="146" spans="2:14" x14ac:dyDescent="0.25">
      <c r="B146" s="4">
        <v>40623</v>
      </c>
      <c r="C146" s="99">
        <f>'Farm Runoff'!$D146</f>
        <v>1131.8399999999999</v>
      </c>
      <c r="D146" s="99">
        <f>'Irrigation Demand'!$D146</f>
        <v>1531.0662756598242</v>
      </c>
      <c r="E146" s="99">
        <f>$C146*Farms!$H$6/100</f>
        <v>280.69631999999996</v>
      </c>
      <c r="F146" s="99">
        <f t="shared" si="12"/>
        <v>851.1436799999999</v>
      </c>
      <c r="G146" s="99">
        <f>IF(H146&lt;Farms!$I$6*1000,(MIN(F146,Farms!$L$6)),0)</f>
        <v>851.1436799999999</v>
      </c>
      <c r="H146" s="100">
        <f t="shared" si="17"/>
        <v>473978.74274580559</v>
      </c>
      <c r="I146" s="100">
        <f t="shared" si="13"/>
        <v>473579.51647014573</v>
      </c>
      <c r="J146" s="100">
        <f>MIN(I146,Farms!$I$6*1000)</f>
        <v>473579.51647014573</v>
      </c>
      <c r="K146" s="100">
        <f>MAX(I146-Farms!$I$6*1000, 0)</f>
        <v>0</v>
      </c>
      <c r="L146" s="100">
        <f t="shared" si="14"/>
        <v>0</v>
      </c>
      <c r="M146" s="100">
        <f t="shared" si="15"/>
        <v>306.21325513196484</v>
      </c>
      <c r="N146" s="154">
        <f t="shared" si="16"/>
        <v>306.21325513196484</v>
      </c>
    </row>
    <row r="147" spans="2:14" x14ac:dyDescent="0.25">
      <c r="B147" s="4">
        <v>40624</v>
      </c>
      <c r="C147" s="99">
        <f>'Farm Runoff'!$D147</f>
        <v>1131.8399999999999</v>
      </c>
      <c r="D147" s="99">
        <f>'Irrigation Demand'!$D147</f>
        <v>1531.0662756598242</v>
      </c>
      <c r="E147" s="99">
        <f>$C147*Farms!$H$6/100</f>
        <v>280.69631999999996</v>
      </c>
      <c r="F147" s="99">
        <f t="shared" si="12"/>
        <v>851.1436799999999</v>
      </c>
      <c r="G147" s="99">
        <f>IF(H147&lt;Farms!$I$6*1000,(MIN(F147,Farms!$L$6)),0)</f>
        <v>851.1436799999999</v>
      </c>
      <c r="H147" s="100">
        <f t="shared" si="17"/>
        <v>473579.51647014573</v>
      </c>
      <c r="I147" s="100">
        <f t="shared" si="13"/>
        <v>473180.29019448586</v>
      </c>
      <c r="J147" s="100">
        <f>MIN(I147,Farms!$I$6*1000)</f>
        <v>473180.29019448586</v>
      </c>
      <c r="K147" s="100">
        <f>MAX(I147-Farms!$I$6*1000, 0)</f>
        <v>0</v>
      </c>
      <c r="L147" s="100">
        <f t="shared" si="14"/>
        <v>0</v>
      </c>
      <c r="M147" s="100">
        <f t="shared" si="15"/>
        <v>306.21325513196484</v>
      </c>
      <c r="N147" s="154">
        <f t="shared" si="16"/>
        <v>306.21325513196484</v>
      </c>
    </row>
    <row r="148" spans="2:14" x14ac:dyDescent="0.25">
      <c r="B148" s="4">
        <v>40625</v>
      </c>
      <c r="C148" s="99">
        <f>'Farm Runoff'!$D148</f>
        <v>1131.8399999999999</v>
      </c>
      <c r="D148" s="99">
        <f>'Irrigation Demand'!$D148</f>
        <v>1531.0662756598242</v>
      </c>
      <c r="E148" s="99">
        <f>$C148*Farms!$H$6/100</f>
        <v>280.69631999999996</v>
      </c>
      <c r="F148" s="99">
        <f t="shared" si="12"/>
        <v>851.1436799999999</v>
      </c>
      <c r="G148" s="99">
        <f>IF(H148&lt;Farms!$I$6*1000,(MIN(F148,Farms!$L$6)),0)</f>
        <v>851.1436799999999</v>
      </c>
      <c r="H148" s="100">
        <f t="shared" si="17"/>
        <v>473180.29019448586</v>
      </c>
      <c r="I148" s="100">
        <f t="shared" si="13"/>
        <v>472781.063918826</v>
      </c>
      <c r="J148" s="100">
        <f>MIN(I148,Farms!$I$6*1000)</f>
        <v>472781.063918826</v>
      </c>
      <c r="K148" s="100">
        <f>MAX(I148-Farms!$I$6*1000, 0)</f>
        <v>0</v>
      </c>
      <c r="L148" s="100">
        <f t="shared" si="14"/>
        <v>0</v>
      </c>
      <c r="M148" s="100">
        <f t="shared" si="15"/>
        <v>306.21325513196484</v>
      </c>
      <c r="N148" s="154">
        <f t="shared" si="16"/>
        <v>306.21325513196484</v>
      </c>
    </row>
    <row r="149" spans="2:14" x14ac:dyDescent="0.25">
      <c r="B149" s="4">
        <v>40626</v>
      </c>
      <c r="C149" s="99">
        <f>'Farm Runoff'!$D149</f>
        <v>1131.8399999999999</v>
      </c>
      <c r="D149" s="99">
        <f>'Irrigation Demand'!$D149</f>
        <v>1531.0662756598242</v>
      </c>
      <c r="E149" s="99">
        <f>$C149*Farms!$H$6/100</f>
        <v>280.69631999999996</v>
      </c>
      <c r="F149" s="99">
        <f t="shared" si="12"/>
        <v>851.1436799999999</v>
      </c>
      <c r="G149" s="99">
        <f>IF(H149&lt;Farms!$I$6*1000,(MIN(F149,Farms!$L$6)),0)</f>
        <v>851.1436799999999</v>
      </c>
      <c r="H149" s="100">
        <f t="shared" si="17"/>
        <v>472781.063918826</v>
      </c>
      <c r="I149" s="100">
        <f t="shared" si="13"/>
        <v>472381.83764316613</v>
      </c>
      <c r="J149" s="100">
        <f>MIN(I149,Farms!$I$6*1000)</f>
        <v>472381.83764316613</v>
      </c>
      <c r="K149" s="100">
        <f>MAX(I149-Farms!$I$6*1000, 0)</f>
        <v>0</v>
      </c>
      <c r="L149" s="100">
        <f t="shared" si="14"/>
        <v>0</v>
      </c>
      <c r="M149" s="100">
        <f t="shared" si="15"/>
        <v>306.21325513196484</v>
      </c>
      <c r="N149" s="154">
        <f t="shared" si="16"/>
        <v>306.21325513196484</v>
      </c>
    </row>
    <row r="150" spans="2:14" x14ac:dyDescent="0.25">
      <c r="B150" s="4">
        <v>40627</v>
      </c>
      <c r="C150" s="99">
        <f>'Farm Runoff'!$D150</f>
        <v>3010.6943999999999</v>
      </c>
      <c r="D150" s="99">
        <f>'Irrigation Demand'!$D150</f>
        <v>1531.0662756598242</v>
      </c>
      <c r="E150" s="99">
        <f>$C150*Farms!$H$6/100</f>
        <v>746.65221120000001</v>
      </c>
      <c r="F150" s="99">
        <f t="shared" si="12"/>
        <v>2264.0421888000001</v>
      </c>
      <c r="G150" s="99">
        <f>IF(H150&lt;Farms!$I$6*1000,(MIN(F150,Farms!$L$6)),0)</f>
        <v>2264.0421888000001</v>
      </c>
      <c r="H150" s="100">
        <f t="shared" si="17"/>
        <v>472381.83764316613</v>
      </c>
      <c r="I150" s="100">
        <f t="shared" si="13"/>
        <v>473861.46576750628</v>
      </c>
      <c r="J150" s="100">
        <f>MIN(I150,Farms!$I$6*1000)</f>
        <v>473861.46576750628</v>
      </c>
      <c r="K150" s="100">
        <f>MAX(I150-Farms!$I$6*1000, 0)</f>
        <v>0</v>
      </c>
      <c r="L150" s="100">
        <f t="shared" si="14"/>
        <v>0</v>
      </c>
      <c r="M150" s="100">
        <f t="shared" si="15"/>
        <v>306.21325513196484</v>
      </c>
      <c r="N150" s="154">
        <f t="shared" si="16"/>
        <v>306.21325513196484</v>
      </c>
    </row>
    <row r="151" spans="2:14" x14ac:dyDescent="0.25">
      <c r="B151" s="4">
        <v>40628</v>
      </c>
      <c r="C151" s="99">
        <f>'Farm Runoff'!$D151</f>
        <v>3384.2015999999999</v>
      </c>
      <c r="D151" s="99">
        <f>'Irrigation Demand'!$D151</f>
        <v>1531.0662756598242</v>
      </c>
      <c r="E151" s="99">
        <f>$C151*Farms!$H$6/100</f>
        <v>839.2819968</v>
      </c>
      <c r="F151" s="99">
        <f t="shared" si="12"/>
        <v>2544.9196032</v>
      </c>
      <c r="G151" s="99">
        <f>IF(H151&lt;Farms!$I$6*1000,(MIN(F151,Farms!$L$6)),0)</f>
        <v>2544.9196032</v>
      </c>
      <c r="H151" s="100">
        <f t="shared" si="17"/>
        <v>473861.46576750628</v>
      </c>
      <c r="I151" s="100">
        <f t="shared" si="13"/>
        <v>475714.60109184642</v>
      </c>
      <c r="J151" s="100">
        <f>MIN(I151,Farms!$I$6*1000)</f>
        <v>475714.60109184642</v>
      </c>
      <c r="K151" s="100">
        <f>MAX(I151-Farms!$I$6*1000, 0)</f>
        <v>0</v>
      </c>
      <c r="L151" s="100">
        <f t="shared" si="14"/>
        <v>0</v>
      </c>
      <c r="M151" s="100">
        <f t="shared" si="15"/>
        <v>306.21325513196484</v>
      </c>
      <c r="N151" s="154">
        <f t="shared" si="16"/>
        <v>306.21325513196484</v>
      </c>
    </row>
    <row r="152" spans="2:14" x14ac:dyDescent="0.25">
      <c r="B152" s="4">
        <v>40629</v>
      </c>
      <c r="C152" s="99">
        <f>'Farm Runoff'!$D152</f>
        <v>1131.8399999999999</v>
      </c>
      <c r="D152" s="99">
        <f>'Irrigation Demand'!$D152</f>
        <v>1531.0662756598242</v>
      </c>
      <c r="E152" s="99">
        <f>$C152*Farms!$H$6/100</f>
        <v>280.69631999999996</v>
      </c>
      <c r="F152" s="99">
        <f t="shared" si="12"/>
        <v>851.1436799999999</v>
      </c>
      <c r="G152" s="99">
        <f>IF(H152&lt;Farms!$I$6*1000,(MIN(F152,Farms!$L$6)),0)</f>
        <v>851.1436799999999</v>
      </c>
      <c r="H152" s="100">
        <f t="shared" si="17"/>
        <v>475714.60109184642</v>
      </c>
      <c r="I152" s="100">
        <f t="shared" si="13"/>
        <v>475315.37481618655</v>
      </c>
      <c r="J152" s="100">
        <f>MIN(I152,Farms!$I$6*1000)</f>
        <v>475315.37481618655</v>
      </c>
      <c r="K152" s="100">
        <f>MAX(I152-Farms!$I$6*1000, 0)</f>
        <v>0</v>
      </c>
      <c r="L152" s="100">
        <f t="shared" si="14"/>
        <v>0</v>
      </c>
      <c r="M152" s="100">
        <f t="shared" si="15"/>
        <v>306.21325513196484</v>
      </c>
      <c r="N152" s="154">
        <f t="shared" si="16"/>
        <v>306.21325513196484</v>
      </c>
    </row>
    <row r="153" spans="2:14" x14ac:dyDescent="0.25">
      <c r="B153" s="4">
        <v>40630</v>
      </c>
      <c r="C153" s="99">
        <f>'Farm Runoff'!$D153</f>
        <v>1131.8399999999999</v>
      </c>
      <c r="D153" s="99">
        <f>'Irrigation Demand'!$D153</f>
        <v>1531.0662756598242</v>
      </c>
      <c r="E153" s="99">
        <f>$C153*Farms!$H$6/100</f>
        <v>280.69631999999996</v>
      </c>
      <c r="F153" s="99">
        <f t="shared" si="12"/>
        <v>851.1436799999999</v>
      </c>
      <c r="G153" s="99">
        <f>IF(H153&lt;Farms!$I$6*1000,(MIN(F153,Farms!$L$6)),0)</f>
        <v>851.1436799999999</v>
      </c>
      <c r="H153" s="100">
        <f t="shared" si="17"/>
        <v>475315.37481618655</v>
      </c>
      <c r="I153" s="100">
        <f t="shared" si="13"/>
        <v>474916.14854052669</v>
      </c>
      <c r="J153" s="100">
        <f>MIN(I153,Farms!$I$6*1000)</f>
        <v>474916.14854052669</v>
      </c>
      <c r="K153" s="100">
        <f>MAX(I153-Farms!$I$6*1000, 0)</f>
        <v>0</v>
      </c>
      <c r="L153" s="100">
        <f t="shared" si="14"/>
        <v>0</v>
      </c>
      <c r="M153" s="100">
        <f t="shared" si="15"/>
        <v>306.21325513196484</v>
      </c>
      <c r="N153" s="154">
        <f t="shared" si="16"/>
        <v>306.21325513196484</v>
      </c>
    </row>
    <row r="154" spans="2:14" x14ac:dyDescent="0.25">
      <c r="B154" s="4">
        <v>40631</v>
      </c>
      <c r="C154" s="99">
        <f>'Farm Runoff'!$D154</f>
        <v>1131.8399999999999</v>
      </c>
      <c r="D154" s="99">
        <f>'Irrigation Demand'!$D154</f>
        <v>1531.0662756598242</v>
      </c>
      <c r="E154" s="99">
        <f>$C154*Farms!$H$6/100</f>
        <v>280.69631999999996</v>
      </c>
      <c r="F154" s="99">
        <f t="shared" si="12"/>
        <v>851.1436799999999</v>
      </c>
      <c r="G154" s="99">
        <f>IF(H154&lt;Farms!$I$6*1000,(MIN(F154,Farms!$L$6)),0)</f>
        <v>851.1436799999999</v>
      </c>
      <c r="H154" s="100">
        <f t="shared" si="17"/>
        <v>474916.14854052669</v>
      </c>
      <c r="I154" s="100">
        <f t="shared" si="13"/>
        <v>474516.92226486682</v>
      </c>
      <c r="J154" s="100">
        <f>MIN(I154,Farms!$I$6*1000)</f>
        <v>474516.92226486682</v>
      </c>
      <c r="K154" s="100">
        <f>MAX(I154-Farms!$I$6*1000, 0)</f>
        <v>0</v>
      </c>
      <c r="L154" s="100">
        <f t="shared" si="14"/>
        <v>0</v>
      </c>
      <c r="M154" s="100">
        <f t="shared" si="15"/>
        <v>306.21325513196484</v>
      </c>
      <c r="N154" s="154">
        <f t="shared" si="16"/>
        <v>306.21325513196484</v>
      </c>
    </row>
    <row r="155" spans="2:14" x14ac:dyDescent="0.25">
      <c r="B155" s="4">
        <v>40632</v>
      </c>
      <c r="C155" s="99">
        <f>'Farm Runoff'!$D155</f>
        <v>1131.8399999999999</v>
      </c>
      <c r="D155" s="99">
        <f>'Irrigation Demand'!$D155</f>
        <v>1531.0662756598242</v>
      </c>
      <c r="E155" s="99">
        <f>$C155*Farms!$H$6/100</f>
        <v>280.69631999999996</v>
      </c>
      <c r="F155" s="99">
        <f t="shared" si="12"/>
        <v>851.1436799999999</v>
      </c>
      <c r="G155" s="99">
        <f>IF(H155&lt;Farms!$I$6*1000,(MIN(F155,Farms!$L$6)),0)</f>
        <v>851.1436799999999</v>
      </c>
      <c r="H155" s="100">
        <f t="shared" si="17"/>
        <v>474516.92226486682</v>
      </c>
      <c r="I155" s="100">
        <f t="shared" si="13"/>
        <v>474117.69598920696</v>
      </c>
      <c r="J155" s="100">
        <f>MIN(I155,Farms!$I$6*1000)</f>
        <v>474117.69598920696</v>
      </c>
      <c r="K155" s="100">
        <f>MAX(I155-Farms!$I$6*1000, 0)</f>
        <v>0</v>
      </c>
      <c r="L155" s="100">
        <f t="shared" si="14"/>
        <v>0</v>
      </c>
      <c r="M155" s="100">
        <f t="shared" si="15"/>
        <v>306.21325513196484</v>
      </c>
      <c r="N155" s="154">
        <f t="shared" si="16"/>
        <v>306.21325513196484</v>
      </c>
    </row>
    <row r="156" spans="2:14" x14ac:dyDescent="0.25">
      <c r="B156" s="4">
        <v>40633</v>
      </c>
      <c r="C156" s="99">
        <f>'Farm Runoff'!$D156</f>
        <v>1505.3471999999999</v>
      </c>
      <c r="D156" s="99">
        <f>'Irrigation Demand'!$D156</f>
        <v>0</v>
      </c>
      <c r="E156" s="99">
        <f>$C156*Farms!$H$6/100</f>
        <v>373.32610560000001</v>
      </c>
      <c r="F156" s="99">
        <f t="shared" si="12"/>
        <v>1132.0210944</v>
      </c>
      <c r="G156" s="99">
        <f>IF(H156&lt;Farms!$I$6*1000,(MIN(F156,Farms!$L$6)),0)</f>
        <v>1132.0210944</v>
      </c>
      <c r="H156" s="100">
        <f t="shared" si="17"/>
        <v>474117.69598920696</v>
      </c>
      <c r="I156" s="100">
        <f t="shared" si="13"/>
        <v>475623.04318920698</v>
      </c>
      <c r="J156" s="100">
        <f>MIN(I156,Farms!$I$6*1000)</f>
        <v>475623.04318920698</v>
      </c>
      <c r="K156" s="100">
        <f>MAX(I156-Farms!$I$6*1000, 0)</f>
        <v>0</v>
      </c>
      <c r="L156" s="100">
        <f t="shared" si="14"/>
        <v>0</v>
      </c>
      <c r="M156" s="100">
        <f t="shared" si="15"/>
        <v>0</v>
      </c>
      <c r="N156" s="154">
        <f t="shared" si="16"/>
        <v>0</v>
      </c>
    </row>
    <row r="157" spans="2:14" x14ac:dyDescent="0.25">
      <c r="B157" s="4">
        <v>40634</v>
      </c>
      <c r="C157" s="99">
        <f>'Farm Runoff'!$D157</f>
        <v>735.69600000000003</v>
      </c>
      <c r="D157" s="99">
        <f>'Irrigation Demand'!$D157</f>
        <v>1025.8393939393941</v>
      </c>
      <c r="E157" s="99">
        <f>$C157*Farms!$H$6/100</f>
        <v>182.452608</v>
      </c>
      <c r="F157" s="99">
        <f t="shared" si="12"/>
        <v>553.24339200000009</v>
      </c>
      <c r="G157" s="99">
        <f>IF(H157&lt;Farms!$I$6*1000,(MIN(F157,Farms!$L$6)),0)</f>
        <v>553.24339200000009</v>
      </c>
      <c r="H157" s="100">
        <f t="shared" si="17"/>
        <v>475623.04318920698</v>
      </c>
      <c r="I157" s="100">
        <f t="shared" si="13"/>
        <v>475332.89979526756</v>
      </c>
      <c r="J157" s="100">
        <f>MIN(I157,Farms!$I$6*1000)</f>
        <v>475332.89979526756</v>
      </c>
      <c r="K157" s="100">
        <f>MAX(I157-Farms!$I$6*1000, 0)</f>
        <v>0</v>
      </c>
      <c r="L157" s="100">
        <f t="shared" si="14"/>
        <v>0</v>
      </c>
      <c r="M157" s="100">
        <f t="shared" si="15"/>
        <v>205.16787878787883</v>
      </c>
      <c r="N157" s="154">
        <f t="shared" si="16"/>
        <v>205.16787878787883</v>
      </c>
    </row>
    <row r="158" spans="2:14" x14ac:dyDescent="0.25">
      <c r="B158" s="4">
        <v>40635</v>
      </c>
      <c r="C158" s="99">
        <f>'Farm Runoff'!$D158</f>
        <v>1912.8095999999998</v>
      </c>
      <c r="D158" s="99">
        <f>'Irrigation Demand'!$D158</f>
        <v>1025.8393939393941</v>
      </c>
      <c r="E158" s="99">
        <f>$C158*Farms!$H$6/100</f>
        <v>474.37678080000001</v>
      </c>
      <c r="F158" s="99">
        <f t="shared" si="12"/>
        <v>1438.4328191999998</v>
      </c>
      <c r="G158" s="99">
        <f>IF(H158&lt;Farms!$I$6*1000,(MIN(F158,Farms!$L$6)),0)</f>
        <v>1438.4328191999998</v>
      </c>
      <c r="H158" s="100">
        <f t="shared" si="17"/>
        <v>475332.89979526756</v>
      </c>
      <c r="I158" s="100">
        <f t="shared" si="13"/>
        <v>476219.87000132812</v>
      </c>
      <c r="J158" s="100">
        <f>MIN(I158,Farms!$I$6*1000)</f>
        <v>476219.87000132812</v>
      </c>
      <c r="K158" s="100">
        <f>MAX(I158-Farms!$I$6*1000, 0)</f>
        <v>0</v>
      </c>
      <c r="L158" s="100">
        <f t="shared" si="14"/>
        <v>0</v>
      </c>
      <c r="M158" s="100">
        <f t="shared" si="15"/>
        <v>205.16787878787883</v>
      </c>
      <c r="N158" s="154">
        <f t="shared" si="16"/>
        <v>205.16787878787883</v>
      </c>
    </row>
    <row r="159" spans="2:14" x14ac:dyDescent="0.25">
      <c r="B159" s="4">
        <v>40636</v>
      </c>
      <c r="C159" s="99">
        <f>'Farm Runoff'!$D159</f>
        <v>2207.0879999999997</v>
      </c>
      <c r="D159" s="99">
        <f>'Irrigation Demand'!$D159</f>
        <v>1025.8393939393941</v>
      </c>
      <c r="E159" s="99">
        <f>$C159*Farms!$H$6/100</f>
        <v>547.35782399999994</v>
      </c>
      <c r="F159" s="99">
        <f t="shared" si="12"/>
        <v>1659.7301759999998</v>
      </c>
      <c r="G159" s="99">
        <f>IF(H159&lt;Farms!$I$6*1000,(MIN(F159,Farms!$L$6)),0)</f>
        <v>1659.7301759999998</v>
      </c>
      <c r="H159" s="100">
        <f t="shared" si="17"/>
        <v>476219.87000132812</v>
      </c>
      <c r="I159" s="100">
        <f t="shared" si="13"/>
        <v>477401.11860738869</v>
      </c>
      <c r="J159" s="100">
        <f>MIN(I159,Farms!$I$6*1000)</f>
        <v>477401.11860738869</v>
      </c>
      <c r="K159" s="100">
        <f>MAX(I159-Farms!$I$6*1000, 0)</f>
        <v>0</v>
      </c>
      <c r="L159" s="100">
        <f t="shared" si="14"/>
        <v>0</v>
      </c>
      <c r="M159" s="100">
        <f t="shared" si="15"/>
        <v>205.16787878787883</v>
      </c>
      <c r="N159" s="154">
        <f t="shared" si="16"/>
        <v>205.16787878787883</v>
      </c>
    </row>
    <row r="160" spans="2:14" x14ac:dyDescent="0.25">
      <c r="B160" s="4">
        <v>40637</v>
      </c>
      <c r="C160" s="99">
        <f>'Farm Runoff'!$D160</f>
        <v>1471.3920000000001</v>
      </c>
      <c r="D160" s="99">
        <f>'Irrigation Demand'!$D160</f>
        <v>1025.8393939393941</v>
      </c>
      <c r="E160" s="99">
        <f>$C160*Farms!$H$6/100</f>
        <v>364.905216</v>
      </c>
      <c r="F160" s="99">
        <f t="shared" si="12"/>
        <v>1106.4867840000002</v>
      </c>
      <c r="G160" s="99">
        <f>IF(H160&lt;Farms!$I$6*1000,(MIN(F160,Farms!$L$6)),0)</f>
        <v>1106.4867840000002</v>
      </c>
      <c r="H160" s="100">
        <f t="shared" si="17"/>
        <v>477401.11860738869</v>
      </c>
      <c r="I160" s="100">
        <f t="shared" si="13"/>
        <v>477846.67121344927</v>
      </c>
      <c r="J160" s="100">
        <f>MIN(I160,Farms!$I$6*1000)</f>
        <v>477846.67121344927</v>
      </c>
      <c r="K160" s="100">
        <f>MAX(I160-Farms!$I$6*1000, 0)</f>
        <v>0</v>
      </c>
      <c r="L160" s="100">
        <f t="shared" si="14"/>
        <v>0</v>
      </c>
      <c r="M160" s="100">
        <f t="shared" si="15"/>
        <v>205.16787878787883</v>
      </c>
      <c r="N160" s="154">
        <f t="shared" si="16"/>
        <v>205.16787878787883</v>
      </c>
    </row>
    <row r="161" spans="2:14" x14ac:dyDescent="0.25">
      <c r="B161" s="4">
        <v>40638</v>
      </c>
      <c r="C161" s="99">
        <f>'Farm Runoff'!$D161</f>
        <v>588.55679999999995</v>
      </c>
      <c r="D161" s="99">
        <f>'Irrigation Demand'!$D161</f>
        <v>1025.8393939393941</v>
      </c>
      <c r="E161" s="99">
        <f>$C161*Farms!$H$6/100</f>
        <v>145.96208639999998</v>
      </c>
      <c r="F161" s="99">
        <f t="shared" si="12"/>
        <v>442.59471359999998</v>
      </c>
      <c r="G161" s="99">
        <f>IF(H161&lt;Farms!$I$6*1000,(MIN(F161,Farms!$L$6)),0)</f>
        <v>442.59471359999998</v>
      </c>
      <c r="H161" s="100">
        <f t="shared" si="17"/>
        <v>477846.67121344927</v>
      </c>
      <c r="I161" s="100">
        <f t="shared" si="13"/>
        <v>477409.38861950987</v>
      </c>
      <c r="J161" s="100">
        <f>MIN(I161,Farms!$I$6*1000)</f>
        <v>477409.38861950987</v>
      </c>
      <c r="K161" s="100">
        <f>MAX(I161-Farms!$I$6*1000, 0)</f>
        <v>0</v>
      </c>
      <c r="L161" s="100">
        <f t="shared" si="14"/>
        <v>0</v>
      </c>
      <c r="M161" s="100">
        <f t="shared" si="15"/>
        <v>205.16787878787883</v>
      </c>
      <c r="N161" s="154">
        <f t="shared" si="16"/>
        <v>205.16787878787883</v>
      </c>
    </row>
    <row r="162" spans="2:14" x14ac:dyDescent="0.25">
      <c r="B162" s="4">
        <v>40639</v>
      </c>
      <c r="C162" s="99">
        <f>'Farm Runoff'!$D162</f>
        <v>441.41759999999999</v>
      </c>
      <c r="D162" s="99">
        <f>'Irrigation Demand'!$D162</f>
        <v>1025.8393939393941</v>
      </c>
      <c r="E162" s="99">
        <f>$C162*Farms!$H$6/100</f>
        <v>109.4715648</v>
      </c>
      <c r="F162" s="99">
        <f t="shared" si="12"/>
        <v>331.94603519999998</v>
      </c>
      <c r="G162" s="99">
        <f>IF(H162&lt;Farms!$I$6*1000,(MIN(F162,Farms!$L$6)),0)</f>
        <v>331.94603519999998</v>
      </c>
      <c r="H162" s="100">
        <f t="shared" si="17"/>
        <v>477409.38861950987</v>
      </c>
      <c r="I162" s="100">
        <f t="shared" si="13"/>
        <v>476824.96682557045</v>
      </c>
      <c r="J162" s="100">
        <f>MIN(I162,Farms!$I$6*1000)</f>
        <v>476824.96682557045</v>
      </c>
      <c r="K162" s="100">
        <f>MAX(I162-Farms!$I$6*1000, 0)</f>
        <v>0</v>
      </c>
      <c r="L162" s="100">
        <f t="shared" si="14"/>
        <v>0</v>
      </c>
      <c r="M162" s="100">
        <f t="shared" si="15"/>
        <v>205.16787878787883</v>
      </c>
      <c r="N162" s="154">
        <f t="shared" si="16"/>
        <v>205.16787878787883</v>
      </c>
    </row>
    <row r="163" spans="2:14" x14ac:dyDescent="0.25">
      <c r="B163" s="4">
        <v>40640</v>
      </c>
      <c r="C163" s="99">
        <f>'Farm Runoff'!$D163</f>
        <v>441.41759999999999</v>
      </c>
      <c r="D163" s="99">
        <f>'Irrigation Demand'!$D163</f>
        <v>1025.8393939393941</v>
      </c>
      <c r="E163" s="99">
        <f>$C163*Farms!$H$6/100</f>
        <v>109.4715648</v>
      </c>
      <c r="F163" s="99">
        <f t="shared" si="12"/>
        <v>331.94603519999998</v>
      </c>
      <c r="G163" s="99">
        <f>IF(H163&lt;Farms!$I$6*1000,(MIN(F163,Farms!$L$6)),0)</f>
        <v>331.94603519999998</v>
      </c>
      <c r="H163" s="100">
        <f t="shared" si="17"/>
        <v>476824.96682557045</v>
      </c>
      <c r="I163" s="100">
        <f t="shared" si="13"/>
        <v>476240.54503163102</v>
      </c>
      <c r="J163" s="100">
        <f>MIN(I163,Farms!$I$6*1000)</f>
        <v>476240.54503163102</v>
      </c>
      <c r="K163" s="100">
        <f>MAX(I163-Farms!$I$6*1000, 0)</f>
        <v>0</v>
      </c>
      <c r="L163" s="100">
        <f t="shared" si="14"/>
        <v>0</v>
      </c>
      <c r="M163" s="100">
        <f t="shared" si="15"/>
        <v>205.16787878787883</v>
      </c>
      <c r="N163" s="154">
        <f t="shared" si="16"/>
        <v>205.16787878787883</v>
      </c>
    </row>
    <row r="164" spans="2:14" x14ac:dyDescent="0.25">
      <c r="B164" s="4">
        <v>40641</v>
      </c>
      <c r="C164" s="99">
        <f>'Farm Runoff'!$D164</f>
        <v>441.41759999999999</v>
      </c>
      <c r="D164" s="99">
        <f>'Irrigation Demand'!$D164</f>
        <v>1025.8393939393941</v>
      </c>
      <c r="E164" s="99">
        <f>$C164*Farms!$H$6/100</f>
        <v>109.4715648</v>
      </c>
      <c r="F164" s="99">
        <f t="shared" si="12"/>
        <v>331.94603519999998</v>
      </c>
      <c r="G164" s="99">
        <f>IF(H164&lt;Farms!$I$6*1000,(MIN(F164,Farms!$L$6)),0)</f>
        <v>331.94603519999998</v>
      </c>
      <c r="H164" s="100">
        <f t="shared" si="17"/>
        <v>476240.54503163102</v>
      </c>
      <c r="I164" s="100">
        <f t="shared" si="13"/>
        <v>475656.12323769159</v>
      </c>
      <c r="J164" s="100">
        <f>MIN(I164,Farms!$I$6*1000)</f>
        <v>475656.12323769159</v>
      </c>
      <c r="K164" s="100">
        <f>MAX(I164-Farms!$I$6*1000, 0)</f>
        <v>0</v>
      </c>
      <c r="L164" s="100">
        <f t="shared" si="14"/>
        <v>0</v>
      </c>
      <c r="M164" s="100">
        <f t="shared" si="15"/>
        <v>205.16787878787883</v>
      </c>
      <c r="N164" s="154">
        <f t="shared" si="16"/>
        <v>205.16787878787883</v>
      </c>
    </row>
    <row r="165" spans="2:14" x14ac:dyDescent="0.25">
      <c r="B165" s="4">
        <v>40642</v>
      </c>
      <c r="C165" s="99">
        <f>'Farm Runoff'!$D165</f>
        <v>441.41759999999999</v>
      </c>
      <c r="D165" s="99">
        <f>'Irrigation Demand'!$D165</f>
        <v>1025.8393939393941</v>
      </c>
      <c r="E165" s="99">
        <f>$C165*Farms!$H$6/100</f>
        <v>109.4715648</v>
      </c>
      <c r="F165" s="99">
        <f t="shared" si="12"/>
        <v>331.94603519999998</v>
      </c>
      <c r="G165" s="99">
        <f>IF(H165&lt;Farms!$I$6*1000,(MIN(F165,Farms!$L$6)),0)</f>
        <v>331.94603519999998</v>
      </c>
      <c r="H165" s="100">
        <f t="shared" si="17"/>
        <v>475656.12323769159</v>
      </c>
      <c r="I165" s="100">
        <f t="shared" si="13"/>
        <v>475071.70144375216</v>
      </c>
      <c r="J165" s="100">
        <f>MIN(I165,Farms!$I$6*1000)</f>
        <v>475071.70144375216</v>
      </c>
      <c r="K165" s="100">
        <f>MAX(I165-Farms!$I$6*1000, 0)</f>
        <v>0</v>
      </c>
      <c r="L165" s="100">
        <f t="shared" si="14"/>
        <v>0</v>
      </c>
      <c r="M165" s="100">
        <f t="shared" si="15"/>
        <v>205.16787878787883</v>
      </c>
      <c r="N165" s="154">
        <f t="shared" si="16"/>
        <v>205.16787878787883</v>
      </c>
    </row>
    <row r="166" spans="2:14" x14ac:dyDescent="0.25">
      <c r="B166" s="4">
        <v>40643</v>
      </c>
      <c r="C166" s="99">
        <f>'Farm Runoff'!$D166</f>
        <v>441.41759999999999</v>
      </c>
      <c r="D166" s="99">
        <f>'Irrigation Demand'!$D166</f>
        <v>1025.8393939393941</v>
      </c>
      <c r="E166" s="99">
        <f>$C166*Farms!$H$6/100</f>
        <v>109.4715648</v>
      </c>
      <c r="F166" s="99">
        <f t="shared" si="12"/>
        <v>331.94603519999998</v>
      </c>
      <c r="G166" s="99">
        <f>IF(H166&lt;Farms!$I$6*1000,(MIN(F166,Farms!$L$6)),0)</f>
        <v>331.94603519999998</v>
      </c>
      <c r="H166" s="100">
        <f t="shared" si="17"/>
        <v>475071.70144375216</v>
      </c>
      <c r="I166" s="100">
        <f t="shared" si="13"/>
        <v>474487.27964981273</v>
      </c>
      <c r="J166" s="100">
        <f>MIN(I166,Farms!$I$6*1000)</f>
        <v>474487.27964981273</v>
      </c>
      <c r="K166" s="100">
        <f>MAX(I166-Farms!$I$6*1000, 0)</f>
        <v>0</v>
      </c>
      <c r="L166" s="100">
        <f t="shared" si="14"/>
        <v>0</v>
      </c>
      <c r="M166" s="100">
        <f t="shared" si="15"/>
        <v>205.16787878787883</v>
      </c>
      <c r="N166" s="154">
        <f t="shared" si="16"/>
        <v>205.16787878787883</v>
      </c>
    </row>
    <row r="167" spans="2:14" x14ac:dyDescent="0.25">
      <c r="B167" s="4">
        <v>40644</v>
      </c>
      <c r="C167" s="99">
        <f>'Farm Runoff'!$D167</f>
        <v>441.41759999999999</v>
      </c>
      <c r="D167" s="99">
        <f>'Irrigation Demand'!$D167</f>
        <v>1025.8393939393941</v>
      </c>
      <c r="E167" s="99">
        <f>$C167*Farms!$H$6/100</f>
        <v>109.4715648</v>
      </c>
      <c r="F167" s="99">
        <f t="shared" si="12"/>
        <v>331.94603519999998</v>
      </c>
      <c r="G167" s="99">
        <f>IF(H167&lt;Farms!$I$6*1000,(MIN(F167,Farms!$L$6)),0)</f>
        <v>331.94603519999998</v>
      </c>
      <c r="H167" s="100">
        <f t="shared" si="17"/>
        <v>474487.27964981273</v>
      </c>
      <c r="I167" s="100">
        <f t="shared" si="13"/>
        <v>473902.8578558733</v>
      </c>
      <c r="J167" s="100">
        <f>MIN(I167,Farms!$I$6*1000)</f>
        <v>473902.8578558733</v>
      </c>
      <c r="K167" s="100">
        <f>MAX(I167-Farms!$I$6*1000, 0)</f>
        <v>0</v>
      </c>
      <c r="L167" s="100">
        <f t="shared" si="14"/>
        <v>0</v>
      </c>
      <c r="M167" s="100">
        <f t="shared" si="15"/>
        <v>205.16787878787883</v>
      </c>
      <c r="N167" s="154">
        <f t="shared" si="16"/>
        <v>205.16787878787883</v>
      </c>
    </row>
    <row r="168" spans="2:14" x14ac:dyDescent="0.25">
      <c r="B168" s="4">
        <v>40645</v>
      </c>
      <c r="C168" s="99">
        <f>'Farm Runoff'!$D168</f>
        <v>735.69600000000003</v>
      </c>
      <c r="D168" s="99">
        <f>'Irrigation Demand'!$D168</f>
        <v>1025.8393939393941</v>
      </c>
      <c r="E168" s="99">
        <f>$C168*Farms!$H$6/100</f>
        <v>182.452608</v>
      </c>
      <c r="F168" s="99">
        <f t="shared" si="12"/>
        <v>553.24339200000009</v>
      </c>
      <c r="G168" s="99">
        <f>IF(H168&lt;Farms!$I$6*1000,(MIN(F168,Farms!$L$6)),0)</f>
        <v>553.24339200000009</v>
      </c>
      <c r="H168" s="100">
        <f t="shared" si="17"/>
        <v>473902.8578558733</v>
      </c>
      <c r="I168" s="100">
        <f t="shared" si="13"/>
        <v>473612.71446193388</v>
      </c>
      <c r="J168" s="100">
        <f>MIN(I168,Farms!$I$6*1000)</f>
        <v>473612.71446193388</v>
      </c>
      <c r="K168" s="100">
        <f>MAX(I168-Farms!$I$6*1000, 0)</f>
        <v>0</v>
      </c>
      <c r="L168" s="100">
        <f t="shared" si="14"/>
        <v>0</v>
      </c>
      <c r="M168" s="100">
        <f t="shared" si="15"/>
        <v>205.16787878787883</v>
      </c>
      <c r="N168" s="154">
        <f t="shared" si="16"/>
        <v>205.16787878787883</v>
      </c>
    </row>
    <row r="169" spans="2:14" x14ac:dyDescent="0.25">
      <c r="B169" s="4">
        <v>40646</v>
      </c>
      <c r="C169" s="99">
        <f>'Farm Runoff'!$D169</f>
        <v>1912.8095999999998</v>
      </c>
      <c r="D169" s="99">
        <f>'Irrigation Demand'!$D169</f>
        <v>1025.8393939393941</v>
      </c>
      <c r="E169" s="99">
        <f>$C169*Farms!$H$6/100</f>
        <v>474.37678080000001</v>
      </c>
      <c r="F169" s="99">
        <f t="shared" si="12"/>
        <v>1438.4328191999998</v>
      </c>
      <c r="G169" s="99">
        <f>IF(H169&lt;Farms!$I$6*1000,(MIN(F169,Farms!$L$6)),0)</f>
        <v>1438.4328191999998</v>
      </c>
      <c r="H169" s="100">
        <f t="shared" si="17"/>
        <v>473612.71446193388</v>
      </c>
      <c r="I169" s="100">
        <f t="shared" si="13"/>
        <v>474499.68466799444</v>
      </c>
      <c r="J169" s="100">
        <f>MIN(I169,Farms!$I$6*1000)</f>
        <v>474499.68466799444</v>
      </c>
      <c r="K169" s="100">
        <f>MAX(I169-Farms!$I$6*1000, 0)</f>
        <v>0</v>
      </c>
      <c r="L169" s="100">
        <f t="shared" si="14"/>
        <v>0</v>
      </c>
      <c r="M169" s="100">
        <f t="shared" si="15"/>
        <v>205.16787878787883</v>
      </c>
      <c r="N169" s="154">
        <f t="shared" si="16"/>
        <v>205.16787878787883</v>
      </c>
    </row>
    <row r="170" spans="2:14" x14ac:dyDescent="0.25">
      <c r="B170" s="4">
        <v>40647</v>
      </c>
      <c r="C170" s="99">
        <f>'Farm Runoff'!$D170</f>
        <v>2059.9487999999997</v>
      </c>
      <c r="D170" s="99">
        <f>'Irrigation Demand'!$D170</f>
        <v>1025.8393939393941</v>
      </c>
      <c r="E170" s="99">
        <f>$C170*Farms!$H$6/100</f>
        <v>510.86730239999991</v>
      </c>
      <c r="F170" s="99">
        <f t="shared" si="12"/>
        <v>1549.0814975999997</v>
      </c>
      <c r="G170" s="99">
        <f>IF(H170&lt;Farms!$I$6*1000,(MIN(F170,Farms!$L$6)),0)</f>
        <v>1549.0814975999997</v>
      </c>
      <c r="H170" s="100">
        <f t="shared" si="17"/>
        <v>474499.68466799444</v>
      </c>
      <c r="I170" s="100">
        <f t="shared" si="13"/>
        <v>475533.79407405504</v>
      </c>
      <c r="J170" s="100">
        <f>MIN(I170,Farms!$I$6*1000)</f>
        <v>475533.79407405504</v>
      </c>
      <c r="K170" s="100">
        <f>MAX(I170-Farms!$I$6*1000, 0)</f>
        <v>0</v>
      </c>
      <c r="L170" s="100">
        <f t="shared" si="14"/>
        <v>0</v>
      </c>
      <c r="M170" s="100">
        <f t="shared" si="15"/>
        <v>205.16787878787883</v>
      </c>
      <c r="N170" s="154">
        <f t="shared" si="16"/>
        <v>205.16787878787883</v>
      </c>
    </row>
    <row r="171" spans="2:14" x14ac:dyDescent="0.25">
      <c r="B171" s="4">
        <v>40648</v>
      </c>
      <c r="C171" s="99">
        <f>'Farm Runoff'!$D171</f>
        <v>2059.9487999999997</v>
      </c>
      <c r="D171" s="99">
        <f>'Irrigation Demand'!$D171</f>
        <v>1025.8393939393941</v>
      </c>
      <c r="E171" s="99">
        <f>$C171*Farms!$H$6/100</f>
        <v>510.86730239999991</v>
      </c>
      <c r="F171" s="99">
        <f t="shared" si="12"/>
        <v>1549.0814975999997</v>
      </c>
      <c r="G171" s="99">
        <f>IF(H171&lt;Farms!$I$6*1000,(MIN(F171,Farms!$L$6)),0)</f>
        <v>1549.0814975999997</v>
      </c>
      <c r="H171" s="100">
        <f t="shared" si="17"/>
        <v>475533.79407405504</v>
      </c>
      <c r="I171" s="100">
        <f t="shared" si="13"/>
        <v>476567.90348011564</v>
      </c>
      <c r="J171" s="100">
        <f>MIN(I171,Farms!$I$6*1000)</f>
        <v>476567.90348011564</v>
      </c>
      <c r="K171" s="100">
        <f>MAX(I171-Farms!$I$6*1000, 0)</f>
        <v>0</v>
      </c>
      <c r="L171" s="100">
        <f t="shared" si="14"/>
        <v>0</v>
      </c>
      <c r="M171" s="100">
        <f t="shared" si="15"/>
        <v>205.16787878787883</v>
      </c>
      <c r="N171" s="154">
        <f t="shared" si="16"/>
        <v>205.16787878787883</v>
      </c>
    </row>
    <row r="172" spans="2:14" x14ac:dyDescent="0.25">
      <c r="B172" s="4">
        <v>40649</v>
      </c>
      <c r="C172" s="99">
        <f>'Farm Runoff'!$D172</f>
        <v>2207.0879999999997</v>
      </c>
      <c r="D172" s="99">
        <f>'Irrigation Demand'!$D172</f>
        <v>1025.8393939393941</v>
      </c>
      <c r="E172" s="99">
        <f>$C172*Farms!$H$6/100</f>
        <v>547.35782399999994</v>
      </c>
      <c r="F172" s="99">
        <f t="shared" si="12"/>
        <v>1659.7301759999998</v>
      </c>
      <c r="G172" s="99">
        <f>IF(H172&lt;Farms!$I$6*1000,(MIN(F172,Farms!$L$6)),0)</f>
        <v>1659.7301759999998</v>
      </c>
      <c r="H172" s="100">
        <f t="shared" si="17"/>
        <v>476567.90348011564</v>
      </c>
      <c r="I172" s="100">
        <f t="shared" si="13"/>
        <v>477749.15208617621</v>
      </c>
      <c r="J172" s="100">
        <f>MIN(I172,Farms!$I$6*1000)</f>
        <v>477749.15208617621</v>
      </c>
      <c r="K172" s="100">
        <f>MAX(I172-Farms!$I$6*1000, 0)</f>
        <v>0</v>
      </c>
      <c r="L172" s="100">
        <f t="shared" si="14"/>
        <v>0</v>
      </c>
      <c r="M172" s="100">
        <f t="shared" si="15"/>
        <v>205.16787878787883</v>
      </c>
      <c r="N172" s="154">
        <f t="shared" si="16"/>
        <v>205.16787878787883</v>
      </c>
    </row>
    <row r="173" spans="2:14" x14ac:dyDescent="0.25">
      <c r="B173" s="4">
        <v>40650</v>
      </c>
      <c r="C173" s="99">
        <f>'Farm Runoff'!$D173</f>
        <v>2207.0879999999997</v>
      </c>
      <c r="D173" s="99">
        <f>'Irrigation Demand'!$D173</f>
        <v>1025.8393939393941</v>
      </c>
      <c r="E173" s="99">
        <f>$C173*Farms!$H$6/100</f>
        <v>547.35782399999994</v>
      </c>
      <c r="F173" s="99">
        <f t="shared" si="12"/>
        <v>1659.7301759999998</v>
      </c>
      <c r="G173" s="99">
        <f>IF(H173&lt;Farms!$I$6*1000,(MIN(F173,Farms!$L$6)),0)</f>
        <v>1659.7301759999998</v>
      </c>
      <c r="H173" s="100">
        <f t="shared" si="17"/>
        <v>477749.15208617621</v>
      </c>
      <c r="I173" s="100">
        <f t="shared" si="13"/>
        <v>478930.40069223678</v>
      </c>
      <c r="J173" s="100">
        <f>MIN(I173,Farms!$I$6*1000)</f>
        <v>478930.40069223678</v>
      </c>
      <c r="K173" s="100">
        <f>MAX(I173-Farms!$I$6*1000, 0)</f>
        <v>0</v>
      </c>
      <c r="L173" s="100">
        <f t="shared" si="14"/>
        <v>0</v>
      </c>
      <c r="M173" s="100">
        <f t="shared" si="15"/>
        <v>205.16787878787883</v>
      </c>
      <c r="N173" s="154">
        <f t="shared" si="16"/>
        <v>205.16787878787883</v>
      </c>
    </row>
    <row r="174" spans="2:14" x14ac:dyDescent="0.25">
      <c r="B174" s="4">
        <v>40651</v>
      </c>
      <c r="C174" s="99">
        <f>'Farm Runoff'!$D174</f>
        <v>2207.0879999999997</v>
      </c>
      <c r="D174" s="99">
        <f>'Irrigation Demand'!$D174</f>
        <v>1025.8393939393941</v>
      </c>
      <c r="E174" s="99">
        <f>$C174*Farms!$H$6/100</f>
        <v>547.35782399999994</v>
      </c>
      <c r="F174" s="99">
        <f t="shared" si="12"/>
        <v>1659.7301759999998</v>
      </c>
      <c r="G174" s="99">
        <f>IF(H174&lt;Farms!$I$6*1000,(MIN(F174,Farms!$L$6)),0)</f>
        <v>1659.7301759999998</v>
      </c>
      <c r="H174" s="100">
        <f t="shared" si="17"/>
        <v>478930.40069223678</v>
      </c>
      <c r="I174" s="100">
        <f t="shared" si="13"/>
        <v>480111.64929829736</v>
      </c>
      <c r="J174" s="100">
        <f>MIN(I174,Farms!$I$6*1000)</f>
        <v>480111.64929829736</v>
      </c>
      <c r="K174" s="100">
        <f>MAX(I174-Farms!$I$6*1000, 0)</f>
        <v>0</v>
      </c>
      <c r="L174" s="100">
        <f t="shared" si="14"/>
        <v>0</v>
      </c>
      <c r="M174" s="100">
        <f t="shared" si="15"/>
        <v>205.16787878787883</v>
      </c>
      <c r="N174" s="154">
        <f t="shared" si="16"/>
        <v>205.16787878787883</v>
      </c>
    </row>
    <row r="175" spans="2:14" x14ac:dyDescent="0.25">
      <c r="B175" s="4">
        <v>40652</v>
      </c>
      <c r="C175" s="99">
        <f>'Farm Runoff'!$D175</f>
        <v>2207.0879999999997</v>
      </c>
      <c r="D175" s="99">
        <f>'Irrigation Demand'!$D175</f>
        <v>1025.8393939393941</v>
      </c>
      <c r="E175" s="99">
        <f>$C175*Farms!$H$6/100</f>
        <v>547.35782399999994</v>
      </c>
      <c r="F175" s="99">
        <f t="shared" si="12"/>
        <v>1659.7301759999998</v>
      </c>
      <c r="G175" s="99">
        <f>IF(H175&lt;Farms!$I$6*1000,(MIN(F175,Farms!$L$6)),0)</f>
        <v>1659.7301759999998</v>
      </c>
      <c r="H175" s="100">
        <f t="shared" si="17"/>
        <v>480111.64929829736</v>
      </c>
      <c r="I175" s="100">
        <f t="shared" si="13"/>
        <v>481292.89790435793</v>
      </c>
      <c r="J175" s="100">
        <f>MIN(I175,Farms!$I$6*1000)</f>
        <v>481292.89790435793</v>
      </c>
      <c r="K175" s="100">
        <f>MAX(I175-Farms!$I$6*1000, 0)</f>
        <v>0</v>
      </c>
      <c r="L175" s="100">
        <f t="shared" si="14"/>
        <v>0</v>
      </c>
      <c r="M175" s="100">
        <f t="shared" si="15"/>
        <v>205.16787878787883</v>
      </c>
      <c r="N175" s="154">
        <f t="shared" si="16"/>
        <v>205.16787878787883</v>
      </c>
    </row>
    <row r="176" spans="2:14" x14ac:dyDescent="0.25">
      <c r="B176" s="4">
        <v>40653</v>
      </c>
      <c r="C176" s="99">
        <f>'Farm Runoff'!$D176</f>
        <v>2207.0879999999997</v>
      </c>
      <c r="D176" s="99">
        <f>'Irrigation Demand'!$D176</f>
        <v>1025.8393939393941</v>
      </c>
      <c r="E176" s="99">
        <f>$C176*Farms!$H$6/100</f>
        <v>547.35782399999994</v>
      </c>
      <c r="F176" s="99">
        <f t="shared" si="12"/>
        <v>1659.7301759999998</v>
      </c>
      <c r="G176" s="99">
        <f>IF(H176&lt;Farms!$I$6*1000,(MIN(F176,Farms!$L$6)),0)</f>
        <v>1659.7301759999998</v>
      </c>
      <c r="H176" s="100">
        <f t="shared" si="17"/>
        <v>481292.89790435793</v>
      </c>
      <c r="I176" s="100">
        <f t="shared" si="13"/>
        <v>482474.1465104185</v>
      </c>
      <c r="J176" s="100">
        <f>MIN(I176,Farms!$I$6*1000)</f>
        <v>482474.1465104185</v>
      </c>
      <c r="K176" s="100">
        <f>MAX(I176-Farms!$I$6*1000, 0)</f>
        <v>0</v>
      </c>
      <c r="L176" s="100">
        <f t="shared" si="14"/>
        <v>0</v>
      </c>
      <c r="M176" s="100">
        <f t="shared" si="15"/>
        <v>205.16787878787883</v>
      </c>
      <c r="N176" s="154">
        <f t="shared" si="16"/>
        <v>205.16787878787883</v>
      </c>
    </row>
    <row r="177" spans="2:14" x14ac:dyDescent="0.25">
      <c r="B177" s="4">
        <v>40654</v>
      </c>
      <c r="C177" s="99">
        <f>'Farm Runoff'!$D177</f>
        <v>2354.2271999999998</v>
      </c>
      <c r="D177" s="99">
        <f>'Irrigation Demand'!$D177</f>
        <v>1025.8393939393941</v>
      </c>
      <c r="E177" s="99">
        <f>$C177*Farms!$H$6/100</f>
        <v>583.8483455999999</v>
      </c>
      <c r="F177" s="99">
        <f t="shared" si="12"/>
        <v>1770.3788543999999</v>
      </c>
      <c r="G177" s="99">
        <f>IF(H177&lt;Farms!$I$6*1000,(MIN(F177,Farms!$L$6)),0)</f>
        <v>1770.3788543999999</v>
      </c>
      <c r="H177" s="100">
        <f t="shared" si="17"/>
        <v>482474.1465104185</v>
      </c>
      <c r="I177" s="100">
        <f t="shared" si="13"/>
        <v>483802.53431647911</v>
      </c>
      <c r="J177" s="100">
        <f>MIN(I177,Farms!$I$6*1000)</f>
        <v>483802.53431647911</v>
      </c>
      <c r="K177" s="100">
        <f>MAX(I177-Farms!$I$6*1000, 0)</f>
        <v>0</v>
      </c>
      <c r="L177" s="100">
        <f t="shared" si="14"/>
        <v>0</v>
      </c>
      <c r="M177" s="100">
        <f t="shared" si="15"/>
        <v>205.16787878787883</v>
      </c>
      <c r="N177" s="154">
        <f t="shared" si="16"/>
        <v>205.16787878787883</v>
      </c>
    </row>
    <row r="178" spans="2:14" x14ac:dyDescent="0.25">
      <c r="B178" s="4">
        <v>40655</v>
      </c>
      <c r="C178" s="99">
        <f>'Farm Runoff'!$D178</f>
        <v>2354.2271999999998</v>
      </c>
      <c r="D178" s="99">
        <f>'Irrigation Demand'!$D178</f>
        <v>1025.8393939393941</v>
      </c>
      <c r="E178" s="99">
        <f>$C178*Farms!$H$6/100</f>
        <v>583.8483455999999</v>
      </c>
      <c r="F178" s="99">
        <f t="shared" si="12"/>
        <v>1770.3788543999999</v>
      </c>
      <c r="G178" s="99">
        <f>IF(H178&lt;Farms!$I$6*1000,(MIN(F178,Farms!$L$6)),0)</f>
        <v>1770.3788543999999</v>
      </c>
      <c r="H178" s="100">
        <f t="shared" si="17"/>
        <v>483802.53431647911</v>
      </c>
      <c r="I178" s="100">
        <f t="shared" si="13"/>
        <v>485130.92212253972</v>
      </c>
      <c r="J178" s="100">
        <f>MIN(I178,Farms!$I$6*1000)</f>
        <v>485130.92212253972</v>
      </c>
      <c r="K178" s="100">
        <f>MAX(I178-Farms!$I$6*1000, 0)</f>
        <v>0</v>
      </c>
      <c r="L178" s="100">
        <f t="shared" si="14"/>
        <v>0</v>
      </c>
      <c r="M178" s="100">
        <f t="shared" si="15"/>
        <v>205.16787878787883</v>
      </c>
      <c r="N178" s="154">
        <f t="shared" si="16"/>
        <v>205.16787878787883</v>
      </c>
    </row>
    <row r="179" spans="2:14" x14ac:dyDescent="0.25">
      <c r="B179" s="4">
        <v>40656</v>
      </c>
      <c r="C179" s="99">
        <f>'Farm Runoff'!$D179</f>
        <v>2354.2271999999998</v>
      </c>
      <c r="D179" s="99">
        <f>'Irrigation Demand'!$D179</f>
        <v>1025.8393939393941</v>
      </c>
      <c r="E179" s="99">
        <f>$C179*Farms!$H$6/100</f>
        <v>583.8483455999999</v>
      </c>
      <c r="F179" s="99">
        <f t="shared" si="12"/>
        <v>1770.3788543999999</v>
      </c>
      <c r="G179" s="99">
        <f>IF(H179&lt;Farms!$I$6*1000,(MIN(F179,Farms!$L$6)),0)</f>
        <v>1770.3788543999999</v>
      </c>
      <c r="H179" s="100">
        <f t="shared" si="17"/>
        <v>485130.92212253972</v>
      </c>
      <c r="I179" s="100">
        <f t="shared" si="13"/>
        <v>486459.30992860033</v>
      </c>
      <c r="J179" s="100">
        <f>MIN(I179,Farms!$I$6*1000)</f>
        <v>486459.30992860033</v>
      </c>
      <c r="K179" s="100">
        <f>MAX(I179-Farms!$I$6*1000, 0)</f>
        <v>0</v>
      </c>
      <c r="L179" s="100">
        <f t="shared" si="14"/>
        <v>0</v>
      </c>
      <c r="M179" s="100">
        <f t="shared" si="15"/>
        <v>205.16787878787883</v>
      </c>
      <c r="N179" s="154">
        <f t="shared" si="16"/>
        <v>205.16787878787883</v>
      </c>
    </row>
    <row r="180" spans="2:14" x14ac:dyDescent="0.25">
      <c r="B180" s="4">
        <v>40657</v>
      </c>
      <c r="C180" s="99">
        <f>'Farm Runoff'!$D180</f>
        <v>2354.2271999999998</v>
      </c>
      <c r="D180" s="99">
        <f>'Irrigation Demand'!$D180</f>
        <v>1025.8393939393941</v>
      </c>
      <c r="E180" s="99">
        <f>$C180*Farms!$H$6/100</f>
        <v>583.8483455999999</v>
      </c>
      <c r="F180" s="99">
        <f t="shared" si="12"/>
        <v>1770.3788543999999</v>
      </c>
      <c r="G180" s="99">
        <f>IF(H180&lt;Farms!$I$6*1000,(MIN(F180,Farms!$L$6)),0)</f>
        <v>1770.3788543999999</v>
      </c>
      <c r="H180" s="100">
        <f t="shared" si="17"/>
        <v>486459.30992860033</v>
      </c>
      <c r="I180" s="100">
        <f t="shared" si="13"/>
        <v>487787.69773466093</v>
      </c>
      <c r="J180" s="100">
        <f>MIN(I180,Farms!$I$6*1000)</f>
        <v>487787.69773466093</v>
      </c>
      <c r="K180" s="100">
        <f>MAX(I180-Farms!$I$6*1000, 0)</f>
        <v>0</v>
      </c>
      <c r="L180" s="100">
        <f t="shared" si="14"/>
        <v>0</v>
      </c>
      <c r="M180" s="100">
        <f t="shared" si="15"/>
        <v>205.16787878787883</v>
      </c>
      <c r="N180" s="154">
        <f t="shared" si="16"/>
        <v>205.16787878787883</v>
      </c>
    </row>
    <row r="181" spans="2:14" x14ac:dyDescent="0.25">
      <c r="B181" s="4">
        <v>40658</v>
      </c>
      <c r="C181" s="99">
        <f>'Farm Runoff'!$D181</f>
        <v>2354.2271999999998</v>
      </c>
      <c r="D181" s="99">
        <f>'Irrigation Demand'!$D181</f>
        <v>1025.8393939393941</v>
      </c>
      <c r="E181" s="99">
        <f>$C181*Farms!$H$6/100</f>
        <v>583.8483455999999</v>
      </c>
      <c r="F181" s="99">
        <f t="shared" si="12"/>
        <v>1770.3788543999999</v>
      </c>
      <c r="G181" s="99">
        <f>IF(H181&lt;Farms!$I$6*1000,(MIN(F181,Farms!$L$6)),0)</f>
        <v>1770.3788543999999</v>
      </c>
      <c r="H181" s="100">
        <f t="shared" si="17"/>
        <v>487787.69773466093</v>
      </c>
      <c r="I181" s="100">
        <f t="shared" si="13"/>
        <v>489116.08554072154</v>
      </c>
      <c r="J181" s="100">
        <f>MIN(I181,Farms!$I$6*1000)</f>
        <v>489116.08554072154</v>
      </c>
      <c r="K181" s="100">
        <f>MAX(I181-Farms!$I$6*1000, 0)</f>
        <v>0</v>
      </c>
      <c r="L181" s="100">
        <f t="shared" si="14"/>
        <v>0</v>
      </c>
      <c r="M181" s="100">
        <f t="shared" si="15"/>
        <v>205.16787878787883</v>
      </c>
      <c r="N181" s="154">
        <f t="shared" si="16"/>
        <v>205.16787878787883</v>
      </c>
    </row>
    <row r="182" spans="2:14" x14ac:dyDescent="0.25">
      <c r="B182" s="4">
        <v>40659</v>
      </c>
      <c r="C182" s="99">
        <f>'Farm Runoff'!$D182</f>
        <v>2501.3663999999999</v>
      </c>
      <c r="D182" s="99">
        <f>'Irrigation Demand'!$D182</f>
        <v>0</v>
      </c>
      <c r="E182" s="99">
        <f>$C182*Farms!$H$6/100</f>
        <v>620.33886719999998</v>
      </c>
      <c r="F182" s="99">
        <f t="shared" si="12"/>
        <v>1881.0275327999998</v>
      </c>
      <c r="G182" s="99">
        <f>IF(H182&lt;Farms!$I$6*1000,(MIN(F182,Farms!$L$6)),0)</f>
        <v>1881.0275327999998</v>
      </c>
      <c r="H182" s="100">
        <f t="shared" si="17"/>
        <v>489116.08554072154</v>
      </c>
      <c r="I182" s="100">
        <f t="shared" si="13"/>
        <v>491617.45194072154</v>
      </c>
      <c r="J182" s="100">
        <f>MIN(I182,Farms!$I$6*1000)</f>
        <v>491617.45194072154</v>
      </c>
      <c r="K182" s="100">
        <f>MAX(I182-Farms!$I$6*1000, 0)</f>
        <v>0</v>
      </c>
      <c r="L182" s="100">
        <f t="shared" si="14"/>
        <v>0</v>
      </c>
      <c r="M182" s="100">
        <f t="shared" si="15"/>
        <v>0</v>
      </c>
      <c r="N182" s="154">
        <f t="shared" si="16"/>
        <v>0</v>
      </c>
    </row>
    <row r="183" spans="2:14" x14ac:dyDescent="0.25">
      <c r="B183" s="4">
        <v>40660</v>
      </c>
      <c r="C183" s="99">
        <f>'Farm Runoff'!$D183</f>
        <v>2648.5056</v>
      </c>
      <c r="D183" s="99">
        <f>'Irrigation Demand'!$D183</f>
        <v>0</v>
      </c>
      <c r="E183" s="99">
        <f>$C183*Farms!$H$6/100</f>
        <v>656.82938880000006</v>
      </c>
      <c r="F183" s="99">
        <f t="shared" si="12"/>
        <v>1991.6762111999999</v>
      </c>
      <c r="G183" s="99">
        <f>IF(H183&lt;Farms!$I$6*1000,(MIN(F183,Farms!$L$6)),0)</f>
        <v>1991.6762111999999</v>
      </c>
      <c r="H183" s="100">
        <f t="shared" si="17"/>
        <v>491617.45194072154</v>
      </c>
      <c r="I183" s="100">
        <f t="shared" si="13"/>
        <v>494265.95754072157</v>
      </c>
      <c r="J183" s="100">
        <f>MIN(I183,Farms!$I$6*1000)</f>
        <v>494265.95754072157</v>
      </c>
      <c r="K183" s="100">
        <f>MAX(I183-Farms!$I$6*1000, 0)</f>
        <v>0</v>
      </c>
      <c r="L183" s="100">
        <f t="shared" si="14"/>
        <v>0</v>
      </c>
      <c r="M183" s="100">
        <f t="shared" si="15"/>
        <v>0</v>
      </c>
      <c r="N183" s="154">
        <f t="shared" si="16"/>
        <v>0</v>
      </c>
    </row>
    <row r="184" spans="2:14" x14ac:dyDescent="0.25">
      <c r="B184" s="4">
        <v>40661</v>
      </c>
      <c r="C184" s="99">
        <f>'Farm Runoff'!$D184</f>
        <v>2501.3663999999999</v>
      </c>
      <c r="D184" s="99">
        <f>'Irrigation Demand'!$D184</f>
        <v>1025.8393939393941</v>
      </c>
      <c r="E184" s="99">
        <f>$C184*Farms!$H$6/100</f>
        <v>620.33886719999998</v>
      </c>
      <c r="F184" s="99">
        <f t="shared" si="12"/>
        <v>1881.0275327999998</v>
      </c>
      <c r="G184" s="99">
        <f>IF(H184&lt;Farms!$I$6*1000,(MIN(F184,Farms!$L$6)),0)</f>
        <v>1881.0275327999998</v>
      </c>
      <c r="H184" s="100">
        <f t="shared" si="17"/>
        <v>494265.95754072157</v>
      </c>
      <c r="I184" s="100">
        <f t="shared" si="13"/>
        <v>495741.48454678216</v>
      </c>
      <c r="J184" s="100">
        <f>MIN(I184,Farms!$I$6*1000)</f>
        <v>495000</v>
      </c>
      <c r="K184" s="100">
        <f>MAX(I184-Farms!$I$6*1000, 0)</f>
        <v>741.48454678215785</v>
      </c>
      <c r="L184" s="100">
        <f t="shared" si="14"/>
        <v>0</v>
      </c>
      <c r="M184" s="100">
        <f t="shared" si="15"/>
        <v>205.16787878787883</v>
      </c>
      <c r="N184" s="154">
        <f t="shared" si="16"/>
        <v>946.65242557003671</v>
      </c>
    </row>
    <row r="185" spans="2:14" x14ac:dyDescent="0.25">
      <c r="B185" s="4">
        <v>40662</v>
      </c>
      <c r="C185" s="99">
        <f>'Farm Runoff'!$D185</f>
        <v>2501.3663999999999</v>
      </c>
      <c r="D185" s="99">
        <f>'Irrigation Demand'!$D185</f>
        <v>1025.8393939393941</v>
      </c>
      <c r="E185" s="99">
        <f>$C185*Farms!$H$6/100</f>
        <v>620.33886719999998</v>
      </c>
      <c r="F185" s="99">
        <f t="shared" si="12"/>
        <v>1881.0275327999998</v>
      </c>
      <c r="G185" s="99">
        <f>IF(H185&lt;Farms!$I$6*1000,(MIN(F185,Farms!$L$6)),0)</f>
        <v>0</v>
      </c>
      <c r="H185" s="100">
        <f t="shared" si="17"/>
        <v>495000</v>
      </c>
      <c r="I185" s="100">
        <f t="shared" si="13"/>
        <v>494594.4994732606</v>
      </c>
      <c r="J185" s="100">
        <f>MIN(I185,Farms!$I$6*1000)</f>
        <v>494594.4994732606</v>
      </c>
      <c r="K185" s="100">
        <f>MAX(I185-Farms!$I$6*1000, 0)</f>
        <v>0</v>
      </c>
      <c r="L185" s="100">
        <f t="shared" si="14"/>
        <v>1881.0275327999998</v>
      </c>
      <c r="M185" s="100">
        <f t="shared" si="15"/>
        <v>205.16787878787883</v>
      </c>
      <c r="N185" s="154">
        <f t="shared" si="16"/>
        <v>2086.1954115878784</v>
      </c>
    </row>
    <row r="186" spans="2:14" x14ac:dyDescent="0.25">
      <c r="B186" s="4">
        <v>40663</v>
      </c>
      <c r="C186" s="99">
        <f>'Farm Runoff'!$D186</f>
        <v>1765.6704</v>
      </c>
      <c r="D186" s="99">
        <f>'Irrigation Demand'!$D186</f>
        <v>1025.8393939393941</v>
      </c>
      <c r="E186" s="99">
        <f>$C186*Farms!$H$6/100</f>
        <v>437.88625919999998</v>
      </c>
      <c r="F186" s="99">
        <f t="shared" si="12"/>
        <v>1327.7841407999999</v>
      </c>
      <c r="G186" s="99">
        <f>IF(H186&lt;Farms!$I$6*1000,(MIN(F186,Farms!$L$6)),0)</f>
        <v>1327.7841407999999</v>
      </c>
      <c r="H186" s="100">
        <f t="shared" si="17"/>
        <v>494594.4994732606</v>
      </c>
      <c r="I186" s="100">
        <f t="shared" si="13"/>
        <v>495334.33047932119</v>
      </c>
      <c r="J186" s="100">
        <f>MIN(I186,Farms!$I$6*1000)</f>
        <v>495000</v>
      </c>
      <c r="K186" s="100">
        <f>MAX(I186-Farms!$I$6*1000, 0)</f>
        <v>334.33047932118643</v>
      </c>
      <c r="L186" s="100">
        <f t="shared" si="14"/>
        <v>0</v>
      </c>
      <c r="M186" s="100">
        <f t="shared" si="15"/>
        <v>205.16787878787883</v>
      </c>
      <c r="N186" s="154">
        <f t="shared" si="16"/>
        <v>539.49835810906529</v>
      </c>
    </row>
    <row r="187" spans="2:14" x14ac:dyDescent="0.25">
      <c r="B187" s="4">
        <v>40664</v>
      </c>
      <c r="C187" s="99">
        <f>'Farm Runoff'!$D187</f>
        <v>713.05920000000015</v>
      </c>
      <c r="D187" s="99">
        <f>'Irrigation Demand'!$D187</f>
        <v>605.76344086021504</v>
      </c>
      <c r="E187" s="99">
        <f>$C187*Farms!$H$6/100</f>
        <v>176.83868160000006</v>
      </c>
      <c r="F187" s="99">
        <f t="shared" si="12"/>
        <v>536.22051840000006</v>
      </c>
      <c r="G187" s="99">
        <f>IF(H187&lt;Farms!$I$6*1000,(MIN(F187,Farms!$L$6)),0)</f>
        <v>0</v>
      </c>
      <c r="H187" s="100">
        <f t="shared" si="17"/>
        <v>495000</v>
      </c>
      <c r="I187" s="100">
        <f t="shared" si="13"/>
        <v>494571.0752407398</v>
      </c>
      <c r="J187" s="100">
        <f>MIN(I187,Farms!$I$6*1000)</f>
        <v>494571.0752407398</v>
      </c>
      <c r="K187" s="100">
        <f>MAX(I187-Farms!$I$6*1000, 0)</f>
        <v>0</v>
      </c>
      <c r="L187" s="100">
        <f t="shared" si="14"/>
        <v>536.22051840000006</v>
      </c>
      <c r="M187" s="100">
        <f t="shared" si="15"/>
        <v>121.15268817204301</v>
      </c>
      <c r="N187" s="154">
        <f t="shared" si="16"/>
        <v>657.37320657204305</v>
      </c>
    </row>
    <row r="188" spans="2:14" x14ac:dyDescent="0.25">
      <c r="B188" s="4">
        <v>40665</v>
      </c>
      <c r="C188" s="99">
        <f>'Farm Runoff'!$D188</f>
        <v>1143.1583999999998</v>
      </c>
      <c r="D188" s="99">
        <f>'Irrigation Demand'!$D188</f>
        <v>605.76344086021504</v>
      </c>
      <c r="E188" s="99">
        <f>$C188*Farms!$H$6/100</f>
        <v>283.50328319999994</v>
      </c>
      <c r="F188" s="99">
        <f t="shared" si="12"/>
        <v>859.65511679999986</v>
      </c>
      <c r="G188" s="99">
        <f>IF(H188&lt;Farms!$I$6*1000,(MIN(F188,Farms!$L$6)),0)</f>
        <v>859.65511679999986</v>
      </c>
      <c r="H188" s="100">
        <f t="shared" si="17"/>
        <v>494571.0752407398</v>
      </c>
      <c r="I188" s="100">
        <f t="shared" si="13"/>
        <v>495108.47019987961</v>
      </c>
      <c r="J188" s="100">
        <f>MIN(I188,Farms!$I$6*1000)</f>
        <v>495000</v>
      </c>
      <c r="K188" s="100">
        <f>MAX(I188-Farms!$I$6*1000, 0)</f>
        <v>108.47019987960812</v>
      </c>
      <c r="L188" s="100">
        <f t="shared" si="14"/>
        <v>0</v>
      </c>
      <c r="M188" s="100">
        <f t="shared" si="15"/>
        <v>121.15268817204301</v>
      </c>
      <c r="N188" s="154">
        <f t="shared" si="16"/>
        <v>229.62288805165113</v>
      </c>
    </row>
    <row r="189" spans="2:14" x14ac:dyDescent="0.25">
      <c r="B189" s="4">
        <v>40666</v>
      </c>
      <c r="C189" s="99">
        <f>'Farm Runoff'!$D189</f>
        <v>2580.5951999999997</v>
      </c>
      <c r="D189" s="99">
        <f>'Irrigation Demand'!$D189</f>
        <v>0</v>
      </c>
      <c r="E189" s="99">
        <f>$C189*Farms!$H$6/100</f>
        <v>639.98760959999993</v>
      </c>
      <c r="F189" s="99">
        <f t="shared" si="12"/>
        <v>1940.6075903999999</v>
      </c>
      <c r="G189" s="99">
        <f>IF(H189&lt;Farms!$I$6*1000,(MIN(F189,Farms!$L$6)),0)</f>
        <v>0</v>
      </c>
      <c r="H189" s="100">
        <f t="shared" si="17"/>
        <v>495000</v>
      </c>
      <c r="I189" s="100">
        <f t="shared" si="13"/>
        <v>495639.98760960001</v>
      </c>
      <c r="J189" s="100">
        <f>MIN(I189,Farms!$I$6*1000)</f>
        <v>495000</v>
      </c>
      <c r="K189" s="100">
        <f>MAX(I189-Farms!$I$6*1000, 0)</f>
        <v>639.987609600008</v>
      </c>
      <c r="L189" s="100">
        <f t="shared" si="14"/>
        <v>1940.6075903999999</v>
      </c>
      <c r="M189" s="100">
        <f t="shared" si="15"/>
        <v>0</v>
      </c>
      <c r="N189" s="154">
        <f t="shared" si="16"/>
        <v>2580.5952000000079</v>
      </c>
    </row>
    <row r="190" spans="2:14" x14ac:dyDescent="0.25">
      <c r="B190" s="4">
        <v>40667</v>
      </c>
      <c r="C190" s="99">
        <f>'Farm Runoff'!$D190</f>
        <v>2433.4560000000001</v>
      </c>
      <c r="D190" s="99">
        <f>'Irrigation Demand'!$D190</f>
        <v>605.76344086021504</v>
      </c>
      <c r="E190" s="99">
        <f>$C190*Farms!$H$6/100</f>
        <v>603.49708800000008</v>
      </c>
      <c r="F190" s="99">
        <f t="shared" si="12"/>
        <v>1829.9589120000001</v>
      </c>
      <c r="G190" s="99">
        <f>IF(H190&lt;Farms!$I$6*1000,(MIN(F190,Farms!$L$6)),0)</f>
        <v>0</v>
      </c>
      <c r="H190" s="100">
        <f t="shared" si="17"/>
        <v>495000</v>
      </c>
      <c r="I190" s="100">
        <f t="shared" si="13"/>
        <v>494997.7336471398</v>
      </c>
      <c r="J190" s="100">
        <f>MIN(I190,Farms!$I$6*1000)</f>
        <v>494997.7336471398</v>
      </c>
      <c r="K190" s="100">
        <f>MAX(I190-Farms!$I$6*1000, 0)</f>
        <v>0</v>
      </c>
      <c r="L190" s="100">
        <f t="shared" si="14"/>
        <v>1829.9589120000001</v>
      </c>
      <c r="M190" s="100">
        <f t="shared" si="15"/>
        <v>121.15268817204301</v>
      </c>
      <c r="N190" s="154">
        <f t="shared" si="16"/>
        <v>1951.1116001720432</v>
      </c>
    </row>
    <row r="191" spans="2:14" x14ac:dyDescent="0.25">
      <c r="B191" s="4">
        <v>40668</v>
      </c>
      <c r="C191" s="99">
        <f>'Farm Runoff'!$D191</f>
        <v>2286.3167999999996</v>
      </c>
      <c r="D191" s="99">
        <f>'Irrigation Demand'!$D191</f>
        <v>605.76344086021504</v>
      </c>
      <c r="E191" s="99">
        <f>$C191*Farms!$H$6/100</f>
        <v>567.00656639999988</v>
      </c>
      <c r="F191" s="99">
        <f t="shared" si="12"/>
        <v>1719.3102335999997</v>
      </c>
      <c r="G191" s="99">
        <f>IF(H191&lt;Farms!$I$6*1000,(MIN(F191,Farms!$L$6)),0)</f>
        <v>1719.3102335999997</v>
      </c>
      <c r="H191" s="100">
        <f t="shared" si="17"/>
        <v>494997.7336471398</v>
      </c>
      <c r="I191" s="100">
        <f t="shared" si="13"/>
        <v>496678.28700627957</v>
      </c>
      <c r="J191" s="100">
        <f>MIN(I191,Farms!$I$6*1000)</f>
        <v>495000</v>
      </c>
      <c r="K191" s="100">
        <f>MAX(I191-Farms!$I$6*1000, 0)</f>
        <v>1678.2870062795701</v>
      </c>
      <c r="L191" s="100">
        <f t="shared" si="14"/>
        <v>0</v>
      </c>
      <c r="M191" s="100">
        <f t="shared" si="15"/>
        <v>121.15268817204301</v>
      </c>
      <c r="N191" s="154">
        <f t="shared" si="16"/>
        <v>1799.4396944516131</v>
      </c>
    </row>
    <row r="192" spans="2:14" x14ac:dyDescent="0.25">
      <c r="B192" s="4">
        <v>40669</v>
      </c>
      <c r="C192" s="99">
        <f>'Farm Runoff'!$D192</f>
        <v>2433.4560000000001</v>
      </c>
      <c r="D192" s="99">
        <f>'Irrigation Demand'!$D192</f>
        <v>605.76344086021504</v>
      </c>
      <c r="E192" s="99">
        <f>$C192*Farms!$H$6/100</f>
        <v>603.49708800000008</v>
      </c>
      <c r="F192" s="99">
        <f t="shared" si="12"/>
        <v>1829.9589120000001</v>
      </c>
      <c r="G192" s="99">
        <f>IF(H192&lt;Farms!$I$6*1000,(MIN(F192,Farms!$L$6)),0)</f>
        <v>0</v>
      </c>
      <c r="H192" s="100">
        <f t="shared" si="17"/>
        <v>495000</v>
      </c>
      <c r="I192" s="100">
        <f t="shared" si="13"/>
        <v>494997.7336471398</v>
      </c>
      <c r="J192" s="100">
        <f>MIN(I192,Farms!$I$6*1000)</f>
        <v>494997.7336471398</v>
      </c>
      <c r="K192" s="100">
        <f>MAX(I192-Farms!$I$6*1000, 0)</f>
        <v>0</v>
      </c>
      <c r="L192" s="100">
        <f t="shared" si="14"/>
        <v>1829.9589120000001</v>
      </c>
      <c r="M192" s="100">
        <f t="shared" si="15"/>
        <v>121.15268817204301</v>
      </c>
      <c r="N192" s="154">
        <f t="shared" si="16"/>
        <v>1951.1116001720432</v>
      </c>
    </row>
    <row r="193" spans="2:14" x14ac:dyDescent="0.25">
      <c r="B193" s="4">
        <v>40670</v>
      </c>
      <c r="C193" s="99">
        <f>'Farm Runoff'!$D193</f>
        <v>2433.4560000000001</v>
      </c>
      <c r="D193" s="99">
        <f>'Irrigation Demand'!$D193</f>
        <v>0</v>
      </c>
      <c r="E193" s="99">
        <f>$C193*Farms!$H$6/100</f>
        <v>603.49708800000008</v>
      </c>
      <c r="F193" s="99">
        <f t="shared" si="12"/>
        <v>1829.9589120000001</v>
      </c>
      <c r="G193" s="99">
        <f>IF(H193&lt;Farms!$I$6*1000,(MIN(F193,Farms!$L$6)),0)</f>
        <v>1829.9589120000001</v>
      </c>
      <c r="H193" s="100">
        <f t="shared" si="17"/>
        <v>494997.7336471398</v>
      </c>
      <c r="I193" s="100">
        <f t="shared" si="13"/>
        <v>497431.18964713981</v>
      </c>
      <c r="J193" s="100">
        <f>MIN(I193,Farms!$I$6*1000)</f>
        <v>495000</v>
      </c>
      <c r="K193" s="100">
        <f>MAX(I193-Farms!$I$6*1000, 0)</f>
        <v>2431.1896471398068</v>
      </c>
      <c r="L193" s="100">
        <f t="shared" si="14"/>
        <v>0</v>
      </c>
      <c r="M193" s="100">
        <f t="shared" si="15"/>
        <v>0</v>
      </c>
      <c r="N193" s="154">
        <f t="shared" si="16"/>
        <v>2431.1896471398068</v>
      </c>
    </row>
    <row r="194" spans="2:14" x14ac:dyDescent="0.25">
      <c r="B194" s="4">
        <v>40671</v>
      </c>
      <c r="C194" s="99">
        <f>'Farm Runoff'!$D194</f>
        <v>2003.3568</v>
      </c>
      <c r="D194" s="99">
        <f>'Irrigation Demand'!$D194</f>
        <v>605.76344086021504</v>
      </c>
      <c r="E194" s="99">
        <f>$C194*Farms!$H$6/100</f>
        <v>496.83248640000005</v>
      </c>
      <c r="F194" s="99">
        <f t="shared" si="12"/>
        <v>1506.5243135999999</v>
      </c>
      <c r="G194" s="99">
        <f>IF(H194&lt;Farms!$I$6*1000,(MIN(F194,Farms!$L$6)),0)</f>
        <v>0</v>
      </c>
      <c r="H194" s="100">
        <f t="shared" si="17"/>
        <v>495000</v>
      </c>
      <c r="I194" s="100">
        <f t="shared" si="13"/>
        <v>494891.06904553977</v>
      </c>
      <c r="J194" s="100">
        <f>MIN(I194,Farms!$I$6*1000)</f>
        <v>494891.06904553977</v>
      </c>
      <c r="K194" s="100">
        <f>MAX(I194-Farms!$I$6*1000, 0)</f>
        <v>0</v>
      </c>
      <c r="L194" s="100">
        <f t="shared" si="14"/>
        <v>1506.5243135999999</v>
      </c>
      <c r="M194" s="100">
        <f t="shared" si="15"/>
        <v>121.15268817204301</v>
      </c>
      <c r="N194" s="154">
        <f t="shared" si="16"/>
        <v>1627.677001772043</v>
      </c>
    </row>
    <row r="195" spans="2:14" x14ac:dyDescent="0.25">
      <c r="B195" s="4">
        <v>40672</v>
      </c>
      <c r="C195" s="99">
        <f>'Farm Runoff'!$D195</f>
        <v>577.23839999999984</v>
      </c>
      <c r="D195" s="99">
        <f>'Irrigation Demand'!$D195</f>
        <v>605.76344086021504</v>
      </c>
      <c r="E195" s="99">
        <f>$C195*Farms!$H$6/100</f>
        <v>143.15512319999996</v>
      </c>
      <c r="F195" s="99">
        <f t="shared" si="12"/>
        <v>434.08327679999991</v>
      </c>
      <c r="G195" s="99">
        <f>IF(H195&lt;Farms!$I$6*1000,(MIN(F195,Farms!$L$6)),0)</f>
        <v>434.08327679999991</v>
      </c>
      <c r="H195" s="100">
        <f t="shared" si="17"/>
        <v>494891.06904553977</v>
      </c>
      <c r="I195" s="100">
        <f t="shared" si="13"/>
        <v>494862.54400467954</v>
      </c>
      <c r="J195" s="100">
        <f>MIN(I195,Farms!$I$6*1000)</f>
        <v>494862.54400467954</v>
      </c>
      <c r="K195" s="100">
        <f>MAX(I195-Farms!$I$6*1000, 0)</f>
        <v>0</v>
      </c>
      <c r="L195" s="100">
        <f t="shared" si="14"/>
        <v>0</v>
      </c>
      <c r="M195" s="100">
        <f t="shared" si="15"/>
        <v>121.15268817204301</v>
      </c>
      <c r="N195" s="154">
        <f t="shared" si="16"/>
        <v>121.15268817204301</v>
      </c>
    </row>
    <row r="196" spans="2:14" x14ac:dyDescent="0.25">
      <c r="B196" s="4">
        <v>40673</v>
      </c>
      <c r="C196" s="99">
        <f>'Farm Runoff'!$D196</f>
        <v>577.23839999999984</v>
      </c>
      <c r="D196" s="99">
        <f>'Irrigation Demand'!$D196</f>
        <v>605.76344086021504</v>
      </c>
      <c r="E196" s="99">
        <f>$C196*Farms!$H$6/100</f>
        <v>143.15512319999996</v>
      </c>
      <c r="F196" s="99">
        <f t="shared" si="12"/>
        <v>434.08327679999991</v>
      </c>
      <c r="G196" s="99">
        <f>IF(H196&lt;Farms!$I$6*1000,(MIN(F196,Farms!$L$6)),0)</f>
        <v>434.08327679999991</v>
      </c>
      <c r="H196" s="100">
        <f t="shared" si="17"/>
        <v>494862.54400467954</v>
      </c>
      <c r="I196" s="100">
        <f t="shared" si="13"/>
        <v>494834.01896381931</v>
      </c>
      <c r="J196" s="100">
        <f>MIN(I196,Farms!$I$6*1000)</f>
        <v>494834.01896381931</v>
      </c>
      <c r="K196" s="100">
        <f>MAX(I196-Farms!$I$6*1000, 0)</f>
        <v>0</v>
      </c>
      <c r="L196" s="100">
        <f t="shared" si="14"/>
        <v>0</v>
      </c>
      <c r="M196" s="100">
        <f t="shared" si="15"/>
        <v>121.15268817204301</v>
      </c>
      <c r="N196" s="154">
        <f t="shared" si="16"/>
        <v>121.15268817204301</v>
      </c>
    </row>
    <row r="197" spans="2:14" x14ac:dyDescent="0.25">
      <c r="B197" s="4">
        <v>40674</v>
      </c>
      <c r="C197" s="99">
        <f>'Farm Runoff'!$D197</f>
        <v>1290.2975999999999</v>
      </c>
      <c r="D197" s="99">
        <f>'Irrigation Demand'!$D197</f>
        <v>605.76344086021504</v>
      </c>
      <c r="E197" s="99">
        <f>$C197*Farms!$H$6/100</f>
        <v>319.99380479999996</v>
      </c>
      <c r="F197" s="99">
        <f t="shared" si="12"/>
        <v>970.30379519999997</v>
      </c>
      <c r="G197" s="99">
        <f>IF(H197&lt;Farms!$I$6*1000,(MIN(F197,Farms!$L$6)),0)</f>
        <v>970.30379519999997</v>
      </c>
      <c r="H197" s="100">
        <f t="shared" si="17"/>
        <v>494834.01896381931</v>
      </c>
      <c r="I197" s="100">
        <f t="shared" si="13"/>
        <v>495518.5531229591</v>
      </c>
      <c r="J197" s="100">
        <f>MIN(I197,Farms!$I$6*1000)</f>
        <v>495000</v>
      </c>
      <c r="K197" s="100">
        <f>MAX(I197-Farms!$I$6*1000, 0)</f>
        <v>518.55312295909971</v>
      </c>
      <c r="L197" s="100">
        <f t="shared" si="14"/>
        <v>0</v>
      </c>
      <c r="M197" s="100">
        <f t="shared" si="15"/>
        <v>121.15268817204301</v>
      </c>
      <c r="N197" s="154">
        <f t="shared" si="16"/>
        <v>639.7058111311427</v>
      </c>
    </row>
    <row r="198" spans="2:14" x14ac:dyDescent="0.25">
      <c r="B198" s="4">
        <v>40675</v>
      </c>
      <c r="C198" s="99">
        <f>'Farm Runoff'!$D198</f>
        <v>2286.3167999999996</v>
      </c>
      <c r="D198" s="99">
        <f>'Irrigation Demand'!$D198</f>
        <v>605.76344086021504</v>
      </c>
      <c r="E198" s="99">
        <f>$C198*Farms!$H$6/100</f>
        <v>567.00656639999988</v>
      </c>
      <c r="F198" s="99">
        <f t="shared" si="12"/>
        <v>1719.3102335999997</v>
      </c>
      <c r="G198" s="99">
        <f>IF(H198&lt;Farms!$I$6*1000,(MIN(F198,Farms!$L$6)),0)</f>
        <v>0</v>
      </c>
      <c r="H198" s="100">
        <f t="shared" si="17"/>
        <v>495000</v>
      </c>
      <c r="I198" s="100">
        <f t="shared" si="13"/>
        <v>494961.2431255398</v>
      </c>
      <c r="J198" s="100">
        <f>MIN(I198,Farms!$I$6*1000)</f>
        <v>494961.2431255398</v>
      </c>
      <c r="K198" s="100">
        <f>MAX(I198-Farms!$I$6*1000, 0)</f>
        <v>0</v>
      </c>
      <c r="L198" s="100">
        <f t="shared" si="14"/>
        <v>1719.3102335999997</v>
      </c>
      <c r="M198" s="100">
        <f t="shared" si="15"/>
        <v>121.15268817204301</v>
      </c>
      <c r="N198" s="154">
        <f t="shared" si="16"/>
        <v>1840.4629217720428</v>
      </c>
    </row>
    <row r="199" spans="2:14" x14ac:dyDescent="0.25">
      <c r="B199" s="4">
        <v>40676</v>
      </c>
      <c r="C199" s="99">
        <f>'Farm Runoff'!$D199</f>
        <v>2580.5951999999997</v>
      </c>
      <c r="D199" s="99">
        <f>'Irrigation Demand'!$D199</f>
        <v>605.76344086021504</v>
      </c>
      <c r="E199" s="99">
        <f>$C199*Farms!$H$6/100</f>
        <v>639.98760959999993</v>
      </c>
      <c r="F199" s="99">
        <f t="shared" ref="F199:F262" si="18">C199-E199</f>
        <v>1940.6075903999999</v>
      </c>
      <c r="G199" s="99">
        <f>IF(H199&lt;Farms!$I$6*1000,(MIN(F199,Farms!$L$6)),0)</f>
        <v>1940.6075903999999</v>
      </c>
      <c r="H199" s="100">
        <f t="shared" si="17"/>
        <v>494961.2431255398</v>
      </c>
      <c r="I199" s="100">
        <f t="shared" ref="I199:I262" si="19">H199+E199+G199-D199</f>
        <v>496936.07488467958</v>
      </c>
      <c r="J199" s="100">
        <f>MIN(I199,Farms!$I$6*1000)</f>
        <v>495000</v>
      </c>
      <c r="K199" s="100">
        <f>MAX(I199-Farms!$I$6*1000, 0)</f>
        <v>1936.0748846795759</v>
      </c>
      <c r="L199" s="100">
        <f t="shared" ref="L199:L262" si="20">F199-G199</f>
        <v>0</v>
      </c>
      <c r="M199" s="100">
        <f t="shared" ref="M199:M262" si="21">D199*0.2</f>
        <v>121.15268817204301</v>
      </c>
      <c r="N199" s="154">
        <f t="shared" ref="N199:N262" si="22">K199+L199+M199</f>
        <v>2057.2275728516188</v>
      </c>
    </row>
    <row r="200" spans="2:14" x14ac:dyDescent="0.25">
      <c r="B200" s="4">
        <v>40677</v>
      </c>
      <c r="C200" s="99">
        <f>'Farm Runoff'!$D200</f>
        <v>1856.2176000000002</v>
      </c>
      <c r="D200" s="99">
        <f>'Irrigation Demand'!$D200</f>
        <v>605.76344086021504</v>
      </c>
      <c r="E200" s="99">
        <f>$C200*Farms!$H$6/100</f>
        <v>460.34196480000008</v>
      </c>
      <c r="F200" s="99">
        <f t="shared" si="18"/>
        <v>1395.8756352</v>
      </c>
      <c r="G200" s="99">
        <f>IF(H200&lt;Farms!$I$6*1000,(MIN(F200,Farms!$L$6)),0)</f>
        <v>0</v>
      </c>
      <c r="H200" s="100">
        <f t="shared" ref="H200:H263" si="23">J199</f>
        <v>495000</v>
      </c>
      <c r="I200" s="100">
        <f t="shared" si="19"/>
        <v>494854.57852393982</v>
      </c>
      <c r="J200" s="100">
        <f>MIN(I200,Farms!$I$6*1000)</f>
        <v>494854.57852393982</v>
      </c>
      <c r="K200" s="100">
        <f>MAX(I200-Farms!$I$6*1000, 0)</f>
        <v>0</v>
      </c>
      <c r="L200" s="100">
        <f t="shared" si="20"/>
        <v>1395.8756352</v>
      </c>
      <c r="M200" s="100">
        <f t="shared" si="21"/>
        <v>121.15268817204301</v>
      </c>
      <c r="N200" s="154">
        <f t="shared" si="22"/>
        <v>1517.0283233720431</v>
      </c>
    </row>
    <row r="201" spans="2:14" x14ac:dyDescent="0.25">
      <c r="B201" s="4">
        <v>40678</v>
      </c>
      <c r="C201" s="99">
        <f>'Farm Runoff'!$D201</f>
        <v>713.05920000000015</v>
      </c>
      <c r="D201" s="99">
        <f>'Irrigation Demand'!$D201</f>
        <v>605.76344086021504</v>
      </c>
      <c r="E201" s="99">
        <f>$C201*Farms!$H$6/100</f>
        <v>176.83868160000006</v>
      </c>
      <c r="F201" s="99">
        <f t="shared" si="18"/>
        <v>536.22051840000006</v>
      </c>
      <c r="G201" s="99">
        <f>IF(H201&lt;Farms!$I$6*1000,(MIN(F201,Farms!$L$6)),0)</f>
        <v>536.22051840000006</v>
      </c>
      <c r="H201" s="100">
        <f t="shared" si="23"/>
        <v>494854.57852393982</v>
      </c>
      <c r="I201" s="100">
        <f t="shared" si="19"/>
        <v>494961.87428307964</v>
      </c>
      <c r="J201" s="100">
        <f>MIN(I201,Farms!$I$6*1000)</f>
        <v>494961.87428307964</v>
      </c>
      <c r="K201" s="100">
        <f>MAX(I201-Farms!$I$6*1000, 0)</f>
        <v>0</v>
      </c>
      <c r="L201" s="100">
        <f t="shared" si="20"/>
        <v>0</v>
      </c>
      <c r="M201" s="100">
        <f t="shared" si="21"/>
        <v>121.15268817204301</v>
      </c>
      <c r="N201" s="154">
        <f t="shared" si="22"/>
        <v>121.15268817204301</v>
      </c>
    </row>
    <row r="202" spans="2:14" x14ac:dyDescent="0.25">
      <c r="B202" s="4">
        <v>40679</v>
      </c>
      <c r="C202" s="99">
        <f>'Farm Runoff'!$D202</f>
        <v>713.05920000000015</v>
      </c>
      <c r="D202" s="99">
        <f>'Irrigation Demand'!$D202</f>
        <v>605.76344086021504</v>
      </c>
      <c r="E202" s="99">
        <f>$C202*Farms!$H$6/100</f>
        <v>176.83868160000006</v>
      </c>
      <c r="F202" s="99">
        <f t="shared" si="18"/>
        <v>536.22051840000006</v>
      </c>
      <c r="G202" s="99">
        <f>IF(H202&lt;Farms!$I$6*1000,(MIN(F202,Farms!$L$6)),0)</f>
        <v>536.22051840000006</v>
      </c>
      <c r="H202" s="100">
        <f t="shared" si="23"/>
        <v>494961.87428307964</v>
      </c>
      <c r="I202" s="100">
        <f t="shared" si="19"/>
        <v>495069.17004221946</v>
      </c>
      <c r="J202" s="100">
        <f>MIN(I202,Farms!$I$6*1000)</f>
        <v>495000</v>
      </c>
      <c r="K202" s="100">
        <f>MAX(I202-Farms!$I$6*1000, 0)</f>
        <v>69.170042219455354</v>
      </c>
      <c r="L202" s="100">
        <f t="shared" si="20"/>
        <v>0</v>
      </c>
      <c r="M202" s="100">
        <f t="shared" si="21"/>
        <v>121.15268817204301</v>
      </c>
      <c r="N202" s="154">
        <f t="shared" si="22"/>
        <v>190.32273039149837</v>
      </c>
    </row>
    <row r="203" spans="2:14" x14ac:dyDescent="0.25">
      <c r="B203" s="4">
        <v>40680</v>
      </c>
      <c r="C203" s="99">
        <f>'Farm Runoff'!$D203</f>
        <v>713.05920000000015</v>
      </c>
      <c r="D203" s="99">
        <f>'Irrigation Demand'!$D203</f>
        <v>605.76344086021504</v>
      </c>
      <c r="E203" s="99">
        <f>$C203*Farms!$H$6/100</f>
        <v>176.83868160000006</v>
      </c>
      <c r="F203" s="99">
        <f t="shared" si="18"/>
        <v>536.22051840000006</v>
      </c>
      <c r="G203" s="99">
        <f>IF(H203&lt;Farms!$I$6*1000,(MIN(F203,Farms!$L$6)),0)</f>
        <v>0</v>
      </c>
      <c r="H203" s="100">
        <f t="shared" si="23"/>
        <v>495000</v>
      </c>
      <c r="I203" s="100">
        <f t="shared" si="19"/>
        <v>494571.0752407398</v>
      </c>
      <c r="J203" s="100">
        <f>MIN(I203,Farms!$I$6*1000)</f>
        <v>494571.0752407398</v>
      </c>
      <c r="K203" s="100">
        <f>MAX(I203-Farms!$I$6*1000, 0)</f>
        <v>0</v>
      </c>
      <c r="L203" s="100">
        <f t="shared" si="20"/>
        <v>536.22051840000006</v>
      </c>
      <c r="M203" s="100">
        <f t="shared" si="21"/>
        <v>121.15268817204301</v>
      </c>
      <c r="N203" s="154">
        <f t="shared" si="22"/>
        <v>657.37320657204305</v>
      </c>
    </row>
    <row r="204" spans="2:14" x14ac:dyDescent="0.25">
      <c r="B204" s="4">
        <v>40681</v>
      </c>
      <c r="C204" s="99">
        <f>'Farm Runoff'!$D204</f>
        <v>577.23839999999984</v>
      </c>
      <c r="D204" s="99">
        <f>'Irrigation Demand'!$D204</f>
        <v>605.76344086021504</v>
      </c>
      <c r="E204" s="99">
        <f>$C204*Farms!$H$6/100</f>
        <v>143.15512319999996</v>
      </c>
      <c r="F204" s="99">
        <f t="shared" si="18"/>
        <v>434.08327679999991</v>
      </c>
      <c r="G204" s="99">
        <f>IF(H204&lt;Farms!$I$6*1000,(MIN(F204,Farms!$L$6)),0)</f>
        <v>434.08327679999991</v>
      </c>
      <c r="H204" s="100">
        <f t="shared" si="23"/>
        <v>494571.0752407398</v>
      </c>
      <c r="I204" s="100">
        <f t="shared" si="19"/>
        <v>494542.55019987957</v>
      </c>
      <c r="J204" s="100">
        <f>MIN(I204,Farms!$I$6*1000)</f>
        <v>494542.55019987957</v>
      </c>
      <c r="K204" s="100">
        <f>MAX(I204-Farms!$I$6*1000, 0)</f>
        <v>0</v>
      </c>
      <c r="L204" s="100">
        <f t="shared" si="20"/>
        <v>0</v>
      </c>
      <c r="M204" s="100">
        <f t="shared" si="21"/>
        <v>121.15268817204301</v>
      </c>
      <c r="N204" s="154">
        <f t="shared" si="22"/>
        <v>121.15268817204301</v>
      </c>
    </row>
    <row r="205" spans="2:14" x14ac:dyDescent="0.25">
      <c r="B205" s="4">
        <v>40682</v>
      </c>
      <c r="C205" s="99">
        <f>'Farm Runoff'!$D205</f>
        <v>2003.3568</v>
      </c>
      <c r="D205" s="99">
        <f>'Irrigation Demand'!$D205</f>
        <v>605.76344086021504</v>
      </c>
      <c r="E205" s="99">
        <f>$C205*Farms!$H$6/100</f>
        <v>496.83248640000005</v>
      </c>
      <c r="F205" s="99">
        <f t="shared" si="18"/>
        <v>1506.5243135999999</v>
      </c>
      <c r="G205" s="99">
        <f>IF(H205&lt;Farms!$I$6*1000,(MIN(F205,Farms!$L$6)),0)</f>
        <v>1506.5243135999999</v>
      </c>
      <c r="H205" s="100">
        <f t="shared" si="23"/>
        <v>494542.55019987957</v>
      </c>
      <c r="I205" s="100">
        <f t="shared" si="19"/>
        <v>495940.14355901931</v>
      </c>
      <c r="J205" s="100">
        <f>MIN(I205,Farms!$I$6*1000)</f>
        <v>495000</v>
      </c>
      <c r="K205" s="100">
        <f>MAX(I205-Farms!$I$6*1000, 0)</f>
        <v>940.14355901931413</v>
      </c>
      <c r="L205" s="100">
        <f t="shared" si="20"/>
        <v>0</v>
      </c>
      <c r="M205" s="100">
        <f t="shared" si="21"/>
        <v>121.15268817204301</v>
      </c>
      <c r="N205" s="154">
        <f t="shared" si="22"/>
        <v>1061.2962471913572</v>
      </c>
    </row>
    <row r="206" spans="2:14" x14ac:dyDescent="0.25">
      <c r="B206" s="4">
        <v>40683</v>
      </c>
      <c r="C206" s="99">
        <f>'Farm Runoff'!$D206</f>
        <v>2433.4560000000001</v>
      </c>
      <c r="D206" s="99">
        <f>'Irrigation Demand'!$D206</f>
        <v>605.76344086021504</v>
      </c>
      <c r="E206" s="99">
        <f>$C206*Farms!$H$6/100</f>
        <v>603.49708800000008</v>
      </c>
      <c r="F206" s="99">
        <f t="shared" si="18"/>
        <v>1829.9589120000001</v>
      </c>
      <c r="G206" s="99">
        <f>IF(H206&lt;Farms!$I$6*1000,(MIN(F206,Farms!$L$6)),0)</f>
        <v>0</v>
      </c>
      <c r="H206" s="100">
        <f t="shared" si="23"/>
        <v>495000</v>
      </c>
      <c r="I206" s="100">
        <f t="shared" si="19"/>
        <v>494997.7336471398</v>
      </c>
      <c r="J206" s="100">
        <f>MIN(I206,Farms!$I$6*1000)</f>
        <v>494997.7336471398</v>
      </c>
      <c r="K206" s="100">
        <f>MAX(I206-Farms!$I$6*1000, 0)</f>
        <v>0</v>
      </c>
      <c r="L206" s="100">
        <f t="shared" si="20"/>
        <v>1829.9589120000001</v>
      </c>
      <c r="M206" s="100">
        <f t="shared" si="21"/>
        <v>121.15268817204301</v>
      </c>
      <c r="N206" s="154">
        <f t="shared" si="22"/>
        <v>1951.1116001720432</v>
      </c>
    </row>
    <row r="207" spans="2:14" x14ac:dyDescent="0.25">
      <c r="B207" s="4">
        <v>40684</v>
      </c>
      <c r="C207" s="99">
        <f>'Farm Runoff'!$D207</f>
        <v>2433.4560000000001</v>
      </c>
      <c r="D207" s="99">
        <f>'Irrigation Demand'!$D207</f>
        <v>605.76344086021504</v>
      </c>
      <c r="E207" s="99">
        <f>$C207*Farms!$H$6/100</f>
        <v>603.49708800000008</v>
      </c>
      <c r="F207" s="99">
        <f t="shared" si="18"/>
        <v>1829.9589120000001</v>
      </c>
      <c r="G207" s="99">
        <f>IF(H207&lt;Farms!$I$6*1000,(MIN(F207,Farms!$L$6)),0)</f>
        <v>1829.9589120000001</v>
      </c>
      <c r="H207" s="100">
        <f t="shared" si="23"/>
        <v>494997.7336471398</v>
      </c>
      <c r="I207" s="100">
        <f t="shared" si="19"/>
        <v>496825.4262062796</v>
      </c>
      <c r="J207" s="100">
        <f>MIN(I207,Farms!$I$6*1000)</f>
        <v>495000</v>
      </c>
      <c r="K207" s="100">
        <f>MAX(I207-Farms!$I$6*1000, 0)</f>
        <v>1825.4262062796042</v>
      </c>
      <c r="L207" s="100">
        <f t="shared" si="20"/>
        <v>0</v>
      </c>
      <c r="M207" s="100">
        <f t="shared" si="21"/>
        <v>121.15268817204301</v>
      </c>
      <c r="N207" s="154">
        <f t="shared" si="22"/>
        <v>1946.5788944516473</v>
      </c>
    </row>
    <row r="208" spans="2:14" x14ac:dyDescent="0.25">
      <c r="B208" s="4">
        <v>40685</v>
      </c>
      <c r="C208" s="99">
        <f>'Farm Runoff'!$D208</f>
        <v>2433.4560000000001</v>
      </c>
      <c r="D208" s="99">
        <f>'Irrigation Demand'!$D208</f>
        <v>0</v>
      </c>
      <c r="E208" s="99">
        <f>$C208*Farms!$H$6/100</f>
        <v>603.49708800000008</v>
      </c>
      <c r="F208" s="99">
        <f t="shared" si="18"/>
        <v>1829.9589120000001</v>
      </c>
      <c r="G208" s="99">
        <f>IF(H208&lt;Farms!$I$6*1000,(MIN(F208,Farms!$L$6)),0)</f>
        <v>0</v>
      </c>
      <c r="H208" s="100">
        <f t="shared" si="23"/>
        <v>495000</v>
      </c>
      <c r="I208" s="100">
        <f t="shared" si="19"/>
        <v>495603.497088</v>
      </c>
      <c r="J208" s="100">
        <f>MIN(I208,Farms!$I$6*1000)</f>
        <v>495000</v>
      </c>
      <c r="K208" s="100">
        <f>MAX(I208-Farms!$I$6*1000, 0)</f>
        <v>603.49708800000371</v>
      </c>
      <c r="L208" s="100">
        <f t="shared" si="20"/>
        <v>1829.9589120000001</v>
      </c>
      <c r="M208" s="100">
        <f t="shared" si="21"/>
        <v>0</v>
      </c>
      <c r="N208" s="154">
        <f t="shared" si="22"/>
        <v>2433.4560000000038</v>
      </c>
    </row>
    <row r="209" spans="2:14" x14ac:dyDescent="0.25">
      <c r="B209" s="4">
        <v>40686</v>
      </c>
      <c r="C209" s="99">
        <f>'Farm Runoff'!$D209</f>
        <v>4006.7136</v>
      </c>
      <c r="D209" s="99">
        <f>'Irrigation Demand'!$D209</f>
        <v>0</v>
      </c>
      <c r="E209" s="99">
        <f>$C209*Farms!$H$6/100</f>
        <v>993.6649728000001</v>
      </c>
      <c r="F209" s="99">
        <f t="shared" si="18"/>
        <v>3013.0486271999998</v>
      </c>
      <c r="G209" s="99">
        <f>IF(H209&lt;Farms!$I$6*1000,(MIN(F209,Farms!$L$6)),0)</f>
        <v>0</v>
      </c>
      <c r="H209" s="100">
        <f t="shared" si="23"/>
        <v>495000</v>
      </c>
      <c r="I209" s="100">
        <f t="shared" si="19"/>
        <v>495993.6649728</v>
      </c>
      <c r="J209" s="100">
        <f>MIN(I209,Farms!$I$6*1000)</f>
        <v>495000</v>
      </c>
      <c r="K209" s="100">
        <f>MAX(I209-Farms!$I$6*1000, 0)</f>
        <v>993.66497280000476</v>
      </c>
      <c r="L209" s="100">
        <f t="shared" si="20"/>
        <v>3013.0486271999998</v>
      </c>
      <c r="M209" s="100">
        <f t="shared" si="21"/>
        <v>0</v>
      </c>
      <c r="N209" s="154">
        <f t="shared" si="22"/>
        <v>4006.7136000000046</v>
      </c>
    </row>
    <row r="210" spans="2:14" x14ac:dyDescent="0.25">
      <c r="B210" s="4">
        <v>40687</v>
      </c>
      <c r="C210" s="99">
        <f>'Farm Runoff'!$D210</f>
        <v>4153.8527999999997</v>
      </c>
      <c r="D210" s="99">
        <f>'Irrigation Demand'!$D210</f>
        <v>0</v>
      </c>
      <c r="E210" s="99">
        <f>$C210*Farms!$H$6/100</f>
        <v>1030.1554944</v>
      </c>
      <c r="F210" s="99">
        <f t="shared" si="18"/>
        <v>3123.6973055999997</v>
      </c>
      <c r="G210" s="99">
        <f>IF(H210&lt;Farms!$I$6*1000,(MIN(F210,Farms!$L$6)),0)</f>
        <v>0</v>
      </c>
      <c r="H210" s="100">
        <f t="shared" si="23"/>
        <v>495000</v>
      </c>
      <c r="I210" s="100">
        <f t="shared" si="19"/>
        <v>496030.15549440001</v>
      </c>
      <c r="J210" s="100">
        <f>MIN(I210,Farms!$I$6*1000)</f>
        <v>495000</v>
      </c>
      <c r="K210" s="100">
        <f>MAX(I210-Farms!$I$6*1000, 0)</f>
        <v>1030.155494400009</v>
      </c>
      <c r="L210" s="100">
        <f t="shared" si="20"/>
        <v>3123.6973055999997</v>
      </c>
      <c r="M210" s="100">
        <f t="shared" si="21"/>
        <v>0</v>
      </c>
      <c r="N210" s="154">
        <f t="shared" si="22"/>
        <v>4153.8528000000088</v>
      </c>
    </row>
    <row r="211" spans="2:14" x14ac:dyDescent="0.25">
      <c r="B211" s="4">
        <v>40688</v>
      </c>
      <c r="C211" s="99">
        <f>'Farm Runoff'!$D211</f>
        <v>23621.500800000002</v>
      </c>
      <c r="D211" s="99">
        <f>'Irrigation Demand'!$D211</f>
        <v>0</v>
      </c>
      <c r="E211" s="99">
        <f>$C211*Farms!$H$6/100</f>
        <v>5858.1321984000006</v>
      </c>
      <c r="F211" s="99">
        <f t="shared" si="18"/>
        <v>17763.368601599999</v>
      </c>
      <c r="G211" s="99">
        <f>IF(H211&lt;Farms!$I$6*1000,(MIN(F211,Farms!$L$6)),0)</f>
        <v>0</v>
      </c>
      <c r="H211" s="100">
        <f t="shared" si="23"/>
        <v>495000</v>
      </c>
      <c r="I211" s="100">
        <f t="shared" si="19"/>
        <v>500858.13219839998</v>
      </c>
      <c r="J211" s="100">
        <f>MIN(I211,Farms!$I$6*1000)</f>
        <v>495000</v>
      </c>
      <c r="K211" s="100">
        <f>MAX(I211-Farms!$I$6*1000, 0)</f>
        <v>5858.1321983999806</v>
      </c>
      <c r="L211" s="100">
        <f t="shared" si="20"/>
        <v>17763.368601599999</v>
      </c>
      <c r="M211" s="100">
        <f t="shared" si="21"/>
        <v>0</v>
      </c>
      <c r="N211" s="154">
        <f t="shared" si="22"/>
        <v>23621.50079999998</v>
      </c>
    </row>
    <row r="212" spans="2:14" x14ac:dyDescent="0.25">
      <c r="B212" s="4">
        <v>40689</v>
      </c>
      <c r="C212" s="99">
        <f>'Farm Runoff'!$D212</f>
        <v>100077.29280000001</v>
      </c>
      <c r="D212" s="99">
        <f>'Irrigation Demand'!$D212</f>
        <v>605.76344086021504</v>
      </c>
      <c r="E212" s="99">
        <f>$C212*Farms!$H$6/100</f>
        <v>24819.168614400001</v>
      </c>
      <c r="F212" s="99">
        <f t="shared" si="18"/>
        <v>75258.124185600012</v>
      </c>
      <c r="G212" s="99">
        <f>IF(H212&lt;Farms!$I$6*1000,(MIN(F212,Farms!$L$6)),0)</f>
        <v>0</v>
      </c>
      <c r="H212" s="100">
        <f t="shared" si="23"/>
        <v>495000</v>
      </c>
      <c r="I212" s="100">
        <f t="shared" si="19"/>
        <v>519213.40517353982</v>
      </c>
      <c r="J212" s="100">
        <f>MIN(I212,Farms!$I$6*1000)</f>
        <v>495000</v>
      </c>
      <c r="K212" s="100">
        <f>MAX(I212-Farms!$I$6*1000, 0)</f>
        <v>24213.405173539824</v>
      </c>
      <c r="L212" s="100">
        <f t="shared" si="20"/>
        <v>75258.124185600012</v>
      </c>
      <c r="M212" s="100">
        <f t="shared" si="21"/>
        <v>121.15268817204301</v>
      </c>
      <c r="N212" s="154">
        <f t="shared" si="22"/>
        <v>99592.682047311886</v>
      </c>
    </row>
    <row r="213" spans="2:14" x14ac:dyDescent="0.25">
      <c r="B213" s="4">
        <v>40690</v>
      </c>
      <c r="C213" s="99">
        <f>'Farm Runoff'!$D213</f>
        <v>90909.388800000015</v>
      </c>
      <c r="D213" s="99">
        <f>'Irrigation Demand'!$D213</f>
        <v>605.76344086021504</v>
      </c>
      <c r="E213" s="99">
        <f>$C213*Farms!$H$6/100</f>
        <v>22545.528422400006</v>
      </c>
      <c r="F213" s="99">
        <f t="shared" si="18"/>
        <v>68363.860377600009</v>
      </c>
      <c r="G213" s="99">
        <f>IF(H213&lt;Farms!$I$6*1000,(MIN(F213,Farms!$L$6)),0)</f>
        <v>0</v>
      </c>
      <c r="H213" s="100">
        <f t="shared" si="23"/>
        <v>495000</v>
      </c>
      <c r="I213" s="100">
        <f t="shared" si="19"/>
        <v>516939.7649815398</v>
      </c>
      <c r="J213" s="100">
        <f>MIN(I213,Farms!$I$6*1000)</f>
        <v>495000</v>
      </c>
      <c r="K213" s="100">
        <f>MAX(I213-Farms!$I$6*1000, 0)</f>
        <v>21939.764981539804</v>
      </c>
      <c r="L213" s="100">
        <f t="shared" si="20"/>
        <v>68363.860377600009</v>
      </c>
      <c r="M213" s="100">
        <f t="shared" si="21"/>
        <v>121.15268817204301</v>
      </c>
      <c r="N213" s="154">
        <f t="shared" si="22"/>
        <v>90424.778047311862</v>
      </c>
    </row>
    <row r="214" spans="2:14" x14ac:dyDescent="0.25">
      <c r="B214" s="4">
        <v>40691</v>
      </c>
      <c r="C214" s="99">
        <f>'Farm Runoff'!$D214</f>
        <v>72879.177599999995</v>
      </c>
      <c r="D214" s="99">
        <f>'Irrigation Demand'!$D214</f>
        <v>605.76344086021504</v>
      </c>
      <c r="E214" s="99">
        <f>$C214*Farms!$H$6/100</f>
        <v>18074.036044799999</v>
      </c>
      <c r="F214" s="99">
        <f t="shared" si="18"/>
        <v>54805.141555199996</v>
      </c>
      <c r="G214" s="99">
        <f>IF(H214&lt;Farms!$I$6*1000,(MIN(F214,Farms!$L$6)),0)</f>
        <v>0</v>
      </c>
      <c r="H214" s="100">
        <f t="shared" si="23"/>
        <v>495000</v>
      </c>
      <c r="I214" s="100">
        <f t="shared" si="19"/>
        <v>512468.27260393981</v>
      </c>
      <c r="J214" s="100">
        <f>MIN(I214,Farms!$I$6*1000)</f>
        <v>495000</v>
      </c>
      <c r="K214" s="100">
        <f>MAX(I214-Farms!$I$6*1000, 0)</f>
        <v>17468.272603939811</v>
      </c>
      <c r="L214" s="100">
        <f t="shared" si="20"/>
        <v>54805.141555199996</v>
      </c>
      <c r="M214" s="100">
        <f t="shared" si="21"/>
        <v>121.15268817204301</v>
      </c>
      <c r="N214" s="154">
        <f t="shared" si="22"/>
        <v>72394.566847311857</v>
      </c>
    </row>
    <row r="215" spans="2:14" x14ac:dyDescent="0.25">
      <c r="B215" s="4">
        <v>40692</v>
      </c>
      <c r="C215" s="99">
        <f>'Farm Runoff'!$D215</f>
        <v>56988.143999999993</v>
      </c>
      <c r="D215" s="99">
        <f>'Irrigation Demand'!$D215</f>
        <v>605.76344086021504</v>
      </c>
      <c r="E215" s="99">
        <f>$C215*Farms!$H$6/100</f>
        <v>14133.059711999998</v>
      </c>
      <c r="F215" s="99">
        <f t="shared" si="18"/>
        <v>42855.084287999998</v>
      </c>
      <c r="G215" s="99">
        <f>IF(H215&lt;Farms!$I$6*1000,(MIN(F215,Farms!$L$6)),0)</f>
        <v>0</v>
      </c>
      <c r="H215" s="100">
        <f t="shared" si="23"/>
        <v>495000</v>
      </c>
      <c r="I215" s="100">
        <f t="shared" si="19"/>
        <v>508527.29627113981</v>
      </c>
      <c r="J215" s="100">
        <f>MIN(I215,Farms!$I$6*1000)</f>
        <v>495000</v>
      </c>
      <c r="K215" s="100">
        <f>MAX(I215-Farms!$I$6*1000, 0)</f>
        <v>13527.296271139814</v>
      </c>
      <c r="L215" s="100">
        <f t="shared" si="20"/>
        <v>42855.084287999998</v>
      </c>
      <c r="M215" s="100">
        <f t="shared" si="21"/>
        <v>121.15268817204301</v>
      </c>
      <c r="N215" s="154">
        <f t="shared" si="22"/>
        <v>56503.533247311854</v>
      </c>
    </row>
    <row r="216" spans="2:14" x14ac:dyDescent="0.25">
      <c r="B216" s="4">
        <v>40693</v>
      </c>
      <c r="C216" s="99">
        <f>'Farm Runoff'!$D216</f>
        <v>54543.369599999998</v>
      </c>
      <c r="D216" s="99">
        <f>'Irrigation Demand'!$D216</f>
        <v>0</v>
      </c>
      <c r="E216" s="99">
        <f>$C216*Farms!$H$6/100</f>
        <v>13526.7556608</v>
      </c>
      <c r="F216" s="99">
        <f t="shared" si="18"/>
        <v>41016.613939199997</v>
      </c>
      <c r="G216" s="99">
        <f>IF(H216&lt;Farms!$I$6*1000,(MIN(F216,Farms!$L$6)),0)</f>
        <v>0</v>
      </c>
      <c r="H216" s="100">
        <f t="shared" si="23"/>
        <v>495000</v>
      </c>
      <c r="I216" s="100">
        <f t="shared" si="19"/>
        <v>508526.75566079997</v>
      </c>
      <c r="J216" s="100">
        <f>MIN(I216,Farms!$I$6*1000)</f>
        <v>495000</v>
      </c>
      <c r="K216" s="100">
        <f>MAX(I216-Farms!$I$6*1000, 0)</f>
        <v>13526.755660799972</v>
      </c>
      <c r="L216" s="100">
        <f t="shared" si="20"/>
        <v>41016.613939199997</v>
      </c>
      <c r="M216" s="100">
        <f t="shared" si="21"/>
        <v>0</v>
      </c>
      <c r="N216" s="154">
        <f t="shared" si="22"/>
        <v>54543.369599999969</v>
      </c>
    </row>
    <row r="217" spans="2:14" x14ac:dyDescent="0.25">
      <c r="B217" s="4">
        <v>40694</v>
      </c>
      <c r="C217" s="99">
        <f>'Farm Runoff'!$D217</f>
        <v>849876.01919999986</v>
      </c>
      <c r="D217" s="99">
        <f>'Irrigation Demand'!$D217</f>
        <v>0</v>
      </c>
      <c r="E217" s="99">
        <f>$C217*Farms!$H$6/100</f>
        <v>210769.25276159999</v>
      </c>
      <c r="F217" s="99">
        <f t="shared" si="18"/>
        <v>639106.76643839991</v>
      </c>
      <c r="G217" s="99">
        <f>IF(H217&lt;Farms!$I$6*1000,(MIN(F217,Farms!$L$6)),0)</f>
        <v>0</v>
      </c>
      <c r="H217" s="100">
        <f t="shared" si="23"/>
        <v>495000</v>
      </c>
      <c r="I217" s="100">
        <f t="shared" si="19"/>
        <v>705769.25276159996</v>
      </c>
      <c r="J217" s="100">
        <f>MIN(I217,Farms!$I$6*1000)</f>
        <v>495000</v>
      </c>
      <c r="K217" s="100">
        <f>MAX(I217-Farms!$I$6*1000, 0)</f>
        <v>210769.25276159996</v>
      </c>
      <c r="L217" s="100">
        <f t="shared" si="20"/>
        <v>639106.76643839991</v>
      </c>
      <c r="M217" s="100">
        <f t="shared" si="21"/>
        <v>0</v>
      </c>
      <c r="N217" s="154">
        <f t="shared" si="22"/>
        <v>849876.01919999986</v>
      </c>
    </row>
    <row r="218" spans="2:14" x14ac:dyDescent="0.25">
      <c r="B218" s="4">
        <v>40695</v>
      </c>
      <c r="C218" s="99">
        <f>'Farm Runoff'!$D218</f>
        <v>90535.881599999979</v>
      </c>
      <c r="D218" s="99">
        <f>'Irrigation Demand'!$D218</f>
        <v>399.96020202020208</v>
      </c>
      <c r="E218" s="99">
        <f>$C218*Farms!$H$6/100</f>
        <v>22452.898636799993</v>
      </c>
      <c r="F218" s="99">
        <f t="shared" si="18"/>
        <v>68082.982963199989</v>
      </c>
      <c r="G218" s="99">
        <f>IF(H218&lt;Farms!$I$6*1000,(MIN(F218,Farms!$L$6)),0)</f>
        <v>0</v>
      </c>
      <c r="H218" s="100">
        <f t="shared" si="23"/>
        <v>495000</v>
      </c>
      <c r="I218" s="100">
        <f t="shared" si="19"/>
        <v>517052.93843477982</v>
      </c>
      <c r="J218" s="100">
        <f>MIN(I218,Farms!$I$6*1000)</f>
        <v>495000</v>
      </c>
      <c r="K218" s="100">
        <f>MAX(I218-Farms!$I$6*1000, 0)</f>
        <v>22052.938434779819</v>
      </c>
      <c r="L218" s="100">
        <f t="shared" si="20"/>
        <v>68082.982963199989</v>
      </c>
      <c r="M218" s="100">
        <f t="shared" si="21"/>
        <v>79.992040404040424</v>
      </c>
      <c r="N218" s="154">
        <f t="shared" si="22"/>
        <v>90215.913438383854</v>
      </c>
    </row>
    <row r="219" spans="2:14" x14ac:dyDescent="0.25">
      <c r="B219" s="4">
        <v>40696</v>
      </c>
      <c r="C219" s="99">
        <f>'Farm Runoff'!$D219</f>
        <v>45896.111999999994</v>
      </c>
      <c r="D219" s="99">
        <f>'Irrigation Demand'!$D219</f>
        <v>399.96020202020208</v>
      </c>
      <c r="E219" s="99">
        <f>$C219*Farms!$H$6/100</f>
        <v>11382.235776</v>
      </c>
      <c r="F219" s="99">
        <f t="shared" si="18"/>
        <v>34513.876223999992</v>
      </c>
      <c r="G219" s="99">
        <f>IF(H219&lt;Farms!$I$6*1000,(MIN(F219,Farms!$L$6)),0)</f>
        <v>0</v>
      </c>
      <c r="H219" s="100">
        <f t="shared" si="23"/>
        <v>495000</v>
      </c>
      <c r="I219" s="100">
        <f t="shared" si="19"/>
        <v>505982.27557397983</v>
      </c>
      <c r="J219" s="100">
        <f>MIN(I219,Farms!$I$6*1000)</f>
        <v>495000</v>
      </c>
      <c r="K219" s="100">
        <f>MAX(I219-Farms!$I$6*1000, 0)</f>
        <v>10982.27557397983</v>
      </c>
      <c r="L219" s="100">
        <f t="shared" si="20"/>
        <v>34513.876223999992</v>
      </c>
      <c r="M219" s="100">
        <f t="shared" si="21"/>
        <v>79.992040404040424</v>
      </c>
      <c r="N219" s="154">
        <f t="shared" si="22"/>
        <v>45576.143838383861</v>
      </c>
    </row>
    <row r="220" spans="2:14" x14ac:dyDescent="0.25">
      <c r="B220" s="4">
        <v>40697</v>
      </c>
      <c r="C220" s="99">
        <f>'Farm Runoff'!$D220</f>
        <v>30072.988799999999</v>
      </c>
      <c r="D220" s="99">
        <f>'Irrigation Demand'!$D220</f>
        <v>399.96020202020208</v>
      </c>
      <c r="E220" s="99">
        <f>$C220*Farms!$H$6/100</f>
        <v>7458.1012224000006</v>
      </c>
      <c r="F220" s="99">
        <f t="shared" si="18"/>
        <v>22614.887577599999</v>
      </c>
      <c r="G220" s="99">
        <f>IF(H220&lt;Farms!$I$6*1000,(MIN(F220,Farms!$L$6)),0)</f>
        <v>0</v>
      </c>
      <c r="H220" s="100">
        <f t="shared" si="23"/>
        <v>495000</v>
      </c>
      <c r="I220" s="100">
        <f t="shared" si="19"/>
        <v>502058.14102037979</v>
      </c>
      <c r="J220" s="100">
        <f>MIN(I220,Farms!$I$6*1000)</f>
        <v>495000</v>
      </c>
      <c r="K220" s="100">
        <f>MAX(I220-Farms!$I$6*1000, 0)</f>
        <v>7058.1410203797859</v>
      </c>
      <c r="L220" s="100">
        <f t="shared" si="20"/>
        <v>22614.887577599999</v>
      </c>
      <c r="M220" s="100">
        <f t="shared" si="21"/>
        <v>79.992040404040424</v>
      </c>
      <c r="N220" s="154">
        <f t="shared" si="22"/>
        <v>29753.020638383827</v>
      </c>
    </row>
    <row r="221" spans="2:14" x14ac:dyDescent="0.25">
      <c r="B221" s="4">
        <v>40698</v>
      </c>
      <c r="C221" s="99">
        <f>'Farm Runoff'!$D221</f>
        <v>22342.521599999996</v>
      </c>
      <c r="D221" s="99">
        <f>'Irrigation Demand'!$D221</f>
        <v>399.96020202020208</v>
      </c>
      <c r="E221" s="99">
        <f>$C221*Farms!$H$6/100</f>
        <v>5540.9453567999999</v>
      </c>
      <c r="F221" s="99">
        <f t="shared" si="18"/>
        <v>16801.576243199997</v>
      </c>
      <c r="G221" s="99">
        <f>IF(H221&lt;Farms!$I$6*1000,(MIN(F221,Farms!$L$6)),0)</f>
        <v>0</v>
      </c>
      <c r="H221" s="100">
        <f t="shared" si="23"/>
        <v>495000</v>
      </c>
      <c r="I221" s="100">
        <f t="shared" si="19"/>
        <v>500140.9851547798</v>
      </c>
      <c r="J221" s="100">
        <f>MIN(I221,Farms!$I$6*1000)</f>
        <v>495000</v>
      </c>
      <c r="K221" s="100">
        <f>MAX(I221-Farms!$I$6*1000, 0)</f>
        <v>5140.9851547798025</v>
      </c>
      <c r="L221" s="100">
        <f t="shared" si="20"/>
        <v>16801.576243199997</v>
      </c>
      <c r="M221" s="100">
        <f t="shared" si="21"/>
        <v>79.992040404040424</v>
      </c>
      <c r="N221" s="154">
        <f t="shared" si="22"/>
        <v>22022.553438383842</v>
      </c>
    </row>
    <row r="222" spans="2:14" x14ac:dyDescent="0.25">
      <c r="B222" s="4">
        <v>40699</v>
      </c>
      <c r="C222" s="99">
        <f>'Farm Runoff'!$D222</f>
        <v>16966.281600000002</v>
      </c>
      <c r="D222" s="99">
        <f>'Irrigation Demand'!$D222</f>
        <v>399.96020202020208</v>
      </c>
      <c r="E222" s="99">
        <f>$C222*Farms!$H$6/100</f>
        <v>4207.6378368000005</v>
      </c>
      <c r="F222" s="99">
        <f t="shared" si="18"/>
        <v>12758.643763200002</v>
      </c>
      <c r="G222" s="99">
        <f>IF(H222&lt;Farms!$I$6*1000,(MIN(F222,Farms!$L$6)),0)</f>
        <v>0</v>
      </c>
      <c r="H222" s="100">
        <f t="shared" si="23"/>
        <v>495000</v>
      </c>
      <c r="I222" s="100">
        <f t="shared" si="19"/>
        <v>498807.67763477983</v>
      </c>
      <c r="J222" s="100">
        <f>MIN(I222,Farms!$I$6*1000)</f>
        <v>495000</v>
      </c>
      <c r="K222" s="100">
        <f>MAX(I222-Farms!$I$6*1000, 0)</f>
        <v>3807.6776347798295</v>
      </c>
      <c r="L222" s="100">
        <f t="shared" si="20"/>
        <v>12758.643763200002</v>
      </c>
      <c r="M222" s="100">
        <f t="shared" si="21"/>
        <v>79.992040404040424</v>
      </c>
      <c r="N222" s="154">
        <f t="shared" si="22"/>
        <v>16646.313438383873</v>
      </c>
    </row>
    <row r="223" spans="2:14" x14ac:dyDescent="0.25">
      <c r="B223" s="4">
        <v>40700</v>
      </c>
      <c r="C223" s="99">
        <f>'Farm Runoff'!$D223</f>
        <v>13785.811200000002</v>
      </c>
      <c r="D223" s="99">
        <f>'Irrigation Demand'!$D223</f>
        <v>399.96020202020208</v>
      </c>
      <c r="E223" s="99">
        <f>$C223*Farms!$H$6/100</f>
        <v>3418.8811776000007</v>
      </c>
      <c r="F223" s="99">
        <f t="shared" si="18"/>
        <v>10366.930022400002</v>
      </c>
      <c r="G223" s="99">
        <f>IF(H223&lt;Farms!$I$6*1000,(MIN(F223,Farms!$L$6)),0)</f>
        <v>0</v>
      </c>
      <c r="H223" s="100">
        <f t="shared" si="23"/>
        <v>495000</v>
      </c>
      <c r="I223" s="100">
        <f t="shared" si="19"/>
        <v>498018.92097557982</v>
      </c>
      <c r="J223" s="100">
        <f>MIN(I223,Farms!$I$6*1000)</f>
        <v>495000</v>
      </c>
      <c r="K223" s="100">
        <f>MAX(I223-Farms!$I$6*1000, 0)</f>
        <v>3018.920975579822</v>
      </c>
      <c r="L223" s="100">
        <f t="shared" si="20"/>
        <v>10366.930022400002</v>
      </c>
      <c r="M223" s="100">
        <f t="shared" si="21"/>
        <v>79.992040404040424</v>
      </c>
      <c r="N223" s="154">
        <f t="shared" si="22"/>
        <v>13465.843038383864</v>
      </c>
    </row>
    <row r="224" spans="2:14" x14ac:dyDescent="0.25">
      <c r="B224" s="4">
        <v>40701</v>
      </c>
      <c r="C224" s="99">
        <f>'Farm Runoff'!$D224</f>
        <v>10503.475200000001</v>
      </c>
      <c r="D224" s="99">
        <f>'Irrigation Demand'!$D224</f>
        <v>399.96020202020208</v>
      </c>
      <c r="E224" s="99">
        <f>$C224*Farms!$H$6/100</f>
        <v>2604.8618495999999</v>
      </c>
      <c r="F224" s="99">
        <f t="shared" si="18"/>
        <v>7898.6133504000009</v>
      </c>
      <c r="G224" s="99">
        <f>IF(H224&lt;Farms!$I$6*1000,(MIN(F224,Farms!$L$6)),0)</f>
        <v>0</v>
      </c>
      <c r="H224" s="100">
        <f t="shared" si="23"/>
        <v>495000</v>
      </c>
      <c r="I224" s="100">
        <f t="shared" si="19"/>
        <v>497204.9016475798</v>
      </c>
      <c r="J224" s="100">
        <f>MIN(I224,Farms!$I$6*1000)</f>
        <v>495000</v>
      </c>
      <c r="K224" s="100">
        <f>MAX(I224-Farms!$I$6*1000, 0)</f>
        <v>2204.901647579798</v>
      </c>
      <c r="L224" s="100">
        <f t="shared" si="20"/>
        <v>7898.6133504000009</v>
      </c>
      <c r="M224" s="100">
        <f t="shared" si="21"/>
        <v>79.992040404040424</v>
      </c>
      <c r="N224" s="154">
        <f t="shared" si="22"/>
        <v>10183.507038383839</v>
      </c>
    </row>
    <row r="225" spans="2:14" x14ac:dyDescent="0.25">
      <c r="B225" s="4">
        <v>40702</v>
      </c>
      <c r="C225" s="99">
        <f>'Farm Runoff'!$D225</f>
        <v>7639.920000000001</v>
      </c>
      <c r="D225" s="99">
        <f>'Irrigation Demand'!$D225</f>
        <v>0</v>
      </c>
      <c r="E225" s="99">
        <f>$C225*Farms!$H$6/100</f>
        <v>1894.7001600000003</v>
      </c>
      <c r="F225" s="99">
        <f t="shared" si="18"/>
        <v>5745.2198400000007</v>
      </c>
      <c r="G225" s="99">
        <f>IF(H225&lt;Farms!$I$6*1000,(MIN(F225,Farms!$L$6)),0)</f>
        <v>0</v>
      </c>
      <c r="H225" s="100">
        <f t="shared" si="23"/>
        <v>495000</v>
      </c>
      <c r="I225" s="100">
        <f t="shared" si="19"/>
        <v>496894.70016000001</v>
      </c>
      <c r="J225" s="100">
        <f>MIN(I225,Farms!$I$6*1000)</f>
        <v>495000</v>
      </c>
      <c r="K225" s="100">
        <f>MAX(I225-Farms!$I$6*1000, 0)</f>
        <v>1894.7001600000076</v>
      </c>
      <c r="L225" s="100">
        <f t="shared" si="20"/>
        <v>5745.2198400000007</v>
      </c>
      <c r="M225" s="100">
        <f t="shared" si="21"/>
        <v>0</v>
      </c>
      <c r="N225" s="154">
        <f t="shared" si="22"/>
        <v>7639.9200000000083</v>
      </c>
    </row>
    <row r="226" spans="2:14" x14ac:dyDescent="0.25">
      <c r="B226" s="4">
        <v>40703</v>
      </c>
      <c r="C226" s="99">
        <f>'Farm Runoff'!$D226</f>
        <v>5546.0159999999996</v>
      </c>
      <c r="D226" s="99">
        <f>'Irrigation Demand'!$D226</f>
        <v>399.96020202020208</v>
      </c>
      <c r="E226" s="99">
        <f>$C226*Farms!$H$6/100</f>
        <v>1375.4119680000001</v>
      </c>
      <c r="F226" s="99">
        <f t="shared" si="18"/>
        <v>4170.6040319999993</v>
      </c>
      <c r="G226" s="99">
        <f>IF(H226&lt;Farms!$I$6*1000,(MIN(F226,Farms!$L$6)),0)</f>
        <v>0</v>
      </c>
      <c r="H226" s="100">
        <f t="shared" si="23"/>
        <v>495000</v>
      </c>
      <c r="I226" s="100">
        <f t="shared" si="19"/>
        <v>495975.45176597981</v>
      </c>
      <c r="J226" s="100">
        <f>MIN(I226,Farms!$I$6*1000)</f>
        <v>495000</v>
      </c>
      <c r="K226" s="100">
        <f>MAX(I226-Farms!$I$6*1000, 0)</f>
        <v>975.45176597981481</v>
      </c>
      <c r="L226" s="100">
        <f t="shared" si="20"/>
        <v>4170.6040319999993</v>
      </c>
      <c r="M226" s="100">
        <f t="shared" si="21"/>
        <v>79.992040404040424</v>
      </c>
      <c r="N226" s="154">
        <f t="shared" si="22"/>
        <v>5226.0478383838545</v>
      </c>
    </row>
    <row r="227" spans="2:14" x14ac:dyDescent="0.25">
      <c r="B227" s="4">
        <v>40704</v>
      </c>
      <c r="C227" s="99">
        <f>'Farm Runoff'!$D227</f>
        <v>4153.8527999999997</v>
      </c>
      <c r="D227" s="99">
        <f>'Irrigation Demand'!$D227</f>
        <v>399.96020202020208</v>
      </c>
      <c r="E227" s="99">
        <f>$C227*Farms!$H$6/100</f>
        <v>1030.1554944</v>
      </c>
      <c r="F227" s="99">
        <f t="shared" si="18"/>
        <v>3123.6973055999997</v>
      </c>
      <c r="G227" s="99">
        <f>IF(H227&lt;Farms!$I$6*1000,(MIN(F227,Farms!$L$6)),0)</f>
        <v>0</v>
      </c>
      <c r="H227" s="100">
        <f t="shared" si="23"/>
        <v>495000</v>
      </c>
      <c r="I227" s="100">
        <f t="shared" si="19"/>
        <v>495630.19529237982</v>
      </c>
      <c r="J227" s="100">
        <f>MIN(I227,Farms!$I$6*1000)</f>
        <v>495000</v>
      </c>
      <c r="K227" s="100">
        <f>MAX(I227-Farms!$I$6*1000, 0)</f>
        <v>630.19529237982351</v>
      </c>
      <c r="L227" s="100">
        <f t="shared" si="20"/>
        <v>3123.6973055999997</v>
      </c>
      <c r="M227" s="100">
        <f t="shared" si="21"/>
        <v>79.992040404040424</v>
      </c>
      <c r="N227" s="154">
        <f t="shared" si="22"/>
        <v>3833.8846383838636</v>
      </c>
    </row>
    <row r="228" spans="2:14" x14ac:dyDescent="0.25">
      <c r="B228" s="4">
        <v>40705</v>
      </c>
      <c r="C228" s="99">
        <f>'Farm Runoff'!$D228</f>
        <v>3531.3407999999999</v>
      </c>
      <c r="D228" s="99">
        <f>'Irrigation Demand'!$D228</f>
        <v>399.96020202020208</v>
      </c>
      <c r="E228" s="99">
        <f>$C228*Farms!$H$6/100</f>
        <v>875.77251839999997</v>
      </c>
      <c r="F228" s="99">
        <f t="shared" si="18"/>
        <v>2655.5682815999999</v>
      </c>
      <c r="G228" s="99">
        <f>IF(H228&lt;Farms!$I$6*1000,(MIN(F228,Farms!$L$6)),0)</f>
        <v>0</v>
      </c>
      <c r="H228" s="100">
        <f t="shared" si="23"/>
        <v>495000</v>
      </c>
      <c r="I228" s="100">
        <f t="shared" si="19"/>
        <v>495475.8123163798</v>
      </c>
      <c r="J228" s="100">
        <f>MIN(I228,Farms!$I$6*1000)</f>
        <v>495000</v>
      </c>
      <c r="K228" s="100">
        <f>MAX(I228-Farms!$I$6*1000, 0)</f>
        <v>475.8123163798009</v>
      </c>
      <c r="L228" s="100">
        <f t="shared" si="20"/>
        <v>2655.5682815999999</v>
      </c>
      <c r="M228" s="100">
        <f t="shared" si="21"/>
        <v>79.992040404040424</v>
      </c>
      <c r="N228" s="154">
        <f t="shared" si="22"/>
        <v>3211.3726383838411</v>
      </c>
    </row>
    <row r="229" spans="2:14" x14ac:dyDescent="0.25">
      <c r="B229" s="4">
        <v>40706</v>
      </c>
      <c r="C229" s="99">
        <f>'Farm Runoff'!$D229</f>
        <v>4210.4448000000002</v>
      </c>
      <c r="D229" s="99">
        <f>'Irrigation Demand'!$D229</f>
        <v>399.96020202020208</v>
      </c>
      <c r="E229" s="99">
        <f>$C229*Farms!$H$6/100</f>
        <v>1044.1903104</v>
      </c>
      <c r="F229" s="99">
        <f t="shared" si="18"/>
        <v>3166.2544895999999</v>
      </c>
      <c r="G229" s="99">
        <f>IF(H229&lt;Farms!$I$6*1000,(MIN(F229,Farms!$L$6)),0)</f>
        <v>0</v>
      </c>
      <c r="H229" s="100">
        <f t="shared" si="23"/>
        <v>495000</v>
      </c>
      <c r="I229" s="100">
        <f t="shared" si="19"/>
        <v>495644.23010837979</v>
      </c>
      <c r="J229" s="100">
        <f>MIN(I229,Farms!$I$6*1000)</f>
        <v>495000</v>
      </c>
      <c r="K229" s="100">
        <f>MAX(I229-Farms!$I$6*1000, 0)</f>
        <v>644.23010837979382</v>
      </c>
      <c r="L229" s="100">
        <f t="shared" si="20"/>
        <v>3166.2544895999999</v>
      </c>
      <c r="M229" s="100">
        <f t="shared" si="21"/>
        <v>79.992040404040424</v>
      </c>
      <c r="N229" s="154">
        <f t="shared" si="22"/>
        <v>3890.4766383838341</v>
      </c>
    </row>
    <row r="230" spans="2:14" x14ac:dyDescent="0.25">
      <c r="B230" s="4">
        <v>40707</v>
      </c>
      <c r="C230" s="99">
        <f>'Farm Runoff'!$D230</f>
        <v>3938.8031999999994</v>
      </c>
      <c r="D230" s="99">
        <f>'Irrigation Demand'!$D230</f>
        <v>399.96020202020208</v>
      </c>
      <c r="E230" s="99">
        <f>$C230*Farms!$H$6/100</f>
        <v>976.82319359999997</v>
      </c>
      <c r="F230" s="99">
        <f t="shared" si="18"/>
        <v>2961.9800063999992</v>
      </c>
      <c r="G230" s="99">
        <f>IF(H230&lt;Farms!$I$6*1000,(MIN(F230,Farms!$L$6)),0)</f>
        <v>0</v>
      </c>
      <c r="H230" s="100">
        <f t="shared" si="23"/>
        <v>495000</v>
      </c>
      <c r="I230" s="100">
        <f t="shared" si="19"/>
        <v>495576.86299157981</v>
      </c>
      <c r="J230" s="100">
        <f>MIN(I230,Farms!$I$6*1000)</f>
        <v>495000</v>
      </c>
      <c r="K230" s="100">
        <f>MAX(I230-Farms!$I$6*1000, 0)</f>
        <v>576.86299157980829</v>
      </c>
      <c r="L230" s="100">
        <f t="shared" si="20"/>
        <v>2961.9800063999992</v>
      </c>
      <c r="M230" s="100">
        <f t="shared" si="21"/>
        <v>79.992040404040424</v>
      </c>
      <c r="N230" s="154">
        <f t="shared" si="22"/>
        <v>3618.8350383838479</v>
      </c>
    </row>
    <row r="231" spans="2:14" x14ac:dyDescent="0.25">
      <c r="B231" s="4">
        <v>40708</v>
      </c>
      <c r="C231" s="99">
        <f>'Farm Runoff'!$D231</f>
        <v>2603.232</v>
      </c>
      <c r="D231" s="99">
        <f>'Irrigation Demand'!$D231</f>
        <v>399.96020202020208</v>
      </c>
      <c r="E231" s="99">
        <f>$C231*Farms!$H$6/100</f>
        <v>645.60153600000001</v>
      </c>
      <c r="F231" s="99">
        <f t="shared" si="18"/>
        <v>1957.6304639999998</v>
      </c>
      <c r="G231" s="99">
        <f>IF(H231&lt;Farms!$I$6*1000,(MIN(F231,Farms!$L$6)),0)</f>
        <v>0</v>
      </c>
      <c r="H231" s="100">
        <f t="shared" si="23"/>
        <v>495000</v>
      </c>
      <c r="I231" s="100">
        <f t="shared" si="19"/>
        <v>495245.64133397979</v>
      </c>
      <c r="J231" s="100">
        <f>MIN(I231,Farms!$I$6*1000)</f>
        <v>495000</v>
      </c>
      <c r="K231" s="100">
        <f>MAX(I231-Farms!$I$6*1000, 0)</f>
        <v>245.6413339797873</v>
      </c>
      <c r="L231" s="100">
        <f t="shared" si="20"/>
        <v>1957.6304639999998</v>
      </c>
      <c r="M231" s="100">
        <f t="shared" si="21"/>
        <v>79.992040404040424</v>
      </c>
      <c r="N231" s="154">
        <f t="shared" si="22"/>
        <v>2283.2638383838275</v>
      </c>
    </row>
    <row r="232" spans="2:14" x14ac:dyDescent="0.25">
      <c r="B232" s="4">
        <v>40709</v>
      </c>
      <c r="C232" s="99">
        <f>'Farm Runoff'!$D232</f>
        <v>1901.4911999999999</v>
      </c>
      <c r="D232" s="99">
        <f>'Irrigation Demand'!$D232</f>
        <v>0</v>
      </c>
      <c r="E232" s="99">
        <f>$C232*Farms!$H$6/100</f>
        <v>471.56981760000002</v>
      </c>
      <c r="F232" s="99">
        <f t="shared" si="18"/>
        <v>1429.9213823999999</v>
      </c>
      <c r="G232" s="99">
        <f>IF(H232&lt;Farms!$I$6*1000,(MIN(F232,Farms!$L$6)),0)</f>
        <v>0</v>
      </c>
      <c r="H232" s="100">
        <f t="shared" si="23"/>
        <v>495000</v>
      </c>
      <c r="I232" s="100">
        <f t="shared" si="19"/>
        <v>495471.56981760002</v>
      </c>
      <c r="J232" s="100">
        <f>MIN(I232,Farms!$I$6*1000)</f>
        <v>495000</v>
      </c>
      <c r="K232" s="100">
        <f>MAX(I232-Farms!$I$6*1000, 0)</f>
        <v>471.56981760001509</v>
      </c>
      <c r="L232" s="100">
        <f t="shared" si="20"/>
        <v>1429.9213823999999</v>
      </c>
      <c r="M232" s="100">
        <f t="shared" si="21"/>
        <v>0</v>
      </c>
      <c r="N232" s="154">
        <f t="shared" si="22"/>
        <v>1901.4912000000149</v>
      </c>
    </row>
    <row r="233" spans="2:14" x14ac:dyDescent="0.25">
      <c r="B233" s="4">
        <v>40710</v>
      </c>
      <c r="C233" s="99">
        <f>'Farm Runoff'!$D233</f>
        <v>75052.310400000002</v>
      </c>
      <c r="D233" s="99">
        <f>'Irrigation Demand'!$D233</f>
        <v>0</v>
      </c>
      <c r="E233" s="99">
        <f>$C233*Farms!$H$6/100</f>
        <v>18612.9729792</v>
      </c>
      <c r="F233" s="99">
        <f t="shared" si="18"/>
        <v>56439.337420800002</v>
      </c>
      <c r="G233" s="99">
        <f>IF(H233&lt;Farms!$I$6*1000,(MIN(F233,Farms!$L$6)),0)</f>
        <v>0</v>
      </c>
      <c r="H233" s="100">
        <f t="shared" si="23"/>
        <v>495000</v>
      </c>
      <c r="I233" s="100">
        <f t="shared" si="19"/>
        <v>513612.97297920001</v>
      </c>
      <c r="J233" s="100">
        <f>MIN(I233,Farms!$I$6*1000)</f>
        <v>495000</v>
      </c>
      <c r="K233" s="100">
        <f>MAX(I233-Farms!$I$6*1000, 0)</f>
        <v>18612.972979200014</v>
      </c>
      <c r="L233" s="100">
        <f t="shared" si="20"/>
        <v>56439.337420800002</v>
      </c>
      <c r="M233" s="100">
        <f t="shared" si="21"/>
        <v>0</v>
      </c>
      <c r="N233" s="154">
        <f t="shared" si="22"/>
        <v>75052.310400000017</v>
      </c>
    </row>
    <row r="234" spans="2:14" x14ac:dyDescent="0.25">
      <c r="B234" s="4">
        <v>40711</v>
      </c>
      <c r="C234" s="99">
        <f>'Farm Runoff'!$D234</f>
        <v>426126.44160000002</v>
      </c>
      <c r="D234" s="99">
        <f>'Irrigation Demand'!$D234</f>
        <v>0</v>
      </c>
      <c r="E234" s="99">
        <f>$C234*Farms!$H$6/100</f>
        <v>105679.35751680001</v>
      </c>
      <c r="F234" s="99">
        <f t="shared" si="18"/>
        <v>320447.08408320002</v>
      </c>
      <c r="G234" s="99">
        <f>IF(H234&lt;Farms!$I$6*1000,(MIN(F234,Farms!$L$6)),0)</f>
        <v>0</v>
      </c>
      <c r="H234" s="100">
        <f t="shared" si="23"/>
        <v>495000</v>
      </c>
      <c r="I234" s="100">
        <f t="shared" si="19"/>
        <v>600679.35751680005</v>
      </c>
      <c r="J234" s="100">
        <f>MIN(I234,Farms!$I$6*1000)</f>
        <v>495000</v>
      </c>
      <c r="K234" s="100">
        <f>MAX(I234-Farms!$I$6*1000, 0)</f>
        <v>105679.35751680005</v>
      </c>
      <c r="L234" s="100">
        <f t="shared" si="20"/>
        <v>320447.08408320002</v>
      </c>
      <c r="M234" s="100">
        <f t="shared" si="21"/>
        <v>0</v>
      </c>
      <c r="N234" s="154">
        <f t="shared" si="22"/>
        <v>426126.44160000008</v>
      </c>
    </row>
    <row r="235" spans="2:14" x14ac:dyDescent="0.25">
      <c r="B235" s="4">
        <v>40712</v>
      </c>
      <c r="C235" s="99">
        <f>'Farm Runoff'!$D235</f>
        <v>180234.2016</v>
      </c>
      <c r="D235" s="99">
        <f>'Irrigation Demand'!$D235</f>
        <v>399.96020202020208</v>
      </c>
      <c r="E235" s="99">
        <f>$C235*Farms!$H$6/100</f>
        <v>44698.081996800007</v>
      </c>
      <c r="F235" s="99">
        <f t="shared" si="18"/>
        <v>135536.1196032</v>
      </c>
      <c r="G235" s="99">
        <f>IF(H235&lt;Farms!$I$6*1000,(MIN(F235,Farms!$L$6)),0)</f>
        <v>0</v>
      </c>
      <c r="H235" s="100">
        <f t="shared" si="23"/>
        <v>495000</v>
      </c>
      <c r="I235" s="100">
        <f t="shared" si="19"/>
        <v>539298.12179477978</v>
      </c>
      <c r="J235" s="100">
        <f>MIN(I235,Farms!$I$6*1000)</f>
        <v>495000</v>
      </c>
      <c r="K235" s="100">
        <f>MAX(I235-Farms!$I$6*1000, 0)</f>
        <v>44298.121794779785</v>
      </c>
      <c r="L235" s="100">
        <f t="shared" si="20"/>
        <v>135536.1196032</v>
      </c>
      <c r="M235" s="100">
        <f t="shared" si="21"/>
        <v>79.992040404040424</v>
      </c>
      <c r="N235" s="154">
        <f t="shared" si="22"/>
        <v>179914.23343838382</v>
      </c>
    </row>
    <row r="236" spans="2:14" x14ac:dyDescent="0.25">
      <c r="B236" s="4">
        <v>40713</v>
      </c>
      <c r="C236" s="99">
        <f>'Farm Runoff'!$D236</f>
        <v>85023.820799999987</v>
      </c>
      <c r="D236" s="99">
        <f>'Irrigation Demand'!$D236</f>
        <v>0</v>
      </c>
      <c r="E236" s="99">
        <f>$C236*Farms!$H$6/100</f>
        <v>21085.907558399998</v>
      </c>
      <c r="F236" s="99">
        <f t="shared" si="18"/>
        <v>63937.913241599992</v>
      </c>
      <c r="G236" s="99">
        <f>IF(H236&lt;Farms!$I$6*1000,(MIN(F236,Farms!$L$6)),0)</f>
        <v>0</v>
      </c>
      <c r="H236" s="100">
        <f t="shared" si="23"/>
        <v>495000</v>
      </c>
      <c r="I236" s="100">
        <f t="shared" si="19"/>
        <v>516085.90755840001</v>
      </c>
      <c r="J236" s="100">
        <f>MIN(I236,Farms!$I$6*1000)</f>
        <v>495000</v>
      </c>
      <c r="K236" s="100">
        <f>MAX(I236-Farms!$I$6*1000, 0)</f>
        <v>21085.907558400009</v>
      </c>
      <c r="L236" s="100">
        <f t="shared" si="20"/>
        <v>63937.913241599992</v>
      </c>
      <c r="M236" s="100">
        <f t="shared" si="21"/>
        <v>0</v>
      </c>
      <c r="N236" s="154">
        <f t="shared" si="22"/>
        <v>85023.820800000001</v>
      </c>
    </row>
    <row r="237" spans="2:14" x14ac:dyDescent="0.25">
      <c r="B237" s="4">
        <v>40714</v>
      </c>
      <c r="C237" s="99">
        <f>'Farm Runoff'!$D237</f>
        <v>60168.614400000006</v>
      </c>
      <c r="D237" s="99">
        <f>'Irrigation Demand'!$D237</f>
        <v>399.96020202020208</v>
      </c>
      <c r="E237" s="99">
        <f>$C237*Farms!$H$6/100</f>
        <v>14921.816371200001</v>
      </c>
      <c r="F237" s="99">
        <f t="shared" si="18"/>
        <v>45246.798028800004</v>
      </c>
      <c r="G237" s="99">
        <f>IF(H237&lt;Farms!$I$6*1000,(MIN(F237,Farms!$L$6)),0)</f>
        <v>0</v>
      </c>
      <c r="H237" s="100">
        <f t="shared" si="23"/>
        <v>495000</v>
      </c>
      <c r="I237" s="100">
        <f t="shared" si="19"/>
        <v>509521.85616917984</v>
      </c>
      <c r="J237" s="100">
        <f>MIN(I237,Farms!$I$6*1000)</f>
        <v>495000</v>
      </c>
      <c r="K237" s="100">
        <f>MAX(I237-Farms!$I$6*1000, 0)</f>
        <v>14521.856169179839</v>
      </c>
      <c r="L237" s="100">
        <f t="shared" si="20"/>
        <v>45246.798028800004</v>
      </c>
      <c r="M237" s="100">
        <f t="shared" si="21"/>
        <v>79.992040404040424</v>
      </c>
      <c r="N237" s="154">
        <f t="shared" si="22"/>
        <v>59848.646238383881</v>
      </c>
    </row>
    <row r="238" spans="2:14" x14ac:dyDescent="0.25">
      <c r="B238" s="4">
        <v>40715</v>
      </c>
      <c r="C238" s="99">
        <f>'Farm Runoff'!$D238</f>
        <v>46122.48</v>
      </c>
      <c r="D238" s="99">
        <f>'Irrigation Demand'!$D238</f>
        <v>399.96020202020208</v>
      </c>
      <c r="E238" s="99">
        <f>$C238*Farms!$H$6/100</f>
        <v>11438.375040000003</v>
      </c>
      <c r="F238" s="99">
        <f t="shared" si="18"/>
        <v>34684.104959999997</v>
      </c>
      <c r="G238" s="99">
        <f>IF(H238&lt;Farms!$I$6*1000,(MIN(F238,Farms!$L$6)),0)</f>
        <v>0</v>
      </c>
      <c r="H238" s="100">
        <f t="shared" si="23"/>
        <v>495000</v>
      </c>
      <c r="I238" s="100">
        <f t="shared" si="19"/>
        <v>506038.41483797983</v>
      </c>
      <c r="J238" s="100">
        <f>MIN(I238,Farms!$I$6*1000)</f>
        <v>495000</v>
      </c>
      <c r="K238" s="100">
        <f>MAX(I238-Farms!$I$6*1000, 0)</f>
        <v>11038.414837979828</v>
      </c>
      <c r="L238" s="100">
        <f t="shared" si="20"/>
        <v>34684.104959999997</v>
      </c>
      <c r="M238" s="100">
        <f t="shared" si="21"/>
        <v>79.992040404040424</v>
      </c>
      <c r="N238" s="154">
        <f t="shared" si="22"/>
        <v>45802.511838383864</v>
      </c>
    </row>
    <row r="239" spans="2:14" x14ac:dyDescent="0.25">
      <c r="B239" s="4">
        <v>40716</v>
      </c>
      <c r="C239" s="99">
        <f>'Farm Runoff'!$D239</f>
        <v>36852.710399999996</v>
      </c>
      <c r="D239" s="99">
        <f>'Irrigation Demand'!$D239</f>
        <v>399.96020202020208</v>
      </c>
      <c r="E239" s="99">
        <f>$C239*Farms!$H$6/100</f>
        <v>9139.4721792</v>
      </c>
      <c r="F239" s="99">
        <f t="shared" si="18"/>
        <v>27713.238220799998</v>
      </c>
      <c r="G239" s="99">
        <f>IF(H239&lt;Farms!$I$6*1000,(MIN(F239,Farms!$L$6)),0)</f>
        <v>0</v>
      </c>
      <c r="H239" s="100">
        <f t="shared" si="23"/>
        <v>495000</v>
      </c>
      <c r="I239" s="100">
        <f t="shared" si="19"/>
        <v>503739.51197717979</v>
      </c>
      <c r="J239" s="100">
        <f>MIN(I239,Farms!$I$6*1000)</f>
        <v>495000</v>
      </c>
      <c r="K239" s="100">
        <f>MAX(I239-Farms!$I$6*1000, 0)</f>
        <v>8739.5119771797908</v>
      </c>
      <c r="L239" s="100">
        <f t="shared" si="20"/>
        <v>27713.238220799998</v>
      </c>
      <c r="M239" s="100">
        <f t="shared" si="21"/>
        <v>79.992040404040424</v>
      </c>
      <c r="N239" s="154">
        <f t="shared" si="22"/>
        <v>36532.742238383827</v>
      </c>
    </row>
    <row r="240" spans="2:14" x14ac:dyDescent="0.25">
      <c r="B240" s="4">
        <v>40717</v>
      </c>
      <c r="C240" s="99">
        <f>'Farm Runoff'!$D240</f>
        <v>124264.71359999999</v>
      </c>
      <c r="D240" s="99">
        <f>'Irrigation Demand'!$D240</f>
        <v>0</v>
      </c>
      <c r="E240" s="99">
        <f>$C240*Farms!$H$6/100</f>
        <v>30817.648972799998</v>
      </c>
      <c r="F240" s="99">
        <f t="shared" si="18"/>
        <v>93447.064627199987</v>
      </c>
      <c r="G240" s="99">
        <f>IF(H240&lt;Farms!$I$6*1000,(MIN(F240,Farms!$L$6)),0)</f>
        <v>0</v>
      </c>
      <c r="H240" s="100">
        <f t="shared" si="23"/>
        <v>495000</v>
      </c>
      <c r="I240" s="100">
        <f t="shared" si="19"/>
        <v>525817.6489728</v>
      </c>
      <c r="J240" s="100">
        <f>MIN(I240,Farms!$I$6*1000)</f>
        <v>495000</v>
      </c>
      <c r="K240" s="100">
        <f>MAX(I240-Farms!$I$6*1000, 0)</f>
        <v>30817.648972800002</v>
      </c>
      <c r="L240" s="100">
        <f t="shared" si="20"/>
        <v>93447.064627199987</v>
      </c>
      <c r="M240" s="100">
        <f t="shared" si="21"/>
        <v>0</v>
      </c>
      <c r="N240" s="154">
        <f t="shared" si="22"/>
        <v>124264.71359999999</v>
      </c>
    </row>
    <row r="241" spans="2:14" x14ac:dyDescent="0.25">
      <c r="B241" s="4">
        <v>40718</v>
      </c>
      <c r="C241" s="99">
        <f>'Farm Runoff'!$D241</f>
        <v>439448.19839999994</v>
      </c>
      <c r="D241" s="99">
        <f>'Irrigation Demand'!$D241</f>
        <v>0</v>
      </c>
      <c r="E241" s="99">
        <f>$C241*Farms!$H$6/100</f>
        <v>108983.1532032</v>
      </c>
      <c r="F241" s="99">
        <f t="shared" si="18"/>
        <v>330465.04519679991</v>
      </c>
      <c r="G241" s="99">
        <f>IF(H241&lt;Farms!$I$6*1000,(MIN(F241,Farms!$L$6)),0)</f>
        <v>0</v>
      </c>
      <c r="H241" s="100">
        <f t="shared" si="23"/>
        <v>495000</v>
      </c>
      <c r="I241" s="100">
        <f t="shared" si="19"/>
        <v>603983.15320319997</v>
      </c>
      <c r="J241" s="100">
        <f>MIN(I241,Farms!$I$6*1000)</f>
        <v>495000</v>
      </c>
      <c r="K241" s="100">
        <f>MAX(I241-Farms!$I$6*1000, 0)</f>
        <v>108983.15320319997</v>
      </c>
      <c r="L241" s="100">
        <f t="shared" si="20"/>
        <v>330465.04519679991</v>
      </c>
      <c r="M241" s="100">
        <f t="shared" si="21"/>
        <v>0</v>
      </c>
      <c r="N241" s="154">
        <f t="shared" si="22"/>
        <v>439448.19839999988</v>
      </c>
    </row>
    <row r="242" spans="2:14" x14ac:dyDescent="0.25">
      <c r="B242" s="4">
        <v>40719</v>
      </c>
      <c r="C242" s="99">
        <f>'Farm Runoff'!$D242</f>
        <v>516594.41279999999</v>
      </c>
      <c r="D242" s="99">
        <f>'Irrigation Demand'!$D242</f>
        <v>0</v>
      </c>
      <c r="E242" s="99">
        <f>$C242*Farms!$H$6/100</f>
        <v>128115.4143744</v>
      </c>
      <c r="F242" s="99">
        <f t="shared" si="18"/>
        <v>388478.9984256</v>
      </c>
      <c r="G242" s="99">
        <f>IF(H242&lt;Farms!$I$6*1000,(MIN(F242,Farms!$L$6)),0)</f>
        <v>0</v>
      </c>
      <c r="H242" s="100">
        <f t="shared" si="23"/>
        <v>495000</v>
      </c>
      <c r="I242" s="100">
        <f t="shared" si="19"/>
        <v>623115.41437440005</v>
      </c>
      <c r="J242" s="100">
        <f>MIN(I242,Farms!$I$6*1000)</f>
        <v>495000</v>
      </c>
      <c r="K242" s="100">
        <f>MAX(I242-Farms!$I$6*1000, 0)</f>
        <v>128115.41437440005</v>
      </c>
      <c r="L242" s="100">
        <f t="shared" si="20"/>
        <v>388478.9984256</v>
      </c>
      <c r="M242" s="100">
        <f t="shared" si="21"/>
        <v>0</v>
      </c>
      <c r="N242" s="154">
        <f t="shared" si="22"/>
        <v>516594.41280000005</v>
      </c>
    </row>
    <row r="243" spans="2:14" x14ac:dyDescent="0.25">
      <c r="B243" s="4">
        <v>40720</v>
      </c>
      <c r="C243" s="99">
        <f>'Farm Runoff'!$D243</f>
        <v>222723.47519999999</v>
      </c>
      <c r="D243" s="99">
        <f>'Irrigation Demand'!$D243</f>
        <v>399.96020202020208</v>
      </c>
      <c r="E243" s="99">
        <f>$C243*Farms!$H$6/100</f>
        <v>55235.421849600003</v>
      </c>
      <c r="F243" s="99">
        <f t="shared" si="18"/>
        <v>167488.05335039998</v>
      </c>
      <c r="G243" s="99">
        <f>IF(H243&lt;Farms!$I$6*1000,(MIN(F243,Farms!$L$6)),0)</f>
        <v>0</v>
      </c>
      <c r="H243" s="100">
        <f t="shared" si="23"/>
        <v>495000</v>
      </c>
      <c r="I243" s="100">
        <f t="shared" si="19"/>
        <v>549835.4616475798</v>
      </c>
      <c r="J243" s="100">
        <f>MIN(I243,Farms!$I$6*1000)</f>
        <v>495000</v>
      </c>
      <c r="K243" s="100">
        <f>MAX(I243-Farms!$I$6*1000, 0)</f>
        <v>54835.461647579796</v>
      </c>
      <c r="L243" s="100">
        <f t="shared" si="20"/>
        <v>167488.05335039998</v>
      </c>
      <c r="M243" s="100">
        <f t="shared" si="21"/>
        <v>79.992040404040424</v>
      </c>
      <c r="N243" s="154">
        <f t="shared" si="22"/>
        <v>222403.5070383838</v>
      </c>
    </row>
    <row r="244" spans="2:14" x14ac:dyDescent="0.25">
      <c r="B244" s="4">
        <v>40721</v>
      </c>
      <c r="C244" s="99">
        <f>'Farm Runoff'!$D244</f>
        <v>113387.73120000001</v>
      </c>
      <c r="D244" s="99">
        <f>'Irrigation Demand'!$D244</f>
        <v>399.96020202020208</v>
      </c>
      <c r="E244" s="99">
        <f>$C244*Farms!$H$6/100</f>
        <v>28120.157337600001</v>
      </c>
      <c r="F244" s="99">
        <f t="shared" si="18"/>
        <v>85267.573862400008</v>
      </c>
      <c r="G244" s="99">
        <f>IF(H244&lt;Farms!$I$6*1000,(MIN(F244,Farms!$L$6)),0)</f>
        <v>0</v>
      </c>
      <c r="H244" s="100">
        <f t="shared" si="23"/>
        <v>495000</v>
      </c>
      <c r="I244" s="100">
        <f t="shared" si="19"/>
        <v>522720.19713557983</v>
      </c>
      <c r="J244" s="100">
        <f>MIN(I244,Farms!$I$6*1000)</f>
        <v>495000</v>
      </c>
      <c r="K244" s="100">
        <f>MAX(I244-Farms!$I$6*1000, 0)</f>
        <v>27720.197135579831</v>
      </c>
      <c r="L244" s="100">
        <f t="shared" si="20"/>
        <v>85267.573862400008</v>
      </c>
      <c r="M244" s="100">
        <f t="shared" si="21"/>
        <v>79.992040404040424</v>
      </c>
      <c r="N244" s="154">
        <f t="shared" si="22"/>
        <v>113067.76303838388</v>
      </c>
    </row>
    <row r="245" spans="2:14" x14ac:dyDescent="0.25">
      <c r="B245" s="4">
        <v>40722</v>
      </c>
      <c r="C245" s="99">
        <f>'Farm Runoff'!$D245</f>
        <v>79545.715199999991</v>
      </c>
      <c r="D245" s="99">
        <f>'Irrigation Demand'!$D245</f>
        <v>399.96020202020208</v>
      </c>
      <c r="E245" s="99">
        <f>$C245*Farms!$H$6/100</f>
        <v>19727.337369599998</v>
      </c>
      <c r="F245" s="99">
        <f t="shared" si="18"/>
        <v>59818.377830399993</v>
      </c>
      <c r="G245" s="99">
        <f>IF(H245&lt;Farms!$I$6*1000,(MIN(F245,Farms!$L$6)),0)</f>
        <v>0</v>
      </c>
      <c r="H245" s="100">
        <f t="shared" si="23"/>
        <v>495000</v>
      </c>
      <c r="I245" s="100">
        <f t="shared" si="19"/>
        <v>514327.37716757983</v>
      </c>
      <c r="J245" s="100">
        <f>MIN(I245,Farms!$I$6*1000)</f>
        <v>495000</v>
      </c>
      <c r="K245" s="100">
        <f>MAX(I245-Farms!$I$6*1000, 0)</f>
        <v>19327.377167579834</v>
      </c>
      <c r="L245" s="100">
        <f t="shared" si="20"/>
        <v>59818.377830399993</v>
      </c>
      <c r="M245" s="100">
        <f t="shared" si="21"/>
        <v>79.992040404040424</v>
      </c>
      <c r="N245" s="154">
        <f t="shared" si="22"/>
        <v>79225.747038383866</v>
      </c>
    </row>
    <row r="246" spans="2:14" x14ac:dyDescent="0.25">
      <c r="B246" s="4">
        <v>40723</v>
      </c>
      <c r="C246" s="99">
        <f>'Farm Runoff'!$D246</f>
        <v>66563.510399999999</v>
      </c>
      <c r="D246" s="99">
        <f>'Irrigation Demand'!$D246</f>
        <v>399.96020202020208</v>
      </c>
      <c r="E246" s="99">
        <f>$C246*Farms!$H$6/100</f>
        <v>16507.750579200001</v>
      </c>
      <c r="F246" s="99">
        <f t="shared" si="18"/>
        <v>50055.759820799998</v>
      </c>
      <c r="G246" s="99">
        <f>IF(H246&lt;Farms!$I$6*1000,(MIN(F246,Farms!$L$6)),0)</f>
        <v>0</v>
      </c>
      <c r="H246" s="100">
        <f t="shared" si="23"/>
        <v>495000</v>
      </c>
      <c r="I246" s="100">
        <f t="shared" si="19"/>
        <v>511107.7903771798</v>
      </c>
      <c r="J246" s="100">
        <f>MIN(I246,Farms!$I$6*1000)</f>
        <v>495000</v>
      </c>
      <c r="K246" s="100">
        <f>MAX(I246-Farms!$I$6*1000, 0)</f>
        <v>16107.790377179801</v>
      </c>
      <c r="L246" s="100">
        <f t="shared" si="20"/>
        <v>50055.759820799998</v>
      </c>
      <c r="M246" s="100">
        <f t="shared" si="21"/>
        <v>79.992040404040424</v>
      </c>
      <c r="N246" s="154">
        <f t="shared" si="22"/>
        <v>66243.542238383845</v>
      </c>
    </row>
    <row r="247" spans="2:14" x14ac:dyDescent="0.25">
      <c r="B247" s="4">
        <v>40724</v>
      </c>
      <c r="C247" s="99">
        <f>'Farm Runoff'!$D247</f>
        <v>108283.13279999999</v>
      </c>
      <c r="D247" s="99">
        <f>'Irrigation Demand'!$D247</f>
        <v>0</v>
      </c>
      <c r="E247" s="99">
        <f>$C247*Farms!$H$6/100</f>
        <v>26854.216934399999</v>
      </c>
      <c r="F247" s="99">
        <f t="shared" si="18"/>
        <v>81428.915865599993</v>
      </c>
      <c r="G247" s="99">
        <f>IF(H247&lt;Farms!$I$6*1000,(MIN(F247,Farms!$L$6)),0)</f>
        <v>0</v>
      </c>
      <c r="H247" s="100">
        <f t="shared" si="23"/>
        <v>495000</v>
      </c>
      <c r="I247" s="100">
        <f t="shared" si="19"/>
        <v>521854.21693440003</v>
      </c>
      <c r="J247" s="100">
        <f>MIN(I247,Farms!$I$6*1000)</f>
        <v>495000</v>
      </c>
      <c r="K247" s="100">
        <f>MAX(I247-Farms!$I$6*1000, 0)</f>
        <v>26854.216934400029</v>
      </c>
      <c r="L247" s="100">
        <f t="shared" si="20"/>
        <v>81428.915865599993</v>
      </c>
      <c r="M247" s="100">
        <f t="shared" si="21"/>
        <v>0</v>
      </c>
      <c r="N247" s="154">
        <f t="shared" si="22"/>
        <v>108283.13280000002</v>
      </c>
    </row>
    <row r="248" spans="2:14" x14ac:dyDescent="0.25">
      <c r="B248" s="4">
        <v>40725</v>
      </c>
      <c r="C248" s="99">
        <f>'Farm Runoff'!$D248</f>
        <v>60881.673599999987</v>
      </c>
      <c r="D248" s="99">
        <f>'Irrigation Demand'!$D248</f>
        <v>446.72111436950155</v>
      </c>
      <c r="E248" s="99">
        <f>$C248*Farms!$H$6/100</f>
        <v>15098.655052799997</v>
      </c>
      <c r="F248" s="99">
        <f t="shared" si="18"/>
        <v>45783.018547199987</v>
      </c>
      <c r="G248" s="99">
        <f>IF(H248&lt;Farms!$I$6*1000,(MIN(F248,Farms!$L$6)),0)</f>
        <v>0</v>
      </c>
      <c r="H248" s="100">
        <f t="shared" si="23"/>
        <v>495000</v>
      </c>
      <c r="I248" s="100">
        <f t="shared" si="19"/>
        <v>509651.93393843051</v>
      </c>
      <c r="J248" s="100">
        <f>MIN(I248,Farms!$I$6*1000)</f>
        <v>495000</v>
      </c>
      <c r="K248" s="100">
        <f>MAX(I248-Farms!$I$6*1000, 0)</f>
        <v>14651.933938430506</v>
      </c>
      <c r="L248" s="100">
        <f t="shared" si="20"/>
        <v>45783.018547199987</v>
      </c>
      <c r="M248" s="100">
        <f t="shared" si="21"/>
        <v>89.344222873900321</v>
      </c>
      <c r="N248" s="154">
        <f t="shared" si="22"/>
        <v>60524.296708504393</v>
      </c>
    </row>
    <row r="249" spans="2:14" x14ac:dyDescent="0.25">
      <c r="B249" s="4">
        <v>40726</v>
      </c>
      <c r="C249" s="99">
        <f>'Farm Runoff'!$D249</f>
        <v>53094.614399999991</v>
      </c>
      <c r="D249" s="99">
        <f>'Irrigation Demand'!$D249</f>
        <v>446.72111436950155</v>
      </c>
      <c r="E249" s="99">
        <f>$C249*Farms!$H$6/100</f>
        <v>13167.4643712</v>
      </c>
      <c r="F249" s="99">
        <f t="shared" si="18"/>
        <v>39927.150028799995</v>
      </c>
      <c r="G249" s="99">
        <f>IF(H249&lt;Farms!$I$6*1000,(MIN(F249,Farms!$L$6)),0)</f>
        <v>0</v>
      </c>
      <c r="H249" s="100">
        <f t="shared" si="23"/>
        <v>495000</v>
      </c>
      <c r="I249" s="100">
        <f t="shared" si="19"/>
        <v>507720.74325683049</v>
      </c>
      <c r="J249" s="100">
        <f>MIN(I249,Farms!$I$6*1000)</f>
        <v>495000</v>
      </c>
      <c r="K249" s="100">
        <f>MAX(I249-Farms!$I$6*1000, 0)</f>
        <v>12720.743256830494</v>
      </c>
      <c r="L249" s="100">
        <f t="shared" si="20"/>
        <v>39927.150028799995</v>
      </c>
      <c r="M249" s="100">
        <f t="shared" si="21"/>
        <v>89.344222873900321</v>
      </c>
      <c r="N249" s="154">
        <f t="shared" si="22"/>
        <v>52737.23750850439</v>
      </c>
    </row>
    <row r="250" spans="2:14" x14ac:dyDescent="0.25">
      <c r="B250" s="4">
        <v>40727</v>
      </c>
      <c r="C250" s="99">
        <f>'Farm Runoff'!$D250</f>
        <v>89528.544000000009</v>
      </c>
      <c r="D250" s="99">
        <f>'Irrigation Demand'!$D250</f>
        <v>446.72111436950155</v>
      </c>
      <c r="E250" s="99">
        <f>$C250*Farms!$H$6/100</f>
        <v>22203.078912000004</v>
      </c>
      <c r="F250" s="99">
        <f t="shared" si="18"/>
        <v>67325.465087999997</v>
      </c>
      <c r="G250" s="99">
        <f>IF(H250&lt;Farms!$I$6*1000,(MIN(F250,Farms!$L$6)),0)</f>
        <v>0</v>
      </c>
      <c r="H250" s="100">
        <f t="shared" si="23"/>
        <v>495000</v>
      </c>
      <c r="I250" s="100">
        <f t="shared" si="19"/>
        <v>516756.35779763048</v>
      </c>
      <c r="J250" s="100">
        <f>MIN(I250,Farms!$I$6*1000)</f>
        <v>495000</v>
      </c>
      <c r="K250" s="100">
        <f>MAX(I250-Farms!$I$6*1000, 0)</f>
        <v>21756.35779763048</v>
      </c>
      <c r="L250" s="100">
        <f t="shared" si="20"/>
        <v>67325.465087999997</v>
      </c>
      <c r="M250" s="100">
        <f t="shared" si="21"/>
        <v>89.344222873900321</v>
      </c>
      <c r="N250" s="154">
        <f t="shared" si="22"/>
        <v>89171.167108504378</v>
      </c>
    </row>
    <row r="251" spans="2:14" x14ac:dyDescent="0.25">
      <c r="B251" s="4">
        <v>40728</v>
      </c>
      <c r="C251" s="99">
        <f>'Farm Runoff'!$D251</f>
        <v>94950.057599999986</v>
      </c>
      <c r="D251" s="99">
        <f>'Irrigation Demand'!$D251</f>
        <v>0</v>
      </c>
      <c r="E251" s="99">
        <f>$C251*Farms!$H$6/100</f>
        <v>23547.614284799998</v>
      </c>
      <c r="F251" s="99">
        <f t="shared" si="18"/>
        <v>71402.443315199984</v>
      </c>
      <c r="G251" s="99">
        <f>IF(H251&lt;Farms!$I$6*1000,(MIN(F251,Farms!$L$6)),0)</f>
        <v>0</v>
      </c>
      <c r="H251" s="100">
        <f t="shared" si="23"/>
        <v>495000</v>
      </c>
      <c r="I251" s="100">
        <f t="shared" si="19"/>
        <v>518547.61428480002</v>
      </c>
      <c r="J251" s="100">
        <f>MIN(I251,Farms!$I$6*1000)</f>
        <v>495000</v>
      </c>
      <c r="K251" s="100">
        <f>MAX(I251-Farms!$I$6*1000, 0)</f>
        <v>23547.614284800016</v>
      </c>
      <c r="L251" s="100">
        <f t="shared" si="20"/>
        <v>71402.443315199984</v>
      </c>
      <c r="M251" s="100">
        <f t="shared" si="21"/>
        <v>0</v>
      </c>
      <c r="N251" s="154">
        <f t="shared" si="22"/>
        <v>94950.0576</v>
      </c>
    </row>
    <row r="252" spans="2:14" x14ac:dyDescent="0.25">
      <c r="B252" s="4">
        <v>40729</v>
      </c>
      <c r="C252" s="99">
        <f>'Farm Runoff'!$D252</f>
        <v>67989.628800000006</v>
      </c>
      <c r="D252" s="99">
        <f>'Irrigation Demand'!$D252</f>
        <v>446.72111436950155</v>
      </c>
      <c r="E252" s="99">
        <f>$C252*Farms!$H$6/100</f>
        <v>16861.427942400001</v>
      </c>
      <c r="F252" s="99">
        <f t="shared" si="18"/>
        <v>51128.200857600008</v>
      </c>
      <c r="G252" s="99">
        <f>IF(H252&lt;Farms!$I$6*1000,(MIN(F252,Farms!$L$6)),0)</f>
        <v>0</v>
      </c>
      <c r="H252" s="100">
        <f t="shared" si="23"/>
        <v>495000</v>
      </c>
      <c r="I252" s="100">
        <f t="shared" si="19"/>
        <v>511414.70682803047</v>
      </c>
      <c r="J252" s="100">
        <f>MIN(I252,Farms!$I$6*1000)</f>
        <v>495000</v>
      </c>
      <c r="K252" s="100">
        <f>MAX(I252-Farms!$I$6*1000, 0)</f>
        <v>16414.706828030467</v>
      </c>
      <c r="L252" s="100">
        <f t="shared" si="20"/>
        <v>51128.200857600008</v>
      </c>
      <c r="M252" s="100">
        <f t="shared" si="21"/>
        <v>89.344222873900321</v>
      </c>
      <c r="N252" s="154">
        <f t="shared" si="22"/>
        <v>67632.251908504375</v>
      </c>
    </row>
    <row r="253" spans="2:14" x14ac:dyDescent="0.25">
      <c r="B253" s="4">
        <v>40730</v>
      </c>
      <c r="C253" s="99">
        <f>'Farm Runoff'!$D253</f>
        <v>51453.446400000008</v>
      </c>
      <c r="D253" s="99">
        <f>'Irrigation Demand'!$D253</f>
        <v>446.72111436950155</v>
      </c>
      <c r="E253" s="99">
        <f>$C253*Farms!$H$6/100</f>
        <v>12760.454707200004</v>
      </c>
      <c r="F253" s="99">
        <f t="shared" si="18"/>
        <v>38692.991692800002</v>
      </c>
      <c r="G253" s="99">
        <f>IF(H253&lt;Farms!$I$6*1000,(MIN(F253,Farms!$L$6)),0)</f>
        <v>0</v>
      </c>
      <c r="H253" s="100">
        <f t="shared" si="23"/>
        <v>495000</v>
      </c>
      <c r="I253" s="100">
        <f t="shared" si="19"/>
        <v>507313.73359283048</v>
      </c>
      <c r="J253" s="100">
        <f>MIN(I253,Farms!$I$6*1000)</f>
        <v>495000</v>
      </c>
      <c r="K253" s="100">
        <f>MAX(I253-Farms!$I$6*1000, 0)</f>
        <v>12313.733592830482</v>
      </c>
      <c r="L253" s="100">
        <f t="shared" si="20"/>
        <v>38692.991692800002</v>
      </c>
      <c r="M253" s="100">
        <f t="shared" si="21"/>
        <v>89.344222873900321</v>
      </c>
      <c r="N253" s="154">
        <f t="shared" si="22"/>
        <v>51096.069508504384</v>
      </c>
    </row>
    <row r="254" spans="2:14" x14ac:dyDescent="0.25">
      <c r="B254" s="4">
        <v>40731</v>
      </c>
      <c r="C254" s="99">
        <f>'Farm Runoff'!$D254</f>
        <v>42183.676799999994</v>
      </c>
      <c r="D254" s="99">
        <f>'Irrigation Demand'!$D254</f>
        <v>446.72111436950155</v>
      </c>
      <c r="E254" s="99">
        <f>$C254*Farms!$H$6/100</f>
        <v>10461.551846399998</v>
      </c>
      <c r="F254" s="99">
        <f t="shared" si="18"/>
        <v>31722.124953599996</v>
      </c>
      <c r="G254" s="99">
        <f>IF(H254&lt;Farms!$I$6*1000,(MIN(F254,Farms!$L$6)),0)</f>
        <v>0</v>
      </c>
      <c r="H254" s="100">
        <f t="shared" si="23"/>
        <v>495000</v>
      </c>
      <c r="I254" s="100">
        <f t="shared" si="19"/>
        <v>505014.8307320305</v>
      </c>
      <c r="J254" s="100">
        <f>MIN(I254,Farms!$I$6*1000)</f>
        <v>495000</v>
      </c>
      <c r="K254" s="100">
        <f>MAX(I254-Farms!$I$6*1000, 0)</f>
        <v>10014.830732030503</v>
      </c>
      <c r="L254" s="100">
        <f t="shared" si="20"/>
        <v>31722.124953599996</v>
      </c>
      <c r="M254" s="100">
        <f t="shared" si="21"/>
        <v>89.344222873900321</v>
      </c>
      <c r="N254" s="154">
        <f t="shared" si="22"/>
        <v>41826.299908504399</v>
      </c>
    </row>
    <row r="255" spans="2:14" x14ac:dyDescent="0.25">
      <c r="B255" s="4">
        <v>40732</v>
      </c>
      <c r="C255" s="99">
        <f>'Farm Runoff'!$D255</f>
        <v>35947.238400000002</v>
      </c>
      <c r="D255" s="99">
        <f>'Irrigation Demand'!$D255</f>
        <v>446.72111436950155</v>
      </c>
      <c r="E255" s="99">
        <f>$C255*Farms!$H$6/100</f>
        <v>8914.9151232000004</v>
      </c>
      <c r="F255" s="99">
        <f t="shared" si="18"/>
        <v>27032.323276800002</v>
      </c>
      <c r="G255" s="99">
        <f>IF(H255&lt;Farms!$I$6*1000,(MIN(F255,Farms!$L$6)),0)</f>
        <v>0</v>
      </c>
      <c r="H255" s="100">
        <f t="shared" si="23"/>
        <v>495000</v>
      </c>
      <c r="I255" s="100">
        <f t="shared" si="19"/>
        <v>503468.19400883047</v>
      </c>
      <c r="J255" s="100">
        <f>MIN(I255,Farms!$I$6*1000)</f>
        <v>495000</v>
      </c>
      <c r="K255" s="100">
        <f>MAX(I255-Farms!$I$6*1000, 0)</f>
        <v>8468.1940088304691</v>
      </c>
      <c r="L255" s="100">
        <f t="shared" si="20"/>
        <v>27032.323276800002</v>
      </c>
      <c r="M255" s="100">
        <f t="shared" si="21"/>
        <v>89.344222873900321</v>
      </c>
      <c r="N255" s="154">
        <f t="shared" si="22"/>
        <v>35589.861508504371</v>
      </c>
    </row>
    <row r="256" spans="2:14" x14ac:dyDescent="0.25">
      <c r="B256" s="4">
        <v>40733</v>
      </c>
      <c r="C256" s="99">
        <f>'Farm Runoff'!$D256</f>
        <v>31442.515200000002</v>
      </c>
      <c r="D256" s="99">
        <f>'Irrigation Demand'!$D256</f>
        <v>446.72111436950155</v>
      </c>
      <c r="E256" s="99">
        <f>$C256*Farms!$H$6/100</f>
        <v>7797.7437696000006</v>
      </c>
      <c r="F256" s="99">
        <f t="shared" si="18"/>
        <v>23644.7714304</v>
      </c>
      <c r="G256" s="99">
        <f>IF(H256&lt;Farms!$I$6*1000,(MIN(F256,Farms!$L$6)),0)</f>
        <v>0</v>
      </c>
      <c r="H256" s="100">
        <f t="shared" si="23"/>
        <v>495000</v>
      </c>
      <c r="I256" s="100">
        <f t="shared" si="19"/>
        <v>502351.02265523048</v>
      </c>
      <c r="J256" s="100">
        <f>MIN(I256,Farms!$I$6*1000)</f>
        <v>495000</v>
      </c>
      <c r="K256" s="100">
        <f>MAX(I256-Farms!$I$6*1000, 0)</f>
        <v>7351.0226552304812</v>
      </c>
      <c r="L256" s="100">
        <f t="shared" si="20"/>
        <v>23644.7714304</v>
      </c>
      <c r="M256" s="100">
        <f t="shared" si="21"/>
        <v>89.344222873900321</v>
      </c>
      <c r="N256" s="154">
        <f t="shared" si="22"/>
        <v>31085.138308504382</v>
      </c>
    </row>
    <row r="257" spans="2:14" x14ac:dyDescent="0.25">
      <c r="B257" s="4">
        <v>40734</v>
      </c>
      <c r="C257" s="99">
        <f>'Farm Runoff'!$D257</f>
        <v>28080.950400000002</v>
      </c>
      <c r="D257" s="99">
        <f>'Irrigation Demand'!$D257</f>
        <v>446.72111436950155</v>
      </c>
      <c r="E257" s="99">
        <f>$C257*Farms!$H$6/100</f>
        <v>6964.0756992000006</v>
      </c>
      <c r="F257" s="99">
        <f t="shared" si="18"/>
        <v>21116.874700799999</v>
      </c>
      <c r="G257" s="99">
        <f>IF(H257&lt;Farms!$I$6*1000,(MIN(F257,Farms!$L$6)),0)</f>
        <v>0</v>
      </c>
      <c r="H257" s="100">
        <f t="shared" si="23"/>
        <v>495000</v>
      </c>
      <c r="I257" s="100">
        <f t="shared" si="19"/>
        <v>501517.35458483046</v>
      </c>
      <c r="J257" s="100">
        <f>MIN(I257,Farms!$I$6*1000)</f>
        <v>495000</v>
      </c>
      <c r="K257" s="100">
        <f>MAX(I257-Farms!$I$6*1000, 0)</f>
        <v>6517.3545848304639</v>
      </c>
      <c r="L257" s="100">
        <f t="shared" si="20"/>
        <v>21116.874700799999</v>
      </c>
      <c r="M257" s="100">
        <f t="shared" si="21"/>
        <v>89.344222873900321</v>
      </c>
      <c r="N257" s="154">
        <f t="shared" si="22"/>
        <v>27723.573508504363</v>
      </c>
    </row>
    <row r="258" spans="2:14" x14ac:dyDescent="0.25">
      <c r="B258" s="4">
        <v>40735</v>
      </c>
      <c r="C258" s="99">
        <f>'Farm Runoff'!$D258</f>
        <v>25285.3056</v>
      </c>
      <c r="D258" s="99">
        <f>'Irrigation Demand'!$D258</f>
        <v>446.72111436950155</v>
      </c>
      <c r="E258" s="99">
        <f>$C258*Farms!$H$6/100</f>
        <v>6270.7557888000001</v>
      </c>
      <c r="F258" s="99">
        <f t="shared" si="18"/>
        <v>19014.549811199999</v>
      </c>
      <c r="G258" s="99">
        <f>IF(H258&lt;Farms!$I$6*1000,(MIN(F258,Farms!$L$6)),0)</f>
        <v>0</v>
      </c>
      <c r="H258" s="100">
        <f t="shared" si="23"/>
        <v>495000</v>
      </c>
      <c r="I258" s="100">
        <f t="shared" si="19"/>
        <v>500824.0346744305</v>
      </c>
      <c r="J258" s="100">
        <f>MIN(I258,Farms!$I$6*1000)</f>
        <v>495000</v>
      </c>
      <c r="K258" s="100">
        <f>MAX(I258-Farms!$I$6*1000, 0)</f>
        <v>5824.0346744304989</v>
      </c>
      <c r="L258" s="100">
        <f t="shared" si="20"/>
        <v>19014.549811199999</v>
      </c>
      <c r="M258" s="100">
        <f t="shared" si="21"/>
        <v>89.344222873900321</v>
      </c>
      <c r="N258" s="154">
        <f t="shared" si="22"/>
        <v>24927.928708504398</v>
      </c>
    </row>
    <row r="259" spans="2:14" x14ac:dyDescent="0.25">
      <c r="B259" s="4">
        <v>40736</v>
      </c>
      <c r="C259" s="99">
        <f>'Farm Runoff'!$D259</f>
        <v>23406.4512</v>
      </c>
      <c r="D259" s="99">
        <f>'Irrigation Demand'!$D259</f>
        <v>446.72111436950155</v>
      </c>
      <c r="E259" s="99">
        <f>$C259*Farms!$H$6/100</f>
        <v>5804.7998975999999</v>
      </c>
      <c r="F259" s="99">
        <f t="shared" si="18"/>
        <v>17601.651302400001</v>
      </c>
      <c r="G259" s="99">
        <f>IF(H259&lt;Farms!$I$6*1000,(MIN(F259,Farms!$L$6)),0)</f>
        <v>0</v>
      </c>
      <c r="H259" s="100">
        <f t="shared" si="23"/>
        <v>495000</v>
      </c>
      <c r="I259" s="100">
        <f t="shared" si="19"/>
        <v>500358.07878323051</v>
      </c>
      <c r="J259" s="100">
        <f>MIN(I259,Farms!$I$6*1000)</f>
        <v>495000</v>
      </c>
      <c r="K259" s="100">
        <f>MAX(I259-Farms!$I$6*1000, 0)</f>
        <v>5358.0787832305068</v>
      </c>
      <c r="L259" s="100">
        <f t="shared" si="20"/>
        <v>17601.651302400001</v>
      </c>
      <c r="M259" s="100">
        <f t="shared" si="21"/>
        <v>89.344222873900321</v>
      </c>
      <c r="N259" s="154">
        <f t="shared" si="22"/>
        <v>23049.074308504409</v>
      </c>
    </row>
    <row r="260" spans="2:14" x14ac:dyDescent="0.25">
      <c r="B260" s="4">
        <v>40737</v>
      </c>
      <c r="C260" s="99">
        <f>'Farm Runoff'!$D260</f>
        <v>21731.327999999998</v>
      </c>
      <c r="D260" s="99">
        <f>'Irrigation Demand'!$D260</f>
        <v>446.72111436950155</v>
      </c>
      <c r="E260" s="99">
        <f>$C260*Farms!$H$6/100</f>
        <v>5389.3693439999988</v>
      </c>
      <c r="F260" s="99">
        <f t="shared" si="18"/>
        <v>16341.958655999999</v>
      </c>
      <c r="G260" s="99">
        <f>IF(H260&lt;Farms!$I$6*1000,(MIN(F260,Farms!$L$6)),0)</f>
        <v>0</v>
      </c>
      <c r="H260" s="100">
        <f t="shared" si="23"/>
        <v>495000</v>
      </c>
      <c r="I260" s="100">
        <f t="shared" si="19"/>
        <v>499942.64822963049</v>
      </c>
      <c r="J260" s="100">
        <f>MIN(I260,Farms!$I$6*1000)</f>
        <v>495000</v>
      </c>
      <c r="K260" s="100">
        <f>MAX(I260-Farms!$I$6*1000, 0)</f>
        <v>4942.6482296304894</v>
      </c>
      <c r="L260" s="100">
        <f t="shared" si="20"/>
        <v>16341.958655999999</v>
      </c>
      <c r="M260" s="100">
        <f t="shared" si="21"/>
        <v>89.344222873900321</v>
      </c>
      <c r="N260" s="154">
        <f t="shared" si="22"/>
        <v>21373.951108504389</v>
      </c>
    </row>
    <row r="261" spans="2:14" x14ac:dyDescent="0.25">
      <c r="B261" s="4">
        <v>40738</v>
      </c>
      <c r="C261" s="99">
        <f>'Farm Runoff'!$D261</f>
        <v>20033.568000000003</v>
      </c>
      <c r="D261" s="99">
        <f>'Irrigation Demand'!$D261</f>
        <v>446.72111436950155</v>
      </c>
      <c r="E261" s="99">
        <f>$C261*Farms!$H$6/100</f>
        <v>4968.3248640000011</v>
      </c>
      <c r="F261" s="99">
        <f t="shared" si="18"/>
        <v>15065.243136000001</v>
      </c>
      <c r="G261" s="99">
        <f>IF(H261&lt;Farms!$I$6*1000,(MIN(F261,Farms!$L$6)),0)</f>
        <v>0</v>
      </c>
      <c r="H261" s="100">
        <f t="shared" si="23"/>
        <v>495000</v>
      </c>
      <c r="I261" s="100">
        <f t="shared" si="19"/>
        <v>499521.60374963051</v>
      </c>
      <c r="J261" s="100">
        <f>MIN(I261,Farms!$I$6*1000)</f>
        <v>495000</v>
      </c>
      <c r="K261" s="100">
        <f>MAX(I261-Farms!$I$6*1000, 0)</f>
        <v>4521.6037496305071</v>
      </c>
      <c r="L261" s="100">
        <f t="shared" si="20"/>
        <v>15065.243136000001</v>
      </c>
      <c r="M261" s="100">
        <f t="shared" si="21"/>
        <v>89.344222873900321</v>
      </c>
      <c r="N261" s="154">
        <f t="shared" si="22"/>
        <v>19676.191108504408</v>
      </c>
    </row>
    <row r="262" spans="2:14" x14ac:dyDescent="0.25">
      <c r="B262" s="4">
        <v>40739</v>
      </c>
      <c r="C262" s="99">
        <f>'Farm Runoff'!$D262</f>
        <v>18448.991999999998</v>
      </c>
      <c r="D262" s="99">
        <f>'Irrigation Demand'!$D262</f>
        <v>446.72111436950155</v>
      </c>
      <c r="E262" s="99">
        <f>$C262*Farms!$H$6/100</f>
        <v>4575.3500159999994</v>
      </c>
      <c r="F262" s="99">
        <f t="shared" si="18"/>
        <v>13873.641983999998</v>
      </c>
      <c r="G262" s="99">
        <f>IF(H262&lt;Farms!$I$6*1000,(MIN(F262,Farms!$L$6)),0)</f>
        <v>0</v>
      </c>
      <c r="H262" s="100">
        <f t="shared" si="23"/>
        <v>495000</v>
      </c>
      <c r="I262" s="100">
        <f t="shared" si="19"/>
        <v>499128.62890163047</v>
      </c>
      <c r="J262" s="100">
        <f>MIN(I262,Farms!$I$6*1000)</f>
        <v>495000</v>
      </c>
      <c r="K262" s="100">
        <f>MAX(I262-Farms!$I$6*1000, 0)</f>
        <v>4128.6289016304654</v>
      </c>
      <c r="L262" s="100">
        <f t="shared" si="20"/>
        <v>13873.641983999998</v>
      </c>
      <c r="M262" s="100">
        <f t="shared" si="21"/>
        <v>89.344222873900321</v>
      </c>
      <c r="N262" s="154">
        <f t="shared" si="22"/>
        <v>18091.615108504364</v>
      </c>
    </row>
    <row r="263" spans="2:14" x14ac:dyDescent="0.25">
      <c r="B263" s="4">
        <v>40740</v>
      </c>
      <c r="C263" s="99">
        <f>'Farm Runoff'!$D263</f>
        <v>17113.4208</v>
      </c>
      <c r="D263" s="99">
        <f>'Irrigation Demand'!$D263</f>
        <v>446.72111436950155</v>
      </c>
      <c r="E263" s="99">
        <f>$C263*Farms!$H$6/100</f>
        <v>4244.1283584000003</v>
      </c>
      <c r="F263" s="99">
        <f t="shared" ref="F263:F326" si="24">C263-E263</f>
        <v>12869.292441599999</v>
      </c>
      <c r="G263" s="99">
        <f>IF(H263&lt;Farms!$I$6*1000,(MIN(F263,Farms!$L$6)),0)</f>
        <v>0</v>
      </c>
      <c r="H263" s="100">
        <f t="shared" si="23"/>
        <v>495000</v>
      </c>
      <c r="I263" s="100">
        <f t="shared" ref="I263:I326" si="25">H263+E263+G263-D263</f>
        <v>498797.4072440305</v>
      </c>
      <c r="J263" s="100">
        <f>MIN(I263,Farms!$I$6*1000)</f>
        <v>495000</v>
      </c>
      <c r="K263" s="100">
        <f>MAX(I263-Farms!$I$6*1000, 0)</f>
        <v>3797.4072440305026</v>
      </c>
      <c r="L263" s="100">
        <f t="shared" ref="L263:L326" si="26">F263-G263</f>
        <v>12869.292441599999</v>
      </c>
      <c r="M263" s="100">
        <f t="shared" ref="M263:M326" si="27">D263*0.2</f>
        <v>89.344222873900321</v>
      </c>
      <c r="N263" s="154">
        <f t="shared" ref="N263:N326" si="28">K263+L263+M263</f>
        <v>16756.043908504402</v>
      </c>
    </row>
    <row r="264" spans="2:14" x14ac:dyDescent="0.25">
      <c r="B264" s="4">
        <v>40741</v>
      </c>
      <c r="C264" s="99">
        <f>'Farm Runoff'!$D264</f>
        <v>16049.491199999997</v>
      </c>
      <c r="D264" s="99">
        <f>'Irrigation Demand'!$D264</f>
        <v>446.72111436950155</v>
      </c>
      <c r="E264" s="99">
        <f>$C264*Farms!$H$6/100</f>
        <v>3980.2738175999989</v>
      </c>
      <c r="F264" s="99">
        <f t="shared" si="24"/>
        <v>12069.217382399998</v>
      </c>
      <c r="G264" s="99">
        <f>IF(H264&lt;Farms!$I$6*1000,(MIN(F264,Farms!$L$6)),0)</f>
        <v>0</v>
      </c>
      <c r="H264" s="100">
        <f t="shared" ref="H264:H327" si="29">J263</f>
        <v>495000</v>
      </c>
      <c r="I264" s="100">
        <f t="shared" si="25"/>
        <v>498533.55270323047</v>
      </c>
      <c r="J264" s="100">
        <f>MIN(I264,Farms!$I$6*1000)</f>
        <v>495000</v>
      </c>
      <c r="K264" s="100">
        <f>MAX(I264-Farms!$I$6*1000, 0)</f>
        <v>3533.5527032304672</v>
      </c>
      <c r="L264" s="100">
        <f t="shared" si="26"/>
        <v>12069.217382399998</v>
      </c>
      <c r="M264" s="100">
        <f t="shared" si="27"/>
        <v>89.344222873900321</v>
      </c>
      <c r="N264" s="154">
        <f t="shared" si="28"/>
        <v>15692.114308504366</v>
      </c>
    </row>
    <row r="265" spans="2:14" x14ac:dyDescent="0.25">
      <c r="B265" s="4">
        <v>40742</v>
      </c>
      <c r="C265" s="99">
        <f>'Farm Runoff'!$D265</f>
        <v>14985.561599999999</v>
      </c>
      <c r="D265" s="99">
        <f>'Irrigation Demand'!$D265</f>
        <v>446.72111436950155</v>
      </c>
      <c r="E265" s="99">
        <f>$C265*Farms!$H$6/100</f>
        <v>3716.4192767999998</v>
      </c>
      <c r="F265" s="99">
        <f t="shared" si="24"/>
        <v>11269.1423232</v>
      </c>
      <c r="G265" s="99">
        <f>IF(H265&lt;Farms!$I$6*1000,(MIN(F265,Farms!$L$6)),0)</f>
        <v>0</v>
      </c>
      <c r="H265" s="100">
        <f t="shared" si="29"/>
        <v>495000</v>
      </c>
      <c r="I265" s="100">
        <f t="shared" si="25"/>
        <v>498269.69816243049</v>
      </c>
      <c r="J265" s="100">
        <f>MIN(I265,Farms!$I$6*1000)</f>
        <v>495000</v>
      </c>
      <c r="K265" s="100">
        <f>MAX(I265-Farms!$I$6*1000, 0)</f>
        <v>3269.6981624304899</v>
      </c>
      <c r="L265" s="100">
        <f t="shared" si="26"/>
        <v>11269.1423232</v>
      </c>
      <c r="M265" s="100">
        <f t="shared" si="27"/>
        <v>89.344222873900321</v>
      </c>
      <c r="N265" s="154">
        <f t="shared" si="28"/>
        <v>14628.18470850439</v>
      </c>
    </row>
    <row r="266" spans="2:14" x14ac:dyDescent="0.25">
      <c r="B266" s="4">
        <v>40743</v>
      </c>
      <c r="C266" s="99">
        <f>'Farm Runoff'!$D266</f>
        <v>13989.5424</v>
      </c>
      <c r="D266" s="99">
        <f>'Irrigation Demand'!$D266</f>
        <v>446.72111436950155</v>
      </c>
      <c r="E266" s="99">
        <f>$C266*Farms!$H$6/100</f>
        <v>3469.4065152000003</v>
      </c>
      <c r="F266" s="99">
        <f t="shared" si="24"/>
        <v>10520.1358848</v>
      </c>
      <c r="G266" s="99">
        <f>IF(H266&lt;Farms!$I$6*1000,(MIN(F266,Farms!$L$6)),0)</f>
        <v>0</v>
      </c>
      <c r="H266" s="100">
        <f t="shared" si="29"/>
        <v>495000</v>
      </c>
      <c r="I266" s="100">
        <f t="shared" si="25"/>
        <v>498022.68540083047</v>
      </c>
      <c r="J266" s="100">
        <f>MIN(I266,Farms!$I$6*1000)</f>
        <v>495000</v>
      </c>
      <c r="K266" s="100">
        <f>MAX(I266-Farms!$I$6*1000, 0)</f>
        <v>3022.6854008304654</v>
      </c>
      <c r="L266" s="100">
        <f t="shared" si="26"/>
        <v>10520.1358848</v>
      </c>
      <c r="M266" s="100">
        <f t="shared" si="27"/>
        <v>89.344222873900321</v>
      </c>
      <c r="N266" s="154">
        <f t="shared" si="28"/>
        <v>13632.165508504366</v>
      </c>
    </row>
    <row r="267" spans="2:14" x14ac:dyDescent="0.25">
      <c r="B267" s="4">
        <v>40744</v>
      </c>
      <c r="C267" s="99">
        <f>'Farm Runoff'!$D267</f>
        <v>13027.478399999998</v>
      </c>
      <c r="D267" s="99">
        <f>'Irrigation Demand'!$D267</f>
        <v>446.72111436950155</v>
      </c>
      <c r="E267" s="99">
        <f>$C267*Farms!$H$6/100</f>
        <v>3230.8146431999999</v>
      </c>
      <c r="F267" s="99">
        <f t="shared" si="24"/>
        <v>9796.6637567999987</v>
      </c>
      <c r="G267" s="99">
        <f>IF(H267&lt;Farms!$I$6*1000,(MIN(F267,Farms!$L$6)),0)</f>
        <v>0</v>
      </c>
      <c r="H267" s="100">
        <f t="shared" si="29"/>
        <v>495000</v>
      </c>
      <c r="I267" s="100">
        <f t="shared" si="25"/>
        <v>497784.0935288305</v>
      </c>
      <c r="J267" s="100">
        <f>MIN(I267,Farms!$I$6*1000)</f>
        <v>495000</v>
      </c>
      <c r="K267" s="100">
        <f>MAX(I267-Farms!$I$6*1000, 0)</f>
        <v>2784.0935288305045</v>
      </c>
      <c r="L267" s="100">
        <f t="shared" si="26"/>
        <v>9796.6637567999987</v>
      </c>
      <c r="M267" s="100">
        <f t="shared" si="27"/>
        <v>89.344222873900321</v>
      </c>
      <c r="N267" s="154">
        <f t="shared" si="28"/>
        <v>12670.101508504404</v>
      </c>
    </row>
    <row r="268" spans="2:14" x14ac:dyDescent="0.25">
      <c r="B268" s="4">
        <v>40745</v>
      </c>
      <c r="C268" s="99">
        <f>'Farm Runoff'!$D268</f>
        <v>11861.683200000001</v>
      </c>
      <c r="D268" s="99">
        <f>'Irrigation Demand'!$D268</f>
        <v>446.72111436950155</v>
      </c>
      <c r="E268" s="99">
        <f>$C268*Farms!$H$6/100</f>
        <v>2941.6974336000003</v>
      </c>
      <c r="F268" s="99">
        <f t="shared" si="24"/>
        <v>8919.985766400001</v>
      </c>
      <c r="G268" s="99">
        <f>IF(H268&lt;Farms!$I$6*1000,(MIN(F268,Farms!$L$6)),0)</f>
        <v>0</v>
      </c>
      <c r="H268" s="100">
        <f t="shared" si="29"/>
        <v>495000</v>
      </c>
      <c r="I268" s="100">
        <f t="shared" si="25"/>
        <v>497494.97631923051</v>
      </c>
      <c r="J268" s="100">
        <f>MIN(I268,Farms!$I$6*1000)</f>
        <v>495000</v>
      </c>
      <c r="K268" s="100">
        <f>MAX(I268-Farms!$I$6*1000, 0)</f>
        <v>2494.9763192305109</v>
      </c>
      <c r="L268" s="100">
        <f t="shared" si="26"/>
        <v>8919.985766400001</v>
      </c>
      <c r="M268" s="100">
        <f t="shared" si="27"/>
        <v>89.344222873900321</v>
      </c>
      <c r="N268" s="154">
        <f t="shared" si="28"/>
        <v>11504.306308504412</v>
      </c>
    </row>
    <row r="269" spans="2:14" x14ac:dyDescent="0.25">
      <c r="B269" s="4">
        <v>40746</v>
      </c>
      <c r="C269" s="99">
        <f>'Farm Runoff'!$D269</f>
        <v>9847.0079999999998</v>
      </c>
      <c r="D269" s="99">
        <f>'Irrigation Demand'!$D269</f>
        <v>446.72111436950155</v>
      </c>
      <c r="E269" s="99">
        <f>$C269*Farms!$H$6/100</f>
        <v>2442.057984</v>
      </c>
      <c r="F269" s="99">
        <f t="shared" si="24"/>
        <v>7404.9500159999998</v>
      </c>
      <c r="G269" s="99">
        <f>IF(H269&lt;Farms!$I$6*1000,(MIN(F269,Farms!$L$6)),0)</f>
        <v>0</v>
      </c>
      <c r="H269" s="100">
        <f t="shared" si="29"/>
        <v>495000</v>
      </c>
      <c r="I269" s="100">
        <f t="shared" si="25"/>
        <v>496995.3368696305</v>
      </c>
      <c r="J269" s="100">
        <f>MIN(I269,Farms!$I$6*1000)</f>
        <v>495000</v>
      </c>
      <c r="K269" s="100">
        <f>MAX(I269-Farms!$I$6*1000, 0)</f>
        <v>1995.3368696304969</v>
      </c>
      <c r="L269" s="100">
        <f t="shared" si="26"/>
        <v>7404.9500159999998</v>
      </c>
      <c r="M269" s="100">
        <f t="shared" si="27"/>
        <v>89.344222873900321</v>
      </c>
      <c r="N269" s="154">
        <f t="shared" si="28"/>
        <v>9489.6311085043963</v>
      </c>
    </row>
    <row r="270" spans="2:14" x14ac:dyDescent="0.25">
      <c r="B270" s="4">
        <v>40747</v>
      </c>
      <c r="C270" s="99">
        <f>'Farm Runoff'!$D270</f>
        <v>9235.8143999999975</v>
      </c>
      <c r="D270" s="99">
        <f>'Irrigation Demand'!$D270</f>
        <v>446.72111436950155</v>
      </c>
      <c r="E270" s="99">
        <f>$C270*Farms!$H$6/100</f>
        <v>2290.4819711999994</v>
      </c>
      <c r="F270" s="99">
        <f t="shared" si="24"/>
        <v>6945.3324287999985</v>
      </c>
      <c r="G270" s="99">
        <f>IF(H270&lt;Farms!$I$6*1000,(MIN(F270,Farms!$L$6)),0)</f>
        <v>0</v>
      </c>
      <c r="H270" s="100">
        <f t="shared" si="29"/>
        <v>495000</v>
      </c>
      <c r="I270" s="100">
        <f t="shared" si="25"/>
        <v>496843.76085683046</v>
      </c>
      <c r="J270" s="100">
        <f>MIN(I270,Farms!$I$6*1000)</f>
        <v>495000</v>
      </c>
      <c r="K270" s="100">
        <f>MAX(I270-Farms!$I$6*1000, 0)</f>
        <v>1843.7608568304568</v>
      </c>
      <c r="L270" s="100">
        <f t="shared" si="26"/>
        <v>6945.3324287999985</v>
      </c>
      <c r="M270" s="100">
        <f t="shared" si="27"/>
        <v>89.344222873900321</v>
      </c>
      <c r="N270" s="154">
        <f t="shared" si="28"/>
        <v>8878.4375085043557</v>
      </c>
    </row>
    <row r="271" spans="2:14" x14ac:dyDescent="0.25">
      <c r="B271" s="4">
        <v>40748</v>
      </c>
      <c r="C271" s="99">
        <f>'Farm Runoff'!$D271</f>
        <v>9043.4016000000011</v>
      </c>
      <c r="D271" s="99">
        <f>'Irrigation Demand'!$D271</f>
        <v>446.72111436950155</v>
      </c>
      <c r="E271" s="99">
        <f>$C271*Farms!$H$6/100</f>
        <v>2242.7635968000004</v>
      </c>
      <c r="F271" s="99">
        <f t="shared" si="24"/>
        <v>6800.6380032000006</v>
      </c>
      <c r="G271" s="99">
        <f>IF(H271&lt;Farms!$I$6*1000,(MIN(F271,Farms!$L$6)),0)</f>
        <v>0</v>
      </c>
      <c r="H271" s="100">
        <f t="shared" si="29"/>
        <v>495000</v>
      </c>
      <c r="I271" s="100">
        <f t="shared" si="25"/>
        <v>496796.04248243046</v>
      </c>
      <c r="J271" s="100">
        <f>MIN(I271,Farms!$I$6*1000)</f>
        <v>495000</v>
      </c>
      <c r="K271" s="100">
        <f>MAX(I271-Farms!$I$6*1000, 0)</f>
        <v>1796.0424824304646</v>
      </c>
      <c r="L271" s="100">
        <f t="shared" si="26"/>
        <v>6800.6380032000006</v>
      </c>
      <c r="M271" s="100">
        <f t="shared" si="27"/>
        <v>89.344222873900321</v>
      </c>
      <c r="N271" s="154">
        <f t="shared" si="28"/>
        <v>8686.0247085043666</v>
      </c>
    </row>
    <row r="272" spans="2:14" x14ac:dyDescent="0.25">
      <c r="B272" s="4">
        <v>40749</v>
      </c>
      <c r="C272" s="99">
        <f>'Farm Runoff'!$D272</f>
        <v>8590.6656000000003</v>
      </c>
      <c r="D272" s="99">
        <f>'Irrigation Demand'!$D272</f>
        <v>446.72111436950155</v>
      </c>
      <c r="E272" s="99">
        <f>$C272*Farms!$H$6/100</f>
        <v>2130.4850688000001</v>
      </c>
      <c r="F272" s="99">
        <f t="shared" si="24"/>
        <v>6460.1805311999997</v>
      </c>
      <c r="G272" s="99">
        <f>IF(H272&lt;Farms!$I$6*1000,(MIN(F272,Farms!$L$6)),0)</f>
        <v>0</v>
      </c>
      <c r="H272" s="100">
        <f t="shared" si="29"/>
        <v>495000</v>
      </c>
      <c r="I272" s="100">
        <f t="shared" si="25"/>
        <v>496683.76395443047</v>
      </c>
      <c r="J272" s="100">
        <f>MIN(I272,Farms!$I$6*1000)</f>
        <v>495000</v>
      </c>
      <c r="K272" s="100">
        <f>MAX(I272-Farms!$I$6*1000, 0)</f>
        <v>1683.7639544304693</v>
      </c>
      <c r="L272" s="100">
        <f t="shared" si="26"/>
        <v>6460.1805311999997</v>
      </c>
      <c r="M272" s="100">
        <f t="shared" si="27"/>
        <v>89.344222873900321</v>
      </c>
      <c r="N272" s="154">
        <f t="shared" si="28"/>
        <v>8233.2887085043694</v>
      </c>
    </row>
    <row r="273" spans="2:14" x14ac:dyDescent="0.25">
      <c r="B273" s="4">
        <v>40750</v>
      </c>
      <c r="C273" s="99">
        <f>'Farm Runoff'!$D273</f>
        <v>8454.8448000000008</v>
      </c>
      <c r="D273" s="99">
        <f>'Irrigation Demand'!$D273</f>
        <v>446.72111436950155</v>
      </c>
      <c r="E273" s="99">
        <f>$C273*Farms!$H$6/100</f>
        <v>2096.8015104000001</v>
      </c>
      <c r="F273" s="99">
        <f t="shared" si="24"/>
        <v>6358.0432896000002</v>
      </c>
      <c r="G273" s="99">
        <f>IF(H273&lt;Farms!$I$6*1000,(MIN(F273,Farms!$L$6)),0)</f>
        <v>0</v>
      </c>
      <c r="H273" s="100">
        <f t="shared" si="29"/>
        <v>495000</v>
      </c>
      <c r="I273" s="100">
        <f t="shared" si="25"/>
        <v>496650.08039603051</v>
      </c>
      <c r="J273" s="100">
        <f>MIN(I273,Farms!$I$6*1000)</f>
        <v>495000</v>
      </c>
      <c r="K273" s="100">
        <f>MAX(I273-Farms!$I$6*1000, 0)</f>
        <v>1650.0803960305057</v>
      </c>
      <c r="L273" s="100">
        <f t="shared" si="26"/>
        <v>6358.0432896000002</v>
      </c>
      <c r="M273" s="100">
        <f t="shared" si="27"/>
        <v>89.344222873900321</v>
      </c>
      <c r="N273" s="154">
        <f t="shared" si="28"/>
        <v>8097.4679085044063</v>
      </c>
    </row>
    <row r="274" spans="2:14" x14ac:dyDescent="0.25">
      <c r="B274" s="4">
        <v>40751</v>
      </c>
      <c r="C274" s="99">
        <f>'Farm Runoff'!$D274</f>
        <v>8432.2079999999987</v>
      </c>
      <c r="D274" s="99">
        <f>'Irrigation Demand'!$D274</f>
        <v>446.72111436950155</v>
      </c>
      <c r="E274" s="99">
        <f>$C274*Farms!$H$6/100</f>
        <v>2091.1875839999998</v>
      </c>
      <c r="F274" s="99">
        <f t="shared" si="24"/>
        <v>6341.0204159999994</v>
      </c>
      <c r="G274" s="99">
        <f>IF(H274&lt;Farms!$I$6*1000,(MIN(F274,Farms!$L$6)),0)</f>
        <v>0</v>
      </c>
      <c r="H274" s="100">
        <f t="shared" si="29"/>
        <v>495000</v>
      </c>
      <c r="I274" s="100">
        <f t="shared" si="25"/>
        <v>496644.46646963048</v>
      </c>
      <c r="J274" s="100">
        <f>MIN(I274,Farms!$I$6*1000)</f>
        <v>495000</v>
      </c>
      <c r="K274" s="100">
        <f>MAX(I274-Farms!$I$6*1000, 0)</f>
        <v>1644.4664696304826</v>
      </c>
      <c r="L274" s="100">
        <f t="shared" si="26"/>
        <v>6341.0204159999994</v>
      </c>
      <c r="M274" s="100">
        <f t="shared" si="27"/>
        <v>89.344222873900321</v>
      </c>
      <c r="N274" s="154">
        <f t="shared" si="28"/>
        <v>8074.8311085043824</v>
      </c>
    </row>
    <row r="275" spans="2:14" x14ac:dyDescent="0.25">
      <c r="B275" s="4">
        <v>40752</v>
      </c>
      <c r="C275" s="99">
        <f>'Farm Runoff'!$D275</f>
        <v>8488.7999999999993</v>
      </c>
      <c r="D275" s="99">
        <f>'Irrigation Demand'!$D275</f>
        <v>446.72111436950155</v>
      </c>
      <c r="E275" s="99">
        <f>$C275*Farms!$H$6/100</f>
        <v>2105.2224000000001</v>
      </c>
      <c r="F275" s="99">
        <f t="shared" si="24"/>
        <v>6383.5775999999987</v>
      </c>
      <c r="G275" s="99">
        <f>IF(H275&lt;Farms!$I$6*1000,(MIN(F275,Farms!$L$6)),0)</f>
        <v>0</v>
      </c>
      <c r="H275" s="100">
        <f t="shared" si="29"/>
        <v>495000</v>
      </c>
      <c r="I275" s="100">
        <f t="shared" si="25"/>
        <v>496658.50128563051</v>
      </c>
      <c r="J275" s="100">
        <f>MIN(I275,Farms!$I$6*1000)</f>
        <v>495000</v>
      </c>
      <c r="K275" s="100">
        <f>MAX(I275-Farms!$I$6*1000, 0)</f>
        <v>1658.5012856305111</v>
      </c>
      <c r="L275" s="100">
        <f t="shared" si="26"/>
        <v>6383.5775999999987</v>
      </c>
      <c r="M275" s="100">
        <f t="shared" si="27"/>
        <v>89.344222873900321</v>
      </c>
      <c r="N275" s="154">
        <f t="shared" si="28"/>
        <v>8131.4231085044103</v>
      </c>
    </row>
    <row r="276" spans="2:14" x14ac:dyDescent="0.25">
      <c r="B276" s="4">
        <v>40753</v>
      </c>
      <c r="C276" s="99">
        <f>'Farm Runoff'!$D276</f>
        <v>13865.04</v>
      </c>
      <c r="D276" s="99">
        <f>'Irrigation Demand'!$D276</f>
        <v>0</v>
      </c>
      <c r="E276" s="99">
        <f>$C276*Farms!$H$6/100</f>
        <v>3438.5299200000004</v>
      </c>
      <c r="F276" s="99">
        <f t="shared" si="24"/>
        <v>10426.51008</v>
      </c>
      <c r="G276" s="99">
        <f>IF(H276&lt;Farms!$I$6*1000,(MIN(F276,Farms!$L$6)),0)</f>
        <v>0</v>
      </c>
      <c r="H276" s="100">
        <f t="shared" si="29"/>
        <v>495000</v>
      </c>
      <c r="I276" s="100">
        <f t="shared" si="25"/>
        <v>498438.52992</v>
      </c>
      <c r="J276" s="100">
        <f>MIN(I276,Farms!$I$6*1000)</f>
        <v>495000</v>
      </c>
      <c r="K276" s="100">
        <f>MAX(I276-Farms!$I$6*1000, 0)</f>
        <v>3438.5299200000009</v>
      </c>
      <c r="L276" s="100">
        <f t="shared" si="26"/>
        <v>10426.51008</v>
      </c>
      <c r="M276" s="100">
        <f t="shared" si="27"/>
        <v>0</v>
      </c>
      <c r="N276" s="154">
        <f t="shared" si="28"/>
        <v>13865.04</v>
      </c>
    </row>
    <row r="277" spans="2:14" x14ac:dyDescent="0.25">
      <c r="B277" s="4">
        <v>40754</v>
      </c>
      <c r="C277" s="99">
        <f>'Farm Runoff'!$D277</f>
        <v>21414.412799999998</v>
      </c>
      <c r="D277" s="99">
        <f>'Irrigation Demand'!$D277</f>
        <v>446.72111436950155</v>
      </c>
      <c r="E277" s="99">
        <f>$C277*Farms!$H$6/100</f>
        <v>5310.7743743999999</v>
      </c>
      <c r="F277" s="99">
        <f t="shared" si="24"/>
        <v>16103.638425599998</v>
      </c>
      <c r="G277" s="99">
        <f>IF(H277&lt;Farms!$I$6*1000,(MIN(F277,Farms!$L$6)),0)</f>
        <v>0</v>
      </c>
      <c r="H277" s="100">
        <f t="shared" si="29"/>
        <v>495000</v>
      </c>
      <c r="I277" s="100">
        <f t="shared" si="25"/>
        <v>499864.05326003046</v>
      </c>
      <c r="J277" s="100">
        <f>MIN(I277,Farms!$I$6*1000)</f>
        <v>495000</v>
      </c>
      <c r="K277" s="100">
        <f>MAX(I277-Farms!$I$6*1000, 0)</f>
        <v>4864.0532600304577</v>
      </c>
      <c r="L277" s="100">
        <f t="shared" si="26"/>
        <v>16103.638425599998</v>
      </c>
      <c r="M277" s="100">
        <f t="shared" si="27"/>
        <v>89.344222873900321</v>
      </c>
      <c r="N277" s="154">
        <f t="shared" si="28"/>
        <v>21057.035908504356</v>
      </c>
    </row>
    <row r="278" spans="2:14" x14ac:dyDescent="0.25">
      <c r="B278" s="4">
        <v>40755</v>
      </c>
      <c r="C278" s="99">
        <f>'Farm Runoff'!$D278</f>
        <v>20972.995200000001</v>
      </c>
      <c r="D278" s="99">
        <f>'Irrigation Demand'!$D278</f>
        <v>446.72111436950155</v>
      </c>
      <c r="E278" s="99">
        <f>$C278*Farms!$H$6/100</f>
        <v>5201.3028096000007</v>
      </c>
      <c r="F278" s="99">
        <f t="shared" si="24"/>
        <v>15771.6923904</v>
      </c>
      <c r="G278" s="99">
        <f>IF(H278&lt;Farms!$I$6*1000,(MIN(F278,Farms!$L$6)),0)</f>
        <v>0</v>
      </c>
      <c r="H278" s="100">
        <f t="shared" si="29"/>
        <v>495000</v>
      </c>
      <c r="I278" s="100">
        <f t="shared" si="25"/>
        <v>499754.5816952305</v>
      </c>
      <c r="J278" s="100">
        <f>MIN(I278,Farms!$I$6*1000)</f>
        <v>495000</v>
      </c>
      <c r="K278" s="100">
        <f>MAX(I278-Farms!$I$6*1000, 0)</f>
        <v>4754.5816952305031</v>
      </c>
      <c r="L278" s="100">
        <f t="shared" si="26"/>
        <v>15771.6923904</v>
      </c>
      <c r="M278" s="100">
        <f t="shared" si="27"/>
        <v>89.344222873900321</v>
      </c>
      <c r="N278" s="154">
        <f t="shared" si="28"/>
        <v>20615.618308504403</v>
      </c>
    </row>
    <row r="279" spans="2:14" x14ac:dyDescent="0.25">
      <c r="B279" s="4">
        <v>40756</v>
      </c>
      <c r="C279" s="99">
        <f>'Farm Runoff'!$D279</f>
        <v>14306.4576</v>
      </c>
      <c r="D279" s="99">
        <f>'Irrigation Demand'!$D279</f>
        <v>677.29495601173039</v>
      </c>
      <c r="E279" s="99">
        <f>$C279*Farms!$H$6/100</f>
        <v>3548.0014847999996</v>
      </c>
      <c r="F279" s="99">
        <f t="shared" si="24"/>
        <v>10758.456115200001</v>
      </c>
      <c r="G279" s="99">
        <f>IF(H279&lt;Farms!$I$6*1000,(MIN(F279,Farms!$L$6)),0)</f>
        <v>0</v>
      </c>
      <c r="H279" s="100">
        <f t="shared" si="29"/>
        <v>495000</v>
      </c>
      <c r="I279" s="100">
        <f t="shared" si="25"/>
        <v>497870.70652878826</v>
      </c>
      <c r="J279" s="100">
        <f>MIN(I279,Farms!$I$6*1000)</f>
        <v>495000</v>
      </c>
      <c r="K279" s="100">
        <f>MAX(I279-Farms!$I$6*1000, 0)</f>
        <v>2870.7065287882579</v>
      </c>
      <c r="L279" s="100">
        <f t="shared" si="26"/>
        <v>10758.456115200001</v>
      </c>
      <c r="M279" s="100">
        <f t="shared" si="27"/>
        <v>135.45899120234608</v>
      </c>
      <c r="N279" s="154">
        <f t="shared" si="28"/>
        <v>13764.621635190604</v>
      </c>
    </row>
    <row r="280" spans="2:14" x14ac:dyDescent="0.25">
      <c r="B280" s="4">
        <v>40757</v>
      </c>
      <c r="C280" s="99">
        <f>'Farm Runoff'!$D280</f>
        <v>11827.728000000001</v>
      </c>
      <c r="D280" s="99">
        <f>'Irrigation Demand'!$D280</f>
        <v>677.29495601173039</v>
      </c>
      <c r="E280" s="99">
        <f>$C280*Farms!$H$6/100</f>
        <v>2933.2765440000007</v>
      </c>
      <c r="F280" s="99">
        <f t="shared" si="24"/>
        <v>8894.4514560000007</v>
      </c>
      <c r="G280" s="99">
        <f>IF(H280&lt;Farms!$I$6*1000,(MIN(F280,Farms!$L$6)),0)</f>
        <v>0</v>
      </c>
      <c r="H280" s="100">
        <f t="shared" si="29"/>
        <v>495000</v>
      </c>
      <c r="I280" s="100">
        <f t="shared" si="25"/>
        <v>497255.98158798827</v>
      </c>
      <c r="J280" s="100">
        <f>MIN(I280,Farms!$I$6*1000)</f>
        <v>495000</v>
      </c>
      <c r="K280" s="100">
        <f>MAX(I280-Farms!$I$6*1000, 0)</f>
        <v>2255.9815879882663</v>
      </c>
      <c r="L280" s="100">
        <f t="shared" si="26"/>
        <v>8894.4514560000007</v>
      </c>
      <c r="M280" s="100">
        <f t="shared" si="27"/>
        <v>135.45899120234608</v>
      </c>
      <c r="N280" s="154">
        <f t="shared" si="28"/>
        <v>11285.892035190613</v>
      </c>
    </row>
    <row r="281" spans="2:14" x14ac:dyDescent="0.25">
      <c r="B281" s="4">
        <v>40758</v>
      </c>
      <c r="C281" s="99">
        <f>'Farm Runoff'!$D281</f>
        <v>10809.071999999996</v>
      </c>
      <c r="D281" s="99">
        <f>'Irrigation Demand'!$D281</f>
        <v>677.29495601173039</v>
      </c>
      <c r="E281" s="99">
        <f>$C281*Farms!$H$6/100</f>
        <v>2680.6498559999991</v>
      </c>
      <c r="F281" s="99">
        <f t="shared" si="24"/>
        <v>8128.4221439999974</v>
      </c>
      <c r="G281" s="99">
        <f>IF(H281&lt;Farms!$I$6*1000,(MIN(F281,Farms!$L$6)),0)</f>
        <v>0</v>
      </c>
      <c r="H281" s="100">
        <f t="shared" si="29"/>
        <v>495000</v>
      </c>
      <c r="I281" s="100">
        <f t="shared" si="25"/>
        <v>497003.35489998822</v>
      </c>
      <c r="J281" s="100">
        <f>MIN(I281,Farms!$I$6*1000)</f>
        <v>495000</v>
      </c>
      <c r="K281" s="100">
        <f>MAX(I281-Farms!$I$6*1000, 0)</f>
        <v>2003.3548999882187</v>
      </c>
      <c r="L281" s="100">
        <f t="shared" si="26"/>
        <v>8128.4221439999974</v>
      </c>
      <c r="M281" s="100">
        <f t="shared" si="27"/>
        <v>135.45899120234608</v>
      </c>
      <c r="N281" s="154">
        <f t="shared" si="28"/>
        <v>10267.236035190561</v>
      </c>
    </row>
    <row r="282" spans="2:14" x14ac:dyDescent="0.25">
      <c r="B282" s="4">
        <v>40759</v>
      </c>
      <c r="C282" s="99">
        <f>'Farm Runoff'!$D282</f>
        <v>9858.3263999999999</v>
      </c>
      <c r="D282" s="99">
        <f>'Irrigation Demand'!$D282</f>
        <v>677.29495601173039</v>
      </c>
      <c r="E282" s="99">
        <f>$C282*Farms!$H$6/100</f>
        <v>2444.8649472000002</v>
      </c>
      <c r="F282" s="99">
        <f t="shared" si="24"/>
        <v>7413.4614528000002</v>
      </c>
      <c r="G282" s="99">
        <f>IF(H282&lt;Farms!$I$6*1000,(MIN(F282,Farms!$L$6)),0)</f>
        <v>0</v>
      </c>
      <c r="H282" s="100">
        <f t="shared" si="29"/>
        <v>495000</v>
      </c>
      <c r="I282" s="100">
        <f t="shared" si="25"/>
        <v>496767.56999118824</v>
      </c>
      <c r="J282" s="100">
        <f>MIN(I282,Farms!$I$6*1000)</f>
        <v>495000</v>
      </c>
      <c r="K282" s="100">
        <f>MAX(I282-Farms!$I$6*1000, 0)</f>
        <v>1767.5699911882402</v>
      </c>
      <c r="L282" s="100">
        <f t="shared" si="26"/>
        <v>7413.4614528000002</v>
      </c>
      <c r="M282" s="100">
        <f t="shared" si="27"/>
        <v>135.45899120234608</v>
      </c>
      <c r="N282" s="154">
        <f t="shared" si="28"/>
        <v>9316.4904351905861</v>
      </c>
    </row>
    <row r="283" spans="2:14" x14ac:dyDescent="0.25">
      <c r="B283" s="4">
        <v>40760</v>
      </c>
      <c r="C283" s="99">
        <f>'Farm Runoff'!$D283</f>
        <v>22749.984</v>
      </c>
      <c r="D283" s="99">
        <f>'Irrigation Demand'!$D283</f>
        <v>677.29495601173039</v>
      </c>
      <c r="E283" s="99">
        <f>$C283*Farms!$H$6/100</f>
        <v>5641.996032</v>
      </c>
      <c r="F283" s="99">
        <f t="shared" si="24"/>
        <v>17107.987968000001</v>
      </c>
      <c r="G283" s="99">
        <f>IF(H283&lt;Farms!$I$6*1000,(MIN(F283,Farms!$L$6)),0)</f>
        <v>0</v>
      </c>
      <c r="H283" s="100">
        <f t="shared" si="29"/>
        <v>495000</v>
      </c>
      <c r="I283" s="100">
        <f t="shared" si="25"/>
        <v>499964.70107598824</v>
      </c>
      <c r="J283" s="100">
        <f>MIN(I283,Farms!$I$6*1000)</f>
        <v>495000</v>
      </c>
      <c r="K283" s="100">
        <f>MAX(I283-Farms!$I$6*1000, 0)</f>
        <v>4964.7010759882396</v>
      </c>
      <c r="L283" s="100">
        <f t="shared" si="26"/>
        <v>17107.987968000001</v>
      </c>
      <c r="M283" s="100">
        <f t="shared" si="27"/>
        <v>135.45899120234608</v>
      </c>
      <c r="N283" s="154">
        <f t="shared" si="28"/>
        <v>22208.148035190588</v>
      </c>
    </row>
    <row r="284" spans="2:14" x14ac:dyDescent="0.25">
      <c r="B284" s="4">
        <v>40761</v>
      </c>
      <c r="C284" s="99">
        <f>'Farm Runoff'!$D284</f>
        <v>52970.111999999994</v>
      </c>
      <c r="D284" s="99">
        <f>'Irrigation Demand'!$D284</f>
        <v>677.29495601173039</v>
      </c>
      <c r="E284" s="99">
        <f>$C284*Farms!$H$6/100</f>
        <v>13136.587775999998</v>
      </c>
      <c r="F284" s="99">
        <f t="shared" si="24"/>
        <v>39833.524223999993</v>
      </c>
      <c r="G284" s="99">
        <f>IF(H284&lt;Farms!$I$6*1000,(MIN(F284,Farms!$L$6)),0)</f>
        <v>0</v>
      </c>
      <c r="H284" s="100">
        <f t="shared" si="29"/>
        <v>495000</v>
      </c>
      <c r="I284" s="100">
        <f t="shared" si="25"/>
        <v>507459.29281998822</v>
      </c>
      <c r="J284" s="100">
        <f>MIN(I284,Farms!$I$6*1000)</f>
        <v>495000</v>
      </c>
      <c r="K284" s="100">
        <f>MAX(I284-Farms!$I$6*1000, 0)</f>
        <v>12459.292819988215</v>
      </c>
      <c r="L284" s="100">
        <f t="shared" si="26"/>
        <v>39833.524223999993</v>
      </c>
      <c r="M284" s="100">
        <f t="shared" si="27"/>
        <v>135.45899120234608</v>
      </c>
      <c r="N284" s="154">
        <f t="shared" si="28"/>
        <v>52428.276035190553</v>
      </c>
    </row>
    <row r="285" spans="2:14" x14ac:dyDescent="0.25">
      <c r="B285" s="4">
        <v>40762</v>
      </c>
      <c r="C285" s="99">
        <f>'Farm Runoff'!$D285</f>
        <v>37644.998399999997</v>
      </c>
      <c r="D285" s="99">
        <f>'Irrigation Demand'!$D285</f>
        <v>677.29495601173039</v>
      </c>
      <c r="E285" s="99">
        <f>$C285*Farms!$H$6/100</f>
        <v>9335.959603199999</v>
      </c>
      <c r="F285" s="99">
        <f t="shared" si="24"/>
        <v>28309.0387968</v>
      </c>
      <c r="G285" s="99">
        <f>IF(H285&lt;Farms!$I$6*1000,(MIN(F285,Farms!$L$6)),0)</f>
        <v>0</v>
      </c>
      <c r="H285" s="100">
        <f t="shared" si="29"/>
        <v>495000</v>
      </c>
      <c r="I285" s="100">
        <f t="shared" si="25"/>
        <v>503658.66464718827</v>
      </c>
      <c r="J285" s="100">
        <f>MIN(I285,Farms!$I$6*1000)</f>
        <v>495000</v>
      </c>
      <c r="K285" s="100">
        <f>MAX(I285-Farms!$I$6*1000, 0)</f>
        <v>8658.6646471882705</v>
      </c>
      <c r="L285" s="100">
        <f t="shared" si="26"/>
        <v>28309.0387968</v>
      </c>
      <c r="M285" s="100">
        <f t="shared" si="27"/>
        <v>135.45899120234608</v>
      </c>
      <c r="N285" s="154">
        <f t="shared" si="28"/>
        <v>37103.162435190614</v>
      </c>
    </row>
    <row r="286" spans="2:14" x14ac:dyDescent="0.25">
      <c r="B286" s="4">
        <v>40763</v>
      </c>
      <c r="C286" s="99">
        <f>'Farm Runoff'!$D286</f>
        <v>28771.372799999997</v>
      </c>
      <c r="D286" s="99">
        <f>'Irrigation Demand'!$D286</f>
        <v>677.29495601173039</v>
      </c>
      <c r="E286" s="99">
        <f>$C286*Farms!$H$6/100</f>
        <v>7135.3004543999987</v>
      </c>
      <c r="F286" s="99">
        <f t="shared" si="24"/>
        <v>21636.072345599998</v>
      </c>
      <c r="G286" s="99">
        <f>IF(H286&lt;Farms!$I$6*1000,(MIN(F286,Farms!$L$6)),0)</f>
        <v>0</v>
      </c>
      <c r="H286" s="100">
        <f t="shared" si="29"/>
        <v>495000</v>
      </c>
      <c r="I286" s="100">
        <f t="shared" si="25"/>
        <v>501458.00549838826</v>
      </c>
      <c r="J286" s="100">
        <f>MIN(I286,Farms!$I$6*1000)</f>
        <v>495000</v>
      </c>
      <c r="K286" s="100">
        <f>MAX(I286-Farms!$I$6*1000, 0)</f>
        <v>6458.0054983882583</v>
      </c>
      <c r="L286" s="100">
        <f t="shared" si="26"/>
        <v>21636.072345599998</v>
      </c>
      <c r="M286" s="100">
        <f t="shared" si="27"/>
        <v>135.45899120234608</v>
      </c>
      <c r="N286" s="154">
        <f t="shared" si="28"/>
        <v>28229.536835190604</v>
      </c>
    </row>
    <row r="287" spans="2:14" x14ac:dyDescent="0.25">
      <c r="B287" s="4">
        <v>40764</v>
      </c>
      <c r="C287" s="99">
        <f>'Farm Runoff'!$D287</f>
        <v>23519.635199999997</v>
      </c>
      <c r="D287" s="99">
        <f>'Irrigation Demand'!$D287</f>
        <v>677.29495601173039</v>
      </c>
      <c r="E287" s="99">
        <f>$C287*Farms!$H$6/100</f>
        <v>5832.8695295999987</v>
      </c>
      <c r="F287" s="99">
        <f t="shared" si="24"/>
        <v>17686.765670399996</v>
      </c>
      <c r="G287" s="99">
        <f>IF(H287&lt;Farms!$I$6*1000,(MIN(F287,Farms!$L$6)),0)</f>
        <v>0</v>
      </c>
      <c r="H287" s="100">
        <f t="shared" si="29"/>
        <v>495000</v>
      </c>
      <c r="I287" s="100">
        <f t="shared" si="25"/>
        <v>500155.57457358827</v>
      </c>
      <c r="J287" s="100">
        <f>MIN(I287,Farms!$I$6*1000)</f>
        <v>495000</v>
      </c>
      <c r="K287" s="100">
        <f>MAX(I287-Farms!$I$6*1000, 0)</f>
        <v>5155.5745735882665</v>
      </c>
      <c r="L287" s="100">
        <f t="shared" si="26"/>
        <v>17686.765670399996</v>
      </c>
      <c r="M287" s="100">
        <f t="shared" si="27"/>
        <v>135.45899120234608</v>
      </c>
      <c r="N287" s="154">
        <f t="shared" si="28"/>
        <v>22977.79923519061</v>
      </c>
    </row>
    <row r="288" spans="2:14" x14ac:dyDescent="0.25">
      <c r="B288" s="4">
        <v>40765</v>
      </c>
      <c r="C288" s="99">
        <f>'Farm Runoff'!$D288</f>
        <v>20542.895999999997</v>
      </c>
      <c r="D288" s="99">
        <f>'Irrigation Demand'!$D288</f>
        <v>677.29495601173039</v>
      </c>
      <c r="E288" s="99">
        <f>$C288*Farms!$H$6/100</f>
        <v>5094.6382079999994</v>
      </c>
      <c r="F288" s="99">
        <f t="shared" si="24"/>
        <v>15448.257791999997</v>
      </c>
      <c r="G288" s="99">
        <f>IF(H288&lt;Farms!$I$6*1000,(MIN(F288,Farms!$L$6)),0)</f>
        <v>0</v>
      </c>
      <c r="H288" s="100">
        <f t="shared" si="29"/>
        <v>495000</v>
      </c>
      <c r="I288" s="100">
        <f t="shared" si="25"/>
        <v>499417.34325198823</v>
      </c>
      <c r="J288" s="100">
        <f>MIN(I288,Farms!$I$6*1000)</f>
        <v>495000</v>
      </c>
      <c r="K288" s="100">
        <f>MAX(I288-Farms!$I$6*1000, 0)</f>
        <v>4417.3432519882335</v>
      </c>
      <c r="L288" s="100">
        <f t="shared" si="26"/>
        <v>15448.257791999997</v>
      </c>
      <c r="M288" s="100">
        <f t="shared" si="27"/>
        <v>135.45899120234608</v>
      </c>
      <c r="N288" s="154">
        <f t="shared" si="28"/>
        <v>20001.060035190578</v>
      </c>
    </row>
    <row r="289" spans="2:14" x14ac:dyDescent="0.25">
      <c r="B289" s="4">
        <v>40766</v>
      </c>
      <c r="C289" s="99">
        <f>'Farm Runoff'!$D289</f>
        <v>17973.619200000001</v>
      </c>
      <c r="D289" s="99">
        <f>'Irrigation Demand'!$D289</f>
        <v>677.29495601173039</v>
      </c>
      <c r="E289" s="99">
        <f>$C289*Farms!$H$6/100</f>
        <v>4457.4575616000002</v>
      </c>
      <c r="F289" s="99">
        <f t="shared" si="24"/>
        <v>13516.161638400001</v>
      </c>
      <c r="G289" s="99">
        <f>IF(H289&lt;Farms!$I$6*1000,(MIN(F289,Farms!$L$6)),0)</f>
        <v>0</v>
      </c>
      <c r="H289" s="100">
        <f t="shared" si="29"/>
        <v>495000</v>
      </c>
      <c r="I289" s="100">
        <f t="shared" si="25"/>
        <v>498780.16260558827</v>
      </c>
      <c r="J289" s="100">
        <f>MIN(I289,Farms!$I$6*1000)</f>
        <v>495000</v>
      </c>
      <c r="K289" s="100">
        <f>MAX(I289-Farms!$I$6*1000, 0)</f>
        <v>3780.1626055882662</v>
      </c>
      <c r="L289" s="100">
        <f t="shared" si="26"/>
        <v>13516.161638400001</v>
      </c>
      <c r="M289" s="100">
        <f t="shared" si="27"/>
        <v>135.45899120234608</v>
      </c>
      <c r="N289" s="154">
        <f t="shared" si="28"/>
        <v>17431.783235190615</v>
      </c>
    </row>
    <row r="290" spans="2:14" x14ac:dyDescent="0.25">
      <c r="B290" s="4">
        <v>40767</v>
      </c>
      <c r="C290" s="99">
        <f>'Farm Runoff'!$D290</f>
        <v>16026.8544</v>
      </c>
      <c r="D290" s="99">
        <f>'Irrigation Demand'!$D290</f>
        <v>0</v>
      </c>
      <c r="E290" s="99">
        <f>$C290*Farms!$H$6/100</f>
        <v>3974.6598912000004</v>
      </c>
      <c r="F290" s="99">
        <f t="shared" si="24"/>
        <v>12052.194508799999</v>
      </c>
      <c r="G290" s="99">
        <f>IF(H290&lt;Farms!$I$6*1000,(MIN(F290,Farms!$L$6)),0)</f>
        <v>0</v>
      </c>
      <c r="H290" s="100">
        <f t="shared" si="29"/>
        <v>495000</v>
      </c>
      <c r="I290" s="100">
        <f t="shared" si="25"/>
        <v>498974.65989120002</v>
      </c>
      <c r="J290" s="100">
        <f>MIN(I290,Farms!$I$6*1000)</f>
        <v>495000</v>
      </c>
      <c r="K290" s="100">
        <f>MAX(I290-Farms!$I$6*1000, 0)</f>
        <v>3974.659891200019</v>
      </c>
      <c r="L290" s="100">
        <f t="shared" si="26"/>
        <v>12052.194508799999</v>
      </c>
      <c r="M290" s="100">
        <f t="shared" si="27"/>
        <v>0</v>
      </c>
      <c r="N290" s="154">
        <f t="shared" si="28"/>
        <v>16026.854400000018</v>
      </c>
    </row>
    <row r="291" spans="2:14" x14ac:dyDescent="0.25">
      <c r="B291" s="4">
        <v>40768</v>
      </c>
      <c r="C291" s="99">
        <f>'Farm Runoff'!$D291</f>
        <v>18607.449599999996</v>
      </c>
      <c r="D291" s="99">
        <f>'Irrigation Demand'!$D291</f>
        <v>677.29495601173039</v>
      </c>
      <c r="E291" s="99">
        <f>$C291*Farms!$H$6/100</f>
        <v>4614.6475007999989</v>
      </c>
      <c r="F291" s="99">
        <f t="shared" si="24"/>
        <v>13992.802099199998</v>
      </c>
      <c r="G291" s="99">
        <f>IF(H291&lt;Farms!$I$6*1000,(MIN(F291,Farms!$L$6)),0)</f>
        <v>0</v>
      </c>
      <c r="H291" s="100">
        <f t="shared" si="29"/>
        <v>495000</v>
      </c>
      <c r="I291" s="100">
        <f t="shared" si="25"/>
        <v>498937.35254478827</v>
      </c>
      <c r="J291" s="100">
        <f>MIN(I291,Farms!$I$6*1000)</f>
        <v>495000</v>
      </c>
      <c r="K291" s="100">
        <f>MAX(I291-Farms!$I$6*1000, 0)</f>
        <v>3937.3525447882712</v>
      </c>
      <c r="L291" s="100">
        <f t="shared" si="26"/>
        <v>13992.802099199998</v>
      </c>
      <c r="M291" s="100">
        <f t="shared" si="27"/>
        <v>135.45899120234608</v>
      </c>
      <c r="N291" s="154">
        <f t="shared" si="28"/>
        <v>18065.613635190617</v>
      </c>
    </row>
    <row r="292" spans="2:14" x14ac:dyDescent="0.25">
      <c r="B292" s="4">
        <v>40769</v>
      </c>
      <c r="C292" s="99">
        <f>'Farm Runoff'!$D292</f>
        <v>27696.124800000001</v>
      </c>
      <c r="D292" s="99">
        <f>'Irrigation Demand'!$D292</f>
        <v>677.29495601173039</v>
      </c>
      <c r="E292" s="99">
        <f>$C292*Farms!$H$6/100</f>
        <v>6868.6389504000008</v>
      </c>
      <c r="F292" s="99">
        <f t="shared" si="24"/>
        <v>20827.485849600002</v>
      </c>
      <c r="G292" s="99">
        <f>IF(H292&lt;Farms!$I$6*1000,(MIN(F292,Farms!$L$6)),0)</f>
        <v>0</v>
      </c>
      <c r="H292" s="100">
        <f t="shared" si="29"/>
        <v>495000</v>
      </c>
      <c r="I292" s="100">
        <f t="shared" si="25"/>
        <v>501191.34399438824</v>
      </c>
      <c r="J292" s="100">
        <f>MIN(I292,Farms!$I$6*1000)</f>
        <v>495000</v>
      </c>
      <c r="K292" s="100">
        <f>MAX(I292-Farms!$I$6*1000, 0)</f>
        <v>6191.3439943882404</v>
      </c>
      <c r="L292" s="100">
        <f t="shared" si="26"/>
        <v>20827.485849600002</v>
      </c>
      <c r="M292" s="100">
        <f t="shared" si="27"/>
        <v>135.45899120234608</v>
      </c>
      <c r="N292" s="154">
        <f t="shared" si="28"/>
        <v>27154.288835190589</v>
      </c>
    </row>
    <row r="293" spans="2:14" x14ac:dyDescent="0.25">
      <c r="B293" s="4">
        <v>40770</v>
      </c>
      <c r="C293" s="99">
        <f>'Farm Runoff'!$D293</f>
        <v>26654.832000000002</v>
      </c>
      <c r="D293" s="99">
        <f>'Irrigation Demand'!$D293</f>
        <v>677.29495601173039</v>
      </c>
      <c r="E293" s="99">
        <f>$C293*Farms!$H$6/100</f>
        <v>6610.3983360000011</v>
      </c>
      <c r="F293" s="99">
        <f t="shared" si="24"/>
        <v>20044.433664</v>
      </c>
      <c r="G293" s="99">
        <f>IF(H293&lt;Farms!$I$6*1000,(MIN(F293,Farms!$L$6)),0)</f>
        <v>0</v>
      </c>
      <c r="H293" s="100">
        <f t="shared" si="29"/>
        <v>495000</v>
      </c>
      <c r="I293" s="100">
        <f t="shared" si="25"/>
        <v>500933.10337998823</v>
      </c>
      <c r="J293" s="100">
        <f>MIN(I293,Farms!$I$6*1000)</f>
        <v>495000</v>
      </c>
      <c r="K293" s="100">
        <f>MAX(I293-Farms!$I$6*1000, 0)</f>
        <v>5933.103379988228</v>
      </c>
      <c r="L293" s="100">
        <f t="shared" si="26"/>
        <v>20044.433664</v>
      </c>
      <c r="M293" s="100">
        <f t="shared" si="27"/>
        <v>135.45899120234608</v>
      </c>
      <c r="N293" s="154">
        <f t="shared" si="28"/>
        <v>26112.996035190576</v>
      </c>
    </row>
    <row r="294" spans="2:14" x14ac:dyDescent="0.25">
      <c r="B294" s="4">
        <v>40771</v>
      </c>
      <c r="C294" s="99">
        <f>'Farm Runoff'!$D294</f>
        <v>22489.660800000001</v>
      </c>
      <c r="D294" s="99">
        <f>'Irrigation Demand'!$D294</f>
        <v>677.29495601173039</v>
      </c>
      <c r="E294" s="99">
        <f>$C294*Farms!$H$6/100</f>
        <v>5577.4358784000005</v>
      </c>
      <c r="F294" s="99">
        <f t="shared" si="24"/>
        <v>16912.224921600002</v>
      </c>
      <c r="G294" s="99">
        <f>IF(H294&lt;Farms!$I$6*1000,(MIN(F294,Farms!$L$6)),0)</f>
        <v>0</v>
      </c>
      <c r="H294" s="100">
        <f t="shared" si="29"/>
        <v>495000</v>
      </c>
      <c r="I294" s="100">
        <f t="shared" si="25"/>
        <v>499900.14092238824</v>
      </c>
      <c r="J294" s="100">
        <f>MIN(I294,Farms!$I$6*1000)</f>
        <v>495000</v>
      </c>
      <c r="K294" s="100">
        <f>MAX(I294-Farms!$I$6*1000, 0)</f>
        <v>4900.1409223882365</v>
      </c>
      <c r="L294" s="100">
        <f t="shared" si="26"/>
        <v>16912.224921600002</v>
      </c>
      <c r="M294" s="100">
        <f t="shared" si="27"/>
        <v>135.45899120234608</v>
      </c>
      <c r="N294" s="154">
        <f t="shared" si="28"/>
        <v>21947.824835190586</v>
      </c>
    </row>
    <row r="295" spans="2:14" x14ac:dyDescent="0.25">
      <c r="B295" s="4">
        <v>40772</v>
      </c>
      <c r="C295" s="99">
        <f>'Farm Runoff'!$D295</f>
        <v>19388.4192</v>
      </c>
      <c r="D295" s="99">
        <f>'Irrigation Demand'!$D295</f>
        <v>677.29495601173039</v>
      </c>
      <c r="E295" s="99">
        <f>$C295*Farms!$H$6/100</f>
        <v>4808.3279616</v>
      </c>
      <c r="F295" s="99">
        <f t="shared" si="24"/>
        <v>14580.0912384</v>
      </c>
      <c r="G295" s="99">
        <f>IF(H295&lt;Farms!$I$6*1000,(MIN(F295,Farms!$L$6)),0)</f>
        <v>0</v>
      </c>
      <c r="H295" s="100">
        <f t="shared" si="29"/>
        <v>495000</v>
      </c>
      <c r="I295" s="100">
        <f t="shared" si="25"/>
        <v>499131.03300558822</v>
      </c>
      <c r="J295" s="100">
        <f>MIN(I295,Farms!$I$6*1000)</f>
        <v>495000</v>
      </c>
      <c r="K295" s="100">
        <f>MAX(I295-Farms!$I$6*1000, 0)</f>
        <v>4131.0330055882223</v>
      </c>
      <c r="L295" s="100">
        <f t="shared" si="26"/>
        <v>14580.0912384</v>
      </c>
      <c r="M295" s="100">
        <f t="shared" si="27"/>
        <v>135.45899120234608</v>
      </c>
      <c r="N295" s="154">
        <f t="shared" si="28"/>
        <v>18846.58323519057</v>
      </c>
    </row>
    <row r="296" spans="2:14" x14ac:dyDescent="0.25">
      <c r="B296" s="4">
        <v>40773</v>
      </c>
      <c r="C296" s="99">
        <f>'Farm Runoff'!$D296</f>
        <v>17000.236799999999</v>
      </c>
      <c r="D296" s="99">
        <f>'Irrigation Demand'!$D296</f>
        <v>677.29495601173039</v>
      </c>
      <c r="E296" s="99">
        <f>$C296*Farms!$H$6/100</f>
        <v>4216.0587263999996</v>
      </c>
      <c r="F296" s="99">
        <f t="shared" si="24"/>
        <v>12784.1780736</v>
      </c>
      <c r="G296" s="99">
        <f>IF(H296&lt;Farms!$I$6*1000,(MIN(F296,Farms!$L$6)),0)</f>
        <v>0</v>
      </c>
      <c r="H296" s="100">
        <f t="shared" si="29"/>
        <v>495000</v>
      </c>
      <c r="I296" s="100">
        <f t="shared" si="25"/>
        <v>498538.76377038826</v>
      </c>
      <c r="J296" s="100">
        <f>MIN(I296,Farms!$I$6*1000)</f>
        <v>495000</v>
      </c>
      <c r="K296" s="100">
        <f>MAX(I296-Farms!$I$6*1000, 0)</f>
        <v>3538.7637703882647</v>
      </c>
      <c r="L296" s="100">
        <f t="shared" si="26"/>
        <v>12784.1780736</v>
      </c>
      <c r="M296" s="100">
        <f t="shared" si="27"/>
        <v>135.45899120234608</v>
      </c>
      <c r="N296" s="154">
        <f t="shared" si="28"/>
        <v>16458.400835190612</v>
      </c>
    </row>
    <row r="297" spans="2:14" x14ac:dyDescent="0.25">
      <c r="B297" s="4">
        <v>40774</v>
      </c>
      <c r="C297" s="99">
        <f>'Farm Runoff'!$D297</f>
        <v>15698.620799999999</v>
      </c>
      <c r="D297" s="99">
        <f>'Irrigation Demand'!$D297</f>
        <v>0</v>
      </c>
      <c r="E297" s="99">
        <f>$C297*Farms!$H$6/100</f>
        <v>3893.2579583999996</v>
      </c>
      <c r="F297" s="99">
        <f t="shared" si="24"/>
        <v>11805.362841599999</v>
      </c>
      <c r="G297" s="99">
        <f>IF(H297&lt;Farms!$I$6*1000,(MIN(F297,Farms!$L$6)),0)</f>
        <v>0</v>
      </c>
      <c r="H297" s="100">
        <f t="shared" si="29"/>
        <v>495000</v>
      </c>
      <c r="I297" s="100">
        <f t="shared" si="25"/>
        <v>498893.25795840001</v>
      </c>
      <c r="J297" s="100">
        <f>MIN(I297,Farms!$I$6*1000)</f>
        <v>495000</v>
      </c>
      <c r="K297" s="100">
        <f>MAX(I297-Farms!$I$6*1000, 0)</f>
        <v>3893.257958400005</v>
      </c>
      <c r="L297" s="100">
        <f t="shared" si="26"/>
        <v>11805.362841599999</v>
      </c>
      <c r="M297" s="100">
        <f t="shared" si="27"/>
        <v>0</v>
      </c>
      <c r="N297" s="154">
        <f t="shared" si="28"/>
        <v>15698.620800000004</v>
      </c>
    </row>
    <row r="298" spans="2:14" x14ac:dyDescent="0.25">
      <c r="B298" s="4">
        <v>40775</v>
      </c>
      <c r="C298" s="99">
        <f>'Farm Runoff'!$D298</f>
        <v>18290.534399999997</v>
      </c>
      <c r="D298" s="99">
        <f>'Irrigation Demand'!$D298</f>
        <v>677.29495601173039</v>
      </c>
      <c r="E298" s="99">
        <f>$C298*Farms!$H$6/100</f>
        <v>4536.0525311999991</v>
      </c>
      <c r="F298" s="99">
        <f t="shared" si="24"/>
        <v>13754.481868799998</v>
      </c>
      <c r="G298" s="99">
        <f>IF(H298&lt;Farms!$I$6*1000,(MIN(F298,Farms!$L$6)),0)</f>
        <v>0</v>
      </c>
      <c r="H298" s="100">
        <f t="shared" si="29"/>
        <v>495000</v>
      </c>
      <c r="I298" s="100">
        <f t="shared" si="25"/>
        <v>498858.75757518824</v>
      </c>
      <c r="J298" s="100">
        <f>MIN(I298,Farms!$I$6*1000)</f>
        <v>495000</v>
      </c>
      <c r="K298" s="100">
        <f>MAX(I298-Farms!$I$6*1000, 0)</f>
        <v>3858.7575751882396</v>
      </c>
      <c r="L298" s="100">
        <f t="shared" si="26"/>
        <v>13754.481868799998</v>
      </c>
      <c r="M298" s="100">
        <f t="shared" si="27"/>
        <v>135.45899120234608</v>
      </c>
      <c r="N298" s="154">
        <f t="shared" si="28"/>
        <v>17748.698435190585</v>
      </c>
    </row>
    <row r="299" spans="2:14" x14ac:dyDescent="0.25">
      <c r="B299" s="4">
        <v>40776</v>
      </c>
      <c r="C299" s="99">
        <f>'Farm Runoff'!$D299</f>
        <v>19445.011200000004</v>
      </c>
      <c r="D299" s="99">
        <f>'Irrigation Demand'!$D299</f>
        <v>677.29495601173039</v>
      </c>
      <c r="E299" s="99">
        <f>$C299*Farms!$H$6/100</f>
        <v>4822.3627776000012</v>
      </c>
      <c r="F299" s="99">
        <f t="shared" si="24"/>
        <v>14622.648422400003</v>
      </c>
      <c r="G299" s="99">
        <f>IF(H299&lt;Farms!$I$6*1000,(MIN(F299,Farms!$L$6)),0)</f>
        <v>0</v>
      </c>
      <c r="H299" s="100">
        <f t="shared" si="29"/>
        <v>495000</v>
      </c>
      <c r="I299" s="100">
        <f t="shared" si="25"/>
        <v>499145.06782158825</v>
      </c>
      <c r="J299" s="100">
        <f>MIN(I299,Farms!$I$6*1000)</f>
        <v>495000</v>
      </c>
      <c r="K299" s="100">
        <f>MAX(I299-Farms!$I$6*1000, 0)</f>
        <v>4145.0678215882508</v>
      </c>
      <c r="L299" s="100">
        <f t="shared" si="26"/>
        <v>14622.648422400003</v>
      </c>
      <c r="M299" s="100">
        <f t="shared" si="27"/>
        <v>135.45899120234608</v>
      </c>
      <c r="N299" s="154">
        <f t="shared" si="28"/>
        <v>18903.1752351906</v>
      </c>
    </row>
    <row r="300" spans="2:14" x14ac:dyDescent="0.25">
      <c r="B300" s="4">
        <v>40777</v>
      </c>
      <c r="C300" s="99">
        <f>'Farm Runoff'!$D300</f>
        <v>41289.523199999996</v>
      </c>
      <c r="D300" s="99">
        <f>'Irrigation Demand'!$D300</f>
        <v>0</v>
      </c>
      <c r="E300" s="99">
        <f>$C300*Farms!$H$6/100</f>
        <v>10239.801753599999</v>
      </c>
      <c r="F300" s="99">
        <f t="shared" si="24"/>
        <v>31049.721446399999</v>
      </c>
      <c r="G300" s="99">
        <f>IF(H300&lt;Farms!$I$6*1000,(MIN(F300,Farms!$L$6)),0)</f>
        <v>0</v>
      </c>
      <c r="H300" s="100">
        <f t="shared" si="29"/>
        <v>495000</v>
      </c>
      <c r="I300" s="100">
        <f t="shared" si="25"/>
        <v>505239.80175360001</v>
      </c>
      <c r="J300" s="100">
        <f>MIN(I300,Farms!$I$6*1000)</f>
        <v>495000</v>
      </c>
      <c r="K300" s="100">
        <f>MAX(I300-Farms!$I$6*1000, 0)</f>
        <v>10239.801753600012</v>
      </c>
      <c r="L300" s="100">
        <f t="shared" si="26"/>
        <v>31049.721446399999</v>
      </c>
      <c r="M300" s="100">
        <f t="shared" si="27"/>
        <v>0</v>
      </c>
      <c r="N300" s="154">
        <f t="shared" si="28"/>
        <v>41289.523200000011</v>
      </c>
    </row>
    <row r="301" spans="2:14" x14ac:dyDescent="0.25">
      <c r="B301" s="4">
        <v>40778</v>
      </c>
      <c r="C301" s="99">
        <f>'Farm Runoff'!$D301</f>
        <v>40633.055999999997</v>
      </c>
      <c r="D301" s="99">
        <f>'Irrigation Demand'!$D301</f>
        <v>677.29495601173039</v>
      </c>
      <c r="E301" s="99">
        <f>$C301*Farms!$H$6/100</f>
        <v>10076.997888</v>
      </c>
      <c r="F301" s="99">
        <f t="shared" si="24"/>
        <v>30556.058111999999</v>
      </c>
      <c r="G301" s="99">
        <f>IF(H301&lt;Farms!$I$6*1000,(MIN(F301,Farms!$L$6)),0)</f>
        <v>0</v>
      </c>
      <c r="H301" s="100">
        <f t="shared" si="29"/>
        <v>495000</v>
      </c>
      <c r="I301" s="100">
        <f t="shared" si="25"/>
        <v>504399.70293198823</v>
      </c>
      <c r="J301" s="100">
        <f>MIN(I301,Farms!$I$6*1000)</f>
        <v>495000</v>
      </c>
      <c r="K301" s="100">
        <f>MAX(I301-Farms!$I$6*1000, 0)</f>
        <v>9399.7029319882276</v>
      </c>
      <c r="L301" s="100">
        <f t="shared" si="26"/>
        <v>30556.058111999999</v>
      </c>
      <c r="M301" s="100">
        <f t="shared" si="27"/>
        <v>135.45899120234608</v>
      </c>
      <c r="N301" s="154">
        <f t="shared" si="28"/>
        <v>40091.22003519057</v>
      </c>
    </row>
    <row r="302" spans="2:14" x14ac:dyDescent="0.25">
      <c r="B302" s="4">
        <v>40779</v>
      </c>
      <c r="C302" s="99">
        <f>'Farm Runoff'!$D302</f>
        <v>48091.881599999993</v>
      </c>
      <c r="D302" s="99">
        <f>'Irrigation Demand'!$D302</f>
        <v>677.29495601173039</v>
      </c>
      <c r="E302" s="99">
        <f>$C302*Farms!$H$6/100</f>
        <v>11926.786636799998</v>
      </c>
      <c r="F302" s="99">
        <f t="shared" si="24"/>
        <v>36165.094963199997</v>
      </c>
      <c r="G302" s="99">
        <f>IF(H302&lt;Farms!$I$6*1000,(MIN(F302,Farms!$L$6)),0)</f>
        <v>0</v>
      </c>
      <c r="H302" s="100">
        <f t="shared" si="29"/>
        <v>495000</v>
      </c>
      <c r="I302" s="100">
        <f t="shared" si="25"/>
        <v>506249.49168078823</v>
      </c>
      <c r="J302" s="100">
        <f>MIN(I302,Farms!$I$6*1000)</f>
        <v>495000</v>
      </c>
      <c r="K302" s="100">
        <f>MAX(I302-Farms!$I$6*1000, 0)</f>
        <v>11249.491680788225</v>
      </c>
      <c r="L302" s="100">
        <f t="shared" si="26"/>
        <v>36165.094963199997</v>
      </c>
      <c r="M302" s="100">
        <f t="shared" si="27"/>
        <v>135.45899120234608</v>
      </c>
      <c r="N302" s="154">
        <f t="shared" si="28"/>
        <v>47550.045635190567</v>
      </c>
    </row>
    <row r="303" spans="2:14" x14ac:dyDescent="0.25">
      <c r="B303" s="4">
        <v>40780</v>
      </c>
      <c r="C303" s="99">
        <f>'Farm Runoff'!$D303</f>
        <v>41640.393599999996</v>
      </c>
      <c r="D303" s="99">
        <f>'Irrigation Demand'!$D303</f>
        <v>677.29495601173039</v>
      </c>
      <c r="E303" s="99">
        <f>$C303*Farms!$H$6/100</f>
        <v>10326.8176128</v>
      </c>
      <c r="F303" s="99">
        <f t="shared" si="24"/>
        <v>31313.575987199998</v>
      </c>
      <c r="G303" s="99">
        <f>IF(H303&lt;Farms!$I$6*1000,(MIN(F303,Farms!$L$6)),0)</f>
        <v>0</v>
      </c>
      <c r="H303" s="100">
        <f t="shared" si="29"/>
        <v>495000</v>
      </c>
      <c r="I303" s="100">
        <f t="shared" si="25"/>
        <v>504649.52265678823</v>
      </c>
      <c r="J303" s="100">
        <f>MIN(I303,Farms!$I$6*1000)</f>
        <v>495000</v>
      </c>
      <c r="K303" s="100">
        <f>MAX(I303-Farms!$I$6*1000, 0)</f>
        <v>9649.5226567882346</v>
      </c>
      <c r="L303" s="100">
        <f t="shared" si="26"/>
        <v>31313.575987199998</v>
      </c>
      <c r="M303" s="100">
        <f t="shared" si="27"/>
        <v>135.45899120234608</v>
      </c>
      <c r="N303" s="154">
        <f t="shared" si="28"/>
        <v>41098.557635190577</v>
      </c>
    </row>
    <row r="304" spans="2:14" x14ac:dyDescent="0.25">
      <c r="B304" s="4">
        <v>40781</v>
      </c>
      <c r="C304" s="99">
        <f>'Farm Runoff'!$D304</f>
        <v>32246.121600000002</v>
      </c>
      <c r="D304" s="99">
        <f>'Irrigation Demand'!$D304</f>
        <v>677.29495601173039</v>
      </c>
      <c r="E304" s="99">
        <f>$C304*Farms!$H$6/100</f>
        <v>7997.0381568000012</v>
      </c>
      <c r="F304" s="99">
        <f t="shared" si="24"/>
        <v>24249.083443200001</v>
      </c>
      <c r="G304" s="99">
        <f>IF(H304&lt;Farms!$I$6*1000,(MIN(F304,Farms!$L$6)),0)</f>
        <v>0</v>
      </c>
      <c r="H304" s="100">
        <f t="shared" si="29"/>
        <v>495000</v>
      </c>
      <c r="I304" s="100">
        <f t="shared" si="25"/>
        <v>502319.74320078822</v>
      </c>
      <c r="J304" s="100">
        <f>MIN(I304,Farms!$I$6*1000)</f>
        <v>495000</v>
      </c>
      <c r="K304" s="100">
        <f>MAX(I304-Farms!$I$6*1000, 0)</f>
        <v>7319.7432007882162</v>
      </c>
      <c r="L304" s="100">
        <f t="shared" si="26"/>
        <v>24249.083443200001</v>
      </c>
      <c r="M304" s="100">
        <f t="shared" si="27"/>
        <v>135.45899120234608</v>
      </c>
      <c r="N304" s="154">
        <f t="shared" si="28"/>
        <v>31704.285635190565</v>
      </c>
    </row>
    <row r="305" spans="2:14" x14ac:dyDescent="0.25">
      <c r="B305" s="4">
        <v>40782</v>
      </c>
      <c r="C305" s="99">
        <f>'Farm Runoff'!$D305</f>
        <v>26258.687999999998</v>
      </c>
      <c r="D305" s="99">
        <f>'Irrigation Demand'!$D305</f>
        <v>677.29495601173039</v>
      </c>
      <c r="E305" s="99">
        <f>$C305*Farms!$H$6/100</f>
        <v>6512.1546239999998</v>
      </c>
      <c r="F305" s="99">
        <f t="shared" si="24"/>
        <v>19746.533375999999</v>
      </c>
      <c r="G305" s="99">
        <f>IF(H305&lt;Farms!$I$6*1000,(MIN(F305,Farms!$L$6)),0)</f>
        <v>0</v>
      </c>
      <c r="H305" s="100">
        <f t="shared" si="29"/>
        <v>495000</v>
      </c>
      <c r="I305" s="100">
        <f t="shared" si="25"/>
        <v>500834.85966798826</v>
      </c>
      <c r="J305" s="100">
        <f>MIN(I305,Farms!$I$6*1000)</f>
        <v>495000</v>
      </c>
      <c r="K305" s="100">
        <f>MAX(I305-Farms!$I$6*1000, 0)</f>
        <v>5834.8596679882612</v>
      </c>
      <c r="L305" s="100">
        <f t="shared" si="26"/>
        <v>19746.533375999999</v>
      </c>
      <c r="M305" s="100">
        <f t="shared" si="27"/>
        <v>135.45899120234608</v>
      </c>
      <c r="N305" s="154">
        <f t="shared" si="28"/>
        <v>25716.852035190608</v>
      </c>
    </row>
    <row r="306" spans="2:14" x14ac:dyDescent="0.25">
      <c r="B306" s="4">
        <v>40783</v>
      </c>
      <c r="C306" s="99">
        <f>'Farm Runoff'!$D306</f>
        <v>22987.670399999999</v>
      </c>
      <c r="D306" s="99">
        <f>'Irrigation Demand'!$D306</f>
        <v>677.29495601173039</v>
      </c>
      <c r="E306" s="99">
        <f>$C306*Farms!$H$6/100</f>
        <v>5700.9422592000001</v>
      </c>
      <c r="F306" s="99">
        <f t="shared" si="24"/>
        <v>17286.728140799998</v>
      </c>
      <c r="G306" s="99">
        <f>IF(H306&lt;Farms!$I$6*1000,(MIN(F306,Farms!$L$6)),0)</f>
        <v>0</v>
      </c>
      <c r="H306" s="100">
        <f t="shared" si="29"/>
        <v>495000</v>
      </c>
      <c r="I306" s="100">
        <f t="shared" si="25"/>
        <v>500023.64730318822</v>
      </c>
      <c r="J306" s="100">
        <f>MIN(I306,Farms!$I$6*1000)</f>
        <v>495000</v>
      </c>
      <c r="K306" s="100">
        <f>MAX(I306-Farms!$I$6*1000, 0)</f>
        <v>5023.6473031882197</v>
      </c>
      <c r="L306" s="100">
        <f t="shared" si="26"/>
        <v>17286.728140799998</v>
      </c>
      <c r="M306" s="100">
        <f t="shared" si="27"/>
        <v>135.45899120234608</v>
      </c>
      <c r="N306" s="154">
        <f t="shared" si="28"/>
        <v>22445.834435190565</v>
      </c>
    </row>
    <row r="307" spans="2:14" x14ac:dyDescent="0.25">
      <c r="B307" s="4">
        <v>40784</v>
      </c>
      <c r="C307" s="99">
        <f>'Farm Runoff'!$D307</f>
        <v>20859.8112</v>
      </c>
      <c r="D307" s="99">
        <f>'Irrigation Demand'!$D307</f>
        <v>677.29495601173039</v>
      </c>
      <c r="E307" s="99">
        <f>$C307*Farms!$H$6/100</f>
        <v>5173.2331776000001</v>
      </c>
      <c r="F307" s="99">
        <f t="shared" si="24"/>
        <v>15686.578022400001</v>
      </c>
      <c r="G307" s="99">
        <f>IF(H307&lt;Farms!$I$6*1000,(MIN(F307,Farms!$L$6)),0)</f>
        <v>0</v>
      </c>
      <c r="H307" s="100">
        <f t="shared" si="29"/>
        <v>495000</v>
      </c>
      <c r="I307" s="100">
        <f t="shared" si="25"/>
        <v>499495.93822158827</v>
      </c>
      <c r="J307" s="100">
        <f>MIN(I307,Farms!$I$6*1000)</f>
        <v>495000</v>
      </c>
      <c r="K307" s="100">
        <f>MAX(I307-Farms!$I$6*1000, 0)</f>
        <v>4495.9382215882652</v>
      </c>
      <c r="L307" s="100">
        <f t="shared" si="26"/>
        <v>15686.578022400001</v>
      </c>
      <c r="M307" s="100">
        <f t="shared" si="27"/>
        <v>135.45899120234608</v>
      </c>
      <c r="N307" s="154">
        <f t="shared" si="28"/>
        <v>20317.975235190614</v>
      </c>
    </row>
    <row r="308" spans="2:14" x14ac:dyDescent="0.25">
      <c r="B308" s="4">
        <v>40785</v>
      </c>
      <c r="C308" s="99">
        <f>'Farm Runoff'!$D308</f>
        <v>19399.737599999997</v>
      </c>
      <c r="D308" s="99">
        <f>'Irrigation Demand'!$D308</f>
        <v>677.29495601173039</v>
      </c>
      <c r="E308" s="99">
        <f>$C308*Farms!$H$6/100</f>
        <v>4811.1349247999997</v>
      </c>
      <c r="F308" s="99">
        <f t="shared" si="24"/>
        <v>14588.602675199996</v>
      </c>
      <c r="G308" s="99">
        <f>IF(H308&lt;Farms!$I$6*1000,(MIN(F308,Farms!$L$6)),0)</f>
        <v>0</v>
      </c>
      <c r="H308" s="100">
        <f t="shared" si="29"/>
        <v>495000</v>
      </c>
      <c r="I308" s="100">
        <f t="shared" si="25"/>
        <v>499133.83996878826</v>
      </c>
      <c r="J308" s="100">
        <f>MIN(I308,Farms!$I$6*1000)</f>
        <v>495000</v>
      </c>
      <c r="K308" s="100">
        <f>MAX(I308-Farms!$I$6*1000, 0)</f>
        <v>4133.8399687882629</v>
      </c>
      <c r="L308" s="100">
        <f t="shared" si="26"/>
        <v>14588.602675199996</v>
      </c>
      <c r="M308" s="100">
        <f t="shared" si="27"/>
        <v>135.45899120234608</v>
      </c>
      <c r="N308" s="154">
        <f t="shared" si="28"/>
        <v>18857.901635190607</v>
      </c>
    </row>
    <row r="309" spans="2:14" x14ac:dyDescent="0.25">
      <c r="B309" s="4">
        <v>40786</v>
      </c>
      <c r="C309" s="99">
        <f>'Farm Runoff'!$D309</f>
        <v>18075.484800000002</v>
      </c>
      <c r="D309" s="99">
        <f>'Irrigation Demand'!$D309</f>
        <v>677.29495601173039</v>
      </c>
      <c r="E309" s="99">
        <f>$C309*Farms!$H$6/100</f>
        <v>4482.7202304000002</v>
      </c>
      <c r="F309" s="99">
        <f t="shared" si="24"/>
        <v>13592.764569600002</v>
      </c>
      <c r="G309" s="99">
        <f>IF(H309&lt;Farms!$I$6*1000,(MIN(F309,Farms!$L$6)),0)</f>
        <v>0</v>
      </c>
      <c r="H309" s="100">
        <f t="shared" si="29"/>
        <v>495000</v>
      </c>
      <c r="I309" s="100">
        <f t="shared" si="25"/>
        <v>498805.42527438822</v>
      </c>
      <c r="J309" s="100">
        <f>MIN(I309,Farms!$I$6*1000)</f>
        <v>495000</v>
      </c>
      <c r="K309" s="100">
        <f>MAX(I309-Farms!$I$6*1000, 0)</f>
        <v>3805.4252743882244</v>
      </c>
      <c r="L309" s="100">
        <f t="shared" si="26"/>
        <v>13592.764569600002</v>
      </c>
      <c r="M309" s="100">
        <f t="shared" si="27"/>
        <v>135.45899120234608</v>
      </c>
      <c r="N309" s="154">
        <f t="shared" si="28"/>
        <v>17533.648835190575</v>
      </c>
    </row>
    <row r="310" spans="2:14" x14ac:dyDescent="0.25">
      <c r="B310" s="4">
        <v>40787</v>
      </c>
      <c r="C310" s="99">
        <f>'Farm Runoff'!$D310</f>
        <v>8024.7455999999984</v>
      </c>
      <c r="D310" s="99">
        <f>'Irrigation Demand'!$D310</f>
        <v>1224.8373737373738</v>
      </c>
      <c r="E310" s="99">
        <f>$C310*Farms!$H$6/100</f>
        <v>1990.1369087999994</v>
      </c>
      <c r="F310" s="99">
        <f t="shared" si="24"/>
        <v>6034.6086911999992</v>
      </c>
      <c r="G310" s="99">
        <f>IF(H310&lt;Farms!$I$6*1000,(MIN(F310,Farms!$L$6)),0)</f>
        <v>0</v>
      </c>
      <c r="H310" s="100">
        <f t="shared" si="29"/>
        <v>495000</v>
      </c>
      <c r="I310" s="100">
        <f t="shared" si="25"/>
        <v>495765.29953506263</v>
      </c>
      <c r="J310" s="100">
        <f>MIN(I310,Farms!$I$6*1000)</f>
        <v>495000</v>
      </c>
      <c r="K310" s="100">
        <f>MAX(I310-Farms!$I$6*1000, 0)</f>
        <v>765.29953506262973</v>
      </c>
      <c r="L310" s="100">
        <f t="shared" si="26"/>
        <v>6034.6086911999992</v>
      </c>
      <c r="M310" s="100">
        <f t="shared" si="27"/>
        <v>244.96747474747477</v>
      </c>
      <c r="N310" s="154">
        <f t="shared" si="28"/>
        <v>7044.8757010101035</v>
      </c>
    </row>
    <row r="311" spans="2:14" x14ac:dyDescent="0.25">
      <c r="B311" s="4">
        <v>40788</v>
      </c>
      <c r="C311" s="99">
        <f>'Farm Runoff'!$D311</f>
        <v>55165.881599999993</v>
      </c>
      <c r="D311" s="99">
        <f>'Irrigation Demand'!$D311</f>
        <v>0</v>
      </c>
      <c r="E311" s="99">
        <f>$C311*Farms!$H$6/100</f>
        <v>13681.1386368</v>
      </c>
      <c r="F311" s="99">
        <f t="shared" si="24"/>
        <v>41484.742963199991</v>
      </c>
      <c r="G311" s="99">
        <f>IF(H311&lt;Farms!$I$6*1000,(MIN(F311,Farms!$L$6)),0)</f>
        <v>0</v>
      </c>
      <c r="H311" s="100">
        <f t="shared" si="29"/>
        <v>495000</v>
      </c>
      <c r="I311" s="100">
        <f t="shared" si="25"/>
        <v>508681.13863679999</v>
      </c>
      <c r="J311" s="100">
        <f>MIN(I311,Farms!$I$6*1000)</f>
        <v>495000</v>
      </c>
      <c r="K311" s="100">
        <f>MAX(I311-Farms!$I$6*1000, 0)</f>
        <v>13681.138636799995</v>
      </c>
      <c r="L311" s="100">
        <f t="shared" si="26"/>
        <v>41484.742963199991</v>
      </c>
      <c r="M311" s="100">
        <f t="shared" si="27"/>
        <v>0</v>
      </c>
      <c r="N311" s="154">
        <f t="shared" si="28"/>
        <v>55165.881599999986</v>
      </c>
    </row>
    <row r="312" spans="2:14" x14ac:dyDescent="0.25">
      <c r="B312" s="4">
        <v>40789</v>
      </c>
      <c r="C312" s="99">
        <f>'Farm Runoff'!$D312</f>
        <v>93173.068799999994</v>
      </c>
      <c r="D312" s="99">
        <f>'Irrigation Demand'!$D312</f>
        <v>1224.8373737373738</v>
      </c>
      <c r="E312" s="99">
        <f>$C312*Farms!$H$6/100</f>
        <v>23106.921062400001</v>
      </c>
      <c r="F312" s="99">
        <f t="shared" si="24"/>
        <v>70066.147737599997</v>
      </c>
      <c r="G312" s="99">
        <f>IF(H312&lt;Farms!$I$6*1000,(MIN(F312,Farms!$L$6)),0)</f>
        <v>0</v>
      </c>
      <c r="H312" s="100">
        <f t="shared" si="29"/>
        <v>495000</v>
      </c>
      <c r="I312" s="100">
        <f t="shared" si="25"/>
        <v>516882.08368866262</v>
      </c>
      <c r="J312" s="100">
        <f>MIN(I312,Farms!$I$6*1000)</f>
        <v>495000</v>
      </c>
      <c r="K312" s="100">
        <f>MAX(I312-Farms!$I$6*1000, 0)</f>
        <v>21882.08368866262</v>
      </c>
      <c r="L312" s="100">
        <f t="shared" si="26"/>
        <v>70066.147737599997</v>
      </c>
      <c r="M312" s="100">
        <f t="shared" si="27"/>
        <v>244.96747474747477</v>
      </c>
      <c r="N312" s="154">
        <f t="shared" si="28"/>
        <v>92193.198901010095</v>
      </c>
    </row>
    <row r="313" spans="2:14" x14ac:dyDescent="0.25">
      <c r="B313" s="4">
        <v>40790</v>
      </c>
      <c r="C313" s="99">
        <f>'Farm Runoff'!$D313</f>
        <v>40655.69279999999</v>
      </c>
      <c r="D313" s="99">
        <f>'Irrigation Demand'!$D313</f>
        <v>1224.8373737373738</v>
      </c>
      <c r="E313" s="99">
        <f>$C313*Farms!$H$6/100</f>
        <v>10082.611814399997</v>
      </c>
      <c r="F313" s="99">
        <f t="shared" si="24"/>
        <v>30573.080985599991</v>
      </c>
      <c r="G313" s="99">
        <f>IF(H313&lt;Farms!$I$6*1000,(MIN(F313,Farms!$L$6)),0)</f>
        <v>0</v>
      </c>
      <c r="H313" s="100">
        <f t="shared" si="29"/>
        <v>495000</v>
      </c>
      <c r="I313" s="100">
        <f t="shared" si="25"/>
        <v>503857.77444066264</v>
      </c>
      <c r="J313" s="100">
        <f>MIN(I313,Farms!$I$6*1000)</f>
        <v>495000</v>
      </c>
      <c r="K313" s="100">
        <f>MAX(I313-Farms!$I$6*1000, 0)</f>
        <v>8857.7744406626443</v>
      </c>
      <c r="L313" s="100">
        <f t="shared" si="26"/>
        <v>30573.080985599991</v>
      </c>
      <c r="M313" s="100">
        <f t="shared" si="27"/>
        <v>244.96747474747477</v>
      </c>
      <c r="N313" s="154">
        <f t="shared" si="28"/>
        <v>39675.822901010113</v>
      </c>
    </row>
    <row r="314" spans="2:14" x14ac:dyDescent="0.25">
      <c r="B314" s="4">
        <v>40791</v>
      </c>
      <c r="C314" s="99">
        <f>'Farm Runoff'!$D314</f>
        <v>26032.319999999996</v>
      </c>
      <c r="D314" s="99">
        <f>'Irrigation Demand'!$D314</f>
        <v>1224.8373737373738</v>
      </c>
      <c r="E314" s="99">
        <f>$C314*Farms!$H$6/100</f>
        <v>6456.0153599999994</v>
      </c>
      <c r="F314" s="99">
        <f t="shared" si="24"/>
        <v>19576.304639999995</v>
      </c>
      <c r="G314" s="99">
        <f>IF(H314&lt;Farms!$I$6*1000,(MIN(F314,Farms!$L$6)),0)</f>
        <v>0</v>
      </c>
      <c r="H314" s="100">
        <f t="shared" si="29"/>
        <v>495000</v>
      </c>
      <c r="I314" s="100">
        <f t="shared" si="25"/>
        <v>500231.17798626266</v>
      </c>
      <c r="J314" s="100">
        <f>MIN(I314,Farms!$I$6*1000)</f>
        <v>495000</v>
      </c>
      <c r="K314" s="100">
        <f>MAX(I314-Farms!$I$6*1000, 0)</f>
        <v>5231.1779862626572</v>
      </c>
      <c r="L314" s="100">
        <f t="shared" si="26"/>
        <v>19576.304639999995</v>
      </c>
      <c r="M314" s="100">
        <f t="shared" si="27"/>
        <v>244.96747474747477</v>
      </c>
      <c r="N314" s="154">
        <f t="shared" si="28"/>
        <v>25052.450101010127</v>
      </c>
    </row>
    <row r="315" spans="2:14" x14ac:dyDescent="0.25">
      <c r="B315" s="4">
        <v>40792</v>
      </c>
      <c r="C315" s="99">
        <f>'Farm Runoff'!$D315</f>
        <v>19162.051199999998</v>
      </c>
      <c r="D315" s="99">
        <f>'Irrigation Demand'!$D315</f>
        <v>1224.8373737373738</v>
      </c>
      <c r="E315" s="99">
        <f>$C315*Farms!$H$6/100</f>
        <v>4752.1886975999996</v>
      </c>
      <c r="F315" s="99">
        <f t="shared" si="24"/>
        <v>14409.862502399999</v>
      </c>
      <c r="G315" s="99">
        <f>IF(H315&lt;Farms!$I$6*1000,(MIN(F315,Farms!$L$6)),0)</f>
        <v>0</v>
      </c>
      <c r="H315" s="100">
        <f t="shared" si="29"/>
        <v>495000</v>
      </c>
      <c r="I315" s="100">
        <f t="shared" si="25"/>
        <v>498527.35132386262</v>
      </c>
      <c r="J315" s="100">
        <f>MIN(I315,Farms!$I$6*1000)</f>
        <v>495000</v>
      </c>
      <c r="K315" s="100">
        <f>MAX(I315-Farms!$I$6*1000, 0)</f>
        <v>3527.3513238626183</v>
      </c>
      <c r="L315" s="100">
        <f t="shared" si="26"/>
        <v>14409.862502399999</v>
      </c>
      <c r="M315" s="100">
        <f t="shared" si="27"/>
        <v>244.96747474747477</v>
      </c>
      <c r="N315" s="154">
        <f t="shared" si="28"/>
        <v>18182.181301010092</v>
      </c>
    </row>
    <row r="316" spans="2:14" x14ac:dyDescent="0.25">
      <c r="B316" s="4">
        <v>40793</v>
      </c>
      <c r="C316" s="99">
        <f>'Farm Runoff'!$D316</f>
        <v>15302.476799999999</v>
      </c>
      <c r="D316" s="99">
        <f>'Irrigation Demand'!$D316</f>
        <v>1224.8373737373738</v>
      </c>
      <c r="E316" s="99">
        <f>$C316*Farms!$H$6/100</f>
        <v>3795.0142464</v>
      </c>
      <c r="F316" s="99">
        <f t="shared" si="24"/>
        <v>11507.462553599999</v>
      </c>
      <c r="G316" s="99">
        <f>IF(H316&lt;Farms!$I$6*1000,(MIN(F316,Farms!$L$6)),0)</f>
        <v>0</v>
      </c>
      <c r="H316" s="100">
        <f t="shared" si="29"/>
        <v>495000</v>
      </c>
      <c r="I316" s="100">
        <f t="shared" si="25"/>
        <v>497570.17687266262</v>
      </c>
      <c r="J316" s="100">
        <f>MIN(I316,Farms!$I$6*1000)</f>
        <v>495000</v>
      </c>
      <c r="K316" s="100">
        <f>MAX(I316-Farms!$I$6*1000, 0)</f>
        <v>2570.1768726626178</v>
      </c>
      <c r="L316" s="100">
        <f t="shared" si="26"/>
        <v>11507.462553599999</v>
      </c>
      <c r="M316" s="100">
        <f t="shared" si="27"/>
        <v>244.96747474747477</v>
      </c>
      <c r="N316" s="154">
        <f t="shared" si="28"/>
        <v>14322.606901010091</v>
      </c>
    </row>
    <row r="317" spans="2:14" x14ac:dyDescent="0.25">
      <c r="B317" s="4">
        <v>40794</v>
      </c>
      <c r="C317" s="99">
        <f>'Farm Runoff'!$D317</f>
        <v>13140.662399999999</v>
      </c>
      <c r="D317" s="99">
        <f>'Irrigation Demand'!$D317</f>
        <v>1224.8373737373738</v>
      </c>
      <c r="E317" s="99">
        <f>$C317*Farms!$H$6/100</f>
        <v>3258.8842751999996</v>
      </c>
      <c r="F317" s="99">
        <f t="shared" si="24"/>
        <v>9881.7781247999992</v>
      </c>
      <c r="G317" s="99">
        <f>IF(H317&lt;Farms!$I$6*1000,(MIN(F317,Farms!$L$6)),0)</f>
        <v>0</v>
      </c>
      <c r="H317" s="100">
        <f t="shared" si="29"/>
        <v>495000</v>
      </c>
      <c r="I317" s="100">
        <f t="shared" si="25"/>
        <v>497034.04690146266</v>
      </c>
      <c r="J317" s="100">
        <f>MIN(I317,Farms!$I$6*1000)</f>
        <v>495000</v>
      </c>
      <c r="K317" s="100">
        <f>MAX(I317-Farms!$I$6*1000, 0)</f>
        <v>2034.0469014626578</v>
      </c>
      <c r="L317" s="100">
        <f t="shared" si="26"/>
        <v>9881.7781247999992</v>
      </c>
      <c r="M317" s="100">
        <f t="shared" si="27"/>
        <v>244.96747474747477</v>
      </c>
      <c r="N317" s="154">
        <f t="shared" si="28"/>
        <v>12160.792501010132</v>
      </c>
    </row>
    <row r="318" spans="2:14" x14ac:dyDescent="0.25">
      <c r="B318" s="4">
        <v>40795</v>
      </c>
      <c r="C318" s="99">
        <f>'Farm Runoff'!$D318</f>
        <v>12020.140800000001</v>
      </c>
      <c r="D318" s="99">
        <f>'Irrigation Demand'!$D318</f>
        <v>1224.8373737373738</v>
      </c>
      <c r="E318" s="99">
        <f>$C318*Farms!$H$6/100</f>
        <v>2980.9949184000002</v>
      </c>
      <c r="F318" s="99">
        <f t="shared" si="24"/>
        <v>9039.1458816000013</v>
      </c>
      <c r="G318" s="99">
        <f>IF(H318&lt;Farms!$I$6*1000,(MIN(F318,Farms!$L$6)),0)</f>
        <v>0</v>
      </c>
      <c r="H318" s="100">
        <f t="shared" si="29"/>
        <v>495000</v>
      </c>
      <c r="I318" s="100">
        <f t="shared" si="25"/>
        <v>496756.15754466265</v>
      </c>
      <c r="J318" s="100">
        <f>MIN(I318,Farms!$I$6*1000)</f>
        <v>495000</v>
      </c>
      <c r="K318" s="100">
        <f>MAX(I318-Farms!$I$6*1000, 0)</f>
        <v>1756.1575446626521</v>
      </c>
      <c r="L318" s="100">
        <f t="shared" si="26"/>
        <v>9039.1458816000013</v>
      </c>
      <c r="M318" s="100">
        <f t="shared" si="27"/>
        <v>244.96747474747477</v>
      </c>
      <c r="N318" s="154">
        <f t="shared" si="28"/>
        <v>11040.270901010128</v>
      </c>
    </row>
    <row r="319" spans="2:14" x14ac:dyDescent="0.25">
      <c r="B319" s="4">
        <v>40796</v>
      </c>
      <c r="C319" s="99">
        <f>'Farm Runoff'!$D319</f>
        <v>11046.758399999999</v>
      </c>
      <c r="D319" s="99">
        <f>'Irrigation Demand'!$D319</f>
        <v>1224.8373737373738</v>
      </c>
      <c r="E319" s="99">
        <f>$C319*Farms!$H$6/100</f>
        <v>2739.5960832000001</v>
      </c>
      <c r="F319" s="99">
        <f t="shared" si="24"/>
        <v>8307.1623167999987</v>
      </c>
      <c r="G319" s="99">
        <f>IF(H319&lt;Farms!$I$6*1000,(MIN(F319,Farms!$L$6)),0)</f>
        <v>0</v>
      </c>
      <c r="H319" s="100">
        <f t="shared" si="29"/>
        <v>495000</v>
      </c>
      <c r="I319" s="100">
        <f t="shared" si="25"/>
        <v>496514.75870946265</v>
      </c>
      <c r="J319" s="100">
        <f>MIN(I319,Farms!$I$6*1000)</f>
        <v>495000</v>
      </c>
      <c r="K319" s="100">
        <f>MAX(I319-Farms!$I$6*1000, 0)</f>
        <v>1514.7587094626506</v>
      </c>
      <c r="L319" s="100">
        <f t="shared" si="26"/>
        <v>8307.1623167999987</v>
      </c>
      <c r="M319" s="100">
        <f t="shared" si="27"/>
        <v>244.96747474747477</v>
      </c>
      <c r="N319" s="154">
        <f t="shared" si="28"/>
        <v>10066.888501010124</v>
      </c>
    </row>
    <row r="320" spans="2:14" x14ac:dyDescent="0.25">
      <c r="B320" s="4">
        <v>40797</v>
      </c>
      <c r="C320" s="99">
        <f>'Farm Runoff'!$D320</f>
        <v>10152.604799999999</v>
      </c>
      <c r="D320" s="99">
        <f>'Irrigation Demand'!$D320</f>
        <v>1224.8373737373738</v>
      </c>
      <c r="E320" s="99">
        <f>$C320*Farms!$H$6/100</f>
        <v>2517.8459903999997</v>
      </c>
      <c r="F320" s="99">
        <f t="shared" si="24"/>
        <v>7634.7588095999999</v>
      </c>
      <c r="G320" s="99">
        <f>IF(H320&lt;Farms!$I$6*1000,(MIN(F320,Farms!$L$6)),0)</f>
        <v>0</v>
      </c>
      <c r="H320" s="100">
        <f t="shared" si="29"/>
        <v>495000</v>
      </c>
      <c r="I320" s="100">
        <f t="shared" si="25"/>
        <v>496293.00861666264</v>
      </c>
      <c r="J320" s="100">
        <f>MIN(I320,Farms!$I$6*1000)</f>
        <v>495000</v>
      </c>
      <c r="K320" s="100">
        <f>MAX(I320-Farms!$I$6*1000, 0)</f>
        <v>1293.0086166626425</v>
      </c>
      <c r="L320" s="100">
        <f t="shared" si="26"/>
        <v>7634.7588095999999</v>
      </c>
      <c r="M320" s="100">
        <f t="shared" si="27"/>
        <v>244.96747474747477</v>
      </c>
      <c r="N320" s="154">
        <f t="shared" si="28"/>
        <v>9172.734901010117</v>
      </c>
    </row>
    <row r="321" spans="2:14" x14ac:dyDescent="0.25">
      <c r="B321" s="4">
        <v>40798</v>
      </c>
      <c r="C321" s="99">
        <f>'Farm Runoff'!$D321</f>
        <v>9292.4063999999998</v>
      </c>
      <c r="D321" s="99">
        <f>'Irrigation Demand'!$D321</f>
        <v>1224.8373737373738</v>
      </c>
      <c r="E321" s="99">
        <f>$C321*Farms!$H$6/100</f>
        <v>2304.5167872000002</v>
      </c>
      <c r="F321" s="99">
        <f t="shared" si="24"/>
        <v>6987.8896127999997</v>
      </c>
      <c r="G321" s="99">
        <f>IF(H321&lt;Farms!$I$6*1000,(MIN(F321,Farms!$L$6)),0)</f>
        <v>0</v>
      </c>
      <c r="H321" s="100">
        <f t="shared" si="29"/>
        <v>495000</v>
      </c>
      <c r="I321" s="100">
        <f t="shared" si="25"/>
        <v>496079.67941346264</v>
      </c>
      <c r="J321" s="100">
        <f>MIN(I321,Farms!$I$6*1000)</f>
        <v>495000</v>
      </c>
      <c r="K321" s="100">
        <f>MAX(I321-Farms!$I$6*1000, 0)</f>
        <v>1079.6794134626398</v>
      </c>
      <c r="L321" s="100">
        <f t="shared" si="26"/>
        <v>6987.8896127999997</v>
      </c>
      <c r="M321" s="100">
        <f t="shared" si="27"/>
        <v>244.96747474747477</v>
      </c>
      <c r="N321" s="154">
        <f t="shared" si="28"/>
        <v>8312.5365010101141</v>
      </c>
    </row>
    <row r="322" spans="2:14" x14ac:dyDescent="0.25">
      <c r="B322" s="4">
        <v>40799</v>
      </c>
      <c r="C322" s="99">
        <f>'Farm Runoff'!$D322</f>
        <v>8420.8896000000004</v>
      </c>
      <c r="D322" s="99">
        <f>'Irrigation Demand'!$D322</f>
        <v>1224.8373737373738</v>
      </c>
      <c r="E322" s="99">
        <f>$C322*Farms!$H$6/100</f>
        <v>2088.3806208000001</v>
      </c>
      <c r="F322" s="99">
        <f t="shared" si="24"/>
        <v>6332.5089791999999</v>
      </c>
      <c r="G322" s="99">
        <f>IF(H322&lt;Farms!$I$6*1000,(MIN(F322,Farms!$L$6)),0)</f>
        <v>0</v>
      </c>
      <c r="H322" s="100">
        <f t="shared" si="29"/>
        <v>495000</v>
      </c>
      <c r="I322" s="100">
        <f t="shared" si="25"/>
        <v>495863.54324706265</v>
      </c>
      <c r="J322" s="100">
        <f>MIN(I322,Farms!$I$6*1000)</f>
        <v>495000</v>
      </c>
      <c r="K322" s="100">
        <f>MAX(I322-Farms!$I$6*1000, 0)</f>
        <v>863.5432470626547</v>
      </c>
      <c r="L322" s="100">
        <f t="shared" si="26"/>
        <v>6332.5089791999999</v>
      </c>
      <c r="M322" s="100">
        <f t="shared" si="27"/>
        <v>244.96747474747477</v>
      </c>
      <c r="N322" s="154">
        <f t="shared" si="28"/>
        <v>7441.0197010101292</v>
      </c>
    </row>
    <row r="323" spans="2:14" x14ac:dyDescent="0.25">
      <c r="B323" s="4">
        <v>40800</v>
      </c>
      <c r="C323" s="99">
        <f>'Farm Runoff'!$D323</f>
        <v>7458.8255999999992</v>
      </c>
      <c r="D323" s="99">
        <f>'Irrigation Demand'!$D323</f>
        <v>1224.8373737373738</v>
      </c>
      <c r="E323" s="99">
        <f>$C323*Farms!$H$6/100</f>
        <v>1849.7887487999999</v>
      </c>
      <c r="F323" s="99">
        <f t="shared" si="24"/>
        <v>5609.0368511999995</v>
      </c>
      <c r="G323" s="99">
        <f>IF(H323&lt;Farms!$I$6*1000,(MIN(F323,Farms!$L$6)),0)</f>
        <v>0</v>
      </c>
      <c r="H323" s="100">
        <f t="shared" si="29"/>
        <v>495000</v>
      </c>
      <c r="I323" s="100">
        <f t="shared" si="25"/>
        <v>495624.95137506264</v>
      </c>
      <c r="J323" s="100">
        <f>MIN(I323,Farms!$I$6*1000)</f>
        <v>495000</v>
      </c>
      <c r="K323" s="100">
        <f>MAX(I323-Farms!$I$6*1000, 0)</f>
        <v>624.95137506263563</v>
      </c>
      <c r="L323" s="100">
        <f t="shared" si="26"/>
        <v>5609.0368511999995</v>
      </c>
      <c r="M323" s="100">
        <f t="shared" si="27"/>
        <v>244.96747474747477</v>
      </c>
      <c r="N323" s="154">
        <f t="shared" si="28"/>
        <v>6478.9557010101098</v>
      </c>
    </row>
    <row r="324" spans="2:14" x14ac:dyDescent="0.25">
      <c r="B324" s="4">
        <v>40801</v>
      </c>
      <c r="C324" s="99">
        <f>'Farm Runoff'!$D324</f>
        <v>6734.4479999999994</v>
      </c>
      <c r="D324" s="99">
        <f>'Irrigation Demand'!$D324</f>
        <v>1224.8373737373738</v>
      </c>
      <c r="E324" s="99">
        <f>$C324*Farms!$H$6/100</f>
        <v>1670.1431039999998</v>
      </c>
      <c r="F324" s="99">
        <f t="shared" si="24"/>
        <v>5064.3048959999996</v>
      </c>
      <c r="G324" s="99">
        <f>IF(H324&lt;Farms!$I$6*1000,(MIN(F324,Farms!$L$6)),0)</f>
        <v>0</v>
      </c>
      <c r="H324" s="100">
        <f t="shared" si="29"/>
        <v>495000</v>
      </c>
      <c r="I324" s="100">
        <f t="shared" si="25"/>
        <v>495445.30573026265</v>
      </c>
      <c r="J324" s="100">
        <f>MIN(I324,Farms!$I$6*1000)</f>
        <v>495000</v>
      </c>
      <c r="K324" s="100">
        <f>MAX(I324-Farms!$I$6*1000, 0)</f>
        <v>445.30573026265483</v>
      </c>
      <c r="L324" s="100">
        <f t="shared" si="26"/>
        <v>5064.3048959999996</v>
      </c>
      <c r="M324" s="100">
        <f t="shared" si="27"/>
        <v>244.96747474747477</v>
      </c>
      <c r="N324" s="154">
        <f t="shared" si="28"/>
        <v>5754.5781010101291</v>
      </c>
    </row>
    <row r="325" spans="2:14" x14ac:dyDescent="0.25">
      <c r="B325" s="4">
        <v>40802</v>
      </c>
      <c r="C325" s="99">
        <f>'Farm Runoff'!$D325</f>
        <v>6202.4832000000006</v>
      </c>
      <c r="D325" s="99">
        <f>'Irrigation Demand'!$D325</f>
        <v>1224.8373737373738</v>
      </c>
      <c r="E325" s="99">
        <f>$C325*Farms!$H$6/100</f>
        <v>1538.2158336000002</v>
      </c>
      <c r="F325" s="99">
        <f t="shared" si="24"/>
        <v>4664.2673664000004</v>
      </c>
      <c r="G325" s="99">
        <f>IF(H325&lt;Farms!$I$6*1000,(MIN(F325,Farms!$L$6)),0)</f>
        <v>0</v>
      </c>
      <c r="H325" s="100">
        <f t="shared" si="29"/>
        <v>495000</v>
      </c>
      <c r="I325" s="100">
        <f t="shared" si="25"/>
        <v>495313.37845986267</v>
      </c>
      <c r="J325" s="100">
        <f>MIN(I325,Farms!$I$6*1000)</f>
        <v>495000</v>
      </c>
      <c r="K325" s="100">
        <f>MAX(I325-Farms!$I$6*1000, 0)</f>
        <v>313.3784598626662</v>
      </c>
      <c r="L325" s="100">
        <f t="shared" si="26"/>
        <v>4664.2673664000004</v>
      </c>
      <c r="M325" s="100">
        <f t="shared" si="27"/>
        <v>244.96747474747477</v>
      </c>
      <c r="N325" s="154">
        <f t="shared" si="28"/>
        <v>5222.6133010101412</v>
      </c>
    </row>
    <row r="326" spans="2:14" x14ac:dyDescent="0.25">
      <c r="B326" s="4">
        <v>40803</v>
      </c>
      <c r="C326" s="99">
        <f>'Farm Runoff'!$D326</f>
        <v>5613.9264000000003</v>
      </c>
      <c r="D326" s="99">
        <f>'Irrigation Demand'!$D326</f>
        <v>1224.8373737373738</v>
      </c>
      <c r="E326" s="99">
        <f>$C326*Farms!$H$6/100</f>
        <v>1392.2537472000001</v>
      </c>
      <c r="F326" s="99">
        <f t="shared" si="24"/>
        <v>4221.6726527999999</v>
      </c>
      <c r="G326" s="99">
        <f>IF(H326&lt;Farms!$I$6*1000,(MIN(F326,Farms!$L$6)),0)</f>
        <v>0</v>
      </c>
      <c r="H326" s="100">
        <f t="shared" si="29"/>
        <v>495000</v>
      </c>
      <c r="I326" s="100">
        <f t="shared" si="25"/>
        <v>495167.41637346265</v>
      </c>
      <c r="J326" s="100">
        <f>MIN(I326,Farms!$I$6*1000)</f>
        <v>495000</v>
      </c>
      <c r="K326" s="100">
        <f>MAX(I326-Farms!$I$6*1000, 0)</f>
        <v>167.41637346264906</v>
      </c>
      <c r="L326" s="100">
        <f t="shared" si="26"/>
        <v>4221.6726527999999</v>
      </c>
      <c r="M326" s="100">
        <f t="shared" si="27"/>
        <v>244.96747474747477</v>
      </c>
      <c r="N326" s="154">
        <f t="shared" si="28"/>
        <v>4634.0565010101236</v>
      </c>
    </row>
    <row r="327" spans="2:14" x14ac:dyDescent="0.25">
      <c r="B327" s="4">
        <v>40804</v>
      </c>
      <c r="C327" s="99">
        <f>'Farm Runoff'!$D327</f>
        <v>5263.0559999999996</v>
      </c>
      <c r="D327" s="99">
        <f>'Irrigation Demand'!$D327</f>
        <v>1224.8373737373738</v>
      </c>
      <c r="E327" s="99">
        <f>$C327*Farms!$H$6/100</f>
        <v>1305.2378879999999</v>
      </c>
      <c r="F327" s="99">
        <f t="shared" ref="F327:F390" si="30">C327-E327</f>
        <v>3957.8181119999999</v>
      </c>
      <c r="G327" s="99">
        <f>IF(H327&lt;Farms!$I$6*1000,(MIN(F327,Farms!$L$6)),0)</f>
        <v>0</v>
      </c>
      <c r="H327" s="100">
        <f t="shared" si="29"/>
        <v>495000</v>
      </c>
      <c r="I327" s="100">
        <f t="shared" ref="I327:I390" si="31">H327+E327+G327-D327</f>
        <v>495080.40051426261</v>
      </c>
      <c r="J327" s="100">
        <f>MIN(I327,Farms!$I$6*1000)</f>
        <v>495000</v>
      </c>
      <c r="K327" s="100">
        <f>MAX(I327-Farms!$I$6*1000, 0)</f>
        <v>80.400514262611978</v>
      </c>
      <c r="L327" s="100">
        <f t="shared" ref="L327:L390" si="32">F327-G327</f>
        <v>3957.8181119999999</v>
      </c>
      <c r="M327" s="100">
        <f t="shared" ref="M327:M390" si="33">D327*0.2</f>
        <v>244.96747474747477</v>
      </c>
      <c r="N327" s="154">
        <f t="shared" ref="N327:N390" si="34">K327+L327+M327</f>
        <v>4283.1861010100865</v>
      </c>
    </row>
    <row r="328" spans="2:14" x14ac:dyDescent="0.25">
      <c r="B328" s="4">
        <v>40805</v>
      </c>
      <c r="C328" s="99">
        <f>'Farm Runoff'!$D328</f>
        <v>5546.0159999999996</v>
      </c>
      <c r="D328" s="99">
        <f>'Irrigation Demand'!$D328</f>
        <v>0</v>
      </c>
      <c r="E328" s="99">
        <f>$C328*Farms!$H$6/100</f>
        <v>1375.4119680000001</v>
      </c>
      <c r="F328" s="99">
        <f t="shared" si="30"/>
        <v>4170.6040319999993</v>
      </c>
      <c r="G328" s="99">
        <f>IF(H328&lt;Farms!$I$6*1000,(MIN(F328,Farms!$L$6)),0)</f>
        <v>0</v>
      </c>
      <c r="H328" s="100">
        <f t="shared" ref="H328:H391" si="35">J327</f>
        <v>495000</v>
      </c>
      <c r="I328" s="100">
        <f t="shared" si="31"/>
        <v>496375.411968</v>
      </c>
      <c r="J328" s="100">
        <f>MIN(I328,Farms!$I$6*1000)</f>
        <v>495000</v>
      </c>
      <c r="K328" s="100">
        <f>MAX(I328-Farms!$I$6*1000, 0)</f>
        <v>1375.4119680000003</v>
      </c>
      <c r="L328" s="100">
        <f t="shared" si="32"/>
        <v>4170.6040319999993</v>
      </c>
      <c r="M328" s="100">
        <f t="shared" si="33"/>
        <v>0</v>
      </c>
      <c r="N328" s="154">
        <f t="shared" si="34"/>
        <v>5546.0159999999996</v>
      </c>
    </row>
    <row r="329" spans="2:14" x14ac:dyDescent="0.25">
      <c r="B329" s="4">
        <v>40806</v>
      </c>
      <c r="C329" s="99">
        <f>'Farm Runoff'!$D329</f>
        <v>7085.3184000000001</v>
      </c>
      <c r="D329" s="99">
        <f>'Irrigation Demand'!$D329</f>
        <v>1224.8373737373738</v>
      </c>
      <c r="E329" s="99">
        <f>$C329*Farms!$H$6/100</f>
        <v>1757.1589632</v>
      </c>
      <c r="F329" s="99">
        <f t="shared" si="30"/>
        <v>5328.1594368000005</v>
      </c>
      <c r="G329" s="99">
        <f>IF(H329&lt;Farms!$I$6*1000,(MIN(F329,Farms!$L$6)),0)</f>
        <v>0</v>
      </c>
      <c r="H329" s="100">
        <f t="shared" si="35"/>
        <v>495000</v>
      </c>
      <c r="I329" s="100">
        <f t="shared" si="31"/>
        <v>495532.32158946263</v>
      </c>
      <c r="J329" s="100">
        <f>MIN(I329,Farms!$I$6*1000)</f>
        <v>495000</v>
      </c>
      <c r="K329" s="100">
        <f>MAX(I329-Farms!$I$6*1000, 0)</f>
        <v>532.32158946263371</v>
      </c>
      <c r="L329" s="100">
        <f t="shared" si="32"/>
        <v>5328.1594368000005</v>
      </c>
      <c r="M329" s="100">
        <f t="shared" si="33"/>
        <v>244.96747474747477</v>
      </c>
      <c r="N329" s="154">
        <f t="shared" si="34"/>
        <v>6105.4485010101089</v>
      </c>
    </row>
    <row r="330" spans="2:14" x14ac:dyDescent="0.25">
      <c r="B330" s="4">
        <v>40807</v>
      </c>
      <c r="C330" s="99">
        <f>'Farm Runoff'!$D330</f>
        <v>7164.5472</v>
      </c>
      <c r="D330" s="99">
        <f>'Irrigation Demand'!$D330</f>
        <v>1224.8373737373738</v>
      </c>
      <c r="E330" s="99">
        <f>$C330*Farms!$H$6/100</f>
        <v>1776.8077056</v>
      </c>
      <c r="F330" s="99">
        <f t="shared" si="30"/>
        <v>5387.7394943999998</v>
      </c>
      <c r="G330" s="99">
        <f>IF(H330&lt;Farms!$I$6*1000,(MIN(F330,Farms!$L$6)),0)</f>
        <v>0</v>
      </c>
      <c r="H330" s="100">
        <f t="shared" si="35"/>
        <v>495000</v>
      </c>
      <c r="I330" s="100">
        <f t="shared" si="31"/>
        <v>495551.97033186263</v>
      </c>
      <c r="J330" s="100">
        <f>MIN(I330,Farms!$I$6*1000)</f>
        <v>495000</v>
      </c>
      <c r="K330" s="100">
        <f>MAX(I330-Farms!$I$6*1000, 0)</f>
        <v>551.97033186262706</v>
      </c>
      <c r="L330" s="100">
        <f t="shared" si="32"/>
        <v>5387.7394943999998</v>
      </c>
      <c r="M330" s="100">
        <f t="shared" si="33"/>
        <v>244.96747474747477</v>
      </c>
      <c r="N330" s="154">
        <f t="shared" si="34"/>
        <v>6184.6773010101015</v>
      </c>
    </row>
    <row r="331" spans="2:14" x14ac:dyDescent="0.25">
      <c r="B331" s="4">
        <v>40808</v>
      </c>
      <c r="C331" s="99">
        <f>'Farm Runoff'!$D331</f>
        <v>6677.8559999999998</v>
      </c>
      <c r="D331" s="99">
        <f>'Irrigation Demand'!$D331</f>
        <v>1224.8373737373738</v>
      </c>
      <c r="E331" s="99">
        <f>$C331*Farms!$H$6/100</f>
        <v>1656.1082879999999</v>
      </c>
      <c r="F331" s="99">
        <f t="shared" si="30"/>
        <v>5021.7477120000003</v>
      </c>
      <c r="G331" s="99">
        <f>IF(H331&lt;Farms!$I$6*1000,(MIN(F331,Farms!$L$6)),0)</f>
        <v>0</v>
      </c>
      <c r="H331" s="100">
        <f t="shared" si="35"/>
        <v>495000</v>
      </c>
      <c r="I331" s="100">
        <f t="shared" si="31"/>
        <v>495431.27091426263</v>
      </c>
      <c r="J331" s="100">
        <f>MIN(I331,Farms!$I$6*1000)</f>
        <v>495000</v>
      </c>
      <c r="K331" s="100">
        <f>MAX(I331-Farms!$I$6*1000, 0)</f>
        <v>431.27091426262632</v>
      </c>
      <c r="L331" s="100">
        <f t="shared" si="32"/>
        <v>5021.7477120000003</v>
      </c>
      <c r="M331" s="100">
        <f t="shared" si="33"/>
        <v>244.96747474747477</v>
      </c>
      <c r="N331" s="154">
        <f t="shared" si="34"/>
        <v>5697.9861010101013</v>
      </c>
    </row>
    <row r="332" spans="2:14" x14ac:dyDescent="0.25">
      <c r="B332" s="4">
        <v>40809</v>
      </c>
      <c r="C332" s="99">
        <f>'Farm Runoff'!$D332</f>
        <v>5806.3391999999994</v>
      </c>
      <c r="D332" s="99">
        <f>'Irrigation Demand'!$D332</f>
        <v>1224.8373737373738</v>
      </c>
      <c r="E332" s="99">
        <f>$C332*Farms!$H$6/100</f>
        <v>1439.9721216</v>
      </c>
      <c r="F332" s="99">
        <f t="shared" si="30"/>
        <v>4366.3670783999996</v>
      </c>
      <c r="G332" s="99">
        <f>IF(H332&lt;Farms!$I$6*1000,(MIN(F332,Farms!$L$6)),0)</f>
        <v>0</v>
      </c>
      <c r="H332" s="100">
        <f t="shared" si="35"/>
        <v>495000</v>
      </c>
      <c r="I332" s="100">
        <f t="shared" si="31"/>
        <v>495215.13474786264</v>
      </c>
      <c r="J332" s="100">
        <f>MIN(I332,Farms!$I$6*1000)</f>
        <v>495000</v>
      </c>
      <c r="K332" s="100">
        <f>MAX(I332-Farms!$I$6*1000, 0)</f>
        <v>215.13474786264123</v>
      </c>
      <c r="L332" s="100">
        <f t="shared" si="32"/>
        <v>4366.3670783999996</v>
      </c>
      <c r="M332" s="100">
        <f t="shared" si="33"/>
        <v>244.96747474747477</v>
      </c>
      <c r="N332" s="154">
        <f t="shared" si="34"/>
        <v>4826.4693010101155</v>
      </c>
    </row>
    <row r="333" spans="2:14" x14ac:dyDescent="0.25">
      <c r="B333" s="4">
        <v>40810</v>
      </c>
      <c r="C333" s="99">
        <f>'Farm Runoff'!$D333</f>
        <v>5172.5087999999996</v>
      </c>
      <c r="D333" s="99">
        <f>'Irrigation Demand'!$D333</f>
        <v>1224.8373737373738</v>
      </c>
      <c r="E333" s="99">
        <f>$C333*Farms!$H$6/100</f>
        <v>1282.7821823999998</v>
      </c>
      <c r="F333" s="99">
        <f t="shared" si="30"/>
        <v>3889.7266175999998</v>
      </c>
      <c r="G333" s="99">
        <f>IF(H333&lt;Farms!$I$6*1000,(MIN(F333,Farms!$L$6)),0)</f>
        <v>0</v>
      </c>
      <c r="H333" s="100">
        <f t="shared" si="35"/>
        <v>495000</v>
      </c>
      <c r="I333" s="100">
        <f t="shared" si="31"/>
        <v>495057.94480866264</v>
      </c>
      <c r="J333" s="100">
        <f>MIN(I333,Farms!$I$6*1000)</f>
        <v>495000</v>
      </c>
      <c r="K333" s="100">
        <f>MAX(I333-Farms!$I$6*1000, 0)</f>
        <v>57.944808662636206</v>
      </c>
      <c r="L333" s="100">
        <f t="shared" si="32"/>
        <v>3889.7266175999998</v>
      </c>
      <c r="M333" s="100">
        <f t="shared" si="33"/>
        <v>244.96747474747477</v>
      </c>
      <c r="N333" s="154">
        <f t="shared" si="34"/>
        <v>4192.6389010101111</v>
      </c>
    </row>
    <row r="334" spans="2:14" x14ac:dyDescent="0.25">
      <c r="B334" s="4">
        <v>40811</v>
      </c>
      <c r="C334" s="99">
        <f>'Farm Runoff'!$D334</f>
        <v>4753.7280000000001</v>
      </c>
      <c r="D334" s="99">
        <f>'Irrigation Demand'!$D334</f>
        <v>1224.8373737373738</v>
      </c>
      <c r="E334" s="99">
        <f>$C334*Farms!$H$6/100</f>
        <v>1178.924544</v>
      </c>
      <c r="F334" s="99">
        <f t="shared" si="30"/>
        <v>3574.8034560000001</v>
      </c>
      <c r="G334" s="99">
        <f>IF(H334&lt;Farms!$I$6*1000,(MIN(F334,Farms!$L$6)),0)</f>
        <v>0</v>
      </c>
      <c r="H334" s="100">
        <f t="shared" si="35"/>
        <v>495000</v>
      </c>
      <c r="I334" s="100">
        <f t="shared" si="31"/>
        <v>494954.08717026265</v>
      </c>
      <c r="J334" s="100">
        <f>MIN(I334,Farms!$I$6*1000)</f>
        <v>494954.08717026265</v>
      </c>
      <c r="K334" s="100">
        <f>MAX(I334-Farms!$I$6*1000, 0)</f>
        <v>0</v>
      </c>
      <c r="L334" s="100">
        <f t="shared" si="32"/>
        <v>3574.8034560000001</v>
      </c>
      <c r="M334" s="100">
        <f t="shared" si="33"/>
        <v>244.96747474747477</v>
      </c>
      <c r="N334" s="154">
        <f t="shared" si="34"/>
        <v>3819.7709307474747</v>
      </c>
    </row>
    <row r="335" spans="2:14" x14ac:dyDescent="0.25">
      <c r="B335" s="4">
        <v>40812</v>
      </c>
      <c r="C335" s="99">
        <f>'Farm Runoff'!$D335</f>
        <v>4300.9919999999993</v>
      </c>
      <c r="D335" s="99">
        <f>'Irrigation Demand'!$D335</f>
        <v>1224.8373737373738</v>
      </c>
      <c r="E335" s="99">
        <f>$C335*Farms!$H$6/100</f>
        <v>1066.6460159999997</v>
      </c>
      <c r="F335" s="99">
        <f t="shared" si="30"/>
        <v>3234.3459839999996</v>
      </c>
      <c r="G335" s="99">
        <f>IF(H335&lt;Farms!$I$6*1000,(MIN(F335,Farms!$L$6)),0)</f>
        <v>3234.3459839999996</v>
      </c>
      <c r="H335" s="100">
        <f t="shared" si="35"/>
        <v>494954.08717026265</v>
      </c>
      <c r="I335" s="100">
        <f t="shared" si="31"/>
        <v>498030.24179652531</v>
      </c>
      <c r="J335" s="100">
        <f>MIN(I335,Farms!$I$6*1000)</f>
        <v>495000</v>
      </c>
      <c r="K335" s="100">
        <f>MAX(I335-Farms!$I$6*1000, 0)</f>
        <v>3030.2417965253117</v>
      </c>
      <c r="L335" s="100">
        <f t="shared" si="32"/>
        <v>0</v>
      </c>
      <c r="M335" s="100">
        <f t="shared" si="33"/>
        <v>244.96747474747477</v>
      </c>
      <c r="N335" s="154">
        <f t="shared" si="34"/>
        <v>3275.2092712727863</v>
      </c>
    </row>
    <row r="336" spans="2:14" x14ac:dyDescent="0.25">
      <c r="B336" s="4">
        <v>40813</v>
      </c>
      <c r="C336" s="99">
        <f>'Farm Runoff'!$D336</f>
        <v>3644.5248000000006</v>
      </c>
      <c r="D336" s="99">
        <f>'Irrigation Demand'!$D336</f>
        <v>1224.8373737373738</v>
      </c>
      <c r="E336" s="99">
        <f>$C336*Farms!$H$6/100</f>
        <v>903.84215040000026</v>
      </c>
      <c r="F336" s="99">
        <f t="shared" si="30"/>
        <v>2740.6826496000003</v>
      </c>
      <c r="G336" s="99">
        <f>IF(H336&lt;Farms!$I$6*1000,(MIN(F336,Farms!$L$6)),0)</f>
        <v>0</v>
      </c>
      <c r="H336" s="100">
        <f t="shared" si="35"/>
        <v>495000</v>
      </c>
      <c r="I336" s="100">
        <f t="shared" si="31"/>
        <v>494679.00477666262</v>
      </c>
      <c r="J336" s="100">
        <f>MIN(I336,Farms!$I$6*1000)</f>
        <v>494679.00477666262</v>
      </c>
      <c r="K336" s="100">
        <f>MAX(I336-Farms!$I$6*1000, 0)</f>
        <v>0</v>
      </c>
      <c r="L336" s="100">
        <f t="shared" si="32"/>
        <v>2740.6826496000003</v>
      </c>
      <c r="M336" s="100">
        <f t="shared" si="33"/>
        <v>244.96747474747477</v>
      </c>
      <c r="N336" s="154">
        <f t="shared" si="34"/>
        <v>2985.650124347475</v>
      </c>
    </row>
    <row r="337" spans="2:14" x14ac:dyDescent="0.25">
      <c r="B337" s="4">
        <v>40814</v>
      </c>
      <c r="C337" s="99">
        <f>'Farm Runoff'!$D337</f>
        <v>3067.2864</v>
      </c>
      <c r="D337" s="99">
        <f>'Irrigation Demand'!$D337</f>
        <v>1224.8373737373738</v>
      </c>
      <c r="E337" s="99">
        <f>$C337*Farms!$H$6/100</f>
        <v>760.68702719999999</v>
      </c>
      <c r="F337" s="99">
        <f t="shared" si="30"/>
        <v>2306.5993727999999</v>
      </c>
      <c r="G337" s="99">
        <f>IF(H337&lt;Farms!$I$6*1000,(MIN(F337,Farms!$L$6)),0)</f>
        <v>2306.5993727999999</v>
      </c>
      <c r="H337" s="100">
        <f t="shared" si="35"/>
        <v>494679.00477666262</v>
      </c>
      <c r="I337" s="100">
        <f t="shared" si="31"/>
        <v>496521.45380292524</v>
      </c>
      <c r="J337" s="100">
        <f>MIN(I337,Farms!$I$6*1000)</f>
        <v>495000</v>
      </c>
      <c r="K337" s="100">
        <f>MAX(I337-Farms!$I$6*1000, 0)</f>
        <v>1521.4538029252435</v>
      </c>
      <c r="L337" s="100">
        <f t="shared" si="32"/>
        <v>0</v>
      </c>
      <c r="M337" s="100">
        <f t="shared" si="33"/>
        <v>244.96747474747477</v>
      </c>
      <c r="N337" s="154">
        <f t="shared" si="34"/>
        <v>1766.4212776727184</v>
      </c>
    </row>
    <row r="338" spans="2:14" x14ac:dyDescent="0.25">
      <c r="B338" s="4">
        <v>40815</v>
      </c>
      <c r="C338" s="99">
        <f>'Farm Runoff'!$D338</f>
        <v>2773.0079999999998</v>
      </c>
      <c r="D338" s="99">
        <f>'Irrigation Demand'!$D338</f>
        <v>1224.8373737373738</v>
      </c>
      <c r="E338" s="99">
        <f>$C338*Farms!$H$6/100</f>
        <v>687.70598400000006</v>
      </c>
      <c r="F338" s="99">
        <f t="shared" si="30"/>
        <v>2085.3020159999996</v>
      </c>
      <c r="G338" s="99">
        <f>IF(H338&lt;Farms!$I$6*1000,(MIN(F338,Farms!$L$6)),0)</f>
        <v>0</v>
      </c>
      <c r="H338" s="100">
        <f t="shared" si="35"/>
        <v>495000</v>
      </c>
      <c r="I338" s="100">
        <f t="shared" si="31"/>
        <v>494462.86861026264</v>
      </c>
      <c r="J338" s="100">
        <f>MIN(I338,Farms!$I$6*1000)</f>
        <v>494462.86861026264</v>
      </c>
      <c r="K338" s="100">
        <f>MAX(I338-Farms!$I$6*1000, 0)</f>
        <v>0</v>
      </c>
      <c r="L338" s="100">
        <f t="shared" si="32"/>
        <v>2085.3020159999996</v>
      </c>
      <c r="M338" s="100">
        <f t="shared" si="33"/>
        <v>244.96747474747477</v>
      </c>
      <c r="N338" s="154">
        <f t="shared" si="34"/>
        <v>2330.2694907474743</v>
      </c>
    </row>
    <row r="339" spans="2:14" x14ac:dyDescent="0.25">
      <c r="B339" s="4">
        <v>40816</v>
      </c>
      <c r="C339" s="99">
        <f>'Farm Runoff'!$D339</f>
        <v>2467.4111999999996</v>
      </c>
      <c r="D339" s="99">
        <f>'Irrigation Demand'!$D339</f>
        <v>1224.8373737373738</v>
      </c>
      <c r="E339" s="99">
        <f>$C339*Farms!$H$6/100</f>
        <v>611.91797759999997</v>
      </c>
      <c r="F339" s="99">
        <f t="shared" si="30"/>
        <v>1855.4932223999995</v>
      </c>
      <c r="G339" s="99">
        <f>IF(H339&lt;Farms!$I$6*1000,(MIN(F339,Farms!$L$6)),0)</f>
        <v>1855.4932223999995</v>
      </c>
      <c r="H339" s="100">
        <f t="shared" si="35"/>
        <v>494462.86861026264</v>
      </c>
      <c r="I339" s="100">
        <f t="shared" si="31"/>
        <v>495705.44243652531</v>
      </c>
      <c r="J339" s="100">
        <f>MIN(I339,Farms!$I$6*1000)</f>
        <v>495000</v>
      </c>
      <c r="K339" s="100">
        <f>MAX(I339-Farms!$I$6*1000, 0)</f>
        <v>705.44243652530713</v>
      </c>
      <c r="L339" s="100">
        <f t="shared" si="32"/>
        <v>0</v>
      </c>
      <c r="M339" s="100">
        <f t="shared" si="33"/>
        <v>244.96747474747477</v>
      </c>
      <c r="N339" s="154">
        <f t="shared" si="34"/>
        <v>950.40991127278187</v>
      </c>
    </row>
    <row r="340" spans="2:14" x14ac:dyDescent="0.25">
      <c r="B340" s="4">
        <v>40817</v>
      </c>
      <c r="C340" s="99">
        <f>'Farm Runoff'!$D340</f>
        <v>9564.0480000000007</v>
      </c>
      <c r="D340" s="99">
        <f>'Irrigation Demand'!$D340</f>
        <v>1989.1844574780059</v>
      </c>
      <c r="E340" s="99">
        <f>$C340*Farms!$H$6/100</f>
        <v>2371.8839040000003</v>
      </c>
      <c r="F340" s="99">
        <f t="shared" si="30"/>
        <v>7192.1640960000004</v>
      </c>
      <c r="G340" s="99">
        <f>IF(H340&lt;Farms!$I$6*1000,(MIN(F340,Farms!$L$6)),0)</f>
        <v>0</v>
      </c>
      <c r="H340" s="100">
        <f t="shared" si="35"/>
        <v>495000</v>
      </c>
      <c r="I340" s="100">
        <f t="shared" si="31"/>
        <v>495382.69944652199</v>
      </c>
      <c r="J340" s="100">
        <f>MIN(I340,Farms!$I$6*1000)</f>
        <v>495000</v>
      </c>
      <c r="K340" s="100">
        <f>MAX(I340-Farms!$I$6*1000, 0)</f>
        <v>382.69944652199047</v>
      </c>
      <c r="L340" s="100">
        <f t="shared" si="32"/>
        <v>7192.1640960000004</v>
      </c>
      <c r="M340" s="100">
        <f t="shared" si="33"/>
        <v>397.83689149560121</v>
      </c>
      <c r="N340" s="154">
        <f t="shared" si="34"/>
        <v>7972.7004340175918</v>
      </c>
    </row>
    <row r="341" spans="2:14" x14ac:dyDescent="0.25">
      <c r="B341" s="4">
        <v>40818</v>
      </c>
      <c r="C341" s="99">
        <f>'Farm Runoff'!$D341</f>
        <v>11159.942399999998</v>
      </c>
      <c r="D341" s="99">
        <f>'Irrigation Demand'!$D341</f>
        <v>1989.1844574780059</v>
      </c>
      <c r="E341" s="99">
        <f>$C341*Farms!$H$6/100</f>
        <v>2767.6657151999993</v>
      </c>
      <c r="F341" s="99">
        <f t="shared" si="30"/>
        <v>8392.2766847999992</v>
      </c>
      <c r="G341" s="99">
        <f>IF(H341&lt;Farms!$I$6*1000,(MIN(F341,Farms!$L$6)),0)</f>
        <v>0</v>
      </c>
      <c r="H341" s="100">
        <f t="shared" si="35"/>
        <v>495000</v>
      </c>
      <c r="I341" s="100">
        <f t="shared" si="31"/>
        <v>495778.48125772201</v>
      </c>
      <c r="J341" s="100">
        <f>MIN(I341,Farms!$I$6*1000)</f>
        <v>495000</v>
      </c>
      <c r="K341" s="100">
        <f>MAX(I341-Farms!$I$6*1000, 0)</f>
        <v>778.48125772201456</v>
      </c>
      <c r="L341" s="100">
        <f t="shared" si="32"/>
        <v>8392.2766847999992</v>
      </c>
      <c r="M341" s="100">
        <f t="shared" si="33"/>
        <v>397.83689149560121</v>
      </c>
      <c r="N341" s="154">
        <f t="shared" si="34"/>
        <v>9568.5948340176146</v>
      </c>
    </row>
    <row r="342" spans="2:14" x14ac:dyDescent="0.25">
      <c r="B342" s="4">
        <v>40819</v>
      </c>
      <c r="C342" s="99">
        <f>'Farm Runoff'!$D342</f>
        <v>11623.996799999997</v>
      </c>
      <c r="D342" s="99">
        <f>'Irrigation Demand'!$D342</f>
        <v>1989.1844574780059</v>
      </c>
      <c r="E342" s="99">
        <f>$C342*Farms!$H$6/100</f>
        <v>2882.7512063999993</v>
      </c>
      <c r="F342" s="99">
        <f t="shared" si="30"/>
        <v>8741.2455935999969</v>
      </c>
      <c r="G342" s="99">
        <f>IF(H342&lt;Farms!$I$6*1000,(MIN(F342,Farms!$L$6)),0)</f>
        <v>0</v>
      </c>
      <c r="H342" s="100">
        <f t="shared" si="35"/>
        <v>495000</v>
      </c>
      <c r="I342" s="100">
        <f t="shared" si="31"/>
        <v>495893.56674892199</v>
      </c>
      <c r="J342" s="100">
        <f>MIN(I342,Farms!$I$6*1000)</f>
        <v>495000</v>
      </c>
      <c r="K342" s="100">
        <f>MAX(I342-Farms!$I$6*1000, 0)</f>
        <v>893.56674892199226</v>
      </c>
      <c r="L342" s="100">
        <f t="shared" si="32"/>
        <v>8741.2455935999969</v>
      </c>
      <c r="M342" s="100">
        <f t="shared" si="33"/>
        <v>397.83689149560121</v>
      </c>
      <c r="N342" s="154">
        <f t="shared" si="34"/>
        <v>10032.64923401759</v>
      </c>
    </row>
    <row r="343" spans="2:14" x14ac:dyDescent="0.25">
      <c r="B343" s="4">
        <v>40820</v>
      </c>
      <c r="C343" s="99">
        <f>'Farm Runoff'!$D343</f>
        <v>10627.977599999998</v>
      </c>
      <c r="D343" s="99">
        <f>'Irrigation Demand'!$D343</f>
        <v>1989.1844574780059</v>
      </c>
      <c r="E343" s="99">
        <f>$C343*Farms!$H$6/100</f>
        <v>2635.7384447999998</v>
      </c>
      <c r="F343" s="99">
        <f t="shared" si="30"/>
        <v>7992.239155199999</v>
      </c>
      <c r="G343" s="99">
        <f>IF(H343&lt;Farms!$I$6*1000,(MIN(F343,Farms!$L$6)),0)</f>
        <v>0</v>
      </c>
      <c r="H343" s="100">
        <f t="shared" si="35"/>
        <v>495000</v>
      </c>
      <c r="I343" s="100">
        <f t="shared" si="31"/>
        <v>495646.55398732203</v>
      </c>
      <c r="J343" s="100">
        <f>MIN(I343,Farms!$I$6*1000)</f>
        <v>495000</v>
      </c>
      <c r="K343" s="100">
        <f>MAX(I343-Farms!$I$6*1000, 0)</f>
        <v>646.55398732202593</v>
      </c>
      <c r="L343" s="100">
        <f t="shared" si="32"/>
        <v>7992.239155199999</v>
      </c>
      <c r="M343" s="100">
        <f t="shared" si="33"/>
        <v>397.83689149560121</v>
      </c>
      <c r="N343" s="154">
        <f t="shared" si="34"/>
        <v>9036.6300340176258</v>
      </c>
    </row>
    <row r="344" spans="2:14" x14ac:dyDescent="0.25">
      <c r="B344" s="4">
        <v>40821</v>
      </c>
      <c r="C344" s="99">
        <f>'Farm Runoff'!$D344</f>
        <v>9179.2224000000006</v>
      </c>
      <c r="D344" s="99">
        <f>'Irrigation Demand'!$D344</f>
        <v>1989.1844574780059</v>
      </c>
      <c r="E344" s="99">
        <f>$C344*Farms!$H$6/100</f>
        <v>2276.4471552000005</v>
      </c>
      <c r="F344" s="99">
        <f t="shared" si="30"/>
        <v>6902.7752448000001</v>
      </c>
      <c r="G344" s="99">
        <f>IF(H344&lt;Farms!$I$6*1000,(MIN(F344,Farms!$L$6)),0)</f>
        <v>0</v>
      </c>
      <c r="H344" s="100">
        <f t="shared" si="35"/>
        <v>495000</v>
      </c>
      <c r="I344" s="100">
        <f t="shared" si="31"/>
        <v>495287.26269772201</v>
      </c>
      <c r="J344" s="100">
        <f>MIN(I344,Farms!$I$6*1000)</f>
        <v>495000</v>
      </c>
      <c r="K344" s="100">
        <f>MAX(I344-Farms!$I$6*1000, 0)</f>
        <v>287.26269772200612</v>
      </c>
      <c r="L344" s="100">
        <f t="shared" si="32"/>
        <v>6902.7752448000001</v>
      </c>
      <c r="M344" s="100">
        <f t="shared" si="33"/>
        <v>397.83689149560121</v>
      </c>
      <c r="N344" s="154">
        <f t="shared" si="34"/>
        <v>7587.8748340176071</v>
      </c>
    </row>
    <row r="345" spans="2:14" x14ac:dyDescent="0.25">
      <c r="B345" s="4">
        <v>40822</v>
      </c>
      <c r="C345" s="99">
        <f>'Farm Runoff'!$D345</f>
        <v>8183.2031999999999</v>
      </c>
      <c r="D345" s="99">
        <f>'Irrigation Demand'!$D345</f>
        <v>1989.1844574780059</v>
      </c>
      <c r="E345" s="99">
        <f>$C345*Farms!$H$6/100</f>
        <v>2029.4343936000002</v>
      </c>
      <c r="F345" s="99">
        <f t="shared" si="30"/>
        <v>6153.7688063999994</v>
      </c>
      <c r="G345" s="99">
        <f>IF(H345&lt;Farms!$I$6*1000,(MIN(F345,Farms!$L$6)),0)</f>
        <v>0</v>
      </c>
      <c r="H345" s="100">
        <f t="shared" si="35"/>
        <v>495000</v>
      </c>
      <c r="I345" s="100">
        <f t="shared" si="31"/>
        <v>495040.24993612198</v>
      </c>
      <c r="J345" s="100">
        <f>MIN(I345,Farms!$I$6*1000)</f>
        <v>495000</v>
      </c>
      <c r="K345" s="100">
        <f>MAX(I345-Farms!$I$6*1000, 0)</f>
        <v>40.249936121981591</v>
      </c>
      <c r="L345" s="100">
        <f t="shared" si="32"/>
        <v>6153.7688063999994</v>
      </c>
      <c r="M345" s="100">
        <f t="shared" si="33"/>
        <v>397.83689149560121</v>
      </c>
      <c r="N345" s="154">
        <f t="shared" si="34"/>
        <v>6591.8556340175819</v>
      </c>
    </row>
    <row r="346" spans="2:14" x14ac:dyDescent="0.25">
      <c r="B346" s="4">
        <v>40823</v>
      </c>
      <c r="C346" s="99">
        <f>'Farm Runoff'!$D346</f>
        <v>7006.0896000000012</v>
      </c>
      <c r="D346" s="99">
        <f>'Irrigation Demand'!$D346</f>
        <v>1989.1844574780059</v>
      </c>
      <c r="E346" s="99">
        <f>$C346*Farms!$H$6/100</f>
        <v>1737.5102208000003</v>
      </c>
      <c r="F346" s="99">
        <f t="shared" si="30"/>
        <v>5268.5793792000004</v>
      </c>
      <c r="G346" s="99">
        <f>IF(H346&lt;Farms!$I$6*1000,(MIN(F346,Farms!$L$6)),0)</f>
        <v>0</v>
      </c>
      <c r="H346" s="100">
        <f t="shared" si="35"/>
        <v>495000</v>
      </c>
      <c r="I346" s="100">
        <f t="shared" si="31"/>
        <v>494748.32576332201</v>
      </c>
      <c r="J346" s="100">
        <f>MIN(I346,Farms!$I$6*1000)</f>
        <v>494748.32576332201</v>
      </c>
      <c r="K346" s="100">
        <f>MAX(I346-Farms!$I$6*1000, 0)</f>
        <v>0</v>
      </c>
      <c r="L346" s="100">
        <f t="shared" si="32"/>
        <v>5268.5793792000004</v>
      </c>
      <c r="M346" s="100">
        <f t="shared" si="33"/>
        <v>397.83689149560121</v>
      </c>
      <c r="N346" s="154">
        <f t="shared" si="34"/>
        <v>5666.4162706956013</v>
      </c>
    </row>
    <row r="347" spans="2:14" x14ac:dyDescent="0.25">
      <c r="B347" s="4">
        <v>40824</v>
      </c>
      <c r="C347" s="99">
        <f>'Farm Runoff'!$D347</f>
        <v>6010.0704000000005</v>
      </c>
      <c r="D347" s="99">
        <f>'Irrigation Demand'!$D347</f>
        <v>1989.1844574780059</v>
      </c>
      <c r="E347" s="99">
        <f>$C347*Farms!$H$6/100</f>
        <v>1490.4974592000001</v>
      </c>
      <c r="F347" s="99">
        <f t="shared" si="30"/>
        <v>4519.5729408000007</v>
      </c>
      <c r="G347" s="99">
        <f>IF(H347&lt;Farms!$I$6*1000,(MIN(F347,Farms!$L$6)),0)</f>
        <v>4519.5729408000007</v>
      </c>
      <c r="H347" s="100">
        <f t="shared" si="35"/>
        <v>494748.32576332201</v>
      </c>
      <c r="I347" s="100">
        <f t="shared" si="31"/>
        <v>498769.21170584398</v>
      </c>
      <c r="J347" s="100">
        <f>MIN(I347,Farms!$I$6*1000)</f>
        <v>495000</v>
      </c>
      <c r="K347" s="100">
        <f>MAX(I347-Farms!$I$6*1000, 0)</f>
        <v>3769.2117058439762</v>
      </c>
      <c r="L347" s="100">
        <f t="shared" si="32"/>
        <v>0</v>
      </c>
      <c r="M347" s="100">
        <f t="shared" si="33"/>
        <v>397.83689149560121</v>
      </c>
      <c r="N347" s="154">
        <f t="shared" si="34"/>
        <v>4167.0485973395771</v>
      </c>
    </row>
    <row r="348" spans="2:14" x14ac:dyDescent="0.25">
      <c r="B348" s="4">
        <v>40825</v>
      </c>
      <c r="C348" s="99">
        <f>'Farm Runoff'!$D348</f>
        <v>5297.0111999999999</v>
      </c>
      <c r="D348" s="99">
        <f>'Irrigation Demand'!$D348</f>
        <v>1989.1844574780059</v>
      </c>
      <c r="E348" s="99">
        <f>$C348*Farms!$H$6/100</f>
        <v>1313.6587776000001</v>
      </c>
      <c r="F348" s="99">
        <f t="shared" si="30"/>
        <v>3983.3524223999998</v>
      </c>
      <c r="G348" s="99">
        <f>IF(H348&lt;Farms!$I$6*1000,(MIN(F348,Farms!$L$6)),0)</f>
        <v>0</v>
      </c>
      <c r="H348" s="100">
        <f t="shared" si="35"/>
        <v>495000</v>
      </c>
      <c r="I348" s="100">
        <f t="shared" si="31"/>
        <v>494324.47432012198</v>
      </c>
      <c r="J348" s="100">
        <f>MIN(I348,Farms!$I$6*1000)</f>
        <v>494324.47432012198</v>
      </c>
      <c r="K348" s="100">
        <f>MAX(I348-Farms!$I$6*1000, 0)</f>
        <v>0</v>
      </c>
      <c r="L348" s="100">
        <f t="shared" si="32"/>
        <v>3983.3524223999998</v>
      </c>
      <c r="M348" s="100">
        <f t="shared" si="33"/>
        <v>397.83689149560121</v>
      </c>
      <c r="N348" s="154">
        <f t="shared" si="34"/>
        <v>4381.1893138956011</v>
      </c>
    </row>
    <row r="349" spans="2:14" x14ac:dyDescent="0.25">
      <c r="B349" s="4">
        <v>40826</v>
      </c>
      <c r="C349" s="99">
        <f>'Farm Runoff'!$D349</f>
        <v>4742.409599999999</v>
      </c>
      <c r="D349" s="99">
        <f>'Irrigation Demand'!$D349</f>
        <v>1989.1844574780059</v>
      </c>
      <c r="E349" s="99">
        <f>$C349*Farms!$H$6/100</f>
        <v>1176.1175807999998</v>
      </c>
      <c r="F349" s="99">
        <f t="shared" si="30"/>
        <v>3566.2920191999992</v>
      </c>
      <c r="G349" s="99">
        <f>IF(H349&lt;Farms!$I$6*1000,(MIN(F349,Farms!$L$6)),0)</f>
        <v>3566.2920191999992</v>
      </c>
      <c r="H349" s="100">
        <f t="shared" si="35"/>
        <v>494324.47432012198</v>
      </c>
      <c r="I349" s="100">
        <f t="shared" si="31"/>
        <v>497077.699462644</v>
      </c>
      <c r="J349" s="100">
        <f>MIN(I349,Farms!$I$6*1000)</f>
        <v>495000</v>
      </c>
      <c r="K349" s="100">
        <f>MAX(I349-Farms!$I$6*1000, 0)</f>
        <v>2077.6994626439991</v>
      </c>
      <c r="L349" s="100">
        <f t="shared" si="32"/>
        <v>0</v>
      </c>
      <c r="M349" s="100">
        <f t="shared" si="33"/>
        <v>397.83689149560121</v>
      </c>
      <c r="N349" s="154">
        <f t="shared" si="34"/>
        <v>2475.5363541396005</v>
      </c>
    </row>
    <row r="350" spans="2:14" x14ac:dyDescent="0.25">
      <c r="B350" s="4">
        <v>40827</v>
      </c>
      <c r="C350" s="99">
        <f>'Farm Runoff'!$D350</f>
        <v>3723.7536</v>
      </c>
      <c r="D350" s="99">
        <f>'Irrigation Demand'!$D350</f>
        <v>1989.1844574780059</v>
      </c>
      <c r="E350" s="99">
        <f>$C350*Farms!$H$6/100</f>
        <v>923.49089279999998</v>
      </c>
      <c r="F350" s="99">
        <f t="shared" si="30"/>
        <v>2800.2627072</v>
      </c>
      <c r="G350" s="99">
        <f>IF(H350&lt;Farms!$I$6*1000,(MIN(F350,Farms!$L$6)),0)</f>
        <v>0</v>
      </c>
      <c r="H350" s="100">
        <f t="shared" si="35"/>
        <v>495000</v>
      </c>
      <c r="I350" s="100">
        <f t="shared" si="31"/>
        <v>493934.30643532198</v>
      </c>
      <c r="J350" s="100">
        <f>MIN(I350,Farms!$I$6*1000)</f>
        <v>493934.30643532198</v>
      </c>
      <c r="K350" s="100">
        <f>MAX(I350-Farms!$I$6*1000, 0)</f>
        <v>0</v>
      </c>
      <c r="L350" s="100">
        <f t="shared" si="32"/>
        <v>2800.2627072</v>
      </c>
      <c r="M350" s="100">
        <f t="shared" si="33"/>
        <v>397.83689149560121</v>
      </c>
      <c r="N350" s="154">
        <f t="shared" si="34"/>
        <v>3198.0995986956013</v>
      </c>
    </row>
    <row r="351" spans="2:14" x14ac:dyDescent="0.25">
      <c r="B351" s="4">
        <v>40828</v>
      </c>
      <c r="C351" s="99">
        <f>'Farm Runoff'!$D351</f>
        <v>2886.192</v>
      </c>
      <c r="D351" s="99">
        <f>'Irrigation Demand'!$D351</f>
        <v>1989.1844574780059</v>
      </c>
      <c r="E351" s="99">
        <f>$C351*Farms!$H$6/100</f>
        <v>715.77561600000001</v>
      </c>
      <c r="F351" s="99">
        <f t="shared" si="30"/>
        <v>2170.4163840000001</v>
      </c>
      <c r="G351" s="99">
        <f>IF(H351&lt;Farms!$I$6*1000,(MIN(F351,Farms!$L$6)),0)</f>
        <v>2170.4163840000001</v>
      </c>
      <c r="H351" s="100">
        <f t="shared" si="35"/>
        <v>493934.30643532198</v>
      </c>
      <c r="I351" s="100">
        <f t="shared" si="31"/>
        <v>494831.31397784397</v>
      </c>
      <c r="J351" s="100">
        <f>MIN(I351,Farms!$I$6*1000)</f>
        <v>494831.31397784397</v>
      </c>
      <c r="K351" s="100">
        <f>MAX(I351-Farms!$I$6*1000, 0)</f>
        <v>0</v>
      </c>
      <c r="L351" s="100">
        <f t="shared" si="32"/>
        <v>0</v>
      </c>
      <c r="M351" s="100">
        <f t="shared" si="33"/>
        <v>397.83689149560121</v>
      </c>
      <c r="N351" s="154">
        <f t="shared" si="34"/>
        <v>397.83689149560121</v>
      </c>
    </row>
    <row r="352" spans="2:14" x14ac:dyDescent="0.25">
      <c r="B352" s="4">
        <v>40829</v>
      </c>
      <c r="C352" s="99">
        <f>'Farm Runoff'!$D352</f>
        <v>2127.8592000000003</v>
      </c>
      <c r="D352" s="99">
        <f>'Irrigation Demand'!$D352</f>
        <v>1989.1844574780059</v>
      </c>
      <c r="E352" s="99">
        <f>$C352*Farms!$H$6/100</f>
        <v>527.7090816000001</v>
      </c>
      <c r="F352" s="99">
        <f t="shared" si="30"/>
        <v>1600.1501184000003</v>
      </c>
      <c r="G352" s="99">
        <f>IF(H352&lt;Farms!$I$6*1000,(MIN(F352,Farms!$L$6)),0)</f>
        <v>1600.1501184000003</v>
      </c>
      <c r="H352" s="100">
        <f t="shared" si="35"/>
        <v>494831.31397784397</v>
      </c>
      <c r="I352" s="100">
        <f t="shared" si="31"/>
        <v>494969.98872036597</v>
      </c>
      <c r="J352" s="100">
        <f>MIN(I352,Farms!$I$6*1000)</f>
        <v>494969.98872036597</v>
      </c>
      <c r="K352" s="100">
        <f>MAX(I352-Farms!$I$6*1000, 0)</f>
        <v>0</v>
      </c>
      <c r="L352" s="100">
        <f t="shared" si="32"/>
        <v>0</v>
      </c>
      <c r="M352" s="100">
        <f t="shared" si="33"/>
        <v>397.83689149560121</v>
      </c>
      <c r="N352" s="154">
        <f t="shared" si="34"/>
        <v>397.83689149560121</v>
      </c>
    </row>
    <row r="353" spans="2:14" x14ac:dyDescent="0.25">
      <c r="B353" s="4">
        <v>40830</v>
      </c>
      <c r="C353" s="99">
        <f>'Farm Runoff'!$D353</f>
        <v>1618.5311999999999</v>
      </c>
      <c r="D353" s="99">
        <f>'Irrigation Demand'!$D353</f>
        <v>1989.1844574780059</v>
      </c>
      <c r="E353" s="99">
        <f>$C353*Farms!$H$6/100</f>
        <v>401.39573760000002</v>
      </c>
      <c r="F353" s="99">
        <f t="shared" si="30"/>
        <v>1217.1354623999998</v>
      </c>
      <c r="G353" s="99">
        <f>IF(H353&lt;Farms!$I$6*1000,(MIN(F353,Farms!$L$6)),0)</f>
        <v>1217.1354623999998</v>
      </c>
      <c r="H353" s="100">
        <f t="shared" si="35"/>
        <v>494969.98872036597</v>
      </c>
      <c r="I353" s="100">
        <f t="shared" si="31"/>
        <v>494599.33546288795</v>
      </c>
      <c r="J353" s="100">
        <f>MIN(I353,Farms!$I$6*1000)</f>
        <v>494599.33546288795</v>
      </c>
      <c r="K353" s="100">
        <f>MAX(I353-Farms!$I$6*1000, 0)</f>
        <v>0</v>
      </c>
      <c r="L353" s="100">
        <f t="shared" si="32"/>
        <v>0</v>
      </c>
      <c r="M353" s="100">
        <f t="shared" si="33"/>
        <v>397.83689149560121</v>
      </c>
      <c r="N353" s="154">
        <f t="shared" si="34"/>
        <v>397.83689149560121</v>
      </c>
    </row>
    <row r="354" spans="2:14" x14ac:dyDescent="0.25">
      <c r="B354" s="4">
        <v>40831</v>
      </c>
      <c r="C354" s="99">
        <f>'Farm Runoff'!$D354</f>
        <v>1392.1632</v>
      </c>
      <c r="D354" s="99">
        <f>'Irrigation Demand'!$D354</f>
        <v>1366.4844574780059</v>
      </c>
      <c r="E354" s="99">
        <f>$C354*Farms!$H$6/100</f>
        <v>345.25647360000005</v>
      </c>
      <c r="F354" s="99">
        <f t="shared" si="30"/>
        <v>1046.9067264</v>
      </c>
      <c r="G354" s="99">
        <f>IF(H354&lt;Farms!$I$6*1000,(MIN(F354,Farms!$L$6)),0)</f>
        <v>1046.9067264</v>
      </c>
      <c r="H354" s="100">
        <f t="shared" si="35"/>
        <v>494599.33546288795</v>
      </c>
      <c r="I354" s="100">
        <f t="shared" si="31"/>
        <v>494625.01420540997</v>
      </c>
      <c r="J354" s="100">
        <f>MIN(I354,Farms!$I$6*1000)</f>
        <v>494625.01420540997</v>
      </c>
      <c r="K354" s="100">
        <f>MAX(I354-Farms!$I$6*1000, 0)</f>
        <v>0</v>
      </c>
      <c r="L354" s="100">
        <f t="shared" si="32"/>
        <v>0</v>
      </c>
      <c r="M354" s="100">
        <f t="shared" si="33"/>
        <v>273.29689149560119</v>
      </c>
      <c r="N354" s="154">
        <f t="shared" si="34"/>
        <v>273.29689149560119</v>
      </c>
    </row>
    <row r="355" spans="2:14" x14ac:dyDescent="0.25">
      <c r="B355" s="4">
        <v>40832</v>
      </c>
      <c r="C355" s="99">
        <f>'Farm Runoff'!$D355</f>
        <v>2127.8592000000003</v>
      </c>
      <c r="D355" s="99">
        <f>'Irrigation Demand'!$D355</f>
        <v>1989.1844574780059</v>
      </c>
      <c r="E355" s="99">
        <f>$C355*Farms!$H$6/100</f>
        <v>527.7090816000001</v>
      </c>
      <c r="F355" s="99">
        <f t="shared" si="30"/>
        <v>1600.1501184000003</v>
      </c>
      <c r="G355" s="99">
        <f>IF(H355&lt;Farms!$I$6*1000,(MIN(F355,Farms!$L$6)),0)</f>
        <v>1600.1501184000003</v>
      </c>
      <c r="H355" s="100">
        <f t="shared" si="35"/>
        <v>494625.01420540997</v>
      </c>
      <c r="I355" s="100">
        <f t="shared" si="31"/>
        <v>494763.68894793198</v>
      </c>
      <c r="J355" s="100">
        <f>MIN(I355,Farms!$I$6*1000)</f>
        <v>494763.68894793198</v>
      </c>
      <c r="K355" s="100">
        <f>MAX(I355-Farms!$I$6*1000, 0)</f>
        <v>0</v>
      </c>
      <c r="L355" s="100">
        <f t="shared" si="32"/>
        <v>0</v>
      </c>
      <c r="M355" s="100">
        <f t="shared" si="33"/>
        <v>397.83689149560121</v>
      </c>
      <c r="N355" s="154">
        <f t="shared" si="34"/>
        <v>397.83689149560121</v>
      </c>
    </row>
    <row r="356" spans="2:14" x14ac:dyDescent="0.25">
      <c r="B356" s="4">
        <v>40833</v>
      </c>
      <c r="C356" s="99">
        <f>'Farm Runoff'!$D356</f>
        <v>2376.864</v>
      </c>
      <c r="D356" s="99">
        <f>'Irrigation Demand'!$D356</f>
        <v>1989.1844574780059</v>
      </c>
      <c r="E356" s="99">
        <f>$C356*Farms!$H$6/100</f>
        <v>589.46227199999998</v>
      </c>
      <c r="F356" s="99">
        <f t="shared" si="30"/>
        <v>1787.401728</v>
      </c>
      <c r="G356" s="99">
        <f>IF(H356&lt;Farms!$I$6*1000,(MIN(F356,Farms!$L$6)),0)</f>
        <v>1787.401728</v>
      </c>
      <c r="H356" s="100">
        <f t="shared" si="35"/>
        <v>494763.68894793198</v>
      </c>
      <c r="I356" s="100">
        <f t="shared" si="31"/>
        <v>495151.36849045398</v>
      </c>
      <c r="J356" s="100">
        <f>MIN(I356,Farms!$I$6*1000)</f>
        <v>495000</v>
      </c>
      <c r="K356" s="100">
        <f>MAX(I356-Farms!$I$6*1000, 0)</f>
        <v>151.36849045398412</v>
      </c>
      <c r="L356" s="100">
        <f t="shared" si="32"/>
        <v>0</v>
      </c>
      <c r="M356" s="100">
        <f t="shared" si="33"/>
        <v>397.83689149560121</v>
      </c>
      <c r="N356" s="154">
        <f t="shared" si="34"/>
        <v>549.20538194958533</v>
      </c>
    </row>
    <row r="357" spans="2:14" x14ac:dyDescent="0.25">
      <c r="B357" s="4">
        <v>40834</v>
      </c>
      <c r="C357" s="99">
        <f>'Farm Runoff'!$D357</f>
        <v>1731.7151999999999</v>
      </c>
      <c r="D357" s="99">
        <f>'Irrigation Demand'!$D357</f>
        <v>1989.1844574780059</v>
      </c>
      <c r="E357" s="99">
        <f>$C357*Farms!$H$6/100</f>
        <v>429.46536959999997</v>
      </c>
      <c r="F357" s="99">
        <f t="shared" si="30"/>
        <v>1302.2498303999998</v>
      </c>
      <c r="G357" s="99">
        <f>IF(H357&lt;Farms!$I$6*1000,(MIN(F357,Farms!$L$6)),0)</f>
        <v>0</v>
      </c>
      <c r="H357" s="100">
        <f t="shared" si="35"/>
        <v>495000</v>
      </c>
      <c r="I357" s="100">
        <f t="shared" si="31"/>
        <v>493440.28091212199</v>
      </c>
      <c r="J357" s="100">
        <f>MIN(I357,Farms!$I$6*1000)</f>
        <v>493440.28091212199</v>
      </c>
      <c r="K357" s="100">
        <f>MAX(I357-Farms!$I$6*1000, 0)</f>
        <v>0</v>
      </c>
      <c r="L357" s="100">
        <f t="shared" si="32"/>
        <v>1302.2498303999998</v>
      </c>
      <c r="M357" s="100">
        <f t="shared" si="33"/>
        <v>397.83689149560121</v>
      </c>
      <c r="N357" s="154">
        <f t="shared" si="34"/>
        <v>1700.0867218956009</v>
      </c>
    </row>
    <row r="358" spans="2:14" x14ac:dyDescent="0.25">
      <c r="B358" s="4">
        <v>40835</v>
      </c>
      <c r="C358" s="99">
        <f>'Farm Runoff'!$D358</f>
        <v>2127.8592000000003</v>
      </c>
      <c r="D358" s="99">
        <f>'Irrigation Demand'!$D358</f>
        <v>0</v>
      </c>
      <c r="E358" s="99">
        <f>$C358*Farms!$H$6/100</f>
        <v>527.7090816000001</v>
      </c>
      <c r="F358" s="99">
        <f t="shared" si="30"/>
        <v>1600.1501184000003</v>
      </c>
      <c r="G358" s="99">
        <f>IF(H358&lt;Farms!$I$6*1000,(MIN(F358,Farms!$L$6)),0)</f>
        <v>1600.1501184000003</v>
      </c>
      <c r="H358" s="100">
        <f t="shared" si="35"/>
        <v>493440.28091212199</v>
      </c>
      <c r="I358" s="100">
        <f t="shared" si="31"/>
        <v>495568.140112122</v>
      </c>
      <c r="J358" s="100">
        <f>MIN(I358,Farms!$I$6*1000)</f>
        <v>495000</v>
      </c>
      <c r="K358" s="100">
        <f>MAX(I358-Farms!$I$6*1000, 0)</f>
        <v>568.14011212199694</v>
      </c>
      <c r="L358" s="100">
        <f t="shared" si="32"/>
        <v>0</v>
      </c>
      <c r="M358" s="100">
        <f t="shared" si="33"/>
        <v>0</v>
      </c>
      <c r="N358" s="154">
        <f t="shared" si="34"/>
        <v>568.14011212199694</v>
      </c>
    </row>
    <row r="359" spans="2:14" x14ac:dyDescent="0.25">
      <c r="B359" s="4">
        <v>40836</v>
      </c>
      <c r="C359" s="99">
        <f>'Farm Runoff'!$D359</f>
        <v>23689.411199999995</v>
      </c>
      <c r="D359" s="99">
        <f>'Irrigation Demand'!$D359</f>
        <v>0</v>
      </c>
      <c r="E359" s="99">
        <f>$C359*Farms!$H$6/100</f>
        <v>5874.9739775999988</v>
      </c>
      <c r="F359" s="99">
        <f t="shared" si="30"/>
        <v>17814.437222399996</v>
      </c>
      <c r="G359" s="99">
        <f>IF(H359&lt;Farms!$I$6*1000,(MIN(F359,Farms!$L$6)),0)</f>
        <v>0</v>
      </c>
      <c r="H359" s="100">
        <f t="shared" si="35"/>
        <v>495000</v>
      </c>
      <c r="I359" s="100">
        <f t="shared" si="31"/>
        <v>500874.97397759999</v>
      </c>
      <c r="J359" s="100">
        <f>MIN(I359,Farms!$I$6*1000)</f>
        <v>495000</v>
      </c>
      <c r="K359" s="100">
        <f>MAX(I359-Farms!$I$6*1000, 0)</f>
        <v>5874.9739775999915</v>
      </c>
      <c r="L359" s="100">
        <f t="shared" si="32"/>
        <v>17814.437222399996</v>
      </c>
      <c r="M359" s="100">
        <f t="shared" si="33"/>
        <v>0</v>
      </c>
      <c r="N359" s="154">
        <f t="shared" si="34"/>
        <v>23689.411199999988</v>
      </c>
    </row>
    <row r="360" spans="2:14" x14ac:dyDescent="0.25">
      <c r="B360" s="4">
        <v>40837</v>
      </c>
      <c r="C360" s="99">
        <f>'Farm Runoff'!$D360</f>
        <v>34453.209600000002</v>
      </c>
      <c r="D360" s="99">
        <f>'Irrigation Demand'!$D360</f>
        <v>1989.1844574780059</v>
      </c>
      <c r="E360" s="99">
        <f>$C360*Farms!$H$6/100</f>
        <v>8544.3959808</v>
      </c>
      <c r="F360" s="99">
        <f t="shared" si="30"/>
        <v>25908.813619200002</v>
      </c>
      <c r="G360" s="99">
        <f>IF(H360&lt;Farms!$I$6*1000,(MIN(F360,Farms!$L$6)),0)</f>
        <v>0</v>
      </c>
      <c r="H360" s="100">
        <f t="shared" si="35"/>
        <v>495000</v>
      </c>
      <c r="I360" s="100">
        <f t="shared" si="31"/>
        <v>501555.21152332198</v>
      </c>
      <c r="J360" s="100">
        <f>MIN(I360,Farms!$I$6*1000)</f>
        <v>495000</v>
      </c>
      <c r="K360" s="100">
        <f>MAX(I360-Farms!$I$6*1000, 0)</f>
        <v>6555.2115233219811</v>
      </c>
      <c r="L360" s="100">
        <f t="shared" si="32"/>
        <v>25908.813619200002</v>
      </c>
      <c r="M360" s="100">
        <f t="shared" si="33"/>
        <v>397.83689149560121</v>
      </c>
      <c r="N360" s="154">
        <f t="shared" si="34"/>
        <v>32861.862034017584</v>
      </c>
    </row>
    <row r="361" spans="2:14" x14ac:dyDescent="0.25">
      <c r="B361" s="4">
        <v>40838</v>
      </c>
      <c r="C361" s="99">
        <f>'Farm Runoff'!$D361</f>
        <v>29043.014399999996</v>
      </c>
      <c r="D361" s="99">
        <f>'Irrigation Demand'!$D361</f>
        <v>1989.1844574780059</v>
      </c>
      <c r="E361" s="99">
        <f>$C361*Farms!$H$6/100</f>
        <v>7202.6675711999997</v>
      </c>
      <c r="F361" s="99">
        <f t="shared" si="30"/>
        <v>21840.346828799997</v>
      </c>
      <c r="G361" s="99">
        <f>IF(H361&lt;Farms!$I$6*1000,(MIN(F361,Farms!$L$6)),0)</f>
        <v>0</v>
      </c>
      <c r="H361" s="100">
        <f t="shared" si="35"/>
        <v>495000</v>
      </c>
      <c r="I361" s="100">
        <f t="shared" si="31"/>
        <v>500213.483113722</v>
      </c>
      <c r="J361" s="100">
        <f>MIN(I361,Farms!$I$6*1000)</f>
        <v>495000</v>
      </c>
      <c r="K361" s="100">
        <f>MAX(I361-Farms!$I$6*1000, 0)</f>
        <v>5213.4831137220026</v>
      </c>
      <c r="L361" s="100">
        <f t="shared" si="32"/>
        <v>21840.346828799997</v>
      </c>
      <c r="M361" s="100">
        <f t="shared" si="33"/>
        <v>397.83689149560121</v>
      </c>
      <c r="N361" s="154">
        <f t="shared" si="34"/>
        <v>27451.6668340176</v>
      </c>
    </row>
    <row r="362" spans="2:14" x14ac:dyDescent="0.25">
      <c r="B362" s="4">
        <v>40839</v>
      </c>
      <c r="C362" s="99">
        <f>'Farm Runoff'!$D362</f>
        <v>21878.467199999999</v>
      </c>
      <c r="D362" s="99">
        <f>'Irrigation Demand'!$D362</f>
        <v>1989.1844574780059</v>
      </c>
      <c r="E362" s="99">
        <f>$C362*Farms!$H$6/100</f>
        <v>5425.8598655999995</v>
      </c>
      <c r="F362" s="99">
        <f t="shared" si="30"/>
        <v>16452.6073344</v>
      </c>
      <c r="G362" s="99">
        <f>IF(H362&lt;Farms!$I$6*1000,(MIN(F362,Farms!$L$6)),0)</f>
        <v>0</v>
      </c>
      <c r="H362" s="100">
        <f t="shared" si="35"/>
        <v>495000</v>
      </c>
      <c r="I362" s="100">
        <f t="shared" si="31"/>
        <v>498436.67540812201</v>
      </c>
      <c r="J362" s="100">
        <f>MIN(I362,Farms!$I$6*1000)</f>
        <v>495000</v>
      </c>
      <c r="K362" s="100">
        <f>MAX(I362-Farms!$I$6*1000, 0)</f>
        <v>3436.6754081220133</v>
      </c>
      <c r="L362" s="100">
        <f t="shared" si="32"/>
        <v>16452.6073344</v>
      </c>
      <c r="M362" s="100">
        <f t="shared" si="33"/>
        <v>397.83689149560121</v>
      </c>
      <c r="N362" s="154">
        <f t="shared" si="34"/>
        <v>20287.119634017614</v>
      </c>
    </row>
    <row r="363" spans="2:14" x14ac:dyDescent="0.25">
      <c r="B363" s="4">
        <v>40840</v>
      </c>
      <c r="C363" s="99">
        <f>'Farm Runoff'!$D363</f>
        <v>16434.316800000001</v>
      </c>
      <c r="D363" s="99">
        <f>'Irrigation Demand'!$D363</f>
        <v>1989.1844574780059</v>
      </c>
      <c r="E363" s="99">
        <f>$C363*Farms!$H$6/100</f>
        <v>4075.7105664000001</v>
      </c>
      <c r="F363" s="99">
        <f t="shared" si="30"/>
        <v>12358.6062336</v>
      </c>
      <c r="G363" s="99">
        <f>IF(H363&lt;Farms!$I$6*1000,(MIN(F363,Farms!$L$6)),0)</f>
        <v>0</v>
      </c>
      <c r="H363" s="100">
        <f t="shared" si="35"/>
        <v>495000</v>
      </c>
      <c r="I363" s="100">
        <f t="shared" si="31"/>
        <v>497086.52610892203</v>
      </c>
      <c r="J363" s="100">
        <f>MIN(I363,Farms!$I$6*1000)</f>
        <v>495000</v>
      </c>
      <c r="K363" s="100">
        <f>MAX(I363-Farms!$I$6*1000, 0)</f>
        <v>2086.5261089220294</v>
      </c>
      <c r="L363" s="100">
        <f t="shared" si="32"/>
        <v>12358.6062336</v>
      </c>
      <c r="M363" s="100">
        <f t="shared" si="33"/>
        <v>397.83689149560121</v>
      </c>
      <c r="N363" s="154">
        <f t="shared" si="34"/>
        <v>14842.96923401763</v>
      </c>
    </row>
    <row r="364" spans="2:14" x14ac:dyDescent="0.25">
      <c r="B364" s="4">
        <v>40841</v>
      </c>
      <c r="C364" s="99">
        <f>'Farm Runoff'!$D364</f>
        <v>12201.235200000001</v>
      </c>
      <c r="D364" s="99">
        <f>'Irrigation Demand'!$D364</f>
        <v>1989.1844574780059</v>
      </c>
      <c r="E364" s="99">
        <f>$C364*Farms!$H$6/100</f>
        <v>3025.9063296000004</v>
      </c>
      <c r="F364" s="99">
        <f t="shared" si="30"/>
        <v>9175.3288704000006</v>
      </c>
      <c r="G364" s="99">
        <f>IF(H364&lt;Farms!$I$6*1000,(MIN(F364,Farms!$L$6)),0)</f>
        <v>0</v>
      </c>
      <c r="H364" s="100">
        <f t="shared" si="35"/>
        <v>495000</v>
      </c>
      <c r="I364" s="100">
        <f t="shared" si="31"/>
        <v>496036.72187212203</v>
      </c>
      <c r="J364" s="100">
        <f>MIN(I364,Farms!$I$6*1000)</f>
        <v>495000</v>
      </c>
      <c r="K364" s="100">
        <f>MAX(I364-Farms!$I$6*1000, 0)</f>
        <v>1036.721872122027</v>
      </c>
      <c r="L364" s="100">
        <f t="shared" si="32"/>
        <v>9175.3288704000006</v>
      </c>
      <c r="M364" s="100">
        <f t="shared" si="33"/>
        <v>397.83689149560121</v>
      </c>
      <c r="N364" s="154">
        <f t="shared" si="34"/>
        <v>10609.887634017628</v>
      </c>
    </row>
    <row r="365" spans="2:14" x14ac:dyDescent="0.25">
      <c r="B365" s="4">
        <v>40842</v>
      </c>
      <c r="C365" s="99">
        <f>'Farm Runoff'!$D365</f>
        <v>9609.3216000000011</v>
      </c>
      <c r="D365" s="99">
        <f>'Irrigation Demand'!$D365</f>
        <v>1989.1844574780059</v>
      </c>
      <c r="E365" s="99">
        <f>$C365*Farms!$H$6/100</f>
        <v>2383.1117568000004</v>
      </c>
      <c r="F365" s="99">
        <f t="shared" si="30"/>
        <v>7226.2098432000003</v>
      </c>
      <c r="G365" s="99">
        <f>IF(H365&lt;Farms!$I$6*1000,(MIN(F365,Farms!$L$6)),0)</f>
        <v>0</v>
      </c>
      <c r="H365" s="100">
        <f t="shared" si="35"/>
        <v>495000</v>
      </c>
      <c r="I365" s="100">
        <f t="shared" si="31"/>
        <v>495393.92729932198</v>
      </c>
      <c r="J365" s="100">
        <f>MIN(I365,Farms!$I$6*1000)</f>
        <v>495000</v>
      </c>
      <c r="K365" s="100">
        <f>MAX(I365-Farms!$I$6*1000, 0)</f>
        <v>393.92729932197835</v>
      </c>
      <c r="L365" s="100">
        <f t="shared" si="32"/>
        <v>7226.2098432000003</v>
      </c>
      <c r="M365" s="100">
        <f t="shared" si="33"/>
        <v>397.83689149560121</v>
      </c>
      <c r="N365" s="154">
        <f t="shared" si="34"/>
        <v>8017.9740340175795</v>
      </c>
    </row>
    <row r="366" spans="2:14" x14ac:dyDescent="0.25">
      <c r="B366" s="4">
        <v>40843</v>
      </c>
      <c r="C366" s="99">
        <f>'Farm Runoff'!$D366</f>
        <v>7300.3680000000004</v>
      </c>
      <c r="D366" s="99">
        <f>'Irrigation Demand'!$D366</f>
        <v>1989.1844574780059</v>
      </c>
      <c r="E366" s="99">
        <f>$C366*Farms!$H$6/100</f>
        <v>1810.491264</v>
      </c>
      <c r="F366" s="99">
        <f t="shared" si="30"/>
        <v>5489.8767360000002</v>
      </c>
      <c r="G366" s="99">
        <f>IF(H366&lt;Farms!$I$6*1000,(MIN(F366,Farms!$L$6)),0)</f>
        <v>0</v>
      </c>
      <c r="H366" s="100">
        <f t="shared" si="35"/>
        <v>495000</v>
      </c>
      <c r="I366" s="100">
        <f t="shared" si="31"/>
        <v>494821.30680652201</v>
      </c>
      <c r="J366" s="100">
        <f>MIN(I366,Farms!$I$6*1000)</f>
        <v>494821.30680652201</v>
      </c>
      <c r="K366" s="100">
        <f>MAX(I366-Farms!$I$6*1000, 0)</f>
        <v>0</v>
      </c>
      <c r="L366" s="100">
        <f t="shared" si="32"/>
        <v>5489.8767360000002</v>
      </c>
      <c r="M366" s="100">
        <f t="shared" si="33"/>
        <v>397.83689149560121</v>
      </c>
      <c r="N366" s="154">
        <f t="shared" si="34"/>
        <v>5887.713627495601</v>
      </c>
    </row>
    <row r="367" spans="2:14" x14ac:dyDescent="0.25">
      <c r="B367" s="4">
        <v>40844</v>
      </c>
      <c r="C367" s="99">
        <f>'Farm Runoff'!$D367</f>
        <v>6145.8912</v>
      </c>
      <c r="D367" s="99">
        <f>'Irrigation Demand'!$D367</f>
        <v>1989.1844574780059</v>
      </c>
      <c r="E367" s="99">
        <f>$C367*Farms!$H$6/100</f>
        <v>1524.1810175999999</v>
      </c>
      <c r="F367" s="99">
        <f t="shared" si="30"/>
        <v>4621.7101824000001</v>
      </c>
      <c r="G367" s="99">
        <f>IF(H367&lt;Farms!$I$6*1000,(MIN(F367,Farms!$L$6)),0)</f>
        <v>4621.7101824000001</v>
      </c>
      <c r="H367" s="100">
        <f t="shared" si="35"/>
        <v>494821.30680652201</v>
      </c>
      <c r="I367" s="100">
        <f t="shared" si="31"/>
        <v>498978.01354904403</v>
      </c>
      <c r="J367" s="100">
        <f>MIN(I367,Farms!$I$6*1000)</f>
        <v>495000</v>
      </c>
      <c r="K367" s="100">
        <f>MAX(I367-Farms!$I$6*1000, 0)</f>
        <v>3978.0135490440298</v>
      </c>
      <c r="L367" s="100">
        <f t="shared" si="32"/>
        <v>0</v>
      </c>
      <c r="M367" s="100">
        <f t="shared" si="33"/>
        <v>397.83689149560121</v>
      </c>
      <c r="N367" s="154">
        <f t="shared" si="34"/>
        <v>4375.8504405396307</v>
      </c>
    </row>
    <row r="368" spans="2:14" x14ac:dyDescent="0.25">
      <c r="B368" s="4">
        <v>40845</v>
      </c>
      <c r="C368" s="99">
        <f>'Farm Runoff'!$D368</f>
        <v>5364.9216000000006</v>
      </c>
      <c r="D368" s="99">
        <f>'Irrigation Demand'!$D368</f>
        <v>1989.1844574780059</v>
      </c>
      <c r="E368" s="99">
        <f>$C368*Farms!$H$6/100</f>
        <v>1330.5005568000001</v>
      </c>
      <c r="F368" s="99">
        <f t="shared" si="30"/>
        <v>4034.4210432000004</v>
      </c>
      <c r="G368" s="99">
        <f>IF(H368&lt;Farms!$I$6*1000,(MIN(F368,Farms!$L$6)),0)</f>
        <v>0</v>
      </c>
      <c r="H368" s="100">
        <f t="shared" si="35"/>
        <v>495000</v>
      </c>
      <c r="I368" s="100">
        <f t="shared" si="31"/>
        <v>494341.31609932199</v>
      </c>
      <c r="J368" s="100">
        <f>MIN(I368,Farms!$I$6*1000)</f>
        <v>494341.31609932199</v>
      </c>
      <c r="K368" s="100">
        <f>MAX(I368-Farms!$I$6*1000, 0)</f>
        <v>0</v>
      </c>
      <c r="L368" s="100">
        <f t="shared" si="32"/>
        <v>4034.4210432000004</v>
      </c>
      <c r="M368" s="100">
        <f t="shared" si="33"/>
        <v>397.83689149560121</v>
      </c>
      <c r="N368" s="154">
        <f t="shared" si="34"/>
        <v>4432.2579346956018</v>
      </c>
    </row>
    <row r="369" spans="2:14" x14ac:dyDescent="0.25">
      <c r="B369" s="4">
        <v>40846</v>
      </c>
      <c r="C369" s="99">
        <f>'Farm Runoff'!$D369</f>
        <v>4832.9568000000008</v>
      </c>
      <c r="D369" s="99">
        <f>'Irrigation Demand'!$D369</f>
        <v>1989.1844574780059</v>
      </c>
      <c r="E369" s="99">
        <f>$C369*Farms!$H$6/100</f>
        <v>1198.5732864000001</v>
      </c>
      <c r="F369" s="99">
        <f t="shared" si="30"/>
        <v>3634.3835136000007</v>
      </c>
      <c r="G369" s="99">
        <f>IF(H369&lt;Farms!$I$6*1000,(MIN(F369,Farms!$L$6)),0)</f>
        <v>3634.3835136000007</v>
      </c>
      <c r="H369" s="100">
        <f t="shared" si="35"/>
        <v>494341.31609932199</v>
      </c>
      <c r="I369" s="100">
        <f t="shared" si="31"/>
        <v>497185.08844184398</v>
      </c>
      <c r="J369" s="100">
        <f>MIN(I369,Farms!$I$6*1000)</f>
        <v>495000</v>
      </c>
      <c r="K369" s="100">
        <f>MAX(I369-Farms!$I$6*1000, 0)</f>
        <v>2185.0884418439819</v>
      </c>
      <c r="L369" s="100">
        <f t="shared" si="32"/>
        <v>0</v>
      </c>
      <c r="M369" s="100">
        <f t="shared" si="33"/>
        <v>397.83689149560121</v>
      </c>
      <c r="N369" s="154">
        <f t="shared" si="34"/>
        <v>2582.9253333395832</v>
      </c>
    </row>
    <row r="370" spans="2:14" x14ac:dyDescent="0.25">
      <c r="B370" s="4">
        <v>40847</v>
      </c>
      <c r="C370" s="99">
        <f>'Farm Runoff'!$D370</f>
        <v>4549.9967999999999</v>
      </c>
      <c r="D370" s="99">
        <f>'Irrigation Demand'!$D370</f>
        <v>1989.1844574780059</v>
      </c>
      <c r="E370" s="99">
        <f>$C370*Farms!$H$6/100</f>
        <v>1128.3992063999999</v>
      </c>
      <c r="F370" s="99">
        <f t="shared" si="30"/>
        <v>3421.5975936</v>
      </c>
      <c r="G370" s="99">
        <f>IF(H370&lt;Farms!$I$6*1000,(MIN(F370,Farms!$L$6)),0)</f>
        <v>0</v>
      </c>
      <c r="H370" s="100">
        <f t="shared" si="35"/>
        <v>495000</v>
      </c>
      <c r="I370" s="100">
        <f t="shared" si="31"/>
        <v>494139.21474892198</v>
      </c>
      <c r="J370" s="100">
        <f>MIN(I370,Farms!$I$6*1000)</f>
        <v>494139.21474892198</v>
      </c>
      <c r="K370" s="100">
        <f>MAX(I370-Farms!$I$6*1000, 0)</f>
        <v>0</v>
      </c>
      <c r="L370" s="100">
        <f t="shared" si="32"/>
        <v>3421.5975936</v>
      </c>
      <c r="M370" s="100">
        <f t="shared" si="33"/>
        <v>397.83689149560121</v>
      </c>
      <c r="N370" s="154">
        <f t="shared" si="34"/>
        <v>3819.4344850956013</v>
      </c>
    </row>
    <row r="371" spans="2:14" x14ac:dyDescent="0.25">
      <c r="B371" s="4">
        <v>40848</v>
      </c>
      <c r="C371" s="99">
        <f>'Farm Runoff'!$D371</f>
        <v>16128.72</v>
      </c>
      <c r="D371" s="99">
        <f>'Irrigation Demand'!$D371</f>
        <v>1612.6189898989903</v>
      </c>
      <c r="E371" s="99">
        <f>$C371*Farms!$H$6/100</f>
        <v>3999.92256</v>
      </c>
      <c r="F371" s="99">
        <f t="shared" si="30"/>
        <v>12128.797439999998</v>
      </c>
      <c r="G371" s="99">
        <f>IF(H371&lt;Farms!$I$6*1000,(MIN(F371,Farms!$L$6)),0)</f>
        <v>12128.797439999998</v>
      </c>
      <c r="H371" s="100">
        <f t="shared" si="35"/>
        <v>494139.21474892198</v>
      </c>
      <c r="I371" s="100">
        <f t="shared" si="31"/>
        <v>508655.31575902295</v>
      </c>
      <c r="J371" s="100">
        <f>MIN(I371,Farms!$I$6*1000)</f>
        <v>495000</v>
      </c>
      <c r="K371" s="100">
        <f>MAX(I371-Farms!$I$6*1000, 0)</f>
        <v>13655.315759022953</v>
      </c>
      <c r="L371" s="100">
        <f t="shared" si="32"/>
        <v>0</v>
      </c>
      <c r="M371" s="100">
        <f t="shared" si="33"/>
        <v>322.52379797979808</v>
      </c>
      <c r="N371" s="154">
        <f t="shared" si="34"/>
        <v>13977.839557002751</v>
      </c>
    </row>
    <row r="372" spans="2:14" x14ac:dyDescent="0.25">
      <c r="B372" s="4">
        <v>40849</v>
      </c>
      <c r="C372" s="99">
        <f>'Farm Runoff'!$D372</f>
        <v>14544.143999999997</v>
      </c>
      <c r="D372" s="99">
        <f>'Irrigation Demand'!$D372</f>
        <v>1612.6189898989903</v>
      </c>
      <c r="E372" s="99">
        <f>$C372*Farms!$H$6/100</f>
        <v>3606.9477119999992</v>
      </c>
      <c r="F372" s="99">
        <f t="shared" si="30"/>
        <v>10937.196287999997</v>
      </c>
      <c r="G372" s="99">
        <f>IF(H372&lt;Farms!$I$6*1000,(MIN(F372,Farms!$L$6)),0)</f>
        <v>0</v>
      </c>
      <c r="H372" s="100">
        <f t="shared" si="35"/>
        <v>495000</v>
      </c>
      <c r="I372" s="100">
        <f t="shared" si="31"/>
        <v>496994.328722101</v>
      </c>
      <c r="J372" s="100">
        <f>MIN(I372,Farms!$I$6*1000)</f>
        <v>495000</v>
      </c>
      <c r="K372" s="100">
        <f>MAX(I372-Farms!$I$6*1000, 0)</f>
        <v>1994.3287221009959</v>
      </c>
      <c r="L372" s="100">
        <f t="shared" si="32"/>
        <v>10937.196287999997</v>
      </c>
      <c r="M372" s="100">
        <f t="shared" si="33"/>
        <v>322.52379797979808</v>
      </c>
      <c r="N372" s="154">
        <f t="shared" si="34"/>
        <v>13254.048808080792</v>
      </c>
    </row>
    <row r="373" spans="2:14" x14ac:dyDescent="0.25">
      <c r="B373" s="4">
        <v>40850</v>
      </c>
      <c r="C373" s="99">
        <f>'Farm Runoff'!$D373</f>
        <v>11465.539199999999</v>
      </c>
      <c r="D373" s="99">
        <f>'Irrigation Demand'!$D373</f>
        <v>1612.6189898989903</v>
      </c>
      <c r="E373" s="99">
        <f>$C373*Farms!$H$6/100</f>
        <v>2843.4537215999999</v>
      </c>
      <c r="F373" s="99">
        <f t="shared" si="30"/>
        <v>8622.0854784000003</v>
      </c>
      <c r="G373" s="99">
        <f>IF(H373&lt;Farms!$I$6*1000,(MIN(F373,Farms!$L$6)),0)</f>
        <v>0</v>
      </c>
      <c r="H373" s="100">
        <f t="shared" si="35"/>
        <v>495000</v>
      </c>
      <c r="I373" s="100">
        <f t="shared" si="31"/>
        <v>496230.834731701</v>
      </c>
      <c r="J373" s="100">
        <f>MIN(I373,Farms!$I$6*1000)</f>
        <v>495000</v>
      </c>
      <c r="K373" s="100">
        <f>MAX(I373-Farms!$I$6*1000, 0)</f>
        <v>1230.8347317010048</v>
      </c>
      <c r="L373" s="100">
        <f t="shared" si="32"/>
        <v>8622.0854784000003</v>
      </c>
      <c r="M373" s="100">
        <f t="shared" si="33"/>
        <v>322.52379797979808</v>
      </c>
      <c r="N373" s="154">
        <f t="shared" si="34"/>
        <v>10175.444008080804</v>
      </c>
    </row>
    <row r="374" spans="2:14" x14ac:dyDescent="0.25">
      <c r="B374" s="4">
        <v>40851</v>
      </c>
      <c r="C374" s="99">
        <f>'Farm Runoff'!$D374</f>
        <v>6994.7712000000001</v>
      </c>
      <c r="D374" s="99">
        <f>'Irrigation Demand'!$D374</f>
        <v>1612.6189898989903</v>
      </c>
      <c r="E374" s="99">
        <f>$C374*Farms!$H$6/100</f>
        <v>1734.7032576000001</v>
      </c>
      <c r="F374" s="99">
        <f t="shared" si="30"/>
        <v>5260.0679424</v>
      </c>
      <c r="G374" s="99">
        <f>IF(H374&lt;Farms!$I$6*1000,(MIN(F374,Farms!$L$6)),0)</f>
        <v>0</v>
      </c>
      <c r="H374" s="100">
        <f t="shared" si="35"/>
        <v>495000</v>
      </c>
      <c r="I374" s="100">
        <f t="shared" si="31"/>
        <v>495122.08426770102</v>
      </c>
      <c r="J374" s="100">
        <f>MIN(I374,Farms!$I$6*1000)</f>
        <v>495000</v>
      </c>
      <c r="K374" s="100">
        <f>MAX(I374-Farms!$I$6*1000, 0)</f>
        <v>122.08426770102233</v>
      </c>
      <c r="L374" s="100">
        <f t="shared" si="32"/>
        <v>5260.0679424</v>
      </c>
      <c r="M374" s="100">
        <f t="shared" si="33"/>
        <v>322.52379797979808</v>
      </c>
      <c r="N374" s="154">
        <f t="shared" si="34"/>
        <v>5704.6760080808208</v>
      </c>
    </row>
    <row r="375" spans="2:14" x14ac:dyDescent="0.25">
      <c r="B375" s="4">
        <v>40852</v>
      </c>
      <c r="C375" s="99">
        <f>'Farm Runoff'!$D375</f>
        <v>3452.1120000000001</v>
      </c>
      <c r="D375" s="99">
        <f>'Irrigation Demand'!$D375</f>
        <v>1612.6189898989903</v>
      </c>
      <c r="E375" s="99">
        <f>$C375*Farms!$H$6/100</f>
        <v>856.12377600000002</v>
      </c>
      <c r="F375" s="99">
        <f t="shared" si="30"/>
        <v>2595.9882240000002</v>
      </c>
      <c r="G375" s="99">
        <f>IF(H375&lt;Farms!$I$6*1000,(MIN(F375,Farms!$L$6)),0)</f>
        <v>0</v>
      </c>
      <c r="H375" s="100">
        <f t="shared" si="35"/>
        <v>495000</v>
      </c>
      <c r="I375" s="100">
        <f t="shared" si="31"/>
        <v>494243.504786101</v>
      </c>
      <c r="J375" s="100">
        <f>MIN(I375,Farms!$I$6*1000)</f>
        <v>494243.504786101</v>
      </c>
      <c r="K375" s="100">
        <f>MAX(I375-Farms!$I$6*1000, 0)</f>
        <v>0</v>
      </c>
      <c r="L375" s="100">
        <f t="shared" si="32"/>
        <v>2595.9882240000002</v>
      </c>
      <c r="M375" s="100">
        <f t="shared" si="33"/>
        <v>322.52379797979808</v>
      </c>
      <c r="N375" s="154">
        <f t="shared" si="34"/>
        <v>2918.5120219797982</v>
      </c>
    </row>
    <row r="376" spans="2:14" x14ac:dyDescent="0.25">
      <c r="B376" s="4">
        <v>40853</v>
      </c>
      <c r="C376" s="99">
        <f>'Farm Runoff'!$D376</f>
        <v>1867.5360000000001</v>
      </c>
      <c r="D376" s="99">
        <f>'Irrigation Demand'!$D376</f>
        <v>1612.6189898989903</v>
      </c>
      <c r="E376" s="99">
        <f>$C376*Farms!$H$6/100</f>
        <v>463.14892800000001</v>
      </c>
      <c r="F376" s="99">
        <f t="shared" si="30"/>
        <v>1404.387072</v>
      </c>
      <c r="G376" s="99">
        <f>IF(H376&lt;Farms!$I$6*1000,(MIN(F376,Farms!$L$6)),0)</f>
        <v>1404.387072</v>
      </c>
      <c r="H376" s="100">
        <f t="shared" si="35"/>
        <v>494243.504786101</v>
      </c>
      <c r="I376" s="100">
        <f t="shared" si="31"/>
        <v>494498.42179620202</v>
      </c>
      <c r="J376" s="100">
        <f>MIN(I376,Farms!$I$6*1000)</f>
        <v>494498.42179620202</v>
      </c>
      <c r="K376" s="100">
        <f>MAX(I376-Farms!$I$6*1000, 0)</f>
        <v>0</v>
      </c>
      <c r="L376" s="100">
        <f t="shared" si="32"/>
        <v>0</v>
      </c>
      <c r="M376" s="100">
        <f t="shared" si="33"/>
        <v>322.52379797979808</v>
      </c>
      <c r="N376" s="154">
        <f t="shared" si="34"/>
        <v>322.52379797979808</v>
      </c>
    </row>
    <row r="377" spans="2:14" x14ac:dyDescent="0.25">
      <c r="B377" s="4">
        <v>40854</v>
      </c>
      <c r="C377" s="99">
        <f>'Farm Runoff'!$D377</f>
        <v>1403.4816000000001</v>
      </c>
      <c r="D377" s="99">
        <f>'Irrigation Demand'!$D377</f>
        <v>1612.6189898989903</v>
      </c>
      <c r="E377" s="99">
        <f>$C377*Farms!$H$6/100</f>
        <v>348.06343680000003</v>
      </c>
      <c r="F377" s="99">
        <f t="shared" si="30"/>
        <v>1055.4181632</v>
      </c>
      <c r="G377" s="99">
        <f>IF(H377&lt;Farms!$I$6*1000,(MIN(F377,Farms!$L$6)),0)</f>
        <v>1055.4181632</v>
      </c>
      <c r="H377" s="100">
        <f t="shared" si="35"/>
        <v>494498.42179620202</v>
      </c>
      <c r="I377" s="100">
        <f t="shared" si="31"/>
        <v>494289.28440630302</v>
      </c>
      <c r="J377" s="100">
        <f>MIN(I377,Farms!$I$6*1000)</f>
        <v>494289.28440630302</v>
      </c>
      <c r="K377" s="100">
        <f>MAX(I377-Farms!$I$6*1000, 0)</f>
        <v>0</v>
      </c>
      <c r="L377" s="100">
        <f t="shared" si="32"/>
        <v>0</v>
      </c>
      <c r="M377" s="100">
        <f t="shared" si="33"/>
        <v>322.52379797979808</v>
      </c>
      <c r="N377" s="154">
        <f t="shared" si="34"/>
        <v>322.52379797979808</v>
      </c>
    </row>
    <row r="378" spans="2:14" x14ac:dyDescent="0.25">
      <c r="B378" s="4">
        <v>40855</v>
      </c>
      <c r="C378" s="99">
        <f>'Farm Runoff'!$D378</f>
        <v>1211.0688</v>
      </c>
      <c r="D378" s="99">
        <f>'Irrigation Demand'!$D378</f>
        <v>1612.6189898989903</v>
      </c>
      <c r="E378" s="99">
        <f>$C378*Farms!$H$6/100</f>
        <v>300.34506240000002</v>
      </c>
      <c r="F378" s="99">
        <f t="shared" si="30"/>
        <v>910.72373760000005</v>
      </c>
      <c r="G378" s="99">
        <f>IF(H378&lt;Farms!$I$6*1000,(MIN(F378,Farms!$L$6)),0)</f>
        <v>910.72373760000005</v>
      </c>
      <c r="H378" s="100">
        <f t="shared" si="35"/>
        <v>494289.28440630302</v>
      </c>
      <c r="I378" s="100">
        <f t="shared" si="31"/>
        <v>493887.73421640403</v>
      </c>
      <c r="J378" s="100">
        <f>MIN(I378,Farms!$I$6*1000)</f>
        <v>493887.73421640403</v>
      </c>
      <c r="K378" s="100">
        <f>MAX(I378-Farms!$I$6*1000, 0)</f>
        <v>0</v>
      </c>
      <c r="L378" s="100">
        <f t="shared" si="32"/>
        <v>0</v>
      </c>
      <c r="M378" s="100">
        <f t="shared" si="33"/>
        <v>322.52379797979808</v>
      </c>
      <c r="N378" s="154">
        <f t="shared" si="34"/>
        <v>322.52379797979808</v>
      </c>
    </row>
    <row r="379" spans="2:14" x14ac:dyDescent="0.25">
      <c r="B379" s="4">
        <v>40856</v>
      </c>
      <c r="C379" s="99">
        <f>'Farm Runoff'!$D379</f>
        <v>1211.0688</v>
      </c>
      <c r="D379" s="99">
        <f>'Irrigation Demand'!$D379</f>
        <v>1612.6189898989903</v>
      </c>
      <c r="E379" s="99">
        <f>$C379*Farms!$H$6/100</f>
        <v>300.34506240000002</v>
      </c>
      <c r="F379" s="99">
        <f t="shared" si="30"/>
        <v>910.72373760000005</v>
      </c>
      <c r="G379" s="99">
        <f>IF(H379&lt;Farms!$I$6*1000,(MIN(F379,Farms!$L$6)),0)</f>
        <v>910.72373760000005</v>
      </c>
      <c r="H379" s="100">
        <f t="shared" si="35"/>
        <v>493887.73421640403</v>
      </c>
      <c r="I379" s="100">
        <f t="shared" si="31"/>
        <v>493486.18402650504</v>
      </c>
      <c r="J379" s="100">
        <f>MIN(I379,Farms!$I$6*1000)</f>
        <v>493486.18402650504</v>
      </c>
      <c r="K379" s="100">
        <f>MAX(I379-Farms!$I$6*1000, 0)</f>
        <v>0</v>
      </c>
      <c r="L379" s="100">
        <f t="shared" si="32"/>
        <v>0</v>
      </c>
      <c r="M379" s="100">
        <f t="shared" si="33"/>
        <v>322.52379797979808</v>
      </c>
      <c r="N379" s="154">
        <f t="shared" si="34"/>
        <v>322.52379797979808</v>
      </c>
    </row>
    <row r="380" spans="2:14" x14ac:dyDescent="0.25">
      <c r="B380" s="4">
        <v>40857</v>
      </c>
      <c r="C380" s="99">
        <f>'Farm Runoff'!$D380</f>
        <v>2048.6304</v>
      </c>
      <c r="D380" s="99">
        <f>'Irrigation Demand'!$D380</f>
        <v>1612.6189898989903</v>
      </c>
      <c r="E380" s="99">
        <f>$C380*Farms!$H$6/100</f>
        <v>508.06033920000004</v>
      </c>
      <c r="F380" s="99">
        <f t="shared" si="30"/>
        <v>1540.5700608</v>
      </c>
      <c r="G380" s="99">
        <f>IF(H380&lt;Farms!$I$6*1000,(MIN(F380,Farms!$L$6)),0)</f>
        <v>1540.5700608</v>
      </c>
      <c r="H380" s="100">
        <f t="shared" si="35"/>
        <v>493486.18402650504</v>
      </c>
      <c r="I380" s="100">
        <f t="shared" si="31"/>
        <v>493922.19543660607</v>
      </c>
      <c r="J380" s="100">
        <f>MIN(I380,Farms!$I$6*1000)</f>
        <v>493922.19543660607</v>
      </c>
      <c r="K380" s="100">
        <f>MAX(I380-Farms!$I$6*1000, 0)</f>
        <v>0</v>
      </c>
      <c r="L380" s="100">
        <f t="shared" si="32"/>
        <v>0</v>
      </c>
      <c r="M380" s="100">
        <f t="shared" si="33"/>
        <v>322.52379797979808</v>
      </c>
      <c r="N380" s="154">
        <f t="shared" si="34"/>
        <v>322.52379797979808</v>
      </c>
    </row>
    <row r="381" spans="2:14" x14ac:dyDescent="0.25">
      <c r="B381" s="4">
        <v>40858</v>
      </c>
      <c r="C381" s="99">
        <f>'Farm Runoff'!$D381</f>
        <v>2886.192</v>
      </c>
      <c r="D381" s="99">
        <f>'Irrigation Demand'!$D381</f>
        <v>1612.6189898989903</v>
      </c>
      <c r="E381" s="99">
        <f>$C381*Farms!$H$6/100</f>
        <v>715.77561600000001</v>
      </c>
      <c r="F381" s="99">
        <f t="shared" si="30"/>
        <v>2170.4163840000001</v>
      </c>
      <c r="G381" s="99">
        <f>IF(H381&lt;Farms!$I$6*1000,(MIN(F381,Farms!$L$6)),0)</f>
        <v>2170.4163840000001</v>
      </c>
      <c r="H381" s="100">
        <f t="shared" si="35"/>
        <v>493922.19543660607</v>
      </c>
      <c r="I381" s="100">
        <f t="shared" si="31"/>
        <v>495195.76844670705</v>
      </c>
      <c r="J381" s="100">
        <f>MIN(I381,Farms!$I$6*1000)</f>
        <v>495000</v>
      </c>
      <c r="K381" s="100">
        <f>MAX(I381-Farms!$I$6*1000, 0)</f>
        <v>195.76844670705032</v>
      </c>
      <c r="L381" s="100">
        <f t="shared" si="32"/>
        <v>0</v>
      </c>
      <c r="M381" s="100">
        <f t="shared" si="33"/>
        <v>322.52379797979808</v>
      </c>
      <c r="N381" s="154">
        <f t="shared" si="34"/>
        <v>518.29224468684833</v>
      </c>
    </row>
    <row r="382" spans="2:14" x14ac:dyDescent="0.25">
      <c r="B382" s="4">
        <v>40859</v>
      </c>
      <c r="C382" s="99">
        <f>'Farm Runoff'!$D382</f>
        <v>2331.5904</v>
      </c>
      <c r="D382" s="99">
        <f>'Irrigation Demand'!$D382</f>
        <v>1612.6189898989903</v>
      </c>
      <c r="E382" s="99">
        <f>$C382*Farms!$H$6/100</f>
        <v>578.23441920000005</v>
      </c>
      <c r="F382" s="99">
        <f t="shared" si="30"/>
        <v>1753.3559808</v>
      </c>
      <c r="G382" s="99">
        <f>IF(H382&lt;Farms!$I$6*1000,(MIN(F382,Farms!$L$6)),0)</f>
        <v>0</v>
      </c>
      <c r="H382" s="100">
        <f t="shared" si="35"/>
        <v>495000</v>
      </c>
      <c r="I382" s="100">
        <f t="shared" si="31"/>
        <v>493965.61542930099</v>
      </c>
      <c r="J382" s="100">
        <f>MIN(I382,Farms!$I$6*1000)</f>
        <v>493965.61542930099</v>
      </c>
      <c r="K382" s="100">
        <f>MAX(I382-Farms!$I$6*1000, 0)</f>
        <v>0</v>
      </c>
      <c r="L382" s="100">
        <f t="shared" si="32"/>
        <v>1753.3559808</v>
      </c>
      <c r="M382" s="100">
        <f t="shared" si="33"/>
        <v>322.52379797979808</v>
      </c>
      <c r="N382" s="154">
        <f t="shared" si="34"/>
        <v>2075.879778779798</v>
      </c>
    </row>
    <row r="383" spans="2:14" x14ac:dyDescent="0.25">
      <c r="B383" s="4">
        <v>40860</v>
      </c>
      <c r="C383" s="99">
        <f>'Farm Runoff'!$D383</f>
        <v>1776.9888000000001</v>
      </c>
      <c r="D383" s="99">
        <f>'Irrigation Demand'!$D383</f>
        <v>0</v>
      </c>
      <c r="E383" s="99">
        <f>$C383*Farms!$H$6/100</f>
        <v>440.69322240000002</v>
      </c>
      <c r="F383" s="99">
        <f t="shared" si="30"/>
        <v>1336.2955776000001</v>
      </c>
      <c r="G383" s="99">
        <f>IF(H383&lt;Farms!$I$6*1000,(MIN(F383,Farms!$L$6)),0)</f>
        <v>1336.2955776000001</v>
      </c>
      <c r="H383" s="100">
        <f t="shared" si="35"/>
        <v>493965.61542930099</v>
      </c>
      <c r="I383" s="100">
        <f t="shared" si="31"/>
        <v>495742.60422930098</v>
      </c>
      <c r="J383" s="100">
        <f>MIN(I383,Farms!$I$6*1000)</f>
        <v>495000</v>
      </c>
      <c r="K383" s="100">
        <f>MAX(I383-Farms!$I$6*1000, 0)</f>
        <v>742.60422930098139</v>
      </c>
      <c r="L383" s="100">
        <f t="shared" si="32"/>
        <v>0</v>
      </c>
      <c r="M383" s="100">
        <f t="shared" si="33"/>
        <v>0</v>
      </c>
      <c r="N383" s="154">
        <f t="shared" si="34"/>
        <v>742.60422930098139</v>
      </c>
    </row>
    <row r="384" spans="2:14" x14ac:dyDescent="0.25">
      <c r="B384" s="4">
        <v>40861</v>
      </c>
      <c r="C384" s="99">
        <f>'Farm Runoff'!$D384</f>
        <v>4199.1264000000001</v>
      </c>
      <c r="D384" s="99">
        <f>'Irrigation Demand'!$D384</f>
        <v>1612.6189898989903</v>
      </c>
      <c r="E384" s="99">
        <f>$C384*Farms!$H$6/100</f>
        <v>1041.3833471999999</v>
      </c>
      <c r="F384" s="99">
        <f t="shared" si="30"/>
        <v>3157.7430528000004</v>
      </c>
      <c r="G384" s="99">
        <f>IF(H384&lt;Farms!$I$6*1000,(MIN(F384,Farms!$L$6)),0)</f>
        <v>0</v>
      </c>
      <c r="H384" s="100">
        <f t="shared" si="35"/>
        <v>495000</v>
      </c>
      <c r="I384" s="100">
        <f t="shared" si="31"/>
        <v>494428.764357301</v>
      </c>
      <c r="J384" s="100">
        <f>MIN(I384,Farms!$I$6*1000)</f>
        <v>494428.764357301</v>
      </c>
      <c r="K384" s="100">
        <f>MAX(I384-Farms!$I$6*1000, 0)</f>
        <v>0</v>
      </c>
      <c r="L384" s="100">
        <f t="shared" si="32"/>
        <v>3157.7430528000004</v>
      </c>
      <c r="M384" s="100">
        <f t="shared" si="33"/>
        <v>322.52379797979808</v>
      </c>
      <c r="N384" s="154">
        <f t="shared" si="34"/>
        <v>3480.2668507797985</v>
      </c>
    </row>
    <row r="385" spans="2:14" x14ac:dyDescent="0.25">
      <c r="B385" s="4">
        <v>40862</v>
      </c>
      <c r="C385" s="99">
        <f>'Farm Runoff'!$D385</f>
        <v>8488.7999999999993</v>
      </c>
      <c r="D385" s="99">
        <f>'Irrigation Demand'!$D385</f>
        <v>1612.6189898989903</v>
      </c>
      <c r="E385" s="99">
        <f>$C385*Farms!$H$6/100</f>
        <v>2105.2224000000001</v>
      </c>
      <c r="F385" s="99">
        <f t="shared" si="30"/>
        <v>6383.5775999999987</v>
      </c>
      <c r="G385" s="99">
        <f>IF(H385&lt;Farms!$I$6*1000,(MIN(F385,Farms!$L$6)),0)</f>
        <v>6383.5775999999987</v>
      </c>
      <c r="H385" s="100">
        <f t="shared" si="35"/>
        <v>494428.764357301</v>
      </c>
      <c r="I385" s="100">
        <f t="shared" si="31"/>
        <v>501304.94536740205</v>
      </c>
      <c r="J385" s="100">
        <f>MIN(I385,Farms!$I$6*1000)</f>
        <v>495000</v>
      </c>
      <c r="K385" s="100">
        <f>MAX(I385-Farms!$I$6*1000, 0)</f>
        <v>6304.9453674020479</v>
      </c>
      <c r="L385" s="100">
        <f t="shared" si="32"/>
        <v>0</v>
      </c>
      <c r="M385" s="100">
        <f t="shared" si="33"/>
        <v>322.52379797979808</v>
      </c>
      <c r="N385" s="154">
        <f t="shared" si="34"/>
        <v>6627.4691653818463</v>
      </c>
    </row>
    <row r="386" spans="2:14" x14ac:dyDescent="0.25">
      <c r="B386" s="4">
        <v>40863</v>
      </c>
      <c r="C386" s="99">
        <f>'Farm Runoff'!$D386</f>
        <v>10627.977599999998</v>
      </c>
      <c r="D386" s="99">
        <f>'Irrigation Demand'!$D386</f>
        <v>1612.6189898989903</v>
      </c>
      <c r="E386" s="99">
        <f>$C386*Farms!$H$6/100</f>
        <v>2635.7384447999998</v>
      </c>
      <c r="F386" s="99">
        <f t="shared" si="30"/>
        <v>7992.239155199999</v>
      </c>
      <c r="G386" s="99">
        <f>IF(H386&lt;Farms!$I$6*1000,(MIN(F386,Farms!$L$6)),0)</f>
        <v>0</v>
      </c>
      <c r="H386" s="100">
        <f t="shared" si="35"/>
        <v>495000</v>
      </c>
      <c r="I386" s="100">
        <f t="shared" si="31"/>
        <v>496023.11945490103</v>
      </c>
      <c r="J386" s="100">
        <f>MIN(I386,Farms!$I$6*1000)</f>
        <v>495000</v>
      </c>
      <c r="K386" s="100">
        <f>MAX(I386-Farms!$I$6*1000, 0)</f>
        <v>1023.1194549010252</v>
      </c>
      <c r="L386" s="100">
        <f t="shared" si="32"/>
        <v>7992.239155199999</v>
      </c>
      <c r="M386" s="100">
        <f t="shared" si="33"/>
        <v>322.52379797979808</v>
      </c>
      <c r="N386" s="154">
        <f t="shared" si="34"/>
        <v>9337.8824080808226</v>
      </c>
    </row>
    <row r="387" spans="2:14" x14ac:dyDescent="0.25">
      <c r="B387" s="4">
        <v>40864</v>
      </c>
      <c r="C387" s="99">
        <f>'Farm Runoff'!$D387</f>
        <v>10910.937599999999</v>
      </c>
      <c r="D387" s="99">
        <f>'Irrigation Demand'!$D387</f>
        <v>1612.6189898989903</v>
      </c>
      <c r="E387" s="99">
        <f>$C387*Farms!$H$6/100</f>
        <v>2705.9125247999996</v>
      </c>
      <c r="F387" s="99">
        <f t="shared" si="30"/>
        <v>8205.0250751999993</v>
      </c>
      <c r="G387" s="99">
        <f>IF(H387&lt;Farms!$I$6*1000,(MIN(F387,Farms!$L$6)),0)</f>
        <v>0</v>
      </c>
      <c r="H387" s="100">
        <f t="shared" si="35"/>
        <v>495000</v>
      </c>
      <c r="I387" s="100">
        <f t="shared" si="31"/>
        <v>496093.29353490099</v>
      </c>
      <c r="J387" s="100">
        <f>MIN(I387,Farms!$I$6*1000)</f>
        <v>495000</v>
      </c>
      <c r="K387" s="100">
        <f>MAX(I387-Farms!$I$6*1000, 0)</f>
        <v>1093.2935349009931</v>
      </c>
      <c r="L387" s="100">
        <f t="shared" si="32"/>
        <v>8205.0250751999993</v>
      </c>
      <c r="M387" s="100">
        <f t="shared" si="33"/>
        <v>322.52379797979808</v>
      </c>
      <c r="N387" s="154">
        <f t="shared" si="34"/>
        <v>9620.8424080807908</v>
      </c>
    </row>
    <row r="388" spans="2:14" x14ac:dyDescent="0.25">
      <c r="B388" s="4">
        <v>40865</v>
      </c>
      <c r="C388" s="99">
        <f>'Farm Runoff'!$D388</f>
        <v>10163.923199999997</v>
      </c>
      <c r="D388" s="99">
        <f>'Irrigation Demand'!$D388</f>
        <v>1612.6189898989903</v>
      </c>
      <c r="E388" s="99">
        <f>$C388*Farms!$H$6/100</f>
        <v>2520.6529535999994</v>
      </c>
      <c r="F388" s="99">
        <f t="shared" si="30"/>
        <v>7643.2702463999976</v>
      </c>
      <c r="G388" s="99">
        <f>IF(H388&lt;Farms!$I$6*1000,(MIN(F388,Farms!$L$6)),0)</f>
        <v>0</v>
      </c>
      <c r="H388" s="100">
        <f t="shared" si="35"/>
        <v>495000</v>
      </c>
      <c r="I388" s="100">
        <f t="shared" si="31"/>
        <v>495908.03396370099</v>
      </c>
      <c r="J388" s="100">
        <f>MIN(I388,Farms!$I$6*1000)</f>
        <v>495000</v>
      </c>
      <c r="K388" s="100">
        <f>MAX(I388-Farms!$I$6*1000, 0)</f>
        <v>908.03396370098926</v>
      </c>
      <c r="L388" s="100">
        <f t="shared" si="32"/>
        <v>7643.2702463999976</v>
      </c>
      <c r="M388" s="100">
        <f t="shared" si="33"/>
        <v>322.52379797979808</v>
      </c>
      <c r="N388" s="154">
        <f t="shared" si="34"/>
        <v>8873.8280080807854</v>
      </c>
    </row>
    <row r="389" spans="2:14" x14ac:dyDescent="0.25">
      <c r="B389" s="4">
        <v>40866</v>
      </c>
      <c r="C389" s="99">
        <f>'Farm Runoff'!$D389</f>
        <v>7922.88</v>
      </c>
      <c r="D389" s="99">
        <f>'Irrigation Demand'!$D389</f>
        <v>1612.6189898989903</v>
      </c>
      <c r="E389" s="99">
        <f>$C389*Farms!$H$6/100</f>
        <v>1964.8742400000001</v>
      </c>
      <c r="F389" s="99">
        <f t="shared" si="30"/>
        <v>5958.00576</v>
      </c>
      <c r="G389" s="99">
        <f>IF(H389&lt;Farms!$I$6*1000,(MIN(F389,Farms!$L$6)),0)</f>
        <v>0</v>
      </c>
      <c r="H389" s="100">
        <f t="shared" si="35"/>
        <v>495000</v>
      </c>
      <c r="I389" s="100">
        <f t="shared" si="31"/>
        <v>495352.25525010098</v>
      </c>
      <c r="J389" s="100">
        <f>MIN(I389,Farms!$I$6*1000)</f>
        <v>495000</v>
      </c>
      <c r="K389" s="100">
        <f>MAX(I389-Farms!$I$6*1000, 0)</f>
        <v>352.25525010097772</v>
      </c>
      <c r="L389" s="100">
        <f t="shared" si="32"/>
        <v>5958.00576</v>
      </c>
      <c r="M389" s="100">
        <f t="shared" si="33"/>
        <v>322.52379797979808</v>
      </c>
      <c r="N389" s="154">
        <f t="shared" si="34"/>
        <v>6632.7848080807762</v>
      </c>
    </row>
    <row r="390" spans="2:14" x14ac:dyDescent="0.25">
      <c r="B390" s="4">
        <v>40867</v>
      </c>
      <c r="C390" s="99">
        <f>'Farm Runoff'!$D390</f>
        <v>6621.2639999999992</v>
      </c>
      <c r="D390" s="99">
        <f>'Irrigation Demand'!$D390</f>
        <v>1612.6189898989903</v>
      </c>
      <c r="E390" s="99">
        <f>$C390*Farms!$H$6/100</f>
        <v>1642.0734719999998</v>
      </c>
      <c r="F390" s="99">
        <f t="shared" si="30"/>
        <v>4979.1905279999992</v>
      </c>
      <c r="G390" s="99">
        <f>IF(H390&lt;Farms!$I$6*1000,(MIN(F390,Farms!$L$6)),0)</f>
        <v>0</v>
      </c>
      <c r="H390" s="100">
        <f t="shared" si="35"/>
        <v>495000</v>
      </c>
      <c r="I390" s="100">
        <f t="shared" si="31"/>
        <v>495029.45448210102</v>
      </c>
      <c r="J390" s="100">
        <f>MIN(I390,Farms!$I$6*1000)</f>
        <v>495000</v>
      </c>
      <c r="K390" s="100">
        <f>MAX(I390-Farms!$I$6*1000, 0)</f>
        <v>29.454482101020403</v>
      </c>
      <c r="L390" s="100">
        <f t="shared" si="32"/>
        <v>4979.1905279999992</v>
      </c>
      <c r="M390" s="100">
        <f t="shared" si="33"/>
        <v>322.52379797979808</v>
      </c>
      <c r="N390" s="154">
        <f t="shared" si="34"/>
        <v>5331.1688080808181</v>
      </c>
    </row>
    <row r="391" spans="2:14" x14ac:dyDescent="0.25">
      <c r="B391" s="4">
        <v>40868</v>
      </c>
      <c r="C391" s="99">
        <f>'Farm Runoff'!$D391</f>
        <v>6802.3583999999983</v>
      </c>
      <c r="D391" s="99">
        <f>'Irrigation Demand'!$D391</f>
        <v>0</v>
      </c>
      <c r="E391" s="99">
        <f>$C391*Farms!$H$6/100</f>
        <v>1686.9848831999998</v>
      </c>
      <c r="F391" s="99">
        <f t="shared" ref="F391:F454" si="36">C391-E391</f>
        <v>5115.3735167999985</v>
      </c>
      <c r="G391" s="99">
        <f>IF(H391&lt;Farms!$I$6*1000,(MIN(F391,Farms!$L$6)),0)</f>
        <v>0</v>
      </c>
      <c r="H391" s="100">
        <f t="shared" si="35"/>
        <v>495000</v>
      </c>
      <c r="I391" s="100">
        <f t="shared" ref="I391:I454" si="37">H391+E391+G391-D391</f>
        <v>496686.98488320003</v>
      </c>
      <c r="J391" s="100">
        <f>MIN(I391,Farms!$I$6*1000)</f>
        <v>495000</v>
      </c>
      <c r="K391" s="100">
        <f>MAX(I391-Farms!$I$6*1000, 0)</f>
        <v>1686.984883200028</v>
      </c>
      <c r="L391" s="100">
        <f t="shared" ref="L391:L454" si="38">F391-G391</f>
        <v>5115.3735167999985</v>
      </c>
      <c r="M391" s="100">
        <f t="shared" ref="M391:M454" si="39">D391*0.2</f>
        <v>0</v>
      </c>
      <c r="N391" s="154">
        <f t="shared" ref="N391:N454" si="40">K391+L391+M391</f>
        <v>6802.3584000000264</v>
      </c>
    </row>
    <row r="392" spans="2:14" x14ac:dyDescent="0.25">
      <c r="B392" s="4">
        <v>40869</v>
      </c>
      <c r="C392" s="99">
        <f>'Farm Runoff'!$D392</f>
        <v>7368.2783999999992</v>
      </c>
      <c r="D392" s="99">
        <f>'Irrigation Demand'!$D392</f>
        <v>1612.6189898989903</v>
      </c>
      <c r="E392" s="99">
        <f>$C392*Farms!$H$6/100</f>
        <v>1827.3330432</v>
      </c>
      <c r="F392" s="99">
        <f t="shared" si="36"/>
        <v>5540.945356799999</v>
      </c>
      <c r="G392" s="99">
        <f>IF(H392&lt;Farms!$I$6*1000,(MIN(F392,Farms!$L$6)),0)</f>
        <v>0</v>
      </c>
      <c r="H392" s="100">
        <f t="shared" ref="H392:H455" si="41">J391</f>
        <v>495000</v>
      </c>
      <c r="I392" s="100">
        <f t="shared" si="37"/>
        <v>495214.71405330102</v>
      </c>
      <c r="J392" s="100">
        <f>MIN(I392,Farms!$I$6*1000)</f>
        <v>495000</v>
      </c>
      <c r="K392" s="100">
        <f>MAX(I392-Farms!$I$6*1000, 0)</f>
        <v>214.71405330102425</v>
      </c>
      <c r="L392" s="100">
        <f t="shared" si="38"/>
        <v>5540.945356799999</v>
      </c>
      <c r="M392" s="100">
        <f t="shared" si="39"/>
        <v>322.52379797979808</v>
      </c>
      <c r="N392" s="154">
        <f t="shared" si="40"/>
        <v>6078.1832080808217</v>
      </c>
    </row>
    <row r="393" spans="2:14" x14ac:dyDescent="0.25">
      <c r="B393" s="4">
        <v>40870</v>
      </c>
      <c r="C393" s="99">
        <f>'Farm Runoff'!$D393</f>
        <v>8296.3871999999992</v>
      </c>
      <c r="D393" s="99">
        <f>'Irrigation Demand'!$D393</f>
        <v>1612.6189898989903</v>
      </c>
      <c r="E393" s="99">
        <f>$C393*Farms!$H$6/100</f>
        <v>2057.5040255999997</v>
      </c>
      <c r="F393" s="99">
        <f t="shared" si="36"/>
        <v>6238.8831743999999</v>
      </c>
      <c r="G393" s="99">
        <f>IF(H393&lt;Farms!$I$6*1000,(MIN(F393,Farms!$L$6)),0)</f>
        <v>0</v>
      </c>
      <c r="H393" s="100">
        <f t="shared" si="41"/>
        <v>495000</v>
      </c>
      <c r="I393" s="100">
        <f t="shared" si="37"/>
        <v>495444.88503570098</v>
      </c>
      <c r="J393" s="100">
        <f>MIN(I393,Farms!$I$6*1000)</f>
        <v>495000</v>
      </c>
      <c r="K393" s="100">
        <f>MAX(I393-Farms!$I$6*1000, 0)</f>
        <v>444.88503570097964</v>
      </c>
      <c r="L393" s="100">
        <f t="shared" si="38"/>
        <v>6238.8831743999999</v>
      </c>
      <c r="M393" s="100">
        <f t="shared" si="39"/>
        <v>322.52379797979808</v>
      </c>
      <c r="N393" s="154">
        <f t="shared" si="40"/>
        <v>7006.292008080778</v>
      </c>
    </row>
    <row r="394" spans="2:14" x14ac:dyDescent="0.25">
      <c r="B394" s="4">
        <v>40871</v>
      </c>
      <c r="C394" s="99">
        <f>'Farm Runoff'!$D394</f>
        <v>9971.510400000001</v>
      </c>
      <c r="D394" s="99">
        <f>'Irrigation Demand'!$D394</f>
        <v>1612.6189898989903</v>
      </c>
      <c r="E394" s="99">
        <f>$C394*Farms!$H$6/100</f>
        <v>2472.9345792000004</v>
      </c>
      <c r="F394" s="99">
        <f t="shared" si="36"/>
        <v>7498.5758208000007</v>
      </c>
      <c r="G394" s="99">
        <f>IF(H394&lt;Farms!$I$6*1000,(MIN(F394,Farms!$L$6)),0)</f>
        <v>0</v>
      </c>
      <c r="H394" s="100">
        <f t="shared" si="41"/>
        <v>495000</v>
      </c>
      <c r="I394" s="100">
        <f t="shared" si="37"/>
        <v>495860.315589301</v>
      </c>
      <c r="J394" s="100">
        <f>MIN(I394,Farms!$I$6*1000)</f>
        <v>495000</v>
      </c>
      <c r="K394" s="100">
        <f>MAX(I394-Farms!$I$6*1000, 0)</f>
        <v>860.31558930099709</v>
      </c>
      <c r="L394" s="100">
        <f t="shared" si="38"/>
        <v>7498.5758208000007</v>
      </c>
      <c r="M394" s="100">
        <f t="shared" si="39"/>
        <v>322.52379797979808</v>
      </c>
      <c r="N394" s="154">
        <f t="shared" si="40"/>
        <v>8681.4152080807962</v>
      </c>
    </row>
    <row r="395" spans="2:14" x14ac:dyDescent="0.25">
      <c r="B395" s="4">
        <v>40872</v>
      </c>
      <c r="C395" s="99">
        <f>'Farm Runoff'!$D395</f>
        <v>8013.4272000000001</v>
      </c>
      <c r="D395" s="99">
        <f>'Irrigation Demand'!$D395</f>
        <v>1612.6189898989903</v>
      </c>
      <c r="E395" s="99">
        <f>$C395*Farms!$H$6/100</f>
        <v>1987.3299456000002</v>
      </c>
      <c r="F395" s="99">
        <f t="shared" si="36"/>
        <v>6026.0972543999997</v>
      </c>
      <c r="G395" s="99">
        <f>IF(H395&lt;Farms!$I$6*1000,(MIN(F395,Farms!$L$6)),0)</f>
        <v>0</v>
      </c>
      <c r="H395" s="100">
        <f t="shared" si="41"/>
        <v>495000</v>
      </c>
      <c r="I395" s="100">
        <f t="shared" si="37"/>
        <v>495374.71095570101</v>
      </c>
      <c r="J395" s="100">
        <f>MIN(I395,Farms!$I$6*1000)</f>
        <v>495000</v>
      </c>
      <c r="K395" s="100">
        <f>MAX(I395-Farms!$I$6*1000, 0)</f>
        <v>374.7109557010117</v>
      </c>
      <c r="L395" s="100">
        <f t="shared" si="38"/>
        <v>6026.0972543999997</v>
      </c>
      <c r="M395" s="100">
        <f t="shared" si="39"/>
        <v>322.52379797979808</v>
      </c>
      <c r="N395" s="154">
        <f t="shared" si="40"/>
        <v>6723.3320080808098</v>
      </c>
    </row>
    <row r="396" spans="2:14" x14ac:dyDescent="0.25">
      <c r="B396" s="4">
        <v>40873</v>
      </c>
      <c r="C396" s="99">
        <f>'Farm Runoff'!$D396</f>
        <v>5591.289600000001</v>
      </c>
      <c r="D396" s="99">
        <f>'Irrigation Demand'!$D396</f>
        <v>1612.6189898989903</v>
      </c>
      <c r="E396" s="99">
        <f>$C396*Farms!$H$6/100</f>
        <v>1386.6398208000001</v>
      </c>
      <c r="F396" s="99">
        <f t="shared" si="36"/>
        <v>4204.6497792000009</v>
      </c>
      <c r="G396" s="99">
        <f>IF(H396&lt;Farms!$I$6*1000,(MIN(F396,Farms!$L$6)),0)</f>
        <v>0</v>
      </c>
      <c r="H396" s="100">
        <f t="shared" si="41"/>
        <v>495000</v>
      </c>
      <c r="I396" s="100">
        <f t="shared" si="37"/>
        <v>494774.02083090099</v>
      </c>
      <c r="J396" s="100">
        <f>MIN(I396,Farms!$I$6*1000)</f>
        <v>494774.02083090099</v>
      </c>
      <c r="K396" s="100">
        <f>MAX(I396-Farms!$I$6*1000, 0)</f>
        <v>0</v>
      </c>
      <c r="L396" s="100">
        <f t="shared" si="38"/>
        <v>4204.6497792000009</v>
      </c>
      <c r="M396" s="100">
        <f t="shared" si="39"/>
        <v>322.52379797979808</v>
      </c>
      <c r="N396" s="154">
        <f t="shared" si="40"/>
        <v>4527.1735771797994</v>
      </c>
    </row>
    <row r="397" spans="2:14" x14ac:dyDescent="0.25">
      <c r="B397" s="4">
        <v>40874</v>
      </c>
      <c r="C397" s="99">
        <f>'Farm Runoff'!$D397</f>
        <v>4572.6335999999992</v>
      </c>
      <c r="D397" s="99">
        <f>'Irrigation Demand'!$D397</f>
        <v>1612.6189898989903</v>
      </c>
      <c r="E397" s="99">
        <f>$C397*Farms!$H$6/100</f>
        <v>1134.0131327999998</v>
      </c>
      <c r="F397" s="99">
        <f t="shared" si="36"/>
        <v>3438.6204671999994</v>
      </c>
      <c r="G397" s="99">
        <f>IF(H397&lt;Farms!$I$6*1000,(MIN(F397,Farms!$L$6)),0)</f>
        <v>3438.6204671999994</v>
      </c>
      <c r="H397" s="100">
        <f t="shared" si="41"/>
        <v>494774.02083090099</v>
      </c>
      <c r="I397" s="100">
        <f t="shared" si="37"/>
        <v>497734.03544100199</v>
      </c>
      <c r="J397" s="100">
        <f>MIN(I397,Farms!$I$6*1000)</f>
        <v>495000</v>
      </c>
      <c r="K397" s="100">
        <f>MAX(I397-Farms!$I$6*1000, 0)</f>
        <v>2734.0354410019936</v>
      </c>
      <c r="L397" s="100">
        <f t="shared" si="38"/>
        <v>0</v>
      </c>
      <c r="M397" s="100">
        <f t="shared" si="39"/>
        <v>322.52379797979808</v>
      </c>
      <c r="N397" s="154">
        <f t="shared" si="40"/>
        <v>3056.5592389817916</v>
      </c>
    </row>
    <row r="398" spans="2:14" x14ac:dyDescent="0.25">
      <c r="B398" s="4">
        <v>40875</v>
      </c>
      <c r="C398" s="99">
        <f>'Farm Runoff'!$D398</f>
        <v>3542.6592000000001</v>
      </c>
      <c r="D398" s="99">
        <f>'Irrigation Demand'!$D398</f>
        <v>1612.6189898989903</v>
      </c>
      <c r="E398" s="99">
        <f>$C398*Farms!$H$6/100</f>
        <v>878.57948160000001</v>
      </c>
      <c r="F398" s="99">
        <f t="shared" si="36"/>
        <v>2664.0797184000003</v>
      </c>
      <c r="G398" s="99">
        <f>IF(H398&lt;Farms!$I$6*1000,(MIN(F398,Farms!$L$6)),0)</f>
        <v>0</v>
      </c>
      <c r="H398" s="100">
        <f t="shared" si="41"/>
        <v>495000</v>
      </c>
      <c r="I398" s="100">
        <f t="shared" si="37"/>
        <v>494265.96049170103</v>
      </c>
      <c r="J398" s="100">
        <f>MIN(I398,Farms!$I$6*1000)</f>
        <v>494265.96049170103</v>
      </c>
      <c r="K398" s="100">
        <f>MAX(I398-Farms!$I$6*1000, 0)</f>
        <v>0</v>
      </c>
      <c r="L398" s="100">
        <f t="shared" si="38"/>
        <v>2664.0797184000003</v>
      </c>
      <c r="M398" s="100">
        <f t="shared" si="39"/>
        <v>322.52379797979808</v>
      </c>
      <c r="N398" s="154">
        <f t="shared" si="40"/>
        <v>2986.6035163797983</v>
      </c>
    </row>
    <row r="399" spans="2:14" x14ac:dyDescent="0.25">
      <c r="B399" s="4">
        <v>40876</v>
      </c>
      <c r="C399" s="99">
        <f>'Farm Runoff'!$D399</f>
        <v>2331.5904</v>
      </c>
      <c r="D399" s="99">
        <f>'Irrigation Demand'!$D399</f>
        <v>1612.6189898989903</v>
      </c>
      <c r="E399" s="99">
        <f>$C399*Farms!$H$6/100</f>
        <v>578.23441920000005</v>
      </c>
      <c r="F399" s="99">
        <f t="shared" si="36"/>
        <v>1753.3559808</v>
      </c>
      <c r="G399" s="99">
        <f>IF(H399&lt;Farms!$I$6*1000,(MIN(F399,Farms!$L$6)),0)</f>
        <v>1753.3559808</v>
      </c>
      <c r="H399" s="100">
        <f t="shared" si="41"/>
        <v>494265.96049170103</v>
      </c>
      <c r="I399" s="100">
        <f t="shared" si="37"/>
        <v>494984.93190180202</v>
      </c>
      <c r="J399" s="100">
        <f>MIN(I399,Farms!$I$6*1000)</f>
        <v>494984.93190180202</v>
      </c>
      <c r="K399" s="100">
        <f>MAX(I399-Farms!$I$6*1000, 0)</f>
        <v>0</v>
      </c>
      <c r="L399" s="100">
        <f t="shared" si="38"/>
        <v>0</v>
      </c>
      <c r="M399" s="100">
        <f t="shared" si="39"/>
        <v>322.52379797979808</v>
      </c>
      <c r="N399" s="154">
        <f t="shared" si="40"/>
        <v>322.52379797979808</v>
      </c>
    </row>
    <row r="400" spans="2:14" x14ac:dyDescent="0.25">
      <c r="B400" s="4">
        <v>40877</v>
      </c>
      <c r="C400" s="99">
        <f>'Farm Runoff'!$D400</f>
        <v>1958.0831999999998</v>
      </c>
      <c r="D400" s="99">
        <f>'Irrigation Demand'!$D400</f>
        <v>1612.6189898989903</v>
      </c>
      <c r="E400" s="99">
        <f>$C400*Farms!$H$6/100</f>
        <v>485.60463359999994</v>
      </c>
      <c r="F400" s="99">
        <f t="shared" si="36"/>
        <v>1472.4785663999999</v>
      </c>
      <c r="G400" s="99">
        <f>IF(H400&lt;Farms!$I$6*1000,(MIN(F400,Farms!$L$6)),0)</f>
        <v>1472.4785663999999</v>
      </c>
      <c r="H400" s="100">
        <f t="shared" si="41"/>
        <v>494984.93190180202</v>
      </c>
      <c r="I400" s="100">
        <f t="shared" si="37"/>
        <v>495330.39611190301</v>
      </c>
      <c r="J400" s="100">
        <f>MIN(I400,Farms!$I$6*1000)</f>
        <v>495000</v>
      </c>
      <c r="K400" s="100">
        <f>MAX(I400-Farms!$I$6*1000, 0)</f>
        <v>330.39611190301366</v>
      </c>
      <c r="L400" s="100">
        <f t="shared" si="38"/>
        <v>0</v>
      </c>
      <c r="M400" s="100">
        <f t="shared" si="39"/>
        <v>322.52379797979808</v>
      </c>
      <c r="N400" s="154">
        <f t="shared" si="40"/>
        <v>652.91990988281168</v>
      </c>
    </row>
    <row r="401" spans="2:14" x14ac:dyDescent="0.25">
      <c r="B401" s="4">
        <v>40878</v>
      </c>
      <c r="C401" s="99">
        <f>'Farm Runoff'!$D401</f>
        <v>5908.2048000000013</v>
      </c>
      <c r="D401" s="99">
        <f>'Irrigation Demand'!$D401</f>
        <v>1972.6944281524927</v>
      </c>
      <c r="E401" s="99">
        <f>$C401*Farms!$H$6/100</f>
        <v>1465.2347904000003</v>
      </c>
      <c r="F401" s="99">
        <f t="shared" si="36"/>
        <v>4442.9700096000015</v>
      </c>
      <c r="G401" s="99">
        <f>IF(H401&lt;Farms!$I$6*1000,(MIN(F401,Farms!$L$6)),0)</f>
        <v>0</v>
      </c>
      <c r="H401" s="100">
        <f t="shared" si="41"/>
        <v>495000</v>
      </c>
      <c r="I401" s="100">
        <f t="shared" si="37"/>
        <v>494492.5403622475</v>
      </c>
      <c r="J401" s="100">
        <f>MIN(I401,Farms!$I$6*1000)</f>
        <v>494492.5403622475</v>
      </c>
      <c r="K401" s="100">
        <f>MAX(I401-Farms!$I$6*1000, 0)</f>
        <v>0</v>
      </c>
      <c r="L401" s="100">
        <f t="shared" si="38"/>
        <v>4442.9700096000015</v>
      </c>
      <c r="M401" s="100">
        <f t="shared" si="39"/>
        <v>394.53888563049856</v>
      </c>
      <c r="N401" s="154">
        <f t="shared" si="40"/>
        <v>4837.5088952305005</v>
      </c>
    </row>
    <row r="402" spans="2:14" x14ac:dyDescent="0.25">
      <c r="B402" s="4">
        <v>40879</v>
      </c>
      <c r="C402" s="99">
        <f>'Farm Runoff'!$D402</f>
        <v>4595.2703999999994</v>
      </c>
      <c r="D402" s="99">
        <f>'Irrigation Demand'!$D402</f>
        <v>1972.6944281524927</v>
      </c>
      <c r="E402" s="99">
        <f>$C402*Farms!$H$6/100</f>
        <v>1139.6270591999998</v>
      </c>
      <c r="F402" s="99">
        <f t="shared" si="36"/>
        <v>3455.6433407999994</v>
      </c>
      <c r="G402" s="99">
        <f>IF(H402&lt;Farms!$I$6*1000,(MIN(F402,Farms!$L$6)),0)</f>
        <v>3455.6433407999994</v>
      </c>
      <c r="H402" s="100">
        <f t="shared" si="41"/>
        <v>494492.5403622475</v>
      </c>
      <c r="I402" s="100">
        <f t="shared" si="37"/>
        <v>497115.11633409502</v>
      </c>
      <c r="J402" s="100">
        <f>MIN(I402,Farms!$I$6*1000)</f>
        <v>495000</v>
      </c>
      <c r="K402" s="100">
        <f>MAX(I402-Farms!$I$6*1000, 0)</f>
        <v>2115.1163340950152</v>
      </c>
      <c r="L402" s="100">
        <f t="shared" si="38"/>
        <v>0</v>
      </c>
      <c r="M402" s="100">
        <f t="shared" si="39"/>
        <v>394.53888563049856</v>
      </c>
      <c r="N402" s="154">
        <f t="shared" si="40"/>
        <v>2509.6552197255137</v>
      </c>
    </row>
    <row r="403" spans="2:14" x14ac:dyDescent="0.25">
      <c r="B403" s="4">
        <v>40880</v>
      </c>
      <c r="C403" s="99">
        <f>'Farm Runoff'!$D403</f>
        <v>3938.8031999999994</v>
      </c>
      <c r="D403" s="99">
        <f>'Irrigation Demand'!$D403</f>
        <v>1972.6944281524927</v>
      </c>
      <c r="E403" s="99">
        <f>$C403*Farms!$H$6/100</f>
        <v>976.82319359999997</v>
      </c>
      <c r="F403" s="99">
        <f t="shared" si="36"/>
        <v>2961.9800063999992</v>
      </c>
      <c r="G403" s="99">
        <f>IF(H403&lt;Farms!$I$6*1000,(MIN(F403,Farms!$L$6)),0)</f>
        <v>0</v>
      </c>
      <c r="H403" s="100">
        <f t="shared" si="41"/>
        <v>495000</v>
      </c>
      <c r="I403" s="100">
        <f t="shared" si="37"/>
        <v>494004.12876544747</v>
      </c>
      <c r="J403" s="100">
        <f>MIN(I403,Farms!$I$6*1000)</f>
        <v>494004.12876544747</v>
      </c>
      <c r="K403" s="100">
        <f>MAX(I403-Farms!$I$6*1000, 0)</f>
        <v>0</v>
      </c>
      <c r="L403" s="100">
        <f t="shared" si="38"/>
        <v>2961.9800063999992</v>
      </c>
      <c r="M403" s="100">
        <f t="shared" si="39"/>
        <v>394.53888563049856</v>
      </c>
      <c r="N403" s="154">
        <f t="shared" si="40"/>
        <v>3356.5188920304977</v>
      </c>
    </row>
    <row r="404" spans="2:14" x14ac:dyDescent="0.25">
      <c r="B404" s="4">
        <v>40881</v>
      </c>
      <c r="C404" s="99">
        <f>'Farm Runoff'!$D404</f>
        <v>3610.5696000000003</v>
      </c>
      <c r="D404" s="99">
        <f>'Irrigation Demand'!$D404</f>
        <v>1972.6944281524927</v>
      </c>
      <c r="E404" s="99">
        <f>$C404*Farms!$H$6/100</f>
        <v>895.42126080000014</v>
      </c>
      <c r="F404" s="99">
        <f t="shared" si="36"/>
        <v>2715.1483392</v>
      </c>
      <c r="G404" s="99">
        <f>IF(H404&lt;Farms!$I$6*1000,(MIN(F404,Farms!$L$6)),0)</f>
        <v>2715.1483392</v>
      </c>
      <c r="H404" s="100">
        <f t="shared" si="41"/>
        <v>494004.12876544747</v>
      </c>
      <c r="I404" s="100">
        <f t="shared" si="37"/>
        <v>495642.00393729494</v>
      </c>
      <c r="J404" s="100">
        <f>MIN(I404,Farms!$I$6*1000)</f>
        <v>495000</v>
      </c>
      <c r="K404" s="100">
        <f>MAX(I404-Farms!$I$6*1000, 0)</f>
        <v>642.00393729493953</v>
      </c>
      <c r="L404" s="100">
        <f t="shared" si="38"/>
        <v>0</v>
      </c>
      <c r="M404" s="100">
        <f t="shared" si="39"/>
        <v>394.53888563049856</v>
      </c>
      <c r="N404" s="154">
        <f t="shared" si="40"/>
        <v>1036.542822925438</v>
      </c>
    </row>
    <row r="405" spans="2:14" x14ac:dyDescent="0.25">
      <c r="B405" s="4">
        <v>40882</v>
      </c>
      <c r="C405" s="99">
        <f>'Farm Runoff'!$D405</f>
        <v>3610.5696000000003</v>
      </c>
      <c r="D405" s="99">
        <f>'Irrigation Demand'!$D405</f>
        <v>1972.6944281524927</v>
      </c>
      <c r="E405" s="99">
        <f>$C405*Farms!$H$6/100</f>
        <v>895.42126080000014</v>
      </c>
      <c r="F405" s="99">
        <f t="shared" si="36"/>
        <v>2715.1483392</v>
      </c>
      <c r="G405" s="99">
        <f>IF(H405&lt;Farms!$I$6*1000,(MIN(F405,Farms!$L$6)),0)</f>
        <v>0</v>
      </c>
      <c r="H405" s="100">
        <f t="shared" si="41"/>
        <v>495000</v>
      </c>
      <c r="I405" s="100">
        <f t="shared" si="37"/>
        <v>493922.72683264746</v>
      </c>
      <c r="J405" s="100">
        <f>MIN(I405,Farms!$I$6*1000)</f>
        <v>493922.72683264746</v>
      </c>
      <c r="K405" s="100">
        <f>MAX(I405-Farms!$I$6*1000, 0)</f>
        <v>0</v>
      </c>
      <c r="L405" s="100">
        <f t="shared" si="38"/>
        <v>2715.1483392</v>
      </c>
      <c r="M405" s="100">
        <f t="shared" si="39"/>
        <v>394.53888563049856</v>
      </c>
      <c r="N405" s="154">
        <f t="shared" si="40"/>
        <v>3109.6872248304985</v>
      </c>
    </row>
    <row r="406" spans="2:14" x14ac:dyDescent="0.25">
      <c r="B406" s="4">
        <v>40883</v>
      </c>
      <c r="C406" s="99">
        <f>'Farm Runoff'!$D406</f>
        <v>3610.5696000000003</v>
      </c>
      <c r="D406" s="99">
        <f>'Irrigation Demand'!$D406</f>
        <v>1972.6944281524927</v>
      </c>
      <c r="E406" s="99">
        <f>$C406*Farms!$H$6/100</f>
        <v>895.42126080000014</v>
      </c>
      <c r="F406" s="99">
        <f t="shared" si="36"/>
        <v>2715.1483392</v>
      </c>
      <c r="G406" s="99">
        <f>IF(H406&lt;Farms!$I$6*1000,(MIN(F406,Farms!$L$6)),0)</f>
        <v>2715.1483392</v>
      </c>
      <c r="H406" s="100">
        <f t="shared" si="41"/>
        <v>493922.72683264746</v>
      </c>
      <c r="I406" s="100">
        <f t="shared" si="37"/>
        <v>495560.60200449493</v>
      </c>
      <c r="J406" s="100">
        <f>MIN(I406,Farms!$I$6*1000)</f>
        <v>495000</v>
      </c>
      <c r="K406" s="100">
        <f>MAX(I406-Farms!$I$6*1000, 0)</f>
        <v>560.6020044949255</v>
      </c>
      <c r="L406" s="100">
        <f t="shared" si="38"/>
        <v>0</v>
      </c>
      <c r="M406" s="100">
        <f t="shared" si="39"/>
        <v>394.53888563049856</v>
      </c>
      <c r="N406" s="154">
        <f t="shared" si="40"/>
        <v>955.14089012542399</v>
      </c>
    </row>
    <row r="407" spans="2:14" x14ac:dyDescent="0.25">
      <c r="B407" s="4">
        <v>40884</v>
      </c>
      <c r="C407" s="99">
        <f>'Farm Runoff'!$D407</f>
        <v>3610.5696000000003</v>
      </c>
      <c r="D407" s="99">
        <f>'Irrigation Demand'!$D407</f>
        <v>1972.6944281524927</v>
      </c>
      <c r="E407" s="99">
        <f>$C407*Farms!$H$6/100</f>
        <v>895.42126080000014</v>
      </c>
      <c r="F407" s="99">
        <f t="shared" si="36"/>
        <v>2715.1483392</v>
      </c>
      <c r="G407" s="99">
        <f>IF(H407&lt;Farms!$I$6*1000,(MIN(F407,Farms!$L$6)),0)</f>
        <v>0</v>
      </c>
      <c r="H407" s="100">
        <f t="shared" si="41"/>
        <v>495000</v>
      </c>
      <c r="I407" s="100">
        <f t="shared" si="37"/>
        <v>493922.72683264746</v>
      </c>
      <c r="J407" s="100">
        <f>MIN(I407,Farms!$I$6*1000)</f>
        <v>493922.72683264746</v>
      </c>
      <c r="K407" s="100">
        <f>MAX(I407-Farms!$I$6*1000, 0)</f>
        <v>0</v>
      </c>
      <c r="L407" s="100">
        <f t="shared" si="38"/>
        <v>2715.1483392</v>
      </c>
      <c r="M407" s="100">
        <f t="shared" si="39"/>
        <v>394.53888563049856</v>
      </c>
      <c r="N407" s="154">
        <f t="shared" si="40"/>
        <v>3109.6872248304985</v>
      </c>
    </row>
    <row r="408" spans="2:14" x14ac:dyDescent="0.25">
      <c r="B408" s="4">
        <v>40885</v>
      </c>
      <c r="C408" s="99">
        <f>'Farm Runoff'!$D408</f>
        <v>5251.7376000000004</v>
      </c>
      <c r="D408" s="99">
        <f>'Irrigation Demand'!$D408</f>
        <v>1972.6944281524927</v>
      </c>
      <c r="E408" s="99">
        <f>$C408*Farms!$H$6/100</f>
        <v>1302.4309248</v>
      </c>
      <c r="F408" s="99">
        <f t="shared" si="36"/>
        <v>3949.3066752000004</v>
      </c>
      <c r="G408" s="99">
        <f>IF(H408&lt;Farms!$I$6*1000,(MIN(F408,Farms!$L$6)),0)</f>
        <v>3949.3066752000004</v>
      </c>
      <c r="H408" s="100">
        <f t="shared" si="41"/>
        <v>493922.72683264746</v>
      </c>
      <c r="I408" s="100">
        <f t="shared" si="37"/>
        <v>497201.77000449493</v>
      </c>
      <c r="J408" s="100">
        <f>MIN(I408,Farms!$I$6*1000)</f>
        <v>495000</v>
      </c>
      <c r="K408" s="100">
        <f>MAX(I408-Farms!$I$6*1000, 0)</f>
        <v>2201.7700044949306</v>
      </c>
      <c r="L408" s="100">
        <f t="shared" si="38"/>
        <v>0</v>
      </c>
      <c r="M408" s="100">
        <f t="shared" si="39"/>
        <v>394.53888563049856</v>
      </c>
      <c r="N408" s="154">
        <f t="shared" si="40"/>
        <v>2596.3088901254291</v>
      </c>
    </row>
    <row r="409" spans="2:14" x14ac:dyDescent="0.25">
      <c r="B409" s="4">
        <v>40886</v>
      </c>
      <c r="C409" s="99">
        <f>'Farm Runoff'!$D409</f>
        <v>3938.8031999999994</v>
      </c>
      <c r="D409" s="99">
        <f>'Irrigation Demand'!$D409</f>
        <v>1972.6944281524927</v>
      </c>
      <c r="E409" s="99">
        <f>$C409*Farms!$H$6/100</f>
        <v>976.82319359999997</v>
      </c>
      <c r="F409" s="99">
        <f t="shared" si="36"/>
        <v>2961.9800063999992</v>
      </c>
      <c r="G409" s="99">
        <f>IF(H409&lt;Farms!$I$6*1000,(MIN(F409,Farms!$L$6)),0)</f>
        <v>0</v>
      </c>
      <c r="H409" s="100">
        <f t="shared" si="41"/>
        <v>495000</v>
      </c>
      <c r="I409" s="100">
        <f t="shared" si="37"/>
        <v>494004.12876544747</v>
      </c>
      <c r="J409" s="100">
        <f>MIN(I409,Farms!$I$6*1000)</f>
        <v>494004.12876544747</v>
      </c>
      <c r="K409" s="100">
        <f>MAX(I409-Farms!$I$6*1000, 0)</f>
        <v>0</v>
      </c>
      <c r="L409" s="100">
        <f t="shared" si="38"/>
        <v>2961.9800063999992</v>
      </c>
      <c r="M409" s="100">
        <f t="shared" si="39"/>
        <v>394.53888563049856</v>
      </c>
      <c r="N409" s="154">
        <f t="shared" si="40"/>
        <v>3356.5188920304977</v>
      </c>
    </row>
    <row r="410" spans="2:14" x14ac:dyDescent="0.25">
      <c r="B410" s="4">
        <v>40887</v>
      </c>
      <c r="C410" s="99">
        <f>'Farm Runoff'!$D410</f>
        <v>3610.5696000000003</v>
      </c>
      <c r="D410" s="99">
        <f>'Irrigation Demand'!$D410</f>
        <v>1972.6944281524927</v>
      </c>
      <c r="E410" s="99">
        <f>$C410*Farms!$H$6/100</f>
        <v>895.42126080000014</v>
      </c>
      <c r="F410" s="99">
        <f t="shared" si="36"/>
        <v>2715.1483392</v>
      </c>
      <c r="G410" s="99">
        <f>IF(H410&lt;Farms!$I$6*1000,(MIN(F410,Farms!$L$6)),0)</f>
        <v>2715.1483392</v>
      </c>
      <c r="H410" s="100">
        <f t="shared" si="41"/>
        <v>494004.12876544747</v>
      </c>
      <c r="I410" s="100">
        <f t="shared" si="37"/>
        <v>495642.00393729494</v>
      </c>
      <c r="J410" s="100">
        <f>MIN(I410,Farms!$I$6*1000)</f>
        <v>495000</v>
      </c>
      <c r="K410" s="100">
        <f>MAX(I410-Farms!$I$6*1000, 0)</f>
        <v>642.00393729493953</v>
      </c>
      <c r="L410" s="100">
        <f t="shared" si="38"/>
        <v>0</v>
      </c>
      <c r="M410" s="100">
        <f t="shared" si="39"/>
        <v>394.53888563049856</v>
      </c>
      <c r="N410" s="154">
        <f t="shared" si="40"/>
        <v>1036.542822925438</v>
      </c>
    </row>
    <row r="411" spans="2:14" x14ac:dyDescent="0.25">
      <c r="B411" s="4">
        <v>40888</v>
      </c>
      <c r="C411" s="99">
        <f>'Farm Runoff'!$D411</f>
        <v>3610.5696000000003</v>
      </c>
      <c r="D411" s="99">
        <f>'Irrigation Demand'!$D411</f>
        <v>1972.6944281524927</v>
      </c>
      <c r="E411" s="99">
        <f>$C411*Farms!$H$6/100</f>
        <v>895.42126080000014</v>
      </c>
      <c r="F411" s="99">
        <f t="shared" si="36"/>
        <v>2715.1483392</v>
      </c>
      <c r="G411" s="99">
        <f>IF(H411&lt;Farms!$I$6*1000,(MIN(F411,Farms!$L$6)),0)</f>
        <v>0</v>
      </c>
      <c r="H411" s="100">
        <f t="shared" si="41"/>
        <v>495000</v>
      </c>
      <c r="I411" s="100">
        <f t="shared" si="37"/>
        <v>493922.72683264746</v>
      </c>
      <c r="J411" s="100">
        <f>MIN(I411,Farms!$I$6*1000)</f>
        <v>493922.72683264746</v>
      </c>
      <c r="K411" s="100">
        <f>MAX(I411-Farms!$I$6*1000, 0)</f>
        <v>0</v>
      </c>
      <c r="L411" s="100">
        <f t="shared" si="38"/>
        <v>2715.1483392</v>
      </c>
      <c r="M411" s="100">
        <f t="shared" si="39"/>
        <v>394.53888563049856</v>
      </c>
      <c r="N411" s="154">
        <f t="shared" si="40"/>
        <v>3109.6872248304985</v>
      </c>
    </row>
    <row r="412" spans="2:14" x14ac:dyDescent="0.25">
      <c r="B412" s="4">
        <v>40889</v>
      </c>
      <c r="C412" s="99">
        <f>'Farm Runoff'!$D412</f>
        <v>3610.5696000000003</v>
      </c>
      <c r="D412" s="99">
        <f>'Irrigation Demand'!$D412</f>
        <v>1972.6944281524927</v>
      </c>
      <c r="E412" s="99">
        <f>$C412*Farms!$H$6/100</f>
        <v>895.42126080000014</v>
      </c>
      <c r="F412" s="99">
        <f t="shared" si="36"/>
        <v>2715.1483392</v>
      </c>
      <c r="G412" s="99">
        <f>IF(H412&lt;Farms!$I$6*1000,(MIN(F412,Farms!$L$6)),0)</f>
        <v>2715.1483392</v>
      </c>
      <c r="H412" s="100">
        <f t="shared" si="41"/>
        <v>493922.72683264746</v>
      </c>
      <c r="I412" s="100">
        <f t="shared" si="37"/>
        <v>495560.60200449493</v>
      </c>
      <c r="J412" s="100">
        <f>MIN(I412,Farms!$I$6*1000)</f>
        <v>495000</v>
      </c>
      <c r="K412" s="100">
        <f>MAX(I412-Farms!$I$6*1000, 0)</f>
        <v>560.6020044949255</v>
      </c>
      <c r="L412" s="100">
        <f t="shared" si="38"/>
        <v>0</v>
      </c>
      <c r="M412" s="100">
        <f t="shared" si="39"/>
        <v>394.53888563049856</v>
      </c>
      <c r="N412" s="154">
        <f t="shared" si="40"/>
        <v>955.14089012542399</v>
      </c>
    </row>
    <row r="413" spans="2:14" x14ac:dyDescent="0.25">
      <c r="B413" s="4">
        <v>40890</v>
      </c>
      <c r="C413" s="99">
        <f>'Farm Runoff'!$D413</f>
        <v>3282.3359999999998</v>
      </c>
      <c r="D413" s="99">
        <f>'Irrigation Demand'!$D413</f>
        <v>1972.6944281524927</v>
      </c>
      <c r="E413" s="99">
        <f>$C413*Farms!$H$6/100</f>
        <v>814.01932799999997</v>
      </c>
      <c r="F413" s="99">
        <f t="shared" si="36"/>
        <v>2468.3166719999999</v>
      </c>
      <c r="G413" s="99">
        <f>IF(H413&lt;Farms!$I$6*1000,(MIN(F413,Farms!$L$6)),0)</f>
        <v>0</v>
      </c>
      <c r="H413" s="100">
        <f t="shared" si="41"/>
        <v>495000</v>
      </c>
      <c r="I413" s="100">
        <f t="shared" si="37"/>
        <v>493841.3248998475</v>
      </c>
      <c r="J413" s="100">
        <f>MIN(I413,Farms!$I$6*1000)</f>
        <v>493841.3248998475</v>
      </c>
      <c r="K413" s="100">
        <f>MAX(I413-Farms!$I$6*1000, 0)</f>
        <v>0</v>
      </c>
      <c r="L413" s="100">
        <f t="shared" si="38"/>
        <v>2468.3166719999999</v>
      </c>
      <c r="M413" s="100">
        <f t="shared" si="39"/>
        <v>394.53888563049856</v>
      </c>
      <c r="N413" s="154">
        <f t="shared" si="40"/>
        <v>2862.8555576304984</v>
      </c>
    </row>
    <row r="414" spans="2:14" x14ac:dyDescent="0.25">
      <c r="B414" s="4">
        <v>40891</v>
      </c>
      <c r="C414" s="99">
        <f>'Farm Runoff'!$D414</f>
        <v>2954.1024000000007</v>
      </c>
      <c r="D414" s="99">
        <f>'Irrigation Demand'!$D414</f>
        <v>0</v>
      </c>
      <c r="E414" s="99">
        <f>$C414*Farms!$H$6/100</f>
        <v>732.61739520000015</v>
      </c>
      <c r="F414" s="99">
        <f t="shared" si="36"/>
        <v>2221.4850048000008</v>
      </c>
      <c r="G414" s="99">
        <f>IF(H414&lt;Farms!$I$6*1000,(MIN(F414,Farms!$L$6)),0)</f>
        <v>2221.4850048000008</v>
      </c>
      <c r="H414" s="100">
        <f t="shared" si="41"/>
        <v>493841.3248998475</v>
      </c>
      <c r="I414" s="100">
        <f t="shared" si="37"/>
        <v>496795.42729984754</v>
      </c>
      <c r="J414" s="100">
        <f>MIN(I414,Farms!$I$6*1000)</f>
        <v>495000</v>
      </c>
      <c r="K414" s="100">
        <f>MAX(I414-Farms!$I$6*1000, 0)</f>
        <v>1795.4272998475353</v>
      </c>
      <c r="L414" s="100">
        <f t="shared" si="38"/>
        <v>0</v>
      </c>
      <c r="M414" s="100">
        <f t="shared" si="39"/>
        <v>0</v>
      </c>
      <c r="N414" s="154">
        <f t="shared" si="40"/>
        <v>1795.4272998475353</v>
      </c>
    </row>
    <row r="415" spans="2:14" x14ac:dyDescent="0.25">
      <c r="B415" s="4">
        <v>40892</v>
      </c>
      <c r="C415" s="99">
        <f>'Farm Runoff'!$D415</f>
        <v>4923.5039999999999</v>
      </c>
      <c r="D415" s="99">
        <f>'Irrigation Demand'!$D415</f>
        <v>0</v>
      </c>
      <c r="E415" s="99">
        <f>$C415*Farms!$H$6/100</f>
        <v>1221.028992</v>
      </c>
      <c r="F415" s="99">
        <f t="shared" si="36"/>
        <v>3702.4750079999999</v>
      </c>
      <c r="G415" s="99">
        <f>IF(H415&lt;Farms!$I$6*1000,(MIN(F415,Farms!$L$6)),0)</f>
        <v>0</v>
      </c>
      <c r="H415" s="100">
        <f t="shared" si="41"/>
        <v>495000</v>
      </c>
      <c r="I415" s="100">
        <f t="shared" si="37"/>
        <v>496221.02899199998</v>
      </c>
      <c r="J415" s="100">
        <f>MIN(I415,Farms!$I$6*1000)</f>
        <v>495000</v>
      </c>
      <c r="K415" s="100">
        <f>MAX(I415-Farms!$I$6*1000, 0)</f>
        <v>1221.0289919999777</v>
      </c>
      <c r="L415" s="100">
        <f t="shared" si="38"/>
        <v>3702.4750079999999</v>
      </c>
      <c r="M415" s="100">
        <f t="shared" si="39"/>
        <v>0</v>
      </c>
      <c r="N415" s="154">
        <f t="shared" si="40"/>
        <v>4923.5039999999772</v>
      </c>
    </row>
    <row r="416" spans="2:14" x14ac:dyDescent="0.25">
      <c r="B416" s="4">
        <v>40893</v>
      </c>
      <c r="C416" s="99">
        <f>'Farm Runoff'!$D416</f>
        <v>5908.2048000000013</v>
      </c>
      <c r="D416" s="99">
        <f>'Irrigation Demand'!$D416</f>
        <v>1972.6944281524927</v>
      </c>
      <c r="E416" s="99">
        <f>$C416*Farms!$H$6/100</f>
        <v>1465.2347904000003</v>
      </c>
      <c r="F416" s="99">
        <f t="shared" si="36"/>
        <v>4442.9700096000015</v>
      </c>
      <c r="G416" s="99">
        <f>IF(H416&lt;Farms!$I$6*1000,(MIN(F416,Farms!$L$6)),0)</f>
        <v>0</v>
      </c>
      <c r="H416" s="100">
        <f t="shared" si="41"/>
        <v>495000</v>
      </c>
      <c r="I416" s="100">
        <f t="shared" si="37"/>
        <v>494492.5403622475</v>
      </c>
      <c r="J416" s="100">
        <f>MIN(I416,Farms!$I$6*1000)</f>
        <v>494492.5403622475</v>
      </c>
      <c r="K416" s="100">
        <f>MAX(I416-Farms!$I$6*1000, 0)</f>
        <v>0</v>
      </c>
      <c r="L416" s="100">
        <f t="shared" si="38"/>
        <v>4442.9700096000015</v>
      </c>
      <c r="M416" s="100">
        <f t="shared" si="39"/>
        <v>394.53888563049856</v>
      </c>
      <c r="N416" s="154">
        <f t="shared" si="40"/>
        <v>4837.5088952305005</v>
      </c>
    </row>
    <row r="417" spans="2:14" x14ac:dyDescent="0.25">
      <c r="B417" s="4">
        <v>40894</v>
      </c>
      <c r="C417" s="99">
        <f>'Farm Runoff'!$D417</f>
        <v>4595.2703999999994</v>
      </c>
      <c r="D417" s="99">
        <f>'Irrigation Demand'!$D417</f>
        <v>1972.6944281524927</v>
      </c>
      <c r="E417" s="99">
        <f>$C417*Farms!$H$6/100</f>
        <v>1139.6270591999998</v>
      </c>
      <c r="F417" s="99">
        <f t="shared" si="36"/>
        <v>3455.6433407999994</v>
      </c>
      <c r="G417" s="99">
        <f>IF(H417&lt;Farms!$I$6*1000,(MIN(F417,Farms!$L$6)),0)</f>
        <v>3455.6433407999994</v>
      </c>
      <c r="H417" s="100">
        <f t="shared" si="41"/>
        <v>494492.5403622475</v>
      </c>
      <c r="I417" s="100">
        <f t="shared" si="37"/>
        <v>497115.11633409502</v>
      </c>
      <c r="J417" s="100">
        <f>MIN(I417,Farms!$I$6*1000)</f>
        <v>495000</v>
      </c>
      <c r="K417" s="100">
        <f>MAX(I417-Farms!$I$6*1000, 0)</f>
        <v>2115.1163340950152</v>
      </c>
      <c r="L417" s="100">
        <f t="shared" si="38"/>
        <v>0</v>
      </c>
      <c r="M417" s="100">
        <f t="shared" si="39"/>
        <v>394.53888563049856</v>
      </c>
      <c r="N417" s="154">
        <f t="shared" si="40"/>
        <v>2509.6552197255137</v>
      </c>
    </row>
    <row r="418" spans="2:14" x14ac:dyDescent="0.25">
      <c r="B418" s="4">
        <v>40895</v>
      </c>
      <c r="C418" s="99">
        <f>'Farm Runoff'!$D418</f>
        <v>3938.8031999999994</v>
      </c>
      <c r="D418" s="99">
        <f>'Irrigation Demand'!$D418</f>
        <v>1972.6944281524927</v>
      </c>
      <c r="E418" s="99">
        <f>$C418*Farms!$H$6/100</f>
        <v>976.82319359999997</v>
      </c>
      <c r="F418" s="99">
        <f t="shared" si="36"/>
        <v>2961.9800063999992</v>
      </c>
      <c r="G418" s="99">
        <f>IF(H418&lt;Farms!$I$6*1000,(MIN(F418,Farms!$L$6)),0)</f>
        <v>0</v>
      </c>
      <c r="H418" s="100">
        <f t="shared" si="41"/>
        <v>495000</v>
      </c>
      <c r="I418" s="100">
        <f t="shared" si="37"/>
        <v>494004.12876544747</v>
      </c>
      <c r="J418" s="100">
        <f>MIN(I418,Farms!$I$6*1000)</f>
        <v>494004.12876544747</v>
      </c>
      <c r="K418" s="100">
        <f>MAX(I418-Farms!$I$6*1000, 0)</f>
        <v>0</v>
      </c>
      <c r="L418" s="100">
        <f t="shared" si="38"/>
        <v>2961.9800063999992</v>
      </c>
      <c r="M418" s="100">
        <f t="shared" si="39"/>
        <v>394.53888563049856</v>
      </c>
      <c r="N418" s="154">
        <f t="shared" si="40"/>
        <v>3356.5188920304977</v>
      </c>
    </row>
    <row r="419" spans="2:14" x14ac:dyDescent="0.25">
      <c r="B419" s="4">
        <v>40896</v>
      </c>
      <c r="C419" s="99">
        <f>'Farm Runoff'!$D419</f>
        <v>3610.5696000000003</v>
      </c>
      <c r="D419" s="99">
        <f>'Irrigation Demand'!$D419</f>
        <v>1972.6944281524927</v>
      </c>
      <c r="E419" s="99">
        <f>$C419*Farms!$H$6/100</f>
        <v>895.42126080000014</v>
      </c>
      <c r="F419" s="99">
        <f t="shared" si="36"/>
        <v>2715.1483392</v>
      </c>
      <c r="G419" s="99">
        <f>IF(H419&lt;Farms!$I$6*1000,(MIN(F419,Farms!$L$6)),0)</f>
        <v>2715.1483392</v>
      </c>
      <c r="H419" s="100">
        <f t="shared" si="41"/>
        <v>494004.12876544747</v>
      </c>
      <c r="I419" s="100">
        <f t="shared" si="37"/>
        <v>495642.00393729494</v>
      </c>
      <c r="J419" s="100">
        <f>MIN(I419,Farms!$I$6*1000)</f>
        <v>495000</v>
      </c>
      <c r="K419" s="100">
        <f>MAX(I419-Farms!$I$6*1000, 0)</f>
        <v>642.00393729493953</v>
      </c>
      <c r="L419" s="100">
        <f t="shared" si="38"/>
        <v>0</v>
      </c>
      <c r="M419" s="100">
        <f t="shared" si="39"/>
        <v>394.53888563049856</v>
      </c>
      <c r="N419" s="154">
        <f t="shared" si="40"/>
        <v>1036.542822925438</v>
      </c>
    </row>
    <row r="420" spans="2:14" x14ac:dyDescent="0.25">
      <c r="B420" s="4">
        <v>40897</v>
      </c>
      <c r="C420" s="99">
        <f>'Farm Runoff'!$D420</f>
        <v>3282.3359999999998</v>
      </c>
      <c r="D420" s="99">
        <f>'Irrigation Demand'!$D420</f>
        <v>1972.6944281524927</v>
      </c>
      <c r="E420" s="99">
        <f>$C420*Farms!$H$6/100</f>
        <v>814.01932799999997</v>
      </c>
      <c r="F420" s="99">
        <f t="shared" si="36"/>
        <v>2468.3166719999999</v>
      </c>
      <c r="G420" s="99">
        <f>IF(H420&lt;Farms!$I$6*1000,(MIN(F420,Farms!$L$6)),0)</f>
        <v>0</v>
      </c>
      <c r="H420" s="100">
        <f t="shared" si="41"/>
        <v>495000</v>
      </c>
      <c r="I420" s="100">
        <f t="shared" si="37"/>
        <v>493841.3248998475</v>
      </c>
      <c r="J420" s="100">
        <f>MIN(I420,Farms!$I$6*1000)</f>
        <v>493841.3248998475</v>
      </c>
      <c r="K420" s="100">
        <f>MAX(I420-Farms!$I$6*1000, 0)</f>
        <v>0</v>
      </c>
      <c r="L420" s="100">
        <f t="shared" si="38"/>
        <v>2468.3166719999999</v>
      </c>
      <c r="M420" s="100">
        <f t="shared" si="39"/>
        <v>394.53888563049856</v>
      </c>
      <c r="N420" s="154">
        <f t="shared" si="40"/>
        <v>2862.8555576304984</v>
      </c>
    </row>
    <row r="421" spans="2:14" x14ac:dyDescent="0.25">
      <c r="B421" s="4">
        <v>40898</v>
      </c>
      <c r="C421" s="99">
        <f>'Farm Runoff'!$D421</f>
        <v>3282.3359999999998</v>
      </c>
      <c r="D421" s="99">
        <f>'Irrigation Demand'!$D421</f>
        <v>1972.6944281524927</v>
      </c>
      <c r="E421" s="99">
        <f>$C421*Farms!$H$6/100</f>
        <v>814.01932799999997</v>
      </c>
      <c r="F421" s="99">
        <f t="shared" si="36"/>
        <v>2468.3166719999999</v>
      </c>
      <c r="G421" s="99">
        <f>IF(H421&lt;Farms!$I$6*1000,(MIN(F421,Farms!$L$6)),0)</f>
        <v>2468.3166719999999</v>
      </c>
      <c r="H421" s="100">
        <f t="shared" si="41"/>
        <v>493841.3248998475</v>
      </c>
      <c r="I421" s="100">
        <f t="shared" si="37"/>
        <v>495150.96647169499</v>
      </c>
      <c r="J421" s="100">
        <f>MIN(I421,Farms!$I$6*1000)</f>
        <v>495000</v>
      </c>
      <c r="K421" s="100">
        <f>MAX(I421-Farms!$I$6*1000, 0)</f>
        <v>150.96647169499192</v>
      </c>
      <c r="L421" s="100">
        <f t="shared" si="38"/>
        <v>0</v>
      </c>
      <c r="M421" s="100">
        <f t="shared" si="39"/>
        <v>394.53888563049856</v>
      </c>
      <c r="N421" s="154">
        <f t="shared" si="40"/>
        <v>545.50535732549042</v>
      </c>
    </row>
    <row r="422" spans="2:14" x14ac:dyDescent="0.25">
      <c r="B422" s="4">
        <v>40899</v>
      </c>
      <c r="C422" s="99">
        <f>'Farm Runoff'!$D422</f>
        <v>3282.3359999999998</v>
      </c>
      <c r="D422" s="99">
        <f>'Irrigation Demand'!$D422</f>
        <v>1972.6944281524927</v>
      </c>
      <c r="E422" s="99">
        <f>$C422*Farms!$H$6/100</f>
        <v>814.01932799999997</v>
      </c>
      <c r="F422" s="99">
        <f t="shared" si="36"/>
        <v>2468.3166719999999</v>
      </c>
      <c r="G422" s="99">
        <f>IF(H422&lt;Farms!$I$6*1000,(MIN(F422,Farms!$L$6)),0)</f>
        <v>0</v>
      </c>
      <c r="H422" s="100">
        <f t="shared" si="41"/>
        <v>495000</v>
      </c>
      <c r="I422" s="100">
        <f t="shared" si="37"/>
        <v>493841.3248998475</v>
      </c>
      <c r="J422" s="100">
        <f>MIN(I422,Farms!$I$6*1000)</f>
        <v>493841.3248998475</v>
      </c>
      <c r="K422" s="100">
        <f>MAX(I422-Farms!$I$6*1000, 0)</f>
        <v>0</v>
      </c>
      <c r="L422" s="100">
        <f t="shared" si="38"/>
        <v>2468.3166719999999</v>
      </c>
      <c r="M422" s="100">
        <f t="shared" si="39"/>
        <v>394.53888563049856</v>
      </c>
      <c r="N422" s="154">
        <f t="shared" si="40"/>
        <v>2862.8555576304984</v>
      </c>
    </row>
    <row r="423" spans="2:14" x14ac:dyDescent="0.25">
      <c r="B423" s="4">
        <v>40900</v>
      </c>
      <c r="C423" s="99">
        <f>'Farm Runoff'!$D423</f>
        <v>2954.1024000000007</v>
      </c>
      <c r="D423" s="99">
        <f>'Irrigation Demand'!$D423</f>
        <v>1972.6944281524927</v>
      </c>
      <c r="E423" s="99">
        <f>$C423*Farms!$H$6/100</f>
        <v>732.61739520000015</v>
      </c>
      <c r="F423" s="99">
        <f t="shared" si="36"/>
        <v>2221.4850048000008</v>
      </c>
      <c r="G423" s="99">
        <f>IF(H423&lt;Farms!$I$6*1000,(MIN(F423,Farms!$L$6)),0)</f>
        <v>2221.4850048000008</v>
      </c>
      <c r="H423" s="100">
        <f t="shared" si="41"/>
        <v>493841.3248998475</v>
      </c>
      <c r="I423" s="100">
        <f t="shared" si="37"/>
        <v>494822.73287169501</v>
      </c>
      <c r="J423" s="100">
        <f>MIN(I423,Farms!$I$6*1000)</f>
        <v>494822.73287169501</v>
      </c>
      <c r="K423" s="100">
        <f>MAX(I423-Farms!$I$6*1000, 0)</f>
        <v>0</v>
      </c>
      <c r="L423" s="100">
        <f t="shared" si="38"/>
        <v>0</v>
      </c>
      <c r="M423" s="100">
        <f t="shared" si="39"/>
        <v>394.53888563049856</v>
      </c>
      <c r="N423" s="154">
        <f t="shared" si="40"/>
        <v>394.53888563049856</v>
      </c>
    </row>
    <row r="424" spans="2:14" x14ac:dyDescent="0.25">
      <c r="B424" s="4">
        <v>40901</v>
      </c>
      <c r="C424" s="99">
        <f>'Farm Runoff'!$D424</f>
        <v>2954.1024000000007</v>
      </c>
      <c r="D424" s="99">
        <f>'Irrigation Demand'!$D424</f>
        <v>1972.6944281524927</v>
      </c>
      <c r="E424" s="99">
        <f>$C424*Farms!$H$6/100</f>
        <v>732.61739520000015</v>
      </c>
      <c r="F424" s="99">
        <f t="shared" si="36"/>
        <v>2221.4850048000008</v>
      </c>
      <c r="G424" s="99">
        <f>IF(H424&lt;Farms!$I$6*1000,(MIN(F424,Farms!$L$6)),0)</f>
        <v>2221.4850048000008</v>
      </c>
      <c r="H424" s="100">
        <f t="shared" si="41"/>
        <v>494822.73287169501</v>
      </c>
      <c r="I424" s="100">
        <f t="shared" si="37"/>
        <v>495804.14084354253</v>
      </c>
      <c r="J424" s="100">
        <f>MIN(I424,Farms!$I$6*1000)</f>
        <v>495000</v>
      </c>
      <c r="K424" s="100">
        <f>MAX(I424-Farms!$I$6*1000, 0)</f>
        <v>804.14084354252554</v>
      </c>
      <c r="L424" s="100">
        <f t="shared" si="38"/>
        <v>0</v>
      </c>
      <c r="M424" s="100">
        <f t="shared" si="39"/>
        <v>394.53888563049856</v>
      </c>
      <c r="N424" s="154">
        <f t="shared" si="40"/>
        <v>1198.679729173024</v>
      </c>
    </row>
    <row r="425" spans="2:14" x14ac:dyDescent="0.25">
      <c r="B425" s="4">
        <v>40902</v>
      </c>
      <c r="C425" s="99">
        <f>'Farm Runoff'!$D425</f>
        <v>2954.1024000000007</v>
      </c>
      <c r="D425" s="99">
        <f>'Irrigation Demand'!$D425</f>
        <v>1972.6944281524927</v>
      </c>
      <c r="E425" s="99">
        <f>$C425*Farms!$H$6/100</f>
        <v>732.61739520000015</v>
      </c>
      <c r="F425" s="99">
        <f t="shared" si="36"/>
        <v>2221.4850048000008</v>
      </c>
      <c r="G425" s="99">
        <f>IF(H425&lt;Farms!$I$6*1000,(MIN(F425,Farms!$L$6)),0)</f>
        <v>0</v>
      </c>
      <c r="H425" s="100">
        <f t="shared" si="41"/>
        <v>495000</v>
      </c>
      <c r="I425" s="100">
        <f t="shared" si="37"/>
        <v>493759.92296704749</v>
      </c>
      <c r="J425" s="100">
        <f>MIN(I425,Farms!$I$6*1000)</f>
        <v>493759.92296704749</v>
      </c>
      <c r="K425" s="100">
        <f>MAX(I425-Farms!$I$6*1000, 0)</f>
        <v>0</v>
      </c>
      <c r="L425" s="100">
        <f t="shared" si="38"/>
        <v>2221.4850048000008</v>
      </c>
      <c r="M425" s="100">
        <f t="shared" si="39"/>
        <v>394.53888563049856</v>
      </c>
      <c r="N425" s="154">
        <f t="shared" si="40"/>
        <v>2616.0238904304993</v>
      </c>
    </row>
    <row r="426" spans="2:14" x14ac:dyDescent="0.25">
      <c r="B426" s="4">
        <v>40903</v>
      </c>
      <c r="C426" s="99">
        <f>'Farm Runoff'!$D426</f>
        <v>2954.1024000000007</v>
      </c>
      <c r="D426" s="99">
        <f>'Irrigation Demand'!$D426</f>
        <v>1972.6944281524927</v>
      </c>
      <c r="E426" s="99">
        <f>$C426*Farms!$H$6/100</f>
        <v>732.61739520000015</v>
      </c>
      <c r="F426" s="99">
        <f t="shared" si="36"/>
        <v>2221.4850048000008</v>
      </c>
      <c r="G426" s="99">
        <f>IF(H426&lt;Farms!$I$6*1000,(MIN(F426,Farms!$L$6)),0)</f>
        <v>2221.4850048000008</v>
      </c>
      <c r="H426" s="100">
        <f t="shared" si="41"/>
        <v>493759.92296704749</v>
      </c>
      <c r="I426" s="100">
        <f t="shared" si="37"/>
        <v>494741.330938895</v>
      </c>
      <c r="J426" s="100">
        <f>MIN(I426,Farms!$I$6*1000)</f>
        <v>494741.330938895</v>
      </c>
      <c r="K426" s="100">
        <f>MAX(I426-Farms!$I$6*1000, 0)</f>
        <v>0</v>
      </c>
      <c r="L426" s="100">
        <f t="shared" si="38"/>
        <v>0</v>
      </c>
      <c r="M426" s="100">
        <f t="shared" si="39"/>
        <v>394.53888563049856</v>
      </c>
      <c r="N426" s="154">
        <f t="shared" si="40"/>
        <v>394.53888563049856</v>
      </c>
    </row>
    <row r="427" spans="2:14" x14ac:dyDescent="0.25">
      <c r="B427" s="4">
        <v>40904</v>
      </c>
      <c r="C427" s="99">
        <f>'Farm Runoff'!$D427</f>
        <v>2625.8688000000002</v>
      </c>
      <c r="D427" s="99">
        <f>'Irrigation Demand'!$D427</f>
        <v>1972.6944281524927</v>
      </c>
      <c r="E427" s="99">
        <f>$C427*Farms!$H$6/100</f>
        <v>651.21546239999998</v>
      </c>
      <c r="F427" s="99">
        <f t="shared" si="36"/>
        <v>1974.6533376000002</v>
      </c>
      <c r="G427" s="99">
        <f>IF(H427&lt;Farms!$I$6*1000,(MIN(F427,Farms!$L$6)),0)</f>
        <v>1974.6533376000002</v>
      </c>
      <c r="H427" s="100">
        <f t="shared" si="41"/>
        <v>494741.330938895</v>
      </c>
      <c r="I427" s="100">
        <f t="shared" si="37"/>
        <v>495394.50531074248</v>
      </c>
      <c r="J427" s="100">
        <f>MIN(I427,Farms!$I$6*1000)</f>
        <v>495000</v>
      </c>
      <c r="K427" s="100">
        <f>MAX(I427-Farms!$I$6*1000, 0)</f>
        <v>394.50531074247556</v>
      </c>
      <c r="L427" s="100">
        <f t="shared" si="38"/>
        <v>0</v>
      </c>
      <c r="M427" s="100">
        <f t="shared" si="39"/>
        <v>394.53888563049856</v>
      </c>
      <c r="N427" s="154">
        <f t="shared" si="40"/>
        <v>789.04419637297406</v>
      </c>
    </row>
    <row r="428" spans="2:14" x14ac:dyDescent="0.25">
      <c r="B428" s="4">
        <v>40905</v>
      </c>
      <c r="C428" s="99">
        <f>'Farm Runoff'!$D428</f>
        <v>2625.8688000000002</v>
      </c>
      <c r="D428" s="99">
        <f>'Irrigation Demand'!$D428</f>
        <v>1972.6944281524927</v>
      </c>
      <c r="E428" s="99">
        <f>$C428*Farms!$H$6/100</f>
        <v>651.21546239999998</v>
      </c>
      <c r="F428" s="99">
        <f t="shared" si="36"/>
        <v>1974.6533376000002</v>
      </c>
      <c r="G428" s="99">
        <f>IF(H428&lt;Farms!$I$6*1000,(MIN(F428,Farms!$L$6)),0)</f>
        <v>0</v>
      </c>
      <c r="H428" s="100">
        <f t="shared" si="41"/>
        <v>495000</v>
      </c>
      <c r="I428" s="100">
        <f t="shared" si="37"/>
        <v>493678.52103424747</v>
      </c>
      <c r="J428" s="100">
        <f>MIN(I428,Farms!$I$6*1000)</f>
        <v>493678.52103424747</v>
      </c>
      <c r="K428" s="100">
        <f>MAX(I428-Farms!$I$6*1000, 0)</f>
        <v>0</v>
      </c>
      <c r="L428" s="100">
        <f t="shared" si="38"/>
        <v>1974.6533376000002</v>
      </c>
      <c r="M428" s="100">
        <f t="shared" si="39"/>
        <v>394.53888563049856</v>
      </c>
      <c r="N428" s="154">
        <f t="shared" si="40"/>
        <v>2369.1922232304987</v>
      </c>
    </row>
    <row r="429" spans="2:14" x14ac:dyDescent="0.25">
      <c r="B429" s="4">
        <v>40906</v>
      </c>
      <c r="C429" s="99">
        <f>'Farm Runoff'!$D429</f>
        <v>3282.3359999999998</v>
      </c>
      <c r="D429" s="99">
        <f>'Irrigation Demand'!$D429</f>
        <v>1972.6944281524927</v>
      </c>
      <c r="E429" s="99">
        <f>$C429*Farms!$H$6/100</f>
        <v>814.01932799999997</v>
      </c>
      <c r="F429" s="99">
        <f t="shared" si="36"/>
        <v>2468.3166719999999</v>
      </c>
      <c r="G429" s="99">
        <f>IF(H429&lt;Farms!$I$6*1000,(MIN(F429,Farms!$L$6)),0)</f>
        <v>2468.3166719999999</v>
      </c>
      <c r="H429" s="100">
        <f t="shared" si="41"/>
        <v>493678.52103424747</v>
      </c>
      <c r="I429" s="100">
        <f t="shared" si="37"/>
        <v>494988.16260609496</v>
      </c>
      <c r="J429" s="100">
        <f>MIN(I429,Farms!$I$6*1000)</f>
        <v>494988.16260609496</v>
      </c>
      <c r="K429" s="100">
        <f>MAX(I429-Farms!$I$6*1000, 0)</f>
        <v>0</v>
      </c>
      <c r="L429" s="100">
        <f t="shared" si="38"/>
        <v>0</v>
      </c>
      <c r="M429" s="100">
        <f t="shared" si="39"/>
        <v>394.53888563049856</v>
      </c>
      <c r="N429" s="154">
        <f t="shared" si="40"/>
        <v>394.53888563049856</v>
      </c>
    </row>
    <row r="430" spans="2:14" x14ac:dyDescent="0.25">
      <c r="B430" s="4">
        <v>40907</v>
      </c>
      <c r="C430" s="99">
        <f>'Farm Runoff'!$D430</f>
        <v>3610.5696000000003</v>
      </c>
      <c r="D430" s="99">
        <f>'Irrigation Demand'!$D430</f>
        <v>1972.6944281524927</v>
      </c>
      <c r="E430" s="99">
        <f>$C430*Farms!$H$6/100</f>
        <v>895.42126080000014</v>
      </c>
      <c r="F430" s="99">
        <f t="shared" si="36"/>
        <v>2715.1483392</v>
      </c>
      <c r="G430" s="99">
        <f>IF(H430&lt;Farms!$I$6*1000,(MIN(F430,Farms!$L$6)),0)</f>
        <v>2715.1483392</v>
      </c>
      <c r="H430" s="100">
        <f t="shared" si="41"/>
        <v>494988.16260609496</v>
      </c>
      <c r="I430" s="100">
        <f t="shared" si="37"/>
        <v>496626.03777794243</v>
      </c>
      <c r="J430" s="100">
        <f>MIN(I430,Farms!$I$6*1000)</f>
        <v>495000</v>
      </c>
      <c r="K430" s="100">
        <f>MAX(I430-Farms!$I$6*1000, 0)</f>
        <v>1626.0377779424307</v>
      </c>
      <c r="L430" s="100">
        <f t="shared" si="38"/>
        <v>0</v>
      </c>
      <c r="M430" s="100">
        <f t="shared" si="39"/>
        <v>394.53888563049856</v>
      </c>
      <c r="N430" s="154">
        <f t="shared" si="40"/>
        <v>2020.5766635729292</v>
      </c>
    </row>
    <row r="431" spans="2:14" x14ac:dyDescent="0.25">
      <c r="B431" s="4">
        <v>40908</v>
      </c>
      <c r="C431" s="99">
        <f>'Farm Runoff'!$D431</f>
        <v>3282.3359999999998</v>
      </c>
      <c r="D431" s="99">
        <f>'Irrigation Demand'!$D431</f>
        <v>1972.6944281524927</v>
      </c>
      <c r="E431" s="99">
        <f>$C431*Farms!$H$6/100</f>
        <v>814.01932799999997</v>
      </c>
      <c r="F431" s="99">
        <f t="shared" si="36"/>
        <v>2468.3166719999999</v>
      </c>
      <c r="G431" s="99">
        <f>IF(H431&lt;Farms!$I$6*1000,(MIN(F431,Farms!$L$6)),0)</f>
        <v>0</v>
      </c>
      <c r="H431" s="100">
        <f t="shared" si="41"/>
        <v>495000</v>
      </c>
      <c r="I431" s="100">
        <f t="shared" si="37"/>
        <v>493841.3248998475</v>
      </c>
      <c r="J431" s="100">
        <f>MIN(I431,Farms!$I$6*1000)</f>
        <v>493841.3248998475</v>
      </c>
      <c r="K431" s="100">
        <f>MAX(I431-Farms!$I$6*1000, 0)</f>
        <v>0</v>
      </c>
      <c r="L431" s="100">
        <f t="shared" si="38"/>
        <v>2468.3166719999999</v>
      </c>
      <c r="M431" s="100">
        <f t="shared" si="39"/>
        <v>394.53888563049856</v>
      </c>
      <c r="N431" s="154">
        <f t="shared" si="40"/>
        <v>2862.8555576304984</v>
      </c>
    </row>
    <row r="432" spans="2:14" x14ac:dyDescent="0.25">
      <c r="B432" s="4">
        <v>40909</v>
      </c>
      <c r="C432" s="99">
        <f>'Farm Runoff'!$D432</f>
        <v>2795.6448000000005</v>
      </c>
      <c r="D432" s="99">
        <f>'Irrigation Demand'!$D432</f>
        <v>2007.2797653958949</v>
      </c>
      <c r="E432" s="99">
        <f>$C432*Farms!$H$6/100</f>
        <v>693.31991040000003</v>
      </c>
      <c r="F432" s="99">
        <f t="shared" si="36"/>
        <v>2102.3248896000005</v>
      </c>
      <c r="G432" s="99">
        <f>IF(H432&lt;Farms!$I$6*1000,(MIN(F432,Farms!$L$6)),0)</f>
        <v>2102.3248896000005</v>
      </c>
      <c r="H432" s="100">
        <f t="shared" si="41"/>
        <v>493841.3248998475</v>
      </c>
      <c r="I432" s="100">
        <f t="shared" si="37"/>
        <v>494629.6899344516</v>
      </c>
      <c r="J432" s="100">
        <f>MIN(I432,Farms!$I$6*1000)</f>
        <v>494629.6899344516</v>
      </c>
      <c r="K432" s="100">
        <f>MAX(I432-Farms!$I$6*1000, 0)</f>
        <v>0</v>
      </c>
      <c r="L432" s="100">
        <f t="shared" si="38"/>
        <v>0</v>
      </c>
      <c r="M432" s="100">
        <f t="shared" si="39"/>
        <v>401.45595307917898</v>
      </c>
      <c r="N432" s="154">
        <f t="shared" si="40"/>
        <v>401.45595307917898</v>
      </c>
    </row>
    <row r="433" spans="2:14" x14ac:dyDescent="0.25">
      <c r="B433" s="4">
        <v>40910</v>
      </c>
      <c r="C433" s="99">
        <f>'Farm Runoff'!$D433</f>
        <v>2444.7743999999998</v>
      </c>
      <c r="D433" s="99">
        <f>'Irrigation Demand'!$D433</f>
        <v>2007.2797653958949</v>
      </c>
      <c r="E433" s="99">
        <f>$C433*Farms!$H$6/100</f>
        <v>606.3040512</v>
      </c>
      <c r="F433" s="99">
        <f t="shared" si="36"/>
        <v>1838.4703487999998</v>
      </c>
      <c r="G433" s="99">
        <f>IF(H433&lt;Farms!$I$6*1000,(MIN(F433,Farms!$L$6)),0)</f>
        <v>1838.4703487999998</v>
      </c>
      <c r="H433" s="100">
        <f t="shared" si="41"/>
        <v>494629.6899344516</v>
      </c>
      <c r="I433" s="100">
        <f t="shared" si="37"/>
        <v>495067.18456905568</v>
      </c>
      <c r="J433" s="100">
        <f>MIN(I433,Farms!$I$6*1000)</f>
        <v>495000</v>
      </c>
      <c r="K433" s="100">
        <f>MAX(I433-Farms!$I$6*1000, 0)</f>
        <v>67.184569055680186</v>
      </c>
      <c r="L433" s="100">
        <f t="shared" si="38"/>
        <v>0</v>
      </c>
      <c r="M433" s="100">
        <f t="shared" si="39"/>
        <v>401.45595307917898</v>
      </c>
      <c r="N433" s="154">
        <f t="shared" si="40"/>
        <v>468.64052213485917</v>
      </c>
    </row>
    <row r="434" spans="2:14" x14ac:dyDescent="0.25">
      <c r="B434" s="4">
        <v>40911</v>
      </c>
      <c r="C434" s="99">
        <f>'Farm Runoff'!$D434</f>
        <v>2444.7743999999998</v>
      </c>
      <c r="D434" s="99">
        <f>'Irrigation Demand'!$D434</f>
        <v>2007.2797653958949</v>
      </c>
      <c r="E434" s="99">
        <f>$C434*Farms!$H$6/100</f>
        <v>606.3040512</v>
      </c>
      <c r="F434" s="99">
        <f t="shared" si="36"/>
        <v>1838.4703487999998</v>
      </c>
      <c r="G434" s="99">
        <f>IF(H434&lt;Farms!$I$6*1000,(MIN(F434,Farms!$L$6)),0)</f>
        <v>0</v>
      </c>
      <c r="H434" s="100">
        <f t="shared" si="41"/>
        <v>495000</v>
      </c>
      <c r="I434" s="100">
        <f t="shared" si="37"/>
        <v>493599.02428580407</v>
      </c>
      <c r="J434" s="100">
        <f>MIN(I434,Farms!$I$6*1000)</f>
        <v>493599.02428580407</v>
      </c>
      <c r="K434" s="100">
        <f>MAX(I434-Farms!$I$6*1000, 0)</f>
        <v>0</v>
      </c>
      <c r="L434" s="100">
        <f t="shared" si="38"/>
        <v>1838.4703487999998</v>
      </c>
      <c r="M434" s="100">
        <f t="shared" si="39"/>
        <v>401.45595307917898</v>
      </c>
      <c r="N434" s="154">
        <f t="shared" si="40"/>
        <v>2239.9263018791789</v>
      </c>
    </row>
    <row r="435" spans="2:14" x14ac:dyDescent="0.25">
      <c r="B435" s="4">
        <v>40912</v>
      </c>
      <c r="C435" s="99">
        <f>'Farm Runoff'!$D435</f>
        <v>2093.904</v>
      </c>
      <c r="D435" s="99">
        <f>'Irrigation Demand'!$D435</f>
        <v>2007.2797653958949</v>
      </c>
      <c r="E435" s="99">
        <f>$C435*Farms!$H$6/100</f>
        <v>519.28819199999998</v>
      </c>
      <c r="F435" s="99">
        <f t="shared" si="36"/>
        <v>1574.615808</v>
      </c>
      <c r="G435" s="99">
        <f>IF(H435&lt;Farms!$I$6*1000,(MIN(F435,Farms!$L$6)),0)</f>
        <v>1574.615808</v>
      </c>
      <c r="H435" s="100">
        <f t="shared" si="41"/>
        <v>493599.02428580407</v>
      </c>
      <c r="I435" s="100">
        <f t="shared" si="37"/>
        <v>493685.64852040814</v>
      </c>
      <c r="J435" s="100">
        <f>MIN(I435,Farms!$I$6*1000)</f>
        <v>493685.64852040814</v>
      </c>
      <c r="K435" s="100">
        <f>MAX(I435-Farms!$I$6*1000, 0)</f>
        <v>0</v>
      </c>
      <c r="L435" s="100">
        <f t="shared" si="38"/>
        <v>0</v>
      </c>
      <c r="M435" s="100">
        <f t="shared" si="39"/>
        <v>401.45595307917898</v>
      </c>
      <c r="N435" s="154">
        <f t="shared" si="40"/>
        <v>401.45595307917898</v>
      </c>
    </row>
    <row r="436" spans="2:14" x14ac:dyDescent="0.25">
      <c r="B436" s="4">
        <v>40913</v>
      </c>
      <c r="C436" s="99">
        <f>'Farm Runoff'!$D436</f>
        <v>2093.904</v>
      </c>
      <c r="D436" s="99">
        <f>'Irrigation Demand'!$D436</f>
        <v>2007.2797653958949</v>
      </c>
      <c r="E436" s="99">
        <f>$C436*Farms!$H$6/100</f>
        <v>519.28819199999998</v>
      </c>
      <c r="F436" s="99">
        <f t="shared" si="36"/>
        <v>1574.615808</v>
      </c>
      <c r="G436" s="99">
        <f>IF(H436&lt;Farms!$I$6*1000,(MIN(F436,Farms!$L$6)),0)</f>
        <v>1574.615808</v>
      </c>
      <c r="H436" s="100">
        <f t="shared" si="41"/>
        <v>493685.64852040814</v>
      </c>
      <c r="I436" s="100">
        <f t="shared" si="37"/>
        <v>493772.27275501221</v>
      </c>
      <c r="J436" s="100">
        <f>MIN(I436,Farms!$I$6*1000)</f>
        <v>493772.27275501221</v>
      </c>
      <c r="K436" s="100">
        <f>MAX(I436-Farms!$I$6*1000, 0)</f>
        <v>0</v>
      </c>
      <c r="L436" s="100">
        <f t="shared" si="38"/>
        <v>0</v>
      </c>
      <c r="M436" s="100">
        <f t="shared" si="39"/>
        <v>401.45595307917898</v>
      </c>
      <c r="N436" s="154">
        <f t="shared" si="40"/>
        <v>401.45595307917898</v>
      </c>
    </row>
    <row r="437" spans="2:14" x14ac:dyDescent="0.25">
      <c r="B437" s="4">
        <v>40914</v>
      </c>
      <c r="C437" s="99">
        <f>'Farm Runoff'!$D437</f>
        <v>2093.904</v>
      </c>
      <c r="D437" s="99">
        <f>'Irrigation Demand'!$D437</f>
        <v>2007.2797653958949</v>
      </c>
      <c r="E437" s="99">
        <f>$C437*Farms!$H$6/100</f>
        <v>519.28819199999998</v>
      </c>
      <c r="F437" s="99">
        <f t="shared" si="36"/>
        <v>1574.615808</v>
      </c>
      <c r="G437" s="99">
        <f>IF(H437&lt;Farms!$I$6*1000,(MIN(F437,Farms!$L$6)),0)</f>
        <v>1574.615808</v>
      </c>
      <c r="H437" s="100">
        <f t="shared" si="41"/>
        <v>493772.27275501221</v>
      </c>
      <c r="I437" s="100">
        <f t="shared" si="37"/>
        <v>493858.89698961627</v>
      </c>
      <c r="J437" s="100">
        <f>MIN(I437,Farms!$I$6*1000)</f>
        <v>493858.89698961627</v>
      </c>
      <c r="K437" s="100">
        <f>MAX(I437-Farms!$I$6*1000, 0)</f>
        <v>0</v>
      </c>
      <c r="L437" s="100">
        <f t="shared" si="38"/>
        <v>0</v>
      </c>
      <c r="M437" s="100">
        <f t="shared" si="39"/>
        <v>401.45595307917898</v>
      </c>
      <c r="N437" s="154">
        <f t="shared" si="40"/>
        <v>401.45595307917898</v>
      </c>
    </row>
    <row r="438" spans="2:14" x14ac:dyDescent="0.25">
      <c r="B438" s="4">
        <v>40915</v>
      </c>
      <c r="C438" s="99">
        <f>'Farm Runoff'!$D438</f>
        <v>2093.904</v>
      </c>
      <c r="D438" s="99">
        <f>'Irrigation Demand'!$D438</f>
        <v>2007.2797653958949</v>
      </c>
      <c r="E438" s="99">
        <f>$C438*Farms!$H$6/100</f>
        <v>519.28819199999998</v>
      </c>
      <c r="F438" s="99">
        <f t="shared" si="36"/>
        <v>1574.615808</v>
      </c>
      <c r="G438" s="99">
        <f>IF(H438&lt;Farms!$I$6*1000,(MIN(F438,Farms!$L$6)),0)</f>
        <v>1574.615808</v>
      </c>
      <c r="H438" s="100">
        <f t="shared" si="41"/>
        <v>493858.89698961627</v>
      </c>
      <c r="I438" s="100">
        <f t="shared" si="37"/>
        <v>493945.52122422034</v>
      </c>
      <c r="J438" s="100">
        <f>MIN(I438,Farms!$I$6*1000)</f>
        <v>493945.52122422034</v>
      </c>
      <c r="K438" s="100">
        <f>MAX(I438-Farms!$I$6*1000, 0)</f>
        <v>0</v>
      </c>
      <c r="L438" s="100">
        <f t="shared" si="38"/>
        <v>0</v>
      </c>
      <c r="M438" s="100">
        <f t="shared" si="39"/>
        <v>401.45595307917898</v>
      </c>
      <c r="N438" s="154">
        <f t="shared" si="40"/>
        <v>401.45595307917898</v>
      </c>
    </row>
    <row r="439" spans="2:14" x14ac:dyDescent="0.25">
      <c r="B439" s="4">
        <v>40916</v>
      </c>
      <c r="C439" s="99">
        <f>'Farm Runoff'!$D439</f>
        <v>2444.7743999999998</v>
      </c>
      <c r="D439" s="99">
        <f>'Irrigation Demand'!$D439</f>
        <v>2007.2797653958949</v>
      </c>
      <c r="E439" s="99">
        <f>$C439*Farms!$H$6/100</f>
        <v>606.3040512</v>
      </c>
      <c r="F439" s="99">
        <f t="shared" si="36"/>
        <v>1838.4703487999998</v>
      </c>
      <c r="G439" s="99">
        <f>IF(H439&lt;Farms!$I$6*1000,(MIN(F439,Farms!$L$6)),0)</f>
        <v>1838.4703487999998</v>
      </c>
      <c r="H439" s="100">
        <f t="shared" si="41"/>
        <v>493945.52122422034</v>
      </c>
      <c r="I439" s="100">
        <f t="shared" si="37"/>
        <v>494383.01585882442</v>
      </c>
      <c r="J439" s="100">
        <f>MIN(I439,Farms!$I$6*1000)</f>
        <v>494383.01585882442</v>
      </c>
      <c r="K439" s="100">
        <f>MAX(I439-Farms!$I$6*1000, 0)</f>
        <v>0</v>
      </c>
      <c r="L439" s="100">
        <f t="shared" si="38"/>
        <v>0</v>
      </c>
      <c r="M439" s="100">
        <f t="shared" si="39"/>
        <v>401.45595307917898</v>
      </c>
      <c r="N439" s="154">
        <f t="shared" si="40"/>
        <v>401.45595307917898</v>
      </c>
    </row>
    <row r="440" spans="2:14" x14ac:dyDescent="0.25">
      <c r="B440" s="4">
        <v>40917</v>
      </c>
      <c r="C440" s="99">
        <f>'Farm Runoff'!$D440</f>
        <v>2093.904</v>
      </c>
      <c r="D440" s="99">
        <f>'Irrigation Demand'!$D440</f>
        <v>2007.2797653958949</v>
      </c>
      <c r="E440" s="99">
        <f>$C440*Farms!$H$6/100</f>
        <v>519.28819199999998</v>
      </c>
      <c r="F440" s="99">
        <f t="shared" si="36"/>
        <v>1574.615808</v>
      </c>
      <c r="G440" s="99">
        <f>IF(H440&lt;Farms!$I$6*1000,(MIN(F440,Farms!$L$6)),0)</f>
        <v>1574.615808</v>
      </c>
      <c r="H440" s="100">
        <f t="shared" si="41"/>
        <v>494383.01585882442</v>
      </c>
      <c r="I440" s="100">
        <f t="shared" si="37"/>
        <v>494469.64009342849</v>
      </c>
      <c r="J440" s="100">
        <f>MIN(I440,Farms!$I$6*1000)</f>
        <v>494469.64009342849</v>
      </c>
      <c r="K440" s="100">
        <f>MAX(I440-Farms!$I$6*1000, 0)</f>
        <v>0</v>
      </c>
      <c r="L440" s="100">
        <f t="shared" si="38"/>
        <v>0</v>
      </c>
      <c r="M440" s="100">
        <f t="shared" si="39"/>
        <v>401.45595307917898</v>
      </c>
      <c r="N440" s="154">
        <f t="shared" si="40"/>
        <v>401.45595307917898</v>
      </c>
    </row>
    <row r="441" spans="2:14" x14ac:dyDescent="0.25">
      <c r="B441" s="4">
        <v>40918</v>
      </c>
      <c r="C441" s="99">
        <f>'Farm Runoff'!$D441</f>
        <v>2093.904</v>
      </c>
      <c r="D441" s="99">
        <f>'Irrigation Demand'!$D441</f>
        <v>2007.2797653958949</v>
      </c>
      <c r="E441" s="99">
        <f>$C441*Farms!$H$6/100</f>
        <v>519.28819199999998</v>
      </c>
      <c r="F441" s="99">
        <f t="shared" si="36"/>
        <v>1574.615808</v>
      </c>
      <c r="G441" s="99">
        <f>IF(H441&lt;Farms!$I$6*1000,(MIN(F441,Farms!$L$6)),0)</f>
        <v>1574.615808</v>
      </c>
      <c r="H441" s="100">
        <f t="shared" si="41"/>
        <v>494469.64009342849</v>
      </c>
      <c r="I441" s="100">
        <f t="shared" si="37"/>
        <v>494556.26432803256</v>
      </c>
      <c r="J441" s="100">
        <f>MIN(I441,Farms!$I$6*1000)</f>
        <v>494556.26432803256</v>
      </c>
      <c r="K441" s="100">
        <f>MAX(I441-Farms!$I$6*1000, 0)</f>
        <v>0</v>
      </c>
      <c r="L441" s="100">
        <f t="shared" si="38"/>
        <v>0</v>
      </c>
      <c r="M441" s="100">
        <f t="shared" si="39"/>
        <v>401.45595307917898</v>
      </c>
      <c r="N441" s="154">
        <f t="shared" si="40"/>
        <v>401.45595307917898</v>
      </c>
    </row>
    <row r="442" spans="2:14" x14ac:dyDescent="0.25">
      <c r="B442" s="4">
        <v>40919</v>
      </c>
      <c r="C442" s="99">
        <f>'Farm Runoff'!$D442</f>
        <v>1743.0335999999998</v>
      </c>
      <c r="D442" s="99">
        <f>'Irrigation Demand'!$D442</f>
        <v>2007.2797653958949</v>
      </c>
      <c r="E442" s="99">
        <f>$C442*Farms!$H$6/100</f>
        <v>432.27233279999996</v>
      </c>
      <c r="F442" s="99">
        <f t="shared" si="36"/>
        <v>1310.7612671999998</v>
      </c>
      <c r="G442" s="99">
        <f>IF(H442&lt;Farms!$I$6*1000,(MIN(F442,Farms!$L$6)),0)</f>
        <v>1310.7612671999998</v>
      </c>
      <c r="H442" s="100">
        <f t="shared" si="41"/>
        <v>494556.26432803256</v>
      </c>
      <c r="I442" s="100">
        <f t="shared" si="37"/>
        <v>494292.01816263667</v>
      </c>
      <c r="J442" s="100">
        <f>MIN(I442,Farms!$I$6*1000)</f>
        <v>494292.01816263667</v>
      </c>
      <c r="K442" s="100">
        <f>MAX(I442-Farms!$I$6*1000, 0)</f>
        <v>0</v>
      </c>
      <c r="L442" s="100">
        <f t="shared" si="38"/>
        <v>0</v>
      </c>
      <c r="M442" s="100">
        <f t="shared" si="39"/>
        <v>401.45595307917898</v>
      </c>
      <c r="N442" s="154">
        <f t="shared" si="40"/>
        <v>401.45595307917898</v>
      </c>
    </row>
    <row r="443" spans="2:14" x14ac:dyDescent="0.25">
      <c r="B443" s="4">
        <v>40920</v>
      </c>
      <c r="C443" s="99">
        <f>'Farm Runoff'!$D443</f>
        <v>1743.0335999999998</v>
      </c>
      <c r="D443" s="99">
        <f>'Irrigation Demand'!$D443</f>
        <v>2007.2797653958949</v>
      </c>
      <c r="E443" s="99">
        <f>$C443*Farms!$H$6/100</f>
        <v>432.27233279999996</v>
      </c>
      <c r="F443" s="99">
        <f t="shared" si="36"/>
        <v>1310.7612671999998</v>
      </c>
      <c r="G443" s="99">
        <f>IF(H443&lt;Farms!$I$6*1000,(MIN(F443,Farms!$L$6)),0)</f>
        <v>1310.7612671999998</v>
      </c>
      <c r="H443" s="100">
        <f t="shared" si="41"/>
        <v>494292.01816263667</v>
      </c>
      <c r="I443" s="100">
        <f t="shared" si="37"/>
        <v>494027.77199724078</v>
      </c>
      <c r="J443" s="100">
        <f>MIN(I443,Farms!$I$6*1000)</f>
        <v>494027.77199724078</v>
      </c>
      <c r="K443" s="100">
        <f>MAX(I443-Farms!$I$6*1000, 0)</f>
        <v>0</v>
      </c>
      <c r="L443" s="100">
        <f t="shared" si="38"/>
        <v>0</v>
      </c>
      <c r="M443" s="100">
        <f t="shared" si="39"/>
        <v>401.45595307917898</v>
      </c>
      <c r="N443" s="154">
        <f t="shared" si="40"/>
        <v>401.45595307917898</v>
      </c>
    </row>
    <row r="444" spans="2:14" x14ac:dyDescent="0.25">
      <c r="B444" s="4">
        <v>40921</v>
      </c>
      <c r="C444" s="99">
        <f>'Farm Runoff'!$D444</f>
        <v>2093.904</v>
      </c>
      <c r="D444" s="99">
        <f>'Irrigation Demand'!$D444</f>
        <v>2007.2797653958949</v>
      </c>
      <c r="E444" s="99">
        <f>$C444*Farms!$H$6/100</f>
        <v>519.28819199999998</v>
      </c>
      <c r="F444" s="99">
        <f t="shared" si="36"/>
        <v>1574.615808</v>
      </c>
      <c r="G444" s="99">
        <f>IF(H444&lt;Farms!$I$6*1000,(MIN(F444,Farms!$L$6)),0)</f>
        <v>1574.615808</v>
      </c>
      <c r="H444" s="100">
        <f t="shared" si="41"/>
        <v>494027.77199724078</v>
      </c>
      <c r="I444" s="100">
        <f t="shared" si="37"/>
        <v>494114.39623184485</v>
      </c>
      <c r="J444" s="100">
        <f>MIN(I444,Farms!$I$6*1000)</f>
        <v>494114.39623184485</v>
      </c>
      <c r="K444" s="100">
        <f>MAX(I444-Farms!$I$6*1000, 0)</f>
        <v>0</v>
      </c>
      <c r="L444" s="100">
        <f t="shared" si="38"/>
        <v>0</v>
      </c>
      <c r="M444" s="100">
        <f t="shared" si="39"/>
        <v>401.45595307917898</v>
      </c>
      <c r="N444" s="154">
        <f t="shared" si="40"/>
        <v>401.45595307917898</v>
      </c>
    </row>
    <row r="445" spans="2:14" x14ac:dyDescent="0.25">
      <c r="B445" s="4">
        <v>40922</v>
      </c>
      <c r="C445" s="99">
        <f>'Farm Runoff'!$D445</f>
        <v>2444.7743999999998</v>
      </c>
      <c r="D445" s="99">
        <f>'Irrigation Demand'!$D445</f>
        <v>2007.2797653958949</v>
      </c>
      <c r="E445" s="99">
        <f>$C445*Farms!$H$6/100</f>
        <v>606.3040512</v>
      </c>
      <c r="F445" s="99">
        <f t="shared" si="36"/>
        <v>1838.4703487999998</v>
      </c>
      <c r="G445" s="99">
        <f>IF(H445&lt;Farms!$I$6*1000,(MIN(F445,Farms!$L$6)),0)</f>
        <v>1838.4703487999998</v>
      </c>
      <c r="H445" s="100">
        <f t="shared" si="41"/>
        <v>494114.39623184485</v>
      </c>
      <c r="I445" s="100">
        <f t="shared" si="37"/>
        <v>494551.89086644893</v>
      </c>
      <c r="J445" s="100">
        <f>MIN(I445,Farms!$I$6*1000)</f>
        <v>494551.89086644893</v>
      </c>
      <c r="K445" s="100">
        <f>MAX(I445-Farms!$I$6*1000, 0)</f>
        <v>0</v>
      </c>
      <c r="L445" s="100">
        <f t="shared" si="38"/>
        <v>0</v>
      </c>
      <c r="M445" s="100">
        <f t="shared" si="39"/>
        <v>401.45595307917898</v>
      </c>
      <c r="N445" s="154">
        <f t="shared" si="40"/>
        <v>401.45595307917898</v>
      </c>
    </row>
    <row r="446" spans="2:14" x14ac:dyDescent="0.25">
      <c r="B446" s="4">
        <v>40923</v>
      </c>
      <c r="C446" s="99">
        <f>'Farm Runoff'!$D446</f>
        <v>1743.0335999999998</v>
      </c>
      <c r="D446" s="99">
        <f>'Irrigation Demand'!$D446</f>
        <v>2007.2797653958949</v>
      </c>
      <c r="E446" s="99">
        <f>$C446*Farms!$H$6/100</f>
        <v>432.27233279999996</v>
      </c>
      <c r="F446" s="99">
        <f t="shared" si="36"/>
        <v>1310.7612671999998</v>
      </c>
      <c r="G446" s="99">
        <f>IF(H446&lt;Farms!$I$6*1000,(MIN(F446,Farms!$L$6)),0)</f>
        <v>1310.7612671999998</v>
      </c>
      <c r="H446" s="100">
        <f t="shared" si="41"/>
        <v>494551.89086644893</v>
      </c>
      <c r="I446" s="100">
        <f t="shared" si="37"/>
        <v>494287.64470105304</v>
      </c>
      <c r="J446" s="100">
        <f>MIN(I446,Farms!$I$6*1000)</f>
        <v>494287.64470105304</v>
      </c>
      <c r="K446" s="100">
        <f>MAX(I446-Farms!$I$6*1000, 0)</f>
        <v>0</v>
      </c>
      <c r="L446" s="100">
        <f t="shared" si="38"/>
        <v>0</v>
      </c>
      <c r="M446" s="100">
        <f t="shared" si="39"/>
        <v>401.45595307917898</v>
      </c>
      <c r="N446" s="154">
        <f t="shared" si="40"/>
        <v>401.45595307917898</v>
      </c>
    </row>
    <row r="447" spans="2:14" x14ac:dyDescent="0.25">
      <c r="B447" s="4">
        <v>40924</v>
      </c>
      <c r="C447" s="99">
        <f>'Farm Runoff'!$D447</f>
        <v>1743.0335999999998</v>
      </c>
      <c r="D447" s="99">
        <f>'Irrigation Demand'!$D447</f>
        <v>2007.2797653958949</v>
      </c>
      <c r="E447" s="99">
        <f>$C447*Farms!$H$6/100</f>
        <v>432.27233279999996</v>
      </c>
      <c r="F447" s="99">
        <f t="shared" si="36"/>
        <v>1310.7612671999998</v>
      </c>
      <c r="G447" s="99">
        <f>IF(H447&lt;Farms!$I$6*1000,(MIN(F447,Farms!$L$6)),0)</f>
        <v>1310.7612671999998</v>
      </c>
      <c r="H447" s="100">
        <f t="shared" si="41"/>
        <v>494287.64470105304</v>
      </c>
      <c r="I447" s="100">
        <f t="shared" si="37"/>
        <v>494023.39853565715</v>
      </c>
      <c r="J447" s="100">
        <f>MIN(I447,Farms!$I$6*1000)</f>
        <v>494023.39853565715</v>
      </c>
      <c r="K447" s="100">
        <f>MAX(I447-Farms!$I$6*1000, 0)</f>
        <v>0</v>
      </c>
      <c r="L447" s="100">
        <f t="shared" si="38"/>
        <v>0</v>
      </c>
      <c r="M447" s="100">
        <f t="shared" si="39"/>
        <v>401.45595307917898</v>
      </c>
      <c r="N447" s="154">
        <f t="shared" si="40"/>
        <v>401.45595307917898</v>
      </c>
    </row>
    <row r="448" spans="2:14" x14ac:dyDescent="0.25">
      <c r="B448" s="4">
        <v>40925</v>
      </c>
      <c r="C448" s="99">
        <f>'Farm Runoff'!$D448</f>
        <v>1743.0335999999998</v>
      </c>
      <c r="D448" s="99">
        <f>'Irrigation Demand'!$D448</f>
        <v>2007.2797653958949</v>
      </c>
      <c r="E448" s="99">
        <f>$C448*Farms!$H$6/100</f>
        <v>432.27233279999996</v>
      </c>
      <c r="F448" s="99">
        <f t="shared" si="36"/>
        <v>1310.7612671999998</v>
      </c>
      <c r="G448" s="99">
        <f>IF(H448&lt;Farms!$I$6*1000,(MIN(F448,Farms!$L$6)),0)</f>
        <v>1310.7612671999998</v>
      </c>
      <c r="H448" s="100">
        <f t="shared" si="41"/>
        <v>494023.39853565715</v>
      </c>
      <c r="I448" s="100">
        <f t="shared" si="37"/>
        <v>493759.15237026126</v>
      </c>
      <c r="J448" s="100">
        <f>MIN(I448,Farms!$I$6*1000)</f>
        <v>493759.15237026126</v>
      </c>
      <c r="K448" s="100">
        <f>MAX(I448-Farms!$I$6*1000, 0)</f>
        <v>0</v>
      </c>
      <c r="L448" s="100">
        <f t="shared" si="38"/>
        <v>0</v>
      </c>
      <c r="M448" s="100">
        <f t="shared" si="39"/>
        <v>401.45595307917898</v>
      </c>
      <c r="N448" s="154">
        <f t="shared" si="40"/>
        <v>401.45595307917898</v>
      </c>
    </row>
    <row r="449" spans="2:14" x14ac:dyDescent="0.25">
      <c r="B449" s="4">
        <v>40926</v>
      </c>
      <c r="C449" s="99">
        <f>'Farm Runoff'!$D449</f>
        <v>1392.1632</v>
      </c>
      <c r="D449" s="99">
        <f>'Irrigation Demand'!$D449</f>
        <v>2007.2797653958949</v>
      </c>
      <c r="E449" s="99">
        <f>$C449*Farms!$H$6/100</f>
        <v>345.25647360000005</v>
      </c>
      <c r="F449" s="99">
        <f t="shared" si="36"/>
        <v>1046.9067264</v>
      </c>
      <c r="G449" s="99">
        <f>IF(H449&lt;Farms!$I$6*1000,(MIN(F449,Farms!$L$6)),0)</f>
        <v>1046.9067264</v>
      </c>
      <c r="H449" s="100">
        <f t="shared" si="41"/>
        <v>493759.15237026126</v>
      </c>
      <c r="I449" s="100">
        <f t="shared" si="37"/>
        <v>493144.03580486536</v>
      </c>
      <c r="J449" s="100">
        <f>MIN(I449,Farms!$I$6*1000)</f>
        <v>493144.03580486536</v>
      </c>
      <c r="K449" s="100">
        <f>MAX(I449-Farms!$I$6*1000, 0)</f>
        <v>0</v>
      </c>
      <c r="L449" s="100">
        <f t="shared" si="38"/>
        <v>0</v>
      </c>
      <c r="M449" s="100">
        <f t="shared" si="39"/>
        <v>401.45595307917898</v>
      </c>
      <c r="N449" s="154">
        <f t="shared" si="40"/>
        <v>401.45595307917898</v>
      </c>
    </row>
    <row r="450" spans="2:14" x14ac:dyDescent="0.25">
      <c r="B450" s="4">
        <v>40927</v>
      </c>
      <c r="C450" s="99">
        <f>'Farm Runoff'!$D450</f>
        <v>1392.1632</v>
      </c>
      <c r="D450" s="99">
        <f>'Irrigation Demand'!$D450</f>
        <v>2007.2797653958949</v>
      </c>
      <c r="E450" s="99">
        <f>$C450*Farms!$H$6/100</f>
        <v>345.25647360000005</v>
      </c>
      <c r="F450" s="99">
        <f t="shared" si="36"/>
        <v>1046.9067264</v>
      </c>
      <c r="G450" s="99">
        <f>IF(H450&lt;Farms!$I$6*1000,(MIN(F450,Farms!$L$6)),0)</f>
        <v>1046.9067264</v>
      </c>
      <c r="H450" s="100">
        <f t="shared" si="41"/>
        <v>493144.03580486536</v>
      </c>
      <c r="I450" s="100">
        <f t="shared" si="37"/>
        <v>492528.91923946945</v>
      </c>
      <c r="J450" s="100">
        <f>MIN(I450,Farms!$I$6*1000)</f>
        <v>492528.91923946945</v>
      </c>
      <c r="K450" s="100">
        <f>MAX(I450-Farms!$I$6*1000, 0)</f>
        <v>0</v>
      </c>
      <c r="L450" s="100">
        <f t="shared" si="38"/>
        <v>0</v>
      </c>
      <c r="M450" s="100">
        <f t="shared" si="39"/>
        <v>401.45595307917898</v>
      </c>
      <c r="N450" s="154">
        <f t="shared" si="40"/>
        <v>401.45595307917898</v>
      </c>
    </row>
    <row r="451" spans="2:14" x14ac:dyDescent="0.25">
      <c r="B451" s="4">
        <v>40928</v>
      </c>
      <c r="C451" s="99">
        <f>'Farm Runoff'!$D451</f>
        <v>1743.0335999999998</v>
      </c>
      <c r="D451" s="99">
        <f>'Irrigation Demand'!$D451</f>
        <v>2007.2797653958949</v>
      </c>
      <c r="E451" s="99">
        <f>$C451*Farms!$H$6/100</f>
        <v>432.27233279999996</v>
      </c>
      <c r="F451" s="99">
        <f t="shared" si="36"/>
        <v>1310.7612671999998</v>
      </c>
      <c r="G451" s="99">
        <f>IF(H451&lt;Farms!$I$6*1000,(MIN(F451,Farms!$L$6)),0)</f>
        <v>1310.7612671999998</v>
      </c>
      <c r="H451" s="100">
        <f t="shared" si="41"/>
        <v>492528.91923946945</v>
      </c>
      <c r="I451" s="100">
        <f t="shared" si="37"/>
        <v>492264.67307407357</v>
      </c>
      <c r="J451" s="100">
        <f>MIN(I451,Farms!$I$6*1000)</f>
        <v>492264.67307407357</v>
      </c>
      <c r="K451" s="100">
        <f>MAX(I451-Farms!$I$6*1000, 0)</f>
        <v>0</v>
      </c>
      <c r="L451" s="100">
        <f t="shared" si="38"/>
        <v>0</v>
      </c>
      <c r="M451" s="100">
        <f t="shared" si="39"/>
        <v>401.45595307917898</v>
      </c>
      <c r="N451" s="154">
        <f t="shared" si="40"/>
        <v>401.45595307917898</v>
      </c>
    </row>
    <row r="452" spans="2:14" x14ac:dyDescent="0.25">
      <c r="B452" s="4">
        <v>40929</v>
      </c>
      <c r="C452" s="99">
        <f>'Farm Runoff'!$D452</f>
        <v>4187.808</v>
      </c>
      <c r="D452" s="99">
        <f>'Irrigation Demand'!$D452</f>
        <v>2007.2797653958949</v>
      </c>
      <c r="E452" s="99">
        <f>$C452*Farms!$H$6/100</f>
        <v>1038.576384</v>
      </c>
      <c r="F452" s="99">
        <f t="shared" si="36"/>
        <v>3149.231616</v>
      </c>
      <c r="G452" s="99">
        <f>IF(H452&lt;Farms!$I$6*1000,(MIN(F452,Farms!$L$6)),0)</f>
        <v>3149.231616</v>
      </c>
      <c r="H452" s="100">
        <f t="shared" si="41"/>
        <v>492264.67307407357</v>
      </c>
      <c r="I452" s="100">
        <f t="shared" si="37"/>
        <v>494445.20130867767</v>
      </c>
      <c r="J452" s="100">
        <f>MIN(I452,Farms!$I$6*1000)</f>
        <v>494445.20130867767</v>
      </c>
      <c r="K452" s="100">
        <f>MAX(I452-Farms!$I$6*1000, 0)</f>
        <v>0</v>
      </c>
      <c r="L452" s="100">
        <f t="shared" si="38"/>
        <v>0</v>
      </c>
      <c r="M452" s="100">
        <f t="shared" si="39"/>
        <v>401.45595307917898</v>
      </c>
      <c r="N452" s="154">
        <f t="shared" si="40"/>
        <v>401.45595307917898</v>
      </c>
    </row>
    <row r="453" spans="2:14" x14ac:dyDescent="0.25">
      <c r="B453" s="4">
        <v>40930</v>
      </c>
      <c r="C453" s="99">
        <f>'Farm Runoff'!$D453</f>
        <v>3146.5152000000003</v>
      </c>
      <c r="D453" s="99">
        <f>'Irrigation Demand'!$D453</f>
        <v>2007.2797653958949</v>
      </c>
      <c r="E453" s="99">
        <f>$C453*Farms!$H$6/100</f>
        <v>780.33576960000005</v>
      </c>
      <c r="F453" s="99">
        <f t="shared" si="36"/>
        <v>2366.1794304000005</v>
      </c>
      <c r="G453" s="99">
        <f>IF(H453&lt;Farms!$I$6*1000,(MIN(F453,Farms!$L$6)),0)</f>
        <v>2366.1794304000005</v>
      </c>
      <c r="H453" s="100">
        <f t="shared" si="41"/>
        <v>494445.20130867767</v>
      </c>
      <c r="I453" s="100">
        <f t="shared" si="37"/>
        <v>495584.43674328178</v>
      </c>
      <c r="J453" s="100">
        <f>MIN(I453,Farms!$I$6*1000)</f>
        <v>495000</v>
      </c>
      <c r="K453" s="100">
        <f>MAX(I453-Farms!$I$6*1000, 0)</f>
        <v>584.43674328178167</v>
      </c>
      <c r="L453" s="100">
        <f t="shared" si="38"/>
        <v>0</v>
      </c>
      <c r="M453" s="100">
        <f t="shared" si="39"/>
        <v>401.45595307917898</v>
      </c>
      <c r="N453" s="154">
        <f t="shared" si="40"/>
        <v>985.8926963609606</v>
      </c>
    </row>
    <row r="454" spans="2:14" x14ac:dyDescent="0.25">
      <c r="B454" s="4">
        <v>40931</v>
      </c>
      <c r="C454" s="99">
        <f>'Farm Runoff'!$D454</f>
        <v>2795.6448000000005</v>
      </c>
      <c r="D454" s="99">
        <f>'Irrigation Demand'!$D454</f>
        <v>2007.2797653958949</v>
      </c>
      <c r="E454" s="99">
        <f>$C454*Farms!$H$6/100</f>
        <v>693.31991040000003</v>
      </c>
      <c r="F454" s="99">
        <f t="shared" si="36"/>
        <v>2102.3248896000005</v>
      </c>
      <c r="G454" s="99">
        <f>IF(H454&lt;Farms!$I$6*1000,(MIN(F454,Farms!$L$6)),0)</f>
        <v>0</v>
      </c>
      <c r="H454" s="100">
        <f t="shared" si="41"/>
        <v>495000</v>
      </c>
      <c r="I454" s="100">
        <f t="shared" si="37"/>
        <v>493686.04014500411</v>
      </c>
      <c r="J454" s="100">
        <f>MIN(I454,Farms!$I$6*1000)</f>
        <v>493686.04014500411</v>
      </c>
      <c r="K454" s="100">
        <f>MAX(I454-Farms!$I$6*1000, 0)</f>
        <v>0</v>
      </c>
      <c r="L454" s="100">
        <f t="shared" si="38"/>
        <v>2102.3248896000005</v>
      </c>
      <c r="M454" s="100">
        <f t="shared" si="39"/>
        <v>401.45595307917898</v>
      </c>
      <c r="N454" s="154">
        <f t="shared" si="40"/>
        <v>2503.7808426791794</v>
      </c>
    </row>
    <row r="455" spans="2:14" x14ac:dyDescent="0.25">
      <c r="B455" s="4">
        <v>40932</v>
      </c>
      <c r="C455" s="99">
        <f>'Farm Runoff'!$D455</f>
        <v>2444.7743999999998</v>
      </c>
      <c r="D455" s="99">
        <f>'Irrigation Demand'!$D455</f>
        <v>2007.2797653958949</v>
      </c>
      <c r="E455" s="99">
        <f>$C455*Farms!$H$6/100</f>
        <v>606.3040512</v>
      </c>
      <c r="F455" s="99">
        <f t="shared" ref="F455:F518" si="42">C455-E455</f>
        <v>1838.4703487999998</v>
      </c>
      <c r="G455" s="99">
        <f>IF(H455&lt;Farms!$I$6*1000,(MIN(F455,Farms!$L$6)),0)</f>
        <v>1838.4703487999998</v>
      </c>
      <c r="H455" s="100">
        <f t="shared" si="41"/>
        <v>493686.04014500411</v>
      </c>
      <c r="I455" s="100">
        <f t="shared" ref="I455:I518" si="43">H455+E455+G455-D455</f>
        <v>494123.53477960819</v>
      </c>
      <c r="J455" s="100">
        <f>MIN(I455,Farms!$I$6*1000)</f>
        <v>494123.53477960819</v>
      </c>
      <c r="K455" s="100">
        <f>MAX(I455-Farms!$I$6*1000, 0)</f>
        <v>0</v>
      </c>
      <c r="L455" s="100">
        <f t="shared" ref="L455:L518" si="44">F455-G455</f>
        <v>0</v>
      </c>
      <c r="M455" s="100">
        <f t="shared" ref="M455:M518" si="45">D455*0.2</f>
        <v>401.45595307917898</v>
      </c>
      <c r="N455" s="154">
        <f t="shared" ref="N455:N518" si="46">K455+L455+M455</f>
        <v>401.45595307917898</v>
      </c>
    </row>
    <row r="456" spans="2:14" x14ac:dyDescent="0.25">
      <c r="B456" s="4">
        <v>40933</v>
      </c>
      <c r="C456" s="99">
        <f>'Farm Runoff'!$D456</f>
        <v>2444.7743999999998</v>
      </c>
      <c r="D456" s="99">
        <f>'Irrigation Demand'!$D456</f>
        <v>2007.2797653958949</v>
      </c>
      <c r="E456" s="99">
        <f>$C456*Farms!$H$6/100</f>
        <v>606.3040512</v>
      </c>
      <c r="F456" s="99">
        <f t="shared" si="42"/>
        <v>1838.4703487999998</v>
      </c>
      <c r="G456" s="99">
        <f>IF(H456&lt;Farms!$I$6*1000,(MIN(F456,Farms!$L$6)),0)</f>
        <v>1838.4703487999998</v>
      </c>
      <c r="H456" s="100">
        <f t="shared" ref="H456:H519" si="47">J455</f>
        <v>494123.53477960819</v>
      </c>
      <c r="I456" s="100">
        <f t="shared" si="43"/>
        <v>494561.02941421227</v>
      </c>
      <c r="J456" s="100">
        <f>MIN(I456,Farms!$I$6*1000)</f>
        <v>494561.02941421227</v>
      </c>
      <c r="K456" s="100">
        <f>MAX(I456-Farms!$I$6*1000, 0)</f>
        <v>0</v>
      </c>
      <c r="L456" s="100">
        <f t="shared" si="44"/>
        <v>0</v>
      </c>
      <c r="M456" s="100">
        <f t="shared" si="45"/>
        <v>401.45595307917898</v>
      </c>
      <c r="N456" s="154">
        <f t="shared" si="46"/>
        <v>401.45595307917898</v>
      </c>
    </row>
    <row r="457" spans="2:14" x14ac:dyDescent="0.25">
      <c r="B457" s="4">
        <v>40934</v>
      </c>
      <c r="C457" s="99">
        <f>'Farm Runoff'!$D457</f>
        <v>2444.7743999999998</v>
      </c>
      <c r="D457" s="99">
        <f>'Irrigation Demand'!$D457</f>
        <v>2007.2797653958949</v>
      </c>
      <c r="E457" s="99">
        <f>$C457*Farms!$H$6/100</f>
        <v>606.3040512</v>
      </c>
      <c r="F457" s="99">
        <f t="shared" si="42"/>
        <v>1838.4703487999998</v>
      </c>
      <c r="G457" s="99">
        <f>IF(H457&lt;Farms!$I$6*1000,(MIN(F457,Farms!$L$6)),0)</f>
        <v>1838.4703487999998</v>
      </c>
      <c r="H457" s="100">
        <f t="shared" si="47"/>
        <v>494561.02941421227</v>
      </c>
      <c r="I457" s="100">
        <f t="shared" si="43"/>
        <v>494998.52404881635</v>
      </c>
      <c r="J457" s="100">
        <f>MIN(I457,Farms!$I$6*1000)</f>
        <v>494998.52404881635</v>
      </c>
      <c r="K457" s="100">
        <f>MAX(I457-Farms!$I$6*1000, 0)</f>
        <v>0</v>
      </c>
      <c r="L457" s="100">
        <f t="shared" si="44"/>
        <v>0</v>
      </c>
      <c r="M457" s="100">
        <f t="shared" si="45"/>
        <v>401.45595307917898</v>
      </c>
      <c r="N457" s="154">
        <f t="shared" si="46"/>
        <v>401.45595307917898</v>
      </c>
    </row>
    <row r="458" spans="2:14" x14ac:dyDescent="0.25">
      <c r="B458" s="4">
        <v>40935</v>
      </c>
      <c r="C458" s="99">
        <f>'Farm Runoff'!$D458</f>
        <v>2444.7743999999998</v>
      </c>
      <c r="D458" s="99">
        <f>'Irrigation Demand'!$D458</f>
        <v>2007.2797653958949</v>
      </c>
      <c r="E458" s="99">
        <f>$C458*Farms!$H$6/100</f>
        <v>606.3040512</v>
      </c>
      <c r="F458" s="99">
        <f t="shared" si="42"/>
        <v>1838.4703487999998</v>
      </c>
      <c r="G458" s="99">
        <f>IF(H458&lt;Farms!$I$6*1000,(MIN(F458,Farms!$L$6)),0)</f>
        <v>1838.4703487999998</v>
      </c>
      <c r="H458" s="100">
        <f t="shared" si="47"/>
        <v>494998.52404881635</v>
      </c>
      <c r="I458" s="100">
        <f t="shared" si="43"/>
        <v>495436.01868342044</v>
      </c>
      <c r="J458" s="100">
        <f>MIN(I458,Farms!$I$6*1000)</f>
        <v>495000</v>
      </c>
      <c r="K458" s="100">
        <f>MAX(I458-Farms!$I$6*1000, 0)</f>
        <v>436.01868342043599</v>
      </c>
      <c r="L458" s="100">
        <f t="shared" si="44"/>
        <v>0</v>
      </c>
      <c r="M458" s="100">
        <f t="shared" si="45"/>
        <v>401.45595307917898</v>
      </c>
      <c r="N458" s="154">
        <f t="shared" si="46"/>
        <v>837.47463649961492</v>
      </c>
    </row>
    <row r="459" spans="2:14" x14ac:dyDescent="0.25">
      <c r="B459" s="4">
        <v>40936</v>
      </c>
      <c r="C459" s="99">
        <f>'Farm Runoff'!$D459</f>
        <v>2795.6448000000005</v>
      </c>
      <c r="D459" s="99">
        <f>'Irrigation Demand'!$D459</f>
        <v>2007.2797653958949</v>
      </c>
      <c r="E459" s="99">
        <f>$C459*Farms!$H$6/100</f>
        <v>693.31991040000003</v>
      </c>
      <c r="F459" s="99">
        <f t="shared" si="42"/>
        <v>2102.3248896000005</v>
      </c>
      <c r="G459" s="99">
        <f>IF(H459&lt;Farms!$I$6*1000,(MIN(F459,Farms!$L$6)),0)</f>
        <v>0</v>
      </c>
      <c r="H459" s="100">
        <f t="shared" si="47"/>
        <v>495000</v>
      </c>
      <c r="I459" s="100">
        <f t="shared" si="43"/>
        <v>493686.04014500411</v>
      </c>
      <c r="J459" s="100">
        <f>MIN(I459,Farms!$I$6*1000)</f>
        <v>493686.04014500411</v>
      </c>
      <c r="K459" s="100">
        <f>MAX(I459-Farms!$I$6*1000, 0)</f>
        <v>0</v>
      </c>
      <c r="L459" s="100">
        <f t="shared" si="44"/>
        <v>2102.3248896000005</v>
      </c>
      <c r="M459" s="100">
        <f t="shared" si="45"/>
        <v>401.45595307917898</v>
      </c>
      <c r="N459" s="154">
        <f t="shared" si="46"/>
        <v>2503.7808426791794</v>
      </c>
    </row>
    <row r="460" spans="2:14" x14ac:dyDescent="0.25">
      <c r="B460" s="4">
        <v>40937</v>
      </c>
      <c r="C460" s="99">
        <f>'Farm Runoff'!$D460</f>
        <v>3848.2560000000003</v>
      </c>
      <c r="D460" s="99">
        <f>'Irrigation Demand'!$D460</f>
        <v>2007.2797653958949</v>
      </c>
      <c r="E460" s="99">
        <f>$C460*Farms!$H$6/100</f>
        <v>954.36748800000021</v>
      </c>
      <c r="F460" s="99">
        <f t="shared" si="42"/>
        <v>2893.888512</v>
      </c>
      <c r="G460" s="99">
        <f>IF(H460&lt;Farms!$I$6*1000,(MIN(F460,Farms!$L$6)),0)</f>
        <v>2893.888512</v>
      </c>
      <c r="H460" s="100">
        <f t="shared" si="47"/>
        <v>493686.04014500411</v>
      </c>
      <c r="I460" s="100">
        <f t="shared" si="43"/>
        <v>495527.01637960819</v>
      </c>
      <c r="J460" s="100">
        <f>MIN(I460,Farms!$I$6*1000)</f>
        <v>495000</v>
      </c>
      <c r="K460" s="100">
        <f>MAX(I460-Farms!$I$6*1000, 0)</f>
        <v>527.01637960819062</v>
      </c>
      <c r="L460" s="100">
        <f t="shared" si="44"/>
        <v>0</v>
      </c>
      <c r="M460" s="100">
        <f t="shared" si="45"/>
        <v>401.45595307917898</v>
      </c>
      <c r="N460" s="154">
        <f t="shared" si="46"/>
        <v>928.47233268736954</v>
      </c>
    </row>
    <row r="461" spans="2:14" x14ac:dyDescent="0.25">
      <c r="B461" s="4">
        <v>40938</v>
      </c>
      <c r="C461" s="99">
        <f>'Farm Runoff'!$D461</f>
        <v>3146.5152000000003</v>
      </c>
      <c r="D461" s="99">
        <f>'Irrigation Demand'!$D461</f>
        <v>2007.2797653958949</v>
      </c>
      <c r="E461" s="99">
        <f>$C461*Farms!$H$6/100</f>
        <v>780.33576960000005</v>
      </c>
      <c r="F461" s="99">
        <f t="shared" si="42"/>
        <v>2366.1794304000005</v>
      </c>
      <c r="G461" s="99">
        <f>IF(H461&lt;Farms!$I$6*1000,(MIN(F461,Farms!$L$6)),0)</f>
        <v>0</v>
      </c>
      <c r="H461" s="100">
        <f t="shared" si="47"/>
        <v>495000</v>
      </c>
      <c r="I461" s="100">
        <f t="shared" si="43"/>
        <v>493773.05600420409</v>
      </c>
      <c r="J461" s="100">
        <f>MIN(I461,Farms!$I$6*1000)</f>
        <v>493773.05600420409</v>
      </c>
      <c r="K461" s="100">
        <f>MAX(I461-Farms!$I$6*1000, 0)</f>
        <v>0</v>
      </c>
      <c r="L461" s="100">
        <f t="shared" si="44"/>
        <v>2366.1794304000005</v>
      </c>
      <c r="M461" s="100">
        <f t="shared" si="45"/>
        <v>401.45595307917898</v>
      </c>
      <c r="N461" s="154">
        <f t="shared" si="46"/>
        <v>2767.6353834791794</v>
      </c>
    </row>
    <row r="462" spans="2:14" x14ac:dyDescent="0.25">
      <c r="B462" s="4">
        <v>40939</v>
      </c>
      <c r="C462" s="99">
        <f>'Farm Runoff'!$D462</f>
        <v>3146.5152000000003</v>
      </c>
      <c r="D462" s="99">
        <f>'Irrigation Demand'!$D462</f>
        <v>2007.2797653958949</v>
      </c>
      <c r="E462" s="99">
        <f>$C462*Farms!$H$6/100</f>
        <v>780.33576960000005</v>
      </c>
      <c r="F462" s="99">
        <f t="shared" si="42"/>
        <v>2366.1794304000005</v>
      </c>
      <c r="G462" s="99">
        <f>IF(H462&lt;Farms!$I$6*1000,(MIN(F462,Farms!$L$6)),0)</f>
        <v>2366.1794304000005</v>
      </c>
      <c r="H462" s="100">
        <f t="shared" si="47"/>
        <v>493773.05600420409</v>
      </c>
      <c r="I462" s="100">
        <f t="shared" si="43"/>
        <v>494912.2914388082</v>
      </c>
      <c r="J462" s="100">
        <f>MIN(I462,Farms!$I$6*1000)</f>
        <v>494912.2914388082</v>
      </c>
      <c r="K462" s="100">
        <f>MAX(I462-Farms!$I$6*1000, 0)</f>
        <v>0</v>
      </c>
      <c r="L462" s="100">
        <f t="shared" si="44"/>
        <v>0</v>
      </c>
      <c r="M462" s="100">
        <f t="shared" si="45"/>
        <v>401.45595307917898</v>
      </c>
      <c r="N462" s="154">
        <f t="shared" si="46"/>
        <v>401.45595307917898</v>
      </c>
    </row>
    <row r="463" spans="2:14" x14ac:dyDescent="0.25">
      <c r="B463" s="4">
        <v>40940</v>
      </c>
      <c r="C463" s="99">
        <f>'Farm Runoff'!$D463</f>
        <v>2354.2271999999998</v>
      </c>
      <c r="D463" s="99">
        <f>'Irrigation Demand'!$D463</f>
        <v>1817.3193885760261</v>
      </c>
      <c r="E463" s="99">
        <f>$C463*Farms!$H$6/100</f>
        <v>583.8483455999999</v>
      </c>
      <c r="F463" s="99">
        <f t="shared" si="42"/>
        <v>1770.3788543999999</v>
      </c>
      <c r="G463" s="99">
        <f>IF(H463&lt;Farms!$I$6*1000,(MIN(F463,Farms!$L$6)),0)</f>
        <v>1770.3788543999999</v>
      </c>
      <c r="H463" s="100">
        <f t="shared" si="47"/>
        <v>494912.2914388082</v>
      </c>
      <c r="I463" s="100">
        <f t="shared" si="43"/>
        <v>495449.1992502322</v>
      </c>
      <c r="J463" s="100">
        <f>MIN(I463,Farms!$I$6*1000)</f>
        <v>495000</v>
      </c>
      <c r="K463" s="100">
        <f>MAX(I463-Farms!$I$6*1000, 0)</f>
        <v>449.19925023219548</v>
      </c>
      <c r="L463" s="100">
        <f t="shared" si="44"/>
        <v>0</v>
      </c>
      <c r="M463" s="100">
        <f t="shared" si="45"/>
        <v>363.46387771520523</v>
      </c>
      <c r="N463" s="154">
        <f t="shared" si="46"/>
        <v>812.66312794740065</v>
      </c>
    </row>
    <row r="464" spans="2:14" x14ac:dyDescent="0.25">
      <c r="B464" s="4">
        <v>40941</v>
      </c>
      <c r="C464" s="99">
        <f>'Farm Runoff'!$D464</f>
        <v>2354.2271999999998</v>
      </c>
      <c r="D464" s="99">
        <f>'Irrigation Demand'!$D464</f>
        <v>1817.3193885760261</v>
      </c>
      <c r="E464" s="99">
        <f>$C464*Farms!$H$6/100</f>
        <v>583.8483455999999</v>
      </c>
      <c r="F464" s="99">
        <f t="shared" si="42"/>
        <v>1770.3788543999999</v>
      </c>
      <c r="G464" s="99">
        <f>IF(H464&lt;Farms!$I$6*1000,(MIN(F464,Farms!$L$6)),0)</f>
        <v>0</v>
      </c>
      <c r="H464" s="100">
        <f t="shared" si="47"/>
        <v>495000</v>
      </c>
      <c r="I464" s="100">
        <f t="shared" si="43"/>
        <v>493766.52895702398</v>
      </c>
      <c r="J464" s="100">
        <f>MIN(I464,Farms!$I$6*1000)</f>
        <v>493766.52895702398</v>
      </c>
      <c r="K464" s="100">
        <f>MAX(I464-Farms!$I$6*1000, 0)</f>
        <v>0</v>
      </c>
      <c r="L464" s="100">
        <f t="shared" si="44"/>
        <v>1770.3788543999999</v>
      </c>
      <c r="M464" s="100">
        <f t="shared" si="45"/>
        <v>363.46387771520523</v>
      </c>
      <c r="N464" s="154">
        <f t="shared" si="46"/>
        <v>2133.8427321152053</v>
      </c>
    </row>
    <row r="465" spans="2:14" x14ac:dyDescent="0.25">
      <c r="B465" s="4">
        <v>40942</v>
      </c>
      <c r="C465" s="99">
        <f>'Farm Runoff'!$D465</f>
        <v>2354.2271999999998</v>
      </c>
      <c r="D465" s="99">
        <f>'Irrigation Demand'!$D465</f>
        <v>1817.3193885760261</v>
      </c>
      <c r="E465" s="99">
        <f>$C465*Farms!$H$6/100</f>
        <v>583.8483455999999</v>
      </c>
      <c r="F465" s="99">
        <f t="shared" si="42"/>
        <v>1770.3788543999999</v>
      </c>
      <c r="G465" s="99">
        <f>IF(H465&lt;Farms!$I$6*1000,(MIN(F465,Farms!$L$6)),0)</f>
        <v>1770.3788543999999</v>
      </c>
      <c r="H465" s="100">
        <f t="shared" si="47"/>
        <v>493766.52895702398</v>
      </c>
      <c r="I465" s="100">
        <f t="shared" si="43"/>
        <v>494303.43676844798</v>
      </c>
      <c r="J465" s="100">
        <f>MIN(I465,Farms!$I$6*1000)</f>
        <v>494303.43676844798</v>
      </c>
      <c r="K465" s="100">
        <f>MAX(I465-Farms!$I$6*1000, 0)</f>
        <v>0</v>
      </c>
      <c r="L465" s="100">
        <f t="shared" si="44"/>
        <v>0</v>
      </c>
      <c r="M465" s="100">
        <f t="shared" si="45"/>
        <v>363.46387771520523</v>
      </c>
      <c r="N465" s="154">
        <f t="shared" si="46"/>
        <v>363.46387771520523</v>
      </c>
    </row>
    <row r="466" spans="2:14" x14ac:dyDescent="0.25">
      <c r="B466" s="4">
        <v>40943</v>
      </c>
      <c r="C466" s="99">
        <f>'Farm Runoff'!$D466</f>
        <v>2354.2271999999998</v>
      </c>
      <c r="D466" s="99">
        <f>'Irrigation Demand'!$D466</f>
        <v>1817.3193885760261</v>
      </c>
      <c r="E466" s="99">
        <f>$C466*Farms!$H$6/100</f>
        <v>583.8483455999999</v>
      </c>
      <c r="F466" s="99">
        <f t="shared" si="42"/>
        <v>1770.3788543999999</v>
      </c>
      <c r="G466" s="99">
        <f>IF(H466&lt;Farms!$I$6*1000,(MIN(F466,Farms!$L$6)),0)</f>
        <v>1770.3788543999999</v>
      </c>
      <c r="H466" s="100">
        <f t="shared" si="47"/>
        <v>494303.43676844798</v>
      </c>
      <c r="I466" s="100">
        <f t="shared" si="43"/>
        <v>494840.34457987198</v>
      </c>
      <c r="J466" s="100">
        <f>MIN(I466,Farms!$I$6*1000)</f>
        <v>494840.34457987198</v>
      </c>
      <c r="K466" s="100">
        <f>MAX(I466-Farms!$I$6*1000, 0)</f>
        <v>0</v>
      </c>
      <c r="L466" s="100">
        <f t="shared" si="44"/>
        <v>0</v>
      </c>
      <c r="M466" s="100">
        <f t="shared" si="45"/>
        <v>363.46387771520523</v>
      </c>
      <c r="N466" s="154">
        <f t="shared" si="46"/>
        <v>363.46387771520523</v>
      </c>
    </row>
    <row r="467" spans="2:14" x14ac:dyDescent="0.25">
      <c r="B467" s="4">
        <v>40944</v>
      </c>
      <c r="C467" s="99">
        <f>'Farm Runoff'!$D467</f>
        <v>2354.2271999999998</v>
      </c>
      <c r="D467" s="99">
        <f>'Irrigation Demand'!$D467</f>
        <v>1817.3193885760261</v>
      </c>
      <c r="E467" s="99">
        <f>$C467*Farms!$H$6/100</f>
        <v>583.8483455999999</v>
      </c>
      <c r="F467" s="99">
        <f t="shared" si="42"/>
        <v>1770.3788543999999</v>
      </c>
      <c r="G467" s="99">
        <f>IF(H467&lt;Farms!$I$6*1000,(MIN(F467,Farms!$L$6)),0)</f>
        <v>1770.3788543999999</v>
      </c>
      <c r="H467" s="100">
        <f t="shared" si="47"/>
        <v>494840.34457987198</v>
      </c>
      <c r="I467" s="100">
        <f t="shared" si="43"/>
        <v>495377.25239129597</v>
      </c>
      <c r="J467" s="100">
        <f>MIN(I467,Farms!$I$6*1000)</f>
        <v>495000</v>
      </c>
      <c r="K467" s="100">
        <f>MAX(I467-Farms!$I$6*1000, 0)</f>
        <v>377.25239129597321</v>
      </c>
      <c r="L467" s="100">
        <f t="shared" si="44"/>
        <v>0</v>
      </c>
      <c r="M467" s="100">
        <f t="shared" si="45"/>
        <v>363.46387771520523</v>
      </c>
      <c r="N467" s="154">
        <f t="shared" si="46"/>
        <v>740.71626901117838</v>
      </c>
    </row>
    <row r="468" spans="2:14" x14ac:dyDescent="0.25">
      <c r="B468" s="4">
        <v>40945</v>
      </c>
      <c r="C468" s="99">
        <f>'Farm Runoff'!$D468</f>
        <v>2354.2271999999998</v>
      </c>
      <c r="D468" s="99">
        <f>'Irrigation Demand'!$D468</f>
        <v>1817.3193885760261</v>
      </c>
      <c r="E468" s="99">
        <f>$C468*Farms!$H$6/100</f>
        <v>583.8483455999999</v>
      </c>
      <c r="F468" s="99">
        <f t="shared" si="42"/>
        <v>1770.3788543999999</v>
      </c>
      <c r="G468" s="99">
        <f>IF(H468&lt;Farms!$I$6*1000,(MIN(F468,Farms!$L$6)),0)</f>
        <v>0</v>
      </c>
      <c r="H468" s="100">
        <f t="shared" si="47"/>
        <v>495000</v>
      </c>
      <c r="I468" s="100">
        <f t="shared" si="43"/>
        <v>493766.52895702398</v>
      </c>
      <c r="J468" s="100">
        <f>MIN(I468,Farms!$I$6*1000)</f>
        <v>493766.52895702398</v>
      </c>
      <c r="K468" s="100">
        <f>MAX(I468-Farms!$I$6*1000, 0)</f>
        <v>0</v>
      </c>
      <c r="L468" s="100">
        <f t="shared" si="44"/>
        <v>1770.3788543999999</v>
      </c>
      <c r="M468" s="100">
        <f t="shared" si="45"/>
        <v>363.46387771520523</v>
      </c>
      <c r="N468" s="154">
        <f t="shared" si="46"/>
        <v>2133.8427321152053</v>
      </c>
    </row>
    <row r="469" spans="2:14" x14ac:dyDescent="0.25">
      <c r="B469" s="4">
        <v>40946</v>
      </c>
      <c r="C469" s="99">
        <f>'Farm Runoff'!$D469</f>
        <v>2354.2271999999998</v>
      </c>
      <c r="D469" s="99">
        <f>'Irrigation Demand'!$D469</f>
        <v>1817.3193885760261</v>
      </c>
      <c r="E469" s="99">
        <f>$C469*Farms!$H$6/100</f>
        <v>583.8483455999999</v>
      </c>
      <c r="F469" s="99">
        <f t="shared" si="42"/>
        <v>1770.3788543999999</v>
      </c>
      <c r="G469" s="99">
        <f>IF(H469&lt;Farms!$I$6*1000,(MIN(F469,Farms!$L$6)),0)</f>
        <v>1770.3788543999999</v>
      </c>
      <c r="H469" s="100">
        <f t="shared" si="47"/>
        <v>493766.52895702398</v>
      </c>
      <c r="I469" s="100">
        <f t="shared" si="43"/>
        <v>494303.43676844798</v>
      </c>
      <c r="J469" s="100">
        <f>MIN(I469,Farms!$I$6*1000)</f>
        <v>494303.43676844798</v>
      </c>
      <c r="K469" s="100">
        <f>MAX(I469-Farms!$I$6*1000, 0)</f>
        <v>0</v>
      </c>
      <c r="L469" s="100">
        <f t="shared" si="44"/>
        <v>0</v>
      </c>
      <c r="M469" s="100">
        <f t="shared" si="45"/>
        <v>363.46387771520523</v>
      </c>
      <c r="N469" s="154">
        <f t="shared" si="46"/>
        <v>363.46387771520523</v>
      </c>
    </row>
    <row r="470" spans="2:14" x14ac:dyDescent="0.25">
      <c r="B470" s="4">
        <v>40947</v>
      </c>
      <c r="C470" s="99">
        <f>'Farm Runoff'!$D470</f>
        <v>2059.9487999999997</v>
      </c>
      <c r="D470" s="99">
        <f>'Irrigation Demand'!$D470</f>
        <v>1817.3193885760261</v>
      </c>
      <c r="E470" s="99">
        <f>$C470*Farms!$H$6/100</f>
        <v>510.86730239999991</v>
      </c>
      <c r="F470" s="99">
        <f t="shared" si="42"/>
        <v>1549.0814975999997</v>
      </c>
      <c r="G470" s="99">
        <f>IF(H470&lt;Farms!$I$6*1000,(MIN(F470,Farms!$L$6)),0)</f>
        <v>1549.0814975999997</v>
      </c>
      <c r="H470" s="100">
        <f t="shared" si="47"/>
        <v>494303.43676844798</v>
      </c>
      <c r="I470" s="100">
        <f t="shared" si="43"/>
        <v>494546.06617987197</v>
      </c>
      <c r="J470" s="100">
        <f>MIN(I470,Farms!$I$6*1000)</f>
        <v>494546.06617987197</v>
      </c>
      <c r="K470" s="100">
        <f>MAX(I470-Farms!$I$6*1000, 0)</f>
        <v>0</v>
      </c>
      <c r="L470" s="100">
        <f t="shared" si="44"/>
        <v>0</v>
      </c>
      <c r="M470" s="100">
        <f t="shared" si="45"/>
        <v>363.46387771520523</v>
      </c>
      <c r="N470" s="154">
        <f t="shared" si="46"/>
        <v>363.46387771520523</v>
      </c>
    </row>
    <row r="471" spans="2:14" x14ac:dyDescent="0.25">
      <c r="B471" s="4">
        <v>40948</v>
      </c>
      <c r="C471" s="99">
        <f>'Farm Runoff'!$D471</f>
        <v>1765.6704</v>
      </c>
      <c r="D471" s="99">
        <f>'Irrigation Demand'!$D471</f>
        <v>1817.3193885760261</v>
      </c>
      <c r="E471" s="99">
        <f>$C471*Farms!$H$6/100</f>
        <v>437.88625919999998</v>
      </c>
      <c r="F471" s="99">
        <f t="shared" si="42"/>
        <v>1327.7841407999999</v>
      </c>
      <c r="G471" s="99">
        <f>IF(H471&lt;Farms!$I$6*1000,(MIN(F471,Farms!$L$6)),0)</f>
        <v>1327.7841407999999</v>
      </c>
      <c r="H471" s="100">
        <f t="shared" si="47"/>
        <v>494546.06617987197</v>
      </c>
      <c r="I471" s="100">
        <f t="shared" si="43"/>
        <v>494494.41719129594</v>
      </c>
      <c r="J471" s="100">
        <f>MIN(I471,Farms!$I$6*1000)</f>
        <v>494494.41719129594</v>
      </c>
      <c r="K471" s="100">
        <f>MAX(I471-Farms!$I$6*1000, 0)</f>
        <v>0</v>
      </c>
      <c r="L471" s="100">
        <f t="shared" si="44"/>
        <v>0</v>
      </c>
      <c r="M471" s="100">
        <f t="shared" si="45"/>
        <v>363.46387771520523</v>
      </c>
      <c r="N471" s="154">
        <f t="shared" si="46"/>
        <v>363.46387771520523</v>
      </c>
    </row>
    <row r="472" spans="2:14" x14ac:dyDescent="0.25">
      <c r="B472" s="4">
        <v>40949</v>
      </c>
      <c r="C472" s="99">
        <f>'Farm Runoff'!$D472</f>
        <v>1471.3920000000001</v>
      </c>
      <c r="D472" s="99">
        <f>'Irrigation Demand'!$D472</f>
        <v>1817.3193885760261</v>
      </c>
      <c r="E472" s="99">
        <f>$C472*Farms!$H$6/100</f>
        <v>364.905216</v>
      </c>
      <c r="F472" s="99">
        <f t="shared" si="42"/>
        <v>1106.4867840000002</v>
      </c>
      <c r="G472" s="99">
        <f>IF(H472&lt;Farms!$I$6*1000,(MIN(F472,Farms!$L$6)),0)</f>
        <v>1106.4867840000002</v>
      </c>
      <c r="H472" s="100">
        <f t="shared" si="47"/>
        <v>494494.41719129594</v>
      </c>
      <c r="I472" s="100">
        <f t="shared" si="43"/>
        <v>494148.48980271991</v>
      </c>
      <c r="J472" s="100">
        <f>MIN(I472,Farms!$I$6*1000)</f>
        <v>494148.48980271991</v>
      </c>
      <c r="K472" s="100">
        <f>MAX(I472-Farms!$I$6*1000, 0)</f>
        <v>0</v>
      </c>
      <c r="L472" s="100">
        <f t="shared" si="44"/>
        <v>0</v>
      </c>
      <c r="M472" s="100">
        <f t="shared" si="45"/>
        <v>363.46387771520523</v>
      </c>
      <c r="N472" s="154">
        <f t="shared" si="46"/>
        <v>363.46387771520523</v>
      </c>
    </row>
    <row r="473" spans="2:14" x14ac:dyDescent="0.25">
      <c r="B473" s="4">
        <v>40950</v>
      </c>
      <c r="C473" s="99">
        <f>'Farm Runoff'!$D473</f>
        <v>1471.3920000000001</v>
      </c>
      <c r="D473" s="99">
        <f>'Irrigation Demand'!$D473</f>
        <v>1817.3193885760261</v>
      </c>
      <c r="E473" s="99">
        <f>$C473*Farms!$H$6/100</f>
        <v>364.905216</v>
      </c>
      <c r="F473" s="99">
        <f t="shared" si="42"/>
        <v>1106.4867840000002</v>
      </c>
      <c r="G473" s="99">
        <f>IF(H473&lt;Farms!$I$6*1000,(MIN(F473,Farms!$L$6)),0)</f>
        <v>1106.4867840000002</v>
      </c>
      <c r="H473" s="100">
        <f t="shared" si="47"/>
        <v>494148.48980271991</v>
      </c>
      <c r="I473" s="100">
        <f t="shared" si="43"/>
        <v>493802.56241414387</v>
      </c>
      <c r="J473" s="100">
        <f>MIN(I473,Farms!$I$6*1000)</f>
        <v>493802.56241414387</v>
      </c>
      <c r="K473" s="100">
        <f>MAX(I473-Farms!$I$6*1000, 0)</f>
        <v>0</v>
      </c>
      <c r="L473" s="100">
        <f t="shared" si="44"/>
        <v>0</v>
      </c>
      <c r="M473" s="100">
        <f t="shared" si="45"/>
        <v>363.46387771520523</v>
      </c>
      <c r="N473" s="154">
        <f t="shared" si="46"/>
        <v>363.46387771520523</v>
      </c>
    </row>
    <row r="474" spans="2:14" x14ac:dyDescent="0.25">
      <c r="B474" s="4">
        <v>40951</v>
      </c>
      <c r="C474" s="99">
        <f>'Farm Runoff'!$D474</f>
        <v>1471.3920000000001</v>
      </c>
      <c r="D474" s="99">
        <f>'Irrigation Demand'!$D474</f>
        <v>1817.3193885760261</v>
      </c>
      <c r="E474" s="99">
        <f>$C474*Farms!$H$6/100</f>
        <v>364.905216</v>
      </c>
      <c r="F474" s="99">
        <f t="shared" si="42"/>
        <v>1106.4867840000002</v>
      </c>
      <c r="G474" s="99">
        <f>IF(H474&lt;Farms!$I$6*1000,(MIN(F474,Farms!$L$6)),0)</f>
        <v>1106.4867840000002</v>
      </c>
      <c r="H474" s="100">
        <f t="shared" si="47"/>
        <v>493802.56241414387</v>
      </c>
      <c r="I474" s="100">
        <f t="shared" si="43"/>
        <v>493456.63502556784</v>
      </c>
      <c r="J474" s="100">
        <f>MIN(I474,Farms!$I$6*1000)</f>
        <v>493456.63502556784</v>
      </c>
      <c r="K474" s="100">
        <f>MAX(I474-Farms!$I$6*1000, 0)</f>
        <v>0</v>
      </c>
      <c r="L474" s="100">
        <f t="shared" si="44"/>
        <v>0</v>
      </c>
      <c r="M474" s="100">
        <f t="shared" si="45"/>
        <v>363.46387771520523</v>
      </c>
      <c r="N474" s="154">
        <f t="shared" si="46"/>
        <v>363.46387771520523</v>
      </c>
    </row>
    <row r="475" spans="2:14" x14ac:dyDescent="0.25">
      <c r="B475" s="4">
        <v>40952</v>
      </c>
      <c r="C475" s="99">
        <f>'Farm Runoff'!$D475</f>
        <v>1471.3920000000001</v>
      </c>
      <c r="D475" s="99">
        <f>'Irrigation Demand'!$D475</f>
        <v>1817.3193885760261</v>
      </c>
      <c r="E475" s="99">
        <f>$C475*Farms!$H$6/100</f>
        <v>364.905216</v>
      </c>
      <c r="F475" s="99">
        <f t="shared" si="42"/>
        <v>1106.4867840000002</v>
      </c>
      <c r="G475" s="99">
        <f>IF(H475&lt;Farms!$I$6*1000,(MIN(F475,Farms!$L$6)),0)</f>
        <v>1106.4867840000002</v>
      </c>
      <c r="H475" s="100">
        <f t="shared" si="47"/>
        <v>493456.63502556784</v>
      </c>
      <c r="I475" s="100">
        <f t="shared" si="43"/>
        <v>493110.70763699181</v>
      </c>
      <c r="J475" s="100">
        <f>MIN(I475,Farms!$I$6*1000)</f>
        <v>493110.70763699181</v>
      </c>
      <c r="K475" s="100">
        <f>MAX(I475-Farms!$I$6*1000, 0)</f>
        <v>0</v>
      </c>
      <c r="L475" s="100">
        <f t="shared" si="44"/>
        <v>0</v>
      </c>
      <c r="M475" s="100">
        <f t="shared" si="45"/>
        <v>363.46387771520523</v>
      </c>
      <c r="N475" s="154">
        <f t="shared" si="46"/>
        <v>363.46387771520523</v>
      </c>
    </row>
    <row r="476" spans="2:14" x14ac:dyDescent="0.25">
      <c r="B476" s="4">
        <v>40953</v>
      </c>
      <c r="C476" s="99">
        <f>'Farm Runoff'!$D476</f>
        <v>1471.3920000000001</v>
      </c>
      <c r="D476" s="99">
        <f>'Irrigation Demand'!$D476</f>
        <v>1817.3193885760261</v>
      </c>
      <c r="E476" s="99">
        <f>$C476*Farms!$H$6/100</f>
        <v>364.905216</v>
      </c>
      <c r="F476" s="99">
        <f t="shared" si="42"/>
        <v>1106.4867840000002</v>
      </c>
      <c r="G476" s="99">
        <f>IF(H476&lt;Farms!$I$6*1000,(MIN(F476,Farms!$L$6)),0)</f>
        <v>1106.4867840000002</v>
      </c>
      <c r="H476" s="100">
        <f t="shared" si="47"/>
        <v>493110.70763699181</v>
      </c>
      <c r="I476" s="100">
        <f t="shared" si="43"/>
        <v>492764.78024841577</v>
      </c>
      <c r="J476" s="100">
        <f>MIN(I476,Farms!$I$6*1000)</f>
        <v>492764.78024841577</v>
      </c>
      <c r="K476" s="100">
        <f>MAX(I476-Farms!$I$6*1000, 0)</f>
        <v>0</v>
      </c>
      <c r="L476" s="100">
        <f t="shared" si="44"/>
        <v>0</v>
      </c>
      <c r="M476" s="100">
        <f t="shared" si="45"/>
        <v>363.46387771520523</v>
      </c>
      <c r="N476" s="154">
        <f t="shared" si="46"/>
        <v>363.46387771520523</v>
      </c>
    </row>
    <row r="477" spans="2:14" x14ac:dyDescent="0.25">
      <c r="B477" s="4">
        <v>40954</v>
      </c>
      <c r="C477" s="99">
        <f>'Farm Runoff'!$D477</f>
        <v>1471.3920000000001</v>
      </c>
      <c r="D477" s="99">
        <f>'Irrigation Demand'!$D477</f>
        <v>1817.3193885760261</v>
      </c>
      <c r="E477" s="99">
        <f>$C477*Farms!$H$6/100</f>
        <v>364.905216</v>
      </c>
      <c r="F477" s="99">
        <f t="shared" si="42"/>
        <v>1106.4867840000002</v>
      </c>
      <c r="G477" s="99">
        <f>IF(H477&lt;Farms!$I$6*1000,(MIN(F477,Farms!$L$6)),0)</f>
        <v>1106.4867840000002</v>
      </c>
      <c r="H477" s="100">
        <f t="shared" si="47"/>
        <v>492764.78024841577</v>
      </c>
      <c r="I477" s="100">
        <f t="shared" si="43"/>
        <v>492418.85285983974</v>
      </c>
      <c r="J477" s="100">
        <f>MIN(I477,Farms!$I$6*1000)</f>
        <v>492418.85285983974</v>
      </c>
      <c r="K477" s="100">
        <f>MAX(I477-Farms!$I$6*1000, 0)</f>
        <v>0</v>
      </c>
      <c r="L477" s="100">
        <f t="shared" si="44"/>
        <v>0</v>
      </c>
      <c r="M477" s="100">
        <f t="shared" si="45"/>
        <v>363.46387771520523</v>
      </c>
      <c r="N477" s="154">
        <f t="shared" si="46"/>
        <v>363.46387771520523</v>
      </c>
    </row>
    <row r="478" spans="2:14" x14ac:dyDescent="0.25">
      <c r="B478" s="4">
        <v>40955</v>
      </c>
      <c r="C478" s="99">
        <f>'Farm Runoff'!$D478</f>
        <v>1471.3920000000001</v>
      </c>
      <c r="D478" s="99">
        <f>'Irrigation Demand'!$D478</f>
        <v>1817.3193885760261</v>
      </c>
      <c r="E478" s="99">
        <f>$C478*Farms!$H$6/100</f>
        <v>364.905216</v>
      </c>
      <c r="F478" s="99">
        <f t="shared" si="42"/>
        <v>1106.4867840000002</v>
      </c>
      <c r="G478" s="99">
        <f>IF(H478&lt;Farms!$I$6*1000,(MIN(F478,Farms!$L$6)),0)</f>
        <v>1106.4867840000002</v>
      </c>
      <c r="H478" s="100">
        <f t="shared" si="47"/>
        <v>492418.85285983974</v>
      </c>
      <c r="I478" s="100">
        <f t="shared" si="43"/>
        <v>492072.9254712637</v>
      </c>
      <c r="J478" s="100">
        <f>MIN(I478,Farms!$I$6*1000)</f>
        <v>492072.9254712637</v>
      </c>
      <c r="K478" s="100">
        <f>MAX(I478-Farms!$I$6*1000, 0)</f>
        <v>0</v>
      </c>
      <c r="L478" s="100">
        <f t="shared" si="44"/>
        <v>0</v>
      </c>
      <c r="M478" s="100">
        <f t="shared" si="45"/>
        <v>363.46387771520523</v>
      </c>
      <c r="N478" s="154">
        <f t="shared" si="46"/>
        <v>363.46387771520523</v>
      </c>
    </row>
    <row r="479" spans="2:14" x14ac:dyDescent="0.25">
      <c r="B479" s="4">
        <v>40956</v>
      </c>
      <c r="C479" s="99">
        <f>'Farm Runoff'!$D479</f>
        <v>1471.3920000000001</v>
      </c>
      <c r="D479" s="99">
        <f>'Irrigation Demand'!$D479</f>
        <v>1817.3193885760261</v>
      </c>
      <c r="E479" s="99">
        <f>$C479*Farms!$H$6/100</f>
        <v>364.905216</v>
      </c>
      <c r="F479" s="99">
        <f t="shared" si="42"/>
        <v>1106.4867840000002</v>
      </c>
      <c r="G479" s="99">
        <f>IF(H479&lt;Farms!$I$6*1000,(MIN(F479,Farms!$L$6)),0)</f>
        <v>1106.4867840000002</v>
      </c>
      <c r="H479" s="100">
        <f t="shared" si="47"/>
        <v>492072.9254712637</v>
      </c>
      <c r="I479" s="100">
        <f t="shared" si="43"/>
        <v>491726.99808268767</v>
      </c>
      <c r="J479" s="100">
        <f>MIN(I479,Farms!$I$6*1000)</f>
        <v>491726.99808268767</v>
      </c>
      <c r="K479" s="100">
        <f>MAX(I479-Farms!$I$6*1000, 0)</f>
        <v>0</v>
      </c>
      <c r="L479" s="100">
        <f t="shared" si="44"/>
        <v>0</v>
      </c>
      <c r="M479" s="100">
        <f t="shared" si="45"/>
        <v>363.46387771520523</v>
      </c>
      <c r="N479" s="154">
        <f t="shared" si="46"/>
        <v>363.46387771520523</v>
      </c>
    </row>
    <row r="480" spans="2:14" x14ac:dyDescent="0.25">
      <c r="B480" s="4">
        <v>40957</v>
      </c>
      <c r="C480" s="99">
        <f>'Farm Runoff'!$D480</f>
        <v>1471.3920000000001</v>
      </c>
      <c r="D480" s="99">
        <f>'Irrigation Demand'!$D480</f>
        <v>1817.3193885760261</v>
      </c>
      <c r="E480" s="99">
        <f>$C480*Farms!$H$6/100</f>
        <v>364.905216</v>
      </c>
      <c r="F480" s="99">
        <f t="shared" si="42"/>
        <v>1106.4867840000002</v>
      </c>
      <c r="G480" s="99">
        <f>IF(H480&lt;Farms!$I$6*1000,(MIN(F480,Farms!$L$6)),0)</f>
        <v>1106.4867840000002</v>
      </c>
      <c r="H480" s="100">
        <f t="shared" si="47"/>
        <v>491726.99808268767</v>
      </c>
      <c r="I480" s="100">
        <f t="shared" si="43"/>
        <v>491381.07069411164</v>
      </c>
      <c r="J480" s="100">
        <f>MIN(I480,Farms!$I$6*1000)</f>
        <v>491381.07069411164</v>
      </c>
      <c r="K480" s="100">
        <f>MAX(I480-Farms!$I$6*1000, 0)</f>
        <v>0</v>
      </c>
      <c r="L480" s="100">
        <f t="shared" si="44"/>
        <v>0</v>
      </c>
      <c r="M480" s="100">
        <f t="shared" si="45"/>
        <v>363.46387771520523</v>
      </c>
      <c r="N480" s="154">
        <f t="shared" si="46"/>
        <v>363.46387771520523</v>
      </c>
    </row>
    <row r="481" spans="2:14" x14ac:dyDescent="0.25">
      <c r="B481" s="4">
        <v>40958</v>
      </c>
      <c r="C481" s="99">
        <f>'Farm Runoff'!$D481</f>
        <v>1471.3920000000001</v>
      </c>
      <c r="D481" s="99">
        <f>'Irrigation Demand'!$D481</f>
        <v>1817.3193885760261</v>
      </c>
      <c r="E481" s="99">
        <f>$C481*Farms!$H$6/100</f>
        <v>364.905216</v>
      </c>
      <c r="F481" s="99">
        <f t="shared" si="42"/>
        <v>1106.4867840000002</v>
      </c>
      <c r="G481" s="99">
        <f>IF(H481&lt;Farms!$I$6*1000,(MIN(F481,Farms!$L$6)),0)</f>
        <v>1106.4867840000002</v>
      </c>
      <c r="H481" s="100">
        <f t="shared" si="47"/>
        <v>491381.07069411164</v>
      </c>
      <c r="I481" s="100">
        <f t="shared" si="43"/>
        <v>491035.1433055356</v>
      </c>
      <c r="J481" s="100">
        <f>MIN(I481,Farms!$I$6*1000)</f>
        <v>491035.1433055356</v>
      </c>
      <c r="K481" s="100">
        <f>MAX(I481-Farms!$I$6*1000, 0)</f>
        <v>0</v>
      </c>
      <c r="L481" s="100">
        <f t="shared" si="44"/>
        <v>0</v>
      </c>
      <c r="M481" s="100">
        <f t="shared" si="45"/>
        <v>363.46387771520523</v>
      </c>
      <c r="N481" s="154">
        <f t="shared" si="46"/>
        <v>363.46387771520523</v>
      </c>
    </row>
    <row r="482" spans="2:14" x14ac:dyDescent="0.25">
      <c r="B482" s="4">
        <v>40959</v>
      </c>
      <c r="C482" s="99">
        <f>'Farm Runoff'!$D482</f>
        <v>1471.3920000000001</v>
      </c>
      <c r="D482" s="99">
        <f>'Irrigation Demand'!$D482</f>
        <v>1817.3193885760261</v>
      </c>
      <c r="E482" s="99">
        <f>$C482*Farms!$H$6/100</f>
        <v>364.905216</v>
      </c>
      <c r="F482" s="99">
        <f t="shared" si="42"/>
        <v>1106.4867840000002</v>
      </c>
      <c r="G482" s="99">
        <f>IF(H482&lt;Farms!$I$6*1000,(MIN(F482,Farms!$L$6)),0)</f>
        <v>1106.4867840000002</v>
      </c>
      <c r="H482" s="100">
        <f t="shared" si="47"/>
        <v>491035.1433055356</v>
      </c>
      <c r="I482" s="100">
        <f t="shared" si="43"/>
        <v>490689.21591695957</v>
      </c>
      <c r="J482" s="100">
        <f>MIN(I482,Farms!$I$6*1000)</f>
        <v>490689.21591695957</v>
      </c>
      <c r="K482" s="100">
        <f>MAX(I482-Farms!$I$6*1000, 0)</f>
        <v>0</v>
      </c>
      <c r="L482" s="100">
        <f t="shared" si="44"/>
        <v>0</v>
      </c>
      <c r="M482" s="100">
        <f t="shared" si="45"/>
        <v>363.46387771520523</v>
      </c>
      <c r="N482" s="154">
        <f t="shared" si="46"/>
        <v>363.46387771520523</v>
      </c>
    </row>
    <row r="483" spans="2:14" x14ac:dyDescent="0.25">
      <c r="B483" s="4">
        <v>40960</v>
      </c>
      <c r="C483" s="99">
        <f>'Farm Runoff'!$D483</f>
        <v>1471.3920000000001</v>
      </c>
      <c r="D483" s="99">
        <f>'Irrigation Demand'!$D483</f>
        <v>1817.3193885760261</v>
      </c>
      <c r="E483" s="99">
        <f>$C483*Farms!$H$6/100</f>
        <v>364.905216</v>
      </c>
      <c r="F483" s="99">
        <f t="shared" si="42"/>
        <v>1106.4867840000002</v>
      </c>
      <c r="G483" s="99">
        <f>IF(H483&lt;Farms!$I$6*1000,(MIN(F483,Farms!$L$6)),0)</f>
        <v>1106.4867840000002</v>
      </c>
      <c r="H483" s="100">
        <f t="shared" si="47"/>
        <v>490689.21591695957</v>
      </c>
      <c r="I483" s="100">
        <f t="shared" si="43"/>
        <v>490343.28852838353</v>
      </c>
      <c r="J483" s="100">
        <f>MIN(I483,Farms!$I$6*1000)</f>
        <v>490343.28852838353</v>
      </c>
      <c r="K483" s="100">
        <f>MAX(I483-Farms!$I$6*1000, 0)</f>
        <v>0</v>
      </c>
      <c r="L483" s="100">
        <f t="shared" si="44"/>
        <v>0</v>
      </c>
      <c r="M483" s="100">
        <f t="shared" si="45"/>
        <v>363.46387771520523</v>
      </c>
      <c r="N483" s="154">
        <f t="shared" si="46"/>
        <v>363.46387771520523</v>
      </c>
    </row>
    <row r="484" spans="2:14" x14ac:dyDescent="0.25">
      <c r="B484" s="4">
        <v>40961</v>
      </c>
      <c r="C484" s="99">
        <f>'Farm Runoff'!$D484</f>
        <v>1471.3920000000001</v>
      </c>
      <c r="D484" s="99">
        <f>'Irrigation Demand'!$D484</f>
        <v>1817.3193885760261</v>
      </c>
      <c r="E484" s="99">
        <f>$C484*Farms!$H$6/100</f>
        <v>364.905216</v>
      </c>
      <c r="F484" s="99">
        <f t="shared" si="42"/>
        <v>1106.4867840000002</v>
      </c>
      <c r="G484" s="99">
        <f>IF(H484&lt;Farms!$I$6*1000,(MIN(F484,Farms!$L$6)),0)</f>
        <v>1106.4867840000002</v>
      </c>
      <c r="H484" s="100">
        <f t="shared" si="47"/>
        <v>490343.28852838353</v>
      </c>
      <c r="I484" s="100">
        <f t="shared" si="43"/>
        <v>489997.3611398075</v>
      </c>
      <c r="J484" s="100">
        <f>MIN(I484,Farms!$I$6*1000)</f>
        <v>489997.3611398075</v>
      </c>
      <c r="K484" s="100">
        <f>MAX(I484-Farms!$I$6*1000, 0)</f>
        <v>0</v>
      </c>
      <c r="L484" s="100">
        <f t="shared" si="44"/>
        <v>0</v>
      </c>
      <c r="M484" s="100">
        <f t="shared" si="45"/>
        <v>363.46387771520523</v>
      </c>
      <c r="N484" s="154">
        <f t="shared" si="46"/>
        <v>363.46387771520523</v>
      </c>
    </row>
    <row r="485" spans="2:14" x14ac:dyDescent="0.25">
      <c r="B485" s="4">
        <v>40962</v>
      </c>
      <c r="C485" s="99">
        <f>'Farm Runoff'!$D485</f>
        <v>1471.3920000000001</v>
      </c>
      <c r="D485" s="99">
        <f>'Irrigation Demand'!$D485</f>
        <v>1817.3193885760261</v>
      </c>
      <c r="E485" s="99">
        <f>$C485*Farms!$H$6/100</f>
        <v>364.905216</v>
      </c>
      <c r="F485" s="99">
        <f t="shared" si="42"/>
        <v>1106.4867840000002</v>
      </c>
      <c r="G485" s="99">
        <f>IF(H485&lt;Farms!$I$6*1000,(MIN(F485,Farms!$L$6)),0)</f>
        <v>1106.4867840000002</v>
      </c>
      <c r="H485" s="100">
        <f t="shared" si="47"/>
        <v>489997.3611398075</v>
      </c>
      <c r="I485" s="100">
        <f t="shared" si="43"/>
        <v>489651.43375123147</v>
      </c>
      <c r="J485" s="100">
        <f>MIN(I485,Farms!$I$6*1000)</f>
        <v>489651.43375123147</v>
      </c>
      <c r="K485" s="100">
        <f>MAX(I485-Farms!$I$6*1000, 0)</f>
        <v>0</v>
      </c>
      <c r="L485" s="100">
        <f t="shared" si="44"/>
        <v>0</v>
      </c>
      <c r="M485" s="100">
        <f t="shared" si="45"/>
        <v>363.46387771520523</v>
      </c>
      <c r="N485" s="154">
        <f t="shared" si="46"/>
        <v>363.46387771520523</v>
      </c>
    </row>
    <row r="486" spans="2:14" x14ac:dyDescent="0.25">
      <c r="B486" s="4">
        <v>40963</v>
      </c>
      <c r="C486" s="99">
        <f>'Farm Runoff'!$D486</f>
        <v>1471.3920000000001</v>
      </c>
      <c r="D486" s="99">
        <f>'Irrigation Demand'!$D486</f>
        <v>1817.3193885760261</v>
      </c>
      <c r="E486" s="99">
        <f>$C486*Farms!$H$6/100</f>
        <v>364.905216</v>
      </c>
      <c r="F486" s="99">
        <f t="shared" si="42"/>
        <v>1106.4867840000002</v>
      </c>
      <c r="G486" s="99">
        <f>IF(H486&lt;Farms!$I$6*1000,(MIN(F486,Farms!$L$6)),0)</f>
        <v>1106.4867840000002</v>
      </c>
      <c r="H486" s="100">
        <f t="shared" si="47"/>
        <v>489651.43375123147</v>
      </c>
      <c r="I486" s="100">
        <f t="shared" si="43"/>
        <v>489305.50636265543</v>
      </c>
      <c r="J486" s="100">
        <f>MIN(I486,Farms!$I$6*1000)</f>
        <v>489305.50636265543</v>
      </c>
      <c r="K486" s="100">
        <f>MAX(I486-Farms!$I$6*1000, 0)</f>
        <v>0</v>
      </c>
      <c r="L486" s="100">
        <f t="shared" si="44"/>
        <v>0</v>
      </c>
      <c r="M486" s="100">
        <f t="shared" si="45"/>
        <v>363.46387771520523</v>
      </c>
      <c r="N486" s="154">
        <f t="shared" si="46"/>
        <v>363.46387771520523</v>
      </c>
    </row>
    <row r="487" spans="2:14" x14ac:dyDescent="0.25">
      <c r="B487" s="4">
        <v>40964</v>
      </c>
      <c r="C487" s="99">
        <f>'Farm Runoff'!$D487</f>
        <v>1471.3920000000001</v>
      </c>
      <c r="D487" s="99">
        <f>'Irrigation Demand'!$D487</f>
        <v>1817.3193885760261</v>
      </c>
      <c r="E487" s="99">
        <f>$C487*Farms!$H$6/100</f>
        <v>364.905216</v>
      </c>
      <c r="F487" s="99">
        <f t="shared" si="42"/>
        <v>1106.4867840000002</v>
      </c>
      <c r="G487" s="99">
        <f>IF(H487&lt;Farms!$I$6*1000,(MIN(F487,Farms!$L$6)),0)</f>
        <v>1106.4867840000002</v>
      </c>
      <c r="H487" s="100">
        <f t="shared" si="47"/>
        <v>489305.50636265543</v>
      </c>
      <c r="I487" s="100">
        <f t="shared" si="43"/>
        <v>488959.5789740794</v>
      </c>
      <c r="J487" s="100">
        <f>MIN(I487,Farms!$I$6*1000)</f>
        <v>488959.5789740794</v>
      </c>
      <c r="K487" s="100">
        <f>MAX(I487-Farms!$I$6*1000, 0)</f>
        <v>0</v>
      </c>
      <c r="L487" s="100">
        <f t="shared" si="44"/>
        <v>0</v>
      </c>
      <c r="M487" s="100">
        <f t="shared" si="45"/>
        <v>363.46387771520523</v>
      </c>
      <c r="N487" s="154">
        <f t="shared" si="46"/>
        <v>363.46387771520523</v>
      </c>
    </row>
    <row r="488" spans="2:14" x14ac:dyDescent="0.25">
      <c r="B488" s="4">
        <v>40965</v>
      </c>
      <c r="C488" s="99">
        <f>'Farm Runoff'!$D488</f>
        <v>1471.3920000000001</v>
      </c>
      <c r="D488" s="99">
        <f>'Irrigation Demand'!$D488</f>
        <v>1817.3193885760261</v>
      </c>
      <c r="E488" s="99">
        <f>$C488*Farms!$H$6/100</f>
        <v>364.905216</v>
      </c>
      <c r="F488" s="99">
        <f t="shared" si="42"/>
        <v>1106.4867840000002</v>
      </c>
      <c r="G488" s="99">
        <f>IF(H488&lt;Farms!$I$6*1000,(MIN(F488,Farms!$L$6)),0)</f>
        <v>1106.4867840000002</v>
      </c>
      <c r="H488" s="100">
        <f t="shared" si="47"/>
        <v>488959.5789740794</v>
      </c>
      <c r="I488" s="100">
        <f t="shared" si="43"/>
        <v>488613.65158550336</v>
      </c>
      <c r="J488" s="100">
        <f>MIN(I488,Farms!$I$6*1000)</f>
        <v>488613.65158550336</v>
      </c>
      <c r="K488" s="100">
        <f>MAX(I488-Farms!$I$6*1000, 0)</f>
        <v>0</v>
      </c>
      <c r="L488" s="100">
        <f t="shared" si="44"/>
        <v>0</v>
      </c>
      <c r="M488" s="100">
        <f t="shared" si="45"/>
        <v>363.46387771520523</v>
      </c>
      <c r="N488" s="154">
        <f t="shared" si="46"/>
        <v>363.46387771520523</v>
      </c>
    </row>
    <row r="489" spans="2:14" x14ac:dyDescent="0.25">
      <c r="B489" s="4">
        <v>40966</v>
      </c>
      <c r="C489" s="99">
        <f>'Farm Runoff'!$D489</f>
        <v>1471.3920000000001</v>
      </c>
      <c r="D489" s="99">
        <f>'Irrigation Demand'!$D489</f>
        <v>1817.3193885760261</v>
      </c>
      <c r="E489" s="99">
        <f>$C489*Farms!$H$6/100</f>
        <v>364.905216</v>
      </c>
      <c r="F489" s="99">
        <f t="shared" si="42"/>
        <v>1106.4867840000002</v>
      </c>
      <c r="G489" s="99">
        <f>IF(H489&lt;Farms!$I$6*1000,(MIN(F489,Farms!$L$6)),0)</f>
        <v>1106.4867840000002</v>
      </c>
      <c r="H489" s="100">
        <f t="shared" si="47"/>
        <v>488613.65158550336</v>
      </c>
      <c r="I489" s="100">
        <f t="shared" si="43"/>
        <v>488267.72419692733</v>
      </c>
      <c r="J489" s="100">
        <f>MIN(I489,Farms!$I$6*1000)</f>
        <v>488267.72419692733</v>
      </c>
      <c r="K489" s="100">
        <f>MAX(I489-Farms!$I$6*1000, 0)</f>
        <v>0</v>
      </c>
      <c r="L489" s="100">
        <f t="shared" si="44"/>
        <v>0</v>
      </c>
      <c r="M489" s="100">
        <f t="shared" si="45"/>
        <v>363.46387771520523</v>
      </c>
      <c r="N489" s="154">
        <f t="shared" si="46"/>
        <v>363.46387771520523</v>
      </c>
    </row>
    <row r="490" spans="2:14" x14ac:dyDescent="0.25">
      <c r="B490" s="4">
        <v>40967</v>
      </c>
      <c r="C490" s="99">
        <f>'Farm Runoff'!$D490</f>
        <v>1471.3920000000001</v>
      </c>
      <c r="D490" s="99">
        <f>'Irrigation Demand'!$D490</f>
        <v>1817.3193885760261</v>
      </c>
      <c r="E490" s="99">
        <f>$C490*Farms!$H$6/100</f>
        <v>364.905216</v>
      </c>
      <c r="F490" s="99">
        <f t="shared" si="42"/>
        <v>1106.4867840000002</v>
      </c>
      <c r="G490" s="99">
        <f>IF(H490&lt;Farms!$I$6*1000,(MIN(F490,Farms!$L$6)),0)</f>
        <v>1106.4867840000002</v>
      </c>
      <c r="H490" s="100">
        <f t="shared" si="47"/>
        <v>488267.72419692733</v>
      </c>
      <c r="I490" s="100">
        <f t="shared" si="43"/>
        <v>487921.7968083513</v>
      </c>
      <c r="J490" s="100">
        <f>MIN(I490,Farms!$I$6*1000)</f>
        <v>487921.7968083513</v>
      </c>
      <c r="K490" s="100">
        <f>MAX(I490-Farms!$I$6*1000, 0)</f>
        <v>0</v>
      </c>
      <c r="L490" s="100">
        <f t="shared" si="44"/>
        <v>0</v>
      </c>
      <c r="M490" s="100">
        <f t="shared" si="45"/>
        <v>363.46387771520523</v>
      </c>
      <c r="N490" s="154">
        <f t="shared" si="46"/>
        <v>363.46387771520523</v>
      </c>
    </row>
    <row r="491" spans="2:14" x14ac:dyDescent="0.25">
      <c r="B491" s="4">
        <v>40968</v>
      </c>
      <c r="C491" s="99">
        <f>'Farm Runoff'!$D491</f>
        <v>1471.3920000000001</v>
      </c>
      <c r="D491" s="99">
        <f>'Irrigation Demand'!$D491</f>
        <v>1817.3193885760261</v>
      </c>
      <c r="E491" s="99">
        <f>$C491*Farms!$H$6/100</f>
        <v>364.905216</v>
      </c>
      <c r="F491" s="99">
        <f t="shared" si="42"/>
        <v>1106.4867840000002</v>
      </c>
      <c r="G491" s="99">
        <f>IF(H491&lt;Farms!$I$6*1000,(MIN(F491,Farms!$L$6)),0)</f>
        <v>1106.4867840000002</v>
      </c>
      <c r="H491" s="100">
        <f t="shared" si="47"/>
        <v>487921.7968083513</v>
      </c>
      <c r="I491" s="100">
        <f t="shared" si="43"/>
        <v>487575.86941977526</v>
      </c>
      <c r="J491" s="100">
        <f>MIN(I491,Farms!$I$6*1000)</f>
        <v>487575.86941977526</v>
      </c>
      <c r="K491" s="100">
        <f>MAX(I491-Farms!$I$6*1000, 0)</f>
        <v>0</v>
      </c>
      <c r="L491" s="100">
        <f t="shared" si="44"/>
        <v>0</v>
      </c>
      <c r="M491" s="100">
        <f t="shared" si="45"/>
        <v>363.46387771520523</v>
      </c>
      <c r="N491" s="154">
        <f t="shared" si="46"/>
        <v>363.46387771520523</v>
      </c>
    </row>
    <row r="492" spans="2:14" x14ac:dyDescent="0.25">
      <c r="B492" s="4">
        <v>40969</v>
      </c>
      <c r="C492" s="99">
        <f>'Farm Runoff'!$D492</f>
        <v>973.38239999999996</v>
      </c>
      <c r="D492" s="99">
        <f>'Irrigation Demand'!$D492</f>
        <v>1531.0662756598242</v>
      </c>
      <c r="E492" s="99">
        <f>$C492*Farms!$H$6/100</f>
        <v>241.39883520000001</v>
      </c>
      <c r="F492" s="99">
        <f t="shared" si="42"/>
        <v>731.98356479999995</v>
      </c>
      <c r="G492" s="99">
        <f>IF(H492&lt;Farms!$I$6*1000,(MIN(F492,Farms!$L$6)),0)</f>
        <v>731.98356479999995</v>
      </c>
      <c r="H492" s="100">
        <f t="shared" si="47"/>
        <v>487575.86941977526</v>
      </c>
      <c r="I492" s="100">
        <f t="shared" si="43"/>
        <v>487018.18554411543</v>
      </c>
      <c r="J492" s="100">
        <f>MIN(I492,Farms!$I$6*1000)</f>
        <v>487018.18554411543</v>
      </c>
      <c r="K492" s="100">
        <f>MAX(I492-Farms!$I$6*1000, 0)</f>
        <v>0</v>
      </c>
      <c r="L492" s="100">
        <f t="shared" si="44"/>
        <v>0</v>
      </c>
      <c r="M492" s="100">
        <f t="shared" si="45"/>
        <v>306.21325513196484</v>
      </c>
      <c r="N492" s="154">
        <f t="shared" si="46"/>
        <v>306.21325513196484</v>
      </c>
    </row>
    <row r="493" spans="2:14" x14ac:dyDescent="0.25">
      <c r="B493" s="4">
        <v>40970</v>
      </c>
      <c r="C493" s="99">
        <f>'Farm Runoff'!$D493</f>
        <v>1743.0335999999998</v>
      </c>
      <c r="D493" s="99">
        <f>'Irrigation Demand'!$D493</f>
        <v>1531.0662756598242</v>
      </c>
      <c r="E493" s="99">
        <f>$C493*Farms!$H$6/100</f>
        <v>432.27233279999996</v>
      </c>
      <c r="F493" s="99">
        <f t="shared" si="42"/>
        <v>1310.7612671999998</v>
      </c>
      <c r="G493" s="99">
        <f>IF(H493&lt;Farms!$I$6*1000,(MIN(F493,Farms!$L$6)),0)</f>
        <v>1310.7612671999998</v>
      </c>
      <c r="H493" s="100">
        <f t="shared" si="47"/>
        <v>487018.18554411543</v>
      </c>
      <c r="I493" s="100">
        <f t="shared" si="43"/>
        <v>487230.15286845563</v>
      </c>
      <c r="J493" s="100">
        <f>MIN(I493,Farms!$I$6*1000)</f>
        <v>487230.15286845563</v>
      </c>
      <c r="K493" s="100">
        <f>MAX(I493-Farms!$I$6*1000, 0)</f>
        <v>0</v>
      </c>
      <c r="L493" s="100">
        <f t="shared" si="44"/>
        <v>0</v>
      </c>
      <c r="M493" s="100">
        <f t="shared" si="45"/>
        <v>306.21325513196484</v>
      </c>
      <c r="N493" s="154">
        <f t="shared" si="46"/>
        <v>306.21325513196484</v>
      </c>
    </row>
    <row r="494" spans="2:14" x14ac:dyDescent="0.25">
      <c r="B494" s="4">
        <v>40971</v>
      </c>
      <c r="C494" s="99">
        <f>'Farm Runoff'!$D494</f>
        <v>1935.4463999999998</v>
      </c>
      <c r="D494" s="99">
        <f>'Irrigation Demand'!$D494</f>
        <v>1531.0662756598242</v>
      </c>
      <c r="E494" s="99">
        <f>$C494*Farms!$H$6/100</f>
        <v>479.99070719999997</v>
      </c>
      <c r="F494" s="99">
        <f t="shared" si="42"/>
        <v>1455.4556927999997</v>
      </c>
      <c r="G494" s="99">
        <f>IF(H494&lt;Farms!$I$6*1000,(MIN(F494,Farms!$L$6)),0)</f>
        <v>1455.4556927999997</v>
      </c>
      <c r="H494" s="100">
        <f t="shared" si="47"/>
        <v>487230.15286845563</v>
      </c>
      <c r="I494" s="100">
        <f t="shared" si="43"/>
        <v>487634.53299279581</v>
      </c>
      <c r="J494" s="100">
        <f>MIN(I494,Farms!$I$6*1000)</f>
        <v>487634.53299279581</v>
      </c>
      <c r="K494" s="100">
        <f>MAX(I494-Farms!$I$6*1000, 0)</f>
        <v>0</v>
      </c>
      <c r="L494" s="100">
        <f t="shared" si="44"/>
        <v>0</v>
      </c>
      <c r="M494" s="100">
        <f t="shared" si="45"/>
        <v>306.21325513196484</v>
      </c>
      <c r="N494" s="154">
        <f t="shared" si="46"/>
        <v>306.21325513196484</v>
      </c>
    </row>
    <row r="495" spans="2:14" x14ac:dyDescent="0.25">
      <c r="B495" s="4">
        <v>40972</v>
      </c>
      <c r="C495" s="99">
        <f>'Farm Runoff'!$D495</f>
        <v>1550.6208000000001</v>
      </c>
      <c r="D495" s="99">
        <f>'Irrigation Demand'!$D495</f>
        <v>1531.0662756598242</v>
      </c>
      <c r="E495" s="99">
        <f>$C495*Farms!$H$6/100</f>
        <v>384.55395840000006</v>
      </c>
      <c r="F495" s="99">
        <f t="shared" si="42"/>
        <v>1166.0668416000001</v>
      </c>
      <c r="G495" s="99">
        <f>IF(H495&lt;Farms!$I$6*1000,(MIN(F495,Farms!$L$6)),0)</f>
        <v>1166.0668416000001</v>
      </c>
      <c r="H495" s="100">
        <f t="shared" si="47"/>
        <v>487634.53299279581</v>
      </c>
      <c r="I495" s="100">
        <f t="shared" si="43"/>
        <v>487654.08751713595</v>
      </c>
      <c r="J495" s="100">
        <f>MIN(I495,Farms!$I$6*1000)</f>
        <v>487654.08751713595</v>
      </c>
      <c r="K495" s="100">
        <f>MAX(I495-Farms!$I$6*1000, 0)</f>
        <v>0</v>
      </c>
      <c r="L495" s="100">
        <f t="shared" si="44"/>
        <v>0</v>
      </c>
      <c r="M495" s="100">
        <f t="shared" si="45"/>
        <v>306.21325513196484</v>
      </c>
      <c r="N495" s="154">
        <f t="shared" si="46"/>
        <v>306.21325513196484</v>
      </c>
    </row>
    <row r="496" spans="2:14" x14ac:dyDescent="0.25">
      <c r="B496" s="4">
        <v>40973</v>
      </c>
      <c r="C496" s="99">
        <f>'Farm Runoff'!$D496</f>
        <v>1358.2079999999999</v>
      </c>
      <c r="D496" s="99">
        <f>'Irrigation Demand'!$D496</f>
        <v>1531.0662756598242</v>
      </c>
      <c r="E496" s="99">
        <f>$C496*Farms!$H$6/100</f>
        <v>336.83558399999993</v>
      </c>
      <c r="F496" s="99">
        <f t="shared" si="42"/>
        <v>1021.3724159999999</v>
      </c>
      <c r="G496" s="99">
        <f>IF(H496&lt;Farms!$I$6*1000,(MIN(F496,Farms!$L$6)),0)</f>
        <v>1021.3724159999999</v>
      </c>
      <c r="H496" s="100">
        <f t="shared" si="47"/>
        <v>487654.08751713595</v>
      </c>
      <c r="I496" s="100">
        <f t="shared" si="43"/>
        <v>487481.2292414761</v>
      </c>
      <c r="J496" s="100">
        <f>MIN(I496,Farms!$I$6*1000)</f>
        <v>487481.2292414761</v>
      </c>
      <c r="K496" s="100">
        <f>MAX(I496-Farms!$I$6*1000, 0)</f>
        <v>0</v>
      </c>
      <c r="L496" s="100">
        <f t="shared" si="44"/>
        <v>0</v>
      </c>
      <c r="M496" s="100">
        <f t="shared" si="45"/>
        <v>306.21325513196484</v>
      </c>
      <c r="N496" s="154">
        <f t="shared" si="46"/>
        <v>306.21325513196484</v>
      </c>
    </row>
    <row r="497" spans="2:14" x14ac:dyDescent="0.25">
      <c r="B497" s="4">
        <v>40974</v>
      </c>
      <c r="C497" s="99">
        <f>'Farm Runoff'!$D497</f>
        <v>1358.2079999999999</v>
      </c>
      <c r="D497" s="99">
        <f>'Irrigation Demand'!$D497</f>
        <v>1531.0662756598242</v>
      </c>
      <c r="E497" s="99">
        <f>$C497*Farms!$H$6/100</f>
        <v>336.83558399999993</v>
      </c>
      <c r="F497" s="99">
        <f t="shared" si="42"/>
        <v>1021.3724159999999</v>
      </c>
      <c r="G497" s="99">
        <f>IF(H497&lt;Farms!$I$6*1000,(MIN(F497,Farms!$L$6)),0)</f>
        <v>1021.3724159999999</v>
      </c>
      <c r="H497" s="100">
        <f t="shared" si="47"/>
        <v>487481.2292414761</v>
      </c>
      <c r="I497" s="100">
        <f t="shared" si="43"/>
        <v>487308.37096581626</v>
      </c>
      <c r="J497" s="100">
        <f>MIN(I497,Farms!$I$6*1000)</f>
        <v>487308.37096581626</v>
      </c>
      <c r="K497" s="100">
        <f>MAX(I497-Farms!$I$6*1000, 0)</f>
        <v>0</v>
      </c>
      <c r="L497" s="100">
        <f t="shared" si="44"/>
        <v>0</v>
      </c>
      <c r="M497" s="100">
        <f t="shared" si="45"/>
        <v>306.21325513196484</v>
      </c>
      <c r="N497" s="154">
        <f t="shared" si="46"/>
        <v>306.21325513196484</v>
      </c>
    </row>
    <row r="498" spans="2:14" x14ac:dyDescent="0.25">
      <c r="B498" s="4">
        <v>40975</v>
      </c>
      <c r="C498" s="99">
        <f>'Farm Runoff'!$D498</f>
        <v>1358.2079999999999</v>
      </c>
      <c r="D498" s="99">
        <f>'Irrigation Demand'!$D498</f>
        <v>1531.0662756598242</v>
      </c>
      <c r="E498" s="99">
        <f>$C498*Farms!$H$6/100</f>
        <v>336.83558399999993</v>
      </c>
      <c r="F498" s="99">
        <f t="shared" si="42"/>
        <v>1021.3724159999999</v>
      </c>
      <c r="G498" s="99">
        <f>IF(H498&lt;Farms!$I$6*1000,(MIN(F498,Farms!$L$6)),0)</f>
        <v>1021.3724159999999</v>
      </c>
      <c r="H498" s="100">
        <f t="shared" si="47"/>
        <v>487308.37096581626</v>
      </c>
      <c r="I498" s="100">
        <f t="shared" si="43"/>
        <v>487135.51269015641</v>
      </c>
      <c r="J498" s="100">
        <f>MIN(I498,Farms!$I$6*1000)</f>
        <v>487135.51269015641</v>
      </c>
      <c r="K498" s="100">
        <f>MAX(I498-Farms!$I$6*1000, 0)</f>
        <v>0</v>
      </c>
      <c r="L498" s="100">
        <f t="shared" si="44"/>
        <v>0</v>
      </c>
      <c r="M498" s="100">
        <f t="shared" si="45"/>
        <v>306.21325513196484</v>
      </c>
      <c r="N498" s="154">
        <f t="shared" si="46"/>
        <v>306.21325513196484</v>
      </c>
    </row>
    <row r="499" spans="2:14" x14ac:dyDescent="0.25">
      <c r="B499" s="4">
        <v>40976</v>
      </c>
      <c r="C499" s="99">
        <f>'Farm Runoff'!$D499</f>
        <v>1743.0335999999998</v>
      </c>
      <c r="D499" s="99">
        <f>'Irrigation Demand'!$D499</f>
        <v>1531.0662756598242</v>
      </c>
      <c r="E499" s="99">
        <f>$C499*Farms!$H$6/100</f>
        <v>432.27233279999996</v>
      </c>
      <c r="F499" s="99">
        <f t="shared" si="42"/>
        <v>1310.7612671999998</v>
      </c>
      <c r="G499" s="99">
        <f>IF(H499&lt;Farms!$I$6*1000,(MIN(F499,Farms!$L$6)),0)</f>
        <v>1310.7612671999998</v>
      </c>
      <c r="H499" s="100">
        <f t="shared" si="47"/>
        <v>487135.51269015641</v>
      </c>
      <c r="I499" s="100">
        <f t="shared" si="43"/>
        <v>487347.4800144966</v>
      </c>
      <c r="J499" s="100">
        <f>MIN(I499,Farms!$I$6*1000)</f>
        <v>487347.4800144966</v>
      </c>
      <c r="K499" s="100">
        <f>MAX(I499-Farms!$I$6*1000, 0)</f>
        <v>0</v>
      </c>
      <c r="L499" s="100">
        <f t="shared" si="44"/>
        <v>0</v>
      </c>
      <c r="M499" s="100">
        <f t="shared" si="45"/>
        <v>306.21325513196484</v>
      </c>
      <c r="N499" s="154">
        <f t="shared" si="46"/>
        <v>306.21325513196484</v>
      </c>
    </row>
    <row r="500" spans="2:14" x14ac:dyDescent="0.25">
      <c r="B500" s="4">
        <v>40977</v>
      </c>
      <c r="C500" s="99">
        <f>'Farm Runoff'!$D500</f>
        <v>2331.5904</v>
      </c>
      <c r="D500" s="99">
        <f>'Irrigation Demand'!$D500</f>
        <v>1531.0662756598242</v>
      </c>
      <c r="E500" s="99">
        <f>$C500*Farms!$H$6/100</f>
        <v>578.23441920000005</v>
      </c>
      <c r="F500" s="99">
        <f t="shared" si="42"/>
        <v>1753.3559808</v>
      </c>
      <c r="G500" s="99">
        <f>IF(H500&lt;Farms!$I$6*1000,(MIN(F500,Farms!$L$6)),0)</f>
        <v>1753.3559808</v>
      </c>
      <c r="H500" s="100">
        <f t="shared" si="47"/>
        <v>487347.4800144966</v>
      </c>
      <c r="I500" s="100">
        <f t="shared" si="43"/>
        <v>488148.00413883675</v>
      </c>
      <c r="J500" s="100">
        <f>MIN(I500,Farms!$I$6*1000)</f>
        <v>488148.00413883675</v>
      </c>
      <c r="K500" s="100">
        <f>MAX(I500-Farms!$I$6*1000, 0)</f>
        <v>0</v>
      </c>
      <c r="L500" s="100">
        <f t="shared" si="44"/>
        <v>0</v>
      </c>
      <c r="M500" s="100">
        <f t="shared" si="45"/>
        <v>306.21325513196484</v>
      </c>
      <c r="N500" s="154">
        <f t="shared" si="46"/>
        <v>306.21325513196484</v>
      </c>
    </row>
    <row r="501" spans="2:14" x14ac:dyDescent="0.25">
      <c r="B501" s="4">
        <v>40978</v>
      </c>
      <c r="C501" s="99">
        <f>'Farm Runoff'!$D501</f>
        <v>2127.8592000000003</v>
      </c>
      <c r="D501" s="99">
        <f>'Irrigation Demand'!$D501</f>
        <v>1531.0662756598242</v>
      </c>
      <c r="E501" s="99">
        <f>$C501*Farms!$H$6/100</f>
        <v>527.7090816000001</v>
      </c>
      <c r="F501" s="99">
        <f t="shared" si="42"/>
        <v>1600.1501184000003</v>
      </c>
      <c r="G501" s="99">
        <f>IF(H501&lt;Farms!$I$6*1000,(MIN(F501,Farms!$L$6)),0)</f>
        <v>1600.1501184000003</v>
      </c>
      <c r="H501" s="100">
        <f t="shared" si="47"/>
        <v>488148.00413883675</v>
      </c>
      <c r="I501" s="100">
        <f t="shared" si="43"/>
        <v>488744.79706317693</v>
      </c>
      <c r="J501" s="100">
        <f>MIN(I501,Farms!$I$6*1000)</f>
        <v>488744.79706317693</v>
      </c>
      <c r="K501" s="100">
        <f>MAX(I501-Farms!$I$6*1000, 0)</f>
        <v>0</v>
      </c>
      <c r="L501" s="100">
        <f t="shared" si="44"/>
        <v>0</v>
      </c>
      <c r="M501" s="100">
        <f t="shared" si="45"/>
        <v>306.21325513196484</v>
      </c>
      <c r="N501" s="154">
        <f t="shared" si="46"/>
        <v>306.21325513196484</v>
      </c>
    </row>
    <row r="502" spans="2:14" x14ac:dyDescent="0.25">
      <c r="B502" s="4">
        <v>40979</v>
      </c>
      <c r="C502" s="99">
        <f>'Farm Runoff'!$D502</f>
        <v>1550.6208000000001</v>
      </c>
      <c r="D502" s="99">
        <f>'Irrigation Demand'!$D502</f>
        <v>1531.0662756598242</v>
      </c>
      <c r="E502" s="99">
        <f>$C502*Farms!$H$6/100</f>
        <v>384.55395840000006</v>
      </c>
      <c r="F502" s="99">
        <f t="shared" si="42"/>
        <v>1166.0668416000001</v>
      </c>
      <c r="G502" s="99">
        <f>IF(H502&lt;Farms!$I$6*1000,(MIN(F502,Farms!$L$6)),0)</f>
        <v>1166.0668416000001</v>
      </c>
      <c r="H502" s="100">
        <f t="shared" si="47"/>
        <v>488744.79706317693</v>
      </c>
      <c r="I502" s="100">
        <f t="shared" si="43"/>
        <v>488764.35158751707</v>
      </c>
      <c r="J502" s="100">
        <f>MIN(I502,Farms!$I$6*1000)</f>
        <v>488764.35158751707</v>
      </c>
      <c r="K502" s="100">
        <f>MAX(I502-Farms!$I$6*1000, 0)</f>
        <v>0</v>
      </c>
      <c r="L502" s="100">
        <f t="shared" si="44"/>
        <v>0</v>
      </c>
      <c r="M502" s="100">
        <f t="shared" si="45"/>
        <v>306.21325513196484</v>
      </c>
      <c r="N502" s="154">
        <f t="shared" si="46"/>
        <v>306.21325513196484</v>
      </c>
    </row>
    <row r="503" spans="2:14" x14ac:dyDescent="0.25">
      <c r="B503" s="4">
        <v>40980</v>
      </c>
      <c r="C503" s="99">
        <f>'Farm Runoff'!$D503</f>
        <v>1358.2079999999999</v>
      </c>
      <c r="D503" s="99">
        <f>'Irrigation Demand'!$D503</f>
        <v>1531.0662756598242</v>
      </c>
      <c r="E503" s="99">
        <f>$C503*Farms!$H$6/100</f>
        <v>336.83558399999993</v>
      </c>
      <c r="F503" s="99">
        <f t="shared" si="42"/>
        <v>1021.3724159999999</v>
      </c>
      <c r="G503" s="99">
        <f>IF(H503&lt;Farms!$I$6*1000,(MIN(F503,Farms!$L$6)),0)</f>
        <v>1021.3724159999999</v>
      </c>
      <c r="H503" s="100">
        <f t="shared" si="47"/>
        <v>488764.35158751707</v>
      </c>
      <c r="I503" s="100">
        <f t="shared" si="43"/>
        <v>488591.49331185722</v>
      </c>
      <c r="J503" s="100">
        <f>MIN(I503,Farms!$I$6*1000)</f>
        <v>488591.49331185722</v>
      </c>
      <c r="K503" s="100">
        <f>MAX(I503-Farms!$I$6*1000, 0)</f>
        <v>0</v>
      </c>
      <c r="L503" s="100">
        <f t="shared" si="44"/>
        <v>0</v>
      </c>
      <c r="M503" s="100">
        <f t="shared" si="45"/>
        <v>306.21325513196484</v>
      </c>
      <c r="N503" s="154">
        <f t="shared" si="46"/>
        <v>306.21325513196484</v>
      </c>
    </row>
    <row r="504" spans="2:14" x14ac:dyDescent="0.25">
      <c r="B504" s="4">
        <v>40981</v>
      </c>
      <c r="C504" s="99">
        <f>'Farm Runoff'!$D504</f>
        <v>1165.7952</v>
      </c>
      <c r="D504" s="99">
        <f>'Irrigation Demand'!$D504</f>
        <v>1531.0662756598242</v>
      </c>
      <c r="E504" s="99">
        <f>$C504*Farms!$H$6/100</f>
        <v>289.11720960000002</v>
      </c>
      <c r="F504" s="99">
        <f t="shared" si="42"/>
        <v>876.6779904</v>
      </c>
      <c r="G504" s="99">
        <f>IF(H504&lt;Farms!$I$6*1000,(MIN(F504,Farms!$L$6)),0)</f>
        <v>876.6779904</v>
      </c>
      <c r="H504" s="100">
        <f t="shared" si="47"/>
        <v>488591.49331185722</v>
      </c>
      <c r="I504" s="100">
        <f t="shared" si="43"/>
        <v>488226.22223619738</v>
      </c>
      <c r="J504" s="100">
        <f>MIN(I504,Farms!$I$6*1000)</f>
        <v>488226.22223619738</v>
      </c>
      <c r="K504" s="100">
        <f>MAX(I504-Farms!$I$6*1000, 0)</f>
        <v>0</v>
      </c>
      <c r="L504" s="100">
        <f t="shared" si="44"/>
        <v>0</v>
      </c>
      <c r="M504" s="100">
        <f t="shared" si="45"/>
        <v>306.21325513196484</v>
      </c>
      <c r="N504" s="154">
        <f t="shared" si="46"/>
        <v>306.21325513196484</v>
      </c>
    </row>
    <row r="505" spans="2:14" x14ac:dyDescent="0.25">
      <c r="B505" s="4">
        <v>40982</v>
      </c>
      <c r="C505" s="99">
        <f>'Farm Runoff'!$D505</f>
        <v>1165.7952</v>
      </c>
      <c r="D505" s="99">
        <f>'Irrigation Demand'!$D505</f>
        <v>1531.0662756598242</v>
      </c>
      <c r="E505" s="99">
        <f>$C505*Farms!$H$6/100</f>
        <v>289.11720960000002</v>
      </c>
      <c r="F505" s="99">
        <f t="shared" si="42"/>
        <v>876.6779904</v>
      </c>
      <c r="G505" s="99">
        <f>IF(H505&lt;Farms!$I$6*1000,(MIN(F505,Farms!$L$6)),0)</f>
        <v>876.6779904</v>
      </c>
      <c r="H505" s="100">
        <f t="shared" si="47"/>
        <v>488226.22223619738</v>
      </c>
      <c r="I505" s="100">
        <f t="shared" si="43"/>
        <v>487860.95116053754</v>
      </c>
      <c r="J505" s="100">
        <f>MIN(I505,Farms!$I$6*1000)</f>
        <v>487860.95116053754</v>
      </c>
      <c r="K505" s="100">
        <f>MAX(I505-Farms!$I$6*1000, 0)</f>
        <v>0</v>
      </c>
      <c r="L505" s="100">
        <f t="shared" si="44"/>
        <v>0</v>
      </c>
      <c r="M505" s="100">
        <f t="shared" si="45"/>
        <v>306.21325513196484</v>
      </c>
      <c r="N505" s="154">
        <f t="shared" si="46"/>
        <v>306.21325513196484</v>
      </c>
    </row>
    <row r="506" spans="2:14" x14ac:dyDescent="0.25">
      <c r="B506" s="4">
        <v>40983</v>
      </c>
      <c r="C506" s="99">
        <f>'Farm Runoff'!$D506</f>
        <v>1165.7952</v>
      </c>
      <c r="D506" s="99">
        <f>'Irrigation Demand'!$D506</f>
        <v>1531.0662756598242</v>
      </c>
      <c r="E506" s="99">
        <f>$C506*Farms!$H$6/100</f>
        <v>289.11720960000002</v>
      </c>
      <c r="F506" s="99">
        <f t="shared" si="42"/>
        <v>876.6779904</v>
      </c>
      <c r="G506" s="99">
        <f>IF(H506&lt;Farms!$I$6*1000,(MIN(F506,Farms!$L$6)),0)</f>
        <v>876.6779904</v>
      </c>
      <c r="H506" s="100">
        <f t="shared" si="47"/>
        <v>487860.95116053754</v>
      </c>
      <c r="I506" s="100">
        <f t="shared" si="43"/>
        <v>487495.68008487771</v>
      </c>
      <c r="J506" s="100">
        <f>MIN(I506,Farms!$I$6*1000)</f>
        <v>487495.68008487771</v>
      </c>
      <c r="K506" s="100">
        <f>MAX(I506-Farms!$I$6*1000, 0)</f>
        <v>0</v>
      </c>
      <c r="L506" s="100">
        <f t="shared" si="44"/>
        <v>0</v>
      </c>
      <c r="M506" s="100">
        <f t="shared" si="45"/>
        <v>306.21325513196484</v>
      </c>
      <c r="N506" s="154">
        <f t="shared" si="46"/>
        <v>306.21325513196484</v>
      </c>
    </row>
    <row r="507" spans="2:14" x14ac:dyDescent="0.25">
      <c r="B507" s="4">
        <v>40984</v>
      </c>
      <c r="C507" s="99">
        <f>'Farm Runoff'!$D507</f>
        <v>1935.4463999999998</v>
      </c>
      <c r="D507" s="99">
        <f>'Irrigation Demand'!$D507</f>
        <v>1531.0662756598242</v>
      </c>
      <c r="E507" s="99">
        <f>$C507*Farms!$H$6/100</f>
        <v>479.99070719999997</v>
      </c>
      <c r="F507" s="99">
        <f t="shared" si="42"/>
        <v>1455.4556927999997</v>
      </c>
      <c r="G507" s="99">
        <f>IF(H507&lt;Farms!$I$6*1000,(MIN(F507,Farms!$L$6)),0)</f>
        <v>1455.4556927999997</v>
      </c>
      <c r="H507" s="100">
        <f t="shared" si="47"/>
        <v>487495.68008487771</v>
      </c>
      <c r="I507" s="100">
        <f t="shared" si="43"/>
        <v>487900.06020921789</v>
      </c>
      <c r="J507" s="100">
        <f>MIN(I507,Farms!$I$6*1000)</f>
        <v>487900.06020921789</v>
      </c>
      <c r="K507" s="100">
        <f>MAX(I507-Farms!$I$6*1000, 0)</f>
        <v>0</v>
      </c>
      <c r="L507" s="100">
        <f t="shared" si="44"/>
        <v>0</v>
      </c>
      <c r="M507" s="100">
        <f t="shared" si="45"/>
        <v>306.21325513196484</v>
      </c>
      <c r="N507" s="154">
        <f t="shared" si="46"/>
        <v>306.21325513196484</v>
      </c>
    </row>
    <row r="508" spans="2:14" x14ac:dyDescent="0.25">
      <c r="B508" s="4">
        <v>40985</v>
      </c>
      <c r="C508" s="99">
        <f>'Farm Runoff'!$D508</f>
        <v>2127.8592000000003</v>
      </c>
      <c r="D508" s="99">
        <f>'Irrigation Demand'!$D508</f>
        <v>1531.0662756598242</v>
      </c>
      <c r="E508" s="99">
        <f>$C508*Farms!$H$6/100</f>
        <v>527.7090816000001</v>
      </c>
      <c r="F508" s="99">
        <f t="shared" si="42"/>
        <v>1600.1501184000003</v>
      </c>
      <c r="G508" s="99">
        <f>IF(H508&lt;Farms!$I$6*1000,(MIN(F508,Farms!$L$6)),0)</f>
        <v>1600.1501184000003</v>
      </c>
      <c r="H508" s="100">
        <f t="shared" si="47"/>
        <v>487900.06020921789</v>
      </c>
      <c r="I508" s="100">
        <f t="shared" si="43"/>
        <v>488496.85313355806</v>
      </c>
      <c r="J508" s="100">
        <f>MIN(I508,Farms!$I$6*1000)</f>
        <v>488496.85313355806</v>
      </c>
      <c r="K508" s="100">
        <f>MAX(I508-Farms!$I$6*1000, 0)</f>
        <v>0</v>
      </c>
      <c r="L508" s="100">
        <f t="shared" si="44"/>
        <v>0</v>
      </c>
      <c r="M508" s="100">
        <f t="shared" si="45"/>
        <v>306.21325513196484</v>
      </c>
      <c r="N508" s="154">
        <f t="shared" si="46"/>
        <v>306.21325513196484</v>
      </c>
    </row>
    <row r="509" spans="2:14" x14ac:dyDescent="0.25">
      <c r="B509" s="4">
        <v>40986</v>
      </c>
      <c r="C509" s="99">
        <f>'Farm Runoff'!$D509</f>
        <v>1550.6208000000001</v>
      </c>
      <c r="D509" s="99">
        <f>'Irrigation Demand'!$D509</f>
        <v>1531.0662756598242</v>
      </c>
      <c r="E509" s="99">
        <f>$C509*Farms!$H$6/100</f>
        <v>384.55395840000006</v>
      </c>
      <c r="F509" s="99">
        <f t="shared" si="42"/>
        <v>1166.0668416000001</v>
      </c>
      <c r="G509" s="99">
        <f>IF(H509&lt;Farms!$I$6*1000,(MIN(F509,Farms!$L$6)),0)</f>
        <v>1166.0668416000001</v>
      </c>
      <c r="H509" s="100">
        <f t="shared" si="47"/>
        <v>488496.85313355806</v>
      </c>
      <c r="I509" s="100">
        <f t="shared" si="43"/>
        <v>488516.40765789821</v>
      </c>
      <c r="J509" s="100">
        <f>MIN(I509,Farms!$I$6*1000)</f>
        <v>488516.40765789821</v>
      </c>
      <c r="K509" s="100">
        <f>MAX(I509-Farms!$I$6*1000, 0)</f>
        <v>0</v>
      </c>
      <c r="L509" s="100">
        <f t="shared" si="44"/>
        <v>0</v>
      </c>
      <c r="M509" s="100">
        <f t="shared" si="45"/>
        <v>306.21325513196484</v>
      </c>
      <c r="N509" s="154">
        <f t="shared" si="46"/>
        <v>306.21325513196484</v>
      </c>
    </row>
    <row r="510" spans="2:14" x14ac:dyDescent="0.25">
      <c r="B510" s="4">
        <v>40987</v>
      </c>
      <c r="C510" s="99">
        <f>'Farm Runoff'!$D510</f>
        <v>1358.2079999999999</v>
      </c>
      <c r="D510" s="99">
        <f>'Irrigation Demand'!$D510</f>
        <v>1531.0662756598242</v>
      </c>
      <c r="E510" s="99">
        <f>$C510*Farms!$H$6/100</f>
        <v>336.83558399999993</v>
      </c>
      <c r="F510" s="99">
        <f t="shared" si="42"/>
        <v>1021.3724159999999</v>
      </c>
      <c r="G510" s="99">
        <f>IF(H510&lt;Farms!$I$6*1000,(MIN(F510,Farms!$L$6)),0)</f>
        <v>1021.3724159999999</v>
      </c>
      <c r="H510" s="100">
        <f t="shared" si="47"/>
        <v>488516.40765789821</v>
      </c>
      <c r="I510" s="100">
        <f t="shared" si="43"/>
        <v>488343.54938223836</v>
      </c>
      <c r="J510" s="100">
        <f>MIN(I510,Farms!$I$6*1000)</f>
        <v>488343.54938223836</v>
      </c>
      <c r="K510" s="100">
        <f>MAX(I510-Farms!$I$6*1000, 0)</f>
        <v>0</v>
      </c>
      <c r="L510" s="100">
        <f t="shared" si="44"/>
        <v>0</v>
      </c>
      <c r="M510" s="100">
        <f t="shared" si="45"/>
        <v>306.21325513196484</v>
      </c>
      <c r="N510" s="154">
        <f t="shared" si="46"/>
        <v>306.21325513196484</v>
      </c>
    </row>
    <row r="511" spans="2:14" x14ac:dyDescent="0.25">
      <c r="B511" s="4">
        <v>40988</v>
      </c>
      <c r="C511" s="99">
        <f>'Farm Runoff'!$D511</f>
        <v>1358.2079999999999</v>
      </c>
      <c r="D511" s="99">
        <f>'Irrigation Demand'!$D511</f>
        <v>1531.0662756598242</v>
      </c>
      <c r="E511" s="99">
        <f>$C511*Farms!$H$6/100</f>
        <v>336.83558399999993</v>
      </c>
      <c r="F511" s="99">
        <f t="shared" si="42"/>
        <v>1021.3724159999999</v>
      </c>
      <c r="G511" s="99">
        <f>IF(H511&lt;Farms!$I$6*1000,(MIN(F511,Farms!$L$6)),0)</f>
        <v>1021.3724159999999</v>
      </c>
      <c r="H511" s="100">
        <f t="shared" si="47"/>
        <v>488343.54938223836</v>
      </c>
      <c r="I511" s="100">
        <f t="shared" si="43"/>
        <v>488170.69110657851</v>
      </c>
      <c r="J511" s="100">
        <f>MIN(I511,Farms!$I$6*1000)</f>
        <v>488170.69110657851</v>
      </c>
      <c r="K511" s="100">
        <f>MAX(I511-Farms!$I$6*1000, 0)</f>
        <v>0</v>
      </c>
      <c r="L511" s="100">
        <f t="shared" si="44"/>
        <v>0</v>
      </c>
      <c r="M511" s="100">
        <f t="shared" si="45"/>
        <v>306.21325513196484</v>
      </c>
      <c r="N511" s="154">
        <f t="shared" si="46"/>
        <v>306.21325513196484</v>
      </c>
    </row>
    <row r="512" spans="2:14" x14ac:dyDescent="0.25">
      <c r="B512" s="4">
        <v>40989</v>
      </c>
      <c r="C512" s="99">
        <f>'Farm Runoff'!$D512</f>
        <v>1358.2079999999999</v>
      </c>
      <c r="D512" s="99">
        <f>'Irrigation Demand'!$D512</f>
        <v>1531.0662756598242</v>
      </c>
      <c r="E512" s="99">
        <f>$C512*Farms!$H$6/100</f>
        <v>336.83558399999993</v>
      </c>
      <c r="F512" s="99">
        <f t="shared" si="42"/>
        <v>1021.3724159999999</v>
      </c>
      <c r="G512" s="99">
        <f>IF(H512&lt;Farms!$I$6*1000,(MIN(F512,Farms!$L$6)),0)</f>
        <v>1021.3724159999999</v>
      </c>
      <c r="H512" s="100">
        <f t="shared" si="47"/>
        <v>488170.69110657851</v>
      </c>
      <c r="I512" s="100">
        <f t="shared" si="43"/>
        <v>487997.83283091866</v>
      </c>
      <c r="J512" s="100">
        <f>MIN(I512,Farms!$I$6*1000)</f>
        <v>487997.83283091866</v>
      </c>
      <c r="K512" s="100">
        <f>MAX(I512-Farms!$I$6*1000, 0)</f>
        <v>0</v>
      </c>
      <c r="L512" s="100">
        <f t="shared" si="44"/>
        <v>0</v>
      </c>
      <c r="M512" s="100">
        <f t="shared" si="45"/>
        <v>306.21325513196484</v>
      </c>
      <c r="N512" s="154">
        <f t="shared" si="46"/>
        <v>306.21325513196484</v>
      </c>
    </row>
    <row r="513" spans="2:14" x14ac:dyDescent="0.25">
      <c r="B513" s="4">
        <v>40990</v>
      </c>
      <c r="C513" s="99">
        <f>'Farm Runoff'!$D513</f>
        <v>1358.2079999999999</v>
      </c>
      <c r="D513" s="99">
        <f>'Irrigation Demand'!$D513</f>
        <v>1531.0662756598242</v>
      </c>
      <c r="E513" s="99">
        <f>$C513*Farms!$H$6/100</f>
        <v>336.83558399999993</v>
      </c>
      <c r="F513" s="99">
        <f t="shared" si="42"/>
        <v>1021.3724159999999</v>
      </c>
      <c r="G513" s="99">
        <f>IF(H513&lt;Farms!$I$6*1000,(MIN(F513,Farms!$L$6)),0)</f>
        <v>1021.3724159999999</v>
      </c>
      <c r="H513" s="100">
        <f t="shared" si="47"/>
        <v>487997.83283091866</v>
      </c>
      <c r="I513" s="100">
        <f t="shared" si="43"/>
        <v>487824.97455525881</v>
      </c>
      <c r="J513" s="100">
        <f>MIN(I513,Farms!$I$6*1000)</f>
        <v>487824.97455525881</v>
      </c>
      <c r="K513" s="100">
        <f>MAX(I513-Farms!$I$6*1000, 0)</f>
        <v>0</v>
      </c>
      <c r="L513" s="100">
        <f t="shared" si="44"/>
        <v>0</v>
      </c>
      <c r="M513" s="100">
        <f t="shared" si="45"/>
        <v>306.21325513196484</v>
      </c>
      <c r="N513" s="154">
        <f t="shared" si="46"/>
        <v>306.21325513196484</v>
      </c>
    </row>
    <row r="514" spans="2:14" x14ac:dyDescent="0.25">
      <c r="B514" s="4">
        <v>40991</v>
      </c>
      <c r="C514" s="99">
        <f>'Farm Runoff'!$D514</f>
        <v>1743.0335999999998</v>
      </c>
      <c r="D514" s="99">
        <f>'Irrigation Demand'!$D514</f>
        <v>1531.0662756598242</v>
      </c>
      <c r="E514" s="99">
        <f>$C514*Farms!$H$6/100</f>
        <v>432.27233279999996</v>
      </c>
      <c r="F514" s="99">
        <f t="shared" si="42"/>
        <v>1310.7612671999998</v>
      </c>
      <c r="G514" s="99">
        <f>IF(H514&lt;Farms!$I$6*1000,(MIN(F514,Farms!$L$6)),0)</f>
        <v>1310.7612671999998</v>
      </c>
      <c r="H514" s="100">
        <f t="shared" si="47"/>
        <v>487824.97455525881</v>
      </c>
      <c r="I514" s="100">
        <f t="shared" si="43"/>
        <v>488036.94187959901</v>
      </c>
      <c r="J514" s="100">
        <f>MIN(I514,Farms!$I$6*1000)</f>
        <v>488036.94187959901</v>
      </c>
      <c r="K514" s="100">
        <f>MAX(I514-Farms!$I$6*1000, 0)</f>
        <v>0</v>
      </c>
      <c r="L514" s="100">
        <f t="shared" si="44"/>
        <v>0</v>
      </c>
      <c r="M514" s="100">
        <f t="shared" si="45"/>
        <v>306.21325513196484</v>
      </c>
      <c r="N514" s="154">
        <f t="shared" si="46"/>
        <v>306.21325513196484</v>
      </c>
    </row>
    <row r="515" spans="2:14" x14ac:dyDescent="0.25">
      <c r="B515" s="4">
        <v>40992</v>
      </c>
      <c r="C515" s="99">
        <f>'Farm Runoff'!$D515</f>
        <v>1935.4463999999998</v>
      </c>
      <c r="D515" s="99">
        <f>'Irrigation Demand'!$D515</f>
        <v>1531.0662756598242</v>
      </c>
      <c r="E515" s="99">
        <f>$C515*Farms!$H$6/100</f>
        <v>479.99070719999997</v>
      </c>
      <c r="F515" s="99">
        <f t="shared" si="42"/>
        <v>1455.4556927999997</v>
      </c>
      <c r="G515" s="99">
        <f>IF(H515&lt;Farms!$I$6*1000,(MIN(F515,Farms!$L$6)),0)</f>
        <v>1455.4556927999997</v>
      </c>
      <c r="H515" s="100">
        <f t="shared" si="47"/>
        <v>488036.94187959901</v>
      </c>
      <c r="I515" s="100">
        <f t="shared" si="43"/>
        <v>488441.32200393919</v>
      </c>
      <c r="J515" s="100">
        <f>MIN(I515,Farms!$I$6*1000)</f>
        <v>488441.32200393919</v>
      </c>
      <c r="K515" s="100">
        <f>MAX(I515-Farms!$I$6*1000, 0)</f>
        <v>0</v>
      </c>
      <c r="L515" s="100">
        <f t="shared" si="44"/>
        <v>0</v>
      </c>
      <c r="M515" s="100">
        <f t="shared" si="45"/>
        <v>306.21325513196484</v>
      </c>
      <c r="N515" s="154">
        <f t="shared" si="46"/>
        <v>306.21325513196484</v>
      </c>
    </row>
    <row r="516" spans="2:14" x14ac:dyDescent="0.25">
      <c r="B516" s="4">
        <v>40993</v>
      </c>
      <c r="C516" s="99">
        <f>'Farm Runoff'!$D516</f>
        <v>1550.6208000000001</v>
      </c>
      <c r="D516" s="99">
        <f>'Irrigation Demand'!$D516</f>
        <v>1531.0662756598242</v>
      </c>
      <c r="E516" s="99">
        <f>$C516*Farms!$H$6/100</f>
        <v>384.55395840000006</v>
      </c>
      <c r="F516" s="99">
        <f t="shared" si="42"/>
        <v>1166.0668416000001</v>
      </c>
      <c r="G516" s="99">
        <f>IF(H516&lt;Farms!$I$6*1000,(MIN(F516,Farms!$L$6)),0)</f>
        <v>1166.0668416000001</v>
      </c>
      <c r="H516" s="100">
        <f t="shared" si="47"/>
        <v>488441.32200393919</v>
      </c>
      <c r="I516" s="100">
        <f t="shared" si="43"/>
        <v>488460.87652827933</v>
      </c>
      <c r="J516" s="100">
        <f>MIN(I516,Farms!$I$6*1000)</f>
        <v>488460.87652827933</v>
      </c>
      <c r="K516" s="100">
        <f>MAX(I516-Farms!$I$6*1000, 0)</f>
        <v>0</v>
      </c>
      <c r="L516" s="100">
        <f t="shared" si="44"/>
        <v>0</v>
      </c>
      <c r="M516" s="100">
        <f t="shared" si="45"/>
        <v>306.21325513196484</v>
      </c>
      <c r="N516" s="154">
        <f t="shared" si="46"/>
        <v>306.21325513196484</v>
      </c>
    </row>
    <row r="517" spans="2:14" x14ac:dyDescent="0.25">
      <c r="B517" s="4">
        <v>40994</v>
      </c>
      <c r="C517" s="99">
        <f>'Farm Runoff'!$D517</f>
        <v>1358.2079999999999</v>
      </c>
      <c r="D517" s="99">
        <f>'Irrigation Demand'!$D517</f>
        <v>1531.0662756598242</v>
      </c>
      <c r="E517" s="99">
        <f>$C517*Farms!$H$6/100</f>
        <v>336.83558399999993</v>
      </c>
      <c r="F517" s="99">
        <f t="shared" si="42"/>
        <v>1021.3724159999999</v>
      </c>
      <c r="G517" s="99">
        <f>IF(H517&lt;Farms!$I$6*1000,(MIN(F517,Farms!$L$6)),0)</f>
        <v>1021.3724159999999</v>
      </c>
      <c r="H517" s="100">
        <f t="shared" si="47"/>
        <v>488460.87652827933</v>
      </c>
      <c r="I517" s="100">
        <f t="shared" si="43"/>
        <v>488288.01825261948</v>
      </c>
      <c r="J517" s="100">
        <f>MIN(I517,Farms!$I$6*1000)</f>
        <v>488288.01825261948</v>
      </c>
      <c r="K517" s="100">
        <f>MAX(I517-Farms!$I$6*1000, 0)</f>
        <v>0</v>
      </c>
      <c r="L517" s="100">
        <f t="shared" si="44"/>
        <v>0</v>
      </c>
      <c r="M517" s="100">
        <f t="shared" si="45"/>
        <v>306.21325513196484</v>
      </c>
      <c r="N517" s="154">
        <f t="shared" si="46"/>
        <v>306.21325513196484</v>
      </c>
    </row>
    <row r="518" spans="2:14" x14ac:dyDescent="0.25">
      <c r="B518" s="4">
        <v>40995</v>
      </c>
      <c r="C518" s="99">
        <f>'Farm Runoff'!$D518</f>
        <v>1358.2079999999999</v>
      </c>
      <c r="D518" s="99">
        <f>'Irrigation Demand'!$D518</f>
        <v>1531.0662756598242</v>
      </c>
      <c r="E518" s="99">
        <f>$C518*Farms!$H$6/100</f>
        <v>336.83558399999993</v>
      </c>
      <c r="F518" s="99">
        <f t="shared" si="42"/>
        <v>1021.3724159999999</v>
      </c>
      <c r="G518" s="99">
        <f>IF(H518&lt;Farms!$I$6*1000,(MIN(F518,Farms!$L$6)),0)</f>
        <v>1021.3724159999999</v>
      </c>
      <c r="H518" s="100">
        <f t="shared" si="47"/>
        <v>488288.01825261948</v>
      </c>
      <c r="I518" s="100">
        <f t="shared" si="43"/>
        <v>488115.15997695964</v>
      </c>
      <c r="J518" s="100">
        <f>MIN(I518,Farms!$I$6*1000)</f>
        <v>488115.15997695964</v>
      </c>
      <c r="K518" s="100">
        <f>MAX(I518-Farms!$I$6*1000, 0)</f>
        <v>0</v>
      </c>
      <c r="L518" s="100">
        <f t="shared" si="44"/>
        <v>0</v>
      </c>
      <c r="M518" s="100">
        <f t="shared" si="45"/>
        <v>306.21325513196484</v>
      </c>
      <c r="N518" s="154">
        <f t="shared" si="46"/>
        <v>306.21325513196484</v>
      </c>
    </row>
    <row r="519" spans="2:14" x14ac:dyDescent="0.25">
      <c r="B519" s="4">
        <v>40996</v>
      </c>
      <c r="C519" s="99">
        <f>'Farm Runoff'!$D519</f>
        <v>1358.2079999999999</v>
      </c>
      <c r="D519" s="99">
        <f>'Irrigation Demand'!$D519</f>
        <v>1531.0662756598242</v>
      </c>
      <c r="E519" s="99">
        <f>$C519*Farms!$H$6/100</f>
        <v>336.83558399999993</v>
      </c>
      <c r="F519" s="99">
        <f t="shared" ref="F519:F582" si="48">C519-E519</f>
        <v>1021.3724159999999</v>
      </c>
      <c r="G519" s="99">
        <f>IF(H519&lt;Farms!$I$6*1000,(MIN(F519,Farms!$L$6)),0)</f>
        <v>1021.3724159999999</v>
      </c>
      <c r="H519" s="100">
        <f t="shared" si="47"/>
        <v>488115.15997695964</v>
      </c>
      <c r="I519" s="100">
        <f t="shared" ref="I519:I582" si="49">H519+E519+G519-D519</f>
        <v>487942.30170129979</v>
      </c>
      <c r="J519" s="100">
        <f>MIN(I519,Farms!$I$6*1000)</f>
        <v>487942.30170129979</v>
      </c>
      <c r="K519" s="100">
        <f>MAX(I519-Farms!$I$6*1000, 0)</f>
        <v>0</v>
      </c>
      <c r="L519" s="100">
        <f t="shared" ref="L519:L582" si="50">F519-G519</f>
        <v>0</v>
      </c>
      <c r="M519" s="100">
        <f t="shared" ref="M519:M582" si="51">D519*0.2</f>
        <v>306.21325513196484</v>
      </c>
      <c r="N519" s="154">
        <f t="shared" ref="N519:N582" si="52">K519+L519+M519</f>
        <v>306.21325513196484</v>
      </c>
    </row>
    <row r="520" spans="2:14" x14ac:dyDescent="0.25">
      <c r="B520" s="4">
        <v>40997</v>
      </c>
      <c r="C520" s="99">
        <f>'Farm Runoff'!$D520</f>
        <v>1358.2079999999999</v>
      </c>
      <c r="D520" s="99">
        <f>'Irrigation Demand'!$D520</f>
        <v>1531.0662756598242</v>
      </c>
      <c r="E520" s="99">
        <f>$C520*Farms!$H$6/100</f>
        <v>336.83558399999993</v>
      </c>
      <c r="F520" s="99">
        <f t="shared" si="48"/>
        <v>1021.3724159999999</v>
      </c>
      <c r="G520" s="99">
        <f>IF(H520&lt;Farms!$I$6*1000,(MIN(F520,Farms!$L$6)),0)</f>
        <v>1021.3724159999999</v>
      </c>
      <c r="H520" s="100">
        <f t="shared" ref="H520:H583" si="53">J519</f>
        <v>487942.30170129979</v>
      </c>
      <c r="I520" s="100">
        <f t="shared" si="49"/>
        <v>487769.44342563994</v>
      </c>
      <c r="J520" s="100">
        <f>MIN(I520,Farms!$I$6*1000)</f>
        <v>487769.44342563994</v>
      </c>
      <c r="K520" s="100">
        <f>MAX(I520-Farms!$I$6*1000, 0)</f>
        <v>0</v>
      </c>
      <c r="L520" s="100">
        <f t="shared" si="50"/>
        <v>0</v>
      </c>
      <c r="M520" s="100">
        <f t="shared" si="51"/>
        <v>306.21325513196484</v>
      </c>
      <c r="N520" s="154">
        <f t="shared" si="52"/>
        <v>306.21325513196484</v>
      </c>
    </row>
    <row r="521" spans="2:14" x14ac:dyDescent="0.25">
      <c r="B521" s="4">
        <v>40998</v>
      </c>
      <c r="C521" s="99">
        <f>'Farm Runoff'!$D521</f>
        <v>2127.8592000000003</v>
      </c>
      <c r="D521" s="99">
        <f>'Irrigation Demand'!$D521</f>
        <v>0</v>
      </c>
      <c r="E521" s="99">
        <f>$C521*Farms!$H$6/100</f>
        <v>527.7090816000001</v>
      </c>
      <c r="F521" s="99">
        <f t="shared" si="48"/>
        <v>1600.1501184000003</v>
      </c>
      <c r="G521" s="99">
        <f>IF(H521&lt;Farms!$I$6*1000,(MIN(F521,Farms!$L$6)),0)</f>
        <v>1600.1501184000003</v>
      </c>
      <c r="H521" s="100">
        <f t="shared" si="53"/>
        <v>487769.44342563994</v>
      </c>
      <c r="I521" s="100">
        <f t="shared" si="49"/>
        <v>489897.30262563995</v>
      </c>
      <c r="J521" s="100">
        <f>MIN(I521,Farms!$I$6*1000)</f>
        <v>489897.30262563995</v>
      </c>
      <c r="K521" s="100">
        <f>MAX(I521-Farms!$I$6*1000, 0)</f>
        <v>0</v>
      </c>
      <c r="L521" s="100">
        <f t="shared" si="50"/>
        <v>0</v>
      </c>
      <c r="M521" s="100">
        <f t="shared" si="51"/>
        <v>0</v>
      </c>
      <c r="N521" s="154">
        <f t="shared" si="52"/>
        <v>0</v>
      </c>
    </row>
    <row r="522" spans="2:14" x14ac:dyDescent="0.25">
      <c r="B522" s="4">
        <v>40999</v>
      </c>
      <c r="C522" s="99">
        <f>'Farm Runoff'!$D522</f>
        <v>1743.0335999999998</v>
      </c>
      <c r="D522" s="99">
        <f>'Irrigation Demand'!$D522</f>
        <v>285.66627565982412</v>
      </c>
      <c r="E522" s="99">
        <f>$C522*Farms!$H$6/100</f>
        <v>432.27233279999996</v>
      </c>
      <c r="F522" s="99">
        <f t="shared" si="48"/>
        <v>1310.7612671999998</v>
      </c>
      <c r="G522" s="99">
        <f>IF(H522&lt;Farms!$I$6*1000,(MIN(F522,Farms!$L$6)),0)</f>
        <v>1310.7612671999998</v>
      </c>
      <c r="H522" s="100">
        <f t="shared" si="53"/>
        <v>489897.30262563995</v>
      </c>
      <c r="I522" s="100">
        <f t="shared" si="49"/>
        <v>491354.66994998016</v>
      </c>
      <c r="J522" s="100">
        <f>MIN(I522,Farms!$I$6*1000)</f>
        <v>491354.66994998016</v>
      </c>
      <c r="K522" s="100">
        <f>MAX(I522-Farms!$I$6*1000, 0)</f>
        <v>0</v>
      </c>
      <c r="L522" s="100">
        <f t="shared" si="50"/>
        <v>0</v>
      </c>
      <c r="M522" s="100">
        <f t="shared" si="51"/>
        <v>57.13325513196483</v>
      </c>
      <c r="N522" s="154">
        <f t="shared" si="52"/>
        <v>57.13325513196483</v>
      </c>
    </row>
    <row r="523" spans="2:14" x14ac:dyDescent="0.25">
      <c r="B523" s="4">
        <v>41000</v>
      </c>
      <c r="C523" s="99">
        <f>'Farm Runoff'!$D523</f>
        <v>1754.3520000000001</v>
      </c>
      <c r="D523" s="99">
        <f>'Irrigation Demand'!$D523</f>
        <v>1025.8393939393941</v>
      </c>
      <c r="E523" s="99">
        <f>$C523*Farms!$H$6/100</f>
        <v>435.07929600000006</v>
      </c>
      <c r="F523" s="99">
        <f t="shared" si="48"/>
        <v>1319.272704</v>
      </c>
      <c r="G523" s="99">
        <f>IF(H523&lt;Farms!$I$6*1000,(MIN(F523,Farms!$L$6)),0)</f>
        <v>1319.272704</v>
      </c>
      <c r="H523" s="100">
        <f t="shared" si="53"/>
        <v>491354.66994998016</v>
      </c>
      <c r="I523" s="100">
        <f t="shared" si="49"/>
        <v>492083.18255604076</v>
      </c>
      <c r="J523" s="100">
        <f>MIN(I523,Farms!$I$6*1000)</f>
        <v>492083.18255604076</v>
      </c>
      <c r="K523" s="100">
        <f>MAX(I523-Farms!$I$6*1000, 0)</f>
        <v>0</v>
      </c>
      <c r="L523" s="100">
        <f t="shared" si="50"/>
        <v>0</v>
      </c>
      <c r="M523" s="100">
        <f t="shared" si="51"/>
        <v>205.16787878787883</v>
      </c>
      <c r="N523" s="154">
        <f t="shared" si="52"/>
        <v>205.16787878787883</v>
      </c>
    </row>
    <row r="524" spans="2:14" x14ac:dyDescent="0.25">
      <c r="B524" s="4">
        <v>41001</v>
      </c>
      <c r="C524" s="99">
        <f>'Farm Runoff'!$D524</f>
        <v>1754.3520000000001</v>
      </c>
      <c r="D524" s="99">
        <f>'Irrigation Demand'!$D524</f>
        <v>1025.8393939393941</v>
      </c>
      <c r="E524" s="99">
        <f>$C524*Farms!$H$6/100</f>
        <v>435.07929600000006</v>
      </c>
      <c r="F524" s="99">
        <f t="shared" si="48"/>
        <v>1319.272704</v>
      </c>
      <c r="G524" s="99">
        <f>IF(H524&lt;Farms!$I$6*1000,(MIN(F524,Farms!$L$6)),0)</f>
        <v>1319.272704</v>
      </c>
      <c r="H524" s="100">
        <f t="shared" si="53"/>
        <v>492083.18255604076</v>
      </c>
      <c r="I524" s="100">
        <f t="shared" si="49"/>
        <v>492811.69516210136</v>
      </c>
      <c r="J524" s="100">
        <f>MIN(I524,Farms!$I$6*1000)</f>
        <v>492811.69516210136</v>
      </c>
      <c r="K524" s="100">
        <f>MAX(I524-Farms!$I$6*1000, 0)</f>
        <v>0</v>
      </c>
      <c r="L524" s="100">
        <f t="shared" si="50"/>
        <v>0</v>
      </c>
      <c r="M524" s="100">
        <f t="shared" si="51"/>
        <v>205.16787878787883</v>
      </c>
      <c r="N524" s="154">
        <f t="shared" si="52"/>
        <v>205.16787878787883</v>
      </c>
    </row>
    <row r="525" spans="2:14" x14ac:dyDescent="0.25">
      <c r="B525" s="4">
        <v>41002</v>
      </c>
      <c r="C525" s="99">
        <f>'Farm Runoff'!$D525</f>
        <v>1754.3520000000001</v>
      </c>
      <c r="D525" s="99">
        <f>'Irrigation Demand'!$D525</f>
        <v>1025.8393939393941</v>
      </c>
      <c r="E525" s="99">
        <f>$C525*Farms!$H$6/100</f>
        <v>435.07929600000006</v>
      </c>
      <c r="F525" s="99">
        <f t="shared" si="48"/>
        <v>1319.272704</v>
      </c>
      <c r="G525" s="99">
        <f>IF(H525&lt;Farms!$I$6*1000,(MIN(F525,Farms!$L$6)),0)</f>
        <v>1319.272704</v>
      </c>
      <c r="H525" s="100">
        <f t="shared" si="53"/>
        <v>492811.69516210136</v>
      </c>
      <c r="I525" s="100">
        <f t="shared" si="49"/>
        <v>493540.20776816196</v>
      </c>
      <c r="J525" s="100">
        <f>MIN(I525,Farms!$I$6*1000)</f>
        <v>493540.20776816196</v>
      </c>
      <c r="K525" s="100">
        <f>MAX(I525-Farms!$I$6*1000, 0)</f>
        <v>0</v>
      </c>
      <c r="L525" s="100">
        <f t="shared" si="50"/>
        <v>0</v>
      </c>
      <c r="M525" s="100">
        <f t="shared" si="51"/>
        <v>205.16787878787883</v>
      </c>
      <c r="N525" s="154">
        <f t="shared" si="52"/>
        <v>205.16787878787883</v>
      </c>
    </row>
    <row r="526" spans="2:14" x14ac:dyDescent="0.25">
      <c r="B526" s="4">
        <v>41003</v>
      </c>
      <c r="C526" s="99">
        <f>'Farm Runoff'!$D526</f>
        <v>1754.3520000000001</v>
      </c>
      <c r="D526" s="99">
        <f>'Irrigation Demand'!$D526</f>
        <v>1025.8393939393941</v>
      </c>
      <c r="E526" s="99">
        <f>$C526*Farms!$H$6/100</f>
        <v>435.07929600000006</v>
      </c>
      <c r="F526" s="99">
        <f t="shared" si="48"/>
        <v>1319.272704</v>
      </c>
      <c r="G526" s="99">
        <f>IF(H526&lt;Farms!$I$6*1000,(MIN(F526,Farms!$L$6)),0)</f>
        <v>1319.272704</v>
      </c>
      <c r="H526" s="100">
        <f t="shared" si="53"/>
        <v>493540.20776816196</v>
      </c>
      <c r="I526" s="100">
        <f t="shared" si="49"/>
        <v>494268.72037422255</v>
      </c>
      <c r="J526" s="100">
        <f>MIN(I526,Farms!$I$6*1000)</f>
        <v>494268.72037422255</v>
      </c>
      <c r="K526" s="100">
        <f>MAX(I526-Farms!$I$6*1000, 0)</f>
        <v>0</v>
      </c>
      <c r="L526" s="100">
        <f t="shared" si="50"/>
        <v>0</v>
      </c>
      <c r="M526" s="100">
        <f t="shared" si="51"/>
        <v>205.16787878787883</v>
      </c>
      <c r="N526" s="154">
        <f t="shared" si="52"/>
        <v>205.16787878787883</v>
      </c>
    </row>
    <row r="527" spans="2:14" x14ac:dyDescent="0.25">
      <c r="B527" s="4">
        <v>41004</v>
      </c>
      <c r="C527" s="99">
        <f>'Farm Runoff'!$D527</f>
        <v>1754.3520000000001</v>
      </c>
      <c r="D527" s="99">
        <f>'Irrigation Demand'!$D527</f>
        <v>1025.8393939393941</v>
      </c>
      <c r="E527" s="99">
        <f>$C527*Farms!$H$6/100</f>
        <v>435.07929600000006</v>
      </c>
      <c r="F527" s="99">
        <f t="shared" si="48"/>
        <v>1319.272704</v>
      </c>
      <c r="G527" s="99">
        <f>IF(H527&lt;Farms!$I$6*1000,(MIN(F527,Farms!$L$6)),0)</f>
        <v>1319.272704</v>
      </c>
      <c r="H527" s="100">
        <f t="shared" si="53"/>
        <v>494268.72037422255</v>
      </c>
      <c r="I527" s="100">
        <f t="shared" si="49"/>
        <v>494997.23298028315</v>
      </c>
      <c r="J527" s="100">
        <f>MIN(I527,Farms!$I$6*1000)</f>
        <v>494997.23298028315</v>
      </c>
      <c r="K527" s="100">
        <f>MAX(I527-Farms!$I$6*1000, 0)</f>
        <v>0</v>
      </c>
      <c r="L527" s="100">
        <f t="shared" si="50"/>
        <v>0</v>
      </c>
      <c r="M527" s="100">
        <f t="shared" si="51"/>
        <v>205.16787878787883</v>
      </c>
      <c r="N527" s="154">
        <f t="shared" si="52"/>
        <v>205.16787878787883</v>
      </c>
    </row>
    <row r="528" spans="2:14" x14ac:dyDescent="0.25">
      <c r="B528" s="4">
        <v>41005</v>
      </c>
      <c r="C528" s="99">
        <f>'Farm Runoff'!$D528</f>
        <v>1754.3520000000001</v>
      </c>
      <c r="D528" s="99">
        <f>'Irrigation Demand'!$D528</f>
        <v>1025.8393939393941</v>
      </c>
      <c r="E528" s="99">
        <f>$C528*Farms!$H$6/100</f>
        <v>435.07929600000006</v>
      </c>
      <c r="F528" s="99">
        <f t="shared" si="48"/>
        <v>1319.272704</v>
      </c>
      <c r="G528" s="99">
        <f>IF(H528&lt;Farms!$I$6*1000,(MIN(F528,Farms!$L$6)),0)</f>
        <v>1319.272704</v>
      </c>
      <c r="H528" s="100">
        <f t="shared" si="53"/>
        <v>494997.23298028315</v>
      </c>
      <c r="I528" s="100">
        <f t="shared" si="49"/>
        <v>495725.74558634375</v>
      </c>
      <c r="J528" s="100">
        <f>MIN(I528,Farms!$I$6*1000)</f>
        <v>495000</v>
      </c>
      <c r="K528" s="100">
        <f>MAX(I528-Farms!$I$6*1000, 0)</f>
        <v>725.74558634374989</v>
      </c>
      <c r="L528" s="100">
        <f t="shared" si="50"/>
        <v>0</v>
      </c>
      <c r="M528" s="100">
        <f t="shared" si="51"/>
        <v>205.16787878787883</v>
      </c>
      <c r="N528" s="154">
        <f t="shared" si="52"/>
        <v>930.91346513162875</v>
      </c>
    </row>
    <row r="529" spans="2:14" x14ac:dyDescent="0.25">
      <c r="B529" s="4">
        <v>41006</v>
      </c>
      <c r="C529" s="99">
        <f>'Farm Runoff'!$D529</f>
        <v>2422.1376</v>
      </c>
      <c r="D529" s="99">
        <f>'Irrigation Demand'!$D529</f>
        <v>91.789393939394017</v>
      </c>
      <c r="E529" s="99">
        <f>$C529*Farms!$H$6/100</f>
        <v>600.69012480000004</v>
      </c>
      <c r="F529" s="99">
        <f t="shared" si="48"/>
        <v>1821.4474752000001</v>
      </c>
      <c r="G529" s="99">
        <f>IF(H529&lt;Farms!$I$6*1000,(MIN(F529,Farms!$L$6)),0)</f>
        <v>0</v>
      </c>
      <c r="H529" s="100">
        <f t="shared" si="53"/>
        <v>495000</v>
      </c>
      <c r="I529" s="100">
        <f t="shared" si="49"/>
        <v>495508.90073086065</v>
      </c>
      <c r="J529" s="100">
        <f>MIN(I529,Farms!$I$6*1000)</f>
        <v>495000</v>
      </c>
      <c r="K529" s="100">
        <f>MAX(I529-Farms!$I$6*1000, 0)</f>
        <v>508.9007308606524</v>
      </c>
      <c r="L529" s="100">
        <f t="shared" si="50"/>
        <v>1821.4474752000001</v>
      </c>
      <c r="M529" s="100">
        <f t="shared" si="51"/>
        <v>18.357878787878803</v>
      </c>
      <c r="N529" s="154">
        <f t="shared" si="52"/>
        <v>2348.7060848485312</v>
      </c>
    </row>
    <row r="530" spans="2:14" x14ac:dyDescent="0.25">
      <c r="B530" s="4">
        <v>41007</v>
      </c>
      <c r="C530" s="99">
        <f>'Farm Runoff'!$D530</f>
        <v>3961.44</v>
      </c>
      <c r="D530" s="99">
        <f>'Irrigation Demand'!$D530</f>
        <v>0</v>
      </c>
      <c r="E530" s="99">
        <f>$C530*Farms!$H$6/100</f>
        <v>982.43712000000005</v>
      </c>
      <c r="F530" s="99">
        <f t="shared" si="48"/>
        <v>2979.00288</v>
      </c>
      <c r="G530" s="99">
        <f>IF(H530&lt;Farms!$I$6*1000,(MIN(F530,Farms!$L$6)),0)</f>
        <v>0</v>
      </c>
      <c r="H530" s="100">
        <f t="shared" si="53"/>
        <v>495000</v>
      </c>
      <c r="I530" s="100">
        <f t="shared" si="49"/>
        <v>495982.43712000002</v>
      </c>
      <c r="J530" s="100">
        <f>MIN(I530,Farms!$I$6*1000)</f>
        <v>495000</v>
      </c>
      <c r="K530" s="100">
        <f>MAX(I530-Farms!$I$6*1000, 0)</f>
        <v>982.43712000001688</v>
      </c>
      <c r="L530" s="100">
        <f t="shared" si="50"/>
        <v>2979.00288</v>
      </c>
      <c r="M530" s="100">
        <f t="shared" si="51"/>
        <v>0</v>
      </c>
      <c r="N530" s="154">
        <f t="shared" si="52"/>
        <v>3961.4400000000169</v>
      </c>
    </row>
    <row r="531" spans="2:14" x14ac:dyDescent="0.25">
      <c r="B531" s="4">
        <v>41008</v>
      </c>
      <c r="C531" s="99">
        <f>'Farm Runoff'!$D531</f>
        <v>2422.1376</v>
      </c>
      <c r="D531" s="99">
        <f>'Irrigation Demand'!$D531</f>
        <v>0</v>
      </c>
      <c r="E531" s="99">
        <f>$C531*Farms!$H$6/100</f>
        <v>600.69012480000004</v>
      </c>
      <c r="F531" s="99">
        <f t="shared" si="48"/>
        <v>1821.4474752000001</v>
      </c>
      <c r="G531" s="99">
        <f>IF(H531&lt;Farms!$I$6*1000,(MIN(F531,Farms!$L$6)),0)</f>
        <v>0</v>
      </c>
      <c r="H531" s="100">
        <f t="shared" si="53"/>
        <v>495000</v>
      </c>
      <c r="I531" s="100">
        <f t="shared" si="49"/>
        <v>495600.69012480002</v>
      </c>
      <c r="J531" s="100">
        <f>MIN(I531,Farms!$I$6*1000)</f>
        <v>495000</v>
      </c>
      <c r="K531" s="100">
        <f>MAX(I531-Farms!$I$6*1000, 0)</f>
        <v>600.69012480002129</v>
      </c>
      <c r="L531" s="100">
        <f t="shared" si="50"/>
        <v>1821.4474752000001</v>
      </c>
      <c r="M531" s="100">
        <f t="shared" si="51"/>
        <v>0</v>
      </c>
      <c r="N531" s="154">
        <f t="shared" si="52"/>
        <v>2422.1376000000214</v>
      </c>
    </row>
    <row r="532" spans="2:14" x14ac:dyDescent="0.25">
      <c r="B532" s="4">
        <v>41009</v>
      </c>
      <c r="C532" s="99">
        <f>'Farm Runoff'!$D532</f>
        <v>1980.72</v>
      </c>
      <c r="D532" s="99">
        <f>'Irrigation Demand'!$D532</f>
        <v>1025.8393939393941</v>
      </c>
      <c r="E532" s="99">
        <f>$C532*Farms!$H$6/100</f>
        <v>491.21856000000002</v>
      </c>
      <c r="F532" s="99">
        <f t="shared" si="48"/>
        <v>1489.50144</v>
      </c>
      <c r="G532" s="99">
        <f>IF(H532&lt;Farms!$I$6*1000,(MIN(F532,Farms!$L$6)),0)</f>
        <v>0</v>
      </c>
      <c r="H532" s="100">
        <f t="shared" si="53"/>
        <v>495000</v>
      </c>
      <c r="I532" s="100">
        <f t="shared" si="49"/>
        <v>494465.37916606059</v>
      </c>
      <c r="J532" s="100">
        <f>MIN(I532,Farms!$I$6*1000)</f>
        <v>494465.37916606059</v>
      </c>
      <c r="K532" s="100">
        <f>MAX(I532-Farms!$I$6*1000, 0)</f>
        <v>0</v>
      </c>
      <c r="L532" s="100">
        <f t="shared" si="50"/>
        <v>1489.50144</v>
      </c>
      <c r="M532" s="100">
        <f t="shared" si="51"/>
        <v>205.16787878787883</v>
      </c>
      <c r="N532" s="154">
        <f t="shared" si="52"/>
        <v>1694.6693187878789</v>
      </c>
    </row>
    <row r="533" spans="2:14" x14ac:dyDescent="0.25">
      <c r="B533" s="4">
        <v>41010</v>
      </c>
      <c r="C533" s="99">
        <f>'Farm Runoff'!$D533</f>
        <v>1539.3024000000003</v>
      </c>
      <c r="D533" s="99">
        <f>'Irrigation Demand'!$D533</f>
        <v>1025.8393939393941</v>
      </c>
      <c r="E533" s="99">
        <f>$C533*Farms!$H$6/100</f>
        <v>381.74699520000007</v>
      </c>
      <c r="F533" s="99">
        <f t="shared" si="48"/>
        <v>1157.5554048000001</v>
      </c>
      <c r="G533" s="99">
        <f>IF(H533&lt;Farms!$I$6*1000,(MIN(F533,Farms!$L$6)),0)</f>
        <v>1157.5554048000001</v>
      </c>
      <c r="H533" s="100">
        <f t="shared" si="53"/>
        <v>494465.37916606059</v>
      </c>
      <c r="I533" s="100">
        <f t="shared" si="49"/>
        <v>494978.84217212116</v>
      </c>
      <c r="J533" s="100">
        <f>MIN(I533,Farms!$I$6*1000)</f>
        <v>494978.84217212116</v>
      </c>
      <c r="K533" s="100">
        <f>MAX(I533-Farms!$I$6*1000, 0)</f>
        <v>0</v>
      </c>
      <c r="L533" s="100">
        <f t="shared" si="50"/>
        <v>0</v>
      </c>
      <c r="M533" s="100">
        <f t="shared" si="51"/>
        <v>205.16787878787883</v>
      </c>
      <c r="N533" s="154">
        <f t="shared" si="52"/>
        <v>205.16787878787883</v>
      </c>
    </row>
    <row r="534" spans="2:14" x14ac:dyDescent="0.25">
      <c r="B534" s="4">
        <v>41011</v>
      </c>
      <c r="C534" s="99">
        <f>'Farm Runoff'!$D534</f>
        <v>1539.3024000000003</v>
      </c>
      <c r="D534" s="99">
        <f>'Irrigation Demand'!$D534</f>
        <v>1025.8393939393941</v>
      </c>
      <c r="E534" s="99">
        <f>$C534*Farms!$H$6/100</f>
        <v>381.74699520000007</v>
      </c>
      <c r="F534" s="99">
        <f t="shared" si="48"/>
        <v>1157.5554048000001</v>
      </c>
      <c r="G534" s="99">
        <f>IF(H534&lt;Farms!$I$6*1000,(MIN(F534,Farms!$L$6)),0)</f>
        <v>1157.5554048000001</v>
      </c>
      <c r="H534" s="100">
        <f t="shared" si="53"/>
        <v>494978.84217212116</v>
      </c>
      <c r="I534" s="100">
        <f t="shared" si="49"/>
        <v>495492.30517818173</v>
      </c>
      <c r="J534" s="100">
        <f>MIN(I534,Farms!$I$6*1000)</f>
        <v>495000</v>
      </c>
      <c r="K534" s="100">
        <f>MAX(I534-Farms!$I$6*1000, 0)</f>
        <v>492.30517818173394</v>
      </c>
      <c r="L534" s="100">
        <f t="shared" si="50"/>
        <v>0</v>
      </c>
      <c r="M534" s="100">
        <f t="shared" si="51"/>
        <v>205.16787878787883</v>
      </c>
      <c r="N534" s="154">
        <f t="shared" si="52"/>
        <v>697.4730569696128</v>
      </c>
    </row>
    <row r="535" spans="2:14" x14ac:dyDescent="0.25">
      <c r="B535" s="4">
        <v>41012</v>
      </c>
      <c r="C535" s="99">
        <f>'Farm Runoff'!$D535</f>
        <v>1539.3024000000003</v>
      </c>
      <c r="D535" s="99">
        <f>'Irrigation Demand'!$D535</f>
        <v>1025.8393939393941</v>
      </c>
      <c r="E535" s="99">
        <f>$C535*Farms!$H$6/100</f>
        <v>381.74699520000007</v>
      </c>
      <c r="F535" s="99">
        <f t="shared" si="48"/>
        <v>1157.5554048000001</v>
      </c>
      <c r="G535" s="99">
        <f>IF(H535&lt;Farms!$I$6*1000,(MIN(F535,Farms!$L$6)),0)</f>
        <v>0</v>
      </c>
      <c r="H535" s="100">
        <f t="shared" si="53"/>
        <v>495000</v>
      </c>
      <c r="I535" s="100">
        <f t="shared" si="49"/>
        <v>494355.90760126058</v>
      </c>
      <c r="J535" s="100">
        <f>MIN(I535,Farms!$I$6*1000)</f>
        <v>494355.90760126058</v>
      </c>
      <c r="K535" s="100">
        <f>MAX(I535-Farms!$I$6*1000, 0)</f>
        <v>0</v>
      </c>
      <c r="L535" s="100">
        <f t="shared" si="50"/>
        <v>1157.5554048000001</v>
      </c>
      <c r="M535" s="100">
        <f t="shared" si="51"/>
        <v>205.16787878787883</v>
      </c>
      <c r="N535" s="154">
        <f t="shared" si="52"/>
        <v>1362.723283587879</v>
      </c>
    </row>
    <row r="536" spans="2:14" x14ac:dyDescent="0.25">
      <c r="B536" s="4">
        <v>41013</v>
      </c>
      <c r="C536" s="99">
        <f>'Farm Runoff'!$D536</f>
        <v>1324.2528</v>
      </c>
      <c r="D536" s="99">
        <f>'Irrigation Demand'!$D536</f>
        <v>1025.8393939393941</v>
      </c>
      <c r="E536" s="99">
        <f>$C536*Farms!$H$6/100</f>
        <v>328.41469440000003</v>
      </c>
      <c r="F536" s="99">
        <f t="shared" si="48"/>
        <v>995.83810559999995</v>
      </c>
      <c r="G536" s="99">
        <f>IF(H536&lt;Farms!$I$6*1000,(MIN(F536,Farms!$L$6)),0)</f>
        <v>995.83810559999995</v>
      </c>
      <c r="H536" s="100">
        <f t="shared" si="53"/>
        <v>494355.90760126058</v>
      </c>
      <c r="I536" s="100">
        <f t="shared" si="49"/>
        <v>494654.32100732112</v>
      </c>
      <c r="J536" s="100">
        <f>MIN(I536,Farms!$I$6*1000)</f>
        <v>494654.32100732112</v>
      </c>
      <c r="K536" s="100">
        <f>MAX(I536-Farms!$I$6*1000, 0)</f>
        <v>0</v>
      </c>
      <c r="L536" s="100">
        <f t="shared" si="50"/>
        <v>0</v>
      </c>
      <c r="M536" s="100">
        <f t="shared" si="51"/>
        <v>205.16787878787883</v>
      </c>
      <c r="N536" s="154">
        <f t="shared" si="52"/>
        <v>205.16787878787883</v>
      </c>
    </row>
    <row r="537" spans="2:14" x14ac:dyDescent="0.25">
      <c r="B537" s="4">
        <v>41014</v>
      </c>
      <c r="C537" s="99">
        <f>'Farm Runoff'!$D537</f>
        <v>1324.2528</v>
      </c>
      <c r="D537" s="99">
        <f>'Irrigation Demand'!$D537</f>
        <v>1025.8393939393941</v>
      </c>
      <c r="E537" s="99">
        <f>$C537*Farms!$H$6/100</f>
        <v>328.41469440000003</v>
      </c>
      <c r="F537" s="99">
        <f t="shared" si="48"/>
        <v>995.83810559999995</v>
      </c>
      <c r="G537" s="99">
        <f>IF(H537&lt;Farms!$I$6*1000,(MIN(F537,Farms!$L$6)),0)</f>
        <v>995.83810559999995</v>
      </c>
      <c r="H537" s="100">
        <f t="shared" si="53"/>
        <v>494654.32100732112</v>
      </c>
      <c r="I537" s="100">
        <f t="shared" si="49"/>
        <v>494952.73441338167</v>
      </c>
      <c r="J537" s="100">
        <f>MIN(I537,Farms!$I$6*1000)</f>
        <v>494952.73441338167</v>
      </c>
      <c r="K537" s="100">
        <f>MAX(I537-Farms!$I$6*1000, 0)</f>
        <v>0</v>
      </c>
      <c r="L537" s="100">
        <f t="shared" si="50"/>
        <v>0</v>
      </c>
      <c r="M537" s="100">
        <f t="shared" si="51"/>
        <v>205.16787878787883</v>
      </c>
      <c r="N537" s="154">
        <f t="shared" si="52"/>
        <v>205.16787878787883</v>
      </c>
    </row>
    <row r="538" spans="2:14" x14ac:dyDescent="0.25">
      <c r="B538" s="4">
        <v>41015</v>
      </c>
      <c r="C538" s="99">
        <f>'Farm Runoff'!$D538</f>
        <v>5059.3247999999994</v>
      </c>
      <c r="D538" s="99">
        <f>'Irrigation Demand'!$D538</f>
        <v>1025.8393939393941</v>
      </c>
      <c r="E538" s="99">
        <f>$C538*Farms!$H$6/100</f>
        <v>1254.7125503999998</v>
      </c>
      <c r="F538" s="99">
        <f t="shared" si="48"/>
        <v>3804.6122495999998</v>
      </c>
      <c r="G538" s="99">
        <f>IF(H538&lt;Farms!$I$6*1000,(MIN(F538,Farms!$L$6)),0)</f>
        <v>3804.6122495999998</v>
      </c>
      <c r="H538" s="100">
        <f t="shared" si="53"/>
        <v>494952.73441338167</v>
      </c>
      <c r="I538" s="100">
        <f t="shared" si="49"/>
        <v>498986.21981944225</v>
      </c>
      <c r="J538" s="100">
        <f>MIN(I538,Farms!$I$6*1000)</f>
        <v>495000</v>
      </c>
      <c r="K538" s="100">
        <f>MAX(I538-Farms!$I$6*1000, 0)</f>
        <v>3986.2198194422526</v>
      </c>
      <c r="L538" s="100">
        <f t="shared" si="50"/>
        <v>0</v>
      </c>
      <c r="M538" s="100">
        <f t="shared" si="51"/>
        <v>205.16787878787883</v>
      </c>
      <c r="N538" s="154">
        <f t="shared" si="52"/>
        <v>4191.3876982301317</v>
      </c>
    </row>
    <row r="539" spans="2:14" x14ac:dyDescent="0.25">
      <c r="B539" s="4">
        <v>41016</v>
      </c>
      <c r="C539" s="99">
        <f>'Farm Runoff'!$D539</f>
        <v>7470.1440000000002</v>
      </c>
      <c r="D539" s="99">
        <f>'Irrigation Demand'!$D539</f>
        <v>1025.8393939393941</v>
      </c>
      <c r="E539" s="99">
        <f>$C539*Farms!$H$6/100</f>
        <v>1852.595712</v>
      </c>
      <c r="F539" s="99">
        <f t="shared" si="48"/>
        <v>5617.548288</v>
      </c>
      <c r="G539" s="99">
        <f>IF(H539&lt;Farms!$I$6*1000,(MIN(F539,Farms!$L$6)),0)</f>
        <v>0</v>
      </c>
      <c r="H539" s="100">
        <f t="shared" si="53"/>
        <v>495000</v>
      </c>
      <c r="I539" s="100">
        <f t="shared" si="49"/>
        <v>495826.75631806056</v>
      </c>
      <c r="J539" s="100">
        <f>MIN(I539,Farms!$I$6*1000)</f>
        <v>495000</v>
      </c>
      <c r="K539" s="100">
        <f>MAX(I539-Farms!$I$6*1000, 0)</f>
        <v>826.75631806056481</v>
      </c>
      <c r="L539" s="100">
        <f t="shared" si="50"/>
        <v>5617.548288</v>
      </c>
      <c r="M539" s="100">
        <f t="shared" si="51"/>
        <v>205.16787878787883</v>
      </c>
      <c r="N539" s="154">
        <f t="shared" si="52"/>
        <v>6649.4724848484439</v>
      </c>
    </row>
    <row r="540" spans="2:14" x14ac:dyDescent="0.25">
      <c r="B540" s="4">
        <v>41017</v>
      </c>
      <c r="C540" s="99">
        <f>'Farm Runoff'!$D540</f>
        <v>7470.1440000000002</v>
      </c>
      <c r="D540" s="99">
        <f>'Irrigation Demand'!$D540</f>
        <v>1025.8393939393941</v>
      </c>
      <c r="E540" s="99">
        <f>$C540*Farms!$H$6/100</f>
        <v>1852.595712</v>
      </c>
      <c r="F540" s="99">
        <f t="shared" si="48"/>
        <v>5617.548288</v>
      </c>
      <c r="G540" s="99">
        <f>IF(H540&lt;Farms!$I$6*1000,(MIN(F540,Farms!$L$6)),0)</f>
        <v>0</v>
      </c>
      <c r="H540" s="100">
        <f t="shared" si="53"/>
        <v>495000</v>
      </c>
      <c r="I540" s="100">
        <f t="shared" si="49"/>
        <v>495826.75631806056</v>
      </c>
      <c r="J540" s="100">
        <f>MIN(I540,Farms!$I$6*1000)</f>
        <v>495000</v>
      </c>
      <c r="K540" s="100">
        <f>MAX(I540-Farms!$I$6*1000, 0)</f>
        <v>826.75631806056481</v>
      </c>
      <c r="L540" s="100">
        <f t="shared" si="50"/>
        <v>5617.548288</v>
      </c>
      <c r="M540" s="100">
        <f t="shared" si="51"/>
        <v>205.16787878787883</v>
      </c>
      <c r="N540" s="154">
        <f t="shared" si="52"/>
        <v>6649.4724848484439</v>
      </c>
    </row>
    <row r="541" spans="2:14" x14ac:dyDescent="0.25">
      <c r="B541" s="4">
        <v>41018</v>
      </c>
      <c r="C541" s="99">
        <f>'Farm Runoff'!$D541</f>
        <v>8137.9295999999986</v>
      </c>
      <c r="D541" s="99">
        <f>'Irrigation Demand'!$D541</f>
        <v>1025.8393939393941</v>
      </c>
      <c r="E541" s="99">
        <f>$C541*Farms!$H$6/100</f>
        <v>2018.2065407999999</v>
      </c>
      <c r="F541" s="99">
        <f t="shared" si="48"/>
        <v>6119.7230591999987</v>
      </c>
      <c r="G541" s="99">
        <f>IF(H541&lt;Farms!$I$6*1000,(MIN(F541,Farms!$L$6)),0)</f>
        <v>0</v>
      </c>
      <c r="H541" s="100">
        <f t="shared" si="53"/>
        <v>495000</v>
      </c>
      <c r="I541" s="100">
        <f t="shared" si="49"/>
        <v>495992.36714686058</v>
      </c>
      <c r="J541" s="100">
        <f>MIN(I541,Farms!$I$6*1000)</f>
        <v>495000</v>
      </c>
      <c r="K541" s="100">
        <f>MAX(I541-Farms!$I$6*1000, 0)</f>
        <v>992.3671468605753</v>
      </c>
      <c r="L541" s="100">
        <f t="shared" si="50"/>
        <v>6119.7230591999987</v>
      </c>
      <c r="M541" s="100">
        <f t="shared" si="51"/>
        <v>205.16787878787883</v>
      </c>
      <c r="N541" s="154">
        <f t="shared" si="52"/>
        <v>7317.2580848484531</v>
      </c>
    </row>
    <row r="542" spans="2:14" x14ac:dyDescent="0.25">
      <c r="B542" s="4">
        <v>41019</v>
      </c>
      <c r="C542" s="99">
        <f>'Farm Runoff'!$D542</f>
        <v>14295.139199999998</v>
      </c>
      <c r="D542" s="99">
        <f>'Irrigation Demand'!$D542</f>
        <v>1025.8393939393941</v>
      </c>
      <c r="E542" s="99">
        <f>$C542*Farms!$H$6/100</f>
        <v>3545.1945215999995</v>
      </c>
      <c r="F542" s="99">
        <f t="shared" si="48"/>
        <v>10749.944678399999</v>
      </c>
      <c r="G542" s="99">
        <f>IF(H542&lt;Farms!$I$6*1000,(MIN(F542,Farms!$L$6)),0)</f>
        <v>0</v>
      </c>
      <c r="H542" s="100">
        <f t="shared" si="53"/>
        <v>495000</v>
      </c>
      <c r="I542" s="100">
        <f t="shared" si="49"/>
        <v>497519.35512766056</v>
      </c>
      <c r="J542" s="100">
        <f>MIN(I542,Farms!$I$6*1000)</f>
        <v>495000</v>
      </c>
      <c r="K542" s="100">
        <f>MAX(I542-Farms!$I$6*1000, 0)</f>
        <v>2519.3551276605576</v>
      </c>
      <c r="L542" s="100">
        <f t="shared" si="50"/>
        <v>10749.944678399999</v>
      </c>
      <c r="M542" s="100">
        <f t="shared" si="51"/>
        <v>205.16787878787883</v>
      </c>
      <c r="N542" s="154">
        <f t="shared" si="52"/>
        <v>13474.467684848436</v>
      </c>
    </row>
    <row r="543" spans="2:14" x14ac:dyDescent="0.25">
      <c r="B543" s="4">
        <v>41020</v>
      </c>
      <c r="C543" s="99">
        <f>'Farm Runoff'!$D543</f>
        <v>26598.240000000002</v>
      </c>
      <c r="D543" s="99">
        <f>'Irrigation Demand'!$D543</f>
        <v>1025.8393939393941</v>
      </c>
      <c r="E543" s="99">
        <f>$C543*Farms!$H$6/100</f>
        <v>6596.3635200000008</v>
      </c>
      <c r="F543" s="99">
        <f t="shared" si="48"/>
        <v>20001.876479999999</v>
      </c>
      <c r="G543" s="99">
        <f>IF(H543&lt;Farms!$I$6*1000,(MIN(F543,Farms!$L$6)),0)</f>
        <v>0</v>
      </c>
      <c r="H543" s="100">
        <f t="shared" si="53"/>
        <v>495000</v>
      </c>
      <c r="I543" s="100">
        <f t="shared" si="49"/>
        <v>500570.5241260606</v>
      </c>
      <c r="J543" s="100">
        <f>MIN(I543,Farms!$I$6*1000)</f>
        <v>495000</v>
      </c>
      <c r="K543" s="100">
        <f>MAX(I543-Farms!$I$6*1000, 0)</f>
        <v>5570.5241260605981</v>
      </c>
      <c r="L543" s="100">
        <f t="shared" si="50"/>
        <v>20001.876479999999</v>
      </c>
      <c r="M543" s="100">
        <f t="shared" si="51"/>
        <v>205.16787878787883</v>
      </c>
      <c r="N543" s="154">
        <f t="shared" si="52"/>
        <v>25777.568484848474</v>
      </c>
    </row>
    <row r="544" spans="2:14" x14ac:dyDescent="0.25">
      <c r="B544" s="4">
        <v>41021</v>
      </c>
      <c r="C544" s="99">
        <f>'Farm Runoff'!$D544</f>
        <v>36716.889600000002</v>
      </c>
      <c r="D544" s="99">
        <f>'Irrigation Demand'!$D544</f>
        <v>1025.8393939393941</v>
      </c>
      <c r="E544" s="99">
        <f>$C544*Farms!$H$6/100</f>
        <v>9105.7886208000018</v>
      </c>
      <c r="F544" s="99">
        <f t="shared" si="48"/>
        <v>27611.1009792</v>
      </c>
      <c r="G544" s="99">
        <f>IF(H544&lt;Farms!$I$6*1000,(MIN(F544,Farms!$L$6)),0)</f>
        <v>0</v>
      </c>
      <c r="H544" s="100">
        <f t="shared" si="53"/>
        <v>495000</v>
      </c>
      <c r="I544" s="100">
        <f t="shared" si="49"/>
        <v>503079.9492268606</v>
      </c>
      <c r="J544" s="100">
        <f>MIN(I544,Farms!$I$6*1000)</f>
        <v>495000</v>
      </c>
      <c r="K544" s="100">
        <f>MAX(I544-Farms!$I$6*1000, 0)</f>
        <v>8079.9492268605973</v>
      </c>
      <c r="L544" s="100">
        <f t="shared" si="50"/>
        <v>27611.1009792</v>
      </c>
      <c r="M544" s="100">
        <f t="shared" si="51"/>
        <v>205.16787878787883</v>
      </c>
      <c r="N544" s="154">
        <f t="shared" si="52"/>
        <v>35896.218084848471</v>
      </c>
    </row>
    <row r="545" spans="2:14" x14ac:dyDescent="0.25">
      <c r="B545" s="4">
        <v>41022</v>
      </c>
      <c r="C545" s="99">
        <f>'Farm Runoff'!$D545</f>
        <v>36275.472000000002</v>
      </c>
      <c r="D545" s="99">
        <f>'Irrigation Demand'!$D545</f>
        <v>1025.8393939393941</v>
      </c>
      <c r="E545" s="99">
        <f>$C545*Farms!$H$6/100</f>
        <v>8996.3170560000017</v>
      </c>
      <c r="F545" s="99">
        <f t="shared" si="48"/>
        <v>27279.154944000002</v>
      </c>
      <c r="G545" s="99">
        <f>IF(H545&lt;Farms!$I$6*1000,(MIN(F545,Farms!$L$6)),0)</f>
        <v>0</v>
      </c>
      <c r="H545" s="100">
        <f t="shared" si="53"/>
        <v>495000</v>
      </c>
      <c r="I545" s="100">
        <f t="shared" si="49"/>
        <v>502970.47766206058</v>
      </c>
      <c r="J545" s="100">
        <f>MIN(I545,Farms!$I$6*1000)</f>
        <v>495000</v>
      </c>
      <c r="K545" s="100">
        <f>MAX(I545-Farms!$I$6*1000, 0)</f>
        <v>7970.4776620605844</v>
      </c>
      <c r="L545" s="100">
        <f t="shared" si="50"/>
        <v>27279.154944000002</v>
      </c>
      <c r="M545" s="100">
        <f t="shared" si="51"/>
        <v>205.16787878787883</v>
      </c>
      <c r="N545" s="154">
        <f t="shared" si="52"/>
        <v>35454.800484848463</v>
      </c>
    </row>
    <row r="546" spans="2:14" x14ac:dyDescent="0.25">
      <c r="B546" s="4">
        <v>41023</v>
      </c>
      <c r="C546" s="99">
        <f>'Farm Runoff'!$D546</f>
        <v>29461.7952</v>
      </c>
      <c r="D546" s="99">
        <f>'Irrigation Demand'!$D546</f>
        <v>1025.8393939393941</v>
      </c>
      <c r="E546" s="99">
        <f>$C546*Farms!$H$6/100</f>
        <v>7306.5252096000004</v>
      </c>
      <c r="F546" s="99">
        <f t="shared" si="48"/>
        <v>22155.2699904</v>
      </c>
      <c r="G546" s="99">
        <f>IF(H546&lt;Farms!$I$6*1000,(MIN(F546,Farms!$L$6)),0)</f>
        <v>0</v>
      </c>
      <c r="H546" s="100">
        <f t="shared" si="53"/>
        <v>495000</v>
      </c>
      <c r="I546" s="100">
        <f t="shared" si="49"/>
        <v>501280.68581566057</v>
      </c>
      <c r="J546" s="100">
        <f>MIN(I546,Farms!$I$6*1000)</f>
        <v>495000</v>
      </c>
      <c r="K546" s="100">
        <f>MAX(I546-Farms!$I$6*1000, 0)</f>
        <v>6280.685815660574</v>
      </c>
      <c r="L546" s="100">
        <f t="shared" si="50"/>
        <v>22155.2699904</v>
      </c>
      <c r="M546" s="100">
        <f t="shared" si="51"/>
        <v>205.16787878787883</v>
      </c>
      <c r="N546" s="154">
        <f t="shared" si="52"/>
        <v>28641.123684848451</v>
      </c>
    </row>
    <row r="547" spans="2:14" x14ac:dyDescent="0.25">
      <c r="B547" s="4">
        <v>41024</v>
      </c>
      <c r="C547" s="99">
        <f>'Farm Runoff'!$D547</f>
        <v>20441.0304</v>
      </c>
      <c r="D547" s="99">
        <f>'Irrigation Demand'!$D547</f>
        <v>1025.8393939393941</v>
      </c>
      <c r="E547" s="99">
        <f>$C547*Farms!$H$6/100</f>
        <v>5069.3755391999994</v>
      </c>
      <c r="F547" s="99">
        <f t="shared" si="48"/>
        <v>15371.654860800001</v>
      </c>
      <c r="G547" s="99">
        <f>IF(H547&lt;Farms!$I$6*1000,(MIN(F547,Farms!$L$6)),0)</f>
        <v>0</v>
      </c>
      <c r="H547" s="100">
        <f t="shared" si="53"/>
        <v>495000</v>
      </c>
      <c r="I547" s="100">
        <f t="shared" si="49"/>
        <v>499043.53614526056</v>
      </c>
      <c r="J547" s="100">
        <f>MIN(I547,Farms!$I$6*1000)</f>
        <v>495000</v>
      </c>
      <c r="K547" s="100">
        <f>MAX(I547-Farms!$I$6*1000, 0)</f>
        <v>4043.5361452605575</v>
      </c>
      <c r="L547" s="100">
        <f t="shared" si="50"/>
        <v>15371.654860800001</v>
      </c>
      <c r="M547" s="100">
        <f t="shared" si="51"/>
        <v>205.16787878787883</v>
      </c>
      <c r="N547" s="154">
        <f t="shared" si="52"/>
        <v>19620.358884848436</v>
      </c>
    </row>
    <row r="548" spans="2:14" x14ac:dyDescent="0.25">
      <c r="B548" s="4">
        <v>41025</v>
      </c>
      <c r="C548" s="99">
        <f>'Farm Runoff'!$D548</f>
        <v>13185.936000000002</v>
      </c>
      <c r="D548" s="99">
        <f>'Irrigation Demand'!$D548</f>
        <v>1025.8393939393941</v>
      </c>
      <c r="E548" s="99">
        <f>$C548*Farms!$H$6/100</f>
        <v>3270.1121280000002</v>
      </c>
      <c r="F548" s="99">
        <f t="shared" si="48"/>
        <v>9915.8238720000008</v>
      </c>
      <c r="G548" s="99">
        <f>IF(H548&lt;Farms!$I$6*1000,(MIN(F548,Farms!$L$6)),0)</f>
        <v>0</v>
      </c>
      <c r="H548" s="100">
        <f t="shared" si="53"/>
        <v>495000</v>
      </c>
      <c r="I548" s="100">
        <f t="shared" si="49"/>
        <v>497244.27273406059</v>
      </c>
      <c r="J548" s="100">
        <f>MIN(I548,Farms!$I$6*1000)</f>
        <v>495000</v>
      </c>
      <c r="K548" s="100">
        <f>MAX(I548-Farms!$I$6*1000, 0)</f>
        <v>2244.2727340605925</v>
      </c>
      <c r="L548" s="100">
        <f t="shared" si="50"/>
        <v>9915.8238720000008</v>
      </c>
      <c r="M548" s="100">
        <f t="shared" si="51"/>
        <v>205.16787878787883</v>
      </c>
      <c r="N548" s="154">
        <f t="shared" si="52"/>
        <v>12365.264484848472</v>
      </c>
    </row>
    <row r="549" spans="2:14" x14ac:dyDescent="0.25">
      <c r="B549" s="4">
        <v>41026</v>
      </c>
      <c r="C549" s="99">
        <f>'Farm Runoff'!$D549</f>
        <v>13853.721599999999</v>
      </c>
      <c r="D549" s="99">
        <f>'Irrigation Demand'!$D549</f>
        <v>1025.8393939393941</v>
      </c>
      <c r="E549" s="99">
        <f>$C549*Farms!$H$6/100</f>
        <v>3435.7229567999998</v>
      </c>
      <c r="F549" s="99">
        <f t="shared" si="48"/>
        <v>10417.998643199999</v>
      </c>
      <c r="G549" s="99">
        <f>IF(H549&lt;Farms!$I$6*1000,(MIN(F549,Farms!$L$6)),0)</f>
        <v>0</v>
      </c>
      <c r="H549" s="100">
        <f t="shared" si="53"/>
        <v>495000</v>
      </c>
      <c r="I549" s="100">
        <f t="shared" si="49"/>
        <v>497409.8835628606</v>
      </c>
      <c r="J549" s="100">
        <f>MIN(I549,Farms!$I$6*1000)</f>
        <v>495000</v>
      </c>
      <c r="K549" s="100">
        <f>MAX(I549-Farms!$I$6*1000, 0)</f>
        <v>2409.883562860603</v>
      </c>
      <c r="L549" s="100">
        <f t="shared" si="50"/>
        <v>10417.998643199999</v>
      </c>
      <c r="M549" s="100">
        <f t="shared" si="51"/>
        <v>205.16787878787883</v>
      </c>
      <c r="N549" s="154">
        <f t="shared" si="52"/>
        <v>13033.050084848481</v>
      </c>
    </row>
    <row r="550" spans="2:14" x14ac:dyDescent="0.25">
      <c r="B550" s="4">
        <v>41027</v>
      </c>
      <c r="C550" s="99">
        <f>'Farm Runoff'!$D550</f>
        <v>3293.6543999999999</v>
      </c>
      <c r="D550" s="99">
        <f>'Irrigation Demand'!$D550</f>
        <v>1025.8393939393941</v>
      </c>
      <c r="E550" s="99">
        <f>$C550*Farms!$H$6/100</f>
        <v>816.82629120000001</v>
      </c>
      <c r="F550" s="99">
        <f t="shared" si="48"/>
        <v>2476.8281087999999</v>
      </c>
      <c r="G550" s="99">
        <f>IF(H550&lt;Farms!$I$6*1000,(MIN(F550,Farms!$L$6)),0)</f>
        <v>0</v>
      </c>
      <c r="H550" s="100">
        <f t="shared" si="53"/>
        <v>495000</v>
      </c>
      <c r="I550" s="100">
        <f t="shared" si="49"/>
        <v>494790.98689726059</v>
      </c>
      <c r="J550" s="100">
        <f>MIN(I550,Farms!$I$6*1000)</f>
        <v>494790.98689726059</v>
      </c>
      <c r="K550" s="100">
        <f>MAX(I550-Farms!$I$6*1000, 0)</f>
        <v>0</v>
      </c>
      <c r="L550" s="100">
        <f t="shared" si="50"/>
        <v>2476.8281087999999</v>
      </c>
      <c r="M550" s="100">
        <f t="shared" si="51"/>
        <v>205.16787878787883</v>
      </c>
      <c r="N550" s="154">
        <f t="shared" si="52"/>
        <v>2681.9959875878785</v>
      </c>
    </row>
    <row r="551" spans="2:14" x14ac:dyDescent="0.25">
      <c r="B551" s="4">
        <v>41028</v>
      </c>
      <c r="C551" s="99">
        <f>'Farm Runoff'!$D551</f>
        <v>1754.3520000000001</v>
      </c>
      <c r="D551" s="99">
        <f>'Irrigation Demand'!$D551</f>
        <v>1025.8393939393941</v>
      </c>
      <c r="E551" s="99">
        <f>$C551*Farms!$H$6/100</f>
        <v>435.07929600000006</v>
      </c>
      <c r="F551" s="99">
        <f t="shared" si="48"/>
        <v>1319.272704</v>
      </c>
      <c r="G551" s="99">
        <f>IF(H551&lt;Farms!$I$6*1000,(MIN(F551,Farms!$L$6)),0)</f>
        <v>1319.272704</v>
      </c>
      <c r="H551" s="100">
        <f t="shared" si="53"/>
        <v>494790.98689726059</v>
      </c>
      <c r="I551" s="100">
        <f t="shared" si="49"/>
        <v>495519.49950332119</v>
      </c>
      <c r="J551" s="100">
        <f>MIN(I551,Farms!$I$6*1000)</f>
        <v>495000</v>
      </c>
      <c r="K551" s="100">
        <f>MAX(I551-Farms!$I$6*1000, 0)</f>
        <v>519.49950332118897</v>
      </c>
      <c r="L551" s="100">
        <f t="shared" si="50"/>
        <v>0</v>
      </c>
      <c r="M551" s="100">
        <f t="shared" si="51"/>
        <v>205.16787878787883</v>
      </c>
      <c r="N551" s="154">
        <f t="shared" si="52"/>
        <v>724.66738210906783</v>
      </c>
    </row>
    <row r="552" spans="2:14" x14ac:dyDescent="0.25">
      <c r="B552" s="4">
        <v>41029</v>
      </c>
      <c r="C552" s="99">
        <f>'Farm Runoff'!$D552</f>
        <v>1539.3024000000003</v>
      </c>
      <c r="D552" s="99">
        <f>'Irrigation Demand'!$D552</f>
        <v>1025.8393939393941</v>
      </c>
      <c r="E552" s="99">
        <f>$C552*Farms!$H$6/100</f>
        <v>381.74699520000007</v>
      </c>
      <c r="F552" s="99">
        <f t="shared" si="48"/>
        <v>1157.5554048000001</v>
      </c>
      <c r="G552" s="99">
        <f>IF(H552&lt;Farms!$I$6*1000,(MIN(F552,Farms!$L$6)),0)</f>
        <v>0</v>
      </c>
      <c r="H552" s="100">
        <f t="shared" si="53"/>
        <v>495000</v>
      </c>
      <c r="I552" s="100">
        <f t="shared" si="49"/>
        <v>494355.90760126058</v>
      </c>
      <c r="J552" s="100">
        <f>MIN(I552,Farms!$I$6*1000)</f>
        <v>494355.90760126058</v>
      </c>
      <c r="K552" s="100">
        <f>MAX(I552-Farms!$I$6*1000, 0)</f>
        <v>0</v>
      </c>
      <c r="L552" s="100">
        <f t="shared" si="50"/>
        <v>1157.5554048000001</v>
      </c>
      <c r="M552" s="100">
        <f t="shared" si="51"/>
        <v>205.16787878787883</v>
      </c>
      <c r="N552" s="154">
        <f t="shared" si="52"/>
        <v>1362.723283587879</v>
      </c>
    </row>
    <row r="553" spans="2:14" x14ac:dyDescent="0.25">
      <c r="B553" s="4">
        <v>41030</v>
      </c>
      <c r="C553" s="99">
        <f>'Farm Runoff'!$D553</f>
        <v>158.45760000000001</v>
      </c>
      <c r="D553" s="99">
        <f>'Irrigation Demand'!$D553</f>
        <v>0</v>
      </c>
      <c r="E553" s="99">
        <f>$C553*Farms!$H$6/100</f>
        <v>39.297484800000007</v>
      </c>
      <c r="F553" s="99">
        <f t="shared" si="48"/>
        <v>119.16011520000001</v>
      </c>
      <c r="G553" s="99">
        <f>IF(H553&lt;Farms!$I$6*1000,(MIN(F553,Farms!$L$6)),0)</f>
        <v>119.16011520000001</v>
      </c>
      <c r="H553" s="100">
        <f t="shared" si="53"/>
        <v>494355.90760126058</v>
      </c>
      <c r="I553" s="100">
        <f t="shared" si="49"/>
        <v>494514.36520126055</v>
      </c>
      <c r="J553" s="100">
        <f>MIN(I553,Farms!$I$6*1000)</f>
        <v>494514.36520126055</v>
      </c>
      <c r="K553" s="100">
        <f>MAX(I553-Farms!$I$6*1000, 0)</f>
        <v>0</v>
      </c>
      <c r="L553" s="100">
        <f t="shared" si="50"/>
        <v>0</v>
      </c>
      <c r="M553" s="100">
        <f t="shared" si="51"/>
        <v>0</v>
      </c>
      <c r="N553" s="154">
        <f t="shared" si="52"/>
        <v>0</v>
      </c>
    </row>
    <row r="554" spans="2:14" x14ac:dyDescent="0.25">
      <c r="B554" s="4">
        <v>41031</v>
      </c>
      <c r="C554" s="99">
        <f>'Farm Runoff'!$D554</f>
        <v>9224.4959999999992</v>
      </c>
      <c r="D554" s="99">
        <f>'Irrigation Demand'!$D554</f>
        <v>605.76344086021504</v>
      </c>
      <c r="E554" s="99">
        <f>$C554*Farms!$H$6/100</f>
        <v>2287.6750079999997</v>
      </c>
      <c r="F554" s="99">
        <f t="shared" si="48"/>
        <v>6936.820991999999</v>
      </c>
      <c r="G554" s="99">
        <f>IF(H554&lt;Farms!$I$6*1000,(MIN(F554,Farms!$L$6)),0)</f>
        <v>6936.820991999999</v>
      </c>
      <c r="H554" s="100">
        <f t="shared" si="53"/>
        <v>494514.36520126055</v>
      </c>
      <c r="I554" s="100">
        <f t="shared" si="49"/>
        <v>503133.09776040033</v>
      </c>
      <c r="J554" s="100">
        <f>MIN(I554,Farms!$I$6*1000)</f>
        <v>495000</v>
      </c>
      <c r="K554" s="100">
        <f>MAX(I554-Farms!$I$6*1000, 0)</f>
        <v>8133.0977604003274</v>
      </c>
      <c r="L554" s="100">
        <f t="shared" si="50"/>
        <v>0</v>
      </c>
      <c r="M554" s="100">
        <f t="shared" si="51"/>
        <v>121.15268817204301</v>
      </c>
      <c r="N554" s="154">
        <f t="shared" si="52"/>
        <v>8254.2504485723712</v>
      </c>
    </row>
    <row r="555" spans="2:14" x14ac:dyDescent="0.25">
      <c r="B555" s="4">
        <v>41032</v>
      </c>
      <c r="C555" s="99">
        <f>'Farm Runoff'!$D555</f>
        <v>12597.379199999999</v>
      </c>
      <c r="D555" s="99">
        <f>'Irrigation Demand'!$D555</f>
        <v>605.76344086021504</v>
      </c>
      <c r="E555" s="99">
        <f>$C555*Farms!$H$6/100</f>
        <v>3124.1500415999999</v>
      </c>
      <c r="F555" s="99">
        <f t="shared" si="48"/>
        <v>9473.2291583999995</v>
      </c>
      <c r="G555" s="99">
        <f>IF(H555&lt;Farms!$I$6*1000,(MIN(F555,Farms!$L$6)),0)</f>
        <v>0</v>
      </c>
      <c r="H555" s="100">
        <f t="shared" si="53"/>
        <v>495000</v>
      </c>
      <c r="I555" s="100">
        <f t="shared" si="49"/>
        <v>497518.38660073979</v>
      </c>
      <c r="J555" s="100">
        <f>MIN(I555,Farms!$I$6*1000)</f>
        <v>495000</v>
      </c>
      <c r="K555" s="100">
        <f>MAX(I555-Farms!$I$6*1000, 0)</f>
        <v>2518.3866007397883</v>
      </c>
      <c r="L555" s="100">
        <f t="shared" si="50"/>
        <v>9473.2291583999995</v>
      </c>
      <c r="M555" s="100">
        <f t="shared" si="51"/>
        <v>121.15268817204301</v>
      </c>
      <c r="N555" s="154">
        <f t="shared" si="52"/>
        <v>12112.768447311832</v>
      </c>
    </row>
    <row r="556" spans="2:14" x14ac:dyDescent="0.25">
      <c r="B556" s="4">
        <v>41033</v>
      </c>
      <c r="C556" s="99">
        <f>'Farm Runoff'!$D556</f>
        <v>10163.923199999997</v>
      </c>
      <c r="D556" s="99">
        <f>'Irrigation Demand'!$D556</f>
        <v>0</v>
      </c>
      <c r="E556" s="99">
        <f>$C556*Farms!$H$6/100</f>
        <v>2520.6529535999994</v>
      </c>
      <c r="F556" s="99">
        <f t="shared" si="48"/>
        <v>7643.2702463999976</v>
      </c>
      <c r="G556" s="99">
        <f>IF(H556&lt;Farms!$I$6*1000,(MIN(F556,Farms!$L$6)),0)</f>
        <v>0</v>
      </c>
      <c r="H556" s="100">
        <f t="shared" si="53"/>
        <v>495000</v>
      </c>
      <c r="I556" s="100">
        <f t="shared" si="49"/>
        <v>497520.65295359999</v>
      </c>
      <c r="J556" s="100">
        <f>MIN(I556,Farms!$I$6*1000)</f>
        <v>495000</v>
      </c>
      <c r="K556" s="100">
        <f>MAX(I556-Farms!$I$6*1000, 0)</f>
        <v>2520.6529535999871</v>
      </c>
      <c r="L556" s="100">
        <f t="shared" si="50"/>
        <v>7643.2702463999976</v>
      </c>
      <c r="M556" s="100">
        <f t="shared" si="51"/>
        <v>0</v>
      </c>
      <c r="N556" s="154">
        <f t="shared" si="52"/>
        <v>10163.923199999985</v>
      </c>
    </row>
    <row r="557" spans="2:14" x14ac:dyDescent="0.25">
      <c r="B557" s="4">
        <v>41034</v>
      </c>
      <c r="C557" s="99">
        <f>'Farm Runoff'!$D557</f>
        <v>13853.721599999999</v>
      </c>
      <c r="D557" s="99">
        <f>'Irrigation Demand'!$D557</f>
        <v>605.76344086021504</v>
      </c>
      <c r="E557" s="99">
        <f>$C557*Farms!$H$6/100</f>
        <v>3435.7229567999998</v>
      </c>
      <c r="F557" s="99">
        <f t="shared" si="48"/>
        <v>10417.998643199999</v>
      </c>
      <c r="G557" s="99">
        <f>IF(H557&lt;Farms!$I$6*1000,(MIN(F557,Farms!$L$6)),0)</f>
        <v>0</v>
      </c>
      <c r="H557" s="100">
        <f t="shared" si="53"/>
        <v>495000</v>
      </c>
      <c r="I557" s="100">
        <f t="shared" si="49"/>
        <v>497829.95951593982</v>
      </c>
      <c r="J557" s="100">
        <f>MIN(I557,Farms!$I$6*1000)</f>
        <v>495000</v>
      </c>
      <c r="K557" s="100">
        <f>MAX(I557-Farms!$I$6*1000, 0)</f>
        <v>2829.9595159398159</v>
      </c>
      <c r="L557" s="100">
        <f t="shared" si="50"/>
        <v>10417.998643199999</v>
      </c>
      <c r="M557" s="100">
        <f t="shared" si="51"/>
        <v>121.15268817204301</v>
      </c>
      <c r="N557" s="154">
        <f t="shared" si="52"/>
        <v>13369.110847311858</v>
      </c>
    </row>
    <row r="558" spans="2:14" x14ac:dyDescent="0.25">
      <c r="B558" s="4">
        <v>41035</v>
      </c>
      <c r="C558" s="99">
        <f>'Farm Runoff'!$D558</f>
        <v>13774.4928</v>
      </c>
      <c r="D558" s="99">
        <f>'Irrigation Demand'!$D558</f>
        <v>605.76344086021504</v>
      </c>
      <c r="E558" s="99">
        <f>$C558*Farms!$H$6/100</f>
        <v>3416.0742144000001</v>
      </c>
      <c r="F558" s="99">
        <f t="shared" si="48"/>
        <v>10358.4185856</v>
      </c>
      <c r="G558" s="99">
        <f>IF(H558&lt;Farms!$I$6*1000,(MIN(F558,Farms!$L$6)),0)</f>
        <v>0</v>
      </c>
      <c r="H558" s="100">
        <f t="shared" si="53"/>
        <v>495000</v>
      </c>
      <c r="I558" s="100">
        <f t="shared" si="49"/>
        <v>497810.31077353982</v>
      </c>
      <c r="J558" s="100">
        <f>MIN(I558,Farms!$I$6*1000)</f>
        <v>495000</v>
      </c>
      <c r="K558" s="100">
        <f>MAX(I558-Farms!$I$6*1000, 0)</f>
        <v>2810.3107735398225</v>
      </c>
      <c r="L558" s="100">
        <f t="shared" si="50"/>
        <v>10358.4185856</v>
      </c>
      <c r="M558" s="100">
        <f t="shared" si="51"/>
        <v>121.15268817204301</v>
      </c>
      <c r="N558" s="154">
        <f t="shared" si="52"/>
        <v>13289.882047311867</v>
      </c>
    </row>
    <row r="559" spans="2:14" x14ac:dyDescent="0.25">
      <c r="B559" s="4">
        <v>41036</v>
      </c>
      <c r="C559" s="99">
        <f>'Farm Runoff'!$D559</f>
        <v>10775.116800000002</v>
      </c>
      <c r="D559" s="99">
        <f>'Irrigation Demand'!$D559</f>
        <v>605.76344086021504</v>
      </c>
      <c r="E559" s="99">
        <f>$C559*Farms!$H$6/100</f>
        <v>2672.2289664000004</v>
      </c>
      <c r="F559" s="99">
        <f t="shared" si="48"/>
        <v>8102.8878336000016</v>
      </c>
      <c r="G559" s="99">
        <f>IF(H559&lt;Farms!$I$6*1000,(MIN(F559,Farms!$L$6)),0)</f>
        <v>0</v>
      </c>
      <c r="H559" s="100">
        <f t="shared" si="53"/>
        <v>495000</v>
      </c>
      <c r="I559" s="100">
        <f t="shared" si="49"/>
        <v>497066.46552553982</v>
      </c>
      <c r="J559" s="100">
        <f>MIN(I559,Farms!$I$6*1000)</f>
        <v>495000</v>
      </c>
      <c r="K559" s="100">
        <f>MAX(I559-Farms!$I$6*1000, 0)</f>
        <v>2066.4655255398247</v>
      </c>
      <c r="L559" s="100">
        <f t="shared" si="50"/>
        <v>8102.8878336000016</v>
      </c>
      <c r="M559" s="100">
        <f t="shared" si="51"/>
        <v>121.15268817204301</v>
      </c>
      <c r="N559" s="154">
        <f t="shared" si="52"/>
        <v>10290.50604731187</v>
      </c>
    </row>
    <row r="560" spans="2:14" x14ac:dyDescent="0.25">
      <c r="B560" s="4">
        <v>41037</v>
      </c>
      <c r="C560" s="99">
        <f>'Farm Runoff'!$D560</f>
        <v>7990.790399999999</v>
      </c>
      <c r="D560" s="99">
        <f>'Irrigation Demand'!$D560</f>
        <v>605.76344086021504</v>
      </c>
      <c r="E560" s="99">
        <f>$C560*Farms!$H$6/100</f>
        <v>1981.7160191999999</v>
      </c>
      <c r="F560" s="99">
        <f t="shared" si="48"/>
        <v>6009.0743807999988</v>
      </c>
      <c r="G560" s="99">
        <f>IF(H560&lt;Farms!$I$6*1000,(MIN(F560,Farms!$L$6)),0)</f>
        <v>0</v>
      </c>
      <c r="H560" s="100">
        <f t="shared" si="53"/>
        <v>495000</v>
      </c>
      <c r="I560" s="100">
        <f t="shared" si="49"/>
        <v>496375.95257833978</v>
      </c>
      <c r="J560" s="100">
        <f>MIN(I560,Farms!$I$6*1000)</f>
        <v>495000</v>
      </c>
      <c r="K560" s="100">
        <f>MAX(I560-Farms!$I$6*1000, 0)</f>
        <v>1375.9525783397839</v>
      </c>
      <c r="L560" s="100">
        <f t="shared" si="50"/>
        <v>6009.0743807999988</v>
      </c>
      <c r="M560" s="100">
        <f t="shared" si="51"/>
        <v>121.15268817204301</v>
      </c>
      <c r="N560" s="154">
        <f t="shared" si="52"/>
        <v>7506.1796473118256</v>
      </c>
    </row>
    <row r="561" spans="2:14" x14ac:dyDescent="0.25">
      <c r="B561" s="4">
        <v>41038</v>
      </c>
      <c r="C561" s="99">
        <f>'Farm Runoff'!$D561</f>
        <v>6304.3487999999998</v>
      </c>
      <c r="D561" s="99">
        <f>'Irrigation Demand'!$D561</f>
        <v>605.76344086021504</v>
      </c>
      <c r="E561" s="99">
        <f>$C561*Farms!$H$6/100</f>
        <v>1563.4785024</v>
      </c>
      <c r="F561" s="99">
        <f t="shared" si="48"/>
        <v>4740.8702975999995</v>
      </c>
      <c r="G561" s="99">
        <f>IF(H561&lt;Farms!$I$6*1000,(MIN(F561,Farms!$L$6)),0)</f>
        <v>0</v>
      </c>
      <c r="H561" s="100">
        <f t="shared" si="53"/>
        <v>495000</v>
      </c>
      <c r="I561" s="100">
        <f t="shared" si="49"/>
        <v>495957.71506153978</v>
      </c>
      <c r="J561" s="100">
        <f>MIN(I561,Farms!$I$6*1000)</f>
        <v>495000</v>
      </c>
      <c r="K561" s="100">
        <f>MAX(I561-Farms!$I$6*1000, 0)</f>
        <v>957.71506153978407</v>
      </c>
      <c r="L561" s="100">
        <f t="shared" si="50"/>
        <v>4740.8702975999995</v>
      </c>
      <c r="M561" s="100">
        <f t="shared" si="51"/>
        <v>121.15268817204301</v>
      </c>
      <c r="N561" s="154">
        <f t="shared" si="52"/>
        <v>5819.7380473118264</v>
      </c>
    </row>
    <row r="562" spans="2:14" x14ac:dyDescent="0.25">
      <c r="B562" s="4">
        <v>41039</v>
      </c>
      <c r="C562" s="99">
        <f>'Farm Runoff'!$D562</f>
        <v>4606.5887999999995</v>
      </c>
      <c r="D562" s="99">
        <f>'Irrigation Demand'!$D562</f>
        <v>605.76344086021504</v>
      </c>
      <c r="E562" s="99">
        <f>$C562*Farms!$H$6/100</f>
        <v>1142.4340224</v>
      </c>
      <c r="F562" s="99">
        <f t="shared" si="48"/>
        <v>3464.1547775999998</v>
      </c>
      <c r="G562" s="99">
        <f>IF(H562&lt;Farms!$I$6*1000,(MIN(F562,Farms!$L$6)),0)</f>
        <v>0</v>
      </c>
      <c r="H562" s="100">
        <f t="shared" si="53"/>
        <v>495000</v>
      </c>
      <c r="I562" s="100">
        <f t="shared" si="49"/>
        <v>495536.6705815398</v>
      </c>
      <c r="J562" s="100">
        <f>MIN(I562,Farms!$I$6*1000)</f>
        <v>495000</v>
      </c>
      <c r="K562" s="100">
        <f>MAX(I562-Farms!$I$6*1000, 0)</f>
        <v>536.67058153980179</v>
      </c>
      <c r="L562" s="100">
        <f t="shared" si="50"/>
        <v>3464.1547775999998</v>
      </c>
      <c r="M562" s="100">
        <f t="shared" si="51"/>
        <v>121.15268817204301</v>
      </c>
      <c r="N562" s="154">
        <f t="shared" si="52"/>
        <v>4121.9780473118444</v>
      </c>
    </row>
    <row r="563" spans="2:14" x14ac:dyDescent="0.25">
      <c r="B563" s="4">
        <v>41040</v>
      </c>
      <c r="C563" s="99">
        <f>'Farm Runoff'!$D563</f>
        <v>2546.64</v>
      </c>
      <c r="D563" s="99">
        <f>'Irrigation Demand'!$D563</f>
        <v>605.76344086021504</v>
      </c>
      <c r="E563" s="99">
        <f>$C563*Farms!$H$6/100</f>
        <v>631.56672000000003</v>
      </c>
      <c r="F563" s="99">
        <f t="shared" si="48"/>
        <v>1915.0732799999998</v>
      </c>
      <c r="G563" s="99">
        <f>IF(H563&lt;Farms!$I$6*1000,(MIN(F563,Farms!$L$6)),0)</f>
        <v>0</v>
      </c>
      <c r="H563" s="100">
        <f t="shared" si="53"/>
        <v>495000</v>
      </c>
      <c r="I563" s="100">
        <f t="shared" si="49"/>
        <v>495025.8032791398</v>
      </c>
      <c r="J563" s="100">
        <f>MIN(I563,Farms!$I$6*1000)</f>
        <v>495000</v>
      </c>
      <c r="K563" s="100">
        <f>MAX(I563-Farms!$I$6*1000, 0)</f>
        <v>25.803279139799997</v>
      </c>
      <c r="L563" s="100">
        <f t="shared" si="50"/>
        <v>1915.0732799999998</v>
      </c>
      <c r="M563" s="100">
        <f t="shared" si="51"/>
        <v>121.15268817204301</v>
      </c>
      <c r="N563" s="154">
        <f t="shared" si="52"/>
        <v>2062.0292473118429</v>
      </c>
    </row>
    <row r="564" spans="2:14" x14ac:dyDescent="0.25">
      <c r="B564" s="4">
        <v>41041</v>
      </c>
      <c r="C564" s="99">
        <f>'Farm Runoff'!$D564</f>
        <v>1663.8047999999999</v>
      </c>
      <c r="D564" s="99">
        <f>'Irrigation Demand'!$D564</f>
        <v>605.76344086021504</v>
      </c>
      <c r="E564" s="99">
        <f>$C564*Farms!$H$6/100</f>
        <v>412.62359039999996</v>
      </c>
      <c r="F564" s="99">
        <f t="shared" si="48"/>
        <v>1251.1812095999999</v>
      </c>
      <c r="G564" s="99">
        <f>IF(H564&lt;Farms!$I$6*1000,(MIN(F564,Farms!$L$6)),0)</f>
        <v>0</v>
      </c>
      <c r="H564" s="100">
        <f t="shared" si="53"/>
        <v>495000</v>
      </c>
      <c r="I564" s="100">
        <f t="shared" si="49"/>
        <v>494806.86014953977</v>
      </c>
      <c r="J564" s="100">
        <f>MIN(I564,Farms!$I$6*1000)</f>
        <v>494806.86014953977</v>
      </c>
      <c r="K564" s="100">
        <f>MAX(I564-Farms!$I$6*1000, 0)</f>
        <v>0</v>
      </c>
      <c r="L564" s="100">
        <f t="shared" si="50"/>
        <v>1251.1812095999999</v>
      </c>
      <c r="M564" s="100">
        <f t="shared" si="51"/>
        <v>121.15268817204301</v>
      </c>
      <c r="N564" s="154">
        <f t="shared" si="52"/>
        <v>1372.333897772043</v>
      </c>
    </row>
    <row r="565" spans="2:14" x14ac:dyDescent="0.25">
      <c r="B565" s="4">
        <v>41042</v>
      </c>
      <c r="C565" s="99">
        <f>'Farm Runoff'!$D565</f>
        <v>1075.2479999999998</v>
      </c>
      <c r="D565" s="99">
        <f>'Irrigation Demand'!$D565</f>
        <v>605.76344086021504</v>
      </c>
      <c r="E565" s="99">
        <f>$C565*Farms!$H$6/100</f>
        <v>266.66150399999992</v>
      </c>
      <c r="F565" s="99">
        <f t="shared" si="48"/>
        <v>808.5864959999999</v>
      </c>
      <c r="G565" s="99">
        <f>IF(H565&lt;Farms!$I$6*1000,(MIN(F565,Farms!$L$6)),0)</f>
        <v>808.5864959999999</v>
      </c>
      <c r="H565" s="100">
        <f t="shared" si="53"/>
        <v>494806.86014953977</v>
      </c>
      <c r="I565" s="100">
        <f t="shared" si="49"/>
        <v>495276.34470867959</v>
      </c>
      <c r="J565" s="100">
        <f>MIN(I565,Farms!$I$6*1000)</f>
        <v>495000</v>
      </c>
      <c r="K565" s="100">
        <f>MAX(I565-Farms!$I$6*1000, 0)</f>
        <v>276.34470867959317</v>
      </c>
      <c r="L565" s="100">
        <f t="shared" si="50"/>
        <v>0</v>
      </c>
      <c r="M565" s="100">
        <f t="shared" si="51"/>
        <v>121.15268817204301</v>
      </c>
      <c r="N565" s="154">
        <f t="shared" si="52"/>
        <v>397.49739685163615</v>
      </c>
    </row>
    <row r="566" spans="2:14" x14ac:dyDescent="0.25">
      <c r="B566" s="4">
        <v>41043</v>
      </c>
      <c r="C566" s="99">
        <f>'Farm Runoff'!$D566</f>
        <v>645.14879999999994</v>
      </c>
      <c r="D566" s="99">
        <f>'Irrigation Demand'!$D566</f>
        <v>605.76344086021504</v>
      </c>
      <c r="E566" s="99">
        <f>$C566*Farms!$H$6/100</f>
        <v>159.99690239999998</v>
      </c>
      <c r="F566" s="99">
        <f t="shared" si="48"/>
        <v>485.15189759999998</v>
      </c>
      <c r="G566" s="99">
        <f>IF(H566&lt;Farms!$I$6*1000,(MIN(F566,Farms!$L$6)),0)</f>
        <v>0</v>
      </c>
      <c r="H566" s="100">
        <f t="shared" si="53"/>
        <v>495000</v>
      </c>
      <c r="I566" s="100">
        <f t="shared" si="49"/>
        <v>494554.23346153978</v>
      </c>
      <c r="J566" s="100">
        <f>MIN(I566,Farms!$I$6*1000)</f>
        <v>494554.23346153978</v>
      </c>
      <c r="K566" s="100">
        <f>MAX(I566-Farms!$I$6*1000, 0)</f>
        <v>0</v>
      </c>
      <c r="L566" s="100">
        <f t="shared" si="50"/>
        <v>485.15189759999998</v>
      </c>
      <c r="M566" s="100">
        <f t="shared" si="51"/>
        <v>121.15268817204301</v>
      </c>
      <c r="N566" s="154">
        <f t="shared" si="52"/>
        <v>606.30458577204297</v>
      </c>
    </row>
    <row r="567" spans="2:14" x14ac:dyDescent="0.25">
      <c r="B567" s="4">
        <v>41044</v>
      </c>
      <c r="C567" s="99">
        <f>'Farm Runoff'!$D567</f>
        <v>373.50720000000001</v>
      </c>
      <c r="D567" s="99">
        <f>'Irrigation Demand'!$D567</f>
        <v>605.76344086021504</v>
      </c>
      <c r="E567" s="99">
        <f>$C567*Farms!$H$6/100</f>
        <v>92.629785600000019</v>
      </c>
      <c r="F567" s="99">
        <f t="shared" si="48"/>
        <v>280.87741440000002</v>
      </c>
      <c r="G567" s="99">
        <f>IF(H567&lt;Farms!$I$6*1000,(MIN(F567,Farms!$L$6)),0)</f>
        <v>280.87741440000002</v>
      </c>
      <c r="H567" s="100">
        <f t="shared" si="53"/>
        <v>494554.23346153978</v>
      </c>
      <c r="I567" s="100">
        <f t="shared" si="49"/>
        <v>494321.97722067958</v>
      </c>
      <c r="J567" s="100">
        <f>MIN(I567,Farms!$I$6*1000)</f>
        <v>494321.97722067958</v>
      </c>
      <c r="K567" s="100">
        <f>MAX(I567-Farms!$I$6*1000, 0)</f>
        <v>0</v>
      </c>
      <c r="L567" s="100">
        <f t="shared" si="50"/>
        <v>0</v>
      </c>
      <c r="M567" s="100">
        <f t="shared" si="51"/>
        <v>121.15268817204301</v>
      </c>
      <c r="N567" s="154">
        <f t="shared" si="52"/>
        <v>121.15268817204301</v>
      </c>
    </row>
    <row r="568" spans="2:14" x14ac:dyDescent="0.25">
      <c r="B568" s="4">
        <v>41045</v>
      </c>
      <c r="C568" s="99">
        <f>'Farm Runoff'!$D568</f>
        <v>271.64159999999998</v>
      </c>
      <c r="D568" s="99">
        <f>'Irrigation Demand'!$D568</f>
        <v>605.76344086021504</v>
      </c>
      <c r="E568" s="99">
        <f>$C568*Farms!$H$6/100</f>
        <v>67.367116799999991</v>
      </c>
      <c r="F568" s="99">
        <f t="shared" si="48"/>
        <v>204.27448319999999</v>
      </c>
      <c r="G568" s="99">
        <f>IF(H568&lt;Farms!$I$6*1000,(MIN(F568,Farms!$L$6)),0)</f>
        <v>204.27448319999999</v>
      </c>
      <c r="H568" s="100">
        <f t="shared" si="53"/>
        <v>494321.97722067958</v>
      </c>
      <c r="I568" s="100">
        <f t="shared" si="49"/>
        <v>493987.85537981935</v>
      </c>
      <c r="J568" s="100">
        <f>MIN(I568,Farms!$I$6*1000)</f>
        <v>493987.85537981935</v>
      </c>
      <c r="K568" s="100">
        <f>MAX(I568-Farms!$I$6*1000, 0)</f>
        <v>0</v>
      </c>
      <c r="L568" s="100">
        <f t="shared" si="50"/>
        <v>0</v>
      </c>
      <c r="M568" s="100">
        <f t="shared" si="51"/>
        <v>121.15268817204301</v>
      </c>
      <c r="N568" s="154">
        <f t="shared" si="52"/>
        <v>121.15268817204301</v>
      </c>
    </row>
    <row r="569" spans="2:14" x14ac:dyDescent="0.25">
      <c r="B569" s="4">
        <v>41046</v>
      </c>
      <c r="C569" s="99">
        <f>'Farm Runoff'!$D569</f>
        <v>237.68639999999999</v>
      </c>
      <c r="D569" s="99">
        <f>'Irrigation Demand'!$D569</f>
        <v>605.76344086021504</v>
      </c>
      <c r="E569" s="99">
        <f>$C569*Farms!$H$6/100</f>
        <v>58.946227200000003</v>
      </c>
      <c r="F569" s="99">
        <f t="shared" si="48"/>
        <v>178.74017279999998</v>
      </c>
      <c r="G569" s="99">
        <f>IF(H569&lt;Farms!$I$6*1000,(MIN(F569,Farms!$L$6)),0)</f>
        <v>178.74017279999998</v>
      </c>
      <c r="H569" s="100">
        <f t="shared" si="53"/>
        <v>493987.85537981935</v>
      </c>
      <c r="I569" s="100">
        <f t="shared" si="49"/>
        <v>493619.77833895915</v>
      </c>
      <c r="J569" s="100">
        <f>MIN(I569,Farms!$I$6*1000)</f>
        <v>493619.77833895915</v>
      </c>
      <c r="K569" s="100">
        <f>MAX(I569-Farms!$I$6*1000, 0)</f>
        <v>0</v>
      </c>
      <c r="L569" s="100">
        <f t="shared" si="50"/>
        <v>0</v>
      </c>
      <c r="M569" s="100">
        <f t="shared" si="51"/>
        <v>121.15268817204301</v>
      </c>
      <c r="N569" s="154">
        <f t="shared" si="52"/>
        <v>121.15268817204301</v>
      </c>
    </row>
    <row r="570" spans="2:14" x14ac:dyDescent="0.25">
      <c r="B570" s="4">
        <v>41047</v>
      </c>
      <c r="C570" s="99">
        <f>'Farm Runoff'!$D570</f>
        <v>237.68639999999999</v>
      </c>
      <c r="D570" s="99">
        <f>'Irrigation Demand'!$D570</f>
        <v>605.76344086021504</v>
      </c>
      <c r="E570" s="99">
        <f>$C570*Farms!$H$6/100</f>
        <v>58.946227200000003</v>
      </c>
      <c r="F570" s="99">
        <f t="shared" si="48"/>
        <v>178.74017279999998</v>
      </c>
      <c r="G570" s="99">
        <f>IF(H570&lt;Farms!$I$6*1000,(MIN(F570,Farms!$L$6)),0)</f>
        <v>178.74017279999998</v>
      </c>
      <c r="H570" s="100">
        <f t="shared" si="53"/>
        <v>493619.77833895915</v>
      </c>
      <c r="I570" s="100">
        <f t="shared" si="49"/>
        <v>493251.70129809895</v>
      </c>
      <c r="J570" s="100">
        <f>MIN(I570,Farms!$I$6*1000)</f>
        <v>493251.70129809895</v>
      </c>
      <c r="K570" s="100">
        <f>MAX(I570-Farms!$I$6*1000, 0)</f>
        <v>0</v>
      </c>
      <c r="L570" s="100">
        <f t="shared" si="50"/>
        <v>0</v>
      </c>
      <c r="M570" s="100">
        <f t="shared" si="51"/>
        <v>121.15268817204301</v>
      </c>
      <c r="N570" s="154">
        <f t="shared" si="52"/>
        <v>121.15268817204301</v>
      </c>
    </row>
    <row r="571" spans="2:14" x14ac:dyDescent="0.25">
      <c r="B571" s="4">
        <v>41048</v>
      </c>
      <c r="C571" s="99">
        <f>'Farm Runoff'!$D571</f>
        <v>237.68639999999999</v>
      </c>
      <c r="D571" s="99">
        <f>'Irrigation Demand'!$D571</f>
        <v>605.76344086021504</v>
      </c>
      <c r="E571" s="99">
        <f>$C571*Farms!$H$6/100</f>
        <v>58.946227200000003</v>
      </c>
      <c r="F571" s="99">
        <f t="shared" si="48"/>
        <v>178.74017279999998</v>
      </c>
      <c r="G571" s="99">
        <f>IF(H571&lt;Farms!$I$6*1000,(MIN(F571,Farms!$L$6)),0)</f>
        <v>178.74017279999998</v>
      </c>
      <c r="H571" s="100">
        <f t="shared" si="53"/>
        <v>493251.70129809895</v>
      </c>
      <c r="I571" s="100">
        <f t="shared" si="49"/>
        <v>492883.62425723876</v>
      </c>
      <c r="J571" s="100">
        <f>MIN(I571,Farms!$I$6*1000)</f>
        <v>492883.62425723876</v>
      </c>
      <c r="K571" s="100">
        <f>MAX(I571-Farms!$I$6*1000, 0)</f>
        <v>0</v>
      </c>
      <c r="L571" s="100">
        <f t="shared" si="50"/>
        <v>0</v>
      </c>
      <c r="M571" s="100">
        <f t="shared" si="51"/>
        <v>121.15268817204301</v>
      </c>
      <c r="N571" s="154">
        <f t="shared" si="52"/>
        <v>121.15268817204301</v>
      </c>
    </row>
    <row r="572" spans="2:14" x14ac:dyDescent="0.25">
      <c r="B572" s="4">
        <v>41049</v>
      </c>
      <c r="C572" s="99">
        <f>'Farm Runoff'!$D572</f>
        <v>237.68639999999999</v>
      </c>
      <c r="D572" s="99">
        <f>'Irrigation Demand'!$D572</f>
        <v>605.76344086021504</v>
      </c>
      <c r="E572" s="99">
        <f>$C572*Farms!$H$6/100</f>
        <v>58.946227200000003</v>
      </c>
      <c r="F572" s="99">
        <f t="shared" si="48"/>
        <v>178.74017279999998</v>
      </c>
      <c r="G572" s="99">
        <f>IF(H572&lt;Farms!$I$6*1000,(MIN(F572,Farms!$L$6)),0)</f>
        <v>178.74017279999998</v>
      </c>
      <c r="H572" s="100">
        <f t="shared" si="53"/>
        <v>492883.62425723876</v>
      </c>
      <c r="I572" s="100">
        <f t="shared" si="49"/>
        <v>492515.54721637856</v>
      </c>
      <c r="J572" s="100">
        <f>MIN(I572,Farms!$I$6*1000)</f>
        <v>492515.54721637856</v>
      </c>
      <c r="K572" s="100">
        <f>MAX(I572-Farms!$I$6*1000, 0)</f>
        <v>0</v>
      </c>
      <c r="L572" s="100">
        <f t="shared" si="50"/>
        <v>0</v>
      </c>
      <c r="M572" s="100">
        <f t="shared" si="51"/>
        <v>121.15268817204301</v>
      </c>
      <c r="N572" s="154">
        <f t="shared" si="52"/>
        <v>121.15268817204301</v>
      </c>
    </row>
    <row r="573" spans="2:14" x14ac:dyDescent="0.25">
      <c r="B573" s="4">
        <v>41050</v>
      </c>
      <c r="C573" s="99">
        <f>'Farm Runoff'!$D573</f>
        <v>237.68639999999999</v>
      </c>
      <c r="D573" s="99">
        <f>'Irrigation Demand'!$D573</f>
        <v>605.76344086021504</v>
      </c>
      <c r="E573" s="99">
        <f>$C573*Farms!$H$6/100</f>
        <v>58.946227200000003</v>
      </c>
      <c r="F573" s="99">
        <f t="shared" si="48"/>
        <v>178.74017279999998</v>
      </c>
      <c r="G573" s="99">
        <f>IF(H573&lt;Farms!$I$6*1000,(MIN(F573,Farms!$L$6)),0)</f>
        <v>178.74017279999998</v>
      </c>
      <c r="H573" s="100">
        <f t="shared" si="53"/>
        <v>492515.54721637856</v>
      </c>
      <c r="I573" s="100">
        <f t="shared" si="49"/>
        <v>492147.47017551836</v>
      </c>
      <c r="J573" s="100">
        <f>MIN(I573,Farms!$I$6*1000)</f>
        <v>492147.47017551836</v>
      </c>
      <c r="K573" s="100">
        <f>MAX(I573-Farms!$I$6*1000, 0)</f>
        <v>0</v>
      </c>
      <c r="L573" s="100">
        <f t="shared" si="50"/>
        <v>0</v>
      </c>
      <c r="M573" s="100">
        <f t="shared" si="51"/>
        <v>121.15268817204301</v>
      </c>
      <c r="N573" s="154">
        <f t="shared" si="52"/>
        <v>121.15268817204301</v>
      </c>
    </row>
    <row r="574" spans="2:14" x14ac:dyDescent="0.25">
      <c r="B574" s="4">
        <v>41051</v>
      </c>
      <c r="C574" s="99">
        <f>'Farm Runoff'!$D574</f>
        <v>237.68639999999999</v>
      </c>
      <c r="D574" s="99">
        <f>'Irrigation Demand'!$D574</f>
        <v>605.76344086021504</v>
      </c>
      <c r="E574" s="99">
        <f>$C574*Farms!$H$6/100</f>
        <v>58.946227200000003</v>
      </c>
      <c r="F574" s="99">
        <f t="shared" si="48"/>
        <v>178.74017279999998</v>
      </c>
      <c r="G574" s="99">
        <f>IF(H574&lt;Farms!$I$6*1000,(MIN(F574,Farms!$L$6)),0)</f>
        <v>178.74017279999998</v>
      </c>
      <c r="H574" s="100">
        <f t="shared" si="53"/>
        <v>492147.47017551836</v>
      </c>
      <c r="I574" s="100">
        <f t="shared" si="49"/>
        <v>491779.39313465817</v>
      </c>
      <c r="J574" s="100">
        <f>MIN(I574,Farms!$I$6*1000)</f>
        <v>491779.39313465817</v>
      </c>
      <c r="K574" s="100">
        <f>MAX(I574-Farms!$I$6*1000, 0)</f>
        <v>0</v>
      </c>
      <c r="L574" s="100">
        <f t="shared" si="50"/>
        <v>0</v>
      </c>
      <c r="M574" s="100">
        <f t="shared" si="51"/>
        <v>121.15268817204301</v>
      </c>
      <c r="N574" s="154">
        <f t="shared" si="52"/>
        <v>121.15268817204301</v>
      </c>
    </row>
    <row r="575" spans="2:14" x14ac:dyDescent="0.25">
      <c r="B575" s="4">
        <v>41052</v>
      </c>
      <c r="C575" s="99">
        <f>'Farm Runoff'!$D575</f>
        <v>237.68639999999999</v>
      </c>
      <c r="D575" s="99">
        <f>'Irrigation Demand'!$D575</f>
        <v>605.76344086021504</v>
      </c>
      <c r="E575" s="99">
        <f>$C575*Farms!$H$6/100</f>
        <v>58.946227200000003</v>
      </c>
      <c r="F575" s="99">
        <f t="shared" si="48"/>
        <v>178.74017279999998</v>
      </c>
      <c r="G575" s="99">
        <f>IF(H575&lt;Farms!$I$6*1000,(MIN(F575,Farms!$L$6)),0)</f>
        <v>178.74017279999998</v>
      </c>
      <c r="H575" s="100">
        <f t="shared" si="53"/>
        <v>491779.39313465817</v>
      </c>
      <c r="I575" s="100">
        <f t="shared" si="49"/>
        <v>491411.31609379797</v>
      </c>
      <c r="J575" s="100">
        <f>MIN(I575,Farms!$I$6*1000)</f>
        <v>491411.31609379797</v>
      </c>
      <c r="K575" s="100">
        <f>MAX(I575-Farms!$I$6*1000, 0)</f>
        <v>0</v>
      </c>
      <c r="L575" s="100">
        <f t="shared" si="50"/>
        <v>0</v>
      </c>
      <c r="M575" s="100">
        <f t="shared" si="51"/>
        <v>121.15268817204301</v>
      </c>
      <c r="N575" s="154">
        <f t="shared" si="52"/>
        <v>121.15268817204301</v>
      </c>
    </row>
    <row r="576" spans="2:14" x14ac:dyDescent="0.25">
      <c r="B576" s="4">
        <v>41053</v>
      </c>
      <c r="C576" s="99">
        <f>'Farm Runoff'!$D576</f>
        <v>407.4624</v>
      </c>
      <c r="D576" s="99">
        <f>'Irrigation Demand'!$D576</f>
        <v>605.76344086021504</v>
      </c>
      <c r="E576" s="99">
        <f>$C576*Farms!$H$6/100</f>
        <v>101.0506752</v>
      </c>
      <c r="F576" s="99">
        <f t="shared" si="48"/>
        <v>306.4117248</v>
      </c>
      <c r="G576" s="99">
        <f>IF(H576&lt;Farms!$I$6*1000,(MIN(F576,Farms!$L$6)),0)</f>
        <v>306.4117248</v>
      </c>
      <c r="H576" s="100">
        <f t="shared" si="53"/>
        <v>491411.31609379797</v>
      </c>
      <c r="I576" s="100">
        <f t="shared" si="49"/>
        <v>491213.01505293779</v>
      </c>
      <c r="J576" s="100">
        <f>MIN(I576,Farms!$I$6*1000)</f>
        <v>491213.01505293779</v>
      </c>
      <c r="K576" s="100">
        <f>MAX(I576-Farms!$I$6*1000, 0)</f>
        <v>0</v>
      </c>
      <c r="L576" s="100">
        <f t="shared" si="50"/>
        <v>0</v>
      </c>
      <c r="M576" s="100">
        <f t="shared" si="51"/>
        <v>121.15268817204301</v>
      </c>
      <c r="N576" s="154">
        <f t="shared" si="52"/>
        <v>121.15268817204301</v>
      </c>
    </row>
    <row r="577" spans="2:14" x14ac:dyDescent="0.25">
      <c r="B577" s="4">
        <v>41054</v>
      </c>
      <c r="C577" s="99">
        <f>'Farm Runoff'!$D577</f>
        <v>407.4624</v>
      </c>
      <c r="D577" s="99">
        <f>'Irrigation Demand'!$D577</f>
        <v>605.76344086021504</v>
      </c>
      <c r="E577" s="99">
        <f>$C577*Farms!$H$6/100</f>
        <v>101.0506752</v>
      </c>
      <c r="F577" s="99">
        <f t="shared" si="48"/>
        <v>306.4117248</v>
      </c>
      <c r="G577" s="99">
        <f>IF(H577&lt;Farms!$I$6*1000,(MIN(F577,Farms!$L$6)),0)</f>
        <v>306.4117248</v>
      </c>
      <c r="H577" s="100">
        <f t="shared" si="53"/>
        <v>491213.01505293779</v>
      </c>
      <c r="I577" s="100">
        <f t="shared" si="49"/>
        <v>491014.7140120776</v>
      </c>
      <c r="J577" s="100">
        <f>MIN(I577,Farms!$I$6*1000)</f>
        <v>491014.7140120776</v>
      </c>
      <c r="K577" s="100">
        <f>MAX(I577-Farms!$I$6*1000, 0)</f>
        <v>0</v>
      </c>
      <c r="L577" s="100">
        <f t="shared" si="50"/>
        <v>0</v>
      </c>
      <c r="M577" s="100">
        <f t="shared" si="51"/>
        <v>121.15268817204301</v>
      </c>
      <c r="N577" s="154">
        <f t="shared" si="52"/>
        <v>121.15268817204301</v>
      </c>
    </row>
    <row r="578" spans="2:14" x14ac:dyDescent="0.25">
      <c r="B578" s="4">
        <v>41055</v>
      </c>
      <c r="C578" s="99">
        <f>'Farm Runoff'!$D578</f>
        <v>271.64159999999998</v>
      </c>
      <c r="D578" s="99">
        <f>'Irrigation Demand'!$D578</f>
        <v>0</v>
      </c>
      <c r="E578" s="99">
        <f>$C578*Farms!$H$6/100</f>
        <v>67.367116799999991</v>
      </c>
      <c r="F578" s="99">
        <f t="shared" si="48"/>
        <v>204.27448319999999</v>
      </c>
      <c r="G578" s="99">
        <f>IF(H578&lt;Farms!$I$6*1000,(MIN(F578,Farms!$L$6)),0)</f>
        <v>204.27448319999999</v>
      </c>
      <c r="H578" s="100">
        <f t="shared" si="53"/>
        <v>491014.7140120776</v>
      </c>
      <c r="I578" s="100">
        <f t="shared" si="49"/>
        <v>491286.35561207758</v>
      </c>
      <c r="J578" s="100">
        <f>MIN(I578,Farms!$I$6*1000)</f>
        <v>491286.35561207758</v>
      </c>
      <c r="K578" s="100">
        <f>MAX(I578-Farms!$I$6*1000, 0)</f>
        <v>0</v>
      </c>
      <c r="L578" s="100">
        <f t="shared" si="50"/>
        <v>0</v>
      </c>
      <c r="M578" s="100">
        <f t="shared" si="51"/>
        <v>0</v>
      </c>
      <c r="N578" s="154">
        <f t="shared" si="52"/>
        <v>0</v>
      </c>
    </row>
    <row r="579" spans="2:14" x14ac:dyDescent="0.25">
      <c r="B579" s="4">
        <v>41056</v>
      </c>
      <c r="C579" s="99">
        <f>'Farm Runoff'!$D579</f>
        <v>271.64159999999998</v>
      </c>
      <c r="D579" s="99">
        <f>'Irrigation Demand'!$D579</f>
        <v>605.76344086021504</v>
      </c>
      <c r="E579" s="99">
        <f>$C579*Farms!$H$6/100</f>
        <v>67.367116799999991</v>
      </c>
      <c r="F579" s="99">
        <f t="shared" si="48"/>
        <v>204.27448319999999</v>
      </c>
      <c r="G579" s="99">
        <f>IF(H579&lt;Farms!$I$6*1000,(MIN(F579,Farms!$L$6)),0)</f>
        <v>204.27448319999999</v>
      </c>
      <c r="H579" s="100">
        <f t="shared" si="53"/>
        <v>491286.35561207758</v>
      </c>
      <c r="I579" s="100">
        <f t="shared" si="49"/>
        <v>490952.23377121735</v>
      </c>
      <c r="J579" s="100">
        <f>MIN(I579,Farms!$I$6*1000)</f>
        <v>490952.23377121735</v>
      </c>
      <c r="K579" s="100">
        <f>MAX(I579-Farms!$I$6*1000, 0)</f>
        <v>0</v>
      </c>
      <c r="L579" s="100">
        <f t="shared" si="50"/>
        <v>0</v>
      </c>
      <c r="M579" s="100">
        <f t="shared" si="51"/>
        <v>121.15268817204301</v>
      </c>
      <c r="N579" s="154">
        <f t="shared" si="52"/>
        <v>121.15268817204301</v>
      </c>
    </row>
    <row r="580" spans="2:14" x14ac:dyDescent="0.25">
      <c r="B580" s="4">
        <v>41057</v>
      </c>
      <c r="C580" s="99">
        <f>'Farm Runoff'!$D580</f>
        <v>237.68639999999999</v>
      </c>
      <c r="D580" s="99">
        <f>'Irrigation Demand'!$D580</f>
        <v>605.76344086021504</v>
      </c>
      <c r="E580" s="99">
        <f>$C580*Farms!$H$6/100</f>
        <v>58.946227200000003</v>
      </c>
      <c r="F580" s="99">
        <f t="shared" si="48"/>
        <v>178.74017279999998</v>
      </c>
      <c r="G580" s="99">
        <f>IF(H580&lt;Farms!$I$6*1000,(MIN(F580,Farms!$L$6)),0)</f>
        <v>178.74017279999998</v>
      </c>
      <c r="H580" s="100">
        <f t="shared" si="53"/>
        <v>490952.23377121735</v>
      </c>
      <c r="I580" s="100">
        <f t="shared" si="49"/>
        <v>490584.15673035715</v>
      </c>
      <c r="J580" s="100">
        <f>MIN(I580,Farms!$I$6*1000)</f>
        <v>490584.15673035715</v>
      </c>
      <c r="K580" s="100">
        <f>MAX(I580-Farms!$I$6*1000, 0)</f>
        <v>0</v>
      </c>
      <c r="L580" s="100">
        <f t="shared" si="50"/>
        <v>0</v>
      </c>
      <c r="M580" s="100">
        <f t="shared" si="51"/>
        <v>121.15268817204301</v>
      </c>
      <c r="N580" s="154">
        <f t="shared" si="52"/>
        <v>121.15268817204301</v>
      </c>
    </row>
    <row r="581" spans="2:14" x14ac:dyDescent="0.25">
      <c r="B581" s="4">
        <v>41058</v>
      </c>
      <c r="C581" s="99">
        <f>'Farm Runoff'!$D581</f>
        <v>1233.7055999999998</v>
      </c>
      <c r="D581" s="99">
        <f>'Irrigation Demand'!$D581</f>
        <v>605.76344086021504</v>
      </c>
      <c r="E581" s="99">
        <f>$C581*Farms!$H$6/100</f>
        <v>305.95898879999999</v>
      </c>
      <c r="F581" s="99">
        <f t="shared" si="48"/>
        <v>927.74661119999973</v>
      </c>
      <c r="G581" s="99">
        <f>IF(H581&lt;Farms!$I$6*1000,(MIN(F581,Farms!$L$6)),0)</f>
        <v>927.74661119999973</v>
      </c>
      <c r="H581" s="100">
        <f t="shared" si="53"/>
        <v>490584.15673035715</v>
      </c>
      <c r="I581" s="100">
        <f t="shared" si="49"/>
        <v>491212.09888949693</v>
      </c>
      <c r="J581" s="100">
        <f>MIN(I581,Farms!$I$6*1000)</f>
        <v>491212.09888949693</v>
      </c>
      <c r="K581" s="100">
        <f>MAX(I581-Farms!$I$6*1000, 0)</f>
        <v>0</v>
      </c>
      <c r="L581" s="100">
        <f t="shared" si="50"/>
        <v>0</v>
      </c>
      <c r="M581" s="100">
        <f t="shared" si="51"/>
        <v>121.15268817204301</v>
      </c>
      <c r="N581" s="154">
        <f t="shared" si="52"/>
        <v>121.15268817204301</v>
      </c>
    </row>
    <row r="582" spans="2:14" x14ac:dyDescent="0.25">
      <c r="B582" s="4">
        <v>41059</v>
      </c>
      <c r="C582" s="99">
        <f>'Farm Runoff'!$D582</f>
        <v>2059.9487999999997</v>
      </c>
      <c r="D582" s="99">
        <f>'Irrigation Demand'!$D582</f>
        <v>605.76344086021504</v>
      </c>
      <c r="E582" s="99">
        <f>$C582*Farms!$H$6/100</f>
        <v>510.86730239999991</v>
      </c>
      <c r="F582" s="99">
        <f t="shared" si="48"/>
        <v>1549.0814975999997</v>
      </c>
      <c r="G582" s="99">
        <f>IF(H582&lt;Farms!$I$6*1000,(MIN(F582,Farms!$L$6)),0)</f>
        <v>1549.0814975999997</v>
      </c>
      <c r="H582" s="100">
        <f t="shared" si="53"/>
        <v>491212.09888949693</v>
      </c>
      <c r="I582" s="100">
        <f t="shared" si="49"/>
        <v>492666.28424863674</v>
      </c>
      <c r="J582" s="100">
        <f>MIN(I582,Farms!$I$6*1000)</f>
        <v>492666.28424863674</v>
      </c>
      <c r="K582" s="100">
        <f>MAX(I582-Farms!$I$6*1000, 0)</f>
        <v>0</v>
      </c>
      <c r="L582" s="100">
        <f t="shared" si="50"/>
        <v>0</v>
      </c>
      <c r="M582" s="100">
        <f t="shared" si="51"/>
        <v>121.15268817204301</v>
      </c>
      <c r="N582" s="154">
        <f t="shared" si="52"/>
        <v>121.15268817204301</v>
      </c>
    </row>
    <row r="583" spans="2:14" x14ac:dyDescent="0.25">
      <c r="B583" s="4">
        <v>41060</v>
      </c>
      <c r="C583" s="99">
        <f>'Farm Runoff'!$D583</f>
        <v>916.79039999999998</v>
      </c>
      <c r="D583" s="99">
        <f>'Irrigation Demand'!$D583</f>
        <v>605.76344086021504</v>
      </c>
      <c r="E583" s="99">
        <f>$C583*Farms!$H$6/100</f>
        <v>227.3640192</v>
      </c>
      <c r="F583" s="99">
        <f t="shared" ref="F583:F646" si="54">C583-E583</f>
        <v>689.42638079999995</v>
      </c>
      <c r="G583" s="99">
        <f>IF(H583&lt;Farms!$I$6*1000,(MIN(F583,Farms!$L$6)),0)</f>
        <v>689.42638079999995</v>
      </c>
      <c r="H583" s="100">
        <f t="shared" si="53"/>
        <v>492666.28424863674</v>
      </c>
      <c r="I583" s="100">
        <f t="shared" ref="I583:I646" si="55">H583+E583+G583-D583</f>
        <v>492977.31120777654</v>
      </c>
      <c r="J583" s="100">
        <f>MIN(I583,Farms!$I$6*1000)</f>
        <v>492977.31120777654</v>
      </c>
      <c r="K583" s="100">
        <f>MAX(I583-Farms!$I$6*1000, 0)</f>
        <v>0</v>
      </c>
      <c r="L583" s="100">
        <f t="shared" ref="L583:L646" si="56">F583-G583</f>
        <v>0</v>
      </c>
      <c r="M583" s="100">
        <f t="shared" ref="M583:M646" si="57">D583*0.2</f>
        <v>121.15268817204301</v>
      </c>
      <c r="N583" s="154">
        <f t="shared" ref="N583:N646" si="58">K583+L583+M583</f>
        <v>121.15268817204301</v>
      </c>
    </row>
    <row r="584" spans="2:14" x14ac:dyDescent="0.25">
      <c r="B584" s="4">
        <v>41061</v>
      </c>
      <c r="C584" s="99">
        <f>'Farm Runoff'!$D584</f>
        <v>271.64159999999998</v>
      </c>
      <c r="D584" s="99">
        <f>'Irrigation Demand'!$D584</f>
        <v>399.96020202020208</v>
      </c>
      <c r="E584" s="99">
        <f>$C584*Farms!$H$6/100</f>
        <v>67.367116799999991</v>
      </c>
      <c r="F584" s="99">
        <f t="shared" si="54"/>
        <v>204.27448319999999</v>
      </c>
      <c r="G584" s="99">
        <f>IF(H584&lt;Farms!$I$6*1000,(MIN(F584,Farms!$L$6)),0)</f>
        <v>204.27448319999999</v>
      </c>
      <c r="H584" s="100">
        <f t="shared" ref="H584:H647" si="59">J583</f>
        <v>492977.31120777654</v>
      </c>
      <c r="I584" s="100">
        <f t="shared" si="55"/>
        <v>492848.99260575633</v>
      </c>
      <c r="J584" s="100">
        <f>MIN(I584,Farms!$I$6*1000)</f>
        <v>492848.99260575633</v>
      </c>
      <c r="K584" s="100">
        <f>MAX(I584-Farms!$I$6*1000, 0)</f>
        <v>0</v>
      </c>
      <c r="L584" s="100">
        <f t="shared" si="56"/>
        <v>0</v>
      </c>
      <c r="M584" s="100">
        <f t="shared" si="57"/>
        <v>79.992040404040424</v>
      </c>
      <c r="N584" s="154">
        <f t="shared" si="58"/>
        <v>79.992040404040424</v>
      </c>
    </row>
    <row r="585" spans="2:14" x14ac:dyDescent="0.25">
      <c r="B585" s="4">
        <v>41062</v>
      </c>
      <c r="C585" s="99">
        <f>'Farm Runoff'!$D585</f>
        <v>226.36799999999999</v>
      </c>
      <c r="D585" s="99">
        <f>'Irrigation Demand'!$D585</f>
        <v>399.96020202020208</v>
      </c>
      <c r="E585" s="99">
        <f>$C585*Farms!$H$6/100</f>
        <v>56.139264000000004</v>
      </c>
      <c r="F585" s="99">
        <f t="shared" si="54"/>
        <v>170.228736</v>
      </c>
      <c r="G585" s="99">
        <f>IF(H585&lt;Farms!$I$6*1000,(MIN(F585,Farms!$L$6)),0)</f>
        <v>170.228736</v>
      </c>
      <c r="H585" s="100">
        <f t="shared" si="59"/>
        <v>492848.99260575633</v>
      </c>
      <c r="I585" s="100">
        <f t="shared" si="55"/>
        <v>492675.40040373616</v>
      </c>
      <c r="J585" s="100">
        <f>MIN(I585,Farms!$I$6*1000)</f>
        <v>492675.40040373616</v>
      </c>
      <c r="K585" s="100">
        <f>MAX(I585-Farms!$I$6*1000, 0)</f>
        <v>0</v>
      </c>
      <c r="L585" s="100">
        <f t="shared" si="56"/>
        <v>0</v>
      </c>
      <c r="M585" s="100">
        <f t="shared" si="57"/>
        <v>79.992040404040424</v>
      </c>
      <c r="N585" s="154">
        <f t="shared" si="58"/>
        <v>79.992040404040424</v>
      </c>
    </row>
    <row r="586" spans="2:14" x14ac:dyDescent="0.25">
      <c r="B586" s="4">
        <v>41063</v>
      </c>
      <c r="C586" s="99">
        <f>'Farm Runoff'!$D586</f>
        <v>203.7312</v>
      </c>
      <c r="D586" s="99">
        <f>'Irrigation Demand'!$D586</f>
        <v>399.96020202020208</v>
      </c>
      <c r="E586" s="99">
        <f>$C586*Farms!$H$6/100</f>
        <v>50.5253376</v>
      </c>
      <c r="F586" s="99">
        <f t="shared" si="54"/>
        <v>153.2058624</v>
      </c>
      <c r="G586" s="99">
        <f>IF(H586&lt;Farms!$I$6*1000,(MIN(F586,Farms!$L$6)),0)</f>
        <v>153.2058624</v>
      </c>
      <c r="H586" s="100">
        <f t="shared" si="59"/>
        <v>492675.40040373616</v>
      </c>
      <c r="I586" s="100">
        <f t="shared" si="55"/>
        <v>492479.17140171595</v>
      </c>
      <c r="J586" s="100">
        <f>MIN(I586,Farms!$I$6*1000)</f>
        <v>492479.17140171595</v>
      </c>
      <c r="K586" s="100">
        <f>MAX(I586-Farms!$I$6*1000, 0)</f>
        <v>0</v>
      </c>
      <c r="L586" s="100">
        <f t="shared" si="56"/>
        <v>0</v>
      </c>
      <c r="M586" s="100">
        <f t="shared" si="57"/>
        <v>79.992040404040424</v>
      </c>
      <c r="N586" s="154">
        <f t="shared" si="58"/>
        <v>79.992040404040424</v>
      </c>
    </row>
    <row r="587" spans="2:14" x14ac:dyDescent="0.25">
      <c r="B587" s="4">
        <v>41064</v>
      </c>
      <c r="C587" s="99">
        <f>'Farm Runoff'!$D587</f>
        <v>203.7312</v>
      </c>
      <c r="D587" s="99">
        <f>'Irrigation Demand'!$D587</f>
        <v>399.96020202020208</v>
      </c>
      <c r="E587" s="99">
        <f>$C587*Farms!$H$6/100</f>
        <v>50.5253376</v>
      </c>
      <c r="F587" s="99">
        <f t="shared" si="54"/>
        <v>153.2058624</v>
      </c>
      <c r="G587" s="99">
        <f>IF(H587&lt;Farms!$I$6*1000,(MIN(F587,Farms!$L$6)),0)</f>
        <v>153.2058624</v>
      </c>
      <c r="H587" s="100">
        <f t="shared" si="59"/>
        <v>492479.17140171595</v>
      </c>
      <c r="I587" s="100">
        <f t="shared" si="55"/>
        <v>492282.94239969575</v>
      </c>
      <c r="J587" s="100">
        <f>MIN(I587,Farms!$I$6*1000)</f>
        <v>492282.94239969575</v>
      </c>
      <c r="K587" s="100">
        <f>MAX(I587-Farms!$I$6*1000, 0)</f>
        <v>0</v>
      </c>
      <c r="L587" s="100">
        <f t="shared" si="56"/>
        <v>0</v>
      </c>
      <c r="M587" s="100">
        <f t="shared" si="57"/>
        <v>79.992040404040424</v>
      </c>
      <c r="N587" s="154">
        <f t="shared" si="58"/>
        <v>79.992040404040424</v>
      </c>
    </row>
    <row r="588" spans="2:14" x14ac:dyDescent="0.25">
      <c r="B588" s="4">
        <v>41065</v>
      </c>
      <c r="C588" s="99">
        <f>'Farm Runoff'!$D588</f>
        <v>203.7312</v>
      </c>
      <c r="D588" s="99">
        <f>'Irrigation Demand'!$D588</f>
        <v>399.96020202020208</v>
      </c>
      <c r="E588" s="99">
        <f>$C588*Farms!$H$6/100</f>
        <v>50.5253376</v>
      </c>
      <c r="F588" s="99">
        <f t="shared" si="54"/>
        <v>153.2058624</v>
      </c>
      <c r="G588" s="99">
        <f>IF(H588&lt;Farms!$I$6*1000,(MIN(F588,Farms!$L$6)),0)</f>
        <v>153.2058624</v>
      </c>
      <c r="H588" s="100">
        <f t="shared" si="59"/>
        <v>492282.94239969575</v>
      </c>
      <c r="I588" s="100">
        <f t="shared" si="55"/>
        <v>492086.71339767554</v>
      </c>
      <c r="J588" s="100">
        <f>MIN(I588,Farms!$I$6*1000)</f>
        <v>492086.71339767554</v>
      </c>
      <c r="K588" s="100">
        <f>MAX(I588-Farms!$I$6*1000, 0)</f>
        <v>0</v>
      </c>
      <c r="L588" s="100">
        <f t="shared" si="56"/>
        <v>0</v>
      </c>
      <c r="M588" s="100">
        <f t="shared" si="57"/>
        <v>79.992040404040424</v>
      </c>
      <c r="N588" s="154">
        <f t="shared" si="58"/>
        <v>79.992040404040424</v>
      </c>
    </row>
    <row r="589" spans="2:14" x14ac:dyDescent="0.25">
      <c r="B589" s="4">
        <v>41066</v>
      </c>
      <c r="C589" s="99">
        <f>'Farm Runoff'!$D589</f>
        <v>226.36799999999999</v>
      </c>
      <c r="D589" s="99">
        <f>'Irrigation Demand'!$D589</f>
        <v>0</v>
      </c>
      <c r="E589" s="99">
        <f>$C589*Farms!$H$6/100</f>
        <v>56.139264000000004</v>
      </c>
      <c r="F589" s="99">
        <f t="shared" si="54"/>
        <v>170.228736</v>
      </c>
      <c r="G589" s="99">
        <f>IF(H589&lt;Farms!$I$6*1000,(MIN(F589,Farms!$L$6)),0)</f>
        <v>170.228736</v>
      </c>
      <c r="H589" s="100">
        <f t="shared" si="59"/>
        <v>492086.71339767554</v>
      </c>
      <c r="I589" s="100">
        <f t="shared" si="55"/>
        <v>492313.08139767556</v>
      </c>
      <c r="J589" s="100">
        <f>MIN(I589,Farms!$I$6*1000)</f>
        <v>492313.08139767556</v>
      </c>
      <c r="K589" s="100">
        <f>MAX(I589-Farms!$I$6*1000, 0)</f>
        <v>0</v>
      </c>
      <c r="L589" s="100">
        <f t="shared" si="56"/>
        <v>0</v>
      </c>
      <c r="M589" s="100">
        <f t="shared" si="57"/>
        <v>0</v>
      </c>
      <c r="N589" s="154">
        <f t="shared" si="58"/>
        <v>0</v>
      </c>
    </row>
    <row r="590" spans="2:14" x14ac:dyDescent="0.25">
      <c r="B590" s="4">
        <v>41067</v>
      </c>
      <c r="C590" s="99">
        <f>'Farm Runoff'!$D590</f>
        <v>418.7808</v>
      </c>
      <c r="D590" s="99">
        <f>'Irrigation Demand'!$D590</f>
        <v>0</v>
      </c>
      <c r="E590" s="99">
        <f>$C590*Farms!$H$6/100</f>
        <v>103.8576384</v>
      </c>
      <c r="F590" s="99">
        <f t="shared" si="54"/>
        <v>314.92316160000001</v>
      </c>
      <c r="G590" s="99">
        <f>IF(H590&lt;Farms!$I$6*1000,(MIN(F590,Farms!$L$6)),0)</f>
        <v>314.92316160000001</v>
      </c>
      <c r="H590" s="100">
        <f t="shared" si="59"/>
        <v>492313.08139767556</v>
      </c>
      <c r="I590" s="100">
        <f t="shared" si="55"/>
        <v>492731.86219767557</v>
      </c>
      <c r="J590" s="100">
        <f>MIN(I590,Farms!$I$6*1000)</f>
        <v>492731.86219767557</v>
      </c>
      <c r="K590" s="100">
        <f>MAX(I590-Farms!$I$6*1000, 0)</f>
        <v>0</v>
      </c>
      <c r="L590" s="100">
        <f t="shared" si="56"/>
        <v>0</v>
      </c>
      <c r="M590" s="100">
        <f t="shared" si="57"/>
        <v>0</v>
      </c>
      <c r="N590" s="154">
        <f t="shared" si="58"/>
        <v>0</v>
      </c>
    </row>
    <row r="591" spans="2:14" x14ac:dyDescent="0.25">
      <c r="B591" s="4">
        <v>41068</v>
      </c>
      <c r="C591" s="99">
        <f>'Farm Runoff'!$D591</f>
        <v>173499.7536</v>
      </c>
      <c r="D591" s="99">
        <f>'Irrigation Demand'!$D591</f>
        <v>0</v>
      </c>
      <c r="E591" s="99">
        <f>$C591*Farms!$H$6/100</f>
        <v>43027.938892799997</v>
      </c>
      <c r="F591" s="99">
        <f t="shared" si="54"/>
        <v>130471.8147072</v>
      </c>
      <c r="G591" s="99">
        <f>IF(H591&lt;Farms!$I$6*1000,(MIN(F591,Farms!$L$6)),0)</f>
        <v>17280</v>
      </c>
      <c r="H591" s="100">
        <f t="shared" si="59"/>
        <v>492731.86219767557</v>
      </c>
      <c r="I591" s="100">
        <f t="shared" si="55"/>
        <v>553039.80109047552</v>
      </c>
      <c r="J591" s="100">
        <f>MIN(I591,Farms!$I$6*1000)</f>
        <v>495000</v>
      </c>
      <c r="K591" s="100">
        <f>MAX(I591-Farms!$I$6*1000, 0)</f>
        <v>58039.801090475521</v>
      </c>
      <c r="L591" s="100">
        <f t="shared" si="56"/>
        <v>113191.8147072</v>
      </c>
      <c r="M591" s="100">
        <f t="shared" si="57"/>
        <v>0</v>
      </c>
      <c r="N591" s="154">
        <f t="shared" si="58"/>
        <v>171231.61579767551</v>
      </c>
    </row>
    <row r="592" spans="2:14" x14ac:dyDescent="0.25">
      <c r="B592" s="4">
        <v>41069</v>
      </c>
      <c r="C592" s="99">
        <f>'Farm Runoff'!$D592</f>
        <v>344882.96640000003</v>
      </c>
      <c r="D592" s="99">
        <f>'Irrigation Demand'!$D592</f>
        <v>0</v>
      </c>
      <c r="E592" s="99">
        <f>$C592*Farms!$H$6/100</f>
        <v>85530.975667200008</v>
      </c>
      <c r="F592" s="99">
        <f t="shared" si="54"/>
        <v>259351.99073280004</v>
      </c>
      <c r="G592" s="99">
        <f>IF(H592&lt;Farms!$I$6*1000,(MIN(F592,Farms!$L$6)),0)</f>
        <v>0</v>
      </c>
      <c r="H592" s="100">
        <f t="shared" si="59"/>
        <v>495000</v>
      </c>
      <c r="I592" s="100">
        <f t="shared" si="55"/>
        <v>580530.97566720005</v>
      </c>
      <c r="J592" s="100">
        <f>MIN(I592,Farms!$I$6*1000)</f>
        <v>495000</v>
      </c>
      <c r="K592" s="100">
        <f>MAX(I592-Farms!$I$6*1000, 0)</f>
        <v>85530.975667200051</v>
      </c>
      <c r="L592" s="100">
        <f t="shared" si="56"/>
        <v>259351.99073280004</v>
      </c>
      <c r="M592" s="100">
        <f t="shared" si="57"/>
        <v>0</v>
      </c>
      <c r="N592" s="154">
        <f t="shared" si="58"/>
        <v>344882.96640000009</v>
      </c>
    </row>
    <row r="593" spans="2:14" x14ac:dyDescent="0.25">
      <c r="B593" s="4">
        <v>41070</v>
      </c>
      <c r="C593" s="99">
        <f>'Farm Runoff'!$D593</f>
        <v>145950.76800000001</v>
      </c>
      <c r="D593" s="99">
        <f>'Irrigation Demand'!$D593</f>
        <v>399.96020202020208</v>
      </c>
      <c r="E593" s="99">
        <f>$C593*Farms!$H$6/100</f>
        <v>36195.790464000005</v>
      </c>
      <c r="F593" s="99">
        <f t="shared" si="54"/>
        <v>109754.97753600001</v>
      </c>
      <c r="G593" s="99">
        <f>IF(H593&lt;Farms!$I$6*1000,(MIN(F593,Farms!$L$6)),0)</f>
        <v>0</v>
      </c>
      <c r="H593" s="100">
        <f t="shared" si="59"/>
        <v>495000</v>
      </c>
      <c r="I593" s="100">
        <f t="shared" si="55"/>
        <v>530795.83026197972</v>
      </c>
      <c r="J593" s="100">
        <f>MIN(I593,Farms!$I$6*1000)</f>
        <v>495000</v>
      </c>
      <c r="K593" s="100">
        <f>MAX(I593-Farms!$I$6*1000, 0)</f>
        <v>35795.830261979718</v>
      </c>
      <c r="L593" s="100">
        <f t="shared" si="56"/>
        <v>109754.97753600001</v>
      </c>
      <c r="M593" s="100">
        <f t="shared" si="57"/>
        <v>79.992040404040424</v>
      </c>
      <c r="N593" s="154">
        <f t="shared" si="58"/>
        <v>145630.79983838377</v>
      </c>
    </row>
    <row r="594" spans="2:14" x14ac:dyDescent="0.25">
      <c r="B594" s="4">
        <v>41071</v>
      </c>
      <c r="C594" s="99">
        <f>'Farm Runoff'!$D594</f>
        <v>79172.207999999999</v>
      </c>
      <c r="D594" s="99">
        <f>'Irrigation Demand'!$D594</f>
        <v>399.96020202020208</v>
      </c>
      <c r="E594" s="99">
        <f>$C594*Farms!$H$6/100</f>
        <v>19634.707584</v>
      </c>
      <c r="F594" s="99">
        <f t="shared" si="54"/>
        <v>59537.500415999995</v>
      </c>
      <c r="G594" s="99">
        <f>IF(H594&lt;Farms!$I$6*1000,(MIN(F594,Farms!$L$6)),0)</f>
        <v>0</v>
      </c>
      <c r="H594" s="100">
        <f t="shared" si="59"/>
        <v>495000</v>
      </c>
      <c r="I594" s="100">
        <f t="shared" si="55"/>
        <v>514234.74738197983</v>
      </c>
      <c r="J594" s="100">
        <f>MIN(I594,Farms!$I$6*1000)</f>
        <v>495000</v>
      </c>
      <c r="K594" s="100">
        <f>MAX(I594-Farms!$I$6*1000, 0)</f>
        <v>19234.747381979832</v>
      </c>
      <c r="L594" s="100">
        <f t="shared" si="56"/>
        <v>59537.500415999995</v>
      </c>
      <c r="M594" s="100">
        <f t="shared" si="57"/>
        <v>79.992040404040424</v>
      </c>
      <c r="N594" s="154">
        <f t="shared" si="58"/>
        <v>78852.239838383874</v>
      </c>
    </row>
    <row r="595" spans="2:14" x14ac:dyDescent="0.25">
      <c r="B595" s="4">
        <v>41072</v>
      </c>
      <c r="C595" s="99">
        <f>'Farm Runoff'!$D595</f>
        <v>53626.579200000007</v>
      </c>
      <c r="D595" s="99">
        <f>'Irrigation Demand'!$D595</f>
        <v>399.96020202020208</v>
      </c>
      <c r="E595" s="99">
        <f>$C595*Farms!$H$6/100</f>
        <v>13299.391641600001</v>
      </c>
      <c r="F595" s="99">
        <f t="shared" si="54"/>
        <v>40327.187558400008</v>
      </c>
      <c r="G595" s="99">
        <f>IF(H595&lt;Farms!$I$6*1000,(MIN(F595,Farms!$L$6)),0)</f>
        <v>0</v>
      </c>
      <c r="H595" s="100">
        <f t="shared" si="59"/>
        <v>495000</v>
      </c>
      <c r="I595" s="100">
        <f t="shared" si="55"/>
        <v>507899.43143957981</v>
      </c>
      <c r="J595" s="100">
        <f>MIN(I595,Farms!$I$6*1000)</f>
        <v>495000</v>
      </c>
      <c r="K595" s="100">
        <f>MAX(I595-Farms!$I$6*1000, 0)</f>
        <v>12899.431439579814</v>
      </c>
      <c r="L595" s="100">
        <f t="shared" si="56"/>
        <v>40327.187558400008</v>
      </c>
      <c r="M595" s="100">
        <f t="shared" si="57"/>
        <v>79.992040404040424</v>
      </c>
      <c r="N595" s="154">
        <f t="shared" si="58"/>
        <v>53306.61103838386</v>
      </c>
    </row>
    <row r="596" spans="2:14" x14ac:dyDescent="0.25">
      <c r="B596" s="4">
        <v>41073</v>
      </c>
      <c r="C596" s="99">
        <f>'Farm Runoff'!$D596</f>
        <v>42760.915199999996</v>
      </c>
      <c r="D596" s="99">
        <f>'Irrigation Demand'!$D596</f>
        <v>399.96020202020208</v>
      </c>
      <c r="E596" s="99">
        <f>$C596*Farms!$H$6/100</f>
        <v>10604.706969599998</v>
      </c>
      <c r="F596" s="99">
        <f t="shared" si="54"/>
        <v>32156.2082304</v>
      </c>
      <c r="G596" s="99">
        <f>IF(H596&lt;Farms!$I$6*1000,(MIN(F596,Farms!$L$6)),0)</f>
        <v>0</v>
      </c>
      <c r="H596" s="100">
        <f t="shared" si="59"/>
        <v>495000</v>
      </c>
      <c r="I596" s="100">
        <f t="shared" si="55"/>
        <v>505204.74676757981</v>
      </c>
      <c r="J596" s="100">
        <f>MIN(I596,Farms!$I$6*1000)</f>
        <v>495000</v>
      </c>
      <c r="K596" s="100">
        <f>MAX(I596-Farms!$I$6*1000, 0)</f>
        <v>10204.746767579811</v>
      </c>
      <c r="L596" s="100">
        <f t="shared" si="56"/>
        <v>32156.2082304</v>
      </c>
      <c r="M596" s="100">
        <f t="shared" si="57"/>
        <v>79.992040404040424</v>
      </c>
      <c r="N596" s="154">
        <f t="shared" si="58"/>
        <v>42440.947038383849</v>
      </c>
    </row>
    <row r="597" spans="2:14" x14ac:dyDescent="0.25">
      <c r="B597" s="4">
        <v>41074</v>
      </c>
      <c r="C597" s="99">
        <f>'Farm Runoff'!$D597</f>
        <v>36286.790399999998</v>
      </c>
      <c r="D597" s="99">
        <f>'Irrigation Demand'!$D597</f>
        <v>399.96020202020208</v>
      </c>
      <c r="E597" s="99">
        <f>$C597*Farms!$H$6/100</f>
        <v>8999.1240192000005</v>
      </c>
      <c r="F597" s="99">
        <f t="shared" si="54"/>
        <v>27287.666380799998</v>
      </c>
      <c r="G597" s="99">
        <f>IF(H597&lt;Farms!$I$6*1000,(MIN(F597,Farms!$L$6)),0)</f>
        <v>0</v>
      </c>
      <c r="H597" s="100">
        <f t="shared" si="59"/>
        <v>495000</v>
      </c>
      <c r="I597" s="100">
        <f t="shared" si="55"/>
        <v>503599.1638171798</v>
      </c>
      <c r="J597" s="100">
        <f>MIN(I597,Farms!$I$6*1000)</f>
        <v>495000</v>
      </c>
      <c r="K597" s="100">
        <f>MAX(I597-Farms!$I$6*1000, 0)</f>
        <v>8599.1638171797968</v>
      </c>
      <c r="L597" s="100">
        <f t="shared" si="56"/>
        <v>27287.666380799998</v>
      </c>
      <c r="M597" s="100">
        <f t="shared" si="57"/>
        <v>79.992040404040424</v>
      </c>
      <c r="N597" s="154">
        <f t="shared" si="58"/>
        <v>35966.822238383837</v>
      </c>
    </row>
    <row r="598" spans="2:14" x14ac:dyDescent="0.25">
      <c r="B598" s="4">
        <v>41075</v>
      </c>
      <c r="C598" s="99">
        <f>'Farm Runoff'!$D598</f>
        <v>31227.465599999996</v>
      </c>
      <c r="D598" s="99">
        <f>'Irrigation Demand'!$D598</f>
        <v>399.96020202020208</v>
      </c>
      <c r="E598" s="99">
        <f>$C598*Farms!$H$6/100</f>
        <v>7744.4114687999991</v>
      </c>
      <c r="F598" s="99">
        <f t="shared" si="54"/>
        <v>23483.054131199999</v>
      </c>
      <c r="G598" s="99">
        <f>IF(H598&lt;Farms!$I$6*1000,(MIN(F598,Farms!$L$6)),0)</f>
        <v>0</v>
      </c>
      <c r="H598" s="100">
        <f t="shared" si="59"/>
        <v>495000</v>
      </c>
      <c r="I598" s="100">
        <f t="shared" si="55"/>
        <v>502344.4512667798</v>
      </c>
      <c r="J598" s="100">
        <f>MIN(I598,Farms!$I$6*1000)</f>
        <v>495000</v>
      </c>
      <c r="K598" s="100">
        <f>MAX(I598-Farms!$I$6*1000, 0)</f>
        <v>7344.4512667797972</v>
      </c>
      <c r="L598" s="100">
        <f t="shared" si="56"/>
        <v>23483.054131199999</v>
      </c>
      <c r="M598" s="100">
        <f t="shared" si="57"/>
        <v>79.992040404040424</v>
      </c>
      <c r="N598" s="154">
        <f t="shared" si="58"/>
        <v>30907.497438383838</v>
      </c>
    </row>
    <row r="599" spans="2:14" x14ac:dyDescent="0.25">
      <c r="B599" s="4">
        <v>41076</v>
      </c>
      <c r="C599" s="99">
        <f>'Farm Runoff'!$D599</f>
        <v>26768.016</v>
      </c>
      <c r="D599" s="99">
        <f>'Irrigation Demand'!$D599</f>
        <v>399.96020202020208</v>
      </c>
      <c r="E599" s="99">
        <f>$C599*Farms!$H$6/100</f>
        <v>6638.4679679999999</v>
      </c>
      <c r="F599" s="99">
        <f t="shared" si="54"/>
        <v>20129.548031999999</v>
      </c>
      <c r="G599" s="99">
        <f>IF(H599&lt;Farms!$I$6*1000,(MIN(F599,Farms!$L$6)),0)</f>
        <v>0</v>
      </c>
      <c r="H599" s="100">
        <f t="shared" si="59"/>
        <v>495000</v>
      </c>
      <c r="I599" s="100">
        <f t="shared" si="55"/>
        <v>501238.5077659798</v>
      </c>
      <c r="J599" s="100">
        <f>MIN(I599,Farms!$I$6*1000)</f>
        <v>495000</v>
      </c>
      <c r="K599" s="100">
        <f>MAX(I599-Farms!$I$6*1000, 0)</f>
        <v>6238.5077659797971</v>
      </c>
      <c r="L599" s="100">
        <f t="shared" si="56"/>
        <v>20129.548031999999</v>
      </c>
      <c r="M599" s="100">
        <f t="shared" si="57"/>
        <v>79.992040404040424</v>
      </c>
      <c r="N599" s="154">
        <f t="shared" si="58"/>
        <v>26448.047838383838</v>
      </c>
    </row>
    <row r="600" spans="2:14" x14ac:dyDescent="0.25">
      <c r="B600" s="4">
        <v>41077</v>
      </c>
      <c r="C600" s="99">
        <f>'Farm Runoff'!$D600</f>
        <v>23395.132800000003</v>
      </c>
      <c r="D600" s="99">
        <f>'Irrigation Demand'!$D600</f>
        <v>399.96020202020208</v>
      </c>
      <c r="E600" s="99">
        <f>$C600*Farms!$H$6/100</f>
        <v>5801.9929344000002</v>
      </c>
      <c r="F600" s="99">
        <f t="shared" si="54"/>
        <v>17593.139865600002</v>
      </c>
      <c r="G600" s="99">
        <f>IF(H600&lt;Farms!$I$6*1000,(MIN(F600,Farms!$L$6)),0)</f>
        <v>0</v>
      </c>
      <c r="H600" s="100">
        <f t="shared" si="59"/>
        <v>495000</v>
      </c>
      <c r="I600" s="100">
        <f t="shared" si="55"/>
        <v>500402.0327323798</v>
      </c>
      <c r="J600" s="100">
        <f>MIN(I600,Farms!$I$6*1000)</f>
        <v>495000</v>
      </c>
      <c r="K600" s="100">
        <f>MAX(I600-Farms!$I$6*1000, 0)</f>
        <v>5402.0327323797974</v>
      </c>
      <c r="L600" s="100">
        <f t="shared" si="56"/>
        <v>17593.139865600002</v>
      </c>
      <c r="M600" s="100">
        <f t="shared" si="57"/>
        <v>79.992040404040424</v>
      </c>
      <c r="N600" s="154">
        <f t="shared" si="58"/>
        <v>23075.164638383842</v>
      </c>
    </row>
    <row r="601" spans="2:14" x14ac:dyDescent="0.25">
      <c r="B601" s="4">
        <v>41078</v>
      </c>
      <c r="C601" s="99">
        <f>'Farm Runoff'!$D601</f>
        <v>21040.905599999995</v>
      </c>
      <c r="D601" s="99">
        <f>'Irrigation Demand'!$D601</f>
        <v>0</v>
      </c>
      <c r="E601" s="99">
        <f>$C601*Farms!$H$6/100</f>
        <v>5218.1445887999989</v>
      </c>
      <c r="F601" s="99">
        <f t="shared" si="54"/>
        <v>15822.761011199997</v>
      </c>
      <c r="G601" s="99">
        <f>IF(H601&lt;Farms!$I$6*1000,(MIN(F601,Farms!$L$6)),0)</f>
        <v>0</v>
      </c>
      <c r="H601" s="100">
        <f t="shared" si="59"/>
        <v>495000</v>
      </c>
      <c r="I601" s="100">
        <f t="shared" si="55"/>
        <v>500218.14458879997</v>
      </c>
      <c r="J601" s="100">
        <f>MIN(I601,Farms!$I$6*1000)</f>
        <v>495000</v>
      </c>
      <c r="K601" s="100">
        <f>MAX(I601-Farms!$I$6*1000, 0)</f>
        <v>5218.1445887999726</v>
      </c>
      <c r="L601" s="100">
        <f t="shared" si="56"/>
        <v>15822.761011199997</v>
      </c>
      <c r="M601" s="100">
        <f t="shared" si="57"/>
        <v>0</v>
      </c>
      <c r="N601" s="154">
        <f t="shared" si="58"/>
        <v>21040.905599999969</v>
      </c>
    </row>
    <row r="602" spans="2:14" x14ac:dyDescent="0.25">
      <c r="B602" s="4">
        <v>41079</v>
      </c>
      <c r="C602" s="99">
        <f>'Farm Runoff'!$D602</f>
        <v>19603.468799999999</v>
      </c>
      <c r="D602" s="99">
        <f>'Irrigation Demand'!$D602</f>
        <v>399.96020202020208</v>
      </c>
      <c r="E602" s="99">
        <f>$C602*Farms!$H$6/100</f>
        <v>4861.6602623999997</v>
      </c>
      <c r="F602" s="99">
        <f t="shared" si="54"/>
        <v>14741.808537599998</v>
      </c>
      <c r="G602" s="99">
        <f>IF(H602&lt;Farms!$I$6*1000,(MIN(F602,Farms!$L$6)),0)</f>
        <v>0</v>
      </c>
      <c r="H602" s="100">
        <f t="shared" si="59"/>
        <v>495000</v>
      </c>
      <c r="I602" s="100">
        <f t="shared" si="55"/>
        <v>499461.70006037981</v>
      </c>
      <c r="J602" s="100">
        <f>MIN(I602,Farms!$I$6*1000)</f>
        <v>495000</v>
      </c>
      <c r="K602" s="100">
        <f>MAX(I602-Farms!$I$6*1000, 0)</f>
        <v>4461.7000603798078</v>
      </c>
      <c r="L602" s="100">
        <f t="shared" si="56"/>
        <v>14741.808537599998</v>
      </c>
      <c r="M602" s="100">
        <f t="shared" si="57"/>
        <v>79.992040404040424</v>
      </c>
      <c r="N602" s="154">
        <f t="shared" si="58"/>
        <v>19283.500638383848</v>
      </c>
    </row>
    <row r="603" spans="2:14" x14ac:dyDescent="0.25">
      <c r="B603" s="4">
        <v>41080</v>
      </c>
      <c r="C603" s="99">
        <f>'Farm Runoff'!$D603</f>
        <v>16456.953600000001</v>
      </c>
      <c r="D603" s="99">
        <f>'Irrigation Demand'!$D603</f>
        <v>399.96020202020208</v>
      </c>
      <c r="E603" s="99">
        <f>$C603*Farms!$H$6/100</f>
        <v>4081.3244928000004</v>
      </c>
      <c r="F603" s="99">
        <f t="shared" si="54"/>
        <v>12375.6291072</v>
      </c>
      <c r="G603" s="99">
        <f>IF(H603&lt;Farms!$I$6*1000,(MIN(F603,Farms!$L$6)),0)</f>
        <v>0</v>
      </c>
      <c r="H603" s="100">
        <f t="shared" si="59"/>
        <v>495000</v>
      </c>
      <c r="I603" s="100">
        <f t="shared" si="55"/>
        <v>498681.36429077981</v>
      </c>
      <c r="J603" s="100">
        <f>MIN(I603,Farms!$I$6*1000)</f>
        <v>495000</v>
      </c>
      <c r="K603" s="100">
        <f>MAX(I603-Farms!$I$6*1000, 0)</f>
        <v>3681.3642907798057</v>
      </c>
      <c r="L603" s="100">
        <f t="shared" si="56"/>
        <v>12375.6291072</v>
      </c>
      <c r="M603" s="100">
        <f t="shared" si="57"/>
        <v>79.992040404040424</v>
      </c>
      <c r="N603" s="154">
        <f t="shared" si="58"/>
        <v>16136.985438383846</v>
      </c>
    </row>
    <row r="604" spans="2:14" x14ac:dyDescent="0.25">
      <c r="B604" s="4">
        <v>41081</v>
      </c>
      <c r="C604" s="99">
        <f>'Farm Runoff'!$D604</f>
        <v>12223.872000000001</v>
      </c>
      <c r="D604" s="99">
        <f>'Irrigation Demand'!$D604</f>
        <v>399.96020202020208</v>
      </c>
      <c r="E604" s="99">
        <f>$C604*Farms!$H$6/100</f>
        <v>3031.5202560000007</v>
      </c>
      <c r="F604" s="99">
        <f t="shared" si="54"/>
        <v>9192.3517439999996</v>
      </c>
      <c r="G604" s="99">
        <f>IF(H604&lt;Farms!$I$6*1000,(MIN(F604,Farms!$L$6)),0)</f>
        <v>0</v>
      </c>
      <c r="H604" s="100">
        <f t="shared" si="59"/>
        <v>495000</v>
      </c>
      <c r="I604" s="100">
        <f t="shared" si="55"/>
        <v>497631.5600539798</v>
      </c>
      <c r="J604" s="100">
        <f>MIN(I604,Farms!$I$6*1000)</f>
        <v>495000</v>
      </c>
      <c r="K604" s="100">
        <f>MAX(I604-Farms!$I$6*1000, 0)</f>
        <v>2631.5600539798033</v>
      </c>
      <c r="L604" s="100">
        <f t="shared" si="56"/>
        <v>9192.3517439999996</v>
      </c>
      <c r="M604" s="100">
        <f t="shared" si="57"/>
        <v>79.992040404040424</v>
      </c>
      <c r="N604" s="154">
        <f t="shared" si="58"/>
        <v>11903.903838383843</v>
      </c>
    </row>
    <row r="605" spans="2:14" x14ac:dyDescent="0.25">
      <c r="B605" s="4">
        <v>41082</v>
      </c>
      <c r="C605" s="99">
        <f>'Farm Runoff'!$D605</f>
        <v>10978.847999999998</v>
      </c>
      <c r="D605" s="99">
        <f>'Irrigation Demand'!$D605</f>
        <v>399.96020202020208</v>
      </c>
      <c r="E605" s="99">
        <f>$C605*Farms!$H$6/100</f>
        <v>2722.7543039999996</v>
      </c>
      <c r="F605" s="99">
        <f t="shared" si="54"/>
        <v>8256.0936959999981</v>
      </c>
      <c r="G605" s="99">
        <f>IF(H605&lt;Farms!$I$6*1000,(MIN(F605,Farms!$L$6)),0)</f>
        <v>0</v>
      </c>
      <c r="H605" s="100">
        <f t="shared" si="59"/>
        <v>495000</v>
      </c>
      <c r="I605" s="100">
        <f t="shared" si="55"/>
        <v>497322.79410197982</v>
      </c>
      <c r="J605" s="100">
        <f>MIN(I605,Farms!$I$6*1000)</f>
        <v>495000</v>
      </c>
      <c r="K605" s="100">
        <f>MAX(I605-Farms!$I$6*1000, 0)</f>
        <v>2322.7941019798163</v>
      </c>
      <c r="L605" s="100">
        <f t="shared" si="56"/>
        <v>8256.0936959999981</v>
      </c>
      <c r="M605" s="100">
        <f t="shared" si="57"/>
        <v>79.992040404040424</v>
      </c>
      <c r="N605" s="154">
        <f t="shared" si="58"/>
        <v>10658.879838383855</v>
      </c>
    </row>
    <row r="606" spans="2:14" x14ac:dyDescent="0.25">
      <c r="B606" s="4">
        <v>41083</v>
      </c>
      <c r="C606" s="99">
        <f>'Farm Runoff'!$D606</f>
        <v>10707.206399999999</v>
      </c>
      <c r="D606" s="99">
        <f>'Irrigation Demand'!$D606</f>
        <v>0</v>
      </c>
      <c r="E606" s="99">
        <f>$C606*Farms!$H$6/100</f>
        <v>2655.3871872</v>
      </c>
      <c r="F606" s="99">
        <f t="shared" si="54"/>
        <v>8051.8192127999991</v>
      </c>
      <c r="G606" s="99">
        <f>IF(H606&lt;Farms!$I$6*1000,(MIN(F606,Farms!$L$6)),0)</f>
        <v>0</v>
      </c>
      <c r="H606" s="100">
        <f t="shared" si="59"/>
        <v>495000</v>
      </c>
      <c r="I606" s="100">
        <f t="shared" si="55"/>
        <v>497655.38718720002</v>
      </c>
      <c r="J606" s="100">
        <f>MIN(I606,Farms!$I$6*1000)</f>
        <v>495000</v>
      </c>
      <c r="K606" s="100">
        <f>MAX(I606-Farms!$I$6*1000, 0)</f>
        <v>2655.3871872000163</v>
      </c>
      <c r="L606" s="100">
        <f t="shared" si="56"/>
        <v>8051.8192127999991</v>
      </c>
      <c r="M606" s="100">
        <f t="shared" si="57"/>
        <v>0</v>
      </c>
      <c r="N606" s="154">
        <f t="shared" si="58"/>
        <v>10707.206400000015</v>
      </c>
    </row>
    <row r="607" spans="2:14" x14ac:dyDescent="0.25">
      <c r="B607" s="4">
        <v>41084</v>
      </c>
      <c r="C607" s="99">
        <f>'Farm Runoff'!$D607</f>
        <v>11748.499199999998</v>
      </c>
      <c r="D607" s="99">
        <f>'Irrigation Demand'!$D607</f>
        <v>0</v>
      </c>
      <c r="E607" s="99">
        <f>$C607*Farms!$H$6/100</f>
        <v>2913.6278015999997</v>
      </c>
      <c r="F607" s="99">
        <f t="shared" si="54"/>
        <v>8834.8713983999987</v>
      </c>
      <c r="G607" s="99">
        <f>IF(H607&lt;Farms!$I$6*1000,(MIN(F607,Farms!$L$6)),0)</f>
        <v>0</v>
      </c>
      <c r="H607" s="100">
        <f t="shared" si="59"/>
        <v>495000</v>
      </c>
      <c r="I607" s="100">
        <f t="shared" si="55"/>
        <v>497913.62780160003</v>
      </c>
      <c r="J607" s="100">
        <f>MIN(I607,Farms!$I$6*1000)</f>
        <v>495000</v>
      </c>
      <c r="K607" s="100">
        <f>MAX(I607-Farms!$I$6*1000, 0)</f>
        <v>2913.6278016000288</v>
      </c>
      <c r="L607" s="100">
        <f t="shared" si="56"/>
        <v>8834.8713983999987</v>
      </c>
      <c r="M607" s="100">
        <f t="shared" si="57"/>
        <v>0</v>
      </c>
      <c r="N607" s="154">
        <f t="shared" si="58"/>
        <v>11748.499200000027</v>
      </c>
    </row>
    <row r="608" spans="2:14" x14ac:dyDescent="0.25">
      <c r="B608" s="4">
        <v>41085</v>
      </c>
      <c r="C608" s="99">
        <f>'Farm Runoff'!$D608</f>
        <v>82658.275199999989</v>
      </c>
      <c r="D608" s="99">
        <f>'Irrigation Demand'!$D608</f>
        <v>0</v>
      </c>
      <c r="E608" s="99">
        <f>$C608*Farms!$H$6/100</f>
        <v>20499.252249599998</v>
      </c>
      <c r="F608" s="99">
        <f t="shared" si="54"/>
        <v>62159.022950399987</v>
      </c>
      <c r="G608" s="99">
        <f>IF(H608&lt;Farms!$I$6*1000,(MIN(F608,Farms!$L$6)),0)</f>
        <v>0</v>
      </c>
      <c r="H608" s="100">
        <f t="shared" si="59"/>
        <v>495000</v>
      </c>
      <c r="I608" s="100">
        <f t="shared" si="55"/>
        <v>515499.25224960002</v>
      </c>
      <c r="J608" s="100">
        <f>MIN(I608,Farms!$I$6*1000)</f>
        <v>495000</v>
      </c>
      <c r="K608" s="100">
        <f>MAX(I608-Farms!$I$6*1000, 0)</f>
        <v>20499.252249600017</v>
      </c>
      <c r="L608" s="100">
        <f t="shared" si="56"/>
        <v>62159.022950399987</v>
      </c>
      <c r="M608" s="100">
        <f t="shared" si="57"/>
        <v>0</v>
      </c>
      <c r="N608" s="154">
        <f t="shared" si="58"/>
        <v>82658.275200000004</v>
      </c>
    </row>
    <row r="609" spans="2:14" x14ac:dyDescent="0.25">
      <c r="B609" s="4">
        <v>41086</v>
      </c>
      <c r="C609" s="99">
        <f>'Farm Runoff'!$D609</f>
        <v>127411.22880000001</v>
      </c>
      <c r="D609" s="99">
        <f>'Irrigation Demand'!$D609</f>
        <v>399.96020202020208</v>
      </c>
      <c r="E609" s="99">
        <f>$C609*Farms!$H$6/100</f>
        <v>31597.984742400004</v>
      </c>
      <c r="F609" s="99">
        <f t="shared" si="54"/>
        <v>95813.244057600008</v>
      </c>
      <c r="G609" s="99">
        <f>IF(H609&lt;Farms!$I$6*1000,(MIN(F609,Farms!$L$6)),0)</f>
        <v>0</v>
      </c>
      <c r="H609" s="100">
        <f t="shared" si="59"/>
        <v>495000</v>
      </c>
      <c r="I609" s="100">
        <f t="shared" si="55"/>
        <v>526198.02454037976</v>
      </c>
      <c r="J609" s="100">
        <f>MIN(I609,Farms!$I$6*1000)</f>
        <v>495000</v>
      </c>
      <c r="K609" s="100">
        <f>MAX(I609-Farms!$I$6*1000, 0)</f>
        <v>31198.02454037976</v>
      </c>
      <c r="L609" s="100">
        <f t="shared" si="56"/>
        <v>95813.244057600008</v>
      </c>
      <c r="M609" s="100">
        <f t="shared" si="57"/>
        <v>79.992040404040424</v>
      </c>
      <c r="N609" s="154">
        <f t="shared" si="58"/>
        <v>127091.26063838381</v>
      </c>
    </row>
    <row r="610" spans="2:14" x14ac:dyDescent="0.25">
      <c r="B610" s="4">
        <v>41087</v>
      </c>
      <c r="C610" s="99">
        <f>'Farm Runoff'!$D610</f>
        <v>243379.5552</v>
      </c>
      <c r="D610" s="99">
        <f>'Irrigation Demand'!$D610</f>
        <v>0</v>
      </c>
      <c r="E610" s="99">
        <f>$C610*Farms!$H$6/100</f>
        <v>60358.129689599999</v>
      </c>
      <c r="F610" s="99">
        <f t="shared" si="54"/>
        <v>183021.4255104</v>
      </c>
      <c r="G610" s="99">
        <f>IF(H610&lt;Farms!$I$6*1000,(MIN(F610,Farms!$L$6)),0)</f>
        <v>0</v>
      </c>
      <c r="H610" s="100">
        <f t="shared" si="59"/>
        <v>495000</v>
      </c>
      <c r="I610" s="100">
        <f t="shared" si="55"/>
        <v>555358.12968959997</v>
      </c>
      <c r="J610" s="100">
        <f>MIN(I610,Farms!$I$6*1000)</f>
        <v>495000</v>
      </c>
      <c r="K610" s="100">
        <f>MAX(I610-Farms!$I$6*1000, 0)</f>
        <v>60358.129689599969</v>
      </c>
      <c r="L610" s="100">
        <f t="shared" si="56"/>
        <v>183021.4255104</v>
      </c>
      <c r="M610" s="100">
        <f t="shared" si="57"/>
        <v>0</v>
      </c>
      <c r="N610" s="154">
        <f t="shared" si="58"/>
        <v>243379.55519999997</v>
      </c>
    </row>
    <row r="611" spans="2:14" x14ac:dyDescent="0.25">
      <c r="B611" s="4">
        <v>41088</v>
      </c>
      <c r="C611" s="99">
        <f>'Farm Runoff'!$D611</f>
        <v>177370.6464</v>
      </c>
      <c r="D611" s="99">
        <f>'Irrigation Demand'!$D611</f>
        <v>399.96020202020208</v>
      </c>
      <c r="E611" s="99">
        <f>$C611*Farms!$H$6/100</f>
        <v>43987.920307200002</v>
      </c>
      <c r="F611" s="99">
        <f t="shared" si="54"/>
        <v>133382.7260928</v>
      </c>
      <c r="G611" s="99">
        <f>IF(H611&lt;Farms!$I$6*1000,(MIN(F611,Farms!$L$6)),0)</f>
        <v>0</v>
      </c>
      <c r="H611" s="100">
        <f t="shared" si="59"/>
        <v>495000</v>
      </c>
      <c r="I611" s="100">
        <f t="shared" si="55"/>
        <v>538587.96010517981</v>
      </c>
      <c r="J611" s="100">
        <f>MIN(I611,Farms!$I$6*1000)</f>
        <v>495000</v>
      </c>
      <c r="K611" s="100">
        <f>MAX(I611-Farms!$I$6*1000, 0)</f>
        <v>43587.960105179809</v>
      </c>
      <c r="L611" s="100">
        <f t="shared" si="56"/>
        <v>133382.7260928</v>
      </c>
      <c r="M611" s="100">
        <f t="shared" si="57"/>
        <v>79.992040404040424</v>
      </c>
      <c r="N611" s="154">
        <f t="shared" si="58"/>
        <v>177050.67823838384</v>
      </c>
    </row>
    <row r="612" spans="2:14" x14ac:dyDescent="0.25">
      <c r="B612" s="4">
        <v>41089</v>
      </c>
      <c r="C612" s="99">
        <f>'Farm Runoff'!$D612</f>
        <v>98379.532799999986</v>
      </c>
      <c r="D612" s="99">
        <f>'Irrigation Demand'!$D612</f>
        <v>399.96020202020208</v>
      </c>
      <c r="E612" s="99">
        <f>$C612*Farms!$H$6/100</f>
        <v>24398.124134399997</v>
      </c>
      <c r="F612" s="99">
        <f t="shared" si="54"/>
        <v>73981.408665599985</v>
      </c>
      <c r="G612" s="99">
        <f>IF(H612&lt;Farms!$I$6*1000,(MIN(F612,Farms!$L$6)),0)</f>
        <v>0</v>
      </c>
      <c r="H612" s="100">
        <f t="shared" si="59"/>
        <v>495000</v>
      </c>
      <c r="I612" s="100">
        <f t="shared" si="55"/>
        <v>518998.1639323798</v>
      </c>
      <c r="J612" s="100">
        <f>MIN(I612,Farms!$I$6*1000)</f>
        <v>495000</v>
      </c>
      <c r="K612" s="100">
        <f>MAX(I612-Farms!$I$6*1000, 0)</f>
        <v>23998.163932379801</v>
      </c>
      <c r="L612" s="100">
        <f t="shared" si="56"/>
        <v>73981.408665599985</v>
      </c>
      <c r="M612" s="100">
        <f t="shared" si="57"/>
        <v>79.992040404040424</v>
      </c>
      <c r="N612" s="154">
        <f t="shared" si="58"/>
        <v>98059.564638383832</v>
      </c>
    </row>
    <row r="613" spans="2:14" x14ac:dyDescent="0.25">
      <c r="B613" s="4">
        <v>41090</v>
      </c>
      <c r="C613" s="99">
        <f>'Farm Runoff'!$D613</f>
        <v>71566.243199999997</v>
      </c>
      <c r="D613" s="99">
        <f>'Irrigation Demand'!$D613</f>
        <v>399.96020202020208</v>
      </c>
      <c r="E613" s="99">
        <f>$C613*Farms!$H$6/100</f>
        <v>17748.428313600001</v>
      </c>
      <c r="F613" s="99">
        <f t="shared" si="54"/>
        <v>53817.814886399996</v>
      </c>
      <c r="G613" s="99">
        <f>IF(H613&lt;Farms!$I$6*1000,(MIN(F613,Farms!$L$6)),0)</f>
        <v>0</v>
      </c>
      <c r="H613" s="100">
        <f t="shared" si="59"/>
        <v>495000</v>
      </c>
      <c r="I613" s="100">
        <f t="shared" si="55"/>
        <v>512348.46811157983</v>
      </c>
      <c r="J613" s="100">
        <f>MIN(I613,Farms!$I$6*1000)</f>
        <v>495000</v>
      </c>
      <c r="K613" s="100">
        <f>MAX(I613-Farms!$I$6*1000, 0)</f>
        <v>17348.46811157983</v>
      </c>
      <c r="L613" s="100">
        <f t="shared" si="56"/>
        <v>53817.814886399996</v>
      </c>
      <c r="M613" s="100">
        <f t="shared" si="57"/>
        <v>79.992040404040424</v>
      </c>
      <c r="N613" s="154">
        <f t="shared" si="58"/>
        <v>71246.275038383872</v>
      </c>
    </row>
    <row r="614" spans="2:14" x14ac:dyDescent="0.25">
      <c r="B614" s="4">
        <v>41091</v>
      </c>
      <c r="C614" s="99">
        <f>'Farm Runoff'!$D614</f>
        <v>29450.4768</v>
      </c>
      <c r="D614" s="99">
        <f>'Irrigation Demand'!$D614</f>
        <v>446.72111436950155</v>
      </c>
      <c r="E614" s="99">
        <f>$C614*Farms!$H$6/100</f>
        <v>7303.7182463999998</v>
      </c>
      <c r="F614" s="99">
        <f t="shared" si="54"/>
        <v>22146.758553600001</v>
      </c>
      <c r="G614" s="99">
        <f>IF(H614&lt;Farms!$I$6*1000,(MIN(F614,Farms!$L$6)),0)</f>
        <v>0</v>
      </c>
      <c r="H614" s="100">
        <f t="shared" si="59"/>
        <v>495000</v>
      </c>
      <c r="I614" s="100">
        <f t="shared" si="55"/>
        <v>501856.99713203049</v>
      </c>
      <c r="J614" s="100">
        <f>MIN(I614,Farms!$I$6*1000)</f>
        <v>495000</v>
      </c>
      <c r="K614" s="100">
        <f>MAX(I614-Farms!$I$6*1000, 0)</f>
        <v>6856.9971320304903</v>
      </c>
      <c r="L614" s="100">
        <f t="shared" si="56"/>
        <v>22146.758553600001</v>
      </c>
      <c r="M614" s="100">
        <f t="shared" si="57"/>
        <v>89.344222873900321</v>
      </c>
      <c r="N614" s="154">
        <f t="shared" si="58"/>
        <v>29093.099908504391</v>
      </c>
    </row>
    <row r="615" spans="2:14" x14ac:dyDescent="0.25">
      <c r="B615" s="4">
        <v>41092</v>
      </c>
      <c r="C615" s="99">
        <f>'Farm Runoff'!$D615</f>
        <v>25251.350399999996</v>
      </c>
      <c r="D615" s="99">
        <f>'Irrigation Demand'!$D615</f>
        <v>446.72111436950155</v>
      </c>
      <c r="E615" s="99">
        <f>$C615*Farms!$H$6/100</f>
        <v>6262.3348991999992</v>
      </c>
      <c r="F615" s="99">
        <f t="shared" si="54"/>
        <v>18989.015500799997</v>
      </c>
      <c r="G615" s="99">
        <f>IF(H615&lt;Farms!$I$6*1000,(MIN(F615,Farms!$L$6)),0)</f>
        <v>0</v>
      </c>
      <c r="H615" s="100">
        <f t="shared" si="59"/>
        <v>495000</v>
      </c>
      <c r="I615" s="100">
        <f t="shared" si="55"/>
        <v>500815.61378483049</v>
      </c>
      <c r="J615" s="100">
        <f>MIN(I615,Farms!$I$6*1000)</f>
        <v>495000</v>
      </c>
      <c r="K615" s="100">
        <f>MAX(I615-Farms!$I$6*1000, 0)</f>
        <v>5815.6137848304934</v>
      </c>
      <c r="L615" s="100">
        <f t="shared" si="56"/>
        <v>18989.015500799997</v>
      </c>
      <c r="M615" s="100">
        <f t="shared" si="57"/>
        <v>89.344222873900321</v>
      </c>
      <c r="N615" s="154">
        <f t="shared" si="58"/>
        <v>24893.97350850439</v>
      </c>
    </row>
    <row r="616" spans="2:14" x14ac:dyDescent="0.25">
      <c r="B616" s="4">
        <v>41093</v>
      </c>
      <c r="C616" s="99">
        <f>'Farm Runoff'!$D616</f>
        <v>21742.646400000001</v>
      </c>
      <c r="D616" s="99">
        <f>'Irrigation Demand'!$D616</f>
        <v>446.72111436950155</v>
      </c>
      <c r="E616" s="99">
        <f>$C616*Farms!$H$6/100</f>
        <v>5392.1763072000003</v>
      </c>
      <c r="F616" s="99">
        <f t="shared" si="54"/>
        <v>16350.470092800002</v>
      </c>
      <c r="G616" s="99">
        <f>IF(H616&lt;Farms!$I$6*1000,(MIN(F616,Farms!$L$6)),0)</f>
        <v>0</v>
      </c>
      <c r="H616" s="100">
        <f t="shared" si="59"/>
        <v>495000</v>
      </c>
      <c r="I616" s="100">
        <f t="shared" si="55"/>
        <v>499945.45519283047</v>
      </c>
      <c r="J616" s="100">
        <f>MIN(I616,Farms!$I$6*1000)</f>
        <v>495000</v>
      </c>
      <c r="K616" s="100">
        <f>MAX(I616-Farms!$I$6*1000, 0)</f>
        <v>4945.4551928304718</v>
      </c>
      <c r="L616" s="100">
        <f t="shared" si="56"/>
        <v>16350.470092800002</v>
      </c>
      <c r="M616" s="100">
        <f t="shared" si="57"/>
        <v>89.344222873900321</v>
      </c>
      <c r="N616" s="154">
        <f t="shared" si="58"/>
        <v>21385.269508504374</v>
      </c>
    </row>
    <row r="617" spans="2:14" x14ac:dyDescent="0.25">
      <c r="B617" s="4">
        <v>41094</v>
      </c>
      <c r="C617" s="99">
        <f>'Farm Runoff'!$D617</f>
        <v>22376.4768</v>
      </c>
      <c r="D617" s="99">
        <f>'Irrigation Demand'!$D617</f>
        <v>0</v>
      </c>
      <c r="E617" s="99">
        <f>$C617*Farms!$H$6/100</f>
        <v>5549.3662464000008</v>
      </c>
      <c r="F617" s="99">
        <f t="shared" si="54"/>
        <v>16827.1105536</v>
      </c>
      <c r="G617" s="99">
        <f>IF(H617&lt;Farms!$I$6*1000,(MIN(F617,Farms!$L$6)),0)</f>
        <v>0</v>
      </c>
      <c r="H617" s="100">
        <f t="shared" si="59"/>
        <v>495000</v>
      </c>
      <c r="I617" s="100">
        <f t="shared" si="55"/>
        <v>500549.36624639999</v>
      </c>
      <c r="J617" s="100">
        <f>MIN(I617,Farms!$I$6*1000)</f>
        <v>495000</v>
      </c>
      <c r="K617" s="100">
        <f>MAX(I617-Farms!$I$6*1000, 0)</f>
        <v>5549.3662463999935</v>
      </c>
      <c r="L617" s="100">
        <f t="shared" si="56"/>
        <v>16827.1105536</v>
      </c>
      <c r="M617" s="100">
        <f t="shared" si="57"/>
        <v>0</v>
      </c>
      <c r="N617" s="154">
        <f t="shared" si="58"/>
        <v>22376.476799999993</v>
      </c>
    </row>
    <row r="618" spans="2:14" x14ac:dyDescent="0.25">
      <c r="B618" s="4">
        <v>41095</v>
      </c>
      <c r="C618" s="99">
        <f>'Farm Runoff'!$D618</f>
        <v>42421.3632</v>
      </c>
      <c r="D618" s="99">
        <f>'Irrigation Demand'!$D618</f>
        <v>446.72111436950155</v>
      </c>
      <c r="E618" s="99">
        <f>$C618*Farms!$H$6/100</f>
        <v>10520.4980736</v>
      </c>
      <c r="F618" s="99">
        <f t="shared" si="54"/>
        <v>31900.8651264</v>
      </c>
      <c r="G618" s="99">
        <f>IF(H618&lt;Farms!$I$6*1000,(MIN(F618,Farms!$L$6)),0)</f>
        <v>0</v>
      </c>
      <c r="H618" s="100">
        <f t="shared" si="59"/>
        <v>495000</v>
      </c>
      <c r="I618" s="100">
        <f t="shared" si="55"/>
        <v>505073.77695923048</v>
      </c>
      <c r="J618" s="100">
        <f>MIN(I618,Farms!$I$6*1000)</f>
        <v>495000</v>
      </c>
      <c r="K618" s="100">
        <f>MAX(I618-Farms!$I$6*1000, 0)</f>
        <v>10073.776959230483</v>
      </c>
      <c r="L618" s="100">
        <f t="shared" si="56"/>
        <v>31900.8651264</v>
      </c>
      <c r="M618" s="100">
        <f t="shared" si="57"/>
        <v>89.344222873900321</v>
      </c>
      <c r="N618" s="154">
        <f t="shared" si="58"/>
        <v>42063.986308504383</v>
      </c>
    </row>
    <row r="619" spans="2:14" x14ac:dyDescent="0.25">
      <c r="B619" s="4">
        <v>41096</v>
      </c>
      <c r="C619" s="99">
        <f>'Farm Runoff'!$D619</f>
        <v>34192.886400000003</v>
      </c>
      <c r="D619" s="99">
        <f>'Irrigation Demand'!$D619</f>
        <v>446.72111436950155</v>
      </c>
      <c r="E619" s="99">
        <f>$C619*Farms!$H$6/100</f>
        <v>8479.8358272000005</v>
      </c>
      <c r="F619" s="99">
        <f t="shared" si="54"/>
        <v>25713.050572800003</v>
      </c>
      <c r="G619" s="99">
        <f>IF(H619&lt;Farms!$I$6*1000,(MIN(F619,Farms!$L$6)),0)</f>
        <v>0</v>
      </c>
      <c r="H619" s="100">
        <f t="shared" si="59"/>
        <v>495000</v>
      </c>
      <c r="I619" s="100">
        <f t="shared" si="55"/>
        <v>503033.11471283046</v>
      </c>
      <c r="J619" s="100">
        <f>MIN(I619,Farms!$I$6*1000)</f>
        <v>495000</v>
      </c>
      <c r="K619" s="100">
        <f>MAX(I619-Farms!$I$6*1000, 0)</f>
        <v>8033.1147128304583</v>
      </c>
      <c r="L619" s="100">
        <f t="shared" si="56"/>
        <v>25713.050572800003</v>
      </c>
      <c r="M619" s="100">
        <f t="shared" si="57"/>
        <v>89.344222873900321</v>
      </c>
      <c r="N619" s="154">
        <f t="shared" si="58"/>
        <v>33835.509508504358</v>
      </c>
    </row>
    <row r="620" spans="2:14" x14ac:dyDescent="0.25">
      <c r="B620" s="4">
        <v>41097</v>
      </c>
      <c r="C620" s="99">
        <f>'Farm Runoff'!$D620</f>
        <v>27492.393599999999</v>
      </c>
      <c r="D620" s="99">
        <f>'Irrigation Demand'!$D620</f>
        <v>0</v>
      </c>
      <c r="E620" s="99">
        <f>$C620*Farms!$H$6/100</f>
        <v>6818.1136127999998</v>
      </c>
      <c r="F620" s="99">
        <f t="shared" si="54"/>
        <v>20674.2799872</v>
      </c>
      <c r="G620" s="99">
        <f>IF(H620&lt;Farms!$I$6*1000,(MIN(F620,Farms!$L$6)),0)</f>
        <v>0</v>
      </c>
      <c r="H620" s="100">
        <f t="shared" si="59"/>
        <v>495000</v>
      </c>
      <c r="I620" s="100">
        <f t="shared" si="55"/>
        <v>501818.11361280002</v>
      </c>
      <c r="J620" s="100">
        <f>MIN(I620,Farms!$I$6*1000)</f>
        <v>495000</v>
      </c>
      <c r="K620" s="100">
        <f>MAX(I620-Farms!$I$6*1000, 0)</f>
        <v>6818.1136128000217</v>
      </c>
      <c r="L620" s="100">
        <f t="shared" si="56"/>
        <v>20674.2799872</v>
      </c>
      <c r="M620" s="100">
        <f t="shared" si="57"/>
        <v>0</v>
      </c>
      <c r="N620" s="154">
        <f t="shared" si="58"/>
        <v>27492.393600000021</v>
      </c>
    </row>
    <row r="621" spans="2:14" x14ac:dyDescent="0.25">
      <c r="B621" s="4">
        <v>41098</v>
      </c>
      <c r="C621" s="99">
        <f>'Farm Runoff'!$D621</f>
        <v>32280.076799999995</v>
      </c>
      <c r="D621" s="99">
        <f>'Irrigation Demand'!$D621</f>
        <v>0</v>
      </c>
      <c r="E621" s="99">
        <f>$C621*Farms!$H$6/100</f>
        <v>8005.4590463999984</v>
      </c>
      <c r="F621" s="99">
        <f t="shared" si="54"/>
        <v>24274.617753599996</v>
      </c>
      <c r="G621" s="99">
        <f>IF(H621&lt;Farms!$I$6*1000,(MIN(F621,Farms!$L$6)),0)</f>
        <v>0</v>
      </c>
      <c r="H621" s="100">
        <f t="shared" si="59"/>
        <v>495000</v>
      </c>
      <c r="I621" s="100">
        <f t="shared" si="55"/>
        <v>503005.45904639998</v>
      </c>
      <c r="J621" s="100">
        <f>MIN(I621,Farms!$I$6*1000)</f>
        <v>495000</v>
      </c>
      <c r="K621" s="100">
        <f>MAX(I621-Farms!$I$6*1000, 0)</f>
        <v>8005.4590463999775</v>
      </c>
      <c r="L621" s="100">
        <f t="shared" si="56"/>
        <v>24274.617753599996</v>
      </c>
      <c r="M621" s="100">
        <f t="shared" si="57"/>
        <v>0</v>
      </c>
      <c r="N621" s="154">
        <f t="shared" si="58"/>
        <v>32280.076799999973</v>
      </c>
    </row>
    <row r="622" spans="2:14" x14ac:dyDescent="0.25">
      <c r="B622" s="4">
        <v>41099</v>
      </c>
      <c r="C622" s="99">
        <f>'Farm Runoff'!$D622</f>
        <v>54090.633600000001</v>
      </c>
      <c r="D622" s="99">
        <f>'Irrigation Demand'!$D622</f>
        <v>0</v>
      </c>
      <c r="E622" s="99">
        <f>$C622*Farms!$H$6/100</f>
        <v>13414.477132800001</v>
      </c>
      <c r="F622" s="99">
        <f t="shared" si="54"/>
        <v>40676.156467200002</v>
      </c>
      <c r="G622" s="99">
        <f>IF(H622&lt;Farms!$I$6*1000,(MIN(F622,Farms!$L$6)),0)</f>
        <v>0</v>
      </c>
      <c r="H622" s="100">
        <f t="shared" si="59"/>
        <v>495000</v>
      </c>
      <c r="I622" s="100">
        <f t="shared" si="55"/>
        <v>508414.47713279998</v>
      </c>
      <c r="J622" s="100">
        <f>MIN(I622,Farms!$I$6*1000)</f>
        <v>495000</v>
      </c>
      <c r="K622" s="100">
        <f>MAX(I622-Farms!$I$6*1000, 0)</f>
        <v>13414.477132799977</v>
      </c>
      <c r="L622" s="100">
        <f t="shared" si="56"/>
        <v>40676.156467200002</v>
      </c>
      <c r="M622" s="100">
        <f t="shared" si="57"/>
        <v>0</v>
      </c>
      <c r="N622" s="154">
        <f t="shared" si="58"/>
        <v>54090.633599999979</v>
      </c>
    </row>
    <row r="623" spans="2:14" x14ac:dyDescent="0.25">
      <c r="B623" s="4">
        <v>41100</v>
      </c>
      <c r="C623" s="99">
        <f>'Farm Runoff'!$D623</f>
        <v>49653.820800000001</v>
      </c>
      <c r="D623" s="99">
        <f>'Irrigation Demand'!$D623</f>
        <v>446.72111436950155</v>
      </c>
      <c r="E623" s="99">
        <f>$C623*Farms!$H$6/100</f>
        <v>12314.1475584</v>
      </c>
      <c r="F623" s="99">
        <f t="shared" si="54"/>
        <v>37339.673241600001</v>
      </c>
      <c r="G623" s="99">
        <f>IF(H623&lt;Farms!$I$6*1000,(MIN(F623,Farms!$L$6)),0)</f>
        <v>0</v>
      </c>
      <c r="H623" s="100">
        <f t="shared" si="59"/>
        <v>495000</v>
      </c>
      <c r="I623" s="100">
        <f t="shared" si="55"/>
        <v>506867.42644403048</v>
      </c>
      <c r="J623" s="100">
        <f>MIN(I623,Farms!$I$6*1000)</f>
        <v>495000</v>
      </c>
      <c r="K623" s="100">
        <f>MAX(I623-Farms!$I$6*1000, 0)</f>
        <v>11867.426444030483</v>
      </c>
      <c r="L623" s="100">
        <f t="shared" si="56"/>
        <v>37339.673241600001</v>
      </c>
      <c r="M623" s="100">
        <f t="shared" si="57"/>
        <v>89.344222873900321</v>
      </c>
      <c r="N623" s="154">
        <f t="shared" si="58"/>
        <v>49296.443908504385</v>
      </c>
    </row>
    <row r="624" spans="2:14" x14ac:dyDescent="0.25">
      <c r="B624" s="4">
        <v>41101</v>
      </c>
      <c r="C624" s="99">
        <f>'Farm Runoff'!$D624</f>
        <v>34600.3488</v>
      </c>
      <c r="D624" s="99">
        <f>'Irrigation Demand'!$D624</f>
        <v>446.72111436950155</v>
      </c>
      <c r="E624" s="99">
        <f>$C624*Farms!$H$6/100</f>
        <v>8580.8865024000006</v>
      </c>
      <c r="F624" s="99">
        <f t="shared" si="54"/>
        <v>26019.462297599999</v>
      </c>
      <c r="G624" s="99">
        <f>IF(H624&lt;Farms!$I$6*1000,(MIN(F624,Farms!$L$6)),0)</f>
        <v>0</v>
      </c>
      <c r="H624" s="100">
        <f t="shared" si="59"/>
        <v>495000</v>
      </c>
      <c r="I624" s="100">
        <f t="shared" si="55"/>
        <v>503134.16538803047</v>
      </c>
      <c r="J624" s="100">
        <f>MIN(I624,Farms!$I$6*1000)</f>
        <v>495000</v>
      </c>
      <c r="K624" s="100">
        <f>MAX(I624-Farms!$I$6*1000, 0)</f>
        <v>8134.1653880304657</v>
      </c>
      <c r="L624" s="100">
        <f t="shared" si="56"/>
        <v>26019.462297599999</v>
      </c>
      <c r="M624" s="100">
        <f t="shared" si="57"/>
        <v>89.344222873900321</v>
      </c>
      <c r="N624" s="154">
        <f t="shared" si="58"/>
        <v>34242.971908504362</v>
      </c>
    </row>
    <row r="625" spans="2:14" x14ac:dyDescent="0.25">
      <c r="B625" s="4">
        <v>41102</v>
      </c>
      <c r="C625" s="99">
        <f>'Farm Runoff'!$D625</f>
        <v>29903.212800000001</v>
      </c>
      <c r="D625" s="99">
        <f>'Irrigation Demand'!$D625</f>
        <v>446.72111436950155</v>
      </c>
      <c r="E625" s="99">
        <f>$C625*Farms!$H$6/100</f>
        <v>7415.9967743999996</v>
      </c>
      <c r="F625" s="99">
        <f t="shared" si="54"/>
        <v>22487.216025600002</v>
      </c>
      <c r="G625" s="99">
        <f>IF(H625&lt;Farms!$I$6*1000,(MIN(F625,Farms!$L$6)),0)</f>
        <v>0</v>
      </c>
      <c r="H625" s="100">
        <f t="shared" si="59"/>
        <v>495000</v>
      </c>
      <c r="I625" s="100">
        <f t="shared" si="55"/>
        <v>501969.27566003049</v>
      </c>
      <c r="J625" s="100">
        <f>MIN(I625,Farms!$I$6*1000)</f>
        <v>495000</v>
      </c>
      <c r="K625" s="100">
        <f>MAX(I625-Farms!$I$6*1000, 0)</f>
        <v>6969.2756600304856</v>
      </c>
      <c r="L625" s="100">
        <f t="shared" si="56"/>
        <v>22487.216025600002</v>
      </c>
      <c r="M625" s="100">
        <f t="shared" si="57"/>
        <v>89.344222873900321</v>
      </c>
      <c r="N625" s="154">
        <f t="shared" si="58"/>
        <v>29545.835908504388</v>
      </c>
    </row>
    <row r="626" spans="2:14" x14ac:dyDescent="0.25">
      <c r="B626" s="4">
        <v>41103</v>
      </c>
      <c r="C626" s="99">
        <f>'Farm Runoff'!$D626</f>
        <v>25500.355200000002</v>
      </c>
      <c r="D626" s="99">
        <f>'Irrigation Demand'!$D626</f>
        <v>446.72111436950155</v>
      </c>
      <c r="E626" s="99">
        <f>$C626*Farms!$H$6/100</f>
        <v>6324.0880896000008</v>
      </c>
      <c r="F626" s="99">
        <f t="shared" si="54"/>
        <v>19176.2671104</v>
      </c>
      <c r="G626" s="99">
        <f>IF(H626&lt;Farms!$I$6*1000,(MIN(F626,Farms!$L$6)),0)</f>
        <v>0</v>
      </c>
      <c r="H626" s="100">
        <f t="shared" si="59"/>
        <v>495000</v>
      </c>
      <c r="I626" s="100">
        <f t="shared" si="55"/>
        <v>500877.36697523046</v>
      </c>
      <c r="J626" s="100">
        <f>MIN(I626,Farms!$I$6*1000)</f>
        <v>495000</v>
      </c>
      <c r="K626" s="100">
        <f>MAX(I626-Farms!$I$6*1000, 0)</f>
        <v>5877.3669752304559</v>
      </c>
      <c r="L626" s="100">
        <f t="shared" si="56"/>
        <v>19176.2671104</v>
      </c>
      <c r="M626" s="100">
        <f t="shared" si="57"/>
        <v>89.344222873900321</v>
      </c>
      <c r="N626" s="154">
        <f t="shared" si="58"/>
        <v>25142.978308504356</v>
      </c>
    </row>
    <row r="627" spans="2:14" x14ac:dyDescent="0.25">
      <c r="B627" s="4">
        <v>41104</v>
      </c>
      <c r="C627" s="99">
        <f>'Farm Runoff'!$D627</f>
        <v>22285.929599999999</v>
      </c>
      <c r="D627" s="99">
        <f>'Irrigation Demand'!$D627</f>
        <v>446.72111436950155</v>
      </c>
      <c r="E627" s="99">
        <f>$C627*Farms!$H$6/100</f>
        <v>5526.9105408000005</v>
      </c>
      <c r="F627" s="99">
        <f t="shared" si="54"/>
        <v>16759.0190592</v>
      </c>
      <c r="G627" s="99">
        <f>IF(H627&lt;Farms!$I$6*1000,(MIN(F627,Farms!$L$6)),0)</f>
        <v>0</v>
      </c>
      <c r="H627" s="100">
        <f t="shared" si="59"/>
        <v>495000</v>
      </c>
      <c r="I627" s="100">
        <f t="shared" si="55"/>
        <v>500080.1894264305</v>
      </c>
      <c r="J627" s="100">
        <f>MIN(I627,Farms!$I$6*1000)</f>
        <v>495000</v>
      </c>
      <c r="K627" s="100">
        <f>MAX(I627-Farms!$I$6*1000, 0)</f>
        <v>5080.189426430501</v>
      </c>
      <c r="L627" s="100">
        <f t="shared" si="56"/>
        <v>16759.0190592</v>
      </c>
      <c r="M627" s="100">
        <f t="shared" si="57"/>
        <v>89.344222873900321</v>
      </c>
      <c r="N627" s="154">
        <f t="shared" si="58"/>
        <v>21928.552708504401</v>
      </c>
    </row>
    <row r="628" spans="2:14" x14ac:dyDescent="0.25">
      <c r="B628" s="4">
        <v>41105</v>
      </c>
      <c r="C628" s="99">
        <f>'Farm Runoff'!$D628</f>
        <v>19592.150399999999</v>
      </c>
      <c r="D628" s="99">
        <f>'Irrigation Demand'!$D628</f>
        <v>446.72111436950155</v>
      </c>
      <c r="E628" s="99">
        <f>$C628*Farms!$H$6/100</f>
        <v>4858.8532992</v>
      </c>
      <c r="F628" s="99">
        <f t="shared" si="54"/>
        <v>14733.297100799999</v>
      </c>
      <c r="G628" s="99">
        <f>IF(H628&lt;Farms!$I$6*1000,(MIN(F628,Farms!$L$6)),0)</f>
        <v>0</v>
      </c>
      <c r="H628" s="100">
        <f t="shared" si="59"/>
        <v>495000</v>
      </c>
      <c r="I628" s="100">
        <f t="shared" si="55"/>
        <v>499412.13218483049</v>
      </c>
      <c r="J628" s="100">
        <f>MIN(I628,Farms!$I$6*1000)</f>
        <v>495000</v>
      </c>
      <c r="K628" s="100">
        <f>MAX(I628-Farms!$I$6*1000, 0)</f>
        <v>4412.1321848304942</v>
      </c>
      <c r="L628" s="100">
        <f t="shared" si="56"/>
        <v>14733.297100799999</v>
      </c>
      <c r="M628" s="100">
        <f t="shared" si="57"/>
        <v>89.344222873900321</v>
      </c>
      <c r="N628" s="154">
        <f t="shared" si="58"/>
        <v>19234.773508504393</v>
      </c>
    </row>
    <row r="629" spans="2:14" x14ac:dyDescent="0.25">
      <c r="B629" s="4">
        <v>41106</v>
      </c>
      <c r="C629" s="99">
        <f>'Farm Runoff'!$D629</f>
        <v>16909.689600000002</v>
      </c>
      <c r="D629" s="99">
        <f>'Irrigation Demand'!$D629</f>
        <v>446.72111436950155</v>
      </c>
      <c r="E629" s="99">
        <f>$C629*Farms!$H$6/100</f>
        <v>4193.6030208000002</v>
      </c>
      <c r="F629" s="99">
        <f t="shared" si="54"/>
        <v>12716.0865792</v>
      </c>
      <c r="G629" s="99">
        <f>IF(H629&lt;Farms!$I$6*1000,(MIN(F629,Farms!$L$6)),0)</f>
        <v>0</v>
      </c>
      <c r="H629" s="100">
        <f t="shared" si="59"/>
        <v>495000</v>
      </c>
      <c r="I629" s="100">
        <f t="shared" si="55"/>
        <v>498746.88190643047</v>
      </c>
      <c r="J629" s="100">
        <f>MIN(I629,Farms!$I$6*1000)</f>
        <v>495000</v>
      </c>
      <c r="K629" s="100">
        <f>MAX(I629-Farms!$I$6*1000, 0)</f>
        <v>3746.8819064304698</v>
      </c>
      <c r="L629" s="100">
        <f t="shared" si="56"/>
        <v>12716.0865792</v>
      </c>
      <c r="M629" s="100">
        <f t="shared" si="57"/>
        <v>89.344222873900321</v>
      </c>
      <c r="N629" s="154">
        <f t="shared" si="58"/>
        <v>16552.312708504371</v>
      </c>
    </row>
    <row r="630" spans="2:14" x14ac:dyDescent="0.25">
      <c r="B630" s="4">
        <v>41107</v>
      </c>
      <c r="C630" s="99">
        <f>'Farm Runoff'!$D630</f>
        <v>14872.3776</v>
      </c>
      <c r="D630" s="99">
        <f>'Irrigation Demand'!$D630</f>
        <v>446.72111436950155</v>
      </c>
      <c r="E630" s="99">
        <f>$C630*Farms!$H$6/100</f>
        <v>3688.3496448000001</v>
      </c>
      <c r="F630" s="99">
        <f t="shared" si="54"/>
        <v>11184.027955199999</v>
      </c>
      <c r="G630" s="99">
        <f>IF(H630&lt;Farms!$I$6*1000,(MIN(F630,Farms!$L$6)),0)</f>
        <v>0</v>
      </c>
      <c r="H630" s="100">
        <f t="shared" si="59"/>
        <v>495000</v>
      </c>
      <c r="I630" s="100">
        <f t="shared" si="55"/>
        <v>498241.62853043049</v>
      </c>
      <c r="J630" s="100">
        <f>MIN(I630,Farms!$I$6*1000)</f>
        <v>495000</v>
      </c>
      <c r="K630" s="100">
        <f>MAX(I630-Farms!$I$6*1000, 0)</f>
        <v>3241.6285304304911</v>
      </c>
      <c r="L630" s="100">
        <f t="shared" si="56"/>
        <v>11184.027955199999</v>
      </c>
      <c r="M630" s="100">
        <f t="shared" si="57"/>
        <v>89.344222873900321</v>
      </c>
      <c r="N630" s="154">
        <f t="shared" si="58"/>
        <v>14515.000708504391</v>
      </c>
    </row>
    <row r="631" spans="2:14" x14ac:dyDescent="0.25">
      <c r="B631" s="4">
        <v>41108</v>
      </c>
      <c r="C631" s="99">
        <f>'Farm Runoff'!$D631</f>
        <v>13219.891200000002</v>
      </c>
      <c r="D631" s="99">
        <f>'Irrigation Demand'!$D631</f>
        <v>446.72111436950155</v>
      </c>
      <c r="E631" s="99">
        <f>$C631*Farms!$H$6/100</f>
        <v>3278.5330176000007</v>
      </c>
      <c r="F631" s="99">
        <f t="shared" si="54"/>
        <v>9941.3581824000012</v>
      </c>
      <c r="G631" s="99">
        <f>IF(H631&lt;Farms!$I$6*1000,(MIN(F631,Farms!$L$6)),0)</f>
        <v>0</v>
      </c>
      <c r="H631" s="100">
        <f t="shared" si="59"/>
        <v>495000</v>
      </c>
      <c r="I631" s="100">
        <f t="shared" si="55"/>
        <v>497831.8119032305</v>
      </c>
      <c r="J631" s="100">
        <f>MIN(I631,Farms!$I$6*1000)</f>
        <v>495000</v>
      </c>
      <c r="K631" s="100">
        <f>MAX(I631-Farms!$I$6*1000, 0)</f>
        <v>2831.8119032304967</v>
      </c>
      <c r="L631" s="100">
        <f t="shared" si="56"/>
        <v>9941.3581824000012</v>
      </c>
      <c r="M631" s="100">
        <f t="shared" si="57"/>
        <v>89.344222873900321</v>
      </c>
      <c r="N631" s="154">
        <f t="shared" si="58"/>
        <v>12862.514308504398</v>
      </c>
    </row>
    <row r="632" spans="2:14" x14ac:dyDescent="0.25">
      <c r="B632" s="4">
        <v>41109</v>
      </c>
      <c r="C632" s="99">
        <f>'Farm Runoff'!$D632</f>
        <v>11986.185599999999</v>
      </c>
      <c r="D632" s="99">
        <f>'Irrigation Demand'!$D632</f>
        <v>446.72111436950155</v>
      </c>
      <c r="E632" s="99">
        <f>$C632*Farms!$H$6/100</f>
        <v>2972.5740288000002</v>
      </c>
      <c r="F632" s="99">
        <f t="shared" si="54"/>
        <v>9013.6115711999992</v>
      </c>
      <c r="G632" s="99">
        <f>IF(H632&lt;Farms!$I$6*1000,(MIN(F632,Farms!$L$6)),0)</f>
        <v>0</v>
      </c>
      <c r="H632" s="100">
        <f t="shared" si="59"/>
        <v>495000</v>
      </c>
      <c r="I632" s="100">
        <f t="shared" si="55"/>
        <v>497525.85291443049</v>
      </c>
      <c r="J632" s="100">
        <f>MIN(I632,Farms!$I$6*1000)</f>
        <v>495000</v>
      </c>
      <c r="K632" s="100">
        <f>MAX(I632-Farms!$I$6*1000, 0)</f>
        <v>2525.8529144304921</v>
      </c>
      <c r="L632" s="100">
        <f t="shared" si="56"/>
        <v>9013.6115711999992</v>
      </c>
      <c r="M632" s="100">
        <f t="shared" si="57"/>
        <v>89.344222873900321</v>
      </c>
      <c r="N632" s="154">
        <f t="shared" si="58"/>
        <v>11628.808708504392</v>
      </c>
    </row>
    <row r="633" spans="2:14" x14ac:dyDescent="0.25">
      <c r="B633" s="4">
        <v>41110</v>
      </c>
      <c r="C633" s="99">
        <f>'Farm Runoff'!$D633</f>
        <v>10684.569599999999</v>
      </c>
      <c r="D633" s="99">
        <f>'Irrigation Demand'!$D633</f>
        <v>446.72111436950155</v>
      </c>
      <c r="E633" s="99">
        <f>$C633*Farms!$H$6/100</f>
        <v>2649.7732607999997</v>
      </c>
      <c r="F633" s="99">
        <f t="shared" si="54"/>
        <v>8034.7963391999992</v>
      </c>
      <c r="G633" s="99">
        <f>IF(H633&lt;Farms!$I$6*1000,(MIN(F633,Farms!$L$6)),0)</f>
        <v>0</v>
      </c>
      <c r="H633" s="100">
        <f t="shared" si="59"/>
        <v>495000</v>
      </c>
      <c r="I633" s="100">
        <f t="shared" si="55"/>
        <v>497203.05214643048</v>
      </c>
      <c r="J633" s="100">
        <f>MIN(I633,Farms!$I$6*1000)</f>
        <v>495000</v>
      </c>
      <c r="K633" s="100">
        <f>MAX(I633-Farms!$I$6*1000, 0)</f>
        <v>2203.0521464304766</v>
      </c>
      <c r="L633" s="100">
        <f t="shared" si="56"/>
        <v>8034.7963391999992</v>
      </c>
      <c r="M633" s="100">
        <f t="shared" si="57"/>
        <v>89.344222873900321</v>
      </c>
      <c r="N633" s="154">
        <f t="shared" si="58"/>
        <v>10327.192708504375</v>
      </c>
    </row>
    <row r="634" spans="2:14" x14ac:dyDescent="0.25">
      <c r="B634" s="4">
        <v>41111</v>
      </c>
      <c r="C634" s="99">
        <f>'Farm Runoff'!$D634</f>
        <v>13333.075199999999</v>
      </c>
      <c r="D634" s="99">
        <f>'Irrigation Demand'!$D634</f>
        <v>0</v>
      </c>
      <c r="E634" s="99">
        <f>$C634*Farms!$H$6/100</f>
        <v>3306.6026495999999</v>
      </c>
      <c r="F634" s="99">
        <f t="shared" si="54"/>
        <v>10026.4725504</v>
      </c>
      <c r="G634" s="99">
        <f>IF(H634&lt;Farms!$I$6*1000,(MIN(F634,Farms!$L$6)),0)</f>
        <v>0</v>
      </c>
      <c r="H634" s="100">
        <f t="shared" si="59"/>
        <v>495000</v>
      </c>
      <c r="I634" s="100">
        <f t="shared" si="55"/>
        <v>498306.60264960001</v>
      </c>
      <c r="J634" s="100">
        <f>MIN(I634,Farms!$I$6*1000)</f>
        <v>495000</v>
      </c>
      <c r="K634" s="100">
        <f>MAX(I634-Farms!$I$6*1000, 0)</f>
        <v>3306.6026496000122</v>
      </c>
      <c r="L634" s="100">
        <f t="shared" si="56"/>
        <v>10026.4725504</v>
      </c>
      <c r="M634" s="100">
        <f t="shared" si="57"/>
        <v>0</v>
      </c>
      <c r="N634" s="154">
        <f t="shared" si="58"/>
        <v>13333.075200000012</v>
      </c>
    </row>
    <row r="635" spans="2:14" x14ac:dyDescent="0.25">
      <c r="B635" s="4">
        <v>41112</v>
      </c>
      <c r="C635" s="99">
        <f>'Farm Runoff'!$D635</f>
        <v>90151.055999999997</v>
      </c>
      <c r="D635" s="99">
        <f>'Irrigation Demand'!$D635</f>
        <v>0</v>
      </c>
      <c r="E635" s="99">
        <f>$C635*Farms!$H$6/100</f>
        <v>22357.461888000002</v>
      </c>
      <c r="F635" s="99">
        <f t="shared" si="54"/>
        <v>67793.594111999992</v>
      </c>
      <c r="G635" s="99">
        <f>IF(H635&lt;Farms!$I$6*1000,(MIN(F635,Farms!$L$6)),0)</f>
        <v>0</v>
      </c>
      <c r="H635" s="100">
        <f t="shared" si="59"/>
        <v>495000</v>
      </c>
      <c r="I635" s="100">
        <f t="shared" si="55"/>
        <v>517357.46188800002</v>
      </c>
      <c r="J635" s="100">
        <f>MIN(I635,Farms!$I$6*1000)</f>
        <v>495000</v>
      </c>
      <c r="K635" s="100">
        <f>MAX(I635-Farms!$I$6*1000, 0)</f>
        <v>22357.46188800002</v>
      </c>
      <c r="L635" s="100">
        <f t="shared" si="56"/>
        <v>67793.594111999992</v>
      </c>
      <c r="M635" s="100">
        <f t="shared" si="57"/>
        <v>0</v>
      </c>
      <c r="N635" s="154">
        <f t="shared" si="58"/>
        <v>90151.056000000011</v>
      </c>
    </row>
    <row r="636" spans="2:14" x14ac:dyDescent="0.25">
      <c r="B636" s="4">
        <v>41113</v>
      </c>
      <c r="C636" s="99">
        <f>'Farm Runoff'!$D636</f>
        <v>64548.835200000001</v>
      </c>
      <c r="D636" s="99">
        <f>'Irrigation Demand'!$D636</f>
        <v>446.72111436950155</v>
      </c>
      <c r="E636" s="99">
        <f>$C636*Farms!$H$6/100</f>
        <v>16008.1111296</v>
      </c>
      <c r="F636" s="99">
        <f t="shared" si="54"/>
        <v>48540.7240704</v>
      </c>
      <c r="G636" s="99">
        <f>IF(H636&lt;Farms!$I$6*1000,(MIN(F636,Farms!$L$6)),0)</f>
        <v>0</v>
      </c>
      <c r="H636" s="100">
        <f t="shared" si="59"/>
        <v>495000</v>
      </c>
      <c r="I636" s="100">
        <f t="shared" si="55"/>
        <v>510561.39001523046</v>
      </c>
      <c r="J636" s="100">
        <f>MIN(I636,Farms!$I$6*1000)</f>
        <v>495000</v>
      </c>
      <c r="K636" s="100">
        <f>MAX(I636-Farms!$I$6*1000, 0)</f>
        <v>15561.390015230456</v>
      </c>
      <c r="L636" s="100">
        <f t="shared" si="56"/>
        <v>48540.7240704</v>
      </c>
      <c r="M636" s="100">
        <f t="shared" si="57"/>
        <v>89.344222873900321</v>
      </c>
      <c r="N636" s="154">
        <f t="shared" si="58"/>
        <v>64191.458308504356</v>
      </c>
    </row>
    <row r="637" spans="2:14" x14ac:dyDescent="0.25">
      <c r="B637" s="4">
        <v>41114</v>
      </c>
      <c r="C637" s="99">
        <f>'Farm Runoff'!$D637</f>
        <v>33808.060799999999</v>
      </c>
      <c r="D637" s="99">
        <f>'Irrigation Demand'!$D637</f>
        <v>446.72111436950155</v>
      </c>
      <c r="E637" s="99">
        <f>$C637*Farms!$H$6/100</f>
        <v>8384.3990783999998</v>
      </c>
      <c r="F637" s="99">
        <f t="shared" si="54"/>
        <v>25423.661721600001</v>
      </c>
      <c r="G637" s="99">
        <f>IF(H637&lt;Farms!$I$6*1000,(MIN(F637,Farms!$L$6)),0)</f>
        <v>0</v>
      </c>
      <c r="H637" s="100">
        <f t="shared" si="59"/>
        <v>495000</v>
      </c>
      <c r="I637" s="100">
        <f t="shared" si="55"/>
        <v>502937.67796403047</v>
      </c>
      <c r="J637" s="100">
        <f>MIN(I637,Farms!$I$6*1000)</f>
        <v>495000</v>
      </c>
      <c r="K637" s="100">
        <f>MAX(I637-Farms!$I$6*1000, 0)</f>
        <v>7937.677964030474</v>
      </c>
      <c r="L637" s="100">
        <f t="shared" si="56"/>
        <v>25423.661721600001</v>
      </c>
      <c r="M637" s="100">
        <f t="shared" si="57"/>
        <v>89.344222873900321</v>
      </c>
      <c r="N637" s="154">
        <f t="shared" si="58"/>
        <v>33450.683908504376</v>
      </c>
    </row>
    <row r="638" spans="2:14" x14ac:dyDescent="0.25">
      <c r="B638" s="4">
        <v>41115</v>
      </c>
      <c r="C638" s="99">
        <f>'Farm Runoff'!$D638</f>
        <v>23949.734400000001</v>
      </c>
      <c r="D638" s="99">
        <f>'Irrigation Demand'!$D638</f>
        <v>446.72111436950155</v>
      </c>
      <c r="E638" s="99">
        <f>$C638*Farms!$H$6/100</f>
        <v>5939.5341312</v>
      </c>
      <c r="F638" s="99">
        <f t="shared" si="54"/>
        <v>18010.200268799999</v>
      </c>
      <c r="G638" s="99">
        <f>IF(H638&lt;Farms!$I$6*1000,(MIN(F638,Farms!$L$6)),0)</f>
        <v>0</v>
      </c>
      <c r="H638" s="100">
        <f t="shared" si="59"/>
        <v>495000</v>
      </c>
      <c r="I638" s="100">
        <f t="shared" si="55"/>
        <v>500492.81301683048</v>
      </c>
      <c r="J638" s="100">
        <f>MIN(I638,Farms!$I$6*1000)</f>
        <v>495000</v>
      </c>
      <c r="K638" s="100">
        <f>MAX(I638-Farms!$I$6*1000, 0)</f>
        <v>5492.8130168304779</v>
      </c>
      <c r="L638" s="100">
        <f t="shared" si="56"/>
        <v>18010.200268799999</v>
      </c>
      <c r="M638" s="100">
        <f t="shared" si="57"/>
        <v>89.344222873900321</v>
      </c>
      <c r="N638" s="154">
        <f t="shared" si="58"/>
        <v>23592.357508504378</v>
      </c>
    </row>
    <row r="639" spans="2:14" x14ac:dyDescent="0.25">
      <c r="B639" s="4">
        <v>41116</v>
      </c>
      <c r="C639" s="99">
        <f>'Farm Runoff'!$D639</f>
        <v>20463.6672</v>
      </c>
      <c r="D639" s="99">
        <f>'Irrigation Demand'!$D639</f>
        <v>446.72111436950155</v>
      </c>
      <c r="E639" s="99">
        <f>$C639*Farms!$H$6/100</f>
        <v>5074.9894655999997</v>
      </c>
      <c r="F639" s="99">
        <f t="shared" si="54"/>
        <v>15388.6777344</v>
      </c>
      <c r="G639" s="99">
        <f>IF(H639&lt;Farms!$I$6*1000,(MIN(F639,Farms!$L$6)),0)</f>
        <v>0</v>
      </c>
      <c r="H639" s="100">
        <f t="shared" si="59"/>
        <v>495000</v>
      </c>
      <c r="I639" s="100">
        <f t="shared" si="55"/>
        <v>499628.26835123048</v>
      </c>
      <c r="J639" s="100">
        <f>MIN(I639,Farms!$I$6*1000)</f>
        <v>495000</v>
      </c>
      <c r="K639" s="100">
        <f>MAX(I639-Farms!$I$6*1000, 0)</f>
        <v>4628.2683512304793</v>
      </c>
      <c r="L639" s="100">
        <f t="shared" si="56"/>
        <v>15388.6777344</v>
      </c>
      <c r="M639" s="100">
        <f t="shared" si="57"/>
        <v>89.344222873900321</v>
      </c>
      <c r="N639" s="154">
        <f t="shared" si="58"/>
        <v>20106.29030850438</v>
      </c>
    </row>
    <row r="640" spans="2:14" x14ac:dyDescent="0.25">
      <c r="B640" s="4">
        <v>41117</v>
      </c>
      <c r="C640" s="99">
        <f>'Farm Runoff'!$D640</f>
        <v>17837.7984</v>
      </c>
      <c r="D640" s="99">
        <f>'Irrigation Demand'!$D640</f>
        <v>446.72111436950155</v>
      </c>
      <c r="E640" s="99">
        <f>$C640*Farms!$H$6/100</f>
        <v>4423.7740032000002</v>
      </c>
      <c r="F640" s="99">
        <f t="shared" si="54"/>
        <v>13414.0243968</v>
      </c>
      <c r="G640" s="99">
        <f>IF(H640&lt;Farms!$I$6*1000,(MIN(F640,Farms!$L$6)),0)</f>
        <v>0</v>
      </c>
      <c r="H640" s="100">
        <f t="shared" si="59"/>
        <v>495000</v>
      </c>
      <c r="I640" s="100">
        <f t="shared" si="55"/>
        <v>498977.05288883048</v>
      </c>
      <c r="J640" s="100">
        <f>MIN(I640,Farms!$I$6*1000)</f>
        <v>495000</v>
      </c>
      <c r="K640" s="100">
        <f>MAX(I640-Farms!$I$6*1000, 0)</f>
        <v>3977.0528888304834</v>
      </c>
      <c r="L640" s="100">
        <f t="shared" si="56"/>
        <v>13414.0243968</v>
      </c>
      <c r="M640" s="100">
        <f t="shared" si="57"/>
        <v>89.344222873900321</v>
      </c>
      <c r="N640" s="154">
        <f t="shared" si="58"/>
        <v>17480.421508504383</v>
      </c>
    </row>
    <row r="641" spans="2:14" x14ac:dyDescent="0.25">
      <c r="B641" s="4">
        <v>41118</v>
      </c>
      <c r="C641" s="99">
        <f>'Farm Runoff'!$D641</f>
        <v>16366.4064</v>
      </c>
      <c r="D641" s="99">
        <f>'Irrigation Demand'!$D641</f>
        <v>446.72111436950155</v>
      </c>
      <c r="E641" s="99">
        <f>$C641*Farms!$H$6/100</f>
        <v>4058.8687872000005</v>
      </c>
      <c r="F641" s="99">
        <f t="shared" si="54"/>
        <v>12307.537612799999</v>
      </c>
      <c r="G641" s="99">
        <f>IF(H641&lt;Farms!$I$6*1000,(MIN(F641,Farms!$L$6)),0)</f>
        <v>0</v>
      </c>
      <c r="H641" s="100">
        <f t="shared" si="59"/>
        <v>495000</v>
      </c>
      <c r="I641" s="100">
        <f t="shared" si="55"/>
        <v>498612.1476728305</v>
      </c>
      <c r="J641" s="100">
        <f>MIN(I641,Farms!$I$6*1000)</f>
        <v>495000</v>
      </c>
      <c r="K641" s="100">
        <f>MAX(I641-Farms!$I$6*1000, 0)</f>
        <v>3612.1476728304988</v>
      </c>
      <c r="L641" s="100">
        <f t="shared" si="56"/>
        <v>12307.537612799999</v>
      </c>
      <c r="M641" s="100">
        <f t="shared" si="57"/>
        <v>89.344222873900321</v>
      </c>
      <c r="N641" s="154">
        <f t="shared" si="58"/>
        <v>16009.029508504398</v>
      </c>
    </row>
    <row r="642" spans="2:14" x14ac:dyDescent="0.25">
      <c r="B642" s="4">
        <v>41119</v>
      </c>
      <c r="C642" s="99">
        <f>'Farm Runoff'!$D642</f>
        <v>14861.0592</v>
      </c>
      <c r="D642" s="99">
        <f>'Irrigation Demand'!$D642</f>
        <v>446.72111436950155</v>
      </c>
      <c r="E642" s="99">
        <f>$C642*Farms!$H$6/100</f>
        <v>3685.5426815999999</v>
      </c>
      <c r="F642" s="99">
        <f t="shared" si="54"/>
        <v>11175.5165184</v>
      </c>
      <c r="G642" s="99">
        <f>IF(H642&lt;Farms!$I$6*1000,(MIN(F642,Farms!$L$6)),0)</f>
        <v>0</v>
      </c>
      <c r="H642" s="100">
        <f t="shared" si="59"/>
        <v>495000</v>
      </c>
      <c r="I642" s="100">
        <f t="shared" si="55"/>
        <v>498238.82156723051</v>
      </c>
      <c r="J642" s="100">
        <f>MIN(I642,Farms!$I$6*1000)</f>
        <v>495000</v>
      </c>
      <c r="K642" s="100">
        <f>MAX(I642-Farms!$I$6*1000, 0)</f>
        <v>3238.8215672305087</v>
      </c>
      <c r="L642" s="100">
        <f t="shared" si="56"/>
        <v>11175.5165184</v>
      </c>
      <c r="M642" s="100">
        <f t="shared" si="57"/>
        <v>89.344222873900321</v>
      </c>
      <c r="N642" s="154">
        <f t="shared" si="58"/>
        <v>14503.682308504409</v>
      </c>
    </row>
    <row r="643" spans="2:14" x14ac:dyDescent="0.25">
      <c r="B643" s="4">
        <v>41120</v>
      </c>
      <c r="C643" s="99">
        <f>'Farm Runoff'!$D643</f>
        <v>13378.3488</v>
      </c>
      <c r="D643" s="99">
        <f>'Irrigation Demand'!$D643</f>
        <v>446.72111436950155</v>
      </c>
      <c r="E643" s="99">
        <f>$C643*Farms!$H$6/100</f>
        <v>3317.8305024000001</v>
      </c>
      <c r="F643" s="99">
        <f t="shared" si="54"/>
        <v>10060.5182976</v>
      </c>
      <c r="G643" s="99">
        <f>IF(H643&lt;Farms!$I$6*1000,(MIN(F643,Farms!$L$6)),0)</f>
        <v>0</v>
      </c>
      <c r="H643" s="100">
        <f t="shared" si="59"/>
        <v>495000</v>
      </c>
      <c r="I643" s="100">
        <f t="shared" si="55"/>
        <v>497871.10938803048</v>
      </c>
      <c r="J643" s="100">
        <f>MIN(I643,Farms!$I$6*1000)</f>
        <v>495000</v>
      </c>
      <c r="K643" s="100">
        <f>MAX(I643-Farms!$I$6*1000, 0)</f>
        <v>2871.1093880304834</v>
      </c>
      <c r="L643" s="100">
        <f t="shared" si="56"/>
        <v>10060.5182976</v>
      </c>
      <c r="M643" s="100">
        <f t="shared" si="57"/>
        <v>89.344222873900321</v>
      </c>
      <c r="N643" s="154">
        <f t="shared" si="58"/>
        <v>13020.971908504383</v>
      </c>
    </row>
    <row r="644" spans="2:14" x14ac:dyDescent="0.25">
      <c r="B644" s="4">
        <v>41121</v>
      </c>
      <c r="C644" s="99">
        <f>'Farm Runoff'!$D644</f>
        <v>12144.643199999999</v>
      </c>
      <c r="D644" s="99">
        <f>'Irrigation Demand'!$D644</f>
        <v>446.72111436950155</v>
      </c>
      <c r="E644" s="99">
        <f>$C644*Farms!$H$6/100</f>
        <v>3011.8715135999996</v>
      </c>
      <c r="F644" s="99">
        <f t="shared" si="54"/>
        <v>9132.7716863999995</v>
      </c>
      <c r="G644" s="99">
        <f>IF(H644&lt;Farms!$I$6*1000,(MIN(F644,Farms!$L$6)),0)</f>
        <v>0</v>
      </c>
      <c r="H644" s="100">
        <f t="shared" si="59"/>
        <v>495000</v>
      </c>
      <c r="I644" s="100">
        <f t="shared" si="55"/>
        <v>497565.15039923048</v>
      </c>
      <c r="J644" s="100">
        <f>MIN(I644,Farms!$I$6*1000)</f>
        <v>495000</v>
      </c>
      <c r="K644" s="100">
        <f>MAX(I644-Farms!$I$6*1000, 0)</f>
        <v>2565.1503992304788</v>
      </c>
      <c r="L644" s="100">
        <f t="shared" si="56"/>
        <v>9132.7716863999995</v>
      </c>
      <c r="M644" s="100">
        <f t="shared" si="57"/>
        <v>89.344222873900321</v>
      </c>
      <c r="N644" s="154">
        <f t="shared" si="58"/>
        <v>11787.266308504379</v>
      </c>
    </row>
    <row r="645" spans="2:14" x14ac:dyDescent="0.25">
      <c r="B645" s="4">
        <v>41122</v>
      </c>
      <c r="C645" s="99">
        <f>'Farm Runoff'!$D645</f>
        <v>15608.073599999998</v>
      </c>
      <c r="D645" s="99">
        <f>'Irrigation Demand'!$D645</f>
        <v>677.29495601173039</v>
      </c>
      <c r="E645" s="99">
        <f>$C645*Farms!$H$6/100</f>
        <v>3870.8022527999997</v>
      </c>
      <c r="F645" s="99">
        <f t="shared" si="54"/>
        <v>11737.271347199998</v>
      </c>
      <c r="G645" s="99">
        <f>IF(H645&lt;Farms!$I$6*1000,(MIN(F645,Farms!$L$6)),0)</f>
        <v>0</v>
      </c>
      <c r="H645" s="100">
        <f t="shared" si="59"/>
        <v>495000</v>
      </c>
      <c r="I645" s="100">
        <f t="shared" si="55"/>
        <v>498193.50729678822</v>
      </c>
      <c r="J645" s="100">
        <f>MIN(I645,Farms!$I$6*1000)</f>
        <v>495000</v>
      </c>
      <c r="K645" s="100">
        <f>MAX(I645-Farms!$I$6*1000, 0)</f>
        <v>3193.5072967882152</v>
      </c>
      <c r="L645" s="100">
        <f t="shared" si="56"/>
        <v>11737.271347199998</v>
      </c>
      <c r="M645" s="100">
        <f t="shared" si="57"/>
        <v>135.45899120234608</v>
      </c>
      <c r="N645" s="154">
        <f t="shared" si="58"/>
        <v>15066.237635190559</v>
      </c>
    </row>
    <row r="646" spans="2:14" x14ac:dyDescent="0.25">
      <c r="B646" s="4">
        <v>41123</v>
      </c>
      <c r="C646" s="99">
        <f>'Farm Runoff'!$D646</f>
        <v>15517.526400000001</v>
      </c>
      <c r="D646" s="99">
        <f>'Irrigation Demand'!$D646</f>
        <v>677.29495601173039</v>
      </c>
      <c r="E646" s="99">
        <f>$C646*Farms!$H$6/100</f>
        <v>3848.3465472000007</v>
      </c>
      <c r="F646" s="99">
        <f t="shared" si="54"/>
        <v>11669.1798528</v>
      </c>
      <c r="G646" s="99">
        <f>IF(H646&lt;Farms!$I$6*1000,(MIN(F646,Farms!$L$6)),0)</f>
        <v>0</v>
      </c>
      <c r="H646" s="100">
        <f t="shared" si="59"/>
        <v>495000</v>
      </c>
      <c r="I646" s="100">
        <f t="shared" si="55"/>
        <v>498171.05159118824</v>
      </c>
      <c r="J646" s="100">
        <f>MIN(I646,Farms!$I$6*1000)</f>
        <v>495000</v>
      </c>
      <c r="K646" s="100">
        <f>MAX(I646-Farms!$I$6*1000, 0)</f>
        <v>3171.0515911882394</v>
      </c>
      <c r="L646" s="100">
        <f t="shared" si="56"/>
        <v>11669.1798528</v>
      </c>
      <c r="M646" s="100">
        <f t="shared" si="57"/>
        <v>135.45899120234608</v>
      </c>
      <c r="N646" s="154">
        <f t="shared" si="58"/>
        <v>14975.690435190585</v>
      </c>
    </row>
    <row r="647" spans="2:14" x14ac:dyDescent="0.25">
      <c r="B647" s="4">
        <v>41124</v>
      </c>
      <c r="C647" s="99">
        <f>'Farm Runoff'!$D647</f>
        <v>15494.8896</v>
      </c>
      <c r="D647" s="99">
        <f>'Irrigation Demand'!$D647</f>
        <v>677.29495601173039</v>
      </c>
      <c r="E647" s="99">
        <f>$C647*Farms!$H$6/100</f>
        <v>3842.7326207999999</v>
      </c>
      <c r="F647" s="99">
        <f t="shared" ref="F647:F710" si="60">C647-E647</f>
        <v>11652.156979200001</v>
      </c>
      <c r="G647" s="99">
        <f>IF(H647&lt;Farms!$I$6*1000,(MIN(F647,Farms!$L$6)),0)</f>
        <v>0</v>
      </c>
      <c r="H647" s="100">
        <f t="shared" si="59"/>
        <v>495000</v>
      </c>
      <c r="I647" s="100">
        <f t="shared" ref="I647:I710" si="61">H647+E647+G647-D647</f>
        <v>498165.43766478822</v>
      </c>
      <c r="J647" s="100">
        <f>MIN(I647,Farms!$I$6*1000)</f>
        <v>495000</v>
      </c>
      <c r="K647" s="100">
        <f>MAX(I647-Farms!$I$6*1000, 0)</f>
        <v>3165.4376647882164</v>
      </c>
      <c r="L647" s="100">
        <f t="shared" ref="L647:L710" si="62">F647-G647</f>
        <v>11652.156979200001</v>
      </c>
      <c r="M647" s="100">
        <f t="shared" ref="M647:M710" si="63">D647*0.2</f>
        <v>135.45899120234608</v>
      </c>
      <c r="N647" s="154">
        <f t="shared" ref="N647:N710" si="64">K647+L647+M647</f>
        <v>14953.053635190563</v>
      </c>
    </row>
    <row r="648" spans="2:14" x14ac:dyDescent="0.25">
      <c r="B648" s="4">
        <v>41125</v>
      </c>
      <c r="C648" s="99">
        <f>'Farm Runoff'!$D648</f>
        <v>14951.606400000001</v>
      </c>
      <c r="D648" s="99">
        <f>'Irrigation Demand'!$D648</f>
        <v>677.29495601173039</v>
      </c>
      <c r="E648" s="99">
        <f>$C648*Farms!$H$6/100</f>
        <v>3707.9983871999998</v>
      </c>
      <c r="F648" s="99">
        <f t="shared" si="60"/>
        <v>11243.608012800001</v>
      </c>
      <c r="G648" s="99">
        <f>IF(H648&lt;Farms!$I$6*1000,(MIN(F648,Farms!$L$6)),0)</f>
        <v>0</v>
      </c>
      <c r="H648" s="100">
        <f t="shared" ref="H648:H711" si="65">J647</f>
        <v>495000</v>
      </c>
      <c r="I648" s="100">
        <f t="shared" si="61"/>
        <v>498030.70343118825</v>
      </c>
      <c r="J648" s="100">
        <f>MIN(I648,Farms!$I$6*1000)</f>
        <v>495000</v>
      </c>
      <c r="K648" s="100">
        <f>MAX(I648-Farms!$I$6*1000, 0)</f>
        <v>3030.7034311882453</v>
      </c>
      <c r="L648" s="100">
        <f t="shared" si="62"/>
        <v>11243.608012800001</v>
      </c>
      <c r="M648" s="100">
        <f t="shared" si="63"/>
        <v>135.45899120234608</v>
      </c>
      <c r="N648" s="154">
        <f t="shared" si="64"/>
        <v>14409.770435190592</v>
      </c>
    </row>
    <row r="649" spans="2:14" x14ac:dyDescent="0.25">
      <c r="B649" s="4">
        <v>41126</v>
      </c>
      <c r="C649" s="99">
        <f>'Farm Runoff'!$D649</f>
        <v>13774.4928</v>
      </c>
      <c r="D649" s="99">
        <f>'Irrigation Demand'!$D649</f>
        <v>677.29495601173039</v>
      </c>
      <c r="E649" s="99">
        <f>$C649*Farms!$H$6/100</f>
        <v>3416.0742144000001</v>
      </c>
      <c r="F649" s="99">
        <f t="shared" si="60"/>
        <v>10358.4185856</v>
      </c>
      <c r="G649" s="99">
        <f>IF(H649&lt;Farms!$I$6*1000,(MIN(F649,Farms!$L$6)),0)</f>
        <v>0</v>
      </c>
      <c r="H649" s="100">
        <f t="shared" si="65"/>
        <v>495000</v>
      </c>
      <c r="I649" s="100">
        <f t="shared" si="61"/>
        <v>497738.77925838827</v>
      </c>
      <c r="J649" s="100">
        <f>MIN(I649,Farms!$I$6*1000)</f>
        <v>495000</v>
      </c>
      <c r="K649" s="100">
        <f>MAX(I649-Farms!$I$6*1000, 0)</f>
        <v>2738.7792583882692</v>
      </c>
      <c r="L649" s="100">
        <f t="shared" si="62"/>
        <v>10358.4185856</v>
      </c>
      <c r="M649" s="100">
        <f t="shared" si="63"/>
        <v>135.45899120234608</v>
      </c>
      <c r="N649" s="154">
        <f t="shared" si="64"/>
        <v>13232.656835190615</v>
      </c>
    </row>
    <row r="650" spans="2:14" x14ac:dyDescent="0.25">
      <c r="B650" s="4">
        <v>41127</v>
      </c>
      <c r="C650" s="99">
        <f>'Farm Runoff'!$D650</f>
        <v>22059.561599999997</v>
      </c>
      <c r="D650" s="99">
        <f>'Irrigation Demand'!$D650</f>
        <v>0</v>
      </c>
      <c r="E650" s="99">
        <f>$C650*Farms!$H$6/100</f>
        <v>5470.7712767999992</v>
      </c>
      <c r="F650" s="99">
        <f t="shared" si="60"/>
        <v>16588.790323199999</v>
      </c>
      <c r="G650" s="99">
        <f>IF(H650&lt;Farms!$I$6*1000,(MIN(F650,Farms!$L$6)),0)</f>
        <v>0</v>
      </c>
      <c r="H650" s="100">
        <f t="shared" si="65"/>
        <v>495000</v>
      </c>
      <c r="I650" s="100">
        <f t="shared" si="61"/>
        <v>500470.77127680002</v>
      </c>
      <c r="J650" s="100">
        <f>MIN(I650,Farms!$I$6*1000)</f>
        <v>495000</v>
      </c>
      <c r="K650" s="100">
        <f>MAX(I650-Farms!$I$6*1000, 0)</f>
        <v>5470.7712768000201</v>
      </c>
      <c r="L650" s="100">
        <f t="shared" si="62"/>
        <v>16588.790323199999</v>
      </c>
      <c r="M650" s="100">
        <f t="shared" si="63"/>
        <v>0</v>
      </c>
      <c r="N650" s="154">
        <f t="shared" si="64"/>
        <v>22059.561600000019</v>
      </c>
    </row>
    <row r="651" spans="2:14" x14ac:dyDescent="0.25">
      <c r="B651" s="4">
        <v>41128</v>
      </c>
      <c r="C651" s="99">
        <f>'Farm Runoff'!$D651</f>
        <v>68283.907200000001</v>
      </c>
      <c r="D651" s="99">
        <f>'Irrigation Demand'!$D651</f>
        <v>677.29495601173039</v>
      </c>
      <c r="E651" s="99">
        <f>$C651*Farms!$H$6/100</f>
        <v>16934.408985600003</v>
      </c>
      <c r="F651" s="99">
        <f t="shared" si="60"/>
        <v>51349.498214399995</v>
      </c>
      <c r="G651" s="99">
        <f>IF(H651&lt;Farms!$I$6*1000,(MIN(F651,Farms!$L$6)),0)</f>
        <v>0</v>
      </c>
      <c r="H651" s="100">
        <f t="shared" si="65"/>
        <v>495000</v>
      </c>
      <c r="I651" s="100">
        <f t="shared" si="61"/>
        <v>511257.11402958824</v>
      </c>
      <c r="J651" s="100">
        <f>MIN(I651,Farms!$I$6*1000)</f>
        <v>495000</v>
      </c>
      <c r="K651" s="100">
        <f>MAX(I651-Farms!$I$6*1000, 0)</f>
        <v>16257.114029588236</v>
      </c>
      <c r="L651" s="100">
        <f t="shared" si="62"/>
        <v>51349.498214399995</v>
      </c>
      <c r="M651" s="100">
        <f t="shared" si="63"/>
        <v>135.45899120234608</v>
      </c>
      <c r="N651" s="154">
        <f t="shared" si="64"/>
        <v>67742.071235190582</v>
      </c>
    </row>
    <row r="652" spans="2:14" x14ac:dyDescent="0.25">
      <c r="B652" s="4">
        <v>41129</v>
      </c>
      <c r="C652" s="99">
        <f>'Farm Runoff'!$D652</f>
        <v>54599.961599999995</v>
      </c>
      <c r="D652" s="99">
        <f>'Irrigation Demand'!$D652</f>
        <v>677.29495601173039</v>
      </c>
      <c r="E652" s="99">
        <f>$C652*Farms!$H$6/100</f>
        <v>13540.790476799999</v>
      </c>
      <c r="F652" s="99">
        <f t="shared" si="60"/>
        <v>41059.171123199994</v>
      </c>
      <c r="G652" s="99">
        <f>IF(H652&lt;Farms!$I$6*1000,(MIN(F652,Farms!$L$6)),0)</f>
        <v>0</v>
      </c>
      <c r="H652" s="100">
        <f t="shared" si="65"/>
        <v>495000</v>
      </c>
      <c r="I652" s="100">
        <f t="shared" si="61"/>
        <v>507863.49552078824</v>
      </c>
      <c r="J652" s="100">
        <f>MIN(I652,Farms!$I$6*1000)</f>
        <v>495000</v>
      </c>
      <c r="K652" s="100">
        <f>MAX(I652-Farms!$I$6*1000, 0)</f>
        <v>12863.495520788245</v>
      </c>
      <c r="L652" s="100">
        <f t="shared" si="62"/>
        <v>41059.171123199994</v>
      </c>
      <c r="M652" s="100">
        <f t="shared" si="63"/>
        <v>135.45899120234608</v>
      </c>
      <c r="N652" s="154">
        <f t="shared" si="64"/>
        <v>54058.125635190583</v>
      </c>
    </row>
    <row r="653" spans="2:14" x14ac:dyDescent="0.25">
      <c r="B653" s="4">
        <v>41130</v>
      </c>
      <c r="C653" s="99">
        <f>'Farm Runoff'!$D653</f>
        <v>38007.1872</v>
      </c>
      <c r="D653" s="99">
        <f>'Irrigation Demand'!$D653</f>
        <v>677.29495601173039</v>
      </c>
      <c r="E653" s="99">
        <f>$C653*Farms!$H$6/100</f>
        <v>9425.7824256000004</v>
      </c>
      <c r="F653" s="99">
        <f t="shared" si="60"/>
        <v>28581.404774399998</v>
      </c>
      <c r="G653" s="99">
        <f>IF(H653&lt;Farms!$I$6*1000,(MIN(F653,Farms!$L$6)),0)</f>
        <v>0</v>
      </c>
      <c r="H653" s="100">
        <f t="shared" si="65"/>
        <v>495000</v>
      </c>
      <c r="I653" s="100">
        <f t="shared" si="61"/>
        <v>503748.48746958823</v>
      </c>
      <c r="J653" s="100">
        <f>MIN(I653,Farms!$I$6*1000)</f>
        <v>495000</v>
      </c>
      <c r="K653" s="100">
        <f>MAX(I653-Farms!$I$6*1000, 0)</f>
        <v>8748.4874695882318</v>
      </c>
      <c r="L653" s="100">
        <f t="shared" si="62"/>
        <v>28581.404774399998</v>
      </c>
      <c r="M653" s="100">
        <f t="shared" si="63"/>
        <v>135.45899120234608</v>
      </c>
      <c r="N653" s="154">
        <f t="shared" si="64"/>
        <v>37465.351235190574</v>
      </c>
    </row>
    <row r="654" spans="2:14" x14ac:dyDescent="0.25">
      <c r="B654" s="4">
        <v>41131</v>
      </c>
      <c r="C654" s="99">
        <f>'Farm Runoff'!$D654</f>
        <v>30469.132800000003</v>
      </c>
      <c r="D654" s="99">
        <f>'Irrigation Demand'!$D654</f>
        <v>677.29495601173039</v>
      </c>
      <c r="E654" s="99">
        <f>$C654*Farms!$H$6/100</f>
        <v>7556.344934400001</v>
      </c>
      <c r="F654" s="99">
        <f t="shared" si="60"/>
        <v>22912.787865600003</v>
      </c>
      <c r="G654" s="99">
        <f>IF(H654&lt;Farms!$I$6*1000,(MIN(F654,Farms!$L$6)),0)</f>
        <v>0</v>
      </c>
      <c r="H654" s="100">
        <f t="shared" si="65"/>
        <v>495000</v>
      </c>
      <c r="I654" s="100">
        <f t="shared" si="61"/>
        <v>501879.04997838824</v>
      </c>
      <c r="J654" s="100">
        <f>MIN(I654,Farms!$I$6*1000)</f>
        <v>495000</v>
      </c>
      <c r="K654" s="100">
        <f>MAX(I654-Farms!$I$6*1000, 0)</f>
        <v>6879.0499783882406</v>
      </c>
      <c r="L654" s="100">
        <f t="shared" si="62"/>
        <v>22912.787865600003</v>
      </c>
      <c r="M654" s="100">
        <f t="shared" si="63"/>
        <v>135.45899120234608</v>
      </c>
      <c r="N654" s="154">
        <f t="shared" si="64"/>
        <v>29927.296835190591</v>
      </c>
    </row>
    <row r="655" spans="2:14" x14ac:dyDescent="0.25">
      <c r="B655" s="4">
        <v>41132</v>
      </c>
      <c r="C655" s="99">
        <f>'Farm Runoff'!$D655</f>
        <v>82148.947199999995</v>
      </c>
      <c r="D655" s="99">
        <f>'Irrigation Demand'!$D655</f>
        <v>0</v>
      </c>
      <c r="E655" s="99">
        <f>$C655*Farms!$H$6/100</f>
        <v>20372.9389056</v>
      </c>
      <c r="F655" s="99">
        <f t="shared" si="60"/>
        <v>61776.008294399995</v>
      </c>
      <c r="G655" s="99">
        <f>IF(H655&lt;Farms!$I$6*1000,(MIN(F655,Farms!$L$6)),0)</f>
        <v>0</v>
      </c>
      <c r="H655" s="100">
        <f t="shared" si="65"/>
        <v>495000</v>
      </c>
      <c r="I655" s="100">
        <f t="shared" si="61"/>
        <v>515372.93890559999</v>
      </c>
      <c r="J655" s="100">
        <f>MIN(I655,Farms!$I$6*1000)</f>
        <v>495000</v>
      </c>
      <c r="K655" s="100">
        <f>MAX(I655-Farms!$I$6*1000, 0)</f>
        <v>20372.938905599993</v>
      </c>
      <c r="L655" s="100">
        <f t="shared" si="62"/>
        <v>61776.008294399995</v>
      </c>
      <c r="M655" s="100">
        <f t="shared" si="63"/>
        <v>0</v>
      </c>
      <c r="N655" s="154">
        <f t="shared" si="64"/>
        <v>82148.947199999995</v>
      </c>
    </row>
    <row r="656" spans="2:14" x14ac:dyDescent="0.25">
      <c r="B656" s="4">
        <v>41133</v>
      </c>
      <c r="C656" s="99">
        <f>'Farm Runoff'!$D656</f>
        <v>432543.97439999995</v>
      </c>
      <c r="D656" s="99">
        <f>'Irrigation Demand'!$D656</f>
        <v>0</v>
      </c>
      <c r="E656" s="99">
        <f>$C656*Farms!$H$6/100</f>
        <v>107270.90565119998</v>
      </c>
      <c r="F656" s="99">
        <f t="shared" si="60"/>
        <v>325273.06874879997</v>
      </c>
      <c r="G656" s="99">
        <f>IF(H656&lt;Farms!$I$6*1000,(MIN(F656,Farms!$L$6)),0)</f>
        <v>0</v>
      </c>
      <c r="H656" s="100">
        <f t="shared" si="65"/>
        <v>495000</v>
      </c>
      <c r="I656" s="100">
        <f t="shared" si="61"/>
        <v>602270.90565119998</v>
      </c>
      <c r="J656" s="100">
        <f>MIN(I656,Farms!$I$6*1000)</f>
        <v>495000</v>
      </c>
      <c r="K656" s="100">
        <f>MAX(I656-Farms!$I$6*1000, 0)</f>
        <v>107270.90565119998</v>
      </c>
      <c r="L656" s="100">
        <f t="shared" si="62"/>
        <v>325273.06874879997</v>
      </c>
      <c r="M656" s="100">
        <f t="shared" si="63"/>
        <v>0</v>
      </c>
      <c r="N656" s="154">
        <f t="shared" si="64"/>
        <v>432543.97439999995</v>
      </c>
    </row>
    <row r="657" spans="2:14" x14ac:dyDescent="0.25">
      <c r="B657" s="4">
        <v>41134</v>
      </c>
      <c r="C657" s="99">
        <f>'Farm Runoff'!$D657</f>
        <v>253769.84640000001</v>
      </c>
      <c r="D657" s="99">
        <f>'Irrigation Demand'!$D657</f>
        <v>677.29495601173039</v>
      </c>
      <c r="E657" s="99">
        <f>$C657*Farms!$H$6/100</f>
        <v>62934.921907200005</v>
      </c>
      <c r="F657" s="99">
        <f t="shared" si="60"/>
        <v>190834.9244928</v>
      </c>
      <c r="G657" s="99">
        <f>IF(H657&lt;Farms!$I$6*1000,(MIN(F657,Farms!$L$6)),0)</f>
        <v>0</v>
      </c>
      <c r="H657" s="100">
        <f t="shared" si="65"/>
        <v>495000</v>
      </c>
      <c r="I657" s="100">
        <f t="shared" si="61"/>
        <v>557257.62695118831</v>
      </c>
      <c r="J657" s="100">
        <f>MIN(I657,Farms!$I$6*1000)</f>
        <v>495000</v>
      </c>
      <c r="K657" s="100">
        <f>MAX(I657-Farms!$I$6*1000, 0)</f>
        <v>62257.626951188315</v>
      </c>
      <c r="L657" s="100">
        <f t="shared" si="62"/>
        <v>190834.9244928</v>
      </c>
      <c r="M657" s="100">
        <f t="shared" si="63"/>
        <v>135.45899120234608</v>
      </c>
      <c r="N657" s="154">
        <f t="shared" si="64"/>
        <v>253228.01043519066</v>
      </c>
    </row>
    <row r="658" spans="2:14" x14ac:dyDescent="0.25">
      <c r="B658" s="4">
        <v>41135</v>
      </c>
      <c r="C658" s="99">
        <f>'Farm Runoff'!$D658</f>
        <v>126290.70719999998</v>
      </c>
      <c r="D658" s="99">
        <f>'Irrigation Demand'!$D658</f>
        <v>677.29495601173039</v>
      </c>
      <c r="E658" s="99">
        <f>$C658*Farms!$H$6/100</f>
        <v>31320.095385599994</v>
      </c>
      <c r="F658" s="99">
        <f t="shared" si="60"/>
        <v>94970.611814399977</v>
      </c>
      <c r="G658" s="99">
        <f>IF(H658&lt;Farms!$I$6*1000,(MIN(F658,Farms!$L$6)),0)</f>
        <v>0</v>
      </c>
      <c r="H658" s="100">
        <f t="shared" si="65"/>
        <v>495000</v>
      </c>
      <c r="I658" s="100">
        <f t="shared" si="61"/>
        <v>525642.8004295883</v>
      </c>
      <c r="J658" s="100">
        <f>MIN(I658,Farms!$I$6*1000)</f>
        <v>495000</v>
      </c>
      <c r="K658" s="100">
        <f>MAX(I658-Farms!$I$6*1000, 0)</f>
        <v>30642.8004295883</v>
      </c>
      <c r="L658" s="100">
        <f t="shared" si="62"/>
        <v>94970.611814399977</v>
      </c>
      <c r="M658" s="100">
        <f t="shared" si="63"/>
        <v>135.45899120234608</v>
      </c>
      <c r="N658" s="154">
        <f t="shared" si="64"/>
        <v>125748.87123519063</v>
      </c>
    </row>
    <row r="659" spans="2:14" x14ac:dyDescent="0.25">
      <c r="B659" s="4">
        <v>41136</v>
      </c>
      <c r="C659" s="99">
        <f>'Farm Runoff'!$D659</f>
        <v>196181.8272</v>
      </c>
      <c r="D659" s="99">
        <f>'Irrigation Demand'!$D659</f>
        <v>0</v>
      </c>
      <c r="E659" s="99">
        <f>$C659*Farms!$H$6/100</f>
        <v>48653.093145599996</v>
      </c>
      <c r="F659" s="99">
        <f t="shared" si="60"/>
        <v>147528.7340544</v>
      </c>
      <c r="G659" s="99">
        <f>IF(H659&lt;Farms!$I$6*1000,(MIN(F659,Farms!$L$6)),0)</f>
        <v>0</v>
      </c>
      <c r="H659" s="100">
        <f t="shared" si="65"/>
        <v>495000</v>
      </c>
      <c r="I659" s="100">
        <f t="shared" si="61"/>
        <v>543653.09314560005</v>
      </c>
      <c r="J659" s="100">
        <f>MIN(I659,Farms!$I$6*1000)</f>
        <v>495000</v>
      </c>
      <c r="K659" s="100">
        <f>MAX(I659-Farms!$I$6*1000, 0)</f>
        <v>48653.093145600054</v>
      </c>
      <c r="L659" s="100">
        <f t="shared" si="62"/>
        <v>147528.7340544</v>
      </c>
      <c r="M659" s="100">
        <f t="shared" si="63"/>
        <v>0</v>
      </c>
      <c r="N659" s="154">
        <f t="shared" si="64"/>
        <v>196181.82720000006</v>
      </c>
    </row>
    <row r="660" spans="2:14" x14ac:dyDescent="0.25">
      <c r="B660" s="4">
        <v>41137</v>
      </c>
      <c r="C660" s="99">
        <f>'Farm Runoff'!$D660</f>
        <v>399437.6544</v>
      </c>
      <c r="D660" s="99">
        <f>'Irrigation Demand'!$D660</f>
        <v>0</v>
      </c>
      <c r="E660" s="99">
        <f>$C660*Farms!$H$6/100</f>
        <v>99060.538291200006</v>
      </c>
      <c r="F660" s="99">
        <f t="shared" si="60"/>
        <v>300377.11610879999</v>
      </c>
      <c r="G660" s="99">
        <f>IF(H660&lt;Farms!$I$6*1000,(MIN(F660,Farms!$L$6)),0)</f>
        <v>0</v>
      </c>
      <c r="H660" s="100">
        <f t="shared" si="65"/>
        <v>495000</v>
      </c>
      <c r="I660" s="100">
        <f t="shared" si="61"/>
        <v>594060.53829120006</v>
      </c>
      <c r="J660" s="100">
        <f>MIN(I660,Farms!$I$6*1000)</f>
        <v>495000</v>
      </c>
      <c r="K660" s="100">
        <f>MAX(I660-Farms!$I$6*1000, 0)</f>
        <v>99060.538291200064</v>
      </c>
      <c r="L660" s="100">
        <f t="shared" si="62"/>
        <v>300377.11610879999</v>
      </c>
      <c r="M660" s="100">
        <f t="shared" si="63"/>
        <v>0</v>
      </c>
      <c r="N660" s="154">
        <f t="shared" si="64"/>
        <v>399437.65440000006</v>
      </c>
    </row>
    <row r="661" spans="2:14" x14ac:dyDescent="0.25">
      <c r="B661" s="4">
        <v>41138</v>
      </c>
      <c r="C661" s="99">
        <f>'Farm Runoff'!$D661</f>
        <v>272796.07679999998</v>
      </c>
      <c r="D661" s="99">
        <f>'Irrigation Demand'!$D661</f>
        <v>677.29495601173039</v>
      </c>
      <c r="E661" s="99">
        <f>$C661*Farms!$H$6/100</f>
        <v>67653.4270464</v>
      </c>
      <c r="F661" s="99">
        <f t="shared" si="60"/>
        <v>205142.64975359998</v>
      </c>
      <c r="G661" s="99">
        <f>IF(H661&lt;Farms!$I$6*1000,(MIN(F661,Farms!$L$6)),0)</f>
        <v>0</v>
      </c>
      <c r="H661" s="100">
        <f t="shared" si="65"/>
        <v>495000</v>
      </c>
      <c r="I661" s="100">
        <f t="shared" si="61"/>
        <v>561976.13209038833</v>
      </c>
      <c r="J661" s="100">
        <f>MIN(I661,Farms!$I$6*1000)</f>
        <v>495000</v>
      </c>
      <c r="K661" s="100">
        <f>MAX(I661-Farms!$I$6*1000, 0)</f>
        <v>66976.132090388332</v>
      </c>
      <c r="L661" s="100">
        <f t="shared" si="62"/>
        <v>205142.64975359998</v>
      </c>
      <c r="M661" s="100">
        <f t="shared" si="63"/>
        <v>135.45899120234608</v>
      </c>
      <c r="N661" s="154">
        <f t="shared" si="64"/>
        <v>272254.24083519069</v>
      </c>
    </row>
    <row r="662" spans="2:14" x14ac:dyDescent="0.25">
      <c r="B662" s="4">
        <v>41139</v>
      </c>
      <c r="C662" s="99">
        <f>'Farm Runoff'!$D662</f>
        <v>137258.23679999998</v>
      </c>
      <c r="D662" s="99">
        <f>'Irrigation Demand'!$D662</f>
        <v>677.29495601173039</v>
      </c>
      <c r="E662" s="99">
        <f>$C662*Farms!$H$6/100</f>
        <v>34040.042726399995</v>
      </c>
      <c r="F662" s="99">
        <f t="shared" si="60"/>
        <v>103218.1940736</v>
      </c>
      <c r="G662" s="99">
        <f>IF(H662&lt;Farms!$I$6*1000,(MIN(F662,Farms!$L$6)),0)</f>
        <v>0</v>
      </c>
      <c r="H662" s="100">
        <f t="shared" si="65"/>
        <v>495000</v>
      </c>
      <c r="I662" s="100">
        <f t="shared" si="61"/>
        <v>528362.74777038826</v>
      </c>
      <c r="J662" s="100">
        <f>MIN(I662,Farms!$I$6*1000)</f>
        <v>495000</v>
      </c>
      <c r="K662" s="100">
        <f>MAX(I662-Farms!$I$6*1000, 0)</f>
        <v>33362.747770388261</v>
      </c>
      <c r="L662" s="100">
        <f t="shared" si="62"/>
        <v>103218.1940736</v>
      </c>
      <c r="M662" s="100">
        <f t="shared" si="63"/>
        <v>135.45899120234608</v>
      </c>
      <c r="N662" s="154">
        <f t="shared" si="64"/>
        <v>136716.40083519061</v>
      </c>
    </row>
    <row r="663" spans="2:14" x14ac:dyDescent="0.25">
      <c r="B663" s="4">
        <v>41140</v>
      </c>
      <c r="C663" s="99">
        <f>'Farm Runoff'!$D663</f>
        <v>96908.140799999979</v>
      </c>
      <c r="D663" s="99">
        <f>'Irrigation Demand'!$D663</f>
        <v>677.29495601173039</v>
      </c>
      <c r="E663" s="99">
        <f>$C663*Farms!$H$6/100</f>
        <v>24033.218918399998</v>
      </c>
      <c r="F663" s="99">
        <f t="shared" si="60"/>
        <v>72874.921881599977</v>
      </c>
      <c r="G663" s="99">
        <f>IF(H663&lt;Farms!$I$6*1000,(MIN(F663,Farms!$L$6)),0)</f>
        <v>0</v>
      </c>
      <c r="H663" s="100">
        <f t="shared" si="65"/>
        <v>495000</v>
      </c>
      <c r="I663" s="100">
        <f t="shared" si="61"/>
        <v>518355.92396238825</v>
      </c>
      <c r="J663" s="100">
        <f>MIN(I663,Farms!$I$6*1000)</f>
        <v>495000</v>
      </c>
      <c r="K663" s="100">
        <f>MAX(I663-Farms!$I$6*1000, 0)</f>
        <v>23355.923962388246</v>
      </c>
      <c r="L663" s="100">
        <f t="shared" si="62"/>
        <v>72874.921881599977</v>
      </c>
      <c r="M663" s="100">
        <f t="shared" si="63"/>
        <v>135.45899120234608</v>
      </c>
      <c r="N663" s="154">
        <f t="shared" si="64"/>
        <v>96366.304835190575</v>
      </c>
    </row>
    <row r="664" spans="2:14" x14ac:dyDescent="0.25">
      <c r="B664" s="4">
        <v>41141</v>
      </c>
      <c r="C664" s="99">
        <f>'Farm Runoff'!$D664</f>
        <v>79987.132799999992</v>
      </c>
      <c r="D664" s="99">
        <f>'Irrigation Demand'!$D664</f>
        <v>0</v>
      </c>
      <c r="E664" s="99">
        <f>$C664*Farms!$H$6/100</f>
        <v>19836.808934399996</v>
      </c>
      <c r="F664" s="99">
        <f t="shared" si="60"/>
        <v>60150.323865599996</v>
      </c>
      <c r="G664" s="99">
        <f>IF(H664&lt;Farms!$I$6*1000,(MIN(F664,Farms!$L$6)),0)</f>
        <v>0</v>
      </c>
      <c r="H664" s="100">
        <f t="shared" si="65"/>
        <v>495000</v>
      </c>
      <c r="I664" s="100">
        <f t="shared" si="61"/>
        <v>514836.80893439997</v>
      </c>
      <c r="J664" s="100">
        <f>MIN(I664,Farms!$I$6*1000)</f>
        <v>495000</v>
      </c>
      <c r="K664" s="100">
        <f>MAX(I664-Farms!$I$6*1000, 0)</f>
        <v>19836.808934399975</v>
      </c>
      <c r="L664" s="100">
        <f t="shared" si="62"/>
        <v>60150.323865599996</v>
      </c>
      <c r="M664" s="100">
        <f t="shared" si="63"/>
        <v>0</v>
      </c>
      <c r="N664" s="154">
        <f t="shared" si="64"/>
        <v>79987.132799999963</v>
      </c>
    </row>
    <row r="665" spans="2:14" x14ac:dyDescent="0.25">
      <c r="B665" s="4">
        <v>41142</v>
      </c>
      <c r="C665" s="99">
        <f>'Farm Runoff'!$D665</f>
        <v>80960.51519999998</v>
      </c>
      <c r="D665" s="99">
        <f>'Irrigation Demand'!$D665</f>
        <v>677.29495601173039</v>
      </c>
      <c r="E665" s="99">
        <f>$C665*Farms!$H$6/100</f>
        <v>20078.207769599994</v>
      </c>
      <c r="F665" s="99">
        <f t="shared" si="60"/>
        <v>60882.307430399989</v>
      </c>
      <c r="G665" s="99">
        <f>IF(H665&lt;Farms!$I$6*1000,(MIN(F665,Farms!$L$6)),0)</f>
        <v>0</v>
      </c>
      <c r="H665" s="100">
        <f t="shared" si="65"/>
        <v>495000</v>
      </c>
      <c r="I665" s="100">
        <f t="shared" si="61"/>
        <v>514400.91281358822</v>
      </c>
      <c r="J665" s="100">
        <f>MIN(I665,Farms!$I$6*1000)</f>
        <v>495000</v>
      </c>
      <c r="K665" s="100">
        <f>MAX(I665-Farms!$I$6*1000, 0)</f>
        <v>19400.91281358822</v>
      </c>
      <c r="L665" s="100">
        <f t="shared" si="62"/>
        <v>60882.307430399989</v>
      </c>
      <c r="M665" s="100">
        <f t="shared" si="63"/>
        <v>135.45899120234608</v>
      </c>
      <c r="N665" s="154">
        <f t="shared" si="64"/>
        <v>80418.679235190561</v>
      </c>
    </row>
    <row r="666" spans="2:14" x14ac:dyDescent="0.25">
      <c r="B666" s="4">
        <v>41143</v>
      </c>
      <c r="C666" s="99">
        <f>'Farm Runoff'!$D666</f>
        <v>70660.771200000003</v>
      </c>
      <c r="D666" s="99">
        <f>'Irrigation Demand'!$D666</f>
        <v>677.29495601173039</v>
      </c>
      <c r="E666" s="99">
        <f>$C666*Farms!$H$6/100</f>
        <v>17523.871257600003</v>
      </c>
      <c r="F666" s="99">
        <f t="shared" si="60"/>
        <v>53136.899942399999</v>
      </c>
      <c r="G666" s="99">
        <f>IF(H666&lt;Farms!$I$6*1000,(MIN(F666,Farms!$L$6)),0)</f>
        <v>0</v>
      </c>
      <c r="H666" s="100">
        <f t="shared" si="65"/>
        <v>495000</v>
      </c>
      <c r="I666" s="100">
        <f t="shared" si="61"/>
        <v>511846.57630158827</v>
      </c>
      <c r="J666" s="100">
        <f>MIN(I666,Farms!$I$6*1000)</f>
        <v>495000</v>
      </c>
      <c r="K666" s="100">
        <f>MAX(I666-Farms!$I$6*1000, 0)</f>
        <v>16846.576301588269</v>
      </c>
      <c r="L666" s="100">
        <f t="shared" si="62"/>
        <v>53136.899942399999</v>
      </c>
      <c r="M666" s="100">
        <f t="shared" si="63"/>
        <v>135.45899120234608</v>
      </c>
      <c r="N666" s="154">
        <f t="shared" si="64"/>
        <v>70118.935235190613</v>
      </c>
    </row>
    <row r="667" spans="2:14" x14ac:dyDescent="0.25">
      <c r="B667" s="4">
        <v>41144</v>
      </c>
      <c r="C667" s="99">
        <f>'Farm Runoff'!$D667</f>
        <v>59534.783999999985</v>
      </c>
      <c r="D667" s="99">
        <f>'Irrigation Demand'!$D667</f>
        <v>677.29495601173039</v>
      </c>
      <c r="E667" s="99">
        <f>$C667*Farms!$H$6/100</f>
        <v>14764.626431999995</v>
      </c>
      <c r="F667" s="99">
        <f t="shared" si="60"/>
        <v>44770.157567999988</v>
      </c>
      <c r="G667" s="99">
        <f>IF(H667&lt;Farms!$I$6*1000,(MIN(F667,Farms!$L$6)),0)</f>
        <v>0</v>
      </c>
      <c r="H667" s="100">
        <f t="shared" si="65"/>
        <v>495000</v>
      </c>
      <c r="I667" s="100">
        <f t="shared" si="61"/>
        <v>509087.33147598826</v>
      </c>
      <c r="J667" s="100">
        <f>MIN(I667,Farms!$I$6*1000)</f>
        <v>495000</v>
      </c>
      <c r="K667" s="100">
        <f>MAX(I667-Farms!$I$6*1000, 0)</f>
        <v>14087.331475988263</v>
      </c>
      <c r="L667" s="100">
        <f t="shared" si="62"/>
        <v>44770.157567999988</v>
      </c>
      <c r="M667" s="100">
        <f t="shared" si="63"/>
        <v>135.45899120234608</v>
      </c>
      <c r="N667" s="154">
        <f t="shared" si="64"/>
        <v>58992.948035190595</v>
      </c>
    </row>
    <row r="668" spans="2:14" x14ac:dyDescent="0.25">
      <c r="B668" s="4">
        <v>41145</v>
      </c>
      <c r="C668" s="99">
        <f>'Farm Runoff'!$D668</f>
        <v>50547.974400000006</v>
      </c>
      <c r="D668" s="99">
        <f>'Irrigation Demand'!$D668</f>
        <v>677.29495601173039</v>
      </c>
      <c r="E668" s="99">
        <f>$C668*Farms!$H$6/100</f>
        <v>12535.897651200001</v>
      </c>
      <c r="F668" s="99">
        <f t="shared" si="60"/>
        <v>38012.076748800006</v>
      </c>
      <c r="G668" s="99">
        <f>IF(H668&lt;Farms!$I$6*1000,(MIN(F668,Farms!$L$6)),0)</f>
        <v>0</v>
      </c>
      <c r="H668" s="100">
        <f t="shared" si="65"/>
        <v>495000</v>
      </c>
      <c r="I668" s="100">
        <f t="shared" si="61"/>
        <v>506858.60269518825</v>
      </c>
      <c r="J668" s="100">
        <f>MIN(I668,Farms!$I$6*1000)</f>
        <v>495000</v>
      </c>
      <c r="K668" s="100">
        <f>MAX(I668-Farms!$I$6*1000, 0)</f>
        <v>11858.602695188252</v>
      </c>
      <c r="L668" s="100">
        <f t="shared" si="62"/>
        <v>38012.076748800006</v>
      </c>
      <c r="M668" s="100">
        <f t="shared" si="63"/>
        <v>135.45899120234608</v>
      </c>
      <c r="N668" s="154">
        <f t="shared" si="64"/>
        <v>50006.138435190602</v>
      </c>
    </row>
    <row r="669" spans="2:14" x14ac:dyDescent="0.25">
      <c r="B669" s="4">
        <v>41146</v>
      </c>
      <c r="C669" s="99">
        <f>'Farm Runoff'!$D669</f>
        <v>51600.585599999999</v>
      </c>
      <c r="D669" s="99">
        <f>'Irrigation Demand'!$D669</f>
        <v>0</v>
      </c>
      <c r="E669" s="99">
        <f>$C669*Farms!$H$6/100</f>
        <v>12796.945228800001</v>
      </c>
      <c r="F669" s="99">
        <f t="shared" si="60"/>
        <v>38803.640371199996</v>
      </c>
      <c r="G669" s="99">
        <f>IF(H669&lt;Farms!$I$6*1000,(MIN(F669,Farms!$L$6)),0)</f>
        <v>0</v>
      </c>
      <c r="H669" s="100">
        <f t="shared" si="65"/>
        <v>495000</v>
      </c>
      <c r="I669" s="100">
        <f t="shared" si="61"/>
        <v>507796.9452288</v>
      </c>
      <c r="J669" s="100">
        <f>MIN(I669,Farms!$I$6*1000)</f>
        <v>495000</v>
      </c>
      <c r="K669" s="100">
        <f>MAX(I669-Farms!$I$6*1000, 0)</f>
        <v>12796.945228800003</v>
      </c>
      <c r="L669" s="100">
        <f t="shared" si="62"/>
        <v>38803.640371199996</v>
      </c>
      <c r="M669" s="100">
        <f t="shared" si="63"/>
        <v>0</v>
      </c>
      <c r="N669" s="154">
        <f t="shared" si="64"/>
        <v>51600.585599999999</v>
      </c>
    </row>
    <row r="670" spans="2:14" x14ac:dyDescent="0.25">
      <c r="B670" s="4">
        <v>41147</v>
      </c>
      <c r="C670" s="99">
        <f>'Farm Runoff'!$D670</f>
        <v>129086.352</v>
      </c>
      <c r="D670" s="99">
        <f>'Irrigation Demand'!$D670</f>
        <v>0</v>
      </c>
      <c r="E670" s="99">
        <f>$C670*Farms!$H$6/100</f>
        <v>32013.415295999999</v>
      </c>
      <c r="F670" s="99">
        <f t="shared" si="60"/>
        <v>97072.936703999992</v>
      </c>
      <c r="G670" s="99">
        <f>IF(H670&lt;Farms!$I$6*1000,(MIN(F670,Farms!$L$6)),0)</f>
        <v>0</v>
      </c>
      <c r="H670" s="100">
        <f t="shared" si="65"/>
        <v>495000</v>
      </c>
      <c r="I670" s="100">
        <f t="shared" si="61"/>
        <v>527013.41529599996</v>
      </c>
      <c r="J670" s="100">
        <f>MIN(I670,Farms!$I$6*1000)</f>
        <v>495000</v>
      </c>
      <c r="K670" s="100">
        <f>MAX(I670-Farms!$I$6*1000, 0)</f>
        <v>32013.415295999963</v>
      </c>
      <c r="L670" s="100">
        <f t="shared" si="62"/>
        <v>97072.936703999992</v>
      </c>
      <c r="M670" s="100">
        <f t="shared" si="63"/>
        <v>0</v>
      </c>
      <c r="N670" s="154">
        <f t="shared" si="64"/>
        <v>129086.35199999996</v>
      </c>
    </row>
    <row r="671" spans="2:14" x14ac:dyDescent="0.25">
      <c r="B671" s="4">
        <v>41148</v>
      </c>
      <c r="C671" s="99">
        <f>'Farm Runoff'!$D671</f>
        <v>111373.056</v>
      </c>
      <c r="D671" s="99">
        <f>'Irrigation Demand'!$D671</f>
        <v>677.29495601173039</v>
      </c>
      <c r="E671" s="99">
        <f>$C671*Farms!$H$6/100</f>
        <v>27620.517888000002</v>
      </c>
      <c r="F671" s="99">
        <f t="shared" si="60"/>
        <v>83752.538111999995</v>
      </c>
      <c r="G671" s="99">
        <f>IF(H671&lt;Farms!$I$6*1000,(MIN(F671,Farms!$L$6)),0)</f>
        <v>0</v>
      </c>
      <c r="H671" s="100">
        <f t="shared" si="65"/>
        <v>495000</v>
      </c>
      <c r="I671" s="100">
        <f t="shared" si="61"/>
        <v>521943.22293198825</v>
      </c>
      <c r="J671" s="100">
        <f>MIN(I671,Farms!$I$6*1000)</f>
        <v>495000</v>
      </c>
      <c r="K671" s="100">
        <f>MAX(I671-Farms!$I$6*1000, 0)</f>
        <v>26943.222931988246</v>
      </c>
      <c r="L671" s="100">
        <f t="shared" si="62"/>
        <v>83752.538111999995</v>
      </c>
      <c r="M671" s="100">
        <f t="shared" si="63"/>
        <v>135.45899120234608</v>
      </c>
      <c r="N671" s="154">
        <f t="shared" si="64"/>
        <v>110831.22003519059</v>
      </c>
    </row>
    <row r="672" spans="2:14" x14ac:dyDescent="0.25">
      <c r="B672" s="4">
        <v>41149</v>
      </c>
      <c r="C672" s="99">
        <f>'Farm Runoff'!$D672</f>
        <v>78221.462400000004</v>
      </c>
      <c r="D672" s="99">
        <f>'Irrigation Demand'!$D672</f>
        <v>677.29495601173039</v>
      </c>
      <c r="E672" s="99">
        <f>$C672*Farms!$H$6/100</f>
        <v>19398.922675200003</v>
      </c>
      <c r="F672" s="99">
        <f t="shared" si="60"/>
        <v>58822.539724800001</v>
      </c>
      <c r="G672" s="99">
        <f>IF(H672&lt;Farms!$I$6*1000,(MIN(F672,Farms!$L$6)),0)</f>
        <v>0</v>
      </c>
      <c r="H672" s="100">
        <f t="shared" si="65"/>
        <v>495000</v>
      </c>
      <c r="I672" s="100">
        <f t="shared" si="61"/>
        <v>513721.62771918823</v>
      </c>
      <c r="J672" s="100">
        <f>MIN(I672,Farms!$I$6*1000)</f>
        <v>495000</v>
      </c>
      <c r="K672" s="100">
        <f>MAX(I672-Farms!$I$6*1000, 0)</f>
        <v>18721.627719188225</v>
      </c>
      <c r="L672" s="100">
        <f t="shared" si="62"/>
        <v>58822.539724800001</v>
      </c>
      <c r="M672" s="100">
        <f t="shared" si="63"/>
        <v>135.45899120234608</v>
      </c>
      <c r="N672" s="154">
        <f t="shared" si="64"/>
        <v>77679.626435190585</v>
      </c>
    </row>
    <row r="673" spans="2:14" x14ac:dyDescent="0.25">
      <c r="B673" s="4">
        <v>41150</v>
      </c>
      <c r="C673" s="99">
        <f>'Farm Runoff'!$D673</f>
        <v>58708.54080000001</v>
      </c>
      <c r="D673" s="99">
        <f>'Irrigation Demand'!$D673</f>
        <v>677.29495601173039</v>
      </c>
      <c r="E673" s="99">
        <f>$C673*Farms!$H$6/100</f>
        <v>14559.718118400004</v>
      </c>
      <c r="F673" s="99">
        <f t="shared" si="60"/>
        <v>44148.82268160001</v>
      </c>
      <c r="G673" s="99">
        <f>IF(H673&lt;Farms!$I$6*1000,(MIN(F673,Farms!$L$6)),0)</f>
        <v>0</v>
      </c>
      <c r="H673" s="100">
        <f t="shared" si="65"/>
        <v>495000</v>
      </c>
      <c r="I673" s="100">
        <f t="shared" si="61"/>
        <v>508882.42316238827</v>
      </c>
      <c r="J673" s="100">
        <f>MIN(I673,Farms!$I$6*1000)</f>
        <v>495000</v>
      </c>
      <c r="K673" s="100">
        <f>MAX(I673-Farms!$I$6*1000, 0)</f>
        <v>13882.423162388266</v>
      </c>
      <c r="L673" s="100">
        <f t="shared" si="62"/>
        <v>44148.82268160001</v>
      </c>
      <c r="M673" s="100">
        <f t="shared" si="63"/>
        <v>135.45899120234608</v>
      </c>
      <c r="N673" s="154">
        <f t="shared" si="64"/>
        <v>58166.70483519062</v>
      </c>
    </row>
    <row r="674" spans="2:14" x14ac:dyDescent="0.25">
      <c r="B674" s="4">
        <v>41151</v>
      </c>
      <c r="C674" s="99">
        <f>'Farm Runoff'!$D674</f>
        <v>48850.214399999983</v>
      </c>
      <c r="D674" s="99">
        <f>'Irrigation Demand'!$D674</f>
        <v>677.29495601173039</v>
      </c>
      <c r="E674" s="99">
        <f>$C674*Farms!$H$6/100</f>
        <v>12114.853171199995</v>
      </c>
      <c r="F674" s="99">
        <f t="shared" si="60"/>
        <v>36735.361228799986</v>
      </c>
      <c r="G674" s="99">
        <f>IF(H674&lt;Farms!$I$6*1000,(MIN(F674,Farms!$L$6)),0)</f>
        <v>0</v>
      </c>
      <c r="H674" s="100">
        <f t="shared" si="65"/>
        <v>495000</v>
      </c>
      <c r="I674" s="100">
        <f t="shared" si="61"/>
        <v>506437.55821518821</v>
      </c>
      <c r="J674" s="100">
        <f>MIN(I674,Farms!$I$6*1000)</f>
        <v>495000</v>
      </c>
      <c r="K674" s="100">
        <f>MAX(I674-Farms!$I$6*1000, 0)</f>
        <v>11437.558215188212</v>
      </c>
      <c r="L674" s="100">
        <f t="shared" si="62"/>
        <v>36735.361228799986</v>
      </c>
      <c r="M674" s="100">
        <f t="shared" si="63"/>
        <v>135.45899120234608</v>
      </c>
      <c r="N674" s="154">
        <f t="shared" si="64"/>
        <v>48308.378435190541</v>
      </c>
    </row>
    <row r="675" spans="2:14" x14ac:dyDescent="0.25">
      <c r="B675" s="4">
        <v>41152</v>
      </c>
      <c r="C675" s="99">
        <f>'Farm Runoff'!$D675</f>
        <v>48861.532799999994</v>
      </c>
      <c r="D675" s="99">
        <f>'Irrigation Demand'!$D675</f>
        <v>677.29495601173039</v>
      </c>
      <c r="E675" s="99">
        <f>$C675*Farms!$H$6/100</f>
        <v>12117.660134399999</v>
      </c>
      <c r="F675" s="99">
        <f t="shared" si="60"/>
        <v>36743.872665599993</v>
      </c>
      <c r="G675" s="99">
        <f>IF(H675&lt;Farms!$I$6*1000,(MIN(F675,Farms!$L$6)),0)</f>
        <v>0</v>
      </c>
      <c r="H675" s="100">
        <f t="shared" si="65"/>
        <v>495000</v>
      </c>
      <c r="I675" s="100">
        <f t="shared" si="61"/>
        <v>506440.36517838825</v>
      </c>
      <c r="J675" s="100">
        <f>MIN(I675,Farms!$I$6*1000)</f>
        <v>495000</v>
      </c>
      <c r="K675" s="100">
        <f>MAX(I675-Farms!$I$6*1000, 0)</f>
        <v>11440.365178388252</v>
      </c>
      <c r="L675" s="100">
        <f t="shared" si="62"/>
        <v>36743.872665599993</v>
      </c>
      <c r="M675" s="100">
        <f t="shared" si="63"/>
        <v>135.45899120234608</v>
      </c>
      <c r="N675" s="154">
        <f t="shared" si="64"/>
        <v>48319.696835190589</v>
      </c>
    </row>
    <row r="676" spans="2:14" x14ac:dyDescent="0.25">
      <c r="B676" s="4">
        <v>41153</v>
      </c>
      <c r="C676" s="99">
        <f>'Farm Runoff'!$D676</f>
        <v>141751.64159999997</v>
      </c>
      <c r="D676" s="99">
        <f>'Irrigation Demand'!$D676</f>
        <v>0</v>
      </c>
      <c r="E676" s="99">
        <f>$C676*Farms!$H$6/100</f>
        <v>35154.407116799994</v>
      </c>
      <c r="F676" s="99">
        <f t="shared" si="60"/>
        <v>106597.23448319998</v>
      </c>
      <c r="G676" s="99">
        <f>IF(H676&lt;Farms!$I$6*1000,(MIN(F676,Farms!$L$6)),0)</f>
        <v>0</v>
      </c>
      <c r="H676" s="100">
        <f t="shared" si="65"/>
        <v>495000</v>
      </c>
      <c r="I676" s="100">
        <f t="shared" si="61"/>
        <v>530154.40711679996</v>
      </c>
      <c r="J676" s="100">
        <f>MIN(I676,Farms!$I$6*1000)</f>
        <v>495000</v>
      </c>
      <c r="K676" s="100">
        <f>MAX(I676-Farms!$I$6*1000, 0)</f>
        <v>35154.407116799965</v>
      </c>
      <c r="L676" s="100">
        <f t="shared" si="62"/>
        <v>106597.23448319998</v>
      </c>
      <c r="M676" s="100">
        <f t="shared" si="63"/>
        <v>0</v>
      </c>
      <c r="N676" s="154">
        <f t="shared" si="64"/>
        <v>141751.64159999994</v>
      </c>
    </row>
    <row r="677" spans="2:14" x14ac:dyDescent="0.25">
      <c r="B677" s="4">
        <v>41154</v>
      </c>
      <c r="C677" s="99">
        <f>'Farm Runoff'!$D677</f>
        <v>84242.851200000005</v>
      </c>
      <c r="D677" s="99">
        <f>'Irrigation Demand'!$D677</f>
        <v>1224.8373737373738</v>
      </c>
      <c r="E677" s="99">
        <f>$C677*Farms!$H$6/100</f>
        <v>20892.227097600004</v>
      </c>
      <c r="F677" s="99">
        <f t="shared" si="60"/>
        <v>63350.624102400005</v>
      </c>
      <c r="G677" s="99">
        <f>IF(H677&lt;Farms!$I$6*1000,(MIN(F677,Farms!$L$6)),0)</f>
        <v>0</v>
      </c>
      <c r="H677" s="100">
        <f t="shared" si="65"/>
        <v>495000</v>
      </c>
      <c r="I677" s="100">
        <f t="shared" si="61"/>
        <v>514667.38972386264</v>
      </c>
      <c r="J677" s="100">
        <f>MIN(I677,Farms!$I$6*1000)</f>
        <v>495000</v>
      </c>
      <c r="K677" s="100">
        <f>MAX(I677-Farms!$I$6*1000, 0)</f>
        <v>19667.389723862638</v>
      </c>
      <c r="L677" s="100">
        <f t="shared" si="62"/>
        <v>63350.624102400005</v>
      </c>
      <c r="M677" s="100">
        <f t="shared" si="63"/>
        <v>244.96747474747477</v>
      </c>
      <c r="N677" s="154">
        <f t="shared" si="64"/>
        <v>83262.981301010121</v>
      </c>
    </row>
    <row r="678" spans="2:14" x14ac:dyDescent="0.25">
      <c r="B678" s="4">
        <v>41155</v>
      </c>
      <c r="C678" s="99">
        <f>'Farm Runoff'!$D678</f>
        <v>42670.367999999995</v>
      </c>
      <c r="D678" s="99">
        <f>'Irrigation Demand'!$D678</f>
        <v>1224.8373737373738</v>
      </c>
      <c r="E678" s="99">
        <f>$C678*Farms!$H$6/100</f>
        <v>10582.251263999999</v>
      </c>
      <c r="F678" s="99">
        <f t="shared" si="60"/>
        <v>32088.116735999996</v>
      </c>
      <c r="G678" s="99">
        <f>IF(H678&lt;Farms!$I$6*1000,(MIN(F678,Farms!$L$6)),0)</f>
        <v>0</v>
      </c>
      <c r="H678" s="100">
        <f t="shared" si="65"/>
        <v>495000</v>
      </c>
      <c r="I678" s="100">
        <f t="shared" si="61"/>
        <v>504357.41389026266</v>
      </c>
      <c r="J678" s="100">
        <f>MIN(I678,Farms!$I$6*1000)</f>
        <v>495000</v>
      </c>
      <c r="K678" s="100">
        <f>MAX(I678-Farms!$I$6*1000, 0)</f>
        <v>9357.4138902626582</v>
      </c>
      <c r="L678" s="100">
        <f t="shared" si="62"/>
        <v>32088.116735999996</v>
      </c>
      <c r="M678" s="100">
        <f t="shared" si="63"/>
        <v>244.96747474747477</v>
      </c>
      <c r="N678" s="154">
        <f t="shared" si="64"/>
        <v>41690.498101010133</v>
      </c>
    </row>
    <row r="679" spans="2:14" x14ac:dyDescent="0.25">
      <c r="B679" s="4">
        <v>41156</v>
      </c>
      <c r="C679" s="99">
        <f>'Farm Runoff'!$D679</f>
        <v>30378.585600000002</v>
      </c>
      <c r="D679" s="99">
        <f>'Irrigation Demand'!$D679</f>
        <v>1224.8373737373738</v>
      </c>
      <c r="E679" s="99">
        <f>$C679*Farms!$H$6/100</f>
        <v>7533.8892288000006</v>
      </c>
      <c r="F679" s="99">
        <f t="shared" si="60"/>
        <v>22844.6963712</v>
      </c>
      <c r="G679" s="99">
        <f>IF(H679&lt;Farms!$I$6*1000,(MIN(F679,Farms!$L$6)),0)</f>
        <v>0</v>
      </c>
      <c r="H679" s="100">
        <f t="shared" si="65"/>
        <v>495000</v>
      </c>
      <c r="I679" s="100">
        <f t="shared" si="61"/>
        <v>501309.05185506266</v>
      </c>
      <c r="J679" s="100">
        <f>MIN(I679,Farms!$I$6*1000)</f>
        <v>495000</v>
      </c>
      <c r="K679" s="100">
        <f>MAX(I679-Farms!$I$6*1000, 0)</f>
        <v>6309.0518550626584</v>
      </c>
      <c r="L679" s="100">
        <f t="shared" si="62"/>
        <v>22844.6963712</v>
      </c>
      <c r="M679" s="100">
        <f t="shared" si="63"/>
        <v>244.96747474747477</v>
      </c>
      <c r="N679" s="154">
        <f t="shared" si="64"/>
        <v>29398.715701010133</v>
      </c>
    </row>
    <row r="680" spans="2:14" x14ac:dyDescent="0.25">
      <c r="B680" s="4">
        <v>41157</v>
      </c>
      <c r="C680" s="99">
        <f>'Farm Runoff'!$D680</f>
        <v>23995.008000000002</v>
      </c>
      <c r="D680" s="99">
        <f>'Irrigation Demand'!$D680</f>
        <v>1224.8373737373738</v>
      </c>
      <c r="E680" s="99">
        <f>$C680*Farms!$H$6/100</f>
        <v>5950.7619840000007</v>
      </c>
      <c r="F680" s="99">
        <f t="shared" si="60"/>
        <v>18044.246016000001</v>
      </c>
      <c r="G680" s="99">
        <f>IF(H680&lt;Farms!$I$6*1000,(MIN(F680,Farms!$L$6)),0)</f>
        <v>0</v>
      </c>
      <c r="H680" s="100">
        <f t="shared" si="65"/>
        <v>495000</v>
      </c>
      <c r="I680" s="100">
        <f t="shared" si="61"/>
        <v>499725.92461026262</v>
      </c>
      <c r="J680" s="100">
        <f>MIN(I680,Farms!$I$6*1000)</f>
        <v>495000</v>
      </c>
      <c r="K680" s="100">
        <f>MAX(I680-Farms!$I$6*1000, 0)</f>
        <v>4725.9246102626203</v>
      </c>
      <c r="L680" s="100">
        <f t="shared" si="62"/>
        <v>18044.246016000001</v>
      </c>
      <c r="M680" s="100">
        <f t="shared" si="63"/>
        <v>244.96747474747477</v>
      </c>
      <c r="N680" s="154">
        <f t="shared" si="64"/>
        <v>23015.138101010096</v>
      </c>
    </row>
    <row r="681" spans="2:14" x14ac:dyDescent="0.25">
      <c r="B681" s="4">
        <v>41158</v>
      </c>
      <c r="C681" s="99">
        <f>'Farm Runoff'!$D681</f>
        <v>19852.473599999998</v>
      </c>
      <c r="D681" s="99">
        <f>'Irrigation Demand'!$D681</f>
        <v>1224.8373737373738</v>
      </c>
      <c r="E681" s="99">
        <f>$C681*Farms!$H$6/100</f>
        <v>4923.4134527999995</v>
      </c>
      <c r="F681" s="99">
        <f t="shared" si="60"/>
        <v>14929.060147199998</v>
      </c>
      <c r="G681" s="99">
        <f>IF(H681&lt;Farms!$I$6*1000,(MIN(F681,Farms!$L$6)),0)</f>
        <v>0</v>
      </c>
      <c r="H681" s="100">
        <f t="shared" si="65"/>
        <v>495000</v>
      </c>
      <c r="I681" s="100">
        <f t="shared" si="61"/>
        <v>498698.57607906265</v>
      </c>
      <c r="J681" s="100">
        <f>MIN(I681,Farms!$I$6*1000)</f>
        <v>495000</v>
      </c>
      <c r="K681" s="100">
        <f>MAX(I681-Farms!$I$6*1000, 0)</f>
        <v>3698.5760790626518</v>
      </c>
      <c r="L681" s="100">
        <f t="shared" si="62"/>
        <v>14929.060147199998</v>
      </c>
      <c r="M681" s="100">
        <f t="shared" si="63"/>
        <v>244.96747474747477</v>
      </c>
      <c r="N681" s="154">
        <f t="shared" si="64"/>
        <v>18872.603701010124</v>
      </c>
    </row>
    <row r="682" spans="2:14" x14ac:dyDescent="0.25">
      <c r="B682" s="4">
        <v>41159</v>
      </c>
      <c r="C682" s="99">
        <f>'Farm Runoff'!$D682</f>
        <v>17475.609600000003</v>
      </c>
      <c r="D682" s="99">
        <f>'Irrigation Demand'!$D682</f>
        <v>1224.8373737373738</v>
      </c>
      <c r="E682" s="99">
        <f>$C682*Farms!$H$6/100</f>
        <v>4333.9511808000007</v>
      </c>
      <c r="F682" s="99">
        <f t="shared" si="60"/>
        <v>13141.658419200003</v>
      </c>
      <c r="G682" s="99">
        <f>IF(H682&lt;Farms!$I$6*1000,(MIN(F682,Farms!$L$6)),0)</f>
        <v>0</v>
      </c>
      <c r="H682" s="100">
        <f t="shared" si="65"/>
        <v>495000</v>
      </c>
      <c r="I682" s="100">
        <f t="shared" si="61"/>
        <v>498109.11380706262</v>
      </c>
      <c r="J682" s="100">
        <f>MIN(I682,Farms!$I$6*1000)</f>
        <v>495000</v>
      </c>
      <c r="K682" s="100">
        <f>MAX(I682-Farms!$I$6*1000, 0)</f>
        <v>3109.1138070626184</v>
      </c>
      <c r="L682" s="100">
        <f t="shared" si="62"/>
        <v>13141.658419200003</v>
      </c>
      <c r="M682" s="100">
        <f t="shared" si="63"/>
        <v>244.96747474747477</v>
      </c>
      <c r="N682" s="154">
        <f t="shared" si="64"/>
        <v>16495.739701010098</v>
      </c>
    </row>
    <row r="683" spans="2:14" x14ac:dyDescent="0.25">
      <c r="B683" s="4">
        <v>41160</v>
      </c>
      <c r="C683" s="99">
        <f>'Farm Runoff'!$D683</f>
        <v>15528.844799999999</v>
      </c>
      <c r="D683" s="99">
        <f>'Irrigation Demand'!$D683</f>
        <v>1224.8373737373738</v>
      </c>
      <c r="E683" s="99">
        <f>$C683*Farms!$H$6/100</f>
        <v>3851.1535104</v>
      </c>
      <c r="F683" s="99">
        <f t="shared" si="60"/>
        <v>11677.691289599999</v>
      </c>
      <c r="G683" s="99">
        <f>IF(H683&lt;Farms!$I$6*1000,(MIN(F683,Farms!$L$6)),0)</f>
        <v>0</v>
      </c>
      <c r="H683" s="100">
        <f t="shared" si="65"/>
        <v>495000</v>
      </c>
      <c r="I683" s="100">
        <f t="shared" si="61"/>
        <v>497626.31613666262</v>
      </c>
      <c r="J683" s="100">
        <f>MIN(I683,Farms!$I$6*1000)</f>
        <v>495000</v>
      </c>
      <c r="K683" s="100">
        <f>MAX(I683-Farms!$I$6*1000, 0)</f>
        <v>2626.3161366626155</v>
      </c>
      <c r="L683" s="100">
        <f t="shared" si="62"/>
        <v>11677.691289599999</v>
      </c>
      <c r="M683" s="100">
        <f t="shared" si="63"/>
        <v>244.96747474747477</v>
      </c>
      <c r="N683" s="154">
        <f t="shared" si="64"/>
        <v>14548.97490101009</v>
      </c>
    </row>
    <row r="684" spans="2:14" x14ac:dyDescent="0.25">
      <c r="B684" s="4">
        <v>41161</v>
      </c>
      <c r="C684" s="99">
        <f>'Farm Runoff'!$D684</f>
        <v>14498.8704</v>
      </c>
      <c r="D684" s="99">
        <f>'Irrigation Demand'!$D684</f>
        <v>1224.8373737373738</v>
      </c>
      <c r="E684" s="99">
        <f>$C684*Farms!$H$6/100</f>
        <v>3595.7198592</v>
      </c>
      <c r="F684" s="99">
        <f t="shared" si="60"/>
        <v>10903.150540799999</v>
      </c>
      <c r="G684" s="99">
        <f>IF(H684&lt;Farms!$I$6*1000,(MIN(F684,Farms!$L$6)),0)</f>
        <v>0</v>
      </c>
      <c r="H684" s="100">
        <f t="shared" si="65"/>
        <v>495000</v>
      </c>
      <c r="I684" s="100">
        <f t="shared" si="61"/>
        <v>497370.88248546264</v>
      </c>
      <c r="J684" s="100">
        <f>MIN(I684,Farms!$I$6*1000)</f>
        <v>495000</v>
      </c>
      <c r="K684" s="100">
        <f>MAX(I684-Farms!$I$6*1000, 0)</f>
        <v>2370.8824854626437</v>
      </c>
      <c r="L684" s="100">
        <f t="shared" si="62"/>
        <v>10903.150540799999</v>
      </c>
      <c r="M684" s="100">
        <f t="shared" si="63"/>
        <v>244.96747474747477</v>
      </c>
      <c r="N684" s="154">
        <f t="shared" si="64"/>
        <v>13519.000501010118</v>
      </c>
    </row>
    <row r="685" spans="2:14" x14ac:dyDescent="0.25">
      <c r="B685" s="4">
        <v>41162</v>
      </c>
      <c r="C685" s="99">
        <f>'Farm Runoff'!$D685</f>
        <v>18233.942399999996</v>
      </c>
      <c r="D685" s="99">
        <f>'Irrigation Demand'!$D685</f>
        <v>1224.8373737373738</v>
      </c>
      <c r="E685" s="99">
        <f>$C685*Farms!$H$6/100</f>
        <v>4522.0177151999987</v>
      </c>
      <c r="F685" s="99">
        <f t="shared" si="60"/>
        <v>13711.924684799997</v>
      </c>
      <c r="G685" s="99">
        <f>IF(H685&lt;Farms!$I$6*1000,(MIN(F685,Farms!$L$6)),0)</f>
        <v>0</v>
      </c>
      <c r="H685" s="100">
        <f t="shared" si="65"/>
        <v>495000</v>
      </c>
      <c r="I685" s="100">
        <f t="shared" si="61"/>
        <v>498297.18034146266</v>
      </c>
      <c r="J685" s="100">
        <f>MIN(I685,Farms!$I$6*1000)</f>
        <v>495000</v>
      </c>
      <c r="K685" s="100">
        <f>MAX(I685-Farms!$I$6*1000, 0)</f>
        <v>3297.1803414626629</v>
      </c>
      <c r="L685" s="100">
        <f t="shared" si="62"/>
        <v>13711.924684799997</v>
      </c>
      <c r="M685" s="100">
        <f t="shared" si="63"/>
        <v>244.96747474747477</v>
      </c>
      <c r="N685" s="154">
        <f t="shared" si="64"/>
        <v>17254.072501010134</v>
      </c>
    </row>
    <row r="686" spans="2:14" x14ac:dyDescent="0.25">
      <c r="B686" s="4">
        <v>41163</v>
      </c>
      <c r="C686" s="99">
        <f>'Farm Runoff'!$D686</f>
        <v>25387.171200000001</v>
      </c>
      <c r="D686" s="99">
        <f>'Irrigation Demand'!$D686</f>
        <v>1224.8373737373738</v>
      </c>
      <c r="E686" s="99">
        <f>$C686*Farms!$H$6/100</f>
        <v>6296.0184576000001</v>
      </c>
      <c r="F686" s="99">
        <f t="shared" si="60"/>
        <v>19091.152742400001</v>
      </c>
      <c r="G686" s="99">
        <f>IF(H686&lt;Farms!$I$6*1000,(MIN(F686,Farms!$L$6)),0)</f>
        <v>0</v>
      </c>
      <c r="H686" s="100">
        <f t="shared" si="65"/>
        <v>495000</v>
      </c>
      <c r="I686" s="100">
        <f t="shared" si="61"/>
        <v>500071.18108386261</v>
      </c>
      <c r="J686" s="100">
        <f>MIN(I686,Farms!$I$6*1000)</f>
        <v>495000</v>
      </c>
      <c r="K686" s="100">
        <f>MAX(I686-Farms!$I$6*1000, 0)</f>
        <v>5071.1810838626116</v>
      </c>
      <c r="L686" s="100">
        <f t="shared" si="62"/>
        <v>19091.152742400001</v>
      </c>
      <c r="M686" s="100">
        <f t="shared" si="63"/>
        <v>244.96747474747477</v>
      </c>
      <c r="N686" s="154">
        <f t="shared" si="64"/>
        <v>24407.301301010088</v>
      </c>
    </row>
    <row r="687" spans="2:14" x14ac:dyDescent="0.25">
      <c r="B687" s="4">
        <v>41164</v>
      </c>
      <c r="C687" s="99">
        <f>'Farm Runoff'!$D687</f>
        <v>21652.099200000001</v>
      </c>
      <c r="D687" s="99">
        <f>'Irrigation Demand'!$D687</f>
        <v>1224.8373737373738</v>
      </c>
      <c r="E687" s="99">
        <f>$C687*Farms!$H$6/100</f>
        <v>5369.7206016</v>
      </c>
      <c r="F687" s="99">
        <f t="shared" si="60"/>
        <v>16282.378598400001</v>
      </c>
      <c r="G687" s="99">
        <f>IF(H687&lt;Farms!$I$6*1000,(MIN(F687,Farms!$L$6)),0)</f>
        <v>0</v>
      </c>
      <c r="H687" s="100">
        <f t="shared" si="65"/>
        <v>495000</v>
      </c>
      <c r="I687" s="100">
        <f t="shared" si="61"/>
        <v>499144.88322786265</v>
      </c>
      <c r="J687" s="100">
        <f>MIN(I687,Farms!$I$6*1000)</f>
        <v>495000</v>
      </c>
      <c r="K687" s="100">
        <f>MAX(I687-Farms!$I$6*1000, 0)</f>
        <v>4144.8832278626505</v>
      </c>
      <c r="L687" s="100">
        <f t="shared" si="62"/>
        <v>16282.378598400001</v>
      </c>
      <c r="M687" s="100">
        <f t="shared" si="63"/>
        <v>244.96747474747477</v>
      </c>
      <c r="N687" s="154">
        <f t="shared" si="64"/>
        <v>20672.229301010124</v>
      </c>
    </row>
    <row r="688" spans="2:14" x14ac:dyDescent="0.25">
      <c r="B688" s="4">
        <v>41165</v>
      </c>
      <c r="C688" s="99">
        <f>'Farm Runoff'!$D688</f>
        <v>18064.166400000002</v>
      </c>
      <c r="D688" s="99">
        <f>'Irrigation Demand'!$D688</f>
        <v>1224.8373737373738</v>
      </c>
      <c r="E688" s="99">
        <f>$C688*Farms!$H$6/100</f>
        <v>4479.9132672000005</v>
      </c>
      <c r="F688" s="99">
        <f t="shared" si="60"/>
        <v>13584.2531328</v>
      </c>
      <c r="G688" s="99">
        <f>IF(H688&lt;Farms!$I$6*1000,(MIN(F688,Farms!$L$6)),0)</f>
        <v>0</v>
      </c>
      <c r="H688" s="100">
        <f t="shared" si="65"/>
        <v>495000</v>
      </c>
      <c r="I688" s="100">
        <f t="shared" si="61"/>
        <v>498255.07589346264</v>
      </c>
      <c r="J688" s="100">
        <f>MIN(I688,Farms!$I$6*1000)</f>
        <v>495000</v>
      </c>
      <c r="K688" s="100">
        <f>MAX(I688-Farms!$I$6*1000, 0)</f>
        <v>3255.0758934626356</v>
      </c>
      <c r="L688" s="100">
        <f t="shared" si="62"/>
        <v>13584.2531328</v>
      </c>
      <c r="M688" s="100">
        <f t="shared" si="63"/>
        <v>244.96747474747477</v>
      </c>
      <c r="N688" s="154">
        <f t="shared" si="64"/>
        <v>17084.296501010111</v>
      </c>
    </row>
    <row r="689" spans="2:14" x14ac:dyDescent="0.25">
      <c r="B689" s="4">
        <v>41166</v>
      </c>
      <c r="C689" s="99">
        <f>'Farm Runoff'!$D689</f>
        <v>15166.656000000001</v>
      </c>
      <c r="D689" s="99">
        <f>'Irrigation Demand'!$D689</f>
        <v>1224.8373737373738</v>
      </c>
      <c r="E689" s="99">
        <f>$C689*Farms!$H$6/100</f>
        <v>3761.330688</v>
      </c>
      <c r="F689" s="99">
        <f t="shared" si="60"/>
        <v>11405.325312000001</v>
      </c>
      <c r="G689" s="99">
        <f>IF(H689&lt;Farms!$I$6*1000,(MIN(F689,Farms!$L$6)),0)</f>
        <v>0</v>
      </c>
      <c r="H689" s="100">
        <f t="shared" si="65"/>
        <v>495000</v>
      </c>
      <c r="I689" s="100">
        <f t="shared" si="61"/>
        <v>497536.49331426265</v>
      </c>
      <c r="J689" s="100">
        <f>MIN(I689,Farms!$I$6*1000)</f>
        <v>495000</v>
      </c>
      <c r="K689" s="100">
        <f>MAX(I689-Farms!$I$6*1000, 0)</f>
        <v>2536.4933142626542</v>
      </c>
      <c r="L689" s="100">
        <f t="shared" si="62"/>
        <v>11405.325312000001</v>
      </c>
      <c r="M689" s="100">
        <f t="shared" si="63"/>
        <v>244.96747474747477</v>
      </c>
      <c r="N689" s="154">
        <f t="shared" si="64"/>
        <v>14186.78610101013</v>
      </c>
    </row>
    <row r="690" spans="2:14" x14ac:dyDescent="0.25">
      <c r="B690" s="4">
        <v>41167</v>
      </c>
      <c r="C690" s="99">
        <f>'Farm Runoff'!$D690</f>
        <v>13208.5728</v>
      </c>
      <c r="D690" s="99">
        <f>'Irrigation Demand'!$D690</f>
        <v>1224.8373737373738</v>
      </c>
      <c r="E690" s="99">
        <f>$C690*Farms!$H$6/100</f>
        <v>3275.7260544000001</v>
      </c>
      <c r="F690" s="99">
        <f t="shared" si="60"/>
        <v>9932.8467455999998</v>
      </c>
      <c r="G690" s="99">
        <f>IF(H690&lt;Farms!$I$6*1000,(MIN(F690,Farms!$L$6)),0)</f>
        <v>0</v>
      </c>
      <c r="H690" s="100">
        <f t="shared" si="65"/>
        <v>495000</v>
      </c>
      <c r="I690" s="100">
        <f t="shared" si="61"/>
        <v>497050.88868066261</v>
      </c>
      <c r="J690" s="100">
        <f>MIN(I690,Farms!$I$6*1000)</f>
        <v>495000</v>
      </c>
      <c r="K690" s="100">
        <f>MAX(I690-Farms!$I$6*1000, 0)</f>
        <v>2050.8886806626106</v>
      </c>
      <c r="L690" s="100">
        <f t="shared" si="62"/>
        <v>9932.8467455999998</v>
      </c>
      <c r="M690" s="100">
        <f t="shared" si="63"/>
        <v>244.96747474747477</v>
      </c>
      <c r="N690" s="154">
        <f t="shared" si="64"/>
        <v>12228.702901010085</v>
      </c>
    </row>
    <row r="691" spans="2:14" x14ac:dyDescent="0.25">
      <c r="B691" s="4">
        <v>41168</v>
      </c>
      <c r="C691" s="99">
        <f>'Farm Runoff'!$D691</f>
        <v>12042.777599999999</v>
      </c>
      <c r="D691" s="99">
        <f>'Irrigation Demand'!$D691</f>
        <v>1224.8373737373738</v>
      </c>
      <c r="E691" s="99">
        <f>$C691*Farms!$H$6/100</f>
        <v>2986.6088448</v>
      </c>
      <c r="F691" s="99">
        <f t="shared" si="60"/>
        <v>9056.1687552000003</v>
      </c>
      <c r="G691" s="99">
        <f>IF(H691&lt;Farms!$I$6*1000,(MIN(F691,Farms!$L$6)),0)</f>
        <v>0</v>
      </c>
      <c r="H691" s="100">
        <f t="shared" si="65"/>
        <v>495000</v>
      </c>
      <c r="I691" s="100">
        <f t="shared" si="61"/>
        <v>496761.77147106262</v>
      </c>
      <c r="J691" s="100">
        <f>MIN(I691,Farms!$I$6*1000)</f>
        <v>495000</v>
      </c>
      <c r="K691" s="100">
        <f>MAX(I691-Farms!$I$6*1000, 0)</f>
        <v>1761.7714710626169</v>
      </c>
      <c r="L691" s="100">
        <f t="shared" si="62"/>
        <v>9056.1687552000003</v>
      </c>
      <c r="M691" s="100">
        <f t="shared" si="63"/>
        <v>244.96747474747477</v>
      </c>
      <c r="N691" s="154">
        <f t="shared" si="64"/>
        <v>11062.907701010092</v>
      </c>
    </row>
    <row r="692" spans="2:14" x14ac:dyDescent="0.25">
      <c r="B692" s="4">
        <v>41169</v>
      </c>
      <c r="C692" s="99">
        <f>'Farm Runoff'!$D692</f>
        <v>10956.211200000002</v>
      </c>
      <c r="D692" s="99">
        <f>'Irrigation Demand'!$D692</f>
        <v>1224.8373737373738</v>
      </c>
      <c r="E692" s="99">
        <f>$C692*Farms!$H$6/100</f>
        <v>2717.1403776000002</v>
      </c>
      <c r="F692" s="99">
        <f t="shared" si="60"/>
        <v>8239.0708224000009</v>
      </c>
      <c r="G692" s="99">
        <f>IF(H692&lt;Farms!$I$6*1000,(MIN(F692,Farms!$L$6)),0)</f>
        <v>0</v>
      </c>
      <c r="H692" s="100">
        <f t="shared" si="65"/>
        <v>495000</v>
      </c>
      <c r="I692" s="100">
        <f t="shared" si="61"/>
        <v>496492.30300386262</v>
      </c>
      <c r="J692" s="100">
        <f>MIN(I692,Farms!$I$6*1000)</f>
        <v>495000</v>
      </c>
      <c r="K692" s="100">
        <f>MAX(I692-Farms!$I$6*1000, 0)</f>
        <v>1492.3030038626166</v>
      </c>
      <c r="L692" s="100">
        <f t="shared" si="62"/>
        <v>8239.0708224000009</v>
      </c>
      <c r="M692" s="100">
        <f t="shared" si="63"/>
        <v>244.96747474747477</v>
      </c>
      <c r="N692" s="154">
        <f t="shared" si="64"/>
        <v>9976.3413010100921</v>
      </c>
    </row>
    <row r="693" spans="2:14" x14ac:dyDescent="0.25">
      <c r="B693" s="4">
        <v>41170</v>
      </c>
      <c r="C693" s="99">
        <f>'Farm Runoff'!$D693</f>
        <v>10265.7888</v>
      </c>
      <c r="D693" s="99">
        <f>'Irrigation Demand'!$D693</f>
        <v>1224.8373737373738</v>
      </c>
      <c r="E693" s="99">
        <f>$C693*Farms!$H$6/100</f>
        <v>2545.9156224000003</v>
      </c>
      <c r="F693" s="99">
        <f t="shared" si="60"/>
        <v>7719.8731776000004</v>
      </c>
      <c r="G693" s="99">
        <f>IF(H693&lt;Farms!$I$6*1000,(MIN(F693,Farms!$L$6)),0)</f>
        <v>0</v>
      </c>
      <c r="H693" s="100">
        <f t="shared" si="65"/>
        <v>495000</v>
      </c>
      <c r="I693" s="100">
        <f t="shared" si="61"/>
        <v>496321.07824866264</v>
      </c>
      <c r="J693" s="100">
        <f>MIN(I693,Farms!$I$6*1000)</f>
        <v>495000</v>
      </c>
      <c r="K693" s="100">
        <f>MAX(I693-Farms!$I$6*1000, 0)</f>
        <v>1321.0782486626413</v>
      </c>
      <c r="L693" s="100">
        <f t="shared" si="62"/>
        <v>7719.8731776000004</v>
      </c>
      <c r="M693" s="100">
        <f t="shared" si="63"/>
        <v>244.96747474747477</v>
      </c>
      <c r="N693" s="154">
        <f t="shared" si="64"/>
        <v>9285.9189010101163</v>
      </c>
    </row>
    <row r="694" spans="2:14" x14ac:dyDescent="0.25">
      <c r="B694" s="4">
        <v>41171</v>
      </c>
      <c r="C694" s="99">
        <f>'Farm Runoff'!$D694</f>
        <v>9269.7696000000014</v>
      </c>
      <c r="D694" s="99">
        <f>'Irrigation Demand'!$D694</f>
        <v>1224.8373737373738</v>
      </c>
      <c r="E694" s="99">
        <f>$C694*Farms!$H$6/100</f>
        <v>2298.9028608000003</v>
      </c>
      <c r="F694" s="99">
        <f t="shared" si="60"/>
        <v>6970.8667392000007</v>
      </c>
      <c r="G694" s="99">
        <f>IF(H694&lt;Farms!$I$6*1000,(MIN(F694,Farms!$L$6)),0)</f>
        <v>0</v>
      </c>
      <c r="H694" s="100">
        <f t="shared" si="65"/>
        <v>495000</v>
      </c>
      <c r="I694" s="100">
        <f t="shared" si="61"/>
        <v>496074.06548706262</v>
      </c>
      <c r="J694" s="100">
        <f>MIN(I694,Farms!$I$6*1000)</f>
        <v>495000</v>
      </c>
      <c r="K694" s="100">
        <f>MAX(I694-Farms!$I$6*1000, 0)</f>
        <v>1074.0654870626167</v>
      </c>
      <c r="L694" s="100">
        <f t="shared" si="62"/>
        <v>6970.8667392000007</v>
      </c>
      <c r="M694" s="100">
        <f t="shared" si="63"/>
        <v>244.96747474747477</v>
      </c>
      <c r="N694" s="154">
        <f t="shared" si="64"/>
        <v>8289.899701010092</v>
      </c>
    </row>
    <row r="695" spans="2:14" x14ac:dyDescent="0.25">
      <c r="B695" s="4">
        <v>41172</v>
      </c>
      <c r="C695" s="99">
        <f>'Farm Runoff'!$D695</f>
        <v>8907.5807999999997</v>
      </c>
      <c r="D695" s="99">
        <f>'Irrigation Demand'!$D695</f>
        <v>1224.8373737373738</v>
      </c>
      <c r="E695" s="99">
        <f>$C695*Farms!$H$6/100</f>
        <v>2209.0800383999999</v>
      </c>
      <c r="F695" s="99">
        <f t="shared" si="60"/>
        <v>6698.5007616000003</v>
      </c>
      <c r="G695" s="99">
        <f>IF(H695&lt;Farms!$I$6*1000,(MIN(F695,Farms!$L$6)),0)</f>
        <v>0</v>
      </c>
      <c r="H695" s="100">
        <f t="shared" si="65"/>
        <v>495000</v>
      </c>
      <c r="I695" s="100">
        <f t="shared" si="61"/>
        <v>495984.24266466266</v>
      </c>
      <c r="J695" s="100">
        <f>MIN(I695,Farms!$I$6*1000)</f>
        <v>495000</v>
      </c>
      <c r="K695" s="100">
        <f>MAX(I695-Farms!$I$6*1000, 0)</f>
        <v>984.24266466265544</v>
      </c>
      <c r="L695" s="100">
        <f t="shared" si="62"/>
        <v>6698.5007616000003</v>
      </c>
      <c r="M695" s="100">
        <f t="shared" si="63"/>
        <v>244.96747474747477</v>
      </c>
      <c r="N695" s="154">
        <f t="shared" si="64"/>
        <v>7927.7109010101303</v>
      </c>
    </row>
    <row r="696" spans="2:14" x14ac:dyDescent="0.25">
      <c r="B696" s="4">
        <v>41173</v>
      </c>
      <c r="C696" s="99">
        <f>'Farm Runoff'!$D696</f>
        <v>8760.4415999999983</v>
      </c>
      <c r="D696" s="99">
        <f>'Irrigation Demand'!$D696</f>
        <v>1224.8373737373738</v>
      </c>
      <c r="E696" s="99">
        <f>$C696*Farms!$H$6/100</f>
        <v>2172.5895167999997</v>
      </c>
      <c r="F696" s="99">
        <f t="shared" si="60"/>
        <v>6587.8520831999986</v>
      </c>
      <c r="G696" s="99">
        <f>IF(H696&lt;Farms!$I$6*1000,(MIN(F696,Farms!$L$6)),0)</f>
        <v>0</v>
      </c>
      <c r="H696" s="100">
        <f t="shared" si="65"/>
        <v>495000</v>
      </c>
      <c r="I696" s="100">
        <f t="shared" si="61"/>
        <v>495947.75214306265</v>
      </c>
      <c r="J696" s="100">
        <f>MIN(I696,Farms!$I$6*1000)</f>
        <v>495000</v>
      </c>
      <c r="K696" s="100">
        <f>MAX(I696-Farms!$I$6*1000, 0)</f>
        <v>947.75214306265116</v>
      </c>
      <c r="L696" s="100">
        <f t="shared" si="62"/>
        <v>6587.8520831999986</v>
      </c>
      <c r="M696" s="100">
        <f t="shared" si="63"/>
        <v>244.96747474747477</v>
      </c>
      <c r="N696" s="154">
        <f t="shared" si="64"/>
        <v>7780.5717010101243</v>
      </c>
    </row>
    <row r="697" spans="2:14" x14ac:dyDescent="0.25">
      <c r="B697" s="4">
        <v>41174</v>
      </c>
      <c r="C697" s="99">
        <f>'Farm Runoff'!$D697</f>
        <v>8783.0784000000003</v>
      </c>
      <c r="D697" s="99">
        <f>'Irrigation Demand'!$D697</f>
        <v>0</v>
      </c>
      <c r="E697" s="99">
        <f>$C697*Farms!$H$6/100</f>
        <v>2178.2034432</v>
      </c>
      <c r="F697" s="99">
        <f t="shared" si="60"/>
        <v>6604.8749568000003</v>
      </c>
      <c r="G697" s="99">
        <f>IF(H697&lt;Farms!$I$6*1000,(MIN(F697,Farms!$L$6)),0)</f>
        <v>0</v>
      </c>
      <c r="H697" s="100">
        <f t="shared" si="65"/>
        <v>495000</v>
      </c>
      <c r="I697" s="100">
        <f t="shared" si="61"/>
        <v>497178.20344319998</v>
      </c>
      <c r="J697" s="100">
        <f>MIN(I697,Farms!$I$6*1000)</f>
        <v>495000</v>
      </c>
      <c r="K697" s="100">
        <f>MAX(I697-Farms!$I$6*1000, 0)</f>
        <v>2178.2034431999782</v>
      </c>
      <c r="L697" s="100">
        <f t="shared" si="62"/>
        <v>6604.8749568000003</v>
      </c>
      <c r="M697" s="100">
        <f t="shared" si="63"/>
        <v>0</v>
      </c>
      <c r="N697" s="154">
        <f t="shared" si="64"/>
        <v>8783.0783999999785</v>
      </c>
    </row>
    <row r="698" spans="2:14" x14ac:dyDescent="0.25">
      <c r="B698" s="4">
        <v>41175</v>
      </c>
      <c r="C698" s="99">
        <f>'Farm Runoff'!$D698</f>
        <v>8873.6255999999994</v>
      </c>
      <c r="D698" s="99">
        <f>'Irrigation Demand'!$D698</f>
        <v>1224.8373737373738</v>
      </c>
      <c r="E698" s="99">
        <f>$C698*Farms!$H$6/100</f>
        <v>2200.6591487999999</v>
      </c>
      <c r="F698" s="99">
        <f t="shared" si="60"/>
        <v>6672.9664511999999</v>
      </c>
      <c r="G698" s="99">
        <f>IF(H698&lt;Farms!$I$6*1000,(MIN(F698,Farms!$L$6)),0)</f>
        <v>0</v>
      </c>
      <c r="H698" s="100">
        <f t="shared" si="65"/>
        <v>495000</v>
      </c>
      <c r="I698" s="100">
        <f t="shared" si="61"/>
        <v>495975.82177506265</v>
      </c>
      <c r="J698" s="100">
        <f>MIN(I698,Farms!$I$6*1000)</f>
        <v>495000</v>
      </c>
      <c r="K698" s="100">
        <f>MAX(I698-Farms!$I$6*1000, 0)</f>
        <v>975.82177506264998</v>
      </c>
      <c r="L698" s="100">
        <f t="shared" si="62"/>
        <v>6672.9664511999999</v>
      </c>
      <c r="M698" s="100">
        <f t="shared" si="63"/>
        <v>244.96747474747477</v>
      </c>
      <c r="N698" s="154">
        <f t="shared" si="64"/>
        <v>7893.7557010101245</v>
      </c>
    </row>
    <row r="699" spans="2:14" x14ac:dyDescent="0.25">
      <c r="B699" s="4">
        <v>41176</v>
      </c>
      <c r="C699" s="99">
        <f>'Farm Runoff'!$D699</f>
        <v>8862.3072000000011</v>
      </c>
      <c r="D699" s="99">
        <f>'Irrigation Demand'!$D699</f>
        <v>1224.8373737373738</v>
      </c>
      <c r="E699" s="99">
        <f>$C699*Farms!$H$6/100</f>
        <v>2197.8521856000002</v>
      </c>
      <c r="F699" s="99">
        <f t="shared" si="60"/>
        <v>6664.4550144000004</v>
      </c>
      <c r="G699" s="99">
        <f>IF(H699&lt;Farms!$I$6*1000,(MIN(F699,Farms!$L$6)),0)</f>
        <v>0</v>
      </c>
      <c r="H699" s="100">
        <f t="shared" si="65"/>
        <v>495000</v>
      </c>
      <c r="I699" s="100">
        <f t="shared" si="61"/>
        <v>495973.01481186261</v>
      </c>
      <c r="J699" s="100">
        <f>MIN(I699,Farms!$I$6*1000)</f>
        <v>495000</v>
      </c>
      <c r="K699" s="100">
        <f>MAX(I699-Farms!$I$6*1000, 0)</f>
        <v>973.01481186260935</v>
      </c>
      <c r="L699" s="100">
        <f t="shared" si="62"/>
        <v>6664.4550144000004</v>
      </c>
      <c r="M699" s="100">
        <f t="shared" si="63"/>
        <v>244.96747474747477</v>
      </c>
      <c r="N699" s="154">
        <f t="shared" si="64"/>
        <v>7882.4373010100844</v>
      </c>
    </row>
    <row r="700" spans="2:14" x14ac:dyDescent="0.25">
      <c r="B700" s="4">
        <v>41177</v>
      </c>
      <c r="C700" s="99">
        <f>'Farm Runoff'!$D700</f>
        <v>8828.351999999999</v>
      </c>
      <c r="D700" s="99">
        <f>'Irrigation Demand'!$D700</f>
        <v>1224.8373737373738</v>
      </c>
      <c r="E700" s="99">
        <f>$C700*Farms!$H$6/100</f>
        <v>2189.4312959999997</v>
      </c>
      <c r="F700" s="99">
        <f t="shared" si="60"/>
        <v>6638.9207039999992</v>
      </c>
      <c r="G700" s="99">
        <f>IF(H700&lt;Farms!$I$6*1000,(MIN(F700,Farms!$L$6)),0)</f>
        <v>0</v>
      </c>
      <c r="H700" s="100">
        <f t="shared" si="65"/>
        <v>495000</v>
      </c>
      <c r="I700" s="100">
        <f t="shared" si="61"/>
        <v>495964.59392226266</v>
      </c>
      <c r="J700" s="100">
        <f>MIN(I700,Farms!$I$6*1000)</f>
        <v>495000</v>
      </c>
      <c r="K700" s="100">
        <f>MAX(I700-Farms!$I$6*1000, 0)</f>
        <v>964.59392226266209</v>
      </c>
      <c r="L700" s="100">
        <f t="shared" si="62"/>
        <v>6638.9207039999992</v>
      </c>
      <c r="M700" s="100">
        <f t="shared" si="63"/>
        <v>244.96747474747477</v>
      </c>
      <c r="N700" s="154">
        <f t="shared" si="64"/>
        <v>7848.4821010101359</v>
      </c>
    </row>
    <row r="701" spans="2:14" x14ac:dyDescent="0.25">
      <c r="B701" s="4">
        <v>41178</v>
      </c>
      <c r="C701" s="99">
        <f>'Farm Runoff'!$D701</f>
        <v>8669.8943999999992</v>
      </c>
      <c r="D701" s="99">
        <f>'Irrigation Demand'!$D701</f>
        <v>1224.8373737373738</v>
      </c>
      <c r="E701" s="99">
        <f>$C701*Farms!$H$6/100</f>
        <v>2150.1338111999999</v>
      </c>
      <c r="F701" s="99">
        <f t="shared" si="60"/>
        <v>6519.7605887999998</v>
      </c>
      <c r="G701" s="99">
        <f>IF(H701&lt;Farms!$I$6*1000,(MIN(F701,Farms!$L$6)),0)</f>
        <v>0</v>
      </c>
      <c r="H701" s="100">
        <f t="shared" si="65"/>
        <v>495000</v>
      </c>
      <c r="I701" s="100">
        <f t="shared" si="61"/>
        <v>495925.29643746262</v>
      </c>
      <c r="J701" s="100">
        <f>MIN(I701,Farms!$I$6*1000)</f>
        <v>495000</v>
      </c>
      <c r="K701" s="100">
        <f>MAX(I701-Farms!$I$6*1000, 0)</f>
        <v>925.29643746261718</v>
      </c>
      <c r="L701" s="100">
        <f t="shared" si="62"/>
        <v>6519.7605887999998</v>
      </c>
      <c r="M701" s="100">
        <f t="shared" si="63"/>
        <v>244.96747474747477</v>
      </c>
      <c r="N701" s="154">
        <f t="shared" si="64"/>
        <v>7690.0245010100916</v>
      </c>
    </row>
    <row r="702" spans="2:14" x14ac:dyDescent="0.25">
      <c r="B702" s="4">
        <v>41179</v>
      </c>
      <c r="C702" s="99">
        <f>'Farm Runoff'!$D702</f>
        <v>8613.3024000000005</v>
      </c>
      <c r="D702" s="99">
        <f>'Irrigation Demand'!$D702</f>
        <v>0</v>
      </c>
      <c r="E702" s="99">
        <f>$C702*Farms!$H$6/100</f>
        <v>2136.0989952</v>
      </c>
      <c r="F702" s="99">
        <f t="shared" si="60"/>
        <v>6477.2034048000005</v>
      </c>
      <c r="G702" s="99">
        <f>IF(H702&lt;Farms!$I$6*1000,(MIN(F702,Farms!$L$6)),0)</f>
        <v>0</v>
      </c>
      <c r="H702" s="100">
        <f t="shared" si="65"/>
        <v>495000</v>
      </c>
      <c r="I702" s="100">
        <f t="shared" si="61"/>
        <v>497136.09899520001</v>
      </c>
      <c r="J702" s="100">
        <f>MIN(I702,Farms!$I$6*1000)</f>
        <v>495000</v>
      </c>
      <c r="K702" s="100">
        <f>MAX(I702-Farms!$I$6*1000, 0)</f>
        <v>2136.0989952000091</v>
      </c>
      <c r="L702" s="100">
        <f t="shared" si="62"/>
        <v>6477.2034048000005</v>
      </c>
      <c r="M702" s="100">
        <f t="shared" si="63"/>
        <v>0</v>
      </c>
      <c r="N702" s="154">
        <f t="shared" si="64"/>
        <v>8613.3024000000096</v>
      </c>
    </row>
    <row r="703" spans="2:14" x14ac:dyDescent="0.25">
      <c r="B703" s="4">
        <v>41180</v>
      </c>
      <c r="C703" s="99">
        <f>'Farm Runoff'!$D703</f>
        <v>29359.929599999999</v>
      </c>
      <c r="D703" s="99">
        <f>'Irrigation Demand'!$D703</f>
        <v>0</v>
      </c>
      <c r="E703" s="99">
        <f>$C703*Farms!$H$6/100</f>
        <v>7281.2625407999994</v>
      </c>
      <c r="F703" s="99">
        <f t="shared" si="60"/>
        <v>22078.667059200001</v>
      </c>
      <c r="G703" s="99">
        <f>IF(H703&lt;Farms!$I$6*1000,(MIN(F703,Farms!$L$6)),0)</f>
        <v>0</v>
      </c>
      <c r="H703" s="100">
        <f t="shared" si="65"/>
        <v>495000</v>
      </c>
      <c r="I703" s="100">
        <f t="shared" si="61"/>
        <v>502281.26254079997</v>
      </c>
      <c r="J703" s="100">
        <f>MIN(I703,Farms!$I$6*1000)</f>
        <v>495000</v>
      </c>
      <c r="K703" s="100">
        <f>MAX(I703-Farms!$I$6*1000, 0)</f>
        <v>7281.2625407999731</v>
      </c>
      <c r="L703" s="100">
        <f t="shared" si="62"/>
        <v>22078.667059200001</v>
      </c>
      <c r="M703" s="100">
        <f t="shared" si="63"/>
        <v>0</v>
      </c>
      <c r="N703" s="154">
        <f t="shared" si="64"/>
        <v>29359.929599999974</v>
      </c>
    </row>
    <row r="704" spans="2:14" x14ac:dyDescent="0.25">
      <c r="B704" s="4">
        <v>41181</v>
      </c>
      <c r="C704" s="99">
        <f>'Farm Runoff'!$D704</f>
        <v>40406.687999999995</v>
      </c>
      <c r="D704" s="99">
        <f>'Irrigation Demand'!$D704</f>
        <v>0</v>
      </c>
      <c r="E704" s="99">
        <f>$C704*Farms!$H$6/100</f>
        <v>10020.858623999999</v>
      </c>
      <c r="F704" s="99">
        <f t="shared" si="60"/>
        <v>30385.829375999994</v>
      </c>
      <c r="G704" s="99">
        <f>IF(H704&lt;Farms!$I$6*1000,(MIN(F704,Farms!$L$6)),0)</f>
        <v>0</v>
      </c>
      <c r="H704" s="100">
        <f t="shared" si="65"/>
        <v>495000</v>
      </c>
      <c r="I704" s="100">
        <f t="shared" si="61"/>
        <v>505020.85862399999</v>
      </c>
      <c r="J704" s="100">
        <f>MIN(I704,Farms!$I$6*1000)</f>
        <v>495000</v>
      </c>
      <c r="K704" s="100">
        <f>MAX(I704-Farms!$I$6*1000, 0)</f>
        <v>10020.858623999986</v>
      </c>
      <c r="L704" s="100">
        <f t="shared" si="62"/>
        <v>30385.829375999994</v>
      </c>
      <c r="M704" s="100">
        <f t="shared" si="63"/>
        <v>0</v>
      </c>
      <c r="N704" s="154">
        <f t="shared" si="64"/>
        <v>40406.68799999998</v>
      </c>
    </row>
    <row r="705" spans="2:14" x14ac:dyDescent="0.25">
      <c r="B705" s="4">
        <v>41182</v>
      </c>
      <c r="C705" s="99">
        <f>'Farm Runoff'!$D705</f>
        <v>29246.745600000002</v>
      </c>
      <c r="D705" s="99">
        <f>'Irrigation Demand'!$D705</f>
        <v>1224.8373737373738</v>
      </c>
      <c r="E705" s="99">
        <f>$C705*Farms!$H$6/100</f>
        <v>7253.1929088000006</v>
      </c>
      <c r="F705" s="99">
        <f t="shared" si="60"/>
        <v>21993.552691200002</v>
      </c>
      <c r="G705" s="99">
        <f>IF(H705&lt;Farms!$I$6*1000,(MIN(F705,Farms!$L$6)),0)</f>
        <v>0</v>
      </c>
      <c r="H705" s="100">
        <f t="shared" si="65"/>
        <v>495000</v>
      </c>
      <c r="I705" s="100">
        <f t="shared" si="61"/>
        <v>501028.35553506261</v>
      </c>
      <c r="J705" s="100">
        <f>MIN(I705,Farms!$I$6*1000)</f>
        <v>495000</v>
      </c>
      <c r="K705" s="100">
        <f>MAX(I705-Farms!$I$6*1000, 0)</f>
        <v>6028.355535062612</v>
      </c>
      <c r="L705" s="100">
        <f t="shared" si="62"/>
        <v>21993.552691200002</v>
      </c>
      <c r="M705" s="100">
        <f t="shared" si="63"/>
        <v>244.96747474747477</v>
      </c>
      <c r="N705" s="154">
        <f t="shared" si="64"/>
        <v>28266.875701010089</v>
      </c>
    </row>
    <row r="706" spans="2:14" x14ac:dyDescent="0.25">
      <c r="B706" s="4">
        <v>41183</v>
      </c>
      <c r="C706" s="99">
        <f>'Farm Runoff'!$D706</f>
        <v>26598.240000000002</v>
      </c>
      <c r="D706" s="99">
        <f>'Irrigation Demand'!$D706</f>
        <v>1989.1844574780059</v>
      </c>
      <c r="E706" s="99">
        <f>$C706*Farms!$H$6/100</f>
        <v>6596.3635200000008</v>
      </c>
      <c r="F706" s="99">
        <f t="shared" si="60"/>
        <v>20001.876479999999</v>
      </c>
      <c r="G706" s="99">
        <f>IF(H706&lt;Farms!$I$6*1000,(MIN(F706,Farms!$L$6)),0)</f>
        <v>0</v>
      </c>
      <c r="H706" s="100">
        <f t="shared" si="65"/>
        <v>495000</v>
      </c>
      <c r="I706" s="100">
        <f t="shared" si="61"/>
        <v>499607.17906252202</v>
      </c>
      <c r="J706" s="100">
        <f>MIN(I706,Farms!$I$6*1000)</f>
        <v>495000</v>
      </c>
      <c r="K706" s="100">
        <f>MAX(I706-Farms!$I$6*1000, 0)</f>
        <v>4607.1790625220165</v>
      </c>
      <c r="L706" s="100">
        <f t="shared" si="62"/>
        <v>20001.876479999999</v>
      </c>
      <c r="M706" s="100">
        <f t="shared" si="63"/>
        <v>397.83689149560121</v>
      </c>
      <c r="N706" s="154">
        <f t="shared" si="64"/>
        <v>25006.892434017616</v>
      </c>
    </row>
    <row r="707" spans="2:14" x14ac:dyDescent="0.25">
      <c r="B707" s="4">
        <v>41184</v>
      </c>
      <c r="C707" s="99">
        <f>'Farm Runoff'!$D707</f>
        <v>21222</v>
      </c>
      <c r="D707" s="99">
        <f>'Irrigation Demand'!$D707</f>
        <v>1989.1844574780059</v>
      </c>
      <c r="E707" s="99">
        <f>$C707*Farms!$H$6/100</f>
        <v>5263.0559999999996</v>
      </c>
      <c r="F707" s="99">
        <f t="shared" si="60"/>
        <v>15958.944</v>
      </c>
      <c r="G707" s="99">
        <f>IF(H707&lt;Farms!$I$6*1000,(MIN(F707,Farms!$L$6)),0)</f>
        <v>0</v>
      </c>
      <c r="H707" s="100">
        <f t="shared" si="65"/>
        <v>495000</v>
      </c>
      <c r="I707" s="100">
        <f t="shared" si="61"/>
        <v>498273.87154252199</v>
      </c>
      <c r="J707" s="100">
        <f>MIN(I707,Farms!$I$6*1000)</f>
        <v>495000</v>
      </c>
      <c r="K707" s="100">
        <f>MAX(I707-Farms!$I$6*1000, 0)</f>
        <v>3273.8715425219852</v>
      </c>
      <c r="L707" s="100">
        <f t="shared" si="62"/>
        <v>15958.944</v>
      </c>
      <c r="M707" s="100">
        <f t="shared" si="63"/>
        <v>397.83689149560121</v>
      </c>
      <c r="N707" s="154">
        <f t="shared" si="64"/>
        <v>19630.652434017586</v>
      </c>
    </row>
    <row r="708" spans="2:14" x14ac:dyDescent="0.25">
      <c r="B708" s="4">
        <v>41185</v>
      </c>
      <c r="C708" s="99">
        <f>'Farm Runoff'!$D708</f>
        <v>17713.296000000002</v>
      </c>
      <c r="D708" s="99">
        <f>'Irrigation Demand'!$D708</f>
        <v>1989.1844574780059</v>
      </c>
      <c r="E708" s="99">
        <f>$C708*Farms!$H$6/100</f>
        <v>4392.8974080000007</v>
      </c>
      <c r="F708" s="99">
        <f t="shared" si="60"/>
        <v>13320.398592000001</v>
      </c>
      <c r="G708" s="99">
        <f>IF(H708&lt;Farms!$I$6*1000,(MIN(F708,Farms!$L$6)),0)</f>
        <v>0</v>
      </c>
      <c r="H708" s="100">
        <f t="shared" si="65"/>
        <v>495000</v>
      </c>
      <c r="I708" s="100">
        <f t="shared" si="61"/>
        <v>497403.71295052202</v>
      </c>
      <c r="J708" s="100">
        <f>MIN(I708,Farms!$I$6*1000)</f>
        <v>495000</v>
      </c>
      <c r="K708" s="100">
        <f>MAX(I708-Farms!$I$6*1000, 0)</f>
        <v>2403.7129505220219</v>
      </c>
      <c r="L708" s="100">
        <f t="shared" si="62"/>
        <v>13320.398592000001</v>
      </c>
      <c r="M708" s="100">
        <f t="shared" si="63"/>
        <v>397.83689149560121</v>
      </c>
      <c r="N708" s="154">
        <f t="shared" si="64"/>
        <v>16121.948434017624</v>
      </c>
    </row>
    <row r="709" spans="2:14" x14ac:dyDescent="0.25">
      <c r="B709" s="4">
        <v>41186</v>
      </c>
      <c r="C709" s="99">
        <f>'Farm Runoff'!$D709</f>
        <v>15675.983999999999</v>
      </c>
      <c r="D709" s="99">
        <f>'Irrigation Demand'!$D709</f>
        <v>1989.1844574780059</v>
      </c>
      <c r="E709" s="99">
        <f>$C709*Farms!$H$6/100</f>
        <v>3887.6440320000002</v>
      </c>
      <c r="F709" s="99">
        <f t="shared" si="60"/>
        <v>11788.339967999998</v>
      </c>
      <c r="G709" s="99">
        <f>IF(H709&lt;Farms!$I$6*1000,(MIN(F709,Farms!$L$6)),0)</f>
        <v>0</v>
      </c>
      <c r="H709" s="100">
        <f t="shared" si="65"/>
        <v>495000</v>
      </c>
      <c r="I709" s="100">
        <f t="shared" si="61"/>
        <v>496898.45957452198</v>
      </c>
      <c r="J709" s="100">
        <f>MIN(I709,Farms!$I$6*1000)</f>
        <v>495000</v>
      </c>
      <c r="K709" s="100">
        <f>MAX(I709-Farms!$I$6*1000, 0)</f>
        <v>1898.4595745219849</v>
      </c>
      <c r="L709" s="100">
        <f t="shared" si="62"/>
        <v>11788.339967999998</v>
      </c>
      <c r="M709" s="100">
        <f t="shared" si="63"/>
        <v>397.83689149560121</v>
      </c>
      <c r="N709" s="154">
        <f t="shared" si="64"/>
        <v>14084.636434017584</v>
      </c>
    </row>
    <row r="710" spans="2:14" x14ac:dyDescent="0.25">
      <c r="B710" s="4">
        <v>41187</v>
      </c>
      <c r="C710" s="99">
        <f>'Farm Runoff'!$D710</f>
        <v>14283.820799999998</v>
      </c>
      <c r="D710" s="99">
        <f>'Irrigation Demand'!$D710</f>
        <v>1989.1844574780059</v>
      </c>
      <c r="E710" s="99">
        <f>$C710*Farms!$H$6/100</f>
        <v>3542.3875583999993</v>
      </c>
      <c r="F710" s="99">
        <f t="shared" si="60"/>
        <v>10741.433241599998</v>
      </c>
      <c r="G710" s="99">
        <f>IF(H710&lt;Farms!$I$6*1000,(MIN(F710,Farms!$L$6)),0)</f>
        <v>0</v>
      </c>
      <c r="H710" s="100">
        <f t="shared" si="65"/>
        <v>495000</v>
      </c>
      <c r="I710" s="100">
        <f t="shared" si="61"/>
        <v>496553.20310092199</v>
      </c>
      <c r="J710" s="100">
        <f>MIN(I710,Farms!$I$6*1000)</f>
        <v>495000</v>
      </c>
      <c r="K710" s="100">
        <f>MAX(I710-Farms!$I$6*1000, 0)</f>
        <v>1553.2031009219936</v>
      </c>
      <c r="L710" s="100">
        <f t="shared" si="62"/>
        <v>10741.433241599998</v>
      </c>
      <c r="M710" s="100">
        <f t="shared" si="63"/>
        <v>397.83689149560121</v>
      </c>
      <c r="N710" s="154">
        <f t="shared" si="64"/>
        <v>12692.473234017592</v>
      </c>
    </row>
    <row r="711" spans="2:14" x14ac:dyDescent="0.25">
      <c r="B711" s="4">
        <v>41188</v>
      </c>
      <c r="C711" s="99">
        <f>'Farm Runoff'!$D711</f>
        <v>13219.891200000002</v>
      </c>
      <c r="D711" s="99">
        <f>'Irrigation Demand'!$D711</f>
        <v>1989.1844574780059</v>
      </c>
      <c r="E711" s="99">
        <f>$C711*Farms!$H$6/100</f>
        <v>3278.5330176000007</v>
      </c>
      <c r="F711" s="99">
        <f t="shared" ref="F711:F774" si="66">C711-E711</f>
        <v>9941.3581824000012</v>
      </c>
      <c r="G711" s="99">
        <f>IF(H711&lt;Farms!$I$6*1000,(MIN(F711,Farms!$L$6)),0)</f>
        <v>0</v>
      </c>
      <c r="H711" s="100">
        <f t="shared" si="65"/>
        <v>495000</v>
      </c>
      <c r="I711" s="100">
        <f t="shared" ref="I711:I774" si="67">H711+E711+G711-D711</f>
        <v>496289.34856012202</v>
      </c>
      <c r="J711" s="100">
        <f>MIN(I711,Farms!$I$6*1000)</f>
        <v>495000</v>
      </c>
      <c r="K711" s="100">
        <f>MAX(I711-Farms!$I$6*1000, 0)</f>
        <v>1289.3485601220164</v>
      </c>
      <c r="L711" s="100">
        <f t="shared" ref="L711:L774" si="68">F711-G711</f>
        <v>9941.3581824000012</v>
      </c>
      <c r="M711" s="100">
        <f t="shared" ref="M711:M774" si="69">D711*0.2</f>
        <v>397.83689149560121</v>
      </c>
      <c r="N711" s="154">
        <f t="shared" ref="N711:N774" si="70">K711+L711+M711</f>
        <v>11628.543634017618</v>
      </c>
    </row>
    <row r="712" spans="2:14" x14ac:dyDescent="0.25">
      <c r="B712" s="4">
        <v>41189</v>
      </c>
      <c r="C712" s="99">
        <f>'Farm Runoff'!$D712</f>
        <v>11929.593599999998</v>
      </c>
      <c r="D712" s="99">
        <f>'Irrigation Demand'!$D712</f>
        <v>1989.1844574780059</v>
      </c>
      <c r="E712" s="99">
        <f>$C712*Farms!$H$6/100</f>
        <v>2958.5392127999994</v>
      </c>
      <c r="F712" s="99">
        <f t="shared" si="66"/>
        <v>8971.054387199998</v>
      </c>
      <c r="G712" s="99">
        <f>IF(H712&lt;Farms!$I$6*1000,(MIN(F712,Farms!$L$6)),0)</f>
        <v>0</v>
      </c>
      <c r="H712" s="100">
        <f t="shared" ref="H712:H775" si="71">J711</f>
        <v>495000</v>
      </c>
      <c r="I712" s="100">
        <f t="shared" si="67"/>
        <v>495969.35475532198</v>
      </c>
      <c r="J712" s="100">
        <f>MIN(I712,Farms!$I$6*1000)</f>
        <v>495000</v>
      </c>
      <c r="K712" s="100">
        <f>MAX(I712-Farms!$I$6*1000, 0)</f>
        <v>969.35475532198325</v>
      </c>
      <c r="L712" s="100">
        <f t="shared" si="68"/>
        <v>8971.054387199998</v>
      </c>
      <c r="M712" s="100">
        <f t="shared" si="69"/>
        <v>397.83689149560121</v>
      </c>
      <c r="N712" s="154">
        <f t="shared" si="70"/>
        <v>10338.246034017582</v>
      </c>
    </row>
    <row r="713" spans="2:14" x14ac:dyDescent="0.25">
      <c r="B713" s="4">
        <v>41190</v>
      </c>
      <c r="C713" s="99">
        <f>'Farm Runoff'!$D713</f>
        <v>10944.8928</v>
      </c>
      <c r="D713" s="99">
        <f>'Irrigation Demand'!$D713</f>
        <v>1989.1844574780059</v>
      </c>
      <c r="E713" s="99">
        <f>$C713*Farms!$H$6/100</f>
        <v>2714.3334144</v>
      </c>
      <c r="F713" s="99">
        <f t="shared" si="66"/>
        <v>8230.5593855999996</v>
      </c>
      <c r="G713" s="99">
        <f>IF(H713&lt;Farms!$I$6*1000,(MIN(F713,Farms!$L$6)),0)</f>
        <v>0</v>
      </c>
      <c r="H713" s="100">
        <f t="shared" si="71"/>
        <v>495000</v>
      </c>
      <c r="I713" s="100">
        <f t="shared" si="67"/>
        <v>495725.148956922</v>
      </c>
      <c r="J713" s="100">
        <f>MIN(I713,Farms!$I$6*1000)</f>
        <v>495000</v>
      </c>
      <c r="K713" s="100">
        <f>MAX(I713-Farms!$I$6*1000, 0)</f>
        <v>725.14895692199934</v>
      </c>
      <c r="L713" s="100">
        <f t="shared" si="68"/>
        <v>8230.5593855999996</v>
      </c>
      <c r="M713" s="100">
        <f t="shared" si="69"/>
        <v>397.83689149560121</v>
      </c>
      <c r="N713" s="154">
        <f t="shared" si="70"/>
        <v>9353.5452340175998</v>
      </c>
    </row>
    <row r="714" spans="2:14" x14ac:dyDescent="0.25">
      <c r="B714" s="4">
        <v>41191</v>
      </c>
      <c r="C714" s="99">
        <f>'Farm Runoff'!$D714</f>
        <v>9756.4607999999989</v>
      </c>
      <c r="D714" s="99">
        <f>'Irrigation Demand'!$D714</f>
        <v>1989.1844574780059</v>
      </c>
      <c r="E714" s="99">
        <f>$C714*Farms!$H$6/100</f>
        <v>2419.6022783999997</v>
      </c>
      <c r="F714" s="99">
        <f t="shared" si="66"/>
        <v>7336.8585215999992</v>
      </c>
      <c r="G714" s="99">
        <f>IF(H714&lt;Farms!$I$6*1000,(MIN(F714,Farms!$L$6)),0)</f>
        <v>0</v>
      </c>
      <c r="H714" s="100">
        <f t="shared" si="71"/>
        <v>495000</v>
      </c>
      <c r="I714" s="100">
        <f t="shared" si="67"/>
        <v>495430.41782092198</v>
      </c>
      <c r="J714" s="100">
        <f>MIN(I714,Farms!$I$6*1000)</f>
        <v>495000</v>
      </c>
      <c r="K714" s="100">
        <f>MAX(I714-Farms!$I$6*1000, 0)</f>
        <v>430.41782092198264</v>
      </c>
      <c r="L714" s="100">
        <f t="shared" si="68"/>
        <v>7336.8585215999992</v>
      </c>
      <c r="M714" s="100">
        <f t="shared" si="69"/>
        <v>397.83689149560121</v>
      </c>
      <c r="N714" s="154">
        <f t="shared" si="70"/>
        <v>8165.1132340175827</v>
      </c>
    </row>
    <row r="715" spans="2:14" x14ac:dyDescent="0.25">
      <c r="B715" s="4">
        <v>41192</v>
      </c>
      <c r="C715" s="99">
        <f>'Farm Runoff'!$D715</f>
        <v>8409.5712000000003</v>
      </c>
      <c r="D715" s="99">
        <f>'Irrigation Demand'!$D715</f>
        <v>1989.1844574780059</v>
      </c>
      <c r="E715" s="99">
        <f>$C715*Farms!$H$6/100</f>
        <v>2085.5736575999999</v>
      </c>
      <c r="F715" s="99">
        <f t="shared" si="66"/>
        <v>6323.9975424000004</v>
      </c>
      <c r="G715" s="99">
        <f>IF(H715&lt;Farms!$I$6*1000,(MIN(F715,Farms!$L$6)),0)</f>
        <v>0</v>
      </c>
      <c r="H715" s="100">
        <f t="shared" si="71"/>
        <v>495000</v>
      </c>
      <c r="I715" s="100">
        <f t="shared" si="67"/>
        <v>495096.38920012198</v>
      </c>
      <c r="J715" s="100">
        <f>MIN(I715,Farms!$I$6*1000)</f>
        <v>495000</v>
      </c>
      <c r="K715" s="100">
        <f>MAX(I715-Farms!$I$6*1000, 0)</f>
        <v>96.389200121979229</v>
      </c>
      <c r="L715" s="100">
        <f t="shared" si="68"/>
        <v>6323.9975424000004</v>
      </c>
      <c r="M715" s="100">
        <f t="shared" si="69"/>
        <v>397.83689149560121</v>
      </c>
      <c r="N715" s="154">
        <f t="shared" si="70"/>
        <v>6818.2236340175805</v>
      </c>
    </row>
    <row r="716" spans="2:14" x14ac:dyDescent="0.25">
      <c r="B716" s="4">
        <v>41193</v>
      </c>
      <c r="C716" s="99">
        <f>'Farm Runoff'!$D716</f>
        <v>7481.4624000000003</v>
      </c>
      <c r="D716" s="99">
        <f>'Irrigation Demand'!$D716</f>
        <v>1989.1844574780059</v>
      </c>
      <c r="E716" s="99">
        <f>$C716*Farms!$H$6/100</f>
        <v>1855.4026752000002</v>
      </c>
      <c r="F716" s="99">
        <f t="shared" si="66"/>
        <v>5626.0597248000004</v>
      </c>
      <c r="G716" s="99">
        <f>IF(H716&lt;Farms!$I$6*1000,(MIN(F716,Farms!$L$6)),0)</f>
        <v>0</v>
      </c>
      <c r="H716" s="100">
        <f t="shared" si="71"/>
        <v>495000</v>
      </c>
      <c r="I716" s="100">
        <f t="shared" si="67"/>
        <v>494866.21821772202</v>
      </c>
      <c r="J716" s="100">
        <f>MIN(I716,Farms!$I$6*1000)</f>
        <v>494866.21821772202</v>
      </c>
      <c r="K716" s="100">
        <f>MAX(I716-Farms!$I$6*1000, 0)</f>
        <v>0</v>
      </c>
      <c r="L716" s="100">
        <f t="shared" si="68"/>
        <v>5626.0597248000004</v>
      </c>
      <c r="M716" s="100">
        <f t="shared" si="69"/>
        <v>397.83689149560121</v>
      </c>
      <c r="N716" s="154">
        <f t="shared" si="70"/>
        <v>6023.8966162956012</v>
      </c>
    </row>
    <row r="717" spans="2:14" x14ac:dyDescent="0.25">
      <c r="B717" s="4">
        <v>41194</v>
      </c>
      <c r="C717" s="99">
        <f>'Farm Runoff'!$D717</f>
        <v>6587.3087999999998</v>
      </c>
      <c r="D717" s="99">
        <f>'Irrigation Demand'!$D717</f>
        <v>1989.1844574780059</v>
      </c>
      <c r="E717" s="99">
        <f>$C717*Farms!$H$6/100</f>
        <v>1633.6525824</v>
      </c>
      <c r="F717" s="99">
        <f t="shared" si="66"/>
        <v>4953.6562175999998</v>
      </c>
      <c r="G717" s="99">
        <f>IF(H717&lt;Farms!$I$6*1000,(MIN(F717,Farms!$L$6)),0)</f>
        <v>4953.6562175999998</v>
      </c>
      <c r="H717" s="100">
        <f t="shared" si="71"/>
        <v>494866.21821772202</v>
      </c>
      <c r="I717" s="100">
        <f t="shared" si="67"/>
        <v>499464.34256024403</v>
      </c>
      <c r="J717" s="100">
        <f>MIN(I717,Farms!$I$6*1000)</f>
        <v>495000</v>
      </c>
      <c r="K717" s="100">
        <f>MAX(I717-Farms!$I$6*1000, 0)</f>
        <v>4464.3425602440257</v>
      </c>
      <c r="L717" s="100">
        <f t="shared" si="68"/>
        <v>0</v>
      </c>
      <c r="M717" s="100">
        <f t="shared" si="69"/>
        <v>397.83689149560121</v>
      </c>
      <c r="N717" s="154">
        <f t="shared" si="70"/>
        <v>4862.1794517396265</v>
      </c>
    </row>
    <row r="718" spans="2:14" x14ac:dyDescent="0.25">
      <c r="B718" s="4">
        <v>41195</v>
      </c>
      <c r="C718" s="99">
        <f>'Farm Runoff'!$D718</f>
        <v>5681.8368000000009</v>
      </c>
      <c r="D718" s="99">
        <f>'Irrigation Demand'!$D718</f>
        <v>1989.1844574780059</v>
      </c>
      <c r="E718" s="99">
        <f>$C718*Farms!$H$6/100</f>
        <v>1409.0955264000004</v>
      </c>
      <c r="F718" s="99">
        <f t="shared" si="66"/>
        <v>4272.7412736000006</v>
      </c>
      <c r="G718" s="99">
        <f>IF(H718&lt;Farms!$I$6*1000,(MIN(F718,Farms!$L$6)),0)</f>
        <v>0</v>
      </c>
      <c r="H718" s="100">
        <f t="shared" si="71"/>
        <v>495000</v>
      </c>
      <c r="I718" s="100">
        <f t="shared" si="67"/>
        <v>494419.91106892203</v>
      </c>
      <c r="J718" s="100">
        <f>MIN(I718,Farms!$I$6*1000)</f>
        <v>494419.91106892203</v>
      </c>
      <c r="K718" s="100">
        <f>MAX(I718-Farms!$I$6*1000, 0)</f>
        <v>0</v>
      </c>
      <c r="L718" s="100">
        <f t="shared" si="68"/>
        <v>4272.7412736000006</v>
      </c>
      <c r="M718" s="100">
        <f t="shared" si="69"/>
        <v>397.83689149560121</v>
      </c>
      <c r="N718" s="154">
        <f t="shared" si="70"/>
        <v>4670.5781650956014</v>
      </c>
    </row>
    <row r="719" spans="2:14" x14ac:dyDescent="0.25">
      <c r="B719" s="4">
        <v>41196</v>
      </c>
      <c r="C719" s="99">
        <f>'Farm Runoff'!$D719</f>
        <v>5330.9664000000002</v>
      </c>
      <c r="D719" s="99">
        <f>'Irrigation Demand'!$D719</f>
        <v>1989.1844574780059</v>
      </c>
      <c r="E719" s="99">
        <f>$C719*Farms!$H$6/100</f>
        <v>1322.0796671999999</v>
      </c>
      <c r="F719" s="99">
        <f t="shared" si="66"/>
        <v>4008.8867328000006</v>
      </c>
      <c r="G719" s="99">
        <f>IF(H719&lt;Farms!$I$6*1000,(MIN(F719,Farms!$L$6)),0)</f>
        <v>4008.8867328000006</v>
      </c>
      <c r="H719" s="100">
        <f t="shared" si="71"/>
        <v>494419.91106892203</v>
      </c>
      <c r="I719" s="100">
        <f t="shared" si="67"/>
        <v>497761.693011444</v>
      </c>
      <c r="J719" s="100">
        <f>MIN(I719,Farms!$I$6*1000)</f>
        <v>495000</v>
      </c>
      <c r="K719" s="100">
        <f>MAX(I719-Farms!$I$6*1000, 0)</f>
        <v>2761.6930114440038</v>
      </c>
      <c r="L719" s="100">
        <f t="shared" si="68"/>
        <v>0</v>
      </c>
      <c r="M719" s="100">
        <f t="shared" si="69"/>
        <v>397.83689149560121</v>
      </c>
      <c r="N719" s="154">
        <f t="shared" si="70"/>
        <v>3159.5299029396051</v>
      </c>
    </row>
    <row r="720" spans="2:14" x14ac:dyDescent="0.25">
      <c r="B720" s="4">
        <v>41197</v>
      </c>
      <c r="C720" s="99">
        <f>'Farm Runoff'!$D720</f>
        <v>4538.6783999999998</v>
      </c>
      <c r="D720" s="99">
        <f>'Irrigation Demand'!$D720</f>
        <v>1989.1844574780059</v>
      </c>
      <c r="E720" s="99">
        <f>$C720*Farms!$H$6/100</f>
        <v>1125.5922432</v>
      </c>
      <c r="F720" s="99">
        <f t="shared" si="66"/>
        <v>3413.0861568</v>
      </c>
      <c r="G720" s="99">
        <f>IF(H720&lt;Farms!$I$6*1000,(MIN(F720,Farms!$L$6)),0)</f>
        <v>0</v>
      </c>
      <c r="H720" s="100">
        <f t="shared" si="71"/>
        <v>495000</v>
      </c>
      <c r="I720" s="100">
        <f t="shared" si="67"/>
        <v>494136.407785722</v>
      </c>
      <c r="J720" s="100">
        <f>MIN(I720,Farms!$I$6*1000)</f>
        <v>494136.407785722</v>
      </c>
      <c r="K720" s="100">
        <f>MAX(I720-Farms!$I$6*1000, 0)</f>
        <v>0</v>
      </c>
      <c r="L720" s="100">
        <f t="shared" si="68"/>
        <v>3413.0861568</v>
      </c>
      <c r="M720" s="100">
        <f t="shared" si="69"/>
        <v>397.83689149560121</v>
      </c>
      <c r="N720" s="154">
        <f t="shared" si="70"/>
        <v>3810.9230482956013</v>
      </c>
    </row>
    <row r="721" spans="2:14" x14ac:dyDescent="0.25">
      <c r="B721" s="4">
        <v>41198</v>
      </c>
      <c r="C721" s="99">
        <f>'Farm Runoff'!$D721</f>
        <v>4029.3503999999998</v>
      </c>
      <c r="D721" s="99">
        <f>'Irrigation Demand'!$D721</f>
        <v>1989.1844574780059</v>
      </c>
      <c r="E721" s="99">
        <f>$C721*Farms!$H$6/100</f>
        <v>999.27889920000007</v>
      </c>
      <c r="F721" s="99">
        <f t="shared" si="66"/>
        <v>3030.0715007999997</v>
      </c>
      <c r="G721" s="99">
        <f>IF(H721&lt;Farms!$I$6*1000,(MIN(F721,Farms!$L$6)),0)</f>
        <v>3030.0715007999997</v>
      </c>
      <c r="H721" s="100">
        <f t="shared" si="71"/>
        <v>494136.407785722</v>
      </c>
      <c r="I721" s="100">
        <f t="shared" si="67"/>
        <v>496176.57372824405</v>
      </c>
      <c r="J721" s="100">
        <f>MIN(I721,Farms!$I$6*1000)</f>
        <v>495000</v>
      </c>
      <c r="K721" s="100">
        <f>MAX(I721-Farms!$I$6*1000, 0)</f>
        <v>1176.5737282440532</v>
      </c>
      <c r="L721" s="100">
        <f t="shared" si="68"/>
        <v>0</v>
      </c>
      <c r="M721" s="100">
        <f t="shared" si="69"/>
        <v>397.83689149560121</v>
      </c>
      <c r="N721" s="154">
        <f t="shared" si="70"/>
        <v>1574.4106197396545</v>
      </c>
    </row>
    <row r="722" spans="2:14" x14ac:dyDescent="0.25">
      <c r="B722" s="4">
        <v>41199</v>
      </c>
      <c r="C722" s="99">
        <f>'Farm Runoff'!$D722</f>
        <v>3735.0720000000001</v>
      </c>
      <c r="D722" s="99">
        <f>'Irrigation Demand'!$D722</f>
        <v>1989.1844574780059</v>
      </c>
      <c r="E722" s="99">
        <f>$C722*Farms!$H$6/100</f>
        <v>926.29785600000002</v>
      </c>
      <c r="F722" s="99">
        <f t="shared" si="66"/>
        <v>2808.774144</v>
      </c>
      <c r="G722" s="99">
        <f>IF(H722&lt;Farms!$I$6*1000,(MIN(F722,Farms!$L$6)),0)</f>
        <v>0</v>
      </c>
      <c r="H722" s="100">
        <f t="shared" si="71"/>
        <v>495000</v>
      </c>
      <c r="I722" s="100">
        <f t="shared" si="67"/>
        <v>493937.11339852202</v>
      </c>
      <c r="J722" s="100">
        <f>MIN(I722,Farms!$I$6*1000)</f>
        <v>493937.11339852202</v>
      </c>
      <c r="K722" s="100">
        <f>MAX(I722-Farms!$I$6*1000, 0)</f>
        <v>0</v>
      </c>
      <c r="L722" s="100">
        <f t="shared" si="68"/>
        <v>2808.774144</v>
      </c>
      <c r="M722" s="100">
        <f t="shared" si="69"/>
        <v>397.83689149560121</v>
      </c>
      <c r="N722" s="154">
        <f t="shared" si="70"/>
        <v>3206.6110354956013</v>
      </c>
    </row>
    <row r="723" spans="2:14" x14ac:dyDescent="0.25">
      <c r="B723" s="4">
        <v>41200</v>
      </c>
      <c r="C723" s="99">
        <f>'Farm Runoff'!$D723</f>
        <v>3735.0720000000001</v>
      </c>
      <c r="D723" s="99">
        <f>'Irrigation Demand'!$D723</f>
        <v>1989.1844574780059</v>
      </c>
      <c r="E723" s="99">
        <f>$C723*Farms!$H$6/100</f>
        <v>926.29785600000002</v>
      </c>
      <c r="F723" s="99">
        <f t="shared" si="66"/>
        <v>2808.774144</v>
      </c>
      <c r="G723" s="99">
        <f>IF(H723&lt;Farms!$I$6*1000,(MIN(F723,Farms!$L$6)),0)</f>
        <v>2808.774144</v>
      </c>
      <c r="H723" s="100">
        <f t="shared" si="71"/>
        <v>493937.11339852202</v>
      </c>
      <c r="I723" s="100">
        <f t="shared" si="67"/>
        <v>495683.00094104407</v>
      </c>
      <c r="J723" s="100">
        <f>MIN(I723,Farms!$I$6*1000)</f>
        <v>495000</v>
      </c>
      <c r="K723" s="100">
        <f>MAX(I723-Farms!$I$6*1000, 0)</f>
        <v>683.0009410440689</v>
      </c>
      <c r="L723" s="100">
        <f t="shared" si="68"/>
        <v>0</v>
      </c>
      <c r="M723" s="100">
        <f t="shared" si="69"/>
        <v>397.83689149560121</v>
      </c>
      <c r="N723" s="154">
        <f t="shared" si="70"/>
        <v>1080.8378325396702</v>
      </c>
    </row>
    <row r="724" spans="2:14" x14ac:dyDescent="0.25">
      <c r="B724" s="4">
        <v>41201</v>
      </c>
      <c r="C724" s="99">
        <f>'Farm Runoff'!$D724</f>
        <v>4153.8527999999997</v>
      </c>
      <c r="D724" s="99">
        <f>'Irrigation Demand'!$D724</f>
        <v>1989.1844574780059</v>
      </c>
      <c r="E724" s="99">
        <f>$C724*Farms!$H$6/100</f>
        <v>1030.1554944</v>
      </c>
      <c r="F724" s="99">
        <f t="shared" si="66"/>
        <v>3123.6973055999997</v>
      </c>
      <c r="G724" s="99">
        <f>IF(H724&lt;Farms!$I$6*1000,(MIN(F724,Farms!$L$6)),0)</f>
        <v>0</v>
      </c>
      <c r="H724" s="100">
        <f t="shared" si="71"/>
        <v>495000</v>
      </c>
      <c r="I724" s="100">
        <f t="shared" si="67"/>
        <v>494040.97103692201</v>
      </c>
      <c r="J724" s="100">
        <f>MIN(I724,Farms!$I$6*1000)</f>
        <v>494040.97103692201</v>
      </c>
      <c r="K724" s="100">
        <f>MAX(I724-Farms!$I$6*1000, 0)</f>
        <v>0</v>
      </c>
      <c r="L724" s="100">
        <f t="shared" si="68"/>
        <v>3123.6973055999997</v>
      </c>
      <c r="M724" s="100">
        <f t="shared" si="69"/>
        <v>397.83689149560121</v>
      </c>
      <c r="N724" s="154">
        <f t="shared" si="70"/>
        <v>3521.534197095601</v>
      </c>
    </row>
    <row r="725" spans="2:14" x14ac:dyDescent="0.25">
      <c r="B725" s="4">
        <v>41202</v>
      </c>
      <c r="C725" s="99">
        <f>'Farm Runoff'!$D725</f>
        <v>4787.6831999999995</v>
      </c>
      <c r="D725" s="99">
        <f>'Irrigation Demand'!$D725</f>
        <v>0</v>
      </c>
      <c r="E725" s="99">
        <f>$C725*Farms!$H$6/100</f>
        <v>1187.3454336</v>
      </c>
      <c r="F725" s="99">
        <f t="shared" si="66"/>
        <v>3600.3377663999995</v>
      </c>
      <c r="G725" s="99">
        <f>IF(H725&lt;Farms!$I$6*1000,(MIN(F725,Farms!$L$6)),0)</f>
        <v>3600.3377663999995</v>
      </c>
      <c r="H725" s="100">
        <f t="shared" si="71"/>
        <v>494040.97103692201</v>
      </c>
      <c r="I725" s="100">
        <f t="shared" si="67"/>
        <v>498828.65423692204</v>
      </c>
      <c r="J725" s="100">
        <f>MIN(I725,Farms!$I$6*1000)</f>
        <v>495000</v>
      </c>
      <c r="K725" s="100">
        <f>MAX(I725-Farms!$I$6*1000, 0)</f>
        <v>3828.6542369220406</v>
      </c>
      <c r="L725" s="100">
        <f t="shared" si="68"/>
        <v>0</v>
      </c>
      <c r="M725" s="100">
        <f t="shared" si="69"/>
        <v>0</v>
      </c>
      <c r="N725" s="154">
        <f t="shared" si="70"/>
        <v>3828.6542369220406</v>
      </c>
    </row>
    <row r="726" spans="2:14" x14ac:dyDescent="0.25">
      <c r="B726" s="4">
        <v>41203</v>
      </c>
      <c r="C726" s="99">
        <f>'Farm Runoff'!$D726</f>
        <v>6587.3087999999998</v>
      </c>
      <c r="D726" s="99">
        <f>'Irrigation Demand'!$D726</f>
        <v>1989.1844574780059</v>
      </c>
      <c r="E726" s="99">
        <f>$C726*Farms!$H$6/100</f>
        <v>1633.6525824</v>
      </c>
      <c r="F726" s="99">
        <f t="shared" si="66"/>
        <v>4953.6562175999998</v>
      </c>
      <c r="G726" s="99">
        <f>IF(H726&lt;Farms!$I$6*1000,(MIN(F726,Farms!$L$6)),0)</f>
        <v>0</v>
      </c>
      <c r="H726" s="100">
        <f t="shared" si="71"/>
        <v>495000</v>
      </c>
      <c r="I726" s="100">
        <f t="shared" si="67"/>
        <v>494644.46812492202</v>
      </c>
      <c r="J726" s="100">
        <f>MIN(I726,Farms!$I$6*1000)</f>
        <v>494644.46812492202</v>
      </c>
      <c r="K726" s="100">
        <f>MAX(I726-Farms!$I$6*1000, 0)</f>
        <v>0</v>
      </c>
      <c r="L726" s="100">
        <f t="shared" si="68"/>
        <v>4953.6562175999998</v>
      </c>
      <c r="M726" s="100">
        <f t="shared" si="69"/>
        <v>397.83689149560121</v>
      </c>
      <c r="N726" s="154">
        <f t="shared" si="70"/>
        <v>5351.4931090956006</v>
      </c>
    </row>
    <row r="727" spans="2:14" x14ac:dyDescent="0.25">
      <c r="B727" s="4">
        <v>41204</v>
      </c>
      <c r="C727" s="99">
        <f>'Farm Runoff'!$D727</f>
        <v>6757.0847999999996</v>
      </c>
      <c r="D727" s="99">
        <f>'Irrigation Demand'!$D727</f>
        <v>1989.1844574780059</v>
      </c>
      <c r="E727" s="99">
        <f>$C727*Farms!$H$6/100</f>
        <v>1675.7570303999998</v>
      </c>
      <c r="F727" s="99">
        <f t="shared" si="66"/>
        <v>5081.3277695999996</v>
      </c>
      <c r="G727" s="99">
        <f>IF(H727&lt;Farms!$I$6*1000,(MIN(F727,Farms!$L$6)),0)</f>
        <v>5081.3277695999996</v>
      </c>
      <c r="H727" s="100">
        <f t="shared" si="71"/>
        <v>494644.46812492202</v>
      </c>
      <c r="I727" s="100">
        <f t="shared" si="67"/>
        <v>499412.36846744397</v>
      </c>
      <c r="J727" s="100">
        <f>MIN(I727,Farms!$I$6*1000)</f>
        <v>495000</v>
      </c>
      <c r="K727" s="100">
        <f>MAX(I727-Farms!$I$6*1000, 0)</f>
        <v>4412.3684674439719</v>
      </c>
      <c r="L727" s="100">
        <f t="shared" si="68"/>
        <v>0</v>
      </c>
      <c r="M727" s="100">
        <f t="shared" si="69"/>
        <v>397.83689149560121</v>
      </c>
      <c r="N727" s="154">
        <f t="shared" si="70"/>
        <v>4810.2053589395728</v>
      </c>
    </row>
    <row r="728" spans="2:14" x14ac:dyDescent="0.25">
      <c r="B728" s="4">
        <v>41205</v>
      </c>
      <c r="C728" s="99">
        <f>'Farm Runoff'!$D728</f>
        <v>6225.12</v>
      </c>
      <c r="D728" s="99">
        <f>'Irrigation Demand'!$D728</f>
        <v>1989.1844574780059</v>
      </c>
      <c r="E728" s="99">
        <f>$C728*Farms!$H$6/100</f>
        <v>1543.8297599999999</v>
      </c>
      <c r="F728" s="99">
        <f t="shared" si="66"/>
        <v>4681.2902400000003</v>
      </c>
      <c r="G728" s="99">
        <f>IF(H728&lt;Farms!$I$6*1000,(MIN(F728,Farms!$L$6)),0)</f>
        <v>0</v>
      </c>
      <c r="H728" s="100">
        <f t="shared" si="71"/>
        <v>495000</v>
      </c>
      <c r="I728" s="100">
        <f t="shared" si="67"/>
        <v>494554.645302522</v>
      </c>
      <c r="J728" s="100">
        <f>MIN(I728,Farms!$I$6*1000)</f>
        <v>494554.645302522</v>
      </c>
      <c r="K728" s="100">
        <f>MAX(I728-Farms!$I$6*1000, 0)</f>
        <v>0</v>
      </c>
      <c r="L728" s="100">
        <f t="shared" si="68"/>
        <v>4681.2902400000003</v>
      </c>
      <c r="M728" s="100">
        <f t="shared" si="69"/>
        <v>397.83689149560121</v>
      </c>
      <c r="N728" s="154">
        <f t="shared" si="70"/>
        <v>5079.1271314956011</v>
      </c>
    </row>
    <row r="729" spans="2:14" x14ac:dyDescent="0.25">
      <c r="B729" s="4">
        <v>41206</v>
      </c>
      <c r="C729" s="99">
        <f>'Farm Runoff'!$D729</f>
        <v>4731.0911999999989</v>
      </c>
      <c r="D729" s="99">
        <f>'Irrigation Demand'!$D729</f>
        <v>1989.1844574780059</v>
      </c>
      <c r="E729" s="99">
        <f>$C729*Farms!$H$6/100</f>
        <v>1173.3106175999999</v>
      </c>
      <c r="F729" s="99">
        <f t="shared" si="66"/>
        <v>3557.7805823999988</v>
      </c>
      <c r="G729" s="99">
        <f>IF(H729&lt;Farms!$I$6*1000,(MIN(F729,Farms!$L$6)),0)</f>
        <v>3557.7805823999988</v>
      </c>
      <c r="H729" s="100">
        <f t="shared" si="71"/>
        <v>494554.645302522</v>
      </c>
      <c r="I729" s="100">
        <f t="shared" si="67"/>
        <v>497296.55204504397</v>
      </c>
      <c r="J729" s="100">
        <f>MIN(I729,Farms!$I$6*1000)</f>
        <v>495000</v>
      </c>
      <c r="K729" s="100">
        <f>MAX(I729-Farms!$I$6*1000, 0)</f>
        <v>2296.5520450439653</v>
      </c>
      <c r="L729" s="100">
        <f t="shared" si="68"/>
        <v>0</v>
      </c>
      <c r="M729" s="100">
        <f t="shared" si="69"/>
        <v>397.83689149560121</v>
      </c>
      <c r="N729" s="154">
        <f t="shared" si="70"/>
        <v>2694.3889365395667</v>
      </c>
    </row>
    <row r="730" spans="2:14" x14ac:dyDescent="0.25">
      <c r="B730" s="4">
        <v>41207</v>
      </c>
      <c r="C730" s="99">
        <f>'Farm Runoff'!$D730</f>
        <v>3633.2064</v>
      </c>
      <c r="D730" s="99">
        <f>'Irrigation Demand'!$D730</f>
        <v>1989.1844574780059</v>
      </c>
      <c r="E730" s="99">
        <f>$C730*Farms!$H$6/100</f>
        <v>901.03518720000011</v>
      </c>
      <c r="F730" s="99">
        <f t="shared" si="66"/>
        <v>2732.1712127999999</v>
      </c>
      <c r="G730" s="99">
        <f>IF(H730&lt;Farms!$I$6*1000,(MIN(F730,Farms!$L$6)),0)</f>
        <v>0</v>
      </c>
      <c r="H730" s="100">
        <f t="shared" si="71"/>
        <v>495000</v>
      </c>
      <c r="I730" s="100">
        <f t="shared" si="67"/>
        <v>493911.85072972201</v>
      </c>
      <c r="J730" s="100">
        <f>MIN(I730,Farms!$I$6*1000)</f>
        <v>493911.85072972201</v>
      </c>
      <c r="K730" s="100">
        <f>MAX(I730-Farms!$I$6*1000, 0)</f>
        <v>0</v>
      </c>
      <c r="L730" s="100">
        <f t="shared" si="68"/>
        <v>2732.1712127999999</v>
      </c>
      <c r="M730" s="100">
        <f t="shared" si="69"/>
        <v>397.83689149560121</v>
      </c>
      <c r="N730" s="154">
        <f t="shared" si="70"/>
        <v>3130.0081042956012</v>
      </c>
    </row>
    <row r="731" spans="2:14" x14ac:dyDescent="0.25">
      <c r="B731" s="4">
        <v>41208</v>
      </c>
      <c r="C731" s="99">
        <f>'Farm Runoff'!$D731</f>
        <v>2976.7392000000004</v>
      </c>
      <c r="D731" s="99">
        <f>'Irrigation Demand'!$D731</f>
        <v>1989.1844574780059</v>
      </c>
      <c r="E731" s="99">
        <f>$C731*Farms!$H$6/100</f>
        <v>738.23132160000011</v>
      </c>
      <c r="F731" s="99">
        <f t="shared" si="66"/>
        <v>2238.5078784000002</v>
      </c>
      <c r="G731" s="99">
        <f>IF(H731&lt;Farms!$I$6*1000,(MIN(F731,Farms!$L$6)),0)</f>
        <v>2238.5078784000002</v>
      </c>
      <c r="H731" s="100">
        <f t="shared" si="71"/>
        <v>493911.85072972201</v>
      </c>
      <c r="I731" s="100">
        <f t="shared" si="67"/>
        <v>494899.40547224396</v>
      </c>
      <c r="J731" s="100">
        <f>MIN(I731,Farms!$I$6*1000)</f>
        <v>494899.40547224396</v>
      </c>
      <c r="K731" s="100">
        <f>MAX(I731-Farms!$I$6*1000, 0)</f>
        <v>0</v>
      </c>
      <c r="L731" s="100">
        <f t="shared" si="68"/>
        <v>0</v>
      </c>
      <c r="M731" s="100">
        <f t="shared" si="69"/>
        <v>397.83689149560121</v>
      </c>
      <c r="N731" s="154">
        <f t="shared" si="70"/>
        <v>397.83689149560121</v>
      </c>
    </row>
    <row r="732" spans="2:14" x14ac:dyDescent="0.25">
      <c r="B732" s="4">
        <v>41209</v>
      </c>
      <c r="C732" s="99">
        <f>'Farm Runoff'!$D732</f>
        <v>2354.2271999999998</v>
      </c>
      <c r="D732" s="99">
        <f>'Irrigation Demand'!$D732</f>
        <v>1989.1844574780059</v>
      </c>
      <c r="E732" s="99">
        <f>$C732*Farms!$H$6/100</f>
        <v>583.8483455999999</v>
      </c>
      <c r="F732" s="99">
        <f t="shared" si="66"/>
        <v>1770.3788543999999</v>
      </c>
      <c r="G732" s="99">
        <f>IF(H732&lt;Farms!$I$6*1000,(MIN(F732,Farms!$L$6)),0)</f>
        <v>1770.3788543999999</v>
      </c>
      <c r="H732" s="100">
        <f t="shared" si="71"/>
        <v>494899.40547224396</v>
      </c>
      <c r="I732" s="100">
        <f t="shared" si="67"/>
        <v>495264.44821476599</v>
      </c>
      <c r="J732" s="100">
        <f>MIN(I732,Farms!$I$6*1000)</f>
        <v>495000</v>
      </c>
      <c r="K732" s="100">
        <f>MAX(I732-Farms!$I$6*1000, 0)</f>
        <v>264.44821476598736</v>
      </c>
      <c r="L732" s="100">
        <f t="shared" si="68"/>
        <v>0</v>
      </c>
      <c r="M732" s="100">
        <f t="shared" si="69"/>
        <v>397.83689149560121</v>
      </c>
      <c r="N732" s="154">
        <f t="shared" si="70"/>
        <v>662.28510626158857</v>
      </c>
    </row>
    <row r="733" spans="2:14" x14ac:dyDescent="0.25">
      <c r="B733" s="4">
        <v>41210</v>
      </c>
      <c r="C733" s="99">
        <f>'Farm Runoff'!$D733</f>
        <v>1810.944</v>
      </c>
      <c r="D733" s="99">
        <f>'Irrigation Demand'!$D733</f>
        <v>1989.1844574780059</v>
      </c>
      <c r="E733" s="99">
        <f>$C733*Farms!$H$6/100</f>
        <v>449.11411200000003</v>
      </c>
      <c r="F733" s="99">
        <f t="shared" si="66"/>
        <v>1361.829888</v>
      </c>
      <c r="G733" s="99">
        <f>IF(H733&lt;Farms!$I$6*1000,(MIN(F733,Farms!$L$6)),0)</f>
        <v>0</v>
      </c>
      <c r="H733" s="100">
        <f t="shared" si="71"/>
        <v>495000</v>
      </c>
      <c r="I733" s="100">
        <f t="shared" si="67"/>
        <v>493459.92965452198</v>
      </c>
      <c r="J733" s="100">
        <f>MIN(I733,Farms!$I$6*1000)</f>
        <v>493459.92965452198</v>
      </c>
      <c r="K733" s="100">
        <f>MAX(I733-Farms!$I$6*1000, 0)</f>
        <v>0</v>
      </c>
      <c r="L733" s="100">
        <f t="shared" si="68"/>
        <v>1361.829888</v>
      </c>
      <c r="M733" s="100">
        <f t="shared" si="69"/>
        <v>397.83689149560121</v>
      </c>
      <c r="N733" s="154">
        <f t="shared" si="70"/>
        <v>1759.6667794956011</v>
      </c>
    </row>
    <row r="734" spans="2:14" x14ac:dyDescent="0.25">
      <c r="B734" s="4">
        <v>41211</v>
      </c>
      <c r="C734" s="99">
        <f>'Farm Runoff'!$D734</f>
        <v>1539.3024000000003</v>
      </c>
      <c r="D734" s="99">
        <f>'Irrigation Demand'!$D734</f>
        <v>1989.1844574780059</v>
      </c>
      <c r="E734" s="99">
        <f>$C734*Farms!$H$6/100</f>
        <v>381.74699520000007</v>
      </c>
      <c r="F734" s="99">
        <f t="shared" si="66"/>
        <v>1157.5554048000001</v>
      </c>
      <c r="G734" s="99">
        <f>IF(H734&lt;Farms!$I$6*1000,(MIN(F734,Farms!$L$6)),0)</f>
        <v>1157.5554048000001</v>
      </c>
      <c r="H734" s="100">
        <f t="shared" si="71"/>
        <v>493459.92965452198</v>
      </c>
      <c r="I734" s="100">
        <f t="shared" si="67"/>
        <v>493010.04759704397</v>
      </c>
      <c r="J734" s="100">
        <f>MIN(I734,Farms!$I$6*1000)</f>
        <v>493010.04759704397</v>
      </c>
      <c r="K734" s="100">
        <f>MAX(I734-Farms!$I$6*1000, 0)</f>
        <v>0</v>
      </c>
      <c r="L734" s="100">
        <f t="shared" si="68"/>
        <v>0</v>
      </c>
      <c r="M734" s="100">
        <f t="shared" si="69"/>
        <v>397.83689149560121</v>
      </c>
      <c r="N734" s="154">
        <f t="shared" si="70"/>
        <v>397.83689149560121</v>
      </c>
    </row>
    <row r="735" spans="2:14" x14ac:dyDescent="0.25">
      <c r="B735" s="4">
        <v>41212</v>
      </c>
      <c r="C735" s="99">
        <f>'Farm Runoff'!$D735</f>
        <v>1109.2031999999999</v>
      </c>
      <c r="D735" s="99">
        <f>'Irrigation Demand'!$D735</f>
        <v>1989.1844574780059</v>
      </c>
      <c r="E735" s="99">
        <f>$C735*Farms!$H$6/100</f>
        <v>275.08239359999999</v>
      </c>
      <c r="F735" s="99">
        <f t="shared" si="66"/>
        <v>834.12080639999999</v>
      </c>
      <c r="G735" s="99">
        <f>IF(H735&lt;Farms!$I$6*1000,(MIN(F735,Farms!$L$6)),0)</f>
        <v>834.12080639999999</v>
      </c>
      <c r="H735" s="100">
        <f t="shared" si="71"/>
        <v>493010.04759704397</v>
      </c>
      <c r="I735" s="100">
        <f t="shared" si="67"/>
        <v>492130.06633956602</v>
      </c>
      <c r="J735" s="100">
        <f>MIN(I735,Farms!$I$6*1000)</f>
        <v>492130.06633956602</v>
      </c>
      <c r="K735" s="100">
        <f>MAX(I735-Farms!$I$6*1000, 0)</f>
        <v>0</v>
      </c>
      <c r="L735" s="100">
        <f t="shared" si="68"/>
        <v>0</v>
      </c>
      <c r="M735" s="100">
        <f t="shared" si="69"/>
        <v>397.83689149560121</v>
      </c>
      <c r="N735" s="154">
        <f t="shared" si="70"/>
        <v>397.83689149560121</v>
      </c>
    </row>
    <row r="736" spans="2:14" x14ac:dyDescent="0.25">
      <c r="B736" s="4">
        <v>41213</v>
      </c>
      <c r="C736" s="99">
        <f>'Farm Runoff'!$D736</f>
        <v>905.47199999999998</v>
      </c>
      <c r="D736" s="99">
        <f>'Irrigation Demand'!$D736</f>
        <v>1989.1844574780059</v>
      </c>
      <c r="E736" s="99">
        <f>$C736*Farms!$H$6/100</f>
        <v>224.55705600000002</v>
      </c>
      <c r="F736" s="99">
        <f t="shared" si="66"/>
        <v>680.91494399999999</v>
      </c>
      <c r="G736" s="99">
        <f>IF(H736&lt;Farms!$I$6*1000,(MIN(F736,Farms!$L$6)),0)</f>
        <v>680.91494399999999</v>
      </c>
      <c r="H736" s="100">
        <f t="shared" si="71"/>
        <v>492130.06633956602</v>
      </c>
      <c r="I736" s="100">
        <f t="shared" si="67"/>
        <v>491046.35388208803</v>
      </c>
      <c r="J736" s="100">
        <f>MIN(I736,Farms!$I$6*1000)</f>
        <v>491046.35388208803</v>
      </c>
      <c r="K736" s="100">
        <f>MAX(I736-Farms!$I$6*1000, 0)</f>
        <v>0</v>
      </c>
      <c r="L736" s="100">
        <f t="shared" si="68"/>
        <v>0</v>
      </c>
      <c r="M736" s="100">
        <f t="shared" si="69"/>
        <v>397.83689149560121</v>
      </c>
      <c r="N736" s="154">
        <f t="shared" si="70"/>
        <v>397.83689149560121</v>
      </c>
    </row>
    <row r="737" spans="2:14" x14ac:dyDescent="0.25">
      <c r="B737" s="4">
        <v>41214</v>
      </c>
      <c r="C737" s="99">
        <f>'Farm Runoff'!$D737</f>
        <v>12518.1504</v>
      </c>
      <c r="D737" s="99">
        <f>'Irrigation Demand'!$D737</f>
        <v>1612.6189898989903</v>
      </c>
      <c r="E737" s="99">
        <f>$C737*Farms!$H$6/100</f>
        <v>3104.5012992000002</v>
      </c>
      <c r="F737" s="99">
        <f t="shared" si="66"/>
        <v>9413.6491008000012</v>
      </c>
      <c r="G737" s="99">
        <f>IF(H737&lt;Farms!$I$6*1000,(MIN(F737,Farms!$L$6)),0)</f>
        <v>9413.6491008000012</v>
      </c>
      <c r="H737" s="100">
        <f t="shared" si="71"/>
        <v>491046.35388208803</v>
      </c>
      <c r="I737" s="100">
        <f t="shared" si="67"/>
        <v>501951.88529218902</v>
      </c>
      <c r="J737" s="100">
        <f>MIN(I737,Farms!$I$6*1000)</f>
        <v>495000</v>
      </c>
      <c r="K737" s="100">
        <f>MAX(I737-Farms!$I$6*1000, 0)</f>
        <v>6951.8852921890211</v>
      </c>
      <c r="L737" s="100">
        <f t="shared" si="68"/>
        <v>0</v>
      </c>
      <c r="M737" s="100">
        <f t="shared" si="69"/>
        <v>322.52379797979808</v>
      </c>
      <c r="N737" s="154">
        <f t="shared" si="70"/>
        <v>7274.4090901688196</v>
      </c>
    </row>
    <row r="738" spans="2:14" x14ac:dyDescent="0.25">
      <c r="B738" s="4">
        <v>41215</v>
      </c>
      <c r="C738" s="99">
        <f>'Farm Runoff'!$D738</f>
        <v>6077.9807999999994</v>
      </c>
      <c r="D738" s="99">
        <f>'Irrigation Demand'!$D738</f>
        <v>1612.6189898989903</v>
      </c>
      <c r="E738" s="99">
        <f>$C738*Farms!$H$6/100</f>
        <v>1507.3392383999997</v>
      </c>
      <c r="F738" s="99">
        <f t="shared" si="66"/>
        <v>4570.6415615999995</v>
      </c>
      <c r="G738" s="99">
        <f>IF(H738&lt;Farms!$I$6*1000,(MIN(F738,Farms!$L$6)),0)</f>
        <v>0</v>
      </c>
      <c r="H738" s="100">
        <f t="shared" si="71"/>
        <v>495000</v>
      </c>
      <c r="I738" s="100">
        <f t="shared" si="67"/>
        <v>494894.72024850099</v>
      </c>
      <c r="J738" s="100">
        <f>MIN(I738,Farms!$I$6*1000)</f>
        <v>494894.72024850099</v>
      </c>
      <c r="K738" s="100">
        <f>MAX(I738-Farms!$I$6*1000, 0)</f>
        <v>0</v>
      </c>
      <c r="L738" s="100">
        <f t="shared" si="68"/>
        <v>4570.6415615999995</v>
      </c>
      <c r="M738" s="100">
        <f t="shared" si="69"/>
        <v>322.52379797979808</v>
      </c>
      <c r="N738" s="154">
        <f t="shared" si="70"/>
        <v>4893.165359579798</v>
      </c>
    </row>
    <row r="739" spans="2:14" x14ac:dyDescent="0.25">
      <c r="B739" s="4">
        <v>41216</v>
      </c>
      <c r="C739" s="99">
        <f>'Farm Runoff'!$D739</f>
        <v>2942.7840000000001</v>
      </c>
      <c r="D739" s="99">
        <f>'Irrigation Demand'!$D739</f>
        <v>1612.6189898989903</v>
      </c>
      <c r="E739" s="99">
        <f>$C739*Farms!$H$6/100</f>
        <v>729.81043199999999</v>
      </c>
      <c r="F739" s="99">
        <f t="shared" si="66"/>
        <v>2212.9735680000003</v>
      </c>
      <c r="G739" s="99">
        <f>IF(H739&lt;Farms!$I$6*1000,(MIN(F739,Farms!$L$6)),0)</f>
        <v>2212.9735680000003</v>
      </c>
      <c r="H739" s="100">
        <f t="shared" si="71"/>
        <v>494894.72024850099</v>
      </c>
      <c r="I739" s="100">
        <f t="shared" si="67"/>
        <v>496224.88525860204</v>
      </c>
      <c r="J739" s="100">
        <f>MIN(I739,Farms!$I$6*1000)</f>
        <v>495000</v>
      </c>
      <c r="K739" s="100">
        <f>MAX(I739-Farms!$I$6*1000, 0)</f>
        <v>1224.8852586020366</v>
      </c>
      <c r="L739" s="100">
        <f t="shared" si="68"/>
        <v>0</v>
      </c>
      <c r="M739" s="100">
        <f t="shared" si="69"/>
        <v>322.52379797979808</v>
      </c>
      <c r="N739" s="154">
        <f t="shared" si="70"/>
        <v>1547.4090565818346</v>
      </c>
    </row>
    <row r="740" spans="2:14" x14ac:dyDescent="0.25">
      <c r="B740" s="4">
        <v>41217</v>
      </c>
      <c r="C740" s="99">
        <f>'Farm Runoff'!$D740</f>
        <v>3497.3856000000001</v>
      </c>
      <c r="D740" s="99">
        <f>'Irrigation Demand'!$D740</f>
        <v>1612.6189898989903</v>
      </c>
      <c r="E740" s="99">
        <f>$C740*Farms!$H$6/100</f>
        <v>867.35162880000007</v>
      </c>
      <c r="F740" s="99">
        <f t="shared" si="66"/>
        <v>2630.0339712</v>
      </c>
      <c r="G740" s="99">
        <f>IF(H740&lt;Farms!$I$6*1000,(MIN(F740,Farms!$L$6)),0)</f>
        <v>0</v>
      </c>
      <c r="H740" s="100">
        <f t="shared" si="71"/>
        <v>495000</v>
      </c>
      <c r="I740" s="100">
        <f t="shared" si="67"/>
        <v>494254.73263890098</v>
      </c>
      <c r="J740" s="100">
        <f>MIN(I740,Farms!$I$6*1000)</f>
        <v>494254.73263890098</v>
      </c>
      <c r="K740" s="100">
        <f>MAX(I740-Farms!$I$6*1000, 0)</f>
        <v>0</v>
      </c>
      <c r="L740" s="100">
        <f t="shared" si="68"/>
        <v>2630.0339712</v>
      </c>
      <c r="M740" s="100">
        <f t="shared" si="69"/>
        <v>322.52379797979808</v>
      </c>
      <c r="N740" s="154">
        <f t="shared" si="70"/>
        <v>2952.557769179798</v>
      </c>
    </row>
    <row r="741" spans="2:14" x14ac:dyDescent="0.25">
      <c r="B741" s="4">
        <v>41218</v>
      </c>
      <c r="C741" s="99">
        <f>'Farm Runoff'!$D741</f>
        <v>4787.6831999999995</v>
      </c>
      <c r="D741" s="99">
        <f>'Irrigation Demand'!$D741</f>
        <v>1612.6189898989903</v>
      </c>
      <c r="E741" s="99">
        <f>$C741*Farms!$H$6/100</f>
        <v>1187.3454336</v>
      </c>
      <c r="F741" s="99">
        <f t="shared" si="66"/>
        <v>3600.3377663999995</v>
      </c>
      <c r="G741" s="99">
        <f>IF(H741&lt;Farms!$I$6*1000,(MIN(F741,Farms!$L$6)),0)</f>
        <v>3600.3377663999995</v>
      </c>
      <c r="H741" s="100">
        <f t="shared" si="71"/>
        <v>494254.73263890098</v>
      </c>
      <c r="I741" s="100">
        <f t="shared" si="67"/>
        <v>497429.79684900201</v>
      </c>
      <c r="J741" s="100">
        <f>MIN(I741,Farms!$I$6*1000)</f>
        <v>495000</v>
      </c>
      <c r="K741" s="100">
        <f>MAX(I741-Farms!$I$6*1000, 0)</f>
        <v>2429.7968490020139</v>
      </c>
      <c r="L741" s="100">
        <f t="shared" si="68"/>
        <v>0</v>
      </c>
      <c r="M741" s="100">
        <f t="shared" si="69"/>
        <v>322.52379797979808</v>
      </c>
      <c r="N741" s="154">
        <f t="shared" si="70"/>
        <v>2752.3206469818119</v>
      </c>
    </row>
    <row r="742" spans="2:14" x14ac:dyDescent="0.25">
      <c r="B742" s="4">
        <v>41219</v>
      </c>
      <c r="C742" s="99">
        <f>'Farm Runoff'!$D742</f>
        <v>2761.6895999999997</v>
      </c>
      <c r="D742" s="99">
        <f>'Irrigation Demand'!$D742</f>
        <v>1612.6189898989903</v>
      </c>
      <c r="E742" s="99">
        <f>$C742*Farms!$H$6/100</f>
        <v>684.89902080000002</v>
      </c>
      <c r="F742" s="99">
        <f t="shared" si="66"/>
        <v>2076.7905791999997</v>
      </c>
      <c r="G742" s="99">
        <f>IF(H742&lt;Farms!$I$6*1000,(MIN(F742,Farms!$L$6)),0)</f>
        <v>0</v>
      </c>
      <c r="H742" s="100">
        <f t="shared" si="71"/>
        <v>495000</v>
      </c>
      <c r="I742" s="100">
        <f t="shared" si="67"/>
        <v>494072.28003090102</v>
      </c>
      <c r="J742" s="100">
        <f>MIN(I742,Farms!$I$6*1000)</f>
        <v>494072.28003090102</v>
      </c>
      <c r="K742" s="100">
        <f>MAX(I742-Farms!$I$6*1000, 0)</f>
        <v>0</v>
      </c>
      <c r="L742" s="100">
        <f t="shared" si="68"/>
        <v>2076.7905791999997</v>
      </c>
      <c r="M742" s="100">
        <f t="shared" si="69"/>
        <v>322.52379797979808</v>
      </c>
      <c r="N742" s="154">
        <f t="shared" si="70"/>
        <v>2399.3143771797977</v>
      </c>
    </row>
    <row r="743" spans="2:14" x14ac:dyDescent="0.25">
      <c r="B743" s="4">
        <v>41220</v>
      </c>
      <c r="C743" s="99">
        <f>'Farm Runoff'!$D743</f>
        <v>3678.48</v>
      </c>
      <c r="D743" s="99">
        <f>'Irrigation Demand'!$D743</f>
        <v>1612.6189898989903</v>
      </c>
      <c r="E743" s="99">
        <f>$C743*Farms!$H$6/100</f>
        <v>912.26304000000005</v>
      </c>
      <c r="F743" s="99">
        <f t="shared" si="66"/>
        <v>2766.2169599999997</v>
      </c>
      <c r="G743" s="99">
        <f>IF(H743&lt;Farms!$I$6*1000,(MIN(F743,Farms!$L$6)),0)</f>
        <v>2766.2169599999997</v>
      </c>
      <c r="H743" s="100">
        <f t="shared" si="71"/>
        <v>494072.28003090102</v>
      </c>
      <c r="I743" s="100">
        <f t="shared" si="67"/>
        <v>496138.141041002</v>
      </c>
      <c r="J743" s="100">
        <f>MIN(I743,Farms!$I$6*1000)</f>
        <v>495000</v>
      </c>
      <c r="K743" s="100">
        <f>MAX(I743-Farms!$I$6*1000, 0)</f>
        <v>1138.1410410020035</v>
      </c>
      <c r="L743" s="100">
        <f t="shared" si="68"/>
        <v>0</v>
      </c>
      <c r="M743" s="100">
        <f t="shared" si="69"/>
        <v>322.52379797979808</v>
      </c>
      <c r="N743" s="154">
        <f t="shared" si="70"/>
        <v>1460.6648389818015</v>
      </c>
    </row>
    <row r="744" spans="2:14" x14ac:dyDescent="0.25">
      <c r="B744" s="4">
        <v>41221</v>
      </c>
      <c r="C744" s="99">
        <f>'Farm Runoff'!$D744</f>
        <v>6259.0752000000002</v>
      </c>
      <c r="D744" s="99">
        <f>'Irrigation Demand'!$D744</f>
        <v>1612.6189898989903</v>
      </c>
      <c r="E744" s="99">
        <f>$C744*Farms!$H$6/100</f>
        <v>1552.2506496000001</v>
      </c>
      <c r="F744" s="99">
        <f t="shared" si="66"/>
        <v>4706.8245504000006</v>
      </c>
      <c r="G744" s="99">
        <f>IF(H744&lt;Farms!$I$6*1000,(MIN(F744,Farms!$L$6)),0)</f>
        <v>0</v>
      </c>
      <c r="H744" s="100">
        <f t="shared" si="71"/>
        <v>495000</v>
      </c>
      <c r="I744" s="100">
        <f t="shared" si="67"/>
        <v>494939.631659701</v>
      </c>
      <c r="J744" s="100">
        <f>MIN(I744,Farms!$I$6*1000)</f>
        <v>494939.631659701</v>
      </c>
      <c r="K744" s="100">
        <f>MAX(I744-Farms!$I$6*1000, 0)</f>
        <v>0</v>
      </c>
      <c r="L744" s="100">
        <f t="shared" si="68"/>
        <v>4706.8245504000006</v>
      </c>
      <c r="M744" s="100">
        <f t="shared" si="69"/>
        <v>322.52379797979808</v>
      </c>
      <c r="N744" s="154">
        <f t="shared" si="70"/>
        <v>5029.3483483797991</v>
      </c>
    </row>
    <row r="745" spans="2:14" x14ac:dyDescent="0.25">
      <c r="B745" s="4">
        <v>41222</v>
      </c>
      <c r="C745" s="99">
        <f>'Farm Runoff'!$D745</f>
        <v>6440.1695999999993</v>
      </c>
      <c r="D745" s="99">
        <f>'Irrigation Demand'!$D745</f>
        <v>1612.6189898989903</v>
      </c>
      <c r="E745" s="99">
        <f>$C745*Farms!$H$6/100</f>
        <v>1597.1620607999998</v>
      </c>
      <c r="F745" s="99">
        <f t="shared" si="66"/>
        <v>4843.0075391999999</v>
      </c>
      <c r="G745" s="99">
        <f>IF(H745&lt;Farms!$I$6*1000,(MIN(F745,Farms!$L$6)),0)</f>
        <v>4843.0075391999999</v>
      </c>
      <c r="H745" s="100">
        <f t="shared" si="71"/>
        <v>494939.631659701</v>
      </c>
      <c r="I745" s="100">
        <f t="shared" si="67"/>
        <v>499767.18226980203</v>
      </c>
      <c r="J745" s="100">
        <f>MIN(I745,Farms!$I$6*1000)</f>
        <v>495000</v>
      </c>
      <c r="K745" s="100">
        <f>MAX(I745-Farms!$I$6*1000, 0)</f>
        <v>4767.182269802026</v>
      </c>
      <c r="L745" s="100">
        <f t="shared" si="68"/>
        <v>0</v>
      </c>
      <c r="M745" s="100">
        <f t="shared" si="69"/>
        <v>322.52379797979808</v>
      </c>
      <c r="N745" s="154">
        <f t="shared" si="70"/>
        <v>5089.7060677818245</v>
      </c>
    </row>
    <row r="746" spans="2:14" x14ac:dyDescent="0.25">
      <c r="B746" s="4">
        <v>41223</v>
      </c>
      <c r="C746" s="99">
        <f>'Farm Runoff'!$D746</f>
        <v>6440.1695999999993</v>
      </c>
      <c r="D746" s="99">
        <f>'Irrigation Demand'!$D746</f>
        <v>1612.6189898989903</v>
      </c>
      <c r="E746" s="99">
        <f>$C746*Farms!$H$6/100</f>
        <v>1597.1620607999998</v>
      </c>
      <c r="F746" s="99">
        <f t="shared" si="66"/>
        <v>4843.0075391999999</v>
      </c>
      <c r="G746" s="99">
        <f>IF(H746&lt;Farms!$I$6*1000,(MIN(F746,Farms!$L$6)),0)</f>
        <v>0</v>
      </c>
      <c r="H746" s="100">
        <f t="shared" si="71"/>
        <v>495000</v>
      </c>
      <c r="I746" s="100">
        <f t="shared" si="67"/>
        <v>494984.54307090101</v>
      </c>
      <c r="J746" s="100">
        <f>MIN(I746,Farms!$I$6*1000)</f>
        <v>494984.54307090101</v>
      </c>
      <c r="K746" s="100">
        <f>MAX(I746-Farms!$I$6*1000, 0)</f>
        <v>0</v>
      </c>
      <c r="L746" s="100">
        <f t="shared" si="68"/>
        <v>4843.0075391999999</v>
      </c>
      <c r="M746" s="100">
        <f t="shared" si="69"/>
        <v>322.52379797979808</v>
      </c>
      <c r="N746" s="154">
        <f t="shared" si="70"/>
        <v>5165.5313371797984</v>
      </c>
    </row>
    <row r="747" spans="2:14" x14ac:dyDescent="0.25">
      <c r="B747" s="4">
        <v>41224</v>
      </c>
      <c r="C747" s="99">
        <f>'Farm Runoff'!$D747</f>
        <v>6621.2639999999992</v>
      </c>
      <c r="D747" s="99">
        <f>'Irrigation Demand'!$D747</f>
        <v>1612.6189898989903</v>
      </c>
      <c r="E747" s="99">
        <f>$C747*Farms!$H$6/100</f>
        <v>1642.0734719999998</v>
      </c>
      <c r="F747" s="99">
        <f t="shared" si="66"/>
        <v>4979.1905279999992</v>
      </c>
      <c r="G747" s="99">
        <f>IF(H747&lt;Farms!$I$6*1000,(MIN(F747,Farms!$L$6)),0)</f>
        <v>4979.1905279999992</v>
      </c>
      <c r="H747" s="100">
        <f t="shared" si="71"/>
        <v>494984.54307090101</v>
      </c>
      <c r="I747" s="100">
        <f t="shared" si="67"/>
        <v>499993.18808100204</v>
      </c>
      <c r="J747" s="100">
        <f>MIN(I747,Farms!$I$6*1000)</f>
        <v>495000</v>
      </c>
      <c r="K747" s="100">
        <f>MAX(I747-Farms!$I$6*1000, 0)</f>
        <v>4993.1880810020375</v>
      </c>
      <c r="L747" s="100">
        <f t="shared" si="68"/>
        <v>0</v>
      </c>
      <c r="M747" s="100">
        <f t="shared" si="69"/>
        <v>322.52379797979808</v>
      </c>
      <c r="N747" s="154">
        <f t="shared" si="70"/>
        <v>5315.711878981836</v>
      </c>
    </row>
    <row r="748" spans="2:14" x14ac:dyDescent="0.25">
      <c r="B748" s="4">
        <v>41225</v>
      </c>
      <c r="C748" s="99">
        <f>'Farm Runoff'!$D748</f>
        <v>6621.2639999999992</v>
      </c>
      <c r="D748" s="99">
        <f>'Irrigation Demand'!$D748</f>
        <v>1612.6189898989903</v>
      </c>
      <c r="E748" s="99">
        <f>$C748*Farms!$H$6/100</f>
        <v>1642.0734719999998</v>
      </c>
      <c r="F748" s="99">
        <f t="shared" si="66"/>
        <v>4979.1905279999992</v>
      </c>
      <c r="G748" s="99">
        <f>IF(H748&lt;Farms!$I$6*1000,(MIN(F748,Farms!$L$6)),0)</f>
        <v>0</v>
      </c>
      <c r="H748" s="100">
        <f t="shared" si="71"/>
        <v>495000</v>
      </c>
      <c r="I748" s="100">
        <f t="shared" si="67"/>
        <v>495029.45448210102</v>
      </c>
      <c r="J748" s="100">
        <f>MIN(I748,Farms!$I$6*1000)</f>
        <v>495000</v>
      </c>
      <c r="K748" s="100">
        <f>MAX(I748-Farms!$I$6*1000, 0)</f>
        <v>29.454482101020403</v>
      </c>
      <c r="L748" s="100">
        <f t="shared" si="68"/>
        <v>4979.1905279999992</v>
      </c>
      <c r="M748" s="100">
        <f t="shared" si="69"/>
        <v>322.52379797979808</v>
      </c>
      <c r="N748" s="154">
        <f t="shared" si="70"/>
        <v>5331.1688080808181</v>
      </c>
    </row>
    <row r="749" spans="2:14" x14ac:dyDescent="0.25">
      <c r="B749" s="4">
        <v>41226</v>
      </c>
      <c r="C749" s="99">
        <f>'Farm Runoff'!$D749</f>
        <v>6621.2639999999992</v>
      </c>
      <c r="D749" s="99">
        <f>'Irrigation Demand'!$D749</f>
        <v>1612.6189898989903</v>
      </c>
      <c r="E749" s="99">
        <f>$C749*Farms!$H$6/100</f>
        <v>1642.0734719999998</v>
      </c>
      <c r="F749" s="99">
        <f t="shared" si="66"/>
        <v>4979.1905279999992</v>
      </c>
      <c r="G749" s="99">
        <f>IF(H749&lt;Farms!$I$6*1000,(MIN(F749,Farms!$L$6)),0)</f>
        <v>0</v>
      </c>
      <c r="H749" s="100">
        <f t="shared" si="71"/>
        <v>495000</v>
      </c>
      <c r="I749" s="100">
        <f t="shared" si="67"/>
        <v>495029.45448210102</v>
      </c>
      <c r="J749" s="100">
        <f>MIN(I749,Farms!$I$6*1000)</f>
        <v>495000</v>
      </c>
      <c r="K749" s="100">
        <f>MAX(I749-Farms!$I$6*1000, 0)</f>
        <v>29.454482101020403</v>
      </c>
      <c r="L749" s="100">
        <f t="shared" si="68"/>
        <v>4979.1905279999992</v>
      </c>
      <c r="M749" s="100">
        <f t="shared" si="69"/>
        <v>322.52379797979808</v>
      </c>
      <c r="N749" s="154">
        <f t="shared" si="70"/>
        <v>5331.1688080808181</v>
      </c>
    </row>
    <row r="750" spans="2:14" x14ac:dyDescent="0.25">
      <c r="B750" s="4">
        <v>41227</v>
      </c>
      <c r="C750" s="99">
        <f>'Farm Runoff'!$D750</f>
        <v>6440.1695999999993</v>
      </c>
      <c r="D750" s="99">
        <f>'Irrigation Demand'!$D750</f>
        <v>1612.6189898989903</v>
      </c>
      <c r="E750" s="99">
        <f>$C750*Farms!$H$6/100</f>
        <v>1597.1620607999998</v>
      </c>
      <c r="F750" s="99">
        <f t="shared" si="66"/>
        <v>4843.0075391999999</v>
      </c>
      <c r="G750" s="99">
        <f>IF(H750&lt;Farms!$I$6*1000,(MIN(F750,Farms!$L$6)),0)</f>
        <v>0</v>
      </c>
      <c r="H750" s="100">
        <f t="shared" si="71"/>
        <v>495000</v>
      </c>
      <c r="I750" s="100">
        <f t="shared" si="67"/>
        <v>494984.54307090101</v>
      </c>
      <c r="J750" s="100">
        <f>MIN(I750,Farms!$I$6*1000)</f>
        <v>494984.54307090101</v>
      </c>
      <c r="K750" s="100">
        <f>MAX(I750-Farms!$I$6*1000, 0)</f>
        <v>0</v>
      </c>
      <c r="L750" s="100">
        <f t="shared" si="68"/>
        <v>4843.0075391999999</v>
      </c>
      <c r="M750" s="100">
        <f t="shared" si="69"/>
        <v>322.52379797979808</v>
      </c>
      <c r="N750" s="154">
        <f t="shared" si="70"/>
        <v>5165.5313371797984</v>
      </c>
    </row>
    <row r="751" spans="2:14" x14ac:dyDescent="0.25">
      <c r="B751" s="4">
        <v>41228</v>
      </c>
      <c r="C751" s="99">
        <f>'Farm Runoff'!$D751</f>
        <v>6440.1695999999993</v>
      </c>
      <c r="D751" s="99">
        <f>'Irrigation Demand'!$D751</f>
        <v>1612.6189898989903</v>
      </c>
      <c r="E751" s="99">
        <f>$C751*Farms!$H$6/100</f>
        <v>1597.1620607999998</v>
      </c>
      <c r="F751" s="99">
        <f t="shared" si="66"/>
        <v>4843.0075391999999</v>
      </c>
      <c r="G751" s="99">
        <f>IF(H751&lt;Farms!$I$6*1000,(MIN(F751,Farms!$L$6)),0)</f>
        <v>4843.0075391999999</v>
      </c>
      <c r="H751" s="100">
        <f t="shared" si="71"/>
        <v>494984.54307090101</v>
      </c>
      <c r="I751" s="100">
        <f t="shared" si="67"/>
        <v>499812.09368100204</v>
      </c>
      <c r="J751" s="100">
        <f>MIN(I751,Farms!$I$6*1000)</f>
        <v>495000</v>
      </c>
      <c r="K751" s="100">
        <f>MAX(I751-Farms!$I$6*1000, 0)</f>
        <v>4812.0936810020357</v>
      </c>
      <c r="L751" s="100">
        <f t="shared" si="68"/>
        <v>0</v>
      </c>
      <c r="M751" s="100">
        <f t="shared" si="69"/>
        <v>322.52379797979808</v>
      </c>
      <c r="N751" s="154">
        <f t="shared" si="70"/>
        <v>5134.6174789818342</v>
      </c>
    </row>
    <row r="752" spans="2:14" x14ac:dyDescent="0.25">
      <c r="B752" s="4">
        <v>41229</v>
      </c>
      <c r="C752" s="99">
        <f>'Farm Runoff'!$D752</f>
        <v>6621.2639999999992</v>
      </c>
      <c r="D752" s="99">
        <f>'Irrigation Demand'!$D752</f>
        <v>1612.6189898989903</v>
      </c>
      <c r="E752" s="99">
        <f>$C752*Farms!$H$6/100</f>
        <v>1642.0734719999998</v>
      </c>
      <c r="F752" s="99">
        <f t="shared" si="66"/>
        <v>4979.1905279999992</v>
      </c>
      <c r="G752" s="99">
        <f>IF(H752&lt;Farms!$I$6*1000,(MIN(F752,Farms!$L$6)),0)</f>
        <v>0</v>
      </c>
      <c r="H752" s="100">
        <f t="shared" si="71"/>
        <v>495000</v>
      </c>
      <c r="I752" s="100">
        <f t="shared" si="67"/>
        <v>495029.45448210102</v>
      </c>
      <c r="J752" s="100">
        <f>MIN(I752,Farms!$I$6*1000)</f>
        <v>495000</v>
      </c>
      <c r="K752" s="100">
        <f>MAX(I752-Farms!$I$6*1000, 0)</f>
        <v>29.454482101020403</v>
      </c>
      <c r="L752" s="100">
        <f t="shared" si="68"/>
        <v>4979.1905279999992</v>
      </c>
      <c r="M752" s="100">
        <f t="shared" si="69"/>
        <v>322.52379797979808</v>
      </c>
      <c r="N752" s="154">
        <f t="shared" si="70"/>
        <v>5331.1688080808181</v>
      </c>
    </row>
    <row r="753" spans="2:14" x14ac:dyDescent="0.25">
      <c r="B753" s="4">
        <v>41230</v>
      </c>
      <c r="C753" s="99">
        <f>'Farm Runoff'!$D753</f>
        <v>6259.0752000000002</v>
      </c>
      <c r="D753" s="99">
        <f>'Irrigation Demand'!$D753</f>
        <v>1612.6189898989903</v>
      </c>
      <c r="E753" s="99">
        <f>$C753*Farms!$H$6/100</f>
        <v>1552.2506496000001</v>
      </c>
      <c r="F753" s="99">
        <f t="shared" si="66"/>
        <v>4706.8245504000006</v>
      </c>
      <c r="G753" s="99">
        <f>IF(H753&lt;Farms!$I$6*1000,(MIN(F753,Farms!$L$6)),0)</f>
        <v>0</v>
      </c>
      <c r="H753" s="100">
        <f t="shared" si="71"/>
        <v>495000</v>
      </c>
      <c r="I753" s="100">
        <f t="shared" si="67"/>
        <v>494939.631659701</v>
      </c>
      <c r="J753" s="100">
        <f>MIN(I753,Farms!$I$6*1000)</f>
        <v>494939.631659701</v>
      </c>
      <c r="K753" s="100">
        <f>MAX(I753-Farms!$I$6*1000, 0)</f>
        <v>0</v>
      </c>
      <c r="L753" s="100">
        <f t="shared" si="68"/>
        <v>4706.8245504000006</v>
      </c>
      <c r="M753" s="100">
        <f t="shared" si="69"/>
        <v>322.52379797979808</v>
      </c>
      <c r="N753" s="154">
        <f t="shared" si="70"/>
        <v>5029.3483483797991</v>
      </c>
    </row>
    <row r="754" spans="2:14" x14ac:dyDescent="0.25">
      <c r="B754" s="4">
        <v>41231</v>
      </c>
      <c r="C754" s="99">
        <f>'Farm Runoff'!$D754</f>
        <v>2942.7840000000001</v>
      </c>
      <c r="D754" s="99">
        <f>'Irrigation Demand'!$D754</f>
        <v>1612.6189898989903</v>
      </c>
      <c r="E754" s="99">
        <f>$C754*Farms!$H$6/100</f>
        <v>729.81043199999999</v>
      </c>
      <c r="F754" s="99">
        <f t="shared" si="66"/>
        <v>2212.9735680000003</v>
      </c>
      <c r="G754" s="99">
        <f>IF(H754&lt;Farms!$I$6*1000,(MIN(F754,Farms!$L$6)),0)</f>
        <v>2212.9735680000003</v>
      </c>
      <c r="H754" s="100">
        <f t="shared" si="71"/>
        <v>494939.631659701</v>
      </c>
      <c r="I754" s="100">
        <f t="shared" si="67"/>
        <v>496269.79666980205</v>
      </c>
      <c r="J754" s="100">
        <f>MIN(I754,Farms!$I$6*1000)</f>
        <v>495000</v>
      </c>
      <c r="K754" s="100">
        <f>MAX(I754-Farms!$I$6*1000, 0)</f>
        <v>1269.7966698020464</v>
      </c>
      <c r="L754" s="100">
        <f t="shared" si="68"/>
        <v>0</v>
      </c>
      <c r="M754" s="100">
        <f t="shared" si="69"/>
        <v>322.52379797979808</v>
      </c>
      <c r="N754" s="154">
        <f t="shared" si="70"/>
        <v>1592.3204677818444</v>
      </c>
    </row>
    <row r="755" spans="2:14" x14ac:dyDescent="0.25">
      <c r="B755" s="4">
        <v>41232</v>
      </c>
      <c r="C755" s="99">
        <f>'Farm Runoff'!$D755</f>
        <v>2761.6895999999997</v>
      </c>
      <c r="D755" s="99">
        <f>'Irrigation Demand'!$D755</f>
        <v>1612.6189898989903</v>
      </c>
      <c r="E755" s="99">
        <f>$C755*Farms!$H$6/100</f>
        <v>684.89902080000002</v>
      </c>
      <c r="F755" s="99">
        <f t="shared" si="66"/>
        <v>2076.7905791999997</v>
      </c>
      <c r="G755" s="99">
        <f>IF(H755&lt;Farms!$I$6*1000,(MIN(F755,Farms!$L$6)),0)</f>
        <v>0</v>
      </c>
      <c r="H755" s="100">
        <f t="shared" si="71"/>
        <v>495000</v>
      </c>
      <c r="I755" s="100">
        <f t="shared" si="67"/>
        <v>494072.28003090102</v>
      </c>
      <c r="J755" s="100">
        <f>MIN(I755,Farms!$I$6*1000)</f>
        <v>494072.28003090102</v>
      </c>
      <c r="K755" s="100">
        <f>MAX(I755-Farms!$I$6*1000, 0)</f>
        <v>0</v>
      </c>
      <c r="L755" s="100">
        <f t="shared" si="68"/>
        <v>2076.7905791999997</v>
      </c>
      <c r="M755" s="100">
        <f t="shared" si="69"/>
        <v>322.52379797979808</v>
      </c>
      <c r="N755" s="154">
        <f t="shared" si="70"/>
        <v>2399.3143771797977</v>
      </c>
    </row>
    <row r="756" spans="2:14" x14ac:dyDescent="0.25">
      <c r="B756" s="4">
        <v>41233</v>
      </c>
      <c r="C756" s="99">
        <f>'Farm Runoff'!$D756</f>
        <v>4787.6831999999995</v>
      </c>
      <c r="D756" s="99">
        <f>'Irrigation Demand'!$D756</f>
        <v>1612.6189898989903</v>
      </c>
      <c r="E756" s="99">
        <f>$C756*Farms!$H$6/100</f>
        <v>1187.3454336</v>
      </c>
      <c r="F756" s="99">
        <f t="shared" si="66"/>
        <v>3600.3377663999995</v>
      </c>
      <c r="G756" s="99">
        <f>IF(H756&lt;Farms!$I$6*1000,(MIN(F756,Farms!$L$6)),0)</f>
        <v>3600.3377663999995</v>
      </c>
      <c r="H756" s="100">
        <f t="shared" si="71"/>
        <v>494072.28003090102</v>
      </c>
      <c r="I756" s="100">
        <f t="shared" si="67"/>
        <v>497247.34424100205</v>
      </c>
      <c r="J756" s="100">
        <f>MIN(I756,Farms!$I$6*1000)</f>
        <v>495000</v>
      </c>
      <c r="K756" s="100">
        <f>MAX(I756-Farms!$I$6*1000, 0)</f>
        <v>2247.3442410020507</v>
      </c>
      <c r="L756" s="100">
        <f t="shared" si="68"/>
        <v>0</v>
      </c>
      <c r="M756" s="100">
        <f t="shared" si="69"/>
        <v>322.52379797979808</v>
      </c>
      <c r="N756" s="154">
        <f t="shared" si="70"/>
        <v>2569.8680389818487</v>
      </c>
    </row>
    <row r="757" spans="2:14" x14ac:dyDescent="0.25">
      <c r="B757" s="4">
        <v>41234</v>
      </c>
      <c r="C757" s="99">
        <f>'Farm Runoff'!$D757</f>
        <v>5704.4736000000012</v>
      </c>
      <c r="D757" s="99">
        <f>'Irrigation Demand'!$D757</f>
        <v>1612.6189898989903</v>
      </c>
      <c r="E757" s="99">
        <f>$C757*Farms!$H$6/100</f>
        <v>1414.7094528000005</v>
      </c>
      <c r="F757" s="99">
        <f t="shared" si="66"/>
        <v>4289.7641472000005</v>
      </c>
      <c r="G757" s="99">
        <f>IF(H757&lt;Farms!$I$6*1000,(MIN(F757,Farms!$L$6)),0)</f>
        <v>0</v>
      </c>
      <c r="H757" s="100">
        <f t="shared" si="71"/>
        <v>495000</v>
      </c>
      <c r="I757" s="100">
        <f t="shared" si="67"/>
        <v>494802.09046290099</v>
      </c>
      <c r="J757" s="100">
        <f>MIN(I757,Farms!$I$6*1000)</f>
        <v>494802.09046290099</v>
      </c>
      <c r="K757" s="100">
        <f>MAX(I757-Farms!$I$6*1000, 0)</f>
        <v>0</v>
      </c>
      <c r="L757" s="100">
        <f t="shared" si="68"/>
        <v>4289.7641472000005</v>
      </c>
      <c r="M757" s="100">
        <f t="shared" si="69"/>
        <v>322.52379797979808</v>
      </c>
      <c r="N757" s="154">
        <f t="shared" si="70"/>
        <v>4612.287945179799</v>
      </c>
    </row>
    <row r="758" spans="2:14" x14ac:dyDescent="0.25">
      <c r="B758" s="4">
        <v>41235</v>
      </c>
      <c r="C758" s="99">
        <f>'Farm Runoff'!$D758</f>
        <v>5704.4736000000012</v>
      </c>
      <c r="D758" s="99">
        <f>'Irrigation Demand'!$D758</f>
        <v>1612.6189898989903</v>
      </c>
      <c r="E758" s="99">
        <f>$C758*Farms!$H$6/100</f>
        <v>1414.7094528000005</v>
      </c>
      <c r="F758" s="99">
        <f t="shared" si="66"/>
        <v>4289.7641472000005</v>
      </c>
      <c r="G758" s="99">
        <f>IF(H758&lt;Farms!$I$6*1000,(MIN(F758,Farms!$L$6)),0)</f>
        <v>4289.7641472000005</v>
      </c>
      <c r="H758" s="100">
        <f t="shared" si="71"/>
        <v>494802.09046290099</v>
      </c>
      <c r="I758" s="100">
        <f t="shared" si="67"/>
        <v>498893.94507300196</v>
      </c>
      <c r="J758" s="100">
        <f>MIN(I758,Farms!$I$6*1000)</f>
        <v>495000</v>
      </c>
      <c r="K758" s="100">
        <f>MAX(I758-Farms!$I$6*1000, 0)</f>
        <v>3893.9450730019598</v>
      </c>
      <c r="L758" s="100">
        <f t="shared" si="68"/>
        <v>0</v>
      </c>
      <c r="M758" s="100">
        <f t="shared" si="69"/>
        <v>322.52379797979808</v>
      </c>
      <c r="N758" s="154">
        <f t="shared" si="70"/>
        <v>4216.4688709817583</v>
      </c>
    </row>
    <row r="759" spans="2:14" x14ac:dyDescent="0.25">
      <c r="B759" s="4">
        <v>41236</v>
      </c>
      <c r="C759" s="99">
        <f>'Farm Runoff'!$D759</f>
        <v>5704.4736000000012</v>
      </c>
      <c r="D759" s="99">
        <f>'Irrigation Demand'!$D759</f>
        <v>1612.6189898989903</v>
      </c>
      <c r="E759" s="99">
        <f>$C759*Farms!$H$6/100</f>
        <v>1414.7094528000005</v>
      </c>
      <c r="F759" s="99">
        <f t="shared" si="66"/>
        <v>4289.7641472000005</v>
      </c>
      <c r="G759" s="99">
        <f>IF(H759&lt;Farms!$I$6*1000,(MIN(F759,Farms!$L$6)),0)</f>
        <v>0</v>
      </c>
      <c r="H759" s="100">
        <f t="shared" si="71"/>
        <v>495000</v>
      </c>
      <c r="I759" s="100">
        <f t="shared" si="67"/>
        <v>494802.09046290099</v>
      </c>
      <c r="J759" s="100">
        <f>MIN(I759,Farms!$I$6*1000)</f>
        <v>494802.09046290099</v>
      </c>
      <c r="K759" s="100">
        <f>MAX(I759-Farms!$I$6*1000, 0)</f>
        <v>0</v>
      </c>
      <c r="L759" s="100">
        <f t="shared" si="68"/>
        <v>4289.7641472000005</v>
      </c>
      <c r="M759" s="100">
        <f t="shared" si="69"/>
        <v>322.52379797979808</v>
      </c>
      <c r="N759" s="154">
        <f t="shared" si="70"/>
        <v>4612.287945179799</v>
      </c>
    </row>
    <row r="760" spans="2:14" x14ac:dyDescent="0.25">
      <c r="B760" s="4">
        <v>41237</v>
      </c>
      <c r="C760" s="99">
        <f>'Farm Runoff'!$D760</f>
        <v>5149.8719999999994</v>
      </c>
      <c r="D760" s="99">
        <f>'Irrigation Demand'!$D760</f>
        <v>1612.6189898989903</v>
      </c>
      <c r="E760" s="99">
        <f>$C760*Farms!$H$6/100</f>
        <v>1277.1682559999999</v>
      </c>
      <c r="F760" s="99">
        <f t="shared" si="66"/>
        <v>3872.7037439999995</v>
      </c>
      <c r="G760" s="99">
        <f>IF(H760&lt;Farms!$I$6*1000,(MIN(F760,Farms!$L$6)),0)</f>
        <v>3872.7037439999995</v>
      </c>
      <c r="H760" s="100">
        <f t="shared" si="71"/>
        <v>494802.09046290099</v>
      </c>
      <c r="I760" s="100">
        <f t="shared" si="67"/>
        <v>498339.34347300197</v>
      </c>
      <c r="J760" s="100">
        <f>MIN(I760,Farms!$I$6*1000)</f>
        <v>495000</v>
      </c>
      <c r="K760" s="100">
        <f>MAX(I760-Farms!$I$6*1000, 0)</f>
        <v>3339.3434730019653</v>
      </c>
      <c r="L760" s="100">
        <f t="shared" si="68"/>
        <v>0</v>
      </c>
      <c r="M760" s="100">
        <f t="shared" si="69"/>
        <v>322.52379797979808</v>
      </c>
      <c r="N760" s="154">
        <f t="shared" si="70"/>
        <v>3661.8672709817633</v>
      </c>
    </row>
    <row r="761" spans="2:14" x14ac:dyDescent="0.25">
      <c r="B761" s="4">
        <v>41238</v>
      </c>
      <c r="C761" s="99">
        <f>'Farm Runoff'!$D761</f>
        <v>5523.3791999999994</v>
      </c>
      <c r="D761" s="99">
        <f>'Irrigation Demand'!$D761</f>
        <v>1612.6189898989903</v>
      </c>
      <c r="E761" s="99">
        <f>$C761*Farms!$H$6/100</f>
        <v>1369.7980416</v>
      </c>
      <c r="F761" s="99">
        <f t="shared" si="66"/>
        <v>4153.5811583999994</v>
      </c>
      <c r="G761" s="99">
        <f>IF(H761&lt;Farms!$I$6*1000,(MIN(F761,Farms!$L$6)),0)</f>
        <v>0</v>
      </c>
      <c r="H761" s="100">
        <f t="shared" si="71"/>
        <v>495000</v>
      </c>
      <c r="I761" s="100">
        <f t="shared" si="67"/>
        <v>494757.17905170098</v>
      </c>
      <c r="J761" s="100">
        <f>MIN(I761,Farms!$I$6*1000)</f>
        <v>494757.17905170098</v>
      </c>
      <c r="K761" s="100">
        <f>MAX(I761-Farms!$I$6*1000, 0)</f>
        <v>0</v>
      </c>
      <c r="L761" s="100">
        <f t="shared" si="68"/>
        <v>4153.5811583999994</v>
      </c>
      <c r="M761" s="100">
        <f t="shared" si="69"/>
        <v>322.52379797979808</v>
      </c>
      <c r="N761" s="154">
        <f t="shared" si="70"/>
        <v>4476.1049563797978</v>
      </c>
    </row>
    <row r="762" spans="2:14" x14ac:dyDescent="0.25">
      <c r="B762" s="4">
        <v>41239</v>
      </c>
      <c r="C762" s="99">
        <f>'Farm Runoff'!$D762</f>
        <v>5523.3791999999994</v>
      </c>
      <c r="D762" s="99">
        <f>'Irrigation Demand'!$D762</f>
        <v>1612.6189898989903</v>
      </c>
      <c r="E762" s="99">
        <f>$C762*Farms!$H$6/100</f>
        <v>1369.7980416</v>
      </c>
      <c r="F762" s="99">
        <f t="shared" si="66"/>
        <v>4153.5811583999994</v>
      </c>
      <c r="G762" s="99">
        <f>IF(H762&lt;Farms!$I$6*1000,(MIN(F762,Farms!$L$6)),0)</f>
        <v>4153.5811583999994</v>
      </c>
      <c r="H762" s="100">
        <f t="shared" si="71"/>
        <v>494757.17905170098</v>
      </c>
      <c r="I762" s="100">
        <f t="shared" si="67"/>
        <v>498667.93926180195</v>
      </c>
      <c r="J762" s="100">
        <f>MIN(I762,Farms!$I$6*1000)</f>
        <v>495000</v>
      </c>
      <c r="K762" s="100">
        <f>MAX(I762-Farms!$I$6*1000, 0)</f>
        <v>3667.9392618019483</v>
      </c>
      <c r="L762" s="100">
        <f t="shared" si="68"/>
        <v>0</v>
      </c>
      <c r="M762" s="100">
        <f t="shared" si="69"/>
        <v>322.52379797979808</v>
      </c>
      <c r="N762" s="154">
        <f t="shared" si="70"/>
        <v>3990.4630597817463</v>
      </c>
    </row>
    <row r="763" spans="2:14" x14ac:dyDescent="0.25">
      <c r="B763" s="4">
        <v>41240</v>
      </c>
      <c r="C763" s="99">
        <f>'Farm Runoff'!$D763</f>
        <v>4787.6831999999995</v>
      </c>
      <c r="D763" s="99">
        <f>'Irrigation Demand'!$D763</f>
        <v>1612.6189898989903</v>
      </c>
      <c r="E763" s="99">
        <f>$C763*Farms!$H$6/100</f>
        <v>1187.3454336</v>
      </c>
      <c r="F763" s="99">
        <f t="shared" si="66"/>
        <v>3600.3377663999995</v>
      </c>
      <c r="G763" s="99">
        <f>IF(H763&lt;Farms!$I$6*1000,(MIN(F763,Farms!$L$6)),0)</f>
        <v>0</v>
      </c>
      <c r="H763" s="100">
        <f t="shared" si="71"/>
        <v>495000</v>
      </c>
      <c r="I763" s="100">
        <f t="shared" si="67"/>
        <v>494574.72644370102</v>
      </c>
      <c r="J763" s="100">
        <f>MIN(I763,Farms!$I$6*1000)</f>
        <v>494574.72644370102</v>
      </c>
      <c r="K763" s="100">
        <f>MAX(I763-Farms!$I$6*1000, 0)</f>
        <v>0</v>
      </c>
      <c r="L763" s="100">
        <f t="shared" si="68"/>
        <v>3600.3377663999995</v>
      </c>
      <c r="M763" s="100">
        <f t="shared" si="69"/>
        <v>322.52379797979808</v>
      </c>
      <c r="N763" s="154">
        <f t="shared" si="70"/>
        <v>3922.8615643797975</v>
      </c>
    </row>
    <row r="764" spans="2:14" x14ac:dyDescent="0.25">
      <c r="B764" s="4">
        <v>41241</v>
      </c>
      <c r="C764" s="99">
        <f>'Farm Runoff'!$D764</f>
        <v>2942.7840000000001</v>
      </c>
      <c r="D764" s="99">
        <f>'Irrigation Demand'!$D764</f>
        <v>1612.6189898989903</v>
      </c>
      <c r="E764" s="99">
        <f>$C764*Farms!$H$6/100</f>
        <v>729.81043199999999</v>
      </c>
      <c r="F764" s="99">
        <f t="shared" si="66"/>
        <v>2212.9735680000003</v>
      </c>
      <c r="G764" s="99">
        <f>IF(H764&lt;Farms!$I$6*1000,(MIN(F764,Farms!$L$6)),0)</f>
        <v>2212.9735680000003</v>
      </c>
      <c r="H764" s="100">
        <f t="shared" si="71"/>
        <v>494574.72644370102</v>
      </c>
      <c r="I764" s="100">
        <f t="shared" si="67"/>
        <v>495904.89145380206</v>
      </c>
      <c r="J764" s="100">
        <f>MIN(I764,Farms!$I$6*1000)</f>
        <v>495000</v>
      </c>
      <c r="K764" s="100">
        <f>MAX(I764-Farms!$I$6*1000, 0)</f>
        <v>904.89145380206173</v>
      </c>
      <c r="L764" s="100">
        <f t="shared" si="68"/>
        <v>0</v>
      </c>
      <c r="M764" s="100">
        <f t="shared" si="69"/>
        <v>322.52379797979808</v>
      </c>
      <c r="N764" s="154">
        <f t="shared" si="70"/>
        <v>1227.4152517818598</v>
      </c>
    </row>
    <row r="765" spans="2:14" x14ac:dyDescent="0.25">
      <c r="B765" s="4">
        <v>41242</v>
      </c>
      <c r="C765" s="99">
        <f>'Farm Runoff'!$D765</f>
        <v>2580.5951999999997</v>
      </c>
      <c r="D765" s="99">
        <f>'Irrigation Demand'!$D765</f>
        <v>1612.6189898989903</v>
      </c>
      <c r="E765" s="99">
        <f>$C765*Farms!$H$6/100</f>
        <v>639.98760959999993</v>
      </c>
      <c r="F765" s="99">
        <f t="shared" si="66"/>
        <v>1940.6075903999999</v>
      </c>
      <c r="G765" s="99">
        <f>IF(H765&lt;Farms!$I$6*1000,(MIN(F765,Farms!$L$6)),0)</f>
        <v>0</v>
      </c>
      <c r="H765" s="100">
        <f t="shared" si="71"/>
        <v>495000</v>
      </c>
      <c r="I765" s="100">
        <f t="shared" si="67"/>
        <v>494027.36861970101</v>
      </c>
      <c r="J765" s="100">
        <f>MIN(I765,Farms!$I$6*1000)</f>
        <v>494027.36861970101</v>
      </c>
      <c r="K765" s="100">
        <f>MAX(I765-Farms!$I$6*1000, 0)</f>
        <v>0</v>
      </c>
      <c r="L765" s="100">
        <f t="shared" si="68"/>
        <v>1940.6075903999999</v>
      </c>
      <c r="M765" s="100">
        <f t="shared" si="69"/>
        <v>322.52379797979808</v>
      </c>
      <c r="N765" s="154">
        <f t="shared" si="70"/>
        <v>2263.131388379798</v>
      </c>
    </row>
    <row r="766" spans="2:14" x14ac:dyDescent="0.25">
      <c r="B766" s="4">
        <v>41243</v>
      </c>
      <c r="C766" s="99">
        <f>'Farm Runoff'!$D766</f>
        <v>2025.9935999999998</v>
      </c>
      <c r="D766" s="99">
        <f>'Irrigation Demand'!$D766</f>
        <v>1612.6189898989903</v>
      </c>
      <c r="E766" s="99">
        <f>$C766*Farms!$H$6/100</f>
        <v>502.44641279999996</v>
      </c>
      <c r="F766" s="99">
        <f t="shared" si="66"/>
        <v>1523.5471871999998</v>
      </c>
      <c r="G766" s="99">
        <f>IF(H766&lt;Farms!$I$6*1000,(MIN(F766,Farms!$L$6)),0)</f>
        <v>1523.5471871999998</v>
      </c>
      <c r="H766" s="100">
        <f t="shared" si="71"/>
        <v>494027.36861970101</v>
      </c>
      <c r="I766" s="100">
        <f t="shared" si="67"/>
        <v>494440.743229802</v>
      </c>
      <c r="J766" s="100">
        <f>MIN(I766,Farms!$I$6*1000)</f>
        <v>494440.743229802</v>
      </c>
      <c r="K766" s="100">
        <f>MAX(I766-Farms!$I$6*1000, 0)</f>
        <v>0</v>
      </c>
      <c r="L766" s="100">
        <f t="shared" si="68"/>
        <v>0</v>
      </c>
      <c r="M766" s="100">
        <f t="shared" si="69"/>
        <v>322.52379797979808</v>
      </c>
      <c r="N766" s="154">
        <f t="shared" si="70"/>
        <v>322.52379797979808</v>
      </c>
    </row>
    <row r="767" spans="2:14" x14ac:dyDescent="0.25">
      <c r="B767" s="4">
        <v>41244</v>
      </c>
      <c r="C767" s="99">
        <f>'Farm Runoff'!$D767</f>
        <v>2150.4959999999996</v>
      </c>
      <c r="D767" s="99">
        <f>'Irrigation Demand'!$D767</f>
        <v>1972.6944281524927</v>
      </c>
      <c r="E767" s="99">
        <f>$C767*Farms!$H$6/100</f>
        <v>533.32300799999985</v>
      </c>
      <c r="F767" s="99">
        <f t="shared" si="66"/>
        <v>1617.1729919999998</v>
      </c>
      <c r="G767" s="99">
        <f>IF(H767&lt;Farms!$I$6*1000,(MIN(F767,Farms!$L$6)),0)</f>
        <v>1617.1729919999998</v>
      </c>
      <c r="H767" s="100">
        <f t="shared" si="71"/>
        <v>494440.743229802</v>
      </c>
      <c r="I767" s="100">
        <f t="shared" si="67"/>
        <v>494618.54480164946</v>
      </c>
      <c r="J767" s="100">
        <f>MIN(I767,Farms!$I$6*1000)</f>
        <v>494618.54480164946</v>
      </c>
      <c r="K767" s="100">
        <f>MAX(I767-Farms!$I$6*1000, 0)</f>
        <v>0</v>
      </c>
      <c r="L767" s="100">
        <f t="shared" si="68"/>
        <v>0</v>
      </c>
      <c r="M767" s="100">
        <f t="shared" si="69"/>
        <v>394.53888563049856</v>
      </c>
      <c r="N767" s="154">
        <f t="shared" si="70"/>
        <v>394.53888563049856</v>
      </c>
    </row>
    <row r="768" spans="2:14" x14ac:dyDescent="0.25">
      <c r="B768" s="4">
        <v>41245</v>
      </c>
      <c r="C768" s="99">
        <f>'Farm Runoff'!$D768</f>
        <v>2150.4959999999996</v>
      </c>
      <c r="D768" s="99">
        <f>'Irrigation Demand'!$D768</f>
        <v>1972.6944281524927</v>
      </c>
      <c r="E768" s="99">
        <f>$C768*Farms!$H$6/100</f>
        <v>533.32300799999985</v>
      </c>
      <c r="F768" s="99">
        <f t="shared" si="66"/>
        <v>1617.1729919999998</v>
      </c>
      <c r="G768" s="99">
        <f>IF(H768&lt;Farms!$I$6*1000,(MIN(F768,Farms!$L$6)),0)</f>
        <v>1617.1729919999998</v>
      </c>
      <c r="H768" s="100">
        <f t="shared" si="71"/>
        <v>494618.54480164946</v>
      </c>
      <c r="I768" s="100">
        <f t="shared" si="67"/>
        <v>494796.34637349693</v>
      </c>
      <c r="J768" s="100">
        <f>MIN(I768,Farms!$I$6*1000)</f>
        <v>494796.34637349693</v>
      </c>
      <c r="K768" s="100">
        <f>MAX(I768-Farms!$I$6*1000, 0)</f>
        <v>0</v>
      </c>
      <c r="L768" s="100">
        <f t="shared" si="68"/>
        <v>0</v>
      </c>
      <c r="M768" s="100">
        <f t="shared" si="69"/>
        <v>394.53888563049856</v>
      </c>
      <c r="N768" s="154">
        <f t="shared" si="70"/>
        <v>394.53888563049856</v>
      </c>
    </row>
    <row r="769" spans="2:14" x14ac:dyDescent="0.25">
      <c r="B769" s="4">
        <v>41246</v>
      </c>
      <c r="C769" s="99">
        <f>'Farm Runoff'!$D769</f>
        <v>2150.4959999999996</v>
      </c>
      <c r="D769" s="99">
        <f>'Irrigation Demand'!$D769</f>
        <v>1972.6944281524927</v>
      </c>
      <c r="E769" s="99">
        <f>$C769*Farms!$H$6/100</f>
        <v>533.32300799999985</v>
      </c>
      <c r="F769" s="99">
        <f t="shared" si="66"/>
        <v>1617.1729919999998</v>
      </c>
      <c r="G769" s="99">
        <f>IF(H769&lt;Farms!$I$6*1000,(MIN(F769,Farms!$L$6)),0)</f>
        <v>1617.1729919999998</v>
      </c>
      <c r="H769" s="100">
        <f t="shared" si="71"/>
        <v>494796.34637349693</v>
      </c>
      <c r="I769" s="100">
        <f t="shared" si="67"/>
        <v>494974.14794534439</v>
      </c>
      <c r="J769" s="100">
        <f>MIN(I769,Farms!$I$6*1000)</f>
        <v>494974.14794534439</v>
      </c>
      <c r="K769" s="100">
        <f>MAX(I769-Farms!$I$6*1000, 0)</f>
        <v>0</v>
      </c>
      <c r="L769" s="100">
        <f t="shared" si="68"/>
        <v>0</v>
      </c>
      <c r="M769" s="100">
        <f t="shared" si="69"/>
        <v>394.53888563049856</v>
      </c>
      <c r="N769" s="154">
        <f t="shared" si="70"/>
        <v>394.53888563049856</v>
      </c>
    </row>
    <row r="770" spans="2:14" x14ac:dyDescent="0.25">
      <c r="B770" s="4">
        <v>41247</v>
      </c>
      <c r="C770" s="99">
        <f>'Farm Runoff'!$D770</f>
        <v>2150.4959999999996</v>
      </c>
      <c r="D770" s="99">
        <f>'Irrigation Demand'!$D770</f>
        <v>1972.6944281524927</v>
      </c>
      <c r="E770" s="99">
        <f>$C770*Farms!$H$6/100</f>
        <v>533.32300799999985</v>
      </c>
      <c r="F770" s="99">
        <f t="shared" si="66"/>
        <v>1617.1729919999998</v>
      </c>
      <c r="G770" s="99">
        <f>IF(H770&lt;Farms!$I$6*1000,(MIN(F770,Farms!$L$6)),0)</f>
        <v>1617.1729919999998</v>
      </c>
      <c r="H770" s="100">
        <f t="shared" si="71"/>
        <v>494974.14794534439</v>
      </c>
      <c r="I770" s="100">
        <f t="shared" si="67"/>
        <v>495151.94951719185</v>
      </c>
      <c r="J770" s="100">
        <f>MIN(I770,Farms!$I$6*1000)</f>
        <v>495000</v>
      </c>
      <c r="K770" s="100">
        <f>MAX(I770-Farms!$I$6*1000, 0)</f>
        <v>151.94951719185337</v>
      </c>
      <c r="L770" s="100">
        <f t="shared" si="68"/>
        <v>0</v>
      </c>
      <c r="M770" s="100">
        <f t="shared" si="69"/>
        <v>394.53888563049856</v>
      </c>
      <c r="N770" s="154">
        <f t="shared" si="70"/>
        <v>546.48840282235187</v>
      </c>
    </row>
    <row r="771" spans="2:14" x14ac:dyDescent="0.25">
      <c r="B771" s="4">
        <v>41248</v>
      </c>
      <c r="C771" s="99">
        <f>'Farm Runoff'!$D771</f>
        <v>2150.4959999999996</v>
      </c>
      <c r="D771" s="99">
        <f>'Irrigation Demand'!$D771</f>
        <v>1972.6944281524927</v>
      </c>
      <c r="E771" s="99">
        <f>$C771*Farms!$H$6/100</f>
        <v>533.32300799999985</v>
      </c>
      <c r="F771" s="99">
        <f t="shared" si="66"/>
        <v>1617.1729919999998</v>
      </c>
      <c r="G771" s="99">
        <f>IF(H771&lt;Farms!$I$6*1000,(MIN(F771,Farms!$L$6)),0)</f>
        <v>0</v>
      </c>
      <c r="H771" s="100">
        <f t="shared" si="71"/>
        <v>495000</v>
      </c>
      <c r="I771" s="100">
        <f t="shared" si="67"/>
        <v>493560.62857984746</v>
      </c>
      <c r="J771" s="100">
        <f>MIN(I771,Farms!$I$6*1000)</f>
        <v>493560.62857984746</v>
      </c>
      <c r="K771" s="100">
        <f>MAX(I771-Farms!$I$6*1000, 0)</f>
        <v>0</v>
      </c>
      <c r="L771" s="100">
        <f t="shared" si="68"/>
        <v>1617.1729919999998</v>
      </c>
      <c r="M771" s="100">
        <f t="shared" si="69"/>
        <v>394.53888563049856</v>
      </c>
      <c r="N771" s="154">
        <f t="shared" si="70"/>
        <v>2011.7118776304983</v>
      </c>
    </row>
    <row r="772" spans="2:14" x14ac:dyDescent="0.25">
      <c r="B772" s="4">
        <v>41249</v>
      </c>
      <c r="C772" s="99">
        <f>'Farm Runoff'!$D772</f>
        <v>2150.4959999999996</v>
      </c>
      <c r="D772" s="99">
        <f>'Irrigation Demand'!$D772</f>
        <v>1972.6944281524927</v>
      </c>
      <c r="E772" s="99">
        <f>$C772*Farms!$H$6/100</f>
        <v>533.32300799999985</v>
      </c>
      <c r="F772" s="99">
        <f t="shared" si="66"/>
        <v>1617.1729919999998</v>
      </c>
      <c r="G772" s="99">
        <f>IF(H772&lt;Farms!$I$6*1000,(MIN(F772,Farms!$L$6)),0)</f>
        <v>1617.1729919999998</v>
      </c>
      <c r="H772" s="100">
        <f t="shared" si="71"/>
        <v>493560.62857984746</v>
      </c>
      <c r="I772" s="100">
        <f t="shared" si="67"/>
        <v>493738.43015169492</v>
      </c>
      <c r="J772" s="100">
        <f>MIN(I772,Farms!$I$6*1000)</f>
        <v>493738.43015169492</v>
      </c>
      <c r="K772" s="100">
        <f>MAX(I772-Farms!$I$6*1000, 0)</f>
        <v>0</v>
      </c>
      <c r="L772" s="100">
        <f t="shared" si="68"/>
        <v>0</v>
      </c>
      <c r="M772" s="100">
        <f t="shared" si="69"/>
        <v>394.53888563049856</v>
      </c>
      <c r="N772" s="154">
        <f t="shared" si="70"/>
        <v>394.53888563049856</v>
      </c>
    </row>
    <row r="773" spans="2:14" x14ac:dyDescent="0.25">
      <c r="B773" s="4">
        <v>41250</v>
      </c>
      <c r="C773" s="99">
        <f>'Farm Runoff'!$D773</f>
        <v>2150.4959999999996</v>
      </c>
      <c r="D773" s="99">
        <f>'Irrigation Demand'!$D773</f>
        <v>1972.6944281524927</v>
      </c>
      <c r="E773" s="99">
        <f>$C773*Farms!$H$6/100</f>
        <v>533.32300799999985</v>
      </c>
      <c r="F773" s="99">
        <f t="shared" si="66"/>
        <v>1617.1729919999998</v>
      </c>
      <c r="G773" s="99">
        <f>IF(H773&lt;Farms!$I$6*1000,(MIN(F773,Farms!$L$6)),0)</f>
        <v>1617.1729919999998</v>
      </c>
      <c r="H773" s="100">
        <f t="shared" si="71"/>
        <v>493738.43015169492</v>
      </c>
      <c r="I773" s="100">
        <f t="shared" si="67"/>
        <v>493916.23172354238</v>
      </c>
      <c r="J773" s="100">
        <f>MIN(I773,Farms!$I$6*1000)</f>
        <v>493916.23172354238</v>
      </c>
      <c r="K773" s="100">
        <f>MAX(I773-Farms!$I$6*1000, 0)</f>
        <v>0</v>
      </c>
      <c r="L773" s="100">
        <f t="shared" si="68"/>
        <v>0</v>
      </c>
      <c r="M773" s="100">
        <f t="shared" si="69"/>
        <v>394.53888563049856</v>
      </c>
      <c r="N773" s="154">
        <f t="shared" si="70"/>
        <v>394.53888563049856</v>
      </c>
    </row>
    <row r="774" spans="2:14" x14ac:dyDescent="0.25">
      <c r="B774" s="4">
        <v>41251</v>
      </c>
      <c r="C774" s="99">
        <f>'Farm Runoff'!$D774</f>
        <v>5172.5087999999996</v>
      </c>
      <c r="D774" s="99">
        <f>'Irrigation Demand'!$D774</f>
        <v>1972.6944281524927</v>
      </c>
      <c r="E774" s="99">
        <f>$C774*Farms!$H$6/100</f>
        <v>1282.7821823999998</v>
      </c>
      <c r="F774" s="99">
        <f t="shared" si="66"/>
        <v>3889.7266175999998</v>
      </c>
      <c r="G774" s="99">
        <f>IF(H774&lt;Farms!$I$6*1000,(MIN(F774,Farms!$L$6)),0)</f>
        <v>3889.7266175999998</v>
      </c>
      <c r="H774" s="100">
        <f t="shared" si="71"/>
        <v>493916.23172354238</v>
      </c>
      <c r="I774" s="100">
        <f t="shared" si="67"/>
        <v>497116.04609538987</v>
      </c>
      <c r="J774" s="100">
        <f>MIN(I774,Farms!$I$6*1000)</f>
        <v>495000</v>
      </c>
      <c r="K774" s="100">
        <f>MAX(I774-Farms!$I$6*1000, 0)</f>
        <v>2116.0460953898728</v>
      </c>
      <c r="L774" s="100">
        <f t="shared" si="68"/>
        <v>0</v>
      </c>
      <c r="M774" s="100">
        <f t="shared" si="69"/>
        <v>394.53888563049856</v>
      </c>
      <c r="N774" s="154">
        <f t="shared" si="70"/>
        <v>2510.5849810203713</v>
      </c>
    </row>
    <row r="775" spans="2:14" x14ac:dyDescent="0.25">
      <c r="B775" s="4">
        <v>41252</v>
      </c>
      <c r="C775" s="99">
        <f>'Farm Runoff'!$D775</f>
        <v>4957.4592000000002</v>
      </c>
      <c r="D775" s="99">
        <f>'Irrigation Demand'!$D775</f>
        <v>1972.6944281524927</v>
      </c>
      <c r="E775" s="99">
        <f>$C775*Farms!$H$6/100</f>
        <v>1229.4498816</v>
      </c>
      <c r="F775" s="99">
        <f t="shared" ref="F775:F838" si="72">C775-E775</f>
        <v>3728.0093184000002</v>
      </c>
      <c r="G775" s="99">
        <f>IF(H775&lt;Farms!$I$6*1000,(MIN(F775,Farms!$L$6)),0)</f>
        <v>0</v>
      </c>
      <c r="H775" s="100">
        <f t="shared" si="71"/>
        <v>495000</v>
      </c>
      <c r="I775" s="100">
        <f t="shared" ref="I775:I838" si="73">H775+E775+G775-D775</f>
        <v>494256.75545344746</v>
      </c>
      <c r="J775" s="100">
        <f>MIN(I775,Farms!$I$6*1000)</f>
        <v>494256.75545344746</v>
      </c>
      <c r="K775" s="100">
        <f>MAX(I775-Farms!$I$6*1000, 0)</f>
        <v>0</v>
      </c>
      <c r="L775" s="100">
        <f t="shared" ref="L775:L838" si="74">F775-G775</f>
        <v>3728.0093184000002</v>
      </c>
      <c r="M775" s="100">
        <f t="shared" ref="M775:M838" si="75">D775*0.2</f>
        <v>394.53888563049856</v>
      </c>
      <c r="N775" s="154">
        <f t="shared" ref="N775:N838" si="76">K775+L775+M775</f>
        <v>4122.5482040304987</v>
      </c>
    </row>
    <row r="776" spans="2:14" x14ac:dyDescent="0.25">
      <c r="B776" s="4">
        <v>41253</v>
      </c>
      <c r="C776" s="99">
        <f>'Farm Runoff'!$D776</f>
        <v>6462.8063999999986</v>
      </c>
      <c r="D776" s="99">
        <f>'Irrigation Demand'!$D776</f>
        <v>0</v>
      </c>
      <c r="E776" s="99">
        <f>$C776*Farms!$H$6/100</f>
        <v>1602.7759871999997</v>
      </c>
      <c r="F776" s="99">
        <f t="shared" si="72"/>
        <v>4860.0304127999989</v>
      </c>
      <c r="G776" s="99">
        <f>IF(H776&lt;Farms!$I$6*1000,(MIN(F776,Farms!$L$6)),0)</f>
        <v>4860.0304127999989</v>
      </c>
      <c r="H776" s="100">
        <f t="shared" ref="H776:H839" si="77">J775</f>
        <v>494256.75545344746</v>
      </c>
      <c r="I776" s="100">
        <f t="shared" si="73"/>
        <v>500719.56185344746</v>
      </c>
      <c r="J776" s="100">
        <f>MIN(I776,Farms!$I$6*1000)</f>
        <v>495000</v>
      </c>
      <c r="K776" s="100">
        <f>MAX(I776-Farms!$I$6*1000, 0)</f>
        <v>5719.5618534474634</v>
      </c>
      <c r="L776" s="100">
        <f t="shared" si="74"/>
        <v>0</v>
      </c>
      <c r="M776" s="100">
        <f t="shared" si="75"/>
        <v>0</v>
      </c>
      <c r="N776" s="154">
        <f t="shared" si="76"/>
        <v>5719.5618534474634</v>
      </c>
    </row>
    <row r="777" spans="2:14" x14ac:dyDescent="0.25">
      <c r="B777" s="4">
        <v>41254</v>
      </c>
      <c r="C777" s="99">
        <f>'Farm Runoff'!$D777</f>
        <v>7107.9552000000003</v>
      </c>
      <c r="D777" s="99">
        <f>'Irrigation Demand'!$D777</f>
        <v>1972.6944281524927</v>
      </c>
      <c r="E777" s="99">
        <f>$C777*Farms!$H$6/100</f>
        <v>1762.7728896000001</v>
      </c>
      <c r="F777" s="99">
        <f t="shared" si="72"/>
        <v>5345.1823104000005</v>
      </c>
      <c r="G777" s="99">
        <f>IF(H777&lt;Farms!$I$6*1000,(MIN(F777,Farms!$L$6)),0)</f>
        <v>0</v>
      </c>
      <c r="H777" s="100">
        <f t="shared" si="77"/>
        <v>495000</v>
      </c>
      <c r="I777" s="100">
        <f t="shared" si="73"/>
        <v>494790.0784614475</v>
      </c>
      <c r="J777" s="100">
        <f>MIN(I777,Farms!$I$6*1000)</f>
        <v>494790.0784614475</v>
      </c>
      <c r="K777" s="100">
        <f>MAX(I777-Farms!$I$6*1000, 0)</f>
        <v>0</v>
      </c>
      <c r="L777" s="100">
        <f t="shared" si="74"/>
        <v>5345.1823104000005</v>
      </c>
      <c r="M777" s="100">
        <f t="shared" si="75"/>
        <v>394.53888563049856</v>
      </c>
      <c r="N777" s="154">
        <f t="shared" si="76"/>
        <v>5739.7211960304994</v>
      </c>
    </row>
    <row r="778" spans="2:14" x14ac:dyDescent="0.25">
      <c r="B778" s="4">
        <v>41255</v>
      </c>
      <c r="C778" s="99">
        <f>'Farm Runoff'!$D778</f>
        <v>7107.9552000000003</v>
      </c>
      <c r="D778" s="99">
        <f>'Irrigation Demand'!$D778</f>
        <v>1972.6944281524927</v>
      </c>
      <c r="E778" s="99">
        <f>$C778*Farms!$H$6/100</f>
        <v>1762.7728896000001</v>
      </c>
      <c r="F778" s="99">
        <f t="shared" si="72"/>
        <v>5345.1823104000005</v>
      </c>
      <c r="G778" s="99">
        <f>IF(H778&lt;Farms!$I$6*1000,(MIN(F778,Farms!$L$6)),0)</f>
        <v>5345.1823104000005</v>
      </c>
      <c r="H778" s="100">
        <f t="shared" si="77"/>
        <v>494790.0784614475</v>
      </c>
      <c r="I778" s="100">
        <f t="shared" si="73"/>
        <v>499925.339233295</v>
      </c>
      <c r="J778" s="100">
        <f>MIN(I778,Farms!$I$6*1000)</f>
        <v>495000</v>
      </c>
      <c r="K778" s="100">
        <f>MAX(I778-Farms!$I$6*1000, 0)</f>
        <v>4925.3392332950025</v>
      </c>
      <c r="L778" s="100">
        <f t="shared" si="74"/>
        <v>0</v>
      </c>
      <c r="M778" s="100">
        <f t="shared" si="75"/>
        <v>394.53888563049856</v>
      </c>
      <c r="N778" s="154">
        <f t="shared" si="76"/>
        <v>5319.8781189255014</v>
      </c>
    </row>
    <row r="779" spans="2:14" x14ac:dyDescent="0.25">
      <c r="B779" s="4">
        <v>41256</v>
      </c>
      <c r="C779" s="99">
        <f>'Farm Runoff'!$D779</f>
        <v>7107.9552000000003</v>
      </c>
      <c r="D779" s="99">
        <f>'Irrigation Demand'!$D779</f>
        <v>1972.6944281524927</v>
      </c>
      <c r="E779" s="99">
        <f>$C779*Farms!$H$6/100</f>
        <v>1762.7728896000001</v>
      </c>
      <c r="F779" s="99">
        <f t="shared" si="72"/>
        <v>5345.1823104000005</v>
      </c>
      <c r="G779" s="99">
        <f>IF(H779&lt;Farms!$I$6*1000,(MIN(F779,Farms!$L$6)),0)</f>
        <v>0</v>
      </c>
      <c r="H779" s="100">
        <f t="shared" si="77"/>
        <v>495000</v>
      </c>
      <c r="I779" s="100">
        <f t="shared" si="73"/>
        <v>494790.0784614475</v>
      </c>
      <c r="J779" s="100">
        <f>MIN(I779,Farms!$I$6*1000)</f>
        <v>494790.0784614475</v>
      </c>
      <c r="K779" s="100">
        <f>MAX(I779-Farms!$I$6*1000, 0)</f>
        <v>0</v>
      </c>
      <c r="L779" s="100">
        <f t="shared" si="74"/>
        <v>5345.1823104000005</v>
      </c>
      <c r="M779" s="100">
        <f t="shared" si="75"/>
        <v>394.53888563049856</v>
      </c>
      <c r="N779" s="154">
        <f t="shared" si="76"/>
        <v>5739.7211960304994</v>
      </c>
    </row>
    <row r="780" spans="2:14" x14ac:dyDescent="0.25">
      <c r="B780" s="4">
        <v>41257</v>
      </c>
      <c r="C780" s="99">
        <f>'Farm Runoff'!$D780</f>
        <v>7107.9552000000003</v>
      </c>
      <c r="D780" s="99">
        <f>'Irrigation Demand'!$D780</f>
        <v>1972.6944281524927</v>
      </c>
      <c r="E780" s="99">
        <f>$C780*Farms!$H$6/100</f>
        <v>1762.7728896000001</v>
      </c>
      <c r="F780" s="99">
        <f t="shared" si="72"/>
        <v>5345.1823104000005</v>
      </c>
      <c r="G780" s="99">
        <f>IF(H780&lt;Farms!$I$6*1000,(MIN(F780,Farms!$L$6)),0)</f>
        <v>5345.1823104000005</v>
      </c>
      <c r="H780" s="100">
        <f t="shared" si="77"/>
        <v>494790.0784614475</v>
      </c>
      <c r="I780" s="100">
        <f t="shared" si="73"/>
        <v>499925.339233295</v>
      </c>
      <c r="J780" s="100">
        <f>MIN(I780,Farms!$I$6*1000)</f>
        <v>495000</v>
      </c>
      <c r="K780" s="100">
        <f>MAX(I780-Farms!$I$6*1000, 0)</f>
        <v>4925.3392332950025</v>
      </c>
      <c r="L780" s="100">
        <f t="shared" si="74"/>
        <v>0</v>
      </c>
      <c r="M780" s="100">
        <f t="shared" si="75"/>
        <v>394.53888563049856</v>
      </c>
      <c r="N780" s="154">
        <f t="shared" si="76"/>
        <v>5319.8781189255014</v>
      </c>
    </row>
    <row r="781" spans="2:14" x14ac:dyDescent="0.25">
      <c r="B781" s="4">
        <v>41258</v>
      </c>
      <c r="C781" s="99">
        <f>'Farm Runoff'!$D781</f>
        <v>7107.9552000000003</v>
      </c>
      <c r="D781" s="99">
        <f>'Irrigation Demand'!$D781</f>
        <v>1972.6944281524927</v>
      </c>
      <c r="E781" s="99">
        <f>$C781*Farms!$H$6/100</f>
        <v>1762.7728896000001</v>
      </c>
      <c r="F781" s="99">
        <f t="shared" si="72"/>
        <v>5345.1823104000005</v>
      </c>
      <c r="G781" s="99">
        <f>IF(H781&lt;Farms!$I$6*1000,(MIN(F781,Farms!$L$6)),0)</f>
        <v>0</v>
      </c>
      <c r="H781" s="100">
        <f t="shared" si="77"/>
        <v>495000</v>
      </c>
      <c r="I781" s="100">
        <f t="shared" si="73"/>
        <v>494790.0784614475</v>
      </c>
      <c r="J781" s="100">
        <f>MIN(I781,Farms!$I$6*1000)</f>
        <v>494790.0784614475</v>
      </c>
      <c r="K781" s="100">
        <f>MAX(I781-Farms!$I$6*1000, 0)</f>
        <v>0</v>
      </c>
      <c r="L781" s="100">
        <f t="shared" si="74"/>
        <v>5345.1823104000005</v>
      </c>
      <c r="M781" s="100">
        <f t="shared" si="75"/>
        <v>394.53888563049856</v>
      </c>
      <c r="N781" s="154">
        <f t="shared" si="76"/>
        <v>5739.7211960304994</v>
      </c>
    </row>
    <row r="782" spans="2:14" x14ac:dyDescent="0.25">
      <c r="B782" s="4">
        <v>41259</v>
      </c>
      <c r="C782" s="99">
        <f>'Farm Runoff'!$D782</f>
        <v>7107.9552000000003</v>
      </c>
      <c r="D782" s="99">
        <f>'Irrigation Demand'!$D782</f>
        <v>1972.6944281524927</v>
      </c>
      <c r="E782" s="99">
        <f>$C782*Farms!$H$6/100</f>
        <v>1762.7728896000001</v>
      </c>
      <c r="F782" s="99">
        <f t="shared" si="72"/>
        <v>5345.1823104000005</v>
      </c>
      <c r="G782" s="99">
        <f>IF(H782&lt;Farms!$I$6*1000,(MIN(F782,Farms!$L$6)),0)</f>
        <v>5345.1823104000005</v>
      </c>
      <c r="H782" s="100">
        <f t="shared" si="77"/>
        <v>494790.0784614475</v>
      </c>
      <c r="I782" s="100">
        <f t="shared" si="73"/>
        <v>499925.339233295</v>
      </c>
      <c r="J782" s="100">
        <f>MIN(I782,Farms!$I$6*1000)</f>
        <v>495000</v>
      </c>
      <c r="K782" s="100">
        <f>MAX(I782-Farms!$I$6*1000, 0)</f>
        <v>4925.3392332950025</v>
      </c>
      <c r="L782" s="100">
        <f t="shared" si="74"/>
        <v>0</v>
      </c>
      <c r="M782" s="100">
        <f t="shared" si="75"/>
        <v>394.53888563049856</v>
      </c>
      <c r="N782" s="154">
        <f t="shared" si="76"/>
        <v>5319.8781189255014</v>
      </c>
    </row>
    <row r="783" spans="2:14" x14ac:dyDescent="0.25">
      <c r="B783" s="4">
        <v>41260</v>
      </c>
      <c r="C783" s="99">
        <f>'Farm Runoff'!$D783</f>
        <v>7107.9552000000003</v>
      </c>
      <c r="D783" s="99">
        <f>'Irrigation Demand'!$D783</f>
        <v>1972.6944281524927</v>
      </c>
      <c r="E783" s="99">
        <f>$C783*Farms!$H$6/100</f>
        <v>1762.7728896000001</v>
      </c>
      <c r="F783" s="99">
        <f t="shared" si="72"/>
        <v>5345.1823104000005</v>
      </c>
      <c r="G783" s="99">
        <f>IF(H783&lt;Farms!$I$6*1000,(MIN(F783,Farms!$L$6)),0)</f>
        <v>0</v>
      </c>
      <c r="H783" s="100">
        <f t="shared" si="77"/>
        <v>495000</v>
      </c>
      <c r="I783" s="100">
        <f t="shared" si="73"/>
        <v>494790.0784614475</v>
      </c>
      <c r="J783" s="100">
        <f>MIN(I783,Farms!$I$6*1000)</f>
        <v>494790.0784614475</v>
      </c>
      <c r="K783" s="100">
        <f>MAX(I783-Farms!$I$6*1000, 0)</f>
        <v>0</v>
      </c>
      <c r="L783" s="100">
        <f t="shared" si="74"/>
        <v>5345.1823104000005</v>
      </c>
      <c r="M783" s="100">
        <f t="shared" si="75"/>
        <v>394.53888563049856</v>
      </c>
      <c r="N783" s="154">
        <f t="shared" si="76"/>
        <v>5739.7211960304994</v>
      </c>
    </row>
    <row r="784" spans="2:14" x14ac:dyDescent="0.25">
      <c r="B784" s="4">
        <v>41261</v>
      </c>
      <c r="C784" s="99">
        <f>'Farm Runoff'!$D784</f>
        <v>7107.9552000000003</v>
      </c>
      <c r="D784" s="99">
        <f>'Irrigation Demand'!$D784</f>
        <v>1972.6944281524927</v>
      </c>
      <c r="E784" s="99">
        <f>$C784*Farms!$H$6/100</f>
        <v>1762.7728896000001</v>
      </c>
      <c r="F784" s="99">
        <f t="shared" si="72"/>
        <v>5345.1823104000005</v>
      </c>
      <c r="G784" s="99">
        <f>IF(H784&lt;Farms!$I$6*1000,(MIN(F784,Farms!$L$6)),0)</f>
        <v>5345.1823104000005</v>
      </c>
      <c r="H784" s="100">
        <f t="shared" si="77"/>
        <v>494790.0784614475</v>
      </c>
      <c r="I784" s="100">
        <f t="shared" si="73"/>
        <v>499925.339233295</v>
      </c>
      <c r="J784" s="100">
        <f>MIN(I784,Farms!$I$6*1000)</f>
        <v>495000</v>
      </c>
      <c r="K784" s="100">
        <f>MAX(I784-Farms!$I$6*1000, 0)</f>
        <v>4925.3392332950025</v>
      </c>
      <c r="L784" s="100">
        <f t="shared" si="74"/>
        <v>0</v>
      </c>
      <c r="M784" s="100">
        <f t="shared" si="75"/>
        <v>394.53888563049856</v>
      </c>
      <c r="N784" s="154">
        <f t="shared" si="76"/>
        <v>5319.8781189255014</v>
      </c>
    </row>
    <row r="785" spans="2:14" x14ac:dyDescent="0.25">
      <c r="B785" s="4">
        <v>41262</v>
      </c>
      <c r="C785" s="99">
        <f>'Farm Runoff'!$D785</f>
        <v>5387.5584000000008</v>
      </c>
      <c r="D785" s="99">
        <f>'Irrigation Demand'!$D785</f>
        <v>1972.6944281524927</v>
      </c>
      <c r="E785" s="99">
        <f>$C785*Farms!$H$6/100</f>
        <v>1336.1144832000002</v>
      </c>
      <c r="F785" s="99">
        <f t="shared" si="72"/>
        <v>4051.4439168000008</v>
      </c>
      <c r="G785" s="99">
        <f>IF(H785&lt;Farms!$I$6*1000,(MIN(F785,Farms!$L$6)),0)</f>
        <v>0</v>
      </c>
      <c r="H785" s="100">
        <f t="shared" si="77"/>
        <v>495000</v>
      </c>
      <c r="I785" s="100">
        <f t="shared" si="73"/>
        <v>494363.42005504749</v>
      </c>
      <c r="J785" s="100">
        <f>MIN(I785,Farms!$I$6*1000)</f>
        <v>494363.42005504749</v>
      </c>
      <c r="K785" s="100">
        <f>MAX(I785-Farms!$I$6*1000, 0)</f>
        <v>0</v>
      </c>
      <c r="L785" s="100">
        <f t="shared" si="74"/>
        <v>4051.4439168000008</v>
      </c>
      <c r="M785" s="100">
        <f t="shared" si="75"/>
        <v>394.53888563049856</v>
      </c>
      <c r="N785" s="154">
        <f t="shared" si="76"/>
        <v>4445.9828024304998</v>
      </c>
    </row>
    <row r="786" spans="2:14" x14ac:dyDescent="0.25">
      <c r="B786" s="4">
        <v>41263</v>
      </c>
      <c r="C786" s="99">
        <f>'Farm Runoff'!$D786</f>
        <v>4527.3599999999997</v>
      </c>
      <c r="D786" s="99">
        <f>'Irrigation Demand'!$D786</f>
        <v>1972.6944281524927</v>
      </c>
      <c r="E786" s="99">
        <f>$C786*Farms!$H$6/100</f>
        <v>1122.7852799999998</v>
      </c>
      <c r="F786" s="99">
        <f t="shared" si="72"/>
        <v>3404.5747199999996</v>
      </c>
      <c r="G786" s="99">
        <f>IF(H786&lt;Farms!$I$6*1000,(MIN(F786,Farms!$L$6)),0)</f>
        <v>3404.5747199999996</v>
      </c>
      <c r="H786" s="100">
        <f t="shared" si="77"/>
        <v>494363.42005504749</v>
      </c>
      <c r="I786" s="100">
        <f t="shared" si="73"/>
        <v>496918.08562689496</v>
      </c>
      <c r="J786" s="100">
        <f>MIN(I786,Farms!$I$6*1000)</f>
        <v>495000</v>
      </c>
      <c r="K786" s="100">
        <f>MAX(I786-Farms!$I$6*1000, 0)</f>
        <v>1918.0856268949574</v>
      </c>
      <c r="L786" s="100">
        <f t="shared" si="74"/>
        <v>0</v>
      </c>
      <c r="M786" s="100">
        <f t="shared" si="75"/>
        <v>394.53888563049856</v>
      </c>
      <c r="N786" s="154">
        <f t="shared" si="76"/>
        <v>2312.6245125254559</v>
      </c>
    </row>
    <row r="787" spans="2:14" x14ac:dyDescent="0.25">
      <c r="B787" s="4">
        <v>41264</v>
      </c>
      <c r="C787" s="99">
        <f>'Farm Runoff'!$D787</f>
        <v>4527.3599999999997</v>
      </c>
      <c r="D787" s="99">
        <f>'Irrigation Demand'!$D787</f>
        <v>1972.6944281524927</v>
      </c>
      <c r="E787" s="99">
        <f>$C787*Farms!$H$6/100</f>
        <v>1122.7852799999998</v>
      </c>
      <c r="F787" s="99">
        <f t="shared" si="72"/>
        <v>3404.5747199999996</v>
      </c>
      <c r="G787" s="99">
        <f>IF(H787&lt;Farms!$I$6*1000,(MIN(F787,Farms!$L$6)),0)</f>
        <v>0</v>
      </c>
      <c r="H787" s="100">
        <f t="shared" si="77"/>
        <v>495000</v>
      </c>
      <c r="I787" s="100">
        <f t="shared" si="73"/>
        <v>494150.09085184749</v>
      </c>
      <c r="J787" s="100">
        <f>MIN(I787,Farms!$I$6*1000)</f>
        <v>494150.09085184749</v>
      </c>
      <c r="K787" s="100">
        <f>MAX(I787-Farms!$I$6*1000, 0)</f>
        <v>0</v>
      </c>
      <c r="L787" s="100">
        <f t="shared" si="74"/>
        <v>3404.5747199999996</v>
      </c>
      <c r="M787" s="100">
        <f t="shared" si="75"/>
        <v>394.53888563049856</v>
      </c>
      <c r="N787" s="154">
        <f t="shared" si="76"/>
        <v>3799.1136056304981</v>
      </c>
    </row>
    <row r="788" spans="2:14" x14ac:dyDescent="0.25">
      <c r="B788" s="4">
        <v>41265</v>
      </c>
      <c r="C788" s="99">
        <f>'Farm Runoff'!$D788</f>
        <v>4742.409599999999</v>
      </c>
      <c r="D788" s="99">
        <f>'Irrigation Demand'!$D788</f>
        <v>1972.6944281524927</v>
      </c>
      <c r="E788" s="99">
        <f>$C788*Farms!$H$6/100</f>
        <v>1176.1175807999998</v>
      </c>
      <c r="F788" s="99">
        <f t="shared" si="72"/>
        <v>3566.2920191999992</v>
      </c>
      <c r="G788" s="99">
        <f>IF(H788&lt;Farms!$I$6*1000,(MIN(F788,Farms!$L$6)),0)</f>
        <v>3566.2920191999992</v>
      </c>
      <c r="H788" s="100">
        <f t="shared" si="77"/>
        <v>494150.09085184749</v>
      </c>
      <c r="I788" s="100">
        <f t="shared" si="73"/>
        <v>496919.80602369498</v>
      </c>
      <c r="J788" s="100">
        <f>MIN(I788,Farms!$I$6*1000)</f>
        <v>495000</v>
      </c>
      <c r="K788" s="100">
        <f>MAX(I788-Farms!$I$6*1000, 0)</f>
        <v>1919.8060236949823</v>
      </c>
      <c r="L788" s="100">
        <f t="shared" si="74"/>
        <v>0</v>
      </c>
      <c r="M788" s="100">
        <f t="shared" si="75"/>
        <v>394.53888563049856</v>
      </c>
      <c r="N788" s="154">
        <f t="shared" si="76"/>
        <v>2314.3449093254808</v>
      </c>
    </row>
    <row r="789" spans="2:14" x14ac:dyDescent="0.25">
      <c r="B789" s="4">
        <v>41266</v>
      </c>
      <c r="C789" s="99">
        <f>'Farm Runoff'!$D789</f>
        <v>3882.2111999999997</v>
      </c>
      <c r="D789" s="99">
        <f>'Irrigation Demand'!$D789</f>
        <v>1972.6944281524927</v>
      </c>
      <c r="E789" s="99">
        <f>$C789*Farms!$H$6/100</f>
        <v>962.78837759999999</v>
      </c>
      <c r="F789" s="99">
        <f t="shared" si="72"/>
        <v>2919.4228223999999</v>
      </c>
      <c r="G789" s="99">
        <f>IF(H789&lt;Farms!$I$6*1000,(MIN(F789,Farms!$L$6)),0)</f>
        <v>0</v>
      </c>
      <c r="H789" s="100">
        <f t="shared" si="77"/>
        <v>495000</v>
      </c>
      <c r="I789" s="100">
        <f t="shared" si="73"/>
        <v>493990.0939494475</v>
      </c>
      <c r="J789" s="100">
        <f>MIN(I789,Farms!$I$6*1000)</f>
        <v>493990.0939494475</v>
      </c>
      <c r="K789" s="100">
        <f>MAX(I789-Farms!$I$6*1000, 0)</f>
        <v>0</v>
      </c>
      <c r="L789" s="100">
        <f t="shared" si="74"/>
        <v>2919.4228223999999</v>
      </c>
      <c r="M789" s="100">
        <f t="shared" si="75"/>
        <v>394.53888563049856</v>
      </c>
      <c r="N789" s="154">
        <f t="shared" si="76"/>
        <v>3313.9617080304984</v>
      </c>
    </row>
    <row r="790" spans="2:14" x14ac:dyDescent="0.25">
      <c r="B790" s="4">
        <v>41267</v>
      </c>
      <c r="C790" s="99">
        <f>'Farm Runoff'!$D790</f>
        <v>3010.6943999999999</v>
      </c>
      <c r="D790" s="99">
        <f>'Irrigation Demand'!$D790</f>
        <v>1972.6944281524927</v>
      </c>
      <c r="E790" s="99">
        <f>$C790*Farms!$H$6/100</f>
        <v>746.65221120000001</v>
      </c>
      <c r="F790" s="99">
        <f t="shared" si="72"/>
        <v>2264.0421888000001</v>
      </c>
      <c r="G790" s="99">
        <f>IF(H790&lt;Farms!$I$6*1000,(MIN(F790,Farms!$L$6)),0)</f>
        <v>2264.0421888000001</v>
      </c>
      <c r="H790" s="100">
        <f t="shared" si="77"/>
        <v>493990.0939494475</v>
      </c>
      <c r="I790" s="100">
        <f t="shared" si="73"/>
        <v>495028.09392129496</v>
      </c>
      <c r="J790" s="100">
        <f>MIN(I790,Farms!$I$6*1000)</f>
        <v>495000</v>
      </c>
      <c r="K790" s="100">
        <f>MAX(I790-Farms!$I$6*1000, 0)</f>
        <v>28.093921294959728</v>
      </c>
      <c r="L790" s="100">
        <f t="shared" si="74"/>
        <v>0</v>
      </c>
      <c r="M790" s="100">
        <f t="shared" si="75"/>
        <v>394.53888563049856</v>
      </c>
      <c r="N790" s="154">
        <f t="shared" si="76"/>
        <v>422.63280692545828</v>
      </c>
    </row>
    <row r="791" spans="2:14" x14ac:dyDescent="0.25">
      <c r="B791" s="4">
        <v>41268</v>
      </c>
      <c r="C791" s="99">
        <f>'Farm Runoff'!$D791</f>
        <v>3010.6943999999999</v>
      </c>
      <c r="D791" s="99">
        <f>'Irrigation Demand'!$D791</f>
        <v>1972.6944281524927</v>
      </c>
      <c r="E791" s="99">
        <f>$C791*Farms!$H$6/100</f>
        <v>746.65221120000001</v>
      </c>
      <c r="F791" s="99">
        <f t="shared" si="72"/>
        <v>2264.0421888000001</v>
      </c>
      <c r="G791" s="99">
        <f>IF(H791&lt;Farms!$I$6*1000,(MIN(F791,Farms!$L$6)),0)</f>
        <v>0</v>
      </c>
      <c r="H791" s="100">
        <f t="shared" si="77"/>
        <v>495000</v>
      </c>
      <c r="I791" s="100">
        <f t="shared" si="73"/>
        <v>493773.95778304746</v>
      </c>
      <c r="J791" s="100">
        <f>MIN(I791,Farms!$I$6*1000)</f>
        <v>493773.95778304746</v>
      </c>
      <c r="K791" s="100">
        <f>MAX(I791-Farms!$I$6*1000, 0)</f>
        <v>0</v>
      </c>
      <c r="L791" s="100">
        <f t="shared" si="74"/>
        <v>2264.0421888000001</v>
      </c>
      <c r="M791" s="100">
        <f t="shared" si="75"/>
        <v>394.53888563049856</v>
      </c>
      <c r="N791" s="154">
        <f t="shared" si="76"/>
        <v>2658.5810744304986</v>
      </c>
    </row>
    <row r="792" spans="2:14" x14ac:dyDescent="0.25">
      <c r="B792" s="4">
        <v>41269</v>
      </c>
      <c r="C792" s="99">
        <f>'Farm Runoff'!$D792</f>
        <v>3010.6943999999999</v>
      </c>
      <c r="D792" s="99">
        <f>'Irrigation Demand'!$D792</f>
        <v>1972.6944281524927</v>
      </c>
      <c r="E792" s="99">
        <f>$C792*Farms!$H$6/100</f>
        <v>746.65221120000001</v>
      </c>
      <c r="F792" s="99">
        <f t="shared" si="72"/>
        <v>2264.0421888000001</v>
      </c>
      <c r="G792" s="99">
        <f>IF(H792&lt;Farms!$I$6*1000,(MIN(F792,Farms!$L$6)),0)</f>
        <v>2264.0421888000001</v>
      </c>
      <c r="H792" s="100">
        <f t="shared" si="77"/>
        <v>493773.95778304746</v>
      </c>
      <c r="I792" s="100">
        <f t="shared" si="73"/>
        <v>494811.95775489492</v>
      </c>
      <c r="J792" s="100">
        <f>MIN(I792,Farms!$I$6*1000)</f>
        <v>494811.95775489492</v>
      </c>
      <c r="K792" s="100">
        <f>MAX(I792-Farms!$I$6*1000, 0)</f>
        <v>0</v>
      </c>
      <c r="L792" s="100">
        <f t="shared" si="74"/>
        <v>0</v>
      </c>
      <c r="M792" s="100">
        <f t="shared" si="75"/>
        <v>394.53888563049856</v>
      </c>
      <c r="N792" s="154">
        <f t="shared" si="76"/>
        <v>394.53888563049856</v>
      </c>
    </row>
    <row r="793" spans="2:14" x14ac:dyDescent="0.25">
      <c r="B793" s="4">
        <v>41270</v>
      </c>
      <c r="C793" s="99">
        <f>'Farm Runoff'!$D793</f>
        <v>3882.2111999999997</v>
      </c>
      <c r="D793" s="99">
        <f>'Irrigation Demand'!$D793</f>
        <v>1972.6944281524927</v>
      </c>
      <c r="E793" s="99">
        <f>$C793*Farms!$H$6/100</f>
        <v>962.78837759999999</v>
      </c>
      <c r="F793" s="99">
        <f t="shared" si="72"/>
        <v>2919.4228223999999</v>
      </c>
      <c r="G793" s="99">
        <f>IF(H793&lt;Farms!$I$6*1000,(MIN(F793,Farms!$L$6)),0)</f>
        <v>2919.4228223999999</v>
      </c>
      <c r="H793" s="100">
        <f t="shared" si="77"/>
        <v>494811.95775489492</v>
      </c>
      <c r="I793" s="100">
        <f t="shared" si="73"/>
        <v>496721.47452674242</v>
      </c>
      <c r="J793" s="100">
        <f>MIN(I793,Farms!$I$6*1000)</f>
        <v>495000</v>
      </c>
      <c r="K793" s="100">
        <f>MAX(I793-Farms!$I$6*1000, 0)</f>
        <v>1721.474526742415</v>
      </c>
      <c r="L793" s="100">
        <f t="shared" si="74"/>
        <v>0</v>
      </c>
      <c r="M793" s="100">
        <f t="shared" si="75"/>
        <v>394.53888563049856</v>
      </c>
      <c r="N793" s="154">
        <f t="shared" si="76"/>
        <v>2116.0134123729135</v>
      </c>
    </row>
    <row r="794" spans="2:14" x14ac:dyDescent="0.25">
      <c r="B794" s="4">
        <v>41271</v>
      </c>
      <c r="C794" s="99">
        <f>'Farm Runoff'!$D794</f>
        <v>5602.6079999999993</v>
      </c>
      <c r="D794" s="99">
        <f>'Irrigation Demand'!$D794</f>
        <v>1972.6944281524927</v>
      </c>
      <c r="E794" s="99">
        <f>$C794*Farms!$H$6/100</f>
        <v>1389.4467839999998</v>
      </c>
      <c r="F794" s="99">
        <f t="shared" si="72"/>
        <v>4213.1612159999995</v>
      </c>
      <c r="G794" s="99">
        <f>IF(H794&lt;Farms!$I$6*1000,(MIN(F794,Farms!$L$6)),0)</f>
        <v>0</v>
      </c>
      <c r="H794" s="100">
        <f t="shared" si="77"/>
        <v>495000</v>
      </c>
      <c r="I794" s="100">
        <f t="shared" si="73"/>
        <v>494416.75235584751</v>
      </c>
      <c r="J794" s="100">
        <f>MIN(I794,Farms!$I$6*1000)</f>
        <v>494416.75235584751</v>
      </c>
      <c r="K794" s="100">
        <f>MAX(I794-Farms!$I$6*1000, 0)</f>
        <v>0</v>
      </c>
      <c r="L794" s="100">
        <f t="shared" si="74"/>
        <v>4213.1612159999995</v>
      </c>
      <c r="M794" s="100">
        <f t="shared" si="75"/>
        <v>394.53888563049856</v>
      </c>
      <c r="N794" s="154">
        <f t="shared" si="76"/>
        <v>4607.7001016304985</v>
      </c>
    </row>
    <row r="795" spans="2:14" x14ac:dyDescent="0.25">
      <c r="B795" s="4">
        <v>41272</v>
      </c>
      <c r="C795" s="99">
        <f>'Farm Runoff'!$D795</f>
        <v>4957.4592000000002</v>
      </c>
      <c r="D795" s="99">
        <f>'Irrigation Demand'!$D795</f>
        <v>1972.6944281524927</v>
      </c>
      <c r="E795" s="99">
        <f>$C795*Farms!$H$6/100</f>
        <v>1229.4498816</v>
      </c>
      <c r="F795" s="99">
        <f t="shared" si="72"/>
        <v>3728.0093184000002</v>
      </c>
      <c r="G795" s="99">
        <f>IF(H795&lt;Farms!$I$6*1000,(MIN(F795,Farms!$L$6)),0)</f>
        <v>3728.0093184000002</v>
      </c>
      <c r="H795" s="100">
        <f t="shared" si="77"/>
        <v>494416.75235584751</v>
      </c>
      <c r="I795" s="100">
        <f t="shared" si="73"/>
        <v>497401.51712769497</v>
      </c>
      <c r="J795" s="100">
        <f>MIN(I795,Farms!$I$6*1000)</f>
        <v>495000</v>
      </c>
      <c r="K795" s="100">
        <f>MAX(I795-Farms!$I$6*1000, 0)</f>
        <v>2401.5171276949695</v>
      </c>
      <c r="L795" s="100">
        <f t="shared" si="74"/>
        <v>0</v>
      </c>
      <c r="M795" s="100">
        <f t="shared" si="75"/>
        <v>394.53888563049856</v>
      </c>
      <c r="N795" s="154">
        <f t="shared" si="76"/>
        <v>2796.056013325468</v>
      </c>
    </row>
    <row r="796" spans="2:14" x14ac:dyDescent="0.25">
      <c r="B796" s="4">
        <v>41273</v>
      </c>
      <c r="C796" s="99">
        <f>'Farm Runoff'!$D796</f>
        <v>4957.4592000000002</v>
      </c>
      <c r="D796" s="99">
        <f>'Irrigation Demand'!$D796</f>
        <v>1972.6944281524927</v>
      </c>
      <c r="E796" s="99">
        <f>$C796*Farms!$H$6/100</f>
        <v>1229.4498816</v>
      </c>
      <c r="F796" s="99">
        <f t="shared" si="72"/>
        <v>3728.0093184000002</v>
      </c>
      <c r="G796" s="99">
        <f>IF(H796&lt;Farms!$I$6*1000,(MIN(F796,Farms!$L$6)),0)</f>
        <v>0</v>
      </c>
      <c r="H796" s="100">
        <f t="shared" si="77"/>
        <v>495000</v>
      </c>
      <c r="I796" s="100">
        <f t="shared" si="73"/>
        <v>494256.75545344746</v>
      </c>
      <c r="J796" s="100">
        <f>MIN(I796,Farms!$I$6*1000)</f>
        <v>494256.75545344746</v>
      </c>
      <c r="K796" s="100">
        <f>MAX(I796-Farms!$I$6*1000, 0)</f>
        <v>0</v>
      </c>
      <c r="L796" s="100">
        <f t="shared" si="74"/>
        <v>3728.0093184000002</v>
      </c>
      <c r="M796" s="100">
        <f t="shared" si="75"/>
        <v>394.53888563049856</v>
      </c>
      <c r="N796" s="154">
        <f t="shared" si="76"/>
        <v>4122.5482040304987</v>
      </c>
    </row>
    <row r="797" spans="2:14" x14ac:dyDescent="0.25">
      <c r="B797" s="4">
        <v>41274</v>
      </c>
      <c r="C797" s="99">
        <f>'Farm Runoff'!$D797</f>
        <v>5387.5584000000008</v>
      </c>
      <c r="D797" s="99">
        <f>'Irrigation Demand'!$D797</f>
        <v>1972.6944281524927</v>
      </c>
      <c r="E797" s="99">
        <f>$C797*Farms!$H$6/100</f>
        <v>1336.1144832000002</v>
      </c>
      <c r="F797" s="99">
        <f t="shared" si="72"/>
        <v>4051.4439168000008</v>
      </c>
      <c r="G797" s="99">
        <f>IF(H797&lt;Farms!$I$6*1000,(MIN(F797,Farms!$L$6)),0)</f>
        <v>4051.4439168000008</v>
      </c>
      <c r="H797" s="100">
        <f t="shared" si="77"/>
        <v>494256.75545344746</v>
      </c>
      <c r="I797" s="100">
        <f t="shared" si="73"/>
        <v>497671.61942529498</v>
      </c>
      <c r="J797" s="100">
        <f>MIN(I797,Farms!$I$6*1000)</f>
        <v>495000</v>
      </c>
      <c r="K797" s="100">
        <f>MAX(I797-Farms!$I$6*1000, 0)</f>
        <v>2671.619425294979</v>
      </c>
      <c r="L797" s="100">
        <f t="shared" si="74"/>
        <v>0</v>
      </c>
      <c r="M797" s="100">
        <f t="shared" si="75"/>
        <v>394.53888563049856</v>
      </c>
      <c r="N797" s="154">
        <f t="shared" si="76"/>
        <v>3066.1583109254775</v>
      </c>
    </row>
    <row r="798" spans="2:14" x14ac:dyDescent="0.25">
      <c r="B798" s="4">
        <v>41275</v>
      </c>
      <c r="C798" s="99">
        <f>'Farm Runoff'!$D798</f>
        <v>4549.9967999999999</v>
      </c>
      <c r="D798" s="99">
        <f>'Irrigation Demand'!$D798</f>
        <v>2007.2797653958949</v>
      </c>
      <c r="E798" s="99">
        <f>$C798*Farms!$H$6/100</f>
        <v>1128.3992063999999</v>
      </c>
      <c r="F798" s="99">
        <f t="shared" si="72"/>
        <v>3421.5975936</v>
      </c>
      <c r="G798" s="99">
        <f>IF(H798&lt;Farms!$I$6*1000,(MIN(F798,Farms!$L$6)),0)</f>
        <v>0</v>
      </c>
      <c r="H798" s="100">
        <f t="shared" si="77"/>
        <v>495000</v>
      </c>
      <c r="I798" s="100">
        <f t="shared" si="73"/>
        <v>494121.11944100406</v>
      </c>
      <c r="J798" s="100">
        <f>MIN(I798,Farms!$I$6*1000)</f>
        <v>494121.11944100406</v>
      </c>
      <c r="K798" s="100">
        <f>MAX(I798-Farms!$I$6*1000, 0)</f>
        <v>0</v>
      </c>
      <c r="L798" s="100">
        <f t="shared" si="74"/>
        <v>3421.5975936</v>
      </c>
      <c r="M798" s="100">
        <f t="shared" si="75"/>
        <v>401.45595307917898</v>
      </c>
      <c r="N798" s="154">
        <f t="shared" si="76"/>
        <v>3823.0535466791789</v>
      </c>
    </row>
    <row r="799" spans="2:14" x14ac:dyDescent="0.25">
      <c r="B799" s="4">
        <v>41276</v>
      </c>
      <c r="C799" s="99">
        <f>'Farm Runoff'!$D799</f>
        <v>4549.9967999999999</v>
      </c>
      <c r="D799" s="99">
        <f>'Irrigation Demand'!$D799</f>
        <v>2007.2797653958949</v>
      </c>
      <c r="E799" s="99">
        <f>$C799*Farms!$H$6/100</f>
        <v>1128.3992063999999</v>
      </c>
      <c r="F799" s="99">
        <f t="shared" si="72"/>
        <v>3421.5975936</v>
      </c>
      <c r="G799" s="99">
        <f>IF(H799&lt;Farms!$I$6*1000,(MIN(F799,Farms!$L$6)),0)</f>
        <v>3421.5975936</v>
      </c>
      <c r="H799" s="100">
        <f t="shared" si="77"/>
        <v>494121.11944100406</v>
      </c>
      <c r="I799" s="100">
        <f t="shared" si="73"/>
        <v>496663.83647560811</v>
      </c>
      <c r="J799" s="100">
        <f>MIN(I799,Farms!$I$6*1000)</f>
        <v>495000</v>
      </c>
      <c r="K799" s="100">
        <f>MAX(I799-Farms!$I$6*1000, 0)</f>
        <v>1663.8364756081137</v>
      </c>
      <c r="L799" s="100">
        <f t="shared" si="74"/>
        <v>0</v>
      </c>
      <c r="M799" s="100">
        <f t="shared" si="75"/>
        <v>401.45595307917898</v>
      </c>
      <c r="N799" s="154">
        <f t="shared" si="76"/>
        <v>2065.2924286872926</v>
      </c>
    </row>
    <row r="800" spans="2:14" x14ac:dyDescent="0.25">
      <c r="B800" s="4">
        <v>41277</v>
      </c>
      <c r="C800" s="99">
        <f>'Farm Runoff'!$D800</f>
        <v>4368.9024000000009</v>
      </c>
      <c r="D800" s="99">
        <f>'Irrigation Demand'!$D800</f>
        <v>2007.2797653958949</v>
      </c>
      <c r="E800" s="99">
        <f>$C800*Farms!$H$6/100</f>
        <v>1083.4877952000002</v>
      </c>
      <c r="F800" s="99">
        <f t="shared" si="72"/>
        <v>3285.4146048000007</v>
      </c>
      <c r="G800" s="99">
        <f>IF(H800&lt;Farms!$I$6*1000,(MIN(F800,Farms!$L$6)),0)</f>
        <v>0</v>
      </c>
      <c r="H800" s="100">
        <f t="shared" si="77"/>
        <v>495000</v>
      </c>
      <c r="I800" s="100">
        <f t="shared" si="73"/>
        <v>494076.20802980411</v>
      </c>
      <c r="J800" s="100">
        <f>MIN(I800,Farms!$I$6*1000)</f>
        <v>494076.20802980411</v>
      </c>
      <c r="K800" s="100">
        <f>MAX(I800-Farms!$I$6*1000, 0)</f>
        <v>0</v>
      </c>
      <c r="L800" s="100">
        <f t="shared" si="74"/>
        <v>3285.4146048000007</v>
      </c>
      <c r="M800" s="100">
        <f t="shared" si="75"/>
        <v>401.45595307917898</v>
      </c>
      <c r="N800" s="154">
        <f t="shared" si="76"/>
        <v>3686.8705578791796</v>
      </c>
    </row>
    <row r="801" spans="2:14" x14ac:dyDescent="0.25">
      <c r="B801" s="4">
        <v>41278</v>
      </c>
      <c r="C801" s="99">
        <f>'Farm Runoff'!$D801</f>
        <v>4006.7136</v>
      </c>
      <c r="D801" s="99">
        <f>'Irrigation Demand'!$D801</f>
        <v>2007.2797653958949</v>
      </c>
      <c r="E801" s="99">
        <f>$C801*Farms!$H$6/100</f>
        <v>993.6649728000001</v>
      </c>
      <c r="F801" s="99">
        <f t="shared" si="72"/>
        <v>3013.0486271999998</v>
      </c>
      <c r="G801" s="99">
        <f>IF(H801&lt;Farms!$I$6*1000,(MIN(F801,Farms!$L$6)),0)</f>
        <v>3013.0486271999998</v>
      </c>
      <c r="H801" s="100">
        <f t="shared" si="77"/>
        <v>494076.20802980411</v>
      </c>
      <c r="I801" s="100">
        <f t="shared" si="73"/>
        <v>496075.64186440822</v>
      </c>
      <c r="J801" s="100">
        <f>MIN(I801,Farms!$I$6*1000)</f>
        <v>495000</v>
      </c>
      <c r="K801" s="100">
        <f>MAX(I801-Farms!$I$6*1000, 0)</f>
        <v>1075.641864408215</v>
      </c>
      <c r="L801" s="100">
        <f t="shared" si="74"/>
        <v>0</v>
      </c>
      <c r="M801" s="100">
        <f t="shared" si="75"/>
        <v>401.45595307917898</v>
      </c>
      <c r="N801" s="154">
        <f t="shared" si="76"/>
        <v>1477.097817487394</v>
      </c>
    </row>
    <row r="802" spans="2:14" x14ac:dyDescent="0.25">
      <c r="B802" s="4">
        <v>41279</v>
      </c>
      <c r="C802" s="99">
        <f>'Farm Runoff'!$D802</f>
        <v>4006.7136</v>
      </c>
      <c r="D802" s="99">
        <f>'Irrigation Demand'!$D802</f>
        <v>2007.2797653958949</v>
      </c>
      <c r="E802" s="99">
        <f>$C802*Farms!$H$6/100</f>
        <v>993.6649728000001</v>
      </c>
      <c r="F802" s="99">
        <f t="shared" si="72"/>
        <v>3013.0486271999998</v>
      </c>
      <c r="G802" s="99">
        <f>IF(H802&lt;Farms!$I$6*1000,(MIN(F802,Farms!$L$6)),0)</f>
        <v>0</v>
      </c>
      <c r="H802" s="100">
        <f t="shared" si="77"/>
        <v>495000</v>
      </c>
      <c r="I802" s="100">
        <f t="shared" si="73"/>
        <v>493986.38520740409</v>
      </c>
      <c r="J802" s="100">
        <f>MIN(I802,Farms!$I$6*1000)</f>
        <v>493986.38520740409</v>
      </c>
      <c r="K802" s="100">
        <f>MAX(I802-Farms!$I$6*1000, 0)</f>
        <v>0</v>
      </c>
      <c r="L802" s="100">
        <f t="shared" si="74"/>
        <v>3013.0486271999998</v>
      </c>
      <c r="M802" s="100">
        <f t="shared" si="75"/>
        <v>401.45595307917898</v>
      </c>
      <c r="N802" s="154">
        <f t="shared" si="76"/>
        <v>3414.5045802791788</v>
      </c>
    </row>
    <row r="803" spans="2:14" x14ac:dyDescent="0.25">
      <c r="B803" s="4">
        <v>41280</v>
      </c>
      <c r="C803" s="99">
        <f>'Farm Runoff'!$D803</f>
        <v>3463.4303999999997</v>
      </c>
      <c r="D803" s="99">
        <f>'Irrigation Demand'!$D803</f>
        <v>2007.2797653958949</v>
      </c>
      <c r="E803" s="99">
        <f>$C803*Farms!$H$6/100</f>
        <v>858.93073919999995</v>
      </c>
      <c r="F803" s="99">
        <f t="shared" si="72"/>
        <v>2604.4996607999997</v>
      </c>
      <c r="G803" s="99">
        <f>IF(H803&lt;Farms!$I$6*1000,(MIN(F803,Farms!$L$6)),0)</f>
        <v>2604.4996607999997</v>
      </c>
      <c r="H803" s="100">
        <f t="shared" si="77"/>
        <v>493986.38520740409</v>
      </c>
      <c r="I803" s="100">
        <f t="shared" si="73"/>
        <v>495442.53584200813</v>
      </c>
      <c r="J803" s="100">
        <f>MIN(I803,Farms!$I$6*1000)</f>
        <v>495000</v>
      </c>
      <c r="K803" s="100">
        <f>MAX(I803-Farms!$I$6*1000, 0)</f>
        <v>442.53584200813202</v>
      </c>
      <c r="L803" s="100">
        <f t="shared" si="74"/>
        <v>0</v>
      </c>
      <c r="M803" s="100">
        <f t="shared" si="75"/>
        <v>401.45595307917898</v>
      </c>
      <c r="N803" s="154">
        <f t="shared" si="76"/>
        <v>843.99179508731095</v>
      </c>
    </row>
    <row r="804" spans="2:14" x14ac:dyDescent="0.25">
      <c r="B804" s="4">
        <v>41281</v>
      </c>
      <c r="C804" s="99">
        <f>'Farm Runoff'!$D804</f>
        <v>2546.64</v>
      </c>
      <c r="D804" s="99">
        <f>'Irrigation Demand'!$D804</f>
        <v>2007.2797653958949</v>
      </c>
      <c r="E804" s="99">
        <f>$C804*Farms!$H$6/100</f>
        <v>631.56672000000003</v>
      </c>
      <c r="F804" s="99">
        <f t="shared" si="72"/>
        <v>1915.0732799999998</v>
      </c>
      <c r="G804" s="99">
        <f>IF(H804&lt;Farms!$I$6*1000,(MIN(F804,Farms!$L$6)),0)</f>
        <v>0</v>
      </c>
      <c r="H804" s="100">
        <f t="shared" si="77"/>
        <v>495000</v>
      </c>
      <c r="I804" s="100">
        <f t="shared" si="73"/>
        <v>493624.28695460409</v>
      </c>
      <c r="J804" s="100">
        <f>MIN(I804,Farms!$I$6*1000)</f>
        <v>493624.28695460409</v>
      </c>
      <c r="K804" s="100">
        <f>MAX(I804-Farms!$I$6*1000, 0)</f>
        <v>0</v>
      </c>
      <c r="L804" s="100">
        <f t="shared" si="74"/>
        <v>1915.0732799999998</v>
      </c>
      <c r="M804" s="100">
        <f t="shared" si="75"/>
        <v>401.45595307917898</v>
      </c>
      <c r="N804" s="154">
        <f t="shared" si="76"/>
        <v>2316.529233079179</v>
      </c>
    </row>
    <row r="805" spans="2:14" x14ac:dyDescent="0.25">
      <c r="B805" s="4">
        <v>41282</v>
      </c>
      <c r="C805" s="99">
        <f>'Farm Runoff'!$D805</f>
        <v>2365.5455999999995</v>
      </c>
      <c r="D805" s="99">
        <f>'Irrigation Demand'!$D805</f>
        <v>2007.2797653958949</v>
      </c>
      <c r="E805" s="99">
        <f>$C805*Farms!$H$6/100</f>
        <v>586.65530879999994</v>
      </c>
      <c r="F805" s="99">
        <f t="shared" si="72"/>
        <v>1778.8902911999994</v>
      </c>
      <c r="G805" s="99">
        <f>IF(H805&lt;Farms!$I$6*1000,(MIN(F805,Farms!$L$6)),0)</f>
        <v>1778.8902911999994</v>
      </c>
      <c r="H805" s="100">
        <f t="shared" si="77"/>
        <v>493624.28695460409</v>
      </c>
      <c r="I805" s="100">
        <f t="shared" si="73"/>
        <v>493982.55278920819</v>
      </c>
      <c r="J805" s="100">
        <f>MIN(I805,Farms!$I$6*1000)</f>
        <v>493982.55278920819</v>
      </c>
      <c r="K805" s="100">
        <f>MAX(I805-Farms!$I$6*1000, 0)</f>
        <v>0</v>
      </c>
      <c r="L805" s="100">
        <f t="shared" si="74"/>
        <v>0</v>
      </c>
      <c r="M805" s="100">
        <f t="shared" si="75"/>
        <v>401.45595307917898</v>
      </c>
      <c r="N805" s="154">
        <f t="shared" si="76"/>
        <v>401.45595307917898</v>
      </c>
    </row>
    <row r="806" spans="2:14" x14ac:dyDescent="0.25">
      <c r="B806" s="4">
        <v>41283</v>
      </c>
      <c r="C806" s="99">
        <f>'Farm Runoff'!$D806</f>
        <v>2365.5455999999995</v>
      </c>
      <c r="D806" s="99">
        <f>'Irrigation Demand'!$D806</f>
        <v>2007.2797653958949</v>
      </c>
      <c r="E806" s="99">
        <f>$C806*Farms!$H$6/100</f>
        <v>586.65530879999994</v>
      </c>
      <c r="F806" s="99">
        <f t="shared" si="72"/>
        <v>1778.8902911999994</v>
      </c>
      <c r="G806" s="99">
        <f>IF(H806&lt;Farms!$I$6*1000,(MIN(F806,Farms!$L$6)),0)</f>
        <v>1778.8902911999994</v>
      </c>
      <c r="H806" s="100">
        <f t="shared" si="77"/>
        <v>493982.55278920819</v>
      </c>
      <c r="I806" s="100">
        <f t="shared" si="73"/>
        <v>494340.81862381229</v>
      </c>
      <c r="J806" s="100">
        <f>MIN(I806,Farms!$I$6*1000)</f>
        <v>494340.81862381229</v>
      </c>
      <c r="K806" s="100">
        <f>MAX(I806-Farms!$I$6*1000, 0)</f>
        <v>0</v>
      </c>
      <c r="L806" s="100">
        <f t="shared" si="74"/>
        <v>0</v>
      </c>
      <c r="M806" s="100">
        <f t="shared" si="75"/>
        <v>401.45595307917898</v>
      </c>
      <c r="N806" s="154">
        <f t="shared" si="76"/>
        <v>401.45595307917898</v>
      </c>
    </row>
    <row r="807" spans="2:14" x14ac:dyDescent="0.25">
      <c r="B807" s="4">
        <v>41284</v>
      </c>
      <c r="C807" s="99">
        <f>'Farm Runoff'!$D807</f>
        <v>2365.5455999999995</v>
      </c>
      <c r="D807" s="99">
        <f>'Irrigation Demand'!$D807</f>
        <v>2007.2797653958949</v>
      </c>
      <c r="E807" s="99">
        <f>$C807*Farms!$H$6/100</f>
        <v>586.65530879999994</v>
      </c>
      <c r="F807" s="99">
        <f t="shared" si="72"/>
        <v>1778.8902911999994</v>
      </c>
      <c r="G807" s="99">
        <f>IF(H807&lt;Farms!$I$6*1000,(MIN(F807,Farms!$L$6)),0)</f>
        <v>1778.8902911999994</v>
      </c>
      <c r="H807" s="100">
        <f t="shared" si="77"/>
        <v>494340.81862381229</v>
      </c>
      <c r="I807" s="100">
        <f t="shared" si="73"/>
        <v>494699.08445841639</v>
      </c>
      <c r="J807" s="100">
        <f>MIN(I807,Farms!$I$6*1000)</f>
        <v>494699.08445841639</v>
      </c>
      <c r="K807" s="100">
        <f>MAX(I807-Farms!$I$6*1000, 0)</f>
        <v>0</v>
      </c>
      <c r="L807" s="100">
        <f t="shared" si="74"/>
        <v>0</v>
      </c>
      <c r="M807" s="100">
        <f t="shared" si="75"/>
        <v>401.45595307917898</v>
      </c>
      <c r="N807" s="154">
        <f t="shared" si="76"/>
        <v>401.45595307917898</v>
      </c>
    </row>
    <row r="808" spans="2:14" x14ac:dyDescent="0.25">
      <c r="B808" s="4">
        <v>41285</v>
      </c>
      <c r="C808" s="99">
        <f>'Farm Runoff'!$D808</f>
        <v>2365.5455999999995</v>
      </c>
      <c r="D808" s="99">
        <f>'Irrigation Demand'!$D808</f>
        <v>0</v>
      </c>
      <c r="E808" s="99">
        <f>$C808*Farms!$H$6/100</f>
        <v>586.65530879999994</v>
      </c>
      <c r="F808" s="99">
        <f t="shared" si="72"/>
        <v>1778.8902911999994</v>
      </c>
      <c r="G808" s="99">
        <f>IF(H808&lt;Farms!$I$6*1000,(MIN(F808,Farms!$L$6)),0)</f>
        <v>1778.8902911999994</v>
      </c>
      <c r="H808" s="100">
        <f t="shared" si="77"/>
        <v>494699.08445841639</v>
      </c>
      <c r="I808" s="100">
        <f t="shared" si="73"/>
        <v>497064.6300584164</v>
      </c>
      <c r="J808" s="100">
        <f>MIN(I808,Farms!$I$6*1000)</f>
        <v>495000</v>
      </c>
      <c r="K808" s="100">
        <f>MAX(I808-Farms!$I$6*1000, 0)</f>
        <v>2064.6300584163982</v>
      </c>
      <c r="L808" s="100">
        <f t="shared" si="74"/>
        <v>0</v>
      </c>
      <c r="M808" s="100">
        <f t="shared" si="75"/>
        <v>0</v>
      </c>
      <c r="N808" s="154">
        <f t="shared" si="76"/>
        <v>2064.6300584163982</v>
      </c>
    </row>
    <row r="809" spans="2:14" x14ac:dyDescent="0.25">
      <c r="B809" s="4">
        <v>41286</v>
      </c>
      <c r="C809" s="99">
        <f>'Farm Runoff'!$D809</f>
        <v>2365.5455999999995</v>
      </c>
      <c r="D809" s="99">
        <f>'Irrigation Demand'!$D809</f>
        <v>2007.2797653958949</v>
      </c>
      <c r="E809" s="99">
        <f>$C809*Farms!$H$6/100</f>
        <v>586.65530879999994</v>
      </c>
      <c r="F809" s="99">
        <f t="shared" si="72"/>
        <v>1778.8902911999994</v>
      </c>
      <c r="G809" s="99">
        <f>IF(H809&lt;Farms!$I$6*1000,(MIN(F809,Farms!$L$6)),0)</f>
        <v>0</v>
      </c>
      <c r="H809" s="100">
        <f t="shared" si="77"/>
        <v>495000</v>
      </c>
      <c r="I809" s="100">
        <f t="shared" si="73"/>
        <v>493579.37554340408</v>
      </c>
      <c r="J809" s="100">
        <f>MIN(I809,Farms!$I$6*1000)</f>
        <v>493579.37554340408</v>
      </c>
      <c r="K809" s="100">
        <f>MAX(I809-Farms!$I$6*1000, 0)</f>
        <v>0</v>
      </c>
      <c r="L809" s="100">
        <f t="shared" si="74"/>
        <v>1778.8902911999994</v>
      </c>
      <c r="M809" s="100">
        <f t="shared" si="75"/>
        <v>401.45595307917898</v>
      </c>
      <c r="N809" s="154">
        <f t="shared" si="76"/>
        <v>2180.3462442791783</v>
      </c>
    </row>
    <row r="810" spans="2:14" x14ac:dyDescent="0.25">
      <c r="B810" s="4">
        <v>41287</v>
      </c>
      <c r="C810" s="99">
        <f>'Farm Runoff'!$D810</f>
        <v>2365.5455999999995</v>
      </c>
      <c r="D810" s="99">
        <f>'Irrigation Demand'!$D810</f>
        <v>2007.2797653958949</v>
      </c>
      <c r="E810" s="99">
        <f>$C810*Farms!$H$6/100</f>
        <v>586.65530879999994</v>
      </c>
      <c r="F810" s="99">
        <f t="shared" si="72"/>
        <v>1778.8902911999994</v>
      </c>
      <c r="G810" s="99">
        <f>IF(H810&lt;Farms!$I$6*1000,(MIN(F810,Farms!$L$6)),0)</f>
        <v>1778.8902911999994</v>
      </c>
      <c r="H810" s="100">
        <f t="shared" si="77"/>
        <v>493579.37554340408</v>
      </c>
      <c r="I810" s="100">
        <f t="shared" si="73"/>
        <v>493937.64137800818</v>
      </c>
      <c r="J810" s="100">
        <f>MIN(I810,Farms!$I$6*1000)</f>
        <v>493937.64137800818</v>
      </c>
      <c r="K810" s="100">
        <f>MAX(I810-Farms!$I$6*1000, 0)</f>
        <v>0</v>
      </c>
      <c r="L810" s="100">
        <f t="shared" si="74"/>
        <v>0</v>
      </c>
      <c r="M810" s="100">
        <f t="shared" si="75"/>
        <v>401.45595307917898</v>
      </c>
      <c r="N810" s="154">
        <f t="shared" si="76"/>
        <v>401.45595307917898</v>
      </c>
    </row>
    <row r="811" spans="2:14" x14ac:dyDescent="0.25">
      <c r="B811" s="4">
        <v>41288</v>
      </c>
      <c r="C811" s="99">
        <f>'Farm Runoff'!$D811</f>
        <v>2365.5455999999995</v>
      </c>
      <c r="D811" s="99">
        <f>'Irrigation Demand'!$D811</f>
        <v>2007.2797653958949</v>
      </c>
      <c r="E811" s="99">
        <f>$C811*Farms!$H$6/100</f>
        <v>586.65530879999994</v>
      </c>
      <c r="F811" s="99">
        <f t="shared" si="72"/>
        <v>1778.8902911999994</v>
      </c>
      <c r="G811" s="99">
        <f>IF(H811&lt;Farms!$I$6*1000,(MIN(F811,Farms!$L$6)),0)</f>
        <v>1778.8902911999994</v>
      </c>
      <c r="H811" s="100">
        <f t="shared" si="77"/>
        <v>493937.64137800818</v>
      </c>
      <c r="I811" s="100">
        <f t="shared" si="73"/>
        <v>494295.90721261228</v>
      </c>
      <c r="J811" s="100">
        <f>MIN(I811,Farms!$I$6*1000)</f>
        <v>494295.90721261228</v>
      </c>
      <c r="K811" s="100">
        <f>MAX(I811-Farms!$I$6*1000, 0)</f>
        <v>0</v>
      </c>
      <c r="L811" s="100">
        <f t="shared" si="74"/>
        <v>0</v>
      </c>
      <c r="M811" s="100">
        <f t="shared" si="75"/>
        <v>401.45595307917898</v>
      </c>
      <c r="N811" s="154">
        <f t="shared" si="76"/>
        <v>401.45595307917898</v>
      </c>
    </row>
    <row r="812" spans="2:14" x14ac:dyDescent="0.25">
      <c r="B812" s="4">
        <v>41289</v>
      </c>
      <c r="C812" s="99">
        <f>'Farm Runoff'!$D812</f>
        <v>2365.5455999999995</v>
      </c>
      <c r="D812" s="99">
        <f>'Irrigation Demand'!$D812</f>
        <v>2007.2797653958949</v>
      </c>
      <c r="E812" s="99">
        <f>$C812*Farms!$H$6/100</f>
        <v>586.65530879999994</v>
      </c>
      <c r="F812" s="99">
        <f t="shared" si="72"/>
        <v>1778.8902911999994</v>
      </c>
      <c r="G812" s="99">
        <f>IF(H812&lt;Farms!$I$6*1000,(MIN(F812,Farms!$L$6)),0)</f>
        <v>1778.8902911999994</v>
      </c>
      <c r="H812" s="100">
        <f t="shared" si="77"/>
        <v>494295.90721261228</v>
      </c>
      <c r="I812" s="100">
        <f t="shared" si="73"/>
        <v>494654.17304721638</v>
      </c>
      <c r="J812" s="100">
        <f>MIN(I812,Farms!$I$6*1000)</f>
        <v>494654.17304721638</v>
      </c>
      <c r="K812" s="100">
        <f>MAX(I812-Farms!$I$6*1000, 0)</f>
        <v>0</v>
      </c>
      <c r="L812" s="100">
        <f t="shared" si="74"/>
        <v>0</v>
      </c>
      <c r="M812" s="100">
        <f t="shared" si="75"/>
        <v>401.45595307917898</v>
      </c>
      <c r="N812" s="154">
        <f t="shared" si="76"/>
        <v>401.45595307917898</v>
      </c>
    </row>
    <row r="813" spans="2:14" x14ac:dyDescent="0.25">
      <c r="B813" s="4">
        <v>41290</v>
      </c>
      <c r="C813" s="99">
        <f>'Farm Runoff'!$D813</f>
        <v>2546.64</v>
      </c>
      <c r="D813" s="99">
        <f>'Irrigation Demand'!$D813</f>
        <v>2007.2797653958949</v>
      </c>
      <c r="E813" s="99">
        <f>$C813*Farms!$H$6/100</f>
        <v>631.56672000000003</v>
      </c>
      <c r="F813" s="99">
        <f t="shared" si="72"/>
        <v>1915.0732799999998</v>
      </c>
      <c r="G813" s="99">
        <f>IF(H813&lt;Farms!$I$6*1000,(MIN(F813,Farms!$L$6)),0)</f>
        <v>1915.0732799999998</v>
      </c>
      <c r="H813" s="100">
        <f t="shared" si="77"/>
        <v>494654.17304721638</v>
      </c>
      <c r="I813" s="100">
        <f t="shared" si="73"/>
        <v>495193.53328182048</v>
      </c>
      <c r="J813" s="100">
        <f>MIN(I813,Farms!$I$6*1000)</f>
        <v>495000</v>
      </c>
      <c r="K813" s="100">
        <f>MAX(I813-Farms!$I$6*1000, 0)</f>
        <v>193.53328182047699</v>
      </c>
      <c r="L813" s="100">
        <f t="shared" si="74"/>
        <v>0</v>
      </c>
      <c r="M813" s="100">
        <f t="shared" si="75"/>
        <v>401.45595307917898</v>
      </c>
      <c r="N813" s="154">
        <f t="shared" si="76"/>
        <v>594.98923489965591</v>
      </c>
    </row>
    <row r="814" spans="2:14" x14ac:dyDescent="0.25">
      <c r="B814" s="4">
        <v>41291</v>
      </c>
      <c r="C814" s="99">
        <f>'Farm Runoff'!$D814</f>
        <v>2365.5455999999995</v>
      </c>
      <c r="D814" s="99">
        <f>'Irrigation Demand'!$D814</f>
        <v>2007.2797653958949</v>
      </c>
      <c r="E814" s="99">
        <f>$C814*Farms!$H$6/100</f>
        <v>586.65530879999994</v>
      </c>
      <c r="F814" s="99">
        <f t="shared" si="72"/>
        <v>1778.8902911999994</v>
      </c>
      <c r="G814" s="99">
        <f>IF(H814&lt;Farms!$I$6*1000,(MIN(F814,Farms!$L$6)),0)</f>
        <v>0</v>
      </c>
      <c r="H814" s="100">
        <f t="shared" si="77"/>
        <v>495000</v>
      </c>
      <c r="I814" s="100">
        <f t="shared" si="73"/>
        <v>493579.37554340408</v>
      </c>
      <c r="J814" s="100">
        <f>MIN(I814,Farms!$I$6*1000)</f>
        <v>493579.37554340408</v>
      </c>
      <c r="K814" s="100">
        <f>MAX(I814-Farms!$I$6*1000, 0)</f>
        <v>0</v>
      </c>
      <c r="L814" s="100">
        <f t="shared" si="74"/>
        <v>1778.8902911999994</v>
      </c>
      <c r="M814" s="100">
        <f t="shared" si="75"/>
        <v>401.45595307917898</v>
      </c>
      <c r="N814" s="154">
        <f t="shared" si="76"/>
        <v>2180.3462442791783</v>
      </c>
    </row>
    <row r="815" spans="2:14" x14ac:dyDescent="0.25">
      <c r="B815" s="4">
        <v>41292</v>
      </c>
      <c r="C815" s="99">
        <f>'Farm Runoff'!$D815</f>
        <v>2727.7343999999998</v>
      </c>
      <c r="D815" s="99">
        <f>'Irrigation Demand'!$D815</f>
        <v>2007.2797653958949</v>
      </c>
      <c r="E815" s="99">
        <f>$C815*Farms!$H$6/100</f>
        <v>676.47813119999989</v>
      </c>
      <c r="F815" s="99">
        <f t="shared" si="72"/>
        <v>2051.2562687999998</v>
      </c>
      <c r="G815" s="99">
        <f>IF(H815&lt;Farms!$I$6*1000,(MIN(F815,Farms!$L$6)),0)</f>
        <v>2051.2562687999998</v>
      </c>
      <c r="H815" s="100">
        <f t="shared" si="77"/>
        <v>493579.37554340408</v>
      </c>
      <c r="I815" s="100">
        <f t="shared" si="73"/>
        <v>494299.83017800818</v>
      </c>
      <c r="J815" s="100">
        <f>MIN(I815,Farms!$I$6*1000)</f>
        <v>494299.83017800818</v>
      </c>
      <c r="K815" s="100">
        <f>MAX(I815-Farms!$I$6*1000, 0)</f>
        <v>0</v>
      </c>
      <c r="L815" s="100">
        <f t="shared" si="74"/>
        <v>0</v>
      </c>
      <c r="M815" s="100">
        <f t="shared" si="75"/>
        <v>401.45595307917898</v>
      </c>
      <c r="N815" s="154">
        <f t="shared" si="76"/>
        <v>401.45595307917898</v>
      </c>
    </row>
    <row r="816" spans="2:14" x14ac:dyDescent="0.25">
      <c r="B816" s="4">
        <v>41293</v>
      </c>
      <c r="C816" s="99">
        <f>'Farm Runoff'!$D816</f>
        <v>2546.64</v>
      </c>
      <c r="D816" s="99">
        <f>'Irrigation Demand'!$D816</f>
        <v>2007.2797653958949</v>
      </c>
      <c r="E816" s="99">
        <f>$C816*Farms!$H$6/100</f>
        <v>631.56672000000003</v>
      </c>
      <c r="F816" s="99">
        <f t="shared" si="72"/>
        <v>1915.0732799999998</v>
      </c>
      <c r="G816" s="99">
        <f>IF(H816&lt;Farms!$I$6*1000,(MIN(F816,Farms!$L$6)),0)</f>
        <v>1915.0732799999998</v>
      </c>
      <c r="H816" s="100">
        <f t="shared" si="77"/>
        <v>494299.83017800818</v>
      </c>
      <c r="I816" s="100">
        <f t="shared" si="73"/>
        <v>494839.19041261228</v>
      </c>
      <c r="J816" s="100">
        <f>MIN(I816,Farms!$I$6*1000)</f>
        <v>494839.19041261228</v>
      </c>
      <c r="K816" s="100">
        <f>MAX(I816-Farms!$I$6*1000, 0)</f>
        <v>0</v>
      </c>
      <c r="L816" s="100">
        <f t="shared" si="74"/>
        <v>0</v>
      </c>
      <c r="M816" s="100">
        <f t="shared" si="75"/>
        <v>401.45595307917898</v>
      </c>
      <c r="N816" s="154">
        <f t="shared" si="76"/>
        <v>401.45595307917898</v>
      </c>
    </row>
    <row r="817" spans="2:14" x14ac:dyDescent="0.25">
      <c r="B817" s="4">
        <v>41294</v>
      </c>
      <c r="C817" s="99">
        <f>'Farm Runoff'!$D817</f>
        <v>2546.64</v>
      </c>
      <c r="D817" s="99">
        <f>'Irrigation Demand'!$D817</f>
        <v>2007.2797653958949</v>
      </c>
      <c r="E817" s="99">
        <f>$C817*Farms!$H$6/100</f>
        <v>631.56672000000003</v>
      </c>
      <c r="F817" s="99">
        <f t="shared" si="72"/>
        <v>1915.0732799999998</v>
      </c>
      <c r="G817" s="99">
        <f>IF(H817&lt;Farms!$I$6*1000,(MIN(F817,Farms!$L$6)),0)</f>
        <v>1915.0732799999998</v>
      </c>
      <c r="H817" s="100">
        <f t="shared" si="77"/>
        <v>494839.19041261228</v>
      </c>
      <c r="I817" s="100">
        <f t="shared" si="73"/>
        <v>495378.55064721638</v>
      </c>
      <c r="J817" s="100">
        <f>MIN(I817,Farms!$I$6*1000)</f>
        <v>495000</v>
      </c>
      <c r="K817" s="100">
        <f>MAX(I817-Farms!$I$6*1000, 0)</f>
        <v>378.55064721638337</v>
      </c>
      <c r="L817" s="100">
        <f t="shared" si="74"/>
        <v>0</v>
      </c>
      <c r="M817" s="100">
        <f t="shared" si="75"/>
        <v>401.45595307917898</v>
      </c>
      <c r="N817" s="154">
        <f t="shared" si="76"/>
        <v>780.00660029556229</v>
      </c>
    </row>
    <row r="818" spans="2:14" x14ac:dyDescent="0.25">
      <c r="B818" s="4">
        <v>41295</v>
      </c>
      <c r="C818" s="99">
        <f>'Farm Runoff'!$D818</f>
        <v>2365.5455999999995</v>
      </c>
      <c r="D818" s="99">
        <f>'Irrigation Demand'!$D818</f>
        <v>2007.2797653958949</v>
      </c>
      <c r="E818" s="99">
        <f>$C818*Farms!$H$6/100</f>
        <v>586.65530879999994</v>
      </c>
      <c r="F818" s="99">
        <f t="shared" si="72"/>
        <v>1778.8902911999994</v>
      </c>
      <c r="G818" s="99">
        <f>IF(H818&lt;Farms!$I$6*1000,(MIN(F818,Farms!$L$6)),0)</f>
        <v>0</v>
      </c>
      <c r="H818" s="100">
        <f t="shared" si="77"/>
        <v>495000</v>
      </c>
      <c r="I818" s="100">
        <f t="shared" si="73"/>
        <v>493579.37554340408</v>
      </c>
      <c r="J818" s="100">
        <f>MIN(I818,Farms!$I$6*1000)</f>
        <v>493579.37554340408</v>
      </c>
      <c r="K818" s="100">
        <f>MAX(I818-Farms!$I$6*1000, 0)</f>
        <v>0</v>
      </c>
      <c r="L818" s="100">
        <f t="shared" si="74"/>
        <v>1778.8902911999994</v>
      </c>
      <c r="M818" s="100">
        <f t="shared" si="75"/>
        <v>401.45595307917898</v>
      </c>
      <c r="N818" s="154">
        <f t="shared" si="76"/>
        <v>2180.3462442791783</v>
      </c>
    </row>
    <row r="819" spans="2:14" x14ac:dyDescent="0.25">
      <c r="B819" s="4">
        <v>41296</v>
      </c>
      <c r="C819" s="99">
        <f>'Farm Runoff'!$D819</f>
        <v>2365.5455999999995</v>
      </c>
      <c r="D819" s="99">
        <f>'Irrigation Demand'!$D819</f>
        <v>2007.2797653958949</v>
      </c>
      <c r="E819" s="99">
        <f>$C819*Farms!$H$6/100</f>
        <v>586.65530879999994</v>
      </c>
      <c r="F819" s="99">
        <f t="shared" si="72"/>
        <v>1778.8902911999994</v>
      </c>
      <c r="G819" s="99">
        <f>IF(H819&lt;Farms!$I$6*1000,(MIN(F819,Farms!$L$6)),0)</f>
        <v>1778.8902911999994</v>
      </c>
      <c r="H819" s="100">
        <f t="shared" si="77"/>
        <v>493579.37554340408</v>
      </c>
      <c r="I819" s="100">
        <f t="shared" si="73"/>
        <v>493937.64137800818</v>
      </c>
      <c r="J819" s="100">
        <f>MIN(I819,Farms!$I$6*1000)</f>
        <v>493937.64137800818</v>
      </c>
      <c r="K819" s="100">
        <f>MAX(I819-Farms!$I$6*1000, 0)</f>
        <v>0</v>
      </c>
      <c r="L819" s="100">
        <f t="shared" si="74"/>
        <v>0</v>
      </c>
      <c r="M819" s="100">
        <f t="shared" si="75"/>
        <v>401.45595307917898</v>
      </c>
      <c r="N819" s="154">
        <f t="shared" si="76"/>
        <v>401.45595307917898</v>
      </c>
    </row>
    <row r="820" spans="2:14" x14ac:dyDescent="0.25">
      <c r="B820" s="4">
        <v>41297</v>
      </c>
      <c r="C820" s="99">
        <f>'Farm Runoff'!$D820</f>
        <v>2184.4512000000004</v>
      </c>
      <c r="D820" s="99">
        <f>'Irrigation Demand'!$D820</f>
        <v>2007.2797653958949</v>
      </c>
      <c r="E820" s="99">
        <f>$C820*Farms!$H$6/100</f>
        <v>541.74389760000008</v>
      </c>
      <c r="F820" s="99">
        <f t="shared" si="72"/>
        <v>1642.7073024000003</v>
      </c>
      <c r="G820" s="99">
        <f>IF(H820&lt;Farms!$I$6*1000,(MIN(F820,Farms!$L$6)),0)</f>
        <v>1642.7073024000003</v>
      </c>
      <c r="H820" s="100">
        <f t="shared" si="77"/>
        <v>493937.64137800818</v>
      </c>
      <c r="I820" s="100">
        <f t="shared" si="73"/>
        <v>494114.81281261228</v>
      </c>
      <c r="J820" s="100">
        <f>MIN(I820,Farms!$I$6*1000)</f>
        <v>494114.81281261228</v>
      </c>
      <c r="K820" s="100">
        <f>MAX(I820-Farms!$I$6*1000, 0)</f>
        <v>0</v>
      </c>
      <c r="L820" s="100">
        <f t="shared" si="74"/>
        <v>0</v>
      </c>
      <c r="M820" s="100">
        <f t="shared" si="75"/>
        <v>401.45595307917898</v>
      </c>
      <c r="N820" s="154">
        <f t="shared" si="76"/>
        <v>401.45595307917898</v>
      </c>
    </row>
    <row r="821" spans="2:14" x14ac:dyDescent="0.25">
      <c r="B821" s="4">
        <v>41298</v>
      </c>
      <c r="C821" s="99">
        <f>'Farm Runoff'!$D821</f>
        <v>2184.4512000000004</v>
      </c>
      <c r="D821" s="99">
        <f>'Irrigation Demand'!$D821</f>
        <v>2007.2797653958949</v>
      </c>
      <c r="E821" s="99">
        <f>$C821*Farms!$H$6/100</f>
        <v>541.74389760000008</v>
      </c>
      <c r="F821" s="99">
        <f t="shared" si="72"/>
        <v>1642.7073024000003</v>
      </c>
      <c r="G821" s="99">
        <f>IF(H821&lt;Farms!$I$6*1000,(MIN(F821,Farms!$L$6)),0)</f>
        <v>1642.7073024000003</v>
      </c>
      <c r="H821" s="100">
        <f t="shared" si="77"/>
        <v>494114.81281261228</v>
      </c>
      <c r="I821" s="100">
        <f t="shared" si="73"/>
        <v>494291.98424721637</v>
      </c>
      <c r="J821" s="100">
        <f>MIN(I821,Farms!$I$6*1000)</f>
        <v>494291.98424721637</v>
      </c>
      <c r="K821" s="100">
        <f>MAX(I821-Farms!$I$6*1000, 0)</f>
        <v>0</v>
      </c>
      <c r="L821" s="100">
        <f t="shared" si="74"/>
        <v>0</v>
      </c>
      <c r="M821" s="100">
        <f t="shared" si="75"/>
        <v>401.45595307917898</v>
      </c>
      <c r="N821" s="154">
        <f t="shared" si="76"/>
        <v>401.45595307917898</v>
      </c>
    </row>
    <row r="822" spans="2:14" x14ac:dyDescent="0.25">
      <c r="B822" s="4">
        <v>41299</v>
      </c>
      <c r="C822" s="99">
        <f>'Farm Runoff'!$D822</f>
        <v>2003.3568</v>
      </c>
      <c r="D822" s="99">
        <f>'Irrigation Demand'!$D822</f>
        <v>2007.2797653958949</v>
      </c>
      <c r="E822" s="99">
        <f>$C822*Farms!$H$6/100</f>
        <v>496.83248640000005</v>
      </c>
      <c r="F822" s="99">
        <f t="shared" si="72"/>
        <v>1506.5243135999999</v>
      </c>
      <c r="G822" s="99">
        <f>IF(H822&lt;Farms!$I$6*1000,(MIN(F822,Farms!$L$6)),0)</f>
        <v>1506.5243135999999</v>
      </c>
      <c r="H822" s="100">
        <f t="shared" si="77"/>
        <v>494291.98424721637</v>
      </c>
      <c r="I822" s="100">
        <f t="shared" si="73"/>
        <v>494288.06128182041</v>
      </c>
      <c r="J822" s="100">
        <f>MIN(I822,Farms!$I$6*1000)</f>
        <v>494288.06128182041</v>
      </c>
      <c r="K822" s="100">
        <f>MAX(I822-Farms!$I$6*1000, 0)</f>
        <v>0</v>
      </c>
      <c r="L822" s="100">
        <f t="shared" si="74"/>
        <v>0</v>
      </c>
      <c r="M822" s="100">
        <f t="shared" si="75"/>
        <v>401.45595307917898</v>
      </c>
      <c r="N822" s="154">
        <f t="shared" si="76"/>
        <v>401.45595307917898</v>
      </c>
    </row>
    <row r="823" spans="2:14" x14ac:dyDescent="0.25">
      <c r="B823" s="4">
        <v>41300</v>
      </c>
      <c r="C823" s="99">
        <f>'Farm Runoff'!$D823</f>
        <v>2003.3568</v>
      </c>
      <c r="D823" s="99">
        <f>'Irrigation Demand'!$D823</f>
        <v>2007.2797653958949</v>
      </c>
      <c r="E823" s="99">
        <f>$C823*Farms!$H$6/100</f>
        <v>496.83248640000005</v>
      </c>
      <c r="F823" s="99">
        <f t="shared" si="72"/>
        <v>1506.5243135999999</v>
      </c>
      <c r="G823" s="99">
        <f>IF(H823&lt;Farms!$I$6*1000,(MIN(F823,Farms!$L$6)),0)</f>
        <v>1506.5243135999999</v>
      </c>
      <c r="H823" s="100">
        <f t="shared" si="77"/>
        <v>494288.06128182041</v>
      </c>
      <c r="I823" s="100">
        <f t="shared" si="73"/>
        <v>494284.13831642445</v>
      </c>
      <c r="J823" s="100">
        <f>MIN(I823,Farms!$I$6*1000)</f>
        <v>494284.13831642445</v>
      </c>
      <c r="K823" s="100">
        <f>MAX(I823-Farms!$I$6*1000, 0)</f>
        <v>0</v>
      </c>
      <c r="L823" s="100">
        <f t="shared" si="74"/>
        <v>0</v>
      </c>
      <c r="M823" s="100">
        <f t="shared" si="75"/>
        <v>401.45595307917898</v>
      </c>
      <c r="N823" s="154">
        <f t="shared" si="76"/>
        <v>401.45595307917898</v>
      </c>
    </row>
    <row r="824" spans="2:14" x14ac:dyDescent="0.25">
      <c r="B824" s="4">
        <v>41301</v>
      </c>
      <c r="C824" s="99">
        <f>'Farm Runoff'!$D824</f>
        <v>2003.3568</v>
      </c>
      <c r="D824" s="99">
        <f>'Irrigation Demand'!$D824</f>
        <v>2007.2797653958949</v>
      </c>
      <c r="E824" s="99">
        <f>$C824*Farms!$H$6/100</f>
        <v>496.83248640000005</v>
      </c>
      <c r="F824" s="99">
        <f t="shared" si="72"/>
        <v>1506.5243135999999</v>
      </c>
      <c r="G824" s="99">
        <f>IF(H824&lt;Farms!$I$6*1000,(MIN(F824,Farms!$L$6)),0)</f>
        <v>1506.5243135999999</v>
      </c>
      <c r="H824" s="100">
        <f t="shared" si="77"/>
        <v>494284.13831642445</v>
      </c>
      <c r="I824" s="100">
        <f t="shared" si="73"/>
        <v>494280.21535102848</v>
      </c>
      <c r="J824" s="100">
        <f>MIN(I824,Farms!$I$6*1000)</f>
        <v>494280.21535102848</v>
      </c>
      <c r="K824" s="100">
        <f>MAX(I824-Farms!$I$6*1000, 0)</f>
        <v>0</v>
      </c>
      <c r="L824" s="100">
        <f t="shared" si="74"/>
        <v>0</v>
      </c>
      <c r="M824" s="100">
        <f t="shared" si="75"/>
        <v>401.45595307917898</v>
      </c>
      <c r="N824" s="154">
        <f t="shared" si="76"/>
        <v>401.45595307917898</v>
      </c>
    </row>
    <row r="825" spans="2:14" x14ac:dyDescent="0.25">
      <c r="B825" s="4">
        <v>41302</v>
      </c>
      <c r="C825" s="99">
        <f>'Farm Runoff'!$D825</f>
        <v>2003.3568</v>
      </c>
      <c r="D825" s="99">
        <f>'Irrigation Demand'!$D825</f>
        <v>2007.2797653958949</v>
      </c>
      <c r="E825" s="99">
        <f>$C825*Farms!$H$6/100</f>
        <v>496.83248640000005</v>
      </c>
      <c r="F825" s="99">
        <f t="shared" si="72"/>
        <v>1506.5243135999999</v>
      </c>
      <c r="G825" s="99">
        <f>IF(H825&lt;Farms!$I$6*1000,(MIN(F825,Farms!$L$6)),0)</f>
        <v>1506.5243135999999</v>
      </c>
      <c r="H825" s="100">
        <f t="shared" si="77"/>
        <v>494280.21535102848</v>
      </c>
      <c r="I825" s="100">
        <f t="shared" si="73"/>
        <v>494276.29238563252</v>
      </c>
      <c r="J825" s="100">
        <f>MIN(I825,Farms!$I$6*1000)</f>
        <v>494276.29238563252</v>
      </c>
      <c r="K825" s="100">
        <f>MAX(I825-Farms!$I$6*1000, 0)</f>
        <v>0</v>
      </c>
      <c r="L825" s="100">
        <f t="shared" si="74"/>
        <v>0</v>
      </c>
      <c r="M825" s="100">
        <f t="shared" si="75"/>
        <v>401.45595307917898</v>
      </c>
      <c r="N825" s="154">
        <f t="shared" si="76"/>
        <v>401.45595307917898</v>
      </c>
    </row>
    <row r="826" spans="2:14" x14ac:dyDescent="0.25">
      <c r="B826" s="4">
        <v>41303</v>
      </c>
      <c r="C826" s="99">
        <f>'Farm Runoff'!$D826</f>
        <v>2003.3568</v>
      </c>
      <c r="D826" s="99">
        <f>'Irrigation Demand'!$D826</f>
        <v>2007.2797653958949</v>
      </c>
      <c r="E826" s="99">
        <f>$C826*Farms!$H$6/100</f>
        <v>496.83248640000005</v>
      </c>
      <c r="F826" s="99">
        <f t="shared" si="72"/>
        <v>1506.5243135999999</v>
      </c>
      <c r="G826" s="99">
        <f>IF(H826&lt;Farms!$I$6*1000,(MIN(F826,Farms!$L$6)),0)</f>
        <v>1506.5243135999999</v>
      </c>
      <c r="H826" s="100">
        <f t="shared" si="77"/>
        <v>494276.29238563252</v>
      </c>
      <c r="I826" s="100">
        <f t="shared" si="73"/>
        <v>494272.36942023656</v>
      </c>
      <c r="J826" s="100">
        <f>MIN(I826,Farms!$I$6*1000)</f>
        <v>494272.36942023656</v>
      </c>
      <c r="K826" s="100">
        <f>MAX(I826-Farms!$I$6*1000, 0)</f>
        <v>0</v>
      </c>
      <c r="L826" s="100">
        <f t="shared" si="74"/>
        <v>0</v>
      </c>
      <c r="M826" s="100">
        <f t="shared" si="75"/>
        <v>401.45595307917898</v>
      </c>
      <c r="N826" s="154">
        <f t="shared" si="76"/>
        <v>401.45595307917898</v>
      </c>
    </row>
    <row r="827" spans="2:14" x14ac:dyDescent="0.25">
      <c r="B827" s="4">
        <v>41304</v>
      </c>
      <c r="C827" s="99">
        <f>'Farm Runoff'!$D827</f>
        <v>1641.1679999999999</v>
      </c>
      <c r="D827" s="99">
        <f>'Irrigation Demand'!$D827</f>
        <v>2007.2797653958949</v>
      </c>
      <c r="E827" s="99">
        <f>$C827*Farms!$H$6/100</f>
        <v>407.00966399999999</v>
      </c>
      <c r="F827" s="99">
        <f t="shared" si="72"/>
        <v>1234.158336</v>
      </c>
      <c r="G827" s="99">
        <f>IF(H827&lt;Farms!$I$6*1000,(MIN(F827,Farms!$L$6)),0)</f>
        <v>1234.158336</v>
      </c>
      <c r="H827" s="100">
        <f t="shared" si="77"/>
        <v>494272.36942023656</v>
      </c>
      <c r="I827" s="100">
        <f t="shared" si="73"/>
        <v>493906.25765484065</v>
      </c>
      <c r="J827" s="100">
        <f>MIN(I827,Farms!$I$6*1000)</f>
        <v>493906.25765484065</v>
      </c>
      <c r="K827" s="100">
        <f>MAX(I827-Farms!$I$6*1000, 0)</f>
        <v>0</v>
      </c>
      <c r="L827" s="100">
        <f t="shared" si="74"/>
        <v>0</v>
      </c>
      <c r="M827" s="100">
        <f t="shared" si="75"/>
        <v>401.45595307917898</v>
      </c>
      <c r="N827" s="154">
        <f t="shared" si="76"/>
        <v>401.45595307917898</v>
      </c>
    </row>
    <row r="828" spans="2:14" x14ac:dyDescent="0.25">
      <c r="B828" s="4">
        <v>41305</v>
      </c>
      <c r="C828" s="99">
        <f>'Farm Runoff'!$D828</f>
        <v>1278.9792</v>
      </c>
      <c r="D828" s="99">
        <f>'Irrigation Demand'!$D828</f>
        <v>2007.2797653958949</v>
      </c>
      <c r="E828" s="99">
        <f>$C828*Farms!$H$6/100</f>
        <v>317.18684159999998</v>
      </c>
      <c r="F828" s="99">
        <f t="shared" si="72"/>
        <v>961.79235840000001</v>
      </c>
      <c r="G828" s="99">
        <f>IF(H828&lt;Farms!$I$6*1000,(MIN(F828,Farms!$L$6)),0)</f>
        <v>961.79235840000001</v>
      </c>
      <c r="H828" s="100">
        <f t="shared" si="77"/>
        <v>493906.25765484065</v>
      </c>
      <c r="I828" s="100">
        <f t="shared" si="73"/>
        <v>493177.95708944474</v>
      </c>
      <c r="J828" s="100">
        <f>MIN(I828,Farms!$I$6*1000)</f>
        <v>493177.95708944474</v>
      </c>
      <c r="K828" s="100">
        <f>MAX(I828-Farms!$I$6*1000, 0)</f>
        <v>0</v>
      </c>
      <c r="L828" s="100">
        <f t="shared" si="74"/>
        <v>0</v>
      </c>
      <c r="M828" s="100">
        <f t="shared" si="75"/>
        <v>401.45595307917898</v>
      </c>
      <c r="N828" s="154">
        <f t="shared" si="76"/>
        <v>401.45595307917898</v>
      </c>
    </row>
    <row r="829" spans="2:14" x14ac:dyDescent="0.25">
      <c r="B829" s="4">
        <v>41306</v>
      </c>
      <c r="C829" s="99">
        <f>'Farm Runoff'!$D829</f>
        <v>1743.0335999999998</v>
      </c>
      <c r="D829" s="99">
        <f>'Irrigation Demand'!$D829</f>
        <v>1817.3193885760261</v>
      </c>
      <c r="E829" s="99">
        <f>$C829*Farms!$H$6/100</f>
        <v>432.27233279999996</v>
      </c>
      <c r="F829" s="99">
        <f t="shared" si="72"/>
        <v>1310.7612671999998</v>
      </c>
      <c r="G829" s="99">
        <f>IF(H829&lt;Farms!$I$6*1000,(MIN(F829,Farms!$L$6)),0)</f>
        <v>1310.7612671999998</v>
      </c>
      <c r="H829" s="100">
        <f t="shared" si="77"/>
        <v>493177.95708944474</v>
      </c>
      <c r="I829" s="100">
        <f t="shared" si="73"/>
        <v>493103.67130086874</v>
      </c>
      <c r="J829" s="100">
        <f>MIN(I829,Farms!$I$6*1000)</f>
        <v>493103.67130086874</v>
      </c>
      <c r="K829" s="100">
        <f>MAX(I829-Farms!$I$6*1000, 0)</f>
        <v>0</v>
      </c>
      <c r="L829" s="100">
        <f t="shared" si="74"/>
        <v>0</v>
      </c>
      <c r="M829" s="100">
        <f t="shared" si="75"/>
        <v>363.46387771520523</v>
      </c>
      <c r="N829" s="154">
        <f t="shared" si="76"/>
        <v>363.46387771520523</v>
      </c>
    </row>
    <row r="830" spans="2:14" x14ac:dyDescent="0.25">
      <c r="B830" s="4">
        <v>41307</v>
      </c>
      <c r="C830" s="99">
        <f>'Farm Runoff'!$D830</f>
        <v>1992.0383999999997</v>
      </c>
      <c r="D830" s="99">
        <f>'Irrigation Demand'!$D830</f>
        <v>1817.3193885760261</v>
      </c>
      <c r="E830" s="99">
        <f>$C830*Farms!$H$6/100</f>
        <v>494.02552319999995</v>
      </c>
      <c r="F830" s="99">
        <f t="shared" si="72"/>
        <v>1498.0128767999997</v>
      </c>
      <c r="G830" s="99">
        <f>IF(H830&lt;Farms!$I$6*1000,(MIN(F830,Farms!$L$6)),0)</f>
        <v>1498.0128767999997</v>
      </c>
      <c r="H830" s="100">
        <f t="shared" si="77"/>
        <v>493103.67130086874</v>
      </c>
      <c r="I830" s="100">
        <f t="shared" si="73"/>
        <v>493278.39031229273</v>
      </c>
      <c r="J830" s="100">
        <f>MIN(I830,Farms!$I$6*1000)</f>
        <v>493278.39031229273</v>
      </c>
      <c r="K830" s="100">
        <f>MAX(I830-Farms!$I$6*1000, 0)</f>
        <v>0</v>
      </c>
      <c r="L830" s="100">
        <f t="shared" si="74"/>
        <v>0</v>
      </c>
      <c r="M830" s="100">
        <f t="shared" si="75"/>
        <v>363.46387771520523</v>
      </c>
      <c r="N830" s="154">
        <f t="shared" si="76"/>
        <v>363.46387771520523</v>
      </c>
    </row>
    <row r="831" spans="2:14" x14ac:dyDescent="0.25">
      <c r="B831" s="4">
        <v>41308</v>
      </c>
      <c r="C831" s="99">
        <f>'Farm Runoff'!$D831</f>
        <v>1992.0383999999997</v>
      </c>
      <c r="D831" s="99">
        <f>'Irrigation Demand'!$D831</f>
        <v>1817.3193885760261</v>
      </c>
      <c r="E831" s="99">
        <f>$C831*Farms!$H$6/100</f>
        <v>494.02552319999995</v>
      </c>
      <c r="F831" s="99">
        <f t="shared" si="72"/>
        <v>1498.0128767999997</v>
      </c>
      <c r="G831" s="99">
        <f>IF(H831&lt;Farms!$I$6*1000,(MIN(F831,Farms!$L$6)),0)</f>
        <v>1498.0128767999997</v>
      </c>
      <c r="H831" s="100">
        <f t="shared" si="77"/>
        <v>493278.39031229273</v>
      </c>
      <c r="I831" s="100">
        <f t="shared" si="73"/>
        <v>493453.10932371672</v>
      </c>
      <c r="J831" s="100">
        <f>MIN(I831,Farms!$I$6*1000)</f>
        <v>493453.10932371672</v>
      </c>
      <c r="K831" s="100">
        <f>MAX(I831-Farms!$I$6*1000, 0)</f>
        <v>0</v>
      </c>
      <c r="L831" s="100">
        <f t="shared" si="74"/>
        <v>0</v>
      </c>
      <c r="M831" s="100">
        <f t="shared" si="75"/>
        <v>363.46387771520523</v>
      </c>
      <c r="N831" s="154">
        <f t="shared" si="76"/>
        <v>363.46387771520523</v>
      </c>
    </row>
    <row r="832" spans="2:14" x14ac:dyDescent="0.25">
      <c r="B832" s="4">
        <v>41309</v>
      </c>
      <c r="C832" s="99">
        <f>'Farm Runoff'!$D832</f>
        <v>1992.0383999999997</v>
      </c>
      <c r="D832" s="99">
        <f>'Irrigation Demand'!$D832</f>
        <v>1817.3193885760261</v>
      </c>
      <c r="E832" s="99">
        <f>$C832*Farms!$H$6/100</f>
        <v>494.02552319999995</v>
      </c>
      <c r="F832" s="99">
        <f t="shared" si="72"/>
        <v>1498.0128767999997</v>
      </c>
      <c r="G832" s="99">
        <f>IF(H832&lt;Farms!$I$6*1000,(MIN(F832,Farms!$L$6)),0)</f>
        <v>1498.0128767999997</v>
      </c>
      <c r="H832" s="100">
        <f t="shared" si="77"/>
        <v>493453.10932371672</v>
      </c>
      <c r="I832" s="100">
        <f t="shared" si="73"/>
        <v>493627.82833514072</v>
      </c>
      <c r="J832" s="100">
        <f>MIN(I832,Farms!$I$6*1000)</f>
        <v>493627.82833514072</v>
      </c>
      <c r="K832" s="100">
        <f>MAX(I832-Farms!$I$6*1000, 0)</f>
        <v>0</v>
      </c>
      <c r="L832" s="100">
        <f t="shared" si="74"/>
        <v>0</v>
      </c>
      <c r="M832" s="100">
        <f t="shared" si="75"/>
        <v>363.46387771520523</v>
      </c>
      <c r="N832" s="154">
        <f t="shared" si="76"/>
        <v>363.46387771520523</v>
      </c>
    </row>
    <row r="833" spans="2:14" x14ac:dyDescent="0.25">
      <c r="B833" s="4">
        <v>41310</v>
      </c>
      <c r="C833" s="99">
        <f>'Farm Runoff'!$D833</f>
        <v>1992.0383999999997</v>
      </c>
      <c r="D833" s="99">
        <f>'Irrigation Demand'!$D833</f>
        <v>1817.3193885760261</v>
      </c>
      <c r="E833" s="99">
        <f>$C833*Farms!$H$6/100</f>
        <v>494.02552319999995</v>
      </c>
      <c r="F833" s="99">
        <f t="shared" si="72"/>
        <v>1498.0128767999997</v>
      </c>
      <c r="G833" s="99">
        <f>IF(H833&lt;Farms!$I$6*1000,(MIN(F833,Farms!$L$6)),0)</f>
        <v>1498.0128767999997</v>
      </c>
      <c r="H833" s="100">
        <f t="shared" si="77"/>
        <v>493627.82833514072</v>
      </c>
      <c r="I833" s="100">
        <f t="shared" si="73"/>
        <v>493802.54734656471</v>
      </c>
      <c r="J833" s="100">
        <f>MIN(I833,Farms!$I$6*1000)</f>
        <v>493802.54734656471</v>
      </c>
      <c r="K833" s="100">
        <f>MAX(I833-Farms!$I$6*1000, 0)</f>
        <v>0</v>
      </c>
      <c r="L833" s="100">
        <f t="shared" si="74"/>
        <v>0</v>
      </c>
      <c r="M833" s="100">
        <f t="shared" si="75"/>
        <v>363.46387771520523</v>
      </c>
      <c r="N833" s="154">
        <f t="shared" si="76"/>
        <v>363.46387771520523</v>
      </c>
    </row>
    <row r="834" spans="2:14" x14ac:dyDescent="0.25">
      <c r="B834" s="4">
        <v>41311</v>
      </c>
      <c r="C834" s="99">
        <f>'Farm Runoff'!$D834</f>
        <v>1992.0383999999997</v>
      </c>
      <c r="D834" s="99">
        <f>'Irrigation Demand'!$D834</f>
        <v>1817.3193885760261</v>
      </c>
      <c r="E834" s="99">
        <f>$C834*Farms!$H$6/100</f>
        <v>494.02552319999995</v>
      </c>
      <c r="F834" s="99">
        <f t="shared" si="72"/>
        <v>1498.0128767999997</v>
      </c>
      <c r="G834" s="99">
        <f>IF(H834&lt;Farms!$I$6*1000,(MIN(F834,Farms!$L$6)),0)</f>
        <v>1498.0128767999997</v>
      </c>
      <c r="H834" s="100">
        <f t="shared" si="77"/>
        <v>493802.54734656471</v>
      </c>
      <c r="I834" s="100">
        <f t="shared" si="73"/>
        <v>493977.2663579887</v>
      </c>
      <c r="J834" s="100">
        <f>MIN(I834,Farms!$I$6*1000)</f>
        <v>493977.2663579887</v>
      </c>
      <c r="K834" s="100">
        <f>MAX(I834-Farms!$I$6*1000, 0)</f>
        <v>0</v>
      </c>
      <c r="L834" s="100">
        <f t="shared" si="74"/>
        <v>0</v>
      </c>
      <c r="M834" s="100">
        <f t="shared" si="75"/>
        <v>363.46387771520523</v>
      </c>
      <c r="N834" s="154">
        <f t="shared" si="76"/>
        <v>363.46387771520523</v>
      </c>
    </row>
    <row r="835" spans="2:14" x14ac:dyDescent="0.25">
      <c r="B835" s="4">
        <v>41312</v>
      </c>
      <c r="C835" s="99">
        <f>'Farm Runoff'!$D835</f>
        <v>1992.0383999999997</v>
      </c>
      <c r="D835" s="99">
        <f>'Irrigation Demand'!$D835</f>
        <v>1817.3193885760261</v>
      </c>
      <c r="E835" s="99">
        <f>$C835*Farms!$H$6/100</f>
        <v>494.02552319999995</v>
      </c>
      <c r="F835" s="99">
        <f t="shared" si="72"/>
        <v>1498.0128767999997</v>
      </c>
      <c r="G835" s="99">
        <f>IF(H835&lt;Farms!$I$6*1000,(MIN(F835,Farms!$L$6)),0)</f>
        <v>1498.0128767999997</v>
      </c>
      <c r="H835" s="100">
        <f t="shared" si="77"/>
        <v>493977.2663579887</v>
      </c>
      <c r="I835" s="100">
        <f t="shared" si="73"/>
        <v>494151.98536941269</v>
      </c>
      <c r="J835" s="100">
        <f>MIN(I835,Farms!$I$6*1000)</f>
        <v>494151.98536941269</v>
      </c>
      <c r="K835" s="100">
        <f>MAX(I835-Farms!$I$6*1000, 0)</f>
        <v>0</v>
      </c>
      <c r="L835" s="100">
        <f t="shared" si="74"/>
        <v>0</v>
      </c>
      <c r="M835" s="100">
        <f t="shared" si="75"/>
        <v>363.46387771520523</v>
      </c>
      <c r="N835" s="154">
        <f t="shared" si="76"/>
        <v>363.46387771520523</v>
      </c>
    </row>
    <row r="836" spans="2:14" x14ac:dyDescent="0.25">
      <c r="B836" s="4">
        <v>41313</v>
      </c>
      <c r="C836" s="99">
        <f>'Farm Runoff'!$D836</f>
        <v>1992.0383999999997</v>
      </c>
      <c r="D836" s="99">
        <f>'Irrigation Demand'!$D836</f>
        <v>1817.3193885760261</v>
      </c>
      <c r="E836" s="99">
        <f>$C836*Farms!$H$6/100</f>
        <v>494.02552319999995</v>
      </c>
      <c r="F836" s="99">
        <f t="shared" si="72"/>
        <v>1498.0128767999997</v>
      </c>
      <c r="G836" s="99">
        <f>IF(H836&lt;Farms!$I$6*1000,(MIN(F836,Farms!$L$6)),0)</f>
        <v>1498.0128767999997</v>
      </c>
      <c r="H836" s="100">
        <f t="shared" si="77"/>
        <v>494151.98536941269</v>
      </c>
      <c r="I836" s="100">
        <f t="shared" si="73"/>
        <v>494326.70438083669</v>
      </c>
      <c r="J836" s="100">
        <f>MIN(I836,Farms!$I$6*1000)</f>
        <v>494326.70438083669</v>
      </c>
      <c r="K836" s="100">
        <f>MAX(I836-Farms!$I$6*1000, 0)</f>
        <v>0</v>
      </c>
      <c r="L836" s="100">
        <f t="shared" si="74"/>
        <v>0</v>
      </c>
      <c r="M836" s="100">
        <f t="shared" si="75"/>
        <v>363.46387771520523</v>
      </c>
      <c r="N836" s="154">
        <f t="shared" si="76"/>
        <v>363.46387771520523</v>
      </c>
    </row>
    <row r="837" spans="2:14" x14ac:dyDescent="0.25">
      <c r="B837" s="4">
        <v>41314</v>
      </c>
      <c r="C837" s="99">
        <f>'Farm Runoff'!$D837</f>
        <v>1992.0383999999997</v>
      </c>
      <c r="D837" s="99">
        <f>'Irrigation Demand'!$D837</f>
        <v>0</v>
      </c>
      <c r="E837" s="99">
        <f>$C837*Farms!$H$6/100</f>
        <v>494.02552319999995</v>
      </c>
      <c r="F837" s="99">
        <f t="shared" si="72"/>
        <v>1498.0128767999997</v>
      </c>
      <c r="G837" s="99">
        <f>IF(H837&lt;Farms!$I$6*1000,(MIN(F837,Farms!$L$6)),0)</f>
        <v>1498.0128767999997</v>
      </c>
      <c r="H837" s="100">
        <f t="shared" si="77"/>
        <v>494326.70438083669</v>
      </c>
      <c r="I837" s="100">
        <f t="shared" si="73"/>
        <v>496318.74278083671</v>
      </c>
      <c r="J837" s="100">
        <f>MIN(I837,Farms!$I$6*1000)</f>
        <v>495000</v>
      </c>
      <c r="K837" s="100">
        <f>MAX(I837-Farms!$I$6*1000, 0)</f>
        <v>1318.7427808367065</v>
      </c>
      <c r="L837" s="100">
        <f t="shared" si="74"/>
        <v>0</v>
      </c>
      <c r="M837" s="100">
        <f t="shared" si="75"/>
        <v>0</v>
      </c>
      <c r="N837" s="154">
        <f t="shared" si="76"/>
        <v>1318.7427808367065</v>
      </c>
    </row>
    <row r="838" spans="2:14" x14ac:dyDescent="0.25">
      <c r="B838" s="4">
        <v>41315</v>
      </c>
      <c r="C838" s="99">
        <f>'Farm Runoff'!$D838</f>
        <v>1992.0383999999997</v>
      </c>
      <c r="D838" s="99">
        <f>'Irrigation Demand'!$D838</f>
        <v>0</v>
      </c>
      <c r="E838" s="99">
        <f>$C838*Farms!$H$6/100</f>
        <v>494.02552319999995</v>
      </c>
      <c r="F838" s="99">
        <f t="shared" si="72"/>
        <v>1498.0128767999997</v>
      </c>
      <c r="G838" s="99">
        <f>IF(H838&lt;Farms!$I$6*1000,(MIN(F838,Farms!$L$6)),0)</f>
        <v>0</v>
      </c>
      <c r="H838" s="100">
        <f t="shared" si="77"/>
        <v>495000</v>
      </c>
      <c r="I838" s="100">
        <f t="shared" si="73"/>
        <v>495494.02552319999</v>
      </c>
      <c r="J838" s="100">
        <f>MIN(I838,Farms!$I$6*1000)</f>
        <v>495000</v>
      </c>
      <c r="K838" s="100">
        <f>MAX(I838-Farms!$I$6*1000, 0)</f>
        <v>494.02552319999086</v>
      </c>
      <c r="L838" s="100">
        <f t="shared" si="74"/>
        <v>1498.0128767999997</v>
      </c>
      <c r="M838" s="100">
        <f t="shared" si="75"/>
        <v>0</v>
      </c>
      <c r="N838" s="154">
        <f t="shared" si="76"/>
        <v>1992.0383999999906</v>
      </c>
    </row>
    <row r="839" spans="2:14" x14ac:dyDescent="0.25">
      <c r="B839" s="4">
        <v>41316</v>
      </c>
      <c r="C839" s="99">
        <f>'Farm Runoff'!$D839</f>
        <v>1992.0383999999997</v>
      </c>
      <c r="D839" s="99">
        <f>'Irrigation Demand'!$D839</f>
        <v>1817.3193885760261</v>
      </c>
      <c r="E839" s="99">
        <f>$C839*Farms!$H$6/100</f>
        <v>494.02552319999995</v>
      </c>
      <c r="F839" s="99">
        <f t="shared" ref="F839:F902" si="78">C839-E839</f>
        <v>1498.0128767999997</v>
      </c>
      <c r="G839" s="99">
        <f>IF(H839&lt;Farms!$I$6*1000,(MIN(F839,Farms!$L$6)),0)</f>
        <v>0</v>
      </c>
      <c r="H839" s="100">
        <f t="shared" si="77"/>
        <v>495000</v>
      </c>
      <c r="I839" s="100">
        <f t="shared" ref="I839:I902" si="79">H839+E839+G839-D839</f>
        <v>493676.70613462396</v>
      </c>
      <c r="J839" s="100">
        <f>MIN(I839,Farms!$I$6*1000)</f>
        <v>493676.70613462396</v>
      </c>
      <c r="K839" s="100">
        <f>MAX(I839-Farms!$I$6*1000, 0)</f>
        <v>0</v>
      </c>
      <c r="L839" s="100">
        <f t="shared" ref="L839:L902" si="80">F839-G839</f>
        <v>1498.0128767999997</v>
      </c>
      <c r="M839" s="100">
        <f t="shared" ref="M839:M902" si="81">D839*0.2</f>
        <v>363.46387771520523</v>
      </c>
      <c r="N839" s="154">
        <f t="shared" ref="N839:N902" si="82">K839+L839+M839</f>
        <v>1861.4767545152049</v>
      </c>
    </row>
    <row r="840" spans="2:14" x14ac:dyDescent="0.25">
      <c r="B840" s="4">
        <v>41317</v>
      </c>
      <c r="C840" s="99">
        <f>'Farm Runoff'!$D840</f>
        <v>1992.0383999999997</v>
      </c>
      <c r="D840" s="99">
        <f>'Irrigation Demand'!$D840</f>
        <v>1817.3193885760261</v>
      </c>
      <c r="E840" s="99">
        <f>$C840*Farms!$H$6/100</f>
        <v>494.02552319999995</v>
      </c>
      <c r="F840" s="99">
        <f t="shared" si="78"/>
        <v>1498.0128767999997</v>
      </c>
      <c r="G840" s="99">
        <f>IF(H840&lt;Farms!$I$6*1000,(MIN(F840,Farms!$L$6)),0)</f>
        <v>1498.0128767999997</v>
      </c>
      <c r="H840" s="100">
        <f t="shared" ref="H840:H903" si="83">J839</f>
        <v>493676.70613462396</v>
      </c>
      <c r="I840" s="100">
        <f t="shared" si="79"/>
        <v>493851.42514604796</v>
      </c>
      <c r="J840" s="100">
        <f>MIN(I840,Farms!$I$6*1000)</f>
        <v>493851.42514604796</v>
      </c>
      <c r="K840" s="100">
        <f>MAX(I840-Farms!$I$6*1000, 0)</f>
        <v>0</v>
      </c>
      <c r="L840" s="100">
        <f t="shared" si="80"/>
        <v>0</v>
      </c>
      <c r="M840" s="100">
        <f t="shared" si="81"/>
        <v>363.46387771520523</v>
      </c>
      <c r="N840" s="154">
        <f t="shared" si="82"/>
        <v>363.46387771520523</v>
      </c>
    </row>
    <row r="841" spans="2:14" x14ac:dyDescent="0.25">
      <c r="B841" s="4">
        <v>41318</v>
      </c>
      <c r="C841" s="99">
        <f>'Farm Runoff'!$D841</f>
        <v>1992.0383999999997</v>
      </c>
      <c r="D841" s="99">
        <f>'Irrigation Demand'!$D841</f>
        <v>1817.3193885760261</v>
      </c>
      <c r="E841" s="99">
        <f>$C841*Farms!$H$6/100</f>
        <v>494.02552319999995</v>
      </c>
      <c r="F841" s="99">
        <f t="shared" si="78"/>
        <v>1498.0128767999997</v>
      </c>
      <c r="G841" s="99">
        <f>IF(H841&lt;Farms!$I$6*1000,(MIN(F841,Farms!$L$6)),0)</f>
        <v>1498.0128767999997</v>
      </c>
      <c r="H841" s="100">
        <f t="shared" si="83"/>
        <v>493851.42514604796</v>
      </c>
      <c r="I841" s="100">
        <f t="shared" si="79"/>
        <v>494026.14415747195</v>
      </c>
      <c r="J841" s="100">
        <f>MIN(I841,Farms!$I$6*1000)</f>
        <v>494026.14415747195</v>
      </c>
      <c r="K841" s="100">
        <f>MAX(I841-Farms!$I$6*1000, 0)</f>
        <v>0</v>
      </c>
      <c r="L841" s="100">
        <f t="shared" si="80"/>
        <v>0</v>
      </c>
      <c r="M841" s="100">
        <f t="shared" si="81"/>
        <v>363.46387771520523</v>
      </c>
      <c r="N841" s="154">
        <f t="shared" si="82"/>
        <v>363.46387771520523</v>
      </c>
    </row>
    <row r="842" spans="2:14" x14ac:dyDescent="0.25">
      <c r="B842" s="4">
        <v>41319</v>
      </c>
      <c r="C842" s="99">
        <f>'Farm Runoff'!$D842</f>
        <v>1992.0383999999997</v>
      </c>
      <c r="D842" s="99">
        <f>'Irrigation Demand'!$D842</f>
        <v>1817.3193885760261</v>
      </c>
      <c r="E842" s="99">
        <f>$C842*Farms!$H$6/100</f>
        <v>494.02552319999995</v>
      </c>
      <c r="F842" s="99">
        <f t="shared" si="78"/>
        <v>1498.0128767999997</v>
      </c>
      <c r="G842" s="99">
        <f>IF(H842&lt;Farms!$I$6*1000,(MIN(F842,Farms!$L$6)),0)</f>
        <v>1498.0128767999997</v>
      </c>
      <c r="H842" s="100">
        <f t="shared" si="83"/>
        <v>494026.14415747195</v>
      </c>
      <c r="I842" s="100">
        <f t="shared" si="79"/>
        <v>494200.86316889594</v>
      </c>
      <c r="J842" s="100">
        <f>MIN(I842,Farms!$I$6*1000)</f>
        <v>494200.86316889594</v>
      </c>
      <c r="K842" s="100">
        <f>MAX(I842-Farms!$I$6*1000, 0)</f>
        <v>0</v>
      </c>
      <c r="L842" s="100">
        <f t="shared" si="80"/>
        <v>0</v>
      </c>
      <c r="M842" s="100">
        <f t="shared" si="81"/>
        <v>363.46387771520523</v>
      </c>
      <c r="N842" s="154">
        <f t="shared" si="82"/>
        <v>363.46387771520523</v>
      </c>
    </row>
    <row r="843" spans="2:14" x14ac:dyDescent="0.25">
      <c r="B843" s="4">
        <v>41320</v>
      </c>
      <c r="C843" s="99">
        <f>'Farm Runoff'!$D843</f>
        <v>1992.0383999999997</v>
      </c>
      <c r="D843" s="99">
        <f>'Irrigation Demand'!$D843</f>
        <v>1817.3193885760261</v>
      </c>
      <c r="E843" s="99">
        <f>$C843*Farms!$H$6/100</f>
        <v>494.02552319999995</v>
      </c>
      <c r="F843" s="99">
        <f t="shared" si="78"/>
        <v>1498.0128767999997</v>
      </c>
      <c r="G843" s="99">
        <f>IF(H843&lt;Farms!$I$6*1000,(MIN(F843,Farms!$L$6)),0)</f>
        <v>1498.0128767999997</v>
      </c>
      <c r="H843" s="100">
        <f t="shared" si="83"/>
        <v>494200.86316889594</v>
      </c>
      <c r="I843" s="100">
        <f t="shared" si="79"/>
        <v>494375.58218031994</v>
      </c>
      <c r="J843" s="100">
        <f>MIN(I843,Farms!$I$6*1000)</f>
        <v>494375.58218031994</v>
      </c>
      <c r="K843" s="100">
        <f>MAX(I843-Farms!$I$6*1000, 0)</f>
        <v>0</v>
      </c>
      <c r="L843" s="100">
        <f t="shared" si="80"/>
        <v>0</v>
      </c>
      <c r="M843" s="100">
        <f t="shared" si="81"/>
        <v>363.46387771520523</v>
      </c>
      <c r="N843" s="154">
        <f t="shared" si="82"/>
        <v>363.46387771520523</v>
      </c>
    </row>
    <row r="844" spans="2:14" x14ac:dyDescent="0.25">
      <c r="B844" s="4">
        <v>41321</v>
      </c>
      <c r="C844" s="99">
        <f>'Farm Runoff'!$D844</f>
        <v>1992.0383999999997</v>
      </c>
      <c r="D844" s="99">
        <f>'Irrigation Demand'!$D844</f>
        <v>1817.3193885760261</v>
      </c>
      <c r="E844" s="99">
        <f>$C844*Farms!$H$6/100</f>
        <v>494.02552319999995</v>
      </c>
      <c r="F844" s="99">
        <f t="shared" si="78"/>
        <v>1498.0128767999997</v>
      </c>
      <c r="G844" s="99">
        <f>IF(H844&lt;Farms!$I$6*1000,(MIN(F844,Farms!$L$6)),0)</f>
        <v>1498.0128767999997</v>
      </c>
      <c r="H844" s="100">
        <f t="shared" si="83"/>
        <v>494375.58218031994</v>
      </c>
      <c r="I844" s="100">
        <f t="shared" si="79"/>
        <v>494550.30119174393</v>
      </c>
      <c r="J844" s="100">
        <f>MIN(I844,Farms!$I$6*1000)</f>
        <v>494550.30119174393</v>
      </c>
      <c r="K844" s="100">
        <f>MAX(I844-Farms!$I$6*1000, 0)</f>
        <v>0</v>
      </c>
      <c r="L844" s="100">
        <f t="shared" si="80"/>
        <v>0</v>
      </c>
      <c r="M844" s="100">
        <f t="shared" si="81"/>
        <v>363.46387771520523</v>
      </c>
      <c r="N844" s="154">
        <f t="shared" si="82"/>
        <v>363.46387771520523</v>
      </c>
    </row>
    <row r="845" spans="2:14" x14ac:dyDescent="0.25">
      <c r="B845" s="4">
        <v>41322</v>
      </c>
      <c r="C845" s="99">
        <f>'Farm Runoff'!$D845</f>
        <v>1992.0383999999997</v>
      </c>
      <c r="D845" s="99">
        <f>'Irrigation Demand'!$D845</f>
        <v>1817.3193885760261</v>
      </c>
      <c r="E845" s="99">
        <f>$C845*Farms!$H$6/100</f>
        <v>494.02552319999995</v>
      </c>
      <c r="F845" s="99">
        <f t="shared" si="78"/>
        <v>1498.0128767999997</v>
      </c>
      <c r="G845" s="99">
        <f>IF(H845&lt;Farms!$I$6*1000,(MIN(F845,Farms!$L$6)),0)</f>
        <v>1498.0128767999997</v>
      </c>
      <c r="H845" s="100">
        <f t="shared" si="83"/>
        <v>494550.30119174393</v>
      </c>
      <c r="I845" s="100">
        <f t="shared" si="79"/>
        <v>494725.02020316792</v>
      </c>
      <c r="J845" s="100">
        <f>MIN(I845,Farms!$I$6*1000)</f>
        <v>494725.02020316792</v>
      </c>
      <c r="K845" s="100">
        <f>MAX(I845-Farms!$I$6*1000, 0)</f>
        <v>0</v>
      </c>
      <c r="L845" s="100">
        <f t="shared" si="80"/>
        <v>0</v>
      </c>
      <c r="M845" s="100">
        <f t="shared" si="81"/>
        <v>363.46387771520523</v>
      </c>
      <c r="N845" s="154">
        <f t="shared" si="82"/>
        <v>363.46387771520523</v>
      </c>
    </row>
    <row r="846" spans="2:14" x14ac:dyDescent="0.25">
      <c r="B846" s="4">
        <v>41323</v>
      </c>
      <c r="C846" s="99">
        <f>'Farm Runoff'!$D846</f>
        <v>1992.0383999999997</v>
      </c>
      <c r="D846" s="99">
        <f>'Irrigation Demand'!$D846</f>
        <v>1817.3193885760261</v>
      </c>
      <c r="E846" s="99">
        <f>$C846*Farms!$H$6/100</f>
        <v>494.02552319999995</v>
      </c>
      <c r="F846" s="99">
        <f t="shared" si="78"/>
        <v>1498.0128767999997</v>
      </c>
      <c r="G846" s="99">
        <f>IF(H846&lt;Farms!$I$6*1000,(MIN(F846,Farms!$L$6)),0)</f>
        <v>1498.0128767999997</v>
      </c>
      <c r="H846" s="100">
        <f t="shared" si="83"/>
        <v>494725.02020316792</v>
      </c>
      <c r="I846" s="100">
        <f t="shared" si="79"/>
        <v>494899.73921459191</v>
      </c>
      <c r="J846" s="100">
        <f>MIN(I846,Farms!$I$6*1000)</f>
        <v>494899.73921459191</v>
      </c>
      <c r="K846" s="100">
        <f>MAX(I846-Farms!$I$6*1000, 0)</f>
        <v>0</v>
      </c>
      <c r="L846" s="100">
        <f t="shared" si="80"/>
        <v>0</v>
      </c>
      <c r="M846" s="100">
        <f t="shared" si="81"/>
        <v>363.46387771520523</v>
      </c>
      <c r="N846" s="154">
        <f t="shared" si="82"/>
        <v>363.46387771520523</v>
      </c>
    </row>
    <row r="847" spans="2:14" x14ac:dyDescent="0.25">
      <c r="B847" s="4">
        <v>41324</v>
      </c>
      <c r="C847" s="99">
        <f>'Farm Runoff'!$D847</f>
        <v>1743.0335999999998</v>
      </c>
      <c r="D847" s="99">
        <f>'Irrigation Demand'!$D847</f>
        <v>1817.3193885760261</v>
      </c>
      <c r="E847" s="99">
        <f>$C847*Farms!$H$6/100</f>
        <v>432.27233279999996</v>
      </c>
      <c r="F847" s="99">
        <f t="shared" si="78"/>
        <v>1310.7612671999998</v>
      </c>
      <c r="G847" s="99">
        <f>IF(H847&lt;Farms!$I$6*1000,(MIN(F847,Farms!$L$6)),0)</f>
        <v>1310.7612671999998</v>
      </c>
      <c r="H847" s="100">
        <f t="shared" si="83"/>
        <v>494899.73921459191</v>
      </c>
      <c r="I847" s="100">
        <f t="shared" si="79"/>
        <v>494825.45342601591</v>
      </c>
      <c r="J847" s="100">
        <f>MIN(I847,Farms!$I$6*1000)</f>
        <v>494825.45342601591</v>
      </c>
      <c r="K847" s="100">
        <f>MAX(I847-Farms!$I$6*1000, 0)</f>
        <v>0</v>
      </c>
      <c r="L847" s="100">
        <f t="shared" si="80"/>
        <v>0</v>
      </c>
      <c r="M847" s="100">
        <f t="shared" si="81"/>
        <v>363.46387771520523</v>
      </c>
      <c r="N847" s="154">
        <f t="shared" si="82"/>
        <v>363.46387771520523</v>
      </c>
    </row>
    <row r="848" spans="2:14" x14ac:dyDescent="0.25">
      <c r="B848" s="4">
        <v>41325</v>
      </c>
      <c r="C848" s="99">
        <f>'Farm Runoff'!$D848</f>
        <v>1992.0383999999997</v>
      </c>
      <c r="D848" s="99">
        <f>'Irrigation Demand'!$D848</f>
        <v>1817.3193885760261</v>
      </c>
      <c r="E848" s="99">
        <f>$C848*Farms!$H$6/100</f>
        <v>494.02552319999995</v>
      </c>
      <c r="F848" s="99">
        <f t="shared" si="78"/>
        <v>1498.0128767999997</v>
      </c>
      <c r="G848" s="99">
        <f>IF(H848&lt;Farms!$I$6*1000,(MIN(F848,Farms!$L$6)),0)</f>
        <v>1498.0128767999997</v>
      </c>
      <c r="H848" s="100">
        <f t="shared" si="83"/>
        <v>494825.45342601591</v>
      </c>
      <c r="I848" s="100">
        <f t="shared" si="79"/>
        <v>495000.17243743991</v>
      </c>
      <c r="J848" s="100">
        <f>MIN(I848,Farms!$I$6*1000)</f>
        <v>495000</v>
      </c>
      <c r="K848" s="100">
        <f>MAX(I848-Farms!$I$6*1000, 0)</f>
        <v>0.17243743990547955</v>
      </c>
      <c r="L848" s="100">
        <f t="shared" si="80"/>
        <v>0</v>
      </c>
      <c r="M848" s="100">
        <f t="shared" si="81"/>
        <v>363.46387771520523</v>
      </c>
      <c r="N848" s="154">
        <f t="shared" si="82"/>
        <v>363.63631515511071</v>
      </c>
    </row>
    <row r="849" spans="2:14" x14ac:dyDescent="0.25">
      <c r="B849" s="4">
        <v>41326</v>
      </c>
      <c r="C849" s="99">
        <f>'Farm Runoff'!$D849</f>
        <v>1743.0335999999998</v>
      </c>
      <c r="D849" s="99">
        <f>'Irrigation Demand'!$D849</f>
        <v>1817.3193885760261</v>
      </c>
      <c r="E849" s="99">
        <f>$C849*Farms!$H$6/100</f>
        <v>432.27233279999996</v>
      </c>
      <c r="F849" s="99">
        <f t="shared" si="78"/>
        <v>1310.7612671999998</v>
      </c>
      <c r="G849" s="99">
        <f>IF(H849&lt;Farms!$I$6*1000,(MIN(F849,Farms!$L$6)),0)</f>
        <v>0</v>
      </c>
      <c r="H849" s="100">
        <f t="shared" si="83"/>
        <v>495000</v>
      </c>
      <c r="I849" s="100">
        <f t="shared" si="79"/>
        <v>493614.952944224</v>
      </c>
      <c r="J849" s="100">
        <f>MIN(I849,Farms!$I$6*1000)</f>
        <v>493614.952944224</v>
      </c>
      <c r="K849" s="100">
        <f>MAX(I849-Farms!$I$6*1000, 0)</f>
        <v>0</v>
      </c>
      <c r="L849" s="100">
        <f t="shared" si="80"/>
        <v>1310.7612671999998</v>
      </c>
      <c r="M849" s="100">
        <f t="shared" si="81"/>
        <v>363.46387771520523</v>
      </c>
      <c r="N849" s="154">
        <f t="shared" si="82"/>
        <v>1674.225144915205</v>
      </c>
    </row>
    <row r="850" spans="2:14" x14ac:dyDescent="0.25">
      <c r="B850" s="4">
        <v>41327</v>
      </c>
      <c r="C850" s="99">
        <f>'Farm Runoff'!$D850</f>
        <v>1992.0383999999997</v>
      </c>
      <c r="D850" s="99">
        <f>'Irrigation Demand'!$D850</f>
        <v>1817.3193885760261</v>
      </c>
      <c r="E850" s="99">
        <f>$C850*Farms!$H$6/100</f>
        <v>494.02552319999995</v>
      </c>
      <c r="F850" s="99">
        <f t="shared" si="78"/>
        <v>1498.0128767999997</v>
      </c>
      <c r="G850" s="99">
        <f>IF(H850&lt;Farms!$I$6*1000,(MIN(F850,Farms!$L$6)),0)</f>
        <v>1498.0128767999997</v>
      </c>
      <c r="H850" s="100">
        <f t="shared" si="83"/>
        <v>493614.952944224</v>
      </c>
      <c r="I850" s="100">
        <f t="shared" si="79"/>
        <v>493789.67195564799</v>
      </c>
      <c r="J850" s="100">
        <f>MIN(I850,Farms!$I$6*1000)</f>
        <v>493789.67195564799</v>
      </c>
      <c r="K850" s="100">
        <f>MAX(I850-Farms!$I$6*1000, 0)</f>
        <v>0</v>
      </c>
      <c r="L850" s="100">
        <f t="shared" si="80"/>
        <v>0</v>
      </c>
      <c r="M850" s="100">
        <f t="shared" si="81"/>
        <v>363.46387771520523</v>
      </c>
      <c r="N850" s="154">
        <f t="shared" si="82"/>
        <v>363.46387771520523</v>
      </c>
    </row>
    <row r="851" spans="2:14" x14ac:dyDescent="0.25">
      <c r="B851" s="4">
        <v>41328</v>
      </c>
      <c r="C851" s="99">
        <f>'Farm Runoff'!$D851</f>
        <v>1992.0383999999997</v>
      </c>
      <c r="D851" s="99">
        <f>'Irrigation Demand'!$D851</f>
        <v>1817.3193885760261</v>
      </c>
      <c r="E851" s="99">
        <f>$C851*Farms!$H$6/100</f>
        <v>494.02552319999995</v>
      </c>
      <c r="F851" s="99">
        <f t="shared" si="78"/>
        <v>1498.0128767999997</v>
      </c>
      <c r="G851" s="99">
        <f>IF(H851&lt;Farms!$I$6*1000,(MIN(F851,Farms!$L$6)),0)</f>
        <v>1498.0128767999997</v>
      </c>
      <c r="H851" s="100">
        <f t="shared" si="83"/>
        <v>493789.67195564799</v>
      </c>
      <c r="I851" s="100">
        <f t="shared" si="79"/>
        <v>493964.39096707199</v>
      </c>
      <c r="J851" s="100">
        <f>MIN(I851,Farms!$I$6*1000)</f>
        <v>493964.39096707199</v>
      </c>
      <c r="K851" s="100">
        <f>MAX(I851-Farms!$I$6*1000, 0)</f>
        <v>0</v>
      </c>
      <c r="L851" s="100">
        <f t="shared" si="80"/>
        <v>0</v>
      </c>
      <c r="M851" s="100">
        <f t="shared" si="81"/>
        <v>363.46387771520523</v>
      </c>
      <c r="N851" s="154">
        <f t="shared" si="82"/>
        <v>363.46387771520523</v>
      </c>
    </row>
    <row r="852" spans="2:14" x14ac:dyDescent="0.25">
      <c r="B852" s="4">
        <v>41329</v>
      </c>
      <c r="C852" s="99">
        <f>'Farm Runoff'!$D852</f>
        <v>1992.0383999999997</v>
      </c>
      <c r="D852" s="99">
        <f>'Irrigation Demand'!$D852</f>
        <v>1817.3193885760261</v>
      </c>
      <c r="E852" s="99">
        <f>$C852*Farms!$H$6/100</f>
        <v>494.02552319999995</v>
      </c>
      <c r="F852" s="99">
        <f t="shared" si="78"/>
        <v>1498.0128767999997</v>
      </c>
      <c r="G852" s="99">
        <f>IF(H852&lt;Farms!$I$6*1000,(MIN(F852,Farms!$L$6)),0)</f>
        <v>1498.0128767999997</v>
      </c>
      <c r="H852" s="100">
        <f t="shared" si="83"/>
        <v>493964.39096707199</v>
      </c>
      <c r="I852" s="100">
        <f t="shared" si="79"/>
        <v>494139.10997849598</v>
      </c>
      <c r="J852" s="100">
        <f>MIN(I852,Farms!$I$6*1000)</f>
        <v>494139.10997849598</v>
      </c>
      <c r="K852" s="100">
        <f>MAX(I852-Farms!$I$6*1000, 0)</f>
        <v>0</v>
      </c>
      <c r="L852" s="100">
        <f t="shared" si="80"/>
        <v>0</v>
      </c>
      <c r="M852" s="100">
        <f t="shared" si="81"/>
        <v>363.46387771520523</v>
      </c>
      <c r="N852" s="154">
        <f t="shared" si="82"/>
        <v>363.46387771520523</v>
      </c>
    </row>
    <row r="853" spans="2:14" x14ac:dyDescent="0.25">
      <c r="B853" s="4">
        <v>41330</v>
      </c>
      <c r="C853" s="99">
        <f>'Farm Runoff'!$D853</f>
        <v>1992.0383999999997</v>
      </c>
      <c r="D853" s="99">
        <f>'Irrigation Demand'!$D853</f>
        <v>1817.3193885760261</v>
      </c>
      <c r="E853" s="99">
        <f>$C853*Farms!$H$6/100</f>
        <v>494.02552319999995</v>
      </c>
      <c r="F853" s="99">
        <f t="shared" si="78"/>
        <v>1498.0128767999997</v>
      </c>
      <c r="G853" s="99">
        <f>IF(H853&lt;Farms!$I$6*1000,(MIN(F853,Farms!$L$6)),0)</f>
        <v>1498.0128767999997</v>
      </c>
      <c r="H853" s="100">
        <f t="shared" si="83"/>
        <v>494139.10997849598</v>
      </c>
      <c r="I853" s="100">
        <f t="shared" si="79"/>
        <v>494313.82898991997</v>
      </c>
      <c r="J853" s="100">
        <f>MIN(I853,Farms!$I$6*1000)</f>
        <v>494313.82898991997</v>
      </c>
      <c r="K853" s="100">
        <f>MAX(I853-Farms!$I$6*1000, 0)</f>
        <v>0</v>
      </c>
      <c r="L853" s="100">
        <f t="shared" si="80"/>
        <v>0</v>
      </c>
      <c r="M853" s="100">
        <f t="shared" si="81"/>
        <v>363.46387771520523</v>
      </c>
      <c r="N853" s="154">
        <f t="shared" si="82"/>
        <v>363.46387771520523</v>
      </c>
    </row>
    <row r="854" spans="2:14" x14ac:dyDescent="0.25">
      <c r="B854" s="4">
        <v>41331</v>
      </c>
      <c r="C854" s="99">
        <f>'Farm Runoff'!$D854</f>
        <v>1992.0383999999997</v>
      </c>
      <c r="D854" s="99">
        <f>'Irrigation Demand'!$D854</f>
        <v>1817.3193885760261</v>
      </c>
      <c r="E854" s="99">
        <f>$C854*Farms!$H$6/100</f>
        <v>494.02552319999995</v>
      </c>
      <c r="F854" s="99">
        <f t="shared" si="78"/>
        <v>1498.0128767999997</v>
      </c>
      <c r="G854" s="99">
        <f>IF(H854&lt;Farms!$I$6*1000,(MIN(F854,Farms!$L$6)),0)</f>
        <v>1498.0128767999997</v>
      </c>
      <c r="H854" s="100">
        <f t="shared" si="83"/>
        <v>494313.82898991997</v>
      </c>
      <c r="I854" s="100">
        <f t="shared" si="79"/>
        <v>494488.54800134397</v>
      </c>
      <c r="J854" s="100">
        <f>MIN(I854,Farms!$I$6*1000)</f>
        <v>494488.54800134397</v>
      </c>
      <c r="K854" s="100">
        <f>MAX(I854-Farms!$I$6*1000, 0)</f>
        <v>0</v>
      </c>
      <c r="L854" s="100">
        <f t="shared" si="80"/>
        <v>0</v>
      </c>
      <c r="M854" s="100">
        <f t="shared" si="81"/>
        <v>363.46387771520523</v>
      </c>
      <c r="N854" s="154">
        <f t="shared" si="82"/>
        <v>363.46387771520523</v>
      </c>
    </row>
    <row r="855" spans="2:14" x14ac:dyDescent="0.25">
      <c r="B855" s="4">
        <v>41332</v>
      </c>
      <c r="C855" s="99">
        <f>'Farm Runoff'!$D855</f>
        <v>1992.0383999999997</v>
      </c>
      <c r="D855" s="99">
        <f>'Irrigation Demand'!$D855</f>
        <v>1817.3193885760261</v>
      </c>
      <c r="E855" s="99">
        <f>$C855*Farms!$H$6/100</f>
        <v>494.02552319999995</v>
      </c>
      <c r="F855" s="99">
        <f t="shared" si="78"/>
        <v>1498.0128767999997</v>
      </c>
      <c r="G855" s="99">
        <f>IF(H855&lt;Farms!$I$6*1000,(MIN(F855,Farms!$L$6)),0)</f>
        <v>1498.0128767999997</v>
      </c>
      <c r="H855" s="100">
        <f t="shared" si="83"/>
        <v>494488.54800134397</v>
      </c>
      <c r="I855" s="100">
        <f t="shared" si="79"/>
        <v>494663.26701276796</v>
      </c>
      <c r="J855" s="100">
        <f>MIN(I855,Farms!$I$6*1000)</f>
        <v>494663.26701276796</v>
      </c>
      <c r="K855" s="100">
        <f>MAX(I855-Farms!$I$6*1000, 0)</f>
        <v>0</v>
      </c>
      <c r="L855" s="100">
        <f t="shared" si="80"/>
        <v>0</v>
      </c>
      <c r="M855" s="100">
        <f t="shared" si="81"/>
        <v>363.46387771520523</v>
      </c>
      <c r="N855" s="154">
        <f t="shared" si="82"/>
        <v>363.46387771520523</v>
      </c>
    </row>
    <row r="856" spans="2:14" x14ac:dyDescent="0.25">
      <c r="B856" s="4">
        <v>41333</v>
      </c>
      <c r="C856" s="99">
        <f>'Farm Runoff'!$D856</f>
        <v>1992.0383999999997</v>
      </c>
      <c r="D856" s="99">
        <f>'Irrigation Demand'!$D856</f>
        <v>1817.3193885760261</v>
      </c>
      <c r="E856" s="99">
        <f>$C856*Farms!$H$6/100</f>
        <v>494.02552319999995</v>
      </c>
      <c r="F856" s="99">
        <f t="shared" si="78"/>
        <v>1498.0128767999997</v>
      </c>
      <c r="G856" s="99">
        <f>IF(H856&lt;Farms!$I$6*1000,(MIN(F856,Farms!$L$6)),0)</f>
        <v>1498.0128767999997</v>
      </c>
      <c r="H856" s="100">
        <f t="shared" si="83"/>
        <v>494663.26701276796</v>
      </c>
      <c r="I856" s="100">
        <f t="shared" si="79"/>
        <v>494837.98602419195</v>
      </c>
      <c r="J856" s="100">
        <f>MIN(I856,Farms!$I$6*1000)</f>
        <v>494837.98602419195</v>
      </c>
      <c r="K856" s="100">
        <f>MAX(I856-Farms!$I$6*1000, 0)</f>
        <v>0</v>
      </c>
      <c r="L856" s="100">
        <f t="shared" si="80"/>
        <v>0</v>
      </c>
      <c r="M856" s="100">
        <f t="shared" si="81"/>
        <v>363.46387771520523</v>
      </c>
      <c r="N856" s="154">
        <f t="shared" si="82"/>
        <v>363.46387771520523</v>
      </c>
    </row>
    <row r="857" spans="2:14" x14ac:dyDescent="0.25">
      <c r="B857" s="4">
        <v>41334</v>
      </c>
      <c r="C857" s="99">
        <f>'Farm Runoff'!$D857</f>
        <v>1267.6608000000001</v>
      </c>
      <c r="D857" s="99">
        <f>'Irrigation Demand'!$D857</f>
        <v>1531.0662756598242</v>
      </c>
      <c r="E857" s="99">
        <f>$C857*Farms!$H$6/100</f>
        <v>314.37987840000005</v>
      </c>
      <c r="F857" s="99">
        <f t="shared" si="78"/>
        <v>953.28092160000006</v>
      </c>
      <c r="G857" s="99">
        <f>IF(H857&lt;Farms!$I$6*1000,(MIN(F857,Farms!$L$6)),0)</f>
        <v>953.28092160000006</v>
      </c>
      <c r="H857" s="100">
        <f t="shared" si="83"/>
        <v>494837.98602419195</v>
      </c>
      <c r="I857" s="100">
        <f t="shared" si="79"/>
        <v>494574.58054853213</v>
      </c>
      <c r="J857" s="100">
        <f>MIN(I857,Farms!$I$6*1000)</f>
        <v>494574.58054853213</v>
      </c>
      <c r="K857" s="100">
        <f>MAX(I857-Farms!$I$6*1000, 0)</f>
        <v>0</v>
      </c>
      <c r="L857" s="100">
        <f t="shared" si="80"/>
        <v>0</v>
      </c>
      <c r="M857" s="100">
        <f t="shared" si="81"/>
        <v>306.21325513196484</v>
      </c>
      <c r="N857" s="154">
        <f t="shared" si="82"/>
        <v>306.21325513196484</v>
      </c>
    </row>
    <row r="858" spans="2:14" x14ac:dyDescent="0.25">
      <c r="B858" s="4">
        <v>41335</v>
      </c>
      <c r="C858" s="99">
        <f>'Farm Runoff'!$D858</f>
        <v>1267.6608000000001</v>
      </c>
      <c r="D858" s="99">
        <f>'Irrigation Demand'!$D858</f>
        <v>1531.0662756598242</v>
      </c>
      <c r="E858" s="99">
        <f>$C858*Farms!$H$6/100</f>
        <v>314.37987840000005</v>
      </c>
      <c r="F858" s="99">
        <f t="shared" si="78"/>
        <v>953.28092160000006</v>
      </c>
      <c r="G858" s="99">
        <f>IF(H858&lt;Farms!$I$6*1000,(MIN(F858,Farms!$L$6)),0)</f>
        <v>953.28092160000006</v>
      </c>
      <c r="H858" s="100">
        <f t="shared" si="83"/>
        <v>494574.58054853213</v>
      </c>
      <c r="I858" s="100">
        <f t="shared" si="79"/>
        <v>494311.17507287231</v>
      </c>
      <c r="J858" s="100">
        <f>MIN(I858,Farms!$I$6*1000)</f>
        <v>494311.17507287231</v>
      </c>
      <c r="K858" s="100">
        <f>MAX(I858-Farms!$I$6*1000, 0)</f>
        <v>0</v>
      </c>
      <c r="L858" s="100">
        <f t="shared" si="80"/>
        <v>0</v>
      </c>
      <c r="M858" s="100">
        <f t="shared" si="81"/>
        <v>306.21325513196484</v>
      </c>
      <c r="N858" s="154">
        <f t="shared" si="82"/>
        <v>306.21325513196484</v>
      </c>
    </row>
    <row r="859" spans="2:14" x14ac:dyDescent="0.25">
      <c r="B859" s="4">
        <v>41336</v>
      </c>
      <c r="C859" s="99">
        <f>'Farm Runoff'!$D859</f>
        <v>1267.6608000000001</v>
      </c>
      <c r="D859" s="99">
        <f>'Irrigation Demand'!$D859</f>
        <v>1531.0662756598242</v>
      </c>
      <c r="E859" s="99">
        <f>$C859*Farms!$H$6/100</f>
        <v>314.37987840000005</v>
      </c>
      <c r="F859" s="99">
        <f t="shared" si="78"/>
        <v>953.28092160000006</v>
      </c>
      <c r="G859" s="99">
        <f>IF(H859&lt;Farms!$I$6*1000,(MIN(F859,Farms!$L$6)),0)</f>
        <v>953.28092160000006</v>
      </c>
      <c r="H859" s="100">
        <f t="shared" si="83"/>
        <v>494311.17507287231</v>
      </c>
      <c r="I859" s="100">
        <f t="shared" si="79"/>
        <v>494047.76959721249</v>
      </c>
      <c r="J859" s="100">
        <f>MIN(I859,Farms!$I$6*1000)</f>
        <v>494047.76959721249</v>
      </c>
      <c r="K859" s="100">
        <f>MAX(I859-Farms!$I$6*1000, 0)</f>
        <v>0</v>
      </c>
      <c r="L859" s="100">
        <f t="shared" si="80"/>
        <v>0</v>
      </c>
      <c r="M859" s="100">
        <f t="shared" si="81"/>
        <v>306.21325513196484</v>
      </c>
      <c r="N859" s="154">
        <f t="shared" si="82"/>
        <v>306.21325513196484</v>
      </c>
    </row>
    <row r="860" spans="2:14" x14ac:dyDescent="0.25">
      <c r="B860" s="4">
        <v>41337</v>
      </c>
      <c r="C860" s="99">
        <f>'Farm Runoff'!$D860</f>
        <v>1267.6608000000001</v>
      </c>
      <c r="D860" s="99">
        <f>'Irrigation Demand'!$D860</f>
        <v>1531.0662756598242</v>
      </c>
      <c r="E860" s="99">
        <f>$C860*Farms!$H$6/100</f>
        <v>314.37987840000005</v>
      </c>
      <c r="F860" s="99">
        <f t="shared" si="78"/>
        <v>953.28092160000006</v>
      </c>
      <c r="G860" s="99">
        <f>IF(H860&lt;Farms!$I$6*1000,(MIN(F860,Farms!$L$6)),0)</f>
        <v>953.28092160000006</v>
      </c>
      <c r="H860" s="100">
        <f t="shared" si="83"/>
        <v>494047.76959721249</v>
      </c>
      <c r="I860" s="100">
        <f t="shared" si="79"/>
        <v>493784.36412155267</v>
      </c>
      <c r="J860" s="100">
        <f>MIN(I860,Farms!$I$6*1000)</f>
        <v>493784.36412155267</v>
      </c>
      <c r="K860" s="100">
        <f>MAX(I860-Farms!$I$6*1000, 0)</f>
        <v>0</v>
      </c>
      <c r="L860" s="100">
        <f t="shared" si="80"/>
        <v>0</v>
      </c>
      <c r="M860" s="100">
        <f t="shared" si="81"/>
        <v>306.21325513196484</v>
      </c>
      <c r="N860" s="154">
        <f t="shared" si="82"/>
        <v>306.21325513196484</v>
      </c>
    </row>
    <row r="861" spans="2:14" x14ac:dyDescent="0.25">
      <c r="B861" s="4">
        <v>41338</v>
      </c>
      <c r="C861" s="99">
        <f>'Farm Runoff'!$D861</f>
        <v>1267.6608000000001</v>
      </c>
      <c r="D861" s="99">
        <f>'Irrigation Demand'!$D861</f>
        <v>1531.0662756598242</v>
      </c>
      <c r="E861" s="99">
        <f>$C861*Farms!$H$6/100</f>
        <v>314.37987840000005</v>
      </c>
      <c r="F861" s="99">
        <f t="shared" si="78"/>
        <v>953.28092160000006</v>
      </c>
      <c r="G861" s="99">
        <f>IF(H861&lt;Farms!$I$6*1000,(MIN(F861,Farms!$L$6)),0)</f>
        <v>953.28092160000006</v>
      </c>
      <c r="H861" s="100">
        <f t="shared" si="83"/>
        <v>493784.36412155267</v>
      </c>
      <c r="I861" s="100">
        <f t="shared" si="79"/>
        <v>493520.95864589285</v>
      </c>
      <c r="J861" s="100">
        <f>MIN(I861,Farms!$I$6*1000)</f>
        <v>493520.95864589285</v>
      </c>
      <c r="K861" s="100">
        <f>MAX(I861-Farms!$I$6*1000, 0)</f>
        <v>0</v>
      </c>
      <c r="L861" s="100">
        <f t="shared" si="80"/>
        <v>0</v>
      </c>
      <c r="M861" s="100">
        <f t="shared" si="81"/>
        <v>306.21325513196484</v>
      </c>
      <c r="N861" s="154">
        <f t="shared" si="82"/>
        <v>306.21325513196484</v>
      </c>
    </row>
    <row r="862" spans="2:14" x14ac:dyDescent="0.25">
      <c r="B862" s="4">
        <v>41339</v>
      </c>
      <c r="C862" s="99">
        <f>'Farm Runoff'!$D862</f>
        <v>1267.6608000000001</v>
      </c>
      <c r="D862" s="99">
        <f>'Irrigation Demand'!$D862</f>
        <v>1531.0662756598242</v>
      </c>
      <c r="E862" s="99">
        <f>$C862*Farms!$H$6/100</f>
        <v>314.37987840000005</v>
      </c>
      <c r="F862" s="99">
        <f t="shared" si="78"/>
        <v>953.28092160000006</v>
      </c>
      <c r="G862" s="99">
        <f>IF(H862&lt;Farms!$I$6*1000,(MIN(F862,Farms!$L$6)),0)</f>
        <v>953.28092160000006</v>
      </c>
      <c r="H862" s="100">
        <f t="shared" si="83"/>
        <v>493520.95864589285</v>
      </c>
      <c r="I862" s="100">
        <f t="shared" si="79"/>
        <v>493257.55317023303</v>
      </c>
      <c r="J862" s="100">
        <f>MIN(I862,Farms!$I$6*1000)</f>
        <v>493257.55317023303</v>
      </c>
      <c r="K862" s="100">
        <f>MAX(I862-Farms!$I$6*1000, 0)</f>
        <v>0</v>
      </c>
      <c r="L862" s="100">
        <f t="shared" si="80"/>
        <v>0</v>
      </c>
      <c r="M862" s="100">
        <f t="shared" si="81"/>
        <v>306.21325513196484</v>
      </c>
      <c r="N862" s="154">
        <f t="shared" si="82"/>
        <v>306.21325513196484</v>
      </c>
    </row>
    <row r="863" spans="2:14" x14ac:dyDescent="0.25">
      <c r="B863" s="4">
        <v>41340</v>
      </c>
      <c r="C863" s="99">
        <f>'Farm Runoff'!$D863</f>
        <v>1267.6608000000001</v>
      </c>
      <c r="D863" s="99">
        <f>'Irrigation Demand'!$D863</f>
        <v>1531.0662756598242</v>
      </c>
      <c r="E863" s="99">
        <f>$C863*Farms!$H$6/100</f>
        <v>314.37987840000005</v>
      </c>
      <c r="F863" s="99">
        <f t="shared" si="78"/>
        <v>953.28092160000006</v>
      </c>
      <c r="G863" s="99">
        <f>IF(H863&lt;Farms!$I$6*1000,(MIN(F863,Farms!$L$6)),0)</f>
        <v>953.28092160000006</v>
      </c>
      <c r="H863" s="100">
        <f t="shared" si="83"/>
        <v>493257.55317023303</v>
      </c>
      <c r="I863" s="100">
        <f t="shared" si="79"/>
        <v>492994.14769457321</v>
      </c>
      <c r="J863" s="100">
        <f>MIN(I863,Farms!$I$6*1000)</f>
        <v>492994.14769457321</v>
      </c>
      <c r="K863" s="100">
        <f>MAX(I863-Farms!$I$6*1000, 0)</f>
        <v>0</v>
      </c>
      <c r="L863" s="100">
        <f t="shared" si="80"/>
        <v>0</v>
      </c>
      <c r="M863" s="100">
        <f t="shared" si="81"/>
        <v>306.21325513196484</v>
      </c>
      <c r="N863" s="154">
        <f t="shared" si="82"/>
        <v>306.21325513196484</v>
      </c>
    </row>
    <row r="864" spans="2:14" x14ac:dyDescent="0.25">
      <c r="B864" s="4">
        <v>41341</v>
      </c>
      <c r="C864" s="99">
        <f>'Farm Runoff'!$D864</f>
        <v>1267.6608000000001</v>
      </c>
      <c r="D864" s="99">
        <f>'Irrigation Demand'!$D864</f>
        <v>1531.0662756598242</v>
      </c>
      <c r="E864" s="99">
        <f>$C864*Farms!$H$6/100</f>
        <v>314.37987840000005</v>
      </c>
      <c r="F864" s="99">
        <f t="shared" si="78"/>
        <v>953.28092160000006</v>
      </c>
      <c r="G864" s="99">
        <f>IF(H864&lt;Farms!$I$6*1000,(MIN(F864,Farms!$L$6)),0)</f>
        <v>953.28092160000006</v>
      </c>
      <c r="H864" s="100">
        <f t="shared" si="83"/>
        <v>492994.14769457321</v>
      </c>
      <c r="I864" s="100">
        <f t="shared" si="79"/>
        <v>492730.74221891339</v>
      </c>
      <c r="J864" s="100">
        <f>MIN(I864,Farms!$I$6*1000)</f>
        <v>492730.74221891339</v>
      </c>
      <c r="K864" s="100">
        <f>MAX(I864-Farms!$I$6*1000, 0)</f>
        <v>0</v>
      </c>
      <c r="L864" s="100">
        <f t="shared" si="80"/>
        <v>0</v>
      </c>
      <c r="M864" s="100">
        <f t="shared" si="81"/>
        <v>306.21325513196484</v>
      </c>
      <c r="N864" s="154">
        <f t="shared" si="82"/>
        <v>306.21325513196484</v>
      </c>
    </row>
    <row r="865" spans="2:14" x14ac:dyDescent="0.25">
      <c r="B865" s="4">
        <v>41342</v>
      </c>
      <c r="C865" s="99">
        <f>'Farm Runoff'!$D865</f>
        <v>1267.6608000000001</v>
      </c>
      <c r="D865" s="99">
        <f>'Irrigation Demand'!$D865</f>
        <v>1531.0662756598242</v>
      </c>
      <c r="E865" s="99">
        <f>$C865*Farms!$H$6/100</f>
        <v>314.37987840000005</v>
      </c>
      <c r="F865" s="99">
        <f t="shared" si="78"/>
        <v>953.28092160000006</v>
      </c>
      <c r="G865" s="99">
        <f>IF(H865&lt;Farms!$I$6*1000,(MIN(F865,Farms!$L$6)),0)</f>
        <v>953.28092160000006</v>
      </c>
      <c r="H865" s="100">
        <f t="shared" si="83"/>
        <v>492730.74221891339</v>
      </c>
      <c r="I865" s="100">
        <f t="shared" si="79"/>
        <v>492467.33674325357</v>
      </c>
      <c r="J865" s="100">
        <f>MIN(I865,Farms!$I$6*1000)</f>
        <v>492467.33674325357</v>
      </c>
      <c r="K865" s="100">
        <f>MAX(I865-Farms!$I$6*1000, 0)</f>
        <v>0</v>
      </c>
      <c r="L865" s="100">
        <f t="shared" si="80"/>
        <v>0</v>
      </c>
      <c r="M865" s="100">
        <f t="shared" si="81"/>
        <v>306.21325513196484</v>
      </c>
      <c r="N865" s="154">
        <f t="shared" si="82"/>
        <v>306.21325513196484</v>
      </c>
    </row>
    <row r="866" spans="2:14" x14ac:dyDescent="0.25">
      <c r="B866" s="4">
        <v>41343</v>
      </c>
      <c r="C866" s="99">
        <f>'Farm Runoff'!$D866</f>
        <v>1267.6608000000001</v>
      </c>
      <c r="D866" s="99">
        <f>'Irrigation Demand'!$D866</f>
        <v>0</v>
      </c>
      <c r="E866" s="99">
        <f>$C866*Farms!$H$6/100</f>
        <v>314.37987840000005</v>
      </c>
      <c r="F866" s="99">
        <f t="shared" si="78"/>
        <v>953.28092160000006</v>
      </c>
      <c r="G866" s="99">
        <f>IF(H866&lt;Farms!$I$6*1000,(MIN(F866,Farms!$L$6)),0)</f>
        <v>953.28092160000006</v>
      </c>
      <c r="H866" s="100">
        <f t="shared" si="83"/>
        <v>492467.33674325357</v>
      </c>
      <c r="I866" s="100">
        <f t="shared" si="79"/>
        <v>493734.99754325359</v>
      </c>
      <c r="J866" s="100">
        <f>MIN(I866,Farms!$I$6*1000)</f>
        <v>493734.99754325359</v>
      </c>
      <c r="K866" s="100">
        <f>MAX(I866-Farms!$I$6*1000, 0)</f>
        <v>0</v>
      </c>
      <c r="L866" s="100">
        <f t="shared" si="80"/>
        <v>0</v>
      </c>
      <c r="M866" s="100">
        <f t="shared" si="81"/>
        <v>0</v>
      </c>
      <c r="N866" s="154">
        <f t="shared" si="82"/>
        <v>0</v>
      </c>
    </row>
    <row r="867" spans="2:14" x14ac:dyDescent="0.25">
      <c r="B867" s="4">
        <v>41344</v>
      </c>
      <c r="C867" s="99">
        <f>'Farm Runoff'!$D867</f>
        <v>1267.6608000000001</v>
      </c>
      <c r="D867" s="99">
        <f>'Irrigation Demand'!$D867</f>
        <v>1531.0662756598242</v>
      </c>
      <c r="E867" s="99">
        <f>$C867*Farms!$H$6/100</f>
        <v>314.37987840000005</v>
      </c>
      <c r="F867" s="99">
        <f t="shared" si="78"/>
        <v>953.28092160000006</v>
      </c>
      <c r="G867" s="99">
        <f>IF(H867&lt;Farms!$I$6*1000,(MIN(F867,Farms!$L$6)),0)</f>
        <v>953.28092160000006</v>
      </c>
      <c r="H867" s="100">
        <f t="shared" si="83"/>
        <v>493734.99754325359</v>
      </c>
      <c r="I867" s="100">
        <f t="shared" si="79"/>
        <v>493471.59206759377</v>
      </c>
      <c r="J867" s="100">
        <f>MIN(I867,Farms!$I$6*1000)</f>
        <v>493471.59206759377</v>
      </c>
      <c r="K867" s="100">
        <f>MAX(I867-Farms!$I$6*1000, 0)</f>
        <v>0</v>
      </c>
      <c r="L867" s="100">
        <f t="shared" si="80"/>
        <v>0</v>
      </c>
      <c r="M867" s="100">
        <f t="shared" si="81"/>
        <v>306.21325513196484</v>
      </c>
      <c r="N867" s="154">
        <f t="shared" si="82"/>
        <v>306.21325513196484</v>
      </c>
    </row>
    <row r="868" spans="2:14" x14ac:dyDescent="0.25">
      <c r="B868" s="4">
        <v>41345</v>
      </c>
      <c r="C868" s="99">
        <f>'Farm Runoff'!$D868</f>
        <v>1267.6608000000001</v>
      </c>
      <c r="D868" s="99">
        <f>'Irrigation Demand'!$D868</f>
        <v>1531.0662756598242</v>
      </c>
      <c r="E868" s="99">
        <f>$C868*Farms!$H$6/100</f>
        <v>314.37987840000005</v>
      </c>
      <c r="F868" s="99">
        <f t="shared" si="78"/>
        <v>953.28092160000006</v>
      </c>
      <c r="G868" s="99">
        <f>IF(H868&lt;Farms!$I$6*1000,(MIN(F868,Farms!$L$6)),0)</f>
        <v>953.28092160000006</v>
      </c>
      <c r="H868" s="100">
        <f t="shared" si="83"/>
        <v>493471.59206759377</v>
      </c>
      <c r="I868" s="100">
        <f t="shared" si="79"/>
        <v>493208.18659193395</v>
      </c>
      <c r="J868" s="100">
        <f>MIN(I868,Farms!$I$6*1000)</f>
        <v>493208.18659193395</v>
      </c>
      <c r="K868" s="100">
        <f>MAX(I868-Farms!$I$6*1000, 0)</f>
        <v>0</v>
      </c>
      <c r="L868" s="100">
        <f t="shared" si="80"/>
        <v>0</v>
      </c>
      <c r="M868" s="100">
        <f t="shared" si="81"/>
        <v>306.21325513196484</v>
      </c>
      <c r="N868" s="154">
        <f t="shared" si="82"/>
        <v>306.21325513196484</v>
      </c>
    </row>
    <row r="869" spans="2:14" x14ac:dyDescent="0.25">
      <c r="B869" s="4">
        <v>41346</v>
      </c>
      <c r="C869" s="99">
        <f>'Farm Runoff'!$D869</f>
        <v>1267.6608000000001</v>
      </c>
      <c r="D869" s="99">
        <f>'Irrigation Demand'!$D869</f>
        <v>1531.0662756598242</v>
      </c>
      <c r="E869" s="99">
        <f>$C869*Farms!$H$6/100</f>
        <v>314.37987840000005</v>
      </c>
      <c r="F869" s="99">
        <f t="shared" si="78"/>
        <v>953.28092160000006</v>
      </c>
      <c r="G869" s="99">
        <f>IF(H869&lt;Farms!$I$6*1000,(MIN(F869,Farms!$L$6)),0)</f>
        <v>953.28092160000006</v>
      </c>
      <c r="H869" s="100">
        <f t="shared" si="83"/>
        <v>493208.18659193395</v>
      </c>
      <c r="I869" s="100">
        <f t="shared" si="79"/>
        <v>492944.78111627413</v>
      </c>
      <c r="J869" s="100">
        <f>MIN(I869,Farms!$I$6*1000)</f>
        <v>492944.78111627413</v>
      </c>
      <c r="K869" s="100">
        <f>MAX(I869-Farms!$I$6*1000, 0)</f>
        <v>0</v>
      </c>
      <c r="L869" s="100">
        <f t="shared" si="80"/>
        <v>0</v>
      </c>
      <c r="M869" s="100">
        <f t="shared" si="81"/>
        <v>306.21325513196484</v>
      </c>
      <c r="N869" s="154">
        <f t="shared" si="82"/>
        <v>306.21325513196484</v>
      </c>
    </row>
    <row r="870" spans="2:14" x14ac:dyDescent="0.25">
      <c r="B870" s="4">
        <v>41347</v>
      </c>
      <c r="C870" s="99">
        <f>'Farm Runoff'!$D870</f>
        <v>1267.6608000000001</v>
      </c>
      <c r="D870" s="99">
        <f>'Irrigation Demand'!$D870</f>
        <v>1531.0662756598242</v>
      </c>
      <c r="E870" s="99">
        <f>$C870*Farms!$H$6/100</f>
        <v>314.37987840000005</v>
      </c>
      <c r="F870" s="99">
        <f t="shared" si="78"/>
        <v>953.28092160000006</v>
      </c>
      <c r="G870" s="99">
        <f>IF(H870&lt;Farms!$I$6*1000,(MIN(F870,Farms!$L$6)),0)</f>
        <v>953.28092160000006</v>
      </c>
      <c r="H870" s="100">
        <f t="shared" si="83"/>
        <v>492944.78111627413</v>
      </c>
      <c r="I870" s="100">
        <f t="shared" si="79"/>
        <v>492681.37564061431</v>
      </c>
      <c r="J870" s="100">
        <f>MIN(I870,Farms!$I$6*1000)</f>
        <v>492681.37564061431</v>
      </c>
      <c r="K870" s="100">
        <f>MAX(I870-Farms!$I$6*1000, 0)</f>
        <v>0</v>
      </c>
      <c r="L870" s="100">
        <f t="shared" si="80"/>
        <v>0</v>
      </c>
      <c r="M870" s="100">
        <f t="shared" si="81"/>
        <v>306.21325513196484</v>
      </c>
      <c r="N870" s="154">
        <f t="shared" si="82"/>
        <v>306.21325513196484</v>
      </c>
    </row>
    <row r="871" spans="2:14" x14ac:dyDescent="0.25">
      <c r="B871" s="4">
        <v>41348</v>
      </c>
      <c r="C871" s="99">
        <f>'Farm Runoff'!$D871</f>
        <v>1267.6608000000001</v>
      </c>
      <c r="D871" s="99">
        <f>'Irrigation Demand'!$D871</f>
        <v>1531.0662756598242</v>
      </c>
      <c r="E871" s="99">
        <f>$C871*Farms!$H$6/100</f>
        <v>314.37987840000005</v>
      </c>
      <c r="F871" s="99">
        <f t="shared" si="78"/>
        <v>953.28092160000006</v>
      </c>
      <c r="G871" s="99">
        <f>IF(H871&lt;Farms!$I$6*1000,(MIN(F871,Farms!$L$6)),0)</f>
        <v>953.28092160000006</v>
      </c>
      <c r="H871" s="100">
        <f t="shared" si="83"/>
        <v>492681.37564061431</v>
      </c>
      <c r="I871" s="100">
        <f t="shared" si="79"/>
        <v>492417.97016495449</v>
      </c>
      <c r="J871" s="100">
        <f>MIN(I871,Farms!$I$6*1000)</f>
        <v>492417.97016495449</v>
      </c>
      <c r="K871" s="100">
        <f>MAX(I871-Farms!$I$6*1000, 0)</f>
        <v>0</v>
      </c>
      <c r="L871" s="100">
        <f t="shared" si="80"/>
        <v>0</v>
      </c>
      <c r="M871" s="100">
        <f t="shared" si="81"/>
        <v>306.21325513196484</v>
      </c>
      <c r="N871" s="154">
        <f t="shared" si="82"/>
        <v>306.21325513196484</v>
      </c>
    </row>
    <row r="872" spans="2:14" x14ac:dyDescent="0.25">
      <c r="B872" s="4">
        <v>41349</v>
      </c>
      <c r="C872" s="99">
        <f>'Farm Runoff'!$D872</f>
        <v>1267.6608000000001</v>
      </c>
      <c r="D872" s="99">
        <f>'Irrigation Demand'!$D872</f>
        <v>1531.0662756598242</v>
      </c>
      <c r="E872" s="99">
        <f>$C872*Farms!$H$6/100</f>
        <v>314.37987840000005</v>
      </c>
      <c r="F872" s="99">
        <f t="shared" si="78"/>
        <v>953.28092160000006</v>
      </c>
      <c r="G872" s="99">
        <f>IF(H872&lt;Farms!$I$6*1000,(MIN(F872,Farms!$L$6)),0)</f>
        <v>953.28092160000006</v>
      </c>
      <c r="H872" s="100">
        <f t="shared" si="83"/>
        <v>492417.97016495449</v>
      </c>
      <c r="I872" s="100">
        <f t="shared" si="79"/>
        <v>492154.56468929467</v>
      </c>
      <c r="J872" s="100">
        <f>MIN(I872,Farms!$I$6*1000)</f>
        <v>492154.56468929467</v>
      </c>
      <c r="K872" s="100">
        <f>MAX(I872-Farms!$I$6*1000, 0)</f>
        <v>0</v>
      </c>
      <c r="L872" s="100">
        <f t="shared" si="80"/>
        <v>0</v>
      </c>
      <c r="M872" s="100">
        <f t="shared" si="81"/>
        <v>306.21325513196484</v>
      </c>
      <c r="N872" s="154">
        <f t="shared" si="82"/>
        <v>306.21325513196484</v>
      </c>
    </row>
    <row r="873" spans="2:14" x14ac:dyDescent="0.25">
      <c r="B873" s="4">
        <v>41350</v>
      </c>
      <c r="C873" s="99">
        <f>'Farm Runoff'!$D873</f>
        <v>1267.6608000000001</v>
      </c>
      <c r="D873" s="99">
        <f>'Irrigation Demand'!$D873</f>
        <v>1531.0662756598242</v>
      </c>
      <c r="E873" s="99">
        <f>$C873*Farms!$H$6/100</f>
        <v>314.37987840000005</v>
      </c>
      <c r="F873" s="99">
        <f t="shared" si="78"/>
        <v>953.28092160000006</v>
      </c>
      <c r="G873" s="99">
        <f>IF(H873&lt;Farms!$I$6*1000,(MIN(F873,Farms!$L$6)),0)</f>
        <v>953.28092160000006</v>
      </c>
      <c r="H873" s="100">
        <f t="shared" si="83"/>
        <v>492154.56468929467</v>
      </c>
      <c r="I873" s="100">
        <f t="shared" si="79"/>
        <v>491891.15921363485</v>
      </c>
      <c r="J873" s="100">
        <f>MIN(I873,Farms!$I$6*1000)</f>
        <v>491891.15921363485</v>
      </c>
      <c r="K873" s="100">
        <f>MAX(I873-Farms!$I$6*1000, 0)</f>
        <v>0</v>
      </c>
      <c r="L873" s="100">
        <f t="shared" si="80"/>
        <v>0</v>
      </c>
      <c r="M873" s="100">
        <f t="shared" si="81"/>
        <v>306.21325513196484</v>
      </c>
      <c r="N873" s="154">
        <f t="shared" si="82"/>
        <v>306.21325513196484</v>
      </c>
    </row>
    <row r="874" spans="2:14" x14ac:dyDescent="0.25">
      <c r="B874" s="4">
        <v>41351</v>
      </c>
      <c r="C874" s="99">
        <f>'Farm Runoff'!$D874</f>
        <v>1267.6608000000001</v>
      </c>
      <c r="D874" s="99">
        <f>'Irrigation Demand'!$D874</f>
        <v>1531.0662756598242</v>
      </c>
      <c r="E874" s="99">
        <f>$C874*Farms!$H$6/100</f>
        <v>314.37987840000005</v>
      </c>
      <c r="F874" s="99">
        <f t="shared" si="78"/>
        <v>953.28092160000006</v>
      </c>
      <c r="G874" s="99">
        <f>IF(H874&lt;Farms!$I$6*1000,(MIN(F874,Farms!$L$6)),0)</f>
        <v>953.28092160000006</v>
      </c>
      <c r="H874" s="100">
        <f t="shared" si="83"/>
        <v>491891.15921363485</v>
      </c>
      <c r="I874" s="100">
        <f t="shared" si="79"/>
        <v>491627.75373797503</v>
      </c>
      <c r="J874" s="100">
        <f>MIN(I874,Farms!$I$6*1000)</f>
        <v>491627.75373797503</v>
      </c>
      <c r="K874" s="100">
        <f>MAX(I874-Farms!$I$6*1000, 0)</f>
        <v>0</v>
      </c>
      <c r="L874" s="100">
        <f t="shared" si="80"/>
        <v>0</v>
      </c>
      <c r="M874" s="100">
        <f t="shared" si="81"/>
        <v>306.21325513196484</v>
      </c>
      <c r="N874" s="154">
        <f t="shared" si="82"/>
        <v>306.21325513196484</v>
      </c>
    </row>
    <row r="875" spans="2:14" x14ac:dyDescent="0.25">
      <c r="B875" s="4">
        <v>41352</v>
      </c>
      <c r="C875" s="99">
        <f>'Farm Runoff'!$D875</f>
        <v>1267.6608000000001</v>
      </c>
      <c r="D875" s="99">
        <f>'Irrigation Demand'!$D875</f>
        <v>1531.0662756598242</v>
      </c>
      <c r="E875" s="99">
        <f>$C875*Farms!$H$6/100</f>
        <v>314.37987840000005</v>
      </c>
      <c r="F875" s="99">
        <f t="shared" si="78"/>
        <v>953.28092160000006</v>
      </c>
      <c r="G875" s="99">
        <f>IF(H875&lt;Farms!$I$6*1000,(MIN(F875,Farms!$L$6)),0)</f>
        <v>953.28092160000006</v>
      </c>
      <c r="H875" s="100">
        <f t="shared" si="83"/>
        <v>491627.75373797503</v>
      </c>
      <c r="I875" s="100">
        <f t="shared" si="79"/>
        <v>491364.34826231521</v>
      </c>
      <c r="J875" s="100">
        <f>MIN(I875,Farms!$I$6*1000)</f>
        <v>491364.34826231521</v>
      </c>
      <c r="K875" s="100">
        <f>MAX(I875-Farms!$I$6*1000, 0)</f>
        <v>0</v>
      </c>
      <c r="L875" s="100">
        <f t="shared" si="80"/>
        <v>0</v>
      </c>
      <c r="M875" s="100">
        <f t="shared" si="81"/>
        <v>306.21325513196484</v>
      </c>
      <c r="N875" s="154">
        <f t="shared" si="82"/>
        <v>306.21325513196484</v>
      </c>
    </row>
    <row r="876" spans="2:14" x14ac:dyDescent="0.25">
      <c r="B876" s="4">
        <v>41353</v>
      </c>
      <c r="C876" s="99">
        <f>'Farm Runoff'!$D876</f>
        <v>1267.6608000000001</v>
      </c>
      <c r="D876" s="99">
        <f>'Irrigation Demand'!$D876</f>
        <v>1531.0662756598242</v>
      </c>
      <c r="E876" s="99">
        <f>$C876*Farms!$H$6/100</f>
        <v>314.37987840000005</v>
      </c>
      <c r="F876" s="99">
        <f t="shared" si="78"/>
        <v>953.28092160000006</v>
      </c>
      <c r="G876" s="99">
        <f>IF(H876&lt;Farms!$I$6*1000,(MIN(F876,Farms!$L$6)),0)</f>
        <v>953.28092160000006</v>
      </c>
      <c r="H876" s="100">
        <f t="shared" si="83"/>
        <v>491364.34826231521</v>
      </c>
      <c r="I876" s="100">
        <f t="shared" si="79"/>
        <v>491100.94278665539</v>
      </c>
      <c r="J876" s="100">
        <f>MIN(I876,Farms!$I$6*1000)</f>
        <v>491100.94278665539</v>
      </c>
      <c r="K876" s="100">
        <f>MAX(I876-Farms!$I$6*1000, 0)</f>
        <v>0</v>
      </c>
      <c r="L876" s="100">
        <f t="shared" si="80"/>
        <v>0</v>
      </c>
      <c r="M876" s="100">
        <f t="shared" si="81"/>
        <v>306.21325513196484</v>
      </c>
      <c r="N876" s="154">
        <f t="shared" si="82"/>
        <v>306.21325513196484</v>
      </c>
    </row>
    <row r="877" spans="2:14" x14ac:dyDescent="0.25">
      <c r="B877" s="4">
        <v>41354</v>
      </c>
      <c r="C877" s="99">
        <f>'Farm Runoff'!$D877</f>
        <v>1267.6608000000001</v>
      </c>
      <c r="D877" s="99">
        <f>'Irrigation Demand'!$D877</f>
        <v>1531.0662756598242</v>
      </c>
      <c r="E877" s="99">
        <f>$C877*Farms!$H$6/100</f>
        <v>314.37987840000005</v>
      </c>
      <c r="F877" s="99">
        <f t="shared" si="78"/>
        <v>953.28092160000006</v>
      </c>
      <c r="G877" s="99">
        <f>IF(H877&lt;Farms!$I$6*1000,(MIN(F877,Farms!$L$6)),0)</f>
        <v>953.28092160000006</v>
      </c>
      <c r="H877" s="100">
        <f t="shared" si="83"/>
        <v>491100.94278665539</v>
      </c>
      <c r="I877" s="100">
        <f t="shared" si="79"/>
        <v>490837.53731099557</v>
      </c>
      <c r="J877" s="100">
        <f>MIN(I877,Farms!$I$6*1000)</f>
        <v>490837.53731099557</v>
      </c>
      <c r="K877" s="100">
        <f>MAX(I877-Farms!$I$6*1000, 0)</f>
        <v>0</v>
      </c>
      <c r="L877" s="100">
        <f t="shared" si="80"/>
        <v>0</v>
      </c>
      <c r="M877" s="100">
        <f t="shared" si="81"/>
        <v>306.21325513196484</v>
      </c>
      <c r="N877" s="154">
        <f t="shared" si="82"/>
        <v>306.21325513196484</v>
      </c>
    </row>
    <row r="878" spans="2:14" x14ac:dyDescent="0.25">
      <c r="B878" s="4">
        <v>41355</v>
      </c>
      <c r="C878" s="99">
        <f>'Farm Runoff'!$D878</f>
        <v>1267.6608000000001</v>
      </c>
      <c r="D878" s="99">
        <f>'Irrigation Demand'!$D878</f>
        <v>1531.0662756598242</v>
      </c>
      <c r="E878" s="99">
        <f>$C878*Farms!$H$6/100</f>
        <v>314.37987840000005</v>
      </c>
      <c r="F878" s="99">
        <f t="shared" si="78"/>
        <v>953.28092160000006</v>
      </c>
      <c r="G878" s="99">
        <f>IF(H878&lt;Farms!$I$6*1000,(MIN(F878,Farms!$L$6)),0)</f>
        <v>953.28092160000006</v>
      </c>
      <c r="H878" s="100">
        <f t="shared" si="83"/>
        <v>490837.53731099557</v>
      </c>
      <c r="I878" s="100">
        <f t="shared" si="79"/>
        <v>490574.13183533575</v>
      </c>
      <c r="J878" s="100">
        <f>MIN(I878,Farms!$I$6*1000)</f>
        <v>490574.13183533575</v>
      </c>
      <c r="K878" s="100">
        <f>MAX(I878-Farms!$I$6*1000, 0)</f>
        <v>0</v>
      </c>
      <c r="L878" s="100">
        <f t="shared" si="80"/>
        <v>0</v>
      </c>
      <c r="M878" s="100">
        <f t="shared" si="81"/>
        <v>306.21325513196484</v>
      </c>
      <c r="N878" s="154">
        <f t="shared" si="82"/>
        <v>306.21325513196484</v>
      </c>
    </row>
    <row r="879" spans="2:14" x14ac:dyDescent="0.25">
      <c r="B879" s="4">
        <v>41356</v>
      </c>
      <c r="C879" s="99">
        <f>'Farm Runoff'!$D879</f>
        <v>1267.6608000000001</v>
      </c>
      <c r="D879" s="99">
        <f>'Irrigation Demand'!$D879</f>
        <v>1531.0662756598242</v>
      </c>
      <c r="E879" s="99">
        <f>$C879*Farms!$H$6/100</f>
        <v>314.37987840000005</v>
      </c>
      <c r="F879" s="99">
        <f t="shared" si="78"/>
        <v>953.28092160000006</v>
      </c>
      <c r="G879" s="99">
        <f>IF(H879&lt;Farms!$I$6*1000,(MIN(F879,Farms!$L$6)),0)</f>
        <v>953.28092160000006</v>
      </c>
      <c r="H879" s="100">
        <f t="shared" si="83"/>
        <v>490574.13183533575</v>
      </c>
      <c r="I879" s="100">
        <f t="shared" si="79"/>
        <v>490310.72635967593</v>
      </c>
      <c r="J879" s="100">
        <f>MIN(I879,Farms!$I$6*1000)</f>
        <v>490310.72635967593</v>
      </c>
      <c r="K879" s="100">
        <f>MAX(I879-Farms!$I$6*1000, 0)</f>
        <v>0</v>
      </c>
      <c r="L879" s="100">
        <f t="shared" si="80"/>
        <v>0</v>
      </c>
      <c r="M879" s="100">
        <f t="shared" si="81"/>
        <v>306.21325513196484</v>
      </c>
      <c r="N879" s="154">
        <f t="shared" si="82"/>
        <v>306.21325513196484</v>
      </c>
    </row>
    <row r="880" spans="2:14" x14ac:dyDescent="0.25">
      <c r="B880" s="4">
        <v>41357</v>
      </c>
      <c r="C880" s="99">
        <f>'Farm Runoff'!$D880</f>
        <v>1267.6608000000001</v>
      </c>
      <c r="D880" s="99">
        <f>'Irrigation Demand'!$D880</f>
        <v>1531.0662756598242</v>
      </c>
      <c r="E880" s="99">
        <f>$C880*Farms!$H$6/100</f>
        <v>314.37987840000005</v>
      </c>
      <c r="F880" s="99">
        <f t="shared" si="78"/>
        <v>953.28092160000006</v>
      </c>
      <c r="G880" s="99">
        <f>IF(H880&lt;Farms!$I$6*1000,(MIN(F880,Farms!$L$6)),0)</f>
        <v>953.28092160000006</v>
      </c>
      <c r="H880" s="100">
        <f t="shared" si="83"/>
        <v>490310.72635967593</v>
      </c>
      <c r="I880" s="100">
        <f t="shared" si="79"/>
        <v>490047.32088401611</v>
      </c>
      <c r="J880" s="100">
        <f>MIN(I880,Farms!$I$6*1000)</f>
        <v>490047.32088401611</v>
      </c>
      <c r="K880" s="100">
        <f>MAX(I880-Farms!$I$6*1000, 0)</f>
        <v>0</v>
      </c>
      <c r="L880" s="100">
        <f t="shared" si="80"/>
        <v>0</v>
      </c>
      <c r="M880" s="100">
        <f t="shared" si="81"/>
        <v>306.21325513196484</v>
      </c>
      <c r="N880" s="154">
        <f t="shared" si="82"/>
        <v>306.21325513196484</v>
      </c>
    </row>
    <row r="881" spans="2:14" x14ac:dyDescent="0.25">
      <c r="B881" s="4">
        <v>41358</v>
      </c>
      <c r="C881" s="99">
        <f>'Farm Runoff'!$D881</f>
        <v>1267.6608000000001</v>
      </c>
      <c r="D881" s="99">
        <f>'Irrigation Demand'!$D881</f>
        <v>1531.0662756598242</v>
      </c>
      <c r="E881" s="99">
        <f>$C881*Farms!$H$6/100</f>
        <v>314.37987840000005</v>
      </c>
      <c r="F881" s="99">
        <f t="shared" si="78"/>
        <v>953.28092160000006</v>
      </c>
      <c r="G881" s="99">
        <f>IF(H881&lt;Farms!$I$6*1000,(MIN(F881,Farms!$L$6)),0)</f>
        <v>953.28092160000006</v>
      </c>
      <c r="H881" s="100">
        <f t="shared" si="83"/>
        <v>490047.32088401611</v>
      </c>
      <c r="I881" s="100">
        <f t="shared" si="79"/>
        <v>489783.91540835629</v>
      </c>
      <c r="J881" s="100">
        <f>MIN(I881,Farms!$I$6*1000)</f>
        <v>489783.91540835629</v>
      </c>
      <c r="K881" s="100">
        <f>MAX(I881-Farms!$I$6*1000, 0)</f>
        <v>0</v>
      </c>
      <c r="L881" s="100">
        <f t="shared" si="80"/>
        <v>0</v>
      </c>
      <c r="M881" s="100">
        <f t="shared" si="81"/>
        <v>306.21325513196484</v>
      </c>
      <c r="N881" s="154">
        <f t="shared" si="82"/>
        <v>306.21325513196484</v>
      </c>
    </row>
    <row r="882" spans="2:14" x14ac:dyDescent="0.25">
      <c r="B882" s="4">
        <v>41359</v>
      </c>
      <c r="C882" s="99">
        <f>'Farm Runoff'!$D882</f>
        <v>1109.2031999999999</v>
      </c>
      <c r="D882" s="99">
        <f>'Irrigation Demand'!$D882</f>
        <v>1531.0662756598242</v>
      </c>
      <c r="E882" s="99">
        <f>$C882*Farms!$H$6/100</f>
        <v>275.08239359999999</v>
      </c>
      <c r="F882" s="99">
        <f t="shared" si="78"/>
        <v>834.12080639999999</v>
      </c>
      <c r="G882" s="99">
        <f>IF(H882&lt;Farms!$I$6*1000,(MIN(F882,Farms!$L$6)),0)</f>
        <v>834.12080639999999</v>
      </c>
      <c r="H882" s="100">
        <f t="shared" si="83"/>
        <v>489783.91540835629</v>
      </c>
      <c r="I882" s="100">
        <f t="shared" si="79"/>
        <v>489362.0523326965</v>
      </c>
      <c r="J882" s="100">
        <f>MIN(I882,Farms!$I$6*1000)</f>
        <v>489362.0523326965</v>
      </c>
      <c r="K882" s="100">
        <f>MAX(I882-Farms!$I$6*1000, 0)</f>
        <v>0</v>
      </c>
      <c r="L882" s="100">
        <f t="shared" si="80"/>
        <v>0</v>
      </c>
      <c r="M882" s="100">
        <f t="shared" si="81"/>
        <v>306.21325513196484</v>
      </c>
      <c r="N882" s="154">
        <f t="shared" si="82"/>
        <v>306.21325513196484</v>
      </c>
    </row>
    <row r="883" spans="2:14" x14ac:dyDescent="0.25">
      <c r="B883" s="4">
        <v>41360</v>
      </c>
      <c r="C883" s="99">
        <f>'Farm Runoff'!$D883</f>
        <v>950.74559999999997</v>
      </c>
      <c r="D883" s="99">
        <f>'Irrigation Demand'!$D883</f>
        <v>1531.0662756598242</v>
      </c>
      <c r="E883" s="99">
        <f>$C883*Farms!$H$6/100</f>
        <v>235.78490880000001</v>
      </c>
      <c r="F883" s="99">
        <f t="shared" si="78"/>
        <v>714.96069119999993</v>
      </c>
      <c r="G883" s="99">
        <f>IF(H883&lt;Farms!$I$6*1000,(MIN(F883,Farms!$L$6)),0)</f>
        <v>714.96069119999993</v>
      </c>
      <c r="H883" s="100">
        <f t="shared" si="83"/>
        <v>489362.0523326965</v>
      </c>
      <c r="I883" s="100">
        <f t="shared" si="79"/>
        <v>488781.73165703664</v>
      </c>
      <c r="J883" s="100">
        <f>MIN(I883,Farms!$I$6*1000)</f>
        <v>488781.73165703664</v>
      </c>
      <c r="K883" s="100">
        <f>MAX(I883-Farms!$I$6*1000, 0)</f>
        <v>0</v>
      </c>
      <c r="L883" s="100">
        <f t="shared" si="80"/>
        <v>0</v>
      </c>
      <c r="M883" s="100">
        <f t="shared" si="81"/>
        <v>306.21325513196484</v>
      </c>
      <c r="N883" s="154">
        <f t="shared" si="82"/>
        <v>306.21325513196484</v>
      </c>
    </row>
    <row r="884" spans="2:14" x14ac:dyDescent="0.25">
      <c r="B884" s="4">
        <v>41361</v>
      </c>
      <c r="C884" s="99">
        <f>'Farm Runoff'!$D884</f>
        <v>1743.0335999999998</v>
      </c>
      <c r="D884" s="99">
        <f>'Irrigation Demand'!$D884</f>
        <v>1531.0662756598242</v>
      </c>
      <c r="E884" s="99">
        <f>$C884*Farms!$H$6/100</f>
        <v>432.27233279999996</v>
      </c>
      <c r="F884" s="99">
        <f t="shared" si="78"/>
        <v>1310.7612671999998</v>
      </c>
      <c r="G884" s="99">
        <f>IF(H884&lt;Farms!$I$6*1000,(MIN(F884,Farms!$L$6)),0)</f>
        <v>1310.7612671999998</v>
      </c>
      <c r="H884" s="100">
        <f t="shared" si="83"/>
        <v>488781.73165703664</v>
      </c>
      <c r="I884" s="100">
        <f t="shared" si="79"/>
        <v>488993.69898137683</v>
      </c>
      <c r="J884" s="100">
        <f>MIN(I884,Farms!$I$6*1000)</f>
        <v>488993.69898137683</v>
      </c>
      <c r="K884" s="100">
        <f>MAX(I884-Farms!$I$6*1000, 0)</f>
        <v>0</v>
      </c>
      <c r="L884" s="100">
        <f t="shared" si="80"/>
        <v>0</v>
      </c>
      <c r="M884" s="100">
        <f t="shared" si="81"/>
        <v>306.21325513196484</v>
      </c>
      <c r="N884" s="154">
        <f t="shared" si="82"/>
        <v>306.21325513196484</v>
      </c>
    </row>
    <row r="885" spans="2:14" x14ac:dyDescent="0.25">
      <c r="B885" s="4">
        <v>41362</v>
      </c>
      <c r="C885" s="99">
        <f>'Farm Runoff'!$D885</f>
        <v>2059.9487999999997</v>
      </c>
      <c r="D885" s="99">
        <f>'Irrigation Demand'!$D885</f>
        <v>1531.0662756598242</v>
      </c>
      <c r="E885" s="99">
        <f>$C885*Farms!$H$6/100</f>
        <v>510.86730239999991</v>
      </c>
      <c r="F885" s="99">
        <f t="shared" si="78"/>
        <v>1549.0814975999997</v>
      </c>
      <c r="G885" s="99">
        <f>IF(H885&lt;Farms!$I$6*1000,(MIN(F885,Farms!$L$6)),0)</f>
        <v>1549.0814975999997</v>
      </c>
      <c r="H885" s="100">
        <f t="shared" si="83"/>
        <v>488993.69898137683</v>
      </c>
      <c r="I885" s="100">
        <f t="shared" si="79"/>
        <v>489522.58150571701</v>
      </c>
      <c r="J885" s="100">
        <f>MIN(I885,Farms!$I$6*1000)</f>
        <v>489522.58150571701</v>
      </c>
      <c r="K885" s="100">
        <f>MAX(I885-Farms!$I$6*1000, 0)</f>
        <v>0</v>
      </c>
      <c r="L885" s="100">
        <f t="shared" si="80"/>
        <v>0</v>
      </c>
      <c r="M885" s="100">
        <f t="shared" si="81"/>
        <v>306.21325513196484</v>
      </c>
      <c r="N885" s="154">
        <f t="shared" si="82"/>
        <v>306.21325513196484</v>
      </c>
    </row>
    <row r="886" spans="2:14" x14ac:dyDescent="0.25">
      <c r="B886" s="4">
        <v>41363</v>
      </c>
      <c r="C886" s="99">
        <f>'Farm Runoff'!$D886</f>
        <v>2218.4063999999998</v>
      </c>
      <c r="D886" s="99">
        <f>'Irrigation Demand'!$D886</f>
        <v>1531.0662756598242</v>
      </c>
      <c r="E886" s="99">
        <f>$C886*Farms!$H$6/100</f>
        <v>550.16478719999998</v>
      </c>
      <c r="F886" s="99">
        <f t="shared" si="78"/>
        <v>1668.2416128</v>
      </c>
      <c r="G886" s="99">
        <f>IF(H886&lt;Farms!$I$6*1000,(MIN(F886,Farms!$L$6)),0)</f>
        <v>1668.2416128</v>
      </c>
      <c r="H886" s="100">
        <f t="shared" si="83"/>
        <v>489522.58150571701</v>
      </c>
      <c r="I886" s="100">
        <f t="shared" si="79"/>
        <v>490209.92163005716</v>
      </c>
      <c r="J886" s="100">
        <f>MIN(I886,Farms!$I$6*1000)</f>
        <v>490209.92163005716</v>
      </c>
      <c r="K886" s="100">
        <f>MAX(I886-Farms!$I$6*1000, 0)</f>
        <v>0</v>
      </c>
      <c r="L886" s="100">
        <f t="shared" si="80"/>
        <v>0</v>
      </c>
      <c r="M886" s="100">
        <f t="shared" si="81"/>
        <v>306.21325513196484</v>
      </c>
      <c r="N886" s="154">
        <f t="shared" si="82"/>
        <v>306.21325513196484</v>
      </c>
    </row>
    <row r="887" spans="2:14" x14ac:dyDescent="0.25">
      <c r="B887" s="4">
        <v>41364</v>
      </c>
      <c r="C887" s="99">
        <f>'Farm Runoff'!$D887</f>
        <v>2218.4063999999998</v>
      </c>
      <c r="D887" s="99">
        <f>'Irrigation Demand'!$D887</f>
        <v>1531.0662756598242</v>
      </c>
      <c r="E887" s="99">
        <f>$C887*Farms!$H$6/100</f>
        <v>550.16478719999998</v>
      </c>
      <c r="F887" s="99">
        <f t="shared" si="78"/>
        <v>1668.2416128</v>
      </c>
      <c r="G887" s="99">
        <f>IF(H887&lt;Farms!$I$6*1000,(MIN(F887,Farms!$L$6)),0)</f>
        <v>1668.2416128</v>
      </c>
      <c r="H887" s="100">
        <f t="shared" si="83"/>
        <v>490209.92163005716</v>
      </c>
      <c r="I887" s="100">
        <f t="shared" si="79"/>
        <v>490897.2617543973</v>
      </c>
      <c r="J887" s="100">
        <f>MIN(I887,Farms!$I$6*1000)</f>
        <v>490897.2617543973</v>
      </c>
      <c r="K887" s="100">
        <f>MAX(I887-Farms!$I$6*1000, 0)</f>
        <v>0</v>
      </c>
      <c r="L887" s="100">
        <f t="shared" si="80"/>
        <v>0</v>
      </c>
      <c r="M887" s="100">
        <f t="shared" si="81"/>
        <v>306.21325513196484</v>
      </c>
      <c r="N887" s="154">
        <f t="shared" si="82"/>
        <v>306.21325513196484</v>
      </c>
    </row>
    <row r="888" spans="2:14" x14ac:dyDescent="0.25">
      <c r="B888" s="4">
        <v>41365</v>
      </c>
      <c r="C888" s="99">
        <f>'Farm Runoff'!$D888</f>
        <v>928.10880000000009</v>
      </c>
      <c r="D888" s="99">
        <f>'Irrigation Demand'!$D888</f>
        <v>0</v>
      </c>
      <c r="E888" s="99">
        <f>$C888*Farms!$H$6/100</f>
        <v>230.17098240000004</v>
      </c>
      <c r="F888" s="99">
        <f t="shared" si="78"/>
        <v>697.93781760000002</v>
      </c>
      <c r="G888" s="99">
        <f>IF(H888&lt;Farms!$I$6*1000,(MIN(F888,Farms!$L$6)),0)</f>
        <v>697.93781760000002</v>
      </c>
      <c r="H888" s="100">
        <f t="shared" si="83"/>
        <v>490897.2617543973</v>
      </c>
      <c r="I888" s="100">
        <f t="shared" si="79"/>
        <v>491825.37055439729</v>
      </c>
      <c r="J888" s="100">
        <f>MIN(I888,Farms!$I$6*1000)</f>
        <v>491825.37055439729</v>
      </c>
      <c r="K888" s="100">
        <f>MAX(I888-Farms!$I$6*1000, 0)</f>
        <v>0</v>
      </c>
      <c r="L888" s="100">
        <f t="shared" si="80"/>
        <v>0</v>
      </c>
      <c r="M888" s="100">
        <f t="shared" si="81"/>
        <v>0</v>
      </c>
      <c r="N888" s="154">
        <f t="shared" si="82"/>
        <v>0</v>
      </c>
    </row>
    <row r="889" spans="2:14" x14ac:dyDescent="0.25">
      <c r="B889" s="4">
        <v>41366</v>
      </c>
      <c r="C889" s="99">
        <f>'Farm Runoff'!$D889</f>
        <v>1097.8848</v>
      </c>
      <c r="D889" s="99">
        <f>'Irrigation Demand'!$D889</f>
        <v>0</v>
      </c>
      <c r="E889" s="99">
        <f>$C889*Farms!$H$6/100</f>
        <v>272.2754304</v>
      </c>
      <c r="F889" s="99">
        <f t="shared" si="78"/>
        <v>825.60936960000004</v>
      </c>
      <c r="G889" s="99">
        <f>IF(H889&lt;Farms!$I$6*1000,(MIN(F889,Farms!$L$6)),0)</f>
        <v>825.60936960000004</v>
      </c>
      <c r="H889" s="100">
        <f t="shared" si="83"/>
        <v>491825.37055439729</v>
      </c>
      <c r="I889" s="100">
        <f t="shared" si="79"/>
        <v>492923.25535439729</v>
      </c>
      <c r="J889" s="100">
        <f>MIN(I889,Farms!$I$6*1000)</f>
        <v>492923.25535439729</v>
      </c>
      <c r="K889" s="100">
        <f>MAX(I889-Farms!$I$6*1000, 0)</f>
        <v>0</v>
      </c>
      <c r="L889" s="100">
        <f t="shared" si="80"/>
        <v>0</v>
      </c>
      <c r="M889" s="100">
        <f t="shared" si="81"/>
        <v>0</v>
      </c>
      <c r="N889" s="154">
        <f t="shared" si="82"/>
        <v>0</v>
      </c>
    </row>
    <row r="890" spans="2:14" x14ac:dyDescent="0.25">
      <c r="B890" s="4">
        <v>41367</v>
      </c>
      <c r="C890" s="99">
        <f>'Farm Runoff'!$D890</f>
        <v>577.23839999999984</v>
      </c>
      <c r="D890" s="99">
        <f>'Irrigation Demand'!$D890</f>
        <v>0</v>
      </c>
      <c r="E890" s="99">
        <f>$C890*Farms!$H$6/100</f>
        <v>143.15512319999996</v>
      </c>
      <c r="F890" s="99">
        <f t="shared" si="78"/>
        <v>434.08327679999991</v>
      </c>
      <c r="G890" s="99">
        <f>IF(H890&lt;Farms!$I$6*1000,(MIN(F890,Farms!$L$6)),0)</f>
        <v>434.08327679999991</v>
      </c>
      <c r="H890" s="100">
        <f t="shared" si="83"/>
        <v>492923.25535439729</v>
      </c>
      <c r="I890" s="100">
        <f t="shared" si="79"/>
        <v>493500.49375439726</v>
      </c>
      <c r="J890" s="100">
        <f>MIN(I890,Farms!$I$6*1000)</f>
        <v>493500.49375439726</v>
      </c>
      <c r="K890" s="100">
        <f>MAX(I890-Farms!$I$6*1000, 0)</f>
        <v>0</v>
      </c>
      <c r="L890" s="100">
        <f t="shared" si="80"/>
        <v>0</v>
      </c>
      <c r="M890" s="100">
        <f t="shared" si="81"/>
        <v>0</v>
      </c>
      <c r="N890" s="154">
        <f t="shared" si="82"/>
        <v>0</v>
      </c>
    </row>
    <row r="891" spans="2:14" x14ac:dyDescent="0.25">
      <c r="B891" s="4">
        <v>41368</v>
      </c>
      <c r="C891" s="99">
        <f>'Farm Runoff'!$D891</f>
        <v>520.64639999999997</v>
      </c>
      <c r="D891" s="99">
        <f>'Irrigation Demand'!$D891</f>
        <v>1025.8393939393941</v>
      </c>
      <c r="E891" s="99">
        <f>$C891*Farms!$H$6/100</f>
        <v>129.12030719999998</v>
      </c>
      <c r="F891" s="99">
        <f t="shared" si="78"/>
        <v>391.52609280000001</v>
      </c>
      <c r="G891" s="99">
        <f>IF(H891&lt;Farms!$I$6*1000,(MIN(F891,Farms!$L$6)),0)</f>
        <v>391.52609280000001</v>
      </c>
      <c r="H891" s="100">
        <f t="shared" si="83"/>
        <v>493500.49375439726</v>
      </c>
      <c r="I891" s="100">
        <f t="shared" si="79"/>
        <v>492995.30076045787</v>
      </c>
      <c r="J891" s="100">
        <f>MIN(I891,Farms!$I$6*1000)</f>
        <v>492995.30076045787</v>
      </c>
      <c r="K891" s="100">
        <f>MAX(I891-Farms!$I$6*1000, 0)</f>
        <v>0</v>
      </c>
      <c r="L891" s="100">
        <f t="shared" si="80"/>
        <v>0</v>
      </c>
      <c r="M891" s="100">
        <f t="shared" si="81"/>
        <v>205.16787878787883</v>
      </c>
      <c r="N891" s="154">
        <f t="shared" si="82"/>
        <v>205.16787878787883</v>
      </c>
    </row>
    <row r="892" spans="2:14" x14ac:dyDescent="0.25">
      <c r="B892" s="4">
        <v>41369</v>
      </c>
      <c r="C892" s="99">
        <f>'Farm Runoff'!$D892</f>
        <v>520.64639999999997</v>
      </c>
      <c r="D892" s="99">
        <f>'Irrigation Demand'!$D892</f>
        <v>1025.8393939393941</v>
      </c>
      <c r="E892" s="99">
        <f>$C892*Farms!$H$6/100</f>
        <v>129.12030719999998</v>
      </c>
      <c r="F892" s="99">
        <f t="shared" si="78"/>
        <v>391.52609280000001</v>
      </c>
      <c r="G892" s="99">
        <f>IF(H892&lt;Farms!$I$6*1000,(MIN(F892,Farms!$L$6)),0)</f>
        <v>391.52609280000001</v>
      </c>
      <c r="H892" s="100">
        <f t="shared" si="83"/>
        <v>492995.30076045787</v>
      </c>
      <c r="I892" s="100">
        <f t="shared" si="79"/>
        <v>492490.10776651849</v>
      </c>
      <c r="J892" s="100">
        <f>MIN(I892,Farms!$I$6*1000)</f>
        <v>492490.10776651849</v>
      </c>
      <c r="K892" s="100">
        <f>MAX(I892-Farms!$I$6*1000, 0)</f>
        <v>0</v>
      </c>
      <c r="L892" s="100">
        <f t="shared" si="80"/>
        <v>0</v>
      </c>
      <c r="M892" s="100">
        <f t="shared" si="81"/>
        <v>205.16787878787883</v>
      </c>
      <c r="N892" s="154">
        <f t="shared" si="82"/>
        <v>205.16787878787883</v>
      </c>
    </row>
    <row r="893" spans="2:14" x14ac:dyDescent="0.25">
      <c r="B893" s="4">
        <v>41370</v>
      </c>
      <c r="C893" s="99">
        <f>'Farm Runoff'!$D893</f>
        <v>464.05440000000004</v>
      </c>
      <c r="D893" s="99">
        <f>'Irrigation Demand'!$D893</f>
        <v>1025.8393939393941</v>
      </c>
      <c r="E893" s="99">
        <f>$C893*Farms!$H$6/100</f>
        <v>115.08549120000002</v>
      </c>
      <c r="F893" s="99">
        <f t="shared" si="78"/>
        <v>348.96890880000001</v>
      </c>
      <c r="G893" s="99">
        <f>IF(H893&lt;Farms!$I$6*1000,(MIN(F893,Farms!$L$6)),0)</f>
        <v>348.96890880000001</v>
      </c>
      <c r="H893" s="100">
        <f t="shared" si="83"/>
        <v>492490.10776651849</v>
      </c>
      <c r="I893" s="100">
        <f t="shared" si="79"/>
        <v>491928.32277257903</v>
      </c>
      <c r="J893" s="100">
        <f>MIN(I893,Farms!$I$6*1000)</f>
        <v>491928.32277257903</v>
      </c>
      <c r="K893" s="100">
        <f>MAX(I893-Farms!$I$6*1000, 0)</f>
        <v>0</v>
      </c>
      <c r="L893" s="100">
        <f t="shared" si="80"/>
        <v>0</v>
      </c>
      <c r="M893" s="100">
        <f t="shared" si="81"/>
        <v>205.16787878787883</v>
      </c>
      <c r="N893" s="154">
        <f t="shared" si="82"/>
        <v>205.16787878787883</v>
      </c>
    </row>
    <row r="894" spans="2:14" x14ac:dyDescent="0.25">
      <c r="B894" s="4">
        <v>41371</v>
      </c>
      <c r="C894" s="99">
        <f>'Farm Runoff'!$D894</f>
        <v>464.05440000000004</v>
      </c>
      <c r="D894" s="99">
        <f>'Irrigation Demand'!$D894</f>
        <v>1025.8393939393941</v>
      </c>
      <c r="E894" s="99">
        <f>$C894*Farms!$H$6/100</f>
        <v>115.08549120000002</v>
      </c>
      <c r="F894" s="99">
        <f t="shared" si="78"/>
        <v>348.96890880000001</v>
      </c>
      <c r="G894" s="99">
        <f>IF(H894&lt;Farms!$I$6*1000,(MIN(F894,Farms!$L$6)),0)</f>
        <v>348.96890880000001</v>
      </c>
      <c r="H894" s="100">
        <f t="shared" si="83"/>
        <v>491928.32277257903</v>
      </c>
      <c r="I894" s="100">
        <f t="shared" si="79"/>
        <v>491366.53777863958</v>
      </c>
      <c r="J894" s="100">
        <f>MIN(I894,Farms!$I$6*1000)</f>
        <v>491366.53777863958</v>
      </c>
      <c r="K894" s="100">
        <f>MAX(I894-Farms!$I$6*1000, 0)</f>
        <v>0</v>
      </c>
      <c r="L894" s="100">
        <f t="shared" si="80"/>
        <v>0</v>
      </c>
      <c r="M894" s="100">
        <f t="shared" si="81"/>
        <v>205.16787878787883</v>
      </c>
      <c r="N894" s="154">
        <f t="shared" si="82"/>
        <v>205.16787878787883</v>
      </c>
    </row>
    <row r="895" spans="2:14" x14ac:dyDescent="0.25">
      <c r="B895" s="4">
        <v>41372</v>
      </c>
      <c r="C895" s="99">
        <f>'Farm Runoff'!$D895</f>
        <v>464.05440000000004</v>
      </c>
      <c r="D895" s="99">
        <f>'Irrigation Demand'!$D895</f>
        <v>1025.8393939393941</v>
      </c>
      <c r="E895" s="99">
        <f>$C895*Farms!$H$6/100</f>
        <v>115.08549120000002</v>
      </c>
      <c r="F895" s="99">
        <f t="shared" si="78"/>
        <v>348.96890880000001</v>
      </c>
      <c r="G895" s="99">
        <f>IF(H895&lt;Farms!$I$6*1000,(MIN(F895,Farms!$L$6)),0)</f>
        <v>348.96890880000001</v>
      </c>
      <c r="H895" s="100">
        <f t="shared" si="83"/>
        <v>491366.53777863958</v>
      </c>
      <c r="I895" s="100">
        <f t="shared" si="79"/>
        <v>490804.75278470013</v>
      </c>
      <c r="J895" s="100">
        <f>MIN(I895,Farms!$I$6*1000)</f>
        <v>490804.75278470013</v>
      </c>
      <c r="K895" s="100">
        <f>MAX(I895-Farms!$I$6*1000, 0)</f>
        <v>0</v>
      </c>
      <c r="L895" s="100">
        <f t="shared" si="80"/>
        <v>0</v>
      </c>
      <c r="M895" s="100">
        <f t="shared" si="81"/>
        <v>205.16787878787883</v>
      </c>
      <c r="N895" s="154">
        <f t="shared" si="82"/>
        <v>205.16787878787883</v>
      </c>
    </row>
    <row r="896" spans="2:14" x14ac:dyDescent="0.25">
      <c r="B896" s="4">
        <v>41373</v>
      </c>
      <c r="C896" s="99">
        <f>'Farm Runoff'!$D896</f>
        <v>464.05440000000004</v>
      </c>
      <c r="D896" s="99">
        <f>'Irrigation Demand'!$D896</f>
        <v>0</v>
      </c>
      <c r="E896" s="99">
        <f>$C896*Farms!$H$6/100</f>
        <v>115.08549120000002</v>
      </c>
      <c r="F896" s="99">
        <f t="shared" si="78"/>
        <v>348.96890880000001</v>
      </c>
      <c r="G896" s="99">
        <f>IF(H896&lt;Farms!$I$6*1000,(MIN(F896,Farms!$L$6)),0)</f>
        <v>348.96890880000001</v>
      </c>
      <c r="H896" s="100">
        <f t="shared" si="83"/>
        <v>490804.75278470013</v>
      </c>
      <c r="I896" s="100">
        <f t="shared" si="79"/>
        <v>491268.8071847001</v>
      </c>
      <c r="J896" s="100">
        <f>MIN(I896,Farms!$I$6*1000)</f>
        <v>491268.8071847001</v>
      </c>
      <c r="K896" s="100">
        <f>MAX(I896-Farms!$I$6*1000, 0)</f>
        <v>0</v>
      </c>
      <c r="L896" s="100">
        <f t="shared" si="80"/>
        <v>0</v>
      </c>
      <c r="M896" s="100">
        <f t="shared" si="81"/>
        <v>0</v>
      </c>
      <c r="N896" s="154">
        <f t="shared" si="82"/>
        <v>0</v>
      </c>
    </row>
    <row r="897" spans="2:14" x14ac:dyDescent="0.25">
      <c r="B897" s="4">
        <v>41374</v>
      </c>
      <c r="C897" s="99">
        <f>'Farm Runoff'!$D897</f>
        <v>464.05440000000004</v>
      </c>
      <c r="D897" s="99">
        <f>'Irrigation Demand'!$D897</f>
        <v>1025.8393939393941</v>
      </c>
      <c r="E897" s="99">
        <f>$C897*Farms!$H$6/100</f>
        <v>115.08549120000002</v>
      </c>
      <c r="F897" s="99">
        <f t="shared" si="78"/>
        <v>348.96890880000001</v>
      </c>
      <c r="G897" s="99">
        <f>IF(H897&lt;Farms!$I$6*1000,(MIN(F897,Farms!$L$6)),0)</f>
        <v>348.96890880000001</v>
      </c>
      <c r="H897" s="100">
        <f t="shared" si="83"/>
        <v>491268.8071847001</v>
      </c>
      <c r="I897" s="100">
        <f t="shared" si="79"/>
        <v>490707.02219076065</v>
      </c>
      <c r="J897" s="100">
        <f>MIN(I897,Farms!$I$6*1000)</f>
        <v>490707.02219076065</v>
      </c>
      <c r="K897" s="100">
        <f>MAX(I897-Farms!$I$6*1000, 0)</f>
        <v>0</v>
      </c>
      <c r="L897" s="100">
        <f t="shared" si="80"/>
        <v>0</v>
      </c>
      <c r="M897" s="100">
        <f t="shared" si="81"/>
        <v>205.16787878787883</v>
      </c>
      <c r="N897" s="154">
        <f t="shared" si="82"/>
        <v>205.16787878787883</v>
      </c>
    </row>
    <row r="898" spans="2:14" x14ac:dyDescent="0.25">
      <c r="B898" s="4">
        <v>41375</v>
      </c>
      <c r="C898" s="99">
        <f>'Farm Runoff'!$D898</f>
        <v>690.42239999999993</v>
      </c>
      <c r="D898" s="99">
        <f>'Irrigation Demand'!$D898</f>
        <v>1025.8393939393941</v>
      </c>
      <c r="E898" s="99">
        <f>$C898*Farms!$H$6/100</f>
        <v>171.2247552</v>
      </c>
      <c r="F898" s="99">
        <f t="shared" si="78"/>
        <v>519.19764479999992</v>
      </c>
      <c r="G898" s="99">
        <f>IF(H898&lt;Farms!$I$6*1000,(MIN(F898,Farms!$L$6)),0)</f>
        <v>519.19764479999992</v>
      </c>
      <c r="H898" s="100">
        <f t="shared" si="83"/>
        <v>490707.02219076065</v>
      </c>
      <c r="I898" s="100">
        <f t="shared" si="79"/>
        <v>490371.60519682121</v>
      </c>
      <c r="J898" s="100">
        <f>MIN(I898,Farms!$I$6*1000)</f>
        <v>490371.60519682121</v>
      </c>
      <c r="K898" s="100">
        <f>MAX(I898-Farms!$I$6*1000, 0)</f>
        <v>0</v>
      </c>
      <c r="L898" s="100">
        <f t="shared" si="80"/>
        <v>0</v>
      </c>
      <c r="M898" s="100">
        <f t="shared" si="81"/>
        <v>205.16787878787883</v>
      </c>
      <c r="N898" s="154">
        <f t="shared" si="82"/>
        <v>205.16787878787883</v>
      </c>
    </row>
    <row r="899" spans="2:14" x14ac:dyDescent="0.25">
      <c r="B899" s="4">
        <v>41376</v>
      </c>
      <c r="C899" s="99">
        <f>'Farm Runoff'!$D899</f>
        <v>747.01440000000002</v>
      </c>
      <c r="D899" s="99">
        <f>'Irrigation Demand'!$D899</f>
        <v>1025.8393939393941</v>
      </c>
      <c r="E899" s="99">
        <f>$C899*Farms!$H$6/100</f>
        <v>185.25957120000004</v>
      </c>
      <c r="F899" s="99">
        <f t="shared" si="78"/>
        <v>561.75482880000004</v>
      </c>
      <c r="G899" s="99">
        <f>IF(H899&lt;Farms!$I$6*1000,(MIN(F899,Farms!$L$6)),0)</f>
        <v>561.75482880000004</v>
      </c>
      <c r="H899" s="100">
        <f t="shared" si="83"/>
        <v>490371.60519682121</v>
      </c>
      <c r="I899" s="100">
        <f t="shared" si="79"/>
        <v>490092.78020288178</v>
      </c>
      <c r="J899" s="100">
        <f>MIN(I899,Farms!$I$6*1000)</f>
        <v>490092.78020288178</v>
      </c>
      <c r="K899" s="100">
        <f>MAX(I899-Farms!$I$6*1000, 0)</f>
        <v>0</v>
      </c>
      <c r="L899" s="100">
        <f t="shared" si="80"/>
        <v>0</v>
      </c>
      <c r="M899" s="100">
        <f t="shared" si="81"/>
        <v>205.16787878787883</v>
      </c>
      <c r="N899" s="154">
        <f t="shared" si="82"/>
        <v>205.16787878787883</v>
      </c>
    </row>
    <row r="900" spans="2:14" x14ac:dyDescent="0.25">
      <c r="B900" s="4">
        <v>41377</v>
      </c>
      <c r="C900" s="99">
        <f>'Farm Runoff'!$D900</f>
        <v>577.23839999999984</v>
      </c>
      <c r="D900" s="99">
        <f>'Irrigation Demand'!$D900</f>
        <v>1025.8393939393941</v>
      </c>
      <c r="E900" s="99">
        <f>$C900*Farms!$H$6/100</f>
        <v>143.15512319999996</v>
      </c>
      <c r="F900" s="99">
        <f t="shared" si="78"/>
        <v>434.08327679999991</v>
      </c>
      <c r="G900" s="99">
        <f>IF(H900&lt;Farms!$I$6*1000,(MIN(F900,Farms!$L$6)),0)</f>
        <v>434.08327679999991</v>
      </c>
      <c r="H900" s="100">
        <f t="shared" si="83"/>
        <v>490092.78020288178</v>
      </c>
      <c r="I900" s="100">
        <f t="shared" si="79"/>
        <v>489644.17920894234</v>
      </c>
      <c r="J900" s="100">
        <f>MIN(I900,Farms!$I$6*1000)</f>
        <v>489644.17920894234</v>
      </c>
      <c r="K900" s="100">
        <f>MAX(I900-Farms!$I$6*1000, 0)</f>
        <v>0</v>
      </c>
      <c r="L900" s="100">
        <f t="shared" si="80"/>
        <v>0</v>
      </c>
      <c r="M900" s="100">
        <f t="shared" si="81"/>
        <v>205.16787878787883</v>
      </c>
      <c r="N900" s="154">
        <f t="shared" si="82"/>
        <v>205.16787878787883</v>
      </c>
    </row>
    <row r="901" spans="2:14" x14ac:dyDescent="0.25">
      <c r="B901" s="4">
        <v>41378</v>
      </c>
      <c r="C901" s="99">
        <f>'Farm Runoff'!$D901</f>
        <v>520.64639999999997</v>
      </c>
      <c r="D901" s="99">
        <f>'Irrigation Demand'!$D901</f>
        <v>1025.8393939393941</v>
      </c>
      <c r="E901" s="99">
        <f>$C901*Farms!$H$6/100</f>
        <v>129.12030719999998</v>
      </c>
      <c r="F901" s="99">
        <f t="shared" si="78"/>
        <v>391.52609280000001</v>
      </c>
      <c r="G901" s="99">
        <f>IF(H901&lt;Farms!$I$6*1000,(MIN(F901,Farms!$L$6)),0)</f>
        <v>391.52609280000001</v>
      </c>
      <c r="H901" s="100">
        <f t="shared" si="83"/>
        <v>489644.17920894234</v>
      </c>
      <c r="I901" s="100">
        <f t="shared" si="79"/>
        <v>489138.98621500295</v>
      </c>
      <c r="J901" s="100">
        <f>MIN(I901,Farms!$I$6*1000)</f>
        <v>489138.98621500295</v>
      </c>
      <c r="K901" s="100">
        <f>MAX(I901-Farms!$I$6*1000, 0)</f>
        <v>0</v>
      </c>
      <c r="L901" s="100">
        <f t="shared" si="80"/>
        <v>0</v>
      </c>
      <c r="M901" s="100">
        <f t="shared" si="81"/>
        <v>205.16787878787883</v>
      </c>
      <c r="N901" s="154">
        <f t="shared" si="82"/>
        <v>205.16787878787883</v>
      </c>
    </row>
    <row r="902" spans="2:14" x14ac:dyDescent="0.25">
      <c r="B902" s="4">
        <v>41379</v>
      </c>
      <c r="C902" s="99">
        <f>'Farm Runoff'!$D902</f>
        <v>520.64639999999997</v>
      </c>
      <c r="D902" s="99">
        <f>'Irrigation Demand'!$D902</f>
        <v>1025.8393939393941</v>
      </c>
      <c r="E902" s="99">
        <f>$C902*Farms!$H$6/100</f>
        <v>129.12030719999998</v>
      </c>
      <c r="F902" s="99">
        <f t="shared" si="78"/>
        <v>391.52609280000001</v>
      </c>
      <c r="G902" s="99">
        <f>IF(H902&lt;Farms!$I$6*1000,(MIN(F902,Farms!$L$6)),0)</f>
        <v>391.52609280000001</v>
      </c>
      <c r="H902" s="100">
        <f t="shared" si="83"/>
        <v>489138.98621500295</v>
      </c>
      <c r="I902" s="100">
        <f t="shared" si="79"/>
        <v>488633.79322106356</v>
      </c>
      <c r="J902" s="100">
        <f>MIN(I902,Farms!$I$6*1000)</f>
        <v>488633.79322106356</v>
      </c>
      <c r="K902" s="100">
        <f>MAX(I902-Farms!$I$6*1000, 0)</f>
        <v>0</v>
      </c>
      <c r="L902" s="100">
        <f t="shared" si="80"/>
        <v>0</v>
      </c>
      <c r="M902" s="100">
        <f t="shared" si="81"/>
        <v>205.16787878787883</v>
      </c>
      <c r="N902" s="154">
        <f t="shared" si="82"/>
        <v>205.16787878787883</v>
      </c>
    </row>
    <row r="903" spans="2:14" x14ac:dyDescent="0.25">
      <c r="B903" s="4">
        <v>41380</v>
      </c>
      <c r="C903" s="99">
        <f>'Farm Runoff'!$D903</f>
        <v>464.05440000000004</v>
      </c>
      <c r="D903" s="99">
        <f>'Irrigation Demand'!$D903</f>
        <v>1025.8393939393941</v>
      </c>
      <c r="E903" s="99">
        <f>$C903*Farms!$H$6/100</f>
        <v>115.08549120000002</v>
      </c>
      <c r="F903" s="99">
        <f t="shared" ref="F903:F966" si="84">C903-E903</f>
        <v>348.96890880000001</v>
      </c>
      <c r="G903" s="99">
        <f>IF(H903&lt;Farms!$I$6*1000,(MIN(F903,Farms!$L$6)),0)</f>
        <v>348.96890880000001</v>
      </c>
      <c r="H903" s="100">
        <f t="shared" si="83"/>
        <v>488633.79322106356</v>
      </c>
      <c r="I903" s="100">
        <f t="shared" ref="I903:I966" si="85">H903+E903+G903-D903</f>
        <v>488072.00822712411</v>
      </c>
      <c r="J903" s="100">
        <f>MIN(I903,Farms!$I$6*1000)</f>
        <v>488072.00822712411</v>
      </c>
      <c r="K903" s="100">
        <f>MAX(I903-Farms!$I$6*1000, 0)</f>
        <v>0</v>
      </c>
      <c r="L903" s="100">
        <f t="shared" ref="L903:L966" si="86">F903-G903</f>
        <v>0</v>
      </c>
      <c r="M903" s="100">
        <f t="shared" ref="M903:M966" si="87">D903*0.2</f>
        <v>205.16787878787883</v>
      </c>
      <c r="N903" s="154">
        <f t="shared" ref="N903:N966" si="88">K903+L903+M903</f>
        <v>205.16787878787883</v>
      </c>
    </row>
    <row r="904" spans="2:14" x14ac:dyDescent="0.25">
      <c r="B904" s="4">
        <v>41381</v>
      </c>
      <c r="C904" s="99">
        <f>'Farm Runoff'!$D904</f>
        <v>520.64639999999997</v>
      </c>
      <c r="D904" s="99">
        <f>'Irrigation Demand'!$D904</f>
        <v>0</v>
      </c>
      <c r="E904" s="99">
        <f>$C904*Farms!$H$6/100</f>
        <v>129.12030719999998</v>
      </c>
      <c r="F904" s="99">
        <f t="shared" si="84"/>
        <v>391.52609280000001</v>
      </c>
      <c r="G904" s="99">
        <f>IF(H904&lt;Farms!$I$6*1000,(MIN(F904,Farms!$L$6)),0)</f>
        <v>391.52609280000001</v>
      </c>
      <c r="H904" s="100">
        <f t="shared" ref="H904:H967" si="89">J903</f>
        <v>488072.00822712411</v>
      </c>
      <c r="I904" s="100">
        <f t="shared" si="85"/>
        <v>488592.65462712414</v>
      </c>
      <c r="J904" s="100">
        <f>MIN(I904,Farms!$I$6*1000)</f>
        <v>488592.65462712414</v>
      </c>
      <c r="K904" s="100">
        <f>MAX(I904-Farms!$I$6*1000, 0)</f>
        <v>0</v>
      </c>
      <c r="L904" s="100">
        <f t="shared" si="86"/>
        <v>0</v>
      </c>
      <c r="M904" s="100">
        <f t="shared" si="87"/>
        <v>0</v>
      </c>
      <c r="N904" s="154">
        <f t="shared" si="88"/>
        <v>0</v>
      </c>
    </row>
    <row r="905" spans="2:14" x14ac:dyDescent="0.25">
      <c r="B905" s="4">
        <v>41382</v>
      </c>
      <c r="C905" s="99">
        <f>'Farm Runoff'!$D905</f>
        <v>78470.467200000014</v>
      </c>
      <c r="D905" s="99">
        <f>'Irrigation Demand'!$D905</f>
        <v>1025.8393939393941</v>
      </c>
      <c r="E905" s="99">
        <f>$C905*Farms!$H$6/100</f>
        <v>19460.675865600006</v>
      </c>
      <c r="F905" s="99">
        <f t="shared" si="84"/>
        <v>59009.791334400012</v>
      </c>
      <c r="G905" s="99">
        <f>IF(H905&lt;Farms!$I$6*1000,(MIN(F905,Farms!$L$6)),0)</f>
        <v>17280</v>
      </c>
      <c r="H905" s="100">
        <f t="shared" si="89"/>
        <v>488592.65462712414</v>
      </c>
      <c r="I905" s="100">
        <f t="shared" si="85"/>
        <v>524307.49109878484</v>
      </c>
      <c r="J905" s="100">
        <f>MIN(I905,Farms!$I$6*1000)</f>
        <v>495000</v>
      </c>
      <c r="K905" s="100">
        <f>MAX(I905-Farms!$I$6*1000, 0)</f>
        <v>29307.491098784842</v>
      </c>
      <c r="L905" s="100">
        <f t="shared" si="86"/>
        <v>41729.791334400012</v>
      </c>
      <c r="M905" s="100">
        <f t="shared" si="87"/>
        <v>205.16787878787883</v>
      </c>
      <c r="N905" s="154">
        <f t="shared" si="88"/>
        <v>71242.450311972731</v>
      </c>
    </row>
    <row r="906" spans="2:14" x14ac:dyDescent="0.25">
      <c r="B906" s="4">
        <v>41383</v>
      </c>
      <c r="C906" s="99">
        <f>'Farm Runoff'!$D906</f>
        <v>119431.7568</v>
      </c>
      <c r="D906" s="99">
        <f>'Irrigation Demand'!$D906</f>
        <v>1025.8393939393941</v>
      </c>
      <c r="E906" s="99">
        <f>$C906*Farms!$H$6/100</f>
        <v>29619.075686400003</v>
      </c>
      <c r="F906" s="99">
        <f t="shared" si="84"/>
        <v>89812.681113600003</v>
      </c>
      <c r="G906" s="99">
        <f>IF(H906&lt;Farms!$I$6*1000,(MIN(F906,Farms!$L$6)),0)</f>
        <v>0</v>
      </c>
      <c r="H906" s="100">
        <f t="shared" si="89"/>
        <v>495000</v>
      </c>
      <c r="I906" s="100">
        <f t="shared" si="85"/>
        <v>523593.23629246064</v>
      </c>
      <c r="J906" s="100">
        <f>MIN(I906,Farms!$I$6*1000)</f>
        <v>495000</v>
      </c>
      <c r="K906" s="100">
        <f>MAX(I906-Farms!$I$6*1000, 0)</f>
        <v>28593.236292460642</v>
      </c>
      <c r="L906" s="100">
        <f t="shared" si="86"/>
        <v>89812.681113600003</v>
      </c>
      <c r="M906" s="100">
        <f t="shared" si="87"/>
        <v>205.16787878787883</v>
      </c>
      <c r="N906" s="154">
        <f t="shared" si="88"/>
        <v>118611.08528484852</v>
      </c>
    </row>
    <row r="907" spans="2:14" x14ac:dyDescent="0.25">
      <c r="B907" s="4">
        <v>41384</v>
      </c>
      <c r="C907" s="99">
        <f>'Farm Runoff'!$D907</f>
        <v>71713.382399999988</v>
      </c>
      <c r="D907" s="99">
        <f>'Irrigation Demand'!$D907</f>
        <v>1025.8393939393941</v>
      </c>
      <c r="E907" s="99">
        <f>$C907*Farms!$H$6/100</f>
        <v>17784.918835199998</v>
      </c>
      <c r="F907" s="99">
        <f t="shared" si="84"/>
        <v>53928.463564799989</v>
      </c>
      <c r="G907" s="99">
        <f>IF(H907&lt;Farms!$I$6*1000,(MIN(F907,Farms!$L$6)),0)</f>
        <v>0</v>
      </c>
      <c r="H907" s="100">
        <f t="shared" si="89"/>
        <v>495000</v>
      </c>
      <c r="I907" s="100">
        <f t="shared" si="85"/>
        <v>511759.0794412606</v>
      </c>
      <c r="J907" s="100">
        <f>MIN(I907,Farms!$I$6*1000)</f>
        <v>495000</v>
      </c>
      <c r="K907" s="100">
        <f>MAX(I907-Farms!$I$6*1000, 0)</f>
        <v>16759.079441260605</v>
      </c>
      <c r="L907" s="100">
        <f t="shared" si="86"/>
        <v>53928.463564799989</v>
      </c>
      <c r="M907" s="100">
        <f t="shared" si="87"/>
        <v>205.16787878787883</v>
      </c>
      <c r="N907" s="154">
        <f t="shared" si="88"/>
        <v>70892.710884848464</v>
      </c>
    </row>
    <row r="908" spans="2:14" x14ac:dyDescent="0.25">
      <c r="B908" s="4">
        <v>41385</v>
      </c>
      <c r="C908" s="99">
        <f>'Farm Runoff'!$D908</f>
        <v>50717.750399999997</v>
      </c>
      <c r="D908" s="99">
        <f>'Irrigation Demand'!$D908</f>
        <v>1025.8393939393941</v>
      </c>
      <c r="E908" s="99">
        <f>$C908*Farms!$H$6/100</f>
        <v>12578.002099200001</v>
      </c>
      <c r="F908" s="99">
        <f t="shared" si="84"/>
        <v>38139.748300799998</v>
      </c>
      <c r="G908" s="99">
        <f>IF(H908&lt;Farms!$I$6*1000,(MIN(F908,Farms!$L$6)),0)</f>
        <v>0</v>
      </c>
      <c r="H908" s="100">
        <f t="shared" si="89"/>
        <v>495000</v>
      </c>
      <c r="I908" s="100">
        <f t="shared" si="85"/>
        <v>506552.16270526056</v>
      </c>
      <c r="J908" s="100">
        <f>MIN(I908,Farms!$I$6*1000)</f>
        <v>495000</v>
      </c>
      <c r="K908" s="100">
        <f>MAX(I908-Farms!$I$6*1000, 0)</f>
        <v>11552.162705260562</v>
      </c>
      <c r="L908" s="100">
        <f t="shared" si="86"/>
        <v>38139.748300799998</v>
      </c>
      <c r="M908" s="100">
        <f t="shared" si="87"/>
        <v>205.16787878787883</v>
      </c>
      <c r="N908" s="154">
        <f t="shared" si="88"/>
        <v>49897.078884848437</v>
      </c>
    </row>
    <row r="909" spans="2:14" x14ac:dyDescent="0.25">
      <c r="B909" s="4">
        <v>41386</v>
      </c>
      <c r="C909" s="99">
        <f>'Farm Runoff'!$D909</f>
        <v>36060.422399999996</v>
      </c>
      <c r="D909" s="99">
        <f>'Irrigation Demand'!$D909</f>
        <v>1025.8393939393941</v>
      </c>
      <c r="E909" s="99">
        <f>$C909*Farms!$H$6/100</f>
        <v>8942.9847551999992</v>
      </c>
      <c r="F909" s="99">
        <f t="shared" si="84"/>
        <v>27117.437644799997</v>
      </c>
      <c r="G909" s="99">
        <f>IF(H909&lt;Farms!$I$6*1000,(MIN(F909,Farms!$L$6)),0)</f>
        <v>0</v>
      </c>
      <c r="H909" s="100">
        <f t="shared" si="89"/>
        <v>495000</v>
      </c>
      <c r="I909" s="100">
        <f t="shared" si="85"/>
        <v>502917.14536126057</v>
      </c>
      <c r="J909" s="100">
        <f>MIN(I909,Farms!$I$6*1000)</f>
        <v>495000</v>
      </c>
      <c r="K909" s="100">
        <f>MAX(I909-Farms!$I$6*1000, 0)</f>
        <v>7917.1453612605692</v>
      </c>
      <c r="L909" s="100">
        <f t="shared" si="86"/>
        <v>27117.437644799997</v>
      </c>
      <c r="M909" s="100">
        <f t="shared" si="87"/>
        <v>205.16787878787883</v>
      </c>
      <c r="N909" s="154">
        <f t="shared" si="88"/>
        <v>35239.750884848443</v>
      </c>
    </row>
    <row r="910" spans="2:14" x14ac:dyDescent="0.25">
      <c r="B910" s="4">
        <v>41387</v>
      </c>
      <c r="C910" s="99">
        <f>'Farm Runoff'!$D910</f>
        <v>26485.055999999997</v>
      </c>
      <c r="D910" s="99">
        <f>'Irrigation Demand'!$D910</f>
        <v>1025.8393939393941</v>
      </c>
      <c r="E910" s="99">
        <f>$C910*Farms!$H$6/100</f>
        <v>6568.2938879999992</v>
      </c>
      <c r="F910" s="99">
        <f t="shared" si="84"/>
        <v>19916.762111999997</v>
      </c>
      <c r="G910" s="99">
        <f>IF(H910&lt;Farms!$I$6*1000,(MIN(F910,Farms!$L$6)),0)</f>
        <v>0</v>
      </c>
      <c r="H910" s="100">
        <f t="shared" si="89"/>
        <v>495000</v>
      </c>
      <c r="I910" s="100">
        <f t="shared" si="85"/>
        <v>500542.4544940606</v>
      </c>
      <c r="J910" s="100">
        <f>MIN(I910,Farms!$I$6*1000)</f>
        <v>495000</v>
      </c>
      <c r="K910" s="100">
        <f>MAX(I910-Farms!$I$6*1000, 0)</f>
        <v>5542.4544940605992</v>
      </c>
      <c r="L910" s="100">
        <f t="shared" si="86"/>
        <v>19916.762111999997</v>
      </c>
      <c r="M910" s="100">
        <f t="shared" si="87"/>
        <v>205.16787878787883</v>
      </c>
      <c r="N910" s="154">
        <f t="shared" si="88"/>
        <v>25664.384484848473</v>
      </c>
    </row>
    <row r="911" spans="2:14" x14ac:dyDescent="0.25">
      <c r="B911" s="4">
        <v>41388</v>
      </c>
      <c r="C911" s="99">
        <f>'Farm Runoff'!$D911</f>
        <v>18867.772800000002</v>
      </c>
      <c r="D911" s="99">
        <f>'Irrigation Demand'!$D911</f>
        <v>1025.8393939393941</v>
      </c>
      <c r="E911" s="99">
        <f>$C911*Farms!$H$6/100</f>
        <v>4679.2076544000001</v>
      </c>
      <c r="F911" s="99">
        <f t="shared" si="84"/>
        <v>14188.565145600001</v>
      </c>
      <c r="G911" s="99">
        <f>IF(H911&lt;Farms!$I$6*1000,(MIN(F911,Farms!$L$6)),0)</f>
        <v>0</v>
      </c>
      <c r="H911" s="100">
        <f t="shared" si="89"/>
        <v>495000</v>
      </c>
      <c r="I911" s="100">
        <f t="shared" si="85"/>
        <v>498653.36826046056</v>
      </c>
      <c r="J911" s="100">
        <f>MIN(I911,Farms!$I$6*1000)</f>
        <v>495000</v>
      </c>
      <c r="K911" s="100">
        <f>MAX(I911-Farms!$I$6*1000, 0)</f>
        <v>3653.3682604605565</v>
      </c>
      <c r="L911" s="100">
        <f t="shared" si="86"/>
        <v>14188.565145600001</v>
      </c>
      <c r="M911" s="100">
        <f t="shared" si="87"/>
        <v>205.16787878787883</v>
      </c>
      <c r="N911" s="154">
        <f t="shared" si="88"/>
        <v>18047.101284848435</v>
      </c>
    </row>
    <row r="912" spans="2:14" x14ac:dyDescent="0.25">
      <c r="B912" s="4">
        <v>41389</v>
      </c>
      <c r="C912" s="99">
        <f>'Farm Runoff'!$D912</f>
        <v>12574.742399999999</v>
      </c>
      <c r="D912" s="99">
        <f>'Irrigation Demand'!$D912</f>
        <v>1025.8393939393941</v>
      </c>
      <c r="E912" s="99">
        <f>$C912*Farms!$H$6/100</f>
        <v>3118.5361151999996</v>
      </c>
      <c r="F912" s="99">
        <f t="shared" si="84"/>
        <v>9456.2062847999987</v>
      </c>
      <c r="G912" s="99">
        <f>IF(H912&lt;Farms!$I$6*1000,(MIN(F912,Farms!$L$6)),0)</f>
        <v>0</v>
      </c>
      <c r="H912" s="100">
        <f t="shared" si="89"/>
        <v>495000</v>
      </c>
      <c r="I912" s="100">
        <f t="shared" si="85"/>
        <v>497092.69672126061</v>
      </c>
      <c r="J912" s="100">
        <f>MIN(I912,Farms!$I$6*1000)</f>
        <v>495000</v>
      </c>
      <c r="K912" s="100">
        <f>MAX(I912-Farms!$I$6*1000, 0)</f>
        <v>2092.6967212606105</v>
      </c>
      <c r="L912" s="100">
        <f t="shared" si="86"/>
        <v>9456.2062847999987</v>
      </c>
      <c r="M912" s="100">
        <f t="shared" si="87"/>
        <v>205.16787878787883</v>
      </c>
      <c r="N912" s="154">
        <f t="shared" si="88"/>
        <v>11754.070884848488</v>
      </c>
    </row>
    <row r="913" spans="2:14" x14ac:dyDescent="0.25">
      <c r="B913" s="4">
        <v>41390</v>
      </c>
      <c r="C913" s="99">
        <f>'Farm Runoff'!$D913</f>
        <v>7379.5967999999993</v>
      </c>
      <c r="D913" s="99">
        <f>'Irrigation Demand'!$D913</f>
        <v>1025.8393939393941</v>
      </c>
      <c r="E913" s="99">
        <f>$C913*Farms!$H$6/100</f>
        <v>1830.1400063999999</v>
      </c>
      <c r="F913" s="99">
        <f t="shared" si="84"/>
        <v>5549.4567935999994</v>
      </c>
      <c r="G913" s="99">
        <f>IF(H913&lt;Farms!$I$6*1000,(MIN(F913,Farms!$L$6)),0)</f>
        <v>0</v>
      </c>
      <c r="H913" s="100">
        <f t="shared" si="89"/>
        <v>495000</v>
      </c>
      <c r="I913" s="100">
        <f t="shared" si="85"/>
        <v>495804.30061246059</v>
      </c>
      <c r="J913" s="100">
        <f>MIN(I913,Farms!$I$6*1000)</f>
        <v>495000</v>
      </c>
      <c r="K913" s="100">
        <f>MAX(I913-Farms!$I$6*1000, 0)</f>
        <v>804.30061246058904</v>
      </c>
      <c r="L913" s="100">
        <f t="shared" si="86"/>
        <v>5549.4567935999994</v>
      </c>
      <c r="M913" s="100">
        <f t="shared" si="87"/>
        <v>205.16787878787883</v>
      </c>
      <c r="N913" s="154">
        <f t="shared" si="88"/>
        <v>6558.9252848484675</v>
      </c>
    </row>
    <row r="914" spans="2:14" x14ac:dyDescent="0.25">
      <c r="B914" s="4">
        <v>41391</v>
      </c>
      <c r="C914" s="99">
        <f>'Farm Runoff'!$D914</f>
        <v>4617.9071999999987</v>
      </c>
      <c r="D914" s="99">
        <f>'Irrigation Demand'!$D914</f>
        <v>1025.8393939393941</v>
      </c>
      <c r="E914" s="99">
        <f>$C914*Farms!$H$6/100</f>
        <v>1145.2409855999997</v>
      </c>
      <c r="F914" s="99">
        <f t="shared" si="84"/>
        <v>3472.6662143999993</v>
      </c>
      <c r="G914" s="99">
        <f>IF(H914&lt;Farms!$I$6*1000,(MIN(F914,Farms!$L$6)),0)</f>
        <v>0</v>
      </c>
      <c r="H914" s="100">
        <f t="shared" si="89"/>
        <v>495000</v>
      </c>
      <c r="I914" s="100">
        <f t="shared" si="85"/>
        <v>495119.40159166057</v>
      </c>
      <c r="J914" s="100">
        <f>MIN(I914,Farms!$I$6*1000)</f>
        <v>495000</v>
      </c>
      <c r="K914" s="100">
        <f>MAX(I914-Farms!$I$6*1000, 0)</f>
        <v>119.40159166057128</v>
      </c>
      <c r="L914" s="100">
        <f t="shared" si="86"/>
        <v>3472.6662143999993</v>
      </c>
      <c r="M914" s="100">
        <f t="shared" si="87"/>
        <v>205.16787878787883</v>
      </c>
      <c r="N914" s="154">
        <f t="shared" si="88"/>
        <v>3797.2356848484492</v>
      </c>
    </row>
    <row r="915" spans="2:14" x14ac:dyDescent="0.25">
      <c r="B915" s="4">
        <v>41392</v>
      </c>
      <c r="C915" s="99">
        <f>'Farm Runoff'!$D915</f>
        <v>2422.1376</v>
      </c>
      <c r="D915" s="99">
        <f>'Irrigation Demand'!$D915</f>
        <v>1025.8393939393941</v>
      </c>
      <c r="E915" s="99">
        <f>$C915*Farms!$H$6/100</f>
        <v>600.69012480000004</v>
      </c>
      <c r="F915" s="99">
        <f t="shared" si="84"/>
        <v>1821.4474752000001</v>
      </c>
      <c r="G915" s="99">
        <f>IF(H915&lt;Farms!$I$6*1000,(MIN(F915,Farms!$L$6)),0)</f>
        <v>0</v>
      </c>
      <c r="H915" s="100">
        <f t="shared" si="89"/>
        <v>495000</v>
      </c>
      <c r="I915" s="100">
        <f t="shared" si="85"/>
        <v>494574.85073086061</v>
      </c>
      <c r="J915" s="100">
        <f>MIN(I915,Farms!$I$6*1000)</f>
        <v>494574.85073086061</v>
      </c>
      <c r="K915" s="100">
        <f>MAX(I915-Farms!$I$6*1000, 0)</f>
        <v>0</v>
      </c>
      <c r="L915" s="100">
        <f t="shared" si="86"/>
        <v>1821.4474752000001</v>
      </c>
      <c r="M915" s="100">
        <f t="shared" si="87"/>
        <v>205.16787878787883</v>
      </c>
      <c r="N915" s="154">
        <f t="shared" si="88"/>
        <v>2026.615353987879</v>
      </c>
    </row>
    <row r="916" spans="2:14" x14ac:dyDescent="0.25">
      <c r="B916" s="4">
        <v>41393</v>
      </c>
      <c r="C916" s="99">
        <f>'Farm Runoff'!$D916</f>
        <v>928.10880000000009</v>
      </c>
      <c r="D916" s="99">
        <f>'Irrigation Demand'!$D916</f>
        <v>1025.8393939393941</v>
      </c>
      <c r="E916" s="99">
        <f>$C916*Farms!$H$6/100</f>
        <v>230.17098240000004</v>
      </c>
      <c r="F916" s="99">
        <f t="shared" si="84"/>
        <v>697.93781760000002</v>
      </c>
      <c r="G916" s="99">
        <f>IF(H916&lt;Farms!$I$6*1000,(MIN(F916,Farms!$L$6)),0)</f>
        <v>697.93781760000002</v>
      </c>
      <c r="H916" s="100">
        <f t="shared" si="89"/>
        <v>494574.85073086061</v>
      </c>
      <c r="I916" s="100">
        <f t="shared" si="85"/>
        <v>494477.12013692118</v>
      </c>
      <c r="J916" s="100">
        <f>MIN(I916,Farms!$I$6*1000)</f>
        <v>494477.12013692118</v>
      </c>
      <c r="K916" s="100">
        <f>MAX(I916-Farms!$I$6*1000, 0)</f>
        <v>0</v>
      </c>
      <c r="L916" s="100">
        <f t="shared" si="86"/>
        <v>0</v>
      </c>
      <c r="M916" s="100">
        <f t="shared" si="87"/>
        <v>205.16787878787883</v>
      </c>
      <c r="N916" s="154">
        <f t="shared" si="88"/>
        <v>205.16787878787883</v>
      </c>
    </row>
    <row r="917" spans="2:14" x14ac:dyDescent="0.25">
      <c r="B917" s="4">
        <v>41394</v>
      </c>
      <c r="C917" s="99">
        <f>'Farm Runoff'!$D917</f>
        <v>520.64639999999997</v>
      </c>
      <c r="D917" s="99">
        <f>'Irrigation Demand'!$D917</f>
        <v>1025.8393939393941</v>
      </c>
      <c r="E917" s="99">
        <f>$C917*Farms!$H$6/100</f>
        <v>129.12030719999998</v>
      </c>
      <c r="F917" s="99">
        <f t="shared" si="84"/>
        <v>391.52609280000001</v>
      </c>
      <c r="G917" s="99">
        <f>IF(H917&lt;Farms!$I$6*1000,(MIN(F917,Farms!$L$6)),0)</f>
        <v>391.52609280000001</v>
      </c>
      <c r="H917" s="100">
        <f t="shared" si="89"/>
        <v>494477.12013692118</v>
      </c>
      <c r="I917" s="100">
        <f t="shared" si="85"/>
        <v>493971.92714298179</v>
      </c>
      <c r="J917" s="100">
        <f>MIN(I917,Farms!$I$6*1000)</f>
        <v>493971.92714298179</v>
      </c>
      <c r="K917" s="100">
        <f>MAX(I917-Farms!$I$6*1000, 0)</f>
        <v>0</v>
      </c>
      <c r="L917" s="100">
        <f t="shared" si="86"/>
        <v>0</v>
      </c>
      <c r="M917" s="100">
        <f t="shared" si="87"/>
        <v>205.16787878787883</v>
      </c>
      <c r="N917" s="154">
        <f t="shared" si="88"/>
        <v>205.16787878787883</v>
      </c>
    </row>
    <row r="918" spans="2:14" x14ac:dyDescent="0.25">
      <c r="B918" s="4">
        <v>41395</v>
      </c>
      <c r="C918" s="99">
        <f>'Farm Runoff'!$D918</f>
        <v>837.5616</v>
      </c>
      <c r="D918" s="99">
        <f>'Irrigation Demand'!$D918</f>
        <v>605.76344086021504</v>
      </c>
      <c r="E918" s="99">
        <f>$C918*Farms!$H$6/100</f>
        <v>207.7152768</v>
      </c>
      <c r="F918" s="99">
        <f t="shared" si="84"/>
        <v>629.84632320000003</v>
      </c>
      <c r="G918" s="99">
        <f>IF(H918&lt;Farms!$I$6*1000,(MIN(F918,Farms!$L$6)),0)</f>
        <v>629.84632320000003</v>
      </c>
      <c r="H918" s="100">
        <f t="shared" si="89"/>
        <v>493971.92714298179</v>
      </c>
      <c r="I918" s="100">
        <f t="shared" si="85"/>
        <v>494203.72530212154</v>
      </c>
      <c r="J918" s="100">
        <f>MIN(I918,Farms!$I$6*1000)</f>
        <v>494203.72530212154</v>
      </c>
      <c r="K918" s="100">
        <f>MAX(I918-Farms!$I$6*1000, 0)</f>
        <v>0</v>
      </c>
      <c r="L918" s="100">
        <f t="shared" si="86"/>
        <v>0</v>
      </c>
      <c r="M918" s="100">
        <f t="shared" si="87"/>
        <v>121.15268817204301</v>
      </c>
      <c r="N918" s="154">
        <f t="shared" si="88"/>
        <v>121.15268817204301</v>
      </c>
    </row>
    <row r="919" spans="2:14" x14ac:dyDescent="0.25">
      <c r="B919" s="4">
        <v>41396</v>
      </c>
      <c r="C919" s="99">
        <f>'Farm Runoff'!$D919</f>
        <v>837.5616</v>
      </c>
      <c r="D919" s="99">
        <f>'Irrigation Demand'!$D919</f>
        <v>605.76344086021504</v>
      </c>
      <c r="E919" s="99">
        <f>$C919*Farms!$H$6/100</f>
        <v>207.7152768</v>
      </c>
      <c r="F919" s="99">
        <f t="shared" si="84"/>
        <v>629.84632320000003</v>
      </c>
      <c r="G919" s="99">
        <f>IF(H919&lt;Farms!$I$6*1000,(MIN(F919,Farms!$L$6)),0)</f>
        <v>629.84632320000003</v>
      </c>
      <c r="H919" s="100">
        <f t="shared" si="89"/>
        <v>494203.72530212154</v>
      </c>
      <c r="I919" s="100">
        <f t="shared" si="85"/>
        <v>494435.5234612613</v>
      </c>
      <c r="J919" s="100">
        <f>MIN(I919,Farms!$I$6*1000)</f>
        <v>494435.5234612613</v>
      </c>
      <c r="K919" s="100">
        <f>MAX(I919-Farms!$I$6*1000, 0)</f>
        <v>0</v>
      </c>
      <c r="L919" s="100">
        <f t="shared" si="86"/>
        <v>0</v>
      </c>
      <c r="M919" s="100">
        <f t="shared" si="87"/>
        <v>121.15268817204301</v>
      </c>
      <c r="N919" s="154">
        <f t="shared" si="88"/>
        <v>121.15268817204301</v>
      </c>
    </row>
    <row r="920" spans="2:14" x14ac:dyDescent="0.25">
      <c r="B920" s="4">
        <v>41397</v>
      </c>
      <c r="C920" s="99">
        <f>'Farm Runoff'!$D920</f>
        <v>735.69600000000003</v>
      </c>
      <c r="D920" s="99">
        <f>'Irrigation Demand'!$D920</f>
        <v>605.76344086021504</v>
      </c>
      <c r="E920" s="99">
        <f>$C920*Farms!$H$6/100</f>
        <v>182.452608</v>
      </c>
      <c r="F920" s="99">
        <f t="shared" si="84"/>
        <v>553.24339200000009</v>
      </c>
      <c r="G920" s="99">
        <f>IF(H920&lt;Farms!$I$6*1000,(MIN(F920,Farms!$L$6)),0)</f>
        <v>553.24339200000009</v>
      </c>
      <c r="H920" s="100">
        <f t="shared" si="89"/>
        <v>494435.5234612613</v>
      </c>
      <c r="I920" s="100">
        <f t="shared" si="85"/>
        <v>494565.45602040109</v>
      </c>
      <c r="J920" s="100">
        <f>MIN(I920,Farms!$I$6*1000)</f>
        <v>494565.45602040109</v>
      </c>
      <c r="K920" s="100">
        <f>MAX(I920-Farms!$I$6*1000, 0)</f>
        <v>0</v>
      </c>
      <c r="L920" s="100">
        <f t="shared" si="86"/>
        <v>0</v>
      </c>
      <c r="M920" s="100">
        <f t="shared" si="87"/>
        <v>121.15268817204301</v>
      </c>
      <c r="N920" s="154">
        <f t="shared" si="88"/>
        <v>121.15268817204301</v>
      </c>
    </row>
    <row r="921" spans="2:14" x14ac:dyDescent="0.25">
      <c r="B921" s="4">
        <v>41398</v>
      </c>
      <c r="C921" s="99">
        <f>'Farm Runoff'!$D921</f>
        <v>735.69600000000003</v>
      </c>
      <c r="D921" s="99">
        <f>'Irrigation Demand'!$D921</f>
        <v>605.76344086021504</v>
      </c>
      <c r="E921" s="99">
        <f>$C921*Farms!$H$6/100</f>
        <v>182.452608</v>
      </c>
      <c r="F921" s="99">
        <f t="shared" si="84"/>
        <v>553.24339200000009</v>
      </c>
      <c r="G921" s="99">
        <f>IF(H921&lt;Farms!$I$6*1000,(MIN(F921,Farms!$L$6)),0)</f>
        <v>553.24339200000009</v>
      </c>
      <c r="H921" s="100">
        <f t="shared" si="89"/>
        <v>494565.45602040109</v>
      </c>
      <c r="I921" s="100">
        <f t="shared" si="85"/>
        <v>494695.38857954089</v>
      </c>
      <c r="J921" s="100">
        <f>MIN(I921,Farms!$I$6*1000)</f>
        <v>494695.38857954089</v>
      </c>
      <c r="K921" s="100">
        <f>MAX(I921-Farms!$I$6*1000, 0)</f>
        <v>0</v>
      </c>
      <c r="L921" s="100">
        <f t="shared" si="86"/>
        <v>0</v>
      </c>
      <c r="M921" s="100">
        <f t="shared" si="87"/>
        <v>121.15268817204301</v>
      </c>
      <c r="N921" s="154">
        <f t="shared" si="88"/>
        <v>121.15268817204301</v>
      </c>
    </row>
    <row r="922" spans="2:14" x14ac:dyDescent="0.25">
      <c r="B922" s="4">
        <v>41399</v>
      </c>
      <c r="C922" s="99">
        <f>'Farm Runoff'!$D922</f>
        <v>3972.7583999999997</v>
      </c>
      <c r="D922" s="99">
        <f>'Irrigation Demand'!$D922</f>
        <v>605.76344086021504</v>
      </c>
      <c r="E922" s="99">
        <f>$C922*Farms!$H$6/100</f>
        <v>985.24408319999998</v>
      </c>
      <c r="F922" s="99">
        <f t="shared" si="84"/>
        <v>2987.5143167999995</v>
      </c>
      <c r="G922" s="99">
        <f>IF(H922&lt;Farms!$I$6*1000,(MIN(F922,Farms!$L$6)),0)</f>
        <v>2987.5143167999995</v>
      </c>
      <c r="H922" s="100">
        <f t="shared" si="89"/>
        <v>494695.38857954089</v>
      </c>
      <c r="I922" s="100">
        <f t="shared" si="85"/>
        <v>498062.38353868067</v>
      </c>
      <c r="J922" s="100">
        <f>MIN(I922,Farms!$I$6*1000)</f>
        <v>495000</v>
      </c>
      <c r="K922" s="100">
        <f>MAX(I922-Farms!$I$6*1000, 0)</f>
        <v>3062.383538680675</v>
      </c>
      <c r="L922" s="100">
        <f t="shared" si="86"/>
        <v>0</v>
      </c>
      <c r="M922" s="100">
        <f t="shared" si="87"/>
        <v>121.15268817204301</v>
      </c>
      <c r="N922" s="154">
        <f t="shared" si="88"/>
        <v>3183.5362268527178</v>
      </c>
    </row>
    <row r="923" spans="2:14" x14ac:dyDescent="0.25">
      <c r="B923" s="4">
        <v>41400</v>
      </c>
      <c r="C923" s="99">
        <f>'Farm Runoff'!$D923</f>
        <v>8681.2128000000012</v>
      </c>
      <c r="D923" s="99">
        <f>'Irrigation Demand'!$D923</f>
        <v>605.76344086021504</v>
      </c>
      <c r="E923" s="99">
        <f>$C923*Farms!$H$6/100</f>
        <v>2152.9407744</v>
      </c>
      <c r="F923" s="99">
        <f t="shared" si="84"/>
        <v>6528.2720256000011</v>
      </c>
      <c r="G923" s="99">
        <f>IF(H923&lt;Farms!$I$6*1000,(MIN(F923,Farms!$L$6)),0)</f>
        <v>0</v>
      </c>
      <c r="H923" s="100">
        <f t="shared" si="89"/>
        <v>495000</v>
      </c>
      <c r="I923" s="100">
        <f t="shared" si="85"/>
        <v>496547.17733353982</v>
      </c>
      <c r="J923" s="100">
        <f>MIN(I923,Farms!$I$6*1000)</f>
        <v>495000</v>
      </c>
      <c r="K923" s="100">
        <f>MAX(I923-Farms!$I$6*1000, 0)</f>
        <v>1547.1773335398175</v>
      </c>
      <c r="L923" s="100">
        <f t="shared" si="86"/>
        <v>6528.2720256000011</v>
      </c>
      <c r="M923" s="100">
        <f t="shared" si="87"/>
        <v>121.15268817204301</v>
      </c>
      <c r="N923" s="154">
        <f t="shared" si="88"/>
        <v>8196.6020473118624</v>
      </c>
    </row>
    <row r="924" spans="2:14" x14ac:dyDescent="0.25">
      <c r="B924" s="4">
        <v>41401</v>
      </c>
      <c r="C924" s="99">
        <f>'Farm Runoff'!$D924</f>
        <v>7526.7360000000008</v>
      </c>
      <c r="D924" s="99">
        <f>'Irrigation Demand'!$D924</f>
        <v>605.76344086021504</v>
      </c>
      <c r="E924" s="99">
        <f>$C924*Farms!$H$6/100</f>
        <v>1866.6305280000004</v>
      </c>
      <c r="F924" s="99">
        <f t="shared" si="84"/>
        <v>5660.1054720000002</v>
      </c>
      <c r="G924" s="99">
        <f>IF(H924&lt;Farms!$I$6*1000,(MIN(F924,Farms!$L$6)),0)</f>
        <v>0</v>
      </c>
      <c r="H924" s="100">
        <f t="shared" si="89"/>
        <v>495000</v>
      </c>
      <c r="I924" s="100">
        <f t="shared" si="85"/>
        <v>496260.86708713981</v>
      </c>
      <c r="J924" s="100">
        <f>MIN(I924,Farms!$I$6*1000)</f>
        <v>495000</v>
      </c>
      <c r="K924" s="100">
        <f>MAX(I924-Farms!$I$6*1000, 0)</f>
        <v>1260.8670871398062</v>
      </c>
      <c r="L924" s="100">
        <f t="shared" si="86"/>
        <v>5660.1054720000002</v>
      </c>
      <c r="M924" s="100">
        <f t="shared" si="87"/>
        <v>121.15268817204301</v>
      </c>
      <c r="N924" s="154">
        <f t="shared" si="88"/>
        <v>7042.1252473118493</v>
      </c>
    </row>
    <row r="925" spans="2:14" x14ac:dyDescent="0.25">
      <c r="B925" s="4">
        <v>41402</v>
      </c>
      <c r="C925" s="99">
        <f>'Farm Runoff'!$D925</f>
        <v>5546.0159999999996</v>
      </c>
      <c r="D925" s="99">
        <f>'Irrigation Demand'!$D925</f>
        <v>605.76344086021504</v>
      </c>
      <c r="E925" s="99">
        <f>$C925*Farms!$H$6/100</f>
        <v>1375.4119680000001</v>
      </c>
      <c r="F925" s="99">
        <f t="shared" si="84"/>
        <v>4170.6040319999993</v>
      </c>
      <c r="G925" s="99">
        <f>IF(H925&lt;Farms!$I$6*1000,(MIN(F925,Farms!$L$6)),0)</f>
        <v>0</v>
      </c>
      <c r="H925" s="100">
        <f t="shared" si="89"/>
        <v>495000</v>
      </c>
      <c r="I925" s="100">
        <f t="shared" si="85"/>
        <v>495769.6485271398</v>
      </c>
      <c r="J925" s="100">
        <f>MIN(I925,Farms!$I$6*1000)</f>
        <v>495000</v>
      </c>
      <c r="K925" s="100">
        <f>MAX(I925-Farms!$I$6*1000, 0)</f>
        <v>769.64852713979781</v>
      </c>
      <c r="L925" s="100">
        <f t="shared" si="86"/>
        <v>4170.6040319999993</v>
      </c>
      <c r="M925" s="100">
        <f t="shared" si="87"/>
        <v>121.15268817204301</v>
      </c>
      <c r="N925" s="154">
        <f t="shared" si="88"/>
        <v>5061.40524731184</v>
      </c>
    </row>
    <row r="926" spans="2:14" x14ac:dyDescent="0.25">
      <c r="B926" s="4">
        <v>41403</v>
      </c>
      <c r="C926" s="99">
        <f>'Farm Runoff'!$D926</f>
        <v>4187.808</v>
      </c>
      <c r="D926" s="99">
        <f>'Irrigation Demand'!$D926</f>
        <v>605.76344086021504</v>
      </c>
      <c r="E926" s="99">
        <f>$C926*Farms!$H$6/100</f>
        <v>1038.576384</v>
      </c>
      <c r="F926" s="99">
        <f t="shared" si="84"/>
        <v>3149.231616</v>
      </c>
      <c r="G926" s="99">
        <f>IF(H926&lt;Farms!$I$6*1000,(MIN(F926,Farms!$L$6)),0)</f>
        <v>0</v>
      </c>
      <c r="H926" s="100">
        <f t="shared" si="89"/>
        <v>495000</v>
      </c>
      <c r="I926" s="100">
        <f t="shared" si="85"/>
        <v>495432.81294313981</v>
      </c>
      <c r="J926" s="100">
        <f>MIN(I926,Farms!$I$6*1000)</f>
        <v>495000</v>
      </c>
      <c r="K926" s="100">
        <f>MAX(I926-Farms!$I$6*1000, 0)</f>
        <v>432.81294313981198</v>
      </c>
      <c r="L926" s="100">
        <f t="shared" si="86"/>
        <v>3149.231616</v>
      </c>
      <c r="M926" s="100">
        <f t="shared" si="87"/>
        <v>121.15268817204301</v>
      </c>
      <c r="N926" s="154">
        <f t="shared" si="88"/>
        <v>3703.1972473118549</v>
      </c>
    </row>
    <row r="927" spans="2:14" x14ac:dyDescent="0.25">
      <c r="B927" s="4">
        <v>41404</v>
      </c>
      <c r="C927" s="99">
        <f>'Farm Runoff'!$D927</f>
        <v>2716.4159999999997</v>
      </c>
      <c r="D927" s="99">
        <f>'Irrigation Demand'!$D927</f>
        <v>605.76344086021504</v>
      </c>
      <c r="E927" s="99">
        <f>$C927*Farms!$H$6/100</f>
        <v>673.67116799999985</v>
      </c>
      <c r="F927" s="99">
        <f t="shared" si="84"/>
        <v>2042.7448319999999</v>
      </c>
      <c r="G927" s="99">
        <f>IF(H927&lt;Farms!$I$6*1000,(MIN(F927,Farms!$L$6)),0)</f>
        <v>0</v>
      </c>
      <c r="H927" s="100">
        <f t="shared" si="89"/>
        <v>495000</v>
      </c>
      <c r="I927" s="100">
        <f t="shared" si="85"/>
        <v>495067.90772713977</v>
      </c>
      <c r="J927" s="100">
        <f>MIN(I927,Farms!$I$6*1000)</f>
        <v>495000</v>
      </c>
      <c r="K927" s="100">
        <f>MAX(I927-Farms!$I$6*1000, 0)</f>
        <v>67.907727139769122</v>
      </c>
      <c r="L927" s="100">
        <f t="shared" si="86"/>
        <v>2042.7448319999999</v>
      </c>
      <c r="M927" s="100">
        <f t="shared" si="87"/>
        <v>121.15268817204301</v>
      </c>
      <c r="N927" s="154">
        <f t="shared" si="88"/>
        <v>2231.8052473118119</v>
      </c>
    </row>
    <row r="928" spans="2:14" x14ac:dyDescent="0.25">
      <c r="B928" s="4">
        <v>41405</v>
      </c>
      <c r="C928" s="99">
        <f>'Farm Runoff'!$D928</f>
        <v>1878.8543999999999</v>
      </c>
      <c r="D928" s="99">
        <f>'Irrigation Demand'!$D928</f>
        <v>605.76344086021504</v>
      </c>
      <c r="E928" s="99">
        <f>$C928*Farms!$H$6/100</f>
        <v>465.9558912</v>
      </c>
      <c r="F928" s="99">
        <f t="shared" si="84"/>
        <v>1412.8985087999999</v>
      </c>
      <c r="G928" s="99">
        <f>IF(H928&lt;Farms!$I$6*1000,(MIN(F928,Farms!$L$6)),0)</f>
        <v>0</v>
      </c>
      <c r="H928" s="100">
        <f t="shared" si="89"/>
        <v>495000</v>
      </c>
      <c r="I928" s="100">
        <f t="shared" si="85"/>
        <v>494860.19245033979</v>
      </c>
      <c r="J928" s="100">
        <f>MIN(I928,Farms!$I$6*1000)</f>
        <v>494860.19245033979</v>
      </c>
      <c r="K928" s="100">
        <f>MAX(I928-Farms!$I$6*1000, 0)</f>
        <v>0</v>
      </c>
      <c r="L928" s="100">
        <f t="shared" si="86"/>
        <v>1412.8985087999999</v>
      </c>
      <c r="M928" s="100">
        <f t="shared" si="87"/>
        <v>121.15268817204301</v>
      </c>
      <c r="N928" s="154">
        <f t="shared" si="88"/>
        <v>1534.051196972043</v>
      </c>
    </row>
    <row r="929" spans="2:14" x14ac:dyDescent="0.25">
      <c r="B929" s="4">
        <v>41406</v>
      </c>
      <c r="C929" s="99">
        <f>'Farm Runoff'!$D929</f>
        <v>1573.2576000000001</v>
      </c>
      <c r="D929" s="99">
        <f>'Irrigation Demand'!$D929</f>
        <v>605.76344086021504</v>
      </c>
      <c r="E929" s="99">
        <f>$C929*Farms!$H$6/100</f>
        <v>390.16788480000002</v>
      </c>
      <c r="F929" s="99">
        <f t="shared" si="84"/>
        <v>1183.0897152000002</v>
      </c>
      <c r="G929" s="99">
        <f>IF(H929&lt;Farms!$I$6*1000,(MIN(F929,Farms!$L$6)),0)</f>
        <v>1183.0897152000002</v>
      </c>
      <c r="H929" s="100">
        <f t="shared" si="89"/>
        <v>494860.19245033979</v>
      </c>
      <c r="I929" s="100">
        <f t="shared" si="85"/>
        <v>495827.6866094796</v>
      </c>
      <c r="J929" s="100">
        <f>MIN(I929,Farms!$I$6*1000)</f>
        <v>495000</v>
      </c>
      <c r="K929" s="100">
        <f>MAX(I929-Farms!$I$6*1000, 0)</f>
        <v>827.6866094795987</v>
      </c>
      <c r="L929" s="100">
        <f t="shared" si="86"/>
        <v>0</v>
      </c>
      <c r="M929" s="100">
        <f t="shared" si="87"/>
        <v>121.15268817204301</v>
      </c>
      <c r="N929" s="154">
        <f t="shared" si="88"/>
        <v>948.83929765164169</v>
      </c>
    </row>
    <row r="930" spans="2:14" x14ac:dyDescent="0.25">
      <c r="B930" s="4">
        <v>41407</v>
      </c>
      <c r="C930" s="99">
        <f>'Farm Runoff'!$D930</f>
        <v>1358.2079999999999</v>
      </c>
      <c r="D930" s="99">
        <f>'Irrigation Demand'!$D930</f>
        <v>605.76344086021504</v>
      </c>
      <c r="E930" s="99">
        <f>$C930*Farms!$H$6/100</f>
        <v>336.83558399999993</v>
      </c>
      <c r="F930" s="99">
        <f t="shared" si="84"/>
        <v>1021.3724159999999</v>
      </c>
      <c r="G930" s="99">
        <f>IF(H930&lt;Farms!$I$6*1000,(MIN(F930,Farms!$L$6)),0)</f>
        <v>0</v>
      </c>
      <c r="H930" s="100">
        <f t="shared" si="89"/>
        <v>495000</v>
      </c>
      <c r="I930" s="100">
        <f t="shared" si="85"/>
        <v>494731.07214313978</v>
      </c>
      <c r="J930" s="100">
        <f>MIN(I930,Farms!$I$6*1000)</f>
        <v>494731.07214313978</v>
      </c>
      <c r="K930" s="100">
        <f>MAX(I930-Farms!$I$6*1000, 0)</f>
        <v>0</v>
      </c>
      <c r="L930" s="100">
        <f t="shared" si="86"/>
        <v>1021.3724159999999</v>
      </c>
      <c r="M930" s="100">
        <f t="shared" si="87"/>
        <v>121.15268817204301</v>
      </c>
      <c r="N930" s="154">
        <f t="shared" si="88"/>
        <v>1142.525104172043</v>
      </c>
    </row>
    <row r="931" spans="2:14" x14ac:dyDescent="0.25">
      <c r="B931" s="4">
        <v>41408</v>
      </c>
      <c r="C931" s="99">
        <f>'Farm Runoff'!$D931</f>
        <v>1154.4767999999997</v>
      </c>
      <c r="D931" s="99">
        <f>'Irrigation Demand'!$D931</f>
        <v>605.76344086021504</v>
      </c>
      <c r="E931" s="99">
        <f>$C931*Farms!$H$6/100</f>
        <v>286.31024639999993</v>
      </c>
      <c r="F931" s="99">
        <f t="shared" si="84"/>
        <v>868.16655359999982</v>
      </c>
      <c r="G931" s="99">
        <f>IF(H931&lt;Farms!$I$6*1000,(MIN(F931,Farms!$L$6)),0)</f>
        <v>868.16655359999982</v>
      </c>
      <c r="H931" s="100">
        <f t="shared" si="89"/>
        <v>494731.07214313978</v>
      </c>
      <c r="I931" s="100">
        <f t="shared" si="85"/>
        <v>495279.78550227958</v>
      </c>
      <c r="J931" s="100">
        <f>MIN(I931,Farms!$I$6*1000)</f>
        <v>495000</v>
      </c>
      <c r="K931" s="100">
        <f>MAX(I931-Farms!$I$6*1000, 0)</f>
        <v>279.78550227958476</v>
      </c>
      <c r="L931" s="100">
        <f t="shared" si="86"/>
        <v>0</v>
      </c>
      <c r="M931" s="100">
        <f t="shared" si="87"/>
        <v>121.15268817204301</v>
      </c>
      <c r="N931" s="154">
        <f t="shared" si="88"/>
        <v>400.93819045162775</v>
      </c>
    </row>
    <row r="932" spans="2:14" x14ac:dyDescent="0.25">
      <c r="B932" s="4">
        <v>41409</v>
      </c>
      <c r="C932" s="99">
        <f>'Farm Runoff'!$D932</f>
        <v>939.42719999999997</v>
      </c>
      <c r="D932" s="99">
        <f>'Irrigation Demand'!$D932</f>
        <v>605.76344086021504</v>
      </c>
      <c r="E932" s="99">
        <f>$C932*Farms!$H$6/100</f>
        <v>232.9779456</v>
      </c>
      <c r="F932" s="99">
        <f t="shared" si="84"/>
        <v>706.44925439999997</v>
      </c>
      <c r="G932" s="99">
        <f>IF(H932&lt;Farms!$I$6*1000,(MIN(F932,Farms!$L$6)),0)</f>
        <v>0</v>
      </c>
      <c r="H932" s="100">
        <f t="shared" si="89"/>
        <v>495000</v>
      </c>
      <c r="I932" s="100">
        <f t="shared" si="85"/>
        <v>494627.21450473979</v>
      </c>
      <c r="J932" s="100">
        <f>MIN(I932,Farms!$I$6*1000)</f>
        <v>494627.21450473979</v>
      </c>
      <c r="K932" s="100">
        <f>MAX(I932-Farms!$I$6*1000, 0)</f>
        <v>0</v>
      </c>
      <c r="L932" s="100">
        <f t="shared" si="86"/>
        <v>706.44925439999997</v>
      </c>
      <c r="M932" s="100">
        <f t="shared" si="87"/>
        <v>121.15268817204301</v>
      </c>
      <c r="N932" s="154">
        <f t="shared" si="88"/>
        <v>827.60194257204296</v>
      </c>
    </row>
    <row r="933" spans="2:14" x14ac:dyDescent="0.25">
      <c r="B933" s="4">
        <v>41410</v>
      </c>
      <c r="C933" s="99">
        <f>'Farm Runoff'!$D933</f>
        <v>837.5616</v>
      </c>
      <c r="D933" s="99">
        <f>'Irrigation Demand'!$D933</f>
        <v>605.76344086021504</v>
      </c>
      <c r="E933" s="99">
        <f>$C933*Farms!$H$6/100</f>
        <v>207.7152768</v>
      </c>
      <c r="F933" s="99">
        <f t="shared" si="84"/>
        <v>629.84632320000003</v>
      </c>
      <c r="G933" s="99">
        <f>IF(H933&lt;Farms!$I$6*1000,(MIN(F933,Farms!$L$6)),0)</f>
        <v>629.84632320000003</v>
      </c>
      <c r="H933" s="100">
        <f t="shared" si="89"/>
        <v>494627.21450473979</v>
      </c>
      <c r="I933" s="100">
        <f t="shared" si="85"/>
        <v>494859.01266387955</v>
      </c>
      <c r="J933" s="100">
        <f>MIN(I933,Farms!$I$6*1000)</f>
        <v>494859.01266387955</v>
      </c>
      <c r="K933" s="100">
        <f>MAX(I933-Farms!$I$6*1000, 0)</f>
        <v>0</v>
      </c>
      <c r="L933" s="100">
        <f t="shared" si="86"/>
        <v>0</v>
      </c>
      <c r="M933" s="100">
        <f t="shared" si="87"/>
        <v>121.15268817204301</v>
      </c>
      <c r="N933" s="154">
        <f t="shared" si="88"/>
        <v>121.15268817204301</v>
      </c>
    </row>
    <row r="934" spans="2:14" x14ac:dyDescent="0.25">
      <c r="B934" s="4">
        <v>41411</v>
      </c>
      <c r="C934" s="99">
        <f>'Farm Runoff'!$D934</f>
        <v>837.5616</v>
      </c>
      <c r="D934" s="99">
        <f>'Irrigation Demand'!$D934</f>
        <v>605.76344086021504</v>
      </c>
      <c r="E934" s="99">
        <f>$C934*Farms!$H$6/100</f>
        <v>207.7152768</v>
      </c>
      <c r="F934" s="99">
        <f t="shared" si="84"/>
        <v>629.84632320000003</v>
      </c>
      <c r="G934" s="99">
        <f>IF(H934&lt;Farms!$I$6*1000,(MIN(F934,Farms!$L$6)),0)</f>
        <v>629.84632320000003</v>
      </c>
      <c r="H934" s="100">
        <f t="shared" si="89"/>
        <v>494859.01266387955</v>
      </c>
      <c r="I934" s="100">
        <f t="shared" si="85"/>
        <v>495090.8108230193</v>
      </c>
      <c r="J934" s="100">
        <f>MIN(I934,Farms!$I$6*1000)</f>
        <v>495000</v>
      </c>
      <c r="K934" s="100">
        <f>MAX(I934-Farms!$I$6*1000, 0)</f>
        <v>90.810823019302916</v>
      </c>
      <c r="L934" s="100">
        <f t="shared" si="86"/>
        <v>0</v>
      </c>
      <c r="M934" s="100">
        <f t="shared" si="87"/>
        <v>121.15268817204301</v>
      </c>
      <c r="N934" s="154">
        <f t="shared" si="88"/>
        <v>211.96351119134593</v>
      </c>
    </row>
    <row r="935" spans="2:14" x14ac:dyDescent="0.25">
      <c r="B935" s="4">
        <v>41412</v>
      </c>
      <c r="C935" s="99">
        <f>'Farm Runoff'!$D935</f>
        <v>837.5616</v>
      </c>
      <c r="D935" s="99">
        <f>'Irrigation Demand'!$D935</f>
        <v>605.76344086021504</v>
      </c>
      <c r="E935" s="99">
        <f>$C935*Farms!$H$6/100</f>
        <v>207.7152768</v>
      </c>
      <c r="F935" s="99">
        <f t="shared" si="84"/>
        <v>629.84632320000003</v>
      </c>
      <c r="G935" s="99">
        <f>IF(H935&lt;Farms!$I$6*1000,(MIN(F935,Farms!$L$6)),0)</f>
        <v>0</v>
      </c>
      <c r="H935" s="100">
        <f t="shared" si="89"/>
        <v>495000</v>
      </c>
      <c r="I935" s="100">
        <f t="shared" si="85"/>
        <v>494601.95183593978</v>
      </c>
      <c r="J935" s="100">
        <f>MIN(I935,Farms!$I$6*1000)</f>
        <v>494601.95183593978</v>
      </c>
      <c r="K935" s="100">
        <f>MAX(I935-Farms!$I$6*1000, 0)</f>
        <v>0</v>
      </c>
      <c r="L935" s="100">
        <f t="shared" si="86"/>
        <v>629.84632320000003</v>
      </c>
      <c r="M935" s="100">
        <f t="shared" si="87"/>
        <v>121.15268817204301</v>
      </c>
      <c r="N935" s="154">
        <f t="shared" si="88"/>
        <v>750.99901137204301</v>
      </c>
    </row>
    <row r="936" spans="2:14" x14ac:dyDescent="0.25">
      <c r="B936" s="4">
        <v>41413</v>
      </c>
      <c r="C936" s="99">
        <f>'Farm Runoff'!$D936</f>
        <v>837.5616</v>
      </c>
      <c r="D936" s="99">
        <f>'Irrigation Demand'!$D936</f>
        <v>605.76344086021504</v>
      </c>
      <c r="E936" s="99">
        <f>$C936*Farms!$H$6/100</f>
        <v>207.7152768</v>
      </c>
      <c r="F936" s="99">
        <f t="shared" si="84"/>
        <v>629.84632320000003</v>
      </c>
      <c r="G936" s="99">
        <f>IF(H936&lt;Farms!$I$6*1000,(MIN(F936,Farms!$L$6)),0)</f>
        <v>629.84632320000003</v>
      </c>
      <c r="H936" s="100">
        <f t="shared" si="89"/>
        <v>494601.95183593978</v>
      </c>
      <c r="I936" s="100">
        <f t="shared" si="85"/>
        <v>494833.74999507953</v>
      </c>
      <c r="J936" s="100">
        <f>MIN(I936,Farms!$I$6*1000)</f>
        <v>494833.74999507953</v>
      </c>
      <c r="K936" s="100">
        <f>MAX(I936-Farms!$I$6*1000, 0)</f>
        <v>0</v>
      </c>
      <c r="L936" s="100">
        <f t="shared" si="86"/>
        <v>0</v>
      </c>
      <c r="M936" s="100">
        <f t="shared" si="87"/>
        <v>121.15268817204301</v>
      </c>
      <c r="N936" s="154">
        <f t="shared" si="88"/>
        <v>121.15268817204301</v>
      </c>
    </row>
    <row r="937" spans="2:14" x14ac:dyDescent="0.25">
      <c r="B937" s="4">
        <v>41414</v>
      </c>
      <c r="C937" s="99">
        <f>'Farm Runoff'!$D937</f>
        <v>837.5616</v>
      </c>
      <c r="D937" s="99">
        <f>'Irrigation Demand'!$D937</f>
        <v>605.76344086021504</v>
      </c>
      <c r="E937" s="99">
        <f>$C937*Farms!$H$6/100</f>
        <v>207.7152768</v>
      </c>
      <c r="F937" s="99">
        <f t="shared" si="84"/>
        <v>629.84632320000003</v>
      </c>
      <c r="G937" s="99">
        <f>IF(H937&lt;Farms!$I$6*1000,(MIN(F937,Farms!$L$6)),0)</f>
        <v>629.84632320000003</v>
      </c>
      <c r="H937" s="100">
        <f t="shared" si="89"/>
        <v>494833.74999507953</v>
      </c>
      <c r="I937" s="100">
        <f t="shared" si="85"/>
        <v>495065.54815421929</v>
      </c>
      <c r="J937" s="100">
        <f>MIN(I937,Farms!$I$6*1000)</f>
        <v>495000</v>
      </c>
      <c r="K937" s="100">
        <f>MAX(I937-Farms!$I$6*1000, 0)</f>
        <v>65.548154219286516</v>
      </c>
      <c r="L937" s="100">
        <f t="shared" si="86"/>
        <v>0</v>
      </c>
      <c r="M937" s="100">
        <f t="shared" si="87"/>
        <v>121.15268817204301</v>
      </c>
      <c r="N937" s="154">
        <f t="shared" si="88"/>
        <v>186.70084239132953</v>
      </c>
    </row>
    <row r="938" spans="2:14" x14ac:dyDescent="0.25">
      <c r="B938" s="4">
        <v>41415</v>
      </c>
      <c r="C938" s="99">
        <f>'Farm Runoff'!$D938</f>
        <v>837.5616</v>
      </c>
      <c r="D938" s="99">
        <f>'Irrigation Demand'!$D938</f>
        <v>605.76344086021504</v>
      </c>
      <c r="E938" s="99">
        <f>$C938*Farms!$H$6/100</f>
        <v>207.7152768</v>
      </c>
      <c r="F938" s="99">
        <f t="shared" si="84"/>
        <v>629.84632320000003</v>
      </c>
      <c r="G938" s="99">
        <f>IF(H938&lt;Farms!$I$6*1000,(MIN(F938,Farms!$L$6)),0)</f>
        <v>0</v>
      </c>
      <c r="H938" s="100">
        <f t="shared" si="89"/>
        <v>495000</v>
      </c>
      <c r="I938" s="100">
        <f t="shared" si="85"/>
        <v>494601.95183593978</v>
      </c>
      <c r="J938" s="100">
        <f>MIN(I938,Farms!$I$6*1000)</f>
        <v>494601.95183593978</v>
      </c>
      <c r="K938" s="100">
        <f>MAX(I938-Farms!$I$6*1000, 0)</f>
        <v>0</v>
      </c>
      <c r="L938" s="100">
        <f t="shared" si="86"/>
        <v>629.84632320000003</v>
      </c>
      <c r="M938" s="100">
        <f t="shared" si="87"/>
        <v>121.15268817204301</v>
      </c>
      <c r="N938" s="154">
        <f t="shared" si="88"/>
        <v>750.99901137204301</v>
      </c>
    </row>
    <row r="939" spans="2:14" x14ac:dyDescent="0.25">
      <c r="B939" s="4">
        <v>41416</v>
      </c>
      <c r="C939" s="99">
        <f>'Farm Runoff'!$D939</f>
        <v>837.5616</v>
      </c>
      <c r="D939" s="99">
        <f>'Irrigation Demand'!$D939</f>
        <v>605.76344086021504</v>
      </c>
      <c r="E939" s="99">
        <f>$C939*Farms!$H$6/100</f>
        <v>207.7152768</v>
      </c>
      <c r="F939" s="99">
        <f t="shared" si="84"/>
        <v>629.84632320000003</v>
      </c>
      <c r="G939" s="99">
        <f>IF(H939&lt;Farms!$I$6*1000,(MIN(F939,Farms!$L$6)),0)</f>
        <v>629.84632320000003</v>
      </c>
      <c r="H939" s="100">
        <f t="shared" si="89"/>
        <v>494601.95183593978</v>
      </c>
      <c r="I939" s="100">
        <f t="shared" si="85"/>
        <v>494833.74999507953</v>
      </c>
      <c r="J939" s="100">
        <f>MIN(I939,Farms!$I$6*1000)</f>
        <v>494833.74999507953</v>
      </c>
      <c r="K939" s="100">
        <f>MAX(I939-Farms!$I$6*1000, 0)</f>
        <v>0</v>
      </c>
      <c r="L939" s="100">
        <f t="shared" si="86"/>
        <v>0</v>
      </c>
      <c r="M939" s="100">
        <f t="shared" si="87"/>
        <v>121.15268817204301</v>
      </c>
      <c r="N939" s="154">
        <f t="shared" si="88"/>
        <v>121.15268817204301</v>
      </c>
    </row>
    <row r="940" spans="2:14" x14ac:dyDescent="0.25">
      <c r="B940" s="4">
        <v>41417</v>
      </c>
      <c r="C940" s="99">
        <f>'Farm Runoff'!$D940</f>
        <v>837.5616</v>
      </c>
      <c r="D940" s="99">
        <f>'Irrigation Demand'!$D940</f>
        <v>605.76344086021504</v>
      </c>
      <c r="E940" s="99">
        <f>$C940*Farms!$H$6/100</f>
        <v>207.7152768</v>
      </c>
      <c r="F940" s="99">
        <f t="shared" si="84"/>
        <v>629.84632320000003</v>
      </c>
      <c r="G940" s="99">
        <f>IF(H940&lt;Farms!$I$6*1000,(MIN(F940,Farms!$L$6)),0)</f>
        <v>629.84632320000003</v>
      </c>
      <c r="H940" s="100">
        <f t="shared" si="89"/>
        <v>494833.74999507953</v>
      </c>
      <c r="I940" s="100">
        <f t="shared" si="85"/>
        <v>495065.54815421929</v>
      </c>
      <c r="J940" s="100">
        <f>MIN(I940,Farms!$I$6*1000)</f>
        <v>495000</v>
      </c>
      <c r="K940" s="100">
        <f>MAX(I940-Farms!$I$6*1000, 0)</f>
        <v>65.548154219286516</v>
      </c>
      <c r="L940" s="100">
        <f t="shared" si="86"/>
        <v>0</v>
      </c>
      <c r="M940" s="100">
        <f t="shared" si="87"/>
        <v>121.15268817204301</v>
      </c>
      <c r="N940" s="154">
        <f t="shared" si="88"/>
        <v>186.70084239132953</v>
      </c>
    </row>
    <row r="941" spans="2:14" x14ac:dyDescent="0.25">
      <c r="B941" s="4">
        <v>41418</v>
      </c>
      <c r="C941" s="99">
        <f>'Farm Runoff'!$D941</f>
        <v>837.5616</v>
      </c>
      <c r="D941" s="99">
        <f>'Irrigation Demand'!$D941</f>
        <v>605.76344086021504</v>
      </c>
      <c r="E941" s="99">
        <f>$C941*Farms!$H$6/100</f>
        <v>207.7152768</v>
      </c>
      <c r="F941" s="99">
        <f t="shared" si="84"/>
        <v>629.84632320000003</v>
      </c>
      <c r="G941" s="99">
        <f>IF(H941&lt;Farms!$I$6*1000,(MIN(F941,Farms!$L$6)),0)</f>
        <v>0</v>
      </c>
      <c r="H941" s="100">
        <f t="shared" si="89"/>
        <v>495000</v>
      </c>
      <c r="I941" s="100">
        <f t="shared" si="85"/>
        <v>494601.95183593978</v>
      </c>
      <c r="J941" s="100">
        <f>MIN(I941,Farms!$I$6*1000)</f>
        <v>494601.95183593978</v>
      </c>
      <c r="K941" s="100">
        <f>MAX(I941-Farms!$I$6*1000, 0)</f>
        <v>0</v>
      </c>
      <c r="L941" s="100">
        <f t="shared" si="86"/>
        <v>629.84632320000003</v>
      </c>
      <c r="M941" s="100">
        <f t="shared" si="87"/>
        <v>121.15268817204301</v>
      </c>
      <c r="N941" s="154">
        <f t="shared" si="88"/>
        <v>750.99901137204301</v>
      </c>
    </row>
    <row r="942" spans="2:14" x14ac:dyDescent="0.25">
      <c r="B942" s="4">
        <v>41419</v>
      </c>
      <c r="C942" s="99">
        <f>'Farm Runoff'!$D942</f>
        <v>837.5616</v>
      </c>
      <c r="D942" s="99">
        <f>'Irrigation Demand'!$D942</f>
        <v>605.76344086021504</v>
      </c>
      <c r="E942" s="99">
        <f>$C942*Farms!$H$6/100</f>
        <v>207.7152768</v>
      </c>
      <c r="F942" s="99">
        <f t="shared" si="84"/>
        <v>629.84632320000003</v>
      </c>
      <c r="G942" s="99">
        <f>IF(H942&lt;Farms!$I$6*1000,(MIN(F942,Farms!$L$6)),0)</f>
        <v>629.84632320000003</v>
      </c>
      <c r="H942" s="100">
        <f t="shared" si="89"/>
        <v>494601.95183593978</v>
      </c>
      <c r="I942" s="100">
        <f t="shared" si="85"/>
        <v>494833.74999507953</v>
      </c>
      <c r="J942" s="100">
        <f>MIN(I942,Farms!$I$6*1000)</f>
        <v>494833.74999507953</v>
      </c>
      <c r="K942" s="100">
        <f>MAX(I942-Farms!$I$6*1000, 0)</f>
        <v>0</v>
      </c>
      <c r="L942" s="100">
        <f t="shared" si="86"/>
        <v>0</v>
      </c>
      <c r="M942" s="100">
        <f t="shared" si="87"/>
        <v>121.15268817204301</v>
      </c>
      <c r="N942" s="154">
        <f t="shared" si="88"/>
        <v>121.15268817204301</v>
      </c>
    </row>
    <row r="943" spans="2:14" x14ac:dyDescent="0.25">
      <c r="B943" s="4">
        <v>41420</v>
      </c>
      <c r="C943" s="99">
        <f>'Farm Runoff'!$D943</f>
        <v>939.42719999999997</v>
      </c>
      <c r="D943" s="99">
        <f>'Irrigation Demand'!$D943</f>
        <v>605.76344086021504</v>
      </c>
      <c r="E943" s="99">
        <f>$C943*Farms!$H$6/100</f>
        <v>232.9779456</v>
      </c>
      <c r="F943" s="99">
        <f t="shared" si="84"/>
        <v>706.44925439999997</v>
      </c>
      <c r="G943" s="99">
        <f>IF(H943&lt;Farms!$I$6*1000,(MIN(F943,Farms!$L$6)),0)</f>
        <v>706.44925439999997</v>
      </c>
      <c r="H943" s="100">
        <f t="shared" si="89"/>
        <v>494833.74999507953</v>
      </c>
      <c r="I943" s="100">
        <f t="shared" si="85"/>
        <v>495167.41375421931</v>
      </c>
      <c r="J943" s="100">
        <f>MIN(I943,Farms!$I$6*1000)</f>
        <v>495000</v>
      </c>
      <c r="K943" s="100">
        <f>MAX(I943-Farms!$I$6*1000, 0)</f>
        <v>167.4137542193057</v>
      </c>
      <c r="L943" s="100">
        <f t="shared" si="86"/>
        <v>0</v>
      </c>
      <c r="M943" s="100">
        <f t="shared" si="87"/>
        <v>121.15268817204301</v>
      </c>
      <c r="N943" s="154">
        <f t="shared" si="88"/>
        <v>288.56644239134869</v>
      </c>
    </row>
    <row r="944" spans="2:14" x14ac:dyDescent="0.25">
      <c r="B944" s="4">
        <v>41421</v>
      </c>
      <c r="C944" s="99">
        <f>'Farm Runoff'!$D944</f>
        <v>2716.4159999999997</v>
      </c>
      <c r="D944" s="99">
        <f>'Irrigation Demand'!$D944</f>
        <v>0</v>
      </c>
      <c r="E944" s="99">
        <f>$C944*Farms!$H$6/100</f>
        <v>673.67116799999985</v>
      </c>
      <c r="F944" s="99">
        <f t="shared" si="84"/>
        <v>2042.7448319999999</v>
      </c>
      <c r="G944" s="99">
        <f>IF(H944&lt;Farms!$I$6*1000,(MIN(F944,Farms!$L$6)),0)</f>
        <v>0</v>
      </c>
      <c r="H944" s="100">
        <f t="shared" si="89"/>
        <v>495000</v>
      </c>
      <c r="I944" s="100">
        <f t="shared" si="85"/>
        <v>495673.67116799997</v>
      </c>
      <c r="J944" s="100">
        <f>MIN(I944,Farms!$I$6*1000)</f>
        <v>495000</v>
      </c>
      <c r="K944" s="100">
        <f>MAX(I944-Farms!$I$6*1000, 0)</f>
        <v>673.67116799997166</v>
      </c>
      <c r="L944" s="100">
        <f t="shared" si="86"/>
        <v>2042.7448319999999</v>
      </c>
      <c r="M944" s="100">
        <f t="shared" si="87"/>
        <v>0</v>
      </c>
      <c r="N944" s="154">
        <f t="shared" si="88"/>
        <v>2716.4159999999715</v>
      </c>
    </row>
    <row r="945" spans="2:14" x14ac:dyDescent="0.25">
      <c r="B945" s="4">
        <v>41422</v>
      </c>
      <c r="C945" s="99">
        <f>'Farm Runoff'!$D945</f>
        <v>30752.092799999999</v>
      </c>
      <c r="D945" s="99">
        <f>'Irrigation Demand'!$D945</f>
        <v>605.76344086021504</v>
      </c>
      <c r="E945" s="99">
        <f>$C945*Farms!$H$6/100</f>
        <v>7626.5190143999989</v>
      </c>
      <c r="F945" s="99">
        <f t="shared" si="84"/>
        <v>23125.573785599998</v>
      </c>
      <c r="G945" s="99">
        <f>IF(H945&lt;Farms!$I$6*1000,(MIN(F945,Farms!$L$6)),0)</f>
        <v>0</v>
      </c>
      <c r="H945" s="100">
        <f t="shared" si="89"/>
        <v>495000</v>
      </c>
      <c r="I945" s="100">
        <f t="shared" si="85"/>
        <v>502020.75557353982</v>
      </c>
      <c r="J945" s="100">
        <f>MIN(I945,Farms!$I$6*1000)</f>
        <v>495000</v>
      </c>
      <c r="K945" s="100">
        <f>MAX(I945-Farms!$I$6*1000, 0)</f>
        <v>7020.75557353982</v>
      </c>
      <c r="L945" s="100">
        <f t="shared" si="86"/>
        <v>23125.573785599998</v>
      </c>
      <c r="M945" s="100">
        <f t="shared" si="87"/>
        <v>121.15268817204301</v>
      </c>
      <c r="N945" s="154">
        <f t="shared" si="88"/>
        <v>30267.48204731186</v>
      </c>
    </row>
    <row r="946" spans="2:14" x14ac:dyDescent="0.25">
      <c r="B946" s="4">
        <v>41423</v>
      </c>
      <c r="C946" s="99">
        <f>'Farm Runoff'!$D946</f>
        <v>44153.078399999999</v>
      </c>
      <c r="D946" s="99">
        <f>'Irrigation Demand'!$D946</f>
        <v>605.76344086021504</v>
      </c>
      <c r="E946" s="99">
        <f>$C946*Farms!$H$6/100</f>
        <v>10949.963443199998</v>
      </c>
      <c r="F946" s="99">
        <f t="shared" si="84"/>
        <v>33203.114956799996</v>
      </c>
      <c r="G946" s="99">
        <f>IF(H946&lt;Farms!$I$6*1000,(MIN(F946,Farms!$L$6)),0)</f>
        <v>0</v>
      </c>
      <c r="H946" s="100">
        <f t="shared" si="89"/>
        <v>495000</v>
      </c>
      <c r="I946" s="100">
        <f t="shared" si="85"/>
        <v>505344.20000233978</v>
      </c>
      <c r="J946" s="100">
        <f>MIN(I946,Farms!$I$6*1000)</f>
        <v>495000</v>
      </c>
      <c r="K946" s="100">
        <f>MAX(I946-Farms!$I$6*1000, 0)</f>
        <v>10344.200002339785</v>
      </c>
      <c r="L946" s="100">
        <f t="shared" si="86"/>
        <v>33203.114956799996</v>
      </c>
      <c r="M946" s="100">
        <f t="shared" si="87"/>
        <v>121.15268817204301</v>
      </c>
      <c r="N946" s="154">
        <f t="shared" si="88"/>
        <v>43668.467647311823</v>
      </c>
    </row>
    <row r="947" spans="2:14" x14ac:dyDescent="0.25">
      <c r="B947" s="4">
        <v>41424</v>
      </c>
      <c r="C947" s="99">
        <f>'Farm Runoff'!$D947</f>
        <v>34317.388800000001</v>
      </c>
      <c r="D947" s="99">
        <f>'Irrigation Demand'!$D947</f>
        <v>605.76344086021504</v>
      </c>
      <c r="E947" s="99">
        <f>$C947*Farms!$H$6/100</f>
        <v>8510.7124223999999</v>
      </c>
      <c r="F947" s="99">
        <f t="shared" si="84"/>
        <v>25806.676377600001</v>
      </c>
      <c r="G947" s="99">
        <f>IF(H947&lt;Farms!$I$6*1000,(MIN(F947,Farms!$L$6)),0)</f>
        <v>0</v>
      </c>
      <c r="H947" s="100">
        <f t="shared" si="89"/>
        <v>495000</v>
      </c>
      <c r="I947" s="100">
        <f t="shared" si="85"/>
        <v>502904.94898153981</v>
      </c>
      <c r="J947" s="100">
        <f>MIN(I947,Farms!$I$6*1000)</f>
        <v>495000</v>
      </c>
      <c r="K947" s="100">
        <f>MAX(I947-Farms!$I$6*1000, 0)</f>
        <v>7904.9489815398119</v>
      </c>
      <c r="L947" s="100">
        <f t="shared" si="86"/>
        <v>25806.676377600001</v>
      </c>
      <c r="M947" s="100">
        <f t="shared" si="87"/>
        <v>121.15268817204301</v>
      </c>
      <c r="N947" s="154">
        <f t="shared" si="88"/>
        <v>33832.778047311855</v>
      </c>
    </row>
    <row r="948" spans="2:14" x14ac:dyDescent="0.25">
      <c r="B948" s="4">
        <v>41425</v>
      </c>
      <c r="C948" s="99">
        <f>'Farm Runoff'!$D948</f>
        <v>44356.809600000001</v>
      </c>
      <c r="D948" s="99">
        <f>'Irrigation Demand'!$D948</f>
        <v>605.76344086021504</v>
      </c>
      <c r="E948" s="99">
        <f>$C948*Farms!$H$6/100</f>
        <v>11000.488780799998</v>
      </c>
      <c r="F948" s="99">
        <f t="shared" si="84"/>
        <v>33356.320819200002</v>
      </c>
      <c r="G948" s="99">
        <f>IF(H948&lt;Farms!$I$6*1000,(MIN(F948,Farms!$L$6)),0)</f>
        <v>0</v>
      </c>
      <c r="H948" s="100">
        <f t="shared" si="89"/>
        <v>495000</v>
      </c>
      <c r="I948" s="100">
        <f t="shared" si="85"/>
        <v>505394.72533993982</v>
      </c>
      <c r="J948" s="100">
        <f>MIN(I948,Farms!$I$6*1000)</f>
        <v>495000</v>
      </c>
      <c r="K948" s="100">
        <f>MAX(I948-Farms!$I$6*1000, 0)</f>
        <v>10394.725339939818</v>
      </c>
      <c r="L948" s="100">
        <f t="shared" si="86"/>
        <v>33356.320819200002</v>
      </c>
      <c r="M948" s="100">
        <f t="shared" si="87"/>
        <v>121.15268817204301</v>
      </c>
      <c r="N948" s="154">
        <f t="shared" si="88"/>
        <v>43872.198847311862</v>
      </c>
    </row>
    <row r="949" spans="2:14" x14ac:dyDescent="0.25">
      <c r="B949" s="4">
        <v>41426</v>
      </c>
      <c r="C949" s="99">
        <f>'Farm Runoff'!$D949</f>
        <v>18290.534399999997</v>
      </c>
      <c r="D949" s="99">
        <f>'Irrigation Demand'!$D949</f>
        <v>0</v>
      </c>
      <c r="E949" s="99">
        <f>$C949*Farms!$H$6/100</f>
        <v>4536.0525311999991</v>
      </c>
      <c r="F949" s="99">
        <f t="shared" si="84"/>
        <v>13754.481868799998</v>
      </c>
      <c r="G949" s="99">
        <f>IF(H949&lt;Farms!$I$6*1000,(MIN(F949,Farms!$L$6)),0)</f>
        <v>0</v>
      </c>
      <c r="H949" s="100">
        <f t="shared" si="89"/>
        <v>495000</v>
      </c>
      <c r="I949" s="100">
        <f t="shared" si="85"/>
        <v>499536.0525312</v>
      </c>
      <c r="J949" s="100">
        <f>MIN(I949,Farms!$I$6*1000)</f>
        <v>495000</v>
      </c>
      <c r="K949" s="100">
        <f>MAX(I949-Farms!$I$6*1000, 0)</f>
        <v>4536.0525311999954</v>
      </c>
      <c r="L949" s="100">
        <f t="shared" si="86"/>
        <v>13754.481868799998</v>
      </c>
      <c r="M949" s="100">
        <f t="shared" si="87"/>
        <v>0</v>
      </c>
      <c r="N949" s="154">
        <f t="shared" si="88"/>
        <v>18290.534399999993</v>
      </c>
    </row>
    <row r="950" spans="2:14" x14ac:dyDescent="0.25">
      <c r="B950" s="4">
        <v>41427</v>
      </c>
      <c r="C950" s="99">
        <f>'Farm Runoff'!$D950</f>
        <v>147241.06559999997</v>
      </c>
      <c r="D950" s="99">
        <f>'Irrigation Demand'!$D950</f>
        <v>0</v>
      </c>
      <c r="E950" s="99">
        <f>$C950*Farms!$H$6/100</f>
        <v>36515.784268799995</v>
      </c>
      <c r="F950" s="99">
        <f t="shared" si="84"/>
        <v>110725.28133119998</v>
      </c>
      <c r="G950" s="99">
        <f>IF(H950&lt;Farms!$I$6*1000,(MIN(F950,Farms!$L$6)),0)</f>
        <v>0</v>
      </c>
      <c r="H950" s="100">
        <f t="shared" si="89"/>
        <v>495000</v>
      </c>
      <c r="I950" s="100">
        <f t="shared" si="85"/>
        <v>531515.78426879994</v>
      </c>
      <c r="J950" s="100">
        <f>MIN(I950,Farms!$I$6*1000)</f>
        <v>495000</v>
      </c>
      <c r="K950" s="100">
        <f>MAX(I950-Farms!$I$6*1000, 0)</f>
        <v>36515.784268799936</v>
      </c>
      <c r="L950" s="100">
        <f t="shared" si="86"/>
        <v>110725.28133119998</v>
      </c>
      <c r="M950" s="100">
        <f t="shared" si="87"/>
        <v>0</v>
      </c>
      <c r="N950" s="154">
        <f t="shared" si="88"/>
        <v>147241.06559999991</v>
      </c>
    </row>
    <row r="951" spans="2:14" x14ac:dyDescent="0.25">
      <c r="B951" s="4">
        <v>41428</v>
      </c>
      <c r="C951" s="99">
        <f>'Farm Runoff'!$D951</f>
        <v>250985.52</v>
      </c>
      <c r="D951" s="99">
        <f>'Irrigation Demand'!$D951</f>
        <v>0</v>
      </c>
      <c r="E951" s="99">
        <f>$C951*Farms!$H$6/100</f>
        <v>62244.408960000001</v>
      </c>
      <c r="F951" s="99">
        <f t="shared" si="84"/>
        <v>188741.11103999999</v>
      </c>
      <c r="G951" s="99">
        <f>IF(H951&lt;Farms!$I$6*1000,(MIN(F951,Farms!$L$6)),0)</f>
        <v>0</v>
      </c>
      <c r="H951" s="100">
        <f t="shared" si="89"/>
        <v>495000</v>
      </c>
      <c r="I951" s="100">
        <f t="shared" si="85"/>
        <v>557244.40896000003</v>
      </c>
      <c r="J951" s="100">
        <f>MIN(I951,Farms!$I$6*1000)</f>
        <v>495000</v>
      </c>
      <c r="K951" s="100">
        <f>MAX(I951-Farms!$I$6*1000, 0)</f>
        <v>62244.40896000003</v>
      </c>
      <c r="L951" s="100">
        <f t="shared" si="86"/>
        <v>188741.11103999999</v>
      </c>
      <c r="M951" s="100">
        <f t="shared" si="87"/>
        <v>0</v>
      </c>
      <c r="N951" s="154">
        <f t="shared" si="88"/>
        <v>250985.52000000002</v>
      </c>
    </row>
    <row r="952" spans="2:14" x14ac:dyDescent="0.25">
      <c r="B952" s="4">
        <v>41429</v>
      </c>
      <c r="C952" s="99">
        <f>'Farm Runoff'!$D952</f>
        <v>233883.41759999999</v>
      </c>
      <c r="D952" s="99">
        <f>'Irrigation Demand'!$D952</f>
        <v>0</v>
      </c>
      <c r="E952" s="99">
        <f>$C952*Farms!$H$6/100</f>
        <v>58003.0875648</v>
      </c>
      <c r="F952" s="99">
        <f t="shared" si="84"/>
        <v>175880.33003519999</v>
      </c>
      <c r="G952" s="99">
        <f>IF(H952&lt;Farms!$I$6*1000,(MIN(F952,Farms!$L$6)),0)</f>
        <v>0</v>
      </c>
      <c r="H952" s="100">
        <f t="shared" si="89"/>
        <v>495000</v>
      </c>
      <c r="I952" s="100">
        <f t="shared" si="85"/>
        <v>553003.08756480005</v>
      </c>
      <c r="J952" s="100">
        <f>MIN(I952,Farms!$I$6*1000)</f>
        <v>495000</v>
      </c>
      <c r="K952" s="100">
        <f>MAX(I952-Farms!$I$6*1000, 0)</f>
        <v>58003.087564800051</v>
      </c>
      <c r="L952" s="100">
        <f t="shared" si="86"/>
        <v>175880.33003519999</v>
      </c>
      <c r="M952" s="100">
        <f t="shared" si="87"/>
        <v>0</v>
      </c>
      <c r="N952" s="154">
        <f t="shared" si="88"/>
        <v>233883.41760000004</v>
      </c>
    </row>
    <row r="953" spans="2:14" x14ac:dyDescent="0.25">
      <c r="B953" s="4">
        <v>41430</v>
      </c>
      <c r="C953" s="99">
        <f>'Farm Runoff'!$D953</f>
        <v>175548.38399999999</v>
      </c>
      <c r="D953" s="99">
        <f>'Irrigation Demand'!$D953</f>
        <v>399.96020202020208</v>
      </c>
      <c r="E953" s="99">
        <f>$C953*Farms!$H$6/100</f>
        <v>43535.999232000002</v>
      </c>
      <c r="F953" s="99">
        <f t="shared" si="84"/>
        <v>132012.38476799999</v>
      </c>
      <c r="G953" s="99">
        <f>IF(H953&lt;Farms!$I$6*1000,(MIN(F953,Farms!$L$6)),0)</f>
        <v>0</v>
      </c>
      <c r="H953" s="100">
        <f t="shared" si="89"/>
        <v>495000</v>
      </c>
      <c r="I953" s="100">
        <f t="shared" si="85"/>
        <v>538136.03902997973</v>
      </c>
      <c r="J953" s="100">
        <f>MIN(I953,Farms!$I$6*1000)</f>
        <v>495000</v>
      </c>
      <c r="K953" s="100">
        <f>MAX(I953-Farms!$I$6*1000, 0)</f>
        <v>43136.039029979729</v>
      </c>
      <c r="L953" s="100">
        <f t="shared" si="86"/>
        <v>132012.38476799999</v>
      </c>
      <c r="M953" s="100">
        <f t="shared" si="87"/>
        <v>79.992040404040424</v>
      </c>
      <c r="N953" s="154">
        <f t="shared" si="88"/>
        <v>175228.41583838375</v>
      </c>
    </row>
    <row r="954" spans="2:14" x14ac:dyDescent="0.25">
      <c r="B954" s="4">
        <v>41431</v>
      </c>
      <c r="C954" s="99">
        <f>'Farm Runoff'!$D954</f>
        <v>114123.42719999999</v>
      </c>
      <c r="D954" s="99">
        <f>'Irrigation Demand'!$D954</f>
        <v>399.96020202020208</v>
      </c>
      <c r="E954" s="99">
        <f>$C954*Farms!$H$6/100</f>
        <v>28302.609945600001</v>
      </c>
      <c r="F954" s="99">
        <f t="shared" si="84"/>
        <v>85820.817254399997</v>
      </c>
      <c r="G954" s="99">
        <f>IF(H954&lt;Farms!$I$6*1000,(MIN(F954,Farms!$L$6)),0)</f>
        <v>0</v>
      </c>
      <c r="H954" s="100">
        <f t="shared" si="89"/>
        <v>495000</v>
      </c>
      <c r="I954" s="100">
        <f t="shared" si="85"/>
        <v>522902.64974357979</v>
      </c>
      <c r="J954" s="100">
        <f>MIN(I954,Farms!$I$6*1000)</f>
        <v>495000</v>
      </c>
      <c r="K954" s="100">
        <f>MAX(I954-Farms!$I$6*1000, 0)</f>
        <v>27902.649743579794</v>
      </c>
      <c r="L954" s="100">
        <f t="shared" si="86"/>
        <v>85820.817254399997</v>
      </c>
      <c r="M954" s="100">
        <f t="shared" si="87"/>
        <v>79.992040404040424</v>
      </c>
      <c r="N954" s="154">
        <f t="shared" si="88"/>
        <v>113803.45903838384</v>
      </c>
    </row>
    <row r="955" spans="2:14" x14ac:dyDescent="0.25">
      <c r="B955" s="4">
        <v>41432</v>
      </c>
      <c r="C955" s="99">
        <f>'Farm Runoff'!$D955</f>
        <v>78651.561599999986</v>
      </c>
      <c r="D955" s="99">
        <f>'Irrigation Demand'!$D955</f>
        <v>399.96020202020208</v>
      </c>
      <c r="E955" s="99">
        <f>$C955*Farms!$H$6/100</f>
        <v>19505.587276799997</v>
      </c>
      <c r="F955" s="99">
        <f t="shared" si="84"/>
        <v>59145.974323199989</v>
      </c>
      <c r="G955" s="99">
        <f>IF(H955&lt;Farms!$I$6*1000,(MIN(F955,Farms!$L$6)),0)</f>
        <v>0</v>
      </c>
      <c r="H955" s="100">
        <f t="shared" si="89"/>
        <v>495000</v>
      </c>
      <c r="I955" s="100">
        <f t="shared" si="85"/>
        <v>514105.62707477983</v>
      </c>
      <c r="J955" s="100">
        <f>MIN(I955,Farms!$I$6*1000)</f>
        <v>495000</v>
      </c>
      <c r="K955" s="100">
        <f>MAX(I955-Farms!$I$6*1000, 0)</f>
        <v>19105.627074779826</v>
      </c>
      <c r="L955" s="100">
        <f t="shared" si="86"/>
        <v>59145.974323199989</v>
      </c>
      <c r="M955" s="100">
        <f t="shared" si="87"/>
        <v>79.992040404040424</v>
      </c>
      <c r="N955" s="154">
        <f t="shared" si="88"/>
        <v>78331.593438383861</v>
      </c>
    </row>
    <row r="956" spans="2:14" x14ac:dyDescent="0.25">
      <c r="B956" s="4">
        <v>41433</v>
      </c>
      <c r="C956" s="99">
        <f>'Farm Runoff'!$D956</f>
        <v>86619.715199999977</v>
      </c>
      <c r="D956" s="99">
        <f>'Irrigation Demand'!$D956</f>
        <v>399.96020202020208</v>
      </c>
      <c r="E956" s="99">
        <f>$C956*Farms!$H$6/100</f>
        <v>21481.689369599997</v>
      </c>
      <c r="F956" s="99">
        <f t="shared" si="84"/>
        <v>65138.02583039998</v>
      </c>
      <c r="G956" s="99">
        <f>IF(H956&lt;Farms!$I$6*1000,(MIN(F956,Farms!$L$6)),0)</f>
        <v>0</v>
      </c>
      <c r="H956" s="100">
        <f t="shared" si="89"/>
        <v>495000</v>
      </c>
      <c r="I956" s="100">
        <f t="shared" si="85"/>
        <v>516081.72916757979</v>
      </c>
      <c r="J956" s="100">
        <f>MIN(I956,Farms!$I$6*1000)</f>
        <v>495000</v>
      </c>
      <c r="K956" s="100">
        <f>MAX(I956-Farms!$I$6*1000, 0)</f>
        <v>21081.72916757979</v>
      </c>
      <c r="L956" s="100">
        <f t="shared" si="86"/>
        <v>65138.02583039998</v>
      </c>
      <c r="M956" s="100">
        <f t="shared" si="87"/>
        <v>79.992040404040424</v>
      </c>
      <c r="N956" s="154">
        <f t="shared" si="88"/>
        <v>86299.747038383808</v>
      </c>
    </row>
    <row r="957" spans="2:14" x14ac:dyDescent="0.25">
      <c r="B957" s="4">
        <v>41434</v>
      </c>
      <c r="C957" s="99">
        <f>'Farm Runoff'!$D957</f>
        <v>360875.86560000002</v>
      </c>
      <c r="D957" s="99">
        <f>'Irrigation Demand'!$D957</f>
        <v>0</v>
      </c>
      <c r="E957" s="99">
        <f>$C957*Farms!$H$6/100</f>
        <v>89497.214668800007</v>
      </c>
      <c r="F957" s="99">
        <f t="shared" si="84"/>
        <v>271378.65093120001</v>
      </c>
      <c r="G957" s="99">
        <f>IF(H957&lt;Farms!$I$6*1000,(MIN(F957,Farms!$L$6)),0)</f>
        <v>0</v>
      </c>
      <c r="H957" s="100">
        <f t="shared" si="89"/>
        <v>495000</v>
      </c>
      <c r="I957" s="100">
        <f t="shared" si="85"/>
        <v>584497.21466880001</v>
      </c>
      <c r="J957" s="100">
        <f>MIN(I957,Farms!$I$6*1000)</f>
        <v>495000</v>
      </c>
      <c r="K957" s="100">
        <f>MAX(I957-Farms!$I$6*1000, 0)</f>
        <v>89497.214668800007</v>
      </c>
      <c r="L957" s="100">
        <f t="shared" si="86"/>
        <v>271378.65093120001</v>
      </c>
      <c r="M957" s="100">
        <f t="shared" si="87"/>
        <v>0</v>
      </c>
      <c r="N957" s="154">
        <f t="shared" si="88"/>
        <v>360875.86560000002</v>
      </c>
    </row>
    <row r="958" spans="2:14" x14ac:dyDescent="0.25">
      <c r="B958" s="4">
        <v>41435</v>
      </c>
      <c r="C958" s="99">
        <f>'Farm Runoff'!$D958</f>
        <v>189820.88639999996</v>
      </c>
      <c r="D958" s="99">
        <f>'Irrigation Demand'!$D958</f>
        <v>399.96020202020208</v>
      </c>
      <c r="E958" s="99">
        <f>$C958*Farms!$H$6/100</f>
        <v>47075.579827199988</v>
      </c>
      <c r="F958" s="99">
        <f t="shared" si="84"/>
        <v>142745.30657279998</v>
      </c>
      <c r="G958" s="99">
        <f>IF(H958&lt;Farms!$I$6*1000,(MIN(F958,Farms!$L$6)),0)</f>
        <v>0</v>
      </c>
      <c r="H958" s="100">
        <f t="shared" si="89"/>
        <v>495000</v>
      </c>
      <c r="I958" s="100">
        <f t="shared" si="85"/>
        <v>541675.6196251798</v>
      </c>
      <c r="J958" s="100">
        <f>MIN(I958,Farms!$I$6*1000)</f>
        <v>495000</v>
      </c>
      <c r="K958" s="100">
        <f>MAX(I958-Farms!$I$6*1000, 0)</f>
        <v>46675.619625179796</v>
      </c>
      <c r="L958" s="100">
        <f t="shared" si="86"/>
        <v>142745.30657279998</v>
      </c>
      <c r="M958" s="100">
        <f t="shared" si="87"/>
        <v>79.992040404040424</v>
      </c>
      <c r="N958" s="154">
        <f t="shared" si="88"/>
        <v>189500.91823838381</v>
      </c>
    </row>
    <row r="959" spans="2:14" x14ac:dyDescent="0.25">
      <c r="B959" s="4">
        <v>41436</v>
      </c>
      <c r="C959" s="99">
        <f>'Farm Runoff'!$D959</f>
        <v>106359.00480000001</v>
      </c>
      <c r="D959" s="99">
        <f>'Irrigation Demand'!$D959</f>
        <v>399.96020202020208</v>
      </c>
      <c r="E959" s="99">
        <f>$C959*Farms!$H$6/100</f>
        <v>26377.033190400005</v>
      </c>
      <c r="F959" s="99">
        <f t="shared" si="84"/>
        <v>79981.971609600005</v>
      </c>
      <c r="G959" s="99">
        <f>IF(H959&lt;Farms!$I$6*1000,(MIN(F959,Farms!$L$6)),0)</f>
        <v>0</v>
      </c>
      <c r="H959" s="100">
        <f t="shared" si="89"/>
        <v>495000</v>
      </c>
      <c r="I959" s="100">
        <f t="shared" si="85"/>
        <v>520977.0729883798</v>
      </c>
      <c r="J959" s="100">
        <f>MIN(I959,Farms!$I$6*1000)</f>
        <v>495000</v>
      </c>
      <c r="K959" s="100">
        <f>MAX(I959-Farms!$I$6*1000, 0)</f>
        <v>25977.072988379805</v>
      </c>
      <c r="L959" s="100">
        <f t="shared" si="86"/>
        <v>79981.971609600005</v>
      </c>
      <c r="M959" s="100">
        <f t="shared" si="87"/>
        <v>79.992040404040424</v>
      </c>
      <c r="N959" s="154">
        <f t="shared" si="88"/>
        <v>106039.03663838386</v>
      </c>
    </row>
    <row r="960" spans="2:14" x14ac:dyDescent="0.25">
      <c r="B960" s="4">
        <v>41437</v>
      </c>
      <c r="C960" s="99">
        <f>'Farm Runoff'!$D960</f>
        <v>79432.531200000012</v>
      </c>
      <c r="D960" s="99">
        <f>'Irrigation Demand'!$D960</f>
        <v>399.96020202020208</v>
      </c>
      <c r="E960" s="99">
        <f>$C960*Farms!$H$6/100</f>
        <v>19699.267737600003</v>
      </c>
      <c r="F960" s="99">
        <f t="shared" si="84"/>
        <v>59733.263462400006</v>
      </c>
      <c r="G960" s="99">
        <f>IF(H960&lt;Farms!$I$6*1000,(MIN(F960,Farms!$L$6)),0)</f>
        <v>0</v>
      </c>
      <c r="H960" s="100">
        <f t="shared" si="89"/>
        <v>495000</v>
      </c>
      <c r="I960" s="100">
        <f t="shared" si="85"/>
        <v>514299.30753557984</v>
      </c>
      <c r="J960" s="100">
        <f>MIN(I960,Farms!$I$6*1000)</f>
        <v>495000</v>
      </c>
      <c r="K960" s="100">
        <f>MAX(I960-Farms!$I$6*1000, 0)</f>
        <v>19299.307535579836</v>
      </c>
      <c r="L960" s="100">
        <f t="shared" si="86"/>
        <v>59733.263462400006</v>
      </c>
      <c r="M960" s="100">
        <f t="shared" si="87"/>
        <v>79.992040404040424</v>
      </c>
      <c r="N960" s="154">
        <f t="shared" si="88"/>
        <v>79112.563038383887</v>
      </c>
    </row>
    <row r="961" spans="2:14" x14ac:dyDescent="0.25">
      <c r="B961" s="4">
        <v>41438</v>
      </c>
      <c r="C961" s="99">
        <f>'Farm Runoff'!$D961</f>
        <v>65680.675199999998</v>
      </c>
      <c r="D961" s="99">
        <f>'Irrigation Demand'!$D961</f>
        <v>399.96020202020208</v>
      </c>
      <c r="E961" s="99">
        <f>$C961*Farms!$H$6/100</f>
        <v>16288.807449600001</v>
      </c>
      <c r="F961" s="99">
        <f t="shared" si="84"/>
        <v>49391.867750399993</v>
      </c>
      <c r="G961" s="99">
        <f>IF(H961&lt;Farms!$I$6*1000,(MIN(F961,Farms!$L$6)),0)</f>
        <v>0</v>
      </c>
      <c r="H961" s="100">
        <f t="shared" si="89"/>
        <v>495000</v>
      </c>
      <c r="I961" s="100">
        <f t="shared" si="85"/>
        <v>510888.84724757983</v>
      </c>
      <c r="J961" s="100">
        <f>MIN(I961,Farms!$I$6*1000)</f>
        <v>495000</v>
      </c>
      <c r="K961" s="100">
        <f>MAX(I961-Farms!$I$6*1000, 0)</f>
        <v>15888.847247579833</v>
      </c>
      <c r="L961" s="100">
        <f t="shared" si="86"/>
        <v>49391.867750399993</v>
      </c>
      <c r="M961" s="100">
        <f t="shared" si="87"/>
        <v>79.992040404040424</v>
      </c>
      <c r="N961" s="154">
        <f t="shared" si="88"/>
        <v>65360.707038383865</v>
      </c>
    </row>
    <row r="962" spans="2:14" x14ac:dyDescent="0.25">
      <c r="B962" s="4">
        <v>41439</v>
      </c>
      <c r="C962" s="99">
        <f>'Farm Runoff'!$D962</f>
        <v>74282.659199999995</v>
      </c>
      <c r="D962" s="99">
        <f>'Irrigation Demand'!$D962</f>
        <v>399.96020202020208</v>
      </c>
      <c r="E962" s="99">
        <f>$C962*Farms!$H$6/100</f>
        <v>18422.099481599998</v>
      </c>
      <c r="F962" s="99">
        <f t="shared" si="84"/>
        <v>55860.559718399993</v>
      </c>
      <c r="G962" s="99">
        <f>IF(H962&lt;Farms!$I$6*1000,(MIN(F962,Farms!$L$6)),0)</f>
        <v>0</v>
      </c>
      <c r="H962" s="100">
        <f t="shared" si="89"/>
        <v>495000</v>
      </c>
      <c r="I962" s="100">
        <f t="shared" si="85"/>
        <v>513022.1392795798</v>
      </c>
      <c r="J962" s="100">
        <f>MIN(I962,Farms!$I$6*1000)</f>
        <v>495000</v>
      </c>
      <c r="K962" s="100">
        <f>MAX(I962-Farms!$I$6*1000, 0)</f>
        <v>18022.139279579802</v>
      </c>
      <c r="L962" s="100">
        <f t="shared" si="86"/>
        <v>55860.559718399993</v>
      </c>
      <c r="M962" s="100">
        <f t="shared" si="87"/>
        <v>79.992040404040424</v>
      </c>
      <c r="N962" s="154">
        <f t="shared" si="88"/>
        <v>73962.69103838384</v>
      </c>
    </row>
    <row r="963" spans="2:14" x14ac:dyDescent="0.25">
      <c r="B963" s="4">
        <v>41440</v>
      </c>
      <c r="C963" s="99">
        <f>'Farm Runoff'!$D963</f>
        <v>152877.62880000001</v>
      </c>
      <c r="D963" s="99">
        <f>'Irrigation Demand'!$D963</f>
        <v>0</v>
      </c>
      <c r="E963" s="99">
        <f>$C963*Farms!$H$6/100</f>
        <v>37913.6519424</v>
      </c>
      <c r="F963" s="99">
        <f t="shared" si="84"/>
        <v>114963.97685760001</v>
      </c>
      <c r="G963" s="99">
        <f>IF(H963&lt;Farms!$I$6*1000,(MIN(F963,Farms!$L$6)),0)</f>
        <v>0</v>
      </c>
      <c r="H963" s="100">
        <f t="shared" si="89"/>
        <v>495000</v>
      </c>
      <c r="I963" s="100">
        <f t="shared" si="85"/>
        <v>532913.65194240003</v>
      </c>
      <c r="J963" s="100">
        <f>MIN(I963,Farms!$I$6*1000)</f>
        <v>495000</v>
      </c>
      <c r="K963" s="100">
        <f>MAX(I963-Farms!$I$6*1000, 0)</f>
        <v>37913.651942400029</v>
      </c>
      <c r="L963" s="100">
        <f t="shared" si="86"/>
        <v>114963.97685760001</v>
      </c>
      <c r="M963" s="100">
        <f t="shared" si="87"/>
        <v>0</v>
      </c>
      <c r="N963" s="154">
        <f t="shared" si="88"/>
        <v>152877.62880000003</v>
      </c>
    </row>
    <row r="964" spans="2:14" x14ac:dyDescent="0.25">
      <c r="B964" s="4">
        <v>41441</v>
      </c>
      <c r="C964" s="99">
        <f>'Farm Runoff'!$D964</f>
        <v>114723.30239999999</v>
      </c>
      <c r="D964" s="99">
        <f>'Irrigation Demand'!$D964</f>
        <v>399.96020202020208</v>
      </c>
      <c r="E964" s="99">
        <f>$C964*Farms!$H$6/100</f>
        <v>28451.378995199993</v>
      </c>
      <c r="F964" s="99">
        <f t="shared" si="84"/>
        <v>86271.923404799993</v>
      </c>
      <c r="G964" s="99">
        <f>IF(H964&lt;Farms!$I$6*1000,(MIN(F964,Farms!$L$6)),0)</f>
        <v>0</v>
      </c>
      <c r="H964" s="100">
        <f t="shared" si="89"/>
        <v>495000</v>
      </c>
      <c r="I964" s="100">
        <f t="shared" si="85"/>
        <v>523051.41879317979</v>
      </c>
      <c r="J964" s="100">
        <f>MIN(I964,Farms!$I$6*1000)</f>
        <v>495000</v>
      </c>
      <c r="K964" s="100">
        <f>MAX(I964-Farms!$I$6*1000, 0)</f>
        <v>28051.418793179793</v>
      </c>
      <c r="L964" s="100">
        <f t="shared" si="86"/>
        <v>86271.923404799993</v>
      </c>
      <c r="M964" s="100">
        <f t="shared" si="87"/>
        <v>79.992040404040424</v>
      </c>
      <c r="N964" s="154">
        <f t="shared" si="88"/>
        <v>114403.33423838383</v>
      </c>
    </row>
    <row r="965" spans="2:14" x14ac:dyDescent="0.25">
      <c r="B965" s="4">
        <v>41442</v>
      </c>
      <c r="C965" s="99">
        <f>'Farm Runoff'!$D965</f>
        <v>76716.1152</v>
      </c>
      <c r="D965" s="99">
        <f>'Irrigation Demand'!$D965</f>
        <v>399.96020202020208</v>
      </c>
      <c r="E965" s="99">
        <f>$C965*Farms!$H$6/100</f>
        <v>19025.596569600002</v>
      </c>
      <c r="F965" s="99">
        <f t="shared" si="84"/>
        <v>57690.518630399994</v>
      </c>
      <c r="G965" s="99">
        <f>IF(H965&lt;Farms!$I$6*1000,(MIN(F965,Farms!$L$6)),0)</f>
        <v>0</v>
      </c>
      <c r="H965" s="100">
        <f t="shared" si="89"/>
        <v>495000</v>
      </c>
      <c r="I965" s="100">
        <f t="shared" si="85"/>
        <v>513625.63636757981</v>
      </c>
      <c r="J965" s="100">
        <f>MIN(I965,Farms!$I$6*1000)</f>
        <v>495000</v>
      </c>
      <c r="K965" s="100">
        <f>MAX(I965-Farms!$I$6*1000, 0)</f>
        <v>18625.636367579806</v>
      </c>
      <c r="L965" s="100">
        <f t="shared" si="86"/>
        <v>57690.518630399994</v>
      </c>
      <c r="M965" s="100">
        <f t="shared" si="87"/>
        <v>79.992040404040424</v>
      </c>
      <c r="N965" s="154">
        <f t="shared" si="88"/>
        <v>76396.147038383846</v>
      </c>
    </row>
    <row r="966" spans="2:14" x14ac:dyDescent="0.25">
      <c r="B966" s="4">
        <v>41443</v>
      </c>
      <c r="C966" s="99">
        <f>'Farm Runoff'!$D966</f>
        <v>60938.265600000006</v>
      </c>
      <c r="D966" s="99">
        <f>'Irrigation Demand'!$D966</f>
        <v>399.96020202020208</v>
      </c>
      <c r="E966" s="99">
        <f>$C966*Farms!$H$6/100</f>
        <v>15112.689868800002</v>
      </c>
      <c r="F966" s="99">
        <f t="shared" si="84"/>
        <v>45825.575731200006</v>
      </c>
      <c r="G966" s="99">
        <f>IF(H966&lt;Farms!$I$6*1000,(MIN(F966,Farms!$L$6)),0)</f>
        <v>0</v>
      </c>
      <c r="H966" s="100">
        <f t="shared" si="89"/>
        <v>495000</v>
      </c>
      <c r="I966" s="100">
        <f t="shared" si="85"/>
        <v>509712.72966677981</v>
      </c>
      <c r="J966" s="100">
        <f>MIN(I966,Farms!$I$6*1000)</f>
        <v>495000</v>
      </c>
      <c r="K966" s="100">
        <f>MAX(I966-Farms!$I$6*1000, 0)</f>
        <v>14712.729666779807</v>
      </c>
      <c r="L966" s="100">
        <f t="shared" si="86"/>
        <v>45825.575731200006</v>
      </c>
      <c r="M966" s="100">
        <f t="shared" si="87"/>
        <v>79.992040404040424</v>
      </c>
      <c r="N966" s="154">
        <f t="shared" si="88"/>
        <v>60618.297438383852</v>
      </c>
    </row>
    <row r="967" spans="2:14" x14ac:dyDescent="0.25">
      <c r="B967" s="4">
        <v>41444</v>
      </c>
      <c r="C967" s="99">
        <f>'Farm Runoff'!$D967</f>
        <v>52743.744000000006</v>
      </c>
      <c r="D967" s="99">
        <f>'Irrigation Demand'!$D967</f>
        <v>399.96020202020208</v>
      </c>
      <c r="E967" s="99">
        <f>$C967*Farms!$H$6/100</f>
        <v>13080.448512000001</v>
      </c>
      <c r="F967" s="99">
        <f t="shared" ref="F967:F1030" si="90">C967-E967</f>
        <v>39663.295488000003</v>
      </c>
      <c r="G967" s="99">
        <f>IF(H967&lt;Farms!$I$6*1000,(MIN(F967,Farms!$L$6)),0)</f>
        <v>0</v>
      </c>
      <c r="H967" s="100">
        <f t="shared" si="89"/>
        <v>495000</v>
      </c>
      <c r="I967" s="100">
        <f t="shared" ref="I967:I1030" si="91">H967+E967+G967-D967</f>
        <v>507680.48830997979</v>
      </c>
      <c r="J967" s="100">
        <f>MIN(I967,Farms!$I$6*1000)</f>
        <v>495000</v>
      </c>
      <c r="K967" s="100">
        <f>MAX(I967-Farms!$I$6*1000, 0)</f>
        <v>12680.488309979788</v>
      </c>
      <c r="L967" s="100">
        <f t="shared" ref="L967:L1030" si="92">F967-G967</f>
        <v>39663.295488000003</v>
      </c>
      <c r="M967" s="100">
        <f t="shared" ref="M967:M1030" si="93">D967*0.2</f>
        <v>79.992040404040424</v>
      </c>
      <c r="N967" s="154">
        <f t="shared" ref="N967:N1030" si="94">K967+L967+M967</f>
        <v>52423.77583838383</v>
      </c>
    </row>
    <row r="968" spans="2:14" x14ac:dyDescent="0.25">
      <c r="B968" s="4">
        <v>41445</v>
      </c>
      <c r="C968" s="99">
        <f>'Farm Runoff'!$D968</f>
        <v>46088.524799999992</v>
      </c>
      <c r="D968" s="99">
        <f>'Irrigation Demand'!$D968</f>
        <v>399.96020202020208</v>
      </c>
      <c r="E968" s="99">
        <f>$C968*Farms!$H$6/100</f>
        <v>11429.954150399999</v>
      </c>
      <c r="F968" s="99">
        <f t="shared" si="90"/>
        <v>34658.570649599991</v>
      </c>
      <c r="G968" s="99">
        <f>IF(H968&lt;Farms!$I$6*1000,(MIN(F968,Farms!$L$6)),0)</f>
        <v>0</v>
      </c>
      <c r="H968" s="100">
        <f t="shared" ref="H968:H1031" si="95">J967</f>
        <v>495000</v>
      </c>
      <c r="I968" s="100">
        <f t="shared" si="91"/>
        <v>506029.99394837982</v>
      </c>
      <c r="J968" s="100">
        <f>MIN(I968,Farms!$I$6*1000)</f>
        <v>495000</v>
      </c>
      <c r="K968" s="100">
        <f>MAX(I968-Farms!$I$6*1000, 0)</f>
        <v>11029.993948379823</v>
      </c>
      <c r="L968" s="100">
        <f t="shared" si="92"/>
        <v>34658.570649599991</v>
      </c>
      <c r="M968" s="100">
        <f t="shared" si="93"/>
        <v>79.992040404040424</v>
      </c>
      <c r="N968" s="154">
        <f t="shared" si="94"/>
        <v>45768.556638383852</v>
      </c>
    </row>
    <row r="969" spans="2:14" x14ac:dyDescent="0.25">
      <c r="B969" s="4">
        <v>41446</v>
      </c>
      <c r="C969" s="99">
        <f>'Farm Runoff'!$D969</f>
        <v>43711.660799999998</v>
      </c>
      <c r="D969" s="99">
        <f>'Irrigation Demand'!$D969</f>
        <v>399.96020202020208</v>
      </c>
      <c r="E969" s="99">
        <f>$C969*Farms!$H$6/100</f>
        <v>10840.4918784</v>
      </c>
      <c r="F969" s="99">
        <f t="shared" si="90"/>
        <v>32871.168921599994</v>
      </c>
      <c r="G969" s="99">
        <f>IF(H969&lt;Farms!$I$6*1000,(MIN(F969,Farms!$L$6)),0)</f>
        <v>0</v>
      </c>
      <c r="H969" s="100">
        <f t="shared" si="95"/>
        <v>495000</v>
      </c>
      <c r="I969" s="100">
        <f t="shared" si="91"/>
        <v>505440.53167637979</v>
      </c>
      <c r="J969" s="100">
        <f>MIN(I969,Farms!$I$6*1000)</f>
        <v>495000</v>
      </c>
      <c r="K969" s="100">
        <f>MAX(I969-Farms!$I$6*1000, 0)</f>
        <v>10440.531676379789</v>
      </c>
      <c r="L969" s="100">
        <f t="shared" si="92"/>
        <v>32871.168921599994</v>
      </c>
      <c r="M969" s="100">
        <f t="shared" si="93"/>
        <v>79.992040404040424</v>
      </c>
      <c r="N969" s="154">
        <f t="shared" si="94"/>
        <v>43391.692638383822</v>
      </c>
    </row>
    <row r="970" spans="2:14" x14ac:dyDescent="0.25">
      <c r="B970" s="4">
        <v>41447</v>
      </c>
      <c r="C970" s="99">
        <f>'Farm Runoff'!$D970</f>
        <v>39659.673600000002</v>
      </c>
      <c r="D970" s="99">
        <f>'Irrigation Demand'!$D970</f>
        <v>399.96020202020208</v>
      </c>
      <c r="E970" s="99">
        <f>$C970*Farms!$H$6/100</f>
        <v>9835.5990528000002</v>
      </c>
      <c r="F970" s="99">
        <f t="shared" si="90"/>
        <v>29824.074547200002</v>
      </c>
      <c r="G970" s="99">
        <f>IF(H970&lt;Farms!$I$6*1000,(MIN(F970,Farms!$L$6)),0)</f>
        <v>0</v>
      </c>
      <c r="H970" s="100">
        <f t="shared" si="95"/>
        <v>495000</v>
      </c>
      <c r="I970" s="100">
        <f t="shared" si="91"/>
        <v>504435.6388507798</v>
      </c>
      <c r="J970" s="100">
        <f>MIN(I970,Farms!$I$6*1000)</f>
        <v>495000</v>
      </c>
      <c r="K970" s="100">
        <f>MAX(I970-Farms!$I$6*1000, 0)</f>
        <v>9435.6388507797965</v>
      </c>
      <c r="L970" s="100">
        <f t="shared" si="92"/>
        <v>29824.074547200002</v>
      </c>
      <c r="M970" s="100">
        <f t="shared" si="93"/>
        <v>79.992040404040424</v>
      </c>
      <c r="N970" s="154">
        <f t="shared" si="94"/>
        <v>39339.705438383833</v>
      </c>
    </row>
    <row r="971" spans="2:14" x14ac:dyDescent="0.25">
      <c r="B971" s="4">
        <v>41448</v>
      </c>
      <c r="C971" s="99">
        <f>'Farm Runoff'!$D971</f>
        <v>36943.25759999999</v>
      </c>
      <c r="D971" s="99">
        <f>'Irrigation Demand'!$D971</f>
        <v>399.96020202020208</v>
      </c>
      <c r="E971" s="99">
        <f>$C971*Farms!$H$6/100</f>
        <v>9161.9278847999976</v>
      </c>
      <c r="F971" s="99">
        <f t="shared" si="90"/>
        <v>27781.329715199994</v>
      </c>
      <c r="G971" s="99">
        <f>IF(H971&lt;Farms!$I$6*1000,(MIN(F971,Farms!$L$6)),0)</f>
        <v>0</v>
      </c>
      <c r="H971" s="100">
        <f t="shared" si="95"/>
        <v>495000</v>
      </c>
      <c r="I971" s="100">
        <f t="shared" si="91"/>
        <v>503761.96768277982</v>
      </c>
      <c r="J971" s="100">
        <f>MIN(I971,Farms!$I$6*1000)</f>
        <v>495000</v>
      </c>
      <c r="K971" s="100">
        <f>MAX(I971-Farms!$I$6*1000, 0)</f>
        <v>8761.9676827798248</v>
      </c>
      <c r="L971" s="100">
        <f t="shared" si="92"/>
        <v>27781.329715199994</v>
      </c>
      <c r="M971" s="100">
        <f t="shared" si="93"/>
        <v>79.992040404040424</v>
      </c>
      <c r="N971" s="154">
        <f t="shared" si="94"/>
        <v>36623.289438383857</v>
      </c>
    </row>
    <row r="972" spans="2:14" x14ac:dyDescent="0.25">
      <c r="B972" s="4">
        <v>41449</v>
      </c>
      <c r="C972" s="99">
        <f>'Farm Runoff'!$D972</f>
        <v>34396.617600000005</v>
      </c>
      <c r="D972" s="99">
        <f>'Irrigation Demand'!$D972</f>
        <v>399.96020202020208</v>
      </c>
      <c r="E972" s="99">
        <f>$C972*Farms!$H$6/100</f>
        <v>8530.3611648000024</v>
      </c>
      <c r="F972" s="99">
        <f t="shared" si="90"/>
        <v>25866.256435200004</v>
      </c>
      <c r="G972" s="99">
        <f>IF(H972&lt;Farms!$I$6*1000,(MIN(F972,Farms!$L$6)),0)</f>
        <v>0</v>
      </c>
      <c r="H972" s="100">
        <f t="shared" si="95"/>
        <v>495000</v>
      </c>
      <c r="I972" s="100">
        <f t="shared" si="91"/>
        <v>503130.40096277982</v>
      </c>
      <c r="J972" s="100">
        <f>MIN(I972,Farms!$I$6*1000)</f>
        <v>495000</v>
      </c>
      <c r="K972" s="100">
        <f>MAX(I972-Farms!$I$6*1000, 0)</f>
        <v>8130.4009627798223</v>
      </c>
      <c r="L972" s="100">
        <f t="shared" si="92"/>
        <v>25866.256435200004</v>
      </c>
      <c r="M972" s="100">
        <f t="shared" si="93"/>
        <v>79.992040404040424</v>
      </c>
      <c r="N972" s="154">
        <f t="shared" si="94"/>
        <v>34076.649438383865</v>
      </c>
    </row>
    <row r="973" spans="2:14" x14ac:dyDescent="0.25">
      <c r="B973" s="4">
        <v>41450</v>
      </c>
      <c r="C973" s="99">
        <f>'Farm Runoff'!$D973</f>
        <v>261500.31359999999</v>
      </c>
      <c r="D973" s="99">
        <f>'Irrigation Demand'!$D973</f>
        <v>0</v>
      </c>
      <c r="E973" s="99">
        <f>$C973*Farms!$H$6/100</f>
        <v>64852.077772800003</v>
      </c>
      <c r="F973" s="99">
        <f t="shared" si="90"/>
        <v>196648.2358272</v>
      </c>
      <c r="G973" s="99">
        <f>IF(H973&lt;Farms!$I$6*1000,(MIN(F973,Farms!$L$6)),0)</f>
        <v>0</v>
      </c>
      <c r="H973" s="100">
        <f t="shared" si="95"/>
        <v>495000</v>
      </c>
      <c r="I973" s="100">
        <f t="shared" si="91"/>
        <v>559852.0777728</v>
      </c>
      <c r="J973" s="100">
        <f>MIN(I973,Farms!$I$6*1000)</f>
        <v>495000</v>
      </c>
      <c r="K973" s="100">
        <f>MAX(I973-Farms!$I$6*1000, 0)</f>
        <v>64852.077772799996</v>
      </c>
      <c r="L973" s="100">
        <f t="shared" si="92"/>
        <v>196648.2358272</v>
      </c>
      <c r="M973" s="100">
        <f t="shared" si="93"/>
        <v>0</v>
      </c>
      <c r="N973" s="154">
        <f t="shared" si="94"/>
        <v>261500.31359999999</v>
      </c>
    </row>
    <row r="974" spans="2:14" x14ac:dyDescent="0.25">
      <c r="B974" s="4">
        <v>41451</v>
      </c>
      <c r="C974" s="99">
        <f>'Farm Runoff'!$D974</f>
        <v>620553.91680000012</v>
      </c>
      <c r="D974" s="99">
        <f>'Irrigation Demand'!$D974</f>
        <v>399.96020202020208</v>
      </c>
      <c r="E974" s="99">
        <f>$C974*Farms!$H$6/100</f>
        <v>153897.37136640004</v>
      </c>
      <c r="F974" s="99">
        <f t="shared" si="90"/>
        <v>466656.54543360008</v>
      </c>
      <c r="G974" s="99">
        <f>IF(H974&lt;Farms!$I$6*1000,(MIN(F974,Farms!$L$6)),0)</f>
        <v>0</v>
      </c>
      <c r="H974" s="100">
        <f t="shared" si="95"/>
        <v>495000</v>
      </c>
      <c r="I974" s="100">
        <f t="shared" si="91"/>
        <v>648497.4111643798</v>
      </c>
      <c r="J974" s="100">
        <f>MIN(I974,Farms!$I$6*1000)</f>
        <v>495000</v>
      </c>
      <c r="K974" s="100">
        <f>MAX(I974-Farms!$I$6*1000, 0)</f>
        <v>153497.4111643798</v>
      </c>
      <c r="L974" s="100">
        <f t="shared" si="92"/>
        <v>466656.54543360008</v>
      </c>
      <c r="M974" s="100">
        <f t="shared" si="93"/>
        <v>79.992040404040424</v>
      </c>
      <c r="N974" s="154">
        <f t="shared" si="94"/>
        <v>620233.94863838388</v>
      </c>
    </row>
    <row r="975" spans="2:14" x14ac:dyDescent="0.25">
      <c r="B975" s="4">
        <v>41452</v>
      </c>
      <c r="C975" s="99">
        <f>'Farm Runoff'!$D975</f>
        <v>289286.98560000001</v>
      </c>
      <c r="D975" s="99">
        <f>'Irrigation Demand'!$D975</f>
        <v>399.96020202020208</v>
      </c>
      <c r="E975" s="99">
        <f>$C975*Farms!$H$6/100</f>
        <v>71743.172428800011</v>
      </c>
      <c r="F975" s="99">
        <f t="shared" si="90"/>
        <v>217543.81317119999</v>
      </c>
      <c r="G975" s="99">
        <f>IF(H975&lt;Farms!$I$6*1000,(MIN(F975,Farms!$L$6)),0)</f>
        <v>0</v>
      </c>
      <c r="H975" s="100">
        <f t="shared" si="95"/>
        <v>495000</v>
      </c>
      <c r="I975" s="100">
        <f t="shared" si="91"/>
        <v>566343.21222677978</v>
      </c>
      <c r="J975" s="100">
        <f>MIN(I975,Farms!$I$6*1000)</f>
        <v>495000</v>
      </c>
      <c r="K975" s="100">
        <f>MAX(I975-Farms!$I$6*1000, 0)</f>
        <v>71343.212226779782</v>
      </c>
      <c r="L975" s="100">
        <f t="shared" si="92"/>
        <v>217543.81317119999</v>
      </c>
      <c r="M975" s="100">
        <f t="shared" si="93"/>
        <v>79.992040404040424</v>
      </c>
      <c r="N975" s="154">
        <f t="shared" si="94"/>
        <v>288967.01743838383</v>
      </c>
    </row>
    <row r="976" spans="2:14" x14ac:dyDescent="0.25">
      <c r="B976" s="4">
        <v>41453</v>
      </c>
      <c r="C976" s="99">
        <f>'Farm Runoff'!$D976</f>
        <v>149844.29759999999</v>
      </c>
      <c r="D976" s="99">
        <f>'Irrigation Demand'!$D976</f>
        <v>399.96020202020208</v>
      </c>
      <c r="E976" s="99">
        <f>$C976*Farms!$H$6/100</f>
        <v>37161.385804799997</v>
      </c>
      <c r="F976" s="99">
        <f t="shared" si="90"/>
        <v>112682.91179519999</v>
      </c>
      <c r="G976" s="99">
        <f>IF(H976&lt;Farms!$I$6*1000,(MIN(F976,Farms!$L$6)),0)</f>
        <v>0</v>
      </c>
      <c r="H976" s="100">
        <f t="shared" si="95"/>
        <v>495000</v>
      </c>
      <c r="I976" s="100">
        <f t="shared" si="91"/>
        <v>531761.42560277972</v>
      </c>
      <c r="J976" s="100">
        <f>MIN(I976,Farms!$I$6*1000)</f>
        <v>495000</v>
      </c>
      <c r="K976" s="100">
        <f>MAX(I976-Farms!$I$6*1000, 0)</f>
        <v>36761.425602779724</v>
      </c>
      <c r="L976" s="100">
        <f t="shared" si="92"/>
        <v>112682.91179519999</v>
      </c>
      <c r="M976" s="100">
        <f t="shared" si="93"/>
        <v>79.992040404040424</v>
      </c>
      <c r="N976" s="154">
        <f t="shared" si="94"/>
        <v>149524.32943838375</v>
      </c>
    </row>
    <row r="977" spans="2:14" x14ac:dyDescent="0.25">
      <c r="B977" s="4">
        <v>41454</v>
      </c>
      <c r="C977" s="99">
        <f>'Farm Runoff'!$D977</f>
        <v>104072.68799999999</v>
      </c>
      <c r="D977" s="99">
        <f>'Irrigation Demand'!$D977</f>
        <v>399.96020202020208</v>
      </c>
      <c r="E977" s="99">
        <f>$C977*Farms!$H$6/100</f>
        <v>25810.026623999998</v>
      </c>
      <c r="F977" s="99">
        <f t="shared" si="90"/>
        <v>78262.661376000004</v>
      </c>
      <c r="G977" s="99">
        <f>IF(H977&lt;Farms!$I$6*1000,(MIN(F977,Farms!$L$6)),0)</f>
        <v>0</v>
      </c>
      <c r="H977" s="100">
        <f t="shared" si="95"/>
        <v>495000</v>
      </c>
      <c r="I977" s="100">
        <f t="shared" si="91"/>
        <v>520410.06642197981</v>
      </c>
      <c r="J977" s="100">
        <f>MIN(I977,Farms!$I$6*1000)</f>
        <v>495000</v>
      </c>
      <c r="K977" s="100">
        <f>MAX(I977-Farms!$I$6*1000, 0)</f>
        <v>25410.066421979805</v>
      </c>
      <c r="L977" s="100">
        <f t="shared" si="92"/>
        <v>78262.661376000004</v>
      </c>
      <c r="M977" s="100">
        <f t="shared" si="93"/>
        <v>79.992040404040424</v>
      </c>
      <c r="N977" s="154">
        <f t="shared" si="94"/>
        <v>103752.71983838385</v>
      </c>
    </row>
    <row r="978" spans="2:14" x14ac:dyDescent="0.25">
      <c r="B978" s="4">
        <v>41455</v>
      </c>
      <c r="C978" s="99">
        <f>'Farm Runoff'!$D978</f>
        <v>82907.28</v>
      </c>
      <c r="D978" s="99">
        <f>'Irrigation Demand'!$D978</f>
        <v>399.96020202020208</v>
      </c>
      <c r="E978" s="99">
        <f>$C978*Farms!$H$6/100</f>
        <v>20561.005440000001</v>
      </c>
      <c r="F978" s="99">
        <f t="shared" si="90"/>
        <v>62346.274559999998</v>
      </c>
      <c r="G978" s="99">
        <f>IF(H978&lt;Farms!$I$6*1000,(MIN(F978,Farms!$L$6)),0)</f>
        <v>0</v>
      </c>
      <c r="H978" s="100">
        <f t="shared" si="95"/>
        <v>495000</v>
      </c>
      <c r="I978" s="100">
        <f t="shared" si="91"/>
        <v>515161.04523797979</v>
      </c>
      <c r="J978" s="100">
        <f>MIN(I978,Farms!$I$6*1000)</f>
        <v>495000</v>
      </c>
      <c r="K978" s="100">
        <f>MAX(I978-Farms!$I$6*1000, 0)</f>
        <v>20161.045237979793</v>
      </c>
      <c r="L978" s="100">
        <f t="shared" si="92"/>
        <v>62346.274559999998</v>
      </c>
      <c r="M978" s="100">
        <f t="shared" si="93"/>
        <v>79.992040404040424</v>
      </c>
      <c r="N978" s="154">
        <f t="shared" si="94"/>
        <v>82587.31183838383</v>
      </c>
    </row>
    <row r="979" spans="2:14" x14ac:dyDescent="0.25">
      <c r="B979" s="4">
        <v>41456</v>
      </c>
      <c r="C979" s="99">
        <f>'Farm Runoff'!$D979</f>
        <v>32698.857599999992</v>
      </c>
      <c r="D979" s="99">
        <f>'Irrigation Demand'!$D979</f>
        <v>446.72111436950155</v>
      </c>
      <c r="E979" s="99">
        <f>$C979*Farms!$H$6/100</f>
        <v>8109.3166847999992</v>
      </c>
      <c r="F979" s="99">
        <f t="shared" si="90"/>
        <v>24589.540915199992</v>
      </c>
      <c r="G979" s="99">
        <f>IF(H979&lt;Farms!$I$6*1000,(MIN(F979,Farms!$L$6)),0)</f>
        <v>0</v>
      </c>
      <c r="H979" s="100">
        <f t="shared" si="95"/>
        <v>495000</v>
      </c>
      <c r="I979" s="100">
        <f t="shared" si="91"/>
        <v>502662.59557043051</v>
      </c>
      <c r="J979" s="100">
        <f>MIN(I979,Farms!$I$6*1000)</f>
        <v>495000</v>
      </c>
      <c r="K979" s="100">
        <f>MAX(I979-Farms!$I$6*1000, 0)</f>
        <v>7662.5955704305088</v>
      </c>
      <c r="L979" s="100">
        <f t="shared" si="92"/>
        <v>24589.540915199992</v>
      </c>
      <c r="M979" s="100">
        <f t="shared" si="93"/>
        <v>89.344222873900321</v>
      </c>
      <c r="N979" s="154">
        <f t="shared" si="94"/>
        <v>32341.480708504401</v>
      </c>
    </row>
    <row r="980" spans="2:14" x14ac:dyDescent="0.25">
      <c r="B980" s="4">
        <v>41457</v>
      </c>
      <c r="C980" s="99">
        <f>'Farm Runoff'!$D980</f>
        <v>29110.924800000001</v>
      </c>
      <c r="D980" s="99">
        <f>'Irrigation Demand'!$D980</f>
        <v>446.72111436950155</v>
      </c>
      <c r="E980" s="99">
        <f>$C980*Farms!$H$6/100</f>
        <v>7219.5093503999997</v>
      </c>
      <c r="F980" s="99">
        <f t="shared" si="90"/>
        <v>21891.415449600001</v>
      </c>
      <c r="G980" s="99">
        <f>IF(H980&lt;Farms!$I$6*1000,(MIN(F980,Farms!$L$6)),0)</f>
        <v>0</v>
      </c>
      <c r="H980" s="100">
        <f t="shared" si="95"/>
        <v>495000</v>
      </c>
      <c r="I980" s="100">
        <f t="shared" si="91"/>
        <v>501772.78823603049</v>
      </c>
      <c r="J980" s="100">
        <f>MIN(I980,Farms!$I$6*1000)</f>
        <v>495000</v>
      </c>
      <c r="K980" s="100">
        <f>MAX(I980-Farms!$I$6*1000, 0)</f>
        <v>6772.7882360304939</v>
      </c>
      <c r="L980" s="100">
        <f t="shared" si="92"/>
        <v>21891.415449600001</v>
      </c>
      <c r="M980" s="100">
        <f t="shared" si="93"/>
        <v>89.344222873900321</v>
      </c>
      <c r="N980" s="154">
        <f t="shared" si="94"/>
        <v>28753.547908504395</v>
      </c>
    </row>
    <row r="981" spans="2:14" x14ac:dyDescent="0.25">
      <c r="B981" s="4">
        <v>41458</v>
      </c>
      <c r="C981" s="99">
        <f>'Farm Runoff'!$D981</f>
        <v>25522.991999999998</v>
      </c>
      <c r="D981" s="99">
        <f>'Irrigation Demand'!$D981</f>
        <v>446.72111436950155</v>
      </c>
      <c r="E981" s="99">
        <f>$C981*Farms!$H$6/100</f>
        <v>6329.7020160000002</v>
      </c>
      <c r="F981" s="99">
        <f t="shared" si="90"/>
        <v>19193.289983999999</v>
      </c>
      <c r="G981" s="99">
        <f>IF(H981&lt;Farms!$I$6*1000,(MIN(F981,Farms!$L$6)),0)</f>
        <v>0</v>
      </c>
      <c r="H981" s="100">
        <f t="shared" si="95"/>
        <v>495000</v>
      </c>
      <c r="I981" s="100">
        <f t="shared" si="91"/>
        <v>500882.98090163048</v>
      </c>
      <c r="J981" s="100">
        <f>MIN(I981,Farms!$I$6*1000)</f>
        <v>495000</v>
      </c>
      <c r="K981" s="100">
        <f>MAX(I981-Farms!$I$6*1000, 0)</f>
        <v>5882.9809016304789</v>
      </c>
      <c r="L981" s="100">
        <f t="shared" si="92"/>
        <v>19193.289983999999</v>
      </c>
      <c r="M981" s="100">
        <f t="shared" si="93"/>
        <v>89.344222873900321</v>
      </c>
      <c r="N981" s="154">
        <f t="shared" si="94"/>
        <v>25165.615108504378</v>
      </c>
    </row>
    <row r="982" spans="2:14" x14ac:dyDescent="0.25">
      <c r="B982" s="4">
        <v>41459</v>
      </c>
      <c r="C982" s="99">
        <f>'Farm Runoff'!$D982</f>
        <v>22138.790400000002</v>
      </c>
      <c r="D982" s="99">
        <f>'Irrigation Demand'!$D982</f>
        <v>446.72111436950155</v>
      </c>
      <c r="E982" s="99">
        <f>$C982*Farms!$H$6/100</f>
        <v>5490.4200192000008</v>
      </c>
      <c r="F982" s="99">
        <f t="shared" si="90"/>
        <v>16648.370380799999</v>
      </c>
      <c r="G982" s="99">
        <f>IF(H982&lt;Farms!$I$6*1000,(MIN(F982,Farms!$L$6)),0)</f>
        <v>0</v>
      </c>
      <c r="H982" s="100">
        <f t="shared" si="95"/>
        <v>495000</v>
      </c>
      <c r="I982" s="100">
        <f t="shared" si="91"/>
        <v>500043.6989048305</v>
      </c>
      <c r="J982" s="100">
        <f>MIN(I982,Farms!$I$6*1000)</f>
        <v>495000</v>
      </c>
      <c r="K982" s="100">
        <f>MAX(I982-Farms!$I$6*1000, 0)</f>
        <v>5043.6989048304968</v>
      </c>
      <c r="L982" s="100">
        <f t="shared" si="92"/>
        <v>16648.370380799999</v>
      </c>
      <c r="M982" s="100">
        <f t="shared" si="93"/>
        <v>89.344222873900321</v>
      </c>
      <c r="N982" s="154">
        <f t="shared" si="94"/>
        <v>21781.413508504396</v>
      </c>
    </row>
    <row r="983" spans="2:14" x14ac:dyDescent="0.25">
      <c r="B983" s="4">
        <v>41460</v>
      </c>
      <c r="C983" s="99">
        <f>'Farm Runoff'!$D983</f>
        <v>20723.990400000002</v>
      </c>
      <c r="D983" s="99">
        <f>'Irrigation Demand'!$D983</f>
        <v>0</v>
      </c>
      <c r="E983" s="99">
        <f>$C983*Farms!$H$6/100</f>
        <v>5139.549619200001</v>
      </c>
      <c r="F983" s="99">
        <f t="shared" si="90"/>
        <v>15584.440780800001</v>
      </c>
      <c r="G983" s="99">
        <f>IF(H983&lt;Farms!$I$6*1000,(MIN(F983,Farms!$L$6)),0)</f>
        <v>0</v>
      </c>
      <c r="H983" s="100">
        <f t="shared" si="95"/>
        <v>495000</v>
      </c>
      <c r="I983" s="100">
        <f t="shared" si="91"/>
        <v>500139.5496192</v>
      </c>
      <c r="J983" s="100">
        <f>MIN(I983,Farms!$I$6*1000)</f>
        <v>495000</v>
      </c>
      <c r="K983" s="100">
        <f>MAX(I983-Farms!$I$6*1000, 0)</f>
        <v>5139.5496191999991</v>
      </c>
      <c r="L983" s="100">
        <f t="shared" si="92"/>
        <v>15584.440780800001</v>
      </c>
      <c r="M983" s="100">
        <f t="shared" si="93"/>
        <v>0</v>
      </c>
      <c r="N983" s="154">
        <f t="shared" si="94"/>
        <v>20723.990400000002</v>
      </c>
    </row>
    <row r="984" spans="2:14" x14ac:dyDescent="0.25">
      <c r="B984" s="4">
        <v>41461</v>
      </c>
      <c r="C984" s="99">
        <f>'Farm Runoff'!$D984</f>
        <v>26077.5936</v>
      </c>
      <c r="D984" s="99">
        <f>'Irrigation Demand'!$D984</f>
        <v>446.72111436950155</v>
      </c>
      <c r="E984" s="99">
        <f>$C984*Farms!$H$6/100</f>
        <v>6467.2432128</v>
      </c>
      <c r="F984" s="99">
        <f t="shared" si="90"/>
        <v>19610.3503872</v>
      </c>
      <c r="G984" s="99">
        <f>IF(H984&lt;Farms!$I$6*1000,(MIN(F984,Farms!$L$6)),0)</f>
        <v>0</v>
      </c>
      <c r="H984" s="100">
        <f t="shared" si="95"/>
        <v>495000</v>
      </c>
      <c r="I984" s="100">
        <f t="shared" si="91"/>
        <v>501020.52209843049</v>
      </c>
      <c r="J984" s="100">
        <f>MIN(I984,Farms!$I$6*1000)</f>
        <v>495000</v>
      </c>
      <c r="K984" s="100">
        <f>MAX(I984-Farms!$I$6*1000, 0)</f>
        <v>6020.5220984304906</v>
      </c>
      <c r="L984" s="100">
        <f t="shared" si="92"/>
        <v>19610.3503872</v>
      </c>
      <c r="M984" s="100">
        <f t="shared" si="93"/>
        <v>89.344222873900321</v>
      </c>
      <c r="N984" s="154">
        <f t="shared" si="94"/>
        <v>25720.216708504391</v>
      </c>
    </row>
    <row r="985" spans="2:14" x14ac:dyDescent="0.25">
      <c r="B985" s="4">
        <v>41462</v>
      </c>
      <c r="C985" s="99">
        <f>'Farm Runoff'!$D985</f>
        <v>29473.113599999997</v>
      </c>
      <c r="D985" s="99">
        <f>'Irrigation Demand'!$D985</f>
        <v>446.72111436950155</v>
      </c>
      <c r="E985" s="99">
        <f>$C985*Farms!$H$6/100</f>
        <v>7309.3321728000001</v>
      </c>
      <c r="F985" s="99">
        <f t="shared" si="90"/>
        <v>22163.781427199996</v>
      </c>
      <c r="G985" s="99">
        <f>IF(H985&lt;Farms!$I$6*1000,(MIN(F985,Farms!$L$6)),0)</f>
        <v>0</v>
      </c>
      <c r="H985" s="100">
        <f t="shared" si="95"/>
        <v>495000</v>
      </c>
      <c r="I985" s="100">
        <f t="shared" si="91"/>
        <v>501862.61105843046</v>
      </c>
      <c r="J985" s="100">
        <f>MIN(I985,Farms!$I$6*1000)</f>
        <v>495000</v>
      </c>
      <c r="K985" s="100">
        <f>MAX(I985-Farms!$I$6*1000, 0)</f>
        <v>6862.6110584304552</v>
      </c>
      <c r="L985" s="100">
        <f t="shared" si="92"/>
        <v>22163.781427199996</v>
      </c>
      <c r="M985" s="100">
        <f t="shared" si="93"/>
        <v>89.344222873900321</v>
      </c>
      <c r="N985" s="154">
        <f t="shared" si="94"/>
        <v>29115.736708504352</v>
      </c>
    </row>
    <row r="986" spans="2:14" x14ac:dyDescent="0.25">
      <c r="B986" s="4">
        <v>41463</v>
      </c>
      <c r="C986" s="99">
        <f>'Farm Runoff'!$D986</f>
        <v>26632.195200000006</v>
      </c>
      <c r="D986" s="99">
        <f>'Irrigation Demand'!$D986</f>
        <v>446.72111436950155</v>
      </c>
      <c r="E986" s="99">
        <f>$C986*Farms!$H$6/100</f>
        <v>6604.7844096000017</v>
      </c>
      <c r="F986" s="99">
        <f t="shared" si="90"/>
        <v>20027.410790400005</v>
      </c>
      <c r="G986" s="99">
        <f>IF(H986&lt;Farms!$I$6*1000,(MIN(F986,Farms!$L$6)),0)</f>
        <v>0</v>
      </c>
      <c r="H986" s="100">
        <f t="shared" si="95"/>
        <v>495000</v>
      </c>
      <c r="I986" s="100">
        <f t="shared" si="91"/>
        <v>501158.0632952305</v>
      </c>
      <c r="J986" s="100">
        <f>MIN(I986,Farms!$I$6*1000)</f>
        <v>495000</v>
      </c>
      <c r="K986" s="100">
        <f>MAX(I986-Farms!$I$6*1000, 0)</f>
        <v>6158.0632952305023</v>
      </c>
      <c r="L986" s="100">
        <f t="shared" si="92"/>
        <v>20027.410790400005</v>
      </c>
      <c r="M986" s="100">
        <f t="shared" si="93"/>
        <v>89.344222873900321</v>
      </c>
      <c r="N986" s="154">
        <f t="shared" si="94"/>
        <v>26274.818308504407</v>
      </c>
    </row>
    <row r="987" spans="2:14" x14ac:dyDescent="0.25">
      <c r="B987" s="4">
        <v>41464</v>
      </c>
      <c r="C987" s="99">
        <f>'Farm Runoff'!$D987</f>
        <v>23236.675199999994</v>
      </c>
      <c r="D987" s="99">
        <f>'Irrigation Demand'!$D987</f>
        <v>446.72111436950155</v>
      </c>
      <c r="E987" s="99">
        <f>$C987*Farms!$H$6/100</f>
        <v>5762.6954495999989</v>
      </c>
      <c r="F987" s="99">
        <f t="shared" si="90"/>
        <v>17473.979750399994</v>
      </c>
      <c r="G987" s="99">
        <f>IF(H987&lt;Farms!$I$6*1000,(MIN(F987,Farms!$L$6)),0)</f>
        <v>0</v>
      </c>
      <c r="H987" s="100">
        <f t="shared" si="95"/>
        <v>495000</v>
      </c>
      <c r="I987" s="100">
        <f t="shared" si="91"/>
        <v>500315.97433523048</v>
      </c>
      <c r="J987" s="100">
        <f>MIN(I987,Farms!$I$6*1000)</f>
        <v>495000</v>
      </c>
      <c r="K987" s="100">
        <f>MAX(I987-Farms!$I$6*1000, 0)</f>
        <v>5315.9743352304795</v>
      </c>
      <c r="L987" s="100">
        <f t="shared" si="92"/>
        <v>17473.979750399994</v>
      </c>
      <c r="M987" s="100">
        <f t="shared" si="93"/>
        <v>89.344222873900321</v>
      </c>
      <c r="N987" s="154">
        <f t="shared" si="94"/>
        <v>22879.298308504374</v>
      </c>
    </row>
    <row r="988" spans="2:14" x14ac:dyDescent="0.25">
      <c r="B988" s="4">
        <v>41465</v>
      </c>
      <c r="C988" s="99">
        <f>'Farm Runoff'!$D988</f>
        <v>22308.5664</v>
      </c>
      <c r="D988" s="99">
        <f>'Irrigation Demand'!$D988</f>
        <v>446.72111436950155</v>
      </c>
      <c r="E988" s="99">
        <f>$C988*Farms!$H$6/100</f>
        <v>5532.5244671999999</v>
      </c>
      <c r="F988" s="99">
        <f t="shared" si="90"/>
        <v>16776.041932799999</v>
      </c>
      <c r="G988" s="99">
        <f>IF(H988&lt;Farms!$I$6*1000,(MIN(F988,Farms!$L$6)),0)</f>
        <v>0</v>
      </c>
      <c r="H988" s="100">
        <f t="shared" si="95"/>
        <v>495000</v>
      </c>
      <c r="I988" s="100">
        <f t="shared" si="91"/>
        <v>500085.80335283047</v>
      </c>
      <c r="J988" s="100">
        <f>MIN(I988,Farms!$I$6*1000)</f>
        <v>495000</v>
      </c>
      <c r="K988" s="100">
        <f>MAX(I988-Farms!$I$6*1000, 0)</f>
        <v>5085.8033528304659</v>
      </c>
      <c r="L988" s="100">
        <f t="shared" si="92"/>
        <v>16776.041932799999</v>
      </c>
      <c r="M988" s="100">
        <f t="shared" si="93"/>
        <v>89.344222873900321</v>
      </c>
      <c r="N988" s="154">
        <f t="shared" si="94"/>
        <v>21951.189508504365</v>
      </c>
    </row>
    <row r="989" spans="2:14" x14ac:dyDescent="0.25">
      <c r="B989" s="4">
        <v>41466</v>
      </c>
      <c r="C989" s="99">
        <f>'Farm Runoff'!$D989</f>
        <v>23146.127999999993</v>
      </c>
      <c r="D989" s="99">
        <f>'Irrigation Demand'!$D989</f>
        <v>446.72111436950155</v>
      </c>
      <c r="E989" s="99">
        <f>$C989*Farms!$H$6/100</f>
        <v>5740.2397439999986</v>
      </c>
      <c r="F989" s="99">
        <f t="shared" si="90"/>
        <v>17405.888255999995</v>
      </c>
      <c r="G989" s="99">
        <f>IF(H989&lt;Farms!$I$6*1000,(MIN(F989,Farms!$L$6)),0)</f>
        <v>0</v>
      </c>
      <c r="H989" s="100">
        <f t="shared" si="95"/>
        <v>495000</v>
      </c>
      <c r="I989" s="100">
        <f t="shared" si="91"/>
        <v>500293.5186296305</v>
      </c>
      <c r="J989" s="100">
        <f>MIN(I989,Farms!$I$6*1000)</f>
        <v>495000</v>
      </c>
      <c r="K989" s="100">
        <f>MAX(I989-Farms!$I$6*1000, 0)</f>
        <v>5293.5186296305037</v>
      </c>
      <c r="L989" s="100">
        <f t="shared" si="92"/>
        <v>17405.888255999995</v>
      </c>
      <c r="M989" s="100">
        <f t="shared" si="93"/>
        <v>89.344222873900321</v>
      </c>
      <c r="N989" s="154">
        <f t="shared" si="94"/>
        <v>22788.751108504399</v>
      </c>
    </row>
    <row r="990" spans="2:14" x14ac:dyDescent="0.25">
      <c r="B990" s="4">
        <v>41467</v>
      </c>
      <c r="C990" s="99">
        <f>'Farm Runoff'!$D990</f>
        <v>23881.824000000001</v>
      </c>
      <c r="D990" s="99">
        <f>'Irrigation Demand'!$D990</f>
        <v>446.72111436950155</v>
      </c>
      <c r="E990" s="99">
        <f>$C990*Farms!$H$6/100</f>
        <v>5922.692352</v>
      </c>
      <c r="F990" s="99">
        <f t="shared" si="90"/>
        <v>17959.131648000002</v>
      </c>
      <c r="G990" s="99">
        <f>IF(H990&lt;Farms!$I$6*1000,(MIN(F990,Farms!$L$6)),0)</f>
        <v>0</v>
      </c>
      <c r="H990" s="100">
        <f t="shared" si="95"/>
        <v>495000</v>
      </c>
      <c r="I990" s="100">
        <f t="shared" si="91"/>
        <v>500475.97123763047</v>
      </c>
      <c r="J990" s="100">
        <f>MIN(I990,Farms!$I$6*1000)</f>
        <v>495000</v>
      </c>
      <c r="K990" s="100">
        <f>MAX(I990-Farms!$I$6*1000, 0)</f>
        <v>5475.9712376304669</v>
      </c>
      <c r="L990" s="100">
        <f t="shared" si="92"/>
        <v>17959.131648000002</v>
      </c>
      <c r="M990" s="100">
        <f t="shared" si="93"/>
        <v>89.344222873900321</v>
      </c>
      <c r="N990" s="154">
        <f t="shared" si="94"/>
        <v>23524.44710850437</v>
      </c>
    </row>
    <row r="991" spans="2:14" x14ac:dyDescent="0.25">
      <c r="B991" s="4">
        <v>41468</v>
      </c>
      <c r="C991" s="99">
        <f>'Farm Runoff'!$D991</f>
        <v>23881.824000000001</v>
      </c>
      <c r="D991" s="99">
        <f>'Irrigation Demand'!$D991</f>
        <v>446.72111436950155</v>
      </c>
      <c r="E991" s="99">
        <f>$C991*Farms!$H$6/100</f>
        <v>5922.692352</v>
      </c>
      <c r="F991" s="99">
        <f t="shared" si="90"/>
        <v>17959.131648000002</v>
      </c>
      <c r="G991" s="99">
        <f>IF(H991&lt;Farms!$I$6*1000,(MIN(F991,Farms!$L$6)),0)</f>
        <v>0</v>
      </c>
      <c r="H991" s="100">
        <f t="shared" si="95"/>
        <v>495000</v>
      </c>
      <c r="I991" s="100">
        <f t="shared" si="91"/>
        <v>500475.97123763047</v>
      </c>
      <c r="J991" s="100">
        <f>MIN(I991,Farms!$I$6*1000)</f>
        <v>495000</v>
      </c>
      <c r="K991" s="100">
        <f>MAX(I991-Farms!$I$6*1000, 0)</f>
        <v>5475.9712376304669</v>
      </c>
      <c r="L991" s="100">
        <f t="shared" si="92"/>
        <v>17959.131648000002</v>
      </c>
      <c r="M991" s="100">
        <f t="shared" si="93"/>
        <v>89.344222873900321</v>
      </c>
      <c r="N991" s="154">
        <f t="shared" si="94"/>
        <v>23524.44710850437</v>
      </c>
    </row>
    <row r="992" spans="2:14" x14ac:dyDescent="0.25">
      <c r="B992" s="4">
        <v>41469</v>
      </c>
      <c r="C992" s="99">
        <f>'Farm Runoff'!$D992</f>
        <v>23666.774400000006</v>
      </c>
      <c r="D992" s="99">
        <f>'Irrigation Demand'!$D992</f>
        <v>446.72111436950155</v>
      </c>
      <c r="E992" s="99">
        <f>$C992*Farms!$H$6/100</f>
        <v>5869.3600512000012</v>
      </c>
      <c r="F992" s="99">
        <f t="shared" si="90"/>
        <v>17797.414348800005</v>
      </c>
      <c r="G992" s="99">
        <f>IF(H992&lt;Farms!$I$6*1000,(MIN(F992,Farms!$L$6)),0)</f>
        <v>0</v>
      </c>
      <c r="H992" s="100">
        <f t="shared" si="95"/>
        <v>495000</v>
      </c>
      <c r="I992" s="100">
        <f t="shared" si="91"/>
        <v>500422.63893683051</v>
      </c>
      <c r="J992" s="100">
        <f>MIN(I992,Farms!$I$6*1000)</f>
        <v>495000</v>
      </c>
      <c r="K992" s="100">
        <f>MAX(I992-Farms!$I$6*1000, 0)</f>
        <v>5422.6389368305099</v>
      </c>
      <c r="L992" s="100">
        <f t="shared" si="92"/>
        <v>17797.414348800005</v>
      </c>
      <c r="M992" s="100">
        <f t="shared" si="93"/>
        <v>89.344222873900321</v>
      </c>
      <c r="N992" s="154">
        <f t="shared" si="94"/>
        <v>23309.397508504415</v>
      </c>
    </row>
    <row r="993" spans="2:14" x14ac:dyDescent="0.25">
      <c r="B993" s="4">
        <v>41470</v>
      </c>
      <c r="C993" s="99">
        <f>'Farm Runoff'!$D993</f>
        <v>23610.182399999998</v>
      </c>
      <c r="D993" s="99">
        <f>'Irrigation Demand'!$D993</f>
        <v>0</v>
      </c>
      <c r="E993" s="99">
        <f>$C993*Farms!$H$6/100</f>
        <v>5855.325235199999</v>
      </c>
      <c r="F993" s="99">
        <f t="shared" si="90"/>
        <v>17754.8571648</v>
      </c>
      <c r="G993" s="99">
        <f>IF(H993&lt;Farms!$I$6*1000,(MIN(F993,Farms!$L$6)),0)</f>
        <v>0</v>
      </c>
      <c r="H993" s="100">
        <f t="shared" si="95"/>
        <v>495000</v>
      </c>
      <c r="I993" s="100">
        <f t="shared" si="91"/>
        <v>500855.3252352</v>
      </c>
      <c r="J993" s="100">
        <f>MIN(I993,Farms!$I$6*1000)</f>
        <v>495000</v>
      </c>
      <c r="K993" s="100">
        <f>MAX(I993-Farms!$I$6*1000, 0)</f>
        <v>5855.3252351999981</v>
      </c>
      <c r="L993" s="100">
        <f t="shared" si="92"/>
        <v>17754.8571648</v>
      </c>
      <c r="M993" s="100">
        <f t="shared" si="93"/>
        <v>0</v>
      </c>
      <c r="N993" s="154">
        <f t="shared" si="94"/>
        <v>23610.182399999998</v>
      </c>
    </row>
    <row r="994" spans="2:14" x14ac:dyDescent="0.25">
      <c r="B994" s="4">
        <v>41471</v>
      </c>
      <c r="C994" s="99">
        <f>'Farm Runoff'!$D994</f>
        <v>23236.675199999994</v>
      </c>
      <c r="D994" s="99">
        <f>'Irrigation Demand'!$D994</f>
        <v>446.72111436950155</v>
      </c>
      <c r="E994" s="99">
        <f>$C994*Farms!$H$6/100</f>
        <v>5762.6954495999989</v>
      </c>
      <c r="F994" s="99">
        <f t="shared" si="90"/>
        <v>17473.979750399994</v>
      </c>
      <c r="G994" s="99">
        <f>IF(H994&lt;Farms!$I$6*1000,(MIN(F994,Farms!$L$6)),0)</f>
        <v>0</v>
      </c>
      <c r="H994" s="100">
        <f t="shared" si="95"/>
        <v>495000</v>
      </c>
      <c r="I994" s="100">
        <f t="shared" si="91"/>
        <v>500315.97433523048</v>
      </c>
      <c r="J994" s="100">
        <f>MIN(I994,Farms!$I$6*1000)</f>
        <v>495000</v>
      </c>
      <c r="K994" s="100">
        <f>MAX(I994-Farms!$I$6*1000, 0)</f>
        <v>5315.9743352304795</v>
      </c>
      <c r="L994" s="100">
        <f t="shared" si="92"/>
        <v>17473.979750399994</v>
      </c>
      <c r="M994" s="100">
        <f t="shared" si="93"/>
        <v>89.344222873900321</v>
      </c>
      <c r="N994" s="154">
        <f t="shared" si="94"/>
        <v>22879.298308504374</v>
      </c>
    </row>
    <row r="995" spans="2:14" x14ac:dyDescent="0.25">
      <c r="B995" s="4">
        <v>41472</v>
      </c>
      <c r="C995" s="99">
        <f>'Farm Runoff'!$D995</f>
        <v>25738.0416</v>
      </c>
      <c r="D995" s="99">
        <f>'Irrigation Demand'!$D995</f>
        <v>446.72111436950155</v>
      </c>
      <c r="E995" s="99">
        <f>$C995*Farms!$H$6/100</f>
        <v>6383.0343167999999</v>
      </c>
      <c r="F995" s="99">
        <f t="shared" si="90"/>
        <v>19355.007283200001</v>
      </c>
      <c r="G995" s="99">
        <f>IF(H995&lt;Farms!$I$6*1000,(MIN(F995,Farms!$L$6)),0)</f>
        <v>0</v>
      </c>
      <c r="H995" s="100">
        <f t="shared" si="95"/>
        <v>495000</v>
      </c>
      <c r="I995" s="100">
        <f t="shared" si="91"/>
        <v>500936.31320243049</v>
      </c>
      <c r="J995" s="100">
        <f>MIN(I995,Farms!$I$6*1000)</f>
        <v>495000</v>
      </c>
      <c r="K995" s="100">
        <f>MAX(I995-Farms!$I$6*1000, 0)</f>
        <v>5936.3132024304941</v>
      </c>
      <c r="L995" s="100">
        <f t="shared" si="92"/>
        <v>19355.007283200001</v>
      </c>
      <c r="M995" s="100">
        <f t="shared" si="93"/>
        <v>89.344222873900321</v>
      </c>
      <c r="N995" s="154">
        <f t="shared" si="94"/>
        <v>25380.664708504395</v>
      </c>
    </row>
    <row r="996" spans="2:14" x14ac:dyDescent="0.25">
      <c r="B996" s="4">
        <v>41473</v>
      </c>
      <c r="C996" s="99">
        <f>'Farm Runoff'!$D996</f>
        <v>26054.956799999996</v>
      </c>
      <c r="D996" s="99">
        <f>'Irrigation Demand'!$D996</f>
        <v>446.72111436950155</v>
      </c>
      <c r="E996" s="99">
        <f>$C996*Farms!$H$6/100</f>
        <v>6461.6292863999997</v>
      </c>
      <c r="F996" s="99">
        <f t="shared" si="90"/>
        <v>19593.327513599997</v>
      </c>
      <c r="G996" s="99">
        <f>IF(H996&lt;Farms!$I$6*1000,(MIN(F996,Farms!$L$6)),0)</f>
        <v>0</v>
      </c>
      <c r="H996" s="100">
        <f t="shared" si="95"/>
        <v>495000</v>
      </c>
      <c r="I996" s="100">
        <f t="shared" si="91"/>
        <v>501014.90817203047</v>
      </c>
      <c r="J996" s="100">
        <f>MIN(I996,Farms!$I$6*1000)</f>
        <v>495000</v>
      </c>
      <c r="K996" s="100">
        <f>MAX(I996-Farms!$I$6*1000, 0)</f>
        <v>6014.9081720304675</v>
      </c>
      <c r="L996" s="100">
        <f t="shared" si="92"/>
        <v>19593.327513599997</v>
      </c>
      <c r="M996" s="100">
        <f t="shared" si="93"/>
        <v>89.344222873900321</v>
      </c>
      <c r="N996" s="154">
        <f t="shared" si="94"/>
        <v>25697.579908504365</v>
      </c>
    </row>
    <row r="997" spans="2:14" x14ac:dyDescent="0.25">
      <c r="B997" s="4">
        <v>41474</v>
      </c>
      <c r="C997" s="99">
        <f>'Farm Runoff'!$D997</f>
        <v>35053.084799999997</v>
      </c>
      <c r="D997" s="99">
        <f>'Irrigation Demand'!$D997</f>
        <v>446.72111436950155</v>
      </c>
      <c r="E997" s="99">
        <f>$C997*Farms!$H$6/100</f>
        <v>8693.1650303999995</v>
      </c>
      <c r="F997" s="99">
        <f t="shared" si="90"/>
        <v>26359.919769599997</v>
      </c>
      <c r="G997" s="99">
        <f>IF(H997&lt;Farms!$I$6*1000,(MIN(F997,Farms!$L$6)),0)</f>
        <v>0</v>
      </c>
      <c r="H997" s="100">
        <f t="shared" si="95"/>
        <v>495000</v>
      </c>
      <c r="I997" s="100">
        <f t="shared" si="91"/>
        <v>503246.44391603046</v>
      </c>
      <c r="J997" s="100">
        <f>MIN(I997,Farms!$I$6*1000)</f>
        <v>495000</v>
      </c>
      <c r="K997" s="100">
        <f>MAX(I997-Farms!$I$6*1000, 0)</f>
        <v>8246.443916030461</v>
      </c>
      <c r="L997" s="100">
        <f t="shared" si="92"/>
        <v>26359.919769599997</v>
      </c>
      <c r="M997" s="100">
        <f t="shared" si="93"/>
        <v>89.344222873900321</v>
      </c>
      <c r="N997" s="154">
        <f t="shared" si="94"/>
        <v>34695.707908504359</v>
      </c>
    </row>
    <row r="998" spans="2:14" x14ac:dyDescent="0.25">
      <c r="B998" s="4">
        <v>41475</v>
      </c>
      <c r="C998" s="99">
        <f>'Farm Runoff'!$D998</f>
        <v>81730.166400000002</v>
      </c>
      <c r="D998" s="99">
        <f>'Irrigation Demand'!$D998</f>
        <v>0</v>
      </c>
      <c r="E998" s="99">
        <f>$C998*Farms!$H$6/100</f>
        <v>20269.081267199999</v>
      </c>
      <c r="F998" s="99">
        <f t="shared" si="90"/>
        <v>61461.085132799999</v>
      </c>
      <c r="G998" s="99">
        <f>IF(H998&lt;Farms!$I$6*1000,(MIN(F998,Farms!$L$6)),0)</f>
        <v>0</v>
      </c>
      <c r="H998" s="100">
        <f t="shared" si="95"/>
        <v>495000</v>
      </c>
      <c r="I998" s="100">
        <f t="shared" si="91"/>
        <v>515269.0812672</v>
      </c>
      <c r="J998" s="100">
        <f>MIN(I998,Farms!$I$6*1000)</f>
        <v>495000</v>
      </c>
      <c r="K998" s="100">
        <f>MAX(I998-Farms!$I$6*1000, 0)</f>
        <v>20269.081267200003</v>
      </c>
      <c r="L998" s="100">
        <f t="shared" si="92"/>
        <v>61461.085132799999</v>
      </c>
      <c r="M998" s="100">
        <f t="shared" si="93"/>
        <v>0</v>
      </c>
      <c r="N998" s="154">
        <f t="shared" si="94"/>
        <v>81730.166400000002</v>
      </c>
    </row>
    <row r="999" spans="2:14" x14ac:dyDescent="0.25">
      <c r="B999" s="4">
        <v>41476</v>
      </c>
      <c r="C999" s="99">
        <f>'Farm Runoff'!$D999</f>
        <v>68838.508799999996</v>
      </c>
      <c r="D999" s="99">
        <f>'Irrigation Demand'!$D999</f>
        <v>446.72111436950155</v>
      </c>
      <c r="E999" s="99">
        <f>$C999*Farms!$H$6/100</f>
        <v>17071.9501824</v>
      </c>
      <c r="F999" s="99">
        <f t="shared" si="90"/>
        <v>51766.558617599992</v>
      </c>
      <c r="G999" s="99">
        <f>IF(H999&lt;Farms!$I$6*1000,(MIN(F999,Farms!$L$6)),0)</f>
        <v>0</v>
      </c>
      <c r="H999" s="100">
        <f t="shared" si="95"/>
        <v>495000</v>
      </c>
      <c r="I999" s="100">
        <f t="shared" si="91"/>
        <v>511625.22906803049</v>
      </c>
      <c r="J999" s="100">
        <f>MIN(I999,Farms!$I$6*1000)</f>
        <v>495000</v>
      </c>
      <c r="K999" s="100">
        <f>MAX(I999-Farms!$I$6*1000, 0)</f>
        <v>16625.229068030487</v>
      </c>
      <c r="L999" s="100">
        <f t="shared" si="92"/>
        <v>51766.558617599992</v>
      </c>
      <c r="M999" s="100">
        <f t="shared" si="93"/>
        <v>89.344222873900321</v>
      </c>
      <c r="N999" s="154">
        <f t="shared" si="94"/>
        <v>68481.13190850438</v>
      </c>
    </row>
    <row r="1000" spans="2:14" x14ac:dyDescent="0.25">
      <c r="B1000" s="4">
        <v>41477</v>
      </c>
      <c r="C1000" s="99">
        <f>'Farm Runoff'!$D1000</f>
        <v>44583.17760000001</v>
      </c>
      <c r="D1000" s="99">
        <f>'Irrigation Demand'!$D1000</f>
        <v>446.72111436950155</v>
      </c>
      <c r="E1000" s="99">
        <f>$C1000*Farms!$H$6/100</f>
        <v>11056.628044800002</v>
      </c>
      <c r="F1000" s="99">
        <f t="shared" si="90"/>
        <v>33526.549555200007</v>
      </c>
      <c r="G1000" s="99">
        <f>IF(H1000&lt;Farms!$I$6*1000,(MIN(F1000,Farms!$L$6)),0)</f>
        <v>0</v>
      </c>
      <c r="H1000" s="100">
        <f t="shared" si="95"/>
        <v>495000</v>
      </c>
      <c r="I1000" s="100">
        <f t="shared" si="91"/>
        <v>505609.9069304305</v>
      </c>
      <c r="J1000" s="100">
        <f>MIN(I1000,Farms!$I$6*1000)</f>
        <v>495000</v>
      </c>
      <c r="K1000" s="100">
        <f>MAX(I1000-Farms!$I$6*1000, 0)</f>
        <v>10609.906930430501</v>
      </c>
      <c r="L1000" s="100">
        <f t="shared" si="92"/>
        <v>33526.549555200007</v>
      </c>
      <c r="M1000" s="100">
        <f t="shared" si="93"/>
        <v>89.344222873900321</v>
      </c>
      <c r="N1000" s="154">
        <f t="shared" si="94"/>
        <v>44225.800708504408</v>
      </c>
    </row>
    <row r="1001" spans="2:14" x14ac:dyDescent="0.25">
      <c r="B1001" s="4">
        <v>41478</v>
      </c>
      <c r="C1001" s="99">
        <f>'Farm Runoff'!$D1001</f>
        <v>42127.084799999997</v>
      </c>
      <c r="D1001" s="99">
        <f>'Irrigation Demand'!$D1001</f>
        <v>446.72111436950155</v>
      </c>
      <c r="E1001" s="99">
        <f>$C1001*Farms!$H$6/100</f>
        <v>10447.517030399998</v>
      </c>
      <c r="F1001" s="99">
        <f t="shared" si="90"/>
        <v>31679.567769599998</v>
      </c>
      <c r="G1001" s="99">
        <f>IF(H1001&lt;Farms!$I$6*1000,(MIN(F1001,Farms!$L$6)),0)</f>
        <v>0</v>
      </c>
      <c r="H1001" s="100">
        <f t="shared" si="95"/>
        <v>495000</v>
      </c>
      <c r="I1001" s="100">
        <f t="shared" si="91"/>
        <v>505000.79591603047</v>
      </c>
      <c r="J1001" s="100">
        <f>MIN(I1001,Farms!$I$6*1000)</f>
        <v>495000</v>
      </c>
      <c r="K1001" s="100">
        <f>MAX(I1001-Farms!$I$6*1000, 0)</f>
        <v>10000.795916030474</v>
      </c>
      <c r="L1001" s="100">
        <f t="shared" si="92"/>
        <v>31679.567769599998</v>
      </c>
      <c r="M1001" s="100">
        <f t="shared" si="93"/>
        <v>89.344222873900321</v>
      </c>
      <c r="N1001" s="154">
        <f t="shared" si="94"/>
        <v>41769.707908504373</v>
      </c>
    </row>
    <row r="1002" spans="2:14" x14ac:dyDescent="0.25">
      <c r="B1002" s="4">
        <v>41479</v>
      </c>
      <c r="C1002" s="99">
        <f>'Farm Runoff'!$D1002</f>
        <v>89551.180800000002</v>
      </c>
      <c r="D1002" s="99">
        <f>'Irrigation Demand'!$D1002</f>
        <v>446.72111436950155</v>
      </c>
      <c r="E1002" s="99">
        <f>$C1002*Farms!$H$6/100</f>
        <v>22208.692838400002</v>
      </c>
      <c r="F1002" s="99">
        <f t="shared" si="90"/>
        <v>67342.487961599996</v>
      </c>
      <c r="G1002" s="99">
        <f>IF(H1002&lt;Farms!$I$6*1000,(MIN(F1002,Farms!$L$6)),0)</f>
        <v>0</v>
      </c>
      <c r="H1002" s="100">
        <f t="shared" si="95"/>
        <v>495000</v>
      </c>
      <c r="I1002" s="100">
        <f t="shared" si="91"/>
        <v>516761.9717240305</v>
      </c>
      <c r="J1002" s="100">
        <f>MIN(I1002,Farms!$I$6*1000)</f>
        <v>495000</v>
      </c>
      <c r="K1002" s="100">
        <f>MAX(I1002-Farms!$I$6*1000, 0)</f>
        <v>21761.971724030504</v>
      </c>
      <c r="L1002" s="100">
        <f t="shared" si="92"/>
        <v>67342.487961599996</v>
      </c>
      <c r="M1002" s="100">
        <f t="shared" si="93"/>
        <v>89.344222873900321</v>
      </c>
      <c r="N1002" s="154">
        <f t="shared" si="94"/>
        <v>89193.8039085044</v>
      </c>
    </row>
    <row r="1003" spans="2:14" x14ac:dyDescent="0.25">
      <c r="B1003" s="4">
        <v>41480</v>
      </c>
      <c r="C1003" s="99">
        <f>'Farm Runoff'!$D1003</f>
        <v>79070.342400000009</v>
      </c>
      <c r="D1003" s="99">
        <f>'Irrigation Demand'!$D1003</f>
        <v>446.72111436950155</v>
      </c>
      <c r="E1003" s="99">
        <f>$C1003*Farms!$H$6/100</f>
        <v>19609.444915200002</v>
      </c>
      <c r="F1003" s="99">
        <f t="shared" si="90"/>
        <v>59460.897484800007</v>
      </c>
      <c r="G1003" s="99">
        <f>IF(H1003&lt;Farms!$I$6*1000,(MIN(F1003,Farms!$L$6)),0)</f>
        <v>0</v>
      </c>
      <c r="H1003" s="100">
        <f t="shared" si="95"/>
        <v>495000</v>
      </c>
      <c r="I1003" s="100">
        <f t="shared" si="91"/>
        <v>514162.72380083048</v>
      </c>
      <c r="J1003" s="100">
        <f>MIN(I1003,Farms!$I$6*1000)</f>
        <v>495000</v>
      </c>
      <c r="K1003" s="100">
        <f>MAX(I1003-Farms!$I$6*1000, 0)</f>
        <v>19162.723800830485</v>
      </c>
      <c r="L1003" s="100">
        <f t="shared" si="92"/>
        <v>59460.897484800007</v>
      </c>
      <c r="M1003" s="100">
        <f t="shared" si="93"/>
        <v>89.344222873900321</v>
      </c>
      <c r="N1003" s="154">
        <f t="shared" si="94"/>
        <v>78712.965508504392</v>
      </c>
    </row>
    <row r="1004" spans="2:14" x14ac:dyDescent="0.25">
      <c r="B1004" s="4">
        <v>41481</v>
      </c>
      <c r="C1004" s="99">
        <f>'Farm Runoff'!$D1004</f>
        <v>58074.710400000004</v>
      </c>
      <c r="D1004" s="99">
        <f>'Irrigation Demand'!$D1004</f>
        <v>446.72111436950155</v>
      </c>
      <c r="E1004" s="99">
        <f>$C1004*Farms!$H$6/100</f>
        <v>14402.528179200001</v>
      </c>
      <c r="F1004" s="99">
        <f t="shared" si="90"/>
        <v>43672.182220800001</v>
      </c>
      <c r="G1004" s="99">
        <f>IF(H1004&lt;Farms!$I$6*1000,(MIN(F1004,Farms!$L$6)),0)</f>
        <v>0</v>
      </c>
      <c r="H1004" s="100">
        <f t="shared" si="95"/>
        <v>495000</v>
      </c>
      <c r="I1004" s="100">
        <f t="shared" si="91"/>
        <v>508955.8070648305</v>
      </c>
      <c r="J1004" s="100">
        <f>MIN(I1004,Farms!$I$6*1000)</f>
        <v>495000</v>
      </c>
      <c r="K1004" s="100">
        <f>MAX(I1004-Farms!$I$6*1000, 0)</f>
        <v>13955.8070648305</v>
      </c>
      <c r="L1004" s="100">
        <f t="shared" si="92"/>
        <v>43672.182220800001</v>
      </c>
      <c r="M1004" s="100">
        <f t="shared" si="93"/>
        <v>89.344222873900321</v>
      </c>
      <c r="N1004" s="154">
        <f t="shared" si="94"/>
        <v>57717.333508504402</v>
      </c>
    </row>
    <row r="1005" spans="2:14" x14ac:dyDescent="0.25">
      <c r="B1005" s="4">
        <v>41482</v>
      </c>
      <c r="C1005" s="99">
        <f>'Farm Runoff'!$D1005</f>
        <v>73841.241599999994</v>
      </c>
      <c r="D1005" s="99">
        <f>'Irrigation Demand'!$D1005</f>
        <v>0</v>
      </c>
      <c r="E1005" s="99">
        <f>$C1005*Farms!$H$6/100</f>
        <v>18312.627916799996</v>
      </c>
      <c r="F1005" s="99">
        <f t="shared" si="90"/>
        <v>55528.613683199997</v>
      </c>
      <c r="G1005" s="99">
        <f>IF(H1005&lt;Farms!$I$6*1000,(MIN(F1005,Farms!$L$6)),0)</f>
        <v>0</v>
      </c>
      <c r="H1005" s="100">
        <f t="shared" si="95"/>
        <v>495000</v>
      </c>
      <c r="I1005" s="100">
        <f t="shared" si="91"/>
        <v>513312.62791679997</v>
      </c>
      <c r="J1005" s="100">
        <f>MIN(I1005,Farms!$I$6*1000)</f>
        <v>495000</v>
      </c>
      <c r="K1005" s="100">
        <f>MAX(I1005-Farms!$I$6*1000, 0)</f>
        <v>18312.627916799975</v>
      </c>
      <c r="L1005" s="100">
        <f t="shared" si="92"/>
        <v>55528.613683199997</v>
      </c>
      <c r="M1005" s="100">
        <f t="shared" si="93"/>
        <v>0</v>
      </c>
      <c r="N1005" s="154">
        <f t="shared" si="94"/>
        <v>73841.241599999979</v>
      </c>
    </row>
    <row r="1006" spans="2:14" x14ac:dyDescent="0.25">
      <c r="B1006" s="4">
        <v>41483</v>
      </c>
      <c r="C1006" s="99">
        <f>'Farm Runoff'!$D1006</f>
        <v>246401.568</v>
      </c>
      <c r="D1006" s="99">
        <f>'Irrigation Demand'!$D1006</f>
        <v>0</v>
      </c>
      <c r="E1006" s="99">
        <f>$C1006*Farms!$H$6/100</f>
        <v>61107.588864000005</v>
      </c>
      <c r="F1006" s="99">
        <f t="shared" si="90"/>
        <v>185293.97913599998</v>
      </c>
      <c r="G1006" s="99">
        <f>IF(H1006&lt;Farms!$I$6*1000,(MIN(F1006,Farms!$L$6)),0)</f>
        <v>0</v>
      </c>
      <c r="H1006" s="100">
        <f t="shared" si="95"/>
        <v>495000</v>
      </c>
      <c r="I1006" s="100">
        <f t="shared" si="91"/>
        <v>556107.58886400005</v>
      </c>
      <c r="J1006" s="100">
        <f>MIN(I1006,Farms!$I$6*1000)</f>
        <v>495000</v>
      </c>
      <c r="K1006" s="100">
        <f>MAX(I1006-Farms!$I$6*1000, 0)</f>
        <v>61107.588864000048</v>
      </c>
      <c r="L1006" s="100">
        <f t="shared" si="92"/>
        <v>185293.97913599998</v>
      </c>
      <c r="M1006" s="100">
        <f t="shared" si="93"/>
        <v>0</v>
      </c>
      <c r="N1006" s="154">
        <f t="shared" si="94"/>
        <v>246401.56800000003</v>
      </c>
    </row>
    <row r="1007" spans="2:14" x14ac:dyDescent="0.25">
      <c r="B1007" s="4">
        <v>41484</v>
      </c>
      <c r="C1007" s="99">
        <f>'Farm Runoff'!$D1007</f>
        <v>215196.73920000001</v>
      </c>
      <c r="D1007" s="99">
        <f>'Irrigation Demand'!$D1007</f>
        <v>446.72111436950155</v>
      </c>
      <c r="E1007" s="99">
        <f>$C1007*Farms!$H$6/100</f>
        <v>53368.791321600002</v>
      </c>
      <c r="F1007" s="99">
        <f t="shared" si="90"/>
        <v>161827.94787840001</v>
      </c>
      <c r="G1007" s="99">
        <f>IF(H1007&lt;Farms!$I$6*1000,(MIN(F1007,Farms!$L$6)),0)</f>
        <v>0</v>
      </c>
      <c r="H1007" s="100">
        <f t="shared" si="95"/>
        <v>495000</v>
      </c>
      <c r="I1007" s="100">
        <f t="shared" si="91"/>
        <v>547922.07020723051</v>
      </c>
      <c r="J1007" s="100">
        <f>MIN(I1007,Farms!$I$6*1000)</f>
        <v>495000</v>
      </c>
      <c r="K1007" s="100">
        <f>MAX(I1007-Farms!$I$6*1000, 0)</f>
        <v>52922.070207230514</v>
      </c>
      <c r="L1007" s="100">
        <f t="shared" si="92"/>
        <v>161827.94787840001</v>
      </c>
      <c r="M1007" s="100">
        <f t="shared" si="93"/>
        <v>89.344222873900321</v>
      </c>
      <c r="N1007" s="154">
        <f t="shared" si="94"/>
        <v>214839.36230850441</v>
      </c>
    </row>
    <row r="1008" spans="2:14" x14ac:dyDescent="0.25">
      <c r="B1008" s="4">
        <v>41485</v>
      </c>
      <c r="C1008" s="99">
        <f>'Farm Runoff'!$D1008</f>
        <v>117303.8976</v>
      </c>
      <c r="D1008" s="99">
        <f>'Irrigation Demand'!$D1008</f>
        <v>446.72111436950155</v>
      </c>
      <c r="E1008" s="99">
        <f>$C1008*Farms!$H$6/100</f>
        <v>29091.366604800001</v>
      </c>
      <c r="F1008" s="99">
        <f t="shared" si="90"/>
        <v>88212.530995199995</v>
      </c>
      <c r="G1008" s="99">
        <f>IF(H1008&lt;Farms!$I$6*1000,(MIN(F1008,Farms!$L$6)),0)</f>
        <v>0</v>
      </c>
      <c r="H1008" s="100">
        <f t="shared" si="95"/>
        <v>495000</v>
      </c>
      <c r="I1008" s="100">
        <f t="shared" si="91"/>
        <v>523644.64549043047</v>
      </c>
      <c r="J1008" s="100">
        <f>MIN(I1008,Farms!$I$6*1000)</f>
        <v>495000</v>
      </c>
      <c r="K1008" s="100">
        <f>MAX(I1008-Farms!$I$6*1000, 0)</f>
        <v>28644.64549043047</v>
      </c>
      <c r="L1008" s="100">
        <f t="shared" si="92"/>
        <v>88212.530995199995</v>
      </c>
      <c r="M1008" s="100">
        <f t="shared" si="93"/>
        <v>89.344222873900321</v>
      </c>
      <c r="N1008" s="154">
        <f t="shared" si="94"/>
        <v>116946.52070850437</v>
      </c>
    </row>
    <row r="1009" spans="2:14" x14ac:dyDescent="0.25">
      <c r="B1009" s="4">
        <v>41486</v>
      </c>
      <c r="C1009" s="99">
        <f>'Farm Runoff'!$D1009</f>
        <v>79104.297599999991</v>
      </c>
      <c r="D1009" s="99">
        <f>'Irrigation Demand'!$D1009</f>
        <v>446.72111436950155</v>
      </c>
      <c r="E1009" s="99">
        <f>$C1009*Farms!$H$6/100</f>
        <v>19617.865804799996</v>
      </c>
      <c r="F1009" s="99">
        <f t="shared" si="90"/>
        <v>59486.431795199998</v>
      </c>
      <c r="G1009" s="99">
        <f>IF(H1009&lt;Farms!$I$6*1000,(MIN(F1009,Farms!$L$6)),0)</f>
        <v>0</v>
      </c>
      <c r="H1009" s="100">
        <f t="shared" si="95"/>
        <v>495000</v>
      </c>
      <c r="I1009" s="100">
        <f t="shared" si="91"/>
        <v>514171.14469043049</v>
      </c>
      <c r="J1009" s="100">
        <f>MIN(I1009,Farms!$I$6*1000)</f>
        <v>495000</v>
      </c>
      <c r="K1009" s="100">
        <f>MAX(I1009-Farms!$I$6*1000, 0)</f>
        <v>19171.14469043049</v>
      </c>
      <c r="L1009" s="100">
        <f t="shared" si="92"/>
        <v>59486.431795199998</v>
      </c>
      <c r="M1009" s="100">
        <f t="shared" si="93"/>
        <v>89.344222873900321</v>
      </c>
      <c r="N1009" s="154">
        <f t="shared" si="94"/>
        <v>78746.920708504389</v>
      </c>
    </row>
    <row r="1010" spans="2:14" x14ac:dyDescent="0.25">
      <c r="B1010" s="4">
        <v>41487</v>
      </c>
      <c r="C1010" s="99">
        <f>'Farm Runoff'!$D1010</f>
        <v>55267.747200000005</v>
      </c>
      <c r="D1010" s="99">
        <f>'Irrigation Demand'!$D1010</f>
        <v>677.29495601173039</v>
      </c>
      <c r="E1010" s="99">
        <f>$C1010*Farms!$H$6/100</f>
        <v>13706.401305600002</v>
      </c>
      <c r="F1010" s="99">
        <f t="shared" si="90"/>
        <v>41561.345894400001</v>
      </c>
      <c r="G1010" s="99">
        <f>IF(H1010&lt;Farms!$I$6*1000,(MIN(F1010,Farms!$L$6)),0)</f>
        <v>0</v>
      </c>
      <c r="H1010" s="100">
        <f t="shared" si="95"/>
        <v>495000</v>
      </c>
      <c r="I1010" s="100">
        <f t="shared" si="91"/>
        <v>508029.10634958826</v>
      </c>
      <c r="J1010" s="100">
        <f>MIN(I1010,Farms!$I$6*1000)</f>
        <v>495000</v>
      </c>
      <c r="K1010" s="100">
        <f>MAX(I1010-Farms!$I$6*1000, 0)</f>
        <v>13029.106349588255</v>
      </c>
      <c r="L1010" s="100">
        <f t="shared" si="92"/>
        <v>41561.345894400001</v>
      </c>
      <c r="M1010" s="100">
        <f t="shared" si="93"/>
        <v>135.45899120234608</v>
      </c>
      <c r="N1010" s="154">
        <f t="shared" si="94"/>
        <v>54725.911235190601</v>
      </c>
    </row>
    <row r="1011" spans="2:14" x14ac:dyDescent="0.25">
      <c r="B1011" s="4">
        <v>41488</v>
      </c>
      <c r="C1011" s="99">
        <f>'Farm Runoff'!$D1011</f>
        <v>45250.963200000006</v>
      </c>
      <c r="D1011" s="99">
        <f>'Irrigation Demand'!$D1011</f>
        <v>677.29495601173039</v>
      </c>
      <c r="E1011" s="99">
        <f>$C1011*Farms!$H$6/100</f>
        <v>11222.238873600003</v>
      </c>
      <c r="F1011" s="99">
        <f t="shared" si="90"/>
        <v>34028.724326399999</v>
      </c>
      <c r="G1011" s="99">
        <f>IF(H1011&lt;Farms!$I$6*1000,(MIN(F1011,Farms!$L$6)),0)</f>
        <v>0</v>
      </c>
      <c r="H1011" s="100">
        <f t="shared" si="95"/>
        <v>495000</v>
      </c>
      <c r="I1011" s="100">
        <f t="shared" si="91"/>
        <v>505544.94391758827</v>
      </c>
      <c r="J1011" s="100">
        <f>MIN(I1011,Farms!$I$6*1000)</f>
        <v>495000</v>
      </c>
      <c r="K1011" s="100">
        <f>MAX(I1011-Farms!$I$6*1000, 0)</f>
        <v>10544.943917588273</v>
      </c>
      <c r="L1011" s="100">
        <f t="shared" si="92"/>
        <v>34028.724326399999</v>
      </c>
      <c r="M1011" s="100">
        <f t="shared" si="93"/>
        <v>135.45899120234608</v>
      </c>
      <c r="N1011" s="154">
        <f t="shared" si="94"/>
        <v>44709.127235190615</v>
      </c>
    </row>
    <row r="1012" spans="2:14" x14ac:dyDescent="0.25">
      <c r="B1012" s="4">
        <v>41489</v>
      </c>
      <c r="C1012" s="99">
        <f>'Farm Runoff'!$D1012</f>
        <v>38505.196800000005</v>
      </c>
      <c r="D1012" s="99">
        <f>'Irrigation Demand'!$D1012</f>
        <v>677.29495601173039</v>
      </c>
      <c r="E1012" s="99">
        <f>$C1012*Farms!$H$6/100</f>
        <v>9549.2888064000017</v>
      </c>
      <c r="F1012" s="99">
        <f t="shared" si="90"/>
        <v>28955.907993600005</v>
      </c>
      <c r="G1012" s="99">
        <f>IF(H1012&lt;Farms!$I$6*1000,(MIN(F1012,Farms!$L$6)),0)</f>
        <v>0</v>
      </c>
      <c r="H1012" s="100">
        <f t="shared" si="95"/>
        <v>495000</v>
      </c>
      <c r="I1012" s="100">
        <f t="shared" si="91"/>
        <v>503871.99385038827</v>
      </c>
      <c r="J1012" s="100">
        <f>MIN(I1012,Farms!$I$6*1000)</f>
        <v>495000</v>
      </c>
      <c r="K1012" s="100">
        <f>MAX(I1012-Farms!$I$6*1000, 0)</f>
        <v>8871.9938503882731</v>
      </c>
      <c r="L1012" s="100">
        <f t="shared" si="92"/>
        <v>28955.907993600005</v>
      </c>
      <c r="M1012" s="100">
        <f t="shared" si="93"/>
        <v>135.45899120234608</v>
      </c>
      <c r="N1012" s="154">
        <f t="shared" si="94"/>
        <v>37963.360835190622</v>
      </c>
    </row>
    <row r="1013" spans="2:14" x14ac:dyDescent="0.25">
      <c r="B1013" s="4">
        <v>41490</v>
      </c>
      <c r="C1013" s="99">
        <f>'Farm Runoff'!$D1013</f>
        <v>34883.308799999992</v>
      </c>
      <c r="D1013" s="99">
        <f>'Irrigation Demand'!$D1013</f>
        <v>677.29495601173039</v>
      </c>
      <c r="E1013" s="99">
        <f>$C1013*Farms!$H$6/100</f>
        <v>8651.0605823999977</v>
      </c>
      <c r="F1013" s="99">
        <f t="shared" si="90"/>
        <v>26232.248217599994</v>
      </c>
      <c r="G1013" s="99">
        <f>IF(H1013&lt;Farms!$I$6*1000,(MIN(F1013,Farms!$L$6)),0)</f>
        <v>0</v>
      </c>
      <c r="H1013" s="100">
        <f t="shared" si="95"/>
        <v>495000</v>
      </c>
      <c r="I1013" s="100">
        <f t="shared" si="91"/>
        <v>502973.76562638825</v>
      </c>
      <c r="J1013" s="100">
        <f>MIN(I1013,Farms!$I$6*1000)</f>
        <v>495000</v>
      </c>
      <c r="K1013" s="100">
        <f>MAX(I1013-Farms!$I$6*1000, 0)</f>
        <v>7973.7656263882527</v>
      </c>
      <c r="L1013" s="100">
        <f t="shared" si="92"/>
        <v>26232.248217599994</v>
      </c>
      <c r="M1013" s="100">
        <f t="shared" si="93"/>
        <v>135.45899120234608</v>
      </c>
      <c r="N1013" s="154">
        <f t="shared" si="94"/>
        <v>34341.472835190587</v>
      </c>
    </row>
    <row r="1014" spans="2:14" x14ac:dyDescent="0.25">
      <c r="B1014" s="4">
        <v>41491</v>
      </c>
      <c r="C1014" s="99">
        <f>'Farm Runoff'!$D1014</f>
        <v>32404.579199999993</v>
      </c>
      <c r="D1014" s="99">
        <f>'Irrigation Demand'!$D1014</f>
        <v>677.29495601173039</v>
      </c>
      <c r="E1014" s="99">
        <f>$C1014*Farms!$H$6/100</f>
        <v>8036.3356415999988</v>
      </c>
      <c r="F1014" s="99">
        <f t="shared" si="90"/>
        <v>24368.243558399994</v>
      </c>
      <c r="G1014" s="99">
        <f>IF(H1014&lt;Farms!$I$6*1000,(MIN(F1014,Farms!$L$6)),0)</f>
        <v>0</v>
      </c>
      <c r="H1014" s="100">
        <f t="shared" si="95"/>
        <v>495000</v>
      </c>
      <c r="I1014" s="100">
        <f t="shared" si="91"/>
        <v>502359.04068558826</v>
      </c>
      <c r="J1014" s="100">
        <f>MIN(I1014,Farms!$I$6*1000)</f>
        <v>495000</v>
      </c>
      <c r="K1014" s="100">
        <f>MAX(I1014-Farms!$I$6*1000, 0)</f>
        <v>7359.0406855882611</v>
      </c>
      <c r="L1014" s="100">
        <f t="shared" si="92"/>
        <v>24368.243558399994</v>
      </c>
      <c r="M1014" s="100">
        <f t="shared" si="93"/>
        <v>135.45899120234608</v>
      </c>
      <c r="N1014" s="154">
        <f t="shared" si="94"/>
        <v>31862.743235190603</v>
      </c>
    </row>
    <row r="1015" spans="2:14" x14ac:dyDescent="0.25">
      <c r="B1015" s="4">
        <v>41492</v>
      </c>
      <c r="C1015" s="99">
        <f>'Farm Runoff'!$D1015</f>
        <v>30593.635199999997</v>
      </c>
      <c r="D1015" s="99">
        <f>'Irrigation Demand'!$D1015</f>
        <v>677.29495601173039</v>
      </c>
      <c r="E1015" s="99">
        <f>$C1015*Farms!$H$6/100</f>
        <v>7587.2215295999995</v>
      </c>
      <c r="F1015" s="99">
        <f t="shared" si="90"/>
        <v>23006.413670399997</v>
      </c>
      <c r="G1015" s="99">
        <f>IF(H1015&lt;Farms!$I$6*1000,(MIN(F1015,Farms!$L$6)),0)</f>
        <v>0</v>
      </c>
      <c r="H1015" s="100">
        <f t="shared" si="95"/>
        <v>495000</v>
      </c>
      <c r="I1015" s="100">
        <f t="shared" si="91"/>
        <v>501909.92657358822</v>
      </c>
      <c r="J1015" s="100">
        <f>MIN(I1015,Farms!$I$6*1000)</f>
        <v>495000</v>
      </c>
      <c r="K1015" s="100">
        <f>MAX(I1015-Farms!$I$6*1000, 0)</f>
        <v>6909.9265735882218</v>
      </c>
      <c r="L1015" s="100">
        <f t="shared" si="92"/>
        <v>23006.413670399997</v>
      </c>
      <c r="M1015" s="100">
        <f t="shared" si="93"/>
        <v>135.45899120234608</v>
      </c>
      <c r="N1015" s="154">
        <f t="shared" si="94"/>
        <v>30051.799235190567</v>
      </c>
    </row>
    <row r="1016" spans="2:14" x14ac:dyDescent="0.25">
      <c r="B1016" s="4">
        <v>41493</v>
      </c>
      <c r="C1016" s="99">
        <f>'Farm Runoff'!$D1016</f>
        <v>29122.243199999997</v>
      </c>
      <c r="D1016" s="99">
        <f>'Irrigation Demand'!$D1016</f>
        <v>677.29495601173039</v>
      </c>
      <c r="E1016" s="99">
        <f>$C1016*Farms!$H$6/100</f>
        <v>7222.3163136000003</v>
      </c>
      <c r="F1016" s="99">
        <f t="shared" si="90"/>
        <v>21899.926886399997</v>
      </c>
      <c r="G1016" s="99">
        <f>IF(H1016&lt;Farms!$I$6*1000,(MIN(F1016,Farms!$L$6)),0)</f>
        <v>0</v>
      </c>
      <c r="H1016" s="100">
        <f t="shared" si="95"/>
        <v>495000</v>
      </c>
      <c r="I1016" s="100">
        <f t="shared" si="91"/>
        <v>501545.02135758824</v>
      </c>
      <c r="J1016" s="100">
        <f>MIN(I1016,Farms!$I$6*1000)</f>
        <v>495000</v>
      </c>
      <c r="K1016" s="100">
        <f>MAX(I1016-Farms!$I$6*1000, 0)</f>
        <v>6545.0213575882372</v>
      </c>
      <c r="L1016" s="100">
        <f t="shared" si="92"/>
        <v>21899.926886399997</v>
      </c>
      <c r="M1016" s="100">
        <f t="shared" si="93"/>
        <v>135.45899120234608</v>
      </c>
      <c r="N1016" s="154">
        <f t="shared" si="94"/>
        <v>28580.407235190582</v>
      </c>
    </row>
    <row r="1017" spans="2:14" x14ac:dyDescent="0.25">
      <c r="B1017" s="4">
        <v>41494</v>
      </c>
      <c r="C1017" s="99">
        <f>'Farm Runoff'!$D1017</f>
        <v>33570.374400000001</v>
      </c>
      <c r="D1017" s="99">
        <f>'Irrigation Demand'!$D1017</f>
        <v>0</v>
      </c>
      <c r="E1017" s="99">
        <f>$C1017*Farms!$H$6/100</f>
        <v>8325.4528511999997</v>
      </c>
      <c r="F1017" s="99">
        <f t="shared" si="90"/>
        <v>25244.921548800001</v>
      </c>
      <c r="G1017" s="99">
        <f>IF(H1017&lt;Farms!$I$6*1000,(MIN(F1017,Farms!$L$6)),0)</f>
        <v>0</v>
      </c>
      <c r="H1017" s="100">
        <f t="shared" si="95"/>
        <v>495000</v>
      </c>
      <c r="I1017" s="100">
        <f t="shared" si="91"/>
        <v>503325.45285120001</v>
      </c>
      <c r="J1017" s="100">
        <f>MIN(I1017,Farms!$I$6*1000)</f>
        <v>495000</v>
      </c>
      <c r="K1017" s="100">
        <f>MAX(I1017-Farms!$I$6*1000, 0)</f>
        <v>8325.4528512000106</v>
      </c>
      <c r="L1017" s="100">
        <f t="shared" si="92"/>
        <v>25244.921548800001</v>
      </c>
      <c r="M1017" s="100">
        <f t="shared" si="93"/>
        <v>0</v>
      </c>
      <c r="N1017" s="154">
        <f t="shared" si="94"/>
        <v>33570.374400000015</v>
      </c>
    </row>
    <row r="1018" spans="2:14" x14ac:dyDescent="0.25">
      <c r="B1018" s="4">
        <v>41495</v>
      </c>
      <c r="C1018" s="99">
        <f>'Farm Runoff'!$D1018</f>
        <v>36094.3776</v>
      </c>
      <c r="D1018" s="99">
        <f>'Irrigation Demand'!$D1018</f>
        <v>0</v>
      </c>
      <c r="E1018" s="99">
        <f>$C1018*Farms!$H$6/100</f>
        <v>8951.405644800001</v>
      </c>
      <c r="F1018" s="99">
        <f t="shared" si="90"/>
        <v>27142.971955199999</v>
      </c>
      <c r="G1018" s="99">
        <f>IF(H1018&lt;Farms!$I$6*1000,(MIN(F1018,Farms!$L$6)),0)</f>
        <v>0</v>
      </c>
      <c r="H1018" s="100">
        <f t="shared" si="95"/>
        <v>495000</v>
      </c>
      <c r="I1018" s="100">
        <f t="shared" si="91"/>
        <v>503951.40564479999</v>
      </c>
      <c r="J1018" s="100">
        <f>MIN(I1018,Farms!$I$6*1000)</f>
        <v>495000</v>
      </c>
      <c r="K1018" s="100">
        <f>MAX(I1018-Farms!$I$6*1000, 0)</f>
        <v>8951.4056447999901</v>
      </c>
      <c r="L1018" s="100">
        <f t="shared" si="92"/>
        <v>27142.971955199999</v>
      </c>
      <c r="M1018" s="100">
        <f t="shared" si="93"/>
        <v>0</v>
      </c>
      <c r="N1018" s="154">
        <f t="shared" si="94"/>
        <v>36094.377599999993</v>
      </c>
    </row>
    <row r="1019" spans="2:14" x14ac:dyDescent="0.25">
      <c r="B1019" s="4">
        <v>41496</v>
      </c>
      <c r="C1019" s="99">
        <f>'Farm Runoff'!$D1019</f>
        <v>33253.459200000005</v>
      </c>
      <c r="D1019" s="99">
        <f>'Irrigation Demand'!$D1019</f>
        <v>677.29495601173039</v>
      </c>
      <c r="E1019" s="99">
        <f>$C1019*Farms!$H$6/100</f>
        <v>8246.8578816000008</v>
      </c>
      <c r="F1019" s="99">
        <f t="shared" si="90"/>
        <v>25006.601318400004</v>
      </c>
      <c r="G1019" s="99">
        <f>IF(H1019&lt;Farms!$I$6*1000,(MIN(F1019,Farms!$L$6)),0)</f>
        <v>0</v>
      </c>
      <c r="H1019" s="100">
        <f t="shared" si="95"/>
        <v>495000</v>
      </c>
      <c r="I1019" s="100">
        <f t="shared" si="91"/>
        <v>502569.56292558822</v>
      </c>
      <c r="J1019" s="100">
        <f>MIN(I1019,Farms!$I$6*1000)</f>
        <v>495000</v>
      </c>
      <c r="K1019" s="100">
        <f>MAX(I1019-Farms!$I$6*1000, 0)</f>
        <v>7569.5629255882232</v>
      </c>
      <c r="L1019" s="100">
        <f t="shared" si="92"/>
        <v>25006.601318400004</v>
      </c>
      <c r="M1019" s="100">
        <f t="shared" si="93"/>
        <v>135.45899120234608</v>
      </c>
      <c r="N1019" s="154">
        <f t="shared" si="94"/>
        <v>32711.623235190575</v>
      </c>
    </row>
    <row r="1020" spans="2:14" x14ac:dyDescent="0.25">
      <c r="B1020" s="4">
        <v>41497</v>
      </c>
      <c r="C1020" s="99">
        <f>'Farm Runoff'!$D1020</f>
        <v>30933.1872</v>
      </c>
      <c r="D1020" s="99">
        <f>'Irrigation Demand'!$D1020</f>
        <v>677.29495601173039</v>
      </c>
      <c r="E1020" s="99">
        <f>$C1020*Farms!$H$6/100</f>
        <v>7671.4304255999996</v>
      </c>
      <c r="F1020" s="99">
        <f t="shared" si="90"/>
        <v>23261.756774400001</v>
      </c>
      <c r="G1020" s="99">
        <f>IF(H1020&lt;Farms!$I$6*1000,(MIN(F1020,Farms!$L$6)),0)</f>
        <v>0</v>
      </c>
      <c r="H1020" s="100">
        <f t="shared" si="95"/>
        <v>495000</v>
      </c>
      <c r="I1020" s="100">
        <f t="shared" si="91"/>
        <v>501994.13546958822</v>
      </c>
      <c r="J1020" s="100">
        <f>MIN(I1020,Farms!$I$6*1000)</f>
        <v>495000</v>
      </c>
      <c r="K1020" s="100">
        <f>MAX(I1020-Farms!$I$6*1000, 0)</f>
        <v>6994.1354695882183</v>
      </c>
      <c r="L1020" s="100">
        <f t="shared" si="92"/>
        <v>23261.756774400001</v>
      </c>
      <c r="M1020" s="100">
        <f t="shared" si="93"/>
        <v>135.45899120234608</v>
      </c>
      <c r="N1020" s="154">
        <f t="shared" si="94"/>
        <v>30391.351235190567</v>
      </c>
    </row>
    <row r="1021" spans="2:14" x14ac:dyDescent="0.25">
      <c r="B1021" s="4">
        <v>41498</v>
      </c>
      <c r="C1021" s="99">
        <f>'Farm Runoff'!$D1021</f>
        <v>28986.422399999996</v>
      </c>
      <c r="D1021" s="99">
        <f>'Irrigation Demand'!$D1021</f>
        <v>0</v>
      </c>
      <c r="E1021" s="99">
        <f>$C1021*Farms!$H$6/100</f>
        <v>7188.6327551999993</v>
      </c>
      <c r="F1021" s="99">
        <f t="shared" si="90"/>
        <v>21797.789644799996</v>
      </c>
      <c r="G1021" s="99">
        <f>IF(H1021&lt;Farms!$I$6*1000,(MIN(F1021,Farms!$L$6)),0)</f>
        <v>0</v>
      </c>
      <c r="H1021" s="100">
        <f t="shared" si="95"/>
        <v>495000</v>
      </c>
      <c r="I1021" s="100">
        <f t="shared" si="91"/>
        <v>502188.63275519997</v>
      </c>
      <c r="J1021" s="100">
        <f>MIN(I1021,Farms!$I$6*1000)</f>
        <v>495000</v>
      </c>
      <c r="K1021" s="100">
        <f>MAX(I1021-Farms!$I$6*1000, 0)</f>
        <v>7188.6327551999711</v>
      </c>
      <c r="L1021" s="100">
        <f t="shared" si="92"/>
        <v>21797.789644799996</v>
      </c>
      <c r="M1021" s="100">
        <f t="shared" si="93"/>
        <v>0</v>
      </c>
      <c r="N1021" s="154">
        <f t="shared" si="94"/>
        <v>28986.422399999967</v>
      </c>
    </row>
    <row r="1022" spans="2:14" x14ac:dyDescent="0.25">
      <c r="B1022" s="4">
        <v>41499</v>
      </c>
      <c r="C1022" s="99">
        <f>'Farm Runoff'!$D1022</f>
        <v>103280.39999999998</v>
      </c>
      <c r="D1022" s="99">
        <f>'Irrigation Demand'!$D1022</f>
        <v>0</v>
      </c>
      <c r="E1022" s="99">
        <f>$C1022*Farms!$H$6/100</f>
        <v>25613.539199999996</v>
      </c>
      <c r="F1022" s="99">
        <f t="shared" si="90"/>
        <v>77666.86079999998</v>
      </c>
      <c r="G1022" s="99">
        <f>IF(H1022&lt;Farms!$I$6*1000,(MIN(F1022,Farms!$L$6)),0)</f>
        <v>0</v>
      </c>
      <c r="H1022" s="100">
        <f t="shared" si="95"/>
        <v>495000</v>
      </c>
      <c r="I1022" s="100">
        <f t="shared" si="91"/>
        <v>520613.5392</v>
      </c>
      <c r="J1022" s="100">
        <f>MIN(I1022,Farms!$I$6*1000)</f>
        <v>495000</v>
      </c>
      <c r="K1022" s="100">
        <f>MAX(I1022-Farms!$I$6*1000, 0)</f>
        <v>25613.539199999999</v>
      </c>
      <c r="L1022" s="100">
        <f t="shared" si="92"/>
        <v>77666.86079999998</v>
      </c>
      <c r="M1022" s="100">
        <f t="shared" si="93"/>
        <v>0</v>
      </c>
      <c r="N1022" s="154">
        <f t="shared" si="94"/>
        <v>103280.39999999998</v>
      </c>
    </row>
    <row r="1023" spans="2:14" x14ac:dyDescent="0.25">
      <c r="B1023" s="4">
        <v>41500</v>
      </c>
      <c r="C1023" s="99">
        <f>'Farm Runoff'!$D1023</f>
        <v>313168.80960000004</v>
      </c>
      <c r="D1023" s="99">
        <f>'Irrigation Demand'!$D1023</f>
        <v>0</v>
      </c>
      <c r="E1023" s="99">
        <f>$C1023*Farms!$H$6/100</f>
        <v>77665.86478080001</v>
      </c>
      <c r="F1023" s="99">
        <f t="shared" si="90"/>
        <v>235502.94481920003</v>
      </c>
      <c r="G1023" s="99">
        <f>IF(H1023&lt;Farms!$I$6*1000,(MIN(F1023,Farms!$L$6)),0)</f>
        <v>0</v>
      </c>
      <c r="H1023" s="100">
        <f t="shared" si="95"/>
        <v>495000</v>
      </c>
      <c r="I1023" s="100">
        <f t="shared" si="91"/>
        <v>572665.86478079995</v>
      </c>
      <c r="J1023" s="100">
        <f>MIN(I1023,Farms!$I$6*1000)</f>
        <v>495000</v>
      </c>
      <c r="K1023" s="100">
        <f>MAX(I1023-Farms!$I$6*1000, 0)</f>
        <v>77665.864780799951</v>
      </c>
      <c r="L1023" s="100">
        <f t="shared" si="92"/>
        <v>235502.94481920003</v>
      </c>
      <c r="M1023" s="100">
        <f t="shared" si="93"/>
        <v>0</v>
      </c>
      <c r="N1023" s="154">
        <f t="shared" si="94"/>
        <v>313168.80959999998</v>
      </c>
    </row>
    <row r="1024" spans="2:14" x14ac:dyDescent="0.25">
      <c r="B1024" s="4">
        <v>41501</v>
      </c>
      <c r="C1024" s="99">
        <f>'Farm Runoff'!$D1024</f>
        <v>257810.51519999999</v>
      </c>
      <c r="D1024" s="99">
        <f>'Irrigation Demand'!$D1024</f>
        <v>0</v>
      </c>
      <c r="E1024" s="99">
        <f>$C1024*Farms!$H$6/100</f>
        <v>63937.007769600001</v>
      </c>
      <c r="F1024" s="99">
        <f t="shared" si="90"/>
        <v>193873.5074304</v>
      </c>
      <c r="G1024" s="99">
        <f>IF(H1024&lt;Farms!$I$6*1000,(MIN(F1024,Farms!$L$6)),0)</f>
        <v>0</v>
      </c>
      <c r="H1024" s="100">
        <f t="shared" si="95"/>
        <v>495000</v>
      </c>
      <c r="I1024" s="100">
        <f t="shared" si="91"/>
        <v>558937.00776960002</v>
      </c>
      <c r="J1024" s="100">
        <f>MIN(I1024,Farms!$I$6*1000)</f>
        <v>495000</v>
      </c>
      <c r="K1024" s="100">
        <f>MAX(I1024-Farms!$I$6*1000, 0)</f>
        <v>63937.007769600023</v>
      </c>
      <c r="L1024" s="100">
        <f t="shared" si="92"/>
        <v>193873.5074304</v>
      </c>
      <c r="M1024" s="100">
        <f t="shared" si="93"/>
        <v>0</v>
      </c>
      <c r="N1024" s="154">
        <f t="shared" si="94"/>
        <v>257810.51520000002</v>
      </c>
    </row>
    <row r="1025" spans="2:14" x14ac:dyDescent="0.25">
      <c r="B1025" s="4">
        <v>41502</v>
      </c>
      <c r="C1025" s="99">
        <f>'Farm Runoff'!$D1025</f>
        <v>336394.16639999999</v>
      </c>
      <c r="D1025" s="99">
        <f>'Irrigation Demand'!$D1025</f>
        <v>0</v>
      </c>
      <c r="E1025" s="99">
        <f>$C1025*Farms!$H$6/100</f>
        <v>83425.753267200009</v>
      </c>
      <c r="F1025" s="99">
        <f t="shared" si="90"/>
        <v>252968.41313279996</v>
      </c>
      <c r="G1025" s="99">
        <f>IF(H1025&lt;Farms!$I$6*1000,(MIN(F1025,Farms!$L$6)),0)</f>
        <v>0</v>
      </c>
      <c r="H1025" s="100">
        <f t="shared" si="95"/>
        <v>495000</v>
      </c>
      <c r="I1025" s="100">
        <f t="shared" si="91"/>
        <v>578425.75326719997</v>
      </c>
      <c r="J1025" s="100">
        <f>MIN(I1025,Farms!$I$6*1000)</f>
        <v>495000</v>
      </c>
      <c r="K1025" s="100">
        <f>MAX(I1025-Farms!$I$6*1000, 0)</f>
        <v>83425.753267199965</v>
      </c>
      <c r="L1025" s="100">
        <f t="shared" si="92"/>
        <v>252968.41313279996</v>
      </c>
      <c r="M1025" s="100">
        <f t="shared" si="93"/>
        <v>0</v>
      </c>
      <c r="N1025" s="154">
        <f t="shared" si="94"/>
        <v>336394.16639999993</v>
      </c>
    </row>
    <row r="1026" spans="2:14" x14ac:dyDescent="0.25">
      <c r="B1026" s="4">
        <v>41503</v>
      </c>
      <c r="C1026" s="99">
        <f>'Farm Runoff'!$D1026</f>
        <v>321204.87359999999</v>
      </c>
      <c r="D1026" s="99">
        <f>'Irrigation Demand'!$D1026</f>
        <v>0</v>
      </c>
      <c r="E1026" s="99">
        <f>$C1026*Farms!$H$6/100</f>
        <v>79658.808652799999</v>
      </c>
      <c r="F1026" s="99">
        <f t="shared" si="90"/>
        <v>241546.06494720001</v>
      </c>
      <c r="G1026" s="99">
        <f>IF(H1026&lt;Farms!$I$6*1000,(MIN(F1026,Farms!$L$6)),0)</f>
        <v>0</v>
      </c>
      <c r="H1026" s="100">
        <f t="shared" si="95"/>
        <v>495000</v>
      </c>
      <c r="I1026" s="100">
        <f t="shared" si="91"/>
        <v>574658.80865280004</v>
      </c>
      <c r="J1026" s="100">
        <f>MIN(I1026,Farms!$I$6*1000)</f>
        <v>495000</v>
      </c>
      <c r="K1026" s="100">
        <f>MAX(I1026-Farms!$I$6*1000, 0)</f>
        <v>79658.808652800042</v>
      </c>
      <c r="L1026" s="100">
        <f t="shared" si="92"/>
        <v>241546.06494720001</v>
      </c>
      <c r="M1026" s="100">
        <f t="shared" si="93"/>
        <v>0</v>
      </c>
      <c r="N1026" s="154">
        <f t="shared" si="94"/>
        <v>321204.87360000005</v>
      </c>
    </row>
    <row r="1027" spans="2:14" x14ac:dyDescent="0.25">
      <c r="B1027" s="4">
        <v>41504</v>
      </c>
      <c r="C1027" s="99">
        <f>'Farm Runoff'!$D1027</f>
        <v>303185.98080000002</v>
      </c>
      <c r="D1027" s="99">
        <f>'Irrigation Demand'!$D1027</f>
        <v>677.29495601173039</v>
      </c>
      <c r="E1027" s="99">
        <f>$C1027*Farms!$H$6/100</f>
        <v>75190.123238400003</v>
      </c>
      <c r="F1027" s="99">
        <f t="shared" si="90"/>
        <v>227995.85756160002</v>
      </c>
      <c r="G1027" s="99">
        <f>IF(H1027&lt;Farms!$I$6*1000,(MIN(F1027,Farms!$L$6)),0)</f>
        <v>0</v>
      </c>
      <c r="H1027" s="100">
        <f t="shared" si="95"/>
        <v>495000</v>
      </c>
      <c r="I1027" s="100">
        <f t="shared" si="91"/>
        <v>569512.82828238828</v>
      </c>
      <c r="J1027" s="100">
        <f>MIN(I1027,Farms!$I$6*1000)</f>
        <v>495000</v>
      </c>
      <c r="K1027" s="100">
        <f>MAX(I1027-Farms!$I$6*1000, 0)</f>
        <v>74512.828282388276</v>
      </c>
      <c r="L1027" s="100">
        <f t="shared" si="92"/>
        <v>227995.85756160002</v>
      </c>
      <c r="M1027" s="100">
        <f t="shared" si="93"/>
        <v>135.45899120234608</v>
      </c>
      <c r="N1027" s="154">
        <f t="shared" si="94"/>
        <v>302644.14483519067</v>
      </c>
    </row>
    <row r="1028" spans="2:14" x14ac:dyDescent="0.25">
      <c r="B1028" s="4">
        <v>41505</v>
      </c>
      <c r="C1028" s="99">
        <f>'Farm Runoff'!$D1028</f>
        <v>178491.16800000001</v>
      </c>
      <c r="D1028" s="99">
        <f>'Irrigation Demand'!$D1028</f>
        <v>677.29495601173039</v>
      </c>
      <c r="E1028" s="99">
        <f>$C1028*Farms!$H$6/100</f>
        <v>44265.809664</v>
      </c>
      <c r="F1028" s="99">
        <f t="shared" si="90"/>
        <v>134225.358336</v>
      </c>
      <c r="G1028" s="99">
        <f>IF(H1028&lt;Farms!$I$6*1000,(MIN(F1028,Farms!$L$6)),0)</f>
        <v>0</v>
      </c>
      <c r="H1028" s="100">
        <f t="shared" si="95"/>
        <v>495000</v>
      </c>
      <c r="I1028" s="100">
        <f t="shared" si="91"/>
        <v>538588.51470798836</v>
      </c>
      <c r="J1028" s="100">
        <f>MIN(I1028,Farms!$I$6*1000)</f>
        <v>495000</v>
      </c>
      <c r="K1028" s="100">
        <f>MAX(I1028-Farms!$I$6*1000, 0)</f>
        <v>43588.514707988361</v>
      </c>
      <c r="L1028" s="100">
        <f t="shared" si="92"/>
        <v>134225.358336</v>
      </c>
      <c r="M1028" s="100">
        <f t="shared" si="93"/>
        <v>135.45899120234608</v>
      </c>
      <c r="N1028" s="154">
        <f t="shared" si="94"/>
        <v>177949.33203519072</v>
      </c>
    </row>
    <row r="1029" spans="2:14" x14ac:dyDescent="0.25">
      <c r="B1029" s="4">
        <v>41506</v>
      </c>
      <c r="C1029" s="99">
        <f>'Farm Runoff'!$D1029</f>
        <v>110309.12640000001</v>
      </c>
      <c r="D1029" s="99">
        <f>'Irrigation Demand'!$D1029</f>
        <v>677.29495601173039</v>
      </c>
      <c r="E1029" s="99">
        <f>$C1029*Farms!$H$6/100</f>
        <v>27356.663347200003</v>
      </c>
      <c r="F1029" s="99">
        <f t="shared" si="90"/>
        <v>82952.463052800013</v>
      </c>
      <c r="G1029" s="99">
        <f>IF(H1029&lt;Farms!$I$6*1000,(MIN(F1029,Farms!$L$6)),0)</f>
        <v>0</v>
      </c>
      <c r="H1029" s="100">
        <f t="shared" si="95"/>
        <v>495000</v>
      </c>
      <c r="I1029" s="100">
        <f t="shared" si="91"/>
        <v>521679.36839118827</v>
      </c>
      <c r="J1029" s="100">
        <f>MIN(I1029,Farms!$I$6*1000)</f>
        <v>495000</v>
      </c>
      <c r="K1029" s="100">
        <f>MAX(I1029-Farms!$I$6*1000, 0)</f>
        <v>26679.368391188269</v>
      </c>
      <c r="L1029" s="100">
        <f t="shared" si="92"/>
        <v>82952.463052800013</v>
      </c>
      <c r="M1029" s="100">
        <f t="shared" si="93"/>
        <v>135.45899120234608</v>
      </c>
      <c r="N1029" s="154">
        <f t="shared" si="94"/>
        <v>109767.29043519063</v>
      </c>
    </row>
    <row r="1030" spans="2:14" x14ac:dyDescent="0.25">
      <c r="B1030" s="4">
        <v>41507</v>
      </c>
      <c r="C1030" s="99">
        <f>'Farm Runoff'!$D1030</f>
        <v>118933.74719999998</v>
      </c>
      <c r="D1030" s="99">
        <f>'Irrigation Demand'!$D1030</f>
        <v>677.29495601173039</v>
      </c>
      <c r="E1030" s="99">
        <f>$C1030*Farms!$H$6/100</f>
        <v>29495.569305599998</v>
      </c>
      <c r="F1030" s="99">
        <f t="shared" si="90"/>
        <v>89438.177894399982</v>
      </c>
      <c r="G1030" s="99">
        <f>IF(H1030&lt;Farms!$I$6*1000,(MIN(F1030,Farms!$L$6)),0)</f>
        <v>0</v>
      </c>
      <c r="H1030" s="100">
        <f t="shared" si="95"/>
        <v>495000</v>
      </c>
      <c r="I1030" s="100">
        <f t="shared" si="91"/>
        <v>523818.27434958826</v>
      </c>
      <c r="J1030" s="100">
        <f>MIN(I1030,Farms!$I$6*1000)</f>
        <v>495000</v>
      </c>
      <c r="K1030" s="100">
        <f>MAX(I1030-Farms!$I$6*1000, 0)</f>
        <v>28818.274349588261</v>
      </c>
      <c r="L1030" s="100">
        <f t="shared" si="92"/>
        <v>89438.177894399982</v>
      </c>
      <c r="M1030" s="100">
        <f t="shared" si="93"/>
        <v>135.45899120234608</v>
      </c>
      <c r="N1030" s="154">
        <f t="shared" si="94"/>
        <v>118391.91123519059</v>
      </c>
    </row>
    <row r="1031" spans="2:14" x14ac:dyDescent="0.25">
      <c r="B1031" s="4">
        <v>41508</v>
      </c>
      <c r="C1031" s="99">
        <f>'Farm Runoff'!$D1031</f>
        <v>220154.19839999999</v>
      </c>
      <c r="D1031" s="99">
        <f>'Irrigation Demand'!$D1031</f>
        <v>677.29495601173039</v>
      </c>
      <c r="E1031" s="99">
        <f>$C1031*Farms!$H$6/100</f>
        <v>54598.241203199999</v>
      </c>
      <c r="F1031" s="99">
        <f t="shared" ref="F1031:F1094" si="96">C1031-E1031</f>
        <v>165555.95719679998</v>
      </c>
      <c r="G1031" s="99">
        <f>IF(H1031&lt;Farms!$I$6*1000,(MIN(F1031,Farms!$L$6)),0)</f>
        <v>0</v>
      </c>
      <c r="H1031" s="100">
        <f t="shared" si="95"/>
        <v>495000</v>
      </c>
      <c r="I1031" s="100">
        <f t="shared" ref="I1031:I1094" si="97">H1031+E1031+G1031-D1031</f>
        <v>548920.94624718826</v>
      </c>
      <c r="J1031" s="100">
        <f>MIN(I1031,Farms!$I$6*1000)</f>
        <v>495000</v>
      </c>
      <c r="K1031" s="100">
        <f>MAX(I1031-Farms!$I$6*1000, 0)</f>
        <v>53920.946247188258</v>
      </c>
      <c r="L1031" s="100">
        <f t="shared" ref="L1031:L1094" si="98">F1031-G1031</f>
        <v>165555.95719679998</v>
      </c>
      <c r="M1031" s="100">
        <f t="shared" ref="M1031:M1094" si="99">D1031*0.2</f>
        <v>135.45899120234608</v>
      </c>
      <c r="N1031" s="154">
        <f t="shared" ref="N1031:N1094" si="100">K1031+L1031+M1031</f>
        <v>219612.36243519059</v>
      </c>
    </row>
    <row r="1032" spans="2:14" x14ac:dyDescent="0.25">
      <c r="B1032" s="4">
        <v>41509</v>
      </c>
      <c r="C1032" s="99">
        <f>'Farm Runoff'!$D1032</f>
        <v>124898.54400000002</v>
      </c>
      <c r="D1032" s="99">
        <f>'Irrigation Demand'!$D1032</f>
        <v>677.29495601173039</v>
      </c>
      <c r="E1032" s="99">
        <f>$C1032*Farms!$H$6/100</f>
        <v>30974.83891200001</v>
      </c>
      <c r="F1032" s="99">
        <f t="shared" si="96"/>
        <v>93923.705088000017</v>
      </c>
      <c r="G1032" s="99">
        <f>IF(H1032&lt;Farms!$I$6*1000,(MIN(F1032,Farms!$L$6)),0)</f>
        <v>0</v>
      </c>
      <c r="H1032" s="100">
        <f t="shared" ref="H1032:H1095" si="101">J1031</f>
        <v>495000</v>
      </c>
      <c r="I1032" s="100">
        <f t="shared" si="97"/>
        <v>525297.54395598837</v>
      </c>
      <c r="J1032" s="100">
        <f>MIN(I1032,Farms!$I$6*1000)</f>
        <v>495000</v>
      </c>
      <c r="K1032" s="100">
        <f>MAX(I1032-Farms!$I$6*1000, 0)</f>
        <v>30297.543955988367</v>
      </c>
      <c r="L1032" s="100">
        <f t="shared" si="98"/>
        <v>93923.705088000017</v>
      </c>
      <c r="M1032" s="100">
        <f t="shared" si="99"/>
        <v>135.45899120234608</v>
      </c>
      <c r="N1032" s="154">
        <f t="shared" si="100"/>
        <v>124356.70803519074</v>
      </c>
    </row>
    <row r="1033" spans="2:14" x14ac:dyDescent="0.25">
      <c r="B1033" s="4">
        <v>41510</v>
      </c>
      <c r="C1033" s="99">
        <f>'Farm Runoff'!$D1033</f>
        <v>86947.948800000013</v>
      </c>
      <c r="D1033" s="99">
        <f>'Irrigation Demand'!$D1033</f>
        <v>677.29495601173039</v>
      </c>
      <c r="E1033" s="99">
        <f>$C1033*Farms!$H$6/100</f>
        <v>21563.091302400004</v>
      </c>
      <c r="F1033" s="99">
        <f t="shared" si="96"/>
        <v>65384.857497600009</v>
      </c>
      <c r="G1033" s="99">
        <f>IF(H1033&lt;Farms!$I$6*1000,(MIN(F1033,Farms!$L$6)),0)</f>
        <v>0</v>
      </c>
      <c r="H1033" s="100">
        <f t="shared" si="101"/>
        <v>495000</v>
      </c>
      <c r="I1033" s="100">
        <f t="shared" si="97"/>
        <v>515885.79634638823</v>
      </c>
      <c r="J1033" s="100">
        <f>MIN(I1033,Farms!$I$6*1000)</f>
        <v>495000</v>
      </c>
      <c r="K1033" s="100">
        <f>MAX(I1033-Farms!$I$6*1000, 0)</f>
        <v>20885.796346388233</v>
      </c>
      <c r="L1033" s="100">
        <f t="shared" si="98"/>
        <v>65384.857497600009</v>
      </c>
      <c r="M1033" s="100">
        <f t="shared" si="99"/>
        <v>135.45899120234608</v>
      </c>
      <c r="N1033" s="154">
        <f t="shared" si="100"/>
        <v>86406.112835190594</v>
      </c>
    </row>
    <row r="1034" spans="2:14" x14ac:dyDescent="0.25">
      <c r="B1034" s="4">
        <v>41511</v>
      </c>
      <c r="C1034" s="99">
        <f>'Farm Runoff'!$D1034</f>
        <v>71996.342400000009</v>
      </c>
      <c r="D1034" s="99">
        <f>'Irrigation Demand'!$D1034</f>
        <v>677.29495601173039</v>
      </c>
      <c r="E1034" s="99">
        <f>$C1034*Farms!$H$6/100</f>
        <v>17855.092915200003</v>
      </c>
      <c r="F1034" s="99">
        <f t="shared" si="96"/>
        <v>54141.249484800006</v>
      </c>
      <c r="G1034" s="99">
        <f>IF(H1034&lt;Farms!$I$6*1000,(MIN(F1034,Farms!$L$6)),0)</f>
        <v>0</v>
      </c>
      <c r="H1034" s="100">
        <f t="shared" si="101"/>
        <v>495000</v>
      </c>
      <c r="I1034" s="100">
        <f t="shared" si="97"/>
        <v>512177.79795918823</v>
      </c>
      <c r="J1034" s="100">
        <f>MIN(I1034,Farms!$I$6*1000)</f>
        <v>495000</v>
      </c>
      <c r="K1034" s="100">
        <f>MAX(I1034-Farms!$I$6*1000, 0)</f>
        <v>17177.797959188232</v>
      </c>
      <c r="L1034" s="100">
        <f t="shared" si="98"/>
        <v>54141.249484800006</v>
      </c>
      <c r="M1034" s="100">
        <f t="shared" si="99"/>
        <v>135.45899120234608</v>
      </c>
      <c r="N1034" s="154">
        <f t="shared" si="100"/>
        <v>71454.506435190589</v>
      </c>
    </row>
    <row r="1035" spans="2:14" x14ac:dyDescent="0.25">
      <c r="B1035" s="4">
        <v>41512</v>
      </c>
      <c r="C1035" s="99">
        <f>'Farm Runoff'!$D1035</f>
        <v>62851.075199999992</v>
      </c>
      <c r="D1035" s="99">
        <f>'Irrigation Demand'!$D1035</f>
        <v>677.29495601173039</v>
      </c>
      <c r="E1035" s="99">
        <f>$C1035*Farms!$H$6/100</f>
        <v>15587.066649599998</v>
      </c>
      <c r="F1035" s="99">
        <f t="shared" si="96"/>
        <v>47264.008550399994</v>
      </c>
      <c r="G1035" s="99">
        <f>IF(H1035&lt;Farms!$I$6*1000,(MIN(F1035,Farms!$L$6)),0)</f>
        <v>0</v>
      </c>
      <c r="H1035" s="100">
        <f t="shared" si="101"/>
        <v>495000</v>
      </c>
      <c r="I1035" s="100">
        <f t="shared" si="97"/>
        <v>509909.77169358823</v>
      </c>
      <c r="J1035" s="100">
        <f>MIN(I1035,Farms!$I$6*1000)</f>
        <v>495000</v>
      </c>
      <c r="K1035" s="100">
        <f>MAX(I1035-Farms!$I$6*1000, 0)</f>
        <v>14909.771693588234</v>
      </c>
      <c r="L1035" s="100">
        <f t="shared" si="98"/>
        <v>47264.008550399994</v>
      </c>
      <c r="M1035" s="100">
        <f t="shared" si="99"/>
        <v>135.45899120234608</v>
      </c>
      <c r="N1035" s="154">
        <f t="shared" si="100"/>
        <v>62309.239235190573</v>
      </c>
    </row>
    <row r="1036" spans="2:14" x14ac:dyDescent="0.25">
      <c r="B1036" s="4">
        <v>41513</v>
      </c>
      <c r="C1036" s="99">
        <f>'Farm Runoff'!$D1036</f>
        <v>55064.016000000003</v>
      </c>
      <c r="D1036" s="99">
        <f>'Irrigation Demand'!$D1036</f>
        <v>677.29495601173039</v>
      </c>
      <c r="E1036" s="99">
        <f>$C1036*Farms!$H$6/100</f>
        <v>13655.875968000002</v>
      </c>
      <c r="F1036" s="99">
        <f t="shared" si="96"/>
        <v>41408.140032000003</v>
      </c>
      <c r="G1036" s="99">
        <f>IF(H1036&lt;Farms!$I$6*1000,(MIN(F1036,Farms!$L$6)),0)</f>
        <v>0</v>
      </c>
      <c r="H1036" s="100">
        <f t="shared" si="101"/>
        <v>495000</v>
      </c>
      <c r="I1036" s="100">
        <f t="shared" si="97"/>
        <v>507978.58101198822</v>
      </c>
      <c r="J1036" s="100">
        <f>MIN(I1036,Farms!$I$6*1000)</f>
        <v>495000</v>
      </c>
      <c r="K1036" s="100">
        <f>MAX(I1036-Farms!$I$6*1000, 0)</f>
        <v>12978.581011988223</v>
      </c>
      <c r="L1036" s="100">
        <f t="shared" si="98"/>
        <v>41408.140032000003</v>
      </c>
      <c r="M1036" s="100">
        <f t="shared" si="99"/>
        <v>135.45899120234608</v>
      </c>
      <c r="N1036" s="154">
        <f t="shared" si="100"/>
        <v>54522.180035190569</v>
      </c>
    </row>
    <row r="1037" spans="2:14" x14ac:dyDescent="0.25">
      <c r="B1037" s="4">
        <v>41514</v>
      </c>
      <c r="C1037" s="99">
        <f>'Farm Runoff'!$D1037</f>
        <v>45918.748800000001</v>
      </c>
      <c r="D1037" s="99">
        <f>'Irrigation Demand'!$D1037</f>
        <v>677.29495601173039</v>
      </c>
      <c r="E1037" s="99">
        <f>$C1037*Farms!$H$6/100</f>
        <v>11387.849702400003</v>
      </c>
      <c r="F1037" s="99">
        <f t="shared" si="96"/>
        <v>34530.899097599999</v>
      </c>
      <c r="G1037" s="99">
        <f>IF(H1037&lt;Farms!$I$6*1000,(MIN(F1037,Farms!$L$6)),0)</f>
        <v>0</v>
      </c>
      <c r="H1037" s="100">
        <f t="shared" si="101"/>
        <v>495000</v>
      </c>
      <c r="I1037" s="100">
        <f t="shared" si="97"/>
        <v>505710.55474638822</v>
      </c>
      <c r="J1037" s="100">
        <f>MIN(I1037,Farms!$I$6*1000)</f>
        <v>495000</v>
      </c>
      <c r="K1037" s="100">
        <f>MAX(I1037-Farms!$I$6*1000, 0)</f>
        <v>10710.554746388225</v>
      </c>
      <c r="L1037" s="100">
        <f t="shared" si="98"/>
        <v>34530.899097599999</v>
      </c>
      <c r="M1037" s="100">
        <f t="shared" si="99"/>
        <v>135.45899120234608</v>
      </c>
      <c r="N1037" s="154">
        <f t="shared" si="100"/>
        <v>45376.912835190567</v>
      </c>
    </row>
    <row r="1038" spans="2:14" x14ac:dyDescent="0.25">
      <c r="B1038" s="4">
        <v>41515</v>
      </c>
      <c r="C1038" s="99">
        <f>'Farm Runoff'!$D1038</f>
        <v>306038.21760000003</v>
      </c>
      <c r="D1038" s="99">
        <f>'Irrigation Demand'!$D1038</f>
        <v>0</v>
      </c>
      <c r="E1038" s="99">
        <f>$C1038*Farms!$H$6/100</f>
        <v>75897.477964800011</v>
      </c>
      <c r="F1038" s="99">
        <f t="shared" si="96"/>
        <v>230140.73963520001</v>
      </c>
      <c r="G1038" s="99">
        <f>IF(H1038&lt;Farms!$I$6*1000,(MIN(F1038,Farms!$L$6)),0)</f>
        <v>0</v>
      </c>
      <c r="H1038" s="100">
        <f t="shared" si="101"/>
        <v>495000</v>
      </c>
      <c r="I1038" s="100">
        <f t="shared" si="97"/>
        <v>570897.47796479997</v>
      </c>
      <c r="J1038" s="100">
        <f>MIN(I1038,Farms!$I$6*1000)</f>
        <v>495000</v>
      </c>
      <c r="K1038" s="100">
        <f>MAX(I1038-Farms!$I$6*1000, 0)</f>
        <v>75897.477964799968</v>
      </c>
      <c r="L1038" s="100">
        <f t="shared" si="98"/>
        <v>230140.73963520001</v>
      </c>
      <c r="M1038" s="100">
        <f t="shared" si="99"/>
        <v>0</v>
      </c>
      <c r="N1038" s="154">
        <f t="shared" si="100"/>
        <v>306038.21759999997</v>
      </c>
    </row>
    <row r="1039" spans="2:14" x14ac:dyDescent="0.25">
      <c r="B1039" s="4">
        <v>41516</v>
      </c>
      <c r="C1039" s="99">
        <f>'Farm Runoff'!$D1039</f>
        <v>291346.93439999997</v>
      </c>
      <c r="D1039" s="99">
        <f>'Irrigation Demand'!$D1039</f>
        <v>0</v>
      </c>
      <c r="E1039" s="99">
        <f>$C1039*Farms!$H$6/100</f>
        <v>72254.039731199999</v>
      </c>
      <c r="F1039" s="99">
        <f t="shared" si="96"/>
        <v>219092.89466879997</v>
      </c>
      <c r="G1039" s="99">
        <f>IF(H1039&lt;Farms!$I$6*1000,(MIN(F1039,Farms!$L$6)),0)</f>
        <v>0</v>
      </c>
      <c r="H1039" s="100">
        <f t="shared" si="101"/>
        <v>495000</v>
      </c>
      <c r="I1039" s="100">
        <f t="shared" si="97"/>
        <v>567254.03973119997</v>
      </c>
      <c r="J1039" s="100">
        <f>MIN(I1039,Farms!$I$6*1000)</f>
        <v>495000</v>
      </c>
      <c r="K1039" s="100">
        <f>MAX(I1039-Farms!$I$6*1000, 0)</f>
        <v>72254.03973119997</v>
      </c>
      <c r="L1039" s="100">
        <f t="shared" si="98"/>
        <v>219092.89466879997</v>
      </c>
      <c r="M1039" s="100">
        <f t="shared" si="99"/>
        <v>0</v>
      </c>
      <c r="N1039" s="154">
        <f t="shared" si="100"/>
        <v>291346.93439999991</v>
      </c>
    </row>
    <row r="1040" spans="2:14" x14ac:dyDescent="0.25">
      <c r="B1040" s="4">
        <v>41517</v>
      </c>
      <c r="C1040" s="99">
        <f>'Farm Runoff'!$D1040</f>
        <v>290079.27360000001</v>
      </c>
      <c r="D1040" s="99">
        <f>'Irrigation Demand'!$D1040</f>
        <v>0</v>
      </c>
      <c r="E1040" s="99">
        <f>$C1040*Farms!$H$6/100</f>
        <v>71939.659852800003</v>
      </c>
      <c r="F1040" s="99">
        <f t="shared" si="96"/>
        <v>218139.6137472</v>
      </c>
      <c r="G1040" s="99">
        <f>IF(H1040&lt;Farms!$I$6*1000,(MIN(F1040,Farms!$L$6)),0)</f>
        <v>0</v>
      </c>
      <c r="H1040" s="100">
        <f t="shared" si="101"/>
        <v>495000</v>
      </c>
      <c r="I1040" s="100">
        <f t="shared" si="97"/>
        <v>566939.65985279996</v>
      </c>
      <c r="J1040" s="100">
        <f>MIN(I1040,Farms!$I$6*1000)</f>
        <v>495000</v>
      </c>
      <c r="K1040" s="100">
        <f>MAX(I1040-Farms!$I$6*1000, 0)</f>
        <v>71939.659852799959</v>
      </c>
      <c r="L1040" s="100">
        <f t="shared" si="98"/>
        <v>218139.6137472</v>
      </c>
      <c r="M1040" s="100">
        <f t="shared" si="99"/>
        <v>0</v>
      </c>
      <c r="N1040" s="154">
        <f t="shared" si="100"/>
        <v>290079.27359999996</v>
      </c>
    </row>
    <row r="1041" spans="2:14" x14ac:dyDescent="0.25">
      <c r="B1041" s="4">
        <v>41518</v>
      </c>
      <c r="C1041" s="99">
        <f>'Farm Runoff'!$D1041</f>
        <v>139963.33439999999</v>
      </c>
      <c r="D1041" s="99">
        <f>'Irrigation Demand'!$D1041</f>
        <v>0</v>
      </c>
      <c r="E1041" s="99">
        <f>$C1041*Farms!$H$6/100</f>
        <v>34710.906931199999</v>
      </c>
      <c r="F1041" s="99">
        <f t="shared" si="96"/>
        <v>105252.42746879999</v>
      </c>
      <c r="G1041" s="99">
        <f>IF(H1041&lt;Farms!$I$6*1000,(MIN(F1041,Farms!$L$6)),0)</f>
        <v>0</v>
      </c>
      <c r="H1041" s="100">
        <f t="shared" si="101"/>
        <v>495000</v>
      </c>
      <c r="I1041" s="100">
        <f t="shared" si="97"/>
        <v>529710.90693119995</v>
      </c>
      <c r="J1041" s="100">
        <f>MIN(I1041,Farms!$I$6*1000)</f>
        <v>495000</v>
      </c>
      <c r="K1041" s="100">
        <f>MAX(I1041-Farms!$I$6*1000, 0)</f>
        <v>34710.906931199948</v>
      </c>
      <c r="L1041" s="100">
        <f t="shared" si="98"/>
        <v>105252.42746879999</v>
      </c>
      <c r="M1041" s="100">
        <f t="shared" si="99"/>
        <v>0</v>
      </c>
      <c r="N1041" s="154">
        <f t="shared" si="100"/>
        <v>139963.33439999993</v>
      </c>
    </row>
    <row r="1042" spans="2:14" x14ac:dyDescent="0.25">
      <c r="B1042" s="4">
        <v>41519</v>
      </c>
      <c r="C1042" s="99">
        <f>'Farm Runoff'!$D1042</f>
        <v>91894.089599999992</v>
      </c>
      <c r="D1042" s="99">
        <f>'Irrigation Demand'!$D1042</f>
        <v>1224.8373737373738</v>
      </c>
      <c r="E1042" s="99">
        <f>$C1042*Farms!$H$6/100</f>
        <v>22789.734220800001</v>
      </c>
      <c r="F1042" s="99">
        <f t="shared" si="96"/>
        <v>69104.355379199988</v>
      </c>
      <c r="G1042" s="99">
        <f>IF(H1042&lt;Farms!$I$6*1000,(MIN(F1042,Farms!$L$6)),0)</f>
        <v>0</v>
      </c>
      <c r="H1042" s="100">
        <f t="shared" si="101"/>
        <v>495000</v>
      </c>
      <c r="I1042" s="100">
        <f t="shared" si="97"/>
        <v>516564.89684706263</v>
      </c>
      <c r="J1042" s="100">
        <f>MIN(I1042,Farms!$I$6*1000)</f>
        <v>495000</v>
      </c>
      <c r="K1042" s="100">
        <f>MAX(I1042-Farms!$I$6*1000, 0)</f>
        <v>21564.896847062628</v>
      </c>
      <c r="L1042" s="100">
        <f t="shared" si="98"/>
        <v>69104.355379199988</v>
      </c>
      <c r="M1042" s="100">
        <f t="shared" si="99"/>
        <v>244.96747474747477</v>
      </c>
      <c r="N1042" s="154">
        <f t="shared" si="100"/>
        <v>90914.219701010094</v>
      </c>
    </row>
    <row r="1043" spans="2:14" x14ac:dyDescent="0.25">
      <c r="B1043" s="4">
        <v>41520</v>
      </c>
      <c r="C1043" s="99">
        <f>'Farm Runoff'!$D1043</f>
        <v>58595.356799999994</v>
      </c>
      <c r="D1043" s="99">
        <f>'Irrigation Demand'!$D1043</f>
        <v>1224.8373737373738</v>
      </c>
      <c r="E1043" s="99">
        <f>$C1043*Farms!$H$6/100</f>
        <v>14531.648486399999</v>
      </c>
      <c r="F1043" s="99">
        <f t="shared" si="96"/>
        <v>44063.708313599993</v>
      </c>
      <c r="G1043" s="99">
        <f>IF(H1043&lt;Farms!$I$6*1000,(MIN(F1043,Farms!$L$6)),0)</f>
        <v>0</v>
      </c>
      <c r="H1043" s="100">
        <f t="shared" si="101"/>
        <v>495000</v>
      </c>
      <c r="I1043" s="100">
        <f t="shared" si="97"/>
        <v>508306.81111266266</v>
      </c>
      <c r="J1043" s="100">
        <f>MIN(I1043,Farms!$I$6*1000)</f>
        <v>495000</v>
      </c>
      <c r="K1043" s="100">
        <f>MAX(I1043-Farms!$I$6*1000, 0)</f>
        <v>13306.811112662661</v>
      </c>
      <c r="L1043" s="100">
        <f t="shared" si="98"/>
        <v>44063.708313599993</v>
      </c>
      <c r="M1043" s="100">
        <f t="shared" si="99"/>
        <v>244.96747474747477</v>
      </c>
      <c r="N1043" s="154">
        <f t="shared" si="100"/>
        <v>57615.486901010132</v>
      </c>
    </row>
    <row r="1044" spans="2:14" x14ac:dyDescent="0.25">
      <c r="B1044" s="4">
        <v>41521</v>
      </c>
      <c r="C1044" s="99">
        <f>'Farm Runoff'!$D1044</f>
        <v>49631.183999999994</v>
      </c>
      <c r="D1044" s="99">
        <f>'Irrigation Demand'!$D1044</f>
        <v>1224.8373737373738</v>
      </c>
      <c r="E1044" s="99">
        <f>$C1044*Farms!$H$6/100</f>
        <v>12308.533631999999</v>
      </c>
      <c r="F1044" s="99">
        <f t="shared" si="96"/>
        <v>37322.650367999995</v>
      </c>
      <c r="G1044" s="99">
        <f>IF(H1044&lt;Farms!$I$6*1000,(MIN(F1044,Farms!$L$6)),0)</f>
        <v>0</v>
      </c>
      <c r="H1044" s="100">
        <f t="shared" si="101"/>
        <v>495000</v>
      </c>
      <c r="I1044" s="100">
        <f t="shared" si="97"/>
        <v>506083.69625826261</v>
      </c>
      <c r="J1044" s="100">
        <f>MIN(I1044,Farms!$I$6*1000)</f>
        <v>495000</v>
      </c>
      <c r="K1044" s="100">
        <f>MAX(I1044-Farms!$I$6*1000, 0)</f>
        <v>11083.696258262615</v>
      </c>
      <c r="L1044" s="100">
        <f t="shared" si="98"/>
        <v>37322.650367999995</v>
      </c>
      <c r="M1044" s="100">
        <f t="shared" si="99"/>
        <v>244.96747474747477</v>
      </c>
      <c r="N1044" s="154">
        <f t="shared" si="100"/>
        <v>48651.314101010088</v>
      </c>
    </row>
    <row r="1045" spans="2:14" x14ac:dyDescent="0.25">
      <c r="B1045" s="4">
        <v>41522</v>
      </c>
      <c r="C1045" s="99">
        <f>'Farm Runoff'!$D1045</f>
        <v>39455.9424</v>
      </c>
      <c r="D1045" s="99">
        <f>'Irrigation Demand'!$D1045</f>
        <v>1224.8373737373738</v>
      </c>
      <c r="E1045" s="99">
        <f>$C1045*Farms!$H$6/100</f>
        <v>9785.0737152000002</v>
      </c>
      <c r="F1045" s="99">
        <f t="shared" si="96"/>
        <v>29670.8686848</v>
      </c>
      <c r="G1045" s="99">
        <f>IF(H1045&lt;Farms!$I$6*1000,(MIN(F1045,Farms!$L$6)),0)</f>
        <v>0</v>
      </c>
      <c r="H1045" s="100">
        <f t="shared" si="101"/>
        <v>495000</v>
      </c>
      <c r="I1045" s="100">
        <f t="shared" si="97"/>
        <v>503560.23634146265</v>
      </c>
      <c r="J1045" s="100">
        <f>MIN(I1045,Farms!$I$6*1000)</f>
        <v>495000</v>
      </c>
      <c r="K1045" s="100">
        <f>MAX(I1045-Farms!$I$6*1000, 0)</f>
        <v>8560.2363414626452</v>
      </c>
      <c r="L1045" s="100">
        <f t="shared" si="98"/>
        <v>29670.8686848</v>
      </c>
      <c r="M1045" s="100">
        <f t="shared" si="99"/>
        <v>244.96747474747477</v>
      </c>
      <c r="N1045" s="154">
        <f t="shared" si="100"/>
        <v>38476.072501010123</v>
      </c>
    </row>
    <row r="1046" spans="2:14" x14ac:dyDescent="0.25">
      <c r="B1046" s="4">
        <v>41523</v>
      </c>
      <c r="C1046" s="99">
        <f>'Farm Runoff'!$D1046</f>
        <v>32540.400000000005</v>
      </c>
      <c r="D1046" s="99">
        <f>'Irrigation Demand'!$D1046</f>
        <v>1224.8373737373738</v>
      </c>
      <c r="E1046" s="99">
        <f>$C1046*Farms!$H$6/100</f>
        <v>8070.0192000000015</v>
      </c>
      <c r="F1046" s="99">
        <f t="shared" si="96"/>
        <v>24470.380800000003</v>
      </c>
      <c r="G1046" s="99">
        <f>IF(H1046&lt;Farms!$I$6*1000,(MIN(F1046,Farms!$L$6)),0)</f>
        <v>0</v>
      </c>
      <c r="H1046" s="100">
        <f t="shared" si="101"/>
        <v>495000</v>
      </c>
      <c r="I1046" s="100">
        <f t="shared" si="97"/>
        <v>501845.18182626262</v>
      </c>
      <c r="J1046" s="100">
        <f>MIN(I1046,Farms!$I$6*1000)</f>
        <v>495000</v>
      </c>
      <c r="K1046" s="100">
        <f>MAX(I1046-Farms!$I$6*1000, 0)</f>
        <v>6845.1818262626184</v>
      </c>
      <c r="L1046" s="100">
        <f t="shared" si="98"/>
        <v>24470.380800000003</v>
      </c>
      <c r="M1046" s="100">
        <f t="shared" si="99"/>
        <v>244.96747474747477</v>
      </c>
      <c r="N1046" s="154">
        <f t="shared" si="100"/>
        <v>31560.530101010096</v>
      </c>
    </row>
    <row r="1047" spans="2:14" x14ac:dyDescent="0.25">
      <c r="B1047" s="4">
        <v>41524</v>
      </c>
      <c r="C1047" s="99">
        <f>'Farm Runoff'!$D1047</f>
        <v>27888.537599999996</v>
      </c>
      <c r="D1047" s="99">
        <f>'Irrigation Demand'!$D1047</f>
        <v>1224.8373737373738</v>
      </c>
      <c r="E1047" s="99">
        <f>$C1047*Farms!$H$6/100</f>
        <v>6916.3573247999993</v>
      </c>
      <c r="F1047" s="99">
        <f t="shared" si="96"/>
        <v>20972.180275199997</v>
      </c>
      <c r="G1047" s="99">
        <f>IF(H1047&lt;Farms!$I$6*1000,(MIN(F1047,Farms!$L$6)),0)</f>
        <v>0</v>
      </c>
      <c r="H1047" s="100">
        <f t="shared" si="101"/>
        <v>495000</v>
      </c>
      <c r="I1047" s="100">
        <f t="shared" si="97"/>
        <v>500691.51995106263</v>
      </c>
      <c r="J1047" s="100">
        <f>MIN(I1047,Farms!$I$6*1000)</f>
        <v>495000</v>
      </c>
      <c r="K1047" s="100">
        <f>MAX(I1047-Farms!$I$6*1000, 0)</f>
        <v>5691.5199510626262</v>
      </c>
      <c r="L1047" s="100">
        <f t="shared" si="98"/>
        <v>20972.180275199997</v>
      </c>
      <c r="M1047" s="100">
        <f t="shared" si="99"/>
        <v>244.96747474747477</v>
      </c>
      <c r="N1047" s="154">
        <f t="shared" si="100"/>
        <v>26908.667701010098</v>
      </c>
    </row>
    <row r="1048" spans="2:14" x14ac:dyDescent="0.25">
      <c r="B1048" s="4">
        <v>41525</v>
      </c>
      <c r="C1048" s="99">
        <f>'Farm Runoff'!$D1048</f>
        <v>24062.918399999995</v>
      </c>
      <c r="D1048" s="99">
        <f>'Irrigation Demand'!$D1048</f>
        <v>1224.8373737373738</v>
      </c>
      <c r="E1048" s="99">
        <f>$C1048*Farms!$H$6/100</f>
        <v>5967.6037631999989</v>
      </c>
      <c r="F1048" s="99">
        <f t="shared" si="96"/>
        <v>18095.314636799994</v>
      </c>
      <c r="G1048" s="99">
        <f>IF(H1048&lt;Farms!$I$6*1000,(MIN(F1048,Farms!$L$6)),0)</f>
        <v>0</v>
      </c>
      <c r="H1048" s="100">
        <f t="shared" si="101"/>
        <v>495000</v>
      </c>
      <c r="I1048" s="100">
        <f t="shared" si="97"/>
        <v>499742.76638946263</v>
      </c>
      <c r="J1048" s="100">
        <f>MIN(I1048,Farms!$I$6*1000)</f>
        <v>495000</v>
      </c>
      <c r="K1048" s="100">
        <f>MAX(I1048-Farms!$I$6*1000, 0)</f>
        <v>4742.7663894626312</v>
      </c>
      <c r="L1048" s="100">
        <f t="shared" si="98"/>
        <v>18095.314636799994</v>
      </c>
      <c r="M1048" s="100">
        <f t="shared" si="99"/>
        <v>244.96747474747477</v>
      </c>
      <c r="N1048" s="154">
        <f t="shared" si="100"/>
        <v>23083.0485010101</v>
      </c>
    </row>
    <row r="1049" spans="2:14" x14ac:dyDescent="0.25">
      <c r="B1049" s="4">
        <v>41526</v>
      </c>
      <c r="C1049" s="99">
        <f>'Farm Runoff'!$D1049</f>
        <v>21493.641599999995</v>
      </c>
      <c r="D1049" s="99">
        <f>'Irrigation Demand'!$D1049</f>
        <v>1224.8373737373738</v>
      </c>
      <c r="E1049" s="99">
        <f>$C1049*Farms!$H$6/100</f>
        <v>5330.4231167999997</v>
      </c>
      <c r="F1049" s="99">
        <f t="shared" si="96"/>
        <v>16163.218483199995</v>
      </c>
      <c r="G1049" s="99">
        <f>IF(H1049&lt;Farms!$I$6*1000,(MIN(F1049,Farms!$L$6)),0)</f>
        <v>0</v>
      </c>
      <c r="H1049" s="100">
        <f t="shared" si="101"/>
        <v>495000</v>
      </c>
      <c r="I1049" s="100">
        <f t="shared" si="97"/>
        <v>499105.58574306266</v>
      </c>
      <c r="J1049" s="100">
        <f>MIN(I1049,Farms!$I$6*1000)</f>
        <v>495000</v>
      </c>
      <c r="K1049" s="100">
        <f>MAX(I1049-Farms!$I$6*1000, 0)</f>
        <v>4105.5857430626638</v>
      </c>
      <c r="L1049" s="100">
        <f t="shared" si="98"/>
        <v>16163.218483199995</v>
      </c>
      <c r="M1049" s="100">
        <f t="shared" si="99"/>
        <v>244.96747474747477</v>
      </c>
      <c r="N1049" s="154">
        <f t="shared" si="100"/>
        <v>20513.771701010133</v>
      </c>
    </row>
    <row r="1050" spans="2:14" x14ac:dyDescent="0.25">
      <c r="B1050" s="4">
        <v>41527</v>
      </c>
      <c r="C1050" s="99">
        <f>'Farm Runoff'!$D1050</f>
        <v>19773.2448</v>
      </c>
      <c r="D1050" s="99">
        <f>'Irrigation Demand'!$D1050</f>
        <v>1224.8373737373738</v>
      </c>
      <c r="E1050" s="99">
        <f>$C1050*Farms!$H$6/100</f>
        <v>4903.7647104000007</v>
      </c>
      <c r="F1050" s="99">
        <f t="shared" si="96"/>
        <v>14869.4800896</v>
      </c>
      <c r="G1050" s="99">
        <f>IF(H1050&lt;Farms!$I$6*1000,(MIN(F1050,Farms!$L$6)),0)</f>
        <v>0</v>
      </c>
      <c r="H1050" s="100">
        <f t="shared" si="101"/>
        <v>495000</v>
      </c>
      <c r="I1050" s="100">
        <f t="shared" si="97"/>
        <v>498678.92733666266</v>
      </c>
      <c r="J1050" s="100">
        <f>MIN(I1050,Farms!$I$6*1000)</f>
        <v>495000</v>
      </c>
      <c r="K1050" s="100">
        <f>MAX(I1050-Farms!$I$6*1000, 0)</f>
        <v>3678.9273366626585</v>
      </c>
      <c r="L1050" s="100">
        <f t="shared" si="98"/>
        <v>14869.4800896</v>
      </c>
      <c r="M1050" s="100">
        <f t="shared" si="99"/>
        <v>244.96747474747477</v>
      </c>
      <c r="N1050" s="154">
        <f t="shared" si="100"/>
        <v>18793.374901010135</v>
      </c>
    </row>
    <row r="1051" spans="2:14" x14ac:dyDescent="0.25">
      <c r="B1051" s="4">
        <v>41528</v>
      </c>
      <c r="C1051" s="99">
        <f>'Farm Runoff'!$D1051</f>
        <v>17634.067200000001</v>
      </c>
      <c r="D1051" s="99">
        <f>'Irrigation Demand'!$D1051</f>
        <v>1224.8373737373738</v>
      </c>
      <c r="E1051" s="99">
        <f>$C1051*Farms!$H$6/100</f>
        <v>4373.2486656000001</v>
      </c>
      <c r="F1051" s="99">
        <f t="shared" si="96"/>
        <v>13260.818534400001</v>
      </c>
      <c r="G1051" s="99">
        <f>IF(H1051&lt;Farms!$I$6*1000,(MIN(F1051,Farms!$L$6)),0)</f>
        <v>0</v>
      </c>
      <c r="H1051" s="100">
        <f t="shared" si="101"/>
        <v>495000</v>
      </c>
      <c r="I1051" s="100">
        <f t="shared" si="97"/>
        <v>498148.41129186266</v>
      </c>
      <c r="J1051" s="100">
        <f>MIN(I1051,Farms!$I$6*1000)</f>
        <v>495000</v>
      </c>
      <c r="K1051" s="100">
        <f>MAX(I1051-Farms!$I$6*1000, 0)</f>
        <v>3148.4112918626633</v>
      </c>
      <c r="L1051" s="100">
        <f t="shared" si="98"/>
        <v>13260.818534400001</v>
      </c>
      <c r="M1051" s="100">
        <f t="shared" si="99"/>
        <v>244.96747474747477</v>
      </c>
      <c r="N1051" s="154">
        <f t="shared" si="100"/>
        <v>16654.197301010139</v>
      </c>
    </row>
    <row r="1052" spans="2:14" x14ac:dyDescent="0.25">
      <c r="B1052" s="4">
        <v>41529</v>
      </c>
      <c r="C1052" s="99">
        <f>'Farm Runoff'!$D1052</f>
        <v>16026.8544</v>
      </c>
      <c r="D1052" s="99">
        <f>'Irrigation Demand'!$D1052</f>
        <v>1224.8373737373738</v>
      </c>
      <c r="E1052" s="99">
        <f>$C1052*Farms!$H$6/100</f>
        <v>3974.6598912000004</v>
      </c>
      <c r="F1052" s="99">
        <f t="shared" si="96"/>
        <v>12052.194508799999</v>
      </c>
      <c r="G1052" s="99">
        <f>IF(H1052&lt;Farms!$I$6*1000,(MIN(F1052,Farms!$L$6)),0)</f>
        <v>0</v>
      </c>
      <c r="H1052" s="100">
        <f t="shared" si="101"/>
        <v>495000</v>
      </c>
      <c r="I1052" s="100">
        <f t="shared" si="97"/>
        <v>497749.82251746266</v>
      </c>
      <c r="J1052" s="100">
        <f>MIN(I1052,Farms!$I$6*1000)</f>
        <v>495000</v>
      </c>
      <c r="K1052" s="100">
        <f>MAX(I1052-Farms!$I$6*1000, 0)</f>
        <v>2749.8225174626568</v>
      </c>
      <c r="L1052" s="100">
        <f t="shared" si="98"/>
        <v>12052.194508799999</v>
      </c>
      <c r="M1052" s="100">
        <f t="shared" si="99"/>
        <v>244.96747474747477</v>
      </c>
      <c r="N1052" s="154">
        <f t="shared" si="100"/>
        <v>15046.984501010131</v>
      </c>
    </row>
    <row r="1053" spans="2:14" x14ac:dyDescent="0.25">
      <c r="B1053" s="4">
        <v>41530</v>
      </c>
      <c r="C1053" s="99">
        <f>'Farm Runoff'!$D1053</f>
        <v>14793.148799999997</v>
      </c>
      <c r="D1053" s="99">
        <f>'Irrigation Demand'!$D1053</f>
        <v>1224.8373737373738</v>
      </c>
      <c r="E1053" s="99">
        <f>$C1053*Farms!$H$6/100</f>
        <v>3668.7009023999994</v>
      </c>
      <c r="F1053" s="99">
        <f t="shared" si="96"/>
        <v>11124.447897599997</v>
      </c>
      <c r="G1053" s="99">
        <f>IF(H1053&lt;Farms!$I$6*1000,(MIN(F1053,Farms!$L$6)),0)</f>
        <v>0</v>
      </c>
      <c r="H1053" s="100">
        <f t="shared" si="101"/>
        <v>495000</v>
      </c>
      <c r="I1053" s="100">
        <f t="shared" si="97"/>
        <v>497443.86352866265</v>
      </c>
      <c r="J1053" s="100">
        <f>MIN(I1053,Farms!$I$6*1000)</f>
        <v>495000</v>
      </c>
      <c r="K1053" s="100">
        <f>MAX(I1053-Farms!$I$6*1000, 0)</f>
        <v>2443.8635286626522</v>
      </c>
      <c r="L1053" s="100">
        <f t="shared" si="98"/>
        <v>11124.447897599997</v>
      </c>
      <c r="M1053" s="100">
        <f t="shared" si="99"/>
        <v>244.96747474747477</v>
      </c>
      <c r="N1053" s="154">
        <f t="shared" si="100"/>
        <v>13813.278901010124</v>
      </c>
    </row>
    <row r="1054" spans="2:14" x14ac:dyDescent="0.25">
      <c r="B1054" s="4">
        <v>41531</v>
      </c>
      <c r="C1054" s="99">
        <f>'Farm Runoff'!$D1054</f>
        <v>13932.9504</v>
      </c>
      <c r="D1054" s="99">
        <f>'Irrigation Demand'!$D1054</f>
        <v>1224.8373737373738</v>
      </c>
      <c r="E1054" s="99">
        <f>$C1054*Farms!$H$6/100</f>
        <v>3455.3716992</v>
      </c>
      <c r="F1054" s="99">
        <f t="shared" si="96"/>
        <v>10477.578700800001</v>
      </c>
      <c r="G1054" s="99">
        <f>IF(H1054&lt;Farms!$I$6*1000,(MIN(F1054,Farms!$L$6)),0)</f>
        <v>0</v>
      </c>
      <c r="H1054" s="100">
        <f t="shared" si="101"/>
        <v>495000</v>
      </c>
      <c r="I1054" s="100">
        <f t="shared" si="97"/>
        <v>497230.53432546265</v>
      </c>
      <c r="J1054" s="100">
        <f>MIN(I1054,Farms!$I$6*1000)</f>
        <v>495000</v>
      </c>
      <c r="K1054" s="100">
        <f>MAX(I1054-Farms!$I$6*1000, 0)</f>
        <v>2230.5343254626496</v>
      </c>
      <c r="L1054" s="100">
        <f t="shared" si="98"/>
        <v>10477.578700800001</v>
      </c>
      <c r="M1054" s="100">
        <f t="shared" si="99"/>
        <v>244.96747474747477</v>
      </c>
      <c r="N1054" s="154">
        <f t="shared" si="100"/>
        <v>12953.080501010125</v>
      </c>
    </row>
    <row r="1055" spans="2:14" x14ac:dyDescent="0.25">
      <c r="B1055" s="4">
        <v>41532</v>
      </c>
      <c r="C1055" s="99">
        <f>'Farm Runoff'!$D1055</f>
        <v>25160.803199999998</v>
      </c>
      <c r="D1055" s="99">
        <f>'Irrigation Demand'!$D1055</f>
        <v>0</v>
      </c>
      <c r="E1055" s="99">
        <f>$C1055*Farms!$H$6/100</f>
        <v>6239.8791935999998</v>
      </c>
      <c r="F1055" s="99">
        <f t="shared" si="96"/>
        <v>18920.924006399997</v>
      </c>
      <c r="G1055" s="99">
        <f>IF(H1055&lt;Farms!$I$6*1000,(MIN(F1055,Farms!$L$6)),0)</f>
        <v>0</v>
      </c>
      <c r="H1055" s="100">
        <f t="shared" si="101"/>
        <v>495000</v>
      </c>
      <c r="I1055" s="100">
        <f t="shared" si="97"/>
        <v>501239.87919359998</v>
      </c>
      <c r="J1055" s="100">
        <f>MIN(I1055,Farms!$I$6*1000)</f>
        <v>495000</v>
      </c>
      <c r="K1055" s="100">
        <f>MAX(I1055-Farms!$I$6*1000, 0)</f>
        <v>6239.8791935999761</v>
      </c>
      <c r="L1055" s="100">
        <f t="shared" si="98"/>
        <v>18920.924006399997</v>
      </c>
      <c r="M1055" s="100">
        <f t="shared" si="99"/>
        <v>0</v>
      </c>
      <c r="N1055" s="154">
        <f t="shared" si="100"/>
        <v>25160.803199999973</v>
      </c>
    </row>
    <row r="1056" spans="2:14" x14ac:dyDescent="0.25">
      <c r="B1056" s="4">
        <v>41533</v>
      </c>
      <c r="C1056" s="99">
        <f>'Farm Runoff'!$D1056</f>
        <v>79251.436799999981</v>
      </c>
      <c r="D1056" s="99">
        <f>'Irrigation Demand'!$D1056</f>
        <v>0</v>
      </c>
      <c r="E1056" s="99">
        <f>$C1056*Farms!$H$6/100</f>
        <v>19654.356326399997</v>
      </c>
      <c r="F1056" s="99">
        <f t="shared" si="96"/>
        <v>59597.080473599985</v>
      </c>
      <c r="G1056" s="99">
        <f>IF(H1056&lt;Farms!$I$6*1000,(MIN(F1056,Farms!$L$6)),0)</f>
        <v>0</v>
      </c>
      <c r="H1056" s="100">
        <f t="shared" si="101"/>
        <v>495000</v>
      </c>
      <c r="I1056" s="100">
        <f t="shared" si="97"/>
        <v>514654.35632640001</v>
      </c>
      <c r="J1056" s="100">
        <f>MIN(I1056,Farms!$I$6*1000)</f>
        <v>495000</v>
      </c>
      <c r="K1056" s="100">
        <f>MAX(I1056-Farms!$I$6*1000, 0)</f>
        <v>19654.356326400011</v>
      </c>
      <c r="L1056" s="100">
        <f t="shared" si="98"/>
        <v>59597.080473599985</v>
      </c>
      <c r="M1056" s="100">
        <f t="shared" si="99"/>
        <v>0</v>
      </c>
      <c r="N1056" s="154">
        <f t="shared" si="100"/>
        <v>79251.436799999996</v>
      </c>
    </row>
    <row r="1057" spans="2:14" x14ac:dyDescent="0.25">
      <c r="B1057" s="4">
        <v>41534</v>
      </c>
      <c r="C1057" s="99">
        <f>'Farm Runoff'!$D1057</f>
        <v>53253.072</v>
      </c>
      <c r="D1057" s="99">
        <f>'Irrigation Demand'!$D1057</f>
        <v>0</v>
      </c>
      <c r="E1057" s="99">
        <f>$C1057*Farms!$H$6/100</f>
        <v>13206.761855999999</v>
      </c>
      <c r="F1057" s="99">
        <f t="shared" si="96"/>
        <v>40046.310144000003</v>
      </c>
      <c r="G1057" s="99">
        <f>IF(H1057&lt;Farms!$I$6*1000,(MIN(F1057,Farms!$L$6)),0)</f>
        <v>0</v>
      </c>
      <c r="H1057" s="100">
        <f t="shared" si="101"/>
        <v>495000</v>
      </c>
      <c r="I1057" s="100">
        <f t="shared" si="97"/>
        <v>508206.761856</v>
      </c>
      <c r="J1057" s="100">
        <f>MIN(I1057,Farms!$I$6*1000)</f>
        <v>495000</v>
      </c>
      <c r="K1057" s="100">
        <f>MAX(I1057-Farms!$I$6*1000, 0)</f>
        <v>13206.761855999997</v>
      </c>
      <c r="L1057" s="100">
        <f t="shared" si="98"/>
        <v>40046.310144000003</v>
      </c>
      <c r="M1057" s="100">
        <f t="shared" si="99"/>
        <v>0</v>
      </c>
      <c r="N1057" s="154">
        <f t="shared" si="100"/>
        <v>53253.072</v>
      </c>
    </row>
    <row r="1058" spans="2:14" x14ac:dyDescent="0.25">
      <c r="B1058" s="4">
        <v>41535</v>
      </c>
      <c r="C1058" s="99">
        <f>'Farm Runoff'!$D1058</f>
        <v>33151.593599999993</v>
      </c>
      <c r="D1058" s="99">
        <f>'Irrigation Demand'!$D1058</f>
        <v>1224.8373737373738</v>
      </c>
      <c r="E1058" s="99">
        <f>$C1058*Farms!$H$6/100</f>
        <v>8221.595212799999</v>
      </c>
      <c r="F1058" s="99">
        <f t="shared" si="96"/>
        <v>24929.998387199994</v>
      </c>
      <c r="G1058" s="99">
        <f>IF(H1058&lt;Farms!$I$6*1000,(MIN(F1058,Farms!$L$6)),0)</f>
        <v>0</v>
      </c>
      <c r="H1058" s="100">
        <f t="shared" si="101"/>
        <v>495000</v>
      </c>
      <c r="I1058" s="100">
        <f t="shared" si="97"/>
        <v>501996.75783906266</v>
      </c>
      <c r="J1058" s="100">
        <f>MIN(I1058,Farms!$I$6*1000)</f>
        <v>495000</v>
      </c>
      <c r="K1058" s="100">
        <f>MAX(I1058-Farms!$I$6*1000, 0)</f>
        <v>6996.7578390626586</v>
      </c>
      <c r="L1058" s="100">
        <f t="shared" si="98"/>
        <v>24929.998387199994</v>
      </c>
      <c r="M1058" s="100">
        <f t="shared" si="99"/>
        <v>244.96747474747477</v>
      </c>
      <c r="N1058" s="154">
        <f t="shared" si="100"/>
        <v>32171.723701010127</v>
      </c>
    </row>
    <row r="1059" spans="2:14" x14ac:dyDescent="0.25">
      <c r="B1059" s="4">
        <v>41536</v>
      </c>
      <c r="C1059" s="99">
        <f>'Farm Runoff'!$D1059</f>
        <v>24968.390399999997</v>
      </c>
      <c r="D1059" s="99">
        <f>'Irrigation Demand'!$D1059</f>
        <v>1224.8373737373738</v>
      </c>
      <c r="E1059" s="99">
        <f>$C1059*Farms!$H$6/100</f>
        <v>6192.1608191999994</v>
      </c>
      <c r="F1059" s="99">
        <f t="shared" si="96"/>
        <v>18776.229580799998</v>
      </c>
      <c r="G1059" s="99">
        <f>IF(H1059&lt;Farms!$I$6*1000,(MIN(F1059,Farms!$L$6)),0)</f>
        <v>0</v>
      </c>
      <c r="H1059" s="100">
        <f t="shared" si="101"/>
        <v>495000</v>
      </c>
      <c r="I1059" s="100">
        <f t="shared" si="97"/>
        <v>499967.32344546262</v>
      </c>
      <c r="J1059" s="100">
        <f>MIN(I1059,Farms!$I$6*1000)</f>
        <v>495000</v>
      </c>
      <c r="K1059" s="100">
        <f>MAX(I1059-Farms!$I$6*1000, 0)</f>
        <v>4967.3234454626217</v>
      </c>
      <c r="L1059" s="100">
        <f t="shared" si="98"/>
        <v>18776.229580799998</v>
      </c>
      <c r="M1059" s="100">
        <f t="shared" si="99"/>
        <v>244.96747474747477</v>
      </c>
      <c r="N1059" s="154">
        <f t="shared" si="100"/>
        <v>23988.520501010094</v>
      </c>
    </row>
    <row r="1060" spans="2:14" x14ac:dyDescent="0.25">
      <c r="B1060" s="4">
        <v>41537</v>
      </c>
      <c r="C1060" s="99">
        <f>'Farm Runoff'!$D1060</f>
        <v>68125.449599999993</v>
      </c>
      <c r="D1060" s="99">
        <f>'Irrigation Demand'!$D1060</f>
        <v>1224.8373737373738</v>
      </c>
      <c r="E1060" s="99">
        <f>$C1060*Farms!$H$6/100</f>
        <v>16895.111500799998</v>
      </c>
      <c r="F1060" s="99">
        <f t="shared" si="96"/>
        <v>51230.338099199995</v>
      </c>
      <c r="G1060" s="99">
        <f>IF(H1060&lt;Farms!$I$6*1000,(MIN(F1060,Farms!$L$6)),0)</f>
        <v>0</v>
      </c>
      <c r="H1060" s="100">
        <f t="shared" si="101"/>
        <v>495000</v>
      </c>
      <c r="I1060" s="100">
        <f t="shared" si="97"/>
        <v>510670.27412706264</v>
      </c>
      <c r="J1060" s="100">
        <f>MIN(I1060,Farms!$I$6*1000)</f>
        <v>495000</v>
      </c>
      <c r="K1060" s="100">
        <f>MAX(I1060-Farms!$I$6*1000, 0)</f>
        <v>15670.274127062643</v>
      </c>
      <c r="L1060" s="100">
        <f t="shared" si="98"/>
        <v>51230.338099199995</v>
      </c>
      <c r="M1060" s="100">
        <f t="shared" si="99"/>
        <v>244.96747474747477</v>
      </c>
      <c r="N1060" s="154">
        <f t="shared" si="100"/>
        <v>67145.579701010109</v>
      </c>
    </row>
    <row r="1061" spans="2:14" x14ac:dyDescent="0.25">
      <c r="B1061" s="4">
        <v>41538</v>
      </c>
      <c r="C1061" s="99">
        <f>'Farm Runoff'!$D1061</f>
        <v>101288.3616</v>
      </c>
      <c r="D1061" s="99">
        <f>'Irrigation Demand'!$D1061</f>
        <v>0</v>
      </c>
      <c r="E1061" s="99">
        <f>$C1061*Farms!$H$6/100</f>
        <v>25119.513676800001</v>
      </c>
      <c r="F1061" s="99">
        <f t="shared" si="96"/>
        <v>76168.847923199995</v>
      </c>
      <c r="G1061" s="99">
        <f>IF(H1061&lt;Farms!$I$6*1000,(MIN(F1061,Farms!$L$6)),0)</f>
        <v>0</v>
      </c>
      <c r="H1061" s="100">
        <f t="shared" si="101"/>
        <v>495000</v>
      </c>
      <c r="I1061" s="100">
        <f t="shared" si="97"/>
        <v>520119.51367680001</v>
      </c>
      <c r="J1061" s="100">
        <f>MIN(I1061,Farms!$I$6*1000)</f>
        <v>495000</v>
      </c>
      <c r="K1061" s="100">
        <f>MAX(I1061-Farms!$I$6*1000, 0)</f>
        <v>25119.513676800008</v>
      </c>
      <c r="L1061" s="100">
        <f t="shared" si="98"/>
        <v>76168.847923199995</v>
      </c>
      <c r="M1061" s="100">
        <f t="shared" si="99"/>
        <v>0</v>
      </c>
      <c r="N1061" s="154">
        <f t="shared" si="100"/>
        <v>101288.3616</v>
      </c>
    </row>
    <row r="1062" spans="2:14" x14ac:dyDescent="0.25">
      <c r="B1062" s="4">
        <v>41539</v>
      </c>
      <c r="C1062" s="99">
        <f>'Farm Runoff'!$D1062</f>
        <v>73818.604800000001</v>
      </c>
      <c r="D1062" s="99">
        <f>'Irrigation Demand'!$D1062</f>
        <v>1224.8373737373738</v>
      </c>
      <c r="E1062" s="99">
        <f>$C1062*Farms!$H$6/100</f>
        <v>18307.013990399999</v>
      </c>
      <c r="F1062" s="99">
        <f t="shared" si="96"/>
        <v>55511.590809600006</v>
      </c>
      <c r="G1062" s="99">
        <f>IF(H1062&lt;Farms!$I$6*1000,(MIN(F1062,Farms!$L$6)),0)</f>
        <v>0</v>
      </c>
      <c r="H1062" s="100">
        <f t="shared" si="101"/>
        <v>495000</v>
      </c>
      <c r="I1062" s="100">
        <f t="shared" si="97"/>
        <v>512082.17661666265</v>
      </c>
      <c r="J1062" s="100">
        <f>MIN(I1062,Farms!$I$6*1000)</f>
        <v>495000</v>
      </c>
      <c r="K1062" s="100">
        <f>MAX(I1062-Farms!$I$6*1000, 0)</f>
        <v>17082.176616662648</v>
      </c>
      <c r="L1062" s="100">
        <f t="shared" si="98"/>
        <v>55511.590809600006</v>
      </c>
      <c r="M1062" s="100">
        <f t="shared" si="99"/>
        <v>244.96747474747477</v>
      </c>
      <c r="N1062" s="154">
        <f t="shared" si="100"/>
        <v>72838.734901010132</v>
      </c>
    </row>
    <row r="1063" spans="2:14" x14ac:dyDescent="0.25">
      <c r="B1063" s="4">
        <v>41540</v>
      </c>
      <c r="C1063" s="99">
        <f>'Farm Runoff'!$D1063</f>
        <v>48431.433599999997</v>
      </c>
      <c r="D1063" s="99">
        <f>'Irrigation Demand'!$D1063</f>
        <v>1224.8373737373738</v>
      </c>
      <c r="E1063" s="99">
        <f>$C1063*Farms!$H$6/100</f>
        <v>12010.9955328</v>
      </c>
      <c r="F1063" s="99">
        <f t="shared" si="96"/>
        <v>36420.438067199997</v>
      </c>
      <c r="G1063" s="99">
        <f>IF(H1063&lt;Farms!$I$6*1000,(MIN(F1063,Farms!$L$6)),0)</f>
        <v>0</v>
      </c>
      <c r="H1063" s="100">
        <f t="shared" si="101"/>
        <v>495000</v>
      </c>
      <c r="I1063" s="100">
        <f t="shared" si="97"/>
        <v>505786.15815906262</v>
      </c>
      <c r="J1063" s="100">
        <f>MIN(I1063,Farms!$I$6*1000)</f>
        <v>495000</v>
      </c>
      <c r="K1063" s="100">
        <f>MAX(I1063-Farms!$I$6*1000, 0)</f>
        <v>10786.158159062616</v>
      </c>
      <c r="L1063" s="100">
        <f t="shared" si="98"/>
        <v>36420.438067199997</v>
      </c>
      <c r="M1063" s="100">
        <f t="shared" si="99"/>
        <v>244.96747474747477</v>
      </c>
      <c r="N1063" s="154">
        <f t="shared" si="100"/>
        <v>47451.563701010091</v>
      </c>
    </row>
    <row r="1064" spans="2:14" x14ac:dyDescent="0.25">
      <c r="B1064" s="4">
        <v>41541</v>
      </c>
      <c r="C1064" s="99">
        <f>'Farm Runoff'!$D1064</f>
        <v>36332.064000000006</v>
      </c>
      <c r="D1064" s="99">
        <f>'Irrigation Demand'!$D1064</f>
        <v>1224.8373737373738</v>
      </c>
      <c r="E1064" s="99">
        <f>$C1064*Farms!$H$6/100</f>
        <v>9010.3518720000011</v>
      </c>
      <c r="F1064" s="99">
        <f t="shared" si="96"/>
        <v>27321.712128000006</v>
      </c>
      <c r="G1064" s="99">
        <f>IF(H1064&lt;Farms!$I$6*1000,(MIN(F1064,Farms!$L$6)),0)</f>
        <v>0</v>
      </c>
      <c r="H1064" s="100">
        <f t="shared" si="101"/>
        <v>495000</v>
      </c>
      <c r="I1064" s="100">
        <f t="shared" si="97"/>
        <v>502785.51449826267</v>
      </c>
      <c r="J1064" s="100">
        <f>MIN(I1064,Farms!$I$6*1000)</f>
        <v>495000</v>
      </c>
      <c r="K1064" s="100">
        <f>MAX(I1064-Farms!$I$6*1000, 0)</f>
        <v>7785.5144982626662</v>
      </c>
      <c r="L1064" s="100">
        <f t="shared" si="98"/>
        <v>27321.712128000006</v>
      </c>
      <c r="M1064" s="100">
        <f t="shared" si="99"/>
        <v>244.96747474747477</v>
      </c>
      <c r="N1064" s="154">
        <f t="shared" si="100"/>
        <v>35352.194101010151</v>
      </c>
    </row>
    <row r="1065" spans="2:14" x14ac:dyDescent="0.25">
      <c r="B1065" s="4">
        <v>41542</v>
      </c>
      <c r="C1065" s="99">
        <f>'Farm Runoff'!$D1065</f>
        <v>29439.1584</v>
      </c>
      <c r="D1065" s="99">
        <f>'Irrigation Demand'!$D1065</f>
        <v>1224.8373737373738</v>
      </c>
      <c r="E1065" s="99">
        <f>$C1065*Farms!$H$6/100</f>
        <v>7300.9112832000001</v>
      </c>
      <c r="F1065" s="99">
        <f t="shared" si="96"/>
        <v>22138.247116800001</v>
      </c>
      <c r="G1065" s="99">
        <f>IF(H1065&lt;Farms!$I$6*1000,(MIN(F1065,Farms!$L$6)),0)</f>
        <v>0</v>
      </c>
      <c r="H1065" s="100">
        <f t="shared" si="101"/>
        <v>495000</v>
      </c>
      <c r="I1065" s="100">
        <f t="shared" si="97"/>
        <v>501076.07390946266</v>
      </c>
      <c r="J1065" s="100">
        <f>MIN(I1065,Farms!$I$6*1000)</f>
        <v>495000</v>
      </c>
      <c r="K1065" s="100">
        <f>MAX(I1065-Farms!$I$6*1000, 0)</f>
        <v>6076.0739094626624</v>
      </c>
      <c r="L1065" s="100">
        <f t="shared" si="98"/>
        <v>22138.247116800001</v>
      </c>
      <c r="M1065" s="100">
        <f t="shared" si="99"/>
        <v>244.96747474747477</v>
      </c>
      <c r="N1065" s="154">
        <f t="shared" si="100"/>
        <v>28459.288501010138</v>
      </c>
    </row>
    <row r="1066" spans="2:14" x14ac:dyDescent="0.25">
      <c r="B1066" s="4">
        <v>41543</v>
      </c>
      <c r="C1066" s="99">
        <f>'Farm Runoff'!$D1066</f>
        <v>24730.703999999998</v>
      </c>
      <c r="D1066" s="99">
        <f>'Irrigation Demand'!$D1066</f>
        <v>1224.8373737373738</v>
      </c>
      <c r="E1066" s="99">
        <f>$C1066*Farms!$H$6/100</f>
        <v>6133.2145919999994</v>
      </c>
      <c r="F1066" s="99">
        <f t="shared" si="96"/>
        <v>18597.489407999998</v>
      </c>
      <c r="G1066" s="99">
        <f>IF(H1066&lt;Farms!$I$6*1000,(MIN(F1066,Farms!$L$6)),0)</f>
        <v>0</v>
      </c>
      <c r="H1066" s="100">
        <f t="shared" si="101"/>
        <v>495000</v>
      </c>
      <c r="I1066" s="100">
        <f t="shared" si="97"/>
        <v>499908.37721826264</v>
      </c>
      <c r="J1066" s="100">
        <f>MIN(I1066,Farms!$I$6*1000)</f>
        <v>495000</v>
      </c>
      <c r="K1066" s="100">
        <f>MAX(I1066-Farms!$I$6*1000, 0)</f>
        <v>4908.3772182626417</v>
      </c>
      <c r="L1066" s="100">
        <f t="shared" si="98"/>
        <v>18597.489407999998</v>
      </c>
      <c r="M1066" s="100">
        <f t="shared" si="99"/>
        <v>244.96747474747477</v>
      </c>
      <c r="N1066" s="154">
        <f t="shared" si="100"/>
        <v>23750.834101010114</v>
      </c>
    </row>
    <row r="1067" spans="2:14" x14ac:dyDescent="0.25">
      <c r="B1067" s="4">
        <v>41544</v>
      </c>
      <c r="C1067" s="99">
        <f>'Farm Runoff'!$D1067</f>
        <v>25240.031999999996</v>
      </c>
      <c r="D1067" s="99">
        <f>'Irrigation Demand'!$D1067</f>
        <v>0</v>
      </c>
      <c r="E1067" s="99">
        <f>$C1067*Farms!$H$6/100</f>
        <v>6259.5279359999986</v>
      </c>
      <c r="F1067" s="99">
        <f t="shared" si="96"/>
        <v>18980.504063999997</v>
      </c>
      <c r="G1067" s="99">
        <f>IF(H1067&lt;Farms!$I$6*1000,(MIN(F1067,Farms!$L$6)),0)</f>
        <v>0</v>
      </c>
      <c r="H1067" s="100">
        <f t="shared" si="101"/>
        <v>495000</v>
      </c>
      <c r="I1067" s="100">
        <f t="shared" si="97"/>
        <v>501259.52793600003</v>
      </c>
      <c r="J1067" s="100">
        <f>MIN(I1067,Farms!$I$6*1000)</f>
        <v>495000</v>
      </c>
      <c r="K1067" s="100">
        <f>MAX(I1067-Farms!$I$6*1000, 0)</f>
        <v>6259.5279360000277</v>
      </c>
      <c r="L1067" s="100">
        <f t="shared" si="98"/>
        <v>18980.504063999997</v>
      </c>
      <c r="M1067" s="100">
        <f t="shared" si="99"/>
        <v>0</v>
      </c>
      <c r="N1067" s="154">
        <f t="shared" si="100"/>
        <v>25240.032000000025</v>
      </c>
    </row>
    <row r="1068" spans="2:14" x14ac:dyDescent="0.25">
      <c r="B1068" s="4">
        <v>41545</v>
      </c>
      <c r="C1068" s="99">
        <f>'Farm Runoff'!$D1068</f>
        <v>32755.4496</v>
      </c>
      <c r="D1068" s="99">
        <f>'Irrigation Demand'!$D1068</f>
        <v>1224.8373737373738</v>
      </c>
      <c r="E1068" s="99">
        <f>$C1068*Farms!$H$6/100</f>
        <v>8123.3515008000004</v>
      </c>
      <c r="F1068" s="99">
        <f t="shared" si="96"/>
        <v>24632.0980992</v>
      </c>
      <c r="G1068" s="99">
        <f>IF(H1068&lt;Farms!$I$6*1000,(MIN(F1068,Farms!$L$6)),0)</f>
        <v>0</v>
      </c>
      <c r="H1068" s="100">
        <f t="shared" si="101"/>
        <v>495000</v>
      </c>
      <c r="I1068" s="100">
        <f t="shared" si="97"/>
        <v>501898.51412706263</v>
      </c>
      <c r="J1068" s="100">
        <f>MIN(I1068,Farms!$I$6*1000)</f>
        <v>495000</v>
      </c>
      <c r="K1068" s="100">
        <f>MAX(I1068-Farms!$I$6*1000, 0)</f>
        <v>6898.5141270626336</v>
      </c>
      <c r="L1068" s="100">
        <f t="shared" si="98"/>
        <v>24632.0980992</v>
      </c>
      <c r="M1068" s="100">
        <f t="shared" si="99"/>
        <v>244.96747474747477</v>
      </c>
      <c r="N1068" s="154">
        <f t="shared" si="100"/>
        <v>31775.579701010109</v>
      </c>
    </row>
    <row r="1069" spans="2:14" x14ac:dyDescent="0.25">
      <c r="B1069" s="4">
        <v>41546</v>
      </c>
      <c r="C1069" s="99">
        <f>'Farm Runoff'!$D1069</f>
        <v>28884.556800000002</v>
      </c>
      <c r="D1069" s="99">
        <f>'Irrigation Demand'!$D1069</f>
        <v>1224.8373737373738</v>
      </c>
      <c r="E1069" s="99">
        <f>$C1069*Farms!$H$6/100</f>
        <v>7163.3700864000011</v>
      </c>
      <c r="F1069" s="99">
        <f t="shared" si="96"/>
        <v>21721.1867136</v>
      </c>
      <c r="G1069" s="99">
        <f>IF(H1069&lt;Farms!$I$6*1000,(MIN(F1069,Farms!$L$6)),0)</f>
        <v>0</v>
      </c>
      <c r="H1069" s="100">
        <f t="shared" si="101"/>
        <v>495000</v>
      </c>
      <c r="I1069" s="100">
        <f t="shared" si="97"/>
        <v>500938.53271266265</v>
      </c>
      <c r="J1069" s="100">
        <f>MIN(I1069,Farms!$I$6*1000)</f>
        <v>495000</v>
      </c>
      <c r="K1069" s="100">
        <f>MAX(I1069-Farms!$I$6*1000, 0)</f>
        <v>5938.5327126626507</v>
      </c>
      <c r="L1069" s="100">
        <f t="shared" si="98"/>
        <v>21721.1867136</v>
      </c>
      <c r="M1069" s="100">
        <f t="shared" si="99"/>
        <v>244.96747474747477</v>
      </c>
      <c r="N1069" s="154">
        <f t="shared" si="100"/>
        <v>27904.686901010125</v>
      </c>
    </row>
    <row r="1070" spans="2:14" x14ac:dyDescent="0.25">
      <c r="B1070" s="4">
        <v>41547</v>
      </c>
      <c r="C1070" s="99">
        <f>'Farm Runoff'!$D1070</f>
        <v>22150.108799999998</v>
      </c>
      <c r="D1070" s="99">
        <f>'Irrigation Demand'!$D1070</f>
        <v>1224.8373737373738</v>
      </c>
      <c r="E1070" s="99">
        <f>$C1070*Farms!$H$6/100</f>
        <v>5493.2269823999995</v>
      </c>
      <c r="F1070" s="99">
        <f t="shared" si="96"/>
        <v>16656.881817599999</v>
      </c>
      <c r="G1070" s="99">
        <f>IF(H1070&lt;Farms!$I$6*1000,(MIN(F1070,Farms!$L$6)),0)</f>
        <v>0</v>
      </c>
      <c r="H1070" s="100">
        <f t="shared" si="101"/>
        <v>495000</v>
      </c>
      <c r="I1070" s="100">
        <f t="shared" si="97"/>
        <v>499268.38960866263</v>
      </c>
      <c r="J1070" s="100">
        <f>MIN(I1070,Farms!$I$6*1000)</f>
        <v>495000</v>
      </c>
      <c r="K1070" s="100">
        <f>MAX(I1070-Farms!$I$6*1000, 0)</f>
        <v>4268.3896086626337</v>
      </c>
      <c r="L1070" s="100">
        <f t="shared" si="98"/>
        <v>16656.881817599999</v>
      </c>
      <c r="M1070" s="100">
        <f t="shared" si="99"/>
        <v>244.96747474747477</v>
      </c>
      <c r="N1070" s="154">
        <f t="shared" si="100"/>
        <v>21170.238901010107</v>
      </c>
    </row>
    <row r="1071" spans="2:14" x14ac:dyDescent="0.25">
      <c r="B1071" s="4">
        <v>41548</v>
      </c>
      <c r="C1071" s="99">
        <f>'Farm Runoff'!$D1071</f>
        <v>33355.324800000002</v>
      </c>
      <c r="D1071" s="99">
        <f>'Irrigation Demand'!$D1071</f>
        <v>1989.1844574780059</v>
      </c>
      <c r="E1071" s="99">
        <f>$C1071*Farms!$H$6/100</f>
        <v>8272.1205504000009</v>
      </c>
      <c r="F1071" s="99">
        <f t="shared" si="96"/>
        <v>25083.204249599999</v>
      </c>
      <c r="G1071" s="99">
        <f>IF(H1071&lt;Farms!$I$6*1000,(MIN(F1071,Farms!$L$6)),0)</f>
        <v>0</v>
      </c>
      <c r="H1071" s="100">
        <f t="shared" si="101"/>
        <v>495000</v>
      </c>
      <c r="I1071" s="100">
        <f t="shared" si="97"/>
        <v>501282.936092922</v>
      </c>
      <c r="J1071" s="100">
        <f>MIN(I1071,Farms!$I$6*1000)</f>
        <v>495000</v>
      </c>
      <c r="K1071" s="100">
        <f>MAX(I1071-Farms!$I$6*1000, 0)</f>
        <v>6282.9360929219984</v>
      </c>
      <c r="L1071" s="100">
        <f t="shared" si="98"/>
        <v>25083.204249599999</v>
      </c>
      <c r="M1071" s="100">
        <f t="shared" si="99"/>
        <v>397.83689149560121</v>
      </c>
      <c r="N1071" s="154">
        <f t="shared" si="100"/>
        <v>31763.977234017599</v>
      </c>
    </row>
    <row r="1072" spans="2:14" x14ac:dyDescent="0.25">
      <c r="B1072" s="4">
        <v>41549</v>
      </c>
      <c r="C1072" s="99">
        <f>'Farm Runoff'!$D1072</f>
        <v>28941.148799999995</v>
      </c>
      <c r="D1072" s="99">
        <f>'Irrigation Demand'!$D1072</f>
        <v>1989.1844574780059</v>
      </c>
      <c r="E1072" s="99">
        <f>$C1072*Farms!$H$6/100</f>
        <v>7177.4049023999996</v>
      </c>
      <c r="F1072" s="99">
        <f t="shared" si="96"/>
        <v>21763.743897599998</v>
      </c>
      <c r="G1072" s="99">
        <f>IF(H1072&lt;Farms!$I$6*1000,(MIN(F1072,Farms!$L$6)),0)</f>
        <v>0</v>
      </c>
      <c r="H1072" s="100">
        <f t="shared" si="101"/>
        <v>495000</v>
      </c>
      <c r="I1072" s="100">
        <f t="shared" si="97"/>
        <v>500188.22044492199</v>
      </c>
      <c r="J1072" s="100">
        <f>MIN(I1072,Farms!$I$6*1000)</f>
        <v>495000</v>
      </c>
      <c r="K1072" s="100">
        <f>MAX(I1072-Farms!$I$6*1000, 0)</f>
        <v>5188.2204449219862</v>
      </c>
      <c r="L1072" s="100">
        <f t="shared" si="98"/>
        <v>21763.743897599998</v>
      </c>
      <c r="M1072" s="100">
        <f t="shared" si="99"/>
        <v>397.83689149560121</v>
      </c>
      <c r="N1072" s="154">
        <f t="shared" si="100"/>
        <v>27349.801234017585</v>
      </c>
    </row>
    <row r="1073" spans="2:14" x14ac:dyDescent="0.25">
      <c r="B1073" s="4">
        <v>41550</v>
      </c>
      <c r="C1073" s="99">
        <f>'Farm Runoff'!$D1073</f>
        <v>25002.345600000001</v>
      </c>
      <c r="D1073" s="99">
        <f>'Irrigation Demand'!$D1073</f>
        <v>1989.1844574780059</v>
      </c>
      <c r="E1073" s="99">
        <f>$C1073*Farms!$H$6/100</f>
        <v>6200.5817088000003</v>
      </c>
      <c r="F1073" s="99">
        <f t="shared" si="96"/>
        <v>18801.7638912</v>
      </c>
      <c r="G1073" s="99">
        <f>IF(H1073&lt;Farms!$I$6*1000,(MIN(F1073,Farms!$L$6)),0)</f>
        <v>0</v>
      </c>
      <c r="H1073" s="100">
        <f t="shared" si="101"/>
        <v>495000</v>
      </c>
      <c r="I1073" s="100">
        <f t="shared" si="97"/>
        <v>499211.39725132199</v>
      </c>
      <c r="J1073" s="100">
        <f>MIN(I1073,Farms!$I$6*1000)</f>
        <v>495000</v>
      </c>
      <c r="K1073" s="100">
        <f>MAX(I1073-Farms!$I$6*1000, 0)</f>
        <v>4211.3972513219924</v>
      </c>
      <c r="L1073" s="100">
        <f t="shared" si="98"/>
        <v>18801.7638912</v>
      </c>
      <c r="M1073" s="100">
        <f t="shared" si="99"/>
        <v>397.83689149560121</v>
      </c>
      <c r="N1073" s="154">
        <f t="shared" si="100"/>
        <v>23410.998034017593</v>
      </c>
    </row>
    <row r="1074" spans="2:14" x14ac:dyDescent="0.25">
      <c r="B1074" s="4">
        <v>41551</v>
      </c>
      <c r="C1074" s="99">
        <f>'Farm Runoff'!$D1074</f>
        <v>22082.198399999997</v>
      </c>
      <c r="D1074" s="99">
        <f>'Irrigation Demand'!$D1074</f>
        <v>1989.1844574780059</v>
      </c>
      <c r="E1074" s="99">
        <f>$C1074*Farms!$H$6/100</f>
        <v>5476.3852032000004</v>
      </c>
      <c r="F1074" s="99">
        <f t="shared" si="96"/>
        <v>16605.813196799998</v>
      </c>
      <c r="G1074" s="99">
        <f>IF(H1074&lt;Farms!$I$6*1000,(MIN(F1074,Farms!$L$6)),0)</f>
        <v>0</v>
      </c>
      <c r="H1074" s="100">
        <f t="shared" si="101"/>
        <v>495000</v>
      </c>
      <c r="I1074" s="100">
        <f t="shared" si="97"/>
        <v>498487.20074572199</v>
      </c>
      <c r="J1074" s="100">
        <f>MIN(I1074,Farms!$I$6*1000)</f>
        <v>495000</v>
      </c>
      <c r="K1074" s="100">
        <f>MAX(I1074-Farms!$I$6*1000, 0)</f>
        <v>3487.2007457219879</v>
      </c>
      <c r="L1074" s="100">
        <f t="shared" si="98"/>
        <v>16605.813196799998</v>
      </c>
      <c r="M1074" s="100">
        <f t="shared" si="99"/>
        <v>397.83689149560121</v>
      </c>
      <c r="N1074" s="154">
        <f t="shared" si="100"/>
        <v>20490.850834017587</v>
      </c>
    </row>
    <row r="1075" spans="2:14" x14ac:dyDescent="0.25">
      <c r="B1075" s="4">
        <v>41552</v>
      </c>
      <c r="C1075" s="99">
        <f>'Farm Runoff'!$D1075</f>
        <v>20441.0304</v>
      </c>
      <c r="D1075" s="99">
        <f>'Irrigation Demand'!$D1075</f>
        <v>1989.1844574780059</v>
      </c>
      <c r="E1075" s="99">
        <f>$C1075*Farms!$H$6/100</f>
        <v>5069.3755391999994</v>
      </c>
      <c r="F1075" s="99">
        <f t="shared" si="96"/>
        <v>15371.654860800001</v>
      </c>
      <c r="G1075" s="99">
        <f>IF(H1075&lt;Farms!$I$6*1000,(MIN(F1075,Farms!$L$6)),0)</f>
        <v>0</v>
      </c>
      <c r="H1075" s="100">
        <f t="shared" si="101"/>
        <v>495000</v>
      </c>
      <c r="I1075" s="100">
        <f t="shared" si="97"/>
        <v>498080.19108172198</v>
      </c>
      <c r="J1075" s="100">
        <f>MIN(I1075,Farms!$I$6*1000)</f>
        <v>495000</v>
      </c>
      <c r="K1075" s="100">
        <f>MAX(I1075-Farms!$I$6*1000, 0)</f>
        <v>3080.1910817219759</v>
      </c>
      <c r="L1075" s="100">
        <f t="shared" si="98"/>
        <v>15371.654860800001</v>
      </c>
      <c r="M1075" s="100">
        <f t="shared" si="99"/>
        <v>397.83689149560121</v>
      </c>
      <c r="N1075" s="154">
        <f t="shared" si="100"/>
        <v>18849.682834017578</v>
      </c>
    </row>
    <row r="1076" spans="2:14" x14ac:dyDescent="0.25">
      <c r="B1076" s="4">
        <v>41553</v>
      </c>
      <c r="C1076" s="99">
        <f>'Farm Runoff'!$D1076</f>
        <v>19671.379199999999</v>
      </c>
      <c r="D1076" s="99">
        <f>'Irrigation Demand'!$D1076</f>
        <v>1989.1844574780059</v>
      </c>
      <c r="E1076" s="99">
        <f>$C1076*Farms!$H$6/100</f>
        <v>4878.5020416000007</v>
      </c>
      <c r="F1076" s="99">
        <f t="shared" si="96"/>
        <v>14792.877158399999</v>
      </c>
      <c r="G1076" s="99">
        <f>IF(H1076&lt;Farms!$I$6*1000,(MIN(F1076,Farms!$L$6)),0)</f>
        <v>0</v>
      </c>
      <c r="H1076" s="100">
        <f t="shared" si="101"/>
        <v>495000</v>
      </c>
      <c r="I1076" s="100">
        <f t="shared" si="97"/>
        <v>497889.31758412201</v>
      </c>
      <c r="J1076" s="100">
        <f>MIN(I1076,Farms!$I$6*1000)</f>
        <v>495000</v>
      </c>
      <c r="K1076" s="100">
        <f>MAX(I1076-Farms!$I$6*1000, 0)</f>
        <v>2889.3175841220072</v>
      </c>
      <c r="L1076" s="100">
        <f t="shared" si="98"/>
        <v>14792.877158399999</v>
      </c>
      <c r="M1076" s="100">
        <f t="shared" si="99"/>
        <v>397.83689149560121</v>
      </c>
      <c r="N1076" s="154">
        <f t="shared" si="100"/>
        <v>18080.031634017607</v>
      </c>
    </row>
    <row r="1077" spans="2:14" x14ac:dyDescent="0.25">
      <c r="B1077" s="4">
        <v>41554</v>
      </c>
      <c r="C1077" s="99">
        <f>'Farm Runoff'!$D1077</f>
        <v>17668.022399999998</v>
      </c>
      <c r="D1077" s="99">
        <f>'Irrigation Demand'!$D1077</f>
        <v>1989.1844574780059</v>
      </c>
      <c r="E1077" s="99">
        <f>$C1077*Farms!$H$6/100</f>
        <v>4381.6695551999992</v>
      </c>
      <c r="F1077" s="99">
        <f t="shared" si="96"/>
        <v>13286.3528448</v>
      </c>
      <c r="G1077" s="99">
        <f>IF(H1077&lt;Farms!$I$6*1000,(MIN(F1077,Farms!$L$6)),0)</f>
        <v>0</v>
      </c>
      <c r="H1077" s="100">
        <f t="shared" si="101"/>
        <v>495000</v>
      </c>
      <c r="I1077" s="100">
        <f t="shared" si="97"/>
        <v>497392.48509772198</v>
      </c>
      <c r="J1077" s="100">
        <f>MIN(I1077,Farms!$I$6*1000)</f>
        <v>495000</v>
      </c>
      <c r="K1077" s="100">
        <f>MAX(I1077-Farms!$I$6*1000, 0)</f>
        <v>2392.4850977219758</v>
      </c>
      <c r="L1077" s="100">
        <f t="shared" si="98"/>
        <v>13286.3528448</v>
      </c>
      <c r="M1077" s="100">
        <f t="shared" si="99"/>
        <v>397.83689149560121</v>
      </c>
      <c r="N1077" s="154">
        <f t="shared" si="100"/>
        <v>16076.674834017576</v>
      </c>
    </row>
    <row r="1078" spans="2:14" x14ac:dyDescent="0.25">
      <c r="B1078" s="4">
        <v>41555</v>
      </c>
      <c r="C1078" s="99">
        <f>'Farm Runoff'!$D1078</f>
        <v>15823.123199999996</v>
      </c>
      <c r="D1078" s="99">
        <f>'Irrigation Demand'!$D1078</f>
        <v>1989.1844574780059</v>
      </c>
      <c r="E1078" s="99">
        <f>$C1078*Farms!$H$6/100</f>
        <v>3924.134553599999</v>
      </c>
      <c r="F1078" s="99">
        <f t="shared" si="96"/>
        <v>11898.988646399997</v>
      </c>
      <c r="G1078" s="99">
        <f>IF(H1078&lt;Farms!$I$6*1000,(MIN(F1078,Farms!$L$6)),0)</f>
        <v>0</v>
      </c>
      <c r="H1078" s="100">
        <f t="shared" si="101"/>
        <v>495000</v>
      </c>
      <c r="I1078" s="100">
        <f t="shared" si="97"/>
        <v>496934.95009612199</v>
      </c>
      <c r="J1078" s="100">
        <f>MIN(I1078,Farms!$I$6*1000)</f>
        <v>495000</v>
      </c>
      <c r="K1078" s="100">
        <f>MAX(I1078-Farms!$I$6*1000, 0)</f>
        <v>1934.9500961219892</v>
      </c>
      <c r="L1078" s="100">
        <f t="shared" si="98"/>
        <v>11898.988646399997</v>
      </c>
      <c r="M1078" s="100">
        <f t="shared" si="99"/>
        <v>397.83689149560121</v>
      </c>
      <c r="N1078" s="154">
        <f t="shared" si="100"/>
        <v>14231.775634017587</v>
      </c>
    </row>
    <row r="1079" spans="2:14" x14ac:dyDescent="0.25">
      <c r="B1079" s="4">
        <v>41556</v>
      </c>
      <c r="C1079" s="99">
        <f>'Farm Runoff'!$D1079</f>
        <v>14283.820799999998</v>
      </c>
      <c r="D1079" s="99">
        <f>'Irrigation Demand'!$D1079</f>
        <v>1989.1844574780059</v>
      </c>
      <c r="E1079" s="99">
        <f>$C1079*Farms!$H$6/100</f>
        <v>3542.3875583999993</v>
      </c>
      <c r="F1079" s="99">
        <f t="shared" si="96"/>
        <v>10741.433241599998</v>
      </c>
      <c r="G1079" s="99">
        <f>IF(H1079&lt;Farms!$I$6*1000,(MIN(F1079,Farms!$L$6)),0)</f>
        <v>0</v>
      </c>
      <c r="H1079" s="100">
        <f t="shared" si="101"/>
        <v>495000</v>
      </c>
      <c r="I1079" s="100">
        <f t="shared" si="97"/>
        <v>496553.20310092199</v>
      </c>
      <c r="J1079" s="100">
        <f>MIN(I1079,Farms!$I$6*1000)</f>
        <v>495000</v>
      </c>
      <c r="K1079" s="100">
        <f>MAX(I1079-Farms!$I$6*1000, 0)</f>
        <v>1553.2031009219936</v>
      </c>
      <c r="L1079" s="100">
        <f t="shared" si="98"/>
        <v>10741.433241599998</v>
      </c>
      <c r="M1079" s="100">
        <f t="shared" si="99"/>
        <v>397.83689149560121</v>
      </c>
      <c r="N1079" s="154">
        <f t="shared" si="100"/>
        <v>12692.473234017592</v>
      </c>
    </row>
    <row r="1080" spans="2:14" x14ac:dyDescent="0.25">
      <c r="B1080" s="4">
        <v>41557</v>
      </c>
      <c r="C1080" s="99">
        <f>'Farm Runoff'!$D1080</f>
        <v>12574.742399999999</v>
      </c>
      <c r="D1080" s="99">
        <f>'Irrigation Demand'!$D1080</f>
        <v>1989.1844574780059</v>
      </c>
      <c r="E1080" s="99">
        <f>$C1080*Farms!$H$6/100</f>
        <v>3118.5361151999996</v>
      </c>
      <c r="F1080" s="99">
        <f t="shared" si="96"/>
        <v>9456.2062847999987</v>
      </c>
      <c r="G1080" s="99">
        <f>IF(H1080&lt;Farms!$I$6*1000,(MIN(F1080,Farms!$L$6)),0)</f>
        <v>0</v>
      </c>
      <c r="H1080" s="100">
        <f t="shared" si="101"/>
        <v>495000</v>
      </c>
      <c r="I1080" s="100">
        <f t="shared" si="97"/>
        <v>496129.35165772203</v>
      </c>
      <c r="J1080" s="100">
        <f>MIN(I1080,Farms!$I$6*1000)</f>
        <v>495000</v>
      </c>
      <c r="K1080" s="100">
        <f>MAX(I1080-Farms!$I$6*1000, 0)</f>
        <v>1129.3516577220289</v>
      </c>
      <c r="L1080" s="100">
        <f t="shared" si="98"/>
        <v>9456.2062847999987</v>
      </c>
      <c r="M1080" s="100">
        <f t="shared" si="99"/>
        <v>397.83689149560121</v>
      </c>
      <c r="N1080" s="154">
        <f t="shared" si="100"/>
        <v>10983.394834017628</v>
      </c>
    </row>
    <row r="1081" spans="2:14" x14ac:dyDescent="0.25">
      <c r="B1081" s="4">
        <v>41558</v>
      </c>
      <c r="C1081" s="99">
        <f>'Farm Runoff'!$D1081</f>
        <v>10854.345599999999</v>
      </c>
      <c r="D1081" s="99">
        <f>'Irrigation Demand'!$D1081</f>
        <v>1989.1844574780059</v>
      </c>
      <c r="E1081" s="99">
        <f>$C1081*Farms!$H$6/100</f>
        <v>2691.8777087999997</v>
      </c>
      <c r="F1081" s="99">
        <f t="shared" si="96"/>
        <v>8162.467891199999</v>
      </c>
      <c r="G1081" s="99">
        <f>IF(H1081&lt;Farms!$I$6*1000,(MIN(F1081,Farms!$L$6)),0)</f>
        <v>0</v>
      </c>
      <c r="H1081" s="100">
        <f t="shared" si="101"/>
        <v>495000</v>
      </c>
      <c r="I1081" s="100">
        <f t="shared" si="97"/>
        <v>495702.69325132202</v>
      </c>
      <c r="J1081" s="100">
        <f>MIN(I1081,Farms!$I$6*1000)</f>
        <v>495000</v>
      </c>
      <c r="K1081" s="100">
        <f>MAX(I1081-Farms!$I$6*1000, 0)</f>
        <v>702.69325132202357</v>
      </c>
      <c r="L1081" s="100">
        <f t="shared" si="98"/>
        <v>8162.467891199999</v>
      </c>
      <c r="M1081" s="100">
        <f t="shared" si="99"/>
        <v>397.83689149560121</v>
      </c>
      <c r="N1081" s="154">
        <f t="shared" si="100"/>
        <v>9262.9980340176226</v>
      </c>
    </row>
    <row r="1082" spans="2:14" x14ac:dyDescent="0.25">
      <c r="B1082" s="4">
        <v>41559</v>
      </c>
      <c r="C1082" s="99">
        <f>'Farm Runoff'!$D1082</f>
        <v>9462.1823999999979</v>
      </c>
      <c r="D1082" s="99">
        <f>'Irrigation Demand'!$D1082</f>
        <v>1989.1844574780059</v>
      </c>
      <c r="E1082" s="99">
        <f>$C1082*Farms!$H$6/100</f>
        <v>2346.6212351999998</v>
      </c>
      <c r="F1082" s="99">
        <f t="shared" si="96"/>
        <v>7115.5611647999976</v>
      </c>
      <c r="G1082" s="99">
        <f>IF(H1082&lt;Farms!$I$6*1000,(MIN(F1082,Farms!$L$6)),0)</f>
        <v>0</v>
      </c>
      <c r="H1082" s="100">
        <f t="shared" si="101"/>
        <v>495000</v>
      </c>
      <c r="I1082" s="100">
        <f t="shared" si="97"/>
        <v>495357.43677772197</v>
      </c>
      <c r="J1082" s="100">
        <f>MIN(I1082,Farms!$I$6*1000)</f>
        <v>495000</v>
      </c>
      <c r="K1082" s="100">
        <f>MAX(I1082-Farms!$I$6*1000, 0)</f>
        <v>357.43677772197407</v>
      </c>
      <c r="L1082" s="100">
        <f t="shared" si="98"/>
        <v>7115.5611647999976</v>
      </c>
      <c r="M1082" s="100">
        <f t="shared" si="99"/>
        <v>397.83689149560121</v>
      </c>
      <c r="N1082" s="154">
        <f t="shared" si="100"/>
        <v>7870.8348340175726</v>
      </c>
    </row>
    <row r="1083" spans="2:14" x14ac:dyDescent="0.25">
      <c r="B1083" s="4">
        <v>41560</v>
      </c>
      <c r="C1083" s="99">
        <f>'Farm Runoff'!$D1083</f>
        <v>8941.5360000000001</v>
      </c>
      <c r="D1083" s="99">
        <f>'Irrigation Demand'!$D1083</f>
        <v>588.10945747800588</v>
      </c>
      <c r="E1083" s="99">
        <f>$C1083*Farms!$H$6/100</f>
        <v>2217.5009279999999</v>
      </c>
      <c r="F1083" s="99">
        <f t="shared" si="96"/>
        <v>6724.0350720000006</v>
      </c>
      <c r="G1083" s="99">
        <f>IF(H1083&lt;Farms!$I$6*1000,(MIN(F1083,Farms!$L$6)),0)</f>
        <v>0</v>
      </c>
      <c r="H1083" s="100">
        <f t="shared" si="101"/>
        <v>495000</v>
      </c>
      <c r="I1083" s="100">
        <f t="shared" si="97"/>
        <v>496629.39147052204</v>
      </c>
      <c r="J1083" s="100">
        <f>MIN(I1083,Farms!$I$6*1000)</f>
        <v>495000</v>
      </c>
      <c r="K1083" s="100">
        <f>MAX(I1083-Farms!$I$6*1000, 0)</f>
        <v>1629.3914705220377</v>
      </c>
      <c r="L1083" s="100">
        <f t="shared" si="98"/>
        <v>6724.0350720000006</v>
      </c>
      <c r="M1083" s="100">
        <f t="shared" si="99"/>
        <v>117.62189149560118</v>
      </c>
      <c r="N1083" s="154">
        <f t="shared" si="100"/>
        <v>8471.048434017639</v>
      </c>
    </row>
    <row r="1084" spans="2:14" x14ac:dyDescent="0.25">
      <c r="B1084" s="4">
        <v>41561</v>
      </c>
      <c r="C1084" s="99">
        <f>'Farm Runoff'!$D1084</f>
        <v>7956.8351999999986</v>
      </c>
      <c r="D1084" s="99">
        <f>'Irrigation Demand'!$D1084</f>
        <v>1989.1844574780059</v>
      </c>
      <c r="E1084" s="99">
        <f>$C1084*Farms!$H$6/100</f>
        <v>1973.2951295999997</v>
      </c>
      <c r="F1084" s="99">
        <f t="shared" si="96"/>
        <v>5983.5400703999985</v>
      </c>
      <c r="G1084" s="99">
        <f>IF(H1084&lt;Farms!$I$6*1000,(MIN(F1084,Farms!$L$6)),0)</f>
        <v>0</v>
      </c>
      <c r="H1084" s="100">
        <f t="shared" si="101"/>
        <v>495000</v>
      </c>
      <c r="I1084" s="100">
        <f t="shared" si="97"/>
        <v>494984.11067212198</v>
      </c>
      <c r="J1084" s="100">
        <f>MIN(I1084,Farms!$I$6*1000)</f>
        <v>494984.11067212198</v>
      </c>
      <c r="K1084" s="100">
        <f>MAX(I1084-Farms!$I$6*1000, 0)</f>
        <v>0</v>
      </c>
      <c r="L1084" s="100">
        <f t="shared" si="98"/>
        <v>5983.5400703999985</v>
      </c>
      <c r="M1084" s="100">
        <f t="shared" si="99"/>
        <v>397.83689149560121</v>
      </c>
      <c r="N1084" s="154">
        <f t="shared" si="100"/>
        <v>6381.3769618955994</v>
      </c>
    </row>
    <row r="1085" spans="2:14" x14ac:dyDescent="0.25">
      <c r="B1085" s="4">
        <v>41562</v>
      </c>
      <c r="C1085" s="99">
        <f>'Farm Runoff'!$D1085</f>
        <v>7006.0896000000012</v>
      </c>
      <c r="D1085" s="99">
        <f>'Irrigation Demand'!$D1085</f>
        <v>1989.1844574780059</v>
      </c>
      <c r="E1085" s="99">
        <f>$C1085*Farms!$H$6/100</f>
        <v>1737.5102208000003</v>
      </c>
      <c r="F1085" s="99">
        <f t="shared" si="96"/>
        <v>5268.5793792000004</v>
      </c>
      <c r="G1085" s="99">
        <f>IF(H1085&lt;Farms!$I$6*1000,(MIN(F1085,Farms!$L$6)),0)</f>
        <v>5268.5793792000004</v>
      </c>
      <c r="H1085" s="100">
        <f t="shared" si="101"/>
        <v>494984.11067212198</v>
      </c>
      <c r="I1085" s="100">
        <f t="shared" si="97"/>
        <v>500001.01581464399</v>
      </c>
      <c r="J1085" s="100">
        <f>MIN(I1085,Farms!$I$6*1000)</f>
        <v>495000</v>
      </c>
      <c r="K1085" s="100">
        <f>MAX(I1085-Farms!$I$6*1000, 0)</f>
        <v>5001.0158146439935</v>
      </c>
      <c r="L1085" s="100">
        <f t="shared" si="98"/>
        <v>0</v>
      </c>
      <c r="M1085" s="100">
        <f t="shared" si="99"/>
        <v>397.83689149560121</v>
      </c>
      <c r="N1085" s="154">
        <f t="shared" si="100"/>
        <v>5398.8527061395944</v>
      </c>
    </row>
    <row r="1086" spans="2:14" x14ac:dyDescent="0.25">
      <c r="B1086" s="4">
        <v>41563</v>
      </c>
      <c r="C1086" s="99">
        <f>'Farm Runoff'!$D1086</f>
        <v>6553.3535999999995</v>
      </c>
      <c r="D1086" s="99">
        <f>'Irrigation Demand'!$D1086</f>
        <v>1989.1844574780059</v>
      </c>
      <c r="E1086" s="99">
        <f>$C1086*Farms!$H$6/100</f>
        <v>1625.2316928</v>
      </c>
      <c r="F1086" s="99">
        <f t="shared" si="96"/>
        <v>4928.1219071999994</v>
      </c>
      <c r="G1086" s="99">
        <f>IF(H1086&lt;Farms!$I$6*1000,(MIN(F1086,Farms!$L$6)),0)</f>
        <v>0</v>
      </c>
      <c r="H1086" s="100">
        <f t="shared" si="101"/>
        <v>495000</v>
      </c>
      <c r="I1086" s="100">
        <f t="shared" si="97"/>
        <v>494636.04723532201</v>
      </c>
      <c r="J1086" s="100">
        <f>MIN(I1086,Farms!$I$6*1000)</f>
        <v>494636.04723532201</v>
      </c>
      <c r="K1086" s="100">
        <f>MAX(I1086-Farms!$I$6*1000, 0)</f>
        <v>0</v>
      </c>
      <c r="L1086" s="100">
        <f t="shared" si="98"/>
        <v>4928.1219071999994</v>
      </c>
      <c r="M1086" s="100">
        <f t="shared" si="99"/>
        <v>397.83689149560121</v>
      </c>
      <c r="N1086" s="154">
        <f t="shared" si="100"/>
        <v>5325.9587986956003</v>
      </c>
    </row>
    <row r="1087" spans="2:14" x14ac:dyDescent="0.25">
      <c r="B1087" s="4">
        <v>41564</v>
      </c>
      <c r="C1087" s="99">
        <f>'Farm Runoff'!$D1087</f>
        <v>5761.065599999999</v>
      </c>
      <c r="D1087" s="99">
        <f>'Irrigation Demand'!$D1087</f>
        <v>1989.1844574780059</v>
      </c>
      <c r="E1087" s="99">
        <f>$C1087*Farms!$H$6/100</f>
        <v>1428.7442687999999</v>
      </c>
      <c r="F1087" s="99">
        <f t="shared" si="96"/>
        <v>4332.3213311999989</v>
      </c>
      <c r="G1087" s="99">
        <f>IF(H1087&lt;Farms!$I$6*1000,(MIN(F1087,Farms!$L$6)),0)</f>
        <v>4332.3213311999989</v>
      </c>
      <c r="H1087" s="100">
        <f t="shared" si="101"/>
        <v>494636.04723532201</v>
      </c>
      <c r="I1087" s="100">
        <f t="shared" si="97"/>
        <v>498407.92837784404</v>
      </c>
      <c r="J1087" s="100">
        <f>MIN(I1087,Farms!$I$6*1000)</f>
        <v>495000</v>
      </c>
      <c r="K1087" s="100">
        <f>MAX(I1087-Farms!$I$6*1000, 0)</f>
        <v>3407.928377844044</v>
      </c>
      <c r="L1087" s="100">
        <f t="shared" si="98"/>
        <v>0</v>
      </c>
      <c r="M1087" s="100">
        <f t="shared" si="99"/>
        <v>397.83689149560121</v>
      </c>
      <c r="N1087" s="154">
        <f t="shared" si="100"/>
        <v>3805.7652693396453</v>
      </c>
    </row>
    <row r="1088" spans="2:14" x14ac:dyDescent="0.25">
      <c r="B1088" s="4">
        <v>41565</v>
      </c>
      <c r="C1088" s="99">
        <f>'Farm Runoff'!$D1088</f>
        <v>4889.5487999999996</v>
      </c>
      <c r="D1088" s="99">
        <f>'Irrigation Demand'!$D1088</f>
        <v>1989.1844574780059</v>
      </c>
      <c r="E1088" s="99">
        <f>$C1088*Farms!$H$6/100</f>
        <v>1212.6081024</v>
      </c>
      <c r="F1088" s="99">
        <f t="shared" si="96"/>
        <v>3676.9406975999996</v>
      </c>
      <c r="G1088" s="99">
        <f>IF(H1088&lt;Farms!$I$6*1000,(MIN(F1088,Farms!$L$6)),0)</f>
        <v>0</v>
      </c>
      <c r="H1088" s="100">
        <f t="shared" si="101"/>
        <v>495000</v>
      </c>
      <c r="I1088" s="100">
        <f t="shared" si="97"/>
        <v>494223.42364492198</v>
      </c>
      <c r="J1088" s="100">
        <f>MIN(I1088,Farms!$I$6*1000)</f>
        <v>494223.42364492198</v>
      </c>
      <c r="K1088" s="100">
        <f>MAX(I1088-Farms!$I$6*1000, 0)</f>
        <v>0</v>
      </c>
      <c r="L1088" s="100">
        <f t="shared" si="98"/>
        <v>3676.9406975999996</v>
      </c>
      <c r="M1088" s="100">
        <f t="shared" si="99"/>
        <v>397.83689149560121</v>
      </c>
      <c r="N1088" s="154">
        <f t="shared" si="100"/>
        <v>4074.7775890956009</v>
      </c>
    </row>
    <row r="1089" spans="2:14" x14ac:dyDescent="0.25">
      <c r="B1089" s="4">
        <v>41566</v>
      </c>
      <c r="C1089" s="99">
        <f>'Farm Runoff'!$D1089</f>
        <v>4119.8975999999993</v>
      </c>
      <c r="D1089" s="99">
        <f>'Irrigation Demand'!$D1089</f>
        <v>1989.1844574780059</v>
      </c>
      <c r="E1089" s="99">
        <f>$C1089*Farms!$H$6/100</f>
        <v>1021.7346047999998</v>
      </c>
      <c r="F1089" s="99">
        <f t="shared" si="96"/>
        <v>3098.1629951999994</v>
      </c>
      <c r="G1089" s="99">
        <f>IF(H1089&lt;Farms!$I$6*1000,(MIN(F1089,Farms!$L$6)),0)</f>
        <v>3098.1629951999994</v>
      </c>
      <c r="H1089" s="100">
        <f t="shared" si="101"/>
        <v>494223.42364492198</v>
      </c>
      <c r="I1089" s="100">
        <f t="shared" si="97"/>
        <v>496354.136787444</v>
      </c>
      <c r="J1089" s="100">
        <f>MIN(I1089,Farms!$I$6*1000)</f>
        <v>495000</v>
      </c>
      <c r="K1089" s="100">
        <f>MAX(I1089-Farms!$I$6*1000, 0)</f>
        <v>1354.1367874440039</v>
      </c>
      <c r="L1089" s="100">
        <f t="shared" si="98"/>
        <v>0</v>
      </c>
      <c r="M1089" s="100">
        <f t="shared" si="99"/>
        <v>397.83689149560121</v>
      </c>
      <c r="N1089" s="154">
        <f t="shared" si="100"/>
        <v>1751.9736789396052</v>
      </c>
    </row>
    <row r="1090" spans="2:14" x14ac:dyDescent="0.25">
      <c r="B1090" s="4">
        <v>41567</v>
      </c>
      <c r="C1090" s="99">
        <f>'Farm Runoff'!$D1090</f>
        <v>4176.4895999999999</v>
      </c>
      <c r="D1090" s="99">
        <f>'Irrigation Demand'!$D1090</f>
        <v>1989.1844574780059</v>
      </c>
      <c r="E1090" s="99">
        <f>$C1090*Farms!$H$6/100</f>
        <v>1035.7694208</v>
      </c>
      <c r="F1090" s="99">
        <f t="shared" si="96"/>
        <v>3140.7201791999996</v>
      </c>
      <c r="G1090" s="99">
        <f>IF(H1090&lt;Farms!$I$6*1000,(MIN(F1090,Farms!$L$6)),0)</f>
        <v>0</v>
      </c>
      <c r="H1090" s="100">
        <f t="shared" si="101"/>
        <v>495000</v>
      </c>
      <c r="I1090" s="100">
        <f t="shared" si="97"/>
        <v>494046.58496332198</v>
      </c>
      <c r="J1090" s="100">
        <f>MIN(I1090,Farms!$I$6*1000)</f>
        <v>494046.58496332198</v>
      </c>
      <c r="K1090" s="100">
        <f>MAX(I1090-Farms!$I$6*1000, 0)</f>
        <v>0</v>
      </c>
      <c r="L1090" s="100">
        <f t="shared" si="98"/>
        <v>3140.7201791999996</v>
      </c>
      <c r="M1090" s="100">
        <f t="shared" si="99"/>
        <v>397.83689149560121</v>
      </c>
      <c r="N1090" s="154">
        <f t="shared" si="100"/>
        <v>3538.5570706956009</v>
      </c>
    </row>
    <row r="1091" spans="2:14" x14ac:dyDescent="0.25">
      <c r="B1091" s="4">
        <v>41568</v>
      </c>
      <c r="C1091" s="99">
        <f>'Farm Runoff'!$D1091</f>
        <v>3667.1615999999999</v>
      </c>
      <c r="D1091" s="99">
        <f>'Irrigation Demand'!$D1091</f>
        <v>1989.1844574780059</v>
      </c>
      <c r="E1091" s="99">
        <f>$C1091*Farms!$H$6/100</f>
        <v>909.45607680000001</v>
      </c>
      <c r="F1091" s="99">
        <f t="shared" si="96"/>
        <v>2757.7055231999998</v>
      </c>
      <c r="G1091" s="99">
        <f>IF(H1091&lt;Farms!$I$6*1000,(MIN(F1091,Farms!$L$6)),0)</f>
        <v>2757.7055231999998</v>
      </c>
      <c r="H1091" s="100">
        <f t="shared" si="101"/>
        <v>494046.58496332198</v>
      </c>
      <c r="I1091" s="100">
        <f t="shared" si="97"/>
        <v>495724.56210584397</v>
      </c>
      <c r="J1091" s="100">
        <f>MIN(I1091,Farms!$I$6*1000)</f>
        <v>495000</v>
      </c>
      <c r="K1091" s="100">
        <f>MAX(I1091-Farms!$I$6*1000, 0)</f>
        <v>724.56210584397195</v>
      </c>
      <c r="L1091" s="100">
        <f t="shared" si="98"/>
        <v>0</v>
      </c>
      <c r="M1091" s="100">
        <f t="shared" si="99"/>
        <v>397.83689149560121</v>
      </c>
      <c r="N1091" s="154">
        <f t="shared" si="100"/>
        <v>1122.3989973395733</v>
      </c>
    </row>
    <row r="1092" spans="2:14" x14ac:dyDescent="0.25">
      <c r="B1092" s="4">
        <v>41569</v>
      </c>
      <c r="C1092" s="99">
        <f>'Farm Runoff'!$D1092</f>
        <v>3248.3808000000004</v>
      </c>
      <c r="D1092" s="99">
        <f>'Irrigation Demand'!$D1092</f>
        <v>1989.1844574780059</v>
      </c>
      <c r="E1092" s="99">
        <f>$C1092*Farms!$H$6/100</f>
        <v>805.59843840000019</v>
      </c>
      <c r="F1092" s="99">
        <f t="shared" si="96"/>
        <v>2442.7823616000001</v>
      </c>
      <c r="G1092" s="99">
        <f>IF(H1092&lt;Farms!$I$6*1000,(MIN(F1092,Farms!$L$6)),0)</f>
        <v>0</v>
      </c>
      <c r="H1092" s="100">
        <f t="shared" si="101"/>
        <v>495000</v>
      </c>
      <c r="I1092" s="100">
        <f t="shared" si="97"/>
        <v>493816.41398092202</v>
      </c>
      <c r="J1092" s="100">
        <f>MIN(I1092,Farms!$I$6*1000)</f>
        <v>493816.41398092202</v>
      </c>
      <c r="K1092" s="100">
        <f>MAX(I1092-Farms!$I$6*1000, 0)</f>
        <v>0</v>
      </c>
      <c r="L1092" s="100">
        <f t="shared" si="98"/>
        <v>2442.7823616000001</v>
      </c>
      <c r="M1092" s="100">
        <f t="shared" si="99"/>
        <v>397.83689149560121</v>
      </c>
      <c r="N1092" s="154">
        <f t="shared" si="100"/>
        <v>2840.6192530956014</v>
      </c>
    </row>
    <row r="1093" spans="2:14" x14ac:dyDescent="0.25">
      <c r="B1093" s="4">
        <v>41570</v>
      </c>
      <c r="C1093" s="99">
        <f>'Farm Runoff'!$D1093</f>
        <v>2931.4656</v>
      </c>
      <c r="D1093" s="99">
        <f>'Irrigation Demand'!$D1093</f>
        <v>1989.1844574780059</v>
      </c>
      <c r="E1093" s="99">
        <f>$C1093*Farms!$H$6/100</f>
        <v>727.00346879999995</v>
      </c>
      <c r="F1093" s="99">
        <f t="shared" si="96"/>
        <v>2204.4621311999999</v>
      </c>
      <c r="G1093" s="99">
        <f>IF(H1093&lt;Farms!$I$6*1000,(MIN(F1093,Farms!$L$6)),0)</f>
        <v>2204.4621311999999</v>
      </c>
      <c r="H1093" s="100">
        <f t="shared" si="101"/>
        <v>493816.41398092202</v>
      </c>
      <c r="I1093" s="100">
        <f t="shared" si="97"/>
        <v>494758.69512344402</v>
      </c>
      <c r="J1093" s="100">
        <f>MIN(I1093,Farms!$I$6*1000)</f>
        <v>494758.69512344402</v>
      </c>
      <c r="K1093" s="100">
        <f>MAX(I1093-Farms!$I$6*1000, 0)</f>
        <v>0</v>
      </c>
      <c r="L1093" s="100">
        <f t="shared" si="98"/>
        <v>0</v>
      </c>
      <c r="M1093" s="100">
        <f t="shared" si="99"/>
        <v>397.83689149560121</v>
      </c>
      <c r="N1093" s="154">
        <f t="shared" si="100"/>
        <v>397.83689149560121</v>
      </c>
    </row>
    <row r="1094" spans="2:14" x14ac:dyDescent="0.25">
      <c r="B1094" s="4">
        <v>41571</v>
      </c>
      <c r="C1094" s="99">
        <f>'Farm Runoff'!$D1094</f>
        <v>2671.1423999999997</v>
      </c>
      <c r="D1094" s="99">
        <f>'Irrigation Demand'!$D1094</f>
        <v>1989.1844574780059</v>
      </c>
      <c r="E1094" s="99">
        <f>$C1094*Farms!$H$6/100</f>
        <v>662.44331519999992</v>
      </c>
      <c r="F1094" s="99">
        <f t="shared" si="96"/>
        <v>2008.6990847999998</v>
      </c>
      <c r="G1094" s="99">
        <f>IF(H1094&lt;Farms!$I$6*1000,(MIN(F1094,Farms!$L$6)),0)</f>
        <v>2008.6990847999998</v>
      </c>
      <c r="H1094" s="100">
        <f t="shared" si="101"/>
        <v>494758.69512344402</v>
      </c>
      <c r="I1094" s="100">
        <f t="shared" si="97"/>
        <v>495440.65306596603</v>
      </c>
      <c r="J1094" s="100">
        <f>MIN(I1094,Farms!$I$6*1000)</f>
        <v>495000</v>
      </c>
      <c r="K1094" s="100">
        <f>MAX(I1094-Farms!$I$6*1000, 0)</f>
        <v>440.65306596603477</v>
      </c>
      <c r="L1094" s="100">
        <f t="shared" si="98"/>
        <v>0</v>
      </c>
      <c r="M1094" s="100">
        <f t="shared" si="99"/>
        <v>397.83689149560121</v>
      </c>
      <c r="N1094" s="154">
        <f t="shared" si="100"/>
        <v>838.48995746163598</v>
      </c>
    </row>
    <row r="1095" spans="2:14" x14ac:dyDescent="0.25">
      <c r="B1095" s="4">
        <v>41572</v>
      </c>
      <c r="C1095" s="99">
        <f>'Farm Runoff'!$D1095</f>
        <v>3712.4352000000003</v>
      </c>
      <c r="D1095" s="99">
        <f>'Irrigation Demand'!$D1095</f>
        <v>1989.1844574780059</v>
      </c>
      <c r="E1095" s="99">
        <f>$C1095*Farms!$H$6/100</f>
        <v>920.68392960000017</v>
      </c>
      <c r="F1095" s="99">
        <f t="shared" ref="F1095:F1158" si="102">C1095-E1095</f>
        <v>2791.7512704000001</v>
      </c>
      <c r="G1095" s="99">
        <f>IF(H1095&lt;Farms!$I$6*1000,(MIN(F1095,Farms!$L$6)),0)</f>
        <v>0</v>
      </c>
      <c r="H1095" s="100">
        <f t="shared" si="101"/>
        <v>495000</v>
      </c>
      <c r="I1095" s="100">
        <f t="shared" ref="I1095:I1158" si="103">H1095+E1095+G1095-D1095</f>
        <v>493931.499472122</v>
      </c>
      <c r="J1095" s="100">
        <f>MIN(I1095,Farms!$I$6*1000)</f>
        <v>493931.499472122</v>
      </c>
      <c r="K1095" s="100">
        <f>MAX(I1095-Farms!$I$6*1000, 0)</f>
        <v>0</v>
      </c>
      <c r="L1095" s="100">
        <f t="shared" ref="L1095:L1158" si="104">F1095-G1095</f>
        <v>2791.7512704000001</v>
      </c>
      <c r="M1095" s="100">
        <f t="shared" ref="M1095:M1158" si="105">D1095*0.2</f>
        <v>397.83689149560121</v>
      </c>
      <c r="N1095" s="154">
        <f t="shared" ref="N1095:N1158" si="106">K1095+L1095+M1095</f>
        <v>3189.5881618956014</v>
      </c>
    </row>
    <row r="1096" spans="2:14" x14ac:dyDescent="0.25">
      <c r="B1096" s="4">
        <v>41573</v>
      </c>
      <c r="C1096" s="99">
        <f>'Farm Runoff'!$D1096</f>
        <v>4040.6687999999995</v>
      </c>
      <c r="D1096" s="99">
        <f>'Irrigation Demand'!$D1096</f>
        <v>0</v>
      </c>
      <c r="E1096" s="99">
        <f>$C1096*Farms!$H$6/100</f>
        <v>1002.0858623999999</v>
      </c>
      <c r="F1096" s="99">
        <f t="shared" si="102"/>
        <v>3038.5829375999997</v>
      </c>
      <c r="G1096" s="99">
        <f>IF(H1096&lt;Farms!$I$6*1000,(MIN(F1096,Farms!$L$6)),0)</f>
        <v>3038.5829375999997</v>
      </c>
      <c r="H1096" s="100">
        <f t="shared" ref="H1096:H1159" si="107">J1095</f>
        <v>493931.499472122</v>
      </c>
      <c r="I1096" s="100">
        <f t="shared" si="103"/>
        <v>497972.16827212198</v>
      </c>
      <c r="J1096" s="100">
        <f>MIN(I1096,Farms!$I$6*1000)</f>
        <v>495000</v>
      </c>
      <c r="K1096" s="100">
        <f>MAX(I1096-Farms!$I$6*1000, 0)</f>
        <v>2972.168272121984</v>
      </c>
      <c r="L1096" s="100">
        <f t="shared" si="104"/>
        <v>0</v>
      </c>
      <c r="M1096" s="100">
        <f t="shared" si="105"/>
        <v>0</v>
      </c>
      <c r="N1096" s="154">
        <f t="shared" si="106"/>
        <v>2972.168272121984</v>
      </c>
    </row>
    <row r="1097" spans="2:14" x14ac:dyDescent="0.25">
      <c r="B1097" s="4">
        <v>41574</v>
      </c>
      <c r="C1097" s="99">
        <f>'Farm Runoff'!$D1097</f>
        <v>5025.3695999999991</v>
      </c>
      <c r="D1097" s="99">
        <f>'Irrigation Demand'!$D1097</f>
        <v>1989.1844574780059</v>
      </c>
      <c r="E1097" s="99">
        <f>$C1097*Farms!$H$6/100</f>
        <v>1246.2916607999998</v>
      </c>
      <c r="F1097" s="99">
        <f t="shared" si="102"/>
        <v>3779.0779391999995</v>
      </c>
      <c r="G1097" s="99">
        <f>IF(H1097&lt;Farms!$I$6*1000,(MIN(F1097,Farms!$L$6)),0)</f>
        <v>0</v>
      </c>
      <c r="H1097" s="100">
        <f t="shared" si="107"/>
        <v>495000</v>
      </c>
      <c r="I1097" s="100">
        <f t="shared" si="103"/>
        <v>494257.107203322</v>
      </c>
      <c r="J1097" s="100">
        <f>MIN(I1097,Farms!$I$6*1000)</f>
        <v>494257.107203322</v>
      </c>
      <c r="K1097" s="100">
        <f>MAX(I1097-Farms!$I$6*1000, 0)</f>
        <v>0</v>
      </c>
      <c r="L1097" s="100">
        <f t="shared" si="104"/>
        <v>3779.0779391999995</v>
      </c>
      <c r="M1097" s="100">
        <f t="shared" si="105"/>
        <v>397.83689149560121</v>
      </c>
      <c r="N1097" s="154">
        <f t="shared" si="106"/>
        <v>4176.9148306956004</v>
      </c>
    </row>
    <row r="1098" spans="2:14" x14ac:dyDescent="0.25">
      <c r="B1098" s="4">
        <v>41575</v>
      </c>
      <c r="C1098" s="99">
        <f>'Farm Runoff'!$D1098</f>
        <v>4776.3648000000003</v>
      </c>
      <c r="D1098" s="99">
        <f>'Irrigation Demand'!$D1098</f>
        <v>1989.1844574780059</v>
      </c>
      <c r="E1098" s="99">
        <f>$C1098*Farms!$H$6/100</f>
        <v>1184.5384704000001</v>
      </c>
      <c r="F1098" s="99">
        <f t="shared" si="102"/>
        <v>3591.8263296000005</v>
      </c>
      <c r="G1098" s="99">
        <f>IF(H1098&lt;Farms!$I$6*1000,(MIN(F1098,Farms!$L$6)),0)</f>
        <v>3591.8263296000005</v>
      </c>
      <c r="H1098" s="100">
        <f t="shared" si="107"/>
        <v>494257.107203322</v>
      </c>
      <c r="I1098" s="100">
        <f t="shared" si="103"/>
        <v>497044.28754584398</v>
      </c>
      <c r="J1098" s="100">
        <f>MIN(I1098,Farms!$I$6*1000)</f>
        <v>495000</v>
      </c>
      <c r="K1098" s="100">
        <f>MAX(I1098-Farms!$I$6*1000, 0)</f>
        <v>2044.2875458439812</v>
      </c>
      <c r="L1098" s="100">
        <f t="shared" si="104"/>
        <v>0</v>
      </c>
      <c r="M1098" s="100">
        <f t="shared" si="105"/>
        <v>397.83689149560121</v>
      </c>
      <c r="N1098" s="154">
        <f t="shared" si="106"/>
        <v>2442.1244373395825</v>
      </c>
    </row>
    <row r="1099" spans="2:14" x14ac:dyDescent="0.25">
      <c r="B1099" s="4">
        <v>41576</v>
      </c>
      <c r="C1099" s="99">
        <f>'Farm Runoff'!$D1099</f>
        <v>4357.5839999999998</v>
      </c>
      <c r="D1099" s="99">
        <f>'Irrigation Demand'!$D1099</f>
        <v>1989.1844574780059</v>
      </c>
      <c r="E1099" s="99">
        <f>$C1099*Farms!$H$6/100</f>
        <v>1080.680832</v>
      </c>
      <c r="F1099" s="99">
        <f t="shared" si="102"/>
        <v>3276.9031679999998</v>
      </c>
      <c r="G1099" s="99">
        <f>IF(H1099&lt;Farms!$I$6*1000,(MIN(F1099,Farms!$L$6)),0)</f>
        <v>0</v>
      </c>
      <c r="H1099" s="100">
        <f t="shared" si="107"/>
        <v>495000</v>
      </c>
      <c r="I1099" s="100">
        <f t="shared" si="103"/>
        <v>494091.49637452199</v>
      </c>
      <c r="J1099" s="100">
        <f>MIN(I1099,Farms!$I$6*1000)</f>
        <v>494091.49637452199</v>
      </c>
      <c r="K1099" s="100">
        <f>MAX(I1099-Farms!$I$6*1000, 0)</f>
        <v>0</v>
      </c>
      <c r="L1099" s="100">
        <f t="shared" si="104"/>
        <v>3276.9031679999998</v>
      </c>
      <c r="M1099" s="100">
        <f t="shared" si="105"/>
        <v>397.83689149560121</v>
      </c>
      <c r="N1099" s="154">
        <f t="shared" si="106"/>
        <v>3674.7400594956011</v>
      </c>
    </row>
    <row r="1100" spans="2:14" x14ac:dyDescent="0.25">
      <c r="B1100" s="4">
        <v>41577</v>
      </c>
      <c r="C1100" s="99">
        <f>'Farm Runoff'!$D1100</f>
        <v>4119.8975999999993</v>
      </c>
      <c r="D1100" s="99">
        <f>'Irrigation Demand'!$D1100</f>
        <v>1989.1844574780059</v>
      </c>
      <c r="E1100" s="99">
        <f>$C1100*Farms!$H$6/100</f>
        <v>1021.7346047999998</v>
      </c>
      <c r="F1100" s="99">
        <f t="shared" si="102"/>
        <v>3098.1629951999994</v>
      </c>
      <c r="G1100" s="99">
        <f>IF(H1100&lt;Farms!$I$6*1000,(MIN(F1100,Farms!$L$6)),0)</f>
        <v>3098.1629951999994</v>
      </c>
      <c r="H1100" s="100">
        <f t="shared" si="107"/>
        <v>494091.49637452199</v>
      </c>
      <c r="I1100" s="100">
        <f t="shared" si="103"/>
        <v>496222.20951704402</v>
      </c>
      <c r="J1100" s="100">
        <f>MIN(I1100,Farms!$I$6*1000)</f>
        <v>495000</v>
      </c>
      <c r="K1100" s="100">
        <f>MAX(I1100-Farms!$I$6*1000, 0)</f>
        <v>1222.2095170440152</v>
      </c>
      <c r="L1100" s="100">
        <f t="shared" si="104"/>
        <v>0</v>
      </c>
      <c r="M1100" s="100">
        <f t="shared" si="105"/>
        <v>397.83689149560121</v>
      </c>
      <c r="N1100" s="154">
        <f t="shared" si="106"/>
        <v>1620.0464085396166</v>
      </c>
    </row>
    <row r="1101" spans="2:14" x14ac:dyDescent="0.25">
      <c r="B1101" s="4">
        <v>41578</v>
      </c>
      <c r="C1101" s="99">
        <f>'Farm Runoff'!$D1101</f>
        <v>4153.8527999999997</v>
      </c>
      <c r="D1101" s="99">
        <f>'Irrigation Demand'!$D1101</f>
        <v>1989.1844574780059</v>
      </c>
      <c r="E1101" s="99">
        <f>$C1101*Farms!$H$6/100</f>
        <v>1030.1554944</v>
      </c>
      <c r="F1101" s="99">
        <f t="shared" si="102"/>
        <v>3123.6973055999997</v>
      </c>
      <c r="G1101" s="99">
        <f>IF(H1101&lt;Farms!$I$6*1000,(MIN(F1101,Farms!$L$6)),0)</f>
        <v>0</v>
      </c>
      <c r="H1101" s="100">
        <f t="shared" si="107"/>
        <v>495000</v>
      </c>
      <c r="I1101" s="100">
        <f t="shared" si="103"/>
        <v>494040.97103692201</v>
      </c>
      <c r="J1101" s="100">
        <f>MIN(I1101,Farms!$I$6*1000)</f>
        <v>494040.97103692201</v>
      </c>
      <c r="K1101" s="100">
        <f>MAX(I1101-Farms!$I$6*1000, 0)</f>
        <v>0</v>
      </c>
      <c r="L1101" s="100">
        <f t="shared" si="104"/>
        <v>3123.6973055999997</v>
      </c>
      <c r="M1101" s="100">
        <f t="shared" si="105"/>
        <v>397.83689149560121</v>
      </c>
      <c r="N1101" s="154">
        <f t="shared" si="106"/>
        <v>3521.534197095601</v>
      </c>
    </row>
    <row r="1102" spans="2:14" x14ac:dyDescent="0.25">
      <c r="B1102" s="4">
        <v>41579</v>
      </c>
      <c r="C1102" s="99">
        <f>'Farm Runoff'!$D1102</f>
        <v>29835.302399999997</v>
      </c>
      <c r="D1102" s="99">
        <f>'Irrigation Demand'!$D1102</f>
        <v>0</v>
      </c>
      <c r="E1102" s="99">
        <f>$C1102*Farms!$H$6/100</f>
        <v>7399.1549951999996</v>
      </c>
      <c r="F1102" s="99">
        <f t="shared" si="102"/>
        <v>22436.147404799998</v>
      </c>
      <c r="G1102" s="99">
        <f>IF(H1102&lt;Farms!$I$6*1000,(MIN(F1102,Farms!$L$6)),0)</f>
        <v>17280</v>
      </c>
      <c r="H1102" s="100">
        <f t="shared" si="107"/>
        <v>494040.97103692201</v>
      </c>
      <c r="I1102" s="100">
        <f t="shared" si="103"/>
        <v>518720.126032122</v>
      </c>
      <c r="J1102" s="100">
        <f>MIN(I1102,Farms!$I$6*1000)</f>
        <v>495000</v>
      </c>
      <c r="K1102" s="100">
        <f>MAX(I1102-Farms!$I$6*1000, 0)</f>
        <v>23720.126032122003</v>
      </c>
      <c r="L1102" s="100">
        <f t="shared" si="104"/>
        <v>5156.1474047999982</v>
      </c>
      <c r="M1102" s="100">
        <f t="shared" si="105"/>
        <v>0</v>
      </c>
      <c r="N1102" s="154">
        <f t="shared" si="106"/>
        <v>28876.273436922002</v>
      </c>
    </row>
    <row r="1103" spans="2:14" x14ac:dyDescent="0.25">
      <c r="B1103" s="4">
        <v>41580</v>
      </c>
      <c r="C1103" s="99">
        <f>'Farm Runoff'!$D1103</f>
        <v>28341.2736</v>
      </c>
      <c r="D1103" s="99">
        <f>'Irrigation Demand'!$D1103</f>
        <v>1612.6189898989903</v>
      </c>
      <c r="E1103" s="99">
        <f>$C1103*Farms!$H$6/100</f>
        <v>7028.6358528000001</v>
      </c>
      <c r="F1103" s="99">
        <f t="shared" si="102"/>
        <v>21312.637747200002</v>
      </c>
      <c r="G1103" s="99">
        <f>IF(H1103&lt;Farms!$I$6*1000,(MIN(F1103,Farms!$L$6)),0)</f>
        <v>0</v>
      </c>
      <c r="H1103" s="100">
        <f t="shared" si="107"/>
        <v>495000</v>
      </c>
      <c r="I1103" s="100">
        <f t="shared" si="103"/>
        <v>500416.01686290099</v>
      </c>
      <c r="J1103" s="100">
        <f>MIN(I1103,Farms!$I$6*1000)</f>
        <v>495000</v>
      </c>
      <c r="K1103" s="100">
        <f>MAX(I1103-Farms!$I$6*1000, 0)</f>
        <v>5416.0168629009859</v>
      </c>
      <c r="L1103" s="100">
        <f t="shared" si="104"/>
        <v>21312.637747200002</v>
      </c>
      <c r="M1103" s="100">
        <f t="shared" si="105"/>
        <v>322.52379797979808</v>
      </c>
      <c r="N1103" s="154">
        <f t="shared" si="106"/>
        <v>27051.178408080785</v>
      </c>
    </row>
    <row r="1104" spans="2:14" x14ac:dyDescent="0.25">
      <c r="B1104" s="4">
        <v>41581</v>
      </c>
      <c r="C1104" s="99">
        <f>'Farm Runoff'!$D1104</f>
        <v>34905.945599999999</v>
      </c>
      <c r="D1104" s="99">
        <f>'Irrigation Demand'!$D1104</f>
        <v>1612.6189898989903</v>
      </c>
      <c r="E1104" s="99">
        <f>$C1104*Farms!$H$6/100</f>
        <v>8656.6745088000007</v>
      </c>
      <c r="F1104" s="99">
        <f t="shared" si="102"/>
        <v>26249.271091199997</v>
      </c>
      <c r="G1104" s="99">
        <f>IF(H1104&lt;Farms!$I$6*1000,(MIN(F1104,Farms!$L$6)),0)</f>
        <v>0</v>
      </c>
      <c r="H1104" s="100">
        <f t="shared" si="107"/>
        <v>495000</v>
      </c>
      <c r="I1104" s="100">
        <f t="shared" si="103"/>
        <v>502044.05551890098</v>
      </c>
      <c r="J1104" s="100">
        <f>MIN(I1104,Farms!$I$6*1000)</f>
        <v>495000</v>
      </c>
      <c r="K1104" s="100">
        <f>MAX(I1104-Farms!$I$6*1000, 0)</f>
        <v>7044.0555189009756</v>
      </c>
      <c r="L1104" s="100">
        <f t="shared" si="104"/>
        <v>26249.271091199997</v>
      </c>
      <c r="M1104" s="100">
        <f t="shared" si="105"/>
        <v>322.52379797979808</v>
      </c>
      <c r="N1104" s="154">
        <f t="shared" si="106"/>
        <v>33615.850408080769</v>
      </c>
    </row>
    <row r="1105" spans="2:14" x14ac:dyDescent="0.25">
      <c r="B1105" s="4">
        <v>41582</v>
      </c>
      <c r="C1105" s="99">
        <f>'Farm Runoff'!$D1105</f>
        <v>28692.144</v>
      </c>
      <c r="D1105" s="99">
        <f>'Irrigation Demand'!$D1105</f>
        <v>1612.6189898989903</v>
      </c>
      <c r="E1105" s="99">
        <f>$C1105*Farms!$H$6/100</f>
        <v>7115.6517119999999</v>
      </c>
      <c r="F1105" s="99">
        <f t="shared" si="102"/>
        <v>21576.492288000001</v>
      </c>
      <c r="G1105" s="99">
        <f>IF(H1105&lt;Farms!$I$6*1000,(MIN(F1105,Farms!$L$6)),0)</f>
        <v>0</v>
      </c>
      <c r="H1105" s="100">
        <f t="shared" si="107"/>
        <v>495000</v>
      </c>
      <c r="I1105" s="100">
        <f t="shared" si="103"/>
        <v>500503.03272210102</v>
      </c>
      <c r="J1105" s="100">
        <f>MIN(I1105,Farms!$I$6*1000)</f>
        <v>495000</v>
      </c>
      <c r="K1105" s="100">
        <f>MAX(I1105-Farms!$I$6*1000, 0)</f>
        <v>5503.032722101023</v>
      </c>
      <c r="L1105" s="100">
        <f t="shared" si="104"/>
        <v>21576.492288000001</v>
      </c>
      <c r="M1105" s="100">
        <f t="shared" si="105"/>
        <v>322.52379797979808</v>
      </c>
      <c r="N1105" s="154">
        <f t="shared" si="106"/>
        <v>27402.048808080821</v>
      </c>
    </row>
    <row r="1106" spans="2:14" x14ac:dyDescent="0.25">
      <c r="B1106" s="4">
        <v>41583</v>
      </c>
      <c r="C1106" s="99">
        <f>'Farm Runoff'!$D1106</f>
        <v>21437.049599999998</v>
      </c>
      <c r="D1106" s="99">
        <f>'Irrigation Demand'!$D1106</f>
        <v>1612.6189898989903</v>
      </c>
      <c r="E1106" s="99">
        <f>$C1106*Farms!$H$6/100</f>
        <v>5316.3883008000003</v>
      </c>
      <c r="F1106" s="99">
        <f t="shared" si="102"/>
        <v>16120.661299199997</v>
      </c>
      <c r="G1106" s="99">
        <f>IF(H1106&lt;Farms!$I$6*1000,(MIN(F1106,Farms!$L$6)),0)</f>
        <v>0</v>
      </c>
      <c r="H1106" s="100">
        <f t="shared" si="107"/>
        <v>495000</v>
      </c>
      <c r="I1106" s="100">
        <f t="shared" si="103"/>
        <v>498703.769310901</v>
      </c>
      <c r="J1106" s="100">
        <f>MIN(I1106,Farms!$I$6*1000)</f>
        <v>495000</v>
      </c>
      <c r="K1106" s="100">
        <f>MAX(I1106-Farms!$I$6*1000, 0)</f>
        <v>3703.7693109009997</v>
      </c>
      <c r="L1106" s="100">
        <f t="shared" si="104"/>
        <v>16120.661299199997</v>
      </c>
      <c r="M1106" s="100">
        <f t="shared" si="105"/>
        <v>322.52379797979808</v>
      </c>
      <c r="N1106" s="154">
        <f t="shared" si="106"/>
        <v>20146.954408080794</v>
      </c>
    </row>
    <row r="1107" spans="2:14" x14ac:dyDescent="0.25">
      <c r="B1107" s="4">
        <v>41584</v>
      </c>
      <c r="C1107" s="99">
        <f>'Farm Runoff'!$D1107</f>
        <v>15483.571199999998</v>
      </c>
      <c r="D1107" s="99">
        <f>'Irrigation Demand'!$D1107</f>
        <v>1612.6189898989903</v>
      </c>
      <c r="E1107" s="99">
        <f>$C1107*Farms!$H$6/100</f>
        <v>3839.9256575999998</v>
      </c>
      <c r="F1107" s="99">
        <f t="shared" si="102"/>
        <v>11643.645542399998</v>
      </c>
      <c r="G1107" s="99">
        <f>IF(H1107&lt;Farms!$I$6*1000,(MIN(F1107,Farms!$L$6)),0)</f>
        <v>0</v>
      </c>
      <c r="H1107" s="100">
        <f t="shared" si="107"/>
        <v>495000</v>
      </c>
      <c r="I1107" s="100">
        <f t="shared" si="103"/>
        <v>497227.30666770099</v>
      </c>
      <c r="J1107" s="100">
        <f>MIN(I1107,Farms!$I$6*1000)</f>
        <v>495000</v>
      </c>
      <c r="K1107" s="100">
        <f>MAX(I1107-Farms!$I$6*1000, 0)</f>
        <v>2227.306667700992</v>
      </c>
      <c r="L1107" s="100">
        <f t="shared" si="104"/>
        <v>11643.645542399998</v>
      </c>
      <c r="M1107" s="100">
        <f t="shared" si="105"/>
        <v>322.52379797979808</v>
      </c>
      <c r="N1107" s="154">
        <f t="shared" si="106"/>
        <v>14193.476008080788</v>
      </c>
    </row>
    <row r="1108" spans="2:14" x14ac:dyDescent="0.25">
      <c r="B1108" s="4">
        <v>41585</v>
      </c>
      <c r="C1108" s="99">
        <f>'Farm Runoff'!$D1108</f>
        <v>10322.380799999999</v>
      </c>
      <c r="D1108" s="99">
        <f>'Irrigation Demand'!$D1108</f>
        <v>1612.6189898989903</v>
      </c>
      <c r="E1108" s="99">
        <f>$C1108*Farms!$H$6/100</f>
        <v>2559.9504383999997</v>
      </c>
      <c r="F1108" s="99">
        <f t="shared" si="102"/>
        <v>7762.4303615999997</v>
      </c>
      <c r="G1108" s="99">
        <f>IF(H1108&lt;Farms!$I$6*1000,(MIN(F1108,Farms!$L$6)),0)</f>
        <v>0</v>
      </c>
      <c r="H1108" s="100">
        <f t="shared" si="107"/>
        <v>495000</v>
      </c>
      <c r="I1108" s="100">
        <f t="shared" si="103"/>
        <v>495947.33144850098</v>
      </c>
      <c r="J1108" s="100">
        <f>MIN(I1108,Farms!$I$6*1000)</f>
        <v>495000</v>
      </c>
      <c r="K1108" s="100">
        <f>MAX(I1108-Farms!$I$6*1000, 0)</f>
        <v>947.33144850097597</v>
      </c>
      <c r="L1108" s="100">
        <f t="shared" si="104"/>
        <v>7762.4303615999997</v>
      </c>
      <c r="M1108" s="100">
        <f t="shared" si="105"/>
        <v>322.52379797979808</v>
      </c>
      <c r="N1108" s="154">
        <f t="shared" si="106"/>
        <v>9032.2856080807742</v>
      </c>
    </row>
    <row r="1109" spans="2:14" x14ac:dyDescent="0.25">
      <c r="B1109" s="4">
        <v>41586</v>
      </c>
      <c r="C1109" s="99">
        <f>'Farm Runoff'!$D1109</f>
        <v>6213.8016000000007</v>
      </c>
      <c r="D1109" s="99">
        <f>'Irrigation Demand'!$D1109</f>
        <v>1612.6189898989903</v>
      </c>
      <c r="E1109" s="99">
        <f>$C1109*Farms!$H$6/100</f>
        <v>1541.0227968000004</v>
      </c>
      <c r="F1109" s="99">
        <f t="shared" si="102"/>
        <v>4672.7788032000008</v>
      </c>
      <c r="G1109" s="99">
        <f>IF(H1109&lt;Farms!$I$6*1000,(MIN(F1109,Farms!$L$6)),0)</f>
        <v>0</v>
      </c>
      <c r="H1109" s="100">
        <f t="shared" si="107"/>
        <v>495000</v>
      </c>
      <c r="I1109" s="100">
        <f t="shared" si="103"/>
        <v>494928.40380690101</v>
      </c>
      <c r="J1109" s="100">
        <f>MIN(I1109,Farms!$I$6*1000)</f>
        <v>494928.40380690101</v>
      </c>
      <c r="K1109" s="100">
        <f>MAX(I1109-Farms!$I$6*1000, 0)</f>
        <v>0</v>
      </c>
      <c r="L1109" s="100">
        <f t="shared" si="104"/>
        <v>4672.7788032000008</v>
      </c>
      <c r="M1109" s="100">
        <f t="shared" si="105"/>
        <v>322.52379797979808</v>
      </c>
      <c r="N1109" s="154">
        <f t="shared" si="106"/>
        <v>4995.3026011797992</v>
      </c>
    </row>
    <row r="1110" spans="2:14" x14ac:dyDescent="0.25">
      <c r="B1110" s="4">
        <v>41587</v>
      </c>
      <c r="C1110" s="99">
        <f>'Farm Runoff'!$D1110</f>
        <v>2716.4159999999997</v>
      </c>
      <c r="D1110" s="99">
        <f>'Irrigation Demand'!$D1110</f>
        <v>1612.6189898989903</v>
      </c>
      <c r="E1110" s="99">
        <f>$C1110*Farms!$H$6/100</f>
        <v>673.67116799999985</v>
      </c>
      <c r="F1110" s="99">
        <f t="shared" si="102"/>
        <v>2042.7448319999999</v>
      </c>
      <c r="G1110" s="99">
        <f>IF(H1110&lt;Farms!$I$6*1000,(MIN(F1110,Farms!$L$6)),0)</f>
        <v>2042.7448319999999</v>
      </c>
      <c r="H1110" s="100">
        <f t="shared" si="107"/>
        <v>494928.40380690101</v>
      </c>
      <c r="I1110" s="100">
        <f t="shared" si="103"/>
        <v>496032.20081700198</v>
      </c>
      <c r="J1110" s="100">
        <f>MIN(I1110,Farms!$I$6*1000)</f>
        <v>495000</v>
      </c>
      <c r="K1110" s="100">
        <f>MAX(I1110-Farms!$I$6*1000, 0)</f>
        <v>1032.2008170019835</v>
      </c>
      <c r="L1110" s="100">
        <f t="shared" si="104"/>
        <v>0</v>
      </c>
      <c r="M1110" s="100">
        <f t="shared" si="105"/>
        <v>322.52379797979808</v>
      </c>
      <c r="N1110" s="154">
        <f t="shared" si="106"/>
        <v>1354.7246149817815</v>
      </c>
    </row>
    <row r="1111" spans="2:14" x14ac:dyDescent="0.25">
      <c r="B1111" s="4">
        <v>41588</v>
      </c>
      <c r="C1111" s="99">
        <f>'Farm Runoff'!$D1111</f>
        <v>4640.5439999999999</v>
      </c>
      <c r="D1111" s="99">
        <f>'Irrigation Demand'!$D1111</f>
        <v>1612.6189898989903</v>
      </c>
      <c r="E1111" s="99">
        <f>$C1111*Farms!$H$6/100</f>
        <v>1150.854912</v>
      </c>
      <c r="F1111" s="99">
        <f t="shared" si="102"/>
        <v>3489.6890880000001</v>
      </c>
      <c r="G1111" s="99">
        <f>IF(H1111&lt;Farms!$I$6*1000,(MIN(F1111,Farms!$L$6)),0)</f>
        <v>0</v>
      </c>
      <c r="H1111" s="100">
        <f t="shared" si="107"/>
        <v>495000</v>
      </c>
      <c r="I1111" s="100">
        <f t="shared" si="103"/>
        <v>494538.23592210101</v>
      </c>
      <c r="J1111" s="100">
        <f>MIN(I1111,Farms!$I$6*1000)</f>
        <v>494538.23592210101</v>
      </c>
      <c r="K1111" s="100">
        <f>MAX(I1111-Farms!$I$6*1000, 0)</f>
        <v>0</v>
      </c>
      <c r="L1111" s="100">
        <f t="shared" si="104"/>
        <v>3489.6890880000001</v>
      </c>
      <c r="M1111" s="100">
        <f t="shared" si="105"/>
        <v>322.52379797979808</v>
      </c>
      <c r="N1111" s="154">
        <f t="shared" si="106"/>
        <v>3812.2128859797981</v>
      </c>
    </row>
    <row r="1112" spans="2:14" x14ac:dyDescent="0.25">
      <c r="B1112" s="4">
        <v>41589</v>
      </c>
      <c r="C1112" s="99">
        <f>'Farm Runoff'!$D1112</f>
        <v>3327.6095999999998</v>
      </c>
      <c r="D1112" s="99">
        <f>'Irrigation Demand'!$D1112</f>
        <v>1612.6189898989903</v>
      </c>
      <c r="E1112" s="99">
        <f>$C1112*Farms!$H$6/100</f>
        <v>825.24718079999991</v>
      </c>
      <c r="F1112" s="99">
        <f t="shared" si="102"/>
        <v>2502.3624191999997</v>
      </c>
      <c r="G1112" s="99">
        <f>IF(H1112&lt;Farms!$I$6*1000,(MIN(F1112,Farms!$L$6)),0)</f>
        <v>2502.3624191999997</v>
      </c>
      <c r="H1112" s="100">
        <f t="shared" si="107"/>
        <v>494538.23592210101</v>
      </c>
      <c r="I1112" s="100">
        <f t="shared" si="103"/>
        <v>496253.22653220204</v>
      </c>
      <c r="J1112" s="100">
        <f>MIN(I1112,Farms!$I$6*1000)</f>
        <v>495000</v>
      </c>
      <c r="K1112" s="100">
        <f>MAX(I1112-Farms!$I$6*1000, 0)</f>
        <v>1253.2265322020394</v>
      </c>
      <c r="L1112" s="100">
        <f t="shared" si="104"/>
        <v>0</v>
      </c>
      <c r="M1112" s="100">
        <f t="shared" si="105"/>
        <v>322.52379797979808</v>
      </c>
      <c r="N1112" s="154">
        <f t="shared" si="106"/>
        <v>1575.7503301818374</v>
      </c>
    </row>
    <row r="1113" spans="2:14" x14ac:dyDescent="0.25">
      <c r="B1113" s="4">
        <v>41590</v>
      </c>
      <c r="C1113" s="99">
        <f>'Farm Runoff'!$D1113</f>
        <v>1222.3871999999999</v>
      </c>
      <c r="D1113" s="99">
        <f>'Irrigation Demand'!$D1113</f>
        <v>1612.6189898989903</v>
      </c>
      <c r="E1113" s="99">
        <f>$C1113*Farms!$H$6/100</f>
        <v>303.1520256</v>
      </c>
      <c r="F1113" s="99">
        <f t="shared" si="102"/>
        <v>919.23517439999989</v>
      </c>
      <c r="G1113" s="99">
        <f>IF(H1113&lt;Farms!$I$6*1000,(MIN(F1113,Farms!$L$6)),0)</f>
        <v>0</v>
      </c>
      <c r="H1113" s="100">
        <f t="shared" si="107"/>
        <v>495000</v>
      </c>
      <c r="I1113" s="100">
        <f t="shared" si="103"/>
        <v>493690.53303570102</v>
      </c>
      <c r="J1113" s="100">
        <f>MIN(I1113,Farms!$I$6*1000)</f>
        <v>493690.53303570102</v>
      </c>
      <c r="K1113" s="100">
        <f>MAX(I1113-Farms!$I$6*1000, 0)</f>
        <v>0</v>
      </c>
      <c r="L1113" s="100">
        <f t="shared" si="104"/>
        <v>919.23517439999989</v>
      </c>
      <c r="M1113" s="100">
        <f t="shared" si="105"/>
        <v>322.52379797979808</v>
      </c>
      <c r="N1113" s="154">
        <f t="shared" si="106"/>
        <v>1241.758972379798</v>
      </c>
    </row>
    <row r="1114" spans="2:14" x14ac:dyDescent="0.25">
      <c r="B1114" s="4">
        <v>41591</v>
      </c>
      <c r="C1114" s="99">
        <f>'Farm Runoff'!$D1114</f>
        <v>1052.6112000000001</v>
      </c>
      <c r="D1114" s="99">
        <f>'Irrigation Demand'!$D1114</f>
        <v>1612.6189898989903</v>
      </c>
      <c r="E1114" s="99">
        <f>$C1114*Farms!$H$6/100</f>
        <v>261.04757760000001</v>
      </c>
      <c r="F1114" s="99">
        <f t="shared" si="102"/>
        <v>791.56362239999999</v>
      </c>
      <c r="G1114" s="99">
        <f>IF(H1114&lt;Farms!$I$6*1000,(MIN(F1114,Farms!$L$6)),0)</f>
        <v>791.56362239999999</v>
      </c>
      <c r="H1114" s="100">
        <f t="shared" si="107"/>
        <v>493690.53303570102</v>
      </c>
      <c r="I1114" s="100">
        <f t="shared" si="103"/>
        <v>493130.52524580201</v>
      </c>
      <c r="J1114" s="100">
        <f>MIN(I1114,Farms!$I$6*1000)</f>
        <v>493130.52524580201</v>
      </c>
      <c r="K1114" s="100">
        <f>MAX(I1114-Farms!$I$6*1000, 0)</f>
        <v>0</v>
      </c>
      <c r="L1114" s="100">
        <f t="shared" si="104"/>
        <v>0</v>
      </c>
      <c r="M1114" s="100">
        <f t="shared" si="105"/>
        <v>322.52379797979808</v>
      </c>
      <c r="N1114" s="154">
        <f t="shared" si="106"/>
        <v>322.52379797979808</v>
      </c>
    </row>
    <row r="1115" spans="2:14" x14ac:dyDescent="0.25">
      <c r="B1115" s="4">
        <v>41592</v>
      </c>
      <c r="C1115" s="99">
        <f>'Farm Runoff'!$D1115</f>
        <v>1052.6112000000001</v>
      </c>
      <c r="D1115" s="99">
        <f>'Irrigation Demand'!$D1115</f>
        <v>1612.6189898989903</v>
      </c>
      <c r="E1115" s="99">
        <f>$C1115*Farms!$H$6/100</f>
        <v>261.04757760000001</v>
      </c>
      <c r="F1115" s="99">
        <f t="shared" si="102"/>
        <v>791.56362239999999</v>
      </c>
      <c r="G1115" s="99">
        <f>IF(H1115&lt;Farms!$I$6*1000,(MIN(F1115,Farms!$L$6)),0)</f>
        <v>791.56362239999999</v>
      </c>
      <c r="H1115" s="100">
        <f t="shared" si="107"/>
        <v>493130.52524580201</v>
      </c>
      <c r="I1115" s="100">
        <f t="shared" si="103"/>
        <v>492570.517455903</v>
      </c>
      <c r="J1115" s="100">
        <f>MIN(I1115,Farms!$I$6*1000)</f>
        <v>492570.517455903</v>
      </c>
      <c r="K1115" s="100">
        <f>MAX(I1115-Farms!$I$6*1000, 0)</f>
        <v>0</v>
      </c>
      <c r="L1115" s="100">
        <f t="shared" si="104"/>
        <v>0</v>
      </c>
      <c r="M1115" s="100">
        <f t="shared" si="105"/>
        <v>322.52379797979808</v>
      </c>
      <c r="N1115" s="154">
        <f t="shared" si="106"/>
        <v>322.52379797979808</v>
      </c>
    </row>
    <row r="1116" spans="2:14" x14ac:dyDescent="0.25">
      <c r="B1116" s="4">
        <v>41593</v>
      </c>
      <c r="C1116" s="99">
        <f>'Farm Runoff'!$D1116</f>
        <v>1131.8399999999999</v>
      </c>
      <c r="D1116" s="99">
        <f>'Irrigation Demand'!$D1116</f>
        <v>1612.6189898989903</v>
      </c>
      <c r="E1116" s="99">
        <f>$C1116*Farms!$H$6/100</f>
        <v>280.69631999999996</v>
      </c>
      <c r="F1116" s="99">
        <f t="shared" si="102"/>
        <v>851.1436799999999</v>
      </c>
      <c r="G1116" s="99">
        <f>IF(H1116&lt;Farms!$I$6*1000,(MIN(F1116,Farms!$L$6)),0)</f>
        <v>851.1436799999999</v>
      </c>
      <c r="H1116" s="100">
        <f t="shared" si="107"/>
        <v>492570.517455903</v>
      </c>
      <c r="I1116" s="100">
        <f t="shared" si="103"/>
        <v>492089.73846600397</v>
      </c>
      <c r="J1116" s="100">
        <f>MIN(I1116,Farms!$I$6*1000)</f>
        <v>492089.73846600397</v>
      </c>
      <c r="K1116" s="100">
        <f>MAX(I1116-Farms!$I$6*1000, 0)</f>
        <v>0</v>
      </c>
      <c r="L1116" s="100">
        <f t="shared" si="104"/>
        <v>0</v>
      </c>
      <c r="M1116" s="100">
        <f t="shared" si="105"/>
        <v>322.52379797979808</v>
      </c>
      <c r="N1116" s="154">
        <f t="shared" si="106"/>
        <v>322.52379797979808</v>
      </c>
    </row>
    <row r="1117" spans="2:14" x14ac:dyDescent="0.25">
      <c r="B1117" s="4">
        <v>41594</v>
      </c>
      <c r="C1117" s="99">
        <f>'Farm Runoff'!$D1117</f>
        <v>3938.8031999999994</v>
      </c>
      <c r="D1117" s="99">
        <f>'Irrigation Demand'!$D1117</f>
        <v>0</v>
      </c>
      <c r="E1117" s="99">
        <f>$C1117*Farms!$H$6/100</f>
        <v>976.82319359999997</v>
      </c>
      <c r="F1117" s="99">
        <f t="shared" si="102"/>
        <v>2961.9800063999992</v>
      </c>
      <c r="G1117" s="99">
        <f>IF(H1117&lt;Farms!$I$6*1000,(MIN(F1117,Farms!$L$6)),0)</f>
        <v>2961.9800063999992</v>
      </c>
      <c r="H1117" s="100">
        <f t="shared" si="107"/>
        <v>492089.73846600397</v>
      </c>
      <c r="I1117" s="100">
        <f t="shared" si="103"/>
        <v>496028.54166600393</v>
      </c>
      <c r="J1117" s="100">
        <f>MIN(I1117,Farms!$I$6*1000)</f>
        <v>495000</v>
      </c>
      <c r="K1117" s="100">
        <f>MAX(I1117-Farms!$I$6*1000, 0)</f>
        <v>1028.5416660039336</v>
      </c>
      <c r="L1117" s="100">
        <f t="shared" si="104"/>
        <v>0</v>
      </c>
      <c r="M1117" s="100">
        <f t="shared" si="105"/>
        <v>0</v>
      </c>
      <c r="N1117" s="154">
        <f t="shared" si="106"/>
        <v>1028.5416660039336</v>
      </c>
    </row>
    <row r="1118" spans="2:14" x14ac:dyDescent="0.25">
      <c r="B1118" s="4">
        <v>41595</v>
      </c>
      <c r="C1118" s="99">
        <f>'Farm Runoff'!$D1118</f>
        <v>4719.7728000000006</v>
      </c>
      <c r="D1118" s="99">
        <f>'Irrigation Demand'!$D1118</f>
        <v>1612.6189898989903</v>
      </c>
      <c r="E1118" s="99">
        <f>$C1118*Farms!$H$6/100</f>
        <v>1170.5036544000002</v>
      </c>
      <c r="F1118" s="99">
        <f t="shared" si="102"/>
        <v>3549.2691456000002</v>
      </c>
      <c r="G1118" s="99">
        <f>IF(H1118&lt;Farms!$I$6*1000,(MIN(F1118,Farms!$L$6)),0)</f>
        <v>0</v>
      </c>
      <c r="H1118" s="100">
        <f t="shared" si="107"/>
        <v>495000</v>
      </c>
      <c r="I1118" s="100">
        <f t="shared" si="103"/>
        <v>494557.88466450101</v>
      </c>
      <c r="J1118" s="100">
        <f>MIN(I1118,Farms!$I$6*1000)</f>
        <v>494557.88466450101</v>
      </c>
      <c r="K1118" s="100">
        <f>MAX(I1118-Farms!$I$6*1000, 0)</f>
        <v>0</v>
      </c>
      <c r="L1118" s="100">
        <f t="shared" si="104"/>
        <v>3549.2691456000002</v>
      </c>
      <c r="M1118" s="100">
        <f t="shared" si="105"/>
        <v>322.52379797979808</v>
      </c>
      <c r="N1118" s="154">
        <f t="shared" si="106"/>
        <v>3871.7929435797982</v>
      </c>
    </row>
    <row r="1119" spans="2:14" x14ac:dyDescent="0.25">
      <c r="B1119" s="4">
        <v>41596</v>
      </c>
      <c r="C1119" s="99">
        <f>'Farm Runoff'!$D1119</f>
        <v>2093.904</v>
      </c>
      <c r="D1119" s="99">
        <f>'Irrigation Demand'!$D1119</f>
        <v>1612.6189898989903</v>
      </c>
      <c r="E1119" s="99">
        <f>$C1119*Farms!$H$6/100</f>
        <v>519.28819199999998</v>
      </c>
      <c r="F1119" s="99">
        <f t="shared" si="102"/>
        <v>1574.615808</v>
      </c>
      <c r="G1119" s="99">
        <f>IF(H1119&lt;Farms!$I$6*1000,(MIN(F1119,Farms!$L$6)),0)</f>
        <v>1574.615808</v>
      </c>
      <c r="H1119" s="100">
        <f t="shared" si="107"/>
        <v>494557.88466450101</v>
      </c>
      <c r="I1119" s="100">
        <f t="shared" si="103"/>
        <v>495039.16967460199</v>
      </c>
      <c r="J1119" s="100">
        <f>MIN(I1119,Farms!$I$6*1000)</f>
        <v>495000</v>
      </c>
      <c r="K1119" s="100">
        <f>MAX(I1119-Farms!$I$6*1000, 0)</f>
        <v>39.169674601987936</v>
      </c>
      <c r="L1119" s="100">
        <f t="shared" si="104"/>
        <v>0</v>
      </c>
      <c r="M1119" s="100">
        <f t="shared" si="105"/>
        <v>322.52379797979808</v>
      </c>
      <c r="N1119" s="154">
        <f t="shared" si="106"/>
        <v>361.69347258178601</v>
      </c>
    </row>
    <row r="1120" spans="2:14" x14ac:dyDescent="0.25">
      <c r="B1120" s="4">
        <v>41597</v>
      </c>
      <c r="C1120" s="99">
        <f>'Farm Runoff'!$D1120</f>
        <v>792.28800000000001</v>
      </c>
      <c r="D1120" s="99">
        <f>'Irrigation Demand'!$D1120</f>
        <v>1612.6189898989903</v>
      </c>
      <c r="E1120" s="99">
        <f>$C1120*Farms!$H$6/100</f>
        <v>196.487424</v>
      </c>
      <c r="F1120" s="99">
        <f t="shared" si="102"/>
        <v>595.80057599999998</v>
      </c>
      <c r="G1120" s="99">
        <f>IF(H1120&lt;Farms!$I$6*1000,(MIN(F1120,Farms!$L$6)),0)</f>
        <v>0</v>
      </c>
      <c r="H1120" s="100">
        <f t="shared" si="107"/>
        <v>495000</v>
      </c>
      <c r="I1120" s="100">
        <f t="shared" si="103"/>
        <v>493583.86843410099</v>
      </c>
      <c r="J1120" s="100">
        <f>MIN(I1120,Farms!$I$6*1000)</f>
        <v>493583.86843410099</v>
      </c>
      <c r="K1120" s="100">
        <f>MAX(I1120-Farms!$I$6*1000, 0)</f>
        <v>0</v>
      </c>
      <c r="L1120" s="100">
        <f t="shared" si="104"/>
        <v>595.80057599999998</v>
      </c>
      <c r="M1120" s="100">
        <f t="shared" si="105"/>
        <v>322.52379797979808</v>
      </c>
      <c r="N1120" s="154">
        <f t="shared" si="106"/>
        <v>918.32437397979811</v>
      </c>
    </row>
    <row r="1121" spans="2:14" x14ac:dyDescent="0.25">
      <c r="B1121" s="4">
        <v>41598</v>
      </c>
      <c r="C1121" s="99">
        <f>'Farm Runoff'!$D1121</f>
        <v>871.51679999999988</v>
      </c>
      <c r="D1121" s="99">
        <f>'Irrigation Demand'!$D1121</f>
        <v>0</v>
      </c>
      <c r="E1121" s="99">
        <f>$C1121*Farms!$H$6/100</f>
        <v>216.13616639999998</v>
      </c>
      <c r="F1121" s="99">
        <f t="shared" si="102"/>
        <v>655.3806335999999</v>
      </c>
      <c r="G1121" s="99">
        <f>IF(H1121&lt;Farms!$I$6*1000,(MIN(F1121,Farms!$L$6)),0)</f>
        <v>655.3806335999999</v>
      </c>
      <c r="H1121" s="100">
        <f t="shared" si="107"/>
        <v>493583.86843410099</v>
      </c>
      <c r="I1121" s="100">
        <f t="shared" si="103"/>
        <v>494455.38523410098</v>
      </c>
      <c r="J1121" s="100">
        <f>MIN(I1121,Farms!$I$6*1000)</f>
        <v>494455.38523410098</v>
      </c>
      <c r="K1121" s="100">
        <f>MAX(I1121-Farms!$I$6*1000, 0)</f>
        <v>0</v>
      </c>
      <c r="L1121" s="100">
        <f t="shared" si="104"/>
        <v>0</v>
      </c>
      <c r="M1121" s="100">
        <f t="shared" si="105"/>
        <v>0</v>
      </c>
      <c r="N1121" s="154">
        <f t="shared" si="106"/>
        <v>0</v>
      </c>
    </row>
    <row r="1122" spans="2:14" x14ac:dyDescent="0.25">
      <c r="B1122" s="4">
        <v>41599</v>
      </c>
      <c r="C1122" s="99">
        <f>'Farm Runoff'!$D1122</f>
        <v>792.28800000000001</v>
      </c>
      <c r="D1122" s="99">
        <f>'Irrigation Demand'!$D1122</f>
        <v>1612.6189898989903</v>
      </c>
      <c r="E1122" s="99">
        <f>$C1122*Farms!$H$6/100</f>
        <v>196.487424</v>
      </c>
      <c r="F1122" s="99">
        <f t="shared" si="102"/>
        <v>595.80057599999998</v>
      </c>
      <c r="G1122" s="99">
        <f>IF(H1122&lt;Farms!$I$6*1000,(MIN(F1122,Farms!$L$6)),0)</f>
        <v>595.80057599999998</v>
      </c>
      <c r="H1122" s="100">
        <f t="shared" si="107"/>
        <v>494455.38523410098</v>
      </c>
      <c r="I1122" s="100">
        <f t="shared" si="103"/>
        <v>493635.05424420198</v>
      </c>
      <c r="J1122" s="100">
        <f>MIN(I1122,Farms!$I$6*1000)</f>
        <v>493635.05424420198</v>
      </c>
      <c r="K1122" s="100">
        <f>MAX(I1122-Farms!$I$6*1000, 0)</f>
        <v>0</v>
      </c>
      <c r="L1122" s="100">
        <f t="shared" si="104"/>
        <v>0</v>
      </c>
      <c r="M1122" s="100">
        <f t="shared" si="105"/>
        <v>322.52379797979808</v>
      </c>
      <c r="N1122" s="154">
        <f t="shared" si="106"/>
        <v>322.52379797979808</v>
      </c>
    </row>
    <row r="1123" spans="2:14" x14ac:dyDescent="0.25">
      <c r="B1123" s="4">
        <v>41600</v>
      </c>
      <c r="C1123" s="99">
        <f>'Farm Runoff'!$D1123</f>
        <v>792.28800000000001</v>
      </c>
      <c r="D1123" s="99">
        <f>'Irrigation Demand'!$D1123</f>
        <v>1612.6189898989903</v>
      </c>
      <c r="E1123" s="99">
        <f>$C1123*Farms!$H$6/100</f>
        <v>196.487424</v>
      </c>
      <c r="F1123" s="99">
        <f t="shared" si="102"/>
        <v>595.80057599999998</v>
      </c>
      <c r="G1123" s="99">
        <f>IF(H1123&lt;Farms!$I$6*1000,(MIN(F1123,Farms!$L$6)),0)</f>
        <v>595.80057599999998</v>
      </c>
      <c r="H1123" s="100">
        <f t="shared" si="107"/>
        <v>493635.05424420198</v>
      </c>
      <c r="I1123" s="100">
        <f t="shared" si="103"/>
        <v>492814.72325430298</v>
      </c>
      <c r="J1123" s="100">
        <f>MIN(I1123,Farms!$I$6*1000)</f>
        <v>492814.72325430298</v>
      </c>
      <c r="K1123" s="100">
        <f>MAX(I1123-Farms!$I$6*1000, 0)</f>
        <v>0</v>
      </c>
      <c r="L1123" s="100">
        <f t="shared" si="104"/>
        <v>0</v>
      </c>
      <c r="M1123" s="100">
        <f t="shared" si="105"/>
        <v>322.52379797979808</v>
      </c>
      <c r="N1123" s="154">
        <f t="shared" si="106"/>
        <v>322.52379797979808</v>
      </c>
    </row>
    <row r="1124" spans="2:14" x14ac:dyDescent="0.25">
      <c r="B1124" s="4">
        <v>41601</v>
      </c>
      <c r="C1124" s="99">
        <f>'Farm Runoff'!$D1124</f>
        <v>701.74080000000004</v>
      </c>
      <c r="D1124" s="99">
        <f>'Irrigation Demand'!$D1124</f>
        <v>1612.6189898989903</v>
      </c>
      <c r="E1124" s="99">
        <f>$C1124*Farms!$H$6/100</f>
        <v>174.03171840000002</v>
      </c>
      <c r="F1124" s="99">
        <f t="shared" si="102"/>
        <v>527.70908159999999</v>
      </c>
      <c r="G1124" s="99">
        <f>IF(H1124&lt;Farms!$I$6*1000,(MIN(F1124,Farms!$L$6)),0)</f>
        <v>527.70908159999999</v>
      </c>
      <c r="H1124" s="100">
        <f t="shared" si="107"/>
        <v>492814.72325430298</v>
      </c>
      <c r="I1124" s="100">
        <f t="shared" si="103"/>
        <v>491903.84506440401</v>
      </c>
      <c r="J1124" s="100">
        <f>MIN(I1124,Farms!$I$6*1000)</f>
        <v>491903.84506440401</v>
      </c>
      <c r="K1124" s="100">
        <f>MAX(I1124-Farms!$I$6*1000, 0)</f>
        <v>0</v>
      </c>
      <c r="L1124" s="100">
        <f t="shared" si="104"/>
        <v>0</v>
      </c>
      <c r="M1124" s="100">
        <f t="shared" si="105"/>
        <v>322.52379797979808</v>
      </c>
      <c r="N1124" s="154">
        <f t="shared" si="106"/>
        <v>322.52379797979808</v>
      </c>
    </row>
    <row r="1125" spans="2:14" x14ac:dyDescent="0.25">
      <c r="B1125" s="4">
        <v>41602</v>
      </c>
      <c r="C1125" s="99">
        <f>'Farm Runoff'!$D1125</f>
        <v>701.74080000000004</v>
      </c>
      <c r="D1125" s="99">
        <f>'Irrigation Demand'!$D1125</f>
        <v>1612.6189898989903</v>
      </c>
      <c r="E1125" s="99">
        <f>$C1125*Farms!$H$6/100</f>
        <v>174.03171840000002</v>
      </c>
      <c r="F1125" s="99">
        <f t="shared" si="102"/>
        <v>527.70908159999999</v>
      </c>
      <c r="G1125" s="99">
        <f>IF(H1125&lt;Farms!$I$6*1000,(MIN(F1125,Farms!$L$6)),0)</f>
        <v>527.70908159999999</v>
      </c>
      <c r="H1125" s="100">
        <f t="shared" si="107"/>
        <v>491903.84506440401</v>
      </c>
      <c r="I1125" s="100">
        <f t="shared" si="103"/>
        <v>490992.96687450504</v>
      </c>
      <c r="J1125" s="100">
        <f>MIN(I1125,Farms!$I$6*1000)</f>
        <v>490992.96687450504</v>
      </c>
      <c r="K1125" s="100">
        <f>MAX(I1125-Farms!$I$6*1000, 0)</f>
        <v>0</v>
      </c>
      <c r="L1125" s="100">
        <f t="shared" si="104"/>
        <v>0</v>
      </c>
      <c r="M1125" s="100">
        <f t="shared" si="105"/>
        <v>322.52379797979808</v>
      </c>
      <c r="N1125" s="154">
        <f t="shared" si="106"/>
        <v>322.52379797979808</v>
      </c>
    </row>
    <row r="1126" spans="2:14" x14ac:dyDescent="0.25">
      <c r="B1126" s="4">
        <v>41603</v>
      </c>
      <c r="C1126" s="99">
        <f>'Farm Runoff'!$D1126</f>
        <v>611.19359999999995</v>
      </c>
      <c r="D1126" s="99">
        <f>'Irrigation Demand'!$D1126</f>
        <v>1612.6189898989903</v>
      </c>
      <c r="E1126" s="99">
        <f>$C1126*Farms!$H$6/100</f>
        <v>151.5760128</v>
      </c>
      <c r="F1126" s="99">
        <f t="shared" si="102"/>
        <v>459.61758719999995</v>
      </c>
      <c r="G1126" s="99">
        <f>IF(H1126&lt;Farms!$I$6*1000,(MIN(F1126,Farms!$L$6)),0)</f>
        <v>459.61758719999995</v>
      </c>
      <c r="H1126" s="100">
        <f t="shared" si="107"/>
        <v>490992.96687450504</v>
      </c>
      <c r="I1126" s="100">
        <f t="shared" si="103"/>
        <v>489991.54148460604</v>
      </c>
      <c r="J1126" s="100">
        <f>MIN(I1126,Farms!$I$6*1000)</f>
        <v>489991.54148460604</v>
      </c>
      <c r="K1126" s="100">
        <f>MAX(I1126-Farms!$I$6*1000, 0)</f>
        <v>0</v>
      </c>
      <c r="L1126" s="100">
        <f t="shared" si="104"/>
        <v>0</v>
      </c>
      <c r="M1126" s="100">
        <f t="shared" si="105"/>
        <v>322.52379797979808</v>
      </c>
      <c r="N1126" s="154">
        <f t="shared" si="106"/>
        <v>322.52379797979808</v>
      </c>
    </row>
    <row r="1127" spans="2:14" x14ac:dyDescent="0.25">
      <c r="B1127" s="4">
        <v>41604</v>
      </c>
      <c r="C1127" s="99">
        <f>'Farm Runoff'!$D1127</f>
        <v>701.74080000000004</v>
      </c>
      <c r="D1127" s="99">
        <f>'Irrigation Demand'!$D1127</f>
        <v>1612.6189898989903</v>
      </c>
      <c r="E1127" s="99">
        <f>$C1127*Farms!$H$6/100</f>
        <v>174.03171840000002</v>
      </c>
      <c r="F1127" s="99">
        <f t="shared" si="102"/>
        <v>527.70908159999999</v>
      </c>
      <c r="G1127" s="99">
        <f>IF(H1127&lt;Farms!$I$6*1000,(MIN(F1127,Farms!$L$6)),0)</f>
        <v>527.70908159999999</v>
      </c>
      <c r="H1127" s="100">
        <f t="shared" si="107"/>
        <v>489991.54148460604</v>
      </c>
      <c r="I1127" s="100">
        <f t="shared" si="103"/>
        <v>489080.66329470708</v>
      </c>
      <c r="J1127" s="100">
        <f>MIN(I1127,Farms!$I$6*1000)</f>
        <v>489080.66329470708</v>
      </c>
      <c r="K1127" s="100">
        <f>MAX(I1127-Farms!$I$6*1000, 0)</f>
        <v>0</v>
      </c>
      <c r="L1127" s="100">
        <f t="shared" si="104"/>
        <v>0</v>
      </c>
      <c r="M1127" s="100">
        <f t="shared" si="105"/>
        <v>322.52379797979808</v>
      </c>
      <c r="N1127" s="154">
        <f t="shared" si="106"/>
        <v>322.52379797979808</v>
      </c>
    </row>
    <row r="1128" spans="2:14" x14ac:dyDescent="0.25">
      <c r="B1128" s="4">
        <v>41605</v>
      </c>
      <c r="C1128" s="99">
        <f>'Farm Runoff'!$D1128</f>
        <v>701.74080000000004</v>
      </c>
      <c r="D1128" s="99">
        <f>'Irrigation Demand'!$D1128</f>
        <v>1612.6189898989903</v>
      </c>
      <c r="E1128" s="99">
        <f>$C1128*Farms!$H$6/100</f>
        <v>174.03171840000002</v>
      </c>
      <c r="F1128" s="99">
        <f t="shared" si="102"/>
        <v>527.70908159999999</v>
      </c>
      <c r="G1128" s="99">
        <f>IF(H1128&lt;Farms!$I$6*1000,(MIN(F1128,Farms!$L$6)),0)</f>
        <v>527.70908159999999</v>
      </c>
      <c r="H1128" s="100">
        <f t="shared" si="107"/>
        <v>489080.66329470708</v>
      </c>
      <c r="I1128" s="100">
        <f t="shared" si="103"/>
        <v>488169.78510480811</v>
      </c>
      <c r="J1128" s="100">
        <f>MIN(I1128,Farms!$I$6*1000)</f>
        <v>488169.78510480811</v>
      </c>
      <c r="K1128" s="100">
        <f>MAX(I1128-Farms!$I$6*1000, 0)</f>
        <v>0</v>
      </c>
      <c r="L1128" s="100">
        <f t="shared" si="104"/>
        <v>0</v>
      </c>
      <c r="M1128" s="100">
        <f t="shared" si="105"/>
        <v>322.52379797979808</v>
      </c>
      <c r="N1128" s="154">
        <f t="shared" si="106"/>
        <v>322.52379797979808</v>
      </c>
    </row>
    <row r="1129" spans="2:14" x14ac:dyDescent="0.25">
      <c r="B1129" s="4">
        <v>41606</v>
      </c>
      <c r="C1129" s="99">
        <f>'Farm Runoff'!$D1129</f>
        <v>611.19359999999995</v>
      </c>
      <c r="D1129" s="99">
        <f>'Irrigation Demand'!$D1129</f>
        <v>1612.6189898989903</v>
      </c>
      <c r="E1129" s="99">
        <f>$C1129*Farms!$H$6/100</f>
        <v>151.5760128</v>
      </c>
      <c r="F1129" s="99">
        <f t="shared" si="102"/>
        <v>459.61758719999995</v>
      </c>
      <c r="G1129" s="99">
        <f>IF(H1129&lt;Farms!$I$6*1000,(MIN(F1129,Farms!$L$6)),0)</f>
        <v>459.61758719999995</v>
      </c>
      <c r="H1129" s="100">
        <f t="shared" si="107"/>
        <v>488169.78510480811</v>
      </c>
      <c r="I1129" s="100">
        <f t="shared" si="103"/>
        <v>487168.35971490911</v>
      </c>
      <c r="J1129" s="100">
        <f>MIN(I1129,Farms!$I$6*1000)</f>
        <v>487168.35971490911</v>
      </c>
      <c r="K1129" s="100">
        <f>MAX(I1129-Farms!$I$6*1000, 0)</f>
        <v>0</v>
      </c>
      <c r="L1129" s="100">
        <f t="shared" si="104"/>
        <v>0</v>
      </c>
      <c r="M1129" s="100">
        <f t="shared" si="105"/>
        <v>322.52379797979808</v>
      </c>
      <c r="N1129" s="154">
        <f t="shared" si="106"/>
        <v>322.52379797979808</v>
      </c>
    </row>
    <row r="1130" spans="2:14" x14ac:dyDescent="0.25">
      <c r="B1130" s="4">
        <v>41607</v>
      </c>
      <c r="C1130" s="99">
        <f>'Farm Runoff'!$D1130</f>
        <v>611.19359999999995</v>
      </c>
      <c r="D1130" s="99">
        <f>'Irrigation Demand'!$D1130</f>
        <v>1612.6189898989903</v>
      </c>
      <c r="E1130" s="99">
        <f>$C1130*Farms!$H$6/100</f>
        <v>151.5760128</v>
      </c>
      <c r="F1130" s="99">
        <f t="shared" si="102"/>
        <v>459.61758719999995</v>
      </c>
      <c r="G1130" s="99">
        <f>IF(H1130&lt;Farms!$I$6*1000,(MIN(F1130,Farms!$L$6)),0)</f>
        <v>459.61758719999995</v>
      </c>
      <c r="H1130" s="100">
        <f t="shared" si="107"/>
        <v>487168.35971490911</v>
      </c>
      <c r="I1130" s="100">
        <f t="shared" si="103"/>
        <v>486166.93432501011</v>
      </c>
      <c r="J1130" s="100">
        <f>MIN(I1130,Farms!$I$6*1000)</f>
        <v>486166.93432501011</v>
      </c>
      <c r="K1130" s="100">
        <f>MAX(I1130-Farms!$I$6*1000, 0)</f>
        <v>0</v>
      </c>
      <c r="L1130" s="100">
        <f t="shared" si="104"/>
        <v>0</v>
      </c>
      <c r="M1130" s="100">
        <f t="shared" si="105"/>
        <v>322.52379797979808</v>
      </c>
      <c r="N1130" s="154">
        <f t="shared" si="106"/>
        <v>322.52379797979808</v>
      </c>
    </row>
    <row r="1131" spans="2:14" x14ac:dyDescent="0.25">
      <c r="B1131" s="4">
        <v>41608</v>
      </c>
      <c r="C1131" s="99">
        <f>'Farm Runoff'!$D1131</f>
        <v>611.19359999999995</v>
      </c>
      <c r="D1131" s="99">
        <f>'Irrigation Demand'!$D1131</f>
        <v>1612.6189898989903</v>
      </c>
      <c r="E1131" s="99">
        <f>$C1131*Farms!$H$6/100</f>
        <v>151.5760128</v>
      </c>
      <c r="F1131" s="99">
        <f t="shared" si="102"/>
        <v>459.61758719999995</v>
      </c>
      <c r="G1131" s="99">
        <f>IF(H1131&lt;Farms!$I$6*1000,(MIN(F1131,Farms!$L$6)),0)</f>
        <v>459.61758719999995</v>
      </c>
      <c r="H1131" s="100">
        <f t="shared" si="107"/>
        <v>486166.93432501011</v>
      </c>
      <c r="I1131" s="100">
        <f t="shared" si="103"/>
        <v>485165.50893511111</v>
      </c>
      <c r="J1131" s="100">
        <f>MIN(I1131,Farms!$I$6*1000)</f>
        <v>485165.50893511111</v>
      </c>
      <c r="K1131" s="100">
        <f>MAX(I1131-Farms!$I$6*1000, 0)</f>
        <v>0</v>
      </c>
      <c r="L1131" s="100">
        <f t="shared" si="104"/>
        <v>0</v>
      </c>
      <c r="M1131" s="100">
        <f t="shared" si="105"/>
        <v>322.52379797979808</v>
      </c>
      <c r="N1131" s="154">
        <f t="shared" si="106"/>
        <v>322.52379797979808</v>
      </c>
    </row>
    <row r="1132" spans="2:14" x14ac:dyDescent="0.25">
      <c r="B1132" s="4">
        <v>41609</v>
      </c>
      <c r="C1132" s="99">
        <f>'Farm Runoff'!$D1132</f>
        <v>4244.3999999999996</v>
      </c>
      <c r="D1132" s="99">
        <f>'Irrigation Demand'!$D1132</f>
        <v>1972.6944281524927</v>
      </c>
      <c r="E1132" s="99">
        <f>$C1132*Farms!$H$6/100</f>
        <v>1052.6112000000001</v>
      </c>
      <c r="F1132" s="99">
        <f t="shared" si="102"/>
        <v>3191.7887999999994</v>
      </c>
      <c r="G1132" s="99">
        <f>IF(H1132&lt;Farms!$I$6*1000,(MIN(F1132,Farms!$L$6)),0)</f>
        <v>3191.7887999999994</v>
      </c>
      <c r="H1132" s="100">
        <f t="shared" si="107"/>
        <v>485165.50893511111</v>
      </c>
      <c r="I1132" s="100">
        <f t="shared" si="103"/>
        <v>487437.21450695855</v>
      </c>
      <c r="J1132" s="100">
        <f>MIN(I1132,Farms!$I$6*1000)</f>
        <v>487437.21450695855</v>
      </c>
      <c r="K1132" s="100">
        <f>MAX(I1132-Farms!$I$6*1000, 0)</f>
        <v>0</v>
      </c>
      <c r="L1132" s="100">
        <f t="shared" si="104"/>
        <v>0</v>
      </c>
      <c r="M1132" s="100">
        <f t="shared" si="105"/>
        <v>394.53888563049856</v>
      </c>
      <c r="N1132" s="154">
        <f t="shared" si="106"/>
        <v>394.53888563049856</v>
      </c>
    </row>
    <row r="1133" spans="2:14" x14ac:dyDescent="0.25">
      <c r="B1133" s="4">
        <v>41610</v>
      </c>
      <c r="C1133" s="99">
        <f>'Farm Runoff'!$D1133</f>
        <v>4244.3999999999996</v>
      </c>
      <c r="D1133" s="99">
        <f>'Irrigation Demand'!$D1133</f>
        <v>1972.6944281524927</v>
      </c>
      <c r="E1133" s="99">
        <f>$C1133*Farms!$H$6/100</f>
        <v>1052.6112000000001</v>
      </c>
      <c r="F1133" s="99">
        <f t="shared" si="102"/>
        <v>3191.7887999999994</v>
      </c>
      <c r="G1133" s="99">
        <f>IF(H1133&lt;Farms!$I$6*1000,(MIN(F1133,Farms!$L$6)),0)</f>
        <v>3191.7887999999994</v>
      </c>
      <c r="H1133" s="100">
        <f t="shared" si="107"/>
        <v>487437.21450695855</v>
      </c>
      <c r="I1133" s="100">
        <f t="shared" si="103"/>
        <v>489708.920078806</v>
      </c>
      <c r="J1133" s="100">
        <f>MIN(I1133,Farms!$I$6*1000)</f>
        <v>489708.920078806</v>
      </c>
      <c r="K1133" s="100">
        <f>MAX(I1133-Farms!$I$6*1000, 0)</f>
        <v>0</v>
      </c>
      <c r="L1133" s="100">
        <f t="shared" si="104"/>
        <v>0</v>
      </c>
      <c r="M1133" s="100">
        <f t="shared" si="105"/>
        <v>394.53888563049856</v>
      </c>
      <c r="N1133" s="154">
        <f t="shared" si="106"/>
        <v>394.53888563049856</v>
      </c>
    </row>
    <row r="1134" spans="2:14" x14ac:dyDescent="0.25">
      <c r="B1134" s="4">
        <v>41611</v>
      </c>
      <c r="C1134" s="99">
        <f>'Farm Runoff'!$D1134</f>
        <v>4244.3999999999996</v>
      </c>
      <c r="D1134" s="99">
        <f>'Irrigation Demand'!$D1134</f>
        <v>1972.6944281524927</v>
      </c>
      <c r="E1134" s="99">
        <f>$C1134*Farms!$H$6/100</f>
        <v>1052.6112000000001</v>
      </c>
      <c r="F1134" s="99">
        <f t="shared" si="102"/>
        <v>3191.7887999999994</v>
      </c>
      <c r="G1134" s="99">
        <f>IF(H1134&lt;Farms!$I$6*1000,(MIN(F1134,Farms!$L$6)),0)</f>
        <v>3191.7887999999994</v>
      </c>
      <c r="H1134" s="100">
        <f t="shared" si="107"/>
        <v>489708.920078806</v>
      </c>
      <c r="I1134" s="100">
        <f t="shared" si="103"/>
        <v>491980.62565065344</v>
      </c>
      <c r="J1134" s="100">
        <f>MIN(I1134,Farms!$I$6*1000)</f>
        <v>491980.62565065344</v>
      </c>
      <c r="K1134" s="100">
        <f>MAX(I1134-Farms!$I$6*1000, 0)</f>
        <v>0</v>
      </c>
      <c r="L1134" s="100">
        <f t="shared" si="104"/>
        <v>0</v>
      </c>
      <c r="M1134" s="100">
        <f t="shared" si="105"/>
        <v>394.53888563049856</v>
      </c>
      <c r="N1134" s="154">
        <f t="shared" si="106"/>
        <v>394.53888563049856</v>
      </c>
    </row>
    <row r="1135" spans="2:14" x14ac:dyDescent="0.25">
      <c r="B1135" s="4">
        <v>41612</v>
      </c>
      <c r="C1135" s="99">
        <f>'Farm Runoff'!$D1135</f>
        <v>4244.3999999999996</v>
      </c>
      <c r="D1135" s="99">
        <f>'Irrigation Demand'!$D1135</f>
        <v>1972.6944281524927</v>
      </c>
      <c r="E1135" s="99">
        <f>$C1135*Farms!$H$6/100</f>
        <v>1052.6112000000001</v>
      </c>
      <c r="F1135" s="99">
        <f t="shared" si="102"/>
        <v>3191.7887999999994</v>
      </c>
      <c r="G1135" s="99">
        <f>IF(H1135&lt;Farms!$I$6*1000,(MIN(F1135,Farms!$L$6)),0)</f>
        <v>3191.7887999999994</v>
      </c>
      <c r="H1135" s="100">
        <f t="shared" si="107"/>
        <v>491980.62565065344</v>
      </c>
      <c r="I1135" s="100">
        <f t="shared" si="103"/>
        <v>494252.33122250088</v>
      </c>
      <c r="J1135" s="100">
        <f>MIN(I1135,Farms!$I$6*1000)</f>
        <v>494252.33122250088</v>
      </c>
      <c r="K1135" s="100">
        <f>MAX(I1135-Farms!$I$6*1000, 0)</f>
        <v>0</v>
      </c>
      <c r="L1135" s="100">
        <f t="shared" si="104"/>
        <v>0</v>
      </c>
      <c r="M1135" s="100">
        <f t="shared" si="105"/>
        <v>394.53888563049856</v>
      </c>
      <c r="N1135" s="154">
        <f t="shared" si="106"/>
        <v>394.53888563049856</v>
      </c>
    </row>
    <row r="1136" spans="2:14" x14ac:dyDescent="0.25">
      <c r="B1136" s="4">
        <v>41613</v>
      </c>
      <c r="C1136" s="99">
        <f>'Farm Runoff'!$D1136</f>
        <v>4244.3999999999996</v>
      </c>
      <c r="D1136" s="99">
        <f>'Irrigation Demand'!$D1136</f>
        <v>1972.6944281524927</v>
      </c>
      <c r="E1136" s="99">
        <f>$C1136*Farms!$H$6/100</f>
        <v>1052.6112000000001</v>
      </c>
      <c r="F1136" s="99">
        <f t="shared" si="102"/>
        <v>3191.7887999999994</v>
      </c>
      <c r="G1136" s="99">
        <f>IF(H1136&lt;Farms!$I$6*1000,(MIN(F1136,Farms!$L$6)),0)</f>
        <v>3191.7887999999994</v>
      </c>
      <c r="H1136" s="100">
        <f t="shared" si="107"/>
        <v>494252.33122250088</v>
      </c>
      <c r="I1136" s="100">
        <f t="shared" si="103"/>
        <v>496524.03679434833</v>
      </c>
      <c r="J1136" s="100">
        <f>MIN(I1136,Farms!$I$6*1000)</f>
        <v>495000</v>
      </c>
      <c r="K1136" s="100">
        <f>MAX(I1136-Farms!$I$6*1000, 0)</f>
        <v>1524.0367943483288</v>
      </c>
      <c r="L1136" s="100">
        <f t="shared" si="104"/>
        <v>0</v>
      </c>
      <c r="M1136" s="100">
        <f t="shared" si="105"/>
        <v>394.53888563049856</v>
      </c>
      <c r="N1136" s="154">
        <f t="shared" si="106"/>
        <v>1918.5756799788273</v>
      </c>
    </row>
    <row r="1137" spans="2:14" x14ac:dyDescent="0.25">
      <c r="B1137" s="4">
        <v>41614</v>
      </c>
      <c r="C1137" s="99">
        <f>'Farm Runoff'!$D1137</f>
        <v>4244.3999999999996</v>
      </c>
      <c r="D1137" s="99">
        <f>'Irrigation Demand'!$D1137</f>
        <v>1972.6944281524927</v>
      </c>
      <c r="E1137" s="99">
        <f>$C1137*Farms!$H$6/100</f>
        <v>1052.6112000000001</v>
      </c>
      <c r="F1137" s="99">
        <f t="shared" si="102"/>
        <v>3191.7887999999994</v>
      </c>
      <c r="G1137" s="99">
        <f>IF(H1137&lt;Farms!$I$6*1000,(MIN(F1137,Farms!$L$6)),0)</f>
        <v>0</v>
      </c>
      <c r="H1137" s="100">
        <f t="shared" si="107"/>
        <v>495000</v>
      </c>
      <c r="I1137" s="100">
        <f t="shared" si="103"/>
        <v>494079.91677184746</v>
      </c>
      <c r="J1137" s="100">
        <f>MIN(I1137,Farms!$I$6*1000)</f>
        <v>494079.91677184746</v>
      </c>
      <c r="K1137" s="100">
        <f>MAX(I1137-Farms!$I$6*1000, 0)</f>
        <v>0</v>
      </c>
      <c r="L1137" s="100">
        <f t="shared" si="104"/>
        <v>3191.7887999999994</v>
      </c>
      <c r="M1137" s="100">
        <f t="shared" si="105"/>
        <v>394.53888563049856</v>
      </c>
      <c r="N1137" s="154">
        <f t="shared" si="106"/>
        <v>3586.3276856304979</v>
      </c>
    </row>
    <row r="1138" spans="2:14" x14ac:dyDescent="0.25">
      <c r="B1138" s="4">
        <v>41615</v>
      </c>
      <c r="C1138" s="99">
        <f>'Farm Runoff'!$D1138</f>
        <v>4244.3999999999996</v>
      </c>
      <c r="D1138" s="99">
        <f>'Irrigation Demand'!$D1138</f>
        <v>1972.6944281524927</v>
      </c>
      <c r="E1138" s="99">
        <f>$C1138*Farms!$H$6/100</f>
        <v>1052.6112000000001</v>
      </c>
      <c r="F1138" s="99">
        <f t="shared" si="102"/>
        <v>3191.7887999999994</v>
      </c>
      <c r="G1138" s="99">
        <f>IF(H1138&lt;Farms!$I$6*1000,(MIN(F1138,Farms!$L$6)),0)</f>
        <v>3191.7887999999994</v>
      </c>
      <c r="H1138" s="100">
        <f t="shared" si="107"/>
        <v>494079.91677184746</v>
      </c>
      <c r="I1138" s="100">
        <f t="shared" si="103"/>
        <v>496351.62234369491</v>
      </c>
      <c r="J1138" s="100">
        <f>MIN(I1138,Farms!$I$6*1000)</f>
        <v>495000</v>
      </c>
      <c r="K1138" s="100">
        <f>MAX(I1138-Farms!$I$6*1000, 0)</f>
        <v>1351.6223436949076</v>
      </c>
      <c r="L1138" s="100">
        <f t="shared" si="104"/>
        <v>0</v>
      </c>
      <c r="M1138" s="100">
        <f t="shared" si="105"/>
        <v>394.53888563049856</v>
      </c>
      <c r="N1138" s="154">
        <f t="shared" si="106"/>
        <v>1746.1612293254061</v>
      </c>
    </row>
    <row r="1139" spans="2:14" x14ac:dyDescent="0.25">
      <c r="B1139" s="4">
        <v>41616</v>
      </c>
      <c r="C1139" s="99">
        <f>'Farm Runoff'!$D1139</f>
        <v>4244.3999999999996</v>
      </c>
      <c r="D1139" s="99">
        <f>'Irrigation Demand'!$D1139</f>
        <v>1972.6944281524927</v>
      </c>
      <c r="E1139" s="99">
        <f>$C1139*Farms!$H$6/100</f>
        <v>1052.6112000000001</v>
      </c>
      <c r="F1139" s="99">
        <f t="shared" si="102"/>
        <v>3191.7887999999994</v>
      </c>
      <c r="G1139" s="99">
        <f>IF(H1139&lt;Farms!$I$6*1000,(MIN(F1139,Farms!$L$6)),0)</f>
        <v>0</v>
      </c>
      <c r="H1139" s="100">
        <f t="shared" si="107"/>
        <v>495000</v>
      </c>
      <c r="I1139" s="100">
        <f t="shared" si="103"/>
        <v>494079.91677184746</v>
      </c>
      <c r="J1139" s="100">
        <f>MIN(I1139,Farms!$I$6*1000)</f>
        <v>494079.91677184746</v>
      </c>
      <c r="K1139" s="100">
        <f>MAX(I1139-Farms!$I$6*1000, 0)</f>
        <v>0</v>
      </c>
      <c r="L1139" s="100">
        <f t="shared" si="104"/>
        <v>3191.7887999999994</v>
      </c>
      <c r="M1139" s="100">
        <f t="shared" si="105"/>
        <v>394.53888563049856</v>
      </c>
      <c r="N1139" s="154">
        <f t="shared" si="106"/>
        <v>3586.3276856304979</v>
      </c>
    </row>
    <row r="1140" spans="2:14" x14ac:dyDescent="0.25">
      <c r="B1140" s="4">
        <v>41617</v>
      </c>
      <c r="C1140" s="99">
        <f>'Farm Runoff'!$D1140</f>
        <v>4244.3999999999996</v>
      </c>
      <c r="D1140" s="99">
        <f>'Irrigation Demand'!$D1140</f>
        <v>1972.6944281524927</v>
      </c>
      <c r="E1140" s="99">
        <f>$C1140*Farms!$H$6/100</f>
        <v>1052.6112000000001</v>
      </c>
      <c r="F1140" s="99">
        <f t="shared" si="102"/>
        <v>3191.7887999999994</v>
      </c>
      <c r="G1140" s="99">
        <f>IF(H1140&lt;Farms!$I$6*1000,(MIN(F1140,Farms!$L$6)),0)</f>
        <v>3191.7887999999994</v>
      </c>
      <c r="H1140" s="100">
        <f t="shared" si="107"/>
        <v>494079.91677184746</v>
      </c>
      <c r="I1140" s="100">
        <f t="shared" si="103"/>
        <v>496351.62234369491</v>
      </c>
      <c r="J1140" s="100">
        <f>MIN(I1140,Farms!$I$6*1000)</f>
        <v>495000</v>
      </c>
      <c r="K1140" s="100">
        <f>MAX(I1140-Farms!$I$6*1000, 0)</f>
        <v>1351.6223436949076</v>
      </c>
      <c r="L1140" s="100">
        <f t="shared" si="104"/>
        <v>0</v>
      </c>
      <c r="M1140" s="100">
        <f t="shared" si="105"/>
        <v>394.53888563049856</v>
      </c>
      <c r="N1140" s="154">
        <f t="shared" si="106"/>
        <v>1746.1612293254061</v>
      </c>
    </row>
    <row r="1141" spans="2:14" x14ac:dyDescent="0.25">
      <c r="B1141" s="4">
        <v>41618</v>
      </c>
      <c r="C1141" s="99">
        <f>'Farm Runoff'!$D1141</f>
        <v>4855.5935999999992</v>
      </c>
      <c r="D1141" s="99">
        <f>'Irrigation Demand'!$D1141</f>
        <v>1972.6944281524927</v>
      </c>
      <c r="E1141" s="99">
        <f>$C1141*Farms!$H$6/100</f>
        <v>1204.1872127999998</v>
      </c>
      <c r="F1141" s="99">
        <f t="shared" si="102"/>
        <v>3651.4063871999997</v>
      </c>
      <c r="G1141" s="99">
        <f>IF(H1141&lt;Farms!$I$6*1000,(MIN(F1141,Farms!$L$6)),0)</f>
        <v>0</v>
      </c>
      <c r="H1141" s="100">
        <f t="shared" si="107"/>
        <v>495000</v>
      </c>
      <c r="I1141" s="100">
        <f t="shared" si="103"/>
        <v>494231.4927846475</v>
      </c>
      <c r="J1141" s="100">
        <f>MIN(I1141,Farms!$I$6*1000)</f>
        <v>494231.4927846475</v>
      </c>
      <c r="K1141" s="100">
        <f>MAX(I1141-Farms!$I$6*1000, 0)</f>
        <v>0</v>
      </c>
      <c r="L1141" s="100">
        <f t="shared" si="104"/>
        <v>3651.4063871999997</v>
      </c>
      <c r="M1141" s="100">
        <f t="shared" si="105"/>
        <v>394.53888563049856</v>
      </c>
      <c r="N1141" s="154">
        <f t="shared" si="106"/>
        <v>4045.9452728304982</v>
      </c>
    </row>
    <row r="1142" spans="2:14" x14ac:dyDescent="0.25">
      <c r="B1142" s="4">
        <v>41619</v>
      </c>
      <c r="C1142" s="99">
        <f>'Farm Runoff'!$D1142</f>
        <v>4244.3999999999996</v>
      </c>
      <c r="D1142" s="99">
        <f>'Irrigation Demand'!$D1142</f>
        <v>1972.6944281524927</v>
      </c>
      <c r="E1142" s="99">
        <f>$C1142*Farms!$H$6/100</f>
        <v>1052.6112000000001</v>
      </c>
      <c r="F1142" s="99">
        <f t="shared" si="102"/>
        <v>3191.7887999999994</v>
      </c>
      <c r="G1142" s="99">
        <f>IF(H1142&lt;Farms!$I$6*1000,(MIN(F1142,Farms!$L$6)),0)</f>
        <v>3191.7887999999994</v>
      </c>
      <c r="H1142" s="100">
        <f t="shared" si="107"/>
        <v>494231.4927846475</v>
      </c>
      <c r="I1142" s="100">
        <f t="shared" si="103"/>
        <v>496503.19835649495</v>
      </c>
      <c r="J1142" s="100">
        <f>MIN(I1142,Farms!$I$6*1000)</f>
        <v>495000</v>
      </c>
      <c r="K1142" s="100">
        <f>MAX(I1142-Farms!$I$6*1000, 0)</f>
        <v>1503.1983564949478</v>
      </c>
      <c r="L1142" s="100">
        <f t="shared" si="104"/>
        <v>0</v>
      </c>
      <c r="M1142" s="100">
        <f t="shared" si="105"/>
        <v>394.53888563049856</v>
      </c>
      <c r="N1142" s="154">
        <f t="shared" si="106"/>
        <v>1897.7372421254463</v>
      </c>
    </row>
    <row r="1143" spans="2:14" x14ac:dyDescent="0.25">
      <c r="B1143" s="4">
        <v>41620</v>
      </c>
      <c r="C1143" s="99">
        <f>'Farm Runoff'!$D1143</f>
        <v>4244.3999999999996</v>
      </c>
      <c r="D1143" s="99">
        <f>'Irrigation Demand'!$D1143</f>
        <v>1972.6944281524927</v>
      </c>
      <c r="E1143" s="99">
        <f>$C1143*Farms!$H$6/100</f>
        <v>1052.6112000000001</v>
      </c>
      <c r="F1143" s="99">
        <f t="shared" si="102"/>
        <v>3191.7887999999994</v>
      </c>
      <c r="G1143" s="99">
        <f>IF(H1143&lt;Farms!$I$6*1000,(MIN(F1143,Farms!$L$6)),0)</f>
        <v>0</v>
      </c>
      <c r="H1143" s="100">
        <f t="shared" si="107"/>
        <v>495000</v>
      </c>
      <c r="I1143" s="100">
        <f t="shared" si="103"/>
        <v>494079.91677184746</v>
      </c>
      <c r="J1143" s="100">
        <f>MIN(I1143,Farms!$I$6*1000)</f>
        <v>494079.91677184746</v>
      </c>
      <c r="K1143" s="100">
        <f>MAX(I1143-Farms!$I$6*1000, 0)</f>
        <v>0</v>
      </c>
      <c r="L1143" s="100">
        <f t="shared" si="104"/>
        <v>3191.7887999999994</v>
      </c>
      <c r="M1143" s="100">
        <f t="shared" si="105"/>
        <v>394.53888563049856</v>
      </c>
      <c r="N1143" s="154">
        <f t="shared" si="106"/>
        <v>3586.3276856304979</v>
      </c>
    </row>
    <row r="1144" spans="2:14" x14ac:dyDescent="0.25">
      <c r="B1144" s="4">
        <v>41621</v>
      </c>
      <c r="C1144" s="99">
        <f>'Farm Runoff'!$D1144</f>
        <v>4244.3999999999996</v>
      </c>
      <c r="D1144" s="99">
        <f>'Irrigation Demand'!$D1144</f>
        <v>1972.6944281524927</v>
      </c>
      <c r="E1144" s="99">
        <f>$C1144*Farms!$H$6/100</f>
        <v>1052.6112000000001</v>
      </c>
      <c r="F1144" s="99">
        <f t="shared" si="102"/>
        <v>3191.7887999999994</v>
      </c>
      <c r="G1144" s="99">
        <f>IF(H1144&lt;Farms!$I$6*1000,(MIN(F1144,Farms!$L$6)),0)</f>
        <v>3191.7887999999994</v>
      </c>
      <c r="H1144" s="100">
        <f t="shared" si="107"/>
        <v>494079.91677184746</v>
      </c>
      <c r="I1144" s="100">
        <f t="shared" si="103"/>
        <v>496351.62234369491</v>
      </c>
      <c r="J1144" s="100">
        <f>MIN(I1144,Farms!$I$6*1000)</f>
        <v>495000</v>
      </c>
      <c r="K1144" s="100">
        <f>MAX(I1144-Farms!$I$6*1000, 0)</f>
        <v>1351.6223436949076</v>
      </c>
      <c r="L1144" s="100">
        <f t="shared" si="104"/>
        <v>0</v>
      </c>
      <c r="M1144" s="100">
        <f t="shared" si="105"/>
        <v>394.53888563049856</v>
      </c>
      <c r="N1144" s="154">
        <f t="shared" si="106"/>
        <v>1746.1612293254061</v>
      </c>
    </row>
    <row r="1145" spans="2:14" x14ac:dyDescent="0.25">
      <c r="B1145" s="4">
        <v>41622</v>
      </c>
      <c r="C1145" s="99">
        <f>'Farm Runoff'!$D1145</f>
        <v>4244.3999999999996</v>
      </c>
      <c r="D1145" s="99">
        <f>'Irrigation Demand'!$D1145</f>
        <v>1972.6944281524927</v>
      </c>
      <c r="E1145" s="99">
        <f>$C1145*Farms!$H$6/100</f>
        <v>1052.6112000000001</v>
      </c>
      <c r="F1145" s="99">
        <f t="shared" si="102"/>
        <v>3191.7887999999994</v>
      </c>
      <c r="G1145" s="99">
        <f>IF(H1145&lt;Farms!$I$6*1000,(MIN(F1145,Farms!$L$6)),0)</f>
        <v>0</v>
      </c>
      <c r="H1145" s="100">
        <f t="shared" si="107"/>
        <v>495000</v>
      </c>
      <c r="I1145" s="100">
        <f t="shared" si="103"/>
        <v>494079.91677184746</v>
      </c>
      <c r="J1145" s="100">
        <f>MIN(I1145,Farms!$I$6*1000)</f>
        <v>494079.91677184746</v>
      </c>
      <c r="K1145" s="100">
        <f>MAX(I1145-Farms!$I$6*1000, 0)</f>
        <v>0</v>
      </c>
      <c r="L1145" s="100">
        <f t="shared" si="104"/>
        <v>3191.7887999999994</v>
      </c>
      <c r="M1145" s="100">
        <f t="shared" si="105"/>
        <v>394.53888563049856</v>
      </c>
      <c r="N1145" s="154">
        <f t="shared" si="106"/>
        <v>3586.3276856304979</v>
      </c>
    </row>
    <row r="1146" spans="2:14" x14ac:dyDescent="0.25">
      <c r="B1146" s="4">
        <v>41623</v>
      </c>
      <c r="C1146" s="99">
        <f>'Farm Runoff'!$D1146</f>
        <v>4244.3999999999996</v>
      </c>
      <c r="D1146" s="99">
        <f>'Irrigation Demand'!$D1146</f>
        <v>1972.6944281524927</v>
      </c>
      <c r="E1146" s="99">
        <f>$C1146*Farms!$H$6/100</f>
        <v>1052.6112000000001</v>
      </c>
      <c r="F1146" s="99">
        <f t="shared" si="102"/>
        <v>3191.7887999999994</v>
      </c>
      <c r="G1146" s="99">
        <f>IF(H1146&lt;Farms!$I$6*1000,(MIN(F1146,Farms!$L$6)),0)</f>
        <v>3191.7887999999994</v>
      </c>
      <c r="H1146" s="100">
        <f t="shared" si="107"/>
        <v>494079.91677184746</v>
      </c>
      <c r="I1146" s="100">
        <f t="shared" si="103"/>
        <v>496351.62234369491</v>
      </c>
      <c r="J1146" s="100">
        <f>MIN(I1146,Farms!$I$6*1000)</f>
        <v>495000</v>
      </c>
      <c r="K1146" s="100">
        <f>MAX(I1146-Farms!$I$6*1000, 0)</f>
        <v>1351.6223436949076</v>
      </c>
      <c r="L1146" s="100">
        <f t="shared" si="104"/>
        <v>0</v>
      </c>
      <c r="M1146" s="100">
        <f t="shared" si="105"/>
        <v>394.53888563049856</v>
      </c>
      <c r="N1146" s="154">
        <f t="shared" si="106"/>
        <v>1746.1612293254061</v>
      </c>
    </row>
    <row r="1147" spans="2:14" x14ac:dyDescent="0.25">
      <c r="B1147" s="4">
        <v>41624</v>
      </c>
      <c r="C1147" s="99">
        <f>'Farm Runoff'!$D1147</f>
        <v>6066.6624000000011</v>
      </c>
      <c r="D1147" s="99">
        <f>'Irrigation Demand'!$D1147</f>
        <v>1972.6944281524927</v>
      </c>
      <c r="E1147" s="99">
        <f>$C1147*Farms!$H$6/100</f>
        <v>1504.5322752000004</v>
      </c>
      <c r="F1147" s="99">
        <f t="shared" si="102"/>
        <v>4562.1301248000009</v>
      </c>
      <c r="G1147" s="99">
        <f>IF(H1147&lt;Farms!$I$6*1000,(MIN(F1147,Farms!$L$6)),0)</f>
        <v>0</v>
      </c>
      <c r="H1147" s="100">
        <f t="shared" si="107"/>
        <v>495000</v>
      </c>
      <c r="I1147" s="100">
        <f t="shared" si="103"/>
        <v>494531.83784704749</v>
      </c>
      <c r="J1147" s="100">
        <f>MIN(I1147,Farms!$I$6*1000)</f>
        <v>494531.83784704749</v>
      </c>
      <c r="K1147" s="100">
        <f>MAX(I1147-Farms!$I$6*1000, 0)</f>
        <v>0</v>
      </c>
      <c r="L1147" s="100">
        <f t="shared" si="104"/>
        <v>4562.1301248000009</v>
      </c>
      <c r="M1147" s="100">
        <f t="shared" si="105"/>
        <v>394.53888563049856</v>
      </c>
      <c r="N1147" s="154">
        <f t="shared" si="106"/>
        <v>4956.6690104304998</v>
      </c>
    </row>
    <row r="1148" spans="2:14" x14ac:dyDescent="0.25">
      <c r="B1148" s="4">
        <v>41625</v>
      </c>
      <c r="C1148" s="99">
        <f>'Farm Runoff'!$D1148</f>
        <v>4244.3999999999996</v>
      </c>
      <c r="D1148" s="99">
        <f>'Irrigation Demand'!$D1148</f>
        <v>1972.6944281524927</v>
      </c>
      <c r="E1148" s="99">
        <f>$C1148*Farms!$H$6/100</f>
        <v>1052.6112000000001</v>
      </c>
      <c r="F1148" s="99">
        <f t="shared" si="102"/>
        <v>3191.7887999999994</v>
      </c>
      <c r="G1148" s="99">
        <f>IF(H1148&lt;Farms!$I$6*1000,(MIN(F1148,Farms!$L$6)),0)</f>
        <v>3191.7887999999994</v>
      </c>
      <c r="H1148" s="100">
        <f t="shared" si="107"/>
        <v>494531.83784704749</v>
      </c>
      <c r="I1148" s="100">
        <f t="shared" si="103"/>
        <v>496803.54341889493</v>
      </c>
      <c r="J1148" s="100">
        <f>MIN(I1148,Farms!$I$6*1000)</f>
        <v>495000</v>
      </c>
      <c r="K1148" s="100">
        <f>MAX(I1148-Farms!$I$6*1000, 0)</f>
        <v>1803.5434188949293</v>
      </c>
      <c r="L1148" s="100">
        <f t="shared" si="104"/>
        <v>0</v>
      </c>
      <c r="M1148" s="100">
        <f t="shared" si="105"/>
        <v>394.53888563049856</v>
      </c>
      <c r="N1148" s="154">
        <f t="shared" si="106"/>
        <v>2198.0823045254278</v>
      </c>
    </row>
    <row r="1149" spans="2:14" x14ac:dyDescent="0.25">
      <c r="B1149" s="4">
        <v>41626</v>
      </c>
      <c r="C1149" s="99">
        <f>'Farm Runoff'!$D1149</f>
        <v>4244.3999999999996</v>
      </c>
      <c r="D1149" s="99">
        <f>'Irrigation Demand'!$D1149</f>
        <v>1972.6944281524927</v>
      </c>
      <c r="E1149" s="99">
        <f>$C1149*Farms!$H$6/100</f>
        <v>1052.6112000000001</v>
      </c>
      <c r="F1149" s="99">
        <f t="shared" si="102"/>
        <v>3191.7887999999994</v>
      </c>
      <c r="G1149" s="99">
        <f>IF(H1149&lt;Farms!$I$6*1000,(MIN(F1149,Farms!$L$6)),0)</f>
        <v>0</v>
      </c>
      <c r="H1149" s="100">
        <f t="shared" si="107"/>
        <v>495000</v>
      </c>
      <c r="I1149" s="100">
        <f t="shared" si="103"/>
        <v>494079.91677184746</v>
      </c>
      <c r="J1149" s="100">
        <f>MIN(I1149,Farms!$I$6*1000)</f>
        <v>494079.91677184746</v>
      </c>
      <c r="K1149" s="100">
        <f>MAX(I1149-Farms!$I$6*1000, 0)</f>
        <v>0</v>
      </c>
      <c r="L1149" s="100">
        <f t="shared" si="104"/>
        <v>3191.7887999999994</v>
      </c>
      <c r="M1149" s="100">
        <f t="shared" si="105"/>
        <v>394.53888563049856</v>
      </c>
      <c r="N1149" s="154">
        <f t="shared" si="106"/>
        <v>3586.3276856304979</v>
      </c>
    </row>
    <row r="1150" spans="2:14" x14ac:dyDescent="0.25">
      <c r="B1150" s="4">
        <v>41627</v>
      </c>
      <c r="C1150" s="99">
        <f>'Farm Runoff'!$D1150</f>
        <v>4244.3999999999996</v>
      </c>
      <c r="D1150" s="99">
        <f>'Irrigation Demand'!$D1150</f>
        <v>1972.6944281524927</v>
      </c>
      <c r="E1150" s="99">
        <f>$C1150*Farms!$H$6/100</f>
        <v>1052.6112000000001</v>
      </c>
      <c r="F1150" s="99">
        <f t="shared" si="102"/>
        <v>3191.7887999999994</v>
      </c>
      <c r="G1150" s="99">
        <f>IF(H1150&lt;Farms!$I$6*1000,(MIN(F1150,Farms!$L$6)),0)</f>
        <v>3191.7887999999994</v>
      </c>
      <c r="H1150" s="100">
        <f t="shared" si="107"/>
        <v>494079.91677184746</v>
      </c>
      <c r="I1150" s="100">
        <f t="shared" si="103"/>
        <v>496351.62234369491</v>
      </c>
      <c r="J1150" s="100">
        <f>MIN(I1150,Farms!$I$6*1000)</f>
        <v>495000</v>
      </c>
      <c r="K1150" s="100">
        <f>MAX(I1150-Farms!$I$6*1000, 0)</f>
        <v>1351.6223436949076</v>
      </c>
      <c r="L1150" s="100">
        <f t="shared" si="104"/>
        <v>0</v>
      </c>
      <c r="M1150" s="100">
        <f t="shared" si="105"/>
        <v>394.53888563049856</v>
      </c>
      <c r="N1150" s="154">
        <f t="shared" si="106"/>
        <v>1746.1612293254061</v>
      </c>
    </row>
    <row r="1151" spans="2:14" x14ac:dyDescent="0.25">
      <c r="B1151" s="4">
        <v>41628</v>
      </c>
      <c r="C1151" s="99">
        <f>'Farm Runoff'!$D1151</f>
        <v>3644.5248000000006</v>
      </c>
      <c r="D1151" s="99">
        <f>'Irrigation Demand'!$D1151</f>
        <v>1972.6944281524927</v>
      </c>
      <c r="E1151" s="99">
        <f>$C1151*Farms!$H$6/100</f>
        <v>903.84215040000026</v>
      </c>
      <c r="F1151" s="99">
        <f t="shared" si="102"/>
        <v>2740.6826496000003</v>
      </c>
      <c r="G1151" s="99">
        <f>IF(H1151&lt;Farms!$I$6*1000,(MIN(F1151,Farms!$L$6)),0)</f>
        <v>0</v>
      </c>
      <c r="H1151" s="100">
        <f t="shared" si="107"/>
        <v>495000</v>
      </c>
      <c r="I1151" s="100">
        <f t="shared" si="103"/>
        <v>493931.14772224746</v>
      </c>
      <c r="J1151" s="100">
        <f>MIN(I1151,Farms!$I$6*1000)</f>
        <v>493931.14772224746</v>
      </c>
      <c r="K1151" s="100">
        <f>MAX(I1151-Farms!$I$6*1000, 0)</f>
        <v>0</v>
      </c>
      <c r="L1151" s="100">
        <f t="shared" si="104"/>
        <v>2740.6826496000003</v>
      </c>
      <c r="M1151" s="100">
        <f t="shared" si="105"/>
        <v>394.53888563049856</v>
      </c>
      <c r="N1151" s="154">
        <f t="shared" si="106"/>
        <v>3135.2215352304988</v>
      </c>
    </row>
    <row r="1152" spans="2:14" x14ac:dyDescent="0.25">
      <c r="B1152" s="4">
        <v>41629</v>
      </c>
      <c r="C1152" s="99">
        <f>'Farm Runoff'!$D1152</f>
        <v>3644.5248000000006</v>
      </c>
      <c r="D1152" s="99">
        <f>'Irrigation Demand'!$D1152</f>
        <v>1972.6944281524927</v>
      </c>
      <c r="E1152" s="99">
        <f>$C1152*Farms!$H$6/100</f>
        <v>903.84215040000026</v>
      </c>
      <c r="F1152" s="99">
        <f t="shared" si="102"/>
        <v>2740.6826496000003</v>
      </c>
      <c r="G1152" s="99">
        <f>IF(H1152&lt;Farms!$I$6*1000,(MIN(F1152,Farms!$L$6)),0)</f>
        <v>2740.6826496000003</v>
      </c>
      <c r="H1152" s="100">
        <f t="shared" si="107"/>
        <v>493931.14772224746</v>
      </c>
      <c r="I1152" s="100">
        <f t="shared" si="103"/>
        <v>495602.97809409496</v>
      </c>
      <c r="J1152" s="100">
        <f>MIN(I1152,Farms!$I$6*1000)</f>
        <v>495000</v>
      </c>
      <c r="K1152" s="100">
        <f>MAX(I1152-Farms!$I$6*1000, 0)</f>
        <v>602.97809409495676</v>
      </c>
      <c r="L1152" s="100">
        <f t="shared" si="104"/>
        <v>0</v>
      </c>
      <c r="M1152" s="100">
        <f t="shared" si="105"/>
        <v>394.53888563049856</v>
      </c>
      <c r="N1152" s="154">
        <f t="shared" si="106"/>
        <v>997.51697972545526</v>
      </c>
    </row>
    <row r="1153" spans="2:14" x14ac:dyDescent="0.25">
      <c r="B1153" s="4">
        <v>41630</v>
      </c>
      <c r="C1153" s="99">
        <f>'Farm Runoff'!$D1153</f>
        <v>3644.5248000000006</v>
      </c>
      <c r="D1153" s="99">
        <f>'Irrigation Demand'!$D1153</f>
        <v>1972.6944281524927</v>
      </c>
      <c r="E1153" s="99">
        <f>$C1153*Farms!$H$6/100</f>
        <v>903.84215040000026</v>
      </c>
      <c r="F1153" s="99">
        <f t="shared" si="102"/>
        <v>2740.6826496000003</v>
      </c>
      <c r="G1153" s="99">
        <f>IF(H1153&lt;Farms!$I$6*1000,(MIN(F1153,Farms!$L$6)),0)</f>
        <v>0</v>
      </c>
      <c r="H1153" s="100">
        <f t="shared" si="107"/>
        <v>495000</v>
      </c>
      <c r="I1153" s="100">
        <f t="shared" si="103"/>
        <v>493931.14772224746</v>
      </c>
      <c r="J1153" s="100">
        <f>MIN(I1153,Farms!$I$6*1000)</f>
        <v>493931.14772224746</v>
      </c>
      <c r="K1153" s="100">
        <f>MAX(I1153-Farms!$I$6*1000, 0)</f>
        <v>0</v>
      </c>
      <c r="L1153" s="100">
        <f t="shared" si="104"/>
        <v>2740.6826496000003</v>
      </c>
      <c r="M1153" s="100">
        <f t="shared" si="105"/>
        <v>394.53888563049856</v>
      </c>
      <c r="N1153" s="154">
        <f t="shared" si="106"/>
        <v>3135.2215352304988</v>
      </c>
    </row>
    <row r="1154" spans="2:14" x14ac:dyDescent="0.25">
      <c r="B1154" s="4">
        <v>41631</v>
      </c>
      <c r="C1154" s="99">
        <f>'Farm Runoff'!$D1154</f>
        <v>4244.3999999999996</v>
      </c>
      <c r="D1154" s="99">
        <f>'Irrigation Demand'!$D1154</f>
        <v>1972.6944281524927</v>
      </c>
      <c r="E1154" s="99">
        <f>$C1154*Farms!$H$6/100</f>
        <v>1052.6112000000001</v>
      </c>
      <c r="F1154" s="99">
        <f t="shared" si="102"/>
        <v>3191.7887999999994</v>
      </c>
      <c r="G1154" s="99">
        <f>IF(H1154&lt;Farms!$I$6*1000,(MIN(F1154,Farms!$L$6)),0)</f>
        <v>3191.7887999999994</v>
      </c>
      <c r="H1154" s="100">
        <f t="shared" si="107"/>
        <v>493931.14772224746</v>
      </c>
      <c r="I1154" s="100">
        <f t="shared" si="103"/>
        <v>496202.85329409491</v>
      </c>
      <c r="J1154" s="100">
        <f>MIN(I1154,Farms!$I$6*1000)</f>
        <v>495000</v>
      </c>
      <c r="K1154" s="100">
        <f>MAX(I1154-Farms!$I$6*1000, 0)</f>
        <v>1202.8532940949081</v>
      </c>
      <c r="L1154" s="100">
        <f t="shared" si="104"/>
        <v>0</v>
      </c>
      <c r="M1154" s="100">
        <f t="shared" si="105"/>
        <v>394.53888563049856</v>
      </c>
      <c r="N1154" s="154">
        <f t="shared" si="106"/>
        <v>1597.3921797254065</v>
      </c>
    </row>
    <row r="1155" spans="2:14" x14ac:dyDescent="0.25">
      <c r="B1155" s="4">
        <v>41632</v>
      </c>
      <c r="C1155" s="99">
        <f>'Farm Runoff'!$D1155</f>
        <v>3644.5248000000006</v>
      </c>
      <c r="D1155" s="99">
        <f>'Irrigation Demand'!$D1155</f>
        <v>1972.6944281524927</v>
      </c>
      <c r="E1155" s="99">
        <f>$C1155*Farms!$H$6/100</f>
        <v>903.84215040000026</v>
      </c>
      <c r="F1155" s="99">
        <f t="shared" si="102"/>
        <v>2740.6826496000003</v>
      </c>
      <c r="G1155" s="99">
        <f>IF(H1155&lt;Farms!$I$6*1000,(MIN(F1155,Farms!$L$6)),0)</f>
        <v>0</v>
      </c>
      <c r="H1155" s="100">
        <f t="shared" si="107"/>
        <v>495000</v>
      </c>
      <c r="I1155" s="100">
        <f t="shared" si="103"/>
        <v>493931.14772224746</v>
      </c>
      <c r="J1155" s="100">
        <f>MIN(I1155,Farms!$I$6*1000)</f>
        <v>493931.14772224746</v>
      </c>
      <c r="K1155" s="100">
        <f>MAX(I1155-Farms!$I$6*1000, 0)</f>
        <v>0</v>
      </c>
      <c r="L1155" s="100">
        <f t="shared" si="104"/>
        <v>2740.6826496000003</v>
      </c>
      <c r="M1155" s="100">
        <f t="shared" si="105"/>
        <v>394.53888563049856</v>
      </c>
      <c r="N1155" s="154">
        <f t="shared" si="106"/>
        <v>3135.2215352304988</v>
      </c>
    </row>
    <row r="1156" spans="2:14" x14ac:dyDescent="0.25">
      <c r="B1156" s="4">
        <v>41633</v>
      </c>
      <c r="C1156" s="99">
        <f>'Farm Runoff'!$D1156</f>
        <v>4244.3999999999996</v>
      </c>
      <c r="D1156" s="99">
        <f>'Irrigation Demand'!$D1156</f>
        <v>1972.6944281524927</v>
      </c>
      <c r="E1156" s="99">
        <f>$C1156*Farms!$H$6/100</f>
        <v>1052.6112000000001</v>
      </c>
      <c r="F1156" s="99">
        <f t="shared" si="102"/>
        <v>3191.7887999999994</v>
      </c>
      <c r="G1156" s="99">
        <f>IF(H1156&lt;Farms!$I$6*1000,(MIN(F1156,Farms!$L$6)),0)</f>
        <v>3191.7887999999994</v>
      </c>
      <c r="H1156" s="100">
        <f t="shared" si="107"/>
        <v>493931.14772224746</v>
      </c>
      <c r="I1156" s="100">
        <f t="shared" si="103"/>
        <v>496202.85329409491</v>
      </c>
      <c r="J1156" s="100">
        <f>MIN(I1156,Farms!$I$6*1000)</f>
        <v>495000</v>
      </c>
      <c r="K1156" s="100">
        <f>MAX(I1156-Farms!$I$6*1000, 0)</f>
        <v>1202.8532940949081</v>
      </c>
      <c r="L1156" s="100">
        <f t="shared" si="104"/>
        <v>0</v>
      </c>
      <c r="M1156" s="100">
        <f t="shared" si="105"/>
        <v>394.53888563049856</v>
      </c>
      <c r="N1156" s="154">
        <f t="shared" si="106"/>
        <v>1597.3921797254065</v>
      </c>
    </row>
    <row r="1157" spans="2:14" x14ac:dyDescent="0.25">
      <c r="B1157" s="4">
        <v>41634</v>
      </c>
      <c r="C1157" s="99">
        <f>'Farm Runoff'!$D1157</f>
        <v>4244.3999999999996</v>
      </c>
      <c r="D1157" s="99">
        <f>'Irrigation Demand'!$D1157</f>
        <v>1972.6944281524927</v>
      </c>
      <c r="E1157" s="99">
        <f>$C1157*Farms!$H$6/100</f>
        <v>1052.6112000000001</v>
      </c>
      <c r="F1157" s="99">
        <f t="shared" si="102"/>
        <v>3191.7887999999994</v>
      </c>
      <c r="G1157" s="99">
        <f>IF(H1157&lt;Farms!$I$6*1000,(MIN(F1157,Farms!$L$6)),0)</f>
        <v>0</v>
      </c>
      <c r="H1157" s="100">
        <f t="shared" si="107"/>
        <v>495000</v>
      </c>
      <c r="I1157" s="100">
        <f t="shared" si="103"/>
        <v>494079.91677184746</v>
      </c>
      <c r="J1157" s="100">
        <f>MIN(I1157,Farms!$I$6*1000)</f>
        <v>494079.91677184746</v>
      </c>
      <c r="K1157" s="100">
        <f>MAX(I1157-Farms!$I$6*1000, 0)</f>
        <v>0</v>
      </c>
      <c r="L1157" s="100">
        <f t="shared" si="104"/>
        <v>3191.7887999999994</v>
      </c>
      <c r="M1157" s="100">
        <f t="shared" si="105"/>
        <v>394.53888563049856</v>
      </c>
      <c r="N1157" s="154">
        <f t="shared" si="106"/>
        <v>3586.3276856304979</v>
      </c>
    </row>
    <row r="1158" spans="2:14" x14ac:dyDescent="0.25">
      <c r="B1158" s="4">
        <v>41635</v>
      </c>
      <c r="C1158" s="99">
        <f>'Farm Runoff'!$D1158</f>
        <v>4244.3999999999996</v>
      </c>
      <c r="D1158" s="99">
        <f>'Irrigation Demand'!$D1158</f>
        <v>1972.6944281524927</v>
      </c>
      <c r="E1158" s="99">
        <f>$C1158*Farms!$H$6/100</f>
        <v>1052.6112000000001</v>
      </c>
      <c r="F1158" s="99">
        <f t="shared" si="102"/>
        <v>3191.7887999999994</v>
      </c>
      <c r="G1158" s="99">
        <f>IF(H1158&lt;Farms!$I$6*1000,(MIN(F1158,Farms!$L$6)),0)</f>
        <v>3191.7887999999994</v>
      </c>
      <c r="H1158" s="100">
        <f t="shared" si="107"/>
        <v>494079.91677184746</v>
      </c>
      <c r="I1158" s="100">
        <f t="shared" si="103"/>
        <v>496351.62234369491</v>
      </c>
      <c r="J1158" s="100">
        <f>MIN(I1158,Farms!$I$6*1000)</f>
        <v>495000</v>
      </c>
      <c r="K1158" s="100">
        <f>MAX(I1158-Farms!$I$6*1000, 0)</f>
        <v>1351.6223436949076</v>
      </c>
      <c r="L1158" s="100">
        <f t="shared" si="104"/>
        <v>0</v>
      </c>
      <c r="M1158" s="100">
        <f t="shared" si="105"/>
        <v>394.53888563049856</v>
      </c>
      <c r="N1158" s="154">
        <f t="shared" si="106"/>
        <v>1746.1612293254061</v>
      </c>
    </row>
    <row r="1159" spans="2:14" x14ac:dyDescent="0.25">
      <c r="B1159" s="4">
        <v>41636</v>
      </c>
      <c r="C1159" s="99">
        <f>'Farm Runoff'!$D1159</f>
        <v>4244.3999999999996</v>
      </c>
      <c r="D1159" s="99">
        <f>'Irrigation Demand'!$D1159</f>
        <v>1972.6944281524927</v>
      </c>
      <c r="E1159" s="99">
        <f>$C1159*Farms!$H$6/100</f>
        <v>1052.6112000000001</v>
      </c>
      <c r="F1159" s="99">
        <f t="shared" ref="F1159:F1222" si="108">C1159-E1159</f>
        <v>3191.7887999999994</v>
      </c>
      <c r="G1159" s="99">
        <f>IF(H1159&lt;Farms!$I$6*1000,(MIN(F1159,Farms!$L$6)),0)</f>
        <v>0</v>
      </c>
      <c r="H1159" s="100">
        <f t="shared" si="107"/>
        <v>495000</v>
      </c>
      <c r="I1159" s="100">
        <f t="shared" ref="I1159:I1222" si="109">H1159+E1159+G1159-D1159</f>
        <v>494079.91677184746</v>
      </c>
      <c r="J1159" s="100">
        <f>MIN(I1159,Farms!$I$6*1000)</f>
        <v>494079.91677184746</v>
      </c>
      <c r="K1159" s="100">
        <f>MAX(I1159-Farms!$I$6*1000, 0)</f>
        <v>0</v>
      </c>
      <c r="L1159" s="100">
        <f t="shared" ref="L1159:L1222" si="110">F1159-G1159</f>
        <v>3191.7887999999994</v>
      </c>
      <c r="M1159" s="100">
        <f t="shared" ref="M1159:M1222" si="111">D1159*0.2</f>
        <v>394.53888563049856</v>
      </c>
      <c r="N1159" s="154">
        <f t="shared" ref="N1159:N1222" si="112">K1159+L1159+M1159</f>
        <v>3586.3276856304979</v>
      </c>
    </row>
    <row r="1160" spans="2:14" x14ac:dyDescent="0.25">
      <c r="B1160" s="4">
        <v>41637</v>
      </c>
      <c r="C1160" s="99">
        <f>'Farm Runoff'!$D1160</f>
        <v>3644.5248000000006</v>
      </c>
      <c r="D1160" s="99">
        <f>'Irrigation Demand'!$D1160</f>
        <v>1972.6944281524927</v>
      </c>
      <c r="E1160" s="99">
        <f>$C1160*Farms!$H$6/100</f>
        <v>903.84215040000026</v>
      </c>
      <c r="F1160" s="99">
        <f t="shared" si="108"/>
        <v>2740.6826496000003</v>
      </c>
      <c r="G1160" s="99">
        <f>IF(H1160&lt;Farms!$I$6*1000,(MIN(F1160,Farms!$L$6)),0)</f>
        <v>2740.6826496000003</v>
      </c>
      <c r="H1160" s="100">
        <f t="shared" ref="H1160:H1223" si="113">J1159</f>
        <v>494079.91677184746</v>
      </c>
      <c r="I1160" s="100">
        <f t="shared" si="109"/>
        <v>495751.74714369496</v>
      </c>
      <c r="J1160" s="100">
        <f>MIN(I1160,Farms!$I$6*1000)</f>
        <v>495000</v>
      </c>
      <c r="K1160" s="100">
        <f>MAX(I1160-Farms!$I$6*1000, 0)</f>
        <v>751.74714369495632</v>
      </c>
      <c r="L1160" s="100">
        <f t="shared" si="110"/>
        <v>0</v>
      </c>
      <c r="M1160" s="100">
        <f t="shared" si="111"/>
        <v>394.53888563049856</v>
      </c>
      <c r="N1160" s="154">
        <f t="shared" si="112"/>
        <v>1146.2860293254548</v>
      </c>
    </row>
    <row r="1161" spans="2:14" x14ac:dyDescent="0.25">
      <c r="B1161" s="4">
        <v>41638</v>
      </c>
      <c r="C1161" s="99">
        <f>'Farm Runoff'!$D1161</f>
        <v>4244.3999999999996</v>
      </c>
      <c r="D1161" s="99">
        <f>'Irrigation Demand'!$D1161</f>
        <v>1972.6944281524927</v>
      </c>
      <c r="E1161" s="99">
        <f>$C1161*Farms!$H$6/100</f>
        <v>1052.6112000000001</v>
      </c>
      <c r="F1161" s="99">
        <f t="shared" si="108"/>
        <v>3191.7887999999994</v>
      </c>
      <c r="G1161" s="99">
        <f>IF(H1161&lt;Farms!$I$6*1000,(MIN(F1161,Farms!$L$6)),0)</f>
        <v>0</v>
      </c>
      <c r="H1161" s="100">
        <f t="shared" si="113"/>
        <v>495000</v>
      </c>
      <c r="I1161" s="100">
        <f t="shared" si="109"/>
        <v>494079.91677184746</v>
      </c>
      <c r="J1161" s="100">
        <f>MIN(I1161,Farms!$I$6*1000)</f>
        <v>494079.91677184746</v>
      </c>
      <c r="K1161" s="100">
        <f>MAX(I1161-Farms!$I$6*1000, 0)</f>
        <v>0</v>
      </c>
      <c r="L1161" s="100">
        <f t="shared" si="110"/>
        <v>3191.7887999999994</v>
      </c>
      <c r="M1161" s="100">
        <f t="shared" si="111"/>
        <v>394.53888563049856</v>
      </c>
      <c r="N1161" s="154">
        <f t="shared" si="112"/>
        <v>3586.3276856304979</v>
      </c>
    </row>
    <row r="1162" spans="2:14" x14ac:dyDescent="0.25">
      <c r="B1162" s="4">
        <v>41639</v>
      </c>
      <c r="C1162" s="99">
        <f>'Farm Runoff'!$D1162</f>
        <v>4244.3999999999996</v>
      </c>
      <c r="D1162" s="99">
        <f>'Irrigation Demand'!$D1162</f>
        <v>1972.6944281524927</v>
      </c>
      <c r="E1162" s="99">
        <f>$C1162*Farms!$H$6/100</f>
        <v>1052.6112000000001</v>
      </c>
      <c r="F1162" s="99">
        <f t="shared" si="108"/>
        <v>3191.7887999999994</v>
      </c>
      <c r="G1162" s="99">
        <f>IF(H1162&lt;Farms!$I$6*1000,(MIN(F1162,Farms!$L$6)),0)</f>
        <v>3191.7887999999994</v>
      </c>
      <c r="H1162" s="100">
        <f t="shared" si="113"/>
        <v>494079.91677184746</v>
      </c>
      <c r="I1162" s="100">
        <f t="shared" si="109"/>
        <v>496351.62234369491</v>
      </c>
      <c r="J1162" s="100">
        <f>MIN(I1162,Farms!$I$6*1000)</f>
        <v>495000</v>
      </c>
      <c r="K1162" s="100">
        <f>MAX(I1162-Farms!$I$6*1000, 0)</f>
        <v>1351.6223436949076</v>
      </c>
      <c r="L1162" s="100">
        <f t="shared" si="110"/>
        <v>0</v>
      </c>
      <c r="M1162" s="100">
        <f t="shared" si="111"/>
        <v>394.53888563049856</v>
      </c>
      <c r="N1162" s="154">
        <f t="shared" si="112"/>
        <v>1746.1612293254061</v>
      </c>
    </row>
    <row r="1163" spans="2:14" x14ac:dyDescent="0.25">
      <c r="B1163" s="4">
        <v>41640</v>
      </c>
      <c r="C1163" s="99">
        <f>'Farm Runoff'!$D1163</f>
        <v>12970.886399999999</v>
      </c>
      <c r="D1163" s="99">
        <f>'Irrigation Demand'!$D1163</f>
        <v>2007.2797653958949</v>
      </c>
      <c r="E1163" s="99">
        <f>$C1163*Farms!$H$6/100</f>
        <v>3216.7798271999995</v>
      </c>
      <c r="F1163" s="99">
        <f t="shared" si="108"/>
        <v>9754.1065727999994</v>
      </c>
      <c r="G1163" s="99">
        <f>IF(H1163&lt;Farms!$I$6*1000,(MIN(F1163,Farms!$L$6)),0)</f>
        <v>0</v>
      </c>
      <c r="H1163" s="100">
        <f t="shared" si="113"/>
        <v>495000</v>
      </c>
      <c r="I1163" s="100">
        <f t="shared" si="109"/>
        <v>496209.50006180408</v>
      </c>
      <c r="J1163" s="100">
        <f>MIN(I1163,Farms!$I$6*1000)</f>
        <v>495000</v>
      </c>
      <c r="K1163" s="100">
        <f>MAX(I1163-Farms!$I$6*1000, 0)</f>
        <v>1209.5000618040795</v>
      </c>
      <c r="L1163" s="100">
        <f t="shared" si="110"/>
        <v>9754.1065727999994</v>
      </c>
      <c r="M1163" s="100">
        <f t="shared" si="111"/>
        <v>401.45595307917898</v>
      </c>
      <c r="N1163" s="154">
        <f t="shared" si="112"/>
        <v>11365.062587683258</v>
      </c>
    </row>
    <row r="1164" spans="2:14" x14ac:dyDescent="0.25">
      <c r="B1164" s="4">
        <v>41641</v>
      </c>
      <c r="C1164" s="99">
        <f>'Farm Runoff'!$D1164</f>
        <v>12970.886399999999</v>
      </c>
      <c r="D1164" s="99">
        <f>'Irrigation Demand'!$D1164</f>
        <v>2007.2797653958949</v>
      </c>
      <c r="E1164" s="99">
        <f>$C1164*Farms!$H$6/100</f>
        <v>3216.7798271999995</v>
      </c>
      <c r="F1164" s="99">
        <f t="shared" si="108"/>
        <v>9754.1065727999994</v>
      </c>
      <c r="G1164" s="99">
        <f>IF(H1164&lt;Farms!$I$6*1000,(MIN(F1164,Farms!$L$6)),0)</f>
        <v>0</v>
      </c>
      <c r="H1164" s="100">
        <f t="shared" si="113"/>
        <v>495000</v>
      </c>
      <c r="I1164" s="100">
        <f t="shared" si="109"/>
        <v>496209.50006180408</v>
      </c>
      <c r="J1164" s="100">
        <f>MIN(I1164,Farms!$I$6*1000)</f>
        <v>495000</v>
      </c>
      <c r="K1164" s="100">
        <f>MAX(I1164-Farms!$I$6*1000, 0)</f>
        <v>1209.5000618040795</v>
      </c>
      <c r="L1164" s="100">
        <f t="shared" si="110"/>
        <v>9754.1065727999994</v>
      </c>
      <c r="M1164" s="100">
        <f t="shared" si="111"/>
        <v>401.45595307917898</v>
      </c>
      <c r="N1164" s="154">
        <f t="shared" si="112"/>
        <v>11365.062587683258</v>
      </c>
    </row>
    <row r="1165" spans="2:14" x14ac:dyDescent="0.25">
      <c r="B1165" s="4">
        <v>41642</v>
      </c>
      <c r="C1165" s="99">
        <f>'Farm Runoff'!$D1165</f>
        <v>11114.668800000001</v>
      </c>
      <c r="D1165" s="99">
        <f>'Irrigation Demand'!$D1165</f>
        <v>2007.2797653958949</v>
      </c>
      <c r="E1165" s="99">
        <f>$C1165*Farms!$H$6/100</f>
        <v>2756.4378624000005</v>
      </c>
      <c r="F1165" s="99">
        <f t="shared" si="108"/>
        <v>8358.2309376000012</v>
      </c>
      <c r="G1165" s="99">
        <f>IF(H1165&lt;Farms!$I$6*1000,(MIN(F1165,Farms!$L$6)),0)</f>
        <v>0</v>
      </c>
      <c r="H1165" s="100">
        <f t="shared" si="113"/>
        <v>495000</v>
      </c>
      <c r="I1165" s="100">
        <f t="shared" si="109"/>
        <v>495749.15809700411</v>
      </c>
      <c r="J1165" s="100">
        <f>MIN(I1165,Farms!$I$6*1000)</f>
        <v>495000</v>
      </c>
      <c r="K1165" s="100">
        <f>MAX(I1165-Farms!$I$6*1000, 0)</f>
        <v>749.15809700411046</v>
      </c>
      <c r="L1165" s="100">
        <f t="shared" si="110"/>
        <v>8358.2309376000012</v>
      </c>
      <c r="M1165" s="100">
        <f t="shared" si="111"/>
        <v>401.45595307917898</v>
      </c>
      <c r="N1165" s="154">
        <f t="shared" si="112"/>
        <v>9508.844987683291</v>
      </c>
    </row>
    <row r="1166" spans="2:14" x14ac:dyDescent="0.25">
      <c r="B1166" s="4">
        <v>41643</v>
      </c>
      <c r="C1166" s="99">
        <f>'Farm Runoff'!$D1166</f>
        <v>11114.668800000001</v>
      </c>
      <c r="D1166" s="99">
        <f>'Irrigation Demand'!$D1166</f>
        <v>2007.2797653958949</v>
      </c>
      <c r="E1166" s="99">
        <f>$C1166*Farms!$H$6/100</f>
        <v>2756.4378624000005</v>
      </c>
      <c r="F1166" s="99">
        <f t="shared" si="108"/>
        <v>8358.2309376000012</v>
      </c>
      <c r="G1166" s="99">
        <f>IF(H1166&lt;Farms!$I$6*1000,(MIN(F1166,Farms!$L$6)),0)</f>
        <v>0</v>
      </c>
      <c r="H1166" s="100">
        <f t="shared" si="113"/>
        <v>495000</v>
      </c>
      <c r="I1166" s="100">
        <f t="shared" si="109"/>
        <v>495749.15809700411</v>
      </c>
      <c r="J1166" s="100">
        <f>MIN(I1166,Farms!$I$6*1000)</f>
        <v>495000</v>
      </c>
      <c r="K1166" s="100">
        <f>MAX(I1166-Farms!$I$6*1000, 0)</f>
        <v>749.15809700411046</v>
      </c>
      <c r="L1166" s="100">
        <f t="shared" si="110"/>
        <v>8358.2309376000012</v>
      </c>
      <c r="M1166" s="100">
        <f t="shared" si="111"/>
        <v>401.45595307917898</v>
      </c>
      <c r="N1166" s="154">
        <f t="shared" si="112"/>
        <v>9508.844987683291</v>
      </c>
    </row>
    <row r="1167" spans="2:14" x14ac:dyDescent="0.25">
      <c r="B1167" s="4">
        <v>41644</v>
      </c>
      <c r="C1167" s="99">
        <f>'Farm Runoff'!$D1167</f>
        <v>12970.886399999999</v>
      </c>
      <c r="D1167" s="99">
        <f>'Irrigation Demand'!$D1167</f>
        <v>2007.2797653958949</v>
      </c>
      <c r="E1167" s="99">
        <f>$C1167*Farms!$H$6/100</f>
        <v>3216.7798271999995</v>
      </c>
      <c r="F1167" s="99">
        <f t="shared" si="108"/>
        <v>9754.1065727999994</v>
      </c>
      <c r="G1167" s="99">
        <f>IF(H1167&lt;Farms!$I$6*1000,(MIN(F1167,Farms!$L$6)),0)</f>
        <v>0</v>
      </c>
      <c r="H1167" s="100">
        <f t="shared" si="113"/>
        <v>495000</v>
      </c>
      <c r="I1167" s="100">
        <f t="shared" si="109"/>
        <v>496209.50006180408</v>
      </c>
      <c r="J1167" s="100">
        <f>MIN(I1167,Farms!$I$6*1000)</f>
        <v>495000</v>
      </c>
      <c r="K1167" s="100">
        <f>MAX(I1167-Farms!$I$6*1000, 0)</f>
        <v>1209.5000618040795</v>
      </c>
      <c r="L1167" s="100">
        <f t="shared" si="110"/>
        <v>9754.1065727999994</v>
      </c>
      <c r="M1167" s="100">
        <f t="shared" si="111"/>
        <v>401.45595307917898</v>
      </c>
      <c r="N1167" s="154">
        <f t="shared" si="112"/>
        <v>11365.062587683258</v>
      </c>
    </row>
    <row r="1168" spans="2:14" x14ac:dyDescent="0.25">
      <c r="B1168" s="4">
        <v>41645</v>
      </c>
      <c r="C1168" s="99">
        <f>'Farm Runoff'!$D1168</f>
        <v>14827.104000000001</v>
      </c>
      <c r="D1168" s="99">
        <f>'Irrigation Demand'!$D1168</f>
        <v>1384.5797653958948</v>
      </c>
      <c r="E1168" s="99">
        <f>$C1168*Farms!$H$6/100</f>
        <v>3677.1217919999999</v>
      </c>
      <c r="F1168" s="99">
        <f t="shared" si="108"/>
        <v>11149.982208000001</v>
      </c>
      <c r="G1168" s="99">
        <f>IF(H1168&lt;Farms!$I$6*1000,(MIN(F1168,Farms!$L$6)),0)</f>
        <v>0</v>
      </c>
      <c r="H1168" s="100">
        <f t="shared" si="113"/>
        <v>495000</v>
      </c>
      <c r="I1168" s="100">
        <f t="shared" si="109"/>
        <v>497292.54202660412</v>
      </c>
      <c r="J1168" s="100">
        <f>MIN(I1168,Farms!$I$6*1000)</f>
        <v>495000</v>
      </c>
      <c r="K1168" s="100">
        <f>MAX(I1168-Farms!$I$6*1000, 0)</f>
        <v>2292.5420266041183</v>
      </c>
      <c r="L1168" s="100">
        <f t="shared" si="110"/>
        <v>11149.982208000001</v>
      </c>
      <c r="M1168" s="100">
        <f t="shared" si="111"/>
        <v>276.91595307917896</v>
      </c>
      <c r="N1168" s="154">
        <f t="shared" si="112"/>
        <v>13719.440187683298</v>
      </c>
    </row>
    <row r="1169" spans="2:14" x14ac:dyDescent="0.25">
      <c r="B1169" s="4">
        <v>41646</v>
      </c>
      <c r="C1169" s="99">
        <f>'Farm Runoff'!$D1169</f>
        <v>14827.104000000001</v>
      </c>
      <c r="D1169" s="99">
        <f>'Irrigation Demand'!$D1169</f>
        <v>0</v>
      </c>
      <c r="E1169" s="99">
        <f>$C1169*Farms!$H$6/100</f>
        <v>3677.1217919999999</v>
      </c>
      <c r="F1169" s="99">
        <f t="shared" si="108"/>
        <v>11149.982208000001</v>
      </c>
      <c r="G1169" s="99">
        <f>IF(H1169&lt;Farms!$I$6*1000,(MIN(F1169,Farms!$L$6)),0)</f>
        <v>0</v>
      </c>
      <c r="H1169" s="100">
        <f t="shared" si="113"/>
        <v>495000</v>
      </c>
      <c r="I1169" s="100">
        <f t="shared" si="109"/>
        <v>498677.12179200002</v>
      </c>
      <c r="J1169" s="100">
        <f>MIN(I1169,Farms!$I$6*1000)</f>
        <v>495000</v>
      </c>
      <c r="K1169" s="100">
        <f>MAX(I1169-Farms!$I$6*1000, 0)</f>
        <v>3677.1217920000199</v>
      </c>
      <c r="L1169" s="100">
        <f t="shared" si="110"/>
        <v>11149.982208000001</v>
      </c>
      <c r="M1169" s="100">
        <f t="shared" si="111"/>
        <v>0</v>
      </c>
      <c r="N1169" s="154">
        <f t="shared" si="112"/>
        <v>14827.104000000021</v>
      </c>
    </row>
    <row r="1170" spans="2:14" x14ac:dyDescent="0.25">
      <c r="B1170" s="4">
        <v>41647</v>
      </c>
      <c r="C1170" s="99">
        <f>'Farm Runoff'!$D1170</f>
        <v>63009.532799999994</v>
      </c>
      <c r="D1170" s="99">
        <f>'Irrigation Demand'!$D1170</f>
        <v>0</v>
      </c>
      <c r="E1170" s="99">
        <f>$C1170*Farms!$H$6/100</f>
        <v>15626.364134399999</v>
      </c>
      <c r="F1170" s="99">
        <f t="shared" si="108"/>
        <v>47383.168665599995</v>
      </c>
      <c r="G1170" s="99">
        <f>IF(H1170&lt;Farms!$I$6*1000,(MIN(F1170,Farms!$L$6)),0)</f>
        <v>0</v>
      </c>
      <c r="H1170" s="100">
        <f t="shared" si="113"/>
        <v>495000</v>
      </c>
      <c r="I1170" s="100">
        <f t="shared" si="109"/>
        <v>510626.36413439998</v>
      </c>
      <c r="J1170" s="100">
        <f>MIN(I1170,Farms!$I$6*1000)</f>
        <v>495000</v>
      </c>
      <c r="K1170" s="100">
        <f>MAX(I1170-Farms!$I$6*1000, 0)</f>
        <v>15626.364134399977</v>
      </c>
      <c r="L1170" s="100">
        <f t="shared" si="110"/>
        <v>47383.168665599995</v>
      </c>
      <c r="M1170" s="100">
        <f t="shared" si="111"/>
        <v>0</v>
      </c>
      <c r="N1170" s="154">
        <f t="shared" si="112"/>
        <v>63009.532799999972</v>
      </c>
    </row>
    <row r="1171" spans="2:14" x14ac:dyDescent="0.25">
      <c r="B1171" s="4">
        <v>41648</v>
      </c>
      <c r="C1171" s="99">
        <f>'Farm Runoff'!$D1171</f>
        <v>50038.646400000005</v>
      </c>
      <c r="D1171" s="99">
        <f>'Irrigation Demand'!$D1171</f>
        <v>2007.2797653958949</v>
      </c>
      <c r="E1171" s="99">
        <f>$C1171*Farms!$H$6/100</f>
        <v>12409.584307200001</v>
      </c>
      <c r="F1171" s="99">
        <f t="shared" si="108"/>
        <v>37629.062092800006</v>
      </c>
      <c r="G1171" s="99">
        <f>IF(H1171&lt;Farms!$I$6*1000,(MIN(F1171,Farms!$L$6)),0)</f>
        <v>0</v>
      </c>
      <c r="H1171" s="100">
        <f t="shared" si="113"/>
        <v>495000</v>
      </c>
      <c r="I1171" s="100">
        <f t="shared" si="109"/>
        <v>505402.30454180407</v>
      </c>
      <c r="J1171" s="100">
        <f>MIN(I1171,Farms!$I$6*1000)</f>
        <v>495000</v>
      </c>
      <c r="K1171" s="100">
        <f>MAX(I1171-Farms!$I$6*1000, 0)</f>
        <v>10402.304541804071</v>
      </c>
      <c r="L1171" s="100">
        <f t="shared" si="110"/>
        <v>37629.062092800006</v>
      </c>
      <c r="M1171" s="100">
        <f t="shared" si="111"/>
        <v>401.45595307917898</v>
      </c>
      <c r="N1171" s="154">
        <f t="shared" si="112"/>
        <v>48432.822587683258</v>
      </c>
    </row>
    <row r="1172" spans="2:14" x14ac:dyDescent="0.25">
      <c r="B1172" s="4">
        <v>41649</v>
      </c>
      <c r="C1172" s="99">
        <f>'Farm Runoff'!$D1172</f>
        <v>11114.668800000001</v>
      </c>
      <c r="D1172" s="99">
        <f>'Irrigation Demand'!$D1172</f>
        <v>2007.2797653958949</v>
      </c>
      <c r="E1172" s="99">
        <f>$C1172*Farms!$H$6/100</f>
        <v>2756.4378624000005</v>
      </c>
      <c r="F1172" s="99">
        <f t="shared" si="108"/>
        <v>8358.2309376000012</v>
      </c>
      <c r="G1172" s="99">
        <f>IF(H1172&lt;Farms!$I$6*1000,(MIN(F1172,Farms!$L$6)),0)</f>
        <v>0</v>
      </c>
      <c r="H1172" s="100">
        <f t="shared" si="113"/>
        <v>495000</v>
      </c>
      <c r="I1172" s="100">
        <f t="shared" si="109"/>
        <v>495749.15809700411</v>
      </c>
      <c r="J1172" s="100">
        <f>MIN(I1172,Farms!$I$6*1000)</f>
        <v>495000</v>
      </c>
      <c r="K1172" s="100">
        <f>MAX(I1172-Farms!$I$6*1000, 0)</f>
        <v>749.15809700411046</v>
      </c>
      <c r="L1172" s="100">
        <f t="shared" si="110"/>
        <v>8358.2309376000012</v>
      </c>
      <c r="M1172" s="100">
        <f t="shared" si="111"/>
        <v>401.45595307917898</v>
      </c>
      <c r="N1172" s="154">
        <f t="shared" si="112"/>
        <v>9508.844987683291</v>
      </c>
    </row>
    <row r="1173" spans="2:14" x14ac:dyDescent="0.25">
      <c r="B1173" s="4">
        <v>41650</v>
      </c>
      <c r="C1173" s="99">
        <f>'Farm Runoff'!$D1173</f>
        <v>29654.208000000002</v>
      </c>
      <c r="D1173" s="99">
        <f>'Irrigation Demand'!$D1173</f>
        <v>2007.2797653958949</v>
      </c>
      <c r="E1173" s="99">
        <f>$C1173*Farms!$H$6/100</f>
        <v>7354.2435839999998</v>
      </c>
      <c r="F1173" s="99">
        <f t="shared" si="108"/>
        <v>22299.964416000003</v>
      </c>
      <c r="G1173" s="99">
        <f>IF(H1173&lt;Farms!$I$6*1000,(MIN(F1173,Farms!$L$6)),0)</f>
        <v>0</v>
      </c>
      <c r="H1173" s="100">
        <f t="shared" si="113"/>
        <v>495000</v>
      </c>
      <c r="I1173" s="100">
        <f t="shared" si="109"/>
        <v>500346.96381860407</v>
      </c>
      <c r="J1173" s="100">
        <f>MIN(I1173,Farms!$I$6*1000)</f>
        <v>495000</v>
      </c>
      <c r="K1173" s="100">
        <f>MAX(I1173-Farms!$I$6*1000, 0)</f>
        <v>5346.9638186040684</v>
      </c>
      <c r="L1173" s="100">
        <f t="shared" si="110"/>
        <v>22299.964416000003</v>
      </c>
      <c r="M1173" s="100">
        <f t="shared" si="111"/>
        <v>401.45595307917898</v>
      </c>
      <c r="N1173" s="154">
        <f t="shared" si="112"/>
        <v>28048.384187683248</v>
      </c>
    </row>
    <row r="1174" spans="2:14" x14ac:dyDescent="0.25">
      <c r="B1174" s="4">
        <v>41651</v>
      </c>
      <c r="C1174" s="99">
        <f>'Farm Runoff'!$D1174</f>
        <v>77836.636799999978</v>
      </c>
      <c r="D1174" s="99">
        <f>'Irrigation Demand'!$D1174</f>
        <v>2007.2797653958949</v>
      </c>
      <c r="E1174" s="99">
        <f>$C1174*Farms!$H$6/100</f>
        <v>19303.485926399993</v>
      </c>
      <c r="F1174" s="99">
        <f t="shared" si="108"/>
        <v>58533.150873599981</v>
      </c>
      <c r="G1174" s="99">
        <f>IF(H1174&lt;Farms!$I$6*1000,(MIN(F1174,Farms!$L$6)),0)</f>
        <v>0</v>
      </c>
      <c r="H1174" s="100">
        <f t="shared" si="113"/>
        <v>495000</v>
      </c>
      <c r="I1174" s="100">
        <f t="shared" si="109"/>
        <v>512296.20616100408</v>
      </c>
      <c r="J1174" s="100">
        <f>MIN(I1174,Farms!$I$6*1000)</f>
        <v>495000</v>
      </c>
      <c r="K1174" s="100">
        <f>MAX(I1174-Farms!$I$6*1000, 0)</f>
        <v>17296.206161004084</v>
      </c>
      <c r="L1174" s="100">
        <f t="shared" si="110"/>
        <v>58533.150873599981</v>
      </c>
      <c r="M1174" s="100">
        <f t="shared" si="111"/>
        <v>401.45595307917898</v>
      </c>
      <c r="N1174" s="154">
        <f t="shared" si="112"/>
        <v>76230.812987683239</v>
      </c>
    </row>
    <row r="1175" spans="2:14" x14ac:dyDescent="0.25">
      <c r="B1175" s="4">
        <v>41652</v>
      </c>
      <c r="C1175" s="99">
        <f>'Farm Runoff'!$D1175</f>
        <v>38912.659200000002</v>
      </c>
      <c r="D1175" s="99">
        <f>'Irrigation Demand'!$D1175</f>
        <v>2007.2797653958949</v>
      </c>
      <c r="E1175" s="99">
        <f>$C1175*Farms!$H$6/100</f>
        <v>9650.3394816</v>
      </c>
      <c r="F1175" s="99">
        <f t="shared" si="108"/>
        <v>29262.319718400002</v>
      </c>
      <c r="G1175" s="99">
        <f>IF(H1175&lt;Farms!$I$6*1000,(MIN(F1175,Farms!$L$6)),0)</f>
        <v>0</v>
      </c>
      <c r="H1175" s="100">
        <f t="shared" si="113"/>
        <v>495000</v>
      </c>
      <c r="I1175" s="100">
        <f t="shared" si="109"/>
        <v>502643.05971620406</v>
      </c>
      <c r="J1175" s="100">
        <f>MIN(I1175,Farms!$I$6*1000)</f>
        <v>495000</v>
      </c>
      <c r="K1175" s="100">
        <f>MAX(I1175-Farms!$I$6*1000, 0)</f>
        <v>7643.0597162040649</v>
      </c>
      <c r="L1175" s="100">
        <f t="shared" si="110"/>
        <v>29262.319718400002</v>
      </c>
      <c r="M1175" s="100">
        <f t="shared" si="111"/>
        <v>401.45595307917898</v>
      </c>
      <c r="N1175" s="154">
        <f t="shared" si="112"/>
        <v>37306.835387683248</v>
      </c>
    </row>
    <row r="1176" spans="2:14" x14ac:dyDescent="0.25">
      <c r="B1176" s="4">
        <v>41653</v>
      </c>
      <c r="C1176" s="99">
        <f>'Farm Runoff'!$D1176</f>
        <v>11114.668800000001</v>
      </c>
      <c r="D1176" s="99">
        <f>'Irrigation Demand'!$D1176</f>
        <v>2007.2797653958949</v>
      </c>
      <c r="E1176" s="99">
        <f>$C1176*Farms!$H$6/100</f>
        <v>2756.4378624000005</v>
      </c>
      <c r="F1176" s="99">
        <f t="shared" si="108"/>
        <v>8358.2309376000012</v>
      </c>
      <c r="G1176" s="99">
        <f>IF(H1176&lt;Farms!$I$6*1000,(MIN(F1176,Farms!$L$6)),0)</f>
        <v>0</v>
      </c>
      <c r="H1176" s="100">
        <f t="shared" si="113"/>
        <v>495000</v>
      </c>
      <c r="I1176" s="100">
        <f t="shared" si="109"/>
        <v>495749.15809700411</v>
      </c>
      <c r="J1176" s="100">
        <f>MIN(I1176,Farms!$I$6*1000)</f>
        <v>495000</v>
      </c>
      <c r="K1176" s="100">
        <f>MAX(I1176-Farms!$I$6*1000, 0)</f>
        <v>749.15809700411046</v>
      </c>
      <c r="L1176" s="100">
        <f t="shared" si="110"/>
        <v>8358.2309376000012</v>
      </c>
      <c r="M1176" s="100">
        <f t="shared" si="111"/>
        <v>401.45595307917898</v>
      </c>
      <c r="N1176" s="154">
        <f t="shared" si="112"/>
        <v>9508.844987683291</v>
      </c>
    </row>
    <row r="1177" spans="2:14" x14ac:dyDescent="0.25">
      <c r="B1177" s="4">
        <v>41654</v>
      </c>
      <c r="C1177" s="99">
        <f>'Farm Runoff'!$D1177</f>
        <v>9269.7696000000014</v>
      </c>
      <c r="D1177" s="99">
        <f>'Irrigation Demand'!$D1177</f>
        <v>2007.2797653958949</v>
      </c>
      <c r="E1177" s="99">
        <f>$C1177*Farms!$H$6/100</f>
        <v>2298.9028608000003</v>
      </c>
      <c r="F1177" s="99">
        <f t="shared" si="108"/>
        <v>6970.8667392000007</v>
      </c>
      <c r="G1177" s="99">
        <f>IF(H1177&lt;Farms!$I$6*1000,(MIN(F1177,Farms!$L$6)),0)</f>
        <v>0</v>
      </c>
      <c r="H1177" s="100">
        <f t="shared" si="113"/>
        <v>495000</v>
      </c>
      <c r="I1177" s="100">
        <f t="shared" si="109"/>
        <v>495291.62309540407</v>
      </c>
      <c r="J1177" s="100">
        <f>MIN(I1177,Farms!$I$6*1000)</f>
        <v>495000</v>
      </c>
      <c r="K1177" s="100">
        <f>MAX(I1177-Farms!$I$6*1000, 0)</f>
        <v>291.62309540406568</v>
      </c>
      <c r="L1177" s="100">
        <f t="shared" si="110"/>
        <v>6970.8667392000007</v>
      </c>
      <c r="M1177" s="100">
        <f t="shared" si="111"/>
        <v>401.45595307917898</v>
      </c>
      <c r="N1177" s="154">
        <f t="shared" si="112"/>
        <v>7663.9457876832457</v>
      </c>
    </row>
    <row r="1178" spans="2:14" x14ac:dyDescent="0.25">
      <c r="B1178" s="4">
        <v>41655</v>
      </c>
      <c r="C1178" s="99">
        <f>'Farm Runoff'!$D1178</f>
        <v>9269.7696000000014</v>
      </c>
      <c r="D1178" s="99">
        <f>'Irrigation Demand'!$D1178</f>
        <v>2007.2797653958949</v>
      </c>
      <c r="E1178" s="99">
        <f>$C1178*Farms!$H$6/100</f>
        <v>2298.9028608000003</v>
      </c>
      <c r="F1178" s="99">
        <f t="shared" si="108"/>
        <v>6970.8667392000007</v>
      </c>
      <c r="G1178" s="99">
        <f>IF(H1178&lt;Farms!$I$6*1000,(MIN(F1178,Farms!$L$6)),0)</f>
        <v>0</v>
      </c>
      <c r="H1178" s="100">
        <f t="shared" si="113"/>
        <v>495000</v>
      </c>
      <c r="I1178" s="100">
        <f t="shared" si="109"/>
        <v>495291.62309540407</v>
      </c>
      <c r="J1178" s="100">
        <f>MIN(I1178,Farms!$I$6*1000)</f>
        <v>495000</v>
      </c>
      <c r="K1178" s="100">
        <f>MAX(I1178-Farms!$I$6*1000, 0)</f>
        <v>291.62309540406568</v>
      </c>
      <c r="L1178" s="100">
        <f t="shared" si="110"/>
        <v>6970.8667392000007</v>
      </c>
      <c r="M1178" s="100">
        <f t="shared" si="111"/>
        <v>401.45595307917898</v>
      </c>
      <c r="N1178" s="154">
        <f t="shared" si="112"/>
        <v>7663.9457876832457</v>
      </c>
    </row>
    <row r="1179" spans="2:14" x14ac:dyDescent="0.25">
      <c r="B1179" s="4">
        <v>41656</v>
      </c>
      <c r="C1179" s="99">
        <f>'Farm Runoff'!$D1179</f>
        <v>9269.7696000000014</v>
      </c>
      <c r="D1179" s="99">
        <f>'Irrigation Demand'!$D1179</f>
        <v>2007.2797653958949</v>
      </c>
      <c r="E1179" s="99">
        <f>$C1179*Farms!$H$6/100</f>
        <v>2298.9028608000003</v>
      </c>
      <c r="F1179" s="99">
        <f t="shared" si="108"/>
        <v>6970.8667392000007</v>
      </c>
      <c r="G1179" s="99">
        <f>IF(H1179&lt;Farms!$I$6*1000,(MIN(F1179,Farms!$L$6)),0)</f>
        <v>0</v>
      </c>
      <c r="H1179" s="100">
        <f t="shared" si="113"/>
        <v>495000</v>
      </c>
      <c r="I1179" s="100">
        <f t="shared" si="109"/>
        <v>495291.62309540407</v>
      </c>
      <c r="J1179" s="100">
        <f>MIN(I1179,Farms!$I$6*1000)</f>
        <v>495000</v>
      </c>
      <c r="K1179" s="100">
        <f>MAX(I1179-Farms!$I$6*1000, 0)</f>
        <v>291.62309540406568</v>
      </c>
      <c r="L1179" s="100">
        <f t="shared" si="110"/>
        <v>6970.8667392000007</v>
      </c>
      <c r="M1179" s="100">
        <f t="shared" si="111"/>
        <v>401.45595307917898</v>
      </c>
      <c r="N1179" s="154">
        <f t="shared" si="112"/>
        <v>7663.9457876832457</v>
      </c>
    </row>
    <row r="1180" spans="2:14" x14ac:dyDescent="0.25">
      <c r="B1180" s="4">
        <v>41657</v>
      </c>
      <c r="C1180" s="99">
        <f>'Farm Runoff'!$D1180</f>
        <v>9269.7696000000014</v>
      </c>
      <c r="D1180" s="99">
        <f>'Irrigation Demand'!$D1180</f>
        <v>2007.2797653958949</v>
      </c>
      <c r="E1180" s="99">
        <f>$C1180*Farms!$H$6/100</f>
        <v>2298.9028608000003</v>
      </c>
      <c r="F1180" s="99">
        <f t="shared" si="108"/>
        <v>6970.8667392000007</v>
      </c>
      <c r="G1180" s="99">
        <f>IF(H1180&lt;Farms!$I$6*1000,(MIN(F1180,Farms!$L$6)),0)</f>
        <v>0</v>
      </c>
      <c r="H1180" s="100">
        <f t="shared" si="113"/>
        <v>495000</v>
      </c>
      <c r="I1180" s="100">
        <f t="shared" si="109"/>
        <v>495291.62309540407</v>
      </c>
      <c r="J1180" s="100">
        <f>MIN(I1180,Farms!$I$6*1000)</f>
        <v>495000</v>
      </c>
      <c r="K1180" s="100">
        <f>MAX(I1180-Farms!$I$6*1000, 0)</f>
        <v>291.62309540406568</v>
      </c>
      <c r="L1180" s="100">
        <f t="shared" si="110"/>
        <v>6970.8667392000007</v>
      </c>
      <c r="M1180" s="100">
        <f t="shared" si="111"/>
        <v>401.45595307917898</v>
      </c>
      <c r="N1180" s="154">
        <f t="shared" si="112"/>
        <v>7663.9457876832457</v>
      </c>
    </row>
    <row r="1181" spans="2:14" x14ac:dyDescent="0.25">
      <c r="B1181" s="4">
        <v>41658</v>
      </c>
      <c r="C1181" s="99">
        <f>'Farm Runoff'!$D1181</f>
        <v>11114.668800000001</v>
      </c>
      <c r="D1181" s="99">
        <f>'Irrigation Demand'!$D1181</f>
        <v>2007.2797653958949</v>
      </c>
      <c r="E1181" s="99">
        <f>$C1181*Farms!$H$6/100</f>
        <v>2756.4378624000005</v>
      </c>
      <c r="F1181" s="99">
        <f t="shared" si="108"/>
        <v>8358.2309376000012</v>
      </c>
      <c r="G1181" s="99">
        <f>IF(H1181&lt;Farms!$I$6*1000,(MIN(F1181,Farms!$L$6)),0)</f>
        <v>0</v>
      </c>
      <c r="H1181" s="100">
        <f t="shared" si="113"/>
        <v>495000</v>
      </c>
      <c r="I1181" s="100">
        <f t="shared" si="109"/>
        <v>495749.15809700411</v>
      </c>
      <c r="J1181" s="100">
        <f>MIN(I1181,Farms!$I$6*1000)</f>
        <v>495000</v>
      </c>
      <c r="K1181" s="100">
        <f>MAX(I1181-Farms!$I$6*1000, 0)</f>
        <v>749.15809700411046</v>
      </c>
      <c r="L1181" s="100">
        <f t="shared" si="110"/>
        <v>8358.2309376000012</v>
      </c>
      <c r="M1181" s="100">
        <f t="shared" si="111"/>
        <v>401.45595307917898</v>
      </c>
      <c r="N1181" s="154">
        <f t="shared" si="112"/>
        <v>9508.844987683291</v>
      </c>
    </row>
    <row r="1182" spans="2:14" x14ac:dyDescent="0.25">
      <c r="B1182" s="4">
        <v>41659</v>
      </c>
      <c r="C1182" s="99">
        <f>'Farm Runoff'!$D1182</f>
        <v>11114.668800000001</v>
      </c>
      <c r="D1182" s="99">
        <f>'Irrigation Demand'!$D1182</f>
        <v>2007.2797653958949</v>
      </c>
      <c r="E1182" s="99">
        <f>$C1182*Farms!$H$6/100</f>
        <v>2756.4378624000005</v>
      </c>
      <c r="F1182" s="99">
        <f t="shared" si="108"/>
        <v>8358.2309376000012</v>
      </c>
      <c r="G1182" s="99">
        <f>IF(H1182&lt;Farms!$I$6*1000,(MIN(F1182,Farms!$L$6)),0)</f>
        <v>0</v>
      </c>
      <c r="H1182" s="100">
        <f t="shared" si="113"/>
        <v>495000</v>
      </c>
      <c r="I1182" s="100">
        <f t="shared" si="109"/>
        <v>495749.15809700411</v>
      </c>
      <c r="J1182" s="100">
        <f>MIN(I1182,Farms!$I$6*1000)</f>
        <v>495000</v>
      </c>
      <c r="K1182" s="100">
        <f>MAX(I1182-Farms!$I$6*1000, 0)</f>
        <v>749.15809700411046</v>
      </c>
      <c r="L1182" s="100">
        <f t="shared" si="110"/>
        <v>8358.2309376000012</v>
      </c>
      <c r="M1182" s="100">
        <f t="shared" si="111"/>
        <v>401.45595307917898</v>
      </c>
      <c r="N1182" s="154">
        <f t="shared" si="112"/>
        <v>9508.844987683291</v>
      </c>
    </row>
    <row r="1183" spans="2:14" x14ac:dyDescent="0.25">
      <c r="B1183" s="4">
        <v>41660</v>
      </c>
      <c r="C1183" s="99">
        <f>'Farm Runoff'!$D1183</f>
        <v>11114.668800000001</v>
      </c>
      <c r="D1183" s="99">
        <f>'Irrigation Demand'!$D1183</f>
        <v>2007.2797653958949</v>
      </c>
      <c r="E1183" s="99">
        <f>$C1183*Farms!$H$6/100</f>
        <v>2756.4378624000005</v>
      </c>
      <c r="F1183" s="99">
        <f t="shared" si="108"/>
        <v>8358.2309376000012</v>
      </c>
      <c r="G1183" s="99">
        <f>IF(H1183&lt;Farms!$I$6*1000,(MIN(F1183,Farms!$L$6)),0)</f>
        <v>0</v>
      </c>
      <c r="H1183" s="100">
        <f t="shared" si="113"/>
        <v>495000</v>
      </c>
      <c r="I1183" s="100">
        <f t="shared" si="109"/>
        <v>495749.15809700411</v>
      </c>
      <c r="J1183" s="100">
        <f>MIN(I1183,Farms!$I$6*1000)</f>
        <v>495000</v>
      </c>
      <c r="K1183" s="100">
        <f>MAX(I1183-Farms!$I$6*1000, 0)</f>
        <v>749.15809700411046</v>
      </c>
      <c r="L1183" s="100">
        <f t="shared" si="110"/>
        <v>8358.2309376000012</v>
      </c>
      <c r="M1183" s="100">
        <f t="shared" si="111"/>
        <v>401.45595307917898</v>
      </c>
      <c r="N1183" s="154">
        <f t="shared" si="112"/>
        <v>9508.844987683291</v>
      </c>
    </row>
    <row r="1184" spans="2:14" x14ac:dyDescent="0.25">
      <c r="B1184" s="4">
        <v>41661</v>
      </c>
      <c r="C1184" s="99">
        <f>'Farm Runoff'!$D1184</f>
        <v>11114.668800000001</v>
      </c>
      <c r="D1184" s="99">
        <f>'Irrigation Demand'!$D1184</f>
        <v>2007.2797653958949</v>
      </c>
      <c r="E1184" s="99">
        <f>$C1184*Farms!$H$6/100</f>
        <v>2756.4378624000005</v>
      </c>
      <c r="F1184" s="99">
        <f t="shared" si="108"/>
        <v>8358.2309376000012</v>
      </c>
      <c r="G1184" s="99">
        <f>IF(H1184&lt;Farms!$I$6*1000,(MIN(F1184,Farms!$L$6)),0)</f>
        <v>0</v>
      </c>
      <c r="H1184" s="100">
        <f t="shared" si="113"/>
        <v>495000</v>
      </c>
      <c r="I1184" s="100">
        <f t="shared" si="109"/>
        <v>495749.15809700411</v>
      </c>
      <c r="J1184" s="100">
        <f>MIN(I1184,Farms!$I$6*1000)</f>
        <v>495000</v>
      </c>
      <c r="K1184" s="100">
        <f>MAX(I1184-Farms!$I$6*1000, 0)</f>
        <v>749.15809700411046</v>
      </c>
      <c r="L1184" s="100">
        <f t="shared" si="110"/>
        <v>8358.2309376000012</v>
      </c>
      <c r="M1184" s="100">
        <f t="shared" si="111"/>
        <v>401.45595307917898</v>
      </c>
      <c r="N1184" s="154">
        <f t="shared" si="112"/>
        <v>9508.844987683291</v>
      </c>
    </row>
    <row r="1185" spans="2:14" x14ac:dyDescent="0.25">
      <c r="B1185" s="4">
        <v>41662</v>
      </c>
      <c r="C1185" s="99">
        <f>'Farm Runoff'!$D1185</f>
        <v>11114.668800000001</v>
      </c>
      <c r="D1185" s="99">
        <f>'Irrigation Demand'!$D1185</f>
        <v>2007.2797653958949</v>
      </c>
      <c r="E1185" s="99">
        <f>$C1185*Farms!$H$6/100</f>
        <v>2756.4378624000005</v>
      </c>
      <c r="F1185" s="99">
        <f t="shared" si="108"/>
        <v>8358.2309376000012</v>
      </c>
      <c r="G1185" s="99">
        <f>IF(H1185&lt;Farms!$I$6*1000,(MIN(F1185,Farms!$L$6)),0)</f>
        <v>0</v>
      </c>
      <c r="H1185" s="100">
        <f t="shared" si="113"/>
        <v>495000</v>
      </c>
      <c r="I1185" s="100">
        <f t="shared" si="109"/>
        <v>495749.15809700411</v>
      </c>
      <c r="J1185" s="100">
        <f>MIN(I1185,Farms!$I$6*1000)</f>
        <v>495000</v>
      </c>
      <c r="K1185" s="100">
        <f>MAX(I1185-Farms!$I$6*1000, 0)</f>
        <v>749.15809700411046</v>
      </c>
      <c r="L1185" s="100">
        <f t="shared" si="110"/>
        <v>8358.2309376000012</v>
      </c>
      <c r="M1185" s="100">
        <f t="shared" si="111"/>
        <v>401.45595307917898</v>
      </c>
      <c r="N1185" s="154">
        <f t="shared" si="112"/>
        <v>9508.844987683291</v>
      </c>
    </row>
    <row r="1186" spans="2:14" x14ac:dyDescent="0.25">
      <c r="B1186" s="4">
        <v>41663</v>
      </c>
      <c r="C1186" s="99">
        <f>'Farm Runoff'!$D1186</f>
        <v>11114.668800000001</v>
      </c>
      <c r="D1186" s="99">
        <f>'Irrigation Demand'!$D1186</f>
        <v>2007.2797653958949</v>
      </c>
      <c r="E1186" s="99">
        <f>$C1186*Farms!$H$6/100</f>
        <v>2756.4378624000005</v>
      </c>
      <c r="F1186" s="99">
        <f t="shared" si="108"/>
        <v>8358.2309376000012</v>
      </c>
      <c r="G1186" s="99">
        <f>IF(H1186&lt;Farms!$I$6*1000,(MIN(F1186,Farms!$L$6)),0)</f>
        <v>0</v>
      </c>
      <c r="H1186" s="100">
        <f t="shared" si="113"/>
        <v>495000</v>
      </c>
      <c r="I1186" s="100">
        <f t="shared" si="109"/>
        <v>495749.15809700411</v>
      </c>
      <c r="J1186" s="100">
        <f>MIN(I1186,Farms!$I$6*1000)</f>
        <v>495000</v>
      </c>
      <c r="K1186" s="100">
        <f>MAX(I1186-Farms!$I$6*1000, 0)</f>
        <v>749.15809700411046</v>
      </c>
      <c r="L1186" s="100">
        <f t="shared" si="110"/>
        <v>8358.2309376000012</v>
      </c>
      <c r="M1186" s="100">
        <f t="shared" si="111"/>
        <v>401.45595307917898</v>
      </c>
      <c r="N1186" s="154">
        <f t="shared" si="112"/>
        <v>9508.844987683291</v>
      </c>
    </row>
    <row r="1187" spans="2:14" x14ac:dyDescent="0.25">
      <c r="B1187" s="4">
        <v>41664</v>
      </c>
      <c r="C1187" s="99">
        <f>'Farm Runoff'!$D1187</f>
        <v>11114.668800000001</v>
      </c>
      <c r="D1187" s="99">
        <f>'Irrigation Demand'!$D1187</f>
        <v>2007.2797653958949</v>
      </c>
      <c r="E1187" s="99">
        <f>$C1187*Farms!$H$6/100</f>
        <v>2756.4378624000005</v>
      </c>
      <c r="F1187" s="99">
        <f t="shared" si="108"/>
        <v>8358.2309376000012</v>
      </c>
      <c r="G1187" s="99">
        <f>IF(H1187&lt;Farms!$I$6*1000,(MIN(F1187,Farms!$L$6)),0)</f>
        <v>0</v>
      </c>
      <c r="H1187" s="100">
        <f t="shared" si="113"/>
        <v>495000</v>
      </c>
      <c r="I1187" s="100">
        <f t="shared" si="109"/>
        <v>495749.15809700411</v>
      </c>
      <c r="J1187" s="100">
        <f>MIN(I1187,Farms!$I$6*1000)</f>
        <v>495000</v>
      </c>
      <c r="K1187" s="100">
        <f>MAX(I1187-Farms!$I$6*1000, 0)</f>
        <v>749.15809700411046</v>
      </c>
      <c r="L1187" s="100">
        <f t="shared" si="110"/>
        <v>8358.2309376000012</v>
      </c>
      <c r="M1187" s="100">
        <f t="shared" si="111"/>
        <v>401.45595307917898</v>
      </c>
      <c r="N1187" s="154">
        <f t="shared" si="112"/>
        <v>9508.844987683291</v>
      </c>
    </row>
    <row r="1188" spans="2:14" x14ac:dyDescent="0.25">
      <c r="B1188" s="4">
        <v>41665</v>
      </c>
      <c r="C1188" s="99">
        <f>'Farm Runoff'!$D1188</f>
        <v>11114.668800000001</v>
      </c>
      <c r="D1188" s="99">
        <f>'Irrigation Demand'!$D1188</f>
        <v>2007.2797653958949</v>
      </c>
      <c r="E1188" s="99">
        <f>$C1188*Farms!$H$6/100</f>
        <v>2756.4378624000005</v>
      </c>
      <c r="F1188" s="99">
        <f t="shared" si="108"/>
        <v>8358.2309376000012</v>
      </c>
      <c r="G1188" s="99">
        <f>IF(H1188&lt;Farms!$I$6*1000,(MIN(F1188,Farms!$L$6)),0)</f>
        <v>0</v>
      </c>
      <c r="H1188" s="100">
        <f t="shared" si="113"/>
        <v>495000</v>
      </c>
      <c r="I1188" s="100">
        <f t="shared" si="109"/>
        <v>495749.15809700411</v>
      </c>
      <c r="J1188" s="100">
        <f>MIN(I1188,Farms!$I$6*1000)</f>
        <v>495000</v>
      </c>
      <c r="K1188" s="100">
        <f>MAX(I1188-Farms!$I$6*1000, 0)</f>
        <v>749.15809700411046</v>
      </c>
      <c r="L1188" s="100">
        <f t="shared" si="110"/>
        <v>8358.2309376000012</v>
      </c>
      <c r="M1188" s="100">
        <f t="shared" si="111"/>
        <v>401.45595307917898</v>
      </c>
      <c r="N1188" s="154">
        <f t="shared" si="112"/>
        <v>9508.844987683291</v>
      </c>
    </row>
    <row r="1189" spans="2:14" x14ac:dyDescent="0.25">
      <c r="B1189" s="4">
        <v>41666</v>
      </c>
      <c r="C1189" s="99">
        <f>'Farm Runoff'!$D1189</f>
        <v>29654.208000000002</v>
      </c>
      <c r="D1189" s="99">
        <f>'Irrigation Demand'!$D1189</f>
        <v>2007.2797653958949</v>
      </c>
      <c r="E1189" s="99">
        <f>$C1189*Farms!$H$6/100</f>
        <v>7354.2435839999998</v>
      </c>
      <c r="F1189" s="99">
        <f t="shared" si="108"/>
        <v>22299.964416000003</v>
      </c>
      <c r="G1189" s="99">
        <f>IF(H1189&lt;Farms!$I$6*1000,(MIN(F1189,Farms!$L$6)),0)</f>
        <v>0</v>
      </c>
      <c r="H1189" s="100">
        <f t="shared" si="113"/>
        <v>495000</v>
      </c>
      <c r="I1189" s="100">
        <f t="shared" si="109"/>
        <v>500346.96381860407</v>
      </c>
      <c r="J1189" s="100">
        <f>MIN(I1189,Farms!$I$6*1000)</f>
        <v>495000</v>
      </c>
      <c r="K1189" s="100">
        <f>MAX(I1189-Farms!$I$6*1000, 0)</f>
        <v>5346.9638186040684</v>
      </c>
      <c r="L1189" s="100">
        <f t="shared" si="110"/>
        <v>22299.964416000003</v>
      </c>
      <c r="M1189" s="100">
        <f t="shared" si="111"/>
        <v>401.45595307917898</v>
      </c>
      <c r="N1189" s="154">
        <f t="shared" si="112"/>
        <v>28048.384187683248</v>
      </c>
    </row>
    <row r="1190" spans="2:14" x14ac:dyDescent="0.25">
      <c r="B1190" s="4">
        <v>41667</v>
      </c>
      <c r="C1190" s="99">
        <f>'Farm Runoff'!$D1190</f>
        <v>11114.668800000001</v>
      </c>
      <c r="D1190" s="99">
        <f>'Irrigation Demand'!$D1190</f>
        <v>0</v>
      </c>
      <c r="E1190" s="99">
        <f>$C1190*Farms!$H$6/100</f>
        <v>2756.4378624000005</v>
      </c>
      <c r="F1190" s="99">
        <f t="shared" si="108"/>
        <v>8358.2309376000012</v>
      </c>
      <c r="G1190" s="99">
        <f>IF(H1190&lt;Farms!$I$6*1000,(MIN(F1190,Farms!$L$6)),0)</f>
        <v>0</v>
      </c>
      <c r="H1190" s="100">
        <f t="shared" si="113"/>
        <v>495000</v>
      </c>
      <c r="I1190" s="100">
        <f t="shared" si="109"/>
        <v>497756.43786240002</v>
      </c>
      <c r="J1190" s="100">
        <f>MIN(I1190,Farms!$I$6*1000)</f>
        <v>495000</v>
      </c>
      <c r="K1190" s="100">
        <f>MAX(I1190-Farms!$I$6*1000, 0)</f>
        <v>2756.4378624000237</v>
      </c>
      <c r="L1190" s="100">
        <f t="shared" si="110"/>
        <v>8358.2309376000012</v>
      </c>
      <c r="M1190" s="100">
        <f t="shared" si="111"/>
        <v>0</v>
      </c>
      <c r="N1190" s="154">
        <f t="shared" si="112"/>
        <v>11114.668800000025</v>
      </c>
    </row>
    <row r="1191" spans="2:14" x14ac:dyDescent="0.25">
      <c r="B1191" s="4">
        <v>41668</v>
      </c>
      <c r="C1191" s="99">
        <f>'Farm Runoff'!$D1191</f>
        <v>14827.104000000001</v>
      </c>
      <c r="D1191" s="99">
        <f>'Irrigation Demand'!$D1191</f>
        <v>2007.2797653958949</v>
      </c>
      <c r="E1191" s="99">
        <f>$C1191*Farms!$H$6/100</f>
        <v>3677.1217919999999</v>
      </c>
      <c r="F1191" s="99">
        <f t="shared" si="108"/>
        <v>11149.982208000001</v>
      </c>
      <c r="G1191" s="99">
        <f>IF(H1191&lt;Farms!$I$6*1000,(MIN(F1191,Farms!$L$6)),0)</f>
        <v>0</v>
      </c>
      <c r="H1191" s="100">
        <f t="shared" si="113"/>
        <v>495000</v>
      </c>
      <c r="I1191" s="100">
        <f t="shared" si="109"/>
        <v>496669.84202660411</v>
      </c>
      <c r="J1191" s="100">
        <f>MIN(I1191,Farms!$I$6*1000)</f>
        <v>495000</v>
      </c>
      <c r="K1191" s="100">
        <f>MAX(I1191-Farms!$I$6*1000, 0)</f>
        <v>1669.8420266041066</v>
      </c>
      <c r="L1191" s="100">
        <f t="shared" si="110"/>
        <v>11149.982208000001</v>
      </c>
      <c r="M1191" s="100">
        <f t="shared" si="111"/>
        <v>401.45595307917898</v>
      </c>
      <c r="N1191" s="154">
        <f t="shared" si="112"/>
        <v>13221.280187683287</v>
      </c>
    </row>
    <row r="1192" spans="2:14" x14ac:dyDescent="0.25">
      <c r="B1192" s="4">
        <v>41669</v>
      </c>
      <c r="C1192" s="99">
        <f>'Farm Runoff'!$D1192</f>
        <v>16683.321600000003</v>
      </c>
      <c r="D1192" s="99">
        <f>'Irrigation Demand'!$D1192</f>
        <v>2007.2797653958949</v>
      </c>
      <c r="E1192" s="99">
        <f>$C1192*Farms!$H$6/100</f>
        <v>4137.4637568000007</v>
      </c>
      <c r="F1192" s="99">
        <f t="shared" si="108"/>
        <v>12545.857843200003</v>
      </c>
      <c r="G1192" s="99">
        <f>IF(H1192&lt;Farms!$I$6*1000,(MIN(F1192,Farms!$L$6)),0)</f>
        <v>0</v>
      </c>
      <c r="H1192" s="100">
        <f t="shared" si="113"/>
        <v>495000</v>
      </c>
      <c r="I1192" s="100">
        <f t="shared" si="109"/>
        <v>497130.18399140408</v>
      </c>
      <c r="J1192" s="100">
        <f>MIN(I1192,Farms!$I$6*1000)</f>
        <v>495000</v>
      </c>
      <c r="K1192" s="100">
        <f>MAX(I1192-Farms!$I$6*1000, 0)</f>
        <v>2130.1839914040756</v>
      </c>
      <c r="L1192" s="100">
        <f t="shared" si="110"/>
        <v>12545.857843200003</v>
      </c>
      <c r="M1192" s="100">
        <f t="shared" si="111"/>
        <v>401.45595307917898</v>
      </c>
      <c r="N1192" s="154">
        <f t="shared" si="112"/>
        <v>15077.497787683258</v>
      </c>
    </row>
    <row r="1193" spans="2:14" x14ac:dyDescent="0.25">
      <c r="B1193" s="4">
        <v>41670</v>
      </c>
      <c r="C1193" s="99">
        <f>'Farm Runoff'!$D1193</f>
        <v>37067.759999999995</v>
      </c>
      <c r="D1193" s="99">
        <f>'Irrigation Demand'!$D1193</f>
        <v>2007.2797653958949</v>
      </c>
      <c r="E1193" s="99">
        <f>$C1193*Farms!$H$6/100</f>
        <v>9192.8044799999989</v>
      </c>
      <c r="F1193" s="99">
        <f t="shared" si="108"/>
        <v>27874.955519999996</v>
      </c>
      <c r="G1193" s="99">
        <f>IF(H1193&lt;Farms!$I$6*1000,(MIN(F1193,Farms!$L$6)),0)</f>
        <v>0</v>
      </c>
      <c r="H1193" s="100">
        <f t="shared" si="113"/>
        <v>495000</v>
      </c>
      <c r="I1193" s="100">
        <f t="shared" si="109"/>
        <v>502185.52471460408</v>
      </c>
      <c r="J1193" s="100">
        <f>MIN(I1193,Farms!$I$6*1000)</f>
        <v>495000</v>
      </c>
      <c r="K1193" s="100">
        <f>MAX(I1193-Farms!$I$6*1000, 0)</f>
        <v>7185.5247146040783</v>
      </c>
      <c r="L1193" s="100">
        <f t="shared" si="110"/>
        <v>27874.955519999996</v>
      </c>
      <c r="M1193" s="100">
        <f t="shared" si="111"/>
        <v>401.45595307917898</v>
      </c>
      <c r="N1193" s="154">
        <f t="shared" si="112"/>
        <v>35461.936187683255</v>
      </c>
    </row>
    <row r="1194" spans="2:14" x14ac:dyDescent="0.25">
      <c r="B1194" s="4">
        <v>41671</v>
      </c>
      <c r="C1194" s="99">
        <f>'Farm Runoff'!$D1194</f>
        <v>8488.7999999999993</v>
      </c>
      <c r="D1194" s="99">
        <f>'Irrigation Demand'!$D1194</f>
        <v>1817.3193885760261</v>
      </c>
      <c r="E1194" s="99">
        <f>$C1194*Farms!$H$6/100</f>
        <v>2105.2224000000001</v>
      </c>
      <c r="F1194" s="99">
        <f t="shared" si="108"/>
        <v>6383.5775999999987</v>
      </c>
      <c r="G1194" s="99">
        <f>IF(H1194&lt;Farms!$I$6*1000,(MIN(F1194,Farms!$L$6)),0)</f>
        <v>0</v>
      </c>
      <c r="H1194" s="100">
        <f t="shared" si="113"/>
        <v>495000</v>
      </c>
      <c r="I1194" s="100">
        <f t="shared" si="109"/>
        <v>495287.903011424</v>
      </c>
      <c r="J1194" s="100">
        <f>MIN(I1194,Farms!$I$6*1000)</f>
        <v>495000</v>
      </c>
      <c r="K1194" s="100">
        <f>MAX(I1194-Farms!$I$6*1000, 0)</f>
        <v>287.90301142400131</v>
      </c>
      <c r="L1194" s="100">
        <f t="shared" si="110"/>
        <v>6383.5775999999987</v>
      </c>
      <c r="M1194" s="100">
        <f t="shared" si="111"/>
        <v>363.46387771520523</v>
      </c>
      <c r="N1194" s="154">
        <f t="shared" si="112"/>
        <v>7034.944489139205</v>
      </c>
    </row>
    <row r="1195" spans="2:14" x14ac:dyDescent="0.25">
      <c r="B1195" s="4">
        <v>41672</v>
      </c>
      <c r="C1195" s="99">
        <f>'Farm Runoff'!$D1195</f>
        <v>2195.7696000000001</v>
      </c>
      <c r="D1195" s="99">
        <f>'Irrigation Demand'!$D1195</f>
        <v>1817.3193885760261</v>
      </c>
      <c r="E1195" s="99">
        <f>$C1195*Farms!$H$6/100</f>
        <v>544.55086080000001</v>
      </c>
      <c r="F1195" s="99">
        <f t="shared" si="108"/>
        <v>1651.2187392000001</v>
      </c>
      <c r="G1195" s="99">
        <f>IF(H1195&lt;Farms!$I$6*1000,(MIN(F1195,Farms!$L$6)),0)</f>
        <v>0</v>
      </c>
      <c r="H1195" s="100">
        <f t="shared" si="113"/>
        <v>495000</v>
      </c>
      <c r="I1195" s="100">
        <f t="shared" si="109"/>
        <v>493727.231472224</v>
      </c>
      <c r="J1195" s="100">
        <f>MIN(I1195,Farms!$I$6*1000)</f>
        <v>493727.231472224</v>
      </c>
      <c r="K1195" s="100">
        <f>MAX(I1195-Farms!$I$6*1000, 0)</f>
        <v>0</v>
      </c>
      <c r="L1195" s="100">
        <f t="shared" si="110"/>
        <v>1651.2187392000001</v>
      </c>
      <c r="M1195" s="100">
        <f t="shared" si="111"/>
        <v>363.46387771520523</v>
      </c>
      <c r="N1195" s="154">
        <f t="shared" si="112"/>
        <v>2014.6826169152052</v>
      </c>
    </row>
    <row r="1196" spans="2:14" x14ac:dyDescent="0.25">
      <c r="B1196" s="4">
        <v>41673</v>
      </c>
      <c r="C1196" s="99">
        <f>'Farm Runoff'!$D1196</f>
        <v>2195.7696000000001</v>
      </c>
      <c r="D1196" s="99">
        <f>'Irrigation Demand'!$D1196</f>
        <v>1817.3193885760261</v>
      </c>
      <c r="E1196" s="99">
        <f>$C1196*Farms!$H$6/100</f>
        <v>544.55086080000001</v>
      </c>
      <c r="F1196" s="99">
        <f t="shared" si="108"/>
        <v>1651.2187392000001</v>
      </c>
      <c r="G1196" s="99">
        <f>IF(H1196&lt;Farms!$I$6*1000,(MIN(F1196,Farms!$L$6)),0)</f>
        <v>1651.2187392000001</v>
      </c>
      <c r="H1196" s="100">
        <f t="shared" si="113"/>
        <v>493727.231472224</v>
      </c>
      <c r="I1196" s="100">
        <f t="shared" si="109"/>
        <v>494105.68168364797</v>
      </c>
      <c r="J1196" s="100">
        <f>MIN(I1196,Farms!$I$6*1000)</f>
        <v>494105.68168364797</v>
      </c>
      <c r="K1196" s="100">
        <f>MAX(I1196-Farms!$I$6*1000, 0)</f>
        <v>0</v>
      </c>
      <c r="L1196" s="100">
        <f t="shared" si="110"/>
        <v>0</v>
      </c>
      <c r="M1196" s="100">
        <f t="shared" si="111"/>
        <v>363.46387771520523</v>
      </c>
      <c r="N1196" s="154">
        <f t="shared" si="112"/>
        <v>363.46387771520523</v>
      </c>
    </row>
    <row r="1197" spans="2:14" x14ac:dyDescent="0.25">
      <c r="B1197" s="4">
        <v>41674</v>
      </c>
      <c r="C1197" s="99">
        <f>'Farm Runoff'!$D1197</f>
        <v>2195.7696000000001</v>
      </c>
      <c r="D1197" s="99">
        <f>'Irrigation Demand'!$D1197</f>
        <v>1817.3193885760261</v>
      </c>
      <c r="E1197" s="99">
        <f>$C1197*Farms!$H$6/100</f>
        <v>544.55086080000001</v>
      </c>
      <c r="F1197" s="99">
        <f t="shared" si="108"/>
        <v>1651.2187392000001</v>
      </c>
      <c r="G1197" s="99">
        <f>IF(H1197&lt;Farms!$I$6*1000,(MIN(F1197,Farms!$L$6)),0)</f>
        <v>1651.2187392000001</v>
      </c>
      <c r="H1197" s="100">
        <f t="shared" si="113"/>
        <v>494105.68168364797</v>
      </c>
      <c r="I1197" s="100">
        <f t="shared" si="109"/>
        <v>494484.13189507194</v>
      </c>
      <c r="J1197" s="100">
        <f>MIN(I1197,Farms!$I$6*1000)</f>
        <v>494484.13189507194</v>
      </c>
      <c r="K1197" s="100">
        <f>MAX(I1197-Farms!$I$6*1000, 0)</f>
        <v>0</v>
      </c>
      <c r="L1197" s="100">
        <f t="shared" si="110"/>
        <v>0</v>
      </c>
      <c r="M1197" s="100">
        <f t="shared" si="111"/>
        <v>363.46387771520523</v>
      </c>
      <c r="N1197" s="154">
        <f t="shared" si="112"/>
        <v>363.46387771520523</v>
      </c>
    </row>
    <row r="1198" spans="2:14" x14ac:dyDescent="0.25">
      <c r="B1198" s="4">
        <v>41675</v>
      </c>
      <c r="C1198" s="99">
        <f>'Farm Runoff'!$D1198</f>
        <v>2195.7696000000001</v>
      </c>
      <c r="D1198" s="99">
        <f>'Irrigation Demand'!$D1198</f>
        <v>1817.3193885760261</v>
      </c>
      <c r="E1198" s="99">
        <f>$C1198*Farms!$H$6/100</f>
        <v>544.55086080000001</v>
      </c>
      <c r="F1198" s="99">
        <f t="shared" si="108"/>
        <v>1651.2187392000001</v>
      </c>
      <c r="G1198" s="99">
        <f>IF(H1198&lt;Farms!$I$6*1000,(MIN(F1198,Farms!$L$6)),0)</f>
        <v>1651.2187392000001</v>
      </c>
      <c r="H1198" s="100">
        <f t="shared" si="113"/>
        <v>494484.13189507194</v>
      </c>
      <c r="I1198" s="100">
        <f t="shared" si="109"/>
        <v>494862.58210649592</v>
      </c>
      <c r="J1198" s="100">
        <f>MIN(I1198,Farms!$I$6*1000)</f>
        <v>494862.58210649592</v>
      </c>
      <c r="K1198" s="100">
        <f>MAX(I1198-Farms!$I$6*1000, 0)</f>
        <v>0</v>
      </c>
      <c r="L1198" s="100">
        <f t="shared" si="110"/>
        <v>0</v>
      </c>
      <c r="M1198" s="100">
        <f t="shared" si="111"/>
        <v>363.46387771520523</v>
      </c>
      <c r="N1198" s="154">
        <f t="shared" si="112"/>
        <v>363.46387771520523</v>
      </c>
    </row>
    <row r="1199" spans="2:14" x14ac:dyDescent="0.25">
      <c r="B1199" s="4">
        <v>41676</v>
      </c>
      <c r="C1199" s="99">
        <f>'Farm Runoff'!$D1199</f>
        <v>2195.7696000000001</v>
      </c>
      <c r="D1199" s="99">
        <f>'Irrigation Demand'!$D1199</f>
        <v>1817.3193885760261</v>
      </c>
      <c r="E1199" s="99">
        <f>$C1199*Farms!$H$6/100</f>
        <v>544.55086080000001</v>
      </c>
      <c r="F1199" s="99">
        <f t="shared" si="108"/>
        <v>1651.2187392000001</v>
      </c>
      <c r="G1199" s="99">
        <f>IF(H1199&lt;Farms!$I$6*1000,(MIN(F1199,Farms!$L$6)),0)</f>
        <v>1651.2187392000001</v>
      </c>
      <c r="H1199" s="100">
        <f t="shared" si="113"/>
        <v>494862.58210649592</v>
      </c>
      <c r="I1199" s="100">
        <f t="shared" si="109"/>
        <v>495241.03231791989</v>
      </c>
      <c r="J1199" s="100">
        <f>MIN(I1199,Farms!$I$6*1000)</f>
        <v>495000</v>
      </c>
      <c r="K1199" s="100">
        <f>MAX(I1199-Farms!$I$6*1000, 0)</f>
        <v>241.03231791988946</v>
      </c>
      <c r="L1199" s="100">
        <f t="shared" si="110"/>
        <v>0</v>
      </c>
      <c r="M1199" s="100">
        <f t="shared" si="111"/>
        <v>363.46387771520523</v>
      </c>
      <c r="N1199" s="154">
        <f t="shared" si="112"/>
        <v>604.49619563509464</v>
      </c>
    </row>
    <row r="1200" spans="2:14" x14ac:dyDescent="0.25">
      <c r="B1200" s="4">
        <v>41677</v>
      </c>
      <c r="C1200" s="99">
        <f>'Farm Runoff'!$D1200</f>
        <v>2195.7696000000001</v>
      </c>
      <c r="D1200" s="99">
        <f>'Irrigation Demand'!$D1200</f>
        <v>1817.3193885760261</v>
      </c>
      <c r="E1200" s="99">
        <f>$C1200*Farms!$H$6/100</f>
        <v>544.55086080000001</v>
      </c>
      <c r="F1200" s="99">
        <f t="shared" si="108"/>
        <v>1651.2187392000001</v>
      </c>
      <c r="G1200" s="99">
        <f>IF(H1200&lt;Farms!$I$6*1000,(MIN(F1200,Farms!$L$6)),0)</f>
        <v>0</v>
      </c>
      <c r="H1200" s="100">
        <f t="shared" si="113"/>
        <v>495000</v>
      </c>
      <c r="I1200" s="100">
        <f t="shared" si="109"/>
        <v>493727.231472224</v>
      </c>
      <c r="J1200" s="100">
        <f>MIN(I1200,Farms!$I$6*1000)</f>
        <v>493727.231472224</v>
      </c>
      <c r="K1200" s="100">
        <f>MAX(I1200-Farms!$I$6*1000, 0)</f>
        <v>0</v>
      </c>
      <c r="L1200" s="100">
        <f t="shared" si="110"/>
        <v>1651.2187392000001</v>
      </c>
      <c r="M1200" s="100">
        <f t="shared" si="111"/>
        <v>363.46387771520523</v>
      </c>
      <c r="N1200" s="154">
        <f t="shared" si="112"/>
        <v>2014.6826169152052</v>
      </c>
    </row>
    <row r="1201" spans="2:14" x14ac:dyDescent="0.25">
      <c r="B1201" s="4">
        <v>41678</v>
      </c>
      <c r="C1201" s="99">
        <f>'Farm Runoff'!$D1201</f>
        <v>2195.7696000000001</v>
      </c>
      <c r="D1201" s="99">
        <f>'Irrigation Demand'!$D1201</f>
        <v>1817.3193885760261</v>
      </c>
      <c r="E1201" s="99">
        <f>$C1201*Farms!$H$6/100</f>
        <v>544.55086080000001</v>
      </c>
      <c r="F1201" s="99">
        <f t="shared" si="108"/>
        <v>1651.2187392000001</v>
      </c>
      <c r="G1201" s="99">
        <f>IF(H1201&lt;Farms!$I$6*1000,(MIN(F1201,Farms!$L$6)),0)</f>
        <v>1651.2187392000001</v>
      </c>
      <c r="H1201" s="100">
        <f t="shared" si="113"/>
        <v>493727.231472224</v>
      </c>
      <c r="I1201" s="100">
        <f t="shared" si="109"/>
        <v>494105.68168364797</v>
      </c>
      <c r="J1201" s="100">
        <f>MIN(I1201,Farms!$I$6*1000)</f>
        <v>494105.68168364797</v>
      </c>
      <c r="K1201" s="100">
        <f>MAX(I1201-Farms!$I$6*1000, 0)</f>
        <v>0</v>
      </c>
      <c r="L1201" s="100">
        <f t="shared" si="110"/>
        <v>0</v>
      </c>
      <c r="M1201" s="100">
        <f t="shared" si="111"/>
        <v>363.46387771520523</v>
      </c>
      <c r="N1201" s="154">
        <f t="shared" si="112"/>
        <v>363.46387771520523</v>
      </c>
    </row>
    <row r="1202" spans="2:14" x14ac:dyDescent="0.25">
      <c r="B1202" s="4">
        <v>41679</v>
      </c>
      <c r="C1202" s="99">
        <f>'Farm Runoff'!$D1202</f>
        <v>2195.7696000000001</v>
      </c>
      <c r="D1202" s="99">
        <f>'Irrigation Demand'!$D1202</f>
        <v>1817.3193885760261</v>
      </c>
      <c r="E1202" s="99">
        <f>$C1202*Farms!$H$6/100</f>
        <v>544.55086080000001</v>
      </c>
      <c r="F1202" s="99">
        <f t="shared" si="108"/>
        <v>1651.2187392000001</v>
      </c>
      <c r="G1202" s="99">
        <f>IF(H1202&lt;Farms!$I$6*1000,(MIN(F1202,Farms!$L$6)),0)</f>
        <v>1651.2187392000001</v>
      </c>
      <c r="H1202" s="100">
        <f t="shared" si="113"/>
        <v>494105.68168364797</v>
      </c>
      <c r="I1202" s="100">
        <f t="shared" si="109"/>
        <v>494484.13189507194</v>
      </c>
      <c r="J1202" s="100">
        <f>MIN(I1202,Farms!$I$6*1000)</f>
        <v>494484.13189507194</v>
      </c>
      <c r="K1202" s="100">
        <f>MAX(I1202-Farms!$I$6*1000, 0)</f>
        <v>0</v>
      </c>
      <c r="L1202" s="100">
        <f t="shared" si="110"/>
        <v>0</v>
      </c>
      <c r="M1202" s="100">
        <f t="shared" si="111"/>
        <v>363.46387771520523</v>
      </c>
      <c r="N1202" s="154">
        <f t="shared" si="112"/>
        <v>363.46387771520523</v>
      </c>
    </row>
    <row r="1203" spans="2:14" x14ac:dyDescent="0.25">
      <c r="B1203" s="4">
        <v>41680</v>
      </c>
      <c r="C1203" s="99">
        <f>'Farm Runoff'!$D1203</f>
        <v>2195.7696000000001</v>
      </c>
      <c r="D1203" s="99">
        <f>'Irrigation Demand'!$D1203</f>
        <v>1817.3193885760261</v>
      </c>
      <c r="E1203" s="99">
        <f>$C1203*Farms!$H$6/100</f>
        <v>544.55086080000001</v>
      </c>
      <c r="F1203" s="99">
        <f t="shared" si="108"/>
        <v>1651.2187392000001</v>
      </c>
      <c r="G1203" s="99">
        <f>IF(H1203&lt;Farms!$I$6*1000,(MIN(F1203,Farms!$L$6)),0)</f>
        <v>1651.2187392000001</v>
      </c>
      <c r="H1203" s="100">
        <f t="shared" si="113"/>
        <v>494484.13189507194</v>
      </c>
      <c r="I1203" s="100">
        <f t="shared" si="109"/>
        <v>494862.58210649592</v>
      </c>
      <c r="J1203" s="100">
        <f>MIN(I1203,Farms!$I$6*1000)</f>
        <v>494862.58210649592</v>
      </c>
      <c r="K1203" s="100">
        <f>MAX(I1203-Farms!$I$6*1000, 0)</f>
        <v>0</v>
      </c>
      <c r="L1203" s="100">
        <f t="shared" si="110"/>
        <v>0</v>
      </c>
      <c r="M1203" s="100">
        <f t="shared" si="111"/>
        <v>363.46387771520523</v>
      </c>
      <c r="N1203" s="154">
        <f t="shared" si="112"/>
        <v>363.46387771520523</v>
      </c>
    </row>
    <row r="1204" spans="2:14" x14ac:dyDescent="0.25">
      <c r="B1204" s="4">
        <v>41681</v>
      </c>
      <c r="C1204" s="99">
        <f>'Farm Runoff'!$D1204</f>
        <v>2195.7696000000001</v>
      </c>
      <c r="D1204" s="99">
        <f>'Irrigation Demand'!$D1204</f>
        <v>1817.3193885760261</v>
      </c>
      <c r="E1204" s="99">
        <f>$C1204*Farms!$H$6/100</f>
        <v>544.55086080000001</v>
      </c>
      <c r="F1204" s="99">
        <f t="shared" si="108"/>
        <v>1651.2187392000001</v>
      </c>
      <c r="G1204" s="99">
        <f>IF(H1204&lt;Farms!$I$6*1000,(MIN(F1204,Farms!$L$6)),0)</f>
        <v>1651.2187392000001</v>
      </c>
      <c r="H1204" s="100">
        <f t="shared" si="113"/>
        <v>494862.58210649592</v>
      </c>
      <c r="I1204" s="100">
        <f t="shared" si="109"/>
        <v>495241.03231791989</v>
      </c>
      <c r="J1204" s="100">
        <f>MIN(I1204,Farms!$I$6*1000)</f>
        <v>495000</v>
      </c>
      <c r="K1204" s="100">
        <f>MAX(I1204-Farms!$I$6*1000, 0)</f>
        <v>241.03231791988946</v>
      </c>
      <c r="L1204" s="100">
        <f t="shared" si="110"/>
        <v>0</v>
      </c>
      <c r="M1204" s="100">
        <f t="shared" si="111"/>
        <v>363.46387771520523</v>
      </c>
      <c r="N1204" s="154">
        <f t="shared" si="112"/>
        <v>604.49619563509464</v>
      </c>
    </row>
    <row r="1205" spans="2:14" x14ac:dyDescent="0.25">
      <c r="B1205" s="4">
        <v>41682</v>
      </c>
      <c r="C1205" s="99">
        <f>'Farm Runoff'!$D1205</f>
        <v>2467.4111999999996</v>
      </c>
      <c r="D1205" s="99">
        <f>'Irrigation Demand'!$D1205</f>
        <v>1817.3193885760261</v>
      </c>
      <c r="E1205" s="99">
        <f>$C1205*Farms!$H$6/100</f>
        <v>611.91797759999997</v>
      </c>
      <c r="F1205" s="99">
        <f t="shared" si="108"/>
        <v>1855.4932223999995</v>
      </c>
      <c r="G1205" s="99">
        <f>IF(H1205&lt;Farms!$I$6*1000,(MIN(F1205,Farms!$L$6)),0)</f>
        <v>0</v>
      </c>
      <c r="H1205" s="100">
        <f t="shared" si="113"/>
        <v>495000</v>
      </c>
      <c r="I1205" s="100">
        <f t="shared" si="109"/>
        <v>493794.59858902398</v>
      </c>
      <c r="J1205" s="100">
        <f>MIN(I1205,Farms!$I$6*1000)</f>
        <v>493794.59858902398</v>
      </c>
      <c r="K1205" s="100">
        <f>MAX(I1205-Farms!$I$6*1000, 0)</f>
        <v>0</v>
      </c>
      <c r="L1205" s="100">
        <f t="shared" si="110"/>
        <v>1855.4932223999995</v>
      </c>
      <c r="M1205" s="100">
        <f t="shared" si="111"/>
        <v>363.46387771520523</v>
      </c>
      <c r="N1205" s="154">
        <f t="shared" si="112"/>
        <v>2218.9571001152049</v>
      </c>
    </row>
    <row r="1206" spans="2:14" x14ac:dyDescent="0.25">
      <c r="B1206" s="4">
        <v>41683</v>
      </c>
      <c r="C1206" s="99">
        <f>'Farm Runoff'!$D1206</f>
        <v>2467.4111999999996</v>
      </c>
      <c r="D1206" s="99">
        <f>'Irrigation Demand'!$D1206</f>
        <v>1817.3193885760261</v>
      </c>
      <c r="E1206" s="99">
        <f>$C1206*Farms!$H$6/100</f>
        <v>611.91797759999997</v>
      </c>
      <c r="F1206" s="99">
        <f t="shared" si="108"/>
        <v>1855.4932223999995</v>
      </c>
      <c r="G1206" s="99">
        <f>IF(H1206&lt;Farms!$I$6*1000,(MIN(F1206,Farms!$L$6)),0)</f>
        <v>1855.4932223999995</v>
      </c>
      <c r="H1206" s="100">
        <f t="shared" si="113"/>
        <v>493794.59858902398</v>
      </c>
      <c r="I1206" s="100">
        <f t="shared" si="109"/>
        <v>494444.69040044799</v>
      </c>
      <c r="J1206" s="100">
        <f>MIN(I1206,Farms!$I$6*1000)</f>
        <v>494444.69040044799</v>
      </c>
      <c r="K1206" s="100">
        <f>MAX(I1206-Farms!$I$6*1000, 0)</f>
        <v>0</v>
      </c>
      <c r="L1206" s="100">
        <f t="shared" si="110"/>
        <v>0</v>
      </c>
      <c r="M1206" s="100">
        <f t="shared" si="111"/>
        <v>363.46387771520523</v>
      </c>
      <c r="N1206" s="154">
        <f t="shared" si="112"/>
        <v>363.46387771520523</v>
      </c>
    </row>
    <row r="1207" spans="2:14" x14ac:dyDescent="0.25">
      <c r="B1207" s="4">
        <v>41684</v>
      </c>
      <c r="C1207" s="99">
        <f>'Farm Runoff'!$D1207</f>
        <v>2195.7696000000001</v>
      </c>
      <c r="D1207" s="99">
        <f>'Irrigation Demand'!$D1207</f>
        <v>1817.3193885760261</v>
      </c>
      <c r="E1207" s="99">
        <f>$C1207*Farms!$H$6/100</f>
        <v>544.55086080000001</v>
      </c>
      <c r="F1207" s="99">
        <f t="shared" si="108"/>
        <v>1651.2187392000001</v>
      </c>
      <c r="G1207" s="99">
        <f>IF(H1207&lt;Farms!$I$6*1000,(MIN(F1207,Farms!$L$6)),0)</f>
        <v>1651.2187392000001</v>
      </c>
      <c r="H1207" s="100">
        <f t="shared" si="113"/>
        <v>494444.69040044799</v>
      </c>
      <c r="I1207" s="100">
        <f t="shared" si="109"/>
        <v>494823.14061187196</v>
      </c>
      <c r="J1207" s="100">
        <f>MIN(I1207,Farms!$I$6*1000)</f>
        <v>494823.14061187196</v>
      </c>
      <c r="K1207" s="100">
        <f>MAX(I1207-Farms!$I$6*1000, 0)</f>
        <v>0</v>
      </c>
      <c r="L1207" s="100">
        <f t="shared" si="110"/>
        <v>0</v>
      </c>
      <c r="M1207" s="100">
        <f t="shared" si="111"/>
        <v>363.46387771520523</v>
      </c>
      <c r="N1207" s="154">
        <f t="shared" si="112"/>
        <v>363.46387771520523</v>
      </c>
    </row>
    <row r="1208" spans="2:14" x14ac:dyDescent="0.25">
      <c r="B1208" s="4">
        <v>41685</v>
      </c>
      <c r="C1208" s="99">
        <f>'Farm Runoff'!$D1208</f>
        <v>2195.7696000000001</v>
      </c>
      <c r="D1208" s="99">
        <f>'Irrigation Demand'!$D1208</f>
        <v>1817.3193885760261</v>
      </c>
      <c r="E1208" s="99">
        <f>$C1208*Farms!$H$6/100</f>
        <v>544.55086080000001</v>
      </c>
      <c r="F1208" s="99">
        <f t="shared" si="108"/>
        <v>1651.2187392000001</v>
      </c>
      <c r="G1208" s="99">
        <f>IF(H1208&lt;Farms!$I$6*1000,(MIN(F1208,Farms!$L$6)),0)</f>
        <v>1651.2187392000001</v>
      </c>
      <c r="H1208" s="100">
        <f t="shared" si="113"/>
        <v>494823.14061187196</v>
      </c>
      <c r="I1208" s="100">
        <f t="shared" si="109"/>
        <v>495201.59082329593</v>
      </c>
      <c r="J1208" s="100">
        <f>MIN(I1208,Farms!$I$6*1000)</f>
        <v>495000</v>
      </c>
      <c r="K1208" s="100">
        <f>MAX(I1208-Farms!$I$6*1000, 0)</f>
        <v>201.59082329593366</v>
      </c>
      <c r="L1208" s="100">
        <f t="shared" si="110"/>
        <v>0</v>
      </c>
      <c r="M1208" s="100">
        <f t="shared" si="111"/>
        <v>363.46387771520523</v>
      </c>
      <c r="N1208" s="154">
        <f t="shared" si="112"/>
        <v>565.05470101113883</v>
      </c>
    </row>
    <row r="1209" spans="2:14" x14ac:dyDescent="0.25">
      <c r="B1209" s="4">
        <v>41686</v>
      </c>
      <c r="C1209" s="99">
        <f>'Farm Runoff'!$D1209</f>
        <v>1912.8095999999998</v>
      </c>
      <c r="D1209" s="99">
        <f>'Irrigation Demand'!$D1209</f>
        <v>1817.3193885760261</v>
      </c>
      <c r="E1209" s="99">
        <f>$C1209*Farms!$H$6/100</f>
        <v>474.37678080000001</v>
      </c>
      <c r="F1209" s="99">
        <f t="shared" si="108"/>
        <v>1438.4328191999998</v>
      </c>
      <c r="G1209" s="99">
        <f>IF(H1209&lt;Farms!$I$6*1000,(MIN(F1209,Farms!$L$6)),0)</f>
        <v>0</v>
      </c>
      <c r="H1209" s="100">
        <f t="shared" si="113"/>
        <v>495000</v>
      </c>
      <c r="I1209" s="100">
        <f t="shared" si="109"/>
        <v>493657.05739222397</v>
      </c>
      <c r="J1209" s="100">
        <f>MIN(I1209,Farms!$I$6*1000)</f>
        <v>493657.05739222397</v>
      </c>
      <c r="K1209" s="100">
        <f>MAX(I1209-Farms!$I$6*1000, 0)</f>
        <v>0</v>
      </c>
      <c r="L1209" s="100">
        <f t="shared" si="110"/>
        <v>1438.4328191999998</v>
      </c>
      <c r="M1209" s="100">
        <f t="shared" si="111"/>
        <v>363.46387771520523</v>
      </c>
      <c r="N1209" s="154">
        <f t="shared" si="112"/>
        <v>1801.896696915205</v>
      </c>
    </row>
    <row r="1210" spans="2:14" x14ac:dyDescent="0.25">
      <c r="B1210" s="4">
        <v>41687</v>
      </c>
      <c r="C1210" s="99">
        <f>'Farm Runoff'!$D1210</f>
        <v>3282.3359999999998</v>
      </c>
      <c r="D1210" s="99">
        <f>'Irrigation Demand'!$D1210</f>
        <v>1817.3193885760261</v>
      </c>
      <c r="E1210" s="99">
        <f>$C1210*Farms!$H$6/100</f>
        <v>814.01932799999997</v>
      </c>
      <c r="F1210" s="99">
        <f t="shared" si="108"/>
        <v>2468.3166719999999</v>
      </c>
      <c r="G1210" s="99">
        <f>IF(H1210&lt;Farms!$I$6*1000,(MIN(F1210,Farms!$L$6)),0)</f>
        <v>2468.3166719999999</v>
      </c>
      <c r="H1210" s="100">
        <f t="shared" si="113"/>
        <v>493657.05739222397</v>
      </c>
      <c r="I1210" s="100">
        <f t="shared" si="109"/>
        <v>495122.07400364795</v>
      </c>
      <c r="J1210" s="100">
        <f>MIN(I1210,Farms!$I$6*1000)</f>
        <v>495000</v>
      </c>
      <c r="K1210" s="100">
        <f>MAX(I1210-Farms!$I$6*1000, 0)</f>
        <v>122.07400364795467</v>
      </c>
      <c r="L1210" s="100">
        <f t="shared" si="110"/>
        <v>0</v>
      </c>
      <c r="M1210" s="100">
        <f t="shared" si="111"/>
        <v>363.46387771520523</v>
      </c>
      <c r="N1210" s="154">
        <f t="shared" si="112"/>
        <v>485.5378813631599</v>
      </c>
    </row>
    <row r="1211" spans="2:14" x14ac:dyDescent="0.25">
      <c r="B1211" s="4">
        <v>41688</v>
      </c>
      <c r="C1211" s="99">
        <f>'Farm Runoff'!$D1211</f>
        <v>1912.8095999999998</v>
      </c>
      <c r="D1211" s="99">
        <f>'Irrigation Demand'!$D1211</f>
        <v>1817.3193885760261</v>
      </c>
      <c r="E1211" s="99">
        <f>$C1211*Farms!$H$6/100</f>
        <v>474.37678080000001</v>
      </c>
      <c r="F1211" s="99">
        <f t="shared" si="108"/>
        <v>1438.4328191999998</v>
      </c>
      <c r="G1211" s="99">
        <f>IF(H1211&lt;Farms!$I$6*1000,(MIN(F1211,Farms!$L$6)),0)</f>
        <v>0</v>
      </c>
      <c r="H1211" s="100">
        <f t="shared" si="113"/>
        <v>495000</v>
      </c>
      <c r="I1211" s="100">
        <f t="shared" si="109"/>
        <v>493657.05739222397</v>
      </c>
      <c r="J1211" s="100">
        <f>MIN(I1211,Farms!$I$6*1000)</f>
        <v>493657.05739222397</v>
      </c>
      <c r="K1211" s="100">
        <f>MAX(I1211-Farms!$I$6*1000, 0)</f>
        <v>0</v>
      </c>
      <c r="L1211" s="100">
        <f t="shared" si="110"/>
        <v>1438.4328191999998</v>
      </c>
      <c r="M1211" s="100">
        <f t="shared" si="111"/>
        <v>363.46387771520523</v>
      </c>
      <c r="N1211" s="154">
        <f t="shared" si="112"/>
        <v>1801.896696915205</v>
      </c>
    </row>
    <row r="1212" spans="2:14" x14ac:dyDescent="0.25">
      <c r="B1212" s="4">
        <v>41689</v>
      </c>
      <c r="C1212" s="99">
        <f>'Farm Runoff'!$D1212</f>
        <v>1912.8095999999998</v>
      </c>
      <c r="D1212" s="99">
        <f>'Irrigation Demand'!$D1212</f>
        <v>1817.3193885760261</v>
      </c>
      <c r="E1212" s="99">
        <f>$C1212*Farms!$H$6/100</f>
        <v>474.37678080000001</v>
      </c>
      <c r="F1212" s="99">
        <f t="shared" si="108"/>
        <v>1438.4328191999998</v>
      </c>
      <c r="G1212" s="99">
        <f>IF(H1212&lt;Farms!$I$6*1000,(MIN(F1212,Farms!$L$6)),0)</f>
        <v>1438.4328191999998</v>
      </c>
      <c r="H1212" s="100">
        <f t="shared" si="113"/>
        <v>493657.05739222397</v>
      </c>
      <c r="I1212" s="100">
        <f t="shared" si="109"/>
        <v>493752.54760364792</v>
      </c>
      <c r="J1212" s="100">
        <f>MIN(I1212,Farms!$I$6*1000)</f>
        <v>493752.54760364792</v>
      </c>
      <c r="K1212" s="100">
        <f>MAX(I1212-Farms!$I$6*1000, 0)</f>
        <v>0</v>
      </c>
      <c r="L1212" s="100">
        <f t="shared" si="110"/>
        <v>0</v>
      </c>
      <c r="M1212" s="100">
        <f t="shared" si="111"/>
        <v>363.46387771520523</v>
      </c>
      <c r="N1212" s="154">
        <f t="shared" si="112"/>
        <v>363.46387771520523</v>
      </c>
    </row>
    <row r="1213" spans="2:14" x14ac:dyDescent="0.25">
      <c r="B1213" s="4">
        <v>41690</v>
      </c>
      <c r="C1213" s="99">
        <f>'Farm Runoff'!$D1213</f>
        <v>2467.4111999999996</v>
      </c>
      <c r="D1213" s="99">
        <f>'Irrigation Demand'!$D1213</f>
        <v>1817.3193885760261</v>
      </c>
      <c r="E1213" s="99">
        <f>$C1213*Farms!$H$6/100</f>
        <v>611.91797759999997</v>
      </c>
      <c r="F1213" s="99">
        <f t="shared" si="108"/>
        <v>1855.4932223999995</v>
      </c>
      <c r="G1213" s="99">
        <f>IF(H1213&lt;Farms!$I$6*1000,(MIN(F1213,Farms!$L$6)),0)</f>
        <v>1855.4932223999995</v>
      </c>
      <c r="H1213" s="100">
        <f t="shared" si="113"/>
        <v>493752.54760364792</v>
      </c>
      <c r="I1213" s="100">
        <f t="shared" si="109"/>
        <v>494402.63941507193</v>
      </c>
      <c r="J1213" s="100">
        <f>MIN(I1213,Farms!$I$6*1000)</f>
        <v>494402.63941507193</v>
      </c>
      <c r="K1213" s="100">
        <f>MAX(I1213-Farms!$I$6*1000, 0)</f>
        <v>0</v>
      </c>
      <c r="L1213" s="100">
        <f t="shared" si="110"/>
        <v>0</v>
      </c>
      <c r="M1213" s="100">
        <f t="shared" si="111"/>
        <v>363.46387771520523</v>
      </c>
      <c r="N1213" s="154">
        <f t="shared" si="112"/>
        <v>363.46387771520523</v>
      </c>
    </row>
    <row r="1214" spans="2:14" x14ac:dyDescent="0.25">
      <c r="B1214" s="4">
        <v>41691</v>
      </c>
      <c r="C1214" s="99">
        <f>'Farm Runoff'!$D1214</f>
        <v>5206.4639999999999</v>
      </c>
      <c r="D1214" s="99">
        <f>'Irrigation Demand'!$D1214</f>
        <v>1817.3193885760261</v>
      </c>
      <c r="E1214" s="99">
        <f>$C1214*Farms!$H$6/100</f>
        <v>1291.203072</v>
      </c>
      <c r="F1214" s="99">
        <f t="shared" si="108"/>
        <v>3915.2609279999997</v>
      </c>
      <c r="G1214" s="99">
        <f>IF(H1214&lt;Farms!$I$6*1000,(MIN(F1214,Farms!$L$6)),0)</f>
        <v>3915.2609279999997</v>
      </c>
      <c r="H1214" s="100">
        <f t="shared" si="113"/>
        <v>494402.63941507193</v>
      </c>
      <c r="I1214" s="100">
        <f t="shared" si="109"/>
        <v>497791.78402649588</v>
      </c>
      <c r="J1214" s="100">
        <f>MIN(I1214,Farms!$I$6*1000)</f>
        <v>495000</v>
      </c>
      <c r="K1214" s="100">
        <f>MAX(I1214-Farms!$I$6*1000, 0)</f>
        <v>2791.7840264958795</v>
      </c>
      <c r="L1214" s="100">
        <f t="shared" si="110"/>
        <v>0</v>
      </c>
      <c r="M1214" s="100">
        <f t="shared" si="111"/>
        <v>363.46387771520523</v>
      </c>
      <c r="N1214" s="154">
        <f t="shared" si="112"/>
        <v>3155.2479042110849</v>
      </c>
    </row>
    <row r="1215" spans="2:14" x14ac:dyDescent="0.25">
      <c r="B1215" s="4">
        <v>41692</v>
      </c>
      <c r="C1215" s="99">
        <f>'Farm Runoff'!$D1215</f>
        <v>4108.5792000000001</v>
      </c>
      <c r="D1215" s="99">
        <f>'Irrigation Demand'!$D1215</f>
        <v>1817.3193885760261</v>
      </c>
      <c r="E1215" s="99">
        <f>$C1215*Farms!$H$6/100</f>
        <v>1018.9276416</v>
      </c>
      <c r="F1215" s="99">
        <f t="shared" si="108"/>
        <v>3089.6515583999999</v>
      </c>
      <c r="G1215" s="99">
        <f>IF(H1215&lt;Farms!$I$6*1000,(MIN(F1215,Farms!$L$6)),0)</f>
        <v>0</v>
      </c>
      <c r="H1215" s="100">
        <f t="shared" si="113"/>
        <v>495000</v>
      </c>
      <c r="I1215" s="100">
        <f t="shared" si="109"/>
        <v>494201.60825302399</v>
      </c>
      <c r="J1215" s="100">
        <f>MIN(I1215,Farms!$I$6*1000)</f>
        <v>494201.60825302399</v>
      </c>
      <c r="K1215" s="100">
        <f>MAX(I1215-Farms!$I$6*1000, 0)</f>
        <v>0</v>
      </c>
      <c r="L1215" s="100">
        <f t="shared" si="110"/>
        <v>3089.6515583999999</v>
      </c>
      <c r="M1215" s="100">
        <f t="shared" si="111"/>
        <v>363.46387771520523</v>
      </c>
      <c r="N1215" s="154">
        <f t="shared" si="112"/>
        <v>3453.1154361152053</v>
      </c>
    </row>
    <row r="1216" spans="2:14" x14ac:dyDescent="0.25">
      <c r="B1216" s="4">
        <v>41693</v>
      </c>
      <c r="C1216" s="99">
        <f>'Farm Runoff'!$D1216</f>
        <v>9858.3263999999999</v>
      </c>
      <c r="D1216" s="99">
        <f>'Irrigation Demand'!$D1216</f>
        <v>1817.3193885760261</v>
      </c>
      <c r="E1216" s="99">
        <f>$C1216*Farms!$H$6/100</f>
        <v>2444.8649472000002</v>
      </c>
      <c r="F1216" s="99">
        <f t="shared" si="108"/>
        <v>7413.4614528000002</v>
      </c>
      <c r="G1216" s="99">
        <f>IF(H1216&lt;Farms!$I$6*1000,(MIN(F1216,Farms!$L$6)),0)</f>
        <v>7413.4614528000002</v>
      </c>
      <c r="H1216" s="100">
        <f t="shared" si="113"/>
        <v>494201.60825302399</v>
      </c>
      <c r="I1216" s="100">
        <f t="shared" si="109"/>
        <v>502242.61526444799</v>
      </c>
      <c r="J1216" s="100">
        <f>MIN(I1216,Farms!$I$6*1000)</f>
        <v>495000</v>
      </c>
      <c r="K1216" s="100">
        <f>MAX(I1216-Farms!$I$6*1000, 0)</f>
        <v>7242.615264447988</v>
      </c>
      <c r="L1216" s="100">
        <f t="shared" si="110"/>
        <v>0</v>
      </c>
      <c r="M1216" s="100">
        <f t="shared" si="111"/>
        <v>363.46387771520523</v>
      </c>
      <c r="N1216" s="154">
        <f t="shared" si="112"/>
        <v>7606.079142163193</v>
      </c>
    </row>
    <row r="1217" spans="2:14" x14ac:dyDescent="0.25">
      <c r="B1217" s="4">
        <v>41694</v>
      </c>
      <c r="C1217" s="99">
        <f>'Farm Runoff'!$D1217</f>
        <v>6847.6319999999996</v>
      </c>
      <c r="D1217" s="99">
        <f>'Irrigation Demand'!$D1217</f>
        <v>1817.3193885760261</v>
      </c>
      <c r="E1217" s="99">
        <f>$C1217*Farms!$H$6/100</f>
        <v>1698.2127359999999</v>
      </c>
      <c r="F1217" s="99">
        <f t="shared" si="108"/>
        <v>5149.4192640000001</v>
      </c>
      <c r="G1217" s="99">
        <f>IF(H1217&lt;Farms!$I$6*1000,(MIN(F1217,Farms!$L$6)),0)</f>
        <v>0</v>
      </c>
      <c r="H1217" s="100">
        <f t="shared" si="113"/>
        <v>495000</v>
      </c>
      <c r="I1217" s="100">
        <f t="shared" si="109"/>
        <v>494880.89334742399</v>
      </c>
      <c r="J1217" s="100">
        <f>MIN(I1217,Farms!$I$6*1000)</f>
        <v>494880.89334742399</v>
      </c>
      <c r="K1217" s="100">
        <f>MAX(I1217-Farms!$I$6*1000, 0)</f>
        <v>0</v>
      </c>
      <c r="L1217" s="100">
        <f t="shared" si="110"/>
        <v>5149.4192640000001</v>
      </c>
      <c r="M1217" s="100">
        <f t="shared" si="111"/>
        <v>363.46387771520523</v>
      </c>
      <c r="N1217" s="154">
        <f t="shared" si="112"/>
        <v>5512.8831417152051</v>
      </c>
    </row>
    <row r="1218" spans="2:14" x14ac:dyDescent="0.25">
      <c r="B1218" s="4">
        <v>41695</v>
      </c>
      <c r="C1218" s="99">
        <f>'Farm Runoff'!$D1218</f>
        <v>1912.8095999999998</v>
      </c>
      <c r="D1218" s="99">
        <f>'Irrigation Demand'!$D1218</f>
        <v>1817.3193885760261</v>
      </c>
      <c r="E1218" s="99">
        <f>$C1218*Farms!$H$6/100</f>
        <v>474.37678080000001</v>
      </c>
      <c r="F1218" s="99">
        <f t="shared" si="108"/>
        <v>1438.4328191999998</v>
      </c>
      <c r="G1218" s="99">
        <f>IF(H1218&lt;Farms!$I$6*1000,(MIN(F1218,Farms!$L$6)),0)</f>
        <v>1438.4328191999998</v>
      </c>
      <c r="H1218" s="100">
        <f t="shared" si="113"/>
        <v>494880.89334742399</v>
      </c>
      <c r="I1218" s="100">
        <f t="shared" si="109"/>
        <v>494976.38355884794</v>
      </c>
      <c r="J1218" s="100">
        <f>MIN(I1218,Farms!$I$6*1000)</f>
        <v>494976.38355884794</v>
      </c>
      <c r="K1218" s="100">
        <f>MAX(I1218-Farms!$I$6*1000, 0)</f>
        <v>0</v>
      </c>
      <c r="L1218" s="100">
        <f t="shared" si="110"/>
        <v>0</v>
      </c>
      <c r="M1218" s="100">
        <f t="shared" si="111"/>
        <v>363.46387771520523</v>
      </c>
      <c r="N1218" s="154">
        <f t="shared" si="112"/>
        <v>363.46387771520523</v>
      </c>
    </row>
    <row r="1219" spans="2:14" x14ac:dyDescent="0.25">
      <c r="B1219" s="4">
        <v>41696</v>
      </c>
      <c r="C1219" s="99">
        <f>'Farm Runoff'!$D1219</f>
        <v>1912.8095999999998</v>
      </c>
      <c r="D1219" s="99">
        <f>'Irrigation Demand'!$D1219</f>
        <v>1817.3193885760261</v>
      </c>
      <c r="E1219" s="99">
        <f>$C1219*Farms!$H$6/100</f>
        <v>474.37678080000001</v>
      </c>
      <c r="F1219" s="99">
        <f t="shared" si="108"/>
        <v>1438.4328191999998</v>
      </c>
      <c r="G1219" s="99">
        <f>IF(H1219&lt;Farms!$I$6*1000,(MIN(F1219,Farms!$L$6)),0)</f>
        <v>1438.4328191999998</v>
      </c>
      <c r="H1219" s="100">
        <f t="shared" si="113"/>
        <v>494976.38355884794</v>
      </c>
      <c r="I1219" s="100">
        <f t="shared" si="109"/>
        <v>495071.87377027189</v>
      </c>
      <c r="J1219" s="100">
        <f>MIN(I1219,Farms!$I$6*1000)</f>
        <v>495000</v>
      </c>
      <c r="K1219" s="100">
        <f>MAX(I1219-Farms!$I$6*1000, 0)</f>
        <v>71.873770271893591</v>
      </c>
      <c r="L1219" s="100">
        <f t="shared" si="110"/>
        <v>0</v>
      </c>
      <c r="M1219" s="100">
        <f t="shared" si="111"/>
        <v>363.46387771520523</v>
      </c>
      <c r="N1219" s="154">
        <f t="shared" si="112"/>
        <v>435.33764798709882</v>
      </c>
    </row>
    <row r="1220" spans="2:14" x14ac:dyDescent="0.25">
      <c r="B1220" s="4">
        <v>41697</v>
      </c>
      <c r="C1220" s="99">
        <f>'Farm Runoff'!$D1220</f>
        <v>1912.8095999999998</v>
      </c>
      <c r="D1220" s="99">
        <f>'Irrigation Demand'!$D1220</f>
        <v>1817.3193885760261</v>
      </c>
      <c r="E1220" s="99">
        <f>$C1220*Farms!$H$6/100</f>
        <v>474.37678080000001</v>
      </c>
      <c r="F1220" s="99">
        <f t="shared" si="108"/>
        <v>1438.4328191999998</v>
      </c>
      <c r="G1220" s="99">
        <f>IF(H1220&lt;Farms!$I$6*1000,(MIN(F1220,Farms!$L$6)),0)</f>
        <v>0</v>
      </c>
      <c r="H1220" s="100">
        <f t="shared" si="113"/>
        <v>495000</v>
      </c>
      <c r="I1220" s="100">
        <f t="shared" si="109"/>
        <v>493657.05739222397</v>
      </c>
      <c r="J1220" s="100">
        <f>MIN(I1220,Farms!$I$6*1000)</f>
        <v>493657.05739222397</v>
      </c>
      <c r="K1220" s="100">
        <f>MAX(I1220-Farms!$I$6*1000, 0)</f>
        <v>0</v>
      </c>
      <c r="L1220" s="100">
        <f t="shared" si="110"/>
        <v>1438.4328191999998</v>
      </c>
      <c r="M1220" s="100">
        <f t="shared" si="111"/>
        <v>363.46387771520523</v>
      </c>
      <c r="N1220" s="154">
        <f t="shared" si="112"/>
        <v>1801.896696915205</v>
      </c>
    </row>
    <row r="1221" spans="2:14" x14ac:dyDescent="0.25">
      <c r="B1221" s="4">
        <v>41698</v>
      </c>
      <c r="C1221" s="99">
        <f>'Farm Runoff'!$D1221</f>
        <v>2195.7696000000001</v>
      </c>
      <c r="D1221" s="99">
        <f>'Irrigation Demand'!$D1221</f>
        <v>1817.3193885760261</v>
      </c>
      <c r="E1221" s="99">
        <f>$C1221*Farms!$H$6/100</f>
        <v>544.55086080000001</v>
      </c>
      <c r="F1221" s="99">
        <f t="shared" si="108"/>
        <v>1651.2187392000001</v>
      </c>
      <c r="G1221" s="99">
        <f>IF(H1221&lt;Farms!$I$6*1000,(MIN(F1221,Farms!$L$6)),0)</f>
        <v>1651.2187392000001</v>
      </c>
      <c r="H1221" s="100">
        <f t="shared" si="113"/>
        <v>493657.05739222397</v>
      </c>
      <c r="I1221" s="100">
        <f t="shared" si="109"/>
        <v>494035.50760364794</v>
      </c>
      <c r="J1221" s="100">
        <f>MIN(I1221,Farms!$I$6*1000)</f>
        <v>494035.50760364794</v>
      </c>
      <c r="K1221" s="100">
        <f>MAX(I1221-Farms!$I$6*1000, 0)</f>
        <v>0</v>
      </c>
      <c r="L1221" s="100">
        <f t="shared" si="110"/>
        <v>0</v>
      </c>
      <c r="M1221" s="100">
        <f t="shared" si="111"/>
        <v>363.46387771520523</v>
      </c>
      <c r="N1221" s="154">
        <f t="shared" si="112"/>
        <v>363.46387771520523</v>
      </c>
    </row>
    <row r="1222" spans="2:14" x14ac:dyDescent="0.25">
      <c r="B1222" s="4">
        <v>41699</v>
      </c>
      <c r="C1222" s="99">
        <f>'Farm Runoff'!$D1222</f>
        <v>1618.5311999999999</v>
      </c>
      <c r="D1222" s="99">
        <f>'Irrigation Demand'!$D1222</f>
        <v>1531.0662756598242</v>
      </c>
      <c r="E1222" s="99">
        <f>$C1222*Farms!$H$6/100</f>
        <v>401.39573760000002</v>
      </c>
      <c r="F1222" s="99">
        <f t="shared" si="108"/>
        <v>1217.1354623999998</v>
      </c>
      <c r="G1222" s="99">
        <f>IF(H1222&lt;Farms!$I$6*1000,(MIN(F1222,Farms!$L$6)),0)</f>
        <v>1217.1354623999998</v>
      </c>
      <c r="H1222" s="100">
        <f t="shared" si="113"/>
        <v>494035.50760364794</v>
      </c>
      <c r="I1222" s="100">
        <f t="shared" si="109"/>
        <v>494122.97252798808</v>
      </c>
      <c r="J1222" s="100">
        <f>MIN(I1222,Farms!$I$6*1000)</f>
        <v>494122.97252798808</v>
      </c>
      <c r="K1222" s="100">
        <f>MAX(I1222-Farms!$I$6*1000, 0)</f>
        <v>0</v>
      </c>
      <c r="L1222" s="100">
        <f t="shared" si="110"/>
        <v>0</v>
      </c>
      <c r="M1222" s="100">
        <f t="shared" si="111"/>
        <v>306.21325513196484</v>
      </c>
      <c r="N1222" s="154">
        <f t="shared" si="112"/>
        <v>306.21325513196484</v>
      </c>
    </row>
    <row r="1223" spans="2:14" x14ac:dyDescent="0.25">
      <c r="B1223" s="4">
        <v>41700</v>
      </c>
      <c r="C1223" s="99">
        <f>'Farm Runoff'!$D1223</f>
        <v>5342.2847999999994</v>
      </c>
      <c r="D1223" s="99">
        <f>'Irrigation Demand'!$D1223</f>
        <v>1531.0662756598242</v>
      </c>
      <c r="E1223" s="99">
        <f>$C1223*Farms!$H$6/100</f>
        <v>1324.8866303999998</v>
      </c>
      <c r="F1223" s="99">
        <f t="shared" ref="F1223:F1286" si="114">C1223-E1223</f>
        <v>4017.3981695999996</v>
      </c>
      <c r="G1223" s="99">
        <f>IF(H1223&lt;Farms!$I$6*1000,(MIN(F1223,Farms!$L$6)),0)</f>
        <v>4017.3981695999996</v>
      </c>
      <c r="H1223" s="100">
        <f t="shared" si="113"/>
        <v>494122.97252798808</v>
      </c>
      <c r="I1223" s="100">
        <f t="shared" ref="I1223:I1286" si="115">H1223+E1223+G1223-D1223</f>
        <v>497934.19105232827</v>
      </c>
      <c r="J1223" s="100">
        <f>MIN(I1223,Farms!$I$6*1000)</f>
        <v>495000</v>
      </c>
      <c r="K1223" s="100">
        <f>MAX(I1223-Farms!$I$6*1000, 0)</f>
        <v>2934.1910523282713</v>
      </c>
      <c r="L1223" s="100">
        <f t="shared" ref="L1223:L1286" si="116">F1223-G1223</f>
        <v>0</v>
      </c>
      <c r="M1223" s="100">
        <f t="shared" ref="M1223:M1286" si="117">D1223*0.2</f>
        <v>306.21325513196484</v>
      </c>
      <c r="N1223" s="154">
        <f t="shared" ref="N1223:N1286" si="118">K1223+L1223+M1223</f>
        <v>3240.4043074602359</v>
      </c>
    </row>
    <row r="1224" spans="2:14" x14ac:dyDescent="0.25">
      <c r="B1224" s="4">
        <v>41701</v>
      </c>
      <c r="C1224" s="99">
        <f>'Farm Runoff'!$D1224</f>
        <v>5659.2</v>
      </c>
      <c r="D1224" s="99">
        <f>'Irrigation Demand'!$D1224</f>
        <v>1531.0662756598242</v>
      </c>
      <c r="E1224" s="99">
        <f>$C1224*Farms!$H$6/100</f>
        <v>1403.4816000000001</v>
      </c>
      <c r="F1224" s="99">
        <f t="shared" si="114"/>
        <v>4255.7183999999997</v>
      </c>
      <c r="G1224" s="99">
        <f>IF(H1224&lt;Farms!$I$6*1000,(MIN(F1224,Farms!$L$6)),0)</f>
        <v>0</v>
      </c>
      <c r="H1224" s="100">
        <f t="shared" ref="H1224:H1287" si="119">J1223</f>
        <v>495000</v>
      </c>
      <c r="I1224" s="100">
        <f t="shared" si="115"/>
        <v>494872.41532434017</v>
      </c>
      <c r="J1224" s="100">
        <f>MIN(I1224,Farms!$I$6*1000)</f>
        <v>494872.41532434017</v>
      </c>
      <c r="K1224" s="100">
        <f>MAX(I1224-Farms!$I$6*1000, 0)</f>
        <v>0</v>
      </c>
      <c r="L1224" s="100">
        <f t="shared" si="116"/>
        <v>4255.7183999999997</v>
      </c>
      <c r="M1224" s="100">
        <f t="shared" si="117"/>
        <v>306.21325513196484</v>
      </c>
      <c r="N1224" s="154">
        <f t="shared" si="118"/>
        <v>4561.9316551319644</v>
      </c>
    </row>
    <row r="1225" spans="2:14" x14ac:dyDescent="0.25">
      <c r="B1225" s="4">
        <v>41702</v>
      </c>
      <c r="C1225" s="99">
        <f>'Farm Runoff'!$D1225</f>
        <v>5500.742400000001</v>
      </c>
      <c r="D1225" s="99">
        <f>'Irrigation Demand'!$D1225</f>
        <v>1531.0662756598242</v>
      </c>
      <c r="E1225" s="99">
        <f>$C1225*Farms!$H$6/100</f>
        <v>1364.1841152000002</v>
      </c>
      <c r="F1225" s="99">
        <f t="shared" si="114"/>
        <v>4136.5582848000013</v>
      </c>
      <c r="G1225" s="99">
        <f>IF(H1225&lt;Farms!$I$6*1000,(MIN(F1225,Farms!$L$6)),0)</f>
        <v>4136.5582848000013</v>
      </c>
      <c r="H1225" s="100">
        <f t="shared" si="119"/>
        <v>494872.41532434017</v>
      </c>
      <c r="I1225" s="100">
        <f t="shared" si="115"/>
        <v>498842.09144868032</v>
      </c>
      <c r="J1225" s="100">
        <f>MIN(I1225,Farms!$I$6*1000)</f>
        <v>495000</v>
      </c>
      <c r="K1225" s="100">
        <f>MAX(I1225-Farms!$I$6*1000, 0)</f>
        <v>3842.0914486803231</v>
      </c>
      <c r="L1225" s="100">
        <f t="shared" si="116"/>
        <v>0</v>
      </c>
      <c r="M1225" s="100">
        <f t="shared" si="117"/>
        <v>306.21325513196484</v>
      </c>
      <c r="N1225" s="154">
        <f t="shared" si="118"/>
        <v>4148.3047038122877</v>
      </c>
    </row>
    <row r="1226" spans="2:14" x14ac:dyDescent="0.25">
      <c r="B1226" s="4">
        <v>41703</v>
      </c>
      <c r="C1226" s="99">
        <f>'Farm Runoff'!$D1226</f>
        <v>4697.1359999999995</v>
      </c>
      <c r="D1226" s="99">
        <f>'Irrigation Demand'!$D1226</f>
        <v>1531.0662756598242</v>
      </c>
      <c r="E1226" s="99">
        <f>$C1226*Farms!$H$6/100</f>
        <v>1164.8897279999999</v>
      </c>
      <c r="F1226" s="99">
        <f t="shared" si="114"/>
        <v>3532.2462719999994</v>
      </c>
      <c r="G1226" s="99">
        <f>IF(H1226&lt;Farms!$I$6*1000,(MIN(F1226,Farms!$L$6)),0)</f>
        <v>0</v>
      </c>
      <c r="H1226" s="100">
        <f t="shared" si="119"/>
        <v>495000</v>
      </c>
      <c r="I1226" s="100">
        <f t="shared" si="115"/>
        <v>494633.82345234015</v>
      </c>
      <c r="J1226" s="100">
        <f>MIN(I1226,Farms!$I$6*1000)</f>
        <v>494633.82345234015</v>
      </c>
      <c r="K1226" s="100">
        <f>MAX(I1226-Farms!$I$6*1000, 0)</f>
        <v>0</v>
      </c>
      <c r="L1226" s="100">
        <f t="shared" si="116"/>
        <v>3532.2462719999994</v>
      </c>
      <c r="M1226" s="100">
        <f t="shared" si="117"/>
        <v>306.21325513196484</v>
      </c>
      <c r="N1226" s="154">
        <f t="shared" si="118"/>
        <v>3838.459527131964</v>
      </c>
    </row>
    <row r="1227" spans="2:14" x14ac:dyDescent="0.25">
      <c r="B1227" s="4">
        <v>41704</v>
      </c>
      <c r="C1227" s="99">
        <f>'Farm Runoff'!$D1227</f>
        <v>1290.2975999999999</v>
      </c>
      <c r="D1227" s="99">
        <f>'Irrigation Demand'!$D1227</f>
        <v>1531.0662756598242</v>
      </c>
      <c r="E1227" s="99">
        <f>$C1227*Farms!$H$6/100</f>
        <v>319.99380479999996</v>
      </c>
      <c r="F1227" s="99">
        <f t="shared" si="114"/>
        <v>970.30379519999997</v>
      </c>
      <c r="G1227" s="99">
        <f>IF(H1227&lt;Farms!$I$6*1000,(MIN(F1227,Farms!$L$6)),0)</f>
        <v>970.30379519999997</v>
      </c>
      <c r="H1227" s="100">
        <f t="shared" si="119"/>
        <v>494633.82345234015</v>
      </c>
      <c r="I1227" s="100">
        <f t="shared" si="115"/>
        <v>494393.05477668031</v>
      </c>
      <c r="J1227" s="100">
        <f>MIN(I1227,Farms!$I$6*1000)</f>
        <v>494393.05477668031</v>
      </c>
      <c r="K1227" s="100">
        <f>MAX(I1227-Farms!$I$6*1000, 0)</f>
        <v>0</v>
      </c>
      <c r="L1227" s="100">
        <f t="shared" si="116"/>
        <v>0</v>
      </c>
      <c r="M1227" s="100">
        <f t="shared" si="117"/>
        <v>306.21325513196484</v>
      </c>
      <c r="N1227" s="154">
        <f t="shared" si="118"/>
        <v>306.21325513196484</v>
      </c>
    </row>
    <row r="1228" spans="2:14" x14ac:dyDescent="0.25">
      <c r="B1228" s="4">
        <v>41705</v>
      </c>
      <c r="C1228" s="99">
        <f>'Farm Runoff'!$D1228</f>
        <v>2263.6799999999998</v>
      </c>
      <c r="D1228" s="99">
        <f>'Irrigation Demand'!$D1228</f>
        <v>1531.0662756598242</v>
      </c>
      <c r="E1228" s="99">
        <f>$C1228*Farms!$H$6/100</f>
        <v>561.39263999999991</v>
      </c>
      <c r="F1228" s="99">
        <f t="shared" si="114"/>
        <v>1702.2873599999998</v>
      </c>
      <c r="G1228" s="99">
        <f>IF(H1228&lt;Farms!$I$6*1000,(MIN(F1228,Farms!$L$6)),0)</f>
        <v>1702.2873599999998</v>
      </c>
      <c r="H1228" s="100">
        <f t="shared" si="119"/>
        <v>494393.05477668031</v>
      </c>
      <c r="I1228" s="100">
        <f t="shared" si="115"/>
        <v>495125.66850102047</v>
      </c>
      <c r="J1228" s="100">
        <f>MIN(I1228,Farms!$I$6*1000)</f>
        <v>495000</v>
      </c>
      <c r="K1228" s="100">
        <f>MAX(I1228-Farms!$I$6*1000, 0)</f>
        <v>125.66850102046737</v>
      </c>
      <c r="L1228" s="100">
        <f t="shared" si="116"/>
        <v>0</v>
      </c>
      <c r="M1228" s="100">
        <f t="shared" si="117"/>
        <v>306.21325513196484</v>
      </c>
      <c r="N1228" s="154">
        <f t="shared" si="118"/>
        <v>431.88175615243222</v>
      </c>
    </row>
    <row r="1229" spans="2:14" x14ac:dyDescent="0.25">
      <c r="B1229" s="4">
        <v>41706</v>
      </c>
      <c r="C1229" s="99">
        <f>'Farm Runoff'!$D1229</f>
        <v>5342.2847999999994</v>
      </c>
      <c r="D1229" s="99">
        <f>'Irrigation Demand'!$D1229</f>
        <v>1531.0662756598242</v>
      </c>
      <c r="E1229" s="99">
        <f>$C1229*Farms!$H$6/100</f>
        <v>1324.8866303999998</v>
      </c>
      <c r="F1229" s="99">
        <f t="shared" si="114"/>
        <v>4017.3981695999996</v>
      </c>
      <c r="G1229" s="99">
        <f>IF(H1229&lt;Farms!$I$6*1000,(MIN(F1229,Farms!$L$6)),0)</f>
        <v>0</v>
      </c>
      <c r="H1229" s="100">
        <f t="shared" si="119"/>
        <v>495000</v>
      </c>
      <c r="I1229" s="100">
        <f t="shared" si="115"/>
        <v>494793.82035474019</v>
      </c>
      <c r="J1229" s="100">
        <f>MIN(I1229,Farms!$I$6*1000)</f>
        <v>494793.82035474019</v>
      </c>
      <c r="K1229" s="100">
        <f>MAX(I1229-Farms!$I$6*1000, 0)</f>
        <v>0</v>
      </c>
      <c r="L1229" s="100">
        <f t="shared" si="116"/>
        <v>4017.3981695999996</v>
      </c>
      <c r="M1229" s="100">
        <f t="shared" si="117"/>
        <v>306.21325513196484</v>
      </c>
      <c r="N1229" s="154">
        <f t="shared" si="118"/>
        <v>4323.6114247319647</v>
      </c>
    </row>
    <row r="1230" spans="2:14" x14ac:dyDescent="0.25">
      <c r="B1230" s="4">
        <v>41707</v>
      </c>
      <c r="C1230" s="99">
        <f>'Farm Runoff'!$D1230</f>
        <v>5500.742400000001</v>
      </c>
      <c r="D1230" s="99">
        <f>'Irrigation Demand'!$D1230</f>
        <v>1531.0662756598242</v>
      </c>
      <c r="E1230" s="99">
        <f>$C1230*Farms!$H$6/100</f>
        <v>1364.1841152000002</v>
      </c>
      <c r="F1230" s="99">
        <f t="shared" si="114"/>
        <v>4136.5582848000013</v>
      </c>
      <c r="G1230" s="99">
        <f>IF(H1230&lt;Farms!$I$6*1000,(MIN(F1230,Farms!$L$6)),0)</f>
        <v>4136.5582848000013</v>
      </c>
      <c r="H1230" s="100">
        <f t="shared" si="119"/>
        <v>494793.82035474019</v>
      </c>
      <c r="I1230" s="100">
        <f t="shared" si="115"/>
        <v>498763.49647908035</v>
      </c>
      <c r="J1230" s="100">
        <f>MIN(I1230,Farms!$I$6*1000)</f>
        <v>495000</v>
      </c>
      <c r="K1230" s="100">
        <f>MAX(I1230-Farms!$I$6*1000, 0)</f>
        <v>3763.4964790803497</v>
      </c>
      <c r="L1230" s="100">
        <f t="shared" si="116"/>
        <v>0</v>
      </c>
      <c r="M1230" s="100">
        <f t="shared" si="117"/>
        <v>306.21325513196484</v>
      </c>
      <c r="N1230" s="154">
        <f t="shared" si="118"/>
        <v>4069.7097342123143</v>
      </c>
    </row>
    <row r="1231" spans="2:14" x14ac:dyDescent="0.25">
      <c r="B1231" s="4">
        <v>41708</v>
      </c>
      <c r="C1231" s="99">
        <f>'Farm Runoff'!$D1231</f>
        <v>5659.2</v>
      </c>
      <c r="D1231" s="99">
        <f>'Irrigation Demand'!$D1231</f>
        <v>1531.0662756598242</v>
      </c>
      <c r="E1231" s="99">
        <f>$C1231*Farms!$H$6/100</f>
        <v>1403.4816000000001</v>
      </c>
      <c r="F1231" s="99">
        <f t="shared" si="114"/>
        <v>4255.7183999999997</v>
      </c>
      <c r="G1231" s="99">
        <f>IF(H1231&lt;Farms!$I$6*1000,(MIN(F1231,Farms!$L$6)),0)</f>
        <v>0</v>
      </c>
      <c r="H1231" s="100">
        <f t="shared" si="119"/>
        <v>495000</v>
      </c>
      <c r="I1231" s="100">
        <f t="shared" si="115"/>
        <v>494872.41532434017</v>
      </c>
      <c r="J1231" s="100">
        <f>MIN(I1231,Farms!$I$6*1000)</f>
        <v>494872.41532434017</v>
      </c>
      <c r="K1231" s="100">
        <f>MAX(I1231-Farms!$I$6*1000, 0)</f>
        <v>0</v>
      </c>
      <c r="L1231" s="100">
        <f t="shared" si="116"/>
        <v>4255.7183999999997</v>
      </c>
      <c r="M1231" s="100">
        <f t="shared" si="117"/>
        <v>306.21325513196484</v>
      </c>
      <c r="N1231" s="154">
        <f t="shared" si="118"/>
        <v>4561.9316551319644</v>
      </c>
    </row>
    <row r="1232" spans="2:14" x14ac:dyDescent="0.25">
      <c r="B1232" s="4">
        <v>41709</v>
      </c>
      <c r="C1232" s="99">
        <f>'Farm Runoff'!$D1232</f>
        <v>5500.742400000001</v>
      </c>
      <c r="D1232" s="99">
        <f>'Irrigation Demand'!$D1232</f>
        <v>1531.0662756598242</v>
      </c>
      <c r="E1232" s="99">
        <f>$C1232*Farms!$H$6/100</f>
        <v>1364.1841152000002</v>
      </c>
      <c r="F1232" s="99">
        <f t="shared" si="114"/>
        <v>4136.5582848000013</v>
      </c>
      <c r="G1232" s="99">
        <f>IF(H1232&lt;Farms!$I$6*1000,(MIN(F1232,Farms!$L$6)),0)</f>
        <v>4136.5582848000013</v>
      </c>
      <c r="H1232" s="100">
        <f t="shared" si="119"/>
        <v>494872.41532434017</v>
      </c>
      <c r="I1232" s="100">
        <f t="shared" si="115"/>
        <v>498842.09144868032</v>
      </c>
      <c r="J1232" s="100">
        <f>MIN(I1232,Farms!$I$6*1000)</f>
        <v>495000</v>
      </c>
      <c r="K1232" s="100">
        <f>MAX(I1232-Farms!$I$6*1000, 0)</f>
        <v>3842.0914486803231</v>
      </c>
      <c r="L1232" s="100">
        <f t="shared" si="116"/>
        <v>0</v>
      </c>
      <c r="M1232" s="100">
        <f t="shared" si="117"/>
        <v>306.21325513196484</v>
      </c>
      <c r="N1232" s="154">
        <f t="shared" si="118"/>
        <v>4148.3047038122877</v>
      </c>
    </row>
    <row r="1233" spans="2:14" x14ac:dyDescent="0.25">
      <c r="B1233" s="4">
        <v>41710</v>
      </c>
      <c r="C1233" s="99">
        <f>'Farm Runoff'!$D1233</f>
        <v>5500.742400000001</v>
      </c>
      <c r="D1233" s="99">
        <f>'Irrigation Demand'!$D1233</f>
        <v>1531.0662756598242</v>
      </c>
      <c r="E1233" s="99">
        <f>$C1233*Farms!$H$6/100</f>
        <v>1364.1841152000002</v>
      </c>
      <c r="F1233" s="99">
        <f t="shared" si="114"/>
        <v>4136.5582848000013</v>
      </c>
      <c r="G1233" s="99">
        <f>IF(H1233&lt;Farms!$I$6*1000,(MIN(F1233,Farms!$L$6)),0)</f>
        <v>0</v>
      </c>
      <c r="H1233" s="100">
        <f t="shared" si="119"/>
        <v>495000</v>
      </c>
      <c r="I1233" s="100">
        <f t="shared" si="115"/>
        <v>494833.11783954018</v>
      </c>
      <c r="J1233" s="100">
        <f>MIN(I1233,Farms!$I$6*1000)</f>
        <v>494833.11783954018</v>
      </c>
      <c r="K1233" s="100">
        <f>MAX(I1233-Farms!$I$6*1000, 0)</f>
        <v>0</v>
      </c>
      <c r="L1233" s="100">
        <f t="shared" si="116"/>
        <v>4136.5582848000013</v>
      </c>
      <c r="M1233" s="100">
        <f t="shared" si="117"/>
        <v>306.21325513196484</v>
      </c>
      <c r="N1233" s="154">
        <f t="shared" si="118"/>
        <v>4442.7715399319659</v>
      </c>
    </row>
    <row r="1234" spans="2:14" x14ac:dyDescent="0.25">
      <c r="B1234" s="4">
        <v>41711</v>
      </c>
      <c r="C1234" s="99">
        <f>'Farm Runoff'!$D1234</f>
        <v>4527.3599999999997</v>
      </c>
      <c r="D1234" s="99">
        <f>'Irrigation Demand'!$D1234</f>
        <v>1531.0662756598242</v>
      </c>
      <c r="E1234" s="99">
        <f>$C1234*Farms!$H$6/100</f>
        <v>1122.7852799999998</v>
      </c>
      <c r="F1234" s="99">
        <f t="shared" si="114"/>
        <v>3404.5747199999996</v>
      </c>
      <c r="G1234" s="99">
        <f>IF(H1234&lt;Farms!$I$6*1000,(MIN(F1234,Farms!$L$6)),0)</f>
        <v>3404.5747199999996</v>
      </c>
      <c r="H1234" s="100">
        <f t="shared" si="119"/>
        <v>494833.11783954018</v>
      </c>
      <c r="I1234" s="100">
        <f t="shared" si="115"/>
        <v>497829.41156388033</v>
      </c>
      <c r="J1234" s="100">
        <f>MIN(I1234,Farms!$I$6*1000)</f>
        <v>495000</v>
      </c>
      <c r="K1234" s="100">
        <f>MAX(I1234-Farms!$I$6*1000, 0)</f>
        <v>2829.4115638803341</v>
      </c>
      <c r="L1234" s="100">
        <f t="shared" si="116"/>
        <v>0</v>
      </c>
      <c r="M1234" s="100">
        <f t="shared" si="117"/>
        <v>306.21325513196484</v>
      </c>
      <c r="N1234" s="154">
        <f t="shared" si="118"/>
        <v>3135.6248190122988</v>
      </c>
    </row>
    <row r="1235" spans="2:14" x14ac:dyDescent="0.25">
      <c r="B1235" s="4">
        <v>41712</v>
      </c>
      <c r="C1235" s="99">
        <f>'Farm Runoff'!$D1235</f>
        <v>3395.52</v>
      </c>
      <c r="D1235" s="99">
        <f>'Irrigation Demand'!$D1235</f>
        <v>1531.0662756598242</v>
      </c>
      <c r="E1235" s="99">
        <f>$C1235*Farms!$H$6/100</f>
        <v>842.08896000000004</v>
      </c>
      <c r="F1235" s="99">
        <f t="shared" si="114"/>
        <v>2553.4310399999999</v>
      </c>
      <c r="G1235" s="99">
        <f>IF(H1235&lt;Farms!$I$6*1000,(MIN(F1235,Farms!$L$6)),0)</f>
        <v>0</v>
      </c>
      <c r="H1235" s="100">
        <f t="shared" si="119"/>
        <v>495000</v>
      </c>
      <c r="I1235" s="100">
        <f t="shared" si="115"/>
        <v>494311.02268434019</v>
      </c>
      <c r="J1235" s="100">
        <f>MIN(I1235,Farms!$I$6*1000)</f>
        <v>494311.02268434019</v>
      </c>
      <c r="K1235" s="100">
        <f>MAX(I1235-Farms!$I$6*1000, 0)</f>
        <v>0</v>
      </c>
      <c r="L1235" s="100">
        <f t="shared" si="116"/>
        <v>2553.4310399999999</v>
      </c>
      <c r="M1235" s="100">
        <f t="shared" si="117"/>
        <v>306.21325513196484</v>
      </c>
      <c r="N1235" s="154">
        <f t="shared" si="118"/>
        <v>2859.644295131965</v>
      </c>
    </row>
    <row r="1236" spans="2:14" x14ac:dyDescent="0.25">
      <c r="B1236" s="4">
        <v>41713</v>
      </c>
      <c r="C1236" s="99">
        <f>'Farm Runoff'!$D1236</f>
        <v>3395.52</v>
      </c>
      <c r="D1236" s="99">
        <f>'Irrigation Demand'!$D1236</f>
        <v>1531.0662756598242</v>
      </c>
      <c r="E1236" s="99">
        <f>$C1236*Farms!$H$6/100</f>
        <v>842.08896000000004</v>
      </c>
      <c r="F1236" s="99">
        <f t="shared" si="114"/>
        <v>2553.4310399999999</v>
      </c>
      <c r="G1236" s="99">
        <f>IF(H1236&lt;Farms!$I$6*1000,(MIN(F1236,Farms!$L$6)),0)</f>
        <v>2553.4310399999999</v>
      </c>
      <c r="H1236" s="100">
        <f t="shared" si="119"/>
        <v>494311.02268434019</v>
      </c>
      <c r="I1236" s="100">
        <f t="shared" si="115"/>
        <v>496175.47640868038</v>
      </c>
      <c r="J1236" s="100">
        <f>MIN(I1236,Farms!$I$6*1000)</f>
        <v>495000</v>
      </c>
      <c r="K1236" s="100">
        <f>MAX(I1236-Farms!$I$6*1000, 0)</f>
        <v>1175.4764086803771</v>
      </c>
      <c r="L1236" s="100">
        <f t="shared" si="116"/>
        <v>0</v>
      </c>
      <c r="M1236" s="100">
        <f t="shared" si="117"/>
        <v>306.21325513196484</v>
      </c>
      <c r="N1236" s="154">
        <f t="shared" si="118"/>
        <v>1481.6896638123419</v>
      </c>
    </row>
    <row r="1237" spans="2:14" x14ac:dyDescent="0.25">
      <c r="B1237" s="4">
        <v>41714</v>
      </c>
      <c r="C1237" s="99">
        <f>'Farm Runoff'!$D1237</f>
        <v>5342.2847999999994</v>
      </c>
      <c r="D1237" s="99">
        <f>'Irrigation Demand'!$D1237</f>
        <v>1531.0662756598242</v>
      </c>
      <c r="E1237" s="99">
        <f>$C1237*Farms!$H$6/100</f>
        <v>1324.8866303999998</v>
      </c>
      <c r="F1237" s="99">
        <f t="shared" si="114"/>
        <v>4017.3981695999996</v>
      </c>
      <c r="G1237" s="99">
        <f>IF(H1237&lt;Farms!$I$6*1000,(MIN(F1237,Farms!$L$6)),0)</f>
        <v>0</v>
      </c>
      <c r="H1237" s="100">
        <f t="shared" si="119"/>
        <v>495000</v>
      </c>
      <c r="I1237" s="100">
        <f t="shared" si="115"/>
        <v>494793.82035474019</v>
      </c>
      <c r="J1237" s="100">
        <f>MIN(I1237,Farms!$I$6*1000)</f>
        <v>494793.82035474019</v>
      </c>
      <c r="K1237" s="100">
        <f>MAX(I1237-Farms!$I$6*1000, 0)</f>
        <v>0</v>
      </c>
      <c r="L1237" s="100">
        <f t="shared" si="116"/>
        <v>4017.3981695999996</v>
      </c>
      <c r="M1237" s="100">
        <f t="shared" si="117"/>
        <v>306.21325513196484</v>
      </c>
      <c r="N1237" s="154">
        <f t="shared" si="118"/>
        <v>4323.6114247319647</v>
      </c>
    </row>
    <row r="1238" spans="2:14" x14ac:dyDescent="0.25">
      <c r="B1238" s="4">
        <v>41715</v>
      </c>
      <c r="C1238" s="99">
        <f>'Farm Runoff'!$D1238</f>
        <v>3565.2959999999998</v>
      </c>
      <c r="D1238" s="99">
        <f>'Irrigation Demand'!$D1238</f>
        <v>1531.0662756598242</v>
      </c>
      <c r="E1238" s="99">
        <f>$C1238*Farms!$H$6/100</f>
        <v>884.19340799999986</v>
      </c>
      <c r="F1238" s="99">
        <f t="shared" si="114"/>
        <v>2681.1025920000002</v>
      </c>
      <c r="G1238" s="99">
        <f>IF(H1238&lt;Farms!$I$6*1000,(MIN(F1238,Farms!$L$6)),0)</f>
        <v>2681.1025920000002</v>
      </c>
      <c r="H1238" s="100">
        <f t="shared" si="119"/>
        <v>494793.82035474019</v>
      </c>
      <c r="I1238" s="100">
        <f t="shared" si="115"/>
        <v>496828.05007908033</v>
      </c>
      <c r="J1238" s="100">
        <f>MIN(I1238,Farms!$I$6*1000)</f>
        <v>495000</v>
      </c>
      <c r="K1238" s="100">
        <f>MAX(I1238-Farms!$I$6*1000, 0)</f>
        <v>1828.0500790803344</v>
      </c>
      <c r="L1238" s="100">
        <f t="shared" si="116"/>
        <v>0</v>
      </c>
      <c r="M1238" s="100">
        <f t="shared" si="117"/>
        <v>306.21325513196484</v>
      </c>
      <c r="N1238" s="154">
        <f t="shared" si="118"/>
        <v>2134.263334212299</v>
      </c>
    </row>
    <row r="1239" spans="2:14" x14ac:dyDescent="0.25">
      <c r="B1239" s="4">
        <v>41716</v>
      </c>
      <c r="C1239" s="99">
        <f>'Farm Runoff'!$D1239</f>
        <v>3078.6048000000005</v>
      </c>
      <c r="D1239" s="99">
        <f>'Irrigation Demand'!$D1239</f>
        <v>1531.0662756598242</v>
      </c>
      <c r="E1239" s="99">
        <f>$C1239*Farms!$H$6/100</f>
        <v>763.49399040000014</v>
      </c>
      <c r="F1239" s="99">
        <f t="shared" si="114"/>
        <v>2315.1108096000003</v>
      </c>
      <c r="G1239" s="99">
        <f>IF(H1239&lt;Farms!$I$6*1000,(MIN(F1239,Farms!$L$6)),0)</f>
        <v>0</v>
      </c>
      <c r="H1239" s="100">
        <f t="shared" si="119"/>
        <v>495000</v>
      </c>
      <c r="I1239" s="100">
        <f t="shared" si="115"/>
        <v>494232.42771474016</v>
      </c>
      <c r="J1239" s="100">
        <f>MIN(I1239,Farms!$I$6*1000)</f>
        <v>494232.42771474016</v>
      </c>
      <c r="K1239" s="100">
        <f>MAX(I1239-Farms!$I$6*1000, 0)</f>
        <v>0</v>
      </c>
      <c r="L1239" s="100">
        <f t="shared" si="116"/>
        <v>2315.1108096000003</v>
      </c>
      <c r="M1239" s="100">
        <f t="shared" si="117"/>
        <v>306.21325513196484</v>
      </c>
      <c r="N1239" s="154">
        <f t="shared" si="118"/>
        <v>2621.3240647319653</v>
      </c>
    </row>
    <row r="1240" spans="2:14" x14ac:dyDescent="0.25">
      <c r="B1240" s="4">
        <v>41717</v>
      </c>
      <c r="C1240" s="99">
        <f>'Farm Runoff'!$D1240</f>
        <v>5014.0511999999999</v>
      </c>
      <c r="D1240" s="99">
        <f>'Irrigation Demand'!$D1240</f>
        <v>1531.0662756598242</v>
      </c>
      <c r="E1240" s="99">
        <f>$C1240*Farms!$H$6/100</f>
        <v>1243.4846976000001</v>
      </c>
      <c r="F1240" s="99">
        <f t="shared" si="114"/>
        <v>3770.5665024</v>
      </c>
      <c r="G1240" s="99">
        <f>IF(H1240&lt;Farms!$I$6*1000,(MIN(F1240,Farms!$L$6)),0)</f>
        <v>3770.5665024</v>
      </c>
      <c r="H1240" s="100">
        <f t="shared" si="119"/>
        <v>494232.42771474016</v>
      </c>
      <c r="I1240" s="100">
        <f t="shared" si="115"/>
        <v>497715.41263908031</v>
      </c>
      <c r="J1240" s="100">
        <f>MIN(I1240,Farms!$I$6*1000)</f>
        <v>495000</v>
      </c>
      <c r="K1240" s="100">
        <f>MAX(I1240-Farms!$I$6*1000, 0)</f>
        <v>2715.412639080314</v>
      </c>
      <c r="L1240" s="100">
        <f t="shared" si="116"/>
        <v>0</v>
      </c>
      <c r="M1240" s="100">
        <f t="shared" si="117"/>
        <v>306.21325513196484</v>
      </c>
      <c r="N1240" s="154">
        <f t="shared" si="118"/>
        <v>3021.6258942122786</v>
      </c>
    </row>
    <row r="1241" spans="2:14" x14ac:dyDescent="0.25">
      <c r="B1241" s="4">
        <v>41718</v>
      </c>
      <c r="C1241" s="99">
        <f>'Farm Runoff'!$D1241</f>
        <v>3237.0623999999998</v>
      </c>
      <c r="D1241" s="99">
        <f>'Irrigation Demand'!$D1241</f>
        <v>1531.0662756598242</v>
      </c>
      <c r="E1241" s="99">
        <f>$C1241*Farms!$H$6/100</f>
        <v>802.79147520000004</v>
      </c>
      <c r="F1241" s="99">
        <f t="shared" si="114"/>
        <v>2434.2709247999996</v>
      </c>
      <c r="G1241" s="99">
        <f>IF(H1241&lt;Farms!$I$6*1000,(MIN(F1241,Farms!$L$6)),0)</f>
        <v>0</v>
      </c>
      <c r="H1241" s="100">
        <f t="shared" si="119"/>
        <v>495000</v>
      </c>
      <c r="I1241" s="100">
        <f t="shared" si="115"/>
        <v>494271.72519954015</v>
      </c>
      <c r="J1241" s="100">
        <f>MIN(I1241,Farms!$I$6*1000)</f>
        <v>494271.72519954015</v>
      </c>
      <c r="K1241" s="100">
        <f>MAX(I1241-Farms!$I$6*1000, 0)</f>
        <v>0</v>
      </c>
      <c r="L1241" s="100">
        <f t="shared" si="116"/>
        <v>2434.2709247999996</v>
      </c>
      <c r="M1241" s="100">
        <f t="shared" si="117"/>
        <v>306.21325513196484</v>
      </c>
      <c r="N1241" s="154">
        <f t="shared" si="118"/>
        <v>2740.4841799319647</v>
      </c>
    </row>
    <row r="1242" spans="2:14" x14ac:dyDescent="0.25">
      <c r="B1242" s="4">
        <v>41719</v>
      </c>
      <c r="C1242" s="99">
        <f>'Farm Runoff'!$D1242</f>
        <v>2750.3712000000005</v>
      </c>
      <c r="D1242" s="99">
        <f>'Irrigation Demand'!$D1242</f>
        <v>1531.0662756598242</v>
      </c>
      <c r="E1242" s="99">
        <f>$C1242*Farms!$H$6/100</f>
        <v>682.09205760000009</v>
      </c>
      <c r="F1242" s="99">
        <f t="shared" si="114"/>
        <v>2068.2791424000006</v>
      </c>
      <c r="G1242" s="99">
        <f>IF(H1242&lt;Farms!$I$6*1000,(MIN(F1242,Farms!$L$6)),0)</f>
        <v>2068.2791424000006</v>
      </c>
      <c r="H1242" s="100">
        <f t="shared" si="119"/>
        <v>494271.72519954015</v>
      </c>
      <c r="I1242" s="100">
        <f t="shared" si="115"/>
        <v>495491.03012388031</v>
      </c>
      <c r="J1242" s="100">
        <f>MIN(I1242,Farms!$I$6*1000)</f>
        <v>495000</v>
      </c>
      <c r="K1242" s="100">
        <f>MAX(I1242-Farms!$I$6*1000, 0)</f>
        <v>491.03012388030766</v>
      </c>
      <c r="L1242" s="100">
        <f t="shared" si="116"/>
        <v>0</v>
      </c>
      <c r="M1242" s="100">
        <f t="shared" si="117"/>
        <v>306.21325513196484</v>
      </c>
      <c r="N1242" s="154">
        <f t="shared" si="118"/>
        <v>797.2433790122725</v>
      </c>
    </row>
    <row r="1243" spans="2:14" x14ac:dyDescent="0.25">
      <c r="B1243" s="4">
        <v>41720</v>
      </c>
      <c r="C1243" s="99">
        <f>'Farm Runoff'!$D1243</f>
        <v>3882.2111999999997</v>
      </c>
      <c r="D1243" s="99">
        <f>'Irrigation Demand'!$D1243</f>
        <v>1531.0662756598242</v>
      </c>
      <c r="E1243" s="99">
        <f>$C1243*Farms!$H$6/100</f>
        <v>962.78837759999999</v>
      </c>
      <c r="F1243" s="99">
        <f t="shared" si="114"/>
        <v>2919.4228223999999</v>
      </c>
      <c r="G1243" s="99">
        <f>IF(H1243&lt;Farms!$I$6*1000,(MIN(F1243,Farms!$L$6)),0)</f>
        <v>0</v>
      </c>
      <c r="H1243" s="100">
        <f t="shared" si="119"/>
        <v>495000</v>
      </c>
      <c r="I1243" s="100">
        <f t="shared" si="115"/>
        <v>494431.72210194019</v>
      </c>
      <c r="J1243" s="100">
        <f>MIN(I1243,Farms!$I$6*1000)</f>
        <v>494431.72210194019</v>
      </c>
      <c r="K1243" s="100">
        <f>MAX(I1243-Farms!$I$6*1000, 0)</f>
        <v>0</v>
      </c>
      <c r="L1243" s="100">
        <f t="shared" si="116"/>
        <v>2919.4228223999999</v>
      </c>
      <c r="M1243" s="100">
        <f t="shared" si="117"/>
        <v>306.21325513196484</v>
      </c>
      <c r="N1243" s="154">
        <f t="shared" si="118"/>
        <v>3225.6360775319645</v>
      </c>
    </row>
    <row r="1244" spans="2:14" x14ac:dyDescent="0.25">
      <c r="B1244" s="4">
        <v>41721</v>
      </c>
      <c r="C1244" s="99">
        <f>'Farm Runoff'!$D1244</f>
        <v>4040.6687999999995</v>
      </c>
      <c r="D1244" s="99">
        <f>'Irrigation Demand'!$D1244</f>
        <v>1531.0662756598242</v>
      </c>
      <c r="E1244" s="99">
        <f>$C1244*Farms!$H$6/100</f>
        <v>1002.0858623999999</v>
      </c>
      <c r="F1244" s="99">
        <f t="shared" si="114"/>
        <v>3038.5829375999997</v>
      </c>
      <c r="G1244" s="99">
        <f>IF(H1244&lt;Farms!$I$6*1000,(MIN(F1244,Farms!$L$6)),0)</f>
        <v>3038.5829375999997</v>
      </c>
      <c r="H1244" s="100">
        <f t="shared" si="119"/>
        <v>494431.72210194019</v>
      </c>
      <c r="I1244" s="100">
        <f t="shared" si="115"/>
        <v>496941.32462628034</v>
      </c>
      <c r="J1244" s="100">
        <f>MIN(I1244,Farms!$I$6*1000)</f>
        <v>495000</v>
      </c>
      <c r="K1244" s="100">
        <f>MAX(I1244-Farms!$I$6*1000, 0)</f>
        <v>1941.3246262803441</v>
      </c>
      <c r="L1244" s="100">
        <f t="shared" si="116"/>
        <v>0</v>
      </c>
      <c r="M1244" s="100">
        <f t="shared" si="117"/>
        <v>306.21325513196484</v>
      </c>
      <c r="N1244" s="154">
        <f t="shared" si="118"/>
        <v>2247.5378814123087</v>
      </c>
    </row>
    <row r="1245" spans="2:14" x14ac:dyDescent="0.25">
      <c r="B1245" s="4">
        <v>41722</v>
      </c>
      <c r="C1245" s="99">
        <f>'Farm Runoff'!$D1245</f>
        <v>5014.0511999999999</v>
      </c>
      <c r="D1245" s="99">
        <f>'Irrigation Demand'!$D1245</f>
        <v>1531.0662756598242</v>
      </c>
      <c r="E1245" s="99">
        <f>$C1245*Farms!$H$6/100</f>
        <v>1243.4846976000001</v>
      </c>
      <c r="F1245" s="99">
        <f t="shared" si="114"/>
        <v>3770.5665024</v>
      </c>
      <c r="G1245" s="99">
        <f>IF(H1245&lt;Farms!$I$6*1000,(MIN(F1245,Farms!$L$6)),0)</f>
        <v>0</v>
      </c>
      <c r="H1245" s="100">
        <f t="shared" si="119"/>
        <v>495000</v>
      </c>
      <c r="I1245" s="100">
        <f t="shared" si="115"/>
        <v>494712.41842194018</v>
      </c>
      <c r="J1245" s="100">
        <f>MIN(I1245,Farms!$I$6*1000)</f>
        <v>494712.41842194018</v>
      </c>
      <c r="K1245" s="100">
        <f>MAX(I1245-Farms!$I$6*1000, 0)</f>
        <v>0</v>
      </c>
      <c r="L1245" s="100">
        <f t="shared" si="116"/>
        <v>3770.5665024</v>
      </c>
      <c r="M1245" s="100">
        <f t="shared" si="117"/>
        <v>306.21325513196484</v>
      </c>
      <c r="N1245" s="154">
        <f t="shared" si="118"/>
        <v>4076.7797575319646</v>
      </c>
    </row>
    <row r="1246" spans="2:14" x14ac:dyDescent="0.25">
      <c r="B1246" s="4">
        <v>41723</v>
      </c>
      <c r="C1246" s="99">
        <f>'Farm Runoff'!$D1246</f>
        <v>6315.6672000000008</v>
      </c>
      <c r="D1246" s="99">
        <f>'Irrigation Demand'!$D1246</f>
        <v>1531.0662756598242</v>
      </c>
      <c r="E1246" s="99">
        <f>$C1246*Farms!$H$6/100</f>
        <v>1566.2854656000002</v>
      </c>
      <c r="F1246" s="99">
        <f t="shared" si="114"/>
        <v>4749.3817344000008</v>
      </c>
      <c r="G1246" s="99">
        <f>IF(H1246&lt;Farms!$I$6*1000,(MIN(F1246,Farms!$L$6)),0)</f>
        <v>4749.3817344000008</v>
      </c>
      <c r="H1246" s="100">
        <f t="shared" si="119"/>
        <v>494712.41842194018</v>
      </c>
      <c r="I1246" s="100">
        <f t="shared" si="115"/>
        <v>499497.01934628037</v>
      </c>
      <c r="J1246" s="100">
        <f>MIN(I1246,Farms!$I$6*1000)</f>
        <v>495000</v>
      </c>
      <c r="K1246" s="100">
        <f>MAX(I1246-Farms!$I$6*1000, 0)</f>
        <v>4497.0193462803727</v>
      </c>
      <c r="L1246" s="100">
        <f t="shared" si="116"/>
        <v>0</v>
      </c>
      <c r="M1246" s="100">
        <f t="shared" si="117"/>
        <v>306.21325513196484</v>
      </c>
      <c r="N1246" s="154">
        <f t="shared" si="118"/>
        <v>4803.2326014123373</v>
      </c>
    </row>
    <row r="1247" spans="2:14" x14ac:dyDescent="0.25">
      <c r="B1247" s="4">
        <v>41724</v>
      </c>
      <c r="C1247" s="99">
        <f>'Farm Runoff'!$D1247</f>
        <v>5828.9759999999997</v>
      </c>
      <c r="D1247" s="99">
        <f>'Irrigation Demand'!$D1247</f>
        <v>1531.0662756598242</v>
      </c>
      <c r="E1247" s="99">
        <f>$C1247*Farms!$H$6/100</f>
        <v>1445.5860480000001</v>
      </c>
      <c r="F1247" s="99">
        <f t="shared" si="114"/>
        <v>4383.3899519999995</v>
      </c>
      <c r="G1247" s="99">
        <f>IF(H1247&lt;Farms!$I$6*1000,(MIN(F1247,Farms!$L$6)),0)</f>
        <v>0</v>
      </c>
      <c r="H1247" s="100">
        <f t="shared" si="119"/>
        <v>495000</v>
      </c>
      <c r="I1247" s="100">
        <f t="shared" si="115"/>
        <v>494914.51977234019</v>
      </c>
      <c r="J1247" s="100">
        <f>MIN(I1247,Farms!$I$6*1000)</f>
        <v>494914.51977234019</v>
      </c>
      <c r="K1247" s="100">
        <f>MAX(I1247-Farms!$I$6*1000, 0)</f>
        <v>0</v>
      </c>
      <c r="L1247" s="100">
        <f t="shared" si="116"/>
        <v>4383.3899519999995</v>
      </c>
      <c r="M1247" s="100">
        <f t="shared" si="117"/>
        <v>306.21325513196484</v>
      </c>
      <c r="N1247" s="154">
        <f t="shared" si="118"/>
        <v>4689.6032071319642</v>
      </c>
    </row>
    <row r="1248" spans="2:14" x14ac:dyDescent="0.25">
      <c r="B1248" s="4">
        <v>41725</v>
      </c>
      <c r="C1248" s="99">
        <f>'Farm Runoff'!$D1248</f>
        <v>5500.742400000001</v>
      </c>
      <c r="D1248" s="99">
        <f>'Irrigation Demand'!$D1248</f>
        <v>1531.0662756598242</v>
      </c>
      <c r="E1248" s="99">
        <f>$C1248*Farms!$H$6/100</f>
        <v>1364.1841152000002</v>
      </c>
      <c r="F1248" s="99">
        <f t="shared" si="114"/>
        <v>4136.5582848000013</v>
      </c>
      <c r="G1248" s="99">
        <f>IF(H1248&lt;Farms!$I$6*1000,(MIN(F1248,Farms!$L$6)),0)</f>
        <v>4136.5582848000013</v>
      </c>
      <c r="H1248" s="100">
        <f t="shared" si="119"/>
        <v>494914.51977234019</v>
      </c>
      <c r="I1248" s="100">
        <f t="shared" si="115"/>
        <v>498884.19589668035</v>
      </c>
      <c r="J1248" s="100">
        <f>MIN(I1248,Farms!$I$6*1000)</f>
        <v>495000</v>
      </c>
      <c r="K1248" s="100">
        <f>MAX(I1248-Farms!$I$6*1000, 0)</f>
        <v>3884.1958966803504</v>
      </c>
      <c r="L1248" s="100">
        <f t="shared" si="116"/>
        <v>0</v>
      </c>
      <c r="M1248" s="100">
        <f t="shared" si="117"/>
        <v>306.21325513196484</v>
      </c>
      <c r="N1248" s="154">
        <f t="shared" si="118"/>
        <v>4190.409151812315</v>
      </c>
    </row>
    <row r="1249" spans="2:14" x14ac:dyDescent="0.25">
      <c r="B1249" s="4">
        <v>41726</v>
      </c>
      <c r="C1249" s="99">
        <f>'Farm Runoff'!$D1249</f>
        <v>3237.0623999999998</v>
      </c>
      <c r="D1249" s="99">
        <f>'Irrigation Demand'!$D1249</f>
        <v>1531.0662756598242</v>
      </c>
      <c r="E1249" s="99">
        <f>$C1249*Farms!$H$6/100</f>
        <v>802.79147520000004</v>
      </c>
      <c r="F1249" s="99">
        <f t="shared" si="114"/>
        <v>2434.2709247999996</v>
      </c>
      <c r="G1249" s="99">
        <f>IF(H1249&lt;Farms!$I$6*1000,(MIN(F1249,Farms!$L$6)),0)</f>
        <v>0</v>
      </c>
      <c r="H1249" s="100">
        <f t="shared" si="119"/>
        <v>495000</v>
      </c>
      <c r="I1249" s="100">
        <f t="shared" si="115"/>
        <v>494271.72519954015</v>
      </c>
      <c r="J1249" s="100">
        <f>MIN(I1249,Farms!$I$6*1000)</f>
        <v>494271.72519954015</v>
      </c>
      <c r="K1249" s="100">
        <f>MAX(I1249-Farms!$I$6*1000, 0)</f>
        <v>0</v>
      </c>
      <c r="L1249" s="100">
        <f t="shared" si="116"/>
        <v>2434.2709247999996</v>
      </c>
      <c r="M1249" s="100">
        <f t="shared" si="117"/>
        <v>306.21325513196484</v>
      </c>
      <c r="N1249" s="154">
        <f t="shared" si="118"/>
        <v>2740.4841799319647</v>
      </c>
    </row>
    <row r="1250" spans="2:14" x14ac:dyDescent="0.25">
      <c r="B1250" s="4">
        <v>41727</v>
      </c>
      <c r="C1250" s="99">
        <f>'Farm Runoff'!$D1250</f>
        <v>803.60640000000001</v>
      </c>
      <c r="D1250" s="99">
        <f>'Irrigation Demand'!$D1250</f>
        <v>1531.0662756598242</v>
      </c>
      <c r="E1250" s="99">
        <f>$C1250*Farms!$H$6/100</f>
        <v>199.29438720000002</v>
      </c>
      <c r="F1250" s="99">
        <f t="shared" si="114"/>
        <v>604.31201280000005</v>
      </c>
      <c r="G1250" s="99">
        <f>IF(H1250&lt;Farms!$I$6*1000,(MIN(F1250,Farms!$L$6)),0)</f>
        <v>604.31201280000005</v>
      </c>
      <c r="H1250" s="100">
        <f t="shared" si="119"/>
        <v>494271.72519954015</v>
      </c>
      <c r="I1250" s="100">
        <f t="shared" si="115"/>
        <v>493544.2653238803</v>
      </c>
      <c r="J1250" s="100">
        <f>MIN(I1250,Farms!$I$6*1000)</f>
        <v>493544.2653238803</v>
      </c>
      <c r="K1250" s="100">
        <f>MAX(I1250-Farms!$I$6*1000, 0)</f>
        <v>0</v>
      </c>
      <c r="L1250" s="100">
        <f t="shared" si="116"/>
        <v>0</v>
      </c>
      <c r="M1250" s="100">
        <f t="shared" si="117"/>
        <v>306.21325513196484</v>
      </c>
      <c r="N1250" s="154">
        <f t="shared" si="118"/>
        <v>306.21325513196484</v>
      </c>
    </row>
    <row r="1251" spans="2:14" x14ac:dyDescent="0.25">
      <c r="B1251" s="4">
        <v>41728</v>
      </c>
      <c r="C1251" s="99">
        <f>'Farm Runoff'!$D1251</f>
        <v>803.60640000000001</v>
      </c>
      <c r="D1251" s="99">
        <f>'Irrigation Demand'!$D1251</f>
        <v>1531.0662756598242</v>
      </c>
      <c r="E1251" s="99">
        <f>$C1251*Farms!$H$6/100</f>
        <v>199.29438720000002</v>
      </c>
      <c r="F1251" s="99">
        <f t="shared" si="114"/>
        <v>604.31201280000005</v>
      </c>
      <c r="G1251" s="99">
        <f>IF(H1251&lt;Farms!$I$6*1000,(MIN(F1251,Farms!$L$6)),0)</f>
        <v>604.31201280000005</v>
      </c>
      <c r="H1251" s="100">
        <f t="shared" si="119"/>
        <v>493544.2653238803</v>
      </c>
      <c r="I1251" s="100">
        <f t="shared" si="115"/>
        <v>492816.80544822046</v>
      </c>
      <c r="J1251" s="100">
        <f>MIN(I1251,Farms!$I$6*1000)</f>
        <v>492816.80544822046</v>
      </c>
      <c r="K1251" s="100">
        <f>MAX(I1251-Farms!$I$6*1000, 0)</f>
        <v>0</v>
      </c>
      <c r="L1251" s="100">
        <f t="shared" si="116"/>
        <v>0</v>
      </c>
      <c r="M1251" s="100">
        <f t="shared" si="117"/>
        <v>306.21325513196484</v>
      </c>
      <c r="N1251" s="154">
        <f t="shared" si="118"/>
        <v>306.21325513196484</v>
      </c>
    </row>
    <row r="1252" spans="2:14" x14ac:dyDescent="0.25">
      <c r="B1252" s="4">
        <v>41729</v>
      </c>
      <c r="C1252" s="99">
        <f>'Farm Runoff'!$D1252</f>
        <v>803.60640000000001</v>
      </c>
      <c r="D1252" s="99">
        <f>'Irrigation Demand'!$D1252</f>
        <v>1531.0662756598242</v>
      </c>
      <c r="E1252" s="99">
        <f>$C1252*Farms!$H$6/100</f>
        <v>199.29438720000002</v>
      </c>
      <c r="F1252" s="99">
        <f t="shared" si="114"/>
        <v>604.31201280000005</v>
      </c>
      <c r="G1252" s="99">
        <f>IF(H1252&lt;Farms!$I$6*1000,(MIN(F1252,Farms!$L$6)),0)</f>
        <v>604.31201280000005</v>
      </c>
      <c r="H1252" s="100">
        <f t="shared" si="119"/>
        <v>492816.80544822046</v>
      </c>
      <c r="I1252" s="100">
        <f t="shared" si="115"/>
        <v>492089.34557256062</v>
      </c>
      <c r="J1252" s="100">
        <f>MIN(I1252,Farms!$I$6*1000)</f>
        <v>492089.34557256062</v>
      </c>
      <c r="K1252" s="100">
        <f>MAX(I1252-Farms!$I$6*1000, 0)</f>
        <v>0</v>
      </c>
      <c r="L1252" s="100">
        <f t="shared" si="116"/>
        <v>0</v>
      </c>
      <c r="M1252" s="100">
        <f t="shared" si="117"/>
        <v>306.21325513196484</v>
      </c>
      <c r="N1252" s="154">
        <f t="shared" si="118"/>
        <v>306.21325513196484</v>
      </c>
    </row>
    <row r="1253" spans="2:14" x14ac:dyDescent="0.25">
      <c r="B1253" s="4">
        <v>41730</v>
      </c>
      <c r="C1253" s="99">
        <f>'Farm Runoff'!$D1253</f>
        <v>464.05440000000004</v>
      </c>
      <c r="D1253" s="99">
        <f>'Irrigation Demand'!$D1253</f>
        <v>1025.8393939393941</v>
      </c>
      <c r="E1253" s="99">
        <f>$C1253*Farms!$H$6/100</f>
        <v>115.08549120000002</v>
      </c>
      <c r="F1253" s="99">
        <f t="shared" si="114"/>
        <v>348.96890880000001</v>
      </c>
      <c r="G1253" s="99">
        <f>IF(H1253&lt;Farms!$I$6*1000,(MIN(F1253,Farms!$L$6)),0)</f>
        <v>348.96890880000001</v>
      </c>
      <c r="H1253" s="100">
        <f t="shared" si="119"/>
        <v>492089.34557256062</v>
      </c>
      <c r="I1253" s="100">
        <f t="shared" si="115"/>
        <v>491527.56057862117</v>
      </c>
      <c r="J1253" s="100">
        <f>MIN(I1253,Farms!$I$6*1000)</f>
        <v>491527.56057862117</v>
      </c>
      <c r="K1253" s="100">
        <f>MAX(I1253-Farms!$I$6*1000, 0)</f>
        <v>0</v>
      </c>
      <c r="L1253" s="100">
        <f t="shared" si="116"/>
        <v>0</v>
      </c>
      <c r="M1253" s="100">
        <f t="shared" si="117"/>
        <v>205.16787878787883</v>
      </c>
      <c r="N1253" s="154">
        <f t="shared" si="118"/>
        <v>205.16787878787883</v>
      </c>
    </row>
    <row r="1254" spans="2:14" x14ac:dyDescent="0.25">
      <c r="B1254" s="4">
        <v>41731</v>
      </c>
      <c r="C1254" s="99">
        <f>'Farm Runoff'!$D1254</f>
        <v>735.69600000000003</v>
      </c>
      <c r="D1254" s="99">
        <f>'Irrigation Demand'!$D1254</f>
        <v>1025.8393939393941</v>
      </c>
      <c r="E1254" s="99">
        <f>$C1254*Farms!$H$6/100</f>
        <v>182.452608</v>
      </c>
      <c r="F1254" s="99">
        <f t="shared" si="114"/>
        <v>553.24339200000009</v>
      </c>
      <c r="G1254" s="99">
        <f>IF(H1254&lt;Farms!$I$6*1000,(MIN(F1254,Farms!$L$6)),0)</f>
        <v>553.24339200000009</v>
      </c>
      <c r="H1254" s="100">
        <f t="shared" si="119"/>
        <v>491527.56057862117</v>
      </c>
      <c r="I1254" s="100">
        <f t="shared" si="115"/>
        <v>491237.41718468175</v>
      </c>
      <c r="J1254" s="100">
        <f>MIN(I1254,Farms!$I$6*1000)</f>
        <v>491237.41718468175</v>
      </c>
      <c r="K1254" s="100">
        <f>MAX(I1254-Farms!$I$6*1000, 0)</f>
        <v>0</v>
      </c>
      <c r="L1254" s="100">
        <f t="shared" si="116"/>
        <v>0</v>
      </c>
      <c r="M1254" s="100">
        <f t="shared" si="117"/>
        <v>205.16787878787883</v>
      </c>
      <c r="N1254" s="154">
        <f t="shared" si="118"/>
        <v>205.16787878787883</v>
      </c>
    </row>
    <row r="1255" spans="2:14" x14ac:dyDescent="0.25">
      <c r="B1255" s="4">
        <v>41732</v>
      </c>
      <c r="C1255" s="99">
        <f>'Farm Runoff'!$D1255</f>
        <v>554.60159999999996</v>
      </c>
      <c r="D1255" s="99">
        <f>'Irrigation Demand'!$D1255</f>
        <v>1025.8393939393941</v>
      </c>
      <c r="E1255" s="99">
        <f>$C1255*Farms!$H$6/100</f>
        <v>137.54119679999999</v>
      </c>
      <c r="F1255" s="99">
        <f t="shared" si="114"/>
        <v>417.0604032</v>
      </c>
      <c r="G1255" s="99">
        <f>IF(H1255&lt;Farms!$I$6*1000,(MIN(F1255,Farms!$L$6)),0)</f>
        <v>417.0604032</v>
      </c>
      <c r="H1255" s="100">
        <f t="shared" si="119"/>
        <v>491237.41718468175</v>
      </c>
      <c r="I1255" s="100">
        <f t="shared" si="115"/>
        <v>490766.17939074233</v>
      </c>
      <c r="J1255" s="100">
        <f>MIN(I1255,Farms!$I$6*1000)</f>
        <v>490766.17939074233</v>
      </c>
      <c r="K1255" s="100">
        <f>MAX(I1255-Farms!$I$6*1000, 0)</f>
        <v>0</v>
      </c>
      <c r="L1255" s="100">
        <f t="shared" si="116"/>
        <v>0</v>
      </c>
      <c r="M1255" s="100">
        <f t="shared" si="117"/>
        <v>205.16787878787883</v>
      </c>
      <c r="N1255" s="154">
        <f t="shared" si="118"/>
        <v>205.16787878787883</v>
      </c>
    </row>
    <row r="1256" spans="2:14" x14ac:dyDescent="0.25">
      <c r="B1256" s="4">
        <v>41733</v>
      </c>
      <c r="C1256" s="99">
        <f>'Farm Runoff'!$D1256</f>
        <v>2399.5007999999998</v>
      </c>
      <c r="D1256" s="99">
        <f>'Irrigation Demand'!$D1256</f>
        <v>1025.8393939393941</v>
      </c>
      <c r="E1256" s="99">
        <f>$C1256*Farms!$H$6/100</f>
        <v>595.07619839999995</v>
      </c>
      <c r="F1256" s="99">
        <f t="shared" si="114"/>
        <v>1804.4246015999997</v>
      </c>
      <c r="G1256" s="99">
        <f>IF(H1256&lt;Farms!$I$6*1000,(MIN(F1256,Farms!$L$6)),0)</f>
        <v>1804.4246015999997</v>
      </c>
      <c r="H1256" s="100">
        <f t="shared" si="119"/>
        <v>490766.17939074233</v>
      </c>
      <c r="I1256" s="100">
        <f t="shared" si="115"/>
        <v>492139.84079680289</v>
      </c>
      <c r="J1256" s="100">
        <f>MIN(I1256,Farms!$I$6*1000)</f>
        <v>492139.84079680289</v>
      </c>
      <c r="K1256" s="100">
        <f>MAX(I1256-Farms!$I$6*1000, 0)</f>
        <v>0</v>
      </c>
      <c r="L1256" s="100">
        <f t="shared" si="116"/>
        <v>0</v>
      </c>
      <c r="M1256" s="100">
        <f t="shared" si="117"/>
        <v>205.16787878787883</v>
      </c>
      <c r="N1256" s="154">
        <f t="shared" si="118"/>
        <v>205.16787878787883</v>
      </c>
    </row>
    <row r="1257" spans="2:14" x14ac:dyDescent="0.25">
      <c r="B1257" s="4">
        <v>41734</v>
      </c>
      <c r="C1257" s="99">
        <f>'Farm Runoff'!$D1257</f>
        <v>2116.5407999999998</v>
      </c>
      <c r="D1257" s="99">
        <f>'Irrigation Demand'!$D1257</f>
        <v>1025.8393939393941</v>
      </c>
      <c r="E1257" s="99">
        <f>$C1257*Farms!$H$6/100</f>
        <v>524.90211839999995</v>
      </c>
      <c r="F1257" s="99">
        <f t="shared" si="114"/>
        <v>1591.6386815999999</v>
      </c>
      <c r="G1257" s="99">
        <f>IF(H1257&lt;Farms!$I$6*1000,(MIN(F1257,Farms!$L$6)),0)</f>
        <v>1591.6386815999999</v>
      </c>
      <c r="H1257" s="100">
        <f t="shared" si="119"/>
        <v>492139.84079680289</v>
      </c>
      <c r="I1257" s="100">
        <f t="shared" si="115"/>
        <v>493230.54220286343</v>
      </c>
      <c r="J1257" s="100">
        <f>MIN(I1257,Farms!$I$6*1000)</f>
        <v>493230.54220286343</v>
      </c>
      <c r="K1257" s="100">
        <f>MAX(I1257-Farms!$I$6*1000, 0)</f>
        <v>0</v>
      </c>
      <c r="L1257" s="100">
        <f t="shared" si="116"/>
        <v>0</v>
      </c>
      <c r="M1257" s="100">
        <f t="shared" si="117"/>
        <v>205.16787878787883</v>
      </c>
      <c r="N1257" s="154">
        <f t="shared" si="118"/>
        <v>205.16787878787883</v>
      </c>
    </row>
    <row r="1258" spans="2:14" x14ac:dyDescent="0.25">
      <c r="B1258" s="4">
        <v>41735</v>
      </c>
      <c r="C1258" s="99">
        <f>'Farm Runoff'!$D1258</f>
        <v>464.05440000000004</v>
      </c>
      <c r="D1258" s="99">
        <f>'Irrigation Demand'!$D1258</f>
        <v>1025.8393939393941</v>
      </c>
      <c r="E1258" s="99">
        <f>$C1258*Farms!$H$6/100</f>
        <v>115.08549120000002</v>
      </c>
      <c r="F1258" s="99">
        <f t="shared" si="114"/>
        <v>348.96890880000001</v>
      </c>
      <c r="G1258" s="99">
        <f>IF(H1258&lt;Farms!$I$6*1000,(MIN(F1258,Farms!$L$6)),0)</f>
        <v>348.96890880000001</v>
      </c>
      <c r="H1258" s="100">
        <f t="shared" si="119"/>
        <v>493230.54220286343</v>
      </c>
      <c r="I1258" s="100">
        <f t="shared" si="115"/>
        <v>492668.75720892398</v>
      </c>
      <c r="J1258" s="100">
        <f>MIN(I1258,Farms!$I$6*1000)</f>
        <v>492668.75720892398</v>
      </c>
      <c r="K1258" s="100">
        <f>MAX(I1258-Farms!$I$6*1000, 0)</f>
        <v>0</v>
      </c>
      <c r="L1258" s="100">
        <f t="shared" si="116"/>
        <v>0</v>
      </c>
      <c r="M1258" s="100">
        <f t="shared" si="117"/>
        <v>205.16787878787883</v>
      </c>
      <c r="N1258" s="154">
        <f t="shared" si="118"/>
        <v>205.16787878787883</v>
      </c>
    </row>
    <row r="1259" spans="2:14" x14ac:dyDescent="0.25">
      <c r="B1259" s="4">
        <v>41736</v>
      </c>
      <c r="C1259" s="99">
        <f>'Farm Runoff'!$D1259</f>
        <v>735.69600000000003</v>
      </c>
      <c r="D1259" s="99">
        <f>'Irrigation Demand'!$D1259</f>
        <v>1025.8393939393941</v>
      </c>
      <c r="E1259" s="99">
        <f>$C1259*Farms!$H$6/100</f>
        <v>182.452608</v>
      </c>
      <c r="F1259" s="99">
        <f t="shared" si="114"/>
        <v>553.24339200000009</v>
      </c>
      <c r="G1259" s="99">
        <f>IF(H1259&lt;Farms!$I$6*1000,(MIN(F1259,Farms!$L$6)),0)</f>
        <v>553.24339200000009</v>
      </c>
      <c r="H1259" s="100">
        <f t="shared" si="119"/>
        <v>492668.75720892398</v>
      </c>
      <c r="I1259" s="100">
        <f t="shared" si="115"/>
        <v>492378.61381498456</v>
      </c>
      <c r="J1259" s="100">
        <f>MIN(I1259,Farms!$I$6*1000)</f>
        <v>492378.61381498456</v>
      </c>
      <c r="K1259" s="100">
        <f>MAX(I1259-Farms!$I$6*1000, 0)</f>
        <v>0</v>
      </c>
      <c r="L1259" s="100">
        <f t="shared" si="116"/>
        <v>0</v>
      </c>
      <c r="M1259" s="100">
        <f t="shared" si="117"/>
        <v>205.16787878787883</v>
      </c>
      <c r="N1259" s="154">
        <f t="shared" si="118"/>
        <v>205.16787878787883</v>
      </c>
    </row>
    <row r="1260" spans="2:14" x14ac:dyDescent="0.25">
      <c r="B1260" s="4">
        <v>41737</v>
      </c>
      <c r="C1260" s="99">
        <f>'Farm Runoff'!$D1260</f>
        <v>3225.7439999999997</v>
      </c>
      <c r="D1260" s="99">
        <f>'Irrigation Demand'!$D1260</f>
        <v>1025.8393939393941</v>
      </c>
      <c r="E1260" s="99">
        <f>$C1260*Farms!$H$6/100</f>
        <v>799.984512</v>
      </c>
      <c r="F1260" s="99">
        <f t="shared" si="114"/>
        <v>2425.7594879999997</v>
      </c>
      <c r="G1260" s="99">
        <f>IF(H1260&lt;Farms!$I$6*1000,(MIN(F1260,Farms!$L$6)),0)</f>
        <v>2425.7594879999997</v>
      </c>
      <c r="H1260" s="100">
        <f t="shared" si="119"/>
        <v>492378.61381498456</v>
      </c>
      <c r="I1260" s="100">
        <f t="shared" si="115"/>
        <v>494578.51842104516</v>
      </c>
      <c r="J1260" s="100">
        <f>MIN(I1260,Farms!$I$6*1000)</f>
        <v>494578.51842104516</v>
      </c>
      <c r="K1260" s="100">
        <f>MAX(I1260-Farms!$I$6*1000, 0)</f>
        <v>0</v>
      </c>
      <c r="L1260" s="100">
        <f t="shared" si="116"/>
        <v>0</v>
      </c>
      <c r="M1260" s="100">
        <f t="shared" si="117"/>
        <v>205.16787878787883</v>
      </c>
      <c r="N1260" s="154">
        <f t="shared" si="118"/>
        <v>205.16787878787883</v>
      </c>
    </row>
    <row r="1261" spans="2:14" x14ac:dyDescent="0.25">
      <c r="B1261" s="4">
        <v>41738</v>
      </c>
      <c r="C1261" s="99">
        <f>'Farm Runoff'!$D1261</f>
        <v>3135.1968000000006</v>
      </c>
      <c r="D1261" s="99">
        <f>'Irrigation Demand'!$D1261</f>
        <v>1025.8393939393941</v>
      </c>
      <c r="E1261" s="99">
        <f>$C1261*Farms!$H$6/100</f>
        <v>777.52880640000012</v>
      </c>
      <c r="F1261" s="99">
        <f t="shared" si="114"/>
        <v>2357.6679936000005</v>
      </c>
      <c r="G1261" s="99">
        <f>IF(H1261&lt;Farms!$I$6*1000,(MIN(F1261,Farms!$L$6)),0)</f>
        <v>2357.6679936000005</v>
      </c>
      <c r="H1261" s="100">
        <f t="shared" si="119"/>
        <v>494578.51842104516</v>
      </c>
      <c r="I1261" s="100">
        <f t="shared" si="115"/>
        <v>496687.87582710577</v>
      </c>
      <c r="J1261" s="100">
        <f>MIN(I1261,Farms!$I$6*1000)</f>
        <v>495000</v>
      </c>
      <c r="K1261" s="100">
        <f>MAX(I1261-Farms!$I$6*1000, 0)</f>
        <v>1687.8758271057741</v>
      </c>
      <c r="L1261" s="100">
        <f t="shared" si="116"/>
        <v>0</v>
      </c>
      <c r="M1261" s="100">
        <f t="shared" si="117"/>
        <v>205.16787878787883</v>
      </c>
      <c r="N1261" s="154">
        <f t="shared" si="118"/>
        <v>1893.0437058936529</v>
      </c>
    </row>
    <row r="1262" spans="2:14" x14ac:dyDescent="0.25">
      <c r="B1262" s="4">
        <v>41739</v>
      </c>
      <c r="C1262" s="99">
        <f>'Farm Runoff'!$D1262</f>
        <v>4244.3999999999996</v>
      </c>
      <c r="D1262" s="99">
        <f>'Irrigation Demand'!$D1262</f>
        <v>1025.8393939393941</v>
      </c>
      <c r="E1262" s="99">
        <f>$C1262*Farms!$H$6/100</f>
        <v>1052.6112000000001</v>
      </c>
      <c r="F1262" s="99">
        <f t="shared" si="114"/>
        <v>3191.7887999999994</v>
      </c>
      <c r="G1262" s="99">
        <f>IF(H1262&lt;Farms!$I$6*1000,(MIN(F1262,Farms!$L$6)),0)</f>
        <v>0</v>
      </c>
      <c r="H1262" s="100">
        <f t="shared" si="119"/>
        <v>495000</v>
      </c>
      <c r="I1262" s="100">
        <f t="shared" si="115"/>
        <v>495026.77180606057</v>
      </c>
      <c r="J1262" s="100">
        <f>MIN(I1262,Farms!$I$6*1000)</f>
        <v>495000</v>
      </c>
      <c r="K1262" s="100">
        <f>MAX(I1262-Farms!$I$6*1000, 0)</f>
        <v>26.771806060569361</v>
      </c>
      <c r="L1262" s="100">
        <f t="shared" si="116"/>
        <v>3191.7887999999994</v>
      </c>
      <c r="M1262" s="100">
        <f t="shared" si="117"/>
        <v>205.16787878787883</v>
      </c>
      <c r="N1262" s="154">
        <f t="shared" si="118"/>
        <v>3423.7284848484474</v>
      </c>
    </row>
    <row r="1263" spans="2:14" x14ac:dyDescent="0.25">
      <c r="B1263" s="4">
        <v>41740</v>
      </c>
      <c r="C1263" s="99">
        <f>'Farm Runoff'!$D1263</f>
        <v>5715.7919999999995</v>
      </c>
      <c r="D1263" s="99">
        <f>'Irrigation Demand'!$D1263</f>
        <v>1025.8393939393941</v>
      </c>
      <c r="E1263" s="99">
        <f>$C1263*Farms!$H$6/100</f>
        <v>1417.5164159999999</v>
      </c>
      <c r="F1263" s="99">
        <f t="shared" si="114"/>
        <v>4298.2755839999991</v>
      </c>
      <c r="G1263" s="99">
        <f>IF(H1263&lt;Farms!$I$6*1000,(MIN(F1263,Farms!$L$6)),0)</f>
        <v>0</v>
      </c>
      <c r="H1263" s="100">
        <f t="shared" si="119"/>
        <v>495000</v>
      </c>
      <c r="I1263" s="100">
        <f t="shared" si="115"/>
        <v>495391.67702206061</v>
      </c>
      <c r="J1263" s="100">
        <f>MIN(I1263,Farms!$I$6*1000)</f>
        <v>495000</v>
      </c>
      <c r="K1263" s="100">
        <f>MAX(I1263-Farms!$I$6*1000, 0)</f>
        <v>391.67702206061222</v>
      </c>
      <c r="L1263" s="100">
        <f t="shared" si="116"/>
        <v>4298.2755839999991</v>
      </c>
      <c r="M1263" s="100">
        <f t="shared" si="117"/>
        <v>205.16787878787883</v>
      </c>
      <c r="N1263" s="154">
        <f t="shared" si="118"/>
        <v>4895.1204848484904</v>
      </c>
    </row>
    <row r="1264" spans="2:14" x14ac:dyDescent="0.25">
      <c r="B1264" s="4">
        <v>41741</v>
      </c>
      <c r="C1264" s="99">
        <f>'Farm Runoff'!$D1264</f>
        <v>5070.6432000000004</v>
      </c>
      <c r="D1264" s="99">
        <f>'Irrigation Demand'!$D1264</f>
        <v>1025.8393939393941</v>
      </c>
      <c r="E1264" s="99">
        <f>$C1264*Farms!$H$6/100</f>
        <v>1257.5195136000002</v>
      </c>
      <c r="F1264" s="99">
        <f t="shared" si="114"/>
        <v>3813.1236864000002</v>
      </c>
      <c r="G1264" s="99">
        <f>IF(H1264&lt;Farms!$I$6*1000,(MIN(F1264,Farms!$L$6)),0)</f>
        <v>0</v>
      </c>
      <c r="H1264" s="100">
        <f t="shared" si="119"/>
        <v>495000</v>
      </c>
      <c r="I1264" s="100">
        <f t="shared" si="115"/>
        <v>495231.68011966057</v>
      </c>
      <c r="J1264" s="100">
        <f>MIN(I1264,Farms!$I$6*1000)</f>
        <v>495000</v>
      </c>
      <c r="K1264" s="100">
        <f>MAX(I1264-Farms!$I$6*1000, 0)</f>
        <v>231.68011966056656</v>
      </c>
      <c r="L1264" s="100">
        <f t="shared" si="116"/>
        <v>3813.1236864000002</v>
      </c>
      <c r="M1264" s="100">
        <f t="shared" si="117"/>
        <v>205.16787878787883</v>
      </c>
      <c r="N1264" s="154">
        <f t="shared" si="118"/>
        <v>4249.9716848484459</v>
      </c>
    </row>
    <row r="1265" spans="2:14" x14ac:dyDescent="0.25">
      <c r="B1265" s="4">
        <v>41742</v>
      </c>
      <c r="C1265" s="99">
        <f>'Farm Runoff'!$D1265</f>
        <v>4425.4943999999996</v>
      </c>
      <c r="D1265" s="99">
        <f>'Irrigation Demand'!$D1265</f>
        <v>1025.8393939393941</v>
      </c>
      <c r="E1265" s="99">
        <f>$C1265*Farms!$H$6/100</f>
        <v>1097.5226112</v>
      </c>
      <c r="F1265" s="99">
        <f t="shared" si="114"/>
        <v>3327.9717887999996</v>
      </c>
      <c r="G1265" s="99">
        <f>IF(H1265&lt;Farms!$I$6*1000,(MIN(F1265,Farms!$L$6)),0)</f>
        <v>0</v>
      </c>
      <c r="H1265" s="100">
        <f t="shared" si="119"/>
        <v>495000</v>
      </c>
      <c r="I1265" s="100">
        <f t="shared" si="115"/>
        <v>495071.68321726058</v>
      </c>
      <c r="J1265" s="100">
        <f>MIN(I1265,Farms!$I$6*1000)</f>
        <v>495000</v>
      </c>
      <c r="K1265" s="100">
        <f>MAX(I1265-Farms!$I$6*1000, 0)</f>
        <v>71.683217260579113</v>
      </c>
      <c r="L1265" s="100">
        <f t="shared" si="116"/>
        <v>3327.9717887999996</v>
      </c>
      <c r="M1265" s="100">
        <f t="shared" si="117"/>
        <v>205.16787878787883</v>
      </c>
      <c r="N1265" s="154">
        <f t="shared" si="118"/>
        <v>3604.8228848484573</v>
      </c>
    </row>
    <row r="1266" spans="2:14" x14ac:dyDescent="0.25">
      <c r="B1266" s="4">
        <v>41743</v>
      </c>
      <c r="C1266" s="99">
        <f>'Farm Runoff'!$D1266</f>
        <v>4153.8527999999997</v>
      </c>
      <c r="D1266" s="99">
        <f>'Irrigation Demand'!$D1266</f>
        <v>1025.8393939393941</v>
      </c>
      <c r="E1266" s="99">
        <f>$C1266*Farms!$H$6/100</f>
        <v>1030.1554944</v>
      </c>
      <c r="F1266" s="99">
        <f t="shared" si="114"/>
        <v>3123.6973055999997</v>
      </c>
      <c r="G1266" s="99">
        <f>IF(H1266&lt;Farms!$I$6*1000,(MIN(F1266,Farms!$L$6)),0)</f>
        <v>0</v>
      </c>
      <c r="H1266" s="100">
        <f t="shared" si="119"/>
        <v>495000</v>
      </c>
      <c r="I1266" s="100">
        <f t="shared" si="115"/>
        <v>495004.31610046059</v>
      </c>
      <c r="J1266" s="100">
        <f>MIN(I1266,Farms!$I$6*1000)</f>
        <v>495000</v>
      </c>
      <c r="K1266" s="100">
        <f>MAX(I1266-Farms!$I$6*1000, 0)</f>
        <v>4.3161004605935887</v>
      </c>
      <c r="L1266" s="100">
        <f t="shared" si="116"/>
        <v>3123.6973055999997</v>
      </c>
      <c r="M1266" s="100">
        <f t="shared" si="117"/>
        <v>205.16787878787883</v>
      </c>
      <c r="N1266" s="154">
        <f t="shared" si="118"/>
        <v>3333.1812848484719</v>
      </c>
    </row>
    <row r="1267" spans="2:14" x14ac:dyDescent="0.25">
      <c r="B1267" s="4">
        <v>41744</v>
      </c>
      <c r="C1267" s="99">
        <f>'Farm Runoff'!$D1267</f>
        <v>3961.44</v>
      </c>
      <c r="D1267" s="99">
        <f>'Irrigation Demand'!$D1267</f>
        <v>1025.8393939393941</v>
      </c>
      <c r="E1267" s="99">
        <f>$C1267*Farms!$H$6/100</f>
        <v>982.43712000000005</v>
      </c>
      <c r="F1267" s="99">
        <f t="shared" si="114"/>
        <v>2979.00288</v>
      </c>
      <c r="G1267" s="99">
        <f>IF(H1267&lt;Farms!$I$6*1000,(MIN(F1267,Farms!$L$6)),0)</f>
        <v>0</v>
      </c>
      <c r="H1267" s="100">
        <f t="shared" si="119"/>
        <v>495000</v>
      </c>
      <c r="I1267" s="100">
        <f t="shared" si="115"/>
        <v>494956.5977260606</v>
      </c>
      <c r="J1267" s="100">
        <f>MIN(I1267,Farms!$I$6*1000)</f>
        <v>494956.5977260606</v>
      </c>
      <c r="K1267" s="100">
        <f>MAX(I1267-Farms!$I$6*1000, 0)</f>
        <v>0</v>
      </c>
      <c r="L1267" s="100">
        <f t="shared" si="116"/>
        <v>2979.00288</v>
      </c>
      <c r="M1267" s="100">
        <f t="shared" si="117"/>
        <v>205.16787878787883</v>
      </c>
      <c r="N1267" s="154">
        <f t="shared" si="118"/>
        <v>3184.1707587878786</v>
      </c>
    </row>
    <row r="1268" spans="2:14" x14ac:dyDescent="0.25">
      <c r="B1268" s="4">
        <v>41745</v>
      </c>
      <c r="C1268" s="99">
        <f>'Farm Runoff'!$D1268</f>
        <v>2490.0480000000002</v>
      </c>
      <c r="D1268" s="99">
        <f>'Irrigation Demand'!$D1268</f>
        <v>1025.8393939393941</v>
      </c>
      <c r="E1268" s="99">
        <f>$C1268*Farms!$H$6/100</f>
        <v>617.53190400000005</v>
      </c>
      <c r="F1268" s="99">
        <f t="shared" si="114"/>
        <v>1872.5160960000003</v>
      </c>
      <c r="G1268" s="99">
        <f>IF(H1268&lt;Farms!$I$6*1000,(MIN(F1268,Farms!$L$6)),0)</f>
        <v>1872.5160960000003</v>
      </c>
      <c r="H1268" s="100">
        <f t="shared" si="119"/>
        <v>494956.5977260606</v>
      </c>
      <c r="I1268" s="100">
        <f t="shared" si="115"/>
        <v>496420.80633212114</v>
      </c>
      <c r="J1268" s="100">
        <f>MIN(I1268,Farms!$I$6*1000)</f>
        <v>495000</v>
      </c>
      <c r="K1268" s="100">
        <f>MAX(I1268-Farms!$I$6*1000, 0)</f>
        <v>1420.8063321211375</v>
      </c>
      <c r="L1268" s="100">
        <f t="shared" si="116"/>
        <v>0</v>
      </c>
      <c r="M1268" s="100">
        <f t="shared" si="117"/>
        <v>205.16787878787883</v>
      </c>
      <c r="N1268" s="154">
        <f t="shared" si="118"/>
        <v>1625.9742109090164</v>
      </c>
    </row>
    <row r="1269" spans="2:14" x14ac:dyDescent="0.25">
      <c r="B1269" s="4">
        <v>41746</v>
      </c>
      <c r="C1269" s="99">
        <f>'Farm Runoff'!$D1269</f>
        <v>373.50720000000001</v>
      </c>
      <c r="D1269" s="99">
        <f>'Irrigation Demand'!$D1269</f>
        <v>1025.8393939393941</v>
      </c>
      <c r="E1269" s="99">
        <f>$C1269*Farms!$H$6/100</f>
        <v>92.629785600000019</v>
      </c>
      <c r="F1269" s="99">
        <f t="shared" si="114"/>
        <v>280.87741440000002</v>
      </c>
      <c r="G1269" s="99">
        <f>IF(H1269&lt;Farms!$I$6*1000,(MIN(F1269,Farms!$L$6)),0)</f>
        <v>0</v>
      </c>
      <c r="H1269" s="100">
        <f t="shared" si="119"/>
        <v>495000</v>
      </c>
      <c r="I1269" s="100">
        <f t="shared" si="115"/>
        <v>494066.79039166059</v>
      </c>
      <c r="J1269" s="100">
        <f>MIN(I1269,Farms!$I$6*1000)</f>
        <v>494066.79039166059</v>
      </c>
      <c r="K1269" s="100">
        <f>MAX(I1269-Farms!$I$6*1000, 0)</f>
        <v>0</v>
      </c>
      <c r="L1269" s="100">
        <f t="shared" si="116"/>
        <v>280.87741440000002</v>
      </c>
      <c r="M1269" s="100">
        <f t="shared" si="117"/>
        <v>205.16787878787883</v>
      </c>
      <c r="N1269" s="154">
        <f t="shared" si="118"/>
        <v>486.04529318787888</v>
      </c>
    </row>
    <row r="1270" spans="2:14" x14ac:dyDescent="0.25">
      <c r="B1270" s="4">
        <v>41747</v>
      </c>
      <c r="C1270" s="99">
        <f>'Farm Runoff'!$D1270</f>
        <v>2490.0480000000002</v>
      </c>
      <c r="D1270" s="99">
        <f>'Irrigation Demand'!$D1270</f>
        <v>1025.8393939393941</v>
      </c>
      <c r="E1270" s="99">
        <f>$C1270*Farms!$H$6/100</f>
        <v>617.53190400000005</v>
      </c>
      <c r="F1270" s="99">
        <f t="shared" si="114"/>
        <v>1872.5160960000003</v>
      </c>
      <c r="G1270" s="99">
        <f>IF(H1270&lt;Farms!$I$6*1000,(MIN(F1270,Farms!$L$6)),0)</f>
        <v>1872.5160960000003</v>
      </c>
      <c r="H1270" s="100">
        <f t="shared" si="119"/>
        <v>494066.79039166059</v>
      </c>
      <c r="I1270" s="100">
        <f t="shared" si="115"/>
        <v>495530.99899772112</v>
      </c>
      <c r="J1270" s="100">
        <f>MIN(I1270,Farms!$I$6*1000)</f>
        <v>495000</v>
      </c>
      <c r="K1270" s="100">
        <f>MAX(I1270-Farms!$I$6*1000, 0)</f>
        <v>530.99899772112258</v>
      </c>
      <c r="L1270" s="100">
        <f t="shared" si="116"/>
        <v>0</v>
      </c>
      <c r="M1270" s="100">
        <f t="shared" si="117"/>
        <v>205.16787878787883</v>
      </c>
      <c r="N1270" s="154">
        <f t="shared" si="118"/>
        <v>736.16687650900144</v>
      </c>
    </row>
    <row r="1271" spans="2:14" x14ac:dyDescent="0.25">
      <c r="B1271" s="4">
        <v>41748</v>
      </c>
      <c r="C1271" s="99">
        <f>'Farm Runoff'!$D1271</f>
        <v>3689.7983999999997</v>
      </c>
      <c r="D1271" s="99">
        <f>'Irrigation Demand'!$D1271</f>
        <v>1025.8393939393941</v>
      </c>
      <c r="E1271" s="99">
        <f>$C1271*Farms!$H$6/100</f>
        <v>915.07000319999997</v>
      </c>
      <c r="F1271" s="99">
        <f t="shared" si="114"/>
        <v>2774.7283967999997</v>
      </c>
      <c r="G1271" s="99">
        <f>IF(H1271&lt;Farms!$I$6*1000,(MIN(F1271,Farms!$L$6)),0)</f>
        <v>0</v>
      </c>
      <c r="H1271" s="100">
        <f t="shared" si="119"/>
        <v>495000</v>
      </c>
      <c r="I1271" s="100">
        <f t="shared" si="115"/>
        <v>494889.23060926056</v>
      </c>
      <c r="J1271" s="100">
        <f>MIN(I1271,Farms!$I$6*1000)</f>
        <v>494889.23060926056</v>
      </c>
      <c r="K1271" s="100">
        <f>MAX(I1271-Farms!$I$6*1000, 0)</f>
        <v>0</v>
      </c>
      <c r="L1271" s="100">
        <f t="shared" si="116"/>
        <v>2774.7283967999997</v>
      </c>
      <c r="M1271" s="100">
        <f t="shared" si="117"/>
        <v>205.16787878787883</v>
      </c>
      <c r="N1271" s="154">
        <f t="shared" si="118"/>
        <v>2979.8962755878783</v>
      </c>
    </row>
    <row r="1272" spans="2:14" x14ac:dyDescent="0.25">
      <c r="B1272" s="4">
        <v>41749</v>
      </c>
      <c r="C1272" s="99">
        <f>'Farm Runoff'!$D1272</f>
        <v>3689.7983999999997</v>
      </c>
      <c r="D1272" s="99">
        <f>'Irrigation Demand'!$D1272</f>
        <v>1025.8393939393941</v>
      </c>
      <c r="E1272" s="99">
        <f>$C1272*Farms!$H$6/100</f>
        <v>915.07000319999997</v>
      </c>
      <c r="F1272" s="99">
        <f t="shared" si="114"/>
        <v>2774.7283967999997</v>
      </c>
      <c r="G1272" s="99">
        <f>IF(H1272&lt;Farms!$I$6*1000,(MIN(F1272,Farms!$L$6)),0)</f>
        <v>2774.7283967999997</v>
      </c>
      <c r="H1272" s="100">
        <f t="shared" si="119"/>
        <v>494889.23060926056</v>
      </c>
      <c r="I1272" s="100">
        <f t="shared" si="115"/>
        <v>497553.18961532111</v>
      </c>
      <c r="J1272" s="100">
        <f>MIN(I1272,Farms!$I$6*1000)</f>
        <v>495000</v>
      </c>
      <c r="K1272" s="100">
        <f>MAX(I1272-Farms!$I$6*1000, 0)</f>
        <v>2553.1896153211128</v>
      </c>
      <c r="L1272" s="100">
        <f t="shared" si="116"/>
        <v>0</v>
      </c>
      <c r="M1272" s="100">
        <f t="shared" si="117"/>
        <v>205.16787878787883</v>
      </c>
      <c r="N1272" s="154">
        <f t="shared" si="118"/>
        <v>2758.3574941089914</v>
      </c>
    </row>
    <row r="1273" spans="2:14" x14ac:dyDescent="0.25">
      <c r="B1273" s="4">
        <v>41750</v>
      </c>
      <c r="C1273" s="99">
        <f>'Farm Runoff'!$D1273</f>
        <v>3599.2512000000002</v>
      </c>
      <c r="D1273" s="99">
        <f>'Irrigation Demand'!$D1273</f>
        <v>1025.8393939393941</v>
      </c>
      <c r="E1273" s="99">
        <f>$C1273*Farms!$H$6/100</f>
        <v>892.6142976000001</v>
      </c>
      <c r="F1273" s="99">
        <f t="shared" si="114"/>
        <v>2706.6369024000001</v>
      </c>
      <c r="G1273" s="99">
        <f>IF(H1273&lt;Farms!$I$6*1000,(MIN(F1273,Farms!$L$6)),0)</f>
        <v>0</v>
      </c>
      <c r="H1273" s="100">
        <f t="shared" si="119"/>
        <v>495000</v>
      </c>
      <c r="I1273" s="100">
        <f t="shared" si="115"/>
        <v>494866.77490366058</v>
      </c>
      <c r="J1273" s="100">
        <f>MIN(I1273,Farms!$I$6*1000)</f>
        <v>494866.77490366058</v>
      </c>
      <c r="K1273" s="100">
        <f>MAX(I1273-Farms!$I$6*1000, 0)</f>
        <v>0</v>
      </c>
      <c r="L1273" s="100">
        <f t="shared" si="116"/>
        <v>2706.6369024000001</v>
      </c>
      <c r="M1273" s="100">
        <f t="shared" si="117"/>
        <v>205.16787878787883</v>
      </c>
      <c r="N1273" s="154">
        <f t="shared" si="118"/>
        <v>2911.8047811878787</v>
      </c>
    </row>
    <row r="1274" spans="2:14" x14ac:dyDescent="0.25">
      <c r="B1274" s="4">
        <v>41751</v>
      </c>
      <c r="C1274" s="99">
        <f>'Farm Runoff'!$D1274</f>
        <v>2025.9935999999998</v>
      </c>
      <c r="D1274" s="99">
        <f>'Irrigation Demand'!$D1274</f>
        <v>1025.8393939393941</v>
      </c>
      <c r="E1274" s="99">
        <f>$C1274*Farms!$H$6/100</f>
        <v>502.44641279999996</v>
      </c>
      <c r="F1274" s="99">
        <f t="shared" si="114"/>
        <v>1523.5471871999998</v>
      </c>
      <c r="G1274" s="99">
        <f>IF(H1274&lt;Farms!$I$6*1000,(MIN(F1274,Farms!$L$6)),0)</f>
        <v>1523.5471871999998</v>
      </c>
      <c r="H1274" s="100">
        <f t="shared" si="119"/>
        <v>494866.77490366058</v>
      </c>
      <c r="I1274" s="100">
        <f t="shared" si="115"/>
        <v>495866.92910972115</v>
      </c>
      <c r="J1274" s="100">
        <f>MIN(I1274,Farms!$I$6*1000)</f>
        <v>495000</v>
      </c>
      <c r="K1274" s="100">
        <f>MAX(I1274-Farms!$I$6*1000, 0)</f>
        <v>866.92910972115351</v>
      </c>
      <c r="L1274" s="100">
        <f t="shared" si="116"/>
        <v>0</v>
      </c>
      <c r="M1274" s="100">
        <f t="shared" si="117"/>
        <v>205.16787878787883</v>
      </c>
      <c r="N1274" s="154">
        <f t="shared" si="118"/>
        <v>1072.0969885090324</v>
      </c>
    </row>
    <row r="1275" spans="2:14" x14ac:dyDescent="0.25">
      <c r="B1275" s="4">
        <v>41752</v>
      </c>
      <c r="C1275" s="99">
        <f>'Farm Runoff'!$D1275</f>
        <v>1199.7503999999999</v>
      </c>
      <c r="D1275" s="99">
        <f>'Irrigation Demand'!$D1275</f>
        <v>1025.8393939393941</v>
      </c>
      <c r="E1275" s="99">
        <f>$C1275*Farms!$H$6/100</f>
        <v>297.53809919999998</v>
      </c>
      <c r="F1275" s="99">
        <f t="shared" si="114"/>
        <v>902.21230079999987</v>
      </c>
      <c r="G1275" s="99">
        <f>IF(H1275&lt;Farms!$I$6*1000,(MIN(F1275,Farms!$L$6)),0)</f>
        <v>0</v>
      </c>
      <c r="H1275" s="100">
        <f t="shared" si="119"/>
        <v>495000</v>
      </c>
      <c r="I1275" s="100">
        <f t="shared" si="115"/>
        <v>494271.69870526058</v>
      </c>
      <c r="J1275" s="100">
        <f>MIN(I1275,Farms!$I$6*1000)</f>
        <v>494271.69870526058</v>
      </c>
      <c r="K1275" s="100">
        <f>MAX(I1275-Farms!$I$6*1000, 0)</f>
        <v>0</v>
      </c>
      <c r="L1275" s="100">
        <f t="shared" si="116"/>
        <v>902.21230079999987</v>
      </c>
      <c r="M1275" s="100">
        <f t="shared" si="117"/>
        <v>205.16787878787883</v>
      </c>
      <c r="N1275" s="154">
        <f t="shared" si="118"/>
        <v>1107.3801795878787</v>
      </c>
    </row>
    <row r="1276" spans="2:14" x14ac:dyDescent="0.25">
      <c r="B1276" s="4">
        <v>41753</v>
      </c>
      <c r="C1276" s="99">
        <f>'Farm Runoff'!$D1276</f>
        <v>1018.6559999999999</v>
      </c>
      <c r="D1276" s="99">
        <f>'Irrigation Demand'!$D1276</f>
        <v>1025.8393939393941</v>
      </c>
      <c r="E1276" s="99">
        <f>$C1276*Farms!$H$6/100</f>
        <v>252.626688</v>
      </c>
      <c r="F1276" s="99">
        <f t="shared" si="114"/>
        <v>766.02931199999989</v>
      </c>
      <c r="G1276" s="99">
        <f>IF(H1276&lt;Farms!$I$6*1000,(MIN(F1276,Farms!$L$6)),0)</f>
        <v>766.02931199999989</v>
      </c>
      <c r="H1276" s="100">
        <f t="shared" si="119"/>
        <v>494271.69870526058</v>
      </c>
      <c r="I1276" s="100">
        <f t="shared" si="115"/>
        <v>494264.51531132119</v>
      </c>
      <c r="J1276" s="100">
        <f>MIN(I1276,Farms!$I$6*1000)</f>
        <v>494264.51531132119</v>
      </c>
      <c r="K1276" s="100">
        <f>MAX(I1276-Farms!$I$6*1000, 0)</f>
        <v>0</v>
      </c>
      <c r="L1276" s="100">
        <f t="shared" si="116"/>
        <v>0</v>
      </c>
      <c r="M1276" s="100">
        <f t="shared" si="117"/>
        <v>205.16787878787883</v>
      </c>
      <c r="N1276" s="154">
        <f t="shared" si="118"/>
        <v>205.16787878787883</v>
      </c>
    </row>
    <row r="1277" spans="2:14" x14ac:dyDescent="0.25">
      <c r="B1277" s="4">
        <v>41754</v>
      </c>
      <c r="C1277" s="99">
        <f>'Farm Runoff'!$D1277</f>
        <v>1018.6559999999999</v>
      </c>
      <c r="D1277" s="99">
        <f>'Irrigation Demand'!$D1277</f>
        <v>1025.8393939393941</v>
      </c>
      <c r="E1277" s="99">
        <f>$C1277*Farms!$H$6/100</f>
        <v>252.626688</v>
      </c>
      <c r="F1277" s="99">
        <f t="shared" si="114"/>
        <v>766.02931199999989</v>
      </c>
      <c r="G1277" s="99">
        <f>IF(H1277&lt;Farms!$I$6*1000,(MIN(F1277,Farms!$L$6)),0)</f>
        <v>766.02931199999989</v>
      </c>
      <c r="H1277" s="100">
        <f t="shared" si="119"/>
        <v>494264.51531132119</v>
      </c>
      <c r="I1277" s="100">
        <f t="shared" si="115"/>
        <v>494257.33191738179</v>
      </c>
      <c r="J1277" s="100">
        <f>MIN(I1277,Farms!$I$6*1000)</f>
        <v>494257.33191738179</v>
      </c>
      <c r="K1277" s="100">
        <f>MAX(I1277-Farms!$I$6*1000, 0)</f>
        <v>0</v>
      </c>
      <c r="L1277" s="100">
        <f t="shared" si="116"/>
        <v>0</v>
      </c>
      <c r="M1277" s="100">
        <f t="shared" si="117"/>
        <v>205.16787878787883</v>
      </c>
      <c r="N1277" s="154">
        <f t="shared" si="118"/>
        <v>205.16787878787883</v>
      </c>
    </row>
    <row r="1278" spans="2:14" x14ac:dyDescent="0.25">
      <c r="B1278" s="4">
        <v>41755</v>
      </c>
      <c r="C1278" s="99">
        <f>'Farm Runoff'!$D1278</f>
        <v>2308.9535999999994</v>
      </c>
      <c r="D1278" s="99">
        <f>'Irrigation Demand'!$D1278</f>
        <v>1025.8393939393941</v>
      </c>
      <c r="E1278" s="99">
        <f>$C1278*Farms!$H$6/100</f>
        <v>572.62049279999985</v>
      </c>
      <c r="F1278" s="99">
        <f t="shared" si="114"/>
        <v>1736.3331071999996</v>
      </c>
      <c r="G1278" s="99">
        <f>IF(H1278&lt;Farms!$I$6*1000,(MIN(F1278,Farms!$L$6)),0)</f>
        <v>1736.3331071999996</v>
      </c>
      <c r="H1278" s="100">
        <f t="shared" si="119"/>
        <v>494257.33191738179</v>
      </c>
      <c r="I1278" s="100">
        <f t="shared" si="115"/>
        <v>495540.44612344238</v>
      </c>
      <c r="J1278" s="100">
        <f>MIN(I1278,Farms!$I$6*1000)</f>
        <v>495000</v>
      </c>
      <c r="K1278" s="100">
        <f>MAX(I1278-Farms!$I$6*1000, 0)</f>
        <v>540.44612344237976</v>
      </c>
      <c r="L1278" s="100">
        <f t="shared" si="116"/>
        <v>0</v>
      </c>
      <c r="M1278" s="100">
        <f t="shared" si="117"/>
        <v>205.16787878787883</v>
      </c>
      <c r="N1278" s="154">
        <f t="shared" si="118"/>
        <v>745.61400223025862</v>
      </c>
    </row>
    <row r="1279" spans="2:14" x14ac:dyDescent="0.25">
      <c r="B1279" s="4">
        <v>41756</v>
      </c>
      <c r="C1279" s="99">
        <f>'Farm Runoff'!$D1279</f>
        <v>3225.7439999999997</v>
      </c>
      <c r="D1279" s="99">
        <f>'Irrigation Demand'!$D1279</f>
        <v>1025.8393939393941</v>
      </c>
      <c r="E1279" s="99">
        <f>$C1279*Farms!$H$6/100</f>
        <v>799.984512</v>
      </c>
      <c r="F1279" s="99">
        <f t="shared" si="114"/>
        <v>2425.7594879999997</v>
      </c>
      <c r="G1279" s="99">
        <f>IF(H1279&lt;Farms!$I$6*1000,(MIN(F1279,Farms!$L$6)),0)</f>
        <v>0</v>
      </c>
      <c r="H1279" s="100">
        <f t="shared" si="119"/>
        <v>495000</v>
      </c>
      <c r="I1279" s="100">
        <f t="shared" si="115"/>
        <v>494774.14511806058</v>
      </c>
      <c r="J1279" s="100">
        <f>MIN(I1279,Farms!$I$6*1000)</f>
        <v>494774.14511806058</v>
      </c>
      <c r="K1279" s="100">
        <f>MAX(I1279-Farms!$I$6*1000, 0)</f>
        <v>0</v>
      </c>
      <c r="L1279" s="100">
        <f t="shared" si="116"/>
        <v>2425.7594879999997</v>
      </c>
      <c r="M1279" s="100">
        <f t="shared" si="117"/>
        <v>205.16787878787883</v>
      </c>
      <c r="N1279" s="154">
        <f t="shared" si="118"/>
        <v>2630.9273667878783</v>
      </c>
    </row>
    <row r="1280" spans="2:14" x14ac:dyDescent="0.25">
      <c r="B1280" s="4">
        <v>41757</v>
      </c>
      <c r="C1280" s="99">
        <f>'Farm Runoff'!$D1280</f>
        <v>3225.7439999999997</v>
      </c>
      <c r="D1280" s="99">
        <f>'Irrigation Demand'!$D1280</f>
        <v>1025.8393939393941</v>
      </c>
      <c r="E1280" s="99">
        <f>$C1280*Farms!$H$6/100</f>
        <v>799.984512</v>
      </c>
      <c r="F1280" s="99">
        <f t="shared" si="114"/>
        <v>2425.7594879999997</v>
      </c>
      <c r="G1280" s="99">
        <f>IF(H1280&lt;Farms!$I$6*1000,(MIN(F1280,Farms!$L$6)),0)</f>
        <v>2425.7594879999997</v>
      </c>
      <c r="H1280" s="100">
        <f t="shared" si="119"/>
        <v>494774.14511806058</v>
      </c>
      <c r="I1280" s="100">
        <f t="shared" si="115"/>
        <v>496974.04972412117</v>
      </c>
      <c r="J1280" s="100">
        <f>MIN(I1280,Farms!$I$6*1000)</f>
        <v>495000</v>
      </c>
      <c r="K1280" s="100">
        <f>MAX(I1280-Farms!$I$6*1000, 0)</f>
        <v>1974.0497241211706</v>
      </c>
      <c r="L1280" s="100">
        <f t="shared" si="116"/>
        <v>0</v>
      </c>
      <c r="M1280" s="100">
        <f t="shared" si="117"/>
        <v>205.16787878787883</v>
      </c>
      <c r="N1280" s="154">
        <f t="shared" si="118"/>
        <v>2179.2176029090492</v>
      </c>
    </row>
    <row r="1281" spans="2:14" x14ac:dyDescent="0.25">
      <c r="B1281" s="4">
        <v>41758</v>
      </c>
      <c r="C1281" s="99">
        <f>'Farm Runoff'!$D1281</f>
        <v>1844.8991999999998</v>
      </c>
      <c r="D1281" s="99">
        <f>'Irrigation Demand'!$D1281</f>
        <v>1025.8393939393941</v>
      </c>
      <c r="E1281" s="99">
        <f>$C1281*Farms!$H$6/100</f>
        <v>457.53500159999999</v>
      </c>
      <c r="F1281" s="99">
        <f t="shared" si="114"/>
        <v>1387.3641983999999</v>
      </c>
      <c r="G1281" s="99">
        <f>IF(H1281&lt;Farms!$I$6*1000,(MIN(F1281,Farms!$L$6)),0)</f>
        <v>0</v>
      </c>
      <c r="H1281" s="100">
        <f t="shared" si="119"/>
        <v>495000</v>
      </c>
      <c r="I1281" s="100">
        <f t="shared" si="115"/>
        <v>494431.69560766057</v>
      </c>
      <c r="J1281" s="100">
        <f>MIN(I1281,Farms!$I$6*1000)</f>
        <v>494431.69560766057</v>
      </c>
      <c r="K1281" s="100">
        <f>MAX(I1281-Farms!$I$6*1000, 0)</f>
        <v>0</v>
      </c>
      <c r="L1281" s="100">
        <f t="shared" si="116"/>
        <v>1387.3641983999999</v>
      </c>
      <c r="M1281" s="100">
        <f t="shared" si="117"/>
        <v>205.16787878787883</v>
      </c>
      <c r="N1281" s="154">
        <f t="shared" si="118"/>
        <v>1592.5320771878787</v>
      </c>
    </row>
    <row r="1282" spans="2:14" x14ac:dyDescent="0.25">
      <c r="B1282" s="4">
        <v>41759</v>
      </c>
      <c r="C1282" s="99">
        <f>'Farm Runoff'!$D1282</f>
        <v>1109.2031999999999</v>
      </c>
      <c r="D1282" s="99">
        <f>'Irrigation Demand'!$D1282</f>
        <v>1025.8393939393941</v>
      </c>
      <c r="E1282" s="99">
        <f>$C1282*Farms!$H$6/100</f>
        <v>275.08239359999999</v>
      </c>
      <c r="F1282" s="99">
        <f t="shared" si="114"/>
        <v>834.12080639999999</v>
      </c>
      <c r="G1282" s="99">
        <f>IF(H1282&lt;Farms!$I$6*1000,(MIN(F1282,Farms!$L$6)),0)</f>
        <v>834.12080639999999</v>
      </c>
      <c r="H1282" s="100">
        <f t="shared" si="119"/>
        <v>494431.69560766057</v>
      </c>
      <c r="I1282" s="100">
        <f t="shared" si="115"/>
        <v>494515.0594137212</v>
      </c>
      <c r="J1282" s="100">
        <f>MIN(I1282,Farms!$I$6*1000)</f>
        <v>494515.0594137212</v>
      </c>
      <c r="K1282" s="100">
        <f>MAX(I1282-Farms!$I$6*1000, 0)</f>
        <v>0</v>
      </c>
      <c r="L1282" s="100">
        <f t="shared" si="116"/>
        <v>0</v>
      </c>
      <c r="M1282" s="100">
        <f t="shared" si="117"/>
        <v>205.16787878787883</v>
      </c>
      <c r="N1282" s="154">
        <f t="shared" si="118"/>
        <v>205.16787878787883</v>
      </c>
    </row>
    <row r="1283" spans="2:14" x14ac:dyDescent="0.25">
      <c r="B1283" s="4">
        <v>41760</v>
      </c>
      <c r="C1283" s="99">
        <f>'Farm Runoff'!$D1283</f>
        <v>735.69600000000003</v>
      </c>
      <c r="D1283" s="99">
        <f>'Irrigation Demand'!$D1283</f>
        <v>605.76344086021504</v>
      </c>
      <c r="E1283" s="99">
        <f>$C1283*Farms!$H$6/100</f>
        <v>182.452608</v>
      </c>
      <c r="F1283" s="99">
        <f t="shared" si="114"/>
        <v>553.24339200000009</v>
      </c>
      <c r="G1283" s="99">
        <f>IF(H1283&lt;Farms!$I$6*1000,(MIN(F1283,Farms!$L$6)),0)</f>
        <v>553.24339200000009</v>
      </c>
      <c r="H1283" s="100">
        <f t="shared" si="119"/>
        <v>494515.0594137212</v>
      </c>
      <c r="I1283" s="100">
        <f t="shared" si="115"/>
        <v>494644.991972861</v>
      </c>
      <c r="J1283" s="100">
        <f>MIN(I1283,Farms!$I$6*1000)</f>
        <v>494644.991972861</v>
      </c>
      <c r="K1283" s="100">
        <f>MAX(I1283-Farms!$I$6*1000, 0)</f>
        <v>0</v>
      </c>
      <c r="L1283" s="100">
        <f t="shared" si="116"/>
        <v>0</v>
      </c>
      <c r="M1283" s="100">
        <f t="shared" si="117"/>
        <v>121.15268817204301</v>
      </c>
      <c r="N1283" s="154">
        <f t="shared" si="118"/>
        <v>121.15268817204301</v>
      </c>
    </row>
    <row r="1284" spans="2:14" x14ac:dyDescent="0.25">
      <c r="B1284" s="4">
        <v>41761</v>
      </c>
      <c r="C1284" s="99">
        <f>'Farm Runoff'!$D1284</f>
        <v>667.78559999999993</v>
      </c>
      <c r="D1284" s="99">
        <f>'Irrigation Demand'!$D1284</f>
        <v>605.76344086021504</v>
      </c>
      <c r="E1284" s="99">
        <f>$C1284*Farms!$H$6/100</f>
        <v>165.61082879999998</v>
      </c>
      <c r="F1284" s="99">
        <f t="shared" si="114"/>
        <v>502.17477119999995</v>
      </c>
      <c r="G1284" s="99">
        <f>IF(H1284&lt;Farms!$I$6*1000,(MIN(F1284,Farms!$L$6)),0)</f>
        <v>502.17477119999995</v>
      </c>
      <c r="H1284" s="100">
        <f t="shared" si="119"/>
        <v>494644.991972861</v>
      </c>
      <c r="I1284" s="100">
        <f t="shared" si="115"/>
        <v>494707.0141320008</v>
      </c>
      <c r="J1284" s="100">
        <f>MIN(I1284,Farms!$I$6*1000)</f>
        <v>494707.0141320008</v>
      </c>
      <c r="K1284" s="100">
        <f>MAX(I1284-Farms!$I$6*1000, 0)</f>
        <v>0</v>
      </c>
      <c r="L1284" s="100">
        <f t="shared" si="116"/>
        <v>0</v>
      </c>
      <c r="M1284" s="100">
        <f t="shared" si="117"/>
        <v>121.15268817204301</v>
      </c>
      <c r="N1284" s="154">
        <f t="shared" si="118"/>
        <v>121.15268817204301</v>
      </c>
    </row>
    <row r="1285" spans="2:14" x14ac:dyDescent="0.25">
      <c r="B1285" s="4">
        <v>41762</v>
      </c>
      <c r="C1285" s="99">
        <f>'Farm Runoff'!$D1285</f>
        <v>2512.6847999999995</v>
      </c>
      <c r="D1285" s="99">
        <f>'Irrigation Demand'!$D1285</f>
        <v>605.76344086021504</v>
      </c>
      <c r="E1285" s="99">
        <f>$C1285*Farms!$H$6/100</f>
        <v>623.14583039999991</v>
      </c>
      <c r="F1285" s="99">
        <f t="shared" si="114"/>
        <v>1889.5389695999997</v>
      </c>
      <c r="G1285" s="99">
        <f>IF(H1285&lt;Farms!$I$6*1000,(MIN(F1285,Farms!$L$6)),0)</f>
        <v>1889.5389695999997</v>
      </c>
      <c r="H1285" s="100">
        <f t="shared" si="119"/>
        <v>494707.0141320008</v>
      </c>
      <c r="I1285" s="100">
        <f t="shared" si="115"/>
        <v>496613.93549114058</v>
      </c>
      <c r="J1285" s="100">
        <f>MIN(I1285,Farms!$I$6*1000)</f>
        <v>495000</v>
      </c>
      <c r="K1285" s="100">
        <f>MAX(I1285-Farms!$I$6*1000, 0)</f>
        <v>1613.9354911405826</v>
      </c>
      <c r="L1285" s="100">
        <f t="shared" si="116"/>
        <v>0</v>
      </c>
      <c r="M1285" s="100">
        <f t="shared" si="117"/>
        <v>121.15268817204301</v>
      </c>
      <c r="N1285" s="154">
        <f t="shared" si="118"/>
        <v>1735.0881793126257</v>
      </c>
    </row>
    <row r="1286" spans="2:14" x14ac:dyDescent="0.25">
      <c r="B1286" s="4">
        <v>41763</v>
      </c>
      <c r="C1286" s="99">
        <f>'Farm Runoff'!$D1286</f>
        <v>2512.6847999999995</v>
      </c>
      <c r="D1286" s="99">
        <f>'Irrigation Demand'!$D1286</f>
        <v>605.76344086021504</v>
      </c>
      <c r="E1286" s="99">
        <f>$C1286*Farms!$H$6/100</f>
        <v>623.14583039999991</v>
      </c>
      <c r="F1286" s="99">
        <f t="shared" si="114"/>
        <v>1889.5389695999997</v>
      </c>
      <c r="G1286" s="99">
        <f>IF(H1286&lt;Farms!$I$6*1000,(MIN(F1286,Farms!$L$6)),0)</f>
        <v>0</v>
      </c>
      <c r="H1286" s="100">
        <f t="shared" si="119"/>
        <v>495000</v>
      </c>
      <c r="I1286" s="100">
        <f t="shared" si="115"/>
        <v>495017.38238953979</v>
      </c>
      <c r="J1286" s="100">
        <f>MIN(I1286,Farms!$I$6*1000)</f>
        <v>495000</v>
      </c>
      <c r="K1286" s="100">
        <f>MAX(I1286-Farms!$I$6*1000, 0)</f>
        <v>17.382389539794531</v>
      </c>
      <c r="L1286" s="100">
        <f t="shared" si="116"/>
        <v>1889.5389695999997</v>
      </c>
      <c r="M1286" s="100">
        <f t="shared" si="117"/>
        <v>121.15268817204301</v>
      </c>
      <c r="N1286" s="154">
        <f t="shared" si="118"/>
        <v>2028.0740473118374</v>
      </c>
    </row>
    <row r="1287" spans="2:14" x14ac:dyDescent="0.25">
      <c r="B1287" s="4">
        <v>41764</v>
      </c>
      <c r="C1287" s="99">
        <f>'Farm Runoff'!$D1287</f>
        <v>1550.6208000000001</v>
      </c>
      <c r="D1287" s="99">
        <f>'Irrigation Demand'!$D1287</f>
        <v>605.76344086021504</v>
      </c>
      <c r="E1287" s="99">
        <f>$C1287*Farms!$H$6/100</f>
        <v>384.55395840000006</v>
      </c>
      <c r="F1287" s="99">
        <f t="shared" ref="F1287:F1350" si="120">C1287-E1287</f>
        <v>1166.0668416000001</v>
      </c>
      <c r="G1287" s="99">
        <f>IF(H1287&lt;Farms!$I$6*1000,(MIN(F1287,Farms!$L$6)),0)</f>
        <v>0</v>
      </c>
      <c r="H1287" s="100">
        <f t="shared" si="119"/>
        <v>495000</v>
      </c>
      <c r="I1287" s="100">
        <f t="shared" ref="I1287:I1350" si="121">H1287+E1287+G1287-D1287</f>
        <v>494778.79051753978</v>
      </c>
      <c r="J1287" s="100">
        <f>MIN(I1287,Farms!$I$6*1000)</f>
        <v>494778.79051753978</v>
      </c>
      <c r="K1287" s="100">
        <f>MAX(I1287-Farms!$I$6*1000, 0)</f>
        <v>0</v>
      </c>
      <c r="L1287" s="100">
        <f t="shared" ref="L1287:L1350" si="122">F1287-G1287</f>
        <v>1166.0668416000001</v>
      </c>
      <c r="M1287" s="100">
        <f t="shared" ref="M1287:M1350" si="123">D1287*0.2</f>
        <v>121.15268817204301</v>
      </c>
      <c r="N1287" s="154">
        <f t="shared" ref="N1287:N1350" si="124">K1287+L1287+M1287</f>
        <v>1287.2195297720432</v>
      </c>
    </row>
    <row r="1288" spans="2:14" x14ac:dyDescent="0.25">
      <c r="B1288" s="4">
        <v>41765</v>
      </c>
      <c r="C1288" s="99">
        <f>'Farm Runoff'!$D1288</f>
        <v>294.27839999999998</v>
      </c>
      <c r="D1288" s="99">
        <f>'Irrigation Demand'!$D1288</f>
        <v>605.76344086021504</v>
      </c>
      <c r="E1288" s="99">
        <f>$C1288*Farms!$H$6/100</f>
        <v>72.981043199999988</v>
      </c>
      <c r="F1288" s="99">
        <f t="shared" si="120"/>
        <v>221.29735679999999</v>
      </c>
      <c r="G1288" s="99">
        <f>IF(H1288&lt;Farms!$I$6*1000,(MIN(F1288,Farms!$L$6)),0)</f>
        <v>221.29735679999999</v>
      </c>
      <c r="H1288" s="100">
        <f t="shared" ref="H1288:H1351" si="125">J1287</f>
        <v>494778.79051753978</v>
      </c>
      <c r="I1288" s="100">
        <f t="shared" si="121"/>
        <v>494467.30547667958</v>
      </c>
      <c r="J1288" s="100">
        <f>MIN(I1288,Farms!$I$6*1000)</f>
        <v>494467.30547667958</v>
      </c>
      <c r="K1288" s="100">
        <f>MAX(I1288-Farms!$I$6*1000, 0)</f>
        <v>0</v>
      </c>
      <c r="L1288" s="100">
        <f t="shared" si="122"/>
        <v>0</v>
      </c>
      <c r="M1288" s="100">
        <f t="shared" si="123"/>
        <v>121.15268817204301</v>
      </c>
      <c r="N1288" s="154">
        <f t="shared" si="124"/>
        <v>121.15268817204301</v>
      </c>
    </row>
    <row r="1289" spans="2:14" x14ac:dyDescent="0.25">
      <c r="B1289" s="4">
        <v>41766</v>
      </c>
      <c r="C1289" s="99">
        <f>'Farm Runoff'!$D1289</f>
        <v>1482.7104000000002</v>
      </c>
      <c r="D1289" s="99">
        <f>'Irrigation Demand'!$D1289</f>
        <v>605.76344086021504</v>
      </c>
      <c r="E1289" s="99">
        <f>$C1289*Farms!$H$6/100</f>
        <v>367.71217920000004</v>
      </c>
      <c r="F1289" s="99">
        <f t="shared" si="120"/>
        <v>1114.9982208000001</v>
      </c>
      <c r="G1289" s="99">
        <f>IF(H1289&lt;Farms!$I$6*1000,(MIN(F1289,Farms!$L$6)),0)</f>
        <v>1114.9982208000001</v>
      </c>
      <c r="H1289" s="100">
        <f t="shared" si="125"/>
        <v>494467.30547667958</v>
      </c>
      <c r="I1289" s="100">
        <f t="shared" si="121"/>
        <v>495344.25243581942</v>
      </c>
      <c r="J1289" s="100">
        <f>MIN(I1289,Farms!$I$6*1000)</f>
        <v>495000</v>
      </c>
      <c r="K1289" s="100">
        <f>MAX(I1289-Farms!$I$6*1000, 0)</f>
        <v>344.2524358194205</v>
      </c>
      <c r="L1289" s="100">
        <f t="shared" si="122"/>
        <v>0</v>
      </c>
      <c r="M1289" s="100">
        <f t="shared" si="123"/>
        <v>121.15268817204301</v>
      </c>
      <c r="N1289" s="154">
        <f t="shared" si="124"/>
        <v>465.40512399146348</v>
      </c>
    </row>
    <row r="1290" spans="2:14" x14ac:dyDescent="0.25">
      <c r="B1290" s="4">
        <v>41767</v>
      </c>
      <c r="C1290" s="99">
        <f>'Farm Runoff'!$D1290</f>
        <v>1335.5711999999999</v>
      </c>
      <c r="D1290" s="99">
        <f>'Irrigation Demand'!$D1290</f>
        <v>605.76344086021504</v>
      </c>
      <c r="E1290" s="99">
        <f>$C1290*Farms!$H$6/100</f>
        <v>331.22165759999996</v>
      </c>
      <c r="F1290" s="99">
        <f t="shared" si="120"/>
        <v>1004.3495423999999</v>
      </c>
      <c r="G1290" s="99">
        <f>IF(H1290&lt;Farms!$I$6*1000,(MIN(F1290,Farms!$L$6)),0)</f>
        <v>0</v>
      </c>
      <c r="H1290" s="100">
        <f t="shared" si="125"/>
        <v>495000</v>
      </c>
      <c r="I1290" s="100">
        <f t="shared" si="121"/>
        <v>494725.45821673982</v>
      </c>
      <c r="J1290" s="100">
        <f>MIN(I1290,Farms!$I$6*1000)</f>
        <v>494725.45821673982</v>
      </c>
      <c r="K1290" s="100">
        <f>MAX(I1290-Farms!$I$6*1000, 0)</f>
        <v>0</v>
      </c>
      <c r="L1290" s="100">
        <f t="shared" si="122"/>
        <v>1004.3495423999999</v>
      </c>
      <c r="M1290" s="100">
        <f t="shared" si="123"/>
        <v>121.15268817204301</v>
      </c>
      <c r="N1290" s="154">
        <f t="shared" si="124"/>
        <v>1125.5022305720429</v>
      </c>
    </row>
    <row r="1291" spans="2:14" x14ac:dyDescent="0.25">
      <c r="B1291" s="4">
        <v>41768</v>
      </c>
      <c r="C1291" s="99">
        <f>'Farm Runoff'!$D1291</f>
        <v>441.41759999999999</v>
      </c>
      <c r="D1291" s="99">
        <f>'Irrigation Demand'!$D1291</f>
        <v>0</v>
      </c>
      <c r="E1291" s="99">
        <f>$C1291*Farms!$H$6/100</f>
        <v>109.4715648</v>
      </c>
      <c r="F1291" s="99">
        <f t="shared" si="120"/>
        <v>331.94603519999998</v>
      </c>
      <c r="G1291" s="99">
        <f>IF(H1291&lt;Farms!$I$6*1000,(MIN(F1291,Farms!$L$6)),0)</f>
        <v>331.94603519999998</v>
      </c>
      <c r="H1291" s="100">
        <f t="shared" si="125"/>
        <v>494725.45821673982</v>
      </c>
      <c r="I1291" s="100">
        <f t="shared" si="121"/>
        <v>495166.8758167398</v>
      </c>
      <c r="J1291" s="100">
        <f>MIN(I1291,Farms!$I$6*1000)</f>
        <v>495000</v>
      </c>
      <c r="K1291" s="100">
        <f>MAX(I1291-Farms!$I$6*1000, 0)</f>
        <v>166.87581673980458</v>
      </c>
      <c r="L1291" s="100">
        <f t="shared" si="122"/>
        <v>0</v>
      </c>
      <c r="M1291" s="100">
        <f t="shared" si="123"/>
        <v>0</v>
      </c>
      <c r="N1291" s="154">
        <f t="shared" si="124"/>
        <v>166.87581673980458</v>
      </c>
    </row>
    <row r="1292" spans="2:14" x14ac:dyDescent="0.25">
      <c r="B1292" s="4">
        <v>41769</v>
      </c>
      <c r="C1292" s="99">
        <f>'Farm Runoff'!$D1292</f>
        <v>77576.313600000009</v>
      </c>
      <c r="D1292" s="99">
        <f>'Irrigation Demand'!$D1292</f>
        <v>0</v>
      </c>
      <c r="E1292" s="99">
        <f>$C1292*Farms!$H$6/100</f>
        <v>19238.925772800005</v>
      </c>
      <c r="F1292" s="99">
        <f t="shared" si="120"/>
        <v>58337.3878272</v>
      </c>
      <c r="G1292" s="99">
        <f>IF(H1292&lt;Farms!$I$6*1000,(MIN(F1292,Farms!$L$6)),0)</f>
        <v>0</v>
      </c>
      <c r="H1292" s="100">
        <f t="shared" si="125"/>
        <v>495000</v>
      </c>
      <c r="I1292" s="100">
        <f t="shared" si="121"/>
        <v>514238.92577279999</v>
      </c>
      <c r="J1292" s="100">
        <f>MIN(I1292,Farms!$I$6*1000)</f>
        <v>495000</v>
      </c>
      <c r="K1292" s="100">
        <f>MAX(I1292-Farms!$I$6*1000, 0)</f>
        <v>19238.925772799994</v>
      </c>
      <c r="L1292" s="100">
        <f t="shared" si="122"/>
        <v>58337.3878272</v>
      </c>
      <c r="M1292" s="100">
        <f t="shared" si="123"/>
        <v>0</v>
      </c>
      <c r="N1292" s="154">
        <f t="shared" si="124"/>
        <v>77576.313599999994</v>
      </c>
    </row>
    <row r="1293" spans="2:14" x14ac:dyDescent="0.25">
      <c r="B1293" s="4">
        <v>41770</v>
      </c>
      <c r="C1293" s="99">
        <f>'Farm Runoff'!$D1293</f>
        <v>94282.272000000012</v>
      </c>
      <c r="D1293" s="99">
        <f>'Irrigation Demand'!$D1293</f>
        <v>605.76344086021504</v>
      </c>
      <c r="E1293" s="99">
        <f>$C1293*Farms!$H$6/100</f>
        <v>23382.003456000006</v>
      </c>
      <c r="F1293" s="99">
        <f t="shared" si="120"/>
        <v>70900.268544000006</v>
      </c>
      <c r="G1293" s="99">
        <f>IF(H1293&lt;Farms!$I$6*1000,(MIN(F1293,Farms!$L$6)),0)</f>
        <v>0</v>
      </c>
      <c r="H1293" s="100">
        <f t="shared" si="125"/>
        <v>495000</v>
      </c>
      <c r="I1293" s="100">
        <f t="shared" si="121"/>
        <v>517776.2400151398</v>
      </c>
      <c r="J1293" s="100">
        <f>MIN(I1293,Farms!$I$6*1000)</f>
        <v>495000</v>
      </c>
      <c r="K1293" s="100">
        <f>MAX(I1293-Farms!$I$6*1000, 0)</f>
        <v>22776.240015139803</v>
      </c>
      <c r="L1293" s="100">
        <f t="shared" si="122"/>
        <v>70900.268544000006</v>
      </c>
      <c r="M1293" s="100">
        <f t="shared" si="123"/>
        <v>121.15268817204301</v>
      </c>
      <c r="N1293" s="154">
        <f t="shared" si="124"/>
        <v>93797.661247311858</v>
      </c>
    </row>
    <row r="1294" spans="2:14" x14ac:dyDescent="0.25">
      <c r="B1294" s="4">
        <v>41771</v>
      </c>
      <c r="C1294" s="99">
        <f>'Farm Runoff'!$D1294</f>
        <v>67310.524799999999</v>
      </c>
      <c r="D1294" s="99">
        <f>'Irrigation Demand'!$D1294</f>
        <v>605.76344086021504</v>
      </c>
      <c r="E1294" s="99">
        <f>$C1294*Farms!$H$6/100</f>
        <v>16693.010150400001</v>
      </c>
      <c r="F1294" s="99">
        <f t="shared" si="120"/>
        <v>50617.514649599994</v>
      </c>
      <c r="G1294" s="99">
        <f>IF(H1294&lt;Farms!$I$6*1000,(MIN(F1294,Farms!$L$6)),0)</f>
        <v>0</v>
      </c>
      <c r="H1294" s="100">
        <f t="shared" si="125"/>
        <v>495000</v>
      </c>
      <c r="I1294" s="100">
        <f t="shared" si="121"/>
        <v>511087.24670953979</v>
      </c>
      <c r="J1294" s="100">
        <f>MIN(I1294,Farms!$I$6*1000)</f>
        <v>495000</v>
      </c>
      <c r="K1294" s="100">
        <f>MAX(I1294-Farms!$I$6*1000, 0)</f>
        <v>16087.246709539788</v>
      </c>
      <c r="L1294" s="100">
        <f t="shared" si="122"/>
        <v>50617.514649599994</v>
      </c>
      <c r="M1294" s="100">
        <f t="shared" si="123"/>
        <v>121.15268817204301</v>
      </c>
      <c r="N1294" s="154">
        <f t="shared" si="124"/>
        <v>66825.914047311831</v>
      </c>
    </row>
    <row r="1295" spans="2:14" x14ac:dyDescent="0.25">
      <c r="B1295" s="4">
        <v>41772</v>
      </c>
      <c r="C1295" s="99">
        <f>'Farm Runoff'!$D1295</f>
        <v>47729.69279999999</v>
      </c>
      <c r="D1295" s="99">
        <f>'Irrigation Demand'!$D1295</f>
        <v>605.76344086021504</v>
      </c>
      <c r="E1295" s="99">
        <f>$C1295*Farms!$H$6/100</f>
        <v>11836.963814399996</v>
      </c>
      <c r="F1295" s="99">
        <f t="shared" si="120"/>
        <v>35892.728985599992</v>
      </c>
      <c r="G1295" s="99">
        <f>IF(H1295&lt;Farms!$I$6*1000,(MIN(F1295,Farms!$L$6)),0)</f>
        <v>0</v>
      </c>
      <c r="H1295" s="100">
        <f t="shared" si="125"/>
        <v>495000</v>
      </c>
      <c r="I1295" s="100">
        <f t="shared" si="121"/>
        <v>506231.20037353982</v>
      </c>
      <c r="J1295" s="100">
        <f>MIN(I1295,Farms!$I$6*1000)</f>
        <v>495000</v>
      </c>
      <c r="K1295" s="100">
        <f>MAX(I1295-Farms!$I$6*1000, 0)</f>
        <v>11231.200373539818</v>
      </c>
      <c r="L1295" s="100">
        <f t="shared" si="122"/>
        <v>35892.728985599992</v>
      </c>
      <c r="M1295" s="100">
        <f t="shared" si="123"/>
        <v>121.15268817204301</v>
      </c>
      <c r="N1295" s="154">
        <f t="shared" si="124"/>
        <v>47245.082047311851</v>
      </c>
    </row>
    <row r="1296" spans="2:14" x14ac:dyDescent="0.25">
      <c r="B1296" s="4">
        <v>41773</v>
      </c>
      <c r="C1296" s="99">
        <f>'Farm Runoff'!$D1296</f>
        <v>35913.283199999998</v>
      </c>
      <c r="D1296" s="99">
        <f>'Irrigation Demand'!$D1296</f>
        <v>605.76344086021504</v>
      </c>
      <c r="E1296" s="99">
        <f>$C1296*Farms!$H$6/100</f>
        <v>8906.4942336000004</v>
      </c>
      <c r="F1296" s="99">
        <f t="shared" si="120"/>
        <v>27006.788966399996</v>
      </c>
      <c r="G1296" s="99">
        <f>IF(H1296&lt;Farms!$I$6*1000,(MIN(F1296,Farms!$L$6)),0)</f>
        <v>0</v>
      </c>
      <c r="H1296" s="100">
        <f t="shared" si="125"/>
        <v>495000</v>
      </c>
      <c r="I1296" s="100">
        <f t="shared" si="121"/>
        <v>503300.73079273978</v>
      </c>
      <c r="J1296" s="100">
        <f>MIN(I1296,Farms!$I$6*1000)</f>
        <v>495000</v>
      </c>
      <c r="K1296" s="100">
        <f>MAX(I1296-Farms!$I$6*1000, 0)</f>
        <v>8300.7307927397778</v>
      </c>
      <c r="L1296" s="100">
        <f t="shared" si="122"/>
        <v>27006.788966399996</v>
      </c>
      <c r="M1296" s="100">
        <f t="shared" si="123"/>
        <v>121.15268817204301</v>
      </c>
      <c r="N1296" s="154">
        <f t="shared" si="124"/>
        <v>35428.672447311816</v>
      </c>
    </row>
    <row r="1297" spans="2:14" x14ac:dyDescent="0.25">
      <c r="B1297" s="4">
        <v>41774</v>
      </c>
      <c r="C1297" s="99">
        <f>'Farm Runoff'!$D1297</f>
        <v>28590.278399999996</v>
      </c>
      <c r="D1297" s="99">
        <f>'Irrigation Demand'!$D1297</f>
        <v>605.76344086021504</v>
      </c>
      <c r="E1297" s="99">
        <f>$C1297*Farms!$H$6/100</f>
        <v>7090.3890431999989</v>
      </c>
      <c r="F1297" s="99">
        <f t="shared" si="120"/>
        <v>21499.889356799998</v>
      </c>
      <c r="G1297" s="99">
        <f>IF(H1297&lt;Farms!$I$6*1000,(MIN(F1297,Farms!$L$6)),0)</f>
        <v>0</v>
      </c>
      <c r="H1297" s="100">
        <f t="shared" si="125"/>
        <v>495000</v>
      </c>
      <c r="I1297" s="100">
        <f t="shared" si="121"/>
        <v>501484.6256023398</v>
      </c>
      <c r="J1297" s="100">
        <f>MIN(I1297,Farms!$I$6*1000)</f>
        <v>495000</v>
      </c>
      <c r="K1297" s="100">
        <f>MAX(I1297-Farms!$I$6*1000, 0)</f>
        <v>6484.6256023398018</v>
      </c>
      <c r="L1297" s="100">
        <f t="shared" si="122"/>
        <v>21499.889356799998</v>
      </c>
      <c r="M1297" s="100">
        <f t="shared" si="123"/>
        <v>121.15268817204301</v>
      </c>
      <c r="N1297" s="154">
        <f t="shared" si="124"/>
        <v>28105.667647311842</v>
      </c>
    </row>
    <row r="1298" spans="2:14" x14ac:dyDescent="0.25">
      <c r="B1298" s="4">
        <v>41775</v>
      </c>
      <c r="C1298" s="99">
        <f>'Farm Runoff'!$D1298</f>
        <v>21720.009600000001</v>
      </c>
      <c r="D1298" s="99">
        <f>'Irrigation Demand'!$D1298</f>
        <v>0</v>
      </c>
      <c r="E1298" s="99">
        <f>$C1298*Farms!$H$6/100</f>
        <v>5386.5623808</v>
      </c>
      <c r="F1298" s="99">
        <f t="shared" si="120"/>
        <v>16333.447219200001</v>
      </c>
      <c r="G1298" s="99">
        <f>IF(H1298&lt;Farms!$I$6*1000,(MIN(F1298,Farms!$L$6)),0)</f>
        <v>0</v>
      </c>
      <c r="H1298" s="100">
        <f t="shared" si="125"/>
        <v>495000</v>
      </c>
      <c r="I1298" s="100">
        <f t="shared" si="121"/>
        <v>500386.56238080002</v>
      </c>
      <c r="J1298" s="100">
        <f>MIN(I1298,Farms!$I$6*1000)</f>
        <v>495000</v>
      </c>
      <c r="K1298" s="100">
        <f>MAX(I1298-Farms!$I$6*1000, 0)</f>
        <v>5386.5623808000237</v>
      </c>
      <c r="L1298" s="100">
        <f t="shared" si="122"/>
        <v>16333.447219200001</v>
      </c>
      <c r="M1298" s="100">
        <f t="shared" si="123"/>
        <v>0</v>
      </c>
      <c r="N1298" s="154">
        <f t="shared" si="124"/>
        <v>21720.009600000027</v>
      </c>
    </row>
    <row r="1299" spans="2:14" x14ac:dyDescent="0.25">
      <c r="B1299" s="4">
        <v>41776</v>
      </c>
      <c r="C1299" s="99">
        <f>'Farm Runoff'!$D1299</f>
        <v>17215.286399999997</v>
      </c>
      <c r="D1299" s="99">
        <f>'Irrigation Demand'!$D1299</f>
        <v>605.76344086021504</v>
      </c>
      <c r="E1299" s="99">
        <f>$C1299*Farms!$H$6/100</f>
        <v>4269.3910271999994</v>
      </c>
      <c r="F1299" s="99">
        <f t="shared" si="120"/>
        <v>12945.895372799998</v>
      </c>
      <c r="G1299" s="99">
        <f>IF(H1299&lt;Farms!$I$6*1000,(MIN(F1299,Farms!$L$6)),0)</f>
        <v>0</v>
      </c>
      <c r="H1299" s="100">
        <f t="shared" si="125"/>
        <v>495000</v>
      </c>
      <c r="I1299" s="100">
        <f t="shared" si="121"/>
        <v>498663.62758633978</v>
      </c>
      <c r="J1299" s="100">
        <f>MIN(I1299,Farms!$I$6*1000)</f>
        <v>495000</v>
      </c>
      <c r="K1299" s="100">
        <f>MAX(I1299-Farms!$I$6*1000, 0)</f>
        <v>3663.627586339775</v>
      </c>
      <c r="L1299" s="100">
        <f t="shared" si="122"/>
        <v>12945.895372799998</v>
      </c>
      <c r="M1299" s="100">
        <f t="shared" si="123"/>
        <v>121.15268817204301</v>
      </c>
      <c r="N1299" s="154">
        <f t="shared" si="124"/>
        <v>16730.675647311815</v>
      </c>
    </row>
    <row r="1300" spans="2:14" x14ac:dyDescent="0.25">
      <c r="B1300" s="4">
        <v>41777</v>
      </c>
      <c r="C1300" s="99">
        <f>'Farm Runoff'!$D1300</f>
        <v>14702.6016</v>
      </c>
      <c r="D1300" s="99">
        <f>'Irrigation Demand'!$D1300</f>
        <v>605.76344086021504</v>
      </c>
      <c r="E1300" s="99">
        <f>$C1300*Farms!$H$6/100</f>
        <v>3646.2451968000005</v>
      </c>
      <c r="F1300" s="99">
        <f t="shared" si="120"/>
        <v>11056.356403199999</v>
      </c>
      <c r="G1300" s="99">
        <f>IF(H1300&lt;Farms!$I$6*1000,(MIN(F1300,Farms!$L$6)),0)</f>
        <v>0</v>
      </c>
      <c r="H1300" s="100">
        <f t="shared" si="125"/>
        <v>495000</v>
      </c>
      <c r="I1300" s="100">
        <f t="shared" si="121"/>
        <v>498040.48175593978</v>
      </c>
      <c r="J1300" s="100">
        <f>MIN(I1300,Farms!$I$6*1000)</f>
        <v>495000</v>
      </c>
      <c r="K1300" s="100">
        <f>MAX(I1300-Farms!$I$6*1000, 0)</f>
        <v>3040.4817559397779</v>
      </c>
      <c r="L1300" s="100">
        <f t="shared" si="122"/>
        <v>11056.356403199999</v>
      </c>
      <c r="M1300" s="100">
        <f t="shared" si="123"/>
        <v>121.15268817204301</v>
      </c>
      <c r="N1300" s="154">
        <f t="shared" si="124"/>
        <v>14217.990847311821</v>
      </c>
    </row>
    <row r="1301" spans="2:14" x14ac:dyDescent="0.25">
      <c r="B1301" s="4">
        <v>41778</v>
      </c>
      <c r="C1301" s="99">
        <f>'Farm Runoff'!$D1301</f>
        <v>11454.220800000001</v>
      </c>
      <c r="D1301" s="99">
        <f>'Irrigation Demand'!$D1301</f>
        <v>0</v>
      </c>
      <c r="E1301" s="99">
        <f>$C1301*Farms!$H$6/100</f>
        <v>2840.6467584000002</v>
      </c>
      <c r="F1301" s="99">
        <f t="shared" si="120"/>
        <v>8613.5740416000008</v>
      </c>
      <c r="G1301" s="99">
        <f>IF(H1301&lt;Farms!$I$6*1000,(MIN(F1301,Farms!$L$6)),0)</f>
        <v>0</v>
      </c>
      <c r="H1301" s="100">
        <f t="shared" si="125"/>
        <v>495000</v>
      </c>
      <c r="I1301" s="100">
        <f t="shared" si="121"/>
        <v>497840.64675840002</v>
      </c>
      <c r="J1301" s="100">
        <f>MIN(I1301,Farms!$I$6*1000)</f>
        <v>495000</v>
      </c>
      <c r="K1301" s="100">
        <f>MAX(I1301-Farms!$I$6*1000, 0)</f>
        <v>2840.6467584000202</v>
      </c>
      <c r="L1301" s="100">
        <f t="shared" si="122"/>
        <v>8613.5740416000008</v>
      </c>
      <c r="M1301" s="100">
        <f t="shared" si="123"/>
        <v>0</v>
      </c>
      <c r="N1301" s="154">
        <f t="shared" si="124"/>
        <v>11454.220800000021</v>
      </c>
    </row>
    <row r="1302" spans="2:14" x14ac:dyDescent="0.25">
      <c r="B1302" s="4">
        <v>41779</v>
      </c>
      <c r="C1302" s="99">
        <f>'Farm Runoff'!$D1302</f>
        <v>8205.8399999999983</v>
      </c>
      <c r="D1302" s="99">
        <f>'Irrigation Demand'!$D1302</f>
        <v>605.76344086021504</v>
      </c>
      <c r="E1302" s="99">
        <f>$C1302*Farms!$H$6/100</f>
        <v>2035.0483199999996</v>
      </c>
      <c r="F1302" s="99">
        <f t="shared" si="120"/>
        <v>6170.7916799999985</v>
      </c>
      <c r="G1302" s="99">
        <f>IF(H1302&lt;Farms!$I$6*1000,(MIN(F1302,Farms!$L$6)),0)</f>
        <v>0</v>
      </c>
      <c r="H1302" s="100">
        <f t="shared" si="125"/>
        <v>495000</v>
      </c>
      <c r="I1302" s="100">
        <f t="shared" si="121"/>
        <v>496429.2848791398</v>
      </c>
      <c r="J1302" s="100">
        <f>MIN(I1302,Farms!$I$6*1000)</f>
        <v>495000</v>
      </c>
      <c r="K1302" s="100">
        <f>MAX(I1302-Farms!$I$6*1000, 0)</f>
        <v>1429.2848791397992</v>
      </c>
      <c r="L1302" s="100">
        <f t="shared" si="122"/>
        <v>6170.7916799999985</v>
      </c>
      <c r="M1302" s="100">
        <f t="shared" si="123"/>
        <v>121.15268817204301</v>
      </c>
      <c r="N1302" s="154">
        <f t="shared" si="124"/>
        <v>7721.2292473118405</v>
      </c>
    </row>
    <row r="1303" spans="2:14" x14ac:dyDescent="0.25">
      <c r="B1303" s="4">
        <v>41780</v>
      </c>
      <c r="C1303" s="99">
        <f>'Farm Runoff'!$D1303</f>
        <v>5613.9264000000003</v>
      </c>
      <c r="D1303" s="99">
        <f>'Irrigation Demand'!$D1303</f>
        <v>605.76344086021504</v>
      </c>
      <c r="E1303" s="99">
        <f>$C1303*Farms!$H$6/100</f>
        <v>1392.2537472000001</v>
      </c>
      <c r="F1303" s="99">
        <f t="shared" si="120"/>
        <v>4221.6726527999999</v>
      </c>
      <c r="G1303" s="99">
        <f>IF(H1303&lt;Farms!$I$6*1000,(MIN(F1303,Farms!$L$6)),0)</f>
        <v>0</v>
      </c>
      <c r="H1303" s="100">
        <f t="shared" si="125"/>
        <v>495000</v>
      </c>
      <c r="I1303" s="100">
        <f t="shared" si="121"/>
        <v>495786.49030633981</v>
      </c>
      <c r="J1303" s="100">
        <f>MIN(I1303,Farms!$I$6*1000)</f>
        <v>495000</v>
      </c>
      <c r="K1303" s="100">
        <f>MAX(I1303-Farms!$I$6*1000, 0)</f>
        <v>786.49030633980874</v>
      </c>
      <c r="L1303" s="100">
        <f t="shared" si="122"/>
        <v>4221.6726527999999</v>
      </c>
      <c r="M1303" s="100">
        <f t="shared" si="123"/>
        <v>121.15268817204301</v>
      </c>
      <c r="N1303" s="154">
        <f t="shared" si="124"/>
        <v>5129.3156473118515</v>
      </c>
    </row>
    <row r="1304" spans="2:14" x14ac:dyDescent="0.25">
      <c r="B1304" s="4">
        <v>41781</v>
      </c>
      <c r="C1304" s="99">
        <f>'Farm Runoff'!$D1304</f>
        <v>3689.7983999999997</v>
      </c>
      <c r="D1304" s="99">
        <f>'Irrigation Demand'!$D1304</f>
        <v>605.76344086021504</v>
      </c>
      <c r="E1304" s="99">
        <f>$C1304*Farms!$H$6/100</f>
        <v>915.07000319999997</v>
      </c>
      <c r="F1304" s="99">
        <f t="shared" si="120"/>
        <v>2774.7283967999997</v>
      </c>
      <c r="G1304" s="99">
        <f>IF(H1304&lt;Farms!$I$6*1000,(MIN(F1304,Farms!$L$6)),0)</f>
        <v>0</v>
      </c>
      <c r="H1304" s="100">
        <f t="shared" si="125"/>
        <v>495000</v>
      </c>
      <c r="I1304" s="100">
        <f t="shared" si="121"/>
        <v>495309.30656233977</v>
      </c>
      <c r="J1304" s="100">
        <f>MIN(I1304,Farms!$I$6*1000)</f>
        <v>495000</v>
      </c>
      <c r="K1304" s="100">
        <f>MAX(I1304-Farms!$I$6*1000, 0)</f>
        <v>309.30656233977061</v>
      </c>
      <c r="L1304" s="100">
        <f t="shared" si="122"/>
        <v>2774.7283967999997</v>
      </c>
      <c r="M1304" s="100">
        <f t="shared" si="123"/>
        <v>121.15268817204301</v>
      </c>
      <c r="N1304" s="154">
        <f t="shared" si="124"/>
        <v>3205.1876473118132</v>
      </c>
    </row>
    <row r="1305" spans="2:14" x14ac:dyDescent="0.25">
      <c r="B1305" s="4">
        <v>41782</v>
      </c>
      <c r="C1305" s="99">
        <f>'Farm Runoff'!$D1305</f>
        <v>2286.3167999999996</v>
      </c>
      <c r="D1305" s="99">
        <f>'Irrigation Demand'!$D1305</f>
        <v>605.76344086021504</v>
      </c>
      <c r="E1305" s="99">
        <f>$C1305*Farms!$H$6/100</f>
        <v>567.00656639999988</v>
      </c>
      <c r="F1305" s="99">
        <f t="shared" si="120"/>
        <v>1719.3102335999997</v>
      </c>
      <c r="G1305" s="99">
        <f>IF(H1305&lt;Farms!$I$6*1000,(MIN(F1305,Farms!$L$6)),0)</f>
        <v>0</v>
      </c>
      <c r="H1305" s="100">
        <f t="shared" si="125"/>
        <v>495000</v>
      </c>
      <c r="I1305" s="100">
        <f t="shared" si="121"/>
        <v>494961.2431255398</v>
      </c>
      <c r="J1305" s="100">
        <f>MIN(I1305,Farms!$I$6*1000)</f>
        <v>494961.2431255398</v>
      </c>
      <c r="K1305" s="100">
        <f>MAX(I1305-Farms!$I$6*1000, 0)</f>
        <v>0</v>
      </c>
      <c r="L1305" s="100">
        <f t="shared" si="122"/>
        <v>1719.3102335999997</v>
      </c>
      <c r="M1305" s="100">
        <f t="shared" si="123"/>
        <v>121.15268817204301</v>
      </c>
      <c r="N1305" s="154">
        <f t="shared" si="124"/>
        <v>1840.4629217720428</v>
      </c>
    </row>
    <row r="1306" spans="2:14" x14ac:dyDescent="0.25">
      <c r="B1306" s="4">
        <v>41783</v>
      </c>
      <c r="C1306" s="99">
        <f>'Farm Runoff'!$D1306</f>
        <v>1335.5711999999999</v>
      </c>
      <c r="D1306" s="99">
        <f>'Irrigation Demand'!$D1306</f>
        <v>605.76344086021504</v>
      </c>
      <c r="E1306" s="99">
        <f>$C1306*Farms!$H$6/100</f>
        <v>331.22165759999996</v>
      </c>
      <c r="F1306" s="99">
        <f t="shared" si="120"/>
        <v>1004.3495423999999</v>
      </c>
      <c r="G1306" s="99">
        <f>IF(H1306&lt;Farms!$I$6*1000,(MIN(F1306,Farms!$L$6)),0)</f>
        <v>1004.3495423999999</v>
      </c>
      <c r="H1306" s="100">
        <f t="shared" si="125"/>
        <v>494961.2431255398</v>
      </c>
      <c r="I1306" s="100">
        <f t="shared" si="121"/>
        <v>495691.0508846796</v>
      </c>
      <c r="J1306" s="100">
        <f>MIN(I1306,Farms!$I$6*1000)</f>
        <v>495000</v>
      </c>
      <c r="K1306" s="100">
        <f>MAX(I1306-Farms!$I$6*1000, 0)</f>
        <v>691.05088467960013</v>
      </c>
      <c r="L1306" s="100">
        <f t="shared" si="122"/>
        <v>0</v>
      </c>
      <c r="M1306" s="100">
        <f t="shared" si="123"/>
        <v>121.15268817204301</v>
      </c>
      <c r="N1306" s="154">
        <f t="shared" si="124"/>
        <v>812.20357285164312</v>
      </c>
    </row>
    <row r="1307" spans="2:14" x14ac:dyDescent="0.25">
      <c r="B1307" s="4">
        <v>41784</v>
      </c>
      <c r="C1307" s="99">
        <f>'Farm Runoff'!$D1307</f>
        <v>882.83519999999999</v>
      </c>
      <c r="D1307" s="99">
        <f>'Irrigation Demand'!$D1307</f>
        <v>605.76344086021504</v>
      </c>
      <c r="E1307" s="99">
        <f>$C1307*Farms!$H$6/100</f>
        <v>218.94312959999999</v>
      </c>
      <c r="F1307" s="99">
        <f t="shared" si="120"/>
        <v>663.89207039999997</v>
      </c>
      <c r="G1307" s="99">
        <f>IF(H1307&lt;Farms!$I$6*1000,(MIN(F1307,Farms!$L$6)),0)</f>
        <v>0</v>
      </c>
      <c r="H1307" s="100">
        <f t="shared" si="125"/>
        <v>495000</v>
      </c>
      <c r="I1307" s="100">
        <f t="shared" si="121"/>
        <v>494613.17968873982</v>
      </c>
      <c r="J1307" s="100">
        <f>MIN(I1307,Farms!$I$6*1000)</f>
        <v>494613.17968873982</v>
      </c>
      <c r="K1307" s="100">
        <f>MAX(I1307-Farms!$I$6*1000, 0)</f>
        <v>0</v>
      </c>
      <c r="L1307" s="100">
        <f t="shared" si="122"/>
        <v>663.89207039999997</v>
      </c>
      <c r="M1307" s="100">
        <f t="shared" si="123"/>
        <v>121.15268817204301</v>
      </c>
      <c r="N1307" s="154">
        <f t="shared" si="124"/>
        <v>785.04475857204295</v>
      </c>
    </row>
    <row r="1308" spans="2:14" x14ac:dyDescent="0.25">
      <c r="B1308" s="4">
        <v>41785</v>
      </c>
      <c r="C1308" s="99">
        <f>'Farm Runoff'!$D1308</f>
        <v>814.9248</v>
      </c>
      <c r="D1308" s="99">
        <f>'Irrigation Demand'!$D1308</f>
        <v>605.76344086021504</v>
      </c>
      <c r="E1308" s="99">
        <f>$C1308*Farms!$H$6/100</f>
        <v>202.1013504</v>
      </c>
      <c r="F1308" s="99">
        <f t="shared" si="120"/>
        <v>612.8234496</v>
      </c>
      <c r="G1308" s="99">
        <f>IF(H1308&lt;Farms!$I$6*1000,(MIN(F1308,Farms!$L$6)),0)</f>
        <v>612.8234496</v>
      </c>
      <c r="H1308" s="100">
        <f t="shared" si="125"/>
        <v>494613.17968873982</v>
      </c>
      <c r="I1308" s="100">
        <f t="shared" si="121"/>
        <v>494822.34104787966</v>
      </c>
      <c r="J1308" s="100">
        <f>MIN(I1308,Farms!$I$6*1000)</f>
        <v>494822.34104787966</v>
      </c>
      <c r="K1308" s="100">
        <f>MAX(I1308-Farms!$I$6*1000, 0)</f>
        <v>0</v>
      </c>
      <c r="L1308" s="100">
        <f t="shared" si="122"/>
        <v>0</v>
      </c>
      <c r="M1308" s="100">
        <f t="shared" si="123"/>
        <v>121.15268817204301</v>
      </c>
      <c r="N1308" s="154">
        <f t="shared" si="124"/>
        <v>121.15268817204301</v>
      </c>
    </row>
    <row r="1309" spans="2:14" x14ac:dyDescent="0.25">
      <c r="B1309" s="4">
        <v>41786</v>
      </c>
      <c r="C1309" s="99">
        <f>'Farm Runoff'!$D1309</f>
        <v>1550.6208000000001</v>
      </c>
      <c r="D1309" s="99">
        <f>'Irrigation Demand'!$D1309</f>
        <v>605.76344086021504</v>
      </c>
      <c r="E1309" s="99">
        <f>$C1309*Farms!$H$6/100</f>
        <v>384.55395840000006</v>
      </c>
      <c r="F1309" s="99">
        <f t="shared" si="120"/>
        <v>1166.0668416000001</v>
      </c>
      <c r="G1309" s="99">
        <f>IF(H1309&lt;Farms!$I$6*1000,(MIN(F1309,Farms!$L$6)),0)</f>
        <v>1166.0668416000001</v>
      </c>
      <c r="H1309" s="100">
        <f t="shared" si="125"/>
        <v>494822.34104787966</v>
      </c>
      <c r="I1309" s="100">
        <f t="shared" si="121"/>
        <v>495767.19840701943</v>
      </c>
      <c r="J1309" s="100">
        <f>MIN(I1309,Farms!$I$6*1000)</f>
        <v>495000</v>
      </c>
      <c r="K1309" s="100">
        <f>MAX(I1309-Farms!$I$6*1000, 0)</f>
        <v>767.19840701943031</v>
      </c>
      <c r="L1309" s="100">
        <f t="shared" si="122"/>
        <v>0</v>
      </c>
      <c r="M1309" s="100">
        <f t="shared" si="123"/>
        <v>121.15268817204301</v>
      </c>
      <c r="N1309" s="154">
        <f t="shared" si="124"/>
        <v>888.35109519147329</v>
      </c>
    </row>
    <row r="1310" spans="2:14" x14ac:dyDescent="0.25">
      <c r="B1310" s="4">
        <v>41787</v>
      </c>
      <c r="C1310" s="99">
        <f>'Farm Runoff'!$D1310</f>
        <v>2806.9632000000001</v>
      </c>
      <c r="D1310" s="99">
        <f>'Irrigation Demand'!$D1310</f>
        <v>0</v>
      </c>
      <c r="E1310" s="99">
        <f>$C1310*Farms!$H$6/100</f>
        <v>696.12687360000007</v>
      </c>
      <c r="F1310" s="99">
        <f t="shared" si="120"/>
        <v>2110.8363264</v>
      </c>
      <c r="G1310" s="99">
        <f>IF(H1310&lt;Farms!$I$6*1000,(MIN(F1310,Farms!$L$6)),0)</f>
        <v>0</v>
      </c>
      <c r="H1310" s="100">
        <f t="shared" si="125"/>
        <v>495000</v>
      </c>
      <c r="I1310" s="100">
        <f t="shared" si="121"/>
        <v>495696.12687360001</v>
      </c>
      <c r="J1310" s="100">
        <f>MIN(I1310,Farms!$I$6*1000)</f>
        <v>495000</v>
      </c>
      <c r="K1310" s="100">
        <f>MAX(I1310-Farms!$I$6*1000, 0)</f>
        <v>696.12687360000564</v>
      </c>
      <c r="L1310" s="100">
        <f t="shared" si="122"/>
        <v>2110.8363264</v>
      </c>
      <c r="M1310" s="100">
        <f t="shared" si="123"/>
        <v>0</v>
      </c>
      <c r="N1310" s="154">
        <f t="shared" si="124"/>
        <v>2806.9632000000056</v>
      </c>
    </row>
    <row r="1311" spans="2:14" x14ac:dyDescent="0.25">
      <c r="B1311" s="4">
        <v>41788</v>
      </c>
      <c r="C1311" s="99">
        <f>'Farm Runoff'!$D1311</f>
        <v>18697.996799999997</v>
      </c>
      <c r="D1311" s="99">
        <f>'Irrigation Demand'!$D1311</f>
        <v>0</v>
      </c>
      <c r="E1311" s="99">
        <f>$C1311*Farms!$H$6/100</f>
        <v>4637.1032063999992</v>
      </c>
      <c r="F1311" s="99">
        <f t="shared" si="120"/>
        <v>14060.893593599998</v>
      </c>
      <c r="G1311" s="99">
        <f>IF(H1311&lt;Farms!$I$6*1000,(MIN(F1311,Farms!$L$6)),0)</f>
        <v>0</v>
      </c>
      <c r="H1311" s="100">
        <f t="shared" si="125"/>
        <v>495000</v>
      </c>
      <c r="I1311" s="100">
        <f t="shared" si="121"/>
        <v>499637.1032064</v>
      </c>
      <c r="J1311" s="100">
        <f>MIN(I1311,Farms!$I$6*1000)</f>
        <v>495000</v>
      </c>
      <c r="K1311" s="100">
        <f>MAX(I1311-Farms!$I$6*1000, 0)</f>
        <v>4637.1032064000028</v>
      </c>
      <c r="L1311" s="100">
        <f t="shared" si="122"/>
        <v>14060.893593599998</v>
      </c>
      <c r="M1311" s="100">
        <f t="shared" si="123"/>
        <v>0</v>
      </c>
      <c r="N1311" s="154">
        <f t="shared" si="124"/>
        <v>18697.996800000001</v>
      </c>
    </row>
    <row r="1312" spans="2:14" x14ac:dyDescent="0.25">
      <c r="B1312" s="4">
        <v>41789</v>
      </c>
      <c r="C1312" s="99">
        <f>'Farm Runoff'!$D1312</f>
        <v>45149.097600000001</v>
      </c>
      <c r="D1312" s="99">
        <f>'Irrigation Demand'!$D1312</f>
        <v>605.76344086021504</v>
      </c>
      <c r="E1312" s="99">
        <f>$C1312*Farms!$H$6/100</f>
        <v>11196.976204800001</v>
      </c>
      <c r="F1312" s="99">
        <f t="shared" si="120"/>
        <v>33952.121395199996</v>
      </c>
      <c r="G1312" s="99">
        <f>IF(H1312&lt;Farms!$I$6*1000,(MIN(F1312,Farms!$L$6)),0)</f>
        <v>0</v>
      </c>
      <c r="H1312" s="100">
        <f t="shared" si="125"/>
        <v>495000</v>
      </c>
      <c r="I1312" s="100">
        <f t="shared" si="121"/>
        <v>505591.21276393981</v>
      </c>
      <c r="J1312" s="100">
        <f>MIN(I1312,Farms!$I$6*1000)</f>
        <v>495000</v>
      </c>
      <c r="K1312" s="100">
        <f>MAX(I1312-Farms!$I$6*1000, 0)</f>
        <v>10591.21276393981</v>
      </c>
      <c r="L1312" s="100">
        <f t="shared" si="122"/>
        <v>33952.121395199996</v>
      </c>
      <c r="M1312" s="100">
        <f t="shared" si="123"/>
        <v>121.15268817204301</v>
      </c>
      <c r="N1312" s="154">
        <f t="shared" si="124"/>
        <v>44664.486847311848</v>
      </c>
    </row>
    <row r="1313" spans="2:14" x14ac:dyDescent="0.25">
      <c r="B1313" s="4">
        <v>41790</v>
      </c>
      <c r="C1313" s="99">
        <f>'Farm Runoff'!$D1313</f>
        <v>44254.944000000003</v>
      </c>
      <c r="D1313" s="99">
        <f>'Irrigation Demand'!$D1313</f>
        <v>605.76344086021504</v>
      </c>
      <c r="E1313" s="99">
        <f>$C1313*Farms!$H$6/100</f>
        <v>10975.226112000002</v>
      </c>
      <c r="F1313" s="99">
        <f t="shared" si="120"/>
        <v>33279.717887999999</v>
      </c>
      <c r="G1313" s="99">
        <f>IF(H1313&lt;Farms!$I$6*1000,(MIN(F1313,Farms!$L$6)),0)</f>
        <v>0</v>
      </c>
      <c r="H1313" s="100">
        <f t="shared" si="125"/>
        <v>495000</v>
      </c>
      <c r="I1313" s="100">
        <f t="shared" si="121"/>
        <v>505369.4626711398</v>
      </c>
      <c r="J1313" s="100">
        <f>MIN(I1313,Farms!$I$6*1000)</f>
        <v>495000</v>
      </c>
      <c r="K1313" s="100">
        <f>MAX(I1313-Farms!$I$6*1000, 0)</f>
        <v>10369.462671139801</v>
      </c>
      <c r="L1313" s="100">
        <f t="shared" si="122"/>
        <v>33279.717887999999</v>
      </c>
      <c r="M1313" s="100">
        <f t="shared" si="123"/>
        <v>121.15268817204301</v>
      </c>
      <c r="N1313" s="154">
        <f t="shared" si="124"/>
        <v>43770.333247311843</v>
      </c>
    </row>
    <row r="1314" spans="2:14" x14ac:dyDescent="0.25">
      <c r="B1314" s="4">
        <v>41791</v>
      </c>
      <c r="C1314" s="99">
        <f>'Farm Runoff'!$D1314</f>
        <v>22184.063999999998</v>
      </c>
      <c r="D1314" s="99">
        <f>'Irrigation Demand'!$D1314</f>
        <v>0</v>
      </c>
      <c r="E1314" s="99">
        <f>$C1314*Farms!$H$6/100</f>
        <v>5501.6478720000005</v>
      </c>
      <c r="F1314" s="99">
        <f t="shared" si="120"/>
        <v>16682.416127999997</v>
      </c>
      <c r="G1314" s="99">
        <f>IF(H1314&lt;Farms!$I$6*1000,(MIN(F1314,Farms!$L$6)),0)</f>
        <v>0</v>
      </c>
      <c r="H1314" s="100">
        <f t="shared" si="125"/>
        <v>495000</v>
      </c>
      <c r="I1314" s="100">
        <f t="shared" si="121"/>
        <v>500501.647872</v>
      </c>
      <c r="J1314" s="100">
        <f>MIN(I1314,Farms!$I$6*1000)</f>
        <v>495000</v>
      </c>
      <c r="K1314" s="100">
        <f>MAX(I1314-Farms!$I$6*1000, 0)</f>
        <v>5501.6478720000014</v>
      </c>
      <c r="L1314" s="100">
        <f t="shared" si="122"/>
        <v>16682.416127999997</v>
      </c>
      <c r="M1314" s="100">
        <f t="shared" si="123"/>
        <v>0</v>
      </c>
      <c r="N1314" s="154">
        <f t="shared" si="124"/>
        <v>22184.063999999998</v>
      </c>
    </row>
    <row r="1315" spans="2:14" x14ac:dyDescent="0.25">
      <c r="B1315" s="4">
        <v>41792</v>
      </c>
      <c r="C1315" s="99">
        <f>'Farm Runoff'!$D1315</f>
        <v>40361.414400000001</v>
      </c>
      <c r="D1315" s="99">
        <f>'Irrigation Demand'!$D1315</f>
        <v>399.96020202020208</v>
      </c>
      <c r="E1315" s="99">
        <f>$C1315*Farms!$H$6/100</f>
        <v>10009.6307712</v>
      </c>
      <c r="F1315" s="99">
        <f t="shared" si="120"/>
        <v>30351.783628800003</v>
      </c>
      <c r="G1315" s="99">
        <f>IF(H1315&lt;Farms!$I$6*1000,(MIN(F1315,Farms!$L$6)),0)</f>
        <v>0</v>
      </c>
      <c r="H1315" s="100">
        <f t="shared" si="125"/>
        <v>495000</v>
      </c>
      <c r="I1315" s="100">
        <f t="shared" si="121"/>
        <v>504609.67056917981</v>
      </c>
      <c r="J1315" s="100">
        <f>MIN(I1315,Farms!$I$6*1000)</f>
        <v>495000</v>
      </c>
      <c r="K1315" s="100">
        <f>MAX(I1315-Farms!$I$6*1000, 0)</f>
        <v>9609.6705691798124</v>
      </c>
      <c r="L1315" s="100">
        <f t="shared" si="122"/>
        <v>30351.783628800003</v>
      </c>
      <c r="M1315" s="100">
        <f t="shared" si="123"/>
        <v>79.992040404040424</v>
      </c>
      <c r="N1315" s="154">
        <f t="shared" si="124"/>
        <v>40041.446238383855</v>
      </c>
    </row>
    <row r="1316" spans="2:14" x14ac:dyDescent="0.25">
      <c r="B1316" s="4">
        <v>41793</v>
      </c>
      <c r="C1316" s="99">
        <f>'Farm Runoff'!$D1316</f>
        <v>25443.763200000001</v>
      </c>
      <c r="D1316" s="99">
        <f>'Irrigation Demand'!$D1316</f>
        <v>399.96020202020208</v>
      </c>
      <c r="E1316" s="99">
        <f>$C1316*Farms!$H$6/100</f>
        <v>6310.0532735999996</v>
      </c>
      <c r="F1316" s="99">
        <f t="shared" si="120"/>
        <v>19133.709926400003</v>
      </c>
      <c r="G1316" s="99">
        <f>IF(H1316&lt;Farms!$I$6*1000,(MIN(F1316,Farms!$L$6)),0)</f>
        <v>0</v>
      </c>
      <c r="H1316" s="100">
        <f t="shared" si="125"/>
        <v>495000</v>
      </c>
      <c r="I1316" s="100">
        <f t="shared" si="121"/>
        <v>500910.09307157982</v>
      </c>
      <c r="J1316" s="100">
        <f>MIN(I1316,Farms!$I$6*1000)</f>
        <v>495000</v>
      </c>
      <c r="K1316" s="100">
        <f>MAX(I1316-Farms!$I$6*1000, 0)</f>
        <v>5910.0930715798168</v>
      </c>
      <c r="L1316" s="100">
        <f t="shared" si="122"/>
        <v>19133.709926400003</v>
      </c>
      <c r="M1316" s="100">
        <f t="shared" si="123"/>
        <v>79.992040404040424</v>
      </c>
      <c r="N1316" s="154">
        <f t="shared" si="124"/>
        <v>25123.795038383862</v>
      </c>
    </row>
    <row r="1317" spans="2:14" x14ac:dyDescent="0.25">
      <c r="B1317" s="4">
        <v>41794</v>
      </c>
      <c r="C1317" s="99">
        <f>'Farm Runoff'!$D1317</f>
        <v>60496.847999999998</v>
      </c>
      <c r="D1317" s="99">
        <f>'Irrigation Demand'!$D1317</f>
        <v>0</v>
      </c>
      <c r="E1317" s="99">
        <f>$C1317*Farms!$H$6/100</f>
        <v>15003.218304000002</v>
      </c>
      <c r="F1317" s="99">
        <f t="shared" si="120"/>
        <v>45493.629695999996</v>
      </c>
      <c r="G1317" s="99">
        <f>IF(H1317&lt;Farms!$I$6*1000,(MIN(F1317,Farms!$L$6)),0)</f>
        <v>0</v>
      </c>
      <c r="H1317" s="100">
        <f t="shared" si="125"/>
        <v>495000</v>
      </c>
      <c r="I1317" s="100">
        <f t="shared" si="121"/>
        <v>510003.21830399998</v>
      </c>
      <c r="J1317" s="100">
        <f>MIN(I1317,Farms!$I$6*1000)</f>
        <v>495000</v>
      </c>
      <c r="K1317" s="100">
        <f>MAX(I1317-Farms!$I$6*1000, 0)</f>
        <v>15003.21830399998</v>
      </c>
      <c r="L1317" s="100">
        <f t="shared" si="122"/>
        <v>45493.629695999996</v>
      </c>
      <c r="M1317" s="100">
        <f t="shared" si="123"/>
        <v>0</v>
      </c>
      <c r="N1317" s="154">
        <f t="shared" si="124"/>
        <v>60496.847999999976</v>
      </c>
    </row>
    <row r="1318" spans="2:14" x14ac:dyDescent="0.25">
      <c r="B1318" s="4">
        <v>41795</v>
      </c>
      <c r="C1318" s="99">
        <f>'Farm Runoff'!$D1318</f>
        <v>131915.95199999999</v>
      </c>
      <c r="D1318" s="99">
        <f>'Irrigation Demand'!$D1318</f>
        <v>0</v>
      </c>
      <c r="E1318" s="99">
        <f>$C1318*Farms!$H$6/100</f>
        <v>32715.156096000002</v>
      </c>
      <c r="F1318" s="99">
        <f t="shared" si="120"/>
        <v>99200.795903999984</v>
      </c>
      <c r="G1318" s="99">
        <f>IF(H1318&lt;Farms!$I$6*1000,(MIN(F1318,Farms!$L$6)),0)</f>
        <v>0</v>
      </c>
      <c r="H1318" s="100">
        <f t="shared" si="125"/>
        <v>495000</v>
      </c>
      <c r="I1318" s="100">
        <f t="shared" si="121"/>
        <v>527715.15609599999</v>
      </c>
      <c r="J1318" s="100">
        <f>MIN(I1318,Farms!$I$6*1000)</f>
        <v>495000</v>
      </c>
      <c r="K1318" s="100">
        <f>MAX(I1318-Farms!$I$6*1000, 0)</f>
        <v>32715.156095999992</v>
      </c>
      <c r="L1318" s="100">
        <f t="shared" si="122"/>
        <v>99200.795903999984</v>
      </c>
      <c r="M1318" s="100">
        <f t="shared" si="123"/>
        <v>0</v>
      </c>
      <c r="N1318" s="154">
        <f t="shared" si="124"/>
        <v>131915.95199999999</v>
      </c>
    </row>
    <row r="1319" spans="2:14" x14ac:dyDescent="0.25">
      <c r="B1319" s="4">
        <v>41796</v>
      </c>
      <c r="C1319" s="99">
        <f>'Farm Runoff'!$D1319</f>
        <v>92358.144</v>
      </c>
      <c r="D1319" s="99">
        <f>'Irrigation Demand'!$D1319</f>
        <v>0</v>
      </c>
      <c r="E1319" s="99">
        <f>$C1319*Farms!$H$6/100</f>
        <v>22904.819712</v>
      </c>
      <c r="F1319" s="99">
        <f t="shared" si="120"/>
        <v>69453.324288000003</v>
      </c>
      <c r="G1319" s="99">
        <f>IF(H1319&lt;Farms!$I$6*1000,(MIN(F1319,Farms!$L$6)),0)</f>
        <v>0</v>
      </c>
      <c r="H1319" s="100">
        <f t="shared" si="125"/>
        <v>495000</v>
      </c>
      <c r="I1319" s="100">
        <f t="shared" si="121"/>
        <v>517904.81971200003</v>
      </c>
      <c r="J1319" s="100">
        <f>MIN(I1319,Farms!$I$6*1000)</f>
        <v>495000</v>
      </c>
      <c r="K1319" s="100">
        <f>MAX(I1319-Farms!$I$6*1000, 0)</f>
        <v>22904.819712000026</v>
      </c>
      <c r="L1319" s="100">
        <f t="shared" si="122"/>
        <v>69453.324288000003</v>
      </c>
      <c r="M1319" s="100">
        <f t="shared" si="123"/>
        <v>0</v>
      </c>
      <c r="N1319" s="154">
        <f t="shared" si="124"/>
        <v>92358.144000000029</v>
      </c>
    </row>
    <row r="1320" spans="2:14" x14ac:dyDescent="0.25">
      <c r="B1320" s="4">
        <v>41797</v>
      </c>
      <c r="C1320" s="99">
        <f>'Farm Runoff'!$D1320</f>
        <v>59500.828799999996</v>
      </c>
      <c r="D1320" s="99">
        <f>'Irrigation Demand'!$D1320</f>
        <v>399.96020202020208</v>
      </c>
      <c r="E1320" s="99">
        <f>$C1320*Farms!$H$6/100</f>
        <v>14756.205542399999</v>
      </c>
      <c r="F1320" s="99">
        <f t="shared" si="120"/>
        <v>44744.623257599997</v>
      </c>
      <c r="G1320" s="99">
        <f>IF(H1320&lt;Farms!$I$6*1000,(MIN(F1320,Farms!$L$6)),0)</f>
        <v>0</v>
      </c>
      <c r="H1320" s="100">
        <f t="shared" si="125"/>
        <v>495000</v>
      </c>
      <c r="I1320" s="100">
        <f t="shared" si="121"/>
        <v>509356.24534037983</v>
      </c>
      <c r="J1320" s="100">
        <f>MIN(I1320,Farms!$I$6*1000)</f>
        <v>495000</v>
      </c>
      <c r="K1320" s="100">
        <f>MAX(I1320-Farms!$I$6*1000, 0)</f>
        <v>14356.245340379828</v>
      </c>
      <c r="L1320" s="100">
        <f t="shared" si="122"/>
        <v>44744.623257599997</v>
      </c>
      <c r="M1320" s="100">
        <f t="shared" si="123"/>
        <v>79.992040404040424</v>
      </c>
      <c r="N1320" s="154">
        <f t="shared" si="124"/>
        <v>59180.860638383863</v>
      </c>
    </row>
    <row r="1321" spans="2:14" x14ac:dyDescent="0.25">
      <c r="B1321" s="4">
        <v>41798</v>
      </c>
      <c r="C1321" s="99">
        <f>'Farm Runoff'!$D1321</f>
        <v>37599.724799999996</v>
      </c>
      <c r="D1321" s="99">
        <f>'Irrigation Demand'!$D1321</f>
        <v>399.96020202020208</v>
      </c>
      <c r="E1321" s="99">
        <f>$C1321*Farms!$H$6/100</f>
        <v>9324.7317503999984</v>
      </c>
      <c r="F1321" s="99">
        <f t="shared" si="120"/>
        <v>28274.993049599998</v>
      </c>
      <c r="G1321" s="99">
        <f>IF(H1321&lt;Farms!$I$6*1000,(MIN(F1321,Farms!$L$6)),0)</f>
        <v>0</v>
      </c>
      <c r="H1321" s="100">
        <f t="shared" si="125"/>
        <v>495000</v>
      </c>
      <c r="I1321" s="100">
        <f t="shared" si="121"/>
        <v>503924.77154837979</v>
      </c>
      <c r="J1321" s="100">
        <f>MIN(I1321,Farms!$I$6*1000)</f>
        <v>495000</v>
      </c>
      <c r="K1321" s="100">
        <f>MAX(I1321-Farms!$I$6*1000, 0)</f>
        <v>8924.7715483797947</v>
      </c>
      <c r="L1321" s="100">
        <f t="shared" si="122"/>
        <v>28274.993049599998</v>
      </c>
      <c r="M1321" s="100">
        <f t="shared" si="123"/>
        <v>79.992040404040424</v>
      </c>
      <c r="N1321" s="154">
        <f t="shared" si="124"/>
        <v>37279.756638383835</v>
      </c>
    </row>
    <row r="1322" spans="2:14" x14ac:dyDescent="0.25">
      <c r="B1322" s="4">
        <v>41799</v>
      </c>
      <c r="C1322" s="99">
        <f>'Farm Runoff'!$D1322</f>
        <v>50978.073599999996</v>
      </c>
      <c r="D1322" s="99">
        <f>'Irrigation Demand'!$D1322</f>
        <v>0</v>
      </c>
      <c r="E1322" s="99">
        <f>$C1322*Farms!$H$6/100</f>
        <v>12642.562252799999</v>
      </c>
      <c r="F1322" s="99">
        <f t="shared" si="120"/>
        <v>38335.511347199994</v>
      </c>
      <c r="G1322" s="99">
        <f>IF(H1322&lt;Farms!$I$6*1000,(MIN(F1322,Farms!$L$6)),0)</f>
        <v>0</v>
      </c>
      <c r="H1322" s="100">
        <f t="shared" si="125"/>
        <v>495000</v>
      </c>
      <c r="I1322" s="100">
        <f t="shared" si="121"/>
        <v>507642.56225279998</v>
      </c>
      <c r="J1322" s="100">
        <f>MIN(I1322,Farms!$I$6*1000)</f>
        <v>495000</v>
      </c>
      <c r="K1322" s="100">
        <f>MAX(I1322-Farms!$I$6*1000, 0)</f>
        <v>12642.56225279998</v>
      </c>
      <c r="L1322" s="100">
        <f t="shared" si="122"/>
        <v>38335.511347199994</v>
      </c>
      <c r="M1322" s="100">
        <f t="shared" si="123"/>
        <v>0</v>
      </c>
      <c r="N1322" s="154">
        <f t="shared" si="124"/>
        <v>50978.073599999974</v>
      </c>
    </row>
    <row r="1323" spans="2:14" x14ac:dyDescent="0.25">
      <c r="B1323" s="4">
        <v>41800</v>
      </c>
      <c r="C1323" s="99">
        <f>'Farm Runoff'!$D1323</f>
        <v>109709.2512</v>
      </c>
      <c r="D1323" s="99">
        <f>'Irrigation Demand'!$D1323</f>
        <v>0</v>
      </c>
      <c r="E1323" s="99">
        <f>$C1323*Farms!$H$6/100</f>
        <v>27207.894297600003</v>
      </c>
      <c r="F1323" s="99">
        <f t="shared" si="120"/>
        <v>82501.356902400003</v>
      </c>
      <c r="G1323" s="99">
        <f>IF(H1323&lt;Farms!$I$6*1000,(MIN(F1323,Farms!$L$6)),0)</f>
        <v>0</v>
      </c>
      <c r="H1323" s="100">
        <f t="shared" si="125"/>
        <v>495000</v>
      </c>
      <c r="I1323" s="100">
        <f t="shared" si="121"/>
        <v>522207.89429760003</v>
      </c>
      <c r="J1323" s="100">
        <f>MIN(I1323,Farms!$I$6*1000)</f>
        <v>495000</v>
      </c>
      <c r="K1323" s="100">
        <f>MAX(I1323-Farms!$I$6*1000, 0)</f>
        <v>27207.894297600025</v>
      </c>
      <c r="L1323" s="100">
        <f t="shared" si="122"/>
        <v>82501.356902400003</v>
      </c>
      <c r="M1323" s="100">
        <f t="shared" si="123"/>
        <v>0</v>
      </c>
      <c r="N1323" s="154">
        <f t="shared" si="124"/>
        <v>109709.25120000003</v>
      </c>
    </row>
    <row r="1324" spans="2:14" x14ac:dyDescent="0.25">
      <c r="B1324" s="4">
        <v>41801</v>
      </c>
      <c r="C1324" s="99">
        <f>'Farm Runoff'!$D1324</f>
        <v>85827.427199999991</v>
      </c>
      <c r="D1324" s="99">
        <f>'Irrigation Demand'!$D1324</f>
        <v>399.96020202020208</v>
      </c>
      <c r="E1324" s="99">
        <f>$C1324*Farms!$H$6/100</f>
        <v>21285.201945599998</v>
      </c>
      <c r="F1324" s="99">
        <f t="shared" si="120"/>
        <v>64542.225254399993</v>
      </c>
      <c r="G1324" s="99">
        <f>IF(H1324&lt;Farms!$I$6*1000,(MIN(F1324,Farms!$L$6)),0)</f>
        <v>0</v>
      </c>
      <c r="H1324" s="100">
        <f t="shared" si="125"/>
        <v>495000</v>
      </c>
      <c r="I1324" s="100">
        <f t="shared" si="121"/>
        <v>515885.2417435798</v>
      </c>
      <c r="J1324" s="100">
        <f>MIN(I1324,Farms!$I$6*1000)</f>
        <v>495000</v>
      </c>
      <c r="K1324" s="100">
        <f>MAX(I1324-Farms!$I$6*1000, 0)</f>
        <v>20885.241743579798</v>
      </c>
      <c r="L1324" s="100">
        <f t="shared" si="122"/>
        <v>64542.225254399993</v>
      </c>
      <c r="M1324" s="100">
        <f t="shared" si="123"/>
        <v>79.992040404040424</v>
      </c>
      <c r="N1324" s="154">
        <f t="shared" si="124"/>
        <v>85507.459038383837</v>
      </c>
    </row>
    <row r="1325" spans="2:14" x14ac:dyDescent="0.25">
      <c r="B1325" s="4">
        <v>41802</v>
      </c>
      <c r="C1325" s="99">
        <f>'Farm Runoff'!$D1325</f>
        <v>54124.58879999999</v>
      </c>
      <c r="D1325" s="99">
        <f>'Irrigation Demand'!$D1325</f>
        <v>399.96020202020208</v>
      </c>
      <c r="E1325" s="99">
        <f>$C1325*Farms!$H$6/100</f>
        <v>13422.898022399999</v>
      </c>
      <c r="F1325" s="99">
        <f t="shared" si="120"/>
        <v>40701.690777599993</v>
      </c>
      <c r="G1325" s="99">
        <f>IF(H1325&lt;Farms!$I$6*1000,(MIN(F1325,Farms!$L$6)),0)</f>
        <v>0</v>
      </c>
      <c r="H1325" s="100">
        <f t="shared" si="125"/>
        <v>495000</v>
      </c>
      <c r="I1325" s="100">
        <f t="shared" si="121"/>
        <v>508022.9378203798</v>
      </c>
      <c r="J1325" s="100">
        <f>MIN(I1325,Farms!$I$6*1000)</f>
        <v>495000</v>
      </c>
      <c r="K1325" s="100">
        <f>MAX(I1325-Farms!$I$6*1000, 0)</f>
        <v>13022.937820379797</v>
      </c>
      <c r="L1325" s="100">
        <f t="shared" si="122"/>
        <v>40701.690777599993</v>
      </c>
      <c r="M1325" s="100">
        <f t="shared" si="123"/>
        <v>79.992040404040424</v>
      </c>
      <c r="N1325" s="154">
        <f t="shared" si="124"/>
        <v>53804.620638383829</v>
      </c>
    </row>
    <row r="1326" spans="2:14" x14ac:dyDescent="0.25">
      <c r="B1326" s="4">
        <v>41803</v>
      </c>
      <c r="C1326" s="99">
        <f>'Farm Runoff'!$D1326</f>
        <v>37622.361599999997</v>
      </c>
      <c r="D1326" s="99">
        <f>'Irrigation Demand'!$D1326</f>
        <v>399.96020202020208</v>
      </c>
      <c r="E1326" s="99">
        <f>$C1326*Farms!$H$6/100</f>
        <v>9330.3456767999996</v>
      </c>
      <c r="F1326" s="99">
        <f t="shared" si="120"/>
        <v>28292.015923199997</v>
      </c>
      <c r="G1326" s="99">
        <f>IF(H1326&lt;Farms!$I$6*1000,(MIN(F1326,Farms!$L$6)),0)</f>
        <v>0</v>
      </c>
      <c r="H1326" s="100">
        <f t="shared" si="125"/>
        <v>495000</v>
      </c>
      <c r="I1326" s="100">
        <f t="shared" si="121"/>
        <v>503930.38547477982</v>
      </c>
      <c r="J1326" s="100">
        <f>MIN(I1326,Farms!$I$6*1000)</f>
        <v>495000</v>
      </c>
      <c r="K1326" s="100">
        <f>MAX(I1326-Farms!$I$6*1000, 0)</f>
        <v>8930.3854747798177</v>
      </c>
      <c r="L1326" s="100">
        <f t="shared" si="122"/>
        <v>28292.015923199997</v>
      </c>
      <c r="M1326" s="100">
        <f t="shared" si="123"/>
        <v>79.992040404040424</v>
      </c>
      <c r="N1326" s="154">
        <f t="shared" si="124"/>
        <v>37302.393438383857</v>
      </c>
    </row>
    <row r="1327" spans="2:14" x14ac:dyDescent="0.25">
      <c r="B1327" s="4">
        <v>41804</v>
      </c>
      <c r="C1327" s="99">
        <f>'Farm Runoff'!$D1327</f>
        <v>31057.689599999998</v>
      </c>
      <c r="D1327" s="99">
        <f>'Irrigation Demand'!$D1327</f>
        <v>399.96020202020208</v>
      </c>
      <c r="E1327" s="99">
        <f>$C1327*Farms!$H$6/100</f>
        <v>7702.3070207999999</v>
      </c>
      <c r="F1327" s="99">
        <f t="shared" si="120"/>
        <v>23355.382579199999</v>
      </c>
      <c r="G1327" s="99">
        <f>IF(H1327&lt;Farms!$I$6*1000,(MIN(F1327,Farms!$L$6)),0)</f>
        <v>0</v>
      </c>
      <c r="H1327" s="100">
        <f t="shared" si="125"/>
        <v>495000</v>
      </c>
      <c r="I1327" s="100">
        <f t="shared" si="121"/>
        <v>502302.34681877983</v>
      </c>
      <c r="J1327" s="100">
        <f>MIN(I1327,Farms!$I$6*1000)</f>
        <v>495000</v>
      </c>
      <c r="K1327" s="100">
        <f>MAX(I1327-Farms!$I$6*1000, 0)</f>
        <v>7302.346818779828</v>
      </c>
      <c r="L1327" s="100">
        <f t="shared" si="122"/>
        <v>23355.382579199999</v>
      </c>
      <c r="M1327" s="100">
        <f t="shared" si="123"/>
        <v>79.992040404040424</v>
      </c>
      <c r="N1327" s="154">
        <f t="shared" si="124"/>
        <v>30737.721438383869</v>
      </c>
    </row>
    <row r="1328" spans="2:14" x14ac:dyDescent="0.25">
      <c r="B1328" s="4">
        <v>41805</v>
      </c>
      <c r="C1328" s="99">
        <f>'Farm Runoff'!$D1328</f>
        <v>122691.45599999998</v>
      </c>
      <c r="D1328" s="99">
        <f>'Irrigation Demand'!$D1328</f>
        <v>0</v>
      </c>
      <c r="E1328" s="99">
        <f>$C1328*Farms!$H$6/100</f>
        <v>30427.481087999997</v>
      </c>
      <c r="F1328" s="99">
        <f t="shared" si="120"/>
        <v>92263.974911999976</v>
      </c>
      <c r="G1328" s="99">
        <f>IF(H1328&lt;Farms!$I$6*1000,(MIN(F1328,Farms!$L$6)),0)</f>
        <v>0</v>
      </c>
      <c r="H1328" s="100">
        <f t="shared" si="125"/>
        <v>495000</v>
      </c>
      <c r="I1328" s="100">
        <f t="shared" si="121"/>
        <v>525427.481088</v>
      </c>
      <c r="J1328" s="100">
        <f>MIN(I1328,Farms!$I$6*1000)</f>
        <v>495000</v>
      </c>
      <c r="K1328" s="100">
        <f>MAX(I1328-Farms!$I$6*1000, 0)</f>
        <v>30427.481088</v>
      </c>
      <c r="L1328" s="100">
        <f t="shared" si="122"/>
        <v>92263.974911999976</v>
      </c>
      <c r="M1328" s="100">
        <f t="shared" si="123"/>
        <v>0</v>
      </c>
      <c r="N1328" s="154">
        <f t="shared" si="124"/>
        <v>122691.45599999998</v>
      </c>
    </row>
    <row r="1329" spans="2:14" x14ac:dyDescent="0.25">
      <c r="B1329" s="4">
        <v>41806</v>
      </c>
      <c r="C1329" s="99">
        <f>'Farm Runoff'!$D1329</f>
        <v>184625.74079999997</v>
      </c>
      <c r="D1329" s="99">
        <f>'Irrigation Demand'!$D1329</f>
        <v>0</v>
      </c>
      <c r="E1329" s="99">
        <f>$C1329*Farms!$H$6/100</f>
        <v>45787.183718399989</v>
      </c>
      <c r="F1329" s="99">
        <f t="shared" si="120"/>
        <v>138838.55708159998</v>
      </c>
      <c r="G1329" s="99">
        <f>IF(H1329&lt;Farms!$I$6*1000,(MIN(F1329,Farms!$L$6)),0)</f>
        <v>0</v>
      </c>
      <c r="H1329" s="100">
        <f t="shared" si="125"/>
        <v>495000</v>
      </c>
      <c r="I1329" s="100">
        <f t="shared" si="121"/>
        <v>540787.18371839996</v>
      </c>
      <c r="J1329" s="100">
        <f>MIN(I1329,Farms!$I$6*1000)</f>
        <v>495000</v>
      </c>
      <c r="K1329" s="100">
        <f>MAX(I1329-Farms!$I$6*1000, 0)</f>
        <v>45787.18371839996</v>
      </c>
      <c r="L1329" s="100">
        <f t="shared" si="122"/>
        <v>138838.55708159998</v>
      </c>
      <c r="M1329" s="100">
        <f t="shared" si="123"/>
        <v>0</v>
      </c>
      <c r="N1329" s="154">
        <f t="shared" si="124"/>
        <v>184625.74079999994</v>
      </c>
    </row>
    <row r="1330" spans="2:14" x14ac:dyDescent="0.25">
      <c r="B1330" s="4">
        <v>41807</v>
      </c>
      <c r="C1330" s="99">
        <f>'Farm Runoff'!$D1330</f>
        <v>94984.012799999997</v>
      </c>
      <c r="D1330" s="99">
        <f>'Irrigation Demand'!$D1330</f>
        <v>399.96020202020208</v>
      </c>
      <c r="E1330" s="99">
        <f>$C1330*Farms!$H$6/100</f>
        <v>23556.0351744</v>
      </c>
      <c r="F1330" s="99">
        <f t="shared" si="120"/>
        <v>71427.977625600004</v>
      </c>
      <c r="G1330" s="99">
        <f>IF(H1330&lt;Farms!$I$6*1000,(MIN(F1330,Farms!$L$6)),0)</f>
        <v>0</v>
      </c>
      <c r="H1330" s="100">
        <f t="shared" si="125"/>
        <v>495000</v>
      </c>
      <c r="I1330" s="100">
        <f t="shared" si="121"/>
        <v>518156.07497237984</v>
      </c>
      <c r="J1330" s="100">
        <f>MIN(I1330,Farms!$I$6*1000)</f>
        <v>495000</v>
      </c>
      <c r="K1330" s="100">
        <f>MAX(I1330-Farms!$I$6*1000, 0)</f>
        <v>23156.074972379836</v>
      </c>
      <c r="L1330" s="100">
        <f t="shared" si="122"/>
        <v>71427.977625600004</v>
      </c>
      <c r="M1330" s="100">
        <f t="shared" si="123"/>
        <v>79.992040404040424</v>
      </c>
      <c r="N1330" s="154">
        <f t="shared" si="124"/>
        <v>94664.044638383886</v>
      </c>
    </row>
    <row r="1331" spans="2:14" x14ac:dyDescent="0.25">
      <c r="B1331" s="4">
        <v>41808</v>
      </c>
      <c r="C1331" s="99">
        <f>'Farm Runoff'!$D1331</f>
        <v>57293.7408</v>
      </c>
      <c r="D1331" s="99">
        <f>'Irrigation Demand'!$D1331</f>
        <v>399.96020202020208</v>
      </c>
      <c r="E1331" s="99">
        <f>$C1331*Farms!$H$6/100</f>
        <v>14208.8477184</v>
      </c>
      <c r="F1331" s="99">
        <f t="shared" si="120"/>
        <v>43084.893081599999</v>
      </c>
      <c r="G1331" s="99">
        <f>IF(H1331&lt;Farms!$I$6*1000,(MIN(F1331,Farms!$L$6)),0)</f>
        <v>0</v>
      </c>
      <c r="H1331" s="100">
        <f t="shared" si="125"/>
        <v>495000</v>
      </c>
      <c r="I1331" s="100">
        <f t="shared" si="121"/>
        <v>508808.88751637982</v>
      </c>
      <c r="J1331" s="100">
        <f>MIN(I1331,Farms!$I$6*1000)</f>
        <v>495000</v>
      </c>
      <c r="K1331" s="100">
        <f>MAX(I1331-Farms!$I$6*1000, 0)</f>
        <v>13808.887516379822</v>
      </c>
      <c r="L1331" s="100">
        <f t="shared" si="122"/>
        <v>43084.893081599999</v>
      </c>
      <c r="M1331" s="100">
        <f t="shared" si="123"/>
        <v>79.992040404040424</v>
      </c>
      <c r="N1331" s="154">
        <f t="shared" si="124"/>
        <v>56973.77263838386</v>
      </c>
    </row>
    <row r="1332" spans="2:14" x14ac:dyDescent="0.25">
      <c r="B1332" s="4">
        <v>41809</v>
      </c>
      <c r="C1332" s="99">
        <f>'Farm Runoff'!$D1332</f>
        <v>88102.425600000002</v>
      </c>
      <c r="D1332" s="99">
        <f>'Irrigation Demand'!$D1332</f>
        <v>0</v>
      </c>
      <c r="E1332" s="99">
        <f>$C1332*Farms!$H$6/100</f>
        <v>21849.401548800004</v>
      </c>
      <c r="F1332" s="99">
        <f t="shared" si="120"/>
        <v>66253.024051200002</v>
      </c>
      <c r="G1332" s="99">
        <f>IF(H1332&lt;Farms!$I$6*1000,(MIN(F1332,Farms!$L$6)),0)</f>
        <v>0</v>
      </c>
      <c r="H1332" s="100">
        <f t="shared" si="125"/>
        <v>495000</v>
      </c>
      <c r="I1332" s="100">
        <f t="shared" si="121"/>
        <v>516849.4015488</v>
      </c>
      <c r="J1332" s="100">
        <f>MIN(I1332,Farms!$I$6*1000)</f>
        <v>495000</v>
      </c>
      <c r="K1332" s="100">
        <f>MAX(I1332-Farms!$I$6*1000, 0)</f>
        <v>21849.4015488</v>
      </c>
      <c r="L1332" s="100">
        <f t="shared" si="122"/>
        <v>66253.024051200002</v>
      </c>
      <c r="M1332" s="100">
        <f t="shared" si="123"/>
        <v>0</v>
      </c>
      <c r="N1332" s="154">
        <f t="shared" si="124"/>
        <v>88102.425600000002</v>
      </c>
    </row>
    <row r="1333" spans="2:14" x14ac:dyDescent="0.25">
      <c r="B1333" s="4">
        <v>41810</v>
      </c>
      <c r="C1333" s="99">
        <f>'Farm Runoff'!$D1333</f>
        <v>79319.347200000004</v>
      </c>
      <c r="D1333" s="99">
        <f>'Irrigation Demand'!$D1333</f>
        <v>399.96020202020208</v>
      </c>
      <c r="E1333" s="99">
        <f>$C1333*Farms!$H$6/100</f>
        <v>19671.1981056</v>
      </c>
      <c r="F1333" s="99">
        <f t="shared" si="120"/>
        <v>59648.149094400003</v>
      </c>
      <c r="G1333" s="99">
        <f>IF(H1333&lt;Farms!$I$6*1000,(MIN(F1333,Farms!$L$6)),0)</f>
        <v>0</v>
      </c>
      <c r="H1333" s="100">
        <f t="shared" si="125"/>
        <v>495000</v>
      </c>
      <c r="I1333" s="100">
        <f t="shared" si="121"/>
        <v>514271.23790357984</v>
      </c>
      <c r="J1333" s="100">
        <f>MIN(I1333,Farms!$I$6*1000)</f>
        <v>495000</v>
      </c>
      <c r="K1333" s="100">
        <f>MAX(I1333-Farms!$I$6*1000, 0)</f>
        <v>19271.237903579837</v>
      </c>
      <c r="L1333" s="100">
        <f t="shared" si="122"/>
        <v>59648.149094400003</v>
      </c>
      <c r="M1333" s="100">
        <f t="shared" si="123"/>
        <v>79.992040404040424</v>
      </c>
      <c r="N1333" s="154">
        <f t="shared" si="124"/>
        <v>78999.379038383879</v>
      </c>
    </row>
    <row r="1334" spans="2:14" x14ac:dyDescent="0.25">
      <c r="B1334" s="4">
        <v>41811</v>
      </c>
      <c r="C1334" s="99">
        <f>'Farm Runoff'!$D1334</f>
        <v>50151.830399999999</v>
      </c>
      <c r="D1334" s="99">
        <f>'Irrigation Demand'!$D1334</f>
        <v>399.96020202020208</v>
      </c>
      <c r="E1334" s="99">
        <f>$C1334*Farms!$H$6/100</f>
        <v>12437.6539392</v>
      </c>
      <c r="F1334" s="99">
        <f t="shared" si="120"/>
        <v>37714.176460800001</v>
      </c>
      <c r="G1334" s="99">
        <f>IF(H1334&lt;Farms!$I$6*1000,(MIN(F1334,Farms!$L$6)),0)</f>
        <v>0</v>
      </c>
      <c r="H1334" s="100">
        <f t="shared" si="125"/>
        <v>495000</v>
      </c>
      <c r="I1334" s="100">
        <f t="shared" si="121"/>
        <v>507037.6937371798</v>
      </c>
      <c r="J1334" s="100">
        <f>MIN(I1334,Farms!$I$6*1000)</f>
        <v>495000</v>
      </c>
      <c r="K1334" s="100">
        <f>MAX(I1334-Farms!$I$6*1000, 0)</f>
        <v>12037.693737179798</v>
      </c>
      <c r="L1334" s="100">
        <f t="shared" si="122"/>
        <v>37714.176460800001</v>
      </c>
      <c r="M1334" s="100">
        <f t="shared" si="123"/>
        <v>79.992040404040424</v>
      </c>
      <c r="N1334" s="154">
        <f t="shared" si="124"/>
        <v>49831.862238383837</v>
      </c>
    </row>
    <row r="1335" spans="2:14" x14ac:dyDescent="0.25">
      <c r="B1335" s="4">
        <v>41812</v>
      </c>
      <c r="C1335" s="99">
        <f>'Farm Runoff'!$D1335</f>
        <v>36264.153600000005</v>
      </c>
      <c r="D1335" s="99">
        <f>'Irrigation Demand'!$D1335</f>
        <v>399.96020202020208</v>
      </c>
      <c r="E1335" s="99">
        <f>$C1335*Farms!$H$6/100</f>
        <v>8993.5100928000011</v>
      </c>
      <c r="F1335" s="99">
        <f t="shared" si="120"/>
        <v>27270.643507200002</v>
      </c>
      <c r="G1335" s="99">
        <f>IF(H1335&lt;Farms!$I$6*1000,(MIN(F1335,Farms!$L$6)),0)</f>
        <v>0</v>
      </c>
      <c r="H1335" s="100">
        <f t="shared" si="125"/>
        <v>495000</v>
      </c>
      <c r="I1335" s="100">
        <f t="shared" si="121"/>
        <v>503593.54989077983</v>
      </c>
      <c r="J1335" s="100">
        <f>MIN(I1335,Farms!$I$6*1000)</f>
        <v>495000</v>
      </c>
      <c r="K1335" s="100">
        <f>MAX(I1335-Farms!$I$6*1000, 0)</f>
        <v>8593.5498907798319</v>
      </c>
      <c r="L1335" s="100">
        <f t="shared" si="122"/>
        <v>27270.643507200002</v>
      </c>
      <c r="M1335" s="100">
        <f t="shared" si="123"/>
        <v>79.992040404040424</v>
      </c>
      <c r="N1335" s="154">
        <f t="shared" si="124"/>
        <v>35944.185438383873</v>
      </c>
    </row>
    <row r="1336" spans="2:14" x14ac:dyDescent="0.25">
      <c r="B1336" s="4">
        <v>41813</v>
      </c>
      <c r="C1336" s="99">
        <f>'Farm Runoff'!$D1336</f>
        <v>30118.262399999996</v>
      </c>
      <c r="D1336" s="99">
        <f>'Irrigation Demand'!$D1336</f>
        <v>399.96020202020208</v>
      </c>
      <c r="E1336" s="99">
        <f>$C1336*Farms!$H$6/100</f>
        <v>7469.3290751999994</v>
      </c>
      <c r="F1336" s="99">
        <f t="shared" si="120"/>
        <v>22648.933324799997</v>
      </c>
      <c r="G1336" s="99">
        <f>IF(H1336&lt;Farms!$I$6*1000,(MIN(F1336,Farms!$L$6)),0)</f>
        <v>0</v>
      </c>
      <c r="H1336" s="100">
        <f t="shared" si="125"/>
        <v>495000</v>
      </c>
      <c r="I1336" s="100">
        <f t="shared" si="121"/>
        <v>502069.36887317983</v>
      </c>
      <c r="J1336" s="100">
        <f>MIN(I1336,Farms!$I$6*1000)</f>
        <v>495000</v>
      </c>
      <c r="K1336" s="100">
        <f>MAX(I1336-Farms!$I$6*1000, 0)</f>
        <v>7069.368873179832</v>
      </c>
      <c r="L1336" s="100">
        <f t="shared" si="122"/>
        <v>22648.933324799997</v>
      </c>
      <c r="M1336" s="100">
        <f t="shared" si="123"/>
        <v>79.992040404040424</v>
      </c>
      <c r="N1336" s="154">
        <f t="shared" si="124"/>
        <v>29798.294238383871</v>
      </c>
    </row>
    <row r="1337" spans="2:14" x14ac:dyDescent="0.25">
      <c r="B1337" s="4">
        <v>41814</v>
      </c>
      <c r="C1337" s="99">
        <f>'Farm Runoff'!$D1337</f>
        <v>25930.454399999995</v>
      </c>
      <c r="D1337" s="99">
        <f>'Irrigation Demand'!$D1337</f>
        <v>399.96020202020208</v>
      </c>
      <c r="E1337" s="99">
        <f>$C1337*Farms!$H$6/100</f>
        <v>6430.7526911999994</v>
      </c>
      <c r="F1337" s="99">
        <f t="shared" si="120"/>
        <v>19499.701708799996</v>
      </c>
      <c r="G1337" s="99">
        <f>IF(H1337&lt;Farms!$I$6*1000,(MIN(F1337,Farms!$L$6)),0)</f>
        <v>0</v>
      </c>
      <c r="H1337" s="100">
        <f t="shared" si="125"/>
        <v>495000</v>
      </c>
      <c r="I1337" s="100">
        <f t="shared" si="121"/>
        <v>501030.79248917982</v>
      </c>
      <c r="J1337" s="100">
        <f>MIN(I1337,Farms!$I$6*1000)</f>
        <v>495000</v>
      </c>
      <c r="K1337" s="100">
        <f>MAX(I1337-Farms!$I$6*1000, 0)</f>
        <v>6030.7924891798175</v>
      </c>
      <c r="L1337" s="100">
        <f t="shared" si="122"/>
        <v>19499.701708799996</v>
      </c>
      <c r="M1337" s="100">
        <f t="shared" si="123"/>
        <v>79.992040404040424</v>
      </c>
      <c r="N1337" s="154">
        <f t="shared" si="124"/>
        <v>25610.486238383855</v>
      </c>
    </row>
    <row r="1338" spans="2:14" x14ac:dyDescent="0.25">
      <c r="B1338" s="4">
        <v>41815</v>
      </c>
      <c r="C1338" s="99">
        <f>'Farm Runoff'!$D1338</f>
        <v>24221.376</v>
      </c>
      <c r="D1338" s="99">
        <f>'Irrigation Demand'!$D1338</f>
        <v>399.96020202020208</v>
      </c>
      <c r="E1338" s="99">
        <f>$C1338*Farms!$H$6/100</f>
        <v>6006.9012480000001</v>
      </c>
      <c r="F1338" s="99">
        <f t="shared" si="120"/>
        <v>18214.474752000002</v>
      </c>
      <c r="G1338" s="99">
        <f>IF(H1338&lt;Farms!$I$6*1000,(MIN(F1338,Farms!$L$6)),0)</f>
        <v>0</v>
      </c>
      <c r="H1338" s="100">
        <f t="shared" si="125"/>
        <v>495000</v>
      </c>
      <c r="I1338" s="100">
        <f t="shared" si="121"/>
        <v>500606.94104597979</v>
      </c>
      <c r="J1338" s="100">
        <f>MIN(I1338,Farms!$I$6*1000)</f>
        <v>495000</v>
      </c>
      <c r="K1338" s="100">
        <f>MAX(I1338-Farms!$I$6*1000, 0)</f>
        <v>5606.9410459797946</v>
      </c>
      <c r="L1338" s="100">
        <f t="shared" si="122"/>
        <v>18214.474752000002</v>
      </c>
      <c r="M1338" s="100">
        <f t="shared" si="123"/>
        <v>79.992040404040424</v>
      </c>
      <c r="N1338" s="154">
        <f t="shared" si="124"/>
        <v>23901.407838383839</v>
      </c>
    </row>
    <row r="1339" spans="2:14" x14ac:dyDescent="0.25">
      <c r="B1339" s="4">
        <v>41816</v>
      </c>
      <c r="C1339" s="99">
        <f>'Farm Runoff'!$D1339</f>
        <v>32019.7536</v>
      </c>
      <c r="D1339" s="99">
        <f>'Irrigation Demand'!$D1339</f>
        <v>399.96020202020208</v>
      </c>
      <c r="E1339" s="99">
        <f>$C1339*Farms!$H$6/100</f>
        <v>7940.8988927999999</v>
      </c>
      <c r="F1339" s="99">
        <f t="shared" si="120"/>
        <v>24078.8547072</v>
      </c>
      <c r="G1339" s="99">
        <f>IF(H1339&lt;Farms!$I$6*1000,(MIN(F1339,Farms!$L$6)),0)</f>
        <v>0</v>
      </c>
      <c r="H1339" s="100">
        <f t="shared" si="125"/>
        <v>495000</v>
      </c>
      <c r="I1339" s="100">
        <f t="shared" si="121"/>
        <v>502540.93869077979</v>
      </c>
      <c r="J1339" s="100">
        <f>MIN(I1339,Farms!$I$6*1000)</f>
        <v>495000</v>
      </c>
      <c r="K1339" s="100">
        <f>MAX(I1339-Farms!$I$6*1000, 0)</f>
        <v>7540.9386907797889</v>
      </c>
      <c r="L1339" s="100">
        <f t="shared" si="122"/>
        <v>24078.8547072</v>
      </c>
      <c r="M1339" s="100">
        <f t="shared" si="123"/>
        <v>79.992040404040424</v>
      </c>
      <c r="N1339" s="154">
        <f t="shared" si="124"/>
        <v>31699.785438383831</v>
      </c>
    </row>
    <row r="1340" spans="2:14" x14ac:dyDescent="0.25">
      <c r="B1340" s="4">
        <v>41817</v>
      </c>
      <c r="C1340" s="99">
        <f>'Farm Runoff'!$D1340</f>
        <v>69834.527999999991</v>
      </c>
      <c r="D1340" s="99">
        <f>'Irrigation Demand'!$D1340</f>
        <v>0</v>
      </c>
      <c r="E1340" s="99">
        <f>$C1340*Farms!$H$6/100</f>
        <v>17318.962943999999</v>
      </c>
      <c r="F1340" s="99">
        <f t="shared" si="120"/>
        <v>52515.565055999992</v>
      </c>
      <c r="G1340" s="99">
        <f>IF(H1340&lt;Farms!$I$6*1000,(MIN(F1340,Farms!$L$6)),0)</f>
        <v>0</v>
      </c>
      <c r="H1340" s="100">
        <f t="shared" si="125"/>
        <v>495000</v>
      </c>
      <c r="I1340" s="100">
        <f t="shared" si="121"/>
        <v>512318.96294400003</v>
      </c>
      <c r="J1340" s="100">
        <f>MIN(I1340,Farms!$I$6*1000)</f>
        <v>495000</v>
      </c>
      <c r="K1340" s="100">
        <f>MAX(I1340-Farms!$I$6*1000, 0)</f>
        <v>17318.962944000028</v>
      </c>
      <c r="L1340" s="100">
        <f t="shared" si="122"/>
        <v>52515.565055999992</v>
      </c>
      <c r="M1340" s="100">
        <f t="shared" si="123"/>
        <v>0</v>
      </c>
      <c r="N1340" s="154">
        <f t="shared" si="124"/>
        <v>69834.52800000002</v>
      </c>
    </row>
    <row r="1341" spans="2:14" x14ac:dyDescent="0.25">
      <c r="B1341" s="4">
        <v>41818</v>
      </c>
      <c r="C1341" s="99">
        <f>'Farm Runoff'!$D1341</f>
        <v>69336.518400000001</v>
      </c>
      <c r="D1341" s="99">
        <f>'Irrigation Demand'!$D1341</f>
        <v>399.96020202020208</v>
      </c>
      <c r="E1341" s="99">
        <f>$C1341*Farms!$H$6/100</f>
        <v>17195.456563200001</v>
      </c>
      <c r="F1341" s="99">
        <f t="shared" si="120"/>
        <v>52141.0618368</v>
      </c>
      <c r="G1341" s="99">
        <f>IF(H1341&lt;Farms!$I$6*1000,(MIN(F1341,Farms!$L$6)),0)</f>
        <v>0</v>
      </c>
      <c r="H1341" s="100">
        <f t="shared" si="125"/>
        <v>495000</v>
      </c>
      <c r="I1341" s="100">
        <f t="shared" si="121"/>
        <v>511795.4963611798</v>
      </c>
      <c r="J1341" s="100">
        <f>MIN(I1341,Farms!$I$6*1000)</f>
        <v>495000</v>
      </c>
      <c r="K1341" s="100">
        <f>MAX(I1341-Farms!$I$6*1000, 0)</f>
        <v>16795.496361179801</v>
      </c>
      <c r="L1341" s="100">
        <f t="shared" si="122"/>
        <v>52141.0618368</v>
      </c>
      <c r="M1341" s="100">
        <f t="shared" si="123"/>
        <v>79.992040404040424</v>
      </c>
      <c r="N1341" s="154">
        <f t="shared" si="124"/>
        <v>69016.550238383847</v>
      </c>
    </row>
    <row r="1342" spans="2:14" x14ac:dyDescent="0.25">
      <c r="B1342" s="4">
        <v>41819</v>
      </c>
      <c r="C1342" s="99">
        <f>'Farm Runoff'!$D1342</f>
        <v>50751.705600000008</v>
      </c>
      <c r="D1342" s="99">
        <f>'Irrigation Demand'!$D1342</f>
        <v>399.96020202020208</v>
      </c>
      <c r="E1342" s="99">
        <f>$C1342*Farms!$H$6/100</f>
        <v>12586.422988800001</v>
      </c>
      <c r="F1342" s="99">
        <f t="shared" si="120"/>
        <v>38165.282611200004</v>
      </c>
      <c r="G1342" s="99">
        <f>IF(H1342&lt;Farms!$I$6*1000,(MIN(F1342,Farms!$L$6)),0)</f>
        <v>0</v>
      </c>
      <c r="H1342" s="100">
        <f t="shared" si="125"/>
        <v>495000</v>
      </c>
      <c r="I1342" s="100">
        <f t="shared" si="121"/>
        <v>507186.4627867798</v>
      </c>
      <c r="J1342" s="100">
        <f>MIN(I1342,Farms!$I$6*1000)</f>
        <v>495000</v>
      </c>
      <c r="K1342" s="100">
        <f>MAX(I1342-Farms!$I$6*1000, 0)</f>
        <v>12186.462786779797</v>
      </c>
      <c r="L1342" s="100">
        <f t="shared" si="122"/>
        <v>38165.282611200004</v>
      </c>
      <c r="M1342" s="100">
        <f t="shared" si="123"/>
        <v>79.992040404040424</v>
      </c>
      <c r="N1342" s="154">
        <f t="shared" si="124"/>
        <v>50431.73743838384</v>
      </c>
    </row>
    <row r="1343" spans="2:14" x14ac:dyDescent="0.25">
      <c r="B1343" s="4">
        <v>41820</v>
      </c>
      <c r="C1343" s="99">
        <f>'Farm Runoff'!$D1343</f>
        <v>39478.579199999993</v>
      </c>
      <c r="D1343" s="99">
        <f>'Irrigation Demand'!$D1343</f>
        <v>399.96020202020208</v>
      </c>
      <c r="E1343" s="99">
        <f>$C1343*Farms!$H$6/100</f>
        <v>9790.6876415999996</v>
      </c>
      <c r="F1343" s="99">
        <f t="shared" si="120"/>
        <v>29687.891558399991</v>
      </c>
      <c r="G1343" s="99">
        <f>IF(H1343&lt;Farms!$I$6*1000,(MIN(F1343,Farms!$L$6)),0)</f>
        <v>0</v>
      </c>
      <c r="H1343" s="100">
        <f t="shared" si="125"/>
        <v>495000</v>
      </c>
      <c r="I1343" s="100">
        <f t="shared" si="121"/>
        <v>504390.72743957979</v>
      </c>
      <c r="J1343" s="100">
        <f>MIN(I1343,Farms!$I$6*1000)</f>
        <v>495000</v>
      </c>
      <c r="K1343" s="100">
        <f>MAX(I1343-Farms!$I$6*1000, 0)</f>
        <v>9390.7274395797867</v>
      </c>
      <c r="L1343" s="100">
        <f t="shared" si="122"/>
        <v>29687.891558399991</v>
      </c>
      <c r="M1343" s="100">
        <f t="shared" si="123"/>
        <v>79.992040404040424</v>
      </c>
      <c r="N1343" s="154">
        <f t="shared" si="124"/>
        <v>39158.611038383817</v>
      </c>
    </row>
    <row r="1344" spans="2:14" x14ac:dyDescent="0.25">
      <c r="B1344" s="4">
        <v>41821</v>
      </c>
      <c r="C1344" s="99">
        <f>'Farm Runoff'!$D1344</f>
        <v>25771.996800000001</v>
      </c>
      <c r="D1344" s="99">
        <f>'Irrigation Demand'!$D1344</f>
        <v>446.72111436950155</v>
      </c>
      <c r="E1344" s="99">
        <f>$C1344*Farms!$H$6/100</f>
        <v>6391.4552064</v>
      </c>
      <c r="F1344" s="99">
        <f t="shared" si="120"/>
        <v>19380.541593599999</v>
      </c>
      <c r="G1344" s="99">
        <f>IF(H1344&lt;Farms!$I$6*1000,(MIN(F1344,Farms!$L$6)),0)</f>
        <v>0</v>
      </c>
      <c r="H1344" s="100">
        <f t="shared" si="125"/>
        <v>495000</v>
      </c>
      <c r="I1344" s="100">
        <f t="shared" si="121"/>
        <v>500944.7340920305</v>
      </c>
      <c r="J1344" s="100">
        <f>MIN(I1344,Farms!$I$6*1000)</f>
        <v>495000</v>
      </c>
      <c r="K1344" s="100">
        <f>MAX(I1344-Farms!$I$6*1000, 0)</f>
        <v>5944.7340920304996</v>
      </c>
      <c r="L1344" s="100">
        <f t="shared" si="122"/>
        <v>19380.541593599999</v>
      </c>
      <c r="M1344" s="100">
        <f t="shared" si="123"/>
        <v>89.344222873900321</v>
      </c>
      <c r="N1344" s="154">
        <f t="shared" si="124"/>
        <v>25414.619908504399</v>
      </c>
    </row>
    <row r="1345" spans="2:14" x14ac:dyDescent="0.25">
      <c r="B1345" s="4">
        <v>41822</v>
      </c>
      <c r="C1345" s="99">
        <f>'Farm Runoff'!$D1345</f>
        <v>22885.804799999994</v>
      </c>
      <c r="D1345" s="99">
        <f>'Irrigation Demand'!$D1345</f>
        <v>446.72111436950155</v>
      </c>
      <c r="E1345" s="99">
        <f>$C1345*Farms!$H$6/100</f>
        <v>5675.6795903999991</v>
      </c>
      <c r="F1345" s="99">
        <f t="shared" si="120"/>
        <v>17210.125209599995</v>
      </c>
      <c r="G1345" s="99">
        <f>IF(H1345&lt;Farms!$I$6*1000,(MIN(F1345,Farms!$L$6)),0)</f>
        <v>0</v>
      </c>
      <c r="H1345" s="100">
        <f t="shared" si="125"/>
        <v>495000</v>
      </c>
      <c r="I1345" s="100">
        <f t="shared" si="121"/>
        <v>500228.9584760305</v>
      </c>
      <c r="J1345" s="100">
        <f>MIN(I1345,Farms!$I$6*1000)</f>
        <v>495000</v>
      </c>
      <c r="K1345" s="100">
        <f>MAX(I1345-Farms!$I$6*1000, 0)</f>
        <v>5228.9584760305006</v>
      </c>
      <c r="L1345" s="100">
        <f t="shared" si="122"/>
        <v>17210.125209599995</v>
      </c>
      <c r="M1345" s="100">
        <f t="shared" si="123"/>
        <v>89.344222873900321</v>
      </c>
      <c r="N1345" s="154">
        <f t="shared" si="124"/>
        <v>22528.427908504396</v>
      </c>
    </row>
    <row r="1346" spans="2:14" x14ac:dyDescent="0.25">
      <c r="B1346" s="4">
        <v>41823</v>
      </c>
      <c r="C1346" s="99">
        <f>'Farm Runoff'!$D1346</f>
        <v>20916.403200000001</v>
      </c>
      <c r="D1346" s="99">
        <f>'Irrigation Demand'!$D1346</f>
        <v>446.72111436950155</v>
      </c>
      <c r="E1346" s="99">
        <f>$C1346*Farms!$H$6/100</f>
        <v>5187.2679936000004</v>
      </c>
      <c r="F1346" s="99">
        <f t="shared" si="120"/>
        <v>15729.1352064</v>
      </c>
      <c r="G1346" s="99">
        <f>IF(H1346&lt;Farms!$I$6*1000,(MIN(F1346,Farms!$L$6)),0)</f>
        <v>0</v>
      </c>
      <c r="H1346" s="100">
        <f t="shared" si="125"/>
        <v>495000</v>
      </c>
      <c r="I1346" s="100">
        <f t="shared" si="121"/>
        <v>499740.54687923047</v>
      </c>
      <c r="J1346" s="100">
        <f>MIN(I1346,Farms!$I$6*1000)</f>
        <v>495000</v>
      </c>
      <c r="K1346" s="100">
        <f>MAX(I1346-Farms!$I$6*1000, 0)</f>
        <v>4740.5468792304746</v>
      </c>
      <c r="L1346" s="100">
        <f t="shared" si="122"/>
        <v>15729.1352064</v>
      </c>
      <c r="M1346" s="100">
        <f t="shared" si="123"/>
        <v>89.344222873900321</v>
      </c>
      <c r="N1346" s="154">
        <f t="shared" si="124"/>
        <v>20559.026308504377</v>
      </c>
    </row>
    <row r="1347" spans="2:14" x14ac:dyDescent="0.25">
      <c r="B1347" s="4">
        <v>41824</v>
      </c>
      <c r="C1347" s="99">
        <f>'Farm Runoff'!$D1347</f>
        <v>19580.832000000002</v>
      </c>
      <c r="D1347" s="99">
        <f>'Irrigation Demand'!$D1347</f>
        <v>446.72111436950155</v>
      </c>
      <c r="E1347" s="99">
        <f>$C1347*Farms!$H$6/100</f>
        <v>4856.0463360000003</v>
      </c>
      <c r="F1347" s="99">
        <f t="shared" si="120"/>
        <v>14724.785664000003</v>
      </c>
      <c r="G1347" s="99">
        <f>IF(H1347&lt;Farms!$I$6*1000,(MIN(F1347,Farms!$L$6)),0)</f>
        <v>0</v>
      </c>
      <c r="H1347" s="100">
        <f t="shared" si="125"/>
        <v>495000</v>
      </c>
      <c r="I1347" s="100">
        <f t="shared" si="121"/>
        <v>499409.32522163051</v>
      </c>
      <c r="J1347" s="100">
        <f>MIN(I1347,Farms!$I$6*1000)</f>
        <v>495000</v>
      </c>
      <c r="K1347" s="100">
        <f>MAX(I1347-Farms!$I$6*1000, 0)</f>
        <v>4409.3252216305118</v>
      </c>
      <c r="L1347" s="100">
        <f t="shared" si="122"/>
        <v>14724.785664000003</v>
      </c>
      <c r="M1347" s="100">
        <f t="shared" si="123"/>
        <v>89.344222873900321</v>
      </c>
      <c r="N1347" s="154">
        <f t="shared" si="124"/>
        <v>19223.455108504415</v>
      </c>
    </row>
    <row r="1348" spans="2:14" x14ac:dyDescent="0.25">
      <c r="B1348" s="4">
        <v>41825</v>
      </c>
      <c r="C1348" s="99">
        <f>'Farm Runoff'!$D1348</f>
        <v>38278.828799999996</v>
      </c>
      <c r="D1348" s="99">
        <f>'Irrigation Demand'!$D1348</f>
        <v>446.72111436950155</v>
      </c>
      <c r="E1348" s="99">
        <f>$C1348*Farms!$H$6/100</f>
        <v>9493.1495423999986</v>
      </c>
      <c r="F1348" s="99">
        <f t="shared" si="120"/>
        <v>28785.679257599997</v>
      </c>
      <c r="G1348" s="99">
        <f>IF(H1348&lt;Farms!$I$6*1000,(MIN(F1348,Farms!$L$6)),0)</f>
        <v>0</v>
      </c>
      <c r="H1348" s="100">
        <f t="shared" si="125"/>
        <v>495000</v>
      </c>
      <c r="I1348" s="100">
        <f t="shared" si="121"/>
        <v>504046.42842803046</v>
      </c>
      <c r="J1348" s="100">
        <f>MIN(I1348,Farms!$I$6*1000)</f>
        <v>495000</v>
      </c>
      <c r="K1348" s="100">
        <f>MAX(I1348-Farms!$I$6*1000, 0)</f>
        <v>9046.4284280304564</v>
      </c>
      <c r="L1348" s="100">
        <f t="shared" si="122"/>
        <v>28785.679257599997</v>
      </c>
      <c r="M1348" s="100">
        <f t="shared" si="123"/>
        <v>89.344222873900321</v>
      </c>
      <c r="N1348" s="154">
        <f t="shared" si="124"/>
        <v>37921.451908504358</v>
      </c>
    </row>
    <row r="1349" spans="2:14" x14ac:dyDescent="0.25">
      <c r="B1349" s="4">
        <v>41826</v>
      </c>
      <c r="C1349" s="99">
        <f>'Farm Runoff'!$D1349</f>
        <v>58719.859199999999</v>
      </c>
      <c r="D1349" s="99">
        <f>'Irrigation Demand'!$D1349</f>
        <v>0</v>
      </c>
      <c r="E1349" s="99">
        <f>$C1349*Farms!$H$6/100</f>
        <v>14562.525081599999</v>
      </c>
      <c r="F1349" s="99">
        <f t="shared" si="120"/>
        <v>44157.334118400002</v>
      </c>
      <c r="G1349" s="99">
        <f>IF(H1349&lt;Farms!$I$6*1000,(MIN(F1349,Farms!$L$6)),0)</f>
        <v>0</v>
      </c>
      <c r="H1349" s="100">
        <f t="shared" si="125"/>
        <v>495000</v>
      </c>
      <c r="I1349" s="100">
        <f t="shared" si="121"/>
        <v>509562.5250816</v>
      </c>
      <c r="J1349" s="100">
        <f>MIN(I1349,Farms!$I$6*1000)</f>
        <v>495000</v>
      </c>
      <c r="K1349" s="100">
        <f>MAX(I1349-Farms!$I$6*1000, 0)</f>
        <v>14562.525081600004</v>
      </c>
      <c r="L1349" s="100">
        <f t="shared" si="122"/>
        <v>44157.334118400002</v>
      </c>
      <c r="M1349" s="100">
        <f t="shared" si="123"/>
        <v>0</v>
      </c>
      <c r="N1349" s="154">
        <f t="shared" si="124"/>
        <v>58719.859200000006</v>
      </c>
    </row>
    <row r="1350" spans="2:14" x14ac:dyDescent="0.25">
      <c r="B1350" s="4">
        <v>41827</v>
      </c>
      <c r="C1350" s="99">
        <f>'Farm Runoff'!$D1350</f>
        <v>47582.553599999992</v>
      </c>
      <c r="D1350" s="99">
        <f>'Irrigation Demand'!$D1350</f>
        <v>0</v>
      </c>
      <c r="E1350" s="99">
        <f>$C1350*Farms!$H$6/100</f>
        <v>11800.473292799999</v>
      </c>
      <c r="F1350" s="99">
        <f t="shared" si="120"/>
        <v>35782.080307199991</v>
      </c>
      <c r="G1350" s="99">
        <f>IF(H1350&lt;Farms!$I$6*1000,(MIN(F1350,Farms!$L$6)),0)</f>
        <v>0</v>
      </c>
      <c r="H1350" s="100">
        <f t="shared" si="125"/>
        <v>495000</v>
      </c>
      <c r="I1350" s="100">
        <f t="shared" si="121"/>
        <v>506800.47329280002</v>
      </c>
      <c r="J1350" s="100">
        <f>MIN(I1350,Farms!$I$6*1000)</f>
        <v>495000</v>
      </c>
      <c r="K1350" s="100">
        <f>MAX(I1350-Farms!$I$6*1000, 0)</f>
        <v>11800.473292800016</v>
      </c>
      <c r="L1350" s="100">
        <f t="shared" si="122"/>
        <v>35782.080307199991</v>
      </c>
      <c r="M1350" s="100">
        <f t="shared" si="123"/>
        <v>0</v>
      </c>
      <c r="N1350" s="154">
        <f t="shared" si="124"/>
        <v>47582.553600000007</v>
      </c>
    </row>
    <row r="1351" spans="2:14" x14ac:dyDescent="0.25">
      <c r="B1351" s="4">
        <v>41828</v>
      </c>
      <c r="C1351" s="99">
        <f>'Farm Runoff'!$D1351</f>
        <v>35347.3632</v>
      </c>
      <c r="D1351" s="99">
        <f>'Irrigation Demand'!$D1351</f>
        <v>446.72111436950155</v>
      </c>
      <c r="E1351" s="99">
        <f>$C1351*Farms!$H$6/100</f>
        <v>8766.1460736000008</v>
      </c>
      <c r="F1351" s="99">
        <f t="shared" ref="F1351:F1414" si="126">C1351-E1351</f>
        <v>26581.217126399999</v>
      </c>
      <c r="G1351" s="99">
        <f>IF(H1351&lt;Farms!$I$6*1000,(MIN(F1351,Farms!$L$6)),0)</f>
        <v>0</v>
      </c>
      <c r="H1351" s="100">
        <f t="shared" si="125"/>
        <v>495000</v>
      </c>
      <c r="I1351" s="100">
        <f t="shared" ref="I1351:I1414" si="127">H1351+E1351+G1351-D1351</f>
        <v>503319.42495923047</v>
      </c>
      <c r="J1351" s="100">
        <f>MIN(I1351,Farms!$I$6*1000)</f>
        <v>495000</v>
      </c>
      <c r="K1351" s="100">
        <f>MAX(I1351-Farms!$I$6*1000, 0)</f>
        <v>8319.4249592304695</v>
      </c>
      <c r="L1351" s="100">
        <f t="shared" ref="L1351:L1414" si="128">F1351-G1351</f>
        <v>26581.217126399999</v>
      </c>
      <c r="M1351" s="100">
        <f t="shared" ref="M1351:M1414" si="129">D1351*0.2</f>
        <v>89.344222873900321</v>
      </c>
      <c r="N1351" s="154">
        <f t="shared" ref="N1351:N1414" si="130">K1351+L1351+M1351</f>
        <v>34989.986308504369</v>
      </c>
    </row>
    <row r="1352" spans="2:14" x14ac:dyDescent="0.25">
      <c r="B1352" s="4">
        <v>41829</v>
      </c>
      <c r="C1352" s="99">
        <f>'Farm Runoff'!$D1352</f>
        <v>29167.516799999998</v>
      </c>
      <c r="D1352" s="99">
        <f>'Irrigation Demand'!$D1352</f>
        <v>446.72111436950155</v>
      </c>
      <c r="E1352" s="99">
        <f>$C1352*Farms!$H$6/100</f>
        <v>7233.5441663999991</v>
      </c>
      <c r="F1352" s="99">
        <f t="shared" si="126"/>
        <v>21933.972633599999</v>
      </c>
      <c r="G1352" s="99">
        <f>IF(H1352&lt;Farms!$I$6*1000,(MIN(F1352,Farms!$L$6)),0)</f>
        <v>0</v>
      </c>
      <c r="H1352" s="100">
        <f t="shared" ref="H1352:H1415" si="131">J1351</f>
        <v>495000</v>
      </c>
      <c r="I1352" s="100">
        <f t="shared" si="127"/>
        <v>501786.82305203046</v>
      </c>
      <c r="J1352" s="100">
        <f>MIN(I1352,Farms!$I$6*1000)</f>
        <v>495000</v>
      </c>
      <c r="K1352" s="100">
        <f>MAX(I1352-Farms!$I$6*1000, 0)</f>
        <v>6786.8230520304642</v>
      </c>
      <c r="L1352" s="100">
        <f t="shared" si="128"/>
        <v>21933.972633599999</v>
      </c>
      <c r="M1352" s="100">
        <f t="shared" si="129"/>
        <v>89.344222873900321</v>
      </c>
      <c r="N1352" s="154">
        <f t="shared" si="130"/>
        <v>28810.139908504363</v>
      </c>
    </row>
    <row r="1353" spans="2:14" x14ac:dyDescent="0.25">
      <c r="B1353" s="4">
        <v>41830</v>
      </c>
      <c r="C1353" s="99">
        <f>'Farm Runoff'!$D1353</f>
        <v>25670.131199999996</v>
      </c>
      <c r="D1353" s="99">
        <f>'Irrigation Demand'!$D1353</f>
        <v>446.72111436950155</v>
      </c>
      <c r="E1353" s="99">
        <f>$C1353*Farms!$H$6/100</f>
        <v>6366.192537599999</v>
      </c>
      <c r="F1353" s="99">
        <f t="shared" si="126"/>
        <v>19303.938662399996</v>
      </c>
      <c r="G1353" s="99">
        <f>IF(H1353&lt;Farms!$I$6*1000,(MIN(F1353,Farms!$L$6)),0)</f>
        <v>0</v>
      </c>
      <c r="H1353" s="100">
        <f t="shared" si="131"/>
        <v>495000</v>
      </c>
      <c r="I1353" s="100">
        <f t="shared" si="127"/>
        <v>500919.47142323048</v>
      </c>
      <c r="J1353" s="100">
        <f>MIN(I1353,Farms!$I$6*1000)</f>
        <v>495000</v>
      </c>
      <c r="K1353" s="100">
        <f>MAX(I1353-Farms!$I$6*1000, 0)</f>
        <v>5919.4714232304832</v>
      </c>
      <c r="L1353" s="100">
        <f t="shared" si="128"/>
        <v>19303.938662399996</v>
      </c>
      <c r="M1353" s="100">
        <f t="shared" si="129"/>
        <v>89.344222873900321</v>
      </c>
      <c r="N1353" s="154">
        <f t="shared" si="130"/>
        <v>25312.75430850438</v>
      </c>
    </row>
    <row r="1354" spans="2:14" x14ac:dyDescent="0.25">
      <c r="B1354" s="4">
        <v>41831</v>
      </c>
      <c r="C1354" s="99">
        <f>'Farm Runoff'!$D1354</f>
        <v>23395.132800000003</v>
      </c>
      <c r="D1354" s="99">
        <f>'Irrigation Demand'!$D1354</f>
        <v>446.72111436950155</v>
      </c>
      <c r="E1354" s="99">
        <f>$C1354*Farms!$H$6/100</f>
        <v>5801.9929344000002</v>
      </c>
      <c r="F1354" s="99">
        <f t="shared" si="126"/>
        <v>17593.139865600002</v>
      </c>
      <c r="G1354" s="99">
        <f>IF(H1354&lt;Farms!$I$6*1000,(MIN(F1354,Farms!$L$6)),0)</f>
        <v>0</v>
      </c>
      <c r="H1354" s="100">
        <f t="shared" si="131"/>
        <v>495000</v>
      </c>
      <c r="I1354" s="100">
        <f t="shared" si="127"/>
        <v>500355.27182003047</v>
      </c>
      <c r="J1354" s="100">
        <f>MIN(I1354,Farms!$I$6*1000)</f>
        <v>495000</v>
      </c>
      <c r="K1354" s="100">
        <f>MAX(I1354-Farms!$I$6*1000, 0)</f>
        <v>5355.2718200304662</v>
      </c>
      <c r="L1354" s="100">
        <f t="shared" si="128"/>
        <v>17593.139865600002</v>
      </c>
      <c r="M1354" s="100">
        <f t="shared" si="129"/>
        <v>89.344222873900321</v>
      </c>
      <c r="N1354" s="154">
        <f t="shared" si="130"/>
        <v>23037.755908504369</v>
      </c>
    </row>
    <row r="1355" spans="2:14" x14ac:dyDescent="0.25">
      <c r="B1355" s="4">
        <v>41832</v>
      </c>
      <c r="C1355" s="99">
        <f>'Farm Runoff'!$D1355</f>
        <v>21787.919999999998</v>
      </c>
      <c r="D1355" s="99">
        <f>'Irrigation Demand'!$D1355</f>
        <v>446.72111436950155</v>
      </c>
      <c r="E1355" s="99">
        <f>$C1355*Farms!$H$6/100</f>
        <v>5403.40416</v>
      </c>
      <c r="F1355" s="99">
        <f t="shared" si="126"/>
        <v>16384.51584</v>
      </c>
      <c r="G1355" s="99">
        <f>IF(H1355&lt;Farms!$I$6*1000,(MIN(F1355,Farms!$L$6)),0)</f>
        <v>0</v>
      </c>
      <c r="H1355" s="100">
        <f t="shared" si="131"/>
        <v>495000</v>
      </c>
      <c r="I1355" s="100">
        <f t="shared" si="127"/>
        <v>499956.68304563046</v>
      </c>
      <c r="J1355" s="100">
        <f>MIN(I1355,Farms!$I$6*1000)</f>
        <v>495000</v>
      </c>
      <c r="K1355" s="100">
        <f>MAX(I1355-Farms!$I$6*1000, 0)</f>
        <v>4956.6830456304597</v>
      </c>
      <c r="L1355" s="100">
        <f t="shared" si="128"/>
        <v>16384.51584</v>
      </c>
      <c r="M1355" s="100">
        <f t="shared" si="129"/>
        <v>89.344222873900321</v>
      </c>
      <c r="N1355" s="154">
        <f t="shared" si="130"/>
        <v>21430.54310850436</v>
      </c>
    </row>
    <row r="1356" spans="2:14" x14ac:dyDescent="0.25">
      <c r="B1356" s="4">
        <v>41833</v>
      </c>
      <c r="C1356" s="99">
        <f>'Farm Runoff'!$D1356</f>
        <v>20531.577600000001</v>
      </c>
      <c r="D1356" s="99">
        <f>'Irrigation Demand'!$D1356</f>
        <v>446.72111436950155</v>
      </c>
      <c r="E1356" s="99">
        <f>$C1356*Farms!$H$6/100</f>
        <v>5091.8312448000006</v>
      </c>
      <c r="F1356" s="99">
        <f t="shared" si="126"/>
        <v>15439.746355200001</v>
      </c>
      <c r="G1356" s="99">
        <f>IF(H1356&lt;Farms!$I$6*1000,(MIN(F1356,Farms!$L$6)),0)</f>
        <v>0</v>
      </c>
      <c r="H1356" s="100">
        <f t="shared" si="131"/>
        <v>495000</v>
      </c>
      <c r="I1356" s="100">
        <f t="shared" si="127"/>
        <v>499645.11013043049</v>
      </c>
      <c r="J1356" s="100">
        <f>MIN(I1356,Farms!$I$6*1000)</f>
        <v>495000</v>
      </c>
      <c r="K1356" s="100">
        <f>MAX(I1356-Farms!$I$6*1000, 0)</f>
        <v>4645.1101304304902</v>
      </c>
      <c r="L1356" s="100">
        <f t="shared" si="128"/>
        <v>15439.746355200001</v>
      </c>
      <c r="M1356" s="100">
        <f t="shared" si="129"/>
        <v>89.344222873900321</v>
      </c>
      <c r="N1356" s="154">
        <f t="shared" si="130"/>
        <v>20174.200708504392</v>
      </c>
    </row>
    <row r="1357" spans="2:14" x14ac:dyDescent="0.25">
      <c r="B1357" s="4">
        <v>41834</v>
      </c>
      <c r="C1357" s="99">
        <f>'Farm Runoff'!$D1357</f>
        <v>19297.872000000003</v>
      </c>
      <c r="D1357" s="99">
        <f>'Irrigation Demand'!$D1357</f>
        <v>446.72111436950155</v>
      </c>
      <c r="E1357" s="99">
        <f>$C1357*Farms!$H$6/100</f>
        <v>4785.8722560000006</v>
      </c>
      <c r="F1357" s="99">
        <f t="shared" si="126"/>
        <v>14511.999744000002</v>
      </c>
      <c r="G1357" s="99">
        <f>IF(H1357&lt;Farms!$I$6*1000,(MIN(F1357,Farms!$L$6)),0)</f>
        <v>0</v>
      </c>
      <c r="H1357" s="100">
        <f t="shared" si="131"/>
        <v>495000</v>
      </c>
      <c r="I1357" s="100">
        <f t="shared" si="127"/>
        <v>499339.15114163049</v>
      </c>
      <c r="J1357" s="100">
        <f>MIN(I1357,Farms!$I$6*1000)</f>
        <v>495000</v>
      </c>
      <c r="K1357" s="100">
        <f>MAX(I1357-Farms!$I$6*1000, 0)</f>
        <v>4339.1511416304857</v>
      </c>
      <c r="L1357" s="100">
        <f t="shared" si="128"/>
        <v>14511.999744000002</v>
      </c>
      <c r="M1357" s="100">
        <f t="shared" si="129"/>
        <v>89.344222873900321</v>
      </c>
      <c r="N1357" s="154">
        <f t="shared" si="130"/>
        <v>18940.495108504387</v>
      </c>
    </row>
    <row r="1358" spans="2:14" x14ac:dyDescent="0.25">
      <c r="B1358" s="4">
        <v>41835</v>
      </c>
      <c r="C1358" s="99">
        <f>'Farm Runoff'!$D1358</f>
        <v>18222.624</v>
      </c>
      <c r="D1358" s="99">
        <f>'Irrigation Demand'!$D1358</f>
        <v>446.72111436950155</v>
      </c>
      <c r="E1358" s="99">
        <f>$C1358*Farms!$H$6/100</f>
        <v>4519.210752</v>
      </c>
      <c r="F1358" s="99">
        <f t="shared" si="126"/>
        <v>13703.413248000001</v>
      </c>
      <c r="G1358" s="99">
        <f>IF(H1358&lt;Farms!$I$6*1000,(MIN(F1358,Farms!$L$6)),0)</f>
        <v>0</v>
      </c>
      <c r="H1358" s="100">
        <f t="shared" si="131"/>
        <v>495000</v>
      </c>
      <c r="I1358" s="100">
        <f t="shared" si="127"/>
        <v>499072.48963763047</v>
      </c>
      <c r="J1358" s="100">
        <f>MIN(I1358,Farms!$I$6*1000)</f>
        <v>495000</v>
      </c>
      <c r="K1358" s="100">
        <f>MAX(I1358-Farms!$I$6*1000, 0)</f>
        <v>4072.4896376304678</v>
      </c>
      <c r="L1358" s="100">
        <f t="shared" si="128"/>
        <v>13703.413248000001</v>
      </c>
      <c r="M1358" s="100">
        <f t="shared" si="129"/>
        <v>89.344222873900321</v>
      </c>
      <c r="N1358" s="154">
        <f t="shared" si="130"/>
        <v>17865.247108504369</v>
      </c>
    </row>
    <row r="1359" spans="2:14" x14ac:dyDescent="0.25">
      <c r="B1359" s="4">
        <v>41836</v>
      </c>
      <c r="C1359" s="99">
        <f>'Farm Runoff'!$D1359</f>
        <v>17192.649599999997</v>
      </c>
      <c r="D1359" s="99">
        <f>'Irrigation Demand'!$D1359</f>
        <v>446.72111436950155</v>
      </c>
      <c r="E1359" s="99">
        <f>$C1359*Farms!$H$6/100</f>
        <v>4263.7771007999991</v>
      </c>
      <c r="F1359" s="99">
        <f t="shared" si="126"/>
        <v>12928.872499199999</v>
      </c>
      <c r="G1359" s="99">
        <f>IF(H1359&lt;Farms!$I$6*1000,(MIN(F1359,Farms!$L$6)),0)</f>
        <v>0</v>
      </c>
      <c r="H1359" s="100">
        <f t="shared" si="131"/>
        <v>495000</v>
      </c>
      <c r="I1359" s="100">
        <f t="shared" si="127"/>
        <v>498817.0559864305</v>
      </c>
      <c r="J1359" s="100">
        <f>MIN(I1359,Farms!$I$6*1000)</f>
        <v>495000</v>
      </c>
      <c r="K1359" s="100">
        <f>MAX(I1359-Farms!$I$6*1000, 0)</f>
        <v>3817.055986430496</v>
      </c>
      <c r="L1359" s="100">
        <f t="shared" si="128"/>
        <v>12928.872499199999</v>
      </c>
      <c r="M1359" s="100">
        <f t="shared" si="129"/>
        <v>89.344222873900321</v>
      </c>
      <c r="N1359" s="154">
        <f t="shared" si="130"/>
        <v>16835.272708504395</v>
      </c>
    </row>
    <row r="1360" spans="2:14" x14ac:dyDescent="0.25">
      <c r="B1360" s="4">
        <v>41837</v>
      </c>
      <c r="C1360" s="99">
        <f>'Farm Runoff'!$D1360</f>
        <v>19162.051199999998</v>
      </c>
      <c r="D1360" s="99">
        <f>'Irrigation Demand'!$D1360</f>
        <v>446.72111436950155</v>
      </c>
      <c r="E1360" s="99">
        <f>$C1360*Farms!$H$6/100</f>
        <v>4752.1886975999996</v>
      </c>
      <c r="F1360" s="99">
        <f t="shared" si="126"/>
        <v>14409.862502399999</v>
      </c>
      <c r="G1360" s="99">
        <f>IF(H1360&lt;Farms!$I$6*1000,(MIN(F1360,Farms!$L$6)),0)</f>
        <v>0</v>
      </c>
      <c r="H1360" s="100">
        <f t="shared" si="131"/>
        <v>495000</v>
      </c>
      <c r="I1360" s="100">
        <f t="shared" si="127"/>
        <v>499305.46758323046</v>
      </c>
      <c r="J1360" s="100">
        <f>MIN(I1360,Farms!$I$6*1000)</f>
        <v>495000</v>
      </c>
      <c r="K1360" s="100">
        <f>MAX(I1360-Farms!$I$6*1000, 0)</f>
        <v>4305.4675832304638</v>
      </c>
      <c r="L1360" s="100">
        <f t="shared" si="128"/>
        <v>14409.862502399999</v>
      </c>
      <c r="M1360" s="100">
        <f t="shared" si="129"/>
        <v>89.344222873900321</v>
      </c>
      <c r="N1360" s="154">
        <f t="shared" si="130"/>
        <v>18804.674308504364</v>
      </c>
    </row>
    <row r="1361" spans="2:14" x14ac:dyDescent="0.25">
      <c r="B1361" s="4">
        <v>41838</v>
      </c>
      <c r="C1361" s="99">
        <f>'Farm Runoff'!$D1361</f>
        <v>155005.48800000001</v>
      </c>
      <c r="D1361" s="99">
        <f>'Irrigation Demand'!$D1361</f>
        <v>0</v>
      </c>
      <c r="E1361" s="99">
        <f>$C1361*Farms!$H$6/100</f>
        <v>38441.361024000005</v>
      </c>
      <c r="F1361" s="99">
        <f t="shared" si="126"/>
        <v>116564.126976</v>
      </c>
      <c r="G1361" s="99">
        <f>IF(H1361&lt;Farms!$I$6*1000,(MIN(F1361,Farms!$L$6)),0)</f>
        <v>0</v>
      </c>
      <c r="H1361" s="100">
        <f t="shared" si="131"/>
        <v>495000</v>
      </c>
      <c r="I1361" s="100">
        <f t="shared" si="127"/>
        <v>533441.36102399998</v>
      </c>
      <c r="J1361" s="100">
        <f>MIN(I1361,Farms!$I$6*1000)</f>
        <v>495000</v>
      </c>
      <c r="K1361" s="100">
        <f>MAX(I1361-Farms!$I$6*1000, 0)</f>
        <v>38441.361023999983</v>
      </c>
      <c r="L1361" s="100">
        <f t="shared" si="128"/>
        <v>116564.126976</v>
      </c>
      <c r="M1361" s="100">
        <f t="shared" si="129"/>
        <v>0</v>
      </c>
      <c r="N1361" s="154">
        <f t="shared" si="130"/>
        <v>155005.48799999998</v>
      </c>
    </row>
    <row r="1362" spans="2:14" x14ac:dyDescent="0.25">
      <c r="B1362" s="4">
        <v>41839</v>
      </c>
      <c r="C1362" s="99">
        <f>'Farm Runoff'!$D1362</f>
        <v>218988.40319999997</v>
      </c>
      <c r="D1362" s="99">
        <f>'Irrigation Demand'!$D1362</f>
        <v>0</v>
      </c>
      <c r="E1362" s="99">
        <f>$C1362*Farms!$H$6/100</f>
        <v>54309.123993599991</v>
      </c>
      <c r="F1362" s="99">
        <f t="shared" si="126"/>
        <v>164679.27920639998</v>
      </c>
      <c r="G1362" s="99">
        <f>IF(H1362&lt;Farms!$I$6*1000,(MIN(F1362,Farms!$L$6)),0)</f>
        <v>0</v>
      </c>
      <c r="H1362" s="100">
        <f t="shared" si="131"/>
        <v>495000</v>
      </c>
      <c r="I1362" s="100">
        <f t="shared" si="127"/>
        <v>549309.12399360002</v>
      </c>
      <c r="J1362" s="100">
        <f>MIN(I1362,Farms!$I$6*1000)</f>
        <v>495000</v>
      </c>
      <c r="K1362" s="100">
        <f>MAX(I1362-Farms!$I$6*1000, 0)</f>
        <v>54309.12399360002</v>
      </c>
      <c r="L1362" s="100">
        <f t="shared" si="128"/>
        <v>164679.27920639998</v>
      </c>
      <c r="M1362" s="100">
        <f t="shared" si="129"/>
        <v>0</v>
      </c>
      <c r="N1362" s="154">
        <f t="shared" si="130"/>
        <v>218988.4032</v>
      </c>
    </row>
    <row r="1363" spans="2:14" x14ac:dyDescent="0.25">
      <c r="B1363" s="4">
        <v>41840</v>
      </c>
      <c r="C1363" s="99">
        <f>'Farm Runoff'!$D1363</f>
        <v>194767.02719999998</v>
      </c>
      <c r="D1363" s="99">
        <f>'Irrigation Demand'!$D1363</f>
        <v>0</v>
      </c>
      <c r="E1363" s="99">
        <f>$C1363*Farms!$H$6/100</f>
        <v>48302.222745599996</v>
      </c>
      <c r="F1363" s="99">
        <f t="shared" si="126"/>
        <v>146464.80445439997</v>
      </c>
      <c r="G1363" s="99">
        <f>IF(H1363&lt;Farms!$I$6*1000,(MIN(F1363,Farms!$L$6)),0)</f>
        <v>0</v>
      </c>
      <c r="H1363" s="100">
        <f t="shared" si="131"/>
        <v>495000</v>
      </c>
      <c r="I1363" s="100">
        <f t="shared" si="127"/>
        <v>543302.22274560004</v>
      </c>
      <c r="J1363" s="100">
        <f>MIN(I1363,Farms!$I$6*1000)</f>
        <v>495000</v>
      </c>
      <c r="K1363" s="100">
        <f>MAX(I1363-Farms!$I$6*1000, 0)</f>
        <v>48302.22274560004</v>
      </c>
      <c r="L1363" s="100">
        <f t="shared" si="128"/>
        <v>146464.80445439997</v>
      </c>
      <c r="M1363" s="100">
        <f t="shared" si="129"/>
        <v>0</v>
      </c>
      <c r="N1363" s="154">
        <f t="shared" si="130"/>
        <v>194767.02720000001</v>
      </c>
    </row>
    <row r="1364" spans="2:14" x14ac:dyDescent="0.25">
      <c r="B1364" s="4">
        <v>41841</v>
      </c>
      <c r="C1364" s="99">
        <f>'Farm Runoff'!$D1364</f>
        <v>95199.062399999981</v>
      </c>
      <c r="D1364" s="99">
        <f>'Irrigation Demand'!$D1364</f>
        <v>446.72111436950155</v>
      </c>
      <c r="E1364" s="99">
        <f>$C1364*Farms!$H$6/100</f>
        <v>23609.367475199997</v>
      </c>
      <c r="F1364" s="99">
        <f t="shared" si="126"/>
        <v>71589.694924799987</v>
      </c>
      <c r="G1364" s="99">
        <f>IF(H1364&lt;Farms!$I$6*1000,(MIN(F1364,Farms!$L$6)),0)</f>
        <v>0</v>
      </c>
      <c r="H1364" s="100">
        <f t="shared" si="131"/>
        <v>495000</v>
      </c>
      <c r="I1364" s="100">
        <f t="shared" si="127"/>
        <v>518162.64636083046</v>
      </c>
      <c r="J1364" s="100">
        <f>MIN(I1364,Farms!$I$6*1000)</f>
        <v>495000</v>
      </c>
      <c r="K1364" s="100">
        <f>MAX(I1364-Farms!$I$6*1000, 0)</f>
        <v>23162.646360830462</v>
      </c>
      <c r="L1364" s="100">
        <f t="shared" si="128"/>
        <v>71589.694924799987</v>
      </c>
      <c r="M1364" s="100">
        <f t="shared" si="129"/>
        <v>89.344222873900321</v>
      </c>
      <c r="N1364" s="154">
        <f t="shared" si="130"/>
        <v>94841.68550850435</v>
      </c>
    </row>
    <row r="1365" spans="2:14" x14ac:dyDescent="0.25">
      <c r="B1365" s="4">
        <v>41842</v>
      </c>
      <c r="C1365" s="99">
        <f>'Farm Runoff'!$D1365</f>
        <v>60734.534399999982</v>
      </c>
      <c r="D1365" s="99">
        <f>'Irrigation Demand'!$D1365</f>
        <v>446.72111436950155</v>
      </c>
      <c r="E1365" s="99">
        <f>$C1365*Farms!$H$6/100</f>
        <v>15062.164531199995</v>
      </c>
      <c r="F1365" s="99">
        <f t="shared" si="126"/>
        <v>45672.369868799986</v>
      </c>
      <c r="G1365" s="99">
        <f>IF(H1365&lt;Farms!$I$6*1000,(MIN(F1365,Farms!$L$6)),0)</f>
        <v>0</v>
      </c>
      <c r="H1365" s="100">
        <f t="shared" si="131"/>
        <v>495000</v>
      </c>
      <c r="I1365" s="100">
        <f t="shared" si="127"/>
        <v>509615.4434168305</v>
      </c>
      <c r="J1365" s="100">
        <f>MIN(I1365,Farms!$I$6*1000)</f>
        <v>495000</v>
      </c>
      <c r="K1365" s="100">
        <f>MAX(I1365-Farms!$I$6*1000, 0)</f>
        <v>14615.443416830502</v>
      </c>
      <c r="L1365" s="100">
        <f t="shared" si="128"/>
        <v>45672.369868799986</v>
      </c>
      <c r="M1365" s="100">
        <f t="shared" si="129"/>
        <v>89.344222873900321</v>
      </c>
      <c r="N1365" s="154">
        <f t="shared" si="130"/>
        <v>60377.157508504388</v>
      </c>
    </row>
    <row r="1366" spans="2:14" x14ac:dyDescent="0.25">
      <c r="B1366" s="4">
        <v>41843</v>
      </c>
      <c r="C1366" s="99">
        <f>'Farm Runoff'!$D1366</f>
        <v>45997.977599999998</v>
      </c>
      <c r="D1366" s="99">
        <f>'Irrigation Demand'!$D1366</f>
        <v>446.72111436950155</v>
      </c>
      <c r="E1366" s="99">
        <f>$C1366*Farms!$H$6/100</f>
        <v>11407.4984448</v>
      </c>
      <c r="F1366" s="99">
        <f t="shared" si="126"/>
        <v>34590.479155199995</v>
      </c>
      <c r="G1366" s="99">
        <f>IF(H1366&lt;Farms!$I$6*1000,(MIN(F1366,Farms!$L$6)),0)</f>
        <v>0</v>
      </c>
      <c r="H1366" s="100">
        <f t="shared" si="131"/>
        <v>495000</v>
      </c>
      <c r="I1366" s="100">
        <f t="shared" si="127"/>
        <v>505960.77733043046</v>
      </c>
      <c r="J1366" s="100">
        <f>MIN(I1366,Farms!$I$6*1000)</f>
        <v>495000</v>
      </c>
      <c r="K1366" s="100">
        <f>MAX(I1366-Farms!$I$6*1000, 0)</f>
        <v>10960.777330430457</v>
      </c>
      <c r="L1366" s="100">
        <f t="shared" si="128"/>
        <v>34590.479155199995</v>
      </c>
      <c r="M1366" s="100">
        <f t="shared" si="129"/>
        <v>89.344222873900321</v>
      </c>
      <c r="N1366" s="154">
        <f t="shared" si="130"/>
        <v>45640.600708504353</v>
      </c>
    </row>
    <row r="1367" spans="2:14" x14ac:dyDescent="0.25">
      <c r="B1367" s="4">
        <v>41844</v>
      </c>
      <c r="C1367" s="99">
        <f>'Farm Runoff'!$D1367</f>
        <v>37882.684800000003</v>
      </c>
      <c r="D1367" s="99">
        <f>'Irrigation Demand'!$D1367</f>
        <v>446.72111436950155</v>
      </c>
      <c r="E1367" s="99">
        <f>$C1367*Farms!$H$6/100</f>
        <v>9394.9058304000009</v>
      </c>
      <c r="F1367" s="99">
        <f t="shared" si="126"/>
        <v>28487.778969600004</v>
      </c>
      <c r="G1367" s="99">
        <f>IF(H1367&lt;Farms!$I$6*1000,(MIN(F1367,Farms!$L$6)),0)</f>
        <v>0</v>
      </c>
      <c r="H1367" s="100">
        <f t="shared" si="131"/>
        <v>495000</v>
      </c>
      <c r="I1367" s="100">
        <f t="shared" si="127"/>
        <v>503948.18471603049</v>
      </c>
      <c r="J1367" s="100">
        <f>MIN(I1367,Farms!$I$6*1000)</f>
        <v>495000</v>
      </c>
      <c r="K1367" s="100">
        <f>MAX(I1367-Farms!$I$6*1000, 0)</f>
        <v>8948.1847160304897</v>
      </c>
      <c r="L1367" s="100">
        <f t="shared" si="128"/>
        <v>28487.778969600004</v>
      </c>
      <c r="M1367" s="100">
        <f t="shared" si="129"/>
        <v>89.344222873900321</v>
      </c>
      <c r="N1367" s="154">
        <f t="shared" si="130"/>
        <v>37525.307908504394</v>
      </c>
    </row>
    <row r="1368" spans="2:14" x14ac:dyDescent="0.25">
      <c r="B1368" s="4">
        <v>41845</v>
      </c>
      <c r="C1368" s="99">
        <f>'Farm Runoff'!$D1368</f>
        <v>113104.77119999999</v>
      </c>
      <c r="D1368" s="99">
        <f>'Irrigation Demand'!$D1368</f>
        <v>0</v>
      </c>
      <c r="E1368" s="99">
        <f>$C1368*Farms!$H$6/100</f>
        <v>28049.983257600001</v>
      </c>
      <c r="F1368" s="99">
        <f t="shared" si="126"/>
        <v>85054.787942399984</v>
      </c>
      <c r="G1368" s="99">
        <f>IF(H1368&lt;Farms!$I$6*1000,(MIN(F1368,Farms!$L$6)),0)</f>
        <v>0</v>
      </c>
      <c r="H1368" s="100">
        <f t="shared" si="131"/>
        <v>495000</v>
      </c>
      <c r="I1368" s="100">
        <f t="shared" si="127"/>
        <v>523049.98325759999</v>
      </c>
      <c r="J1368" s="100">
        <f>MIN(I1368,Farms!$I$6*1000)</f>
        <v>495000</v>
      </c>
      <c r="K1368" s="100">
        <f>MAX(I1368-Farms!$I$6*1000, 0)</f>
        <v>28049.98325759999</v>
      </c>
      <c r="L1368" s="100">
        <f t="shared" si="128"/>
        <v>85054.787942399984</v>
      </c>
      <c r="M1368" s="100">
        <f t="shared" si="129"/>
        <v>0</v>
      </c>
      <c r="N1368" s="154">
        <f t="shared" si="130"/>
        <v>113104.77119999997</v>
      </c>
    </row>
    <row r="1369" spans="2:14" x14ac:dyDescent="0.25">
      <c r="B1369" s="4">
        <v>41846</v>
      </c>
      <c r="C1369" s="99">
        <f>'Farm Runoff'!$D1369</f>
        <v>301624.04159999994</v>
      </c>
      <c r="D1369" s="99">
        <f>'Irrigation Demand'!$D1369</f>
        <v>0</v>
      </c>
      <c r="E1369" s="99">
        <f>$C1369*Farms!$H$6/100</f>
        <v>74802.762316799985</v>
      </c>
      <c r="F1369" s="99">
        <f t="shared" si="126"/>
        <v>226821.27928319995</v>
      </c>
      <c r="G1369" s="99">
        <f>IF(H1369&lt;Farms!$I$6*1000,(MIN(F1369,Farms!$L$6)),0)</f>
        <v>0</v>
      </c>
      <c r="H1369" s="100">
        <f t="shared" si="131"/>
        <v>495000</v>
      </c>
      <c r="I1369" s="100">
        <f t="shared" si="127"/>
        <v>569802.76231679996</v>
      </c>
      <c r="J1369" s="100">
        <f>MIN(I1369,Farms!$I$6*1000)</f>
        <v>495000</v>
      </c>
      <c r="K1369" s="100">
        <f>MAX(I1369-Farms!$I$6*1000, 0)</f>
        <v>74802.762316799955</v>
      </c>
      <c r="L1369" s="100">
        <f t="shared" si="128"/>
        <v>226821.27928319995</v>
      </c>
      <c r="M1369" s="100">
        <f t="shared" si="129"/>
        <v>0</v>
      </c>
      <c r="N1369" s="154">
        <f t="shared" si="130"/>
        <v>301624.04159999988</v>
      </c>
    </row>
    <row r="1370" spans="2:14" x14ac:dyDescent="0.25">
      <c r="B1370" s="4">
        <v>41847</v>
      </c>
      <c r="C1370" s="99">
        <f>'Farm Runoff'!$D1370</f>
        <v>300843.07200000004</v>
      </c>
      <c r="D1370" s="99">
        <f>'Irrigation Demand'!$D1370</f>
        <v>0</v>
      </c>
      <c r="E1370" s="99">
        <f>$C1370*Farms!$H$6/100</f>
        <v>74609.081856000019</v>
      </c>
      <c r="F1370" s="99">
        <f t="shared" si="126"/>
        <v>226233.99014400004</v>
      </c>
      <c r="G1370" s="99">
        <f>IF(H1370&lt;Farms!$I$6*1000,(MIN(F1370,Farms!$L$6)),0)</f>
        <v>0</v>
      </c>
      <c r="H1370" s="100">
        <f t="shared" si="131"/>
        <v>495000</v>
      </c>
      <c r="I1370" s="100">
        <f t="shared" si="127"/>
        <v>569609.081856</v>
      </c>
      <c r="J1370" s="100">
        <f>MIN(I1370,Farms!$I$6*1000)</f>
        <v>495000</v>
      </c>
      <c r="K1370" s="100">
        <f>MAX(I1370-Farms!$I$6*1000, 0)</f>
        <v>74609.081856000004</v>
      </c>
      <c r="L1370" s="100">
        <f t="shared" si="128"/>
        <v>226233.99014400004</v>
      </c>
      <c r="M1370" s="100">
        <f t="shared" si="129"/>
        <v>0</v>
      </c>
      <c r="N1370" s="154">
        <f t="shared" si="130"/>
        <v>300843.07200000004</v>
      </c>
    </row>
    <row r="1371" spans="2:14" x14ac:dyDescent="0.25">
      <c r="B1371" s="4">
        <v>41848</v>
      </c>
      <c r="C1371" s="99">
        <f>'Farm Runoff'!$D1371</f>
        <v>199622.62079999998</v>
      </c>
      <c r="D1371" s="99">
        <f>'Irrigation Demand'!$D1371</f>
        <v>446.72111436950155</v>
      </c>
      <c r="E1371" s="99">
        <f>$C1371*Farms!$H$6/100</f>
        <v>49506.4099584</v>
      </c>
      <c r="F1371" s="99">
        <f t="shared" si="126"/>
        <v>150116.21084159997</v>
      </c>
      <c r="G1371" s="99">
        <f>IF(H1371&lt;Farms!$I$6*1000,(MIN(F1371,Farms!$L$6)),0)</f>
        <v>0</v>
      </c>
      <c r="H1371" s="100">
        <f t="shared" si="131"/>
        <v>495000</v>
      </c>
      <c r="I1371" s="100">
        <f t="shared" si="127"/>
        <v>544059.68884403049</v>
      </c>
      <c r="J1371" s="100">
        <f>MIN(I1371,Farms!$I$6*1000)</f>
        <v>495000</v>
      </c>
      <c r="K1371" s="100">
        <f>MAX(I1371-Farms!$I$6*1000, 0)</f>
        <v>49059.68884403049</v>
      </c>
      <c r="L1371" s="100">
        <f t="shared" si="128"/>
        <v>150116.21084159997</v>
      </c>
      <c r="M1371" s="100">
        <f t="shared" si="129"/>
        <v>89.344222873900321</v>
      </c>
      <c r="N1371" s="154">
        <f t="shared" si="130"/>
        <v>199265.24390850434</v>
      </c>
    </row>
    <row r="1372" spans="2:14" x14ac:dyDescent="0.25">
      <c r="B1372" s="4">
        <v>41849</v>
      </c>
      <c r="C1372" s="99">
        <f>'Farm Runoff'!$D1372</f>
        <v>102103.28640000001</v>
      </c>
      <c r="D1372" s="99">
        <f>'Irrigation Demand'!$D1372</f>
        <v>446.72111436950155</v>
      </c>
      <c r="E1372" s="99">
        <f>$C1372*Farms!$H$6/100</f>
        <v>25321.615027200001</v>
      </c>
      <c r="F1372" s="99">
        <f t="shared" si="126"/>
        <v>76781.671372800018</v>
      </c>
      <c r="G1372" s="99">
        <f>IF(H1372&lt;Farms!$I$6*1000,(MIN(F1372,Farms!$L$6)),0)</f>
        <v>0</v>
      </c>
      <c r="H1372" s="100">
        <f t="shared" si="131"/>
        <v>495000</v>
      </c>
      <c r="I1372" s="100">
        <f t="shared" si="127"/>
        <v>519874.89391283051</v>
      </c>
      <c r="J1372" s="100">
        <f>MIN(I1372,Farms!$I$6*1000)</f>
        <v>495000</v>
      </c>
      <c r="K1372" s="100">
        <f>MAX(I1372-Farms!$I$6*1000, 0)</f>
        <v>24874.893912830506</v>
      </c>
      <c r="L1372" s="100">
        <f t="shared" si="128"/>
        <v>76781.671372800018</v>
      </c>
      <c r="M1372" s="100">
        <f t="shared" si="129"/>
        <v>89.344222873900321</v>
      </c>
      <c r="N1372" s="154">
        <f t="shared" si="130"/>
        <v>101745.90950850442</v>
      </c>
    </row>
    <row r="1373" spans="2:14" x14ac:dyDescent="0.25">
      <c r="B1373" s="4">
        <v>41850</v>
      </c>
      <c r="C1373" s="99">
        <f>'Farm Runoff'!$D1373</f>
        <v>67593.484799999991</v>
      </c>
      <c r="D1373" s="99">
        <f>'Irrigation Demand'!$D1373</f>
        <v>446.72111436950155</v>
      </c>
      <c r="E1373" s="99">
        <f>$C1373*Farms!$H$6/100</f>
        <v>16763.184230399998</v>
      </c>
      <c r="F1373" s="99">
        <f t="shared" si="126"/>
        <v>50830.300569599989</v>
      </c>
      <c r="G1373" s="99">
        <f>IF(H1373&lt;Farms!$I$6*1000,(MIN(F1373,Farms!$L$6)),0)</f>
        <v>0</v>
      </c>
      <c r="H1373" s="100">
        <f t="shared" si="131"/>
        <v>495000</v>
      </c>
      <c r="I1373" s="100">
        <f t="shared" si="127"/>
        <v>511316.4631160305</v>
      </c>
      <c r="J1373" s="100">
        <f>MIN(I1373,Farms!$I$6*1000)</f>
        <v>495000</v>
      </c>
      <c r="K1373" s="100">
        <f>MAX(I1373-Farms!$I$6*1000, 0)</f>
        <v>16316.4631160305</v>
      </c>
      <c r="L1373" s="100">
        <f t="shared" si="128"/>
        <v>50830.300569599989</v>
      </c>
      <c r="M1373" s="100">
        <f t="shared" si="129"/>
        <v>89.344222873900321</v>
      </c>
      <c r="N1373" s="154">
        <f t="shared" si="130"/>
        <v>67236.107908504389</v>
      </c>
    </row>
    <row r="1374" spans="2:14" x14ac:dyDescent="0.25">
      <c r="B1374" s="4">
        <v>41851</v>
      </c>
      <c r="C1374" s="99">
        <f>'Farm Runoff'!$D1374</f>
        <v>53422.847999999998</v>
      </c>
      <c r="D1374" s="99">
        <f>'Irrigation Demand'!$D1374</f>
        <v>446.72111436950155</v>
      </c>
      <c r="E1374" s="99">
        <f>$C1374*Farms!$H$6/100</f>
        <v>13248.866303999999</v>
      </c>
      <c r="F1374" s="99">
        <f t="shared" si="126"/>
        <v>40173.981696000003</v>
      </c>
      <c r="G1374" s="99">
        <f>IF(H1374&lt;Farms!$I$6*1000,(MIN(F1374,Farms!$L$6)),0)</f>
        <v>0</v>
      </c>
      <c r="H1374" s="100">
        <f t="shared" si="131"/>
        <v>495000</v>
      </c>
      <c r="I1374" s="100">
        <f t="shared" si="127"/>
        <v>507802.14518963051</v>
      </c>
      <c r="J1374" s="100">
        <f>MIN(I1374,Farms!$I$6*1000)</f>
        <v>495000</v>
      </c>
      <c r="K1374" s="100">
        <f>MAX(I1374-Farms!$I$6*1000, 0)</f>
        <v>12802.145189630508</v>
      </c>
      <c r="L1374" s="100">
        <f t="shared" si="128"/>
        <v>40173.981696000003</v>
      </c>
      <c r="M1374" s="100">
        <f t="shared" si="129"/>
        <v>89.344222873900321</v>
      </c>
      <c r="N1374" s="154">
        <f t="shared" si="130"/>
        <v>53065.471108504411</v>
      </c>
    </row>
    <row r="1375" spans="2:14" x14ac:dyDescent="0.25">
      <c r="B1375" s="4">
        <v>41852</v>
      </c>
      <c r="C1375" s="99">
        <f>'Farm Runoff'!$D1375</f>
        <v>47967.379199999996</v>
      </c>
      <c r="D1375" s="99">
        <f>'Irrigation Demand'!$D1375</f>
        <v>677.29495601173039</v>
      </c>
      <c r="E1375" s="99">
        <f>$C1375*Farms!$H$6/100</f>
        <v>11895.9100416</v>
      </c>
      <c r="F1375" s="99">
        <f t="shared" si="126"/>
        <v>36071.469158399996</v>
      </c>
      <c r="G1375" s="99">
        <f>IF(H1375&lt;Farms!$I$6*1000,(MIN(F1375,Farms!$L$6)),0)</f>
        <v>0</v>
      </c>
      <c r="H1375" s="100">
        <f t="shared" si="131"/>
        <v>495000</v>
      </c>
      <c r="I1375" s="100">
        <f t="shared" si="127"/>
        <v>506218.61508558824</v>
      </c>
      <c r="J1375" s="100">
        <f>MIN(I1375,Farms!$I$6*1000)</f>
        <v>495000</v>
      </c>
      <c r="K1375" s="100">
        <f>MAX(I1375-Farms!$I$6*1000, 0)</f>
        <v>11218.615085588244</v>
      </c>
      <c r="L1375" s="100">
        <f t="shared" si="128"/>
        <v>36071.469158399996</v>
      </c>
      <c r="M1375" s="100">
        <f t="shared" si="129"/>
        <v>135.45899120234608</v>
      </c>
      <c r="N1375" s="154">
        <f t="shared" si="130"/>
        <v>47425.543235190584</v>
      </c>
    </row>
    <row r="1376" spans="2:14" x14ac:dyDescent="0.25">
      <c r="B1376" s="4">
        <v>41853</v>
      </c>
      <c r="C1376" s="99">
        <f>'Farm Runoff'!$D1376</f>
        <v>40961.289599999996</v>
      </c>
      <c r="D1376" s="99">
        <f>'Irrigation Demand'!$D1376</f>
        <v>677.29495601173039</v>
      </c>
      <c r="E1376" s="99">
        <f>$C1376*Farms!$H$6/100</f>
        <v>10158.399820799999</v>
      </c>
      <c r="F1376" s="99">
        <f t="shared" si="126"/>
        <v>30802.889779199999</v>
      </c>
      <c r="G1376" s="99">
        <f>IF(H1376&lt;Farms!$I$6*1000,(MIN(F1376,Farms!$L$6)),0)</f>
        <v>0</v>
      </c>
      <c r="H1376" s="100">
        <f t="shared" si="131"/>
        <v>495000</v>
      </c>
      <c r="I1376" s="100">
        <f t="shared" si="127"/>
        <v>504481.10486478824</v>
      </c>
      <c r="J1376" s="100">
        <f>MIN(I1376,Farms!$I$6*1000)</f>
        <v>495000</v>
      </c>
      <c r="K1376" s="100">
        <f>MAX(I1376-Farms!$I$6*1000, 0)</f>
        <v>9481.1048647882417</v>
      </c>
      <c r="L1376" s="100">
        <f t="shared" si="128"/>
        <v>30802.889779199999</v>
      </c>
      <c r="M1376" s="100">
        <f t="shared" si="129"/>
        <v>135.45899120234608</v>
      </c>
      <c r="N1376" s="154">
        <f t="shared" si="130"/>
        <v>40419.453635190584</v>
      </c>
    </row>
    <row r="1377" spans="2:14" x14ac:dyDescent="0.25">
      <c r="B1377" s="4">
        <v>41854</v>
      </c>
      <c r="C1377" s="99">
        <f>'Farm Runoff'!$D1377</f>
        <v>36343.382399999995</v>
      </c>
      <c r="D1377" s="99">
        <f>'Irrigation Demand'!$D1377</f>
        <v>677.29495601173039</v>
      </c>
      <c r="E1377" s="99">
        <f>$C1377*Farms!$H$6/100</f>
        <v>9013.1588351999999</v>
      </c>
      <c r="F1377" s="99">
        <f t="shared" si="126"/>
        <v>27330.223564799995</v>
      </c>
      <c r="G1377" s="99">
        <f>IF(H1377&lt;Farms!$I$6*1000,(MIN(F1377,Farms!$L$6)),0)</f>
        <v>0</v>
      </c>
      <c r="H1377" s="100">
        <f t="shared" si="131"/>
        <v>495000</v>
      </c>
      <c r="I1377" s="100">
        <f t="shared" si="127"/>
        <v>503335.86387918825</v>
      </c>
      <c r="J1377" s="100">
        <f>MIN(I1377,Farms!$I$6*1000)</f>
        <v>495000</v>
      </c>
      <c r="K1377" s="100">
        <f>MAX(I1377-Farms!$I$6*1000, 0)</f>
        <v>8335.8638791882549</v>
      </c>
      <c r="L1377" s="100">
        <f t="shared" si="128"/>
        <v>27330.223564799995</v>
      </c>
      <c r="M1377" s="100">
        <f t="shared" si="129"/>
        <v>135.45899120234608</v>
      </c>
      <c r="N1377" s="154">
        <f t="shared" si="130"/>
        <v>35801.54643519059</v>
      </c>
    </row>
    <row r="1378" spans="2:14" x14ac:dyDescent="0.25">
      <c r="B1378" s="4">
        <v>41855</v>
      </c>
      <c r="C1378" s="99">
        <f>'Farm Runoff'!$D1378</f>
        <v>33151.593599999993</v>
      </c>
      <c r="D1378" s="99">
        <f>'Irrigation Demand'!$D1378</f>
        <v>677.29495601173039</v>
      </c>
      <c r="E1378" s="99">
        <f>$C1378*Farms!$H$6/100</f>
        <v>8221.595212799999</v>
      </c>
      <c r="F1378" s="99">
        <f t="shared" si="126"/>
        <v>24929.998387199994</v>
      </c>
      <c r="G1378" s="99">
        <f>IF(H1378&lt;Farms!$I$6*1000,(MIN(F1378,Farms!$L$6)),0)</f>
        <v>0</v>
      </c>
      <c r="H1378" s="100">
        <f t="shared" si="131"/>
        <v>495000</v>
      </c>
      <c r="I1378" s="100">
        <f t="shared" si="127"/>
        <v>502544.30025678826</v>
      </c>
      <c r="J1378" s="100">
        <f>MIN(I1378,Farms!$I$6*1000)</f>
        <v>495000</v>
      </c>
      <c r="K1378" s="100">
        <f>MAX(I1378-Farms!$I$6*1000, 0)</f>
        <v>7544.300256788265</v>
      </c>
      <c r="L1378" s="100">
        <f t="shared" si="128"/>
        <v>24929.998387199994</v>
      </c>
      <c r="M1378" s="100">
        <f t="shared" si="129"/>
        <v>135.45899120234608</v>
      </c>
      <c r="N1378" s="154">
        <f t="shared" si="130"/>
        <v>32609.757635190606</v>
      </c>
    </row>
    <row r="1379" spans="2:14" x14ac:dyDescent="0.25">
      <c r="B1379" s="4">
        <v>41856</v>
      </c>
      <c r="C1379" s="99">
        <f>'Farm Runoff'!$D1379</f>
        <v>37384.675200000005</v>
      </c>
      <c r="D1379" s="99">
        <f>'Irrigation Demand'!$D1379</f>
        <v>0</v>
      </c>
      <c r="E1379" s="99">
        <f>$C1379*Farms!$H$6/100</f>
        <v>9271.3994496000014</v>
      </c>
      <c r="F1379" s="99">
        <f t="shared" si="126"/>
        <v>28113.275750400004</v>
      </c>
      <c r="G1379" s="99">
        <f>IF(H1379&lt;Farms!$I$6*1000,(MIN(F1379,Farms!$L$6)),0)</f>
        <v>0</v>
      </c>
      <c r="H1379" s="100">
        <f t="shared" si="131"/>
        <v>495000</v>
      </c>
      <c r="I1379" s="100">
        <f t="shared" si="127"/>
        <v>504271.39944960002</v>
      </c>
      <c r="J1379" s="100">
        <f>MIN(I1379,Farms!$I$6*1000)</f>
        <v>495000</v>
      </c>
      <c r="K1379" s="100">
        <f>MAX(I1379-Farms!$I$6*1000, 0)</f>
        <v>9271.3994496000232</v>
      </c>
      <c r="L1379" s="100">
        <f t="shared" si="128"/>
        <v>28113.275750400004</v>
      </c>
      <c r="M1379" s="100">
        <f t="shared" si="129"/>
        <v>0</v>
      </c>
      <c r="N1379" s="154">
        <f t="shared" si="130"/>
        <v>37384.675200000027</v>
      </c>
    </row>
    <row r="1380" spans="2:14" x14ac:dyDescent="0.25">
      <c r="B1380" s="4">
        <v>41857</v>
      </c>
      <c r="C1380" s="99">
        <f>'Farm Runoff'!$D1380</f>
        <v>64594.108799999987</v>
      </c>
      <c r="D1380" s="99">
        <f>'Irrigation Demand'!$D1380</f>
        <v>677.29495601173039</v>
      </c>
      <c r="E1380" s="99">
        <f>$C1380*Farms!$H$6/100</f>
        <v>16019.338982399997</v>
      </c>
      <c r="F1380" s="99">
        <f t="shared" si="126"/>
        <v>48574.76981759999</v>
      </c>
      <c r="G1380" s="99">
        <f>IF(H1380&lt;Farms!$I$6*1000,(MIN(F1380,Farms!$L$6)),0)</f>
        <v>0</v>
      </c>
      <c r="H1380" s="100">
        <f t="shared" si="131"/>
        <v>495000</v>
      </c>
      <c r="I1380" s="100">
        <f t="shared" si="127"/>
        <v>510342.04402638826</v>
      </c>
      <c r="J1380" s="100">
        <f>MIN(I1380,Farms!$I$6*1000)</f>
        <v>495000</v>
      </c>
      <c r="K1380" s="100">
        <f>MAX(I1380-Farms!$I$6*1000, 0)</f>
        <v>15342.044026388263</v>
      </c>
      <c r="L1380" s="100">
        <f t="shared" si="128"/>
        <v>48574.76981759999</v>
      </c>
      <c r="M1380" s="100">
        <f t="shared" si="129"/>
        <v>135.45899120234608</v>
      </c>
      <c r="N1380" s="154">
        <f t="shared" si="130"/>
        <v>64052.272835190597</v>
      </c>
    </row>
    <row r="1381" spans="2:14" x14ac:dyDescent="0.25">
      <c r="B1381" s="4">
        <v>41858</v>
      </c>
      <c r="C1381" s="99">
        <f>'Farm Runoff'!$D1381</f>
        <v>62828.438400000006</v>
      </c>
      <c r="D1381" s="99">
        <f>'Irrigation Demand'!$D1381</f>
        <v>677.29495601173039</v>
      </c>
      <c r="E1381" s="99">
        <f>$C1381*Farms!$H$6/100</f>
        <v>15581.452723200002</v>
      </c>
      <c r="F1381" s="99">
        <f t="shared" si="126"/>
        <v>47246.985676800003</v>
      </c>
      <c r="G1381" s="99">
        <f>IF(H1381&lt;Farms!$I$6*1000,(MIN(F1381,Farms!$L$6)),0)</f>
        <v>0</v>
      </c>
      <c r="H1381" s="100">
        <f t="shared" si="131"/>
        <v>495000</v>
      </c>
      <c r="I1381" s="100">
        <f t="shared" si="127"/>
        <v>509904.15776718827</v>
      </c>
      <c r="J1381" s="100">
        <f>MIN(I1381,Farms!$I$6*1000)</f>
        <v>495000</v>
      </c>
      <c r="K1381" s="100">
        <f>MAX(I1381-Farms!$I$6*1000, 0)</f>
        <v>14904.15776718827</v>
      </c>
      <c r="L1381" s="100">
        <f t="shared" si="128"/>
        <v>47246.985676800003</v>
      </c>
      <c r="M1381" s="100">
        <f t="shared" si="129"/>
        <v>135.45899120234608</v>
      </c>
      <c r="N1381" s="154">
        <f t="shared" si="130"/>
        <v>62286.602435190616</v>
      </c>
    </row>
    <row r="1382" spans="2:14" x14ac:dyDescent="0.25">
      <c r="B1382" s="4">
        <v>41859</v>
      </c>
      <c r="C1382" s="99">
        <f>'Farm Runoff'!$D1382</f>
        <v>47503.324799999995</v>
      </c>
      <c r="D1382" s="99">
        <f>'Irrigation Demand'!$D1382</f>
        <v>677.29495601173039</v>
      </c>
      <c r="E1382" s="99">
        <f>$C1382*Farms!$H$6/100</f>
        <v>11780.824550399999</v>
      </c>
      <c r="F1382" s="99">
        <f t="shared" si="126"/>
        <v>35722.500249599994</v>
      </c>
      <c r="G1382" s="99">
        <f>IF(H1382&lt;Farms!$I$6*1000,(MIN(F1382,Farms!$L$6)),0)</f>
        <v>0</v>
      </c>
      <c r="H1382" s="100">
        <f t="shared" si="131"/>
        <v>495000</v>
      </c>
      <c r="I1382" s="100">
        <f t="shared" si="127"/>
        <v>506103.52959438827</v>
      </c>
      <c r="J1382" s="100">
        <f>MIN(I1382,Farms!$I$6*1000)</f>
        <v>495000</v>
      </c>
      <c r="K1382" s="100">
        <f>MAX(I1382-Farms!$I$6*1000, 0)</f>
        <v>11103.529594388267</v>
      </c>
      <c r="L1382" s="100">
        <f t="shared" si="128"/>
        <v>35722.500249599994</v>
      </c>
      <c r="M1382" s="100">
        <f t="shared" si="129"/>
        <v>135.45899120234608</v>
      </c>
      <c r="N1382" s="154">
        <f t="shared" si="130"/>
        <v>46961.488835190605</v>
      </c>
    </row>
    <row r="1383" spans="2:14" x14ac:dyDescent="0.25">
      <c r="B1383" s="4">
        <v>41860</v>
      </c>
      <c r="C1383" s="99">
        <f>'Farm Runoff'!$D1383</f>
        <v>38742.883199999997</v>
      </c>
      <c r="D1383" s="99">
        <f>'Irrigation Demand'!$D1383</f>
        <v>677.29495601173039</v>
      </c>
      <c r="E1383" s="99">
        <f>$C1383*Farms!$H$6/100</f>
        <v>9608.2350336</v>
      </c>
      <c r="F1383" s="99">
        <f t="shared" si="126"/>
        <v>29134.648166399995</v>
      </c>
      <c r="G1383" s="99">
        <f>IF(H1383&lt;Farms!$I$6*1000,(MIN(F1383,Farms!$L$6)),0)</f>
        <v>0</v>
      </c>
      <c r="H1383" s="100">
        <f t="shared" si="131"/>
        <v>495000</v>
      </c>
      <c r="I1383" s="100">
        <f t="shared" si="127"/>
        <v>503930.94007758825</v>
      </c>
      <c r="J1383" s="100">
        <f>MIN(I1383,Farms!$I$6*1000)</f>
        <v>495000</v>
      </c>
      <c r="K1383" s="100">
        <f>MAX(I1383-Farms!$I$6*1000, 0)</f>
        <v>8930.9400775882532</v>
      </c>
      <c r="L1383" s="100">
        <f t="shared" si="128"/>
        <v>29134.648166399995</v>
      </c>
      <c r="M1383" s="100">
        <f t="shared" si="129"/>
        <v>135.45899120234608</v>
      </c>
      <c r="N1383" s="154">
        <f t="shared" si="130"/>
        <v>38201.047235190592</v>
      </c>
    </row>
    <row r="1384" spans="2:14" x14ac:dyDescent="0.25">
      <c r="B1384" s="4">
        <v>41861</v>
      </c>
      <c r="C1384" s="99">
        <f>'Farm Runoff'!$D1384</f>
        <v>34430.572799999994</v>
      </c>
      <c r="D1384" s="99">
        <f>'Irrigation Demand'!$D1384</f>
        <v>0</v>
      </c>
      <c r="E1384" s="99">
        <f>$C1384*Farms!$H$6/100</f>
        <v>8538.7820543999987</v>
      </c>
      <c r="F1384" s="99">
        <f t="shared" si="126"/>
        <v>25891.790745599996</v>
      </c>
      <c r="G1384" s="99">
        <f>IF(H1384&lt;Farms!$I$6*1000,(MIN(F1384,Farms!$L$6)),0)</f>
        <v>0</v>
      </c>
      <c r="H1384" s="100">
        <f t="shared" si="131"/>
        <v>495000</v>
      </c>
      <c r="I1384" s="100">
        <f t="shared" si="127"/>
        <v>503538.78205440001</v>
      </c>
      <c r="J1384" s="100">
        <f>MIN(I1384,Farms!$I$6*1000)</f>
        <v>495000</v>
      </c>
      <c r="K1384" s="100">
        <f>MAX(I1384-Farms!$I$6*1000, 0)</f>
        <v>8538.7820544000133</v>
      </c>
      <c r="L1384" s="100">
        <f t="shared" si="128"/>
        <v>25891.790745599996</v>
      </c>
      <c r="M1384" s="100">
        <f t="shared" si="129"/>
        <v>0</v>
      </c>
      <c r="N1384" s="154">
        <f t="shared" si="130"/>
        <v>34430.572800000009</v>
      </c>
    </row>
    <row r="1385" spans="2:14" x14ac:dyDescent="0.25">
      <c r="B1385" s="4">
        <v>41862</v>
      </c>
      <c r="C1385" s="99">
        <f>'Farm Runoff'!$D1385</f>
        <v>31691.52</v>
      </c>
      <c r="D1385" s="99">
        <f>'Irrigation Demand'!$D1385</f>
        <v>677.29495601173039</v>
      </c>
      <c r="E1385" s="99">
        <f>$C1385*Farms!$H$6/100</f>
        <v>7859.4969600000004</v>
      </c>
      <c r="F1385" s="99">
        <f t="shared" si="126"/>
        <v>23832.02304</v>
      </c>
      <c r="G1385" s="99">
        <f>IF(H1385&lt;Farms!$I$6*1000,(MIN(F1385,Farms!$L$6)),0)</f>
        <v>0</v>
      </c>
      <c r="H1385" s="100">
        <f t="shared" si="131"/>
        <v>495000</v>
      </c>
      <c r="I1385" s="100">
        <f t="shared" si="127"/>
        <v>502182.20200398826</v>
      </c>
      <c r="J1385" s="100">
        <f>MIN(I1385,Farms!$I$6*1000)</f>
        <v>495000</v>
      </c>
      <c r="K1385" s="100">
        <f>MAX(I1385-Farms!$I$6*1000, 0)</f>
        <v>7182.2020039882627</v>
      </c>
      <c r="L1385" s="100">
        <f t="shared" si="128"/>
        <v>23832.02304</v>
      </c>
      <c r="M1385" s="100">
        <f t="shared" si="129"/>
        <v>135.45899120234608</v>
      </c>
      <c r="N1385" s="154">
        <f t="shared" si="130"/>
        <v>31149.68403519061</v>
      </c>
    </row>
    <row r="1386" spans="2:14" x14ac:dyDescent="0.25">
      <c r="B1386" s="4">
        <v>41863</v>
      </c>
      <c r="C1386" s="99">
        <f>'Farm Runoff'!$D1386</f>
        <v>29427.84</v>
      </c>
      <c r="D1386" s="99">
        <f>'Irrigation Demand'!$D1386</f>
        <v>677.29495601173039</v>
      </c>
      <c r="E1386" s="99">
        <f>$C1386*Farms!$H$6/100</f>
        <v>7298.1043200000004</v>
      </c>
      <c r="F1386" s="99">
        <f t="shared" si="126"/>
        <v>22129.735679999998</v>
      </c>
      <c r="G1386" s="99">
        <f>IF(H1386&lt;Farms!$I$6*1000,(MIN(F1386,Farms!$L$6)),0)</f>
        <v>0</v>
      </c>
      <c r="H1386" s="100">
        <f t="shared" si="131"/>
        <v>495000</v>
      </c>
      <c r="I1386" s="100">
        <f t="shared" si="127"/>
        <v>501620.80936398823</v>
      </c>
      <c r="J1386" s="100">
        <f>MIN(I1386,Farms!$I$6*1000)</f>
        <v>495000</v>
      </c>
      <c r="K1386" s="100">
        <f>MAX(I1386-Farms!$I$6*1000, 0)</f>
        <v>6620.8093639882281</v>
      </c>
      <c r="L1386" s="100">
        <f t="shared" si="128"/>
        <v>22129.735679999998</v>
      </c>
      <c r="M1386" s="100">
        <f t="shared" si="129"/>
        <v>135.45899120234608</v>
      </c>
      <c r="N1386" s="154">
        <f t="shared" si="130"/>
        <v>28886.004035190574</v>
      </c>
    </row>
    <row r="1387" spans="2:14" x14ac:dyDescent="0.25">
      <c r="B1387" s="4">
        <v>41864</v>
      </c>
      <c r="C1387" s="99">
        <f>'Farm Runoff'!$D1387</f>
        <v>27899.856</v>
      </c>
      <c r="D1387" s="99">
        <f>'Irrigation Demand'!$D1387</f>
        <v>677.29495601173039</v>
      </c>
      <c r="E1387" s="99">
        <f>$C1387*Farms!$H$6/100</f>
        <v>6919.1642879999999</v>
      </c>
      <c r="F1387" s="99">
        <f t="shared" si="126"/>
        <v>20980.691712</v>
      </c>
      <c r="G1387" s="99">
        <f>IF(H1387&lt;Farms!$I$6*1000,(MIN(F1387,Farms!$L$6)),0)</f>
        <v>0</v>
      </c>
      <c r="H1387" s="100">
        <f t="shared" si="131"/>
        <v>495000</v>
      </c>
      <c r="I1387" s="100">
        <f t="shared" si="127"/>
        <v>501241.86933198821</v>
      </c>
      <c r="J1387" s="100">
        <f>MIN(I1387,Farms!$I$6*1000)</f>
        <v>495000</v>
      </c>
      <c r="K1387" s="100">
        <f>MAX(I1387-Farms!$I$6*1000, 0)</f>
        <v>6241.869331988215</v>
      </c>
      <c r="L1387" s="100">
        <f t="shared" si="128"/>
        <v>20980.691712</v>
      </c>
      <c r="M1387" s="100">
        <f t="shared" si="129"/>
        <v>135.45899120234608</v>
      </c>
      <c r="N1387" s="154">
        <f t="shared" si="130"/>
        <v>27358.020035190562</v>
      </c>
    </row>
    <row r="1388" spans="2:14" x14ac:dyDescent="0.25">
      <c r="B1388" s="4">
        <v>41865</v>
      </c>
      <c r="C1388" s="99">
        <f>'Farm Runoff'!$D1388</f>
        <v>27605.577599999997</v>
      </c>
      <c r="D1388" s="99">
        <f>'Irrigation Demand'!$D1388</f>
        <v>0</v>
      </c>
      <c r="E1388" s="99">
        <f>$C1388*Farms!$H$6/100</f>
        <v>6846.1832447999996</v>
      </c>
      <c r="F1388" s="99">
        <f t="shared" si="126"/>
        <v>20759.394355199998</v>
      </c>
      <c r="G1388" s="99">
        <f>IF(H1388&lt;Farms!$I$6*1000,(MIN(F1388,Farms!$L$6)),0)</f>
        <v>0</v>
      </c>
      <c r="H1388" s="100">
        <f t="shared" si="131"/>
        <v>495000</v>
      </c>
      <c r="I1388" s="100">
        <f t="shared" si="127"/>
        <v>501846.18324480002</v>
      </c>
      <c r="J1388" s="100">
        <f>MIN(I1388,Farms!$I$6*1000)</f>
        <v>495000</v>
      </c>
      <c r="K1388" s="100">
        <f>MAX(I1388-Farms!$I$6*1000, 0)</f>
        <v>6846.1832448000205</v>
      </c>
      <c r="L1388" s="100">
        <f t="shared" si="128"/>
        <v>20759.394355199998</v>
      </c>
      <c r="M1388" s="100">
        <f t="shared" si="129"/>
        <v>0</v>
      </c>
      <c r="N1388" s="154">
        <f t="shared" si="130"/>
        <v>27605.577600000019</v>
      </c>
    </row>
    <row r="1389" spans="2:14" x14ac:dyDescent="0.25">
      <c r="B1389" s="4">
        <v>41866</v>
      </c>
      <c r="C1389" s="99">
        <f>'Farm Runoff'!$D1389</f>
        <v>28556.323199999999</v>
      </c>
      <c r="D1389" s="99">
        <f>'Irrigation Demand'!$D1389</f>
        <v>677.29495601173039</v>
      </c>
      <c r="E1389" s="99">
        <f>$C1389*Farms!$H$6/100</f>
        <v>7081.9681535999998</v>
      </c>
      <c r="F1389" s="99">
        <f t="shared" si="126"/>
        <v>21474.3550464</v>
      </c>
      <c r="G1389" s="99">
        <f>IF(H1389&lt;Farms!$I$6*1000,(MIN(F1389,Farms!$L$6)),0)</f>
        <v>0</v>
      </c>
      <c r="H1389" s="100">
        <f t="shared" si="131"/>
        <v>495000</v>
      </c>
      <c r="I1389" s="100">
        <f t="shared" si="127"/>
        <v>501404.67319758824</v>
      </c>
      <c r="J1389" s="100">
        <f>MIN(I1389,Farms!$I$6*1000)</f>
        <v>495000</v>
      </c>
      <c r="K1389" s="100">
        <f>MAX(I1389-Farms!$I$6*1000, 0)</f>
        <v>6404.6731975882431</v>
      </c>
      <c r="L1389" s="100">
        <f t="shared" si="128"/>
        <v>21474.3550464</v>
      </c>
      <c r="M1389" s="100">
        <f t="shared" si="129"/>
        <v>135.45899120234608</v>
      </c>
      <c r="N1389" s="154">
        <f t="shared" si="130"/>
        <v>28014.487235190591</v>
      </c>
    </row>
    <row r="1390" spans="2:14" x14ac:dyDescent="0.25">
      <c r="B1390" s="4">
        <v>41867</v>
      </c>
      <c r="C1390" s="99">
        <f>'Farm Runoff'!$D1390</f>
        <v>27345.254399999998</v>
      </c>
      <c r="D1390" s="99">
        <f>'Irrigation Demand'!$D1390</f>
        <v>677.29495601173039</v>
      </c>
      <c r="E1390" s="99">
        <f>$C1390*Farms!$H$6/100</f>
        <v>6781.6230912000001</v>
      </c>
      <c r="F1390" s="99">
        <f t="shared" si="126"/>
        <v>20563.631308799999</v>
      </c>
      <c r="G1390" s="99">
        <f>IF(H1390&lt;Farms!$I$6*1000,(MIN(F1390,Farms!$L$6)),0)</f>
        <v>0</v>
      </c>
      <c r="H1390" s="100">
        <f t="shared" si="131"/>
        <v>495000</v>
      </c>
      <c r="I1390" s="100">
        <f t="shared" si="127"/>
        <v>501104.32813518826</v>
      </c>
      <c r="J1390" s="100">
        <f>MIN(I1390,Farms!$I$6*1000)</f>
        <v>495000</v>
      </c>
      <c r="K1390" s="100">
        <f>MAX(I1390-Farms!$I$6*1000, 0)</f>
        <v>6104.3281351882615</v>
      </c>
      <c r="L1390" s="100">
        <f t="shared" si="128"/>
        <v>20563.631308799999</v>
      </c>
      <c r="M1390" s="100">
        <f t="shared" si="129"/>
        <v>135.45899120234608</v>
      </c>
      <c r="N1390" s="154">
        <f t="shared" si="130"/>
        <v>26803.418435190608</v>
      </c>
    </row>
    <row r="1391" spans="2:14" x14ac:dyDescent="0.25">
      <c r="B1391" s="4">
        <v>41868</v>
      </c>
      <c r="C1391" s="99">
        <f>'Farm Runoff'!$D1391</f>
        <v>24821.251200000002</v>
      </c>
      <c r="D1391" s="99">
        <f>'Irrigation Demand'!$D1391</f>
        <v>54.594956011730346</v>
      </c>
      <c r="E1391" s="99">
        <f>$C1391*Farms!$H$6/100</f>
        <v>6155.6702976000006</v>
      </c>
      <c r="F1391" s="99">
        <f t="shared" si="126"/>
        <v>18665.580902400001</v>
      </c>
      <c r="G1391" s="99">
        <f>IF(H1391&lt;Farms!$I$6*1000,(MIN(F1391,Farms!$L$6)),0)</f>
        <v>0</v>
      </c>
      <c r="H1391" s="100">
        <f t="shared" si="131"/>
        <v>495000</v>
      </c>
      <c r="I1391" s="100">
        <f t="shared" si="127"/>
        <v>501101.07534158824</v>
      </c>
      <c r="J1391" s="100">
        <f>MIN(I1391,Farms!$I$6*1000)</f>
        <v>495000</v>
      </c>
      <c r="K1391" s="100">
        <f>MAX(I1391-Farms!$I$6*1000, 0)</f>
        <v>6101.0753415882355</v>
      </c>
      <c r="L1391" s="100">
        <f t="shared" si="128"/>
        <v>18665.580902400001</v>
      </c>
      <c r="M1391" s="100">
        <f t="shared" si="129"/>
        <v>10.918991202346071</v>
      </c>
      <c r="N1391" s="154">
        <f t="shared" si="130"/>
        <v>24777.575235190583</v>
      </c>
    </row>
    <row r="1392" spans="2:14" x14ac:dyDescent="0.25">
      <c r="B1392" s="4">
        <v>41869</v>
      </c>
      <c r="C1392" s="99">
        <f>'Farm Runoff'!$D1392</f>
        <v>23474.361599999997</v>
      </c>
      <c r="D1392" s="99">
        <f>'Irrigation Demand'!$D1392</f>
        <v>677.29495601173039</v>
      </c>
      <c r="E1392" s="99">
        <f>$C1392*Farms!$H$6/100</f>
        <v>5821.6416767999999</v>
      </c>
      <c r="F1392" s="99">
        <f t="shared" si="126"/>
        <v>17652.719923199998</v>
      </c>
      <c r="G1392" s="99">
        <f>IF(H1392&lt;Farms!$I$6*1000,(MIN(F1392,Farms!$L$6)),0)</f>
        <v>0</v>
      </c>
      <c r="H1392" s="100">
        <f t="shared" si="131"/>
        <v>495000</v>
      </c>
      <c r="I1392" s="100">
        <f t="shared" si="127"/>
        <v>500144.34672078822</v>
      </c>
      <c r="J1392" s="100">
        <f>MIN(I1392,Farms!$I$6*1000)</f>
        <v>495000</v>
      </c>
      <c r="K1392" s="100">
        <f>MAX(I1392-Farms!$I$6*1000, 0)</f>
        <v>5144.3467207882204</v>
      </c>
      <c r="L1392" s="100">
        <f t="shared" si="128"/>
        <v>17652.719923199998</v>
      </c>
      <c r="M1392" s="100">
        <f t="shared" si="129"/>
        <v>135.45899120234608</v>
      </c>
      <c r="N1392" s="154">
        <f t="shared" si="130"/>
        <v>22932.525635190566</v>
      </c>
    </row>
    <row r="1393" spans="2:14" x14ac:dyDescent="0.25">
      <c r="B1393" s="4">
        <v>41870</v>
      </c>
      <c r="C1393" s="99">
        <f>'Farm Runoff'!$D1393</f>
        <v>22116.153600000005</v>
      </c>
      <c r="D1393" s="99">
        <f>'Irrigation Demand'!$D1393</f>
        <v>677.29495601173039</v>
      </c>
      <c r="E1393" s="99">
        <f>$C1393*Farms!$H$6/100</f>
        <v>5484.8060928000014</v>
      </c>
      <c r="F1393" s="99">
        <f t="shared" si="126"/>
        <v>16631.347507200004</v>
      </c>
      <c r="G1393" s="99">
        <f>IF(H1393&lt;Farms!$I$6*1000,(MIN(F1393,Farms!$L$6)),0)</f>
        <v>0</v>
      </c>
      <c r="H1393" s="100">
        <f t="shared" si="131"/>
        <v>495000</v>
      </c>
      <c r="I1393" s="100">
        <f t="shared" si="127"/>
        <v>499807.51113678823</v>
      </c>
      <c r="J1393" s="100">
        <f>MIN(I1393,Farms!$I$6*1000)</f>
        <v>495000</v>
      </c>
      <c r="K1393" s="100">
        <f>MAX(I1393-Farms!$I$6*1000, 0)</f>
        <v>4807.5111367882346</v>
      </c>
      <c r="L1393" s="100">
        <f t="shared" si="128"/>
        <v>16631.347507200004</v>
      </c>
      <c r="M1393" s="100">
        <f t="shared" si="129"/>
        <v>135.45899120234608</v>
      </c>
      <c r="N1393" s="154">
        <f t="shared" si="130"/>
        <v>21574.317635190586</v>
      </c>
    </row>
    <row r="1394" spans="2:14" x14ac:dyDescent="0.25">
      <c r="B1394" s="4">
        <v>41871</v>
      </c>
      <c r="C1394" s="99">
        <f>'Farm Runoff'!$D1394</f>
        <v>21471.004799999999</v>
      </c>
      <c r="D1394" s="99">
        <f>'Irrigation Demand'!$D1394</f>
        <v>677.29495601173039</v>
      </c>
      <c r="E1394" s="99">
        <f>$C1394*Farms!$H$6/100</f>
        <v>5324.8091903999994</v>
      </c>
      <c r="F1394" s="99">
        <f t="shared" si="126"/>
        <v>16146.195609599999</v>
      </c>
      <c r="G1394" s="99">
        <f>IF(H1394&lt;Farms!$I$6*1000,(MIN(F1394,Farms!$L$6)),0)</f>
        <v>0</v>
      </c>
      <c r="H1394" s="100">
        <f t="shared" si="131"/>
        <v>495000</v>
      </c>
      <c r="I1394" s="100">
        <f t="shared" si="127"/>
        <v>499647.51423438825</v>
      </c>
      <c r="J1394" s="100">
        <f>MIN(I1394,Farms!$I$6*1000)</f>
        <v>495000</v>
      </c>
      <c r="K1394" s="100">
        <f>MAX(I1394-Farms!$I$6*1000, 0)</f>
        <v>4647.5142343882471</v>
      </c>
      <c r="L1394" s="100">
        <f t="shared" si="128"/>
        <v>16146.195609599999</v>
      </c>
      <c r="M1394" s="100">
        <f t="shared" si="129"/>
        <v>135.45899120234608</v>
      </c>
      <c r="N1394" s="154">
        <f t="shared" si="130"/>
        <v>20929.168835190594</v>
      </c>
    </row>
    <row r="1395" spans="2:14" x14ac:dyDescent="0.25">
      <c r="B1395" s="4">
        <v>41872</v>
      </c>
      <c r="C1395" s="99">
        <f>'Farm Runoff'!$D1395</f>
        <v>29642.889600000006</v>
      </c>
      <c r="D1395" s="99">
        <f>'Irrigation Demand'!$D1395</f>
        <v>0</v>
      </c>
      <c r="E1395" s="99">
        <f>$C1395*Farms!$H$6/100</f>
        <v>7351.4366208000019</v>
      </c>
      <c r="F1395" s="99">
        <f t="shared" si="126"/>
        <v>22291.452979200003</v>
      </c>
      <c r="G1395" s="99">
        <f>IF(H1395&lt;Farms!$I$6*1000,(MIN(F1395,Farms!$L$6)),0)</f>
        <v>0</v>
      </c>
      <c r="H1395" s="100">
        <f t="shared" si="131"/>
        <v>495000</v>
      </c>
      <c r="I1395" s="100">
        <f t="shared" si="127"/>
        <v>502351.4366208</v>
      </c>
      <c r="J1395" s="100">
        <f>MIN(I1395,Farms!$I$6*1000)</f>
        <v>495000</v>
      </c>
      <c r="K1395" s="100">
        <f>MAX(I1395-Farms!$I$6*1000, 0)</f>
        <v>7351.4366207999992</v>
      </c>
      <c r="L1395" s="100">
        <f t="shared" si="128"/>
        <v>22291.452979200003</v>
      </c>
      <c r="M1395" s="100">
        <f t="shared" si="129"/>
        <v>0</v>
      </c>
      <c r="N1395" s="154">
        <f t="shared" si="130"/>
        <v>29642.889600000002</v>
      </c>
    </row>
    <row r="1396" spans="2:14" x14ac:dyDescent="0.25">
      <c r="B1396" s="4">
        <v>41873</v>
      </c>
      <c r="C1396" s="99">
        <f>'Farm Runoff'!$D1396</f>
        <v>77712.134399999995</v>
      </c>
      <c r="D1396" s="99">
        <f>'Irrigation Demand'!$D1396</f>
        <v>0</v>
      </c>
      <c r="E1396" s="99">
        <f>$C1396*Farms!$H$6/100</f>
        <v>19272.609331200001</v>
      </c>
      <c r="F1396" s="99">
        <f t="shared" si="126"/>
        <v>58439.525068799994</v>
      </c>
      <c r="G1396" s="99">
        <f>IF(H1396&lt;Farms!$I$6*1000,(MIN(F1396,Farms!$L$6)),0)</f>
        <v>0</v>
      </c>
      <c r="H1396" s="100">
        <f t="shared" si="131"/>
        <v>495000</v>
      </c>
      <c r="I1396" s="100">
        <f t="shared" si="127"/>
        <v>514272.60933120002</v>
      </c>
      <c r="J1396" s="100">
        <f>MIN(I1396,Farms!$I$6*1000)</f>
        <v>495000</v>
      </c>
      <c r="K1396" s="100">
        <f>MAX(I1396-Farms!$I$6*1000, 0)</f>
        <v>19272.609331200016</v>
      </c>
      <c r="L1396" s="100">
        <f t="shared" si="128"/>
        <v>58439.525068799994</v>
      </c>
      <c r="M1396" s="100">
        <f t="shared" si="129"/>
        <v>0</v>
      </c>
      <c r="N1396" s="154">
        <f t="shared" si="130"/>
        <v>77712.13440000001</v>
      </c>
    </row>
    <row r="1397" spans="2:14" x14ac:dyDescent="0.25">
      <c r="B1397" s="4">
        <v>41874</v>
      </c>
      <c r="C1397" s="99">
        <f>'Farm Runoff'!$D1397</f>
        <v>72256.665600000008</v>
      </c>
      <c r="D1397" s="99">
        <f>'Irrigation Demand'!$D1397</f>
        <v>677.29495601173039</v>
      </c>
      <c r="E1397" s="99">
        <f>$C1397*Farms!$H$6/100</f>
        <v>17919.653068800002</v>
      </c>
      <c r="F1397" s="99">
        <f t="shared" si="126"/>
        <v>54337.012531200002</v>
      </c>
      <c r="G1397" s="99">
        <f>IF(H1397&lt;Farms!$I$6*1000,(MIN(F1397,Farms!$L$6)),0)</f>
        <v>0</v>
      </c>
      <c r="H1397" s="100">
        <f t="shared" si="131"/>
        <v>495000</v>
      </c>
      <c r="I1397" s="100">
        <f t="shared" si="127"/>
        <v>512242.35811278824</v>
      </c>
      <c r="J1397" s="100">
        <f>MIN(I1397,Farms!$I$6*1000)</f>
        <v>495000</v>
      </c>
      <c r="K1397" s="100">
        <f>MAX(I1397-Farms!$I$6*1000, 0)</f>
        <v>17242.358112788235</v>
      </c>
      <c r="L1397" s="100">
        <f t="shared" si="128"/>
        <v>54337.012531200002</v>
      </c>
      <c r="M1397" s="100">
        <f t="shared" si="129"/>
        <v>135.45899120234608</v>
      </c>
      <c r="N1397" s="154">
        <f t="shared" si="130"/>
        <v>71714.829635190588</v>
      </c>
    </row>
    <row r="1398" spans="2:14" x14ac:dyDescent="0.25">
      <c r="B1398" s="4">
        <v>41875</v>
      </c>
      <c r="C1398" s="99">
        <f>'Farm Runoff'!$D1398</f>
        <v>52585.286400000005</v>
      </c>
      <c r="D1398" s="99">
        <f>'Irrigation Demand'!$D1398</f>
        <v>677.29495601173039</v>
      </c>
      <c r="E1398" s="99">
        <f>$C1398*Farms!$H$6/100</f>
        <v>13041.151027200001</v>
      </c>
      <c r="F1398" s="99">
        <f t="shared" si="126"/>
        <v>39544.135372800003</v>
      </c>
      <c r="G1398" s="99">
        <f>IF(H1398&lt;Farms!$I$6*1000,(MIN(F1398,Farms!$L$6)),0)</f>
        <v>0</v>
      </c>
      <c r="H1398" s="100">
        <f t="shared" si="131"/>
        <v>495000</v>
      </c>
      <c r="I1398" s="100">
        <f t="shared" si="127"/>
        <v>507363.85607118823</v>
      </c>
      <c r="J1398" s="100">
        <f>MIN(I1398,Farms!$I$6*1000)</f>
        <v>495000</v>
      </c>
      <c r="K1398" s="100">
        <f>MAX(I1398-Farms!$I$6*1000, 0)</f>
        <v>12363.856071188231</v>
      </c>
      <c r="L1398" s="100">
        <f t="shared" si="128"/>
        <v>39544.135372800003</v>
      </c>
      <c r="M1398" s="100">
        <f t="shared" si="129"/>
        <v>135.45899120234608</v>
      </c>
      <c r="N1398" s="154">
        <f t="shared" si="130"/>
        <v>52043.450435190578</v>
      </c>
    </row>
    <row r="1399" spans="2:14" x14ac:dyDescent="0.25">
      <c r="B1399" s="4">
        <v>41876</v>
      </c>
      <c r="C1399" s="99">
        <f>'Farm Runoff'!$D1399</f>
        <v>42817.5072</v>
      </c>
      <c r="D1399" s="99">
        <f>'Irrigation Demand'!$D1399</f>
        <v>677.29495601173039</v>
      </c>
      <c r="E1399" s="99">
        <f>$C1399*Farms!$H$6/100</f>
        <v>10618.741785600001</v>
      </c>
      <c r="F1399" s="99">
        <f t="shared" si="126"/>
        <v>32198.765414399997</v>
      </c>
      <c r="G1399" s="99">
        <f>IF(H1399&lt;Farms!$I$6*1000,(MIN(F1399,Farms!$L$6)),0)</f>
        <v>0</v>
      </c>
      <c r="H1399" s="100">
        <f t="shared" si="131"/>
        <v>495000</v>
      </c>
      <c r="I1399" s="100">
        <f t="shared" si="127"/>
        <v>504941.44682958827</v>
      </c>
      <c r="J1399" s="100">
        <f>MIN(I1399,Farms!$I$6*1000)</f>
        <v>495000</v>
      </c>
      <c r="K1399" s="100">
        <f>MAX(I1399-Farms!$I$6*1000, 0)</f>
        <v>9941.4468295882689</v>
      </c>
      <c r="L1399" s="100">
        <f t="shared" si="128"/>
        <v>32198.765414399997</v>
      </c>
      <c r="M1399" s="100">
        <f t="shared" si="129"/>
        <v>135.45899120234608</v>
      </c>
      <c r="N1399" s="154">
        <f t="shared" si="130"/>
        <v>42275.67123519061</v>
      </c>
    </row>
    <row r="1400" spans="2:14" x14ac:dyDescent="0.25">
      <c r="B1400" s="4">
        <v>41877</v>
      </c>
      <c r="C1400" s="99">
        <f>'Farm Runoff'!$D1400</f>
        <v>37894.003199999992</v>
      </c>
      <c r="D1400" s="99">
        <f>'Irrigation Demand'!$D1400</f>
        <v>677.29495601173039</v>
      </c>
      <c r="E1400" s="99">
        <f>$C1400*Farms!$H$6/100</f>
        <v>9397.7127935999979</v>
      </c>
      <c r="F1400" s="99">
        <f t="shared" si="126"/>
        <v>28496.290406399996</v>
      </c>
      <c r="G1400" s="99">
        <f>IF(H1400&lt;Farms!$I$6*1000,(MIN(F1400,Farms!$L$6)),0)</f>
        <v>0</v>
      </c>
      <c r="H1400" s="100">
        <f t="shared" si="131"/>
        <v>495000</v>
      </c>
      <c r="I1400" s="100">
        <f t="shared" si="127"/>
        <v>503720.41783758823</v>
      </c>
      <c r="J1400" s="100">
        <f>MIN(I1400,Farms!$I$6*1000)</f>
        <v>495000</v>
      </c>
      <c r="K1400" s="100">
        <f>MAX(I1400-Farms!$I$6*1000, 0)</f>
        <v>8720.4178375882329</v>
      </c>
      <c r="L1400" s="100">
        <f t="shared" si="128"/>
        <v>28496.290406399996</v>
      </c>
      <c r="M1400" s="100">
        <f t="shared" si="129"/>
        <v>135.45899120234608</v>
      </c>
      <c r="N1400" s="154">
        <f t="shared" si="130"/>
        <v>37352.167235190573</v>
      </c>
    </row>
    <row r="1401" spans="2:14" x14ac:dyDescent="0.25">
      <c r="B1401" s="4">
        <v>41878</v>
      </c>
      <c r="C1401" s="99">
        <f>'Farm Runoff'!$D1401</f>
        <v>42342.134399999995</v>
      </c>
      <c r="D1401" s="99">
        <f>'Irrigation Demand'!$D1401</f>
        <v>677.29495601173039</v>
      </c>
      <c r="E1401" s="99">
        <f>$C1401*Farms!$H$6/100</f>
        <v>10500.849331199999</v>
      </c>
      <c r="F1401" s="99">
        <f t="shared" si="126"/>
        <v>31841.285068799996</v>
      </c>
      <c r="G1401" s="99">
        <f>IF(H1401&lt;Farms!$I$6*1000,(MIN(F1401,Farms!$L$6)),0)</f>
        <v>0</v>
      </c>
      <c r="H1401" s="100">
        <f t="shared" si="131"/>
        <v>495000</v>
      </c>
      <c r="I1401" s="100">
        <f t="shared" si="127"/>
        <v>504823.55437518825</v>
      </c>
      <c r="J1401" s="100">
        <f>MIN(I1401,Farms!$I$6*1000)</f>
        <v>495000</v>
      </c>
      <c r="K1401" s="100">
        <f>MAX(I1401-Farms!$I$6*1000, 0)</f>
        <v>9823.5543751882506</v>
      </c>
      <c r="L1401" s="100">
        <f t="shared" si="128"/>
        <v>31841.285068799996</v>
      </c>
      <c r="M1401" s="100">
        <f t="shared" si="129"/>
        <v>135.45899120234608</v>
      </c>
      <c r="N1401" s="154">
        <f t="shared" si="130"/>
        <v>41800.298435190591</v>
      </c>
    </row>
    <row r="1402" spans="2:14" x14ac:dyDescent="0.25">
      <c r="B1402" s="4">
        <v>41879</v>
      </c>
      <c r="C1402" s="99">
        <f>'Farm Runoff'!$D1402</f>
        <v>244624.57919999998</v>
      </c>
      <c r="D1402" s="99">
        <f>'Irrigation Demand'!$D1402</f>
        <v>0</v>
      </c>
      <c r="E1402" s="99">
        <f>$C1402*Farms!$H$6/100</f>
        <v>60666.895641599993</v>
      </c>
      <c r="F1402" s="99">
        <f t="shared" si="126"/>
        <v>183957.68355839999</v>
      </c>
      <c r="G1402" s="99">
        <f>IF(H1402&lt;Farms!$I$6*1000,(MIN(F1402,Farms!$L$6)),0)</f>
        <v>0</v>
      </c>
      <c r="H1402" s="100">
        <f t="shared" si="131"/>
        <v>495000</v>
      </c>
      <c r="I1402" s="100">
        <f t="shared" si="127"/>
        <v>555666.89564160001</v>
      </c>
      <c r="J1402" s="100">
        <f>MIN(I1402,Farms!$I$6*1000)</f>
        <v>495000</v>
      </c>
      <c r="K1402" s="100">
        <f>MAX(I1402-Farms!$I$6*1000, 0)</f>
        <v>60666.895641600015</v>
      </c>
      <c r="L1402" s="100">
        <f t="shared" si="128"/>
        <v>183957.68355839999</v>
      </c>
      <c r="M1402" s="100">
        <f t="shared" si="129"/>
        <v>0</v>
      </c>
      <c r="N1402" s="154">
        <f t="shared" si="130"/>
        <v>244624.57920000001</v>
      </c>
    </row>
    <row r="1403" spans="2:14" x14ac:dyDescent="0.25">
      <c r="B1403" s="4">
        <v>41880</v>
      </c>
      <c r="C1403" s="99">
        <f>'Farm Runoff'!$D1403</f>
        <v>306355.13279999996</v>
      </c>
      <c r="D1403" s="99">
        <f>'Irrigation Demand'!$D1403</f>
        <v>0</v>
      </c>
      <c r="E1403" s="99">
        <f>$C1403*Farms!$H$6/100</f>
        <v>75976.072934399999</v>
      </c>
      <c r="F1403" s="99">
        <f t="shared" si="126"/>
        <v>230379.05986559996</v>
      </c>
      <c r="G1403" s="99">
        <f>IF(H1403&lt;Farms!$I$6*1000,(MIN(F1403,Farms!$L$6)),0)</f>
        <v>0</v>
      </c>
      <c r="H1403" s="100">
        <f t="shared" si="131"/>
        <v>495000</v>
      </c>
      <c r="I1403" s="100">
        <f t="shared" si="127"/>
        <v>570976.07293440006</v>
      </c>
      <c r="J1403" s="100">
        <f>MIN(I1403,Farms!$I$6*1000)</f>
        <v>495000</v>
      </c>
      <c r="K1403" s="100">
        <f>MAX(I1403-Farms!$I$6*1000, 0)</f>
        <v>75976.072934400057</v>
      </c>
      <c r="L1403" s="100">
        <f t="shared" si="128"/>
        <v>230379.05986559996</v>
      </c>
      <c r="M1403" s="100">
        <f t="shared" si="129"/>
        <v>0</v>
      </c>
      <c r="N1403" s="154">
        <f t="shared" si="130"/>
        <v>306355.13280000002</v>
      </c>
    </row>
    <row r="1404" spans="2:14" x14ac:dyDescent="0.25">
      <c r="B1404" s="4">
        <v>41881</v>
      </c>
      <c r="C1404" s="99">
        <f>'Farm Runoff'!$D1404</f>
        <v>179826.73920000001</v>
      </c>
      <c r="D1404" s="99">
        <f>'Irrigation Demand'!$D1404</f>
        <v>677.29495601173039</v>
      </c>
      <c r="E1404" s="99">
        <f>$C1404*Farms!$H$6/100</f>
        <v>44597.031321600007</v>
      </c>
      <c r="F1404" s="99">
        <f t="shared" si="126"/>
        <v>135229.70787839999</v>
      </c>
      <c r="G1404" s="99">
        <f>IF(H1404&lt;Farms!$I$6*1000,(MIN(F1404,Farms!$L$6)),0)</f>
        <v>0</v>
      </c>
      <c r="H1404" s="100">
        <f t="shared" si="131"/>
        <v>495000</v>
      </c>
      <c r="I1404" s="100">
        <f t="shared" si="127"/>
        <v>538919.73636558827</v>
      </c>
      <c r="J1404" s="100">
        <f>MIN(I1404,Farms!$I$6*1000)</f>
        <v>495000</v>
      </c>
      <c r="K1404" s="100">
        <f>MAX(I1404-Farms!$I$6*1000, 0)</f>
        <v>43919.736365588265</v>
      </c>
      <c r="L1404" s="100">
        <f t="shared" si="128"/>
        <v>135229.70787839999</v>
      </c>
      <c r="M1404" s="100">
        <f t="shared" si="129"/>
        <v>135.45899120234608</v>
      </c>
      <c r="N1404" s="154">
        <f t="shared" si="130"/>
        <v>179284.90323519061</v>
      </c>
    </row>
    <row r="1405" spans="2:14" x14ac:dyDescent="0.25">
      <c r="B1405" s="4">
        <v>41882</v>
      </c>
      <c r="C1405" s="99">
        <f>'Farm Runoff'!$D1405</f>
        <v>97259.011199999994</v>
      </c>
      <c r="D1405" s="99">
        <f>'Irrigation Demand'!$D1405</f>
        <v>677.29495601173039</v>
      </c>
      <c r="E1405" s="99">
        <f>$C1405*Farms!$H$6/100</f>
        <v>24120.234777599995</v>
      </c>
      <c r="F1405" s="99">
        <f t="shared" si="126"/>
        <v>73138.776422399998</v>
      </c>
      <c r="G1405" s="99">
        <f>IF(H1405&lt;Farms!$I$6*1000,(MIN(F1405,Farms!$L$6)),0)</f>
        <v>0</v>
      </c>
      <c r="H1405" s="100">
        <f t="shared" si="131"/>
        <v>495000</v>
      </c>
      <c r="I1405" s="100">
        <f t="shared" si="127"/>
        <v>518442.93982158822</v>
      </c>
      <c r="J1405" s="100">
        <f>MIN(I1405,Farms!$I$6*1000)</f>
        <v>495000</v>
      </c>
      <c r="K1405" s="100">
        <f>MAX(I1405-Farms!$I$6*1000, 0)</f>
        <v>23442.939821588225</v>
      </c>
      <c r="L1405" s="100">
        <f t="shared" si="128"/>
        <v>73138.776422399998</v>
      </c>
      <c r="M1405" s="100">
        <f t="shared" si="129"/>
        <v>135.45899120234608</v>
      </c>
      <c r="N1405" s="154">
        <f t="shared" si="130"/>
        <v>96717.175235190574</v>
      </c>
    </row>
    <row r="1406" spans="2:14" x14ac:dyDescent="0.25">
      <c r="B1406" s="4">
        <v>41883</v>
      </c>
      <c r="C1406" s="99">
        <f>'Farm Runoff'!$D1406</f>
        <v>43360.790399999991</v>
      </c>
      <c r="D1406" s="99">
        <f>'Irrigation Demand'!$D1406</f>
        <v>1224.8373737373738</v>
      </c>
      <c r="E1406" s="99">
        <f>$C1406*Farms!$H$6/100</f>
        <v>10753.476019199998</v>
      </c>
      <c r="F1406" s="99">
        <f t="shared" si="126"/>
        <v>32607.314380799995</v>
      </c>
      <c r="G1406" s="99">
        <f>IF(H1406&lt;Farms!$I$6*1000,(MIN(F1406,Farms!$L$6)),0)</f>
        <v>0</v>
      </c>
      <c r="H1406" s="100">
        <f t="shared" si="131"/>
        <v>495000</v>
      </c>
      <c r="I1406" s="100">
        <f t="shared" si="127"/>
        <v>504528.63864546263</v>
      </c>
      <c r="J1406" s="100">
        <f>MIN(I1406,Farms!$I$6*1000)</f>
        <v>495000</v>
      </c>
      <c r="K1406" s="100">
        <f>MAX(I1406-Farms!$I$6*1000, 0)</f>
        <v>9528.6386454626336</v>
      </c>
      <c r="L1406" s="100">
        <f t="shared" si="128"/>
        <v>32607.314380799995</v>
      </c>
      <c r="M1406" s="100">
        <f t="shared" si="129"/>
        <v>244.96747474747477</v>
      </c>
      <c r="N1406" s="154">
        <f t="shared" si="130"/>
        <v>42380.920501010107</v>
      </c>
    </row>
    <row r="1407" spans="2:14" x14ac:dyDescent="0.25">
      <c r="B1407" s="4">
        <v>41884</v>
      </c>
      <c r="C1407" s="99">
        <f>'Farm Runoff'!$D1407</f>
        <v>34747.487999999998</v>
      </c>
      <c r="D1407" s="99">
        <f>'Irrigation Demand'!$D1407</f>
        <v>1224.8373737373738</v>
      </c>
      <c r="E1407" s="99">
        <f>$C1407*Farms!$H$6/100</f>
        <v>8617.3770239999994</v>
      </c>
      <c r="F1407" s="99">
        <f t="shared" si="126"/>
        <v>26130.110975999996</v>
      </c>
      <c r="G1407" s="99">
        <f>IF(H1407&lt;Farms!$I$6*1000,(MIN(F1407,Farms!$L$6)),0)</f>
        <v>0</v>
      </c>
      <c r="H1407" s="100">
        <f t="shared" si="131"/>
        <v>495000</v>
      </c>
      <c r="I1407" s="100">
        <f t="shared" si="127"/>
        <v>502392.53965026262</v>
      </c>
      <c r="J1407" s="100">
        <f>MIN(I1407,Farms!$I$6*1000)</f>
        <v>495000</v>
      </c>
      <c r="K1407" s="100">
        <f>MAX(I1407-Farms!$I$6*1000, 0)</f>
        <v>7392.5396502626245</v>
      </c>
      <c r="L1407" s="100">
        <f t="shared" si="128"/>
        <v>26130.110975999996</v>
      </c>
      <c r="M1407" s="100">
        <f t="shared" si="129"/>
        <v>244.96747474747477</v>
      </c>
      <c r="N1407" s="154">
        <f t="shared" si="130"/>
        <v>33767.618101010099</v>
      </c>
    </row>
    <row r="1408" spans="2:14" x14ac:dyDescent="0.25">
      <c r="B1408" s="4">
        <v>41885</v>
      </c>
      <c r="C1408" s="99">
        <f>'Farm Runoff'!$D1408</f>
        <v>29710.799999999999</v>
      </c>
      <c r="D1408" s="99">
        <f>'Irrigation Demand'!$D1408</f>
        <v>1224.8373737373738</v>
      </c>
      <c r="E1408" s="99">
        <f>$C1408*Farms!$H$6/100</f>
        <v>7368.2783999999992</v>
      </c>
      <c r="F1408" s="99">
        <f t="shared" si="126"/>
        <v>22342.5216</v>
      </c>
      <c r="G1408" s="99">
        <f>IF(H1408&lt;Farms!$I$6*1000,(MIN(F1408,Farms!$L$6)),0)</f>
        <v>0</v>
      </c>
      <c r="H1408" s="100">
        <f t="shared" si="131"/>
        <v>495000</v>
      </c>
      <c r="I1408" s="100">
        <f t="shared" si="127"/>
        <v>501143.44102626265</v>
      </c>
      <c r="J1408" s="100">
        <f>MIN(I1408,Farms!$I$6*1000)</f>
        <v>495000</v>
      </c>
      <c r="K1408" s="100">
        <f>MAX(I1408-Farms!$I$6*1000, 0)</f>
        <v>6143.4410262626479</v>
      </c>
      <c r="L1408" s="100">
        <f t="shared" si="128"/>
        <v>22342.5216</v>
      </c>
      <c r="M1408" s="100">
        <f t="shared" si="129"/>
        <v>244.96747474747477</v>
      </c>
      <c r="N1408" s="154">
        <f t="shared" si="130"/>
        <v>28730.930101010123</v>
      </c>
    </row>
    <row r="1409" spans="2:14" x14ac:dyDescent="0.25">
      <c r="B1409" s="4">
        <v>41886</v>
      </c>
      <c r="C1409" s="99">
        <f>'Farm Runoff'!$D1409</f>
        <v>25466.400000000001</v>
      </c>
      <c r="D1409" s="99">
        <f>'Irrigation Demand'!$D1409</f>
        <v>1224.8373737373738</v>
      </c>
      <c r="E1409" s="99">
        <f>$C1409*Farms!$H$6/100</f>
        <v>6315.6672000000008</v>
      </c>
      <c r="F1409" s="99">
        <f t="shared" si="126"/>
        <v>19150.732800000002</v>
      </c>
      <c r="G1409" s="99">
        <f>IF(H1409&lt;Farms!$I$6*1000,(MIN(F1409,Farms!$L$6)),0)</f>
        <v>0</v>
      </c>
      <c r="H1409" s="100">
        <f t="shared" si="131"/>
        <v>495000</v>
      </c>
      <c r="I1409" s="100">
        <f t="shared" si="127"/>
        <v>500090.82982626266</v>
      </c>
      <c r="J1409" s="100">
        <f>MIN(I1409,Farms!$I$6*1000)</f>
        <v>495000</v>
      </c>
      <c r="K1409" s="100">
        <f>MAX(I1409-Farms!$I$6*1000, 0)</f>
        <v>5090.8298262626631</v>
      </c>
      <c r="L1409" s="100">
        <f t="shared" si="128"/>
        <v>19150.732800000002</v>
      </c>
      <c r="M1409" s="100">
        <f t="shared" si="129"/>
        <v>244.96747474747477</v>
      </c>
      <c r="N1409" s="154">
        <f t="shared" si="130"/>
        <v>24486.530101010139</v>
      </c>
    </row>
    <row r="1410" spans="2:14" x14ac:dyDescent="0.25">
      <c r="B1410" s="4">
        <v>41887</v>
      </c>
      <c r="C1410" s="99">
        <f>'Farm Runoff'!$D1410</f>
        <v>22648.118399999999</v>
      </c>
      <c r="D1410" s="99">
        <f>'Irrigation Demand'!$D1410</f>
        <v>1224.8373737373738</v>
      </c>
      <c r="E1410" s="99">
        <f>$C1410*Farms!$H$6/100</f>
        <v>5616.7333632</v>
      </c>
      <c r="F1410" s="99">
        <f t="shared" si="126"/>
        <v>17031.385036799998</v>
      </c>
      <c r="G1410" s="99">
        <f>IF(H1410&lt;Farms!$I$6*1000,(MIN(F1410,Farms!$L$6)),0)</f>
        <v>0</v>
      </c>
      <c r="H1410" s="100">
        <f t="shared" si="131"/>
        <v>495000</v>
      </c>
      <c r="I1410" s="100">
        <f t="shared" si="127"/>
        <v>499391.89598946262</v>
      </c>
      <c r="J1410" s="100">
        <f>MIN(I1410,Farms!$I$6*1000)</f>
        <v>495000</v>
      </c>
      <c r="K1410" s="100">
        <f>MAX(I1410-Farms!$I$6*1000, 0)</f>
        <v>4391.8959894626169</v>
      </c>
      <c r="L1410" s="100">
        <f t="shared" si="128"/>
        <v>17031.385036799998</v>
      </c>
      <c r="M1410" s="100">
        <f t="shared" si="129"/>
        <v>244.96747474747477</v>
      </c>
      <c r="N1410" s="154">
        <f t="shared" si="130"/>
        <v>21668.24850101009</v>
      </c>
    </row>
    <row r="1411" spans="2:14" x14ac:dyDescent="0.25">
      <c r="B1411" s="4">
        <v>41888</v>
      </c>
      <c r="C1411" s="99">
        <f>'Farm Runoff'!$D1411</f>
        <v>20067.5232</v>
      </c>
      <c r="D1411" s="99">
        <f>'Irrigation Demand'!$D1411</f>
        <v>1224.8373737373738</v>
      </c>
      <c r="E1411" s="99">
        <f>$C1411*Farms!$H$6/100</f>
        <v>4976.7457536000002</v>
      </c>
      <c r="F1411" s="99">
        <f t="shared" si="126"/>
        <v>15090.777446399999</v>
      </c>
      <c r="G1411" s="99">
        <f>IF(H1411&lt;Farms!$I$6*1000,(MIN(F1411,Farms!$L$6)),0)</f>
        <v>0</v>
      </c>
      <c r="H1411" s="100">
        <f t="shared" si="131"/>
        <v>495000</v>
      </c>
      <c r="I1411" s="100">
        <f t="shared" si="127"/>
        <v>498751.90837986267</v>
      </c>
      <c r="J1411" s="100">
        <f>MIN(I1411,Farms!$I$6*1000)</f>
        <v>495000</v>
      </c>
      <c r="K1411" s="100">
        <f>MAX(I1411-Farms!$I$6*1000, 0)</f>
        <v>3751.9083798626671</v>
      </c>
      <c r="L1411" s="100">
        <f t="shared" si="128"/>
        <v>15090.777446399999</v>
      </c>
      <c r="M1411" s="100">
        <f t="shared" si="129"/>
        <v>244.96747474747477</v>
      </c>
      <c r="N1411" s="154">
        <f t="shared" si="130"/>
        <v>19087.653301010141</v>
      </c>
    </row>
    <row r="1412" spans="2:14" x14ac:dyDescent="0.25">
      <c r="B1412" s="4">
        <v>41889</v>
      </c>
      <c r="C1412" s="99">
        <f>'Farm Runoff'!$D1412</f>
        <v>18471.628799999995</v>
      </c>
      <c r="D1412" s="99">
        <f>'Irrigation Demand'!$D1412</f>
        <v>1224.8373737373738</v>
      </c>
      <c r="E1412" s="99">
        <f>$C1412*Farms!$H$6/100</f>
        <v>4580.9639423999988</v>
      </c>
      <c r="F1412" s="99">
        <f t="shared" si="126"/>
        <v>13890.664857599997</v>
      </c>
      <c r="G1412" s="99">
        <f>IF(H1412&lt;Farms!$I$6*1000,(MIN(F1412,Farms!$L$6)),0)</f>
        <v>0</v>
      </c>
      <c r="H1412" s="100">
        <f t="shared" si="131"/>
        <v>495000</v>
      </c>
      <c r="I1412" s="100">
        <f t="shared" si="127"/>
        <v>498356.12656866264</v>
      </c>
      <c r="J1412" s="100">
        <f>MIN(I1412,Farms!$I$6*1000)</f>
        <v>495000</v>
      </c>
      <c r="K1412" s="100">
        <f>MAX(I1412-Farms!$I$6*1000, 0)</f>
        <v>3356.126568662643</v>
      </c>
      <c r="L1412" s="100">
        <f t="shared" si="128"/>
        <v>13890.664857599997</v>
      </c>
      <c r="M1412" s="100">
        <f t="shared" si="129"/>
        <v>244.96747474747477</v>
      </c>
      <c r="N1412" s="154">
        <f t="shared" si="130"/>
        <v>17491.758901010115</v>
      </c>
    </row>
    <row r="1413" spans="2:14" x14ac:dyDescent="0.25">
      <c r="B1413" s="4">
        <v>41890</v>
      </c>
      <c r="C1413" s="99">
        <f>'Farm Runoff'!$D1413</f>
        <v>16785.1872</v>
      </c>
      <c r="D1413" s="99">
        <f>'Irrigation Demand'!$D1413</f>
        <v>1224.8373737373738</v>
      </c>
      <c r="E1413" s="99">
        <f>$C1413*Farms!$H$6/100</f>
        <v>4162.7264255999999</v>
      </c>
      <c r="F1413" s="99">
        <f t="shared" si="126"/>
        <v>12622.4607744</v>
      </c>
      <c r="G1413" s="99">
        <f>IF(H1413&lt;Farms!$I$6*1000,(MIN(F1413,Farms!$L$6)),0)</f>
        <v>0</v>
      </c>
      <c r="H1413" s="100">
        <f t="shared" si="131"/>
        <v>495000</v>
      </c>
      <c r="I1413" s="100">
        <f t="shared" si="127"/>
        <v>497937.88905186264</v>
      </c>
      <c r="J1413" s="100">
        <f>MIN(I1413,Farms!$I$6*1000)</f>
        <v>495000</v>
      </c>
      <c r="K1413" s="100">
        <f>MAX(I1413-Farms!$I$6*1000, 0)</f>
        <v>2937.8890518626431</v>
      </c>
      <c r="L1413" s="100">
        <f t="shared" si="128"/>
        <v>12622.4607744</v>
      </c>
      <c r="M1413" s="100">
        <f t="shared" si="129"/>
        <v>244.96747474747477</v>
      </c>
      <c r="N1413" s="154">
        <f t="shared" si="130"/>
        <v>15805.317301010118</v>
      </c>
    </row>
    <row r="1414" spans="2:14" x14ac:dyDescent="0.25">
      <c r="B1414" s="4">
        <v>41891</v>
      </c>
      <c r="C1414" s="99">
        <f>'Farm Runoff'!$D1414</f>
        <v>15404.342400000001</v>
      </c>
      <c r="D1414" s="99">
        <f>'Irrigation Demand'!$D1414</f>
        <v>1224.8373737373738</v>
      </c>
      <c r="E1414" s="99">
        <f>$C1414*Farms!$H$6/100</f>
        <v>3820.2769152000005</v>
      </c>
      <c r="F1414" s="99">
        <f t="shared" si="126"/>
        <v>11584.065484800001</v>
      </c>
      <c r="G1414" s="99">
        <f>IF(H1414&lt;Farms!$I$6*1000,(MIN(F1414,Farms!$L$6)),0)</f>
        <v>0</v>
      </c>
      <c r="H1414" s="100">
        <f t="shared" si="131"/>
        <v>495000</v>
      </c>
      <c r="I1414" s="100">
        <f t="shared" si="127"/>
        <v>497595.43954146263</v>
      </c>
      <c r="J1414" s="100">
        <f>MIN(I1414,Farms!$I$6*1000)</f>
        <v>495000</v>
      </c>
      <c r="K1414" s="100">
        <f>MAX(I1414-Farms!$I$6*1000, 0)</f>
        <v>2595.4395414626342</v>
      </c>
      <c r="L1414" s="100">
        <f t="shared" si="128"/>
        <v>11584.065484800001</v>
      </c>
      <c r="M1414" s="100">
        <f t="shared" si="129"/>
        <v>244.96747474747477</v>
      </c>
      <c r="N1414" s="154">
        <f t="shared" si="130"/>
        <v>14424.47250101011</v>
      </c>
    </row>
    <row r="1415" spans="2:14" x14ac:dyDescent="0.25">
      <c r="B1415" s="4">
        <v>41892</v>
      </c>
      <c r="C1415" s="99">
        <f>'Farm Runoff'!$D1415</f>
        <v>13887.676800000001</v>
      </c>
      <c r="D1415" s="99">
        <f>'Irrigation Demand'!$D1415</f>
        <v>1224.8373737373738</v>
      </c>
      <c r="E1415" s="99">
        <f>$C1415*Farms!$H$6/100</f>
        <v>3444.1438464000007</v>
      </c>
      <c r="F1415" s="99">
        <f t="shared" ref="F1415:F1478" si="132">C1415-E1415</f>
        <v>10443.532953600001</v>
      </c>
      <c r="G1415" s="99">
        <f>IF(H1415&lt;Farms!$I$6*1000,(MIN(F1415,Farms!$L$6)),0)</f>
        <v>0</v>
      </c>
      <c r="H1415" s="100">
        <f t="shared" si="131"/>
        <v>495000</v>
      </c>
      <c r="I1415" s="100">
        <f t="shared" ref="I1415:I1478" si="133">H1415+E1415+G1415-D1415</f>
        <v>497219.30647266266</v>
      </c>
      <c r="J1415" s="100">
        <f>MIN(I1415,Farms!$I$6*1000)</f>
        <v>495000</v>
      </c>
      <c r="K1415" s="100">
        <f>MAX(I1415-Farms!$I$6*1000, 0)</f>
        <v>2219.3064726626617</v>
      </c>
      <c r="L1415" s="100">
        <f t="shared" ref="L1415:L1478" si="134">F1415-G1415</f>
        <v>10443.532953600001</v>
      </c>
      <c r="M1415" s="100">
        <f t="shared" ref="M1415:M1478" si="135">D1415*0.2</f>
        <v>244.96747474747477</v>
      </c>
      <c r="N1415" s="154">
        <f t="shared" ref="N1415:N1478" si="136">K1415+L1415+M1415</f>
        <v>12907.806901010137</v>
      </c>
    </row>
    <row r="1416" spans="2:14" x14ac:dyDescent="0.25">
      <c r="B1416" s="4">
        <v>41893</v>
      </c>
      <c r="C1416" s="99">
        <f>'Farm Runoff'!$D1416</f>
        <v>12902.975999999999</v>
      </c>
      <c r="D1416" s="99">
        <f>'Irrigation Demand'!$D1416</f>
        <v>1224.8373737373738</v>
      </c>
      <c r="E1416" s="99">
        <f>$C1416*Farms!$H$6/100</f>
        <v>3199.938048</v>
      </c>
      <c r="F1416" s="99">
        <f t="shared" si="132"/>
        <v>9703.0379519999988</v>
      </c>
      <c r="G1416" s="99">
        <f>IF(H1416&lt;Farms!$I$6*1000,(MIN(F1416,Farms!$L$6)),0)</f>
        <v>0</v>
      </c>
      <c r="H1416" s="100">
        <f t="shared" ref="H1416:H1479" si="137">J1415</f>
        <v>495000</v>
      </c>
      <c r="I1416" s="100">
        <f t="shared" si="133"/>
        <v>496975.10067426262</v>
      </c>
      <c r="J1416" s="100">
        <f>MIN(I1416,Farms!$I$6*1000)</f>
        <v>495000</v>
      </c>
      <c r="K1416" s="100">
        <f>MAX(I1416-Farms!$I$6*1000, 0)</f>
        <v>1975.1006742626196</v>
      </c>
      <c r="L1416" s="100">
        <f t="shared" si="134"/>
        <v>9703.0379519999988</v>
      </c>
      <c r="M1416" s="100">
        <f t="shared" si="135"/>
        <v>244.96747474747477</v>
      </c>
      <c r="N1416" s="154">
        <f t="shared" si="136"/>
        <v>11923.106101010093</v>
      </c>
    </row>
    <row r="1417" spans="2:14" x14ac:dyDescent="0.25">
      <c r="B1417" s="4">
        <v>41894</v>
      </c>
      <c r="C1417" s="99">
        <f>'Farm Runoff'!$D1417</f>
        <v>11476.857599999999</v>
      </c>
      <c r="D1417" s="99">
        <f>'Irrigation Demand'!$D1417</f>
        <v>1224.8373737373738</v>
      </c>
      <c r="E1417" s="99">
        <f>$C1417*Farms!$H$6/100</f>
        <v>2846.2606848</v>
      </c>
      <c r="F1417" s="99">
        <f t="shared" si="132"/>
        <v>8630.5969151999998</v>
      </c>
      <c r="G1417" s="99">
        <f>IF(H1417&lt;Farms!$I$6*1000,(MIN(F1417,Farms!$L$6)),0)</f>
        <v>0</v>
      </c>
      <c r="H1417" s="100">
        <f t="shared" si="137"/>
        <v>495000</v>
      </c>
      <c r="I1417" s="100">
        <f t="shared" si="133"/>
        <v>496621.42331106262</v>
      </c>
      <c r="J1417" s="100">
        <f>MIN(I1417,Farms!$I$6*1000)</f>
        <v>495000</v>
      </c>
      <c r="K1417" s="100">
        <f>MAX(I1417-Farms!$I$6*1000, 0)</f>
        <v>1621.4233110626228</v>
      </c>
      <c r="L1417" s="100">
        <f t="shared" si="134"/>
        <v>8630.5969151999998</v>
      </c>
      <c r="M1417" s="100">
        <f t="shared" si="135"/>
        <v>244.96747474747477</v>
      </c>
      <c r="N1417" s="154">
        <f t="shared" si="136"/>
        <v>10496.987701010097</v>
      </c>
    </row>
    <row r="1418" spans="2:14" x14ac:dyDescent="0.25">
      <c r="B1418" s="4">
        <v>41895</v>
      </c>
      <c r="C1418" s="99">
        <f>'Farm Runoff'!$D1418</f>
        <v>10254.4704</v>
      </c>
      <c r="D1418" s="99">
        <f>'Irrigation Demand'!$D1418</f>
        <v>1224.8373737373738</v>
      </c>
      <c r="E1418" s="99">
        <f>$C1418*Farms!$H$6/100</f>
        <v>2543.1086592000001</v>
      </c>
      <c r="F1418" s="99">
        <f t="shared" si="132"/>
        <v>7711.3617408</v>
      </c>
      <c r="G1418" s="99">
        <f>IF(H1418&lt;Farms!$I$6*1000,(MIN(F1418,Farms!$L$6)),0)</f>
        <v>0</v>
      </c>
      <c r="H1418" s="100">
        <f t="shared" si="137"/>
        <v>495000</v>
      </c>
      <c r="I1418" s="100">
        <f t="shared" si="133"/>
        <v>496318.27128546266</v>
      </c>
      <c r="J1418" s="100">
        <f>MIN(I1418,Farms!$I$6*1000)</f>
        <v>495000</v>
      </c>
      <c r="K1418" s="100">
        <f>MAX(I1418-Farms!$I$6*1000, 0)</f>
        <v>1318.2712854626589</v>
      </c>
      <c r="L1418" s="100">
        <f t="shared" si="134"/>
        <v>7711.3617408</v>
      </c>
      <c r="M1418" s="100">
        <f t="shared" si="135"/>
        <v>244.96747474747477</v>
      </c>
      <c r="N1418" s="154">
        <f t="shared" si="136"/>
        <v>9274.6005010101326</v>
      </c>
    </row>
    <row r="1419" spans="2:14" x14ac:dyDescent="0.25">
      <c r="B1419" s="4">
        <v>41896</v>
      </c>
      <c r="C1419" s="99">
        <f>'Farm Runoff'!$D1419</f>
        <v>9779.0975999999991</v>
      </c>
      <c r="D1419" s="99">
        <f>'Irrigation Demand'!$D1419</f>
        <v>1224.8373737373738</v>
      </c>
      <c r="E1419" s="99">
        <f>$C1419*Farms!$H$6/100</f>
        <v>2425.2162048</v>
      </c>
      <c r="F1419" s="99">
        <f t="shared" si="132"/>
        <v>7353.8813951999991</v>
      </c>
      <c r="G1419" s="99">
        <f>IF(H1419&lt;Farms!$I$6*1000,(MIN(F1419,Farms!$L$6)),0)</f>
        <v>0</v>
      </c>
      <c r="H1419" s="100">
        <f t="shared" si="137"/>
        <v>495000</v>
      </c>
      <c r="I1419" s="100">
        <f t="shared" si="133"/>
        <v>496200.37883106264</v>
      </c>
      <c r="J1419" s="100">
        <f>MIN(I1419,Farms!$I$6*1000)</f>
        <v>495000</v>
      </c>
      <c r="K1419" s="100">
        <f>MAX(I1419-Farms!$I$6*1000, 0)</f>
        <v>1200.3788310626405</v>
      </c>
      <c r="L1419" s="100">
        <f t="shared" si="134"/>
        <v>7353.8813951999991</v>
      </c>
      <c r="M1419" s="100">
        <f t="shared" si="135"/>
        <v>244.96747474747477</v>
      </c>
      <c r="N1419" s="154">
        <f t="shared" si="136"/>
        <v>8799.2277010101134</v>
      </c>
    </row>
    <row r="1420" spans="2:14" x14ac:dyDescent="0.25">
      <c r="B1420" s="4">
        <v>41897</v>
      </c>
      <c r="C1420" s="99">
        <f>'Farm Runoff'!$D1420</f>
        <v>9099.9935999999998</v>
      </c>
      <c r="D1420" s="99">
        <f>'Irrigation Demand'!$D1420</f>
        <v>1224.8373737373738</v>
      </c>
      <c r="E1420" s="99">
        <f>$C1420*Farms!$H$6/100</f>
        <v>2256.7984127999998</v>
      </c>
      <c r="F1420" s="99">
        <f t="shared" si="132"/>
        <v>6843.1951872</v>
      </c>
      <c r="G1420" s="99">
        <f>IF(H1420&lt;Farms!$I$6*1000,(MIN(F1420,Farms!$L$6)),0)</f>
        <v>0</v>
      </c>
      <c r="H1420" s="100">
        <f t="shared" si="137"/>
        <v>495000</v>
      </c>
      <c r="I1420" s="100">
        <f t="shared" si="133"/>
        <v>496031.96103906265</v>
      </c>
      <c r="J1420" s="100">
        <f>MIN(I1420,Farms!$I$6*1000)</f>
        <v>495000</v>
      </c>
      <c r="K1420" s="100">
        <f>MAX(I1420-Farms!$I$6*1000, 0)</f>
        <v>1031.9610390626476</v>
      </c>
      <c r="L1420" s="100">
        <f t="shared" si="134"/>
        <v>6843.1951872</v>
      </c>
      <c r="M1420" s="100">
        <f t="shared" si="135"/>
        <v>244.96747474747477</v>
      </c>
      <c r="N1420" s="154">
        <f t="shared" si="136"/>
        <v>8120.1237010101222</v>
      </c>
    </row>
    <row r="1421" spans="2:14" x14ac:dyDescent="0.25">
      <c r="B1421" s="4">
        <v>41898</v>
      </c>
      <c r="C1421" s="99">
        <f>'Farm Runoff'!$D1421</f>
        <v>8432.2079999999987</v>
      </c>
      <c r="D1421" s="99">
        <f>'Irrigation Demand'!$D1421</f>
        <v>1224.8373737373738</v>
      </c>
      <c r="E1421" s="99">
        <f>$C1421*Farms!$H$6/100</f>
        <v>2091.1875839999998</v>
      </c>
      <c r="F1421" s="99">
        <f t="shared" si="132"/>
        <v>6341.0204159999994</v>
      </c>
      <c r="G1421" s="99">
        <f>IF(H1421&lt;Farms!$I$6*1000,(MIN(F1421,Farms!$L$6)),0)</f>
        <v>0</v>
      </c>
      <c r="H1421" s="100">
        <f t="shared" si="137"/>
        <v>495000</v>
      </c>
      <c r="I1421" s="100">
        <f t="shared" si="133"/>
        <v>495866.35021026264</v>
      </c>
      <c r="J1421" s="100">
        <f>MIN(I1421,Farms!$I$6*1000)</f>
        <v>495000</v>
      </c>
      <c r="K1421" s="100">
        <f>MAX(I1421-Farms!$I$6*1000, 0)</f>
        <v>866.35021026263712</v>
      </c>
      <c r="L1421" s="100">
        <f t="shared" si="134"/>
        <v>6341.0204159999994</v>
      </c>
      <c r="M1421" s="100">
        <f t="shared" si="135"/>
        <v>244.96747474747477</v>
      </c>
      <c r="N1421" s="154">
        <f t="shared" si="136"/>
        <v>7452.3381010101111</v>
      </c>
    </row>
    <row r="1422" spans="2:14" x14ac:dyDescent="0.25">
      <c r="B1422" s="4">
        <v>41899</v>
      </c>
      <c r="C1422" s="99">
        <f>'Farm Runoff'!$D1422</f>
        <v>8228.4768000000004</v>
      </c>
      <c r="D1422" s="99">
        <f>'Irrigation Demand'!$D1422</f>
        <v>1224.8373737373738</v>
      </c>
      <c r="E1422" s="99">
        <f>$C1422*Farms!$H$6/100</f>
        <v>2040.6622464000002</v>
      </c>
      <c r="F1422" s="99">
        <f t="shared" si="132"/>
        <v>6187.8145536000002</v>
      </c>
      <c r="G1422" s="99">
        <f>IF(H1422&lt;Farms!$I$6*1000,(MIN(F1422,Farms!$L$6)),0)</f>
        <v>0</v>
      </c>
      <c r="H1422" s="100">
        <f t="shared" si="137"/>
        <v>495000</v>
      </c>
      <c r="I1422" s="100">
        <f t="shared" si="133"/>
        <v>495815.82487266266</v>
      </c>
      <c r="J1422" s="100">
        <f>MIN(I1422,Farms!$I$6*1000)</f>
        <v>495000</v>
      </c>
      <c r="K1422" s="100">
        <f>MAX(I1422-Farms!$I$6*1000, 0)</f>
        <v>815.82487266266253</v>
      </c>
      <c r="L1422" s="100">
        <f t="shared" si="134"/>
        <v>6187.8145536000002</v>
      </c>
      <c r="M1422" s="100">
        <f t="shared" si="135"/>
        <v>244.96747474747477</v>
      </c>
      <c r="N1422" s="154">
        <f t="shared" si="136"/>
        <v>7248.6069010101373</v>
      </c>
    </row>
    <row r="1423" spans="2:14" x14ac:dyDescent="0.25">
      <c r="B1423" s="4">
        <v>41900</v>
      </c>
      <c r="C1423" s="99">
        <f>'Farm Runoff'!$D1423</f>
        <v>12280.464000000002</v>
      </c>
      <c r="D1423" s="99">
        <f>'Irrigation Demand'!$D1423</f>
        <v>1224.8373737373738</v>
      </c>
      <c r="E1423" s="99">
        <f>$C1423*Farms!$H$6/100</f>
        <v>3045.5550720000006</v>
      </c>
      <c r="F1423" s="99">
        <f t="shared" si="132"/>
        <v>9234.9089280000007</v>
      </c>
      <c r="G1423" s="99">
        <f>IF(H1423&lt;Farms!$I$6*1000,(MIN(F1423,Farms!$L$6)),0)</f>
        <v>0</v>
      </c>
      <c r="H1423" s="100">
        <f t="shared" si="137"/>
        <v>495000</v>
      </c>
      <c r="I1423" s="100">
        <f t="shared" si="133"/>
        <v>496820.71769826266</v>
      </c>
      <c r="J1423" s="100">
        <f>MIN(I1423,Farms!$I$6*1000)</f>
        <v>495000</v>
      </c>
      <c r="K1423" s="100">
        <f>MAX(I1423-Farms!$I$6*1000, 0)</f>
        <v>1820.7176982626552</v>
      </c>
      <c r="L1423" s="100">
        <f t="shared" si="134"/>
        <v>9234.9089280000007</v>
      </c>
      <c r="M1423" s="100">
        <f t="shared" si="135"/>
        <v>244.96747474747477</v>
      </c>
      <c r="N1423" s="154">
        <f t="shared" si="136"/>
        <v>11300.594101010131</v>
      </c>
    </row>
    <row r="1424" spans="2:14" x14ac:dyDescent="0.25">
      <c r="B1424" s="4">
        <v>41901</v>
      </c>
      <c r="C1424" s="99">
        <f>'Farm Runoff'!$D1424</f>
        <v>58606.675200000005</v>
      </c>
      <c r="D1424" s="99">
        <f>'Irrigation Demand'!$D1424</f>
        <v>0</v>
      </c>
      <c r="E1424" s="99">
        <f>$C1424*Farms!$H$6/100</f>
        <v>14534.4554496</v>
      </c>
      <c r="F1424" s="99">
        <f t="shared" si="132"/>
        <v>44072.219750400007</v>
      </c>
      <c r="G1424" s="99">
        <f>IF(H1424&lt;Farms!$I$6*1000,(MIN(F1424,Farms!$L$6)),0)</f>
        <v>0</v>
      </c>
      <c r="H1424" s="100">
        <f t="shared" si="137"/>
        <v>495000</v>
      </c>
      <c r="I1424" s="100">
        <f t="shared" si="133"/>
        <v>509534.45544960001</v>
      </c>
      <c r="J1424" s="100">
        <f>MIN(I1424,Farms!$I$6*1000)</f>
        <v>495000</v>
      </c>
      <c r="K1424" s="100">
        <f>MAX(I1424-Farms!$I$6*1000, 0)</f>
        <v>14534.455449600006</v>
      </c>
      <c r="L1424" s="100">
        <f t="shared" si="134"/>
        <v>44072.219750400007</v>
      </c>
      <c r="M1424" s="100">
        <f t="shared" si="135"/>
        <v>0</v>
      </c>
      <c r="N1424" s="154">
        <f t="shared" si="136"/>
        <v>58606.675200000012</v>
      </c>
    </row>
    <row r="1425" spans="2:14" x14ac:dyDescent="0.25">
      <c r="B1425" s="4">
        <v>41902</v>
      </c>
      <c r="C1425" s="99">
        <f>'Farm Runoff'!$D1425</f>
        <v>63032.169600000001</v>
      </c>
      <c r="D1425" s="99">
        <f>'Irrigation Demand'!$D1425</f>
        <v>0</v>
      </c>
      <c r="E1425" s="99">
        <f>$C1425*Farms!$H$6/100</f>
        <v>15631.9780608</v>
      </c>
      <c r="F1425" s="99">
        <f t="shared" si="132"/>
        <v>47400.191539200001</v>
      </c>
      <c r="G1425" s="99">
        <f>IF(H1425&lt;Farms!$I$6*1000,(MIN(F1425,Farms!$L$6)),0)</f>
        <v>0</v>
      </c>
      <c r="H1425" s="100">
        <f t="shared" si="137"/>
        <v>495000</v>
      </c>
      <c r="I1425" s="100">
        <f t="shared" si="133"/>
        <v>510631.9780608</v>
      </c>
      <c r="J1425" s="100">
        <f>MIN(I1425,Farms!$I$6*1000)</f>
        <v>495000</v>
      </c>
      <c r="K1425" s="100">
        <f>MAX(I1425-Farms!$I$6*1000, 0)</f>
        <v>15631.9780608</v>
      </c>
      <c r="L1425" s="100">
        <f t="shared" si="134"/>
        <v>47400.191539200001</v>
      </c>
      <c r="M1425" s="100">
        <f t="shared" si="135"/>
        <v>0</v>
      </c>
      <c r="N1425" s="154">
        <f t="shared" si="136"/>
        <v>63032.169600000001</v>
      </c>
    </row>
    <row r="1426" spans="2:14" x14ac:dyDescent="0.25">
      <c r="B1426" s="4">
        <v>41903</v>
      </c>
      <c r="C1426" s="99">
        <f>'Farm Runoff'!$D1426</f>
        <v>42308.179199999991</v>
      </c>
      <c r="D1426" s="99">
        <f>'Irrigation Demand'!$D1426</f>
        <v>1224.8373737373738</v>
      </c>
      <c r="E1426" s="99">
        <f>$C1426*Farms!$H$6/100</f>
        <v>10492.428441599999</v>
      </c>
      <c r="F1426" s="99">
        <f t="shared" si="132"/>
        <v>31815.75075839999</v>
      </c>
      <c r="G1426" s="99">
        <f>IF(H1426&lt;Farms!$I$6*1000,(MIN(F1426,Farms!$L$6)),0)</f>
        <v>0</v>
      </c>
      <c r="H1426" s="100">
        <f t="shared" si="137"/>
        <v>495000</v>
      </c>
      <c r="I1426" s="100">
        <f t="shared" si="133"/>
        <v>504267.59106786264</v>
      </c>
      <c r="J1426" s="100">
        <f>MIN(I1426,Farms!$I$6*1000)</f>
        <v>495000</v>
      </c>
      <c r="K1426" s="100">
        <f>MAX(I1426-Farms!$I$6*1000, 0)</f>
        <v>9267.5910678626387</v>
      </c>
      <c r="L1426" s="100">
        <f t="shared" si="134"/>
        <v>31815.75075839999</v>
      </c>
      <c r="M1426" s="100">
        <f t="shared" si="135"/>
        <v>244.96747474747477</v>
      </c>
      <c r="N1426" s="154">
        <f t="shared" si="136"/>
        <v>41328.309301010107</v>
      </c>
    </row>
    <row r="1427" spans="2:14" x14ac:dyDescent="0.25">
      <c r="B1427" s="4">
        <v>41904</v>
      </c>
      <c r="C1427" s="99">
        <f>'Farm Runoff'!$D1427</f>
        <v>30435.177600000003</v>
      </c>
      <c r="D1427" s="99">
        <f>'Irrigation Demand'!$D1427</f>
        <v>1224.8373737373738</v>
      </c>
      <c r="E1427" s="99">
        <f>$C1427*Farms!$H$6/100</f>
        <v>7547.9240448000019</v>
      </c>
      <c r="F1427" s="99">
        <f t="shared" si="132"/>
        <v>22887.253555200001</v>
      </c>
      <c r="G1427" s="99">
        <f>IF(H1427&lt;Farms!$I$6*1000,(MIN(F1427,Farms!$L$6)),0)</f>
        <v>0</v>
      </c>
      <c r="H1427" s="100">
        <f t="shared" si="137"/>
        <v>495000</v>
      </c>
      <c r="I1427" s="100">
        <f t="shared" si="133"/>
        <v>501323.08667106263</v>
      </c>
      <c r="J1427" s="100">
        <f>MIN(I1427,Farms!$I$6*1000)</f>
        <v>495000</v>
      </c>
      <c r="K1427" s="100">
        <f>MAX(I1427-Farms!$I$6*1000, 0)</f>
        <v>6323.0866710626287</v>
      </c>
      <c r="L1427" s="100">
        <f t="shared" si="134"/>
        <v>22887.253555200001</v>
      </c>
      <c r="M1427" s="100">
        <f t="shared" si="135"/>
        <v>244.96747474747477</v>
      </c>
      <c r="N1427" s="154">
        <f t="shared" si="136"/>
        <v>29455.307701010104</v>
      </c>
    </row>
    <row r="1428" spans="2:14" x14ac:dyDescent="0.25">
      <c r="B1428" s="4">
        <v>41905</v>
      </c>
      <c r="C1428" s="99">
        <f>'Farm Runoff'!$D1428</f>
        <v>23021.625599999996</v>
      </c>
      <c r="D1428" s="99">
        <f>'Irrigation Demand'!$D1428</f>
        <v>1224.8373737373738</v>
      </c>
      <c r="E1428" s="99">
        <f>$C1428*Farms!$H$6/100</f>
        <v>5709.3631487999992</v>
      </c>
      <c r="F1428" s="99">
        <f t="shared" si="132"/>
        <v>17312.262451199997</v>
      </c>
      <c r="G1428" s="99">
        <f>IF(H1428&lt;Farms!$I$6*1000,(MIN(F1428,Farms!$L$6)),0)</f>
        <v>0</v>
      </c>
      <c r="H1428" s="100">
        <f t="shared" si="137"/>
        <v>495000</v>
      </c>
      <c r="I1428" s="100">
        <f t="shared" si="133"/>
        <v>499484.52577506262</v>
      </c>
      <c r="J1428" s="100">
        <f>MIN(I1428,Farms!$I$6*1000)</f>
        <v>495000</v>
      </c>
      <c r="K1428" s="100">
        <f>MAX(I1428-Farms!$I$6*1000, 0)</f>
        <v>4484.5257750626188</v>
      </c>
      <c r="L1428" s="100">
        <f t="shared" si="134"/>
        <v>17312.262451199997</v>
      </c>
      <c r="M1428" s="100">
        <f t="shared" si="135"/>
        <v>244.96747474747477</v>
      </c>
      <c r="N1428" s="154">
        <f t="shared" si="136"/>
        <v>22041.75570101009</v>
      </c>
    </row>
    <row r="1429" spans="2:14" x14ac:dyDescent="0.25">
      <c r="B1429" s="4">
        <v>41906</v>
      </c>
      <c r="C1429" s="99">
        <f>'Farm Runoff'!$D1429</f>
        <v>19071.504000000001</v>
      </c>
      <c r="D1429" s="99">
        <f>'Irrigation Demand'!$D1429</f>
        <v>1224.8373737373738</v>
      </c>
      <c r="E1429" s="99">
        <f>$C1429*Farms!$H$6/100</f>
        <v>4729.7329920000002</v>
      </c>
      <c r="F1429" s="99">
        <f t="shared" si="132"/>
        <v>14341.771008</v>
      </c>
      <c r="G1429" s="99">
        <f>IF(H1429&lt;Farms!$I$6*1000,(MIN(F1429,Farms!$L$6)),0)</f>
        <v>0</v>
      </c>
      <c r="H1429" s="100">
        <f t="shared" si="137"/>
        <v>495000</v>
      </c>
      <c r="I1429" s="100">
        <f t="shared" si="133"/>
        <v>498504.89561826264</v>
      </c>
      <c r="J1429" s="100">
        <f>MIN(I1429,Farms!$I$6*1000)</f>
        <v>495000</v>
      </c>
      <c r="K1429" s="100">
        <f>MAX(I1429-Farms!$I$6*1000, 0)</f>
        <v>3504.8956182626425</v>
      </c>
      <c r="L1429" s="100">
        <f t="shared" si="134"/>
        <v>14341.771008</v>
      </c>
      <c r="M1429" s="100">
        <f t="shared" si="135"/>
        <v>244.96747474747477</v>
      </c>
      <c r="N1429" s="154">
        <f t="shared" si="136"/>
        <v>18091.634101010117</v>
      </c>
    </row>
    <row r="1430" spans="2:14" x14ac:dyDescent="0.25">
      <c r="B1430" s="4">
        <v>41907</v>
      </c>
      <c r="C1430" s="99">
        <f>'Farm Runoff'!$D1430</f>
        <v>16830.460800000001</v>
      </c>
      <c r="D1430" s="99">
        <f>'Irrigation Demand'!$D1430</f>
        <v>1224.8373737373738</v>
      </c>
      <c r="E1430" s="99">
        <f>$C1430*Farms!$H$6/100</f>
        <v>4173.9542784000005</v>
      </c>
      <c r="F1430" s="99">
        <f t="shared" si="132"/>
        <v>12656.5065216</v>
      </c>
      <c r="G1430" s="99">
        <f>IF(H1430&lt;Farms!$I$6*1000,(MIN(F1430,Farms!$L$6)),0)</f>
        <v>0</v>
      </c>
      <c r="H1430" s="100">
        <f t="shared" si="137"/>
        <v>495000</v>
      </c>
      <c r="I1430" s="100">
        <f t="shared" si="133"/>
        <v>497949.11690466263</v>
      </c>
      <c r="J1430" s="100">
        <f>MIN(I1430,Farms!$I$6*1000)</f>
        <v>495000</v>
      </c>
      <c r="K1430" s="100">
        <f>MAX(I1430-Farms!$I$6*1000, 0)</f>
        <v>2949.116904662631</v>
      </c>
      <c r="L1430" s="100">
        <f t="shared" si="134"/>
        <v>12656.5065216</v>
      </c>
      <c r="M1430" s="100">
        <f t="shared" si="135"/>
        <v>244.96747474747477</v>
      </c>
      <c r="N1430" s="154">
        <f t="shared" si="136"/>
        <v>15850.590901010106</v>
      </c>
    </row>
    <row r="1431" spans="2:14" x14ac:dyDescent="0.25">
      <c r="B1431" s="4">
        <v>41908</v>
      </c>
      <c r="C1431" s="99">
        <f>'Farm Runoff'!$D1431</f>
        <v>14985.561599999999</v>
      </c>
      <c r="D1431" s="99">
        <f>'Irrigation Demand'!$D1431</f>
        <v>1224.8373737373738</v>
      </c>
      <c r="E1431" s="99">
        <f>$C1431*Farms!$H$6/100</f>
        <v>3716.4192767999998</v>
      </c>
      <c r="F1431" s="99">
        <f t="shared" si="132"/>
        <v>11269.1423232</v>
      </c>
      <c r="G1431" s="99">
        <f>IF(H1431&lt;Farms!$I$6*1000,(MIN(F1431,Farms!$L$6)),0)</f>
        <v>0</v>
      </c>
      <c r="H1431" s="100">
        <f t="shared" si="137"/>
        <v>495000</v>
      </c>
      <c r="I1431" s="100">
        <f t="shared" si="133"/>
        <v>497491.58190306264</v>
      </c>
      <c r="J1431" s="100">
        <f>MIN(I1431,Farms!$I$6*1000)</f>
        <v>495000</v>
      </c>
      <c r="K1431" s="100">
        <f>MAX(I1431-Farms!$I$6*1000, 0)</f>
        <v>2491.5819030626444</v>
      </c>
      <c r="L1431" s="100">
        <f t="shared" si="134"/>
        <v>11269.1423232</v>
      </c>
      <c r="M1431" s="100">
        <f t="shared" si="135"/>
        <v>244.96747474747477</v>
      </c>
      <c r="N1431" s="154">
        <f t="shared" si="136"/>
        <v>14005.691701010119</v>
      </c>
    </row>
    <row r="1432" spans="2:14" x14ac:dyDescent="0.25">
      <c r="B1432" s="4">
        <v>41909</v>
      </c>
      <c r="C1432" s="99">
        <f>'Farm Runoff'!$D1432</f>
        <v>13627.3536</v>
      </c>
      <c r="D1432" s="99">
        <f>'Irrigation Demand'!$D1432</f>
        <v>1224.8373737373738</v>
      </c>
      <c r="E1432" s="99">
        <f>$C1432*Farms!$H$6/100</f>
        <v>3379.5836928000003</v>
      </c>
      <c r="F1432" s="99">
        <f t="shared" si="132"/>
        <v>10247.7699072</v>
      </c>
      <c r="G1432" s="99">
        <f>IF(H1432&lt;Farms!$I$6*1000,(MIN(F1432,Farms!$L$6)),0)</f>
        <v>0</v>
      </c>
      <c r="H1432" s="100">
        <f t="shared" si="137"/>
        <v>495000</v>
      </c>
      <c r="I1432" s="100">
        <f t="shared" si="133"/>
        <v>497154.74631906266</v>
      </c>
      <c r="J1432" s="100">
        <f>MIN(I1432,Farms!$I$6*1000)</f>
        <v>495000</v>
      </c>
      <c r="K1432" s="100">
        <f>MAX(I1432-Farms!$I$6*1000, 0)</f>
        <v>2154.7463190626586</v>
      </c>
      <c r="L1432" s="100">
        <f t="shared" si="134"/>
        <v>10247.7699072</v>
      </c>
      <c r="M1432" s="100">
        <f t="shared" si="135"/>
        <v>244.96747474747477</v>
      </c>
      <c r="N1432" s="154">
        <f t="shared" si="136"/>
        <v>12647.483701010133</v>
      </c>
    </row>
    <row r="1433" spans="2:14" x14ac:dyDescent="0.25">
      <c r="B1433" s="4">
        <v>41910</v>
      </c>
      <c r="C1433" s="99">
        <f>'Farm Runoff'!$D1433</f>
        <v>13299.12</v>
      </c>
      <c r="D1433" s="99">
        <f>'Irrigation Demand'!$D1433</f>
        <v>1224.8373737373738</v>
      </c>
      <c r="E1433" s="99">
        <f>$C1433*Farms!$H$6/100</f>
        <v>3298.1817600000004</v>
      </c>
      <c r="F1433" s="99">
        <f t="shared" si="132"/>
        <v>10000.938239999999</v>
      </c>
      <c r="G1433" s="99">
        <f>IF(H1433&lt;Farms!$I$6*1000,(MIN(F1433,Farms!$L$6)),0)</f>
        <v>0</v>
      </c>
      <c r="H1433" s="100">
        <f t="shared" si="137"/>
        <v>495000</v>
      </c>
      <c r="I1433" s="100">
        <f t="shared" si="133"/>
        <v>497073.34438626264</v>
      </c>
      <c r="J1433" s="100">
        <f>MIN(I1433,Farms!$I$6*1000)</f>
        <v>495000</v>
      </c>
      <c r="K1433" s="100">
        <f>MAX(I1433-Farms!$I$6*1000, 0)</f>
        <v>2073.3443862626445</v>
      </c>
      <c r="L1433" s="100">
        <f t="shared" si="134"/>
        <v>10000.938239999999</v>
      </c>
      <c r="M1433" s="100">
        <f t="shared" si="135"/>
        <v>244.96747474747477</v>
      </c>
      <c r="N1433" s="154">
        <f t="shared" si="136"/>
        <v>12319.250101010119</v>
      </c>
    </row>
    <row r="1434" spans="2:14" x14ac:dyDescent="0.25">
      <c r="B1434" s="4">
        <v>41911</v>
      </c>
      <c r="C1434" s="99">
        <f>'Farm Runoff'!$D1434</f>
        <v>12348.374399999999</v>
      </c>
      <c r="D1434" s="99">
        <f>'Irrigation Demand'!$D1434</f>
        <v>1224.8373737373738</v>
      </c>
      <c r="E1434" s="99">
        <f>$C1434*Farms!$H$6/100</f>
        <v>3062.3968511999997</v>
      </c>
      <c r="F1434" s="99">
        <f t="shared" si="132"/>
        <v>9285.9775487999996</v>
      </c>
      <c r="G1434" s="99">
        <f>IF(H1434&lt;Farms!$I$6*1000,(MIN(F1434,Farms!$L$6)),0)</f>
        <v>0</v>
      </c>
      <c r="H1434" s="100">
        <f t="shared" si="137"/>
        <v>495000</v>
      </c>
      <c r="I1434" s="100">
        <f t="shared" si="133"/>
        <v>496837.55947746267</v>
      </c>
      <c r="J1434" s="100">
        <f>MIN(I1434,Farms!$I$6*1000)</f>
        <v>495000</v>
      </c>
      <c r="K1434" s="100">
        <f>MAX(I1434-Farms!$I$6*1000, 0)</f>
        <v>1837.5594774626661</v>
      </c>
      <c r="L1434" s="100">
        <f t="shared" si="134"/>
        <v>9285.9775487999996</v>
      </c>
      <c r="M1434" s="100">
        <f t="shared" si="135"/>
        <v>244.96747474747477</v>
      </c>
      <c r="N1434" s="154">
        <f t="shared" si="136"/>
        <v>11368.50450101014</v>
      </c>
    </row>
    <row r="1435" spans="2:14" x14ac:dyDescent="0.25">
      <c r="B1435" s="4">
        <v>41912</v>
      </c>
      <c r="C1435" s="99">
        <f>'Farm Runoff'!$D1435</f>
        <v>11307.0816</v>
      </c>
      <c r="D1435" s="99">
        <f>'Irrigation Demand'!$D1435</f>
        <v>1224.8373737373738</v>
      </c>
      <c r="E1435" s="99">
        <f>$C1435*Farms!$H$6/100</f>
        <v>2804.1562368</v>
      </c>
      <c r="F1435" s="99">
        <f t="shared" si="132"/>
        <v>8502.9253632</v>
      </c>
      <c r="G1435" s="99">
        <f>IF(H1435&lt;Farms!$I$6*1000,(MIN(F1435,Farms!$L$6)),0)</f>
        <v>0</v>
      </c>
      <c r="H1435" s="100">
        <f t="shared" si="137"/>
        <v>495000</v>
      </c>
      <c r="I1435" s="100">
        <f t="shared" si="133"/>
        <v>496579.31886306265</v>
      </c>
      <c r="J1435" s="100">
        <f>MIN(I1435,Farms!$I$6*1000)</f>
        <v>495000</v>
      </c>
      <c r="K1435" s="100">
        <f>MAX(I1435-Farms!$I$6*1000, 0)</f>
        <v>1579.3188630626537</v>
      </c>
      <c r="L1435" s="100">
        <f t="shared" si="134"/>
        <v>8502.9253632</v>
      </c>
      <c r="M1435" s="100">
        <f t="shared" si="135"/>
        <v>244.96747474747477</v>
      </c>
      <c r="N1435" s="154">
        <f t="shared" si="136"/>
        <v>10327.211701010128</v>
      </c>
    </row>
    <row r="1436" spans="2:14" x14ac:dyDescent="0.25">
      <c r="B1436" s="4">
        <v>41913</v>
      </c>
      <c r="C1436" s="99">
        <f>'Farm Runoff'!$D1436</f>
        <v>25522.991999999998</v>
      </c>
      <c r="D1436" s="99">
        <f>'Irrigation Demand'!$D1436</f>
        <v>1989.1844574780059</v>
      </c>
      <c r="E1436" s="99">
        <f>$C1436*Farms!$H$6/100</f>
        <v>6329.7020160000002</v>
      </c>
      <c r="F1436" s="99">
        <f t="shared" si="132"/>
        <v>19193.289983999999</v>
      </c>
      <c r="G1436" s="99">
        <f>IF(H1436&lt;Farms!$I$6*1000,(MIN(F1436,Farms!$L$6)),0)</f>
        <v>0</v>
      </c>
      <c r="H1436" s="100">
        <f t="shared" si="137"/>
        <v>495000</v>
      </c>
      <c r="I1436" s="100">
        <f t="shared" si="133"/>
        <v>499340.517558522</v>
      </c>
      <c r="J1436" s="100">
        <f>MIN(I1436,Farms!$I$6*1000)</f>
        <v>495000</v>
      </c>
      <c r="K1436" s="100">
        <f>MAX(I1436-Farms!$I$6*1000, 0)</f>
        <v>4340.5175585219986</v>
      </c>
      <c r="L1436" s="100">
        <f t="shared" si="134"/>
        <v>19193.289983999999</v>
      </c>
      <c r="M1436" s="100">
        <f t="shared" si="135"/>
        <v>397.83689149560121</v>
      </c>
      <c r="N1436" s="154">
        <f t="shared" si="136"/>
        <v>23931.644434017599</v>
      </c>
    </row>
    <row r="1437" spans="2:14" x14ac:dyDescent="0.25">
      <c r="B1437" s="4">
        <v>41914</v>
      </c>
      <c r="C1437" s="99">
        <f>'Farm Runoff'!$D1437</f>
        <v>23542.272000000001</v>
      </c>
      <c r="D1437" s="99">
        <f>'Irrigation Demand'!$D1437</f>
        <v>1989.1844574780059</v>
      </c>
      <c r="E1437" s="99">
        <f>$C1437*Farms!$H$6/100</f>
        <v>5838.4834559999999</v>
      </c>
      <c r="F1437" s="99">
        <f t="shared" si="132"/>
        <v>17703.788544000003</v>
      </c>
      <c r="G1437" s="99">
        <f>IF(H1437&lt;Farms!$I$6*1000,(MIN(F1437,Farms!$L$6)),0)</f>
        <v>0</v>
      </c>
      <c r="H1437" s="100">
        <f t="shared" si="137"/>
        <v>495000</v>
      </c>
      <c r="I1437" s="100">
        <f t="shared" si="133"/>
        <v>498849.29899852199</v>
      </c>
      <c r="J1437" s="100">
        <f>MIN(I1437,Farms!$I$6*1000)</f>
        <v>495000</v>
      </c>
      <c r="K1437" s="100">
        <f>MAX(I1437-Farms!$I$6*1000, 0)</f>
        <v>3849.2989985219901</v>
      </c>
      <c r="L1437" s="100">
        <f t="shared" si="134"/>
        <v>17703.788544000003</v>
      </c>
      <c r="M1437" s="100">
        <f t="shared" si="135"/>
        <v>397.83689149560121</v>
      </c>
      <c r="N1437" s="154">
        <f t="shared" si="136"/>
        <v>21950.924434017594</v>
      </c>
    </row>
    <row r="1438" spans="2:14" x14ac:dyDescent="0.25">
      <c r="B1438" s="4">
        <v>41915</v>
      </c>
      <c r="C1438" s="99">
        <f>'Farm Runoff'!$D1438</f>
        <v>21742.646400000001</v>
      </c>
      <c r="D1438" s="99">
        <f>'Irrigation Demand'!$D1438</f>
        <v>1989.1844574780059</v>
      </c>
      <c r="E1438" s="99">
        <f>$C1438*Farms!$H$6/100</f>
        <v>5392.1763072000003</v>
      </c>
      <c r="F1438" s="99">
        <f t="shared" si="132"/>
        <v>16350.470092800002</v>
      </c>
      <c r="G1438" s="99">
        <f>IF(H1438&lt;Farms!$I$6*1000,(MIN(F1438,Farms!$L$6)),0)</f>
        <v>0</v>
      </c>
      <c r="H1438" s="100">
        <f t="shared" si="137"/>
        <v>495000</v>
      </c>
      <c r="I1438" s="100">
        <f t="shared" si="133"/>
        <v>498402.99184972199</v>
      </c>
      <c r="J1438" s="100">
        <f>MIN(I1438,Farms!$I$6*1000)</f>
        <v>495000</v>
      </c>
      <c r="K1438" s="100">
        <f>MAX(I1438-Farms!$I$6*1000, 0)</f>
        <v>3402.9918497219915</v>
      </c>
      <c r="L1438" s="100">
        <f t="shared" si="134"/>
        <v>16350.470092800002</v>
      </c>
      <c r="M1438" s="100">
        <f t="shared" si="135"/>
        <v>397.83689149560121</v>
      </c>
      <c r="N1438" s="154">
        <f t="shared" si="136"/>
        <v>20151.298834017594</v>
      </c>
    </row>
    <row r="1439" spans="2:14" x14ac:dyDescent="0.25">
      <c r="B1439" s="4">
        <v>41916</v>
      </c>
      <c r="C1439" s="99">
        <f>'Farm Runoff'!$D1439</f>
        <v>19309.190399999996</v>
      </c>
      <c r="D1439" s="99">
        <f>'Irrigation Demand'!$D1439</f>
        <v>1989.1844574780059</v>
      </c>
      <c r="E1439" s="99">
        <f>$C1439*Farms!$H$6/100</f>
        <v>4788.6792191999994</v>
      </c>
      <c r="F1439" s="99">
        <f t="shared" si="132"/>
        <v>14520.511180799997</v>
      </c>
      <c r="G1439" s="99">
        <f>IF(H1439&lt;Farms!$I$6*1000,(MIN(F1439,Farms!$L$6)),0)</f>
        <v>0</v>
      </c>
      <c r="H1439" s="100">
        <f t="shared" si="137"/>
        <v>495000</v>
      </c>
      <c r="I1439" s="100">
        <f t="shared" si="133"/>
        <v>497799.49476172199</v>
      </c>
      <c r="J1439" s="100">
        <f>MIN(I1439,Farms!$I$6*1000)</f>
        <v>495000</v>
      </c>
      <c r="K1439" s="100">
        <f>MAX(I1439-Farms!$I$6*1000, 0)</f>
        <v>2799.4947617219877</v>
      </c>
      <c r="L1439" s="100">
        <f t="shared" si="134"/>
        <v>14520.511180799997</v>
      </c>
      <c r="M1439" s="100">
        <f t="shared" si="135"/>
        <v>397.83689149560121</v>
      </c>
      <c r="N1439" s="154">
        <f t="shared" si="136"/>
        <v>17717.842834017585</v>
      </c>
    </row>
    <row r="1440" spans="2:14" x14ac:dyDescent="0.25">
      <c r="B1440" s="4">
        <v>41917</v>
      </c>
      <c r="C1440" s="99">
        <f>'Farm Runoff'!$D1440</f>
        <v>18245.2608</v>
      </c>
      <c r="D1440" s="99">
        <f>'Irrigation Demand'!$D1440</f>
        <v>1989.1844574780059</v>
      </c>
      <c r="E1440" s="99">
        <f>$C1440*Farms!$H$6/100</f>
        <v>4524.8246784000003</v>
      </c>
      <c r="F1440" s="99">
        <f t="shared" si="132"/>
        <v>13720.4361216</v>
      </c>
      <c r="G1440" s="99">
        <f>IF(H1440&lt;Farms!$I$6*1000,(MIN(F1440,Farms!$L$6)),0)</f>
        <v>0</v>
      </c>
      <c r="H1440" s="100">
        <f t="shared" si="137"/>
        <v>495000</v>
      </c>
      <c r="I1440" s="100">
        <f t="shared" si="133"/>
        <v>497535.64022092201</v>
      </c>
      <c r="J1440" s="100">
        <f>MIN(I1440,Farms!$I$6*1000)</f>
        <v>495000</v>
      </c>
      <c r="K1440" s="100">
        <f>MAX(I1440-Farms!$I$6*1000, 0)</f>
        <v>2535.6402209220105</v>
      </c>
      <c r="L1440" s="100">
        <f t="shared" si="134"/>
        <v>13720.4361216</v>
      </c>
      <c r="M1440" s="100">
        <f t="shared" si="135"/>
        <v>397.83689149560121</v>
      </c>
      <c r="N1440" s="154">
        <f t="shared" si="136"/>
        <v>16653.913234017611</v>
      </c>
    </row>
    <row r="1441" spans="2:14" x14ac:dyDescent="0.25">
      <c r="B1441" s="4">
        <v>41918</v>
      </c>
      <c r="C1441" s="99">
        <f>'Farm Runoff'!$D1441</f>
        <v>16355.088</v>
      </c>
      <c r="D1441" s="99">
        <f>'Irrigation Demand'!$D1441</f>
        <v>1989.1844574780059</v>
      </c>
      <c r="E1441" s="99">
        <f>$C1441*Farms!$H$6/100</f>
        <v>4056.0618239999999</v>
      </c>
      <c r="F1441" s="99">
        <f t="shared" si="132"/>
        <v>12299.026175999999</v>
      </c>
      <c r="G1441" s="99">
        <f>IF(H1441&lt;Farms!$I$6*1000,(MIN(F1441,Farms!$L$6)),0)</f>
        <v>0</v>
      </c>
      <c r="H1441" s="100">
        <f t="shared" si="137"/>
        <v>495000</v>
      </c>
      <c r="I1441" s="100">
        <f t="shared" si="133"/>
        <v>497066.87736652198</v>
      </c>
      <c r="J1441" s="100">
        <f>MIN(I1441,Farms!$I$6*1000)</f>
        <v>495000</v>
      </c>
      <c r="K1441" s="100">
        <f>MAX(I1441-Farms!$I$6*1000, 0)</f>
        <v>2066.8773665219778</v>
      </c>
      <c r="L1441" s="100">
        <f t="shared" si="134"/>
        <v>12299.026175999999</v>
      </c>
      <c r="M1441" s="100">
        <f t="shared" si="135"/>
        <v>397.83689149560121</v>
      </c>
      <c r="N1441" s="154">
        <f t="shared" si="136"/>
        <v>14763.740434017578</v>
      </c>
    </row>
    <row r="1442" spans="2:14" x14ac:dyDescent="0.25">
      <c r="B1442" s="4">
        <v>41919</v>
      </c>
      <c r="C1442" s="99">
        <f>'Farm Runoff'!$D1442</f>
        <v>13525.488000000001</v>
      </c>
      <c r="D1442" s="99">
        <f>'Irrigation Demand'!$D1442</f>
        <v>1989.1844574780059</v>
      </c>
      <c r="E1442" s="99">
        <f>$C1442*Farms!$H$6/100</f>
        <v>3354.3210240000003</v>
      </c>
      <c r="F1442" s="99">
        <f t="shared" si="132"/>
        <v>10171.166976</v>
      </c>
      <c r="G1442" s="99">
        <f>IF(H1442&lt;Farms!$I$6*1000,(MIN(F1442,Farms!$L$6)),0)</f>
        <v>0</v>
      </c>
      <c r="H1442" s="100">
        <f t="shared" si="137"/>
        <v>495000</v>
      </c>
      <c r="I1442" s="100">
        <f t="shared" si="133"/>
        <v>496365.13656652201</v>
      </c>
      <c r="J1442" s="100">
        <f>MIN(I1442,Farms!$I$6*1000)</f>
        <v>495000</v>
      </c>
      <c r="K1442" s="100">
        <f>MAX(I1442-Farms!$I$6*1000, 0)</f>
        <v>1365.1365665220073</v>
      </c>
      <c r="L1442" s="100">
        <f t="shared" si="134"/>
        <v>10171.166976</v>
      </c>
      <c r="M1442" s="100">
        <f t="shared" si="135"/>
        <v>397.83689149560121</v>
      </c>
      <c r="N1442" s="154">
        <f t="shared" si="136"/>
        <v>11934.140434017609</v>
      </c>
    </row>
    <row r="1443" spans="2:14" x14ac:dyDescent="0.25">
      <c r="B1443" s="4">
        <v>41920</v>
      </c>
      <c r="C1443" s="99">
        <f>'Farm Runoff'!$D1443</f>
        <v>12382.329599999999</v>
      </c>
      <c r="D1443" s="99">
        <f>'Irrigation Demand'!$D1443</f>
        <v>1989.1844574780059</v>
      </c>
      <c r="E1443" s="99">
        <f>$C1443*Farms!$H$6/100</f>
        <v>3070.8177408000001</v>
      </c>
      <c r="F1443" s="99">
        <f t="shared" si="132"/>
        <v>9311.5118591999999</v>
      </c>
      <c r="G1443" s="99">
        <f>IF(H1443&lt;Farms!$I$6*1000,(MIN(F1443,Farms!$L$6)),0)</f>
        <v>0</v>
      </c>
      <c r="H1443" s="100">
        <f t="shared" si="137"/>
        <v>495000</v>
      </c>
      <c r="I1443" s="100">
        <f t="shared" si="133"/>
        <v>496081.63328332198</v>
      </c>
      <c r="J1443" s="100">
        <f>MIN(I1443,Farms!$I$6*1000)</f>
        <v>495000</v>
      </c>
      <c r="K1443" s="100">
        <f>MAX(I1443-Farms!$I$6*1000, 0)</f>
        <v>1081.6332833219785</v>
      </c>
      <c r="L1443" s="100">
        <f t="shared" si="134"/>
        <v>9311.5118591999999</v>
      </c>
      <c r="M1443" s="100">
        <f t="shared" si="135"/>
        <v>397.83689149560121</v>
      </c>
      <c r="N1443" s="154">
        <f t="shared" si="136"/>
        <v>10790.982034017579</v>
      </c>
    </row>
    <row r="1444" spans="2:14" x14ac:dyDescent="0.25">
      <c r="B1444" s="4">
        <v>41921</v>
      </c>
      <c r="C1444" s="99">
        <f>'Farm Runoff'!$D1444</f>
        <v>9960.1920000000009</v>
      </c>
      <c r="D1444" s="99">
        <f>'Irrigation Demand'!$D1444</f>
        <v>1989.1844574780059</v>
      </c>
      <c r="E1444" s="99">
        <f>$C1444*Farms!$H$6/100</f>
        <v>2470.1276160000002</v>
      </c>
      <c r="F1444" s="99">
        <f t="shared" si="132"/>
        <v>7490.0643840000012</v>
      </c>
      <c r="G1444" s="99">
        <f>IF(H1444&lt;Farms!$I$6*1000,(MIN(F1444,Farms!$L$6)),0)</f>
        <v>0</v>
      </c>
      <c r="H1444" s="100">
        <f t="shared" si="137"/>
        <v>495000</v>
      </c>
      <c r="I1444" s="100">
        <f t="shared" si="133"/>
        <v>495480.94315852202</v>
      </c>
      <c r="J1444" s="100">
        <f>MIN(I1444,Farms!$I$6*1000)</f>
        <v>495000</v>
      </c>
      <c r="K1444" s="100">
        <f>MAX(I1444-Farms!$I$6*1000, 0)</f>
        <v>480.94315852201544</v>
      </c>
      <c r="L1444" s="100">
        <f t="shared" si="134"/>
        <v>7490.0643840000012</v>
      </c>
      <c r="M1444" s="100">
        <f t="shared" si="135"/>
        <v>397.83689149560121</v>
      </c>
      <c r="N1444" s="154">
        <f t="shared" si="136"/>
        <v>8368.8444340176175</v>
      </c>
    </row>
    <row r="1445" spans="2:14" x14ac:dyDescent="0.25">
      <c r="B1445" s="4">
        <v>41922</v>
      </c>
      <c r="C1445" s="99">
        <f>'Farm Runoff'!$D1445</f>
        <v>9145.2671999999984</v>
      </c>
      <c r="D1445" s="99">
        <f>'Irrigation Demand'!$D1445</f>
        <v>1989.1844574780059</v>
      </c>
      <c r="E1445" s="99">
        <f>$C1445*Farms!$H$6/100</f>
        <v>2268.0262655999995</v>
      </c>
      <c r="F1445" s="99">
        <f t="shared" si="132"/>
        <v>6877.2409343999989</v>
      </c>
      <c r="G1445" s="99">
        <f>IF(H1445&lt;Farms!$I$6*1000,(MIN(F1445,Farms!$L$6)),0)</f>
        <v>0</v>
      </c>
      <c r="H1445" s="100">
        <f t="shared" si="137"/>
        <v>495000</v>
      </c>
      <c r="I1445" s="100">
        <f t="shared" si="133"/>
        <v>495278.841808122</v>
      </c>
      <c r="J1445" s="100">
        <f>MIN(I1445,Farms!$I$6*1000)</f>
        <v>495000</v>
      </c>
      <c r="K1445" s="100">
        <f>MAX(I1445-Farms!$I$6*1000, 0)</f>
        <v>278.84180812200066</v>
      </c>
      <c r="L1445" s="100">
        <f t="shared" si="134"/>
        <v>6877.2409343999989</v>
      </c>
      <c r="M1445" s="100">
        <f t="shared" si="135"/>
        <v>397.83689149560121</v>
      </c>
      <c r="N1445" s="154">
        <f t="shared" si="136"/>
        <v>7553.9196340176004</v>
      </c>
    </row>
    <row r="1446" spans="2:14" x14ac:dyDescent="0.25">
      <c r="B1446" s="4">
        <v>41923</v>
      </c>
      <c r="C1446" s="99">
        <f>'Farm Runoff'!$D1446</f>
        <v>8500.1183999999994</v>
      </c>
      <c r="D1446" s="99">
        <f>'Irrigation Demand'!$D1446</f>
        <v>1989.1844574780059</v>
      </c>
      <c r="E1446" s="99">
        <f>$C1446*Farms!$H$6/100</f>
        <v>2108.0293631999998</v>
      </c>
      <c r="F1446" s="99">
        <f t="shared" si="132"/>
        <v>6392.0890368</v>
      </c>
      <c r="G1446" s="99">
        <f>IF(H1446&lt;Farms!$I$6*1000,(MIN(F1446,Farms!$L$6)),0)</f>
        <v>0</v>
      </c>
      <c r="H1446" s="100">
        <f t="shared" si="137"/>
        <v>495000</v>
      </c>
      <c r="I1446" s="100">
        <f t="shared" si="133"/>
        <v>495118.84490572201</v>
      </c>
      <c r="J1446" s="100">
        <f>MIN(I1446,Farms!$I$6*1000)</f>
        <v>495000</v>
      </c>
      <c r="K1446" s="100">
        <f>MAX(I1446-Farms!$I$6*1000, 0)</f>
        <v>118.84490572201321</v>
      </c>
      <c r="L1446" s="100">
        <f t="shared" si="134"/>
        <v>6392.0890368</v>
      </c>
      <c r="M1446" s="100">
        <f t="shared" si="135"/>
        <v>397.83689149560121</v>
      </c>
      <c r="N1446" s="154">
        <f t="shared" si="136"/>
        <v>6908.7708340176141</v>
      </c>
    </row>
    <row r="1447" spans="2:14" x14ac:dyDescent="0.25">
      <c r="B1447" s="4">
        <v>41924</v>
      </c>
      <c r="C1447" s="99">
        <f>'Farm Runoff'!$D1447</f>
        <v>8737.8048000000017</v>
      </c>
      <c r="D1447" s="99">
        <f>'Irrigation Demand'!$D1447</f>
        <v>1989.1844574780059</v>
      </c>
      <c r="E1447" s="99">
        <f>$C1447*Farms!$H$6/100</f>
        <v>2166.9755904000003</v>
      </c>
      <c r="F1447" s="99">
        <f t="shared" si="132"/>
        <v>6570.8292096000014</v>
      </c>
      <c r="G1447" s="99">
        <f>IF(H1447&lt;Farms!$I$6*1000,(MIN(F1447,Farms!$L$6)),0)</f>
        <v>0</v>
      </c>
      <c r="H1447" s="100">
        <f t="shared" si="137"/>
        <v>495000</v>
      </c>
      <c r="I1447" s="100">
        <f t="shared" si="133"/>
        <v>495177.79113292199</v>
      </c>
      <c r="J1447" s="100">
        <f>MIN(I1447,Farms!$I$6*1000)</f>
        <v>495000</v>
      </c>
      <c r="K1447" s="100">
        <f>MAX(I1447-Farms!$I$6*1000, 0)</f>
        <v>177.79113292199327</v>
      </c>
      <c r="L1447" s="100">
        <f t="shared" si="134"/>
        <v>6570.8292096000014</v>
      </c>
      <c r="M1447" s="100">
        <f t="shared" si="135"/>
        <v>397.83689149560121</v>
      </c>
      <c r="N1447" s="154">
        <f t="shared" si="136"/>
        <v>7146.4572340175955</v>
      </c>
    </row>
    <row r="1448" spans="2:14" x14ac:dyDescent="0.25">
      <c r="B1448" s="4">
        <v>41925</v>
      </c>
      <c r="C1448" s="99">
        <f>'Farm Runoff'!$D1448</f>
        <v>7107.9552000000003</v>
      </c>
      <c r="D1448" s="99">
        <f>'Irrigation Demand'!$D1448</f>
        <v>1989.1844574780059</v>
      </c>
      <c r="E1448" s="99">
        <f>$C1448*Farms!$H$6/100</f>
        <v>1762.7728896000001</v>
      </c>
      <c r="F1448" s="99">
        <f t="shared" si="132"/>
        <v>5345.1823104000005</v>
      </c>
      <c r="G1448" s="99">
        <f>IF(H1448&lt;Farms!$I$6*1000,(MIN(F1448,Farms!$L$6)),0)</f>
        <v>0</v>
      </c>
      <c r="H1448" s="100">
        <f t="shared" si="137"/>
        <v>495000</v>
      </c>
      <c r="I1448" s="100">
        <f t="shared" si="133"/>
        <v>494773.58843212202</v>
      </c>
      <c r="J1448" s="100">
        <f>MIN(I1448,Farms!$I$6*1000)</f>
        <v>494773.58843212202</v>
      </c>
      <c r="K1448" s="100">
        <f>MAX(I1448-Farms!$I$6*1000, 0)</f>
        <v>0</v>
      </c>
      <c r="L1448" s="100">
        <f t="shared" si="134"/>
        <v>5345.1823104000005</v>
      </c>
      <c r="M1448" s="100">
        <f t="shared" si="135"/>
        <v>397.83689149560121</v>
      </c>
      <c r="N1448" s="154">
        <f t="shared" si="136"/>
        <v>5743.0192018956013</v>
      </c>
    </row>
    <row r="1449" spans="2:14" x14ac:dyDescent="0.25">
      <c r="B1449" s="4">
        <v>41926</v>
      </c>
      <c r="C1449" s="99">
        <f>'Farm Runoff'!$D1449</f>
        <v>5862.9312</v>
      </c>
      <c r="D1449" s="99">
        <f>'Irrigation Demand'!$D1449</f>
        <v>1989.1844574780059</v>
      </c>
      <c r="E1449" s="99">
        <f>$C1449*Farms!$H$6/100</f>
        <v>1454.0069375999999</v>
      </c>
      <c r="F1449" s="99">
        <f t="shared" si="132"/>
        <v>4408.9242623999999</v>
      </c>
      <c r="G1449" s="99">
        <f>IF(H1449&lt;Farms!$I$6*1000,(MIN(F1449,Farms!$L$6)),0)</f>
        <v>4408.9242623999999</v>
      </c>
      <c r="H1449" s="100">
        <f t="shared" si="137"/>
        <v>494773.58843212202</v>
      </c>
      <c r="I1449" s="100">
        <f t="shared" si="133"/>
        <v>498647.33517464402</v>
      </c>
      <c r="J1449" s="100">
        <f>MIN(I1449,Farms!$I$6*1000)</f>
        <v>495000</v>
      </c>
      <c r="K1449" s="100">
        <f>MAX(I1449-Farms!$I$6*1000, 0)</f>
        <v>3647.3351746440167</v>
      </c>
      <c r="L1449" s="100">
        <f t="shared" si="134"/>
        <v>0</v>
      </c>
      <c r="M1449" s="100">
        <f t="shared" si="135"/>
        <v>397.83689149560121</v>
      </c>
      <c r="N1449" s="154">
        <f t="shared" si="136"/>
        <v>4045.172066139618</v>
      </c>
    </row>
    <row r="1450" spans="2:14" x14ac:dyDescent="0.25">
      <c r="B1450" s="4">
        <v>41927</v>
      </c>
      <c r="C1450" s="99">
        <f>'Farm Runoff'!$D1450</f>
        <v>5523.3791999999994</v>
      </c>
      <c r="D1450" s="99">
        <f>'Irrigation Demand'!$D1450</f>
        <v>1989.1844574780059</v>
      </c>
      <c r="E1450" s="99">
        <f>$C1450*Farms!$H$6/100</f>
        <v>1369.7980416</v>
      </c>
      <c r="F1450" s="99">
        <f t="shared" si="132"/>
        <v>4153.5811583999994</v>
      </c>
      <c r="G1450" s="99">
        <f>IF(H1450&lt;Farms!$I$6*1000,(MIN(F1450,Farms!$L$6)),0)</f>
        <v>0</v>
      </c>
      <c r="H1450" s="100">
        <f t="shared" si="137"/>
        <v>495000</v>
      </c>
      <c r="I1450" s="100">
        <f t="shared" si="133"/>
        <v>494380.61358412198</v>
      </c>
      <c r="J1450" s="100">
        <f>MIN(I1450,Farms!$I$6*1000)</f>
        <v>494380.61358412198</v>
      </c>
      <c r="K1450" s="100">
        <f>MAX(I1450-Farms!$I$6*1000, 0)</f>
        <v>0</v>
      </c>
      <c r="L1450" s="100">
        <f t="shared" si="134"/>
        <v>4153.5811583999994</v>
      </c>
      <c r="M1450" s="100">
        <f t="shared" si="135"/>
        <v>397.83689149560121</v>
      </c>
      <c r="N1450" s="154">
        <f t="shared" si="136"/>
        <v>4551.4180498956002</v>
      </c>
    </row>
    <row r="1451" spans="2:14" x14ac:dyDescent="0.25">
      <c r="B1451" s="4">
        <v>41928</v>
      </c>
      <c r="C1451" s="99">
        <f>'Farm Runoff'!$D1451</f>
        <v>5048.0063999999993</v>
      </c>
      <c r="D1451" s="99">
        <f>'Irrigation Demand'!$D1451</f>
        <v>1989.1844574780059</v>
      </c>
      <c r="E1451" s="99">
        <f>$C1451*Farms!$H$6/100</f>
        <v>1251.9055871999999</v>
      </c>
      <c r="F1451" s="99">
        <f t="shared" si="132"/>
        <v>3796.1008127999994</v>
      </c>
      <c r="G1451" s="99">
        <f>IF(H1451&lt;Farms!$I$6*1000,(MIN(F1451,Farms!$L$6)),0)</f>
        <v>3796.1008127999994</v>
      </c>
      <c r="H1451" s="100">
        <f t="shared" si="137"/>
        <v>494380.61358412198</v>
      </c>
      <c r="I1451" s="100">
        <f t="shared" si="133"/>
        <v>497439.435526644</v>
      </c>
      <c r="J1451" s="100">
        <f>MIN(I1451,Farms!$I$6*1000)</f>
        <v>495000</v>
      </c>
      <c r="K1451" s="100">
        <f>MAX(I1451-Farms!$I$6*1000, 0)</f>
        <v>2439.4355266439961</v>
      </c>
      <c r="L1451" s="100">
        <f t="shared" si="134"/>
        <v>0</v>
      </c>
      <c r="M1451" s="100">
        <f t="shared" si="135"/>
        <v>397.83689149560121</v>
      </c>
      <c r="N1451" s="154">
        <f t="shared" si="136"/>
        <v>2837.2724181395974</v>
      </c>
    </row>
    <row r="1452" spans="2:14" x14ac:dyDescent="0.25">
      <c r="B1452" s="4">
        <v>41929</v>
      </c>
      <c r="C1452" s="99">
        <f>'Farm Runoff'!$D1452</f>
        <v>3791.6640000000002</v>
      </c>
      <c r="D1452" s="99">
        <f>'Irrigation Demand'!$D1452</f>
        <v>1989.1844574780059</v>
      </c>
      <c r="E1452" s="99">
        <f>$C1452*Farms!$H$6/100</f>
        <v>940.332672</v>
      </c>
      <c r="F1452" s="99">
        <f t="shared" si="132"/>
        <v>2851.3313280000002</v>
      </c>
      <c r="G1452" s="99">
        <f>IF(H1452&lt;Farms!$I$6*1000,(MIN(F1452,Farms!$L$6)),0)</f>
        <v>0</v>
      </c>
      <c r="H1452" s="100">
        <f t="shared" si="137"/>
        <v>495000</v>
      </c>
      <c r="I1452" s="100">
        <f t="shared" si="133"/>
        <v>493951.14821452199</v>
      </c>
      <c r="J1452" s="100">
        <f>MIN(I1452,Farms!$I$6*1000)</f>
        <v>493951.14821452199</v>
      </c>
      <c r="K1452" s="100">
        <f>MAX(I1452-Farms!$I$6*1000, 0)</f>
        <v>0</v>
      </c>
      <c r="L1452" s="100">
        <f t="shared" si="134"/>
        <v>2851.3313280000002</v>
      </c>
      <c r="M1452" s="100">
        <f t="shared" si="135"/>
        <v>397.83689149560121</v>
      </c>
      <c r="N1452" s="154">
        <f t="shared" si="136"/>
        <v>3249.1682194956015</v>
      </c>
    </row>
    <row r="1453" spans="2:14" x14ac:dyDescent="0.25">
      <c r="B1453" s="4">
        <v>41930</v>
      </c>
      <c r="C1453" s="99">
        <f>'Farm Runoff'!$D1453</f>
        <v>3271.0176000000001</v>
      </c>
      <c r="D1453" s="99">
        <f>'Irrigation Demand'!$D1453</f>
        <v>1989.1844574780059</v>
      </c>
      <c r="E1453" s="99">
        <f>$C1453*Farms!$H$6/100</f>
        <v>811.21236480000005</v>
      </c>
      <c r="F1453" s="99">
        <f t="shared" si="132"/>
        <v>2459.8052352</v>
      </c>
      <c r="G1453" s="99">
        <f>IF(H1453&lt;Farms!$I$6*1000,(MIN(F1453,Farms!$L$6)),0)</f>
        <v>2459.8052352</v>
      </c>
      <c r="H1453" s="100">
        <f t="shared" si="137"/>
        <v>493951.14821452199</v>
      </c>
      <c r="I1453" s="100">
        <f t="shared" si="133"/>
        <v>495232.98135704396</v>
      </c>
      <c r="J1453" s="100">
        <f>MIN(I1453,Farms!$I$6*1000)</f>
        <v>495000</v>
      </c>
      <c r="K1453" s="100">
        <f>MAX(I1453-Farms!$I$6*1000, 0)</f>
        <v>232.98135704395827</v>
      </c>
      <c r="L1453" s="100">
        <f t="shared" si="134"/>
        <v>0</v>
      </c>
      <c r="M1453" s="100">
        <f t="shared" si="135"/>
        <v>397.83689149560121</v>
      </c>
      <c r="N1453" s="154">
        <f t="shared" si="136"/>
        <v>630.81824853955948</v>
      </c>
    </row>
    <row r="1454" spans="2:14" x14ac:dyDescent="0.25">
      <c r="B1454" s="4">
        <v>41931</v>
      </c>
      <c r="C1454" s="99">
        <f>'Farm Runoff'!$D1454</f>
        <v>3712.4352000000003</v>
      </c>
      <c r="D1454" s="99">
        <f>'Irrigation Demand'!$D1454</f>
        <v>1989.1844574780059</v>
      </c>
      <c r="E1454" s="99">
        <f>$C1454*Farms!$H$6/100</f>
        <v>920.68392960000017</v>
      </c>
      <c r="F1454" s="99">
        <f t="shared" si="132"/>
        <v>2791.7512704000001</v>
      </c>
      <c r="G1454" s="99">
        <f>IF(H1454&lt;Farms!$I$6*1000,(MIN(F1454,Farms!$L$6)),0)</f>
        <v>0</v>
      </c>
      <c r="H1454" s="100">
        <f t="shared" si="137"/>
        <v>495000</v>
      </c>
      <c r="I1454" s="100">
        <f t="shared" si="133"/>
        <v>493931.499472122</v>
      </c>
      <c r="J1454" s="100">
        <f>MIN(I1454,Farms!$I$6*1000)</f>
        <v>493931.499472122</v>
      </c>
      <c r="K1454" s="100">
        <f>MAX(I1454-Farms!$I$6*1000, 0)</f>
        <v>0</v>
      </c>
      <c r="L1454" s="100">
        <f t="shared" si="134"/>
        <v>2791.7512704000001</v>
      </c>
      <c r="M1454" s="100">
        <f t="shared" si="135"/>
        <v>397.83689149560121</v>
      </c>
      <c r="N1454" s="154">
        <f t="shared" si="136"/>
        <v>3189.5881618956014</v>
      </c>
    </row>
    <row r="1455" spans="2:14" x14ac:dyDescent="0.25">
      <c r="B1455" s="4">
        <v>41932</v>
      </c>
      <c r="C1455" s="99">
        <f>'Farm Runoff'!$D1455</f>
        <v>3010.6943999999999</v>
      </c>
      <c r="D1455" s="99">
        <f>'Irrigation Demand'!$D1455</f>
        <v>1989.1844574780059</v>
      </c>
      <c r="E1455" s="99">
        <f>$C1455*Farms!$H$6/100</f>
        <v>746.65221120000001</v>
      </c>
      <c r="F1455" s="99">
        <f t="shared" si="132"/>
        <v>2264.0421888000001</v>
      </c>
      <c r="G1455" s="99">
        <f>IF(H1455&lt;Farms!$I$6*1000,(MIN(F1455,Farms!$L$6)),0)</f>
        <v>2264.0421888000001</v>
      </c>
      <c r="H1455" s="100">
        <f t="shared" si="137"/>
        <v>493931.499472122</v>
      </c>
      <c r="I1455" s="100">
        <f t="shared" si="133"/>
        <v>494953.00941464398</v>
      </c>
      <c r="J1455" s="100">
        <f>MIN(I1455,Farms!$I$6*1000)</f>
        <v>494953.00941464398</v>
      </c>
      <c r="K1455" s="100">
        <f>MAX(I1455-Farms!$I$6*1000, 0)</f>
        <v>0</v>
      </c>
      <c r="L1455" s="100">
        <f t="shared" si="134"/>
        <v>0</v>
      </c>
      <c r="M1455" s="100">
        <f t="shared" si="135"/>
        <v>397.83689149560121</v>
      </c>
      <c r="N1455" s="154">
        <f t="shared" si="136"/>
        <v>397.83689149560121</v>
      </c>
    </row>
    <row r="1456" spans="2:14" x14ac:dyDescent="0.25">
      <c r="B1456" s="4">
        <v>41933</v>
      </c>
      <c r="C1456" s="99">
        <f>'Farm Runoff'!$D1456</f>
        <v>2388.1824000000001</v>
      </c>
      <c r="D1456" s="99">
        <f>'Irrigation Demand'!$D1456</f>
        <v>1989.1844574780059</v>
      </c>
      <c r="E1456" s="99">
        <f>$C1456*Farms!$H$6/100</f>
        <v>592.26923520000003</v>
      </c>
      <c r="F1456" s="99">
        <f t="shared" si="132"/>
        <v>1795.9131648000002</v>
      </c>
      <c r="G1456" s="99">
        <f>IF(H1456&lt;Farms!$I$6*1000,(MIN(F1456,Farms!$L$6)),0)</f>
        <v>1795.9131648000002</v>
      </c>
      <c r="H1456" s="100">
        <f t="shared" si="137"/>
        <v>494953.00941464398</v>
      </c>
      <c r="I1456" s="100">
        <f t="shared" si="133"/>
        <v>495352.00735716597</v>
      </c>
      <c r="J1456" s="100">
        <f>MIN(I1456,Farms!$I$6*1000)</f>
        <v>495000</v>
      </c>
      <c r="K1456" s="100">
        <f>MAX(I1456-Farms!$I$6*1000, 0)</f>
        <v>352.0073571659741</v>
      </c>
      <c r="L1456" s="100">
        <f t="shared" si="134"/>
        <v>0</v>
      </c>
      <c r="M1456" s="100">
        <f t="shared" si="135"/>
        <v>397.83689149560121</v>
      </c>
      <c r="N1456" s="154">
        <f t="shared" si="136"/>
        <v>749.84424866157531</v>
      </c>
    </row>
    <row r="1457" spans="2:14" x14ac:dyDescent="0.25">
      <c r="B1457" s="4">
        <v>41934</v>
      </c>
      <c r="C1457" s="99">
        <f>'Farm Runoff'!$D1457</f>
        <v>1754.3520000000001</v>
      </c>
      <c r="D1457" s="99">
        <f>'Irrigation Demand'!$D1457</f>
        <v>1989.1844574780059</v>
      </c>
      <c r="E1457" s="99">
        <f>$C1457*Farms!$H$6/100</f>
        <v>435.07929600000006</v>
      </c>
      <c r="F1457" s="99">
        <f t="shared" si="132"/>
        <v>1319.272704</v>
      </c>
      <c r="G1457" s="99">
        <f>IF(H1457&lt;Farms!$I$6*1000,(MIN(F1457,Farms!$L$6)),0)</f>
        <v>0</v>
      </c>
      <c r="H1457" s="100">
        <f t="shared" si="137"/>
        <v>495000</v>
      </c>
      <c r="I1457" s="100">
        <f t="shared" si="133"/>
        <v>493445.89483852201</v>
      </c>
      <c r="J1457" s="100">
        <f>MIN(I1457,Farms!$I$6*1000)</f>
        <v>493445.89483852201</v>
      </c>
      <c r="K1457" s="100">
        <f>MAX(I1457-Farms!$I$6*1000, 0)</f>
        <v>0</v>
      </c>
      <c r="L1457" s="100">
        <f t="shared" si="134"/>
        <v>1319.272704</v>
      </c>
      <c r="M1457" s="100">
        <f t="shared" si="135"/>
        <v>397.83689149560121</v>
      </c>
      <c r="N1457" s="154">
        <f t="shared" si="136"/>
        <v>1717.1095954956013</v>
      </c>
    </row>
    <row r="1458" spans="2:14" x14ac:dyDescent="0.25">
      <c r="B1458" s="4">
        <v>41935</v>
      </c>
      <c r="C1458" s="99">
        <f>'Farm Runoff'!$D1458</f>
        <v>1358.2079999999999</v>
      </c>
      <c r="D1458" s="99">
        <f>'Irrigation Demand'!$D1458</f>
        <v>1989.1844574780059</v>
      </c>
      <c r="E1458" s="99">
        <f>$C1458*Farms!$H$6/100</f>
        <v>336.83558399999993</v>
      </c>
      <c r="F1458" s="99">
        <f t="shared" si="132"/>
        <v>1021.3724159999999</v>
      </c>
      <c r="G1458" s="99">
        <f>IF(H1458&lt;Farms!$I$6*1000,(MIN(F1458,Farms!$L$6)),0)</f>
        <v>1021.3724159999999</v>
      </c>
      <c r="H1458" s="100">
        <f t="shared" si="137"/>
        <v>493445.89483852201</v>
      </c>
      <c r="I1458" s="100">
        <f t="shared" si="133"/>
        <v>492814.918381044</v>
      </c>
      <c r="J1458" s="100">
        <f>MIN(I1458,Farms!$I$6*1000)</f>
        <v>492814.918381044</v>
      </c>
      <c r="K1458" s="100">
        <f>MAX(I1458-Farms!$I$6*1000, 0)</f>
        <v>0</v>
      </c>
      <c r="L1458" s="100">
        <f t="shared" si="134"/>
        <v>0</v>
      </c>
      <c r="M1458" s="100">
        <f t="shared" si="135"/>
        <v>397.83689149560121</v>
      </c>
      <c r="N1458" s="154">
        <f t="shared" si="136"/>
        <v>397.83689149560121</v>
      </c>
    </row>
    <row r="1459" spans="2:14" x14ac:dyDescent="0.25">
      <c r="B1459" s="4">
        <v>41936</v>
      </c>
      <c r="C1459" s="99">
        <f>'Farm Runoff'!$D1459</f>
        <v>656.46720000000005</v>
      </c>
      <c r="D1459" s="99">
        <f>'Irrigation Demand'!$D1459</f>
        <v>1989.1844574780059</v>
      </c>
      <c r="E1459" s="99">
        <f>$C1459*Farms!$H$6/100</f>
        <v>162.80386559999999</v>
      </c>
      <c r="F1459" s="99">
        <f t="shared" si="132"/>
        <v>493.66333440000005</v>
      </c>
      <c r="G1459" s="99">
        <f>IF(H1459&lt;Farms!$I$6*1000,(MIN(F1459,Farms!$L$6)),0)</f>
        <v>493.66333440000005</v>
      </c>
      <c r="H1459" s="100">
        <f t="shared" si="137"/>
        <v>492814.918381044</v>
      </c>
      <c r="I1459" s="100">
        <f t="shared" si="133"/>
        <v>491482.20112356602</v>
      </c>
      <c r="J1459" s="100">
        <f>MIN(I1459,Farms!$I$6*1000)</f>
        <v>491482.20112356602</v>
      </c>
      <c r="K1459" s="100">
        <f>MAX(I1459-Farms!$I$6*1000, 0)</f>
        <v>0</v>
      </c>
      <c r="L1459" s="100">
        <f t="shared" si="134"/>
        <v>0</v>
      </c>
      <c r="M1459" s="100">
        <f t="shared" si="135"/>
        <v>397.83689149560121</v>
      </c>
      <c r="N1459" s="154">
        <f t="shared" si="136"/>
        <v>397.83689149560121</v>
      </c>
    </row>
    <row r="1460" spans="2:14" x14ac:dyDescent="0.25">
      <c r="B1460" s="4">
        <v>41937</v>
      </c>
      <c r="C1460" s="99">
        <f>'Farm Runoff'!$D1460</f>
        <v>203.7312</v>
      </c>
      <c r="D1460" s="99">
        <f>'Irrigation Demand'!$D1460</f>
        <v>1989.1844574780059</v>
      </c>
      <c r="E1460" s="99">
        <f>$C1460*Farms!$H$6/100</f>
        <v>50.5253376</v>
      </c>
      <c r="F1460" s="99">
        <f t="shared" si="132"/>
        <v>153.2058624</v>
      </c>
      <c r="G1460" s="99">
        <f>IF(H1460&lt;Farms!$I$6*1000,(MIN(F1460,Farms!$L$6)),0)</f>
        <v>153.2058624</v>
      </c>
      <c r="H1460" s="100">
        <f t="shared" si="137"/>
        <v>491482.20112356602</v>
      </c>
      <c r="I1460" s="100">
        <f t="shared" si="133"/>
        <v>489696.747866088</v>
      </c>
      <c r="J1460" s="100">
        <f>MIN(I1460,Farms!$I$6*1000)</f>
        <v>489696.747866088</v>
      </c>
      <c r="K1460" s="100">
        <f>MAX(I1460-Farms!$I$6*1000, 0)</f>
        <v>0</v>
      </c>
      <c r="L1460" s="100">
        <f t="shared" si="134"/>
        <v>0</v>
      </c>
      <c r="M1460" s="100">
        <f t="shared" si="135"/>
        <v>397.83689149560121</v>
      </c>
      <c r="N1460" s="154">
        <f t="shared" si="136"/>
        <v>397.83689149560121</v>
      </c>
    </row>
    <row r="1461" spans="2:14" x14ac:dyDescent="0.25">
      <c r="B1461" s="4">
        <v>41938</v>
      </c>
      <c r="C1461" s="99">
        <f>'Farm Runoff'!$D1461</f>
        <v>203.7312</v>
      </c>
      <c r="D1461" s="99">
        <f>'Irrigation Demand'!$D1461</f>
        <v>1989.1844574780059</v>
      </c>
      <c r="E1461" s="99">
        <f>$C1461*Farms!$H$6/100</f>
        <v>50.5253376</v>
      </c>
      <c r="F1461" s="99">
        <f t="shared" si="132"/>
        <v>153.2058624</v>
      </c>
      <c r="G1461" s="99">
        <f>IF(H1461&lt;Farms!$I$6*1000,(MIN(F1461,Farms!$L$6)),0)</f>
        <v>153.2058624</v>
      </c>
      <c r="H1461" s="100">
        <f t="shared" si="137"/>
        <v>489696.747866088</v>
      </c>
      <c r="I1461" s="100">
        <f t="shared" si="133"/>
        <v>487911.29460860998</v>
      </c>
      <c r="J1461" s="100">
        <f>MIN(I1461,Farms!$I$6*1000)</f>
        <v>487911.29460860998</v>
      </c>
      <c r="K1461" s="100">
        <f>MAX(I1461-Farms!$I$6*1000, 0)</f>
        <v>0</v>
      </c>
      <c r="L1461" s="100">
        <f t="shared" si="134"/>
        <v>0</v>
      </c>
      <c r="M1461" s="100">
        <f t="shared" si="135"/>
        <v>397.83689149560121</v>
      </c>
      <c r="N1461" s="154">
        <f t="shared" si="136"/>
        <v>397.83689149560121</v>
      </c>
    </row>
    <row r="1462" spans="2:14" x14ac:dyDescent="0.25">
      <c r="B1462" s="4">
        <v>41939</v>
      </c>
      <c r="C1462" s="99">
        <f>'Farm Runoff'!$D1462</f>
        <v>203.7312</v>
      </c>
      <c r="D1462" s="99">
        <f>'Irrigation Demand'!$D1462</f>
        <v>1989.1844574780059</v>
      </c>
      <c r="E1462" s="99">
        <f>$C1462*Farms!$H$6/100</f>
        <v>50.5253376</v>
      </c>
      <c r="F1462" s="99">
        <f t="shared" si="132"/>
        <v>153.2058624</v>
      </c>
      <c r="G1462" s="99">
        <f>IF(H1462&lt;Farms!$I$6*1000,(MIN(F1462,Farms!$L$6)),0)</f>
        <v>153.2058624</v>
      </c>
      <c r="H1462" s="100">
        <f t="shared" si="137"/>
        <v>487911.29460860998</v>
      </c>
      <c r="I1462" s="100">
        <f t="shared" si="133"/>
        <v>486125.84135113197</v>
      </c>
      <c r="J1462" s="100">
        <f>MIN(I1462,Farms!$I$6*1000)</f>
        <v>486125.84135113197</v>
      </c>
      <c r="K1462" s="100">
        <f>MAX(I1462-Farms!$I$6*1000, 0)</f>
        <v>0</v>
      </c>
      <c r="L1462" s="100">
        <f t="shared" si="134"/>
        <v>0</v>
      </c>
      <c r="M1462" s="100">
        <f t="shared" si="135"/>
        <v>397.83689149560121</v>
      </c>
      <c r="N1462" s="154">
        <f t="shared" si="136"/>
        <v>397.83689149560121</v>
      </c>
    </row>
    <row r="1463" spans="2:14" x14ac:dyDescent="0.25">
      <c r="B1463" s="4">
        <v>41940</v>
      </c>
      <c r="C1463" s="99">
        <f>'Farm Runoff'!$D1463</f>
        <v>203.7312</v>
      </c>
      <c r="D1463" s="99">
        <f>'Irrigation Demand'!$D1463</f>
        <v>1989.1844574780059</v>
      </c>
      <c r="E1463" s="99">
        <f>$C1463*Farms!$H$6/100</f>
        <v>50.5253376</v>
      </c>
      <c r="F1463" s="99">
        <f t="shared" si="132"/>
        <v>153.2058624</v>
      </c>
      <c r="G1463" s="99">
        <f>IF(H1463&lt;Farms!$I$6*1000,(MIN(F1463,Farms!$L$6)),0)</f>
        <v>153.2058624</v>
      </c>
      <c r="H1463" s="100">
        <f t="shared" si="137"/>
        <v>486125.84135113197</v>
      </c>
      <c r="I1463" s="100">
        <f t="shared" si="133"/>
        <v>484340.38809365395</v>
      </c>
      <c r="J1463" s="100">
        <f>MIN(I1463,Farms!$I$6*1000)</f>
        <v>484340.38809365395</v>
      </c>
      <c r="K1463" s="100">
        <f>MAX(I1463-Farms!$I$6*1000, 0)</f>
        <v>0</v>
      </c>
      <c r="L1463" s="100">
        <f t="shared" si="134"/>
        <v>0</v>
      </c>
      <c r="M1463" s="100">
        <f t="shared" si="135"/>
        <v>397.83689149560121</v>
      </c>
      <c r="N1463" s="154">
        <f t="shared" si="136"/>
        <v>397.83689149560121</v>
      </c>
    </row>
    <row r="1464" spans="2:14" x14ac:dyDescent="0.25">
      <c r="B1464" s="4">
        <v>41941</v>
      </c>
      <c r="C1464" s="99">
        <f>'Farm Runoff'!$D1464</f>
        <v>192.41280000000003</v>
      </c>
      <c r="D1464" s="99">
        <f>'Irrigation Demand'!$D1464</f>
        <v>1989.1844574780059</v>
      </c>
      <c r="E1464" s="99">
        <f>$C1464*Farms!$H$6/100</f>
        <v>47.718374400000009</v>
      </c>
      <c r="F1464" s="99">
        <f t="shared" si="132"/>
        <v>144.69442560000002</v>
      </c>
      <c r="G1464" s="99">
        <f>IF(H1464&lt;Farms!$I$6*1000,(MIN(F1464,Farms!$L$6)),0)</f>
        <v>144.69442560000002</v>
      </c>
      <c r="H1464" s="100">
        <f t="shared" si="137"/>
        <v>484340.38809365395</v>
      </c>
      <c r="I1464" s="100">
        <f t="shared" si="133"/>
        <v>482543.61643617594</v>
      </c>
      <c r="J1464" s="100">
        <f>MIN(I1464,Farms!$I$6*1000)</f>
        <v>482543.61643617594</v>
      </c>
      <c r="K1464" s="100">
        <f>MAX(I1464-Farms!$I$6*1000, 0)</f>
        <v>0</v>
      </c>
      <c r="L1464" s="100">
        <f t="shared" si="134"/>
        <v>0</v>
      </c>
      <c r="M1464" s="100">
        <f t="shared" si="135"/>
        <v>397.83689149560121</v>
      </c>
      <c r="N1464" s="154">
        <f t="shared" si="136"/>
        <v>397.83689149560121</v>
      </c>
    </row>
    <row r="1465" spans="2:14" x14ac:dyDescent="0.25">
      <c r="B1465" s="4">
        <v>41942</v>
      </c>
      <c r="C1465" s="99">
        <f>'Farm Runoff'!$D1465</f>
        <v>192.41280000000003</v>
      </c>
      <c r="D1465" s="99">
        <f>'Irrigation Demand'!$D1465</f>
        <v>1989.1844574780059</v>
      </c>
      <c r="E1465" s="99">
        <f>$C1465*Farms!$H$6/100</f>
        <v>47.718374400000009</v>
      </c>
      <c r="F1465" s="99">
        <f t="shared" si="132"/>
        <v>144.69442560000002</v>
      </c>
      <c r="G1465" s="99">
        <f>IF(H1465&lt;Farms!$I$6*1000,(MIN(F1465,Farms!$L$6)),0)</f>
        <v>144.69442560000002</v>
      </c>
      <c r="H1465" s="100">
        <f t="shared" si="137"/>
        <v>482543.61643617594</v>
      </c>
      <c r="I1465" s="100">
        <f t="shared" si="133"/>
        <v>480746.84477869794</v>
      </c>
      <c r="J1465" s="100">
        <f>MIN(I1465,Farms!$I$6*1000)</f>
        <v>480746.84477869794</v>
      </c>
      <c r="K1465" s="100">
        <f>MAX(I1465-Farms!$I$6*1000, 0)</f>
        <v>0</v>
      </c>
      <c r="L1465" s="100">
        <f t="shared" si="134"/>
        <v>0</v>
      </c>
      <c r="M1465" s="100">
        <f t="shared" si="135"/>
        <v>397.83689149560121</v>
      </c>
      <c r="N1465" s="154">
        <f t="shared" si="136"/>
        <v>397.83689149560121</v>
      </c>
    </row>
    <row r="1466" spans="2:14" x14ac:dyDescent="0.25">
      <c r="B1466" s="4">
        <v>41943</v>
      </c>
      <c r="C1466" s="99">
        <f>'Farm Runoff'!$D1466</f>
        <v>192.41280000000003</v>
      </c>
      <c r="D1466" s="99">
        <f>'Irrigation Demand'!$D1466</f>
        <v>1989.1844574780059</v>
      </c>
      <c r="E1466" s="99">
        <f>$C1466*Farms!$H$6/100</f>
        <v>47.718374400000009</v>
      </c>
      <c r="F1466" s="99">
        <f t="shared" si="132"/>
        <v>144.69442560000002</v>
      </c>
      <c r="G1466" s="99">
        <f>IF(H1466&lt;Farms!$I$6*1000,(MIN(F1466,Farms!$L$6)),0)</f>
        <v>144.69442560000002</v>
      </c>
      <c r="H1466" s="100">
        <f t="shared" si="137"/>
        <v>480746.84477869794</v>
      </c>
      <c r="I1466" s="100">
        <f t="shared" si="133"/>
        <v>478950.07312121993</v>
      </c>
      <c r="J1466" s="100">
        <f>MIN(I1466,Farms!$I$6*1000)</f>
        <v>478950.07312121993</v>
      </c>
      <c r="K1466" s="100">
        <f>MAX(I1466-Farms!$I$6*1000, 0)</f>
        <v>0</v>
      </c>
      <c r="L1466" s="100">
        <f t="shared" si="134"/>
        <v>0</v>
      </c>
      <c r="M1466" s="100">
        <f t="shared" si="135"/>
        <v>397.83689149560121</v>
      </c>
      <c r="N1466" s="154">
        <f t="shared" si="136"/>
        <v>397.83689149560121</v>
      </c>
    </row>
    <row r="1467" spans="2:14" x14ac:dyDescent="0.25">
      <c r="B1467" s="4">
        <v>41944</v>
      </c>
      <c r="C1467" s="99">
        <f>'Farm Runoff'!$D1467</f>
        <v>5704.4736000000012</v>
      </c>
      <c r="D1467" s="99">
        <f>'Irrigation Demand'!$D1467</f>
        <v>1612.6189898989903</v>
      </c>
      <c r="E1467" s="99">
        <f>$C1467*Farms!$H$6/100</f>
        <v>1414.7094528000005</v>
      </c>
      <c r="F1467" s="99">
        <f t="shared" si="132"/>
        <v>4289.7641472000005</v>
      </c>
      <c r="G1467" s="99">
        <f>IF(H1467&lt;Farms!$I$6*1000,(MIN(F1467,Farms!$L$6)),0)</f>
        <v>4289.7641472000005</v>
      </c>
      <c r="H1467" s="100">
        <f t="shared" si="137"/>
        <v>478950.07312121993</v>
      </c>
      <c r="I1467" s="100">
        <f t="shared" si="133"/>
        <v>483041.9277313209</v>
      </c>
      <c r="J1467" s="100">
        <f>MIN(I1467,Farms!$I$6*1000)</f>
        <v>483041.9277313209</v>
      </c>
      <c r="K1467" s="100">
        <f>MAX(I1467-Farms!$I$6*1000, 0)</f>
        <v>0</v>
      </c>
      <c r="L1467" s="100">
        <f t="shared" si="134"/>
        <v>0</v>
      </c>
      <c r="M1467" s="100">
        <f t="shared" si="135"/>
        <v>322.52379797979808</v>
      </c>
      <c r="N1467" s="154">
        <f t="shared" si="136"/>
        <v>322.52379797979808</v>
      </c>
    </row>
    <row r="1468" spans="2:14" x14ac:dyDescent="0.25">
      <c r="B1468" s="4">
        <v>41945</v>
      </c>
      <c r="C1468" s="99">
        <f>'Farm Runoff'!$D1468</f>
        <v>5704.4736000000012</v>
      </c>
      <c r="D1468" s="99">
        <f>'Irrigation Demand'!$D1468</f>
        <v>1612.6189898989903</v>
      </c>
      <c r="E1468" s="99">
        <f>$C1468*Farms!$H$6/100</f>
        <v>1414.7094528000005</v>
      </c>
      <c r="F1468" s="99">
        <f t="shared" si="132"/>
        <v>4289.7641472000005</v>
      </c>
      <c r="G1468" s="99">
        <f>IF(H1468&lt;Farms!$I$6*1000,(MIN(F1468,Farms!$L$6)),0)</f>
        <v>4289.7641472000005</v>
      </c>
      <c r="H1468" s="100">
        <f t="shared" si="137"/>
        <v>483041.9277313209</v>
      </c>
      <c r="I1468" s="100">
        <f t="shared" si="133"/>
        <v>487133.78234142187</v>
      </c>
      <c r="J1468" s="100">
        <f>MIN(I1468,Farms!$I$6*1000)</f>
        <v>487133.78234142187</v>
      </c>
      <c r="K1468" s="100">
        <f>MAX(I1468-Farms!$I$6*1000, 0)</f>
        <v>0</v>
      </c>
      <c r="L1468" s="100">
        <f t="shared" si="134"/>
        <v>0</v>
      </c>
      <c r="M1468" s="100">
        <f t="shared" si="135"/>
        <v>322.52379797979808</v>
      </c>
      <c r="N1468" s="154">
        <f t="shared" si="136"/>
        <v>322.52379797979808</v>
      </c>
    </row>
    <row r="1469" spans="2:14" x14ac:dyDescent="0.25">
      <c r="B1469" s="4">
        <v>41946</v>
      </c>
      <c r="C1469" s="99">
        <f>'Farm Runoff'!$D1469</f>
        <v>6270.3936000000012</v>
      </c>
      <c r="D1469" s="99">
        <f>'Irrigation Demand'!$D1469</f>
        <v>1612.6189898989903</v>
      </c>
      <c r="E1469" s="99">
        <f>$C1469*Farms!$H$6/100</f>
        <v>1555.0576128000002</v>
      </c>
      <c r="F1469" s="99">
        <f t="shared" si="132"/>
        <v>4715.335987200001</v>
      </c>
      <c r="G1469" s="99">
        <f>IF(H1469&lt;Farms!$I$6*1000,(MIN(F1469,Farms!$L$6)),0)</f>
        <v>4715.335987200001</v>
      </c>
      <c r="H1469" s="100">
        <f t="shared" si="137"/>
        <v>487133.78234142187</v>
      </c>
      <c r="I1469" s="100">
        <f t="shared" si="133"/>
        <v>491791.55695152289</v>
      </c>
      <c r="J1469" s="100">
        <f>MIN(I1469,Farms!$I$6*1000)</f>
        <v>491791.55695152289</v>
      </c>
      <c r="K1469" s="100">
        <f>MAX(I1469-Farms!$I$6*1000, 0)</f>
        <v>0</v>
      </c>
      <c r="L1469" s="100">
        <f t="shared" si="134"/>
        <v>0</v>
      </c>
      <c r="M1469" s="100">
        <f t="shared" si="135"/>
        <v>322.52379797979808</v>
      </c>
      <c r="N1469" s="154">
        <f t="shared" si="136"/>
        <v>322.52379797979808</v>
      </c>
    </row>
    <row r="1470" spans="2:14" x14ac:dyDescent="0.25">
      <c r="B1470" s="4">
        <v>41947</v>
      </c>
      <c r="C1470" s="99">
        <f>'Farm Runoff'!$D1470</f>
        <v>14815.785600000001</v>
      </c>
      <c r="D1470" s="99">
        <f>'Irrigation Demand'!$D1470</f>
        <v>1612.6189898989903</v>
      </c>
      <c r="E1470" s="99">
        <f>$C1470*Farms!$H$6/100</f>
        <v>3674.3148288000002</v>
      </c>
      <c r="F1470" s="99">
        <f t="shared" si="132"/>
        <v>11141.470771200002</v>
      </c>
      <c r="G1470" s="99">
        <f>IF(H1470&lt;Farms!$I$6*1000,(MIN(F1470,Farms!$L$6)),0)</f>
        <v>11141.470771200002</v>
      </c>
      <c r="H1470" s="100">
        <f t="shared" si="137"/>
        <v>491791.55695152289</v>
      </c>
      <c r="I1470" s="100">
        <f t="shared" si="133"/>
        <v>504994.72356162389</v>
      </c>
      <c r="J1470" s="100">
        <f>MIN(I1470,Farms!$I$6*1000)</f>
        <v>495000</v>
      </c>
      <c r="K1470" s="100">
        <f>MAX(I1470-Farms!$I$6*1000, 0)</f>
        <v>9994.7235616238904</v>
      </c>
      <c r="L1470" s="100">
        <f t="shared" si="134"/>
        <v>0</v>
      </c>
      <c r="M1470" s="100">
        <f t="shared" si="135"/>
        <v>322.52379797979808</v>
      </c>
      <c r="N1470" s="154">
        <f t="shared" si="136"/>
        <v>10317.247359603689</v>
      </c>
    </row>
    <row r="1471" spans="2:14" x14ac:dyDescent="0.25">
      <c r="B1471" s="4">
        <v>41948</v>
      </c>
      <c r="C1471" s="99">
        <f>'Farm Runoff'!$D1471</f>
        <v>5704.4736000000012</v>
      </c>
      <c r="D1471" s="99">
        <f>'Irrigation Demand'!$D1471</f>
        <v>1612.6189898989903</v>
      </c>
      <c r="E1471" s="99">
        <f>$C1471*Farms!$H$6/100</f>
        <v>1414.7094528000005</v>
      </c>
      <c r="F1471" s="99">
        <f t="shared" si="132"/>
        <v>4289.7641472000005</v>
      </c>
      <c r="G1471" s="99">
        <f>IF(H1471&lt;Farms!$I$6*1000,(MIN(F1471,Farms!$L$6)),0)</f>
        <v>0</v>
      </c>
      <c r="H1471" s="100">
        <f t="shared" si="137"/>
        <v>495000</v>
      </c>
      <c r="I1471" s="100">
        <f t="shared" si="133"/>
        <v>494802.09046290099</v>
      </c>
      <c r="J1471" s="100">
        <f>MIN(I1471,Farms!$I$6*1000)</f>
        <v>494802.09046290099</v>
      </c>
      <c r="K1471" s="100">
        <f>MAX(I1471-Farms!$I$6*1000, 0)</f>
        <v>0</v>
      </c>
      <c r="L1471" s="100">
        <f t="shared" si="134"/>
        <v>4289.7641472000005</v>
      </c>
      <c r="M1471" s="100">
        <f t="shared" si="135"/>
        <v>322.52379797979808</v>
      </c>
      <c r="N1471" s="154">
        <f t="shared" si="136"/>
        <v>4612.287945179799</v>
      </c>
    </row>
    <row r="1472" spans="2:14" x14ac:dyDescent="0.25">
      <c r="B1472" s="4">
        <v>41949</v>
      </c>
      <c r="C1472" s="99">
        <f>'Farm Runoff'!$D1472</f>
        <v>5127.2352000000001</v>
      </c>
      <c r="D1472" s="99">
        <f>'Irrigation Demand'!$D1472</f>
        <v>989.91898989899028</v>
      </c>
      <c r="E1472" s="99">
        <f>$C1472*Farms!$H$6/100</f>
        <v>1271.5543296000001</v>
      </c>
      <c r="F1472" s="99">
        <f t="shared" si="132"/>
        <v>3855.6808704</v>
      </c>
      <c r="G1472" s="99">
        <f>IF(H1472&lt;Farms!$I$6*1000,(MIN(F1472,Farms!$L$6)),0)</f>
        <v>3855.6808704</v>
      </c>
      <c r="H1472" s="100">
        <f t="shared" si="137"/>
        <v>494802.09046290099</v>
      </c>
      <c r="I1472" s="100">
        <f t="shared" si="133"/>
        <v>498939.406673002</v>
      </c>
      <c r="J1472" s="100">
        <f>MIN(I1472,Farms!$I$6*1000)</f>
        <v>495000</v>
      </c>
      <c r="K1472" s="100">
        <f>MAX(I1472-Farms!$I$6*1000, 0)</f>
        <v>3939.4066730019986</v>
      </c>
      <c r="L1472" s="100">
        <f t="shared" si="134"/>
        <v>0</v>
      </c>
      <c r="M1472" s="100">
        <f t="shared" si="135"/>
        <v>197.98379797979806</v>
      </c>
      <c r="N1472" s="154">
        <f t="shared" si="136"/>
        <v>4137.3904709817962</v>
      </c>
    </row>
    <row r="1473" spans="2:14" x14ac:dyDescent="0.25">
      <c r="B1473" s="4">
        <v>41950</v>
      </c>
      <c r="C1473" s="99">
        <f>'Farm Runoff'!$D1473</f>
        <v>4561.3152</v>
      </c>
      <c r="D1473" s="99">
        <f>'Irrigation Demand'!$D1473</f>
        <v>989.91898989899028</v>
      </c>
      <c r="E1473" s="99">
        <f>$C1473*Farms!$H$6/100</f>
        <v>1131.2061696000001</v>
      </c>
      <c r="F1473" s="99">
        <f t="shared" si="132"/>
        <v>3430.1090303999999</v>
      </c>
      <c r="G1473" s="99">
        <f>IF(H1473&lt;Farms!$I$6*1000,(MIN(F1473,Farms!$L$6)),0)</f>
        <v>0</v>
      </c>
      <c r="H1473" s="100">
        <f t="shared" si="137"/>
        <v>495000</v>
      </c>
      <c r="I1473" s="100">
        <f t="shared" si="133"/>
        <v>495141.28717970103</v>
      </c>
      <c r="J1473" s="100">
        <f>MIN(I1473,Farms!$I$6*1000)</f>
        <v>495000</v>
      </c>
      <c r="K1473" s="100">
        <f>MAX(I1473-Farms!$I$6*1000, 0)</f>
        <v>141.28717970103025</v>
      </c>
      <c r="L1473" s="100">
        <f t="shared" si="134"/>
        <v>3430.1090303999999</v>
      </c>
      <c r="M1473" s="100">
        <f t="shared" si="135"/>
        <v>197.98379797979806</v>
      </c>
      <c r="N1473" s="154">
        <f t="shared" si="136"/>
        <v>3769.3800080808282</v>
      </c>
    </row>
    <row r="1474" spans="2:14" x14ac:dyDescent="0.25">
      <c r="B1474" s="4">
        <v>41951</v>
      </c>
      <c r="C1474" s="99">
        <f>'Farm Runoff'!$D1474</f>
        <v>4561.3152</v>
      </c>
      <c r="D1474" s="99">
        <f>'Irrigation Demand'!$D1474</f>
        <v>1612.6189898989903</v>
      </c>
      <c r="E1474" s="99">
        <f>$C1474*Farms!$H$6/100</f>
        <v>1131.2061696000001</v>
      </c>
      <c r="F1474" s="99">
        <f t="shared" si="132"/>
        <v>3430.1090303999999</v>
      </c>
      <c r="G1474" s="99">
        <f>IF(H1474&lt;Farms!$I$6*1000,(MIN(F1474,Farms!$L$6)),0)</f>
        <v>0</v>
      </c>
      <c r="H1474" s="100">
        <f t="shared" si="137"/>
        <v>495000</v>
      </c>
      <c r="I1474" s="100">
        <f t="shared" si="133"/>
        <v>494518.58717970102</v>
      </c>
      <c r="J1474" s="100">
        <f>MIN(I1474,Farms!$I$6*1000)</f>
        <v>494518.58717970102</v>
      </c>
      <c r="K1474" s="100">
        <f>MAX(I1474-Farms!$I$6*1000, 0)</f>
        <v>0</v>
      </c>
      <c r="L1474" s="100">
        <f t="shared" si="134"/>
        <v>3430.1090303999999</v>
      </c>
      <c r="M1474" s="100">
        <f t="shared" si="135"/>
        <v>322.52379797979808</v>
      </c>
      <c r="N1474" s="154">
        <f t="shared" si="136"/>
        <v>3752.632828379798</v>
      </c>
    </row>
    <row r="1475" spans="2:14" x14ac:dyDescent="0.25">
      <c r="B1475" s="4">
        <v>41952</v>
      </c>
      <c r="C1475" s="99">
        <f>'Farm Runoff'!$D1475</f>
        <v>4561.3152</v>
      </c>
      <c r="D1475" s="99">
        <f>'Irrigation Demand'!$D1475</f>
        <v>1612.6189898989903</v>
      </c>
      <c r="E1475" s="99">
        <f>$C1475*Farms!$H$6/100</f>
        <v>1131.2061696000001</v>
      </c>
      <c r="F1475" s="99">
        <f t="shared" si="132"/>
        <v>3430.1090303999999</v>
      </c>
      <c r="G1475" s="99">
        <f>IF(H1475&lt;Farms!$I$6*1000,(MIN(F1475,Farms!$L$6)),0)</f>
        <v>3430.1090303999999</v>
      </c>
      <c r="H1475" s="100">
        <f t="shared" si="137"/>
        <v>494518.58717970102</v>
      </c>
      <c r="I1475" s="100">
        <f t="shared" si="133"/>
        <v>497467.28338980203</v>
      </c>
      <c r="J1475" s="100">
        <f>MIN(I1475,Farms!$I$6*1000)</f>
        <v>495000</v>
      </c>
      <c r="K1475" s="100">
        <f>MAX(I1475-Farms!$I$6*1000, 0)</f>
        <v>2467.2833898020326</v>
      </c>
      <c r="L1475" s="100">
        <f t="shared" si="134"/>
        <v>0</v>
      </c>
      <c r="M1475" s="100">
        <f t="shared" si="135"/>
        <v>322.52379797979808</v>
      </c>
      <c r="N1475" s="154">
        <f t="shared" si="136"/>
        <v>2789.8071877818306</v>
      </c>
    </row>
    <row r="1476" spans="2:14" x14ac:dyDescent="0.25">
      <c r="B1476" s="4">
        <v>41953</v>
      </c>
      <c r="C1476" s="99">
        <f>'Farm Runoff'!$D1476</f>
        <v>4561.3152</v>
      </c>
      <c r="D1476" s="99">
        <f>'Irrigation Demand'!$D1476</f>
        <v>1612.6189898989903</v>
      </c>
      <c r="E1476" s="99">
        <f>$C1476*Farms!$H$6/100</f>
        <v>1131.2061696000001</v>
      </c>
      <c r="F1476" s="99">
        <f t="shared" si="132"/>
        <v>3430.1090303999999</v>
      </c>
      <c r="G1476" s="99">
        <f>IF(H1476&lt;Farms!$I$6*1000,(MIN(F1476,Farms!$L$6)),0)</f>
        <v>0</v>
      </c>
      <c r="H1476" s="100">
        <f t="shared" si="137"/>
        <v>495000</v>
      </c>
      <c r="I1476" s="100">
        <f t="shared" si="133"/>
        <v>494518.58717970102</v>
      </c>
      <c r="J1476" s="100">
        <f>MIN(I1476,Farms!$I$6*1000)</f>
        <v>494518.58717970102</v>
      </c>
      <c r="K1476" s="100">
        <f>MAX(I1476-Farms!$I$6*1000, 0)</f>
        <v>0</v>
      </c>
      <c r="L1476" s="100">
        <f t="shared" si="134"/>
        <v>3430.1090303999999</v>
      </c>
      <c r="M1476" s="100">
        <f t="shared" si="135"/>
        <v>322.52379797979808</v>
      </c>
      <c r="N1476" s="154">
        <f t="shared" si="136"/>
        <v>3752.632828379798</v>
      </c>
    </row>
    <row r="1477" spans="2:14" x14ac:dyDescent="0.25">
      <c r="B1477" s="4">
        <v>41954</v>
      </c>
      <c r="C1477" s="99">
        <f>'Farm Runoff'!$D1477</f>
        <v>4561.3152</v>
      </c>
      <c r="D1477" s="99">
        <f>'Irrigation Demand'!$D1477</f>
        <v>1612.6189898989903</v>
      </c>
      <c r="E1477" s="99">
        <f>$C1477*Farms!$H$6/100</f>
        <v>1131.2061696000001</v>
      </c>
      <c r="F1477" s="99">
        <f t="shared" si="132"/>
        <v>3430.1090303999999</v>
      </c>
      <c r="G1477" s="99">
        <f>IF(H1477&lt;Farms!$I$6*1000,(MIN(F1477,Farms!$L$6)),0)</f>
        <v>3430.1090303999999</v>
      </c>
      <c r="H1477" s="100">
        <f t="shared" si="137"/>
        <v>494518.58717970102</v>
      </c>
      <c r="I1477" s="100">
        <f t="shared" si="133"/>
        <v>497467.28338980203</v>
      </c>
      <c r="J1477" s="100">
        <f>MIN(I1477,Farms!$I$6*1000)</f>
        <v>495000</v>
      </c>
      <c r="K1477" s="100">
        <f>MAX(I1477-Farms!$I$6*1000, 0)</f>
        <v>2467.2833898020326</v>
      </c>
      <c r="L1477" s="100">
        <f t="shared" si="134"/>
        <v>0</v>
      </c>
      <c r="M1477" s="100">
        <f t="shared" si="135"/>
        <v>322.52379797979808</v>
      </c>
      <c r="N1477" s="154">
        <f t="shared" si="136"/>
        <v>2789.8071877818306</v>
      </c>
    </row>
    <row r="1478" spans="2:14" x14ac:dyDescent="0.25">
      <c r="B1478" s="4">
        <v>41955</v>
      </c>
      <c r="C1478" s="99">
        <f>'Farm Runoff'!$D1478</f>
        <v>4561.3152</v>
      </c>
      <c r="D1478" s="99">
        <f>'Irrigation Demand'!$D1478</f>
        <v>1612.6189898989903</v>
      </c>
      <c r="E1478" s="99">
        <f>$C1478*Farms!$H$6/100</f>
        <v>1131.2061696000001</v>
      </c>
      <c r="F1478" s="99">
        <f t="shared" si="132"/>
        <v>3430.1090303999999</v>
      </c>
      <c r="G1478" s="99">
        <f>IF(H1478&lt;Farms!$I$6*1000,(MIN(F1478,Farms!$L$6)),0)</f>
        <v>0</v>
      </c>
      <c r="H1478" s="100">
        <f t="shared" si="137"/>
        <v>495000</v>
      </c>
      <c r="I1478" s="100">
        <f t="shared" si="133"/>
        <v>494518.58717970102</v>
      </c>
      <c r="J1478" s="100">
        <f>MIN(I1478,Farms!$I$6*1000)</f>
        <v>494518.58717970102</v>
      </c>
      <c r="K1478" s="100">
        <f>MAX(I1478-Farms!$I$6*1000, 0)</f>
        <v>0</v>
      </c>
      <c r="L1478" s="100">
        <f t="shared" si="134"/>
        <v>3430.1090303999999</v>
      </c>
      <c r="M1478" s="100">
        <f t="shared" si="135"/>
        <v>322.52379797979808</v>
      </c>
      <c r="N1478" s="154">
        <f t="shared" si="136"/>
        <v>3752.632828379798</v>
      </c>
    </row>
    <row r="1479" spans="2:14" x14ac:dyDescent="0.25">
      <c r="B1479" s="4">
        <v>41956</v>
      </c>
      <c r="C1479" s="99">
        <f>'Farm Runoff'!$D1479</f>
        <v>4561.3152</v>
      </c>
      <c r="D1479" s="99">
        <f>'Irrigation Demand'!$D1479</f>
        <v>0</v>
      </c>
      <c r="E1479" s="99">
        <f>$C1479*Farms!$H$6/100</f>
        <v>1131.2061696000001</v>
      </c>
      <c r="F1479" s="99">
        <f t="shared" ref="F1479:F1542" si="138">C1479-E1479</f>
        <v>3430.1090303999999</v>
      </c>
      <c r="G1479" s="99">
        <f>IF(H1479&lt;Farms!$I$6*1000,(MIN(F1479,Farms!$L$6)),0)</f>
        <v>3430.1090303999999</v>
      </c>
      <c r="H1479" s="100">
        <f t="shared" si="137"/>
        <v>494518.58717970102</v>
      </c>
      <c r="I1479" s="100">
        <f t="shared" ref="I1479:I1542" si="139">H1479+E1479+G1479-D1479</f>
        <v>499079.90237970103</v>
      </c>
      <c r="J1479" s="100">
        <f>MIN(I1479,Farms!$I$6*1000)</f>
        <v>495000</v>
      </c>
      <c r="K1479" s="100">
        <f>MAX(I1479-Farms!$I$6*1000, 0)</f>
        <v>4079.9023797010304</v>
      </c>
      <c r="L1479" s="100">
        <f t="shared" ref="L1479:L1542" si="140">F1479-G1479</f>
        <v>0</v>
      </c>
      <c r="M1479" s="100">
        <f t="shared" ref="M1479:M1542" si="141">D1479*0.2</f>
        <v>0</v>
      </c>
      <c r="N1479" s="154">
        <f t="shared" ref="N1479:N1542" si="142">K1479+L1479+M1479</f>
        <v>4079.9023797010304</v>
      </c>
    </row>
    <row r="1480" spans="2:14" x14ac:dyDescent="0.25">
      <c r="B1480" s="4">
        <v>41957</v>
      </c>
      <c r="C1480" s="99">
        <f>'Farm Runoff'!$D1480</f>
        <v>4561.3152</v>
      </c>
      <c r="D1480" s="99">
        <f>'Irrigation Demand'!$D1480</f>
        <v>1612.6189898989903</v>
      </c>
      <c r="E1480" s="99">
        <f>$C1480*Farms!$H$6/100</f>
        <v>1131.2061696000001</v>
      </c>
      <c r="F1480" s="99">
        <f t="shared" si="138"/>
        <v>3430.1090303999999</v>
      </c>
      <c r="G1480" s="99">
        <f>IF(H1480&lt;Farms!$I$6*1000,(MIN(F1480,Farms!$L$6)),0)</f>
        <v>0</v>
      </c>
      <c r="H1480" s="100">
        <f t="shared" ref="H1480:H1543" si="143">J1479</f>
        <v>495000</v>
      </c>
      <c r="I1480" s="100">
        <f t="shared" si="139"/>
        <v>494518.58717970102</v>
      </c>
      <c r="J1480" s="100">
        <f>MIN(I1480,Farms!$I$6*1000)</f>
        <v>494518.58717970102</v>
      </c>
      <c r="K1480" s="100">
        <f>MAX(I1480-Farms!$I$6*1000, 0)</f>
        <v>0</v>
      </c>
      <c r="L1480" s="100">
        <f t="shared" si="140"/>
        <v>3430.1090303999999</v>
      </c>
      <c r="M1480" s="100">
        <f t="shared" si="141"/>
        <v>322.52379797979808</v>
      </c>
      <c r="N1480" s="154">
        <f t="shared" si="142"/>
        <v>3752.632828379798</v>
      </c>
    </row>
    <row r="1481" spans="2:14" x14ac:dyDescent="0.25">
      <c r="B1481" s="4">
        <v>41958</v>
      </c>
      <c r="C1481" s="99">
        <f>'Farm Runoff'!$D1481</f>
        <v>4561.3152</v>
      </c>
      <c r="D1481" s="99">
        <f>'Irrigation Demand'!$D1481</f>
        <v>1612.6189898989903</v>
      </c>
      <c r="E1481" s="99">
        <f>$C1481*Farms!$H$6/100</f>
        <v>1131.2061696000001</v>
      </c>
      <c r="F1481" s="99">
        <f t="shared" si="138"/>
        <v>3430.1090303999999</v>
      </c>
      <c r="G1481" s="99">
        <f>IF(H1481&lt;Farms!$I$6*1000,(MIN(F1481,Farms!$L$6)),0)</f>
        <v>3430.1090303999999</v>
      </c>
      <c r="H1481" s="100">
        <f t="shared" si="143"/>
        <v>494518.58717970102</v>
      </c>
      <c r="I1481" s="100">
        <f t="shared" si="139"/>
        <v>497467.28338980203</v>
      </c>
      <c r="J1481" s="100">
        <f>MIN(I1481,Farms!$I$6*1000)</f>
        <v>495000</v>
      </c>
      <c r="K1481" s="100">
        <f>MAX(I1481-Farms!$I$6*1000, 0)</f>
        <v>2467.2833898020326</v>
      </c>
      <c r="L1481" s="100">
        <f t="shared" si="140"/>
        <v>0</v>
      </c>
      <c r="M1481" s="100">
        <f t="shared" si="141"/>
        <v>322.52379797979808</v>
      </c>
      <c r="N1481" s="154">
        <f t="shared" si="142"/>
        <v>2789.8071877818306</v>
      </c>
    </row>
    <row r="1482" spans="2:14" x14ac:dyDescent="0.25">
      <c r="B1482" s="4">
        <v>41959</v>
      </c>
      <c r="C1482" s="99">
        <f>'Farm Runoff'!$D1482</f>
        <v>4561.3152</v>
      </c>
      <c r="D1482" s="99">
        <f>'Irrigation Demand'!$D1482</f>
        <v>1612.6189898989903</v>
      </c>
      <c r="E1482" s="99">
        <f>$C1482*Farms!$H$6/100</f>
        <v>1131.2061696000001</v>
      </c>
      <c r="F1482" s="99">
        <f t="shared" si="138"/>
        <v>3430.1090303999999</v>
      </c>
      <c r="G1482" s="99">
        <f>IF(H1482&lt;Farms!$I$6*1000,(MIN(F1482,Farms!$L$6)),0)</f>
        <v>0</v>
      </c>
      <c r="H1482" s="100">
        <f t="shared" si="143"/>
        <v>495000</v>
      </c>
      <c r="I1482" s="100">
        <f t="shared" si="139"/>
        <v>494518.58717970102</v>
      </c>
      <c r="J1482" s="100">
        <f>MIN(I1482,Farms!$I$6*1000)</f>
        <v>494518.58717970102</v>
      </c>
      <c r="K1482" s="100">
        <f>MAX(I1482-Farms!$I$6*1000, 0)</f>
        <v>0</v>
      </c>
      <c r="L1482" s="100">
        <f t="shared" si="140"/>
        <v>3430.1090303999999</v>
      </c>
      <c r="M1482" s="100">
        <f t="shared" si="141"/>
        <v>322.52379797979808</v>
      </c>
      <c r="N1482" s="154">
        <f t="shared" si="142"/>
        <v>3752.632828379798</v>
      </c>
    </row>
    <row r="1483" spans="2:14" x14ac:dyDescent="0.25">
      <c r="B1483" s="4">
        <v>41960</v>
      </c>
      <c r="C1483" s="99">
        <f>'Farm Runoff'!$D1483</f>
        <v>25081.574400000005</v>
      </c>
      <c r="D1483" s="99">
        <f>'Irrigation Demand'!$D1483</f>
        <v>1612.6189898989903</v>
      </c>
      <c r="E1483" s="99">
        <f>$C1483*Farms!$H$6/100</f>
        <v>6220.230451200001</v>
      </c>
      <c r="F1483" s="99">
        <f t="shared" si="138"/>
        <v>18861.343948800004</v>
      </c>
      <c r="G1483" s="99">
        <f>IF(H1483&lt;Farms!$I$6*1000,(MIN(F1483,Farms!$L$6)),0)</f>
        <v>17280</v>
      </c>
      <c r="H1483" s="100">
        <f t="shared" si="143"/>
        <v>494518.58717970102</v>
      </c>
      <c r="I1483" s="100">
        <f t="shared" si="139"/>
        <v>516406.198641002</v>
      </c>
      <c r="J1483" s="100">
        <f>MIN(I1483,Farms!$I$6*1000)</f>
        <v>495000</v>
      </c>
      <c r="K1483" s="100">
        <f>MAX(I1483-Farms!$I$6*1000, 0)</f>
        <v>21406.198641002004</v>
      </c>
      <c r="L1483" s="100">
        <f t="shared" si="140"/>
        <v>1581.343948800004</v>
      </c>
      <c r="M1483" s="100">
        <f t="shared" si="141"/>
        <v>322.52379797979808</v>
      </c>
      <c r="N1483" s="154">
        <f t="shared" si="142"/>
        <v>23310.066387781804</v>
      </c>
    </row>
    <row r="1484" spans="2:14" x14ac:dyDescent="0.25">
      <c r="B1484" s="4">
        <v>41961</v>
      </c>
      <c r="C1484" s="99">
        <f>'Farm Runoff'!$D1484</f>
        <v>62703.935999999994</v>
      </c>
      <c r="D1484" s="99">
        <f>'Irrigation Demand'!$D1484</f>
        <v>1612.6189898989903</v>
      </c>
      <c r="E1484" s="99">
        <f>$C1484*Farms!$H$6/100</f>
        <v>15550.576128000001</v>
      </c>
      <c r="F1484" s="99">
        <f t="shared" si="138"/>
        <v>47153.359871999994</v>
      </c>
      <c r="G1484" s="99">
        <f>IF(H1484&lt;Farms!$I$6*1000,(MIN(F1484,Farms!$L$6)),0)</f>
        <v>0</v>
      </c>
      <c r="H1484" s="100">
        <f t="shared" si="143"/>
        <v>495000</v>
      </c>
      <c r="I1484" s="100">
        <f t="shared" si="139"/>
        <v>508937.95713810099</v>
      </c>
      <c r="J1484" s="100">
        <f>MIN(I1484,Farms!$I$6*1000)</f>
        <v>495000</v>
      </c>
      <c r="K1484" s="100">
        <f>MAX(I1484-Farms!$I$6*1000, 0)</f>
        <v>13937.957138100988</v>
      </c>
      <c r="L1484" s="100">
        <f t="shared" si="140"/>
        <v>47153.359871999994</v>
      </c>
      <c r="M1484" s="100">
        <f t="shared" si="141"/>
        <v>322.52379797979808</v>
      </c>
      <c r="N1484" s="154">
        <f t="shared" si="142"/>
        <v>61413.840808080779</v>
      </c>
    </row>
    <row r="1485" spans="2:14" x14ac:dyDescent="0.25">
      <c r="B1485" s="4">
        <v>41962</v>
      </c>
      <c r="C1485" s="99">
        <f>'Farm Runoff'!$D1485</f>
        <v>46167.753599999996</v>
      </c>
      <c r="D1485" s="99">
        <f>'Irrigation Demand'!$D1485</f>
        <v>1612.6189898989903</v>
      </c>
      <c r="E1485" s="99">
        <f>$C1485*Farms!$H$6/100</f>
        <v>11449.6028928</v>
      </c>
      <c r="F1485" s="99">
        <f t="shared" si="138"/>
        <v>34718.150707199995</v>
      </c>
      <c r="G1485" s="99">
        <f>IF(H1485&lt;Farms!$I$6*1000,(MIN(F1485,Farms!$L$6)),0)</f>
        <v>0</v>
      </c>
      <c r="H1485" s="100">
        <f t="shared" si="143"/>
        <v>495000</v>
      </c>
      <c r="I1485" s="100">
        <f t="shared" si="139"/>
        <v>504836.983902901</v>
      </c>
      <c r="J1485" s="100">
        <f>MIN(I1485,Farms!$I$6*1000)</f>
        <v>495000</v>
      </c>
      <c r="K1485" s="100">
        <f>MAX(I1485-Farms!$I$6*1000, 0)</f>
        <v>9836.9839029010036</v>
      </c>
      <c r="L1485" s="100">
        <f t="shared" si="140"/>
        <v>34718.150707199995</v>
      </c>
      <c r="M1485" s="100">
        <f t="shared" si="141"/>
        <v>322.52379797979808</v>
      </c>
      <c r="N1485" s="154">
        <f t="shared" si="142"/>
        <v>44877.658408080795</v>
      </c>
    </row>
    <row r="1486" spans="2:14" x14ac:dyDescent="0.25">
      <c r="B1486" s="4">
        <v>41963</v>
      </c>
      <c r="C1486" s="99">
        <f>'Farm Runoff'!$D1486</f>
        <v>28499.731199999995</v>
      </c>
      <c r="D1486" s="99">
        <f>'Irrigation Demand'!$D1486</f>
        <v>1612.6189898989903</v>
      </c>
      <c r="E1486" s="99">
        <f>$C1486*Farms!$H$6/100</f>
        <v>7067.9333375999986</v>
      </c>
      <c r="F1486" s="99">
        <f t="shared" si="138"/>
        <v>21431.797862399995</v>
      </c>
      <c r="G1486" s="99">
        <f>IF(H1486&lt;Farms!$I$6*1000,(MIN(F1486,Farms!$L$6)),0)</f>
        <v>0</v>
      </c>
      <c r="H1486" s="100">
        <f t="shared" si="143"/>
        <v>495000</v>
      </c>
      <c r="I1486" s="100">
        <f t="shared" si="139"/>
        <v>500455.31434770097</v>
      </c>
      <c r="J1486" s="100">
        <f>MIN(I1486,Farms!$I$6*1000)</f>
        <v>495000</v>
      </c>
      <c r="K1486" s="100">
        <f>MAX(I1486-Farms!$I$6*1000, 0)</f>
        <v>5455.3143477009726</v>
      </c>
      <c r="L1486" s="100">
        <f t="shared" si="140"/>
        <v>21431.797862399995</v>
      </c>
      <c r="M1486" s="100">
        <f t="shared" si="141"/>
        <v>322.52379797979808</v>
      </c>
      <c r="N1486" s="154">
        <f t="shared" si="142"/>
        <v>27209.636008080764</v>
      </c>
    </row>
    <row r="1487" spans="2:14" x14ac:dyDescent="0.25">
      <c r="B1487" s="4">
        <v>41964</v>
      </c>
      <c r="C1487" s="99">
        <f>'Farm Runoff'!$D1487</f>
        <v>16524.863999999998</v>
      </c>
      <c r="D1487" s="99">
        <f>'Irrigation Demand'!$D1487</f>
        <v>1612.6189898989903</v>
      </c>
      <c r="E1487" s="99">
        <f>$C1487*Farms!$H$6/100</f>
        <v>4098.1662719999995</v>
      </c>
      <c r="F1487" s="99">
        <f t="shared" si="138"/>
        <v>12426.697727999999</v>
      </c>
      <c r="G1487" s="99">
        <f>IF(H1487&lt;Farms!$I$6*1000,(MIN(F1487,Farms!$L$6)),0)</f>
        <v>0</v>
      </c>
      <c r="H1487" s="100">
        <f t="shared" si="143"/>
        <v>495000</v>
      </c>
      <c r="I1487" s="100">
        <f t="shared" si="139"/>
        <v>497485.547282101</v>
      </c>
      <c r="J1487" s="100">
        <f>MIN(I1487,Farms!$I$6*1000)</f>
        <v>495000</v>
      </c>
      <c r="K1487" s="100">
        <f>MAX(I1487-Farms!$I$6*1000, 0)</f>
        <v>2485.5472821010044</v>
      </c>
      <c r="L1487" s="100">
        <f t="shared" si="140"/>
        <v>12426.697727999999</v>
      </c>
      <c r="M1487" s="100">
        <f t="shared" si="141"/>
        <v>322.52379797979808</v>
      </c>
      <c r="N1487" s="154">
        <f t="shared" si="142"/>
        <v>15234.768808080802</v>
      </c>
    </row>
    <row r="1488" spans="2:14" x14ac:dyDescent="0.25">
      <c r="B1488" s="4">
        <v>41965</v>
      </c>
      <c r="C1488" s="99">
        <f>'Farm Runoff'!$D1488</f>
        <v>3418.1567999999997</v>
      </c>
      <c r="D1488" s="99">
        <f>'Irrigation Demand'!$D1488</f>
        <v>0</v>
      </c>
      <c r="E1488" s="99">
        <f>$C1488*Farms!$H$6/100</f>
        <v>847.70288640000001</v>
      </c>
      <c r="F1488" s="99">
        <f t="shared" si="138"/>
        <v>2570.4539135999999</v>
      </c>
      <c r="G1488" s="99">
        <f>IF(H1488&lt;Farms!$I$6*1000,(MIN(F1488,Farms!$L$6)),0)</f>
        <v>0</v>
      </c>
      <c r="H1488" s="100">
        <f t="shared" si="143"/>
        <v>495000</v>
      </c>
      <c r="I1488" s="100">
        <f t="shared" si="139"/>
        <v>495847.70288639999</v>
      </c>
      <c r="J1488" s="100">
        <f>MIN(I1488,Farms!$I$6*1000)</f>
        <v>495000</v>
      </c>
      <c r="K1488" s="100">
        <f>MAX(I1488-Farms!$I$6*1000, 0)</f>
        <v>847.70288639998762</v>
      </c>
      <c r="L1488" s="100">
        <f t="shared" si="140"/>
        <v>2570.4539135999999</v>
      </c>
      <c r="M1488" s="100">
        <f t="shared" si="141"/>
        <v>0</v>
      </c>
      <c r="N1488" s="154">
        <f t="shared" si="142"/>
        <v>3418.1567999999875</v>
      </c>
    </row>
    <row r="1489" spans="2:14" x14ac:dyDescent="0.25">
      <c r="B1489" s="4">
        <v>41966</v>
      </c>
      <c r="C1489" s="99">
        <f>'Farm Runoff'!$D1489</f>
        <v>3418.1567999999997</v>
      </c>
      <c r="D1489" s="99">
        <f>'Irrigation Demand'!$D1489</f>
        <v>1612.6189898989903</v>
      </c>
      <c r="E1489" s="99">
        <f>$C1489*Farms!$H$6/100</f>
        <v>847.70288640000001</v>
      </c>
      <c r="F1489" s="99">
        <f t="shared" si="138"/>
        <v>2570.4539135999999</v>
      </c>
      <c r="G1489" s="99">
        <f>IF(H1489&lt;Farms!$I$6*1000,(MIN(F1489,Farms!$L$6)),0)</f>
        <v>0</v>
      </c>
      <c r="H1489" s="100">
        <f t="shared" si="143"/>
        <v>495000</v>
      </c>
      <c r="I1489" s="100">
        <f t="shared" si="139"/>
        <v>494235.08389650099</v>
      </c>
      <c r="J1489" s="100">
        <f>MIN(I1489,Farms!$I$6*1000)</f>
        <v>494235.08389650099</v>
      </c>
      <c r="K1489" s="100">
        <f>MAX(I1489-Farms!$I$6*1000, 0)</f>
        <v>0</v>
      </c>
      <c r="L1489" s="100">
        <f t="shared" si="140"/>
        <v>2570.4539135999999</v>
      </c>
      <c r="M1489" s="100">
        <f t="shared" si="141"/>
        <v>322.52379797979808</v>
      </c>
      <c r="N1489" s="154">
        <f t="shared" si="142"/>
        <v>2892.9777115797979</v>
      </c>
    </row>
    <row r="1490" spans="2:14" x14ac:dyDescent="0.25">
      <c r="B1490" s="4">
        <v>41967</v>
      </c>
      <c r="C1490" s="99">
        <f>'Farm Runoff'!$D1490</f>
        <v>3418.1567999999997</v>
      </c>
      <c r="D1490" s="99">
        <f>'Irrigation Demand'!$D1490</f>
        <v>1612.6189898989903</v>
      </c>
      <c r="E1490" s="99">
        <f>$C1490*Farms!$H$6/100</f>
        <v>847.70288640000001</v>
      </c>
      <c r="F1490" s="99">
        <f t="shared" si="138"/>
        <v>2570.4539135999999</v>
      </c>
      <c r="G1490" s="99">
        <f>IF(H1490&lt;Farms!$I$6*1000,(MIN(F1490,Farms!$L$6)),0)</f>
        <v>2570.4539135999999</v>
      </c>
      <c r="H1490" s="100">
        <f t="shared" si="143"/>
        <v>494235.08389650099</v>
      </c>
      <c r="I1490" s="100">
        <f t="shared" si="139"/>
        <v>496040.62170660199</v>
      </c>
      <c r="J1490" s="100">
        <f>MIN(I1490,Farms!$I$6*1000)</f>
        <v>495000</v>
      </c>
      <c r="K1490" s="100">
        <f>MAX(I1490-Farms!$I$6*1000, 0)</f>
        <v>1040.621706601989</v>
      </c>
      <c r="L1490" s="100">
        <f t="shared" si="140"/>
        <v>0</v>
      </c>
      <c r="M1490" s="100">
        <f t="shared" si="141"/>
        <v>322.52379797979808</v>
      </c>
      <c r="N1490" s="154">
        <f t="shared" si="142"/>
        <v>1363.145504581787</v>
      </c>
    </row>
    <row r="1491" spans="2:14" x14ac:dyDescent="0.25">
      <c r="B1491" s="4">
        <v>41968</v>
      </c>
      <c r="C1491" s="99">
        <f>'Farm Runoff'!$D1491</f>
        <v>2852.2368000000006</v>
      </c>
      <c r="D1491" s="99">
        <f>'Irrigation Demand'!$D1491</f>
        <v>1612.6189898989903</v>
      </c>
      <c r="E1491" s="99">
        <f>$C1491*Farms!$H$6/100</f>
        <v>707.35472640000023</v>
      </c>
      <c r="F1491" s="99">
        <f t="shared" si="138"/>
        <v>2144.8820736000002</v>
      </c>
      <c r="G1491" s="99">
        <f>IF(H1491&lt;Farms!$I$6*1000,(MIN(F1491,Farms!$L$6)),0)</f>
        <v>0</v>
      </c>
      <c r="H1491" s="100">
        <f t="shared" si="143"/>
        <v>495000</v>
      </c>
      <c r="I1491" s="100">
        <f t="shared" si="139"/>
        <v>494094.735736501</v>
      </c>
      <c r="J1491" s="100">
        <f>MIN(I1491,Farms!$I$6*1000)</f>
        <v>494094.735736501</v>
      </c>
      <c r="K1491" s="100">
        <f>MAX(I1491-Farms!$I$6*1000, 0)</f>
        <v>0</v>
      </c>
      <c r="L1491" s="100">
        <f t="shared" si="140"/>
        <v>2144.8820736000002</v>
      </c>
      <c r="M1491" s="100">
        <f t="shared" si="141"/>
        <v>322.52379797979808</v>
      </c>
      <c r="N1491" s="154">
        <f t="shared" si="142"/>
        <v>2467.4058715797983</v>
      </c>
    </row>
    <row r="1492" spans="2:14" x14ac:dyDescent="0.25">
      <c r="B1492" s="4">
        <v>41969</v>
      </c>
      <c r="C1492" s="99">
        <f>'Farm Runoff'!$D1492</f>
        <v>3418.1567999999997</v>
      </c>
      <c r="D1492" s="99">
        <f>'Irrigation Demand'!$D1492</f>
        <v>1612.6189898989903</v>
      </c>
      <c r="E1492" s="99">
        <f>$C1492*Farms!$H$6/100</f>
        <v>847.70288640000001</v>
      </c>
      <c r="F1492" s="99">
        <f t="shared" si="138"/>
        <v>2570.4539135999999</v>
      </c>
      <c r="G1492" s="99">
        <f>IF(H1492&lt;Farms!$I$6*1000,(MIN(F1492,Farms!$L$6)),0)</f>
        <v>2570.4539135999999</v>
      </c>
      <c r="H1492" s="100">
        <f t="shared" si="143"/>
        <v>494094.735736501</v>
      </c>
      <c r="I1492" s="100">
        <f t="shared" si="139"/>
        <v>495900.27354660199</v>
      </c>
      <c r="J1492" s="100">
        <f>MIN(I1492,Farms!$I$6*1000)</f>
        <v>495000</v>
      </c>
      <c r="K1492" s="100">
        <f>MAX(I1492-Farms!$I$6*1000, 0)</f>
        <v>900.27354660199489</v>
      </c>
      <c r="L1492" s="100">
        <f t="shared" si="140"/>
        <v>0</v>
      </c>
      <c r="M1492" s="100">
        <f t="shared" si="141"/>
        <v>322.52379797979808</v>
      </c>
      <c r="N1492" s="154">
        <f t="shared" si="142"/>
        <v>1222.7973445817929</v>
      </c>
    </row>
    <row r="1493" spans="2:14" x14ac:dyDescent="0.25">
      <c r="B1493" s="4">
        <v>41970</v>
      </c>
      <c r="C1493" s="99">
        <f>'Farm Runoff'!$D1493</f>
        <v>3995.3951999999995</v>
      </c>
      <c r="D1493" s="99">
        <f>'Irrigation Demand'!$D1493</f>
        <v>0</v>
      </c>
      <c r="E1493" s="99">
        <f>$C1493*Farms!$H$6/100</f>
        <v>990.85800959999995</v>
      </c>
      <c r="F1493" s="99">
        <f t="shared" si="138"/>
        <v>3004.5371903999994</v>
      </c>
      <c r="G1493" s="99">
        <f>IF(H1493&lt;Farms!$I$6*1000,(MIN(F1493,Farms!$L$6)),0)</f>
        <v>0</v>
      </c>
      <c r="H1493" s="100">
        <f t="shared" si="143"/>
        <v>495000</v>
      </c>
      <c r="I1493" s="100">
        <f t="shared" si="139"/>
        <v>495990.85800960002</v>
      </c>
      <c r="J1493" s="100">
        <f>MIN(I1493,Farms!$I$6*1000)</f>
        <v>495000</v>
      </c>
      <c r="K1493" s="100">
        <f>MAX(I1493-Farms!$I$6*1000, 0)</f>
        <v>990.85800960002234</v>
      </c>
      <c r="L1493" s="100">
        <f t="shared" si="140"/>
        <v>3004.5371903999994</v>
      </c>
      <c r="M1493" s="100">
        <f t="shared" si="141"/>
        <v>0</v>
      </c>
      <c r="N1493" s="154">
        <f t="shared" si="142"/>
        <v>3995.3952000000218</v>
      </c>
    </row>
    <row r="1494" spans="2:14" x14ac:dyDescent="0.25">
      <c r="B1494" s="4">
        <v>41971</v>
      </c>
      <c r="C1494" s="99">
        <f>'Farm Runoff'!$D1494</f>
        <v>3418.1567999999997</v>
      </c>
      <c r="D1494" s="99">
        <f>'Irrigation Demand'!$D1494</f>
        <v>1612.6189898989903</v>
      </c>
      <c r="E1494" s="99">
        <f>$C1494*Farms!$H$6/100</f>
        <v>847.70288640000001</v>
      </c>
      <c r="F1494" s="99">
        <f t="shared" si="138"/>
        <v>2570.4539135999999</v>
      </c>
      <c r="G1494" s="99">
        <f>IF(H1494&lt;Farms!$I$6*1000,(MIN(F1494,Farms!$L$6)),0)</f>
        <v>0</v>
      </c>
      <c r="H1494" s="100">
        <f t="shared" si="143"/>
        <v>495000</v>
      </c>
      <c r="I1494" s="100">
        <f t="shared" si="139"/>
        <v>494235.08389650099</v>
      </c>
      <c r="J1494" s="100">
        <f>MIN(I1494,Farms!$I$6*1000)</f>
        <v>494235.08389650099</v>
      </c>
      <c r="K1494" s="100">
        <f>MAX(I1494-Farms!$I$6*1000, 0)</f>
        <v>0</v>
      </c>
      <c r="L1494" s="100">
        <f t="shared" si="140"/>
        <v>2570.4539135999999</v>
      </c>
      <c r="M1494" s="100">
        <f t="shared" si="141"/>
        <v>322.52379797979808</v>
      </c>
      <c r="N1494" s="154">
        <f t="shared" si="142"/>
        <v>2892.9777115797979</v>
      </c>
    </row>
    <row r="1495" spans="2:14" x14ac:dyDescent="0.25">
      <c r="B1495" s="4">
        <v>41972</v>
      </c>
      <c r="C1495" s="99">
        <f>'Farm Runoff'!$D1495</f>
        <v>3418.1567999999997</v>
      </c>
      <c r="D1495" s="99">
        <f>'Irrigation Demand'!$D1495</f>
        <v>1612.6189898989903</v>
      </c>
      <c r="E1495" s="99">
        <f>$C1495*Farms!$H$6/100</f>
        <v>847.70288640000001</v>
      </c>
      <c r="F1495" s="99">
        <f t="shared" si="138"/>
        <v>2570.4539135999999</v>
      </c>
      <c r="G1495" s="99">
        <f>IF(H1495&lt;Farms!$I$6*1000,(MIN(F1495,Farms!$L$6)),0)</f>
        <v>2570.4539135999999</v>
      </c>
      <c r="H1495" s="100">
        <f t="shared" si="143"/>
        <v>494235.08389650099</v>
      </c>
      <c r="I1495" s="100">
        <f t="shared" si="139"/>
        <v>496040.62170660199</v>
      </c>
      <c r="J1495" s="100">
        <f>MIN(I1495,Farms!$I$6*1000)</f>
        <v>495000</v>
      </c>
      <c r="K1495" s="100">
        <f>MAX(I1495-Farms!$I$6*1000, 0)</f>
        <v>1040.621706601989</v>
      </c>
      <c r="L1495" s="100">
        <f t="shared" si="140"/>
        <v>0</v>
      </c>
      <c r="M1495" s="100">
        <f t="shared" si="141"/>
        <v>322.52379797979808</v>
      </c>
      <c r="N1495" s="154">
        <f t="shared" si="142"/>
        <v>1363.145504581787</v>
      </c>
    </row>
    <row r="1496" spans="2:14" x14ac:dyDescent="0.25">
      <c r="B1496" s="4">
        <v>41973</v>
      </c>
      <c r="C1496" s="99">
        <f>'Farm Runoff'!$D1496</f>
        <v>3418.1567999999997</v>
      </c>
      <c r="D1496" s="99">
        <f>'Irrigation Demand'!$D1496</f>
        <v>1612.6189898989903</v>
      </c>
      <c r="E1496" s="99">
        <f>$C1496*Farms!$H$6/100</f>
        <v>847.70288640000001</v>
      </c>
      <c r="F1496" s="99">
        <f t="shared" si="138"/>
        <v>2570.4539135999999</v>
      </c>
      <c r="G1496" s="99">
        <f>IF(H1496&lt;Farms!$I$6*1000,(MIN(F1496,Farms!$L$6)),0)</f>
        <v>0</v>
      </c>
      <c r="H1496" s="100">
        <f t="shared" si="143"/>
        <v>495000</v>
      </c>
      <c r="I1496" s="100">
        <f t="shared" si="139"/>
        <v>494235.08389650099</v>
      </c>
      <c r="J1496" s="100">
        <f>MIN(I1496,Farms!$I$6*1000)</f>
        <v>494235.08389650099</v>
      </c>
      <c r="K1496" s="100">
        <f>MAX(I1496-Farms!$I$6*1000, 0)</f>
        <v>0</v>
      </c>
      <c r="L1496" s="100">
        <f t="shared" si="140"/>
        <v>2570.4539135999999</v>
      </c>
      <c r="M1496" s="100">
        <f t="shared" si="141"/>
        <v>322.52379797979808</v>
      </c>
      <c r="N1496" s="154">
        <f t="shared" si="142"/>
        <v>2892.9777115797979</v>
      </c>
    </row>
    <row r="1497" spans="2:14" x14ac:dyDescent="0.25">
      <c r="B1497" s="4">
        <v>41974</v>
      </c>
      <c r="C1497" s="99">
        <f>'Farm Runoff'!$D1497</f>
        <v>3633.2064</v>
      </c>
      <c r="D1497" s="99">
        <f>'Irrigation Demand'!$D1497</f>
        <v>1972.6944281524927</v>
      </c>
      <c r="E1497" s="99">
        <f>$C1497*Farms!$H$6/100</f>
        <v>901.03518720000011</v>
      </c>
      <c r="F1497" s="99">
        <f t="shared" si="138"/>
        <v>2732.1712127999999</v>
      </c>
      <c r="G1497" s="99">
        <f>IF(H1497&lt;Farms!$I$6*1000,(MIN(F1497,Farms!$L$6)),0)</f>
        <v>2732.1712127999999</v>
      </c>
      <c r="H1497" s="100">
        <f t="shared" si="143"/>
        <v>494235.08389650099</v>
      </c>
      <c r="I1497" s="100">
        <f t="shared" si="139"/>
        <v>495895.59586834849</v>
      </c>
      <c r="J1497" s="100">
        <f>MIN(I1497,Farms!$I$6*1000)</f>
        <v>495000</v>
      </c>
      <c r="K1497" s="100">
        <f>MAX(I1497-Farms!$I$6*1000, 0)</f>
        <v>895.59586834849324</v>
      </c>
      <c r="L1497" s="100">
        <f t="shared" si="140"/>
        <v>0</v>
      </c>
      <c r="M1497" s="100">
        <f t="shared" si="141"/>
        <v>394.53888563049856</v>
      </c>
      <c r="N1497" s="154">
        <f t="shared" si="142"/>
        <v>1290.1347539789917</v>
      </c>
    </row>
    <row r="1498" spans="2:14" x14ac:dyDescent="0.25">
      <c r="B1498" s="4">
        <v>41975</v>
      </c>
      <c r="C1498" s="99">
        <f>'Farm Runoff'!$D1498</f>
        <v>4357.5839999999998</v>
      </c>
      <c r="D1498" s="99">
        <f>'Irrigation Demand'!$D1498</f>
        <v>1972.6944281524927</v>
      </c>
      <c r="E1498" s="99">
        <f>$C1498*Farms!$H$6/100</f>
        <v>1080.680832</v>
      </c>
      <c r="F1498" s="99">
        <f t="shared" si="138"/>
        <v>3276.9031679999998</v>
      </c>
      <c r="G1498" s="99">
        <f>IF(H1498&lt;Farms!$I$6*1000,(MIN(F1498,Farms!$L$6)),0)</f>
        <v>0</v>
      </c>
      <c r="H1498" s="100">
        <f t="shared" si="143"/>
        <v>495000</v>
      </c>
      <c r="I1498" s="100">
        <f t="shared" si="139"/>
        <v>494107.98640384746</v>
      </c>
      <c r="J1498" s="100">
        <f>MIN(I1498,Farms!$I$6*1000)</f>
        <v>494107.98640384746</v>
      </c>
      <c r="K1498" s="100">
        <f>MAX(I1498-Farms!$I$6*1000, 0)</f>
        <v>0</v>
      </c>
      <c r="L1498" s="100">
        <f t="shared" si="140"/>
        <v>3276.9031679999998</v>
      </c>
      <c r="M1498" s="100">
        <f t="shared" si="141"/>
        <v>394.53888563049856</v>
      </c>
      <c r="N1498" s="154">
        <f t="shared" si="142"/>
        <v>3671.4420536304983</v>
      </c>
    </row>
    <row r="1499" spans="2:14" x14ac:dyDescent="0.25">
      <c r="B1499" s="4">
        <v>41976</v>
      </c>
      <c r="C1499" s="99">
        <f>'Farm Runoff'!$D1499</f>
        <v>4357.5839999999998</v>
      </c>
      <c r="D1499" s="99">
        <f>'Irrigation Demand'!$D1499</f>
        <v>1972.6944281524927</v>
      </c>
      <c r="E1499" s="99">
        <f>$C1499*Farms!$H$6/100</f>
        <v>1080.680832</v>
      </c>
      <c r="F1499" s="99">
        <f t="shared" si="138"/>
        <v>3276.9031679999998</v>
      </c>
      <c r="G1499" s="99">
        <f>IF(H1499&lt;Farms!$I$6*1000,(MIN(F1499,Farms!$L$6)),0)</f>
        <v>3276.9031679999998</v>
      </c>
      <c r="H1499" s="100">
        <f t="shared" si="143"/>
        <v>494107.98640384746</v>
      </c>
      <c r="I1499" s="100">
        <f t="shared" si="139"/>
        <v>496492.87597569491</v>
      </c>
      <c r="J1499" s="100">
        <f>MIN(I1499,Farms!$I$6*1000)</f>
        <v>495000</v>
      </c>
      <c r="K1499" s="100">
        <f>MAX(I1499-Farms!$I$6*1000, 0)</f>
        <v>1492.8759756949148</v>
      </c>
      <c r="L1499" s="100">
        <f t="shared" si="140"/>
        <v>0</v>
      </c>
      <c r="M1499" s="100">
        <f t="shared" si="141"/>
        <v>394.53888563049856</v>
      </c>
      <c r="N1499" s="154">
        <f t="shared" si="142"/>
        <v>1887.4148613254133</v>
      </c>
    </row>
    <row r="1500" spans="2:14" x14ac:dyDescent="0.25">
      <c r="B1500" s="4">
        <v>41977</v>
      </c>
      <c r="C1500" s="99">
        <f>'Farm Runoff'!$D1500</f>
        <v>3633.2064</v>
      </c>
      <c r="D1500" s="99">
        <f>'Irrigation Demand'!$D1500</f>
        <v>1972.6944281524927</v>
      </c>
      <c r="E1500" s="99">
        <f>$C1500*Farms!$H$6/100</f>
        <v>901.03518720000011</v>
      </c>
      <c r="F1500" s="99">
        <f t="shared" si="138"/>
        <v>2732.1712127999999</v>
      </c>
      <c r="G1500" s="99">
        <f>IF(H1500&lt;Farms!$I$6*1000,(MIN(F1500,Farms!$L$6)),0)</f>
        <v>0</v>
      </c>
      <c r="H1500" s="100">
        <f t="shared" si="143"/>
        <v>495000</v>
      </c>
      <c r="I1500" s="100">
        <f t="shared" si="139"/>
        <v>493928.34075904748</v>
      </c>
      <c r="J1500" s="100">
        <f>MIN(I1500,Farms!$I$6*1000)</f>
        <v>493928.34075904748</v>
      </c>
      <c r="K1500" s="100">
        <f>MAX(I1500-Farms!$I$6*1000, 0)</f>
        <v>0</v>
      </c>
      <c r="L1500" s="100">
        <f t="shared" si="140"/>
        <v>2732.1712127999999</v>
      </c>
      <c r="M1500" s="100">
        <f t="shared" si="141"/>
        <v>394.53888563049856</v>
      </c>
      <c r="N1500" s="154">
        <f t="shared" si="142"/>
        <v>3126.7100984304984</v>
      </c>
    </row>
    <row r="1501" spans="2:14" x14ac:dyDescent="0.25">
      <c r="B1501" s="4">
        <v>41978</v>
      </c>
      <c r="C1501" s="99">
        <f>'Farm Runoff'!$D1501</f>
        <v>3633.2064</v>
      </c>
      <c r="D1501" s="99">
        <f>'Irrigation Demand'!$D1501</f>
        <v>1972.6944281524927</v>
      </c>
      <c r="E1501" s="99">
        <f>$C1501*Farms!$H$6/100</f>
        <v>901.03518720000011</v>
      </c>
      <c r="F1501" s="99">
        <f t="shared" si="138"/>
        <v>2732.1712127999999</v>
      </c>
      <c r="G1501" s="99">
        <f>IF(H1501&lt;Farms!$I$6*1000,(MIN(F1501,Farms!$L$6)),0)</f>
        <v>2732.1712127999999</v>
      </c>
      <c r="H1501" s="100">
        <f t="shared" si="143"/>
        <v>493928.34075904748</v>
      </c>
      <c r="I1501" s="100">
        <f t="shared" si="139"/>
        <v>495588.85273089499</v>
      </c>
      <c r="J1501" s="100">
        <f>MIN(I1501,Farms!$I$6*1000)</f>
        <v>495000</v>
      </c>
      <c r="K1501" s="100">
        <f>MAX(I1501-Farms!$I$6*1000, 0)</f>
        <v>588.85273089498514</v>
      </c>
      <c r="L1501" s="100">
        <f t="shared" si="140"/>
        <v>0</v>
      </c>
      <c r="M1501" s="100">
        <f t="shared" si="141"/>
        <v>394.53888563049856</v>
      </c>
      <c r="N1501" s="154">
        <f t="shared" si="142"/>
        <v>983.39161652548364</v>
      </c>
    </row>
    <row r="1502" spans="2:14" x14ac:dyDescent="0.25">
      <c r="B1502" s="4">
        <v>41979</v>
      </c>
      <c r="C1502" s="99">
        <f>'Farm Runoff'!$D1502</f>
        <v>3633.2064</v>
      </c>
      <c r="D1502" s="99">
        <f>'Irrigation Demand'!$D1502</f>
        <v>1972.6944281524927</v>
      </c>
      <c r="E1502" s="99">
        <f>$C1502*Farms!$H$6/100</f>
        <v>901.03518720000011</v>
      </c>
      <c r="F1502" s="99">
        <f t="shared" si="138"/>
        <v>2732.1712127999999</v>
      </c>
      <c r="G1502" s="99">
        <f>IF(H1502&lt;Farms!$I$6*1000,(MIN(F1502,Farms!$L$6)),0)</f>
        <v>0</v>
      </c>
      <c r="H1502" s="100">
        <f t="shared" si="143"/>
        <v>495000</v>
      </c>
      <c r="I1502" s="100">
        <f t="shared" si="139"/>
        <v>493928.34075904748</v>
      </c>
      <c r="J1502" s="100">
        <f>MIN(I1502,Farms!$I$6*1000)</f>
        <v>493928.34075904748</v>
      </c>
      <c r="K1502" s="100">
        <f>MAX(I1502-Farms!$I$6*1000, 0)</f>
        <v>0</v>
      </c>
      <c r="L1502" s="100">
        <f t="shared" si="140"/>
        <v>2732.1712127999999</v>
      </c>
      <c r="M1502" s="100">
        <f t="shared" si="141"/>
        <v>394.53888563049856</v>
      </c>
      <c r="N1502" s="154">
        <f t="shared" si="142"/>
        <v>3126.7100984304984</v>
      </c>
    </row>
    <row r="1503" spans="2:14" x14ac:dyDescent="0.25">
      <c r="B1503" s="4">
        <v>41980</v>
      </c>
      <c r="C1503" s="99">
        <f>'Farm Runoff'!$D1503</f>
        <v>3633.2064</v>
      </c>
      <c r="D1503" s="99">
        <f>'Irrigation Demand'!$D1503</f>
        <v>1972.6944281524927</v>
      </c>
      <c r="E1503" s="99">
        <f>$C1503*Farms!$H$6/100</f>
        <v>901.03518720000011</v>
      </c>
      <c r="F1503" s="99">
        <f t="shared" si="138"/>
        <v>2732.1712127999999</v>
      </c>
      <c r="G1503" s="99">
        <f>IF(H1503&lt;Farms!$I$6*1000,(MIN(F1503,Farms!$L$6)),0)</f>
        <v>2732.1712127999999</v>
      </c>
      <c r="H1503" s="100">
        <f t="shared" si="143"/>
        <v>493928.34075904748</v>
      </c>
      <c r="I1503" s="100">
        <f t="shared" si="139"/>
        <v>495588.85273089499</v>
      </c>
      <c r="J1503" s="100">
        <f>MIN(I1503,Farms!$I$6*1000)</f>
        <v>495000</v>
      </c>
      <c r="K1503" s="100">
        <f>MAX(I1503-Farms!$I$6*1000, 0)</f>
        <v>588.85273089498514</v>
      </c>
      <c r="L1503" s="100">
        <f t="shared" si="140"/>
        <v>0</v>
      </c>
      <c r="M1503" s="100">
        <f t="shared" si="141"/>
        <v>394.53888563049856</v>
      </c>
      <c r="N1503" s="154">
        <f t="shared" si="142"/>
        <v>983.39161652548364</v>
      </c>
    </row>
    <row r="1504" spans="2:14" x14ac:dyDescent="0.25">
      <c r="B1504" s="4">
        <v>41981</v>
      </c>
      <c r="C1504" s="99">
        <f>'Farm Runoff'!$D1504</f>
        <v>3633.2064</v>
      </c>
      <c r="D1504" s="99">
        <f>'Irrigation Demand'!$D1504</f>
        <v>1972.6944281524927</v>
      </c>
      <c r="E1504" s="99">
        <f>$C1504*Farms!$H$6/100</f>
        <v>901.03518720000011</v>
      </c>
      <c r="F1504" s="99">
        <f t="shared" si="138"/>
        <v>2732.1712127999999</v>
      </c>
      <c r="G1504" s="99">
        <f>IF(H1504&lt;Farms!$I$6*1000,(MIN(F1504,Farms!$L$6)),0)</f>
        <v>0</v>
      </c>
      <c r="H1504" s="100">
        <f t="shared" si="143"/>
        <v>495000</v>
      </c>
      <c r="I1504" s="100">
        <f t="shared" si="139"/>
        <v>493928.34075904748</v>
      </c>
      <c r="J1504" s="100">
        <f>MIN(I1504,Farms!$I$6*1000)</f>
        <v>493928.34075904748</v>
      </c>
      <c r="K1504" s="100">
        <f>MAX(I1504-Farms!$I$6*1000, 0)</f>
        <v>0</v>
      </c>
      <c r="L1504" s="100">
        <f t="shared" si="140"/>
        <v>2732.1712127999999</v>
      </c>
      <c r="M1504" s="100">
        <f t="shared" si="141"/>
        <v>394.53888563049856</v>
      </c>
      <c r="N1504" s="154">
        <f t="shared" si="142"/>
        <v>3126.7100984304984</v>
      </c>
    </row>
    <row r="1505" spans="2:14" x14ac:dyDescent="0.25">
      <c r="B1505" s="4">
        <v>41982</v>
      </c>
      <c r="C1505" s="99">
        <f>'Farm Runoff'!$D1505</f>
        <v>3633.2064</v>
      </c>
      <c r="D1505" s="99">
        <f>'Irrigation Demand'!$D1505</f>
        <v>1972.6944281524927</v>
      </c>
      <c r="E1505" s="99">
        <f>$C1505*Farms!$H$6/100</f>
        <v>901.03518720000011</v>
      </c>
      <c r="F1505" s="99">
        <f t="shared" si="138"/>
        <v>2732.1712127999999</v>
      </c>
      <c r="G1505" s="99">
        <f>IF(H1505&lt;Farms!$I$6*1000,(MIN(F1505,Farms!$L$6)),0)</f>
        <v>2732.1712127999999</v>
      </c>
      <c r="H1505" s="100">
        <f t="shared" si="143"/>
        <v>493928.34075904748</v>
      </c>
      <c r="I1505" s="100">
        <f t="shared" si="139"/>
        <v>495588.85273089499</v>
      </c>
      <c r="J1505" s="100">
        <f>MIN(I1505,Farms!$I$6*1000)</f>
        <v>495000</v>
      </c>
      <c r="K1505" s="100">
        <f>MAX(I1505-Farms!$I$6*1000, 0)</f>
        <v>588.85273089498514</v>
      </c>
      <c r="L1505" s="100">
        <f t="shared" si="140"/>
        <v>0</v>
      </c>
      <c r="M1505" s="100">
        <f t="shared" si="141"/>
        <v>394.53888563049856</v>
      </c>
      <c r="N1505" s="154">
        <f t="shared" si="142"/>
        <v>983.39161652548364</v>
      </c>
    </row>
    <row r="1506" spans="2:14" x14ac:dyDescent="0.25">
      <c r="B1506" s="4">
        <v>41983</v>
      </c>
      <c r="C1506" s="99">
        <f>'Farm Runoff'!$D1506</f>
        <v>3633.2064</v>
      </c>
      <c r="D1506" s="99">
        <f>'Irrigation Demand'!$D1506</f>
        <v>1972.6944281524927</v>
      </c>
      <c r="E1506" s="99">
        <f>$C1506*Farms!$H$6/100</f>
        <v>901.03518720000011</v>
      </c>
      <c r="F1506" s="99">
        <f t="shared" si="138"/>
        <v>2732.1712127999999</v>
      </c>
      <c r="G1506" s="99">
        <f>IF(H1506&lt;Farms!$I$6*1000,(MIN(F1506,Farms!$L$6)),0)</f>
        <v>0</v>
      </c>
      <c r="H1506" s="100">
        <f t="shared" si="143"/>
        <v>495000</v>
      </c>
      <c r="I1506" s="100">
        <f t="shared" si="139"/>
        <v>493928.34075904748</v>
      </c>
      <c r="J1506" s="100">
        <f>MIN(I1506,Farms!$I$6*1000)</f>
        <v>493928.34075904748</v>
      </c>
      <c r="K1506" s="100">
        <f>MAX(I1506-Farms!$I$6*1000, 0)</f>
        <v>0</v>
      </c>
      <c r="L1506" s="100">
        <f t="shared" si="140"/>
        <v>2732.1712127999999</v>
      </c>
      <c r="M1506" s="100">
        <f t="shared" si="141"/>
        <v>394.53888563049856</v>
      </c>
      <c r="N1506" s="154">
        <f t="shared" si="142"/>
        <v>3126.7100984304984</v>
      </c>
    </row>
    <row r="1507" spans="2:14" x14ac:dyDescent="0.25">
      <c r="B1507" s="4">
        <v>41984</v>
      </c>
      <c r="C1507" s="99">
        <f>'Farm Runoff'!$D1507</f>
        <v>3633.2064</v>
      </c>
      <c r="D1507" s="99">
        <f>'Irrigation Demand'!$D1507</f>
        <v>1972.6944281524927</v>
      </c>
      <c r="E1507" s="99">
        <f>$C1507*Farms!$H$6/100</f>
        <v>901.03518720000011</v>
      </c>
      <c r="F1507" s="99">
        <f t="shared" si="138"/>
        <v>2732.1712127999999</v>
      </c>
      <c r="G1507" s="99">
        <f>IF(H1507&lt;Farms!$I$6*1000,(MIN(F1507,Farms!$L$6)),0)</f>
        <v>2732.1712127999999</v>
      </c>
      <c r="H1507" s="100">
        <f t="shared" si="143"/>
        <v>493928.34075904748</v>
      </c>
      <c r="I1507" s="100">
        <f t="shared" si="139"/>
        <v>495588.85273089499</v>
      </c>
      <c r="J1507" s="100">
        <f>MIN(I1507,Farms!$I$6*1000)</f>
        <v>495000</v>
      </c>
      <c r="K1507" s="100">
        <f>MAX(I1507-Farms!$I$6*1000, 0)</f>
        <v>588.85273089498514</v>
      </c>
      <c r="L1507" s="100">
        <f t="shared" si="140"/>
        <v>0</v>
      </c>
      <c r="M1507" s="100">
        <f t="shared" si="141"/>
        <v>394.53888563049856</v>
      </c>
      <c r="N1507" s="154">
        <f t="shared" si="142"/>
        <v>983.39161652548364</v>
      </c>
    </row>
    <row r="1508" spans="2:14" x14ac:dyDescent="0.25">
      <c r="B1508" s="4">
        <v>41985</v>
      </c>
      <c r="C1508" s="99">
        <f>'Farm Runoff'!$D1508</f>
        <v>3633.2064</v>
      </c>
      <c r="D1508" s="99">
        <f>'Irrigation Demand'!$D1508</f>
        <v>1972.6944281524927</v>
      </c>
      <c r="E1508" s="99">
        <f>$C1508*Farms!$H$6/100</f>
        <v>901.03518720000011</v>
      </c>
      <c r="F1508" s="99">
        <f t="shared" si="138"/>
        <v>2732.1712127999999</v>
      </c>
      <c r="G1508" s="99">
        <f>IF(H1508&lt;Farms!$I$6*1000,(MIN(F1508,Farms!$L$6)),0)</f>
        <v>0</v>
      </c>
      <c r="H1508" s="100">
        <f t="shared" si="143"/>
        <v>495000</v>
      </c>
      <c r="I1508" s="100">
        <f t="shared" si="139"/>
        <v>493928.34075904748</v>
      </c>
      <c r="J1508" s="100">
        <f>MIN(I1508,Farms!$I$6*1000)</f>
        <v>493928.34075904748</v>
      </c>
      <c r="K1508" s="100">
        <f>MAX(I1508-Farms!$I$6*1000, 0)</f>
        <v>0</v>
      </c>
      <c r="L1508" s="100">
        <f t="shared" si="140"/>
        <v>2732.1712127999999</v>
      </c>
      <c r="M1508" s="100">
        <f t="shared" si="141"/>
        <v>394.53888563049856</v>
      </c>
      <c r="N1508" s="154">
        <f t="shared" si="142"/>
        <v>3126.7100984304984</v>
      </c>
    </row>
    <row r="1509" spans="2:14" x14ac:dyDescent="0.25">
      <c r="B1509" s="4">
        <v>41986</v>
      </c>
      <c r="C1509" s="99">
        <f>'Farm Runoff'!$D1509</f>
        <v>3633.2064</v>
      </c>
      <c r="D1509" s="99">
        <f>'Irrigation Demand'!$D1509</f>
        <v>1972.6944281524927</v>
      </c>
      <c r="E1509" s="99">
        <f>$C1509*Farms!$H$6/100</f>
        <v>901.03518720000011</v>
      </c>
      <c r="F1509" s="99">
        <f t="shared" si="138"/>
        <v>2732.1712127999999</v>
      </c>
      <c r="G1509" s="99">
        <f>IF(H1509&lt;Farms!$I$6*1000,(MIN(F1509,Farms!$L$6)),0)</f>
        <v>2732.1712127999999</v>
      </c>
      <c r="H1509" s="100">
        <f t="shared" si="143"/>
        <v>493928.34075904748</v>
      </c>
      <c r="I1509" s="100">
        <f t="shared" si="139"/>
        <v>495588.85273089499</v>
      </c>
      <c r="J1509" s="100">
        <f>MIN(I1509,Farms!$I$6*1000)</f>
        <v>495000</v>
      </c>
      <c r="K1509" s="100">
        <f>MAX(I1509-Farms!$I$6*1000, 0)</f>
        <v>588.85273089498514</v>
      </c>
      <c r="L1509" s="100">
        <f t="shared" si="140"/>
        <v>0</v>
      </c>
      <c r="M1509" s="100">
        <f t="shared" si="141"/>
        <v>394.53888563049856</v>
      </c>
      <c r="N1509" s="154">
        <f t="shared" si="142"/>
        <v>983.39161652548364</v>
      </c>
    </row>
    <row r="1510" spans="2:14" x14ac:dyDescent="0.25">
      <c r="B1510" s="4">
        <v>41987</v>
      </c>
      <c r="C1510" s="99">
        <f>'Farm Runoff'!$D1510</f>
        <v>3633.2064</v>
      </c>
      <c r="D1510" s="99">
        <f>'Irrigation Demand'!$D1510</f>
        <v>1972.6944281524927</v>
      </c>
      <c r="E1510" s="99">
        <f>$C1510*Farms!$H$6/100</f>
        <v>901.03518720000011</v>
      </c>
      <c r="F1510" s="99">
        <f t="shared" si="138"/>
        <v>2732.1712127999999</v>
      </c>
      <c r="G1510" s="99">
        <f>IF(H1510&lt;Farms!$I$6*1000,(MIN(F1510,Farms!$L$6)),0)</f>
        <v>0</v>
      </c>
      <c r="H1510" s="100">
        <f t="shared" si="143"/>
        <v>495000</v>
      </c>
      <c r="I1510" s="100">
        <f t="shared" si="139"/>
        <v>493928.34075904748</v>
      </c>
      <c r="J1510" s="100">
        <f>MIN(I1510,Farms!$I$6*1000)</f>
        <v>493928.34075904748</v>
      </c>
      <c r="K1510" s="100">
        <f>MAX(I1510-Farms!$I$6*1000, 0)</f>
        <v>0</v>
      </c>
      <c r="L1510" s="100">
        <f t="shared" si="140"/>
        <v>2732.1712127999999</v>
      </c>
      <c r="M1510" s="100">
        <f t="shared" si="141"/>
        <v>394.53888563049856</v>
      </c>
      <c r="N1510" s="154">
        <f t="shared" si="142"/>
        <v>3126.7100984304984</v>
      </c>
    </row>
    <row r="1511" spans="2:14" x14ac:dyDescent="0.25">
      <c r="B1511" s="4">
        <v>41988</v>
      </c>
      <c r="C1511" s="99">
        <f>'Farm Runoff'!$D1511</f>
        <v>3633.2064</v>
      </c>
      <c r="D1511" s="99">
        <f>'Irrigation Demand'!$D1511</f>
        <v>1972.6944281524927</v>
      </c>
      <c r="E1511" s="99">
        <f>$C1511*Farms!$H$6/100</f>
        <v>901.03518720000011</v>
      </c>
      <c r="F1511" s="99">
        <f t="shared" si="138"/>
        <v>2732.1712127999999</v>
      </c>
      <c r="G1511" s="99">
        <f>IF(H1511&lt;Farms!$I$6*1000,(MIN(F1511,Farms!$L$6)),0)</f>
        <v>2732.1712127999999</v>
      </c>
      <c r="H1511" s="100">
        <f t="shared" si="143"/>
        <v>493928.34075904748</v>
      </c>
      <c r="I1511" s="100">
        <f t="shared" si="139"/>
        <v>495588.85273089499</v>
      </c>
      <c r="J1511" s="100">
        <f>MIN(I1511,Farms!$I$6*1000)</f>
        <v>495000</v>
      </c>
      <c r="K1511" s="100">
        <f>MAX(I1511-Farms!$I$6*1000, 0)</f>
        <v>588.85273089498514</v>
      </c>
      <c r="L1511" s="100">
        <f t="shared" si="140"/>
        <v>0</v>
      </c>
      <c r="M1511" s="100">
        <f t="shared" si="141"/>
        <v>394.53888563049856</v>
      </c>
      <c r="N1511" s="154">
        <f t="shared" si="142"/>
        <v>983.39161652548364</v>
      </c>
    </row>
    <row r="1512" spans="2:14" x14ac:dyDescent="0.25">
      <c r="B1512" s="4">
        <v>41989</v>
      </c>
      <c r="C1512" s="99">
        <f>'Farm Runoff'!$D1512</f>
        <v>3633.2064</v>
      </c>
      <c r="D1512" s="99">
        <f>'Irrigation Demand'!$D1512</f>
        <v>1972.6944281524927</v>
      </c>
      <c r="E1512" s="99">
        <f>$C1512*Farms!$H$6/100</f>
        <v>901.03518720000011</v>
      </c>
      <c r="F1512" s="99">
        <f t="shared" si="138"/>
        <v>2732.1712127999999</v>
      </c>
      <c r="G1512" s="99">
        <f>IF(H1512&lt;Farms!$I$6*1000,(MIN(F1512,Farms!$L$6)),0)</f>
        <v>0</v>
      </c>
      <c r="H1512" s="100">
        <f t="shared" si="143"/>
        <v>495000</v>
      </c>
      <c r="I1512" s="100">
        <f t="shared" si="139"/>
        <v>493928.34075904748</v>
      </c>
      <c r="J1512" s="100">
        <f>MIN(I1512,Farms!$I$6*1000)</f>
        <v>493928.34075904748</v>
      </c>
      <c r="K1512" s="100">
        <f>MAX(I1512-Farms!$I$6*1000, 0)</f>
        <v>0</v>
      </c>
      <c r="L1512" s="100">
        <f t="shared" si="140"/>
        <v>2732.1712127999999</v>
      </c>
      <c r="M1512" s="100">
        <f t="shared" si="141"/>
        <v>394.53888563049856</v>
      </c>
      <c r="N1512" s="154">
        <f t="shared" si="142"/>
        <v>3126.7100984304984</v>
      </c>
    </row>
    <row r="1513" spans="2:14" x14ac:dyDescent="0.25">
      <c r="B1513" s="4">
        <v>41990</v>
      </c>
      <c r="C1513" s="99">
        <f>'Farm Runoff'!$D1513</f>
        <v>3633.2064</v>
      </c>
      <c r="D1513" s="99">
        <f>'Irrigation Demand'!$D1513</f>
        <v>1972.6944281524927</v>
      </c>
      <c r="E1513" s="99">
        <f>$C1513*Farms!$H$6/100</f>
        <v>901.03518720000011</v>
      </c>
      <c r="F1513" s="99">
        <f t="shared" si="138"/>
        <v>2732.1712127999999</v>
      </c>
      <c r="G1513" s="99">
        <f>IF(H1513&lt;Farms!$I$6*1000,(MIN(F1513,Farms!$L$6)),0)</f>
        <v>2732.1712127999999</v>
      </c>
      <c r="H1513" s="100">
        <f t="shared" si="143"/>
        <v>493928.34075904748</v>
      </c>
      <c r="I1513" s="100">
        <f t="shared" si="139"/>
        <v>495588.85273089499</v>
      </c>
      <c r="J1513" s="100">
        <f>MIN(I1513,Farms!$I$6*1000)</f>
        <v>495000</v>
      </c>
      <c r="K1513" s="100">
        <f>MAX(I1513-Farms!$I$6*1000, 0)</f>
        <v>588.85273089498514</v>
      </c>
      <c r="L1513" s="100">
        <f t="shared" si="140"/>
        <v>0</v>
      </c>
      <c r="M1513" s="100">
        <f t="shared" si="141"/>
        <v>394.53888563049856</v>
      </c>
      <c r="N1513" s="154">
        <f t="shared" si="142"/>
        <v>983.39161652548364</v>
      </c>
    </row>
    <row r="1514" spans="2:14" x14ac:dyDescent="0.25">
      <c r="B1514" s="4">
        <v>41991</v>
      </c>
      <c r="C1514" s="99">
        <f>'Farm Runoff'!$D1514</f>
        <v>3633.2064</v>
      </c>
      <c r="D1514" s="99">
        <f>'Irrigation Demand'!$D1514</f>
        <v>1972.6944281524927</v>
      </c>
      <c r="E1514" s="99">
        <f>$C1514*Farms!$H$6/100</f>
        <v>901.03518720000011</v>
      </c>
      <c r="F1514" s="99">
        <f t="shared" si="138"/>
        <v>2732.1712127999999</v>
      </c>
      <c r="G1514" s="99">
        <f>IF(H1514&lt;Farms!$I$6*1000,(MIN(F1514,Farms!$L$6)),0)</f>
        <v>0</v>
      </c>
      <c r="H1514" s="100">
        <f t="shared" si="143"/>
        <v>495000</v>
      </c>
      <c r="I1514" s="100">
        <f t="shared" si="139"/>
        <v>493928.34075904748</v>
      </c>
      <c r="J1514" s="100">
        <f>MIN(I1514,Farms!$I$6*1000)</f>
        <v>493928.34075904748</v>
      </c>
      <c r="K1514" s="100">
        <f>MAX(I1514-Farms!$I$6*1000, 0)</f>
        <v>0</v>
      </c>
      <c r="L1514" s="100">
        <f t="shared" si="140"/>
        <v>2732.1712127999999</v>
      </c>
      <c r="M1514" s="100">
        <f t="shared" si="141"/>
        <v>394.53888563049856</v>
      </c>
      <c r="N1514" s="154">
        <f t="shared" si="142"/>
        <v>3126.7100984304984</v>
      </c>
    </row>
    <row r="1515" spans="2:14" x14ac:dyDescent="0.25">
      <c r="B1515" s="4">
        <v>41992</v>
      </c>
      <c r="C1515" s="99">
        <f>'Farm Runoff'!$D1515</f>
        <v>3633.2064</v>
      </c>
      <c r="D1515" s="99">
        <f>'Irrigation Demand'!$D1515</f>
        <v>1972.6944281524927</v>
      </c>
      <c r="E1515" s="99">
        <f>$C1515*Farms!$H$6/100</f>
        <v>901.03518720000011</v>
      </c>
      <c r="F1515" s="99">
        <f t="shared" si="138"/>
        <v>2732.1712127999999</v>
      </c>
      <c r="G1515" s="99">
        <f>IF(H1515&lt;Farms!$I$6*1000,(MIN(F1515,Farms!$L$6)),0)</f>
        <v>2732.1712127999999</v>
      </c>
      <c r="H1515" s="100">
        <f t="shared" si="143"/>
        <v>493928.34075904748</v>
      </c>
      <c r="I1515" s="100">
        <f t="shared" si="139"/>
        <v>495588.85273089499</v>
      </c>
      <c r="J1515" s="100">
        <f>MIN(I1515,Farms!$I$6*1000)</f>
        <v>495000</v>
      </c>
      <c r="K1515" s="100">
        <f>MAX(I1515-Farms!$I$6*1000, 0)</f>
        <v>588.85273089498514</v>
      </c>
      <c r="L1515" s="100">
        <f t="shared" si="140"/>
        <v>0</v>
      </c>
      <c r="M1515" s="100">
        <f t="shared" si="141"/>
        <v>394.53888563049856</v>
      </c>
      <c r="N1515" s="154">
        <f t="shared" si="142"/>
        <v>983.39161652548364</v>
      </c>
    </row>
    <row r="1516" spans="2:14" x14ac:dyDescent="0.25">
      <c r="B1516" s="4">
        <v>41993</v>
      </c>
      <c r="C1516" s="99">
        <f>'Farm Runoff'!$D1516</f>
        <v>3633.2064</v>
      </c>
      <c r="D1516" s="99">
        <f>'Irrigation Demand'!$D1516</f>
        <v>1972.6944281524927</v>
      </c>
      <c r="E1516" s="99">
        <f>$C1516*Farms!$H$6/100</f>
        <v>901.03518720000011</v>
      </c>
      <c r="F1516" s="99">
        <f t="shared" si="138"/>
        <v>2732.1712127999999</v>
      </c>
      <c r="G1516" s="99">
        <f>IF(H1516&lt;Farms!$I$6*1000,(MIN(F1516,Farms!$L$6)),0)</f>
        <v>0</v>
      </c>
      <c r="H1516" s="100">
        <f t="shared" si="143"/>
        <v>495000</v>
      </c>
      <c r="I1516" s="100">
        <f t="shared" si="139"/>
        <v>493928.34075904748</v>
      </c>
      <c r="J1516" s="100">
        <f>MIN(I1516,Farms!$I$6*1000)</f>
        <v>493928.34075904748</v>
      </c>
      <c r="K1516" s="100">
        <f>MAX(I1516-Farms!$I$6*1000, 0)</f>
        <v>0</v>
      </c>
      <c r="L1516" s="100">
        <f t="shared" si="140"/>
        <v>2732.1712127999999</v>
      </c>
      <c r="M1516" s="100">
        <f t="shared" si="141"/>
        <v>394.53888563049856</v>
      </c>
      <c r="N1516" s="154">
        <f t="shared" si="142"/>
        <v>3126.7100984304984</v>
      </c>
    </row>
    <row r="1517" spans="2:14" x14ac:dyDescent="0.25">
      <c r="B1517" s="4">
        <v>41994</v>
      </c>
      <c r="C1517" s="99">
        <f>'Farm Runoff'!$D1517</f>
        <v>3633.2064</v>
      </c>
      <c r="D1517" s="99">
        <f>'Irrigation Demand'!$D1517</f>
        <v>1972.6944281524927</v>
      </c>
      <c r="E1517" s="99">
        <f>$C1517*Farms!$H$6/100</f>
        <v>901.03518720000011</v>
      </c>
      <c r="F1517" s="99">
        <f t="shared" si="138"/>
        <v>2732.1712127999999</v>
      </c>
      <c r="G1517" s="99">
        <f>IF(H1517&lt;Farms!$I$6*1000,(MIN(F1517,Farms!$L$6)),0)</f>
        <v>2732.1712127999999</v>
      </c>
      <c r="H1517" s="100">
        <f t="shared" si="143"/>
        <v>493928.34075904748</v>
      </c>
      <c r="I1517" s="100">
        <f t="shared" si="139"/>
        <v>495588.85273089499</v>
      </c>
      <c r="J1517" s="100">
        <f>MIN(I1517,Farms!$I$6*1000)</f>
        <v>495000</v>
      </c>
      <c r="K1517" s="100">
        <f>MAX(I1517-Farms!$I$6*1000, 0)</f>
        <v>588.85273089498514</v>
      </c>
      <c r="L1517" s="100">
        <f t="shared" si="140"/>
        <v>0</v>
      </c>
      <c r="M1517" s="100">
        <f t="shared" si="141"/>
        <v>394.53888563049856</v>
      </c>
      <c r="N1517" s="154">
        <f t="shared" si="142"/>
        <v>983.39161652548364</v>
      </c>
    </row>
    <row r="1518" spans="2:14" x14ac:dyDescent="0.25">
      <c r="B1518" s="4">
        <v>41995</v>
      </c>
      <c r="C1518" s="99">
        <f>'Farm Runoff'!$D1518</f>
        <v>3633.2064</v>
      </c>
      <c r="D1518" s="99">
        <f>'Irrigation Demand'!$D1518</f>
        <v>1972.6944281524927</v>
      </c>
      <c r="E1518" s="99">
        <f>$C1518*Farms!$H$6/100</f>
        <v>901.03518720000011</v>
      </c>
      <c r="F1518" s="99">
        <f t="shared" si="138"/>
        <v>2732.1712127999999</v>
      </c>
      <c r="G1518" s="99">
        <f>IF(H1518&lt;Farms!$I$6*1000,(MIN(F1518,Farms!$L$6)),0)</f>
        <v>0</v>
      </c>
      <c r="H1518" s="100">
        <f t="shared" si="143"/>
        <v>495000</v>
      </c>
      <c r="I1518" s="100">
        <f t="shared" si="139"/>
        <v>493928.34075904748</v>
      </c>
      <c r="J1518" s="100">
        <f>MIN(I1518,Farms!$I$6*1000)</f>
        <v>493928.34075904748</v>
      </c>
      <c r="K1518" s="100">
        <f>MAX(I1518-Farms!$I$6*1000, 0)</f>
        <v>0</v>
      </c>
      <c r="L1518" s="100">
        <f t="shared" si="140"/>
        <v>2732.1712127999999</v>
      </c>
      <c r="M1518" s="100">
        <f t="shared" si="141"/>
        <v>394.53888563049856</v>
      </c>
      <c r="N1518" s="154">
        <f t="shared" si="142"/>
        <v>3126.7100984304984</v>
      </c>
    </row>
    <row r="1519" spans="2:14" x14ac:dyDescent="0.25">
      <c r="B1519" s="4">
        <v>41996</v>
      </c>
      <c r="C1519" s="99">
        <f>'Farm Runoff'!$D1519</f>
        <v>3633.2064</v>
      </c>
      <c r="D1519" s="99">
        <f>'Irrigation Demand'!$D1519</f>
        <v>1972.6944281524927</v>
      </c>
      <c r="E1519" s="99">
        <f>$C1519*Farms!$H$6/100</f>
        <v>901.03518720000011</v>
      </c>
      <c r="F1519" s="99">
        <f t="shared" si="138"/>
        <v>2732.1712127999999</v>
      </c>
      <c r="G1519" s="99">
        <f>IF(H1519&lt;Farms!$I$6*1000,(MIN(F1519,Farms!$L$6)),0)</f>
        <v>2732.1712127999999</v>
      </c>
      <c r="H1519" s="100">
        <f t="shared" si="143"/>
        <v>493928.34075904748</v>
      </c>
      <c r="I1519" s="100">
        <f t="shared" si="139"/>
        <v>495588.85273089499</v>
      </c>
      <c r="J1519" s="100">
        <f>MIN(I1519,Farms!$I$6*1000)</f>
        <v>495000</v>
      </c>
      <c r="K1519" s="100">
        <f>MAX(I1519-Farms!$I$6*1000, 0)</f>
        <v>588.85273089498514</v>
      </c>
      <c r="L1519" s="100">
        <f t="shared" si="140"/>
        <v>0</v>
      </c>
      <c r="M1519" s="100">
        <f t="shared" si="141"/>
        <v>394.53888563049856</v>
      </c>
      <c r="N1519" s="154">
        <f t="shared" si="142"/>
        <v>983.39161652548364</v>
      </c>
    </row>
    <row r="1520" spans="2:14" x14ac:dyDescent="0.25">
      <c r="B1520" s="4">
        <v>41997</v>
      </c>
      <c r="C1520" s="99">
        <f>'Farm Runoff'!$D1520</f>
        <v>3633.2064</v>
      </c>
      <c r="D1520" s="99">
        <f>'Irrigation Demand'!$D1520</f>
        <v>1972.6944281524927</v>
      </c>
      <c r="E1520" s="99">
        <f>$C1520*Farms!$H$6/100</f>
        <v>901.03518720000011</v>
      </c>
      <c r="F1520" s="99">
        <f t="shared" si="138"/>
        <v>2732.1712127999999</v>
      </c>
      <c r="G1520" s="99">
        <f>IF(H1520&lt;Farms!$I$6*1000,(MIN(F1520,Farms!$L$6)),0)</f>
        <v>0</v>
      </c>
      <c r="H1520" s="100">
        <f t="shared" si="143"/>
        <v>495000</v>
      </c>
      <c r="I1520" s="100">
        <f t="shared" si="139"/>
        <v>493928.34075904748</v>
      </c>
      <c r="J1520" s="100">
        <f>MIN(I1520,Farms!$I$6*1000)</f>
        <v>493928.34075904748</v>
      </c>
      <c r="K1520" s="100">
        <f>MAX(I1520-Farms!$I$6*1000, 0)</f>
        <v>0</v>
      </c>
      <c r="L1520" s="100">
        <f t="shared" si="140"/>
        <v>2732.1712127999999</v>
      </c>
      <c r="M1520" s="100">
        <f t="shared" si="141"/>
        <v>394.53888563049856</v>
      </c>
      <c r="N1520" s="154">
        <f t="shared" si="142"/>
        <v>3126.7100984304984</v>
      </c>
    </row>
    <row r="1521" spans="2:14" x14ac:dyDescent="0.25">
      <c r="B1521" s="4">
        <v>41998</v>
      </c>
      <c r="C1521" s="99">
        <f>'Farm Runoff'!$D1521</f>
        <v>3633.2064</v>
      </c>
      <c r="D1521" s="99">
        <f>'Irrigation Demand'!$D1521</f>
        <v>1972.6944281524927</v>
      </c>
      <c r="E1521" s="99">
        <f>$C1521*Farms!$H$6/100</f>
        <v>901.03518720000011</v>
      </c>
      <c r="F1521" s="99">
        <f t="shared" si="138"/>
        <v>2732.1712127999999</v>
      </c>
      <c r="G1521" s="99">
        <f>IF(H1521&lt;Farms!$I$6*1000,(MIN(F1521,Farms!$L$6)),0)</f>
        <v>2732.1712127999999</v>
      </c>
      <c r="H1521" s="100">
        <f t="shared" si="143"/>
        <v>493928.34075904748</v>
      </c>
      <c r="I1521" s="100">
        <f t="shared" si="139"/>
        <v>495588.85273089499</v>
      </c>
      <c r="J1521" s="100">
        <f>MIN(I1521,Farms!$I$6*1000)</f>
        <v>495000</v>
      </c>
      <c r="K1521" s="100">
        <f>MAX(I1521-Farms!$I$6*1000, 0)</f>
        <v>588.85273089498514</v>
      </c>
      <c r="L1521" s="100">
        <f t="shared" si="140"/>
        <v>0</v>
      </c>
      <c r="M1521" s="100">
        <f t="shared" si="141"/>
        <v>394.53888563049856</v>
      </c>
      <c r="N1521" s="154">
        <f t="shared" si="142"/>
        <v>983.39161652548364</v>
      </c>
    </row>
    <row r="1522" spans="2:14" x14ac:dyDescent="0.25">
      <c r="B1522" s="4">
        <v>41999</v>
      </c>
      <c r="C1522" s="99">
        <f>'Farm Runoff'!$D1522</f>
        <v>3633.2064</v>
      </c>
      <c r="D1522" s="99">
        <f>'Irrigation Demand'!$D1522</f>
        <v>1972.6944281524927</v>
      </c>
      <c r="E1522" s="99">
        <f>$C1522*Farms!$H$6/100</f>
        <v>901.03518720000011</v>
      </c>
      <c r="F1522" s="99">
        <f t="shared" si="138"/>
        <v>2732.1712127999999</v>
      </c>
      <c r="G1522" s="99">
        <f>IF(H1522&lt;Farms!$I$6*1000,(MIN(F1522,Farms!$L$6)),0)</f>
        <v>0</v>
      </c>
      <c r="H1522" s="100">
        <f t="shared" si="143"/>
        <v>495000</v>
      </c>
      <c r="I1522" s="100">
        <f t="shared" si="139"/>
        <v>493928.34075904748</v>
      </c>
      <c r="J1522" s="100">
        <f>MIN(I1522,Farms!$I$6*1000)</f>
        <v>493928.34075904748</v>
      </c>
      <c r="K1522" s="100">
        <f>MAX(I1522-Farms!$I$6*1000, 0)</f>
        <v>0</v>
      </c>
      <c r="L1522" s="100">
        <f t="shared" si="140"/>
        <v>2732.1712127999999</v>
      </c>
      <c r="M1522" s="100">
        <f t="shared" si="141"/>
        <v>394.53888563049856</v>
      </c>
      <c r="N1522" s="154">
        <f t="shared" si="142"/>
        <v>3126.7100984304984</v>
      </c>
    </row>
    <row r="1523" spans="2:14" x14ac:dyDescent="0.25">
      <c r="B1523" s="4">
        <v>42000</v>
      </c>
      <c r="C1523" s="99">
        <f>'Farm Runoff'!$D1523</f>
        <v>3633.2064</v>
      </c>
      <c r="D1523" s="99">
        <f>'Irrigation Demand'!$D1523</f>
        <v>1972.6944281524927</v>
      </c>
      <c r="E1523" s="99">
        <f>$C1523*Farms!$H$6/100</f>
        <v>901.03518720000011</v>
      </c>
      <c r="F1523" s="99">
        <f t="shared" si="138"/>
        <v>2732.1712127999999</v>
      </c>
      <c r="G1523" s="99">
        <f>IF(H1523&lt;Farms!$I$6*1000,(MIN(F1523,Farms!$L$6)),0)</f>
        <v>2732.1712127999999</v>
      </c>
      <c r="H1523" s="100">
        <f t="shared" si="143"/>
        <v>493928.34075904748</v>
      </c>
      <c r="I1523" s="100">
        <f t="shared" si="139"/>
        <v>495588.85273089499</v>
      </c>
      <c r="J1523" s="100">
        <f>MIN(I1523,Farms!$I$6*1000)</f>
        <v>495000</v>
      </c>
      <c r="K1523" s="100">
        <f>MAX(I1523-Farms!$I$6*1000, 0)</f>
        <v>588.85273089498514</v>
      </c>
      <c r="L1523" s="100">
        <f t="shared" si="140"/>
        <v>0</v>
      </c>
      <c r="M1523" s="100">
        <f t="shared" si="141"/>
        <v>394.53888563049856</v>
      </c>
      <c r="N1523" s="154">
        <f t="shared" si="142"/>
        <v>983.39161652548364</v>
      </c>
    </row>
    <row r="1524" spans="2:14" x14ac:dyDescent="0.25">
      <c r="B1524" s="4">
        <v>42001</v>
      </c>
      <c r="C1524" s="99">
        <f>'Farm Runoff'!$D1524</f>
        <v>3633.2064</v>
      </c>
      <c r="D1524" s="99">
        <f>'Irrigation Demand'!$D1524</f>
        <v>1972.6944281524927</v>
      </c>
      <c r="E1524" s="99">
        <f>$C1524*Farms!$H$6/100</f>
        <v>901.03518720000011</v>
      </c>
      <c r="F1524" s="99">
        <f t="shared" si="138"/>
        <v>2732.1712127999999</v>
      </c>
      <c r="G1524" s="99">
        <f>IF(H1524&lt;Farms!$I$6*1000,(MIN(F1524,Farms!$L$6)),0)</f>
        <v>0</v>
      </c>
      <c r="H1524" s="100">
        <f t="shared" si="143"/>
        <v>495000</v>
      </c>
      <c r="I1524" s="100">
        <f t="shared" si="139"/>
        <v>493928.34075904748</v>
      </c>
      <c r="J1524" s="100">
        <f>MIN(I1524,Farms!$I$6*1000)</f>
        <v>493928.34075904748</v>
      </c>
      <c r="K1524" s="100">
        <f>MAX(I1524-Farms!$I$6*1000, 0)</f>
        <v>0</v>
      </c>
      <c r="L1524" s="100">
        <f t="shared" si="140"/>
        <v>2732.1712127999999</v>
      </c>
      <c r="M1524" s="100">
        <f t="shared" si="141"/>
        <v>394.53888563049856</v>
      </c>
      <c r="N1524" s="154">
        <f t="shared" si="142"/>
        <v>3126.7100984304984</v>
      </c>
    </row>
    <row r="1525" spans="2:14" x14ac:dyDescent="0.25">
      <c r="B1525" s="4">
        <v>42002</v>
      </c>
      <c r="C1525" s="99">
        <f>'Farm Runoff'!$D1525</f>
        <v>2908.8288000000002</v>
      </c>
      <c r="D1525" s="99">
        <f>'Irrigation Demand'!$D1525</f>
        <v>1972.6944281524927</v>
      </c>
      <c r="E1525" s="99">
        <f>$C1525*Farms!$H$6/100</f>
        <v>721.3895424000001</v>
      </c>
      <c r="F1525" s="99">
        <f t="shared" si="138"/>
        <v>2187.4392576</v>
      </c>
      <c r="G1525" s="99">
        <f>IF(H1525&lt;Farms!$I$6*1000,(MIN(F1525,Farms!$L$6)),0)</f>
        <v>2187.4392576</v>
      </c>
      <c r="H1525" s="100">
        <f t="shared" si="143"/>
        <v>493928.34075904748</v>
      </c>
      <c r="I1525" s="100">
        <f t="shared" si="139"/>
        <v>494864.47513089498</v>
      </c>
      <c r="J1525" s="100">
        <f>MIN(I1525,Farms!$I$6*1000)</f>
        <v>494864.47513089498</v>
      </c>
      <c r="K1525" s="100">
        <f>MAX(I1525-Farms!$I$6*1000, 0)</f>
        <v>0</v>
      </c>
      <c r="L1525" s="100">
        <f t="shared" si="140"/>
        <v>0</v>
      </c>
      <c r="M1525" s="100">
        <f t="shared" si="141"/>
        <v>394.53888563049856</v>
      </c>
      <c r="N1525" s="154">
        <f t="shared" si="142"/>
        <v>394.53888563049856</v>
      </c>
    </row>
    <row r="1526" spans="2:14" x14ac:dyDescent="0.25">
      <c r="B1526" s="4">
        <v>42003</v>
      </c>
      <c r="C1526" s="99">
        <f>'Farm Runoff'!$D1526</f>
        <v>2908.8288000000002</v>
      </c>
      <c r="D1526" s="99">
        <f>'Irrigation Demand'!$D1526</f>
        <v>1972.6944281524927</v>
      </c>
      <c r="E1526" s="99">
        <f>$C1526*Farms!$H$6/100</f>
        <v>721.3895424000001</v>
      </c>
      <c r="F1526" s="99">
        <f t="shared" si="138"/>
        <v>2187.4392576</v>
      </c>
      <c r="G1526" s="99">
        <f>IF(H1526&lt;Farms!$I$6*1000,(MIN(F1526,Farms!$L$6)),0)</f>
        <v>2187.4392576</v>
      </c>
      <c r="H1526" s="100">
        <f t="shared" si="143"/>
        <v>494864.47513089498</v>
      </c>
      <c r="I1526" s="100">
        <f t="shared" si="139"/>
        <v>495800.60950274247</v>
      </c>
      <c r="J1526" s="100">
        <f>MIN(I1526,Farms!$I$6*1000)</f>
        <v>495000</v>
      </c>
      <c r="K1526" s="100">
        <f>MAX(I1526-Farms!$I$6*1000, 0)</f>
        <v>800.60950274247443</v>
      </c>
      <c r="L1526" s="100">
        <f t="shared" si="140"/>
        <v>0</v>
      </c>
      <c r="M1526" s="100">
        <f t="shared" si="141"/>
        <v>394.53888563049856</v>
      </c>
      <c r="N1526" s="154">
        <f t="shared" si="142"/>
        <v>1195.1483883729729</v>
      </c>
    </row>
    <row r="1527" spans="2:14" x14ac:dyDescent="0.25">
      <c r="B1527" s="4">
        <v>42004</v>
      </c>
      <c r="C1527" s="99">
        <f>'Farm Runoff'!$D1527</f>
        <v>3633.2064</v>
      </c>
      <c r="D1527" s="99">
        <f>'Irrigation Demand'!$D1527</f>
        <v>1972.6944281524927</v>
      </c>
      <c r="E1527" s="99">
        <f>$C1527*Farms!$H$6/100</f>
        <v>901.03518720000011</v>
      </c>
      <c r="F1527" s="99">
        <f t="shared" si="138"/>
        <v>2732.1712127999999</v>
      </c>
      <c r="G1527" s="99">
        <f>IF(H1527&lt;Farms!$I$6*1000,(MIN(F1527,Farms!$L$6)),0)</f>
        <v>0</v>
      </c>
      <c r="H1527" s="100">
        <f t="shared" si="143"/>
        <v>495000</v>
      </c>
      <c r="I1527" s="100">
        <f t="shared" si="139"/>
        <v>493928.34075904748</v>
      </c>
      <c r="J1527" s="100">
        <f>MIN(I1527,Farms!$I$6*1000)</f>
        <v>493928.34075904748</v>
      </c>
      <c r="K1527" s="100">
        <f>MAX(I1527-Farms!$I$6*1000, 0)</f>
        <v>0</v>
      </c>
      <c r="L1527" s="100">
        <f t="shared" si="140"/>
        <v>2732.1712127999999</v>
      </c>
      <c r="M1527" s="100">
        <f t="shared" si="141"/>
        <v>394.53888563049856</v>
      </c>
      <c r="N1527" s="154">
        <f t="shared" si="142"/>
        <v>3126.7100984304984</v>
      </c>
    </row>
    <row r="1528" spans="2:14" x14ac:dyDescent="0.25">
      <c r="B1528" s="4">
        <v>42005</v>
      </c>
      <c r="C1528" s="99">
        <f>'Farm Runoff'!$D1528</f>
        <v>2648.5056</v>
      </c>
      <c r="D1528" s="99">
        <f>'Irrigation Demand'!$D1528</f>
        <v>2007.2797653958949</v>
      </c>
      <c r="E1528" s="99">
        <f>$C1528*Farms!$H$6/100</f>
        <v>656.82938880000006</v>
      </c>
      <c r="F1528" s="99">
        <f t="shared" si="138"/>
        <v>1991.6762111999999</v>
      </c>
      <c r="G1528" s="99">
        <f>IF(H1528&lt;Farms!$I$6*1000,(MIN(F1528,Farms!$L$6)),0)</f>
        <v>1991.6762111999999</v>
      </c>
      <c r="H1528" s="100">
        <f t="shared" si="143"/>
        <v>493928.34075904748</v>
      </c>
      <c r="I1528" s="100">
        <f t="shared" si="139"/>
        <v>494569.5665936516</v>
      </c>
      <c r="J1528" s="100">
        <f>MIN(I1528,Farms!$I$6*1000)</f>
        <v>494569.5665936516</v>
      </c>
      <c r="K1528" s="100">
        <f>MAX(I1528-Farms!$I$6*1000, 0)</f>
        <v>0</v>
      </c>
      <c r="L1528" s="100">
        <f t="shared" si="140"/>
        <v>0</v>
      </c>
      <c r="M1528" s="100">
        <f t="shared" si="141"/>
        <v>401.45595307917898</v>
      </c>
      <c r="N1528" s="154">
        <f t="shared" si="142"/>
        <v>401.45595307917898</v>
      </c>
    </row>
    <row r="1529" spans="2:14" x14ac:dyDescent="0.25">
      <c r="B1529" s="4">
        <v>42006</v>
      </c>
      <c r="C1529" s="99">
        <f>'Farm Runoff'!$D1529</f>
        <v>2648.5056</v>
      </c>
      <c r="D1529" s="99">
        <f>'Irrigation Demand'!$D1529</f>
        <v>2007.2797653958949</v>
      </c>
      <c r="E1529" s="99">
        <f>$C1529*Farms!$H$6/100</f>
        <v>656.82938880000006</v>
      </c>
      <c r="F1529" s="99">
        <f t="shared" si="138"/>
        <v>1991.6762111999999</v>
      </c>
      <c r="G1529" s="99">
        <f>IF(H1529&lt;Farms!$I$6*1000,(MIN(F1529,Farms!$L$6)),0)</f>
        <v>1991.6762111999999</v>
      </c>
      <c r="H1529" s="100">
        <f t="shared" si="143"/>
        <v>494569.5665936516</v>
      </c>
      <c r="I1529" s="100">
        <f t="shared" si="139"/>
        <v>495210.79242825572</v>
      </c>
      <c r="J1529" s="100">
        <f>MIN(I1529,Farms!$I$6*1000)</f>
        <v>495000</v>
      </c>
      <c r="K1529" s="100">
        <f>MAX(I1529-Farms!$I$6*1000, 0)</f>
        <v>210.79242825572146</v>
      </c>
      <c r="L1529" s="100">
        <f t="shared" si="140"/>
        <v>0</v>
      </c>
      <c r="M1529" s="100">
        <f t="shared" si="141"/>
        <v>401.45595307917898</v>
      </c>
      <c r="N1529" s="154">
        <f t="shared" si="142"/>
        <v>612.24838133490039</v>
      </c>
    </row>
    <row r="1530" spans="2:14" x14ac:dyDescent="0.25">
      <c r="B1530" s="4">
        <v>42007</v>
      </c>
      <c r="C1530" s="99">
        <f>'Farm Runoff'!$D1530</f>
        <v>2648.5056</v>
      </c>
      <c r="D1530" s="99">
        <f>'Irrigation Demand'!$D1530</f>
        <v>2007.2797653958949</v>
      </c>
      <c r="E1530" s="99">
        <f>$C1530*Farms!$H$6/100</f>
        <v>656.82938880000006</v>
      </c>
      <c r="F1530" s="99">
        <f t="shared" si="138"/>
        <v>1991.6762111999999</v>
      </c>
      <c r="G1530" s="99">
        <f>IF(H1530&lt;Farms!$I$6*1000,(MIN(F1530,Farms!$L$6)),0)</f>
        <v>0</v>
      </c>
      <c r="H1530" s="100">
        <f t="shared" si="143"/>
        <v>495000</v>
      </c>
      <c r="I1530" s="100">
        <f t="shared" si="139"/>
        <v>493649.54962340411</v>
      </c>
      <c r="J1530" s="100">
        <f>MIN(I1530,Farms!$I$6*1000)</f>
        <v>493649.54962340411</v>
      </c>
      <c r="K1530" s="100">
        <f>MAX(I1530-Farms!$I$6*1000, 0)</f>
        <v>0</v>
      </c>
      <c r="L1530" s="100">
        <f t="shared" si="140"/>
        <v>1991.6762111999999</v>
      </c>
      <c r="M1530" s="100">
        <f t="shared" si="141"/>
        <v>401.45595307917898</v>
      </c>
      <c r="N1530" s="154">
        <f t="shared" si="142"/>
        <v>2393.1321642791791</v>
      </c>
    </row>
    <row r="1531" spans="2:14" x14ac:dyDescent="0.25">
      <c r="B1531" s="4">
        <v>42008</v>
      </c>
      <c r="C1531" s="99">
        <f>'Farm Runoff'!$D1531</f>
        <v>2648.5056</v>
      </c>
      <c r="D1531" s="99">
        <f>'Irrigation Demand'!$D1531</f>
        <v>2007.2797653958949</v>
      </c>
      <c r="E1531" s="99">
        <f>$C1531*Farms!$H$6/100</f>
        <v>656.82938880000006</v>
      </c>
      <c r="F1531" s="99">
        <f t="shared" si="138"/>
        <v>1991.6762111999999</v>
      </c>
      <c r="G1531" s="99">
        <f>IF(H1531&lt;Farms!$I$6*1000,(MIN(F1531,Farms!$L$6)),0)</f>
        <v>1991.6762111999999</v>
      </c>
      <c r="H1531" s="100">
        <f t="shared" si="143"/>
        <v>493649.54962340411</v>
      </c>
      <c r="I1531" s="100">
        <f t="shared" si="139"/>
        <v>494290.77545800823</v>
      </c>
      <c r="J1531" s="100">
        <f>MIN(I1531,Farms!$I$6*1000)</f>
        <v>494290.77545800823</v>
      </c>
      <c r="K1531" s="100">
        <f>MAX(I1531-Farms!$I$6*1000, 0)</f>
        <v>0</v>
      </c>
      <c r="L1531" s="100">
        <f t="shared" si="140"/>
        <v>0</v>
      </c>
      <c r="M1531" s="100">
        <f t="shared" si="141"/>
        <v>401.45595307917898</v>
      </c>
      <c r="N1531" s="154">
        <f t="shared" si="142"/>
        <v>401.45595307917898</v>
      </c>
    </row>
    <row r="1532" spans="2:14" x14ac:dyDescent="0.25">
      <c r="B1532" s="4">
        <v>42009</v>
      </c>
      <c r="C1532" s="99">
        <f>'Farm Runoff'!$D1532</f>
        <v>2648.5056</v>
      </c>
      <c r="D1532" s="99">
        <f>'Irrigation Demand'!$D1532</f>
        <v>2007.2797653958949</v>
      </c>
      <c r="E1532" s="99">
        <f>$C1532*Farms!$H$6/100</f>
        <v>656.82938880000006</v>
      </c>
      <c r="F1532" s="99">
        <f t="shared" si="138"/>
        <v>1991.6762111999999</v>
      </c>
      <c r="G1532" s="99">
        <f>IF(H1532&lt;Farms!$I$6*1000,(MIN(F1532,Farms!$L$6)),0)</f>
        <v>1991.6762111999999</v>
      </c>
      <c r="H1532" s="100">
        <f t="shared" si="143"/>
        <v>494290.77545800823</v>
      </c>
      <c r="I1532" s="100">
        <f t="shared" si="139"/>
        <v>494932.00129261235</v>
      </c>
      <c r="J1532" s="100">
        <f>MIN(I1532,Farms!$I$6*1000)</f>
        <v>494932.00129261235</v>
      </c>
      <c r="K1532" s="100">
        <f>MAX(I1532-Farms!$I$6*1000, 0)</f>
        <v>0</v>
      </c>
      <c r="L1532" s="100">
        <f t="shared" si="140"/>
        <v>0</v>
      </c>
      <c r="M1532" s="100">
        <f t="shared" si="141"/>
        <v>401.45595307917898</v>
      </c>
      <c r="N1532" s="154">
        <f t="shared" si="142"/>
        <v>401.45595307917898</v>
      </c>
    </row>
    <row r="1533" spans="2:14" x14ac:dyDescent="0.25">
      <c r="B1533" s="4">
        <v>42010</v>
      </c>
      <c r="C1533" s="99">
        <f>'Farm Runoff'!$D1533</f>
        <v>2648.5056</v>
      </c>
      <c r="D1533" s="99">
        <f>'Irrigation Demand'!$D1533</f>
        <v>2007.2797653958949</v>
      </c>
      <c r="E1533" s="99">
        <f>$C1533*Farms!$H$6/100</f>
        <v>656.82938880000006</v>
      </c>
      <c r="F1533" s="99">
        <f t="shared" si="138"/>
        <v>1991.6762111999999</v>
      </c>
      <c r="G1533" s="99">
        <f>IF(H1533&lt;Farms!$I$6*1000,(MIN(F1533,Farms!$L$6)),0)</f>
        <v>1991.6762111999999</v>
      </c>
      <c r="H1533" s="100">
        <f t="shared" si="143"/>
        <v>494932.00129261235</v>
      </c>
      <c r="I1533" s="100">
        <f t="shared" si="139"/>
        <v>495573.22712721647</v>
      </c>
      <c r="J1533" s="100">
        <f>MIN(I1533,Farms!$I$6*1000)</f>
        <v>495000</v>
      </c>
      <c r="K1533" s="100">
        <f>MAX(I1533-Farms!$I$6*1000, 0)</f>
        <v>573.22712721646531</v>
      </c>
      <c r="L1533" s="100">
        <f t="shared" si="140"/>
        <v>0</v>
      </c>
      <c r="M1533" s="100">
        <f t="shared" si="141"/>
        <v>401.45595307917898</v>
      </c>
      <c r="N1533" s="154">
        <f t="shared" si="142"/>
        <v>974.68308029564423</v>
      </c>
    </row>
    <row r="1534" spans="2:14" x14ac:dyDescent="0.25">
      <c r="B1534" s="4">
        <v>42011</v>
      </c>
      <c r="C1534" s="99">
        <f>'Farm Runoff'!$D1534</f>
        <v>2648.5056</v>
      </c>
      <c r="D1534" s="99">
        <f>'Irrigation Demand'!$D1534</f>
        <v>2007.2797653958949</v>
      </c>
      <c r="E1534" s="99">
        <f>$C1534*Farms!$H$6/100</f>
        <v>656.82938880000006</v>
      </c>
      <c r="F1534" s="99">
        <f t="shared" si="138"/>
        <v>1991.6762111999999</v>
      </c>
      <c r="G1534" s="99">
        <f>IF(H1534&lt;Farms!$I$6*1000,(MIN(F1534,Farms!$L$6)),0)</f>
        <v>0</v>
      </c>
      <c r="H1534" s="100">
        <f t="shared" si="143"/>
        <v>495000</v>
      </c>
      <c r="I1534" s="100">
        <f t="shared" si="139"/>
        <v>493649.54962340411</v>
      </c>
      <c r="J1534" s="100">
        <f>MIN(I1534,Farms!$I$6*1000)</f>
        <v>493649.54962340411</v>
      </c>
      <c r="K1534" s="100">
        <f>MAX(I1534-Farms!$I$6*1000, 0)</f>
        <v>0</v>
      </c>
      <c r="L1534" s="100">
        <f t="shared" si="140"/>
        <v>1991.6762111999999</v>
      </c>
      <c r="M1534" s="100">
        <f t="shared" si="141"/>
        <v>401.45595307917898</v>
      </c>
      <c r="N1534" s="154">
        <f t="shared" si="142"/>
        <v>2393.1321642791791</v>
      </c>
    </row>
    <row r="1535" spans="2:14" x14ac:dyDescent="0.25">
      <c r="B1535" s="4">
        <v>42012</v>
      </c>
      <c r="C1535" s="99">
        <f>'Farm Runoff'!$D1535</f>
        <v>2648.5056</v>
      </c>
      <c r="D1535" s="99">
        <f>'Irrigation Demand'!$D1535</f>
        <v>2007.2797653958949</v>
      </c>
      <c r="E1535" s="99">
        <f>$C1535*Farms!$H$6/100</f>
        <v>656.82938880000006</v>
      </c>
      <c r="F1535" s="99">
        <f t="shared" si="138"/>
        <v>1991.6762111999999</v>
      </c>
      <c r="G1535" s="99">
        <f>IF(H1535&lt;Farms!$I$6*1000,(MIN(F1535,Farms!$L$6)),0)</f>
        <v>1991.6762111999999</v>
      </c>
      <c r="H1535" s="100">
        <f t="shared" si="143"/>
        <v>493649.54962340411</v>
      </c>
      <c r="I1535" s="100">
        <f t="shared" si="139"/>
        <v>494290.77545800823</v>
      </c>
      <c r="J1535" s="100">
        <f>MIN(I1535,Farms!$I$6*1000)</f>
        <v>494290.77545800823</v>
      </c>
      <c r="K1535" s="100">
        <f>MAX(I1535-Farms!$I$6*1000, 0)</f>
        <v>0</v>
      </c>
      <c r="L1535" s="100">
        <f t="shared" si="140"/>
        <v>0</v>
      </c>
      <c r="M1535" s="100">
        <f t="shared" si="141"/>
        <v>401.45595307917898</v>
      </c>
      <c r="N1535" s="154">
        <f t="shared" si="142"/>
        <v>401.45595307917898</v>
      </c>
    </row>
    <row r="1536" spans="2:14" x14ac:dyDescent="0.25">
      <c r="B1536" s="4">
        <v>42013</v>
      </c>
      <c r="C1536" s="99">
        <f>'Farm Runoff'!$D1536</f>
        <v>2648.5056</v>
      </c>
      <c r="D1536" s="99">
        <f>'Irrigation Demand'!$D1536</f>
        <v>2007.2797653958949</v>
      </c>
      <c r="E1536" s="99">
        <f>$C1536*Farms!$H$6/100</f>
        <v>656.82938880000006</v>
      </c>
      <c r="F1536" s="99">
        <f t="shared" si="138"/>
        <v>1991.6762111999999</v>
      </c>
      <c r="G1536" s="99">
        <f>IF(H1536&lt;Farms!$I$6*1000,(MIN(F1536,Farms!$L$6)),0)</f>
        <v>1991.6762111999999</v>
      </c>
      <c r="H1536" s="100">
        <f t="shared" si="143"/>
        <v>494290.77545800823</v>
      </c>
      <c r="I1536" s="100">
        <f t="shared" si="139"/>
        <v>494932.00129261235</v>
      </c>
      <c r="J1536" s="100">
        <f>MIN(I1536,Farms!$I$6*1000)</f>
        <v>494932.00129261235</v>
      </c>
      <c r="K1536" s="100">
        <f>MAX(I1536-Farms!$I$6*1000, 0)</f>
        <v>0</v>
      </c>
      <c r="L1536" s="100">
        <f t="shared" si="140"/>
        <v>0</v>
      </c>
      <c r="M1536" s="100">
        <f t="shared" si="141"/>
        <v>401.45595307917898</v>
      </c>
      <c r="N1536" s="154">
        <f t="shared" si="142"/>
        <v>401.45595307917898</v>
      </c>
    </row>
    <row r="1537" spans="2:14" x14ac:dyDescent="0.25">
      <c r="B1537" s="4">
        <v>42014</v>
      </c>
      <c r="C1537" s="99">
        <f>'Farm Runoff'!$D1537</f>
        <v>2648.5056</v>
      </c>
      <c r="D1537" s="99">
        <f>'Irrigation Demand'!$D1537</f>
        <v>2007.2797653958949</v>
      </c>
      <c r="E1537" s="99">
        <f>$C1537*Farms!$H$6/100</f>
        <v>656.82938880000006</v>
      </c>
      <c r="F1537" s="99">
        <f t="shared" si="138"/>
        <v>1991.6762111999999</v>
      </c>
      <c r="G1537" s="99">
        <f>IF(H1537&lt;Farms!$I$6*1000,(MIN(F1537,Farms!$L$6)),0)</f>
        <v>1991.6762111999999</v>
      </c>
      <c r="H1537" s="100">
        <f t="shared" si="143"/>
        <v>494932.00129261235</v>
      </c>
      <c r="I1537" s="100">
        <f t="shared" si="139"/>
        <v>495573.22712721647</v>
      </c>
      <c r="J1537" s="100">
        <f>MIN(I1537,Farms!$I$6*1000)</f>
        <v>495000</v>
      </c>
      <c r="K1537" s="100">
        <f>MAX(I1537-Farms!$I$6*1000, 0)</f>
        <v>573.22712721646531</v>
      </c>
      <c r="L1537" s="100">
        <f t="shared" si="140"/>
        <v>0</v>
      </c>
      <c r="M1537" s="100">
        <f t="shared" si="141"/>
        <v>401.45595307917898</v>
      </c>
      <c r="N1537" s="154">
        <f t="shared" si="142"/>
        <v>974.68308029564423</v>
      </c>
    </row>
    <row r="1538" spans="2:14" x14ac:dyDescent="0.25">
      <c r="B1538" s="4">
        <v>42015</v>
      </c>
      <c r="C1538" s="99">
        <f>'Farm Runoff'!$D1538</f>
        <v>2648.5056</v>
      </c>
      <c r="D1538" s="99">
        <f>'Irrigation Demand'!$D1538</f>
        <v>2007.2797653958949</v>
      </c>
      <c r="E1538" s="99">
        <f>$C1538*Farms!$H$6/100</f>
        <v>656.82938880000006</v>
      </c>
      <c r="F1538" s="99">
        <f t="shared" si="138"/>
        <v>1991.6762111999999</v>
      </c>
      <c r="G1538" s="99">
        <f>IF(H1538&lt;Farms!$I$6*1000,(MIN(F1538,Farms!$L$6)),0)</f>
        <v>0</v>
      </c>
      <c r="H1538" s="100">
        <f t="shared" si="143"/>
        <v>495000</v>
      </c>
      <c r="I1538" s="100">
        <f t="shared" si="139"/>
        <v>493649.54962340411</v>
      </c>
      <c r="J1538" s="100">
        <f>MIN(I1538,Farms!$I$6*1000)</f>
        <v>493649.54962340411</v>
      </c>
      <c r="K1538" s="100">
        <f>MAX(I1538-Farms!$I$6*1000, 0)</f>
        <v>0</v>
      </c>
      <c r="L1538" s="100">
        <f t="shared" si="140"/>
        <v>1991.6762111999999</v>
      </c>
      <c r="M1538" s="100">
        <f t="shared" si="141"/>
        <v>401.45595307917898</v>
      </c>
      <c r="N1538" s="154">
        <f t="shared" si="142"/>
        <v>2393.1321642791791</v>
      </c>
    </row>
    <row r="1539" spans="2:14" x14ac:dyDescent="0.25">
      <c r="B1539" s="4">
        <v>42016</v>
      </c>
      <c r="C1539" s="99">
        <f>'Farm Runoff'!$D1539</f>
        <v>2648.5056</v>
      </c>
      <c r="D1539" s="99">
        <f>'Irrigation Demand'!$D1539</f>
        <v>2007.2797653958949</v>
      </c>
      <c r="E1539" s="99">
        <f>$C1539*Farms!$H$6/100</f>
        <v>656.82938880000006</v>
      </c>
      <c r="F1539" s="99">
        <f t="shared" si="138"/>
        <v>1991.6762111999999</v>
      </c>
      <c r="G1539" s="99">
        <f>IF(H1539&lt;Farms!$I$6*1000,(MIN(F1539,Farms!$L$6)),0)</f>
        <v>1991.6762111999999</v>
      </c>
      <c r="H1539" s="100">
        <f t="shared" si="143"/>
        <v>493649.54962340411</v>
      </c>
      <c r="I1539" s="100">
        <f t="shared" si="139"/>
        <v>494290.77545800823</v>
      </c>
      <c r="J1539" s="100">
        <f>MIN(I1539,Farms!$I$6*1000)</f>
        <v>494290.77545800823</v>
      </c>
      <c r="K1539" s="100">
        <f>MAX(I1539-Farms!$I$6*1000, 0)</f>
        <v>0</v>
      </c>
      <c r="L1539" s="100">
        <f t="shared" si="140"/>
        <v>0</v>
      </c>
      <c r="M1539" s="100">
        <f t="shared" si="141"/>
        <v>401.45595307917898</v>
      </c>
      <c r="N1539" s="154">
        <f t="shared" si="142"/>
        <v>401.45595307917898</v>
      </c>
    </row>
    <row r="1540" spans="2:14" x14ac:dyDescent="0.25">
      <c r="B1540" s="4">
        <v>42017</v>
      </c>
      <c r="C1540" s="99">
        <f>'Farm Runoff'!$D1540</f>
        <v>2648.5056</v>
      </c>
      <c r="D1540" s="99">
        <f>'Irrigation Demand'!$D1540</f>
        <v>2007.2797653958949</v>
      </c>
      <c r="E1540" s="99">
        <f>$C1540*Farms!$H$6/100</f>
        <v>656.82938880000006</v>
      </c>
      <c r="F1540" s="99">
        <f t="shared" si="138"/>
        <v>1991.6762111999999</v>
      </c>
      <c r="G1540" s="99">
        <f>IF(H1540&lt;Farms!$I$6*1000,(MIN(F1540,Farms!$L$6)),0)</f>
        <v>1991.6762111999999</v>
      </c>
      <c r="H1540" s="100">
        <f t="shared" si="143"/>
        <v>494290.77545800823</v>
      </c>
      <c r="I1540" s="100">
        <f t="shared" si="139"/>
        <v>494932.00129261235</v>
      </c>
      <c r="J1540" s="100">
        <f>MIN(I1540,Farms!$I$6*1000)</f>
        <v>494932.00129261235</v>
      </c>
      <c r="K1540" s="100">
        <f>MAX(I1540-Farms!$I$6*1000, 0)</f>
        <v>0</v>
      </c>
      <c r="L1540" s="100">
        <f t="shared" si="140"/>
        <v>0</v>
      </c>
      <c r="M1540" s="100">
        <f t="shared" si="141"/>
        <v>401.45595307917898</v>
      </c>
      <c r="N1540" s="154">
        <f t="shared" si="142"/>
        <v>401.45595307917898</v>
      </c>
    </row>
    <row r="1541" spans="2:14" x14ac:dyDescent="0.25">
      <c r="B1541" s="4">
        <v>42018</v>
      </c>
      <c r="C1541" s="99">
        <f>'Farm Runoff'!$D1541</f>
        <v>2648.5056</v>
      </c>
      <c r="D1541" s="99">
        <f>'Irrigation Demand'!$D1541</f>
        <v>2007.2797653958949</v>
      </c>
      <c r="E1541" s="99">
        <f>$C1541*Farms!$H$6/100</f>
        <v>656.82938880000006</v>
      </c>
      <c r="F1541" s="99">
        <f t="shared" si="138"/>
        <v>1991.6762111999999</v>
      </c>
      <c r="G1541" s="99">
        <f>IF(H1541&lt;Farms!$I$6*1000,(MIN(F1541,Farms!$L$6)),0)</f>
        <v>1991.6762111999999</v>
      </c>
      <c r="H1541" s="100">
        <f t="shared" si="143"/>
        <v>494932.00129261235</v>
      </c>
      <c r="I1541" s="100">
        <f t="shared" si="139"/>
        <v>495573.22712721647</v>
      </c>
      <c r="J1541" s="100">
        <f>MIN(I1541,Farms!$I$6*1000)</f>
        <v>495000</v>
      </c>
      <c r="K1541" s="100">
        <f>MAX(I1541-Farms!$I$6*1000, 0)</f>
        <v>573.22712721646531</v>
      </c>
      <c r="L1541" s="100">
        <f t="shared" si="140"/>
        <v>0</v>
      </c>
      <c r="M1541" s="100">
        <f t="shared" si="141"/>
        <v>401.45595307917898</v>
      </c>
      <c r="N1541" s="154">
        <f t="shared" si="142"/>
        <v>974.68308029564423</v>
      </c>
    </row>
    <row r="1542" spans="2:14" x14ac:dyDescent="0.25">
      <c r="B1542" s="4">
        <v>42019</v>
      </c>
      <c r="C1542" s="99">
        <f>'Farm Runoff'!$D1542</f>
        <v>2116.5407999999998</v>
      </c>
      <c r="D1542" s="99">
        <f>'Irrigation Demand'!$D1542</f>
        <v>2007.2797653958949</v>
      </c>
      <c r="E1542" s="99">
        <f>$C1542*Farms!$H$6/100</f>
        <v>524.90211839999995</v>
      </c>
      <c r="F1542" s="99">
        <f t="shared" si="138"/>
        <v>1591.6386815999999</v>
      </c>
      <c r="G1542" s="99">
        <f>IF(H1542&lt;Farms!$I$6*1000,(MIN(F1542,Farms!$L$6)),0)</f>
        <v>0</v>
      </c>
      <c r="H1542" s="100">
        <f t="shared" si="143"/>
        <v>495000</v>
      </c>
      <c r="I1542" s="100">
        <f t="shared" si="139"/>
        <v>493517.62235300406</v>
      </c>
      <c r="J1542" s="100">
        <f>MIN(I1542,Farms!$I$6*1000)</f>
        <v>493517.62235300406</v>
      </c>
      <c r="K1542" s="100">
        <f>MAX(I1542-Farms!$I$6*1000, 0)</f>
        <v>0</v>
      </c>
      <c r="L1542" s="100">
        <f t="shared" si="140"/>
        <v>1591.6386815999999</v>
      </c>
      <c r="M1542" s="100">
        <f t="shared" si="141"/>
        <v>401.45595307917898</v>
      </c>
      <c r="N1542" s="154">
        <f t="shared" si="142"/>
        <v>1993.0946346791789</v>
      </c>
    </row>
    <row r="1543" spans="2:14" x14ac:dyDescent="0.25">
      <c r="B1543" s="4">
        <v>42020</v>
      </c>
      <c r="C1543" s="99">
        <f>'Farm Runoff'!$D1543</f>
        <v>2648.5056</v>
      </c>
      <c r="D1543" s="99">
        <f>'Irrigation Demand'!$D1543</f>
        <v>0</v>
      </c>
      <c r="E1543" s="99">
        <f>$C1543*Farms!$H$6/100</f>
        <v>656.82938880000006</v>
      </c>
      <c r="F1543" s="99">
        <f t="shared" ref="F1543:F1606" si="144">C1543-E1543</f>
        <v>1991.6762111999999</v>
      </c>
      <c r="G1543" s="99">
        <f>IF(H1543&lt;Farms!$I$6*1000,(MIN(F1543,Farms!$L$6)),0)</f>
        <v>1991.6762111999999</v>
      </c>
      <c r="H1543" s="100">
        <f t="shared" si="143"/>
        <v>493517.62235300406</v>
      </c>
      <c r="I1543" s="100">
        <f t="shared" ref="I1543:I1606" si="145">H1543+E1543+G1543-D1543</f>
        <v>496166.12795300409</v>
      </c>
      <c r="J1543" s="100">
        <f>MIN(I1543,Farms!$I$6*1000)</f>
        <v>495000</v>
      </c>
      <c r="K1543" s="100">
        <f>MAX(I1543-Farms!$I$6*1000, 0)</f>
        <v>1166.127953004092</v>
      </c>
      <c r="L1543" s="100">
        <f t="shared" ref="L1543:L1606" si="146">F1543-G1543</f>
        <v>0</v>
      </c>
      <c r="M1543" s="100">
        <f t="shared" ref="M1543:M1606" si="147">D1543*0.2</f>
        <v>0</v>
      </c>
      <c r="N1543" s="154">
        <f t="shared" ref="N1543:N1606" si="148">K1543+L1543+M1543</f>
        <v>1166.127953004092</v>
      </c>
    </row>
    <row r="1544" spans="2:14" x14ac:dyDescent="0.25">
      <c r="B1544" s="4">
        <v>42021</v>
      </c>
      <c r="C1544" s="99">
        <f>'Farm Runoff'!$D1544</f>
        <v>2648.5056</v>
      </c>
      <c r="D1544" s="99">
        <f>'Irrigation Demand'!$D1544</f>
        <v>2007.2797653958949</v>
      </c>
      <c r="E1544" s="99">
        <f>$C1544*Farms!$H$6/100</f>
        <v>656.82938880000006</v>
      </c>
      <c r="F1544" s="99">
        <f t="shared" si="144"/>
        <v>1991.6762111999999</v>
      </c>
      <c r="G1544" s="99">
        <f>IF(H1544&lt;Farms!$I$6*1000,(MIN(F1544,Farms!$L$6)),0)</f>
        <v>0</v>
      </c>
      <c r="H1544" s="100">
        <f t="shared" ref="H1544:H1607" si="149">J1543</f>
        <v>495000</v>
      </c>
      <c r="I1544" s="100">
        <f t="shared" si="145"/>
        <v>493649.54962340411</v>
      </c>
      <c r="J1544" s="100">
        <f>MIN(I1544,Farms!$I$6*1000)</f>
        <v>493649.54962340411</v>
      </c>
      <c r="K1544" s="100">
        <f>MAX(I1544-Farms!$I$6*1000, 0)</f>
        <v>0</v>
      </c>
      <c r="L1544" s="100">
        <f t="shared" si="146"/>
        <v>1991.6762111999999</v>
      </c>
      <c r="M1544" s="100">
        <f t="shared" si="147"/>
        <v>401.45595307917898</v>
      </c>
      <c r="N1544" s="154">
        <f t="shared" si="148"/>
        <v>2393.1321642791791</v>
      </c>
    </row>
    <row r="1545" spans="2:14" x14ac:dyDescent="0.25">
      <c r="B1545" s="4">
        <v>42022</v>
      </c>
      <c r="C1545" s="99">
        <f>'Farm Runoff'!$D1545</f>
        <v>2648.5056</v>
      </c>
      <c r="D1545" s="99">
        <f>'Irrigation Demand'!$D1545</f>
        <v>2007.2797653958949</v>
      </c>
      <c r="E1545" s="99">
        <f>$C1545*Farms!$H$6/100</f>
        <v>656.82938880000006</v>
      </c>
      <c r="F1545" s="99">
        <f t="shared" si="144"/>
        <v>1991.6762111999999</v>
      </c>
      <c r="G1545" s="99">
        <f>IF(H1545&lt;Farms!$I$6*1000,(MIN(F1545,Farms!$L$6)),0)</f>
        <v>1991.6762111999999</v>
      </c>
      <c r="H1545" s="100">
        <f t="shared" si="149"/>
        <v>493649.54962340411</v>
      </c>
      <c r="I1545" s="100">
        <f t="shared" si="145"/>
        <v>494290.77545800823</v>
      </c>
      <c r="J1545" s="100">
        <f>MIN(I1545,Farms!$I$6*1000)</f>
        <v>494290.77545800823</v>
      </c>
      <c r="K1545" s="100">
        <f>MAX(I1545-Farms!$I$6*1000, 0)</f>
        <v>0</v>
      </c>
      <c r="L1545" s="100">
        <f t="shared" si="146"/>
        <v>0</v>
      </c>
      <c r="M1545" s="100">
        <f t="shared" si="147"/>
        <v>401.45595307917898</v>
      </c>
      <c r="N1545" s="154">
        <f t="shared" si="148"/>
        <v>401.45595307917898</v>
      </c>
    </row>
    <row r="1546" spans="2:14" x14ac:dyDescent="0.25">
      <c r="B1546" s="4">
        <v>42023</v>
      </c>
      <c r="C1546" s="99">
        <f>'Farm Runoff'!$D1546</f>
        <v>2648.5056</v>
      </c>
      <c r="D1546" s="99">
        <f>'Irrigation Demand'!$D1546</f>
        <v>2007.2797653958949</v>
      </c>
      <c r="E1546" s="99">
        <f>$C1546*Farms!$H$6/100</f>
        <v>656.82938880000006</v>
      </c>
      <c r="F1546" s="99">
        <f t="shared" si="144"/>
        <v>1991.6762111999999</v>
      </c>
      <c r="G1546" s="99">
        <f>IF(H1546&lt;Farms!$I$6*1000,(MIN(F1546,Farms!$L$6)),0)</f>
        <v>1991.6762111999999</v>
      </c>
      <c r="H1546" s="100">
        <f t="shared" si="149"/>
        <v>494290.77545800823</v>
      </c>
      <c r="I1546" s="100">
        <f t="shared" si="145"/>
        <v>494932.00129261235</v>
      </c>
      <c r="J1546" s="100">
        <f>MIN(I1546,Farms!$I$6*1000)</f>
        <v>494932.00129261235</v>
      </c>
      <c r="K1546" s="100">
        <f>MAX(I1546-Farms!$I$6*1000, 0)</f>
        <v>0</v>
      </c>
      <c r="L1546" s="100">
        <f t="shared" si="146"/>
        <v>0</v>
      </c>
      <c r="M1546" s="100">
        <f t="shared" si="147"/>
        <v>401.45595307917898</v>
      </c>
      <c r="N1546" s="154">
        <f t="shared" si="148"/>
        <v>401.45595307917898</v>
      </c>
    </row>
    <row r="1547" spans="2:14" x14ac:dyDescent="0.25">
      <c r="B1547" s="4">
        <v>42024</v>
      </c>
      <c r="C1547" s="99">
        <f>'Farm Runoff'!$D1547</f>
        <v>2648.5056</v>
      </c>
      <c r="D1547" s="99">
        <f>'Irrigation Demand'!$D1547</f>
        <v>2007.2797653958949</v>
      </c>
      <c r="E1547" s="99">
        <f>$C1547*Farms!$H$6/100</f>
        <v>656.82938880000006</v>
      </c>
      <c r="F1547" s="99">
        <f t="shared" si="144"/>
        <v>1991.6762111999999</v>
      </c>
      <c r="G1547" s="99">
        <f>IF(H1547&lt;Farms!$I$6*1000,(MIN(F1547,Farms!$L$6)),0)</f>
        <v>1991.6762111999999</v>
      </c>
      <c r="H1547" s="100">
        <f t="shared" si="149"/>
        <v>494932.00129261235</v>
      </c>
      <c r="I1547" s="100">
        <f t="shared" si="145"/>
        <v>495573.22712721647</v>
      </c>
      <c r="J1547" s="100">
        <f>MIN(I1547,Farms!$I$6*1000)</f>
        <v>495000</v>
      </c>
      <c r="K1547" s="100">
        <f>MAX(I1547-Farms!$I$6*1000, 0)</f>
        <v>573.22712721646531</v>
      </c>
      <c r="L1547" s="100">
        <f t="shared" si="146"/>
        <v>0</v>
      </c>
      <c r="M1547" s="100">
        <f t="shared" si="147"/>
        <v>401.45595307917898</v>
      </c>
      <c r="N1547" s="154">
        <f t="shared" si="148"/>
        <v>974.68308029564423</v>
      </c>
    </row>
    <row r="1548" spans="2:14" x14ac:dyDescent="0.25">
      <c r="B1548" s="4">
        <v>42025</v>
      </c>
      <c r="C1548" s="99">
        <f>'Farm Runoff'!$D1548</f>
        <v>2648.5056</v>
      </c>
      <c r="D1548" s="99">
        <f>'Irrigation Demand'!$D1548</f>
        <v>2007.2797653958949</v>
      </c>
      <c r="E1548" s="99">
        <f>$C1548*Farms!$H$6/100</f>
        <v>656.82938880000006</v>
      </c>
      <c r="F1548" s="99">
        <f t="shared" si="144"/>
        <v>1991.6762111999999</v>
      </c>
      <c r="G1548" s="99">
        <f>IF(H1548&lt;Farms!$I$6*1000,(MIN(F1548,Farms!$L$6)),0)</f>
        <v>0</v>
      </c>
      <c r="H1548" s="100">
        <f t="shared" si="149"/>
        <v>495000</v>
      </c>
      <c r="I1548" s="100">
        <f t="shared" si="145"/>
        <v>493649.54962340411</v>
      </c>
      <c r="J1548" s="100">
        <f>MIN(I1548,Farms!$I$6*1000)</f>
        <v>493649.54962340411</v>
      </c>
      <c r="K1548" s="100">
        <f>MAX(I1548-Farms!$I$6*1000, 0)</f>
        <v>0</v>
      </c>
      <c r="L1548" s="100">
        <f t="shared" si="146"/>
        <v>1991.6762111999999</v>
      </c>
      <c r="M1548" s="100">
        <f t="shared" si="147"/>
        <v>401.45595307917898</v>
      </c>
      <c r="N1548" s="154">
        <f t="shared" si="148"/>
        <v>2393.1321642791791</v>
      </c>
    </row>
    <row r="1549" spans="2:14" x14ac:dyDescent="0.25">
      <c r="B1549" s="4">
        <v>42026</v>
      </c>
      <c r="C1549" s="99">
        <f>'Farm Runoff'!$D1549</f>
        <v>2648.5056</v>
      </c>
      <c r="D1549" s="99">
        <f>'Irrigation Demand'!$D1549</f>
        <v>2007.2797653958949</v>
      </c>
      <c r="E1549" s="99">
        <f>$C1549*Farms!$H$6/100</f>
        <v>656.82938880000006</v>
      </c>
      <c r="F1549" s="99">
        <f t="shared" si="144"/>
        <v>1991.6762111999999</v>
      </c>
      <c r="G1549" s="99">
        <f>IF(H1549&lt;Farms!$I$6*1000,(MIN(F1549,Farms!$L$6)),0)</f>
        <v>1991.6762111999999</v>
      </c>
      <c r="H1549" s="100">
        <f t="shared" si="149"/>
        <v>493649.54962340411</v>
      </c>
      <c r="I1549" s="100">
        <f t="shared" si="145"/>
        <v>494290.77545800823</v>
      </c>
      <c r="J1549" s="100">
        <f>MIN(I1549,Farms!$I$6*1000)</f>
        <v>494290.77545800823</v>
      </c>
      <c r="K1549" s="100">
        <f>MAX(I1549-Farms!$I$6*1000, 0)</f>
        <v>0</v>
      </c>
      <c r="L1549" s="100">
        <f t="shared" si="146"/>
        <v>0</v>
      </c>
      <c r="M1549" s="100">
        <f t="shared" si="147"/>
        <v>401.45595307917898</v>
      </c>
      <c r="N1549" s="154">
        <f t="shared" si="148"/>
        <v>401.45595307917898</v>
      </c>
    </row>
    <row r="1550" spans="2:14" x14ac:dyDescent="0.25">
      <c r="B1550" s="4">
        <v>42027</v>
      </c>
      <c r="C1550" s="99">
        <f>'Farm Runoff'!$D1550</f>
        <v>2116.5407999999998</v>
      </c>
      <c r="D1550" s="99">
        <f>'Irrigation Demand'!$D1550</f>
        <v>2007.2797653958949</v>
      </c>
      <c r="E1550" s="99">
        <f>$C1550*Farms!$H$6/100</f>
        <v>524.90211839999995</v>
      </c>
      <c r="F1550" s="99">
        <f t="shared" si="144"/>
        <v>1591.6386815999999</v>
      </c>
      <c r="G1550" s="99">
        <f>IF(H1550&lt;Farms!$I$6*1000,(MIN(F1550,Farms!$L$6)),0)</f>
        <v>1591.6386815999999</v>
      </c>
      <c r="H1550" s="100">
        <f t="shared" si="149"/>
        <v>494290.77545800823</v>
      </c>
      <c r="I1550" s="100">
        <f t="shared" si="145"/>
        <v>494400.03649261227</v>
      </c>
      <c r="J1550" s="100">
        <f>MIN(I1550,Farms!$I$6*1000)</f>
        <v>494400.03649261227</v>
      </c>
      <c r="K1550" s="100">
        <f>MAX(I1550-Farms!$I$6*1000, 0)</f>
        <v>0</v>
      </c>
      <c r="L1550" s="100">
        <f t="shared" si="146"/>
        <v>0</v>
      </c>
      <c r="M1550" s="100">
        <f t="shared" si="147"/>
        <v>401.45595307917898</v>
      </c>
      <c r="N1550" s="154">
        <f t="shared" si="148"/>
        <v>401.45595307917898</v>
      </c>
    </row>
    <row r="1551" spans="2:14" x14ac:dyDescent="0.25">
      <c r="B1551" s="4">
        <v>42028</v>
      </c>
      <c r="C1551" s="99">
        <f>'Farm Runoff'!$D1551</f>
        <v>2648.5056</v>
      </c>
      <c r="D1551" s="99">
        <f>'Irrigation Demand'!$D1551</f>
        <v>2007.2797653958949</v>
      </c>
      <c r="E1551" s="99">
        <f>$C1551*Farms!$H$6/100</f>
        <v>656.82938880000006</v>
      </c>
      <c r="F1551" s="99">
        <f t="shared" si="144"/>
        <v>1991.6762111999999</v>
      </c>
      <c r="G1551" s="99">
        <f>IF(H1551&lt;Farms!$I$6*1000,(MIN(F1551,Farms!$L$6)),0)</f>
        <v>1991.6762111999999</v>
      </c>
      <c r="H1551" s="100">
        <f t="shared" si="149"/>
        <v>494400.03649261227</v>
      </c>
      <c r="I1551" s="100">
        <f t="shared" si="145"/>
        <v>495041.26232721639</v>
      </c>
      <c r="J1551" s="100">
        <f>MIN(I1551,Farms!$I$6*1000)</f>
        <v>495000</v>
      </c>
      <c r="K1551" s="100">
        <f>MAX(I1551-Farms!$I$6*1000, 0)</f>
        <v>41.262327216390986</v>
      </c>
      <c r="L1551" s="100">
        <f t="shared" si="146"/>
        <v>0</v>
      </c>
      <c r="M1551" s="100">
        <f t="shared" si="147"/>
        <v>401.45595307917898</v>
      </c>
      <c r="N1551" s="154">
        <f t="shared" si="148"/>
        <v>442.71828029556997</v>
      </c>
    </row>
    <row r="1552" spans="2:14" x14ac:dyDescent="0.25">
      <c r="B1552" s="4">
        <v>42029</v>
      </c>
      <c r="C1552" s="99">
        <f>'Farm Runoff'!$D1552</f>
        <v>2116.5407999999998</v>
      </c>
      <c r="D1552" s="99">
        <f>'Irrigation Demand'!$D1552</f>
        <v>2007.2797653958949</v>
      </c>
      <c r="E1552" s="99">
        <f>$C1552*Farms!$H$6/100</f>
        <v>524.90211839999995</v>
      </c>
      <c r="F1552" s="99">
        <f t="shared" si="144"/>
        <v>1591.6386815999999</v>
      </c>
      <c r="G1552" s="99">
        <f>IF(H1552&lt;Farms!$I$6*1000,(MIN(F1552,Farms!$L$6)),0)</f>
        <v>0</v>
      </c>
      <c r="H1552" s="100">
        <f t="shared" si="149"/>
        <v>495000</v>
      </c>
      <c r="I1552" s="100">
        <f t="shared" si="145"/>
        <v>493517.62235300406</v>
      </c>
      <c r="J1552" s="100">
        <f>MIN(I1552,Farms!$I$6*1000)</f>
        <v>493517.62235300406</v>
      </c>
      <c r="K1552" s="100">
        <f>MAX(I1552-Farms!$I$6*1000, 0)</f>
        <v>0</v>
      </c>
      <c r="L1552" s="100">
        <f t="shared" si="146"/>
        <v>1591.6386815999999</v>
      </c>
      <c r="M1552" s="100">
        <f t="shared" si="147"/>
        <v>401.45595307917898</v>
      </c>
      <c r="N1552" s="154">
        <f t="shared" si="148"/>
        <v>1993.0946346791789</v>
      </c>
    </row>
    <row r="1553" spans="2:14" x14ac:dyDescent="0.25">
      <c r="B1553" s="4">
        <v>42030</v>
      </c>
      <c r="C1553" s="99">
        <f>'Farm Runoff'!$D1553</f>
        <v>2116.5407999999998</v>
      </c>
      <c r="D1553" s="99">
        <f>'Irrigation Demand'!$D1553</f>
        <v>2007.2797653958949</v>
      </c>
      <c r="E1553" s="99">
        <f>$C1553*Farms!$H$6/100</f>
        <v>524.90211839999995</v>
      </c>
      <c r="F1553" s="99">
        <f t="shared" si="144"/>
        <v>1591.6386815999999</v>
      </c>
      <c r="G1553" s="99">
        <f>IF(H1553&lt;Farms!$I$6*1000,(MIN(F1553,Farms!$L$6)),0)</f>
        <v>1591.6386815999999</v>
      </c>
      <c r="H1553" s="100">
        <f t="shared" si="149"/>
        <v>493517.62235300406</v>
      </c>
      <c r="I1553" s="100">
        <f t="shared" si="145"/>
        <v>493626.8833876081</v>
      </c>
      <c r="J1553" s="100">
        <f>MIN(I1553,Farms!$I$6*1000)</f>
        <v>493626.8833876081</v>
      </c>
      <c r="K1553" s="100">
        <f>MAX(I1553-Farms!$I$6*1000, 0)</f>
        <v>0</v>
      </c>
      <c r="L1553" s="100">
        <f t="shared" si="146"/>
        <v>0</v>
      </c>
      <c r="M1553" s="100">
        <f t="shared" si="147"/>
        <v>401.45595307917898</v>
      </c>
      <c r="N1553" s="154">
        <f t="shared" si="148"/>
        <v>401.45595307917898</v>
      </c>
    </row>
    <row r="1554" spans="2:14" x14ac:dyDescent="0.25">
      <c r="B1554" s="4">
        <v>42031</v>
      </c>
      <c r="C1554" s="99">
        <f>'Farm Runoff'!$D1554</f>
        <v>2116.5407999999998</v>
      </c>
      <c r="D1554" s="99">
        <f>'Irrigation Demand'!$D1554</f>
        <v>2007.2797653958949</v>
      </c>
      <c r="E1554" s="99">
        <f>$C1554*Farms!$H$6/100</f>
        <v>524.90211839999995</v>
      </c>
      <c r="F1554" s="99">
        <f t="shared" si="144"/>
        <v>1591.6386815999999</v>
      </c>
      <c r="G1554" s="99">
        <f>IF(H1554&lt;Farms!$I$6*1000,(MIN(F1554,Farms!$L$6)),0)</f>
        <v>1591.6386815999999</v>
      </c>
      <c r="H1554" s="100">
        <f t="shared" si="149"/>
        <v>493626.8833876081</v>
      </c>
      <c r="I1554" s="100">
        <f t="shared" si="145"/>
        <v>493736.14442221215</v>
      </c>
      <c r="J1554" s="100">
        <f>MIN(I1554,Farms!$I$6*1000)</f>
        <v>493736.14442221215</v>
      </c>
      <c r="K1554" s="100">
        <f>MAX(I1554-Farms!$I$6*1000, 0)</f>
        <v>0</v>
      </c>
      <c r="L1554" s="100">
        <f t="shared" si="146"/>
        <v>0</v>
      </c>
      <c r="M1554" s="100">
        <f t="shared" si="147"/>
        <v>401.45595307917898</v>
      </c>
      <c r="N1554" s="154">
        <f t="shared" si="148"/>
        <v>401.45595307917898</v>
      </c>
    </row>
    <row r="1555" spans="2:14" x14ac:dyDescent="0.25">
      <c r="B1555" s="4">
        <v>42032</v>
      </c>
      <c r="C1555" s="99">
        <f>'Farm Runoff'!$D1555</f>
        <v>2116.5407999999998</v>
      </c>
      <c r="D1555" s="99">
        <f>'Irrigation Demand'!$D1555</f>
        <v>2007.2797653958949</v>
      </c>
      <c r="E1555" s="99">
        <f>$C1555*Farms!$H$6/100</f>
        <v>524.90211839999995</v>
      </c>
      <c r="F1555" s="99">
        <f t="shared" si="144"/>
        <v>1591.6386815999999</v>
      </c>
      <c r="G1555" s="99">
        <f>IF(H1555&lt;Farms!$I$6*1000,(MIN(F1555,Farms!$L$6)),0)</f>
        <v>1591.6386815999999</v>
      </c>
      <c r="H1555" s="100">
        <f t="shared" si="149"/>
        <v>493736.14442221215</v>
      </c>
      <c r="I1555" s="100">
        <f t="shared" si="145"/>
        <v>493845.4054568162</v>
      </c>
      <c r="J1555" s="100">
        <f>MIN(I1555,Farms!$I$6*1000)</f>
        <v>493845.4054568162</v>
      </c>
      <c r="K1555" s="100">
        <f>MAX(I1555-Farms!$I$6*1000, 0)</f>
        <v>0</v>
      </c>
      <c r="L1555" s="100">
        <f t="shared" si="146"/>
        <v>0</v>
      </c>
      <c r="M1555" s="100">
        <f t="shared" si="147"/>
        <v>401.45595307917898</v>
      </c>
      <c r="N1555" s="154">
        <f t="shared" si="148"/>
        <v>401.45595307917898</v>
      </c>
    </row>
    <row r="1556" spans="2:14" x14ac:dyDescent="0.25">
      <c r="B1556" s="4">
        <v>42033</v>
      </c>
      <c r="C1556" s="99">
        <f>'Farm Runoff'!$D1556</f>
        <v>2116.5407999999998</v>
      </c>
      <c r="D1556" s="99">
        <f>'Irrigation Demand'!$D1556</f>
        <v>2007.2797653958949</v>
      </c>
      <c r="E1556" s="99">
        <f>$C1556*Farms!$H$6/100</f>
        <v>524.90211839999995</v>
      </c>
      <c r="F1556" s="99">
        <f t="shared" si="144"/>
        <v>1591.6386815999999</v>
      </c>
      <c r="G1556" s="99">
        <f>IF(H1556&lt;Farms!$I$6*1000,(MIN(F1556,Farms!$L$6)),0)</f>
        <v>1591.6386815999999</v>
      </c>
      <c r="H1556" s="100">
        <f t="shared" si="149"/>
        <v>493845.4054568162</v>
      </c>
      <c r="I1556" s="100">
        <f t="shared" si="145"/>
        <v>493954.66649142024</v>
      </c>
      <c r="J1556" s="100">
        <f>MIN(I1556,Farms!$I$6*1000)</f>
        <v>493954.66649142024</v>
      </c>
      <c r="K1556" s="100">
        <f>MAX(I1556-Farms!$I$6*1000, 0)</f>
        <v>0</v>
      </c>
      <c r="L1556" s="100">
        <f t="shared" si="146"/>
        <v>0</v>
      </c>
      <c r="M1556" s="100">
        <f t="shared" si="147"/>
        <v>401.45595307917898</v>
      </c>
      <c r="N1556" s="154">
        <f t="shared" si="148"/>
        <v>401.45595307917898</v>
      </c>
    </row>
    <row r="1557" spans="2:14" x14ac:dyDescent="0.25">
      <c r="B1557" s="4">
        <v>42034</v>
      </c>
      <c r="C1557" s="99">
        <f>'Farm Runoff'!$D1557</f>
        <v>2116.5407999999998</v>
      </c>
      <c r="D1557" s="99">
        <f>'Irrigation Demand'!$D1557</f>
        <v>2007.2797653958949</v>
      </c>
      <c r="E1557" s="99">
        <f>$C1557*Farms!$H$6/100</f>
        <v>524.90211839999995</v>
      </c>
      <c r="F1557" s="99">
        <f t="shared" si="144"/>
        <v>1591.6386815999999</v>
      </c>
      <c r="G1557" s="99">
        <f>IF(H1557&lt;Farms!$I$6*1000,(MIN(F1557,Farms!$L$6)),0)</f>
        <v>1591.6386815999999</v>
      </c>
      <c r="H1557" s="100">
        <f t="shared" si="149"/>
        <v>493954.66649142024</v>
      </c>
      <c r="I1557" s="100">
        <f t="shared" si="145"/>
        <v>494063.92752602429</v>
      </c>
      <c r="J1557" s="100">
        <f>MIN(I1557,Farms!$I$6*1000)</f>
        <v>494063.92752602429</v>
      </c>
      <c r="K1557" s="100">
        <f>MAX(I1557-Farms!$I$6*1000, 0)</f>
        <v>0</v>
      </c>
      <c r="L1557" s="100">
        <f t="shared" si="146"/>
        <v>0</v>
      </c>
      <c r="M1557" s="100">
        <f t="shared" si="147"/>
        <v>401.45595307917898</v>
      </c>
      <c r="N1557" s="154">
        <f t="shared" si="148"/>
        <v>401.45595307917898</v>
      </c>
    </row>
    <row r="1558" spans="2:14" x14ac:dyDescent="0.25">
      <c r="B1558" s="4">
        <v>42035</v>
      </c>
      <c r="C1558" s="99">
        <f>'Farm Runoff'!$D1558</f>
        <v>2116.5407999999998</v>
      </c>
      <c r="D1558" s="99">
        <f>'Irrigation Demand'!$D1558</f>
        <v>2007.2797653958949</v>
      </c>
      <c r="E1558" s="99">
        <f>$C1558*Farms!$H$6/100</f>
        <v>524.90211839999995</v>
      </c>
      <c r="F1558" s="99">
        <f t="shared" si="144"/>
        <v>1591.6386815999999</v>
      </c>
      <c r="G1558" s="99">
        <f>IF(H1558&lt;Farms!$I$6*1000,(MIN(F1558,Farms!$L$6)),0)</f>
        <v>1591.6386815999999</v>
      </c>
      <c r="H1558" s="100">
        <f t="shared" si="149"/>
        <v>494063.92752602429</v>
      </c>
      <c r="I1558" s="100">
        <f t="shared" si="145"/>
        <v>494173.18856062833</v>
      </c>
      <c r="J1558" s="100">
        <f>MIN(I1558,Farms!$I$6*1000)</f>
        <v>494173.18856062833</v>
      </c>
      <c r="K1558" s="100">
        <f>MAX(I1558-Farms!$I$6*1000, 0)</f>
        <v>0</v>
      </c>
      <c r="L1558" s="100">
        <f t="shared" si="146"/>
        <v>0</v>
      </c>
      <c r="M1558" s="100">
        <f t="shared" si="147"/>
        <v>401.45595307917898</v>
      </c>
      <c r="N1558" s="154">
        <f t="shared" si="148"/>
        <v>401.45595307917898</v>
      </c>
    </row>
    <row r="1559" spans="2:14" x14ac:dyDescent="0.25">
      <c r="B1559" s="4">
        <v>42036</v>
      </c>
      <c r="C1559" s="99">
        <f>'Farm Runoff'!$D1559</f>
        <v>1494.0288</v>
      </c>
      <c r="D1559" s="99">
        <f>'Irrigation Demand'!$D1559</f>
        <v>1817.3193885760261</v>
      </c>
      <c r="E1559" s="99">
        <f>$C1559*Farms!$H$6/100</f>
        <v>370.51914240000008</v>
      </c>
      <c r="F1559" s="99">
        <f t="shared" si="144"/>
        <v>1123.5096576000001</v>
      </c>
      <c r="G1559" s="99">
        <f>IF(H1559&lt;Farms!$I$6*1000,(MIN(F1559,Farms!$L$6)),0)</f>
        <v>1123.5096576000001</v>
      </c>
      <c r="H1559" s="100">
        <f t="shared" si="149"/>
        <v>494173.18856062833</v>
      </c>
      <c r="I1559" s="100">
        <f t="shared" si="145"/>
        <v>493849.89797205233</v>
      </c>
      <c r="J1559" s="100">
        <f>MIN(I1559,Farms!$I$6*1000)</f>
        <v>493849.89797205233</v>
      </c>
      <c r="K1559" s="100">
        <f>MAX(I1559-Farms!$I$6*1000, 0)</f>
        <v>0</v>
      </c>
      <c r="L1559" s="100">
        <f t="shared" si="146"/>
        <v>0</v>
      </c>
      <c r="M1559" s="100">
        <f t="shared" si="147"/>
        <v>363.46387771520523</v>
      </c>
      <c r="N1559" s="154">
        <f t="shared" si="148"/>
        <v>363.46387771520523</v>
      </c>
    </row>
    <row r="1560" spans="2:14" x14ac:dyDescent="0.25">
      <c r="B1560" s="4">
        <v>42037</v>
      </c>
      <c r="C1560" s="99">
        <f>'Farm Runoff'!$D1560</f>
        <v>1494.0288</v>
      </c>
      <c r="D1560" s="99">
        <f>'Irrigation Demand'!$D1560</f>
        <v>1817.3193885760261</v>
      </c>
      <c r="E1560" s="99">
        <f>$C1560*Farms!$H$6/100</f>
        <v>370.51914240000008</v>
      </c>
      <c r="F1560" s="99">
        <f t="shared" si="144"/>
        <v>1123.5096576000001</v>
      </c>
      <c r="G1560" s="99">
        <f>IF(H1560&lt;Farms!$I$6*1000,(MIN(F1560,Farms!$L$6)),0)</f>
        <v>1123.5096576000001</v>
      </c>
      <c r="H1560" s="100">
        <f t="shared" si="149"/>
        <v>493849.89797205233</v>
      </c>
      <c r="I1560" s="100">
        <f t="shared" si="145"/>
        <v>493526.60738347634</v>
      </c>
      <c r="J1560" s="100">
        <f>MIN(I1560,Farms!$I$6*1000)</f>
        <v>493526.60738347634</v>
      </c>
      <c r="K1560" s="100">
        <f>MAX(I1560-Farms!$I$6*1000, 0)</f>
        <v>0</v>
      </c>
      <c r="L1560" s="100">
        <f t="shared" si="146"/>
        <v>0</v>
      </c>
      <c r="M1560" s="100">
        <f t="shared" si="147"/>
        <v>363.46387771520523</v>
      </c>
      <c r="N1560" s="154">
        <f t="shared" si="148"/>
        <v>363.46387771520523</v>
      </c>
    </row>
    <row r="1561" spans="2:14" x14ac:dyDescent="0.25">
      <c r="B1561" s="4">
        <v>42038</v>
      </c>
      <c r="C1561" s="99">
        <f>'Farm Runoff'!$D1561</f>
        <v>1494.0288</v>
      </c>
      <c r="D1561" s="99">
        <f>'Irrigation Demand'!$D1561</f>
        <v>1817.3193885760261</v>
      </c>
      <c r="E1561" s="99">
        <f>$C1561*Farms!$H$6/100</f>
        <v>370.51914240000008</v>
      </c>
      <c r="F1561" s="99">
        <f t="shared" si="144"/>
        <v>1123.5096576000001</v>
      </c>
      <c r="G1561" s="99">
        <f>IF(H1561&lt;Farms!$I$6*1000,(MIN(F1561,Farms!$L$6)),0)</f>
        <v>1123.5096576000001</v>
      </c>
      <c r="H1561" s="100">
        <f t="shared" si="149"/>
        <v>493526.60738347634</v>
      </c>
      <c r="I1561" s="100">
        <f t="shared" si="145"/>
        <v>493203.31679490034</v>
      </c>
      <c r="J1561" s="100">
        <f>MIN(I1561,Farms!$I$6*1000)</f>
        <v>493203.31679490034</v>
      </c>
      <c r="K1561" s="100">
        <f>MAX(I1561-Farms!$I$6*1000, 0)</f>
        <v>0</v>
      </c>
      <c r="L1561" s="100">
        <f t="shared" si="146"/>
        <v>0</v>
      </c>
      <c r="M1561" s="100">
        <f t="shared" si="147"/>
        <v>363.46387771520523</v>
      </c>
      <c r="N1561" s="154">
        <f t="shared" si="148"/>
        <v>363.46387771520523</v>
      </c>
    </row>
    <row r="1562" spans="2:14" x14ac:dyDescent="0.25">
      <c r="B1562" s="4">
        <v>42039</v>
      </c>
      <c r="C1562" s="99">
        <f>'Farm Runoff'!$D1562</f>
        <v>1494.0288</v>
      </c>
      <c r="D1562" s="99">
        <f>'Irrigation Demand'!$D1562</f>
        <v>1817.3193885760261</v>
      </c>
      <c r="E1562" s="99">
        <f>$C1562*Farms!$H$6/100</f>
        <v>370.51914240000008</v>
      </c>
      <c r="F1562" s="99">
        <f t="shared" si="144"/>
        <v>1123.5096576000001</v>
      </c>
      <c r="G1562" s="99">
        <f>IF(H1562&lt;Farms!$I$6*1000,(MIN(F1562,Farms!$L$6)),0)</f>
        <v>1123.5096576000001</v>
      </c>
      <c r="H1562" s="100">
        <f t="shared" si="149"/>
        <v>493203.31679490034</v>
      </c>
      <c r="I1562" s="100">
        <f t="shared" si="145"/>
        <v>492880.02620632434</v>
      </c>
      <c r="J1562" s="100">
        <f>MIN(I1562,Farms!$I$6*1000)</f>
        <v>492880.02620632434</v>
      </c>
      <c r="K1562" s="100">
        <f>MAX(I1562-Farms!$I$6*1000, 0)</f>
        <v>0</v>
      </c>
      <c r="L1562" s="100">
        <f t="shared" si="146"/>
        <v>0</v>
      </c>
      <c r="M1562" s="100">
        <f t="shared" si="147"/>
        <v>363.46387771520523</v>
      </c>
      <c r="N1562" s="154">
        <f t="shared" si="148"/>
        <v>363.46387771520523</v>
      </c>
    </row>
    <row r="1563" spans="2:14" x14ac:dyDescent="0.25">
      <c r="B1563" s="4">
        <v>42040</v>
      </c>
      <c r="C1563" s="99">
        <f>'Farm Runoff'!$D1563</f>
        <v>1494.0288</v>
      </c>
      <c r="D1563" s="99">
        <f>'Irrigation Demand'!$D1563</f>
        <v>1817.3193885760261</v>
      </c>
      <c r="E1563" s="99">
        <f>$C1563*Farms!$H$6/100</f>
        <v>370.51914240000008</v>
      </c>
      <c r="F1563" s="99">
        <f t="shared" si="144"/>
        <v>1123.5096576000001</v>
      </c>
      <c r="G1563" s="99">
        <f>IF(H1563&lt;Farms!$I$6*1000,(MIN(F1563,Farms!$L$6)),0)</f>
        <v>1123.5096576000001</v>
      </c>
      <c r="H1563" s="100">
        <f t="shared" si="149"/>
        <v>492880.02620632434</v>
      </c>
      <c r="I1563" s="100">
        <f t="shared" si="145"/>
        <v>492556.73561774835</v>
      </c>
      <c r="J1563" s="100">
        <f>MIN(I1563,Farms!$I$6*1000)</f>
        <v>492556.73561774835</v>
      </c>
      <c r="K1563" s="100">
        <f>MAX(I1563-Farms!$I$6*1000, 0)</f>
        <v>0</v>
      </c>
      <c r="L1563" s="100">
        <f t="shared" si="146"/>
        <v>0</v>
      </c>
      <c r="M1563" s="100">
        <f t="shared" si="147"/>
        <v>363.46387771520523</v>
      </c>
      <c r="N1563" s="154">
        <f t="shared" si="148"/>
        <v>363.46387771520523</v>
      </c>
    </row>
    <row r="1564" spans="2:14" x14ac:dyDescent="0.25">
      <c r="B1564" s="4">
        <v>42041</v>
      </c>
      <c r="C1564" s="99">
        <f>'Farm Runoff'!$D1564</f>
        <v>1494.0288</v>
      </c>
      <c r="D1564" s="99">
        <f>'Irrigation Demand'!$D1564</f>
        <v>1817.3193885760261</v>
      </c>
      <c r="E1564" s="99">
        <f>$C1564*Farms!$H$6/100</f>
        <v>370.51914240000008</v>
      </c>
      <c r="F1564" s="99">
        <f t="shared" si="144"/>
        <v>1123.5096576000001</v>
      </c>
      <c r="G1564" s="99">
        <f>IF(H1564&lt;Farms!$I$6*1000,(MIN(F1564,Farms!$L$6)),0)</f>
        <v>1123.5096576000001</v>
      </c>
      <c r="H1564" s="100">
        <f t="shared" si="149"/>
        <v>492556.73561774835</v>
      </c>
      <c r="I1564" s="100">
        <f t="shared" si="145"/>
        <v>492233.44502917235</v>
      </c>
      <c r="J1564" s="100">
        <f>MIN(I1564,Farms!$I$6*1000)</f>
        <v>492233.44502917235</v>
      </c>
      <c r="K1564" s="100">
        <f>MAX(I1564-Farms!$I$6*1000, 0)</f>
        <v>0</v>
      </c>
      <c r="L1564" s="100">
        <f t="shared" si="146"/>
        <v>0</v>
      </c>
      <c r="M1564" s="100">
        <f t="shared" si="147"/>
        <v>363.46387771520523</v>
      </c>
      <c r="N1564" s="154">
        <f t="shared" si="148"/>
        <v>363.46387771520523</v>
      </c>
    </row>
    <row r="1565" spans="2:14" x14ac:dyDescent="0.25">
      <c r="B1565" s="4">
        <v>42042</v>
      </c>
      <c r="C1565" s="99">
        <f>'Farm Runoff'!$D1565</f>
        <v>1494.0288</v>
      </c>
      <c r="D1565" s="99">
        <f>'Irrigation Demand'!$D1565</f>
        <v>1817.3193885760261</v>
      </c>
      <c r="E1565" s="99">
        <f>$C1565*Farms!$H$6/100</f>
        <v>370.51914240000008</v>
      </c>
      <c r="F1565" s="99">
        <f t="shared" si="144"/>
        <v>1123.5096576000001</v>
      </c>
      <c r="G1565" s="99">
        <f>IF(H1565&lt;Farms!$I$6*1000,(MIN(F1565,Farms!$L$6)),0)</f>
        <v>1123.5096576000001</v>
      </c>
      <c r="H1565" s="100">
        <f t="shared" si="149"/>
        <v>492233.44502917235</v>
      </c>
      <c r="I1565" s="100">
        <f t="shared" si="145"/>
        <v>491910.15444059635</v>
      </c>
      <c r="J1565" s="100">
        <f>MIN(I1565,Farms!$I$6*1000)</f>
        <v>491910.15444059635</v>
      </c>
      <c r="K1565" s="100">
        <f>MAX(I1565-Farms!$I$6*1000, 0)</f>
        <v>0</v>
      </c>
      <c r="L1565" s="100">
        <f t="shared" si="146"/>
        <v>0</v>
      </c>
      <c r="M1565" s="100">
        <f t="shared" si="147"/>
        <v>363.46387771520523</v>
      </c>
      <c r="N1565" s="154">
        <f t="shared" si="148"/>
        <v>363.46387771520523</v>
      </c>
    </row>
    <row r="1566" spans="2:14" x14ac:dyDescent="0.25">
      <c r="B1566" s="4">
        <v>42043</v>
      </c>
      <c r="C1566" s="99">
        <f>'Farm Runoff'!$D1566</f>
        <v>1494.0288</v>
      </c>
      <c r="D1566" s="99">
        <f>'Irrigation Demand'!$D1566</f>
        <v>1817.3193885760261</v>
      </c>
      <c r="E1566" s="99">
        <f>$C1566*Farms!$H$6/100</f>
        <v>370.51914240000008</v>
      </c>
      <c r="F1566" s="99">
        <f t="shared" si="144"/>
        <v>1123.5096576000001</v>
      </c>
      <c r="G1566" s="99">
        <f>IF(H1566&lt;Farms!$I$6*1000,(MIN(F1566,Farms!$L$6)),0)</f>
        <v>1123.5096576000001</v>
      </c>
      <c r="H1566" s="100">
        <f t="shared" si="149"/>
        <v>491910.15444059635</v>
      </c>
      <c r="I1566" s="100">
        <f t="shared" si="145"/>
        <v>491586.86385202035</v>
      </c>
      <c r="J1566" s="100">
        <f>MIN(I1566,Farms!$I$6*1000)</f>
        <v>491586.86385202035</v>
      </c>
      <c r="K1566" s="100">
        <f>MAX(I1566-Farms!$I$6*1000, 0)</f>
        <v>0</v>
      </c>
      <c r="L1566" s="100">
        <f t="shared" si="146"/>
        <v>0</v>
      </c>
      <c r="M1566" s="100">
        <f t="shared" si="147"/>
        <v>363.46387771520523</v>
      </c>
      <c r="N1566" s="154">
        <f t="shared" si="148"/>
        <v>363.46387771520523</v>
      </c>
    </row>
    <row r="1567" spans="2:14" x14ac:dyDescent="0.25">
      <c r="B1567" s="4">
        <v>42044</v>
      </c>
      <c r="C1567" s="99">
        <f>'Farm Runoff'!$D1567</f>
        <v>1494.0288</v>
      </c>
      <c r="D1567" s="99">
        <f>'Irrigation Demand'!$D1567</f>
        <v>1817.3193885760261</v>
      </c>
      <c r="E1567" s="99">
        <f>$C1567*Farms!$H$6/100</f>
        <v>370.51914240000008</v>
      </c>
      <c r="F1567" s="99">
        <f t="shared" si="144"/>
        <v>1123.5096576000001</v>
      </c>
      <c r="G1567" s="99">
        <f>IF(H1567&lt;Farms!$I$6*1000,(MIN(F1567,Farms!$L$6)),0)</f>
        <v>1123.5096576000001</v>
      </c>
      <c r="H1567" s="100">
        <f t="shared" si="149"/>
        <v>491586.86385202035</v>
      </c>
      <c r="I1567" s="100">
        <f t="shared" si="145"/>
        <v>491263.57326344436</v>
      </c>
      <c r="J1567" s="100">
        <f>MIN(I1567,Farms!$I$6*1000)</f>
        <v>491263.57326344436</v>
      </c>
      <c r="K1567" s="100">
        <f>MAX(I1567-Farms!$I$6*1000, 0)</f>
        <v>0</v>
      </c>
      <c r="L1567" s="100">
        <f t="shared" si="146"/>
        <v>0</v>
      </c>
      <c r="M1567" s="100">
        <f t="shared" si="147"/>
        <v>363.46387771520523</v>
      </c>
      <c r="N1567" s="154">
        <f t="shared" si="148"/>
        <v>363.46387771520523</v>
      </c>
    </row>
    <row r="1568" spans="2:14" x14ac:dyDescent="0.25">
      <c r="B1568" s="4">
        <v>42045</v>
      </c>
      <c r="C1568" s="99">
        <f>'Farm Runoff'!$D1568</f>
        <v>1494.0288</v>
      </c>
      <c r="D1568" s="99">
        <f>'Irrigation Demand'!$D1568</f>
        <v>1817.3193885760261</v>
      </c>
      <c r="E1568" s="99">
        <f>$C1568*Farms!$H$6/100</f>
        <v>370.51914240000008</v>
      </c>
      <c r="F1568" s="99">
        <f t="shared" si="144"/>
        <v>1123.5096576000001</v>
      </c>
      <c r="G1568" s="99">
        <f>IF(H1568&lt;Farms!$I$6*1000,(MIN(F1568,Farms!$L$6)),0)</f>
        <v>1123.5096576000001</v>
      </c>
      <c r="H1568" s="100">
        <f t="shared" si="149"/>
        <v>491263.57326344436</v>
      </c>
      <c r="I1568" s="100">
        <f t="shared" si="145"/>
        <v>490940.28267486836</v>
      </c>
      <c r="J1568" s="100">
        <f>MIN(I1568,Farms!$I$6*1000)</f>
        <v>490940.28267486836</v>
      </c>
      <c r="K1568" s="100">
        <f>MAX(I1568-Farms!$I$6*1000, 0)</f>
        <v>0</v>
      </c>
      <c r="L1568" s="100">
        <f t="shared" si="146"/>
        <v>0</v>
      </c>
      <c r="M1568" s="100">
        <f t="shared" si="147"/>
        <v>363.46387771520523</v>
      </c>
      <c r="N1568" s="154">
        <f t="shared" si="148"/>
        <v>363.46387771520523</v>
      </c>
    </row>
    <row r="1569" spans="2:14" x14ac:dyDescent="0.25">
      <c r="B1569" s="4">
        <v>42046</v>
      </c>
      <c r="C1569" s="99">
        <f>'Farm Runoff'!$D1569</f>
        <v>1494.0288</v>
      </c>
      <c r="D1569" s="99">
        <f>'Irrigation Demand'!$D1569</f>
        <v>1817.3193885760261</v>
      </c>
      <c r="E1569" s="99">
        <f>$C1569*Farms!$H$6/100</f>
        <v>370.51914240000008</v>
      </c>
      <c r="F1569" s="99">
        <f t="shared" si="144"/>
        <v>1123.5096576000001</v>
      </c>
      <c r="G1569" s="99">
        <f>IF(H1569&lt;Farms!$I$6*1000,(MIN(F1569,Farms!$L$6)),0)</f>
        <v>1123.5096576000001</v>
      </c>
      <c r="H1569" s="100">
        <f t="shared" si="149"/>
        <v>490940.28267486836</v>
      </c>
      <c r="I1569" s="100">
        <f t="shared" si="145"/>
        <v>490616.99208629236</v>
      </c>
      <c r="J1569" s="100">
        <f>MIN(I1569,Farms!$I$6*1000)</f>
        <v>490616.99208629236</v>
      </c>
      <c r="K1569" s="100">
        <f>MAX(I1569-Farms!$I$6*1000, 0)</f>
        <v>0</v>
      </c>
      <c r="L1569" s="100">
        <f t="shared" si="146"/>
        <v>0</v>
      </c>
      <c r="M1569" s="100">
        <f t="shared" si="147"/>
        <v>363.46387771520523</v>
      </c>
      <c r="N1569" s="154">
        <f t="shared" si="148"/>
        <v>363.46387771520523</v>
      </c>
    </row>
    <row r="1570" spans="2:14" x14ac:dyDescent="0.25">
      <c r="B1570" s="4">
        <v>42047</v>
      </c>
      <c r="C1570" s="99">
        <f>'Farm Runoff'!$D1570</f>
        <v>1494.0288</v>
      </c>
      <c r="D1570" s="99">
        <f>'Irrigation Demand'!$D1570</f>
        <v>1817.3193885760261</v>
      </c>
      <c r="E1570" s="99">
        <f>$C1570*Farms!$H$6/100</f>
        <v>370.51914240000008</v>
      </c>
      <c r="F1570" s="99">
        <f t="shared" si="144"/>
        <v>1123.5096576000001</v>
      </c>
      <c r="G1570" s="99">
        <f>IF(H1570&lt;Farms!$I$6*1000,(MIN(F1570,Farms!$L$6)),0)</f>
        <v>1123.5096576000001</v>
      </c>
      <c r="H1570" s="100">
        <f t="shared" si="149"/>
        <v>490616.99208629236</v>
      </c>
      <c r="I1570" s="100">
        <f t="shared" si="145"/>
        <v>490293.70149771636</v>
      </c>
      <c r="J1570" s="100">
        <f>MIN(I1570,Farms!$I$6*1000)</f>
        <v>490293.70149771636</v>
      </c>
      <c r="K1570" s="100">
        <f>MAX(I1570-Farms!$I$6*1000, 0)</f>
        <v>0</v>
      </c>
      <c r="L1570" s="100">
        <f t="shared" si="146"/>
        <v>0</v>
      </c>
      <c r="M1570" s="100">
        <f t="shared" si="147"/>
        <v>363.46387771520523</v>
      </c>
      <c r="N1570" s="154">
        <f t="shared" si="148"/>
        <v>363.46387771520523</v>
      </c>
    </row>
    <row r="1571" spans="2:14" x14ac:dyDescent="0.25">
      <c r="B1571" s="4">
        <v>42048</v>
      </c>
      <c r="C1571" s="99">
        <f>'Farm Runoff'!$D1571</f>
        <v>1494.0288</v>
      </c>
      <c r="D1571" s="99">
        <f>'Irrigation Demand'!$D1571</f>
        <v>1817.3193885760261</v>
      </c>
      <c r="E1571" s="99">
        <f>$C1571*Farms!$H$6/100</f>
        <v>370.51914240000008</v>
      </c>
      <c r="F1571" s="99">
        <f t="shared" si="144"/>
        <v>1123.5096576000001</v>
      </c>
      <c r="G1571" s="99">
        <f>IF(H1571&lt;Farms!$I$6*1000,(MIN(F1571,Farms!$L$6)),0)</f>
        <v>1123.5096576000001</v>
      </c>
      <c r="H1571" s="100">
        <f t="shared" si="149"/>
        <v>490293.70149771636</v>
      </c>
      <c r="I1571" s="100">
        <f t="shared" si="145"/>
        <v>489970.41090914037</v>
      </c>
      <c r="J1571" s="100">
        <f>MIN(I1571,Farms!$I$6*1000)</f>
        <v>489970.41090914037</v>
      </c>
      <c r="K1571" s="100">
        <f>MAX(I1571-Farms!$I$6*1000, 0)</f>
        <v>0</v>
      </c>
      <c r="L1571" s="100">
        <f t="shared" si="146"/>
        <v>0</v>
      </c>
      <c r="M1571" s="100">
        <f t="shared" si="147"/>
        <v>363.46387771520523</v>
      </c>
      <c r="N1571" s="154">
        <f t="shared" si="148"/>
        <v>363.46387771520523</v>
      </c>
    </row>
    <row r="1572" spans="2:14" x14ac:dyDescent="0.25">
      <c r="B1572" s="4">
        <v>42049</v>
      </c>
      <c r="C1572" s="99">
        <f>'Farm Runoff'!$D1572</f>
        <v>1494.0288</v>
      </c>
      <c r="D1572" s="99">
        <f>'Irrigation Demand'!$D1572</f>
        <v>1817.3193885760261</v>
      </c>
      <c r="E1572" s="99">
        <f>$C1572*Farms!$H$6/100</f>
        <v>370.51914240000008</v>
      </c>
      <c r="F1572" s="99">
        <f t="shared" si="144"/>
        <v>1123.5096576000001</v>
      </c>
      <c r="G1572" s="99">
        <f>IF(H1572&lt;Farms!$I$6*1000,(MIN(F1572,Farms!$L$6)),0)</f>
        <v>1123.5096576000001</v>
      </c>
      <c r="H1572" s="100">
        <f t="shared" si="149"/>
        <v>489970.41090914037</v>
      </c>
      <c r="I1572" s="100">
        <f t="shared" si="145"/>
        <v>489647.12032056437</v>
      </c>
      <c r="J1572" s="100">
        <f>MIN(I1572,Farms!$I$6*1000)</f>
        <v>489647.12032056437</v>
      </c>
      <c r="K1572" s="100">
        <f>MAX(I1572-Farms!$I$6*1000, 0)</f>
        <v>0</v>
      </c>
      <c r="L1572" s="100">
        <f t="shared" si="146"/>
        <v>0</v>
      </c>
      <c r="M1572" s="100">
        <f t="shared" si="147"/>
        <v>363.46387771520523</v>
      </c>
      <c r="N1572" s="154">
        <f t="shared" si="148"/>
        <v>363.46387771520523</v>
      </c>
    </row>
    <row r="1573" spans="2:14" x14ac:dyDescent="0.25">
      <c r="B1573" s="4">
        <v>42050</v>
      </c>
      <c r="C1573" s="99">
        <f>'Farm Runoff'!$D1573</f>
        <v>1494.0288</v>
      </c>
      <c r="D1573" s="99">
        <f>'Irrigation Demand'!$D1573</f>
        <v>1817.3193885760261</v>
      </c>
      <c r="E1573" s="99">
        <f>$C1573*Farms!$H$6/100</f>
        <v>370.51914240000008</v>
      </c>
      <c r="F1573" s="99">
        <f t="shared" si="144"/>
        <v>1123.5096576000001</v>
      </c>
      <c r="G1573" s="99">
        <f>IF(H1573&lt;Farms!$I$6*1000,(MIN(F1573,Farms!$L$6)),0)</f>
        <v>1123.5096576000001</v>
      </c>
      <c r="H1573" s="100">
        <f t="shared" si="149"/>
        <v>489647.12032056437</v>
      </c>
      <c r="I1573" s="100">
        <f t="shared" si="145"/>
        <v>489323.82973198837</v>
      </c>
      <c r="J1573" s="100">
        <f>MIN(I1573,Farms!$I$6*1000)</f>
        <v>489323.82973198837</v>
      </c>
      <c r="K1573" s="100">
        <f>MAX(I1573-Farms!$I$6*1000, 0)</f>
        <v>0</v>
      </c>
      <c r="L1573" s="100">
        <f t="shared" si="146"/>
        <v>0</v>
      </c>
      <c r="M1573" s="100">
        <f t="shared" si="147"/>
        <v>363.46387771520523</v>
      </c>
      <c r="N1573" s="154">
        <f t="shared" si="148"/>
        <v>363.46387771520523</v>
      </c>
    </row>
    <row r="1574" spans="2:14" x14ac:dyDescent="0.25">
      <c r="B1574" s="4">
        <v>42051</v>
      </c>
      <c r="C1574" s="99">
        <f>'Farm Runoff'!$D1574</f>
        <v>1494.0288</v>
      </c>
      <c r="D1574" s="99">
        <f>'Irrigation Demand'!$D1574</f>
        <v>260.56938857602609</v>
      </c>
      <c r="E1574" s="99">
        <f>$C1574*Farms!$H$6/100</f>
        <v>370.51914240000008</v>
      </c>
      <c r="F1574" s="99">
        <f t="shared" si="144"/>
        <v>1123.5096576000001</v>
      </c>
      <c r="G1574" s="99">
        <f>IF(H1574&lt;Farms!$I$6*1000,(MIN(F1574,Farms!$L$6)),0)</f>
        <v>1123.5096576000001</v>
      </c>
      <c r="H1574" s="100">
        <f t="shared" si="149"/>
        <v>489323.82973198837</v>
      </c>
      <c r="I1574" s="100">
        <f t="shared" si="145"/>
        <v>490557.28914341237</v>
      </c>
      <c r="J1574" s="100">
        <f>MIN(I1574,Farms!$I$6*1000)</f>
        <v>490557.28914341237</v>
      </c>
      <c r="K1574" s="100">
        <f>MAX(I1574-Farms!$I$6*1000, 0)</f>
        <v>0</v>
      </c>
      <c r="L1574" s="100">
        <f t="shared" si="146"/>
        <v>0</v>
      </c>
      <c r="M1574" s="100">
        <f t="shared" si="147"/>
        <v>52.11387771520522</v>
      </c>
      <c r="N1574" s="154">
        <f t="shared" si="148"/>
        <v>52.11387771520522</v>
      </c>
    </row>
    <row r="1575" spans="2:14" x14ac:dyDescent="0.25">
      <c r="B1575" s="4">
        <v>42052</v>
      </c>
      <c r="C1575" s="99">
        <f>'Farm Runoff'!$D1575</f>
        <v>1494.0288</v>
      </c>
      <c r="D1575" s="99">
        <f>'Irrigation Demand'!$D1575</f>
        <v>1817.3193885760261</v>
      </c>
      <c r="E1575" s="99">
        <f>$C1575*Farms!$H$6/100</f>
        <v>370.51914240000008</v>
      </c>
      <c r="F1575" s="99">
        <f t="shared" si="144"/>
        <v>1123.5096576000001</v>
      </c>
      <c r="G1575" s="99">
        <f>IF(H1575&lt;Farms!$I$6*1000,(MIN(F1575,Farms!$L$6)),0)</f>
        <v>1123.5096576000001</v>
      </c>
      <c r="H1575" s="100">
        <f t="shared" si="149"/>
        <v>490557.28914341237</v>
      </c>
      <c r="I1575" s="100">
        <f t="shared" si="145"/>
        <v>490233.99855483638</v>
      </c>
      <c r="J1575" s="100">
        <f>MIN(I1575,Farms!$I$6*1000)</f>
        <v>490233.99855483638</v>
      </c>
      <c r="K1575" s="100">
        <f>MAX(I1575-Farms!$I$6*1000, 0)</f>
        <v>0</v>
      </c>
      <c r="L1575" s="100">
        <f t="shared" si="146"/>
        <v>0</v>
      </c>
      <c r="M1575" s="100">
        <f t="shared" si="147"/>
        <v>363.46387771520523</v>
      </c>
      <c r="N1575" s="154">
        <f t="shared" si="148"/>
        <v>363.46387771520523</v>
      </c>
    </row>
    <row r="1576" spans="2:14" x14ac:dyDescent="0.25">
      <c r="B1576" s="4">
        <v>42053</v>
      </c>
      <c r="C1576" s="99">
        <f>'Farm Runoff'!$D1576</f>
        <v>1867.5360000000001</v>
      </c>
      <c r="D1576" s="99">
        <f>'Irrigation Demand'!$D1576</f>
        <v>1817.3193885760261</v>
      </c>
      <c r="E1576" s="99">
        <f>$C1576*Farms!$H$6/100</f>
        <v>463.14892800000001</v>
      </c>
      <c r="F1576" s="99">
        <f t="shared" si="144"/>
        <v>1404.387072</v>
      </c>
      <c r="G1576" s="99">
        <f>IF(H1576&lt;Farms!$I$6*1000,(MIN(F1576,Farms!$L$6)),0)</f>
        <v>1404.387072</v>
      </c>
      <c r="H1576" s="100">
        <f t="shared" si="149"/>
        <v>490233.99855483638</v>
      </c>
      <c r="I1576" s="100">
        <f t="shared" si="145"/>
        <v>490284.21516626037</v>
      </c>
      <c r="J1576" s="100">
        <f>MIN(I1576,Farms!$I$6*1000)</f>
        <v>490284.21516626037</v>
      </c>
      <c r="K1576" s="100">
        <f>MAX(I1576-Farms!$I$6*1000, 0)</f>
        <v>0</v>
      </c>
      <c r="L1576" s="100">
        <f t="shared" si="146"/>
        <v>0</v>
      </c>
      <c r="M1576" s="100">
        <f t="shared" si="147"/>
        <v>363.46387771520523</v>
      </c>
      <c r="N1576" s="154">
        <f t="shared" si="148"/>
        <v>363.46387771520523</v>
      </c>
    </row>
    <row r="1577" spans="2:14" x14ac:dyDescent="0.25">
      <c r="B1577" s="4">
        <v>42054</v>
      </c>
      <c r="C1577" s="99">
        <f>'Farm Runoff'!$D1577</f>
        <v>1867.5360000000001</v>
      </c>
      <c r="D1577" s="99">
        <f>'Irrigation Demand'!$D1577</f>
        <v>1817.3193885760261</v>
      </c>
      <c r="E1577" s="99">
        <f>$C1577*Farms!$H$6/100</f>
        <v>463.14892800000001</v>
      </c>
      <c r="F1577" s="99">
        <f t="shared" si="144"/>
        <v>1404.387072</v>
      </c>
      <c r="G1577" s="99">
        <f>IF(H1577&lt;Farms!$I$6*1000,(MIN(F1577,Farms!$L$6)),0)</f>
        <v>1404.387072</v>
      </c>
      <c r="H1577" s="100">
        <f t="shared" si="149"/>
        <v>490284.21516626037</v>
      </c>
      <c r="I1577" s="100">
        <f t="shared" si="145"/>
        <v>490334.43177768437</v>
      </c>
      <c r="J1577" s="100">
        <f>MIN(I1577,Farms!$I$6*1000)</f>
        <v>490334.43177768437</v>
      </c>
      <c r="K1577" s="100">
        <f>MAX(I1577-Farms!$I$6*1000, 0)</f>
        <v>0</v>
      </c>
      <c r="L1577" s="100">
        <f t="shared" si="146"/>
        <v>0</v>
      </c>
      <c r="M1577" s="100">
        <f t="shared" si="147"/>
        <v>363.46387771520523</v>
      </c>
      <c r="N1577" s="154">
        <f t="shared" si="148"/>
        <v>363.46387771520523</v>
      </c>
    </row>
    <row r="1578" spans="2:14" x14ac:dyDescent="0.25">
      <c r="B1578" s="4">
        <v>42055</v>
      </c>
      <c r="C1578" s="99">
        <f>'Farm Runoff'!$D1578</f>
        <v>1867.5360000000001</v>
      </c>
      <c r="D1578" s="99">
        <f>'Irrigation Demand'!$D1578</f>
        <v>1817.3193885760261</v>
      </c>
      <c r="E1578" s="99">
        <f>$C1578*Farms!$H$6/100</f>
        <v>463.14892800000001</v>
      </c>
      <c r="F1578" s="99">
        <f t="shared" si="144"/>
        <v>1404.387072</v>
      </c>
      <c r="G1578" s="99">
        <f>IF(H1578&lt;Farms!$I$6*1000,(MIN(F1578,Farms!$L$6)),0)</f>
        <v>1404.387072</v>
      </c>
      <c r="H1578" s="100">
        <f t="shared" si="149"/>
        <v>490334.43177768437</v>
      </c>
      <c r="I1578" s="100">
        <f t="shared" si="145"/>
        <v>490384.64838910836</v>
      </c>
      <c r="J1578" s="100">
        <f>MIN(I1578,Farms!$I$6*1000)</f>
        <v>490384.64838910836</v>
      </c>
      <c r="K1578" s="100">
        <f>MAX(I1578-Farms!$I$6*1000, 0)</f>
        <v>0</v>
      </c>
      <c r="L1578" s="100">
        <f t="shared" si="146"/>
        <v>0</v>
      </c>
      <c r="M1578" s="100">
        <f t="shared" si="147"/>
        <v>363.46387771520523</v>
      </c>
      <c r="N1578" s="154">
        <f t="shared" si="148"/>
        <v>363.46387771520523</v>
      </c>
    </row>
    <row r="1579" spans="2:14" x14ac:dyDescent="0.25">
      <c r="B1579" s="4">
        <v>42056</v>
      </c>
      <c r="C1579" s="99">
        <f>'Farm Runoff'!$D1579</f>
        <v>1867.5360000000001</v>
      </c>
      <c r="D1579" s="99">
        <f>'Irrigation Demand'!$D1579</f>
        <v>1817.3193885760261</v>
      </c>
      <c r="E1579" s="99">
        <f>$C1579*Farms!$H$6/100</f>
        <v>463.14892800000001</v>
      </c>
      <c r="F1579" s="99">
        <f t="shared" si="144"/>
        <v>1404.387072</v>
      </c>
      <c r="G1579" s="99">
        <f>IF(H1579&lt;Farms!$I$6*1000,(MIN(F1579,Farms!$L$6)),0)</f>
        <v>1404.387072</v>
      </c>
      <c r="H1579" s="100">
        <f t="shared" si="149"/>
        <v>490384.64838910836</v>
      </c>
      <c r="I1579" s="100">
        <f t="shared" si="145"/>
        <v>490434.86500053236</v>
      </c>
      <c r="J1579" s="100">
        <f>MIN(I1579,Farms!$I$6*1000)</f>
        <v>490434.86500053236</v>
      </c>
      <c r="K1579" s="100">
        <f>MAX(I1579-Farms!$I$6*1000, 0)</f>
        <v>0</v>
      </c>
      <c r="L1579" s="100">
        <f t="shared" si="146"/>
        <v>0</v>
      </c>
      <c r="M1579" s="100">
        <f t="shared" si="147"/>
        <v>363.46387771520523</v>
      </c>
      <c r="N1579" s="154">
        <f t="shared" si="148"/>
        <v>363.46387771520523</v>
      </c>
    </row>
    <row r="1580" spans="2:14" x14ac:dyDescent="0.25">
      <c r="B1580" s="4">
        <v>42057</v>
      </c>
      <c r="C1580" s="99">
        <f>'Farm Runoff'!$D1580</f>
        <v>1867.5360000000001</v>
      </c>
      <c r="D1580" s="99">
        <f>'Irrigation Demand'!$D1580</f>
        <v>1817.3193885760261</v>
      </c>
      <c r="E1580" s="99">
        <f>$C1580*Farms!$H$6/100</f>
        <v>463.14892800000001</v>
      </c>
      <c r="F1580" s="99">
        <f t="shared" si="144"/>
        <v>1404.387072</v>
      </c>
      <c r="G1580" s="99">
        <f>IF(H1580&lt;Farms!$I$6*1000,(MIN(F1580,Farms!$L$6)),0)</f>
        <v>1404.387072</v>
      </c>
      <c r="H1580" s="100">
        <f t="shared" si="149"/>
        <v>490434.86500053236</v>
      </c>
      <c r="I1580" s="100">
        <f t="shared" si="145"/>
        <v>490485.08161195635</v>
      </c>
      <c r="J1580" s="100">
        <f>MIN(I1580,Farms!$I$6*1000)</f>
        <v>490485.08161195635</v>
      </c>
      <c r="K1580" s="100">
        <f>MAX(I1580-Farms!$I$6*1000, 0)</f>
        <v>0</v>
      </c>
      <c r="L1580" s="100">
        <f t="shared" si="146"/>
        <v>0</v>
      </c>
      <c r="M1580" s="100">
        <f t="shared" si="147"/>
        <v>363.46387771520523</v>
      </c>
      <c r="N1580" s="154">
        <f t="shared" si="148"/>
        <v>363.46387771520523</v>
      </c>
    </row>
    <row r="1581" spans="2:14" x14ac:dyDescent="0.25">
      <c r="B1581" s="4">
        <v>42058</v>
      </c>
      <c r="C1581" s="99">
        <f>'Farm Runoff'!$D1581</f>
        <v>2241.0431999999996</v>
      </c>
      <c r="D1581" s="99">
        <f>'Irrigation Demand'!$D1581</f>
        <v>1817.3193885760261</v>
      </c>
      <c r="E1581" s="99">
        <f>$C1581*Farms!$H$6/100</f>
        <v>555.77871359999995</v>
      </c>
      <c r="F1581" s="99">
        <f t="shared" si="144"/>
        <v>1685.2644863999997</v>
      </c>
      <c r="G1581" s="99">
        <f>IF(H1581&lt;Farms!$I$6*1000,(MIN(F1581,Farms!$L$6)),0)</f>
        <v>1685.2644863999997</v>
      </c>
      <c r="H1581" s="100">
        <f t="shared" si="149"/>
        <v>490485.08161195635</v>
      </c>
      <c r="I1581" s="100">
        <f t="shared" si="145"/>
        <v>490908.80542338034</v>
      </c>
      <c r="J1581" s="100">
        <f>MIN(I1581,Farms!$I$6*1000)</f>
        <v>490908.80542338034</v>
      </c>
      <c r="K1581" s="100">
        <f>MAX(I1581-Farms!$I$6*1000, 0)</f>
        <v>0</v>
      </c>
      <c r="L1581" s="100">
        <f t="shared" si="146"/>
        <v>0</v>
      </c>
      <c r="M1581" s="100">
        <f t="shared" si="147"/>
        <v>363.46387771520523</v>
      </c>
      <c r="N1581" s="154">
        <f t="shared" si="148"/>
        <v>363.46387771520523</v>
      </c>
    </row>
    <row r="1582" spans="2:14" x14ac:dyDescent="0.25">
      <c r="B1582" s="4">
        <v>42059</v>
      </c>
      <c r="C1582" s="99">
        <f>'Farm Runoff'!$D1582</f>
        <v>2241.0431999999996</v>
      </c>
      <c r="D1582" s="99">
        <f>'Irrigation Demand'!$D1582</f>
        <v>1817.3193885760261</v>
      </c>
      <c r="E1582" s="99">
        <f>$C1582*Farms!$H$6/100</f>
        <v>555.77871359999995</v>
      </c>
      <c r="F1582" s="99">
        <f t="shared" si="144"/>
        <v>1685.2644863999997</v>
      </c>
      <c r="G1582" s="99">
        <f>IF(H1582&lt;Farms!$I$6*1000,(MIN(F1582,Farms!$L$6)),0)</f>
        <v>1685.2644863999997</v>
      </c>
      <c r="H1582" s="100">
        <f t="shared" si="149"/>
        <v>490908.80542338034</v>
      </c>
      <c r="I1582" s="100">
        <f t="shared" si="145"/>
        <v>491332.52923480433</v>
      </c>
      <c r="J1582" s="100">
        <f>MIN(I1582,Farms!$I$6*1000)</f>
        <v>491332.52923480433</v>
      </c>
      <c r="K1582" s="100">
        <f>MAX(I1582-Farms!$I$6*1000, 0)</f>
        <v>0</v>
      </c>
      <c r="L1582" s="100">
        <f t="shared" si="146"/>
        <v>0</v>
      </c>
      <c r="M1582" s="100">
        <f t="shared" si="147"/>
        <v>363.46387771520523</v>
      </c>
      <c r="N1582" s="154">
        <f t="shared" si="148"/>
        <v>363.46387771520523</v>
      </c>
    </row>
    <row r="1583" spans="2:14" x14ac:dyDescent="0.25">
      <c r="B1583" s="4">
        <v>42060</v>
      </c>
      <c r="C1583" s="99">
        <f>'Farm Runoff'!$D1583</f>
        <v>2614.5504000000001</v>
      </c>
      <c r="D1583" s="99">
        <f>'Irrigation Demand'!$D1583</f>
        <v>1817.3193885760261</v>
      </c>
      <c r="E1583" s="99">
        <f>$C1583*Farms!$H$6/100</f>
        <v>648.40849920000005</v>
      </c>
      <c r="F1583" s="99">
        <f t="shared" si="144"/>
        <v>1966.1419008</v>
      </c>
      <c r="G1583" s="99">
        <f>IF(H1583&lt;Farms!$I$6*1000,(MIN(F1583,Farms!$L$6)),0)</f>
        <v>1966.1419008</v>
      </c>
      <c r="H1583" s="100">
        <f t="shared" si="149"/>
        <v>491332.52923480433</v>
      </c>
      <c r="I1583" s="100">
        <f t="shared" si="145"/>
        <v>492129.76024622831</v>
      </c>
      <c r="J1583" s="100">
        <f>MIN(I1583,Farms!$I$6*1000)</f>
        <v>492129.76024622831</v>
      </c>
      <c r="K1583" s="100">
        <f>MAX(I1583-Farms!$I$6*1000, 0)</f>
        <v>0</v>
      </c>
      <c r="L1583" s="100">
        <f t="shared" si="146"/>
        <v>0</v>
      </c>
      <c r="M1583" s="100">
        <f t="shared" si="147"/>
        <v>363.46387771520523</v>
      </c>
      <c r="N1583" s="154">
        <f t="shared" si="148"/>
        <v>363.46387771520523</v>
      </c>
    </row>
    <row r="1584" spans="2:14" x14ac:dyDescent="0.25">
      <c r="B1584" s="4">
        <v>42061</v>
      </c>
      <c r="C1584" s="99">
        <f>'Farm Runoff'!$D1584</f>
        <v>2614.5504000000001</v>
      </c>
      <c r="D1584" s="99">
        <f>'Irrigation Demand'!$D1584</f>
        <v>1817.3193885760261</v>
      </c>
      <c r="E1584" s="99">
        <f>$C1584*Farms!$H$6/100</f>
        <v>648.40849920000005</v>
      </c>
      <c r="F1584" s="99">
        <f t="shared" si="144"/>
        <v>1966.1419008</v>
      </c>
      <c r="G1584" s="99">
        <f>IF(H1584&lt;Farms!$I$6*1000,(MIN(F1584,Farms!$L$6)),0)</f>
        <v>1966.1419008</v>
      </c>
      <c r="H1584" s="100">
        <f t="shared" si="149"/>
        <v>492129.76024622831</v>
      </c>
      <c r="I1584" s="100">
        <f t="shared" si="145"/>
        <v>492926.99125765229</v>
      </c>
      <c r="J1584" s="100">
        <f>MIN(I1584,Farms!$I$6*1000)</f>
        <v>492926.99125765229</v>
      </c>
      <c r="K1584" s="100">
        <f>MAX(I1584-Farms!$I$6*1000, 0)</f>
        <v>0</v>
      </c>
      <c r="L1584" s="100">
        <f t="shared" si="146"/>
        <v>0</v>
      </c>
      <c r="M1584" s="100">
        <f t="shared" si="147"/>
        <v>363.46387771520523</v>
      </c>
      <c r="N1584" s="154">
        <f t="shared" si="148"/>
        <v>363.46387771520523</v>
      </c>
    </row>
    <row r="1585" spans="2:14" x14ac:dyDescent="0.25">
      <c r="B1585" s="4">
        <v>42062</v>
      </c>
      <c r="C1585" s="99">
        <f>'Farm Runoff'!$D1585</f>
        <v>2614.5504000000001</v>
      </c>
      <c r="D1585" s="99">
        <f>'Irrigation Demand'!$D1585</f>
        <v>1817.3193885760261</v>
      </c>
      <c r="E1585" s="99">
        <f>$C1585*Farms!$H$6/100</f>
        <v>648.40849920000005</v>
      </c>
      <c r="F1585" s="99">
        <f t="shared" si="144"/>
        <v>1966.1419008</v>
      </c>
      <c r="G1585" s="99">
        <f>IF(H1585&lt;Farms!$I$6*1000,(MIN(F1585,Farms!$L$6)),0)</f>
        <v>1966.1419008</v>
      </c>
      <c r="H1585" s="100">
        <f t="shared" si="149"/>
        <v>492926.99125765229</v>
      </c>
      <c r="I1585" s="100">
        <f t="shared" si="145"/>
        <v>493724.22226907627</v>
      </c>
      <c r="J1585" s="100">
        <f>MIN(I1585,Farms!$I$6*1000)</f>
        <v>493724.22226907627</v>
      </c>
      <c r="K1585" s="100">
        <f>MAX(I1585-Farms!$I$6*1000, 0)</f>
        <v>0</v>
      </c>
      <c r="L1585" s="100">
        <f t="shared" si="146"/>
        <v>0</v>
      </c>
      <c r="M1585" s="100">
        <f t="shared" si="147"/>
        <v>363.46387771520523</v>
      </c>
      <c r="N1585" s="154">
        <f t="shared" si="148"/>
        <v>363.46387771520523</v>
      </c>
    </row>
    <row r="1586" spans="2:14" x14ac:dyDescent="0.25">
      <c r="B1586" s="4">
        <v>42063</v>
      </c>
      <c r="C1586" s="99">
        <f>'Farm Runoff'!$D1586</f>
        <v>2614.5504000000001</v>
      </c>
      <c r="D1586" s="99">
        <f>'Irrigation Demand'!$D1586</f>
        <v>1817.3193885760261</v>
      </c>
      <c r="E1586" s="99">
        <f>$C1586*Farms!$H$6/100</f>
        <v>648.40849920000005</v>
      </c>
      <c r="F1586" s="99">
        <f t="shared" si="144"/>
        <v>1966.1419008</v>
      </c>
      <c r="G1586" s="99">
        <f>IF(H1586&lt;Farms!$I$6*1000,(MIN(F1586,Farms!$L$6)),0)</f>
        <v>1966.1419008</v>
      </c>
      <c r="H1586" s="100">
        <f t="shared" si="149"/>
        <v>493724.22226907627</v>
      </c>
      <c r="I1586" s="100">
        <f t="shared" si="145"/>
        <v>494521.45328050025</v>
      </c>
      <c r="J1586" s="100">
        <f>MIN(I1586,Farms!$I$6*1000)</f>
        <v>494521.45328050025</v>
      </c>
      <c r="K1586" s="100">
        <f>MAX(I1586-Farms!$I$6*1000, 0)</f>
        <v>0</v>
      </c>
      <c r="L1586" s="100">
        <f t="shared" si="146"/>
        <v>0</v>
      </c>
      <c r="M1586" s="100">
        <f t="shared" si="147"/>
        <v>363.46387771520523</v>
      </c>
      <c r="N1586" s="154">
        <f t="shared" si="148"/>
        <v>363.46387771520523</v>
      </c>
    </row>
    <row r="1587" spans="2:14" x14ac:dyDescent="0.25">
      <c r="B1587" s="4">
        <v>42064</v>
      </c>
      <c r="C1587" s="99">
        <f>'Farm Runoff'!$D1587</f>
        <v>1222.3871999999999</v>
      </c>
      <c r="D1587" s="99">
        <f>'Irrigation Demand'!$D1587</f>
        <v>1531.0662756598242</v>
      </c>
      <c r="E1587" s="99">
        <f>$C1587*Farms!$H$6/100</f>
        <v>303.1520256</v>
      </c>
      <c r="F1587" s="99">
        <f t="shared" si="144"/>
        <v>919.23517439999989</v>
      </c>
      <c r="G1587" s="99">
        <f>IF(H1587&lt;Farms!$I$6*1000,(MIN(F1587,Farms!$L$6)),0)</f>
        <v>919.23517439999989</v>
      </c>
      <c r="H1587" s="100">
        <f t="shared" si="149"/>
        <v>494521.45328050025</v>
      </c>
      <c r="I1587" s="100">
        <f t="shared" si="145"/>
        <v>494212.77420484042</v>
      </c>
      <c r="J1587" s="100">
        <f>MIN(I1587,Farms!$I$6*1000)</f>
        <v>494212.77420484042</v>
      </c>
      <c r="K1587" s="100">
        <f>MAX(I1587-Farms!$I$6*1000, 0)</f>
        <v>0</v>
      </c>
      <c r="L1587" s="100">
        <f t="shared" si="146"/>
        <v>0</v>
      </c>
      <c r="M1587" s="100">
        <f t="shared" si="147"/>
        <v>306.21325513196484</v>
      </c>
      <c r="N1587" s="154">
        <f t="shared" si="148"/>
        <v>306.21325513196484</v>
      </c>
    </row>
    <row r="1588" spans="2:14" x14ac:dyDescent="0.25">
      <c r="B1588" s="4">
        <v>42065</v>
      </c>
      <c r="C1588" s="99">
        <f>'Farm Runoff'!$D1588</f>
        <v>1041.2927999999999</v>
      </c>
      <c r="D1588" s="99">
        <f>'Irrigation Demand'!$D1588</f>
        <v>1531.0662756598242</v>
      </c>
      <c r="E1588" s="99">
        <f>$C1588*Farms!$H$6/100</f>
        <v>258.24061439999997</v>
      </c>
      <c r="F1588" s="99">
        <f t="shared" si="144"/>
        <v>783.05218560000003</v>
      </c>
      <c r="G1588" s="99">
        <f>IF(H1588&lt;Farms!$I$6*1000,(MIN(F1588,Farms!$L$6)),0)</f>
        <v>783.05218560000003</v>
      </c>
      <c r="H1588" s="100">
        <f t="shared" si="149"/>
        <v>494212.77420484042</v>
      </c>
      <c r="I1588" s="100">
        <f t="shared" si="145"/>
        <v>493723.00072918058</v>
      </c>
      <c r="J1588" s="100">
        <f>MIN(I1588,Farms!$I$6*1000)</f>
        <v>493723.00072918058</v>
      </c>
      <c r="K1588" s="100">
        <f>MAX(I1588-Farms!$I$6*1000, 0)</f>
        <v>0</v>
      </c>
      <c r="L1588" s="100">
        <f t="shared" si="146"/>
        <v>0</v>
      </c>
      <c r="M1588" s="100">
        <f t="shared" si="147"/>
        <v>306.21325513196484</v>
      </c>
      <c r="N1588" s="154">
        <f t="shared" si="148"/>
        <v>306.21325513196484</v>
      </c>
    </row>
    <row r="1589" spans="2:14" x14ac:dyDescent="0.25">
      <c r="B1589" s="4">
        <v>42066</v>
      </c>
      <c r="C1589" s="99">
        <f>'Farm Runoff'!$D1589</f>
        <v>1041.2927999999999</v>
      </c>
      <c r="D1589" s="99">
        <f>'Irrigation Demand'!$D1589</f>
        <v>1531.0662756598242</v>
      </c>
      <c r="E1589" s="99">
        <f>$C1589*Farms!$H$6/100</f>
        <v>258.24061439999997</v>
      </c>
      <c r="F1589" s="99">
        <f t="shared" si="144"/>
        <v>783.05218560000003</v>
      </c>
      <c r="G1589" s="99">
        <f>IF(H1589&lt;Farms!$I$6*1000,(MIN(F1589,Farms!$L$6)),0)</f>
        <v>783.05218560000003</v>
      </c>
      <c r="H1589" s="100">
        <f t="shared" si="149"/>
        <v>493723.00072918058</v>
      </c>
      <c r="I1589" s="100">
        <f t="shared" si="145"/>
        <v>493233.22725352074</v>
      </c>
      <c r="J1589" s="100">
        <f>MIN(I1589,Farms!$I$6*1000)</f>
        <v>493233.22725352074</v>
      </c>
      <c r="K1589" s="100">
        <f>MAX(I1589-Farms!$I$6*1000, 0)</f>
        <v>0</v>
      </c>
      <c r="L1589" s="100">
        <f t="shared" si="146"/>
        <v>0</v>
      </c>
      <c r="M1589" s="100">
        <f t="shared" si="147"/>
        <v>306.21325513196484</v>
      </c>
      <c r="N1589" s="154">
        <f t="shared" si="148"/>
        <v>306.21325513196484</v>
      </c>
    </row>
    <row r="1590" spans="2:14" x14ac:dyDescent="0.25">
      <c r="B1590" s="4">
        <v>42067</v>
      </c>
      <c r="C1590" s="99">
        <f>'Farm Runoff'!$D1590</f>
        <v>1041.2927999999999</v>
      </c>
      <c r="D1590" s="99">
        <f>'Irrigation Demand'!$D1590</f>
        <v>1531.0662756598242</v>
      </c>
      <c r="E1590" s="99">
        <f>$C1590*Farms!$H$6/100</f>
        <v>258.24061439999997</v>
      </c>
      <c r="F1590" s="99">
        <f t="shared" si="144"/>
        <v>783.05218560000003</v>
      </c>
      <c r="G1590" s="99">
        <f>IF(H1590&lt;Farms!$I$6*1000,(MIN(F1590,Farms!$L$6)),0)</f>
        <v>783.05218560000003</v>
      </c>
      <c r="H1590" s="100">
        <f t="shared" si="149"/>
        <v>493233.22725352074</v>
      </c>
      <c r="I1590" s="100">
        <f t="shared" si="145"/>
        <v>492743.45377786091</v>
      </c>
      <c r="J1590" s="100">
        <f>MIN(I1590,Farms!$I$6*1000)</f>
        <v>492743.45377786091</v>
      </c>
      <c r="K1590" s="100">
        <f>MAX(I1590-Farms!$I$6*1000, 0)</f>
        <v>0</v>
      </c>
      <c r="L1590" s="100">
        <f t="shared" si="146"/>
        <v>0</v>
      </c>
      <c r="M1590" s="100">
        <f t="shared" si="147"/>
        <v>306.21325513196484</v>
      </c>
      <c r="N1590" s="154">
        <f t="shared" si="148"/>
        <v>306.21325513196484</v>
      </c>
    </row>
    <row r="1591" spans="2:14" x14ac:dyDescent="0.25">
      <c r="B1591" s="4">
        <v>42068</v>
      </c>
      <c r="C1591" s="99">
        <f>'Farm Runoff'!$D1591</f>
        <v>1222.3871999999999</v>
      </c>
      <c r="D1591" s="99">
        <f>'Irrigation Demand'!$D1591</f>
        <v>1531.0662756598242</v>
      </c>
      <c r="E1591" s="99">
        <f>$C1591*Farms!$H$6/100</f>
        <v>303.1520256</v>
      </c>
      <c r="F1591" s="99">
        <f t="shared" si="144"/>
        <v>919.23517439999989</v>
      </c>
      <c r="G1591" s="99">
        <f>IF(H1591&lt;Farms!$I$6*1000,(MIN(F1591,Farms!$L$6)),0)</f>
        <v>919.23517439999989</v>
      </c>
      <c r="H1591" s="100">
        <f t="shared" si="149"/>
        <v>492743.45377786091</v>
      </c>
      <c r="I1591" s="100">
        <f t="shared" si="145"/>
        <v>492434.77470220107</v>
      </c>
      <c r="J1591" s="100">
        <f>MIN(I1591,Farms!$I$6*1000)</f>
        <v>492434.77470220107</v>
      </c>
      <c r="K1591" s="100">
        <f>MAX(I1591-Farms!$I$6*1000, 0)</f>
        <v>0</v>
      </c>
      <c r="L1591" s="100">
        <f t="shared" si="146"/>
        <v>0</v>
      </c>
      <c r="M1591" s="100">
        <f t="shared" si="147"/>
        <v>306.21325513196484</v>
      </c>
      <c r="N1591" s="154">
        <f t="shared" si="148"/>
        <v>306.21325513196484</v>
      </c>
    </row>
    <row r="1592" spans="2:14" x14ac:dyDescent="0.25">
      <c r="B1592" s="4">
        <v>42069</v>
      </c>
      <c r="C1592" s="99">
        <f>'Farm Runoff'!$D1592</f>
        <v>1222.3871999999999</v>
      </c>
      <c r="D1592" s="99">
        <f>'Irrigation Demand'!$D1592</f>
        <v>1531.0662756598242</v>
      </c>
      <c r="E1592" s="99">
        <f>$C1592*Farms!$H$6/100</f>
        <v>303.1520256</v>
      </c>
      <c r="F1592" s="99">
        <f t="shared" si="144"/>
        <v>919.23517439999989</v>
      </c>
      <c r="G1592" s="99">
        <f>IF(H1592&lt;Farms!$I$6*1000,(MIN(F1592,Farms!$L$6)),0)</f>
        <v>919.23517439999989</v>
      </c>
      <c r="H1592" s="100">
        <f t="shared" si="149"/>
        <v>492434.77470220107</v>
      </c>
      <c r="I1592" s="100">
        <f t="shared" si="145"/>
        <v>492126.09562654124</v>
      </c>
      <c r="J1592" s="100">
        <f>MIN(I1592,Farms!$I$6*1000)</f>
        <v>492126.09562654124</v>
      </c>
      <c r="K1592" s="100">
        <f>MAX(I1592-Farms!$I$6*1000, 0)</f>
        <v>0</v>
      </c>
      <c r="L1592" s="100">
        <f t="shared" si="146"/>
        <v>0</v>
      </c>
      <c r="M1592" s="100">
        <f t="shared" si="147"/>
        <v>306.21325513196484</v>
      </c>
      <c r="N1592" s="154">
        <f t="shared" si="148"/>
        <v>306.21325513196484</v>
      </c>
    </row>
    <row r="1593" spans="2:14" x14ac:dyDescent="0.25">
      <c r="B1593" s="4">
        <v>42070</v>
      </c>
      <c r="C1593" s="99">
        <f>'Farm Runoff'!$D1593</f>
        <v>1222.3871999999999</v>
      </c>
      <c r="D1593" s="99">
        <f>'Irrigation Demand'!$D1593</f>
        <v>1531.0662756598242</v>
      </c>
      <c r="E1593" s="99">
        <f>$C1593*Farms!$H$6/100</f>
        <v>303.1520256</v>
      </c>
      <c r="F1593" s="99">
        <f t="shared" si="144"/>
        <v>919.23517439999989</v>
      </c>
      <c r="G1593" s="99">
        <f>IF(H1593&lt;Farms!$I$6*1000,(MIN(F1593,Farms!$L$6)),0)</f>
        <v>919.23517439999989</v>
      </c>
      <c r="H1593" s="100">
        <f t="shared" si="149"/>
        <v>492126.09562654124</v>
      </c>
      <c r="I1593" s="100">
        <f t="shared" si="145"/>
        <v>491817.4165508814</v>
      </c>
      <c r="J1593" s="100">
        <f>MIN(I1593,Farms!$I$6*1000)</f>
        <v>491817.4165508814</v>
      </c>
      <c r="K1593" s="100">
        <f>MAX(I1593-Farms!$I$6*1000, 0)</f>
        <v>0</v>
      </c>
      <c r="L1593" s="100">
        <f t="shared" si="146"/>
        <v>0</v>
      </c>
      <c r="M1593" s="100">
        <f t="shared" si="147"/>
        <v>306.21325513196484</v>
      </c>
      <c r="N1593" s="154">
        <f t="shared" si="148"/>
        <v>306.21325513196484</v>
      </c>
    </row>
    <row r="1594" spans="2:14" x14ac:dyDescent="0.25">
      <c r="B1594" s="4">
        <v>42071</v>
      </c>
      <c r="C1594" s="99">
        <f>'Farm Runoff'!$D1594</f>
        <v>1222.3871999999999</v>
      </c>
      <c r="D1594" s="99">
        <f>'Irrigation Demand'!$D1594</f>
        <v>1531.0662756598242</v>
      </c>
      <c r="E1594" s="99">
        <f>$C1594*Farms!$H$6/100</f>
        <v>303.1520256</v>
      </c>
      <c r="F1594" s="99">
        <f t="shared" si="144"/>
        <v>919.23517439999989</v>
      </c>
      <c r="G1594" s="99">
        <f>IF(H1594&lt;Farms!$I$6*1000,(MIN(F1594,Farms!$L$6)),0)</f>
        <v>919.23517439999989</v>
      </c>
      <c r="H1594" s="100">
        <f t="shared" si="149"/>
        <v>491817.4165508814</v>
      </c>
      <c r="I1594" s="100">
        <f t="shared" si="145"/>
        <v>491508.73747522157</v>
      </c>
      <c r="J1594" s="100">
        <f>MIN(I1594,Farms!$I$6*1000)</f>
        <v>491508.73747522157</v>
      </c>
      <c r="K1594" s="100">
        <f>MAX(I1594-Farms!$I$6*1000, 0)</f>
        <v>0</v>
      </c>
      <c r="L1594" s="100">
        <f t="shared" si="146"/>
        <v>0</v>
      </c>
      <c r="M1594" s="100">
        <f t="shared" si="147"/>
        <v>306.21325513196484</v>
      </c>
      <c r="N1594" s="154">
        <f t="shared" si="148"/>
        <v>306.21325513196484</v>
      </c>
    </row>
    <row r="1595" spans="2:14" x14ac:dyDescent="0.25">
      <c r="B1595" s="4">
        <v>42072</v>
      </c>
      <c r="C1595" s="99">
        <f>'Farm Runoff'!$D1595</f>
        <v>1222.3871999999999</v>
      </c>
      <c r="D1595" s="99">
        <f>'Irrigation Demand'!$D1595</f>
        <v>1531.0662756598242</v>
      </c>
      <c r="E1595" s="99">
        <f>$C1595*Farms!$H$6/100</f>
        <v>303.1520256</v>
      </c>
      <c r="F1595" s="99">
        <f t="shared" si="144"/>
        <v>919.23517439999989</v>
      </c>
      <c r="G1595" s="99">
        <f>IF(H1595&lt;Farms!$I$6*1000,(MIN(F1595,Farms!$L$6)),0)</f>
        <v>919.23517439999989</v>
      </c>
      <c r="H1595" s="100">
        <f t="shared" si="149"/>
        <v>491508.73747522157</v>
      </c>
      <c r="I1595" s="100">
        <f t="shared" si="145"/>
        <v>491200.05839956173</v>
      </c>
      <c r="J1595" s="100">
        <f>MIN(I1595,Farms!$I$6*1000)</f>
        <v>491200.05839956173</v>
      </c>
      <c r="K1595" s="100">
        <f>MAX(I1595-Farms!$I$6*1000, 0)</f>
        <v>0</v>
      </c>
      <c r="L1595" s="100">
        <f t="shared" si="146"/>
        <v>0</v>
      </c>
      <c r="M1595" s="100">
        <f t="shared" si="147"/>
        <v>306.21325513196484</v>
      </c>
      <c r="N1595" s="154">
        <f t="shared" si="148"/>
        <v>306.21325513196484</v>
      </c>
    </row>
    <row r="1596" spans="2:14" x14ac:dyDescent="0.25">
      <c r="B1596" s="4">
        <v>42073</v>
      </c>
      <c r="C1596" s="99">
        <f>'Farm Runoff'!$D1596</f>
        <v>1222.3871999999999</v>
      </c>
      <c r="D1596" s="99">
        <f>'Irrigation Demand'!$D1596</f>
        <v>1531.0662756598242</v>
      </c>
      <c r="E1596" s="99">
        <f>$C1596*Farms!$H$6/100</f>
        <v>303.1520256</v>
      </c>
      <c r="F1596" s="99">
        <f t="shared" si="144"/>
        <v>919.23517439999989</v>
      </c>
      <c r="G1596" s="99">
        <f>IF(H1596&lt;Farms!$I$6*1000,(MIN(F1596,Farms!$L$6)),0)</f>
        <v>919.23517439999989</v>
      </c>
      <c r="H1596" s="100">
        <f t="shared" si="149"/>
        <v>491200.05839956173</v>
      </c>
      <c r="I1596" s="100">
        <f t="shared" si="145"/>
        <v>490891.3793239019</v>
      </c>
      <c r="J1596" s="100">
        <f>MIN(I1596,Farms!$I$6*1000)</f>
        <v>490891.3793239019</v>
      </c>
      <c r="K1596" s="100">
        <f>MAX(I1596-Farms!$I$6*1000, 0)</f>
        <v>0</v>
      </c>
      <c r="L1596" s="100">
        <f t="shared" si="146"/>
        <v>0</v>
      </c>
      <c r="M1596" s="100">
        <f t="shared" si="147"/>
        <v>306.21325513196484</v>
      </c>
      <c r="N1596" s="154">
        <f t="shared" si="148"/>
        <v>306.21325513196484</v>
      </c>
    </row>
    <row r="1597" spans="2:14" x14ac:dyDescent="0.25">
      <c r="B1597" s="4">
        <v>42074</v>
      </c>
      <c r="C1597" s="99">
        <f>'Farm Runoff'!$D1597</f>
        <v>1222.3871999999999</v>
      </c>
      <c r="D1597" s="99">
        <f>'Irrigation Demand'!$D1597</f>
        <v>1531.0662756598242</v>
      </c>
      <c r="E1597" s="99">
        <f>$C1597*Farms!$H$6/100</f>
        <v>303.1520256</v>
      </c>
      <c r="F1597" s="99">
        <f t="shared" si="144"/>
        <v>919.23517439999989</v>
      </c>
      <c r="G1597" s="99">
        <f>IF(H1597&lt;Farms!$I$6*1000,(MIN(F1597,Farms!$L$6)),0)</f>
        <v>919.23517439999989</v>
      </c>
      <c r="H1597" s="100">
        <f t="shared" si="149"/>
        <v>490891.3793239019</v>
      </c>
      <c r="I1597" s="100">
        <f t="shared" si="145"/>
        <v>490582.70024824206</v>
      </c>
      <c r="J1597" s="100">
        <f>MIN(I1597,Farms!$I$6*1000)</f>
        <v>490582.70024824206</v>
      </c>
      <c r="K1597" s="100">
        <f>MAX(I1597-Farms!$I$6*1000, 0)</f>
        <v>0</v>
      </c>
      <c r="L1597" s="100">
        <f t="shared" si="146"/>
        <v>0</v>
      </c>
      <c r="M1597" s="100">
        <f t="shared" si="147"/>
        <v>306.21325513196484</v>
      </c>
      <c r="N1597" s="154">
        <f t="shared" si="148"/>
        <v>306.21325513196484</v>
      </c>
    </row>
    <row r="1598" spans="2:14" x14ac:dyDescent="0.25">
      <c r="B1598" s="4">
        <v>42075</v>
      </c>
      <c r="C1598" s="99">
        <f>'Farm Runoff'!$D1598</f>
        <v>1222.3871999999999</v>
      </c>
      <c r="D1598" s="99">
        <f>'Irrigation Demand'!$D1598</f>
        <v>1531.0662756598242</v>
      </c>
      <c r="E1598" s="99">
        <f>$C1598*Farms!$H$6/100</f>
        <v>303.1520256</v>
      </c>
      <c r="F1598" s="99">
        <f t="shared" si="144"/>
        <v>919.23517439999989</v>
      </c>
      <c r="G1598" s="99">
        <f>IF(H1598&lt;Farms!$I$6*1000,(MIN(F1598,Farms!$L$6)),0)</f>
        <v>919.23517439999989</v>
      </c>
      <c r="H1598" s="100">
        <f t="shared" si="149"/>
        <v>490582.70024824206</v>
      </c>
      <c r="I1598" s="100">
        <f t="shared" si="145"/>
        <v>490274.02117258223</v>
      </c>
      <c r="J1598" s="100">
        <f>MIN(I1598,Farms!$I$6*1000)</f>
        <v>490274.02117258223</v>
      </c>
      <c r="K1598" s="100">
        <f>MAX(I1598-Farms!$I$6*1000, 0)</f>
        <v>0</v>
      </c>
      <c r="L1598" s="100">
        <f t="shared" si="146"/>
        <v>0</v>
      </c>
      <c r="M1598" s="100">
        <f t="shared" si="147"/>
        <v>306.21325513196484</v>
      </c>
      <c r="N1598" s="154">
        <f t="shared" si="148"/>
        <v>306.21325513196484</v>
      </c>
    </row>
    <row r="1599" spans="2:14" x14ac:dyDescent="0.25">
      <c r="B1599" s="4">
        <v>42076</v>
      </c>
      <c r="C1599" s="99">
        <f>'Farm Runoff'!$D1599</f>
        <v>1392.1632</v>
      </c>
      <c r="D1599" s="99">
        <f>'Irrigation Demand'!$D1599</f>
        <v>1531.0662756598242</v>
      </c>
      <c r="E1599" s="99">
        <f>$C1599*Farms!$H$6/100</f>
        <v>345.25647360000005</v>
      </c>
      <c r="F1599" s="99">
        <f t="shared" si="144"/>
        <v>1046.9067264</v>
      </c>
      <c r="G1599" s="99">
        <f>IF(H1599&lt;Farms!$I$6*1000,(MIN(F1599,Farms!$L$6)),0)</f>
        <v>1046.9067264</v>
      </c>
      <c r="H1599" s="100">
        <f t="shared" si="149"/>
        <v>490274.02117258223</v>
      </c>
      <c r="I1599" s="100">
        <f t="shared" si="145"/>
        <v>490135.11809692241</v>
      </c>
      <c r="J1599" s="100">
        <f>MIN(I1599,Farms!$I$6*1000)</f>
        <v>490135.11809692241</v>
      </c>
      <c r="K1599" s="100">
        <f>MAX(I1599-Farms!$I$6*1000, 0)</f>
        <v>0</v>
      </c>
      <c r="L1599" s="100">
        <f t="shared" si="146"/>
        <v>0</v>
      </c>
      <c r="M1599" s="100">
        <f t="shared" si="147"/>
        <v>306.21325513196484</v>
      </c>
      <c r="N1599" s="154">
        <f t="shared" si="148"/>
        <v>306.21325513196484</v>
      </c>
    </row>
    <row r="1600" spans="2:14" x14ac:dyDescent="0.25">
      <c r="B1600" s="4">
        <v>42077</v>
      </c>
      <c r="C1600" s="99">
        <f>'Farm Runoff'!$D1600</f>
        <v>1222.3871999999999</v>
      </c>
      <c r="D1600" s="99">
        <f>'Irrigation Demand'!$D1600</f>
        <v>1531.0662756598242</v>
      </c>
      <c r="E1600" s="99">
        <f>$C1600*Farms!$H$6/100</f>
        <v>303.1520256</v>
      </c>
      <c r="F1600" s="99">
        <f t="shared" si="144"/>
        <v>919.23517439999989</v>
      </c>
      <c r="G1600" s="99">
        <f>IF(H1600&lt;Farms!$I$6*1000,(MIN(F1600,Farms!$L$6)),0)</f>
        <v>919.23517439999989</v>
      </c>
      <c r="H1600" s="100">
        <f t="shared" si="149"/>
        <v>490135.11809692241</v>
      </c>
      <c r="I1600" s="100">
        <f t="shared" si="145"/>
        <v>489826.43902126257</v>
      </c>
      <c r="J1600" s="100">
        <f>MIN(I1600,Farms!$I$6*1000)</f>
        <v>489826.43902126257</v>
      </c>
      <c r="K1600" s="100">
        <f>MAX(I1600-Farms!$I$6*1000, 0)</f>
        <v>0</v>
      </c>
      <c r="L1600" s="100">
        <f t="shared" si="146"/>
        <v>0</v>
      </c>
      <c r="M1600" s="100">
        <f t="shared" si="147"/>
        <v>306.21325513196484</v>
      </c>
      <c r="N1600" s="154">
        <f t="shared" si="148"/>
        <v>306.21325513196484</v>
      </c>
    </row>
    <row r="1601" spans="2:14" x14ac:dyDescent="0.25">
      <c r="B1601" s="4">
        <v>42078</v>
      </c>
      <c r="C1601" s="99">
        <f>'Farm Runoff'!$D1601</f>
        <v>1222.3871999999999</v>
      </c>
      <c r="D1601" s="99">
        <f>'Irrigation Demand'!$D1601</f>
        <v>1531.0662756598242</v>
      </c>
      <c r="E1601" s="99">
        <f>$C1601*Farms!$H$6/100</f>
        <v>303.1520256</v>
      </c>
      <c r="F1601" s="99">
        <f t="shared" si="144"/>
        <v>919.23517439999989</v>
      </c>
      <c r="G1601" s="99">
        <f>IF(H1601&lt;Farms!$I$6*1000,(MIN(F1601,Farms!$L$6)),0)</f>
        <v>919.23517439999989</v>
      </c>
      <c r="H1601" s="100">
        <f t="shared" si="149"/>
        <v>489826.43902126257</v>
      </c>
      <c r="I1601" s="100">
        <f t="shared" si="145"/>
        <v>489517.75994560274</v>
      </c>
      <c r="J1601" s="100">
        <f>MIN(I1601,Farms!$I$6*1000)</f>
        <v>489517.75994560274</v>
      </c>
      <c r="K1601" s="100">
        <f>MAX(I1601-Farms!$I$6*1000, 0)</f>
        <v>0</v>
      </c>
      <c r="L1601" s="100">
        <f t="shared" si="146"/>
        <v>0</v>
      </c>
      <c r="M1601" s="100">
        <f t="shared" si="147"/>
        <v>306.21325513196484</v>
      </c>
      <c r="N1601" s="154">
        <f t="shared" si="148"/>
        <v>306.21325513196484</v>
      </c>
    </row>
    <row r="1602" spans="2:14" x14ac:dyDescent="0.25">
      <c r="B1602" s="4">
        <v>42079</v>
      </c>
      <c r="C1602" s="99">
        <f>'Farm Runoff'!$D1602</f>
        <v>1392.1632</v>
      </c>
      <c r="D1602" s="99">
        <f>'Irrigation Demand'!$D1602</f>
        <v>1531.0662756598242</v>
      </c>
      <c r="E1602" s="99">
        <f>$C1602*Farms!$H$6/100</f>
        <v>345.25647360000005</v>
      </c>
      <c r="F1602" s="99">
        <f t="shared" si="144"/>
        <v>1046.9067264</v>
      </c>
      <c r="G1602" s="99">
        <f>IF(H1602&lt;Farms!$I$6*1000,(MIN(F1602,Farms!$L$6)),0)</f>
        <v>1046.9067264</v>
      </c>
      <c r="H1602" s="100">
        <f t="shared" si="149"/>
        <v>489517.75994560274</v>
      </c>
      <c r="I1602" s="100">
        <f t="shared" si="145"/>
        <v>489378.85686994292</v>
      </c>
      <c r="J1602" s="100">
        <f>MIN(I1602,Farms!$I$6*1000)</f>
        <v>489378.85686994292</v>
      </c>
      <c r="K1602" s="100">
        <f>MAX(I1602-Farms!$I$6*1000, 0)</f>
        <v>0</v>
      </c>
      <c r="L1602" s="100">
        <f t="shared" si="146"/>
        <v>0</v>
      </c>
      <c r="M1602" s="100">
        <f t="shared" si="147"/>
        <v>306.21325513196484</v>
      </c>
      <c r="N1602" s="154">
        <f t="shared" si="148"/>
        <v>306.21325513196484</v>
      </c>
    </row>
    <row r="1603" spans="2:14" x14ac:dyDescent="0.25">
      <c r="B1603" s="4">
        <v>42080</v>
      </c>
      <c r="C1603" s="99">
        <f>'Farm Runoff'!$D1603</f>
        <v>1392.1632</v>
      </c>
      <c r="D1603" s="99">
        <f>'Irrigation Demand'!$D1603</f>
        <v>1531.0662756598242</v>
      </c>
      <c r="E1603" s="99">
        <f>$C1603*Farms!$H$6/100</f>
        <v>345.25647360000005</v>
      </c>
      <c r="F1603" s="99">
        <f t="shared" si="144"/>
        <v>1046.9067264</v>
      </c>
      <c r="G1603" s="99">
        <f>IF(H1603&lt;Farms!$I$6*1000,(MIN(F1603,Farms!$L$6)),0)</f>
        <v>1046.9067264</v>
      </c>
      <c r="H1603" s="100">
        <f t="shared" si="149"/>
        <v>489378.85686994292</v>
      </c>
      <c r="I1603" s="100">
        <f t="shared" si="145"/>
        <v>489239.95379428309</v>
      </c>
      <c r="J1603" s="100">
        <f>MIN(I1603,Farms!$I$6*1000)</f>
        <v>489239.95379428309</v>
      </c>
      <c r="K1603" s="100">
        <f>MAX(I1603-Farms!$I$6*1000, 0)</f>
        <v>0</v>
      </c>
      <c r="L1603" s="100">
        <f t="shared" si="146"/>
        <v>0</v>
      </c>
      <c r="M1603" s="100">
        <f t="shared" si="147"/>
        <v>306.21325513196484</v>
      </c>
      <c r="N1603" s="154">
        <f t="shared" si="148"/>
        <v>306.21325513196484</v>
      </c>
    </row>
    <row r="1604" spans="2:14" x14ac:dyDescent="0.25">
      <c r="B1604" s="4">
        <v>42081</v>
      </c>
      <c r="C1604" s="99">
        <f>'Farm Runoff'!$D1604</f>
        <v>1392.1632</v>
      </c>
      <c r="D1604" s="99">
        <f>'Irrigation Demand'!$D1604</f>
        <v>1531.0662756598242</v>
      </c>
      <c r="E1604" s="99">
        <f>$C1604*Farms!$H$6/100</f>
        <v>345.25647360000005</v>
      </c>
      <c r="F1604" s="99">
        <f t="shared" si="144"/>
        <v>1046.9067264</v>
      </c>
      <c r="G1604" s="99">
        <f>IF(H1604&lt;Farms!$I$6*1000,(MIN(F1604,Farms!$L$6)),0)</f>
        <v>1046.9067264</v>
      </c>
      <c r="H1604" s="100">
        <f t="shared" si="149"/>
        <v>489239.95379428309</v>
      </c>
      <c r="I1604" s="100">
        <f t="shared" si="145"/>
        <v>489101.05071862327</v>
      </c>
      <c r="J1604" s="100">
        <f>MIN(I1604,Farms!$I$6*1000)</f>
        <v>489101.05071862327</v>
      </c>
      <c r="K1604" s="100">
        <f>MAX(I1604-Farms!$I$6*1000, 0)</f>
        <v>0</v>
      </c>
      <c r="L1604" s="100">
        <f t="shared" si="146"/>
        <v>0</v>
      </c>
      <c r="M1604" s="100">
        <f t="shared" si="147"/>
        <v>306.21325513196484</v>
      </c>
      <c r="N1604" s="154">
        <f t="shared" si="148"/>
        <v>306.21325513196484</v>
      </c>
    </row>
    <row r="1605" spans="2:14" x14ac:dyDescent="0.25">
      <c r="B1605" s="4">
        <v>42082</v>
      </c>
      <c r="C1605" s="99">
        <f>'Farm Runoff'!$D1605</f>
        <v>1041.2927999999999</v>
      </c>
      <c r="D1605" s="99">
        <f>'Irrigation Demand'!$D1605</f>
        <v>1531.0662756598242</v>
      </c>
      <c r="E1605" s="99">
        <f>$C1605*Farms!$H$6/100</f>
        <v>258.24061439999997</v>
      </c>
      <c r="F1605" s="99">
        <f t="shared" si="144"/>
        <v>783.05218560000003</v>
      </c>
      <c r="G1605" s="99">
        <f>IF(H1605&lt;Farms!$I$6*1000,(MIN(F1605,Farms!$L$6)),0)</f>
        <v>783.05218560000003</v>
      </c>
      <c r="H1605" s="100">
        <f t="shared" si="149"/>
        <v>489101.05071862327</v>
      </c>
      <c r="I1605" s="100">
        <f t="shared" si="145"/>
        <v>488611.27724296344</v>
      </c>
      <c r="J1605" s="100">
        <f>MIN(I1605,Farms!$I$6*1000)</f>
        <v>488611.27724296344</v>
      </c>
      <c r="K1605" s="100">
        <f>MAX(I1605-Farms!$I$6*1000, 0)</f>
        <v>0</v>
      </c>
      <c r="L1605" s="100">
        <f t="shared" si="146"/>
        <v>0</v>
      </c>
      <c r="M1605" s="100">
        <f t="shared" si="147"/>
        <v>306.21325513196484</v>
      </c>
      <c r="N1605" s="154">
        <f t="shared" si="148"/>
        <v>306.21325513196484</v>
      </c>
    </row>
    <row r="1606" spans="2:14" x14ac:dyDescent="0.25">
      <c r="B1606" s="4">
        <v>42083</v>
      </c>
      <c r="C1606" s="99">
        <f>'Farm Runoff'!$D1606</f>
        <v>871.51679999999988</v>
      </c>
      <c r="D1606" s="99">
        <f>'Irrigation Demand'!$D1606</f>
        <v>1531.0662756598242</v>
      </c>
      <c r="E1606" s="99">
        <f>$C1606*Farms!$H$6/100</f>
        <v>216.13616639999998</v>
      </c>
      <c r="F1606" s="99">
        <f t="shared" si="144"/>
        <v>655.3806335999999</v>
      </c>
      <c r="G1606" s="99">
        <f>IF(H1606&lt;Farms!$I$6*1000,(MIN(F1606,Farms!$L$6)),0)</f>
        <v>655.3806335999999</v>
      </c>
      <c r="H1606" s="100">
        <f t="shared" si="149"/>
        <v>488611.27724296344</v>
      </c>
      <c r="I1606" s="100">
        <f t="shared" si="145"/>
        <v>487951.72776730359</v>
      </c>
      <c r="J1606" s="100">
        <f>MIN(I1606,Farms!$I$6*1000)</f>
        <v>487951.72776730359</v>
      </c>
      <c r="K1606" s="100">
        <f>MAX(I1606-Farms!$I$6*1000, 0)</f>
        <v>0</v>
      </c>
      <c r="L1606" s="100">
        <f t="shared" si="146"/>
        <v>0</v>
      </c>
      <c r="M1606" s="100">
        <f t="shared" si="147"/>
        <v>306.21325513196484</v>
      </c>
      <c r="N1606" s="154">
        <f t="shared" si="148"/>
        <v>306.21325513196484</v>
      </c>
    </row>
    <row r="1607" spans="2:14" x14ac:dyDescent="0.25">
      <c r="B1607" s="4">
        <v>42084</v>
      </c>
      <c r="C1607" s="99">
        <f>'Farm Runoff'!$D1607</f>
        <v>1041.2927999999999</v>
      </c>
      <c r="D1607" s="99">
        <f>'Irrigation Demand'!$D1607</f>
        <v>1531.0662756598242</v>
      </c>
      <c r="E1607" s="99">
        <f>$C1607*Farms!$H$6/100</f>
        <v>258.24061439999997</v>
      </c>
      <c r="F1607" s="99">
        <f t="shared" ref="F1607:F1670" si="150">C1607-E1607</f>
        <v>783.05218560000003</v>
      </c>
      <c r="G1607" s="99">
        <f>IF(H1607&lt;Farms!$I$6*1000,(MIN(F1607,Farms!$L$6)),0)</f>
        <v>783.05218560000003</v>
      </c>
      <c r="H1607" s="100">
        <f t="shared" si="149"/>
        <v>487951.72776730359</v>
      </c>
      <c r="I1607" s="100">
        <f t="shared" ref="I1607:I1670" si="151">H1607+E1607+G1607-D1607</f>
        <v>487461.95429164375</v>
      </c>
      <c r="J1607" s="100">
        <f>MIN(I1607,Farms!$I$6*1000)</f>
        <v>487461.95429164375</v>
      </c>
      <c r="K1607" s="100">
        <f>MAX(I1607-Farms!$I$6*1000, 0)</f>
        <v>0</v>
      </c>
      <c r="L1607" s="100">
        <f t="shared" ref="L1607:L1670" si="152">F1607-G1607</f>
        <v>0</v>
      </c>
      <c r="M1607" s="100">
        <f t="shared" ref="M1607:M1670" si="153">D1607*0.2</f>
        <v>306.21325513196484</v>
      </c>
      <c r="N1607" s="154">
        <f t="shared" ref="N1607:N1670" si="154">K1607+L1607+M1607</f>
        <v>306.21325513196484</v>
      </c>
    </row>
    <row r="1608" spans="2:14" x14ac:dyDescent="0.25">
      <c r="B1608" s="4">
        <v>42085</v>
      </c>
      <c r="C1608" s="99">
        <f>'Farm Runoff'!$D1608</f>
        <v>1041.2927999999999</v>
      </c>
      <c r="D1608" s="99">
        <f>'Irrigation Demand'!$D1608</f>
        <v>1531.0662756598242</v>
      </c>
      <c r="E1608" s="99">
        <f>$C1608*Farms!$H$6/100</f>
        <v>258.24061439999997</v>
      </c>
      <c r="F1608" s="99">
        <f t="shared" si="150"/>
        <v>783.05218560000003</v>
      </c>
      <c r="G1608" s="99">
        <f>IF(H1608&lt;Farms!$I$6*1000,(MIN(F1608,Farms!$L$6)),0)</f>
        <v>783.05218560000003</v>
      </c>
      <c r="H1608" s="100">
        <f t="shared" ref="H1608:H1671" si="155">J1607</f>
        <v>487461.95429164375</v>
      </c>
      <c r="I1608" s="100">
        <f t="shared" si="151"/>
        <v>486972.18081598391</v>
      </c>
      <c r="J1608" s="100">
        <f>MIN(I1608,Farms!$I$6*1000)</f>
        <v>486972.18081598391</v>
      </c>
      <c r="K1608" s="100">
        <f>MAX(I1608-Farms!$I$6*1000, 0)</f>
        <v>0</v>
      </c>
      <c r="L1608" s="100">
        <f t="shared" si="152"/>
        <v>0</v>
      </c>
      <c r="M1608" s="100">
        <f t="shared" si="153"/>
        <v>306.21325513196484</v>
      </c>
      <c r="N1608" s="154">
        <f t="shared" si="154"/>
        <v>306.21325513196484</v>
      </c>
    </row>
    <row r="1609" spans="2:14" x14ac:dyDescent="0.25">
      <c r="B1609" s="4">
        <v>42086</v>
      </c>
      <c r="C1609" s="99">
        <f>'Farm Runoff'!$D1609</f>
        <v>1041.2927999999999</v>
      </c>
      <c r="D1609" s="99">
        <f>'Irrigation Demand'!$D1609</f>
        <v>1531.0662756598242</v>
      </c>
      <c r="E1609" s="99">
        <f>$C1609*Farms!$H$6/100</f>
        <v>258.24061439999997</v>
      </c>
      <c r="F1609" s="99">
        <f t="shared" si="150"/>
        <v>783.05218560000003</v>
      </c>
      <c r="G1609" s="99">
        <f>IF(H1609&lt;Farms!$I$6*1000,(MIN(F1609,Farms!$L$6)),0)</f>
        <v>783.05218560000003</v>
      </c>
      <c r="H1609" s="100">
        <f t="shared" si="155"/>
        <v>486972.18081598391</v>
      </c>
      <c r="I1609" s="100">
        <f t="shared" si="151"/>
        <v>486482.40734032408</v>
      </c>
      <c r="J1609" s="100">
        <f>MIN(I1609,Farms!$I$6*1000)</f>
        <v>486482.40734032408</v>
      </c>
      <c r="K1609" s="100">
        <f>MAX(I1609-Farms!$I$6*1000, 0)</f>
        <v>0</v>
      </c>
      <c r="L1609" s="100">
        <f t="shared" si="152"/>
        <v>0</v>
      </c>
      <c r="M1609" s="100">
        <f t="shared" si="153"/>
        <v>306.21325513196484</v>
      </c>
      <c r="N1609" s="154">
        <f t="shared" si="154"/>
        <v>306.21325513196484</v>
      </c>
    </row>
    <row r="1610" spans="2:14" x14ac:dyDescent="0.25">
      <c r="B1610" s="4">
        <v>42087</v>
      </c>
      <c r="C1610" s="99">
        <f>'Farm Runoff'!$D1610</f>
        <v>1041.2927999999999</v>
      </c>
      <c r="D1610" s="99">
        <f>'Irrigation Demand'!$D1610</f>
        <v>1531.0662756598242</v>
      </c>
      <c r="E1610" s="99">
        <f>$C1610*Farms!$H$6/100</f>
        <v>258.24061439999997</v>
      </c>
      <c r="F1610" s="99">
        <f t="shared" si="150"/>
        <v>783.05218560000003</v>
      </c>
      <c r="G1610" s="99">
        <f>IF(H1610&lt;Farms!$I$6*1000,(MIN(F1610,Farms!$L$6)),0)</f>
        <v>783.05218560000003</v>
      </c>
      <c r="H1610" s="100">
        <f t="shared" si="155"/>
        <v>486482.40734032408</v>
      </c>
      <c r="I1610" s="100">
        <f t="shared" si="151"/>
        <v>485992.63386466424</v>
      </c>
      <c r="J1610" s="100">
        <f>MIN(I1610,Farms!$I$6*1000)</f>
        <v>485992.63386466424</v>
      </c>
      <c r="K1610" s="100">
        <f>MAX(I1610-Farms!$I$6*1000, 0)</f>
        <v>0</v>
      </c>
      <c r="L1610" s="100">
        <f t="shared" si="152"/>
        <v>0</v>
      </c>
      <c r="M1610" s="100">
        <f t="shared" si="153"/>
        <v>306.21325513196484</v>
      </c>
      <c r="N1610" s="154">
        <f t="shared" si="154"/>
        <v>306.21325513196484</v>
      </c>
    </row>
    <row r="1611" spans="2:14" x14ac:dyDescent="0.25">
      <c r="B1611" s="4">
        <v>42088</v>
      </c>
      <c r="C1611" s="99">
        <f>'Farm Runoff'!$D1611</f>
        <v>1041.2927999999999</v>
      </c>
      <c r="D1611" s="99">
        <f>'Irrigation Demand'!$D1611</f>
        <v>1531.0662756598242</v>
      </c>
      <c r="E1611" s="99">
        <f>$C1611*Farms!$H$6/100</f>
        <v>258.24061439999997</v>
      </c>
      <c r="F1611" s="99">
        <f t="shared" si="150"/>
        <v>783.05218560000003</v>
      </c>
      <c r="G1611" s="99">
        <f>IF(H1611&lt;Farms!$I$6*1000,(MIN(F1611,Farms!$L$6)),0)</f>
        <v>783.05218560000003</v>
      </c>
      <c r="H1611" s="100">
        <f t="shared" si="155"/>
        <v>485992.63386466424</v>
      </c>
      <c r="I1611" s="100">
        <f t="shared" si="151"/>
        <v>485502.8603890044</v>
      </c>
      <c r="J1611" s="100">
        <f>MIN(I1611,Farms!$I$6*1000)</f>
        <v>485502.8603890044</v>
      </c>
      <c r="K1611" s="100">
        <f>MAX(I1611-Farms!$I$6*1000, 0)</f>
        <v>0</v>
      </c>
      <c r="L1611" s="100">
        <f t="shared" si="152"/>
        <v>0</v>
      </c>
      <c r="M1611" s="100">
        <f t="shared" si="153"/>
        <v>306.21325513196484</v>
      </c>
      <c r="N1611" s="154">
        <f t="shared" si="154"/>
        <v>306.21325513196484</v>
      </c>
    </row>
    <row r="1612" spans="2:14" x14ac:dyDescent="0.25">
      <c r="B1612" s="4">
        <v>42089</v>
      </c>
      <c r="C1612" s="99">
        <f>'Farm Runoff'!$D1612</f>
        <v>1041.2927999999999</v>
      </c>
      <c r="D1612" s="99">
        <f>'Irrigation Demand'!$D1612</f>
        <v>1531.0662756598242</v>
      </c>
      <c r="E1612" s="99">
        <f>$C1612*Farms!$H$6/100</f>
        <v>258.24061439999997</v>
      </c>
      <c r="F1612" s="99">
        <f t="shared" si="150"/>
        <v>783.05218560000003</v>
      </c>
      <c r="G1612" s="99">
        <f>IF(H1612&lt;Farms!$I$6*1000,(MIN(F1612,Farms!$L$6)),0)</f>
        <v>783.05218560000003</v>
      </c>
      <c r="H1612" s="100">
        <f t="shared" si="155"/>
        <v>485502.8603890044</v>
      </c>
      <c r="I1612" s="100">
        <f t="shared" si="151"/>
        <v>485013.08691334457</v>
      </c>
      <c r="J1612" s="100">
        <f>MIN(I1612,Farms!$I$6*1000)</f>
        <v>485013.08691334457</v>
      </c>
      <c r="K1612" s="100">
        <f>MAX(I1612-Farms!$I$6*1000, 0)</f>
        <v>0</v>
      </c>
      <c r="L1612" s="100">
        <f t="shared" si="152"/>
        <v>0</v>
      </c>
      <c r="M1612" s="100">
        <f t="shared" si="153"/>
        <v>306.21325513196484</v>
      </c>
      <c r="N1612" s="154">
        <f t="shared" si="154"/>
        <v>306.21325513196484</v>
      </c>
    </row>
    <row r="1613" spans="2:14" x14ac:dyDescent="0.25">
      <c r="B1613" s="4">
        <v>42090</v>
      </c>
      <c r="C1613" s="99">
        <f>'Farm Runoff'!$D1613</f>
        <v>1041.2927999999999</v>
      </c>
      <c r="D1613" s="99">
        <f>'Irrigation Demand'!$D1613</f>
        <v>1531.0662756598242</v>
      </c>
      <c r="E1613" s="99">
        <f>$C1613*Farms!$H$6/100</f>
        <v>258.24061439999997</v>
      </c>
      <c r="F1613" s="99">
        <f t="shared" si="150"/>
        <v>783.05218560000003</v>
      </c>
      <c r="G1613" s="99">
        <f>IF(H1613&lt;Farms!$I$6*1000,(MIN(F1613,Farms!$L$6)),0)</f>
        <v>783.05218560000003</v>
      </c>
      <c r="H1613" s="100">
        <f t="shared" si="155"/>
        <v>485013.08691334457</v>
      </c>
      <c r="I1613" s="100">
        <f t="shared" si="151"/>
        <v>484523.31343768473</v>
      </c>
      <c r="J1613" s="100">
        <f>MIN(I1613,Farms!$I$6*1000)</f>
        <v>484523.31343768473</v>
      </c>
      <c r="K1613" s="100">
        <f>MAX(I1613-Farms!$I$6*1000, 0)</f>
        <v>0</v>
      </c>
      <c r="L1613" s="100">
        <f t="shared" si="152"/>
        <v>0</v>
      </c>
      <c r="M1613" s="100">
        <f t="shared" si="153"/>
        <v>306.21325513196484</v>
      </c>
      <c r="N1613" s="154">
        <f t="shared" si="154"/>
        <v>306.21325513196484</v>
      </c>
    </row>
    <row r="1614" spans="2:14" x14ac:dyDescent="0.25">
      <c r="B1614" s="4">
        <v>42091</v>
      </c>
      <c r="C1614" s="99">
        <f>'Farm Runoff'!$D1614</f>
        <v>1041.2927999999999</v>
      </c>
      <c r="D1614" s="99">
        <f>'Irrigation Demand'!$D1614</f>
        <v>1531.0662756598242</v>
      </c>
      <c r="E1614" s="99">
        <f>$C1614*Farms!$H$6/100</f>
        <v>258.24061439999997</v>
      </c>
      <c r="F1614" s="99">
        <f t="shared" si="150"/>
        <v>783.05218560000003</v>
      </c>
      <c r="G1614" s="99">
        <f>IF(H1614&lt;Farms!$I$6*1000,(MIN(F1614,Farms!$L$6)),0)</f>
        <v>783.05218560000003</v>
      </c>
      <c r="H1614" s="100">
        <f t="shared" si="155"/>
        <v>484523.31343768473</v>
      </c>
      <c r="I1614" s="100">
        <f t="shared" si="151"/>
        <v>484033.53996202489</v>
      </c>
      <c r="J1614" s="100">
        <f>MIN(I1614,Farms!$I$6*1000)</f>
        <v>484033.53996202489</v>
      </c>
      <c r="K1614" s="100">
        <f>MAX(I1614-Farms!$I$6*1000, 0)</f>
        <v>0</v>
      </c>
      <c r="L1614" s="100">
        <f t="shared" si="152"/>
        <v>0</v>
      </c>
      <c r="M1614" s="100">
        <f t="shared" si="153"/>
        <v>306.21325513196484</v>
      </c>
      <c r="N1614" s="154">
        <f t="shared" si="154"/>
        <v>306.21325513196484</v>
      </c>
    </row>
    <row r="1615" spans="2:14" x14ac:dyDescent="0.25">
      <c r="B1615" s="4">
        <v>42092</v>
      </c>
      <c r="C1615" s="99">
        <f>'Farm Runoff'!$D1615</f>
        <v>1041.2927999999999</v>
      </c>
      <c r="D1615" s="99">
        <f>'Irrigation Demand'!$D1615</f>
        <v>1531.0662756598242</v>
      </c>
      <c r="E1615" s="99">
        <f>$C1615*Farms!$H$6/100</f>
        <v>258.24061439999997</v>
      </c>
      <c r="F1615" s="99">
        <f t="shared" si="150"/>
        <v>783.05218560000003</v>
      </c>
      <c r="G1615" s="99">
        <f>IF(H1615&lt;Farms!$I$6*1000,(MIN(F1615,Farms!$L$6)),0)</f>
        <v>783.05218560000003</v>
      </c>
      <c r="H1615" s="100">
        <f t="shared" si="155"/>
        <v>484033.53996202489</v>
      </c>
      <c r="I1615" s="100">
        <f t="shared" si="151"/>
        <v>483543.76648636506</v>
      </c>
      <c r="J1615" s="100">
        <f>MIN(I1615,Farms!$I$6*1000)</f>
        <v>483543.76648636506</v>
      </c>
      <c r="K1615" s="100">
        <f>MAX(I1615-Farms!$I$6*1000, 0)</f>
        <v>0</v>
      </c>
      <c r="L1615" s="100">
        <f t="shared" si="152"/>
        <v>0</v>
      </c>
      <c r="M1615" s="100">
        <f t="shared" si="153"/>
        <v>306.21325513196484</v>
      </c>
      <c r="N1615" s="154">
        <f t="shared" si="154"/>
        <v>306.21325513196484</v>
      </c>
    </row>
    <row r="1616" spans="2:14" x14ac:dyDescent="0.25">
      <c r="B1616" s="4">
        <v>42093</v>
      </c>
      <c r="C1616" s="99">
        <f>'Farm Runoff'!$D1616</f>
        <v>1912.8095999999998</v>
      </c>
      <c r="D1616" s="99">
        <f>'Irrigation Demand'!$D1616</f>
        <v>1531.0662756598242</v>
      </c>
      <c r="E1616" s="99">
        <f>$C1616*Farms!$H$6/100</f>
        <v>474.37678080000001</v>
      </c>
      <c r="F1616" s="99">
        <f t="shared" si="150"/>
        <v>1438.4328191999998</v>
      </c>
      <c r="G1616" s="99">
        <f>IF(H1616&lt;Farms!$I$6*1000,(MIN(F1616,Farms!$L$6)),0)</f>
        <v>1438.4328191999998</v>
      </c>
      <c r="H1616" s="100">
        <f t="shared" si="155"/>
        <v>483543.76648636506</v>
      </c>
      <c r="I1616" s="100">
        <f t="shared" si="151"/>
        <v>483925.5098107052</v>
      </c>
      <c r="J1616" s="100">
        <f>MIN(I1616,Farms!$I$6*1000)</f>
        <v>483925.5098107052</v>
      </c>
      <c r="K1616" s="100">
        <f>MAX(I1616-Farms!$I$6*1000, 0)</f>
        <v>0</v>
      </c>
      <c r="L1616" s="100">
        <f t="shared" si="152"/>
        <v>0</v>
      </c>
      <c r="M1616" s="100">
        <f t="shared" si="153"/>
        <v>306.21325513196484</v>
      </c>
      <c r="N1616" s="154">
        <f t="shared" si="154"/>
        <v>306.21325513196484</v>
      </c>
    </row>
    <row r="1617" spans="2:14" x14ac:dyDescent="0.25">
      <c r="B1617" s="4">
        <v>42094</v>
      </c>
      <c r="C1617" s="99">
        <f>'Farm Runoff'!$D1617</f>
        <v>1392.1632</v>
      </c>
      <c r="D1617" s="99">
        <f>'Irrigation Demand'!$D1617</f>
        <v>1531.0662756598242</v>
      </c>
      <c r="E1617" s="99">
        <f>$C1617*Farms!$H$6/100</f>
        <v>345.25647360000005</v>
      </c>
      <c r="F1617" s="99">
        <f t="shared" si="150"/>
        <v>1046.9067264</v>
      </c>
      <c r="G1617" s="99">
        <f>IF(H1617&lt;Farms!$I$6*1000,(MIN(F1617,Farms!$L$6)),0)</f>
        <v>1046.9067264</v>
      </c>
      <c r="H1617" s="100">
        <f t="shared" si="155"/>
        <v>483925.5098107052</v>
      </c>
      <c r="I1617" s="100">
        <f t="shared" si="151"/>
        <v>483786.60673504538</v>
      </c>
      <c r="J1617" s="100">
        <f>MIN(I1617,Farms!$I$6*1000)</f>
        <v>483786.60673504538</v>
      </c>
      <c r="K1617" s="100">
        <f>MAX(I1617-Farms!$I$6*1000, 0)</f>
        <v>0</v>
      </c>
      <c r="L1617" s="100">
        <f t="shared" si="152"/>
        <v>0</v>
      </c>
      <c r="M1617" s="100">
        <f t="shared" si="153"/>
        <v>306.21325513196484</v>
      </c>
      <c r="N1617" s="154">
        <f t="shared" si="154"/>
        <v>306.21325513196484</v>
      </c>
    </row>
    <row r="1618" spans="2:14" x14ac:dyDescent="0.25">
      <c r="B1618" s="4">
        <v>42095</v>
      </c>
      <c r="C1618" s="99">
        <f>'Farm Runoff'!$D1618</f>
        <v>780.96960000000001</v>
      </c>
      <c r="D1618" s="99">
        <f>'Irrigation Demand'!$D1618</f>
        <v>1025.8393939393941</v>
      </c>
      <c r="E1618" s="99">
        <f>$C1618*Farms!$H$6/100</f>
        <v>193.68046079999999</v>
      </c>
      <c r="F1618" s="99">
        <f t="shared" si="150"/>
        <v>587.28913920000002</v>
      </c>
      <c r="G1618" s="99">
        <f>IF(H1618&lt;Farms!$I$6*1000,(MIN(F1618,Farms!$L$6)),0)</f>
        <v>587.28913920000002</v>
      </c>
      <c r="H1618" s="100">
        <f t="shared" si="155"/>
        <v>483786.60673504538</v>
      </c>
      <c r="I1618" s="100">
        <f t="shared" si="151"/>
        <v>483541.73694110598</v>
      </c>
      <c r="J1618" s="100">
        <f>MIN(I1618,Farms!$I$6*1000)</f>
        <v>483541.73694110598</v>
      </c>
      <c r="K1618" s="100">
        <f>MAX(I1618-Farms!$I$6*1000, 0)</f>
        <v>0</v>
      </c>
      <c r="L1618" s="100">
        <f t="shared" si="152"/>
        <v>0</v>
      </c>
      <c r="M1618" s="100">
        <f t="shared" si="153"/>
        <v>205.16787878787883</v>
      </c>
      <c r="N1618" s="154">
        <f t="shared" si="154"/>
        <v>205.16787878787883</v>
      </c>
    </row>
    <row r="1619" spans="2:14" x14ac:dyDescent="0.25">
      <c r="B1619" s="4">
        <v>42096</v>
      </c>
      <c r="C1619" s="99">
        <f>'Farm Runoff'!$D1619</f>
        <v>780.96960000000001</v>
      </c>
      <c r="D1619" s="99">
        <f>'Irrigation Demand'!$D1619</f>
        <v>1025.8393939393941</v>
      </c>
      <c r="E1619" s="99">
        <f>$C1619*Farms!$H$6/100</f>
        <v>193.68046079999999</v>
      </c>
      <c r="F1619" s="99">
        <f t="shared" si="150"/>
        <v>587.28913920000002</v>
      </c>
      <c r="G1619" s="99">
        <f>IF(H1619&lt;Farms!$I$6*1000,(MIN(F1619,Farms!$L$6)),0)</f>
        <v>587.28913920000002</v>
      </c>
      <c r="H1619" s="100">
        <f t="shared" si="155"/>
        <v>483541.73694110598</v>
      </c>
      <c r="I1619" s="100">
        <f t="shared" si="151"/>
        <v>483296.86714716657</v>
      </c>
      <c r="J1619" s="100">
        <f>MIN(I1619,Farms!$I$6*1000)</f>
        <v>483296.86714716657</v>
      </c>
      <c r="K1619" s="100">
        <f>MAX(I1619-Farms!$I$6*1000, 0)</f>
        <v>0</v>
      </c>
      <c r="L1619" s="100">
        <f t="shared" si="152"/>
        <v>0</v>
      </c>
      <c r="M1619" s="100">
        <f t="shared" si="153"/>
        <v>205.16787878787883</v>
      </c>
      <c r="N1619" s="154">
        <f t="shared" si="154"/>
        <v>205.16787878787883</v>
      </c>
    </row>
    <row r="1620" spans="2:14" x14ac:dyDescent="0.25">
      <c r="B1620" s="4">
        <v>42097</v>
      </c>
      <c r="C1620" s="99">
        <f>'Farm Runoff'!$D1620</f>
        <v>780.96960000000001</v>
      </c>
      <c r="D1620" s="99">
        <f>'Irrigation Demand'!$D1620</f>
        <v>1025.8393939393941</v>
      </c>
      <c r="E1620" s="99">
        <f>$C1620*Farms!$H$6/100</f>
        <v>193.68046079999999</v>
      </c>
      <c r="F1620" s="99">
        <f t="shared" si="150"/>
        <v>587.28913920000002</v>
      </c>
      <c r="G1620" s="99">
        <f>IF(H1620&lt;Farms!$I$6*1000,(MIN(F1620,Farms!$L$6)),0)</f>
        <v>587.28913920000002</v>
      </c>
      <c r="H1620" s="100">
        <f t="shared" si="155"/>
        <v>483296.86714716657</v>
      </c>
      <c r="I1620" s="100">
        <f t="shared" si="151"/>
        <v>483051.99735322717</v>
      </c>
      <c r="J1620" s="100">
        <f>MIN(I1620,Farms!$I$6*1000)</f>
        <v>483051.99735322717</v>
      </c>
      <c r="K1620" s="100">
        <f>MAX(I1620-Farms!$I$6*1000, 0)</f>
        <v>0</v>
      </c>
      <c r="L1620" s="100">
        <f t="shared" si="152"/>
        <v>0</v>
      </c>
      <c r="M1620" s="100">
        <f t="shared" si="153"/>
        <v>205.16787878787883</v>
      </c>
      <c r="N1620" s="154">
        <f t="shared" si="154"/>
        <v>205.16787878787883</v>
      </c>
    </row>
    <row r="1621" spans="2:14" x14ac:dyDescent="0.25">
      <c r="B1621" s="4">
        <v>42098</v>
      </c>
      <c r="C1621" s="99">
        <f>'Farm Runoff'!$D1621</f>
        <v>780.96960000000001</v>
      </c>
      <c r="D1621" s="99">
        <f>'Irrigation Demand'!$D1621</f>
        <v>1025.8393939393941</v>
      </c>
      <c r="E1621" s="99">
        <f>$C1621*Farms!$H$6/100</f>
        <v>193.68046079999999</v>
      </c>
      <c r="F1621" s="99">
        <f t="shared" si="150"/>
        <v>587.28913920000002</v>
      </c>
      <c r="G1621" s="99">
        <f>IF(H1621&lt;Farms!$I$6*1000,(MIN(F1621,Farms!$L$6)),0)</f>
        <v>587.28913920000002</v>
      </c>
      <c r="H1621" s="100">
        <f t="shared" si="155"/>
        <v>483051.99735322717</v>
      </c>
      <c r="I1621" s="100">
        <f t="shared" si="151"/>
        <v>482807.12755928776</v>
      </c>
      <c r="J1621" s="100">
        <f>MIN(I1621,Farms!$I$6*1000)</f>
        <v>482807.12755928776</v>
      </c>
      <c r="K1621" s="100">
        <f>MAX(I1621-Farms!$I$6*1000, 0)</f>
        <v>0</v>
      </c>
      <c r="L1621" s="100">
        <f t="shared" si="152"/>
        <v>0</v>
      </c>
      <c r="M1621" s="100">
        <f t="shared" si="153"/>
        <v>205.16787878787883</v>
      </c>
      <c r="N1621" s="154">
        <f t="shared" si="154"/>
        <v>205.16787878787883</v>
      </c>
    </row>
    <row r="1622" spans="2:14" x14ac:dyDescent="0.25">
      <c r="B1622" s="4">
        <v>42099</v>
      </c>
      <c r="C1622" s="99">
        <f>'Farm Runoff'!$D1622</f>
        <v>780.96960000000001</v>
      </c>
      <c r="D1622" s="99">
        <f>'Irrigation Demand'!$D1622</f>
        <v>1025.8393939393941</v>
      </c>
      <c r="E1622" s="99">
        <f>$C1622*Farms!$H$6/100</f>
        <v>193.68046079999999</v>
      </c>
      <c r="F1622" s="99">
        <f t="shared" si="150"/>
        <v>587.28913920000002</v>
      </c>
      <c r="G1622" s="99">
        <f>IF(H1622&lt;Farms!$I$6*1000,(MIN(F1622,Farms!$L$6)),0)</f>
        <v>587.28913920000002</v>
      </c>
      <c r="H1622" s="100">
        <f t="shared" si="155"/>
        <v>482807.12755928776</v>
      </c>
      <c r="I1622" s="100">
        <f t="shared" si="151"/>
        <v>482562.25776534836</v>
      </c>
      <c r="J1622" s="100">
        <f>MIN(I1622,Farms!$I$6*1000)</f>
        <v>482562.25776534836</v>
      </c>
      <c r="K1622" s="100">
        <f>MAX(I1622-Farms!$I$6*1000, 0)</f>
        <v>0</v>
      </c>
      <c r="L1622" s="100">
        <f t="shared" si="152"/>
        <v>0</v>
      </c>
      <c r="M1622" s="100">
        <f t="shared" si="153"/>
        <v>205.16787878787883</v>
      </c>
      <c r="N1622" s="154">
        <f t="shared" si="154"/>
        <v>205.16787878787883</v>
      </c>
    </row>
    <row r="1623" spans="2:14" x14ac:dyDescent="0.25">
      <c r="B1623" s="4">
        <v>42100</v>
      </c>
      <c r="C1623" s="99">
        <f>'Farm Runoff'!$D1623</f>
        <v>780.96960000000001</v>
      </c>
      <c r="D1623" s="99">
        <f>'Irrigation Demand'!$D1623</f>
        <v>1025.8393939393941</v>
      </c>
      <c r="E1623" s="99">
        <f>$C1623*Farms!$H$6/100</f>
        <v>193.68046079999999</v>
      </c>
      <c r="F1623" s="99">
        <f t="shared" si="150"/>
        <v>587.28913920000002</v>
      </c>
      <c r="G1623" s="99">
        <f>IF(H1623&lt;Farms!$I$6*1000,(MIN(F1623,Farms!$L$6)),0)</f>
        <v>587.28913920000002</v>
      </c>
      <c r="H1623" s="100">
        <f t="shared" si="155"/>
        <v>482562.25776534836</v>
      </c>
      <c r="I1623" s="100">
        <f t="shared" si="151"/>
        <v>482317.38797140896</v>
      </c>
      <c r="J1623" s="100">
        <f>MIN(I1623,Farms!$I$6*1000)</f>
        <v>482317.38797140896</v>
      </c>
      <c r="K1623" s="100">
        <f>MAX(I1623-Farms!$I$6*1000, 0)</f>
        <v>0</v>
      </c>
      <c r="L1623" s="100">
        <f t="shared" si="152"/>
        <v>0</v>
      </c>
      <c r="M1623" s="100">
        <f t="shared" si="153"/>
        <v>205.16787878787883</v>
      </c>
      <c r="N1623" s="154">
        <f t="shared" si="154"/>
        <v>205.16787878787883</v>
      </c>
    </row>
    <row r="1624" spans="2:14" x14ac:dyDescent="0.25">
      <c r="B1624" s="4">
        <v>42101</v>
      </c>
      <c r="C1624" s="99">
        <f>'Farm Runoff'!$D1624</f>
        <v>780.96960000000001</v>
      </c>
      <c r="D1624" s="99">
        <f>'Irrigation Demand'!$D1624</f>
        <v>1025.8393939393941</v>
      </c>
      <c r="E1624" s="99">
        <f>$C1624*Farms!$H$6/100</f>
        <v>193.68046079999999</v>
      </c>
      <c r="F1624" s="99">
        <f t="shared" si="150"/>
        <v>587.28913920000002</v>
      </c>
      <c r="G1624" s="99">
        <f>IF(H1624&lt;Farms!$I$6*1000,(MIN(F1624,Farms!$L$6)),0)</f>
        <v>587.28913920000002</v>
      </c>
      <c r="H1624" s="100">
        <f t="shared" si="155"/>
        <v>482317.38797140896</v>
      </c>
      <c r="I1624" s="100">
        <f t="shared" si="151"/>
        <v>482072.51817746955</v>
      </c>
      <c r="J1624" s="100">
        <f>MIN(I1624,Farms!$I$6*1000)</f>
        <v>482072.51817746955</v>
      </c>
      <c r="K1624" s="100">
        <f>MAX(I1624-Farms!$I$6*1000, 0)</f>
        <v>0</v>
      </c>
      <c r="L1624" s="100">
        <f t="shared" si="152"/>
        <v>0</v>
      </c>
      <c r="M1624" s="100">
        <f t="shared" si="153"/>
        <v>205.16787878787883</v>
      </c>
      <c r="N1624" s="154">
        <f t="shared" si="154"/>
        <v>205.16787878787883</v>
      </c>
    </row>
    <row r="1625" spans="2:14" x14ac:dyDescent="0.25">
      <c r="B1625" s="4">
        <v>42102</v>
      </c>
      <c r="C1625" s="99">
        <f>'Farm Runoff'!$D1625</f>
        <v>780.96960000000001</v>
      </c>
      <c r="D1625" s="99">
        <f>'Irrigation Demand'!$D1625</f>
        <v>1025.8393939393941</v>
      </c>
      <c r="E1625" s="99">
        <f>$C1625*Farms!$H$6/100</f>
        <v>193.68046079999999</v>
      </c>
      <c r="F1625" s="99">
        <f t="shared" si="150"/>
        <v>587.28913920000002</v>
      </c>
      <c r="G1625" s="99">
        <f>IF(H1625&lt;Farms!$I$6*1000,(MIN(F1625,Farms!$L$6)),0)</f>
        <v>587.28913920000002</v>
      </c>
      <c r="H1625" s="100">
        <f t="shared" si="155"/>
        <v>482072.51817746955</v>
      </c>
      <c r="I1625" s="100">
        <f t="shared" si="151"/>
        <v>481827.64838353015</v>
      </c>
      <c r="J1625" s="100">
        <f>MIN(I1625,Farms!$I$6*1000)</f>
        <v>481827.64838353015</v>
      </c>
      <c r="K1625" s="100">
        <f>MAX(I1625-Farms!$I$6*1000, 0)</f>
        <v>0</v>
      </c>
      <c r="L1625" s="100">
        <f t="shared" si="152"/>
        <v>0</v>
      </c>
      <c r="M1625" s="100">
        <f t="shared" si="153"/>
        <v>205.16787878787883</v>
      </c>
      <c r="N1625" s="154">
        <f t="shared" si="154"/>
        <v>205.16787878787883</v>
      </c>
    </row>
    <row r="1626" spans="2:14" x14ac:dyDescent="0.25">
      <c r="B1626" s="4">
        <v>42103</v>
      </c>
      <c r="C1626" s="99">
        <f>'Farm Runoff'!$D1626</f>
        <v>780.96960000000001</v>
      </c>
      <c r="D1626" s="99">
        <f>'Irrigation Demand'!$D1626</f>
        <v>1025.8393939393941</v>
      </c>
      <c r="E1626" s="99">
        <f>$C1626*Farms!$H$6/100</f>
        <v>193.68046079999999</v>
      </c>
      <c r="F1626" s="99">
        <f t="shared" si="150"/>
        <v>587.28913920000002</v>
      </c>
      <c r="G1626" s="99">
        <f>IF(H1626&lt;Farms!$I$6*1000,(MIN(F1626,Farms!$L$6)),0)</f>
        <v>587.28913920000002</v>
      </c>
      <c r="H1626" s="100">
        <f t="shared" si="155"/>
        <v>481827.64838353015</v>
      </c>
      <c r="I1626" s="100">
        <f t="shared" si="151"/>
        <v>481582.77858959074</v>
      </c>
      <c r="J1626" s="100">
        <f>MIN(I1626,Farms!$I$6*1000)</f>
        <v>481582.77858959074</v>
      </c>
      <c r="K1626" s="100">
        <f>MAX(I1626-Farms!$I$6*1000, 0)</f>
        <v>0</v>
      </c>
      <c r="L1626" s="100">
        <f t="shared" si="152"/>
        <v>0</v>
      </c>
      <c r="M1626" s="100">
        <f t="shared" si="153"/>
        <v>205.16787878787883</v>
      </c>
      <c r="N1626" s="154">
        <f t="shared" si="154"/>
        <v>205.16787878787883</v>
      </c>
    </row>
    <row r="1627" spans="2:14" x14ac:dyDescent="0.25">
      <c r="B1627" s="4">
        <v>42104</v>
      </c>
      <c r="C1627" s="99">
        <f>'Farm Runoff'!$D1627</f>
        <v>780.96960000000001</v>
      </c>
      <c r="D1627" s="99">
        <f>'Irrigation Demand'!$D1627</f>
        <v>1025.8393939393941</v>
      </c>
      <c r="E1627" s="99">
        <f>$C1627*Farms!$H$6/100</f>
        <v>193.68046079999999</v>
      </c>
      <c r="F1627" s="99">
        <f t="shared" si="150"/>
        <v>587.28913920000002</v>
      </c>
      <c r="G1627" s="99">
        <f>IF(H1627&lt;Farms!$I$6*1000,(MIN(F1627,Farms!$L$6)),0)</f>
        <v>587.28913920000002</v>
      </c>
      <c r="H1627" s="100">
        <f t="shared" si="155"/>
        <v>481582.77858959074</v>
      </c>
      <c r="I1627" s="100">
        <f t="shared" si="151"/>
        <v>481337.90879565134</v>
      </c>
      <c r="J1627" s="100">
        <f>MIN(I1627,Farms!$I$6*1000)</f>
        <v>481337.90879565134</v>
      </c>
      <c r="K1627" s="100">
        <f>MAX(I1627-Farms!$I$6*1000, 0)</f>
        <v>0</v>
      </c>
      <c r="L1627" s="100">
        <f t="shared" si="152"/>
        <v>0</v>
      </c>
      <c r="M1627" s="100">
        <f t="shared" si="153"/>
        <v>205.16787878787883</v>
      </c>
      <c r="N1627" s="154">
        <f t="shared" si="154"/>
        <v>205.16787878787883</v>
      </c>
    </row>
    <row r="1628" spans="2:14" x14ac:dyDescent="0.25">
      <c r="B1628" s="4">
        <v>42105</v>
      </c>
      <c r="C1628" s="99">
        <f>'Farm Runoff'!$D1628</f>
        <v>780.96960000000001</v>
      </c>
      <c r="D1628" s="99">
        <f>'Irrigation Demand'!$D1628</f>
        <v>1025.8393939393941</v>
      </c>
      <c r="E1628" s="99">
        <f>$C1628*Farms!$H$6/100</f>
        <v>193.68046079999999</v>
      </c>
      <c r="F1628" s="99">
        <f t="shared" si="150"/>
        <v>587.28913920000002</v>
      </c>
      <c r="G1628" s="99">
        <f>IF(H1628&lt;Farms!$I$6*1000,(MIN(F1628,Farms!$L$6)),0)</f>
        <v>587.28913920000002</v>
      </c>
      <c r="H1628" s="100">
        <f t="shared" si="155"/>
        <v>481337.90879565134</v>
      </c>
      <c r="I1628" s="100">
        <f t="shared" si="151"/>
        <v>481093.03900171194</v>
      </c>
      <c r="J1628" s="100">
        <f>MIN(I1628,Farms!$I$6*1000)</f>
        <v>481093.03900171194</v>
      </c>
      <c r="K1628" s="100">
        <f>MAX(I1628-Farms!$I$6*1000, 0)</f>
        <v>0</v>
      </c>
      <c r="L1628" s="100">
        <f t="shared" si="152"/>
        <v>0</v>
      </c>
      <c r="M1628" s="100">
        <f t="shared" si="153"/>
        <v>205.16787878787883</v>
      </c>
      <c r="N1628" s="154">
        <f t="shared" si="154"/>
        <v>205.16787878787883</v>
      </c>
    </row>
    <row r="1629" spans="2:14" x14ac:dyDescent="0.25">
      <c r="B1629" s="4">
        <v>42106</v>
      </c>
      <c r="C1629" s="99">
        <f>'Farm Runoff'!$D1629</f>
        <v>780.96960000000001</v>
      </c>
      <c r="D1629" s="99">
        <f>'Irrigation Demand'!$D1629</f>
        <v>1025.8393939393941</v>
      </c>
      <c r="E1629" s="99">
        <f>$C1629*Farms!$H$6/100</f>
        <v>193.68046079999999</v>
      </c>
      <c r="F1629" s="99">
        <f t="shared" si="150"/>
        <v>587.28913920000002</v>
      </c>
      <c r="G1629" s="99">
        <f>IF(H1629&lt;Farms!$I$6*1000,(MIN(F1629,Farms!$L$6)),0)</f>
        <v>587.28913920000002</v>
      </c>
      <c r="H1629" s="100">
        <f t="shared" si="155"/>
        <v>481093.03900171194</v>
      </c>
      <c r="I1629" s="100">
        <f t="shared" si="151"/>
        <v>480848.16920777253</v>
      </c>
      <c r="J1629" s="100">
        <f>MIN(I1629,Farms!$I$6*1000)</f>
        <v>480848.16920777253</v>
      </c>
      <c r="K1629" s="100">
        <f>MAX(I1629-Farms!$I$6*1000, 0)</f>
        <v>0</v>
      </c>
      <c r="L1629" s="100">
        <f t="shared" si="152"/>
        <v>0</v>
      </c>
      <c r="M1629" s="100">
        <f t="shared" si="153"/>
        <v>205.16787878787883</v>
      </c>
      <c r="N1629" s="154">
        <f t="shared" si="154"/>
        <v>205.16787878787883</v>
      </c>
    </row>
    <row r="1630" spans="2:14" x14ac:dyDescent="0.25">
      <c r="B1630" s="4">
        <v>42107</v>
      </c>
      <c r="C1630" s="99">
        <f>'Farm Runoff'!$D1630</f>
        <v>780.96960000000001</v>
      </c>
      <c r="D1630" s="99">
        <f>'Irrigation Demand'!$D1630</f>
        <v>1025.8393939393941</v>
      </c>
      <c r="E1630" s="99">
        <f>$C1630*Farms!$H$6/100</f>
        <v>193.68046079999999</v>
      </c>
      <c r="F1630" s="99">
        <f t="shared" si="150"/>
        <v>587.28913920000002</v>
      </c>
      <c r="G1630" s="99">
        <f>IF(H1630&lt;Farms!$I$6*1000,(MIN(F1630,Farms!$L$6)),0)</f>
        <v>587.28913920000002</v>
      </c>
      <c r="H1630" s="100">
        <f t="shared" si="155"/>
        <v>480848.16920777253</v>
      </c>
      <c r="I1630" s="100">
        <f t="shared" si="151"/>
        <v>480603.29941383313</v>
      </c>
      <c r="J1630" s="100">
        <f>MIN(I1630,Farms!$I$6*1000)</f>
        <v>480603.29941383313</v>
      </c>
      <c r="K1630" s="100">
        <f>MAX(I1630-Farms!$I$6*1000, 0)</f>
        <v>0</v>
      </c>
      <c r="L1630" s="100">
        <f t="shared" si="152"/>
        <v>0</v>
      </c>
      <c r="M1630" s="100">
        <f t="shared" si="153"/>
        <v>205.16787878787883</v>
      </c>
      <c r="N1630" s="154">
        <f t="shared" si="154"/>
        <v>205.16787878787883</v>
      </c>
    </row>
    <row r="1631" spans="2:14" x14ac:dyDescent="0.25">
      <c r="B1631" s="4">
        <v>42108</v>
      </c>
      <c r="C1631" s="99">
        <f>'Farm Runoff'!$D1631</f>
        <v>780.96960000000001</v>
      </c>
      <c r="D1631" s="99">
        <f>'Irrigation Demand'!$D1631</f>
        <v>1025.8393939393941</v>
      </c>
      <c r="E1631" s="99">
        <f>$C1631*Farms!$H$6/100</f>
        <v>193.68046079999999</v>
      </c>
      <c r="F1631" s="99">
        <f t="shared" si="150"/>
        <v>587.28913920000002</v>
      </c>
      <c r="G1631" s="99">
        <f>IF(H1631&lt;Farms!$I$6*1000,(MIN(F1631,Farms!$L$6)),0)</f>
        <v>587.28913920000002</v>
      </c>
      <c r="H1631" s="100">
        <f t="shared" si="155"/>
        <v>480603.29941383313</v>
      </c>
      <c r="I1631" s="100">
        <f t="shared" si="151"/>
        <v>480358.42961989372</v>
      </c>
      <c r="J1631" s="100">
        <f>MIN(I1631,Farms!$I$6*1000)</f>
        <v>480358.42961989372</v>
      </c>
      <c r="K1631" s="100">
        <f>MAX(I1631-Farms!$I$6*1000, 0)</f>
        <v>0</v>
      </c>
      <c r="L1631" s="100">
        <f t="shared" si="152"/>
        <v>0</v>
      </c>
      <c r="M1631" s="100">
        <f t="shared" si="153"/>
        <v>205.16787878787883</v>
      </c>
      <c r="N1631" s="154">
        <f t="shared" si="154"/>
        <v>205.16787878787883</v>
      </c>
    </row>
    <row r="1632" spans="2:14" x14ac:dyDescent="0.25">
      <c r="B1632" s="4">
        <v>42109</v>
      </c>
      <c r="C1632" s="99">
        <f>'Farm Runoff'!$D1632</f>
        <v>780.96960000000001</v>
      </c>
      <c r="D1632" s="99">
        <f>'Irrigation Demand'!$D1632</f>
        <v>1025.8393939393941</v>
      </c>
      <c r="E1632" s="99">
        <f>$C1632*Farms!$H$6/100</f>
        <v>193.68046079999999</v>
      </c>
      <c r="F1632" s="99">
        <f t="shared" si="150"/>
        <v>587.28913920000002</v>
      </c>
      <c r="G1632" s="99">
        <f>IF(H1632&lt;Farms!$I$6*1000,(MIN(F1632,Farms!$L$6)),0)</f>
        <v>587.28913920000002</v>
      </c>
      <c r="H1632" s="100">
        <f t="shared" si="155"/>
        <v>480358.42961989372</v>
      </c>
      <c r="I1632" s="100">
        <f t="shared" si="151"/>
        <v>480113.55982595432</v>
      </c>
      <c r="J1632" s="100">
        <f>MIN(I1632,Farms!$I$6*1000)</f>
        <v>480113.55982595432</v>
      </c>
      <c r="K1632" s="100">
        <f>MAX(I1632-Farms!$I$6*1000, 0)</f>
        <v>0</v>
      </c>
      <c r="L1632" s="100">
        <f t="shared" si="152"/>
        <v>0</v>
      </c>
      <c r="M1632" s="100">
        <f t="shared" si="153"/>
        <v>205.16787878787883</v>
      </c>
      <c r="N1632" s="154">
        <f t="shared" si="154"/>
        <v>205.16787878787883</v>
      </c>
    </row>
    <row r="1633" spans="2:14" x14ac:dyDescent="0.25">
      <c r="B1633" s="4">
        <v>42110</v>
      </c>
      <c r="C1633" s="99">
        <f>'Farm Runoff'!$D1633</f>
        <v>780.96960000000001</v>
      </c>
      <c r="D1633" s="99">
        <f>'Irrigation Demand'!$D1633</f>
        <v>1025.8393939393941</v>
      </c>
      <c r="E1633" s="99">
        <f>$C1633*Farms!$H$6/100</f>
        <v>193.68046079999999</v>
      </c>
      <c r="F1633" s="99">
        <f t="shared" si="150"/>
        <v>587.28913920000002</v>
      </c>
      <c r="G1633" s="99">
        <f>IF(H1633&lt;Farms!$I$6*1000,(MIN(F1633,Farms!$L$6)),0)</f>
        <v>587.28913920000002</v>
      </c>
      <c r="H1633" s="100">
        <f t="shared" si="155"/>
        <v>480113.55982595432</v>
      </c>
      <c r="I1633" s="100">
        <f t="shared" si="151"/>
        <v>479868.69003201491</v>
      </c>
      <c r="J1633" s="100">
        <f>MIN(I1633,Farms!$I$6*1000)</f>
        <v>479868.69003201491</v>
      </c>
      <c r="K1633" s="100">
        <f>MAX(I1633-Farms!$I$6*1000, 0)</f>
        <v>0</v>
      </c>
      <c r="L1633" s="100">
        <f t="shared" si="152"/>
        <v>0</v>
      </c>
      <c r="M1633" s="100">
        <f t="shared" si="153"/>
        <v>205.16787878787883</v>
      </c>
      <c r="N1633" s="154">
        <f t="shared" si="154"/>
        <v>205.16787878787883</v>
      </c>
    </row>
    <row r="1634" spans="2:14" x14ac:dyDescent="0.25">
      <c r="B1634" s="4">
        <v>42111</v>
      </c>
      <c r="C1634" s="99">
        <f>'Farm Runoff'!$D1634</f>
        <v>780.96960000000001</v>
      </c>
      <c r="D1634" s="99">
        <f>'Irrigation Demand'!$D1634</f>
        <v>1025.8393939393941</v>
      </c>
      <c r="E1634" s="99">
        <f>$C1634*Farms!$H$6/100</f>
        <v>193.68046079999999</v>
      </c>
      <c r="F1634" s="99">
        <f t="shared" si="150"/>
        <v>587.28913920000002</v>
      </c>
      <c r="G1634" s="99">
        <f>IF(H1634&lt;Farms!$I$6*1000,(MIN(F1634,Farms!$L$6)),0)</f>
        <v>587.28913920000002</v>
      </c>
      <c r="H1634" s="100">
        <f t="shared" si="155"/>
        <v>479868.69003201491</v>
      </c>
      <c r="I1634" s="100">
        <f t="shared" si="151"/>
        <v>479623.82023807551</v>
      </c>
      <c r="J1634" s="100">
        <f>MIN(I1634,Farms!$I$6*1000)</f>
        <v>479623.82023807551</v>
      </c>
      <c r="K1634" s="100">
        <f>MAX(I1634-Farms!$I$6*1000, 0)</f>
        <v>0</v>
      </c>
      <c r="L1634" s="100">
        <f t="shared" si="152"/>
        <v>0</v>
      </c>
      <c r="M1634" s="100">
        <f t="shared" si="153"/>
        <v>205.16787878787883</v>
      </c>
      <c r="N1634" s="154">
        <f t="shared" si="154"/>
        <v>205.16787878787883</v>
      </c>
    </row>
    <row r="1635" spans="2:14" x14ac:dyDescent="0.25">
      <c r="B1635" s="4">
        <v>42112</v>
      </c>
      <c r="C1635" s="99">
        <f>'Farm Runoff'!$D1635</f>
        <v>780.96960000000001</v>
      </c>
      <c r="D1635" s="99">
        <f>'Irrigation Demand'!$D1635</f>
        <v>1025.8393939393941</v>
      </c>
      <c r="E1635" s="99">
        <f>$C1635*Farms!$H$6/100</f>
        <v>193.68046079999999</v>
      </c>
      <c r="F1635" s="99">
        <f t="shared" si="150"/>
        <v>587.28913920000002</v>
      </c>
      <c r="G1635" s="99">
        <f>IF(H1635&lt;Farms!$I$6*1000,(MIN(F1635,Farms!$L$6)),0)</f>
        <v>587.28913920000002</v>
      </c>
      <c r="H1635" s="100">
        <f t="shared" si="155"/>
        <v>479623.82023807551</v>
      </c>
      <c r="I1635" s="100">
        <f t="shared" si="151"/>
        <v>479378.95044413611</v>
      </c>
      <c r="J1635" s="100">
        <f>MIN(I1635,Farms!$I$6*1000)</f>
        <v>479378.95044413611</v>
      </c>
      <c r="K1635" s="100">
        <f>MAX(I1635-Farms!$I$6*1000, 0)</f>
        <v>0</v>
      </c>
      <c r="L1635" s="100">
        <f t="shared" si="152"/>
        <v>0</v>
      </c>
      <c r="M1635" s="100">
        <f t="shared" si="153"/>
        <v>205.16787878787883</v>
      </c>
      <c r="N1635" s="154">
        <f t="shared" si="154"/>
        <v>205.16787878787883</v>
      </c>
    </row>
    <row r="1636" spans="2:14" x14ac:dyDescent="0.25">
      <c r="B1636" s="4">
        <v>42113</v>
      </c>
      <c r="C1636" s="99">
        <f>'Farm Runoff'!$D1636</f>
        <v>780.96960000000001</v>
      </c>
      <c r="D1636" s="99">
        <f>'Irrigation Demand'!$D1636</f>
        <v>1025.8393939393941</v>
      </c>
      <c r="E1636" s="99">
        <f>$C1636*Farms!$H$6/100</f>
        <v>193.68046079999999</v>
      </c>
      <c r="F1636" s="99">
        <f t="shared" si="150"/>
        <v>587.28913920000002</v>
      </c>
      <c r="G1636" s="99">
        <f>IF(H1636&lt;Farms!$I$6*1000,(MIN(F1636,Farms!$L$6)),0)</f>
        <v>587.28913920000002</v>
      </c>
      <c r="H1636" s="100">
        <f t="shared" si="155"/>
        <v>479378.95044413611</v>
      </c>
      <c r="I1636" s="100">
        <f t="shared" si="151"/>
        <v>479134.0806501967</v>
      </c>
      <c r="J1636" s="100">
        <f>MIN(I1636,Farms!$I$6*1000)</f>
        <v>479134.0806501967</v>
      </c>
      <c r="K1636" s="100">
        <f>MAX(I1636-Farms!$I$6*1000, 0)</f>
        <v>0</v>
      </c>
      <c r="L1636" s="100">
        <f t="shared" si="152"/>
        <v>0</v>
      </c>
      <c r="M1636" s="100">
        <f t="shared" si="153"/>
        <v>205.16787878787883</v>
      </c>
      <c r="N1636" s="154">
        <f t="shared" si="154"/>
        <v>205.16787878787883</v>
      </c>
    </row>
    <row r="1637" spans="2:14" x14ac:dyDescent="0.25">
      <c r="B1637" s="4">
        <v>42114</v>
      </c>
      <c r="C1637" s="99">
        <f>'Farm Runoff'!$D1637</f>
        <v>780.96960000000001</v>
      </c>
      <c r="D1637" s="99">
        <f>'Irrigation Demand'!$D1637</f>
        <v>1025.8393939393941</v>
      </c>
      <c r="E1637" s="99">
        <f>$C1637*Farms!$H$6/100</f>
        <v>193.68046079999999</v>
      </c>
      <c r="F1637" s="99">
        <f t="shared" si="150"/>
        <v>587.28913920000002</v>
      </c>
      <c r="G1637" s="99">
        <f>IF(H1637&lt;Farms!$I$6*1000,(MIN(F1637,Farms!$L$6)),0)</f>
        <v>587.28913920000002</v>
      </c>
      <c r="H1637" s="100">
        <f t="shared" si="155"/>
        <v>479134.0806501967</v>
      </c>
      <c r="I1637" s="100">
        <f t="shared" si="151"/>
        <v>478889.2108562573</v>
      </c>
      <c r="J1637" s="100">
        <f>MIN(I1637,Farms!$I$6*1000)</f>
        <v>478889.2108562573</v>
      </c>
      <c r="K1637" s="100">
        <f>MAX(I1637-Farms!$I$6*1000, 0)</f>
        <v>0</v>
      </c>
      <c r="L1637" s="100">
        <f t="shared" si="152"/>
        <v>0</v>
      </c>
      <c r="M1637" s="100">
        <f t="shared" si="153"/>
        <v>205.16787878787883</v>
      </c>
      <c r="N1637" s="154">
        <f t="shared" si="154"/>
        <v>205.16787878787883</v>
      </c>
    </row>
    <row r="1638" spans="2:14" x14ac:dyDescent="0.25">
      <c r="B1638" s="4">
        <v>42115</v>
      </c>
      <c r="C1638" s="99">
        <f>'Farm Runoff'!$D1638</f>
        <v>780.96960000000001</v>
      </c>
      <c r="D1638" s="99">
        <f>'Irrigation Demand'!$D1638</f>
        <v>1025.8393939393941</v>
      </c>
      <c r="E1638" s="99">
        <f>$C1638*Farms!$H$6/100</f>
        <v>193.68046079999999</v>
      </c>
      <c r="F1638" s="99">
        <f t="shared" si="150"/>
        <v>587.28913920000002</v>
      </c>
      <c r="G1638" s="99">
        <f>IF(H1638&lt;Farms!$I$6*1000,(MIN(F1638,Farms!$L$6)),0)</f>
        <v>587.28913920000002</v>
      </c>
      <c r="H1638" s="100">
        <f t="shared" si="155"/>
        <v>478889.2108562573</v>
      </c>
      <c r="I1638" s="100">
        <f t="shared" si="151"/>
        <v>478644.34106231789</v>
      </c>
      <c r="J1638" s="100">
        <f>MIN(I1638,Farms!$I$6*1000)</f>
        <v>478644.34106231789</v>
      </c>
      <c r="K1638" s="100">
        <f>MAX(I1638-Farms!$I$6*1000, 0)</f>
        <v>0</v>
      </c>
      <c r="L1638" s="100">
        <f t="shared" si="152"/>
        <v>0</v>
      </c>
      <c r="M1638" s="100">
        <f t="shared" si="153"/>
        <v>205.16787878787883</v>
      </c>
      <c r="N1638" s="154">
        <f t="shared" si="154"/>
        <v>205.16787878787883</v>
      </c>
    </row>
    <row r="1639" spans="2:14" x14ac:dyDescent="0.25">
      <c r="B1639" s="4">
        <v>42116</v>
      </c>
      <c r="C1639" s="99">
        <f>'Farm Runoff'!$D1639</f>
        <v>780.96960000000001</v>
      </c>
      <c r="D1639" s="99">
        <f>'Irrigation Demand'!$D1639</f>
        <v>1025.8393939393941</v>
      </c>
      <c r="E1639" s="99">
        <f>$C1639*Farms!$H$6/100</f>
        <v>193.68046079999999</v>
      </c>
      <c r="F1639" s="99">
        <f t="shared" si="150"/>
        <v>587.28913920000002</v>
      </c>
      <c r="G1639" s="99">
        <f>IF(H1639&lt;Farms!$I$6*1000,(MIN(F1639,Farms!$L$6)),0)</f>
        <v>587.28913920000002</v>
      </c>
      <c r="H1639" s="100">
        <f t="shared" si="155"/>
        <v>478644.34106231789</v>
      </c>
      <c r="I1639" s="100">
        <f t="shared" si="151"/>
        <v>478399.47126837849</v>
      </c>
      <c r="J1639" s="100">
        <f>MIN(I1639,Farms!$I$6*1000)</f>
        <v>478399.47126837849</v>
      </c>
      <c r="K1639" s="100">
        <f>MAX(I1639-Farms!$I$6*1000, 0)</f>
        <v>0</v>
      </c>
      <c r="L1639" s="100">
        <f t="shared" si="152"/>
        <v>0</v>
      </c>
      <c r="M1639" s="100">
        <f t="shared" si="153"/>
        <v>205.16787878787883</v>
      </c>
      <c r="N1639" s="154">
        <f t="shared" si="154"/>
        <v>205.16787878787883</v>
      </c>
    </row>
    <row r="1640" spans="2:14" x14ac:dyDescent="0.25">
      <c r="B1640" s="4">
        <v>42117</v>
      </c>
      <c r="C1640" s="99">
        <f>'Farm Runoff'!$D1640</f>
        <v>780.96960000000001</v>
      </c>
      <c r="D1640" s="99">
        <f>'Irrigation Demand'!$D1640</f>
        <v>1025.8393939393941</v>
      </c>
      <c r="E1640" s="99">
        <f>$C1640*Farms!$H$6/100</f>
        <v>193.68046079999999</v>
      </c>
      <c r="F1640" s="99">
        <f t="shared" si="150"/>
        <v>587.28913920000002</v>
      </c>
      <c r="G1640" s="99">
        <f>IF(H1640&lt;Farms!$I$6*1000,(MIN(F1640,Farms!$L$6)),0)</f>
        <v>587.28913920000002</v>
      </c>
      <c r="H1640" s="100">
        <f t="shared" si="155"/>
        <v>478399.47126837849</v>
      </c>
      <c r="I1640" s="100">
        <f t="shared" si="151"/>
        <v>478154.60147443908</v>
      </c>
      <c r="J1640" s="100">
        <f>MIN(I1640,Farms!$I$6*1000)</f>
        <v>478154.60147443908</v>
      </c>
      <c r="K1640" s="100">
        <f>MAX(I1640-Farms!$I$6*1000, 0)</f>
        <v>0</v>
      </c>
      <c r="L1640" s="100">
        <f t="shared" si="152"/>
        <v>0</v>
      </c>
      <c r="M1640" s="100">
        <f t="shared" si="153"/>
        <v>205.16787878787883</v>
      </c>
      <c r="N1640" s="154">
        <f t="shared" si="154"/>
        <v>205.16787878787883</v>
      </c>
    </row>
    <row r="1641" spans="2:14" x14ac:dyDescent="0.25">
      <c r="B1641" s="4">
        <v>42118</v>
      </c>
      <c r="C1641" s="99">
        <f>'Farm Runoff'!$D1641</f>
        <v>780.96960000000001</v>
      </c>
      <c r="D1641" s="99">
        <f>'Irrigation Demand'!$D1641</f>
        <v>1025.8393939393941</v>
      </c>
      <c r="E1641" s="99">
        <f>$C1641*Farms!$H$6/100</f>
        <v>193.68046079999999</v>
      </c>
      <c r="F1641" s="99">
        <f t="shared" si="150"/>
        <v>587.28913920000002</v>
      </c>
      <c r="G1641" s="99">
        <f>IF(H1641&lt;Farms!$I$6*1000,(MIN(F1641,Farms!$L$6)),0)</f>
        <v>587.28913920000002</v>
      </c>
      <c r="H1641" s="100">
        <f t="shared" si="155"/>
        <v>478154.60147443908</v>
      </c>
      <c r="I1641" s="100">
        <f t="shared" si="151"/>
        <v>477909.73168049968</v>
      </c>
      <c r="J1641" s="100">
        <f>MIN(I1641,Farms!$I$6*1000)</f>
        <v>477909.73168049968</v>
      </c>
      <c r="K1641" s="100">
        <f>MAX(I1641-Farms!$I$6*1000, 0)</f>
        <v>0</v>
      </c>
      <c r="L1641" s="100">
        <f t="shared" si="152"/>
        <v>0</v>
      </c>
      <c r="M1641" s="100">
        <f t="shared" si="153"/>
        <v>205.16787878787883</v>
      </c>
      <c r="N1641" s="154">
        <f t="shared" si="154"/>
        <v>205.16787878787883</v>
      </c>
    </row>
    <row r="1642" spans="2:14" x14ac:dyDescent="0.25">
      <c r="B1642" s="4">
        <v>42119</v>
      </c>
      <c r="C1642" s="99">
        <f>'Farm Runoff'!$D1642</f>
        <v>780.96960000000001</v>
      </c>
      <c r="D1642" s="99">
        <f>'Irrigation Demand'!$D1642</f>
        <v>1025.8393939393941</v>
      </c>
      <c r="E1642" s="99">
        <f>$C1642*Farms!$H$6/100</f>
        <v>193.68046079999999</v>
      </c>
      <c r="F1642" s="99">
        <f t="shared" si="150"/>
        <v>587.28913920000002</v>
      </c>
      <c r="G1642" s="99">
        <f>IF(H1642&lt;Farms!$I$6*1000,(MIN(F1642,Farms!$L$6)),0)</f>
        <v>587.28913920000002</v>
      </c>
      <c r="H1642" s="100">
        <f t="shared" si="155"/>
        <v>477909.73168049968</v>
      </c>
      <c r="I1642" s="100">
        <f t="shared" si="151"/>
        <v>477664.86188656028</v>
      </c>
      <c r="J1642" s="100">
        <f>MIN(I1642,Farms!$I$6*1000)</f>
        <v>477664.86188656028</v>
      </c>
      <c r="K1642" s="100">
        <f>MAX(I1642-Farms!$I$6*1000, 0)</f>
        <v>0</v>
      </c>
      <c r="L1642" s="100">
        <f t="shared" si="152"/>
        <v>0</v>
      </c>
      <c r="M1642" s="100">
        <f t="shared" si="153"/>
        <v>205.16787878787883</v>
      </c>
      <c r="N1642" s="154">
        <f t="shared" si="154"/>
        <v>205.16787878787883</v>
      </c>
    </row>
    <row r="1643" spans="2:14" x14ac:dyDescent="0.25">
      <c r="B1643" s="4">
        <v>42120</v>
      </c>
      <c r="C1643" s="99">
        <f>'Farm Runoff'!$D1643</f>
        <v>780.96960000000001</v>
      </c>
      <c r="D1643" s="99">
        <f>'Irrigation Demand'!$D1643</f>
        <v>1025.8393939393941</v>
      </c>
      <c r="E1643" s="99">
        <f>$C1643*Farms!$H$6/100</f>
        <v>193.68046079999999</v>
      </c>
      <c r="F1643" s="99">
        <f t="shared" si="150"/>
        <v>587.28913920000002</v>
      </c>
      <c r="G1643" s="99">
        <f>IF(H1643&lt;Farms!$I$6*1000,(MIN(F1643,Farms!$L$6)),0)</f>
        <v>587.28913920000002</v>
      </c>
      <c r="H1643" s="100">
        <f t="shared" si="155"/>
        <v>477664.86188656028</v>
      </c>
      <c r="I1643" s="100">
        <f t="shared" si="151"/>
        <v>477419.99209262087</v>
      </c>
      <c r="J1643" s="100">
        <f>MIN(I1643,Farms!$I$6*1000)</f>
        <v>477419.99209262087</v>
      </c>
      <c r="K1643" s="100">
        <f>MAX(I1643-Farms!$I$6*1000, 0)</f>
        <v>0</v>
      </c>
      <c r="L1643" s="100">
        <f t="shared" si="152"/>
        <v>0</v>
      </c>
      <c r="M1643" s="100">
        <f t="shared" si="153"/>
        <v>205.16787878787883</v>
      </c>
      <c r="N1643" s="154">
        <f t="shared" si="154"/>
        <v>205.16787878787883</v>
      </c>
    </row>
    <row r="1644" spans="2:14" x14ac:dyDescent="0.25">
      <c r="B1644" s="4">
        <v>42121</v>
      </c>
      <c r="C1644" s="99">
        <f>'Farm Runoff'!$D1644</f>
        <v>780.96960000000001</v>
      </c>
      <c r="D1644" s="99">
        <f>'Irrigation Demand'!$D1644</f>
        <v>1025.8393939393941</v>
      </c>
      <c r="E1644" s="99">
        <f>$C1644*Farms!$H$6/100</f>
        <v>193.68046079999999</v>
      </c>
      <c r="F1644" s="99">
        <f t="shared" si="150"/>
        <v>587.28913920000002</v>
      </c>
      <c r="G1644" s="99">
        <f>IF(H1644&lt;Farms!$I$6*1000,(MIN(F1644,Farms!$L$6)),0)</f>
        <v>587.28913920000002</v>
      </c>
      <c r="H1644" s="100">
        <f t="shared" si="155"/>
        <v>477419.99209262087</v>
      </c>
      <c r="I1644" s="100">
        <f t="shared" si="151"/>
        <v>477175.12229868147</v>
      </c>
      <c r="J1644" s="100">
        <f>MIN(I1644,Farms!$I$6*1000)</f>
        <v>477175.12229868147</v>
      </c>
      <c r="K1644" s="100">
        <f>MAX(I1644-Farms!$I$6*1000, 0)</f>
        <v>0</v>
      </c>
      <c r="L1644" s="100">
        <f t="shared" si="152"/>
        <v>0</v>
      </c>
      <c r="M1644" s="100">
        <f t="shared" si="153"/>
        <v>205.16787878787883</v>
      </c>
      <c r="N1644" s="154">
        <f t="shared" si="154"/>
        <v>205.16787878787883</v>
      </c>
    </row>
    <row r="1645" spans="2:14" x14ac:dyDescent="0.25">
      <c r="B1645" s="4">
        <v>42122</v>
      </c>
      <c r="C1645" s="99">
        <f>'Farm Runoff'!$D1645</f>
        <v>780.96960000000001</v>
      </c>
      <c r="D1645" s="99">
        <f>'Irrigation Demand'!$D1645</f>
        <v>1025.8393939393941</v>
      </c>
      <c r="E1645" s="99">
        <f>$C1645*Farms!$H$6/100</f>
        <v>193.68046079999999</v>
      </c>
      <c r="F1645" s="99">
        <f t="shared" si="150"/>
        <v>587.28913920000002</v>
      </c>
      <c r="G1645" s="99">
        <f>IF(H1645&lt;Farms!$I$6*1000,(MIN(F1645,Farms!$L$6)),0)</f>
        <v>587.28913920000002</v>
      </c>
      <c r="H1645" s="100">
        <f t="shared" si="155"/>
        <v>477175.12229868147</v>
      </c>
      <c r="I1645" s="100">
        <f t="shared" si="151"/>
        <v>476930.25250474206</v>
      </c>
      <c r="J1645" s="100">
        <f>MIN(I1645,Farms!$I$6*1000)</f>
        <v>476930.25250474206</v>
      </c>
      <c r="K1645" s="100">
        <f>MAX(I1645-Farms!$I$6*1000, 0)</f>
        <v>0</v>
      </c>
      <c r="L1645" s="100">
        <f t="shared" si="152"/>
        <v>0</v>
      </c>
      <c r="M1645" s="100">
        <f t="shared" si="153"/>
        <v>205.16787878787883</v>
      </c>
      <c r="N1645" s="154">
        <f t="shared" si="154"/>
        <v>205.16787878787883</v>
      </c>
    </row>
    <row r="1646" spans="2:14" x14ac:dyDescent="0.25">
      <c r="B1646" s="4">
        <v>42123</v>
      </c>
      <c r="C1646" s="99">
        <f>'Farm Runoff'!$D1646</f>
        <v>780.96960000000001</v>
      </c>
      <c r="D1646" s="99">
        <f>'Irrigation Demand'!$D1646</f>
        <v>1025.8393939393941</v>
      </c>
      <c r="E1646" s="99">
        <f>$C1646*Farms!$H$6/100</f>
        <v>193.68046079999999</v>
      </c>
      <c r="F1646" s="99">
        <f t="shared" si="150"/>
        <v>587.28913920000002</v>
      </c>
      <c r="G1646" s="99">
        <f>IF(H1646&lt;Farms!$I$6*1000,(MIN(F1646,Farms!$L$6)),0)</f>
        <v>587.28913920000002</v>
      </c>
      <c r="H1646" s="100">
        <f t="shared" si="155"/>
        <v>476930.25250474206</v>
      </c>
      <c r="I1646" s="100">
        <f t="shared" si="151"/>
        <v>476685.38271080266</v>
      </c>
      <c r="J1646" s="100">
        <f>MIN(I1646,Farms!$I$6*1000)</f>
        <v>476685.38271080266</v>
      </c>
      <c r="K1646" s="100">
        <f>MAX(I1646-Farms!$I$6*1000, 0)</f>
        <v>0</v>
      </c>
      <c r="L1646" s="100">
        <f t="shared" si="152"/>
        <v>0</v>
      </c>
      <c r="M1646" s="100">
        <f t="shared" si="153"/>
        <v>205.16787878787883</v>
      </c>
      <c r="N1646" s="154">
        <f t="shared" si="154"/>
        <v>205.16787878787883</v>
      </c>
    </row>
    <row r="1647" spans="2:14" x14ac:dyDescent="0.25">
      <c r="B1647" s="4">
        <v>42124</v>
      </c>
      <c r="C1647" s="99">
        <f>'Farm Runoff'!$D1647</f>
        <v>780.96960000000001</v>
      </c>
      <c r="D1647" s="99">
        <f>'Irrigation Demand'!$D1647</f>
        <v>1025.8393939393941</v>
      </c>
      <c r="E1647" s="99">
        <f>$C1647*Farms!$H$6/100</f>
        <v>193.68046079999999</v>
      </c>
      <c r="F1647" s="99">
        <f t="shared" si="150"/>
        <v>587.28913920000002</v>
      </c>
      <c r="G1647" s="99">
        <f>IF(H1647&lt;Farms!$I$6*1000,(MIN(F1647,Farms!$L$6)),0)</f>
        <v>587.28913920000002</v>
      </c>
      <c r="H1647" s="100">
        <f t="shared" si="155"/>
        <v>476685.38271080266</v>
      </c>
      <c r="I1647" s="100">
        <f t="shared" si="151"/>
        <v>476440.51291686326</v>
      </c>
      <c r="J1647" s="100">
        <f>MIN(I1647,Farms!$I$6*1000)</f>
        <v>476440.51291686326</v>
      </c>
      <c r="K1647" s="100">
        <f>MAX(I1647-Farms!$I$6*1000, 0)</f>
        <v>0</v>
      </c>
      <c r="L1647" s="100">
        <f t="shared" si="152"/>
        <v>0</v>
      </c>
      <c r="M1647" s="100">
        <f t="shared" si="153"/>
        <v>205.16787878787883</v>
      </c>
      <c r="N1647" s="154">
        <f t="shared" si="154"/>
        <v>205.16787878787883</v>
      </c>
    </row>
    <row r="1648" spans="2:14" x14ac:dyDescent="0.25">
      <c r="B1648" s="4">
        <v>42125</v>
      </c>
      <c r="C1648" s="99">
        <f>'Farm Runoff'!$D1648</f>
        <v>554.60159999999996</v>
      </c>
      <c r="D1648" s="99">
        <f>'Irrigation Demand'!$D1648</f>
        <v>605.76344086021504</v>
      </c>
      <c r="E1648" s="99">
        <f>$C1648*Farms!$H$6/100</f>
        <v>137.54119679999999</v>
      </c>
      <c r="F1648" s="99">
        <f t="shared" si="150"/>
        <v>417.0604032</v>
      </c>
      <c r="G1648" s="99">
        <f>IF(H1648&lt;Farms!$I$6*1000,(MIN(F1648,Farms!$L$6)),0)</f>
        <v>417.0604032</v>
      </c>
      <c r="H1648" s="100">
        <f t="shared" si="155"/>
        <v>476440.51291686326</v>
      </c>
      <c r="I1648" s="100">
        <f t="shared" si="151"/>
        <v>476389.35107600305</v>
      </c>
      <c r="J1648" s="100">
        <f>MIN(I1648,Farms!$I$6*1000)</f>
        <v>476389.35107600305</v>
      </c>
      <c r="K1648" s="100">
        <f>MAX(I1648-Farms!$I$6*1000, 0)</f>
        <v>0</v>
      </c>
      <c r="L1648" s="100">
        <f t="shared" si="152"/>
        <v>0</v>
      </c>
      <c r="M1648" s="100">
        <f t="shared" si="153"/>
        <v>121.15268817204301</v>
      </c>
      <c r="N1648" s="154">
        <f t="shared" si="154"/>
        <v>121.15268817204301</v>
      </c>
    </row>
    <row r="1649" spans="2:14" x14ac:dyDescent="0.25">
      <c r="B1649" s="4">
        <v>42126</v>
      </c>
      <c r="C1649" s="99">
        <f>'Farm Runoff'!$D1649</f>
        <v>554.60159999999996</v>
      </c>
      <c r="D1649" s="99">
        <f>'Irrigation Demand'!$D1649</f>
        <v>605.76344086021504</v>
      </c>
      <c r="E1649" s="99">
        <f>$C1649*Farms!$H$6/100</f>
        <v>137.54119679999999</v>
      </c>
      <c r="F1649" s="99">
        <f t="shared" si="150"/>
        <v>417.0604032</v>
      </c>
      <c r="G1649" s="99">
        <f>IF(H1649&lt;Farms!$I$6*1000,(MIN(F1649,Farms!$L$6)),0)</f>
        <v>417.0604032</v>
      </c>
      <c r="H1649" s="100">
        <f t="shared" si="155"/>
        <v>476389.35107600305</v>
      </c>
      <c r="I1649" s="100">
        <f t="shared" si="151"/>
        <v>476338.18923514284</v>
      </c>
      <c r="J1649" s="100">
        <f>MIN(I1649,Farms!$I$6*1000)</f>
        <v>476338.18923514284</v>
      </c>
      <c r="K1649" s="100">
        <f>MAX(I1649-Farms!$I$6*1000, 0)</f>
        <v>0</v>
      </c>
      <c r="L1649" s="100">
        <f t="shared" si="152"/>
        <v>0</v>
      </c>
      <c r="M1649" s="100">
        <f t="shared" si="153"/>
        <v>121.15268817204301</v>
      </c>
      <c r="N1649" s="154">
        <f t="shared" si="154"/>
        <v>121.15268817204301</v>
      </c>
    </row>
    <row r="1650" spans="2:14" x14ac:dyDescent="0.25">
      <c r="B1650" s="4">
        <v>42127</v>
      </c>
      <c r="C1650" s="99">
        <f>'Farm Runoff'!$D1650</f>
        <v>554.60159999999996</v>
      </c>
      <c r="D1650" s="99">
        <f>'Irrigation Demand'!$D1650</f>
        <v>605.76344086021504</v>
      </c>
      <c r="E1650" s="99">
        <f>$C1650*Farms!$H$6/100</f>
        <v>137.54119679999999</v>
      </c>
      <c r="F1650" s="99">
        <f t="shared" si="150"/>
        <v>417.0604032</v>
      </c>
      <c r="G1650" s="99">
        <f>IF(H1650&lt;Farms!$I$6*1000,(MIN(F1650,Farms!$L$6)),0)</f>
        <v>417.0604032</v>
      </c>
      <c r="H1650" s="100">
        <f t="shared" si="155"/>
        <v>476338.18923514284</v>
      </c>
      <c r="I1650" s="100">
        <f t="shared" si="151"/>
        <v>476287.02739428263</v>
      </c>
      <c r="J1650" s="100">
        <f>MIN(I1650,Farms!$I$6*1000)</f>
        <v>476287.02739428263</v>
      </c>
      <c r="K1650" s="100">
        <f>MAX(I1650-Farms!$I$6*1000, 0)</f>
        <v>0</v>
      </c>
      <c r="L1650" s="100">
        <f t="shared" si="152"/>
        <v>0</v>
      </c>
      <c r="M1650" s="100">
        <f t="shared" si="153"/>
        <v>121.15268817204301</v>
      </c>
      <c r="N1650" s="154">
        <f t="shared" si="154"/>
        <v>121.15268817204301</v>
      </c>
    </row>
    <row r="1651" spans="2:14" x14ac:dyDescent="0.25">
      <c r="B1651" s="4">
        <v>42128</v>
      </c>
      <c r="C1651" s="99">
        <f>'Farm Runoff'!$D1651</f>
        <v>554.60159999999996</v>
      </c>
      <c r="D1651" s="99">
        <f>'Irrigation Demand'!$D1651</f>
        <v>605.76344086021504</v>
      </c>
      <c r="E1651" s="99">
        <f>$C1651*Farms!$H$6/100</f>
        <v>137.54119679999999</v>
      </c>
      <c r="F1651" s="99">
        <f t="shared" si="150"/>
        <v>417.0604032</v>
      </c>
      <c r="G1651" s="99">
        <f>IF(H1651&lt;Farms!$I$6*1000,(MIN(F1651,Farms!$L$6)),0)</f>
        <v>417.0604032</v>
      </c>
      <c r="H1651" s="100">
        <f t="shared" si="155"/>
        <v>476287.02739428263</v>
      </c>
      <c r="I1651" s="100">
        <f t="shared" si="151"/>
        <v>476235.86555342242</v>
      </c>
      <c r="J1651" s="100">
        <f>MIN(I1651,Farms!$I$6*1000)</f>
        <v>476235.86555342242</v>
      </c>
      <c r="K1651" s="100">
        <f>MAX(I1651-Farms!$I$6*1000, 0)</f>
        <v>0</v>
      </c>
      <c r="L1651" s="100">
        <f t="shared" si="152"/>
        <v>0</v>
      </c>
      <c r="M1651" s="100">
        <f t="shared" si="153"/>
        <v>121.15268817204301</v>
      </c>
      <c r="N1651" s="154">
        <f t="shared" si="154"/>
        <v>121.15268817204301</v>
      </c>
    </row>
    <row r="1652" spans="2:14" x14ac:dyDescent="0.25">
      <c r="B1652" s="4">
        <v>42129</v>
      </c>
      <c r="C1652" s="99">
        <f>'Farm Runoff'!$D1652</f>
        <v>554.60159999999996</v>
      </c>
      <c r="D1652" s="99">
        <f>'Irrigation Demand'!$D1652</f>
        <v>605.76344086021504</v>
      </c>
      <c r="E1652" s="99">
        <f>$C1652*Farms!$H$6/100</f>
        <v>137.54119679999999</v>
      </c>
      <c r="F1652" s="99">
        <f t="shared" si="150"/>
        <v>417.0604032</v>
      </c>
      <c r="G1652" s="99">
        <f>IF(H1652&lt;Farms!$I$6*1000,(MIN(F1652,Farms!$L$6)),0)</f>
        <v>417.0604032</v>
      </c>
      <c r="H1652" s="100">
        <f t="shared" si="155"/>
        <v>476235.86555342242</v>
      </c>
      <c r="I1652" s="100">
        <f t="shared" si="151"/>
        <v>476184.70371256222</v>
      </c>
      <c r="J1652" s="100">
        <f>MIN(I1652,Farms!$I$6*1000)</f>
        <v>476184.70371256222</v>
      </c>
      <c r="K1652" s="100">
        <f>MAX(I1652-Farms!$I$6*1000, 0)</f>
        <v>0</v>
      </c>
      <c r="L1652" s="100">
        <f t="shared" si="152"/>
        <v>0</v>
      </c>
      <c r="M1652" s="100">
        <f t="shared" si="153"/>
        <v>121.15268817204301</v>
      </c>
      <c r="N1652" s="154">
        <f t="shared" si="154"/>
        <v>121.15268817204301</v>
      </c>
    </row>
    <row r="1653" spans="2:14" x14ac:dyDescent="0.25">
      <c r="B1653" s="4">
        <v>42130</v>
      </c>
      <c r="C1653" s="99">
        <f>'Farm Runoff'!$D1653</f>
        <v>554.60159999999996</v>
      </c>
      <c r="D1653" s="99">
        <f>'Irrigation Demand'!$D1653</f>
        <v>605.76344086021504</v>
      </c>
      <c r="E1653" s="99">
        <f>$C1653*Farms!$H$6/100</f>
        <v>137.54119679999999</v>
      </c>
      <c r="F1653" s="99">
        <f t="shared" si="150"/>
        <v>417.0604032</v>
      </c>
      <c r="G1653" s="99">
        <f>IF(H1653&lt;Farms!$I$6*1000,(MIN(F1653,Farms!$L$6)),0)</f>
        <v>417.0604032</v>
      </c>
      <c r="H1653" s="100">
        <f t="shared" si="155"/>
        <v>476184.70371256222</v>
      </c>
      <c r="I1653" s="100">
        <f t="shared" si="151"/>
        <v>476133.54187170201</v>
      </c>
      <c r="J1653" s="100">
        <f>MIN(I1653,Farms!$I$6*1000)</f>
        <v>476133.54187170201</v>
      </c>
      <c r="K1653" s="100">
        <f>MAX(I1653-Farms!$I$6*1000, 0)</f>
        <v>0</v>
      </c>
      <c r="L1653" s="100">
        <f t="shared" si="152"/>
        <v>0</v>
      </c>
      <c r="M1653" s="100">
        <f t="shared" si="153"/>
        <v>121.15268817204301</v>
      </c>
      <c r="N1653" s="154">
        <f t="shared" si="154"/>
        <v>121.15268817204301</v>
      </c>
    </row>
    <row r="1654" spans="2:14" x14ac:dyDescent="0.25">
      <c r="B1654" s="4">
        <v>42131</v>
      </c>
      <c r="C1654" s="99">
        <f>'Farm Runoff'!$D1654</f>
        <v>554.60159999999996</v>
      </c>
      <c r="D1654" s="99">
        <f>'Irrigation Demand'!$D1654</f>
        <v>605.76344086021504</v>
      </c>
      <c r="E1654" s="99">
        <f>$C1654*Farms!$H$6/100</f>
        <v>137.54119679999999</v>
      </c>
      <c r="F1654" s="99">
        <f t="shared" si="150"/>
        <v>417.0604032</v>
      </c>
      <c r="G1654" s="99">
        <f>IF(H1654&lt;Farms!$I$6*1000,(MIN(F1654,Farms!$L$6)),0)</f>
        <v>417.0604032</v>
      </c>
      <c r="H1654" s="100">
        <f t="shared" si="155"/>
        <v>476133.54187170201</v>
      </c>
      <c r="I1654" s="100">
        <f t="shared" si="151"/>
        <v>476082.3800308418</v>
      </c>
      <c r="J1654" s="100">
        <f>MIN(I1654,Farms!$I$6*1000)</f>
        <v>476082.3800308418</v>
      </c>
      <c r="K1654" s="100">
        <f>MAX(I1654-Farms!$I$6*1000, 0)</f>
        <v>0</v>
      </c>
      <c r="L1654" s="100">
        <f t="shared" si="152"/>
        <v>0</v>
      </c>
      <c r="M1654" s="100">
        <f t="shared" si="153"/>
        <v>121.15268817204301</v>
      </c>
      <c r="N1654" s="154">
        <f t="shared" si="154"/>
        <v>121.15268817204301</v>
      </c>
    </row>
    <row r="1655" spans="2:14" x14ac:dyDescent="0.25">
      <c r="B1655" s="4">
        <v>42132</v>
      </c>
      <c r="C1655" s="99">
        <f>'Farm Runoff'!$D1655</f>
        <v>554.60159999999996</v>
      </c>
      <c r="D1655" s="99">
        <f>'Irrigation Demand'!$D1655</f>
        <v>605.76344086021504</v>
      </c>
      <c r="E1655" s="99">
        <f>$C1655*Farms!$H$6/100</f>
        <v>137.54119679999999</v>
      </c>
      <c r="F1655" s="99">
        <f t="shared" si="150"/>
        <v>417.0604032</v>
      </c>
      <c r="G1655" s="99">
        <f>IF(H1655&lt;Farms!$I$6*1000,(MIN(F1655,Farms!$L$6)),0)</f>
        <v>417.0604032</v>
      </c>
      <c r="H1655" s="100">
        <f t="shared" si="155"/>
        <v>476082.3800308418</v>
      </c>
      <c r="I1655" s="100">
        <f t="shared" si="151"/>
        <v>476031.21818998159</v>
      </c>
      <c r="J1655" s="100">
        <f>MIN(I1655,Farms!$I$6*1000)</f>
        <v>476031.21818998159</v>
      </c>
      <c r="K1655" s="100">
        <f>MAX(I1655-Farms!$I$6*1000, 0)</f>
        <v>0</v>
      </c>
      <c r="L1655" s="100">
        <f t="shared" si="152"/>
        <v>0</v>
      </c>
      <c r="M1655" s="100">
        <f t="shared" si="153"/>
        <v>121.15268817204301</v>
      </c>
      <c r="N1655" s="154">
        <f t="shared" si="154"/>
        <v>121.15268817204301</v>
      </c>
    </row>
    <row r="1656" spans="2:14" x14ac:dyDescent="0.25">
      <c r="B1656" s="4">
        <v>42133</v>
      </c>
      <c r="C1656" s="99">
        <f>'Farm Runoff'!$D1656</f>
        <v>554.60159999999996</v>
      </c>
      <c r="D1656" s="99">
        <f>'Irrigation Demand'!$D1656</f>
        <v>605.76344086021504</v>
      </c>
      <c r="E1656" s="99">
        <f>$C1656*Farms!$H$6/100</f>
        <v>137.54119679999999</v>
      </c>
      <c r="F1656" s="99">
        <f t="shared" si="150"/>
        <v>417.0604032</v>
      </c>
      <c r="G1656" s="99">
        <f>IF(H1656&lt;Farms!$I$6*1000,(MIN(F1656,Farms!$L$6)),0)</f>
        <v>417.0604032</v>
      </c>
      <c r="H1656" s="100">
        <f t="shared" si="155"/>
        <v>476031.21818998159</v>
      </c>
      <c r="I1656" s="100">
        <f t="shared" si="151"/>
        <v>475980.05634912138</v>
      </c>
      <c r="J1656" s="100">
        <f>MIN(I1656,Farms!$I$6*1000)</f>
        <v>475980.05634912138</v>
      </c>
      <c r="K1656" s="100">
        <f>MAX(I1656-Farms!$I$6*1000, 0)</f>
        <v>0</v>
      </c>
      <c r="L1656" s="100">
        <f t="shared" si="152"/>
        <v>0</v>
      </c>
      <c r="M1656" s="100">
        <f t="shared" si="153"/>
        <v>121.15268817204301</v>
      </c>
      <c r="N1656" s="154">
        <f t="shared" si="154"/>
        <v>121.15268817204301</v>
      </c>
    </row>
    <row r="1657" spans="2:14" x14ac:dyDescent="0.25">
      <c r="B1657" s="4">
        <v>42134</v>
      </c>
      <c r="C1657" s="99">
        <f>'Farm Runoff'!$D1657</f>
        <v>554.60159999999996</v>
      </c>
      <c r="D1657" s="99">
        <f>'Irrigation Demand'!$D1657</f>
        <v>605.76344086021504</v>
      </c>
      <c r="E1657" s="99">
        <f>$C1657*Farms!$H$6/100</f>
        <v>137.54119679999999</v>
      </c>
      <c r="F1657" s="99">
        <f t="shared" si="150"/>
        <v>417.0604032</v>
      </c>
      <c r="G1657" s="99">
        <f>IF(H1657&lt;Farms!$I$6*1000,(MIN(F1657,Farms!$L$6)),0)</f>
        <v>417.0604032</v>
      </c>
      <c r="H1657" s="100">
        <f t="shared" si="155"/>
        <v>475980.05634912138</v>
      </c>
      <c r="I1657" s="100">
        <f t="shared" si="151"/>
        <v>475928.89450826118</v>
      </c>
      <c r="J1657" s="100">
        <f>MIN(I1657,Farms!$I$6*1000)</f>
        <v>475928.89450826118</v>
      </c>
      <c r="K1657" s="100">
        <f>MAX(I1657-Farms!$I$6*1000, 0)</f>
        <v>0</v>
      </c>
      <c r="L1657" s="100">
        <f t="shared" si="152"/>
        <v>0</v>
      </c>
      <c r="M1657" s="100">
        <f t="shared" si="153"/>
        <v>121.15268817204301</v>
      </c>
      <c r="N1657" s="154">
        <f t="shared" si="154"/>
        <v>121.15268817204301</v>
      </c>
    </row>
    <row r="1658" spans="2:14" x14ac:dyDescent="0.25">
      <c r="B1658" s="4">
        <v>42135</v>
      </c>
      <c r="C1658" s="99">
        <f>'Farm Runoff'!$D1658</f>
        <v>554.60159999999996</v>
      </c>
      <c r="D1658" s="99">
        <f>'Irrigation Demand'!$D1658</f>
        <v>605.76344086021504</v>
      </c>
      <c r="E1658" s="99">
        <f>$C1658*Farms!$H$6/100</f>
        <v>137.54119679999999</v>
      </c>
      <c r="F1658" s="99">
        <f t="shared" si="150"/>
        <v>417.0604032</v>
      </c>
      <c r="G1658" s="99">
        <f>IF(H1658&lt;Farms!$I$6*1000,(MIN(F1658,Farms!$L$6)),0)</f>
        <v>417.0604032</v>
      </c>
      <c r="H1658" s="100">
        <f t="shared" si="155"/>
        <v>475928.89450826118</v>
      </c>
      <c r="I1658" s="100">
        <f t="shared" si="151"/>
        <v>475877.73266740097</v>
      </c>
      <c r="J1658" s="100">
        <f>MIN(I1658,Farms!$I$6*1000)</f>
        <v>475877.73266740097</v>
      </c>
      <c r="K1658" s="100">
        <f>MAX(I1658-Farms!$I$6*1000, 0)</f>
        <v>0</v>
      </c>
      <c r="L1658" s="100">
        <f t="shared" si="152"/>
        <v>0</v>
      </c>
      <c r="M1658" s="100">
        <f t="shared" si="153"/>
        <v>121.15268817204301</v>
      </c>
      <c r="N1658" s="154">
        <f t="shared" si="154"/>
        <v>121.15268817204301</v>
      </c>
    </row>
    <row r="1659" spans="2:14" x14ac:dyDescent="0.25">
      <c r="B1659" s="4">
        <v>42136</v>
      </c>
      <c r="C1659" s="99">
        <f>'Farm Runoff'!$D1659</f>
        <v>554.60159999999996</v>
      </c>
      <c r="D1659" s="99">
        <f>'Irrigation Demand'!$D1659</f>
        <v>605.76344086021504</v>
      </c>
      <c r="E1659" s="99">
        <f>$C1659*Farms!$H$6/100</f>
        <v>137.54119679999999</v>
      </c>
      <c r="F1659" s="99">
        <f t="shared" si="150"/>
        <v>417.0604032</v>
      </c>
      <c r="G1659" s="99">
        <f>IF(H1659&lt;Farms!$I$6*1000,(MIN(F1659,Farms!$L$6)),0)</f>
        <v>417.0604032</v>
      </c>
      <c r="H1659" s="100">
        <f t="shared" si="155"/>
        <v>475877.73266740097</v>
      </c>
      <c r="I1659" s="100">
        <f t="shared" si="151"/>
        <v>475826.57082654076</v>
      </c>
      <c r="J1659" s="100">
        <f>MIN(I1659,Farms!$I$6*1000)</f>
        <v>475826.57082654076</v>
      </c>
      <c r="K1659" s="100">
        <f>MAX(I1659-Farms!$I$6*1000, 0)</f>
        <v>0</v>
      </c>
      <c r="L1659" s="100">
        <f t="shared" si="152"/>
        <v>0</v>
      </c>
      <c r="M1659" s="100">
        <f t="shared" si="153"/>
        <v>121.15268817204301</v>
      </c>
      <c r="N1659" s="154">
        <f t="shared" si="154"/>
        <v>121.15268817204301</v>
      </c>
    </row>
    <row r="1660" spans="2:14" x14ac:dyDescent="0.25">
      <c r="B1660" s="4">
        <v>42137</v>
      </c>
      <c r="C1660" s="99">
        <f>'Farm Runoff'!$D1660</f>
        <v>554.60159999999996</v>
      </c>
      <c r="D1660" s="99">
        <f>'Irrigation Demand'!$D1660</f>
        <v>605.76344086021504</v>
      </c>
      <c r="E1660" s="99">
        <f>$C1660*Farms!$H$6/100</f>
        <v>137.54119679999999</v>
      </c>
      <c r="F1660" s="99">
        <f t="shared" si="150"/>
        <v>417.0604032</v>
      </c>
      <c r="G1660" s="99">
        <f>IF(H1660&lt;Farms!$I$6*1000,(MIN(F1660,Farms!$L$6)),0)</f>
        <v>417.0604032</v>
      </c>
      <c r="H1660" s="100">
        <f t="shared" si="155"/>
        <v>475826.57082654076</v>
      </c>
      <c r="I1660" s="100">
        <f t="shared" si="151"/>
        <v>475775.40898568055</v>
      </c>
      <c r="J1660" s="100">
        <f>MIN(I1660,Farms!$I$6*1000)</f>
        <v>475775.40898568055</v>
      </c>
      <c r="K1660" s="100">
        <f>MAX(I1660-Farms!$I$6*1000, 0)</f>
        <v>0</v>
      </c>
      <c r="L1660" s="100">
        <f t="shared" si="152"/>
        <v>0</v>
      </c>
      <c r="M1660" s="100">
        <f t="shared" si="153"/>
        <v>121.15268817204301</v>
      </c>
      <c r="N1660" s="154">
        <f t="shared" si="154"/>
        <v>121.15268817204301</v>
      </c>
    </row>
    <row r="1661" spans="2:14" x14ac:dyDescent="0.25">
      <c r="B1661" s="4">
        <v>42138</v>
      </c>
      <c r="C1661" s="99">
        <f>'Farm Runoff'!$D1661</f>
        <v>554.60159999999996</v>
      </c>
      <c r="D1661" s="99">
        <f>'Irrigation Demand'!$D1661</f>
        <v>605.76344086021504</v>
      </c>
      <c r="E1661" s="99">
        <f>$C1661*Farms!$H$6/100</f>
        <v>137.54119679999999</v>
      </c>
      <c r="F1661" s="99">
        <f t="shared" si="150"/>
        <v>417.0604032</v>
      </c>
      <c r="G1661" s="99">
        <f>IF(H1661&lt;Farms!$I$6*1000,(MIN(F1661,Farms!$L$6)),0)</f>
        <v>417.0604032</v>
      </c>
      <c r="H1661" s="100">
        <f t="shared" si="155"/>
        <v>475775.40898568055</v>
      </c>
      <c r="I1661" s="100">
        <f t="shared" si="151"/>
        <v>475724.24714482034</v>
      </c>
      <c r="J1661" s="100">
        <f>MIN(I1661,Farms!$I$6*1000)</f>
        <v>475724.24714482034</v>
      </c>
      <c r="K1661" s="100">
        <f>MAX(I1661-Farms!$I$6*1000, 0)</f>
        <v>0</v>
      </c>
      <c r="L1661" s="100">
        <f t="shared" si="152"/>
        <v>0</v>
      </c>
      <c r="M1661" s="100">
        <f t="shared" si="153"/>
        <v>121.15268817204301</v>
      </c>
      <c r="N1661" s="154">
        <f t="shared" si="154"/>
        <v>121.15268817204301</v>
      </c>
    </row>
    <row r="1662" spans="2:14" x14ac:dyDescent="0.25">
      <c r="B1662" s="4">
        <v>42139</v>
      </c>
      <c r="C1662" s="99">
        <f>'Farm Runoff'!$D1662</f>
        <v>554.60159999999996</v>
      </c>
      <c r="D1662" s="99">
        <f>'Irrigation Demand'!$D1662</f>
        <v>605.76344086021504</v>
      </c>
      <c r="E1662" s="99">
        <f>$C1662*Farms!$H$6/100</f>
        <v>137.54119679999999</v>
      </c>
      <c r="F1662" s="99">
        <f t="shared" si="150"/>
        <v>417.0604032</v>
      </c>
      <c r="G1662" s="99">
        <f>IF(H1662&lt;Farms!$I$6*1000,(MIN(F1662,Farms!$L$6)),0)</f>
        <v>417.0604032</v>
      </c>
      <c r="H1662" s="100">
        <f t="shared" si="155"/>
        <v>475724.24714482034</v>
      </c>
      <c r="I1662" s="100">
        <f t="shared" si="151"/>
        <v>475673.08530396014</v>
      </c>
      <c r="J1662" s="100">
        <f>MIN(I1662,Farms!$I$6*1000)</f>
        <v>475673.08530396014</v>
      </c>
      <c r="K1662" s="100">
        <f>MAX(I1662-Farms!$I$6*1000, 0)</f>
        <v>0</v>
      </c>
      <c r="L1662" s="100">
        <f t="shared" si="152"/>
        <v>0</v>
      </c>
      <c r="M1662" s="100">
        <f t="shared" si="153"/>
        <v>121.15268817204301</v>
      </c>
      <c r="N1662" s="154">
        <f t="shared" si="154"/>
        <v>121.15268817204301</v>
      </c>
    </row>
    <row r="1663" spans="2:14" x14ac:dyDescent="0.25">
      <c r="B1663" s="4">
        <v>42140</v>
      </c>
      <c r="C1663" s="99">
        <f>'Farm Runoff'!$D1663</f>
        <v>554.60159999999996</v>
      </c>
      <c r="D1663" s="99">
        <f>'Irrigation Demand'!$D1663</f>
        <v>605.76344086021504</v>
      </c>
      <c r="E1663" s="99">
        <f>$C1663*Farms!$H$6/100</f>
        <v>137.54119679999999</v>
      </c>
      <c r="F1663" s="99">
        <f t="shared" si="150"/>
        <v>417.0604032</v>
      </c>
      <c r="G1663" s="99">
        <f>IF(H1663&lt;Farms!$I$6*1000,(MIN(F1663,Farms!$L$6)),0)</f>
        <v>417.0604032</v>
      </c>
      <c r="H1663" s="100">
        <f t="shared" si="155"/>
        <v>475673.08530396014</v>
      </c>
      <c r="I1663" s="100">
        <f t="shared" si="151"/>
        <v>475621.92346309993</v>
      </c>
      <c r="J1663" s="100">
        <f>MIN(I1663,Farms!$I$6*1000)</f>
        <v>475621.92346309993</v>
      </c>
      <c r="K1663" s="100">
        <f>MAX(I1663-Farms!$I$6*1000, 0)</f>
        <v>0</v>
      </c>
      <c r="L1663" s="100">
        <f t="shared" si="152"/>
        <v>0</v>
      </c>
      <c r="M1663" s="100">
        <f t="shared" si="153"/>
        <v>121.15268817204301</v>
      </c>
      <c r="N1663" s="154">
        <f t="shared" si="154"/>
        <v>121.15268817204301</v>
      </c>
    </row>
    <row r="1664" spans="2:14" x14ac:dyDescent="0.25">
      <c r="B1664" s="4">
        <v>42141</v>
      </c>
      <c r="C1664" s="99">
        <f>'Farm Runoff'!$D1664</f>
        <v>554.60159999999996</v>
      </c>
      <c r="D1664" s="99">
        <f>'Irrigation Demand'!$D1664</f>
        <v>605.76344086021504</v>
      </c>
      <c r="E1664" s="99">
        <f>$C1664*Farms!$H$6/100</f>
        <v>137.54119679999999</v>
      </c>
      <c r="F1664" s="99">
        <f t="shared" si="150"/>
        <v>417.0604032</v>
      </c>
      <c r="G1664" s="99">
        <f>IF(H1664&lt;Farms!$I$6*1000,(MIN(F1664,Farms!$L$6)),0)</f>
        <v>417.0604032</v>
      </c>
      <c r="H1664" s="100">
        <f t="shared" si="155"/>
        <v>475621.92346309993</v>
      </c>
      <c r="I1664" s="100">
        <f t="shared" si="151"/>
        <v>475570.76162223972</v>
      </c>
      <c r="J1664" s="100">
        <f>MIN(I1664,Farms!$I$6*1000)</f>
        <v>475570.76162223972</v>
      </c>
      <c r="K1664" s="100">
        <f>MAX(I1664-Farms!$I$6*1000, 0)</f>
        <v>0</v>
      </c>
      <c r="L1664" s="100">
        <f t="shared" si="152"/>
        <v>0</v>
      </c>
      <c r="M1664" s="100">
        <f t="shared" si="153"/>
        <v>121.15268817204301</v>
      </c>
      <c r="N1664" s="154">
        <f t="shared" si="154"/>
        <v>121.15268817204301</v>
      </c>
    </row>
    <row r="1665" spans="2:14" x14ac:dyDescent="0.25">
      <c r="B1665" s="4">
        <v>42142</v>
      </c>
      <c r="C1665" s="99">
        <f>'Farm Runoff'!$D1665</f>
        <v>554.60159999999996</v>
      </c>
      <c r="D1665" s="99">
        <f>'Irrigation Demand'!$D1665</f>
        <v>605.76344086021504</v>
      </c>
      <c r="E1665" s="99">
        <f>$C1665*Farms!$H$6/100</f>
        <v>137.54119679999999</v>
      </c>
      <c r="F1665" s="99">
        <f t="shared" si="150"/>
        <v>417.0604032</v>
      </c>
      <c r="G1665" s="99">
        <f>IF(H1665&lt;Farms!$I$6*1000,(MIN(F1665,Farms!$L$6)),0)</f>
        <v>417.0604032</v>
      </c>
      <c r="H1665" s="100">
        <f t="shared" si="155"/>
        <v>475570.76162223972</v>
      </c>
      <c r="I1665" s="100">
        <f t="shared" si="151"/>
        <v>475519.59978137951</v>
      </c>
      <c r="J1665" s="100">
        <f>MIN(I1665,Farms!$I$6*1000)</f>
        <v>475519.59978137951</v>
      </c>
      <c r="K1665" s="100">
        <f>MAX(I1665-Farms!$I$6*1000, 0)</f>
        <v>0</v>
      </c>
      <c r="L1665" s="100">
        <f t="shared" si="152"/>
        <v>0</v>
      </c>
      <c r="M1665" s="100">
        <f t="shared" si="153"/>
        <v>121.15268817204301</v>
      </c>
      <c r="N1665" s="154">
        <f t="shared" si="154"/>
        <v>121.15268817204301</v>
      </c>
    </row>
    <row r="1666" spans="2:14" x14ac:dyDescent="0.25">
      <c r="B1666" s="4">
        <v>42143</v>
      </c>
      <c r="C1666" s="99">
        <f>'Farm Runoff'!$D1666</f>
        <v>554.60159999999996</v>
      </c>
      <c r="D1666" s="99">
        <f>'Irrigation Demand'!$D1666</f>
        <v>605.76344086021504</v>
      </c>
      <c r="E1666" s="99">
        <f>$C1666*Farms!$H$6/100</f>
        <v>137.54119679999999</v>
      </c>
      <c r="F1666" s="99">
        <f t="shared" si="150"/>
        <v>417.0604032</v>
      </c>
      <c r="G1666" s="99">
        <f>IF(H1666&lt;Farms!$I$6*1000,(MIN(F1666,Farms!$L$6)),0)</f>
        <v>417.0604032</v>
      </c>
      <c r="H1666" s="100">
        <f t="shared" si="155"/>
        <v>475519.59978137951</v>
      </c>
      <c r="I1666" s="100">
        <f t="shared" si="151"/>
        <v>475468.4379405193</v>
      </c>
      <c r="J1666" s="100">
        <f>MIN(I1666,Farms!$I$6*1000)</f>
        <v>475468.4379405193</v>
      </c>
      <c r="K1666" s="100">
        <f>MAX(I1666-Farms!$I$6*1000, 0)</f>
        <v>0</v>
      </c>
      <c r="L1666" s="100">
        <f t="shared" si="152"/>
        <v>0</v>
      </c>
      <c r="M1666" s="100">
        <f t="shared" si="153"/>
        <v>121.15268817204301</v>
      </c>
      <c r="N1666" s="154">
        <f t="shared" si="154"/>
        <v>121.15268817204301</v>
      </c>
    </row>
    <row r="1667" spans="2:14" x14ac:dyDescent="0.25">
      <c r="B1667" s="4">
        <v>42144</v>
      </c>
      <c r="C1667" s="99">
        <f>'Farm Runoff'!$D1667</f>
        <v>554.60159999999996</v>
      </c>
      <c r="D1667" s="99">
        <f>'Irrigation Demand'!$D1667</f>
        <v>605.76344086021504</v>
      </c>
      <c r="E1667" s="99">
        <f>$C1667*Farms!$H$6/100</f>
        <v>137.54119679999999</v>
      </c>
      <c r="F1667" s="99">
        <f t="shared" si="150"/>
        <v>417.0604032</v>
      </c>
      <c r="G1667" s="99">
        <f>IF(H1667&lt;Farms!$I$6*1000,(MIN(F1667,Farms!$L$6)),0)</f>
        <v>417.0604032</v>
      </c>
      <c r="H1667" s="100">
        <f t="shared" si="155"/>
        <v>475468.4379405193</v>
      </c>
      <c r="I1667" s="100">
        <f t="shared" si="151"/>
        <v>475417.2760996591</v>
      </c>
      <c r="J1667" s="100">
        <f>MIN(I1667,Farms!$I$6*1000)</f>
        <v>475417.2760996591</v>
      </c>
      <c r="K1667" s="100">
        <f>MAX(I1667-Farms!$I$6*1000, 0)</f>
        <v>0</v>
      </c>
      <c r="L1667" s="100">
        <f t="shared" si="152"/>
        <v>0</v>
      </c>
      <c r="M1667" s="100">
        <f t="shared" si="153"/>
        <v>121.15268817204301</v>
      </c>
      <c r="N1667" s="154">
        <f t="shared" si="154"/>
        <v>121.15268817204301</v>
      </c>
    </row>
    <row r="1668" spans="2:14" x14ac:dyDescent="0.25">
      <c r="B1668" s="4">
        <v>42145</v>
      </c>
      <c r="C1668" s="99">
        <f>'Farm Runoff'!$D1668</f>
        <v>554.60159999999996</v>
      </c>
      <c r="D1668" s="99">
        <f>'Irrigation Demand'!$D1668</f>
        <v>605.76344086021504</v>
      </c>
      <c r="E1668" s="99">
        <f>$C1668*Farms!$H$6/100</f>
        <v>137.54119679999999</v>
      </c>
      <c r="F1668" s="99">
        <f t="shared" si="150"/>
        <v>417.0604032</v>
      </c>
      <c r="G1668" s="99">
        <f>IF(H1668&lt;Farms!$I$6*1000,(MIN(F1668,Farms!$L$6)),0)</f>
        <v>417.0604032</v>
      </c>
      <c r="H1668" s="100">
        <f t="shared" si="155"/>
        <v>475417.2760996591</v>
      </c>
      <c r="I1668" s="100">
        <f t="shared" si="151"/>
        <v>475366.11425879889</v>
      </c>
      <c r="J1668" s="100">
        <f>MIN(I1668,Farms!$I$6*1000)</f>
        <v>475366.11425879889</v>
      </c>
      <c r="K1668" s="100">
        <f>MAX(I1668-Farms!$I$6*1000, 0)</f>
        <v>0</v>
      </c>
      <c r="L1668" s="100">
        <f t="shared" si="152"/>
        <v>0</v>
      </c>
      <c r="M1668" s="100">
        <f t="shared" si="153"/>
        <v>121.15268817204301</v>
      </c>
      <c r="N1668" s="154">
        <f t="shared" si="154"/>
        <v>121.15268817204301</v>
      </c>
    </row>
    <row r="1669" spans="2:14" x14ac:dyDescent="0.25">
      <c r="B1669" s="4">
        <v>42146</v>
      </c>
      <c r="C1669" s="99">
        <f>'Farm Runoff'!$D1669</f>
        <v>554.60159999999996</v>
      </c>
      <c r="D1669" s="99">
        <f>'Irrigation Demand'!$D1669</f>
        <v>605.76344086021504</v>
      </c>
      <c r="E1669" s="99">
        <f>$C1669*Farms!$H$6/100</f>
        <v>137.54119679999999</v>
      </c>
      <c r="F1669" s="99">
        <f t="shared" si="150"/>
        <v>417.0604032</v>
      </c>
      <c r="G1669" s="99">
        <f>IF(H1669&lt;Farms!$I$6*1000,(MIN(F1669,Farms!$L$6)),0)</f>
        <v>417.0604032</v>
      </c>
      <c r="H1669" s="100">
        <f t="shared" si="155"/>
        <v>475366.11425879889</v>
      </c>
      <c r="I1669" s="100">
        <f t="shared" si="151"/>
        <v>475314.95241793868</v>
      </c>
      <c r="J1669" s="100">
        <f>MIN(I1669,Farms!$I$6*1000)</f>
        <v>475314.95241793868</v>
      </c>
      <c r="K1669" s="100">
        <f>MAX(I1669-Farms!$I$6*1000, 0)</f>
        <v>0</v>
      </c>
      <c r="L1669" s="100">
        <f t="shared" si="152"/>
        <v>0</v>
      </c>
      <c r="M1669" s="100">
        <f t="shared" si="153"/>
        <v>121.15268817204301</v>
      </c>
      <c r="N1669" s="154">
        <f t="shared" si="154"/>
        <v>121.15268817204301</v>
      </c>
    </row>
    <row r="1670" spans="2:14" x14ac:dyDescent="0.25">
      <c r="B1670" s="4">
        <v>42147</v>
      </c>
      <c r="C1670" s="99">
        <f>'Farm Runoff'!$D1670</f>
        <v>554.60159999999996</v>
      </c>
      <c r="D1670" s="99">
        <f>'Irrigation Demand'!$D1670</f>
        <v>605.76344086021504</v>
      </c>
      <c r="E1670" s="99">
        <f>$C1670*Farms!$H$6/100</f>
        <v>137.54119679999999</v>
      </c>
      <c r="F1670" s="99">
        <f t="shared" si="150"/>
        <v>417.0604032</v>
      </c>
      <c r="G1670" s="99">
        <f>IF(H1670&lt;Farms!$I$6*1000,(MIN(F1670,Farms!$L$6)),0)</f>
        <v>417.0604032</v>
      </c>
      <c r="H1670" s="100">
        <f t="shared" si="155"/>
        <v>475314.95241793868</v>
      </c>
      <c r="I1670" s="100">
        <f t="shared" si="151"/>
        <v>475263.79057707847</v>
      </c>
      <c r="J1670" s="100">
        <f>MIN(I1670,Farms!$I$6*1000)</f>
        <v>475263.79057707847</v>
      </c>
      <c r="K1670" s="100">
        <f>MAX(I1670-Farms!$I$6*1000, 0)</f>
        <v>0</v>
      </c>
      <c r="L1670" s="100">
        <f t="shared" si="152"/>
        <v>0</v>
      </c>
      <c r="M1670" s="100">
        <f t="shared" si="153"/>
        <v>121.15268817204301</v>
      </c>
      <c r="N1670" s="154">
        <f t="shared" si="154"/>
        <v>121.15268817204301</v>
      </c>
    </row>
    <row r="1671" spans="2:14" x14ac:dyDescent="0.25">
      <c r="B1671" s="4">
        <v>42148</v>
      </c>
      <c r="C1671" s="99">
        <f>'Farm Runoff'!$D1671</f>
        <v>554.60159999999996</v>
      </c>
      <c r="D1671" s="99">
        <f>'Irrigation Demand'!$D1671</f>
        <v>605.76344086021504</v>
      </c>
      <c r="E1671" s="99">
        <f>$C1671*Farms!$H$6/100</f>
        <v>137.54119679999999</v>
      </c>
      <c r="F1671" s="99">
        <f t="shared" ref="F1671:F1734" si="156">C1671-E1671</f>
        <v>417.0604032</v>
      </c>
      <c r="G1671" s="99">
        <f>IF(H1671&lt;Farms!$I$6*1000,(MIN(F1671,Farms!$L$6)),0)</f>
        <v>417.0604032</v>
      </c>
      <c r="H1671" s="100">
        <f t="shared" si="155"/>
        <v>475263.79057707847</v>
      </c>
      <c r="I1671" s="100">
        <f t="shared" ref="I1671:I1734" si="157">H1671+E1671+G1671-D1671</f>
        <v>475212.62873621826</v>
      </c>
      <c r="J1671" s="100">
        <f>MIN(I1671,Farms!$I$6*1000)</f>
        <v>475212.62873621826</v>
      </c>
      <c r="K1671" s="100">
        <f>MAX(I1671-Farms!$I$6*1000, 0)</f>
        <v>0</v>
      </c>
      <c r="L1671" s="100">
        <f t="shared" ref="L1671:L1734" si="158">F1671-G1671</f>
        <v>0</v>
      </c>
      <c r="M1671" s="100">
        <f t="shared" ref="M1671:M1734" si="159">D1671*0.2</f>
        <v>121.15268817204301</v>
      </c>
      <c r="N1671" s="154">
        <f t="shared" ref="N1671:N1734" si="160">K1671+L1671+M1671</f>
        <v>121.15268817204301</v>
      </c>
    </row>
    <row r="1672" spans="2:14" x14ac:dyDescent="0.25">
      <c r="B1672" s="4">
        <v>42149</v>
      </c>
      <c r="C1672" s="99">
        <f>'Farm Runoff'!$D1672</f>
        <v>1584.576</v>
      </c>
      <c r="D1672" s="99">
        <f>'Irrigation Demand'!$D1672</f>
        <v>605.76344086021504</v>
      </c>
      <c r="E1672" s="99">
        <f>$C1672*Farms!$H$6/100</f>
        <v>392.97484800000001</v>
      </c>
      <c r="F1672" s="99">
        <f t="shared" si="156"/>
        <v>1191.601152</v>
      </c>
      <c r="G1672" s="99">
        <f>IF(H1672&lt;Farms!$I$6*1000,(MIN(F1672,Farms!$L$6)),0)</f>
        <v>1191.601152</v>
      </c>
      <c r="H1672" s="100">
        <f t="shared" ref="H1672:H1735" si="161">J1671</f>
        <v>475212.62873621826</v>
      </c>
      <c r="I1672" s="100">
        <f t="shared" si="157"/>
        <v>476191.44129535806</v>
      </c>
      <c r="J1672" s="100">
        <f>MIN(I1672,Farms!$I$6*1000)</f>
        <v>476191.44129535806</v>
      </c>
      <c r="K1672" s="100">
        <f>MAX(I1672-Farms!$I$6*1000, 0)</f>
        <v>0</v>
      </c>
      <c r="L1672" s="100">
        <f t="shared" si="158"/>
        <v>0</v>
      </c>
      <c r="M1672" s="100">
        <f t="shared" si="159"/>
        <v>121.15268817204301</v>
      </c>
      <c r="N1672" s="154">
        <f t="shared" si="160"/>
        <v>121.15268817204301</v>
      </c>
    </row>
    <row r="1673" spans="2:14" x14ac:dyDescent="0.25">
      <c r="B1673" s="4">
        <v>42150</v>
      </c>
      <c r="C1673" s="99">
        <f>'Farm Runoff'!$D1673</f>
        <v>1301.616</v>
      </c>
      <c r="D1673" s="99">
        <f>'Irrigation Demand'!$D1673</f>
        <v>605.76344086021504</v>
      </c>
      <c r="E1673" s="99">
        <f>$C1673*Farms!$H$6/100</f>
        <v>322.80076800000001</v>
      </c>
      <c r="F1673" s="99">
        <f t="shared" si="156"/>
        <v>978.81523199999992</v>
      </c>
      <c r="G1673" s="99">
        <f>IF(H1673&lt;Farms!$I$6*1000,(MIN(F1673,Farms!$L$6)),0)</f>
        <v>978.81523199999992</v>
      </c>
      <c r="H1673" s="100">
        <f t="shared" si="161"/>
        <v>476191.44129535806</v>
      </c>
      <c r="I1673" s="100">
        <f t="shared" si="157"/>
        <v>476887.2938544979</v>
      </c>
      <c r="J1673" s="100">
        <f>MIN(I1673,Farms!$I$6*1000)</f>
        <v>476887.2938544979</v>
      </c>
      <c r="K1673" s="100">
        <f>MAX(I1673-Farms!$I$6*1000, 0)</f>
        <v>0</v>
      </c>
      <c r="L1673" s="100">
        <f t="shared" si="158"/>
        <v>0</v>
      </c>
      <c r="M1673" s="100">
        <f t="shared" si="159"/>
        <v>121.15268817204301</v>
      </c>
      <c r="N1673" s="154">
        <f t="shared" si="160"/>
        <v>121.15268817204301</v>
      </c>
    </row>
    <row r="1674" spans="2:14" x14ac:dyDescent="0.25">
      <c r="B1674" s="4">
        <v>42151</v>
      </c>
      <c r="C1674" s="99">
        <f>'Farm Runoff'!$D1674</f>
        <v>656.46720000000005</v>
      </c>
      <c r="D1674" s="99">
        <f>'Irrigation Demand'!$D1674</f>
        <v>605.76344086021504</v>
      </c>
      <c r="E1674" s="99">
        <f>$C1674*Farms!$H$6/100</f>
        <v>162.80386559999999</v>
      </c>
      <c r="F1674" s="99">
        <f t="shared" si="156"/>
        <v>493.66333440000005</v>
      </c>
      <c r="G1674" s="99">
        <f>IF(H1674&lt;Farms!$I$6*1000,(MIN(F1674,Farms!$L$6)),0)</f>
        <v>493.66333440000005</v>
      </c>
      <c r="H1674" s="100">
        <f t="shared" si="161"/>
        <v>476887.2938544979</v>
      </c>
      <c r="I1674" s="100">
        <f t="shared" si="157"/>
        <v>476937.99761363771</v>
      </c>
      <c r="J1674" s="100">
        <f>MIN(I1674,Farms!$I$6*1000)</f>
        <v>476937.99761363771</v>
      </c>
      <c r="K1674" s="100">
        <f>MAX(I1674-Farms!$I$6*1000, 0)</f>
        <v>0</v>
      </c>
      <c r="L1674" s="100">
        <f t="shared" si="158"/>
        <v>0</v>
      </c>
      <c r="M1674" s="100">
        <f t="shared" si="159"/>
        <v>121.15268817204301</v>
      </c>
      <c r="N1674" s="154">
        <f t="shared" si="160"/>
        <v>121.15268817204301</v>
      </c>
    </row>
    <row r="1675" spans="2:14" x14ac:dyDescent="0.25">
      <c r="B1675" s="4">
        <v>42152</v>
      </c>
      <c r="C1675" s="99">
        <f>'Farm Runoff'!$D1675</f>
        <v>554.60159999999996</v>
      </c>
      <c r="D1675" s="99">
        <f>'Irrigation Demand'!$D1675</f>
        <v>605.76344086021504</v>
      </c>
      <c r="E1675" s="99">
        <f>$C1675*Farms!$H$6/100</f>
        <v>137.54119679999999</v>
      </c>
      <c r="F1675" s="99">
        <f t="shared" si="156"/>
        <v>417.0604032</v>
      </c>
      <c r="G1675" s="99">
        <f>IF(H1675&lt;Farms!$I$6*1000,(MIN(F1675,Farms!$L$6)),0)</f>
        <v>417.0604032</v>
      </c>
      <c r="H1675" s="100">
        <f t="shared" si="161"/>
        <v>476937.99761363771</v>
      </c>
      <c r="I1675" s="100">
        <f t="shared" si="157"/>
        <v>476886.8357727775</v>
      </c>
      <c r="J1675" s="100">
        <f>MIN(I1675,Farms!$I$6*1000)</f>
        <v>476886.8357727775</v>
      </c>
      <c r="K1675" s="100">
        <f>MAX(I1675-Farms!$I$6*1000, 0)</f>
        <v>0</v>
      </c>
      <c r="L1675" s="100">
        <f t="shared" si="158"/>
        <v>0</v>
      </c>
      <c r="M1675" s="100">
        <f t="shared" si="159"/>
        <v>121.15268817204301</v>
      </c>
      <c r="N1675" s="154">
        <f t="shared" si="160"/>
        <v>121.15268817204301</v>
      </c>
    </row>
    <row r="1676" spans="2:14" x14ac:dyDescent="0.25">
      <c r="B1676" s="4">
        <v>42153</v>
      </c>
      <c r="C1676" s="99">
        <f>'Farm Runoff'!$D1676</f>
        <v>554.60159999999996</v>
      </c>
      <c r="D1676" s="99">
        <f>'Irrigation Demand'!$D1676</f>
        <v>605.76344086021504</v>
      </c>
      <c r="E1676" s="99">
        <f>$C1676*Farms!$H$6/100</f>
        <v>137.54119679999999</v>
      </c>
      <c r="F1676" s="99">
        <f t="shared" si="156"/>
        <v>417.0604032</v>
      </c>
      <c r="G1676" s="99">
        <f>IF(H1676&lt;Farms!$I$6*1000,(MIN(F1676,Farms!$L$6)),0)</f>
        <v>417.0604032</v>
      </c>
      <c r="H1676" s="100">
        <f t="shared" si="161"/>
        <v>476886.8357727775</v>
      </c>
      <c r="I1676" s="100">
        <f t="shared" si="157"/>
        <v>476835.67393191729</v>
      </c>
      <c r="J1676" s="100">
        <f>MIN(I1676,Farms!$I$6*1000)</f>
        <v>476835.67393191729</v>
      </c>
      <c r="K1676" s="100">
        <f>MAX(I1676-Farms!$I$6*1000, 0)</f>
        <v>0</v>
      </c>
      <c r="L1676" s="100">
        <f t="shared" si="158"/>
        <v>0</v>
      </c>
      <c r="M1676" s="100">
        <f t="shared" si="159"/>
        <v>121.15268817204301</v>
      </c>
      <c r="N1676" s="154">
        <f t="shared" si="160"/>
        <v>121.15268817204301</v>
      </c>
    </row>
    <row r="1677" spans="2:14" x14ac:dyDescent="0.25">
      <c r="B1677" s="4">
        <v>42154</v>
      </c>
      <c r="C1677" s="99">
        <f>'Farm Runoff'!$D1677</f>
        <v>554.60159999999996</v>
      </c>
      <c r="D1677" s="99">
        <f>'Irrigation Demand'!$D1677</f>
        <v>0</v>
      </c>
      <c r="E1677" s="99">
        <f>$C1677*Farms!$H$6/100</f>
        <v>137.54119679999999</v>
      </c>
      <c r="F1677" s="99">
        <f t="shared" si="156"/>
        <v>417.0604032</v>
      </c>
      <c r="G1677" s="99">
        <f>IF(H1677&lt;Farms!$I$6*1000,(MIN(F1677,Farms!$L$6)),0)</f>
        <v>417.0604032</v>
      </c>
      <c r="H1677" s="100">
        <f t="shared" si="161"/>
        <v>476835.67393191729</v>
      </c>
      <c r="I1677" s="100">
        <f t="shared" si="157"/>
        <v>477390.27553191729</v>
      </c>
      <c r="J1677" s="100">
        <f>MIN(I1677,Farms!$I$6*1000)</f>
        <v>477390.27553191729</v>
      </c>
      <c r="K1677" s="100">
        <f>MAX(I1677-Farms!$I$6*1000, 0)</f>
        <v>0</v>
      </c>
      <c r="L1677" s="100">
        <f t="shared" si="158"/>
        <v>0</v>
      </c>
      <c r="M1677" s="100">
        <f t="shared" si="159"/>
        <v>0</v>
      </c>
      <c r="N1677" s="154">
        <f t="shared" si="160"/>
        <v>0</v>
      </c>
    </row>
    <row r="1678" spans="2:14" x14ac:dyDescent="0.25">
      <c r="B1678" s="4">
        <v>42155</v>
      </c>
      <c r="C1678" s="99">
        <f>'Farm Runoff'!$D1678</f>
        <v>1029.9743999999998</v>
      </c>
      <c r="D1678" s="99">
        <f>'Irrigation Demand'!$D1678</f>
        <v>605.76344086021504</v>
      </c>
      <c r="E1678" s="99">
        <f>$C1678*Farms!$H$6/100</f>
        <v>255.43365119999996</v>
      </c>
      <c r="F1678" s="99">
        <f t="shared" si="156"/>
        <v>774.54074879999985</v>
      </c>
      <c r="G1678" s="99">
        <f>IF(H1678&lt;Farms!$I$6*1000,(MIN(F1678,Farms!$L$6)),0)</f>
        <v>774.54074879999985</v>
      </c>
      <c r="H1678" s="100">
        <f t="shared" si="161"/>
        <v>477390.27553191729</v>
      </c>
      <c r="I1678" s="100">
        <f t="shared" si="157"/>
        <v>477814.48649105703</v>
      </c>
      <c r="J1678" s="100">
        <f>MIN(I1678,Farms!$I$6*1000)</f>
        <v>477814.48649105703</v>
      </c>
      <c r="K1678" s="100">
        <f>MAX(I1678-Farms!$I$6*1000, 0)</f>
        <v>0</v>
      </c>
      <c r="L1678" s="100">
        <f t="shared" si="158"/>
        <v>0</v>
      </c>
      <c r="M1678" s="100">
        <f t="shared" si="159"/>
        <v>121.15268817204301</v>
      </c>
      <c r="N1678" s="154">
        <f t="shared" si="160"/>
        <v>121.15268817204301</v>
      </c>
    </row>
    <row r="1679" spans="2:14" x14ac:dyDescent="0.25">
      <c r="B1679" s="4">
        <v>42156</v>
      </c>
      <c r="C1679" s="99">
        <f>'Farm Runoff'!$D1679</f>
        <v>2614.5504000000001</v>
      </c>
      <c r="D1679" s="99">
        <f>'Irrigation Demand'!$D1679</f>
        <v>0</v>
      </c>
      <c r="E1679" s="99">
        <f>$C1679*Farms!$H$6/100</f>
        <v>648.40849920000005</v>
      </c>
      <c r="F1679" s="99">
        <f t="shared" si="156"/>
        <v>1966.1419008</v>
      </c>
      <c r="G1679" s="99">
        <f>IF(H1679&lt;Farms!$I$6*1000,(MIN(F1679,Farms!$L$6)),0)</f>
        <v>1966.1419008</v>
      </c>
      <c r="H1679" s="100">
        <f t="shared" si="161"/>
        <v>477814.48649105703</v>
      </c>
      <c r="I1679" s="100">
        <f t="shared" si="157"/>
        <v>480429.03689105704</v>
      </c>
      <c r="J1679" s="100">
        <f>MIN(I1679,Farms!$I$6*1000)</f>
        <v>480429.03689105704</v>
      </c>
      <c r="K1679" s="100">
        <f>MAX(I1679-Farms!$I$6*1000, 0)</f>
        <v>0</v>
      </c>
      <c r="L1679" s="100">
        <f t="shared" si="158"/>
        <v>0</v>
      </c>
      <c r="M1679" s="100">
        <f t="shared" si="159"/>
        <v>0</v>
      </c>
      <c r="N1679" s="154">
        <f t="shared" si="160"/>
        <v>0</v>
      </c>
    </row>
    <row r="1680" spans="2:14" x14ac:dyDescent="0.25">
      <c r="B1680" s="4">
        <v>42157</v>
      </c>
      <c r="C1680" s="99">
        <f>'Farm Runoff'!$D1680</f>
        <v>2614.5504000000001</v>
      </c>
      <c r="D1680" s="99">
        <f>'Irrigation Demand'!$D1680</f>
        <v>0</v>
      </c>
      <c r="E1680" s="99">
        <f>$C1680*Farms!$H$6/100</f>
        <v>648.40849920000005</v>
      </c>
      <c r="F1680" s="99">
        <f t="shared" si="156"/>
        <v>1966.1419008</v>
      </c>
      <c r="G1680" s="99">
        <f>IF(H1680&lt;Farms!$I$6*1000,(MIN(F1680,Farms!$L$6)),0)</f>
        <v>1966.1419008</v>
      </c>
      <c r="H1680" s="100">
        <f t="shared" si="161"/>
        <v>480429.03689105704</v>
      </c>
      <c r="I1680" s="100">
        <f t="shared" si="157"/>
        <v>483043.58729105705</v>
      </c>
      <c r="J1680" s="100">
        <f>MIN(I1680,Farms!$I$6*1000)</f>
        <v>483043.58729105705</v>
      </c>
      <c r="K1680" s="100">
        <f>MAX(I1680-Farms!$I$6*1000, 0)</f>
        <v>0</v>
      </c>
      <c r="L1680" s="100">
        <f t="shared" si="158"/>
        <v>0</v>
      </c>
      <c r="M1680" s="100">
        <f t="shared" si="159"/>
        <v>0</v>
      </c>
      <c r="N1680" s="154">
        <f t="shared" si="160"/>
        <v>0</v>
      </c>
    </row>
    <row r="1681" spans="2:14" x14ac:dyDescent="0.25">
      <c r="B1681" s="4">
        <v>42158</v>
      </c>
      <c r="C1681" s="99">
        <f>'Farm Runoff'!$D1681</f>
        <v>1143.1583999999998</v>
      </c>
      <c r="D1681" s="99">
        <f>'Irrigation Demand'!$D1681</f>
        <v>0</v>
      </c>
      <c r="E1681" s="99">
        <f>$C1681*Farms!$H$6/100</f>
        <v>283.50328319999994</v>
      </c>
      <c r="F1681" s="99">
        <f t="shared" si="156"/>
        <v>859.65511679999986</v>
      </c>
      <c r="G1681" s="99">
        <f>IF(H1681&lt;Farms!$I$6*1000,(MIN(F1681,Farms!$L$6)),0)</f>
        <v>859.65511679999986</v>
      </c>
      <c r="H1681" s="100">
        <f t="shared" si="161"/>
        <v>483043.58729105705</v>
      </c>
      <c r="I1681" s="100">
        <f t="shared" si="157"/>
        <v>484186.74569105706</v>
      </c>
      <c r="J1681" s="100">
        <f>MIN(I1681,Farms!$I$6*1000)</f>
        <v>484186.74569105706</v>
      </c>
      <c r="K1681" s="100">
        <f>MAX(I1681-Farms!$I$6*1000, 0)</f>
        <v>0</v>
      </c>
      <c r="L1681" s="100">
        <f t="shared" si="158"/>
        <v>0</v>
      </c>
      <c r="M1681" s="100">
        <f t="shared" si="159"/>
        <v>0</v>
      </c>
      <c r="N1681" s="154">
        <f t="shared" si="160"/>
        <v>0</v>
      </c>
    </row>
    <row r="1682" spans="2:14" x14ac:dyDescent="0.25">
      <c r="B1682" s="4">
        <v>42159</v>
      </c>
      <c r="C1682" s="99">
        <f>'Farm Runoff'!$D1682</f>
        <v>984.70079999999984</v>
      </c>
      <c r="D1682" s="99">
        <f>'Irrigation Demand'!$D1682</f>
        <v>0</v>
      </c>
      <c r="E1682" s="99">
        <f>$C1682*Farms!$H$6/100</f>
        <v>244.20579839999999</v>
      </c>
      <c r="F1682" s="99">
        <f t="shared" si="156"/>
        <v>740.4950015999998</v>
      </c>
      <c r="G1682" s="99">
        <f>IF(H1682&lt;Farms!$I$6*1000,(MIN(F1682,Farms!$L$6)),0)</f>
        <v>740.4950015999998</v>
      </c>
      <c r="H1682" s="100">
        <f t="shared" si="161"/>
        <v>484186.74569105706</v>
      </c>
      <c r="I1682" s="100">
        <f t="shared" si="157"/>
        <v>485171.44649105705</v>
      </c>
      <c r="J1682" s="100">
        <f>MIN(I1682,Farms!$I$6*1000)</f>
        <v>485171.44649105705</v>
      </c>
      <c r="K1682" s="100">
        <f>MAX(I1682-Farms!$I$6*1000, 0)</f>
        <v>0</v>
      </c>
      <c r="L1682" s="100">
        <f t="shared" si="158"/>
        <v>0</v>
      </c>
      <c r="M1682" s="100">
        <f t="shared" si="159"/>
        <v>0</v>
      </c>
      <c r="N1682" s="154">
        <f t="shared" si="160"/>
        <v>0</v>
      </c>
    </row>
    <row r="1683" spans="2:14" x14ac:dyDescent="0.25">
      <c r="B1683" s="4">
        <v>42160</v>
      </c>
      <c r="C1683" s="99">
        <f>'Farm Runoff'!$D1683</f>
        <v>984.70079999999984</v>
      </c>
      <c r="D1683" s="99">
        <f>'Irrigation Demand'!$D1683</f>
        <v>399.96020202020208</v>
      </c>
      <c r="E1683" s="99">
        <f>$C1683*Farms!$H$6/100</f>
        <v>244.20579839999999</v>
      </c>
      <c r="F1683" s="99">
        <f t="shared" si="156"/>
        <v>740.4950015999998</v>
      </c>
      <c r="G1683" s="99">
        <f>IF(H1683&lt;Farms!$I$6*1000,(MIN(F1683,Farms!$L$6)),0)</f>
        <v>740.4950015999998</v>
      </c>
      <c r="H1683" s="100">
        <f t="shared" si="161"/>
        <v>485171.44649105705</v>
      </c>
      <c r="I1683" s="100">
        <f t="shared" si="157"/>
        <v>485756.18708903686</v>
      </c>
      <c r="J1683" s="100">
        <f>MIN(I1683,Farms!$I$6*1000)</f>
        <v>485756.18708903686</v>
      </c>
      <c r="K1683" s="100">
        <f>MAX(I1683-Farms!$I$6*1000, 0)</f>
        <v>0</v>
      </c>
      <c r="L1683" s="100">
        <f t="shared" si="158"/>
        <v>0</v>
      </c>
      <c r="M1683" s="100">
        <f t="shared" si="159"/>
        <v>79.992040404040424</v>
      </c>
      <c r="N1683" s="154">
        <f t="shared" si="160"/>
        <v>79.992040404040424</v>
      </c>
    </row>
    <row r="1684" spans="2:14" x14ac:dyDescent="0.25">
      <c r="B1684" s="4">
        <v>42161</v>
      </c>
      <c r="C1684" s="99">
        <f>'Farm Runoff'!$D1684</f>
        <v>984.70079999999984</v>
      </c>
      <c r="D1684" s="99">
        <f>'Irrigation Demand'!$D1684</f>
        <v>399.96020202020208</v>
      </c>
      <c r="E1684" s="99">
        <f>$C1684*Farms!$H$6/100</f>
        <v>244.20579839999999</v>
      </c>
      <c r="F1684" s="99">
        <f t="shared" si="156"/>
        <v>740.4950015999998</v>
      </c>
      <c r="G1684" s="99">
        <f>IF(H1684&lt;Farms!$I$6*1000,(MIN(F1684,Farms!$L$6)),0)</f>
        <v>740.4950015999998</v>
      </c>
      <c r="H1684" s="100">
        <f t="shared" si="161"/>
        <v>485756.18708903686</v>
      </c>
      <c r="I1684" s="100">
        <f t="shared" si="157"/>
        <v>486340.92768701667</v>
      </c>
      <c r="J1684" s="100">
        <f>MIN(I1684,Farms!$I$6*1000)</f>
        <v>486340.92768701667</v>
      </c>
      <c r="K1684" s="100">
        <f>MAX(I1684-Farms!$I$6*1000, 0)</f>
        <v>0</v>
      </c>
      <c r="L1684" s="100">
        <f t="shared" si="158"/>
        <v>0</v>
      </c>
      <c r="M1684" s="100">
        <f t="shared" si="159"/>
        <v>79.992040404040424</v>
      </c>
      <c r="N1684" s="154">
        <f t="shared" si="160"/>
        <v>79.992040404040424</v>
      </c>
    </row>
    <row r="1685" spans="2:14" x14ac:dyDescent="0.25">
      <c r="B1685" s="4">
        <v>42162</v>
      </c>
      <c r="C1685" s="99">
        <f>'Farm Runoff'!$D1685</f>
        <v>984.70079999999984</v>
      </c>
      <c r="D1685" s="99">
        <f>'Irrigation Demand'!$D1685</f>
        <v>399.96020202020208</v>
      </c>
      <c r="E1685" s="99">
        <f>$C1685*Farms!$H$6/100</f>
        <v>244.20579839999999</v>
      </c>
      <c r="F1685" s="99">
        <f t="shared" si="156"/>
        <v>740.4950015999998</v>
      </c>
      <c r="G1685" s="99">
        <f>IF(H1685&lt;Farms!$I$6*1000,(MIN(F1685,Farms!$L$6)),0)</f>
        <v>740.4950015999998</v>
      </c>
      <c r="H1685" s="100">
        <f t="shared" si="161"/>
        <v>486340.92768701667</v>
      </c>
      <c r="I1685" s="100">
        <f t="shared" si="157"/>
        <v>486925.66828499647</v>
      </c>
      <c r="J1685" s="100">
        <f>MIN(I1685,Farms!$I$6*1000)</f>
        <v>486925.66828499647</v>
      </c>
      <c r="K1685" s="100">
        <f>MAX(I1685-Farms!$I$6*1000, 0)</f>
        <v>0</v>
      </c>
      <c r="L1685" s="100">
        <f t="shared" si="158"/>
        <v>0</v>
      </c>
      <c r="M1685" s="100">
        <f t="shared" si="159"/>
        <v>79.992040404040424</v>
      </c>
      <c r="N1685" s="154">
        <f t="shared" si="160"/>
        <v>79.992040404040424</v>
      </c>
    </row>
    <row r="1686" spans="2:14" x14ac:dyDescent="0.25">
      <c r="B1686" s="4">
        <v>42163</v>
      </c>
      <c r="C1686" s="99">
        <f>'Farm Runoff'!$D1686</f>
        <v>984.70079999999984</v>
      </c>
      <c r="D1686" s="99">
        <f>'Irrigation Demand'!$D1686</f>
        <v>399.96020202020208</v>
      </c>
      <c r="E1686" s="99">
        <f>$C1686*Farms!$H$6/100</f>
        <v>244.20579839999999</v>
      </c>
      <c r="F1686" s="99">
        <f t="shared" si="156"/>
        <v>740.4950015999998</v>
      </c>
      <c r="G1686" s="99">
        <f>IF(H1686&lt;Farms!$I$6*1000,(MIN(F1686,Farms!$L$6)),0)</f>
        <v>740.4950015999998</v>
      </c>
      <c r="H1686" s="100">
        <f t="shared" si="161"/>
        <v>486925.66828499647</v>
      </c>
      <c r="I1686" s="100">
        <f t="shared" si="157"/>
        <v>487510.40888297628</v>
      </c>
      <c r="J1686" s="100">
        <f>MIN(I1686,Farms!$I$6*1000)</f>
        <v>487510.40888297628</v>
      </c>
      <c r="K1686" s="100">
        <f>MAX(I1686-Farms!$I$6*1000, 0)</f>
        <v>0</v>
      </c>
      <c r="L1686" s="100">
        <f t="shared" si="158"/>
        <v>0</v>
      </c>
      <c r="M1686" s="100">
        <f t="shared" si="159"/>
        <v>79.992040404040424</v>
      </c>
      <c r="N1686" s="154">
        <f t="shared" si="160"/>
        <v>79.992040404040424</v>
      </c>
    </row>
    <row r="1687" spans="2:14" x14ac:dyDescent="0.25">
      <c r="B1687" s="4">
        <v>42164</v>
      </c>
      <c r="C1687" s="99">
        <f>'Farm Runoff'!$D1687</f>
        <v>984.70079999999984</v>
      </c>
      <c r="D1687" s="99">
        <f>'Irrigation Demand'!$D1687</f>
        <v>399.96020202020208</v>
      </c>
      <c r="E1687" s="99">
        <f>$C1687*Farms!$H$6/100</f>
        <v>244.20579839999999</v>
      </c>
      <c r="F1687" s="99">
        <f t="shared" si="156"/>
        <v>740.4950015999998</v>
      </c>
      <c r="G1687" s="99">
        <f>IF(H1687&lt;Farms!$I$6*1000,(MIN(F1687,Farms!$L$6)),0)</f>
        <v>740.4950015999998</v>
      </c>
      <c r="H1687" s="100">
        <f t="shared" si="161"/>
        <v>487510.40888297628</v>
      </c>
      <c r="I1687" s="100">
        <f t="shared" si="157"/>
        <v>488095.14948095608</v>
      </c>
      <c r="J1687" s="100">
        <f>MIN(I1687,Farms!$I$6*1000)</f>
        <v>488095.14948095608</v>
      </c>
      <c r="K1687" s="100">
        <f>MAX(I1687-Farms!$I$6*1000, 0)</f>
        <v>0</v>
      </c>
      <c r="L1687" s="100">
        <f t="shared" si="158"/>
        <v>0</v>
      </c>
      <c r="M1687" s="100">
        <f t="shared" si="159"/>
        <v>79.992040404040424</v>
      </c>
      <c r="N1687" s="154">
        <f t="shared" si="160"/>
        <v>79.992040404040424</v>
      </c>
    </row>
    <row r="1688" spans="2:14" x14ac:dyDescent="0.25">
      <c r="B1688" s="4">
        <v>42165</v>
      </c>
      <c r="C1688" s="99">
        <f>'Farm Runoff'!$D1688</f>
        <v>984.70079999999984</v>
      </c>
      <c r="D1688" s="99">
        <f>'Irrigation Demand'!$D1688</f>
        <v>399.96020202020208</v>
      </c>
      <c r="E1688" s="99">
        <f>$C1688*Farms!$H$6/100</f>
        <v>244.20579839999999</v>
      </c>
      <c r="F1688" s="99">
        <f t="shared" si="156"/>
        <v>740.4950015999998</v>
      </c>
      <c r="G1688" s="99">
        <f>IF(H1688&lt;Farms!$I$6*1000,(MIN(F1688,Farms!$L$6)),0)</f>
        <v>740.4950015999998</v>
      </c>
      <c r="H1688" s="100">
        <f t="shared" si="161"/>
        <v>488095.14948095608</v>
      </c>
      <c r="I1688" s="100">
        <f t="shared" si="157"/>
        <v>488679.89007893589</v>
      </c>
      <c r="J1688" s="100">
        <f>MIN(I1688,Farms!$I$6*1000)</f>
        <v>488679.89007893589</v>
      </c>
      <c r="K1688" s="100">
        <f>MAX(I1688-Farms!$I$6*1000, 0)</f>
        <v>0</v>
      </c>
      <c r="L1688" s="100">
        <f t="shared" si="158"/>
        <v>0</v>
      </c>
      <c r="M1688" s="100">
        <f t="shared" si="159"/>
        <v>79.992040404040424</v>
      </c>
      <c r="N1688" s="154">
        <f t="shared" si="160"/>
        <v>79.992040404040424</v>
      </c>
    </row>
    <row r="1689" spans="2:14" x14ac:dyDescent="0.25">
      <c r="B1689" s="4">
        <v>42166</v>
      </c>
      <c r="C1689" s="99">
        <f>'Farm Runoff'!$D1689</f>
        <v>984.70079999999984</v>
      </c>
      <c r="D1689" s="99">
        <f>'Irrigation Demand'!$D1689</f>
        <v>399.96020202020208</v>
      </c>
      <c r="E1689" s="99">
        <f>$C1689*Farms!$H$6/100</f>
        <v>244.20579839999999</v>
      </c>
      <c r="F1689" s="99">
        <f t="shared" si="156"/>
        <v>740.4950015999998</v>
      </c>
      <c r="G1689" s="99">
        <f>IF(H1689&lt;Farms!$I$6*1000,(MIN(F1689,Farms!$L$6)),0)</f>
        <v>740.4950015999998</v>
      </c>
      <c r="H1689" s="100">
        <f t="shared" si="161"/>
        <v>488679.89007893589</v>
      </c>
      <c r="I1689" s="100">
        <f t="shared" si="157"/>
        <v>489264.63067691569</v>
      </c>
      <c r="J1689" s="100">
        <f>MIN(I1689,Farms!$I$6*1000)</f>
        <v>489264.63067691569</v>
      </c>
      <c r="K1689" s="100">
        <f>MAX(I1689-Farms!$I$6*1000, 0)</f>
        <v>0</v>
      </c>
      <c r="L1689" s="100">
        <f t="shared" si="158"/>
        <v>0</v>
      </c>
      <c r="M1689" s="100">
        <f t="shared" si="159"/>
        <v>79.992040404040424</v>
      </c>
      <c r="N1689" s="154">
        <f t="shared" si="160"/>
        <v>79.992040404040424</v>
      </c>
    </row>
    <row r="1690" spans="2:14" x14ac:dyDescent="0.25">
      <c r="B1690" s="4">
        <v>42167</v>
      </c>
      <c r="C1690" s="99">
        <f>'Farm Runoff'!$D1690</f>
        <v>984.70079999999984</v>
      </c>
      <c r="D1690" s="99">
        <f>'Irrigation Demand'!$D1690</f>
        <v>399.96020202020208</v>
      </c>
      <c r="E1690" s="99">
        <f>$C1690*Farms!$H$6/100</f>
        <v>244.20579839999999</v>
      </c>
      <c r="F1690" s="99">
        <f t="shared" si="156"/>
        <v>740.4950015999998</v>
      </c>
      <c r="G1690" s="99">
        <f>IF(H1690&lt;Farms!$I$6*1000,(MIN(F1690,Farms!$L$6)),0)</f>
        <v>740.4950015999998</v>
      </c>
      <c r="H1690" s="100">
        <f t="shared" si="161"/>
        <v>489264.63067691569</v>
      </c>
      <c r="I1690" s="100">
        <f t="shared" si="157"/>
        <v>489849.3712748955</v>
      </c>
      <c r="J1690" s="100">
        <f>MIN(I1690,Farms!$I$6*1000)</f>
        <v>489849.3712748955</v>
      </c>
      <c r="K1690" s="100">
        <f>MAX(I1690-Farms!$I$6*1000, 0)</f>
        <v>0</v>
      </c>
      <c r="L1690" s="100">
        <f t="shared" si="158"/>
        <v>0</v>
      </c>
      <c r="M1690" s="100">
        <f t="shared" si="159"/>
        <v>79.992040404040424</v>
      </c>
      <c r="N1690" s="154">
        <f t="shared" si="160"/>
        <v>79.992040404040424</v>
      </c>
    </row>
    <row r="1691" spans="2:14" x14ac:dyDescent="0.25">
      <c r="B1691" s="4">
        <v>42168</v>
      </c>
      <c r="C1691" s="99">
        <f>'Farm Runoff'!$D1691</f>
        <v>984.70079999999984</v>
      </c>
      <c r="D1691" s="99">
        <f>'Irrigation Demand'!$D1691</f>
        <v>399.96020202020208</v>
      </c>
      <c r="E1691" s="99">
        <f>$C1691*Farms!$H$6/100</f>
        <v>244.20579839999999</v>
      </c>
      <c r="F1691" s="99">
        <f t="shared" si="156"/>
        <v>740.4950015999998</v>
      </c>
      <c r="G1691" s="99">
        <f>IF(H1691&lt;Farms!$I$6*1000,(MIN(F1691,Farms!$L$6)),0)</f>
        <v>740.4950015999998</v>
      </c>
      <c r="H1691" s="100">
        <f t="shared" si="161"/>
        <v>489849.3712748955</v>
      </c>
      <c r="I1691" s="100">
        <f t="shared" si="157"/>
        <v>490434.11187287531</v>
      </c>
      <c r="J1691" s="100">
        <f>MIN(I1691,Farms!$I$6*1000)</f>
        <v>490434.11187287531</v>
      </c>
      <c r="K1691" s="100">
        <f>MAX(I1691-Farms!$I$6*1000, 0)</f>
        <v>0</v>
      </c>
      <c r="L1691" s="100">
        <f t="shared" si="158"/>
        <v>0</v>
      </c>
      <c r="M1691" s="100">
        <f t="shared" si="159"/>
        <v>79.992040404040424</v>
      </c>
      <c r="N1691" s="154">
        <f t="shared" si="160"/>
        <v>79.992040404040424</v>
      </c>
    </row>
    <row r="1692" spans="2:14" x14ac:dyDescent="0.25">
      <c r="B1692" s="4">
        <v>42169</v>
      </c>
      <c r="C1692" s="99">
        <f>'Farm Runoff'!$D1692</f>
        <v>814.9248</v>
      </c>
      <c r="D1692" s="99">
        <f>'Irrigation Demand'!$D1692</f>
        <v>399.96020202020208</v>
      </c>
      <c r="E1692" s="99">
        <f>$C1692*Farms!$H$6/100</f>
        <v>202.1013504</v>
      </c>
      <c r="F1692" s="99">
        <f t="shared" si="156"/>
        <v>612.8234496</v>
      </c>
      <c r="G1692" s="99">
        <f>IF(H1692&lt;Farms!$I$6*1000,(MIN(F1692,Farms!$L$6)),0)</f>
        <v>612.8234496</v>
      </c>
      <c r="H1692" s="100">
        <f t="shared" si="161"/>
        <v>490434.11187287531</v>
      </c>
      <c r="I1692" s="100">
        <f t="shared" si="157"/>
        <v>490849.07647085516</v>
      </c>
      <c r="J1692" s="100">
        <f>MIN(I1692,Farms!$I$6*1000)</f>
        <v>490849.07647085516</v>
      </c>
      <c r="K1692" s="100">
        <f>MAX(I1692-Farms!$I$6*1000, 0)</f>
        <v>0</v>
      </c>
      <c r="L1692" s="100">
        <f t="shared" si="158"/>
        <v>0</v>
      </c>
      <c r="M1692" s="100">
        <f t="shared" si="159"/>
        <v>79.992040404040424</v>
      </c>
      <c r="N1692" s="154">
        <f t="shared" si="160"/>
        <v>79.992040404040424</v>
      </c>
    </row>
    <row r="1693" spans="2:14" x14ac:dyDescent="0.25">
      <c r="B1693" s="4">
        <v>42170</v>
      </c>
      <c r="C1693" s="99">
        <f>'Farm Runoff'!$D1693</f>
        <v>814.9248</v>
      </c>
      <c r="D1693" s="99">
        <f>'Irrigation Demand'!$D1693</f>
        <v>0</v>
      </c>
      <c r="E1693" s="99">
        <f>$C1693*Farms!$H$6/100</f>
        <v>202.1013504</v>
      </c>
      <c r="F1693" s="99">
        <f t="shared" si="156"/>
        <v>612.8234496</v>
      </c>
      <c r="G1693" s="99">
        <f>IF(H1693&lt;Farms!$I$6*1000,(MIN(F1693,Farms!$L$6)),0)</f>
        <v>612.8234496</v>
      </c>
      <c r="H1693" s="100">
        <f t="shared" si="161"/>
        <v>490849.07647085516</v>
      </c>
      <c r="I1693" s="100">
        <f t="shared" si="157"/>
        <v>491664.00127085519</v>
      </c>
      <c r="J1693" s="100">
        <f>MIN(I1693,Farms!$I$6*1000)</f>
        <v>491664.00127085519</v>
      </c>
      <c r="K1693" s="100">
        <f>MAX(I1693-Farms!$I$6*1000, 0)</f>
        <v>0</v>
      </c>
      <c r="L1693" s="100">
        <f t="shared" si="158"/>
        <v>0</v>
      </c>
      <c r="M1693" s="100">
        <f t="shared" si="159"/>
        <v>0</v>
      </c>
      <c r="N1693" s="154">
        <f t="shared" si="160"/>
        <v>0</v>
      </c>
    </row>
    <row r="1694" spans="2:14" x14ac:dyDescent="0.25">
      <c r="B1694" s="4">
        <v>42171</v>
      </c>
      <c r="C1694" s="99">
        <f>'Farm Runoff'!$D1694</f>
        <v>1143.1583999999998</v>
      </c>
      <c r="D1694" s="99">
        <f>'Irrigation Demand'!$D1694</f>
        <v>0</v>
      </c>
      <c r="E1694" s="99">
        <f>$C1694*Farms!$H$6/100</f>
        <v>283.50328319999994</v>
      </c>
      <c r="F1694" s="99">
        <f t="shared" si="156"/>
        <v>859.65511679999986</v>
      </c>
      <c r="G1694" s="99">
        <f>IF(H1694&lt;Farms!$I$6*1000,(MIN(F1694,Farms!$L$6)),0)</f>
        <v>859.65511679999986</v>
      </c>
      <c r="H1694" s="100">
        <f t="shared" si="161"/>
        <v>491664.00127085519</v>
      </c>
      <c r="I1694" s="100">
        <f t="shared" si="157"/>
        <v>492807.15967085521</v>
      </c>
      <c r="J1694" s="100">
        <f>MIN(I1694,Farms!$I$6*1000)</f>
        <v>492807.15967085521</v>
      </c>
      <c r="K1694" s="100">
        <f>MAX(I1694-Farms!$I$6*1000, 0)</f>
        <v>0</v>
      </c>
      <c r="L1694" s="100">
        <f t="shared" si="158"/>
        <v>0</v>
      </c>
      <c r="M1694" s="100">
        <f t="shared" si="159"/>
        <v>0</v>
      </c>
      <c r="N1694" s="154">
        <f t="shared" si="160"/>
        <v>0</v>
      </c>
    </row>
    <row r="1695" spans="2:14" x14ac:dyDescent="0.25">
      <c r="B1695" s="4">
        <v>42172</v>
      </c>
      <c r="C1695" s="99">
        <f>'Farm Runoff'!$D1695</f>
        <v>1471.3920000000001</v>
      </c>
      <c r="D1695" s="99">
        <f>'Irrigation Demand'!$D1695</f>
        <v>0</v>
      </c>
      <c r="E1695" s="99">
        <f>$C1695*Farms!$H$6/100</f>
        <v>364.905216</v>
      </c>
      <c r="F1695" s="99">
        <f t="shared" si="156"/>
        <v>1106.4867840000002</v>
      </c>
      <c r="G1695" s="99">
        <f>IF(H1695&lt;Farms!$I$6*1000,(MIN(F1695,Farms!$L$6)),0)</f>
        <v>1106.4867840000002</v>
      </c>
      <c r="H1695" s="100">
        <f t="shared" si="161"/>
        <v>492807.15967085521</v>
      </c>
      <c r="I1695" s="100">
        <f t="shared" si="157"/>
        <v>494278.5516708552</v>
      </c>
      <c r="J1695" s="100">
        <f>MIN(I1695,Farms!$I$6*1000)</f>
        <v>494278.5516708552</v>
      </c>
      <c r="K1695" s="100">
        <f>MAX(I1695-Farms!$I$6*1000, 0)</f>
        <v>0</v>
      </c>
      <c r="L1695" s="100">
        <f t="shared" si="158"/>
        <v>0</v>
      </c>
      <c r="M1695" s="100">
        <f t="shared" si="159"/>
        <v>0</v>
      </c>
      <c r="N1695" s="154">
        <f t="shared" si="160"/>
        <v>0</v>
      </c>
    </row>
    <row r="1696" spans="2:14" x14ac:dyDescent="0.25">
      <c r="B1696" s="4">
        <v>42173</v>
      </c>
      <c r="C1696" s="99">
        <f>'Farm Runoff'!$D1696</f>
        <v>72415.123199999987</v>
      </c>
      <c r="D1696" s="99">
        <f>'Irrigation Demand'!$D1696</f>
        <v>399.96020202020208</v>
      </c>
      <c r="E1696" s="99">
        <f>$C1696*Farms!$H$6/100</f>
        <v>17958.950553599996</v>
      </c>
      <c r="F1696" s="99">
        <f t="shared" si="156"/>
        <v>54456.172646399995</v>
      </c>
      <c r="G1696" s="99">
        <f>IF(H1696&lt;Farms!$I$6*1000,(MIN(F1696,Farms!$L$6)),0)</f>
        <v>17280</v>
      </c>
      <c r="H1696" s="100">
        <f t="shared" si="161"/>
        <v>494278.5516708552</v>
      </c>
      <c r="I1696" s="100">
        <f t="shared" si="157"/>
        <v>529117.54202243488</v>
      </c>
      <c r="J1696" s="100">
        <f>MIN(I1696,Farms!$I$6*1000)</f>
        <v>495000</v>
      </c>
      <c r="K1696" s="100">
        <f>MAX(I1696-Farms!$I$6*1000, 0)</f>
        <v>34117.542022434878</v>
      </c>
      <c r="L1696" s="100">
        <f t="shared" si="158"/>
        <v>37176.172646399995</v>
      </c>
      <c r="M1696" s="100">
        <f t="shared" si="159"/>
        <v>79.992040404040424</v>
      </c>
      <c r="N1696" s="154">
        <f t="shared" si="160"/>
        <v>71373.706709238919</v>
      </c>
    </row>
    <row r="1697" spans="2:14" x14ac:dyDescent="0.25">
      <c r="B1697" s="4">
        <v>42174</v>
      </c>
      <c r="C1697" s="99">
        <f>'Farm Runoff'!$D1697</f>
        <v>57712.521599999993</v>
      </c>
      <c r="D1697" s="99">
        <f>'Irrigation Demand'!$D1697</f>
        <v>399.96020202020208</v>
      </c>
      <c r="E1697" s="99">
        <f>$C1697*Farms!$H$6/100</f>
        <v>14312.705356799999</v>
      </c>
      <c r="F1697" s="99">
        <f t="shared" si="156"/>
        <v>43399.816243199995</v>
      </c>
      <c r="G1697" s="99">
        <f>IF(H1697&lt;Farms!$I$6*1000,(MIN(F1697,Farms!$L$6)),0)</f>
        <v>0</v>
      </c>
      <c r="H1697" s="100">
        <f t="shared" si="161"/>
        <v>495000</v>
      </c>
      <c r="I1697" s="100">
        <f t="shared" si="157"/>
        <v>508912.74515477981</v>
      </c>
      <c r="J1697" s="100">
        <f>MIN(I1697,Farms!$I$6*1000)</f>
        <v>495000</v>
      </c>
      <c r="K1697" s="100">
        <f>MAX(I1697-Farms!$I$6*1000, 0)</f>
        <v>13912.745154779812</v>
      </c>
      <c r="L1697" s="100">
        <f t="shared" si="158"/>
        <v>43399.816243199995</v>
      </c>
      <c r="M1697" s="100">
        <f t="shared" si="159"/>
        <v>79.992040404040424</v>
      </c>
      <c r="N1697" s="154">
        <f t="shared" si="160"/>
        <v>57392.553438383846</v>
      </c>
    </row>
    <row r="1698" spans="2:14" x14ac:dyDescent="0.25">
      <c r="B1698" s="4">
        <v>42175</v>
      </c>
      <c r="C1698" s="99">
        <f>'Farm Runoff'!$D1698</f>
        <v>25670.131199999996</v>
      </c>
      <c r="D1698" s="99">
        <f>'Irrigation Demand'!$D1698</f>
        <v>399.96020202020208</v>
      </c>
      <c r="E1698" s="99">
        <f>$C1698*Farms!$H$6/100</f>
        <v>6366.192537599999</v>
      </c>
      <c r="F1698" s="99">
        <f t="shared" si="156"/>
        <v>19303.938662399996</v>
      </c>
      <c r="G1698" s="99">
        <f>IF(H1698&lt;Farms!$I$6*1000,(MIN(F1698,Farms!$L$6)),0)</f>
        <v>0</v>
      </c>
      <c r="H1698" s="100">
        <f t="shared" si="161"/>
        <v>495000</v>
      </c>
      <c r="I1698" s="100">
        <f t="shared" si="157"/>
        <v>500966.23233557981</v>
      </c>
      <c r="J1698" s="100">
        <f>MIN(I1698,Farms!$I$6*1000)</f>
        <v>495000</v>
      </c>
      <c r="K1698" s="100">
        <f>MAX(I1698-Farms!$I$6*1000, 0)</f>
        <v>5966.2323355798144</v>
      </c>
      <c r="L1698" s="100">
        <f t="shared" si="158"/>
        <v>19303.938662399996</v>
      </c>
      <c r="M1698" s="100">
        <f t="shared" si="159"/>
        <v>79.992040404040424</v>
      </c>
      <c r="N1698" s="154">
        <f t="shared" si="160"/>
        <v>25350.163038383853</v>
      </c>
    </row>
    <row r="1699" spans="2:14" x14ac:dyDescent="0.25">
      <c r="B1699" s="4">
        <v>42176</v>
      </c>
      <c r="C1699" s="99">
        <f>'Farm Runoff'!$D1699</f>
        <v>8669.8943999999992</v>
      </c>
      <c r="D1699" s="99">
        <f>'Irrigation Demand'!$D1699</f>
        <v>399.96020202020208</v>
      </c>
      <c r="E1699" s="99">
        <f>$C1699*Farms!$H$6/100</f>
        <v>2150.1338111999999</v>
      </c>
      <c r="F1699" s="99">
        <f t="shared" si="156"/>
        <v>6519.7605887999998</v>
      </c>
      <c r="G1699" s="99">
        <f>IF(H1699&lt;Farms!$I$6*1000,(MIN(F1699,Farms!$L$6)),0)</f>
        <v>0</v>
      </c>
      <c r="H1699" s="100">
        <f t="shared" si="161"/>
        <v>495000</v>
      </c>
      <c r="I1699" s="100">
        <f t="shared" si="157"/>
        <v>496750.17360917979</v>
      </c>
      <c r="J1699" s="100">
        <f>MIN(I1699,Farms!$I$6*1000)</f>
        <v>495000</v>
      </c>
      <c r="K1699" s="100">
        <f>MAX(I1699-Farms!$I$6*1000, 0)</f>
        <v>1750.1736091797939</v>
      </c>
      <c r="L1699" s="100">
        <f t="shared" si="158"/>
        <v>6519.7605887999998</v>
      </c>
      <c r="M1699" s="100">
        <f t="shared" si="159"/>
        <v>79.992040404040424</v>
      </c>
      <c r="N1699" s="154">
        <f t="shared" si="160"/>
        <v>8349.9262383838341</v>
      </c>
    </row>
    <row r="1700" spans="2:14" x14ac:dyDescent="0.25">
      <c r="B1700" s="4">
        <v>42177</v>
      </c>
      <c r="C1700" s="99">
        <f>'Farm Runoff'!$D1700</f>
        <v>1958.0831999999998</v>
      </c>
      <c r="D1700" s="99">
        <f>'Irrigation Demand'!$D1700</f>
        <v>399.96020202020208</v>
      </c>
      <c r="E1700" s="99">
        <f>$C1700*Farms!$H$6/100</f>
        <v>485.60463359999994</v>
      </c>
      <c r="F1700" s="99">
        <f t="shared" si="156"/>
        <v>1472.4785663999999</v>
      </c>
      <c r="G1700" s="99">
        <f>IF(H1700&lt;Farms!$I$6*1000,(MIN(F1700,Farms!$L$6)),0)</f>
        <v>0</v>
      </c>
      <c r="H1700" s="100">
        <f t="shared" si="161"/>
        <v>495000</v>
      </c>
      <c r="I1700" s="100">
        <f t="shared" si="157"/>
        <v>495085.6444315798</v>
      </c>
      <c r="J1700" s="100">
        <f>MIN(I1700,Farms!$I$6*1000)</f>
        <v>495000</v>
      </c>
      <c r="K1700" s="100">
        <f>MAX(I1700-Farms!$I$6*1000, 0)</f>
        <v>85.644431579799857</v>
      </c>
      <c r="L1700" s="100">
        <f t="shared" si="158"/>
        <v>1472.4785663999999</v>
      </c>
      <c r="M1700" s="100">
        <f t="shared" si="159"/>
        <v>79.992040404040424</v>
      </c>
      <c r="N1700" s="154">
        <f t="shared" si="160"/>
        <v>1638.1150383838401</v>
      </c>
    </row>
    <row r="1701" spans="2:14" x14ac:dyDescent="0.25">
      <c r="B1701" s="4">
        <v>42178</v>
      </c>
      <c r="C1701" s="99">
        <f>'Farm Runoff'!$D1701</f>
        <v>1471.3920000000001</v>
      </c>
      <c r="D1701" s="99">
        <f>'Irrigation Demand'!$D1701</f>
        <v>399.96020202020208</v>
      </c>
      <c r="E1701" s="99">
        <f>$C1701*Farms!$H$6/100</f>
        <v>364.905216</v>
      </c>
      <c r="F1701" s="99">
        <f t="shared" si="156"/>
        <v>1106.4867840000002</v>
      </c>
      <c r="G1701" s="99">
        <f>IF(H1701&lt;Farms!$I$6*1000,(MIN(F1701,Farms!$L$6)),0)</f>
        <v>0</v>
      </c>
      <c r="H1701" s="100">
        <f t="shared" si="161"/>
        <v>495000</v>
      </c>
      <c r="I1701" s="100">
        <f t="shared" si="157"/>
        <v>494964.9450139798</v>
      </c>
      <c r="J1701" s="100">
        <f>MIN(I1701,Farms!$I$6*1000)</f>
        <v>494964.9450139798</v>
      </c>
      <c r="K1701" s="100">
        <f>MAX(I1701-Farms!$I$6*1000, 0)</f>
        <v>0</v>
      </c>
      <c r="L1701" s="100">
        <f t="shared" si="158"/>
        <v>1106.4867840000002</v>
      </c>
      <c r="M1701" s="100">
        <f t="shared" si="159"/>
        <v>79.992040404040424</v>
      </c>
      <c r="N1701" s="154">
        <f t="shared" si="160"/>
        <v>1186.4788244040406</v>
      </c>
    </row>
    <row r="1702" spans="2:14" x14ac:dyDescent="0.25">
      <c r="B1702" s="4">
        <v>42179</v>
      </c>
      <c r="C1702" s="99">
        <f>'Farm Runoff'!$D1702</f>
        <v>85340.73599999999</v>
      </c>
      <c r="D1702" s="99">
        <f>'Irrigation Demand'!$D1702</f>
        <v>399.96020202020208</v>
      </c>
      <c r="E1702" s="99">
        <f>$C1702*Farms!$H$6/100</f>
        <v>21164.502527999997</v>
      </c>
      <c r="F1702" s="99">
        <f t="shared" si="156"/>
        <v>64176.233471999993</v>
      </c>
      <c r="G1702" s="99">
        <f>IF(H1702&lt;Farms!$I$6*1000,(MIN(F1702,Farms!$L$6)),0)</f>
        <v>17280</v>
      </c>
      <c r="H1702" s="100">
        <f t="shared" si="161"/>
        <v>494964.9450139798</v>
      </c>
      <c r="I1702" s="100">
        <f t="shared" si="157"/>
        <v>533009.4873399596</v>
      </c>
      <c r="J1702" s="100">
        <f>MIN(I1702,Farms!$I$6*1000)</f>
        <v>495000</v>
      </c>
      <c r="K1702" s="100">
        <f>MAX(I1702-Farms!$I$6*1000, 0)</f>
        <v>38009.487339959596</v>
      </c>
      <c r="L1702" s="100">
        <f t="shared" si="158"/>
        <v>46896.233471999993</v>
      </c>
      <c r="M1702" s="100">
        <f t="shared" si="159"/>
        <v>79.992040404040424</v>
      </c>
      <c r="N1702" s="154">
        <f t="shared" si="160"/>
        <v>84985.712852363635</v>
      </c>
    </row>
    <row r="1703" spans="2:14" x14ac:dyDescent="0.25">
      <c r="B1703" s="4">
        <v>42180</v>
      </c>
      <c r="C1703" s="99">
        <f>'Farm Runoff'!$D1703</f>
        <v>470981.26079999999</v>
      </c>
      <c r="D1703" s="99">
        <f>'Irrigation Demand'!$D1703</f>
        <v>399.96020202020208</v>
      </c>
      <c r="E1703" s="99">
        <f>$C1703*Farms!$H$6/100</f>
        <v>116803.3526784</v>
      </c>
      <c r="F1703" s="99">
        <f t="shared" si="156"/>
        <v>354177.90812159999</v>
      </c>
      <c r="G1703" s="99">
        <f>IF(H1703&lt;Farms!$I$6*1000,(MIN(F1703,Farms!$L$6)),0)</f>
        <v>0</v>
      </c>
      <c r="H1703" s="100">
        <f t="shared" si="161"/>
        <v>495000</v>
      </c>
      <c r="I1703" s="100">
        <f t="shared" si="157"/>
        <v>611403.39247637975</v>
      </c>
      <c r="J1703" s="100">
        <f>MIN(I1703,Farms!$I$6*1000)</f>
        <v>495000</v>
      </c>
      <c r="K1703" s="100">
        <f>MAX(I1703-Farms!$I$6*1000, 0)</f>
        <v>116403.39247637975</v>
      </c>
      <c r="L1703" s="100">
        <f t="shared" si="158"/>
        <v>354177.90812159999</v>
      </c>
      <c r="M1703" s="100">
        <f t="shared" si="159"/>
        <v>79.992040404040424</v>
      </c>
      <c r="N1703" s="154">
        <f t="shared" si="160"/>
        <v>470661.29263838381</v>
      </c>
    </row>
    <row r="1704" spans="2:14" x14ac:dyDescent="0.25">
      <c r="B1704" s="4">
        <v>42181</v>
      </c>
      <c r="C1704" s="99">
        <f>'Farm Runoff'!$D1704</f>
        <v>216441.76320000002</v>
      </c>
      <c r="D1704" s="99">
        <f>'Irrigation Demand'!$D1704</f>
        <v>399.96020202020208</v>
      </c>
      <c r="E1704" s="99">
        <f>$C1704*Farms!$H$6/100</f>
        <v>53677.55727360001</v>
      </c>
      <c r="F1704" s="99">
        <f t="shared" si="156"/>
        <v>162764.2059264</v>
      </c>
      <c r="G1704" s="99">
        <f>IF(H1704&lt;Farms!$I$6*1000,(MIN(F1704,Farms!$L$6)),0)</f>
        <v>0</v>
      </c>
      <c r="H1704" s="100">
        <f t="shared" si="161"/>
        <v>495000</v>
      </c>
      <c r="I1704" s="100">
        <f t="shared" si="157"/>
        <v>548277.59707157977</v>
      </c>
      <c r="J1704" s="100">
        <f>MIN(I1704,Farms!$I$6*1000)</f>
        <v>495000</v>
      </c>
      <c r="K1704" s="100">
        <f>MAX(I1704-Farms!$I$6*1000, 0)</f>
        <v>53277.597071579774</v>
      </c>
      <c r="L1704" s="100">
        <f t="shared" si="158"/>
        <v>162764.2059264</v>
      </c>
      <c r="M1704" s="100">
        <f t="shared" si="159"/>
        <v>79.992040404040424</v>
      </c>
      <c r="N1704" s="154">
        <f t="shared" si="160"/>
        <v>216121.7950383838</v>
      </c>
    </row>
    <row r="1705" spans="2:14" x14ac:dyDescent="0.25">
      <c r="B1705" s="4">
        <v>42182</v>
      </c>
      <c r="C1705" s="99">
        <f>'Farm Runoff'!$D1705</f>
        <v>103314.35519999999</v>
      </c>
      <c r="D1705" s="99">
        <f>'Irrigation Demand'!$D1705</f>
        <v>399.96020202020208</v>
      </c>
      <c r="E1705" s="99">
        <f>$C1705*Farms!$H$6/100</f>
        <v>25621.960089599997</v>
      </c>
      <c r="F1705" s="99">
        <f t="shared" si="156"/>
        <v>77692.395110399986</v>
      </c>
      <c r="G1705" s="99">
        <f>IF(H1705&lt;Farms!$I$6*1000,(MIN(F1705,Farms!$L$6)),0)</f>
        <v>0</v>
      </c>
      <c r="H1705" s="100">
        <f t="shared" si="161"/>
        <v>495000</v>
      </c>
      <c r="I1705" s="100">
        <f t="shared" si="157"/>
        <v>520221.99988757982</v>
      </c>
      <c r="J1705" s="100">
        <f>MIN(I1705,Farms!$I$6*1000)</f>
        <v>495000</v>
      </c>
      <c r="K1705" s="100">
        <f>MAX(I1705-Farms!$I$6*1000, 0)</f>
        <v>25221.999887579819</v>
      </c>
      <c r="L1705" s="100">
        <f t="shared" si="158"/>
        <v>77692.395110399986</v>
      </c>
      <c r="M1705" s="100">
        <f t="shared" si="159"/>
        <v>79.992040404040424</v>
      </c>
      <c r="N1705" s="154">
        <f t="shared" si="160"/>
        <v>102994.38703838385</v>
      </c>
    </row>
    <row r="1706" spans="2:14" x14ac:dyDescent="0.25">
      <c r="B1706" s="4">
        <v>42183</v>
      </c>
      <c r="C1706" s="99">
        <f>'Farm Runoff'!$D1706</f>
        <v>59829.062399999981</v>
      </c>
      <c r="D1706" s="99">
        <f>'Irrigation Demand'!$D1706</f>
        <v>399.96020202020208</v>
      </c>
      <c r="E1706" s="99">
        <f>$C1706*Farms!$H$6/100</f>
        <v>14837.607475199995</v>
      </c>
      <c r="F1706" s="99">
        <f t="shared" si="156"/>
        <v>44991.454924799982</v>
      </c>
      <c r="G1706" s="99">
        <f>IF(H1706&lt;Farms!$I$6*1000,(MIN(F1706,Farms!$L$6)),0)</f>
        <v>0</v>
      </c>
      <c r="H1706" s="100">
        <f t="shared" si="161"/>
        <v>495000</v>
      </c>
      <c r="I1706" s="100">
        <f t="shared" si="157"/>
        <v>509437.64727317978</v>
      </c>
      <c r="J1706" s="100">
        <f>MIN(I1706,Farms!$I$6*1000)</f>
        <v>495000</v>
      </c>
      <c r="K1706" s="100">
        <f>MAX(I1706-Farms!$I$6*1000, 0)</f>
        <v>14437.647273179784</v>
      </c>
      <c r="L1706" s="100">
        <f t="shared" si="158"/>
        <v>44991.454924799982</v>
      </c>
      <c r="M1706" s="100">
        <f t="shared" si="159"/>
        <v>79.992040404040424</v>
      </c>
      <c r="N1706" s="154">
        <f t="shared" si="160"/>
        <v>59509.094238383805</v>
      </c>
    </row>
    <row r="1707" spans="2:14" x14ac:dyDescent="0.25">
      <c r="B1707" s="4">
        <v>42184</v>
      </c>
      <c r="C1707" s="99">
        <f>'Farm Runoff'!$D1707</f>
        <v>36128.332800000004</v>
      </c>
      <c r="D1707" s="99">
        <f>'Irrigation Demand'!$D1707</f>
        <v>399.96020202020208</v>
      </c>
      <c r="E1707" s="99">
        <f>$C1707*Farms!$H$6/100</f>
        <v>8959.826534400001</v>
      </c>
      <c r="F1707" s="99">
        <f t="shared" si="156"/>
        <v>27168.506265600001</v>
      </c>
      <c r="G1707" s="99">
        <f>IF(H1707&lt;Farms!$I$6*1000,(MIN(F1707,Farms!$L$6)),0)</f>
        <v>0</v>
      </c>
      <c r="H1707" s="100">
        <f t="shared" si="161"/>
        <v>495000</v>
      </c>
      <c r="I1707" s="100">
        <f t="shared" si="157"/>
        <v>503559.86633237981</v>
      </c>
      <c r="J1707" s="100">
        <f>MIN(I1707,Farms!$I$6*1000)</f>
        <v>495000</v>
      </c>
      <c r="K1707" s="100">
        <f>MAX(I1707-Farms!$I$6*1000, 0)</f>
        <v>8559.86633237981</v>
      </c>
      <c r="L1707" s="100">
        <f t="shared" si="158"/>
        <v>27168.506265600001</v>
      </c>
      <c r="M1707" s="100">
        <f t="shared" si="159"/>
        <v>79.992040404040424</v>
      </c>
      <c r="N1707" s="154">
        <f t="shared" si="160"/>
        <v>35808.36463838385</v>
      </c>
    </row>
    <row r="1708" spans="2:14" x14ac:dyDescent="0.25">
      <c r="B1708" s="4">
        <v>42185</v>
      </c>
      <c r="C1708" s="99">
        <f>'Farm Runoff'!$D1708</f>
        <v>18641.404800000004</v>
      </c>
      <c r="D1708" s="99">
        <f>'Irrigation Demand'!$D1708</f>
        <v>399.96020202020208</v>
      </c>
      <c r="E1708" s="99">
        <f>$C1708*Farms!$H$6/100</f>
        <v>4623.0683904000007</v>
      </c>
      <c r="F1708" s="99">
        <f t="shared" si="156"/>
        <v>14018.336409600004</v>
      </c>
      <c r="G1708" s="99">
        <f>IF(H1708&lt;Farms!$I$6*1000,(MIN(F1708,Farms!$L$6)),0)</f>
        <v>0</v>
      </c>
      <c r="H1708" s="100">
        <f t="shared" si="161"/>
        <v>495000</v>
      </c>
      <c r="I1708" s="100">
        <f t="shared" si="157"/>
        <v>499223.10818837979</v>
      </c>
      <c r="J1708" s="100">
        <f>MIN(I1708,Farms!$I$6*1000)</f>
        <v>495000</v>
      </c>
      <c r="K1708" s="100">
        <f>MAX(I1708-Farms!$I$6*1000, 0)</f>
        <v>4223.1081883797888</v>
      </c>
      <c r="L1708" s="100">
        <f t="shared" si="158"/>
        <v>14018.336409600004</v>
      </c>
      <c r="M1708" s="100">
        <f t="shared" si="159"/>
        <v>79.992040404040424</v>
      </c>
      <c r="N1708" s="154">
        <f t="shared" si="160"/>
        <v>18321.436638383835</v>
      </c>
    </row>
    <row r="1709" spans="2:14" x14ac:dyDescent="0.25">
      <c r="B1709" s="4">
        <v>42186</v>
      </c>
      <c r="C1709" s="99">
        <f>'Farm Runoff'!$D1709</f>
        <v>1833.5808</v>
      </c>
      <c r="D1709" s="99">
        <f>'Irrigation Demand'!$D1709</f>
        <v>446.72111436950155</v>
      </c>
      <c r="E1709" s="99">
        <f>$C1709*Farms!$H$6/100</f>
        <v>454.7280384</v>
      </c>
      <c r="F1709" s="99">
        <f t="shared" si="156"/>
        <v>1378.8527615999999</v>
      </c>
      <c r="G1709" s="99">
        <f>IF(H1709&lt;Farms!$I$6*1000,(MIN(F1709,Farms!$L$6)),0)</f>
        <v>0</v>
      </c>
      <c r="H1709" s="100">
        <f t="shared" si="161"/>
        <v>495000</v>
      </c>
      <c r="I1709" s="100">
        <f t="shared" si="157"/>
        <v>495008.00692403049</v>
      </c>
      <c r="J1709" s="100">
        <f>MIN(I1709,Farms!$I$6*1000)</f>
        <v>495000</v>
      </c>
      <c r="K1709" s="100">
        <f>MAX(I1709-Farms!$I$6*1000, 0)</f>
        <v>8.0069240304874256</v>
      </c>
      <c r="L1709" s="100">
        <f t="shared" si="158"/>
        <v>1378.8527615999999</v>
      </c>
      <c r="M1709" s="100">
        <f t="shared" si="159"/>
        <v>89.344222873900321</v>
      </c>
      <c r="N1709" s="154">
        <f t="shared" si="160"/>
        <v>1476.2039085043875</v>
      </c>
    </row>
    <row r="1710" spans="2:14" x14ac:dyDescent="0.25">
      <c r="B1710" s="4">
        <v>42187</v>
      </c>
      <c r="C1710" s="99">
        <f>'Farm Runoff'!$D1710</f>
        <v>622.51200000000006</v>
      </c>
      <c r="D1710" s="99">
        <f>'Irrigation Demand'!$D1710</f>
        <v>446.72111436950155</v>
      </c>
      <c r="E1710" s="99">
        <f>$C1710*Farms!$H$6/100</f>
        <v>154.38297600000001</v>
      </c>
      <c r="F1710" s="99">
        <f t="shared" si="156"/>
        <v>468.12902400000007</v>
      </c>
      <c r="G1710" s="99">
        <f>IF(H1710&lt;Farms!$I$6*1000,(MIN(F1710,Farms!$L$6)),0)</f>
        <v>0</v>
      </c>
      <c r="H1710" s="100">
        <f t="shared" si="161"/>
        <v>495000</v>
      </c>
      <c r="I1710" s="100">
        <f t="shared" si="157"/>
        <v>494707.66186163051</v>
      </c>
      <c r="J1710" s="100">
        <f>MIN(I1710,Farms!$I$6*1000)</f>
        <v>494707.66186163051</v>
      </c>
      <c r="K1710" s="100">
        <f>MAX(I1710-Farms!$I$6*1000, 0)</f>
        <v>0</v>
      </c>
      <c r="L1710" s="100">
        <f t="shared" si="158"/>
        <v>468.12902400000007</v>
      </c>
      <c r="M1710" s="100">
        <f t="shared" si="159"/>
        <v>89.344222873900321</v>
      </c>
      <c r="N1710" s="154">
        <f t="shared" si="160"/>
        <v>557.47324687390039</v>
      </c>
    </row>
    <row r="1711" spans="2:14" x14ac:dyDescent="0.25">
      <c r="B1711" s="4">
        <v>42188</v>
      </c>
      <c r="C1711" s="99">
        <f>'Farm Runoff'!$D1711</f>
        <v>384.82560000000007</v>
      </c>
      <c r="D1711" s="99">
        <f>'Irrigation Demand'!$D1711</f>
        <v>446.72111436950155</v>
      </c>
      <c r="E1711" s="99">
        <f>$C1711*Farms!$H$6/100</f>
        <v>95.436748800000018</v>
      </c>
      <c r="F1711" s="99">
        <f t="shared" si="156"/>
        <v>289.38885120000003</v>
      </c>
      <c r="G1711" s="99">
        <f>IF(H1711&lt;Farms!$I$6*1000,(MIN(F1711,Farms!$L$6)),0)</f>
        <v>289.38885120000003</v>
      </c>
      <c r="H1711" s="100">
        <f t="shared" si="161"/>
        <v>494707.66186163051</v>
      </c>
      <c r="I1711" s="100">
        <f t="shared" si="157"/>
        <v>494645.76634726097</v>
      </c>
      <c r="J1711" s="100">
        <f>MIN(I1711,Farms!$I$6*1000)</f>
        <v>494645.76634726097</v>
      </c>
      <c r="K1711" s="100">
        <f>MAX(I1711-Farms!$I$6*1000, 0)</f>
        <v>0</v>
      </c>
      <c r="L1711" s="100">
        <f t="shared" si="158"/>
        <v>0</v>
      </c>
      <c r="M1711" s="100">
        <f t="shared" si="159"/>
        <v>89.344222873900321</v>
      </c>
      <c r="N1711" s="154">
        <f t="shared" si="160"/>
        <v>89.344222873900321</v>
      </c>
    </row>
    <row r="1712" spans="2:14" x14ac:dyDescent="0.25">
      <c r="B1712" s="4">
        <v>42189</v>
      </c>
      <c r="C1712" s="99">
        <f>'Farm Runoff'!$D1712</f>
        <v>384.82560000000007</v>
      </c>
      <c r="D1712" s="99">
        <f>'Irrigation Demand'!$D1712</f>
        <v>446.72111436950155</v>
      </c>
      <c r="E1712" s="99">
        <f>$C1712*Farms!$H$6/100</f>
        <v>95.436748800000018</v>
      </c>
      <c r="F1712" s="99">
        <f t="shared" si="156"/>
        <v>289.38885120000003</v>
      </c>
      <c r="G1712" s="99">
        <f>IF(H1712&lt;Farms!$I$6*1000,(MIN(F1712,Farms!$L$6)),0)</f>
        <v>289.38885120000003</v>
      </c>
      <c r="H1712" s="100">
        <f t="shared" si="161"/>
        <v>494645.76634726097</v>
      </c>
      <c r="I1712" s="100">
        <f t="shared" si="157"/>
        <v>494583.87083289144</v>
      </c>
      <c r="J1712" s="100">
        <f>MIN(I1712,Farms!$I$6*1000)</f>
        <v>494583.87083289144</v>
      </c>
      <c r="K1712" s="100">
        <f>MAX(I1712-Farms!$I$6*1000, 0)</f>
        <v>0</v>
      </c>
      <c r="L1712" s="100">
        <f t="shared" si="158"/>
        <v>0</v>
      </c>
      <c r="M1712" s="100">
        <f t="shared" si="159"/>
        <v>89.344222873900321</v>
      </c>
      <c r="N1712" s="154">
        <f t="shared" si="160"/>
        <v>89.344222873900321</v>
      </c>
    </row>
    <row r="1713" spans="2:14" x14ac:dyDescent="0.25">
      <c r="B1713" s="4">
        <v>42190</v>
      </c>
      <c r="C1713" s="99">
        <f>'Farm Runoff'!$D1713</f>
        <v>384.82560000000007</v>
      </c>
      <c r="D1713" s="99">
        <f>'Irrigation Demand'!$D1713</f>
        <v>446.72111436950155</v>
      </c>
      <c r="E1713" s="99">
        <f>$C1713*Farms!$H$6/100</f>
        <v>95.436748800000018</v>
      </c>
      <c r="F1713" s="99">
        <f t="shared" si="156"/>
        <v>289.38885120000003</v>
      </c>
      <c r="G1713" s="99">
        <f>IF(H1713&lt;Farms!$I$6*1000,(MIN(F1713,Farms!$L$6)),0)</f>
        <v>289.38885120000003</v>
      </c>
      <c r="H1713" s="100">
        <f t="shared" si="161"/>
        <v>494583.87083289144</v>
      </c>
      <c r="I1713" s="100">
        <f t="shared" si="157"/>
        <v>494521.9753185219</v>
      </c>
      <c r="J1713" s="100">
        <f>MIN(I1713,Farms!$I$6*1000)</f>
        <v>494521.9753185219</v>
      </c>
      <c r="K1713" s="100">
        <f>MAX(I1713-Farms!$I$6*1000, 0)</f>
        <v>0</v>
      </c>
      <c r="L1713" s="100">
        <f t="shared" si="158"/>
        <v>0</v>
      </c>
      <c r="M1713" s="100">
        <f t="shared" si="159"/>
        <v>89.344222873900321</v>
      </c>
      <c r="N1713" s="154">
        <f t="shared" si="160"/>
        <v>89.344222873900321</v>
      </c>
    </row>
    <row r="1714" spans="2:14" x14ac:dyDescent="0.25">
      <c r="B1714" s="4">
        <v>42191</v>
      </c>
      <c r="C1714" s="99">
        <f>'Farm Runoff'!$D1714</f>
        <v>384.82560000000007</v>
      </c>
      <c r="D1714" s="99">
        <f>'Irrigation Demand'!$D1714</f>
        <v>446.72111436950155</v>
      </c>
      <c r="E1714" s="99">
        <f>$C1714*Farms!$H$6/100</f>
        <v>95.436748800000018</v>
      </c>
      <c r="F1714" s="99">
        <f t="shared" si="156"/>
        <v>289.38885120000003</v>
      </c>
      <c r="G1714" s="99">
        <f>IF(H1714&lt;Farms!$I$6*1000,(MIN(F1714,Farms!$L$6)),0)</f>
        <v>289.38885120000003</v>
      </c>
      <c r="H1714" s="100">
        <f t="shared" si="161"/>
        <v>494521.9753185219</v>
      </c>
      <c r="I1714" s="100">
        <f t="shared" si="157"/>
        <v>494460.07980415237</v>
      </c>
      <c r="J1714" s="100">
        <f>MIN(I1714,Farms!$I$6*1000)</f>
        <v>494460.07980415237</v>
      </c>
      <c r="K1714" s="100">
        <f>MAX(I1714-Farms!$I$6*1000, 0)</f>
        <v>0</v>
      </c>
      <c r="L1714" s="100">
        <f t="shared" si="158"/>
        <v>0</v>
      </c>
      <c r="M1714" s="100">
        <f t="shared" si="159"/>
        <v>89.344222873900321</v>
      </c>
      <c r="N1714" s="154">
        <f t="shared" si="160"/>
        <v>89.344222873900321</v>
      </c>
    </row>
    <row r="1715" spans="2:14" x14ac:dyDescent="0.25">
      <c r="B1715" s="4">
        <v>42192</v>
      </c>
      <c r="C1715" s="99">
        <f>'Farm Runoff'!$D1715</f>
        <v>384.82560000000007</v>
      </c>
      <c r="D1715" s="99">
        <f>'Irrigation Demand'!$D1715</f>
        <v>446.72111436950155</v>
      </c>
      <c r="E1715" s="99">
        <f>$C1715*Farms!$H$6/100</f>
        <v>95.436748800000018</v>
      </c>
      <c r="F1715" s="99">
        <f t="shared" si="156"/>
        <v>289.38885120000003</v>
      </c>
      <c r="G1715" s="99">
        <f>IF(H1715&lt;Farms!$I$6*1000,(MIN(F1715,Farms!$L$6)),0)</f>
        <v>289.38885120000003</v>
      </c>
      <c r="H1715" s="100">
        <f t="shared" si="161"/>
        <v>494460.07980415237</v>
      </c>
      <c r="I1715" s="100">
        <f t="shared" si="157"/>
        <v>494398.18428978283</v>
      </c>
      <c r="J1715" s="100">
        <f>MIN(I1715,Farms!$I$6*1000)</f>
        <v>494398.18428978283</v>
      </c>
      <c r="K1715" s="100">
        <f>MAX(I1715-Farms!$I$6*1000, 0)</f>
        <v>0</v>
      </c>
      <c r="L1715" s="100">
        <f t="shared" si="158"/>
        <v>0</v>
      </c>
      <c r="M1715" s="100">
        <f t="shared" si="159"/>
        <v>89.344222873900321</v>
      </c>
      <c r="N1715" s="154">
        <f t="shared" si="160"/>
        <v>89.344222873900321</v>
      </c>
    </row>
    <row r="1716" spans="2:14" x14ac:dyDescent="0.25">
      <c r="B1716" s="4">
        <v>42193</v>
      </c>
      <c r="C1716" s="99">
        <f>'Farm Runoff'!$D1716</f>
        <v>384.82560000000007</v>
      </c>
      <c r="D1716" s="99">
        <f>'Irrigation Demand'!$D1716</f>
        <v>446.72111436950155</v>
      </c>
      <c r="E1716" s="99">
        <f>$C1716*Farms!$H$6/100</f>
        <v>95.436748800000018</v>
      </c>
      <c r="F1716" s="99">
        <f t="shared" si="156"/>
        <v>289.38885120000003</v>
      </c>
      <c r="G1716" s="99">
        <f>IF(H1716&lt;Farms!$I$6*1000,(MIN(F1716,Farms!$L$6)),0)</f>
        <v>289.38885120000003</v>
      </c>
      <c r="H1716" s="100">
        <f t="shared" si="161"/>
        <v>494398.18428978283</v>
      </c>
      <c r="I1716" s="100">
        <f t="shared" si="157"/>
        <v>494336.2887754133</v>
      </c>
      <c r="J1716" s="100">
        <f>MIN(I1716,Farms!$I$6*1000)</f>
        <v>494336.2887754133</v>
      </c>
      <c r="K1716" s="100">
        <f>MAX(I1716-Farms!$I$6*1000, 0)</f>
        <v>0</v>
      </c>
      <c r="L1716" s="100">
        <f t="shared" si="158"/>
        <v>0</v>
      </c>
      <c r="M1716" s="100">
        <f t="shared" si="159"/>
        <v>89.344222873900321</v>
      </c>
      <c r="N1716" s="154">
        <f t="shared" si="160"/>
        <v>89.344222873900321</v>
      </c>
    </row>
    <row r="1717" spans="2:14" x14ac:dyDescent="0.25">
      <c r="B1717" s="4">
        <v>42194</v>
      </c>
      <c r="C1717" s="99">
        <f>'Farm Runoff'!$D1717</f>
        <v>350.87040000000002</v>
      </c>
      <c r="D1717" s="99">
        <f>'Irrigation Demand'!$D1717</f>
        <v>446.72111436950155</v>
      </c>
      <c r="E1717" s="99">
        <f>$C1717*Farms!$H$6/100</f>
        <v>87.015859200000008</v>
      </c>
      <c r="F1717" s="99">
        <f t="shared" si="156"/>
        <v>263.8545408</v>
      </c>
      <c r="G1717" s="99">
        <f>IF(H1717&lt;Farms!$I$6*1000,(MIN(F1717,Farms!$L$6)),0)</f>
        <v>263.8545408</v>
      </c>
      <c r="H1717" s="100">
        <f t="shared" si="161"/>
        <v>494336.2887754133</v>
      </c>
      <c r="I1717" s="100">
        <f t="shared" si="157"/>
        <v>494240.43806104374</v>
      </c>
      <c r="J1717" s="100">
        <f>MIN(I1717,Farms!$I$6*1000)</f>
        <v>494240.43806104374</v>
      </c>
      <c r="K1717" s="100">
        <f>MAX(I1717-Farms!$I$6*1000, 0)</f>
        <v>0</v>
      </c>
      <c r="L1717" s="100">
        <f t="shared" si="158"/>
        <v>0</v>
      </c>
      <c r="M1717" s="100">
        <f t="shared" si="159"/>
        <v>89.344222873900321</v>
      </c>
      <c r="N1717" s="154">
        <f t="shared" si="160"/>
        <v>89.344222873900321</v>
      </c>
    </row>
    <row r="1718" spans="2:14" x14ac:dyDescent="0.25">
      <c r="B1718" s="4">
        <v>42195</v>
      </c>
      <c r="C1718" s="99">
        <f>'Farm Runoff'!$D1718</f>
        <v>350.87040000000002</v>
      </c>
      <c r="D1718" s="99">
        <f>'Irrigation Demand'!$D1718</f>
        <v>446.72111436950155</v>
      </c>
      <c r="E1718" s="99">
        <f>$C1718*Farms!$H$6/100</f>
        <v>87.015859200000008</v>
      </c>
      <c r="F1718" s="99">
        <f t="shared" si="156"/>
        <v>263.8545408</v>
      </c>
      <c r="G1718" s="99">
        <f>IF(H1718&lt;Farms!$I$6*1000,(MIN(F1718,Farms!$L$6)),0)</f>
        <v>263.8545408</v>
      </c>
      <c r="H1718" s="100">
        <f t="shared" si="161"/>
        <v>494240.43806104374</v>
      </c>
      <c r="I1718" s="100">
        <f t="shared" si="157"/>
        <v>494144.58734667418</v>
      </c>
      <c r="J1718" s="100">
        <f>MIN(I1718,Farms!$I$6*1000)</f>
        <v>494144.58734667418</v>
      </c>
      <c r="K1718" s="100">
        <f>MAX(I1718-Farms!$I$6*1000, 0)</f>
        <v>0</v>
      </c>
      <c r="L1718" s="100">
        <f t="shared" si="158"/>
        <v>0</v>
      </c>
      <c r="M1718" s="100">
        <f t="shared" si="159"/>
        <v>89.344222873900321</v>
      </c>
      <c r="N1718" s="154">
        <f t="shared" si="160"/>
        <v>89.344222873900321</v>
      </c>
    </row>
    <row r="1719" spans="2:14" x14ac:dyDescent="0.25">
      <c r="B1719" s="4">
        <v>42196</v>
      </c>
      <c r="C1719" s="99">
        <f>'Farm Runoff'!$D1719</f>
        <v>350.87040000000002</v>
      </c>
      <c r="D1719" s="99">
        <f>'Irrigation Demand'!$D1719</f>
        <v>446.72111436950155</v>
      </c>
      <c r="E1719" s="99">
        <f>$C1719*Farms!$H$6/100</f>
        <v>87.015859200000008</v>
      </c>
      <c r="F1719" s="99">
        <f t="shared" si="156"/>
        <v>263.8545408</v>
      </c>
      <c r="G1719" s="99">
        <f>IF(H1719&lt;Farms!$I$6*1000,(MIN(F1719,Farms!$L$6)),0)</f>
        <v>263.8545408</v>
      </c>
      <c r="H1719" s="100">
        <f t="shared" si="161"/>
        <v>494144.58734667418</v>
      </c>
      <c r="I1719" s="100">
        <f t="shared" si="157"/>
        <v>494048.73663230462</v>
      </c>
      <c r="J1719" s="100">
        <f>MIN(I1719,Farms!$I$6*1000)</f>
        <v>494048.73663230462</v>
      </c>
      <c r="K1719" s="100">
        <f>MAX(I1719-Farms!$I$6*1000, 0)</f>
        <v>0</v>
      </c>
      <c r="L1719" s="100">
        <f t="shared" si="158"/>
        <v>0</v>
      </c>
      <c r="M1719" s="100">
        <f t="shared" si="159"/>
        <v>89.344222873900321</v>
      </c>
      <c r="N1719" s="154">
        <f t="shared" si="160"/>
        <v>89.344222873900321</v>
      </c>
    </row>
    <row r="1720" spans="2:14" x14ac:dyDescent="0.25">
      <c r="B1720" s="4">
        <v>42197</v>
      </c>
      <c r="C1720" s="99">
        <f>'Farm Runoff'!$D1720</f>
        <v>350.87040000000002</v>
      </c>
      <c r="D1720" s="99">
        <f>'Irrigation Demand'!$D1720</f>
        <v>446.72111436950155</v>
      </c>
      <c r="E1720" s="99">
        <f>$C1720*Farms!$H$6/100</f>
        <v>87.015859200000008</v>
      </c>
      <c r="F1720" s="99">
        <f t="shared" si="156"/>
        <v>263.8545408</v>
      </c>
      <c r="G1720" s="99">
        <f>IF(H1720&lt;Farms!$I$6*1000,(MIN(F1720,Farms!$L$6)),0)</f>
        <v>263.8545408</v>
      </c>
      <c r="H1720" s="100">
        <f t="shared" si="161"/>
        <v>494048.73663230462</v>
      </c>
      <c r="I1720" s="100">
        <f t="shared" si="157"/>
        <v>493952.88591793505</v>
      </c>
      <c r="J1720" s="100">
        <f>MIN(I1720,Farms!$I$6*1000)</f>
        <v>493952.88591793505</v>
      </c>
      <c r="K1720" s="100">
        <f>MAX(I1720-Farms!$I$6*1000, 0)</f>
        <v>0</v>
      </c>
      <c r="L1720" s="100">
        <f t="shared" si="158"/>
        <v>0</v>
      </c>
      <c r="M1720" s="100">
        <f t="shared" si="159"/>
        <v>89.344222873900321</v>
      </c>
      <c r="N1720" s="154">
        <f t="shared" si="160"/>
        <v>89.344222873900321</v>
      </c>
    </row>
    <row r="1721" spans="2:14" x14ac:dyDescent="0.25">
      <c r="B1721" s="4">
        <v>42198</v>
      </c>
      <c r="C1721" s="99">
        <f>'Farm Runoff'!$D1721</f>
        <v>11080.713599999999</v>
      </c>
      <c r="D1721" s="99">
        <f>'Irrigation Demand'!$D1721</f>
        <v>0</v>
      </c>
      <c r="E1721" s="99">
        <f>$C1721*Farms!$H$6/100</f>
        <v>2748.0169727999996</v>
      </c>
      <c r="F1721" s="99">
        <f t="shared" si="156"/>
        <v>8332.6966271999991</v>
      </c>
      <c r="G1721" s="99">
        <f>IF(H1721&lt;Farms!$I$6*1000,(MIN(F1721,Farms!$L$6)),0)</f>
        <v>8332.6966271999991</v>
      </c>
      <c r="H1721" s="100">
        <f t="shared" si="161"/>
        <v>493952.88591793505</v>
      </c>
      <c r="I1721" s="100">
        <f t="shared" si="157"/>
        <v>505033.59951793507</v>
      </c>
      <c r="J1721" s="100">
        <f>MIN(I1721,Farms!$I$6*1000)</f>
        <v>495000</v>
      </c>
      <c r="K1721" s="100">
        <f>MAX(I1721-Farms!$I$6*1000, 0)</f>
        <v>10033.599517935072</v>
      </c>
      <c r="L1721" s="100">
        <f t="shared" si="158"/>
        <v>0</v>
      </c>
      <c r="M1721" s="100">
        <f t="shared" si="159"/>
        <v>0</v>
      </c>
      <c r="N1721" s="154">
        <f t="shared" si="160"/>
        <v>10033.599517935072</v>
      </c>
    </row>
    <row r="1722" spans="2:14" x14ac:dyDescent="0.25">
      <c r="B1722" s="4">
        <v>42199</v>
      </c>
      <c r="C1722" s="99">
        <f>'Farm Runoff'!$D1722</f>
        <v>13378.3488</v>
      </c>
      <c r="D1722" s="99">
        <f>'Irrigation Demand'!$D1722</f>
        <v>446.72111436950155</v>
      </c>
      <c r="E1722" s="99">
        <f>$C1722*Farms!$H$6/100</f>
        <v>3317.8305024000001</v>
      </c>
      <c r="F1722" s="99">
        <f t="shared" si="156"/>
        <v>10060.5182976</v>
      </c>
      <c r="G1722" s="99">
        <f>IF(H1722&lt;Farms!$I$6*1000,(MIN(F1722,Farms!$L$6)),0)</f>
        <v>0</v>
      </c>
      <c r="H1722" s="100">
        <f t="shared" si="161"/>
        <v>495000</v>
      </c>
      <c r="I1722" s="100">
        <f t="shared" si="157"/>
        <v>497871.10938803048</v>
      </c>
      <c r="J1722" s="100">
        <f>MIN(I1722,Farms!$I$6*1000)</f>
        <v>495000</v>
      </c>
      <c r="K1722" s="100">
        <f>MAX(I1722-Farms!$I$6*1000, 0)</f>
        <v>2871.1093880304834</v>
      </c>
      <c r="L1722" s="100">
        <f t="shared" si="158"/>
        <v>10060.5182976</v>
      </c>
      <c r="M1722" s="100">
        <f t="shared" si="159"/>
        <v>89.344222873900321</v>
      </c>
      <c r="N1722" s="154">
        <f t="shared" si="160"/>
        <v>13020.971908504383</v>
      </c>
    </row>
    <row r="1723" spans="2:14" x14ac:dyDescent="0.25">
      <c r="B1723" s="4">
        <v>42200</v>
      </c>
      <c r="C1723" s="99">
        <f>'Farm Runoff'!$D1723</f>
        <v>6202.4832000000006</v>
      </c>
      <c r="D1723" s="99">
        <f>'Irrigation Demand'!$D1723</f>
        <v>446.72111436950155</v>
      </c>
      <c r="E1723" s="99">
        <f>$C1723*Farms!$H$6/100</f>
        <v>1538.2158336000002</v>
      </c>
      <c r="F1723" s="99">
        <f t="shared" si="156"/>
        <v>4664.2673664000004</v>
      </c>
      <c r="G1723" s="99">
        <f>IF(H1723&lt;Farms!$I$6*1000,(MIN(F1723,Farms!$L$6)),0)</f>
        <v>0</v>
      </c>
      <c r="H1723" s="100">
        <f t="shared" si="161"/>
        <v>495000</v>
      </c>
      <c r="I1723" s="100">
        <f t="shared" si="157"/>
        <v>496091.49471923051</v>
      </c>
      <c r="J1723" s="100">
        <f>MIN(I1723,Farms!$I$6*1000)</f>
        <v>495000</v>
      </c>
      <c r="K1723" s="100">
        <f>MAX(I1723-Farms!$I$6*1000, 0)</f>
        <v>1091.4947192305117</v>
      </c>
      <c r="L1723" s="100">
        <f t="shared" si="158"/>
        <v>4664.2673664000004</v>
      </c>
      <c r="M1723" s="100">
        <f t="shared" si="159"/>
        <v>89.344222873900321</v>
      </c>
      <c r="N1723" s="154">
        <f t="shared" si="160"/>
        <v>5845.1063085044125</v>
      </c>
    </row>
    <row r="1724" spans="2:14" x14ac:dyDescent="0.25">
      <c r="B1724" s="4">
        <v>42201</v>
      </c>
      <c r="C1724" s="99">
        <f>'Farm Runoff'!$D1724</f>
        <v>2105.2224000000001</v>
      </c>
      <c r="D1724" s="99">
        <f>'Irrigation Demand'!$D1724</f>
        <v>446.72111436950155</v>
      </c>
      <c r="E1724" s="99">
        <f>$C1724*Farms!$H$6/100</f>
        <v>522.09515520000002</v>
      </c>
      <c r="F1724" s="99">
        <f t="shared" si="156"/>
        <v>1583.1272448</v>
      </c>
      <c r="G1724" s="99">
        <f>IF(H1724&lt;Farms!$I$6*1000,(MIN(F1724,Farms!$L$6)),0)</f>
        <v>0</v>
      </c>
      <c r="H1724" s="100">
        <f t="shared" si="161"/>
        <v>495000</v>
      </c>
      <c r="I1724" s="100">
        <f t="shared" si="157"/>
        <v>495075.37404083047</v>
      </c>
      <c r="J1724" s="100">
        <f>MIN(I1724,Farms!$I$6*1000)</f>
        <v>495000</v>
      </c>
      <c r="K1724" s="100">
        <f>MAX(I1724-Farms!$I$6*1000, 0)</f>
        <v>75.37404083047295</v>
      </c>
      <c r="L1724" s="100">
        <f t="shared" si="158"/>
        <v>1583.1272448</v>
      </c>
      <c r="M1724" s="100">
        <f t="shared" si="159"/>
        <v>89.344222873900321</v>
      </c>
      <c r="N1724" s="154">
        <f t="shared" si="160"/>
        <v>1747.8455085043734</v>
      </c>
    </row>
    <row r="1725" spans="2:14" x14ac:dyDescent="0.25">
      <c r="B1725" s="4">
        <v>42202</v>
      </c>
      <c r="C1725" s="99">
        <f>'Farm Runoff'!$D1725</f>
        <v>735.69600000000003</v>
      </c>
      <c r="D1725" s="99">
        <f>'Irrigation Demand'!$D1725</f>
        <v>446.72111436950155</v>
      </c>
      <c r="E1725" s="99">
        <f>$C1725*Farms!$H$6/100</f>
        <v>182.452608</v>
      </c>
      <c r="F1725" s="99">
        <f t="shared" si="156"/>
        <v>553.24339200000009</v>
      </c>
      <c r="G1725" s="99">
        <f>IF(H1725&lt;Farms!$I$6*1000,(MIN(F1725,Farms!$L$6)),0)</f>
        <v>0</v>
      </c>
      <c r="H1725" s="100">
        <f t="shared" si="161"/>
        <v>495000</v>
      </c>
      <c r="I1725" s="100">
        <f t="shared" si="157"/>
        <v>494735.7314936305</v>
      </c>
      <c r="J1725" s="100">
        <f>MIN(I1725,Farms!$I$6*1000)</f>
        <v>494735.7314936305</v>
      </c>
      <c r="K1725" s="100">
        <f>MAX(I1725-Farms!$I$6*1000, 0)</f>
        <v>0</v>
      </c>
      <c r="L1725" s="100">
        <f t="shared" si="158"/>
        <v>553.24339200000009</v>
      </c>
      <c r="M1725" s="100">
        <f t="shared" si="159"/>
        <v>89.344222873900321</v>
      </c>
      <c r="N1725" s="154">
        <f t="shared" si="160"/>
        <v>642.58761487390041</v>
      </c>
    </row>
    <row r="1726" spans="2:14" x14ac:dyDescent="0.25">
      <c r="B1726" s="4">
        <v>42203</v>
      </c>
      <c r="C1726" s="99">
        <f>'Farm Runoff'!$D1726</f>
        <v>198445.50720000002</v>
      </c>
      <c r="D1726" s="99">
        <f>'Irrigation Demand'!$D1726</f>
        <v>446.72111436950155</v>
      </c>
      <c r="E1726" s="99">
        <f>$C1726*Farms!$H$6/100</f>
        <v>49214.485785600002</v>
      </c>
      <c r="F1726" s="99">
        <f t="shared" si="156"/>
        <v>149231.02141440002</v>
      </c>
      <c r="G1726" s="99">
        <f>IF(H1726&lt;Farms!$I$6*1000,(MIN(F1726,Farms!$L$6)),0)</f>
        <v>17280</v>
      </c>
      <c r="H1726" s="100">
        <f t="shared" si="161"/>
        <v>494735.7314936305</v>
      </c>
      <c r="I1726" s="100">
        <f t="shared" si="157"/>
        <v>560783.49616486102</v>
      </c>
      <c r="J1726" s="100">
        <f>MIN(I1726,Farms!$I$6*1000)</f>
        <v>495000</v>
      </c>
      <c r="K1726" s="100">
        <f>MAX(I1726-Farms!$I$6*1000, 0)</f>
        <v>65783.496164861019</v>
      </c>
      <c r="L1726" s="100">
        <f t="shared" si="158"/>
        <v>131951.02141440002</v>
      </c>
      <c r="M1726" s="100">
        <f t="shared" si="159"/>
        <v>89.344222873900321</v>
      </c>
      <c r="N1726" s="154">
        <f t="shared" si="160"/>
        <v>197823.86180213492</v>
      </c>
    </row>
    <row r="1727" spans="2:14" x14ac:dyDescent="0.25">
      <c r="B1727" s="4">
        <v>42204</v>
      </c>
      <c r="C1727" s="99">
        <f>'Farm Runoff'!$D1727</f>
        <v>114960.98880000001</v>
      </c>
      <c r="D1727" s="99">
        <f>'Irrigation Demand'!$D1727</f>
        <v>0</v>
      </c>
      <c r="E1727" s="99">
        <f>$C1727*Farms!$H$6/100</f>
        <v>28510.325222400003</v>
      </c>
      <c r="F1727" s="99">
        <f t="shared" si="156"/>
        <v>86450.663577600004</v>
      </c>
      <c r="G1727" s="99">
        <f>IF(H1727&lt;Farms!$I$6*1000,(MIN(F1727,Farms!$L$6)),0)</f>
        <v>0</v>
      </c>
      <c r="H1727" s="100">
        <f t="shared" si="161"/>
        <v>495000</v>
      </c>
      <c r="I1727" s="100">
        <f t="shared" si="157"/>
        <v>523510.32522240002</v>
      </c>
      <c r="J1727" s="100">
        <f>MIN(I1727,Farms!$I$6*1000)</f>
        <v>495000</v>
      </c>
      <c r="K1727" s="100">
        <f>MAX(I1727-Farms!$I$6*1000, 0)</f>
        <v>28510.325222400017</v>
      </c>
      <c r="L1727" s="100">
        <f t="shared" si="158"/>
        <v>86450.663577600004</v>
      </c>
      <c r="M1727" s="100">
        <f t="shared" si="159"/>
        <v>0</v>
      </c>
      <c r="N1727" s="154">
        <f t="shared" si="160"/>
        <v>114960.98880000002</v>
      </c>
    </row>
    <row r="1728" spans="2:14" x14ac:dyDescent="0.25">
      <c r="B1728" s="4">
        <v>42205</v>
      </c>
      <c r="C1728" s="99">
        <f>'Farm Runoff'!$D1728</f>
        <v>54181.180800000002</v>
      </c>
      <c r="D1728" s="99">
        <f>'Irrigation Demand'!$D1728</f>
        <v>446.72111436950155</v>
      </c>
      <c r="E1728" s="99">
        <f>$C1728*Farms!$H$6/100</f>
        <v>13436.932838400002</v>
      </c>
      <c r="F1728" s="99">
        <f t="shared" si="156"/>
        <v>40744.247961599998</v>
      </c>
      <c r="G1728" s="99">
        <f>IF(H1728&lt;Farms!$I$6*1000,(MIN(F1728,Farms!$L$6)),0)</f>
        <v>0</v>
      </c>
      <c r="H1728" s="100">
        <f t="shared" si="161"/>
        <v>495000</v>
      </c>
      <c r="I1728" s="100">
        <f t="shared" si="157"/>
        <v>507990.21172403049</v>
      </c>
      <c r="J1728" s="100">
        <f>MIN(I1728,Farms!$I$6*1000)</f>
        <v>495000</v>
      </c>
      <c r="K1728" s="100">
        <f>MAX(I1728-Farms!$I$6*1000, 0)</f>
        <v>12990.211724030494</v>
      </c>
      <c r="L1728" s="100">
        <f t="shared" si="158"/>
        <v>40744.247961599998</v>
      </c>
      <c r="M1728" s="100">
        <f t="shared" si="159"/>
        <v>89.344222873900321</v>
      </c>
      <c r="N1728" s="154">
        <f t="shared" si="160"/>
        <v>53823.803908504393</v>
      </c>
    </row>
    <row r="1729" spans="2:14" x14ac:dyDescent="0.25">
      <c r="B1729" s="4">
        <v>42206</v>
      </c>
      <c r="C1729" s="99">
        <f>'Farm Runoff'!$D1729</f>
        <v>30706.819200000005</v>
      </c>
      <c r="D1729" s="99">
        <f>'Irrigation Demand'!$D1729</f>
        <v>446.72111436950155</v>
      </c>
      <c r="E1729" s="99">
        <f>$C1729*Farms!$H$6/100</f>
        <v>7615.2911616000019</v>
      </c>
      <c r="F1729" s="99">
        <f t="shared" si="156"/>
        <v>23091.528038400003</v>
      </c>
      <c r="G1729" s="99">
        <f>IF(H1729&lt;Farms!$I$6*1000,(MIN(F1729,Farms!$L$6)),0)</f>
        <v>0</v>
      </c>
      <c r="H1729" s="100">
        <f t="shared" si="161"/>
        <v>495000</v>
      </c>
      <c r="I1729" s="100">
        <f t="shared" si="157"/>
        <v>502168.57004723046</v>
      </c>
      <c r="J1729" s="100">
        <f>MIN(I1729,Farms!$I$6*1000)</f>
        <v>495000</v>
      </c>
      <c r="K1729" s="100">
        <f>MAX(I1729-Farms!$I$6*1000, 0)</f>
        <v>7168.5700472304597</v>
      </c>
      <c r="L1729" s="100">
        <f t="shared" si="158"/>
        <v>23091.528038400003</v>
      </c>
      <c r="M1729" s="100">
        <f t="shared" si="159"/>
        <v>89.344222873900321</v>
      </c>
      <c r="N1729" s="154">
        <f t="shared" si="160"/>
        <v>30349.442308504364</v>
      </c>
    </row>
    <row r="1730" spans="2:14" x14ac:dyDescent="0.25">
      <c r="B1730" s="4">
        <v>42207</v>
      </c>
      <c r="C1730" s="99">
        <f>'Farm Runoff'!$D1730</f>
        <v>20056.2048</v>
      </c>
      <c r="D1730" s="99">
        <f>'Irrigation Demand'!$D1730</f>
        <v>446.72111436950155</v>
      </c>
      <c r="E1730" s="99">
        <f>$C1730*Farms!$H$6/100</f>
        <v>4973.9387904000005</v>
      </c>
      <c r="F1730" s="99">
        <f t="shared" si="156"/>
        <v>15082.2660096</v>
      </c>
      <c r="G1730" s="99">
        <f>IF(H1730&lt;Farms!$I$6*1000,(MIN(F1730,Farms!$L$6)),0)</f>
        <v>0</v>
      </c>
      <c r="H1730" s="100">
        <f t="shared" si="161"/>
        <v>495000</v>
      </c>
      <c r="I1730" s="100">
        <f t="shared" si="157"/>
        <v>499527.21767603047</v>
      </c>
      <c r="J1730" s="100">
        <f>MIN(I1730,Farms!$I$6*1000)</f>
        <v>495000</v>
      </c>
      <c r="K1730" s="100">
        <f>MAX(I1730-Farms!$I$6*1000, 0)</f>
        <v>4527.2176760304719</v>
      </c>
      <c r="L1730" s="100">
        <f t="shared" si="158"/>
        <v>15082.2660096</v>
      </c>
      <c r="M1730" s="100">
        <f t="shared" si="159"/>
        <v>89.344222873900321</v>
      </c>
      <c r="N1730" s="154">
        <f t="shared" si="160"/>
        <v>19698.827908504372</v>
      </c>
    </row>
    <row r="1731" spans="2:14" x14ac:dyDescent="0.25">
      <c r="B1731" s="4">
        <v>42208</v>
      </c>
      <c r="C1731" s="99">
        <f>'Farm Runoff'!$D1731</f>
        <v>17668.022399999998</v>
      </c>
      <c r="D1731" s="99">
        <f>'Irrigation Demand'!$D1731</f>
        <v>0</v>
      </c>
      <c r="E1731" s="99">
        <f>$C1731*Farms!$H$6/100</f>
        <v>4381.6695551999992</v>
      </c>
      <c r="F1731" s="99">
        <f t="shared" si="156"/>
        <v>13286.3528448</v>
      </c>
      <c r="G1731" s="99">
        <f>IF(H1731&lt;Farms!$I$6*1000,(MIN(F1731,Farms!$L$6)),0)</f>
        <v>0</v>
      </c>
      <c r="H1731" s="100">
        <f t="shared" si="161"/>
        <v>495000</v>
      </c>
      <c r="I1731" s="100">
        <f t="shared" si="157"/>
        <v>499381.66955519997</v>
      </c>
      <c r="J1731" s="100">
        <f>MIN(I1731,Farms!$I$6*1000)</f>
        <v>495000</v>
      </c>
      <c r="K1731" s="100">
        <f>MAX(I1731-Farms!$I$6*1000, 0)</f>
        <v>4381.6695551999728</v>
      </c>
      <c r="L1731" s="100">
        <f t="shared" si="158"/>
        <v>13286.3528448</v>
      </c>
      <c r="M1731" s="100">
        <f t="shared" si="159"/>
        <v>0</v>
      </c>
      <c r="N1731" s="154">
        <f t="shared" si="160"/>
        <v>17668.022399999973</v>
      </c>
    </row>
    <row r="1732" spans="2:14" x14ac:dyDescent="0.25">
      <c r="B1732" s="4">
        <v>42209</v>
      </c>
      <c r="C1732" s="99">
        <f>'Farm Runoff'!$D1732</f>
        <v>51498.720000000001</v>
      </c>
      <c r="D1732" s="99">
        <f>'Irrigation Demand'!$D1732</f>
        <v>0</v>
      </c>
      <c r="E1732" s="99">
        <f>$C1732*Farms!$H$6/100</f>
        <v>12771.682560000001</v>
      </c>
      <c r="F1732" s="99">
        <f t="shared" si="156"/>
        <v>38727.03744</v>
      </c>
      <c r="G1732" s="99">
        <f>IF(H1732&lt;Farms!$I$6*1000,(MIN(F1732,Farms!$L$6)),0)</f>
        <v>0</v>
      </c>
      <c r="H1732" s="100">
        <f t="shared" si="161"/>
        <v>495000</v>
      </c>
      <c r="I1732" s="100">
        <f t="shared" si="157"/>
        <v>507771.68255999999</v>
      </c>
      <c r="J1732" s="100">
        <f>MIN(I1732,Farms!$I$6*1000)</f>
        <v>495000</v>
      </c>
      <c r="K1732" s="100">
        <f>MAX(I1732-Farms!$I$6*1000, 0)</f>
        <v>12771.682559999987</v>
      </c>
      <c r="L1732" s="100">
        <f t="shared" si="158"/>
        <v>38727.03744</v>
      </c>
      <c r="M1732" s="100">
        <f t="shared" si="159"/>
        <v>0</v>
      </c>
      <c r="N1732" s="154">
        <f t="shared" si="160"/>
        <v>51498.719999999987</v>
      </c>
    </row>
    <row r="1733" spans="2:14" x14ac:dyDescent="0.25">
      <c r="B1733" s="4">
        <v>42210</v>
      </c>
      <c r="C1733" s="99">
        <f>'Farm Runoff'!$D1733</f>
        <v>56603.318400000011</v>
      </c>
      <c r="D1733" s="99">
        <f>'Irrigation Demand'!$D1733</f>
        <v>446.72111436950155</v>
      </c>
      <c r="E1733" s="99">
        <f>$C1733*Farms!$H$6/100</f>
        <v>14037.622963200001</v>
      </c>
      <c r="F1733" s="99">
        <f t="shared" si="156"/>
        <v>42565.695436800008</v>
      </c>
      <c r="G1733" s="99">
        <f>IF(H1733&lt;Farms!$I$6*1000,(MIN(F1733,Farms!$L$6)),0)</f>
        <v>0</v>
      </c>
      <c r="H1733" s="100">
        <f t="shared" si="161"/>
        <v>495000</v>
      </c>
      <c r="I1733" s="100">
        <f t="shared" si="157"/>
        <v>508590.90184883046</v>
      </c>
      <c r="J1733" s="100">
        <f>MIN(I1733,Farms!$I$6*1000)</f>
        <v>495000</v>
      </c>
      <c r="K1733" s="100">
        <f>MAX(I1733-Farms!$I$6*1000, 0)</f>
        <v>13590.901848830457</v>
      </c>
      <c r="L1733" s="100">
        <f t="shared" si="158"/>
        <v>42565.695436800008</v>
      </c>
      <c r="M1733" s="100">
        <f t="shared" si="159"/>
        <v>89.344222873900321</v>
      </c>
      <c r="N1733" s="154">
        <f t="shared" si="160"/>
        <v>56245.941508504366</v>
      </c>
    </row>
    <row r="1734" spans="2:14" x14ac:dyDescent="0.25">
      <c r="B1734" s="4">
        <v>42211</v>
      </c>
      <c r="C1734" s="99">
        <f>'Farm Runoff'!$D1734</f>
        <v>34996.4928</v>
      </c>
      <c r="D1734" s="99">
        <f>'Irrigation Demand'!$D1734</f>
        <v>446.72111436950155</v>
      </c>
      <c r="E1734" s="99">
        <f>$C1734*Farms!$H$6/100</f>
        <v>8679.1302144000001</v>
      </c>
      <c r="F1734" s="99">
        <f t="shared" si="156"/>
        <v>26317.3625856</v>
      </c>
      <c r="G1734" s="99">
        <f>IF(H1734&lt;Farms!$I$6*1000,(MIN(F1734,Farms!$L$6)),0)</f>
        <v>0</v>
      </c>
      <c r="H1734" s="100">
        <f t="shared" si="161"/>
        <v>495000</v>
      </c>
      <c r="I1734" s="100">
        <f t="shared" si="157"/>
        <v>503232.40910003049</v>
      </c>
      <c r="J1734" s="100">
        <f>MIN(I1734,Farms!$I$6*1000)</f>
        <v>495000</v>
      </c>
      <c r="K1734" s="100">
        <f>MAX(I1734-Farms!$I$6*1000, 0)</f>
        <v>8232.4091000304907</v>
      </c>
      <c r="L1734" s="100">
        <f t="shared" si="158"/>
        <v>26317.3625856</v>
      </c>
      <c r="M1734" s="100">
        <f t="shared" si="159"/>
        <v>89.344222873900321</v>
      </c>
      <c r="N1734" s="154">
        <f t="shared" si="160"/>
        <v>34639.115908504391</v>
      </c>
    </row>
    <row r="1735" spans="2:14" x14ac:dyDescent="0.25">
      <c r="B1735" s="4">
        <v>42212</v>
      </c>
      <c r="C1735" s="99">
        <f>'Farm Runoff'!$D1735</f>
        <v>20678.716799999998</v>
      </c>
      <c r="D1735" s="99">
        <f>'Irrigation Demand'!$D1735</f>
        <v>446.72111436950155</v>
      </c>
      <c r="E1735" s="99">
        <f>$C1735*Farms!$H$6/100</f>
        <v>5128.3217663999994</v>
      </c>
      <c r="F1735" s="99">
        <f t="shared" ref="F1735:F1798" si="162">C1735-E1735</f>
        <v>15550.395033599998</v>
      </c>
      <c r="G1735" s="99">
        <f>IF(H1735&lt;Farms!$I$6*1000,(MIN(F1735,Farms!$L$6)),0)</f>
        <v>0</v>
      </c>
      <c r="H1735" s="100">
        <f t="shared" si="161"/>
        <v>495000</v>
      </c>
      <c r="I1735" s="100">
        <f t="shared" ref="I1735:I1798" si="163">H1735+E1735+G1735-D1735</f>
        <v>499681.60065203049</v>
      </c>
      <c r="J1735" s="100">
        <f>MIN(I1735,Farms!$I$6*1000)</f>
        <v>495000</v>
      </c>
      <c r="K1735" s="100">
        <f>MAX(I1735-Farms!$I$6*1000, 0)</f>
        <v>4681.6006520304945</v>
      </c>
      <c r="L1735" s="100">
        <f t="shared" ref="L1735:L1798" si="164">F1735-G1735</f>
        <v>15550.395033599998</v>
      </c>
      <c r="M1735" s="100">
        <f t="shared" ref="M1735:M1798" si="165">D1735*0.2</f>
        <v>89.344222873900321</v>
      </c>
      <c r="N1735" s="154">
        <f t="shared" ref="N1735:N1798" si="166">K1735+L1735+M1735</f>
        <v>20321.339908504393</v>
      </c>
    </row>
    <row r="1736" spans="2:14" x14ac:dyDescent="0.25">
      <c r="B1736" s="4">
        <v>42213</v>
      </c>
      <c r="C1736" s="99">
        <f>'Farm Runoff'!$D1736</f>
        <v>13729.219200000001</v>
      </c>
      <c r="D1736" s="99">
        <f>'Irrigation Demand'!$D1736</f>
        <v>446.72111436950155</v>
      </c>
      <c r="E1736" s="99">
        <f>$C1736*Farms!$H$6/100</f>
        <v>3404.8463616000004</v>
      </c>
      <c r="F1736" s="99">
        <f t="shared" si="162"/>
        <v>10324.372838400001</v>
      </c>
      <c r="G1736" s="99">
        <f>IF(H1736&lt;Farms!$I$6*1000,(MIN(F1736,Farms!$L$6)),0)</f>
        <v>0</v>
      </c>
      <c r="H1736" s="100">
        <f t="shared" ref="H1736:H1799" si="167">J1735</f>
        <v>495000</v>
      </c>
      <c r="I1736" s="100">
        <f t="shared" si="163"/>
        <v>497958.12524723046</v>
      </c>
      <c r="J1736" s="100">
        <f>MIN(I1736,Farms!$I$6*1000)</f>
        <v>495000</v>
      </c>
      <c r="K1736" s="100">
        <f>MAX(I1736-Farms!$I$6*1000, 0)</f>
        <v>2958.1252472304623</v>
      </c>
      <c r="L1736" s="100">
        <f t="shared" si="164"/>
        <v>10324.372838400001</v>
      </c>
      <c r="M1736" s="100">
        <f t="shared" si="165"/>
        <v>89.344222873900321</v>
      </c>
      <c r="N1736" s="154">
        <f t="shared" si="166"/>
        <v>13371.842308504363</v>
      </c>
    </row>
    <row r="1737" spans="2:14" x14ac:dyDescent="0.25">
      <c r="B1737" s="4">
        <v>42214</v>
      </c>
      <c r="C1737" s="99">
        <f>'Farm Runoff'!$D1737</f>
        <v>9631.9583999999995</v>
      </c>
      <c r="D1737" s="99">
        <f>'Irrigation Demand'!$D1737</f>
        <v>446.72111436950155</v>
      </c>
      <c r="E1737" s="99">
        <f>$C1737*Farms!$H$6/100</f>
        <v>2388.7256831999998</v>
      </c>
      <c r="F1737" s="99">
        <f t="shared" si="162"/>
        <v>7243.2327167999993</v>
      </c>
      <c r="G1737" s="99">
        <f>IF(H1737&lt;Farms!$I$6*1000,(MIN(F1737,Farms!$L$6)),0)</f>
        <v>0</v>
      </c>
      <c r="H1737" s="100">
        <f t="shared" si="167"/>
        <v>495000</v>
      </c>
      <c r="I1737" s="100">
        <f t="shared" si="163"/>
        <v>496942.00456883048</v>
      </c>
      <c r="J1737" s="100">
        <f>MIN(I1737,Farms!$I$6*1000)</f>
        <v>495000</v>
      </c>
      <c r="K1737" s="100">
        <f>MAX(I1737-Farms!$I$6*1000, 0)</f>
        <v>1942.0045688304817</v>
      </c>
      <c r="L1737" s="100">
        <f t="shared" si="164"/>
        <v>7243.2327167999993</v>
      </c>
      <c r="M1737" s="100">
        <f t="shared" si="165"/>
        <v>89.344222873900321</v>
      </c>
      <c r="N1737" s="154">
        <f t="shared" si="166"/>
        <v>9274.5815085043814</v>
      </c>
    </row>
    <row r="1738" spans="2:14" x14ac:dyDescent="0.25">
      <c r="B1738" s="4">
        <v>42215</v>
      </c>
      <c r="C1738" s="99">
        <f>'Farm Runoff'!$D1738</f>
        <v>182724.24959999998</v>
      </c>
      <c r="D1738" s="99">
        <f>'Irrigation Demand'!$D1738</f>
        <v>0</v>
      </c>
      <c r="E1738" s="99">
        <f>$C1738*Farms!$H$6/100</f>
        <v>45315.613900799995</v>
      </c>
      <c r="F1738" s="99">
        <f t="shared" si="162"/>
        <v>137408.63569919998</v>
      </c>
      <c r="G1738" s="99">
        <f>IF(H1738&lt;Farms!$I$6*1000,(MIN(F1738,Farms!$L$6)),0)</f>
        <v>0</v>
      </c>
      <c r="H1738" s="100">
        <f t="shared" si="167"/>
        <v>495000</v>
      </c>
      <c r="I1738" s="100">
        <f t="shared" si="163"/>
        <v>540315.6139008</v>
      </c>
      <c r="J1738" s="100">
        <f>MIN(I1738,Farms!$I$6*1000)</f>
        <v>495000</v>
      </c>
      <c r="K1738" s="100">
        <f>MAX(I1738-Farms!$I$6*1000, 0)</f>
        <v>45315.613900800003</v>
      </c>
      <c r="L1738" s="100">
        <f t="shared" si="164"/>
        <v>137408.63569919998</v>
      </c>
      <c r="M1738" s="100">
        <f t="shared" si="165"/>
        <v>0</v>
      </c>
      <c r="N1738" s="154">
        <f t="shared" si="166"/>
        <v>182724.24959999998</v>
      </c>
    </row>
    <row r="1739" spans="2:14" x14ac:dyDescent="0.25">
      <c r="B1739" s="4">
        <v>42216</v>
      </c>
      <c r="C1739" s="99">
        <f>'Farm Runoff'!$D1739</f>
        <v>315058.98239999998</v>
      </c>
      <c r="D1739" s="99">
        <f>'Irrigation Demand'!$D1739</f>
        <v>0</v>
      </c>
      <c r="E1739" s="99">
        <f>$C1739*Farms!$H$6/100</f>
        <v>78134.627635199999</v>
      </c>
      <c r="F1739" s="99">
        <f t="shared" si="162"/>
        <v>236924.35476479999</v>
      </c>
      <c r="G1739" s="99">
        <f>IF(H1739&lt;Farms!$I$6*1000,(MIN(F1739,Farms!$L$6)),0)</f>
        <v>0</v>
      </c>
      <c r="H1739" s="100">
        <f t="shared" si="167"/>
        <v>495000</v>
      </c>
      <c r="I1739" s="100">
        <f t="shared" si="163"/>
        <v>573134.62763520004</v>
      </c>
      <c r="J1739" s="100">
        <f>MIN(I1739,Farms!$I$6*1000)</f>
        <v>495000</v>
      </c>
      <c r="K1739" s="100">
        <f>MAX(I1739-Farms!$I$6*1000, 0)</f>
        <v>78134.627635200042</v>
      </c>
      <c r="L1739" s="100">
        <f t="shared" si="164"/>
        <v>236924.35476479999</v>
      </c>
      <c r="M1739" s="100">
        <f t="shared" si="165"/>
        <v>0</v>
      </c>
      <c r="N1739" s="154">
        <f t="shared" si="166"/>
        <v>315058.98240000004</v>
      </c>
    </row>
    <row r="1740" spans="2:14" x14ac:dyDescent="0.25">
      <c r="B1740" s="4">
        <v>42217</v>
      </c>
      <c r="C1740" s="99">
        <f>'Farm Runoff'!$D1740</f>
        <v>73660.147200000007</v>
      </c>
      <c r="D1740" s="99">
        <f>'Irrigation Demand'!$D1740</f>
        <v>677.29495601173039</v>
      </c>
      <c r="E1740" s="99">
        <f>$C1740*Farms!$H$6/100</f>
        <v>18267.716505600001</v>
      </c>
      <c r="F1740" s="99">
        <f t="shared" si="162"/>
        <v>55392.430694400005</v>
      </c>
      <c r="G1740" s="99">
        <f>IF(H1740&lt;Farms!$I$6*1000,(MIN(F1740,Farms!$L$6)),0)</f>
        <v>0</v>
      </c>
      <c r="H1740" s="100">
        <f t="shared" si="167"/>
        <v>495000</v>
      </c>
      <c r="I1740" s="100">
        <f t="shared" si="163"/>
        <v>512590.42154958827</v>
      </c>
      <c r="J1740" s="100">
        <f>MIN(I1740,Farms!$I$6*1000)</f>
        <v>495000</v>
      </c>
      <c r="K1740" s="100">
        <f>MAX(I1740-Farms!$I$6*1000, 0)</f>
        <v>17590.421549588267</v>
      </c>
      <c r="L1740" s="100">
        <f t="shared" si="164"/>
        <v>55392.430694400005</v>
      </c>
      <c r="M1740" s="100">
        <f t="shared" si="165"/>
        <v>135.45899120234608</v>
      </c>
      <c r="N1740" s="154">
        <f t="shared" si="166"/>
        <v>73118.311235190631</v>
      </c>
    </row>
    <row r="1741" spans="2:14" x14ac:dyDescent="0.25">
      <c r="B1741" s="4">
        <v>42218</v>
      </c>
      <c r="C1741" s="99">
        <f>'Farm Runoff'!$D1741</f>
        <v>39580.444799999997</v>
      </c>
      <c r="D1741" s="99">
        <f>'Irrigation Demand'!$D1741</f>
        <v>677.29495601173039</v>
      </c>
      <c r="E1741" s="99">
        <f>$C1741*Farms!$H$6/100</f>
        <v>9815.9503103999996</v>
      </c>
      <c r="F1741" s="99">
        <f t="shared" si="162"/>
        <v>29764.494489599998</v>
      </c>
      <c r="G1741" s="99">
        <f>IF(H1741&lt;Farms!$I$6*1000,(MIN(F1741,Farms!$L$6)),0)</f>
        <v>0</v>
      </c>
      <c r="H1741" s="100">
        <f t="shared" si="167"/>
        <v>495000</v>
      </c>
      <c r="I1741" s="100">
        <f t="shared" si="163"/>
        <v>504138.65535438823</v>
      </c>
      <c r="J1741" s="100">
        <f>MIN(I1741,Farms!$I$6*1000)</f>
        <v>495000</v>
      </c>
      <c r="K1741" s="100">
        <f>MAX(I1741-Farms!$I$6*1000, 0)</f>
        <v>9138.6553543882328</v>
      </c>
      <c r="L1741" s="100">
        <f t="shared" si="164"/>
        <v>29764.494489599998</v>
      </c>
      <c r="M1741" s="100">
        <f t="shared" si="165"/>
        <v>135.45899120234608</v>
      </c>
      <c r="N1741" s="154">
        <f t="shared" si="166"/>
        <v>39038.608835190571</v>
      </c>
    </row>
    <row r="1742" spans="2:14" x14ac:dyDescent="0.25">
      <c r="B1742" s="4">
        <v>42219</v>
      </c>
      <c r="C1742" s="99">
        <f>'Farm Runoff'!$D1742</f>
        <v>15811.8048</v>
      </c>
      <c r="D1742" s="99">
        <f>'Irrigation Demand'!$D1742</f>
        <v>677.29495601173039</v>
      </c>
      <c r="E1742" s="99">
        <f>$C1742*Farms!$H$6/100</f>
        <v>3921.3275904000002</v>
      </c>
      <c r="F1742" s="99">
        <f t="shared" si="162"/>
        <v>11890.4772096</v>
      </c>
      <c r="G1742" s="99">
        <f>IF(H1742&lt;Farms!$I$6*1000,(MIN(F1742,Farms!$L$6)),0)</f>
        <v>0</v>
      </c>
      <c r="H1742" s="100">
        <f t="shared" si="167"/>
        <v>495000</v>
      </c>
      <c r="I1742" s="100">
        <f t="shared" si="163"/>
        <v>498244.03263438825</v>
      </c>
      <c r="J1742" s="100">
        <f>MIN(I1742,Farms!$I$6*1000)</f>
        <v>495000</v>
      </c>
      <c r="K1742" s="100">
        <f>MAX(I1742-Farms!$I$6*1000, 0)</f>
        <v>3244.032634388248</v>
      </c>
      <c r="L1742" s="100">
        <f t="shared" si="164"/>
        <v>11890.4772096</v>
      </c>
      <c r="M1742" s="100">
        <f t="shared" si="165"/>
        <v>135.45899120234608</v>
      </c>
      <c r="N1742" s="154">
        <f t="shared" si="166"/>
        <v>15269.968835190593</v>
      </c>
    </row>
    <row r="1743" spans="2:14" x14ac:dyDescent="0.25">
      <c r="B1743" s="4">
        <v>42220</v>
      </c>
      <c r="C1743" s="99">
        <f>'Farm Runoff'!$D1743</f>
        <v>4765.0463999999993</v>
      </c>
      <c r="D1743" s="99">
        <f>'Irrigation Demand'!$D1743</f>
        <v>0</v>
      </c>
      <c r="E1743" s="99">
        <f>$C1743*Farms!$H$6/100</f>
        <v>1181.7315071999999</v>
      </c>
      <c r="F1743" s="99">
        <f t="shared" si="162"/>
        <v>3583.3148927999991</v>
      </c>
      <c r="G1743" s="99">
        <f>IF(H1743&lt;Farms!$I$6*1000,(MIN(F1743,Farms!$L$6)),0)</f>
        <v>0</v>
      </c>
      <c r="H1743" s="100">
        <f t="shared" si="167"/>
        <v>495000</v>
      </c>
      <c r="I1743" s="100">
        <f t="shared" si="163"/>
        <v>496181.73150719999</v>
      </c>
      <c r="J1743" s="100">
        <f>MIN(I1743,Farms!$I$6*1000)</f>
        <v>495000</v>
      </c>
      <c r="K1743" s="100">
        <f>MAX(I1743-Farms!$I$6*1000, 0)</f>
        <v>1181.731507199991</v>
      </c>
      <c r="L1743" s="100">
        <f t="shared" si="164"/>
        <v>3583.3148927999991</v>
      </c>
      <c r="M1743" s="100">
        <f t="shared" si="165"/>
        <v>0</v>
      </c>
      <c r="N1743" s="154">
        <f t="shared" si="166"/>
        <v>4765.0463999999902</v>
      </c>
    </row>
    <row r="1744" spans="2:14" x14ac:dyDescent="0.25">
      <c r="B1744" s="4">
        <v>42221</v>
      </c>
      <c r="C1744" s="99">
        <f>'Farm Runoff'!$D1744</f>
        <v>47774.966399999998</v>
      </c>
      <c r="D1744" s="99">
        <f>'Irrigation Demand'!$D1744</f>
        <v>0</v>
      </c>
      <c r="E1744" s="99">
        <f>$C1744*Farms!$H$6/100</f>
        <v>11848.191667199999</v>
      </c>
      <c r="F1744" s="99">
        <f t="shared" si="162"/>
        <v>35926.774732799997</v>
      </c>
      <c r="G1744" s="99">
        <f>IF(H1744&lt;Farms!$I$6*1000,(MIN(F1744,Farms!$L$6)),0)</f>
        <v>0</v>
      </c>
      <c r="H1744" s="100">
        <f t="shared" si="167"/>
        <v>495000</v>
      </c>
      <c r="I1744" s="100">
        <f t="shared" si="163"/>
        <v>506848.19166720001</v>
      </c>
      <c r="J1744" s="100">
        <f>MIN(I1744,Farms!$I$6*1000)</f>
        <v>495000</v>
      </c>
      <c r="K1744" s="100">
        <f>MAX(I1744-Farms!$I$6*1000, 0)</f>
        <v>11848.191667200008</v>
      </c>
      <c r="L1744" s="100">
        <f t="shared" si="164"/>
        <v>35926.774732799997</v>
      </c>
      <c r="M1744" s="100">
        <f t="shared" si="165"/>
        <v>0</v>
      </c>
      <c r="N1744" s="154">
        <f t="shared" si="166"/>
        <v>47774.966400000005</v>
      </c>
    </row>
    <row r="1745" spans="2:14" x14ac:dyDescent="0.25">
      <c r="B1745" s="4">
        <v>42222</v>
      </c>
      <c r="C1745" s="99">
        <f>'Farm Runoff'!$D1745</f>
        <v>29269.382399999999</v>
      </c>
      <c r="D1745" s="99">
        <f>'Irrigation Demand'!$D1745</f>
        <v>677.29495601173039</v>
      </c>
      <c r="E1745" s="99">
        <f>$C1745*Farms!$H$6/100</f>
        <v>7258.8068352</v>
      </c>
      <c r="F1745" s="99">
        <f t="shared" si="162"/>
        <v>22010.575564799998</v>
      </c>
      <c r="G1745" s="99">
        <f>IF(H1745&lt;Farms!$I$6*1000,(MIN(F1745,Farms!$L$6)),0)</f>
        <v>0</v>
      </c>
      <c r="H1745" s="100">
        <f t="shared" si="167"/>
        <v>495000</v>
      </c>
      <c r="I1745" s="100">
        <f t="shared" si="163"/>
        <v>501581.51187918824</v>
      </c>
      <c r="J1745" s="100">
        <f>MIN(I1745,Farms!$I$6*1000)</f>
        <v>495000</v>
      </c>
      <c r="K1745" s="100">
        <f>MAX(I1745-Farms!$I$6*1000, 0)</f>
        <v>6581.5118791882414</v>
      </c>
      <c r="L1745" s="100">
        <f t="shared" si="164"/>
        <v>22010.575564799998</v>
      </c>
      <c r="M1745" s="100">
        <f t="shared" si="165"/>
        <v>135.45899120234608</v>
      </c>
      <c r="N1745" s="154">
        <f t="shared" si="166"/>
        <v>28727.546435190587</v>
      </c>
    </row>
    <row r="1746" spans="2:14" x14ac:dyDescent="0.25">
      <c r="B1746" s="4">
        <v>42223</v>
      </c>
      <c r="C1746" s="99">
        <f>'Farm Runoff'!$D1746</f>
        <v>49948.099199999997</v>
      </c>
      <c r="D1746" s="99">
        <f>'Irrigation Demand'!$D1746</f>
        <v>677.29495601173039</v>
      </c>
      <c r="E1746" s="99">
        <f>$C1746*Farms!$H$6/100</f>
        <v>12387.128601599999</v>
      </c>
      <c r="F1746" s="99">
        <f t="shared" si="162"/>
        <v>37560.970598399996</v>
      </c>
      <c r="G1746" s="99">
        <f>IF(H1746&lt;Farms!$I$6*1000,(MIN(F1746,Farms!$L$6)),0)</f>
        <v>0</v>
      </c>
      <c r="H1746" s="100">
        <f t="shared" si="167"/>
        <v>495000</v>
      </c>
      <c r="I1746" s="100">
        <f t="shared" si="163"/>
        <v>506709.83364558825</v>
      </c>
      <c r="J1746" s="100">
        <f>MIN(I1746,Farms!$I$6*1000)</f>
        <v>495000</v>
      </c>
      <c r="K1746" s="100">
        <f>MAX(I1746-Farms!$I$6*1000, 0)</f>
        <v>11709.833645588253</v>
      </c>
      <c r="L1746" s="100">
        <f t="shared" si="164"/>
        <v>37560.970598399996</v>
      </c>
      <c r="M1746" s="100">
        <f t="shared" si="165"/>
        <v>135.45899120234608</v>
      </c>
      <c r="N1746" s="154">
        <f t="shared" si="166"/>
        <v>49406.263235190592</v>
      </c>
    </row>
    <row r="1747" spans="2:14" x14ac:dyDescent="0.25">
      <c r="B1747" s="4">
        <v>42224</v>
      </c>
      <c r="C1747" s="99">
        <f>'Farm Runoff'!$D1747</f>
        <v>28375.228800000004</v>
      </c>
      <c r="D1747" s="99">
        <f>'Irrigation Demand'!$D1747</f>
        <v>677.29495601173039</v>
      </c>
      <c r="E1747" s="99">
        <f>$C1747*Farms!$H$6/100</f>
        <v>7037.056742400001</v>
      </c>
      <c r="F1747" s="99">
        <f t="shared" si="162"/>
        <v>21338.172057600004</v>
      </c>
      <c r="G1747" s="99">
        <f>IF(H1747&lt;Farms!$I$6*1000,(MIN(F1747,Farms!$L$6)),0)</f>
        <v>0</v>
      </c>
      <c r="H1747" s="100">
        <f t="shared" si="167"/>
        <v>495000</v>
      </c>
      <c r="I1747" s="100">
        <f t="shared" si="163"/>
        <v>501359.76178638823</v>
      </c>
      <c r="J1747" s="100">
        <f>MIN(I1747,Farms!$I$6*1000)</f>
        <v>495000</v>
      </c>
      <c r="K1747" s="100">
        <f>MAX(I1747-Farms!$I$6*1000, 0)</f>
        <v>6359.7617863882333</v>
      </c>
      <c r="L1747" s="100">
        <f t="shared" si="164"/>
        <v>21338.172057600004</v>
      </c>
      <c r="M1747" s="100">
        <f t="shared" si="165"/>
        <v>135.45899120234608</v>
      </c>
      <c r="N1747" s="154">
        <f t="shared" si="166"/>
        <v>27833.392835190585</v>
      </c>
    </row>
    <row r="1748" spans="2:14" x14ac:dyDescent="0.25">
      <c r="B1748" s="4">
        <v>42225</v>
      </c>
      <c r="C1748" s="99">
        <f>'Farm Runoff'!$D1748</f>
        <v>14012.179200000002</v>
      </c>
      <c r="D1748" s="99">
        <f>'Irrigation Demand'!$D1748</f>
        <v>677.29495601173039</v>
      </c>
      <c r="E1748" s="99">
        <f>$C1748*Farms!$H$6/100</f>
        <v>3475.0204416000006</v>
      </c>
      <c r="F1748" s="99">
        <f t="shared" si="162"/>
        <v>10537.158758400001</v>
      </c>
      <c r="G1748" s="99">
        <f>IF(H1748&lt;Farms!$I$6*1000,(MIN(F1748,Farms!$L$6)),0)</f>
        <v>0</v>
      </c>
      <c r="H1748" s="100">
        <f t="shared" si="167"/>
        <v>495000</v>
      </c>
      <c r="I1748" s="100">
        <f t="shared" si="163"/>
        <v>497797.72548558825</v>
      </c>
      <c r="J1748" s="100">
        <f>MIN(I1748,Farms!$I$6*1000)</f>
        <v>495000</v>
      </c>
      <c r="K1748" s="100">
        <f>MAX(I1748-Farms!$I$6*1000, 0)</f>
        <v>2797.7254855882493</v>
      </c>
      <c r="L1748" s="100">
        <f t="shared" si="164"/>
        <v>10537.158758400001</v>
      </c>
      <c r="M1748" s="100">
        <f t="shared" si="165"/>
        <v>135.45899120234608</v>
      </c>
      <c r="N1748" s="154">
        <f t="shared" si="166"/>
        <v>13470.343235190596</v>
      </c>
    </row>
    <row r="1749" spans="2:14" x14ac:dyDescent="0.25">
      <c r="B1749" s="4">
        <v>42226</v>
      </c>
      <c r="C1749" s="99">
        <f>'Farm Runoff'!$D1749</f>
        <v>10220.5152</v>
      </c>
      <c r="D1749" s="99">
        <f>'Irrigation Demand'!$D1749</f>
        <v>677.29495601173039</v>
      </c>
      <c r="E1749" s="99">
        <f>$C1749*Farms!$H$6/100</f>
        <v>2534.6877695999997</v>
      </c>
      <c r="F1749" s="99">
        <f t="shared" si="162"/>
        <v>7685.8274304000006</v>
      </c>
      <c r="G1749" s="99">
        <f>IF(H1749&lt;Farms!$I$6*1000,(MIN(F1749,Farms!$L$6)),0)</f>
        <v>0</v>
      </c>
      <c r="H1749" s="100">
        <f t="shared" si="167"/>
        <v>495000</v>
      </c>
      <c r="I1749" s="100">
        <f t="shared" si="163"/>
        <v>496857.39281358826</v>
      </c>
      <c r="J1749" s="100">
        <f>MIN(I1749,Farms!$I$6*1000)</f>
        <v>495000</v>
      </c>
      <c r="K1749" s="100">
        <f>MAX(I1749-Farms!$I$6*1000, 0)</f>
        <v>1857.3928135882597</v>
      </c>
      <c r="L1749" s="100">
        <f t="shared" si="164"/>
        <v>7685.8274304000006</v>
      </c>
      <c r="M1749" s="100">
        <f t="shared" si="165"/>
        <v>135.45899120234608</v>
      </c>
      <c r="N1749" s="154">
        <f t="shared" si="166"/>
        <v>9678.6792351906061</v>
      </c>
    </row>
    <row r="1750" spans="2:14" x14ac:dyDescent="0.25">
      <c r="B1750" s="4">
        <v>42227</v>
      </c>
      <c r="C1750" s="99">
        <f>'Farm Runoff'!$D1750</f>
        <v>7719.1487999999999</v>
      </c>
      <c r="D1750" s="99">
        <f>'Irrigation Demand'!$D1750</f>
        <v>677.29495601173039</v>
      </c>
      <c r="E1750" s="99">
        <f>$C1750*Farms!$H$6/100</f>
        <v>1914.3489024</v>
      </c>
      <c r="F1750" s="99">
        <f t="shared" si="162"/>
        <v>5804.7998975999999</v>
      </c>
      <c r="G1750" s="99">
        <f>IF(H1750&lt;Farms!$I$6*1000,(MIN(F1750,Farms!$L$6)),0)</f>
        <v>0</v>
      </c>
      <c r="H1750" s="100">
        <f t="shared" si="167"/>
        <v>495000</v>
      </c>
      <c r="I1750" s="100">
        <f t="shared" si="163"/>
        <v>496237.05394638825</v>
      </c>
      <c r="J1750" s="100">
        <f>MIN(I1750,Farms!$I$6*1000)</f>
        <v>495000</v>
      </c>
      <c r="K1750" s="100">
        <f>MAX(I1750-Farms!$I$6*1000, 0)</f>
        <v>1237.0539463882451</v>
      </c>
      <c r="L1750" s="100">
        <f t="shared" si="164"/>
        <v>5804.7998975999999</v>
      </c>
      <c r="M1750" s="100">
        <f t="shared" si="165"/>
        <v>135.45899120234608</v>
      </c>
      <c r="N1750" s="154">
        <f t="shared" si="166"/>
        <v>7177.3128351905907</v>
      </c>
    </row>
    <row r="1751" spans="2:14" x14ac:dyDescent="0.25">
      <c r="B1751" s="4">
        <v>42228</v>
      </c>
      <c r="C1751" s="99">
        <f>'Farm Runoff'!$D1751</f>
        <v>6870.2687999999998</v>
      </c>
      <c r="D1751" s="99">
        <f>'Irrigation Demand'!$D1751</f>
        <v>677.29495601173039</v>
      </c>
      <c r="E1751" s="99">
        <f>$C1751*Farms!$H$6/100</f>
        <v>1703.8266623999998</v>
      </c>
      <c r="F1751" s="99">
        <f t="shared" si="162"/>
        <v>5166.4421376</v>
      </c>
      <c r="G1751" s="99">
        <f>IF(H1751&lt;Farms!$I$6*1000,(MIN(F1751,Farms!$L$6)),0)</f>
        <v>0</v>
      </c>
      <c r="H1751" s="100">
        <f t="shared" si="167"/>
        <v>495000</v>
      </c>
      <c r="I1751" s="100">
        <f t="shared" si="163"/>
        <v>496026.53170638822</v>
      </c>
      <c r="J1751" s="100">
        <f>MIN(I1751,Farms!$I$6*1000)</f>
        <v>495000</v>
      </c>
      <c r="K1751" s="100">
        <f>MAX(I1751-Farms!$I$6*1000, 0)</f>
        <v>1026.5317063882248</v>
      </c>
      <c r="L1751" s="100">
        <f t="shared" si="164"/>
        <v>5166.4421376</v>
      </c>
      <c r="M1751" s="100">
        <f t="shared" si="165"/>
        <v>135.45899120234608</v>
      </c>
      <c r="N1751" s="154">
        <f t="shared" si="166"/>
        <v>6328.4328351905706</v>
      </c>
    </row>
    <row r="1752" spans="2:14" x14ac:dyDescent="0.25">
      <c r="B1752" s="4">
        <v>42229</v>
      </c>
      <c r="C1752" s="99">
        <f>'Farm Runoff'!$D1752</f>
        <v>5183.8272000000006</v>
      </c>
      <c r="D1752" s="99">
        <f>'Irrigation Demand'!$D1752</f>
        <v>0</v>
      </c>
      <c r="E1752" s="99">
        <f>$C1752*Farms!$H$6/100</f>
        <v>1285.5891456000002</v>
      </c>
      <c r="F1752" s="99">
        <f t="shared" si="162"/>
        <v>3898.2380544000007</v>
      </c>
      <c r="G1752" s="99">
        <f>IF(H1752&lt;Farms!$I$6*1000,(MIN(F1752,Farms!$L$6)),0)</f>
        <v>0</v>
      </c>
      <c r="H1752" s="100">
        <f t="shared" si="167"/>
        <v>495000</v>
      </c>
      <c r="I1752" s="100">
        <f t="shared" si="163"/>
        <v>496285.58914559998</v>
      </c>
      <c r="J1752" s="100">
        <f>MIN(I1752,Farms!$I$6*1000)</f>
        <v>495000</v>
      </c>
      <c r="K1752" s="100">
        <f>MAX(I1752-Farms!$I$6*1000, 0)</f>
        <v>1285.5891455999808</v>
      </c>
      <c r="L1752" s="100">
        <f t="shared" si="164"/>
        <v>3898.2380544000007</v>
      </c>
      <c r="M1752" s="100">
        <f t="shared" si="165"/>
        <v>0</v>
      </c>
      <c r="N1752" s="154">
        <f t="shared" si="166"/>
        <v>5183.8271999999815</v>
      </c>
    </row>
    <row r="1753" spans="2:14" x14ac:dyDescent="0.25">
      <c r="B1753" s="4">
        <v>42230</v>
      </c>
      <c r="C1753" s="99">
        <f>'Farm Runoff'!$D1753</f>
        <v>5568.6527999999998</v>
      </c>
      <c r="D1753" s="99">
        <f>'Irrigation Demand'!$D1753</f>
        <v>677.29495601173039</v>
      </c>
      <c r="E1753" s="99">
        <f>$C1753*Farms!$H$6/100</f>
        <v>1381.0258944000002</v>
      </c>
      <c r="F1753" s="99">
        <f t="shared" si="162"/>
        <v>4187.6269056000001</v>
      </c>
      <c r="G1753" s="99">
        <f>IF(H1753&lt;Farms!$I$6*1000,(MIN(F1753,Farms!$L$6)),0)</f>
        <v>0</v>
      </c>
      <c r="H1753" s="100">
        <f t="shared" si="167"/>
        <v>495000</v>
      </c>
      <c r="I1753" s="100">
        <f t="shared" si="163"/>
        <v>495703.73093838827</v>
      </c>
      <c r="J1753" s="100">
        <f>MIN(I1753,Farms!$I$6*1000)</f>
        <v>495000</v>
      </c>
      <c r="K1753" s="100">
        <f>MAX(I1753-Farms!$I$6*1000, 0)</f>
        <v>703.73093838826753</v>
      </c>
      <c r="L1753" s="100">
        <f t="shared" si="164"/>
        <v>4187.6269056000001</v>
      </c>
      <c r="M1753" s="100">
        <f t="shared" si="165"/>
        <v>135.45899120234608</v>
      </c>
      <c r="N1753" s="154">
        <f t="shared" si="166"/>
        <v>5026.8168351906133</v>
      </c>
    </row>
    <row r="1754" spans="2:14" x14ac:dyDescent="0.25">
      <c r="B1754" s="4">
        <v>42231</v>
      </c>
      <c r="C1754" s="99">
        <f>'Farm Runoff'!$D1754</f>
        <v>11148.624</v>
      </c>
      <c r="D1754" s="99">
        <f>'Irrigation Demand'!$D1754</f>
        <v>677.29495601173039</v>
      </c>
      <c r="E1754" s="99">
        <f>$C1754*Farms!$H$6/100</f>
        <v>2764.8587520000001</v>
      </c>
      <c r="F1754" s="99">
        <f t="shared" si="162"/>
        <v>8383.7652479999997</v>
      </c>
      <c r="G1754" s="99">
        <f>IF(H1754&lt;Farms!$I$6*1000,(MIN(F1754,Farms!$L$6)),0)</f>
        <v>0</v>
      </c>
      <c r="H1754" s="100">
        <f t="shared" si="167"/>
        <v>495000</v>
      </c>
      <c r="I1754" s="100">
        <f t="shared" si="163"/>
        <v>497087.56379598827</v>
      </c>
      <c r="J1754" s="100">
        <f>MIN(I1754,Farms!$I$6*1000)</f>
        <v>495000</v>
      </c>
      <c r="K1754" s="100">
        <f>MAX(I1754-Farms!$I$6*1000, 0)</f>
        <v>2087.5637959882733</v>
      </c>
      <c r="L1754" s="100">
        <f t="shared" si="164"/>
        <v>8383.7652479999997</v>
      </c>
      <c r="M1754" s="100">
        <f t="shared" si="165"/>
        <v>135.45899120234608</v>
      </c>
      <c r="N1754" s="154">
        <f t="shared" si="166"/>
        <v>10606.788035190619</v>
      </c>
    </row>
    <row r="1755" spans="2:14" x14ac:dyDescent="0.25">
      <c r="B1755" s="4">
        <v>42232</v>
      </c>
      <c r="C1755" s="99">
        <f>'Farm Runoff'!$D1755</f>
        <v>8070.0191999999988</v>
      </c>
      <c r="D1755" s="99">
        <f>'Irrigation Demand'!$D1755</f>
        <v>677.29495601173039</v>
      </c>
      <c r="E1755" s="99">
        <f>$C1755*Farms!$H$6/100</f>
        <v>2001.3647615999996</v>
      </c>
      <c r="F1755" s="99">
        <f t="shared" si="162"/>
        <v>6068.654438399999</v>
      </c>
      <c r="G1755" s="99">
        <f>IF(H1755&lt;Farms!$I$6*1000,(MIN(F1755,Farms!$L$6)),0)</f>
        <v>0</v>
      </c>
      <c r="H1755" s="100">
        <f t="shared" si="167"/>
        <v>495000</v>
      </c>
      <c r="I1755" s="100">
        <f t="shared" si="163"/>
        <v>496324.06980558822</v>
      </c>
      <c r="J1755" s="100">
        <f>MIN(I1755,Farms!$I$6*1000)</f>
        <v>495000</v>
      </c>
      <c r="K1755" s="100">
        <f>MAX(I1755-Farms!$I$6*1000, 0)</f>
        <v>1324.069805588224</v>
      </c>
      <c r="L1755" s="100">
        <f t="shared" si="164"/>
        <v>6068.654438399999</v>
      </c>
      <c r="M1755" s="100">
        <f t="shared" si="165"/>
        <v>135.45899120234608</v>
      </c>
      <c r="N1755" s="154">
        <f t="shared" si="166"/>
        <v>7528.1832351905687</v>
      </c>
    </row>
    <row r="1756" spans="2:14" x14ac:dyDescent="0.25">
      <c r="B1756" s="4">
        <v>42233</v>
      </c>
      <c r="C1756" s="99">
        <f>'Farm Runoff'!$D1756</f>
        <v>5738.4287999999997</v>
      </c>
      <c r="D1756" s="99">
        <f>'Irrigation Demand'!$D1756</f>
        <v>677.29495601173039</v>
      </c>
      <c r="E1756" s="99">
        <f>$C1756*Farms!$H$6/100</f>
        <v>1423.1303424</v>
      </c>
      <c r="F1756" s="99">
        <f t="shared" si="162"/>
        <v>4315.2984575999999</v>
      </c>
      <c r="G1756" s="99">
        <f>IF(H1756&lt;Farms!$I$6*1000,(MIN(F1756,Farms!$L$6)),0)</f>
        <v>0</v>
      </c>
      <c r="H1756" s="100">
        <f t="shared" si="167"/>
        <v>495000</v>
      </c>
      <c r="I1756" s="100">
        <f t="shared" si="163"/>
        <v>495745.83538638824</v>
      </c>
      <c r="J1756" s="100">
        <f>MIN(I1756,Farms!$I$6*1000)</f>
        <v>495000</v>
      </c>
      <c r="K1756" s="100">
        <f>MAX(I1756-Farms!$I$6*1000, 0)</f>
        <v>745.83538638823666</v>
      </c>
      <c r="L1756" s="100">
        <f t="shared" si="164"/>
        <v>4315.2984575999999</v>
      </c>
      <c r="M1756" s="100">
        <f t="shared" si="165"/>
        <v>135.45899120234608</v>
      </c>
      <c r="N1756" s="154">
        <f t="shared" si="166"/>
        <v>5196.5928351905823</v>
      </c>
    </row>
    <row r="1757" spans="2:14" x14ac:dyDescent="0.25">
      <c r="B1757" s="4">
        <v>42234</v>
      </c>
      <c r="C1757" s="99">
        <f>'Farm Runoff'!$D1757</f>
        <v>4131.2159999999994</v>
      </c>
      <c r="D1757" s="99">
        <f>'Irrigation Demand'!$D1757</f>
        <v>677.29495601173039</v>
      </c>
      <c r="E1757" s="99">
        <f>$C1757*Farms!$H$6/100</f>
        <v>1024.5415679999999</v>
      </c>
      <c r="F1757" s="99">
        <f t="shared" si="162"/>
        <v>3106.6744319999998</v>
      </c>
      <c r="G1757" s="99">
        <f>IF(H1757&lt;Farms!$I$6*1000,(MIN(F1757,Farms!$L$6)),0)</f>
        <v>0</v>
      </c>
      <c r="H1757" s="100">
        <f t="shared" si="167"/>
        <v>495000</v>
      </c>
      <c r="I1757" s="100">
        <f t="shared" si="163"/>
        <v>495347.24661198823</v>
      </c>
      <c r="J1757" s="100">
        <f>MIN(I1757,Farms!$I$6*1000)</f>
        <v>495000</v>
      </c>
      <c r="K1757" s="100">
        <f>MAX(I1757-Farms!$I$6*1000, 0)</f>
        <v>347.24661198823014</v>
      </c>
      <c r="L1757" s="100">
        <f t="shared" si="164"/>
        <v>3106.6744319999998</v>
      </c>
      <c r="M1757" s="100">
        <f t="shared" si="165"/>
        <v>135.45899120234608</v>
      </c>
      <c r="N1757" s="154">
        <f t="shared" si="166"/>
        <v>3589.3800351905761</v>
      </c>
    </row>
    <row r="1758" spans="2:14" x14ac:dyDescent="0.25">
      <c r="B1758" s="4">
        <v>42235</v>
      </c>
      <c r="C1758" s="99">
        <f>'Farm Runoff'!$D1758</f>
        <v>3508.7040000000002</v>
      </c>
      <c r="D1758" s="99">
        <f>'Irrigation Demand'!$D1758</f>
        <v>677.29495601173039</v>
      </c>
      <c r="E1758" s="99">
        <f>$C1758*Farms!$H$6/100</f>
        <v>870.15859200000011</v>
      </c>
      <c r="F1758" s="99">
        <f t="shared" si="162"/>
        <v>2638.545408</v>
      </c>
      <c r="G1758" s="99">
        <f>IF(H1758&lt;Farms!$I$6*1000,(MIN(F1758,Farms!$L$6)),0)</f>
        <v>0</v>
      </c>
      <c r="H1758" s="100">
        <f t="shared" si="167"/>
        <v>495000</v>
      </c>
      <c r="I1758" s="100">
        <f t="shared" si="163"/>
        <v>495192.86363598827</v>
      </c>
      <c r="J1758" s="100">
        <f>MIN(I1758,Farms!$I$6*1000)</f>
        <v>495000</v>
      </c>
      <c r="K1758" s="100">
        <f>MAX(I1758-Farms!$I$6*1000, 0)</f>
        <v>192.86363598826574</v>
      </c>
      <c r="L1758" s="100">
        <f t="shared" si="164"/>
        <v>2638.545408</v>
      </c>
      <c r="M1758" s="100">
        <f t="shared" si="165"/>
        <v>135.45899120234608</v>
      </c>
      <c r="N1758" s="154">
        <f t="shared" si="166"/>
        <v>2966.8680351906119</v>
      </c>
    </row>
    <row r="1759" spans="2:14" x14ac:dyDescent="0.25">
      <c r="B1759" s="4">
        <v>42236</v>
      </c>
      <c r="C1759" s="99">
        <f>'Farm Runoff'!$D1759</f>
        <v>2501.3663999999999</v>
      </c>
      <c r="D1759" s="99">
        <f>'Irrigation Demand'!$D1759</f>
        <v>677.29495601173039</v>
      </c>
      <c r="E1759" s="99">
        <f>$C1759*Farms!$H$6/100</f>
        <v>620.33886719999998</v>
      </c>
      <c r="F1759" s="99">
        <f t="shared" si="162"/>
        <v>1881.0275327999998</v>
      </c>
      <c r="G1759" s="99">
        <f>IF(H1759&lt;Farms!$I$6*1000,(MIN(F1759,Farms!$L$6)),0)</f>
        <v>0</v>
      </c>
      <c r="H1759" s="100">
        <f t="shared" si="167"/>
        <v>495000</v>
      </c>
      <c r="I1759" s="100">
        <f t="shared" si="163"/>
        <v>494943.04391118826</v>
      </c>
      <c r="J1759" s="100">
        <f>MIN(I1759,Farms!$I$6*1000)</f>
        <v>494943.04391118826</v>
      </c>
      <c r="K1759" s="100">
        <f>MAX(I1759-Farms!$I$6*1000, 0)</f>
        <v>0</v>
      </c>
      <c r="L1759" s="100">
        <f t="shared" si="164"/>
        <v>1881.0275327999998</v>
      </c>
      <c r="M1759" s="100">
        <f t="shared" si="165"/>
        <v>135.45899120234608</v>
      </c>
      <c r="N1759" s="154">
        <f t="shared" si="166"/>
        <v>2016.486524002346</v>
      </c>
    </row>
    <row r="1760" spans="2:14" x14ac:dyDescent="0.25">
      <c r="B1760" s="4">
        <v>42237</v>
      </c>
      <c r="C1760" s="99">
        <f>'Farm Runoff'!$D1760</f>
        <v>1154.4767999999997</v>
      </c>
      <c r="D1760" s="99">
        <f>'Irrigation Demand'!$D1760</f>
        <v>677.29495601173039</v>
      </c>
      <c r="E1760" s="99">
        <f>$C1760*Farms!$H$6/100</f>
        <v>286.31024639999993</v>
      </c>
      <c r="F1760" s="99">
        <f t="shared" si="162"/>
        <v>868.16655359999982</v>
      </c>
      <c r="G1760" s="99">
        <f>IF(H1760&lt;Farms!$I$6*1000,(MIN(F1760,Farms!$L$6)),0)</f>
        <v>868.16655359999982</v>
      </c>
      <c r="H1760" s="100">
        <f t="shared" si="167"/>
        <v>494943.04391118826</v>
      </c>
      <c r="I1760" s="100">
        <f t="shared" si="163"/>
        <v>495420.22575517651</v>
      </c>
      <c r="J1760" s="100">
        <f>MIN(I1760,Farms!$I$6*1000)</f>
        <v>495000</v>
      </c>
      <c r="K1760" s="100">
        <f>MAX(I1760-Farms!$I$6*1000, 0)</f>
        <v>420.22575517650694</v>
      </c>
      <c r="L1760" s="100">
        <f t="shared" si="164"/>
        <v>0</v>
      </c>
      <c r="M1760" s="100">
        <f t="shared" si="165"/>
        <v>135.45899120234608</v>
      </c>
      <c r="N1760" s="154">
        <f t="shared" si="166"/>
        <v>555.68474637885299</v>
      </c>
    </row>
    <row r="1761" spans="2:14" x14ac:dyDescent="0.25">
      <c r="B1761" s="4">
        <v>42238</v>
      </c>
      <c r="C1761" s="99">
        <f>'Farm Runoff'!$D1761</f>
        <v>1482.7104000000002</v>
      </c>
      <c r="D1761" s="99">
        <f>'Irrigation Demand'!$D1761</f>
        <v>677.29495601173039</v>
      </c>
      <c r="E1761" s="99">
        <f>$C1761*Farms!$H$6/100</f>
        <v>367.71217920000004</v>
      </c>
      <c r="F1761" s="99">
        <f t="shared" si="162"/>
        <v>1114.9982208000001</v>
      </c>
      <c r="G1761" s="99">
        <f>IF(H1761&lt;Farms!$I$6*1000,(MIN(F1761,Farms!$L$6)),0)</f>
        <v>0</v>
      </c>
      <c r="H1761" s="100">
        <f t="shared" si="167"/>
        <v>495000</v>
      </c>
      <c r="I1761" s="100">
        <f t="shared" si="163"/>
        <v>494690.41722318827</v>
      </c>
      <c r="J1761" s="100">
        <f>MIN(I1761,Farms!$I$6*1000)</f>
        <v>494690.41722318827</v>
      </c>
      <c r="K1761" s="100">
        <f>MAX(I1761-Farms!$I$6*1000, 0)</f>
        <v>0</v>
      </c>
      <c r="L1761" s="100">
        <f t="shared" si="164"/>
        <v>1114.9982208000001</v>
      </c>
      <c r="M1761" s="100">
        <f t="shared" si="165"/>
        <v>135.45899120234608</v>
      </c>
      <c r="N1761" s="154">
        <f t="shared" si="166"/>
        <v>1250.4572120023463</v>
      </c>
    </row>
    <row r="1762" spans="2:14" x14ac:dyDescent="0.25">
      <c r="B1762" s="4">
        <v>42239</v>
      </c>
      <c r="C1762" s="99">
        <f>'Farm Runoff'!$D1762</f>
        <v>1278.9792</v>
      </c>
      <c r="D1762" s="99">
        <f>'Irrigation Demand'!$D1762</f>
        <v>677.29495601173039</v>
      </c>
      <c r="E1762" s="99">
        <f>$C1762*Farms!$H$6/100</f>
        <v>317.18684159999998</v>
      </c>
      <c r="F1762" s="99">
        <f t="shared" si="162"/>
        <v>961.79235840000001</v>
      </c>
      <c r="G1762" s="99">
        <f>IF(H1762&lt;Farms!$I$6*1000,(MIN(F1762,Farms!$L$6)),0)</f>
        <v>961.79235840000001</v>
      </c>
      <c r="H1762" s="100">
        <f t="shared" si="167"/>
        <v>494690.41722318827</v>
      </c>
      <c r="I1762" s="100">
        <f t="shared" si="163"/>
        <v>495292.10146717652</v>
      </c>
      <c r="J1762" s="100">
        <f>MIN(I1762,Farms!$I$6*1000)</f>
        <v>495000</v>
      </c>
      <c r="K1762" s="100">
        <f>MAX(I1762-Farms!$I$6*1000, 0)</f>
        <v>292.10146717651514</v>
      </c>
      <c r="L1762" s="100">
        <f t="shared" si="164"/>
        <v>0</v>
      </c>
      <c r="M1762" s="100">
        <f t="shared" si="165"/>
        <v>135.45899120234608</v>
      </c>
      <c r="N1762" s="154">
        <f t="shared" si="166"/>
        <v>427.5604583788612</v>
      </c>
    </row>
    <row r="1763" spans="2:14" x14ac:dyDescent="0.25">
      <c r="B1763" s="4">
        <v>42240</v>
      </c>
      <c r="C1763" s="99">
        <f>'Farm Runoff'!$D1763</f>
        <v>1278.9792</v>
      </c>
      <c r="D1763" s="99">
        <f>'Irrigation Demand'!$D1763</f>
        <v>677.29495601173039</v>
      </c>
      <c r="E1763" s="99">
        <f>$C1763*Farms!$H$6/100</f>
        <v>317.18684159999998</v>
      </c>
      <c r="F1763" s="99">
        <f t="shared" si="162"/>
        <v>961.79235840000001</v>
      </c>
      <c r="G1763" s="99">
        <f>IF(H1763&lt;Farms!$I$6*1000,(MIN(F1763,Farms!$L$6)),0)</f>
        <v>0</v>
      </c>
      <c r="H1763" s="100">
        <f t="shared" si="167"/>
        <v>495000</v>
      </c>
      <c r="I1763" s="100">
        <f t="shared" si="163"/>
        <v>494639.89188558824</v>
      </c>
      <c r="J1763" s="100">
        <f>MIN(I1763,Farms!$I$6*1000)</f>
        <v>494639.89188558824</v>
      </c>
      <c r="K1763" s="100">
        <f>MAX(I1763-Farms!$I$6*1000, 0)</f>
        <v>0</v>
      </c>
      <c r="L1763" s="100">
        <f t="shared" si="164"/>
        <v>961.79235840000001</v>
      </c>
      <c r="M1763" s="100">
        <f t="shared" si="165"/>
        <v>135.45899120234608</v>
      </c>
      <c r="N1763" s="154">
        <f t="shared" si="166"/>
        <v>1097.2513496023462</v>
      </c>
    </row>
    <row r="1764" spans="2:14" x14ac:dyDescent="0.25">
      <c r="B1764" s="4">
        <v>42241</v>
      </c>
      <c r="C1764" s="99">
        <f>'Farm Runoff'!$D1764</f>
        <v>1131.8399999999999</v>
      </c>
      <c r="D1764" s="99">
        <f>'Irrigation Demand'!$D1764</f>
        <v>677.29495601173039</v>
      </c>
      <c r="E1764" s="99">
        <f>$C1764*Farms!$H$6/100</f>
        <v>280.69631999999996</v>
      </c>
      <c r="F1764" s="99">
        <f t="shared" si="162"/>
        <v>851.1436799999999</v>
      </c>
      <c r="G1764" s="99">
        <f>IF(H1764&lt;Farms!$I$6*1000,(MIN(F1764,Farms!$L$6)),0)</f>
        <v>851.1436799999999</v>
      </c>
      <c r="H1764" s="100">
        <f t="shared" si="167"/>
        <v>494639.89188558824</v>
      </c>
      <c r="I1764" s="100">
        <f t="shared" si="163"/>
        <v>495094.43692957645</v>
      </c>
      <c r="J1764" s="100">
        <f>MIN(I1764,Farms!$I$6*1000)</f>
        <v>495000</v>
      </c>
      <c r="K1764" s="100">
        <f>MAX(I1764-Farms!$I$6*1000, 0)</f>
        <v>94.436929576448165</v>
      </c>
      <c r="L1764" s="100">
        <f t="shared" si="164"/>
        <v>0</v>
      </c>
      <c r="M1764" s="100">
        <f t="shared" si="165"/>
        <v>135.45899120234608</v>
      </c>
      <c r="N1764" s="154">
        <f t="shared" si="166"/>
        <v>229.89592077879425</v>
      </c>
    </row>
    <row r="1765" spans="2:14" x14ac:dyDescent="0.25">
      <c r="B1765" s="4">
        <v>42242</v>
      </c>
      <c r="C1765" s="99">
        <f>'Farm Runoff'!$D1765</f>
        <v>656.46720000000005</v>
      </c>
      <c r="D1765" s="99">
        <f>'Irrigation Demand'!$D1765</f>
        <v>677.29495601173039</v>
      </c>
      <c r="E1765" s="99">
        <f>$C1765*Farms!$H$6/100</f>
        <v>162.80386559999999</v>
      </c>
      <c r="F1765" s="99">
        <f t="shared" si="162"/>
        <v>493.66333440000005</v>
      </c>
      <c r="G1765" s="99">
        <f>IF(H1765&lt;Farms!$I$6*1000,(MIN(F1765,Farms!$L$6)),0)</f>
        <v>0</v>
      </c>
      <c r="H1765" s="100">
        <f t="shared" si="167"/>
        <v>495000</v>
      </c>
      <c r="I1765" s="100">
        <f t="shared" si="163"/>
        <v>494485.50890958827</v>
      </c>
      <c r="J1765" s="100">
        <f>MIN(I1765,Farms!$I$6*1000)</f>
        <v>494485.50890958827</v>
      </c>
      <c r="K1765" s="100">
        <f>MAX(I1765-Farms!$I$6*1000, 0)</f>
        <v>0</v>
      </c>
      <c r="L1765" s="100">
        <f t="shared" si="164"/>
        <v>493.66333440000005</v>
      </c>
      <c r="M1765" s="100">
        <f t="shared" si="165"/>
        <v>135.45899120234608</v>
      </c>
      <c r="N1765" s="154">
        <f t="shared" si="166"/>
        <v>629.12232560234611</v>
      </c>
    </row>
    <row r="1766" spans="2:14" x14ac:dyDescent="0.25">
      <c r="B1766" s="4">
        <v>42243</v>
      </c>
      <c r="C1766" s="99">
        <f>'Farm Runoff'!$D1766</f>
        <v>498.00959999999992</v>
      </c>
      <c r="D1766" s="99">
        <f>'Irrigation Demand'!$D1766</f>
        <v>677.29495601173039</v>
      </c>
      <c r="E1766" s="99">
        <f>$C1766*Farms!$H$6/100</f>
        <v>123.50638079999999</v>
      </c>
      <c r="F1766" s="99">
        <f t="shared" si="162"/>
        <v>374.50321919999993</v>
      </c>
      <c r="G1766" s="99">
        <f>IF(H1766&lt;Farms!$I$6*1000,(MIN(F1766,Farms!$L$6)),0)</f>
        <v>374.50321919999993</v>
      </c>
      <c r="H1766" s="100">
        <f t="shared" si="167"/>
        <v>494485.50890958827</v>
      </c>
      <c r="I1766" s="100">
        <f t="shared" si="163"/>
        <v>494306.22355357651</v>
      </c>
      <c r="J1766" s="100">
        <f>MIN(I1766,Farms!$I$6*1000)</f>
        <v>494306.22355357651</v>
      </c>
      <c r="K1766" s="100">
        <f>MAX(I1766-Farms!$I$6*1000, 0)</f>
        <v>0</v>
      </c>
      <c r="L1766" s="100">
        <f t="shared" si="164"/>
        <v>0</v>
      </c>
      <c r="M1766" s="100">
        <f t="shared" si="165"/>
        <v>135.45899120234608</v>
      </c>
      <c r="N1766" s="154">
        <f t="shared" si="166"/>
        <v>135.45899120234608</v>
      </c>
    </row>
    <row r="1767" spans="2:14" x14ac:dyDescent="0.25">
      <c r="B1767" s="4">
        <v>42244</v>
      </c>
      <c r="C1767" s="99">
        <f>'Farm Runoff'!$D1767</f>
        <v>950.74559999999997</v>
      </c>
      <c r="D1767" s="99">
        <f>'Irrigation Demand'!$D1767</f>
        <v>677.29495601173039</v>
      </c>
      <c r="E1767" s="99">
        <f>$C1767*Farms!$H$6/100</f>
        <v>235.78490880000001</v>
      </c>
      <c r="F1767" s="99">
        <f t="shared" si="162"/>
        <v>714.96069119999993</v>
      </c>
      <c r="G1767" s="99">
        <f>IF(H1767&lt;Farms!$I$6*1000,(MIN(F1767,Farms!$L$6)),0)</f>
        <v>714.96069119999993</v>
      </c>
      <c r="H1767" s="100">
        <f t="shared" si="167"/>
        <v>494306.22355357651</v>
      </c>
      <c r="I1767" s="100">
        <f t="shared" si="163"/>
        <v>494579.67419756472</v>
      </c>
      <c r="J1767" s="100">
        <f>MIN(I1767,Farms!$I$6*1000)</f>
        <v>494579.67419756472</v>
      </c>
      <c r="K1767" s="100">
        <f>MAX(I1767-Farms!$I$6*1000, 0)</f>
        <v>0</v>
      </c>
      <c r="L1767" s="100">
        <f t="shared" si="164"/>
        <v>0</v>
      </c>
      <c r="M1767" s="100">
        <f t="shared" si="165"/>
        <v>135.45899120234608</v>
      </c>
      <c r="N1767" s="154">
        <f t="shared" si="166"/>
        <v>135.45899120234608</v>
      </c>
    </row>
    <row r="1768" spans="2:14" x14ac:dyDescent="0.25">
      <c r="B1768" s="4">
        <v>42245</v>
      </c>
      <c r="C1768" s="99">
        <f>'Farm Runoff'!$D1768</f>
        <v>396.14400000000001</v>
      </c>
      <c r="D1768" s="99">
        <f>'Irrigation Demand'!$D1768</f>
        <v>677.29495601173039</v>
      </c>
      <c r="E1768" s="99">
        <f>$C1768*Farms!$H$6/100</f>
        <v>98.243712000000002</v>
      </c>
      <c r="F1768" s="99">
        <f t="shared" si="162"/>
        <v>297.90028799999999</v>
      </c>
      <c r="G1768" s="99">
        <f>IF(H1768&lt;Farms!$I$6*1000,(MIN(F1768,Farms!$L$6)),0)</f>
        <v>297.90028799999999</v>
      </c>
      <c r="H1768" s="100">
        <f t="shared" si="167"/>
        <v>494579.67419756472</v>
      </c>
      <c r="I1768" s="100">
        <f t="shared" si="163"/>
        <v>494298.52324155299</v>
      </c>
      <c r="J1768" s="100">
        <f>MIN(I1768,Farms!$I$6*1000)</f>
        <v>494298.52324155299</v>
      </c>
      <c r="K1768" s="100">
        <f>MAX(I1768-Farms!$I$6*1000, 0)</f>
        <v>0</v>
      </c>
      <c r="L1768" s="100">
        <f t="shared" si="164"/>
        <v>0</v>
      </c>
      <c r="M1768" s="100">
        <f t="shared" si="165"/>
        <v>135.45899120234608</v>
      </c>
      <c r="N1768" s="154">
        <f t="shared" si="166"/>
        <v>135.45899120234608</v>
      </c>
    </row>
    <row r="1769" spans="2:14" x14ac:dyDescent="0.25">
      <c r="B1769" s="4">
        <v>42246</v>
      </c>
      <c r="C1769" s="99">
        <f>'Farm Runoff'!$D1769</f>
        <v>475.37279999999998</v>
      </c>
      <c r="D1769" s="99">
        <f>'Irrigation Demand'!$D1769</f>
        <v>677.29495601173039</v>
      </c>
      <c r="E1769" s="99">
        <f>$C1769*Farms!$H$6/100</f>
        <v>117.89245440000001</v>
      </c>
      <c r="F1769" s="99">
        <f t="shared" si="162"/>
        <v>357.48034559999996</v>
      </c>
      <c r="G1769" s="99">
        <f>IF(H1769&lt;Farms!$I$6*1000,(MIN(F1769,Farms!$L$6)),0)</f>
        <v>357.48034559999996</v>
      </c>
      <c r="H1769" s="100">
        <f t="shared" si="167"/>
        <v>494298.52324155299</v>
      </c>
      <c r="I1769" s="100">
        <f t="shared" si="163"/>
        <v>494096.60108554125</v>
      </c>
      <c r="J1769" s="100">
        <f>MIN(I1769,Farms!$I$6*1000)</f>
        <v>494096.60108554125</v>
      </c>
      <c r="K1769" s="100">
        <f>MAX(I1769-Farms!$I$6*1000, 0)</f>
        <v>0</v>
      </c>
      <c r="L1769" s="100">
        <f t="shared" si="164"/>
        <v>0</v>
      </c>
      <c r="M1769" s="100">
        <f t="shared" si="165"/>
        <v>135.45899120234608</v>
      </c>
      <c r="N1769" s="154">
        <f t="shared" si="166"/>
        <v>135.45899120234608</v>
      </c>
    </row>
    <row r="1770" spans="2:14" x14ac:dyDescent="0.25">
      <c r="B1770" s="4">
        <v>42247</v>
      </c>
      <c r="C1770" s="99">
        <f>'Farm Runoff'!$D1770</f>
        <v>656.46720000000005</v>
      </c>
      <c r="D1770" s="99">
        <f>'Irrigation Demand'!$D1770</f>
        <v>0</v>
      </c>
      <c r="E1770" s="99">
        <f>$C1770*Farms!$H$6/100</f>
        <v>162.80386559999999</v>
      </c>
      <c r="F1770" s="99">
        <f t="shared" si="162"/>
        <v>493.66333440000005</v>
      </c>
      <c r="G1770" s="99">
        <f>IF(H1770&lt;Farms!$I$6*1000,(MIN(F1770,Farms!$L$6)),0)</f>
        <v>493.66333440000005</v>
      </c>
      <c r="H1770" s="100">
        <f t="shared" si="167"/>
        <v>494096.60108554125</v>
      </c>
      <c r="I1770" s="100">
        <f t="shared" si="163"/>
        <v>494753.06828554126</v>
      </c>
      <c r="J1770" s="100">
        <f>MIN(I1770,Farms!$I$6*1000)</f>
        <v>494753.06828554126</v>
      </c>
      <c r="K1770" s="100">
        <f>MAX(I1770-Farms!$I$6*1000, 0)</f>
        <v>0</v>
      </c>
      <c r="L1770" s="100">
        <f t="shared" si="164"/>
        <v>0</v>
      </c>
      <c r="M1770" s="100">
        <f t="shared" si="165"/>
        <v>0</v>
      </c>
      <c r="N1770" s="154">
        <f t="shared" si="166"/>
        <v>0</v>
      </c>
    </row>
    <row r="1771" spans="2:14" x14ac:dyDescent="0.25">
      <c r="B1771" s="4">
        <v>42248</v>
      </c>
      <c r="C1771" s="99">
        <f>'Farm Runoff'!$D1771</f>
        <v>7968.1535999999987</v>
      </c>
      <c r="D1771" s="99">
        <f>'Irrigation Demand'!$D1771</f>
        <v>1224.8373737373738</v>
      </c>
      <c r="E1771" s="99">
        <f>$C1771*Farms!$H$6/100</f>
        <v>1976.1020927999998</v>
      </c>
      <c r="F1771" s="99">
        <f t="shared" si="162"/>
        <v>5992.0515071999989</v>
      </c>
      <c r="G1771" s="99">
        <f>IF(H1771&lt;Farms!$I$6*1000,(MIN(F1771,Farms!$L$6)),0)</f>
        <v>5992.0515071999989</v>
      </c>
      <c r="H1771" s="100">
        <f t="shared" si="167"/>
        <v>494753.06828554126</v>
      </c>
      <c r="I1771" s="100">
        <f t="shared" si="163"/>
        <v>501496.38451180392</v>
      </c>
      <c r="J1771" s="100">
        <f>MIN(I1771,Farms!$I$6*1000)</f>
        <v>495000</v>
      </c>
      <c r="K1771" s="100">
        <f>MAX(I1771-Farms!$I$6*1000, 0)</f>
        <v>6496.3845118039171</v>
      </c>
      <c r="L1771" s="100">
        <f t="shared" si="164"/>
        <v>0</v>
      </c>
      <c r="M1771" s="100">
        <f t="shared" si="165"/>
        <v>244.96747474747477</v>
      </c>
      <c r="N1771" s="154">
        <f t="shared" si="166"/>
        <v>6741.3519865513917</v>
      </c>
    </row>
    <row r="1772" spans="2:14" x14ac:dyDescent="0.25">
      <c r="B1772" s="4">
        <v>42249</v>
      </c>
      <c r="C1772" s="99">
        <f>'Farm Runoff'!$D1772</f>
        <v>7243.7759999999998</v>
      </c>
      <c r="D1772" s="99">
        <f>'Irrigation Demand'!$D1772</f>
        <v>1224.8373737373738</v>
      </c>
      <c r="E1772" s="99">
        <f>$C1772*Farms!$H$6/100</f>
        <v>1796.4564480000001</v>
      </c>
      <c r="F1772" s="99">
        <f t="shared" si="162"/>
        <v>5447.3195519999999</v>
      </c>
      <c r="G1772" s="99">
        <f>IF(H1772&lt;Farms!$I$6*1000,(MIN(F1772,Farms!$L$6)),0)</f>
        <v>0</v>
      </c>
      <c r="H1772" s="100">
        <f t="shared" si="167"/>
        <v>495000</v>
      </c>
      <c r="I1772" s="100">
        <f t="shared" si="163"/>
        <v>495571.61907426262</v>
      </c>
      <c r="J1772" s="100">
        <f>MIN(I1772,Farms!$I$6*1000)</f>
        <v>495000</v>
      </c>
      <c r="K1772" s="100">
        <f>MAX(I1772-Farms!$I$6*1000, 0)</f>
        <v>571.61907426262042</v>
      </c>
      <c r="L1772" s="100">
        <f t="shared" si="164"/>
        <v>5447.3195519999999</v>
      </c>
      <c r="M1772" s="100">
        <f t="shared" si="165"/>
        <v>244.96747474747477</v>
      </c>
      <c r="N1772" s="154">
        <f t="shared" si="166"/>
        <v>6263.906101010095</v>
      </c>
    </row>
    <row r="1773" spans="2:14" x14ac:dyDescent="0.25">
      <c r="B1773" s="4">
        <v>42250</v>
      </c>
      <c r="C1773" s="99">
        <f>'Farm Runoff'!$D1773</f>
        <v>7243.7759999999998</v>
      </c>
      <c r="D1773" s="99">
        <f>'Irrigation Demand'!$D1773</f>
        <v>1224.8373737373738</v>
      </c>
      <c r="E1773" s="99">
        <f>$C1773*Farms!$H$6/100</f>
        <v>1796.4564480000001</v>
      </c>
      <c r="F1773" s="99">
        <f t="shared" si="162"/>
        <v>5447.3195519999999</v>
      </c>
      <c r="G1773" s="99">
        <f>IF(H1773&lt;Farms!$I$6*1000,(MIN(F1773,Farms!$L$6)),0)</f>
        <v>0</v>
      </c>
      <c r="H1773" s="100">
        <f t="shared" si="167"/>
        <v>495000</v>
      </c>
      <c r="I1773" s="100">
        <f t="shared" si="163"/>
        <v>495571.61907426262</v>
      </c>
      <c r="J1773" s="100">
        <f>MIN(I1773,Farms!$I$6*1000)</f>
        <v>495000</v>
      </c>
      <c r="K1773" s="100">
        <f>MAX(I1773-Farms!$I$6*1000, 0)</f>
        <v>571.61907426262042</v>
      </c>
      <c r="L1773" s="100">
        <f t="shared" si="164"/>
        <v>5447.3195519999999</v>
      </c>
      <c r="M1773" s="100">
        <f t="shared" si="165"/>
        <v>244.96747474747477</v>
      </c>
      <c r="N1773" s="154">
        <f t="shared" si="166"/>
        <v>6263.906101010095</v>
      </c>
    </row>
    <row r="1774" spans="2:14" x14ac:dyDescent="0.25">
      <c r="B1774" s="4">
        <v>42251</v>
      </c>
      <c r="C1774" s="99">
        <f>'Farm Runoff'!$D1774</f>
        <v>6519.3984</v>
      </c>
      <c r="D1774" s="99">
        <f>'Irrigation Demand'!$D1774</f>
        <v>1224.8373737373738</v>
      </c>
      <c r="E1774" s="99">
        <f>$C1774*Farms!$H$6/100</f>
        <v>1616.8108032</v>
      </c>
      <c r="F1774" s="99">
        <f t="shared" si="162"/>
        <v>4902.5875968</v>
      </c>
      <c r="G1774" s="99">
        <f>IF(H1774&lt;Farms!$I$6*1000,(MIN(F1774,Farms!$L$6)),0)</f>
        <v>0</v>
      </c>
      <c r="H1774" s="100">
        <f t="shared" si="167"/>
        <v>495000</v>
      </c>
      <c r="I1774" s="100">
        <f t="shared" si="163"/>
        <v>495391.97342946264</v>
      </c>
      <c r="J1774" s="100">
        <f>MIN(I1774,Farms!$I$6*1000)</f>
        <v>495000</v>
      </c>
      <c r="K1774" s="100">
        <f>MAX(I1774-Farms!$I$6*1000, 0)</f>
        <v>391.97342946263961</v>
      </c>
      <c r="L1774" s="100">
        <f t="shared" si="164"/>
        <v>4902.5875968</v>
      </c>
      <c r="M1774" s="100">
        <f t="shared" si="165"/>
        <v>244.96747474747477</v>
      </c>
      <c r="N1774" s="154">
        <f t="shared" si="166"/>
        <v>5539.5285010101143</v>
      </c>
    </row>
    <row r="1775" spans="2:14" x14ac:dyDescent="0.25">
      <c r="B1775" s="4">
        <v>42252</v>
      </c>
      <c r="C1775" s="99">
        <f>'Farm Runoff'!$D1775</f>
        <v>6519.3984</v>
      </c>
      <c r="D1775" s="99">
        <f>'Irrigation Demand'!$D1775</f>
        <v>1224.8373737373738</v>
      </c>
      <c r="E1775" s="99">
        <f>$C1775*Farms!$H$6/100</f>
        <v>1616.8108032</v>
      </c>
      <c r="F1775" s="99">
        <f t="shared" si="162"/>
        <v>4902.5875968</v>
      </c>
      <c r="G1775" s="99">
        <f>IF(H1775&lt;Farms!$I$6*1000,(MIN(F1775,Farms!$L$6)),0)</f>
        <v>0</v>
      </c>
      <c r="H1775" s="100">
        <f t="shared" si="167"/>
        <v>495000</v>
      </c>
      <c r="I1775" s="100">
        <f t="shared" si="163"/>
        <v>495391.97342946264</v>
      </c>
      <c r="J1775" s="100">
        <f>MIN(I1775,Farms!$I$6*1000)</f>
        <v>495000</v>
      </c>
      <c r="K1775" s="100">
        <f>MAX(I1775-Farms!$I$6*1000, 0)</f>
        <v>391.97342946263961</v>
      </c>
      <c r="L1775" s="100">
        <f t="shared" si="164"/>
        <v>4902.5875968</v>
      </c>
      <c r="M1775" s="100">
        <f t="shared" si="165"/>
        <v>244.96747474747477</v>
      </c>
      <c r="N1775" s="154">
        <f t="shared" si="166"/>
        <v>5539.5285010101143</v>
      </c>
    </row>
    <row r="1776" spans="2:14" x14ac:dyDescent="0.25">
      <c r="B1776" s="4">
        <v>42253</v>
      </c>
      <c r="C1776" s="99">
        <f>'Farm Runoff'!$D1776</f>
        <v>6519.3984</v>
      </c>
      <c r="D1776" s="99">
        <f>'Irrigation Demand'!$D1776</f>
        <v>1224.8373737373738</v>
      </c>
      <c r="E1776" s="99">
        <f>$C1776*Farms!$H$6/100</f>
        <v>1616.8108032</v>
      </c>
      <c r="F1776" s="99">
        <f t="shared" si="162"/>
        <v>4902.5875968</v>
      </c>
      <c r="G1776" s="99">
        <f>IF(H1776&lt;Farms!$I$6*1000,(MIN(F1776,Farms!$L$6)),0)</f>
        <v>0</v>
      </c>
      <c r="H1776" s="100">
        <f t="shared" si="167"/>
        <v>495000</v>
      </c>
      <c r="I1776" s="100">
        <f t="shared" si="163"/>
        <v>495391.97342946264</v>
      </c>
      <c r="J1776" s="100">
        <f>MIN(I1776,Farms!$I$6*1000)</f>
        <v>495000</v>
      </c>
      <c r="K1776" s="100">
        <f>MAX(I1776-Farms!$I$6*1000, 0)</f>
        <v>391.97342946263961</v>
      </c>
      <c r="L1776" s="100">
        <f t="shared" si="164"/>
        <v>4902.5875968</v>
      </c>
      <c r="M1776" s="100">
        <f t="shared" si="165"/>
        <v>244.96747474747477</v>
      </c>
      <c r="N1776" s="154">
        <f t="shared" si="166"/>
        <v>5539.5285010101143</v>
      </c>
    </row>
    <row r="1777" spans="2:14" x14ac:dyDescent="0.25">
      <c r="B1777" s="4">
        <v>42254</v>
      </c>
      <c r="C1777" s="99">
        <f>'Farm Runoff'!$D1777</f>
        <v>7243.7759999999998</v>
      </c>
      <c r="D1777" s="99">
        <f>'Irrigation Demand'!$D1777</f>
        <v>1224.8373737373738</v>
      </c>
      <c r="E1777" s="99">
        <f>$C1777*Farms!$H$6/100</f>
        <v>1796.4564480000001</v>
      </c>
      <c r="F1777" s="99">
        <f t="shared" si="162"/>
        <v>5447.3195519999999</v>
      </c>
      <c r="G1777" s="99">
        <f>IF(H1777&lt;Farms!$I$6*1000,(MIN(F1777,Farms!$L$6)),0)</f>
        <v>0</v>
      </c>
      <c r="H1777" s="100">
        <f t="shared" si="167"/>
        <v>495000</v>
      </c>
      <c r="I1777" s="100">
        <f t="shared" si="163"/>
        <v>495571.61907426262</v>
      </c>
      <c r="J1777" s="100">
        <f>MIN(I1777,Farms!$I$6*1000)</f>
        <v>495000</v>
      </c>
      <c r="K1777" s="100">
        <f>MAX(I1777-Farms!$I$6*1000, 0)</f>
        <v>571.61907426262042</v>
      </c>
      <c r="L1777" s="100">
        <f t="shared" si="164"/>
        <v>5447.3195519999999</v>
      </c>
      <c r="M1777" s="100">
        <f t="shared" si="165"/>
        <v>244.96747474747477</v>
      </c>
      <c r="N1777" s="154">
        <f t="shared" si="166"/>
        <v>6263.906101010095</v>
      </c>
    </row>
    <row r="1778" spans="2:14" x14ac:dyDescent="0.25">
      <c r="B1778" s="4">
        <v>42255</v>
      </c>
      <c r="C1778" s="99">
        <f>'Farm Runoff'!$D1778</f>
        <v>7243.7759999999998</v>
      </c>
      <c r="D1778" s="99">
        <f>'Irrigation Demand'!$D1778</f>
        <v>0</v>
      </c>
      <c r="E1778" s="99">
        <f>$C1778*Farms!$H$6/100</f>
        <v>1796.4564480000001</v>
      </c>
      <c r="F1778" s="99">
        <f t="shared" si="162"/>
        <v>5447.3195519999999</v>
      </c>
      <c r="G1778" s="99">
        <f>IF(H1778&lt;Farms!$I$6*1000,(MIN(F1778,Farms!$L$6)),0)</f>
        <v>0</v>
      </c>
      <c r="H1778" s="100">
        <f t="shared" si="167"/>
        <v>495000</v>
      </c>
      <c r="I1778" s="100">
        <f t="shared" si="163"/>
        <v>496796.45644799998</v>
      </c>
      <c r="J1778" s="100">
        <f>MIN(I1778,Farms!$I$6*1000)</f>
        <v>495000</v>
      </c>
      <c r="K1778" s="100">
        <f>MAX(I1778-Farms!$I$6*1000, 0)</f>
        <v>1796.4564479999826</v>
      </c>
      <c r="L1778" s="100">
        <f t="shared" si="164"/>
        <v>5447.3195519999999</v>
      </c>
      <c r="M1778" s="100">
        <f t="shared" si="165"/>
        <v>0</v>
      </c>
      <c r="N1778" s="154">
        <f t="shared" si="166"/>
        <v>7243.7759999999826</v>
      </c>
    </row>
    <row r="1779" spans="2:14" x14ac:dyDescent="0.25">
      <c r="B1779" s="4">
        <v>42256</v>
      </c>
      <c r="C1779" s="99">
        <f>'Farm Runoff'!$D1779</f>
        <v>7243.7759999999998</v>
      </c>
      <c r="D1779" s="99">
        <f>'Irrigation Demand'!$D1779</f>
        <v>1224.8373737373738</v>
      </c>
      <c r="E1779" s="99">
        <f>$C1779*Farms!$H$6/100</f>
        <v>1796.4564480000001</v>
      </c>
      <c r="F1779" s="99">
        <f t="shared" si="162"/>
        <v>5447.3195519999999</v>
      </c>
      <c r="G1779" s="99">
        <f>IF(H1779&lt;Farms!$I$6*1000,(MIN(F1779,Farms!$L$6)),0)</f>
        <v>0</v>
      </c>
      <c r="H1779" s="100">
        <f t="shared" si="167"/>
        <v>495000</v>
      </c>
      <c r="I1779" s="100">
        <f t="shared" si="163"/>
        <v>495571.61907426262</v>
      </c>
      <c r="J1779" s="100">
        <f>MIN(I1779,Farms!$I$6*1000)</f>
        <v>495000</v>
      </c>
      <c r="K1779" s="100">
        <f>MAX(I1779-Farms!$I$6*1000, 0)</f>
        <v>571.61907426262042</v>
      </c>
      <c r="L1779" s="100">
        <f t="shared" si="164"/>
        <v>5447.3195519999999</v>
      </c>
      <c r="M1779" s="100">
        <f t="shared" si="165"/>
        <v>244.96747474747477</v>
      </c>
      <c r="N1779" s="154">
        <f t="shared" si="166"/>
        <v>6263.906101010095</v>
      </c>
    </row>
    <row r="1780" spans="2:14" x14ac:dyDescent="0.25">
      <c r="B1780" s="4">
        <v>42257</v>
      </c>
      <c r="C1780" s="99">
        <f>'Farm Runoff'!$D1780</f>
        <v>7243.7759999999998</v>
      </c>
      <c r="D1780" s="99">
        <f>'Irrigation Demand'!$D1780</f>
        <v>1224.8373737373738</v>
      </c>
      <c r="E1780" s="99">
        <f>$C1780*Farms!$H$6/100</f>
        <v>1796.4564480000001</v>
      </c>
      <c r="F1780" s="99">
        <f t="shared" si="162"/>
        <v>5447.3195519999999</v>
      </c>
      <c r="G1780" s="99">
        <f>IF(H1780&lt;Farms!$I$6*1000,(MIN(F1780,Farms!$L$6)),0)</f>
        <v>0</v>
      </c>
      <c r="H1780" s="100">
        <f t="shared" si="167"/>
        <v>495000</v>
      </c>
      <c r="I1780" s="100">
        <f t="shared" si="163"/>
        <v>495571.61907426262</v>
      </c>
      <c r="J1780" s="100">
        <f>MIN(I1780,Farms!$I$6*1000)</f>
        <v>495000</v>
      </c>
      <c r="K1780" s="100">
        <f>MAX(I1780-Farms!$I$6*1000, 0)</f>
        <v>571.61907426262042</v>
      </c>
      <c r="L1780" s="100">
        <f t="shared" si="164"/>
        <v>5447.3195519999999</v>
      </c>
      <c r="M1780" s="100">
        <f t="shared" si="165"/>
        <v>244.96747474747477</v>
      </c>
      <c r="N1780" s="154">
        <f t="shared" si="166"/>
        <v>6263.906101010095</v>
      </c>
    </row>
    <row r="1781" spans="2:14" x14ac:dyDescent="0.25">
      <c r="B1781" s="4">
        <v>42258</v>
      </c>
      <c r="C1781" s="99">
        <f>'Farm Runoff'!$D1781</f>
        <v>7243.7759999999998</v>
      </c>
      <c r="D1781" s="99">
        <f>'Irrigation Demand'!$D1781</f>
        <v>1224.8373737373738</v>
      </c>
      <c r="E1781" s="99">
        <f>$C1781*Farms!$H$6/100</f>
        <v>1796.4564480000001</v>
      </c>
      <c r="F1781" s="99">
        <f t="shared" si="162"/>
        <v>5447.3195519999999</v>
      </c>
      <c r="G1781" s="99">
        <f>IF(H1781&lt;Farms!$I$6*1000,(MIN(F1781,Farms!$L$6)),0)</f>
        <v>0</v>
      </c>
      <c r="H1781" s="100">
        <f t="shared" si="167"/>
        <v>495000</v>
      </c>
      <c r="I1781" s="100">
        <f t="shared" si="163"/>
        <v>495571.61907426262</v>
      </c>
      <c r="J1781" s="100">
        <f>MIN(I1781,Farms!$I$6*1000)</f>
        <v>495000</v>
      </c>
      <c r="K1781" s="100">
        <f>MAX(I1781-Farms!$I$6*1000, 0)</f>
        <v>571.61907426262042</v>
      </c>
      <c r="L1781" s="100">
        <f t="shared" si="164"/>
        <v>5447.3195519999999</v>
      </c>
      <c r="M1781" s="100">
        <f t="shared" si="165"/>
        <v>244.96747474747477</v>
      </c>
      <c r="N1781" s="154">
        <f t="shared" si="166"/>
        <v>6263.906101010095</v>
      </c>
    </row>
    <row r="1782" spans="2:14" x14ac:dyDescent="0.25">
      <c r="B1782" s="4">
        <v>42259</v>
      </c>
      <c r="C1782" s="99">
        <f>'Farm Runoff'!$D1782</f>
        <v>7243.7759999999998</v>
      </c>
      <c r="D1782" s="99">
        <f>'Irrigation Demand'!$D1782</f>
        <v>1224.8373737373738</v>
      </c>
      <c r="E1782" s="99">
        <f>$C1782*Farms!$H$6/100</f>
        <v>1796.4564480000001</v>
      </c>
      <c r="F1782" s="99">
        <f t="shared" si="162"/>
        <v>5447.3195519999999</v>
      </c>
      <c r="G1782" s="99">
        <f>IF(H1782&lt;Farms!$I$6*1000,(MIN(F1782,Farms!$L$6)),0)</f>
        <v>0</v>
      </c>
      <c r="H1782" s="100">
        <f t="shared" si="167"/>
        <v>495000</v>
      </c>
      <c r="I1782" s="100">
        <f t="shared" si="163"/>
        <v>495571.61907426262</v>
      </c>
      <c r="J1782" s="100">
        <f>MIN(I1782,Farms!$I$6*1000)</f>
        <v>495000</v>
      </c>
      <c r="K1782" s="100">
        <f>MAX(I1782-Farms!$I$6*1000, 0)</f>
        <v>571.61907426262042</v>
      </c>
      <c r="L1782" s="100">
        <f t="shared" si="164"/>
        <v>5447.3195519999999</v>
      </c>
      <c r="M1782" s="100">
        <f t="shared" si="165"/>
        <v>244.96747474747477</v>
      </c>
      <c r="N1782" s="154">
        <f t="shared" si="166"/>
        <v>6263.906101010095</v>
      </c>
    </row>
    <row r="1783" spans="2:14" x14ac:dyDescent="0.25">
      <c r="B1783" s="4">
        <v>42260</v>
      </c>
      <c r="C1783" s="99">
        <f>'Farm Runoff'!$D1783</f>
        <v>7243.7759999999998</v>
      </c>
      <c r="D1783" s="99">
        <f>'Irrigation Demand'!$D1783</f>
        <v>1224.8373737373738</v>
      </c>
      <c r="E1783" s="99">
        <f>$C1783*Farms!$H$6/100</f>
        <v>1796.4564480000001</v>
      </c>
      <c r="F1783" s="99">
        <f t="shared" si="162"/>
        <v>5447.3195519999999</v>
      </c>
      <c r="G1783" s="99">
        <f>IF(H1783&lt;Farms!$I$6*1000,(MIN(F1783,Farms!$L$6)),0)</f>
        <v>0</v>
      </c>
      <c r="H1783" s="100">
        <f t="shared" si="167"/>
        <v>495000</v>
      </c>
      <c r="I1783" s="100">
        <f t="shared" si="163"/>
        <v>495571.61907426262</v>
      </c>
      <c r="J1783" s="100">
        <f>MIN(I1783,Farms!$I$6*1000)</f>
        <v>495000</v>
      </c>
      <c r="K1783" s="100">
        <f>MAX(I1783-Farms!$I$6*1000, 0)</f>
        <v>571.61907426262042</v>
      </c>
      <c r="L1783" s="100">
        <f t="shared" si="164"/>
        <v>5447.3195519999999</v>
      </c>
      <c r="M1783" s="100">
        <f t="shared" si="165"/>
        <v>244.96747474747477</v>
      </c>
      <c r="N1783" s="154">
        <f t="shared" si="166"/>
        <v>6263.906101010095</v>
      </c>
    </row>
    <row r="1784" spans="2:14" x14ac:dyDescent="0.25">
      <c r="B1784" s="4">
        <v>42261</v>
      </c>
      <c r="C1784" s="99">
        <f>'Farm Runoff'!$D1784</f>
        <v>7243.7759999999998</v>
      </c>
      <c r="D1784" s="99">
        <f>'Irrigation Demand'!$D1784</f>
        <v>1224.8373737373738</v>
      </c>
      <c r="E1784" s="99">
        <f>$C1784*Farms!$H$6/100</f>
        <v>1796.4564480000001</v>
      </c>
      <c r="F1784" s="99">
        <f t="shared" si="162"/>
        <v>5447.3195519999999</v>
      </c>
      <c r="G1784" s="99">
        <f>IF(H1784&lt;Farms!$I$6*1000,(MIN(F1784,Farms!$L$6)),0)</f>
        <v>0</v>
      </c>
      <c r="H1784" s="100">
        <f t="shared" si="167"/>
        <v>495000</v>
      </c>
      <c r="I1784" s="100">
        <f t="shared" si="163"/>
        <v>495571.61907426262</v>
      </c>
      <c r="J1784" s="100">
        <f>MIN(I1784,Farms!$I$6*1000)</f>
        <v>495000</v>
      </c>
      <c r="K1784" s="100">
        <f>MAX(I1784-Farms!$I$6*1000, 0)</f>
        <v>571.61907426262042</v>
      </c>
      <c r="L1784" s="100">
        <f t="shared" si="164"/>
        <v>5447.3195519999999</v>
      </c>
      <c r="M1784" s="100">
        <f t="shared" si="165"/>
        <v>244.96747474747477</v>
      </c>
      <c r="N1784" s="154">
        <f t="shared" si="166"/>
        <v>6263.906101010095</v>
      </c>
    </row>
    <row r="1785" spans="2:14" x14ac:dyDescent="0.25">
      <c r="B1785" s="4">
        <v>42262</v>
      </c>
      <c r="C1785" s="99">
        <f>'Farm Runoff'!$D1785</f>
        <v>6519.3984</v>
      </c>
      <c r="D1785" s="99">
        <f>'Irrigation Demand'!$D1785</f>
        <v>1224.8373737373738</v>
      </c>
      <c r="E1785" s="99">
        <f>$C1785*Farms!$H$6/100</f>
        <v>1616.8108032</v>
      </c>
      <c r="F1785" s="99">
        <f t="shared" si="162"/>
        <v>4902.5875968</v>
      </c>
      <c r="G1785" s="99">
        <f>IF(H1785&lt;Farms!$I$6*1000,(MIN(F1785,Farms!$L$6)),0)</f>
        <v>0</v>
      </c>
      <c r="H1785" s="100">
        <f t="shared" si="167"/>
        <v>495000</v>
      </c>
      <c r="I1785" s="100">
        <f t="shared" si="163"/>
        <v>495391.97342946264</v>
      </c>
      <c r="J1785" s="100">
        <f>MIN(I1785,Farms!$I$6*1000)</f>
        <v>495000</v>
      </c>
      <c r="K1785" s="100">
        <f>MAX(I1785-Farms!$I$6*1000, 0)</f>
        <v>391.97342946263961</v>
      </c>
      <c r="L1785" s="100">
        <f t="shared" si="164"/>
        <v>4902.5875968</v>
      </c>
      <c r="M1785" s="100">
        <f t="shared" si="165"/>
        <v>244.96747474747477</v>
      </c>
      <c r="N1785" s="154">
        <f t="shared" si="166"/>
        <v>5539.5285010101143</v>
      </c>
    </row>
    <row r="1786" spans="2:14" x14ac:dyDescent="0.25">
      <c r="B1786" s="4">
        <v>42263</v>
      </c>
      <c r="C1786" s="99">
        <f>'Farm Runoff'!$D1786</f>
        <v>5795.0208000000011</v>
      </c>
      <c r="D1786" s="99">
        <f>'Irrigation Demand'!$D1786</f>
        <v>1224.8373737373738</v>
      </c>
      <c r="E1786" s="99">
        <f>$C1786*Farms!$H$6/100</f>
        <v>1437.1651584000003</v>
      </c>
      <c r="F1786" s="99">
        <f t="shared" si="162"/>
        <v>4357.855641600001</v>
      </c>
      <c r="G1786" s="99">
        <f>IF(H1786&lt;Farms!$I$6*1000,(MIN(F1786,Farms!$L$6)),0)</f>
        <v>0</v>
      </c>
      <c r="H1786" s="100">
        <f t="shared" si="167"/>
        <v>495000</v>
      </c>
      <c r="I1786" s="100">
        <f t="shared" si="163"/>
        <v>495212.32778466266</v>
      </c>
      <c r="J1786" s="100">
        <f>MIN(I1786,Farms!$I$6*1000)</f>
        <v>495000</v>
      </c>
      <c r="K1786" s="100">
        <f>MAX(I1786-Farms!$I$6*1000, 0)</f>
        <v>212.32778466265881</v>
      </c>
      <c r="L1786" s="100">
        <f t="shared" si="164"/>
        <v>4357.855641600001</v>
      </c>
      <c r="M1786" s="100">
        <f t="shared" si="165"/>
        <v>244.96747474747477</v>
      </c>
      <c r="N1786" s="154">
        <f t="shared" si="166"/>
        <v>4815.1509010101345</v>
      </c>
    </row>
    <row r="1787" spans="2:14" x14ac:dyDescent="0.25">
      <c r="B1787" s="4">
        <v>42264</v>
      </c>
      <c r="C1787" s="99">
        <f>'Farm Runoff'!$D1787</f>
        <v>6519.3984</v>
      </c>
      <c r="D1787" s="99">
        <f>'Irrigation Demand'!$D1787</f>
        <v>1224.8373737373738</v>
      </c>
      <c r="E1787" s="99">
        <f>$C1787*Farms!$H$6/100</f>
        <v>1616.8108032</v>
      </c>
      <c r="F1787" s="99">
        <f t="shared" si="162"/>
        <v>4902.5875968</v>
      </c>
      <c r="G1787" s="99">
        <f>IF(H1787&lt;Farms!$I$6*1000,(MIN(F1787,Farms!$L$6)),0)</f>
        <v>0</v>
      </c>
      <c r="H1787" s="100">
        <f t="shared" si="167"/>
        <v>495000</v>
      </c>
      <c r="I1787" s="100">
        <f t="shared" si="163"/>
        <v>495391.97342946264</v>
      </c>
      <c r="J1787" s="100">
        <f>MIN(I1787,Farms!$I$6*1000)</f>
        <v>495000</v>
      </c>
      <c r="K1787" s="100">
        <f>MAX(I1787-Farms!$I$6*1000, 0)</f>
        <v>391.97342946263961</v>
      </c>
      <c r="L1787" s="100">
        <f t="shared" si="164"/>
        <v>4902.5875968</v>
      </c>
      <c r="M1787" s="100">
        <f t="shared" si="165"/>
        <v>244.96747474747477</v>
      </c>
      <c r="N1787" s="154">
        <f t="shared" si="166"/>
        <v>5539.5285010101143</v>
      </c>
    </row>
    <row r="1788" spans="2:14" x14ac:dyDescent="0.25">
      <c r="B1788" s="4">
        <v>42265</v>
      </c>
      <c r="C1788" s="99">
        <f>'Farm Runoff'!$D1788</f>
        <v>5795.0208000000011</v>
      </c>
      <c r="D1788" s="99">
        <f>'Irrigation Demand'!$D1788</f>
        <v>1224.8373737373738</v>
      </c>
      <c r="E1788" s="99">
        <f>$C1788*Farms!$H$6/100</f>
        <v>1437.1651584000003</v>
      </c>
      <c r="F1788" s="99">
        <f t="shared" si="162"/>
        <v>4357.855641600001</v>
      </c>
      <c r="G1788" s="99">
        <f>IF(H1788&lt;Farms!$I$6*1000,(MIN(F1788,Farms!$L$6)),0)</f>
        <v>0</v>
      </c>
      <c r="H1788" s="100">
        <f t="shared" si="167"/>
        <v>495000</v>
      </c>
      <c r="I1788" s="100">
        <f t="shared" si="163"/>
        <v>495212.32778466266</v>
      </c>
      <c r="J1788" s="100">
        <f>MIN(I1788,Farms!$I$6*1000)</f>
        <v>495000</v>
      </c>
      <c r="K1788" s="100">
        <f>MAX(I1788-Farms!$I$6*1000, 0)</f>
        <v>212.32778466265881</v>
      </c>
      <c r="L1788" s="100">
        <f t="shared" si="164"/>
        <v>4357.855641600001</v>
      </c>
      <c r="M1788" s="100">
        <f t="shared" si="165"/>
        <v>244.96747474747477</v>
      </c>
      <c r="N1788" s="154">
        <f t="shared" si="166"/>
        <v>4815.1509010101345</v>
      </c>
    </row>
    <row r="1789" spans="2:14" x14ac:dyDescent="0.25">
      <c r="B1789" s="4">
        <v>42266</v>
      </c>
      <c r="C1789" s="99">
        <f>'Farm Runoff'!$D1789</f>
        <v>5795.0208000000011</v>
      </c>
      <c r="D1789" s="99">
        <f>'Irrigation Demand'!$D1789</f>
        <v>1224.8373737373738</v>
      </c>
      <c r="E1789" s="99">
        <f>$C1789*Farms!$H$6/100</f>
        <v>1437.1651584000003</v>
      </c>
      <c r="F1789" s="99">
        <f t="shared" si="162"/>
        <v>4357.855641600001</v>
      </c>
      <c r="G1789" s="99">
        <f>IF(H1789&lt;Farms!$I$6*1000,(MIN(F1789,Farms!$L$6)),0)</f>
        <v>0</v>
      </c>
      <c r="H1789" s="100">
        <f t="shared" si="167"/>
        <v>495000</v>
      </c>
      <c r="I1789" s="100">
        <f t="shared" si="163"/>
        <v>495212.32778466266</v>
      </c>
      <c r="J1789" s="100">
        <f>MIN(I1789,Farms!$I$6*1000)</f>
        <v>495000</v>
      </c>
      <c r="K1789" s="100">
        <f>MAX(I1789-Farms!$I$6*1000, 0)</f>
        <v>212.32778466265881</v>
      </c>
      <c r="L1789" s="100">
        <f t="shared" si="164"/>
        <v>4357.855641600001</v>
      </c>
      <c r="M1789" s="100">
        <f t="shared" si="165"/>
        <v>244.96747474747477</v>
      </c>
      <c r="N1789" s="154">
        <f t="shared" si="166"/>
        <v>4815.1509010101345</v>
      </c>
    </row>
    <row r="1790" spans="2:14" x14ac:dyDescent="0.25">
      <c r="B1790" s="4">
        <v>42267</v>
      </c>
      <c r="C1790" s="99">
        <f>'Farm Runoff'!$D1790</f>
        <v>6519.3984</v>
      </c>
      <c r="D1790" s="99">
        <f>'Irrigation Demand'!$D1790</f>
        <v>1224.8373737373738</v>
      </c>
      <c r="E1790" s="99">
        <f>$C1790*Farms!$H$6/100</f>
        <v>1616.8108032</v>
      </c>
      <c r="F1790" s="99">
        <f t="shared" si="162"/>
        <v>4902.5875968</v>
      </c>
      <c r="G1790" s="99">
        <f>IF(H1790&lt;Farms!$I$6*1000,(MIN(F1790,Farms!$L$6)),0)</f>
        <v>0</v>
      </c>
      <c r="H1790" s="100">
        <f t="shared" si="167"/>
        <v>495000</v>
      </c>
      <c r="I1790" s="100">
        <f t="shared" si="163"/>
        <v>495391.97342946264</v>
      </c>
      <c r="J1790" s="100">
        <f>MIN(I1790,Farms!$I$6*1000)</f>
        <v>495000</v>
      </c>
      <c r="K1790" s="100">
        <f>MAX(I1790-Farms!$I$6*1000, 0)</f>
        <v>391.97342946263961</v>
      </c>
      <c r="L1790" s="100">
        <f t="shared" si="164"/>
        <v>4902.5875968</v>
      </c>
      <c r="M1790" s="100">
        <f t="shared" si="165"/>
        <v>244.96747474747477</v>
      </c>
      <c r="N1790" s="154">
        <f t="shared" si="166"/>
        <v>5539.5285010101143</v>
      </c>
    </row>
    <row r="1791" spans="2:14" x14ac:dyDescent="0.25">
      <c r="B1791" s="4">
        <v>42268</v>
      </c>
      <c r="C1791" s="99">
        <f>'Farm Runoff'!$D1791</f>
        <v>6519.3984</v>
      </c>
      <c r="D1791" s="99">
        <f>'Irrigation Demand'!$D1791</f>
        <v>1224.8373737373738</v>
      </c>
      <c r="E1791" s="99">
        <f>$C1791*Farms!$H$6/100</f>
        <v>1616.8108032</v>
      </c>
      <c r="F1791" s="99">
        <f t="shared" si="162"/>
        <v>4902.5875968</v>
      </c>
      <c r="G1791" s="99">
        <f>IF(H1791&lt;Farms!$I$6*1000,(MIN(F1791,Farms!$L$6)),0)</f>
        <v>0</v>
      </c>
      <c r="H1791" s="100">
        <f t="shared" si="167"/>
        <v>495000</v>
      </c>
      <c r="I1791" s="100">
        <f t="shared" si="163"/>
        <v>495391.97342946264</v>
      </c>
      <c r="J1791" s="100">
        <f>MIN(I1791,Farms!$I$6*1000)</f>
        <v>495000</v>
      </c>
      <c r="K1791" s="100">
        <f>MAX(I1791-Farms!$I$6*1000, 0)</f>
        <v>391.97342946263961</v>
      </c>
      <c r="L1791" s="100">
        <f t="shared" si="164"/>
        <v>4902.5875968</v>
      </c>
      <c r="M1791" s="100">
        <f t="shared" si="165"/>
        <v>244.96747474747477</v>
      </c>
      <c r="N1791" s="154">
        <f t="shared" si="166"/>
        <v>5539.5285010101143</v>
      </c>
    </row>
    <row r="1792" spans="2:14" x14ac:dyDescent="0.25">
      <c r="B1792" s="4">
        <v>42269</v>
      </c>
      <c r="C1792" s="99">
        <f>'Farm Runoff'!$D1792</f>
        <v>6519.3984</v>
      </c>
      <c r="D1792" s="99">
        <f>'Irrigation Demand'!$D1792</f>
        <v>1224.8373737373738</v>
      </c>
      <c r="E1792" s="99">
        <f>$C1792*Farms!$H$6/100</f>
        <v>1616.8108032</v>
      </c>
      <c r="F1792" s="99">
        <f t="shared" si="162"/>
        <v>4902.5875968</v>
      </c>
      <c r="G1792" s="99">
        <f>IF(H1792&lt;Farms!$I$6*1000,(MIN(F1792,Farms!$L$6)),0)</f>
        <v>0</v>
      </c>
      <c r="H1792" s="100">
        <f t="shared" si="167"/>
        <v>495000</v>
      </c>
      <c r="I1792" s="100">
        <f t="shared" si="163"/>
        <v>495391.97342946264</v>
      </c>
      <c r="J1792" s="100">
        <f>MIN(I1792,Farms!$I$6*1000)</f>
        <v>495000</v>
      </c>
      <c r="K1792" s="100">
        <f>MAX(I1792-Farms!$I$6*1000, 0)</f>
        <v>391.97342946263961</v>
      </c>
      <c r="L1792" s="100">
        <f t="shared" si="164"/>
        <v>4902.5875968</v>
      </c>
      <c r="M1792" s="100">
        <f t="shared" si="165"/>
        <v>244.96747474747477</v>
      </c>
      <c r="N1792" s="154">
        <f t="shared" si="166"/>
        <v>5539.5285010101143</v>
      </c>
    </row>
    <row r="1793" spans="2:14" x14ac:dyDescent="0.25">
      <c r="B1793" s="4">
        <v>42270</v>
      </c>
      <c r="C1793" s="99">
        <f>'Farm Runoff'!$D1793</f>
        <v>5795.0208000000011</v>
      </c>
      <c r="D1793" s="99">
        <f>'Irrigation Demand'!$D1793</f>
        <v>1224.8373737373738</v>
      </c>
      <c r="E1793" s="99">
        <f>$C1793*Farms!$H$6/100</f>
        <v>1437.1651584000003</v>
      </c>
      <c r="F1793" s="99">
        <f t="shared" si="162"/>
        <v>4357.855641600001</v>
      </c>
      <c r="G1793" s="99">
        <f>IF(H1793&lt;Farms!$I$6*1000,(MIN(F1793,Farms!$L$6)),0)</f>
        <v>0</v>
      </c>
      <c r="H1793" s="100">
        <f t="shared" si="167"/>
        <v>495000</v>
      </c>
      <c r="I1793" s="100">
        <f t="shared" si="163"/>
        <v>495212.32778466266</v>
      </c>
      <c r="J1793" s="100">
        <f>MIN(I1793,Farms!$I$6*1000)</f>
        <v>495000</v>
      </c>
      <c r="K1793" s="100">
        <f>MAX(I1793-Farms!$I$6*1000, 0)</f>
        <v>212.32778466265881</v>
      </c>
      <c r="L1793" s="100">
        <f t="shared" si="164"/>
        <v>4357.855641600001</v>
      </c>
      <c r="M1793" s="100">
        <f t="shared" si="165"/>
        <v>244.96747474747477</v>
      </c>
      <c r="N1793" s="154">
        <f t="shared" si="166"/>
        <v>4815.1509010101345</v>
      </c>
    </row>
    <row r="1794" spans="2:14" x14ac:dyDescent="0.25">
      <c r="B1794" s="4">
        <v>42271</v>
      </c>
      <c r="C1794" s="99">
        <f>'Farm Runoff'!$D1794</f>
        <v>5795.0208000000011</v>
      </c>
      <c r="D1794" s="99">
        <f>'Irrigation Demand'!$D1794</f>
        <v>1224.8373737373738</v>
      </c>
      <c r="E1794" s="99">
        <f>$C1794*Farms!$H$6/100</f>
        <v>1437.1651584000003</v>
      </c>
      <c r="F1794" s="99">
        <f t="shared" si="162"/>
        <v>4357.855641600001</v>
      </c>
      <c r="G1794" s="99">
        <f>IF(H1794&lt;Farms!$I$6*1000,(MIN(F1794,Farms!$L$6)),0)</f>
        <v>0</v>
      </c>
      <c r="H1794" s="100">
        <f t="shared" si="167"/>
        <v>495000</v>
      </c>
      <c r="I1794" s="100">
        <f t="shared" si="163"/>
        <v>495212.32778466266</v>
      </c>
      <c r="J1794" s="100">
        <f>MIN(I1794,Farms!$I$6*1000)</f>
        <v>495000</v>
      </c>
      <c r="K1794" s="100">
        <f>MAX(I1794-Farms!$I$6*1000, 0)</f>
        <v>212.32778466265881</v>
      </c>
      <c r="L1794" s="100">
        <f t="shared" si="164"/>
        <v>4357.855641600001</v>
      </c>
      <c r="M1794" s="100">
        <f t="shared" si="165"/>
        <v>244.96747474747477</v>
      </c>
      <c r="N1794" s="154">
        <f t="shared" si="166"/>
        <v>4815.1509010101345</v>
      </c>
    </row>
    <row r="1795" spans="2:14" x14ac:dyDescent="0.25">
      <c r="B1795" s="4">
        <v>42272</v>
      </c>
      <c r="C1795" s="99">
        <f>'Farm Runoff'!$D1795</f>
        <v>5795.0208000000011</v>
      </c>
      <c r="D1795" s="99">
        <f>'Irrigation Demand'!$D1795</f>
        <v>1224.8373737373738</v>
      </c>
      <c r="E1795" s="99">
        <f>$C1795*Farms!$H$6/100</f>
        <v>1437.1651584000003</v>
      </c>
      <c r="F1795" s="99">
        <f t="shared" si="162"/>
        <v>4357.855641600001</v>
      </c>
      <c r="G1795" s="99">
        <f>IF(H1795&lt;Farms!$I$6*1000,(MIN(F1795,Farms!$L$6)),0)</f>
        <v>0</v>
      </c>
      <c r="H1795" s="100">
        <f t="shared" si="167"/>
        <v>495000</v>
      </c>
      <c r="I1795" s="100">
        <f t="shared" si="163"/>
        <v>495212.32778466266</v>
      </c>
      <c r="J1795" s="100">
        <f>MIN(I1795,Farms!$I$6*1000)</f>
        <v>495000</v>
      </c>
      <c r="K1795" s="100">
        <f>MAX(I1795-Farms!$I$6*1000, 0)</f>
        <v>212.32778466265881</v>
      </c>
      <c r="L1795" s="100">
        <f t="shared" si="164"/>
        <v>4357.855641600001</v>
      </c>
      <c r="M1795" s="100">
        <f t="shared" si="165"/>
        <v>244.96747474747477</v>
      </c>
      <c r="N1795" s="154">
        <f t="shared" si="166"/>
        <v>4815.1509010101345</v>
      </c>
    </row>
    <row r="1796" spans="2:14" x14ac:dyDescent="0.25">
      <c r="B1796" s="4">
        <v>42273</v>
      </c>
      <c r="C1796" s="99">
        <f>'Farm Runoff'!$D1796</f>
        <v>6519.3984</v>
      </c>
      <c r="D1796" s="99">
        <f>'Irrigation Demand'!$D1796</f>
        <v>1224.8373737373738</v>
      </c>
      <c r="E1796" s="99">
        <f>$C1796*Farms!$H$6/100</f>
        <v>1616.8108032</v>
      </c>
      <c r="F1796" s="99">
        <f t="shared" si="162"/>
        <v>4902.5875968</v>
      </c>
      <c r="G1796" s="99">
        <f>IF(H1796&lt;Farms!$I$6*1000,(MIN(F1796,Farms!$L$6)),0)</f>
        <v>0</v>
      </c>
      <c r="H1796" s="100">
        <f t="shared" si="167"/>
        <v>495000</v>
      </c>
      <c r="I1796" s="100">
        <f t="shared" si="163"/>
        <v>495391.97342946264</v>
      </c>
      <c r="J1796" s="100">
        <f>MIN(I1796,Farms!$I$6*1000)</f>
        <v>495000</v>
      </c>
      <c r="K1796" s="100">
        <f>MAX(I1796-Farms!$I$6*1000, 0)</f>
        <v>391.97342946263961</v>
      </c>
      <c r="L1796" s="100">
        <f t="shared" si="164"/>
        <v>4902.5875968</v>
      </c>
      <c r="M1796" s="100">
        <f t="shared" si="165"/>
        <v>244.96747474747477</v>
      </c>
      <c r="N1796" s="154">
        <f t="shared" si="166"/>
        <v>5539.5285010101143</v>
      </c>
    </row>
    <row r="1797" spans="2:14" x14ac:dyDescent="0.25">
      <c r="B1797" s="4">
        <v>42274</v>
      </c>
      <c r="C1797" s="99">
        <f>'Farm Runoff'!$D1797</f>
        <v>5795.0208000000011</v>
      </c>
      <c r="D1797" s="99">
        <f>'Irrigation Demand'!$D1797</f>
        <v>1224.8373737373738</v>
      </c>
      <c r="E1797" s="99">
        <f>$C1797*Farms!$H$6/100</f>
        <v>1437.1651584000003</v>
      </c>
      <c r="F1797" s="99">
        <f t="shared" si="162"/>
        <v>4357.855641600001</v>
      </c>
      <c r="G1797" s="99">
        <f>IF(H1797&lt;Farms!$I$6*1000,(MIN(F1797,Farms!$L$6)),0)</f>
        <v>0</v>
      </c>
      <c r="H1797" s="100">
        <f t="shared" si="167"/>
        <v>495000</v>
      </c>
      <c r="I1797" s="100">
        <f t="shared" si="163"/>
        <v>495212.32778466266</v>
      </c>
      <c r="J1797" s="100">
        <f>MIN(I1797,Farms!$I$6*1000)</f>
        <v>495000</v>
      </c>
      <c r="K1797" s="100">
        <f>MAX(I1797-Farms!$I$6*1000, 0)</f>
        <v>212.32778466265881</v>
      </c>
      <c r="L1797" s="100">
        <f t="shared" si="164"/>
        <v>4357.855641600001</v>
      </c>
      <c r="M1797" s="100">
        <f t="shared" si="165"/>
        <v>244.96747474747477</v>
      </c>
      <c r="N1797" s="154">
        <f t="shared" si="166"/>
        <v>4815.1509010101345</v>
      </c>
    </row>
    <row r="1798" spans="2:14" x14ac:dyDescent="0.25">
      <c r="B1798" s="4">
        <v>42275</v>
      </c>
      <c r="C1798" s="99">
        <f>'Farm Runoff'!$D1798</f>
        <v>6519.3984</v>
      </c>
      <c r="D1798" s="99">
        <f>'Irrigation Demand'!$D1798</f>
        <v>1224.8373737373738</v>
      </c>
      <c r="E1798" s="99">
        <f>$C1798*Farms!$H$6/100</f>
        <v>1616.8108032</v>
      </c>
      <c r="F1798" s="99">
        <f t="shared" si="162"/>
        <v>4902.5875968</v>
      </c>
      <c r="G1798" s="99">
        <f>IF(H1798&lt;Farms!$I$6*1000,(MIN(F1798,Farms!$L$6)),0)</f>
        <v>0</v>
      </c>
      <c r="H1798" s="100">
        <f t="shared" si="167"/>
        <v>495000</v>
      </c>
      <c r="I1798" s="100">
        <f t="shared" si="163"/>
        <v>495391.97342946264</v>
      </c>
      <c r="J1798" s="100">
        <f>MIN(I1798,Farms!$I$6*1000)</f>
        <v>495000</v>
      </c>
      <c r="K1798" s="100">
        <f>MAX(I1798-Farms!$I$6*1000, 0)</f>
        <v>391.97342946263961</v>
      </c>
      <c r="L1798" s="100">
        <f t="shared" si="164"/>
        <v>4902.5875968</v>
      </c>
      <c r="M1798" s="100">
        <f t="shared" si="165"/>
        <v>244.96747474747477</v>
      </c>
      <c r="N1798" s="154">
        <f t="shared" si="166"/>
        <v>5539.5285010101143</v>
      </c>
    </row>
    <row r="1799" spans="2:14" x14ac:dyDescent="0.25">
      <c r="B1799" s="4">
        <v>42276</v>
      </c>
      <c r="C1799" s="99">
        <f>'Farm Runoff'!$D1799</f>
        <v>6519.3984</v>
      </c>
      <c r="D1799" s="99">
        <f>'Irrigation Demand'!$D1799</f>
        <v>1224.8373737373738</v>
      </c>
      <c r="E1799" s="99">
        <f>$C1799*Farms!$H$6/100</f>
        <v>1616.8108032</v>
      </c>
      <c r="F1799" s="99">
        <f t="shared" ref="F1799:F1862" si="168">C1799-E1799</f>
        <v>4902.5875968</v>
      </c>
      <c r="G1799" s="99">
        <f>IF(H1799&lt;Farms!$I$6*1000,(MIN(F1799,Farms!$L$6)),0)</f>
        <v>0</v>
      </c>
      <c r="H1799" s="100">
        <f t="shared" si="167"/>
        <v>495000</v>
      </c>
      <c r="I1799" s="100">
        <f t="shared" ref="I1799:I1862" si="169">H1799+E1799+G1799-D1799</f>
        <v>495391.97342946264</v>
      </c>
      <c r="J1799" s="100">
        <f>MIN(I1799,Farms!$I$6*1000)</f>
        <v>495000</v>
      </c>
      <c r="K1799" s="100">
        <f>MAX(I1799-Farms!$I$6*1000, 0)</f>
        <v>391.97342946263961</v>
      </c>
      <c r="L1799" s="100">
        <f t="shared" ref="L1799:L1862" si="170">F1799-G1799</f>
        <v>4902.5875968</v>
      </c>
      <c r="M1799" s="100">
        <f t="shared" ref="M1799:M1862" si="171">D1799*0.2</f>
        <v>244.96747474747477</v>
      </c>
      <c r="N1799" s="154">
        <f t="shared" ref="N1799:N1862" si="172">K1799+L1799+M1799</f>
        <v>5539.5285010101143</v>
      </c>
    </row>
    <row r="1800" spans="2:14" x14ac:dyDescent="0.25">
      <c r="B1800" s="4">
        <v>42277</v>
      </c>
      <c r="C1800" s="99">
        <f>'Farm Runoff'!$D1800</f>
        <v>6519.3984</v>
      </c>
      <c r="D1800" s="99">
        <f>'Irrigation Demand'!$D1800</f>
        <v>290.78737373737374</v>
      </c>
      <c r="E1800" s="99">
        <f>$C1800*Farms!$H$6/100</f>
        <v>1616.8108032</v>
      </c>
      <c r="F1800" s="99">
        <f t="shared" si="168"/>
        <v>4902.5875968</v>
      </c>
      <c r="G1800" s="99">
        <f>IF(H1800&lt;Farms!$I$6*1000,(MIN(F1800,Farms!$L$6)),0)</f>
        <v>0</v>
      </c>
      <c r="H1800" s="100">
        <f t="shared" ref="H1800:H1863" si="173">J1799</f>
        <v>495000</v>
      </c>
      <c r="I1800" s="100">
        <f t="shared" si="169"/>
        <v>496326.02342946263</v>
      </c>
      <c r="J1800" s="100">
        <f>MIN(I1800,Farms!$I$6*1000)</f>
        <v>495000</v>
      </c>
      <c r="K1800" s="100">
        <f>MAX(I1800-Farms!$I$6*1000, 0)</f>
        <v>1326.023429462628</v>
      </c>
      <c r="L1800" s="100">
        <f t="shared" si="170"/>
        <v>4902.5875968</v>
      </c>
      <c r="M1800" s="100">
        <f t="shared" si="171"/>
        <v>58.157474747474751</v>
      </c>
      <c r="N1800" s="154">
        <f t="shared" si="172"/>
        <v>6286.7685010101031</v>
      </c>
    </row>
    <row r="1801" spans="2:14" x14ac:dyDescent="0.25">
      <c r="B1801" s="4">
        <v>42278</v>
      </c>
      <c r="C1801" s="99">
        <f>'Farm Runoff'!$D1801</f>
        <v>5761.065599999999</v>
      </c>
      <c r="D1801" s="99">
        <f>'Irrigation Demand'!$D1801</f>
        <v>1989.1844574780059</v>
      </c>
      <c r="E1801" s="99">
        <f>$C1801*Farms!$H$6/100</f>
        <v>1428.7442687999999</v>
      </c>
      <c r="F1801" s="99">
        <f t="shared" si="168"/>
        <v>4332.3213311999989</v>
      </c>
      <c r="G1801" s="99">
        <f>IF(H1801&lt;Farms!$I$6*1000,(MIN(F1801,Farms!$L$6)),0)</f>
        <v>0</v>
      </c>
      <c r="H1801" s="100">
        <f t="shared" si="173"/>
        <v>495000</v>
      </c>
      <c r="I1801" s="100">
        <f t="shared" si="169"/>
        <v>494439.55981132202</v>
      </c>
      <c r="J1801" s="100">
        <f>MIN(I1801,Farms!$I$6*1000)</f>
        <v>494439.55981132202</v>
      </c>
      <c r="K1801" s="100">
        <f>MAX(I1801-Farms!$I$6*1000, 0)</f>
        <v>0</v>
      </c>
      <c r="L1801" s="100">
        <f t="shared" si="170"/>
        <v>4332.3213311999989</v>
      </c>
      <c r="M1801" s="100">
        <f t="shared" si="171"/>
        <v>397.83689149560121</v>
      </c>
      <c r="N1801" s="154">
        <f t="shared" si="172"/>
        <v>4730.1582226955998</v>
      </c>
    </row>
    <row r="1802" spans="2:14" x14ac:dyDescent="0.25">
      <c r="B1802" s="4">
        <v>42279</v>
      </c>
      <c r="C1802" s="99">
        <f>'Farm Runoff'!$D1802</f>
        <v>5127.2352000000001</v>
      </c>
      <c r="D1802" s="99">
        <f>'Irrigation Demand'!$D1802</f>
        <v>1989.1844574780059</v>
      </c>
      <c r="E1802" s="99">
        <f>$C1802*Farms!$H$6/100</f>
        <v>1271.5543296000001</v>
      </c>
      <c r="F1802" s="99">
        <f t="shared" si="168"/>
        <v>3855.6808704</v>
      </c>
      <c r="G1802" s="99">
        <f>IF(H1802&lt;Farms!$I$6*1000,(MIN(F1802,Farms!$L$6)),0)</f>
        <v>3855.6808704</v>
      </c>
      <c r="H1802" s="100">
        <f t="shared" si="173"/>
        <v>494439.55981132202</v>
      </c>
      <c r="I1802" s="100">
        <f t="shared" si="169"/>
        <v>497577.61055384402</v>
      </c>
      <c r="J1802" s="100">
        <f>MIN(I1802,Farms!$I$6*1000)</f>
        <v>495000</v>
      </c>
      <c r="K1802" s="100">
        <f>MAX(I1802-Farms!$I$6*1000, 0)</f>
        <v>2577.610553844017</v>
      </c>
      <c r="L1802" s="100">
        <f t="shared" si="170"/>
        <v>0</v>
      </c>
      <c r="M1802" s="100">
        <f t="shared" si="171"/>
        <v>397.83689149560121</v>
      </c>
      <c r="N1802" s="154">
        <f t="shared" si="172"/>
        <v>2975.4474453396183</v>
      </c>
    </row>
    <row r="1803" spans="2:14" x14ac:dyDescent="0.25">
      <c r="B1803" s="4">
        <v>42280</v>
      </c>
      <c r="C1803" s="99">
        <f>'Farm Runoff'!$D1803</f>
        <v>5127.2352000000001</v>
      </c>
      <c r="D1803" s="99">
        <f>'Irrigation Demand'!$D1803</f>
        <v>1989.1844574780059</v>
      </c>
      <c r="E1803" s="99">
        <f>$C1803*Farms!$H$6/100</f>
        <v>1271.5543296000001</v>
      </c>
      <c r="F1803" s="99">
        <f t="shared" si="168"/>
        <v>3855.6808704</v>
      </c>
      <c r="G1803" s="99">
        <f>IF(H1803&lt;Farms!$I$6*1000,(MIN(F1803,Farms!$L$6)),0)</f>
        <v>0</v>
      </c>
      <c r="H1803" s="100">
        <f t="shared" si="173"/>
        <v>495000</v>
      </c>
      <c r="I1803" s="100">
        <f t="shared" si="169"/>
        <v>494282.36987212201</v>
      </c>
      <c r="J1803" s="100">
        <f>MIN(I1803,Farms!$I$6*1000)</f>
        <v>494282.36987212201</v>
      </c>
      <c r="K1803" s="100">
        <f>MAX(I1803-Farms!$I$6*1000, 0)</f>
        <v>0</v>
      </c>
      <c r="L1803" s="100">
        <f t="shared" si="170"/>
        <v>3855.6808704</v>
      </c>
      <c r="M1803" s="100">
        <f t="shared" si="171"/>
        <v>397.83689149560121</v>
      </c>
      <c r="N1803" s="154">
        <f t="shared" si="172"/>
        <v>4253.5177618956013</v>
      </c>
    </row>
    <row r="1804" spans="2:14" x14ac:dyDescent="0.25">
      <c r="B1804" s="4">
        <v>42281</v>
      </c>
      <c r="C1804" s="99">
        <f>'Farm Runoff'!$D1804</f>
        <v>5127.2352000000001</v>
      </c>
      <c r="D1804" s="99">
        <f>'Irrigation Demand'!$D1804</f>
        <v>1055.134457478006</v>
      </c>
      <c r="E1804" s="99">
        <f>$C1804*Farms!$H$6/100</f>
        <v>1271.5543296000001</v>
      </c>
      <c r="F1804" s="99">
        <f t="shared" si="168"/>
        <v>3855.6808704</v>
      </c>
      <c r="G1804" s="99">
        <f>IF(H1804&lt;Farms!$I$6*1000,(MIN(F1804,Farms!$L$6)),0)</f>
        <v>3855.6808704</v>
      </c>
      <c r="H1804" s="100">
        <f t="shared" si="173"/>
        <v>494282.36987212201</v>
      </c>
      <c r="I1804" s="100">
        <f t="shared" si="169"/>
        <v>498354.470614644</v>
      </c>
      <c r="J1804" s="100">
        <f>MIN(I1804,Farms!$I$6*1000)</f>
        <v>495000</v>
      </c>
      <c r="K1804" s="100">
        <f>MAX(I1804-Farms!$I$6*1000, 0)</f>
        <v>3354.4706146440003</v>
      </c>
      <c r="L1804" s="100">
        <f t="shared" si="170"/>
        <v>0</v>
      </c>
      <c r="M1804" s="100">
        <f t="shared" si="171"/>
        <v>211.02689149560121</v>
      </c>
      <c r="N1804" s="154">
        <f t="shared" si="172"/>
        <v>3565.4975061396017</v>
      </c>
    </row>
    <row r="1805" spans="2:14" x14ac:dyDescent="0.25">
      <c r="B1805" s="4">
        <v>42282</v>
      </c>
      <c r="C1805" s="99">
        <f>'Farm Runoff'!$D1805</f>
        <v>5127.2352000000001</v>
      </c>
      <c r="D1805" s="99">
        <f>'Irrigation Demand'!$D1805</f>
        <v>1989.1844574780059</v>
      </c>
      <c r="E1805" s="99">
        <f>$C1805*Farms!$H$6/100</f>
        <v>1271.5543296000001</v>
      </c>
      <c r="F1805" s="99">
        <f t="shared" si="168"/>
        <v>3855.6808704</v>
      </c>
      <c r="G1805" s="99">
        <f>IF(H1805&lt;Farms!$I$6*1000,(MIN(F1805,Farms!$L$6)),0)</f>
        <v>0</v>
      </c>
      <c r="H1805" s="100">
        <f t="shared" si="173"/>
        <v>495000</v>
      </c>
      <c r="I1805" s="100">
        <f t="shared" si="169"/>
        <v>494282.36987212201</v>
      </c>
      <c r="J1805" s="100">
        <f>MIN(I1805,Farms!$I$6*1000)</f>
        <v>494282.36987212201</v>
      </c>
      <c r="K1805" s="100">
        <f>MAX(I1805-Farms!$I$6*1000, 0)</f>
        <v>0</v>
      </c>
      <c r="L1805" s="100">
        <f t="shared" si="170"/>
        <v>3855.6808704</v>
      </c>
      <c r="M1805" s="100">
        <f t="shared" si="171"/>
        <v>397.83689149560121</v>
      </c>
      <c r="N1805" s="154">
        <f t="shared" si="172"/>
        <v>4253.5177618956013</v>
      </c>
    </row>
    <row r="1806" spans="2:14" x14ac:dyDescent="0.25">
      <c r="B1806" s="4">
        <v>42283</v>
      </c>
      <c r="C1806" s="99">
        <f>'Farm Runoff'!$D1806</f>
        <v>5127.2352000000001</v>
      </c>
      <c r="D1806" s="99">
        <f>'Irrigation Demand'!$D1806</f>
        <v>1989.1844574780059</v>
      </c>
      <c r="E1806" s="99">
        <f>$C1806*Farms!$H$6/100</f>
        <v>1271.5543296000001</v>
      </c>
      <c r="F1806" s="99">
        <f t="shared" si="168"/>
        <v>3855.6808704</v>
      </c>
      <c r="G1806" s="99">
        <f>IF(H1806&lt;Farms!$I$6*1000,(MIN(F1806,Farms!$L$6)),0)</f>
        <v>3855.6808704</v>
      </c>
      <c r="H1806" s="100">
        <f t="shared" si="173"/>
        <v>494282.36987212201</v>
      </c>
      <c r="I1806" s="100">
        <f t="shared" si="169"/>
        <v>497420.42061464401</v>
      </c>
      <c r="J1806" s="100">
        <f>MIN(I1806,Farms!$I$6*1000)</f>
        <v>495000</v>
      </c>
      <c r="K1806" s="100">
        <f>MAX(I1806-Farms!$I$6*1000, 0)</f>
        <v>2420.4206146440119</v>
      </c>
      <c r="L1806" s="100">
        <f t="shared" si="170"/>
        <v>0</v>
      </c>
      <c r="M1806" s="100">
        <f t="shared" si="171"/>
        <v>397.83689149560121</v>
      </c>
      <c r="N1806" s="154">
        <f t="shared" si="172"/>
        <v>2818.2575061396133</v>
      </c>
    </row>
    <row r="1807" spans="2:14" x14ac:dyDescent="0.25">
      <c r="B1807" s="4">
        <v>42284</v>
      </c>
      <c r="C1807" s="99">
        <f>'Farm Runoff'!$D1807</f>
        <v>5127.2352000000001</v>
      </c>
      <c r="D1807" s="99">
        <f>'Irrigation Demand'!$D1807</f>
        <v>1989.1844574780059</v>
      </c>
      <c r="E1807" s="99">
        <f>$C1807*Farms!$H$6/100</f>
        <v>1271.5543296000001</v>
      </c>
      <c r="F1807" s="99">
        <f t="shared" si="168"/>
        <v>3855.6808704</v>
      </c>
      <c r="G1807" s="99">
        <f>IF(H1807&lt;Farms!$I$6*1000,(MIN(F1807,Farms!$L$6)),0)</f>
        <v>0</v>
      </c>
      <c r="H1807" s="100">
        <f t="shared" si="173"/>
        <v>495000</v>
      </c>
      <c r="I1807" s="100">
        <f t="shared" si="169"/>
        <v>494282.36987212201</v>
      </c>
      <c r="J1807" s="100">
        <f>MIN(I1807,Farms!$I$6*1000)</f>
        <v>494282.36987212201</v>
      </c>
      <c r="K1807" s="100">
        <f>MAX(I1807-Farms!$I$6*1000, 0)</f>
        <v>0</v>
      </c>
      <c r="L1807" s="100">
        <f t="shared" si="170"/>
        <v>3855.6808704</v>
      </c>
      <c r="M1807" s="100">
        <f t="shared" si="171"/>
        <v>397.83689149560121</v>
      </c>
      <c r="N1807" s="154">
        <f t="shared" si="172"/>
        <v>4253.5177618956013</v>
      </c>
    </row>
    <row r="1808" spans="2:14" x14ac:dyDescent="0.25">
      <c r="B1808" s="4">
        <v>42285</v>
      </c>
      <c r="C1808" s="99">
        <f>'Farm Runoff'!$D1808</f>
        <v>5127.2352000000001</v>
      </c>
      <c r="D1808" s="99">
        <f>'Irrigation Demand'!$D1808</f>
        <v>1989.1844574780059</v>
      </c>
      <c r="E1808" s="99">
        <f>$C1808*Farms!$H$6/100</f>
        <v>1271.5543296000001</v>
      </c>
      <c r="F1808" s="99">
        <f t="shared" si="168"/>
        <v>3855.6808704</v>
      </c>
      <c r="G1808" s="99">
        <f>IF(H1808&lt;Farms!$I$6*1000,(MIN(F1808,Farms!$L$6)),0)</f>
        <v>3855.6808704</v>
      </c>
      <c r="H1808" s="100">
        <f t="shared" si="173"/>
        <v>494282.36987212201</v>
      </c>
      <c r="I1808" s="100">
        <f t="shared" si="169"/>
        <v>497420.42061464401</v>
      </c>
      <c r="J1808" s="100">
        <f>MIN(I1808,Farms!$I$6*1000)</f>
        <v>495000</v>
      </c>
      <c r="K1808" s="100">
        <f>MAX(I1808-Farms!$I$6*1000, 0)</f>
        <v>2420.4206146440119</v>
      </c>
      <c r="L1808" s="100">
        <f t="shared" si="170"/>
        <v>0</v>
      </c>
      <c r="M1808" s="100">
        <f t="shared" si="171"/>
        <v>397.83689149560121</v>
      </c>
      <c r="N1808" s="154">
        <f t="shared" si="172"/>
        <v>2818.2575061396133</v>
      </c>
    </row>
    <row r="1809" spans="2:14" x14ac:dyDescent="0.25">
      <c r="B1809" s="4">
        <v>42286</v>
      </c>
      <c r="C1809" s="99">
        <f>'Farm Runoff'!$D1809</f>
        <v>5127.2352000000001</v>
      </c>
      <c r="D1809" s="99">
        <f>'Irrigation Demand'!$D1809</f>
        <v>1989.1844574780059</v>
      </c>
      <c r="E1809" s="99">
        <f>$C1809*Farms!$H$6/100</f>
        <v>1271.5543296000001</v>
      </c>
      <c r="F1809" s="99">
        <f t="shared" si="168"/>
        <v>3855.6808704</v>
      </c>
      <c r="G1809" s="99">
        <f>IF(H1809&lt;Farms!$I$6*1000,(MIN(F1809,Farms!$L$6)),0)</f>
        <v>0</v>
      </c>
      <c r="H1809" s="100">
        <f t="shared" si="173"/>
        <v>495000</v>
      </c>
      <c r="I1809" s="100">
        <f t="shared" si="169"/>
        <v>494282.36987212201</v>
      </c>
      <c r="J1809" s="100">
        <f>MIN(I1809,Farms!$I$6*1000)</f>
        <v>494282.36987212201</v>
      </c>
      <c r="K1809" s="100">
        <f>MAX(I1809-Farms!$I$6*1000, 0)</f>
        <v>0</v>
      </c>
      <c r="L1809" s="100">
        <f t="shared" si="170"/>
        <v>3855.6808704</v>
      </c>
      <c r="M1809" s="100">
        <f t="shared" si="171"/>
        <v>397.83689149560121</v>
      </c>
      <c r="N1809" s="154">
        <f t="shared" si="172"/>
        <v>4253.5177618956013</v>
      </c>
    </row>
    <row r="1810" spans="2:14" x14ac:dyDescent="0.25">
      <c r="B1810" s="4">
        <v>42287</v>
      </c>
      <c r="C1810" s="99">
        <f>'Farm Runoff'!$D1810</f>
        <v>5127.2352000000001</v>
      </c>
      <c r="D1810" s="99">
        <f>'Irrigation Demand'!$D1810</f>
        <v>1989.1844574780059</v>
      </c>
      <c r="E1810" s="99">
        <f>$C1810*Farms!$H$6/100</f>
        <v>1271.5543296000001</v>
      </c>
      <c r="F1810" s="99">
        <f t="shared" si="168"/>
        <v>3855.6808704</v>
      </c>
      <c r="G1810" s="99">
        <f>IF(H1810&lt;Farms!$I$6*1000,(MIN(F1810,Farms!$L$6)),0)</f>
        <v>3855.6808704</v>
      </c>
      <c r="H1810" s="100">
        <f t="shared" si="173"/>
        <v>494282.36987212201</v>
      </c>
      <c r="I1810" s="100">
        <f t="shared" si="169"/>
        <v>497420.42061464401</v>
      </c>
      <c r="J1810" s="100">
        <f>MIN(I1810,Farms!$I$6*1000)</f>
        <v>495000</v>
      </c>
      <c r="K1810" s="100">
        <f>MAX(I1810-Farms!$I$6*1000, 0)</f>
        <v>2420.4206146440119</v>
      </c>
      <c r="L1810" s="100">
        <f t="shared" si="170"/>
        <v>0</v>
      </c>
      <c r="M1810" s="100">
        <f t="shared" si="171"/>
        <v>397.83689149560121</v>
      </c>
      <c r="N1810" s="154">
        <f t="shared" si="172"/>
        <v>2818.2575061396133</v>
      </c>
    </row>
    <row r="1811" spans="2:14" x14ac:dyDescent="0.25">
      <c r="B1811" s="4">
        <v>42288</v>
      </c>
      <c r="C1811" s="99">
        <f>'Farm Runoff'!$D1811</f>
        <v>5127.2352000000001</v>
      </c>
      <c r="D1811" s="99">
        <f>'Irrigation Demand'!$D1811</f>
        <v>1989.1844574780059</v>
      </c>
      <c r="E1811" s="99">
        <f>$C1811*Farms!$H$6/100</f>
        <v>1271.5543296000001</v>
      </c>
      <c r="F1811" s="99">
        <f t="shared" si="168"/>
        <v>3855.6808704</v>
      </c>
      <c r="G1811" s="99">
        <f>IF(H1811&lt;Farms!$I$6*1000,(MIN(F1811,Farms!$L$6)),0)</f>
        <v>0</v>
      </c>
      <c r="H1811" s="100">
        <f t="shared" si="173"/>
        <v>495000</v>
      </c>
      <c r="I1811" s="100">
        <f t="shared" si="169"/>
        <v>494282.36987212201</v>
      </c>
      <c r="J1811" s="100">
        <f>MIN(I1811,Farms!$I$6*1000)</f>
        <v>494282.36987212201</v>
      </c>
      <c r="K1811" s="100">
        <f>MAX(I1811-Farms!$I$6*1000, 0)</f>
        <v>0</v>
      </c>
      <c r="L1811" s="100">
        <f t="shared" si="170"/>
        <v>3855.6808704</v>
      </c>
      <c r="M1811" s="100">
        <f t="shared" si="171"/>
        <v>397.83689149560121</v>
      </c>
      <c r="N1811" s="154">
        <f t="shared" si="172"/>
        <v>4253.5177618956013</v>
      </c>
    </row>
    <row r="1812" spans="2:14" x14ac:dyDescent="0.25">
      <c r="B1812" s="4">
        <v>42289</v>
      </c>
      <c r="C1812" s="99">
        <f>'Farm Runoff'!$D1812</f>
        <v>5127.2352000000001</v>
      </c>
      <c r="D1812" s="99">
        <f>'Irrigation Demand'!$D1812</f>
        <v>1989.1844574780059</v>
      </c>
      <c r="E1812" s="99">
        <f>$C1812*Farms!$H$6/100</f>
        <v>1271.5543296000001</v>
      </c>
      <c r="F1812" s="99">
        <f t="shared" si="168"/>
        <v>3855.6808704</v>
      </c>
      <c r="G1812" s="99">
        <f>IF(H1812&lt;Farms!$I$6*1000,(MIN(F1812,Farms!$L$6)),0)</f>
        <v>3855.6808704</v>
      </c>
      <c r="H1812" s="100">
        <f t="shared" si="173"/>
        <v>494282.36987212201</v>
      </c>
      <c r="I1812" s="100">
        <f t="shared" si="169"/>
        <v>497420.42061464401</v>
      </c>
      <c r="J1812" s="100">
        <f>MIN(I1812,Farms!$I$6*1000)</f>
        <v>495000</v>
      </c>
      <c r="K1812" s="100">
        <f>MAX(I1812-Farms!$I$6*1000, 0)</f>
        <v>2420.4206146440119</v>
      </c>
      <c r="L1812" s="100">
        <f t="shared" si="170"/>
        <v>0</v>
      </c>
      <c r="M1812" s="100">
        <f t="shared" si="171"/>
        <v>397.83689149560121</v>
      </c>
      <c r="N1812" s="154">
        <f t="shared" si="172"/>
        <v>2818.2575061396133</v>
      </c>
    </row>
    <row r="1813" spans="2:14" x14ac:dyDescent="0.25">
      <c r="B1813" s="4">
        <v>42290</v>
      </c>
      <c r="C1813" s="99">
        <f>'Farm Runoff'!$D1813</f>
        <v>5127.2352000000001</v>
      </c>
      <c r="D1813" s="99">
        <f>'Irrigation Demand'!$D1813</f>
        <v>1989.1844574780059</v>
      </c>
      <c r="E1813" s="99">
        <f>$C1813*Farms!$H$6/100</f>
        <v>1271.5543296000001</v>
      </c>
      <c r="F1813" s="99">
        <f t="shared" si="168"/>
        <v>3855.6808704</v>
      </c>
      <c r="G1813" s="99">
        <f>IF(H1813&lt;Farms!$I$6*1000,(MIN(F1813,Farms!$L$6)),0)</f>
        <v>0</v>
      </c>
      <c r="H1813" s="100">
        <f t="shared" si="173"/>
        <v>495000</v>
      </c>
      <c r="I1813" s="100">
        <f t="shared" si="169"/>
        <v>494282.36987212201</v>
      </c>
      <c r="J1813" s="100">
        <f>MIN(I1813,Farms!$I$6*1000)</f>
        <v>494282.36987212201</v>
      </c>
      <c r="K1813" s="100">
        <f>MAX(I1813-Farms!$I$6*1000, 0)</f>
        <v>0</v>
      </c>
      <c r="L1813" s="100">
        <f t="shared" si="170"/>
        <v>3855.6808704</v>
      </c>
      <c r="M1813" s="100">
        <f t="shared" si="171"/>
        <v>397.83689149560121</v>
      </c>
      <c r="N1813" s="154">
        <f t="shared" si="172"/>
        <v>4253.5177618956013</v>
      </c>
    </row>
    <row r="1814" spans="2:14" x14ac:dyDescent="0.25">
      <c r="B1814" s="4">
        <v>42291</v>
      </c>
      <c r="C1814" s="99">
        <f>'Farm Runoff'!$D1814</f>
        <v>5127.2352000000001</v>
      </c>
      <c r="D1814" s="99">
        <f>'Irrigation Demand'!$D1814</f>
        <v>1989.1844574780059</v>
      </c>
      <c r="E1814" s="99">
        <f>$C1814*Farms!$H$6/100</f>
        <v>1271.5543296000001</v>
      </c>
      <c r="F1814" s="99">
        <f t="shared" si="168"/>
        <v>3855.6808704</v>
      </c>
      <c r="G1814" s="99">
        <f>IF(H1814&lt;Farms!$I$6*1000,(MIN(F1814,Farms!$L$6)),0)</f>
        <v>3855.6808704</v>
      </c>
      <c r="H1814" s="100">
        <f t="shared" si="173"/>
        <v>494282.36987212201</v>
      </c>
      <c r="I1814" s="100">
        <f t="shared" si="169"/>
        <v>497420.42061464401</v>
      </c>
      <c r="J1814" s="100">
        <f>MIN(I1814,Farms!$I$6*1000)</f>
        <v>495000</v>
      </c>
      <c r="K1814" s="100">
        <f>MAX(I1814-Farms!$I$6*1000, 0)</f>
        <v>2420.4206146440119</v>
      </c>
      <c r="L1814" s="100">
        <f t="shared" si="170"/>
        <v>0</v>
      </c>
      <c r="M1814" s="100">
        <f t="shared" si="171"/>
        <v>397.83689149560121</v>
      </c>
      <c r="N1814" s="154">
        <f t="shared" si="172"/>
        <v>2818.2575061396133</v>
      </c>
    </row>
    <row r="1815" spans="2:14" x14ac:dyDescent="0.25">
      <c r="B1815" s="4">
        <v>42292</v>
      </c>
      <c r="C1815" s="99">
        <f>'Farm Runoff'!$D1815</f>
        <v>5127.2352000000001</v>
      </c>
      <c r="D1815" s="99">
        <f>'Irrigation Demand'!$D1815</f>
        <v>1989.1844574780059</v>
      </c>
      <c r="E1815" s="99">
        <f>$C1815*Farms!$H$6/100</f>
        <v>1271.5543296000001</v>
      </c>
      <c r="F1815" s="99">
        <f t="shared" si="168"/>
        <v>3855.6808704</v>
      </c>
      <c r="G1815" s="99">
        <f>IF(H1815&lt;Farms!$I$6*1000,(MIN(F1815,Farms!$L$6)),0)</f>
        <v>0</v>
      </c>
      <c r="H1815" s="100">
        <f t="shared" si="173"/>
        <v>495000</v>
      </c>
      <c r="I1815" s="100">
        <f t="shared" si="169"/>
        <v>494282.36987212201</v>
      </c>
      <c r="J1815" s="100">
        <f>MIN(I1815,Farms!$I$6*1000)</f>
        <v>494282.36987212201</v>
      </c>
      <c r="K1815" s="100">
        <f>MAX(I1815-Farms!$I$6*1000, 0)</f>
        <v>0</v>
      </c>
      <c r="L1815" s="100">
        <f t="shared" si="170"/>
        <v>3855.6808704</v>
      </c>
      <c r="M1815" s="100">
        <f t="shared" si="171"/>
        <v>397.83689149560121</v>
      </c>
      <c r="N1815" s="154">
        <f t="shared" si="172"/>
        <v>4253.5177618956013</v>
      </c>
    </row>
    <row r="1816" spans="2:14" x14ac:dyDescent="0.25">
      <c r="B1816" s="4">
        <v>42293</v>
      </c>
      <c r="C1816" s="99">
        <f>'Farm Runoff'!$D1816</f>
        <v>4482.0863999999992</v>
      </c>
      <c r="D1816" s="99">
        <f>'Irrigation Demand'!$D1816</f>
        <v>1989.1844574780059</v>
      </c>
      <c r="E1816" s="99">
        <f>$C1816*Farms!$H$6/100</f>
        <v>1111.5574271999999</v>
      </c>
      <c r="F1816" s="99">
        <f t="shared" si="168"/>
        <v>3370.5289727999993</v>
      </c>
      <c r="G1816" s="99">
        <f>IF(H1816&lt;Farms!$I$6*1000,(MIN(F1816,Farms!$L$6)),0)</f>
        <v>3370.5289727999993</v>
      </c>
      <c r="H1816" s="100">
        <f t="shared" si="173"/>
        <v>494282.36987212201</v>
      </c>
      <c r="I1816" s="100">
        <f t="shared" si="169"/>
        <v>496775.27181464405</v>
      </c>
      <c r="J1816" s="100">
        <f>MIN(I1816,Farms!$I$6*1000)</f>
        <v>495000</v>
      </c>
      <c r="K1816" s="100">
        <f>MAX(I1816-Farms!$I$6*1000, 0)</f>
        <v>1775.2718146440457</v>
      </c>
      <c r="L1816" s="100">
        <f t="shared" si="170"/>
        <v>0</v>
      </c>
      <c r="M1816" s="100">
        <f t="shared" si="171"/>
        <v>397.83689149560121</v>
      </c>
      <c r="N1816" s="154">
        <f t="shared" si="172"/>
        <v>2173.108706139647</v>
      </c>
    </row>
    <row r="1817" spans="2:14" x14ac:dyDescent="0.25">
      <c r="B1817" s="4">
        <v>42294</v>
      </c>
      <c r="C1817" s="99">
        <f>'Farm Runoff'!$D1817</f>
        <v>5127.2352000000001</v>
      </c>
      <c r="D1817" s="99">
        <f>'Irrigation Demand'!$D1817</f>
        <v>1989.1844574780059</v>
      </c>
      <c r="E1817" s="99">
        <f>$C1817*Farms!$H$6/100</f>
        <v>1271.5543296000001</v>
      </c>
      <c r="F1817" s="99">
        <f t="shared" si="168"/>
        <v>3855.6808704</v>
      </c>
      <c r="G1817" s="99">
        <f>IF(H1817&lt;Farms!$I$6*1000,(MIN(F1817,Farms!$L$6)),0)</f>
        <v>0</v>
      </c>
      <c r="H1817" s="100">
        <f t="shared" si="173"/>
        <v>495000</v>
      </c>
      <c r="I1817" s="100">
        <f t="shared" si="169"/>
        <v>494282.36987212201</v>
      </c>
      <c r="J1817" s="100">
        <f>MIN(I1817,Farms!$I$6*1000)</f>
        <v>494282.36987212201</v>
      </c>
      <c r="K1817" s="100">
        <f>MAX(I1817-Farms!$I$6*1000, 0)</f>
        <v>0</v>
      </c>
      <c r="L1817" s="100">
        <f t="shared" si="170"/>
        <v>3855.6808704</v>
      </c>
      <c r="M1817" s="100">
        <f t="shared" si="171"/>
        <v>397.83689149560121</v>
      </c>
      <c r="N1817" s="154">
        <f t="shared" si="172"/>
        <v>4253.5177618956013</v>
      </c>
    </row>
    <row r="1818" spans="2:14" x14ac:dyDescent="0.25">
      <c r="B1818" s="4">
        <v>42295</v>
      </c>
      <c r="C1818" s="99">
        <f>'Farm Runoff'!$D1818</f>
        <v>5127.2352000000001</v>
      </c>
      <c r="D1818" s="99">
        <f>'Irrigation Demand'!$D1818</f>
        <v>1989.1844574780059</v>
      </c>
      <c r="E1818" s="99">
        <f>$C1818*Farms!$H$6/100</f>
        <v>1271.5543296000001</v>
      </c>
      <c r="F1818" s="99">
        <f t="shared" si="168"/>
        <v>3855.6808704</v>
      </c>
      <c r="G1818" s="99">
        <f>IF(H1818&lt;Farms!$I$6*1000,(MIN(F1818,Farms!$L$6)),0)</f>
        <v>3855.6808704</v>
      </c>
      <c r="H1818" s="100">
        <f t="shared" si="173"/>
        <v>494282.36987212201</v>
      </c>
      <c r="I1818" s="100">
        <f t="shared" si="169"/>
        <v>497420.42061464401</v>
      </c>
      <c r="J1818" s="100">
        <f>MIN(I1818,Farms!$I$6*1000)</f>
        <v>495000</v>
      </c>
      <c r="K1818" s="100">
        <f>MAX(I1818-Farms!$I$6*1000, 0)</f>
        <v>2420.4206146440119</v>
      </c>
      <c r="L1818" s="100">
        <f t="shared" si="170"/>
        <v>0</v>
      </c>
      <c r="M1818" s="100">
        <f t="shared" si="171"/>
        <v>397.83689149560121</v>
      </c>
      <c r="N1818" s="154">
        <f t="shared" si="172"/>
        <v>2818.2575061396133</v>
      </c>
    </row>
    <row r="1819" spans="2:14" x14ac:dyDescent="0.25">
      <c r="B1819" s="4">
        <v>42296</v>
      </c>
      <c r="C1819" s="99">
        <f>'Farm Runoff'!$D1819</f>
        <v>4482.0863999999992</v>
      </c>
      <c r="D1819" s="99">
        <f>'Irrigation Demand'!$D1819</f>
        <v>1989.1844574780059</v>
      </c>
      <c r="E1819" s="99">
        <f>$C1819*Farms!$H$6/100</f>
        <v>1111.5574271999999</v>
      </c>
      <c r="F1819" s="99">
        <f t="shared" si="168"/>
        <v>3370.5289727999993</v>
      </c>
      <c r="G1819" s="99">
        <f>IF(H1819&lt;Farms!$I$6*1000,(MIN(F1819,Farms!$L$6)),0)</f>
        <v>0</v>
      </c>
      <c r="H1819" s="100">
        <f t="shared" si="173"/>
        <v>495000</v>
      </c>
      <c r="I1819" s="100">
        <f t="shared" si="169"/>
        <v>494122.37296972203</v>
      </c>
      <c r="J1819" s="100">
        <f>MIN(I1819,Farms!$I$6*1000)</f>
        <v>494122.37296972203</v>
      </c>
      <c r="K1819" s="100">
        <f>MAX(I1819-Farms!$I$6*1000, 0)</f>
        <v>0</v>
      </c>
      <c r="L1819" s="100">
        <f t="shared" si="170"/>
        <v>3370.5289727999993</v>
      </c>
      <c r="M1819" s="100">
        <f t="shared" si="171"/>
        <v>397.83689149560121</v>
      </c>
      <c r="N1819" s="154">
        <f t="shared" si="172"/>
        <v>3768.3658642956007</v>
      </c>
    </row>
    <row r="1820" spans="2:14" x14ac:dyDescent="0.25">
      <c r="B1820" s="4">
        <v>42297</v>
      </c>
      <c r="C1820" s="99">
        <f>'Farm Runoff'!$D1820</f>
        <v>3848.2560000000003</v>
      </c>
      <c r="D1820" s="99">
        <f>'Irrigation Demand'!$D1820</f>
        <v>1989.1844574780059</v>
      </c>
      <c r="E1820" s="99">
        <f>$C1820*Farms!$H$6/100</f>
        <v>954.36748800000021</v>
      </c>
      <c r="F1820" s="99">
        <f t="shared" si="168"/>
        <v>2893.888512</v>
      </c>
      <c r="G1820" s="99">
        <f>IF(H1820&lt;Farms!$I$6*1000,(MIN(F1820,Farms!$L$6)),0)</f>
        <v>2893.888512</v>
      </c>
      <c r="H1820" s="100">
        <f t="shared" si="173"/>
        <v>494122.37296972203</v>
      </c>
      <c r="I1820" s="100">
        <f t="shared" si="169"/>
        <v>495981.44451224402</v>
      </c>
      <c r="J1820" s="100">
        <f>MIN(I1820,Farms!$I$6*1000)</f>
        <v>495000</v>
      </c>
      <c r="K1820" s="100">
        <f>MAX(I1820-Farms!$I$6*1000, 0)</f>
        <v>981.44451224402292</v>
      </c>
      <c r="L1820" s="100">
        <f t="shared" si="170"/>
        <v>0</v>
      </c>
      <c r="M1820" s="100">
        <f t="shared" si="171"/>
        <v>397.83689149560121</v>
      </c>
      <c r="N1820" s="154">
        <f t="shared" si="172"/>
        <v>1379.2814037396242</v>
      </c>
    </row>
    <row r="1821" spans="2:14" x14ac:dyDescent="0.25">
      <c r="B1821" s="4">
        <v>42298</v>
      </c>
      <c r="C1821" s="99">
        <f>'Farm Runoff'!$D1821</f>
        <v>4482.0863999999992</v>
      </c>
      <c r="D1821" s="99">
        <f>'Irrigation Demand'!$D1821</f>
        <v>1989.1844574780059</v>
      </c>
      <c r="E1821" s="99">
        <f>$C1821*Farms!$H$6/100</f>
        <v>1111.5574271999999</v>
      </c>
      <c r="F1821" s="99">
        <f t="shared" si="168"/>
        <v>3370.5289727999993</v>
      </c>
      <c r="G1821" s="99">
        <f>IF(H1821&lt;Farms!$I$6*1000,(MIN(F1821,Farms!$L$6)),0)</f>
        <v>0</v>
      </c>
      <c r="H1821" s="100">
        <f t="shared" si="173"/>
        <v>495000</v>
      </c>
      <c r="I1821" s="100">
        <f t="shared" si="169"/>
        <v>494122.37296972203</v>
      </c>
      <c r="J1821" s="100">
        <f>MIN(I1821,Farms!$I$6*1000)</f>
        <v>494122.37296972203</v>
      </c>
      <c r="K1821" s="100">
        <f>MAX(I1821-Farms!$I$6*1000, 0)</f>
        <v>0</v>
      </c>
      <c r="L1821" s="100">
        <f t="shared" si="170"/>
        <v>3370.5289727999993</v>
      </c>
      <c r="M1821" s="100">
        <f t="shared" si="171"/>
        <v>397.83689149560121</v>
      </c>
      <c r="N1821" s="154">
        <f t="shared" si="172"/>
        <v>3768.3658642956007</v>
      </c>
    </row>
    <row r="1822" spans="2:14" x14ac:dyDescent="0.25">
      <c r="B1822" s="4">
        <v>42299</v>
      </c>
      <c r="C1822" s="99">
        <f>'Farm Runoff'!$D1822</f>
        <v>4482.0863999999992</v>
      </c>
      <c r="D1822" s="99">
        <f>'Irrigation Demand'!$D1822</f>
        <v>1989.1844574780059</v>
      </c>
      <c r="E1822" s="99">
        <f>$C1822*Farms!$H$6/100</f>
        <v>1111.5574271999999</v>
      </c>
      <c r="F1822" s="99">
        <f t="shared" si="168"/>
        <v>3370.5289727999993</v>
      </c>
      <c r="G1822" s="99">
        <f>IF(H1822&lt;Farms!$I$6*1000,(MIN(F1822,Farms!$L$6)),0)</f>
        <v>3370.5289727999993</v>
      </c>
      <c r="H1822" s="100">
        <f t="shared" si="173"/>
        <v>494122.37296972203</v>
      </c>
      <c r="I1822" s="100">
        <f t="shared" si="169"/>
        <v>496615.27491224406</v>
      </c>
      <c r="J1822" s="100">
        <f>MIN(I1822,Farms!$I$6*1000)</f>
        <v>495000</v>
      </c>
      <c r="K1822" s="100">
        <f>MAX(I1822-Farms!$I$6*1000, 0)</f>
        <v>1615.2749122440582</v>
      </c>
      <c r="L1822" s="100">
        <f t="shared" si="170"/>
        <v>0</v>
      </c>
      <c r="M1822" s="100">
        <f t="shared" si="171"/>
        <v>397.83689149560121</v>
      </c>
      <c r="N1822" s="154">
        <f t="shared" si="172"/>
        <v>2013.1118037396595</v>
      </c>
    </row>
    <row r="1823" spans="2:14" x14ac:dyDescent="0.25">
      <c r="B1823" s="4">
        <v>42300</v>
      </c>
      <c r="C1823" s="99">
        <f>'Farm Runoff'!$D1823</f>
        <v>4482.0863999999992</v>
      </c>
      <c r="D1823" s="99">
        <f>'Irrigation Demand'!$D1823</f>
        <v>1989.1844574780059</v>
      </c>
      <c r="E1823" s="99">
        <f>$C1823*Farms!$H$6/100</f>
        <v>1111.5574271999999</v>
      </c>
      <c r="F1823" s="99">
        <f t="shared" si="168"/>
        <v>3370.5289727999993</v>
      </c>
      <c r="G1823" s="99">
        <f>IF(H1823&lt;Farms!$I$6*1000,(MIN(F1823,Farms!$L$6)),0)</f>
        <v>0</v>
      </c>
      <c r="H1823" s="100">
        <f t="shared" si="173"/>
        <v>495000</v>
      </c>
      <c r="I1823" s="100">
        <f t="shared" si="169"/>
        <v>494122.37296972203</v>
      </c>
      <c r="J1823" s="100">
        <f>MIN(I1823,Farms!$I$6*1000)</f>
        <v>494122.37296972203</v>
      </c>
      <c r="K1823" s="100">
        <f>MAX(I1823-Farms!$I$6*1000, 0)</f>
        <v>0</v>
      </c>
      <c r="L1823" s="100">
        <f t="shared" si="170"/>
        <v>3370.5289727999993</v>
      </c>
      <c r="M1823" s="100">
        <f t="shared" si="171"/>
        <v>397.83689149560121</v>
      </c>
      <c r="N1823" s="154">
        <f t="shared" si="172"/>
        <v>3768.3658642956007</v>
      </c>
    </row>
    <row r="1824" spans="2:14" x14ac:dyDescent="0.25">
      <c r="B1824" s="4">
        <v>42301</v>
      </c>
      <c r="C1824" s="99">
        <f>'Farm Runoff'!$D1824</f>
        <v>3848.2560000000003</v>
      </c>
      <c r="D1824" s="99">
        <f>'Irrigation Demand'!$D1824</f>
        <v>1989.1844574780059</v>
      </c>
      <c r="E1824" s="99">
        <f>$C1824*Farms!$H$6/100</f>
        <v>954.36748800000021</v>
      </c>
      <c r="F1824" s="99">
        <f t="shared" si="168"/>
        <v>2893.888512</v>
      </c>
      <c r="G1824" s="99">
        <f>IF(H1824&lt;Farms!$I$6*1000,(MIN(F1824,Farms!$L$6)),0)</f>
        <v>2893.888512</v>
      </c>
      <c r="H1824" s="100">
        <f t="shared" si="173"/>
        <v>494122.37296972203</v>
      </c>
      <c r="I1824" s="100">
        <f t="shared" si="169"/>
        <v>495981.44451224402</v>
      </c>
      <c r="J1824" s="100">
        <f>MIN(I1824,Farms!$I$6*1000)</f>
        <v>495000</v>
      </c>
      <c r="K1824" s="100">
        <f>MAX(I1824-Farms!$I$6*1000, 0)</f>
        <v>981.44451224402292</v>
      </c>
      <c r="L1824" s="100">
        <f t="shared" si="170"/>
        <v>0</v>
      </c>
      <c r="M1824" s="100">
        <f t="shared" si="171"/>
        <v>397.83689149560121</v>
      </c>
      <c r="N1824" s="154">
        <f t="shared" si="172"/>
        <v>1379.2814037396242</v>
      </c>
    </row>
    <row r="1825" spans="2:14" x14ac:dyDescent="0.25">
      <c r="B1825" s="4">
        <v>42302</v>
      </c>
      <c r="C1825" s="99">
        <f>'Farm Runoff'!$D1825</f>
        <v>4482.0863999999992</v>
      </c>
      <c r="D1825" s="99">
        <f>'Irrigation Demand'!$D1825</f>
        <v>1989.1844574780059</v>
      </c>
      <c r="E1825" s="99">
        <f>$C1825*Farms!$H$6/100</f>
        <v>1111.5574271999999</v>
      </c>
      <c r="F1825" s="99">
        <f t="shared" si="168"/>
        <v>3370.5289727999993</v>
      </c>
      <c r="G1825" s="99">
        <f>IF(H1825&lt;Farms!$I$6*1000,(MIN(F1825,Farms!$L$6)),0)</f>
        <v>0</v>
      </c>
      <c r="H1825" s="100">
        <f t="shared" si="173"/>
        <v>495000</v>
      </c>
      <c r="I1825" s="100">
        <f t="shared" si="169"/>
        <v>494122.37296972203</v>
      </c>
      <c r="J1825" s="100">
        <f>MIN(I1825,Farms!$I$6*1000)</f>
        <v>494122.37296972203</v>
      </c>
      <c r="K1825" s="100">
        <f>MAX(I1825-Farms!$I$6*1000, 0)</f>
        <v>0</v>
      </c>
      <c r="L1825" s="100">
        <f t="shared" si="170"/>
        <v>3370.5289727999993</v>
      </c>
      <c r="M1825" s="100">
        <f t="shared" si="171"/>
        <v>397.83689149560121</v>
      </c>
      <c r="N1825" s="154">
        <f t="shared" si="172"/>
        <v>3768.3658642956007</v>
      </c>
    </row>
    <row r="1826" spans="2:14" x14ac:dyDescent="0.25">
      <c r="B1826" s="4">
        <v>42303</v>
      </c>
      <c r="C1826" s="99">
        <f>'Farm Runoff'!$D1826</f>
        <v>3848.2560000000003</v>
      </c>
      <c r="D1826" s="99">
        <f>'Irrigation Demand'!$D1826</f>
        <v>1989.1844574780059</v>
      </c>
      <c r="E1826" s="99">
        <f>$C1826*Farms!$H$6/100</f>
        <v>954.36748800000021</v>
      </c>
      <c r="F1826" s="99">
        <f t="shared" si="168"/>
        <v>2893.888512</v>
      </c>
      <c r="G1826" s="99">
        <f>IF(H1826&lt;Farms!$I$6*1000,(MIN(F1826,Farms!$L$6)),0)</f>
        <v>2893.888512</v>
      </c>
      <c r="H1826" s="100">
        <f t="shared" si="173"/>
        <v>494122.37296972203</v>
      </c>
      <c r="I1826" s="100">
        <f t="shared" si="169"/>
        <v>495981.44451224402</v>
      </c>
      <c r="J1826" s="100">
        <f>MIN(I1826,Farms!$I$6*1000)</f>
        <v>495000</v>
      </c>
      <c r="K1826" s="100">
        <f>MAX(I1826-Farms!$I$6*1000, 0)</f>
        <v>981.44451224402292</v>
      </c>
      <c r="L1826" s="100">
        <f t="shared" si="170"/>
        <v>0</v>
      </c>
      <c r="M1826" s="100">
        <f t="shared" si="171"/>
        <v>397.83689149560121</v>
      </c>
      <c r="N1826" s="154">
        <f t="shared" si="172"/>
        <v>1379.2814037396242</v>
      </c>
    </row>
    <row r="1827" spans="2:14" x14ac:dyDescent="0.25">
      <c r="B1827" s="4">
        <v>42304</v>
      </c>
      <c r="C1827" s="99">
        <f>'Farm Runoff'!$D1827</f>
        <v>3848.2560000000003</v>
      </c>
      <c r="D1827" s="99">
        <f>'Irrigation Demand'!$D1827</f>
        <v>1989.1844574780059</v>
      </c>
      <c r="E1827" s="99">
        <f>$C1827*Farms!$H$6/100</f>
        <v>954.36748800000021</v>
      </c>
      <c r="F1827" s="99">
        <f t="shared" si="168"/>
        <v>2893.888512</v>
      </c>
      <c r="G1827" s="99">
        <f>IF(H1827&lt;Farms!$I$6*1000,(MIN(F1827,Farms!$L$6)),0)</f>
        <v>0</v>
      </c>
      <c r="H1827" s="100">
        <f t="shared" si="173"/>
        <v>495000</v>
      </c>
      <c r="I1827" s="100">
        <f t="shared" si="169"/>
        <v>493965.18303052202</v>
      </c>
      <c r="J1827" s="100">
        <f>MIN(I1827,Farms!$I$6*1000)</f>
        <v>493965.18303052202</v>
      </c>
      <c r="K1827" s="100">
        <f>MAX(I1827-Farms!$I$6*1000, 0)</f>
        <v>0</v>
      </c>
      <c r="L1827" s="100">
        <f t="shared" si="170"/>
        <v>2893.888512</v>
      </c>
      <c r="M1827" s="100">
        <f t="shared" si="171"/>
        <v>397.83689149560121</v>
      </c>
      <c r="N1827" s="154">
        <f t="shared" si="172"/>
        <v>3291.7254034956013</v>
      </c>
    </row>
    <row r="1828" spans="2:14" x14ac:dyDescent="0.25">
      <c r="B1828" s="4">
        <v>42305</v>
      </c>
      <c r="C1828" s="99">
        <f>'Farm Runoff'!$D1828</f>
        <v>3848.2560000000003</v>
      </c>
      <c r="D1828" s="99">
        <f>'Irrigation Demand'!$D1828</f>
        <v>1989.1844574780059</v>
      </c>
      <c r="E1828" s="99">
        <f>$C1828*Farms!$H$6/100</f>
        <v>954.36748800000021</v>
      </c>
      <c r="F1828" s="99">
        <f t="shared" si="168"/>
        <v>2893.888512</v>
      </c>
      <c r="G1828" s="99">
        <f>IF(H1828&lt;Farms!$I$6*1000,(MIN(F1828,Farms!$L$6)),0)</f>
        <v>2893.888512</v>
      </c>
      <c r="H1828" s="100">
        <f t="shared" si="173"/>
        <v>493965.18303052202</v>
      </c>
      <c r="I1828" s="100">
        <f t="shared" si="169"/>
        <v>495824.25457304402</v>
      </c>
      <c r="J1828" s="100">
        <f>MIN(I1828,Farms!$I$6*1000)</f>
        <v>495000</v>
      </c>
      <c r="K1828" s="100">
        <f>MAX(I1828-Farms!$I$6*1000, 0)</f>
        <v>824.25457304401789</v>
      </c>
      <c r="L1828" s="100">
        <f t="shared" si="170"/>
        <v>0</v>
      </c>
      <c r="M1828" s="100">
        <f t="shared" si="171"/>
        <v>397.83689149560121</v>
      </c>
      <c r="N1828" s="154">
        <f t="shared" si="172"/>
        <v>1222.0914645396192</v>
      </c>
    </row>
    <row r="1829" spans="2:14" x14ac:dyDescent="0.25">
      <c r="B1829" s="4">
        <v>42306</v>
      </c>
      <c r="C1829" s="99">
        <f>'Farm Runoff'!$D1829</f>
        <v>3848.2560000000003</v>
      </c>
      <c r="D1829" s="99">
        <f>'Irrigation Demand'!$D1829</f>
        <v>1989.1844574780059</v>
      </c>
      <c r="E1829" s="99">
        <f>$C1829*Farms!$H$6/100</f>
        <v>954.36748800000021</v>
      </c>
      <c r="F1829" s="99">
        <f t="shared" si="168"/>
        <v>2893.888512</v>
      </c>
      <c r="G1829" s="99">
        <f>IF(H1829&lt;Farms!$I$6*1000,(MIN(F1829,Farms!$L$6)),0)</f>
        <v>0</v>
      </c>
      <c r="H1829" s="100">
        <f t="shared" si="173"/>
        <v>495000</v>
      </c>
      <c r="I1829" s="100">
        <f t="shared" si="169"/>
        <v>493965.18303052202</v>
      </c>
      <c r="J1829" s="100">
        <f>MIN(I1829,Farms!$I$6*1000)</f>
        <v>493965.18303052202</v>
      </c>
      <c r="K1829" s="100">
        <f>MAX(I1829-Farms!$I$6*1000, 0)</f>
        <v>0</v>
      </c>
      <c r="L1829" s="100">
        <f t="shared" si="170"/>
        <v>2893.888512</v>
      </c>
      <c r="M1829" s="100">
        <f t="shared" si="171"/>
        <v>397.83689149560121</v>
      </c>
      <c r="N1829" s="154">
        <f t="shared" si="172"/>
        <v>3291.7254034956013</v>
      </c>
    </row>
    <row r="1830" spans="2:14" x14ac:dyDescent="0.25">
      <c r="B1830" s="4">
        <v>42307</v>
      </c>
      <c r="C1830" s="99">
        <f>'Farm Runoff'!$D1830</f>
        <v>3848.2560000000003</v>
      </c>
      <c r="D1830" s="99">
        <f>'Irrigation Demand'!$D1830</f>
        <v>1989.1844574780059</v>
      </c>
      <c r="E1830" s="99">
        <f>$C1830*Farms!$H$6/100</f>
        <v>954.36748800000021</v>
      </c>
      <c r="F1830" s="99">
        <f t="shared" si="168"/>
        <v>2893.888512</v>
      </c>
      <c r="G1830" s="99">
        <f>IF(H1830&lt;Farms!$I$6*1000,(MIN(F1830,Farms!$L$6)),0)</f>
        <v>2893.888512</v>
      </c>
      <c r="H1830" s="100">
        <f t="shared" si="173"/>
        <v>493965.18303052202</v>
      </c>
      <c r="I1830" s="100">
        <f t="shared" si="169"/>
        <v>495824.25457304402</v>
      </c>
      <c r="J1830" s="100">
        <f>MIN(I1830,Farms!$I$6*1000)</f>
        <v>495000</v>
      </c>
      <c r="K1830" s="100">
        <f>MAX(I1830-Farms!$I$6*1000, 0)</f>
        <v>824.25457304401789</v>
      </c>
      <c r="L1830" s="100">
        <f t="shared" si="170"/>
        <v>0</v>
      </c>
      <c r="M1830" s="100">
        <f t="shared" si="171"/>
        <v>397.83689149560121</v>
      </c>
      <c r="N1830" s="154">
        <f t="shared" si="172"/>
        <v>1222.0914645396192</v>
      </c>
    </row>
    <row r="1831" spans="2:14" x14ac:dyDescent="0.25">
      <c r="B1831" s="4">
        <v>42308</v>
      </c>
      <c r="C1831" s="99">
        <f>'Farm Runoff'!$D1831</f>
        <v>3848.2560000000003</v>
      </c>
      <c r="D1831" s="99">
        <f>'Irrigation Demand'!$D1831</f>
        <v>1989.1844574780059</v>
      </c>
      <c r="E1831" s="99">
        <f>$C1831*Farms!$H$6/100</f>
        <v>954.36748800000021</v>
      </c>
      <c r="F1831" s="99">
        <f t="shared" si="168"/>
        <v>2893.888512</v>
      </c>
      <c r="G1831" s="99">
        <f>IF(H1831&lt;Farms!$I$6*1000,(MIN(F1831,Farms!$L$6)),0)</f>
        <v>0</v>
      </c>
      <c r="H1831" s="100">
        <f t="shared" si="173"/>
        <v>495000</v>
      </c>
      <c r="I1831" s="100">
        <f t="shared" si="169"/>
        <v>493965.18303052202</v>
      </c>
      <c r="J1831" s="100">
        <f>MIN(I1831,Farms!$I$6*1000)</f>
        <v>493965.18303052202</v>
      </c>
      <c r="K1831" s="100">
        <f>MAX(I1831-Farms!$I$6*1000, 0)</f>
        <v>0</v>
      </c>
      <c r="L1831" s="100">
        <f t="shared" si="170"/>
        <v>2893.888512</v>
      </c>
      <c r="M1831" s="100">
        <f t="shared" si="171"/>
        <v>397.83689149560121</v>
      </c>
      <c r="N1831" s="154">
        <f t="shared" si="172"/>
        <v>3291.7254034956013</v>
      </c>
    </row>
    <row r="1832" spans="2:14" x14ac:dyDescent="0.25">
      <c r="B1832" s="4">
        <v>42309</v>
      </c>
      <c r="C1832" s="99">
        <f>'Farm Runoff'!$D1832</f>
        <v>3463.4303999999997</v>
      </c>
      <c r="D1832" s="99">
        <f>'Irrigation Demand'!$D1832</f>
        <v>1612.6189898989903</v>
      </c>
      <c r="E1832" s="99">
        <f>$C1832*Farms!$H$6/100</f>
        <v>858.93073919999995</v>
      </c>
      <c r="F1832" s="99">
        <f t="shared" si="168"/>
        <v>2604.4996607999997</v>
      </c>
      <c r="G1832" s="99">
        <f>IF(H1832&lt;Farms!$I$6*1000,(MIN(F1832,Farms!$L$6)),0)</f>
        <v>2604.4996607999997</v>
      </c>
      <c r="H1832" s="100">
        <f t="shared" si="173"/>
        <v>493965.18303052202</v>
      </c>
      <c r="I1832" s="100">
        <f t="shared" si="169"/>
        <v>495815.99444062298</v>
      </c>
      <c r="J1832" s="100">
        <f>MIN(I1832,Farms!$I$6*1000)</f>
        <v>495000</v>
      </c>
      <c r="K1832" s="100">
        <f>MAX(I1832-Farms!$I$6*1000, 0)</f>
        <v>815.99444062297698</v>
      </c>
      <c r="L1832" s="100">
        <f t="shared" si="170"/>
        <v>0</v>
      </c>
      <c r="M1832" s="100">
        <f t="shared" si="171"/>
        <v>322.52379797979808</v>
      </c>
      <c r="N1832" s="154">
        <f t="shared" si="172"/>
        <v>1138.518238602775</v>
      </c>
    </row>
    <row r="1833" spans="2:14" x14ac:dyDescent="0.25">
      <c r="B1833" s="4">
        <v>42310</v>
      </c>
      <c r="C1833" s="99">
        <f>'Farm Runoff'!$D1833</f>
        <v>3463.4303999999997</v>
      </c>
      <c r="D1833" s="99">
        <f>'Irrigation Demand'!$D1833</f>
        <v>1612.6189898989903</v>
      </c>
      <c r="E1833" s="99">
        <f>$C1833*Farms!$H$6/100</f>
        <v>858.93073919999995</v>
      </c>
      <c r="F1833" s="99">
        <f t="shared" si="168"/>
        <v>2604.4996607999997</v>
      </c>
      <c r="G1833" s="99">
        <f>IF(H1833&lt;Farms!$I$6*1000,(MIN(F1833,Farms!$L$6)),0)</f>
        <v>0</v>
      </c>
      <c r="H1833" s="100">
        <f t="shared" si="173"/>
        <v>495000</v>
      </c>
      <c r="I1833" s="100">
        <f t="shared" si="169"/>
        <v>494246.31174930098</v>
      </c>
      <c r="J1833" s="100">
        <f>MIN(I1833,Farms!$I$6*1000)</f>
        <v>494246.31174930098</v>
      </c>
      <c r="K1833" s="100">
        <f>MAX(I1833-Farms!$I$6*1000, 0)</f>
        <v>0</v>
      </c>
      <c r="L1833" s="100">
        <f t="shared" si="170"/>
        <v>2604.4996607999997</v>
      </c>
      <c r="M1833" s="100">
        <f t="shared" si="171"/>
        <v>322.52379797979808</v>
      </c>
      <c r="N1833" s="154">
        <f t="shared" si="172"/>
        <v>2927.0234587797977</v>
      </c>
    </row>
    <row r="1834" spans="2:14" x14ac:dyDescent="0.25">
      <c r="B1834" s="4">
        <v>42311</v>
      </c>
      <c r="C1834" s="99">
        <f>'Farm Runoff'!$D1834</f>
        <v>3463.4303999999997</v>
      </c>
      <c r="D1834" s="99">
        <f>'Irrigation Demand'!$D1834</f>
        <v>1612.6189898989903</v>
      </c>
      <c r="E1834" s="99">
        <f>$C1834*Farms!$H$6/100</f>
        <v>858.93073919999995</v>
      </c>
      <c r="F1834" s="99">
        <f t="shared" si="168"/>
        <v>2604.4996607999997</v>
      </c>
      <c r="G1834" s="99">
        <f>IF(H1834&lt;Farms!$I$6*1000,(MIN(F1834,Farms!$L$6)),0)</f>
        <v>2604.4996607999997</v>
      </c>
      <c r="H1834" s="100">
        <f t="shared" si="173"/>
        <v>494246.31174930098</v>
      </c>
      <c r="I1834" s="100">
        <f t="shared" si="169"/>
        <v>496097.12315940193</v>
      </c>
      <c r="J1834" s="100">
        <f>MIN(I1834,Farms!$I$6*1000)</f>
        <v>495000</v>
      </c>
      <c r="K1834" s="100">
        <f>MAX(I1834-Farms!$I$6*1000, 0)</f>
        <v>1097.1231594019337</v>
      </c>
      <c r="L1834" s="100">
        <f t="shared" si="170"/>
        <v>0</v>
      </c>
      <c r="M1834" s="100">
        <f t="shared" si="171"/>
        <v>322.52379797979808</v>
      </c>
      <c r="N1834" s="154">
        <f t="shared" si="172"/>
        <v>1419.6469573817317</v>
      </c>
    </row>
    <row r="1835" spans="2:14" x14ac:dyDescent="0.25">
      <c r="B1835" s="4">
        <v>42312</v>
      </c>
      <c r="C1835" s="99">
        <f>'Farm Runoff'!$D1835</f>
        <v>3463.4303999999997</v>
      </c>
      <c r="D1835" s="99">
        <f>'Irrigation Demand'!$D1835</f>
        <v>1612.6189898989903</v>
      </c>
      <c r="E1835" s="99">
        <f>$C1835*Farms!$H$6/100</f>
        <v>858.93073919999995</v>
      </c>
      <c r="F1835" s="99">
        <f t="shared" si="168"/>
        <v>2604.4996607999997</v>
      </c>
      <c r="G1835" s="99">
        <f>IF(H1835&lt;Farms!$I$6*1000,(MIN(F1835,Farms!$L$6)),0)</f>
        <v>0</v>
      </c>
      <c r="H1835" s="100">
        <f t="shared" si="173"/>
        <v>495000</v>
      </c>
      <c r="I1835" s="100">
        <f t="shared" si="169"/>
        <v>494246.31174930098</v>
      </c>
      <c r="J1835" s="100">
        <f>MIN(I1835,Farms!$I$6*1000)</f>
        <v>494246.31174930098</v>
      </c>
      <c r="K1835" s="100">
        <f>MAX(I1835-Farms!$I$6*1000, 0)</f>
        <v>0</v>
      </c>
      <c r="L1835" s="100">
        <f t="shared" si="170"/>
        <v>2604.4996607999997</v>
      </c>
      <c r="M1835" s="100">
        <f t="shared" si="171"/>
        <v>322.52379797979808</v>
      </c>
      <c r="N1835" s="154">
        <f t="shared" si="172"/>
        <v>2927.0234587797977</v>
      </c>
    </row>
    <row r="1836" spans="2:14" x14ac:dyDescent="0.25">
      <c r="B1836" s="4">
        <v>42313</v>
      </c>
      <c r="C1836" s="99">
        <f>'Farm Runoff'!$D1836</f>
        <v>3463.4303999999997</v>
      </c>
      <c r="D1836" s="99">
        <f>'Irrigation Demand'!$D1836</f>
        <v>1612.6189898989903</v>
      </c>
      <c r="E1836" s="99">
        <f>$C1836*Farms!$H$6/100</f>
        <v>858.93073919999995</v>
      </c>
      <c r="F1836" s="99">
        <f t="shared" si="168"/>
        <v>2604.4996607999997</v>
      </c>
      <c r="G1836" s="99">
        <f>IF(H1836&lt;Farms!$I$6*1000,(MIN(F1836,Farms!$L$6)),0)</f>
        <v>2604.4996607999997</v>
      </c>
      <c r="H1836" s="100">
        <f t="shared" si="173"/>
        <v>494246.31174930098</v>
      </c>
      <c r="I1836" s="100">
        <f t="shared" si="169"/>
        <v>496097.12315940193</v>
      </c>
      <c r="J1836" s="100">
        <f>MIN(I1836,Farms!$I$6*1000)</f>
        <v>495000</v>
      </c>
      <c r="K1836" s="100">
        <f>MAX(I1836-Farms!$I$6*1000, 0)</f>
        <v>1097.1231594019337</v>
      </c>
      <c r="L1836" s="100">
        <f t="shared" si="170"/>
        <v>0</v>
      </c>
      <c r="M1836" s="100">
        <f t="shared" si="171"/>
        <v>322.52379797979808</v>
      </c>
      <c r="N1836" s="154">
        <f t="shared" si="172"/>
        <v>1419.6469573817317</v>
      </c>
    </row>
    <row r="1837" spans="2:14" x14ac:dyDescent="0.25">
      <c r="B1837" s="4">
        <v>42314</v>
      </c>
      <c r="C1837" s="99">
        <f>'Farm Runoff'!$D1837</f>
        <v>3463.4303999999997</v>
      </c>
      <c r="D1837" s="99">
        <f>'Irrigation Demand'!$D1837</f>
        <v>1612.6189898989903</v>
      </c>
      <c r="E1837" s="99">
        <f>$C1837*Farms!$H$6/100</f>
        <v>858.93073919999995</v>
      </c>
      <c r="F1837" s="99">
        <f t="shared" si="168"/>
        <v>2604.4996607999997</v>
      </c>
      <c r="G1837" s="99">
        <f>IF(H1837&lt;Farms!$I$6*1000,(MIN(F1837,Farms!$L$6)),0)</f>
        <v>0</v>
      </c>
      <c r="H1837" s="100">
        <f t="shared" si="173"/>
        <v>495000</v>
      </c>
      <c r="I1837" s="100">
        <f t="shared" si="169"/>
        <v>494246.31174930098</v>
      </c>
      <c r="J1837" s="100">
        <f>MIN(I1837,Farms!$I$6*1000)</f>
        <v>494246.31174930098</v>
      </c>
      <c r="K1837" s="100">
        <f>MAX(I1837-Farms!$I$6*1000, 0)</f>
        <v>0</v>
      </c>
      <c r="L1837" s="100">
        <f t="shared" si="170"/>
        <v>2604.4996607999997</v>
      </c>
      <c r="M1837" s="100">
        <f t="shared" si="171"/>
        <v>322.52379797979808</v>
      </c>
      <c r="N1837" s="154">
        <f t="shared" si="172"/>
        <v>2927.0234587797977</v>
      </c>
    </row>
    <row r="1838" spans="2:14" x14ac:dyDescent="0.25">
      <c r="B1838" s="4">
        <v>42315</v>
      </c>
      <c r="C1838" s="99">
        <f>'Farm Runoff'!$D1838</f>
        <v>3463.4303999999997</v>
      </c>
      <c r="D1838" s="99">
        <f>'Irrigation Demand'!$D1838</f>
        <v>1612.6189898989903</v>
      </c>
      <c r="E1838" s="99">
        <f>$C1838*Farms!$H$6/100</f>
        <v>858.93073919999995</v>
      </c>
      <c r="F1838" s="99">
        <f t="shared" si="168"/>
        <v>2604.4996607999997</v>
      </c>
      <c r="G1838" s="99">
        <f>IF(H1838&lt;Farms!$I$6*1000,(MIN(F1838,Farms!$L$6)),0)</f>
        <v>2604.4996607999997</v>
      </c>
      <c r="H1838" s="100">
        <f t="shared" si="173"/>
        <v>494246.31174930098</v>
      </c>
      <c r="I1838" s="100">
        <f t="shared" si="169"/>
        <v>496097.12315940193</v>
      </c>
      <c r="J1838" s="100">
        <f>MIN(I1838,Farms!$I$6*1000)</f>
        <v>495000</v>
      </c>
      <c r="K1838" s="100">
        <f>MAX(I1838-Farms!$I$6*1000, 0)</f>
        <v>1097.1231594019337</v>
      </c>
      <c r="L1838" s="100">
        <f t="shared" si="170"/>
        <v>0</v>
      </c>
      <c r="M1838" s="100">
        <f t="shared" si="171"/>
        <v>322.52379797979808</v>
      </c>
      <c r="N1838" s="154">
        <f t="shared" si="172"/>
        <v>1419.6469573817317</v>
      </c>
    </row>
    <row r="1839" spans="2:14" x14ac:dyDescent="0.25">
      <c r="B1839" s="4">
        <v>42316</v>
      </c>
      <c r="C1839" s="99">
        <f>'Farm Runoff'!$D1839</f>
        <v>3463.4303999999997</v>
      </c>
      <c r="D1839" s="99">
        <f>'Irrigation Demand'!$D1839</f>
        <v>1612.6189898989903</v>
      </c>
      <c r="E1839" s="99">
        <f>$C1839*Farms!$H$6/100</f>
        <v>858.93073919999995</v>
      </c>
      <c r="F1839" s="99">
        <f t="shared" si="168"/>
        <v>2604.4996607999997</v>
      </c>
      <c r="G1839" s="99">
        <f>IF(H1839&lt;Farms!$I$6*1000,(MIN(F1839,Farms!$L$6)),0)</f>
        <v>0</v>
      </c>
      <c r="H1839" s="100">
        <f t="shared" si="173"/>
        <v>495000</v>
      </c>
      <c r="I1839" s="100">
        <f t="shared" si="169"/>
        <v>494246.31174930098</v>
      </c>
      <c r="J1839" s="100">
        <f>MIN(I1839,Farms!$I$6*1000)</f>
        <v>494246.31174930098</v>
      </c>
      <c r="K1839" s="100">
        <f>MAX(I1839-Farms!$I$6*1000, 0)</f>
        <v>0</v>
      </c>
      <c r="L1839" s="100">
        <f t="shared" si="170"/>
        <v>2604.4996607999997</v>
      </c>
      <c r="M1839" s="100">
        <f t="shared" si="171"/>
        <v>322.52379797979808</v>
      </c>
      <c r="N1839" s="154">
        <f t="shared" si="172"/>
        <v>2927.0234587797977</v>
      </c>
    </row>
    <row r="1840" spans="2:14" x14ac:dyDescent="0.25">
      <c r="B1840" s="4">
        <v>42317</v>
      </c>
      <c r="C1840" s="99">
        <f>'Farm Runoff'!$D1840</f>
        <v>3463.4303999999997</v>
      </c>
      <c r="D1840" s="99">
        <f>'Irrigation Demand'!$D1840</f>
        <v>1612.6189898989903</v>
      </c>
      <c r="E1840" s="99">
        <f>$C1840*Farms!$H$6/100</f>
        <v>858.93073919999995</v>
      </c>
      <c r="F1840" s="99">
        <f t="shared" si="168"/>
        <v>2604.4996607999997</v>
      </c>
      <c r="G1840" s="99">
        <f>IF(H1840&lt;Farms!$I$6*1000,(MIN(F1840,Farms!$L$6)),0)</f>
        <v>2604.4996607999997</v>
      </c>
      <c r="H1840" s="100">
        <f t="shared" si="173"/>
        <v>494246.31174930098</v>
      </c>
      <c r="I1840" s="100">
        <f t="shared" si="169"/>
        <v>496097.12315940193</v>
      </c>
      <c r="J1840" s="100">
        <f>MIN(I1840,Farms!$I$6*1000)</f>
        <v>495000</v>
      </c>
      <c r="K1840" s="100">
        <f>MAX(I1840-Farms!$I$6*1000, 0)</f>
        <v>1097.1231594019337</v>
      </c>
      <c r="L1840" s="100">
        <f t="shared" si="170"/>
        <v>0</v>
      </c>
      <c r="M1840" s="100">
        <f t="shared" si="171"/>
        <v>322.52379797979808</v>
      </c>
      <c r="N1840" s="154">
        <f t="shared" si="172"/>
        <v>1419.6469573817317</v>
      </c>
    </row>
    <row r="1841" spans="2:14" x14ac:dyDescent="0.25">
      <c r="B1841" s="4">
        <v>42318</v>
      </c>
      <c r="C1841" s="99">
        <f>'Farm Runoff'!$D1841</f>
        <v>3463.4303999999997</v>
      </c>
      <c r="D1841" s="99">
        <f>'Irrigation Demand'!$D1841</f>
        <v>1612.6189898989903</v>
      </c>
      <c r="E1841" s="99">
        <f>$C1841*Farms!$H$6/100</f>
        <v>858.93073919999995</v>
      </c>
      <c r="F1841" s="99">
        <f t="shared" si="168"/>
        <v>2604.4996607999997</v>
      </c>
      <c r="G1841" s="99">
        <f>IF(H1841&lt;Farms!$I$6*1000,(MIN(F1841,Farms!$L$6)),0)</f>
        <v>0</v>
      </c>
      <c r="H1841" s="100">
        <f t="shared" si="173"/>
        <v>495000</v>
      </c>
      <c r="I1841" s="100">
        <f t="shared" si="169"/>
        <v>494246.31174930098</v>
      </c>
      <c r="J1841" s="100">
        <f>MIN(I1841,Farms!$I$6*1000)</f>
        <v>494246.31174930098</v>
      </c>
      <c r="K1841" s="100">
        <f>MAX(I1841-Farms!$I$6*1000, 0)</f>
        <v>0</v>
      </c>
      <c r="L1841" s="100">
        <f t="shared" si="170"/>
        <v>2604.4996607999997</v>
      </c>
      <c r="M1841" s="100">
        <f t="shared" si="171"/>
        <v>322.52379797979808</v>
      </c>
      <c r="N1841" s="154">
        <f t="shared" si="172"/>
        <v>2927.0234587797977</v>
      </c>
    </row>
    <row r="1842" spans="2:14" x14ac:dyDescent="0.25">
      <c r="B1842" s="4">
        <v>42319</v>
      </c>
      <c r="C1842" s="99">
        <f>'Farm Runoff'!$D1842</f>
        <v>3463.4303999999997</v>
      </c>
      <c r="D1842" s="99">
        <f>'Irrigation Demand'!$D1842</f>
        <v>1612.6189898989903</v>
      </c>
      <c r="E1842" s="99">
        <f>$C1842*Farms!$H$6/100</f>
        <v>858.93073919999995</v>
      </c>
      <c r="F1842" s="99">
        <f t="shared" si="168"/>
        <v>2604.4996607999997</v>
      </c>
      <c r="G1842" s="99">
        <f>IF(H1842&lt;Farms!$I$6*1000,(MIN(F1842,Farms!$L$6)),0)</f>
        <v>2604.4996607999997</v>
      </c>
      <c r="H1842" s="100">
        <f t="shared" si="173"/>
        <v>494246.31174930098</v>
      </c>
      <c r="I1842" s="100">
        <f t="shared" si="169"/>
        <v>496097.12315940193</v>
      </c>
      <c r="J1842" s="100">
        <f>MIN(I1842,Farms!$I$6*1000)</f>
        <v>495000</v>
      </c>
      <c r="K1842" s="100">
        <f>MAX(I1842-Farms!$I$6*1000, 0)</f>
        <v>1097.1231594019337</v>
      </c>
      <c r="L1842" s="100">
        <f t="shared" si="170"/>
        <v>0</v>
      </c>
      <c r="M1842" s="100">
        <f t="shared" si="171"/>
        <v>322.52379797979808</v>
      </c>
      <c r="N1842" s="154">
        <f t="shared" si="172"/>
        <v>1419.6469573817317</v>
      </c>
    </row>
    <row r="1843" spans="2:14" x14ac:dyDescent="0.25">
      <c r="B1843" s="4">
        <v>42320</v>
      </c>
      <c r="C1843" s="99">
        <f>'Farm Runoff'!$D1843</f>
        <v>3463.4303999999997</v>
      </c>
      <c r="D1843" s="99">
        <f>'Irrigation Demand'!$D1843</f>
        <v>1612.6189898989903</v>
      </c>
      <c r="E1843" s="99">
        <f>$C1843*Farms!$H$6/100</f>
        <v>858.93073919999995</v>
      </c>
      <c r="F1843" s="99">
        <f t="shared" si="168"/>
        <v>2604.4996607999997</v>
      </c>
      <c r="G1843" s="99">
        <f>IF(H1843&lt;Farms!$I$6*1000,(MIN(F1843,Farms!$L$6)),0)</f>
        <v>0</v>
      </c>
      <c r="H1843" s="100">
        <f t="shared" si="173"/>
        <v>495000</v>
      </c>
      <c r="I1843" s="100">
        <f t="shared" si="169"/>
        <v>494246.31174930098</v>
      </c>
      <c r="J1843" s="100">
        <f>MIN(I1843,Farms!$I$6*1000)</f>
        <v>494246.31174930098</v>
      </c>
      <c r="K1843" s="100">
        <f>MAX(I1843-Farms!$I$6*1000, 0)</f>
        <v>0</v>
      </c>
      <c r="L1843" s="100">
        <f t="shared" si="170"/>
        <v>2604.4996607999997</v>
      </c>
      <c r="M1843" s="100">
        <f t="shared" si="171"/>
        <v>322.52379797979808</v>
      </c>
      <c r="N1843" s="154">
        <f t="shared" si="172"/>
        <v>2927.0234587797977</v>
      </c>
    </row>
    <row r="1844" spans="2:14" x14ac:dyDescent="0.25">
      <c r="B1844" s="4">
        <v>42321</v>
      </c>
      <c r="C1844" s="99">
        <f>'Farm Runoff'!$D1844</f>
        <v>3463.4303999999997</v>
      </c>
      <c r="D1844" s="99">
        <f>'Irrigation Demand'!$D1844</f>
        <v>1612.6189898989903</v>
      </c>
      <c r="E1844" s="99">
        <f>$C1844*Farms!$H$6/100</f>
        <v>858.93073919999995</v>
      </c>
      <c r="F1844" s="99">
        <f t="shared" si="168"/>
        <v>2604.4996607999997</v>
      </c>
      <c r="G1844" s="99">
        <f>IF(H1844&lt;Farms!$I$6*1000,(MIN(F1844,Farms!$L$6)),0)</f>
        <v>2604.4996607999997</v>
      </c>
      <c r="H1844" s="100">
        <f t="shared" si="173"/>
        <v>494246.31174930098</v>
      </c>
      <c r="I1844" s="100">
        <f t="shared" si="169"/>
        <v>496097.12315940193</v>
      </c>
      <c r="J1844" s="100">
        <f>MIN(I1844,Farms!$I$6*1000)</f>
        <v>495000</v>
      </c>
      <c r="K1844" s="100">
        <f>MAX(I1844-Farms!$I$6*1000, 0)</f>
        <v>1097.1231594019337</v>
      </c>
      <c r="L1844" s="100">
        <f t="shared" si="170"/>
        <v>0</v>
      </c>
      <c r="M1844" s="100">
        <f t="shared" si="171"/>
        <v>322.52379797979808</v>
      </c>
      <c r="N1844" s="154">
        <f t="shared" si="172"/>
        <v>1419.6469573817317</v>
      </c>
    </row>
    <row r="1845" spans="2:14" x14ac:dyDescent="0.25">
      <c r="B1845" s="4">
        <v>42322</v>
      </c>
      <c r="C1845" s="99">
        <f>'Farm Runoff'!$D1845</f>
        <v>3463.4303999999997</v>
      </c>
      <c r="D1845" s="99">
        <f>'Irrigation Demand'!$D1845</f>
        <v>1612.6189898989903</v>
      </c>
      <c r="E1845" s="99">
        <f>$C1845*Farms!$H$6/100</f>
        <v>858.93073919999995</v>
      </c>
      <c r="F1845" s="99">
        <f t="shared" si="168"/>
        <v>2604.4996607999997</v>
      </c>
      <c r="G1845" s="99">
        <f>IF(H1845&lt;Farms!$I$6*1000,(MIN(F1845,Farms!$L$6)),0)</f>
        <v>0</v>
      </c>
      <c r="H1845" s="100">
        <f t="shared" si="173"/>
        <v>495000</v>
      </c>
      <c r="I1845" s="100">
        <f t="shared" si="169"/>
        <v>494246.31174930098</v>
      </c>
      <c r="J1845" s="100">
        <f>MIN(I1845,Farms!$I$6*1000)</f>
        <v>494246.31174930098</v>
      </c>
      <c r="K1845" s="100">
        <f>MAX(I1845-Farms!$I$6*1000, 0)</f>
        <v>0</v>
      </c>
      <c r="L1845" s="100">
        <f t="shared" si="170"/>
        <v>2604.4996607999997</v>
      </c>
      <c r="M1845" s="100">
        <f t="shared" si="171"/>
        <v>322.52379797979808</v>
      </c>
      <c r="N1845" s="154">
        <f t="shared" si="172"/>
        <v>2927.0234587797977</v>
      </c>
    </row>
    <row r="1846" spans="2:14" x14ac:dyDescent="0.25">
      <c r="B1846" s="4">
        <v>42323</v>
      </c>
      <c r="C1846" s="99">
        <f>'Farm Runoff'!$D1846</f>
        <v>3463.4303999999997</v>
      </c>
      <c r="D1846" s="99">
        <f>'Irrigation Demand'!$D1846</f>
        <v>1612.6189898989903</v>
      </c>
      <c r="E1846" s="99">
        <f>$C1846*Farms!$H$6/100</f>
        <v>858.93073919999995</v>
      </c>
      <c r="F1846" s="99">
        <f t="shared" si="168"/>
        <v>2604.4996607999997</v>
      </c>
      <c r="G1846" s="99">
        <f>IF(H1846&lt;Farms!$I$6*1000,(MIN(F1846,Farms!$L$6)),0)</f>
        <v>2604.4996607999997</v>
      </c>
      <c r="H1846" s="100">
        <f t="shared" si="173"/>
        <v>494246.31174930098</v>
      </c>
      <c r="I1846" s="100">
        <f t="shared" si="169"/>
        <v>496097.12315940193</v>
      </c>
      <c r="J1846" s="100">
        <f>MIN(I1846,Farms!$I$6*1000)</f>
        <v>495000</v>
      </c>
      <c r="K1846" s="100">
        <f>MAX(I1846-Farms!$I$6*1000, 0)</f>
        <v>1097.1231594019337</v>
      </c>
      <c r="L1846" s="100">
        <f t="shared" si="170"/>
        <v>0</v>
      </c>
      <c r="M1846" s="100">
        <f t="shared" si="171"/>
        <v>322.52379797979808</v>
      </c>
      <c r="N1846" s="154">
        <f t="shared" si="172"/>
        <v>1419.6469573817317</v>
      </c>
    </row>
    <row r="1847" spans="2:14" x14ac:dyDescent="0.25">
      <c r="B1847" s="4">
        <v>42324</v>
      </c>
      <c r="C1847" s="99">
        <f>'Farm Runoff'!$D1847</f>
        <v>3463.4303999999997</v>
      </c>
      <c r="D1847" s="99">
        <f>'Irrigation Demand'!$D1847</f>
        <v>1612.6189898989903</v>
      </c>
      <c r="E1847" s="99">
        <f>$C1847*Farms!$H$6/100</f>
        <v>858.93073919999995</v>
      </c>
      <c r="F1847" s="99">
        <f t="shared" si="168"/>
        <v>2604.4996607999997</v>
      </c>
      <c r="G1847" s="99">
        <f>IF(H1847&lt;Farms!$I$6*1000,(MIN(F1847,Farms!$L$6)),0)</f>
        <v>0</v>
      </c>
      <c r="H1847" s="100">
        <f t="shared" si="173"/>
        <v>495000</v>
      </c>
      <c r="I1847" s="100">
        <f t="shared" si="169"/>
        <v>494246.31174930098</v>
      </c>
      <c r="J1847" s="100">
        <f>MIN(I1847,Farms!$I$6*1000)</f>
        <v>494246.31174930098</v>
      </c>
      <c r="K1847" s="100">
        <f>MAX(I1847-Farms!$I$6*1000, 0)</f>
        <v>0</v>
      </c>
      <c r="L1847" s="100">
        <f t="shared" si="170"/>
        <v>2604.4996607999997</v>
      </c>
      <c r="M1847" s="100">
        <f t="shared" si="171"/>
        <v>322.52379797979808</v>
      </c>
      <c r="N1847" s="154">
        <f t="shared" si="172"/>
        <v>2927.0234587797977</v>
      </c>
    </row>
    <row r="1848" spans="2:14" x14ac:dyDescent="0.25">
      <c r="B1848" s="4">
        <v>42325</v>
      </c>
      <c r="C1848" s="99">
        <f>'Farm Runoff'!$D1848</f>
        <v>3463.4303999999997</v>
      </c>
      <c r="D1848" s="99">
        <f>'Irrigation Demand'!$D1848</f>
        <v>1612.6189898989903</v>
      </c>
      <c r="E1848" s="99">
        <f>$C1848*Farms!$H$6/100</f>
        <v>858.93073919999995</v>
      </c>
      <c r="F1848" s="99">
        <f t="shared" si="168"/>
        <v>2604.4996607999997</v>
      </c>
      <c r="G1848" s="99">
        <f>IF(H1848&lt;Farms!$I$6*1000,(MIN(F1848,Farms!$L$6)),0)</f>
        <v>2604.4996607999997</v>
      </c>
      <c r="H1848" s="100">
        <f t="shared" si="173"/>
        <v>494246.31174930098</v>
      </c>
      <c r="I1848" s="100">
        <f t="shared" si="169"/>
        <v>496097.12315940193</v>
      </c>
      <c r="J1848" s="100">
        <f>MIN(I1848,Farms!$I$6*1000)</f>
        <v>495000</v>
      </c>
      <c r="K1848" s="100">
        <f>MAX(I1848-Farms!$I$6*1000, 0)</f>
        <v>1097.1231594019337</v>
      </c>
      <c r="L1848" s="100">
        <f t="shared" si="170"/>
        <v>0</v>
      </c>
      <c r="M1848" s="100">
        <f t="shared" si="171"/>
        <v>322.52379797979808</v>
      </c>
      <c r="N1848" s="154">
        <f t="shared" si="172"/>
        <v>1419.6469573817317</v>
      </c>
    </row>
    <row r="1849" spans="2:14" x14ac:dyDescent="0.25">
      <c r="B1849" s="4">
        <v>42326</v>
      </c>
      <c r="C1849" s="99">
        <f>'Farm Runoff'!$D1849</f>
        <v>3463.4303999999997</v>
      </c>
      <c r="D1849" s="99">
        <f>'Irrigation Demand'!$D1849</f>
        <v>1612.6189898989903</v>
      </c>
      <c r="E1849" s="99">
        <f>$C1849*Farms!$H$6/100</f>
        <v>858.93073919999995</v>
      </c>
      <c r="F1849" s="99">
        <f t="shared" si="168"/>
        <v>2604.4996607999997</v>
      </c>
      <c r="G1849" s="99">
        <f>IF(H1849&lt;Farms!$I$6*1000,(MIN(F1849,Farms!$L$6)),0)</f>
        <v>0</v>
      </c>
      <c r="H1849" s="100">
        <f t="shared" si="173"/>
        <v>495000</v>
      </c>
      <c r="I1849" s="100">
        <f t="shared" si="169"/>
        <v>494246.31174930098</v>
      </c>
      <c r="J1849" s="100">
        <f>MIN(I1849,Farms!$I$6*1000)</f>
        <v>494246.31174930098</v>
      </c>
      <c r="K1849" s="100">
        <f>MAX(I1849-Farms!$I$6*1000, 0)</f>
        <v>0</v>
      </c>
      <c r="L1849" s="100">
        <f t="shared" si="170"/>
        <v>2604.4996607999997</v>
      </c>
      <c r="M1849" s="100">
        <f t="shared" si="171"/>
        <v>322.52379797979808</v>
      </c>
      <c r="N1849" s="154">
        <f t="shared" si="172"/>
        <v>2927.0234587797977</v>
      </c>
    </row>
    <row r="1850" spans="2:14" x14ac:dyDescent="0.25">
      <c r="B1850" s="4">
        <v>42327</v>
      </c>
      <c r="C1850" s="99">
        <f>'Farm Runoff'!$D1850</f>
        <v>2886.192</v>
      </c>
      <c r="D1850" s="99">
        <f>'Irrigation Demand'!$D1850</f>
        <v>1612.6189898989903</v>
      </c>
      <c r="E1850" s="99">
        <f>$C1850*Farms!$H$6/100</f>
        <v>715.77561600000001</v>
      </c>
      <c r="F1850" s="99">
        <f t="shared" si="168"/>
        <v>2170.4163840000001</v>
      </c>
      <c r="G1850" s="99">
        <f>IF(H1850&lt;Farms!$I$6*1000,(MIN(F1850,Farms!$L$6)),0)</f>
        <v>2170.4163840000001</v>
      </c>
      <c r="H1850" s="100">
        <f t="shared" si="173"/>
        <v>494246.31174930098</v>
      </c>
      <c r="I1850" s="100">
        <f t="shared" si="169"/>
        <v>495519.88475940196</v>
      </c>
      <c r="J1850" s="100">
        <f>MIN(I1850,Farms!$I$6*1000)</f>
        <v>495000</v>
      </c>
      <c r="K1850" s="100">
        <f>MAX(I1850-Farms!$I$6*1000, 0)</f>
        <v>519.88475940196076</v>
      </c>
      <c r="L1850" s="100">
        <f t="shared" si="170"/>
        <v>0</v>
      </c>
      <c r="M1850" s="100">
        <f t="shared" si="171"/>
        <v>322.52379797979808</v>
      </c>
      <c r="N1850" s="154">
        <f t="shared" si="172"/>
        <v>842.40855738175878</v>
      </c>
    </row>
    <row r="1851" spans="2:14" x14ac:dyDescent="0.25">
      <c r="B1851" s="4">
        <v>42328</v>
      </c>
      <c r="C1851" s="99">
        <f>'Farm Runoff'!$D1851</f>
        <v>3463.4303999999997</v>
      </c>
      <c r="D1851" s="99">
        <f>'Irrigation Demand'!$D1851</f>
        <v>1612.6189898989903</v>
      </c>
      <c r="E1851" s="99">
        <f>$C1851*Farms!$H$6/100</f>
        <v>858.93073919999995</v>
      </c>
      <c r="F1851" s="99">
        <f t="shared" si="168"/>
        <v>2604.4996607999997</v>
      </c>
      <c r="G1851" s="99">
        <f>IF(H1851&lt;Farms!$I$6*1000,(MIN(F1851,Farms!$L$6)),0)</f>
        <v>0</v>
      </c>
      <c r="H1851" s="100">
        <f t="shared" si="173"/>
        <v>495000</v>
      </c>
      <c r="I1851" s="100">
        <f t="shared" si="169"/>
        <v>494246.31174930098</v>
      </c>
      <c r="J1851" s="100">
        <f>MIN(I1851,Farms!$I$6*1000)</f>
        <v>494246.31174930098</v>
      </c>
      <c r="K1851" s="100">
        <f>MAX(I1851-Farms!$I$6*1000, 0)</f>
        <v>0</v>
      </c>
      <c r="L1851" s="100">
        <f t="shared" si="170"/>
        <v>2604.4996607999997</v>
      </c>
      <c r="M1851" s="100">
        <f t="shared" si="171"/>
        <v>322.52379797979808</v>
      </c>
      <c r="N1851" s="154">
        <f t="shared" si="172"/>
        <v>2927.0234587797977</v>
      </c>
    </row>
    <row r="1852" spans="2:14" x14ac:dyDescent="0.25">
      <c r="B1852" s="4">
        <v>42329</v>
      </c>
      <c r="C1852" s="99">
        <f>'Farm Runoff'!$D1852</f>
        <v>4029.3503999999998</v>
      </c>
      <c r="D1852" s="99">
        <f>'Irrigation Demand'!$D1852</f>
        <v>1612.6189898989903</v>
      </c>
      <c r="E1852" s="99">
        <f>$C1852*Farms!$H$6/100</f>
        <v>999.27889920000007</v>
      </c>
      <c r="F1852" s="99">
        <f t="shared" si="168"/>
        <v>3030.0715007999997</v>
      </c>
      <c r="G1852" s="99">
        <f>IF(H1852&lt;Farms!$I$6*1000,(MIN(F1852,Farms!$L$6)),0)</f>
        <v>3030.0715007999997</v>
      </c>
      <c r="H1852" s="100">
        <f t="shared" si="173"/>
        <v>494246.31174930098</v>
      </c>
      <c r="I1852" s="100">
        <f t="shared" si="169"/>
        <v>496663.04315940203</v>
      </c>
      <c r="J1852" s="100">
        <f>MIN(I1852,Farms!$I$6*1000)</f>
        <v>495000</v>
      </c>
      <c r="K1852" s="100">
        <f>MAX(I1852-Farms!$I$6*1000, 0)</f>
        <v>1663.0431594020338</v>
      </c>
      <c r="L1852" s="100">
        <f t="shared" si="170"/>
        <v>0</v>
      </c>
      <c r="M1852" s="100">
        <f t="shared" si="171"/>
        <v>322.52379797979808</v>
      </c>
      <c r="N1852" s="154">
        <f t="shared" si="172"/>
        <v>1985.5669573818318</v>
      </c>
    </row>
    <row r="1853" spans="2:14" x14ac:dyDescent="0.25">
      <c r="B1853" s="4">
        <v>42330</v>
      </c>
      <c r="C1853" s="99">
        <f>'Farm Runoff'!$D1853</f>
        <v>3463.4303999999997</v>
      </c>
      <c r="D1853" s="99">
        <f>'Irrigation Demand'!$D1853</f>
        <v>1612.6189898989903</v>
      </c>
      <c r="E1853" s="99">
        <f>$C1853*Farms!$H$6/100</f>
        <v>858.93073919999995</v>
      </c>
      <c r="F1853" s="99">
        <f t="shared" si="168"/>
        <v>2604.4996607999997</v>
      </c>
      <c r="G1853" s="99">
        <f>IF(H1853&lt;Farms!$I$6*1000,(MIN(F1853,Farms!$L$6)),0)</f>
        <v>0</v>
      </c>
      <c r="H1853" s="100">
        <f t="shared" si="173"/>
        <v>495000</v>
      </c>
      <c r="I1853" s="100">
        <f t="shared" si="169"/>
        <v>494246.31174930098</v>
      </c>
      <c r="J1853" s="100">
        <f>MIN(I1853,Farms!$I$6*1000)</f>
        <v>494246.31174930098</v>
      </c>
      <c r="K1853" s="100">
        <f>MAX(I1853-Farms!$I$6*1000, 0)</f>
        <v>0</v>
      </c>
      <c r="L1853" s="100">
        <f t="shared" si="170"/>
        <v>2604.4996607999997</v>
      </c>
      <c r="M1853" s="100">
        <f t="shared" si="171"/>
        <v>322.52379797979808</v>
      </c>
      <c r="N1853" s="154">
        <f t="shared" si="172"/>
        <v>2927.0234587797977</v>
      </c>
    </row>
    <row r="1854" spans="2:14" x14ac:dyDescent="0.25">
      <c r="B1854" s="4">
        <v>42331</v>
      </c>
      <c r="C1854" s="99">
        <f>'Farm Runoff'!$D1854</f>
        <v>3463.4303999999997</v>
      </c>
      <c r="D1854" s="99">
        <f>'Irrigation Demand'!$D1854</f>
        <v>1612.6189898989903</v>
      </c>
      <c r="E1854" s="99">
        <f>$C1854*Farms!$H$6/100</f>
        <v>858.93073919999995</v>
      </c>
      <c r="F1854" s="99">
        <f t="shared" si="168"/>
        <v>2604.4996607999997</v>
      </c>
      <c r="G1854" s="99">
        <f>IF(H1854&lt;Farms!$I$6*1000,(MIN(F1854,Farms!$L$6)),0)</f>
        <v>2604.4996607999997</v>
      </c>
      <c r="H1854" s="100">
        <f t="shared" si="173"/>
        <v>494246.31174930098</v>
      </c>
      <c r="I1854" s="100">
        <f t="shared" si="169"/>
        <v>496097.12315940193</v>
      </c>
      <c r="J1854" s="100">
        <f>MIN(I1854,Farms!$I$6*1000)</f>
        <v>495000</v>
      </c>
      <c r="K1854" s="100">
        <f>MAX(I1854-Farms!$I$6*1000, 0)</f>
        <v>1097.1231594019337</v>
      </c>
      <c r="L1854" s="100">
        <f t="shared" si="170"/>
        <v>0</v>
      </c>
      <c r="M1854" s="100">
        <f t="shared" si="171"/>
        <v>322.52379797979808</v>
      </c>
      <c r="N1854" s="154">
        <f t="shared" si="172"/>
        <v>1419.6469573817317</v>
      </c>
    </row>
    <row r="1855" spans="2:14" x14ac:dyDescent="0.25">
      <c r="B1855" s="4">
        <v>42332</v>
      </c>
      <c r="C1855" s="99">
        <f>'Farm Runoff'!$D1855</f>
        <v>3463.4303999999997</v>
      </c>
      <c r="D1855" s="99">
        <f>'Irrigation Demand'!$D1855</f>
        <v>1612.6189898989903</v>
      </c>
      <c r="E1855" s="99">
        <f>$C1855*Farms!$H$6/100</f>
        <v>858.93073919999995</v>
      </c>
      <c r="F1855" s="99">
        <f t="shared" si="168"/>
        <v>2604.4996607999997</v>
      </c>
      <c r="G1855" s="99">
        <f>IF(H1855&lt;Farms!$I$6*1000,(MIN(F1855,Farms!$L$6)),0)</f>
        <v>0</v>
      </c>
      <c r="H1855" s="100">
        <f t="shared" si="173"/>
        <v>495000</v>
      </c>
      <c r="I1855" s="100">
        <f t="shared" si="169"/>
        <v>494246.31174930098</v>
      </c>
      <c r="J1855" s="100">
        <f>MIN(I1855,Farms!$I$6*1000)</f>
        <v>494246.31174930098</v>
      </c>
      <c r="K1855" s="100">
        <f>MAX(I1855-Farms!$I$6*1000, 0)</f>
        <v>0</v>
      </c>
      <c r="L1855" s="100">
        <f t="shared" si="170"/>
        <v>2604.4996607999997</v>
      </c>
      <c r="M1855" s="100">
        <f t="shared" si="171"/>
        <v>322.52379797979808</v>
      </c>
      <c r="N1855" s="154">
        <f t="shared" si="172"/>
        <v>2927.0234587797977</v>
      </c>
    </row>
    <row r="1856" spans="2:14" x14ac:dyDescent="0.25">
      <c r="B1856" s="4">
        <v>42333</v>
      </c>
      <c r="C1856" s="99">
        <f>'Farm Runoff'!$D1856</f>
        <v>3463.4303999999997</v>
      </c>
      <c r="D1856" s="99">
        <f>'Irrigation Demand'!$D1856</f>
        <v>1612.6189898989903</v>
      </c>
      <c r="E1856" s="99">
        <f>$C1856*Farms!$H$6/100</f>
        <v>858.93073919999995</v>
      </c>
      <c r="F1856" s="99">
        <f t="shared" si="168"/>
        <v>2604.4996607999997</v>
      </c>
      <c r="G1856" s="99">
        <f>IF(H1856&lt;Farms!$I$6*1000,(MIN(F1856,Farms!$L$6)),0)</f>
        <v>2604.4996607999997</v>
      </c>
      <c r="H1856" s="100">
        <f t="shared" si="173"/>
        <v>494246.31174930098</v>
      </c>
      <c r="I1856" s="100">
        <f t="shared" si="169"/>
        <v>496097.12315940193</v>
      </c>
      <c r="J1856" s="100">
        <f>MIN(I1856,Farms!$I$6*1000)</f>
        <v>495000</v>
      </c>
      <c r="K1856" s="100">
        <f>MAX(I1856-Farms!$I$6*1000, 0)</f>
        <v>1097.1231594019337</v>
      </c>
      <c r="L1856" s="100">
        <f t="shared" si="170"/>
        <v>0</v>
      </c>
      <c r="M1856" s="100">
        <f t="shared" si="171"/>
        <v>322.52379797979808</v>
      </c>
      <c r="N1856" s="154">
        <f t="shared" si="172"/>
        <v>1419.6469573817317</v>
      </c>
    </row>
    <row r="1857" spans="2:14" x14ac:dyDescent="0.25">
      <c r="B1857" s="4">
        <v>42334</v>
      </c>
      <c r="C1857" s="99">
        <f>'Farm Runoff'!$D1857</f>
        <v>2886.192</v>
      </c>
      <c r="D1857" s="99">
        <f>'Irrigation Demand'!$D1857</f>
        <v>1612.6189898989903</v>
      </c>
      <c r="E1857" s="99">
        <f>$C1857*Farms!$H$6/100</f>
        <v>715.77561600000001</v>
      </c>
      <c r="F1857" s="99">
        <f t="shared" si="168"/>
        <v>2170.4163840000001</v>
      </c>
      <c r="G1857" s="99">
        <f>IF(H1857&lt;Farms!$I$6*1000,(MIN(F1857,Farms!$L$6)),0)</f>
        <v>0</v>
      </c>
      <c r="H1857" s="100">
        <f t="shared" si="173"/>
        <v>495000</v>
      </c>
      <c r="I1857" s="100">
        <f t="shared" si="169"/>
        <v>494103.156626101</v>
      </c>
      <c r="J1857" s="100">
        <f>MIN(I1857,Farms!$I$6*1000)</f>
        <v>494103.156626101</v>
      </c>
      <c r="K1857" s="100">
        <f>MAX(I1857-Farms!$I$6*1000, 0)</f>
        <v>0</v>
      </c>
      <c r="L1857" s="100">
        <f t="shared" si="170"/>
        <v>2170.4163840000001</v>
      </c>
      <c r="M1857" s="100">
        <f t="shared" si="171"/>
        <v>322.52379797979808</v>
      </c>
      <c r="N1857" s="154">
        <f t="shared" si="172"/>
        <v>2492.9401819797981</v>
      </c>
    </row>
    <row r="1858" spans="2:14" x14ac:dyDescent="0.25">
      <c r="B1858" s="4">
        <v>42335</v>
      </c>
      <c r="C1858" s="99">
        <f>'Farm Runoff'!$D1858</f>
        <v>2886.192</v>
      </c>
      <c r="D1858" s="99">
        <f>'Irrigation Demand'!$D1858</f>
        <v>1612.6189898989903</v>
      </c>
      <c r="E1858" s="99">
        <f>$C1858*Farms!$H$6/100</f>
        <v>715.77561600000001</v>
      </c>
      <c r="F1858" s="99">
        <f t="shared" si="168"/>
        <v>2170.4163840000001</v>
      </c>
      <c r="G1858" s="99">
        <f>IF(H1858&lt;Farms!$I$6*1000,(MIN(F1858,Farms!$L$6)),0)</f>
        <v>2170.4163840000001</v>
      </c>
      <c r="H1858" s="100">
        <f t="shared" si="173"/>
        <v>494103.156626101</v>
      </c>
      <c r="I1858" s="100">
        <f t="shared" si="169"/>
        <v>495376.72963620198</v>
      </c>
      <c r="J1858" s="100">
        <f>MIN(I1858,Farms!$I$6*1000)</f>
        <v>495000</v>
      </c>
      <c r="K1858" s="100">
        <f>MAX(I1858-Farms!$I$6*1000, 0)</f>
        <v>376.72963620198425</v>
      </c>
      <c r="L1858" s="100">
        <f t="shared" si="170"/>
        <v>0</v>
      </c>
      <c r="M1858" s="100">
        <f t="shared" si="171"/>
        <v>322.52379797979808</v>
      </c>
      <c r="N1858" s="154">
        <f t="shared" si="172"/>
        <v>699.25343418178227</v>
      </c>
    </row>
    <row r="1859" spans="2:14" x14ac:dyDescent="0.25">
      <c r="B1859" s="4">
        <v>42336</v>
      </c>
      <c r="C1859" s="99">
        <f>'Farm Runoff'!$D1859</f>
        <v>2886.192</v>
      </c>
      <c r="D1859" s="99">
        <f>'Irrigation Demand'!$D1859</f>
        <v>1612.6189898989903</v>
      </c>
      <c r="E1859" s="99">
        <f>$C1859*Farms!$H$6/100</f>
        <v>715.77561600000001</v>
      </c>
      <c r="F1859" s="99">
        <f t="shared" si="168"/>
        <v>2170.4163840000001</v>
      </c>
      <c r="G1859" s="99">
        <f>IF(H1859&lt;Farms!$I$6*1000,(MIN(F1859,Farms!$L$6)),0)</f>
        <v>0</v>
      </c>
      <c r="H1859" s="100">
        <f t="shared" si="173"/>
        <v>495000</v>
      </c>
      <c r="I1859" s="100">
        <f t="shared" si="169"/>
        <v>494103.156626101</v>
      </c>
      <c r="J1859" s="100">
        <f>MIN(I1859,Farms!$I$6*1000)</f>
        <v>494103.156626101</v>
      </c>
      <c r="K1859" s="100">
        <f>MAX(I1859-Farms!$I$6*1000, 0)</f>
        <v>0</v>
      </c>
      <c r="L1859" s="100">
        <f t="shared" si="170"/>
        <v>2170.4163840000001</v>
      </c>
      <c r="M1859" s="100">
        <f t="shared" si="171"/>
        <v>322.52379797979808</v>
      </c>
      <c r="N1859" s="154">
        <f t="shared" si="172"/>
        <v>2492.9401819797981</v>
      </c>
    </row>
    <row r="1860" spans="2:14" x14ac:dyDescent="0.25">
      <c r="B1860" s="4">
        <v>42337</v>
      </c>
      <c r="C1860" s="99">
        <f>'Farm Runoff'!$D1860</f>
        <v>2886.192</v>
      </c>
      <c r="D1860" s="99">
        <f>'Irrigation Demand'!$D1860</f>
        <v>1612.6189898989903</v>
      </c>
      <c r="E1860" s="99">
        <f>$C1860*Farms!$H$6/100</f>
        <v>715.77561600000001</v>
      </c>
      <c r="F1860" s="99">
        <f t="shared" si="168"/>
        <v>2170.4163840000001</v>
      </c>
      <c r="G1860" s="99">
        <f>IF(H1860&lt;Farms!$I$6*1000,(MIN(F1860,Farms!$L$6)),0)</f>
        <v>2170.4163840000001</v>
      </c>
      <c r="H1860" s="100">
        <f t="shared" si="173"/>
        <v>494103.156626101</v>
      </c>
      <c r="I1860" s="100">
        <f t="shared" si="169"/>
        <v>495376.72963620198</v>
      </c>
      <c r="J1860" s="100">
        <f>MIN(I1860,Farms!$I$6*1000)</f>
        <v>495000</v>
      </c>
      <c r="K1860" s="100">
        <f>MAX(I1860-Farms!$I$6*1000, 0)</f>
        <v>376.72963620198425</v>
      </c>
      <c r="L1860" s="100">
        <f t="shared" si="170"/>
        <v>0</v>
      </c>
      <c r="M1860" s="100">
        <f t="shared" si="171"/>
        <v>322.52379797979808</v>
      </c>
      <c r="N1860" s="154">
        <f t="shared" si="172"/>
        <v>699.25343418178227</v>
      </c>
    </row>
    <row r="1861" spans="2:14" x14ac:dyDescent="0.25">
      <c r="B1861" s="4">
        <v>42338</v>
      </c>
      <c r="C1861" s="99">
        <f>'Farm Runoff'!$D1861</f>
        <v>2886.192</v>
      </c>
      <c r="D1861" s="99">
        <f>'Irrigation Demand'!$D1861</f>
        <v>1612.6189898989903</v>
      </c>
      <c r="E1861" s="99">
        <f>$C1861*Farms!$H$6/100</f>
        <v>715.77561600000001</v>
      </c>
      <c r="F1861" s="99">
        <f t="shared" si="168"/>
        <v>2170.4163840000001</v>
      </c>
      <c r="G1861" s="99">
        <f>IF(H1861&lt;Farms!$I$6*1000,(MIN(F1861,Farms!$L$6)),0)</f>
        <v>0</v>
      </c>
      <c r="H1861" s="100">
        <f t="shared" si="173"/>
        <v>495000</v>
      </c>
      <c r="I1861" s="100">
        <f t="shared" si="169"/>
        <v>494103.156626101</v>
      </c>
      <c r="J1861" s="100">
        <f>MIN(I1861,Farms!$I$6*1000)</f>
        <v>494103.156626101</v>
      </c>
      <c r="K1861" s="100">
        <f>MAX(I1861-Farms!$I$6*1000, 0)</f>
        <v>0</v>
      </c>
      <c r="L1861" s="100">
        <f t="shared" si="170"/>
        <v>2170.4163840000001</v>
      </c>
      <c r="M1861" s="100">
        <f t="shared" si="171"/>
        <v>322.52379797979808</v>
      </c>
      <c r="N1861" s="154">
        <f t="shared" si="172"/>
        <v>2492.9401819797981</v>
      </c>
    </row>
    <row r="1862" spans="2:14" x14ac:dyDescent="0.25">
      <c r="B1862" s="4">
        <v>42339</v>
      </c>
      <c r="C1862" s="99">
        <f>'Farm Runoff'!$D1862</f>
        <v>2331.5904</v>
      </c>
      <c r="D1862" s="99">
        <f>'Irrigation Demand'!$D1862</f>
        <v>1972.6944281524927</v>
      </c>
      <c r="E1862" s="99">
        <f>$C1862*Farms!$H$6/100</f>
        <v>578.23441920000005</v>
      </c>
      <c r="F1862" s="99">
        <f t="shared" si="168"/>
        <v>1753.3559808</v>
      </c>
      <c r="G1862" s="99">
        <f>IF(H1862&lt;Farms!$I$6*1000,(MIN(F1862,Farms!$L$6)),0)</f>
        <v>1753.3559808</v>
      </c>
      <c r="H1862" s="100">
        <f t="shared" si="173"/>
        <v>494103.156626101</v>
      </c>
      <c r="I1862" s="100">
        <f t="shared" si="169"/>
        <v>494462.05259794847</v>
      </c>
      <c r="J1862" s="100">
        <f>MIN(I1862,Farms!$I$6*1000)</f>
        <v>494462.05259794847</v>
      </c>
      <c r="K1862" s="100">
        <f>MAX(I1862-Farms!$I$6*1000, 0)</f>
        <v>0</v>
      </c>
      <c r="L1862" s="100">
        <f t="shared" si="170"/>
        <v>0</v>
      </c>
      <c r="M1862" s="100">
        <f t="shared" si="171"/>
        <v>394.53888563049856</v>
      </c>
      <c r="N1862" s="154">
        <f t="shared" si="172"/>
        <v>394.53888563049856</v>
      </c>
    </row>
    <row r="1863" spans="2:14" x14ac:dyDescent="0.25">
      <c r="B1863" s="4">
        <v>42340</v>
      </c>
      <c r="C1863" s="99">
        <f>'Farm Runoff'!$D1863</f>
        <v>2331.5904</v>
      </c>
      <c r="D1863" s="99">
        <f>'Irrigation Demand'!$D1863</f>
        <v>1972.6944281524927</v>
      </c>
      <c r="E1863" s="99">
        <f>$C1863*Farms!$H$6/100</f>
        <v>578.23441920000005</v>
      </c>
      <c r="F1863" s="99">
        <f t="shared" ref="F1863:F1926" si="174">C1863-E1863</f>
        <v>1753.3559808</v>
      </c>
      <c r="G1863" s="99">
        <f>IF(H1863&lt;Farms!$I$6*1000,(MIN(F1863,Farms!$L$6)),0)</f>
        <v>1753.3559808</v>
      </c>
      <c r="H1863" s="100">
        <f t="shared" si="173"/>
        <v>494462.05259794847</v>
      </c>
      <c r="I1863" s="100">
        <f t="shared" ref="I1863:I1926" si="175">H1863+E1863+G1863-D1863</f>
        <v>494820.94856979593</v>
      </c>
      <c r="J1863" s="100">
        <f>MIN(I1863,Farms!$I$6*1000)</f>
        <v>494820.94856979593</v>
      </c>
      <c r="K1863" s="100">
        <f>MAX(I1863-Farms!$I$6*1000, 0)</f>
        <v>0</v>
      </c>
      <c r="L1863" s="100">
        <f t="shared" ref="L1863:L1926" si="176">F1863-G1863</f>
        <v>0</v>
      </c>
      <c r="M1863" s="100">
        <f t="shared" ref="M1863:M1926" si="177">D1863*0.2</f>
        <v>394.53888563049856</v>
      </c>
      <c r="N1863" s="154">
        <f t="shared" ref="N1863:N1926" si="178">K1863+L1863+M1863</f>
        <v>394.53888563049856</v>
      </c>
    </row>
    <row r="1864" spans="2:14" x14ac:dyDescent="0.25">
      <c r="B1864" s="4">
        <v>42341</v>
      </c>
      <c r="C1864" s="99">
        <f>'Farm Runoff'!$D1864</f>
        <v>2331.5904</v>
      </c>
      <c r="D1864" s="99">
        <f>'Irrigation Demand'!$D1864</f>
        <v>1972.6944281524927</v>
      </c>
      <c r="E1864" s="99">
        <f>$C1864*Farms!$H$6/100</f>
        <v>578.23441920000005</v>
      </c>
      <c r="F1864" s="99">
        <f t="shared" si="174"/>
        <v>1753.3559808</v>
      </c>
      <c r="G1864" s="99">
        <f>IF(H1864&lt;Farms!$I$6*1000,(MIN(F1864,Farms!$L$6)),0)</f>
        <v>1753.3559808</v>
      </c>
      <c r="H1864" s="100">
        <f t="shared" ref="H1864:H1927" si="179">J1863</f>
        <v>494820.94856979593</v>
      </c>
      <c r="I1864" s="100">
        <f t="shared" si="175"/>
        <v>495179.8445416434</v>
      </c>
      <c r="J1864" s="100">
        <f>MIN(I1864,Farms!$I$6*1000)</f>
        <v>495000</v>
      </c>
      <c r="K1864" s="100">
        <f>MAX(I1864-Farms!$I$6*1000, 0)</f>
        <v>179.84454164339695</v>
      </c>
      <c r="L1864" s="100">
        <f t="shared" si="176"/>
        <v>0</v>
      </c>
      <c r="M1864" s="100">
        <f t="shared" si="177"/>
        <v>394.53888563049856</v>
      </c>
      <c r="N1864" s="154">
        <f t="shared" si="178"/>
        <v>574.38342727389545</v>
      </c>
    </row>
    <row r="1865" spans="2:14" x14ac:dyDescent="0.25">
      <c r="B1865" s="4">
        <v>42342</v>
      </c>
      <c r="C1865" s="99">
        <f>'Farm Runoff'!$D1865</f>
        <v>2331.5904</v>
      </c>
      <c r="D1865" s="99">
        <f>'Irrigation Demand'!$D1865</f>
        <v>1972.6944281524927</v>
      </c>
      <c r="E1865" s="99">
        <f>$C1865*Farms!$H$6/100</f>
        <v>578.23441920000005</v>
      </c>
      <c r="F1865" s="99">
        <f t="shared" si="174"/>
        <v>1753.3559808</v>
      </c>
      <c r="G1865" s="99">
        <f>IF(H1865&lt;Farms!$I$6*1000,(MIN(F1865,Farms!$L$6)),0)</f>
        <v>0</v>
      </c>
      <c r="H1865" s="100">
        <f t="shared" si="179"/>
        <v>495000</v>
      </c>
      <c r="I1865" s="100">
        <f t="shared" si="175"/>
        <v>493605.53999104747</v>
      </c>
      <c r="J1865" s="100">
        <f>MIN(I1865,Farms!$I$6*1000)</f>
        <v>493605.53999104747</v>
      </c>
      <c r="K1865" s="100">
        <f>MAX(I1865-Farms!$I$6*1000, 0)</f>
        <v>0</v>
      </c>
      <c r="L1865" s="100">
        <f t="shared" si="176"/>
        <v>1753.3559808</v>
      </c>
      <c r="M1865" s="100">
        <f t="shared" si="177"/>
        <v>394.53888563049856</v>
      </c>
      <c r="N1865" s="154">
        <f t="shared" si="178"/>
        <v>2147.8948664304985</v>
      </c>
    </row>
    <row r="1866" spans="2:14" x14ac:dyDescent="0.25">
      <c r="B1866" s="4">
        <v>42343</v>
      </c>
      <c r="C1866" s="99">
        <f>'Farm Runoff'!$D1866</f>
        <v>2331.5904</v>
      </c>
      <c r="D1866" s="99">
        <f>'Irrigation Demand'!$D1866</f>
        <v>1972.6944281524927</v>
      </c>
      <c r="E1866" s="99">
        <f>$C1866*Farms!$H$6/100</f>
        <v>578.23441920000005</v>
      </c>
      <c r="F1866" s="99">
        <f t="shared" si="174"/>
        <v>1753.3559808</v>
      </c>
      <c r="G1866" s="99">
        <f>IF(H1866&lt;Farms!$I$6*1000,(MIN(F1866,Farms!$L$6)),0)</f>
        <v>1753.3559808</v>
      </c>
      <c r="H1866" s="100">
        <f t="shared" si="179"/>
        <v>493605.53999104747</v>
      </c>
      <c r="I1866" s="100">
        <f t="shared" si="175"/>
        <v>493964.43596289493</v>
      </c>
      <c r="J1866" s="100">
        <f>MIN(I1866,Farms!$I$6*1000)</f>
        <v>493964.43596289493</v>
      </c>
      <c r="K1866" s="100">
        <f>MAX(I1866-Farms!$I$6*1000, 0)</f>
        <v>0</v>
      </c>
      <c r="L1866" s="100">
        <f t="shared" si="176"/>
        <v>0</v>
      </c>
      <c r="M1866" s="100">
        <f t="shared" si="177"/>
        <v>394.53888563049856</v>
      </c>
      <c r="N1866" s="154">
        <f t="shared" si="178"/>
        <v>394.53888563049856</v>
      </c>
    </row>
    <row r="1867" spans="2:14" x14ac:dyDescent="0.25">
      <c r="B1867" s="4">
        <v>42344</v>
      </c>
      <c r="C1867" s="99">
        <f>'Farm Runoff'!$D1867</f>
        <v>2331.5904</v>
      </c>
      <c r="D1867" s="99">
        <f>'Irrigation Demand'!$D1867</f>
        <v>1972.6944281524927</v>
      </c>
      <c r="E1867" s="99">
        <f>$C1867*Farms!$H$6/100</f>
        <v>578.23441920000005</v>
      </c>
      <c r="F1867" s="99">
        <f t="shared" si="174"/>
        <v>1753.3559808</v>
      </c>
      <c r="G1867" s="99">
        <f>IF(H1867&lt;Farms!$I$6*1000,(MIN(F1867,Farms!$L$6)),0)</f>
        <v>1753.3559808</v>
      </c>
      <c r="H1867" s="100">
        <f t="shared" si="179"/>
        <v>493964.43596289493</v>
      </c>
      <c r="I1867" s="100">
        <f t="shared" si="175"/>
        <v>494323.3319347424</v>
      </c>
      <c r="J1867" s="100">
        <f>MIN(I1867,Farms!$I$6*1000)</f>
        <v>494323.3319347424</v>
      </c>
      <c r="K1867" s="100">
        <f>MAX(I1867-Farms!$I$6*1000, 0)</f>
        <v>0</v>
      </c>
      <c r="L1867" s="100">
        <f t="shared" si="176"/>
        <v>0</v>
      </c>
      <c r="M1867" s="100">
        <f t="shared" si="177"/>
        <v>394.53888563049856</v>
      </c>
      <c r="N1867" s="154">
        <f t="shared" si="178"/>
        <v>394.53888563049856</v>
      </c>
    </row>
    <row r="1868" spans="2:14" x14ac:dyDescent="0.25">
      <c r="B1868" s="4">
        <v>42345</v>
      </c>
      <c r="C1868" s="99">
        <f>'Farm Runoff'!$D1868</f>
        <v>2331.5904</v>
      </c>
      <c r="D1868" s="99">
        <f>'Irrigation Demand'!$D1868</f>
        <v>1972.6944281524927</v>
      </c>
      <c r="E1868" s="99">
        <f>$C1868*Farms!$H$6/100</f>
        <v>578.23441920000005</v>
      </c>
      <c r="F1868" s="99">
        <f t="shared" si="174"/>
        <v>1753.3559808</v>
      </c>
      <c r="G1868" s="99">
        <f>IF(H1868&lt;Farms!$I$6*1000,(MIN(F1868,Farms!$L$6)),0)</f>
        <v>1753.3559808</v>
      </c>
      <c r="H1868" s="100">
        <f t="shared" si="179"/>
        <v>494323.3319347424</v>
      </c>
      <c r="I1868" s="100">
        <f t="shared" si="175"/>
        <v>494682.22790658986</v>
      </c>
      <c r="J1868" s="100">
        <f>MIN(I1868,Farms!$I$6*1000)</f>
        <v>494682.22790658986</v>
      </c>
      <c r="K1868" s="100">
        <f>MAX(I1868-Farms!$I$6*1000, 0)</f>
        <v>0</v>
      </c>
      <c r="L1868" s="100">
        <f t="shared" si="176"/>
        <v>0</v>
      </c>
      <c r="M1868" s="100">
        <f t="shared" si="177"/>
        <v>394.53888563049856</v>
      </c>
      <c r="N1868" s="154">
        <f t="shared" si="178"/>
        <v>394.53888563049856</v>
      </c>
    </row>
    <row r="1869" spans="2:14" x14ac:dyDescent="0.25">
      <c r="B1869" s="4">
        <v>42346</v>
      </c>
      <c r="C1869" s="99">
        <f>'Farm Runoff'!$D1869</f>
        <v>2331.5904</v>
      </c>
      <c r="D1869" s="99">
        <f>'Irrigation Demand'!$D1869</f>
        <v>1972.6944281524927</v>
      </c>
      <c r="E1869" s="99">
        <f>$C1869*Farms!$H$6/100</f>
        <v>578.23441920000005</v>
      </c>
      <c r="F1869" s="99">
        <f t="shared" si="174"/>
        <v>1753.3559808</v>
      </c>
      <c r="G1869" s="99">
        <f>IF(H1869&lt;Farms!$I$6*1000,(MIN(F1869,Farms!$L$6)),0)</f>
        <v>1753.3559808</v>
      </c>
      <c r="H1869" s="100">
        <f t="shared" si="179"/>
        <v>494682.22790658986</v>
      </c>
      <c r="I1869" s="100">
        <f t="shared" si="175"/>
        <v>495041.12387843733</v>
      </c>
      <c r="J1869" s="100">
        <f>MIN(I1869,Farms!$I$6*1000)</f>
        <v>495000</v>
      </c>
      <c r="K1869" s="100">
        <f>MAX(I1869-Farms!$I$6*1000, 0)</f>
        <v>41.123878437327221</v>
      </c>
      <c r="L1869" s="100">
        <f t="shared" si="176"/>
        <v>0</v>
      </c>
      <c r="M1869" s="100">
        <f t="shared" si="177"/>
        <v>394.53888563049856</v>
      </c>
      <c r="N1869" s="154">
        <f t="shared" si="178"/>
        <v>435.66276406782578</v>
      </c>
    </row>
    <row r="1870" spans="2:14" x14ac:dyDescent="0.25">
      <c r="B1870" s="4">
        <v>42347</v>
      </c>
      <c r="C1870" s="99">
        <f>'Farm Runoff'!$D1870</f>
        <v>2331.5904</v>
      </c>
      <c r="D1870" s="99">
        <f>'Irrigation Demand'!$D1870</f>
        <v>1972.6944281524927</v>
      </c>
      <c r="E1870" s="99">
        <f>$C1870*Farms!$H$6/100</f>
        <v>578.23441920000005</v>
      </c>
      <c r="F1870" s="99">
        <f t="shared" si="174"/>
        <v>1753.3559808</v>
      </c>
      <c r="G1870" s="99">
        <f>IF(H1870&lt;Farms!$I$6*1000,(MIN(F1870,Farms!$L$6)),0)</f>
        <v>0</v>
      </c>
      <c r="H1870" s="100">
        <f t="shared" si="179"/>
        <v>495000</v>
      </c>
      <c r="I1870" s="100">
        <f t="shared" si="175"/>
        <v>493605.53999104747</v>
      </c>
      <c r="J1870" s="100">
        <f>MIN(I1870,Farms!$I$6*1000)</f>
        <v>493605.53999104747</v>
      </c>
      <c r="K1870" s="100">
        <f>MAX(I1870-Farms!$I$6*1000, 0)</f>
        <v>0</v>
      </c>
      <c r="L1870" s="100">
        <f t="shared" si="176"/>
        <v>1753.3559808</v>
      </c>
      <c r="M1870" s="100">
        <f t="shared" si="177"/>
        <v>394.53888563049856</v>
      </c>
      <c r="N1870" s="154">
        <f t="shared" si="178"/>
        <v>2147.8948664304985</v>
      </c>
    </row>
    <row r="1871" spans="2:14" x14ac:dyDescent="0.25">
      <c r="B1871" s="4">
        <v>42348</v>
      </c>
      <c r="C1871" s="99">
        <f>'Farm Runoff'!$D1871</f>
        <v>2331.5904</v>
      </c>
      <c r="D1871" s="99">
        <f>'Irrigation Demand'!$D1871</f>
        <v>1972.6944281524927</v>
      </c>
      <c r="E1871" s="99">
        <f>$C1871*Farms!$H$6/100</f>
        <v>578.23441920000005</v>
      </c>
      <c r="F1871" s="99">
        <f t="shared" si="174"/>
        <v>1753.3559808</v>
      </c>
      <c r="G1871" s="99">
        <f>IF(H1871&lt;Farms!$I$6*1000,(MIN(F1871,Farms!$L$6)),0)</f>
        <v>1753.3559808</v>
      </c>
      <c r="H1871" s="100">
        <f t="shared" si="179"/>
        <v>493605.53999104747</v>
      </c>
      <c r="I1871" s="100">
        <f t="shared" si="175"/>
        <v>493964.43596289493</v>
      </c>
      <c r="J1871" s="100">
        <f>MIN(I1871,Farms!$I$6*1000)</f>
        <v>493964.43596289493</v>
      </c>
      <c r="K1871" s="100">
        <f>MAX(I1871-Farms!$I$6*1000, 0)</f>
        <v>0</v>
      </c>
      <c r="L1871" s="100">
        <f t="shared" si="176"/>
        <v>0</v>
      </c>
      <c r="M1871" s="100">
        <f t="shared" si="177"/>
        <v>394.53888563049856</v>
      </c>
      <c r="N1871" s="154">
        <f t="shared" si="178"/>
        <v>394.53888563049856</v>
      </c>
    </row>
    <row r="1872" spans="2:14" x14ac:dyDescent="0.25">
      <c r="B1872" s="4">
        <v>42349</v>
      </c>
      <c r="C1872" s="99">
        <f>'Farm Runoff'!$D1872</f>
        <v>2331.5904</v>
      </c>
      <c r="D1872" s="99">
        <f>'Irrigation Demand'!$D1872</f>
        <v>1972.6944281524927</v>
      </c>
      <c r="E1872" s="99">
        <f>$C1872*Farms!$H$6/100</f>
        <v>578.23441920000005</v>
      </c>
      <c r="F1872" s="99">
        <f t="shared" si="174"/>
        <v>1753.3559808</v>
      </c>
      <c r="G1872" s="99">
        <f>IF(H1872&lt;Farms!$I$6*1000,(MIN(F1872,Farms!$L$6)),0)</f>
        <v>1753.3559808</v>
      </c>
      <c r="H1872" s="100">
        <f t="shared" si="179"/>
        <v>493964.43596289493</v>
      </c>
      <c r="I1872" s="100">
        <f t="shared" si="175"/>
        <v>494323.3319347424</v>
      </c>
      <c r="J1872" s="100">
        <f>MIN(I1872,Farms!$I$6*1000)</f>
        <v>494323.3319347424</v>
      </c>
      <c r="K1872" s="100">
        <f>MAX(I1872-Farms!$I$6*1000, 0)</f>
        <v>0</v>
      </c>
      <c r="L1872" s="100">
        <f t="shared" si="176"/>
        <v>0</v>
      </c>
      <c r="M1872" s="100">
        <f t="shared" si="177"/>
        <v>394.53888563049856</v>
      </c>
      <c r="N1872" s="154">
        <f t="shared" si="178"/>
        <v>394.53888563049856</v>
      </c>
    </row>
    <row r="1873" spans="2:14" x14ac:dyDescent="0.25">
      <c r="B1873" s="4">
        <v>42350</v>
      </c>
      <c r="C1873" s="99">
        <f>'Farm Runoff'!$D1873</f>
        <v>2331.5904</v>
      </c>
      <c r="D1873" s="99">
        <f>'Irrigation Demand'!$D1873</f>
        <v>1972.6944281524927</v>
      </c>
      <c r="E1873" s="99">
        <f>$C1873*Farms!$H$6/100</f>
        <v>578.23441920000005</v>
      </c>
      <c r="F1873" s="99">
        <f t="shared" si="174"/>
        <v>1753.3559808</v>
      </c>
      <c r="G1873" s="99">
        <f>IF(H1873&lt;Farms!$I$6*1000,(MIN(F1873,Farms!$L$6)),0)</f>
        <v>1753.3559808</v>
      </c>
      <c r="H1873" s="100">
        <f t="shared" si="179"/>
        <v>494323.3319347424</v>
      </c>
      <c r="I1873" s="100">
        <f t="shared" si="175"/>
        <v>494682.22790658986</v>
      </c>
      <c r="J1873" s="100">
        <f>MIN(I1873,Farms!$I$6*1000)</f>
        <v>494682.22790658986</v>
      </c>
      <c r="K1873" s="100">
        <f>MAX(I1873-Farms!$I$6*1000, 0)</f>
        <v>0</v>
      </c>
      <c r="L1873" s="100">
        <f t="shared" si="176"/>
        <v>0</v>
      </c>
      <c r="M1873" s="100">
        <f t="shared" si="177"/>
        <v>394.53888563049856</v>
      </c>
      <c r="N1873" s="154">
        <f t="shared" si="178"/>
        <v>394.53888563049856</v>
      </c>
    </row>
    <row r="1874" spans="2:14" x14ac:dyDescent="0.25">
      <c r="B1874" s="4">
        <v>42351</v>
      </c>
      <c r="C1874" s="99">
        <f>'Farm Runoff'!$D1874</f>
        <v>2331.5904</v>
      </c>
      <c r="D1874" s="99">
        <f>'Irrigation Demand'!$D1874</f>
        <v>1972.6944281524927</v>
      </c>
      <c r="E1874" s="99">
        <f>$C1874*Farms!$H$6/100</f>
        <v>578.23441920000005</v>
      </c>
      <c r="F1874" s="99">
        <f t="shared" si="174"/>
        <v>1753.3559808</v>
      </c>
      <c r="G1874" s="99">
        <f>IF(H1874&lt;Farms!$I$6*1000,(MIN(F1874,Farms!$L$6)),0)</f>
        <v>1753.3559808</v>
      </c>
      <c r="H1874" s="100">
        <f t="shared" si="179"/>
        <v>494682.22790658986</v>
      </c>
      <c r="I1874" s="100">
        <f t="shared" si="175"/>
        <v>495041.12387843733</v>
      </c>
      <c r="J1874" s="100">
        <f>MIN(I1874,Farms!$I$6*1000)</f>
        <v>495000</v>
      </c>
      <c r="K1874" s="100">
        <f>MAX(I1874-Farms!$I$6*1000, 0)</f>
        <v>41.123878437327221</v>
      </c>
      <c r="L1874" s="100">
        <f t="shared" si="176"/>
        <v>0</v>
      </c>
      <c r="M1874" s="100">
        <f t="shared" si="177"/>
        <v>394.53888563049856</v>
      </c>
      <c r="N1874" s="154">
        <f t="shared" si="178"/>
        <v>435.66276406782578</v>
      </c>
    </row>
    <row r="1875" spans="2:14" x14ac:dyDescent="0.25">
      <c r="B1875" s="4">
        <v>42352</v>
      </c>
      <c r="C1875" s="99">
        <f>'Farm Runoff'!$D1875</f>
        <v>2331.5904</v>
      </c>
      <c r="D1875" s="99">
        <f>'Irrigation Demand'!$D1875</f>
        <v>1972.6944281524927</v>
      </c>
      <c r="E1875" s="99">
        <f>$C1875*Farms!$H$6/100</f>
        <v>578.23441920000005</v>
      </c>
      <c r="F1875" s="99">
        <f t="shared" si="174"/>
        <v>1753.3559808</v>
      </c>
      <c r="G1875" s="99">
        <f>IF(H1875&lt;Farms!$I$6*1000,(MIN(F1875,Farms!$L$6)),0)</f>
        <v>0</v>
      </c>
      <c r="H1875" s="100">
        <f t="shared" si="179"/>
        <v>495000</v>
      </c>
      <c r="I1875" s="100">
        <f t="shared" si="175"/>
        <v>493605.53999104747</v>
      </c>
      <c r="J1875" s="100">
        <f>MIN(I1875,Farms!$I$6*1000)</f>
        <v>493605.53999104747</v>
      </c>
      <c r="K1875" s="100">
        <f>MAX(I1875-Farms!$I$6*1000, 0)</f>
        <v>0</v>
      </c>
      <c r="L1875" s="100">
        <f t="shared" si="176"/>
        <v>1753.3559808</v>
      </c>
      <c r="M1875" s="100">
        <f t="shared" si="177"/>
        <v>394.53888563049856</v>
      </c>
      <c r="N1875" s="154">
        <f t="shared" si="178"/>
        <v>2147.8948664304985</v>
      </c>
    </row>
    <row r="1876" spans="2:14" x14ac:dyDescent="0.25">
      <c r="B1876" s="4">
        <v>42353</v>
      </c>
      <c r="C1876" s="99">
        <f>'Farm Runoff'!$D1876</f>
        <v>2331.5904</v>
      </c>
      <c r="D1876" s="99">
        <f>'Irrigation Demand'!$D1876</f>
        <v>1972.6944281524927</v>
      </c>
      <c r="E1876" s="99">
        <f>$C1876*Farms!$H$6/100</f>
        <v>578.23441920000005</v>
      </c>
      <c r="F1876" s="99">
        <f t="shared" si="174"/>
        <v>1753.3559808</v>
      </c>
      <c r="G1876" s="99">
        <f>IF(H1876&lt;Farms!$I$6*1000,(MIN(F1876,Farms!$L$6)),0)</f>
        <v>1753.3559808</v>
      </c>
      <c r="H1876" s="100">
        <f t="shared" si="179"/>
        <v>493605.53999104747</v>
      </c>
      <c r="I1876" s="100">
        <f t="shared" si="175"/>
        <v>493964.43596289493</v>
      </c>
      <c r="J1876" s="100">
        <f>MIN(I1876,Farms!$I$6*1000)</f>
        <v>493964.43596289493</v>
      </c>
      <c r="K1876" s="100">
        <f>MAX(I1876-Farms!$I$6*1000, 0)</f>
        <v>0</v>
      </c>
      <c r="L1876" s="100">
        <f t="shared" si="176"/>
        <v>0</v>
      </c>
      <c r="M1876" s="100">
        <f t="shared" si="177"/>
        <v>394.53888563049856</v>
      </c>
      <c r="N1876" s="154">
        <f t="shared" si="178"/>
        <v>394.53888563049856</v>
      </c>
    </row>
    <row r="1877" spans="2:14" x14ac:dyDescent="0.25">
      <c r="B1877" s="4">
        <v>42354</v>
      </c>
      <c r="C1877" s="99">
        <f>'Farm Runoff'!$D1877</f>
        <v>2331.5904</v>
      </c>
      <c r="D1877" s="99">
        <f>'Irrigation Demand'!$D1877</f>
        <v>1972.6944281524927</v>
      </c>
      <c r="E1877" s="99">
        <f>$C1877*Farms!$H$6/100</f>
        <v>578.23441920000005</v>
      </c>
      <c r="F1877" s="99">
        <f t="shared" si="174"/>
        <v>1753.3559808</v>
      </c>
      <c r="G1877" s="99">
        <f>IF(H1877&lt;Farms!$I$6*1000,(MIN(F1877,Farms!$L$6)),0)</f>
        <v>1753.3559808</v>
      </c>
      <c r="H1877" s="100">
        <f t="shared" si="179"/>
        <v>493964.43596289493</v>
      </c>
      <c r="I1877" s="100">
        <f t="shared" si="175"/>
        <v>494323.3319347424</v>
      </c>
      <c r="J1877" s="100">
        <f>MIN(I1877,Farms!$I$6*1000)</f>
        <v>494323.3319347424</v>
      </c>
      <c r="K1877" s="100">
        <f>MAX(I1877-Farms!$I$6*1000, 0)</f>
        <v>0</v>
      </c>
      <c r="L1877" s="100">
        <f t="shared" si="176"/>
        <v>0</v>
      </c>
      <c r="M1877" s="100">
        <f t="shared" si="177"/>
        <v>394.53888563049856</v>
      </c>
      <c r="N1877" s="154">
        <f t="shared" si="178"/>
        <v>394.53888563049856</v>
      </c>
    </row>
    <row r="1878" spans="2:14" x14ac:dyDescent="0.25">
      <c r="B1878" s="4">
        <v>42355</v>
      </c>
      <c r="C1878" s="99">
        <f>'Farm Runoff'!$D1878</f>
        <v>2331.5904</v>
      </c>
      <c r="D1878" s="99">
        <f>'Irrigation Demand'!$D1878</f>
        <v>1972.6944281524927</v>
      </c>
      <c r="E1878" s="99">
        <f>$C1878*Farms!$H$6/100</f>
        <v>578.23441920000005</v>
      </c>
      <c r="F1878" s="99">
        <f t="shared" si="174"/>
        <v>1753.3559808</v>
      </c>
      <c r="G1878" s="99">
        <f>IF(H1878&lt;Farms!$I$6*1000,(MIN(F1878,Farms!$L$6)),0)</f>
        <v>1753.3559808</v>
      </c>
      <c r="H1878" s="100">
        <f t="shared" si="179"/>
        <v>494323.3319347424</v>
      </c>
      <c r="I1878" s="100">
        <f t="shared" si="175"/>
        <v>494682.22790658986</v>
      </c>
      <c r="J1878" s="100">
        <f>MIN(I1878,Farms!$I$6*1000)</f>
        <v>494682.22790658986</v>
      </c>
      <c r="K1878" s="100">
        <f>MAX(I1878-Farms!$I$6*1000, 0)</f>
        <v>0</v>
      </c>
      <c r="L1878" s="100">
        <f t="shared" si="176"/>
        <v>0</v>
      </c>
      <c r="M1878" s="100">
        <f t="shared" si="177"/>
        <v>394.53888563049856</v>
      </c>
      <c r="N1878" s="154">
        <f t="shared" si="178"/>
        <v>394.53888563049856</v>
      </c>
    </row>
    <row r="1879" spans="2:14" x14ac:dyDescent="0.25">
      <c r="B1879" s="4">
        <v>42356</v>
      </c>
      <c r="C1879" s="99">
        <f>'Farm Runoff'!$D1879</f>
        <v>2331.5904</v>
      </c>
      <c r="D1879" s="99">
        <f>'Irrigation Demand'!$D1879</f>
        <v>1972.6944281524927</v>
      </c>
      <c r="E1879" s="99">
        <f>$C1879*Farms!$H$6/100</f>
        <v>578.23441920000005</v>
      </c>
      <c r="F1879" s="99">
        <f t="shared" si="174"/>
        <v>1753.3559808</v>
      </c>
      <c r="G1879" s="99">
        <f>IF(H1879&lt;Farms!$I$6*1000,(MIN(F1879,Farms!$L$6)),0)</f>
        <v>1753.3559808</v>
      </c>
      <c r="H1879" s="100">
        <f t="shared" si="179"/>
        <v>494682.22790658986</v>
      </c>
      <c r="I1879" s="100">
        <f t="shared" si="175"/>
        <v>495041.12387843733</v>
      </c>
      <c r="J1879" s="100">
        <f>MIN(I1879,Farms!$I$6*1000)</f>
        <v>495000</v>
      </c>
      <c r="K1879" s="100">
        <f>MAX(I1879-Farms!$I$6*1000, 0)</f>
        <v>41.123878437327221</v>
      </c>
      <c r="L1879" s="100">
        <f t="shared" si="176"/>
        <v>0</v>
      </c>
      <c r="M1879" s="100">
        <f t="shared" si="177"/>
        <v>394.53888563049856</v>
      </c>
      <c r="N1879" s="154">
        <f t="shared" si="178"/>
        <v>435.66276406782578</v>
      </c>
    </row>
    <row r="1880" spans="2:14" x14ac:dyDescent="0.25">
      <c r="B1880" s="4">
        <v>42357</v>
      </c>
      <c r="C1880" s="99">
        <f>'Farm Runoff'!$D1880</f>
        <v>2331.5904</v>
      </c>
      <c r="D1880" s="99">
        <f>'Irrigation Demand'!$D1880</f>
        <v>1972.6944281524927</v>
      </c>
      <c r="E1880" s="99">
        <f>$C1880*Farms!$H$6/100</f>
        <v>578.23441920000005</v>
      </c>
      <c r="F1880" s="99">
        <f t="shared" si="174"/>
        <v>1753.3559808</v>
      </c>
      <c r="G1880" s="99">
        <f>IF(H1880&lt;Farms!$I$6*1000,(MIN(F1880,Farms!$L$6)),0)</f>
        <v>0</v>
      </c>
      <c r="H1880" s="100">
        <f t="shared" si="179"/>
        <v>495000</v>
      </c>
      <c r="I1880" s="100">
        <f t="shared" si="175"/>
        <v>493605.53999104747</v>
      </c>
      <c r="J1880" s="100">
        <f>MIN(I1880,Farms!$I$6*1000)</f>
        <v>493605.53999104747</v>
      </c>
      <c r="K1880" s="100">
        <f>MAX(I1880-Farms!$I$6*1000, 0)</f>
        <v>0</v>
      </c>
      <c r="L1880" s="100">
        <f t="shared" si="176"/>
        <v>1753.3559808</v>
      </c>
      <c r="M1880" s="100">
        <f t="shared" si="177"/>
        <v>394.53888563049856</v>
      </c>
      <c r="N1880" s="154">
        <f t="shared" si="178"/>
        <v>2147.8948664304985</v>
      </c>
    </row>
    <row r="1881" spans="2:14" x14ac:dyDescent="0.25">
      <c r="B1881" s="4">
        <v>42358</v>
      </c>
      <c r="C1881" s="99">
        <f>'Farm Runoff'!$D1881</f>
        <v>2331.5904</v>
      </c>
      <c r="D1881" s="99">
        <f>'Irrigation Demand'!$D1881</f>
        <v>1972.6944281524927</v>
      </c>
      <c r="E1881" s="99">
        <f>$C1881*Farms!$H$6/100</f>
        <v>578.23441920000005</v>
      </c>
      <c r="F1881" s="99">
        <f t="shared" si="174"/>
        <v>1753.3559808</v>
      </c>
      <c r="G1881" s="99">
        <f>IF(H1881&lt;Farms!$I$6*1000,(MIN(F1881,Farms!$L$6)),0)</f>
        <v>1753.3559808</v>
      </c>
      <c r="H1881" s="100">
        <f t="shared" si="179"/>
        <v>493605.53999104747</v>
      </c>
      <c r="I1881" s="100">
        <f t="shared" si="175"/>
        <v>493964.43596289493</v>
      </c>
      <c r="J1881" s="100">
        <f>MIN(I1881,Farms!$I$6*1000)</f>
        <v>493964.43596289493</v>
      </c>
      <c r="K1881" s="100">
        <f>MAX(I1881-Farms!$I$6*1000, 0)</f>
        <v>0</v>
      </c>
      <c r="L1881" s="100">
        <f t="shared" si="176"/>
        <v>0</v>
      </c>
      <c r="M1881" s="100">
        <f t="shared" si="177"/>
        <v>394.53888563049856</v>
      </c>
      <c r="N1881" s="154">
        <f t="shared" si="178"/>
        <v>394.53888563049856</v>
      </c>
    </row>
    <row r="1882" spans="2:14" x14ac:dyDescent="0.25">
      <c r="B1882" s="4">
        <v>42359</v>
      </c>
      <c r="C1882" s="99">
        <f>'Farm Runoff'!$D1882</f>
        <v>2331.5904</v>
      </c>
      <c r="D1882" s="99">
        <f>'Irrigation Demand'!$D1882</f>
        <v>1972.6944281524927</v>
      </c>
      <c r="E1882" s="99">
        <f>$C1882*Farms!$H$6/100</f>
        <v>578.23441920000005</v>
      </c>
      <c r="F1882" s="99">
        <f t="shared" si="174"/>
        <v>1753.3559808</v>
      </c>
      <c r="G1882" s="99">
        <f>IF(H1882&lt;Farms!$I$6*1000,(MIN(F1882,Farms!$L$6)),0)</f>
        <v>1753.3559808</v>
      </c>
      <c r="H1882" s="100">
        <f t="shared" si="179"/>
        <v>493964.43596289493</v>
      </c>
      <c r="I1882" s="100">
        <f t="shared" si="175"/>
        <v>494323.3319347424</v>
      </c>
      <c r="J1882" s="100">
        <f>MIN(I1882,Farms!$I$6*1000)</f>
        <v>494323.3319347424</v>
      </c>
      <c r="K1882" s="100">
        <f>MAX(I1882-Farms!$I$6*1000, 0)</f>
        <v>0</v>
      </c>
      <c r="L1882" s="100">
        <f t="shared" si="176"/>
        <v>0</v>
      </c>
      <c r="M1882" s="100">
        <f t="shared" si="177"/>
        <v>394.53888563049856</v>
      </c>
      <c r="N1882" s="154">
        <f t="shared" si="178"/>
        <v>394.53888563049856</v>
      </c>
    </row>
    <row r="1883" spans="2:14" x14ac:dyDescent="0.25">
      <c r="B1883" s="4">
        <v>42360</v>
      </c>
      <c r="C1883" s="99">
        <f>'Farm Runoff'!$D1883</f>
        <v>2331.5904</v>
      </c>
      <c r="D1883" s="99">
        <f>'Irrigation Demand'!$D1883</f>
        <v>1972.6944281524927</v>
      </c>
      <c r="E1883" s="99">
        <f>$C1883*Farms!$H$6/100</f>
        <v>578.23441920000005</v>
      </c>
      <c r="F1883" s="99">
        <f t="shared" si="174"/>
        <v>1753.3559808</v>
      </c>
      <c r="G1883" s="99">
        <f>IF(H1883&lt;Farms!$I$6*1000,(MIN(F1883,Farms!$L$6)),0)</f>
        <v>1753.3559808</v>
      </c>
      <c r="H1883" s="100">
        <f t="shared" si="179"/>
        <v>494323.3319347424</v>
      </c>
      <c r="I1883" s="100">
        <f t="shared" si="175"/>
        <v>494682.22790658986</v>
      </c>
      <c r="J1883" s="100">
        <f>MIN(I1883,Farms!$I$6*1000)</f>
        <v>494682.22790658986</v>
      </c>
      <c r="K1883" s="100">
        <f>MAX(I1883-Farms!$I$6*1000, 0)</f>
        <v>0</v>
      </c>
      <c r="L1883" s="100">
        <f t="shared" si="176"/>
        <v>0</v>
      </c>
      <c r="M1883" s="100">
        <f t="shared" si="177"/>
        <v>394.53888563049856</v>
      </c>
      <c r="N1883" s="154">
        <f t="shared" si="178"/>
        <v>394.53888563049856</v>
      </c>
    </row>
    <row r="1884" spans="2:14" x14ac:dyDescent="0.25">
      <c r="B1884" s="4">
        <v>42361</v>
      </c>
      <c r="C1884" s="99">
        <f>'Farm Runoff'!$D1884</f>
        <v>1867.5360000000001</v>
      </c>
      <c r="D1884" s="99">
        <f>'Irrigation Demand'!$D1884</f>
        <v>1972.6944281524927</v>
      </c>
      <c r="E1884" s="99">
        <f>$C1884*Farms!$H$6/100</f>
        <v>463.14892800000001</v>
      </c>
      <c r="F1884" s="99">
        <f t="shared" si="174"/>
        <v>1404.387072</v>
      </c>
      <c r="G1884" s="99">
        <f>IF(H1884&lt;Farms!$I$6*1000,(MIN(F1884,Farms!$L$6)),0)</f>
        <v>1404.387072</v>
      </c>
      <c r="H1884" s="100">
        <f t="shared" si="179"/>
        <v>494682.22790658986</v>
      </c>
      <c r="I1884" s="100">
        <f t="shared" si="175"/>
        <v>494577.06947843736</v>
      </c>
      <c r="J1884" s="100">
        <f>MIN(I1884,Farms!$I$6*1000)</f>
        <v>494577.06947843736</v>
      </c>
      <c r="K1884" s="100">
        <f>MAX(I1884-Farms!$I$6*1000, 0)</f>
        <v>0</v>
      </c>
      <c r="L1884" s="100">
        <f t="shared" si="176"/>
        <v>0</v>
      </c>
      <c r="M1884" s="100">
        <f t="shared" si="177"/>
        <v>394.53888563049856</v>
      </c>
      <c r="N1884" s="154">
        <f t="shared" si="178"/>
        <v>394.53888563049856</v>
      </c>
    </row>
    <row r="1885" spans="2:14" x14ac:dyDescent="0.25">
      <c r="B1885" s="4">
        <v>42362</v>
      </c>
      <c r="C1885" s="99">
        <f>'Farm Runoff'!$D1885</f>
        <v>1867.5360000000001</v>
      </c>
      <c r="D1885" s="99">
        <f>'Irrigation Demand'!$D1885</f>
        <v>1972.6944281524927</v>
      </c>
      <c r="E1885" s="99">
        <f>$C1885*Farms!$H$6/100</f>
        <v>463.14892800000001</v>
      </c>
      <c r="F1885" s="99">
        <f t="shared" si="174"/>
        <v>1404.387072</v>
      </c>
      <c r="G1885" s="99">
        <f>IF(H1885&lt;Farms!$I$6*1000,(MIN(F1885,Farms!$L$6)),0)</f>
        <v>1404.387072</v>
      </c>
      <c r="H1885" s="100">
        <f t="shared" si="179"/>
        <v>494577.06947843736</v>
      </c>
      <c r="I1885" s="100">
        <f t="shared" si="175"/>
        <v>494471.91105028486</v>
      </c>
      <c r="J1885" s="100">
        <f>MIN(I1885,Farms!$I$6*1000)</f>
        <v>494471.91105028486</v>
      </c>
      <c r="K1885" s="100">
        <f>MAX(I1885-Farms!$I$6*1000, 0)</f>
        <v>0</v>
      </c>
      <c r="L1885" s="100">
        <f t="shared" si="176"/>
        <v>0</v>
      </c>
      <c r="M1885" s="100">
        <f t="shared" si="177"/>
        <v>394.53888563049856</v>
      </c>
      <c r="N1885" s="154">
        <f t="shared" si="178"/>
        <v>394.53888563049856</v>
      </c>
    </row>
    <row r="1886" spans="2:14" x14ac:dyDescent="0.25">
      <c r="B1886" s="4">
        <v>42363</v>
      </c>
      <c r="C1886" s="99">
        <f>'Farm Runoff'!$D1886</f>
        <v>1867.5360000000001</v>
      </c>
      <c r="D1886" s="99">
        <f>'Irrigation Demand'!$D1886</f>
        <v>1972.6944281524927</v>
      </c>
      <c r="E1886" s="99">
        <f>$C1886*Farms!$H$6/100</f>
        <v>463.14892800000001</v>
      </c>
      <c r="F1886" s="99">
        <f t="shared" si="174"/>
        <v>1404.387072</v>
      </c>
      <c r="G1886" s="99">
        <f>IF(H1886&lt;Farms!$I$6*1000,(MIN(F1886,Farms!$L$6)),0)</f>
        <v>1404.387072</v>
      </c>
      <c r="H1886" s="100">
        <f t="shared" si="179"/>
        <v>494471.91105028486</v>
      </c>
      <c r="I1886" s="100">
        <f t="shared" si="175"/>
        <v>494366.75262213236</v>
      </c>
      <c r="J1886" s="100">
        <f>MIN(I1886,Farms!$I$6*1000)</f>
        <v>494366.75262213236</v>
      </c>
      <c r="K1886" s="100">
        <f>MAX(I1886-Farms!$I$6*1000, 0)</f>
        <v>0</v>
      </c>
      <c r="L1886" s="100">
        <f t="shared" si="176"/>
        <v>0</v>
      </c>
      <c r="M1886" s="100">
        <f t="shared" si="177"/>
        <v>394.53888563049856</v>
      </c>
      <c r="N1886" s="154">
        <f t="shared" si="178"/>
        <v>394.53888563049856</v>
      </c>
    </row>
    <row r="1887" spans="2:14" x14ac:dyDescent="0.25">
      <c r="B1887" s="4">
        <v>42364</v>
      </c>
      <c r="C1887" s="99">
        <f>'Farm Runoff'!$D1887</f>
        <v>1867.5360000000001</v>
      </c>
      <c r="D1887" s="99">
        <f>'Irrigation Demand'!$D1887</f>
        <v>1972.6944281524927</v>
      </c>
      <c r="E1887" s="99">
        <f>$C1887*Farms!$H$6/100</f>
        <v>463.14892800000001</v>
      </c>
      <c r="F1887" s="99">
        <f t="shared" si="174"/>
        <v>1404.387072</v>
      </c>
      <c r="G1887" s="99">
        <f>IF(H1887&lt;Farms!$I$6*1000,(MIN(F1887,Farms!$L$6)),0)</f>
        <v>1404.387072</v>
      </c>
      <c r="H1887" s="100">
        <f t="shared" si="179"/>
        <v>494366.75262213236</v>
      </c>
      <c r="I1887" s="100">
        <f t="shared" si="175"/>
        <v>494261.59419397986</v>
      </c>
      <c r="J1887" s="100">
        <f>MIN(I1887,Farms!$I$6*1000)</f>
        <v>494261.59419397986</v>
      </c>
      <c r="K1887" s="100">
        <f>MAX(I1887-Farms!$I$6*1000, 0)</f>
        <v>0</v>
      </c>
      <c r="L1887" s="100">
        <f t="shared" si="176"/>
        <v>0</v>
      </c>
      <c r="M1887" s="100">
        <f t="shared" si="177"/>
        <v>394.53888563049856</v>
      </c>
      <c r="N1887" s="154">
        <f t="shared" si="178"/>
        <v>394.53888563049856</v>
      </c>
    </row>
    <row r="1888" spans="2:14" x14ac:dyDescent="0.25">
      <c r="B1888" s="4">
        <v>42365</v>
      </c>
      <c r="C1888" s="99">
        <f>'Farm Runoff'!$D1888</f>
        <v>1867.5360000000001</v>
      </c>
      <c r="D1888" s="99">
        <f>'Irrigation Demand'!$D1888</f>
        <v>1972.6944281524927</v>
      </c>
      <c r="E1888" s="99">
        <f>$C1888*Farms!$H$6/100</f>
        <v>463.14892800000001</v>
      </c>
      <c r="F1888" s="99">
        <f t="shared" si="174"/>
        <v>1404.387072</v>
      </c>
      <c r="G1888" s="99">
        <f>IF(H1888&lt;Farms!$I$6*1000,(MIN(F1888,Farms!$L$6)),0)</f>
        <v>1404.387072</v>
      </c>
      <c r="H1888" s="100">
        <f t="shared" si="179"/>
        <v>494261.59419397986</v>
      </c>
      <c r="I1888" s="100">
        <f t="shared" si="175"/>
        <v>494156.43576582737</v>
      </c>
      <c r="J1888" s="100">
        <f>MIN(I1888,Farms!$I$6*1000)</f>
        <v>494156.43576582737</v>
      </c>
      <c r="K1888" s="100">
        <f>MAX(I1888-Farms!$I$6*1000, 0)</f>
        <v>0</v>
      </c>
      <c r="L1888" s="100">
        <f t="shared" si="176"/>
        <v>0</v>
      </c>
      <c r="M1888" s="100">
        <f t="shared" si="177"/>
        <v>394.53888563049856</v>
      </c>
      <c r="N1888" s="154">
        <f t="shared" si="178"/>
        <v>394.53888563049856</v>
      </c>
    </row>
    <row r="1889" spans="2:14" x14ac:dyDescent="0.25">
      <c r="B1889" s="4">
        <v>42366</v>
      </c>
      <c r="C1889" s="99">
        <f>'Farm Runoff'!$D1889</f>
        <v>1867.5360000000001</v>
      </c>
      <c r="D1889" s="99">
        <f>'Irrigation Demand'!$D1889</f>
        <v>1972.6944281524927</v>
      </c>
      <c r="E1889" s="99">
        <f>$C1889*Farms!$H$6/100</f>
        <v>463.14892800000001</v>
      </c>
      <c r="F1889" s="99">
        <f t="shared" si="174"/>
        <v>1404.387072</v>
      </c>
      <c r="G1889" s="99">
        <f>IF(H1889&lt;Farms!$I$6*1000,(MIN(F1889,Farms!$L$6)),0)</f>
        <v>1404.387072</v>
      </c>
      <c r="H1889" s="100">
        <f t="shared" si="179"/>
        <v>494156.43576582737</v>
      </c>
      <c r="I1889" s="100">
        <f t="shared" si="175"/>
        <v>494051.27733767487</v>
      </c>
      <c r="J1889" s="100">
        <f>MIN(I1889,Farms!$I$6*1000)</f>
        <v>494051.27733767487</v>
      </c>
      <c r="K1889" s="100">
        <f>MAX(I1889-Farms!$I$6*1000, 0)</f>
        <v>0</v>
      </c>
      <c r="L1889" s="100">
        <f t="shared" si="176"/>
        <v>0</v>
      </c>
      <c r="M1889" s="100">
        <f t="shared" si="177"/>
        <v>394.53888563049856</v>
      </c>
      <c r="N1889" s="154">
        <f t="shared" si="178"/>
        <v>394.53888563049856</v>
      </c>
    </row>
    <row r="1890" spans="2:14" x14ac:dyDescent="0.25">
      <c r="B1890" s="4">
        <v>42367</v>
      </c>
      <c r="C1890" s="99">
        <f>'Farm Runoff'!$D1890</f>
        <v>1867.5360000000001</v>
      </c>
      <c r="D1890" s="99">
        <f>'Irrigation Demand'!$D1890</f>
        <v>1972.6944281524927</v>
      </c>
      <c r="E1890" s="99">
        <f>$C1890*Farms!$H$6/100</f>
        <v>463.14892800000001</v>
      </c>
      <c r="F1890" s="99">
        <f t="shared" si="174"/>
        <v>1404.387072</v>
      </c>
      <c r="G1890" s="99">
        <f>IF(H1890&lt;Farms!$I$6*1000,(MIN(F1890,Farms!$L$6)),0)</f>
        <v>1404.387072</v>
      </c>
      <c r="H1890" s="100">
        <f t="shared" si="179"/>
        <v>494051.27733767487</v>
      </c>
      <c r="I1890" s="100">
        <f t="shared" si="175"/>
        <v>493946.11890952237</v>
      </c>
      <c r="J1890" s="100">
        <f>MIN(I1890,Farms!$I$6*1000)</f>
        <v>493946.11890952237</v>
      </c>
      <c r="K1890" s="100">
        <f>MAX(I1890-Farms!$I$6*1000, 0)</f>
        <v>0</v>
      </c>
      <c r="L1890" s="100">
        <f t="shared" si="176"/>
        <v>0</v>
      </c>
      <c r="M1890" s="100">
        <f t="shared" si="177"/>
        <v>394.53888563049856</v>
      </c>
      <c r="N1890" s="154">
        <f t="shared" si="178"/>
        <v>394.53888563049856</v>
      </c>
    </row>
    <row r="1891" spans="2:14" x14ac:dyDescent="0.25">
      <c r="B1891" s="4">
        <v>42368</v>
      </c>
      <c r="C1891" s="99">
        <f>'Farm Runoff'!$D1891</f>
        <v>1867.5360000000001</v>
      </c>
      <c r="D1891" s="99">
        <f>'Irrigation Demand'!$D1891</f>
        <v>1972.6944281524927</v>
      </c>
      <c r="E1891" s="99">
        <f>$C1891*Farms!$H$6/100</f>
        <v>463.14892800000001</v>
      </c>
      <c r="F1891" s="99">
        <f t="shared" si="174"/>
        <v>1404.387072</v>
      </c>
      <c r="G1891" s="99">
        <f>IF(H1891&lt;Farms!$I$6*1000,(MIN(F1891,Farms!$L$6)),0)</f>
        <v>1404.387072</v>
      </c>
      <c r="H1891" s="100">
        <f t="shared" si="179"/>
        <v>493946.11890952237</v>
      </c>
      <c r="I1891" s="100">
        <f t="shared" si="175"/>
        <v>493840.96048136987</v>
      </c>
      <c r="J1891" s="100">
        <f>MIN(I1891,Farms!$I$6*1000)</f>
        <v>493840.96048136987</v>
      </c>
      <c r="K1891" s="100">
        <f>MAX(I1891-Farms!$I$6*1000, 0)</f>
        <v>0</v>
      </c>
      <c r="L1891" s="100">
        <f t="shared" si="176"/>
        <v>0</v>
      </c>
      <c r="M1891" s="100">
        <f t="shared" si="177"/>
        <v>394.53888563049856</v>
      </c>
      <c r="N1891" s="154">
        <f t="shared" si="178"/>
        <v>394.53888563049856</v>
      </c>
    </row>
    <row r="1892" spans="2:14" x14ac:dyDescent="0.25">
      <c r="B1892" s="4">
        <v>42369</v>
      </c>
      <c r="C1892" s="99">
        <f>'Farm Runoff'!$D1892</f>
        <v>1867.5360000000001</v>
      </c>
      <c r="D1892" s="99">
        <f>'Irrigation Demand'!$D1892</f>
        <v>1972.6944281524927</v>
      </c>
      <c r="E1892" s="99">
        <f>$C1892*Farms!$H$6/100</f>
        <v>463.14892800000001</v>
      </c>
      <c r="F1892" s="99">
        <f t="shared" si="174"/>
        <v>1404.387072</v>
      </c>
      <c r="G1892" s="99">
        <f>IF(H1892&lt;Farms!$I$6*1000,(MIN(F1892,Farms!$L$6)),0)</f>
        <v>1404.387072</v>
      </c>
      <c r="H1892" s="100">
        <f t="shared" si="179"/>
        <v>493840.96048136987</v>
      </c>
      <c r="I1892" s="100">
        <f t="shared" si="175"/>
        <v>493735.80205321737</v>
      </c>
      <c r="J1892" s="100">
        <f>MIN(I1892,Farms!$I$6*1000)</f>
        <v>493735.80205321737</v>
      </c>
      <c r="K1892" s="100">
        <f>MAX(I1892-Farms!$I$6*1000, 0)</f>
        <v>0</v>
      </c>
      <c r="L1892" s="100">
        <f t="shared" si="176"/>
        <v>0</v>
      </c>
      <c r="M1892" s="100">
        <f t="shared" si="177"/>
        <v>394.53888563049856</v>
      </c>
      <c r="N1892" s="154">
        <f t="shared" si="178"/>
        <v>394.53888563049856</v>
      </c>
    </row>
    <row r="1893" spans="2:14" x14ac:dyDescent="0.25">
      <c r="B1893" s="4">
        <v>42370</v>
      </c>
      <c r="C1893" s="99">
        <f>'Farm Runoff'!$D1893</f>
        <v>2399.5007999999998</v>
      </c>
      <c r="D1893" s="99">
        <f>'Irrigation Demand'!$D1893</f>
        <v>2007.2797653958949</v>
      </c>
      <c r="E1893" s="99">
        <f>$C1893*Farms!$H$6/100</f>
        <v>595.07619839999995</v>
      </c>
      <c r="F1893" s="99">
        <f t="shared" si="174"/>
        <v>1804.4246015999997</v>
      </c>
      <c r="G1893" s="99">
        <f>IF(H1893&lt;Farms!$I$6*1000,(MIN(F1893,Farms!$L$6)),0)</f>
        <v>1804.4246015999997</v>
      </c>
      <c r="H1893" s="100">
        <f t="shared" si="179"/>
        <v>493735.80205321737</v>
      </c>
      <c r="I1893" s="100">
        <f t="shared" si="175"/>
        <v>494128.02308782144</v>
      </c>
      <c r="J1893" s="100">
        <f>MIN(I1893,Farms!$I$6*1000)</f>
        <v>494128.02308782144</v>
      </c>
      <c r="K1893" s="100">
        <f>MAX(I1893-Farms!$I$6*1000, 0)</f>
        <v>0</v>
      </c>
      <c r="L1893" s="100">
        <f t="shared" si="176"/>
        <v>0</v>
      </c>
      <c r="M1893" s="100">
        <f t="shared" si="177"/>
        <v>401.45595307917898</v>
      </c>
      <c r="N1893" s="154">
        <f t="shared" si="178"/>
        <v>401.45595307917898</v>
      </c>
    </row>
    <row r="1894" spans="2:14" x14ac:dyDescent="0.25">
      <c r="B1894" s="4">
        <v>42371</v>
      </c>
      <c r="C1894" s="99">
        <f>'Farm Runoff'!$D1894</f>
        <v>2399.5007999999998</v>
      </c>
      <c r="D1894" s="99">
        <f>'Irrigation Demand'!$D1894</f>
        <v>2007.2797653958949</v>
      </c>
      <c r="E1894" s="99">
        <f>$C1894*Farms!$H$6/100</f>
        <v>595.07619839999995</v>
      </c>
      <c r="F1894" s="99">
        <f t="shared" si="174"/>
        <v>1804.4246015999997</v>
      </c>
      <c r="G1894" s="99">
        <f>IF(H1894&lt;Farms!$I$6*1000,(MIN(F1894,Farms!$L$6)),0)</f>
        <v>1804.4246015999997</v>
      </c>
      <c r="H1894" s="100">
        <f t="shared" si="179"/>
        <v>494128.02308782144</v>
      </c>
      <c r="I1894" s="100">
        <f t="shared" si="175"/>
        <v>494520.2441224255</v>
      </c>
      <c r="J1894" s="100">
        <f>MIN(I1894,Farms!$I$6*1000)</f>
        <v>494520.2441224255</v>
      </c>
      <c r="K1894" s="100">
        <f>MAX(I1894-Farms!$I$6*1000, 0)</f>
        <v>0</v>
      </c>
      <c r="L1894" s="100">
        <f t="shared" si="176"/>
        <v>0</v>
      </c>
      <c r="M1894" s="100">
        <f t="shared" si="177"/>
        <v>401.45595307917898</v>
      </c>
      <c r="N1894" s="154">
        <f t="shared" si="178"/>
        <v>401.45595307917898</v>
      </c>
    </row>
    <row r="1895" spans="2:14" x14ac:dyDescent="0.25">
      <c r="B1895" s="4">
        <v>42372</v>
      </c>
      <c r="C1895" s="99">
        <f>'Farm Runoff'!$D1895</f>
        <v>2399.5007999999998</v>
      </c>
      <c r="D1895" s="99">
        <f>'Irrigation Demand'!$D1895</f>
        <v>2007.2797653958949</v>
      </c>
      <c r="E1895" s="99">
        <f>$C1895*Farms!$H$6/100</f>
        <v>595.07619839999995</v>
      </c>
      <c r="F1895" s="99">
        <f t="shared" si="174"/>
        <v>1804.4246015999997</v>
      </c>
      <c r="G1895" s="99">
        <f>IF(H1895&lt;Farms!$I$6*1000,(MIN(F1895,Farms!$L$6)),0)</f>
        <v>1804.4246015999997</v>
      </c>
      <c r="H1895" s="100">
        <f t="shared" si="179"/>
        <v>494520.2441224255</v>
      </c>
      <c r="I1895" s="100">
        <f t="shared" si="175"/>
        <v>494912.46515702957</v>
      </c>
      <c r="J1895" s="100">
        <f>MIN(I1895,Farms!$I$6*1000)</f>
        <v>494912.46515702957</v>
      </c>
      <c r="K1895" s="100">
        <f>MAX(I1895-Farms!$I$6*1000, 0)</f>
        <v>0</v>
      </c>
      <c r="L1895" s="100">
        <f t="shared" si="176"/>
        <v>0</v>
      </c>
      <c r="M1895" s="100">
        <f t="shared" si="177"/>
        <v>401.45595307917898</v>
      </c>
      <c r="N1895" s="154">
        <f t="shared" si="178"/>
        <v>401.45595307917898</v>
      </c>
    </row>
    <row r="1896" spans="2:14" x14ac:dyDescent="0.25">
      <c r="B1896" s="4">
        <v>42373</v>
      </c>
      <c r="C1896" s="99">
        <f>'Farm Runoff'!$D1896</f>
        <v>2399.5007999999998</v>
      </c>
      <c r="D1896" s="99">
        <f>'Irrigation Demand'!$D1896</f>
        <v>2007.2797653958949</v>
      </c>
      <c r="E1896" s="99">
        <f>$C1896*Farms!$H$6/100</f>
        <v>595.07619839999995</v>
      </c>
      <c r="F1896" s="99">
        <f t="shared" si="174"/>
        <v>1804.4246015999997</v>
      </c>
      <c r="G1896" s="99">
        <f>IF(H1896&lt;Farms!$I$6*1000,(MIN(F1896,Farms!$L$6)),0)</f>
        <v>1804.4246015999997</v>
      </c>
      <c r="H1896" s="100">
        <f t="shared" si="179"/>
        <v>494912.46515702957</v>
      </c>
      <c r="I1896" s="100">
        <f t="shared" si="175"/>
        <v>495304.68619163363</v>
      </c>
      <c r="J1896" s="100">
        <f>MIN(I1896,Farms!$I$6*1000)</f>
        <v>495000</v>
      </c>
      <c r="K1896" s="100">
        <f>MAX(I1896-Farms!$I$6*1000, 0)</f>
        <v>304.68619163363473</v>
      </c>
      <c r="L1896" s="100">
        <f t="shared" si="176"/>
        <v>0</v>
      </c>
      <c r="M1896" s="100">
        <f t="shared" si="177"/>
        <v>401.45595307917898</v>
      </c>
      <c r="N1896" s="154">
        <f t="shared" si="178"/>
        <v>706.14214471281366</v>
      </c>
    </row>
    <row r="1897" spans="2:14" x14ac:dyDescent="0.25">
      <c r="B1897" s="4">
        <v>42374</v>
      </c>
      <c r="C1897" s="99">
        <f>'Farm Runoff'!$D1897</f>
        <v>2399.5007999999998</v>
      </c>
      <c r="D1897" s="99">
        <f>'Irrigation Demand'!$D1897</f>
        <v>2007.2797653958949</v>
      </c>
      <c r="E1897" s="99">
        <f>$C1897*Farms!$H$6/100</f>
        <v>595.07619839999995</v>
      </c>
      <c r="F1897" s="99">
        <f t="shared" si="174"/>
        <v>1804.4246015999997</v>
      </c>
      <c r="G1897" s="99">
        <f>IF(H1897&lt;Farms!$I$6*1000,(MIN(F1897,Farms!$L$6)),0)</f>
        <v>0</v>
      </c>
      <c r="H1897" s="100">
        <f t="shared" si="179"/>
        <v>495000</v>
      </c>
      <c r="I1897" s="100">
        <f t="shared" si="175"/>
        <v>493587.79643300408</v>
      </c>
      <c r="J1897" s="100">
        <f>MIN(I1897,Farms!$I$6*1000)</f>
        <v>493587.79643300408</v>
      </c>
      <c r="K1897" s="100">
        <f>MAX(I1897-Farms!$I$6*1000, 0)</f>
        <v>0</v>
      </c>
      <c r="L1897" s="100">
        <f t="shared" si="176"/>
        <v>1804.4246015999997</v>
      </c>
      <c r="M1897" s="100">
        <f t="shared" si="177"/>
        <v>401.45595307917898</v>
      </c>
      <c r="N1897" s="154">
        <f t="shared" si="178"/>
        <v>2205.8805546791787</v>
      </c>
    </row>
    <row r="1898" spans="2:14" x14ac:dyDescent="0.25">
      <c r="B1898" s="4">
        <v>42375</v>
      </c>
      <c r="C1898" s="99">
        <f>'Farm Runoff'!$D1898</f>
        <v>2399.5007999999998</v>
      </c>
      <c r="D1898" s="99">
        <f>'Irrigation Demand'!$D1898</f>
        <v>2007.2797653958949</v>
      </c>
      <c r="E1898" s="99">
        <f>$C1898*Farms!$H$6/100</f>
        <v>595.07619839999995</v>
      </c>
      <c r="F1898" s="99">
        <f t="shared" si="174"/>
        <v>1804.4246015999997</v>
      </c>
      <c r="G1898" s="99">
        <f>IF(H1898&lt;Farms!$I$6*1000,(MIN(F1898,Farms!$L$6)),0)</f>
        <v>1804.4246015999997</v>
      </c>
      <c r="H1898" s="100">
        <f t="shared" si="179"/>
        <v>493587.79643300408</v>
      </c>
      <c r="I1898" s="100">
        <f t="shared" si="175"/>
        <v>493980.01746760815</v>
      </c>
      <c r="J1898" s="100">
        <f>MIN(I1898,Farms!$I$6*1000)</f>
        <v>493980.01746760815</v>
      </c>
      <c r="K1898" s="100">
        <f>MAX(I1898-Farms!$I$6*1000, 0)</f>
        <v>0</v>
      </c>
      <c r="L1898" s="100">
        <f t="shared" si="176"/>
        <v>0</v>
      </c>
      <c r="M1898" s="100">
        <f t="shared" si="177"/>
        <v>401.45595307917898</v>
      </c>
      <c r="N1898" s="154">
        <f t="shared" si="178"/>
        <v>401.45595307917898</v>
      </c>
    </row>
    <row r="1899" spans="2:14" x14ac:dyDescent="0.25">
      <c r="B1899" s="4">
        <v>42376</v>
      </c>
      <c r="C1899" s="99">
        <f>'Farm Runoff'!$D1899</f>
        <v>2399.5007999999998</v>
      </c>
      <c r="D1899" s="99">
        <f>'Irrigation Demand'!$D1899</f>
        <v>2007.2797653958949</v>
      </c>
      <c r="E1899" s="99">
        <f>$C1899*Farms!$H$6/100</f>
        <v>595.07619839999995</v>
      </c>
      <c r="F1899" s="99">
        <f t="shared" si="174"/>
        <v>1804.4246015999997</v>
      </c>
      <c r="G1899" s="99">
        <f>IF(H1899&lt;Farms!$I$6*1000,(MIN(F1899,Farms!$L$6)),0)</f>
        <v>1804.4246015999997</v>
      </c>
      <c r="H1899" s="100">
        <f t="shared" si="179"/>
        <v>493980.01746760815</v>
      </c>
      <c r="I1899" s="100">
        <f t="shared" si="175"/>
        <v>494372.23850221222</v>
      </c>
      <c r="J1899" s="100">
        <f>MIN(I1899,Farms!$I$6*1000)</f>
        <v>494372.23850221222</v>
      </c>
      <c r="K1899" s="100">
        <f>MAX(I1899-Farms!$I$6*1000, 0)</f>
        <v>0</v>
      </c>
      <c r="L1899" s="100">
        <f t="shared" si="176"/>
        <v>0</v>
      </c>
      <c r="M1899" s="100">
        <f t="shared" si="177"/>
        <v>401.45595307917898</v>
      </c>
      <c r="N1899" s="154">
        <f t="shared" si="178"/>
        <v>401.45595307917898</v>
      </c>
    </row>
    <row r="1900" spans="2:14" x14ac:dyDescent="0.25">
      <c r="B1900" s="4">
        <v>42377</v>
      </c>
      <c r="C1900" s="99">
        <f>'Farm Runoff'!$D1900</f>
        <v>2399.5007999999998</v>
      </c>
      <c r="D1900" s="99">
        <f>'Irrigation Demand'!$D1900</f>
        <v>2007.2797653958949</v>
      </c>
      <c r="E1900" s="99">
        <f>$C1900*Farms!$H$6/100</f>
        <v>595.07619839999995</v>
      </c>
      <c r="F1900" s="99">
        <f t="shared" si="174"/>
        <v>1804.4246015999997</v>
      </c>
      <c r="G1900" s="99">
        <f>IF(H1900&lt;Farms!$I$6*1000,(MIN(F1900,Farms!$L$6)),0)</f>
        <v>1804.4246015999997</v>
      </c>
      <c r="H1900" s="100">
        <f t="shared" si="179"/>
        <v>494372.23850221222</v>
      </c>
      <c r="I1900" s="100">
        <f t="shared" si="175"/>
        <v>494764.45953681628</v>
      </c>
      <c r="J1900" s="100">
        <f>MIN(I1900,Farms!$I$6*1000)</f>
        <v>494764.45953681628</v>
      </c>
      <c r="K1900" s="100">
        <f>MAX(I1900-Farms!$I$6*1000, 0)</f>
        <v>0</v>
      </c>
      <c r="L1900" s="100">
        <f t="shared" si="176"/>
        <v>0</v>
      </c>
      <c r="M1900" s="100">
        <f t="shared" si="177"/>
        <v>401.45595307917898</v>
      </c>
      <c r="N1900" s="154">
        <f t="shared" si="178"/>
        <v>401.45595307917898</v>
      </c>
    </row>
    <row r="1901" spans="2:14" x14ac:dyDescent="0.25">
      <c r="B1901" s="4">
        <v>42378</v>
      </c>
      <c r="C1901" s="99">
        <f>'Farm Runoff'!$D1901</f>
        <v>2399.5007999999998</v>
      </c>
      <c r="D1901" s="99">
        <f>'Irrigation Demand'!$D1901</f>
        <v>2007.2797653958949</v>
      </c>
      <c r="E1901" s="99">
        <f>$C1901*Farms!$H$6/100</f>
        <v>595.07619839999995</v>
      </c>
      <c r="F1901" s="99">
        <f t="shared" si="174"/>
        <v>1804.4246015999997</v>
      </c>
      <c r="G1901" s="99">
        <f>IF(H1901&lt;Farms!$I$6*1000,(MIN(F1901,Farms!$L$6)),0)</f>
        <v>1804.4246015999997</v>
      </c>
      <c r="H1901" s="100">
        <f t="shared" si="179"/>
        <v>494764.45953681628</v>
      </c>
      <c r="I1901" s="100">
        <f t="shared" si="175"/>
        <v>495156.68057142035</v>
      </c>
      <c r="J1901" s="100">
        <f>MIN(I1901,Farms!$I$6*1000)</f>
        <v>495000</v>
      </c>
      <c r="K1901" s="100">
        <f>MAX(I1901-Farms!$I$6*1000, 0)</f>
        <v>156.68057142035104</v>
      </c>
      <c r="L1901" s="100">
        <f t="shared" si="176"/>
        <v>0</v>
      </c>
      <c r="M1901" s="100">
        <f t="shared" si="177"/>
        <v>401.45595307917898</v>
      </c>
      <c r="N1901" s="154">
        <f t="shared" si="178"/>
        <v>558.13652449952997</v>
      </c>
    </row>
    <row r="1902" spans="2:14" x14ac:dyDescent="0.25">
      <c r="B1902" s="4">
        <v>42379</v>
      </c>
      <c r="C1902" s="99">
        <f>'Farm Runoff'!$D1902</f>
        <v>2399.5007999999998</v>
      </c>
      <c r="D1902" s="99">
        <f>'Irrigation Demand'!$D1902</f>
        <v>2007.2797653958949</v>
      </c>
      <c r="E1902" s="99">
        <f>$C1902*Farms!$H$6/100</f>
        <v>595.07619839999995</v>
      </c>
      <c r="F1902" s="99">
        <f t="shared" si="174"/>
        <v>1804.4246015999997</v>
      </c>
      <c r="G1902" s="99">
        <f>IF(H1902&lt;Farms!$I$6*1000,(MIN(F1902,Farms!$L$6)),0)</f>
        <v>0</v>
      </c>
      <c r="H1902" s="100">
        <f t="shared" si="179"/>
        <v>495000</v>
      </c>
      <c r="I1902" s="100">
        <f t="shared" si="175"/>
        <v>493587.79643300408</v>
      </c>
      <c r="J1902" s="100">
        <f>MIN(I1902,Farms!$I$6*1000)</f>
        <v>493587.79643300408</v>
      </c>
      <c r="K1902" s="100">
        <f>MAX(I1902-Farms!$I$6*1000, 0)</f>
        <v>0</v>
      </c>
      <c r="L1902" s="100">
        <f t="shared" si="176"/>
        <v>1804.4246015999997</v>
      </c>
      <c r="M1902" s="100">
        <f t="shared" si="177"/>
        <v>401.45595307917898</v>
      </c>
      <c r="N1902" s="154">
        <f t="shared" si="178"/>
        <v>2205.8805546791787</v>
      </c>
    </row>
    <row r="1903" spans="2:14" x14ac:dyDescent="0.25">
      <c r="B1903" s="4">
        <v>42380</v>
      </c>
      <c r="C1903" s="99">
        <f>'Farm Runoff'!$D1903</f>
        <v>1799.6256000000001</v>
      </c>
      <c r="D1903" s="99">
        <f>'Irrigation Demand'!$D1903</f>
        <v>2007.2797653958949</v>
      </c>
      <c r="E1903" s="99">
        <f>$C1903*Farms!$H$6/100</f>
        <v>446.30714880000005</v>
      </c>
      <c r="F1903" s="99">
        <f t="shared" si="174"/>
        <v>1353.3184512</v>
      </c>
      <c r="G1903" s="99">
        <f>IF(H1903&lt;Farms!$I$6*1000,(MIN(F1903,Farms!$L$6)),0)</f>
        <v>1353.3184512</v>
      </c>
      <c r="H1903" s="100">
        <f t="shared" si="179"/>
        <v>493587.79643300408</v>
      </c>
      <c r="I1903" s="100">
        <f t="shared" si="175"/>
        <v>493380.14226760814</v>
      </c>
      <c r="J1903" s="100">
        <f>MIN(I1903,Farms!$I$6*1000)</f>
        <v>493380.14226760814</v>
      </c>
      <c r="K1903" s="100">
        <f>MAX(I1903-Farms!$I$6*1000, 0)</f>
        <v>0</v>
      </c>
      <c r="L1903" s="100">
        <f t="shared" si="176"/>
        <v>0</v>
      </c>
      <c r="M1903" s="100">
        <f t="shared" si="177"/>
        <v>401.45595307917898</v>
      </c>
      <c r="N1903" s="154">
        <f t="shared" si="178"/>
        <v>401.45595307917898</v>
      </c>
    </row>
    <row r="1904" spans="2:14" x14ac:dyDescent="0.25">
      <c r="B1904" s="4">
        <v>42381</v>
      </c>
      <c r="C1904" s="99">
        <f>'Farm Runoff'!$D1904</f>
        <v>2399.5007999999998</v>
      </c>
      <c r="D1904" s="99">
        <f>'Irrigation Demand'!$D1904</f>
        <v>2007.2797653958949</v>
      </c>
      <c r="E1904" s="99">
        <f>$C1904*Farms!$H$6/100</f>
        <v>595.07619839999995</v>
      </c>
      <c r="F1904" s="99">
        <f t="shared" si="174"/>
        <v>1804.4246015999997</v>
      </c>
      <c r="G1904" s="99">
        <f>IF(H1904&lt;Farms!$I$6*1000,(MIN(F1904,Farms!$L$6)),0)</f>
        <v>1804.4246015999997</v>
      </c>
      <c r="H1904" s="100">
        <f t="shared" si="179"/>
        <v>493380.14226760814</v>
      </c>
      <c r="I1904" s="100">
        <f t="shared" si="175"/>
        <v>493772.36330221221</v>
      </c>
      <c r="J1904" s="100">
        <f>MIN(I1904,Farms!$I$6*1000)</f>
        <v>493772.36330221221</v>
      </c>
      <c r="K1904" s="100">
        <f>MAX(I1904-Farms!$I$6*1000, 0)</f>
        <v>0</v>
      </c>
      <c r="L1904" s="100">
        <f t="shared" si="176"/>
        <v>0</v>
      </c>
      <c r="M1904" s="100">
        <f t="shared" si="177"/>
        <v>401.45595307917898</v>
      </c>
      <c r="N1904" s="154">
        <f t="shared" si="178"/>
        <v>401.45595307917898</v>
      </c>
    </row>
    <row r="1905" spans="2:14" x14ac:dyDescent="0.25">
      <c r="B1905" s="4">
        <v>42382</v>
      </c>
      <c r="C1905" s="99">
        <f>'Farm Runoff'!$D1905</f>
        <v>2399.5007999999998</v>
      </c>
      <c r="D1905" s="99">
        <f>'Irrigation Demand'!$D1905</f>
        <v>2007.2797653958949</v>
      </c>
      <c r="E1905" s="99">
        <f>$C1905*Farms!$H$6/100</f>
        <v>595.07619839999995</v>
      </c>
      <c r="F1905" s="99">
        <f t="shared" si="174"/>
        <v>1804.4246015999997</v>
      </c>
      <c r="G1905" s="99">
        <f>IF(H1905&lt;Farms!$I$6*1000,(MIN(F1905,Farms!$L$6)),0)</f>
        <v>1804.4246015999997</v>
      </c>
      <c r="H1905" s="100">
        <f t="shared" si="179"/>
        <v>493772.36330221221</v>
      </c>
      <c r="I1905" s="100">
        <f t="shared" si="175"/>
        <v>494164.58433681628</v>
      </c>
      <c r="J1905" s="100">
        <f>MIN(I1905,Farms!$I$6*1000)</f>
        <v>494164.58433681628</v>
      </c>
      <c r="K1905" s="100">
        <f>MAX(I1905-Farms!$I$6*1000, 0)</f>
        <v>0</v>
      </c>
      <c r="L1905" s="100">
        <f t="shared" si="176"/>
        <v>0</v>
      </c>
      <c r="M1905" s="100">
        <f t="shared" si="177"/>
        <v>401.45595307917898</v>
      </c>
      <c r="N1905" s="154">
        <f t="shared" si="178"/>
        <v>401.45595307917898</v>
      </c>
    </row>
    <row r="1906" spans="2:14" x14ac:dyDescent="0.25">
      <c r="B1906" s="4">
        <v>42383</v>
      </c>
      <c r="C1906" s="99">
        <f>'Farm Runoff'!$D1906</f>
        <v>1799.6256000000001</v>
      </c>
      <c r="D1906" s="99">
        <f>'Irrigation Demand'!$D1906</f>
        <v>2007.2797653958949</v>
      </c>
      <c r="E1906" s="99">
        <f>$C1906*Farms!$H$6/100</f>
        <v>446.30714880000005</v>
      </c>
      <c r="F1906" s="99">
        <f t="shared" si="174"/>
        <v>1353.3184512</v>
      </c>
      <c r="G1906" s="99">
        <f>IF(H1906&lt;Farms!$I$6*1000,(MIN(F1906,Farms!$L$6)),0)</f>
        <v>1353.3184512</v>
      </c>
      <c r="H1906" s="100">
        <f t="shared" si="179"/>
        <v>494164.58433681628</v>
      </c>
      <c r="I1906" s="100">
        <f t="shared" si="175"/>
        <v>493956.93017142033</v>
      </c>
      <c r="J1906" s="100">
        <f>MIN(I1906,Farms!$I$6*1000)</f>
        <v>493956.93017142033</v>
      </c>
      <c r="K1906" s="100">
        <f>MAX(I1906-Farms!$I$6*1000, 0)</f>
        <v>0</v>
      </c>
      <c r="L1906" s="100">
        <f t="shared" si="176"/>
        <v>0</v>
      </c>
      <c r="M1906" s="100">
        <f t="shared" si="177"/>
        <v>401.45595307917898</v>
      </c>
      <c r="N1906" s="154">
        <f t="shared" si="178"/>
        <v>401.45595307917898</v>
      </c>
    </row>
    <row r="1907" spans="2:14" x14ac:dyDescent="0.25">
      <c r="B1907" s="4">
        <v>42384</v>
      </c>
      <c r="C1907" s="99">
        <f>'Farm Runoff'!$D1907</f>
        <v>1799.6256000000001</v>
      </c>
      <c r="D1907" s="99">
        <f>'Irrigation Demand'!$D1907</f>
        <v>2007.2797653958949</v>
      </c>
      <c r="E1907" s="99">
        <f>$C1907*Farms!$H$6/100</f>
        <v>446.30714880000005</v>
      </c>
      <c r="F1907" s="99">
        <f t="shared" si="174"/>
        <v>1353.3184512</v>
      </c>
      <c r="G1907" s="99">
        <f>IF(H1907&lt;Farms!$I$6*1000,(MIN(F1907,Farms!$L$6)),0)</f>
        <v>1353.3184512</v>
      </c>
      <c r="H1907" s="100">
        <f t="shared" si="179"/>
        <v>493956.93017142033</v>
      </c>
      <c r="I1907" s="100">
        <f t="shared" si="175"/>
        <v>493749.27600602439</v>
      </c>
      <c r="J1907" s="100">
        <f>MIN(I1907,Farms!$I$6*1000)</f>
        <v>493749.27600602439</v>
      </c>
      <c r="K1907" s="100">
        <f>MAX(I1907-Farms!$I$6*1000, 0)</f>
        <v>0</v>
      </c>
      <c r="L1907" s="100">
        <f t="shared" si="176"/>
        <v>0</v>
      </c>
      <c r="M1907" s="100">
        <f t="shared" si="177"/>
        <v>401.45595307917898</v>
      </c>
      <c r="N1907" s="154">
        <f t="shared" si="178"/>
        <v>401.45595307917898</v>
      </c>
    </row>
    <row r="1908" spans="2:14" x14ac:dyDescent="0.25">
      <c r="B1908" s="4">
        <v>42385</v>
      </c>
      <c r="C1908" s="99">
        <f>'Farm Runoff'!$D1908</f>
        <v>1799.6256000000001</v>
      </c>
      <c r="D1908" s="99">
        <f>'Irrigation Demand'!$D1908</f>
        <v>2007.2797653958949</v>
      </c>
      <c r="E1908" s="99">
        <f>$C1908*Farms!$H$6/100</f>
        <v>446.30714880000005</v>
      </c>
      <c r="F1908" s="99">
        <f t="shared" si="174"/>
        <v>1353.3184512</v>
      </c>
      <c r="G1908" s="99">
        <f>IF(H1908&lt;Farms!$I$6*1000,(MIN(F1908,Farms!$L$6)),0)</f>
        <v>1353.3184512</v>
      </c>
      <c r="H1908" s="100">
        <f t="shared" si="179"/>
        <v>493749.27600602439</v>
      </c>
      <c r="I1908" s="100">
        <f t="shared" si="175"/>
        <v>493541.62184062845</v>
      </c>
      <c r="J1908" s="100">
        <f>MIN(I1908,Farms!$I$6*1000)</f>
        <v>493541.62184062845</v>
      </c>
      <c r="K1908" s="100">
        <f>MAX(I1908-Farms!$I$6*1000, 0)</f>
        <v>0</v>
      </c>
      <c r="L1908" s="100">
        <f t="shared" si="176"/>
        <v>0</v>
      </c>
      <c r="M1908" s="100">
        <f t="shared" si="177"/>
        <v>401.45595307917898</v>
      </c>
      <c r="N1908" s="154">
        <f t="shared" si="178"/>
        <v>401.45595307917898</v>
      </c>
    </row>
    <row r="1909" spans="2:14" x14ac:dyDescent="0.25">
      <c r="B1909" s="4">
        <v>42386</v>
      </c>
      <c r="C1909" s="99">
        <f>'Farm Runoff'!$D1909</f>
        <v>2399.5007999999998</v>
      </c>
      <c r="D1909" s="99">
        <f>'Irrigation Demand'!$D1909</f>
        <v>2007.2797653958949</v>
      </c>
      <c r="E1909" s="99">
        <f>$C1909*Farms!$H$6/100</f>
        <v>595.07619839999995</v>
      </c>
      <c r="F1909" s="99">
        <f t="shared" si="174"/>
        <v>1804.4246015999997</v>
      </c>
      <c r="G1909" s="99">
        <f>IF(H1909&lt;Farms!$I$6*1000,(MIN(F1909,Farms!$L$6)),0)</f>
        <v>1804.4246015999997</v>
      </c>
      <c r="H1909" s="100">
        <f t="shared" si="179"/>
        <v>493541.62184062845</v>
      </c>
      <c r="I1909" s="100">
        <f t="shared" si="175"/>
        <v>493933.84287523251</v>
      </c>
      <c r="J1909" s="100">
        <f>MIN(I1909,Farms!$I$6*1000)</f>
        <v>493933.84287523251</v>
      </c>
      <c r="K1909" s="100">
        <f>MAX(I1909-Farms!$I$6*1000, 0)</f>
        <v>0</v>
      </c>
      <c r="L1909" s="100">
        <f t="shared" si="176"/>
        <v>0</v>
      </c>
      <c r="M1909" s="100">
        <f t="shared" si="177"/>
        <v>401.45595307917898</v>
      </c>
      <c r="N1909" s="154">
        <f t="shared" si="178"/>
        <v>401.45595307917898</v>
      </c>
    </row>
    <row r="1910" spans="2:14" x14ac:dyDescent="0.25">
      <c r="B1910" s="4">
        <v>42387</v>
      </c>
      <c r="C1910" s="99">
        <f>'Farm Runoff'!$D1910</f>
        <v>1799.6256000000001</v>
      </c>
      <c r="D1910" s="99">
        <f>'Irrigation Demand'!$D1910</f>
        <v>0</v>
      </c>
      <c r="E1910" s="99">
        <f>$C1910*Farms!$H$6/100</f>
        <v>446.30714880000005</v>
      </c>
      <c r="F1910" s="99">
        <f t="shared" si="174"/>
        <v>1353.3184512</v>
      </c>
      <c r="G1910" s="99">
        <f>IF(H1910&lt;Farms!$I$6*1000,(MIN(F1910,Farms!$L$6)),0)</f>
        <v>1353.3184512</v>
      </c>
      <c r="H1910" s="100">
        <f t="shared" si="179"/>
        <v>493933.84287523251</v>
      </c>
      <c r="I1910" s="100">
        <f t="shared" si="175"/>
        <v>495733.46847523248</v>
      </c>
      <c r="J1910" s="100">
        <f>MIN(I1910,Farms!$I$6*1000)</f>
        <v>495000</v>
      </c>
      <c r="K1910" s="100">
        <f>MAX(I1910-Farms!$I$6*1000, 0)</f>
        <v>733.46847523248289</v>
      </c>
      <c r="L1910" s="100">
        <f t="shared" si="176"/>
        <v>0</v>
      </c>
      <c r="M1910" s="100">
        <f t="shared" si="177"/>
        <v>0</v>
      </c>
      <c r="N1910" s="154">
        <f t="shared" si="178"/>
        <v>733.46847523248289</v>
      </c>
    </row>
    <row r="1911" spans="2:14" x14ac:dyDescent="0.25">
      <c r="B1911" s="4">
        <v>42388</v>
      </c>
      <c r="C1911" s="99">
        <f>'Farm Runoff'!$D1911</f>
        <v>1799.6256000000001</v>
      </c>
      <c r="D1911" s="99">
        <f>'Irrigation Demand'!$D1911</f>
        <v>2007.2797653958949</v>
      </c>
      <c r="E1911" s="99">
        <f>$C1911*Farms!$H$6/100</f>
        <v>446.30714880000005</v>
      </c>
      <c r="F1911" s="99">
        <f t="shared" si="174"/>
        <v>1353.3184512</v>
      </c>
      <c r="G1911" s="99">
        <f>IF(H1911&lt;Farms!$I$6*1000,(MIN(F1911,Farms!$L$6)),0)</f>
        <v>0</v>
      </c>
      <c r="H1911" s="100">
        <f t="shared" si="179"/>
        <v>495000</v>
      </c>
      <c r="I1911" s="100">
        <f t="shared" si="175"/>
        <v>493439.02738340409</v>
      </c>
      <c r="J1911" s="100">
        <f>MIN(I1911,Farms!$I$6*1000)</f>
        <v>493439.02738340409</v>
      </c>
      <c r="K1911" s="100">
        <f>MAX(I1911-Farms!$I$6*1000, 0)</f>
        <v>0</v>
      </c>
      <c r="L1911" s="100">
        <f t="shared" si="176"/>
        <v>1353.3184512</v>
      </c>
      <c r="M1911" s="100">
        <f t="shared" si="177"/>
        <v>401.45595307917898</v>
      </c>
      <c r="N1911" s="154">
        <f t="shared" si="178"/>
        <v>1754.774404279179</v>
      </c>
    </row>
    <row r="1912" spans="2:14" x14ac:dyDescent="0.25">
      <c r="B1912" s="4">
        <v>42389</v>
      </c>
      <c r="C1912" s="99">
        <f>'Farm Runoff'!$D1912</f>
        <v>1799.6256000000001</v>
      </c>
      <c r="D1912" s="99">
        <f>'Irrigation Demand'!$D1912</f>
        <v>2007.2797653958949</v>
      </c>
      <c r="E1912" s="99">
        <f>$C1912*Farms!$H$6/100</f>
        <v>446.30714880000005</v>
      </c>
      <c r="F1912" s="99">
        <f t="shared" si="174"/>
        <v>1353.3184512</v>
      </c>
      <c r="G1912" s="99">
        <f>IF(H1912&lt;Farms!$I$6*1000,(MIN(F1912,Farms!$L$6)),0)</f>
        <v>1353.3184512</v>
      </c>
      <c r="H1912" s="100">
        <f t="shared" si="179"/>
        <v>493439.02738340409</v>
      </c>
      <c r="I1912" s="100">
        <f t="shared" si="175"/>
        <v>493231.37321800814</v>
      </c>
      <c r="J1912" s="100">
        <f>MIN(I1912,Farms!$I$6*1000)</f>
        <v>493231.37321800814</v>
      </c>
      <c r="K1912" s="100">
        <f>MAX(I1912-Farms!$I$6*1000, 0)</f>
        <v>0</v>
      </c>
      <c r="L1912" s="100">
        <f t="shared" si="176"/>
        <v>0</v>
      </c>
      <c r="M1912" s="100">
        <f t="shared" si="177"/>
        <v>401.45595307917898</v>
      </c>
      <c r="N1912" s="154">
        <f t="shared" si="178"/>
        <v>401.45595307917898</v>
      </c>
    </row>
    <row r="1913" spans="2:14" x14ac:dyDescent="0.25">
      <c r="B1913" s="4">
        <v>42390</v>
      </c>
      <c r="C1913" s="99">
        <f>'Farm Runoff'!$D1913</f>
        <v>2399.5007999999998</v>
      </c>
      <c r="D1913" s="99">
        <f>'Irrigation Demand'!$D1913</f>
        <v>2007.2797653958949</v>
      </c>
      <c r="E1913" s="99">
        <f>$C1913*Farms!$H$6/100</f>
        <v>595.07619839999995</v>
      </c>
      <c r="F1913" s="99">
        <f t="shared" si="174"/>
        <v>1804.4246015999997</v>
      </c>
      <c r="G1913" s="99">
        <f>IF(H1913&lt;Farms!$I$6*1000,(MIN(F1913,Farms!$L$6)),0)</f>
        <v>1804.4246015999997</v>
      </c>
      <c r="H1913" s="100">
        <f t="shared" si="179"/>
        <v>493231.37321800814</v>
      </c>
      <c r="I1913" s="100">
        <f t="shared" si="175"/>
        <v>493623.59425261221</v>
      </c>
      <c r="J1913" s="100">
        <f>MIN(I1913,Farms!$I$6*1000)</f>
        <v>493623.59425261221</v>
      </c>
      <c r="K1913" s="100">
        <f>MAX(I1913-Farms!$I$6*1000, 0)</f>
        <v>0</v>
      </c>
      <c r="L1913" s="100">
        <f t="shared" si="176"/>
        <v>0</v>
      </c>
      <c r="M1913" s="100">
        <f t="shared" si="177"/>
        <v>401.45595307917898</v>
      </c>
      <c r="N1913" s="154">
        <f t="shared" si="178"/>
        <v>401.45595307917898</v>
      </c>
    </row>
    <row r="1914" spans="2:14" x14ac:dyDescent="0.25">
      <c r="B1914" s="4">
        <v>42391</v>
      </c>
      <c r="C1914" s="99">
        <f>'Farm Runoff'!$D1914</f>
        <v>6598.627199999999</v>
      </c>
      <c r="D1914" s="99">
        <f>'Irrigation Demand'!$D1914</f>
        <v>0</v>
      </c>
      <c r="E1914" s="99">
        <f>$C1914*Farms!$H$6/100</f>
        <v>1636.4595455999997</v>
      </c>
      <c r="F1914" s="99">
        <f t="shared" si="174"/>
        <v>4962.1676543999993</v>
      </c>
      <c r="G1914" s="99">
        <f>IF(H1914&lt;Farms!$I$6*1000,(MIN(F1914,Farms!$L$6)),0)</f>
        <v>4962.1676543999993</v>
      </c>
      <c r="H1914" s="100">
        <f t="shared" si="179"/>
        <v>493623.59425261221</v>
      </c>
      <c r="I1914" s="100">
        <f t="shared" si="175"/>
        <v>500222.2214526122</v>
      </c>
      <c r="J1914" s="100">
        <f>MIN(I1914,Farms!$I$6*1000)</f>
        <v>495000</v>
      </c>
      <c r="K1914" s="100">
        <f>MAX(I1914-Farms!$I$6*1000, 0)</f>
        <v>5222.221452612197</v>
      </c>
      <c r="L1914" s="100">
        <f t="shared" si="176"/>
        <v>0</v>
      </c>
      <c r="M1914" s="100">
        <f t="shared" si="177"/>
        <v>0</v>
      </c>
      <c r="N1914" s="154">
        <f t="shared" si="178"/>
        <v>5222.221452612197</v>
      </c>
    </row>
    <row r="1915" spans="2:14" x14ac:dyDescent="0.25">
      <c r="B1915" s="4">
        <v>42392</v>
      </c>
      <c r="C1915" s="99">
        <f>'Farm Runoff'!$D1915</f>
        <v>4199.1264000000001</v>
      </c>
      <c r="D1915" s="99">
        <f>'Irrigation Demand'!$D1915</f>
        <v>1384.5797653958948</v>
      </c>
      <c r="E1915" s="99">
        <f>$C1915*Farms!$H$6/100</f>
        <v>1041.3833471999999</v>
      </c>
      <c r="F1915" s="99">
        <f t="shared" si="174"/>
        <v>3157.7430528000004</v>
      </c>
      <c r="G1915" s="99">
        <f>IF(H1915&lt;Farms!$I$6*1000,(MIN(F1915,Farms!$L$6)),0)</f>
        <v>0</v>
      </c>
      <c r="H1915" s="100">
        <f t="shared" si="179"/>
        <v>495000</v>
      </c>
      <c r="I1915" s="100">
        <f t="shared" si="175"/>
        <v>494656.8035818041</v>
      </c>
      <c r="J1915" s="100">
        <f>MIN(I1915,Farms!$I$6*1000)</f>
        <v>494656.8035818041</v>
      </c>
      <c r="K1915" s="100">
        <f>MAX(I1915-Farms!$I$6*1000, 0)</f>
        <v>0</v>
      </c>
      <c r="L1915" s="100">
        <f t="shared" si="176"/>
        <v>3157.7430528000004</v>
      </c>
      <c r="M1915" s="100">
        <f t="shared" si="177"/>
        <v>276.91595307917896</v>
      </c>
      <c r="N1915" s="154">
        <f t="shared" si="178"/>
        <v>3434.6590058791794</v>
      </c>
    </row>
    <row r="1916" spans="2:14" x14ac:dyDescent="0.25">
      <c r="B1916" s="4">
        <v>42393</v>
      </c>
      <c r="C1916" s="99">
        <f>'Farm Runoff'!$D1916</f>
        <v>2999.3760000000002</v>
      </c>
      <c r="D1916" s="99">
        <f>'Irrigation Demand'!$D1916</f>
        <v>2007.2797653958949</v>
      </c>
      <c r="E1916" s="99">
        <f>$C1916*Farms!$H$6/100</f>
        <v>743.84524800000008</v>
      </c>
      <c r="F1916" s="99">
        <f t="shared" si="174"/>
        <v>2255.5307520000001</v>
      </c>
      <c r="G1916" s="99">
        <f>IF(H1916&lt;Farms!$I$6*1000,(MIN(F1916,Farms!$L$6)),0)</f>
        <v>2255.5307520000001</v>
      </c>
      <c r="H1916" s="100">
        <f t="shared" si="179"/>
        <v>494656.8035818041</v>
      </c>
      <c r="I1916" s="100">
        <f t="shared" si="175"/>
        <v>495648.89981640817</v>
      </c>
      <c r="J1916" s="100">
        <f>MIN(I1916,Farms!$I$6*1000)</f>
        <v>495000</v>
      </c>
      <c r="K1916" s="100">
        <f>MAX(I1916-Farms!$I$6*1000, 0)</f>
        <v>648.89981640817132</v>
      </c>
      <c r="L1916" s="100">
        <f t="shared" si="176"/>
        <v>0</v>
      </c>
      <c r="M1916" s="100">
        <f t="shared" si="177"/>
        <v>401.45595307917898</v>
      </c>
      <c r="N1916" s="154">
        <f t="shared" si="178"/>
        <v>1050.3557694873502</v>
      </c>
    </row>
    <row r="1917" spans="2:14" x14ac:dyDescent="0.25">
      <c r="B1917" s="4">
        <v>42394</v>
      </c>
      <c r="C1917" s="99">
        <f>'Farm Runoff'!$D1917</f>
        <v>2999.3760000000002</v>
      </c>
      <c r="D1917" s="99">
        <f>'Irrigation Demand'!$D1917</f>
        <v>2007.2797653958949</v>
      </c>
      <c r="E1917" s="99">
        <f>$C1917*Farms!$H$6/100</f>
        <v>743.84524800000008</v>
      </c>
      <c r="F1917" s="99">
        <f t="shared" si="174"/>
        <v>2255.5307520000001</v>
      </c>
      <c r="G1917" s="99">
        <f>IF(H1917&lt;Farms!$I$6*1000,(MIN(F1917,Farms!$L$6)),0)</f>
        <v>0</v>
      </c>
      <c r="H1917" s="100">
        <f t="shared" si="179"/>
        <v>495000</v>
      </c>
      <c r="I1917" s="100">
        <f t="shared" si="175"/>
        <v>493736.56548260408</v>
      </c>
      <c r="J1917" s="100">
        <f>MIN(I1917,Farms!$I$6*1000)</f>
        <v>493736.56548260408</v>
      </c>
      <c r="K1917" s="100">
        <f>MAX(I1917-Farms!$I$6*1000, 0)</f>
        <v>0</v>
      </c>
      <c r="L1917" s="100">
        <f t="shared" si="176"/>
        <v>2255.5307520000001</v>
      </c>
      <c r="M1917" s="100">
        <f t="shared" si="177"/>
        <v>401.45595307917898</v>
      </c>
      <c r="N1917" s="154">
        <f t="shared" si="178"/>
        <v>2656.986705079179</v>
      </c>
    </row>
    <row r="1918" spans="2:14" x14ac:dyDescent="0.25">
      <c r="B1918" s="4">
        <v>42395</v>
      </c>
      <c r="C1918" s="99">
        <f>'Farm Runoff'!$D1918</f>
        <v>2999.3760000000002</v>
      </c>
      <c r="D1918" s="99">
        <f>'Irrigation Demand'!$D1918</f>
        <v>2007.2797653958949</v>
      </c>
      <c r="E1918" s="99">
        <f>$C1918*Farms!$H$6/100</f>
        <v>743.84524800000008</v>
      </c>
      <c r="F1918" s="99">
        <f t="shared" si="174"/>
        <v>2255.5307520000001</v>
      </c>
      <c r="G1918" s="99">
        <f>IF(H1918&lt;Farms!$I$6*1000,(MIN(F1918,Farms!$L$6)),0)</f>
        <v>2255.5307520000001</v>
      </c>
      <c r="H1918" s="100">
        <f t="shared" si="179"/>
        <v>493736.56548260408</v>
      </c>
      <c r="I1918" s="100">
        <f t="shared" si="175"/>
        <v>494728.66171720816</v>
      </c>
      <c r="J1918" s="100">
        <f>MIN(I1918,Farms!$I$6*1000)</f>
        <v>494728.66171720816</v>
      </c>
      <c r="K1918" s="100">
        <f>MAX(I1918-Farms!$I$6*1000, 0)</f>
        <v>0</v>
      </c>
      <c r="L1918" s="100">
        <f t="shared" si="176"/>
        <v>0</v>
      </c>
      <c r="M1918" s="100">
        <f t="shared" si="177"/>
        <v>401.45595307917898</v>
      </c>
      <c r="N1918" s="154">
        <f t="shared" si="178"/>
        <v>401.45595307917898</v>
      </c>
    </row>
    <row r="1919" spans="2:14" x14ac:dyDescent="0.25">
      <c r="B1919" s="4">
        <v>42396</v>
      </c>
      <c r="C1919" s="99">
        <f>'Farm Runoff'!$D1919</f>
        <v>2999.3760000000002</v>
      </c>
      <c r="D1919" s="99">
        <f>'Irrigation Demand'!$D1919</f>
        <v>2007.2797653958949</v>
      </c>
      <c r="E1919" s="99">
        <f>$C1919*Farms!$H$6/100</f>
        <v>743.84524800000008</v>
      </c>
      <c r="F1919" s="99">
        <f t="shared" si="174"/>
        <v>2255.5307520000001</v>
      </c>
      <c r="G1919" s="99">
        <f>IF(H1919&lt;Farms!$I$6*1000,(MIN(F1919,Farms!$L$6)),0)</f>
        <v>2255.5307520000001</v>
      </c>
      <c r="H1919" s="100">
        <f t="shared" si="179"/>
        <v>494728.66171720816</v>
      </c>
      <c r="I1919" s="100">
        <f t="shared" si="175"/>
        <v>495720.75795181224</v>
      </c>
      <c r="J1919" s="100">
        <f>MIN(I1919,Farms!$I$6*1000)</f>
        <v>495000</v>
      </c>
      <c r="K1919" s="100">
        <f>MAX(I1919-Farms!$I$6*1000, 0)</f>
        <v>720.75795181223657</v>
      </c>
      <c r="L1919" s="100">
        <f t="shared" si="176"/>
        <v>0</v>
      </c>
      <c r="M1919" s="100">
        <f t="shared" si="177"/>
        <v>401.45595307917898</v>
      </c>
      <c r="N1919" s="154">
        <f t="shared" si="178"/>
        <v>1122.2139048914155</v>
      </c>
    </row>
    <row r="1920" spans="2:14" x14ac:dyDescent="0.25">
      <c r="B1920" s="4">
        <v>42397</v>
      </c>
      <c r="C1920" s="99">
        <f>'Farm Runoff'!$D1920</f>
        <v>2399.5007999999998</v>
      </c>
      <c r="D1920" s="99">
        <f>'Irrigation Demand'!$D1920</f>
        <v>2007.2797653958949</v>
      </c>
      <c r="E1920" s="99">
        <f>$C1920*Farms!$H$6/100</f>
        <v>595.07619839999995</v>
      </c>
      <c r="F1920" s="99">
        <f t="shared" si="174"/>
        <v>1804.4246015999997</v>
      </c>
      <c r="G1920" s="99">
        <f>IF(H1920&lt;Farms!$I$6*1000,(MIN(F1920,Farms!$L$6)),0)</f>
        <v>0</v>
      </c>
      <c r="H1920" s="100">
        <f t="shared" si="179"/>
        <v>495000</v>
      </c>
      <c r="I1920" s="100">
        <f t="shared" si="175"/>
        <v>493587.79643300408</v>
      </c>
      <c r="J1920" s="100">
        <f>MIN(I1920,Farms!$I$6*1000)</f>
        <v>493587.79643300408</v>
      </c>
      <c r="K1920" s="100">
        <f>MAX(I1920-Farms!$I$6*1000, 0)</f>
        <v>0</v>
      </c>
      <c r="L1920" s="100">
        <f t="shared" si="176"/>
        <v>1804.4246015999997</v>
      </c>
      <c r="M1920" s="100">
        <f t="shared" si="177"/>
        <v>401.45595307917898</v>
      </c>
      <c r="N1920" s="154">
        <f t="shared" si="178"/>
        <v>2205.8805546791787</v>
      </c>
    </row>
    <row r="1921" spans="2:14" x14ac:dyDescent="0.25">
      <c r="B1921" s="4">
        <v>42398</v>
      </c>
      <c r="C1921" s="99">
        <f>'Farm Runoff'!$D1921</f>
        <v>2399.5007999999998</v>
      </c>
      <c r="D1921" s="99">
        <f>'Irrigation Demand'!$D1921</f>
        <v>2007.2797653958949</v>
      </c>
      <c r="E1921" s="99">
        <f>$C1921*Farms!$H$6/100</f>
        <v>595.07619839999995</v>
      </c>
      <c r="F1921" s="99">
        <f t="shared" si="174"/>
        <v>1804.4246015999997</v>
      </c>
      <c r="G1921" s="99">
        <f>IF(H1921&lt;Farms!$I$6*1000,(MIN(F1921,Farms!$L$6)),0)</f>
        <v>1804.4246015999997</v>
      </c>
      <c r="H1921" s="100">
        <f t="shared" si="179"/>
        <v>493587.79643300408</v>
      </c>
      <c r="I1921" s="100">
        <f t="shared" si="175"/>
        <v>493980.01746760815</v>
      </c>
      <c r="J1921" s="100">
        <f>MIN(I1921,Farms!$I$6*1000)</f>
        <v>493980.01746760815</v>
      </c>
      <c r="K1921" s="100">
        <f>MAX(I1921-Farms!$I$6*1000, 0)</f>
        <v>0</v>
      </c>
      <c r="L1921" s="100">
        <f t="shared" si="176"/>
        <v>0</v>
      </c>
      <c r="M1921" s="100">
        <f t="shared" si="177"/>
        <v>401.45595307917898</v>
      </c>
      <c r="N1921" s="154">
        <f t="shared" si="178"/>
        <v>401.45595307917898</v>
      </c>
    </row>
    <row r="1922" spans="2:14" x14ac:dyDescent="0.25">
      <c r="B1922" s="4">
        <v>42399</v>
      </c>
      <c r="C1922" s="99">
        <f>'Farm Runoff'!$D1922</f>
        <v>2399.5007999999998</v>
      </c>
      <c r="D1922" s="99">
        <f>'Irrigation Demand'!$D1922</f>
        <v>2007.2797653958949</v>
      </c>
      <c r="E1922" s="99">
        <f>$C1922*Farms!$H$6/100</f>
        <v>595.07619839999995</v>
      </c>
      <c r="F1922" s="99">
        <f t="shared" si="174"/>
        <v>1804.4246015999997</v>
      </c>
      <c r="G1922" s="99">
        <f>IF(H1922&lt;Farms!$I$6*1000,(MIN(F1922,Farms!$L$6)),0)</f>
        <v>1804.4246015999997</v>
      </c>
      <c r="H1922" s="100">
        <f t="shared" si="179"/>
        <v>493980.01746760815</v>
      </c>
      <c r="I1922" s="100">
        <f t="shared" si="175"/>
        <v>494372.23850221222</v>
      </c>
      <c r="J1922" s="100">
        <f>MIN(I1922,Farms!$I$6*1000)</f>
        <v>494372.23850221222</v>
      </c>
      <c r="K1922" s="100">
        <f>MAX(I1922-Farms!$I$6*1000, 0)</f>
        <v>0</v>
      </c>
      <c r="L1922" s="100">
        <f t="shared" si="176"/>
        <v>0</v>
      </c>
      <c r="M1922" s="100">
        <f t="shared" si="177"/>
        <v>401.45595307917898</v>
      </c>
      <c r="N1922" s="154">
        <f t="shared" si="178"/>
        <v>401.45595307917898</v>
      </c>
    </row>
    <row r="1923" spans="2:14" x14ac:dyDescent="0.25">
      <c r="B1923" s="4">
        <v>42400</v>
      </c>
      <c r="C1923" s="99">
        <f>'Farm Runoff'!$D1923</f>
        <v>2399.5007999999998</v>
      </c>
      <c r="D1923" s="99">
        <f>'Irrigation Demand'!$D1923</f>
        <v>2007.2797653958949</v>
      </c>
      <c r="E1923" s="99">
        <f>$C1923*Farms!$H$6/100</f>
        <v>595.07619839999995</v>
      </c>
      <c r="F1923" s="99">
        <f t="shared" si="174"/>
        <v>1804.4246015999997</v>
      </c>
      <c r="G1923" s="99">
        <f>IF(H1923&lt;Farms!$I$6*1000,(MIN(F1923,Farms!$L$6)),0)</f>
        <v>1804.4246015999997</v>
      </c>
      <c r="H1923" s="100">
        <f t="shared" si="179"/>
        <v>494372.23850221222</v>
      </c>
      <c r="I1923" s="100">
        <f t="shared" si="175"/>
        <v>494764.45953681628</v>
      </c>
      <c r="J1923" s="100">
        <f>MIN(I1923,Farms!$I$6*1000)</f>
        <v>494764.45953681628</v>
      </c>
      <c r="K1923" s="100">
        <f>MAX(I1923-Farms!$I$6*1000, 0)</f>
        <v>0</v>
      </c>
      <c r="L1923" s="100">
        <f t="shared" si="176"/>
        <v>0</v>
      </c>
      <c r="M1923" s="100">
        <f t="shared" si="177"/>
        <v>401.45595307917898</v>
      </c>
      <c r="N1923" s="154">
        <f t="shared" si="178"/>
        <v>401.45595307917898</v>
      </c>
    </row>
    <row r="1924" spans="2:14" x14ac:dyDescent="0.25">
      <c r="B1924" s="4">
        <v>42401</v>
      </c>
      <c r="C1924" s="99">
        <f>'Farm Runoff'!$D1924</f>
        <v>1482.7104000000002</v>
      </c>
      <c r="D1924" s="99">
        <f>'Irrigation Demand'!$D1924</f>
        <v>1817.3193885760261</v>
      </c>
      <c r="E1924" s="99">
        <f>$C1924*Farms!$H$6/100</f>
        <v>367.71217920000004</v>
      </c>
      <c r="F1924" s="99">
        <f t="shared" si="174"/>
        <v>1114.9982208000001</v>
      </c>
      <c r="G1924" s="99">
        <f>IF(H1924&lt;Farms!$I$6*1000,(MIN(F1924,Farms!$L$6)),0)</f>
        <v>1114.9982208000001</v>
      </c>
      <c r="H1924" s="100">
        <f t="shared" si="179"/>
        <v>494764.45953681628</v>
      </c>
      <c r="I1924" s="100">
        <f t="shared" si="175"/>
        <v>494429.8505482403</v>
      </c>
      <c r="J1924" s="100">
        <f>MIN(I1924,Farms!$I$6*1000)</f>
        <v>494429.8505482403</v>
      </c>
      <c r="K1924" s="100">
        <f>MAX(I1924-Farms!$I$6*1000, 0)</f>
        <v>0</v>
      </c>
      <c r="L1924" s="100">
        <f t="shared" si="176"/>
        <v>0</v>
      </c>
      <c r="M1924" s="100">
        <f t="shared" si="177"/>
        <v>363.46387771520523</v>
      </c>
      <c r="N1924" s="154">
        <f t="shared" si="178"/>
        <v>363.46387771520523</v>
      </c>
    </row>
    <row r="1925" spans="2:14" x14ac:dyDescent="0.25">
      <c r="B1925" s="4">
        <v>42402</v>
      </c>
      <c r="C1925" s="99">
        <f>'Farm Runoff'!$D1925</f>
        <v>1856.2176000000002</v>
      </c>
      <c r="D1925" s="99">
        <f>'Irrigation Demand'!$D1925</f>
        <v>1817.3193885760261</v>
      </c>
      <c r="E1925" s="99">
        <f>$C1925*Farms!$H$6/100</f>
        <v>460.34196480000008</v>
      </c>
      <c r="F1925" s="99">
        <f t="shared" si="174"/>
        <v>1395.8756352</v>
      </c>
      <c r="G1925" s="99">
        <f>IF(H1925&lt;Farms!$I$6*1000,(MIN(F1925,Farms!$L$6)),0)</f>
        <v>1395.8756352</v>
      </c>
      <c r="H1925" s="100">
        <f t="shared" si="179"/>
        <v>494429.8505482403</v>
      </c>
      <c r="I1925" s="100">
        <f t="shared" si="175"/>
        <v>494468.7487596643</v>
      </c>
      <c r="J1925" s="100">
        <f>MIN(I1925,Farms!$I$6*1000)</f>
        <v>494468.7487596643</v>
      </c>
      <c r="K1925" s="100">
        <f>MAX(I1925-Farms!$I$6*1000, 0)</f>
        <v>0</v>
      </c>
      <c r="L1925" s="100">
        <f t="shared" si="176"/>
        <v>0</v>
      </c>
      <c r="M1925" s="100">
        <f t="shared" si="177"/>
        <v>363.46387771520523</v>
      </c>
      <c r="N1925" s="154">
        <f t="shared" si="178"/>
        <v>363.46387771520523</v>
      </c>
    </row>
    <row r="1926" spans="2:14" x14ac:dyDescent="0.25">
      <c r="B1926" s="4">
        <v>42403</v>
      </c>
      <c r="C1926" s="99">
        <f>'Farm Runoff'!$D1926</f>
        <v>1482.7104000000002</v>
      </c>
      <c r="D1926" s="99">
        <f>'Irrigation Demand'!$D1926</f>
        <v>1817.3193885760261</v>
      </c>
      <c r="E1926" s="99">
        <f>$C1926*Farms!$H$6/100</f>
        <v>367.71217920000004</v>
      </c>
      <c r="F1926" s="99">
        <f t="shared" si="174"/>
        <v>1114.9982208000001</v>
      </c>
      <c r="G1926" s="99">
        <f>IF(H1926&lt;Farms!$I$6*1000,(MIN(F1926,Farms!$L$6)),0)</f>
        <v>1114.9982208000001</v>
      </c>
      <c r="H1926" s="100">
        <f t="shared" si="179"/>
        <v>494468.7487596643</v>
      </c>
      <c r="I1926" s="100">
        <f t="shared" si="175"/>
        <v>494134.13977108832</v>
      </c>
      <c r="J1926" s="100">
        <f>MIN(I1926,Farms!$I$6*1000)</f>
        <v>494134.13977108832</v>
      </c>
      <c r="K1926" s="100">
        <f>MAX(I1926-Farms!$I$6*1000, 0)</f>
        <v>0</v>
      </c>
      <c r="L1926" s="100">
        <f t="shared" si="176"/>
        <v>0</v>
      </c>
      <c r="M1926" s="100">
        <f t="shared" si="177"/>
        <v>363.46387771520523</v>
      </c>
      <c r="N1926" s="154">
        <f t="shared" si="178"/>
        <v>363.46387771520523</v>
      </c>
    </row>
    <row r="1927" spans="2:14" x14ac:dyDescent="0.25">
      <c r="B1927" s="4">
        <v>42404</v>
      </c>
      <c r="C1927" s="99">
        <f>'Farm Runoff'!$D1927</f>
        <v>1482.7104000000002</v>
      </c>
      <c r="D1927" s="99">
        <f>'Irrigation Demand'!$D1927</f>
        <v>1817.3193885760261</v>
      </c>
      <c r="E1927" s="99">
        <f>$C1927*Farms!$H$6/100</f>
        <v>367.71217920000004</v>
      </c>
      <c r="F1927" s="99">
        <f t="shared" ref="F1927:F1990" si="180">C1927-E1927</f>
        <v>1114.9982208000001</v>
      </c>
      <c r="G1927" s="99">
        <f>IF(H1927&lt;Farms!$I$6*1000,(MIN(F1927,Farms!$L$6)),0)</f>
        <v>1114.9982208000001</v>
      </c>
      <c r="H1927" s="100">
        <f t="shared" si="179"/>
        <v>494134.13977108832</v>
      </c>
      <c r="I1927" s="100">
        <f t="shared" ref="I1927:I1990" si="181">H1927+E1927+G1927-D1927</f>
        <v>493799.53078251233</v>
      </c>
      <c r="J1927" s="100">
        <f>MIN(I1927,Farms!$I$6*1000)</f>
        <v>493799.53078251233</v>
      </c>
      <c r="K1927" s="100">
        <f>MAX(I1927-Farms!$I$6*1000, 0)</f>
        <v>0</v>
      </c>
      <c r="L1927" s="100">
        <f t="shared" ref="L1927:L1990" si="182">F1927-G1927</f>
        <v>0</v>
      </c>
      <c r="M1927" s="100">
        <f t="shared" ref="M1927:M1990" si="183">D1927*0.2</f>
        <v>363.46387771520523</v>
      </c>
      <c r="N1927" s="154">
        <f t="shared" ref="N1927:N1990" si="184">K1927+L1927+M1927</f>
        <v>363.46387771520523</v>
      </c>
    </row>
    <row r="1928" spans="2:14" x14ac:dyDescent="0.25">
      <c r="B1928" s="4">
        <v>42405</v>
      </c>
      <c r="C1928" s="99">
        <f>'Farm Runoff'!$D1928</f>
        <v>1109.2031999999999</v>
      </c>
      <c r="D1928" s="99">
        <f>'Irrigation Demand'!$D1928</f>
        <v>1817.3193885760261</v>
      </c>
      <c r="E1928" s="99">
        <f>$C1928*Farms!$H$6/100</f>
        <v>275.08239359999999</v>
      </c>
      <c r="F1928" s="99">
        <f t="shared" si="180"/>
        <v>834.12080639999999</v>
      </c>
      <c r="G1928" s="99">
        <f>IF(H1928&lt;Farms!$I$6*1000,(MIN(F1928,Farms!$L$6)),0)</f>
        <v>834.12080639999999</v>
      </c>
      <c r="H1928" s="100">
        <f t="shared" ref="H1928:H1991" si="185">J1927</f>
        <v>493799.53078251233</v>
      </c>
      <c r="I1928" s="100">
        <f t="shared" si="181"/>
        <v>493091.41459393635</v>
      </c>
      <c r="J1928" s="100">
        <f>MIN(I1928,Farms!$I$6*1000)</f>
        <v>493091.41459393635</v>
      </c>
      <c r="K1928" s="100">
        <f>MAX(I1928-Farms!$I$6*1000, 0)</f>
        <v>0</v>
      </c>
      <c r="L1928" s="100">
        <f t="shared" si="182"/>
        <v>0</v>
      </c>
      <c r="M1928" s="100">
        <f t="shared" si="183"/>
        <v>363.46387771520523</v>
      </c>
      <c r="N1928" s="154">
        <f t="shared" si="184"/>
        <v>363.46387771520523</v>
      </c>
    </row>
    <row r="1929" spans="2:14" x14ac:dyDescent="0.25">
      <c r="B1929" s="4">
        <v>42406</v>
      </c>
      <c r="C1929" s="99">
        <f>'Farm Runoff'!$D1929</f>
        <v>1109.2031999999999</v>
      </c>
      <c r="D1929" s="99">
        <f>'Irrigation Demand'!$D1929</f>
        <v>1817.3193885760261</v>
      </c>
      <c r="E1929" s="99">
        <f>$C1929*Farms!$H$6/100</f>
        <v>275.08239359999999</v>
      </c>
      <c r="F1929" s="99">
        <f t="shared" si="180"/>
        <v>834.12080639999999</v>
      </c>
      <c r="G1929" s="99">
        <f>IF(H1929&lt;Farms!$I$6*1000,(MIN(F1929,Farms!$L$6)),0)</f>
        <v>834.12080639999999</v>
      </c>
      <c r="H1929" s="100">
        <f t="shared" si="185"/>
        <v>493091.41459393635</v>
      </c>
      <c r="I1929" s="100">
        <f t="shared" si="181"/>
        <v>492383.29840536037</v>
      </c>
      <c r="J1929" s="100">
        <f>MIN(I1929,Farms!$I$6*1000)</f>
        <v>492383.29840536037</v>
      </c>
      <c r="K1929" s="100">
        <f>MAX(I1929-Farms!$I$6*1000, 0)</f>
        <v>0</v>
      </c>
      <c r="L1929" s="100">
        <f t="shared" si="182"/>
        <v>0</v>
      </c>
      <c r="M1929" s="100">
        <f t="shared" si="183"/>
        <v>363.46387771520523</v>
      </c>
      <c r="N1929" s="154">
        <f t="shared" si="184"/>
        <v>363.46387771520523</v>
      </c>
    </row>
    <row r="1930" spans="2:14" x14ac:dyDescent="0.25">
      <c r="B1930" s="4">
        <v>42407</v>
      </c>
      <c r="C1930" s="99">
        <f>'Farm Runoff'!$D1930</f>
        <v>1109.2031999999999</v>
      </c>
      <c r="D1930" s="99">
        <f>'Irrigation Demand'!$D1930</f>
        <v>1817.3193885760261</v>
      </c>
      <c r="E1930" s="99">
        <f>$C1930*Farms!$H$6/100</f>
        <v>275.08239359999999</v>
      </c>
      <c r="F1930" s="99">
        <f t="shared" si="180"/>
        <v>834.12080639999999</v>
      </c>
      <c r="G1930" s="99">
        <f>IF(H1930&lt;Farms!$I$6*1000,(MIN(F1930,Farms!$L$6)),0)</f>
        <v>834.12080639999999</v>
      </c>
      <c r="H1930" s="100">
        <f t="shared" si="185"/>
        <v>492383.29840536037</v>
      </c>
      <c r="I1930" s="100">
        <f t="shared" si="181"/>
        <v>491675.18221678439</v>
      </c>
      <c r="J1930" s="100">
        <f>MIN(I1930,Farms!$I$6*1000)</f>
        <v>491675.18221678439</v>
      </c>
      <c r="K1930" s="100">
        <f>MAX(I1930-Farms!$I$6*1000, 0)</f>
        <v>0</v>
      </c>
      <c r="L1930" s="100">
        <f t="shared" si="182"/>
        <v>0</v>
      </c>
      <c r="M1930" s="100">
        <f t="shared" si="183"/>
        <v>363.46387771520523</v>
      </c>
      <c r="N1930" s="154">
        <f t="shared" si="184"/>
        <v>363.46387771520523</v>
      </c>
    </row>
    <row r="1931" spans="2:14" x14ac:dyDescent="0.25">
      <c r="B1931" s="4">
        <v>42408</v>
      </c>
      <c r="C1931" s="99">
        <f>'Farm Runoff'!$D1931</f>
        <v>1109.2031999999999</v>
      </c>
      <c r="D1931" s="99">
        <f>'Irrigation Demand'!$D1931</f>
        <v>1817.3193885760261</v>
      </c>
      <c r="E1931" s="99">
        <f>$C1931*Farms!$H$6/100</f>
        <v>275.08239359999999</v>
      </c>
      <c r="F1931" s="99">
        <f t="shared" si="180"/>
        <v>834.12080639999999</v>
      </c>
      <c r="G1931" s="99">
        <f>IF(H1931&lt;Farms!$I$6*1000,(MIN(F1931,Farms!$L$6)),0)</f>
        <v>834.12080639999999</v>
      </c>
      <c r="H1931" s="100">
        <f t="shared" si="185"/>
        <v>491675.18221678439</v>
      </c>
      <c r="I1931" s="100">
        <f t="shared" si="181"/>
        <v>490967.06602820841</v>
      </c>
      <c r="J1931" s="100">
        <f>MIN(I1931,Farms!$I$6*1000)</f>
        <v>490967.06602820841</v>
      </c>
      <c r="K1931" s="100">
        <f>MAX(I1931-Farms!$I$6*1000, 0)</f>
        <v>0</v>
      </c>
      <c r="L1931" s="100">
        <f t="shared" si="182"/>
        <v>0</v>
      </c>
      <c r="M1931" s="100">
        <f t="shared" si="183"/>
        <v>363.46387771520523</v>
      </c>
      <c r="N1931" s="154">
        <f t="shared" si="184"/>
        <v>363.46387771520523</v>
      </c>
    </row>
    <row r="1932" spans="2:14" x14ac:dyDescent="0.25">
      <c r="B1932" s="4">
        <v>42409</v>
      </c>
      <c r="C1932" s="99">
        <f>'Farm Runoff'!$D1932</f>
        <v>1109.2031999999999</v>
      </c>
      <c r="D1932" s="99">
        <f>'Irrigation Demand'!$D1932</f>
        <v>1817.3193885760261</v>
      </c>
      <c r="E1932" s="99">
        <f>$C1932*Farms!$H$6/100</f>
        <v>275.08239359999999</v>
      </c>
      <c r="F1932" s="99">
        <f t="shared" si="180"/>
        <v>834.12080639999999</v>
      </c>
      <c r="G1932" s="99">
        <f>IF(H1932&lt;Farms!$I$6*1000,(MIN(F1932,Farms!$L$6)),0)</f>
        <v>834.12080639999999</v>
      </c>
      <c r="H1932" s="100">
        <f t="shared" si="185"/>
        <v>490967.06602820841</v>
      </c>
      <c r="I1932" s="100">
        <f t="shared" si="181"/>
        <v>490258.94983963243</v>
      </c>
      <c r="J1932" s="100">
        <f>MIN(I1932,Farms!$I$6*1000)</f>
        <v>490258.94983963243</v>
      </c>
      <c r="K1932" s="100">
        <f>MAX(I1932-Farms!$I$6*1000, 0)</f>
        <v>0</v>
      </c>
      <c r="L1932" s="100">
        <f t="shared" si="182"/>
        <v>0</v>
      </c>
      <c r="M1932" s="100">
        <f t="shared" si="183"/>
        <v>363.46387771520523</v>
      </c>
      <c r="N1932" s="154">
        <f t="shared" si="184"/>
        <v>363.46387771520523</v>
      </c>
    </row>
    <row r="1933" spans="2:14" x14ac:dyDescent="0.25">
      <c r="B1933" s="4">
        <v>42410</v>
      </c>
      <c r="C1933" s="99">
        <f>'Farm Runoff'!$D1933</f>
        <v>1109.2031999999999</v>
      </c>
      <c r="D1933" s="99">
        <f>'Irrigation Demand'!$D1933</f>
        <v>1817.3193885760261</v>
      </c>
      <c r="E1933" s="99">
        <f>$C1933*Farms!$H$6/100</f>
        <v>275.08239359999999</v>
      </c>
      <c r="F1933" s="99">
        <f t="shared" si="180"/>
        <v>834.12080639999999</v>
      </c>
      <c r="G1933" s="99">
        <f>IF(H1933&lt;Farms!$I$6*1000,(MIN(F1933,Farms!$L$6)),0)</f>
        <v>834.12080639999999</v>
      </c>
      <c r="H1933" s="100">
        <f t="shared" si="185"/>
        <v>490258.94983963243</v>
      </c>
      <c r="I1933" s="100">
        <f t="shared" si="181"/>
        <v>489550.83365105645</v>
      </c>
      <c r="J1933" s="100">
        <f>MIN(I1933,Farms!$I$6*1000)</f>
        <v>489550.83365105645</v>
      </c>
      <c r="K1933" s="100">
        <f>MAX(I1933-Farms!$I$6*1000, 0)</f>
        <v>0</v>
      </c>
      <c r="L1933" s="100">
        <f t="shared" si="182"/>
        <v>0</v>
      </c>
      <c r="M1933" s="100">
        <f t="shared" si="183"/>
        <v>363.46387771520523</v>
      </c>
      <c r="N1933" s="154">
        <f t="shared" si="184"/>
        <v>363.46387771520523</v>
      </c>
    </row>
    <row r="1934" spans="2:14" x14ac:dyDescent="0.25">
      <c r="B1934" s="4">
        <v>42411</v>
      </c>
      <c r="C1934" s="99">
        <f>'Farm Runoff'!$D1934</f>
        <v>1109.2031999999999</v>
      </c>
      <c r="D1934" s="99">
        <f>'Irrigation Demand'!$D1934</f>
        <v>1817.3193885760261</v>
      </c>
      <c r="E1934" s="99">
        <f>$C1934*Farms!$H$6/100</f>
        <v>275.08239359999999</v>
      </c>
      <c r="F1934" s="99">
        <f t="shared" si="180"/>
        <v>834.12080639999999</v>
      </c>
      <c r="G1934" s="99">
        <f>IF(H1934&lt;Farms!$I$6*1000,(MIN(F1934,Farms!$L$6)),0)</f>
        <v>834.12080639999999</v>
      </c>
      <c r="H1934" s="100">
        <f t="shared" si="185"/>
        <v>489550.83365105645</v>
      </c>
      <c r="I1934" s="100">
        <f t="shared" si="181"/>
        <v>488842.71746248048</v>
      </c>
      <c r="J1934" s="100">
        <f>MIN(I1934,Farms!$I$6*1000)</f>
        <v>488842.71746248048</v>
      </c>
      <c r="K1934" s="100">
        <f>MAX(I1934-Farms!$I$6*1000, 0)</f>
        <v>0</v>
      </c>
      <c r="L1934" s="100">
        <f t="shared" si="182"/>
        <v>0</v>
      </c>
      <c r="M1934" s="100">
        <f t="shared" si="183"/>
        <v>363.46387771520523</v>
      </c>
      <c r="N1934" s="154">
        <f t="shared" si="184"/>
        <v>363.46387771520523</v>
      </c>
    </row>
    <row r="1935" spans="2:14" x14ac:dyDescent="0.25">
      <c r="B1935" s="4">
        <v>42412</v>
      </c>
      <c r="C1935" s="99">
        <f>'Farm Runoff'!$D1935</f>
        <v>1109.2031999999999</v>
      </c>
      <c r="D1935" s="99">
        <f>'Irrigation Demand'!$D1935</f>
        <v>1817.3193885760261</v>
      </c>
      <c r="E1935" s="99">
        <f>$C1935*Farms!$H$6/100</f>
        <v>275.08239359999999</v>
      </c>
      <c r="F1935" s="99">
        <f t="shared" si="180"/>
        <v>834.12080639999999</v>
      </c>
      <c r="G1935" s="99">
        <f>IF(H1935&lt;Farms!$I$6*1000,(MIN(F1935,Farms!$L$6)),0)</f>
        <v>834.12080639999999</v>
      </c>
      <c r="H1935" s="100">
        <f t="shared" si="185"/>
        <v>488842.71746248048</v>
      </c>
      <c r="I1935" s="100">
        <f t="shared" si="181"/>
        <v>488134.6012739045</v>
      </c>
      <c r="J1935" s="100">
        <f>MIN(I1935,Farms!$I$6*1000)</f>
        <v>488134.6012739045</v>
      </c>
      <c r="K1935" s="100">
        <f>MAX(I1935-Farms!$I$6*1000, 0)</f>
        <v>0</v>
      </c>
      <c r="L1935" s="100">
        <f t="shared" si="182"/>
        <v>0</v>
      </c>
      <c r="M1935" s="100">
        <f t="shared" si="183"/>
        <v>363.46387771520523</v>
      </c>
      <c r="N1935" s="154">
        <f t="shared" si="184"/>
        <v>363.46387771520523</v>
      </c>
    </row>
    <row r="1936" spans="2:14" x14ac:dyDescent="0.25">
      <c r="B1936" s="4">
        <v>42413</v>
      </c>
      <c r="C1936" s="99">
        <f>'Farm Runoff'!$D1936</f>
        <v>1109.2031999999999</v>
      </c>
      <c r="D1936" s="99">
        <f>'Irrigation Demand'!$D1936</f>
        <v>1817.3193885760261</v>
      </c>
      <c r="E1936" s="99">
        <f>$C1936*Farms!$H$6/100</f>
        <v>275.08239359999999</v>
      </c>
      <c r="F1936" s="99">
        <f t="shared" si="180"/>
        <v>834.12080639999999</v>
      </c>
      <c r="G1936" s="99">
        <f>IF(H1936&lt;Farms!$I$6*1000,(MIN(F1936,Farms!$L$6)),0)</f>
        <v>834.12080639999999</v>
      </c>
      <c r="H1936" s="100">
        <f t="shared" si="185"/>
        <v>488134.6012739045</v>
      </c>
      <c r="I1936" s="100">
        <f t="shared" si="181"/>
        <v>487426.48508532852</v>
      </c>
      <c r="J1936" s="100">
        <f>MIN(I1936,Farms!$I$6*1000)</f>
        <v>487426.48508532852</v>
      </c>
      <c r="K1936" s="100">
        <f>MAX(I1936-Farms!$I$6*1000, 0)</f>
        <v>0</v>
      </c>
      <c r="L1936" s="100">
        <f t="shared" si="182"/>
        <v>0</v>
      </c>
      <c r="M1936" s="100">
        <f t="shared" si="183"/>
        <v>363.46387771520523</v>
      </c>
      <c r="N1936" s="154">
        <f t="shared" si="184"/>
        <v>363.46387771520523</v>
      </c>
    </row>
    <row r="1937" spans="2:14" x14ac:dyDescent="0.25">
      <c r="B1937" s="4">
        <v>42414</v>
      </c>
      <c r="C1937" s="99">
        <f>'Farm Runoff'!$D1937</f>
        <v>1109.2031999999999</v>
      </c>
      <c r="D1937" s="99">
        <f>'Irrigation Demand'!$D1937</f>
        <v>1817.3193885760261</v>
      </c>
      <c r="E1937" s="99">
        <f>$C1937*Farms!$H$6/100</f>
        <v>275.08239359999999</v>
      </c>
      <c r="F1937" s="99">
        <f t="shared" si="180"/>
        <v>834.12080639999999</v>
      </c>
      <c r="G1937" s="99">
        <f>IF(H1937&lt;Farms!$I$6*1000,(MIN(F1937,Farms!$L$6)),0)</f>
        <v>834.12080639999999</v>
      </c>
      <c r="H1937" s="100">
        <f t="shared" si="185"/>
        <v>487426.48508532852</v>
      </c>
      <c r="I1937" s="100">
        <f t="shared" si="181"/>
        <v>486718.36889675254</v>
      </c>
      <c r="J1937" s="100">
        <f>MIN(I1937,Farms!$I$6*1000)</f>
        <v>486718.36889675254</v>
      </c>
      <c r="K1937" s="100">
        <f>MAX(I1937-Farms!$I$6*1000, 0)</f>
        <v>0</v>
      </c>
      <c r="L1937" s="100">
        <f t="shared" si="182"/>
        <v>0</v>
      </c>
      <c r="M1937" s="100">
        <f t="shared" si="183"/>
        <v>363.46387771520523</v>
      </c>
      <c r="N1937" s="154">
        <f t="shared" si="184"/>
        <v>363.46387771520523</v>
      </c>
    </row>
    <row r="1938" spans="2:14" x14ac:dyDescent="0.25">
      <c r="B1938" s="4">
        <v>42415</v>
      </c>
      <c r="C1938" s="99">
        <f>'Farm Runoff'!$D1938</f>
        <v>1109.2031999999999</v>
      </c>
      <c r="D1938" s="99">
        <f>'Irrigation Demand'!$D1938</f>
        <v>1817.3193885760261</v>
      </c>
      <c r="E1938" s="99">
        <f>$C1938*Farms!$H$6/100</f>
        <v>275.08239359999999</v>
      </c>
      <c r="F1938" s="99">
        <f t="shared" si="180"/>
        <v>834.12080639999999</v>
      </c>
      <c r="G1938" s="99">
        <f>IF(H1938&lt;Farms!$I$6*1000,(MIN(F1938,Farms!$L$6)),0)</f>
        <v>834.12080639999999</v>
      </c>
      <c r="H1938" s="100">
        <f t="shared" si="185"/>
        <v>486718.36889675254</v>
      </c>
      <c r="I1938" s="100">
        <f t="shared" si="181"/>
        <v>486010.25270817656</v>
      </c>
      <c r="J1938" s="100">
        <f>MIN(I1938,Farms!$I$6*1000)</f>
        <v>486010.25270817656</v>
      </c>
      <c r="K1938" s="100">
        <f>MAX(I1938-Farms!$I$6*1000, 0)</f>
        <v>0</v>
      </c>
      <c r="L1938" s="100">
        <f t="shared" si="182"/>
        <v>0</v>
      </c>
      <c r="M1938" s="100">
        <f t="shared" si="183"/>
        <v>363.46387771520523</v>
      </c>
      <c r="N1938" s="154">
        <f t="shared" si="184"/>
        <v>363.46387771520523</v>
      </c>
    </row>
    <row r="1939" spans="2:14" x14ac:dyDescent="0.25">
      <c r="B1939" s="4">
        <v>42416</v>
      </c>
      <c r="C1939" s="99">
        <f>'Farm Runoff'!$D1939</f>
        <v>1109.2031999999999</v>
      </c>
      <c r="D1939" s="99">
        <f>'Irrigation Demand'!$D1939</f>
        <v>1817.3193885760261</v>
      </c>
      <c r="E1939" s="99">
        <f>$C1939*Farms!$H$6/100</f>
        <v>275.08239359999999</v>
      </c>
      <c r="F1939" s="99">
        <f t="shared" si="180"/>
        <v>834.12080639999999</v>
      </c>
      <c r="G1939" s="99">
        <f>IF(H1939&lt;Farms!$I$6*1000,(MIN(F1939,Farms!$L$6)),0)</f>
        <v>834.12080639999999</v>
      </c>
      <c r="H1939" s="100">
        <f t="shared" si="185"/>
        <v>486010.25270817656</v>
      </c>
      <c r="I1939" s="100">
        <f t="shared" si="181"/>
        <v>485302.13651960058</v>
      </c>
      <c r="J1939" s="100">
        <f>MIN(I1939,Farms!$I$6*1000)</f>
        <v>485302.13651960058</v>
      </c>
      <c r="K1939" s="100">
        <f>MAX(I1939-Farms!$I$6*1000, 0)</f>
        <v>0</v>
      </c>
      <c r="L1939" s="100">
        <f t="shared" si="182"/>
        <v>0</v>
      </c>
      <c r="M1939" s="100">
        <f t="shared" si="183"/>
        <v>363.46387771520523</v>
      </c>
      <c r="N1939" s="154">
        <f t="shared" si="184"/>
        <v>363.46387771520523</v>
      </c>
    </row>
    <row r="1940" spans="2:14" x14ac:dyDescent="0.25">
      <c r="B1940" s="4">
        <v>42417</v>
      </c>
      <c r="C1940" s="99">
        <f>'Farm Runoff'!$D1940</f>
        <v>1109.2031999999999</v>
      </c>
      <c r="D1940" s="99">
        <f>'Irrigation Demand'!$D1940</f>
        <v>1817.3193885760261</v>
      </c>
      <c r="E1940" s="99">
        <f>$C1940*Farms!$H$6/100</f>
        <v>275.08239359999999</v>
      </c>
      <c r="F1940" s="99">
        <f t="shared" si="180"/>
        <v>834.12080639999999</v>
      </c>
      <c r="G1940" s="99">
        <f>IF(H1940&lt;Farms!$I$6*1000,(MIN(F1940,Farms!$L$6)),0)</f>
        <v>834.12080639999999</v>
      </c>
      <c r="H1940" s="100">
        <f t="shared" si="185"/>
        <v>485302.13651960058</v>
      </c>
      <c r="I1940" s="100">
        <f t="shared" si="181"/>
        <v>484594.0203310246</v>
      </c>
      <c r="J1940" s="100">
        <f>MIN(I1940,Farms!$I$6*1000)</f>
        <v>484594.0203310246</v>
      </c>
      <c r="K1940" s="100">
        <f>MAX(I1940-Farms!$I$6*1000, 0)</f>
        <v>0</v>
      </c>
      <c r="L1940" s="100">
        <f t="shared" si="182"/>
        <v>0</v>
      </c>
      <c r="M1940" s="100">
        <f t="shared" si="183"/>
        <v>363.46387771520523</v>
      </c>
      <c r="N1940" s="154">
        <f t="shared" si="184"/>
        <v>363.46387771520523</v>
      </c>
    </row>
    <row r="1941" spans="2:14" x14ac:dyDescent="0.25">
      <c r="B1941" s="4">
        <v>42418</v>
      </c>
      <c r="C1941" s="99">
        <f>'Farm Runoff'!$D1941</f>
        <v>1109.2031999999999</v>
      </c>
      <c r="D1941" s="99">
        <f>'Irrigation Demand'!$D1941</f>
        <v>1817.3193885760261</v>
      </c>
      <c r="E1941" s="99">
        <f>$C1941*Farms!$H$6/100</f>
        <v>275.08239359999999</v>
      </c>
      <c r="F1941" s="99">
        <f t="shared" si="180"/>
        <v>834.12080639999999</v>
      </c>
      <c r="G1941" s="99">
        <f>IF(H1941&lt;Farms!$I$6*1000,(MIN(F1941,Farms!$L$6)),0)</f>
        <v>834.12080639999999</v>
      </c>
      <c r="H1941" s="100">
        <f t="shared" si="185"/>
        <v>484594.0203310246</v>
      </c>
      <c r="I1941" s="100">
        <f t="shared" si="181"/>
        <v>483885.90414244862</v>
      </c>
      <c r="J1941" s="100">
        <f>MIN(I1941,Farms!$I$6*1000)</f>
        <v>483885.90414244862</v>
      </c>
      <c r="K1941" s="100">
        <f>MAX(I1941-Farms!$I$6*1000, 0)</f>
        <v>0</v>
      </c>
      <c r="L1941" s="100">
        <f t="shared" si="182"/>
        <v>0</v>
      </c>
      <c r="M1941" s="100">
        <f t="shared" si="183"/>
        <v>363.46387771520523</v>
      </c>
      <c r="N1941" s="154">
        <f t="shared" si="184"/>
        <v>363.46387771520523</v>
      </c>
    </row>
    <row r="1942" spans="2:14" x14ac:dyDescent="0.25">
      <c r="B1942" s="4">
        <v>42419</v>
      </c>
      <c r="C1942" s="99">
        <f>'Farm Runoff'!$D1942</f>
        <v>1109.2031999999999</v>
      </c>
      <c r="D1942" s="99">
        <f>'Irrigation Demand'!$D1942</f>
        <v>1817.3193885760261</v>
      </c>
      <c r="E1942" s="99">
        <f>$C1942*Farms!$H$6/100</f>
        <v>275.08239359999999</v>
      </c>
      <c r="F1942" s="99">
        <f t="shared" si="180"/>
        <v>834.12080639999999</v>
      </c>
      <c r="G1942" s="99">
        <f>IF(H1942&lt;Farms!$I$6*1000,(MIN(F1942,Farms!$L$6)),0)</f>
        <v>834.12080639999999</v>
      </c>
      <c r="H1942" s="100">
        <f t="shared" si="185"/>
        <v>483885.90414244862</v>
      </c>
      <c r="I1942" s="100">
        <f t="shared" si="181"/>
        <v>483177.78795387264</v>
      </c>
      <c r="J1942" s="100">
        <f>MIN(I1942,Farms!$I$6*1000)</f>
        <v>483177.78795387264</v>
      </c>
      <c r="K1942" s="100">
        <f>MAX(I1942-Farms!$I$6*1000, 0)</f>
        <v>0</v>
      </c>
      <c r="L1942" s="100">
        <f t="shared" si="182"/>
        <v>0</v>
      </c>
      <c r="M1942" s="100">
        <f t="shared" si="183"/>
        <v>363.46387771520523</v>
      </c>
      <c r="N1942" s="154">
        <f t="shared" si="184"/>
        <v>363.46387771520523</v>
      </c>
    </row>
    <row r="1943" spans="2:14" x14ac:dyDescent="0.25">
      <c r="B1943" s="4">
        <v>42420</v>
      </c>
      <c r="C1943" s="99">
        <f>'Farm Runoff'!$D1943</f>
        <v>1109.2031999999999</v>
      </c>
      <c r="D1943" s="99">
        <f>'Irrigation Demand'!$D1943</f>
        <v>1817.3193885760261</v>
      </c>
      <c r="E1943" s="99">
        <f>$C1943*Farms!$H$6/100</f>
        <v>275.08239359999999</v>
      </c>
      <c r="F1943" s="99">
        <f t="shared" si="180"/>
        <v>834.12080639999999</v>
      </c>
      <c r="G1943" s="99">
        <f>IF(H1943&lt;Farms!$I$6*1000,(MIN(F1943,Farms!$L$6)),0)</f>
        <v>834.12080639999999</v>
      </c>
      <c r="H1943" s="100">
        <f t="shared" si="185"/>
        <v>483177.78795387264</v>
      </c>
      <c r="I1943" s="100">
        <f t="shared" si="181"/>
        <v>482469.67176529666</v>
      </c>
      <c r="J1943" s="100">
        <f>MIN(I1943,Farms!$I$6*1000)</f>
        <v>482469.67176529666</v>
      </c>
      <c r="K1943" s="100">
        <f>MAX(I1943-Farms!$I$6*1000, 0)</f>
        <v>0</v>
      </c>
      <c r="L1943" s="100">
        <f t="shared" si="182"/>
        <v>0</v>
      </c>
      <c r="M1943" s="100">
        <f t="shared" si="183"/>
        <v>363.46387771520523</v>
      </c>
      <c r="N1943" s="154">
        <f t="shared" si="184"/>
        <v>363.46387771520523</v>
      </c>
    </row>
    <row r="1944" spans="2:14" x14ac:dyDescent="0.25">
      <c r="B1944" s="4">
        <v>42421</v>
      </c>
      <c r="C1944" s="99">
        <f>'Farm Runoff'!$D1944</f>
        <v>1109.2031999999999</v>
      </c>
      <c r="D1944" s="99">
        <f>'Irrigation Demand'!$D1944</f>
        <v>1817.3193885760261</v>
      </c>
      <c r="E1944" s="99">
        <f>$C1944*Farms!$H$6/100</f>
        <v>275.08239359999999</v>
      </c>
      <c r="F1944" s="99">
        <f t="shared" si="180"/>
        <v>834.12080639999999</v>
      </c>
      <c r="G1944" s="99">
        <f>IF(H1944&lt;Farms!$I$6*1000,(MIN(F1944,Farms!$L$6)),0)</f>
        <v>834.12080639999999</v>
      </c>
      <c r="H1944" s="100">
        <f t="shared" si="185"/>
        <v>482469.67176529666</v>
      </c>
      <c r="I1944" s="100">
        <f t="shared" si="181"/>
        <v>481761.55557672068</v>
      </c>
      <c r="J1944" s="100">
        <f>MIN(I1944,Farms!$I$6*1000)</f>
        <v>481761.55557672068</v>
      </c>
      <c r="K1944" s="100">
        <f>MAX(I1944-Farms!$I$6*1000, 0)</f>
        <v>0</v>
      </c>
      <c r="L1944" s="100">
        <f t="shared" si="182"/>
        <v>0</v>
      </c>
      <c r="M1944" s="100">
        <f t="shared" si="183"/>
        <v>363.46387771520523</v>
      </c>
      <c r="N1944" s="154">
        <f t="shared" si="184"/>
        <v>363.46387771520523</v>
      </c>
    </row>
    <row r="1945" spans="2:14" x14ac:dyDescent="0.25">
      <c r="B1945" s="4">
        <v>42422</v>
      </c>
      <c r="C1945" s="99">
        <f>'Farm Runoff'!$D1945</f>
        <v>1109.2031999999999</v>
      </c>
      <c r="D1945" s="99">
        <f>'Irrigation Demand'!$D1945</f>
        <v>1817.3193885760261</v>
      </c>
      <c r="E1945" s="99">
        <f>$C1945*Farms!$H$6/100</f>
        <v>275.08239359999999</v>
      </c>
      <c r="F1945" s="99">
        <f t="shared" si="180"/>
        <v>834.12080639999999</v>
      </c>
      <c r="G1945" s="99">
        <f>IF(H1945&lt;Farms!$I$6*1000,(MIN(F1945,Farms!$L$6)),0)</f>
        <v>834.12080639999999</v>
      </c>
      <c r="H1945" s="100">
        <f t="shared" si="185"/>
        <v>481761.55557672068</v>
      </c>
      <c r="I1945" s="100">
        <f t="shared" si="181"/>
        <v>481053.4393881447</v>
      </c>
      <c r="J1945" s="100">
        <f>MIN(I1945,Farms!$I$6*1000)</f>
        <v>481053.4393881447</v>
      </c>
      <c r="K1945" s="100">
        <f>MAX(I1945-Farms!$I$6*1000, 0)</f>
        <v>0</v>
      </c>
      <c r="L1945" s="100">
        <f t="shared" si="182"/>
        <v>0</v>
      </c>
      <c r="M1945" s="100">
        <f t="shared" si="183"/>
        <v>363.46387771520523</v>
      </c>
      <c r="N1945" s="154">
        <f t="shared" si="184"/>
        <v>363.46387771520523</v>
      </c>
    </row>
    <row r="1946" spans="2:14" x14ac:dyDescent="0.25">
      <c r="B1946" s="4">
        <v>42423</v>
      </c>
      <c r="C1946" s="99">
        <f>'Farm Runoff'!$D1946</f>
        <v>1109.2031999999999</v>
      </c>
      <c r="D1946" s="99">
        <f>'Irrigation Demand'!$D1946</f>
        <v>1817.3193885760261</v>
      </c>
      <c r="E1946" s="99">
        <f>$C1946*Farms!$H$6/100</f>
        <v>275.08239359999999</v>
      </c>
      <c r="F1946" s="99">
        <f t="shared" si="180"/>
        <v>834.12080639999999</v>
      </c>
      <c r="G1946" s="99">
        <f>IF(H1946&lt;Farms!$I$6*1000,(MIN(F1946,Farms!$L$6)),0)</f>
        <v>834.12080639999999</v>
      </c>
      <c r="H1946" s="100">
        <f t="shared" si="185"/>
        <v>481053.4393881447</v>
      </c>
      <c r="I1946" s="100">
        <f t="shared" si="181"/>
        <v>480345.32319956872</v>
      </c>
      <c r="J1946" s="100">
        <f>MIN(I1946,Farms!$I$6*1000)</f>
        <v>480345.32319956872</v>
      </c>
      <c r="K1946" s="100">
        <f>MAX(I1946-Farms!$I$6*1000, 0)</f>
        <v>0</v>
      </c>
      <c r="L1946" s="100">
        <f t="shared" si="182"/>
        <v>0</v>
      </c>
      <c r="M1946" s="100">
        <f t="shared" si="183"/>
        <v>363.46387771520523</v>
      </c>
      <c r="N1946" s="154">
        <f t="shared" si="184"/>
        <v>363.46387771520523</v>
      </c>
    </row>
    <row r="1947" spans="2:14" x14ac:dyDescent="0.25">
      <c r="B1947" s="4">
        <v>42424</v>
      </c>
      <c r="C1947" s="99">
        <f>'Farm Runoff'!$D1947</f>
        <v>1109.2031999999999</v>
      </c>
      <c r="D1947" s="99">
        <f>'Irrigation Demand'!$D1947</f>
        <v>1817.3193885760261</v>
      </c>
      <c r="E1947" s="99">
        <f>$C1947*Farms!$H$6/100</f>
        <v>275.08239359999999</v>
      </c>
      <c r="F1947" s="99">
        <f t="shared" si="180"/>
        <v>834.12080639999999</v>
      </c>
      <c r="G1947" s="99">
        <f>IF(H1947&lt;Farms!$I$6*1000,(MIN(F1947,Farms!$L$6)),0)</f>
        <v>834.12080639999999</v>
      </c>
      <c r="H1947" s="100">
        <f t="shared" si="185"/>
        <v>480345.32319956872</v>
      </c>
      <c r="I1947" s="100">
        <f t="shared" si="181"/>
        <v>479637.20701099274</v>
      </c>
      <c r="J1947" s="100">
        <f>MIN(I1947,Farms!$I$6*1000)</f>
        <v>479637.20701099274</v>
      </c>
      <c r="K1947" s="100">
        <f>MAX(I1947-Farms!$I$6*1000, 0)</f>
        <v>0</v>
      </c>
      <c r="L1947" s="100">
        <f t="shared" si="182"/>
        <v>0</v>
      </c>
      <c r="M1947" s="100">
        <f t="shared" si="183"/>
        <v>363.46387771520523</v>
      </c>
      <c r="N1947" s="154">
        <f t="shared" si="184"/>
        <v>363.46387771520523</v>
      </c>
    </row>
    <row r="1948" spans="2:14" x14ac:dyDescent="0.25">
      <c r="B1948" s="4">
        <v>42425</v>
      </c>
      <c r="C1948" s="99">
        <f>'Farm Runoff'!$D1948</f>
        <v>1109.2031999999999</v>
      </c>
      <c r="D1948" s="99">
        <f>'Irrigation Demand'!$D1948</f>
        <v>1817.3193885760261</v>
      </c>
      <c r="E1948" s="99">
        <f>$C1948*Farms!$H$6/100</f>
        <v>275.08239359999999</v>
      </c>
      <c r="F1948" s="99">
        <f t="shared" si="180"/>
        <v>834.12080639999999</v>
      </c>
      <c r="G1948" s="99">
        <f>IF(H1948&lt;Farms!$I$6*1000,(MIN(F1948,Farms!$L$6)),0)</f>
        <v>834.12080639999999</v>
      </c>
      <c r="H1948" s="100">
        <f t="shared" si="185"/>
        <v>479637.20701099274</v>
      </c>
      <c r="I1948" s="100">
        <f t="shared" si="181"/>
        <v>478929.09082241677</v>
      </c>
      <c r="J1948" s="100">
        <f>MIN(I1948,Farms!$I$6*1000)</f>
        <v>478929.09082241677</v>
      </c>
      <c r="K1948" s="100">
        <f>MAX(I1948-Farms!$I$6*1000, 0)</f>
        <v>0</v>
      </c>
      <c r="L1948" s="100">
        <f t="shared" si="182"/>
        <v>0</v>
      </c>
      <c r="M1948" s="100">
        <f t="shared" si="183"/>
        <v>363.46387771520523</v>
      </c>
      <c r="N1948" s="154">
        <f t="shared" si="184"/>
        <v>363.46387771520523</v>
      </c>
    </row>
    <row r="1949" spans="2:14" x14ac:dyDescent="0.25">
      <c r="B1949" s="4">
        <v>42426</v>
      </c>
      <c r="C1949" s="99">
        <f>'Farm Runoff'!$D1949</f>
        <v>1109.2031999999999</v>
      </c>
      <c r="D1949" s="99">
        <f>'Irrigation Demand'!$D1949</f>
        <v>1817.3193885760261</v>
      </c>
      <c r="E1949" s="99">
        <f>$C1949*Farms!$H$6/100</f>
        <v>275.08239359999999</v>
      </c>
      <c r="F1949" s="99">
        <f t="shared" si="180"/>
        <v>834.12080639999999</v>
      </c>
      <c r="G1949" s="99">
        <f>IF(H1949&lt;Farms!$I$6*1000,(MIN(F1949,Farms!$L$6)),0)</f>
        <v>834.12080639999999</v>
      </c>
      <c r="H1949" s="100">
        <f t="shared" si="185"/>
        <v>478929.09082241677</v>
      </c>
      <c r="I1949" s="100">
        <f t="shared" si="181"/>
        <v>478220.97463384079</v>
      </c>
      <c r="J1949" s="100">
        <f>MIN(I1949,Farms!$I$6*1000)</f>
        <v>478220.97463384079</v>
      </c>
      <c r="K1949" s="100">
        <f>MAX(I1949-Farms!$I$6*1000, 0)</f>
        <v>0</v>
      </c>
      <c r="L1949" s="100">
        <f t="shared" si="182"/>
        <v>0</v>
      </c>
      <c r="M1949" s="100">
        <f t="shared" si="183"/>
        <v>363.46387771520523</v>
      </c>
      <c r="N1949" s="154">
        <f t="shared" si="184"/>
        <v>363.46387771520523</v>
      </c>
    </row>
    <row r="1950" spans="2:14" x14ac:dyDescent="0.25">
      <c r="B1950" s="4">
        <v>42427</v>
      </c>
      <c r="C1950" s="99">
        <f>'Farm Runoff'!$D1950</f>
        <v>1109.2031999999999</v>
      </c>
      <c r="D1950" s="99">
        <f>'Irrigation Demand'!$D1950</f>
        <v>1817.3193885760261</v>
      </c>
      <c r="E1950" s="99">
        <f>$C1950*Farms!$H$6/100</f>
        <v>275.08239359999999</v>
      </c>
      <c r="F1950" s="99">
        <f t="shared" si="180"/>
        <v>834.12080639999999</v>
      </c>
      <c r="G1950" s="99">
        <f>IF(H1950&lt;Farms!$I$6*1000,(MIN(F1950,Farms!$L$6)),0)</f>
        <v>834.12080639999999</v>
      </c>
      <c r="H1950" s="100">
        <f t="shared" si="185"/>
        <v>478220.97463384079</v>
      </c>
      <c r="I1950" s="100">
        <f t="shared" si="181"/>
        <v>477512.85844526481</v>
      </c>
      <c r="J1950" s="100">
        <f>MIN(I1950,Farms!$I$6*1000)</f>
        <v>477512.85844526481</v>
      </c>
      <c r="K1950" s="100">
        <f>MAX(I1950-Farms!$I$6*1000, 0)</f>
        <v>0</v>
      </c>
      <c r="L1950" s="100">
        <f t="shared" si="182"/>
        <v>0</v>
      </c>
      <c r="M1950" s="100">
        <f t="shared" si="183"/>
        <v>363.46387771520523</v>
      </c>
      <c r="N1950" s="154">
        <f t="shared" si="184"/>
        <v>363.46387771520523</v>
      </c>
    </row>
    <row r="1951" spans="2:14" x14ac:dyDescent="0.25">
      <c r="B1951" s="4">
        <v>42428</v>
      </c>
      <c r="C1951" s="99">
        <f>'Farm Runoff'!$D1951</f>
        <v>1109.2031999999999</v>
      </c>
      <c r="D1951" s="99">
        <f>'Irrigation Demand'!$D1951</f>
        <v>1817.3193885760261</v>
      </c>
      <c r="E1951" s="99">
        <f>$C1951*Farms!$H$6/100</f>
        <v>275.08239359999999</v>
      </c>
      <c r="F1951" s="99">
        <f t="shared" si="180"/>
        <v>834.12080639999999</v>
      </c>
      <c r="G1951" s="99">
        <f>IF(H1951&lt;Farms!$I$6*1000,(MIN(F1951,Farms!$L$6)),0)</f>
        <v>834.12080639999999</v>
      </c>
      <c r="H1951" s="100">
        <f t="shared" si="185"/>
        <v>477512.85844526481</v>
      </c>
      <c r="I1951" s="100">
        <f t="shared" si="181"/>
        <v>476804.74225668883</v>
      </c>
      <c r="J1951" s="100">
        <f>MIN(I1951,Farms!$I$6*1000)</f>
        <v>476804.74225668883</v>
      </c>
      <c r="K1951" s="100">
        <f>MAX(I1951-Farms!$I$6*1000, 0)</f>
        <v>0</v>
      </c>
      <c r="L1951" s="100">
        <f t="shared" si="182"/>
        <v>0</v>
      </c>
      <c r="M1951" s="100">
        <f t="shared" si="183"/>
        <v>363.46387771520523</v>
      </c>
      <c r="N1951" s="154">
        <f t="shared" si="184"/>
        <v>363.46387771520523</v>
      </c>
    </row>
    <row r="1952" spans="2:14" x14ac:dyDescent="0.25">
      <c r="B1952" s="4">
        <v>42429</v>
      </c>
      <c r="C1952" s="99">
        <f>'Farm Runoff'!$D1952</f>
        <v>1109.2031999999999</v>
      </c>
      <c r="D1952" s="99">
        <f>'Irrigation Demand'!$D1952</f>
        <v>1817.3193885760261</v>
      </c>
      <c r="E1952" s="99">
        <f>$C1952*Farms!$H$6/100</f>
        <v>275.08239359999999</v>
      </c>
      <c r="F1952" s="99">
        <f t="shared" si="180"/>
        <v>834.12080639999999</v>
      </c>
      <c r="G1952" s="99">
        <f>IF(H1952&lt;Farms!$I$6*1000,(MIN(F1952,Farms!$L$6)),0)</f>
        <v>834.12080639999999</v>
      </c>
      <c r="H1952" s="100">
        <f t="shared" si="185"/>
        <v>476804.74225668883</v>
      </c>
      <c r="I1952" s="100">
        <f t="shared" si="181"/>
        <v>476096.62606811285</v>
      </c>
      <c r="J1952" s="100">
        <f>MIN(I1952,Farms!$I$6*1000)</f>
        <v>476096.62606811285</v>
      </c>
      <c r="K1952" s="100">
        <f>MAX(I1952-Farms!$I$6*1000, 0)</f>
        <v>0</v>
      </c>
      <c r="L1952" s="100">
        <f t="shared" si="182"/>
        <v>0</v>
      </c>
      <c r="M1952" s="100">
        <f t="shared" si="183"/>
        <v>363.46387771520523</v>
      </c>
      <c r="N1952" s="154">
        <f t="shared" si="184"/>
        <v>363.46387771520523</v>
      </c>
    </row>
    <row r="1953" spans="2:14" x14ac:dyDescent="0.25">
      <c r="B1953" s="4">
        <v>42430</v>
      </c>
      <c r="C1953" s="99">
        <f>'Farm Runoff'!$D1953</f>
        <v>1018.6559999999999</v>
      </c>
      <c r="D1953" s="99">
        <f>'Irrigation Demand'!$D1953</f>
        <v>1531.0662756598242</v>
      </c>
      <c r="E1953" s="99">
        <f>$C1953*Farms!$H$6/100</f>
        <v>252.626688</v>
      </c>
      <c r="F1953" s="99">
        <f t="shared" si="180"/>
        <v>766.02931199999989</v>
      </c>
      <c r="G1953" s="99">
        <f>IF(H1953&lt;Farms!$I$6*1000,(MIN(F1953,Farms!$L$6)),0)</f>
        <v>766.02931199999989</v>
      </c>
      <c r="H1953" s="100">
        <f t="shared" si="185"/>
        <v>476096.62606811285</v>
      </c>
      <c r="I1953" s="100">
        <f t="shared" si="181"/>
        <v>475584.21579245303</v>
      </c>
      <c r="J1953" s="100">
        <f>MIN(I1953,Farms!$I$6*1000)</f>
        <v>475584.21579245303</v>
      </c>
      <c r="K1953" s="100">
        <f>MAX(I1953-Farms!$I$6*1000, 0)</f>
        <v>0</v>
      </c>
      <c r="L1953" s="100">
        <f t="shared" si="182"/>
        <v>0</v>
      </c>
      <c r="M1953" s="100">
        <f t="shared" si="183"/>
        <v>306.21325513196484</v>
      </c>
      <c r="N1953" s="154">
        <f t="shared" si="184"/>
        <v>306.21325513196484</v>
      </c>
    </row>
    <row r="1954" spans="2:14" x14ac:dyDescent="0.25">
      <c r="B1954" s="4">
        <v>42431</v>
      </c>
      <c r="C1954" s="99">
        <f>'Farm Runoff'!$D1954</f>
        <v>1018.6559999999999</v>
      </c>
      <c r="D1954" s="99">
        <f>'Irrigation Demand'!$D1954</f>
        <v>1531.0662756598242</v>
      </c>
      <c r="E1954" s="99">
        <f>$C1954*Farms!$H$6/100</f>
        <v>252.626688</v>
      </c>
      <c r="F1954" s="99">
        <f t="shared" si="180"/>
        <v>766.02931199999989</v>
      </c>
      <c r="G1954" s="99">
        <f>IF(H1954&lt;Farms!$I$6*1000,(MIN(F1954,Farms!$L$6)),0)</f>
        <v>766.02931199999989</v>
      </c>
      <c r="H1954" s="100">
        <f t="shared" si="185"/>
        <v>475584.21579245303</v>
      </c>
      <c r="I1954" s="100">
        <f t="shared" si="181"/>
        <v>475071.80551679322</v>
      </c>
      <c r="J1954" s="100">
        <f>MIN(I1954,Farms!$I$6*1000)</f>
        <v>475071.80551679322</v>
      </c>
      <c r="K1954" s="100">
        <f>MAX(I1954-Farms!$I$6*1000, 0)</f>
        <v>0</v>
      </c>
      <c r="L1954" s="100">
        <f t="shared" si="182"/>
        <v>0</v>
      </c>
      <c r="M1954" s="100">
        <f t="shared" si="183"/>
        <v>306.21325513196484</v>
      </c>
      <c r="N1954" s="154">
        <f t="shared" si="184"/>
        <v>306.21325513196484</v>
      </c>
    </row>
    <row r="1955" spans="2:14" x14ac:dyDescent="0.25">
      <c r="B1955" s="4">
        <v>42432</v>
      </c>
      <c r="C1955" s="99">
        <f>'Farm Runoff'!$D1955</f>
        <v>1018.6559999999999</v>
      </c>
      <c r="D1955" s="99">
        <f>'Irrigation Demand'!$D1955</f>
        <v>1531.0662756598242</v>
      </c>
      <c r="E1955" s="99">
        <f>$C1955*Farms!$H$6/100</f>
        <v>252.626688</v>
      </c>
      <c r="F1955" s="99">
        <f t="shared" si="180"/>
        <v>766.02931199999989</v>
      </c>
      <c r="G1955" s="99">
        <f>IF(H1955&lt;Farms!$I$6*1000,(MIN(F1955,Farms!$L$6)),0)</f>
        <v>766.02931199999989</v>
      </c>
      <c r="H1955" s="100">
        <f t="shared" si="185"/>
        <v>475071.80551679322</v>
      </c>
      <c r="I1955" s="100">
        <f t="shared" si="181"/>
        <v>474559.3952411334</v>
      </c>
      <c r="J1955" s="100">
        <f>MIN(I1955,Farms!$I$6*1000)</f>
        <v>474559.3952411334</v>
      </c>
      <c r="K1955" s="100">
        <f>MAX(I1955-Farms!$I$6*1000, 0)</f>
        <v>0</v>
      </c>
      <c r="L1955" s="100">
        <f t="shared" si="182"/>
        <v>0</v>
      </c>
      <c r="M1955" s="100">
        <f t="shared" si="183"/>
        <v>306.21325513196484</v>
      </c>
      <c r="N1955" s="154">
        <f t="shared" si="184"/>
        <v>306.21325513196484</v>
      </c>
    </row>
    <row r="1956" spans="2:14" x14ac:dyDescent="0.25">
      <c r="B1956" s="4">
        <v>42433</v>
      </c>
      <c r="C1956" s="99">
        <f>'Farm Runoff'!$D1956</f>
        <v>1018.6559999999999</v>
      </c>
      <c r="D1956" s="99">
        <f>'Irrigation Demand'!$D1956</f>
        <v>1531.0662756598242</v>
      </c>
      <c r="E1956" s="99">
        <f>$C1956*Farms!$H$6/100</f>
        <v>252.626688</v>
      </c>
      <c r="F1956" s="99">
        <f t="shared" si="180"/>
        <v>766.02931199999989</v>
      </c>
      <c r="G1956" s="99">
        <f>IF(H1956&lt;Farms!$I$6*1000,(MIN(F1956,Farms!$L$6)),0)</f>
        <v>766.02931199999989</v>
      </c>
      <c r="H1956" s="100">
        <f t="shared" si="185"/>
        <v>474559.3952411334</v>
      </c>
      <c r="I1956" s="100">
        <f t="shared" si="181"/>
        <v>474046.98496547359</v>
      </c>
      <c r="J1956" s="100">
        <f>MIN(I1956,Farms!$I$6*1000)</f>
        <v>474046.98496547359</v>
      </c>
      <c r="K1956" s="100">
        <f>MAX(I1956-Farms!$I$6*1000, 0)</f>
        <v>0</v>
      </c>
      <c r="L1956" s="100">
        <f t="shared" si="182"/>
        <v>0</v>
      </c>
      <c r="M1956" s="100">
        <f t="shared" si="183"/>
        <v>306.21325513196484</v>
      </c>
      <c r="N1956" s="154">
        <f t="shared" si="184"/>
        <v>306.21325513196484</v>
      </c>
    </row>
    <row r="1957" spans="2:14" x14ac:dyDescent="0.25">
      <c r="B1957" s="4">
        <v>42434</v>
      </c>
      <c r="C1957" s="99">
        <f>'Farm Runoff'!$D1957</f>
        <v>1018.6559999999999</v>
      </c>
      <c r="D1957" s="99">
        <f>'Irrigation Demand'!$D1957</f>
        <v>1531.0662756598242</v>
      </c>
      <c r="E1957" s="99">
        <f>$C1957*Farms!$H$6/100</f>
        <v>252.626688</v>
      </c>
      <c r="F1957" s="99">
        <f t="shared" si="180"/>
        <v>766.02931199999989</v>
      </c>
      <c r="G1957" s="99">
        <f>IF(H1957&lt;Farms!$I$6*1000,(MIN(F1957,Farms!$L$6)),0)</f>
        <v>766.02931199999989</v>
      </c>
      <c r="H1957" s="100">
        <f t="shared" si="185"/>
        <v>474046.98496547359</v>
      </c>
      <c r="I1957" s="100">
        <f t="shared" si="181"/>
        <v>473534.57468981377</v>
      </c>
      <c r="J1957" s="100">
        <f>MIN(I1957,Farms!$I$6*1000)</f>
        <v>473534.57468981377</v>
      </c>
      <c r="K1957" s="100">
        <f>MAX(I1957-Farms!$I$6*1000, 0)</f>
        <v>0</v>
      </c>
      <c r="L1957" s="100">
        <f t="shared" si="182"/>
        <v>0</v>
      </c>
      <c r="M1957" s="100">
        <f t="shared" si="183"/>
        <v>306.21325513196484</v>
      </c>
      <c r="N1957" s="154">
        <f t="shared" si="184"/>
        <v>306.21325513196484</v>
      </c>
    </row>
    <row r="1958" spans="2:14" x14ac:dyDescent="0.25">
      <c r="B1958" s="4">
        <v>42435</v>
      </c>
      <c r="C1958" s="99">
        <f>'Farm Runoff'!$D1958</f>
        <v>1358.2079999999999</v>
      </c>
      <c r="D1958" s="99">
        <f>'Irrigation Demand'!$D1958</f>
        <v>1531.0662756598242</v>
      </c>
      <c r="E1958" s="99">
        <f>$C1958*Farms!$H$6/100</f>
        <v>336.83558399999993</v>
      </c>
      <c r="F1958" s="99">
        <f t="shared" si="180"/>
        <v>1021.3724159999999</v>
      </c>
      <c r="G1958" s="99">
        <f>IF(H1958&lt;Farms!$I$6*1000,(MIN(F1958,Farms!$L$6)),0)</f>
        <v>1021.3724159999999</v>
      </c>
      <c r="H1958" s="100">
        <f t="shared" si="185"/>
        <v>473534.57468981377</v>
      </c>
      <c r="I1958" s="100">
        <f t="shared" si="181"/>
        <v>473361.71641415393</v>
      </c>
      <c r="J1958" s="100">
        <f>MIN(I1958,Farms!$I$6*1000)</f>
        <v>473361.71641415393</v>
      </c>
      <c r="K1958" s="100">
        <f>MAX(I1958-Farms!$I$6*1000, 0)</f>
        <v>0</v>
      </c>
      <c r="L1958" s="100">
        <f t="shared" si="182"/>
        <v>0</v>
      </c>
      <c r="M1958" s="100">
        <f t="shared" si="183"/>
        <v>306.21325513196484</v>
      </c>
      <c r="N1958" s="154">
        <f t="shared" si="184"/>
        <v>306.21325513196484</v>
      </c>
    </row>
    <row r="1959" spans="2:14" x14ac:dyDescent="0.25">
      <c r="B1959" s="4">
        <v>42436</v>
      </c>
      <c r="C1959" s="99">
        <f>'Farm Runoff'!$D1959</f>
        <v>1018.6559999999999</v>
      </c>
      <c r="D1959" s="99">
        <f>'Irrigation Demand'!$D1959</f>
        <v>1531.0662756598242</v>
      </c>
      <c r="E1959" s="99">
        <f>$C1959*Farms!$H$6/100</f>
        <v>252.626688</v>
      </c>
      <c r="F1959" s="99">
        <f t="shared" si="180"/>
        <v>766.02931199999989</v>
      </c>
      <c r="G1959" s="99">
        <f>IF(H1959&lt;Farms!$I$6*1000,(MIN(F1959,Farms!$L$6)),0)</f>
        <v>766.02931199999989</v>
      </c>
      <c r="H1959" s="100">
        <f t="shared" si="185"/>
        <v>473361.71641415393</v>
      </c>
      <c r="I1959" s="100">
        <f t="shared" si="181"/>
        <v>472849.30613849411</v>
      </c>
      <c r="J1959" s="100">
        <f>MIN(I1959,Farms!$I$6*1000)</f>
        <v>472849.30613849411</v>
      </c>
      <c r="K1959" s="100">
        <f>MAX(I1959-Farms!$I$6*1000, 0)</f>
        <v>0</v>
      </c>
      <c r="L1959" s="100">
        <f t="shared" si="182"/>
        <v>0</v>
      </c>
      <c r="M1959" s="100">
        <f t="shared" si="183"/>
        <v>306.21325513196484</v>
      </c>
      <c r="N1959" s="154">
        <f t="shared" si="184"/>
        <v>306.21325513196484</v>
      </c>
    </row>
    <row r="1960" spans="2:14" x14ac:dyDescent="0.25">
      <c r="B1960" s="4">
        <v>42437</v>
      </c>
      <c r="C1960" s="99">
        <f>'Farm Runoff'!$D1960</f>
        <v>1018.6559999999999</v>
      </c>
      <c r="D1960" s="99">
        <f>'Irrigation Demand'!$D1960</f>
        <v>1531.0662756598242</v>
      </c>
      <c r="E1960" s="99">
        <f>$C1960*Farms!$H$6/100</f>
        <v>252.626688</v>
      </c>
      <c r="F1960" s="99">
        <f t="shared" si="180"/>
        <v>766.02931199999989</v>
      </c>
      <c r="G1960" s="99">
        <f>IF(H1960&lt;Farms!$I$6*1000,(MIN(F1960,Farms!$L$6)),0)</f>
        <v>766.02931199999989</v>
      </c>
      <c r="H1960" s="100">
        <f t="shared" si="185"/>
        <v>472849.30613849411</v>
      </c>
      <c r="I1960" s="100">
        <f t="shared" si="181"/>
        <v>472336.8958628343</v>
      </c>
      <c r="J1960" s="100">
        <f>MIN(I1960,Farms!$I$6*1000)</f>
        <v>472336.8958628343</v>
      </c>
      <c r="K1960" s="100">
        <f>MAX(I1960-Farms!$I$6*1000, 0)</f>
        <v>0</v>
      </c>
      <c r="L1960" s="100">
        <f t="shared" si="182"/>
        <v>0</v>
      </c>
      <c r="M1960" s="100">
        <f t="shared" si="183"/>
        <v>306.21325513196484</v>
      </c>
      <c r="N1960" s="154">
        <f t="shared" si="184"/>
        <v>306.21325513196484</v>
      </c>
    </row>
    <row r="1961" spans="2:14" x14ac:dyDescent="0.25">
      <c r="B1961" s="4">
        <v>42438</v>
      </c>
      <c r="C1961" s="99">
        <f>'Farm Runoff'!$D1961</f>
        <v>1018.6559999999999</v>
      </c>
      <c r="D1961" s="99">
        <f>'Irrigation Demand'!$D1961</f>
        <v>1531.0662756598242</v>
      </c>
      <c r="E1961" s="99">
        <f>$C1961*Farms!$H$6/100</f>
        <v>252.626688</v>
      </c>
      <c r="F1961" s="99">
        <f t="shared" si="180"/>
        <v>766.02931199999989</v>
      </c>
      <c r="G1961" s="99">
        <f>IF(H1961&lt;Farms!$I$6*1000,(MIN(F1961,Farms!$L$6)),0)</f>
        <v>766.02931199999989</v>
      </c>
      <c r="H1961" s="100">
        <f t="shared" si="185"/>
        <v>472336.8958628343</v>
      </c>
      <c r="I1961" s="100">
        <f t="shared" si="181"/>
        <v>471824.48558717448</v>
      </c>
      <c r="J1961" s="100">
        <f>MIN(I1961,Farms!$I$6*1000)</f>
        <v>471824.48558717448</v>
      </c>
      <c r="K1961" s="100">
        <f>MAX(I1961-Farms!$I$6*1000, 0)</f>
        <v>0</v>
      </c>
      <c r="L1961" s="100">
        <f t="shared" si="182"/>
        <v>0</v>
      </c>
      <c r="M1961" s="100">
        <f t="shared" si="183"/>
        <v>306.21325513196484</v>
      </c>
      <c r="N1961" s="154">
        <f t="shared" si="184"/>
        <v>306.21325513196484</v>
      </c>
    </row>
    <row r="1962" spans="2:14" x14ac:dyDescent="0.25">
      <c r="B1962" s="4">
        <v>42439</v>
      </c>
      <c r="C1962" s="99">
        <f>'Farm Runoff'!$D1962</f>
        <v>1018.6559999999999</v>
      </c>
      <c r="D1962" s="99">
        <f>'Irrigation Demand'!$D1962</f>
        <v>1531.0662756598242</v>
      </c>
      <c r="E1962" s="99">
        <f>$C1962*Farms!$H$6/100</f>
        <v>252.626688</v>
      </c>
      <c r="F1962" s="99">
        <f t="shared" si="180"/>
        <v>766.02931199999989</v>
      </c>
      <c r="G1962" s="99">
        <f>IF(H1962&lt;Farms!$I$6*1000,(MIN(F1962,Farms!$L$6)),0)</f>
        <v>766.02931199999989</v>
      </c>
      <c r="H1962" s="100">
        <f t="shared" si="185"/>
        <v>471824.48558717448</v>
      </c>
      <c r="I1962" s="100">
        <f t="shared" si="181"/>
        <v>471312.07531151467</v>
      </c>
      <c r="J1962" s="100">
        <f>MIN(I1962,Farms!$I$6*1000)</f>
        <v>471312.07531151467</v>
      </c>
      <c r="K1962" s="100">
        <f>MAX(I1962-Farms!$I$6*1000, 0)</f>
        <v>0</v>
      </c>
      <c r="L1962" s="100">
        <f t="shared" si="182"/>
        <v>0</v>
      </c>
      <c r="M1962" s="100">
        <f t="shared" si="183"/>
        <v>306.21325513196484</v>
      </c>
      <c r="N1962" s="154">
        <f t="shared" si="184"/>
        <v>306.21325513196484</v>
      </c>
    </row>
    <row r="1963" spans="2:14" x14ac:dyDescent="0.25">
      <c r="B1963" s="4">
        <v>42440</v>
      </c>
      <c r="C1963" s="99">
        <f>'Farm Runoff'!$D1963</f>
        <v>1018.6559999999999</v>
      </c>
      <c r="D1963" s="99">
        <f>'Irrigation Demand'!$D1963</f>
        <v>1531.0662756598242</v>
      </c>
      <c r="E1963" s="99">
        <f>$C1963*Farms!$H$6/100</f>
        <v>252.626688</v>
      </c>
      <c r="F1963" s="99">
        <f t="shared" si="180"/>
        <v>766.02931199999989</v>
      </c>
      <c r="G1963" s="99">
        <f>IF(H1963&lt;Farms!$I$6*1000,(MIN(F1963,Farms!$L$6)),0)</f>
        <v>766.02931199999989</v>
      </c>
      <c r="H1963" s="100">
        <f t="shared" si="185"/>
        <v>471312.07531151467</v>
      </c>
      <c r="I1963" s="100">
        <f t="shared" si="181"/>
        <v>470799.66503585485</v>
      </c>
      <c r="J1963" s="100">
        <f>MIN(I1963,Farms!$I$6*1000)</f>
        <v>470799.66503585485</v>
      </c>
      <c r="K1963" s="100">
        <f>MAX(I1963-Farms!$I$6*1000, 0)</f>
        <v>0</v>
      </c>
      <c r="L1963" s="100">
        <f t="shared" si="182"/>
        <v>0</v>
      </c>
      <c r="M1963" s="100">
        <f t="shared" si="183"/>
        <v>306.21325513196484</v>
      </c>
      <c r="N1963" s="154">
        <f t="shared" si="184"/>
        <v>306.21325513196484</v>
      </c>
    </row>
    <row r="1964" spans="2:14" x14ac:dyDescent="0.25">
      <c r="B1964" s="4">
        <v>42441</v>
      </c>
      <c r="C1964" s="99">
        <f>'Farm Runoff'!$D1964</f>
        <v>1018.6559999999999</v>
      </c>
      <c r="D1964" s="99">
        <f>'Irrigation Demand'!$D1964</f>
        <v>1531.0662756598242</v>
      </c>
      <c r="E1964" s="99">
        <f>$C1964*Farms!$H$6/100</f>
        <v>252.626688</v>
      </c>
      <c r="F1964" s="99">
        <f t="shared" si="180"/>
        <v>766.02931199999989</v>
      </c>
      <c r="G1964" s="99">
        <f>IF(H1964&lt;Farms!$I$6*1000,(MIN(F1964,Farms!$L$6)),0)</f>
        <v>766.02931199999989</v>
      </c>
      <c r="H1964" s="100">
        <f t="shared" si="185"/>
        <v>470799.66503585485</v>
      </c>
      <c r="I1964" s="100">
        <f t="shared" si="181"/>
        <v>470287.25476019504</v>
      </c>
      <c r="J1964" s="100">
        <f>MIN(I1964,Farms!$I$6*1000)</f>
        <v>470287.25476019504</v>
      </c>
      <c r="K1964" s="100">
        <f>MAX(I1964-Farms!$I$6*1000, 0)</f>
        <v>0</v>
      </c>
      <c r="L1964" s="100">
        <f t="shared" si="182"/>
        <v>0</v>
      </c>
      <c r="M1964" s="100">
        <f t="shared" si="183"/>
        <v>306.21325513196484</v>
      </c>
      <c r="N1964" s="154">
        <f t="shared" si="184"/>
        <v>306.21325513196484</v>
      </c>
    </row>
    <row r="1965" spans="2:14" x14ac:dyDescent="0.25">
      <c r="B1965" s="4">
        <v>42442</v>
      </c>
      <c r="C1965" s="99">
        <f>'Farm Runoff'!$D1965</f>
        <v>1018.6559999999999</v>
      </c>
      <c r="D1965" s="99">
        <f>'Irrigation Demand'!$D1965</f>
        <v>1531.0662756598242</v>
      </c>
      <c r="E1965" s="99">
        <f>$C1965*Farms!$H$6/100</f>
        <v>252.626688</v>
      </c>
      <c r="F1965" s="99">
        <f t="shared" si="180"/>
        <v>766.02931199999989</v>
      </c>
      <c r="G1965" s="99">
        <f>IF(H1965&lt;Farms!$I$6*1000,(MIN(F1965,Farms!$L$6)),0)</f>
        <v>766.02931199999989</v>
      </c>
      <c r="H1965" s="100">
        <f t="shared" si="185"/>
        <v>470287.25476019504</v>
      </c>
      <c r="I1965" s="100">
        <f t="shared" si="181"/>
        <v>469774.84448453522</v>
      </c>
      <c r="J1965" s="100">
        <f>MIN(I1965,Farms!$I$6*1000)</f>
        <v>469774.84448453522</v>
      </c>
      <c r="K1965" s="100">
        <f>MAX(I1965-Farms!$I$6*1000, 0)</f>
        <v>0</v>
      </c>
      <c r="L1965" s="100">
        <f t="shared" si="182"/>
        <v>0</v>
      </c>
      <c r="M1965" s="100">
        <f t="shared" si="183"/>
        <v>306.21325513196484</v>
      </c>
      <c r="N1965" s="154">
        <f t="shared" si="184"/>
        <v>306.21325513196484</v>
      </c>
    </row>
    <row r="1966" spans="2:14" x14ac:dyDescent="0.25">
      <c r="B1966" s="4">
        <v>42443</v>
      </c>
      <c r="C1966" s="99">
        <f>'Farm Runoff'!$D1966</f>
        <v>1018.6559999999999</v>
      </c>
      <c r="D1966" s="99">
        <f>'Irrigation Demand'!$D1966</f>
        <v>1531.0662756598242</v>
      </c>
      <c r="E1966" s="99">
        <f>$C1966*Farms!$H$6/100</f>
        <v>252.626688</v>
      </c>
      <c r="F1966" s="99">
        <f t="shared" si="180"/>
        <v>766.02931199999989</v>
      </c>
      <c r="G1966" s="99">
        <f>IF(H1966&lt;Farms!$I$6*1000,(MIN(F1966,Farms!$L$6)),0)</f>
        <v>766.02931199999989</v>
      </c>
      <c r="H1966" s="100">
        <f t="shared" si="185"/>
        <v>469774.84448453522</v>
      </c>
      <c r="I1966" s="100">
        <f t="shared" si="181"/>
        <v>469262.43420887541</v>
      </c>
      <c r="J1966" s="100">
        <f>MIN(I1966,Farms!$I$6*1000)</f>
        <v>469262.43420887541</v>
      </c>
      <c r="K1966" s="100">
        <f>MAX(I1966-Farms!$I$6*1000, 0)</f>
        <v>0</v>
      </c>
      <c r="L1966" s="100">
        <f t="shared" si="182"/>
        <v>0</v>
      </c>
      <c r="M1966" s="100">
        <f t="shared" si="183"/>
        <v>306.21325513196484</v>
      </c>
      <c r="N1966" s="154">
        <f t="shared" si="184"/>
        <v>306.21325513196484</v>
      </c>
    </row>
    <row r="1967" spans="2:14" x14ac:dyDescent="0.25">
      <c r="B1967" s="4">
        <v>42444</v>
      </c>
      <c r="C1967" s="99">
        <f>'Farm Runoff'!$D1967</f>
        <v>1018.6559999999999</v>
      </c>
      <c r="D1967" s="99">
        <f>'Irrigation Demand'!$D1967</f>
        <v>1531.0662756598242</v>
      </c>
      <c r="E1967" s="99">
        <f>$C1967*Farms!$H$6/100</f>
        <v>252.626688</v>
      </c>
      <c r="F1967" s="99">
        <f t="shared" si="180"/>
        <v>766.02931199999989</v>
      </c>
      <c r="G1967" s="99">
        <f>IF(H1967&lt;Farms!$I$6*1000,(MIN(F1967,Farms!$L$6)),0)</f>
        <v>766.02931199999989</v>
      </c>
      <c r="H1967" s="100">
        <f t="shared" si="185"/>
        <v>469262.43420887541</v>
      </c>
      <c r="I1967" s="100">
        <f t="shared" si="181"/>
        <v>468750.02393321559</v>
      </c>
      <c r="J1967" s="100">
        <f>MIN(I1967,Farms!$I$6*1000)</f>
        <v>468750.02393321559</v>
      </c>
      <c r="K1967" s="100">
        <f>MAX(I1967-Farms!$I$6*1000, 0)</f>
        <v>0</v>
      </c>
      <c r="L1967" s="100">
        <f t="shared" si="182"/>
        <v>0</v>
      </c>
      <c r="M1967" s="100">
        <f t="shared" si="183"/>
        <v>306.21325513196484</v>
      </c>
      <c r="N1967" s="154">
        <f t="shared" si="184"/>
        <v>306.21325513196484</v>
      </c>
    </row>
    <row r="1968" spans="2:14" x14ac:dyDescent="0.25">
      <c r="B1968" s="4">
        <v>42445</v>
      </c>
      <c r="C1968" s="99">
        <f>'Farm Runoff'!$D1968</f>
        <v>1018.6559999999999</v>
      </c>
      <c r="D1968" s="99">
        <f>'Irrigation Demand'!$D1968</f>
        <v>1531.0662756598242</v>
      </c>
      <c r="E1968" s="99">
        <f>$C1968*Farms!$H$6/100</f>
        <v>252.626688</v>
      </c>
      <c r="F1968" s="99">
        <f t="shared" si="180"/>
        <v>766.02931199999989</v>
      </c>
      <c r="G1968" s="99">
        <f>IF(H1968&lt;Farms!$I$6*1000,(MIN(F1968,Farms!$L$6)),0)</f>
        <v>766.02931199999989</v>
      </c>
      <c r="H1968" s="100">
        <f t="shared" si="185"/>
        <v>468750.02393321559</v>
      </c>
      <c r="I1968" s="100">
        <f t="shared" si="181"/>
        <v>468237.61365755578</v>
      </c>
      <c r="J1968" s="100">
        <f>MIN(I1968,Farms!$I$6*1000)</f>
        <v>468237.61365755578</v>
      </c>
      <c r="K1968" s="100">
        <f>MAX(I1968-Farms!$I$6*1000, 0)</f>
        <v>0</v>
      </c>
      <c r="L1968" s="100">
        <f t="shared" si="182"/>
        <v>0</v>
      </c>
      <c r="M1968" s="100">
        <f t="shared" si="183"/>
        <v>306.21325513196484</v>
      </c>
      <c r="N1968" s="154">
        <f t="shared" si="184"/>
        <v>306.21325513196484</v>
      </c>
    </row>
    <row r="1969" spans="2:14" x14ac:dyDescent="0.25">
      <c r="B1969" s="4">
        <v>42446</v>
      </c>
      <c r="C1969" s="99">
        <f>'Farm Runoff'!$D1969</f>
        <v>1018.6559999999999</v>
      </c>
      <c r="D1969" s="99">
        <f>'Irrigation Demand'!$D1969</f>
        <v>1531.0662756598242</v>
      </c>
      <c r="E1969" s="99">
        <f>$C1969*Farms!$H$6/100</f>
        <v>252.626688</v>
      </c>
      <c r="F1969" s="99">
        <f t="shared" si="180"/>
        <v>766.02931199999989</v>
      </c>
      <c r="G1969" s="99">
        <f>IF(H1969&lt;Farms!$I$6*1000,(MIN(F1969,Farms!$L$6)),0)</f>
        <v>766.02931199999989</v>
      </c>
      <c r="H1969" s="100">
        <f t="shared" si="185"/>
        <v>468237.61365755578</v>
      </c>
      <c r="I1969" s="100">
        <f t="shared" si="181"/>
        <v>467725.20338189596</v>
      </c>
      <c r="J1969" s="100">
        <f>MIN(I1969,Farms!$I$6*1000)</f>
        <v>467725.20338189596</v>
      </c>
      <c r="K1969" s="100">
        <f>MAX(I1969-Farms!$I$6*1000, 0)</f>
        <v>0</v>
      </c>
      <c r="L1969" s="100">
        <f t="shared" si="182"/>
        <v>0</v>
      </c>
      <c r="M1969" s="100">
        <f t="shared" si="183"/>
        <v>306.21325513196484</v>
      </c>
      <c r="N1969" s="154">
        <f t="shared" si="184"/>
        <v>306.21325513196484</v>
      </c>
    </row>
    <row r="1970" spans="2:14" x14ac:dyDescent="0.25">
      <c r="B1970" s="4">
        <v>42447</v>
      </c>
      <c r="C1970" s="99">
        <f>'Farm Runoff'!$D1970</f>
        <v>1018.6559999999999</v>
      </c>
      <c r="D1970" s="99">
        <f>'Irrigation Demand'!$D1970</f>
        <v>1531.0662756598242</v>
      </c>
      <c r="E1970" s="99">
        <f>$C1970*Farms!$H$6/100</f>
        <v>252.626688</v>
      </c>
      <c r="F1970" s="99">
        <f t="shared" si="180"/>
        <v>766.02931199999989</v>
      </c>
      <c r="G1970" s="99">
        <f>IF(H1970&lt;Farms!$I$6*1000,(MIN(F1970,Farms!$L$6)),0)</f>
        <v>766.02931199999989</v>
      </c>
      <c r="H1970" s="100">
        <f t="shared" si="185"/>
        <v>467725.20338189596</v>
      </c>
      <c r="I1970" s="100">
        <f t="shared" si="181"/>
        <v>467212.79310623615</v>
      </c>
      <c r="J1970" s="100">
        <f>MIN(I1970,Farms!$I$6*1000)</f>
        <v>467212.79310623615</v>
      </c>
      <c r="K1970" s="100">
        <f>MAX(I1970-Farms!$I$6*1000, 0)</f>
        <v>0</v>
      </c>
      <c r="L1970" s="100">
        <f t="shared" si="182"/>
        <v>0</v>
      </c>
      <c r="M1970" s="100">
        <f t="shared" si="183"/>
        <v>306.21325513196484</v>
      </c>
      <c r="N1970" s="154">
        <f t="shared" si="184"/>
        <v>306.21325513196484</v>
      </c>
    </row>
    <row r="1971" spans="2:14" x14ac:dyDescent="0.25">
      <c r="B1971" s="4">
        <v>42448</v>
      </c>
      <c r="C1971" s="99">
        <f>'Farm Runoff'!$D1971</f>
        <v>1358.2079999999999</v>
      </c>
      <c r="D1971" s="99">
        <f>'Irrigation Demand'!$D1971</f>
        <v>1531.0662756598242</v>
      </c>
      <c r="E1971" s="99">
        <f>$C1971*Farms!$H$6/100</f>
        <v>336.83558399999993</v>
      </c>
      <c r="F1971" s="99">
        <f t="shared" si="180"/>
        <v>1021.3724159999999</v>
      </c>
      <c r="G1971" s="99">
        <f>IF(H1971&lt;Farms!$I$6*1000,(MIN(F1971,Farms!$L$6)),0)</f>
        <v>1021.3724159999999</v>
      </c>
      <c r="H1971" s="100">
        <f t="shared" si="185"/>
        <v>467212.79310623615</v>
      </c>
      <c r="I1971" s="100">
        <f t="shared" si="181"/>
        <v>467039.9348305763</v>
      </c>
      <c r="J1971" s="100">
        <f>MIN(I1971,Farms!$I$6*1000)</f>
        <v>467039.9348305763</v>
      </c>
      <c r="K1971" s="100">
        <f>MAX(I1971-Farms!$I$6*1000, 0)</f>
        <v>0</v>
      </c>
      <c r="L1971" s="100">
        <f t="shared" si="182"/>
        <v>0</v>
      </c>
      <c r="M1971" s="100">
        <f t="shared" si="183"/>
        <v>306.21325513196484</v>
      </c>
      <c r="N1971" s="154">
        <f t="shared" si="184"/>
        <v>306.21325513196484</v>
      </c>
    </row>
    <row r="1972" spans="2:14" x14ac:dyDescent="0.25">
      <c r="B1972" s="4">
        <v>42449</v>
      </c>
      <c r="C1972" s="99">
        <f>'Farm Runoff'!$D1972</f>
        <v>1358.2079999999999</v>
      </c>
      <c r="D1972" s="99">
        <f>'Irrigation Demand'!$D1972</f>
        <v>1531.0662756598242</v>
      </c>
      <c r="E1972" s="99">
        <f>$C1972*Farms!$H$6/100</f>
        <v>336.83558399999993</v>
      </c>
      <c r="F1972" s="99">
        <f t="shared" si="180"/>
        <v>1021.3724159999999</v>
      </c>
      <c r="G1972" s="99">
        <f>IF(H1972&lt;Farms!$I$6*1000,(MIN(F1972,Farms!$L$6)),0)</f>
        <v>1021.3724159999999</v>
      </c>
      <c r="H1972" s="100">
        <f t="shared" si="185"/>
        <v>467039.9348305763</v>
      </c>
      <c r="I1972" s="100">
        <f t="shared" si="181"/>
        <v>466867.07655491645</v>
      </c>
      <c r="J1972" s="100">
        <f>MIN(I1972,Farms!$I$6*1000)</f>
        <v>466867.07655491645</v>
      </c>
      <c r="K1972" s="100">
        <f>MAX(I1972-Farms!$I$6*1000, 0)</f>
        <v>0</v>
      </c>
      <c r="L1972" s="100">
        <f t="shared" si="182"/>
        <v>0</v>
      </c>
      <c r="M1972" s="100">
        <f t="shared" si="183"/>
        <v>306.21325513196484</v>
      </c>
      <c r="N1972" s="154">
        <f t="shared" si="184"/>
        <v>306.21325513196484</v>
      </c>
    </row>
    <row r="1973" spans="2:14" x14ac:dyDescent="0.25">
      <c r="B1973" s="4">
        <v>42450</v>
      </c>
      <c r="C1973" s="99">
        <f>'Farm Runoff'!$D1973</f>
        <v>1358.2079999999999</v>
      </c>
      <c r="D1973" s="99">
        <f>'Irrigation Demand'!$D1973</f>
        <v>1531.0662756598242</v>
      </c>
      <c r="E1973" s="99">
        <f>$C1973*Farms!$H$6/100</f>
        <v>336.83558399999993</v>
      </c>
      <c r="F1973" s="99">
        <f t="shared" si="180"/>
        <v>1021.3724159999999</v>
      </c>
      <c r="G1973" s="99">
        <f>IF(H1973&lt;Farms!$I$6*1000,(MIN(F1973,Farms!$L$6)),0)</f>
        <v>1021.3724159999999</v>
      </c>
      <c r="H1973" s="100">
        <f t="shared" si="185"/>
        <v>466867.07655491645</v>
      </c>
      <c r="I1973" s="100">
        <f t="shared" si="181"/>
        <v>466694.2182792566</v>
      </c>
      <c r="J1973" s="100">
        <f>MIN(I1973,Farms!$I$6*1000)</f>
        <v>466694.2182792566</v>
      </c>
      <c r="K1973" s="100">
        <f>MAX(I1973-Farms!$I$6*1000, 0)</f>
        <v>0</v>
      </c>
      <c r="L1973" s="100">
        <f t="shared" si="182"/>
        <v>0</v>
      </c>
      <c r="M1973" s="100">
        <f t="shared" si="183"/>
        <v>306.21325513196484</v>
      </c>
      <c r="N1973" s="154">
        <f t="shared" si="184"/>
        <v>306.21325513196484</v>
      </c>
    </row>
    <row r="1974" spans="2:14" x14ac:dyDescent="0.25">
      <c r="B1974" s="4">
        <v>42451</v>
      </c>
      <c r="C1974" s="99">
        <f>'Farm Runoff'!$D1974</f>
        <v>1358.2079999999999</v>
      </c>
      <c r="D1974" s="99">
        <f>'Irrigation Demand'!$D1974</f>
        <v>1531.0662756598242</v>
      </c>
      <c r="E1974" s="99">
        <f>$C1974*Farms!$H$6/100</f>
        <v>336.83558399999993</v>
      </c>
      <c r="F1974" s="99">
        <f t="shared" si="180"/>
        <v>1021.3724159999999</v>
      </c>
      <c r="G1974" s="99">
        <f>IF(H1974&lt;Farms!$I$6*1000,(MIN(F1974,Farms!$L$6)),0)</f>
        <v>1021.3724159999999</v>
      </c>
      <c r="H1974" s="100">
        <f t="shared" si="185"/>
        <v>466694.2182792566</v>
      </c>
      <c r="I1974" s="100">
        <f t="shared" si="181"/>
        <v>466521.36000359675</v>
      </c>
      <c r="J1974" s="100">
        <f>MIN(I1974,Farms!$I$6*1000)</f>
        <v>466521.36000359675</v>
      </c>
      <c r="K1974" s="100">
        <f>MAX(I1974-Farms!$I$6*1000, 0)</f>
        <v>0</v>
      </c>
      <c r="L1974" s="100">
        <f t="shared" si="182"/>
        <v>0</v>
      </c>
      <c r="M1974" s="100">
        <f t="shared" si="183"/>
        <v>306.21325513196484</v>
      </c>
      <c r="N1974" s="154">
        <f t="shared" si="184"/>
        <v>306.21325513196484</v>
      </c>
    </row>
    <row r="1975" spans="2:14" x14ac:dyDescent="0.25">
      <c r="B1975" s="4">
        <v>42452</v>
      </c>
      <c r="C1975" s="99">
        <f>'Farm Runoff'!$D1975</f>
        <v>1358.2079999999999</v>
      </c>
      <c r="D1975" s="99">
        <f>'Irrigation Demand'!$D1975</f>
        <v>1531.0662756598242</v>
      </c>
      <c r="E1975" s="99">
        <f>$C1975*Farms!$H$6/100</f>
        <v>336.83558399999993</v>
      </c>
      <c r="F1975" s="99">
        <f t="shared" si="180"/>
        <v>1021.3724159999999</v>
      </c>
      <c r="G1975" s="99">
        <f>IF(H1975&lt;Farms!$I$6*1000,(MIN(F1975,Farms!$L$6)),0)</f>
        <v>1021.3724159999999</v>
      </c>
      <c r="H1975" s="100">
        <f t="shared" si="185"/>
        <v>466521.36000359675</v>
      </c>
      <c r="I1975" s="100">
        <f t="shared" si="181"/>
        <v>466348.50172793691</v>
      </c>
      <c r="J1975" s="100">
        <f>MIN(I1975,Farms!$I$6*1000)</f>
        <v>466348.50172793691</v>
      </c>
      <c r="K1975" s="100">
        <f>MAX(I1975-Farms!$I$6*1000, 0)</f>
        <v>0</v>
      </c>
      <c r="L1975" s="100">
        <f t="shared" si="182"/>
        <v>0</v>
      </c>
      <c r="M1975" s="100">
        <f t="shared" si="183"/>
        <v>306.21325513196484</v>
      </c>
      <c r="N1975" s="154">
        <f t="shared" si="184"/>
        <v>306.21325513196484</v>
      </c>
    </row>
    <row r="1976" spans="2:14" x14ac:dyDescent="0.25">
      <c r="B1976" s="4">
        <v>42453</v>
      </c>
      <c r="C1976" s="99">
        <f>'Farm Runoff'!$D1976</f>
        <v>1358.2079999999999</v>
      </c>
      <c r="D1976" s="99">
        <f>'Irrigation Demand'!$D1976</f>
        <v>1531.0662756598242</v>
      </c>
      <c r="E1976" s="99">
        <f>$C1976*Farms!$H$6/100</f>
        <v>336.83558399999993</v>
      </c>
      <c r="F1976" s="99">
        <f t="shared" si="180"/>
        <v>1021.3724159999999</v>
      </c>
      <c r="G1976" s="99">
        <f>IF(H1976&lt;Farms!$I$6*1000,(MIN(F1976,Farms!$L$6)),0)</f>
        <v>1021.3724159999999</v>
      </c>
      <c r="H1976" s="100">
        <f t="shared" si="185"/>
        <v>466348.50172793691</v>
      </c>
      <c r="I1976" s="100">
        <f t="shared" si="181"/>
        <v>466175.64345227706</v>
      </c>
      <c r="J1976" s="100">
        <f>MIN(I1976,Farms!$I$6*1000)</f>
        <v>466175.64345227706</v>
      </c>
      <c r="K1976" s="100">
        <f>MAX(I1976-Farms!$I$6*1000, 0)</f>
        <v>0</v>
      </c>
      <c r="L1976" s="100">
        <f t="shared" si="182"/>
        <v>0</v>
      </c>
      <c r="M1976" s="100">
        <f t="shared" si="183"/>
        <v>306.21325513196484</v>
      </c>
      <c r="N1976" s="154">
        <f t="shared" si="184"/>
        <v>306.21325513196484</v>
      </c>
    </row>
    <row r="1977" spans="2:14" x14ac:dyDescent="0.25">
      <c r="B1977" s="4">
        <v>42454</v>
      </c>
      <c r="C1977" s="99">
        <f>'Farm Runoff'!$D1977</f>
        <v>1358.2079999999999</v>
      </c>
      <c r="D1977" s="99">
        <f>'Irrigation Demand'!$D1977</f>
        <v>1531.0662756598242</v>
      </c>
      <c r="E1977" s="99">
        <f>$C1977*Farms!$H$6/100</f>
        <v>336.83558399999993</v>
      </c>
      <c r="F1977" s="99">
        <f t="shared" si="180"/>
        <v>1021.3724159999999</v>
      </c>
      <c r="G1977" s="99">
        <f>IF(H1977&lt;Farms!$I$6*1000,(MIN(F1977,Farms!$L$6)),0)</f>
        <v>1021.3724159999999</v>
      </c>
      <c r="H1977" s="100">
        <f t="shared" si="185"/>
        <v>466175.64345227706</v>
      </c>
      <c r="I1977" s="100">
        <f t="shared" si="181"/>
        <v>466002.78517661721</v>
      </c>
      <c r="J1977" s="100">
        <f>MIN(I1977,Farms!$I$6*1000)</f>
        <v>466002.78517661721</v>
      </c>
      <c r="K1977" s="100">
        <f>MAX(I1977-Farms!$I$6*1000, 0)</f>
        <v>0</v>
      </c>
      <c r="L1977" s="100">
        <f t="shared" si="182"/>
        <v>0</v>
      </c>
      <c r="M1977" s="100">
        <f t="shared" si="183"/>
        <v>306.21325513196484</v>
      </c>
      <c r="N1977" s="154">
        <f t="shared" si="184"/>
        <v>306.21325513196484</v>
      </c>
    </row>
    <row r="1978" spans="2:14" x14ac:dyDescent="0.25">
      <c r="B1978" s="4">
        <v>42455</v>
      </c>
      <c r="C1978" s="99">
        <f>'Farm Runoff'!$D1978</f>
        <v>1358.2079999999999</v>
      </c>
      <c r="D1978" s="99">
        <f>'Irrigation Demand'!$D1978</f>
        <v>1531.0662756598242</v>
      </c>
      <c r="E1978" s="99">
        <f>$C1978*Farms!$H$6/100</f>
        <v>336.83558399999993</v>
      </c>
      <c r="F1978" s="99">
        <f t="shared" si="180"/>
        <v>1021.3724159999999</v>
      </c>
      <c r="G1978" s="99">
        <f>IF(H1978&lt;Farms!$I$6*1000,(MIN(F1978,Farms!$L$6)),0)</f>
        <v>1021.3724159999999</v>
      </c>
      <c r="H1978" s="100">
        <f t="shared" si="185"/>
        <v>466002.78517661721</v>
      </c>
      <c r="I1978" s="100">
        <f t="shared" si="181"/>
        <v>465829.92690095736</v>
      </c>
      <c r="J1978" s="100">
        <f>MIN(I1978,Farms!$I$6*1000)</f>
        <v>465829.92690095736</v>
      </c>
      <c r="K1978" s="100">
        <f>MAX(I1978-Farms!$I$6*1000, 0)</f>
        <v>0</v>
      </c>
      <c r="L1978" s="100">
        <f t="shared" si="182"/>
        <v>0</v>
      </c>
      <c r="M1978" s="100">
        <f t="shared" si="183"/>
        <v>306.21325513196484</v>
      </c>
      <c r="N1978" s="154">
        <f t="shared" si="184"/>
        <v>306.21325513196484</v>
      </c>
    </row>
    <row r="1979" spans="2:14" x14ac:dyDescent="0.25">
      <c r="B1979" s="4">
        <v>42456</v>
      </c>
      <c r="C1979" s="99">
        <f>'Farm Runoff'!$D1979</f>
        <v>1697.76</v>
      </c>
      <c r="D1979" s="99">
        <f>'Irrigation Demand'!$D1979</f>
        <v>0</v>
      </c>
      <c r="E1979" s="99">
        <f>$C1979*Farms!$H$6/100</f>
        <v>421.04448000000002</v>
      </c>
      <c r="F1979" s="99">
        <f t="shared" si="180"/>
        <v>1276.71552</v>
      </c>
      <c r="G1979" s="99">
        <f>IF(H1979&lt;Farms!$I$6*1000,(MIN(F1979,Farms!$L$6)),0)</f>
        <v>1276.71552</v>
      </c>
      <c r="H1979" s="100">
        <f t="shared" si="185"/>
        <v>465829.92690095736</v>
      </c>
      <c r="I1979" s="100">
        <f t="shared" si="181"/>
        <v>467527.68690095737</v>
      </c>
      <c r="J1979" s="100">
        <f>MIN(I1979,Farms!$I$6*1000)</f>
        <v>467527.68690095737</v>
      </c>
      <c r="K1979" s="100">
        <f>MAX(I1979-Farms!$I$6*1000, 0)</f>
        <v>0</v>
      </c>
      <c r="L1979" s="100">
        <f t="shared" si="182"/>
        <v>0</v>
      </c>
      <c r="M1979" s="100">
        <f t="shared" si="183"/>
        <v>0</v>
      </c>
      <c r="N1979" s="154">
        <f t="shared" si="184"/>
        <v>0</v>
      </c>
    </row>
    <row r="1980" spans="2:14" x14ac:dyDescent="0.25">
      <c r="B1980" s="4">
        <v>42457</v>
      </c>
      <c r="C1980" s="99">
        <f>'Farm Runoff'!$D1980</f>
        <v>1358.2079999999999</v>
      </c>
      <c r="D1980" s="99">
        <f>'Irrigation Demand'!$D1980</f>
        <v>1531.0662756598242</v>
      </c>
      <c r="E1980" s="99">
        <f>$C1980*Farms!$H$6/100</f>
        <v>336.83558399999993</v>
      </c>
      <c r="F1980" s="99">
        <f t="shared" si="180"/>
        <v>1021.3724159999999</v>
      </c>
      <c r="G1980" s="99">
        <f>IF(H1980&lt;Farms!$I$6*1000,(MIN(F1980,Farms!$L$6)),0)</f>
        <v>1021.3724159999999</v>
      </c>
      <c r="H1980" s="100">
        <f t="shared" si="185"/>
        <v>467527.68690095737</v>
      </c>
      <c r="I1980" s="100">
        <f t="shared" si="181"/>
        <v>467354.82862529752</v>
      </c>
      <c r="J1980" s="100">
        <f>MIN(I1980,Farms!$I$6*1000)</f>
        <v>467354.82862529752</v>
      </c>
      <c r="K1980" s="100">
        <f>MAX(I1980-Farms!$I$6*1000, 0)</f>
        <v>0</v>
      </c>
      <c r="L1980" s="100">
        <f t="shared" si="182"/>
        <v>0</v>
      </c>
      <c r="M1980" s="100">
        <f t="shared" si="183"/>
        <v>306.21325513196484</v>
      </c>
      <c r="N1980" s="154">
        <f t="shared" si="184"/>
        <v>306.21325513196484</v>
      </c>
    </row>
    <row r="1981" spans="2:14" x14ac:dyDescent="0.25">
      <c r="B1981" s="4">
        <v>42458</v>
      </c>
      <c r="C1981" s="99">
        <f>'Farm Runoff'!$D1981</f>
        <v>1358.2079999999999</v>
      </c>
      <c r="D1981" s="99">
        <f>'Irrigation Demand'!$D1981</f>
        <v>1531.0662756598242</v>
      </c>
      <c r="E1981" s="99">
        <f>$C1981*Farms!$H$6/100</f>
        <v>336.83558399999993</v>
      </c>
      <c r="F1981" s="99">
        <f t="shared" si="180"/>
        <v>1021.3724159999999</v>
      </c>
      <c r="G1981" s="99">
        <f>IF(H1981&lt;Farms!$I$6*1000,(MIN(F1981,Farms!$L$6)),0)</f>
        <v>1021.3724159999999</v>
      </c>
      <c r="H1981" s="100">
        <f t="shared" si="185"/>
        <v>467354.82862529752</v>
      </c>
      <c r="I1981" s="100">
        <f t="shared" si="181"/>
        <v>467181.97034963768</v>
      </c>
      <c r="J1981" s="100">
        <f>MIN(I1981,Farms!$I$6*1000)</f>
        <v>467181.97034963768</v>
      </c>
      <c r="K1981" s="100">
        <f>MAX(I1981-Farms!$I$6*1000, 0)</f>
        <v>0</v>
      </c>
      <c r="L1981" s="100">
        <f t="shared" si="182"/>
        <v>0</v>
      </c>
      <c r="M1981" s="100">
        <f t="shared" si="183"/>
        <v>306.21325513196484</v>
      </c>
      <c r="N1981" s="154">
        <f t="shared" si="184"/>
        <v>306.21325513196484</v>
      </c>
    </row>
    <row r="1982" spans="2:14" x14ac:dyDescent="0.25">
      <c r="B1982" s="4">
        <v>42459</v>
      </c>
      <c r="C1982" s="99">
        <f>'Farm Runoff'!$D1982</f>
        <v>1358.2079999999999</v>
      </c>
      <c r="D1982" s="99">
        <f>'Irrigation Demand'!$D1982</f>
        <v>1531.0662756598242</v>
      </c>
      <c r="E1982" s="99">
        <f>$C1982*Farms!$H$6/100</f>
        <v>336.83558399999993</v>
      </c>
      <c r="F1982" s="99">
        <f t="shared" si="180"/>
        <v>1021.3724159999999</v>
      </c>
      <c r="G1982" s="99">
        <f>IF(H1982&lt;Farms!$I$6*1000,(MIN(F1982,Farms!$L$6)),0)</f>
        <v>1021.3724159999999</v>
      </c>
      <c r="H1982" s="100">
        <f t="shared" si="185"/>
        <v>467181.97034963768</v>
      </c>
      <c r="I1982" s="100">
        <f t="shared" si="181"/>
        <v>467009.11207397783</v>
      </c>
      <c r="J1982" s="100">
        <f>MIN(I1982,Farms!$I$6*1000)</f>
        <v>467009.11207397783</v>
      </c>
      <c r="K1982" s="100">
        <f>MAX(I1982-Farms!$I$6*1000, 0)</f>
        <v>0</v>
      </c>
      <c r="L1982" s="100">
        <f t="shared" si="182"/>
        <v>0</v>
      </c>
      <c r="M1982" s="100">
        <f t="shared" si="183"/>
        <v>306.21325513196484</v>
      </c>
      <c r="N1982" s="154">
        <f t="shared" si="184"/>
        <v>306.21325513196484</v>
      </c>
    </row>
    <row r="1983" spans="2:14" x14ac:dyDescent="0.25">
      <c r="B1983" s="4">
        <v>42460</v>
      </c>
      <c r="C1983" s="99">
        <f>'Farm Runoff'!$D1983</f>
        <v>1358.2079999999999</v>
      </c>
      <c r="D1983" s="99">
        <f>'Irrigation Demand'!$D1983</f>
        <v>1531.0662756598242</v>
      </c>
      <c r="E1983" s="99">
        <f>$C1983*Farms!$H$6/100</f>
        <v>336.83558399999993</v>
      </c>
      <c r="F1983" s="99">
        <f t="shared" si="180"/>
        <v>1021.3724159999999</v>
      </c>
      <c r="G1983" s="99">
        <f>IF(H1983&lt;Farms!$I$6*1000,(MIN(F1983,Farms!$L$6)),0)</f>
        <v>1021.3724159999999</v>
      </c>
      <c r="H1983" s="100">
        <f t="shared" si="185"/>
        <v>467009.11207397783</v>
      </c>
      <c r="I1983" s="100">
        <f t="shared" si="181"/>
        <v>466836.25379831798</v>
      </c>
      <c r="J1983" s="100">
        <f>MIN(I1983,Farms!$I$6*1000)</f>
        <v>466836.25379831798</v>
      </c>
      <c r="K1983" s="100">
        <f>MAX(I1983-Farms!$I$6*1000, 0)</f>
        <v>0</v>
      </c>
      <c r="L1983" s="100">
        <f t="shared" si="182"/>
        <v>0</v>
      </c>
      <c r="M1983" s="100">
        <f t="shared" si="183"/>
        <v>306.21325513196484</v>
      </c>
      <c r="N1983" s="154">
        <f t="shared" si="184"/>
        <v>306.21325513196484</v>
      </c>
    </row>
    <row r="1984" spans="2:14" x14ac:dyDescent="0.25">
      <c r="B1984" s="4">
        <v>42461</v>
      </c>
      <c r="C1984" s="99">
        <f>'Farm Runoff'!$D1984</f>
        <v>10684.569599999999</v>
      </c>
      <c r="D1984" s="99">
        <f>'Irrigation Demand'!$D1984</f>
        <v>1025.8393939393941</v>
      </c>
      <c r="E1984" s="99">
        <f>$C1984*Farms!$H$6/100</f>
        <v>2649.7732607999997</v>
      </c>
      <c r="F1984" s="99">
        <f t="shared" si="180"/>
        <v>8034.7963391999992</v>
      </c>
      <c r="G1984" s="99">
        <f>IF(H1984&lt;Farms!$I$6*1000,(MIN(F1984,Farms!$L$6)),0)</f>
        <v>8034.7963391999992</v>
      </c>
      <c r="H1984" s="100">
        <f t="shared" si="185"/>
        <v>466836.25379831798</v>
      </c>
      <c r="I1984" s="100">
        <f t="shared" si="181"/>
        <v>476494.98400437855</v>
      </c>
      <c r="J1984" s="100">
        <f>MIN(I1984,Farms!$I$6*1000)</f>
        <v>476494.98400437855</v>
      </c>
      <c r="K1984" s="100">
        <f>MAX(I1984-Farms!$I$6*1000, 0)</f>
        <v>0</v>
      </c>
      <c r="L1984" s="100">
        <f t="shared" si="182"/>
        <v>0</v>
      </c>
      <c r="M1984" s="100">
        <f t="shared" si="183"/>
        <v>205.16787878787883</v>
      </c>
      <c r="N1984" s="154">
        <f t="shared" si="184"/>
        <v>205.16787878787883</v>
      </c>
    </row>
    <row r="1985" spans="2:14" x14ac:dyDescent="0.25">
      <c r="B1985" s="4">
        <v>42462</v>
      </c>
      <c r="C1985" s="99">
        <f>'Farm Runoff'!$D1985</f>
        <v>10684.569599999999</v>
      </c>
      <c r="D1985" s="99">
        <f>'Irrigation Demand'!$D1985</f>
        <v>1025.8393939393941</v>
      </c>
      <c r="E1985" s="99">
        <f>$C1985*Farms!$H$6/100</f>
        <v>2649.7732607999997</v>
      </c>
      <c r="F1985" s="99">
        <f t="shared" si="180"/>
        <v>8034.7963391999992</v>
      </c>
      <c r="G1985" s="99">
        <f>IF(H1985&lt;Farms!$I$6*1000,(MIN(F1985,Farms!$L$6)),0)</f>
        <v>8034.7963391999992</v>
      </c>
      <c r="H1985" s="100">
        <f t="shared" si="185"/>
        <v>476494.98400437855</v>
      </c>
      <c r="I1985" s="100">
        <f t="shared" si="181"/>
        <v>486153.71421043912</v>
      </c>
      <c r="J1985" s="100">
        <f>MIN(I1985,Farms!$I$6*1000)</f>
        <v>486153.71421043912</v>
      </c>
      <c r="K1985" s="100">
        <f>MAX(I1985-Farms!$I$6*1000, 0)</f>
        <v>0</v>
      </c>
      <c r="L1985" s="100">
        <f t="shared" si="182"/>
        <v>0</v>
      </c>
      <c r="M1985" s="100">
        <f t="shared" si="183"/>
        <v>205.16787878787883</v>
      </c>
      <c r="N1985" s="154">
        <f t="shared" si="184"/>
        <v>205.16787878787883</v>
      </c>
    </row>
    <row r="1986" spans="2:14" x14ac:dyDescent="0.25">
      <c r="B1986" s="4">
        <v>42463</v>
      </c>
      <c r="C1986" s="99">
        <f>'Farm Runoff'!$D1986</f>
        <v>10684.569599999999</v>
      </c>
      <c r="D1986" s="99">
        <f>'Irrigation Demand'!$D1986</f>
        <v>1025.8393939393941</v>
      </c>
      <c r="E1986" s="99">
        <f>$C1986*Farms!$H$6/100</f>
        <v>2649.7732607999997</v>
      </c>
      <c r="F1986" s="99">
        <f t="shared" si="180"/>
        <v>8034.7963391999992</v>
      </c>
      <c r="G1986" s="99">
        <f>IF(H1986&lt;Farms!$I$6*1000,(MIN(F1986,Farms!$L$6)),0)</f>
        <v>8034.7963391999992</v>
      </c>
      <c r="H1986" s="100">
        <f t="shared" si="185"/>
        <v>486153.71421043912</v>
      </c>
      <c r="I1986" s="100">
        <f t="shared" si="181"/>
        <v>495812.4444164997</v>
      </c>
      <c r="J1986" s="100">
        <f>MIN(I1986,Farms!$I$6*1000)</f>
        <v>495000</v>
      </c>
      <c r="K1986" s="100">
        <f>MAX(I1986-Farms!$I$6*1000, 0)</f>
        <v>812.44441649969667</v>
      </c>
      <c r="L1986" s="100">
        <f t="shared" si="182"/>
        <v>0</v>
      </c>
      <c r="M1986" s="100">
        <f t="shared" si="183"/>
        <v>205.16787878787883</v>
      </c>
      <c r="N1986" s="154">
        <f t="shared" si="184"/>
        <v>1017.6122952875755</v>
      </c>
    </row>
    <row r="1987" spans="2:14" x14ac:dyDescent="0.25">
      <c r="B1987" s="4">
        <v>42464</v>
      </c>
      <c r="C1987" s="99">
        <f>'Farm Runoff'!$D1987</f>
        <v>10684.569599999999</v>
      </c>
      <c r="D1987" s="99">
        <f>'Irrigation Demand'!$D1987</f>
        <v>1025.8393939393941</v>
      </c>
      <c r="E1987" s="99">
        <f>$C1987*Farms!$H$6/100</f>
        <v>2649.7732607999997</v>
      </c>
      <c r="F1987" s="99">
        <f t="shared" si="180"/>
        <v>8034.7963391999992</v>
      </c>
      <c r="G1987" s="99">
        <f>IF(H1987&lt;Farms!$I$6*1000,(MIN(F1987,Farms!$L$6)),0)</f>
        <v>0</v>
      </c>
      <c r="H1987" s="100">
        <f t="shared" si="185"/>
        <v>495000</v>
      </c>
      <c r="I1987" s="100">
        <f t="shared" si="181"/>
        <v>496623.93386686058</v>
      </c>
      <c r="J1987" s="100">
        <f>MIN(I1987,Farms!$I$6*1000)</f>
        <v>495000</v>
      </c>
      <c r="K1987" s="100">
        <f>MAX(I1987-Farms!$I$6*1000, 0)</f>
        <v>1623.9338668605778</v>
      </c>
      <c r="L1987" s="100">
        <f t="shared" si="182"/>
        <v>8034.7963391999992</v>
      </c>
      <c r="M1987" s="100">
        <f t="shared" si="183"/>
        <v>205.16787878787883</v>
      </c>
      <c r="N1987" s="154">
        <f t="shared" si="184"/>
        <v>9863.8980848484553</v>
      </c>
    </row>
    <row r="1988" spans="2:14" x14ac:dyDescent="0.25">
      <c r="B1988" s="4">
        <v>42465</v>
      </c>
      <c r="C1988" s="99">
        <f>'Farm Runoff'!$D1988</f>
        <v>10684.569599999999</v>
      </c>
      <c r="D1988" s="99">
        <f>'Irrigation Demand'!$D1988</f>
        <v>1025.8393939393941</v>
      </c>
      <c r="E1988" s="99">
        <f>$C1988*Farms!$H$6/100</f>
        <v>2649.7732607999997</v>
      </c>
      <c r="F1988" s="99">
        <f t="shared" si="180"/>
        <v>8034.7963391999992</v>
      </c>
      <c r="G1988" s="99">
        <f>IF(H1988&lt;Farms!$I$6*1000,(MIN(F1988,Farms!$L$6)),0)</f>
        <v>0</v>
      </c>
      <c r="H1988" s="100">
        <f t="shared" si="185"/>
        <v>495000</v>
      </c>
      <c r="I1988" s="100">
        <f t="shared" si="181"/>
        <v>496623.93386686058</v>
      </c>
      <c r="J1988" s="100">
        <f>MIN(I1988,Farms!$I$6*1000)</f>
        <v>495000</v>
      </c>
      <c r="K1988" s="100">
        <f>MAX(I1988-Farms!$I$6*1000, 0)</f>
        <v>1623.9338668605778</v>
      </c>
      <c r="L1988" s="100">
        <f t="shared" si="182"/>
        <v>8034.7963391999992</v>
      </c>
      <c r="M1988" s="100">
        <f t="shared" si="183"/>
        <v>205.16787878787883</v>
      </c>
      <c r="N1988" s="154">
        <f t="shared" si="184"/>
        <v>9863.8980848484553</v>
      </c>
    </row>
    <row r="1989" spans="2:14" x14ac:dyDescent="0.25">
      <c r="B1989" s="4">
        <v>42466</v>
      </c>
      <c r="C1989" s="99">
        <f>'Farm Runoff'!$D1989</f>
        <v>8013.4272000000001</v>
      </c>
      <c r="D1989" s="99">
        <f>'Irrigation Demand'!$D1989</f>
        <v>1025.8393939393941</v>
      </c>
      <c r="E1989" s="99">
        <f>$C1989*Farms!$H$6/100</f>
        <v>1987.3299456000002</v>
      </c>
      <c r="F1989" s="99">
        <f t="shared" si="180"/>
        <v>6026.0972543999997</v>
      </c>
      <c r="G1989" s="99">
        <f>IF(H1989&lt;Farms!$I$6*1000,(MIN(F1989,Farms!$L$6)),0)</f>
        <v>0</v>
      </c>
      <c r="H1989" s="100">
        <f t="shared" si="185"/>
        <v>495000</v>
      </c>
      <c r="I1989" s="100">
        <f t="shared" si="181"/>
        <v>495961.49055166059</v>
      </c>
      <c r="J1989" s="100">
        <f>MIN(I1989,Farms!$I$6*1000)</f>
        <v>495000</v>
      </c>
      <c r="K1989" s="100">
        <f>MAX(I1989-Farms!$I$6*1000, 0)</f>
        <v>961.49055166059406</v>
      </c>
      <c r="L1989" s="100">
        <f t="shared" si="182"/>
        <v>6026.0972543999997</v>
      </c>
      <c r="M1989" s="100">
        <f t="shared" si="183"/>
        <v>205.16787878787883</v>
      </c>
      <c r="N1989" s="154">
        <f t="shared" si="184"/>
        <v>7192.7556848484728</v>
      </c>
    </row>
    <row r="1990" spans="2:14" x14ac:dyDescent="0.25">
      <c r="B1990" s="4">
        <v>42467</v>
      </c>
      <c r="C1990" s="99">
        <f>'Farm Runoff'!$D1990</f>
        <v>10684.569599999999</v>
      </c>
      <c r="D1990" s="99">
        <f>'Irrigation Demand'!$D1990</f>
        <v>1025.8393939393941</v>
      </c>
      <c r="E1990" s="99">
        <f>$C1990*Farms!$H$6/100</f>
        <v>2649.7732607999997</v>
      </c>
      <c r="F1990" s="99">
        <f t="shared" si="180"/>
        <v>8034.7963391999992</v>
      </c>
      <c r="G1990" s="99">
        <f>IF(H1990&lt;Farms!$I$6*1000,(MIN(F1990,Farms!$L$6)),0)</f>
        <v>0</v>
      </c>
      <c r="H1990" s="100">
        <f t="shared" si="185"/>
        <v>495000</v>
      </c>
      <c r="I1990" s="100">
        <f t="shared" si="181"/>
        <v>496623.93386686058</v>
      </c>
      <c r="J1990" s="100">
        <f>MIN(I1990,Farms!$I$6*1000)</f>
        <v>495000</v>
      </c>
      <c r="K1990" s="100">
        <f>MAX(I1990-Farms!$I$6*1000, 0)</f>
        <v>1623.9338668605778</v>
      </c>
      <c r="L1990" s="100">
        <f t="shared" si="182"/>
        <v>8034.7963391999992</v>
      </c>
      <c r="M1990" s="100">
        <f t="shared" si="183"/>
        <v>205.16787878787883</v>
      </c>
      <c r="N1990" s="154">
        <f t="shared" si="184"/>
        <v>9863.8980848484553</v>
      </c>
    </row>
    <row r="1991" spans="2:14" x14ac:dyDescent="0.25">
      <c r="B1991" s="4">
        <v>42468</v>
      </c>
      <c r="C1991" s="99">
        <f>'Farm Runoff'!$D1991</f>
        <v>10684.569599999999</v>
      </c>
      <c r="D1991" s="99">
        <f>'Irrigation Demand'!$D1991</f>
        <v>0</v>
      </c>
      <c r="E1991" s="99">
        <f>$C1991*Farms!$H$6/100</f>
        <v>2649.7732607999997</v>
      </c>
      <c r="F1991" s="99">
        <f t="shared" ref="F1991:F2054" si="186">C1991-E1991</f>
        <v>8034.7963391999992</v>
      </c>
      <c r="G1991" s="99">
        <f>IF(H1991&lt;Farms!$I$6*1000,(MIN(F1991,Farms!$L$6)),0)</f>
        <v>0</v>
      </c>
      <c r="H1991" s="100">
        <f t="shared" si="185"/>
        <v>495000</v>
      </c>
      <c r="I1991" s="100">
        <f t="shared" ref="I1991:I2054" si="187">H1991+E1991+G1991-D1991</f>
        <v>497649.77326079999</v>
      </c>
      <c r="J1991" s="100">
        <f>MIN(I1991,Farms!$I$6*1000)</f>
        <v>495000</v>
      </c>
      <c r="K1991" s="100">
        <f>MAX(I1991-Farms!$I$6*1000, 0)</f>
        <v>2649.7732607999933</v>
      </c>
      <c r="L1991" s="100">
        <f t="shared" ref="L1991:L2054" si="188">F1991-G1991</f>
        <v>8034.7963391999992</v>
      </c>
      <c r="M1991" s="100">
        <f t="shared" ref="M1991:M2054" si="189">D1991*0.2</f>
        <v>0</v>
      </c>
      <c r="N1991" s="154">
        <f t="shared" ref="N1991:N2054" si="190">K1991+L1991+M1991</f>
        <v>10684.569599999992</v>
      </c>
    </row>
    <row r="1992" spans="2:14" x14ac:dyDescent="0.25">
      <c r="B1992" s="4">
        <v>42469</v>
      </c>
      <c r="C1992" s="99">
        <f>'Farm Runoff'!$D1992</f>
        <v>10684.569599999999</v>
      </c>
      <c r="D1992" s="99">
        <f>'Irrigation Demand'!$D1992</f>
        <v>1025.8393939393941</v>
      </c>
      <c r="E1992" s="99">
        <f>$C1992*Farms!$H$6/100</f>
        <v>2649.7732607999997</v>
      </c>
      <c r="F1992" s="99">
        <f t="shared" si="186"/>
        <v>8034.7963391999992</v>
      </c>
      <c r="G1992" s="99">
        <f>IF(H1992&lt;Farms!$I$6*1000,(MIN(F1992,Farms!$L$6)),0)</f>
        <v>0</v>
      </c>
      <c r="H1992" s="100">
        <f t="shared" ref="H1992:H2055" si="191">J1991</f>
        <v>495000</v>
      </c>
      <c r="I1992" s="100">
        <f t="shared" si="187"/>
        <v>496623.93386686058</v>
      </c>
      <c r="J1992" s="100">
        <f>MIN(I1992,Farms!$I$6*1000)</f>
        <v>495000</v>
      </c>
      <c r="K1992" s="100">
        <f>MAX(I1992-Farms!$I$6*1000, 0)</f>
        <v>1623.9338668605778</v>
      </c>
      <c r="L1992" s="100">
        <f t="shared" si="188"/>
        <v>8034.7963391999992</v>
      </c>
      <c r="M1992" s="100">
        <f t="shared" si="189"/>
        <v>205.16787878787883</v>
      </c>
      <c r="N1992" s="154">
        <f t="shared" si="190"/>
        <v>9863.8980848484553</v>
      </c>
    </row>
    <row r="1993" spans="2:14" x14ac:dyDescent="0.25">
      <c r="B1993" s="4">
        <v>42470</v>
      </c>
      <c r="C1993" s="99">
        <f>'Farm Runoff'!$D1993</f>
        <v>10684.569599999999</v>
      </c>
      <c r="D1993" s="99">
        <f>'Irrigation Demand'!$D1993</f>
        <v>1025.8393939393941</v>
      </c>
      <c r="E1993" s="99">
        <f>$C1993*Farms!$H$6/100</f>
        <v>2649.7732607999997</v>
      </c>
      <c r="F1993" s="99">
        <f t="shared" si="186"/>
        <v>8034.7963391999992</v>
      </c>
      <c r="G1993" s="99">
        <f>IF(H1993&lt;Farms!$I$6*1000,(MIN(F1993,Farms!$L$6)),0)</f>
        <v>0</v>
      </c>
      <c r="H1993" s="100">
        <f t="shared" si="191"/>
        <v>495000</v>
      </c>
      <c r="I1993" s="100">
        <f t="shared" si="187"/>
        <v>496623.93386686058</v>
      </c>
      <c r="J1993" s="100">
        <f>MIN(I1993,Farms!$I$6*1000)</f>
        <v>495000</v>
      </c>
      <c r="K1993" s="100">
        <f>MAX(I1993-Farms!$I$6*1000, 0)</f>
        <v>1623.9338668605778</v>
      </c>
      <c r="L1993" s="100">
        <f t="shared" si="188"/>
        <v>8034.7963391999992</v>
      </c>
      <c r="M1993" s="100">
        <f t="shared" si="189"/>
        <v>205.16787878787883</v>
      </c>
      <c r="N1993" s="154">
        <f t="shared" si="190"/>
        <v>9863.8980848484553</v>
      </c>
    </row>
    <row r="1994" spans="2:14" x14ac:dyDescent="0.25">
      <c r="B1994" s="4">
        <v>42471</v>
      </c>
      <c r="C1994" s="99">
        <f>'Farm Runoff'!$D1994</f>
        <v>10684.569599999999</v>
      </c>
      <c r="D1994" s="99">
        <f>'Irrigation Demand'!$D1994</f>
        <v>1025.8393939393941</v>
      </c>
      <c r="E1994" s="99">
        <f>$C1994*Farms!$H$6/100</f>
        <v>2649.7732607999997</v>
      </c>
      <c r="F1994" s="99">
        <f t="shared" si="186"/>
        <v>8034.7963391999992</v>
      </c>
      <c r="G1994" s="99">
        <f>IF(H1994&lt;Farms!$I$6*1000,(MIN(F1994,Farms!$L$6)),0)</f>
        <v>0</v>
      </c>
      <c r="H1994" s="100">
        <f t="shared" si="191"/>
        <v>495000</v>
      </c>
      <c r="I1994" s="100">
        <f t="shared" si="187"/>
        <v>496623.93386686058</v>
      </c>
      <c r="J1994" s="100">
        <f>MIN(I1994,Farms!$I$6*1000)</f>
        <v>495000</v>
      </c>
      <c r="K1994" s="100">
        <f>MAX(I1994-Farms!$I$6*1000, 0)</f>
        <v>1623.9338668605778</v>
      </c>
      <c r="L1994" s="100">
        <f t="shared" si="188"/>
        <v>8034.7963391999992</v>
      </c>
      <c r="M1994" s="100">
        <f t="shared" si="189"/>
        <v>205.16787878787883</v>
      </c>
      <c r="N1994" s="154">
        <f t="shared" si="190"/>
        <v>9863.8980848484553</v>
      </c>
    </row>
    <row r="1995" spans="2:14" x14ac:dyDescent="0.25">
      <c r="B1995" s="4">
        <v>42472</v>
      </c>
      <c r="C1995" s="99">
        <f>'Farm Runoff'!$D1995</f>
        <v>10684.569599999999</v>
      </c>
      <c r="D1995" s="99">
        <f>'Irrigation Demand'!$D1995</f>
        <v>1025.8393939393941</v>
      </c>
      <c r="E1995" s="99">
        <f>$C1995*Farms!$H$6/100</f>
        <v>2649.7732607999997</v>
      </c>
      <c r="F1995" s="99">
        <f t="shared" si="186"/>
        <v>8034.7963391999992</v>
      </c>
      <c r="G1995" s="99">
        <f>IF(H1995&lt;Farms!$I$6*1000,(MIN(F1995,Farms!$L$6)),0)</f>
        <v>0</v>
      </c>
      <c r="H1995" s="100">
        <f t="shared" si="191"/>
        <v>495000</v>
      </c>
      <c r="I1995" s="100">
        <f t="shared" si="187"/>
        <v>496623.93386686058</v>
      </c>
      <c r="J1995" s="100">
        <f>MIN(I1995,Farms!$I$6*1000)</f>
        <v>495000</v>
      </c>
      <c r="K1995" s="100">
        <f>MAX(I1995-Farms!$I$6*1000, 0)</f>
        <v>1623.9338668605778</v>
      </c>
      <c r="L1995" s="100">
        <f t="shared" si="188"/>
        <v>8034.7963391999992</v>
      </c>
      <c r="M1995" s="100">
        <f t="shared" si="189"/>
        <v>205.16787878787883</v>
      </c>
      <c r="N1995" s="154">
        <f t="shared" si="190"/>
        <v>9863.8980848484553</v>
      </c>
    </row>
    <row r="1996" spans="2:14" x14ac:dyDescent="0.25">
      <c r="B1996" s="4">
        <v>42473</v>
      </c>
      <c r="C1996" s="99">
        <f>'Farm Runoff'!$D1996</f>
        <v>10684.569599999999</v>
      </c>
      <c r="D1996" s="99">
        <f>'Irrigation Demand'!$D1996</f>
        <v>1025.8393939393941</v>
      </c>
      <c r="E1996" s="99">
        <f>$C1996*Farms!$H$6/100</f>
        <v>2649.7732607999997</v>
      </c>
      <c r="F1996" s="99">
        <f t="shared" si="186"/>
        <v>8034.7963391999992</v>
      </c>
      <c r="G1996" s="99">
        <f>IF(H1996&lt;Farms!$I$6*1000,(MIN(F1996,Farms!$L$6)),0)</f>
        <v>0</v>
      </c>
      <c r="H1996" s="100">
        <f t="shared" si="191"/>
        <v>495000</v>
      </c>
      <c r="I1996" s="100">
        <f t="shared" si="187"/>
        <v>496623.93386686058</v>
      </c>
      <c r="J1996" s="100">
        <f>MIN(I1996,Farms!$I$6*1000)</f>
        <v>495000</v>
      </c>
      <c r="K1996" s="100">
        <f>MAX(I1996-Farms!$I$6*1000, 0)</f>
        <v>1623.9338668605778</v>
      </c>
      <c r="L1996" s="100">
        <f t="shared" si="188"/>
        <v>8034.7963391999992</v>
      </c>
      <c r="M1996" s="100">
        <f t="shared" si="189"/>
        <v>205.16787878787883</v>
      </c>
      <c r="N1996" s="154">
        <f t="shared" si="190"/>
        <v>9863.8980848484553</v>
      </c>
    </row>
    <row r="1997" spans="2:14" x14ac:dyDescent="0.25">
      <c r="B1997" s="4">
        <v>42474</v>
      </c>
      <c r="C1997" s="99">
        <f>'Farm Runoff'!$D1997</f>
        <v>10684.569599999999</v>
      </c>
      <c r="D1997" s="99">
        <f>'Irrigation Demand'!$D1997</f>
        <v>1025.8393939393941</v>
      </c>
      <c r="E1997" s="99">
        <f>$C1997*Farms!$H$6/100</f>
        <v>2649.7732607999997</v>
      </c>
      <c r="F1997" s="99">
        <f t="shared" si="186"/>
        <v>8034.7963391999992</v>
      </c>
      <c r="G1997" s="99">
        <f>IF(H1997&lt;Farms!$I$6*1000,(MIN(F1997,Farms!$L$6)),0)</f>
        <v>0</v>
      </c>
      <c r="H1997" s="100">
        <f t="shared" si="191"/>
        <v>495000</v>
      </c>
      <c r="I1997" s="100">
        <f t="shared" si="187"/>
        <v>496623.93386686058</v>
      </c>
      <c r="J1997" s="100">
        <f>MIN(I1997,Farms!$I$6*1000)</f>
        <v>495000</v>
      </c>
      <c r="K1997" s="100">
        <f>MAX(I1997-Farms!$I$6*1000, 0)</f>
        <v>1623.9338668605778</v>
      </c>
      <c r="L1997" s="100">
        <f t="shared" si="188"/>
        <v>8034.7963391999992</v>
      </c>
      <c r="M1997" s="100">
        <f t="shared" si="189"/>
        <v>205.16787878787883</v>
      </c>
      <c r="N1997" s="154">
        <f t="shared" si="190"/>
        <v>9863.8980848484553</v>
      </c>
    </row>
    <row r="1998" spans="2:14" x14ac:dyDescent="0.25">
      <c r="B1998" s="4">
        <v>42475</v>
      </c>
      <c r="C1998" s="99">
        <f>'Farm Runoff'!$D1998</f>
        <v>10684.569599999999</v>
      </c>
      <c r="D1998" s="99">
        <f>'Irrigation Demand'!$D1998</f>
        <v>1025.8393939393941</v>
      </c>
      <c r="E1998" s="99">
        <f>$C1998*Farms!$H$6/100</f>
        <v>2649.7732607999997</v>
      </c>
      <c r="F1998" s="99">
        <f t="shared" si="186"/>
        <v>8034.7963391999992</v>
      </c>
      <c r="G1998" s="99">
        <f>IF(H1998&lt;Farms!$I$6*1000,(MIN(F1998,Farms!$L$6)),0)</f>
        <v>0</v>
      </c>
      <c r="H1998" s="100">
        <f t="shared" si="191"/>
        <v>495000</v>
      </c>
      <c r="I1998" s="100">
        <f t="shared" si="187"/>
        <v>496623.93386686058</v>
      </c>
      <c r="J1998" s="100">
        <f>MIN(I1998,Farms!$I$6*1000)</f>
        <v>495000</v>
      </c>
      <c r="K1998" s="100">
        <f>MAX(I1998-Farms!$I$6*1000, 0)</f>
        <v>1623.9338668605778</v>
      </c>
      <c r="L1998" s="100">
        <f t="shared" si="188"/>
        <v>8034.7963391999992</v>
      </c>
      <c r="M1998" s="100">
        <f t="shared" si="189"/>
        <v>205.16787878787883</v>
      </c>
      <c r="N1998" s="154">
        <f t="shared" si="190"/>
        <v>9863.8980848484553</v>
      </c>
    </row>
    <row r="1999" spans="2:14" x14ac:dyDescent="0.25">
      <c r="B1999" s="4">
        <v>42476</v>
      </c>
      <c r="C1999" s="99">
        <f>'Farm Runoff'!$D1999</f>
        <v>10684.569599999999</v>
      </c>
      <c r="D1999" s="99">
        <f>'Irrigation Demand'!$D1999</f>
        <v>1025.8393939393941</v>
      </c>
      <c r="E1999" s="99">
        <f>$C1999*Farms!$H$6/100</f>
        <v>2649.7732607999997</v>
      </c>
      <c r="F1999" s="99">
        <f t="shared" si="186"/>
        <v>8034.7963391999992</v>
      </c>
      <c r="G1999" s="99">
        <f>IF(H1999&lt;Farms!$I$6*1000,(MIN(F1999,Farms!$L$6)),0)</f>
        <v>0</v>
      </c>
      <c r="H1999" s="100">
        <f t="shared" si="191"/>
        <v>495000</v>
      </c>
      <c r="I1999" s="100">
        <f t="shared" si="187"/>
        <v>496623.93386686058</v>
      </c>
      <c r="J1999" s="100">
        <f>MIN(I1999,Farms!$I$6*1000)</f>
        <v>495000</v>
      </c>
      <c r="K1999" s="100">
        <f>MAX(I1999-Farms!$I$6*1000, 0)</f>
        <v>1623.9338668605778</v>
      </c>
      <c r="L1999" s="100">
        <f t="shared" si="188"/>
        <v>8034.7963391999992</v>
      </c>
      <c r="M1999" s="100">
        <f t="shared" si="189"/>
        <v>205.16787878787883</v>
      </c>
      <c r="N1999" s="154">
        <f t="shared" si="190"/>
        <v>9863.8980848484553</v>
      </c>
    </row>
    <row r="2000" spans="2:14" x14ac:dyDescent="0.25">
      <c r="B2000" s="4">
        <v>42477</v>
      </c>
      <c r="C2000" s="99">
        <f>'Farm Runoff'!$D2000</f>
        <v>10684.569599999999</v>
      </c>
      <c r="D2000" s="99">
        <f>'Irrigation Demand'!$D2000</f>
        <v>1025.8393939393941</v>
      </c>
      <c r="E2000" s="99">
        <f>$C2000*Farms!$H$6/100</f>
        <v>2649.7732607999997</v>
      </c>
      <c r="F2000" s="99">
        <f t="shared" si="186"/>
        <v>8034.7963391999992</v>
      </c>
      <c r="G2000" s="99">
        <f>IF(H2000&lt;Farms!$I$6*1000,(MIN(F2000,Farms!$L$6)),0)</f>
        <v>0</v>
      </c>
      <c r="H2000" s="100">
        <f t="shared" si="191"/>
        <v>495000</v>
      </c>
      <c r="I2000" s="100">
        <f t="shared" si="187"/>
        <v>496623.93386686058</v>
      </c>
      <c r="J2000" s="100">
        <f>MIN(I2000,Farms!$I$6*1000)</f>
        <v>495000</v>
      </c>
      <c r="K2000" s="100">
        <f>MAX(I2000-Farms!$I$6*1000, 0)</f>
        <v>1623.9338668605778</v>
      </c>
      <c r="L2000" s="100">
        <f t="shared" si="188"/>
        <v>8034.7963391999992</v>
      </c>
      <c r="M2000" s="100">
        <f t="shared" si="189"/>
        <v>205.16787878787883</v>
      </c>
      <c r="N2000" s="154">
        <f t="shared" si="190"/>
        <v>9863.8980848484553</v>
      </c>
    </row>
    <row r="2001" spans="2:14" x14ac:dyDescent="0.25">
      <c r="B2001" s="4">
        <v>42478</v>
      </c>
      <c r="C2001" s="99">
        <f>'Farm Runoff'!$D2001</f>
        <v>10684.569599999999</v>
      </c>
      <c r="D2001" s="99">
        <f>'Irrigation Demand'!$D2001</f>
        <v>1025.8393939393941</v>
      </c>
      <c r="E2001" s="99">
        <f>$C2001*Farms!$H$6/100</f>
        <v>2649.7732607999997</v>
      </c>
      <c r="F2001" s="99">
        <f t="shared" si="186"/>
        <v>8034.7963391999992</v>
      </c>
      <c r="G2001" s="99">
        <f>IF(H2001&lt;Farms!$I$6*1000,(MIN(F2001,Farms!$L$6)),0)</f>
        <v>0</v>
      </c>
      <c r="H2001" s="100">
        <f t="shared" si="191"/>
        <v>495000</v>
      </c>
      <c r="I2001" s="100">
        <f t="shared" si="187"/>
        <v>496623.93386686058</v>
      </c>
      <c r="J2001" s="100">
        <f>MIN(I2001,Farms!$I$6*1000)</f>
        <v>495000</v>
      </c>
      <c r="K2001" s="100">
        <f>MAX(I2001-Farms!$I$6*1000, 0)</f>
        <v>1623.9338668605778</v>
      </c>
      <c r="L2001" s="100">
        <f t="shared" si="188"/>
        <v>8034.7963391999992</v>
      </c>
      <c r="M2001" s="100">
        <f t="shared" si="189"/>
        <v>205.16787878787883</v>
      </c>
      <c r="N2001" s="154">
        <f t="shared" si="190"/>
        <v>9863.8980848484553</v>
      </c>
    </row>
    <row r="2002" spans="2:14" x14ac:dyDescent="0.25">
      <c r="B2002" s="4">
        <v>42479</v>
      </c>
      <c r="C2002" s="99">
        <f>'Farm Runoff'!$D2002</f>
        <v>10684.569599999999</v>
      </c>
      <c r="D2002" s="99">
        <f>'Irrigation Demand'!$D2002</f>
        <v>1025.8393939393941</v>
      </c>
      <c r="E2002" s="99">
        <f>$C2002*Farms!$H$6/100</f>
        <v>2649.7732607999997</v>
      </c>
      <c r="F2002" s="99">
        <f t="shared" si="186"/>
        <v>8034.7963391999992</v>
      </c>
      <c r="G2002" s="99">
        <f>IF(H2002&lt;Farms!$I$6*1000,(MIN(F2002,Farms!$L$6)),0)</f>
        <v>0</v>
      </c>
      <c r="H2002" s="100">
        <f t="shared" si="191"/>
        <v>495000</v>
      </c>
      <c r="I2002" s="100">
        <f t="shared" si="187"/>
        <v>496623.93386686058</v>
      </c>
      <c r="J2002" s="100">
        <f>MIN(I2002,Farms!$I$6*1000)</f>
        <v>495000</v>
      </c>
      <c r="K2002" s="100">
        <f>MAX(I2002-Farms!$I$6*1000, 0)</f>
        <v>1623.9338668605778</v>
      </c>
      <c r="L2002" s="100">
        <f t="shared" si="188"/>
        <v>8034.7963391999992</v>
      </c>
      <c r="M2002" s="100">
        <f t="shared" si="189"/>
        <v>205.16787878787883</v>
      </c>
      <c r="N2002" s="154">
        <f t="shared" si="190"/>
        <v>9863.8980848484553</v>
      </c>
    </row>
    <row r="2003" spans="2:14" x14ac:dyDescent="0.25">
      <c r="B2003" s="4">
        <v>42480</v>
      </c>
      <c r="C2003" s="99">
        <f>'Farm Runoff'!$D2003</f>
        <v>10684.569599999999</v>
      </c>
      <c r="D2003" s="99">
        <f>'Irrigation Demand'!$D2003</f>
        <v>1025.8393939393941</v>
      </c>
      <c r="E2003" s="99">
        <f>$C2003*Farms!$H$6/100</f>
        <v>2649.7732607999997</v>
      </c>
      <c r="F2003" s="99">
        <f t="shared" si="186"/>
        <v>8034.7963391999992</v>
      </c>
      <c r="G2003" s="99">
        <f>IF(H2003&lt;Farms!$I$6*1000,(MIN(F2003,Farms!$L$6)),0)</f>
        <v>0</v>
      </c>
      <c r="H2003" s="100">
        <f t="shared" si="191"/>
        <v>495000</v>
      </c>
      <c r="I2003" s="100">
        <f t="shared" si="187"/>
        <v>496623.93386686058</v>
      </c>
      <c r="J2003" s="100">
        <f>MIN(I2003,Farms!$I$6*1000)</f>
        <v>495000</v>
      </c>
      <c r="K2003" s="100">
        <f>MAX(I2003-Farms!$I$6*1000, 0)</f>
        <v>1623.9338668605778</v>
      </c>
      <c r="L2003" s="100">
        <f t="shared" si="188"/>
        <v>8034.7963391999992</v>
      </c>
      <c r="M2003" s="100">
        <f t="shared" si="189"/>
        <v>205.16787878787883</v>
      </c>
      <c r="N2003" s="154">
        <f t="shared" si="190"/>
        <v>9863.8980848484553</v>
      </c>
    </row>
    <row r="2004" spans="2:14" x14ac:dyDescent="0.25">
      <c r="B2004" s="4">
        <v>42481</v>
      </c>
      <c r="C2004" s="99">
        <f>'Farm Runoff'!$D2004</f>
        <v>10684.569599999999</v>
      </c>
      <c r="D2004" s="99">
        <f>'Irrigation Demand'!$D2004</f>
        <v>1025.8393939393941</v>
      </c>
      <c r="E2004" s="99">
        <f>$C2004*Farms!$H$6/100</f>
        <v>2649.7732607999997</v>
      </c>
      <c r="F2004" s="99">
        <f t="shared" si="186"/>
        <v>8034.7963391999992</v>
      </c>
      <c r="G2004" s="99">
        <f>IF(H2004&lt;Farms!$I$6*1000,(MIN(F2004,Farms!$L$6)),0)</f>
        <v>0</v>
      </c>
      <c r="H2004" s="100">
        <f t="shared" si="191"/>
        <v>495000</v>
      </c>
      <c r="I2004" s="100">
        <f t="shared" si="187"/>
        <v>496623.93386686058</v>
      </c>
      <c r="J2004" s="100">
        <f>MIN(I2004,Farms!$I$6*1000)</f>
        <v>495000</v>
      </c>
      <c r="K2004" s="100">
        <f>MAX(I2004-Farms!$I$6*1000, 0)</f>
        <v>1623.9338668605778</v>
      </c>
      <c r="L2004" s="100">
        <f t="shared" si="188"/>
        <v>8034.7963391999992</v>
      </c>
      <c r="M2004" s="100">
        <f t="shared" si="189"/>
        <v>205.16787878787883</v>
      </c>
      <c r="N2004" s="154">
        <f t="shared" si="190"/>
        <v>9863.8980848484553</v>
      </c>
    </row>
    <row r="2005" spans="2:14" x14ac:dyDescent="0.25">
      <c r="B2005" s="4">
        <v>42482</v>
      </c>
      <c r="C2005" s="99">
        <f>'Farm Runoff'!$D2005</f>
        <v>18709.315199999997</v>
      </c>
      <c r="D2005" s="99">
        <f>'Irrigation Demand'!$D2005</f>
        <v>1025.8393939393941</v>
      </c>
      <c r="E2005" s="99">
        <f>$C2005*Farms!$H$6/100</f>
        <v>4639.9101695999989</v>
      </c>
      <c r="F2005" s="99">
        <f t="shared" si="186"/>
        <v>14069.405030399997</v>
      </c>
      <c r="G2005" s="99">
        <f>IF(H2005&lt;Farms!$I$6*1000,(MIN(F2005,Farms!$L$6)),0)</f>
        <v>0</v>
      </c>
      <c r="H2005" s="100">
        <f t="shared" si="191"/>
        <v>495000</v>
      </c>
      <c r="I2005" s="100">
        <f t="shared" si="187"/>
        <v>498614.07077566057</v>
      </c>
      <c r="J2005" s="100">
        <f>MIN(I2005,Farms!$I$6*1000)</f>
        <v>495000</v>
      </c>
      <c r="K2005" s="100">
        <f>MAX(I2005-Farms!$I$6*1000, 0)</f>
        <v>3614.0707756605698</v>
      </c>
      <c r="L2005" s="100">
        <f t="shared" si="188"/>
        <v>14069.405030399997</v>
      </c>
      <c r="M2005" s="100">
        <f t="shared" si="189"/>
        <v>205.16787878787883</v>
      </c>
      <c r="N2005" s="154">
        <f t="shared" si="190"/>
        <v>17888.643684848445</v>
      </c>
    </row>
    <row r="2006" spans="2:14" x14ac:dyDescent="0.25">
      <c r="B2006" s="4">
        <v>42483</v>
      </c>
      <c r="C2006" s="99">
        <f>'Farm Runoff'!$D2006</f>
        <v>16038.1728</v>
      </c>
      <c r="D2006" s="99">
        <f>'Irrigation Demand'!$D2006</f>
        <v>1025.8393939393941</v>
      </c>
      <c r="E2006" s="99">
        <f>$C2006*Farms!$H$6/100</f>
        <v>3977.4668544000001</v>
      </c>
      <c r="F2006" s="99">
        <f t="shared" si="186"/>
        <v>12060.705945600001</v>
      </c>
      <c r="G2006" s="99">
        <f>IF(H2006&lt;Farms!$I$6*1000,(MIN(F2006,Farms!$L$6)),0)</f>
        <v>0</v>
      </c>
      <c r="H2006" s="100">
        <f t="shared" si="191"/>
        <v>495000</v>
      </c>
      <c r="I2006" s="100">
        <f t="shared" si="187"/>
        <v>497951.62746046059</v>
      </c>
      <c r="J2006" s="100">
        <f>MIN(I2006,Farms!$I$6*1000)</f>
        <v>495000</v>
      </c>
      <c r="K2006" s="100">
        <f>MAX(I2006-Farms!$I$6*1000, 0)</f>
        <v>2951.627460460586</v>
      </c>
      <c r="L2006" s="100">
        <f t="shared" si="188"/>
        <v>12060.705945600001</v>
      </c>
      <c r="M2006" s="100">
        <f t="shared" si="189"/>
        <v>205.16787878787883</v>
      </c>
      <c r="N2006" s="154">
        <f t="shared" si="190"/>
        <v>15217.501284848466</v>
      </c>
    </row>
    <row r="2007" spans="2:14" x14ac:dyDescent="0.25">
      <c r="B2007" s="4">
        <v>42484</v>
      </c>
      <c r="C2007" s="99">
        <f>'Farm Runoff'!$D2007</f>
        <v>10684.569599999999</v>
      </c>
      <c r="D2007" s="99">
        <f>'Irrigation Demand'!$D2007</f>
        <v>1025.8393939393941</v>
      </c>
      <c r="E2007" s="99">
        <f>$C2007*Farms!$H$6/100</f>
        <v>2649.7732607999997</v>
      </c>
      <c r="F2007" s="99">
        <f t="shared" si="186"/>
        <v>8034.7963391999992</v>
      </c>
      <c r="G2007" s="99">
        <f>IF(H2007&lt;Farms!$I$6*1000,(MIN(F2007,Farms!$L$6)),0)</f>
        <v>0</v>
      </c>
      <c r="H2007" s="100">
        <f t="shared" si="191"/>
        <v>495000</v>
      </c>
      <c r="I2007" s="100">
        <f t="shared" si="187"/>
        <v>496623.93386686058</v>
      </c>
      <c r="J2007" s="100">
        <f>MIN(I2007,Farms!$I$6*1000)</f>
        <v>495000</v>
      </c>
      <c r="K2007" s="100">
        <f>MAX(I2007-Farms!$I$6*1000, 0)</f>
        <v>1623.9338668605778</v>
      </c>
      <c r="L2007" s="100">
        <f t="shared" si="188"/>
        <v>8034.7963391999992</v>
      </c>
      <c r="M2007" s="100">
        <f t="shared" si="189"/>
        <v>205.16787878787883</v>
      </c>
      <c r="N2007" s="154">
        <f t="shared" si="190"/>
        <v>9863.8980848484553</v>
      </c>
    </row>
    <row r="2008" spans="2:14" x14ac:dyDescent="0.25">
      <c r="B2008" s="4">
        <v>42485</v>
      </c>
      <c r="C2008" s="99">
        <f>'Farm Runoff'!$D2008</f>
        <v>10684.569599999999</v>
      </c>
      <c r="D2008" s="99">
        <f>'Irrigation Demand'!$D2008</f>
        <v>0</v>
      </c>
      <c r="E2008" s="99">
        <f>$C2008*Farms!$H$6/100</f>
        <v>2649.7732607999997</v>
      </c>
      <c r="F2008" s="99">
        <f t="shared" si="186"/>
        <v>8034.7963391999992</v>
      </c>
      <c r="G2008" s="99">
        <f>IF(H2008&lt;Farms!$I$6*1000,(MIN(F2008,Farms!$L$6)),0)</f>
        <v>0</v>
      </c>
      <c r="H2008" s="100">
        <f t="shared" si="191"/>
        <v>495000</v>
      </c>
      <c r="I2008" s="100">
        <f t="shared" si="187"/>
        <v>497649.77326079999</v>
      </c>
      <c r="J2008" s="100">
        <f>MIN(I2008,Farms!$I$6*1000)</f>
        <v>495000</v>
      </c>
      <c r="K2008" s="100">
        <f>MAX(I2008-Farms!$I$6*1000, 0)</f>
        <v>2649.7732607999933</v>
      </c>
      <c r="L2008" s="100">
        <f t="shared" si="188"/>
        <v>8034.7963391999992</v>
      </c>
      <c r="M2008" s="100">
        <f t="shared" si="189"/>
        <v>0</v>
      </c>
      <c r="N2008" s="154">
        <f t="shared" si="190"/>
        <v>10684.569599999992</v>
      </c>
    </row>
    <row r="2009" spans="2:14" x14ac:dyDescent="0.25">
      <c r="B2009" s="4">
        <v>42486</v>
      </c>
      <c r="C2009" s="99">
        <f>'Farm Runoff'!$D2009</f>
        <v>10684.569599999999</v>
      </c>
      <c r="D2009" s="99">
        <f>'Irrigation Demand'!$D2009</f>
        <v>1025.8393939393941</v>
      </c>
      <c r="E2009" s="99">
        <f>$C2009*Farms!$H$6/100</f>
        <v>2649.7732607999997</v>
      </c>
      <c r="F2009" s="99">
        <f t="shared" si="186"/>
        <v>8034.7963391999992</v>
      </c>
      <c r="G2009" s="99">
        <f>IF(H2009&lt;Farms!$I$6*1000,(MIN(F2009,Farms!$L$6)),0)</f>
        <v>0</v>
      </c>
      <c r="H2009" s="100">
        <f t="shared" si="191"/>
        <v>495000</v>
      </c>
      <c r="I2009" s="100">
        <f t="shared" si="187"/>
        <v>496623.93386686058</v>
      </c>
      <c r="J2009" s="100">
        <f>MIN(I2009,Farms!$I$6*1000)</f>
        <v>495000</v>
      </c>
      <c r="K2009" s="100">
        <f>MAX(I2009-Farms!$I$6*1000, 0)</f>
        <v>1623.9338668605778</v>
      </c>
      <c r="L2009" s="100">
        <f t="shared" si="188"/>
        <v>8034.7963391999992</v>
      </c>
      <c r="M2009" s="100">
        <f t="shared" si="189"/>
        <v>205.16787878787883</v>
      </c>
      <c r="N2009" s="154">
        <f t="shared" si="190"/>
        <v>9863.8980848484553</v>
      </c>
    </row>
    <row r="2010" spans="2:14" x14ac:dyDescent="0.25">
      <c r="B2010" s="4">
        <v>42487</v>
      </c>
      <c r="C2010" s="99">
        <f>'Farm Runoff'!$D2010</f>
        <v>10684.569599999999</v>
      </c>
      <c r="D2010" s="99">
        <f>'Irrigation Demand'!$D2010</f>
        <v>1025.8393939393941</v>
      </c>
      <c r="E2010" s="99">
        <f>$C2010*Farms!$H$6/100</f>
        <v>2649.7732607999997</v>
      </c>
      <c r="F2010" s="99">
        <f t="shared" si="186"/>
        <v>8034.7963391999992</v>
      </c>
      <c r="G2010" s="99">
        <f>IF(H2010&lt;Farms!$I$6*1000,(MIN(F2010,Farms!$L$6)),0)</f>
        <v>0</v>
      </c>
      <c r="H2010" s="100">
        <f t="shared" si="191"/>
        <v>495000</v>
      </c>
      <c r="I2010" s="100">
        <f t="shared" si="187"/>
        <v>496623.93386686058</v>
      </c>
      <c r="J2010" s="100">
        <f>MIN(I2010,Farms!$I$6*1000)</f>
        <v>495000</v>
      </c>
      <c r="K2010" s="100">
        <f>MAX(I2010-Farms!$I$6*1000, 0)</f>
        <v>1623.9338668605778</v>
      </c>
      <c r="L2010" s="100">
        <f t="shared" si="188"/>
        <v>8034.7963391999992</v>
      </c>
      <c r="M2010" s="100">
        <f t="shared" si="189"/>
        <v>205.16787878787883</v>
      </c>
      <c r="N2010" s="154">
        <f t="shared" si="190"/>
        <v>9863.8980848484553</v>
      </c>
    </row>
    <row r="2011" spans="2:14" x14ac:dyDescent="0.25">
      <c r="B2011" s="4">
        <v>42488</v>
      </c>
      <c r="C2011" s="99">
        <f>'Farm Runoff'!$D2011</f>
        <v>10684.569599999999</v>
      </c>
      <c r="D2011" s="99">
        <f>'Irrigation Demand'!$D2011</f>
        <v>1025.8393939393941</v>
      </c>
      <c r="E2011" s="99">
        <f>$C2011*Farms!$H$6/100</f>
        <v>2649.7732607999997</v>
      </c>
      <c r="F2011" s="99">
        <f t="shared" si="186"/>
        <v>8034.7963391999992</v>
      </c>
      <c r="G2011" s="99">
        <f>IF(H2011&lt;Farms!$I$6*1000,(MIN(F2011,Farms!$L$6)),0)</f>
        <v>0</v>
      </c>
      <c r="H2011" s="100">
        <f t="shared" si="191"/>
        <v>495000</v>
      </c>
      <c r="I2011" s="100">
        <f t="shared" si="187"/>
        <v>496623.93386686058</v>
      </c>
      <c r="J2011" s="100">
        <f>MIN(I2011,Farms!$I$6*1000)</f>
        <v>495000</v>
      </c>
      <c r="K2011" s="100">
        <f>MAX(I2011-Farms!$I$6*1000, 0)</f>
        <v>1623.9338668605778</v>
      </c>
      <c r="L2011" s="100">
        <f t="shared" si="188"/>
        <v>8034.7963391999992</v>
      </c>
      <c r="M2011" s="100">
        <f t="shared" si="189"/>
        <v>205.16787878787883</v>
      </c>
      <c r="N2011" s="154">
        <f t="shared" si="190"/>
        <v>9863.8980848484553</v>
      </c>
    </row>
    <row r="2012" spans="2:14" x14ac:dyDescent="0.25">
      <c r="B2012" s="4">
        <v>42489</v>
      </c>
      <c r="C2012" s="99">
        <f>'Farm Runoff'!$D2012</f>
        <v>13367.0304</v>
      </c>
      <c r="D2012" s="99">
        <f>'Irrigation Demand'!$D2012</f>
        <v>0</v>
      </c>
      <c r="E2012" s="99">
        <f>$C2012*Farms!$H$6/100</f>
        <v>3315.0235392000004</v>
      </c>
      <c r="F2012" s="99">
        <f t="shared" si="186"/>
        <v>10052.0068608</v>
      </c>
      <c r="G2012" s="99">
        <f>IF(H2012&lt;Farms!$I$6*1000,(MIN(F2012,Farms!$L$6)),0)</f>
        <v>0</v>
      </c>
      <c r="H2012" s="100">
        <f t="shared" si="191"/>
        <v>495000</v>
      </c>
      <c r="I2012" s="100">
        <f t="shared" si="187"/>
        <v>498315.02353920002</v>
      </c>
      <c r="J2012" s="100">
        <f>MIN(I2012,Farms!$I$6*1000)</f>
        <v>495000</v>
      </c>
      <c r="K2012" s="100">
        <f>MAX(I2012-Farms!$I$6*1000, 0)</f>
        <v>3315.0235392000177</v>
      </c>
      <c r="L2012" s="100">
        <f t="shared" si="188"/>
        <v>10052.0068608</v>
      </c>
      <c r="M2012" s="100">
        <f t="shared" si="189"/>
        <v>0</v>
      </c>
      <c r="N2012" s="154">
        <f t="shared" si="190"/>
        <v>13367.030400000018</v>
      </c>
    </row>
    <row r="2013" spans="2:14" x14ac:dyDescent="0.25">
      <c r="B2013" s="4">
        <v>42490</v>
      </c>
      <c r="C2013" s="99">
        <f>'Farm Runoff'!$D2013</f>
        <v>10684.569599999999</v>
      </c>
      <c r="D2013" s="99">
        <f>'Irrigation Demand'!$D2013</f>
        <v>1025.8393939393941</v>
      </c>
      <c r="E2013" s="99">
        <f>$C2013*Farms!$H$6/100</f>
        <v>2649.7732607999997</v>
      </c>
      <c r="F2013" s="99">
        <f t="shared" si="186"/>
        <v>8034.7963391999992</v>
      </c>
      <c r="G2013" s="99">
        <f>IF(H2013&lt;Farms!$I$6*1000,(MIN(F2013,Farms!$L$6)),0)</f>
        <v>0</v>
      </c>
      <c r="H2013" s="100">
        <f t="shared" si="191"/>
        <v>495000</v>
      </c>
      <c r="I2013" s="100">
        <f t="shared" si="187"/>
        <v>496623.93386686058</v>
      </c>
      <c r="J2013" s="100">
        <f>MIN(I2013,Farms!$I$6*1000)</f>
        <v>495000</v>
      </c>
      <c r="K2013" s="100">
        <f>MAX(I2013-Farms!$I$6*1000, 0)</f>
        <v>1623.9338668605778</v>
      </c>
      <c r="L2013" s="100">
        <f t="shared" si="188"/>
        <v>8034.7963391999992</v>
      </c>
      <c r="M2013" s="100">
        <f t="shared" si="189"/>
        <v>205.16787878787883</v>
      </c>
      <c r="N2013" s="154">
        <f t="shared" si="190"/>
        <v>9863.8980848484553</v>
      </c>
    </row>
    <row r="2014" spans="2:14" x14ac:dyDescent="0.25">
      <c r="B2014" s="4">
        <v>42491</v>
      </c>
      <c r="C2014" s="99">
        <f>'Farm Runoff'!$D2014</f>
        <v>1890.1728000000001</v>
      </c>
      <c r="D2014" s="99">
        <f>'Irrigation Demand'!$D2014</f>
        <v>605.76344086021504</v>
      </c>
      <c r="E2014" s="99">
        <f>$C2014*Farms!$H$6/100</f>
        <v>468.76285439999998</v>
      </c>
      <c r="F2014" s="99">
        <f t="shared" si="186"/>
        <v>1421.4099456000001</v>
      </c>
      <c r="G2014" s="99">
        <f>IF(H2014&lt;Farms!$I$6*1000,(MIN(F2014,Farms!$L$6)),0)</f>
        <v>0</v>
      </c>
      <c r="H2014" s="100">
        <f t="shared" si="191"/>
        <v>495000</v>
      </c>
      <c r="I2014" s="100">
        <f t="shared" si="187"/>
        <v>494862.99941353977</v>
      </c>
      <c r="J2014" s="100">
        <f>MIN(I2014,Farms!$I$6*1000)</f>
        <v>494862.99941353977</v>
      </c>
      <c r="K2014" s="100">
        <f>MAX(I2014-Farms!$I$6*1000, 0)</f>
        <v>0</v>
      </c>
      <c r="L2014" s="100">
        <f t="shared" si="188"/>
        <v>1421.4099456000001</v>
      </c>
      <c r="M2014" s="100">
        <f t="shared" si="189"/>
        <v>121.15268817204301</v>
      </c>
      <c r="N2014" s="154">
        <f t="shared" si="190"/>
        <v>1542.5626337720432</v>
      </c>
    </row>
    <row r="2015" spans="2:14" x14ac:dyDescent="0.25">
      <c r="B2015" s="4">
        <v>42492</v>
      </c>
      <c r="C2015" s="99">
        <f>'Farm Runoff'!$D2015</f>
        <v>5297.0111999999999</v>
      </c>
      <c r="D2015" s="99">
        <f>'Irrigation Demand'!$D2015</f>
        <v>605.76344086021504</v>
      </c>
      <c r="E2015" s="99">
        <f>$C2015*Farms!$H$6/100</f>
        <v>1313.6587776000001</v>
      </c>
      <c r="F2015" s="99">
        <f t="shared" si="186"/>
        <v>3983.3524223999998</v>
      </c>
      <c r="G2015" s="99">
        <f>IF(H2015&lt;Farms!$I$6*1000,(MIN(F2015,Farms!$L$6)),0)</f>
        <v>3983.3524223999998</v>
      </c>
      <c r="H2015" s="100">
        <f t="shared" si="191"/>
        <v>494862.99941353977</v>
      </c>
      <c r="I2015" s="100">
        <f t="shared" si="187"/>
        <v>499554.24717267958</v>
      </c>
      <c r="J2015" s="100">
        <f>MIN(I2015,Farms!$I$6*1000)</f>
        <v>495000</v>
      </c>
      <c r="K2015" s="100">
        <f>MAX(I2015-Farms!$I$6*1000, 0)</f>
        <v>4554.2471726795775</v>
      </c>
      <c r="L2015" s="100">
        <f t="shared" si="188"/>
        <v>0</v>
      </c>
      <c r="M2015" s="100">
        <f t="shared" si="189"/>
        <v>121.15268817204301</v>
      </c>
      <c r="N2015" s="154">
        <f t="shared" si="190"/>
        <v>4675.3998608516204</v>
      </c>
    </row>
    <row r="2016" spans="2:14" x14ac:dyDescent="0.25">
      <c r="B2016" s="4">
        <v>42493</v>
      </c>
      <c r="C2016" s="99">
        <f>'Farm Runoff'!$D2016</f>
        <v>950.74559999999997</v>
      </c>
      <c r="D2016" s="99">
        <f>'Irrigation Demand'!$D2016</f>
        <v>605.76344086021504</v>
      </c>
      <c r="E2016" s="99">
        <f>$C2016*Farms!$H$6/100</f>
        <v>235.78490880000001</v>
      </c>
      <c r="F2016" s="99">
        <f t="shared" si="186"/>
        <v>714.96069119999993</v>
      </c>
      <c r="G2016" s="99">
        <f>IF(H2016&lt;Farms!$I$6*1000,(MIN(F2016,Farms!$L$6)),0)</f>
        <v>0</v>
      </c>
      <c r="H2016" s="100">
        <f t="shared" si="191"/>
        <v>495000</v>
      </c>
      <c r="I2016" s="100">
        <f t="shared" si="187"/>
        <v>494630.02146793978</v>
      </c>
      <c r="J2016" s="100">
        <f>MIN(I2016,Farms!$I$6*1000)</f>
        <v>494630.02146793978</v>
      </c>
      <c r="K2016" s="100">
        <f>MAX(I2016-Farms!$I$6*1000, 0)</f>
        <v>0</v>
      </c>
      <c r="L2016" s="100">
        <f t="shared" si="188"/>
        <v>714.96069119999993</v>
      </c>
      <c r="M2016" s="100">
        <f t="shared" si="189"/>
        <v>121.15268817204301</v>
      </c>
      <c r="N2016" s="154">
        <f t="shared" si="190"/>
        <v>836.11337937204291</v>
      </c>
    </row>
    <row r="2017" spans="2:14" x14ac:dyDescent="0.25">
      <c r="B2017" s="4">
        <v>42494</v>
      </c>
      <c r="C2017" s="99">
        <f>'Farm Runoff'!$D2017</f>
        <v>758.33280000000013</v>
      </c>
      <c r="D2017" s="99">
        <f>'Irrigation Demand'!$D2017</f>
        <v>605.76344086021504</v>
      </c>
      <c r="E2017" s="99">
        <f>$C2017*Farms!$H$6/100</f>
        <v>188.06653440000005</v>
      </c>
      <c r="F2017" s="99">
        <f t="shared" si="186"/>
        <v>570.26626560000011</v>
      </c>
      <c r="G2017" s="99">
        <f>IF(H2017&lt;Farms!$I$6*1000,(MIN(F2017,Farms!$L$6)),0)</f>
        <v>570.26626560000011</v>
      </c>
      <c r="H2017" s="100">
        <f t="shared" si="191"/>
        <v>494630.02146793978</v>
      </c>
      <c r="I2017" s="100">
        <f t="shared" si="187"/>
        <v>494782.59082707955</v>
      </c>
      <c r="J2017" s="100">
        <f>MIN(I2017,Farms!$I$6*1000)</f>
        <v>494782.59082707955</v>
      </c>
      <c r="K2017" s="100">
        <f>MAX(I2017-Farms!$I$6*1000, 0)</f>
        <v>0</v>
      </c>
      <c r="L2017" s="100">
        <f t="shared" si="188"/>
        <v>0</v>
      </c>
      <c r="M2017" s="100">
        <f t="shared" si="189"/>
        <v>121.15268817204301</v>
      </c>
      <c r="N2017" s="154">
        <f t="shared" si="190"/>
        <v>121.15268817204301</v>
      </c>
    </row>
    <row r="2018" spans="2:14" x14ac:dyDescent="0.25">
      <c r="B2018" s="4">
        <v>42495</v>
      </c>
      <c r="C2018" s="99">
        <f>'Farm Runoff'!$D2018</f>
        <v>758.33280000000013</v>
      </c>
      <c r="D2018" s="99">
        <f>'Irrigation Demand'!$D2018</f>
        <v>605.76344086021504</v>
      </c>
      <c r="E2018" s="99">
        <f>$C2018*Farms!$H$6/100</f>
        <v>188.06653440000005</v>
      </c>
      <c r="F2018" s="99">
        <f t="shared" si="186"/>
        <v>570.26626560000011</v>
      </c>
      <c r="G2018" s="99">
        <f>IF(H2018&lt;Farms!$I$6*1000,(MIN(F2018,Farms!$L$6)),0)</f>
        <v>570.26626560000011</v>
      </c>
      <c r="H2018" s="100">
        <f t="shared" si="191"/>
        <v>494782.59082707955</v>
      </c>
      <c r="I2018" s="100">
        <f t="shared" si="187"/>
        <v>494935.16018621932</v>
      </c>
      <c r="J2018" s="100">
        <f>MIN(I2018,Farms!$I$6*1000)</f>
        <v>494935.16018621932</v>
      </c>
      <c r="K2018" s="100">
        <f>MAX(I2018-Farms!$I$6*1000, 0)</f>
        <v>0</v>
      </c>
      <c r="L2018" s="100">
        <f t="shared" si="188"/>
        <v>0</v>
      </c>
      <c r="M2018" s="100">
        <f t="shared" si="189"/>
        <v>121.15268817204301</v>
      </c>
      <c r="N2018" s="154">
        <f t="shared" si="190"/>
        <v>121.15268817204301</v>
      </c>
    </row>
    <row r="2019" spans="2:14" x14ac:dyDescent="0.25">
      <c r="B2019" s="4">
        <v>42496</v>
      </c>
      <c r="C2019" s="99">
        <f>'Farm Runoff'!$D2019</f>
        <v>950.74559999999997</v>
      </c>
      <c r="D2019" s="99">
        <f>'Irrigation Demand'!$D2019</f>
        <v>605.76344086021504</v>
      </c>
      <c r="E2019" s="99">
        <f>$C2019*Farms!$H$6/100</f>
        <v>235.78490880000001</v>
      </c>
      <c r="F2019" s="99">
        <f t="shared" si="186"/>
        <v>714.96069119999993</v>
      </c>
      <c r="G2019" s="99">
        <f>IF(H2019&lt;Farms!$I$6*1000,(MIN(F2019,Farms!$L$6)),0)</f>
        <v>714.96069119999993</v>
      </c>
      <c r="H2019" s="100">
        <f t="shared" si="191"/>
        <v>494935.16018621932</v>
      </c>
      <c r="I2019" s="100">
        <f t="shared" si="187"/>
        <v>495280.14234535908</v>
      </c>
      <c r="J2019" s="100">
        <f>MIN(I2019,Farms!$I$6*1000)</f>
        <v>495000</v>
      </c>
      <c r="K2019" s="100">
        <f>MAX(I2019-Farms!$I$6*1000, 0)</f>
        <v>280.14234535908327</v>
      </c>
      <c r="L2019" s="100">
        <f t="shared" si="188"/>
        <v>0</v>
      </c>
      <c r="M2019" s="100">
        <f t="shared" si="189"/>
        <v>121.15268817204301</v>
      </c>
      <c r="N2019" s="154">
        <f t="shared" si="190"/>
        <v>401.29503353112625</v>
      </c>
    </row>
    <row r="2020" spans="2:14" x14ac:dyDescent="0.25">
      <c r="B2020" s="4">
        <v>42497</v>
      </c>
      <c r="C2020" s="99">
        <f>'Farm Runoff'!$D2020</f>
        <v>1131.8399999999999</v>
      </c>
      <c r="D2020" s="99">
        <f>'Irrigation Demand'!$D2020</f>
        <v>605.76344086021504</v>
      </c>
      <c r="E2020" s="99">
        <f>$C2020*Farms!$H$6/100</f>
        <v>280.69631999999996</v>
      </c>
      <c r="F2020" s="99">
        <f t="shared" si="186"/>
        <v>851.1436799999999</v>
      </c>
      <c r="G2020" s="99">
        <f>IF(H2020&lt;Farms!$I$6*1000,(MIN(F2020,Farms!$L$6)),0)</f>
        <v>0</v>
      </c>
      <c r="H2020" s="100">
        <f t="shared" si="191"/>
        <v>495000</v>
      </c>
      <c r="I2020" s="100">
        <f t="shared" si="187"/>
        <v>494674.93287913979</v>
      </c>
      <c r="J2020" s="100">
        <f>MIN(I2020,Farms!$I$6*1000)</f>
        <v>494674.93287913979</v>
      </c>
      <c r="K2020" s="100">
        <f>MAX(I2020-Farms!$I$6*1000, 0)</f>
        <v>0</v>
      </c>
      <c r="L2020" s="100">
        <f t="shared" si="188"/>
        <v>851.1436799999999</v>
      </c>
      <c r="M2020" s="100">
        <f t="shared" si="189"/>
        <v>121.15268817204301</v>
      </c>
      <c r="N2020" s="154">
        <f t="shared" si="190"/>
        <v>972.29636817204289</v>
      </c>
    </row>
    <row r="2021" spans="2:14" x14ac:dyDescent="0.25">
      <c r="B2021" s="4">
        <v>42498</v>
      </c>
      <c r="C2021" s="99">
        <f>'Farm Runoff'!$D2021</f>
        <v>5670.5183999999999</v>
      </c>
      <c r="D2021" s="99">
        <f>'Irrigation Demand'!$D2021</f>
        <v>605.76344086021504</v>
      </c>
      <c r="E2021" s="99">
        <f>$C2021*Farms!$H$6/100</f>
        <v>1406.2885632</v>
      </c>
      <c r="F2021" s="99">
        <f t="shared" si="186"/>
        <v>4264.2298368000002</v>
      </c>
      <c r="G2021" s="99">
        <f>IF(H2021&lt;Farms!$I$6*1000,(MIN(F2021,Farms!$L$6)),0)</f>
        <v>4264.2298368000002</v>
      </c>
      <c r="H2021" s="100">
        <f t="shared" si="191"/>
        <v>494674.93287913979</v>
      </c>
      <c r="I2021" s="100">
        <f t="shared" si="187"/>
        <v>499739.68783827958</v>
      </c>
      <c r="J2021" s="100">
        <f>MIN(I2021,Farms!$I$6*1000)</f>
        <v>495000</v>
      </c>
      <c r="K2021" s="100">
        <f>MAX(I2021-Farms!$I$6*1000, 0)</f>
        <v>4739.687838279584</v>
      </c>
      <c r="L2021" s="100">
        <f t="shared" si="188"/>
        <v>0</v>
      </c>
      <c r="M2021" s="100">
        <f t="shared" si="189"/>
        <v>121.15268817204301</v>
      </c>
      <c r="N2021" s="154">
        <f t="shared" si="190"/>
        <v>4860.8405264516268</v>
      </c>
    </row>
    <row r="2022" spans="2:14" x14ac:dyDescent="0.25">
      <c r="B2022" s="4">
        <v>42499</v>
      </c>
      <c r="C2022" s="99">
        <f>'Farm Runoff'!$D2022</f>
        <v>6994.7712000000001</v>
      </c>
      <c r="D2022" s="99">
        <f>'Irrigation Demand'!$D2022</f>
        <v>605.76344086021504</v>
      </c>
      <c r="E2022" s="99">
        <f>$C2022*Farms!$H$6/100</f>
        <v>1734.7032576000001</v>
      </c>
      <c r="F2022" s="99">
        <f t="shared" si="186"/>
        <v>5260.0679424</v>
      </c>
      <c r="G2022" s="99">
        <f>IF(H2022&lt;Farms!$I$6*1000,(MIN(F2022,Farms!$L$6)),0)</f>
        <v>0</v>
      </c>
      <c r="H2022" s="100">
        <f t="shared" si="191"/>
        <v>495000</v>
      </c>
      <c r="I2022" s="100">
        <f t="shared" si="187"/>
        <v>496128.93981673982</v>
      </c>
      <c r="J2022" s="100">
        <f>MIN(I2022,Farms!$I$6*1000)</f>
        <v>495000</v>
      </c>
      <c r="K2022" s="100">
        <f>MAX(I2022-Farms!$I$6*1000, 0)</f>
        <v>1128.9398167398176</v>
      </c>
      <c r="L2022" s="100">
        <f t="shared" si="188"/>
        <v>5260.0679424</v>
      </c>
      <c r="M2022" s="100">
        <f t="shared" si="189"/>
        <v>121.15268817204301</v>
      </c>
      <c r="N2022" s="154">
        <f t="shared" si="190"/>
        <v>6510.1604473118605</v>
      </c>
    </row>
    <row r="2023" spans="2:14" x14ac:dyDescent="0.25">
      <c r="B2023" s="4">
        <v>42500</v>
      </c>
      <c r="C2023" s="99">
        <f>'Farm Runoff'!$D2023</f>
        <v>1324.2528</v>
      </c>
      <c r="D2023" s="99">
        <f>'Irrigation Demand'!$D2023</f>
        <v>0</v>
      </c>
      <c r="E2023" s="99">
        <f>$C2023*Farms!$H$6/100</f>
        <v>328.41469440000003</v>
      </c>
      <c r="F2023" s="99">
        <f t="shared" si="186"/>
        <v>995.83810559999995</v>
      </c>
      <c r="G2023" s="99">
        <f>IF(H2023&lt;Farms!$I$6*1000,(MIN(F2023,Farms!$L$6)),0)</f>
        <v>0</v>
      </c>
      <c r="H2023" s="100">
        <f t="shared" si="191"/>
        <v>495000</v>
      </c>
      <c r="I2023" s="100">
        <f t="shared" si="187"/>
        <v>495328.41469439998</v>
      </c>
      <c r="J2023" s="100">
        <f>MIN(I2023,Farms!$I$6*1000)</f>
        <v>495000</v>
      </c>
      <c r="K2023" s="100">
        <f>MAX(I2023-Farms!$I$6*1000, 0)</f>
        <v>328.41469439998036</v>
      </c>
      <c r="L2023" s="100">
        <f t="shared" si="188"/>
        <v>995.83810559999995</v>
      </c>
      <c r="M2023" s="100">
        <f t="shared" si="189"/>
        <v>0</v>
      </c>
      <c r="N2023" s="154">
        <f t="shared" si="190"/>
        <v>1324.2527999999802</v>
      </c>
    </row>
    <row r="2024" spans="2:14" x14ac:dyDescent="0.25">
      <c r="B2024" s="4">
        <v>42501</v>
      </c>
      <c r="C2024" s="99">
        <f>'Farm Runoff'!$D2024</f>
        <v>950.74559999999997</v>
      </c>
      <c r="D2024" s="99">
        <f>'Irrigation Demand'!$D2024</f>
        <v>605.76344086021504</v>
      </c>
      <c r="E2024" s="99">
        <f>$C2024*Farms!$H$6/100</f>
        <v>235.78490880000001</v>
      </c>
      <c r="F2024" s="99">
        <f t="shared" si="186"/>
        <v>714.96069119999993</v>
      </c>
      <c r="G2024" s="99">
        <f>IF(H2024&lt;Farms!$I$6*1000,(MIN(F2024,Farms!$L$6)),0)</f>
        <v>0</v>
      </c>
      <c r="H2024" s="100">
        <f t="shared" si="191"/>
        <v>495000</v>
      </c>
      <c r="I2024" s="100">
        <f t="shared" si="187"/>
        <v>494630.02146793978</v>
      </c>
      <c r="J2024" s="100">
        <f>MIN(I2024,Farms!$I$6*1000)</f>
        <v>494630.02146793978</v>
      </c>
      <c r="K2024" s="100">
        <f>MAX(I2024-Farms!$I$6*1000, 0)</f>
        <v>0</v>
      </c>
      <c r="L2024" s="100">
        <f t="shared" si="188"/>
        <v>714.96069119999993</v>
      </c>
      <c r="M2024" s="100">
        <f t="shared" si="189"/>
        <v>121.15268817204301</v>
      </c>
      <c r="N2024" s="154">
        <f t="shared" si="190"/>
        <v>836.11337937204291</v>
      </c>
    </row>
    <row r="2025" spans="2:14" x14ac:dyDescent="0.25">
      <c r="B2025" s="4">
        <v>42502</v>
      </c>
      <c r="C2025" s="99">
        <f>'Farm Runoff'!$D2025</f>
        <v>2456.0927999999999</v>
      </c>
      <c r="D2025" s="99">
        <f>'Irrigation Demand'!$D2025</f>
        <v>605.76344086021504</v>
      </c>
      <c r="E2025" s="99">
        <f>$C2025*Farms!$H$6/100</f>
        <v>609.11101439999993</v>
      </c>
      <c r="F2025" s="99">
        <f t="shared" si="186"/>
        <v>1846.9817856</v>
      </c>
      <c r="G2025" s="99">
        <f>IF(H2025&lt;Farms!$I$6*1000,(MIN(F2025,Farms!$L$6)),0)</f>
        <v>1846.9817856</v>
      </c>
      <c r="H2025" s="100">
        <f t="shared" si="191"/>
        <v>494630.02146793978</v>
      </c>
      <c r="I2025" s="100">
        <f t="shared" si="187"/>
        <v>496480.35082707962</v>
      </c>
      <c r="J2025" s="100">
        <f>MIN(I2025,Farms!$I$6*1000)</f>
        <v>495000</v>
      </c>
      <c r="K2025" s="100">
        <f>MAX(I2025-Farms!$I$6*1000, 0)</f>
        <v>1480.3508270796156</v>
      </c>
      <c r="L2025" s="100">
        <f t="shared" si="188"/>
        <v>0</v>
      </c>
      <c r="M2025" s="100">
        <f t="shared" si="189"/>
        <v>121.15268817204301</v>
      </c>
      <c r="N2025" s="154">
        <f t="shared" si="190"/>
        <v>1601.5035152516587</v>
      </c>
    </row>
    <row r="2026" spans="2:14" x14ac:dyDescent="0.25">
      <c r="B2026" s="4">
        <v>42503</v>
      </c>
      <c r="C2026" s="99">
        <f>'Farm Runoff'!$D2026</f>
        <v>20803.219200000003</v>
      </c>
      <c r="D2026" s="99">
        <f>'Irrigation Demand'!$D2026</f>
        <v>605.76344086021504</v>
      </c>
      <c r="E2026" s="99">
        <f>$C2026*Farms!$H$6/100</f>
        <v>5159.1983616000016</v>
      </c>
      <c r="F2026" s="99">
        <f t="shared" si="186"/>
        <v>15644.020838400002</v>
      </c>
      <c r="G2026" s="99">
        <f>IF(H2026&lt;Farms!$I$6*1000,(MIN(F2026,Farms!$L$6)),0)</f>
        <v>0</v>
      </c>
      <c r="H2026" s="100">
        <f t="shared" si="191"/>
        <v>495000</v>
      </c>
      <c r="I2026" s="100">
        <f t="shared" si="187"/>
        <v>499553.43492073979</v>
      </c>
      <c r="J2026" s="100">
        <f>MIN(I2026,Farms!$I$6*1000)</f>
        <v>495000</v>
      </c>
      <c r="K2026" s="100">
        <f>MAX(I2026-Farms!$I$6*1000, 0)</f>
        <v>4553.43492073979</v>
      </c>
      <c r="L2026" s="100">
        <f t="shared" si="188"/>
        <v>15644.020838400002</v>
      </c>
      <c r="M2026" s="100">
        <f t="shared" si="189"/>
        <v>121.15268817204301</v>
      </c>
      <c r="N2026" s="154">
        <f t="shared" si="190"/>
        <v>20318.608447311832</v>
      </c>
    </row>
    <row r="2027" spans="2:14" x14ac:dyDescent="0.25">
      <c r="B2027" s="4">
        <v>42504</v>
      </c>
      <c r="C2027" s="99">
        <f>'Farm Runoff'!$D2027</f>
        <v>14000.860800000002</v>
      </c>
      <c r="D2027" s="99">
        <f>'Irrigation Demand'!$D2027</f>
        <v>605.76344086021504</v>
      </c>
      <c r="E2027" s="99">
        <f>$C2027*Farms!$H$6/100</f>
        <v>3472.2134784000004</v>
      </c>
      <c r="F2027" s="99">
        <f t="shared" si="186"/>
        <v>10528.647321600001</v>
      </c>
      <c r="G2027" s="99">
        <f>IF(H2027&lt;Farms!$I$6*1000,(MIN(F2027,Farms!$L$6)),0)</f>
        <v>0</v>
      </c>
      <c r="H2027" s="100">
        <f t="shared" si="191"/>
        <v>495000</v>
      </c>
      <c r="I2027" s="100">
        <f t="shared" si="187"/>
        <v>497866.45003753982</v>
      </c>
      <c r="J2027" s="100">
        <f>MIN(I2027,Farms!$I$6*1000)</f>
        <v>495000</v>
      </c>
      <c r="K2027" s="100">
        <f>MAX(I2027-Farms!$I$6*1000, 0)</f>
        <v>2866.4500375398202</v>
      </c>
      <c r="L2027" s="100">
        <f t="shared" si="188"/>
        <v>10528.647321600001</v>
      </c>
      <c r="M2027" s="100">
        <f t="shared" si="189"/>
        <v>121.15268817204301</v>
      </c>
      <c r="N2027" s="154">
        <f t="shared" si="190"/>
        <v>13516.250047311865</v>
      </c>
    </row>
    <row r="2028" spans="2:14" x14ac:dyDescent="0.25">
      <c r="B2028" s="4">
        <v>42505</v>
      </c>
      <c r="C2028" s="99">
        <f>'Farm Runoff'!$D2028</f>
        <v>7945.5167999999994</v>
      </c>
      <c r="D2028" s="99">
        <f>'Irrigation Demand'!$D2028</f>
        <v>605.76344086021504</v>
      </c>
      <c r="E2028" s="99">
        <f>$C2028*Farms!$H$6/100</f>
        <v>1970.4881664</v>
      </c>
      <c r="F2028" s="99">
        <f t="shared" si="186"/>
        <v>5975.028633599999</v>
      </c>
      <c r="G2028" s="99">
        <f>IF(H2028&lt;Farms!$I$6*1000,(MIN(F2028,Farms!$L$6)),0)</f>
        <v>0</v>
      </c>
      <c r="H2028" s="100">
        <f t="shared" si="191"/>
        <v>495000</v>
      </c>
      <c r="I2028" s="100">
        <f t="shared" si="187"/>
        <v>496364.7247255398</v>
      </c>
      <c r="J2028" s="100">
        <f>MIN(I2028,Farms!$I$6*1000)</f>
        <v>495000</v>
      </c>
      <c r="K2028" s="100">
        <f>MAX(I2028-Farms!$I$6*1000, 0)</f>
        <v>1364.7247255397961</v>
      </c>
      <c r="L2028" s="100">
        <f t="shared" si="188"/>
        <v>5975.028633599999</v>
      </c>
      <c r="M2028" s="100">
        <f t="shared" si="189"/>
        <v>121.15268817204301</v>
      </c>
      <c r="N2028" s="154">
        <f t="shared" si="190"/>
        <v>7460.9060473118379</v>
      </c>
    </row>
    <row r="2029" spans="2:14" x14ac:dyDescent="0.25">
      <c r="B2029" s="4">
        <v>42506</v>
      </c>
      <c r="C2029" s="99">
        <f>'Farm Runoff'!$D2029</f>
        <v>950.74559999999997</v>
      </c>
      <c r="D2029" s="99">
        <f>'Irrigation Demand'!$D2029</f>
        <v>605.76344086021504</v>
      </c>
      <c r="E2029" s="99">
        <f>$C2029*Farms!$H$6/100</f>
        <v>235.78490880000001</v>
      </c>
      <c r="F2029" s="99">
        <f t="shared" si="186"/>
        <v>714.96069119999993</v>
      </c>
      <c r="G2029" s="99">
        <f>IF(H2029&lt;Farms!$I$6*1000,(MIN(F2029,Farms!$L$6)),0)</f>
        <v>0</v>
      </c>
      <c r="H2029" s="100">
        <f t="shared" si="191"/>
        <v>495000</v>
      </c>
      <c r="I2029" s="100">
        <f t="shared" si="187"/>
        <v>494630.02146793978</v>
      </c>
      <c r="J2029" s="100">
        <f>MIN(I2029,Farms!$I$6*1000)</f>
        <v>494630.02146793978</v>
      </c>
      <c r="K2029" s="100">
        <f>MAX(I2029-Farms!$I$6*1000, 0)</f>
        <v>0</v>
      </c>
      <c r="L2029" s="100">
        <f t="shared" si="188"/>
        <v>714.96069119999993</v>
      </c>
      <c r="M2029" s="100">
        <f t="shared" si="189"/>
        <v>121.15268817204301</v>
      </c>
      <c r="N2029" s="154">
        <f t="shared" si="190"/>
        <v>836.11337937204291</v>
      </c>
    </row>
    <row r="2030" spans="2:14" x14ac:dyDescent="0.25">
      <c r="B2030" s="4">
        <v>42507</v>
      </c>
      <c r="C2030" s="99">
        <f>'Farm Runoff'!$D2030</f>
        <v>950.74559999999997</v>
      </c>
      <c r="D2030" s="99">
        <f>'Irrigation Demand'!$D2030</f>
        <v>605.76344086021504</v>
      </c>
      <c r="E2030" s="99">
        <f>$C2030*Farms!$H$6/100</f>
        <v>235.78490880000001</v>
      </c>
      <c r="F2030" s="99">
        <f t="shared" si="186"/>
        <v>714.96069119999993</v>
      </c>
      <c r="G2030" s="99">
        <f>IF(H2030&lt;Farms!$I$6*1000,(MIN(F2030,Farms!$L$6)),0)</f>
        <v>714.96069119999993</v>
      </c>
      <c r="H2030" s="100">
        <f t="shared" si="191"/>
        <v>494630.02146793978</v>
      </c>
      <c r="I2030" s="100">
        <f t="shared" si="187"/>
        <v>494975.00362707954</v>
      </c>
      <c r="J2030" s="100">
        <f>MIN(I2030,Farms!$I$6*1000)</f>
        <v>494975.00362707954</v>
      </c>
      <c r="K2030" s="100">
        <f>MAX(I2030-Farms!$I$6*1000, 0)</f>
        <v>0</v>
      </c>
      <c r="L2030" s="100">
        <f t="shared" si="188"/>
        <v>0</v>
      </c>
      <c r="M2030" s="100">
        <f t="shared" si="189"/>
        <v>121.15268817204301</v>
      </c>
      <c r="N2030" s="154">
        <f t="shared" si="190"/>
        <v>121.15268817204301</v>
      </c>
    </row>
    <row r="2031" spans="2:14" x14ac:dyDescent="0.25">
      <c r="B2031" s="4">
        <v>42508</v>
      </c>
      <c r="C2031" s="99">
        <f>'Farm Runoff'!$D2031</f>
        <v>1697.76</v>
      </c>
      <c r="D2031" s="99">
        <f>'Irrigation Demand'!$D2031</f>
        <v>605.76344086021504</v>
      </c>
      <c r="E2031" s="99">
        <f>$C2031*Farms!$H$6/100</f>
        <v>421.04448000000002</v>
      </c>
      <c r="F2031" s="99">
        <f t="shared" si="186"/>
        <v>1276.71552</v>
      </c>
      <c r="G2031" s="99">
        <f>IF(H2031&lt;Farms!$I$6*1000,(MIN(F2031,Farms!$L$6)),0)</f>
        <v>1276.71552</v>
      </c>
      <c r="H2031" s="100">
        <f t="shared" si="191"/>
        <v>494975.00362707954</v>
      </c>
      <c r="I2031" s="100">
        <f t="shared" si="187"/>
        <v>496067.00018621935</v>
      </c>
      <c r="J2031" s="100">
        <f>MIN(I2031,Farms!$I$6*1000)</f>
        <v>495000</v>
      </c>
      <c r="K2031" s="100">
        <f>MAX(I2031-Farms!$I$6*1000, 0)</f>
        <v>1067.0001862193458</v>
      </c>
      <c r="L2031" s="100">
        <f t="shared" si="188"/>
        <v>0</v>
      </c>
      <c r="M2031" s="100">
        <f t="shared" si="189"/>
        <v>121.15268817204301</v>
      </c>
      <c r="N2031" s="154">
        <f t="shared" si="190"/>
        <v>1188.1528743913889</v>
      </c>
    </row>
    <row r="2032" spans="2:14" x14ac:dyDescent="0.25">
      <c r="B2032" s="4">
        <v>42509</v>
      </c>
      <c r="C2032" s="99">
        <f>'Farm Runoff'!$D2032</f>
        <v>950.74559999999997</v>
      </c>
      <c r="D2032" s="99">
        <f>'Irrigation Demand'!$D2032</f>
        <v>605.76344086021504</v>
      </c>
      <c r="E2032" s="99">
        <f>$C2032*Farms!$H$6/100</f>
        <v>235.78490880000001</v>
      </c>
      <c r="F2032" s="99">
        <f t="shared" si="186"/>
        <v>714.96069119999993</v>
      </c>
      <c r="G2032" s="99">
        <f>IF(H2032&lt;Farms!$I$6*1000,(MIN(F2032,Farms!$L$6)),0)</f>
        <v>0</v>
      </c>
      <c r="H2032" s="100">
        <f t="shared" si="191"/>
        <v>495000</v>
      </c>
      <c r="I2032" s="100">
        <f t="shared" si="187"/>
        <v>494630.02146793978</v>
      </c>
      <c r="J2032" s="100">
        <f>MIN(I2032,Farms!$I$6*1000)</f>
        <v>494630.02146793978</v>
      </c>
      <c r="K2032" s="100">
        <f>MAX(I2032-Farms!$I$6*1000, 0)</f>
        <v>0</v>
      </c>
      <c r="L2032" s="100">
        <f t="shared" si="188"/>
        <v>714.96069119999993</v>
      </c>
      <c r="M2032" s="100">
        <f t="shared" si="189"/>
        <v>121.15268817204301</v>
      </c>
      <c r="N2032" s="154">
        <f t="shared" si="190"/>
        <v>836.11337937204291</v>
      </c>
    </row>
    <row r="2033" spans="2:14" x14ac:dyDescent="0.25">
      <c r="B2033" s="4">
        <v>42510</v>
      </c>
      <c r="C2033" s="99">
        <f>'Farm Runoff'!$D2033</f>
        <v>950.74559999999997</v>
      </c>
      <c r="D2033" s="99">
        <f>'Irrigation Demand'!$D2033</f>
        <v>605.76344086021504</v>
      </c>
      <c r="E2033" s="99">
        <f>$C2033*Farms!$H$6/100</f>
        <v>235.78490880000001</v>
      </c>
      <c r="F2033" s="99">
        <f t="shared" si="186"/>
        <v>714.96069119999993</v>
      </c>
      <c r="G2033" s="99">
        <f>IF(H2033&lt;Farms!$I$6*1000,(MIN(F2033,Farms!$L$6)),0)</f>
        <v>714.96069119999993</v>
      </c>
      <c r="H2033" s="100">
        <f t="shared" si="191"/>
        <v>494630.02146793978</v>
      </c>
      <c r="I2033" s="100">
        <f t="shared" si="187"/>
        <v>494975.00362707954</v>
      </c>
      <c r="J2033" s="100">
        <f>MIN(I2033,Farms!$I$6*1000)</f>
        <v>494975.00362707954</v>
      </c>
      <c r="K2033" s="100">
        <f>MAX(I2033-Farms!$I$6*1000, 0)</f>
        <v>0</v>
      </c>
      <c r="L2033" s="100">
        <f t="shared" si="188"/>
        <v>0</v>
      </c>
      <c r="M2033" s="100">
        <f t="shared" si="189"/>
        <v>121.15268817204301</v>
      </c>
      <c r="N2033" s="154">
        <f t="shared" si="190"/>
        <v>121.15268817204301</v>
      </c>
    </row>
    <row r="2034" spans="2:14" x14ac:dyDescent="0.25">
      <c r="B2034" s="4">
        <v>42511</v>
      </c>
      <c r="C2034" s="99">
        <f>'Farm Runoff'!$D2034</f>
        <v>950.74559999999997</v>
      </c>
      <c r="D2034" s="99">
        <f>'Irrigation Demand'!$D2034</f>
        <v>605.76344086021504</v>
      </c>
      <c r="E2034" s="99">
        <f>$C2034*Farms!$H$6/100</f>
        <v>235.78490880000001</v>
      </c>
      <c r="F2034" s="99">
        <f t="shared" si="186"/>
        <v>714.96069119999993</v>
      </c>
      <c r="G2034" s="99">
        <f>IF(H2034&lt;Farms!$I$6*1000,(MIN(F2034,Farms!$L$6)),0)</f>
        <v>714.96069119999993</v>
      </c>
      <c r="H2034" s="100">
        <f t="shared" si="191"/>
        <v>494975.00362707954</v>
      </c>
      <c r="I2034" s="100">
        <f t="shared" si="187"/>
        <v>495319.9857862193</v>
      </c>
      <c r="J2034" s="100">
        <f>MIN(I2034,Farms!$I$6*1000)</f>
        <v>495000</v>
      </c>
      <c r="K2034" s="100">
        <f>MAX(I2034-Farms!$I$6*1000, 0)</f>
        <v>319.9857862193021</v>
      </c>
      <c r="L2034" s="100">
        <f t="shared" si="188"/>
        <v>0</v>
      </c>
      <c r="M2034" s="100">
        <f t="shared" si="189"/>
        <v>121.15268817204301</v>
      </c>
      <c r="N2034" s="154">
        <f t="shared" si="190"/>
        <v>441.13847439134508</v>
      </c>
    </row>
    <row r="2035" spans="2:14" x14ac:dyDescent="0.25">
      <c r="B2035" s="4">
        <v>42512</v>
      </c>
      <c r="C2035" s="99">
        <f>'Farm Runoff'!$D2035</f>
        <v>950.74559999999997</v>
      </c>
      <c r="D2035" s="99">
        <f>'Irrigation Demand'!$D2035</f>
        <v>605.76344086021504</v>
      </c>
      <c r="E2035" s="99">
        <f>$C2035*Farms!$H$6/100</f>
        <v>235.78490880000001</v>
      </c>
      <c r="F2035" s="99">
        <f t="shared" si="186"/>
        <v>714.96069119999993</v>
      </c>
      <c r="G2035" s="99">
        <f>IF(H2035&lt;Farms!$I$6*1000,(MIN(F2035,Farms!$L$6)),0)</f>
        <v>0</v>
      </c>
      <c r="H2035" s="100">
        <f t="shared" si="191"/>
        <v>495000</v>
      </c>
      <c r="I2035" s="100">
        <f t="shared" si="187"/>
        <v>494630.02146793978</v>
      </c>
      <c r="J2035" s="100">
        <f>MIN(I2035,Farms!$I$6*1000)</f>
        <v>494630.02146793978</v>
      </c>
      <c r="K2035" s="100">
        <f>MAX(I2035-Farms!$I$6*1000, 0)</f>
        <v>0</v>
      </c>
      <c r="L2035" s="100">
        <f t="shared" si="188"/>
        <v>714.96069119999993</v>
      </c>
      <c r="M2035" s="100">
        <f t="shared" si="189"/>
        <v>121.15268817204301</v>
      </c>
      <c r="N2035" s="154">
        <f t="shared" si="190"/>
        <v>836.11337937204291</v>
      </c>
    </row>
    <row r="2036" spans="2:14" x14ac:dyDescent="0.25">
      <c r="B2036" s="4">
        <v>42513</v>
      </c>
      <c r="C2036" s="99">
        <f>'Farm Runoff'!$D2036</f>
        <v>950.74559999999997</v>
      </c>
      <c r="D2036" s="99">
        <f>'Irrigation Demand'!$D2036</f>
        <v>0</v>
      </c>
      <c r="E2036" s="99">
        <f>$C2036*Farms!$H$6/100</f>
        <v>235.78490880000001</v>
      </c>
      <c r="F2036" s="99">
        <f t="shared" si="186"/>
        <v>714.96069119999993</v>
      </c>
      <c r="G2036" s="99">
        <f>IF(H2036&lt;Farms!$I$6*1000,(MIN(F2036,Farms!$L$6)),0)</f>
        <v>714.96069119999993</v>
      </c>
      <c r="H2036" s="100">
        <f t="shared" si="191"/>
        <v>494630.02146793978</v>
      </c>
      <c r="I2036" s="100">
        <f t="shared" si="187"/>
        <v>495580.76706793974</v>
      </c>
      <c r="J2036" s="100">
        <f>MIN(I2036,Farms!$I$6*1000)</f>
        <v>495000</v>
      </c>
      <c r="K2036" s="100">
        <f>MAX(I2036-Farms!$I$6*1000, 0)</f>
        <v>580.76706793974154</v>
      </c>
      <c r="L2036" s="100">
        <f t="shared" si="188"/>
        <v>0</v>
      </c>
      <c r="M2036" s="100">
        <f t="shared" si="189"/>
        <v>0</v>
      </c>
      <c r="N2036" s="154">
        <f t="shared" si="190"/>
        <v>580.76706793974154</v>
      </c>
    </row>
    <row r="2037" spans="2:14" x14ac:dyDescent="0.25">
      <c r="B2037" s="4">
        <v>42514</v>
      </c>
      <c r="C2037" s="99">
        <f>'Farm Runoff'!$D2037</f>
        <v>950.74559999999997</v>
      </c>
      <c r="D2037" s="99">
        <f>'Irrigation Demand'!$D2037</f>
        <v>605.76344086021504</v>
      </c>
      <c r="E2037" s="99">
        <f>$C2037*Farms!$H$6/100</f>
        <v>235.78490880000001</v>
      </c>
      <c r="F2037" s="99">
        <f t="shared" si="186"/>
        <v>714.96069119999993</v>
      </c>
      <c r="G2037" s="99">
        <f>IF(H2037&lt;Farms!$I$6*1000,(MIN(F2037,Farms!$L$6)),0)</f>
        <v>0</v>
      </c>
      <c r="H2037" s="100">
        <f t="shared" si="191"/>
        <v>495000</v>
      </c>
      <c r="I2037" s="100">
        <f t="shared" si="187"/>
        <v>494630.02146793978</v>
      </c>
      <c r="J2037" s="100">
        <f>MIN(I2037,Farms!$I$6*1000)</f>
        <v>494630.02146793978</v>
      </c>
      <c r="K2037" s="100">
        <f>MAX(I2037-Farms!$I$6*1000, 0)</f>
        <v>0</v>
      </c>
      <c r="L2037" s="100">
        <f t="shared" si="188"/>
        <v>714.96069119999993</v>
      </c>
      <c r="M2037" s="100">
        <f t="shared" si="189"/>
        <v>121.15268817204301</v>
      </c>
      <c r="N2037" s="154">
        <f t="shared" si="190"/>
        <v>836.11337937204291</v>
      </c>
    </row>
    <row r="2038" spans="2:14" x14ac:dyDescent="0.25">
      <c r="B2038" s="4">
        <v>42515</v>
      </c>
      <c r="C2038" s="99">
        <f>'Farm Runoff'!$D2038</f>
        <v>950.74559999999997</v>
      </c>
      <c r="D2038" s="99">
        <f>'Irrigation Demand'!$D2038</f>
        <v>605.76344086021504</v>
      </c>
      <c r="E2038" s="99">
        <f>$C2038*Farms!$H$6/100</f>
        <v>235.78490880000001</v>
      </c>
      <c r="F2038" s="99">
        <f t="shared" si="186"/>
        <v>714.96069119999993</v>
      </c>
      <c r="G2038" s="99">
        <f>IF(H2038&lt;Farms!$I$6*1000,(MIN(F2038,Farms!$L$6)),0)</f>
        <v>714.96069119999993</v>
      </c>
      <c r="H2038" s="100">
        <f t="shared" si="191"/>
        <v>494630.02146793978</v>
      </c>
      <c r="I2038" s="100">
        <f t="shared" si="187"/>
        <v>494975.00362707954</v>
      </c>
      <c r="J2038" s="100">
        <f>MIN(I2038,Farms!$I$6*1000)</f>
        <v>494975.00362707954</v>
      </c>
      <c r="K2038" s="100">
        <f>MAX(I2038-Farms!$I$6*1000, 0)</f>
        <v>0</v>
      </c>
      <c r="L2038" s="100">
        <f t="shared" si="188"/>
        <v>0</v>
      </c>
      <c r="M2038" s="100">
        <f t="shared" si="189"/>
        <v>121.15268817204301</v>
      </c>
      <c r="N2038" s="154">
        <f t="shared" si="190"/>
        <v>121.15268817204301</v>
      </c>
    </row>
    <row r="2039" spans="2:14" x14ac:dyDescent="0.25">
      <c r="B2039" s="4">
        <v>42516</v>
      </c>
      <c r="C2039" s="99">
        <f>'Farm Runoff'!$D2039</f>
        <v>950.74559999999997</v>
      </c>
      <c r="D2039" s="99">
        <f>'Irrigation Demand'!$D2039</f>
        <v>605.76344086021504</v>
      </c>
      <c r="E2039" s="99">
        <f>$C2039*Farms!$H$6/100</f>
        <v>235.78490880000001</v>
      </c>
      <c r="F2039" s="99">
        <f t="shared" si="186"/>
        <v>714.96069119999993</v>
      </c>
      <c r="G2039" s="99">
        <f>IF(H2039&lt;Farms!$I$6*1000,(MIN(F2039,Farms!$L$6)),0)</f>
        <v>714.96069119999993</v>
      </c>
      <c r="H2039" s="100">
        <f t="shared" si="191"/>
        <v>494975.00362707954</v>
      </c>
      <c r="I2039" s="100">
        <f t="shared" si="187"/>
        <v>495319.9857862193</v>
      </c>
      <c r="J2039" s="100">
        <f>MIN(I2039,Farms!$I$6*1000)</f>
        <v>495000</v>
      </c>
      <c r="K2039" s="100">
        <f>MAX(I2039-Farms!$I$6*1000, 0)</f>
        <v>319.9857862193021</v>
      </c>
      <c r="L2039" s="100">
        <f t="shared" si="188"/>
        <v>0</v>
      </c>
      <c r="M2039" s="100">
        <f t="shared" si="189"/>
        <v>121.15268817204301</v>
      </c>
      <c r="N2039" s="154">
        <f t="shared" si="190"/>
        <v>441.13847439134508</v>
      </c>
    </row>
    <row r="2040" spans="2:14" x14ac:dyDescent="0.25">
      <c r="B2040" s="4">
        <v>42517</v>
      </c>
      <c r="C2040" s="99">
        <f>'Farm Runoff'!$D2040</f>
        <v>950.74559999999997</v>
      </c>
      <c r="D2040" s="99">
        <f>'Irrigation Demand'!$D2040</f>
        <v>605.76344086021504</v>
      </c>
      <c r="E2040" s="99">
        <f>$C2040*Farms!$H$6/100</f>
        <v>235.78490880000001</v>
      </c>
      <c r="F2040" s="99">
        <f t="shared" si="186"/>
        <v>714.96069119999993</v>
      </c>
      <c r="G2040" s="99">
        <f>IF(H2040&lt;Farms!$I$6*1000,(MIN(F2040,Farms!$L$6)),0)</f>
        <v>0</v>
      </c>
      <c r="H2040" s="100">
        <f t="shared" si="191"/>
        <v>495000</v>
      </c>
      <c r="I2040" s="100">
        <f t="shared" si="187"/>
        <v>494630.02146793978</v>
      </c>
      <c r="J2040" s="100">
        <f>MIN(I2040,Farms!$I$6*1000)</f>
        <v>494630.02146793978</v>
      </c>
      <c r="K2040" s="100">
        <f>MAX(I2040-Farms!$I$6*1000, 0)</f>
        <v>0</v>
      </c>
      <c r="L2040" s="100">
        <f t="shared" si="188"/>
        <v>714.96069119999993</v>
      </c>
      <c r="M2040" s="100">
        <f t="shared" si="189"/>
        <v>121.15268817204301</v>
      </c>
      <c r="N2040" s="154">
        <f t="shared" si="190"/>
        <v>836.11337937204291</v>
      </c>
    </row>
    <row r="2041" spans="2:14" x14ac:dyDescent="0.25">
      <c r="B2041" s="4">
        <v>42518</v>
      </c>
      <c r="C2041" s="99">
        <f>'Farm Runoff'!$D2041</f>
        <v>950.74559999999997</v>
      </c>
      <c r="D2041" s="99">
        <f>'Irrigation Demand'!$D2041</f>
        <v>605.76344086021504</v>
      </c>
      <c r="E2041" s="99">
        <f>$C2041*Farms!$H$6/100</f>
        <v>235.78490880000001</v>
      </c>
      <c r="F2041" s="99">
        <f t="shared" si="186"/>
        <v>714.96069119999993</v>
      </c>
      <c r="G2041" s="99">
        <f>IF(H2041&lt;Farms!$I$6*1000,(MIN(F2041,Farms!$L$6)),0)</f>
        <v>714.96069119999993</v>
      </c>
      <c r="H2041" s="100">
        <f t="shared" si="191"/>
        <v>494630.02146793978</v>
      </c>
      <c r="I2041" s="100">
        <f t="shared" si="187"/>
        <v>494975.00362707954</v>
      </c>
      <c r="J2041" s="100">
        <f>MIN(I2041,Farms!$I$6*1000)</f>
        <v>494975.00362707954</v>
      </c>
      <c r="K2041" s="100">
        <f>MAX(I2041-Farms!$I$6*1000, 0)</f>
        <v>0</v>
      </c>
      <c r="L2041" s="100">
        <f t="shared" si="188"/>
        <v>0</v>
      </c>
      <c r="M2041" s="100">
        <f t="shared" si="189"/>
        <v>121.15268817204301</v>
      </c>
      <c r="N2041" s="154">
        <f t="shared" si="190"/>
        <v>121.15268817204301</v>
      </c>
    </row>
    <row r="2042" spans="2:14" x14ac:dyDescent="0.25">
      <c r="B2042" s="4">
        <v>42519</v>
      </c>
      <c r="C2042" s="99">
        <f>'Farm Runoff'!$D2042</f>
        <v>950.74559999999997</v>
      </c>
      <c r="D2042" s="99">
        <f>'Irrigation Demand'!$D2042</f>
        <v>605.76344086021504</v>
      </c>
      <c r="E2042" s="99">
        <f>$C2042*Farms!$H$6/100</f>
        <v>235.78490880000001</v>
      </c>
      <c r="F2042" s="99">
        <f t="shared" si="186"/>
        <v>714.96069119999993</v>
      </c>
      <c r="G2042" s="99">
        <f>IF(H2042&lt;Farms!$I$6*1000,(MIN(F2042,Farms!$L$6)),0)</f>
        <v>714.96069119999993</v>
      </c>
      <c r="H2042" s="100">
        <f t="shared" si="191"/>
        <v>494975.00362707954</v>
      </c>
      <c r="I2042" s="100">
        <f t="shared" si="187"/>
        <v>495319.9857862193</v>
      </c>
      <c r="J2042" s="100">
        <f>MIN(I2042,Farms!$I$6*1000)</f>
        <v>495000</v>
      </c>
      <c r="K2042" s="100">
        <f>MAX(I2042-Farms!$I$6*1000, 0)</f>
        <v>319.9857862193021</v>
      </c>
      <c r="L2042" s="100">
        <f t="shared" si="188"/>
        <v>0</v>
      </c>
      <c r="M2042" s="100">
        <f t="shared" si="189"/>
        <v>121.15268817204301</v>
      </c>
      <c r="N2042" s="154">
        <f t="shared" si="190"/>
        <v>441.13847439134508</v>
      </c>
    </row>
    <row r="2043" spans="2:14" x14ac:dyDescent="0.25">
      <c r="B2043" s="4">
        <v>42520</v>
      </c>
      <c r="C2043" s="99">
        <f>'Farm Runoff'!$D2043</f>
        <v>950.74559999999997</v>
      </c>
      <c r="D2043" s="99">
        <f>'Irrigation Demand'!$D2043</f>
        <v>605.76344086021504</v>
      </c>
      <c r="E2043" s="99">
        <f>$C2043*Farms!$H$6/100</f>
        <v>235.78490880000001</v>
      </c>
      <c r="F2043" s="99">
        <f t="shared" si="186"/>
        <v>714.96069119999993</v>
      </c>
      <c r="G2043" s="99">
        <f>IF(H2043&lt;Farms!$I$6*1000,(MIN(F2043,Farms!$L$6)),0)</f>
        <v>0</v>
      </c>
      <c r="H2043" s="100">
        <f t="shared" si="191"/>
        <v>495000</v>
      </c>
      <c r="I2043" s="100">
        <f t="shared" si="187"/>
        <v>494630.02146793978</v>
      </c>
      <c r="J2043" s="100">
        <f>MIN(I2043,Farms!$I$6*1000)</f>
        <v>494630.02146793978</v>
      </c>
      <c r="K2043" s="100">
        <f>MAX(I2043-Farms!$I$6*1000, 0)</f>
        <v>0</v>
      </c>
      <c r="L2043" s="100">
        <f t="shared" si="188"/>
        <v>714.96069119999993</v>
      </c>
      <c r="M2043" s="100">
        <f t="shared" si="189"/>
        <v>121.15268817204301</v>
      </c>
      <c r="N2043" s="154">
        <f t="shared" si="190"/>
        <v>836.11337937204291</v>
      </c>
    </row>
    <row r="2044" spans="2:14" x14ac:dyDescent="0.25">
      <c r="B2044" s="4">
        <v>42521</v>
      </c>
      <c r="C2044" s="99">
        <f>'Farm Runoff'!$D2044</f>
        <v>950.74559999999997</v>
      </c>
      <c r="D2044" s="99">
        <f>'Irrigation Demand'!$D2044</f>
        <v>605.76344086021504</v>
      </c>
      <c r="E2044" s="99">
        <f>$C2044*Farms!$H$6/100</f>
        <v>235.78490880000001</v>
      </c>
      <c r="F2044" s="99">
        <f t="shared" si="186"/>
        <v>714.96069119999993</v>
      </c>
      <c r="G2044" s="99">
        <f>IF(H2044&lt;Farms!$I$6*1000,(MIN(F2044,Farms!$L$6)),0)</f>
        <v>714.96069119999993</v>
      </c>
      <c r="H2044" s="100">
        <f t="shared" si="191"/>
        <v>494630.02146793978</v>
      </c>
      <c r="I2044" s="100">
        <f t="shared" si="187"/>
        <v>494975.00362707954</v>
      </c>
      <c r="J2044" s="100">
        <f>MIN(I2044,Farms!$I$6*1000)</f>
        <v>494975.00362707954</v>
      </c>
      <c r="K2044" s="100">
        <f>MAX(I2044-Farms!$I$6*1000, 0)</f>
        <v>0</v>
      </c>
      <c r="L2044" s="100">
        <f t="shared" si="188"/>
        <v>0</v>
      </c>
      <c r="M2044" s="100">
        <f t="shared" si="189"/>
        <v>121.15268817204301</v>
      </c>
      <c r="N2044" s="154">
        <f t="shared" si="190"/>
        <v>121.15268817204301</v>
      </c>
    </row>
    <row r="2045" spans="2:14" x14ac:dyDescent="0.25">
      <c r="B2045" s="4">
        <v>42522</v>
      </c>
      <c r="C2045" s="99">
        <f>'Farm Runoff'!$D2045</f>
        <v>192.41280000000003</v>
      </c>
      <c r="D2045" s="99">
        <f>'Irrigation Demand'!$D2045</f>
        <v>399.96020202020208</v>
      </c>
      <c r="E2045" s="99">
        <f>$C2045*Farms!$H$6/100</f>
        <v>47.718374400000009</v>
      </c>
      <c r="F2045" s="99">
        <f t="shared" si="186"/>
        <v>144.69442560000002</v>
      </c>
      <c r="G2045" s="99">
        <f>IF(H2045&lt;Farms!$I$6*1000,(MIN(F2045,Farms!$L$6)),0)</f>
        <v>144.69442560000002</v>
      </c>
      <c r="H2045" s="100">
        <f t="shared" si="191"/>
        <v>494975.00362707954</v>
      </c>
      <c r="I2045" s="100">
        <f t="shared" si="187"/>
        <v>494767.45622505934</v>
      </c>
      <c r="J2045" s="100">
        <f>MIN(I2045,Farms!$I$6*1000)</f>
        <v>494767.45622505934</v>
      </c>
      <c r="K2045" s="100">
        <f>MAX(I2045-Farms!$I$6*1000, 0)</f>
        <v>0</v>
      </c>
      <c r="L2045" s="100">
        <f t="shared" si="188"/>
        <v>0</v>
      </c>
      <c r="M2045" s="100">
        <f t="shared" si="189"/>
        <v>79.992040404040424</v>
      </c>
      <c r="N2045" s="154">
        <f t="shared" si="190"/>
        <v>79.992040404040424</v>
      </c>
    </row>
    <row r="2046" spans="2:14" x14ac:dyDescent="0.25">
      <c r="B2046" s="4">
        <v>42523</v>
      </c>
      <c r="C2046" s="99">
        <f>'Farm Runoff'!$D2046</f>
        <v>192.41280000000003</v>
      </c>
      <c r="D2046" s="99">
        <f>'Irrigation Demand'!$D2046</f>
        <v>399.96020202020208</v>
      </c>
      <c r="E2046" s="99">
        <f>$C2046*Farms!$H$6/100</f>
        <v>47.718374400000009</v>
      </c>
      <c r="F2046" s="99">
        <f t="shared" si="186"/>
        <v>144.69442560000002</v>
      </c>
      <c r="G2046" s="99">
        <f>IF(H2046&lt;Farms!$I$6*1000,(MIN(F2046,Farms!$L$6)),0)</f>
        <v>144.69442560000002</v>
      </c>
      <c r="H2046" s="100">
        <f t="shared" si="191"/>
        <v>494767.45622505934</v>
      </c>
      <c r="I2046" s="100">
        <f t="shared" si="187"/>
        <v>494559.90882303915</v>
      </c>
      <c r="J2046" s="100">
        <f>MIN(I2046,Farms!$I$6*1000)</f>
        <v>494559.90882303915</v>
      </c>
      <c r="K2046" s="100">
        <f>MAX(I2046-Farms!$I$6*1000, 0)</f>
        <v>0</v>
      </c>
      <c r="L2046" s="100">
        <f t="shared" si="188"/>
        <v>0</v>
      </c>
      <c r="M2046" s="100">
        <f t="shared" si="189"/>
        <v>79.992040404040424</v>
      </c>
      <c r="N2046" s="154">
        <f t="shared" si="190"/>
        <v>79.992040404040424</v>
      </c>
    </row>
    <row r="2047" spans="2:14" x14ac:dyDescent="0.25">
      <c r="B2047" s="4">
        <v>42524</v>
      </c>
      <c r="C2047" s="99">
        <f>'Farm Runoff'!$D2047</f>
        <v>192.41280000000003</v>
      </c>
      <c r="D2047" s="99">
        <f>'Irrigation Demand'!$D2047</f>
        <v>399.96020202020208</v>
      </c>
      <c r="E2047" s="99">
        <f>$C2047*Farms!$H$6/100</f>
        <v>47.718374400000009</v>
      </c>
      <c r="F2047" s="99">
        <f t="shared" si="186"/>
        <v>144.69442560000002</v>
      </c>
      <c r="G2047" s="99">
        <f>IF(H2047&lt;Farms!$I$6*1000,(MIN(F2047,Farms!$L$6)),0)</f>
        <v>144.69442560000002</v>
      </c>
      <c r="H2047" s="100">
        <f t="shared" si="191"/>
        <v>494559.90882303915</v>
      </c>
      <c r="I2047" s="100">
        <f t="shared" si="187"/>
        <v>494352.36142101896</v>
      </c>
      <c r="J2047" s="100">
        <f>MIN(I2047,Farms!$I$6*1000)</f>
        <v>494352.36142101896</v>
      </c>
      <c r="K2047" s="100">
        <f>MAX(I2047-Farms!$I$6*1000, 0)</f>
        <v>0</v>
      </c>
      <c r="L2047" s="100">
        <f t="shared" si="188"/>
        <v>0</v>
      </c>
      <c r="M2047" s="100">
        <f t="shared" si="189"/>
        <v>79.992040404040424</v>
      </c>
      <c r="N2047" s="154">
        <f t="shared" si="190"/>
        <v>79.992040404040424</v>
      </c>
    </row>
    <row r="2048" spans="2:14" x14ac:dyDescent="0.25">
      <c r="B2048" s="4">
        <v>42525</v>
      </c>
      <c r="C2048" s="99">
        <f>'Farm Runoff'!$D2048</f>
        <v>237.68639999999999</v>
      </c>
      <c r="D2048" s="99">
        <f>'Irrigation Demand'!$D2048</f>
        <v>399.96020202020208</v>
      </c>
      <c r="E2048" s="99">
        <f>$C2048*Farms!$H$6/100</f>
        <v>58.946227200000003</v>
      </c>
      <c r="F2048" s="99">
        <f t="shared" si="186"/>
        <v>178.74017279999998</v>
      </c>
      <c r="G2048" s="99">
        <f>IF(H2048&lt;Farms!$I$6*1000,(MIN(F2048,Farms!$L$6)),0)</f>
        <v>178.74017279999998</v>
      </c>
      <c r="H2048" s="100">
        <f t="shared" si="191"/>
        <v>494352.36142101896</v>
      </c>
      <c r="I2048" s="100">
        <f t="shared" si="187"/>
        <v>494190.08761899878</v>
      </c>
      <c r="J2048" s="100">
        <f>MIN(I2048,Farms!$I$6*1000)</f>
        <v>494190.08761899878</v>
      </c>
      <c r="K2048" s="100">
        <f>MAX(I2048-Farms!$I$6*1000, 0)</f>
        <v>0</v>
      </c>
      <c r="L2048" s="100">
        <f t="shared" si="188"/>
        <v>0</v>
      </c>
      <c r="M2048" s="100">
        <f t="shared" si="189"/>
        <v>79.992040404040424</v>
      </c>
      <c r="N2048" s="154">
        <f t="shared" si="190"/>
        <v>79.992040404040424</v>
      </c>
    </row>
    <row r="2049" spans="2:14" x14ac:dyDescent="0.25">
      <c r="B2049" s="4">
        <v>42526</v>
      </c>
      <c r="C2049" s="99">
        <f>'Farm Runoff'!$D2049</f>
        <v>237.68639999999999</v>
      </c>
      <c r="D2049" s="99">
        <f>'Irrigation Demand'!$D2049</f>
        <v>399.96020202020208</v>
      </c>
      <c r="E2049" s="99">
        <f>$C2049*Farms!$H$6/100</f>
        <v>58.946227200000003</v>
      </c>
      <c r="F2049" s="99">
        <f t="shared" si="186"/>
        <v>178.74017279999998</v>
      </c>
      <c r="G2049" s="99">
        <f>IF(H2049&lt;Farms!$I$6*1000,(MIN(F2049,Farms!$L$6)),0)</f>
        <v>178.74017279999998</v>
      </c>
      <c r="H2049" s="100">
        <f t="shared" si="191"/>
        <v>494190.08761899878</v>
      </c>
      <c r="I2049" s="100">
        <f t="shared" si="187"/>
        <v>494027.8138169786</v>
      </c>
      <c r="J2049" s="100">
        <f>MIN(I2049,Farms!$I$6*1000)</f>
        <v>494027.8138169786</v>
      </c>
      <c r="K2049" s="100">
        <f>MAX(I2049-Farms!$I$6*1000, 0)</f>
        <v>0</v>
      </c>
      <c r="L2049" s="100">
        <f t="shared" si="188"/>
        <v>0</v>
      </c>
      <c r="M2049" s="100">
        <f t="shared" si="189"/>
        <v>79.992040404040424</v>
      </c>
      <c r="N2049" s="154">
        <f t="shared" si="190"/>
        <v>79.992040404040424</v>
      </c>
    </row>
    <row r="2050" spans="2:14" x14ac:dyDescent="0.25">
      <c r="B2050" s="4">
        <v>42527</v>
      </c>
      <c r="C2050" s="99">
        <f>'Farm Runoff'!$D2050</f>
        <v>237.68639999999999</v>
      </c>
      <c r="D2050" s="99">
        <f>'Irrigation Demand'!$D2050</f>
        <v>399.96020202020208</v>
      </c>
      <c r="E2050" s="99">
        <f>$C2050*Farms!$H$6/100</f>
        <v>58.946227200000003</v>
      </c>
      <c r="F2050" s="99">
        <f t="shared" si="186"/>
        <v>178.74017279999998</v>
      </c>
      <c r="G2050" s="99">
        <f>IF(H2050&lt;Farms!$I$6*1000,(MIN(F2050,Farms!$L$6)),0)</f>
        <v>178.74017279999998</v>
      </c>
      <c r="H2050" s="100">
        <f t="shared" si="191"/>
        <v>494027.8138169786</v>
      </c>
      <c r="I2050" s="100">
        <f t="shared" si="187"/>
        <v>493865.54001495842</v>
      </c>
      <c r="J2050" s="100">
        <f>MIN(I2050,Farms!$I$6*1000)</f>
        <v>493865.54001495842</v>
      </c>
      <c r="K2050" s="100">
        <f>MAX(I2050-Farms!$I$6*1000, 0)</f>
        <v>0</v>
      </c>
      <c r="L2050" s="100">
        <f t="shared" si="188"/>
        <v>0</v>
      </c>
      <c r="M2050" s="100">
        <f t="shared" si="189"/>
        <v>79.992040404040424</v>
      </c>
      <c r="N2050" s="154">
        <f t="shared" si="190"/>
        <v>79.992040404040424</v>
      </c>
    </row>
    <row r="2051" spans="2:14" x14ac:dyDescent="0.25">
      <c r="B2051" s="4">
        <v>42528</v>
      </c>
      <c r="C2051" s="99">
        <f>'Farm Runoff'!$D2051</f>
        <v>192.41280000000003</v>
      </c>
      <c r="D2051" s="99">
        <f>'Irrigation Demand'!$D2051</f>
        <v>399.96020202020208</v>
      </c>
      <c r="E2051" s="99">
        <f>$C2051*Farms!$H$6/100</f>
        <v>47.718374400000009</v>
      </c>
      <c r="F2051" s="99">
        <f t="shared" si="186"/>
        <v>144.69442560000002</v>
      </c>
      <c r="G2051" s="99">
        <f>IF(H2051&lt;Farms!$I$6*1000,(MIN(F2051,Farms!$L$6)),0)</f>
        <v>144.69442560000002</v>
      </c>
      <c r="H2051" s="100">
        <f t="shared" si="191"/>
        <v>493865.54001495842</v>
      </c>
      <c r="I2051" s="100">
        <f t="shared" si="187"/>
        <v>493657.99261293822</v>
      </c>
      <c r="J2051" s="100">
        <f>MIN(I2051,Farms!$I$6*1000)</f>
        <v>493657.99261293822</v>
      </c>
      <c r="K2051" s="100">
        <f>MAX(I2051-Farms!$I$6*1000, 0)</f>
        <v>0</v>
      </c>
      <c r="L2051" s="100">
        <f t="shared" si="188"/>
        <v>0</v>
      </c>
      <c r="M2051" s="100">
        <f t="shared" si="189"/>
        <v>79.992040404040424</v>
      </c>
      <c r="N2051" s="154">
        <f t="shared" si="190"/>
        <v>79.992040404040424</v>
      </c>
    </row>
    <row r="2052" spans="2:14" x14ac:dyDescent="0.25">
      <c r="B2052" s="4">
        <v>42529</v>
      </c>
      <c r="C2052" s="99">
        <f>'Farm Runoff'!$D2052</f>
        <v>192.41280000000003</v>
      </c>
      <c r="D2052" s="99">
        <f>'Irrigation Demand'!$D2052</f>
        <v>399.96020202020208</v>
      </c>
      <c r="E2052" s="99">
        <f>$C2052*Farms!$H$6/100</f>
        <v>47.718374400000009</v>
      </c>
      <c r="F2052" s="99">
        <f t="shared" si="186"/>
        <v>144.69442560000002</v>
      </c>
      <c r="G2052" s="99">
        <f>IF(H2052&lt;Farms!$I$6*1000,(MIN(F2052,Farms!$L$6)),0)</f>
        <v>144.69442560000002</v>
      </c>
      <c r="H2052" s="100">
        <f t="shared" si="191"/>
        <v>493657.99261293822</v>
      </c>
      <c r="I2052" s="100">
        <f t="shared" si="187"/>
        <v>493450.44521091803</v>
      </c>
      <c r="J2052" s="100">
        <f>MIN(I2052,Farms!$I$6*1000)</f>
        <v>493450.44521091803</v>
      </c>
      <c r="K2052" s="100">
        <f>MAX(I2052-Farms!$I$6*1000, 0)</f>
        <v>0</v>
      </c>
      <c r="L2052" s="100">
        <f t="shared" si="188"/>
        <v>0</v>
      </c>
      <c r="M2052" s="100">
        <f t="shared" si="189"/>
        <v>79.992040404040424</v>
      </c>
      <c r="N2052" s="154">
        <f t="shared" si="190"/>
        <v>79.992040404040424</v>
      </c>
    </row>
    <row r="2053" spans="2:14" x14ac:dyDescent="0.25">
      <c r="B2053" s="4">
        <v>42530</v>
      </c>
      <c r="C2053" s="99">
        <f>'Farm Runoff'!$D2053</f>
        <v>192.41280000000003</v>
      </c>
      <c r="D2053" s="99">
        <f>'Irrigation Demand'!$D2053</f>
        <v>399.96020202020208</v>
      </c>
      <c r="E2053" s="99">
        <f>$C2053*Farms!$H$6/100</f>
        <v>47.718374400000009</v>
      </c>
      <c r="F2053" s="99">
        <f t="shared" si="186"/>
        <v>144.69442560000002</v>
      </c>
      <c r="G2053" s="99">
        <f>IF(H2053&lt;Farms!$I$6*1000,(MIN(F2053,Farms!$L$6)),0)</f>
        <v>144.69442560000002</v>
      </c>
      <c r="H2053" s="100">
        <f t="shared" si="191"/>
        <v>493450.44521091803</v>
      </c>
      <c r="I2053" s="100">
        <f t="shared" si="187"/>
        <v>493242.89780889783</v>
      </c>
      <c r="J2053" s="100">
        <f>MIN(I2053,Farms!$I$6*1000)</f>
        <v>493242.89780889783</v>
      </c>
      <c r="K2053" s="100">
        <f>MAX(I2053-Farms!$I$6*1000, 0)</f>
        <v>0</v>
      </c>
      <c r="L2053" s="100">
        <f t="shared" si="188"/>
        <v>0</v>
      </c>
      <c r="M2053" s="100">
        <f t="shared" si="189"/>
        <v>79.992040404040424</v>
      </c>
      <c r="N2053" s="154">
        <f t="shared" si="190"/>
        <v>79.992040404040424</v>
      </c>
    </row>
    <row r="2054" spans="2:14" x14ac:dyDescent="0.25">
      <c r="B2054" s="4">
        <v>42531</v>
      </c>
      <c r="C2054" s="99">
        <f>'Farm Runoff'!$D2054</f>
        <v>237.68639999999999</v>
      </c>
      <c r="D2054" s="99">
        <f>'Irrigation Demand'!$D2054</f>
        <v>0</v>
      </c>
      <c r="E2054" s="99">
        <f>$C2054*Farms!$H$6/100</f>
        <v>58.946227200000003</v>
      </c>
      <c r="F2054" s="99">
        <f t="shared" si="186"/>
        <v>178.74017279999998</v>
      </c>
      <c r="G2054" s="99">
        <f>IF(H2054&lt;Farms!$I$6*1000,(MIN(F2054,Farms!$L$6)),0)</f>
        <v>178.74017279999998</v>
      </c>
      <c r="H2054" s="100">
        <f t="shared" si="191"/>
        <v>493242.89780889783</v>
      </c>
      <c r="I2054" s="100">
        <f t="shared" si="187"/>
        <v>493480.58420889784</v>
      </c>
      <c r="J2054" s="100">
        <f>MIN(I2054,Farms!$I$6*1000)</f>
        <v>493480.58420889784</v>
      </c>
      <c r="K2054" s="100">
        <f>MAX(I2054-Farms!$I$6*1000, 0)</f>
        <v>0</v>
      </c>
      <c r="L2054" s="100">
        <f t="shared" si="188"/>
        <v>0</v>
      </c>
      <c r="M2054" s="100">
        <f t="shared" si="189"/>
        <v>0</v>
      </c>
      <c r="N2054" s="154">
        <f t="shared" si="190"/>
        <v>0</v>
      </c>
    </row>
    <row r="2055" spans="2:14" x14ac:dyDescent="0.25">
      <c r="B2055" s="4">
        <v>42532</v>
      </c>
      <c r="C2055" s="99">
        <f>'Farm Runoff'!$D2055</f>
        <v>237.68639999999999</v>
      </c>
      <c r="D2055" s="99">
        <f>'Irrigation Demand'!$D2055</f>
        <v>399.96020202020208</v>
      </c>
      <c r="E2055" s="99">
        <f>$C2055*Farms!$H$6/100</f>
        <v>58.946227200000003</v>
      </c>
      <c r="F2055" s="99">
        <f t="shared" ref="F2055:F2118" si="192">C2055-E2055</f>
        <v>178.74017279999998</v>
      </c>
      <c r="G2055" s="99">
        <f>IF(H2055&lt;Farms!$I$6*1000,(MIN(F2055,Farms!$L$6)),0)</f>
        <v>178.74017279999998</v>
      </c>
      <c r="H2055" s="100">
        <f t="shared" si="191"/>
        <v>493480.58420889784</v>
      </c>
      <c r="I2055" s="100">
        <f t="shared" ref="I2055:I2118" si="193">H2055+E2055+G2055-D2055</f>
        <v>493318.31040687766</v>
      </c>
      <c r="J2055" s="100">
        <f>MIN(I2055,Farms!$I$6*1000)</f>
        <v>493318.31040687766</v>
      </c>
      <c r="K2055" s="100">
        <f>MAX(I2055-Farms!$I$6*1000, 0)</f>
        <v>0</v>
      </c>
      <c r="L2055" s="100">
        <f t="shared" ref="L2055:L2118" si="194">F2055-G2055</f>
        <v>0</v>
      </c>
      <c r="M2055" s="100">
        <f t="shared" ref="M2055:M2118" si="195">D2055*0.2</f>
        <v>79.992040404040424</v>
      </c>
      <c r="N2055" s="154">
        <f t="shared" ref="N2055:N2118" si="196">K2055+L2055+M2055</f>
        <v>79.992040404040424</v>
      </c>
    </row>
    <row r="2056" spans="2:14" x14ac:dyDescent="0.25">
      <c r="B2056" s="4">
        <v>42533</v>
      </c>
      <c r="C2056" s="99">
        <f>'Farm Runoff'!$D2056</f>
        <v>237.68639999999999</v>
      </c>
      <c r="D2056" s="99">
        <f>'Irrigation Demand'!$D2056</f>
        <v>399.96020202020208</v>
      </c>
      <c r="E2056" s="99">
        <f>$C2056*Farms!$H$6/100</f>
        <v>58.946227200000003</v>
      </c>
      <c r="F2056" s="99">
        <f t="shared" si="192"/>
        <v>178.74017279999998</v>
      </c>
      <c r="G2056" s="99">
        <f>IF(H2056&lt;Farms!$I$6*1000,(MIN(F2056,Farms!$L$6)),0)</f>
        <v>178.74017279999998</v>
      </c>
      <c r="H2056" s="100">
        <f t="shared" ref="H2056:H2119" si="197">J2055</f>
        <v>493318.31040687766</v>
      </c>
      <c r="I2056" s="100">
        <f t="shared" si="193"/>
        <v>493156.03660485748</v>
      </c>
      <c r="J2056" s="100">
        <f>MIN(I2056,Farms!$I$6*1000)</f>
        <v>493156.03660485748</v>
      </c>
      <c r="K2056" s="100">
        <f>MAX(I2056-Farms!$I$6*1000, 0)</f>
        <v>0</v>
      </c>
      <c r="L2056" s="100">
        <f t="shared" si="194"/>
        <v>0</v>
      </c>
      <c r="M2056" s="100">
        <f t="shared" si="195"/>
        <v>79.992040404040424</v>
      </c>
      <c r="N2056" s="154">
        <f t="shared" si="196"/>
        <v>79.992040404040424</v>
      </c>
    </row>
    <row r="2057" spans="2:14" x14ac:dyDescent="0.25">
      <c r="B2057" s="4">
        <v>42534</v>
      </c>
      <c r="C2057" s="99">
        <f>'Farm Runoff'!$D2057</f>
        <v>237.68639999999999</v>
      </c>
      <c r="D2057" s="99">
        <f>'Irrigation Demand'!$D2057</f>
        <v>399.96020202020208</v>
      </c>
      <c r="E2057" s="99">
        <f>$C2057*Farms!$H$6/100</f>
        <v>58.946227200000003</v>
      </c>
      <c r="F2057" s="99">
        <f t="shared" si="192"/>
        <v>178.74017279999998</v>
      </c>
      <c r="G2057" s="99">
        <f>IF(H2057&lt;Farms!$I$6*1000,(MIN(F2057,Farms!$L$6)),0)</f>
        <v>178.74017279999998</v>
      </c>
      <c r="H2057" s="100">
        <f t="shared" si="197"/>
        <v>493156.03660485748</v>
      </c>
      <c r="I2057" s="100">
        <f t="shared" si="193"/>
        <v>492993.7628028373</v>
      </c>
      <c r="J2057" s="100">
        <f>MIN(I2057,Farms!$I$6*1000)</f>
        <v>492993.7628028373</v>
      </c>
      <c r="K2057" s="100">
        <f>MAX(I2057-Farms!$I$6*1000, 0)</f>
        <v>0</v>
      </c>
      <c r="L2057" s="100">
        <f t="shared" si="194"/>
        <v>0</v>
      </c>
      <c r="M2057" s="100">
        <f t="shared" si="195"/>
        <v>79.992040404040424</v>
      </c>
      <c r="N2057" s="154">
        <f t="shared" si="196"/>
        <v>79.992040404040424</v>
      </c>
    </row>
    <row r="2058" spans="2:14" x14ac:dyDescent="0.25">
      <c r="B2058" s="4">
        <v>42535</v>
      </c>
      <c r="C2058" s="99">
        <f>'Farm Runoff'!$D2058</f>
        <v>509.32799999999997</v>
      </c>
      <c r="D2058" s="99">
        <f>'Irrigation Demand'!$D2058</f>
        <v>0</v>
      </c>
      <c r="E2058" s="99">
        <f>$C2058*Farms!$H$6/100</f>
        <v>126.313344</v>
      </c>
      <c r="F2058" s="99">
        <f t="shared" si="192"/>
        <v>383.01465599999995</v>
      </c>
      <c r="G2058" s="99">
        <f>IF(H2058&lt;Farms!$I$6*1000,(MIN(F2058,Farms!$L$6)),0)</f>
        <v>383.01465599999995</v>
      </c>
      <c r="H2058" s="100">
        <f t="shared" si="197"/>
        <v>492993.7628028373</v>
      </c>
      <c r="I2058" s="100">
        <f t="shared" si="193"/>
        <v>493503.09080283734</v>
      </c>
      <c r="J2058" s="100">
        <f>MIN(I2058,Farms!$I$6*1000)</f>
        <v>493503.09080283734</v>
      </c>
      <c r="K2058" s="100">
        <f>MAX(I2058-Farms!$I$6*1000, 0)</f>
        <v>0</v>
      </c>
      <c r="L2058" s="100">
        <f t="shared" si="194"/>
        <v>0</v>
      </c>
      <c r="M2058" s="100">
        <f t="shared" si="195"/>
        <v>0</v>
      </c>
      <c r="N2058" s="154">
        <f t="shared" si="196"/>
        <v>0</v>
      </c>
    </row>
    <row r="2059" spans="2:14" x14ac:dyDescent="0.25">
      <c r="B2059" s="4">
        <v>42536</v>
      </c>
      <c r="C2059" s="99">
        <f>'Farm Runoff'!$D2059</f>
        <v>596966.37119999994</v>
      </c>
      <c r="D2059" s="99">
        <f>'Irrigation Demand'!$D2059</f>
        <v>0</v>
      </c>
      <c r="E2059" s="99">
        <f>$C2059*Farms!$H$6/100</f>
        <v>148047.66005760001</v>
      </c>
      <c r="F2059" s="99">
        <f t="shared" si="192"/>
        <v>448918.71114239993</v>
      </c>
      <c r="G2059" s="99">
        <f>IF(H2059&lt;Farms!$I$6*1000,(MIN(F2059,Farms!$L$6)),0)</f>
        <v>17280</v>
      </c>
      <c r="H2059" s="100">
        <f t="shared" si="197"/>
        <v>493503.09080283734</v>
      </c>
      <c r="I2059" s="100">
        <f t="shared" si="193"/>
        <v>658830.75086043729</v>
      </c>
      <c r="J2059" s="100">
        <f>MIN(I2059,Farms!$I$6*1000)</f>
        <v>495000</v>
      </c>
      <c r="K2059" s="100">
        <f>MAX(I2059-Farms!$I$6*1000, 0)</f>
        <v>163830.75086043729</v>
      </c>
      <c r="L2059" s="100">
        <f t="shared" si="194"/>
        <v>431638.71114239993</v>
      </c>
      <c r="M2059" s="100">
        <f t="shared" si="195"/>
        <v>0</v>
      </c>
      <c r="N2059" s="154">
        <f t="shared" si="196"/>
        <v>595469.46200283722</v>
      </c>
    </row>
    <row r="2060" spans="2:14" x14ac:dyDescent="0.25">
      <c r="B2060" s="4">
        <v>42537</v>
      </c>
      <c r="C2060" s="99">
        <f>'Farm Runoff'!$D2060</f>
        <v>457399.18080000003</v>
      </c>
      <c r="D2060" s="99">
        <f>'Irrigation Demand'!$D2060</f>
        <v>399.96020202020208</v>
      </c>
      <c r="E2060" s="99">
        <f>$C2060*Farms!$H$6/100</f>
        <v>113434.99683840001</v>
      </c>
      <c r="F2060" s="99">
        <f t="shared" si="192"/>
        <v>343964.18396160001</v>
      </c>
      <c r="G2060" s="99">
        <f>IF(H2060&lt;Farms!$I$6*1000,(MIN(F2060,Farms!$L$6)),0)</f>
        <v>0</v>
      </c>
      <c r="H2060" s="100">
        <f t="shared" si="197"/>
        <v>495000</v>
      </c>
      <c r="I2060" s="100">
        <f t="shared" si="193"/>
        <v>608035.03663637978</v>
      </c>
      <c r="J2060" s="100">
        <f>MIN(I2060,Farms!$I$6*1000)</f>
        <v>495000</v>
      </c>
      <c r="K2060" s="100">
        <f>MAX(I2060-Farms!$I$6*1000, 0)</f>
        <v>113035.03663637978</v>
      </c>
      <c r="L2060" s="100">
        <f t="shared" si="194"/>
        <v>343964.18396160001</v>
      </c>
      <c r="M2060" s="100">
        <f t="shared" si="195"/>
        <v>79.992040404040424</v>
      </c>
      <c r="N2060" s="154">
        <f t="shared" si="196"/>
        <v>457079.21263838385</v>
      </c>
    </row>
    <row r="2061" spans="2:14" x14ac:dyDescent="0.25">
      <c r="B2061" s="4">
        <v>42538</v>
      </c>
      <c r="C2061" s="99">
        <f>'Farm Runoff'!$D2061</f>
        <v>127886.60159999999</v>
      </c>
      <c r="D2061" s="99">
        <f>'Irrigation Demand'!$D2061</f>
        <v>399.96020202020208</v>
      </c>
      <c r="E2061" s="99">
        <f>$C2061*Farms!$H$6/100</f>
        <v>31715.8771968</v>
      </c>
      <c r="F2061" s="99">
        <f t="shared" si="192"/>
        <v>96170.724403200002</v>
      </c>
      <c r="G2061" s="99">
        <f>IF(H2061&lt;Farms!$I$6*1000,(MIN(F2061,Farms!$L$6)),0)</f>
        <v>0</v>
      </c>
      <c r="H2061" s="100">
        <f t="shared" si="197"/>
        <v>495000</v>
      </c>
      <c r="I2061" s="100">
        <f t="shared" si="193"/>
        <v>526315.91699477972</v>
      </c>
      <c r="J2061" s="100">
        <f>MIN(I2061,Farms!$I$6*1000)</f>
        <v>495000</v>
      </c>
      <c r="K2061" s="100">
        <f>MAX(I2061-Farms!$I$6*1000, 0)</f>
        <v>31315.91699477972</v>
      </c>
      <c r="L2061" s="100">
        <f t="shared" si="194"/>
        <v>96170.724403200002</v>
      </c>
      <c r="M2061" s="100">
        <f t="shared" si="195"/>
        <v>79.992040404040424</v>
      </c>
      <c r="N2061" s="154">
        <f t="shared" si="196"/>
        <v>127566.63343838377</v>
      </c>
    </row>
    <row r="2062" spans="2:14" x14ac:dyDescent="0.25">
      <c r="B2062" s="4">
        <v>42539</v>
      </c>
      <c r="C2062" s="99">
        <f>'Farm Runoff'!$D2062</f>
        <v>63643.3632</v>
      </c>
      <c r="D2062" s="99">
        <f>'Irrigation Demand'!$D2062</f>
        <v>399.96020202020208</v>
      </c>
      <c r="E2062" s="99">
        <f>$C2062*Farms!$H$6/100</f>
        <v>15783.5540736</v>
      </c>
      <c r="F2062" s="99">
        <f t="shared" si="192"/>
        <v>47859.809126399996</v>
      </c>
      <c r="G2062" s="99">
        <f>IF(H2062&lt;Farms!$I$6*1000,(MIN(F2062,Farms!$L$6)),0)</f>
        <v>0</v>
      </c>
      <c r="H2062" s="100">
        <f t="shared" si="197"/>
        <v>495000</v>
      </c>
      <c r="I2062" s="100">
        <f t="shared" si="193"/>
        <v>510383.5938715798</v>
      </c>
      <c r="J2062" s="100">
        <f>MIN(I2062,Farms!$I$6*1000)</f>
        <v>495000</v>
      </c>
      <c r="K2062" s="100">
        <f>MAX(I2062-Farms!$I$6*1000, 0)</f>
        <v>15383.593871579797</v>
      </c>
      <c r="L2062" s="100">
        <f t="shared" si="194"/>
        <v>47859.809126399996</v>
      </c>
      <c r="M2062" s="100">
        <f t="shared" si="195"/>
        <v>79.992040404040424</v>
      </c>
      <c r="N2062" s="154">
        <f t="shared" si="196"/>
        <v>63323.395038383831</v>
      </c>
    </row>
    <row r="2063" spans="2:14" x14ac:dyDescent="0.25">
      <c r="B2063" s="4">
        <v>42540</v>
      </c>
      <c r="C2063" s="99">
        <f>'Farm Runoff'!$D2063</f>
        <v>42896.735999999997</v>
      </c>
      <c r="D2063" s="99">
        <f>'Irrigation Demand'!$D2063</f>
        <v>399.96020202020208</v>
      </c>
      <c r="E2063" s="99">
        <f>$C2063*Farms!$H$6/100</f>
        <v>10638.390528</v>
      </c>
      <c r="F2063" s="99">
        <f t="shared" si="192"/>
        <v>32258.345471999997</v>
      </c>
      <c r="G2063" s="99">
        <f>IF(H2063&lt;Farms!$I$6*1000,(MIN(F2063,Farms!$L$6)),0)</f>
        <v>0</v>
      </c>
      <c r="H2063" s="100">
        <f t="shared" si="197"/>
        <v>495000</v>
      </c>
      <c r="I2063" s="100">
        <f t="shared" si="193"/>
        <v>505238.43032597983</v>
      </c>
      <c r="J2063" s="100">
        <f>MIN(I2063,Farms!$I$6*1000)</f>
        <v>495000</v>
      </c>
      <c r="K2063" s="100">
        <f>MAX(I2063-Farms!$I$6*1000, 0)</f>
        <v>10238.430325979833</v>
      </c>
      <c r="L2063" s="100">
        <f t="shared" si="194"/>
        <v>32258.345471999997</v>
      </c>
      <c r="M2063" s="100">
        <f t="shared" si="195"/>
        <v>79.992040404040424</v>
      </c>
      <c r="N2063" s="154">
        <f t="shared" si="196"/>
        <v>42576.767838383872</v>
      </c>
    </row>
    <row r="2064" spans="2:14" x14ac:dyDescent="0.25">
      <c r="B2064" s="4">
        <v>42541</v>
      </c>
      <c r="C2064" s="99">
        <f>'Farm Runoff'!$D2064</f>
        <v>187002.60479999997</v>
      </c>
      <c r="D2064" s="99">
        <f>'Irrigation Demand'!$D2064</f>
        <v>0</v>
      </c>
      <c r="E2064" s="99">
        <f>$C2064*Farms!$H$6/100</f>
        <v>46376.6459904</v>
      </c>
      <c r="F2064" s="99">
        <f t="shared" si="192"/>
        <v>140625.95880959998</v>
      </c>
      <c r="G2064" s="99">
        <f>IF(H2064&lt;Farms!$I$6*1000,(MIN(F2064,Farms!$L$6)),0)</f>
        <v>0</v>
      </c>
      <c r="H2064" s="100">
        <f t="shared" si="197"/>
        <v>495000</v>
      </c>
      <c r="I2064" s="100">
        <f t="shared" si="193"/>
        <v>541376.64599039999</v>
      </c>
      <c r="J2064" s="100">
        <f>MIN(I2064,Farms!$I$6*1000)</f>
        <v>495000</v>
      </c>
      <c r="K2064" s="100">
        <f>MAX(I2064-Farms!$I$6*1000, 0)</f>
        <v>46376.645990399993</v>
      </c>
      <c r="L2064" s="100">
        <f t="shared" si="194"/>
        <v>140625.95880959998</v>
      </c>
      <c r="M2064" s="100">
        <f t="shared" si="195"/>
        <v>0</v>
      </c>
      <c r="N2064" s="154">
        <f t="shared" si="196"/>
        <v>187002.60479999997</v>
      </c>
    </row>
    <row r="2065" spans="2:14" x14ac:dyDescent="0.25">
      <c r="B2065" s="4">
        <v>42542</v>
      </c>
      <c r="C2065" s="99">
        <f>'Farm Runoff'!$D2065</f>
        <v>144434.1024</v>
      </c>
      <c r="D2065" s="99">
        <f>'Irrigation Demand'!$D2065</f>
        <v>399.96020202020208</v>
      </c>
      <c r="E2065" s="99">
        <f>$C2065*Farms!$H$6/100</f>
        <v>35819.657395200004</v>
      </c>
      <c r="F2065" s="99">
        <f t="shared" si="192"/>
        <v>108614.4450048</v>
      </c>
      <c r="G2065" s="99">
        <f>IF(H2065&lt;Farms!$I$6*1000,(MIN(F2065,Farms!$L$6)),0)</f>
        <v>0</v>
      </c>
      <c r="H2065" s="100">
        <f t="shared" si="197"/>
        <v>495000</v>
      </c>
      <c r="I2065" s="100">
        <f t="shared" si="193"/>
        <v>530419.69719317975</v>
      </c>
      <c r="J2065" s="100">
        <f>MIN(I2065,Farms!$I$6*1000)</f>
        <v>495000</v>
      </c>
      <c r="K2065" s="100">
        <f>MAX(I2065-Farms!$I$6*1000, 0)</f>
        <v>35419.697193179745</v>
      </c>
      <c r="L2065" s="100">
        <f t="shared" si="194"/>
        <v>108614.4450048</v>
      </c>
      <c r="M2065" s="100">
        <f t="shared" si="195"/>
        <v>79.992040404040424</v>
      </c>
      <c r="N2065" s="154">
        <f t="shared" si="196"/>
        <v>144114.13423838376</v>
      </c>
    </row>
    <row r="2066" spans="2:14" x14ac:dyDescent="0.25">
      <c r="B2066" s="4">
        <v>42543</v>
      </c>
      <c r="C2066" s="99">
        <f>'Farm Runoff'!$D2066</f>
        <v>99296.323199999999</v>
      </c>
      <c r="D2066" s="99">
        <f>'Irrigation Demand'!$D2066</f>
        <v>399.96020202020208</v>
      </c>
      <c r="E2066" s="99">
        <f>$C2066*Farms!$H$6/100</f>
        <v>24625.488153599999</v>
      </c>
      <c r="F2066" s="99">
        <f t="shared" si="192"/>
        <v>74670.835046399996</v>
      </c>
      <c r="G2066" s="99">
        <f>IF(H2066&lt;Farms!$I$6*1000,(MIN(F2066,Farms!$L$6)),0)</f>
        <v>0</v>
      </c>
      <c r="H2066" s="100">
        <f t="shared" si="197"/>
        <v>495000</v>
      </c>
      <c r="I2066" s="100">
        <f t="shared" si="193"/>
        <v>519225.52795157983</v>
      </c>
      <c r="J2066" s="100">
        <f>MIN(I2066,Farms!$I$6*1000)</f>
        <v>495000</v>
      </c>
      <c r="K2066" s="100">
        <f>MAX(I2066-Farms!$I$6*1000, 0)</f>
        <v>24225.527951579832</v>
      </c>
      <c r="L2066" s="100">
        <f t="shared" si="194"/>
        <v>74670.835046399996</v>
      </c>
      <c r="M2066" s="100">
        <f t="shared" si="195"/>
        <v>79.992040404040424</v>
      </c>
      <c r="N2066" s="154">
        <f t="shared" si="196"/>
        <v>98976.355038383874</v>
      </c>
    </row>
    <row r="2067" spans="2:14" x14ac:dyDescent="0.25">
      <c r="B2067" s="4">
        <v>42544</v>
      </c>
      <c r="C2067" s="99">
        <f>'Farm Runoff'!$D2067</f>
        <v>67570.847999999998</v>
      </c>
      <c r="D2067" s="99">
        <f>'Irrigation Demand'!$D2067</f>
        <v>399.96020202020208</v>
      </c>
      <c r="E2067" s="99">
        <f>$C2067*Farms!$H$6/100</f>
        <v>16757.570304000001</v>
      </c>
      <c r="F2067" s="99">
        <f t="shared" si="192"/>
        <v>50813.277695999997</v>
      </c>
      <c r="G2067" s="99">
        <f>IF(H2067&lt;Farms!$I$6*1000,(MIN(F2067,Farms!$L$6)),0)</f>
        <v>0</v>
      </c>
      <c r="H2067" s="100">
        <f t="shared" si="197"/>
        <v>495000</v>
      </c>
      <c r="I2067" s="100">
        <f t="shared" si="193"/>
        <v>511357.61010197981</v>
      </c>
      <c r="J2067" s="100">
        <f>MIN(I2067,Farms!$I$6*1000)</f>
        <v>495000</v>
      </c>
      <c r="K2067" s="100">
        <f>MAX(I2067-Farms!$I$6*1000, 0)</f>
        <v>16357.610101979808</v>
      </c>
      <c r="L2067" s="100">
        <f t="shared" si="194"/>
        <v>50813.277695999997</v>
      </c>
      <c r="M2067" s="100">
        <f t="shared" si="195"/>
        <v>79.992040404040424</v>
      </c>
      <c r="N2067" s="154">
        <f t="shared" si="196"/>
        <v>67250.879838383858</v>
      </c>
    </row>
    <row r="2068" spans="2:14" x14ac:dyDescent="0.25">
      <c r="B2068" s="4">
        <v>42545</v>
      </c>
      <c r="C2068" s="99">
        <f>'Farm Runoff'!$D2068</f>
        <v>49393.497599999995</v>
      </c>
      <c r="D2068" s="99">
        <f>'Irrigation Demand'!$D2068</f>
        <v>399.96020202020208</v>
      </c>
      <c r="E2068" s="99">
        <f>$C2068*Farms!$H$6/100</f>
        <v>12249.587404799999</v>
      </c>
      <c r="F2068" s="99">
        <f t="shared" si="192"/>
        <v>37143.910195199998</v>
      </c>
      <c r="G2068" s="99">
        <f>IF(H2068&lt;Farms!$I$6*1000,(MIN(F2068,Farms!$L$6)),0)</f>
        <v>0</v>
      </c>
      <c r="H2068" s="100">
        <f t="shared" si="197"/>
        <v>495000</v>
      </c>
      <c r="I2068" s="100">
        <f t="shared" si="193"/>
        <v>506849.62720277981</v>
      </c>
      <c r="J2068" s="100">
        <f>MIN(I2068,Farms!$I$6*1000)</f>
        <v>495000</v>
      </c>
      <c r="K2068" s="100">
        <f>MAX(I2068-Farms!$I$6*1000, 0)</f>
        <v>11849.627202779811</v>
      </c>
      <c r="L2068" s="100">
        <f t="shared" si="194"/>
        <v>37143.910195199998</v>
      </c>
      <c r="M2068" s="100">
        <f t="shared" si="195"/>
        <v>79.992040404040424</v>
      </c>
      <c r="N2068" s="154">
        <f t="shared" si="196"/>
        <v>49073.529438383848</v>
      </c>
    </row>
    <row r="2069" spans="2:14" x14ac:dyDescent="0.25">
      <c r="B2069" s="4">
        <v>42546</v>
      </c>
      <c r="C2069" s="99">
        <f>'Farm Runoff'!$D2069</f>
        <v>31634.928000000004</v>
      </c>
      <c r="D2069" s="99">
        <f>'Irrigation Demand'!$D2069</f>
        <v>399.96020202020208</v>
      </c>
      <c r="E2069" s="99">
        <f>$C2069*Farms!$H$6/100</f>
        <v>7845.462144000001</v>
      </c>
      <c r="F2069" s="99">
        <f t="shared" si="192"/>
        <v>23789.465856000003</v>
      </c>
      <c r="G2069" s="99">
        <f>IF(H2069&lt;Farms!$I$6*1000,(MIN(F2069,Farms!$L$6)),0)</f>
        <v>0</v>
      </c>
      <c r="H2069" s="100">
        <f t="shared" si="197"/>
        <v>495000</v>
      </c>
      <c r="I2069" s="100">
        <f t="shared" si="193"/>
        <v>502445.5019419798</v>
      </c>
      <c r="J2069" s="100">
        <f>MIN(I2069,Farms!$I$6*1000)</f>
        <v>495000</v>
      </c>
      <c r="K2069" s="100">
        <f>MAX(I2069-Farms!$I$6*1000, 0)</f>
        <v>7445.5019419798045</v>
      </c>
      <c r="L2069" s="100">
        <f t="shared" si="194"/>
        <v>23789.465856000003</v>
      </c>
      <c r="M2069" s="100">
        <f t="shared" si="195"/>
        <v>79.992040404040424</v>
      </c>
      <c r="N2069" s="154">
        <f t="shared" si="196"/>
        <v>31314.959838383849</v>
      </c>
    </row>
    <row r="2070" spans="2:14" x14ac:dyDescent="0.25">
      <c r="B2070" s="4">
        <v>42547</v>
      </c>
      <c r="C2070" s="99">
        <f>'Farm Runoff'!$D2070</f>
        <v>26779.3344</v>
      </c>
      <c r="D2070" s="99">
        <f>'Irrigation Demand'!$D2070</f>
        <v>0</v>
      </c>
      <c r="E2070" s="99">
        <f>$C2070*Farms!$H$6/100</f>
        <v>6641.2749311999996</v>
      </c>
      <c r="F2070" s="99">
        <f t="shared" si="192"/>
        <v>20138.059468799998</v>
      </c>
      <c r="G2070" s="99">
        <f>IF(H2070&lt;Farms!$I$6*1000,(MIN(F2070,Farms!$L$6)),0)</f>
        <v>0</v>
      </c>
      <c r="H2070" s="100">
        <f t="shared" si="197"/>
        <v>495000</v>
      </c>
      <c r="I2070" s="100">
        <f t="shared" si="193"/>
        <v>501641.27493120002</v>
      </c>
      <c r="J2070" s="100">
        <f>MIN(I2070,Farms!$I$6*1000)</f>
        <v>495000</v>
      </c>
      <c r="K2070" s="100">
        <f>MAX(I2070-Farms!$I$6*1000, 0)</f>
        <v>6641.2749312000233</v>
      </c>
      <c r="L2070" s="100">
        <f t="shared" si="194"/>
        <v>20138.059468799998</v>
      </c>
      <c r="M2070" s="100">
        <f t="shared" si="195"/>
        <v>0</v>
      </c>
      <c r="N2070" s="154">
        <f t="shared" si="196"/>
        <v>26779.334400000022</v>
      </c>
    </row>
    <row r="2071" spans="2:14" x14ac:dyDescent="0.25">
      <c r="B2071" s="4">
        <v>42548</v>
      </c>
      <c r="C2071" s="99">
        <f>'Farm Runoff'!$D2071</f>
        <v>28080.950400000002</v>
      </c>
      <c r="D2071" s="99">
        <f>'Irrigation Demand'!$D2071</f>
        <v>399.96020202020208</v>
      </c>
      <c r="E2071" s="99">
        <f>$C2071*Farms!$H$6/100</f>
        <v>6964.0756992000006</v>
      </c>
      <c r="F2071" s="99">
        <f t="shared" si="192"/>
        <v>21116.874700799999</v>
      </c>
      <c r="G2071" s="99">
        <f>IF(H2071&lt;Farms!$I$6*1000,(MIN(F2071,Farms!$L$6)),0)</f>
        <v>0</v>
      </c>
      <c r="H2071" s="100">
        <f t="shared" si="197"/>
        <v>495000</v>
      </c>
      <c r="I2071" s="100">
        <f t="shared" si="193"/>
        <v>501564.1154971798</v>
      </c>
      <c r="J2071" s="100">
        <f>MIN(I2071,Farms!$I$6*1000)</f>
        <v>495000</v>
      </c>
      <c r="K2071" s="100">
        <f>MAX(I2071-Farms!$I$6*1000, 0)</f>
        <v>6564.1154971797951</v>
      </c>
      <c r="L2071" s="100">
        <f t="shared" si="194"/>
        <v>21116.874700799999</v>
      </c>
      <c r="M2071" s="100">
        <f t="shared" si="195"/>
        <v>79.992040404040424</v>
      </c>
      <c r="N2071" s="154">
        <f t="shared" si="196"/>
        <v>27760.982238383836</v>
      </c>
    </row>
    <row r="2072" spans="2:14" x14ac:dyDescent="0.25">
      <c r="B2072" s="4">
        <v>42549</v>
      </c>
      <c r="C2072" s="99">
        <f>'Farm Runoff'!$D2072</f>
        <v>118220.68799999999</v>
      </c>
      <c r="D2072" s="99">
        <f>'Irrigation Demand'!$D2072</f>
        <v>399.96020202020208</v>
      </c>
      <c r="E2072" s="99">
        <f>$C2072*Farms!$H$6/100</f>
        <v>29318.730624000003</v>
      </c>
      <c r="F2072" s="99">
        <f t="shared" si="192"/>
        <v>88901.957375999991</v>
      </c>
      <c r="G2072" s="99">
        <f>IF(H2072&lt;Farms!$I$6*1000,(MIN(F2072,Farms!$L$6)),0)</f>
        <v>0</v>
      </c>
      <c r="H2072" s="100">
        <f t="shared" si="197"/>
        <v>495000</v>
      </c>
      <c r="I2072" s="100">
        <f t="shared" si="193"/>
        <v>523918.77042197977</v>
      </c>
      <c r="J2072" s="100">
        <f>MIN(I2072,Farms!$I$6*1000)</f>
        <v>495000</v>
      </c>
      <c r="K2072" s="100">
        <f>MAX(I2072-Farms!$I$6*1000, 0)</f>
        <v>28918.770421979774</v>
      </c>
      <c r="L2072" s="100">
        <f t="shared" si="194"/>
        <v>88901.957375999991</v>
      </c>
      <c r="M2072" s="100">
        <f t="shared" si="195"/>
        <v>79.992040404040424</v>
      </c>
      <c r="N2072" s="154">
        <f t="shared" si="196"/>
        <v>117900.71983838381</v>
      </c>
    </row>
    <row r="2073" spans="2:14" x14ac:dyDescent="0.25">
      <c r="B2073" s="4">
        <v>42550</v>
      </c>
      <c r="C2073" s="99">
        <f>'Farm Runoff'!$D2073</f>
        <v>72754.675199999998</v>
      </c>
      <c r="D2073" s="99">
        <f>'Irrigation Demand'!$D2073</f>
        <v>399.96020202020208</v>
      </c>
      <c r="E2073" s="99">
        <f>$C2073*Farms!$H$6/100</f>
        <v>18043.1594496</v>
      </c>
      <c r="F2073" s="99">
        <f t="shared" si="192"/>
        <v>54711.515750399994</v>
      </c>
      <c r="G2073" s="99">
        <f>IF(H2073&lt;Farms!$I$6*1000,(MIN(F2073,Farms!$L$6)),0)</f>
        <v>0</v>
      </c>
      <c r="H2073" s="100">
        <f t="shared" si="197"/>
        <v>495000</v>
      </c>
      <c r="I2073" s="100">
        <f t="shared" si="193"/>
        <v>512643.19924757979</v>
      </c>
      <c r="J2073" s="100">
        <f>MIN(I2073,Farms!$I$6*1000)</f>
        <v>495000</v>
      </c>
      <c r="K2073" s="100">
        <f>MAX(I2073-Farms!$I$6*1000, 0)</f>
        <v>17643.199247579789</v>
      </c>
      <c r="L2073" s="100">
        <f t="shared" si="194"/>
        <v>54711.515750399994</v>
      </c>
      <c r="M2073" s="100">
        <f t="shared" si="195"/>
        <v>79.992040404040424</v>
      </c>
      <c r="N2073" s="154">
        <f t="shared" si="196"/>
        <v>72434.707038383829</v>
      </c>
    </row>
    <row r="2074" spans="2:14" x14ac:dyDescent="0.25">
      <c r="B2074" s="4">
        <v>42551</v>
      </c>
      <c r="C2074" s="99">
        <f>'Farm Runoff'!$D2074</f>
        <v>41674.348800000007</v>
      </c>
      <c r="D2074" s="99">
        <f>'Irrigation Demand'!$D2074</f>
        <v>399.96020202020208</v>
      </c>
      <c r="E2074" s="99">
        <f>$C2074*Farms!$H$6/100</f>
        <v>10335.238502400001</v>
      </c>
      <c r="F2074" s="99">
        <f t="shared" si="192"/>
        <v>31339.110297600004</v>
      </c>
      <c r="G2074" s="99">
        <f>IF(H2074&lt;Farms!$I$6*1000,(MIN(F2074,Farms!$L$6)),0)</f>
        <v>0</v>
      </c>
      <c r="H2074" s="100">
        <f t="shared" si="197"/>
        <v>495000</v>
      </c>
      <c r="I2074" s="100">
        <f t="shared" si="193"/>
        <v>504935.27830037981</v>
      </c>
      <c r="J2074" s="100">
        <f>MIN(I2074,Farms!$I$6*1000)</f>
        <v>495000</v>
      </c>
      <c r="K2074" s="100">
        <f>MAX(I2074-Farms!$I$6*1000, 0)</f>
        <v>9935.2783003798104</v>
      </c>
      <c r="L2074" s="100">
        <f t="shared" si="194"/>
        <v>31339.110297600004</v>
      </c>
      <c r="M2074" s="100">
        <f t="shared" si="195"/>
        <v>79.992040404040424</v>
      </c>
      <c r="N2074" s="154">
        <f t="shared" si="196"/>
        <v>41354.380638383853</v>
      </c>
    </row>
    <row r="2075" spans="2:14" x14ac:dyDescent="0.25">
      <c r="B2075" s="4">
        <v>42552</v>
      </c>
      <c r="C2075" s="99">
        <f>'Farm Runoff'!$D2075</f>
        <v>61175.95199999999</v>
      </c>
      <c r="D2075" s="99">
        <f>'Irrigation Demand'!$D2075</f>
        <v>0</v>
      </c>
      <c r="E2075" s="99">
        <f>$C2075*Farms!$H$6/100</f>
        <v>15171.636095999998</v>
      </c>
      <c r="F2075" s="99">
        <f t="shared" si="192"/>
        <v>46004.315903999988</v>
      </c>
      <c r="G2075" s="99">
        <f>IF(H2075&lt;Farms!$I$6*1000,(MIN(F2075,Farms!$L$6)),0)</f>
        <v>0</v>
      </c>
      <c r="H2075" s="100">
        <f t="shared" si="197"/>
        <v>495000</v>
      </c>
      <c r="I2075" s="100">
        <f t="shared" si="193"/>
        <v>510171.63609599997</v>
      </c>
      <c r="J2075" s="100">
        <f>MIN(I2075,Farms!$I$6*1000)</f>
        <v>495000</v>
      </c>
      <c r="K2075" s="100">
        <f>MAX(I2075-Farms!$I$6*1000, 0)</f>
        <v>15171.636095999973</v>
      </c>
      <c r="L2075" s="100">
        <f t="shared" si="194"/>
        <v>46004.315903999988</v>
      </c>
      <c r="M2075" s="100">
        <f t="shared" si="195"/>
        <v>0</v>
      </c>
      <c r="N2075" s="154">
        <f t="shared" si="196"/>
        <v>61175.951999999961</v>
      </c>
    </row>
    <row r="2076" spans="2:14" x14ac:dyDescent="0.25">
      <c r="B2076" s="4">
        <v>42553</v>
      </c>
      <c r="C2076" s="99">
        <f>'Farm Runoff'!$D2076</f>
        <v>103868.9568</v>
      </c>
      <c r="D2076" s="99">
        <f>'Irrigation Demand'!$D2076</f>
        <v>446.72111436950155</v>
      </c>
      <c r="E2076" s="99">
        <f>$C2076*Farms!$H$6/100</f>
        <v>25759.501286400002</v>
      </c>
      <c r="F2076" s="99">
        <f t="shared" si="192"/>
        <v>78109.455513599998</v>
      </c>
      <c r="G2076" s="99">
        <f>IF(H2076&lt;Farms!$I$6*1000,(MIN(F2076,Farms!$L$6)),0)</f>
        <v>0</v>
      </c>
      <c r="H2076" s="100">
        <f t="shared" si="197"/>
        <v>495000</v>
      </c>
      <c r="I2076" s="100">
        <f t="shared" si="193"/>
        <v>520312.7801720305</v>
      </c>
      <c r="J2076" s="100">
        <f>MIN(I2076,Farms!$I$6*1000)</f>
        <v>495000</v>
      </c>
      <c r="K2076" s="100">
        <f>MAX(I2076-Farms!$I$6*1000, 0)</f>
        <v>25312.7801720305</v>
      </c>
      <c r="L2076" s="100">
        <f t="shared" si="194"/>
        <v>78109.455513599998</v>
      </c>
      <c r="M2076" s="100">
        <f t="shared" si="195"/>
        <v>89.344222873900321</v>
      </c>
      <c r="N2076" s="154">
        <f t="shared" si="196"/>
        <v>103511.5799085044</v>
      </c>
    </row>
    <row r="2077" spans="2:14" x14ac:dyDescent="0.25">
      <c r="B2077" s="4">
        <v>42554</v>
      </c>
      <c r="C2077" s="99">
        <f>'Farm Runoff'!$D2077</f>
        <v>47310.912000000004</v>
      </c>
      <c r="D2077" s="99">
        <f>'Irrigation Demand'!$D2077</f>
        <v>446.72111436950155</v>
      </c>
      <c r="E2077" s="99">
        <f>$C2077*Farms!$H$6/100</f>
        <v>11733.106176000003</v>
      </c>
      <c r="F2077" s="99">
        <f t="shared" si="192"/>
        <v>35577.805824000003</v>
      </c>
      <c r="G2077" s="99">
        <f>IF(H2077&lt;Farms!$I$6*1000,(MIN(F2077,Farms!$L$6)),0)</f>
        <v>0</v>
      </c>
      <c r="H2077" s="100">
        <f t="shared" si="197"/>
        <v>495000</v>
      </c>
      <c r="I2077" s="100">
        <f t="shared" si="193"/>
        <v>506286.38506163051</v>
      </c>
      <c r="J2077" s="100">
        <f>MIN(I2077,Farms!$I$6*1000)</f>
        <v>495000</v>
      </c>
      <c r="K2077" s="100">
        <f>MAX(I2077-Farms!$I$6*1000, 0)</f>
        <v>11286.385061630514</v>
      </c>
      <c r="L2077" s="100">
        <f t="shared" si="194"/>
        <v>35577.805824000003</v>
      </c>
      <c r="M2077" s="100">
        <f t="shared" si="195"/>
        <v>89.344222873900321</v>
      </c>
      <c r="N2077" s="154">
        <f t="shared" si="196"/>
        <v>46953.535108504417</v>
      </c>
    </row>
    <row r="2078" spans="2:14" x14ac:dyDescent="0.25">
      <c r="B2078" s="4">
        <v>42555</v>
      </c>
      <c r="C2078" s="99">
        <f>'Farm Runoff'!$D2078</f>
        <v>29224.108799999998</v>
      </c>
      <c r="D2078" s="99">
        <f>'Irrigation Demand'!$D2078</f>
        <v>446.72111436950155</v>
      </c>
      <c r="E2078" s="99">
        <f>$C2078*Farms!$H$6/100</f>
        <v>7247.5789824000003</v>
      </c>
      <c r="F2078" s="99">
        <f t="shared" si="192"/>
        <v>21976.5298176</v>
      </c>
      <c r="G2078" s="99">
        <f>IF(H2078&lt;Farms!$I$6*1000,(MIN(F2078,Farms!$L$6)),0)</f>
        <v>0</v>
      </c>
      <c r="H2078" s="100">
        <f t="shared" si="197"/>
        <v>495000</v>
      </c>
      <c r="I2078" s="100">
        <f t="shared" si="193"/>
        <v>501800.85786803049</v>
      </c>
      <c r="J2078" s="100">
        <f>MIN(I2078,Farms!$I$6*1000)</f>
        <v>495000</v>
      </c>
      <c r="K2078" s="100">
        <f>MAX(I2078-Farms!$I$6*1000, 0)</f>
        <v>6800.8578680304927</v>
      </c>
      <c r="L2078" s="100">
        <f t="shared" si="194"/>
        <v>21976.5298176</v>
      </c>
      <c r="M2078" s="100">
        <f t="shared" si="195"/>
        <v>89.344222873900321</v>
      </c>
      <c r="N2078" s="154">
        <f t="shared" si="196"/>
        <v>28866.731908504393</v>
      </c>
    </row>
    <row r="2079" spans="2:14" x14ac:dyDescent="0.25">
      <c r="B2079" s="4">
        <v>42556</v>
      </c>
      <c r="C2079" s="99">
        <f>'Farm Runoff'!$D2079</f>
        <v>22534.934399999998</v>
      </c>
      <c r="D2079" s="99">
        <f>'Irrigation Demand'!$D2079</f>
        <v>0</v>
      </c>
      <c r="E2079" s="99">
        <f>$C2079*Farms!$H$6/100</f>
        <v>5588.6637312000003</v>
      </c>
      <c r="F2079" s="99">
        <f t="shared" si="192"/>
        <v>16946.270668799996</v>
      </c>
      <c r="G2079" s="99">
        <f>IF(H2079&lt;Farms!$I$6*1000,(MIN(F2079,Farms!$L$6)),0)</f>
        <v>0</v>
      </c>
      <c r="H2079" s="100">
        <f t="shared" si="197"/>
        <v>495000</v>
      </c>
      <c r="I2079" s="100">
        <f t="shared" si="193"/>
        <v>500588.66373119998</v>
      </c>
      <c r="J2079" s="100">
        <f>MIN(I2079,Farms!$I$6*1000)</f>
        <v>495000</v>
      </c>
      <c r="K2079" s="100">
        <f>MAX(I2079-Farms!$I$6*1000, 0)</f>
        <v>5588.6637311999802</v>
      </c>
      <c r="L2079" s="100">
        <f t="shared" si="194"/>
        <v>16946.270668799996</v>
      </c>
      <c r="M2079" s="100">
        <f t="shared" si="195"/>
        <v>0</v>
      </c>
      <c r="N2079" s="154">
        <f t="shared" si="196"/>
        <v>22534.934399999976</v>
      </c>
    </row>
    <row r="2080" spans="2:14" x14ac:dyDescent="0.25">
      <c r="B2080" s="4">
        <v>42557</v>
      </c>
      <c r="C2080" s="99">
        <f>'Farm Runoff'!$D2080</f>
        <v>91995.955199999997</v>
      </c>
      <c r="D2080" s="99">
        <f>'Irrigation Demand'!$D2080</f>
        <v>446.72111436950155</v>
      </c>
      <c r="E2080" s="99">
        <f>$C2080*Farms!$H$6/100</f>
        <v>22814.996889599999</v>
      </c>
      <c r="F2080" s="99">
        <f t="shared" si="192"/>
        <v>69180.95831039999</v>
      </c>
      <c r="G2080" s="99">
        <f>IF(H2080&lt;Farms!$I$6*1000,(MIN(F2080,Farms!$L$6)),0)</f>
        <v>0</v>
      </c>
      <c r="H2080" s="100">
        <f t="shared" si="197"/>
        <v>495000</v>
      </c>
      <c r="I2080" s="100">
        <f t="shared" si="193"/>
        <v>517368.27577523049</v>
      </c>
      <c r="J2080" s="100">
        <f>MIN(I2080,Farms!$I$6*1000)</f>
        <v>495000</v>
      </c>
      <c r="K2080" s="100">
        <f>MAX(I2080-Farms!$I$6*1000, 0)</f>
        <v>22368.27577523049</v>
      </c>
      <c r="L2080" s="100">
        <f t="shared" si="194"/>
        <v>69180.95831039999</v>
      </c>
      <c r="M2080" s="100">
        <f t="shared" si="195"/>
        <v>89.344222873900321</v>
      </c>
      <c r="N2080" s="154">
        <f t="shared" si="196"/>
        <v>91638.57830850438</v>
      </c>
    </row>
    <row r="2081" spans="2:14" x14ac:dyDescent="0.25">
      <c r="B2081" s="4">
        <v>42558</v>
      </c>
      <c r="C2081" s="99">
        <f>'Farm Runoff'!$D2081</f>
        <v>70377.811199999996</v>
      </c>
      <c r="D2081" s="99">
        <f>'Irrigation Demand'!$D2081</f>
        <v>446.72111436950155</v>
      </c>
      <c r="E2081" s="99">
        <f>$C2081*Farms!$H$6/100</f>
        <v>17453.697177599999</v>
      </c>
      <c r="F2081" s="99">
        <f t="shared" si="192"/>
        <v>52924.114022399997</v>
      </c>
      <c r="G2081" s="99">
        <f>IF(H2081&lt;Farms!$I$6*1000,(MIN(F2081,Farms!$L$6)),0)</f>
        <v>0</v>
      </c>
      <c r="H2081" s="100">
        <f t="shared" si="197"/>
        <v>495000</v>
      </c>
      <c r="I2081" s="100">
        <f t="shared" si="193"/>
        <v>512006.97606323048</v>
      </c>
      <c r="J2081" s="100">
        <f>MIN(I2081,Farms!$I$6*1000)</f>
        <v>495000</v>
      </c>
      <c r="K2081" s="100">
        <f>MAX(I2081-Farms!$I$6*1000, 0)</f>
        <v>17006.976063230482</v>
      </c>
      <c r="L2081" s="100">
        <f t="shared" si="194"/>
        <v>52924.114022399997</v>
      </c>
      <c r="M2081" s="100">
        <f t="shared" si="195"/>
        <v>89.344222873900321</v>
      </c>
      <c r="N2081" s="154">
        <f t="shared" si="196"/>
        <v>70020.43430850438</v>
      </c>
    </row>
    <row r="2082" spans="2:14" x14ac:dyDescent="0.25">
      <c r="B2082" s="4">
        <v>42559</v>
      </c>
      <c r="C2082" s="99">
        <f>'Farm Runoff'!$D2082</f>
        <v>35211.542400000006</v>
      </c>
      <c r="D2082" s="99">
        <f>'Irrigation Demand'!$D2082</f>
        <v>446.72111436950155</v>
      </c>
      <c r="E2082" s="99">
        <f>$C2082*Farms!$H$6/100</f>
        <v>8732.4625152000008</v>
      </c>
      <c r="F2082" s="99">
        <f t="shared" si="192"/>
        <v>26479.079884800005</v>
      </c>
      <c r="G2082" s="99">
        <f>IF(H2082&lt;Farms!$I$6*1000,(MIN(F2082,Farms!$L$6)),0)</f>
        <v>0</v>
      </c>
      <c r="H2082" s="100">
        <f t="shared" si="197"/>
        <v>495000</v>
      </c>
      <c r="I2082" s="100">
        <f t="shared" si="193"/>
        <v>503285.74140083051</v>
      </c>
      <c r="J2082" s="100">
        <f>MIN(I2082,Farms!$I$6*1000)</f>
        <v>495000</v>
      </c>
      <c r="K2082" s="100">
        <f>MAX(I2082-Farms!$I$6*1000, 0)</f>
        <v>8285.7414008305059</v>
      </c>
      <c r="L2082" s="100">
        <f t="shared" si="194"/>
        <v>26479.079884800005</v>
      </c>
      <c r="M2082" s="100">
        <f t="shared" si="195"/>
        <v>89.344222873900321</v>
      </c>
      <c r="N2082" s="154">
        <f t="shared" si="196"/>
        <v>34854.165508504411</v>
      </c>
    </row>
    <row r="2083" spans="2:14" x14ac:dyDescent="0.25">
      <c r="B2083" s="4">
        <v>42560</v>
      </c>
      <c r="C2083" s="99">
        <f>'Farm Runoff'!$D2083</f>
        <v>24843.887999999999</v>
      </c>
      <c r="D2083" s="99">
        <f>'Irrigation Demand'!$D2083</f>
        <v>446.72111436950155</v>
      </c>
      <c r="E2083" s="99">
        <f>$C2083*Farms!$H$6/100</f>
        <v>6161.284224</v>
      </c>
      <c r="F2083" s="99">
        <f t="shared" si="192"/>
        <v>18682.603776</v>
      </c>
      <c r="G2083" s="99">
        <f>IF(H2083&lt;Farms!$I$6*1000,(MIN(F2083,Farms!$L$6)),0)</f>
        <v>0</v>
      </c>
      <c r="H2083" s="100">
        <f t="shared" si="197"/>
        <v>495000</v>
      </c>
      <c r="I2083" s="100">
        <f t="shared" si="193"/>
        <v>500714.56310963049</v>
      </c>
      <c r="J2083" s="100">
        <f>MIN(I2083,Farms!$I$6*1000)</f>
        <v>495000</v>
      </c>
      <c r="K2083" s="100">
        <f>MAX(I2083-Farms!$I$6*1000, 0)</f>
        <v>5714.563109630486</v>
      </c>
      <c r="L2083" s="100">
        <f t="shared" si="194"/>
        <v>18682.603776</v>
      </c>
      <c r="M2083" s="100">
        <f t="shared" si="195"/>
        <v>89.344222873900321</v>
      </c>
      <c r="N2083" s="154">
        <f t="shared" si="196"/>
        <v>24486.511108504386</v>
      </c>
    </row>
    <row r="2084" spans="2:14" x14ac:dyDescent="0.25">
      <c r="B2084" s="4">
        <v>42561</v>
      </c>
      <c r="C2084" s="99">
        <f>'Farm Runoff'!$D2084</f>
        <v>20146.752</v>
      </c>
      <c r="D2084" s="99">
        <f>'Irrigation Demand'!$D2084</f>
        <v>446.72111436950155</v>
      </c>
      <c r="E2084" s="99">
        <f>$C2084*Farms!$H$6/100</f>
        <v>4996.3944960000008</v>
      </c>
      <c r="F2084" s="99">
        <f t="shared" si="192"/>
        <v>15150.357504</v>
      </c>
      <c r="G2084" s="99">
        <f>IF(H2084&lt;Farms!$I$6*1000,(MIN(F2084,Farms!$L$6)),0)</f>
        <v>0</v>
      </c>
      <c r="H2084" s="100">
        <f t="shared" si="197"/>
        <v>495000</v>
      </c>
      <c r="I2084" s="100">
        <f t="shared" si="193"/>
        <v>499549.67338163051</v>
      </c>
      <c r="J2084" s="100">
        <f>MIN(I2084,Farms!$I$6*1000)</f>
        <v>495000</v>
      </c>
      <c r="K2084" s="100">
        <f>MAX(I2084-Farms!$I$6*1000, 0)</f>
        <v>4549.6733816305059</v>
      </c>
      <c r="L2084" s="100">
        <f t="shared" si="194"/>
        <v>15150.357504</v>
      </c>
      <c r="M2084" s="100">
        <f t="shared" si="195"/>
        <v>89.344222873900321</v>
      </c>
      <c r="N2084" s="154">
        <f t="shared" si="196"/>
        <v>19789.375108504406</v>
      </c>
    </row>
    <row r="2085" spans="2:14" x14ac:dyDescent="0.25">
      <c r="B2085" s="4">
        <v>42562</v>
      </c>
      <c r="C2085" s="99">
        <f>'Farm Runoff'!$D2085</f>
        <v>16366.4064</v>
      </c>
      <c r="D2085" s="99">
        <f>'Irrigation Demand'!$D2085</f>
        <v>446.72111436950155</v>
      </c>
      <c r="E2085" s="99">
        <f>$C2085*Farms!$H$6/100</f>
        <v>4058.8687872000005</v>
      </c>
      <c r="F2085" s="99">
        <f t="shared" si="192"/>
        <v>12307.537612799999</v>
      </c>
      <c r="G2085" s="99">
        <f>IF(H2085&lt;Farms!$I$6*1000,(MIN(F2085,Farms!$L$6)),0)</f>
        <v>0</v>
      </c>
      <c r="H2085" s="100">
        <f t="shared" si="197"/>
        <v>495000</v>
      </c>
      <c r="I2085" s="100">
        <f t="shared" si="193"/>
        <v>498612.1476728305</v>
      </c>
      <c r="J2085" s="100">
        <f>MIN(I2085,Farms!$I$6*1000)</f>
        <v>495000</v>
      </c>
      <c r="K2085" s="100">
        <f>MAX(I2085-Farms!$I$6*1000, 0)</f>
        <v>3612.1476728304988</v>
      </c>
      <c r="L2085" s="100">
        <f t="shared" si="194"/>
        <v>12307.537612799999</v>
      </c>
      <c r="M2085" s="100">
        <f t="shared" si="195"/>
        <v>89.344222873900321</v>
      </c>
      <c r="N2085" s="154">
        <f t="shared" si="196"/>
        <v>16009.029508504398</v>
      </c>
    </row>
    <row r="2086" spans="2:14" x14ac:dyDescent="0.25">
      <c r="B2086" s="4">
        <v>42563</v>
      </c>
      <c r="C2086" s="99">
        <f>'Farm Runoff'!$D2086</f>
        <v>13593.3984</v>
      </c>
      <c r="D2086" s="99">
        <f>'Irrigation Demand'!$D2086</f>
        <v>446.72111436950155</v>
      </c>
      <c r="E2086" s="99">
        <f>$C2086*Farms!$H$6/100</f>
        <v>3371.1628032000003</v>
      </c>
      <c r="F2086" s="99">
        <f t="shared" si="192"/>
        <v>10222.235596799999</v>
      </c>
      <c r="G2086" s="99">
        <f>IF(H2086&lt;Farms!$I$6*1000,(MIN(F2086,Farms!$L$6)),0)</f>
        <v>0</v>
      </c>
      <c r="H2086" s="100">
        <f t="shared" si="197"/>
        <v>495000</v>
      </c>
      <c r="I2086" s="100">
        <f t="shared" si="193"/>
        <v>497924.4416888305</v>
      </c>
      <c r="J2086" s="100">
        <f>MIN(I2086,Farms!$I$6*1000)</f>
        <v>495000</v>
      </c>
      <c r="K2086" s="100">
        <f>MAX(I2086-Farms!$I$6*1000, 0)</f>
        <v>2924.4416888304986</v>
      </c>
      <c r="L2086" s="100">
        <f t="shared" si="194"/>
        <v>10222.235596799999</v>
      </c>
      <c r="M2086" s="100">
        <f t="shared" si="195"/>
        <v>89.344222873900321</v>
      </c>
      <c r="N2086" s="154">
        <f t="shared" si="196"/>
        <v>13236.021508504398</v>
      </c>
    </row>
    <row r="2087" spans="2:14" x14ac:dyDescent="0.25">
      <c r="B2087" s="4">
        <v>42564</v>
      </c>
      <c r="C2087" s="99">
        <f>'Farm Runoff'!$D2087</f>
        <v>11024.121599999999</v>
      </c>
      <c r="D2087" s="99">
        <f>'Irrigation Demand'!$D2087</f>
        <v>446.72111436950155</v>
      </c>
      <c r="E2087" s="99">
        <f>$C2087*Farms!$H$6/100</f>
        <v>2733.9821567999998</v>
      </c>
      <c r="F2087" s="99">
        <f t="shared" si="192"/>
        <v>8290.1394431999979</v>
      </c>
      <c r="G2087" s="99">
        <f>IF(H2087&lt;Farms!$I$6*1000,(MIN(F2087,Farms!$L$6)),0)</f>
        <v>0</v>
      </c>
      <c r="H2087" s="100">
        <f t="shared" si="197"/>
        <v>495000</v>
      </c>
      <c r="I2087" s="100">
        <f t="shared" si="193"/>
        <v>497287.26104243047</v>
      </c>
      <c r="J2087" s="100">
        <f>MIN(I2087,Farms!$I$6*1000)</f>
        <v>495000</v>
      </c>
      <c r="K2087" s="100">
        <f>MAX(I2087-Farms!$I$6*1000, 0)</f>
        <v>2287.261042430473</v>
      </c>
      <c r="L2087" s="100">
        <f t="shared" si="194"/>
        <v>8290.1394431999979</v>
      </c>
      <c r="M2087" s="100">
        <f t="shared" si="195"/>
        <v>89.344222873900321</v>
      </c>
      <c r="N2087" s="154">
        <f t="shared" si="196"/>
        <v>10666.744708504371</v>
      </c>
    </row>
    <row r="2088" spans="2:14" x14ac:dyDescent="0.25">
      <c r="B2088" s="4">
        <v>42565</v>
      </c>
      <c r="C2088" s="99">
        <f>'Farm Runoff'!$D2088</f>
        <v>9088.6752000000015</v>
      </c>
      <c r="D2088" s="99">
        <f>'Irrigation Demand'!$D2088</f>
        <v>446.72111436950155</v>
      </c>
      <c r="E2088" s="99">
        <f>$C2088*Farms!$H$6/100</f>
        <v>2253.9914496000001</v>
      </c>
      <c r="F2088" s="99">
        <f t="shared" si="192"/>
        <v>6834.6837504000014</v>
      </c>
      <c r="G2088" s="99">
        <f>IF(H2088&lt;Farms!$I$6*1000,(MIN(F2088,Farms!$L$6)),0)</f>
        <v>0</v>
      </c>
      <c r="H2088" s="100">
        <f t="shared" si="197"/>
        <v>495000</v>
      </c>
      <c r="I2088" s="100">
        <f t="shared" si="193"/>
        <v>496807.27033523051</v>
      </c>
      <c r="J2088" s="100">
        <f>MIN(I2088,Farms!$I$6*1000)</f>
        <v>495000</v>
      </c>
      <c r="K2088" s="100">
        <f>MAX(I2088-Farms!$I$6*1000, 0)</f>
        <v>1807.2703352305107</v>
      </c>
      <c r="L2088" s="100">
        <f t="shared" si="194"/>
        <v>6834.6837504000014</v>
      </c>
      <c r="M2088" s="100">
        <f t="shared" si="195"/>
        <v>89.344222873900321</v>
      </c>
      <c r="N2088" s="154">
        <f t="shared" si="196"/>
        <v>8731.2983085044125</v>
      </c>
    </row>
    <row r="2089" spans="2:14" x14ac:dyDescent="0.25">
      <c r="B2089" s="4">
        <v>42566</v>
      </c>
      <c r="C2089" s="99">
        <f>'Farm Runoff'!$D2089</f>
        <v>7821.0143999999991</v>
      </c>
      <c r="D2089" s="99">
        <f>'Irrigation Demand'!$D2089</f>
        <v>446.72111436950155</v>
      </c>
      <c r="E2089" s="99">
        <f>$C2089*Farms!$H$6/100</f>
        <v>1939.6115711999998</v>
      </c>
      <c r="F2089" s="99">
        <f t="shared" si="192"/>
        <v>5881.402828799999</v>
      </c>
      <c r="G2089" s="99">
        <f>IF(H2089&lt;Farms!$I$6*1000,(MIN(F2089,Farms!$L$6)),0)</f>
        <v>0</v>
      </c>
      <c r="H2089" s="100">
        <f t="shared" si="197"/>
        <v>495000</v>
      </c>
      <c r="I2089" s="100">
        <f t="shared" si="193"/>
        <v>496492.8904568305</v>
      </c>
      <c r="J2089" s="100">
        <f>MIN(I2089,Farms!$I$6*1000)</f>
        <v>495000</v>
      </c>
      <c r="K2089" s="100">
        <f>MAX(I2089-Farms!$I$6*1000, 0)</f>
        <v>1492.8904568305006</v>
      </c>
      <c r="L2089" s="100">
        <f t="shared" si="194"/>
        <v>5881.402828799999</v>
      </c>
      <c r="M2089" s="100">
        <f t="shared" si="195"/>
        <v>89.344222873900321</v>
      </c>
      <c r="N2089" s="154">
        <f t="shared" si="196"/>
        <v>7463.6375085044001</v>
      </c>
    </row>
    <row r="2090" spans="2:14" x14ac:dyDescent="0.25">
      <c r="B2090" s="4">
        <v>42567</v>
      </c>
      <c r="C2090" s="99">
        <f>'Farm Runoff'!$D2090</f>
        <v>7175.865600000001</v>
      </c>
      <c r="D2090" s="99">
        <f>'Irrigation Demand'!$D2090</f>
        <v>446.72111436950155</v>
      </c>
      <c r="E2090" s="99">
        <f>$C2090*Farms!$H$6/100</f>
        <v>1779.6146688000001</v>
      </c>
      <c r="F2090" s="99">
        <f t="shared" si="192"/>
        <v>5396.2509312000011</v>
      </c>
      <c r="G2090" s="99">
        <f>IF(H2090&lt;Farms!$I$6*1000,(MIN(F2090,Farms!$L$6)),0)</f>
        <v>0</v>
      </c>
      <c r="H2090" s="100">
        <f t="shared" si="197"/>
        <v>495000</v>
      </c>
      <c r="I2090" s="100">
        <f t="shared" si="193"/>
        <v>496332.89355443045</v>
      </c>
      <c r="J2090" s="100">
        <f>MIN(I2090,Farms!$I$6*1000)</f>
        <v>495000</v>
      </c>
      <c r="K2090" s="100">
        <f>MAX(I2090-Farms!$I$6*1000, 0)</f>
        <v>1332.893554430455</v>
      </c>
      <c r="L2090" s="100">
        <f t="shared" si="194"/>
        <v>5396.2509312000011</v>
      </c>
      <c r="M2090" s="100">
        <f t="shared" si="195"/>
        <v>89.344222873900321</v>
      </c>
      <c r="N2090" s="154">
        <f t="shared" si="196"/>
        <v>6818.4887085043565</v>
      </c>
    </row>
    <row r="2091" spans="2:14" x14ac:dyDescent="0.25">
      <c r="B2091" s="4">
        <v>42568</v>
      </c>
      <c r="C2091" s="99">
        <f>'Farm Runoff'!$D2091</f>
        <v>6632.5824000000002</v>
      </c>
      <c r="D2091" s="99">
        <f>'Irrigation Demand'!$D2091</f>
        <v>446.72111436950155</v>
      </c>
      <c r="E2091" s="99">
        <f>$C2091*Farms!$H$6/100</f>
        <v>1644.8804352</v>
      </c>
      <c r="F2091" s="99">
        <f t="shared" si="192"/>
        <v>4987.7019648000005</v>
      </c>
      <c r="G2091" s="99">
        <f>IF(H2091&lt;Farms!$I$6*1000,(MIN(F2091,Farms!$L$6)),0)</f>
        <v>0</v>
      </c>
      <c r="H2091" s="100">
        <f t="shared" si="197"/>
        <v>495000</v>
      </c>
      <c r="I2091" s="100">
        <f t="shared" si="193"/>
        <v>496198.15932083048</v>
      </c>
      <c r="J2091" s="100">
        <f>MIN(I2091,Farms!$I$6*1000)</f>
        <v>495000</v>
      </c>
      <c r="K2091" s="100">
        <f>MAX(I2091-Farms!$I$6*1000, 0)</f>
        <v>1198.1593208304839</v>
      </c>
      <c r="L2091" s="100">
        <f t="shared" si="194"/>
        <v>4987.7019648000005</v>
      </c>
      <c r="M2091" s="100">
        <f t="shared" si="195"/>
        <v>89.344222873900321</v>
      </c>
      <c r="N2091" s="154">
        <f t="shared" si="196"/>
        <v>6275.2055085043849</v>
      </c>
    </row>
    <row r="2092" spans="2:14" x14ac:dyDescent="0.25">
      <c r="B2092" s="4">
        <v>42569</v>
      </c>
      <c r="C2092" s="99">
        <f>'Farm Runoff'!$D2092</f>
        <v>5217.7824000000001</v>
      </c>
      <c r="D2092" s="99">
        <f>'Irrigation Demand'!$D2092</f>
        <v>446.72111436950155</v>
      </c>
      <c r="E2092" s="99">
        <f>$C2092*Farms!$H$6/100</f>
        <v>1294.0100351999999</v>
      </c>
      <c r="F2092" s="99">
        <f t="shared" si="192"/>
        <v>3923.7723648000001</v>
      </c>
      <c r="G2092" s="99">
        <f>IF(H2092&lt;Farms!$I$6*1000,(MIN(F2092,Farms!$L$6)),0)</f>
        <v>0</v>
      </c>
      <c r="H2092" s="100">
        <f t="shared" si="197"/>
        <v>495000</v>
      </c>
      <c r="I2092" s="100">
        <f t="shared" si="193"/>
        <v>495847.28892083047</v>
      </c>
      <c r="J2092" s="100">
        <f>MIN(I2092,Farms!$I$6*1000)</f>
        <v>495000</v>
      </c>
      <c r="K2092" s="100">
        <f>MAX(I2092-Farms!$I$6*1000, 0)</f>
        <v>847.28892083046958</v>
      </c>
      <c r="L2092" s="100">
        <f t="shared" si="194"/>
        <v>3923.7723648000001</v>
      </c>
      <c r="M2092" s="100">
        <f t="shared" si="195"/>
        <v>89.344222873900321</v>
      </c>
      <c r="N2092" s="154">
        <f t="shared" si="196"/>
        <v>4860.4055085043701</v>
      </c>
    </row>
    <row r="2093" spans="2:14" x14ac:dyDescent="0.25">
      <c r="B2093" s="4">
        <v>42570</v>
      </c>
      <c r="C2093" s="99">
        <f>'Farm Runoff'!$D2093</f>
        <v>4527.3599999999997</v>
      </c>
      <c r="D2093" s="99">
        <f>'Irrigation Demand'!$D2093</f>
        <v>446.72111436950155</v>
      </c>
      <c r="E2093" s="99">
        <f>$C2093*Farms!$H$6/100</f>
        <v>1122.7852799999998</v>
      </c>
      <c r="F2093" s="99">
        <f t="shared" si="192"/>
        <v>3404.5747199999996</v>
      </c>
      <c r="G2093" s="99">
        <f>IF(H2093&lt;Farms!$I$6*1000,(MIN(F2093,Farms!$L$6)),0)</f>
        <v>0</v>
      </c>
      <c r="H2093" s="100">
        <f t="shared" si="197"/>
        <v>495000</v>
      </c>
      <c r="I2093" s="100">
        <f t="shared" si="193"/>
        <v>495676.06416563049</v>
      </c>
      <c r="J2093" s="100">
        <f>MIN(I2093,Farms!$I$6*1000)</f>
        <v>495000</v>
      </c>
      <c r="K2093" s="100">
        <f>MAX(I2093-Farms!$I$6*1000, 0)</f>
        <v>676.06416563049424</v>
      </c>
      <c r="L2093" s="100">
        <f t="shared" si="194"/>
        <v>3404.5747199999996</v>
      </c>
      <c r="M2093" s="100">
        <f t="shared" si="195"/>
        <v>89.344222873900321</v>
      </c>
      <c r="N2093" s="154">
        <f t="shared" si="196"/>
        <v>4169.9831085043943</v>
      </c>
    </row>
    <row r="2094" spans="2:14" x14ac:dyDescent="0.25">
      <c r="B2094" s="4">
        <v>42571</v>
      </c>
      <c r="C2094" s="99">
        <f>'Farm Runoff'!$D2094</f>
        <v>3769.0271999999995</v>
      </c>
      <c r="D2094" s="99">
        <f>'Irrigation Demand'!$D2094</f>
        <v>446.72111436950155</v>
      </c>
      <c r="E2094" s="99">
        <f>$C2094*Farms!$H$6/100</f>
        <v>934.71874559999992</v>
      </c>
      <c r="F2094" s="99">
        <f t="shared" si="192"/>
        <v>2834.3084543999994</v>
      </c>
      <c r="G2094" s="99">
        <f>IF(H2094&lt;Farms!$I$6*1000,(MIN(F2094,Farms!$L$6)),0)</f>
        <v>0</v>
      </c>
      <c r="H2094" s="100">
        <f t="shared" si="197"/>
        <v>495000</v>
      </c>
      <c r="I2094" s="100">
        <f t="shared" si="193"/>
        <v>495487.99763123051</v>
      </c>
      <c r="J2094" s="100">
        <f>MIN(I2094,Farms!$I$6*1000)</f>
        <v>495000</v>
      </c>
      <c r="K2094" s="100">
        <f>MAX(I2094-Farms!$I$6*1000, 0)</f>
        <v>487.99763123050798</v>
      </c>
      <c r="L2094" s="100">
        <f t="shared" si="194"/>
        <v>2834.3084543999994</v>
      </c>
      <c r="M2094" s="100">
        <f t="shared" si="195"/>
        <v>89.344222873900321</v>
      </c>
      <c r="N2094" s="154">
        <f t="shared" si="196"/>
        <v>3411.6503085044078</v>
      </c>
    </row>
    <row r="2095" spans="2:14" x14ac:dyDescent="0.25">
      <c r="B2095" s="4">
        <v>42572</v>
      </c>
      <c r="C2095" s="99">
        <f>'Farm Runoff'!$D2095</f>
        <v>45975.340799999998</v>
      </c>
      <c r="D2095" s="99">
        <f>'Irrigation Demand'!$D2095</f>
        <v>446.72111436950155</v>
      </c>
      <c r="E2095" s="99">
        <f>$C2095*Farms!$H$6/100</f>
        <v>11401.8845184</v>
      </c>
      <c r="F2095" s="99">
        <f t="shared" si="192"/>
        <v>34573.456281599996</v>
      </c>
      <c r="G2095" s="99">
        <f>IF(H2095&lt;Farms!$I$6*1000,(MIN(F2095,Farms!$L$6)),0)</f>
        <v>0</v>
      </c>
      <c r="H2095" s="100">
        <f t="shared" si="197"/>
        <v>495000</v>
      </c>
      <c r="I2095" s="100">
        <f t="shared" si="193"/>
        <v>505955.16340403049</v>
      </c>
      <c r="J2095" s="100">
        <f>MIN(I2095,Farms!$I$6*1000)</f>
        <v>495000</v>
      </c>
      <c r="K2095" s="100">
        <f>MAX(I2095-Farms!$I$6*1000, 0)</f>
        <v>10955.163404030493</v>
      </c>
      <c r="L2095" s="100">
        <f t="shared" si="194"/>
        <v>34573.456281599996</v>
      </c>
      <c r="M2095" s="100">
        <f t="shared" si="195"/>
        <v>89.344222873900321</v>
      </c>
      <c r="N2095" s="154">
        <f t="shared" si="196"/>
        <v>45617.963908504389</v>
      </c>
    </row>
    <row r="2096" spans="2:14" x14ac:dyDescent="0.25">
      <c r="B2096" s="4">
        <v>42573</v>
      </c>
      <c r="C2096" s="99">
        <f>'Farm Runoff'!$D2096</f>
        <v>70751.318400000004</v>
      </c>
      <c r="D2096" s="99">
        <f>'Irrigation Demand'!$D2096</f>
        <v>446.72111436950155</v>
      </c>
      <c r="E2096" s="99">
        <f>$C2096*Farms!$H$6/100</f>
        <v>17546.326963200001</v>
      </c>
      <c r="F2096" s="99">
        <f t="shared" si="192"/>
        <v>53204.991436800003</v>
      </c>
      <c r="G2096" s="99">
        <f>IF(H2096&lt;Farms!$I$6*1000,(MIN(F2096,Farms!$L$6)),0)</f>
        <v>0</v>
      </c>
      <c r="H2096" s="100">
        <f t="shared" si="197"/>
        <v>495000</v>
      </c>
      <c r="I2096" s="100">
        <f t="shared" si="193"/>
        <v>512099.60584883048</v>
      </c>
      <c r="J2096" s="100">
        <f>MIN(I2096,Farms!$I$6*1000)</f>
        <v>495000</v>
      </c>
      <c r="K2096" s="100">
        <f>MAX(I2096-Farms!$I$6*1000, 0)</f>
        <v>17099.605848830484</v>
      </c>
      <c r="L2096" s="100">
        <f t="shared" si="194"/>
        <v>53204.991436800003</v>
      </c>
      <c r="M2096" s="100">
        <f t="shared" si="195"/>
        <v>89.344222873900321</v>
      </c>
      <c r="N2096" s="154">
        <f t="shared" si="196"/>
        <v>70393.941508504387</v>
      </c>
    </row>
    <row r="2097" spans="2:14" x14ac:dyDescent="0.25">
      <c r="B2097" s="4">
        <v>42574</v>
      </c>
      <c r="C2097" s="99">
        <f>'Farm Runoff'!$D2097</f>
        <v>43304.198400000001</v>
      </c>
      <c r="D2097" s="99">
        <f>'Irrigation Demand'!$D2097</f>
        <v>0</v>
      </c>
      <c r="E2097" s="99">
        <f>$C2097*Farms!$H$6/100</f>
        <v>10739.4412032</v>
      </c>
      <c r="F2097" s="99">
        <f t="shared" si="192"/>
        <v>32564.757196800001</v>
      </c>
      <c r="G2097" s="99">
        <f>IF(H2097&lt;Farms!$I$6*1000,(MIN(F2097,Farms!$L$6)),0)</f>
        <v>0</v>
      </c>
      <c r="H2097" s="100">
        <f t="shared" si="197"/>
        <v>495000</v>
      </c>
      <c r="I2097" s="100">
        <f t="shared" si="193"/>
        <v>505739.44120320003</v>
      </c>
      <c r="J2097" s="100">
        <f>MIN(I2097,Farms!$I$6*1000)</f>
        <v>495000</v>
      </c>
      <c r="K2097" s="100">
        <f>MAX(I2097-Farms!$I$6*1000, 0)</f>
        <v>10739.441203200025</v>
      </c>
      <c r="L2097" s="100">
        <f t="shared" si="194"/>
        <v>32564.757196800001</v>
      </c>
      <c r="M2097" s="100">
        <f t="shared" si="195"/>
        <v>0</v>
      </c>
      <c r="N2097" s="154">
        <f t="shared" si="196"/>
        <v>43304.198400000023</v>
      </c>
    </row>
    <row r="2098" spans="2:14" x14ac:dyDescent="0.25">
      <c r="B2098" s="4">
        <v>42575</v>
      </c>
      <c r="C2098" s="99">
        <f>'Farm Runoff'!$D2098</f>
        <v>31680.201599999997</v>
      </c>
      <c r="D2098" s="99">
        <f>'Irrigation Demand'!$D2098</f>
        <v>446.72111436950155</v>
      </c>
      <c r="E2098" s="99">
        <f>$C2098*Farms!$H$6/100</f>
        <v>7856.6899967999989</v>
      </c>
      <c r="F2098" s="99">
        <f t="shared" si="192"/>
        <v>23823.511603199997</v>
      </c>
      <c r="G2098" s="99">
        <f>IF(H2098&lt;Farms!$I$6*1000,(MIN(F2098,Farms!$L$6)),0)</f>
        <v>0</v>
      </c>
      <c r="H2098" s="100">
        <f t="shared" si="197"/>
        <v>495000</v>
      </c>
      <c r="I2098" s="100">
        <f t="shared" si="193"/>
        <v>502409.96888243046</v>
      </c>
      <c r="J2098" s="100">
        <f>MIN(I2098,Farms!$I$6*1000)</f>
        <v>495000</v>
      </c>
      <c r="K2098" s="100">
        <f>MAX(I2098-Farms!$I$6*1000, 0)</f>
        <v>7409.9688824304612</v>
      </c>
      <c r="L2098" s="100">
        <f t="shared" si="194"/>
        <v>23823.511603199997</v>
      </c>
      <c r="M2098" s="100">
        <f t="shared" si="195"/>
        <v>89.344222873900321</v>
      </c>
      <c r="N2098" s="154">
        <f t="shared" si="196"/>
        <v>31322.824708504359</v>
      </c>
    </row>
    <row r="2099" spans="2:14" x14ac:dyDescent="0.25">
      <c r="B2099" s="4">
        <v>42576</v>
      </c>
      <c r="C2099" s="99">
        <f>'Farm Runoff'!$D2099</f>
        <v>22161.427199999998</v>
      </c>
      <c r="D2099" s="99">
        <f>'Irrigation Demand'!$D2099</f>
        <v>446.72111436950155</v>
      </c>
      <c r="E2099" s="99">
        <f>$C2099*Farms!$H$6/100</f>
        <v>5496.0339455999992</v>
      </c>
      <c r="F2099" s="99">
        <f t="shared" si="192"/>
        <v>16665.393254399998</v>
      </c>
      <c r="G2099" s="99">
        <f>IF(H2099&lt;Farms!$I$6*1000,(MIN(F2099,Farms!$L$6)),0)</f>
        <v>0</v>
      </c>
      <c r="H2099" s="100">
        <f t="shared" si="197"/>
        <v>495000</v>
      </c>
      <c r="I2099" s="100">
        <f t="shared" si="193"/>
        <v>500049.31283123046</v>
      </c>
      <c r="J2099" s="100">
        <f>MIN(I2099,Farms!$I$6*1000)</f>
        <v>495000</v>
      </c>
      <c r="K2099" s="100">
        <f>MAX(I2099-Farms!$I$6*1000, 0)</f>
        <v>5049.3128312304616</v>
      </c>
      <c r="L2099" s="100">
        <f t="shared" si="194"/>
        <v>16665.393254399998</v>
      </c>
      <c r="M2099" s="100">
        <f t="shared" si="195"/>
        <v>89.344222873900321</v>
      </c>
      <c r="N2099" s="154">
        <f t="shared" si="196"/>
        <v>21804.05030850436</v>
      </c>
    </row>
    <row r="2100" spans="2:14" x14ac:dyDescent="0.25">
      <c r="B2100" s="4">
        <v>42577</v>
      </c>
      <c r="C2100" s="99">
        <f>'Farm Runoff'!$D2100</f>
        <v>17396.380799999999</v>
      </c>
      <c r="D2100" s="99">
        <f>'Irrigation Demand'!$D2100</f>
        <v>446.72111436950155</v>
      </c>
      <c r="E2100" s="99">
        <f>$C2100*Farms!$H$6/100</f>
        <v>4314.3024384</v>
      </c>
      <c r="F2100" s="99">
        <f t="shared" si="192"/>
        <v>13082.078361599999</v>
      </c>
      <c r="G2100" s="99">
        <f>IF(H2100&lt;Farms!$I$6*1000,(MIN(F2100,Farms!$L$6)),0)</f>
        <v>0</v>
      </c>
      <c r="H2100" s="100">
        <f t="shared" si="197"/>
        <v>495000</v>
      </c>
      <c r="I2100" s="100">
        <f t="shared" si="193"/>
        <v>498867.58132403047</v>
      </c>
      <c r="J2100" s="100">
        <f>MIN(I2100,Farms!$I$6*1000)</f>
        <v>495000</v>
      </c>
      <c r="K2100" s="100">
        <f>MAX(I2100-Farms!$I$6*1000, 0)</f>
        <v>3867.5813240304706</v>
      </c>
      <c r="L2100" s="100">
        <f t="shared" si="194"/>
        <v>13082.078361599999</v>
      </c>
      <c r="M2100" s="100">
        <f t="shared" si="195"/>
        <v>89.344222873900321</v>
      </c>
      <c r="N2100" s="154">
        <f t="shared" si="196"/>
        <v>17039.003908504368</v>
      </c>
    </row>
    <row r="2101" spans="2:14" x14ac:dyDescent="0.25">
      <c r="B2101" s="4">
        <v>42578</v>
      </c>
      <c r="C2101" s="99">
        <f>'Farm Runoff'!$D2101</f>
        <v>16185.311999999998</v>
      </c>
      <c r="D2101" s="99">
        <f>'Irrigation Demand'!$D2101</f>
        <v>446.72111436950155</v>
      </c>
      <c r="E2101" s="99">
        <f>$C2101*Farms!$H$6/100</f>
        <v>4013.9573759999994</v>
      </c>
      <c r="F2101" s="99">
        <f t="shared" si="192"/>
        <v>12171.354624</v>
      </c>
      <c r="G2101" s="99">
        <f>IF(H2101&lt;Farms!$I$6*1000,(MIN(F2101,Farms!$L$6)),0)</f>
        <v>0</v>
      </c>
      <c r="H2101" s="100">
        <f t="shared" si="197"/>
        <v>495000</v>
      </c>
      <c r="I2101" s="100">
        <f t="shared" si="193"/>
        <v>498567.23626163049</v>
      </c>
      <c r="J2101" s="100">
        <f>MIN(I2101,Farms!$I$6*1000)</f>
        <v>495000</v>
      </c>
      <c r="K2101" s="100">
        <f>MAX(I2101-Farms!$I$6*1000, 0)</f>
        <v>3567.236261630489</v>
      </c>
      <c r="L2101" s="100">
        <f t="shared" si="194"/>
        <v>12171.354624</v>
      </c>
      <c r="M2101" s="100">
        <f t="shared" si="195"/>
        <v>89.344222873900321</v>
      </c>
      <c r="N2101" s="154">
        <f t="shared" si="196"/>
        <v>15827.935108504389</v>
      </c>
    </row>
    <row r="2102" spans="2:14" x14ac:dyDescent="0.25">
      <c r="B2102" s="4">
        <v>42579</v>
      </c>
      <c r="C2102" s="99">
        <f>'Farm Runoff'!$D2102</f>
        <v>42817.5072</v>
      </c>
      <c r="D2102" s="99">
        <f>'Irrigation Demand'!$D2102</f>
        <v>446.72111436950155</v>
      </c>
      <c r="E2102" s="99">
        <f>$C2102*Farms!$H$6/100</f>
        <v>10618.741785600001</v>
      </c>
      <c r="F2102" s="99">
        <f t="shared" si="192"/>
        <v>32198.765414399997</v>
      </c>
      <c r="G2102" s="99">
        <f>IF(H2102&lt;Farms!$I$6*1000,(MIN(F2102,Farms!$L$6)),0)</f>
        <v>0</v>
      </c>
      <c r="H2102" s="100">
        <f t="shared" si="197"/>
        <v>495000</v>
      </c>
      <c r="I2102" s="100">
        <f t="shared" si="193"/>
        <v>505172.02067123051</v>
      </c>
      <c r="J2102" s="100">
        <f>MIN(I2102,Farms!$I$6*1000)</f>
        <v>495000</v>
      </c>
      <c r="K2102" s="100">
        <f>MAX(I2102-Farms!$I$6*1000, 0)</f>
        <v>10172.020671230508</v>
      </c>
      <c r="L2102" s="100">
        <f t="shared" si="194"/>
        <v>32198.765414399997</v>
      </c>
      <c r="M2102" s="100">
        <f t="shared" si="195"/>
        <v>89.344222873900321</v>
      </c>
      <c r="N2102" s="154">
        <f t="shared" si="196"/>
        <v>42460.130308504406</v>
      </c>
    </row>
    <row r="2103" spans="2:14" x14ac:dyDescent="0.25">
      <c r="B2103" s="4">
        <v>42580</v>
      </c>
      <c r="C2103" s="99">
        <f>'Farm Runoff'!$D2103</f>
        <v>308958.36479999998</v>
      </c>
      <c r="D2103" s="99">
        <f>'Irrigation Demand'!$D2103</f>
        <v>0</v>
      </c>
      <c r="E2103" s="99">
        <f>$C2103*Farms!$H$6/100</f>
        <v>76621.674470400001</v>
      </c>
      <c r="F2103" s="99">
        <f t="shared" si="192"/>
        <v>232336.69032959998</v>
      </c>
      <c r="G2103" s="99">
        <f>IF(H2103&lt;Farms!$I$6*1000,(MIN(F2103,Farms!$L$6)),0)</f>
        <v>0</v>
      </c>
      <c r="H2103" s="100">
        <f t="shared" si="197"/>
        <v>495000</v>
      </c>
      <c r="I2103" s="100">
        <f t="shared" si="193"/>
        <v>571621.67447039997</v>
      </c>
      <c r="J2103" s="100">
        <f>MIN(I2103,Farms!$I$6*1000)</f>
        <v>495000</v>
      </c>
      <c r="K2103" s="100">
        <f>MAX(I2103-Farms!$I$6*1000, 0)</f>
        <v>76621.674470399972</v>
      </c>
      <c r="L2103" s="100">
        <f t="shared" si="194"/>
        <v>232336.69032959998</v>
      </c>
      <c r="M2103" s="100">
        <f t="shared" si="195"/>
        <v>0</v>
      </c>
      <c r="N2103" s="154">
        <f t="shared" si="196"/>
        <v>308958.36479999998</v>
      </c>
    </row>
    <row r="2104" spans="2:14" x14ac:dyDescent="0.25">
      <c r="B2104" s="4">
        <v>42581</v>
      </c>
      <c r="C2104" s="99">
        <f>'Farm Runoff'!$D2104</f>
        <v>107366.34240000001</v>
      </c>
      <c r="D2104" s="99">
        <f>'Irrigation Demand'!$D2104</f>
        <v>446.72111436950155</v>
      </c>
      <c r="E2104" s="99">
        <f>$C2104*Farms!$H$6/100</f>
        <v>26626.852915200005</v>
      </c>
      <c r="F2104" s="99">
        <f t="shared" si="192"/>
        <v>80739.489484799997</v>
      </c>
      <c r="G2104" s="99">
        <f>IF(H2104&lt;Farms!$I$6*1000,(MIN(F2104,Farms!$L$6)),0)</f>
        <v>0</v>
      </c>
      <c r="H2104" s="100">
        <f t="shared" si="197"/>
        <v>495000</v>
      </c>
      <c r="I2104" s="100">
        <f t="shared" si="193"/>
        <v>521180.13180083048</v>
      </c>
      <c r="J2104" s="100">
        <f>MIN(I2104,Farms!$I$6*1000)</f>
        <v>495000</v>
      </c>
      <c r="K2104" s="100">
        <f>MAX(I2104-Farms!$I$6*1000, 0)</f>
        <v>26180.131800830481</v>
      </c>
      <c r="L2104" s="100">
        <f t="shared" si="194"/>
        <v>80739.489484799997</v>
      </c>
      <c r="M2104" s="100">
        <f t="shared" si="195"/>
        <v>89.344222873900321</v>
      </c>
      <c r="N2104" s="154">
        <f t="shared" si="196"/>
        <v>107008.96550850438</v>
      </c>
    </row>
    <row r="2105" spans="2:14" x14ac:dyDescent="0.25">
      <c r="B2105" s="4">
        <v>42582</v>
      </c>
      <c r="C2105" s="99">
        <f>'Farm Runoff'!$D2105</f>
        <v>56026.080000000002</v>
      </c>
      <c r="D2105" s="99">
        <f>'Irrigation Demand'!$D2105</f>
        <v>446.72111436950155</v>
      </c>
      <c r="E2105" s="99">
        <f>$C2105*Farms!$H$6/100</f>
        <v>13894.467839999999</v>
      </c>
      <c r="F2105" s="99">
        <f t="shared" si="192"/>
        <v>42131.612160000004</v>
      </c>
      <c r="G2105" s="99">
        <f>IF(H2105&lt;Farms!$I$6*1000,(MIN(F2105,Farms!$L$6)),0)</f>
        <v>0</v>
      </c>
      <c r="H2105" s="100">
        <f t="shared" si="197"/>
        <v>495000</v>
      </c>
      <c r="I2105" s="100">
        <f t="shared" si="193"/>
        <v>508447.74672563048</v>
      </c>
      <c r="J2105" s="100">
        <f>MIN(I2105,Farms!$I$6*1000)</f>
        <v>495000</v>
      </c>
      <c r="K2105" s="100">
        <f>MAX(I2105-Farms!$I$6*1000, 0)</f>
        <v>13447.746725630481</v>
      </c>
      <c r="L2105" s="100">
        <f t="shared" si="194"/>
        <v>42131.612160000004</v>
      </c>
      <c r="M2105" s="100">
        <f t="shared" si="195"/>
        <v>89.344222873900321</v>
      </c>
      <c r="N2105" s="154">
        <f t="shared" si="196"/>
        <v>55668.703108504385</v>
      </c>
    </row>
    <row r="2106" spans="2:14" x14ac:dyDescent="0.25">
      <c r="B2106" s="4">
        <v>42583</v>
      </c>
      <c r="C2106" s="99">
        <f>'Farm Runoff'!$D2106</f>
        <v>27277.344000000005</v>
      </c>
      <c r="D2106" s="99">
        <f>'Irrigation Demand'!$D2106</f>
        <v>677.29495601173039</v>
      </c>
      <c r="E2106" s="99">
        <f>$C2106*Farms!$H$6/100</f>
        <v>6764.7813120000019</v>
      </c>
      <c r="F2106" s="99">
        <f t="shared" si="192"/>
        <v>20512.562688000002</v>
      </c>
      <c r="G2106" s="99">
        <f>IF(H2106&lt;Farms!$I$6*1000,(MIN(F2106,Farms!$L$6)),0)</f>
        <v>0</v>
      </c>
      <c r="H2106" s="100">
        <f t="shared" si="197"/>
        <v>495000</v>
      </c>
      <c r="I2106" s="100">
        <f t="shared" si="193"/>
        <v>501087.48635598825</v>
      </c>
      <c r="J2106" s="100">
        <f>MIN(I2106,Farms!$I$6*1000)</f>
        <v>495000</v>
      </c>
      <c r="K2106" s="100">
        <f>MAX(I2106-Farms!$I$6*1000, 0)</f>
        <v>6087.4863559882506</v>
      </c>
      <c r="L2106" s="100">
        <f t="shared" si="194"/>
        <v>20512.562688000002</v>
      </c>
      <c r="M2106" s="100">
        <f t="shared" si="195"/>
        <v>135.45899120234608</v>
      </c>
      <c r="N2106" s="154">
        <f t="shared" si="196"/>
        <v>26735.5080351906</v>
      </c>
    </row>
    <row r="2107" spans="2:14" x14ac:dyDescent="0.25">
      <c r="B2107" s="4">
        <v>42584</v>
      </c>
      <c r="C2107" s="99">
        <f>'Farm Runoff'!$D2107</f>
        <v>22036.924800000001</v>
      </c>
      <c r="D2107" s="99">
        <f>'Irrigation Demand'!$D2107</f>
        <v>677.29495601173039</v>
      </c>
      <c r="E2107" s="99">
        <f>$C2107*Farms!$H$6/100</f>
        <v>5465.1573504000007</v>
      </c>
      <c r="F2107" s="99">
        <f t="shared" si="192"/>
        <v>16571.7674496</v>
      </c>
      <c r="G2107" s="99">
        <f>IF(H2107&lt;Farms!$I$6*1000,(MIN(F2107,Farms!$L$6)),0)</f>
        <v>0</v>
      </c>
      <c r="H2107" s="100">
        <f t="shared" si="197"/>
        <v>495000</v>
      </c>
      <c r="I2107" s="100">
        <f t="shared" si="193"/>
        <v>499787.86239438824</v>
      </c>
      <c r="J2107" s="100">
        <f>MIN(I2107,Farms!$I$6*1000)</f>
        <v>495000</v>
      </c>
      <c r="K2107" s="100">
        <f>MAX(I2107-Farms!$I$6*1000, 0)</f>
        <v>4787.8623943882412</v>
      </c>
      <c r="L2107" s="100">
        <f t="shared" si="194"/>
        <v>16571.7674496</v>
      </c>
      <c r="M2107" s="100">
        <f t="shared" si="195"/>
        <v>135.45899120234608</v>
      </c>
      <c r="N2107" s="154">
        <f t="shared" si="196"/>
        <v>21495.088835190589</v>
      </c>
    </row>
    <row r="2108" spans="2:14" x14ac:dyDescent="0.25">
      <c r="B2108" s="4">
        <v>42585</v>
      </c>
      <c r="C2108" s="99">
        <f>'Farm Runoff'!$D2108</f>
        <v>70977.686399999991</v>
      </c>
      <c r="D2108" s="99">
        <f>'Irrigation Demand'!$D2108</f>
        <v>0</v>
      </c>
      <c r="E2108" s="99">
        <f>$C2108*Farms!$H$6/100</f>
        <v>17602.466227199999</v>
      </c>
      <c r="F2108" s="99">
        <f t="shared" si="192"/>
        <v>53375.220172799993</v>
      </c>
      <c r="G2108" s="99">
        <f>IF(H2108&lt;Farms!$I$6*1000,(MIN(F2108,Farms!$L$6)),0)</f>
        <v>0</v>
      </c>
      <c r="H2108" s="100">
        <f t="shared" si="197"/>
        <v>495000</v>
      </c>
      <c r="I2108" s="100">
        <f t="shared" si="193"/>
        <v>512602.4662272</v>
      </c>
      <c r="J2108" s="100">
        <f>MIN(I2108,Farms!$I$6*1000)</f>
        <v>495000</v>
      </c>
      <c r="K2108" s="100">
        <f>MAX(I2108-Farms!$I$6*1000, 0)</f>
        <v>17602.466227199999</v>
      </c>
      <c r="L2108" s="100">
        <f t="shared" si="194"/>
        <v>53375.220172799993</v>
      </c>
      <c r="M2108" s="100">
        <f t="shared" si="195"/>
        <v>0</v>
      </c>
      <c r="N2108" s="154">
        <f t="shared" si="196"/>
        <v>70977.686399999991</v>
      </c>
    </row>
    <row r="2109" spans="2:14" x14ac:dyDescent="0.25">
      <c r="B2109" s="4">
        <v>42586</v>
      </c>
      <c r="C2109" s="99">
        <f>'Farm Runoff'!$D2109</f>
        <v>68872.463999999993</v>
      </c>
      <c r="D2109" s="99">
        <f>'Irrigation Demand'!$D2109</f>
        <v>677.29495601173039</v>
      </c>
      <c r="E2109" s="99">
        <f>$C2109*Farms!$H$6/100</f>
        <v>17080.371071999998</v>
      </c>
      <c r="F2109" s="99">
        <f t="shared" si="192"/>
        <v>51792.092927999998</v>
      </c>
      <c r="G2109" s="99">
        <f>IF(H2109&lt;Farms!$I$6*1000,(MIN(F2109,Farms!$L$6)),0)</f>
        <v>0</v>
      </c>
      <c r="H2109" s="100">
        <f t="shared" si="197"/>
        <v>495000</v>
      </c>
      <c r="I2109" s="100">
        <f t="shared" si="193"/>
        <v>511403.07611598825</v>
      </c>
      <c r="J2109" s="100">
        <f>MIN(I2109,Farms!$I$6*1000)</f>
        <v>495000</v>
      </c>
      <c r="K2109" s="100">
        <f>MAX(I2109-Farms!$I$6*1000, 0)</f>
        <v>16403.076115988253</v>
      </c>
      <c r="L2109" s="100">
        <f t="shared" si="194"/>
        <v>51792.092927999998</v>
      </c>
      <c r="M2109" s="100">
        <f t="shared" si="195"/>
        <v>135.45899120234608</v>
      </c>
      <c r="N2109" s="154">
        <f t="shared" si="196"/>
        <v>68330.628035190603</v>
      </c>
    </row>
    <row r="2110" spans="2:14" x14ac:dyDescent="0.25">
      <c r="B2110" s="4">
        <v>42587</v>
      </c>
      <c r="C2110" s="99">
        <f>'Farm Runoff'!$D2110</f>
        <v>37712.90879999999</v>
      </c>
      <c r="D2110" s="99">
        <f>'Irrigation Demand'!$D2110</f>
        <v>677.29495601173039</v>
      </c>
      <c r="E2110" s="99">
        <f>$C2110*Farms!$H$6/100</f>
        <v>9352.8013823999972</v>
      </c>
      <c r="F2110" s="99">
        <f t="shared" si="192"/>
        <v>28360.107417599993</v>
      </c>
      <c r="G2110" s="99">
        <f>IF(H2110&lt;Farms!$I$6*1000,(MIN(F2110,Farms!$L$6)),0)</f>
        <v>0</v>
      </c>
      <c r="H2110" s="100">
        <f t="shared" si="197"/>
        <v>495000</v>
      </c>
      <c r="I2110" s="100">
        <f t="shared" si="193"/>
        <v>503675.50642638822</v>
      </c>
      <c r="J2110" s="100">
        <f>MIN(I2110,Farms!$I$6*1000)</f>
        <v>495000</v>
      </c>
      <c r="K2110" s="100">
        <f>MAX(I2110-Farms!$I$6*1000, 0)</f>
        <v>8675.5064263882232</v>
      </c>
      <c r="L2110" s="100">
        <f t="shared" si="194"/>
        <v>28360.107417599993</v>
      </c>
      <c r="M2110" s="100">
        <f t="shared" si="195"/>
        <v>135.45899120234608</v>
      </c>
      <c r="N2110" s="154">
        <f t="shared" si="196"/>
        <v>37171.072835190564</v>
      </c>
    </row>
    <row r="2111" spans="2:14" x14ac:dyDescent="0.25">
      <c r="B2111" s="4">
        <v>42588</v>
      </c>
      <c r="C2111" s="99">
        <f>'Farm Runoff'!$D2111</f>
        <v>27288.662399999997</v>
      </c>
      <c r="D2111" s="99">
        <f>'Irrigation Demand'!$D2111</f>
        <v>677.29495601173039</v>
      </c>
      <c r="E2111" s="99">
        <f>$C2111*Farms!$H$6/100</f>
        <v>6767.5882751999998</v>
      </c>
      <c r="F2111" s="99">
        <f t="shared" si="192"/>
        <v>20521.074124799998</v>
      </c>
      <c r="G2111" s="99">
        <f>IF(H2111&lt;Farms!$I$6*1000,(MIN(F2111,Farms!$L$6)),0)</f>
        <v>0</v>
      </c>
      <c r="H2111" s="100">
        <f t="shared" si="197"/>
        <v>495000</v>
      </c>
      <c r="I2111" s="100">
        <f t="shared" si="193"/>
        <v>501090.29331918823</v>
      </c>
      <c r="J2111" s="100">
        <f>MIN(I2111,Farms!$I$6*1000)</f>
        <v>495000</v>
      </c>
      <c r="K2111" s="100">
        <f>MAX(I2111-Farms!$I$6*1000, 0)</f>
        <v>6090.293319188233</v>
      </c>
      <c r="L2111" s="100">
        <f t="shared" si="194"/>
        <v>20521.074124799998</v>
      </c>
      <c r="M2111" s="100">
        <f t="shared" si="195"/>
        <v>135.45899120234608</v>
      </c>
      <c r="N2111" s="154">
        <f t="shared" si="196"/>
        <v>26746.826435190578</v>
      </c>
    </row>
    <row r="2112" spans="2:14" x14ac:dyDescent="0.25">
      <c r="B2112" s="4">
        <v>42589</v>
      </c>
      <c r="C2112" s="99">
        <f>'Farm Runoff'!$D2112</f>
        <v>22444.387199999997</v>
      </c>
      <c r="D2112" s="99">
        <f>'Irrigation Demand'!$D2112</f>
        <v>677.29495601173039</v>
      </c>
      <c r="E2112" s="99">
        <f>$C2112*Farms!$H$6/100</f>
        <v>5566.2080255999999</v>
      </c>
      <c r="F2112" s="99">
        <f t="shared" si="192"/>
        <v>16878.179174399997</v>
      </c>
      <c r="G2112" s="99">
        <f>IF(H2112&lt;Farms!$I$6*1000,(MIN(F2112,Farms!$L$6)),0)</f>
        <v>0</v>
      </c>
      <c r="H2112" s="100">
        <f t="shared" si="197"/>
        <v>495000</v>
      </c>
      <c r="I2112" s="100">
        <f t="shared" si="193"/>
        <v>499888.91306958825</v>
      </c>
      <c r="J2112" s="100">
        <f>MIN(I2112,Farms!$I$6*1000)</f>
        <v>495000</v>
      </c>
      <c r="K2112" s="100">
        <f>MAX(I2112-Farms!$I$6*1000, 0)</f>
        <v>4888.9130695882486</v>
      </c>
      <c r="L2112" s="100">
        <f t="shared" si="194"/>
        <v>16878.179174399997</v>
      </c>
      <c r="M2112" s="100">
        <f t="shared" si="195"/>
        <v>135.45899120234608</v>
      </c>
      <c r="N2112" s="154">
        <f t="shared" si="196"/>
        <v>21902.551235190593</v>
      </c>
    </row>
    <row r="2113" spans="2:14" x14ac:dyDescent="0.25">
      <c r="B2113" s="4">
        <v>42590</v>
      </c>
      <c r="C2113" s="99">
        <f>'Farm Runoff'!$D2113</f>
        <v>19184.688000000002</v>
      </c>
      <c r="D2113" s="99">
        <f>'Irrigation Demand'!$D2113</f>
        <v>677.29495601173039</v>
      </c>
      <c r="E2113" s="99">
        <f>$C2113*Farms!$H$6/100</f>
        <v>4757.8026240000008</v>
      </c>
      <c r="F2113" s="99">
        <f t="shared" si="192"/>
        <v>14426.885376000002</v>
      </c>
      <c r="G2113" s="99">
        <f>IF(H2113&lt;Farms!$I$6*1000,(MIN(F2113,Farms!$L$6)),0)</f>
        <v>0</v>
      </c>
      <c r="H2113" s="100">
        <f t="shared" si="197"/>
        <v>495000</v>
      </c>
      <c r="I2113" s="100">
        <f t="shared" si="193"/>
        <v>499080.50766798825</v>
      </c>
      <c r="J2113" s="100">
        <f>MIN(I2113,Farms!$I$6*1000)</f>
        <v>495000</v>
      </c>
      <c r="K2113" s="100">
        <f>MAX(I2113-Farms!$I$6*1000, 0)</f>
        <v>4080.5076679882477</v>
      </c>
      <c r="L2113" s="100">
        <f t="shared" si="194"/>
        <v>14426.885376000002</v>
      </c>
      <c r="M2113" s="100">
        <f t="shared" si="195"/>
        <v>135.45899120234608</v>
      </c>
      <c r="N2113" s="154">
        <f t="shared" si="196"/>
        <v>18642.852035190597</v>
      </c>
    </row>
    <row r="2114" spans="2:14" x14ac:dyDescent="0.25">
      <c r="B2114" s="4">
        <v>42591</v>
      </c>
      <c r="C2114" s="99">
        <f>'Farm Runoff'!$D2114</f>
        <v>15245.884799999998</v>
      </c>
      <c r="D2114" s="99">
        <f>'Irrigation Demand'!$D2114</f>
        <v>677.29495601173039</v>
      </c>
      <c r="E2114" s="99">
        <f>$C2114*Farms!$H$6/100</f>
        <v>3780.9794303999997</v>
      </c>
      <c r="F2114" s="99">
        <f t="shared" si="192"/>
        <v>11464.905369599997</v>
      </c>
      <c r="G2114" s="99">
        <f>IF(H2114&lt;Farms!$I$6*1000,(MIN(F2114,Farms!$L$6)),0)</f>
        <v>0</v>
      </c>
      <c r="H2114" s="100">
        <f t="shared" si="197"/>
        <v>495000</v>
      </c>
      <c r="I2114" s="100">
        <f t="shared" si="193"/>
        <v>498103.68447438825</v>
      </c>
      <c r="J2114" s="100">
        <f>MIN(I2114,Farms!$I$6*1000)</f>
        <v>495000</v>
      </c>
      <c r="K2114" s="100">
        <f>MAX(I2114-Farms!$I$6*1000, 0)</f>
        <v>3103.6844743882539</v>
      </c>
      <c r="L2114" s="100">
        <f t="shared" si="194"/>
        <v>11464.905369599997</v>
      </c>
      <c r="M2114" s="100">
        <f t="shared" si="195"/>
        <v>135.45899120234608</v>
      </c>
      <c r="N2114" s="154">
        <f t="shared" si="196"/>
        <v>14704.048835190597</v>
      </c>
    </row>
    <row r="2115" spans="2:14" x14ac:dyDescent="0.25">
      <c r="B2115" s="4">
        <v>42592</v>
      </c>
      <c r="C2115" s="99">
        <f>'Farm Runoff'!$D2115</f>
        <v>13853.721599999999</v>
      </c>
      <c r="D2115" s="99">
        <f>'Irrigation Demand'!$D2115</f>
        <v>677.29495601173039</v>
      </c>
      <c r="E2115" s="99">
        <f>$C2115*Farms!$H$6/100</f>
        <v>3435.7229567999998</v>
      </c>
      <c r="F2115" s="99">
        <f t="shared" si="192"/>
        <v>10417.998643199999</v>
      </c>
      <c r="G2115" s="99">
        <f>IF(H2115&lt;Farms!$I$6*1000,(MIN(F2115,Farms!$L$6)),0)</f>
        <v>0</v>
      </c>
      <c r="H2115" s="100">
        <f t="shared" si="197"/>
        <v>495000</v>
      </c>
      <c r="I2115" s="100">
        <f t="shared" si="193"/>
        <v>497758.42800078826</v>
      </c>
      <c r="J2115" s="100">
        <f>MIN(I2115,Farms!$I$6*1000)</f>
        <v>495000</v>
      </c>
      <c r="K2115" s="100">
        <f>MAX(I2115-Farms!$I$6*1000, 0)</f>
        <v>2758.4280007882626</v>
      </c>
      <c r="L2115" s="100">
        <f t="shared" si="194"/>
        <v>10417.998643199999</v>
      </c>
      <c r="M2115" s="100">
        <f t="shared" si="195"/>
        <v>135.45899120234608</v>
      </c>
      <c r="N2115" s="154">
        <f t="shared" si="196"/>
        <v>13311.885635190607</v>
      </c>
    </row>
    <row r="2116" spans="2:14" x14ac:dyDescent="0.25">
      <c r="B2116" s="4">
        <v>42593</v>
      </c>
      <c r="C2116" s="99">
        <f>'Farm Runoff'!$D2116</f>
        <v>12744.518399999999</v>
      </c>
      <c r="D2116" s="99">
        <f>'Irrigation Demand'!$D2116</f>
        <v>677.29495601173039</v>
      </c>
      <c r="E2116" s="99">
        <f>$C2116*Farms!$H$6/100</f>
        <v>3160.6405631999996</v>
      </c>
      <c r="F2116" s="99">
        <f t="shared" si="192"/>
        <v>9583.8778367999985</v>
      </c>
      <c r="G2116" s="99">
        <f>IF(H2116&lt;Farms!$I$6*1000,(MIN(F2116,Farms!$L$6)),0)</f>
        <v>0</v>
      </c>
      <c r="H2116" s="100">
        <f t="shared" si="197"/>
        <v>495000</v>
      </c>
      <c r="I2116" s="100">
        <f t="shared" si="193"/>
        <v>497483.34560718824</v>
      </c>
      <c r="J2116" s="100">
        <f>MIN(I2116,Farms!$I$6*1000)</f>
        <v>495000</v>
      </c>
      <c r="K2116" s="100">
        <f>MAX(I2116-Farms!$I$6*1000, 0)</f>
        <v>2483.3456071882392</v>
      </c>
      <c r="L2116" s="100">
        <f t="shared" si="194"/>
        <v>9583.8778367999985</v>
      </c>
      <c r="M2116" s="100">
        <f t="shared" si="195"/>
        <v>135.45899120234608</v>
      </c>
      <c r="N2116" s="154">
        <f t="shared" si="196"/>
        <v>12202.682435190583</v>
      </c>
    </row>
    <row r="2117" spans="2:14" x14ac:dyDescent="0.25">
      <c r="B2117" s="4">
        <v>42594</v>
      </c>
      <c r="C2117" s="99">
        <f>'Farm Runoff'!$D2117</f>
        <v>10446.8832</v>
      </c>
      <c r="D2117" s="99">
        <f>'Irrigation Demand'!$D2117</f>
        <v>677.29495601173039</v>
      </c>
      <c r="E2117" s="99">
        <f>$C2117*Farms!$H$6/100</f>
        <v>2590.8270336</v>
      </c>
      <c r="F2117" s="99">
        <f t="shared" si="192"/>
        <v>7856.0561663999997</v>
      </c>
      <c r="G2117" s="99">
        <f>IF(H2117&lt;Farms!$I$6*1000,(MIN(F2117,Farms!$L$6)),0)</f>
        <v>0</v>
      </c>
      <c r="H2117" s="100">
        <f t="shared" si="197"/>
        <v>495000</v>
      </c>
      <c r="I2117" s="100">
        <f t="shared" si="193"/>
        <v>496913.53207758826</v>
      </c>
      <c r="J2117" s="100">
        <f>MIN(I2117,Farms!$I$6*1000)</f>
        <v>495000</v>
      </c>
      <c r="K2117" s="100">
        <f>MAX(I2117-Farms!$I$6*1000, 0)</f>
        <v>1913.5320775882574</v>
      </c>
      <c r="L2117" s="100">
        <f t="shared" si="194"/>
        <v>7856.0561663999997</v>
      </c>
      <c r="M2117" s="100">
        <f t="shared" si="195"/>
        <v>135.45899120234608</v>
      </c>
      <c r="N2117" s="154">
        <f t="shared" si="196"/>
        <v>9905.0472351906028</v>
      </c>
    </row>
    <row r="2118" spans="2:14" x14ac:dyDescent="0.25">
      <c r="B2118" s="4">
        <v>42595</v>
      </c>
      <c r="C2118" s="99">
        <f>'Farm Runoff'!$D2118</f>
        <v>9982.8287999999993</v>
      </c>
      <c r="D2118" s="99">
        <f>'Irrigation Demand'!$D2118</f>
        <v>677.29495601173039</v>
      </c>
      <c r="E2118" s="99">
        <f>$C2118*Farms!$H$6/100</f>
        <v>2475.7415424000001</v>
      </c>
      <c r="F2118" s="99">
        <f t="shared" si="192"/>
        <v>7507.0872575999992</v>
      </c>
      <c r="G2118" s="99">
        <f>IF(H2118&lt;Farms!$I$6*1000,(MIN(F2118,Farms!$L$6)),0)</f>
        <v>0</v>
      </c>
      <c r="H2118" s="100">
        <f t="shared" si="197"/>
        <v>495000</v>
      </c>
      <c r="I2118" s="100">
        <f t="shared" si="193"/>
        <v>496798.44658638822</v>
      </c>
      <c r="J2118" s="100">
        <f>MIN(I2118,Farms!$I$6*1000)</f>
        <v>495000</v>
      </c>
      <c r="K2118" s="100">
        <f>MAX(I2118-Farms!$I$6*1000, 0)</f>
        <v>1798.4465863882215</v>
      </c>
      <c r="L2118" s="100">
        <f t="shared" si="194"/>
        <v>7507.0872575999992</v>
      </c>
      <c r="M2118" s="100">
        <f t="shared" si="195"/>
        <v>135.45899120234608</v>
      </c>
      <c r="N2118" s="154">
        <f t="shared" si="196"/>
        <v>9440.9928351905673</v>
      </c>
    </row>
    <row r="2119" spans="2:14" x14ac:dyDescent="0.25">
      <c r="B2119" s="4">
        <v>42596</v>
      </c>
      <c r="C2119" s="99">
        <f>'Farm Runoff'!$D2119</f>
        <v>12042.777599999999</v>
      </c>
      <c r="D2119" s="99">
        <f>'Irrigation Demand'!$D2119</f>
        <v>677.29495601173039</v>
      </c>
      <c r="E2119" s="99">
        <f>$C2119*Farms!$H$6/100</f>
        <v>2986.6088448</v>
      </c>
      <c r="F2119" s="99">
        <f t="shared" ref="F2119:F2182" si="198">C2119-E2119</f>
        <v>9056.1687552000003</v>
      </c>
      <c r="G2119" s="99">
        <f>IF(H2119&lt;Farms!$I$6*1000,(MIN(F2119,Farms!$L$6)),0)</f>
        <v>0</v>
      </c>
      <c r="H2119" s="100">
        <f t="shared" si="197"/>
        <v>495000</v>
      </c>
      <c r="I2119" s="100">
        <f t="shared" ref="I2119:I2182" si="199">H2119+E2119+G2119-D2119</f>
        <v>497309.31388878822</v>
      </c>
      <c r="J2119" s="100">
        <f>MIN(I2119,Farms!$I$6*1000)</f>
        <v>495000</v>
      </c>
      <c r="K2119" s="100">
        <f>MAX(I2119-Farms!$I$6*1000, 0)</f>
        <v>2309.3138887882233</v>
      </c>
      <c r="L2119" s="100">
        <f t="shared" ref="L2119:L2182" si="200">F2119-G2119</f>
        <v>9056.1687552000003</v>
      </c>
      <c r="M2119" s="100">
        <f t="shared" ref="M2119:M2182" si="201">D2119*0.2</f>
        <v>135.45899120234608</v>
      </c>
      <c r="N2119" s="154">
        <f t="shared" ref="N2119:N2182" si="202">K2119+L2119+M2119</f>
        <v>11500.941635190569</v>
      </c>
    </row>
    <row r="2120" spans="2:14" x14ac:dyDescent="0.25">
      <c r="B2120" s="4">
        <v>42597</v>
      </c>
      <c r="C2120" s="99">
        <f>'Farm Runoff'!$D2120</f>
        <v>16977.599999999999</v>
      </c>
      <c r="D2120" s="99">
        <f>'Irrigation Demand'!$D2120</f>
        <v>0</v>
      </c>
      <c r="E2120" s="99">
        <f>$C2120*Farms!$H$6/100</f>
        <v>4210.4448000000002</v>
      </c>
      <c r="F2120" s="99">
        <f t="shared" si="198"/>
        <v>12767.155199999997</v>
      </c>
      <c r="G2120" s="99">
        <f>IF(H2120&lt;Farms!$I$6*1000,(MIN(F2120,Farms!$L$6)),0)</f>
        <v>0</v>
      </c>
      <c r="H2120" s="100">
        <f t="shared" ref="H2120:H2183" si="203">J2119</f>
        <v>495000</v>
      </c>
      <c r="I2120" s="100">
        <f t="shared" si="199"/>
        <v>499210.4448</v>
      </c>
      <c r="J2120" s="100">
        <f>MIN(I2120,Farms!$I$6*1000)</f>
        <v>495000</v>
      </c>
      <c r="K2120" s="100">
        <f>MAX(I2120-Farms!$I$6*1000, 0)</f>
        <v>4210.4447999999975</v>
      </c>
      <c r="L2120" s="100">
        <f t="shared" si="200"/>
        <v>12767.155199999997</v>
      </c>
      <c r="M2120" s="100">
        <f t="shared" si="201"/>
        <v>0</v>
      </c>
      <c r="N2120" s="154">
        <f t="shared" si="202"/>
        <v>16977.599999999995</v>
      </c>
    </row>
    <row r="2121" spans="2:14" x14ac:dyDescent="0.25">
      <c r="B2121" s="4">
        <v>42598</v>
      </c>
      <c r="C2121" s="99">
        <f>'Farm Runoff'!$D2121</f>
        <v>14906.332799999998</v>
      </c>
      <c r="D2121" s="99">
        <f>'Irrigation Demand'!$D2121</f>
        <v>677.29495601173039</v>
      </c>
      <c r="E2121" s="99">
        <f>$C2121*Farms!$H$6/100</f>
        <v>3696.7705344000001</v>
      </c>
      <c r="F2121" s="99">
        <f t="shared" si="198"/>
        <v>11209.562265599998</v>
      </c>
      <c r="G2121" s="99">
        <f>IF(H2121&lt;Farms!$I$6*1000,(MIN(F2121,Farms!$L$6)),0)</f>
        <v>0</v>
      </c>
      <c r="H2121" s="100">
        <f t="shared" si="203"/>
        <v>495000</v>
      </c>
      <c r="I2121" s="100">
        <f t="shared" si="199"/>
        <v>498019.47557838826</v>
      </c>
      <c r="J2121" s="100">
        <f>MIN(I2121,Farms!$I$6*1000)</f>
        <v>495000</v>
      </c>
      <c r="K2121" s="100">
        <f>MAX(I2121-Farms!$I$6*1000, 0)</f>
        <v>3019.4755783882574</v>
      </c>
      <c r="L2121" s="100">
        <f t="shared" si="200"/>
        <v>11209.562265599998</v>
      </c>
      <c r="M2121" s="100">
        <f t="shared" si="201"/>
        <v>135.45899120234608</v>
      </c>
      <c r="N2121" s="154">
        <f t="shared" si="202"/>
        <v>14364.496835190601</v>
      </c>
    </row>
    <row r="2122" spans="2:14" x14ac:dyDescent="0.25">
      <c r="B2122" s="4">
        <v>42599</v>
      </c>
      <c r="C2122" s="99">
        <f>'Farm Runoff'!$D2122</f>
        <v>11012.8032</v>
      </c>
      <c r="D2122" s="99">
        <f>'Irrigation Demand'!$D2122</f>
        <v>677.29495601173039</v>
      </c>
      <c r="E2122" s="99">
        <f>$C2122*Farms!$H$6/100</f>
        <v>2731.1751936000005</v>
      </c>
      <c r="F2122" s="99">
        <f t="shared" si="198"/>
        <v>8281.6280064000002</v>
      </c>
      <c r="G2122" s="99">
        <f>IF(H2122&lt;Farms!$I$6*1000,(MIN(F2122,Farms!$L$6)),0)</f>
        <v>0</v>
      </c>
      <c r="H2122" s="100">
        <f t="shared" si="203"/>
        <v>495000</v>
      </c>
      <c r="I2122" s="100">
        <f t="shared" si="199"/>
        <v>497053.88023758825</v>
      </c>
      <c r="J2122" s="100">
        <f>MIN(I2122,Farms!$I$6*1000)</f>
        <v>495000</v>
      </c>
      <c r="K2122" s="100">
        <f>MAX(I2122-Farms!$I$6*1000, 0)</f>
        <v>2053.8802375882515</v>
      </c>
      <c r="L2122" s="100">
        <f t="shared" si="200"/>
        <v>8281.6280064000002</v>
      </c>
      <c r="M2122" s="100">
        <f t="shared" si="201"/>
        <v>135.45899120234608</v>
      </c>
      <c r="N2122" s="154">
        <f t="shared" si="202"/>
        <v>10470.967235190597</v>
      </c>
    </row>
    <row r="2123" spans="2:14" x14ac:dyDescent="0.25">
      <c r="B2123" s="4">
        <v>42600</v>
      </c>
      <c r="C2123" s="99">
        <f>'Farm Runoff'!$D2123</f>
        <v>10311.062400000001</v>
      </c>
      <c r="D2123" s="99">
        <f>'Irrigation Demand'!$D2123</f>
        <v>677.29495601173039</v>
      </c>
      <c r="E2123" s="99">
        <f>$C2123*Farms!$H$6/100</f>
        <v>2557.1434752000005</v>
      </c>
      <c r="F2123" s="99">
        <f t="shared" si="198"/>
        <v>7753.9189248000002</v>
      </c>
      <c r="G2123" s="99">
        <f>IF(H2123&lt;Farms!$I$6*1000,(MIN(F2123,Farms!$L$6)),0)</f>
        <v>0</v>
      </c>
      <c r="H2123" s="100">
        <f t="shared" si="203"/>
        <v>495000</v>
      </c>
      <c r="I2123" s="100">
        <f t="shared" si="199"/>
        <v>496879.84851918824</v>
      </c>
      <c r="J2123" s="100">
        <f>MIN(I2123,Farms!$I$6*1000)</f>
        <v>495000</v>
      </c>
      <c r="K2123" s="100">
        <f>MAX(I2123-Farms!$I$6*1000, 0)</f>
        <v>1879.8485191882355</v>
      </c>
      <c r="L2123" s="100">
        <f t="shared" si="200"/>
        <v>7753.9189248000002</v>
      </c>
      <c r="M2123" s="100">
        <f t="shared" si="201"/>
        <v>135.45899120234608</v>
      </c>
      <c r="N2123" s="154">
        <f t="shared" si="202"/>
        <v>9769.2264351905815</v>
      </c>
    </row>
    <row r="2124" spans="2:14" x14ac:dyDescent="0.25">
      <c r="B2124" s="4">
        <v>42601</v>
      </c>
      <c r="C2124" s="99">
        <f>'Farm Runoff'!$D2124</f>
        <v>9507.4560000000001</v>
      </c>
      <c r="D2124" s="99">
        <f>'Irrigation Demand'!$D2124</f>
        <v>677.29495601173039</v>
      </c>
      <c r="E2124" s="99">
        <f>$C2124*Farms!$H$6/100</f>
        <v>2357.8490879999999</v>
      </c>
      <c r="F2124" s="99">
        <f t="shared" si="198"/>
        <v>7149.6069120000002</v>
      </c>
      <c r="G2124" s="99">
        <f>IF(H2124&lt;Farms!$I$6*1000,(MIN(F2124,Farms!$L$6)),0)</f>
        <v>0</v>
      </c>
      <c r="H2124" s="100">
        <f t="shared" si="203"/>
        <v>495000</v>
      </c>
      <c r="I2124" s="100">
        <f t="shared" si="199"/>
        <v>496680.55413198826</v>
      </c>
      <c r="J2124" s="100">
        <f>MIN(I2124,Farms!$I$6*1000)</f>
        <v>495000</v>
      </c>
      <c r="K2124" s="100">
        <f>MAX(I2124-Farms!$I$6*1000, 0)</f>
        <v>1680.5541319882614</v>
      </c>
      <c r="L2124" s="100">
        <f t="shared" si="200"/>
        <v>7149.6069120000002</v>
      </c>
      <c r="M2124" s="100">
        <f t="shared" si="201"/>
        <v>135.45899120234608</v>
      </c>
      <c r="N2124" s="154">
        <f t="shared" si="202"/>
        <v>8965.6200351906064</v>
      </c>
    </row>
    <row r="2125" spans="2:14" x14ac:dyDescent="0.25">
      <c r="B2125" s="4">
        <v>42602</v>
      </c>
      <c r="C2125" s="99">
        <f>'Farm Runoff'!$D2125</f>
        <v>9292.4063999999998</v>
      </c>
      <c r="D2125" s="99">
        <f>'Irrigation Demand'!$D2125</f>
        <v>677.29495601173039</v>
      </c>
      <c r="E2125" s="99">
        <f>$C2125*Farms!$H$6/100</f>
        <v>2304.5167872000002</v>
      </c>
      <c r="F2125" s="99">
        <f t="shared" si="198"/>
        <v>6987.8896127999997</v>
      </c>
      <c r="G2125" s="99">
        <f>IF(H2125&lt;Farms!$I$6*1000,(MIN(F2125,Farms!$L$6)),0)</f>
        <v>0</v>
      </c>
      <c r="H2125" s="100">
        <f t="shared" si="203"/>
        <v>495000</v>
      </c>
      <c r="I2125" s="100">
        <f t="shared" si="199"/>
        <v>496627.22183118825</v>
      </c>
      <c r="J2125" s="100">
        <f>MIN(I2125,Farms!$I$6*1000)</f>
        <v>495000</v>
      </c>
      <c r="K2125" s="100">
        <f>MAX(I2125-Farms!$I$6*1000, 0)</f>
        <v>1627.2218311882461</v>
      </c>
      <c r="L2125" s="100">
        <f t="shared" si="200"/>
        <v>6987.8896127999997</v>
      </c>
      <c r="M2125" s="100">
        <f t="shared" si="201"/>
        <v>135.45899120234608</v>
      </c>
      <c r="N2125" s="154">
        <f t="shared" si="202"/>
        <v>8750.5704351905915</v>
      </c>
    </row>
    <row r="2126" spans="2:14" x14ac:dyDescent="0.25">
      <c r="B2126" s="4">
        <v>42603</v>
      </c>
      <c r="C2126" s="99">
        <f>'Farm Runoff'!$D2126</f>
        <v>9631.9583999999995</v>
      </c>
      <c r="D2126" s="99">
        <f>'Irrigation Demand'!$D2126</f>
        <v>677.29495601173039</v>
      </c>
      <c r="E2126" s="99">
        <f>$C2126*Farms!$H$6/100</f>
        <v>2388.7256831999998</v>
      </c>
      <c r="F2126" s="99">
        <f t="shared" si="198"/>
        <v>7243.2327167999993</v>
      </c>
      <c r="G2126" s="99">
        <f>IF(H2126&lt;Farms!$I$6*1000,(MIN(F2126,Farms!$L$6)),0)</f>
        <v>0</v>
      </c>
      <c r="H2126" s="100">
        <f t="shared" si="203"/>
        <v>495000</v>
      </c>
      <c r="I2126" s="100">
        <f t="shared" si="199"/>
        <v>496711.43072718824</v>
      </c>
      <c r="J2126" s="100">
        <f>MIN(I2126,Farms!$I$6*1000)</f>
        <v>495000</v>
      </c>
      <c r="K2126" s="100">
        <f>MAX(I2126-Farms!$I$6*1000, 0)</f>
        <v>1711.4307271882426</v>
      </c>
      <c r="L2126" s="100">
        <f t="shared" si="200"/>
        <v>7243.2327167999993</v>
      </c>
      <c r="M2126" s="100">
        <f t="shared" si="201"/>
        <v>135.45899120234608</v>
      </c>
      <c r="N2126" s="154">
        <f t="shared" si="202"/>
        <v>9090.1224351905876</v>
      </c>
    </row>
    <row r="2127" spans="2:14" x14ac:dyDescent="0.25">
      <c r="B2127" s="4">
        <v>42604</v>
      </c>
      <c r="C2127" s="99">
        <f>'Farm Runoff'!$D2127</f>
        <v>60349.7088</v>
      </c>
      <c r="D2127" s="99">
        <f>'Irrigation Demand'!$D2127</f>
        <v>0</v>
      </c>
      <c r="E2127" s="99">
        <f>$C2127*Farms!$H$6/100</f>
        <v>14966.727782400001</v>
      </c>
      <c r="F2127" s="99">
        <f t="shared" si="198"/>
        <v>45382.981017600003</v>
      </c>
      <c r="G2127" s="99">
        <f>IF(H2127&lt;Farms!$I$6*1000,(MIN(F2127,Farms!$L$6)),0)</f>
        <v>0</v>
      </c>
      <c r="H2127" s="100">
        <f t="shared" si="203"/>
        <v>495000</v>
      </c>
      <c r="I2127" s="100">
        <f t="shared" si="199"/>
        <v>509966.72778239998</v>
      </c>
      <c r="J2127" s="100">
        <f>MIN(I2127,Farms!$I$6*1000)</f>
        <v>495000</v>
      </c>
      <c r="K2127" s="100">
        <f>MAX(I2127-Farms!$I$6*1000, 0)</f>
        <v>14966.727782399976</v>
      </c>
      <c r="L2127" s="100">
        <f t="shared" si="200"/>
        <v>45382.981017600003</v>
      </c>
      <c r="M2127" s="100">
        <f t="shared" si="201"/>
        <v>0</v>
      </c>
      <c r="N2127" s="154">
        <f t="shared" si="202"/>
        <v>60349.708799999979</v>
      </c>
    </row>
    <row r="2128" spans="2:14" x14ac:dyDescent="0.25">
      <c r="B2128" s="4">
        <v>42605</v>
      </c>
      <c r="C2128" s="99">
        <f>'Farm Runoff'!$D2128</f>
        <v>76478.428799999994</v>
      </c>
      <c r="D2128" s="99">
        <f>'Irrigation Demand'!$D2128</f>
        <v>677.29495601173039</v>
      </c>
      <c r="E2128" s="99">
        <f>$C2128*Farms!$H$6/100</f>
        <v>18966.6503424</v>
      </c>
      <c r="F2128" s="99">
        <f t="shared" si="198"/>
        <v>57511.778457599998</v>
      </c>
      <c r="G2128" s="99">
        <f>IF(H2128&lt;Farms!$I$6*1000,(MIN(F2128,Farms!$L$6)),0)</f>
        <v>0</v>
      </c>
      <c r="H2128" s="100">
        <f t="shared" si="203"/>
        <v>495000</v>
      </c>
      <c r="I2128" s="100">
        <f t="shared" si="199"/>
        <v>513289.35538638826</v>
      </c>
      <c r="J2128" s="100">
        <f>MIN(I2128,Farms!$I$6*1000)</f>
        <v>495000</v>
      </c>
      <c r="K2128" s="100">
        <f>MAX(I2128-Farms!$I$6*1000, 0)</f>
        <v>18289.355386388255</v>
      </c>
      <c r="L2128" s="100">
        <f t="shared" si="200"/>
        <v>57511.778457599998</v>
      </c>
      <c r="M2128" s="100">
        <f t="shared" si="201"/>
        <v>135.45899120234608</v>
      </c>
      <c r="N2128" s="154">
        <f t="shared" si="202"/>
        <v>75936.592835190604</v>
      </c>
    </row>
    <row r="2129" spans="2:14" x14ac:dyDescent="0.25">
      <c r="B2129" s="4">
        <v>42606</v>
      </c>
      <c r="C2129" s="99">
        <f>'Farm Runoff'!$D2129</f>
        <v>44345.491200000004</v>
      </c>
      <c r="D2129" s="99">
        <f>'Irrigation Demand'!$D2129</f>
        <v>677.29495601173039</v>
      </c>
      <c r="E2129" s="99">
        <f>$C2129*Farms!$H$6/100</f>
        <v>10997.681817600002</v>
      </c>
      <c r="F2129" s="99">
        <f t="shared" si="198"/>
        <v>33347.809382400003</v>
      </c>
      <c r="G2129" s="99">
        <f>IF(H2129&lt;Farms!$I$6*1000,(MIN(F2129,Farms!$L$6)),0)</f>
        <v>0</v>
      </c>
      <c r="H2129" s="100">
        <f t="shared" si="203"/>
        <v>495000</v>
      </c>
      <c r="I2129" s="100">
        <f t="shared" si="199"/>
        <v>505320.38686158822</v>
      </c>
      <c r="J2129" s="100">
        <f>MIN(I2129,Farms!$I$6*1000)</f>
        <v>495000</v>
      </c>
      <c r="K2129" s="100">
        <f>MAX(I2129-Farms!$I$6*1000, 0)</f>
        <v>10320.386861588224</v>
      </c>
      <c r="L2129" s="100">
        <f t="shared" si="200"/>
        <v>33347.809382400003</v>
      </c>
      <c r="M2129" s="100">
        <f t="shared" si="201"/>
        <v>135.45899120234608</v>
      </c>
      <c r="N2129" s="154">
        <f t="shared" si="202"/>
        <v>43803.65523519057</v>
      </c>
    </row>
    <row r="2130" spans="2:14" x14ac:dyDescent="0.25">
      <c r="B2130" s="4">
        <v>42607</v>
      </c>
      <c r="C2130" s="99">
        <f>'Farm Runoff'!$D2130</f>
        <v>28635.551999999992</v>
      </c>
      <c r="D2130" s="99">
        <f>'Irrigation Demand'!$D2130</f>
        <v>677.29495601173039</v>
      </c>
      <c r="E2130" s="99">
        <f>$C2130*Farms!$H$6/100</f>
        <v>7101.6168959999977</v>
      </c>
      <c r="F2130" s="99">
        <f t="shared" si="198"/>
        <v>21533.935103999996</v>
      </c>
      <c r="G2130" s="99">
        <f>IF(H2130&lt;Farms!$I$6*1000,(MIN(F2130,Farms!$L$6)),0)</f>
        <v>0</v>
      </c>
      <c r="H2130" s="100">
        <f t="shared" si="203"/>
        <v>495000</v>
      </c>
      <c r="I2130" s="100">
        <f t="shared" si="199"/>
        <v>501424.32193998824</v>
      </c>
      <c r="J2130" s="100">
        <f>MIN(I2130,Farms!$I$6*1000)</f>
        <v>495000</v>
      </c>
      <c r="K2130" s="100">
        <f>MAX(I2130-Farms!$I$6*1000, 0)</f>
        <v>6424.3219399882364</v>
      </c>
      <c r="L2130" s="100">
        <f t="shared" si="200"/>
        <v>21533.935103999996</v>
      </c>
      <c r="M2130" s="100">
        <f t="shared" si="201"/>
        <v>135.45899120234608</v>
      </c>
      <c r="N2130" s="154">
        <f t="shared" si="202"/>
        <v>28093.71603519058</v>
      </c>
    </row>
    <row r="2131" spans="2:14" x14ac:dyDescent="0.25">
      <c r="B2131" s="4">
        <v>42608</v>
      </c>
      <c r="C2131" s="99">
        <f>'Farm Runoff'!$D2131</f>
        <v>22399.113599999997</v>
      </c>
      <c r="D2131" s="99">
        <f>'Irrigation Demand'!$D2131</f>
        <v>677.29495601173039</v>
      </c>
      <c r="E2131" s="99">
        <f>$C2131*Farms!$H$6/100</f>
        <v>5554.9801727999993</v>
      </c>
      <c r="F2131" s="99">
        <f t="shared" si="198"/>
        <v>16844.133427199999</v>
      </c>
      <c r="G2131" s="99">
        <f>IF(H2131&lt;Farms!$I$6*1000,(MIN(F2131,Farms!$L$6)),0)</f>
        <v>0</v>
      </c>
      <c r="H2131" s="100">
        <f t="shared" si="203"/>
        <v>495000</v>
      </c>
      <c r="I2131" s="100">
        <f t="shared" si="199"/>
        <v>499877.68521678826</v>
      </c>
      <c r="J2131" s="100">
        <f>MIN(I2131,Farms!$I$6*1000)</f>
        <v>495000</v>
      </c>
      <c r="K2131" s="100">
        <f>MAX(I2131-Farms!$I$6*1000, 0)</f>
        <v>4877.6852167882607</v>
      </c>
      <c r="L2131" s="100">
        <f t="shared" si="200"/>
        <v>16844.133427199999</v>
      </c>
      <c r="M2131" s="100">
        <f t="shared" si="201"/>
        <v>135.45899120234608</v>
      </c>
      <c r="N2131" s="154">
        <f t="shared" si="202"/>
        <v>21857.277635190607</v>
      </c>
    </row>
    <row r="2132" spans="2:14" x14ac:dyDescent="0.25">
      <c r="B2132" s="4">
        <v>42609</v>
      </c>
      <c r="C2132" s="99">
        <f>'Farm Runoff'!$D2132</f>
        <v>18369.763199999998</v>
      </c>
      <c r="D2132" s="99">
        <f>'Irrigation Demand'!$D2132</f>
        <v>677.29495601173039</v>
      </c>
      <c r="E2132" s="99">
        <f>$C2132*Farms!$H$6/100</f>
        <v>4555.7012735999997</v>
      </c>
      <c r="F2132" s="99">
        <f t="shared" si="198"/>
        <v>13814.061926399998</v>
      </c>
      <c r="G2132" s="99">
        <f>IF(H2132&lt;Farms!$I$6*1000,(MIN(F2132,Farms!$L$6)),0)</f>
        <v>0</v>
      </c>
      <c r="H2132" s="100">
        <f t="shared" si="203"/>
        <v>495000</v>
      </c>
      <c r="I2132" s="100">
        <f t="shared" si="199"/>
        <v>498878.40631758823</v>
      </c>
      <c r="J2132" s="100">
        <f>MIN(I2132,Farms!$I$6*1000)</f>
        <v>495000</v>
      </c>
      <c r="K2132" s="100">
        <f>MAX(I2132-Farms!$I$6*1000, 0)</f>
        <v>3878.4063175882329</v>
      </c>
      <c r="L2132" s="100">
        <f t="shared" si="200"/>
        <v>13814.061926399998</v>
      </c>
      <c r="M2132" s="100">
        <f t="shared" si="201"/>
        <v>135.45899120234608</v>
      </c>
      <c r="N2132" s="154">
        <f t="shared" si="202"/>
        <v>17827.927235190578</v>
      </c>
    </row>
    <row r="2133" spans="2:14" x14ac:dyDescent="0.25">
      <c r="B2133" s="4">
        <v>42610</v>
      </c>
      <c r="C2133" s="99">
        <f>'Farm Runoff'!$D2133</f>
        <v>15234.566400000002</v>
      </c>
      <c r="D2133" s="99">
        <f>'Irrigation Demand'!$D2133</f>
        <v>677.29495601173039</v>
      </c>
      <c r="E2133" s="99">
        <f>$C2133*Farms!$H$6/100</f>
        <v>3778.1724672000005</v>
      </c>
      <c r="F2133" s="99">
        <f t="shared" si="198"/>
        <v>11456.393932800001</v>
      </c>
      <c r="G2133" s="99">
        <f>IF(H2133&lt;Farms!$I$6*1000,(MIN(F2133,Farms!$L$6)),0)</f>
        <v>0</v>
      </c>
      <c r="H2133" s="100">
        <f t="shared" si="203"/>
        <v>495000</v>
      </c>
      <c r="I2133" s="100">
        <f t="shared" si="199"/>
        <v>498100.87751118827</v>
      </c>
      <c r="J2133" s="100">
        <f>MIN(I2133,Farms!$I$6*1000)</f>
        <v>495000</v>
      </c>
      <c r="K2133" s="100">
        <f>MAX(I2133-Farms!$I$6*1000, 0)</f>
        <v>3100.8775111882715</v>
      </c>
      <c r="L2133" s="100">
        <f t="shared" si="200"/>
        <v>11456.393932800001</v>
      </c>
      <c r="M2133" s="100">
        <f t="shared" si="201"/>
        <v>135.45899120234608</v>
      </c>
      <c r="N2133" s="154">
        <f t="shared" si="202"/>
        <v>14692.730435190619</v>
      </c>
    </row>
    <row r="2134" spans="2:14" x14ac:dyDescent="0.25">
      <c r="B2134" s="4">
        <v>42611</v>
      </c>
      <c r="C2134" s="99">
        <f>'Farm Runoff'!$D2134</f>
        <v>12438.921599999996</v>
      </c>
      <c r="D2134" s="99">
        <f>'Irrigation Demand'!$D2134</f>
        <v>677.29495601173039</v>
      </c>
      <c r="E2134" s="99">
        <f>$C2134*Farms!$H$6/100</f>
        <v>3084.8525567999986</v>
      </c>
      <c r="F2134" s="99">
        <f t="shared" si="198"/>
        <v>9354.0690431999974</v>
      </c>
      <c r="G2134" s="99">
        <f>IF(H2134&lt;Farms!$I$6*1000,(MIN(F2134,Farms!$L$6)),0)</f>
        <v>0</v>
      </c>
      <c r="H2134" s="100">
        <f t="shared" si="203"/>
        <v>495000</v>
      </c>
      <c r="I2134" s="100">
        <f t="shared" si="199"/>
        <v>497407.55760078825</v>
      </c>
      <c r="J2134" s="100">
        <f>MIN(I2134,Farms!$I$6*1000)</f>
        <v>495000</v>
      </c>
      <c r="K2134" s="100">
        <f>MAX(I2134-Farms!$I$6*1000, 0)</f>
        <v>2407.5576007882482</v>
      </c>
      <c r="L2134" s="100">
        <f t="shared" si="200"/>
        <v>9354.0690431999974</v>
      </c>
      <c r="M2134" s="100">
        <f t="shared" si="201"/>
        <v>135.45899120234608</v>
      </c>
      <c r="N2134" s="154">
        <f t="shared" si="202"/>
        <v>11897.085635190591</v>
      </c>
    </row>
    <row r="2135" spans="2:14" x14ac:dyDescent="0.25">
      <c r="B2135" s="4">
        <v>42612</v>
      </c>
      <c r="C2135" s="99">
        <f>'Farm Runoff'!$D2135</f>
        <v>10005.4656</v>
      </c>
      <c r="D2135" s="99">
        <f>'Irrigation Demand'!$D2135</f>
        <v>677.29495601173039</v>
      </c>
      <c r="E2135" s="99">
        <f>$C2135*Farms!$H$6/100</f>
        <v>2481.3554687999999</v>
      </c>
      <c r="F2135" s="99">
        <f t="shared" si="198"/>
        <v>7524.1101311999992</v>
      </c>
      <c r="G2135" s="99">
        <f>IF(H2135&lt;Farms!$I$6*1000,(MIN(F2135,Farms!$L$6)),0)</f>
        <v>0</v>
      </c>
      <c r="H2135" s="100">
        <f t="shared" si="203"/>
        <v>495000</v>
      </c>
      <c r="I2135" s="100">
        <f t="shared" si="199"/>
        <v>496804.06051278824</v>
      </c>
      <c r="J2135" s="100">
        <f>MIN(I2135,Farms!$I$6*1000)</f>
        <v>495000</v>
      </c>
      <c r="K2135" s="100">
        <f>MAX(I2135-Farms!$I$6*1000, 0)</f>
        <v>1804.0605127882445</v>
      </c>
      <c r="L2135" s="100">
        <f t="shared" si="200"/>
        <v>7524.1101311999992</v>
      </c>
      <c r="M2135" s="100">
        <f t="shared" si="201"/>
        <v>135.45899120234608</v>
      </c>
      <c r="N2135" s="154">
        <f t="shared" si="202"/>
        <v>9463.6296351905894</v>
      </c>
    </row>
    <row r="2136" spans="2:14" x14ac:dyDescent="0.25">
      <c r="B2136" s="4">
        <v>42613</v>
      </c>
      <c r="C2136" s="99">
        <f>'Farm Runoff'!$D2136</f>
        <v>8013.4272000000001</v>
      </c>
      <c r="D2136" s="99">
        <f>'Irrigation Demand'!$D2136</f>
        <v>677.29495601173039</v>
      </c>
      <c r="E2136" s="99">
        <f>$C2136*Farms!$H$6/100</f>
        <v>1987.3299456000002</v>
      </c>
      <c r="F2136" s="99">
        <f t="shared" si="198"/>
        <v>6026.0972543999997</v>
      </c>
      <c r="G2136" s="99">
        <f>IF(H2136&lt;Farms!$I$6*1000,(MIN(F2136,Farms!$L$6)),0)</f>
        <v>0</v>
      </c>
      <c r="H2136" s="100">
        <f t="shared" si="203"/>
        <v>495000</v>
      </c>
      <c r="I2136" s="100">
        <f t="shared" si="199"/>
        <v>496310.03498958825</v>
      </c>
      <c r="J2136" s="100">
        <f>MIN(I2136,Farms!$I$6*1000)</f>
        <v>495000</v>
      </c>
      <c r="K2136" s="100">
        <f>MAX(I2136-Farms!$I$6*1000, 0)</f>
        <v>1310.0349895882537</v>
      </c>
      <c r="L2136" s="100">
        <f t="shared" si="200"/>
        <v>6026.0972543999997</v>
      </c>
      <c r="M2136" s="100">
        <f t="shared" si="201"/>
        <v>135.45899120234608</v>
      </c>
      <c r="N2136" s="154">
        <f t="shared" si="202"/>
        <v>7471.591235190599</v>
      </c>
    </row>
    <row r="2137" spans="2:14" x14ac:dyDescent="0.25">
      <c r="B2137" s="4">
        <v>42614</v>
      </c>
      <c r="C2137" s="99">
        <f>'Farm Runoff'!$D2137</f>
        <v>9665.9136000000017</v>
      </c>
      <c r="D2137" s="99">
        <f>'Irrigation Demand'!$D2137</f>
        <v>1224.8373737373738</v>
      </c>
      <c r="E2137" s="99">
        <f>$C2137*Farms!$H$6/100</f>
        <v>2397.1465728000003</v>
      </c>
      <c r="F2137" s="99">
        <f t="shared" si="198"/>
        <v>7268.7670272000014</v>
      </c>
      <c r="G2137" s="99">
        <f>IF(H2137&lt;Farms!$I$6*1000,(MIN(F2137,Farms!$L$6)),0)</f>
        <v>0</v>
      </c>
      <c r="H2137" s="100">
        <f t="shared" si="203"/>
        <v>495000</v>
      </c>
      <c r="I2137" s="100">
        <f t="shared" si="199"/>
        <v>496172.30919906264</v>
      </c>
      <c r="J2137" s="100">
        <f>MIN(I2137,Farms!$I$6*1000)</f>
        <v>495000</v>
      </c>
      <c r="K2137" s="100">
        <f>MAX(I2137-Farms!$I$6*1000, 0)</f>
        <v>1172.3091990626417</v>
      </c>
      <c r="L2137" s="100">
        <f t="shared" si="200"/>
        <v>7268.7670272000014</v>
      </c>
      <c r="M2137" s="100">
        <f t="shared" si="201"/>
        <v>244.96747474747477</v>
      </c>
      <c r="N2137" s="154">
        <f t="shared" si="202"/>
        <v>8686.0437010101177</v>
      </c>
    </row>
    <row r="2138" spans="2:14" x14ac:dyDescent="0.25">
      <c r="B2138" s="4">
        <v>42615</v>
      </c>
      <c r="C2138" s="99">
        <f>'Farm Runoff'!$D2138</f>
        <v>8601.9839999999986</v>
      </c>
      <c r="D2138" s="99">
        <f>'Irrigation Demand'!$D2138</f>
        <v>1224.8373737373738</v>
      </c>
      <c r="E2138" s="99">
        <f>$C2138*Farms!$H$6/100</f>
        <v>2133.2920319999994</v>
      </c>
      <c r="F2138" s="99">
        <f t="shared" si="198"/>
        <v>6468.6919679999992</v>
      </c>
      <c r="G2138" s="99">
        <f>IF(H2138&lt;Farms!$I$6*1000,(MIN(F2138,Farms!$L$6)),0)</f>
        <v>0</v>
      </c>
      <c r="H2138" s="100">
        <f t="shared" si="203"/>
        <v>495000</v>
      </c>
      <c r="I2138" s="100">
        <f t="shared" si="199"/>
        <v>495908.45465826266</v>
      </c>
      <c r="J2138" s="100">
        <f>MIN(I2138,Farms!$I$6*1000)</f>
        <v>495000</v>
      </c>
      <c r="K2138" s="100">
        <f>MAX(I2138-Farms!$I$6*1000, 0)</f>
        <v>908.45465826266445</v>
      </c>
      <c r="L2138" s="100">
        <f t="shared" si="200"/>
        <v>6468.6919679999992</v>
      </c>
      <c r="M2138" s="100">
        <f t="shared" si="201"/>
        <v>244.96747474747477</v>
      </c>
      <c r="N2138" s="154">
        <f t="shared" si="202"/>
        <v>7622.1141010101383</v>
      </c>
    </row>
    <row r="2139" spans="2:14" x14ac:dyDescent="0.25">
      <c r="B2139" s="4">
        <v>42616</v>
      </c>
      <c r="C2139" s="99">
        <f>'Farm Runoff'!$D2139</f>
        <v>7696.5120000000006</v>
      </c>
      <c r="D2139" s="99">
        <f>'Irrigation Demand'!$D2139</f>
        <v>1224.8373737373738</v>
      </c>
      <c r="E2139" s="99">
        <f>$C2139*Farms!$H$6/100</f>
        <v>1908.7349760000004</v>
      </c>
      <c r="F2139" s="99">
        <f t="shared" si="198"/>
        <v>5787.777024</v>
      </c>
      <c r="G2139" s="99">
        <f>IF(H2139&lt;Farms!$I$6*1000,(MIN(F2139,Farms!$L$6)),0)</f>
        <v>0</v>
      </c>
      <c r="H2139" s="100">
        <f t="shared" si="203"/>
        <v>495000</v>
      </c>
      <c r="I2139" s="100">
        <f t="shared" si="199"/>
        <v>495683.89760226262</v>
      </c>
      <c r="J2139" s="100">
        <f>MIN(I2139,Farms!$I$6*1000)</f>
        <v>495000</v>
      </c>
      <c r="K2139" s="100">
        <f>MAX(I2139-Farms!$I$6*1000, 0)</f>
        <v>683.89760226261569</v>
      </c>
      <c r="L2139" s="100">
        <f t="shared" si="200"/>
        <v>5787.777024</v>
      </c>
      <c r="M2139" s="100">
        <f t="shared" si="201"/>
        <v>244.96747474747477</v>
      </c>
      <c r="N2139" s="154">
        <f t="shared" si="202"/>
        <v>6716.6421010100903</v>
      </c>
    </row>
    <row r="2140" spans="2:14" x14ac:dyDescent="0.25">
      <c r="B2140" s="4">
        <v>42617</v>
      </c>
      <c r="C2140" s="99">
        <f>'Farm Runoff'!$D2140</f>
        <v>7266.4128000000001</v>
      </c>
      <c r="D2140" s="99">
        <f>'Irrigation Demand'!$D2140</f>
        <v>1224.8373737373738</v>
      </c>
      <c r="E2140" s="99">
        <f>$C2140*Farms!$H$6/100</f>
        <v>1802.0703744000002</v>
      </c>
      <c r="F2140" s="99">
        <f t="shared" si="198"/>
        <v>5464.3424255999998</v>
      </c>
      <c r="G2140" s="99">
        <f>IF(H2140&lt;Farms!$I$6*1000,(MIN(F2140,Farms!$L$6)),0)</f>
        <v>0</v>
      </c>
      <c r="H2140" s="100">
        <f t="shared" si="203"/>
        <v>495000</v>
      </c>
      <c r="I2140" s="100">
        <f t="shared" si="199"/>
        <v>495577.23300066264</v>
      </c>
      <c r="J2140" s="100">
        <f>MIN(I2140,Farms!$I$6*1000)</f>
        <v>495000</v>
      </c>
      <c r="K2140" s="100">
        <f>MAX(I2140-Farms!$I$6*1000, 0)</f>
        <v>577.23300066264346</v>
      </c>
      <c r="L2140" s="100">
        <f t="shared" si="200"/>
        <v>5464.3424255999998</v>
      </c>
      <c r="M2140" s="100">
        <f t="shared" si="201"/>
        <v>244.96747474747477</v>
      </c>
      <c r="N2140" s="154">
        <f t="shared" si="202"/>
        <v>6286.5429010101179</v>
      </c>
    </row>
    <row r="2141" spans="2:14" x14ac:dyDescent="0.25">
      <c r="B2141" s="4">
        <v>42618</v>
      </c>
      <c r="C2141" s="99">
        <f>'Farm Runoff'!$D2141</f>
        <v>8998.1280000000006</v>
      </c>
      <c r="D2141" s="99">
        <f>'Irrigation Demand'!$D2141</f>
        <v>0</v>
      </c>
      <c r="E2141" s="99">
        <f>$C2141*Farms!$H$6/100</f>
        <v>2231.5357440000002</v>
      </c>
      <c r="F2141" s="99">
        <f t="shared" si="198"/>
        <v>6766.5922559999999</v>
      </c>
      <c r="G2141" s="99">
        <f>IF(H2141&lt;Farms!$I$6*1000,(MIN(F2141,Farms!$L$6)),0)</f>
        <v>0</v>
      </c>
      <c r="H2141" s="100">
        <f t="shared" si="203"/>
        <v>495000</v>
      </c>
      <c r="I2141" s="100">
        <f t="shared" si="199"/>
        <v>497231.53574399999</v>
      </c>
      <c r="J2141" s="100">
        <f>MIN(I2141,Farms!$I$6*1000)</f>
        <v>495000</v>
      </c>
      <c r="K2141" s="100">
        <f>MAX(I2141-Farms!$I$6*1000, 0)</f>
        <v>2231.5357439999934</v>
      </c>
      <c r="L2141" s="100">
        <f t="shared" si="200"/>
        <v>6766.5922559999999</v>
      </c>
      <c r="M2141" s="100">
        <f t="shared" si="201"/>
        <v>0</v>
      </c>
      <c r="N2141" s="154">
        <f t="shared" si="202"/>
        <v>8998.1279999999933</v>
      </c>
    </row>
    <row r="2142" spans="2:14" x14ac:dyDescent="0.25">
      <c r="B2142" s="4">
        <v>42619</v>
      </c>
      <c r="C2142" s="99">
        <f>'Farm Runoff'!$D2142</f>
        <v>9371.6351999999988</v>
      </c>
      <c r="D2142" s="99">
        <f>'Irrigation Demand'!$D2142</f>
        <v>1224.8373737373738</v>
      </c>
      <c r="E2142" s="99">
        <f>$C2142*Farms!$H$6/100</f>
        <v>2324.1655295999999</v>
      </c>
      <c r="F2142" s="99">
        <f t="shared" si="198"/>
        <v>7047.4696703999989</v>
      </c>
      <c r="G2142" s="99">
        <f>IF(H2142&lt;Farms!$I$6*1000,(MIN(F2142,Farms!$L$6)),0)</f>
        <v>0</v>
      </c>
      <c r="H2142" s="100">
        <f t="shared" si="203"/>
        <v>495000</v>
      </c>
      <c r="I2142" s="100">
        <f t="shared" si="199"/>
        <v>496099.32815586263</v>
      </c>
      <c r="J2142" s="100">
        <f>MIN(I2142,Farms!$I$6*1000)</f>
        <v>495000</v>
      </c>
      <c r="K2142" s="100">
        <f>MAX(I2142-Farms!$I$6*1000, 0)</f>
        <v>1099.3281558626331</v>
      </c>
      <c r="L2142" s="100">
        <f t="shared" si="200"/>
        <v>7047.4696703999989</v>
      </c>
      <c r="M2142" s="100">
        <f t="shared" si="201"/>
        <v>244.96747474747477</v>
      </c>
      <c r="N2142" s="154">
        <f t="shared" si="202"/>
        <v>8391.7653010101076</v>
      </c>
    </row>
    <row r="2143" spans="2:14" x14ac:dyDescent="0.25">
      <c r="B2143" s="4">
        <v>42620</v>
      </c>
      <c r="C2143" s="99">
        <f>'Farm Runoff'!$D2143</f>
        <v>9586.6847999999991</v>
      </c>
      <c r="D2143" s="99">
        <f>'Irrigation Demand'!$D2143</f>
        <v>1224.8373737373738</v>
      </c>
      <c r="E2143" s="99">
        <f>$C2143*Farms!$H$6/100</f>
        <v>2377.4978303999997</v>
      </c>
      <c r="F2143" s="99">
        <f t="shared" si="198"/>
        <v>7209.1869695999994</v>
      </c>
      <c r="G2143" s="99">
        <f>IF(H2143&lt;Farms!$I$6*1000,(MIN(F2143,Farms!$L$6)),0)</f>
        <v>0</v>
      </c>
      <c r="H2143" s="100">
        <f t="shared" si="203"/>
        <v>495000</v>
      </c>
      <c r="I2143" s="100">
        <f t="shared" si="199"/>
        <v>496152.66045666265</v>
      </c>
      <c r="J2143" s="100">
        <f>MIN(I2143,Farms!$I$6*1000)</f>
        <v>495000</v>
      </c>
      <c r="K2143" s="100">
        <f>MAX(I2143-Farms!$I$6*1000, 0)</f>
        <v>1152.6604566626484</v>
      </c>
      <c r="L2143" s="100">
        <f t="shared" si="200"/>
        <v>7209.1869695999994</v>
      </c>
      <c r="M2143" s="100">
        <f t="shared" si="201"/>
        <v>244.96747474747477</v>
      </c>
      <c r="N2143" s="154">
        <f t="shared" si="202"/>
        <v>8606.8149010101224</v>
      </c>
    </row>
    <row r="2144" spans="2:14" x14ac:dyDescent="0.25">
      <c r="B2144" s="4">
        <v>42621</v>
      </c>
      <c r="C2144" s="99">
        <f>'Farm Runoff'!$D2144</f>
        <v>7775.7408000000005</v>
      </c>
      <c r="D2144" s="99">
        <f>'Irrigation Demand'!$D2144</f>
        <v>1224.8373737373738</v>
      </c>
      <c r="E2144" s="99">
        <f>$C2144*Farms!$H$6/100</f>
        <v>1928.3837184000001</v>
      </c>
      <c r="F2144" s="99">
        <f t="shared" si="198"/>
        <v>5847.3570816000001</v>
      </c>
      <c r="G2144" s="99">
        <f>IF(H2144&lt;Farms!$I$6*1000,(MIN(F2144,Farms!$L$6)),0)</f>
        <v>0</v>
      </c>
      <c r="H2144" s="100">
        <f t="shared" si="203"/>
        <v>495000</v>
      </c>
      <c r="I2144" s="100">
        <f t="shared" si="199"/>
        <v>495703.54634466261</v>
      </c>
      <c r="J2144" s="100">
        <f>MIN(I2144,Farms!$I$6*1000)</f>
        <v>495000</v>
      </c>
      <c r="K2144" s="100">
        <f>MAX(I2144-Farms!$I$6*1000, 0)</f>
        <v>703.54634466260904</v>
      </c>
      <c r="L2144" s="100">
        <f t="shared" si="200"/>
        <v>5847.3570816000001</v>
      </c>
      <c r="M2144" s="100">
        <f t="shared" si="201"/>
        <v>244.96747474747477</v>
      </c>
      <c r="N2144" s="154">
        <f t="shared" si="202"/>
        <v>6795.8709010100838</v>
      </c>
    </row>
    <row r="2145" spans="2:14" x14ac:dyDescent="0.25">
      <c r="B2145" s="4">
        <v>42622</v>
      </c>
      <c r="C2145" s="99">
        <f>'Farm Runoff'!$D2145</f>
        <v>9643.2767999999978</v>
      </c>
      <c r="D2145" s="99">
        <f>'Irrigation Demand'!$D2145</f>
        <v>0</v>
      </c>
      <c r="E2145" s="99">
        <f>$C2145*Farms!$H$6/100</f>
        <v>2391.5326463999995</v>
      </c>
      <c r="F2145" s="99">
        <f t="shared" si="198"/>
        <v>7251.7441535999988</v>
      </c>
      <c r="G2145" s="99">
        <f>IF(H2145&lt;Farms!$I$6*1000,(MIN(F2145,Farms!$L$6)),0)</f>
        <v>0</v>
      </c>
      <c r="H2145" s="100">
        <f t="shared" si="203"/>
        <v>495000</v>
      </c>
      <c r="I2145" s="100">
        <f t="shared" si="199"/>
        <v>497391.53264639998</v>
      </c>
      <c r="J2145" s="100">
        <f>MIN(I2145,Farms!$I$6*1000)</f>
        <v>495000</v>
      </c>
      <c r="K2145" s="100">
        <f>MAX(I2145-Farms!$I$6*1000, 0)</f>
        <v>2391.5326463999809</v>
      </c>
      <c r="L2145" s="100">
        <f t="shared" si="200"/>
        <v>7251.7441535999988</v>
      </c>
      <c r="M2145" s="100">
        <f t="shared" si="201"/>
        <v>0</v>
      </c>
      <c r="N2145" s="154">
        <f t="shared" si="202"/>
        <v>9643.2767999999796</v>
      </c>
    </row>
    <row r="2146" spans="2:14" x14ac:dyDescent="0.25">
      <c r="B2146" s="4">
        <v>42623</v>
      </c>
      <c r="C2146" s="99">
        <f>'Farm Runoff'!$D2146</f>
        <v>13446.259199999999</v>
      </c>
      <c r="D2146" s="99">
        <f>'Irrigation Demand'!$D2146</f>
        <v>1224.8373737373738</v>
      </c>
      <c r="E2146" s="99">
        <f>$C2146*Farms!$H$6/100</f>
        <v>3334.6722816000001</v>
      </c>
      <c r="F2146" s="99">
        <f t="shared" si="198"/>
        <v>10111.586918399998</v>
      </c>
      <c r="G2146" s="99">
        <f>IF(H2146&lt;Farms!$I$6*1000,(MIN(F2146,Farms!$L$6)),0)</f>
        <v>0</v>
      </c>
      <c r="H2146" s="100">
        <f t="shared" si="203"/>
        <v>495000</v>
      </c>
      <c r="I2146" s="100">
        <f t="shared" si="199"/>
        <v>497109.83490786265</v>
      </c>
      <c r="J2146" s="100">
        <f>MIN(I2146,Farms!$I$6*1000)</f>
        <v>495000</v>
      </c>
      <c r="K2146" s="100">
        <f>MAX(I2146-Farms!$I$6*1000, 0)</f>
        <v>2109.8349078626488</v>
      </c>
      <c r="L2146" s="100">
        <f t="shared" si="200"/>
        <v>10111.586918399998</v>
      </c>
      <c r="M2146" s="100">
        <f t="shared" si="201"/>
        <v>244.96747474747477</v>
      </c>
      <c r="N2146" s="154">
        <f t="shared" si="202"/>
        <v>12466.389301010122</v>
      </c>
    </row>
    <row r="2147" spans="2:14" x14ac:dyDescent="0.25">
      <c r="B2147" s="4">
        <v>42624</v>
      </c>
      <c r="C2147" s="99">
        <f>'Farm Runoff'!$D2147</f>
        <v>11850.364799999998</v>
      </c>
      <c r="D2147" s="99">
        <f>'Irrigation Demand'!$D2147</f>
        <v>1224.8373737373738</v>
      </c>
      <c r="E2147" s="99">
        <f>$C2147*Farms!$H$6/100</f>
        <v>2938.8904703999997</v>
      </c>
      <c r="F2147" s="99">
        <f t="shared" si="198"/>
        <v>8911.4743295999979</v>
      </c>
      <c r="G2147" s="99">
        <f>IF(H2147&lt;Farms!$I$6*1000,(MIN(F2147,Farms!$L$6)),0)</f>
        <v>0</v>
      </c>
      <c r="H2147" s="100">
        <f t="shared" si="203"/>
        <v>495000</v>
      </c>
      <c r="I2147" s="100">
        <f t="shared" si="199"/>
        <v>496714.05309666262</v>
      </c>
      <c r="J2147" s="100">
        <f>MIN(I2147,Farms!$I$6*1000)</f>
        <v>495000</v>
      </c>
      <c r="K2147" s="100">
        <f>MAX(I2147-Farms!$I$6*1000, 0)</f>
        <v>1714.0530966626247</v>
      </c>
      <c r="L2147" s="100">
        <f t="shared" si="200"/>
        <v>8911.4743295999979</v>
      </c>
      <c r="M2147" s="100">
        <f t="shared" si="201"/>
        <v>244.96747474747477</v>
      </c>
      <c r="N2147" s="154">
        <f t="shared" si="202"/>
        <v>10870.494901010097</v>
      </c>
    </row>
    <row r="2148" spans="2:14" x14ac:dyDescent="0.25">
      <c r="B2148" s="4">
        <v>42625</v>
      </c>
      <c r="C2148" s="99">
        <f>'Farm Runoff'!$D2148</f>
        <v>8522.7551999999996</v>
      </c>
      <c r="D2148" s="99">
        <f>'Irrigation Demand'!$D2148</f>
        <v>1224.8373737373738</v>
      </c>
      <c r="E2148" s="99">
        <f>$C2148*Farms!$H$6/100</f>
        <v>2113.6432895999997</v>
      </c>
      <c r="F2148" s="99">
        <f t="shared" si="198"/>
        <v>6409.1119103999999</v>
      </c>
      <c r="G2148" s="99">
        <f>IF(H2148&lt;Farms!$I$6*1000,(MIN(F2148,Farms!$L$6)),0)</f>
        <v>0</v>
      </c>
      <c r="H2148" s="100">
        <f t="shared" si="203"/>
        <v>495000</v>
      </c>
      <c r="I2148" s="100">
        <f t="shared" si="199"/>
        <v>495888.80591586261</v>
      </c>
      <c r="J2148" s="100">
        <f>MIN(I2148,Farms!$I$6*1000)</f>
        <v>495000</v>
      </c>
      <c r="K2148" s="100">
        <f>MAX(I2148-Farms!$I$6*1000, 0)</f>
        <v>888.80591586261289</v>
      </c>
      <c r="L2148" s="100">
        <f t="shared" si="200"/>
        <v>6409.1119103999999</v>
      </c>
      <c r="M2148" s="100">
        <f t="shared" si="201"/>
        <v>244.96747474747477</v>
      </c>
      <c r="N2148" s="154">
        <f t="shared" si="202"/>
        <v>7542.8853010100875</v>
      </c>
    </row>
    <row r="2149" spans="2:14" x14ac:dyDescent="0.25">
      <c r="B2149" s="4">
        <v>42626</v>
      </c>
      <c r="C2149" s="99">
        <f>'Farm Runoff'!$D2149</f>
        <v>7175.865600000001</v>
      </c>
      <c r="D2149" s="99">
        <f>'Irrigation Demand'!$D2149</f>
        <v>1224.8373737373738</v>
      </c>
      <c r="E2149" s="99">
        <f>$C2149*Farms!$H$6/100</f>
        <v>1779.6146688000001</v>
      </c>
      <c r="F2149" s="99">
        <f t="shared" si="198"/>
        <v>5396.2509312000011</v>
      </c>
      <c r="G2149" s="99">
        <f>IF(H2149&lt;Farms!$I$6*1000,(MIN(F2149,Farms!$L$6)),0)</f>
        <v>0</v>
      </c>
      <c r="H2149" s="100">
        <f t="shared" si="203"/>
        <v>495000</v>
      </c>
      <c r="I2149" s="100">
        <f t="shared" si="199"/>
        <v>495554.77729506261</v>
      </c>
      <c r="J2149" s="100">
        <f>MIN(I2149,Farms!$I$6*1000)</f>
        <v>495000</v>
      </c>
      <c r="K2149" s="100">
        <f>MAX(I2149-Farms!$I$6*1000, 0)</f>
        <v>554.77729506260948</v>
      </c>
      <c r="L2149" s="100">
        <f t="shared" si="200"/>
        <v>5396.2509312000011</v>
      </c>
      <c r="M2149" s="100">
        <f t="shared" si="201"/>
        <v>244.96747474747477</v>
      </c>
      <c r="N2149" s="154">
        <f t="shared" si="202"/>
        <v>6195.9957010100852</v>
      </c>
    </row>
    <row r="2150" spans="2:14" x14ac:dyDescent="0.25">
      <c r="B2150" s="4">
        <v>42627</v>
      </c>
      <c r="C2150" s="99">
        <f>'Farm Runoff'!$D2150</f>
        <v>5919.5231999999996</v>
      </c>
      <c r="D2150" s="99">
        <f>'Irrigation Demand'!$D2150</f>
        <v>1224.8373737373738</v>
      </c>
      <c r="E2150" s="99">
        <f>$C2150*Farms!$H$6/100</f>
        <v>1468.0417536</v>
      </c>
      <c r="F2150" s="99">
        <f t="shared" si="198"/>
        <v>4451.4814463999992</v>
      </c>
      <c r="G2150" s="99">
        <f>IF(H2150&lt;Farms!$I$6*1000,(MIN(F2150,Farms!$L$6)),0)</f>
        <v>0</v>
      </c>
      <c r="H2150" s="100">
        <f t="shared" si="203"/>
        <v>495000</v>
      </c>
      <c r="I2150" s="100">
        <f t="shared" si="199"/>
        <v>495243.20437986264</v>
      </c>
      <c r="J2150" s="100">
        <f>MIN(I2150,Farms!$I$6*1000)</f>
        <v>495000</v>
      </c>
      <c r="K2150" s="100">
        <f>MAX(I2150-Farms!$I$6*1000, 0)</f>
        <v>243.20437986264005</v>
      </c>
      <c r="L2150" s="100">
        <f t="shared" si="200"/>
        <v>4451.4814463999992</v>
      </c>
      <c r="M2150" s="100">
        <f t="shared" si="201"/>
        <v>244.96747474747477</v>
      </c>
      <c r="N2150" s="154">
        <f t="shared" si="202"/>
        <v>4939.6533010101139</v>
      </c>
    </row>
    <row r="2151" spans="2:14" x14ac:dyDescent="0.25">
      <c r="B2151" s="4">
        <v>42628</v>
      </c>
      <c r="C2151" s="99">
        <f>'Farm Runoff'!$D2151</f>
        <v>5693.1551999999992</v>
      </c>
      <c r="D2151" s="99">
        <f>'Irrigation Demand'!$D2151</f>
        <v>1224.8373737373738</v>
      </c>
      <c r="E2151" s="99">
        <f>$C2151*Farms!$H$6/100</f>
        <v>1411.9024896000001</v>
      </c>
      <c r="F2151" s="99">
        <f t="shared" si="198"/>
        <v>4281.2527103999992</v>
      </c>
      <c r="G2151" s="99">
        <f>IF(H2151&lt;Farms!$I$6*1000,(MIN(F2151,Farms!$L$6)),0)</f>
        <v>0</v>
      </c>
      <c r="H2151" s="100">
        <f t="shared" si="203"/>
        <v>495000</v>
      </c>
      <c r="I2151" s="100">
        <f t="shared" si="199"/>
        <v>495187.06511586264</v>
      </c>
      <c r="J2151" s="100">
        <f>MIN(I2151,Farms!$I$6*1000)</f>
        <v>495000</v>
      </c>
      <c r="K2151" s="100">
        <f>MAX(I2151-Farms!$I$6*1000, 0)</f>
        <v>187.06511586264241</v>
      </c>
      <c r="L2151" s="100">
        <f t="shared" si="200"/>
        <v>4281.2527103999992</v>
      </c>
      <c r="M2151" s="100">
        <f t="shared" si="201"/>
        <v>244.96747474747477</v>
      </c>
      <c r="N2151" s="154">
        <f t="shared" si="202"/>
        <v>4713.2853010101162</v>
      </c>
    </row>
    <row r="2152" spans="2:14" x14ac:dyDescent="0.25">
      <c r="B2152" s="4">
        <v>42629</v>
      </c>
      <c r="C2152" s="99">
        <f>'Farm Runoff'!$D2152</f>
        <v>9122.6304</v>
      </c>
      <c r="D2152" s="99">
        <f>'Irrigation Demand'!$D2152</f>
        <v>1224.8373737373738</v>
      </c>
      <c r="E2152" s="99">
        <f>$C2152*Farms!$H$6/100</f>
        <v>2262.4123392000001</v>
      </c>
      <c r="F2152" s="99">
        <f t="shared" si="198"/>
        <v>6860.2180607999999</v>
      </c>
      <c r="G2152" s="99">
        <f>IF(H2152&lt;Farms!$I$6*1000,(MIN(F2152,Farms!$L$6)),0)</f>
        <v>0</v>
      </c>
      <c r="H2152" s="100">
        <f t="shared" si="203"/>
        <v>495000</v>
      </c>
      <c r="I2152" s="100">
        <f t="shared" si="199"/>
        <v>496037.57496546261</v>
      </c>
      <c r="J2152" s="100">
        <f>MIN(I2152,Farms!$I$6*1000)</f>
        <v>495000</v>
      </c>
      <c r="K2152" s="100">
        <f>MAX(I2152-Farms!$I$6*1000, 0)</f>
        <v>1037.5749654626125</v>
      </c>
      <c r="L2152" s="100">
        <f t="shared" si="200"/>
        <v>6860.2180607999999</v>
      </c>
      <c r="M2152" s="100">
        <f t="shared" si="201"/>
        <v>244.96747474747477</v>
      </c>
      <c r="N2152" s="154">
        <f t="shared" si="202"/>
        <v>8142.760501010087</v>
      </c>
    </row>
    <row r="2153" spans="2:14" x14ac:dyDescent="0.25">
      <c r="B2153" s="4">
        <v>42630</v>
      </c>
      <c r="C2153" s="99">
        <f>'Farm Runoff'!$D2153</f>
        <v>29665.526399999995</v>
      </c>
      <c r="D2153" s="99">
        <f>'Irrigation Demand'!$D2153</f>
        <v>1224.8373737373738</v>
      </c>
      <c r="E2153" s="99">
        <f>$C2153*Farms!$H$6/100</f>
        <v>7357.0505471999986</v>
      </c>
      <c r="F2153" s="99">
        <f t="shared" si="198"/>
        <v>22308.475852799995</v>
      </c>
      <c r="G2153" s="99">
        <f>IF(H2153&lt;Farms!$I$6*1000,(MIN(F2153,Farms!$L$6)),0)</f>
        <v>0</v>
      </c>
      <c r="H2153" s="100">
        <f t="shared" si="203"/>
        <v>495000</v>
      </c>
      <c r="I2153" s="100">
        <f t="shared" si="199"/>
        <v>501132.21317346266</v>
      </c>
      <c r="J2153" s="100">
        <f>MIN(I2153,Farms!$I$6*1000)</f>
        <v>495000</v>
      </c>
      <c r="K2153" s="100">
        <f>MAX(I2153-Farms!$I$6*1000, 0)</f>
        <v>6132.2131734626601</v>
      </c>
      <c r="L2153" s="100">
        <f t="shared" si="200"/>
        <v>22308.475852799995</v>
      </c>
      <c r="M2153" s="100">
        <f t="shared" si="201"/>
        <v>244.96747474747477</v>
      </c>
      <c r="N2153" s="154">
        <f t="shared" si="202"/>
        <v>28685.656501010129</v>
      </c>
    </row>
    <row r="2154" spans="2:14" x14ac:dyDescent="0.25">
      <c r="B2154" s="4">
        <v>42631</v>
      </c>
      <c r="C2154" s="99">
        <f>'Farm Runoff'!$D2154</f>
        <v>23576.227200000001</v>
      </c>
      <c r="D2154" s="99">
        <f>'Irrigation Demand'!$D2154</f>
        <v>1224.8373737373738</v>
      </c>
      <c r="E2154" s="99">
        <f>$C2154*Farms!$H$6/100</f>
        <v>5846.9043456000009</v>
      </c>
      <c r="F2154" s="99">
        <f t="shared" si="198"/>
        <v>17729.322854400001</v>
      </c>
      <c r="G2154" s="99">
        <f>IF(H2154&lt;Farms!$I$6*1000,(MIN(F2154,Farms!$L$6)),0)</f>
        <v>0</v>
      </c>
      <c r="H2154" s="100">
        <f t="shared" si="203"/>
        <v>495000</v>
      </c>
      <c r="I2154" s="100">
        <f t="shared" si="199"/>
        <v>499622.06697186263</v>
      </c>
      <c r="J2154" s="100">
        <f>MIN(I2154,Farms!$I$6*1000)</f>
        <v>495000</v>
      </c>
      <c r="K2154" s="100">
        <f>MAX(I2154-Farms!$I$6*1000, 0)</f>
        <v>4622.0669718626305</v>
      </c>
      <c r="L2154" s="100">
        <f t="shared" si="200"/>
        <v>17729.322854400001</v>
      </c>
      <c r="M2154" s="100">
        <f t="shared" si="201"/>
        <v>244.96747474747477</v>
      </c>
      <c r="N2154" s="154">
        <f t="shared" si="202"/>
        <v>22596.357301010106</v>
      </c>
    </row>
    <row r="2155" spans="2:14" x14ac:dyDescent="0.25">
      <c r="B2155" s="4">
        <v>42632</v>
      </c>
      <c r="C2155" s="99">
        <f>'Farm Runoff'!$D2155</f>
        <v>15585.436799999999</v>
      </c>
      <c r="D2155" s="99">
        <f>'Irrigation Demand'!$D2155</f>
        <v>1224.8373737373738</v>
      </c>
      <c r="E2155" s="99">
        <f>$C2155*Farms!$H$6/100</f>
        <v>3865.1883263999998</v>
      </c>
      <c r="F2155" s="99">
        <f t="shared" si="198"/>
        <v>11720.248473600001</v>
      </c>
      <c r="G2155" s="99">
        <f>IF(H2155&lt;Farms!$I$6*1000,(MIN(F2155,Farms!$L$6)),0)</f>
        <v>0</v>
      </c>
      <c r="H2155" s="100">
        <f t="shared" si="203"/>
        <v>495000</v>
      </c>
      <c r="I2155" s="100">
        <f t="shared" si="199"/>
        <v>497640.35095266264</v>
      </c>
      <c r="J2155" s="100">
        <f>MIN(I2155,Farms!$I$6*1000)</f>
        <v>495000</v>
      </c>
      <c r="K2155" s="100">
        <f>MAX(I2155-Farms!$I$6*1000, 0)</f>
        <v>2640.350952662644</v>
      </c>
      <c r="L2155" s="100">
        <f t="shared" si="200"/>
        <v>11720.248473600001</v>
      </c>
      <c r="M2155" s="100">
        <f t="shared" si="201"/>
        <v>244.96747474747477</v>
      </c>
      <c r="N2155" s="154">
        <f t="shared" si="202"/>
        <v>14605.566901010119</v>
      </c>
    </row>
    <row r="2156" spans="2:14" x14ac:dyDescent="0.25">
      <c r="B2156" s="4">
        <v>42633</v>
      </c>
      <c r="C2156" s="99">
        <f>'Farm Runoff'!$D2156</f>
        <v>12235.190399999999</v>
      </c>
      <c r="D2156" s="99">
        <f>'Irrigation Demand'!$D2156</f>
        <v>1224.8373737373738</v>
      </c>
      <c r="E2156" s="99">
        <f>$C2156*Farms!$H$6/100</f>
        <v>3034.3272191999999</v>
      </c>
      <c r="F2156" s="99">
        <f t="shared" si="198"/>
        <v>9200.8631807999991</v>
      </c>
      <c r="G2156" s="99">
        <f>IF(H2156&lt;Farms!$I$6*1000,(MIN(F2156,Farms!$L$6)),0)</f>
        <v>0</v>
      </c>
      <c r="H2156" s="100">
        <f t="shared" si="203"/>
        <v>495000</v>
      </c>
      <c r="I2156" s="100">
        <f t="shared" si="199"/>
        <v>496809.48984546261</v>
      </c>
      <c r="J2156" s="100">
        <f>MIN(I2156,Farms!$I$6*1000)</f>
        <v>495000</v>
      </c>
      <c r="K2156" s="100">
        <f>MAX(I2156-Farms!$I$6*1000, 0)</f>
        <v>1809.4898454626091</v>
      </c>
      <c r="L2156" s="100">
        <f t="shared" si="200"/>
        <v>9200.8631807999991</v>
      </c>
      <c r="M2156" s="100">
        <f t="shared" si="201"/>
        <v>244.96747474747477</v>
      </c>
      <c r="N2156" s="154">
        <f t="shared" si="202"/>
        <v>11255.320501010083</v>
      </c>
    </row>
    <row r="2157" spans="2:14" x14ac:dyDescent="0.25">
      <c r="B2157" s="4">
        <v>42634</v>
      </c>
      <c r="C2157" s="99">
        <f>'Farm Runoff'!$D2157</f>
        <v>8454.8448000000008</v>
      </c>
      <c r="D2157" s="99">
        <f>'Irrigation Demand'!$D2157</f>
        <v>1224.8373737373738</v>
      </c>
      <c r="E2157" s="99">
        <f>$C2157*Farms!$H$6/100</f>
        <v>2096.8015104000001</v>
      </c>
      <c r="F2157" s="99">
        <f t="shared" si="198"/>
        <v>6358.0432896000002</v>
      </c>
      <c r="G2157" s="99">
        <f>IF(H2157&lt;Farms!$I$6*1000,(MIN(F2157,Farms!$L$6)),0)</f>
        <v>0</v>
      </c>
      <c r="H2157" s="100">
        <f t="shared" si="203"/>
        <v>495000</v>
      </c>
      <c r="I2157" s="100">
        <f t="shared" si="199"/>
        <v>495871.96413666266</v>
      </c>
      <c r="J2157" s="100">
        <f>MIN(I2157,Farms!$I$6*1000)</f>
        <v>495000</v>
      </c>
      <c r="K2157" s="100">
        <f>MAX(I2157-Farms!$I$6*1000, 0)</f>
        <v>871.96413666266017</v>
      </c>
      <c r="L2157" s="100">
        <f t="shared" si="200"/>
        <v>6358.0432896000002</v>
      </c>
      <c r="M2157" s="100">
        <f t="shared" si="201"/>
        <v>244.96747474747477</v>
      </c>
      <c r="N2157" s="154">
        <f t="shared" si="202"/>
        <v>7474.974901010135</v>
      </c>
    </row>
    <row r="2158" spans="2:14" x14ac:dyDescent="0.25">
      <c r="B2158" s="4">
        <v>42635</v>
      </c>
      <c r="C2158" s="99">
        <f>'Farm Runoff'!$D2158</f>
        <v>7345.6416000000017</v>
      </c>
      <c r="D2158" s="99">
        <f>'Irrigation Demand'!$D2158</f>
        <v>1224.8373737373738</v>
      </c>
      <c r="E2158" s="99">
        <f>$C2158*Farms!$H$6/100</f>
        <v>1821.7191168000004</v>
      </c>
      <c r="F2158" s="99">
        <f t="shared" si="198"/>
        <v>5523.9224832000018</v>
      </c>
      <c r="G2158" s="99">
        <f>IF(H2158&lt;Farms!$I$6*1000,(MIN(F2158,Farms!$L$6)),0)</f>
        <v>0</v>
      </c>
      <c r="H2158" s="100">
        <f t="shared" si="203"/>
        <v>495000</v>
      </c>
      <c r="I2158" s="100">
        <f t="shared" si="199"/>
        <v>495596.88174306264</v>
      </c>
      <c r="J2158" s="100">
        <f>MIN(I2158,Farms!$I$6*1000)</f>
        <v>495000</v>
      </c>
      <c r="K2158" s="100">
        <f>MAX(I2158-Farms!$I$6*1000, 0)</f>
        <v>596.88174306263682</v>
      </c>
      <c r="L2158" s="100">
        <f t="shared" si="200"/>
        <v>5523.9224832000018</v>
      </c>
      <c r="M2158" s="100">
        <f t="shared" si="201"/>
        <v>244.96747474747477</v>
      </c>
      <c r="N2158" s="154">
        <f t="shared" si="202"/>
        <v>6365.7717010101132</v>
      </c>
    </row>
    <row r="2159" spans="2:14" x14ac:dyDescent="0.25">
      <c r="B2159" s="4">
        <v>42636</v>
      </c>
      <c r="C2159" s="99">
        <f>'Farm Runoff'!$D2159</f>
        <v>6213.8016000000007</v>
      </c>
      <c r="D2159" s="99">
        <f>'Irrigation Demand'!$D2159</f>
        <v>1224.8373737373738</v>
      </c>
      <c r="E2159" s="99">
        <f>$C2159*Farms!$H$6/100</f>
        <v>1541.0227968000004</v>
      </c>
      <c r="F2159" s="99">
        <f t="shared" si="198"/>
        <v>4672.7788032000008</v>
      </c>
      <c r="G2159" s="99">
        <f>IF(H2159&lt;Farms!$I$6*1000,(MIN(F2159,Farms!$L$6)),0)</f>
        <v>0</v>
      </c>
      <c r="H2159" s="100">
        <f t="shared" si="203"/>
        <v>495000</v>
      </c>
      <c r="I2159" s="100">
        <f t="shared" si="199"/>
        <v>495316.18542306265</v>
      </c>
      <c r="J2159" s="100">
        <f>MIN(I2159,Farms!$I$6*1000)</f>
        <v>495000</v>
      </c>
      <c r="K2159" s="100">
        <f>MAX(I2159-Farms!$I$6*1000, 0)</f>
        <v>316.18542306264862</v>
      </c>
      <c r="L2159" s="100">
        <f t="shared" si="200"/>
        <v>4672.7788032000008</v>
      </c>
      <c r="M2159" s="100">
        <f t="shared" si="201"/>
        <v>244.96747474747477</v>
      </c>
      <c r="N2159" s="154">
        <f t="shared" si="202"/>
        <v>5233.931701010124</v>
      </c>
    </row>
    <row r="2160" spans="2:14" x14ac:dyDescent="0.25">
      <c r="B2160" s="4">
        <v>42637</v>
      </c>
      <c r="C2160" s="99">
        <f>'Farm Runoff'!$D2160</f>
        <v>5953.4784000000009</v>
      </c>
      <c r="D2160" s="99">
        <f>'Irrigation Demand'!$D2160</f>
        <v>1224.8373737373738</v>
      </c>
      <c r="E2160" s="99">
        <f>$C2160*Farms!$H$6/100</f>
        <v>1476.4626432000002</v>
      </c>
      <c r="F2160" s="99">
        <f t="shared" si="198"/>
        <v>4477.0157568000004</v>
      </c>
      <c r="G2160" s="99">
        <f>IF(H2160&lt;Farms!$I$6*1000,(MIN(F2160,Farms!$L$6)),0)</f>
        <v>0</v>
      </c>
      <c r="H2160" s="100">
        <f t="shared" si="203"/>
        <v>495000</v>
      </c>
      <c r="I2160" s="100">
        <f t="shared" si="199"/>
        <v>495251.62526946265</v>
      </c>
      <c r="J2160" s="100">
        <f>MIN(I2160,Farms!$I$6*1000)</f>
        <v>495000</v>
      </c>
      <c r="K2160" s="100">
        <f>MAX(I2160-Farms!$I$6*1000, 0)</f>
        <v>251.62526946264552</v>
      </c>
      <c r="L2160" s="100">
        <f t="shared" si="200"/>
        <v>4477.0157568000004</v>
      </c>
      <c r="M2160" s="100">
        <f t="shared" si="201"/>
        <v>244.96747474747477</v>
      </c>
      <c r="N2160" s="154">
        <f t="shared" si="202"/>
        <v>4973.6085010101206</v>
      </c>
    </row>
    <row r="2161" spans="2:14" x14ac:dyDescent="0.25">
      <c r="B2161" s="4">
        <v>42638</v>
      </c>
      <c r="C2161" s="99">
        <f>'Farm Runoff'!$D2161</f>
        <v>6598.627199999999</v>
      </c>
      <c r="D2161" s="99">
        <f>'Irrigation Demand'!$D2161</f>
        <v>1224.8373737373738</v>
      </c>
      <c r="E2161" s="99">
        <f>$C2161*Farms!$H$6/100</f>
        <v>1636.4595455999997</v>
      </c>
      <c r="F2161" s="99">
        <f t="shared" si="198"/>
        <v>4962.1676543999993</v>
      </c>
      <c r="G2161" s="99">
        <f>IF(H2161&lt;Farms!$I$6*1000,(MIN(F2161,Farms!$L$6)),0)</f>
        <v>0</v>
      </c>
      <c r="H2161" s="100">
        <f t="shared" si="203"/>
        <v>495000</v>
      </c>
      <c r="I2161" s="100">
        <f t="shared" si="199"/>
        <v>495411.62217186263</v>
      </c>
      <c r="J2161" s="100">
        <f>MIN(I2161,Farms!$I$6*1000)</f>
        <v>495000</v>
      </c>
      <c r="K2161" s="100">
        <f>MAX(I2161-Farms!$I$6*1000, 0)</f>
        <v>411.62217186263297</v>
      </c>
      <c r="L2161" s="100">
        <f t="shared" si="200"/>
        <v>4962.1676543999993</v>
      </c>
      <c r="M2161" s="100">
        <f t="shared" si="201"/>
        <v>244.96747474747477</v>
      </c>
      <c r="N2161" s="154">
        <f t="shared" si="202"/>
        <v>5618.7573010101069</v>
      </c>
    </row>
    <row r="2162" spans="2:14" x14ac:dyDescent="0.25">
      <c r="B2162" s="4">
        <v>42639</v>
      </c>
      <c r="C2162" s="99">
        <f>'Farm Runoff'!$D2162</f>
        <v>5489.4239999999991</v>
      </c>
      <c r="D2162" s="99">
        <f>'Irrigation Demand'!$D2162</f>
        <v>1224.8373737373738</v>
      </c>
      <c r="E2162" s="99">
        <f>$C2162*Farms!$H$6/100</f>
        <v>1361.3771519999998</v>
      </c>
      <c r="F2162" s="99">
        <f t="shared" si="198"/>
        <v>4128.046847999999</v>
      </c>
      <c r="G2162" s="99">
        <f>IF(H2162&lt;Farms!$I$6*1000,(MIN(F2162,Farms!$L$6)),0)</f>
        <v>0</v>
      </c>
      <c r="H2162" s="100">
        <f t="shared" si="203"/>
        <v>495000</v>
      </c>
      <c r="I2162" s="100">
        <f t="shared" si="199"/>
        <v>495136.53977826261</v>
      </c>
      <c r="J2162" s="100">
        <f>MIN(I2162,Farms!$I$6*1000)</f>
        <v>495000</v>
      </c>
      <c r="K2162" s="100">
        <f>MAX(I2162-Farms!$I$6*1000, 0)</f>
        <v>136.53977826260962</v>
      </c>
      <c r="L2162" s="100">
        <f t="shared" si="200"/>
        <v>4128.046847999999</v>
      </c>
      <c r="M2162" s="100">
        <f t="shared" si="201"/>
        <v>244.96747474747477</v>
      </c>
      <c r="N2162" s="154">
        <f t="shared" si="202"/>
        <v>4509.5541010100833</v>
      </c>
    </row>
    <row r="2163" spans="2:14" x14ac:dyDescent="0.25">
      <c r="B2163" s="4">
        <v>42640</v>
      </c>
      <c r="C2163" s="99">
        <f>'Farm Runoff'!$D2163</f>
        <v>7719.1487999999999</v>
      </c>
      <c r="D2163" s="99">
        <f>'Irrigation Demand'!$D2163</f>
        <v>0</v>
      </c>
      <c r="E2163" s="99">
        <f>$C2163*Farms!$H$6/100</f>
        <v>1914.3489024</v>
      </c>
      <c r="F2163" s="99">
        <f t="shared" si="198"/>
        <v>5804.7998975999999</v>
      </c>
      <c r="G2163" s="99">
        <f>IF(H2163&lt;Farms!$I$6*1000,(MIN(F2163,Farms!$L$6)),0)</f>
        <v>0</v>
      </c>
      <c r="H2163" s="100">
        <f t="shared" si="203"/>
        <v>495000</v>
      </c>
      <c r="I2163" s="100">
        <f t="shared" si="199"/>
        <v>496914.3489024</v>
      </c>
      <c r="J2163" s="100">
        <f>MIN(I2163,Farms!$I$6*1000)</f>
        <v>495000</v>
      </c>
      <c r="K2163" s="100">
        <f>MAX(I2163-Farms!$I$6*1000, 0)</f>
        <v>1914.348902400001</v>
      </c>
      <c r="L2163" s="100">
        <f t="shared" si="200"/>
        <v>5804.7998975999999</v>
      </c>
      <c r="M2163" s="100">
        <f t="shared" si="201"/>
        <v>0</v>
      </c>
      <c r="N2163" s="154">
        <f t="shared" si="202"/>
        <v>7719.1488000000008</v>
      </c>
    </row>
    <row r="2164" spans="2:14" x14ac:dyDescent="0.25">
      <c r="B2164" s="4">
        <v>42641</v>
      </c>
      <c r="C2164" s="99">
        <f>'Farm Runoff'!$D2164</f>
        <v>59953.564800000007</v>
      </c>
      <c r="D2164" s="99">
        <f>'Irrigation Demand'!$D2164</f>
        <v>0</v>
      </c>
      <c r="E2164" s="99">
        <f>$C2164*Farms!$H$6/100</f>
        <v>14868.484070400002</v>
      </c>
      <c r="F2164" s="99">
        <f t="shared" si="198"/>
        <v>45085.080729600006</v>
      </c>
      <c r="G2164" s="99">
        <f>IF(H2164&lt;Farms!$I$6*1000,(MIN(F2164,Farms!$L$6)),0)</f>
        <v>0</v>
      </c>
      <c r="H2164" s="100">
        <f t="shared" si="203"/>
        <v>495000</v>
      </c>
      <c r="I2164" s="100">
        <f t="shared" si="199"/>
        <v>509868.48407040001</v>
      </c>
      <c r="J2164" s="100">
        <f>MIN(I2164,Farms!$I$6*1000)</f>
        <v>495000</v>
      </c>
      <c r="K2164" s="100">
        <f>MAX(I2164-Farms!$I$6*1000, 0)</f>
        <v>14868.484070400009</v>
      </c>
      <c r="L2164" s="100">
        <f t="shared" si="200"/>
        <v>45085.080729600006</v>
      </c>
      <c r="M2164" s="100">
        <f t="shared" si="201"/>
        <v>0</v>
      </c>
      <c r="N2164" s="154">
        <f t="shared" si="202"/>
        <v>59953.564800000015</v>
      </c>
    </row>
    <row r="2165" spans="2:14" x14ac:dyDescent="0.25">
      <c r="B2165" s="4">
        <v>42642</v>
      </c>
      <c r="C2165" s="99">
        <f>'Farm Runoff'!$D2165</f>
        <v>52902.201600000008</v>
      </c>
      <c r="D2165" s="99">
        <f>'Irrigation Demand'!$D2165</f>
        <v>1224.8373737373738</v>
      </c>
      <c r="E2165" s="99">
        <f>$C2165*Farms!$H$6/100</f>
        <v>13119.745996800002</v>
      </c>
      <c r="F2165" s="99">
        <f t="shared" si="198"/>
        <v>39782.455603200004</v>
      </c>
      <c r="G2165" s="99">
        <f>IF(H2165&lt;Farms!$I$6*1000,(MIN(F2165,Farms!$L$6)),0)</f>
        <v>0</v>
      </c>
      <c r="H2165" s="100">
        <f t="shared" si="203"/>
        <v>495000</v>
      </c>
      <c r="I2165" s="100">
        <f t="shared" si="199"/>
        <v>506894.90862306266</v>
      </c>
      <c r="J2165" s="100">
        <f>MIN(I2165,Farms!$I$6*1000)</f>
        <v>495000</v>
      </c>
      <c r="K2165" s="100">
        <f>MAX(I2165-Farms!$I$6*1000, 0)</f>
        <v>11894.908623062656</v>
      </c>
      <c r="L2165" s="100">
        <f t="shared" si="200"/>
        <v>39782.455603200004</v>
      </c>
      <c r="M2165" s="100">
        <f t="shared" si="201"/>
        <v>244.96747474747477</v>
      </c>
      <c r="N2165" s="154">
        <f t="shared" si="202"/>
        <v>51922.331701010138</v>
      </c>
    </row>
    <row r="2166" spans="2:14" x14ac:dyDescent="0.25">
      <c r="B2166" s="4">
        <v>42643</v>
      </c>
      <c r="C2166" s="99">
        <f>'Farm Runoff'!$D2166</f>
        <v>31940.524800000003</v>
      </c>
      <c r="D2166" s="99">
        <f>'Irrigation Demand'!$D2166</f>
        <v>1224.8373737373738</v>
      </c>
      <c r="E2166" s="99">
        <f>$C2166*Farms!$H$6/100</f>
        <v>7921.2501504000011</v>
      </c>
      <c r="F2166" s="99">
        <f t="shared" si="198"/>
        <v>24019.274649600004</v>
      </c>
      <c r="G2166" s="99">
        <f>IF(H2166&lt;Farms!$I$6*1000,(MIN(F2166,Farms!$L$6)),0)</f>
        <v>0</v>
      </c>
      <c r="H2166" s="100">
        <f t="shared" si="203"/>
        <v>495000</v>
      </c>
      <c r="I2166" s="100">
        <f t="shared" si="199"/>
        <v>501696.41277666262</v>
      </c>
      <c r="J2166" s="100">
        <f>MIN(I2166,Farms!$I$6*1000)</f>
        <v>495000</v>
      </c>
      <c r="K2166" s="100">
        <f>MAX(I2166-Farms!$I$6*1000, 0)</f>
        <v>6696.4127766626189</v>
      </c>
      <c r="L2166" s="100">
        <f t="shared" si="200"/>
        <v>24019.274649600004</v>
      </c>
      <c r="M2166" s="100">
        <f t="shared" si="201"/>
        <v>244.96747474747477</v>
      </c>
      <c r="N2166" s="154">
        <f t="shared" si="202"/>
        <v>30960.654901010097</v>
      </c>
    </row>
    <row r="2167" spans="2:14" x14ac:dyDescent="0.25">
      <c r="B2167" s="4">
        <v>42644</v>
      </c>
      <c r="C2167" s="99">
        <f>'Farm Runoff'!$D2167</f>
        <v>42228.950399999994</v>
      </c>
      <c r="D2167" s="99">
        <f>'Irrigation Demand'!$D2167</f>
        <v>1989.1844574780059</v>
      </c>
      <c r="E2167" s="99">
        <f>$C2167*Farms!$H$6/100</f>
        <v>10472.7796992</v>
      </c>
      <c r="F2167" s="99">
        <f t="shared" si="198"/>
        <v>31756.170700799994</v>
      </c>
      <c r="G2167" s="99">
        <f>IF(H2167&lt;Farms!$I$6*1000,(MIN(F2167,Farms!$L$6)),0)</f>
        <v>0</v>
      </c>
      <c r="H2167" s="100">
        <f t="shared" si="203"/>
        <v>495000</v>
      </c>
      <c r="I2167" s="100">
        <f t="shared" si="199"/>
        <v>503483.59524172201</v>
      </c>
      <c r="J2167" s="100">
        <f>MIN(I2167,Farms!$I$6*1000)</f>
        <v>495000</v>
      </c>
      <c r="K2167" s="100">
        <f>MAX(I2167-Farms!$I$6*1000, 0)</f>
        <v>8483.5952417220105</v>
      </c>
      <c r="L2167" s="100">
        <f t="shared" si="200"/>
        <v>31756.170700799994</v>
      </c>
      <c r="M2167" s="100">
        <f t="shared" si="201"/>
        <v>397.83689149560121</v>
      </c>
      <c r="N2167" s="154">
        <f t="shared" si="202"/>
        <v>40637.602834017605</v>
      </c>
    </row>
    <row r="2168" spans="2:14" x14ac:dyDescent="0.25">
      <c r="B2168" s="4">
        <v>42645</v>
      </c>
      <c r="C2168" s="99">
        <f>'Farm Runoff'!$D2168</f>
        <v>35358.681600000004</v>
      </c>
      <c r="D2168" s="99">
        <f>'Irrigation Demand'!$D2168</f>
        <v>1989.1844574780059</v>
      </c>
      <c r="E2168" s="99">
        <f>$C2168*Farms!$H$6/100</f>
        <v>8768.9530368000014</v>
      </c>
      <c r="F2168" s="99">
        <f t="shared" si="198"/>
        <v>26589.728563200002</v>
      </c>
      <c r="G2168" s="99">
        <f>IF(H2168&lt;Farms!$I$6*1000,(MIN(F2168,Farms!$L$6)),0)</f>
        <v>0</v>
      </c>
      <c r="H2168" s="100">
        <f t="shared" si="203"/>
        <v>495000</v>
      </c>
      <c r="I2168" s="100">
        <f t="shared" si="199"/>
        <v>501779.76857932203</v>
      </c>
      <c r="J2168" s="100">
        <f>MIN(I2168,Farms!$I$6*1000)</f>
        <v>495000</v>
      </c>
      <c r="K2168" s="100">
        <f>MAX(I2168-Farms!$I$6*1000, 0)</f>
        <v>6779.7685793220298</v>
      </c>
      <c r="L2168" s="100">
        <f t="shared" si="200"/>
        <v>26589.728563200002</v>
      </c>
      <c r="M2168" s="100">
        <f t="shared" si="201"/>
        <v>397.83689149560121</v>
      </c>
      <c r="N2168" s="154">
        <f t="shared" si="202"/>
        <v>33767.334034017629</v>
      </c>
    </row>
    <row r="2169" spans="2:14" x14ac:dyDescent="0.25">
      <c r="B2169" s="4">
        <v>42646</v>
      </c>
      <c r="C2169" s="99">
        <f>'Farm Runoff'!$D2169</f>
        <v>23191.401600000001</v>
      </c>
      <c r="D2169" s="99">
        <f>'Irrigation Demand'!$D2169</f>
        <v>1989.1844574780059</v>
      </c>
      <c r="E2169" s="99">
        <f>$C2169*Farms!$H$6/100</f>
        <v>5751.4675968000001</v>
      </c>
      <c r="F2169" s="99">
        <f t="shared" si="198"/>
        <v>17439.9340032</v>
      </c>
      <c r="G2169" s="99">
        <f>IF(H2169&lt;Farms!$I$6*1000,(MIN(F2169,Farms!$L$6)),0)</f>
        <v>0</v>
      </c>
      <c r="H2169" s="100">
        <f t="shared" si="203"/>
        <v>495000</v>
      </c>
      <c r="I2169" s="100">
        <f t="shared" si="199"/>
        <v>498762.28313932201</v>
      </c>
      <c r="J2169" s="100">
        <f>MIN(I2169,Farms!$I$6*1000)</f>
        <v>495000</v>
      </c>
      <c r="K2169" s="100">
        <f>MAX(I2169-Farms!$I$6*1000, 0)</f>
        <v>3762.2831393220113</v>
      </c>
      <c r="L2169" s="100">
        <f t="shared" si="200"/>
        <v>17439.9340032</v>
      </c>
      <c r="M2169" s="100">
        <f t="shared" si="201"/>
        <v>397.83689149560121</v>
      </c>
      <c r="N2169" s="154">
        <f t="shared" si="202"/>
        <v>21600.054034017612</v>
      </c>
    </row>
    <row r="2170" spans="2:14" x14ac:dyDescent="0.25">
      <c r="B2170" s="4">
        <v>42647</v>
      </c>
      <c r="C2170" s="99">
        <f>'Farm Runoff'!$D2170</f>
        <v>16638.047999999999</v>
      </c>
      <c r="D2170" s="99">
        <f>'Irrigation Demand'!$D2170</f>
        <v>1989.1844574780059</v>
      </c>
      <c r="E2170" s="99">
        <f>$C2170*Farms!$H$6/100</f>
        <v>4126.2359040000001</v>
      </c>
      <c r="F2170" s="99">
        <f t="shared" si="198"/>
        <v>12511.812095999998</v>
      </c>
      <c r="G2170" s="99">
        <f>IF(H2170&lt;Farms!$I$6*1000,(MIN(F2170,Farms!$L$6)),0)</f>
        <v>0</v>
      </c>
      <c r="H2170" s="100">
        <f t="shared" si="203"/>
        <v>495000</v>
      </c>
      <c r="I2170" s="100">
        <f t="shared" si="199"/>
        <v>497137.051446522</v>
      </c>
      <c r="J2170" s="100">
        <f>MIN(I2170,Farms!$I$6*1000)</f>
        <v>495000</v>
      </c>
      <c r="K2170" s="100">
        <f>MAX(I2170-Farms!$I$6*1000, 0)</f>
        <v>2137.051446522004</v>
      </c>
      <c r="L2170" s="100">
        <f t="shared" si="200"/>
        <v>12511.812095999998</v>
      </c>
      <c r="M2170" s="100">
        <f t="shared" si="201"/>
        <v>397.83689149560121</v>
      </c>
      <c r="N2170" s="154">
        <f t="shared" si="202"/>
        <v>15046.700434017603</v>
      </c>
    </row>
    <row r="2171" spans="2:14" x14ac:dyDescent="0.25">
      <c r="B2171" s="4">
        <v>42648</v>
      </c>
      <c r="C2171" s="99">
        <f>'Farm Runoff'!$D2171</f>
        <v>14148</v>
      </c>
      <c r="D2171" s="99">
        <f>'Irrigation Demand'!$D2171</f>
        <v>1989.1844574780059</v>
      </c>
      <c r="E2171" s="99">
        <f>$C2171*Farms!$H$6/100</f>
        <v>3508.7040000000002</v>
      </c>
      <c r="F2171" s="99">
        <f t="shared" si="198"/>
        <v>10639.296</v>
      </c>
      <c r="G2171" s="99">
        <f>IF(H2171&lt;Farms!$I$6*1000,(MIN(F2171,Farms!$L$6)),0)</f>
        <v>0</v>
      </c>
      <c r="H2171" s="100">
        <f t="shared" si="203"/>
        <v>495000</v>
      </c>
      <c r="I2171" s="100">
        <f t="shared" si="199"/>
        <v>496519.51954252203</v>
      </c>
      <c r="J2171" s="100">
        <f>MIN(I2171,Farms!$I$6*1000)</f>
        <v>495000</v>
      </c>
      <c r="K2171" s="100">
        <f>MAX(I2171-Farms!$I$6*1000, 0)</f>
        <v>1519.51954252203</v>
      </c>
      <c r="L2171" s="100">
        <f t="shared" si="200"/>
        <v>10639.296</v>
      </c>
      <c r="M2171" s="100">
        <f t="shared" si="201"/>
        <v>397.83689149560121</v>
      </c>
      <c r="N2171" s="154">
        <f t="shared" si="202"/>
        <v>12556.652434017631</v>
      </c>
    </row>
    <row r="2172" spans="2:14" x14ac:dyDescent="0.25">
      <c r="B2172" s="4">
        <v>42649</v>
      </c>
      <c r="C2172" s="99">
        <f>'Farm Runoff'!$D2172</f>
        <v>10944.8928</v>
      </c>
      <c r="D2172" s="99">
        <f>'Irrigation Demand'!$D2172</f>
        <v>1989.1844574780059</v>
      </c>
      <c r="E2172" s="99">
        <f>$C2172*Farms!$H$6/100</f>
        <v>2714.3334144</v>
      </c>
      <c r="F2172" s="99">
        <f t="shared" si="198"/>
        <v>8230.5593855999996</v>
      </c>
      <c r="G2172" s="99">
        <f>IF(H2172&lt;Farms!$I$6*1000,(MIN(F2172,Farms!$L$6)),0)</f>
        <v>0</v>
      </c>
      <c r="H2172" s="100">
        <f t="shared" si="203"/>
        <v>495000</v>
      </c>
      <c r="I2172" s="100">
        <f t="shared" si="199"/>
        <v>495725.148956922</v>
      </c>
      <c r="J2172" s="100">
        <f>MIN(I2172,Farms!$I$6*1000)</f>
        <v>495000</v>
      </c>
      <c r="K2172" s="100">
        <f>MAX(I2172-Farms!$I$6*1000, 0)</f>
        <v>725.14895692199934</v>
      </c>
      <c r="L2172" s="100">
        <f t="shared" si="200"/>
        <v>8230.5593855999996</v>
      </c>
      <c r="M2172" s="100">
        <f t="shared" si="201"/>
        <v>397.83689149560121</v>
      </c>
      <c r="N2172" s="154">
        <f t="shared" si="202"/>
        <v>9353.5452340175998</v>
      </c>
    </row>
    <row r="2173" spans="2:14" x14ac:dyDescent="0.25">
      <c r="B2173" s="4">
        <v>42650</v>
      </c>
      <c r="C2173" s="99">
        <f>'Farm Runoff'!$D2173</f>
        <v>11035.439999999997</v>
      </c>
      <c r="D2173" s="99">
        <f>'Irrigation Demand'!$D2173</f>
        <v>1989.1844574780059</v>
      </c>
      <c r="E2173" s="99">
        <f>$C2173*Farms!$H$6/100</f>
        <v>2736.7891199999995</v>
      </c>
      <c r="F2173" s="99">
        <f t="shared" si="198"/>
        <v>8298.6508799999974</v>
      </c>
      <c r="G2173" s="99">
        <f>IF(H2173&lt;Farms!$I$6*1000,(MIN(F2173,Farms!$L$6)),0)</f>
        <v>0</v>
      </c>
      <c r="H2173" s="100">
        <f t="shared" si="203"/>
        <v>495000</v>
      </c>
      <c r="I2173" s="100">
        <f t="shared" si="199"/>
        <v>495747.60466252198</v>
      </c>
      <c r="J2173" s="100">
        <f>MIN(I2173,Farms!$I$6*1000)</f>
        <v>495000</v>
      </c>
      <c r="K2173" s="100">
        <f>MAX(I2173-Farms!$I$6*1000, 0)</f>
        <v>747.60466252197511</v>
      </c>
      <c r="L2173" s="100">
        <f t="shared" si="200"/>
        <v>8298.6508799999974</v>
      </c>
      <c r="M2173" s="100">
        <f t="shared" si="201"/>
        <v>397.83689149560121</v>
      </c>
      <c r="N2173" s="154">
        <f t="shared" si="202"/>
        <v>9444.0924340175734</v>
      </c>
    </row>
    <row r="2174" spans="2:14" x14ac:dyDescent="0.25">
      <c r="B2174" s="4">
        <v>42651</v>
      </c>
      <c r="C2174" s="99">
        <f>'Farm Runoff'!$D2174</f>
        <v>9281.0879999999997</v>
      </c>
      <c r="D2174" s="99">
        <f>'Irrigation Demand'!$D2174</f>
        <v>1989.1844574780059</v>
      </c>
      <c r="E2174" s="99">
        <f>$C2174*Farms!$H$6/100</f>
        <v>2301.709824</v>
      </c>
      <c r="F2174" s="99">
        <f t="shared" si="198"/>
        <v>6979.3781760000002</v>
      </c>
      <c r="G2174" s="99">
        <f>IF(H2174&lt;Farms!$I$6*1000,(MIN(F2174,Farms!$L$6)),0)</f>
        <v>0</v>
      </c>
      <c r="H2174" s="100">
        <f t="shared" si="203"/>
        <v>495000</v>
      </c>
      <c r="I2174" s="100">
        <f t="shared" si="199"/>
        <v>495312.52536652202</v>
      </c>
      <c r="J2174" s="100">
        <f>MIN(I2174,Farms!$I$6*1000)</f>
        <v>495000</v>
      </c>
      <c r="K2174" s="100">
        <f>MAX(I2174-Farms!$I$6*1000, 0)</f>
        <v>312.52536652202252</v>
      </c>
      <c r="L2174" s="100">
        <f t="shared" si="200"/>
        <v>6979.3781760000002</v>
      </c>
      <c r="M2174" s="100">
        <f t="shared" si="201"/>
        <v>397.83689149560121</v>
      </c>
      <c r="N2174" s="154">
        <f t="shared" si="202"/>
        <v>7689.7404340176236</v>
      </c>
    </row>
    <row r="2175" spans="2:14" x14ac:dyDescent="0.25">
      <c r="B2175" s="4">
        <v>42652</v>
      </c>
      <c r="C2175" s="99">
        <f>'Farm Runoff'!$D2175</f>
        <v>10265.7888</v>
      </c>
      <c r="D2175" s="99">
        <f>'Irrigation Demand'!$D2175</f>
        <v>1989.1844574780059</v>
      </c>
      <c r="E2175" s="99">
        <f>$C2175*Farms!$H$6/100</f>
        <v>2545.9156224000003</v>
      </c>
      <c r="F2175" s="99">
        <f t="shared" si="198"/>
        <v>7719.8731776000004</v>
      </c>
      <c r="G2175" s="99">
        <f>IF(H2175&lt;Farms!$I$6*1000,(MIN(F2175,Farms!$L$6)),0)</f>
        <v>0</v>
      </c>
      <c r="H2175" s="100">
        <f t="shared" si="203"/>
        <v>495000</v>
      </c>
      <c r="I2175" s="100">
        <f t="shared" si="199"/>
        <v>495556.73116492201</v>
      </c>
      <c r="J2175" s="100">
        <f>MIN(I2175,Farms!$I$6*1000)</f>
        <v>495000</v>
      </c>
      <c r="K2175" s="100">
        <f>MAX(I2175-Farms!$I$6*1000, 0)</f>
        <v>556.73116492200643</v>
      </c>
      <c r="L2175" s="100">
        <f t="shared" si="200"/>
        <v>7719.8731776000004</v>
      </c>
      <c r="M2175" s="100">
        <f t="shared" si="201"/>
        <v>397.83689149560121</v>
      </c>
      <c r="N2175" s="154">
        <f t="shared" si="202"/>
        <v>8674.4412340176077</v>
      </c>
    </row>
    <row r="2176" spans="2:14" x14ac:dyDescent="0.25">
      <c r="B2176" s="4">
        <v>42653</v>
      </c>
      <c r="C2176" s="99">
        <f>'Farm Runoff'!$D2176</f>
        <v>8986.8096000000005</v>
      </c>
      <c r="D2176" s="99">
        <f>'Irrigation Demand'!$D2176</f>
        <v>1989.1844574780059</v>
      </c>
      <c r="E2176" s="99">
        <f>$C2176*Farms!$H$6/100</f>
        <v>2228.7287808000001</v>
      </c>
      <c r="F2176" s="99">
        <f t="shared" si="198"/>
        <v>6758.0808192000004</v>
      </c>
      <c r="G2176" s="99">
        <f>IF(H2176&lt;Farms!$I$6*1000,(MIN(F2176,Farms!$L$6)),0)</f>
        <v>0</v>
      </c>
      <c r="H2176" s="100">
        <f t="shared" si="203"/>
        <v>495000</v>
      </c>
      <c r="I2176" s="100">
        <f t="shared" si="199"/>
        <v>495239.54432332201</v>
      </c>
      <c r="J2176" s="100">
        <f>MIN(I2176,Farms!$I$6*1000)</f>
        <v>495000</v>
      </c>
      <c r="K2176" s="100">
        <f>MAX(I2176-Farms!$I$6*1000, 0)</f>
        <v>239.54432332201395</v>
      </c>
      <c r="L2176" s="100">
        <f t="shared" si="200"/>
        <v>6758.0808192000004</v>
      </c>
      <c r="M2176" s="100">
        <f t="shared" si="201"/>
        <v>397.83689149560121</v>
      </c>
      <c r="N2176" s="154">
        <f t="shared" si="202"/>
        <v>7395.4620340176152</v>
      </c>
    </row>
    <row r="2177" spans="2:14" x14ac:dyDescent="0.25">
      <c r="B2177" s="4">
        <v>42654</v>
      </c>
      <c r="C2177" s="99">
        <f>'Farm Runoff'!$D2177</f>
        <v>8635.9392000000007</v>
      </c>
      <c r="D2177" s="99">
        <f>'Irrigation Demand'!$D2177</f>
        <v>1989.1844574780059</v>
      </c>
      <c r="E2177" s="99">
        <f>$C2177*Farms!$H$6/100</f>
        <v>2141.7129216000003</v>
      </c>
      <c r="F2177" s="99">
        <f t="shared" si="198"/>
        <v>6494.2262784000004</v>
      </c>
      <c r="G2177" s="99">
        <f>IF(H2177&lt;Farms!$I$6*1000,(MIN(F2177,Farms!$L$6)),0)</f>
        <v>0</v>
      </c>
      <c r="H2177" s="100">
        <f t="shared" si="203"/>
        <v>495000</v>
      </c>
      <c r="I2177" s="100">
        <f t="shared" si="199"/>
        <v>495152.52846412198</v>
      </c>
      <c r="J2177" s="100">
        <f>MIN(I2177,Farms!$I$6*1000)</f>
        <v>495000</v>
      </c>
      <c r="K2177" s="100">
        <f>MAX(I2177-Farms!$I$6*1000, 0)</f>
        <v>152.52846412197687</v>
      </c>
      <c r="L2177" s="100">
        <f t="shared" si="200"/>
        <v>6494.2262784000004</v>
      </c>
      <c r="M2177" s="100">
        <f t="shared" si="201"/>
        <v>397.83689149560121</v>
      </c>
      <c r="N2177" s="154">
        <f t="shared" si="202"/>
        <v>7044.5916340175781</v>
      </c>
    </row>
    <row r="2178" spans="2:14" x14ac:dyDescent="0.25">
      <c r="B2178" s="4">
        <v>42655</v>
      </c>
      <c r="C2178" s="99">
        <f>'Farm Runoff'!$D2178</f>
        <v>4923.5039999999999</v>
      </c>
      <c r="D2178" s="99">
        <f>'Irrigation Demand'!$D2178</f>
        <v>1989.1844574780059</v>
      </c>
      <c r="E2178" s="99">
        <f>$C2178*Farms!$H$6/100</f>
        <v>1221.028992</v>
      </c>
      <c r="F2178" s="99">
        <f t="shared" si="198"/>
        <v>3702.4750079999999</v>
      </c>
      <c r="G2178" s="99">
        <f>IF(H2178&lt;Farms!$I$6*1000,(MIN(F2178,Farms!$L$6)),0)</f>
        <v>0</v>
      </c>
      <c r="H2178" s="100">
        <f t="shared" si="203"/>
        <v>495000</v>
      </c>
      <c r="I2178" s="100">
        <f t="shared" si="199"/>
        <v>494231.84453452198</v>
      </c>
      <c r="J2178" s="100">
        <f>MIN(I2178,Farms!$I$6*1000)</f>
        <v>494231.84453452198</v>
      </c>
      <c r="K2178" s="100">
        <f>MAX(I2178-Farms!$I$6*1000, 0)</f>
        <v>0</v>
      </c>
      <c r="L2178" s="100">
        <f t="shared" si="200"/>
        <v>3702.4750079999999</v>
      </c>
      <c r="M2178" s="100">
        <f t="shared" si="201"/>
        <v>397.83689149560121</v>
      </c>
      <c r="N2178" s="154">
        <f t="shared" si="202"/>
        <v>4100.3118994956012</v>
      </c>
    </row>
    <row r="2179" spans="2:14" x14ac:dyDescent="0.25">
      <c r="B2179" s="4">
        <v>42656</v>
      </c>
      <c r="C2179" s="99">
        <f>'Farm Runoff'!$D2179</f>
        <v>5251.7376000000004</v>
      </c>
      <c r="D2179" s="99">
        <f>'Irrigation Demand'!$D2179</f>
        <v>1989.1844574780059</v>
      </c>
      <c r="E2179" s="99">
        <f>$C2179*Farms!$H$6/100</f>
        <v>1302.4309248</v>
      </c>
      <c r="F2179" s="99">
        <f t="shared" si="198"/>
        <v>3949.3066752000004</v>
      </c>
      <c r="G2179" s="99">
        <f>IF(H2179&lt;Farms!$I$6*1000,(MIN(F2179,Farms!$L$6)),0)</f>
        <v>3949.3066752000004</v>
      </c>
      <c r="H2179" s="100">
        <f t="shared" si="203"/>
        <v>494231.84453452198</v>
      </c>
      <c r="I2179" s="100">
        <f t="shared" si="199"/>
        <v>497494.39767704398</v>
      </c>
      <c r="J2179" s="100">
        <f>MIN(I2179,Farms!$I$6*1000)</f>
        <v>495000</v>
      </c>
      <c r="K2179" s="100">
        <f>MAX(I2179-Farms!$I$6*1000, 0)</f>
        <v>2494.3976770439767</v>
      </c>
      <c r="L2179" s="100">
        <f t="shared" si="200"/>
        <v>0</v>
      </c>
      <c r="M2179" s="100">
        <f t="shared" si="201"/>
        <v>397.83689149560121</v>
      </c>
      <c r="N2179" s="154">
        <f t="shared" si="202"/>
        <v>2892.234568539578</v>
      </c>
    </row>
    <row r="2180" spans="2:14" x14ac:dyDescent="0.25">
      <c r="B2180" s="4">
        <v>42657</v>
      </c>
      <c r="C2180" s="99">
        <f>'Farm Runoff'!$D2180</f>
        <v>2727.7343999999998</v>
      </c>
      <c r="D2180" s="99">
        <f>'Irrigation Demand'!$D2180</f>
        <v>1989.1844574780059</v>
      </c>
      <c r="E2180" s="99">
        <f>$C2180*Farms!$H$6/100</f>
        <v>676.47813119999989</v>
      </c>
      <c r="F2180" s="99">
        <f t="shared" si="198"/>
        <v>2051.2562687999998</v>
      </c>
      <c r="G2180" s="99">
        <f>IF(H2180&lt;Farms!$I$6*1000,(MIN(F2180,Farms!$L$6)),0)</f>
        <v>0</v>
      </c>
      <c r="H2180" s="100">
        <f t="shared" si="203"/>
        <v>495000</v>
      </c>
      <c r="I2180" s="100">
        <f t="shared" si="199"/>
        <v>493687.29367372202</v>
      </c>
      <c r="J2180" s="100">
        <f>MIN(I2180,Farms!$I$6*1000)</f>
        <v>493687.29367372202</v>
      </c>
      <c r="K2180" s="100">
        <f>MAX(I2180-Farms!$I$6*1000, 0)</f>
        <v>0</v>
      </c>
      <c r="L2180" s="100">
        <f t="shared" si="200"/>
        <v>2051.2562687999998</v>
      </c>
      <c r="M2180" s="100">
        <f t="shared" si="201"/>
        <v>397.83689149560121</v>
      </c>
      <c r="N2180" s="154">
        <f t="shared" si="202"/>
        <v>2449.0931602956011</v>
      </c>
    </row>
    <row r="2181" spans="2:14" x14ac:dyDescent="0.25">
      <c r="B2181" s="4">
        <v>42658</v>
      </c>
      <c r="C2181" s="99">
        <f>'Farm Runoff'!$D2181</f>
        <v>1369.5264000000002</v>
      </c>
      <c r="D2181" s="99">
        <f>'Irrigation Demand'!$D2181</f>
        <v>1989.1844574780059</v>
      </c>
      <c r="E2181" s="99">
        <f>$C2181*Farms!$H$6/100</f>
        <v>339.64254720000002</v>
      </c>
      <c r="F2181" s="99">
        <f t="shared" si="198"/>
        <v>1029.8838528000001</v>
      </c>
      <c r="G2181" s="99">
        <f>IF(H2181&lt;Farms!$I$6*1000,(MIN(F2181,Farms!$L$6)),0)</f>
        <v>1029.8838528000001</v>
      </c>
      <c r="H2181" s="100">
        <f t="shared" si="203"/>
        <v>493687.29367372202</v>
      </c>
      <c r="I2181" s="100">
        <f t="shared" si="199"/>
        <v>493067.63561624405</v>
      </c>
      <c r="J2181" s="100">
        <f>MIN(I2181,Farms!$I$6*1000)</f>
        <v>493067.63561624405</v>
      </c>
      <c r="K2181" s="100">
        <f>MAX(I2181-Farms!$I$6*1000, 0)</f>
        <v>0</v>
      </c>
      <c r="L2181" s="100">
        <f t="shared" si="200"/>
        <v>0</v>
      </c>
      <c r="M2181" s="100">
        <f t="shared" si="201"/>
        <v>397.83689149560121</v>
      </c>
      <c r="N2181" s="154">
        <f t="shared" si="202"/>
        <v>397.83689149560121</v>
      </c>
    </row>
    <row r="2182" spans="2:14" x14ac:dyDescent="0.25">
      <c r="B2182" s="4">
        <v>42659</v>
      </c>
      <c r="C2182" s="99">
        <f>'Farm Runoff'!$D2182</f>
        <v>2931.4656</v>
      </c>
      <c r="D2182" s="99">
        <f>'Irrigation Demand'!$D2182</f>
        <v>1989.1844574780059</v>
      </c>
      <c r="E2182" s="99">
        <f>$C2182*Farms!$H$6/100</f>
        <v>727.00346879999995</v>
      </c>
      <c r="F2182" s="99">
        <f t="shared" si="198"/>
        <v>2204.4621311999999</v>
      </c>
      <c r="G2182" s="99">
        <f>IF(H2182&lt;Farms!$I$6*1000,(MIN(F2182,Farms!$L$6)),0)</f>
        <v>2204.4621311999999</v>
      </c>
      <c r="H2182" s="100">
        <f t="shared" si="203"/>
        <v>493067.63561624405</v>
      </c>
      <c r="I2182" s="100">
        <f t="shared" si="199"/>
        <v>494009.91675876605</v>
      </c>
      <c r="J2182" s="100">
        <f>MIN(I2182,Farms!$I$6*1000)</f>
        <v>494009.91675876605</v>
      </c>
      <c r="K2182" s="100">
        <f>MAX(I2182-Farms!$I$6*1000, 0)</f>
        <v>0</v>
      </c>
      <c r="L2182" s="100">
        <f t="shared" si="200"/>
        <v>0</v>
      </c>
      <c r="M2182" s="100">
        <f t="shared" si="201"/>
        <v>397.83689149560121</v>
      </c>
      <c r="N2182" s="154">
        <f t="shared" si="202"/>
        <v>397.83689149560121</v>
      </c>
    </row>
    <row r="2183" spans="2:14" x14ac:dyDescent="0.25">
      <c r="B2183" s="4">
        <v>42660</v>
      </c>
      <c r="C2183" s="99">
        <f>'Farm Runoff'!$D2183</f>
        <v>1335.5711999999999</v>
      </c>
      <c r="D2183" s="99">
        <f>'Irrigation Demand'!$D2183</f>
        <v>1989.1844574780059</v>
      </c>
      <c r="E2183" s="99">
        <f>$C2183*Farms!$H$6/100</f>
        <v>331.22165759999996</v>
      </c>
      <c r="F2183" s="99">
        <f t="shared" ref="F2183:F2246" si="204">C2183-E2183</f>
        <v>1004.3495423999999</v>
      </c>
      <c r="G2183" s="99">
        <f>IF(H2183&lt;Farms!$I$6*1000,(MIN(F2183,Farms!$L$6)),0)</f>
        <v>1004.3495423999999</v>
      </c>
      <c r="H2183" s="100">
        <f t="shared" si="203"/>
        <v>494009.91675876605</v>
      </c>
      <c r="I2183" s="100">
        <f t="shared" ref="I2183:I2246" si="205">H2183+E2183+G2183-D2183</f>
        <v>493356.30350128806</v>
      </c>
      <c r="J2183" s="100">
        <f>MIN(I2183,Farms!$I$6*1000)</f>
        <v>493356.30350128806</v>
      </c>
      <c r="K2183" s="100">
        <f>MAX(I2183-Farms!$I$6*1000, 0)</f>
        <v>0</v>
      </c>
      <c r="L2183" s="100">
        <f t="shared" ref="L2183:L2246" si="206">F2183-G2183</f>
        <v>0</v>
      </c>
      <c r="M2183" s="100">
        <f t="shared" ref="M2183:M2246" si="207">D2183*0.2</f>
        <v>397.83689149560121</v>
      </c>
      <c r="N2183" s="154">
        <f t="shared" ref="N2183:N2246" si="208">K2183+L2183+M2183</f>
        <v>397.83689149560121</v>
      </c>
    </row>
    <row r="2184" spans="2:14" x14ac:dyDescent="0.25">
      <c r="B2184" s="4">
        <v>42661</v>
      </c>
      <c r="C2184" s="99">
        <f>'Farm Runoff'!$D2184</f>
        <v>181.09440000000004</v>
      </c>
      <c r="D2184" s="99">
        <f>'Irrigation Demand'!$D2184</f>
        <v>1989.1844574780059</v>
      </c>
      <c r="E2184" s="99">
        <f>$C2184*Farms!$H$6/100</f>
        <v>44.911411200000011</v>
      </c>
      <c r="F2184" s="99">
        <f t="shared" si="204"/>
        <v>136.18298880000003</v>
      </c>
      <c r="G2184" s="99">
        <f>IF(H2184&lt;Farms!$I$6*1000,(MIN(F2184,Farms!$L$6)),0)</f>
        <v>136.18298880000003</v>
      </c>
      <c r="H2184" s="100">
        <f t="shared" ref="H2184:H2247" si="209">J2183</f>
        <v>493356.30350128806</v>
      </c>
      <c r="I2184" s="100">
        <f t="shared" si="205"/>
        <v>491548.21344381006</v>
      </c>
      <c r="J2184" s="100">
        <f>MIN(I2184,Farms!$I$6*1000)</f>
        <v>491548.21344381006</v>
      </c>
      <c r="K2184" s="100">
        <f>MAX(I2184-Farms!$I$6*1000, 0)</f>
        <v>0</v>
      </c>
      <c r="L2184" s="100">
        <f t="shared" si="206"/>
        <v>0</v>
      </c>
      <c r="M2184" s="100">
        <f t="shared" si="207"/>
        <v>397.83689149560121</v>
      </c>
      <c r="N2184" s="154">
        <f t="shared" si="208"/>
        <v>397.83689149560121</v>
      </c>
    </row>
    <row r="2185" spans="2:14" x14ac:dyDescent="0.25">
      <c r="B2185" s="4">
        <v>42662</v>
      </c>
      <c r="C2185" s="99">
        <f>'Farm Runoff'!$D2185</f>
        <v>90.547200000000018</v>
      </c>
      <c r="D2185" s="99">
        <f>'Irrigation Demand'!$D2185</f>
        <v>1989.1844574780059</v>
      </c>
      <c r="E2185" s="99">
        <f>$C2185*Farms!$H$6/100</f>
        <v>22.455705600000005</v>
      </c>
      <c r="F2185" s="99">
        <f t="shared" si="204"/>
        <v>68.091494400000016</v>
      </c>
      <c r="G2185" s="99">
        <f>IF(H2185&lt;Farms!$I$6*1000,(MIN(F2185,Farms!$L$6)),0)</f>
        <v>68.091494400000016</v>
      </c>
      <c r="H2185" s="100">
        <f t="shared" si="209"/>
        <v>491548.21344381006</v>
      </c>
      <c r="I2185" s="100">
        <f t="shared" si="205"/>
        <v>489649.57618633204</v>
      </c>
      <c r="J2185" s="100">
        <f>MIN(I2185,Farms!$I$6*1000)</f>
        <v>489649.57618633204</v>
      </c>
      <c r="K2185" s="100">
        <f>MAX(I2185-Farms!$I$6*1000, 0)</f>
        <v>0</v>
      </c>
      <c r="L2185" s="100">
        <f t="shared" si="206"/>
        <v>0</v>
      </c>
      <c r="M2185" s="100">
        <f t="shared" si="207"/>
        <v>397.83689149560121</v>
      </c>
      <c r="N2185" s="154">
        <f t="shared" si="208"/>
        <v>397.83689149560121</v>
      </c>
    </row>
    <row r="2186" spans="2:14" x14ac:dyDescent="0.25">
      <c r="B2186" s="4">
        <v>42663</v>
      </c>
      <c r="C2186" s="99">
        <f>'Farm Runoff'!$D2186</f>
        <v>90.547200000000018</v>
      </c>
      <c r="D2186" s="99">
        <f>'Irrigation Demand'!$D2186</f>
        <v>1989.1844574780059</v>
      </c>
      <c r="E2186" s="99">
        <f>$C2186*Farms!$H$6/100</f>
        <v>22.455705600000005</v>
      </c>
      <c r="F2186" s="99">
        <f t="shared" si="204"/>
        <v>68.091494400000016</v>
      </c>
      <c r="G2186" s="99">
        <f>IF(H2186&lt;Farms!$I$6*1000,(MIN(F2186,Farms!$L$6)),0)</f>
        <v>68.091494400000016</v>
      </c>
      <c r="H2186" s="100">
        <f t="shared" si="209"/>
        <v>489649.57618633204</v>
      </c>
      <c r="I2186" s="100">
        <f t="shared" si="205"/>
        <v>487750.93892885401</v>
      </c>
      <c r="J2186" s="100">
        <f>MIN(I2186,Farms!$I$6*1000)</f>
        <v>487750.93892885401</v>
      </c>
      <c r="K2186" s="100">
        <f>MAX(I2186-Farms!$I$6*1000, 0)</f>
        <v>0</v>
      </c>
      <c r="L2186" s="100">
        <f t="shared" si="206"/>
        <v>0</v>
      </c>
      <c r="M2186" s="100">
        <f t="shared" si="207"/>
        <v>397.83689149560121</v>
      </c>
      <c r="N2186" s="154">
        <f t="shared" si="208"/>
        <v>397.83689149560121</v>
      </c>
    </row>
    <row r="2187" spans="2:14" x14ac:dyDescent="0.25">
      <c r="B2187" s="4">
        <v>42664</v>
      </c>
      <c r="C2187" s="99">
        <f>'Farm Runoff'!$D2187</f>
        <v>0</v>
      </c>
      <c r="D2187" s="99">
        <f>'Irrigation Demand'!$D2187</f>
        <v>1989.1844574780059</v>
      </c>
      <c r="E2187" s="99">
        <f>$C2187*Farms!$H$6/100</f>
        <v>0</v>
      </c>
      <c r="F2187" s="99">
        <f t="shared" si="204"/>
        <v>0</v>
      </c>
      <c r="G2187" s="99">
        <f>IF(H2187&lt;Farms!$I$6*1000,(MIN(F2187,Farms!$L$6)),0)</f>
        <v>0</v>
      </c>
      <c r="H2187" s="100">
        <f t="shared" si="209"/>
        <v>487750.93892885401</v>
      </c>
      <c r="I2187" s="100">
        <f t="shared" si="205"/>
        <v>485761.75447137601</v>
      </c>
      <c r="J2187" s="100">
        <f>MIN(I2187,Farms!$I$6*1000)</f>
        <v>485761.75447137601</v>
      </c>
      <c r="K2187" s="100">
        <f>MAX(I2187-Farms!$I$6*1000, 0)</f>
        <v>0</v>
      </c>
      <c r="L2187" s="100">
        <f t="shared" si="206"/>
        <v>0</v>
      </c>
      <c r="M2187" s="100">
        <f t="shared" si="207"/>
        <v>397.83689149560121</v>
      </c>
      <c r="N2187" s="154">
        <f t="shared" si="208"/>
        <v>397.83689149560121</v>
      </c>
    </row>
    <row r="2188" spans="2:14" x14ac:dyDescent="0.25">
      <c r="B2188" s="4">
        <v>42665</v>
      </c>
      <c r="C2188" s="99">
        <f>'Farm Runoff'!$D2188</f>
        <v>0</v>
      </c>
      <c r="D2188" s="99">
        <f>'Irrigation Demand'!$D2188</f>
        <v>1989.1844574780059</v>
      </c>
      <c r="E2188" s="99">
        <f>$C2188*Farms!$H$6/100</f>
        <v>0</v>
      </c>
      <c r="F2188" s="99">
        <f t="shared" si="204"/>
        <v>0</v>
      </c>
      <c r="G2188" s="99">
        <f>IF(H2188&lt;Farms!$I$6*1000,(MIN(F2188,Farms!$L$6)),0)</f>
        <v>0</v>
      </c>
      <c r="H2188" s="100">
        <f t="shared" si="209"/>
        <v>485761.75447137601</v>
      </c>
      <c r="I2188" s="100">
        <f t="shared" si="205"/>
        <v>483772.57001389802</v>
      </c>
      <c r="J2188" s="100">
        <f>MIN(I2188,Farms!$I$6*1000)</f>
        <v>483772.57001389802</v>
      </c>
      <c r="K2188" s="100">
        <f>MAX(I2188-Farms!$I$6*1000, 0)</f>
        <v>0</v>
      </c>
      <c r="L2188" s="100">
        <f t="shared" si="206"/>
        <v>0</v>
      </c>
      <c r="M2188" s="100">
        <f t="shared" si="207"/>
        <v>397.83689149560121</v>
      </c>
      <c r="N2188" s="154">
        <f t="shared" si="208"/>
        <v>397.83689149560121</v>
      </c>
    </row>
    <row r="2189" spans="2:14" x14ac:dyDescent="0.25">
      <c r="B2189" s="4">
        <v>42666</v>
      </c>
      <c r="C2189" s="99">
        <f>'Farm Runoff'!$D2189</f>
        <v>0</v>
      </c>
      <c r="D2189" s="99">
        <f>'Irrigation Demand'!$D2189</f>
        <v>1989.1844574780059</v>
      </c>
      <c r="E2189" s="99">
        <f>$C2189*Farms!$H$6/100</f>
        <v>0</v>
      </c>
      <c r="F2189" s="99">
        <f t="shared" si="204"/>
        <v>0</v>
      </c>
      <c r="G2189" s="99">
        <f>IF(H2189&lt;Farms!$I$6*1000,(MIN(F2189,Farms!$L$6)),0)</f>
        <v>0</v>
      </c>
      <c r="H2189" s="100">
        <f t="shared" si="209"/>
        <v>483772.57001389802</v>
      </c>
      <c r="I2189" s="100">
        <f t="shared" si="205"/>
        <v>481783.38555642002</v>
      </c>
      <c r="J2189" s="100">
        <f>MIN(I2189,Farms!$I$6*1000)</f>
        <v>481783.38555642002</v>
      </c>
      <c r="K2189" s="100">
        <f>MAX(I2189-Farms!$I$6*1000, 0)</f>
        <v>0</v>
      </c>
      <c r="L2189" s="100">
        <f t="shared" si="206"/>
        <v>0</v>
      </c>
      <c r="M2189" s="100">
        <f t="shared" si="207"/>
        <v>397.83689149560121</v>
      </c>
      <c r="N2189" s="154">
        <f t="shared" si="208"/>
        <v>397.83689149560121</v>
      </c>
    </row>
    <row r="2190" spans="2:14" x14ac:dyDescent="0.25">
      <c r="B2190" s="4">
        <v>42667</v>
      </c>
      <c r="C2190" s="99">
        <f>'Farm Runoff'!$D2190</f>
        <v>0</v>
      </c>
      <c r="D2190" s="99">
        <f>'Irrigation Demand'!$D2190</f>
        <v>1989.1844574780059</v>
      </c>
      <c r="E2190" s="99">
        <f>$C2190*Farms!$H$6/100</f>
        <v>0</v>
      </c>
      <c r="F2190" s="99">
        <f t="shared" si="204"/>
        <v>0</v>
      </c>
      <c r="G2190" s="99">
        <f>IF(H2190&lt;Farms!$I$6*1000,(MIN(F2190,Farms!$L$6)),0)</f>
        <v>0</v>
      </c>
      <c r="H2190" s="100">
        <f t="shared" si="209"/>
        <v>481783.38555642002</v>
      </c>
      <c r="I2190" s="100">
        <f t="shared" si="205"/>
        <v>479794.20109894202</v>
      </c>
      <c r="J2190" s="100">
        <f>MIN(I2190,Farms!$I$6*1000)</f>
        <v>479794.20109894202</v>
      </c>
      <c r="K2190" s="100">
        <f>MAX(I2190-Farms!$I$6*1000, 0)</f>
        <v>0</v>
      </c>
      <c r="L2190" s="100">
        <f t="shared" si="206"/>
        <v>0</v>
      </c>
      <c r="M2190" s="100">
        <f t="shared" si="207"/>
        <v>397.83689149560121</v>
      </c>
      <c r="N2190" s="154">
        <f t="shared" si="208"/>
        <v>397.83689149560121</v>
      </c>
    </row>
    <row r="2191" spans="2:14" x14ac:dyDescent="0.25">
      <c r="B2191" s="4">
        <v>42668</v>
      </c>
      <c r="C2191" s="99">
        <f>'Farm Runoff'!$D2191</f>
        <v>0</v>
      </c>
      <c r="D2191" s="99">
        <f>'Irrigation Demand'!$D2191</f>
        <v>1989.1844574780059</v>
      </c>
      <c r="E2191" s="99">
        <f>$C2191*Farms!$H$6/100</f>
        <v>0</v>
      </c>
      <c r="F2191" s="99">
        <f t="shared" si="204"/>
        <v>0</v>
      </c>
      <c r="G2191" s="99">
        <f>IF(H2191&lt;Farms!$I$6*1000,(MIN(F2191,Farms!$L$6)),0)</f>
        <v>0</v>
      </c>
      <c r="H2191" s="100">
        <f t="shared" si="209"/>
        <v>479794.20109894202</v>
      </c>
      <c r="I2191" s="100">
        <f t="shared" si="205"/>
        <v>477805.01664146403</v>
      </c>
      <c r="J2191" s="100">
        <f>MIN(I2191,Farms!$I$6*1000)</f>
        <v>477805.01664146403</v>
      </c>
      <c r="K2191" s="100">
        <f>MAX(I2191-Farms!$I$6*1000, 0)</f>
        <v>0</v>
      </c>
      <c r="L2191" s="100">
        <f t="shared" si="206"/>
        <v>0</v>
      </c>
      <c r="M2191" s="100">
        <f t="shared" si="207"/>
        <v>397.83689149560121</v>
      </c>
      <c r="N2191" s="154">
        <f t="shared" si="208"/>
        <v>397.83689149560121</v>
      </c>
    </row>
    <row r="2192" spans="2:14" x14ac:dyDescent="0.25">
      <c r="B2192" s="4">
        <v>42669</v>
      </c>
      <c r="C2192" s="99">
        <f>'Farm Runoff'!$D2192</f>
        <v>0</v>
      </c>
      <c r="D2192" s="99">
        <f>'Irrigation Demand'!$D2192</f>
        <v>1989.1844574780059</v>
      </c>
      <c r="E2192" s="99">
        <f>$C2192*Farms!$H$6/100</f>
        <v>0</v>
      </c>
      <c r="F2192" s="99">
        <f t="shared" si="204"/>
        <v>0</v>
      </c>
      <c r="G2192" s="99">
        <f>IF(H2192&lt;Farms!$I$6*1000,(MIN(F2192,Farms!$L$6)),0)</f>
        <v>0</v>
      </c>
      <c r="H2192" s="100">
        <f t="shared" si="209"/>
        <v>477805.01664146403</v>
      </c>
      <c r="I2192" s="100">
        <f t="shared" si="205"/>
        <v>475815.83218398603</v>
      </c>
      <c r="J2192" s="100">
        <f>MIN(I2192,Farms!$I$6*1000)</f>
        <v>475815.83218398603</v>
      </c>
      <c r="K2192" s="100">
        <f>MAX(I2192-Farms!$I$6*1000, 0)</f>
        <v>0</v>
      </c>
      <c r="L2192" s="100">
        <f t="shared" si="206"/>
        <v>0</v>
      </c>
      <c r="M2192" s="100">
        <f t="shared" si="207"/>
        <v>397.83689149560121</v>
      </c>
      <c r="N2192" s="154">
        <f t="shared" si="208"/>
        <v>397.83689149560121</v>
      </c>
    </row>
    <row r="2193" spans="2:14" x14ac:dyDescent="0.25">
      <c r="B2193" s="4">
        <v>42670</v>
      </c>
      <c r="C2193" s="99">
        <f>'Farm Runoff'!$D2193</f>
        <v>0</v>
      </c>
      <c r="D2193" s="99">
        <f>'Irrigation Demand'!$D2193</f>
        <v>1989.1844574780059</v>
      </c>
      <c r="E2193" s="99">
        <f>$C2193*Farms!$H$6/100</f>
        <v>0</v>
      </c>
      <c r="F2193" s="99">
        <f t="shared" si="204"/>
        <v>0</v>
      </c>
      <c r="G2193" s="99">
        <f>IF(H2193&lt;Farms!$I$6*1000,(MIN(F2193,Farms!$L$6)),0)</f>
        <v>0</v>
      </c>
      <c r="H2193" s="100">
        <f t="shared" si="209"/>
        <v>475815.83218398603</v>
      </c>
      <c r="I2193" s="100">
        <f t="shared" si="205"/>
        <v>473826.64772650803</v>
      </c>
      <c r="J2193" s="100">
        <f>MIN(I2193,Farms!$I$6*1000)</f>
        <v>473826.64772650803</v>
      </c>
      <c r="K2193" s="100">
        <f>MAX(I2193-Farms!$I$6*1000, 0)</f>
        <v>0</v>
      </c>
      <c r="L2193" s="100">
        <f t="shared" si="206"/>
        <v>0</v>
      </c>
      <c r="M2193" s="100">
        <f t="shared" si="207"/>
        <v>397.83689149560121</v>
      </c>
      <c r="N2193" s="154">
        <f t="shared" si="208"/>
        <v>397.83689149560121</v>
      </c>
    </row>
    <row r="2194" spans="2:14" x14ac:dyDescent="0.25">
      <c r="B2194" s="4">
        <v>42671</v>
      </c>
      <c r="C2194" s="99">
        <f>'Farm Runoff'!$D2194</f>
        <v>0</v>
      </c>
      <c r="D2194" s="99">
        <f>'Irrigation Demand'!$D2194</f>
        <v>1989.1844574780059</v>
      </c>
      <c r="E2194" s="99">
        <f>$C2194*Farms!$H$6/100</f>
        <v>0</v>
      </c>
      <c r="F2194" s="99">
        <f t="shared" si="204"/>
        <v>0</v>
      </c>
      <c r="G2194" s="99">
        <f>IF(H2194&lt;Farms!$I$6*1000,(MIN(F2194,Farms!$L$6)),0)</f>
        <v>0</v>
      </c>
      <c r="H2194" s="100">
        <f t="shared" si="209"/>
        <v>473826.64772650803</v>
      </c>
      <c r="I2194" s="100">
        <f t="shared" si="205"/>
        <v>471837.46326903004</v>
      </c>
      <c r="J2194" s="100">
        <f>MIN(I2194,Farms!$I$6*1000)</f>
        <v>471837.46326903004</v>
      </c>
      <c r="K2194" s="100">
        <f>MAX(I2194-Farms!$I$6*1000, 0)</f>
        <v>0</v>
      </c>
      <c r="L2194" s="100">
        <f t="shared" si="206"/>
        <v>0</v>
      </c>
      <c r="M2194" s="100">
        <f t="shared" si="207"/>
        <v>397.83689149560121</v>
      </c>
      <c r="N2194" s="154">
        <f t="shared" si="208"/>
        <v>397.83689149560121</v>
      </c>
    </row>
    <row r="2195" spans="2:14" x14ac:dyDescent="0.25">
      <c r="B2195" s="4">
        <v>42672</v>
      </c>
      <c r="C2195" s="99">
        <f>'Farm Runoff'!$D2195</f>
        <v>0</v>
      </c>
      <c r="D2195" s="99">
        <f>'Irrigation Demand'!$D2195</f>
        <v>1989.1844574780059</v>
      </c>
      <c r="E2195" s="99">
        <f>$C2195*Farms!$H$6/100</f>
        <v>0</v>
      </c>
      <c r="F2195" s="99">
        <f t="shared" si="204"/>
        <v>0</v>
      </c>
      <c r="G2195" s="99">
        <f>IF(H2195&lt;Farms!$I$6*1000,(MIN(F2195,Farms!$L$6)),0)</f>
        <v>0</v>
      </c>
      <c r="H2195" s="100">
        <f t="shared" si="209"/>
        <v>471837.46326903004</v>
      </c>
      <c r="I2195" s="100">
        <f t="shared" si="205"/>
        <v>469848.27881155204</v>
      </c>
      <c r="J2195" s="100">
        <f>MIN(I2195,Farms!$I$6*1000)</f>
        <v>469848.27881155204</v>
      </c>
      <c r="K2195" s="100">
        <f>MAX(I2195-Farms!$I$6*1000, 0)</f>
        <v>0</v>
      </c>
      <c r="L2195" s="100">
        <f t="shared" si="206"/>
        <v>0</v>
      </c>
      <c r="M2195" s="100">
        <f t="shared" si="207"/>
        <v>397.83689149560121</v>
      </c>
      <c r="N2195" s="154">
        <f t="shared" si="208"/>
        <v>397.83689149560121</v>
      </c>
    </row>
    <row r="2196" spans="2:14" x14ac:dyDescent="0.25">
      <c r="B2196" s="4">
        <v>42673</v>
      </c>
      <c r="C2196" s="99">
        <f>'Farm Runoff'!$D2196</f>
        <v>0</v>
      </c>
      <c r="D2196" s="99">
        <f>'Irrigation Demand'!$D2196</f>
        <v>1989.1844574780059</v>
      </c>
      <c r="E2196" s="99">
        <f>$C2196*Farms!$H$6/100</f>
        <v>0</v>
      </c>
      <c r="F2196" s="99">
        <f t="shared" si="204"/>
        <v>0</v>
      </c>
      <c r="G2196" s="99">
        <f>IF(H2196&lt;Farms!$I$6*1000,(MIN(F2196,Farms!$L$6)),0)</f>
        <v>0</v>
      </c>
      <c r="H2196" s="100">
        <f t="shared" si="209"/>
        <v>469848.27881155204</v>
      </c>
      <c r="I2196" s="100">
        <f t="shared" si="205"/>
        <v>467859.09435407404</v>
      </c>
      <c r="J2196" s="100">
        <f>MIN(I2196,Farms!$I$6*1000)</f>
        <v>467859.09435407404</v>
      </c>
      <c r="K2196" s="100">
        <f>MAX(I2196-Farms!$I$6*1000, 0)</f>
        <v>0</v>
      </c>
      <c r="L2196" s="100">
        <f t="shared" si="206"/>
        <v>0</v>
      </c>
      <c r="M2196" s="100">
        <f t="shared" si="207"/>
        <v>397.83689149560121</v>
      </c>
      <c r="N2196" s="154">
        <f t="shared" si="208"/>
        <v>397.83689149560121</v>
      </c>
    </row>
    <row r="2197" spans="2:14" x14ac:dyDescent="0.25">
      <c r="B2197" s="4">
        <v>42674</v>
      </c>
      <c r="C2197" s="99">
        <f>'Farm Runoff'!$D2197</f>
        <v>0</v>
      </c>
      <c r="D2197" s="99">
        <f>'Irrigation Demand'!$D2197</f>
        <v>1989.1844574780059</v>
      </c>
      <c r="E2197" s="99">
        <f>$C2197*Farms!$H$6/100</f>
        <v>0</v>
      </c>
      <c r="F2197" s="99">
        <f t="shared" si="204"/>
        <v>0</v>
      </c>
      <c r="G2197" s="99">
        <f>IF(H2197&lt;Farms!$I$6*1000,(MIN(F2197,Farms!$L$6)),0)</f>
        <v>0</v>
      </c>
      <c r="H2197" s="100">
        <f t="shared" si="209"/>
        <v>467859.09435407404</v>
      </c>
      <c r="I2197" s="100">
        <f t="shared" si="205"/>
        <v>465869.90989659604</v>
      </c>
      <c r="J2197" s="100">
        <f>MIN(I2197,Farms!$I$6*1000)</f>
        <v>465869.90989659604</v>
      </c>
      <c r="K2197" s="100">
        <f>MAX(I2197-Farms!$I$6*1000, 0)</f>
        <v>0</v>
      </c>
      <c r="L2197" s="100">
        <f t="shared" si="206"/>
        <v>0</v>
      </c>
      <c r="M2197" s="100">
        <f t="shared" si="207"/>
        <v>397.83689149560121</v>
      </c>
      <c r="N2197" s="154">
        <f t="shared" si="208"/>
        <v>397.83689149560121</v>
      </c>
    </row>
    <row r="2198" spans="2:14" x14ac:dyDescent="0.25">
      <c r="B2198" s="4">
        <v>42675</v>
      </c>
      <c r="C2198" s="99">
        <f>'Farm Runoff'!$D2198</f>
        <v>0</v>
      </c>
      <c r="D2198" s="99">
        <f>'Irrigation Demand'!$D2198</f>
        <v>1612.6189898989903</v>
      </c>
      <c r="E2198" s="99">
        <f>$C2198*Farms!$H$6/100</f>
        <v>0</v>
      </c>
      <c r="F2198" s="99">
        <f t="shared" si="204"/>
        <v>0</v>
      </c>
      <c r="G2198" s="99">
        <f>IF(H2198&lt;Farms!$I$6*1000,(MIN(F2198,Farms!$L$6)),0)</f>
        <v>0</v>
      </c>
      <c r="H2198" s="100">
        <f t="shared" si="209"/>
        <v>465869.90989659604</v>
      </c>
      <c r="I2198" s="100">
        <f t="shared" si="205"/>
        <v>464257.29090669705</v>
      </c>
      <c r="J2198" s="100">
        <f>MIN(I2198,Farms!$I$6*1000)</f>
        <v>464257.29090669705</v>
      </c>
      <c r="K2198" s="100">
        <f>MAX(I2198-Farms!$I$6*1000, 0)</f>
        <v>0</v>
      </c>
      <c r="L2198" s="100">
        <f t="shared" si="206"/>
        <v>0</v>
      </c>
      <c r="M2198" s="100">
        <f t="shared" si="207"/>
        <v>322.52379797979808</v>
      </c>
      <c r="N2198" s="154">
        <f t="shared" si="208"/>
        <v>322.52379797979808</v>
      </c>
    </row>
    <row r="2199" spans="2:14" x14ac:dyDescent="0.25">
      <c r="B2199" s="4">
        <v>42676</v>
      </c>
      <c r="C2199" s="99">
        <f>'Farm Runoff'!$D2199</f>
        <v>0</v>
      </c>
      <c r="D2199" s="99">
        <f>'Irrigation Demand'!$D2199</f>
        <v>1612.6189898989903</v>
      </c>
      <c r="E2199" s="99">
        <f>$C2199*Farms!$H$6/100</f>
        <v>0</v>
      </c>
      <c r="F2199" s="99">
        <f t="shared" si="204"/>
        <v>0</v>
      </c>
      <c r="G2199" s="99">
        <f>IF(H2199&lt;Farms!$I$6*1000,(MIN(F2199,Farms!$L$6)),0)</f>
        <v>0</v>
      </c>
      <c r="H2199" s="100">
        <f t="shared" si="209"/>
        <v>464257.29090669705</v>
      </c>
      <c r="I2199" s="100">
        <f t="shared" si="205"/>
        <v>462644.67191679805</v>
      </c>
      <c r="J2199" s="100">
        <f>MIN(I2199,Farms!$I$6*1000)</f>
        <v>462644.67191679805</v>
      </c>
      <c r="K2199" s="100">
        <f>MAX(I2199-Farms!$I$6*1000, 0)</f>
        <v>0</v>
      </c>
      <c r="L2199" s="100">
        <f t="shared" si="206"/>
        <v>0</v>
      </c>
      <c r="M2199" s="100">
        <f t="shared" si="207"/>
        <v>322.52379797979808</v>
      </c>
      <c r="N2199" s="154">
        <f t="shared" si="208"/>
        <v>322.52379797979808</v>
      </c>
    </row>
    <row r="2200" spans="2:14" x14ac:dyDescent="0.25">
      <c r="B2200" s="4">
        <v>42677</v>
      </c>
      <c r="C2200" s="99">
        <f>'Farm Runoff'!$D2200</f>
        <v>0</v>
      </c>
      <c r="D2200" s="99">
        <f>'Irrigation Demand'!$D2200</f>
        <v>1612.6189898989903</v>
      </c>
      <c r="E2200" s="99">
        <f>$C2200*Farms!$H$6/100</f>
        <v>0</v>
      </c>
      <c r="F2200" s="99">
        <f t="shared" si="204"/>
        <v>0</v>
      </c>
      <c r="G2200" s="99">
        <f>IF(H2200&lt;Farms!$I$6*1000,(MIN(F2200,Farms!$L$6)),0)</f>
        <v>0</v>
      </c>
      <c r="H2200" s="100">
        <f t="shared" si="209"/>
        <v>462644.67191679805</v>
      </c>
      <c r="I2200" s="100">
        <f t="shared" si="205"/>
        <v>461032.05292689905</v>
      </c>
      <c r="J2200" s="100">
        <f>MIN(I2200,Farms!$I$6*1000)</f>
        <v>461032.05292689905</v>
      </c>
      <c r="K2200" s="100">
        <f>MAX(I2200-Farms!$I$6*1000, 0)</f>
        <v>0</v>
      </c>
      <c r="L2200" s="100">
        <f t="shared" si="206"/>
        <v>0</v>
      </c>
      <c r="M2200" s="100">
        <f t="shared" si="207"/>
        <v>322.52379797979808</v>
      </c>
      <c r="N2200" s="154">
        <f t="shared" si="208"/>
        <v>322.52379797979808</v>
      </c>
    </row>
    <row r="2201" spans="2:14" x14ac:dyDescent="0.25">
      <c r="B2201" s="4">
        <v>42678</v>
      </c>
      <c r="C2201" s="99">
        <f>'Farm Runoff'!$D2201</f>
        <v>21742.646400000001</v>
      </c>
      <c r="D2201" s="99">
        <f>'Irrigation Demand'!$D2201</f>
        <v>1612.6189898989903</v>
      </c>
      <c r="E2201" s="99">
        <f>$C2201*Farms!$H$6/100</f>
        <v>5392.1763072000003</v>
      </c>
      <c r="F2201" s="99">
        <f t="shared" si="204"/>
        <v>16350.470092800002</v>
      </c>
      <c r="G2201" s="99">
        <f>IF(H2201&lt;Farms!$I$6*1000,(MIN(F2201,Farms!$L$6)),0)</f>
        <v>16350.470092800002</v>
      </c>
      <c r="H2201" s="100">
        <f t="shared" si="209"/>
        <v>461032.05292689905</v>
      </c>
      <c r="I2201" s="100">
        <f t="shared" si="205"/>
        <v>481162.08033700002</v>
      </c>
      <c r="J2201" s="100">
        <f>MIN(I2201,Farms!$I$6*1000)</f>
        <v>481162.08033700002</v>
      </c>
      <c r="K2201" s="100">
        <f>MAX(I2201-Farms!$I$6*1000, 0)</f>
        <v>0</v>
      </c>
      <c r="L2201" s="100">
        <f t="shared" si="206"/>
        <v>0</v>
      </c>
      <c r="M2201" s="100">
        <f t="shared" si="207"/>
        <v>322.52379797979808</v>
      </c>
      <c r="N2201" s="154">
        <f t="shared" si="208"/>
        <v>322.52379797979808</v>
      </c>
    </row>
    <row r="2202" spans="2:14" x14ac:dyDescent="0.25">
      <c r="B2202" s="4">
        <v>42679</v>
      </c>
      <c r="C2202" s="99">
        <f>'Farm Runoff'!$D2202</f>
        <v>1448.7552000000003</v>
      </c>
      <c r="D2202" s="99">
        <f>'Irrigation Demand'!$D2202</f>
        <v>1612.6189898989903</v>
      </c>
      <c r="E2202" s="99">
        <f>$C2202*Farms!$H$6/100</f>
        <v>359.29128960000008</v>
      </c>
      <c r="F2202" s="99">
        <f t="shared" si="204"/>
        <v>1089.4639104000003</v>
      </c>
      <c r="G2202" s="99">
        <f>IF(H2202&lt;Farms!$I$6*1000,(MIN(F2202,Farms!$L$6)),0)</f>
        <v>1089.4639104000003</v>
      </c>
      <c r="H2202" s="100">
        <f t="shared" si="209"/>
        <v>481162.08033700002</v>
      </c>
      <c r="I2202" s="100">
        <f t="shared" si="205"/>
        <v>480998.21654710104</v>
      </c>
      <c r="J2202" s="100">
        <f>MIN(I2202,Farms!$I$6*1000)</f>
        <v>480998.21654710104</v>
      </c>
      <c r="K2202" s="100">
        <f>MAX(I2202-Farms!$I$6*1000, 0)</f>
        <v>0</v>
      </c>
      <c r="L2202" s="100">
        <f t="shared" si="206"/>
        <v>0</v>
      </c>
      <c r="M2202" s="100">
        <f t="shared" si="207"/>
        <v>322.52379797979808</v>
      </c>
      <c r="N2202" s="154">
        <f t="shared" si="208"/>
        <v>322.52379797979808</v>
      </c>
    </row>
    <row r="2203" spans="2:14" x14ac:dyDescent="0.25">
      <c r="B2203" s="4">
        <v>42680</v>
      </c>
      <c r="C2203" s="99">
        <f>'Farm Runoff'!$D2203</f>
        <v>0</v>
      </c>
      <c r="D2203" s="99">
        <f>'Irrigation Demand'!$D2203</f>
        <v>1612.6189898989903</v>
      </c>
      <c r="E2203" s="99">
        <f>$C2203*Farms!$H$6/100</f>
        <v>0</v>
      </c>
      <c r="F2203" s="99">
        <f t="shared" si="204"/>
        <v>0</v>
      </c>
      <c r="G2203" s="99">
        <f>IF(H2203&lt;Farms!$I$6*1000,(MIN(F2203,Farms!$L$6)),0)</f>
        <v>0</v>
      </c>
      <c r="H2203" s="100">
        <f t="shared" si="209"/>
        <v>480998.21654710104</v>
      </c>
      <c r="I2203" s="100">
        <f t="shared" si="205"/>
        <v>479385.59755720204</v>
      </c>
      <c r="J2203" s="100">
        <f>MIN(I2203,Farms!$I$6*1000)</f>
        <v>479385.59755720204</v>
      </c>
      <c r="K2203" s="100">
        <f>MAX(I2203-Farms!$I$6*1000, 0)</f>
        <v>0</v>
      </c>
      <c r="L2203" s="100">
        <f t="shared" si="206"/>
        <v>0</v>
      </c>
      <c r="M2203" s="100">
        <f t="shared" si="207"/>
        <v>322.52379797979808</v>
      </c>
      <c r="N2203" s="154">
        <f t="shared" si="208"/>
        <v>322.52379797979808</v>
      </c>
    </row>
    <row r="2204" spans="2:14" x14ac:dyDescent="0.25">
      <c r="B2204" s="4">
        <v>42681</v>
      </c>
      <c r="C2204" s="99">
        <f>'Farm Runoff'!$D2204</f>
        <v>0</v>
      </c>
      <c r="D2204" s="99">
        <f>'Irrigation Demand'!$D2204</f>
        <v>1612.6189898989903</v>
      </c>
      <c r="E2204" s="99">
        <f>$C2204*Farms!$H$6/100</f>
        <v>0</v>
      </c>
      <c r="F2204" s="99">
        <f t="shared" si="204"/>
        <v>0</v>
      </c>
      <c r="G2204" s="99">
        <f>IF(H2204&lt;Farms!$I$6*1000,(MIN(F2204,Farms!$L$6)),0)</f>
        <v>0</v>
      </c>
      <c r="H2204" s="100">
        <f t="shared" si="209"/>
        <v>479385.59755720204</v>
      </c>
      <c r="I2204" s="100">
        <f t="shared" si="205"/>
        <v>477772.97856730304</v>
      </c>
      <c r="J2204" s="100">
        <f>MIN(I2204,Farms!$I$6*1000)</f>
        <v>477772.97856730304</v>
      </c>
      <c r="K2204" s="100">
        <f>MAX(I2204-Farms!$I$6*1000, 0)</f>
        <v>0</v>
      </c>
      <c r="L2204" s="100">
        <f t="shared" si="206"/>
        <v>0</v>
      </c>
      <c r="M2204" s="100">
        <f t="shared" si="207"/>
        <v>322.52379797979808</v>
      </c>
      <c r="N2204" s="154">
        <f t="shared" si="208"/>
        <v>322.52379797979808</v>
      </c>
    </row>
    <row r="2205" spans="2:14" x14ac:dyDescent="0.25">
      <c r="B2205" s="4">
        <v>42682</v>
      </c>
      <c r="C2205" s="99">
        <f>'Farm Runoff'!$D2205</f>
        <v>0</v>
      </c>
      <c r="D2205" s="99">
        <f>'Irrigation Demand'!$D2205</f>
        <v>1612.6189898989903</v>
      </c>
      <c r="E2205" s="99">
        <f>$C2205*Farms!$H$6/100</f>
        <v>0</v>
      </c>
      <c r="F2205" s="99">
        <f t="shared" si="204"/>
        <v>0</v>
      </c>
      <c r="G2205" s="99">
        <f>IF(H2205&lt;Farms!$I$6*1000,(MIN(F2205,Farms!$L$6)),0)</f>
        <v>0</v>
      </c>
      <c r="H2205" s="100">
        <f t="shared" si="209"/>
        <v>477772.97856730304</v>
      </c>
      <c r="I2205" s="100">
        <f t="shared" si="205"/>
        <v>476160.35957740404</v>
      </c>
      <c r="J2205" s="100">
        <f>MIN(I2205,Farms!$I$6*1000)</f>
        <v>476160.35957740404</v>
      </c>
      <c r="K2205" s="100">
        <f>MAX(I2205-Farms!$I$6*1000, 0)</f>
        <v>0</v>
      </c>
      <c r="L2205" s="100">
        <f t="shared" si="206"/>
        <v>0</v>
      </c>
      <c r="M2205" s="100">
        <f t="shared" si="207"/>
        <v>322.52379797979808</v>
      </c>
      <c r="N2205" s="154">
        <f t="shared" si="208"/>
        <v>322.52379797979808</v>
      </c>
    </row>
    <row r="2206" spans="2:14" x14ac:dyDescent="0.25">
      <c r="B2206" s="4">
        <v>42683</v>
      </c>
      <c r="C2206" s="99">
        <f>'Farm Runoff'!$D2206</f>
        <v>0</v>
      </c>
      <c r="D2206" s="99">
        <f>'Irrigation Demand'!$D2206</f>
        <v>1612.6189898989903</v>
      </c>
      <c r="E2206" s="99">
        <f>$C2206*Farms!$H$6/100</f>
        <v>0</v>
      </c>
      <c r="F2206" s="99">
        <f t="shared" si="204"/>
        <v>0</v>
      </c>
      <c r="G2206" s="99">
        <f>IF(H2206&lt;Farms!$I$6*1000,(MIN(F2206,Farms!$L$6)),0)</f>
        <v>0</v>
      </c>
      <c r="H2206" s="100">
        <f t="shared" si="209"/>
        <v>476160.35957740404</v>
      </c>
      <c r="I2206" s="100">
        <f t="shared" si="205"/>
        <v>474547.74058750505</v>
      </c>
      <c r="J2206" s="100">
        <f>MIN(I2206,Farms!$I$6*1000)</f>
        <v>474547.74058750505</v>
      </c>
      <c r="K2206" s="100">
        <f>MAX(I2206-Farms!$I$6*1000, 0)</f>
        <v>0</v>
      </c>
      <c r="L2206" s="100">
        <f t="shared" si="206"/>
        <v>0</v>
      </c>
      <c r="M2206" s="100">
        <f t="shared" si="207"/>
        <v>322.52379797979808</v>
      </c>
      <c r="N2206" s="154">
        <f t="shared" si="208"/>
        <v>322.52379797979808</v>
      </c>
    </row>
    <row r="2207" spans="2:14" x14ac:dyDescent="0.25">
      <c r="B2207" s="4">
        <v>42684</v>
      </c>
      <c r="C2207" s="99">
        <f>'Farm Runoff'!$D2207</f>
        <v>0</v>
      </c>
      <c r="D2207" s="99">
        <f>'Irrigation Demand'!$D2207</f>
        <v>1612.6189898989903</v>
      </c>
      <c r="E2207" s="99">
        <f>$C2207*Farms!$H$6/100</f>
        <v>0</v>
      </c>
      <c r="F2207" s="99">
        <f t="shared" si="204"/>
        <v>0</v>
      </c>
      <c r="G2207" s="99">
        <f>IF(H2207&lt;Farms!$I$6*1000,(MIN(F2207,Farms!$L$6)),0)</f>
        <v>0</v>
      </c>
      <c r="H2207" s="100">
        <f t="shared" si="209"/>
        <v>474547.74058750505</v>
      </c>
      <c r="I2207" s="100">
        <f t="shared" si="205"/>
        <v>472935.12159760605</v>
      </c>
      <c r="J2207" s="100">
        <f>MIN(I2207,Farms!$I$6*1000)</f>
        <v>472935.12159760605</v>
      </c>
      <c r="K2207" s="100">
        <f>MAX(I2207-Farms!$I$6*1000, 0)</f>
        <v>0</v>
      </c>
      <c r="L2207" s="100">
        <f t="shared" si="206"/>
        <v>0</v>
      </c>
      <c r="M2207" s="100">
        <f t="shared" si="207"/>
        <v>322.52379797979808</v>
      </c>
      <c r="N2207" s="154">
        <f t="shared" si="208"/>
        <v>322.52379797979808</v>
      </c>
    </row>
    <row r="2208" spans="2:14" x14ac:dyDescent="0.25">
      <c r="B2208" s="4">
        <v>42685</v>
      </c>
      <c r="C2208" s="99">
        <f>'Farm Runoff'!$D2208</f>
        <v>0</v>
      </c>
      <c r="D2208" s="99">
        <f>'Irrigation Demand'!$D2208</f>
        <v>1612.6189898989903</v>
      </c>
      <c r="E2208" s="99">
        <f>$C2208*Farms!$H$6/100</f>
        <v>0</v>
      </c>
      <c r="F2208" s="99">
        <f t="shared" si="204"/>
        <v>0</v>
      </c>
      <c r="G2208" s="99">
        <f>IF(H2208&lt;Farms!$I$6*1000,(MIN(F2208,Farms!$L$6)),0)</f>
        <v>0</v>
      </c>
      <c r="H2208" s="100">
        <f t="shared" si="209"/>
        <v>472935.12159760605</v>
      </c>
      <c r="I2208" s="100">
        <f t="shared" si="205"/>
        <v>471322.50260770705</v>
      </c>
      <c r="J2208" s="100">
        <f>MIN(I2208,Farms!$I$6*1000)</f>
        <v>471322.50260770705</v>
      </c>
      <c r="K2208" s="100">
        <f>MAX(I2208-Farms!$I$6*1000, 0)</f>
        <v>0</v>
      </c>
      <c r="L2208" s="100">
        <f t="shared" si="206"/>
        <v>0</v>
      </c>
      <c r="M2208" s="100">
        <f t="shared" si="207"/>
        <v>322.52379797979808</v>
      </c>
      <c r="N2208" s="154">
        <f t="shared" si="208"/>
        <v>322.52379797979808</v>
      </c>
    </row>
    <row r="2209" spans="2:14" x14ac:dyDescent="0.25">
      <c r="B2209" s="4">
        <v>42686</v>
      </c>
      <c r="C2209" s="99">
        <f>'Farm Runoff'!$D2209</f>
        <v>0</v>
      </c>
      <c r="D2209" s="99">
        <f>'Irrigation Demand'!$D2209</f>
        <v>1612.6189898989903</v>
      </c>
      <c r="E2209" s="99">
        <f>$C2209*Farms!$H$6/100</f>
        <v>0</v>
      </c>
      <c r="F2209" s="99">
        <f t="shared" si="204"/>
        <v>0</v>
      </c>
      <c r="G2209" s="99">
        <f>IF(H2209&lt;Farms!$I$6*1000,(MIN(F2209,Farms!$L$6)),0)</f>
        <v>0</v>
      </c>
      <c r="H2209" s="100">
        <f t="shared" si="209"/>
        <v>471322.50260770705</v>
      </c>
      <c r="I2209" s="100">
        <f t="shared" si="205"/>
        <v>469709.88361780805</v>
      </c>
      <c r="J2209" s="100">
        <f>MIN(I2209,Farms!$I$6*1000)</f>
        <v>469709.88361780805</v>
      </c>
      <c r="K2209" s="100">
        <f>MAX(I2209-Farms!$I$6*1000, 0)</f>
        <v>0</v>
      </c>
      <c r="L2209" s="100">
        <f t="shared" si="206"/>
        <v>0</v>
      </c>
      <c r="M2209" s="100">
        <f t="shared" si="207"/>
        <v>322.52379797979808</v>
      </c>
      <c r="N2209" s="154">
        <f t="shared" si="208"/>
        <v>322.52379797979808</v>
      </c>
    </row>
    <row r="2210" spans="2:14" x14ac:dyDescent="0.25">
      <c r="B2210" s="4">
        <v>42687</v>
      </c>
      <c r="C2210" s="99">
        <f>'Farm Runoff'!$D2210</f>
        <v>0</v>
      </c>
      <c r="D2210" s="99">
        <f>'Irrigation Demand'!$D2210</f>
        <v>1612.6189898989903</v>
      </c>
      <c r="E2210" s="99">
        <f>$C2210*Farms!$H$6/100</f>
        <v>0</v>
      </c>
      <c r="F2210" s="99">
        <f t="shared" si="204"/>
        <v>0</v>
      </c>
      <c r="G2210" s="99">
        <f>IF(H2210&lt;Farms!$I$6*1000,(MIN(F2210,Farms!$L$6)),0)</f>
        <v>0</v>
      </c>
      <c r="H2210" s="100">
        <f t="shared" si="209"/>
        <v>469709.88361780805</v>
      </c>
      <c r="I2210" s="100">
        <f t="shared" si="205"/>
        <v>468097.26462790905</v>
      </c>
      <c r="J2210" s="100">
        <f>MIN(I2210,Farms!$I$6*1000)</f>
        <v>468097.26462790905</v>
      </c>
      <c r="K2210" s="100">
        <f>MAX(I2210-Farms!$I$6*1000, 0)</f>
        <v>0</v>
      </c>
      <c r="L2210" s="100">
        <f t="shared" si="206"/>
        <v>0</v>
      </c>
      <c r="M2210" s="100">
        <f t="shared" si="207"/>
        <v>322.52379797979808</v>
      </c>
      <c r="N2210" s="154">
        <f t="shared" si="208"/>
        <v>322.52379797979808</v>
      </c>
    </row>
    <row r="2211" spans="2:14" x14ac:dyDescent="0.25">
      <c r="B2211" s="4">
        <v>42688</v>
      </c>
      <c r="C2211" s="99">
        <f>'Farm Runoff'!$D2211</f>
        <v>0</v>
      </c>
      <c r="D2211" s="99">
        <f>'Irrigation Demand'!$D2211</f>
        <v>1612.6189898989903</v>
      </c>
      <c r="E2211" s="99">
        <f>$C2211*Farms!$H$6/100</f>
        <v>0</v>
      </c>
      <c r="F2211" s="99">
        <f t="shared" si="204"/>
        <v>0</v>
      </c>
      <c r="G2211" s="99">
        <f>IF(H2211&lt;Farms!$I$6*1000,(MIN(F2211,Farms!$L$6)),0)</f>
        <v>0</v>
      </c>
      <c r="H2211" s="100">
        <f t="shared" si="209"/>
        <v>468097.26462790905</v>
      </c>
      <c r="I2211" s="100">
        <f t="shared" si="205"/>
        <v>466484.64563801006</v>
      </c>
      <c r="J2211" s="100">
        <f>MIN(I2211,Farms!$I$6*1000)</f>
        <v>466484.64563801006</v>
      </c>
      <c r="K2211" s="100">
        <f>MAX(I2211-Farms!$I$6*1000, 0)</f>
        <v>0</v>
      </c>
      <c r="L2211" s="100">
        <f t="shared" si="206"/>
        <v>0</v>
      </c>
      <c r="M2211" s="100">
        <f t="shared" si="207"/>
        <v>322.52379797979808</v>
      </c>
      <c r="N2211" s="154">
        <f t="shared" si="208"/>
        <v>322.52379797979808</v>
      </c>
    </row>
    <row r="2212" spans="2:14" x14ac:dyDescent="0.25">
      <c r="B2212" s="4">
        <v>42689</v>
      </c>
      <c r="C2212" s="99">
        <f>'Farm Runoff'!$D2212</f>
        <v>0</v>
      </c>
      <c r="D2212" s="99">
        <f>'Irrigation Demand'!$D2212</f>
        <v>1612.6189898989903</v>
      </c>
      <c r="E2212" s="99">
        <f>$C2212*Farms!$H$6/100</f>
        <v>0</v>
      </c>
      <c r="F2212" s="99">
        <f t="shared" si="204"/>
        <v>0</v>
      </c>
      <c r="G2212" s="99">
        <f>IF(H2212&lt;Farms!$I$6*1000,(MIN(F2212,Farms!$L$6)),0)</f>
        <v>0</v>
      </c>
      <c r="H2212" s="100">
        <f t="shared" si="209"/>
        <v>466484.64563801006</v>
      </c>
      <c r="I2212" s="100">
        <f t="shared" si="205"/>
        <v>464872.02664811106</v>
      </c>
      <c r="J2212" s="100">
        <f>MIN(I2212,Farms!$I$6*1000)</f>
        <v>464872.02664811106</v>
      </c>
      <c r="K2212" s="100">
        <f>MAX(I2212-Farms!$I$6*1000, 0)</f>
        <v>0</v>
      </c>
      <c r="L2212" s="100">
        <f t="shared" si="206"/>
        <v>0</v>
      </c>
      <c r="M2212" s="100">
        <f t="shared" si="207"/>
        <v>322.52379797979808</v>
      </c>
      <c r="N2212" s="154">
        <f t="shared" si="208"/>
        <v>322.52379797979808</v>
      </c>
    </row>
    <row r="2213" spans="2:14" x14ac:dyDescent="0.25">
      <c r="B2213" s="4">
        <v>42690</v>
      </c>
      <c r="C2213" s="99">
        <f>'Farm Runoff'!$D2213</f>
        <v>0</v>
      </c>
      <c r="D2213" s="99">
        <f>'Irrigation Demand'!$D2213</f>
        <v>1612.6189898989903</v>
      </c>
      <c r="E2213" s="99">
        <f>$C2213*Farms!$H$6/100</f>
        <v>0</v>
      </c>
      <c r="F2213" s="99">
        <f t="shared" si="204"/>
        <v>0</v>
      </c>
      <c r="G2213" s="99">
        <f>IF(H2213&lt;Farms!$I$6*1000,(MIN(F2213,Farms!$L$6)),0)</f>
        <v>0</v>
      </c>
      <c r="H2213" s="100">
        <f t="shared" si="209"/>
        <v>464872.02664811106</v>
      </c>
      <c r="I2213" s="100">
        <f t="shared" si="205"/>
        <v>463259.40765821206</v>
      </c>
      <c r="J2213" s="100">
        <f>MIN(I2213,Farms!$I$6*1000)</f>
        <v>463259.40765821206</v>
      </c>
      <c r="K2213" s="100">
        <f>MAX(I2213-Farms!$I$6*1000, 0)</f>
        <v>0</v>
      </c>
      <c r="L2213" s="100">
        <f t="shared" si="206"/>
        <v>0</v>
      </c>
      <c r="M2213" s="100">
        <f t="shared" si="207"/>
        <v>322.52379797979808</v>
      </c>
      <c r="N2213" s="154">
        <f t="shared" si="208"/>
        <v>322.52379797979808</v>
      </c>
    </row>
    <row r="2214" spans="2:14" x14ac:dyDescent="0.25">
      <c r="B2214" s="4">
        <v>42691</v>
      </c>
      <c r="C2214" s="99">
        <f>'Farm Runoff'!$D2214</f>
        <v>0</v>
      </c>
      <c r="D2214" s="99">
        <f>'Irrigation Demand'!$D2214</f>
        <v>1612.6189898989903</v>
      </c>
      <c r="E2214" s="99">
        <f>$C2214*Farms!$H$6/100</f>
        <v>0</v>
      </c>
      <c r="F2214" s="99">
        <f t="shared" si="204"/>
        <v>0</v>
      </c>
      <c r="G2214" s="99">
        <f>IF(H2214&lt;Farms!$I$6*1000,(MIN(F2214,Farms!$L$6)),0)</f>
        <v>0</v>
      </c>
      <c r="H2214" s="100">
        <f t="shared" si="209"/>
        <v>463259.40765821206</v>
      </c>
      <c r="I2214" s="100">
        <f t="shared" si="205"/>
        <v>461646.78866831306</v>
      </c>
      <c r="J2214" s="100">
        <f>MIN(I2214,Farms!$I$6*1000)</f>
        <v>461646.78866831306</v>
      </c>
      <c r="K2214" s="100">
        <f>MAX(I2214-Farms!$I$6*1000, 0)</f>
        <v>0</v>
      </c>
      <c r="L2214" s="100">
        <f t="shared" si="206"/>
        <v>0</v>
      </c>
      <c r="M2214" s="100">
        <f t="shared" si="207"/>
        <v>322.52379797979808</v>
      </c>
      <c r="N2214" s="154">
        <f t="shared" si="208"/>
        <v>322.52379797979808</v>
      </c>
    </row>
    <row r="2215" spans="2:14" x14ac:dyDescent="0.25">
      <c r="B2215" s="4">
        <v>42692</v>
      </c>
      <c r="C2215" s="99">
        <f>'Farm Runoff'!$D2215</f>
        <v>0</v>
      </c>
      <c r="D2215" s="99">
        <f>'Irrigation Demand'!$D2215</f>
        <v>1612.6189898989903</v>
      </c>
      <c r="E2215" s="99">
        <f>$C2215*Farms!$H$6/100</f>
        <v>0</v>
      </c>
      <c r="F2215" s="99">
        <f t="shared" si="204"/>
        <v>0</v>
      </c>
      <c r="G2215" s="99">
        <f>IF(H2215&lt;Farms!$I$6*1000,(MIN(F2215,Farms!$L$6)),0)</f>
        <v>0</v>
      </c>
      <c r="H2215" s="100">
        <f t="shared" si="209"/>
        <v>461646.78866831306</v>
      </c>
      <c r="I2215" s="100">
        <f t="shared" si="205"/>
        <v>460034.16967841407</v>
      </c>
      <c r="J2215" s="100">
        <f>MIN(I2215,Farms!$I$6*1000)</f>
        <v>460034.16967841407</v>
      </c>
      <c r="K2215" s="100">
        <f>MAX(I2215-Farms!$I$6*1000, 0)</f>
        <v>0</v>
      </c>
      <c r="L2215" s="100">
        <f t="shared" si="206"/>
        <v>0</v>
      </c>
      <c r="M2215" s="100">
        <f t="shared" si="207"/>
        <v>322.52379797979808</v>
      </c>
      <c r="N2215" s="154">
        <f t="shared" si="208"/>
        <v>322.52379797979808</v>
      </c>
    </row>
    <row r="2216" spans="2:14" x14ac:dyDescent="0.25">
      <c r="B2216" s="4">
        <v>42693</v>
      </c>
      <c r="C2216" s="99">
        <f>'Farm Runoff'!$D2216</f>
        <v>0</v>
      </c>
      <c r="D2216" s="99">
        <f>'Irrigation Demand'!$D2216</f>
        <v>1612.6189898989903</v>
      </c>
      <c r="E2216" s="99">
        <f>$C2216*Farms!$H$6/100</f>
        <v>0</v>
      </c>
      <c r="F2216" s="99">
        <f t="shared" si="204"/>
        <v>0</v>
      </c>
      <c r="G2216" s="99">
        <f>IF(H2216&lt;Farms!$I$6*1000,(MIN(F2216,Farms!$L$6)),0)</f>
        <v>0</v>
      </c>
      <c r="H2216" s="100">
        <f t="shared" si="209"/>
        <v>460034.16967841407</v>
      </c>
      <c r="I2216" s="100">
        <f t="shared" si="205"/>
        <v>458421.55068851507</v>
      </c>
      <c r="J2216" s="100">
        <f>MIN(I2216,Farms!$I$6*1000)</f>
        <v>458421.55068851507</v>
      </c>
      <c r="K2216" s="100">
        <f>MAX(I2216-Farms!$I$6*1000, 0)</f>
        <v>0</v>
      </c>
      <c r="L2216" s="100">
        <f t="shared" si="206"/>
        <v>0</v>
      </c>
      <c r="M2216" s="100">
        <f t="shared" si="207"/>
        <v>322.52379797979808</v>
      </c>
      <c r="N2216" s="154">
        <f t="shared" si="208"/>
        <v>322.52379797979808</v>
      </c>
    </row>
    <row r="2217" spans="2:14" x14ac:dyDescent="0.25">
      <c r="B2217" s="4">
        <v>42694</v>
      </c>
      <c r="C2217" s="99">
        <f>'Farm Runoff'!$D2217</f>
        <v>0</v>
      </c>
      <c r="D2217" s="99">
        <f>'Irrigation Demand'!$D2217</f>
        <v>1612.6189898989903</v>
      </c>
      <c r="E2217" s="99">
        <f>$C2217*Farms!$H$6/100</f>
        <v>0</v>
      </c>
      <c r="F2217" s="99">
        <f t="shared" si="204"/>
        <v>0</v>
      </c>
      <c r="G2217" s="99">
        <f>IF(H2217&lt;Farms!$I$6*1000,(MIN(F2217,Farms!$L$6)),0)</f>
        <v>0</v>
      </c>
      <c r="H2217" s="100">
        <f t="shared" si="209"/>
        <v>458421.55068851507</v>
      </c>
      <c r="I2217" s="100">
        <f t="shared" si="205"/>
        <v>456808.93169861607</v>
      </c>
      <c r="J2217" s="100">
        <f>MIN(I2217,Farms!$I$6*1000)</f>
        <v>456808.93169861607</v>
      </c>
      <c r="K2217" s="100">
        <f>MAX(I2217-Farms!$I$6*1000, 0)</f>
        <v>0</v>
      </c>
      <c r="L2217" s="100">
        <f t="shared" si="206"/>
        <v>0</v>
      </c>
      <c r="M2217" s="100">
        <f t="shared" si="207"/>
        <v>322.52379797979808</v>
      </c>
      <c r="N2217" s="154">
        <f t="shared" si="208"/>
        <v>322.52379797979808</v>
      </c>
    </row>
    <row r="2218" spans="2:14" x14ac:dyDescent="0.25">
      <c r="B2218" s="4">
        <v>42695</v>
      </c>
      <c r="C2218" s="99">
        <f>'Farm Runoff'!$D2218</f>
        <v>20293.891200000002</v>
      </c>
      <c r="D2218" s="99">
        <f>'Irrigation Demand'!$D2218</f>
        <v>1612.6189898989903</v>
      </c>
      <c r="E2218" s="99">
        <f>$C2218*Farms!$H$6/100</f>
        <v>5032.8850176000005</v>
      </c>
      <c r="F2218" s="99">
        <f t="shared" si="204"/>
        <v>15261.0061824</v>
      </c>
      <c r="G2218" s="99">
        <f>IF(H2218&lt;Farms!$I$6*1000,(MIN(F2218,Farms!$L$6)),0)</f>
        <v>15261.0061824</v>
      </c>
      <c r="H2218" s="100">
        <f t="shared" si="209"/>
        <v>456808.93169861607</v>
      </c>
      <c r="I2218" s="100">
        <f t="shared" si="205"/>
        <v>475490.20390871709</v>
      </c>
      <c r="J2218" s="100">
        <f>MIN(I2218,Farms!$I$6*1000)</f>
        <v>475490.20390871709</v>
      </c>
      <c r="K2218" s="100">
        <f>MAX(I2218-Farms!$I$6*1000, 0)</f>
        <v>0</v>
      </c>
      <c r="L2218" s="100">
        <f t="shared" si="206"/>
        <v>0</v>
      </c>
      <c r="M2218" s="100">
        <f t="shared" si="207"/>
        <v>322.52379797979808</v>
      </c>
      <c r="N2218" s="154">
        <f t="shared" si="208"/>
        <v>322.52379797979808</v>
      </c>
    </row>
    <row r="2219" spans="2:14" x14ac:dyDescent="0.25">
      <c r="B2219" s="4">
        <v>42696</v>
      </c>
      <c r="C2219" s="99">
        <f>'Farm Runoff'!$D2219</f>
        <v>14498.8704</v>
      </c>
      <c r="D2219" s="99">
        <f>'Irrigation Demand'!$D2219</f>
        <v>1612.6189898989903</v>
      </c>
      <c r="E2219" s="99">
        <f>$C2219*Farms!$H$6/100</f>
        <v>3595.7198592</v>
      </c>
      <c r="F2219" s="99">
        <f t="shared" si="204"/>
        <v>10903.150540799999</v>
      </c>
      <c r="G2219" s="99">
        <f>IF(H2219&lt;Farms!$I$6*1000,(MIN(F2219,Farms!$L$6)),0)</f>
        <v>10903.150540799999</v>
      </c>
      <c r="H2219" s="100">
        <f t="shared" si="209"/>
        <v>475490.20390871709</v>
      </c>
      <c r="I2219" s="100">
        <f t="shared" si="205"/>
        <v>488376.4553188181</v>
      </c>
      <c r="J2219" s="100">
        <f>MIN(I2219,Farms!$I$6*1000)</f>
        <v>488376.4553188181</v>
      </c>
      <c r="K2219" s="100">
        <f>MAX(I2219-Farms!$I$6*1000, 0)</f>
        <v>0</v>
      </c>
      <c r="L2219" s="100">
        <f t="shared" si="206"/>
        <v>0</v>
      </c>
      <c r="M2219" s="100">
        <f t="shared" si="207"/>
        <v>322.52379797979808</v>
      </c>
      <c r="N2219" s="154">
        <f t="shared" si="208"/>
        <v>322.52379797979808</v>
      </c>
    </row>
    <row r="2220" spans="2:14" x14ac:dyDescent="0.25">
      <c r="B2220" s="4">
        <v>42697</v>
      </c>
      <c r="C2220" s="99">
        <f>'Farm Runoff'!$D2220</f>
        <v>2897.5104000000006</v>
      </c>
      <c r="D2220" s="99">
        <f>'Irrigation Demand'!$D2220</f>
        <v>367.21898989899023</v>
      </c>
      <c r="E2220" s="99">
        <f>$C2220*Farms!$H$6/100</f>
        <v>718.58257920000017</v>
      </c>
      <c r="F2220" s="99">
        <f t="shared" si="204"/>
        <v>2178.9278208000005</v>
      </c>
      <c r="G2220" s="99">
        <f>IF(H2220&lt;Farms!$I$6*1000,(MIN(F2220,Farms!$L$6)),0)</f>
        <v>2178.9278208000005</v>
      </c>
      <c r="H2220" s="100">
        <f t="shared" si="209"/>
        <v>488376.4553188181</v>
      </c>
      <c r="I2220" s="100">
        <f t="shared" si="205"/>
        <v>490906.7467289191</v>
      </c>
      <c r="J2220" s="100">
        <f>MIN(I2220,Farms!$I$6*1000)</f>
        <v>490906.7467289191</v>
      </c>
      <c r="K2220" s="100">
        <f>MAX(I2220-Farms!$I$6*1000, 0)</f>
        <v>0</v>
      </c>
      <c r="L2220" s="100">
        <f t="shared" si="206"/>
        <v>0</v>
      </c>
      <c r="M2220" s="100">
        <f t="shared" si="207"/>
        <v>73.443797979798049</v>
      </c>
      <c r="N2220" s="154">
        <f t="shared" si="208"/>
        <v>73.443797979798049</v>
      </c>
    </row>
    <row r="2221" spans="2:14" x14ac:dyDescent="0.25">
      <c r="B2221" s="4">
        <v>42698</v>
      </c>
      <c r="C2221" s="99">
        <f>'Farm Runoff'!$D2221</f>
        <v>11590.041600000002</v>
      </c>
      <c r="D2221" s="99">
        <f>'Irrigation Demand'!$D2221</f>
        <v>1612.6189898989903</v>
      </c>
      <c r="E2221" s="99">
        <f>$C2221*Farms!$H$6/100</f>
        <v>2874.3303168000007</v>
      </c>
      <c r="F2221" s="99">
        <f t="shared" si="204"/>
        <v>8715.7112832000021</v>
      </c>
      <c r="G2221" s="99">
        <f>IF(H2221&lt;Farms!$I$6*1000,(MIN(F2221,Farms!$L$6)),0)</f>
        <v>8715.7112832000021</v>
      </c>
      <c r="H2221" s="100">
        <f t="shared" si="209"/>
        <v>490906.7467289191</v>
      </c>
      <c r="I2221" s="100">
        <f t="shared" si="205"/>
        <v>500884.1693390201</v>
      </c>
      <c r="J2221" s="100">
        <f>MIN(I2221,Farms!$I$6*1000)</f>
        <v>495000</v>
      </c>
      <c r="K2221" s="100">
        <f>MAX(I2221-Farms!$I$6*1000, 0)</f>
        <v>5884.1693390200962</v>
      </c>
      <c r="L2221" s="100">
        <f t="shared" si="206"/>
        <v>0</v>
      </c>
      <c r="M2221" s="100">
        <f t="shared" si="207"/>
        <v>322.52379797979808</v>
      </c>
      <c r="N2221" s="154">
        <f t="shared" si="208"/>
        <v>6206.6931369998947</v>
      </c>
    </row>
    <row r="2222" spans="2:14" x14ac:dyDescent="0.25">
      <c r="B2222" s="4">
        <v>42699</v>
      </c>
      <c r="C2222" s="99">
        <f>'Farm Runoff'!$D2222</f>
        <v>0</v>
      </c>
      <c r="D2222" s="99">
        <f>'Irrigation Demand'!$D2222</f>
        <v>1612.6189898989903</v>
      </c>
      <c r="E2222" s="99">
        <f>$C2222*Farms!$H$6/100</f>
        <v>0</v>
      </c>
      <c r="F2222" s="99">
        <f t="shared" si="204"/>
        <v>0</v>
      </c>
      <c r="G2222" s="99">
        <f>IF(H2222&lt;Farms!$I$6*1000,(MIN(F2222,Farms!$L$6)),0)</f>
        <v>0</v>
      </c>
      <c r="H2222" s="100">
        <f t="shared" si="209"/>
        <v>495000</v>
      </c>
      <c r="I2222" s="100">
        <f t="shared" si="205"/>
        <v>493387.381010101</v>
      </c>
      <c r="J2222" s="100">
        <f>MIN(I2222,Farms!$I$6*1000)</f>
        <v>493387.381010101</v>
      </c>
      <c r="K2222" s="100">
        <f>MAX(I2222-Farms!$I$6*1000, 0)</f>
        <v>0</v>
      </c>
      <c r="L2222" s="100">
        <f t="shared" si="206"/>
        <v>0</v>
      </c>
      <c r="M2222" s="100">
        <f t="shared" si="207"/>
        <v>322.52379797979808</v>
      </c>
      <c r="N2222" s="154">
        <f t="shared" si="208"/>
        <v>322.52379797979808</v>
      </c>
    </row>
    <row r="2223" spans="2:14" x14ac:dyDescent="0.25">
      <c r="B2223" s="4">
        <v>42700</v>
      </c>
      <c r="C2223" s="99">
        <f>'Farm Runoff'!$D2223</f>
        <v>0</v>
      </c>
      <c r="D2223" s="99">
        <f>'Irrigation Demand'!$D2223</f>
        <v>1612.6189898989903</v>
      </c>
      <c r="E2223" s="99">
        <f>$C2223*Farms!$H$6/100</f>
        <v>0</v>
      </c>
      <c r="F2223" s="99">
        <f t="shared" si="204"/>
        <v>0</v>
      </c>
      <c r="G2223" s="99">
        <f>IF(H2223&lt;Farms!$I$6*1000,(MIN(F2223,Farms!$L$6)),0)</f>
        <v>0</v>
      </c>
      <c r="H2223" s="100">
        <f t="shared" si="209"/>
        <v>493387.381010101</v>
      </c>
      <c r="I2223" s="100">
        <f t="shared" si="205"/>
        <v>491774.762020202</v>
      </c>
      <c r="J2223" s="100">
        <f>MIN(I2223,Farms!$I$6*1000)</f>
        <v>491774.762020202</v>
      </c>
      <c r="K2223" s="100">
        <f>MAX(I2223-Farms!$I$6*1000, 0)</f>
        <v>0</v>
      </c>
      <c r="L2223" s="100">
        <f t="shared" si="206"/>
        <v>0</v>
      </c>
      <c r="M2223" s="100">
        <f t="shared" si="207"/>
        <v>322.52379797979808</v>
      </c>
      <c r="N2223" s="154">
        <f t="shared" si="208"/>
        <v>322.52379797979808</v>
      </c>
    </row>
    <row r="2224" spans="2:14" x14ac:dyDescent="0.25">
      <c r="B2224" s="4">
        <v>42701</v>
      </c>
      <c r="C2224" s="99">
        <f>'Farm Runoff'!$D2224</f>
        <v>14498.8704</v>
      </c>
      <c r="D2224" s="99">
        <f>'Irrigation Demand'!$D2224</f>
        <v>1612.6189898989903</v>
      </c>
      <c r="E2224" s="99">
        <f>$C2224*Farms!$H$6/100</f>
        <v>3595.7198592</v>
      </c>
      <c r="F2224" s="99">
        <f t="shared" si="204"/>
        <v>10903.150540799999</v>
      </c>
      <c r="G2224" s="99">
        <f>IF(H2224&lt;Farms!$I$6*1000,(MIN(F2224,Farms!$L$6)),0)</f>
        <v>10903.150540799999</v>
      </c>
      <c r="H2224" s="100">
        <f t="shared" si="209"/>
        <v>491774.762020202</v>
      </c>
      <c r="I2224" s="100">
        <f t="shared" si="205"/>
        <v>504661.01343030302</v>
      </c>
      <c r="J2224" s="100">
        <f>MIN(I2224,Farms!$I$6*1000)</f>
        <v>495000</v>
      </c>
      <c r="K2224" s="100">
        <f>MAX(I2224-Farms!$I$6*1000, 0)</f>
        <v>9661.0134303030209</v>
      </c>
      <c r="L2224" s="100">
        <f t="shared" si="206"/>
        <v>0</v>
      </c>
      <c r="M2224" s="100">
        <f t="shared" si="207"/>
        <v>322.52379797979808</v>
      </c>
      <c r="N2224" s="154">
        <f t="shared" si="208"/>
        <v>9983.5372282828193</v>
      </c>
    </row>
    <row r="2225" spans="2:14" x14ac:dyDescent="0.25">
      <c r="B2225" s="4">
        <v>42702</v>
      </c>
      <c r="C2225" s="99">
        <f>'Farm Runoff'!$D2225</f>
        <v>30435.177600000003</v>
      </c>
      <c r="D2225" s="99">
        <f>'Irrigation Demand'!$D2225</f>
        <v>1612.6189898989903</v>
      </c>
      <c r="E2225" s="99">
        <f>$C2225*Farms!$H$6/100</f>
        <v>7547.9240448000019</v>
      </c>
      <c r="F2225" s="99">
        <f t="shared" si="204"/>
        <v>22887.253555200001</v>
      </c>
      <c r="G2225" s="99">
        <f>IF(H2225&lt;Farms!$I$6*1000,(MIN(F2225,Farms!$L$6)),0)</f>
        <v>0</v>
      </c>
      <c r="H2225" s="100">
        <f t="shared" si="209"/>
        <v>495000</v>
      </c>
      <c r="I2225" s="100">
        <f t="shared" si="205"/>
        <v>500935.30505490099</v>
      </c>
      <c r="J2225" s="100">
        <f>MIN(I2225,Farms!$I$6*1000)</f>
        <v>495000</v>
      </c>
      <c r="K2225" s="100">
        <f>MAX(I2225-Farms!$I$6*1000, 0)</f>
        <v>5935.3050549009931</v>
      </c>
      <c r="L2225" s="100">
        <f t="shared" si="206"/>
        <v>22887.253555200001</v>
      </c>
      <c r="M2225" s="100">
        <f t="shared" si="207"/>
        <v>322.52379797979808</v>
      </c>
      <c r="N2225" s="154">
        <f t="shared" si="208"/>
        <v>29145.082408080791</v>
      </c>
    </row>
    <row r="2226" spans="2:14" x14ac:dyDescent="0.25">
      <c r="B2226" s="4">
        <v>42703</v>
      </c>
      <c r="C2226" s="99">
        <f>'Farm Runoff'!$D2226</f>
        <v>15947.625600000001</v>
      </c>
      <c r="D2226" s="99">
        <f>'Irrigation Demand'!$D2226</f>
        <v>1612.6189898989903</v>
      </c>
      <c r="E2226" s="99">
        <f>$C2226*Farms!$H$6/100</f>
        <v>3955.0111488000007</v>
      </c>
      <c r="F2226" s="99">
        <f t="shared" si="204"/>
        <v>11992.614451200001</v>
      </c>
      <c r="G2226" s="99">
        <f>IF(H2226&lt;Farms!$I$6*1000,(MIN(F2226,Farms!$L$6)),0)</f>
        <v>0</v>
      </c>
      <c r="H2226" s="100">
        <f t="shared" si="209"/>
        <v>495000</v>
      </c>
      <c r="I2226" s="100">
        <f t="shared" si="205"/>
        <v>497342.39215890103</v>
      </c>
      <c r="J2226" s="100">
        <f>MIN(I2226,Farms!$I$6*1000)</f>
        <v>495000</v>
      </c>
      <c r="K2226" s="100">
        <f>MAX(I2226-Farms!$I$6*1000, 0)</f>
        <v>2342.3921589010279</v>
      </c>
      <c r="L2226" s="100">
        <f t="shared" si="206"/>
        <v>11992.614451200001</v>
      </c>
      <c r="M2226" s="100">
        <f t="shared" si="207"/>
        <v>322.52379797979808</v>
      </c>
      <c r="N2226" s="154">
        <f t="shared" si="208"/>
        <v>14657.530408080827</v>
      </c>
    </row>
    <row r="2227" spans="2:14" x14ac:dyDescent="0.25">
      <c r="B2227" s="4">
        <v>42704</v>
      </c>
      <c r="C2227" s="99">
        <f>'Farm Runoff'!$D2227</f>
        <v>2897.5104000000006</v>
      </c>
      <c r="D2227" s="99">
        <f>'Irrigation Demand'!$D2227</f>
        <v>1612.6189898989903</v>
      </c>
      <c r="E2227" s="99">
        <f>$C2227*Farms!$H$6/100</f>
        <v>718.58257920000017</v>
      </c>
      <c r="F2227" s="99">
        <f t="shared" si="204"/>
        <v>2178.9278208000005</v>
      </c>
      <c r="G2227" s="99">
        <f>IF(H2227&lt;Farms!$I$6*1000,(MIN(F2227,Farms!$L$6)),0)</f>
        <v>0</v>
      </c>
      <c r="H2227" s="100">
        <f t="shared" si="209"/>
        <v>495000</v>
      </c>
      <c r="I2227" s="100">
        <f t="shared" si="205"/>
        <v>494105.96358930098</v>
      </c>
      <c r="J2227" s="100">
        <f>MIN(I2227,Farms!$I$6*1000)</f>
        <v>494105.96358930098</v>
      </c>
      <c r="K2227" s="100">
        <f>MAX(I2227-Farms!$I$6*1000, 0)</f>
        <v>0</v>
      </c>
      <c r="L2227" s="100">
        <f t="shared" si="206"/>
        <v>2178.9278208000005</v>
      </c>
      <c r="M2227" s="100">
        <f t="shared" si="207"/>
        <v>322.52379797979808</v>
      </c>
      <c r="N2227" s="154">
        <f t="shared" si="208"/>
        <v>2501.4516187797985</v>
      </c>
    </row>
    <row r="2228" spans="2:14" x14ac:dyDescent="0.25">
      <c r="B2228" s="4">
        <v>42705</v>
      </c>
      <c r="C2228" s="99">
        <f>'Farm Runoff'!$D2228</f>
        <v>2376.864</v>
      </c>
      <c r="D2228" s="99">
        <f>'Irrigation Demand'!$D2228</f>
        <v>1972.6944281524927</v>
      </c>
      <c r="E2228" s="99">
        <f>$C2228*Farms!$H$6/100</f>
        <v>589.46227199999998</v>
      </c>
      <c r="F2228" s="99">
        <f t="shared" si="204"/>
        <v>1787.401728</v>
      </c>
      <c r="G2228" s="99">
        <f>IF(H2228&lt;Farms!$I$6*1000,(MIN(F2228,Farms!$L$6)),0)</f>
        <v>1787.401728</v>
      </c>
      <c r="H2228" s="100">
        <f t="shared" si="209"/>
        <v>494105.96358930098</v>
      </c>
      <c r="I2228" s="100">
        <f t="shared" si="205"/>
        <v>494510.13316114846</v>
      </c>
      <c r="J2228" s="100">
        <f>MIN(I2228,Farms!$I$6*1000)</f>
        <v>494510.13316114846</v>
      </c>
      <c r="K2228" s="100">
        <f>MAX(I2228-Farms!$I$6*1000, 0)</f>
        <v>0</v>
      </c>
      <c r="L2228" s="100">
        <f t="shared" si="206"/>
        <v>0</v>
      </c>
      <c r="M2228" s="100">
        <f t="shared" si="207"/>
        <v>394.53888563049856</v>
      </c>
      <c r="N2228" s="154">
        <f t="shared" si="208"/>
        <v>394.53888563049856</v>
      </c>
    </row>
    <row r="2229" spans="2:14" x14ac:dyDescent="0.25">
      <c r="B2229" s="4">
        <v>42706</v>
      </c>
      <c r="C2229" s="99">
        <f>'Farm Runoff'!$D2229</f>
        <v>2376.864</v>
      </c>
      <c r="D2229" s="99">
        <f>'Irrigation Demand'!$D2229</f>
        <v>1972.6944281524927</v>
      </c>
      <c r="E2229" s="99">
        <f>$C2229*Farms!$H$6/100</f>
        <v>589.46227199999998</v>
      </c>
      <c r="F2229" s="99">
        <f t="shared" si="204"/>
        <v>1787.401728</v>
      </c>
      <c r="G2229" s="99">
        <f>IF(H2229&lt;Farms!$I$6*1000,(MIN(F2229,Farms!$L$6)),0)</f>
        <v>1787.401728</v>
      </c>
      <c r="H2229" s="100">
        <f t="shared" si="209"/>
        <v>494510.13316114846</v>
      </c>
      <c r="I2229" s="100">
        <f t="shared" si="205"/>
        <v>494914.30273299594</v>
      </c>
      <c r="J2229" s="100">
        <f>MIN(I2229,Farms!$I$6*1000)</f>
        <v>494914.30273299594</v>
      </c>
      <c r="K2229" s="100">
        <f>MAX(I2229-Farms!$I$6*1000, 0)</f>
        <v>0</v>
      </c>
      <c r="L2229" s="100">
        <f t="shared" si="206"/>
        <v>0</v>
      </c>
      <c r="M2229" s="100">
        <f t="shared" si="207"/>
        <v>394.53888563049856</v>
      </c>
      <c r="N2229" s="154">
        <f t="shared" si="208"/>
        <v>394.53888563049856</v>
      </c>
    </row>
    <row r="2230" spans="2:14" x14ac:dyDescent="0.25">
      <c r="B2230" s="4">
        <v>42707</v>
      </c>
      <c r="C2230" s="99">
        <f>'Farm Runoff'!$D2230</f>
        <v>2376.864</v>
      </c>
      <c r="D2230" s="99">
        <f>'Irrigation Demand'!$D2230</f>
        <v>1972.6944281524927</v>
      </c>
      <c r="E2230" s="99">
        <f>$C2230*Farms!$H$6/100</f>
        <v>589.46227199999998</v>
      </c>
      <c r="F2230" s="99">
        <f t="shared" si="204"/>
        <v>1787.401728</v>
      </c>
      <c r="G2230" s="99">
        <f>IF(H2230&lt;Farms!$I$6*1000,(MIN(F2230,Farms!$L$6)),0)</f>
        <v>1787.401728</v>
      </c>
      <c r="H2230" s="100">
        <f t="shared" si="209"/>
        <v>494914.30273299594</v>
      </c>
      <c r="I2230" s="100">
        <f t="shared" si="205"/>
        <v>495318.47230484342</v>
      </c>
      <c r="J2230" s="100">
        <f>MIN(I2230,Farms!$I$6*1000)</f>
        <v>495000</v>
      </c>
      <c r="K2230" s="100">
        <f>MAX(I2230-Farms!$I$6*1000, 0)</f>
        <v>318.47230484342435</v>
      </c>
      <c r="L2230" s="100">
        <f t="shared" si="206"/>
        <v>0</v>
      </c>
      <c r="M2230" s="100">
        <f t="shared" si="207"/>
        <v>394.53888563049856</v>
      </c>
      <c r="N2230" s="154">
        <f t="shared" si="208"/>
        <v>713.01119047392285</v>
      </c>
    </row>
    <row r="2231" spans="2:14" x14ac:dyDescent="0.25">
      <c r="B2231" s="4">
        <v>42708</v>
      </c>
      <c r="C2231" s="99">
        <f>'Farm Runoff'!$D2231</f>
        <v>2376.864</v>
      </c>
      <c r="D2231" s="99">
        <f>'Irrigation Demand'!$D2231</f>
        <v>1972.6944281524927</v>
      </c>
      <c r="E2231" s="99">
        <f>$C2231*Farms!$H$6/100</f>
        <v>589.46227199999998</v>
      </c>
      <c r="F2231" s="99">
        <f t="shared" si="204"/>
        <v>1787.401728</v>
      </c>
      <c r="G2231" s="99">
        <f>IF(H2231&lt;Farms!$I$6*1000,(MIN(F2231,Farms!$L$6)),0)</f>
        <v>0</v>
      </c>
      <c r="H2231" s="100">
        <f t="shared" si="209"/>
        <v>495000</v>
      </c>
      <c r="I2231" s="100">
        <f t="shared" si="205"/>
        <v>493616.76784384745</v>
      </c>
      <c r="J2231" s="100">
        <f>MIN(I2231,Farms!$I$6*1000)</f>
        <v>493616.76784384745</v>
      </c>
      <c r="K2231" s="100">
        <f>MAX(I2231-Farms!$I$6*1000, 0)</f>
        <v>0</v>
      </c>
      <c r="L2231" s="100">
        <f t="shared" si="206"/>
        <v>1787.401728</v>
      </c>
      <c r="M2231" s="100">
        <f t="shared" si="207"/>
        <v>394.53888563049856</v>
      </c>
      <c r="N2231" s="154">
        <f t="shared" si="208"/>
        <v>2181.9406136304988</v>
      </c>
    </row>
    <row r="2232" spans="2:14" x14ac:dyDescent="0.25">
      <c r="B2232" s="4">
        <v>42709</v>
      </c>
      <c r="C2232" s="99">
        <f>'Farm Runoff'!$D2232</f>
        <v>2976.7392000000004</v>
      </c>
      <c r="D2232" s="99">
        <f>'Irrigation Demand'!$D2232</f>
        <v>1972.6944281524927</v>
      </c>
      <c r="E2232" s="99">
        <f>$C2232*Farms!$H$6/100</f>
        <v>738.23132160000011</v>
      </c>
      <c r="F2232" s="99">
        <f t="shared" si="204"/>
        <v>2238.5078784000002</v>
      </c>
      <c r="G2232" s="99">
        <f>IF(H2232&lt;Farms!$I$6*1000,(MIN(F2232,Farms!$L$6)),0)</f>
        <v>2238.5078784000002</v>
      </c>
      <c r="H2232" s="100">
        <f t="shared" si="209"/>
        <v>493616.76784384745</v>
      </c>
      <c r="I2232" s="100">
        <f t="shared" si="205"/>
        <v>494620.81261569489</v>
      </c>
      <c r="J2232" s="100">
        <f>MIN(I2232,Farms!$I$6*1000)</f>
        <v>494620.81261569489</v>
      </c>
      <c r="K2232" s="100">
        <f>MAX(I2232-Farms!$I$6*1000, 0)</f>
        <v>0</v>
      </c>
      <c r="L2232" s="100">
        <f t="shared" si="206"/>
        <v>0</v>
      </c>
      <c r="M2232" s="100">
        <f t="shared" si="207"/>
        <v>394.53888563049856</v>
      </c>
      <c r="N2232" s="154">
        <f t="shared" si="208"/>
        <v>394.53888563049856</v>
      </c>
    </row>
    <row r="2233" spans="2:14" x14ac:dyDescent="0.25">
      <c r="B2233" s="4">
        <v>42710</v>
      </c>
      <c r="C2233" s="99">
        <f>'Farm Runoff'!$D2233</f>
        <v>2376.864</v>
      </c>
      <c r="D2233" s="99">
        <f>'Irrigation Demand'!$D2233</f>
        <v>1972.6944281524927</v>
      </c>
      <c r="E2233" s="99">
        <f>$C2233*Farms!$H$6/100</f>
        <v>589.46227199999998</v>
      </c>
      <c r="F2233" s="99">
        <f t="shared" si="204"/>
        <v>1787.401728</v>
      </c>
      <c r="G2233" s="99">
        <f>IF(H2233&lt;Farms!$I$6*1000,(MIN(F2233,Farms!$L$6)),0)</f>
        <v>1787.401728</v>
      </c>
      <c r="H2233" s="100">
        <f t="shared" si="209"/>
        <v>494620.81261569489</v>
      </c>
      <c r="I2233" s="100">
        <f t="shared" si="205"/>
        <v>495024.98218754237</v>
      </c>
      <c r="J2233" s="100">
        <f>MIN(I2233,Farms!$I$6*1000)</f>
        <v>495000</v>
      </c>
      <c r="K2233" s="100">
        <f>MAX(I2233-Farms!$I$6*1000, 0)</f>
        <v>24.982187542365864</v>
      </c>
      <c r="L2233" s="100">
        <f t="shared" si="206"/>
        <v>0</v>
      </c>
      <c r="M2233" s="100">
        <f t="shared" si="207"/>
        <v>394.53888563049856</v>
      </c>
      <c r="N2233" s="154">
        <f t="shared" si="208"/>
        <v>419.52107317286442</v>
      </c>
    </row>
    <row r="2234" spans="2:14" x14ac:dyDescent="0.25">
      <c r="B2234" s="4">
        <v>42711</v>
      </c>
      <c r="C2234" s="99">
        <f>'Farm Runoff'!$D2234</f>
        <v>2376.864</v>
      </c>
      <c r="D2234" s="99">
        <f>'Irrigation Demand'!$D2234</f>
        <v>1972.6944281524927</v>
      </c>
      <c r="E2234" s="99">
        <f>$C2234*Farms!$H$6/100</f>
        <v>589.46227199999998</v>
      </c>
      <c r="F2234" s="99">
        <f t="shared" si="204"/>
        <v>1787.401728</v>
      </c>
      <c r="G2234" s="99">
        <f>IF(H2234&lt;Farms!$I$6*1000,(MIN(F2234,Farms!$L$6)),0)</f>
        <v>0</v>
      </c>
      <c r="H2234" s="100">
        <f t="shared" si="209"/>
        <v>495000</v>
      </c>
      <c r="I2234" s="100">
        <f t="shared" si="205"/>
        <v>493616.76784384745</v>
      </c>
      <c r="J2234" s="100">
        <f>MIN(I2234,Farms!$I$6*1000)</f>
        <v>493616.76784384745</v>
      </c>
      <c r="K2234" s="100">
        <f>MAX(I2234-Farms!$I$6*1000, 0)</f>
        <v>0</v>
      </c>
      <c r="L2234" s="100">
        <f t="shared" si="206"/>
        <v>1787.401728</v>
      </c>
      <c r="M2234" s="100">
        <f t="shared" si="207"/>
        <v>394.53888563049856</v>
      </c>
      <c r="N2234" s="154">
        <f t="shared" si="208"/>
        <v>2181.9406136304988</v>
      </c>
    </row>
    <row r="2235" spans="2:14" x14ac:dyDescent="0.25">
      <c r="B2235" s="4">
        <v>42712</v>
      </c>
      <c r="C2235" s="99">
        <f>'Farm Runoff'!$D2235</f>
        <v>2376.864</v>
      </c>
      <c r="D2235" s="99">
        <f>'Irrigation Demand'!$D2235</f>
        <v>1972.6944281524927</v>
      </c>
      <c r="E2235" s="99">
        <f>$C2235*Farms!$H$6/100</f>
        <v>589.46227199999998</v>
      </c>
      <c r="F2235" s="99">
        <f t="shared" si="204"/>
        <v>1787.401728</v>
      </c>
      <c r="G2235" s="99">
        <f>IF(H2235&lt;Farms!$I$6*1000,(MIN(F2235,Farms!$L$6)),0)</f>
        <v>1787.401728</v>
      </c>
      <c r="H2235" s="100">
        <f t="shared" si="209"/>
        <v>493616.76784384745</v>
      </c>
      <c r="I2235" s="100">
        <f t="shared" si="205"/>
        <v>494020.93741569493</v>
      </c>
      <c r="J2235" s="100">
        <f>MIN(I2235,Farms!$I$6*1000)</f>
        <v>494020.93741569493</v>
      </c>
      <c r="K2235" s="100">
        <f>MAX(I2235-Farms!$I$6*1000, 0)</f>
        <v>0</v>
      </c>
      <c r="L2235" s="100">
        <f t="shared" si="206"/>
        <v>0</v>
      </c>
      <c r="M2235" s="100">
        <f t="shared" si="207"/>
        <v>394.53888563049856</v>
      </c>
      <c r="N2235" s="154">
        <f t="shared" si="208"/>
        <v>394.53888563049856</v>
      </c>
    </row>
    <row r="2236" spans="2:14" x14ac:dyDescent="0.25">
      <c r="B2236" s="4">
        <v>42713</v>
      </c>
      <c r="C2236" s="99">
        <f>'Farm Runoff'!$D2236</f>
        <v>2976.7392000000004</v>
      </c>
      <c r="D2236" s="99">
        <f>'Irrigation Demand'!$D2236</f>
        <v>1972.6944281524927</v>
      </c>
      <c r="E2236" s="99">
        <f>$C2236*Farms!$H$6/100</f>
        <v>738.23132160000011</v>
      </c>
      <c r="F2236" s="99">
        <f t="shared" si="204"/>
        <v>2238.5078784000002</v>
      </c>
      <c r="G2236" s="99">
        <f>IF(H2236&lt;Farms!$I$6*1000,(MIN(F2236,Farms!$L$6)),0)</f>
        <v>2238.5078784000002</v>
      </c>
      <c r="H2236" s="100">
        <f t="shared" si="209"/>
        <v>494020.93741569493</v>
      </c>
      <c r="I2236" s="100">
        <f t="shared" si="205"/>
        <v>495024.98218754237</v>
      </c>
      <c r="J2236" s="100">
        <f>MIN(I2236,Farms!$I$6*1000)</f>
        <v>495000</v>
      </c>
      <c r="K2236" s="100">
        <f>MAX(I2236-Farms!$I$6*1000, 0)</f>
        <v>24.982187542365864</v>
      </c>
      <c r="L2236" s="100">
        <f t="shared" si="206"/>
        <v>0</v>
      </c>
      <c r="M2236" s="100">
        <f t="shared" si="207"/>
        <v>394.53888563049856</v>
      </c>
      <c r="N2236" s="154">
        <f t="shared" si="208"/>
        <v>419.52107317286442</v>
      </c>
    </row>
    <row r="2237" spans="2:14" x14ac:dyDescent="0.25">
      <c r="B2237" s="4">
        <v>42714</v>
      </c>
      <c r="C2237" s="99">
        <f>'Farm Runoff'!$D2237</f>
        <v>2976.7392000000004</v>
      </c>
      <c r="D2237" s="99">
        <f>'Irrigation Demand'!$D2237</f>
        <v>1972.6944281524927</v>
      </c>
      <c r="E2237" s="99">
        <f>$C2237*Farms!$H$6/100</f>
        <v>738.23132160000011</v>
      </c>
      <c r="F2237" s="99">
        <f t="shared" si="204"/>
        <v>2238.5078784000002</v>
      </c>
      <c r="G2237" s="99">
        <f>IF(H2237&lt;Farms!$I$6*1000,(MIN(F2237,Farms!$L$6)),0)</f>
        <v>0</v>
      </c>
      <c r="H2237" s="100">
        <f t="shared" si="209"/>
        <v>495000</v>
      </c>
      <c r="I2237" s="100">
        <f t="shared" si="205"/>
        <v>493765.53689344745</v>
      </c>
      <c r="J2237" s="100">
        <f>MIN(I2237,Farms!$I$6*1000)</f>
        <v>493765.53689344745</v>
      </c>
      <c r="K2237" s="100">
        <f>MAX(I2237-Farms!$I$6*1000, 0)</f>
        <v>0</v>
      </c>
      <c r="L2237" s="100">
        <f t="shared" si="206"/>
        <v>2238.5078784000002</v>
      </c>
      <c r="M2237" s="100">
        <f t="shared" si="207"/>
        <v>394.53888563049856</v>
      </c>
      <c r="N2237" s="154">
        <f t="shared" si="208"/>
        <v>2633.0467640304987</v>
      </c>
    </row>
    <row r="2238" spans="2:14" x14ac:dyDescent="0.25">
      <c r="B2238" s="4">
        <v>42715</v>
      </c>
      <c r="C2238" s="99">
        <f>'Farm Runoff'!$D2238</f>
        <v>2976.7392000000004</v>
      </c>
      <c r="D2238" s="99">
        <f>'Irrigation Demand'!$D2238</f>
        <v>1972.6944281524927</v>
      </c>
      <c r="E2238" s="99">
        <f>$C2238*Farms!$H$6/100</f>
        <v>738.23132160000011</v>
      </c>
      <c r="F2238" s="99">
        <f t="shared" si="204"/>
        <v>2238.5078784000002</v>
      </c>
      <c r="G2238" s="99">
        <f>IF(H2238&lt;Farms!$I$6*1000,(MIN(F2238,Farms!$L$6)),0)</f>
        <v>2238.5078784000002</v>
      </c>
      <c r="H2238" s="100">
        <f t="shared" si="209"/>
        <v>493765.53689344745</v>
      </c>
      <c r="I2238" s="100">
        <f t="shared" si="205"/>
        <v>494769.58166529489</v>
      </c>
      <c r="J2238" s="100">
        <f>MIN(I2238,Farms!$I$6*1000)</f>
        <v>494769.58166529489</v>
      </c>
      <c r="K2238" s="100">
        <f>MAX(I2238-Farms!$I$6*1000, 0)</f>
        <v>0</v>
      </c>
      <c r="L2238" s="100">
        <f t="shared" si="206"/>
        <v>0</v>
      </c>
      <c r="M2238" s="100">
        <f t="shared" si="207"/>
        <v>394.53888563049856</v>
      </c>
      <c r="N2238" s="154">
        <f t="shared" si="208"/>
        <v>394.53888563049856</v>
      </c>
    </row>
    <row r="2239" spans="2:14" x14ac:dyDescent="0.25">
      <c r="B2239" s="4">
        <v>42716</v>
      </c>
      <c r="C2239" s="99">
        <f>'Farm Runoff'!$D2239</f>
        <v>2976.7392000000004</v>
      </c>
      <c r="D2239" s="99">
        <f>'Irrigation Demand'!$D2239</f>
        <v>1972.6944281524927</v>
      </c>
      <c r="E2239" s="99">
        <f>$C2239*Farms!$H$6/100</f>
        <v>738.23132160000011</v>
      </c>
      <c r="F2239" s="99">
        <f t="shared" si="204"/>
        <v>2238.5078784000002</v>
      </c>
      <c r="G2239" s="99">
        <f>IF(H2239&lt;Farms!$I$6*1000,(MIN(F2239,Farms!$L$6)),0)</f>
        <v>2238.5078784000002</v>
      </c>
      <c r="H2239" s="100">
        <f t="shared" si="209"/>
        <v>494769.58166529489</v>
      </c>
      <c r="I2239" s="100">
        <f t="shared" si="205"/>
        <v>495773.62643714232</v>
      </c>
      <c r="J2239" s="100">
        <f>MIN(I2239,Farms!$I$6*1000)</f>
        <v>495000</v>
      </c>
      <c r="K2239" s="100">
        <f>MAX(I2239-Farms!$I$6*1000, 0)</f>
        <v>773.62643714231672</v>
      </c>
      <c r="L2239" s="100">
        <f t="shared" si="206"/>
        <v>0</v>
      </c>
      <c r="M2239" s="100">
        <f t="shared" si="207"/>
        <v>394.53888563049856</v>
      </c>
      <c r="N2239" s="154">
        <f t="shared" si="208"/>
        <v>1168.1653227728152</v>
      </c>
    </row>
    <row r="2240" spans="2:14" x14ac:dyDescent="0.25">
      <c r="B2240" s="4">
        <v>42717</v>
      </c>
      <c r="C2240" s="99">
        <f>'Farm Runoff'!$D2240</f>
        <v>2976.7392000000004</v>
      </c>
      <c r="D2240" s="99">
        <f>'Irrigation Demand'!$D2240</f>
        <v>1972.6944281524927</v>
      </c>
      <c r="E2240" s="99">
        <f>$C2240*Farms!$H$6/100</f>
        <v>738.23132160000011</v>
      </c>
      <c r="F2240" s="99">
        <f t="shared" si="204"/>
        <v>2238.5078784000002</v>
      </c>
      <c r="G2240" s="99">
        <f>IF(H2240&lt;Farms!$I$6*1000,(MIN(F2240,Farms!$L$6)),0)</f>
        <v>0</v>
      </c>
      <c r="H2240" s="100">
        <f t="shared" si="209"/>
        <v>495000</v>
      </c>
      <c r="I2240" s="100">
        <f t="shared" si="205"/>
        <v>493765.53689344745</v>
      </c>
      <c r="J2240" s="100">
        <f>MIN(I2240,Farms!$I$6*1000)</f>
        <v>493765.53689344745</v>
      </c>
      <c r="K2240" s="100">
        <f>MAX(I2240-Farms!$I$6*1000, 0)</f>
        <v>0</v>
      </c>
      <c r="L2240" s="100">
        <f t="shared" si="206"/>
        <v>2238.5078784000002</v>
      </c>
      <c r="M2240" s="100">
        <f t="shared" si="207"/>
        <v>394.53888563049856</v>
      </c>
      <c r="N2240" s="154">
        <f t="shared" si="208"/>
        <v>2633.0467640304987</v>
      </c>
    </row>
    <row r="2241" spans="2:14" x14ac:dyDescent="0.25">
      <c r="B2241" s="4">
        <v>42718</v>
      </c>
      <c r="C2241" s="99">
        <f>'Farm Runoff'!$D2241</f>
        <v>2976.7392000000004</v>
      </c>
      <c r="D2241" s="99">
        <f>'Irrigation Demand'!$D2241</f>
        <v>1972.6944281524927</v>
      </c>
      <c r="E2241" s="99">
        <f>$C2241*Farms!$H$6/100</f>
        <v>738.23132160000011</v>
      </c>
      <c r="F2241" s="99">
        <f t="shared" si="204"/>
        <v>2238.5078784000002</v>
      </c>
      <c r="G2241" s="99">
        <f>IF(H2241&lt;Farms!$I$6*1000,(MIN(F2241,Farms!$L$6)),0)</f>
        <v>2238.5078784000002</v>
      </c>
      <c r="H2241" s="100">
        <f t="shared" si="209"/>
        <v>493765.53689344745</v>
      </c>
      <c r="I2241" s="100">
        <f t="shared" si="205"/>
        <v>494769.58166529489</v>
      </c>
      <c r="J2241" s="100">
        <f>MIN(I2241,Farms!$I$6*1000)</f>
        <v>494769.58166529489</v>
      </c>
      <c r="K2241" s="100">
        <f>MAX(I2241-Farms!$I$6*1000, 0)</f>
        <v>0</v>
      </c>
      <c r="L2241" s="100">
        <f t="shared" si="206"/>
        <v>0</v>
      </c>
      <c r="M2241" s="100">
        <f t="shared" si="207"/>
        <v>394.53888563049856</v>
      </c>
      <c r="N2241" s="154">
        <f t="shared" si="208"/>
        <v>394.53888563049856</v>
      </c>
    </row>
    <row r="2242" spans="2:14" x14ac:dyDescent="0.25">
      <c r="B2242" s="4">
        <v>42719</v>
      </c>
      <c r="C2242" s="99">
        <f>'Farm Runoff'!$D2242</f>
        <v>2376.864</v>
      </c>
      <c r="D2242" s="99">
        <f>'Irrigation Demand'!$D2242</f>
        <v>1972.6944281524927</v>
      </c>
      <c r="E2242" s="99">
        <f>$C2242*Farms!$H$6/100</f>
        <v>589.46227199999998</v>
      </c>
      <c r="F2242" s="99">
        <f t="shared" si="204"/>
        <v>1787.401728</v>
      </c>
      <c r="G2242" s="99">
        <f>IF(H2242&lt;Farms!$I$6*1000,(MIN(F2242,Farms!$L$6)),0)</f>
        <v>1787.401728</v>
      </c>
      <c r="H2242" s="100">
        <f t="shared" si="209"/>
        <v>494769.58166529489</v>
      </c>
      <c r="I2242" s="100">
        <f t="shared" si="205"/>
        <v>495173.75123714237</v>
      </c>
      <c r="J2242" s="100">
        <f>MIN(I2242,Farms!$I$6*1000)</f>
        <v>495000</v>
      </c>
      <c r="K2242" s="100">
        <f>MAX(I2242-Farms!$I$6*1000, 0)</f>
        <v>173.75123714236543</v>
      </c>
      <c r="L2242" s="100">
        <f t="shared" si="206"/>
        <v>0</v>
      </c>
      <c r="M2242" s="100">
        <f t="shared" si="207"/>
        <v>394.53888563049856</v>
      </c>
      <c r="N2242" s="154">
        <f t="shared" si="208"/>
        <v>568.29012277286392</v>
      </c>
    </row>
    <row r="2243" spans="2:14" x14ac:dyDescent="0.25">
      <c r="B2243" s="4">
        <v>42720</v>
      </c>
      <c r="C2243" s="99">
        <f>'Farm Runoff'!$D2243</f>
        <v>2376.864</v>
      </c>
      <c r="D2243" s="99">
        <f>'Irrigation Demand'!$D2243</f>
        <v>1972.6944281524927</v>
      </c>
      <c r="E2243" s="99">
        <f>$C2243*Farms!$H$6/100</f>
        <v>589.46227199999998</v>
      </c>
      <c r="F2243" s="99">
        <f t="shared" si="204"/>
        <v>1787.401728</v>
      </c>
      <c r="G2243" s="99">
        <f>IF(H2243&lt;Farms!$I$6*1000,(MIN(F2243,Farms!$L$6)),0)</f>
        <v>0</v>
      </c>
      <c r="H2243" s="100">
        <f t="shared" si="209"/>
        <v>495000</v>
      </c>
      <c r="I2243" s="100">
        <f t="shared" si="205"/>
        <v>493616.76784384745</v>
      </c>
      <c r="J2243" s="100">
        <f>MIN(I2243,Farms!$I$6*1000)</f>
        <v>493616.76784384745</v>
      </c>
      <c r="K2243" s="100">
        <f>MAX(I2243-Farms!$I$6*1000, 0)</f>
        <v>0</v>
      </c>
      <c r="L2243" s="100">
        <f t="shared" si="206"/>
        <v>1787.401728</v>
      </c>
      <c r="M2243" s="100">
        <f t="shared" si="207"/>
        <v>394.53888563049856</v>
      </c>
      <c r="N2243" s="154">
        <f t="shared" si="208"/>
        <v>2181.9406136304988</v>
      </c>
    </row>
    <row r="2244" spans="2:14" x14ac:dyDescent="0.25">
      <c r="B2244" s="4">
        <v>42721</v>
      </c>
      <c r="C2244" s="99">
        <f>'Farm Runoff'!$D2244</f>
        <v>2376.864</v>
      </c>
      <c r="D2244" s="99">
        <f>'Irrigation Demand'!$D2244</f>
        <v>1972.6944281524927</v>
      </c>
      <c r="E2244" s="99">
        <f>$C2244*Farms!$H$6/100</f>
        <v>589.46227199999998</v>
      </c>
      <c r="F2244" s="99">
        <f t="shared" si="204"/>
        <v>1787.401728</v>
      </c>
      <c r="G2244" s="99">
        <f>IF(H2244&lt;Farms!$I$6*1000,(MIN(F2244,Farms!$L$6)),0)</f>
        <v>1787.401728</v>
      </c>
      <c r="H2244" s="100">
        <f t="shared" si="209"/>
        <v>493616.76784384745</v>
      </c>
      <c r="I2244" s="100">
        <f t="shared" si="205"/>
        <v>494020.93741569493</v>
      </c>
      <c r="J2244" s="100">
        <f>MIN(I2244,Farms!$I$6*1000)</f>
        <v>494020.93741569493</v>
      </c>
      <c r="K2244" s="100">
        <f>MAX(I2244-Farms!$I$6*1000, 0)</f>
        <v>0</v>
      </c>
      <c r="L2244" s="100">
        <f t="shared" si="206"/>
        <v>0</v>
      </c>
      <c r="M2244" s="100">
        <f t="shared" si="207"/>
        <v>394.53888563049856</v>
      </c>
      <c r="N2244" s="154">
        <f t="shared" si="208"/>
        <v>394.53888563049856</v>
      </c>
    </row>
    <row r="2245" spans="2:14" x14ac:dyDescent="0.25">
      <c r="B2245" s="4">
        <v>42722</v>
      </c>
      <c r="C2245" s="99">
        <f>'Farm Runoff'!$D2245</f>
        <v>2976.7392000000004</v>
      </c>
      <c r="D2245" s="99">
        <f>'Irrigation Demand'!$D2245</f>
        <v>1972.6944281524927</v>
      </c>
      <c r="E2245" s="99">
        <f>$C2245*Farms!$H$6/100</f>
        <v>738.23132160000011</v>
      </c>
      <c r="F2245" s="99">
        <f t="shared" si="204"/>
        <v>2238.5078784000002</v>
      </c>
      <c r="G2245" s="99">
        <f>IF(H2245&lt;Farms!$I$6*1000,(MIN(F2245,Farms!$L$6)),0)</f>
        <v>2238.5078784000002</v>
      </c>
      <c r="H2245" s="100">
        <f t="shared" si="209"/>
        <v>494020.93741569493</v>
      </c>
      <c r="I2245" s="100">
        <f t="shared" si="205"/>
        <v>495024.98218754237</v>
      </c>
      <c r="J2245" s="100">
        <f>MIN(I2245,Farms!$I$6*1000)</f>
        <v>495000</v>
      </c>
      <c r="K2245" s="100">
        <f>MAX(I2245-Farms!$I$6*1000, 0)</f>
        <v>24.982187542365864</v>
      </c>
      <c r="L2245" s="100">
        <f t="shared" si="206"/>
        <v>0</v>
      </c>
      <c r="M2245" s="100">
        <f t="shared" si="207"/>
        <v>394.53888563049856</v>
      </c>
      <c r="N2245" s="154">
        <f t="shared" si="208"/>
        <v>419.52107317286442</v>
      </c>
    </row>
    <row r="2246" spans="2:14" x14ac:dyDescent="0.25">
      <c r="B2246" s="4">
        <v>42723</v>
      </c>
      <c r="C2246" s="99">
        <f>'Farm Runoff'!$D2246</f>
        <v>2976.7392000000004</v>
      </c>
      <c r="D2246" s="99">
        <f>'Irrigation Demand'!$D2246</f>
        <v>1972.6944281524927</v>
      </c>
      <c r="E2246" s="99">
        <f>$C2246*Farms!$H$6/100</f>
        <v>738.23132160000011</v>
      </c>
      <c r="F2246" s="99">
        <f t="shared" si="204"/>
        <v>2238.5078784000002</v>
      </c>
      <c r="G2246" s="99">
        <f>IF(H2246&lt;Farms!$I$6*1000,(MIN(F2246,Farms!$L$6)),0)</f>
        <v>0</v>
      </c>
      <c r="H2246" s="100">
        <f t="shared" si="209"/>
        <v>495000</v>
      </c>
      <c r="I2246" s="100">
        <f t="shared" si="205"/>
        <v>493765.53689344745</v>
      </c>
      <c r="J2246" s="100">
        <f>MIN(I2246,Farms!$I$6*1000)</f>
        <v>493765.53689344745</v>
      </c>
      <c r="K2246" s="100">
        <f>MAX(I2246-Farms!$I$6*1000, 0)</f>
        <v>0</v>
      </c>
      <c r="L2246" s="100">
        <f t="shared" si="206"/>
        <v>2238.5078784000002</v>
      </c>
      <c r="M2246" s="100">
        <f t="shared" si="207"/>
        <v>394.53888563049856</v>
      </c>
      <c r="N2246" s="154">
        <f t="shared" si="208"/>
        <v>2633.0467640304987</v>
      </c>
    </row>
    <row r="2247" spans="2:14" x14ac:dyDescent="0.25">
      <c r="B2247" s="4">
        <v>42724</v>
      </c>
      <c r="C2247" s="99">
        <f>'Farm Runoff'!$D2247</f>
        <v>2976.7392000000004</v>
      </c>
      <c r="D2247" s="99">
        <f>'Irrigation Demand'!$D2247</f>
        <v>1972.6944281524927</v>
      </c>
      <c r="E2247" s="99">
        <f>$C2247*Farms!$H$6/100</f>
        <v>738.23132160000011</v>
      </c>
      <c r="F2247" s="99">
        <f t="shared" ref="F2247:F2310" si="210">C2247-E2247</f>
        <v>2238.5078784000002</v>
      </c>
      <c r="G2247" s="99">
        <f>IF(H2247&lt;Farms!$I$6*1000,(MIN(F2247,Farms!$L$6)),0)</f>
        <v>2238.5078784000002</v>
      </c>
      <c r="H2247" s="100">
        <f t="shared" si="209"/>
        <v>493765.53689344745</v>
      </c>
      <c r="I2247" s="100">
        <f t="shared" ref="I2247:I2310" si="211">H2247+E2247+G2247-D2247</f>
        <v>494769.58166529489</v>
      </c>
      <c r="J2247" s="100">
        <f>MIN(I2247,Farms!$I$6*1000)</f>
        <v>494769.58166529489</v>
      </c>
      <c r="K2247" s="100">
        <f>MAX(I2247-Farms!$I$6*1000, 0)</f>
        <v>0</v>
      </c>
      <c r="L2247" s="100">
        <f t="shared" ref="L2247:L2310" si="212">F2247-G2247</f>
        <v>0</v>
      </c>
      <c r="M2247" s="100">
        <f t="shared" ref="M2247:M2310" si="213">D2247*0.2</f>
        <v>394.53888563049856</v>
      </c>
      <c r="N2247" s="154">
        <f t="shared" ref="N2247:N2310" si="214">K2247+L2247+M2247</f>
        <v>394.53888563049856</v>
      </c>
    </row>
    <row r="2248" spans="2:14" x14ac:dyDescent="0.25">
      <c r="B2248" s="4">
        <v>42725</v>
      </c>
      <c r="C2248" s="99">
        <f>'Farm Runoff'!$D2248</f>
        <v>2976.7392000000004</v>
      </c>
      <c r="D2248" s="99">
        <f>'Irrigation Demand'!$D2248</f>
        <v>1972.6944281524927</v>
      </c>
      <c r="E2248" s="99">
        <f>$C2248*Farms!$H$6/100</f>
        <v>738.23132160000011</v>
      </c>
      <c r="F2248" s="99">
        <f t="shared" si="210"/>
        <v>2238.5078784000002</v>
      </c>
      <c r="G2248" s="99">
        <f>IF(H2248&lt;Farms!$I$6*1000,(MIN(F2248,Farms!$L$6)),0)</f>
        <v>2238.5078784000002</v>
      </c>
      <c r="H2248" s="100">
        <f t="shared" ref="H2248:H2311" si="215">J2247</f>
        <v>494769.58166529489</v>
      </c>
      <c r="I2248" s="100">
        <f t="shared" si="211"/>
        <v>495773.62643714232</v>
      </c>
      <c r="J2248" s="100">
        <f>MIN(I2248,Farms!$I$6*1000)</f>
        <v>495000</v>
      </c>
      <c r="K2248" s="100">
        <f>MAX(I2248-Farms!$I$6*1000, 0)</f>
        <v>773.62643714231672</v>
      </c>
      <c r="L2248" s="100">
        <f t="shared" si="212"/>
        <v>0</v>
      </c>
      <c r="M2248" s="100">
        <f t="shared" si="213"/>
        <v>394.53888563049856</v>
      </c>
      <c r="N2248" s="154">
        <f t="shared" si="214"/>
        <v>1168.1653227728152</v>
      </c>
    </row>
    <row r="2249" spans="2:14" x14ac:dyDescent="0.25">
      <c r="B2249" s="4">
        <v>42726</v>
      </c>
      <c r="C2249" s="99">
        <f>'Farm Runoff'!$D2249</f>
        <v>3576.6143999999999</v>
      </c>
      <c r="D2249" s="99">
        <f>'Irrigation Demand'!$D2249</f>
        <v>1972.6944281524927</v>
      </c>
      <c r="E2249" s="99">
        <f>$C2249*Farms!$H$6/100</f>
        <v>887.0003711999999</v>
      </c>
      <c r="F2249" s="99">
        <f t="shared" si="210"/>
        <v>2689.6140288000001</v>
      </c>
      <c r="G2249" s="99">
        <f>IF(H2249&lt;Farms!$I$6*1000,(MIN(F2249,Farms!$L$6)),0)</f>
        <v>0</v>
      </c>
      <c r="H2249" s="100">
        <f t="shared" si="215"/>
        <v>495000</v>
      </c>
      <c r="I2249" s="100">
        <f t="shared" si="211"/>
        <v>493914.30594304745</v>
      </c>
      <c r="J2249" s="100">
        <f>MIN(I2249,Farms!$I$6*1000)</f>
        <v>493914.30594304745</v>
      </c>
      <c r="K2249" s="100">
        <f>MAX(I2249-Farms!$I$6*1000, 0)</f>
        <v>0</v>
      </c>
      <c r="L2249" s="100">
        <f t="shared" si="212"/>
        <v>2689.6140288000001</v>
      </c>
      <c r="M2249" s="100">
        <f t="shared" si="213"/>
        <v>394.53888563049856</v>
      </c>
      <c r="N2249" s="154">
        <f t="shared" si="214"/>
        <v>3084.1529144304986</v>
      </c>
    </row>
    <row r="2250" spans="2:14" x14ac:dyDescent="0.25">
      <c r="B2250" s="4">
        <v>42727</v>
      </c>
      <c r="C2250" s="99">
        <f>'Farm Runoff'!$D2250</f>
        <v>3576.6143999999999</v>
      </c>
      <c r="D2250" s="99">
        <f>'Irrigation Demand'!$D2250</f>
        <v>1972.6944281524927</v>
      </c>
      <c r="E2250" s="99">
        <f>$C2250*Farms!$H$6/100</f>
        <v>887.0003711999999</v>
      </c>
      <c r="F2250" s="99">
        <f t="shared" si="210"/>
        <v>2689.6140288000001</v>
      </c>
      <c r="G2250" s="99">
        <f>IF(H2250&lt;Farms!$I$6*1000,(MIN(F2250,Farms!$L$6)),0)</f>
        <v>2689.6140288000001</v>
      </c>
      <c r="H2250" s="100">
        <f t="shared" si="215"/>
        <v>493914.30594304745</v>
      </c>
      <c r="I2250" s="100">
        <f t="shared" si="211"/>
        <v>495518.22591489489</v>
      </c>
      <c r="J2250" s="100">
        <f>MIN(I2250,Farms!$I$6*1000)</f>
        <v>495000</v>
      </c>
      <c r="K2250" s="100">
        <f>MAX(I2250-Farms!$I$6*1000, 0)</f>
        <v>518.22591489489423</v>
      </c>
      <c r="L2250" s="100">
        <f t="shared" si="212"/>
        <v>0</v>
      </c>
      <c r="M2250" s="100">
        <f t="shared" si="213"/>
        <v>394.53888563049856</v>
      </c>
      <c r="N2250" s="154">
        <f t="shared" si="214"/>
        <v>912.76480052539273</v>
      </c>
    </row>
    <row r="2251" spans="2:14" x14ac:dyDescent="0.25">
      <c r="B2251" s="4">
        <v>42728</v>
      </c>
      <c r="C2251" s="99">
        <f>'Farm Runoff'!$D2251</f>
        <v>3576.6143999999999</v>
      </c>
      <c r="D2251" s="99">
        <f>'Irrigation Demand'!$D2251</f>
        <v>1972.6944281524927</v>
      </c>
      <c r="E2251" s="99">
        <f>$C2251*Farms!$H$6/100</f>
        <v>887.0003711999999</v>
      </c>
      <c r="F2251" s="99">
        <f t="shared" si="210"/>
        <v>2689.6140288000001</v>
      </c>
      <c r="G2251" s="99">
        <f>IF(H2251&lt;Farms!$I$6*1000,(MIN(F2251,Farms!$L$6)),0)</f>
        <v>0</v>
      </c>
      <c r="H2251" s="100">
        <f t="shared" si="215"/>
        <v>495000</v>
      </c>
      <c r="I2251" s="100">
        <f t="shared" si="211"/>
        <v>493914.30594304745</v>
      </c>
      <c r="J2251" s="100">
        <f>MIN(I2251,Farms!$I$6*1000)</f>
        <v>493914.30594304745</v>
      </c>
      <c r="K2251" s="100">
        <f>MAX(I2251-Farms!$I$6*1000, 0)</f>
        <v>0</v>
      </c>
      <c r="L2251" s="100">
        <f t="shared" si="212"/>
        <v>2689.6140288000001</v>
      </c>
      <c r="M2251" s="100">
        <f t="shared" si="213"/>
        <v>394.53888563049856</v>
      </c>
      <c r="N2251" s="154">
        <f t="shared" si="214"/>
        <v>3084.1529144304986</v>
      </c>
    </row>
    <row r="2252" spans="2:14" x14ac:dyDescent="0.25">
      <c r="B2252" s="4">
        <v>42729</v>
      </c>
      <c r="C2252" s="99">
        <f>'Farm Runoff'!$D2252</f>
        <v>3576.6143999999999</v>
      </c>
      <c r="D2252" s="99">
        <f>'Irrigation Demand'!$D2252</f>
        <v>1972.6944281524927</v>
      </c>
      <c r="E2252" s="99">
        <f>$C2252*Farms!$H$6/100</f>
        <v>887.0003711999999</v>
      </c>
      <c r="F2252" s="99">
        <f t="shared" si="210"/>
        <v>2689.6140288000001</v>
      </c>
      <c r="G2252" s="99">
        <f>IF(H2252&lt;Farms!$I$6*1000,(MIN(F2252,Farms!$L$6)),0)</f>
        <v>2689.6140288000001</v>
      </c>
      <c r="H2252" s="100">
        <f t="shared" si="215"/>
        <v>493914.30594304745</v>
      </c>
      <c r="I2252" s="100">
        <f t="shared" si="211"/>
        <v>495518.22591489489</v>
      </c>
      <c r="J2252" s="100">
        <f>MIN(I2252,Farms!$I$6*1000)</f>
        <v>495000</v>
      </c>
      <c r="K2252" s="100">
        <f>MAX(I2252-Farms!$I$6*1000, 0)</f>
        <v>518.22591489489423</v>
      </c>
      <c r="L2252" s="100">
        <f t="shared" si="212"/>
        <v>0</v>
      </c>
      <c r="M2252" s="100">
        <f t="shared" si="213"/>
        <v>394.53888563049856</v>
      </c>
      <c r="N2252" s="154">
        <f t="shared" si="214"/>
        <v>912.76480052539273</v>
      </c>
    </row>
    <row r="2253" spans="2:14" x14ac:dyDescent="0.25">
      <c r="B2253" s="4">
        <v>42730</v>
      </c>
      <c r="C2253" s="99">
        <f>'Farm Runoff'!$D2253</f>
        <v>3576.6143999999999</v>
      </c>
      <c r="D2253" s="99">
        <f>'Irrigation Demand'!$D2253</f>
        <v>1972.6944281524927</v>
      </c>
      <c r="E2253" s="99">
        <f>$C2253*Farms!$H$6/100</f>
        <v>887.0003711999999</v>
      </c>
      <c r="F2253" s="99">
        <f t="shared" si="210"/>
        <v>2689.6140288000001</v>
      </c>
      <c r="G2253" s="99">
        <f>IF(H2253&lt;Farms!$I$6*1000,(MIN(F2253,Farms!$L$6)),0)</f>
        <v>0</v>
      </c>
      <c r="H2253" s="100">
        <f t="shared" si="215"/>
        <v>495000</v>
      </c>
      <c r="I2253" s="100">
        <f t="shared" si="211"/>
        <v>493914.30594304745</v>
      </c>
      <c r="J2253" s="100">
        <f>MIN(I2253,Farms!$I$6*1000)</f>
        <v>493914.30594304745</v>
      </c>
      <c r="K2253" s="100">
        <f>MAX(I2253-Farms!$I$6*1000, 0)</f>
        <v>0</v>
      </c>
      <c r="L2253" s="100">
        <f t="shared" si="212"/>
        <v>2689.6140288000001</v>
      </c>
      <c r="M2253" s="100">
        <f t="shared" si="213"/>
        <v>394.53888563049856</v>
      </c>
      <c r="N2253" s="154">
        <f t="shared" si="214"/>
        <v>3084.1529144304986</v>
      </c>
    </row>
    <row r="2254" spans="2:14" x14ac:dyDescent="0.25">
      <c r="B2254" s="4">
        <v>42731</v>
      </c>
      <c r="C2254" s="99">
        <f>'Farm Runoff'!$D2254</f>
        <v>3576.6143999999999</v>
      </c>
      <c r="D2254" s="99">
        <f>'Irrigation Demand'!$D2254</f>
        <v>1972.6944281524927</v>
      </c>
      <c r="E2254" s="99">
        <f>$C2254*Farms!$H$6/100</f>
        <v>887.0003711999999</v>
      </c>
      <c r="F2254" s="99">
        <f t="shared" si="210"/>
        <v>2689.6140288000001</v>
      </c>
      <c r="G2254" s="99">
        <f>IF(H2254&lt;Farms!$I$6*1000,(MIN(F2254,Farms!$L$6)),0)</f>
        <v>2689.6140288000001</v>
      </c>
      <c r="H2254" s="100">
        <f t="shared" si="215"/>
        <v>493914.30594304745</v>
      </c>
      <c r="I2254" s="100">
        <f t="shared" si="211"/>
        <v>495518.22591489489</v>
      </c>
      <c r="J2254" s="100">
        <f>MIN(I2254,Farms!$I$6*1000)</f>
        <v>495000</v>
      </c>
      <c r="K2254" s="100">
        <f>MAX(I2254-Farms!$I$6*1000, 0)</f>
        <v>518.22591489489423</v>
      </c>
      <c r="L2254" s="100">
        <f t="shared" si="212"/>
        <v>0</v>
      </c>
      <c r="M2254" s="100">
        <f t="shared" si="213"/>
        <v>394.53888563049856</v>
      </c>
      <c r="N2254" s="154">
        <f t="shared" si="214"/>
        <v>912.76480052539273</v>
      </c>
    </row>
    <row r="2255" spans="2:14" x14ac:dyDescent="0.25">
      <c r="B2255" s="4">
        <v>42732</v>
      </c>
      <c r="C2255" s="99">
        <f>'Farm Runoff'!$D2255</f>
        <v>3576.6143999999999</v>
      </c>
      <c r="D2255" s="99">
        <f>'Irrigation Demand'!$D2255</f>
        <v>1972.6944281524927</v>
      </c>
      <c r="E2255" s="99">
        <f>$C2255*Farms!$H$6/100</f>
        <v>887.0003711999999</v>
      </c>
      <c r="F2255" s="99">
        <f t="shared" si="210"/>
        <v>2689.6140288000001</v>
      </c>
      <c r="G2255" s="99">
        <f>IF(H2255&lt;Farms!$I$6*1000,(MIN(F2255,Farms!$L$6)),0)</f>
        <v>0</v>
      </c>
      <c r="H2255" s="100">
        <f t="shared" si="215"/>
        <v>495000</v>
      </c>
      <c r="I2255" s="100">
        <f t="shared" si="211"/>
        <v>493914.30594304745</v>
      </c>
      <c r="J2255" s="100">
        <f>MIN(I2255,Farms!$I$6*1000)</f>
        <v>493914.30594304745</v>
      </c>
      <c r="K2255" s="100">
        <f>MAX(I2255-Farms!$I$6*1000, 0)</f>
        <v>0</v>
      </c>
      <c r="L2255" s="100">
        <f t="shared" si="212"/>
        <v>2689.6140288000001</v>
      </c>
      <c r="M2255" s="100">
        <f t="shared" si="213"/>
        <v>394.53888563049856</v>
      </c>
      <c r="N2255" s="154">
        <f t="shared" si="214"/>
        <v>3084.1529144304986</v>
      </c>
    </row>
    <row r="2256" spans="2:14" x14ac:dyDescent="0.25">
      <c r="B2256" s="4">
        <v>42733</v>
      </c>
      <c r="C2256" s="99">
        <f>'Farm Runoff'!$D2256</f>
        <v>3576.6143999999999</v>
      </c>
      <c r="D2256" s="99">
        <f>'Irrigation Demand'!$D2256</f>
        <v>1972.6944281524927</v>
      </c>
      <c r="E2256" s="99">
        <f>$C2256*Farms!$H$6/100</f>
        <v>887.0003711999999</v>
      </c>
      <c r="F2256" s="99">
        <f t="shared" si="210"/>
        <v>2689.6140288000001</v>
      </c>
      <c r="G2256" s="99">
        <f>IF(H2256&lt;Farms!$I$6*1000,(MIN(F2256,Farms!$L$6)),0)</f>
        <v>2689.6140288000001</v>
      </c>
      <c r="H2256" s="100">
        <f t="shared" si="215"/>
        <v>493914.30594304745</v>
      </c>
      <c r="I2256" s="100">
        <f t="shared" si="211"/>
        <v>495518.22591489489</v>
      </c>
      <c r="J2256" s="100">
        <f>MIN(I2256,Farms!$I$6*1000)</f>
        <v>495000</v>
      </c>
      <c r="K2256" s="100">
        <f>MAX(I2256-Farms!$I$6*1000, 0)</f>
        <v>518.22591489489423</v>
      </c>
      <c r="L2256" s="100">
        <f t="shared" si="212"/>
        <v>0</v>
      </c>
      <c r="M2256" s="100">
        <f t="shared" si="213"/>
        <v>394.53888563049856</v>
      </c>
      <c r="N2256" s="154">
        <f t="shared" si="214"/>
        <v>912.76480052539273</v>
      </c>
    </row>
    <row r="2257" spans="2:14" x14ac:dyDescent="0.25">
      <c r="B2257" s="4">
        <v>42734</v>
      </c>
      <c r="C2257" s="99">
        <f>'Farm Runoff'!$D2257</f>
        <v>3576.6143999999999</v>
      </c>
      <c r="D2257" s="99">
        <f>'Irrigation Demand'!$D2257</f>
        <v>1972.6944281524927</v>
      </c>
      <c r="E2257" s="99">
        <f>$C2257*Farms!$H$6/100</f>
        <v>887.0003711999999</v>
      </c>
      <c r="F2257" s="99">
        <f t="shared" si="210"/>
        <v>2689.6140288000001</v>
      </c>
      <c r="G2257" s="99">
        <f>IF(H2257&lt;Farms!$I$6*1000,(MIN(F2257,Farms!$L$6)),0)</f>
        <v>0</v>
      </c>
      <c r="H2257" s="100">
        <f t="shared" si="215"/>
        <v>495000</v>
      </c>
      <c r="I2257" s="100">
        <f t="shared" si="211"/>
        <v>493914.30594304745</v>
      </c>
      <c r="J2257" s="100">
        <f>MIN(I2257,Farms!$I$6*1000)</f>
        <v>493914.30594304745</v>
      </c>
      <c r="K2257" s="100">
        <f>MAX(I2257-Farms!$I$6*1000, 0)</f>
        <v>0</v>
      </c>
      <c r="L2257" s="100">
        <f t="shared" si="212"/>
        <v>2689.6140288000001</v>
      </c>
      <c r="M2257" s="100">
        <f t="shared" si="213"/>
        <v>394.53888563049856</v>
      </c>
      <c r="N2257" s="154">
        <f t="shared" si="214"/>
        <v>3084.1529144304986</v>
      </c>
    </row>
    <row r="2258" spans="2:14" x14ac:dyDescent="0.25">
      <c r="B2258" s="4">
        <v>42735</v>
      </c>
      <c r="C2258" s="99">
        <f>'Farm Runoff'!$D2258</f>
        <v>2976.7392000000004</v>
      </c>
      <c r="D2258" s="99">
        <f>'Irrigation Demand'!$D2258</f>
        <v>1972.6944281524927</v>
      </c>
      <c r="E2258" s="99">
        <f>$C2258*Farms!$H$6/100</f>
        <v>738.23132160000011</v>
      </c>
      <c r="F2258" s="99">
        <f t="shared" si="210"/>
        <v>2238.5078784000002</v>
      </c>
      <c r="G2258" s="99">
        <f>IF(H2258&lt;Farms!$I$6*1000,(MIN(F2258,Farms!$L$6)),0)</f>
        <v>2238.5078784000002</v>
      </c>
      <c r="H2258" s="100">
        <f t="shared" si="215"/>
        <v>493914.30594304745</v>
      </c>
      <c r="I2258" s="100">
        <f t="shared" si="211"/>
        <v>494918.35071489488</v>
      </c>
      <c r="J2258" s="100">
        <f>MIN(I2258,Farms!$I$6*1000)</f>
        <v>494918.35071489488</v>
      </c>
      <c r="K2258" s="100">
        <f>MAX(I2258-Farms!$I$6*1000, 0)</f>
        <v>0</v>
      </c>
      <c r="L2258" s="100">
        <f t="shared" si="212"/>
        <v>0</v>
      </c>
      <c r="M2258" s="100">
        <f t="shared" si="213"/>
        <v>394.53888563049856</v>
      </c>
      <c r="N2258" s="154">
        <f t="shared" si="214"/>
        <v>394.53888563049856</v>
      </c>
    </row>
    <row r="2259" spans="2:14" x14ac:dyDescent="0.25">
      <c r="B2259" s="4">
        <v>42736</v>
      </c>
      <c r="C2259" s="99">
        <f>'Farm Runoff'!$D2259</f>
        <v>2388.1824000000001</v>
      </c>
      <c r="D2259" s="99">
        <f>'Irrigation Demand'!$D2259</f>
        <v>2007.2797653958949</v>
      </c>
      <c r="E2259" s="99">
        <f>$C2259*Farms!$H$6/100</f>
        <v>592.26923520000003</v>
      </c>
      <c r="F2259" s="99">
        <f t="shared" si="210"/>
        <v>1795.9131648000002</v>
      </c>
      <c r="G2259" s="99">
        <f>IF(H2259&lt;Farms!$I$6*1000,(MIN(F2259,Farms!$L$6)),0)</f>
        <v>1795.9131648000002</v>
      </c>
      <c r="H2259" s="100">
        <f t="shared" si="215"/>
        <v>494918.35071489488</v>
      </c>
      <c r="I2259" s="100">
        <f t="shared" si="211"/>
        <v>495299.25334949896</v>
      </c>
      <c r="J2259" s="100">
        <f>MIN(I2259,Farms!$I$6*1000)</f>
        <v>495000</v>
      </c>
      <c r="K2259" s="100">
        <f>MAX(I2259-Farms!$I$6*1000, 0)</f>
        <v>299.25334949896205</v>
      </c>
      <c r="L2259" s="100">
        <f t="shared" si="212"/>
        <v>0</v>
      </c>
      <c r="M2259" s="100">
        <f t="shared" si="213"/>
        <v>401.45595307917898</v>
      </c>
      <c r="N2259" s="154">
        <f t="shared" si="214"/>
        <v>700.70930257814098</v>
      </c>
    </row>
    <row r="2260" spans="2:14" x14ac:dyDescent="0.25">
      <c r="B2260" s="4">
        <v>42737</v>
      </c>
      <c r="C2260" s="99">
        <f>'Farm Runoff'!$D2260</f>
        <v>2863.5552000000002</v>
      </c>
      <c r="D2260" s="99">
        <f>'Irrigation Demand'!$D2260</f>
        <v>2007.2797653958949</v>
      </c>
      <c r="E2260" s="99">
        <f>$C2260*Farms!$H$6/100</f>
        <v>710.16168960000005</v>
      </c>
      <c r="F2260" s="99">
        <f t="shared" si="210"/>
        <v>2153.3935104000002</v>
      </c>
      <c r="G2260" s="99">
        <f>IF(H2260&lt;Farms!$I$6*1000,(MIN(F2260,Farms!$L$6)),0)</f>
        <v>0</v>
      </c>
      <c r="H2260" s="100">
        <f t="shared" si="215"/>
        <v>495000</v>
      </c>
      <c r="I2260" s="100">
        <f t="shared" si="211"/>
        <v>493702.88192420406</v>
      </c>
      <c r="J2260" s="100">
        <f>MIN(I2260,Farms!$I$6*1000)</f>
        <v>493702.88192420406</v>
      </c>
      <c r="K2260" s="100">
        <f>MAX(I2260-Farms!$I$6*1000, 0)</f>
        <v>0</v>
      </c>
      <c r="L2260" s="100">
        <f t="shared" si="212"/>
        <v>2153.3935104000002</v>
      </c>
      <c r="M2260" s="100">
        <f t="shared" si="213"/>
        <v>401.45595307917898</v>
      </c>
      <c r="N2260" s="154">
        <f t="shared" si="214"/>
        <v>2554.8494634791791</v>
      </c>
    </row>
    <row r="2261" spans="2:14" x14ac:dyDescent="0.25">
      <c r="B2261" s="4">
        <v>42738</v>
      </c>
      <c r="C2261" s="99">
        <f>'Farm Runoff'!$D2261</f>
        <v>2863.5552000000002</v>
      </c>
      <c r="D2261" s="99">
        <f>'Irrigation Demand'!$D2261</f>
        <v>2007.2797653958949</v>
      </c>
      <c r="E2261" s="99">
        <f>$C2261*Farms!$H$6/100</f>
        <v>710.16168960000005</v>
      </c>
      <c r="F2261" s="99">
        <f t="shared" si="210"/>
        <v>2153.3935104000002</v>
      </c>
      <c r="G2261" s="99">
        <f>IF(H2261&lt;Farms!$I$6*1000,(MIN(F2261,Farms!$L$6)),0)</f>
        <v>2153.3935104000002</v>
      </c>
      <c r="H2261" s="100">
        <f t="shared" si="215"/>
        <v>493702.88192420406</v>
      </c>
      <c r="I2261" s="100">
        <f t="shared" si="211"/>
        <v>494559.15735880815</v>
      </c>
      <c r="J2261" s="100">
        <f>MIN(I2261,Farms!$I$6*1000)</f>
        <v>494559.15735880815</v>
      </c>
      <c r="K2261" s="100">
        <f>MAX(I2261-Farms!$I$6*1000, 0)</f>
        <v>0</v>
      </c>
      <c r="L2261" s="100">
        <f t="shared" si="212"/>
        <v>0</v>
      </c>
      <c r="M2261" s="100">
        <f t="shared" si="213"/>
        <v>401.45595307917898</v>
      </c>
      <c r="N2261" s="154">
        <f t="shared" si="214"/>
        <v>401.45595307917898</v>
      </c>
    </row>
    <row r="2262" spans="2:14" x14ac:dyDescent="0.25">
      <c r="B2262" s="4">
        <v>42739</v>
      </c>
      <c r="C2262" s="99">
        <f>'Farm Runoff'!$D2262</f>
        <v>2388.1824000000001</v>
      </c>
      <c r="D2262" s="99">
        <f>'Irrigation Demand'!$D2262</f>
        <v>2007.2797653958949</v>
      </c>
      <c r="E2262" s="99">
        <f>$C2262*Farms!$H$6/100</f>
        <v>592.26923520000003</v>
      </c>
      <c r="F2262" s="99">
        <f t="shared" si="210"/>
        <v>1795.9131648000002</v>
      </c>
      <c r="G2262" s="99">
        <f>IF(H2262&lt;Farms!$I$6*1000,(MIN(F2262,Farms!$L$6)),0)</f>
        <v>1795.9131648000002</v>
      </c>
      <c r="H2262" s="100">
        <f t="shared" si="215"/>
        <v>494559.15735880815</v>
      </c>
      <c r="I2262" s="100">
        <f t="shared" si="211"/>
        <v>494940.05999341223</v>
      </c>
      <c r="J2262" s="100">
        <f>MIN(I2262,Farms!$I$6*1000)</f>
        <v>494940.05999341223</v>
      </c>
      <c r="K2262" s="100">
        <f>MAX(I2262-Farms!$I$6*1000, 0)</f>
        <v>0</v>
      </c>
      <c r="L2262" s="100">
        <f t="shared" si="212"/>
        <v>0</v>
      </c>
      <c r="M2262" s="100">
        <f t="shared" si="213"/>
        <v>401.45595307917898</v>
      </c>
      <c r="N2262" s="154">
        <f t="shared" si="214"/>
        <v>401.45595307917898</v>
      </c>
    </row>
    <row r="2263" spans="2:14" x14ac:dyDescent="0.25">
      <c r="B2263" s="4">
        <v>42740</v>
      </c>
      <c r="C2263" s="99">
        <f>'Farm Runoff'!$D2263</f>
        <v>2388.1824000000001</v>
      </c>
      <c r="D2263" s="99">
        <f>'Irrigation Demand'!$D2263</f>
        <v>2007.2797653958949</v>
      </c>
      <c r="E2263" s="99">
        <f>$C2263*Farms!$H$6/100</f>
        <v>592.26923520000003</v>
      </c>
      <c r="F2263" s="99">
        <f t="shared" si="210"/>
        <v>1795.9131648000002</v>
      </c>
      <c r="G2263" s="99">
        <f>IF(H2263&lt;Farms!$I$6*1000,(MIN(F2263,Farms!$L$6)),0)</f>
        <v>1795.9131648000002</v>
      </c>
      <c r="H2263" s="100">
        <f t="shared" si="215"/>
        <v>494940.05999341223</v>
      </c>
      <c r="I2263" s="100">
        <f t="shared" si="211"/>
        <v>495320.96262801631</v>
      </c>
      <c r="J2263" s="100">
        <f>MIN(I2263,Farms!$I$6*1000)</f>
        <v>495000</v>
      </c>
      <c r="K2263" s="100">
        <f>MAX(I2263-Farms!$I$6*1000, 0)</f>
        <v>320.96262801630655</v>
      </c>
      <c r="L2263" s="100">
        <f t="shared" si="212"/>
        <v>0</v>
      </c>
      <c r="M2263" s="100">
        <f t="shared" si="213"/>
        <v>401.45595307917898</v>
      </c>
      <c r="N2263" s="154">
        <f t="shared" si="214"/>
        <v>722.41858109548548</v>
      </c>
    </row>
    <row r="2264" spans="2:14" x14ac:dyDescent="0.25">
      <c r="B2264" s="4">
        <v>42741</v>
      </c>
      <c r="C2264" s="99">
        <f>'Farm Runoff'!$D2264</f>
        <v>2388.1824000000001</v>
      </c>
      <c r="D2264" s="99">
        <f>'Irrigation Demand'!$D2264</f>
        <v>2007.2797653958949</v>
      </c>
      <c r="E2264" s="99">
        <f>$C2264*Farms!$H$6/100</f>
        <v>592.26923520000003</v>
      </c>
      <c r="F2264" s="99">
        <f t="shared" si="210"/>
        <v>1795.9131648000002</v>
      </c>
      <c r="G2264" s="99">
        <f>IF(H2264&lt;Farms!$I$6*1000,(MIN(F2264,Farms!$L$6)),0)</f>
        <v>0</v>
      </c>
      <c r="H2264" s="100">
        <f t="shared" si="215"/>
        <v>495000</v>
      </c>
      <c r="I2264" s="100">
        <f t="shared" si="211"/>
        <v>493584.9894698041</v>
      </c>
      <c r="J2264" s="100">
        <f>MIN(I2264,Farms!$I$6*1000)</f>
        <v>493584.9894698041</v>
      </c>
      <c r="K2264" s="100">
        <f>MAX(I2264-Farms!$I$6*1000, 0)</f>
        <v>0</v>
      </c>
      <c r="L2264" s="100">
        <f t="shared" si="212"/>
        <v>1795.9131648000002</v>
      </c>
      <c r="M2264" s="100">
        <f t="shared" si="213"/>
        <v>401.45595307917898</v>
      </c>
      <c r="N2264" s="154">
        <f t="shared" si="214"/>
        <v>2197.3691178791792</v>
      </c>
    </row>
    <row r="2265" spans="2:14" x14ac:dyDescent="0.25">
      <c r="B2265" s="4">
        <v>42742</v>
      </c>
      <c r="C2265" s="99">
        <f>'Farm Runoff'!$D2265</f>
        <v>2388.1824000000001</v>
      </c>
      <c r="D2265" s="99">
        <f>'Irrigation Demand'!$D2265</f>
        <v>2007.2797653958949</v>
      </c>
      <c r="E2265" s="99">
        <f>$C2265*Farms!$H$6/100</f>
        <v>592.26923520000003</v>
      </c>
      <c r="F2265" s="99">
        <f t="shared" si="210"/>
        <v>1795.9131648000002</v>
      </c>
      <c r="G2265" s="99">
        <f>IF(H2265&lt;Farms!$I$6*1000,(MIN(F2265,Farms!$L$6)),0)</f>
        <v>1795.9131648000002</v>
      </c>
      <c r="H2265" s="100">
        <f t="shared" si="215"/>
        <v>493584.9894698041</v>
      </c>
      <c r="I2265" s="100">
        <f t="shared" si="211"/>
        <v>493965.89210440818</v>
      </c>
      <c r="J2265" s="100">
        <f>MIN(I2265,Farms!$I$6*1000)</f>
        <v>493965.89210440818</v>
      </c>
      <c r="K2265" s="100">
        <f>MAX(I2265-Farms!$I$6*1000, 0)</f>
        <v>0</v>
      </c>
      <c r="L2265" s="100">
        <f t="shared" si="212"/>
        <v>0</v>
      </c>
      <c r="M2265" s="100">
        <f t="shared" si="213"/>
        <v>401.45595307917898</v>
      </c>
      <c r="N2265" s="154">
        <f t="shared" si="214"/>
        <v>401.45595307917898</v>
      </c>
    </row>
    <row r="2266" spans="2:14" x14ac:dyDescent="0.25">
      <c r="B2266" s="4">
        <v>42743</v>
      </c>
      <c r="C2266" s="99">
        <f>'Farm Runoff'!$D2266</f>
        <v>2388.1824000000001</v>
      </c>
      <c r="D2266" s="99">
        <f>'Irrigation Demand'!$D2266</f>
        <v>2007.2797653958949</v>
      </c>
      <c r="E2266" s="99">
        <f>$C2266*Farms!$H$6/100</f>
        <v>592.26923520000003</v>
      </c>
      <c r="F2266" s="99">
        <f t="shared" si="210"/>
        <v>1795.9131648000002</v>
      </c>
      <c r="G2266" s="99">
        <f>IF(H2266&lt;Farms!$I$6*1000,(MIN(F2266,Farms!$L$6)),0)</f>
        <v>1795.9131648000002</v>
      </c>
      <c r="H2266" s="100">
        <f t="shared" si="215"/>
        <v>493965.89210440818</v>
      </c>
      <c r="I2266" s="100">
        <f t="shared" si="211"/>
        <v>494346.79473901226</v>
      </c>
      <c r="J2266" s="100">
        <f>MIN(I2266,Farms!$I$6*1000)</f>
        <v>494346.79473901226</v>
      </c>
      <c r="K2266" s="100">
        <f>MAX(I2266-Farms!$I$6*1000, 0)</f>
        <v>0</v>
      </c>
      <c r="L2266" s="100">
        <f t="shared" si="212"/>
        <v>0</v>
      </c>
      <c r="M2266" s="100">
        <f t="shared" si="213"/>
        <v>401.45595307917898</v>
      </c>
      <c r="N2266" s="154">
        <f t="shared" si="214"/>
        <v>401.45595307917898</v>
      </c>
    </row>
    <row r="2267" spans="2:14" x14ac:dyDescent="0.25">
      <c r="B2267" s="4">
        <v>42744</v>
      </c>
      <c r="C2267" s="99">
        <f>'Farm Runoff'!$D2267</f>
        <v>2388.1824000000001</v>
      </c>
      <c r="D2267" s="99">
        <f>'Irrigation Demand'!$D2267</f>
        <v>2007.2797653958949</v>
      </c>
      <c r="E2267" s="99">
        <f>$C2267*Farms!$H$6/100</f>
        <v>592.26923520000003</v>
      </c>
      <c r="F2267" s="99">
        <f t="shared" si="210"/>
        <v>1795.9131648000002</v>
      </c>
      <c r="G2267" s="99">
        <f>IF(H2267&lt;Farms!$I$6*1000,(MIN(F2267,Farms!$L$6)),0)</f>
        <v>1795.9131648000002</v>
      </c>
      <c r="H2267" s="100">
        <f t="shared" si="215"/>
        <v>494346.79473901226</v>
      </c>
      <c r="I2267" s="100">
        <f t="shared" si="211"/>
        <v>494727.69737361633</v>
      </c>
      <c r="J2267" s="100">
        <f>MIN(I2267,Farms!$I$6*1000)</f>
        <v>494727.69737361633</v>
      </c>
      <c r="K2267" s="100">
        <f>MAX(I2267-Farms!$I$6*1000, 0)</f>
        <v>0</v>
      </c>
      <c r="L2267" s="100">
        <f t="shared" si="212"/>
        <v>0</v>
      </c>
      <c r="M2267" s="100">
        <f t="shared" si="213"/>
        <v>401.45595307917898</v>
      </c>
      <c r="N2267" s="154">
        <f t="shared" si="214"/>
        <v>401.45595307917898</v>
      </c>
    </row>
    <row r="2268" spans="2:14" x14ac:dyDescent="0.25">
      <c r="B2268" s="4">
        <v>42745</v>
      </c>
      <c r="C2268" s="99">
        <f>'Farm Runoff'!$D2268</f>
        <v>2388.1824000000001</v>
      </c>
      <c r="D2268" s="99">
        <f>'Irrigation Demand'!$D2268</f>
        <v>2007.2797653958949</v>
      </c>
      <c r="E2268" s="99">
        <f>$C2268*Farms!$H$6/100</f>
        <v>592.26923520000003</v>
      </c>
      <c r="F2268" s="99">
        <f t="shared" si="210"/>
        <v>1795.9131648000002</v>
      </c>
      <c r="G2268" s="99">
        <f>IF(H2268&lt;Farms!$I$6*1000,(MIN(F2268,Farms!$L$6)),0)</f>
        <v>1795.9131648000002</v>
      </c>
      <c r="H2268" s="100">
        <f t="shared" si="215"/>
        <v>494727.69737361633</v>
      </c>
      <c r="I2268" s="100">
        <f t="shared" si="211"/>
        <v>495108.60000822041</v>
      </c>
      <c r="J2268" s="100">
        <f>MIN(I2268,Farms!$I$6*1000)</f>
        <v>495000</v>
      </c>
      <c r="K2268" s="100">
        <f>MAX(I2268-Farms!$I$6*1000, 0)</f>
        <v>108.60000822041184</v>
      </c>
      <c r="L2268" s="100">
        <f t="shared" si="212"/>
        <v>0</v>
      </c>
      <c r="M2268" s="100">
        <f t="shared" si="213"/>
        <v>401.45595307917898</v>
      </c>
      <c r="N2268" s="154">
        <f t="shared" si="214"/>
        <v>510.05596129959082</v>
      </c>
    </row>
    <row r="2269" spans="2:14" x14ac:dyDescent="0.25">
      <c r="B2269" s="4">
        <v>42746</v>
      </c>
      <c r="C2269" s="99">
        <f>'Farm Runoff'!$D2269</f>
        <v>2388.1824000000001</v>
      </c>
      <c r="D2269" s="99">
        <f>'Irrigation Demand'!$D2269</f>
        <v>2007.2797653958949</v>
      </c>
      <c r="E2269" s="99">
        <f>$C2269*Farms!$H$6/100</f>
        <v>592.26923520000003</v>
      </c>
      <c r="F2269" s="99">
        <f t="shared" si="210"/>
        <v>1795.9131648000002</v>
      </c>
      <c r="G2269" s="99">
        <f>IF(H2269&lt;Farms!$I$6*1000,(MIN(F2269,Farms!$L$6)),0)</f>
        <v>0</v>
      </c>
      <c r="H2269" s="100">
        <f t="shared" si="215"/>
        <v>495000</v>
      </c>
      <c r="I2269" s="100">
        <f t="shared" si="211"/>
        <v>493584.9894698041</v>
      </c>
      <c r="J2269" s="100">
        <f>MIN(I2269,Farms!$I$6*1000)</f>
        <v>493584.9894698041</v>
      </c>
      <c r="K2269" s="100">
        <f>MAX(I2269-Farms!$I$6*1000, 0)</f>
        <v>0</v>
      </c>
      <c r="L2269" s="100">
        <f t="shared" si="212"/>
        <v>1795.9131648000002</v>
      </c>
      <c r="M2269" s="100">
        <f t="shared" si="213"/>
        <v>401.45595307917898</v>
      </c>
      <c r="N2269" s="154">
        <f t="shared" si="214"/>
        <v>2197.3691178791792</v>
      </c>
    </row>
    <row r="2270" spans="2:14" x14ac:dyDescent="0.25">
      <c r="B2270" s="4">
        <v>42747</v>
      </c>
      <c r="C2270" s="99">
        <f>'Farm Runoff'!$D2270</f>
        <v>2388.1824000000001</v>
      </c>
      <c r="D2270" s="99">
        <f>'Irrigation Demand'!$D2270</f>
        <v>2007.2797653958949</v>
      </c>
      <c r="E2270" s="99">
        <f>$C2270*Farms!$H$6/100</f>
        <v>592.26923520000003</v>
      </c>
      <c r="F2270" s="99">
        <f t="shared" si="210"/>
        <v>1795.9131648000002</v>
      </c>
      <c r="G2270" s="99">
        <f>IF(H2270&lt;Farms!$I$6*1000,(MIN(F2270,Farms!$L$6)),0)</f>
        <v>1795.9131648000002</v>
      </c>
      <c r="H2270" s="100">
        <f t="shared" si="215"/>
        <v>493584.9894698041</v>
      </c>
      <c r="I2270" s="100">
        <f t="shared" si="211"/>
        <v>493965.89210440818</v>
      </c>
      <c r="J2270" s="100">
        <f>MIN(I2270,Farms!$I$6*1000)</f>
        <v>493965.89210440818</v>
      </c>
      <c r="K2270" s="100">
        <f>MAX(I2270-Farms!$I$6*1000, 0)</f>
        <v>0</v>
      </c>
      <c r="L2270" s="100">
        <f t="shared" si="212"/>
        <v>0</v>
      </c>
      <c r="M2270" s="100">
        <f t="shared" si="213"/>
        <v>401.45595307917898</v>
      </c>
      <c r="N2270" s="154">
        <f t="shared" si="214"/>
        <v>401.45595307917898</v>
      </c>
    </row>
    <row r="2271" spans="2:14" x14ac:dyDescent="0.25">
      <c r="B2271" s="4">
        <v>42748</v>
      </c>
      <c r="C2271" s="99">
        <f>'Farm Runoff'!$D2271</f>
        <v>2388.1824000000001</v>
      </c>
      <c r="D2271" s="99">
        <f>'Irrigation Demand'!$D2271</f>
        <v>2007.2797653958949</v>
      </c>
      <c r="E2271" s="99">
        <f>$C2271*Farms!$H$6/100</f>
        <v>592.26923520000003</v>
      </c>
      <c r="F2271" s="99">
        <f t="shared" si="210"/>
        <v>1795.9131648000002</v>
      </c>
      <c r="G2271" s="99">
        <f>IF(H2271&lt;Farms!$I$6*1000,(MIN(F2271,Farms!$L$6)),0)</f>
        <v>1795.9131648000002</v>
      </c>
      <c r="H2271" s="100">
        <f t="shared" si="215"/>
        <v>493965.89210440818</v>
      </c>
      <c r="I2271" s="100">
        <f t="shared" si="211"/>
        <v>494346.79473901226</v>
      </c>
      <c r="J2271" s="100">
        <f>MIN(I2271,Farms!$I$6*1000)</f>
        <v>494346.79473901226</v>
      </c>
      <c r="K2271" s="100">
        <f>MAX(I2271-Farms!$I$6*1000, 0)</f>
        <v>0</v>
      </c>
      <c r="L2271" s="100">
        <f t="shared" si="212"/>
        <v>0</v>
      </c>
      <c r="M2271" s="100">
        <f t="shared" si="213"/>
        <v>401.45595307917898</v>
      </c>
      <c r="N2271" s="154">
        <f t="shared" si="214"/>
        <v>401.45595307917898</v>
      </c>
    </row>
    <row r="2272" spans="2:14" x14ac:dyDescent="0.25">
      <c r="B2272" s="4">
        <v>42749</v>
      </c>
      <c r="C2272" s="99">
        <f>'Farm Runoff'!$D2272</f>
        <v>2388.1824000000001</v>
      </c>
      <c r="D2272" s="99">
        <f>'Irrigation Demand'!$D2272</f>
        <v>2007.2797653958949</v>
      </c>
      <c r="E2272" s="99">
        <f>$C2272*Farms!$H$6/100</f>
        <v>592.26923520000003</v>
      </c>
      <c r="F2272" s="99">
        <f t="shared" si="210"/>
        <v>1795.9131648000002</v>
      </c>
      <c r="G2272" s="99">
        <f>IF(H2272&lt;Farms!$I$6*1000,(MIN(F2272,Farms!$L$6)),0)</f>
        <v>1795.9131648000002</v>
      </c>
      <c r="H2272" s="100">
        <f t="shared" si="215"/>
        <v>494346.79473901226</v>
      </c>
      <c r="I2272" s="100">
        <f t="shared" si="211"/>
        <v>494727.69737361633</v>
      </c>
      <c r="J2272" s="100">
        <f>MIN(I2272,Farms!$I$6*1000)</f>
        <v>494727.69737361633</v>
      </c>
      <c r="K2272" s="100">
        <f>MAX(I2272-Farms!$I$6*1000, 0)</f>
        <v>0</v>
      </c>
      <c r="L2272" s="100">
        <f t="shared" si="212"/>
        <v>0</v>
      </c>
      <c r="M2272" s="100">
        <f t="shared" si="213"/>
        <v>401.45595307917898</v>
      </c>
      <c r="N2272" s="154">
        <f t="shared" si="214"/>
        <v>401.45595307917898</v>
      </c>
    </row>
    <row r="2273" spans="2:14" x14ac:dyDescent="0.25">
      <c r="B2273" s="4">
        <v>42750</v>
      </c>
      <c r="C2273" s="99">
        <f>'Farm Runoff'!$D2273</f>
        <v>2388.1824000000001</v>
      </c>
      <c r="D2273" s="99">
        <f>'Irrigation Demand'!$D2273</f>
        <v>2007.2797653958949</v>
      </c>
      <c r="E2273" s="99">
        <f>$C2273*Farms!$H$6/100</f>
        <v>592.26923520000003</v>
      </c>
      <c r="F2273" s="99">
        <f t="shared" si="210"/>
        <v>1795.9131648000002</v>
      </c>
      <c r="G2273" s="99">
        <f>IF(H2273&lt;Farms!$I$6*1000,(MIN(F2273,Farms!$L$6)),0)</f>
        <v>1795.9131648000002</v>
      </c>
      <c r="H2273" s="100">
        <f t="shared" si="215"/>
        <v>494727.69737361633</v>
      </c>
      <c r="I2273" s="100">
        <f t="shared" si="211"/>
        <v>495108.60000822041</v>
      </c>
      <c r="J2273" s="100">
        <f>MIN(I2273,Farms!$I$6*1000)</f>
        <v>495000</v>
      </c>
      <c r="K2273" s="100">
        <f>MAX(I2273-Farms!$I$6*1000, 0)</f>
        <v>108.60000822041184</v>
      </c>
      <c r="L2273" s="100">
        <f t="shared" si="212"/>
        <v>0</v>
      </c>
      <c r="M2273" s="100">
        <f t="shared" si="213"/>
        <v>401.45595307917898</v>
      </c>
      <c r="N2273" s="154">
        <f t="shared" si="214"/>
        <v>510.05596129959082</v>
      </c>
    </row>
    <row r="2274" spans="2:14" x14ac:dyDescent="0.25">
      <c r="B2274" s="4">
        <v>42751</v>
      </c>
      <c r="C2274" s="99">
        <f>'Farm Runoff'!$D2274</f>
        <v>2388.1824000000001</v>
      </c>
      <c r="D2274" s="99">
        <f>'Irrigation Demand'!$D2274</f>
        <v>2007.2797653958949</v>
      </c>
      <c r="E2274" s="99">
        <f>$C2274*Farms!$H$6/100</f>
        <v>592.26923520000003</v>
      </c>
      <c r="F2274" s="99">
        <f t="shared" si="210"/>
        <v>1795.9131648000002</v>
      </c>
      <c r="G2274" s="99">
        <f>IF(H2274&lt;Farms!$I$6*1000,(MIN(F2274,Farms!$L$6)),0)</f>
        <v>0</v>
      </c>
      <c r="H2274" s="100">
        <f t="shared" si="215"/>
        <v>495000</v>
      </c>
      <c r="I2274" s="100">
        <f t="shared" si="211"/>
        <v>493584.9894698041</v>
      </c>
      <c r="J2274" s="100">
        <f>MIN(I2274,Farms!$I$6*1000)</f>
        <v>493584.9894698041</v>
      </c>
      <c r="K2274" s="100">
        <f>MAX(I2274-Farms!$I$6*1000, 0)</f>
        <v>0</v>
      </c>
      <c r="L2274" s="100">
        <f t="shared" si="212"/>
        <v>1795.9131648000002</v>
      </c>
      <c r="M2274" s="100">
        <f t="shared" si="213"/>
        <v>401.45595307917898</v>
      </c>
      <c r="N2274" s="154">
        <f t="shared" si="214"/>
        <v>2197.3691178791792</v>
      </c>
    </row>
    <row r="2275" spans="2:14" x14ac:dyDescent="0.25">
      <c r="B2275" s="4">
        <v>42752</v>
      </c>
      <c r="C2275" s="99">
        <f>'Farm Runoff'!$D2275</f>
        <v>2388.1824000000001</v>
      </c>
      <c r="D2275" s="99">
        <f>'Irrigation Demand'!$D2275</f>
        <v>2007.2797653958949</v>
      </c>
      <c r="E2275" s="99">
        <f>$C2275*Farms!$H$6/100</f>
        <v>592.26923520000003</v>
      </c>
      <c r="F2275" s="99">
        <f t="shared" si="210"/>
        <v>1795.9131648000002</v>
      </c>
      <c r="G2275" s="99">
        <f>IF(H2275&lt;Farms!$I$6*1000,(MIN(F2275,Farms!$L$6)),0)</f>
        <v>1795.9131648000002</v>
      </c>
      <c r="H2275" s="100">
        <f t="shared" si="215"/>
        <v>493584.9894698041</v>
      </c>
      <c r="I2275" s="100">
        <f t="shared" si="211"/>
        <v>493965.89210440818</v>
      </c>
      <c r="J2275" s="100">
        <f>MIN(I2275,Farms!$I$6*1000)</f>
        <v>493965.89210440818</v>
      </c>
      <c r="K2275" s="100">
        <f>MAX(I2275-Farms!$I$6*1000, 0)</f>
        <v>0</v>
      </c>
      <c r="L2275" s="100">
        <f t="shared" si="212"/>
        <v>0</v>
      </c>
      <c r="M2275" s="100">
        <f t="shared" si="213"/>
        <v>401.45595307917898</v>
      </c>
      <c r="N2275" s="154">
        <f t="shared" si="214"/>
        <v>401.45595307917898</v>
      </c>
    </row>
    <row r="2276" spans="2:14" x14ac:dyDescent="0.25">
      <c r="B2276" s="4">
        <v>42753</v>
      </c>
      <c r="C2276" s="99">
        <f>'Farm Runoff'!$D2276</f>
        <v>1912.8095999999998</v>
      </c>
      <c r="D2276" s="99">
        <f>'Irrigation Demand'!$D2276</f>
        <v>2007.2797653958949</v>
      </c>
      <c r="E2276" s="99">
        <f>$C2276*Farms!$H$6/100</f>
        <v>474.37678080000001</v>
      </c>
      <c r="F2276" s="99">
        <f t="shared" si="210"/>
        <v>1438.4328191999998</v>
      </c>
      <c r="G2276" s="99">
        <f>IF(H2276&lt;Farms!$I$6*1000,(MIN(F2276,Farms!$L$6)),0)</f>
        <v>1438.4328191999998</v>
      </c>
      <c r="H2276" s="100">
        <f t="shared" si="215"/>
        <v>493965.89210440818</v>
      </c>
      <c r="I2276" s="100">
        <f t="shared" si="211"/>
        <v>493871.42193901225</v>
      </c>
      <c r="J2276" s="100">
        <f>MIN(I2276,Farms!$I$6*1000)</f>
        <v>493871.42193901225</v>
      </c>
      <c r="K2276" s="100">
        <f>MAX(I2276-Farms!$I$6*1000, 0)</f>
        <v>0</v>
      </c>
      <c r="L2276" s="100">
        <f t="shared" si="212"/>
        <v>0</v>
      </c>
      <c r="M2276" s="100">
        <f t="shared" si="213"/>
        <v>401.45595307917898</v>
      </c>
      <c r="N2276" s="154">
        <f t="shared" si="214"/>
        <v>401.45595307917898</v>
      </c>
    </row>
    <row r="2277" spans="2:14" x14ac:dyDescent="0.25">
      <c r="B2277" s="4">
        <v>42754</v>
      </c>
      <c r="C2277" s="99">
        <f>'Farm Runoff'!$D2277</f>
        <v>1912.8095999999998</v>
      </c>
      <c r="D2277" s="99">
        <f>'Irrigation Demand'!$D2277</f>
        <v>2007.2797653958949</v>
      </c>
      <c r="E2277" s="99">
        <f>$C2277*Farms!$H$6/100</f>
        <v>474.37678080000001</v>
      </c>
      <c r="F2277" s="99">
        <f t="shared" si="210"/>
        <v>1438.4328191999998</v>
      </c>
      <c r="G2277" s="99">
        <f>IF(H2277&lt;Farms!$I$6*1000,(MIN(F2277,Farms!$L$6)),0)</f>
        <v>1438.4328191999998</v>
      </c>
      <c r="H2277" s="100">
        <f t="shared" si="215"/>
        <v>493871.42193901225</v>
      </c>
      <c r="I2277" s="100">
        <f t="shared" si="211"/>
        <v>493776.95177361631</v>
      </c>
      <c r="J2277" s="100">
        <f>MIN(I2277,Farms!$I$6*1000)</f>
        <v>493776.95177361631</v>
      </c>
      <c r="K2277" s="100">
        <f>MAX(I2277-Farms!$I$6*1000, 0)</f>
        <v>0</v>
      </c>
      <c r="L2277" s="100">
        <f t="shared" si="212"/>
        <v>0</v>
      </c>
      <c r="M2277" s="100">
        <f t="shared" si="213"/>
        <v>401.45595307917898</v>
      </c>
      <c r="N2277" s="154">
        <f t="shared" si="214"/>
        <v>401.45595307917898</v>
      </c>
    </row>
    <row r="2278" spans="2:14" x14ac:dyDescent="0.25">
      <c r="B2278" s="4">
        <v>42755</v>
      </c>
      <c r="C2278" s="99">
        <f>'Farm Runoff'!$D2278</f>
        <v>2388.1824000000001</v>
      </c>
      <c r="D2278" s="99">
        <f>'Irrigation Demand'!$D2278</f>
        <v>2007.2797653958949</v>
      </c>
      <c r="E2278" s="99">
        <f>$C2278*Farms!$H$6/100</f>
        <v>592.26923520000003</v>
      </c>
      <c r="F2278" s="99">
        <f t="shared" si="210"/>
        <v>1795.9131648000002</v>
      </c>
      <c r="G2278" s="99">
        <f>IF(H2278&lt;Farms!$I$6*1000,(MIN(F2278,Farms!$L$6)),0)</f>
        <v>1795.9131648000002</v>
      </c>
      <c r="H2278" s="100">
        <f t="shared" si="215"/>
        <v>493776.95177361631</v>
      </c>
      <c r="I2278" s="100">
        <f t="shared" si="211"/>
        <v>494157.85440822039</v>
      </c>
      <c r="J2278" s="100">
        <f>MIN(I2278,Farms!$I$6*1000)</f>
        <v>494157.85440822039</v>
      </c>
      <c r="K2278" s="100">
        <f>MAX(I2278-Farms!$I$6*1000, 0)</f>
        <v>0</v>
      </c>
      <c r="L2278" s="100">
        <f t="shared" si="212"/>
        <v>0</v>
      </c>
      <c r="M2278" s="100">
        <f t="shared" si="213"/>
        <v>401.45595307917898</v>
      </c>
      <c r="N2278" s="154">
        <f t="shared" si="214"/>
        <v>401.45595307917898</v>
      </c>
    </row>
    <row r="2279" spans="2:14" x14ac:dyDescent="0.25">
      <c r="B2279" s="4">
        <v>42756</v>
      </c>
      <c r="C2279" s="99">
        <f>'Farm Runoff'!$D2279</f>
        <v>2388.1824000000001</v>
      </c>
      <c r="D2279" s="99">
        <f>'Irrigation Demand'!$D2279</f>
        <v>2007.2797653958949</v>
      </c>
      <c r="E2279" s="99">
        <f>$C2279*Farms!$H$6/100</f>
        <v>592.26923520000003</v>
      </c>
      <c r="F2279" s="99">
        <f t="shared" si="210"/>
        <v>1795.9131648000002</v>
      </c>
      <c r="G2279" s="99">
        <f>IF(H2279&lt;Farms!$I$6*1000,(MIN(F2279,Farms!$L$6)),0)</f>
        <v>1795.9131648000002</v>
      </c>
      <c r="H2279" s="100">
        <f t="shared" si="215"/>
        <v>494157.85440822039</v>
      </c>
      <c r="I2279" s="100">
        <f t="shared" si="211"/>
        <v>494538.75704282447</v>
      </c>
      <c r="J2279" s="100">
        <f>MIN(I2279,Farms!$I$6*1000)</f>
        <v>494538.75704282447</v>
      </c>
      <c r="K2279" s="100">
        <f>MAX(I2279-Farms!$I$6*1000, 0)</f>
        <v>0</v>
      </c>
      <c r="L2279" s="100">
        <f t="shared" si="212"/>
        <v>0</v>
      </c>
      <c r="M2279" s="100">
        <f t="shared" si="213"/>
        <v>401.45595307917898</v>
      </c>
      <c r="N2279" s="154">
        <f t="shared" si="214"/>
        <v>401.45595307917898</v>
      </c>
    </row>
    <row r="2280" spans="2:14" x14ac:dyDescent="0.25">
      <c r="B2280" s="4">
        <v>42757</v>
      </c>
      <c r="C2280" s="99">
        <f>'Farm Runoff'!$D2280</f>
        <v>2388.1824000000001</v>
      </c>
      <c r="D2280" s="99">
        <f>'Irrigation Demand'!$D2280</f>
        <v>2007.2797653958949</v>
      </c>
      <c r="E2280" s="99">
        <f>$C2280*Farms!$H$6/100</f>
        <v>592.26923520000003</v>
      </c>
      <c r="F2280" s="99">
        <f t="shared" si="210"/>
        <v>1795.9131648000002</v>
      </c>
      <c r="G2280" s="99">
        <f>IF(H2280&lt;Farms!$I$6*1000,(MIN(F2280,Farms!$L$6)),0)</f>
        <v>1795.9131648000002</v>
      </c>
      <c r="H2280" s="100">
        <f t="shared" si="215"/>
        <v>494538.75704282447</v>
      </c>
      <c r="I2280" s="100">
        <f t="shared" si="211"/>
        <v>494919.65967742854</v>
      </c>
      <c r="J2280" s="100">
        <f>MIN(I2280,Farms!$I$6*1000)</f>
        <v>494919.65967742854</v>
      </c>
      <c r="K2280" s="100">
        <f>MAX(I2280-Farms!$I$6*1000, 0)</f>
        <v>0</v>
      </c>
      <c r="L2280" s="100">
        <f t="shared" si="212"/>
        <v>0</v>
      </c>
      <c r="M2280" s="100">
        <f t="shared" si="213"/>
        <v>401.45595307917898</v>
      </c>
      <c r="N2280" s="154">
        <f t="shared" si="214"/>
        <v>401.45595307917898</v>
      </c>
    </row>
    <row r="2281" spans="2:14" x14ac:dyDescent="0.25">
      <c r="B2281" s="4">
        <v>42758</v>
      </c>
      <c r="C2281" s="99">
        <f>'Farm Runoff'!$D2281</f>
        <v>2388.1824000000001</v>
      </c>
      <c r="D2281" s="99">
        <f>'Irrigation Demand'!$D2281</f>
        <v>2007.2797653958949</v>
      </c>
      <c r="E2281" s="99">
        <f>$C2281*Farms!$H$6/100</f>
        <v>592.26923520000003</v>
      </c>
      <c r="F2281" s="99">
        <f t="shared" si="210"/>
        <v>1795.9131648000002</v>
      </c>
      <c r="G2281" s="99">
        <f>IF(H2281&lt;Farms!$I$6*1000,(MIN(F2281,Farms!$L$6)),0)</f>
        <v>1795.9131648000002</v>
      </c>
      <c r="H2281" s="100">
        <f t="shared" si="215"/>
        <v>494919.65967742854</v>
      </c>
      <c r="I2281" s="100">
        <f t="shared" si="211"/>
        <v>495300.56231203262</v>
      </c>
      <c r="J2281" s="100">
        <f>MIN(I2281,Farms!$I$6*1000)</f>
        <v>495000</v>
      </c>
      <c r="K2281" s="100">
        <f>MAX(I2281-Farms!$I$6*1000, 0)</f>
        <v>300.56231203261996</v>
      </c>
      <c r="L2281" s="100">
        <f t="shared" si="212"/>
        <v>0</v>
      </c>
      <c r="M2281" s="100">
        <f t="shared" si="213"/>
        <v>401.45595307917898</v>
      </c>
      <c r="N2281" s="154">
        <f t="shared" si="214"/>
        <v>702.01826511179888</v>
      </c>
    </row>
    <row r="2282" spans="2:14" x14ac:dyDescent="0.25">
      <c r="B2282" s="4">
        <v>42759</v>
      </c>
      <c r="C2282" s="99">
        <f>'Farm Runoff'!$D2282</f>
        <v>2388.1824000000001</v>
      </c>
      <c r="D2282" s="99">
        <f>'Irrigation Demand'!$D2282</f>
        <v>2007.2797653958949</v>
      </c>
      <c r="E2282" s="99">
        <f>$C2282*Farms!$H$6/100</f>
        <v>592.26923520000003</v>
      </c>
      <c r="F2282" s="99">
        <f t="shared" si="210"/>
        <v>1795.9131648000002</v>
      </c>
      <c r="G2282" s="99">
        <f>IF(H2282&lt;Farms!$I$6*1000,(MIN(F2282,Farms!$L$6)),0)</f>
        <v>0</v>
      </c>
      <c r="H2282" s="100">
        <f t="shared" si="215"/>
        <v>495000</v>
      </c>
      <c r="I2282" s="100">
        <f t="shared" si="211"/>
        <v>493584.9894698041</v>
      </c>
      <c r="J2282" s="100">
        <f>MIN(I2282,Farms!$I$6*1000)</f>
        <v>493584.9894698041</v>
      </c>
      <c r="K2282" s="100">
        <f>MAX(I2282-Farms!$I$6*1000, 0)</f>
        <v>0</v>
      </c>
      <c r="L2282" s="100">
        <f t="shared" si="212"/>
        <v>1795.9131648000002</v>
      </c>
      <c r="M2282" s="100">
        <f t="shared" si="213"/>
        <v>401.45595307917898</v>
      </c>
      <c r="N2282" s="154">
        <f t="shared" si="214"/>
        <v>2197.3691178791792</v>
      </c>
    </row>
    <row r="2283" spans="2:14" x14ac:dyDescent="0.25">
      <c r="B2283" s="4">
        <v>42760</v>
      </c>
      <c r="C2283" s="99">
        <f>'Farm Runoff'!$D2283</f>
        <v>2388.1824000000001</v>
      </c>
      <c r="D2283" s="99">
        <f>'Irrigation Demand'!$D2283</f>
        <v>2007.2797653958949</v>
      </c>
      <c r="E2283" s="99">
        <f>$C2283*Farms!$H$6/100</f>
        <v>592.26923520000003</v>
      </c>
      <c r="F2283" s="99">
        <f t="shared" si="210"/>
        <v>1795.9131648000002</v>
      </c>
      <c r="G2283" s="99">
        <f>IF(H2283&lt;Farms!$I$6*1000,(MIN(F2283,Farms!$L$6)),0)</f>
        <v>1795.9131648000002</v>
      </c>
      <c r="H2283" s="100">
        <f t="shared" si="215"/>
        <v>493584.9894698041</v>
      </c>
      <c r="I2283" s="100">
        <f t="shared" si="211"/>
        <v>493965.89210440818</v>
      </c>
      <c r="J2283" s="100">
        <f>MIN(I2283,Farms!$I$6*1000)</f>
        <v>493965.89210440818</v>
      </c>
      <c r="K2283" s="100">
        <f>MAX(I2283-Farms!$I$6*1000, 0)</f>
        <v>0</v>
      </c>
      <c r="L2283" s="100">
        <f t="shared" si="212"/>
        <v>0</v>
      </c>
      <c r="M2283" s="100">
        <f t="shared" si="213"/>
        <v>401.45595307917898</v>
      </c>
      <c r="N2283" s="154">
        <f t="shared" si="214"/>
        <v>401.45595307917898</v>
      </c>
    </row>
    <row r="2284" spans="2:14" x14ac:dyDescent="0.25">
      <c r="B2284" s="4">
        <v>42761</v>
      </c>
      <c r="C2284" s="99">
        <f>'Farm Runoff'!$D2284</f>
        <v>1912.8095999999998</v>
      </c>
      <c r="D2284" s="99">
        <f>'Irrigation Demand'!$D2284</f>
        <v>2007.2797653958949</v>
      </c>
      <c r="E2284" s="99">
        <f>$C2284*Farms!$H$6/100</f>
        <v>474.37678080000001</v>
      </c>
      <c r="F2284" s="99">
        <f t="shared" si="210"/>
        <v>1438.4328191999998</v>
      </c>
      <c r="G2284" s="99">
        <f>IF(H2284&lt;Farms!$I$6*1000,(MIN(F2284,Farms!$L$6)),0)</f>
        <v>1438.4328191999998</v>
      </c>
      <c r="H2284" s="100">
        <f t="shared" si="215"/>
        <v>493965.89210440818</v>
      </c>
      <c r="I2284" s="100">
        <f t="shared" si="211"/>
        <v>493871.42193901225</v>
      </c>
      <c r="J2284" s="100">
        <f>MIN(I2284,Farms!$I$6*1000)</f>
        <v>493871.42193901225</v>
      </c>
      <c r="K2284" s="100">
        <f>MAX(I2284-Farms!$I$6*1000, 0)</f>
        <v>0</v>
      </c>
      <c r="L2284" s="100">
        <f t="shared" si="212"/>
        <v>0</v>
      </c>
      <c r="M2284" s="100">
        <f t="shared" si="213"/>
        <v>401.45595307917898</v>
      </c>
      <c r="N2284" s="154">
        <f t="shared" si="214"/>
        <v>401.45595307917898</v>
      </c>
    </row>
    <row r="2285" spans="2:14" x14ac:dyDescent="0.25">
      <c r="B2285" s="4">
        <v>42762</v>
      </c>
      <c r="C2285" s="99">
        <f>'Farm Runoff'!$D2285</f>
        <v>0</v>
      </c>
      <c r="D2285" s="99">
        <f>'Irrigation Demand'!$D2285</f>
        <v>2007.2797653958949</v>
      </c>
      <c r="E2285" s="99">
        <f>$C2285*Farms!$H$6/100</f>
        <v>0</v>
      </c>
      <c r="F2285" s="99">
        <f t="shared" si="210"/>
        <v>0</v>
      </c>
      <c r="G2285" s="99">
        <f>IF(H2285&lt;Farms!$I$6*1000,(MIN(F2285,Farms!$L$6)),0)</f>
        <v>0</v>
      </c>
      <c r="H2285" s="100">
        <f t="shared" si="215"/>
        <v>493871.42193901225</v>
      </c>
      <c r="I2285" s="100">
        <f t="shared" si="211"/>
        <v>491864.14217361633</v>
      </c>
      <c r="J2285" s="100">
        <f>MIN(I2285,Farms!$I$6*1000)</f>
        <v>491864.14217361633</v>
      </c>
      <c r="K2285" s="100">
        <f>MAX(I2285-Farms!$I$6*1000, 0)</f>
        <v>0</v>
      </c>
      <c r="L2285" s="100">
        <f t="shared" si="212"/>
        <v>0</v>
      </c>
      <c r="M2285" s="100">
        <f t="shared" si="213"/>
        <v>401.45595307917898</v>
      </c>
      <c r="N2285" s="154">
        <f t="shared" si="214"/>
        <v>401.45595307917898</v>
      </c>
    </row>
    <row r="2286" spans="2:14" x14ac:dyDescent="0.25">
      <c r="B2286" s="4">
        <v>42763</v>
      </c>
      <c r="C2286" s="99">
        <f>'Farm Runoff'!$D2286</f>
        <v>0</v>
      </c>
      <c r="D2286" s="99">
        <f>'Irrigation Demand'!$D2286</f>
        <v>2007.2797653958949</v>
      </c>
      <c r="E2286" s="99">
        <f>$C2286*Farms!$H$6/100</f>
        <v>0</v>
      </c>
      <c r="F2286" s="99">
        <f t="shared" si="210"/>
        <v>0</v>
      </c>
      <c r="G2286" s="99">
        <f>IF(H2286&lt;Farms!$I$6*1000,(MIN(F2286,Farms!$L$6)),0)</f>
        <v>0</v>
      </c>
      <c r="H2286" s="100">
        <f t="shared" si="215"/>
        <v>491864.14217361633</v>
      </c>
      <c r="I2286" s="100">
        <f t="shared" si="211"/>
        <v>489856.86240822042</v>
      </c>
      <c r="J2286" s="100">
        <f>MIN(I2286,Farms!$I$6*1000)</f>
        <v>489856.86240822042</v>
      </c>
      <c r="K2286" s="100">
        <f>MAX(I2286-Farms!$I$6*1000, 0)</f>
        <v>0</v>
      </c>
      <c r="L2286" s="100">
        <f t="shared" si="212"/>
        <v>0</v>
      </c>
      <c r="M2286" s="100">
        <f t="shared" si="213"/>
        <v>401.45595307917898</v>
      </c>
      <c r="N2286" s="154">
        <f t="shared" si="214"/>
        <v>401.45595307917898</v>
      </c>
    </row>
    <row r="2287" spans="2:14" x14ac:dyDescent="0.25">
      <c r="B2287" s="4">
        <v>42764</v>
      </c>
      <c r="C2287" s="99">
        <f>'Farm Runoff'!$D2287</f>
        <v>0</v>
      </c>
      <c r="D2287" s="99">
        <f>'Irrigation Demand'!$D2287</f>
        <v>2007.2797653958949</v>
      </c>
      <c r="E2287" s="99">
        <f>$C2287*Farms!$H$6/100</f>
        <v>0</v>
      </c>
      <c r="F2287" s="99">
        <f t="shared" si="210"/>
        <v>0</v>
      </c>
      <c r="G2287" s="99">
        <f>IF(H2287&lt;Farms!$I$6*1000,(MIN(F2287,Farms!$L$6)),0)</f>
        <v>0</v>
      </c>
      <c r="H2287" s="100">
        <f t="shared" si="215"/>
        <v>489856.86240822042</v>
      </c>
      <c r="I2287" s="100">
        <f t="shared" si="211"/>
        <v>487849.58264282451</v>
      </c>
      <c r="J2287" s="100">
        <f>MIN(I2287,Farms!$I$6*1000)</f>
        <v>487849.58264282451</v>
      </c>
      <c r="K2287" s="100">
        <f>MAX(I2287-Farms!$I$6*1000, 0)</f>
        <v>0</v>
      </c>
      <c r="L2287" s="100">
        <f t="shared" si="212"/>
        <v>0</v>
      </c>
      <c r="M2287" s="100">
        <f t="shared" si="213"/>
        <v>401.45595307917898</v>
      </c>
      <c r="N2287" s="154">
        <f t="shared" si="214"/>
        <v>401.45595307917898</v>
      </c>
    </row>
    <row r="2288" spans="2:14" x14ac:dyDescent="0.25">
      <c r="B2288" s="4">
        <v>42765</v>
      </c>
      <c r="C2288" s="99">
        <f>'Farm Runoff'!$D2288</f>
        <v>0</v>
      </c>
      <c r="D2288" s="99">
        <f>'Irrigation Demand'!$D2288</f>
        <v>2007.2797653958949</v>
      </c>
      <c r="E2288" s="99">
        <f>$C2288*Farms!$H$6/100</f>
        <v>0</v>
      </c>
      <c r="F2288" s="99">
        <f t="shared" si="210"/>
        <v>0</v>
      </c>
      <c r="G2288" s="99">
        <f>IF(H2288&lt;Farms!$I$6*1000,(MIN(F2288,Farms!$L$6)),0)</f>
        <v>0</v>
      </c>
      <c r="H2288" s="100">
        <f t="shared" si="215"/>
        <v>487849.58264282451</v>
      </c>
      <c r="I2288" s="100">
        <f t="shared" si="211"/>
        <v>485842.30287742859</v>
      </c>
      <c r="J2288" s="100">
        <f>MIN(I2288,Farms!$I$6*1000)</f>
        <v>485842.30287742859</v>
      </c>
      <c r="K2288" s="100">
        <f>MAX(I2288-Farms!$I$6*1000, 0)</f>
        <v>0</v>
      </c>
      <c r="L2288" s="100">
        <f t="shared" si="212"/>
        <v>0</v>
      </c>
      <c r="M2288" s="100">
        <f t="shared" si="213"/>
        <v>401.45595307917898</v>
      </c>
      <c r="N2288" s="154">
        <f t="shared" si="214"/>
        <v>401.45595307917898</v>
      </c>
    </row>
    <row r="2289" spans="2:14" x14ac:dyDescent="0.25">
      <c r="B2289" s="4">
        <v>42766</v>
      </c>
      <c r="C2289" s="99">
        <f>'Farm Runoff'!$D2289</f>
        <v>0</v>
      </c>
      <c r="D2289" s="99">
        <f>'Irrigation Demand'!$D2289</f>
        <v>2007.2797653958949</v>
      </c>
      <c r="E2289" s="99">
        <f>$C2289*Farms!$H$6/100</f>
        <v>0</v>
      </c>
      <c r="F2289" s="99">
        <f t="shared" si="210"/>
        <v>0</v>
      </c>
      <c r="G2289" s="99">
        <f>IF(H2289&lt;Farms!$I$6*1000,(MIN(F2289,Farms!$L$6)),0)</f>
        <v>0</v>
      </c>
      <c r="H2289" s="100">
        <f t="shared" si="215"/>
        <v>485842.30287742859</v>
      </c>
      <c r="I2289" s="100">
        <f t="shared" si="211"/>
        <v>483835.02311203268</v>
      </c>
      <c r="J2289" s="100">
        <f>MIN(I2289,Farms!$I$6*1000)</f>
        <v>483835.02311203268</v>
      </c>
      <c r="K2289" s="100">
        <f>MAX(I2289-Farms!$I$6*1000, 0)</f>
        <v>0</v>
      </c>
      <c r="L2289" s="100">
        <f t="shared" si="212"/>
        <v>0</v>
      </c>
      <c r="M2289" s="100">
        <f t="shared" si="213"/>
        <v>401.45595307917898</v>
      </c>
      <c r="N2289" s="154">
        <f t="shared" si="214"/>
        <v>401.45595307917898</v>
      </c>
    </row>
    <row r="2290" spans="2:14" x14ac:dyDescent="0.25">
      <c r="B2290" s="4">
        <v>42767</v>
      </c>
      <c r="C2290" s="99">
        <f>'Farm Runoff'!$D2290</f>
        <v>0</v>
      </c>
      <c r="D2290" s="99">
        <f>'Irrigation Demand'!$D2290</f>
        <v>1817.3193885760261</v>
      </c>
      <c r="E2290" s="99">
        <f>$C2290*Farms!$H$6/100</f>
        <v>0</v>
      </c>
      <c r="F2290" s="99">
        <f t="shared" si="210"/>
        <v>0</v>
      </c>
      <c r="G2290" s="99">
        <f>IF(H2290&lt;Farms!$I$6*1000,(MIN(F2290,Farms!$L$6)),0)</f>
        <v>0</v>
      </c>
      <c r="H2290" s="100">
        <f t="shared" si="215"/>
        <v>483835.02311203268</v>
      </c>
      <c r="I2290" s="100">
        <f t="shared" si="211"/>
        <v>482017.70372345665</v>
      </c>
      <c r="J2290" s="100">
        <f>MIN(I2290,Farms!$I$6*1000)</f>
        <v>482017.70372345665</v>
      </c>
      <c r="K2290" s="100">
        <f>MAX(I2290-Farms!$I$6*1000, 0)</f>
        <v>0</v>
      </c>
      <c r="L2290" s="100">
        <f t="shared" si="212"/>
        <v>0</v>
      </c>
      <c r="M2290" s="100">
        <f t="shared" si="213"/>
        <v>363.46387771520523</v>
      </c>
      <c r="N2290" s="154">
        <f t="shared" si="214"/>
        <v>363.46387771520523</v>
      </c>
    </row>
    <row r="2291" spans="2:14" x14ac:dyDescent="0.25">
      <c r="B2291" s="4">
        <v>42768</v>
      </c>
      <c r="C2291" s="99">
        <f>'Farm Runoff'!$D2291</f>
        <v>0</v>
      </c>
      <c r="D2291" s="99">
        <f>'Irrigation Demand'!$D2291</f>
        <v>1817.3193885760261</v>
      </c>
      <c r="E2291" s="99">
        <f>$C2291*Farms!$H$6/100</f>
        <v>0</v>
      </c>
      <c r="F2291" s="99">
        <f t="shared" si="210"/>
        <v>0</v>
      </c>
      <c r="G2291" s="99">
        <f>IF(H2291&lt;Farms!$I$6*1000,(MIN(F2291,Farms!$L$6)),0)</f>
        <v>0</v>
      </c>
      <c r="H2291" s="100">
        <f t="shared" si="215"/>
        <v>482017.70372345665</v>
      </c>
      <c r="I2291" s="100">
        <f t="shared" si="211"/>
        <v>480200.38433488063</v>
      </c>
      <c r="J2291" s="100">
        <f>MIN(I2291,Farms!$I$6*1000)</f>
        <v>480200.38433488063</v>
      </c>
      <c r="K2291" s="100">
        <f>MAX(I2291-Farms!$I$6*1000, 0)</f>
        <v>0</v>
      </c>
      <c r="L2291" s="100">
        <f t="shared" si="212"/>
        <v>0</v>
      </c>
      <c r="M2291" s="100">
        <f t="shared" si="213"/>
        <v>363.46387771520523</v>
      </c>
      <c r="N2291" s="154">
        <f t="shared" si="214"/>
        <v>363.46387771520523</v>
      </c>
    </row>
    <row r="2292" spans="2:14" x14ac:dyDescent="0.25">
      <c r="B2292" s="4">
        <v>42769</v>
      </c>
      <c r="C2292" s="99">
        <f>'Farm Runoff'!$D2292</f>
        <v>0</v>
      </c>
      <c r="D2292" s="99">
        <f>'Irrigation Demand'!$D2292</f>
        <v>1817.3193885760261</v>
      </c>
      <c r="E2292" s="99">
        <f>$C2292*Farms!$H$6/100</f>
        <v>0</v>
      </c>
      <c r="F2292" s="99">
        <f t="shared" si="210"/>
        <v>0</v>
      </c>
      <c r="G2292" s="99">
        <f>IF(H2292&lt;Farms!$I$6*1000,(MIN(F2292,Farms!$L$6)),0)</f>
        <v>0</v>
      </c>
      <c r="H2292" s="100">
        <f t="shared" si="215"/>
        <v>480200.38433488063</v>
      </c>
      <c r="I2292" s="100">
        <f t="shared" si="211"/>
        <v>478383.0649463046</v>
      </c>
      <c r="J2292" s="100">
        <f>MIN(I2292,Farms!$I$6*1000)</f>
        <v>478383.0649463046</v>
      </c>
      <c r="K2292" s="100">
        <f>MAX(I2292-Farms!$I$6*1000, 0)</f>
        <v>0</v>
      </c>
      <c r="L2292" s="100">
        <f t="shared" si="212"/>
        <v>0</v>
      </c>
      <c r="M2292" s="100">
        <f t="shared" si="213"/>
        <v>363.46387771520523</v>
      </c>
      <c r="N2292" s="154">
        <f t="shared" si="214"/>
        <v>363.46387771520523</v>
      </c>
    </row>
    <row r="2293" spans="2:14" x14ac:dyDescent="0.25">
      <c r="B2293" s="4">
        <v>42770</v>
      </c>
      <c r="C2293" s="99">
        <f>'Farm Runoff'!$D2293</f>
        <v>0</v>
      </c>
      <c r="D2293" s="99">
        <f>'Irrigation Demand'!$D2293</f>
        <v>1817.3193885760261</v>
      </c>
      <c r="E2293" s="99">
        <f>$C2293*Farms!$H$6/100</f>
        <v>0</v>
      </c>
      <c r="F2293" s="99">
        <f t="shared" si="210"/>
        <v>0</v>
      </c>
      <c r="G2293" s="99">
        <f>IF(H2293&lt;Farms!$I$6*1000,(MIN(F2293,Farms!$L$6)),0)</f>
        <v>0</v>
      </c>
      <c r="H2293" s="100">
        <f t="shared" si="215"/>
        <v>478383.0649463046</v>
      </c>
      <c r="I2293" s="100">
        <f t="shared" si="211"/>
        <v>476565.74555772857</v>
      </c>
      <c r="J2293" s="100">
        <f>MIN(I2293,Farms!$I$6*1000)</f>
        <v>476565.74555772857</v>
      </c>
      <c r="K2293" s="100">
        <f>MAX(I2293-Farms!$I$6*1000, 0)</f>
        <v>0</v>
      </c>
      <c r="L2293" s="100">
        <f t="shared" si="212"/>
        <v>0</v>
      </c>
      <c r="M2293" s="100">
        <f t="shared" si="213"/>
        <v>363.46387771520523</v>
      </c>
      <c r="N2293" s="154">
        <f t="shared" si="214"/>
        <v>363.46387771520523</v>
      </c>
    </row>
    <row r="2294" spans="2:14" x14ac:dyDescent="0.25">
      <c r="B2294" s="4">
        <v>42771</v>
      </c>
      <c r="C2294" s="99">
        <f>'Farm Runoff'!$D2294</f>
        <v>0</v>
      </c>
      <c r="D2294" s="99">
        <f>'Irrigation Demand'!$D2294</f>
        <v>1817.3193885760261</v>
      </c>
      <c r="E2294" s="99">
        <f>$C2294*Farms!$H$6/100</f>
        <v>0</v>
      </c>
      <c r="F2294" s="99">
        <f t="shared" si="210"/>
        <v>0</v>
      </c>
      <c r="G2294" s="99">
        <f>IF(H2294&lt;Farms!$I$6*1000,(MIN(F2294,Farms!$L$6)),0)</f>
        <v>0</v>
      </c>
      <c r="H2294" s="100">
        <f t="shared" si="215"/>
        <v>476565.74555772857</v>
      </c>
      <c r="I2294" s="100">
        <f t="shared" si="211"/>
        <v>474748.42616915255</v>
      </c>
      <c r="J2294" s="100">
        <f>MIN(I2294,Farms!$I$6*1000)</f>
        <v>474748.42616915255</v>
      </c>
      <c r="K2294" s="100">
        <f>MAX(I2294-Farms!$I$6*1000, 0)</f>
        <v>0</v>
      </c>
      <c r="L2294" s="100">
        <f t="shared" si="212"/>
        <v>0</v>
      </c>
      <c r="M2294" s="100">
        <f t="shared" si="213"/>
        <v>363.46387771520523</v>
      </c>
      <c r="N2294" s="154">
        <f t="shared" si="214"/>
        <v>363.46387771520523</v>
      </c>
    </row>
    <row r="2295" spans="2:14" x14ac:dyDescent="0.25">
      <c r="B2295" s="4">
        <v>42772</v>
      </c>
      <c r="C2295" s="99">
        <f>'Farm Runoff'!$D2295</f>
        <v>0</v>
      </c>
      <c r="D2295" s="99">
        <f>'Irrigation Demand'!$D2295</f>
        <v>1817.3193885760261</v>
      </c>
      <c r="E2295" s="99">
        <f>$C2295*Farms!$H$6/100</f>
        <v>0</v>
      </c>
      <c r="F2295" s="99">
        <f t="shared" si="210"/>
        <v>0</v>
      </c>
      <c r="G2295" s="99">
        <f>IF(H2295&lt;Farms!$I$6*1000,(MIN(F2295,Farms!$L$6)),0)</f>
        <v>0</v>
      </c>
      <c r="H2295" s="100">
        <f t="shared" si="215"/>
        <v>474748.42616915255</v>
      </c>
      <c r="I2295" s="100">
        <f t="shared" si="211"/>
        <v>472931.10678057652</v>
      </c>
      <c r="J2295" s="100">
        <f>MIN(I2295,Farms!$I$6*1000)</f>
        <v>472931.10678057652</v>
      </c>
      <c r="K2295" s="100">
        <f>MAX(I2295-Farms!$I$6*1000, 0)</f>
        <v>0</v>
      </c>
      <c r="L2295" s="100">
        <f t="shared" si="212"/>
        <v>0</v>
      </c>
      <c r="M2295" s="100">
        <f t="shared" si="213"/>
        <v>363.46387771520523</v>
      </c>
      <c r="N2295" s="154">
        <f t="shared" si="214"/>
        <v>363.46387771520523</v>
      </c>
    </row>
    <row r="2296" spans="2:14" x14ac:dyDescent="0.25">
      <c r="B2296" s="4">
        <v>42773</v>
      </c>
      <c r="C2296" s="99">
        <f>'Farm Runoff'!$D2296</f>
        <v>0</v>
      </c>
      <c r="D2296" s="99">
        <f>'Irrigation Demand'!$D2296</f>
        <v>1817.3193885760261</v>
      </c>
      <c r="E2296" s="99">
        <f>$C2296*Farms!$H$6/100</f>
        <v>0</v>
      </c>
      <c r="F2296" s="99">
        <f t="shared" si="210"/>
        <v>0</v>
      </c>
      <c r="G2296" s="99">
        <f>IF(H2296&lt;Farms!$I$6*1000,(MIN(F2296,Farms!$L$6)),0)</f>
        <v>0</v>
      </c>
      <c r="H2296" s="100">
        <f t="shared" si="215"/>
        <v>472931.10678057652</v>
      </c>
      <c r="I2296" s="100">
        <f t="shared" si="211"/>
        <v>471113.78739200049</v>
      </c>
      <c r="J2296" s="100">
        <f>MIN(I2296,Farms!$I$6*1000)</f>
        <v>471113.78739200049</v>
      </c>
      <c r="K2296" s="100">
        <f>MAX(I2296-Farms!$I$6*1000, 0)</f>
        <v>0</v>
      </c>
      <c r="L2296" s="100">
        <f t="shared" si="212"/>
        <v>0</v>
      </c>
      <c r="M2296" s="100">
        <f t="shared" si="213"/>
        <v>363.46387771520523</v>
      </c>
      <c r="N2296" s="154">
        <f t="shared" si="214"/>
        <v>363.46387771520523</v>
      </c>
    </row>
    <row r="2297" spans="2:14" x14ac:dyDescent="0.25">
      <c r="B2297" s="4">
        <v>42774</v>
      </c>
      <c r="C2297" s="99">
        <f>'Farm Runoff'!$D2297</f>
        <v>0</v>
      </c>
      <c r="D2297" s="99">
        <f>'Irrigation Demand'!$D2297</f>
        <v>1817.3193885760261</v>
      </c>
      <c r="E2297" s="99">
        <f>$C2297*Farms!$H$6/100</f>
        <v>0</v>
      </c>
      <c r="F2297" s="99">
        <f t="shared" si="210"/>
        <v>0</v>
      </c>
      <c r="G2297" s="99">
        <f>IF(H2297&lt;Farms!$I$6*1000,(MIN(F2297,Farms!$L$6)),0)</f>
        <v>0</v>
      </c>
      <c r="H2297" s="100">
        <f t="shared" si="215"/>
        <v>471113.78739200049</v>
      </c>
      <c r="I2297" s="100">
        <f t="shared" si="211"/>
        <v>469296.46800342447</v>
      </c>
      <c r="J2297" s="100">
        <f>MIN(I2297,Farms!$I$6*1000)</f>
        <v>469296.46800342447</v>
      </c>
      <c r="K2297" s="100">
        <f>MAX(I2297-Farms!$I$6*1000, 0)</f>
        <v>0</v>
      </c>
      <c r="L2297" s="100">
        <f t="shared" si="212"/>
        <v>0</v>
      </c>
      <c r="M2297" s="100">
        <f t="shared" si="213"/>
        <v>363.46387771520523</v>
      </c>
      <c r="N2297" s="154">
        <f t="shared" si="214"/>
        <v>363.46387771520523</v>
      </c>
    </row>
    <row r="2298" spans="2:14" x14ac:dyDescent="0.25">
      <c r="B2298" s="4">
        <v>42775</v>
      </c>
      <c r="C2298" s="99">
        <f>'Farm Runoff'!$D2298</f>
        <v>0</v>
      </c>
      <c r="D2298" s="99">
        <f>'Irrigation Demand'!$D2298</f>
        <v>1817.3193885760261</v>
      </c>
      <c r="E2298" s="99">
        <f>$C2298*Farms!$H$6/100</f>
        <v>0</v>
      </c>
      <c r="F2298" s="99">
        <f t="shared" si="210"/>
        <v>0</v>
      </c>
      <c r="G2298" s="99">
        <f>IF(H2298&lt;Farms!$I$6*1000,(MIN(F2298,Farms!$L$6)),0)</f>
        <v>0</v>
      </c>
      <c r="H2298" s="100">
        <f t="shared" si="215"/>
        <v>469296.46800342447</v>
      </c>
      <c r="I2298" s="100">
        <f t="shared" si="211"/>
        <v>467479.14861484844</v>
      </c>
      <c r="J2298" s="100">
        <f>MIN(I2298,Farms!$I$6*1000)</f>
        <v>467479.14861484844</v>
      </c>
      <c r="K2298" s="100">
        <f>MAX(I2298-Farms!$I$6*1000, 0)</f>
        <v>0</v>
      </c>
      <c r="L2298" s="100">
        <f t="shared" si="212"/>
        <v>0</v>
      </c>
      <c r="M2298" s="100">
        <f t="shared" si="213"/>
        <v>363.46387771520523</v>
      </c>
      <c r="N2298" s="154">
        <f t="shared" si="214"/>
        <v>363.46387771520523</v>
      </c>
    </row>
    <row r="2299" spans="2:14" x14ac:dyDescent="0.25">
      <c r="B2299" s="4">
        <v>42776</v>
      </c>
      <c r="C2299" s="99">
        <f>'Farm Runoff'!$D2299</f>
        <v>0</v>
      </c>
      <c r="D2299" s="99">
        <f>'Irrigation Demand'!$D2299</f>
        <v>1817.3193885760261</v>
      </c>
      <c r="E2299" s="99">
        <f>$C2299*Farms!$H$6/100</f>
        <v>0</v>
      </c>
      <c r="F2299" s="99">
        <f t="shared" si="210"/>
        <v>0</v>
      </c>
      <c r="G2299" s="99">
        <f>IF(H2299&lt;Farms!$I$6*1000,(MIN(F2299,Farms!$L$6)),0)</f>
        <v>0</v>
      </c>
      <c r="H2299" s="100">
        <f t="shared" si="215"/>
        <v>467479.14861484844</v>
      </c>
      <c r="I2299" s="100">
        <f t="shared" si="211"/>
        <v>465661.82922627241</v>
      </c>
      <c r="J2299" s="100">
        <f>MIN(I2299,Farms!$I$6*1000)</f>
        <v>465661.82922627241</v>
      </c>
      <c r="K2299" s="100">
        <f>MAX(I2299-Farms!$I$6*1000, 0)</f>
        <v>0</v>
      </c>
      <c r="L2299" s="100">
        <f t="shared" si="212"/>
        <v>0</v>
      </c>
      <c r="M2299" s="100">
        <f t="shared" si="213"/>
        <v>363.46387771520523</v>
      </c>
      <c r="N2299" s="154">
        <f t="shared" si="214"/>
        <v>363.46387771520523</v>
      </c>
    </row>
    <row r="2300" spans="2:14" x14ac:dyDescent="0.25">
      <c r="B2300" s="4">
        <v>42777</v>
      </c>
      <c r="C2300" s="99">
        <f>'Farm Runoff'!$D2300</f>
        <v>0</v>
      </c>
      <c r="D2300" s="99">
        <f>'Irrigation Demand'!$D2300</f>
        <v>1817.3193885760261</v>
      </c>
      <c r="E2300" s="99">
        <f>$C2300*Farms!$H$6/100</f>
        <v>0</v>
      </c>
      <c r="F2300" s="99">
        <f t="shared" si="210"/>
        <v>0</v>
      </c>
      <c r="G2300" s="99">
        <f>IF(H2300&lt;Farms!$I$6*1000,(MIN(F2300,Farms!$L$6)),0)</f>
        <v>0</v>
      </c>
      <c r="H2300" s="100">
        <f t="shared" si="215"/>
        <v>465661.82922627241</v>
      </c>
      <c r="I2300" s="100">
        <f t="shared" si="211"/>
        <v>463844.50983769639</v>
      </c>
      <c r="J2300" s="100">
        <f>MIN(I2300,Farms!$I$6*1000)</f>
        <v>463844.50983769639</v>
      </c>
      <c r="K2300" s="100">
        <f>MAX(I2300-Farms!$I$6*1000, 0)</f>
        <v>0</v>
      </c>
      <c r="L2300" s="100">
        <f t="shared" si="212"/>
        <v>0</v>
      </c>
      <c r="M2300" s="100">
        <f t="shared" si="213"/>
        <v>363.46387771520523</v>
      </c>
      <c r="N2300" s="154">
        <f t="shared" si="214"/>
        <v>363.46387771520523</v>
      </c>
    </row>
    <row r="2301" spans="2:14" x14ac:dyDescent="0.25">
      <c r="B2301" s="4">
        <v>42778</v>
      </c>
      <c r="C2301" s="99">
        <f>'Farm Runoff'!$D2301</f>
        <v>0</v>
      </c>
      <c r="D2301" s="99">
        <f>'Irrigation Demand'!$D2301</f>
        <v>1817.3193885760261</v>
      </c>
      <c r="E2301" s="99">
        <f>$C2301*Farms!$H$6/100</f>
        <v>0</v>
      </c>
      <c r="F2301" s="99">
        <f t="shared" si="210"/>
        <v>0</v>
      </c>
      <c r="G2301" s="99">
        <f>IF(H2301&lt;Farms!$I$6*1000,(MIN(F2301,Farms!$L$6)),0)</f>
        <v>0</v>
      </c>
      <c r="H2301" s="100">
        <f t="shared" si="215"/>
        <v>463844.50983769639</v>
      </c>
      <c r="I2301" s="100">
        <f t="shared" si="211"/>
        <v>462027.19044912036</v>
      </c>
      <c r="J2301" s="100">
        <f>MIN(I2301,Farms!$I$6*1000)</f>
        <v>462027.19044912036</v>
      </c>
      <c r="K2301" s="100">
        <f>MAX(I2301-Farms!$I$6*1000, 0)</f>
        <v>0</v>
      </c>
      <c r="L2301" s="100">
        <f t="shared" si="212"/>
        <v>0</v>
      </c>
      <c r="M2301" s="100">
        <f t="shared" si="213"/>
        <v>363.46387771520523</v>
      </c>
      <c r="N2301" s="154">
        <f t="shared" si="214"/>
        <v>363.46387771520523</v>
      </c>
    </row>
    <row r="2302" spans="2:14" x14ac:dyDescent="0.25">
      <c r="B2302" s="4">
        <v>42779</v>
      </c>
      <c r="C2302" s="99">
        <f>'Farm Runoff'!$D2302</f>
        <v>0</v>
      </c>
      <c r="D2302" s="99">
        <f>'Irrigation Demand'!$D2302</f>
        <v>1817.3193885760261</v>
      </c>
      <c r="E2302" s="99">
        <f>$C2302*Farms!$H$6/100</f>
        <v>0</v>
      </c>
      <c r="F2302" s="99">
        <f t="shared" si="210"/>
        <v>0</v>
      </c>
      <c r="G2302" s="99">
        <f>IF(H2302&lt;Farms!$I$6*1000,(MIN(F2302,Farms!$L$6)),0)</f>
        <v>0</v>
      </c>
      <c r="H2302" s="100">
        <f t="shared" si="215"/>
        <v>462027.19044912036</v>
      </c>
      <c r="I2302" s="100">
        <f t="shared" si="211"/>
        <v>460209.87106054433</v>
      </c>
      <c r="J2302" s="100">
        <f>MIN(I2302,Farms!$I$6*1000)</f>
        <v>460209.87106054433</v>
      </c>
      <c r="K2302" s="100">
        <f>MAX(I2302-Farms!$I$6*1000, 0)</f>
        <v>0</v>
      </c>
      <c r="L2302" s="100">
        <f t="shared" si="212"/>
        <v>0</v>
      </c>
      <c r="M2302" s="100">
        <f t="shared" si="213"/>
        <v>363.46387771520523</v>
      </c>
      <c r="N2302" s="154">
        <f t="shared" si="214"/>
        <v>363.46387771520523</v>
      </c>
    </row>
    <row r="2303" spans="2:14" x14ac:dyDescent="0.25">
      <c r="B2303" s="4">
        <v>42780</v>
      </c>
      <c r="C2303" s="99">
        <f>'Farm Runoff'!$D2303</f>
        <v>0</v>
      </c>
      <c r="D2303" s="99">
        <f>'Irrigation Demand'!$D2303</f>
        <v>1817.3193885760261</v>
      </c>
      <c r="E2303" s="99">
        <f>$C2303*Farms!$H$6/100</f>
        <v>0</v>
      </c>
      <c r="F2303" s="99">
        <f t="shared" si="210"/>
        <v>0</v>
      </c>
      <c r="G2303" s="99">
        <f>IF(H2303&lt;Farms!$I$6*1000,(MIN(F2303,Farms!$L$6)),0)</f>
        <v>0</v>
      </c>
      <c r="H2303" s="100">
        <f t="shared" si="215"/>
        <v>460209.87106054433</v>
      </c>
      <c r="I2303" s="100">
        <f t="shared" si="211"/>
        <v>458392.55167196831</v>
      </c>
      <c r="J2303" s="100">
        <f>MIN(I2303,Farms!$I$6*1000)</f>
        <v>458392.55167196831</v>
      </c>
      <c r="K2303" s="100">
        <f>MAX(I2303-Farms!$I$6*1000, 0)</f>
        <v>0</v>
      </c>
      <c r="L2303" s="100">
        <f t="shared" si="212"/>
        <v>0</v>
      </c>
      <c r="M2303" s="100">
        <f t="shared" si="213"/>
        <v>363.46387771520523</v>
      </c>
      <c r="N2303" s="154">
        <f t="shared" si="214"/>
        <v>363.46387771520523</v>
      </c>
    </row>
    <row r="2304" spans="2:14" x14ac:dyDescent="0.25">
      <c r="B2304" s="4">
        <v>42781</v>
      </c>
      <c r="C2304" s="99">
        <f>'Farm Runoff'!$D2304</f>
        <v>3689.7983999999997</v>
      </c>
      <c r="D2304" s="99">
        <f>'Irrigation Demand'!$D2304</f>
        <v>1817.3193885760261</v>
      </c>
      <c r="E2304" s="99">
        <f>$C2304*Farms!$H$6/100</f>
        <v>915.07000319999997</v>
      </c>
      <c r="F2304" s="99">
        <f t="shared" si="210"/>
        <v>2774.7283967999997</v>
      </c>
      <c r="G2304" s="99">
        <f>IF(H2304&lt;Farms!$I$6*1000,(MIN(F2304,Farms!$L$6)),0)</f>
        <v>2774.7283967999997</v>
      </c>
      <c r="H2304" s="100">
        <f t="shared" si="215"/>
        <v>458392.55167196831</v>
      </c>
      <c r="I2304" s="100">
        <f t="shared" si="211"/>
        <v>460265.03068339225</v>
      </c>
      <c r="J2304" s="100">
        <f>MIN(I2304,Farms!$I$6*1000)</f>
        <v>460265.03068339225</v>
      </c>
      <c r="K2304" s="100">
        <f>MAX(I2304-Farms!$I$6*1000, 0)</f>
        <v>0</v>
      </c>
      <c r="L2304" s="100">
        <f t="shared" si="212"/>
        <v>0</v>
      </c>
      <c r="M2304" s="100">
        <f t="shared" si="213"/>
        <v>363.46387771520523</v>
      </c>
      <c r="N2304" s="154">
        <f t="shared" si="214"/>
        <v>363.46387771520523</v>
      </c>
    </row>
    <row r="2305" spans="2:14" x14ac:dyDescent="0.25">
      <c r="B2305" s="4">
        <v>42782</v>
      </c>
      <c r="C2305" s="99">
        <f>'Farm Runoff'!$D2305</f>
        <v>3689.7983999999997</v>
      </c>
      <c r="D2305" s="99">
        <f>'Irrigation Demand'!$D2305</f>
        <v>1817.3193885760261</v>
      </c>
      <c r="E2305" s="99">
        <f>$C2305*Farms!$H$6/100</f>
        <v>915.07000319999997</v>
      </c>
      <c r="F2305" s="99">
        <f t="shared" si="210"/>
        <v>2774.7283967999997</v>
      </c>
      <c r="G2305" s="99">
        <f>IF(H2305&lt;Farms!$I$6*1000,(MIN(F2305,Farms!$L$6)),0)</f>
        <v>2774.7283967999997</v>
      </c>
      <c r="H2305" s="100">
        <f t="shared" si="215"/>
        <v>460265.03068339225</v>
      </c>
      <c r="I2305" s="100">
        <f t="shared" si="211"/>
        <v>462137.5096948162</v>
      </c>
      <c r="J2305" s="100">
        <f>MIN(I2305,Farms!$I$6*1000)</f>
        <v>462137.5096948162</v>
      </c>
      <c r="K2305" s="100">
        <f>MAX(I2305-Farms!$I$6*1000, 0)</f>
        <v>0</v>
      </c>
      <c r="L2305" s="100">
        <f t="shared" si="212"/>
        <v>0</v>
      </c>
      <c r="M2305" s="100">
        <f t="shared" si="213"/>
        <v>363.46387771520523</v>
      </c>
      <c r="N2305" s="154">
        <f t="shared" si="214"/>
        <v>363.46387771520523</v>
      </c>
    </row>
    <row r="2306" spans="2:14" x14ac:dyDescent="0.25">
      <c r="B2306" s="4">
        <v>42783</v>
      </c>
      <c r="C2306" s="99">
        <f>'Farm Runoff'!$D2306</f>
        <v>3689.7983999999997</v>
      </c>
      <c r="D2306" s="99">
        <f>'Irrigation Demand'!$D2306</f>
        <v>1817.3193885760261</v>
      </c>
      <c r="E2306" s="99">
        <f>$C2306*Farms!$H$6/100</f>
        <v>915.07000319999997</v>
      </c>
      <c r="F2306" s="99">
        <f t="shared" si="210"/>
        <v>2774.7283967999997</v>
      </c>
      <c r="G2306" s="99">
        <f>IF(H2306&lt;Farms!$I$6*1000,(MIN(F2306,Farms!$L$6)),0)</f>
        <v>2774.7283967999997</v>
      </c>
      <c r="H2306" s="100">
        <f t="shared" si="215"/>
        <v>462137.5096948162</v>
      </c>
      <c r="I2306" s="100">
        <f t="shared" si="211"/>
        <v>464009.98870624014</v>
      </c>
      <c r="J2306" s="100">
        <f>MIN(I2306,Farms!$I$6*1000)</f>
        <v>464009.98870624014</v>
      </c>
      <c r="K2306" s="100">
        <f>MAX(I2306-Farms!$I$6*1000, 0)</f>
        <v>0</v>
      </c>
      <c r="L2306" s="100">
        <f t="shared" si="212"/>
        <v>0</v>
      </c>
      <c r="M2306" s="100">
        <f t="shared" si="213"/>
        <v>363.46387771520523</v>
      </c>
      <c r="N2306" s="154">
        <f t="shared" si="214"/>
        <v>363.46387771520523</v>
      </c>
    </row>
    <row r="2307" spans="2:14" x14ac:dyDescent="0.25">
      <c r="B2307" s="4">
        <v>42784</v>
      </c>
      <c r="C2307" s="99">
        <f>'Farm Runoff'!$D2307</f>
        <v>3689.7983999999997</v>
      </c>
      <c r="D2307" s="99">
        <f>'Irrigation Demand'!$D2307</f>
        <v>1817.3193885760261</v>
      </c>
      <c r="E2307" s="99">
        <f>$C2307*Farms!$H$6/100</f>
        <v>915.07000319999997</v>
      </c>
      <c r="F2307" s="99">
        <f t="shared" si="210"/>
        <v>2774.7283967999997</v>
      </c>
      <c r="G2307" s="99">
        <f>IF(H2307&lt;Farms!$I$6*1000,(MIN(F2307,Farms!$L$6)),0)</f>
        <v>2774.7283967999997</v>
      </c>
      <c r="H2307" s="100">
        <f t="shared" si="215"/>
        <v>464009.98870624014</v>
      </c>
      <c r="I2307" s="100">
        <f t="shared" si="211"/>
        <v>465882.46771766408</v>
      </c>
      <c r="J2307" s="100">
        <f>MIN(I2307,Farms!$I$6*1000)</f>
        <v>465882.46771766408</v>
      </c>
      <c r="K2307" s="100">
        <f>MAX(I2307-Farms!$I$6*1000, 0)</f>
        <v>0</v>
      </c>
      <c r="L2307" s="100">
        <f t="shared" si="212"/>
        <v>0</v>
      </c>
      <c r="M2307" s="100">
        <f t="shared" si="213"/>
        <v>363.46387771520523</v>
      </c>
      <c r="N2307" s="154">
        <f t="shared" si="214"/>
        <v>363.46387771520523</v>
      </c>
    </row>
    <row r="2308" spans="2:14" x14ac:dyDescent="0.25">
      <c r="B2308" s="4">
        <v>42785</v>
      </c>
      <c r="C2308" s="99">
        <f>'Farm Runoff'!$D2308</f>
        <v>3689.7983999999997</v>
      </c>
      <c r="D2308" s="99">
        <f>'Irrigation Demand'!$D2308</f>
        <v>1817.3193885760261</v>
      </c>
      <c r="E2308" s="99">
        <f>$C2308*Farms!$H$6/100</f>
        <v>915.07000319999997</v>
      </c>
      <c r="F2308" s="99">
        <f t="shared" si="210"/>
        <v>2774.7283967999997</v>
      </c>
      <c r="G2308" s="99">
        <f>IF(H2308&lt;Farms!$I$6*1000,(MIN(F2308,Farms!$L$6)),0)</f>
        <v>2774.7283967999997</v>
      </c>
      <c r="H2308" s="100">
        <f t="shared" si="215"/>
        <v>465882.46771766408</v>
      </c>
      <c r="I2308" s="100">
        <f t="shared" si="211"/>
        <v>467754.94672908803</v>
      </c>
      <c r="J2308" s="100">
        <f>MIN(I2308,Farms!$I$6*1000)</f>
        <v>467754.94672908803</v>
      </c>
      <c r="K2308" s="100">
        <f>MAX(I2308-Farms!$I$6*1000, 0)</f>
        <v>0</v>
      </c>
      <c r="L2308" s="100">
        <f t="shared" si="212"/>
        <v>0</v>
      </c>
      <c r="M2308" s="100">
        <f t="shared" si="213"/>
        <v>363.46387771520523</v>
      </c>
      <c r="N2308" s="154">
        <f t="shared" si="214"/>
        <v>363.46387771520523</v>
      </c>
    </row>
    <row r="2309" spans="2:14" x14ac:dyDescent="0.25">
      <c r="B2309" s="4">
        <v>42786</v>
      </c>
      <c r="C2309" s="99">
        <f>'Farm Runoff'!$D2309</f>
        <v>3689.7983999999997</v>
      </c>
      <c r="D2309" s="99">
        <f>'Irrigation Demand'!$D2309</f>
        <v>1817.3193885760261</v>
      </c>
      <c r="E2309" s="99">
        <f>$C2309*Farms!$H$6/100</f>
        <v>915.07000319999997</v>
      </c>
      <c r="F2309" s="99">
        <f t="shared" si="210"/>
        <v>2774.7283967999997</v>
      </c>
      <c r="G2309" s="99">
        <f>IF(H2309&lt;Farms!$I$6*1000,(MIN(F2309,Farms!$L$6)),0)</f>
        <v>2774.7283967999997</v>
      </c>
      <c r="H2309" s="100">
        <f t="shared" si="215"/>
        <v>467754.94672908803</v>
      </c>
      <c r="I2309" s="100">
        <f t="shared" si="211"/>
        <v>469627.42574051197</v>
      </c>
      <c r="J2309" s="100">
        <f>MIN(I2309,Farms!$I$6*1000)</f>
        <v>469627.42574051197</v>
      </c>
      <c r="K2309" s="100">
        <f>MAX(I2309-Farms!$I$6*1000, 0)</f>
        <v>0</v>
      </c>
      <c r="L2309" s="100">
        <f t="shared" si="212"/>
        <v>0</v>
      </c>
      <c r="M2309" s="100">
        <f t="shared" si="213"/>
        <v>363.46387771520523</v>
      </c>
      <c r="N2309" s="154">
        <f t="shared" si="214"/>
        <v>363.46387771520523</v>
      </c>
    </row>
    <row r="2310" spans="2:14" x14ac:dyDescent="0.25">
      <c r="B2310" s="4">
        <v>42787</v>
      </c>
      <c r="C2310" s="99">
        <f>'Farm Runoff'!$D2310</f>
        <v>3689.7983999999997</v>
      </c>
      <c r="D2310" s="99">
        <f>'Irrigation Demand'!$D2310</f>
        <v>1817.3193885760261</v>
      </c>
      <c r="E2310" s="99">
        <f>$C2310*Farms!$H$6/100</f>
        <v>915.07000319999997</v>
      </c>
      <c r="F2310" s="99">
        <f t="shared" si="210"/>
        <v>2774.7283967999997</v>
      </c>
      <c r="G2310" s="99">
        <f>IF(H2310&lt;Farms!$I$6*1000,(MIN(F2310,Farms!$L$6)),0)</f>
        <v>2774.7283967999997</v>
      </c>
      <c r="H2310" s="100">
        <f t="shared" si="215"/>
        <v>469627.42574051197</v>
      </c>
      <c r="I2310" s="100">
        <f t="shared" si="211"/>
        <v>471499.90475193592</v>
      </c>
      <c r="J2310" s="100">
        <f>MIN(I2310,Farms!$I$6*1000)</f>
        <v>471499.90475193592</v>
      </c>
      <c r="K2310" s="100">
        <f>MAX(I2310-Farms!$I$6*1000, 0)</f>
        <v>0</v>
      </c>
      <c r="L2310" s="100">
        <f t="shared" si="212"/>
        <v>0</v>
      </c>
      <c r="M2310" s="100">
        <f t="shared" si="213"/>
        <v>363.46387771520523</v>
      </c>
      <c r="N2310" s="154">
        <f t="shared" si="214"/>
        <v>363.46387771520523</v>
      </c>
    </row>
    <row r="2311" spans="2:14" x14ac:dyDescent="0.25">
      <c r="B2311" s="4">
        <v>42788</v>
      </c>
      <c r="C2311" s="99">
        <f>'Farm Runoff'!$D2311</f>
        <v>3689.7983999999997</v>
      </c>
      <c r="D2311" s="99">
        <f>'Irrigation Demand'!$D2311</f>
        <v>1817.3193885760261</v>
      </c>
      <c r="E2311" s="99">
        <f>$C2311*Farms!$H$6/100</f>
        <v>915.07000319999997</v>
      </c>
      <c r="F2311" s="99">
        <f t="shared" ref="F2311:F2374" si="216">C2311-E2311</f>
        <v>2774.7283967999997</v>
      </c>
      <c r="G2311" s="99">
        <f>IF(H2311&lt;Farms!$I$6*1000,(MIN(F2311,Farms!$L$6)),0)</f>
        <v>2774.7283967999997</v>
      </c>
      <c r="H2311" s="100">
        <f t="shared" si="215"/>
        <v>471499.90475193592</v>
      </c>
      <c r="I2311" s="100">
        <f t="shared" ref="I2311:I2374" si="217">H2311+E2311+G2311-D2311</f>
        <v>473372.38376335986</v>
      </c>
      <c r="J2311" s="100">
        <f>MIN(I2311,Farms!$I$6*1000)</f>
        <v>473372.38376335986</v>
      </c>
      <c r="K2311" s="100">
        <f>MAX(I2311-Farms!$I$6*1000, 0)</f>
        <v>0</v>
      </c>
      <c r="L2311" s="100">
        <f t="shared" ref="L2311:L2374" si="218">F2311-G2311</f>
        <v>0</v>
      </c>
      <c r="M2311" s="100">
        <f t="shared" ref="M2311:M2374" si="219">D2311*0.2</f>
        <v>363.46387771520523</v>
      </c>
      <c r="N2311" s="154">
        <f t="shared" ref="N2311:N2374" si="220">K2311+L2311+M2311</f>
        <v>363.46387771520523</v>
      </c>
    </row>
    <row r="2312" spans="2:14" x14ac:dyDescent="0.25">
      <c r="B2312" s="4">
        <v>42789</v>
      </c>
      <c r="C2312" s="99">
        <f>'Farm Runoff'!$D2312</f>
        <v>3689.7983999999997</v>
      </c>
      <c r="D2312" s="99">
        <f>'Irrigation Demand'!$D2312</f>
        <v>1817.3193885760261</v>
      </c>
      <c r="E2312" s="99">
        <f>$C2312*Farms!$H$6/100</f>
        <v>915.07000319999997</v>
      </c>
      <c r="F2312" s="99">
        <f t="shared" si="216"/>
        <v>2774.7283967999997</v>
      </c>
      <c r="G2312" s="99">
        <f>IF(H2312&lt;Farms!$I$6*1000,(MIN(F2312,Farms!$L$6)),0)</f>
        <v>2774.7283967999997</v>
      </c>
      <c r="H2312" s="100">
        <f t="shared" ref="H2312:H2375" si="221">J2311</f>
        <v>473372.38376335986</v>
      </c>
      <c r="I2312" s="100">
        <f t="shared" si="217"/>
        <v>475244.8627747838</v>
      </c>
      <c r="J2312" s="100">
        <f>MIN(I2312,Farms!$I$6*1000)</f>
        <v>475244.8627747838</v>
      </c>
      <c r="K2312" s="100">
        <f>MAX(I2312-Farms!$I$6*1000, 0)</f>
        <v>0</v>
      </c>
      <c r="L2312" s="100">
        <f t="shared" si="218"/>
        <v>0</v>
      </c>
      <c r="M2312" s="100">
        <f t="shared" si="219"/>
        <v>363.46387771520523</v>
      </c>
      <c r="N2312" s="154">
        <f t="shared" si="220"/>
        <v>363.46387771520523</v>
      </c>
    </row>
    <row r="2313" spans="2:14" x14ac:dyDescent="0.25">
      <c r="B2313" s="4">
        <v>42790</v>
      </c>
      <c r="C2313" s="99">
        <f>'Farm Runoff'!$D2313</f>
        <v>3689.7983999999997</v>
      </c>
      <c r="D2313" s="99">
        <f>'Irrigation Demand'!$D2313</f>
        <v>1817.3193885760261</v>
      </c>
      <c r="E2313" s="99">
        <f>$C2313*Farms!$H$6/100</f>
        <v>915.07000319999997</v>
      </c>
      <c r="F2313" s="99">
        <f t="shared" si="216"/>
        <v>2774.7283967999997</v>
      </c>
      <c r="G2313" s="99">
        <f>IF(H2313&lt;Farms!$I$6*1000,(MIN(F2313,Farms!$L$6)),0)</f>
        <v>2774.7283967999997</v>
      </c>
      <c r="H2313" s="100">
        <f t="shared" si="221"/>
        <v>475244.8627747838</v>
      </c>
      <c r="I2313" s="100">
        <f t="shared" si="217"/>
        <v>477117.34178620775</v>
      </c>
      <c r="J2313" s="100">
        <f>MIN(I2313,Farms!$I$6*1000)</f>
        <v>477117.34178620775</v>
      </c>
      <c r="K2313" s="100">
        <f>MAX(I2313-Farms!$I$6*1000, 0)</f>
        <v>0</v>
      </c>
      <c r="L2313" s="100">
        <f t="shared" si="218"/>
        <v>0</v>
      </c>
      <c r="M2313" s="100">
        <f t="shared" si="219"/>
        <v>363.46387771520523</v>
      </c>
      <c r="N2313" s="154">
        <f t="shared" si="220"/>
        <v>363.46387771520523</v>
      </c>
    </row>
    <row r="2314" spans="2:14" x14ac:dyDescent="0.25">
      <c r="B2314" s="4">
        <v>42791</v>
      </c>
      <c r="C2314" s="99">
        <f>'Farm Runoff'!$D2314</f>
        <v>1233.7055999999998</v>
      </c>
      <c r="D2314" s="99">
        <f>'Irrigation Demand'!$D2314</f>
        <v>1817.3193885760261</v>
      </c>
      <c r="E2314" s="99">
        <f>$C2314*Farms!$H$6/100</f>
        <v>305.95898879999999</v>
      </c>
      <c r="F2314" s="99">
        <f t="shared" si="216"/>
        <v>927.74661119999973</v>
      </c>
      <c r="G2314" s="99">
        <f>IF(H2314&lt;Farms!$I$6*1000,(MIN(F2314,Farms!$L$6)),0)</f>
        <v>927.74661119999973</v>
      </c>
      <c r="H2314" s="100">
        <f t="shared" si="221"/>
        <v>477117.34178620775</v>
      </c>
      <c r="I2314" s="100">
        <f t="shared" si="217"/>
        <v>476533.72799763171</v>
      </c>
      <c r="J2314" s="100">
        <f>MIN(I2314,Farms!$I$6*1000)</f>
        <v>476533.72799763171</v>
      </c>
      <c r="K2314" s="100">
        <f>MAX(I2314-Farms!$I$6*1000, 0)</f>
        <v>0</v>
      </c>
      <c r="L2314" s="100">
        <f t="shared" si="218"/>
        <v>0</v>
      </c>
      <c r="M2314" s="100">
        <f t="shared" si="219"/>
        <v>363.46387771520523</v>
      </c>
      <c r="N2314" s="154">
        <f t="shared" si="220"/>
        <v>363.46387771520523</v>
      </c>
    </row>
    <row r="2315" spans="2:14" x14ac:dyDescent="0.25">
      <c r="B2315" s="4">
        <v>42792</v>
      </c>
      <c r="C2315" s="99">
        <f>'Farm Runoff'!$D2315</f>
        <v>1233.7055999999998</v>
      </c>
      <c r="D2315" s="99">
        <f>'Irrigation Demand'!$D2315</f>
        <v>1817.3193885760261</v>
      </c>
      <c r="E2315" s="99">
        <f>$C2315*Farms!$H$6/100</f>
        <v>305.95898879999999</v>
      </c>
      <c r="F2315" s="99">
        <f t="shared" si="216"/>
        <v>927.74661119999973</v>
      </c>
      <c r="G2315" s="99">
        <f>IF(H2315&lt;Farms!$I$6*1000,(MIN(F2315,Farms!$L$6)),0)</f>
        <v>927.74661119999973</v>
      </c>
      <c r="H2315" s="100">
        <f t="shared" si="221"/>
        <v>476533.72799763171</v>
      </c>
      <c r="I2315" s="100">
        <f t="shared" si="217"/>
        <v>475950.11420905567</v>
      </c>
      <c r="J2315" s="100">
        <f>MIN(I2315,Farms!$I$6*1000)</f>
        <v>475950.11420905567</v>
      </c>
      <c r="K2315" s="100">
        <f>MAX(I2315-Farms!$I$6*1000, 0)</f>
        <v>0</v>
      </c>
      <c r="L2315" s="100">
        <f t="shared" si="218"/>
        <v>0</v>
      </c>
      <c r="M2315" s="100">
        <f t="shared" si="219"/>
        <v>363.46387771520523</v>
      </c>
      <c r="N2315" s="154">
        <f t="shared" si="220"/>
        <v>363.46387771520523</v>
      </c>
    </row>
    <row r="2316" spans="2:14" x14ac:dyDescent="0.25">
      <c r="B2316" s="4">
        <v>42793</v>
      </c>
      <c r="C2316" s="99">
        <f>'Farm Runoff'!$D2316</f>
        <v>1233.7055999999998</v>
      </c>
      <c r="D2316" s="99">
        <f>'Irrigation Demand'!$D2316</f>
        <v>1817.3193885760261</v>
      </c>
      <c r="E2316" s="99">
        <f>$C2316*Farms!$H$6/100</f>
        <v>305.95898879999999</v>
      </c>
      <c r="F2316" s="99">
        <f t="shared" si="216"/>
        <v>927.74661119999973</v>
      </c>
      <c r="G2316" s="99">
        <f>IF(H2316&lt;Farms!$I$6*1000,(MIN(F2316,Farms!$L$6)),0)</f>
        <v>927.74661119999973</v>
      </c>
      <c r="H2316" s="100">
        <f t="shared" si="221"/>
        <v>475950.11420905567</v>
      </c>
      <c r="I2316" s="100">
        <f t="shared" si="217"/>
        <v>475366.50042047963</v>
      </c>
      <c r="J2316" s="100">
        <f>MIN(I2316,Farms!$I$6*1000)</f>
        <v>475366.50042047963</v>
      </c>
      <c r="K2316" s="100">
        <f>MAX(I2316-Farms!$I$6*1000, 0)</f>
        <v>0</v>
      </c>
      <c r="L2316" s="100">
        <f t="shared" si="218"/>
        <v>0</v>
      </c>
      <c r="M2316" s="100">
        <f t="shared" si="219"/>
        <v>363.46387771520523</v>
      </c>
      <c r="N2316" s="154">
        <f t="shared" si="220"/>
        <v>363.46387771520523</v>
      </c>
    </row>
    <row r="2317" spans="2:14" x14ac:dyDescent="0.25">
      <c r="B2317" s="4">
        <v>42794</v>
      </c>
      <c r="C2317" s="99">
        <f>'Farm Runoff'!$D2317</f>
        <v>0</v>
      </c>
      <c r="D2317" s="99">
        <f>'Irrigation Demand'!$D2317</f>
        <v>1817.3193885760261</v>
      </c>
      <c r="E2317" s="99">
        <f>$C2317*Farms!$H$6/100</f>
        <v>0</v>
      </c>
      <c r="F2317" s="99">
        <f t="shared" si="216"/>
        <v>0</v>
      </c>
      <c r="G2317" s="99">
        <f>IF(H2317&lt;Farms!$I$6*1000,(MIN(F2317,Farms!$L$6)),0)</f>
        <v>0</v>
      </c>
      <c r="H2317" s="100">
        <f t="shared" si="221"/>
        <v>475366.50042047963</v>
      </c>
      <c r="I2317" s="100">
        <f t="shared" si="217"/>
        <v>473549.1810319036</v>
      </c>
      <c r="J2317" s="100">
        <f>MIN(I2317,Farms!$I$6*1000)</f>
        <v>473549.1810319036</v>
      </c>
      <c r="K2317" s="100">
        <f>MAX(I2317-Farms!$I$6*1000, 0)</f>
        <v>0</v>
      </c>
      <c r="L2317" s="100">
        <f t="shared" si="218"/>
        <v>0</v>
      </c>
      <c r="M2317" s="100">
        <f t="shared" si="219"/>
        <v>363.46387771520523</v>
      </c>
      <c r="N2317" s="154">
        <f t="shared" si="220"/>
        <v>363.46387771520523</v>
      </c>
    </row>
    <row r="2318" spans="2:14" x14ac:dyDescent="0.25">
      <c r="B2318" s="4">
        <v>42795</v>
      </c>
      <c r="C2318" s="99">
        <f>'Farm Runoff'!$D2318</f>
        <v>0</v>
      </c>
      <c r="D2318" s="99">
        <f>'Irrigation Demand'!$D2318</f>
        <v>1531.0662756598242</v>
      </c>
      <c r="E2318" s="99">
        <f>$C2318*Farms!$H$6/100</f>
        <v>0</v>
      </c>
      <c r="F2318" s="99">
        <f t="shared" si="216"/>
        <v>0</v>
      </c>
      <c r="G2318" s="99">
        <f>IF(H2318&lt;Farms!$I$6*1000,(MIN(F2318,Farms!$L$6)),0)</f>
        <v>0</v>
      </c>
      <c r="H2318" s="100">
        <f t="shared" si="221"/>
        <v>473549.1810319036</v>
      </c>
      <c r="I2318" s="100">
        <f t="shared" si="217"/>
        <v>472018.11475624377</v>
      </c>
      <c r="J2318" s="100">
        <f>MIN(I2318,Farms!$I$6*1000)</f>
        <v>472018.11475624377</v>
      </c>
      <c r="K2318" s="100">
        <f>MAX(I2318-Farms!$I$6*1000, 0)</f>
        <v>0</v>
      </c>
      <c r="L2318" s="100">
        <f t="shared" si="218"/>
        <v>0</v>
      </c>
      <c r="M2318" s="100">
        <f t="shared" si="219"/>
        <v>306.21325513196484</v>
      </c>
      <c r="N2318" s="154">
        <f t="shared" si="220"/>
        <v>306.21325513196484</v>
      </c>
    </row>
    <row r="2319" spans="2:14" x14ac:dyDescent="0.25">
      <c r="B2319" s="4">
        <v>42796</v>
      </c>
      <c r="C2319" s="99">
        <f>'Farm Runoff'!$D2319</f>
        <v>0</v>
      </c>
      <c r="D2319" s="99">
        <f>'Irrigation Demand'!$D2319</f>
        <v>1531.0662756598242</v>
      </c>
      <c r="E2319" s="99">
        <f>$C2319*Farms!$H$6/100</f>
        <v>0</v>
      </c>
      <c r="F2319" s="99">
        <f t="shared" si="216"/>
        <v>0</v>
      </c>
      <c r="G2319" s="99">
        <f>IF(H2319&lt;Farms!$I$6*1000,(MIN(F2319,Farms!$L$6)),0)</f>
        <v>0</v>
      </c>
      <c r="H2319" s="100">
        <f t="shared" si="221"/>
        <v>472018.11475624377</v>
      </c>
      <c r="I2319" s="100">
        <f t="shared" si="217"/>
        <v>470487.04848058394</v>
      </c>
      <c r="J2319" s="100">
        <f>MIN(I2319,Farms!$I$6*1000)</f>
        <v>470487.04848058394</v>
      </c>
      <c r="K2319" s="100">
        <f>MAX(I2319-Farms!$I$6*1000, 0)</f>
        <v>0</v>
      </c>
      <c r="L2319" s="100">
        <f t="shared" si="218"/>
        <v>0</v>
      </c>
      <c r="M2319" s="100">
        <f t="shared" si="219"/>
        <v>306.21325513196484</v>
      </c>
      <c r="N2319" s="154">
        <f t="shared" si="220"/>
        <v>306.21325513196484</v>
      </c>
    </row>
    <row r="2320" spans="2:14" x14ac:dyDescent="0.25">
      <c r="B2320" s="4">
        <v>42797</v>
      </c>
      <c r="C2320" s="99">
        <f>'Farm Runoff'!$D2320</f>
        <v>0</v>
      </c>
      <c r="D2320" s="99">
        <f>'Irrigation Demand'!$D2320</f>
        <v>1531.0662756598242</v>
      </c>
      <c r="E2320" s="99">
        <f>$C2320*Farms!$H$6/100</f>
        <v>0</v>
      </c>
      <c r="F2320" s="99">
        <f t="shared" si="216"/>
        <v>0</v>
      </c>
      <c r="G2320" s="99">
        <f>IF(H2320&lt;Farms!$I$6*1000,(MIN(F2320,Farms!$L$6)),0)</f>
        <v>0</v>
      </c>
      <c r="H2320" s="100">
        <f t="shared" si="221"/>
        <v>470487.04848058394</v>
      </c>
      <c r="I2320" s="100">
        <f t="shared" si="217"/>
        <v>468955.9822049241</v>
      </c>
      <c r="J2320" s="100">
        <f>MIN(I2320,Farms!$I$6*1000)</f>
        <v>468955.9822049241</v>
      </c>
      <c r="K2320" s="100">
        <f>MAX(I2320-Farms!$I$6*1000, 0)</f>
        <v>0</v>
      </c>
      <c r="L2320" s="100">
        <f t="shared" si="218"/>
        <v>0</v>
      </c>
      <c r="M2320" s="100">
        <f t="shared" si="219"/>
        <v>306.21325513196484</v>
      </c>
      <c r="N2320" s="154">
        <f t="shared" si="220"/>
        <v>306.21325513196484</v>
      </c>
    </row>
    <row r="2321" spans="2:14" x14ac:dyDescent="0.25">
      <c r="B2321" s="4">
        <v>42798</v>
      </c>
      <c r="C2321" s="99">
        <f>'Farm Runoff'!$D2321</f>
        <v>0</v>
      </c>
      <c r="D2321" s="99">
        <f>'Irrigation Demand'!$D2321</f>
        <v>1531.0662756598242</v>
      </c>
      <c r="E2321" s="99">
        <f>$C2321*Farms!$H$6/100</f>
        <v>0</v>
      </c>
      <c r="F2321" s="99">
        <f t="shared" si="216"/>
        <v>0</v>
      </c>
      <c r="G2321" s="99">
        <f>IF(H2321&lt;Farms!$I$6*1000,(MIN(F2321,Farms!$L$6)),0)</f>
        <v>0</v>
      </c>
      <c r="H2321" s="100">
        <f t="shared" si="221"/>
        <v>468955.9822049241</v>
      </c>
      <c r="I2321" s="100">
        <f t="shared" si="217"/>
        <v>467424.91592926427</v>
      </c>
      <c r="J2321" s="100">
        <f>MIN(I2321,Farms!$I$6*1000)</f>
        <v>467424.91592926427</v>
      </c>
      <c r="K2321" s="100">
        <f>MAX(I2321-Farms!$I$6*1000, 0)</f>
        <v>0</v>
      </c>
      <c r="L2321" s="100">
        <f t="shared" si="218"/>
        <v>0</v>
      </c>
      <c r="M2321" s="100">
        <f t="shared" si="219"/>
        <v>306.21325513196484</v>
      </c>
      <c r="N2321" s="154">
        <f t="shared" si="220"/>
        <v>306.21325513196484</v>
      </c>
    </row>
    <row r="2322" spans="2:14" x14ac:dyDescent="0.25">
      <c r="B2322" s="4">
        <v>42799</v>
      </c>
      <c r="C2322" s="99">
        <f>'Farm Runoff'!$D2322</f>
        <v>0</v>
      </c>
      <c r="D2322" s="99">
        <f>'Irrigation Demand'!$D2322</f>
        <v>1531.0662756598242</v>
      </c>
      <c r="E2322" s="99">
        <f>$C2322*Farms!$H$6/100</f>
        <v>0</v>
      </c>
      <c r="F2322" s="99">
        <f t="shared" si="216"/>
        <v>0</v>
      </c>
      <c r="G2322" s="99">
        <f>IF(H2322&lt;Farms!$I$6*1000,(MIN(F2322,Farms!$L$6)),0)</f>
        <v>0</v>
      </c>
      <c r="H2322" s="100">
        <f t="shared" si="221"/>
        <v>467424.91592926427</v>
      </c>
      <c r="I2322" s="100">
        <f t="shared" si="217"/>
        <v>465893.84965360444</v>
      </c>
      <c r="J2322" s="100">
        <f>MIN(I2322,Farms!$I$6*1000)</f>
        <v>465893.84965360444</v>
      </c>
      <c r="K2322" s="100">
        <f>MAX(I2322-Farms!$I$6*1000, 0)</f>
        <v>0</v>
      </c>
      <c r="L2322" s="100">
        <f t="shared" si="218"/>
        <v>0</v>
      </c>
      <c r="M2322" s="100">
        <f t="shared" si="219"/>
        <v>306.21325513196484</v>
      </c>
      <c r="N2322" s="154">
        <f t="shared" si="220"/>
        <v>306.21325513196484</v>
      </c>
    </row>
    <row r="2323" spans="2:14" x14ac:dyDescent="0.25">
      <c r="B2323" s="4">
        <v>42800</v>
      </c>
      <c r="C2323" s="99">
        <f>'Farm Runoff'!$D2323</f>
        <v>0</v>
      </c>
      <c r="D2323" s="99">
        <f>'Irrigation Demand'!$D2323</f>
        <v>1531.0662756598242</v>
      </c>
      <c r="E2323" s="99">
        <f>$C2323*Farms!$H$6/100</f>
        <v>0</v>
      </c>
      <c r="F2323" s="99">
        <f t="shared" si="216"/>
        <v>0</v>
      </c>
      <c r="G2323" s="99">
        <f>IF(H2323&lt;Farms!$I$6*1000,(MIN(F2323,Farms!$L$6)),0)</f>
        <v>0</v>
      </c>
      <c r="H2323" s="100">
        <f t="shared" si="221"/>
        <v>465893.84965360444</v>
      </c>
      <c r="I2323" s="100">
        <f t="shared" si="217"/>
        <v>464362.78337794461</v>
      </c>
      <c r="J2323" s="100">
        <f>MIN(I2323,Farms!$I$6*1000)</f>
        <v>464362.78337794461</v>
      </c>
      <c r="K2323" s="100">
        <f>MAX(I2323-Farms!$I$6*1000, 0)</f>
        <v>0</v>
      </c>
      <c r="L2323" s="100">
        <f t="shared" si="218"/>
        <v>0</v>
      </c>
      <c r="M2323" s="100">
        <f t="shared" si="219"/>
        <v>306.21325513196484</v>
      </c>
      <c r="N2323" s="154">
        <f t="shared" si="220"/>
        <v>306.21325513196484</v>
      </c>
    </row>
    <row r="2324" spans="2:14" x14ac:dyDescent="0.25">
      <c r="B2324" s="4">
        <v>42801</v>
      </c>
      <c r="C2324" s="99">
        <f>'Farm Runoff'!$D2324</f>
        <v>0</v>
      </c>
      <c r="D2324" s="99">
        <f>'Irrigation Demand'!$D2324</f>
        <v>1531.0662756598242</v>
      </c>
      <c r="E2324" s="99">
        <f>$C2324*Farms!$H$6/100</f>
        <v>0</v>
      </c>
      <c r="F2324" s="99">
        <f t="shared" si="216"/>
        <v>0</v>
      </c>
      <c r="G2324" s="99">
        <f>IF(H2324&lt;Farms!$I$6*1000,(MIN(F2324,Farms!$L$6)),0)</f>
        <v>0</v>
      </c>
      <c r="H2324" s="100">
        <f t="shared" si="221"/>
        <v>464362.78337794461</v>
      </c>
      <c r="I2324" s="100">
        <f t="shared" si="217"/>
        <v>462831.71710228478</v>
      </c>
      <c r="J2324" s="100">
        <f>MIN(I2324,Farms!$I$6*1000)</f>
        <v>462831.71710228478</v>
      </c>
      <c r="K2324" s="100">
        <f>MAX(I2324-Farms!$I$6*1000, 0)</f>
        <v>0</v>
      </c>
      <c r="L2324" s="100">
        <f t="shared" si="218"/>
        <v>0</v>
      </c>
      <c r="M2324" s="100">
        <f t="shared" si="219"/>
        <v>306.21325513196484</v>
      </c>
      <c r="N2324" s="154">
        <f t="shared" si="220"/>
        <v>306.21325513196484</v>
      </c>
    </row>
    <row r="2325" spans="2:14" x14ac:dyDescent="0.25">
      <c r="B2325" s="4">
        <v>42802</v>
      </c>
      <c r="C2325" s="99">
        <f>'Farm Runoff'!$D2325</f>
        <v>0</v>
      </c>
      <c r="D2325" s="99">
        <f>'Irrigation Demand'!$D2325</f>
        <v>1531.0662756598242</v>
      </c>
      <c r="E2325" s="99">
        <f>$C2325*Farms!$H$6/100</f>
        <v>0</v>
      </c>
      <c r="F2325" s="99">
        <f t="shared" si="216"/>
        <v>0</v>
      </c>
      <c r="G2325" s="99">
        <f>IF(H2325&lt;Farms!$I$6*1000,(MIN(F2325,Farms!$L$6)),0)</f>
        <v>0</v>
      </c>
      <c r="H2325" s="100">
        <f t="shared" si="221"/>
        <v>462831.71710228478</v>
      </c>
      <c r="I2325" s="100">
        <f t="shared" si="217"/>
        <v>461300.65082662494</v>
      </c>
      <c r="J2325" s="100">
        <f>MIN(I2325,Farms!$I$6*1000)</f>
        <v>461300.65082662494</v>
      </c>
      <c r="K2325" s="100">
        <f>MAX(I2325-Farms!$I$6*1000, 0)</f>
        <v>0</v>
      </c>
      <c r="L2325" s="100">
        <f t="shared" si="218"/>
        <v>0</v>
      </c>
      <c r="M2325" s="100">
        <f t="shared" si="219"/>
        <v>306.21325513196484</v>
      </c>
      <c r="N2325" s="154">
        <f t="shared" si="220"/>
        <v>306.21325513196484</v>
      </c>
    </row>
    <row r="2326" spans="2:14" x14ac:dyDescent="0.25">
      <c r="B2326" s="4">
        <v>42803</v>
      </c>
      <c r="C2326" s="99">
        <f>'Farm Runoff'!$D2326</f>
        <v>0</v>
      </c>
      <c r="D2326" s="99">
        <f>'Irrigation Demand'!$D2326</f>
        <v>1531.0662756598242</v>
      </c>
      <c r="E2326" s="99">
        <f>$C2326*Farms!$H$6/100</f>
        <v>0</v>
      </c>
      <c r="F2326" s="99">
        <f t="shared" si="216"/>
        <v>0</v>
      </c>
      <c r="G2326" s="99">
        <f>IF(H2326&lt;Farms!$I$6*1000,(MIN(F2326,Farms!$L$6)),0)</f>
        <v>0</v>
      </c>
      <c r="H2326" s="100">
        <f t="shared" si="221"/>
        <v>461300.65082662494</v>
      </c>
      <c r="I2326" s="100">
        <f t="shared" si="217"/>
        <v>459769.58455096511</v>
      </c>
      <c r="J2326" s="100">
        <f>MIN(I2326,Farms!$I$6*1000)</f>
        <v>459769.58455096511</v>
      </c>
      <c r="K2326" s="100">
        <f>MAX(I2326-Farms!$I$6*1000, 0)</f>
        <v>0</v>
      </c>
      <c r="L2326" s="100">
        <f t="shared" si="218"/>
        <v>0</v>
      </c>
      <c r="M2326" s="100">
        <f t="shared" si="219"/>
        <v>306.21325513196484</v>
      </c>
      <c r="N2326" s="154">
        <f t="shared" si="220"/>
        <v>306.21325513196484</v>
      </c>
    </row>
    <row r="2327" spans="2:14" x14ac:dyDescent="0.25">
      <c r="B2327" s="4">
        <v>42804</v>
      </c>
      <c r="C2327" s="99">
        <f>'Farm Runoff'!$D2327</f>
        <v>0</v>
      </c>
      <c r="D2327" s="99">
        <f>'Irrigation Demand'!$D2327</f>
        <v>1531.0662756598242</v>
      </c>
      <c r="E2327" s="99">
        <f>$C2327*Farms!$H$6/100</f>
        <v>0</v>
      </c>
      <c r="F2327" s="99">
        <f t="shared" si="216"/>
        <v>0</v>
      </c>
      <c r="G2327" s="99">
        <f>IF(H2327&lt;Farms!$I$6*1000,(MIN(F2327,Farms!$L$6)),0)</f>
        <v>0</v>
      </c>
      <c r="H2327" s="100">
        <f t="shared" si="221"/>
        <v>459769.58455096511</v>
      </c>
      <c r="I2327" s="100">
        <f t="shared" si="217"/>
        <v>458238.51827530528</v>
      </c>
      <c r="J2327" s="100">
        <f>MIN(I2327,Farms!$I$6*1000)</f>
        <v>458238.51827530528</v>
      </c>
      <c r="K2327" s="100">
        <f>MAX(I2327-Farms!$I$6*1000, 0)</f>
        <v>0</v>
      </c>
      <c r="L2327" s="100">
        <f t="shared" si="218"/>
        <v>0</v>
      </c>
      <c r="M2327" s="100">
        <f t="shared" si="219"/>
        <v>306.21325513196484</v>
      </c>
      <c r="N2327" s="154">
        <f t="shared" si="220"/>
        <v>306.21325513196484</v>
      </c>
    </row>
    <row r="2328" spans="2:14" x14ac:dyDescent="0.25">
      <c r="B2328" s="4">
        <v>42805</v>
      </c>
      <c r="C2328" s="99">
        <f>'Farm Runoff'!$D2328</f>
        <v>0</v>
      </c>
      <c r="D2328" s="99">
        <f>'Irrigation Demand'!$D2328</f>
        <v>1531.0662756598242</v>
      </c>
      <c r="E2328" s="99">
        <f>$C2328*Farms!$H$6/100</f>
        <v>0</v>
      </c>
      <c r="F2328" s="99">
        <f t="shared" si="216"/>
        <v>0</v>
      </c>
      <c r="G2328" s="99">
        <f>IF(H2328&lt;Farms!$I$6*1000,(MIN(F2328,Farms!$L$6)),0)</f>
        <v>0</v>
      </c>
      <c r="H2328" s="100">
        <f t="shared" si="221"/>
        <v>458238.51827530528</v>
      </c>
      <c r="I2328" s="100">
        <f t="shared" si="217"/>
        <v>456707.45199964545</v>
      </c>
      <c r="J2328" s="100">
        <f>MIN(I2328,Farms!$I$6*1000)</f>
        <v>456707.45199964545</v>
      </c>
      <c r="K2328" s="100">
        <f>MAX(I2328-Farms!$I$6*1000, 0)</f>
        <v>0</v>
      </c>
      <c r="L2328" s="100">
        <f t="shared" si="218"/>
        <v>0</v>
      </c>
      <c r="M2328" s="100">
        <f t="shared" si="219"/>
        <v>306.21325513196484</v>
      </c>
      <c r="N2328" s="154">
        <f t="shared" si="220"/>
        <v>306.21325513196484</v>
      </c>
    </row>
    <row r="2329" spans="2:14" x14ac:dyDescent="0.25">
      <c r="B2329" s="4">
        <v>42806</v>
      </c>
      <c r="C2329" s="99">
        <f>'Farm Runoff'!$D2329</f>
        <v>0</v>
      </c>
      <c r="D2329" s="99">
        <f>'Irrigation Demand'!$D2329</f>
        <v>1531.0662756598242</v>
      </c>
      <c r="E2329" s="99">
        <f>$C2329*Farms!$H$6/100</f>
        <v>0</v>
      </c>
      <c r="F2329" s="99">
        <f t="shared" si="216"/>
        <v>0</v>
      </c>
      <c r="G2329" s="99">
        <f>IF(H2329&lt;Farms!$I$6*1000,(MIN(F2329,Farms!$L$6)),0)</f>
        <v>0</v>
      </c>
      <c r="H2329" s="100">
        <f t="shared" si="221"/>
        <v>456707.45199964545</v>
      </c>
      <c r="I2329" s="100">
        <f t="shared" si="217"/>
        <v>455176.38572398562</v>
      </c>
      <c r="J2329" s="100">
        <f>MIN(I2329,Farms!$I$6*1000)</f>
        <v>455176.38572398562</v>
      </c>
      <c r="K2329" s="100">
        <f>MAX(I2329-Farms!$I$6*1000, 0)</f>
        <v>0</v>
      </c>
      <c r="L2329" s="100">
        <f t="shared" si="218"/>
        <v>0</v>
      </c>
      <c r="M2329" s="100">
        <f t="shared" si="219"/>
        <v>306.21325513196484</v>
      </c>
      <c r="N2329" s="154">
        <f t="shared" si="220"/>
        <v>306.21325513196484</v>
      </c>
    </row>
    <row r="2330" spans="2:14" x14ac:dyDescent="0.25">
      <c r="B2330" s="4">
        <v>42807</v>
      </c>
      <c r="C2330" s="99">
        <f>'Farm Runoff'!$D2330</f>
        <v>0</v>
      </c>
      <c r="D2330" s="99">
        <f>'Irrigation Demand'!$D2330</f>
        <v>1531.0662756598242</v>
      </c>
      <c r="E2330" s="99">
        <f>$C2330*Farms!$H$6/100</f>
        <v>0</v>
      </c>
      <c r="F2330" s="99">
        <f t="shared" si="216"/>
        <v>0</v>
      </c>
      <c r="G2330" s="99">
        <f>IF(H2330&lt;Farms!$I$6*1000,(MIN(F2330,Farms!$L$6)),0)</f>
        <v>0</v>
      </c>
      <c r="H2330" s="100">
        <f t="shared" si="221"/>
        <v>455176.38572398562</v>
      </c>
      <c r="I2330" s="100">
        <f t="shared" si="217"/>
        <v>453645.31944832578</v>
      </c>
      <c r="J2330" s="100">
        <f>MIN(I2330,Farms!$I$6*1000)</f>
        <v>453645.31944832578</v>
      </c>
      <c r="K2330" s="100">
        <f>MAX(I2330-Farms!$I$6*1000, 0)</f>
        <v>0</v>
      </c>
      <c r="L2330" s="100">
        <f t="shared" si="218"/>
        <v>0</v>
      </c>
      <c r="M2330" s="100">
        <f t="shared" si="219"/>
        <v>306.21325513196484</v>
      </c>
      <c r="N2330" s="154">
        <f t="shared" si="220"/>
        <v>306.21325513196484</v>
      </c>
    </row>
    <row r="2331" spans="2:14" x14ac:dyDescent="0.25">
      <c r="B2331" s="4">
        <v>42808</v>
      </c>
      <c r="C2331" s="99">
        <f>'Farm Runoff'!$D2331</f>
        <v>0</v>
      </c>
      <c r="D2331" s="99">
        <f>'Irrigation Demand'!$D2331</f>
        <v>1531.0662756598242</v>
      </c>
      <c r="E2331" s="99">
        <f>$C2331*Farms!$H$6/100</f>
        <v>0</v>
      </c>
      <c r="F2331" s="99">
        <f t="shared" si="216"/>
        <v>0</v>
      </c>
      <c r="G2331" s="99">
        <f>IF(H2331&lt;Farms!$I$6*1000,(MIN(F2331,Farms!$L$6)),0)</f>
        <v>0</v>
      </c>
      <c r="H2331" s="100">
        <f t="shared" si="221"/>
        <v>453645.31944832578</v>
      </c>
      <c r="I2331" s="100">
        <f t="shared" si="217"/>
        <v>452114.25317266595</v>
      </c>
      <c r="J2331" s="100">
        <f>MIN(I2331,Farms!$I$6*1000)</f>
        <v>452114.25317266595</v>
      </c>
      <c r="K2331" s="100">
        <f>MAX(I2331-Farms!$I$6*1000, 0)</f>
        <v>0</v>
      </c>
      <c r="L2331" s="100">
        <f t="shared" si="218"/>
        <v>0</v>
      </c>
      <c r="M2331" s="100">
        <f t="shared" si="219"/>
        <v>306.21325513196484</v>
      </c>
      <c r="N2331" s="154">
        <f t="shared" si="220"/>
        <v>306.21325513196484</v>
      </c>
    </row>
    <row r="2332" spans="2:14" x14ac:dyDescent="0.25">
      <c r="B2332" s="4">
        <v>42809</v>
      </c>
      <c r="C2332" s="99">
        <f>'Farm Runoff'!$D2332</f>
        <v>0</v>
      </c>
      <c r="D2332" s="99">
        <f>'Irrigation Demand'!$D2332</f>
        <v>1531.0662756598242</v>
      </c>
      <c r="E2332" s="99">
        <f>$C2332*Farms!$H$6/100</f>
        <v>0</v>
      </c>
      <c r="F2332" s="99">
        <f t="shared" si="216"/>
        <v>0</v>
      </c>
      <c r="G2332" s="99">
        <f>IF(H2332&lt;Farms!$I$6*1000,(MIN(F2332,Farms!$L$6)),0)</f>
        <v>0</v>
      </c>
      <c r="H2332" s="100">
        <f t="shared" si="221"/>
        <v>452114.25317266595</v>
      </c>
      <c r="I2332" s="100">
        <f t="shared" si="217"/>
        <v>450583.18689700612</v>
      </c>
      <c r="J2332" s="100">
        <f>MIN(I2332,Farms!$I$6*1000)</f>
        <v>450583.18689700612</v>
      </c>
      <c r="K2332" s="100">
        <f>MAX(I2332-Farms!$I$6*1000, 0)</f>
        <v>0</v>
      </c>
      <c r="L2332" s="100">
        <f t="shared" si="218"/>
        <v>0</v>
      </c>
      <c r="M2332" s="100">
        <f t="shared" si="219"/>
        <v>306.21325513196484</v>
      </c>
      <c r="N2332" s="154">
        <f t="shared" si="220"/>
        <v>306.21325513196484</v>
      </c>
    </row>
    <row r="2333" spans="2:14" x14ac:dyDescent="0.25">
      <c r="B2333" s="4">
        <v>42810</v>
      </c>
      <c r="C2333" s="99">
        <f>'Farm Runoff'!$D2333</f>
        <v>0</v>
      </c>
      <c r="D2333" s="99">
        <f>'Irrigation Demand'!$D2333</f>
        <v>1531.0662756598242</v>
      </c>
      <c r="E2333" s="99">
        <f>$C2333*Farms!$H$6/100</f>
        <v>0</v>
      </c>
      <c r="F2333" s="99">
        <f t="shared" si="216"/>
        <v>0</v>
      </c>
      <c r="G2333" s="99">
        <f>IF(H2333&lt;Farms!$I$6*1000,(MIN(F2333,Farms!$L$6)),0)</f>
        <v>0</v>
      </c>
      <c r="H2333" s="100">
        <f t="shared" si="221"/>
        <v>450583.18689700612</v>
      </c>
      <c r="I2333" s="100">
        <f t="shared" si="217"/>
        <v>449052.12062134629</v>
      </c>
      <c r="J2333" s="100">
        <f>MIN(I2333,Farms!$I$6*1000)</f>
        <v>449052.12062134629</v>
      </c>
      <c r="K2333" s="100">
        <f>MAX(I2333-Farms!$I$6*1000, 0)</f>
        <v>0</v>
      </c>
      <c r="L2333" s="100">
        <f t="shared" si="218"/>
        <v>0</v>
      </c>
      <c r="M2333" s="100">
        <f t="shared" si="219"/>
        <v>306.21325513196484</v>
      </c>
      <c r="N2333" s="154">
        <f t="shared" si="220"/>
        <v>306.21325513196484</v>
      </c>
    </row>
    <row r="2334" spans="2:14" x14ac:dyDescent="0.25">
      <c r="B2334" s="4">
        <v>42811</v>
      </c>
      <c r="C2334" s="99">
        <f>'Farm Runoff'!$D2334</f>
        <v>0</v>
      </c>
      <c r="D2334" s="99">
        <f>'Irrigation Demand'!$D2334</f>
        <v>1531.0662756598242</v>
      </c>
      <c r="E2334" s="99">
        <f>$C2334*Farms!$H$6/100</f>
        <v>0</v>
      </c>
      <c r="F2334" s="99">
        <f t="shared" si="216"/>
        <v>0</v>
      </c>
      <c r="G2334" s="99">
        <f>IF(H2334&lt;Farms!$I$6*1000,(MIN(F2334,Farms!$L$6)),0)</f>
        <v>0</v>
      </c>
      <c r="H2334" s="100">
        <f t="shared" si="221"/>
        <v>449052.12062134629</v>
      </c>
      <c r="I2334" s="100">
        <f t="shared" si="217"/>
        <v>447521.05434568645</v>
      </c>
      <c r="J2334" s="100">
        <f>MIN(I2334,Farms!$I$6*1000)</f>
        <v>447521.05434568645</v>
      </c>
      <c r="K2334" s="100">
        <f>MAX(I2334-Farms!$I$6*1000, 0)</f>
        <v>0</v>
      </c>
      <c r="L2334" s="100">
        <f t="shared" si="218"/>
        <v>0</v>
      </c>
      <c r="M2334" s="100">
        <f t="shared" si="219"/>
        <v>306.21325513196484</v>
      </c>
      <c r="N2334" s="154">
        <f t="shared" si="220"/>
        <v>306.21325513196484</v>
      </c>
    </row>
    <row r="2335" spans="2:14" x14ac:dyDescent="0.25">
      <c r="B2335" s="4">
        <v>42812</v>
      </c>
      <c r="C2335" s="99">
        <f>'Farm Runoff'!$D2335</f>
        <v>0</v>
      </c>
      <c r="D2335" s="99">
        <f>'Irrigation Demand'!$D2335</f>
        <v>1531.0662756598242</v>
      </c>
      <c r="E2335" s="99">
        <f>$C2335*Farms!$H$6/100</f>
        <v>0</v>
      </c>
      <c r="F2335" s="99">
        <f t="shared" si="216"/>
        <v>0</v>
      </c>
      <c r="G2335" s="99">
        <f>IF(H2335&lt;Farms!$I$6*1000,(MIN(F2335,Farms!$L$6)),0)</f>
        <v>0</v>
      </c>
      <c r="H2335" s="100">
        <f t="shared" si="221"/>
        <v>447521.05434568645</v>
      </c>
      <c r="I2335" s="100">
        <f t="shared" si="217"/>
        <v>445989.98807002662</v>
      </c>
      <c r="J2335" s="100">
        <f>MIN(I2335,Farms!$I$6*1000)</f>
        <v>445989.98807002662</v>
      </c>
      <c r="K2335" s="100">
        <f>MAX(I2335-Farms!$I$6*1000, 0)</f>
        <v>0</v>
      </c>
      <c r="L2335" s="100">
        <f t="shared" si="218"/>
        <v>0</v>
      </c>
      <c r="M2335" s="100">
        <f t="shared" si="219"/>
        <v>306.21325513196484</v>
      </c>
      <c r="N2335" s="154">
        <f t="shared" si="220"/>
        <v>306.21325513196484</v>
      </c>
    </row>
    <row r="2336" spans="2:14" x14ac:dyDescent="0.25">
      <c r="B2336" s="4">
        <v>42813</v>
      </c>
      <c r="C2336" s="99">
        <f>'Farm Runoff'!$D2336</f>
        <v>0</v>
      </c>
      <c r="D2336" s="99">
        <f>'Irrigation Demand'!$D2336</f>
        <v>1531.0662756598242</v>
      </c>
      <c r="E2336" s="99">
        <f>$C2336*Farms!$H$6/100</f>
        <v>0</v>
      </c>
      <c r="F2336" s="99">
        <f t="shared" si="216"/>
        <v>0</v>
      </c>
      <c r="G2336" s="99">
        <f>IF(H2336&lt;Farms!$I$6*1000,(MIN(F2336,Farms!$L$6)),0)</f>
        <v>0</v>
      </c>
      <c r="H2336" s="100">
        <f t="shared" si="221"/>
        <v>445989.98807002662</v>
      </c>
      <c r="I2336" s="100">
        <f t="shared" si="217"/>
        <v>444458.92179436679</v>
      </c>
      <c r="J2336" s="100">
        <f>MIN(I2336,Farms!$I$6*1000)</f>
        <v>444458.92179436679</v>
      </c>
      <c r="K2336" s="100">
        <f>MAX(I2336-Farms!$I$6*1000, 0)</f>
        <v>0</v>
      </c>
      <c r="L2336" s="100">
        <f t="shared" si="218"/>
        <v>0</v>
      </c>
      <c r="M2336" s="100">
        <f t="shared" si="219"/>
        <v>306.21325513196484</v>
      </c>
      <c r="N2336" s="154">
        <f t="shared" si="220"/>
        <v>306.21325513196484</v>
      </c>
    </row>
    <row r="2337" spans="2:14" x14ac:dyDescent="0.25">
      <c r="B2337" s="4">
        <v>42814</v>
      </c>
      <c r="C2337" s="99">
        <f>'Farm Runoff'!$D2337</f>
        <v>0</v>
      </c>
      <c r="D2337" s="99">
        <f>'Irrigation Demand'!$D2337</f>
        <v>1531.0662756598242</v>
      </c>
      <c r="E2337" s="99">
        <f>$C2337*Farms!$H$6/100</f>
        <v>0</v>
      </c>
      <c r="F2337" s="99">
        <f t="shared" si="216"/>
        <v>0</v>
      </c>
      <c r="G2337" s="99">
        <f>IF(H2337&lt;Farms!$I$6*1000,(MIN(F2337,Farms!$L$6)),0)</f>
        <v>0</v>
      </c>
      <c r="H2337" s="100">
        <f t="shared" si="221"/>
        <v>444458.92179436679</v>
      </c>
      <c r="I2337" s="100">
        <f t="shared" si="217"/>
        <v>442927.85551870696</v>
      </c>
      <c r="J2337" s="100">
        <f>MIN(I2337,Farms!$I$6*1000)</f>
        <v>442927.85551870696</v>
      </c>
      <c r="K2337" s="100">
        <f>MAX(I2337-Farms!$I$6*1000, 0)</f>
        <v>0</v>
      </c>
      <c r="L2337" s="100">
        <f t="shared" si="218"/>
        <v>0</v>
      </c>
      <c r="M2337" s="100">
        <f t="shared" si="219"/>
        <v>306.21325513196484</v>
      </c>
      <c r="N2337" s="154">
        <f t="shared" si="220"/>
        <v>306.21325513196484</v>
      </c>
    </row>
    <row r="2338" spans="2:14" x14ac:dyDescent="0.25">
      <c r="B2338" s="4">
        <v>42815</v>
      </c>
      <c r="C2338" s="99">
        <f>'Farm Runoff'!$D2338</f>
        <v>0</v>
      </c>
      <c r="D2338" s="99">
        <f>'Irrigation Demand'!$D2338</f>
        <v>1531.0662756598242</v>
      </c>
      <c r="E2338" s="99">
        <f>$C2338*Farms!$H$6/100</f>
        <v>0</v>
      </c>
      <c r="F2338" s="99">
        <f t="shared" si="216"/>
        <v>0</v>
      </c>
      <c r="G2338" s="99">
        <f>IF(H2338&lt;Farms!$I$6*1000,(MIN(F2338,Farms!$L$6)),0)</f>
        <v>0</v>
      </c>
      <c r="H2338" s="100">
        <f t="shared" si="221"/>
        <v>442927.85551870696</v>
      </c>
      <c r="I2338" s="100">
        <f t="shared" si="217"/>
        <v>441396.78924304713</v>
      </c>
      <c r="J2338" s="100">
        <f>MIN(I2338,Farms!$I$6*1000)</f>
        <v>441396.78924304713</v>
      </c>
      <c r="K2338" s="100">
        <f>MAX(I2338-Farms!$I$6*1000, 0)</f>
        <v>0</v>
      </c>
      <c r="L2338" s="100">
        <f t="shared" si="218"/>
        <v>0</v>
      </c>
      <c r="M2338" s="100">
        <f t="shared" si="219"/>
        <v>306.21325513196484</v>
      </c>
      <c r="N2338" s="154">
        <f t="shared" si="220"/>
        <v>306.21325513196484</v>
      </c>
    </row>
    <row r="2339" spans="2:14" x14ac:dyDescent="0.25">
      <c r="B2339" s="4">
        <v>42816</v>
      </c>
      <c r="C2339" s="99">
        <f>'Farm Runoff'!$D2339</f>
        <v>0</v>
      </c>
      <c r="D2339" s="99">
        <f>'Irrigation Demand'!$D2339</f>
        <v>1531.0662756598242</v>
      </c>
      <c r="E2339" s="99">
        <f>$C2339*Farms!$H$6/100</f>
        <v>0</v>
      </c>
      <c r="F2339" s="99">
        <f t="shared" si="216"/>
        <v>0</v>
      </c>
      <c r="G2339" s="99">
        <f>IF(H2339&lt;Farms!$I$6*1000,(MIN(F2339,Farms!$L$6)),0)</f>
        <v>0</v>
      </c>
      <c r="H2339" s="100">
        <f t="shared" si="221"/>
        <v>441396.78924304713</v>
      </c>
      <c r="I2339" s="100">
        <f t="shared" si="217"/>
        <v>439865.72296738729</v>
      </c>
      <c r="J2339" s="100">
        <f>MIN(I2339,Farms!$I$6*1000)</f>
        <v>439865.72296738729</v>
      </c>
      <c r="K2339" s="100">
        <f>MAX(I2339-Farms!$I$6*1000, 0)</f>
        <v>0</v>
      </c>
      <c r="L2339" s="100">
        <f t="shared" si="218"/>
        <v>0</v>
      </c>
      <c r="M2339" s="100">
        <f t="shared" si="219"/>
        <v>306.21325513196484</v>
      </c>
      <c r="N2339" s="154">
        <f t="shared" si="220"/>
        <v>306.21325513196484</v>
      </c>
    </row>
    <row r="2340" spans="2:14" x14ac:dyDescent="0.25">
      <c r="B2340" s="4">
        <v>42817</v>
      </c>
      <c r="C2340" s="99">
        <f>'Farm Runoff'!$D2340</f>
        <v>724.37760000000014</v>
      </c>
      <c r="D2340" s="99">
        <f>'Irrigation Demand'!$D2340</f>
        <v>1531.0662756598242</v>
      </c>
      <c r="E2340" s="99">
        <f>$C2340*Farms!$H$6/100</f>
        <v>179.64564480000004</v>
      </c>
      <c r="F2340" s="99">
        <f t="shared" si="216"/>
        <v>544.73195520000013</v>
      </c>
      <c r="G2340" s="99">
        <f>IF(H2340&lt;Farms!$I$6*1000,(MIN(F2340,Farms!$L$6)),0)</f>
        <v>544.73195520000013</v>
      </c>
      <c r="H2340" s="100">
        <f t="shared" si="221"/>
        <v>439865.72296738729</v>
      </c>
      <c r="I2340" s="100">
        <f t="shared" si="217"/>
        <v>439059.03429172747</v>
      </c>
      <c r="J2340" s="100">
        <f>MIN(I2340,Farms!$I$6*1000)</f>
        <v>439059.03429172747</v>
      </c>
      <c r="K2340" s="100">
        <f>MAX(I2340-Farms!$I$6*1000, 0)</f>
        <v>0</v>
      </c>
      <c r="L2340" s="100">
        <f t="shared" si="218"/>
        <v>0</v>
      </c>
      <c r="M2340" s="100">
        <f t="shared" si="219"/>
        <v>306.21325513196484</v>
      </c>
      <c r="N2340" s="154">
        <f t="shared" si="220"/>
        <v>306.21325513196484</v>
      </c>
    </row>
    <row r="2341" spans="2:14" x14ac:dyDescent="0.25">
      <c r="B2341" s="4">
        <v>42818</v>
      </c>
      <c r="C2341" s="99">
        <f>'Farm Runoff'!$D2341</f>
        <v>2897.5104000000006</v>
      </c>
      <c r="D2341" s="99">
        <f>'Irrigation Demand'!$D2341</f>
        <v>1531.0662756598242</v>
      </c>
      <c r="E2341" s="99">
        <f>$C2341*Farms!$H$6/100</f>
        <v>718.58257920000017</v>
      </c>
      <c r="F2341" s="99">
        <f t="shared" si="216"/>
        <v>2178.9278208000005</v>
      </c>
      <c r="G2341" s="99">
        <f>IF(H2341&lt;Farms!$I$6*1000,(MIN(F2341,Farms!$L$6)),0)</f>
        <v>2178.9278208000005</v>
      </c>
      <c r="H2341" s="100">
        <f t="shared" si="221"/>
        <v>439059.03429172747</v>
      </c>
      <c r="I2341" s="100">
        <f t="shared" si="217"/>
        <v>440425.47841606761</v>
      </c>
      <c r="J2341" s="100">
        <f>MIN(I2341,Farms!$I$6*1000)</f>
        <v>440425.47841606761</v>
      </c>
      <c r="K2341" s="100">
        <f>MAX(I2341-Farms!$I$6*1000, 0)</f>
        <v>0</v>
      </c>
      <c r="L2341" s="100">
        <f t="shared" si="218"/>
        <v>0</v>
      </c>
      <c r="M2341" s="100">
        <f t="shared" si="219"/>
        <v>306.21325513196484</v>
      </c>
      <c r="N2341" s="154">
        <f t="shared" si="220"/>
        <v>306.21325513196484</v>
      </c>
    </row>
    <row r="2342" spans="2:14" x14ac:dyDescent="0.25">
      <c r="B2342" s="4">
        <v>42819</v>
      </c>
      <c r="C2342" s="99">
        <f>'Farm Runoff'!$D2342</f>
        <v>3621.8879999999999</v>
      </c>
      <c r="D2342" s="99">
        <f>'Irrigation Demand'!$D2342</f>
        <v>1531.0662756598242</v>
      </c>
      <c r="E2342" s="99">
        <f>$C2342*Farms!$H$6/100</f>
        <v>898.22822400000007</v>
      </c>
      <c r="F2342" s="99">
        <f t="shared" si="216"/>
        <v>2723.659776</v>
      </c>
      <c r="G2342" s="99">
        <f>IF(H2342&lt;Farms!$I$6*1000,(MIN(F2342,Farms!$L$6)),0)</f>
        <v>2723.659776</v>
      </c>
      <c r="H2342" s="100">
        <f t="shared" si="221"/>
        <v>440425.47841606761</v>
      </c>
      <c r="I2342" s="100">
        <f t="shared" si="217"/>
        <v>442516.30014040781</v>
      </c>
      <c r="J2342" s="100">
        <f>MIN(I2342,Farms!$I$6*1000)</f>
        <v>442516.30014040781</v>
      </c>
      <c r="K2342" s="100">
        <f>MAX(I2342-Farms!$I$6*1000, 0)</f>
        <v>0</v>
      </c>
      <c r="L2342" s="100">
        <f t="shared" si="218"/>
        <v>0</v>
      </c>
      <c r="M2342" s="100">
        <f t="shared" si="219"/>
        <v>306.21325513196484</v>
      </c>
      <c r="N2342" s="154">
        <f t="shared" si="220"/>
        <v>306.21325513196484</v>
      </c>
    </row>
    <row r="2343" spans="2:14" x14ac:dyDescent="0.25">
      <c r="B2343" s="4">
        <v>42820</v>
      </c>
      <c r="C2343" s="99">
        <f>'Farm Runoff'!$D2343</f>
        <v>3621.8879999999999</v>
      </c>
      <c r="D2343" s="99">
        <f>'Irrigation Demand'!$D2343</f>
        <v>1531.0662756598242</v>
      </c>
      <c r="E2343" s="99">
        <f>$C2343*Farms!$H$6/100</f>
        <v>898.22822400000007</v>
      </c>
      <c r="F2343" s="99">
        <f t="shared" si="216"/>
        <v>2723.659776</v>
      </c>
      <c r="G2343" s="99">
        <f>IF(H2343&lt;Farms!$I$6*1000,(MIN(F2343,Farms!$L$6)),0)</f>
        <v>2723.659776</v>
      </c>
      <c r="H2343" s="100">
        <f t="shared" si="221"/>
        <v>442516.30014040781</v>
      </c>
      <c r="I2343" s="100">
        <f t="shared" si="217"/>
        <v>444607.12186474801</v>
      </c>
      <c r="J2343" s="100">
        <f>MIN(I2343,Farms!$I$6*1000)</f>
        <v>444607.12186474801</v>
      </c>
      <c r="K2343" s="100">
        <f>MAX(I2343-Farms!$I$6*1000, 0)</f>
        <v>0</v>
      </c>
      <c r="L2343" s="100">
        <f t="shared" si="218"/>
        <v>0</v>
      </c>
      <c r="M2343" s="100">
        <f t="shared" si="219"/>
        <v>306.21325513196484</v>
      </c>
      <c r="N2343" s="154">
        <f t="shared" si="220"/>
        <v>306.21325513196484</v>
      </c>
    </row>
    <row r="2344" spans="2:14" x14ac:dyDescent="0.25">
      <c r="B2344" s="4">
        <v>42821</v>
      </c>
      <c r="C2344" s="99">
        <f>'Farm Runoff'!$D2344</f>
        <v>3621.8879999999999</v>
      </c>
      <c r="D2344" s="99">
        <f>'Irrigation Demand'!$D2344</f>
        <v>1531.0662756598242</v>
      </c>
      <c r="E2344" s="99">
        <f>$C2344*Farms!$H$6/100</f>
        <v>898.22822400000007</v>
      </c>
      <c r="F2344" s="99">
        <f t="shared" si="216"/>
        <v>2723.659776</v>
      </c>
      <c r="G2344" s="99">
        <f>IF(H2344&lt;Farms!$I$6*1000,(MIN(F2344,Farms!$L$6)),0)</f>
        <v>2723.659776</v>
      </c>
      <c r="H2344" s="100">
        <f t="shared" si="221"/>
        <v>444607.12186474801</v>
      </c>
      <c r="I2344" s="100">
        <f t="shared" si="217"/>
        <v>446697.94358908822</v>
      </c>
      <c r="J2344" s="100">
        <f>MIN(I2344,Farms!$I$6*1000)</f>
        <v>446697.94358908822</v>
      </c>
      <c r="K2344" s="100">
        <f>MAX(I2344-Farms!$I$6*1000, 0)</f>
        <v>0</v>
      </c>
      <c r="L2344" s="100">
        <f t="shared" si="218"/>
        <v>0</v>
      </c>
      <c r="M2344" s="100">
        <f t="shared" si="219"/>
        <v>306.21325513196484</v>
      </c>
      <c r="N2344" s="154">
        <f t="shared" si="220"/>
        <v>306.21325513196484</v>
      </c>
    </row>
    <row r="2345" spans="2:14" x14ac:dyDescent="0.25">
      <c r="B2345" s="4">
        <v>42822</v>
      </c>
      <c r="C2345" s="99">
        <f>'Farm Runoff'!$D2345</f>
        <v>3621.8879999999999</v>
      </c>
      <c r="D2345" s="99">
        <f>'Irrigation Demand'!$D2345</f>
        <v>1531.0662756598242</v>
      </c>
      <c r="E2345" s="99">
        <f>$C2345*Farms!$H$6/100</f>
        <v>898.22822400000007</v>
      </c>
      <c r="F2345" s="99">
        <f t="shared" si="216"/>
        <v>2723.659776</v>
      </c>
      <c r="G2345" s="99">
        <f>IF(H2345&lt;Farms!$I$6*1000,(MIN(F2345,Farms!$L$6)),0)</f>
        <v>2723.659776</v>
      </c>
      <c r="H2345" s="100">
        <f t="shared" si="221"/>
        <v>446697.94358908822</v>
      </c>
      <c r="I2345" s="100">
        <f t="shared" si="217"/>
        <v>448788.76531342842</v>
      </c>
      <c r="J2345" s="100">
        <f>MIN(I2345,Farms!$I$6*1000)</f>
        <v>448788.76531342842</v>
      </c>
      <c r="K2345" s="100">
        <f>MAX(I2345-Farms!$I$6*1000, 0)</f>
        <v>0</v>
      </c>
      <c r="L2345" s="100">
        <f t="shared" si="218"/>
        <v>0</v>
      </c>
      <c r="M2345" s="100">
        <f t="shared" si="219"/>
        <v>306.21325513196484</v>
      </c>
      <c r="N2345" s="154">
        <f t="shared" si="220"/>
        <v>306.21325513196484</v>
      </c>
    </row>
    <row r="2346" spans="2:14" x14ac:dyDescent="0.25">
      <c r="B2346" s="4">
        <v>42823</v>
      </c>
      <c r="C2346" s="99">
        <f>'Farm Runoff'!$D2346</f>
        <v>3621.8879999999999</v>
      </c>
      <c r="D2346" s="99">
        <f>'Irrigation Demand'!$D2346</f>
        <v>1531.0662756598242</v>
      </c>
      <c r="E2346" s="99">
        <f>$C2346*Farms!$H$6/100</f>
        <v>898.22822400000007</v>
      </c>
      <c r="F2346" s="99">
        <f t="shared" si="216"/>
        <v>2723.659776</v>
      </c>
      <c r="G2346" s="99">
        <f>IF(H2346&lt;Farms!$I$6*1000,(MIN(F2346,Farms!$L$6)),0)</f>
        <v>2723.659776</v>
      </c>
      <c r="H2346" s="100">
        <f t="shared" si="221"/>
        <v>448788.76531342842</v>
      </c>
      <c r="I2346" s="100">
        <f t="shared" si="217"/>
        <v>450879.58703776862</v>
      </c>
      <c r="J2346" s="100">
        <f>MIN(I2346,Farms!$I$6*1000)</f>
        <v>450879.58703776862</v>
      </c>
      <c r="K2346" s="100">
        <f>MAX(I2346-Farms!$I$6*1000, 0)</f>
        <v>0</v>
      </c>
      <c r="L2346" s="100">
        <f t="shared" si="218"/>
        <v>0</v>
      </c>
      <c r="M2346" s="100">
        <f t="shared" si="219"/>
        <v>306.21325513196484</v>
      </c>
      <c r="N2346" s="154">
        <f t="shared" si="220"/>
        <v>306.21325513196484</v>
      </c>
    </row>
    <row r="2347" spans="2:14" x14ac:dyDescent="0.25">
      <c r="B2347" s="4">
        <v>42824</v>
      </c>
      <c r="C2347" s="99">
        <f>'Farm Runoff'!$D2347</f>
        <v>2897.5104000000006</v>
      </c>
      <c r="D2347" s="99">
        <f>'Irrigation Demand'!$D2347</f>
        <v>1531.0662756598242</v>
      </c>
      <c r="E2347" s="99">
        <f>$C2347*Farms!$H$6/100</f>
        <v>718.58257920000017</v>
      </c>
      <c r="F2347" s="99">
        <f t="shared" si="216"/>
        <v>2178.9278208000005</v>
      </c>
      <c r="G2347" s="99">
        <f>IF(H2347&lt;Farms!$I$6*1000,(MIN(F2347,Farms!$L$6)),0)</f>
        <v>2178.9278208000005</v>
      </c>
      <c r="H2347" s="100">
        <f t="shared" si="221"/>
        <v>450879.58703776862</v>
      </c>
      <c r="I2347" s="100">
        <f t="shared" si="217"/>
        <v>452246.03116210876</v>
      </c>
      <c r="J2347" s="100">
        <f>MIN(I2347,Farms!$I$6*1000)</f>
        <v>452246.03116210876</v>
      </c>
      <c r="K2347" s="100">
        <f>MAX(I2347-Farms!$I$6*1000, 0)</f>
        <v>0</v>
      </c>
      <c r="L2347" s="100">
        <f t="shared" si="218"/>
        <v>0</v>
      </c>
      <c r="M2347" s="100">
        <f t="shared" si="219"/>
        <v>306.21325513196484</v>
      </c>
      <c r="N2347" s="154">
        <f t="shared" si="220"/>
        <v>306.21325513196484</v>
      </c>
    </row>
    <row r="2348" spans="2:14" x14ac:dyDescent="0.25">
      <c r="B2348" s="4">
        <v>42825</v>
      </c>
      <c r="C2348" s="99">
        <f>'Farm Runoff'!$D2348</f>
        <v>2897.5104000000006</v>
      </c>
      <c r="D2348" s="99">
        <f>'Irrigation Demand'!$D2348</f>
        <v>1531.0662756598242</v>
      </c>
      <c r="E2348" s="99">
        <f>$C2348*Farms!$H$6/100</f>
        <v>718.58257920000017</v>
      </c>
      <c r="F2348" s="99">
        <f t="shared" si="216"/>
        <v>2178.9278208000005</v>
      </c>
      <c r="G2348" s="99">
        <f>IF(H2348&lt;Farms!$I$6*1000,(MIN(F2348,Farms!$L$6)),0)</f>
        <v>2178.9278208000005</v>
      </c>
      <c r="H2348" s="100">
        <f t="shared" si="221"/>
        <v>452246.03116210876</v>
      </c>
      <c r="I2348" s="100">
        <f t="shared" si="217"/>
        <v>453612.4752864489</v>
      </c>
      <c r="J2348" s="100">
        <f>MIN(I2348,Farms!$I$6*1000)</f>
        <v>453612.4752864489</v>
      </c>
      <c r="K2348" s="100">
        <f>MAX(I2348-Farms!$I$6*1000, 0)</f>
        <v>0</v>
      </c>
      <c r="L2348" s="100">
        <f t="shared" si="218"/>
        <v>0</v>
      </c>
      <c r="M2348" s="100">
        <f t="shared" si="219"/>
        <v>306.21325513196484</v>
      </c>
      <c r="N2348" s="154">
        <f t="shared" si="220"/>
        <v>306.21325513196484</v>
      </c>
    </row>
    <row r="2349" spans="2:14" x14ac:dyDescent="0.25">
      <c r="B2349" s="4">
        <v>42826</v>
      </c>
      <c r="C2349" s="99">
        <f>'Farm Runoff'!$D2349</f>
        <v>543.28319999999997</v>
      </c>
      <c r="D2349" s="99">
        <f>'Irrigation Demand'!$D2349</f>
        <v>1025.8393939393941</v>
      </c>
      <c r="E2349" s="99">
        <f>$C2349*Farms!$H$6/100</f>
        <v>134.73423359999998</v>
      </c>
      <c r="F2349" s="99">
        <f t="shared" si="216"/>
        <v>408.54896639999998</v>
      </c>
      <c r="G2349" s="99">
        <f>IF(H2349&lt;Farms!$I$6*1000,(MIN(F2349,Farms!$L$6)),0)</f>
        <v>408.54896639999998</v>
      </c>
      <c r="H2349" s="100">
        <f t="shared" si="221"/>
        <v>453612.4752864489</v>
      </c>
      <c r="I2349" s="100">
        <f t="shared" si="217"/>
        <v>453129.91909250943</v>
      </c>
      <c r="J2349" s="100">
        <f>MIN(I2349,Farms!$I$6*1000)</f>
        <v>453129.91909250943</v>
      </c>
      <c r="K2349" s="100">
        <f>MAX(I2349-Farms!$I$6*1000, 0)</f>
        <v>0</v>
      </c>
      <c r="L2349" s="100">
        <f t="shared" si="218"/>
        <v>0</v>
      </c>
      <c r="M2349" s="100">
        <f t="shared" si="219"/>
        <v>205.16787878787883</v>
      </c>
      <c r="N2349" s="154">
        <f t="shared" si="220"/>
        <v>205.16787878787883</v>
      </c>
    </row>
    <row r="2350" spans="2:14" x14ac:dyDescent="0.25">
      <c r="B2350" s="4">
        <v>42827</v>
      </c>
      <c r="C2350" s="99">
        <f>'Farm Runoff'!$D2350</f>
        <v>543.28319999999997</v>
      </c>
      <c r="D2350" s="99">
        <f>'Irrigation Demand'!$D2350</f>
        <v>1025.8393939393941</v>
      </c>
      <c r="E2350" s="99">
        <f>$C2350*Farms!$H$6/100</f>
        <v>134.73423359999998</v>
      </c>
      <c r="F2350" s="99">
        <f t="shared" si="216"/>
        <v>408.54896639999998</v>
      </c>
      <c r="G2350" s="99">
        <f>IF(H2350&lt;Farms!$I$6*1000,(MIN(F2350,Farms!$L$6)),0)</f>
        <v>408.54896639999998</v>
      </c>
      <c r="H2350" s="100">
        <f t="shared" si="221"/>
        <v>453129.91909250943</v>
      </c>
      <c r="I2350" s="100">
        <f t="shared" si="217"/>
        <v>452647.36289856996</v>
      </c>
      <c r="J2350" s="100">
        <f>MIN(I2350,Farms!$I$6*1000)</f>
        <v>452647.36289856996</v>
      </c>
      <c r="K2350" s="100">
        <f>MAX(I2350-Farms!$I$6*1000, 0)</f>
        <v>0</v>
      </c>
      <c r="L2350" s="100">
        <f t="shared" si="218"/>
        <v>0</v>
      </c>
      <c r="M2350" s="100">
        <f t="shared" si="219"/>
        <v>205.16787878787883</v>
      </c>
      <c r="N2350" s="154">
        <f t="shared" si="220"/>
        <v>205.16787878787883</v>
      </c>
    </row>
    <row r="2351" spans="2:14" x14ac:dyDescent="0.25">
      <c r="B2351" s="4">
        <v>42828</v>
      </c>
      <c r="C2351" s="99">
        <f>'Farm Runoff'!$D2351</f>
        <v>543.28319999999997</v>
      </c>
      <c r="D2351" s="99">
        <f>'Irrigation Demand'!$D2351</f>
        <v>1025.8393939393941</v>
      </c>
      <c r="E2351" s="99">
        <f>$C2351*Farms!$H$6/100</f>
        <v>134.73423359999998</v>
      </c>
      <c r="F2351" s="99">
        <f t="shared" si="216"/>
        <v>408.54896639999998</v>
      </c>
      <c r="G2351" s="99">
        <f>IF(H2351&lt;Farms!$I$6*1000,(MIN(F2351,Farms!$L$6)),0)</f>
        <v>408.54896639999998</v>
      </c>
      <c r="H2351" s="100">
        <f t="shared" si="221"/>
        <v>452647.36289856996</v>
      </c>
      <c r="I2351" s="100">
        <f t="shared" si="217"/>
        <v>452164.80670463049</v>
      </c>
      <c r="J2351" s="100">
        <f>MIN(I2351,Farms!$I$6*1000)</f>
        <v>452164.80670463049</v>
      </c>
      <c r="K2351" s="100">
        <f>MAX(I2351-Farms!$I$6*1000, 0)</f>
        <v>0</v>
      </c>
      <c r="L2351" s="100">
        <f t="shared" si="218"/>
        <v>0</v>
      </c>
      <c r="M2351" s="100">
        <f t="shared" si="219"/>
        <v>205.16787878787883</v>
      </c>
      <c r="N2351" s="154">
        <f t="shared" si="220"/>
        <v>205.16787878787883</v>
      </c>
    </row>
    <row r="2352" spans="2:14" x14ac:dyDescent="0.25">
      <c r="B2352" s="4">
        <v>42829</v>
      </c>
      <c r="C2352" s="99">
        <f>'Farm Runoff'!$D2352</f>
        <v>543.28319999999997</v>
      </c>
      <c r="D2352" s="99">
        <f>'Irrigation Demand'!$D2352</f>
        <v>1025.8393939393941</v>
      </c>
      <c r="E2352" s="99">
        <f>$C2352*Farms!$H$6/100</f>
        <v>134.73423359999998</v>
      </c>
      <c r="F2352" s="99">
        <f t="shared" si="216"/>
        <v>408.54896639999998</v>
      </c>
      <c r="G2352" s="99">
        <f>IF(H2352&lt;Farms!$I$6*1000,(MIN(F2352,Farms!$L$6)),0)</f>
        <v>408.54896639999998</v>
      </c>
      <c r="H2352" s="100">
        <f t="shared" si="221"/>
        <v>452164.80670463049</v>
      </c>
      <c r="I2352" s="100">
        <f t="shared" si="217"/>
        <v>451682.25051069102</v>
      </c>
      <c r="J2352" s="100">
        <f>MIN(I2352,Farms!$I$6*1000)</f>
        <v>451682.25051069102</v>
      </c>
      <c r="K2352" s="100">
        <f>MAX(I2352-Farms!$I$6*1000, 0)</f>
        <v>0</v>
      </c>
      <c r="L2352" s="100">
        <f t="shared" si="218"/>
        <v>0</v>
      </c>
      <c r="M2352" s="100">
        <f t="shared" si="219"/>
        <v>205.16787878787883</v>
      </c>
      <c r="N2352" s="154">
        <f t="shared" si="220"/>
        <v>205.16787878787883</v>
      </c>
    </row>
    <row r="2353" spans="2:14" x14ac:dyDescent="0.25">
      <c r="B2353" s="4">
        <v>42830</v>
      </c>
      <c r="C2353" s="99">
        <f>'Farm Runoff'!$D2353</f>
        <v>543.28319999999997</v>
      </c>
      <c r="D2353" s="99">
        <f>'Irrigation Demand'!$D2353</f>
        <v>1025.8393939393941</v>
      </c>
      <c r="E2353" s="99">
        <f>$C2353*Farms!$H$6/100</f>
        <v>134.73423359999998</v>
      </c>
      <c r="F2353" s="99">
        <f t="shared" si="216"/>
        <v>408.54896639999998</v>
      </c>
      <c r="G2353" s="99">
        <f>IF(H2353&lt;Farms!$I$6*1000,(MIN(F2353,Farms!$L$6)),0)</f>
        <v>408.54896639999998</v>
      </c>
      <c r="H2353" s="100">
        <f t="shared" si="221"/>
        <v>451682.25051069102</v>
      </c>
      <c r="I2353" s="100">
        <f t="shared" si="217"/>
        <v>451199.69431675156</v>
      </c>
      <c r="J2353" s="100">
        <f>MIN(I2353,Farms!$I$6*1000)</f>
        <v>451199.69431675156</v>
      </c>
      <c r="K2353" s="100">
        <f>MAX(I2353-Farms!$I$6*1000, 0)</f>
        <v>0</v>
      </c>
      <c r="L2353" s="100">
        <f t="shared" si="218"/>
        <v>0</v>
      </c>
      <c r="M2353" s="100">
        <f t="shared" si="219"/>
        <v>205.16787878787883</v>
      </c>
      <c r="N2353" s="154">
        <f t="shared" si="220"/>
        <v>205.16787878787883</v>
      </c>
    </row>
    <row r="2354" spans="2:14" x14ac:dyDescent="0.25">
      <c r="B2354" s="4">
        <v>42831</v>
      </c>
      <c r="C2354" s="99">
        <f>'Farm Runoff'!$D2354</f>
        <v>679.10399999999993</v>
      </c>
      <c r="D2354" s="99">
        <f>'Irrigation Demand'!$D2354</f>
        <v>1025.8393939393941</v>
      </c>
      <c r="E2354" s="99">
        <f>$C2354*Farms!$H$6/100</f>
        <v>168.41779199999996</v>
      </c>
      <c r="F2354" s="99">
        <f t="shared" si="216"/>
        <v>510.68620799999997</v>
      </c>
      <c r="G2354" s="99">
        <f>IF(H2354&lt;Farms!$I$6*1000,(MIN(F2354,Farms!$L$6)),0)</f>
        <v>510.68620799999997</v>
      </c>
      <c r="H2354" s="100">
        <f t="shared" si="221"/>
        <v>451199.69431675156</v>
      </c>
      <c r="I2354" s="100">
        <f t="shared" si="217"/>
        <v>450852.95892281213</v>
      </c>
      <c r="J2354" s="100">
        <f>MIN(I2354,Farms!$I$6*1000)</f>
        <v>450852.95892281213</v>
      </c>
      <c r="K2354" s="100">
        <f>MAX(I2354-Farms!$I$6*1000, 0)</f>
        <v>0</v>
      </c>
      <c r="L2354" s="100">
        <f t="shared" si="218"/>
        <v>0</v>
      </c>
      <c r="M2354" s="100">
        <f t="shared" si="219"/>
        <v>205.16787878787883</v>
      </c>
      <c r="N2354" s="154">
        <f t="shared" si="220"/>
        <v>205.16787878787883</v>
      </c>
    </row>
    <row r="2355" spans="2:14" x14ac:dyDescent="0.25">
      <c r="B2355" s="4">
        <v>42832</v>
      </c>
      <c r="C2355" s="99">
        <f>'Farm Runoff'!$D2355</f>
        <v>679.10399999999993</v>
      </c>
      <c r="D2355" s="99">
        <f>'Irrigation Demand'!$D2355</f>
        <v>1025.8393939393941</v>
      </c>
      <c r="E2355" s="99">
        <f>$C2355*Farms!$H$6/100</f>
        <v>168.41779199999996</v>
      </c>
      <c r="F2355" s="99">
        <f t="shared" si="216"/>
        <v>510.68620799999997</v>
      </c>
      <c r="G2355" s="99">
        <f>IF(H2355&lt;Farms!$I$6*1000,(MIN(F2355,Farms!$L$6)),0)</f>
        <v>510.68620799999997</v>
      </c>
      <c r="H2355" s="100">
        <f t="shared" si="221"/>
        <v>450852.95892281213</v>
      </c>
      <c r="I2355" s="100">
        <f t="shared" si="217"/>
        <v>450506.22352887271</v>
      </c>
      <c r="J2355" s="100">
        <f>MIN(I2355,Farms!$I$6*1000)</f>
        <v>450506.22352887271</v>
      </c>
      <c r="K2355" s="100">
        <f>MAX(I2355-Farms!$I$6*1000, 0)</f>
        <v>0</v>
      </c>
      <c r="L2355" s="100">
        <f t="shared" si="218"/>
        <v>0</v>
      </c>
      <c r="M2355" s="100">
        <f t="shared" si="219"/>
        <v>205.16787878787883</v>
      </c>
      <c r="N2355" s="154">
        <f t="shared" si="220"/>
        <v>205.16787878787883</v>
      </c>
    </row>
    <row r="2356" spans="2:14" x14ac:dyDescent="0.25">
      <c r="B2356" s="4">
        <v>42833</v>
      </c>
      <c r="C2356" s="99">
        <f>'Farm Runoff'!$D2356</f>
        <v>814.9248</v>
      </c>
      <c r="D2356" s="99">
        <f>'Irrigation Demand'!$D2356</f>
        <v>1025.8393939393941</v>
      </c>
      <c r="E2356" s="99">
        <f>$C2356*Farms!$H$6/100</f>
        <v>202.1013504</v>
      </c>
      <c r="F2356" s="99">
        <f t="shared" si="216"/>
        <v>612.8234496</v>
      </c>
      <c r="G2356" s="99">
        <f>IF(H2356&lt;Farms!$I$6*1000,(MIN(F2356,Farms!$L$6)),0)</f>
        <v>612.8234496</v>
      </c>
      <c r="H2356" s="100">
        <f t="shared" si="221"/>
        <v>450506.22352887271</v>
      </c>
      <c r="I2356" s="100">
        <f t="shared" si="217"/>
        <v>450295.30893493333</v>
      </c>
      <c r="J2356" s="100">
        <f>MIN(I2356,Farms!$I$6*1000)</f>
        <v>450295.30893493333</v>
      </c>
      <c r="K2356" s="100">
        <f>MAX(I2356-Farms!$I$6*1000, 0)</f>
        <v>0</v>
      </c>
      <c r="L2356" s="100">
        <f t="shared" si="218"/>
        <v>0</v>
      </c>
      <c r="M2356" s="100">
        <f t="shared" si="219"/>
        <v>205.16787878787883</v>
      </c>
      <c r="N2356" s="154">
        <f t="shared" si="220"/>
        <v>205.16787878787883</v>
      </c>
    </row>
    <row r="2357" spans="2:14" x14ac:dyDescent="0.25">
      <c r="B2357" s="4">
        <v>42834</v>
      </c>
      <c r="C2357" s="99">
        <f>'Farm Runoff'!$D2357</f>
        <v>1086.5663999999999</v>
      </c>
      <c r="D2357" s="99">
        <f>'Irrigation Demand'!$D2357</f>
        <v>1025.8393939393941</v>
      </c>
      <c r="E2357" s="99">
        <f>$C2357*Farms!$H$6/100</f>
        <v>269.46846719999996</v>
      </c>
      <c r="F2357" s="99">
        <f t="shared" si="216"/>
        <v>817.09793279999997</v>
      </c>
      <c r="G2357" s="99">
        <f>IF(H2357&lt;Farms!$I$6*1000,(MIN(F2357,Farms!$L$6)),0)</f>
        <v>817.09793279999997</v>
      </c>
      <c r="H2357" s="100">
        <f t="shared" si="221"/>
        <v>450295.30893493333</v>
      </c>
      <c r="I2357" s="100">
        <f t="shared" si="217"/>
        <v>450356.03594099393</v>
      </c>
      <c r="J2357" s="100">
        <f>MIN(I2357,Farms!$I$6*1000)</f>
        <v>450356.03594099393</v>
      </c>
      <c r="K2357" s="100">
        <f>MAX(I2357-Farms!$I$6*1000, 0)</f>
        <v>0</v>
      </c>
      <c r="L2357" s="100">
        <f t="shared" si="218"/>
        <v>0</v>
      </c>
      <c r="M2357" s="100">
        <f t="shared" si="219"/>
        <v>205.16787878787883</v>
      </c>
      <c r="N2357" s="154">
        <f t="shared" si="220"/>
        <v>205.16787878787883</v>
      </c>
    </row>
    <row r="2358" spans="2:14" x14ac:dyDescent="0.25">
      <c r="B2358" s="4">
        <v>42835</v>
      </c>
      <c r="C2358" s="99">
        <f>'Farm Runoff'!$D2358</f>
        <v>950.74559999999997</v>
      </c>
      <c r="D2358" s="99">
        <f>'Irrigation Demand'!$D2358</f>
        <v>1025.8393939393941</v>
      </c>
      <c r="E2358" s="99">
        <f>$C2358*Farms!$H$6/100</f>
        <v>235.78490880000001</v>
      </c>
      <c r="F2358" s="99">
        <f t="shared" si="216"/>
        <v>714.96069119999993</v>
      </c>
      <c r="G2358" s="99">
        <f>IF(H2358&lt;Farms!$I$6*1000,(MIN(F2358,Farms!$L$6)),0)</f>
        <v>714.96069119999993</v>
      </c>
      <c r="H2358" s="100">
        <f t="shared" si="221"/>
        <v>450356.03594099393</v>
      </c>
      <c r="I2358" s="100">
        <f t="shared" si="217"/>
        <v>450280.94214705448</v>
      </c>
      <c r="J2358" s="100">
        <f>MIN(I2358,Farms!$I$6*1000)</f>
        <v>450280.94214705448</v>
      </c>
      <c r="K2358" s="100">
        <f>MAX(I2358-Farms!$I$6*1000, 0)</f>
        <v>0</v>
      </c>
      <c r="L2358" s="100">
        <f t="shared" si="218"/>
        <v>0</v>
      </c>
      <c r="M2358" s="100">
        <f t="shared" si="219"/>
        <v>205.16787878787883</v>
      </c>
      <c r="N2358" s="154">
        <f t="shared" si="220"/>
        <v>205.16787878787883</v>
      </c>
    </row>
    <row r="2359" spans="2:14" x14ac:dyDescent="0.25">
      <c r="B2359" s="4">
        <v>42836</v>
      </c>
      <c r="C2359" s="99">
        <f>'Farm Runoff'!$D2359</f>
        <v>950.74559999999997</v>
      </c>
      <c r="D2359" s="99">
        <f>'Irrigation Demand'!$D2359</f>
        <v>1025.8393939393941</v>
      </c>
      <c r="E2359" s="99">
        <f>$C2359*Farms!$H$6/100</f>
        <v>235.78490880000001</v>
      </c>
      <c r="F2359" s="99">
        <f t="shared" si="216"/>
        <v>714.96069119999993</v>
      </c>
      <c r="G2359" s="99">
        <f>IF(H2359&lt;Farms!$I$6*1000,(MIN(F2359,Farms!$L$6)),0)</f>
        <v>714.96069119999993</v>
      </c>
      <c r="H2359" s="100">
        <f t="shared" si="221"/>
        <v>450280.94214705448</v>
      </c>
      <c r="I2359" s="100">
        <f t="shared" si="217"/>
        <v>450205.84835311503</v>
      </c>
      <c r="J2359" s="100">
        <f>MIN(I2359,Farms!$I$6*1000)</f>
        <v>450205.84835311503</v>
      </c>
      <c r="K2359" s="100">
        <f>MAX(I2359-Farms!$I$6*1000, 0)</f>
        <v>0</v>
      </c>
      <c r="L2359" s="100">
        <f t="shared" si="218"/>
        <v>0</v>
      </c>
      <c r="M2359" s="100">
        <f t="shared" si="219"/>
        <v>205.16787878787883</v>
      </c>
      <c r="N2359" s="154">
        <f t="shared" si="220"/>
        <v>205.16787878787883</v>
      </c>
    </row>
    <row r="2360" spans="2:14" x14ac:dyDescent="0.25">
      <c r="B2360" s="4">
        <v>42837</v>
      </c>
      <c r="C2360" s="99">
        <f>'Farm Runoff'!$D2360</f>
        <v>814.9248</v>
      </c>
      <c r="D2360" s="99">
        <f>'Irrigation Demand'!$D2360</f>
        <v>1025.8393939393941</v>
      </c>
      <c r="E2360" s="99">
        <f>$C2360*Farms!$H$6/100</f>
        <v>202.1013504</v>
      </c>
      <c r="F2360" s="99">
        <f t="shared" si="216"/>
        <v>612.8234496</v>
      </c>
      <c r="G2360" s="99">
        <f>IF(H2360&lt;Farms!$I$6*1000,(MIN(F2360,Farms!$L$6)),0)</f>
        <v>612.8234496</v>
      </c>
      <c r="H2360" s="100">
        <f t="shared" si="221"/>
        <v>450205.84835311503</v>
      </c>
      <c r="I2360" s="100">
        <f t="shared" si="217"/>
        <v>449994.93375917565</v>
      </c>
      <c r="J2360" s="100">
        <f>MIN(I2360,Farms!$I$6*1000)</f>
        <v>449994.93375917565</v>
      </c>
      <c r="K2360" s="100">
        <f>MAX(I2360-Farms!$I$6*1000, 0)</f>
        <v>0</v>
      </c>
      <c r="L2360" s="100">
        <f t="shared" si="218"/>
        <v>0</v>
      </c>
      <c r="M2360" s="100">
        <f t="shared" si="219"/>
        <v>205.16787878787883</v>
      </c>
      <c r="N2360" s="154">
        <f t="shared" si="220"/>
        <v>205.16787878787883</v>
      </c>
    </row>
    <row r="2361" spans="2:14" x14ac:dyDescent="0.25">
      <c r="B2361" s="4">
        <v>42838</v>
      </c>
      <c r="C2361" s="99">
        <f>'Farm Runoff'!$D2361</f>
        <v>271.64159999999998</v>
      </c>
      <c r="D2361" s="99">
        <f>'Irrigation Demand'!$D2361</f>
        <v>1025.8393939393941</v>
      </c>
      <c r="E2361" s="99">
        <f>$C2361*Farms!$H$6/100</f>
        <v>67.367116799999991</v>
      </c>
      <c r="F2361" s="99">
        <f t="shared" si="216"/>
        <v>204.27448319999999</v>
      </c>
      <c r="G2361" s="99">
        <f>IF(H2361&lt;Farms!$I$6*1000,(MIN(F2361,Farms!$L$6)),0)</f>
        <v>204.27448319999999</v>
      </c>
      <c r="H2361" s="100">
        <f t="shared" si="221"/>
        <v>449994.93375917565</v>
      </c>
      <c r="I2361" s="100">
        <f t="shared" si="217"/>
        <v>449240.73596523621</v>
      </c>
      <c r="J2361" s="100">
        <f>MIN(I2361,Farms!$I$6*1000)</f>
        <v>449240.73596523621</v>
      </c>
      <c r="K2361" s="100">
        <f>MAX(I2361-Farms!$I$6*1000, 0)</f>
        <v>0</v>
      </c>
      <c r="L2361" s="100">
        <f t="shared" si="218"/>
        <v>0</v>
      </c>
      <c r="M2361" s="100">
        <f t="shared" si="219"/>
        <v>205.16787878787883</v>
      </c>
      <c r="N2361" s="154">
        <f t="shared" si="220"/>
        <v>205.16787878787883</v>
      </c>
    </row>
    <row r="2362" spans="2:14" x14ac:dyDescent="0.25">
      <c r="B2362" s="4">
        <v>42839</v>
      </c>
      <c r="C2362" s="99">
        <f>'Farm Runoff'!$D2362</f>
        <v>0</v>
      </c>
      <c r="D2362" s="99">
        <f>'Irrigation Demand'!$D2362</f>
        <v>1025.8393939393941</v>
      </c>
      <c r="E2362" s="99">
        <f>$C2362*Farms!$H$6/100</f>
        <v>0</v>
      </c>
      <c r="F2362" s="99">
        <f t="shared" si="216"/>
        <v>0</v>
      </c>
      <c r="G2362" s="99">
        <f>IF(H2362&lt;Farms!$I$6*1000,(MIN(F2362,Farms!$L$6)),0)</f>
        <v>0</v>
      </c>
      <c r="H2362" s="100">
        <f t="shared" si="221"/>
        <v>449240.73596523621</v>
      </c>
      <c r="I2362" s="100">
        <f t="shared" si="217"/>
        <v>448214.89657129679</v>
      </c>
      <c r="J2362" s="100">
        <f>MIN(I2362,Farms!$I$6*1000)</f>
        <v>448214.89657129679</v>
      </c>
      <c r="K2362" s="100">
        <f>MAX(I2362-Farms!$I$6*1000, 0)</f>
        <v>0</v>
      </c>
      <c r="L2362" s="100">
        <f t="shared" si="218"/>
        <v>0</v>
      </c>
      <c r="M2362" s="100">
        <f t="shared" si="219"/>
        <v>205.16787878787883</v>
      </c>
      <c r="N2362" s="154">
        <f t="shared" si="220"/>
        <v>205.16787878787883</v>
      </c>
    </row>
    <row r="2363" spans="2:14" x14ac:dyDescent="0.25">
      <c r="B2363" s="4">
        <v>42840</v>
      </c>
      <c r="C2363" s="99">
        <f>'Farm Runoff'!$D2363</f>
        <v>0</v>
      </c>
      <c r="D2363" s="99">
        <f>'Irrigation Demand'!$D2363</f>
        <v>1025.8393939393941</v>
      </c>
      <c r="E2363" s="99">
        <f>$C2363*Farms!$H$6/100</f>
        <v>0</v>
      </c>
      <c r="F2363" s="99">
        <f t="shared" si="216"/>
        <v>0</v>
      </c>
      <c r="G2363" s="99">
        <f>IF(H2363&lt;Farms!$I$6*1000,(MIN(F2363,Farms!$L$6)),0)</f>
        <v>0</v>
      </c>
      <c r="H2363" s="100">
        <f t="shared" si="221"/>
        <v>448214.89657129679</v>
      </c>
      <c r="I2363" s="100">
        <f t="shared" si="217"/>
        <v>447189.05717735738</v>
      </c>
      <c r="J2363" s="100">
        <f>MIN(I2363,Farms!$I$6*1000)</f>
        <v>447189.05717735738</v>
      </c>
      <c r="K2363" s="100">
        <f>MAX(I2363-Farms!$I$6*1000, 0)</f>
        <v>0</v>
      </c>
      <c r="L2363" s="100">
        <f t="shared" si="218"/>
        <v>0</v>
      </c>
      <c r="M2363" s="100">
        <f t="shared" si="219"/>
        <v>205.16787878787883</v>
      </c>
      <c r="N2363" s="154">
        <f t="shared" si="220"/>
        <v>205.16787878787883</v>
      </c>
    </row>
    <row r="2364" spans="2:14" x14ac:dyDescent="0.25">
      <c r="B2364" s="4">
        <v>42841</v>
      </c>
      <c r="C2364" s="99">
        <f>'Farm Runoff'!$D2364</f>
        <v>0</v>
      </c>
      <c r="D2364" s="99">
        <f>'Irrigation Demand'!$D2364</f>
        <v>1025.8393939393941</v>
      </c>
      <c r="E2364" s="99">
        <f>$C2364*Farms!$H$6/100</f>
        <v>0</v>
      </c>
      <c r="F2364" s="99">
        <f t="shared" si="216"/>
        <v>0</v>
      </c>
      <c r="G2364" s="99">
        <f>IF(H2364&lt;Farms!$I$6*1000,(MIN(F2364,Farms!$L$6)),0)</f>
        <v>0</v>
      </c>
      <c r="H2364" s="100">
        <f t="shared" si="221"/>
        <v>447189.05717735738</v>
      </c>
      <c r="I2364" s="100">
        <f t="shared" si="217"/>
        <v>446163.21778341796</v>
      </c>
      <c r="J2364" s="100">
        <f>MIN(I2364,Farms!$I$6*1000)</f>
        <v>446163.21778341796</v>
      </c>
      <c r="K2364" s="100">
        <f>MAX(I2364-Farms!$I$6*1000, 0)</f>
        <v>0</v>
      </c>
      <c r="L2364" s="100">
        <f t="shared" si="218"/>
        <v>0</v>
      </c>
      <c r="M2364" s="100">
        <f t="shared" si="219"/>
        <v>205.16787878787883</v>
      </c>
      <c r="N2364" s="154">
        <f t="shared" si="220"/>
        <v>205.16787878787883</v>
      </c>
    </row>
    <row r="2365" spans="2:14" x14ac:dyDescent="0.25">
      <c r="B2365" s="4">
        <v>42842</v>
      </c>
      <c r="C2365" s="99">
        <f>'Farm Runoff'!$D2365</f>
        <v>0</v>
      </c>
      <c r="D2365" s="99">
        <f>'Irrigation Demand'!$D2365</f>
        <v>1025.8393939393941</v>
      </c>
      <c r="E2365" s="99">
        <f>$C2365*Farms!$H$6/100</f>
        <v>0</v>
      </c>
      <c r="F2365" s="99">
        <f t="shared" si="216"/>
        <v>0</v>
      </c>
      <c r="G2365" s="99">
        <f>IF(H2365&lt;Farms!$I$6*1000,(MIN(F2365,Farms!$L$6)),0)</f>
        <v>0</v>
      </c>
      <c r="H2365" s="100">
        <f t="shared" si="221"/>
        <v>446163.21778341796</v>
      </c>
      <c r="I2365" s="100">
        <f t="shared" si="217"/>
        <v>445137.37838947854</v>
      </c>
      <c r="J2365" s="100">
        <f>MIN(I2365,Farms!$I$6*1000)</f>
        <v>445137.37838947854</v>
      </c>
      <c r="K2365" s="100">
        <f>MAX(I2365-Farms!$I$6*1000, 0)</f>
        <v>0</v>
      </c>
      <c r="L2365" s="100">
        <f t="shared" si="218"/>
        <v>0</v>
      </c>
      <c r="M2365" s="100">
        <f t="shared" si="219"/>
        <v>205.16787878787883</v>
      </c>
      <c r="N2365" s="154">
        <f t="shared" si="220"/>
        <v>205.16787878787883</v>
      </c>
    </row>
    <row r="2366" spans="2:14" x14ac:dyDescent="0.25">
      <c r="B2366" s="4">
        <v>42843</v>
      </c>
      <c r="C2366" s="99">
        <f>'Farm Runoff'!$D2366</f>
        <v>679.10399999999993</v>
      </c>
      <c r="D2366" s="99">
        <f>'Irrigation Demand'!$D2366</f>
        <v>1025.8393939393941</v>
      </c>
      <c r="E2366" s="99">
        <f>$C2366*Farms!$H$6/100</f>
        <v>168.41779199999996</v>
      </c>
      <c r="F2366" s="99">
        <f t="shared" si="216"/>
        <v>510.68620799999997</v>
      </c>
      <c r="G2366" s="99">
        <f>IF(H2366&lt;Farms!$I$6*1000,(MIN(F2366,Farms!$L$6)),0)</f>
        <v>510.68620799999997</v>
      </c>
      <c r="H2366" s="100">
        <f t="shared" si="221"/>
        <v>445137.37838947854</v>
      </c>
      <c r="I2366" s="100">
        <f t="shared" si="217"/>
        <v>444790.64299553912</v>
      </c>
      <c r="J2366" s="100">
        <f>MIN(I2366,Farms!$I$6*1000)</f>
        <v>444790.64299553912</v>
      </c>
      <c r="K2366" s="100">
        <f>MAX(I2366-Farms!$I$6*1000, 0)</f>
        <v>0</v>
      </c>
      <c r="L2366" s="100">
        <f t="shared" si="218"/>
        <v>0</v>
      </c>
      <c r="M2366" s="100">
        <f t="shared" si="219"/>
        <v>205.16787878787883</v>
      </c>
      <c r="N2366" s="154">
        <f t="shared" si="220"/>
        <v>205.16787878787883</v>
      </c>
    </row>
    <row r="2367" spans="2:14" x14ac:dyDescent="0.25">
      <c r="B2367" s="4">
        <v>42844</v>
      </c>
      <c r="C2367" s="99">
        <f>'Farm Runoff'!$D2367</f>
        <v>1086.5663999999999</v>
      </c>
      <c r="D2367" s="99">
        <f>'Irrigation Demand'!$D2367</f>
        <v>1025.8393939393941</v>
      </c>
      <c r="E2367" s="99">
        <f>$C2367*Farms!$H$6/100</f>
        <v>269.46846719999996</v>
      </c>
      <c r="F2367" s="99">
        <f t="shared" si="216"/>
        <v>817.09793279999997</v>
      </c>
      <c r="G2367" s="99">
        <f>IF(H2367&lt;Farms!$I$6*1000,(MIN(F2367,Farms!$L$6)),0)</f>
        <v>817.09793279999997</v>
      </c>
      <c r="H2367" s="100">
        <f t="shared" si="221"/>
        <v>444790.64299553912</v>
      </c>
      <c r="I2367" s="100">
        <f t="shared" si="217"/>
        <v>444851.37000159972</v>
      </c>
      <c r="J2367" s="100">
        <f>MIN(I2367,Farms!$I$6*1000)</f>
        <v>444851.37000159972</v>
      </c>
      <c r="K2367" s="100">
        <f>MAX(I2367-Farms!$I$6*1000, 0)</f>
        <v>0</v>
      </c>
      <c r="L2367" s="100">
        <f t="shared" si="218"/>
        <v>0</v>
      </c>
      <c r="M2367" s="100">
        <f t="shared" si="219"/>
        <v>205.16787878787883</v>
      </c>
      <c r="N2367" s="154">
        <f t="shared" si="220"/>
        <v>205.16787878787883</v>
      </c>
    </row>
    <row r="2368" spans="2:14" x14ac:dyDescent="0.25">
      <c r="B2368" s="4">
        <v>42845</v>
      </c>
      <c r="C2368" s="99">
        <f>'Farm Runoff'!$D2368</f>
        <v>1086.5663999999999</v>
      </c>
      <c r="D2368" s="99">
        <f>'Irrigation Demand'!$D2368</f>
        <v>1025.8393939393941</v>
      </c>
      <c r="E2368" s="99">
        <f>$C2368*Farms!$H$6/100</f>
        <v>269.46846719999996</v>
      </c>
      <c r="F2368" s="99">
        <f t="shared" si="216"/>
        <v>817.09793279999997</v>
      </c>
      <c r="G2368" s="99">
        <f>IF(H2368&lt;Farms!$I$6*1000,(MIN(F2368,Farms!$L$6)),0)</f>
        <v>817.09793279999997</v>
      </c>
      <c r="H2368" s="100">
        <f t="shared" si="221"/>
        <v>444851.37000159972</v>
      </c>
      <c r="I2368" s="100">
        <f t="shared" si="217"/>
        <v>444912.09700766031</v>
      </c>
      <c r="J2368" s="100">
        <f>MIN(I2368,Farms!$I$6*1000)</f>
        <v>444912.09700766031</v>
      </c>
      <c r="K2368" s="100">
        <f>MAX(I2368-Farms!$I$6*1000, 0)</f>
        <v>0</v>
      </c>
      <c r="L2368" s="100">
        <f t="shared" si="218"/>
        <v>0</v>
      </c>
      <c r="M2368" s="100">
        <f t="shared" si="219"/>
        <v>205.16787878787883</v>
      </c>
      <c r="N2368" s="154">
        <f t="shared" si="220"/>
        <v>205.16787878787883</v>
      </c>
    </row>
    <row r="2369" spans="2:14" x14ac:dyDescent="0.25">
      <c r="B2369" s="4">
        <v>42846</v>
      </c>
      <c r="C2369" s="99">
        <f>'Farm Runoff'!$D2369</f>
        <v>1086.5663999999999</v>
      </c>
      <c r="D2369" s="99">
        <f>'Irrigation Demand'!$D2369</f>
        <v>1025.8393939393941</v>
      </c>
      <c r="E2369" s="99">
        <f>$C2369*Farms!$H$6/100</f>
        <v>269.46846719999996</v>
      </c>
      <c r="F2369" s="99">
        <f t="shared" si="216"/>
        <v>817.09793279999997</v>
      </c>
      <c r="G2369" s="99">
        <f>IF(H2369&lt;Farms!$I$6*1000,(MIN(F2369,Farms!$L$6)),0)</f>
        <v>817.09793279999997</v>
      </c>
      <c r="H2369" s="100">
        <f t="shared" si="221"/>
        <v>444912.09700766031</v>
      </c>
      <c r="I2369" s="100">
        <f t="shared" si="217"/>
        <v>444972.82401372091</v>
      </c>
      <c r="J2369" s="100">
        <f>MIN(I2369,Farms!$I$6*1000)</f>
        <v>444972.82401372091</v>
      </c>
      <c r="K2369" s="100">
        <f>MAX(I2369-Farms!$I$6*1000, 0)</f>
        <v>0</v>
      </c>
      <c r="L2369" s="100">
        <f t="shared" si="218"/>
        <v>0</v>
      </c>
      <c r="M2369" s="100">
        <f t="shared" si="219"/>
        <v>205.16787878787883</v>
      </c>
      <c r="N2369" s="154">
        <f t="shared" si="220"/>
        <v>205.16787878787883</v>
      </c>
    </row>
    <row r="2370" spans="2:14" x14ac:dyDescent="0.25">
      <c r="B2370" s="4">
        <v>42847</v>
      </c>
      <c r="C2370" s="99">
        <f>'Farm Runoff'!$D2370</f>
        <v>1086.5663999999999</v>
      </c>
      <c r="D2370" s="99">
        <f>'Irrigation Demand'!$D2370</f>
        <v>1025.8393939393941</v>
      </c>
      <c r="E2370" s="99">
        <f>$C2370*Farms!$H$6/100</f>
        <v>269.46846719999996</v>
      </c>
      <c r="F2370" s="99">
        <f t="shared" si="216"/>
        <v>817.09793279999997</v>
      </c>
      <c r="G2370" s="99">
        <f>IF(H2370&lt;Farms!$I$6*1000,(MIN(F2370,Farms!$L$6)),0)</f>
        <v>817.09793279999997</v>
      </c>
      <c r="H2370" s="100">
        <f t="shared" si="221"/>
        <v>444972.82401372091</v>
      </c>
      <c r="I2370" s="100">
        <f t="shared" si="217"/>
        <v>445033.5510197815</v>
      </c>
      <c r="J2370" s="100">
        <f>MIN(I2370,Farms!$I$6*1000)</f>
        <v>445033.5510197815</v>
      </c>
      <c r="K2370" s="100">
        <f>MAX(I2370-Farms!$I$6*1000, 0)</f>
        <v>0</v>
      </c>
      <c r="L2370" s="100">
        <f t="shared" si="218"/>
        <v>0</v>
      </c>
      <c r="M2370" s="100">
        <f t="shared" si="219"/>
        <v>205.16787878787883</v>
      </c>
      <c r="N2370" s="154">
        <f t="shared" si="220"/>
        <v>205.16787878787883</v>
      </c>
    </row>
    <row r="2371" spans="2:14" x14ac:dyDescent="0.25">
      <c r="B2371" s="4">
        <v>42848</v>
      </c>
      <c r="C2371" s="99">
        <f>'Farm Runoff'!$D2371</f>
        <v>1086.5663999999999</v>
      </c>
      <c r="D2371" s="99">
        <f>'Irrigation Demand'!$D2371</f>
        <v>1025.8393939393941</v>
      </c>
      <c r="E2371" s="99">
        <f>$C2371*Farms!$H$6/100</f>
        <v>269.46846719999996</v>
      </c>
      <c r="F2371" s="99">
        <f t="shared" si="216"/>
        <v>817.09793279999997</v>
      </c>
      <c r="G2371" s="99">
        <f>IF(H2371&lt;Farms!$I$6*1000,(MIN(F2371,Farms!$L$6)),0)</f>
        <v>817.09793279999997</v>
      </c>
      <c r="H2371" s="100">
        <f t="shared" si="221"/>
        <v>445033.5510197815</v>
      </c>
      <c r="I2371" s="100">
        <f t="shared" si="217"/>
        <v>445094.2780258421</v>
      </c>
      <c r="J2371" s="100">
        <f>MIN(I2371,Farms!$I$6*1000)</f>
        <v>445094.2780258421</v>
      </c>
      <c r="K2371" s="100">
        <f>MAX(I2371-Farms!$I$6*1000, 0)</f>
        <v>0</v>
      </c>
      <c r="L2371" s="100">
        <f t="shared" si="218"/>
        <v>0</v>
      </c>
      <c r="M2371" s="100">
        <f t="shared" si="219"/>
        <v>205.16787878787883</v>
      </c>
      <c r="N2371" s="154">
        <f t="shared" si="220"/>
        <v>205.16787878787883</v>
      </c>
    </row>
    <row r="2372" spans="2:14" x14ac:dyDescent="0.25">
      <c r="B2372" s="4">
        <v>42849</v>
      </c>
      <c r="C2372" s="99">
        <f>'Farm Runoff'!$D2372</f>
        <v>1086.5663999999999</v>
      </c>
      <c r="D2372" s="99">
        <f>'Irrigation Demand'!$D2372</f>
        <v>1025.8393939393941</v>
      </c>
      <c r="E2372" s="99">
        <f>$C2372*Farms!$H$6/100</f>
        <v>269.46846719999996</v>
      </c>
      <c r="F2372" s="99">
        <f t="shared" si="216"/>
        <v>817.09793279999997</v>
      </c>
      <c r="G2372" s="99">
        <f>IF(H2372&lt;Farms!$I$6*1000,(MIN(F2372,Farms!$L$6)),0)</f>
        <v>817.09793279999997</v>
      </c>
      <c r="H2372" s="100">
        <f t="shared" si="221"/>
        <v>445094.2780258421</v>
      </c>
      <c r="I2372" s="100">
        <f t="shared" si="217"/>
        <v>445155.00503190269</v>
      </c>
      <c r="J2372" s="100">
        <f>MIN(I2372,Farms!$I$6*1000)</f>
        <v>445155.00503190269</v>
      </c>
      <c r="K2372" s="100">
        <f>MAX(I2372-Farms!$I$6*1000, 0)</f>
        <v>0</v>
      </c>
      <c r="L2372" s="100">
        <f t="shared" si="218"/>
        <v>0</v>
      </c>
      <c r="M2372" s="100">
        <f t="shared" si="219"/>
        <v>205.16787878787883</v>
      </c>
      <c r="N2372" s="154">
        <f t="shared" si="220"/>
        <v>205.16787878787883</v>
      </c>
    </row>
    <row r="2373" spans="2:14" x14ac:dyDescent="0.25">
      <c r="B2373" s="4">
        <v>42850</v>
      </c>
      <c r="C2373" s="99">
        <f>'Farm Runoff'!$D2373</f>
        <v>1086.5663999999999</v>
      </c>
      <c r="D2373" s="99">
        <f>'Irrigation Demand'!$D2373</f>
        <v>1025.8393939393941</v>
      </c>
      <c r="E2373" s="99">
        <f>$C2373*Farms!$H$6/100</f>
        <v>269.46846719999996</v>
      </c>
      <c r="F2373" s="99">
        <f t="shared" si="216"/>
        <v>817.09793279999997</v>
      </c>
      <c r="G2373" s="99">
        <f>IF(H2373&lt;Farms!$I$6*1000,(MIN(F2373,Farms!$L$6)),0)</f>
        <v>817.09793279999997</v>
      </c>
      <c r="H2373" s="100">
        <f t="shared" si="221"/>
        <v>445155.00503190269</v>
      </c>
      <c r="I2373" s="100">
        <f t="shared" si="217"/>
        <v>445215.73203796329</v>
      </c>
      <c r="J2373" s="100">
        <f>MIN(I2373,Farms!$I$6*1000)</f>
        <v>445215.73203796329</v>
      </c>
      <c r="K2373" s="100">
        <f>MAX(I2373-Farms!$I$6*1000, 0)</f>
        <v>0</v>
      </c>
      <c r="L2373" s="100">
        <f t="shared" si="218"/>
        <v>0</v>
      </c>
      <c r="M2373" s="100">
        <f t="shared" si="219"/>
        <v>205.16787878787883</v>
      </c>
      <c r="N2373" s="154">
        <f t="shared" si="220"/>
        <v>205.16787878787883</v>
      </c>
    </row>
    <row r="2374" spans="2:14" x14ac:dyDescent="0.25">
      <c r="B2374" s="4">
        <v>42851</v>
      </c>
      <c r="C2374" s="99">
        <f>'Farm Runoff'!$D2374</f>
        <v>1086.5663999999999</v>
      </c>
      <c r="D2374" s="99">
        <f>'Irrigation Demand'!$D2374</f>
        <v>1025.8393939393941</v>
      </c>
      <c r="E2374" s="99">
        <f>$C2374*Farms!$H$6/100</f>
        <v>269.46846719999996</v>
      </c>
      <c r="F2374" s="99">
        <f t="shared" si="216"/>
        <v>817.09793279999997</v>
      </c>
      <c r="G2374" s="99">
        <f>IF(H2374&lt;Farms!$I$6*1000,(MIN(F2374,Farms!$L$6)),0)</f>
        <v>817.09793279999997</v>
      </c>
      <c r="H2374" s="100">
        <f t="shared" si="221"/>
        <v>445215.73203796329</v>
      </c>
      <c r="I2374" s="100">
        <f t="shared" si="217"/>
        <v>445276.45904402388</v>
      </c>
      <c r="J2374" s="100">
        <f>MIN(I2374,Farms!$I$6*1000)</f>
        <v>445276.45904402388</v>
      </c>
      <c r="K2374" s="100">
        <f>MAX(I2374-Farms!$I$6*1000, 0)</f>
        <v>0</v>
      </c>
      <c r="L2374" s="100">
        <f t="shared" si="218"/>
        <v>0</v>
      </c>
      <c r="M2374" s="100">
        <f t="shared" si="219"/>
        <v>205.16787878787883</v>
      </c>
      <c r="N2374" s="154">
        <f t="shared" si="220"/>
        <v>205.16787878787883</v>
      </c>
    </row>
    <row r="2375" spans="2:14" x14ac:dyDescent="0.25">
      <c r="B2375" s="4">
        <v>42852</v>
      </c>
      <c r="C2375" s="99">
        <f>'Farm Runoff'!$D2375</f>
        <v>543.28319999999997</v>
      </c>
      <c r="D2375" s="99">
        <f>'Irrigation Demand'!$D2375</f>
        <v>1025.8393939393941</v>
      </c>
      <c r="E2375" s="99">
        <f>$C2375*Farms!$H$6/100</f>
        <v>134.73423359999998</v>
      </c>
      <c r="F2375" s="99">
        <f t="shared" ref="F2375:F2438" si="222">C2375-E2375</f>
        <v>408.54896639999998</v>
      </c>
      <c r="G2375" s="99">
        <f>IF(H2375&lt;Farms!$I$6*1000,(MIN(F2375,Farms!$L$6)),0)</f>
        <v>408.54896639999998</v>
      </c>
      <c r="H2375" s="100">
        <f t="shared" si="221"/>
        <v>445276.45904402388</v>
      </c>
      <c r="I2375" s="100">
        <f t="shared" ref="I2375:I2438" si="223">H2375+E2375+G2375-D2375</f>
        <v>444793.90285008441</v>
      </c>
      <c r="J2375" s="100">
        <f>MIN(I2375,Farms!$I$6*1000)</f>
        <v>444793.90285008441</v>
      </c>
      <c r="K2375" s="100">
        <f>MAX(I2375-Farms!$I$6*1000, 0)</f>
        <v>0</v>
      </c>
      <c r="L2375" s="100">
        <f t="shared" ref="L2375:L2438" si="224">F2375-G2375</f>
        <v>0</v>
      </c>
      <c r="M2375" s="100">
        <f t="shared" ref="M2375:M2438" si="225">D2375*0.2</f>
        <v>205.16787878787883</v>
      </c>
      <c r="N2375" s="154">
        <f t="shared" ref="N2375:N2438" si="226">K2375+L2375+M2375</f>
        <v>205.16787878787883</v>
      </c>
    </row>
    <row r="2376" spans="2:14" x14ac:dyDescent="0.25">
      <c r="B2376" s="4">
        <v>42853</v>
      </c>
      <c r="C2376" s="99">
        <f>'Farm Runoff'!$D2376</f>
        <v>407.4624</v>
      </c>
      <c r="D2376" s="99">
        <f>'Irrigation Demand'!$D2376</f>
        <v>1025.8393939393941</v>
      </c>
      <c r="E2376" s="99">
        <f>$C2376*Farms!$H$6/100</f>
        <v>101.0506752</v>
      </c>
      <c r="F2376" s="99">
        <f t="shared" si="222"/>
        <v>306.4117248</v>
      </c>
      <c r="G2376" s="99">
        <f>IF(H2376&lt;Farms!$I$6*1000,(MIN(F2376,Farms!$L$6)),0)</f>
        <v>306.4117248</v>
      </c>
      <c r="H2376" s="100">
        <f t="shared" ref="H2376:H2439" si="227">J2375</f>
        <v>444793.90285008441</v>
      </c>
      <c r="I2376" s="100">
        <f t="shared" si="223"/>
        <v>444175.52585614502</v>
      </c>
      <c r="J2376" s="100">
        <f>MIN(I2376,Farms!$I$6*1000)</f>
        <v>444175.52585614502</v>
      </c>
      <c r="K2376" s="100">
        <f>MAX(I2376-Farms!$I$6*1000, 0)</f>
        <v>0</v>
      </c>
      <c r="L2376" s="100">
        <f t="shared" si="224"/>
        <v>0</v>
      </c>
      <c r="M2376" s="100">
        <f t="shared" si="225"/>
        <v>205.16787878787883</v>
      </c>
      <c r="N2376" s="154">
        <f t="shared" si="226"/>
        <v>205.16787878787883</v>
      </c>
    </row>
    <row r="2377" spans="2:14" x14ac:dyDescent="0.25">
      <c r="B2377" s="4">
        <v>42854</v>
      </c>
      <c r="C2377" s="99">
        <f>'Farm Runoff'!$D2377</f>
        <v>271.64159999999998</v>
      </c>
      <c r="D2377" s="99">
        <f>'Irrigation Demand'!$D2377</f>
        <v>1025.8393939393941</v>
      </c>
      <c r="E2377" s="99">
        <f>$C2377*Farms!$H$6/100</f>
        <v>67.367116799999991</v>
      </c>
      <c r="F2377" s="99">
        <f t="shared" si="222"/>
        <v>204.27448319999999</v>
      </c>
      <c r="G2377" s="99">
        <f>IF(H2377&lt;Farms!$I$6*1000,(MIN(F2377,Farms!$L$6)),0)</f>
        <v>204.27448319999999</v>
      </c>
      <c r="H2377" s="100">
        <f t="shared" si="227"/>
        <v>444175.52585614502</v>
      </c>
      <c r="I2377" s="100">
        <f t="shared" si="223"/>
        <v>443421.32806220558</v>
      </c>
      <c r="J2377" s="100">
        <f>MIN(I2377,Farms!$I$6*1000)</f>
        <v>443421.32806220558</v>
      </c>
      <c r="K2377" s="100">
        <f>MAX(I2377-Farms!$I$6*1000, 0)</f>
        <v>0</v>
      </c>
      <c r="L2377" s="100">
        <f t="shared" si="224"/>
        <v>0</v>
      </c>
      <c r="M2377" s="100">
        <f t="shared" si="225"/>
        <v>205.16787878787883</v>
      </c>
      <c r="N2377" s="154">
        <f t="shared" si="226"/>
        <v>205.16787878787883</v>
      </c>
    </row>
    <row r="2378" spans="2:14" x14ac:dyDescent="0.25">
      <c r="B2378" s="4">
        <v>42855</v>
      </c>
      <c r="C2378" s="99">
        <f>'Farm Runoff'!$D2378</f>
        <v>135.82079999999999</v>
      </c>
      <c r="D2378" s="99">
        <f>'Irrigation Demand'!$D2378</f>
        <v>1025.8393939393941</v>
      </c>
      <c r="E2378" s="99">
        <f>$C2378*Farms!$H$6/100</f>
        <v>33.683558399999995</v>
      </c>
      <c r="F2378" s="99">
        <f t="shared" si="222"/>
        <v>102.1372416</v>
      </c>
      <c r="G2378" s="99">
        <f>IF(H2378&lt;Farms!$I$6*1000,(MIN(F2378,Farms!$L$6)),0)</f>
        <v>102.1372416</v>
      </c>
      <c r="H2378" s="100">
        <f t="shared" si="227"/>
        <v>443421.32806220558</v>
      </c>
      <c r="I2378" s="100">
        <f t="shared" si="223"/>
        <v>442531.3094682662</v>
      </c>
      <c r="J2378" s="100">
        <f>MIN(I2378,Farms!$I$6*1000)</f>
        <v>442531.3094682662</v>
      </c>
      <c r="K2378" s="100">
        <f>MAX(I2378-Farms!$I$6*1000, 0)</f>
        <v>0</v>
      </c>
      <c r="L2378" s="100">
        <f t="shared" si="224"/>
        <v>0</v>
      </c>
      <c r="M2378" s="100">
        <f t="shared" si="225"/>
        <v>205.16787878787883</v>
      </c>
      <c r="N2378" s="154">
        <f t="shared" si="226"/>
        <v>205.16787878787883</v>
      </c>
    </row>
    <row r="2379" spans="2:14" x14ac:dyDescent="0.25">
      <c r="B2379" s="4">
        <v>42856</v>
      </c>
      <c r="C2379" s="99">
        <f>'Farm Runoff'!$D2379</f>
        <v>1460.0736000000002</v>
      </c>
      <c r="D2379" s="99">
        <f>'Irrigation Demand'!$D2379</f>
        <v>605.76344086021504</v>
      </c>
      <c r="E2379" s="99">
        <f>$C2379*Farms!$H$6/100</f>
        <v>362.09825280000007</v>
      </c>
      <c r="F2379" s="99">
        <f t="shared" si="222"/>
        <v>1097.9753472000002</v>
      </c>
      <c r="G2379" s="99">
        <f>IF(H2379&lt;Farms!$I$6*1000,(MIN(F2379,Farms!$L$6)),0)</f>
        <v>1097.9753472000002</v>
      </c>
      <c r="H2379" s="100">
        <f t="shared" si="227"/>
        <v>442531.3094682662</v>
      </c>
      <c r="I2379" s="100">
        <f t="shared" si="223"/>
        <v>443385.61962740601</v>
      </c>
      <c r="J2379" s="100">
        <f>MIN(I2379,Farms!$I$6*1000)</f>
        <v>443385.61962740601</v>
      </c>
      <c r="K2379" s="100">
        <f>MAX(I2379-Farms!$I$6*1000, 0)</f>
        <v>0</v>
      </c>
      <c r="L2379" s="100">
        <f t="shared" si="224"/>
        <v>0</v>
      </c>
      <c r="M2379" s="100">
        <f t="shared" si="225"/>
        <v>121.15268817204301</v>
      </c>
      <c r="N2379" s="154">
        <f t="shared" si="226"/>
        <v>121.15268817204301</v>
      </c>
    </row>
    <row r="2380" spans="2:14" x14ac:dyDescent="0.25">
      <c r="B2380" s="4">
        <v>42857</v>
      </c>
      <c r="C2380" s="99">
        <f>'Farm Runoff'!$D2380</f>
        <v>1460.0736000000002</v>
      </c>
      <c r="D2380" s="99">
        <f>'Irrigation Demand'!$D2380</f>
        <v>605.76344086021504</v>
      </c>
      <c r="E2380" s="99">
        <f>$C2380*Farms!$H$6/100</f>
        <v>362.09825280000007</v>
      </c>
      <c r="F2380" s="99">
        <f t="shared" si="222"/>
        <v>1097.9753472000002</v>
      </c>
      <c r="G2380" s="99">
        <f>IF(H2380&lt;Farms!$I$6*1000,(MIN(F2380,Farms!$L$6)),0)</f>
        <v>1097.9753472000002</v>
      </c>
      <c r="H2380" s="100">
        <f t="shared" si="227"/>
        <v>443385.61962740601</v>
      </c>
      <c r="I2380" s="100">
        <f t="shared" si="223"/>
        <v>444239.92978654581</v>
      </c>
      <c r="J2380" s="100">
        <f>MIN(I2380,Farms!$I$6*1000)</f>
        <v>444239.92978654581</v>
      </c>
      <c r="K2380" s="100">
        <f>MAX(I2380-Farms!$I$6*1000, 0)</f>
        <v>0</v>
      </c>
      <c r="L2380" s="100">
        <f t="shared" si="224"/>
        <v>0</v>
      </c>
      <c r="M2380" s="100">
        <f t="shared" si="225"/>
        <v>121.15268817204301</v>
      </c>
      <c r="N2380" s="154">
        <f t="shared" si="226"/>
        <v>121.15268817204301</v>
      </c>
    </row>
    <row r="2381" spans="2:14" x14ac:dyDescent="0.25">
      <c r="B2381" s="4">
        <v>42858</v>
      </c>
      <c r="C2381" s="99">
        <f>'Farm Runoff'!$D2381</f>
        <v>1460.0736000000002</v>
      </c>
      <c r="D2381" s="99">
        <f>'Irrigation Demand'!$D2381</f>
        <v>605.76344086021504</v>
      </c>
      <c r="E2381" s="99">
        <f>$C2381*Farms!$H$6/100</f>
        <v>362.09825280000007</v>
      </c>
      <c r="F2381" s="99">
        <f t="shared" si="222"/>
        <v>1097.9753472000002</v>
      </c>
      <c r="G2381" s="99">
        <f>IF(H2381&lt;Farms!$I$6*1000,(MIN(F2381,Farms!$L$6)),0)</f>
        <v>1097.9753472000002</v>
      </c>
      <c r="H2381" s="100">
        <f t="shared" si="227"/>
        <v>444239.92978654581</v>
      </c>
      <c r="I2381" s="100">
        <f t="shared" si="223"/>
        <v>445094.23994568561</v>
      </c>
      <c r="J2381" s="100">
        <f>MIN(I2381,Farms!$I$6*1000)</f>
        <v>445094.23994568561</v>
      </c>
      <c r="K2381" s="100">
        <f>MAX(I2381-Farms!$I$6*1000, 0)</f>
        <v>0</v>
      </c>
      <c r="L2381" s="100">
        <f t="shared" si="224"/>
        <v>0</v>
      </c>
      <c r="M2381" s="100">
        <f t="shared" si="225"/>
        <v>121.15268817204301</v>
      </c>
      <c r="N2381" s="154">
        <f t="shared" si="226"/>
        <v>121.15268817204301</v>
      </c>
    </row>
    <row r="2382" spans="2:14" x14ac:dyDescent="0.25">
      <c r="B2382" s="4">
        <v>42859</v>
      </c>
      <c r="C2382" s="99">
        <f>'Farm Runoff'!$D2382</f>
        <v>1460.0736000000002</v>
      </c>
      <c r="D2382" s="99">
        <f>'Irrigation Demand'!$D2382</f>
        <v>605.76344086021504</v>
      </c>
      <c r="E2382" s="99">
        <f>$C2382*Farms!$H$6/100</f>
        <v>362.09825280000007</v>
      </c>
      <c r="F2382" s="99">
        <f t="shared" si="222"/>
        <v>1097.9753472000002</v>
      </c>
      <c r="G2382" s="99">
        <f>IF(H2382&lt;Farms!$I$6*1000,(MIN(F2382,Farms!$L$6)),0)</f>
        <v>1097.9753472000002</v>
      </c>
      <c r="H2382" s="100">
        <f t="shared" si="227"/>
        <v>445094.23994568561</v>
      </c>
      <c r="I2382" s="100">
        <f t="shared" si="223"/>
        <v>445948.55010482541</v>
      </c>
      <c r="J2382" s="100">
        <f>MIN(I2382,Farms!$I$6*1000)</f>
        <v>445948.55010482541</v>
      </c>
      <c r="K2382" s="100">
        <f>MAX(I2382-Farms!$I$6*1000, 0)</f>
        <v>0</v>
      </c>
      <c r="L2382" s="100">
        <f t="shared" si="224"/>
        <v>0</v>
      </c>
      <c r="M2382" s="100">
        <f t="shared" si="225"/>
        <v>121.15268817204301</v>
      </c>
      <c r="N2382" s="154">
        <f t="shared" si="226"/>
        <v>121.15268817204301</v>
      </c>
    </row>
    <row r="2383" spans="2:14" x14ac:dyDescent="0.25">
      <c r="B2383" s="4">
        <v>42860</v>
      </c>
      <c r="C2383" s="99">
        <f>'Farm Runoff'!$D2383</f>
        <v>1460.0736000000002</v>
      </c>
      <c r="D2383" s="99">
        <f>'Irrigation Demand'!$D2383</f>
        <v>605.76344086021504</v>
      </c>
      <c r="E2383" s="99">
        <f>$C2383*Farms!$H$6/100</f>
        <v>362.09825280000007</v>
      </c>
      <c r="F2383" s="99">
        <f t="shared" si="222"/>
        <v>1097.9753472000002</v>
      </c>
      <c r="G2383" s="99">
        <f>IF(H2383&lt;Farms!$I$6*1000,(MIN(F2383,Farms!$L$6)),0)</f>
        <v>1097.9753472000002</v>
      </c>
      <c r="H2383" s="100">
        <f t="shared" si="227"/>
        <v>445948.55010482541</v>
      </c>
      <c r="I2383" s="100">
        <f t="shared" si="223"/>
        <v>446802.86026396521</v>
      </c>
      <c r="J2383" s="100">
        <f>MIN(I2383,Farms!$I$6*1000)</f>
        <v>446802.86026396521</v>
      </c>
      <c r="K2383" s="100">
        <f>MAX(I2383-Farms!$I$6*1000, 0)</f>
        <v>0</v>
      </c>
      <c r="L2383" s="100">
        <f t="shared" si="224"/>
        <v>0</v>
      </c>
      <c r="M2383" s="100">
        <f t="shared" si="225"/>
        <v>121.15268817204301</v>
      </c>
      <c r="N2383" s="154">
        <f t="shared" si="226"/>
        <v>121.15268817204301</v>
      </c>
    </row>
    <row r="2384" spans="2:14" x14ac:dyDescent="0.25">
      <c r="B2384" s="4">
        <v>42861</v>
      </c>
      <c r="C2384" s="99">
        <f>'Farm Runoff'!$D2384</f>
        <v>1460.0736000000002</v>
      </c>
      <c r="D2384" s="99">
        <f>'Irrigation Demand'!$D2384</f>
        <v>605.76344086021504</v>
      </c>
      <c r="E2384" s="99">
        <f>$C2384*Farms!$H$6/100</f>
        <v>362.09825280000007</v>
      </c>
      <c r="F2384" s="99">
        <f t="shared" si="222"/>
        <v>1097.9753472000002</v>
      </c>
      <c r="G2384" s="99">
        <f>IF(H2384&lt;Farms!$I$6*1000,(MIN(F2384,Farms!$L$6)),0)</f>
        <v>1097.9753472000002</v>
      </c>
      <c r="H2384" s="100">
        <f t="shared" si="227"/>
        <v>446802.86026396521</v>
      </c>
      <c r="I2384" s="100">
        <f t="shared" si="223"/>
        <v>447657.17042310501</v>
      </c>
      <c r="J2384" s="100">
        <f>MIN(I2384,Farms!$I$6*1000)</f>
        <v>447657.17042310501</v>
      </c>
      <c r="K2384" s="100">
        <f>MAX(I2384-Farms!$I$6*1000, 0)</f>
        <v>0</v>
      </c>
      <c r="L2384" s="100">
        <f t="shared" si="224"/>
        <v>0</v>
      </c>
      <c r="M2384" s="100">
        <f t="shared" si="225"/>
        <v>121.15268817204301</v>
      </c>
      <c r="N2384" s="154">
        <f t="shared" si="226"/>
        <v>121.15268817204301</v>
      </c>
    </row>
    <row r="2385" spans="2:14" x14ac:dyDescent="0.25">
      <c r="B2385" s="4">
        <v>42862</v>
      </c>
      <c r="C2385" s="99">
        <f>'Farm Runoff'!$D2385</f>
        <v>0</v>
      </c>
      <c r="D2385" s="99">
        <f>'Irrigation Demand'!$D2385</f>
        <v>605.76344086021504</v>
      </c>
      <c r="E2385" s="99">
        <f>$C2385*Farms!$H$6/100</f>
        <v>0</v>
      </c>
      <c r="F2385" s="99">
        <f t="shared" si="222"/>
        <v>0</v>
      </c>
      <c r="G2385" s="99">
        <f>IF(H2385&lt;Farms!$I$6*1000,(MIN(F2385,Farms!$L$6)),0)</f>
        <v>0</v>
      </c>
      <c r="H2385" s="100">
        <f t="shared" si="227"/>
        <v>447657.17042310501</v>
      </c>
      <c r="I2385" s="100">
        <f t="shared" si="223"/>
        <v>447051.40698224481</v>
      </c>
      <c r="J2385" s="100">
        <f>MIN(I2385,Farms!$I$6*1000)</f>
        <v>447051.40698224481</v>
      </c>
      <c r="K2385" s="100">
        <f>MAX(I2385-Farms!$I$6*1000, 0)</f>
        <v>0</v>
      </c>
      <c r="L2385" s="100">
        <f t="shared" si="224"/>
        <v>0</v>
      </c>
      <c r="M2385" s="100">
        <f t="shared" si="225"/>
        <v>121.15268817204301</v>
      </c>
      <c r="N2385" s="154">
        <f t="shared" si="226"/>
        <v>121.15268817204301</v>
      </c>
    </row>
    <row r="2386" spans="2:14" x14ac:dyDescent="0.25">
      <c r="B2386" s="4">
        <v>42863</v>
      </c>
      <c r="C2386" s="99">
        <f>'Farm Runoff'!$D2386</f>
        <v>0</v>
      </c>
      <c r="D2386" s="99">
        <f>'Irrigation Demand'!$D2386</f>
        <v>605.76344086021504</v>
      </c>
      <c r="E2386" s="99">
        <f>$C2386*Farms!$H$6/100</f>
        <v>0</v>
      </c>
      <c r="F2386" s="99">
        <f t="shared" si="222"/>
        <v>0</v>
      </c>
      <c r="G2386" s="99">
        <f>IF(H2386&lt;Farms!$I$6*1000,(MIN(F2386,Farms!$L$6)),0)</f>
        <v>0</v>
      </c>
      <c r="H2386" s="100">
        <f t="shared" si="227"/>
        <v>447051.40698224481</v>
      </c>
      <c r="I2386" s="100">
        <f t="shared" si="223"/>
        <v>446445.6435413846</v>
      </c>
      <c r="J2386" s="100">
        <f>MIN(I2386,Farms!$I$6*1000)</f>
        <v>446445.6435413846</v>
      </c>
      <c r="K2386" s="100">
        <f>MAX(I2386-Farms!$I$6*1000, 0)</f>
        <v>0</v>
      </c>
      <c r="L2386" s="100">
        <f t="shared" si="224"/>
        <v>0</v>
      </c>
      <c r="M2386" s="100">
        <f t="shared" si="225"/>
        <v>121.15268817204301</v>
      </c>
      <c r="N2386" s="154">
        <f t="shared" si="226"/>
        <v>121.15268817204301</v>
      </c>
    </row>
    <row r="2387" spans="2:14" x14ac:dyDescent="0.25">
      <c r="B2387" s="4">
        <v>42864</v>
      </c>
      <c r="C2387" s="99">
        <f>'Farm Runoff'!$D2387</f>
        <v>0</v>
      </c>
      <c r="D2387" s="99">
        <f>'Irrigation Demand'!$D2387</f>
        <v>605.76344086021504</v>
      </c>
      <c r="E2387" s="99">
        <f>$C2387*Farms!$H$6/100</f>
        <v>0</v>
      </c>
      <c r="F2387" s="99">
        <f t="shared" si="222"/>
        <v>0</v>
      </c>
      <c r="G2387" s="99">
        <f>IF(H2387&lt;Farms!$I$6*1000,(MIN(F2387,Farms!$L$6)),0)</f>
        <v>0</v>
      </c>
      <c r="H2387" s="100">
        <f t="shared" si="227"/>
        <v>446445.6435413846</v>
      </c>
      <c r="I2387" s="100">
        <f t="shared" si="223"/>
        <v>445839.8801005244</v>
      </c>
      <c r="J2387" s="100">
        <f>MIN(I2387,Farms!$I$6*1000)</f>
        <v>445839.8801005244</v>
      </c>
      <c r="K2387" s="100">
        <f>MAX(I2387-Farms!$I$6*1000, 0)</f>
        <v>0</v>
      </c>
      <c r="L2387" s="100">
        <f t="shared" si="224"/>
        <v>0</v>
      </c>
      <c r="M2387" s="100">
        <f t="shared" si="225"/>
        <v>121.15268817204301</v>
      </c>
      <c r="N2387" s="154">
        <f t="shared" si="226"/>
        <v>121.15268817204301</v>
      </c>
    </row>
    <row r="2388" spans="2:14" x14ac:dyDescent="0.25">
      <c r="B2388" s="4">
        <v>42865</v>
      </c>
      <c r="C2388" s="99">
        <f>'Farm Runoff'!$D2388</f>
        <v>0</v>
      </c>
      <c r="D2388" s="99">
        <f>'Irrigation Demand'!$D2388</f>
        <v>605.76344086021504</v>
      </c>
      <c r="E2388" s="99">
        <f>$C2388*Farms!$H$6/100</f>
        <v>0</v>
      </c>
      <c r="F2388" s="99">
        <f t="shared" si="222"/>
        <v>0</v>
      </c>
      <c r="G2388" s="99">
        <f>IF(H2388&lt;Farms!$I$6*1000,(MIN(F2388,Farms!$L$6)),0)</f>
        <v>0</v>
      </c>
      <c r="H2388" s="100">
        <f t="shared" si="227"/>
        <v>445839.8801005244</v>
      </c>
      <c r="I2388" s="100">
        <f t="shared" si="223"/>
        <v>445234.1166596642</v>
      </c>
      <c r="J2388" s="100">
        <f>MIN(I2388,Farms!$I$6*1000)</f>
        <v>445234.1166596642</v>
      </c>
      <c r="K2388" s="100">
        <f>MAX(I2388-Farms!$I$6*1000, 0)</f>
        <v>0</v>
      </c>
      <c r="L2388" s="100">
        <f t="shared" si="224"/>
        <v>0</v>
      </c>
      <c r="M2388" s="100">
        <f t="shared" si="225"/>
        <v>121.15268817204301</v>
      </c>
      <c r="N2388" s="154">
        <f t="shared" si="226"/>
        <v>121.15268817204301</v>
      </c>
    </row>
    <row r="2389" spans="2:14" x14ac:dyDescent="0.25">
      <c r="B2389" s="4">
        <v>42866</v>
      </c>
      <c r="C2389" s="99">
        <f>'Farm Runoff'!$D2389</f>
        <v>0</v>
      </c>
      <c r="D2389" s="99">
        <f>'Irrigation Demand'!$D2389</f>
        <v>605.76344086021504</v>
      </c>
      <c r="E2389" s="99">
        <f>$C2389*Farms!$H$6/100</f>
        <v>0</v>
      </c>
      <c r="F2389" s="99">
        <f t="shared" si="222"/>
        <v>0</v>
      </c>
      <c r="G2389" s="99">
        <f>IF(H2389&lt;Farms!$I$6*1000,(MIN(F2389,Farms!$L$6)),0)</f>
        <v>0</v>
      </c>
      <c r="H2389" s="100">
        <f t="shared" si="227"/>
        <v>445234.1166596642</v>
      </c>
      <c r="I2389" s="100">
        <f t="shared" si="223"/>
        <v>444628.353218804</v>
      </c>
      <c r="J2389" s="100">
        <f>MIN(I2389,Farms!$I$6*1000)</f>
        <v>444628.353218804</v>
      </c>
      <c r="K2389" s="100">
        <f>MAX(I2389-Farms!$I$6*1000, 0)</f>
        <v>0</v>
      </c>
      <c r="L2389" s="100">
        <f t="shared" si="224"/>
        <v>0</v>
      </c>
      <c r="M2389" s="100">
        <f t="shared" si="225"/>
        <v>121.15268817204301</v>
      </c>
      <c r="N2389" s="154">
        <f t="shared" si="226"/>
        <v>121.15268817204301</v>
      </c>
    </row>
    <row r="2390" spans="2:14" x14ac:dyDescent="0.25">
      <c r="B2390" s="4">
        <v>42867</v>
      </c>
      <c r="C2390" s="99">
        <f>'Farm Runoff'!$D2390</f>
        <v>0</v>
      </c>
      <c r="D2390" s="99">
        <f>'Irrigation Demand'!$D2390</f>
        <v>605.76344086021504</v>
      </c>
      <c r="E2390" s="99">
        <f>$C2390*Farms!$H$6/100</f>
        <v>0</v>
      </c>
      <c r="F2390" s="99">
        <f t="shared" si="222"/>
        <v>0</v>
      </c>
      <c r="G2390" s="99">
        <f>IF(H2390&lt;Farms!$I$6*1000,(MIN(F2390,Farms!$L$6)),0)</f>
        <v>0</v>
      </c>
      <c r="H2390" s="100">
        <f t="shared" si="227"/>
        <v>444628.353218804</v>
      </c>
      <c r="I2390" s="100">
        <f t="shared" si="223"/>
        <v>444022.58977794379</v>
      </c>
      <c r="J2390" s="100">
        <f>MIN(I2390,Farms!$I$6*1000)</f>
        <v>444022.58977794379</v>
      </c>
      <c r="K2390" s="100">
        <f>MAX(I2390-Farms!$I$6*1000, 0)</f>
        <v>0</v>
      </c>
      <c r="L2390" s="100">
        <f t="shared" si="224"/>
        <v>0</v>
      </c>
      <c r="M2390" s="100">
        <f t="shared" si="225"/>
        <v>121.15268817204301</v>
      </c>
      <c r="N2390" s="154">
        <f t="shared" si="226"/>
        <v>121.15268817204301</v>
      </c>
    </row>
    <row r="2391" spans="2:14" x14ac:dyDescent="0.25">
      <c r="B2391" s="4">
        <v>42868</v>
      </c>
      <c r="C2391" s="99">
        <f>'Farm Runoff'!$D2391</f>
        <v>0</v>
      </c>
      <c r="D2391" s="99">
        <f>'Irrigation Demand'!$D2391</f>
        <v>605.76344086021504</v>
      </c>
      <c r="E2391" s="99">
        <f>$C2391*Farms!$H$6/100</f>
        <v>0</v>
      </c>
      <c r="F2391" s="99">
        <f t="shared" si="222"/>
        <v>0</v>
      </c>
      <c r="G2391" s="99">
        <f>IF(H2391&lt;Farms!$I$6*1000,(MIN(F2391,Farms!$L$6)),0)</f>
        <v>0</v>
      </c>
      <c r="H2391" s="100">
        <f t="shared" si="227"/>
        <v>444022.58977794379</v>
      </c>
      <c r="I2391" s="100">
        <f t="shared" si="223"/>
        <v>443416.82633708359</v>
      </c>
      <c r="J2391" s="100">
        <f>MIN(I2391,Farms!$I$6*1000)</f>
        <v>443416.82633708359</v>
      </c>
      <c r="K2391" s="100">
        <f>MAX(I2391-Farms!$I$6*1000, 0)</f>
        <v>0</v>
      </c>
      <c r="L2391" s="100">
        <f t="shared" si="224"/>
        <v>0</v>
      </c>
      <c r="M2391" s="100">
        <f t="shared" si="225"/>
        <v>121.15268817204301</v>
      </c>
      <c r="N2391" s="154">
        <f t="shared" si="226"/>
        <v>121.15268817204301</v>
      </c>
    </row>
    <row r="2392" spans="2:14" x14ac:dyDescent="0.25">
      <c r="B2392" s="4">
        <v>42869</v>
      </c>
      <c r="C2392" s="99">
        <f>'Farm Runoff'!$D2392</f>
        <v>0</v>
      </c>
      <c r="D2392" s="99">
        <f>'Irrigation Demand'!$D2392</f>
        <v>605.76344086021504</v>
      </c>
      <c r="E2392" s="99">
        <f>$C2392*Farms!$H$6/100</f>
        <v>0</v>
      </c>
      <c r="F2392" s="99">
        <f t="shared" si="222"/>
        <v>0</v>
      </c>
      <c r="G2392" s="99">
        <f>IF(H2392&lt;Farms!$I$6*1000,(MIN(F2392,Farms!$L$6)),0)</f>
        <v>0</v>
      </c>
      <c r="H2392" s="100">
        <f t="shared" si="227"/>
        <v>443416.82633708359</v>
      </c>
      <c r="I2392" s="100">
        <f t="shared" si="223"/>
        <v>442811.06289622339</v>
      </c>
      <c r="J2392" s="100">
        <f>MIN(I2392,Farms!$I$6*1000)</f>
        <v>442811.06289622339</v>
      </c>
      <c r="K2392" s="100">
        <f>MAX(I2392-Farms!$I$6*1000, 0)</f>
        <v>0</v>
      </c>
      <c r="L2392" s="100">
        <f t="shared" si="224"/>
        <v>0</v>
      </c>
      <c r="M2392" s="100">
        <f t="shared" si="225"/>
        <v>121.15268817204301</v>
      </c>
      <c r="N2392" s="154">
        <f t="shared" si="226"/>
        <v>121.15268817204301</v>
      </c>
    </row>
    <row r="2393" spans="2:14" x14ac:dyDescent="0.25">
      <c r="B2393" s="4">
        <v>42870</v>
      </c>
      <c r="C2393" s="99">
        <f>'Farm Runoff'!$D2393</f>
        <v>0</v>
      </c>
      <c r="D2393" s="99">
        <f>'Irrigation Demand'!$D2393</f>
        <v>605.76344086021504</v>
      </c>
      <c r="E2393" s="99">
        <f>$C2393*Farms!$H$6/100</f>
        <v>0</v>
      </c>
      <c r="F2393" s="99">
        <f t="shared" si="222"/>
        <v>0</v>
      </c>
      <c r="G2393" s="99">
        <f>IF(H2393&lt;Farms!$I$6*1000,(MIN(F2393,Farms!$L$6)),0)</f>
        <v>0</v>
      </c>
      <c r="H2393" s="100">
        <f t="shared" si="227"/>
        <v>442811.06289622339</v>
      </c>
      <c r="I2393" s="100">
        <f t="shared" si="223"/>
        <v>442205.29945536319</v>
      </c>
      <c r="J2393" s="100">
        <f>MIN(I2393,Farms!$I$6*1000)</f>
        <v>442205.29945536319</v>
      </c>
      <c r="K2393" s="100">
        <f>MAX(I2393-Farms!$I$6*1000, 0)</f>
        <v>0</v>
      </c>
      <c r="L2393" s="100">
        <f t="shared" si="224"/>
        <v>0</v>
      </c>
      <c r="M2393" s="100">
        <f t="shared" si="225"/>
        <v>121.15268817204301</v>
      </c>
      <c r="N2393" s="154">
        <f t="shared" si="226"/>
        <v>121.15268817204301</v>
      </c>
    </row>
    <row r="2394" spans="2:14" x14ac:dyDescent="0.25">
      <c r="B2394" s="4">
        <v>42871</v>
      </c>
      <c r="C2394" s="99">
        <f>'Farm Runoff'!$D2394</f>
        <v>0</v>
      </c>
      <c r="D2394" s="99">
        <f>'Irrigation Demand'!$D2394</f>
        <v>605.76344086021504</v>
      </c>
      <c r="E2394" s="99">
        <f>$C2394*Farms!$H$6/100</f>
        <v>0</v>
      </c>
      <c r="F2394" s="99">
        <f t="shared" si="222"/>
        <v>0</v>
      </c>
      <c r="G2394" s="99">
        <f>IF(H2394&lt;Farms!$I$6*1000,(MIN(F2394,Farms!$L$6)),0)</f>
        <v>0</v>
      </c>
      <c r="H2394" s="100">
        <f t="shared" si="227"/>
        <v>442205.29945536319</v>
      </c>
      <c r="I2394" s="100">
        <f t="shared" si="223"/>
        <v>441599.53601450298</v>
      </c>
      <c r="J2394" s="100">
        <f>MIN(I2394,Farms!$I$6*1000)</f>
        <v>441599.53601450298</v>
      </c>
      <c r="K2394" s="100">
        <f>MAX(I2394-Farms!$I$6*1000, 0)</f>
        <v>0</v>
      </c>
      <c r="L2394" s="100">
        <f t="shared" si="224"/>
        <v>0</v>
      </c>
      <c r="M2394" s="100">
        <f t="shared" si="225"/>
        <v>121.15268817204301</v>
      </c>
      <c r="N2394" s="154">
        <f t="shared" si="226"/>
        <v>121.15268817204301</v>
      </c>
    </row>
    <row r="2395" spans="2:14" x14ac:dyDescent="0.25">
      <c r="B2395" s="4">
        <v>42872</v>
      </c>
      <c r="C2395" s="99">
        <f>'Farm Runoff'!$D2395</f>
        <v>0</v>
      </c>
      <c r="D2395" s="99">
        <f>'Irrigation Demand'!$D2395</f>
        <v>605.76344086021504</v>
      </c>
      <c r="E2395" s="99">
        <f>$C2395*Farms!$H$6/100</f>
        <v>0</v>
      </c>
      <c r="F2395" s="99">
        <f t="shared" si="222"/>
        <v>0</v>
      </c>
      <c r="G2395" s="99">
        <f>IF(H2395&lt;Farms!$I$6*1000,(MIN(F2395,Farms!$L$6)),0)</f>
        <v>0</v>
      </c>
      <c r="H2395" s="100">
        <f t="shared" si="227"/>
        <v>441599.53601450298</v>
      </c>
      <c r="I2395" s="100">
        <f t="shared" si="223"/>
        <v>440993.77257364278</v>
      </c>
      <c r="J2395" s="100">
        <f>MIN(I2395,Farms!$I$6*1000)</f>
        <v>440993.77257364278</v>
      </c>
      <c r="K2395" s="100">
        <f>MAX(I2395-Farms!$I$6*1000, 0)</f>
        <v>0</v>
      </c>
      <c r="L2395" s="100">
        <f t="shared" si="224"/>
        <v>0</v>
      </c>
      <c r="M2395" s="100">
        <f t="shared" si="225"/>
        <v>121.15268817204301</v>
      </c>
      <c r="N2395" s="154">
        <f t="shared" si="226"/>
        <v>121.15268817204301</v>
      </c>
    </row>
    <row r="2396" spans="2:14" x14ac:dyDescent="0.25">
      <c r="B2396" s="4">
        <v>42873</v>
      </c>
      <c r="C2396" s="99">
        <f>'Farm Runoff'!$D2396</f>
        <v>0</v>
      </c>
      <c r="D2396" s="99">
        <f>'Irrigation Demand'!$D2396</f>
        <v>605.76344086021504</v>
      </c>
      <c r="E2396" s="99">
        <f>$C2396*Farms!$H$6/100</f>
        <v>0</v>
      </c>
      <c r="F2396" s="99">
        <f t="shared" si="222"/>
        <v>0</v>
      </c>
      <c r="G2396" s="99">
        <f>IF(H2396&lt;Farms!$I$6*1000,(MIN(F2396,Farms!$L$6)),0)</f>
        <v>0</v>
      </c>
      <c r="H2396" s="100">
        <f t="shared" si="227"/>
        <v>440993.77257364278</v>
      </c>
      <c r="I2396" s="100">
        <f t="shared" si="223"/>
        <v>440388.00913278258</v>
      </c>
      <c r="J2396" s="100">
        <f>MIN(I2396,Farms!$I$6*1000)</f>
        <v>440388.00913278258</v>
      </c>
      <c r="K2396" s="100">
        <f>MAX(I2396-Farms!$I$6*1000, 0)</f>
        <v>0</v>
      </c>
      <c r="L2396" s="100">
        <f t="shared" si="224"/>
        <v>0</v>
      </c>
      <c r="M2396" s="100">
        <f t="shared" si="225"/>
        <v>121.15268817204301</v>
      </c>
      <c r="N2396" s="154">
        <f t="shared" si="226"/>
        <v>121.15268817204301</v>
      </c>
    </row>
    <row r="2397" spans="2:14" x14ac:dyDescent="0.25">
      <c r="B2397" s="4">
        <v>42874</v>
      </c>
      <c r="C2397" s="99">
        <f>'Farm Runoff'!$D2397</f>
        <v>0</v>
      </c>
      <c r="D2397" s="99">
        <f>'Irrigation Demand'!$D2397</f>
        <v>605.76344086021504</v>
      </c>
      <c r="E2397" s="99">
        <f>$C2397*Farms!$H$6/100</f>
        <v>0</v>
      </c>
      <c r="F2397" s="99">
        <f t="shared" si="222"/>
        <v>0</v>
      </c>
      <c r="G2397" s="99">
        <f>IF(H2397&lt;Farms!$I$6*1000,(MIN(F2397,Farms!$L$6)),0)</f>
        <v>0</v>
      </c>
      <c r="H2397" s="100">
        <f t="shared" si="227"/>
        <v>440388.00913278258</v>
      </c>
      <c r="I2397" s="100">
        <f t="shared" si="223"/>
        <v>439782.24569192238</v>
      </c>
      <c r="J2397" s="100">
        <f>MIN(I2397,Farms!$I$6*1000)</f>
        <v>439782.24569192238</v>
      </c>
      <c r="K2397" s="100">
        <f>MAX(I2397-Farms!$I$6*1000, 0)</f>
        <v>0</v>
      </c>
      <c r="L2397" s="100">
        <f t="shared" si="224"/>
        <v>0</v>
      </c>
      <c r="M2397" s="100">
        <f t="shared" si="225"/>
        <v>121.15268817204301</v>
      </c>
      <c r="N2397" s="154">
        <f t="shared" si="226"/>
        <v>121.15268817204301</v>
      </c>
    </row>
    <row r="2398" spans="2:14" x14ac:dyDescent="0.25">
      <c r="B2398" s="4">
        <v>42875</v>
      </c>
      <c r="C2398" s="99">
        <f>'Farm Runoff'!$D2398</f>
        <v>0</v>
      </c>
      <c r="D2398" s="99">
        <f>'Irrigation Demand'!$D2398</f>
        <v>605.76344086021504</v>
      </c>
      <c r="E2398" s="99">
        <f>$C2398*Farms!$H$6/100</f>
        <v>0</v>
      </c>
      <c r="F2398" s="99">
        <f t="shared" si="222"/>
        <v>0</v>
      </c>
      <c r="G2398" s="99">
        <f>IF(H2398&lt;Farms!$I$6*1000,(MIN(F2398,Farms!$L$6)),0)</f>
        <v>0</v>
      </c>
      <c r="H2398" s="100">
        <f t="shared" si="227"/>
        <v>439782.24569192238</v>
      </c>
      <c r="I2398" s="100">
        <f t="shared" si="223"/>
        <v>439176.48225106217</v>
      </c>
      <c r="J2398" s="100">
        <f>MIN(I2398,Farms!$I$6*1000)</f>
        <v>439176.48225106217</v>
      </c>
      <c r="K2398" s="100">
        <f>MAX(I2398-Farms!$I$6*1000, 0)</f>
        <v>0</v>
      </c>
      <c r="L2398" s="100">
        <f t="shared" si="224"/>
        <v>0</v>
      </c>
      <c r="M2398" s="100">
        <f t="shared" si="225"/>
        <v>121.15268817204301</v>
      </c>
      <c r="N2398" s="154">
        <f t="shared" si="226"/>
        <v>121.15268817204301</v>
      </c>
    </row>
    <row r="2399" spans="2:14" x14ac:dyDescent="0.25">
      <c r="B2399" s="4">
        <v>42876</v>
      </c>
      <c r="C2399" s="99">
        <f>'Farm Runoff'!$D2399</f>
        <v>0</v>
      </c>
      <c r="D2399" s="99">
        <f>'Irrigation Demand'!$D2399</f>
        <v>605.76344086021504</v>
      </c>
      <c r="E2399" s="99">
        <f>$C2399*Farms!$H$6/100</f>
        <v>0</v>
      </c>
      <c r="F2399" s="99">
        <f t="shared" si="222"/>
        <v>0</v>
      </c>
      <c r="G2399" s="99">
        <f>IF(H2399&lt;Farms!$I$6*1000,(MIN(F2399,Farms!$L$6)),0)</f>
        <v>0</v>
      </c>
      <c r="H2399" s="100">
        <f t="shared" si="227"/>
        <v>439176.48225106217</v>
      </c>
      <c r="I2399" s="100">
        <f t="shared" si="223"/>
        <v>438570.71881020197</v>
      </c>
      <c r="J2399" s="100">
        <f>MIN(I2399,Farms!$I$6*1000)</f>
        <v>438570.71881020197</v>
      </c>
      <c r="K2399" s="100">
        <f>MAX(I2399-Farms!$I$6*1000, 0)</f>
        <v>0</v>
      </c>
      <c r="L2399" s="100">
        <f t="shared" si="224"/>
        <v>0</v>
      </c>
      <c r="M2399" s="100">
        <f t="shared" si="225"/>
        <v>121.15268817204301</v>
      </c>
      <c r="N2399" s="154">
        <f t="shared" si="226"/>
        <v>121.15268817204301</v>
      </c>
    </row>
    <row r="2400" spans="2:14" x14ac:dyDescent="0.25">
      <c r="B2400" s="4">
        <v>42877</v>
      </c>
      <c r="C2400" s="99">
        <f>'Farm Runoff'!$D2400</f>
        <v>0</v>
      </c>
      <c r="D2400" s="99">
        <f>'Irrigation Demand'!$D2400</f>
        <v>605.76344086021504</v>
      </c>
      <c r="E2400" s="99">
        <f>$C2400*Farms!$H$6/100</f>
        <v>0</v>
      </c>
      <c r="F2400" s="99">
        <f t="shared" si="222"/>
        <v>0</v>
      </c>
      <c r="G2400" s="99">
        <f>IF(H2400&lt;Farms!$I$6*1000,(MIN(F2400,Farms!$L$6)),0)</f>
        <v>0</v>
      </c>
      <c r="H2400" s="100">
        <f t="shared" si="227"/>
        <v>438570.71881020197</v>
      </c>
      <c r="I2400" s="100">
        <f t="shared" si="223"/>
        <v>437964.95536934177</v>
      </c>
      <c r="J2400" s="100">
        <f>MIN(I2400,Farms!$I$6*1000)</f>
        <v>437964.95536934177</v>
      </c>
      <c r="K2400" s="100">
        <f>MAX(I2400-Farms!$I$6*1000, 0)</f>
        <v>0</v>
      </c>
      <c r="L2400" s="100">
        <f t="shared" si="224"/>
        <v>0</v>
      </c>
      <c r="M2400" s="100">
        <f t="shared" si="225"/>
        <v>121.15268817204301</v>
      </c>
      <c r="N2400" s="154">
        <f t="shared" si="226"/>
        <v>121.15268817204301</v>
      </c>
    </row>
    <row r="2401" spans="2:14" x14ac:dyDescent="0.25">
      <c r="B2401" s="4">
        <v>42878</v>
      </c>
      <c r="C2401" s="99">
        <f>'Farm Runoff'!$D2401</f>
        <v>0</v>
      </c>
      <c r="D2401" s="99">
        <f>'Irrigation Demand'!$D2401</f>
        <v>605.76344086021504</v>
      </c>
      <c r="E2401" s="99">
        <f>$C2401*Farms!$H$6/100</f>
        <v>0</v>
      </c>
      <c r="F2401" s="99">
        <f t="shared" si="222"/>
        <v>0</v>
      </c>
      <c r="G2401" s="99">
        <f>IF(H2401&lt;Farms!$I$6*1000,(MIN(F2401,Farms!$L$6)),0)</f>
        <v>0</v>
      </c>
      <c r="H2401" s="100">
        <f t="shared" si="227"/>
        <v>437964.95536934177</v>
      </c>
      <c r="I2401" s="100">
        <f t="shared" si="223"/>
        <v>437359.19192848157</v>
      </c>
      <c r="J2401" s="100">
        <f>MIN(I2401,Farms!$I$6*1000)</f>
        <v>437359.19192848157</v>
      </c>
      <c r="K2401" s="100">
        <f>MAX(I2401-Farms!$I$6*1000, 0)</f>
        <v>0</v>
      </c>
      <c r="L2401" s="100">
        <f t="shared" si="224"/>
        <v>0</v>
      </c>
      <c r="M2401" s="100">
        <f t="shared" si="225"/>
        <v>121.15268817204301</v>
      </c>
      <c r="N2401" s="154">
        <f t="shared" si="226"/>
        <v>121.15268817204301</v>
      </c>
    </row>
    <row r="2402" spans="2:14" x14ac:dyDescent="0.25">
      <c r="B2402" s="4">
        <v>42879</v>
      </c>
      <c r="C2402" s="99">
        <f>'Farm Runoff'!$D2402</f>
        <v>0</v>
      </c>
      <c r="D2402" s="99">
        <f>'Irrigation Demand'!$D2402</f>
        <v>605.76344086021504</v>
      </c>
      <c r="E2402" s="99">
        <f>$C2402*Farms!$H$6/100</f>
        <v>0</v>
      </c>
      <c r="F2402" s="99">
        <f t="shared" si="222"/>
        <v>0</v>
      </c>
      <c r="G2402" s="99">
        <f>IF(H2402&lt;Farms!$I$6*1000,(MIN(F2402,Farms!$L$6)),0)</f>
        <v>0</v>
      </c>
      <c r="H2402" s="100">
        <f t="shared" si="227"/>
        <v>437359.19192848157</v>
      </c>
      <c r="I2402" s="100">
        <f t="shared" si="223"/>
        <v>436753.42848762136</v>
      </c>
      <c r="J2402" s="100">
        <f>MIN(I2402,Farms!$I$6*1000)</f>
        <v>436753.42848762136</v>
      </c>
      <c r="K2402" s="100">
        <f>MAX(I2402-Farms!$I$6*1000, 0)</f>
        <v>0</v>
      </c>
      <c r="L2402" s="100">
        <f t="shared" si="224"/>
        <v>0</v>
      </c>
      <c r="M2402" s="100">
        <f t="shared" si="225"/>
        <v>121.15268817204301</v>
      </c>
      <c r="N2402" s="154">
        <f t="shared" si="226"/>
        <v>121.15268817204301</v>
      </c>
    </row>
    <row r="2403" spans="2:14" x14ac:dyDescent="0.25">
      <c r="B2403" s="4">
        <v>42880</v>
      </c>
      <c r="C2403" s="99">
        <f>'Farm Runoff'!$D2403</f>
        <v>0</v>
      </c>
      <c r="D2403" s="99">
        <f>'Irrigation Demand'!$D2403</f>
        <v>605.76344086021504</v>
      </c>
      <c r="E2403" s="99">
        <f>$C2403*Farms!$H$6/100</f>
        <v>0</v>
      </c>
      <c r="F2403" s="99">
        <f t="shared" si="222"/>
        <v>0</v>
      </c>
      <c r="G2403" s="99">
        <f>IF(H2403&lt;Farms!$I$6*1000,(MIN(F2403,Farms!$L$6)),0)</f>
        <v>0</v>
      </c>
      <c r="H2403" s="100">
        <f t="shared" si="227"/>
        <v>436753.42848762136</v>
      </c>
      <c r="I2403" s="100">
        <f t="shared" si="223"/>
        <v>436147.66504676116</v>
      </c>
      <c r="J2403" s="100">
        <f>MIN(I2403,Farms!$I$6*1000)</f>
        <v>436147.66504676116</v>
      </c>
      <c r="K2403" s="100">
        <f>MAX(I2403-Farms!$I$6*1000, 0)</f>
        <v>0</v>
      </c>
      <c r="L2403" s="100">
        <f t="shared" si="224"/>
        <v>0</v>
      </c>
      <c r="M2403" s="100">
        <f t="shared" si="225"/>
        <v>121.15268817204301</v>
      </c>
      <c r="N2403" s="154">
        <f t="shared" si="226"/>
        <v>121.15268817204301</v>
      </c>
    </row>
    <row r="2404" spans="2:14" x14ac:dyDescent="0.25">
      <c r="B2404" s="4">
        <v>42881</v>
      </c>
      <c r="C2404" s="99">
        <f>'Farm Runoff'!$D2404</f>
        <v>0</v>
      </c>
      <c r="D2404" s="99">
        <f>'Irrigation Demand'!$D2404</f>
        <v>605.76344086021504</v>
      </c>
      <c r="E2404" s="99">
        <f>$C2404*Farms!$H$6/100</f>
        <v>0</v>
      </c>
      <c r="F2404" s="99">
        <f t="shared" si="222"/>
        <v>0</v>
      </c>
      <c r="G2404" s="99">
        <f>IF(H2404&lt;Farms!$I$6*1000,(MIN(F2404,Farms!$L$6)),0)</f>
        <v>0</v>
      </c>
      <c r="H2404" s="100">
        <f t="shared" si="227"/>
        <v>436147.66504676116</v>
      </c>
      <c r="I2404" s="100">
        <f t="shared" si="223"/>
        <v>435541.90160590096</v>
      </c>
      <c r="J2404" s="100">
        <f>MIN(I2404,Farms!$I$6*1000)</f>
        <v>435541.90160590096</v>
      </c>
      <c r="K2404" s="100">
        <f>MAX(I2404-Farms!$I$6*1000, 0)</f>
        <v>0</v>
      </c>
      <c r="L2404" s="100">
        <f t="shared" si="224"/>
        <v>0</v>
      </c>
      <c r="M2404" s="100">
        <f t="shared" si="225"/>
        <v>121.15268817204301</v>
      </c>
      <c r="N2404" s="154">
        <f t="shared" si="226"/>
        <v>121.15268817204301</v>
      </c>
    </row>
    <row r="2405" spans="2:14" x14ac:dyDescent="0.25">
      <c r="B2405" s="4">
        <v>42882</v>
      </c>
      <c r="C2405" s="99">
        <f>'Farm Runoff'!$D2405</f>
        <v>0</v>
      </c>
      <c r="D2405" s="99">
        <f>'Irrigation Demand'!$D2405</f>
        <v>605.76344086021504</v>
      </c>
      <c r="E2405" s="99">
        <f>$C2405*Farms!$H$6/100</f>
        <v>0</v>
      </c>
      <c r="F2405" s="99">
        <f t="shared" si="222"/>
        <v>0</v>
      </c>
      <c r="G2405" s="99">
        <f>IF(H2405&lt;Farms!$I$6*1000,(MIN(F2405,Farms!$L$6)),0)</f>
        <v>0</v>
      </c>
      <c r="H2405" s="100">
        <f t="shared" si="227"/>
        <v>435541.90160590096</v>
      </c>
      <c r="I2405" s="100">
        <f t="shared" si="223"/>
        <v>434936.13816504076</v>
      </c>
      <c r="J2405" s="100">
        <f>MIN(I2405,Farms!$I$6*1000)</f>
        <v>434936.13816504076</v>
      </c>
      <c r="K2405" s="100">
        <f>MAX(I2405-Farms!$I$6*1000, 0)</f>
        <v>0</v>
      </c>
      <c r="L2405" s="100">
        <f t="shared" si="224"/>
        <v>0</v>
      </c>
      <c r="M2405" s="100">
        <f t="shared" si="225"/>
        <v>121.15268817204301</v>
      </c>
      <c r="N2405" s="154">
        <f t="shared" si="226"/>
        <v>121.15268817204301</v>
      </c>
    </row>
    <row r="2406" spans="2:14" x14ac:dyDescent="0.25">
      <c r="B2406" s="4">
        <v>42883</v>
      </c>
      <c r="C2406" s="99">
        <f>'Farm Runoff'!$D2406</f>
        <v>0</v>
      </c>
      <c r="D2406" s="99">
        <f>'Irrigation Demand'!$D2406</f>
        <v>605.76344086021504</v>
      </c>
      <c r="E2406" s="99">
        <f>$C2406*Farms!$H$6/100</f>
        <v>0</v>
      </c>
      <c r="F2406" s="99">
        <f t="shared" si="222"/>
        <v>0</v>
      </c>
      <c r="G2406" s="99">
        <f>IF(H2406&lt;Farms!$I$6*1000,(MIN(F2406,Farms!$L$6)),0)</f>
        <v>0</v>
      </c>
      <c r="H2406" s="100">
        <f t="shared" si="227"/>
        <v>434936.13816504076</v>
      </c>
      <c r="I2406" s="100">
        <f t="shared" si="223"/>
        <v>434330.37472418055</v>
      </c>
      <c r="J2406" s="100">
        <f>MIN(I2406,Farms!$I$6*1000)</f>
        <v>434330.37472418055</v>
      </c>
      <c r="K2406" s="100">
        <f>MAX(I2406-Farms!$I$6*1000, 0)</f>
        <v>0</v>
      </c>
      <c r="L2406" s="100">
        <f t="shared" si="224"/>
        <v>0</v>
      </c>
      <c r="M2406" s="100">
        <f t="shared" si="225"/>
        <v>121.15268817204301</v>
      </c>
      <c r="N2406" s="154">
        <f t="shared" si="226"/>
        <v>121.15268817204301</v>
      </c>
    </row>
    <row r="2407" spans="2:14" x14ac:dyDescent="0.25">
      <c r="B2407" s="4">
        <v>42884</v>
      </c>
      <c r="C2407" s="99">
        <f>'Farm Runoff'!$D2407</f>
        <v>1460.0736000000002</v>
      </c>
      <c r="D2407" s="99">
        <f>'Irrigation Demand'!$D2407</f>
        <v>605.76344086021504</v>
      </c>
      <c r="E2407" s="99">
        <f>$C2407*Farms!$H$6/100</f>
        <v>362.09825280000007</v>
      </c>
      <c r="F2407" s="99">
        <f t="shared" si="222"/>
        <v>1097.9753472000002</v>
      </c>
      <c r="G2407" s="99">
        <f>IF(H2407&lt;Farms!$I$6*1000,(MIN(F2407,Farms!$L$6)),0)</f>
        <v>1097.9753472000002</v>
      </c>
      <c r="H2407" s="100">
        <f t="shared" si="227"/>
        <v>434330.37472418055</v>
      </c>
      <c r="I2407" s="100">
        <f t="shared" si="223"/>
        <v>435184.68488332035</v>
      </c>
      <c r="J2407" s="100">
        <f>MIN(I2407,Farms!$I$6*1000)</f>
        <v>435184.68488332035</v>
      </c>
      <c r="K2407" s="100">
        <f>MAX(I2407-Farms!$I$6*1000, 0)</f>
        <v>0</v>
      </c>
      <c r="L2407" s="100">
        <f t="shared" si="224"/>
        <v>0</v>
      </c>
      <c r="M2407" s="100">
        <f t="shared" si="225"/>
        <v>121.15268817204301</v>
      </c>
      <c r="N2407" s="154">
        <f t="shared" si="226"/>
        <v>121.15268817204301</v>
      </c>
    </row>
    <row r="2408" spans="2:14" x14ac:dyDescent="0.25">
      <c r="B2408" s="4">
        <v>42885</v>
      </c>
      <c r="C2408" s="99">
        <f>'Farm Runoff'!$D2408</f>
        <v>1460.0736000000002</v>
      </c>
      <c r="D2408" s="99">
        <f>'Irrigation Demand'!$D2408</f>
        <v>605.76344086021504</v>
      </c>
      <c r="E2408" s="99">
        <f>$C2408*Farms!$H$6/100</f>
        <v>362.09825280000007</v>
      </c>
      <c r="F2408" s="99">
        <f t="shared" si="222"/>
        <v>1097.9753472000002</v>
      </c>
      <c r="G2408" s="99">
        <f>IF(H2408&lt;Farms!$I$6*1000,(MIN(F2408,Farms!$L$6)),0)</f>
        <v>1097.9753472000002</v>
      </c>
      <c r="H2408" s="100">
        <f t="shared" si="227"/>
        <v>435184.68488332035</v>
      </c>
      <c r="I2408" s="100">
        <f t="shared" si="223"/>
        <v>436038.99504246016</v>
      </c>
      <c r="J2408" s="100">
        <f>MIN(I2408,Farms!$I$6*1000)</f>
        <v>436038.99504246016</v>
      </c>
      <c r="K2408" s="100">
        <f>MAX(I2408-Farms!$I$6*1000, 0)</f>
        <v>0</v>
      </c>
      <c r="L2408" s="100">
        <f t="shared" si="224"/>
        <v>0</v>
      </c>
      <c r="M2408" s="100">
        <f t="shared" si="225"/>
        <v>121.15268817204301</v>
      </c>
      <c r="N2408" s="154">
        <f t="shared" si="226"/>
        <v>121.15268817204301</v>
      </c>
    </row>
    <row r="2409" spans="2:14" x14ac:dyDescent="0.25">
      <c r="B2409" s="4">
        <v>42886</v>
      </c>
      <c r="C2409" s="99">
        <f>'Farm Runoff'!$D2409</f>
        <v>1460.0736000000002</v>
      </c>
      <c r="D2409" s="99">
        <f>'Irrigation Demand'!$D2409</f>
        <v>605.76344086021504</v>
      </c>
      <c r="E2409" s="99">
        <f>$C2409*Farms!$H$6/100</f>
        <v>362.09825280000007</v>
      </c>
      <c r="F2409" s="99">
        <f t="shared" si="222"/>
        <v>1097.9753472000002</v>
      </c>
      <c r="G2409" s="99">
        <f>IF(H2409&lt;Farms!$I$6*1000,(MIN(F2409,Farms!$L$6)),0)</f>
        <v>1097.9753472000002</v>
      </c>
      <c r="H2409" s="100">
        <f t="shared" si="227"/>
        <v>436038.99504246016</v>
      </c>
      <c r="I2409" s="100">
        <f t="shared" si="223"/>
        <v>436893.30520159996</v>
      </c>
      <c r="J2409" s="100">
        <f>MIN(I2409,Farms!$I$6*1000)</f>
        <v>436893.30520159996</v>
      </c>
      <c r="K2409" s="100">
        <f>MAX(I2409-Farms!$I$6*1000, 0)</f>
        <v>0</v>
      </c>
      <c r="L2409" s="100">
        <f t="shared" si="224"/>
        <v>0</v>
      </c>
      <c r="M2409" s="100">
        <f t="shared" si="225"/>
        <v>121.15268817204301</v>
      </c>
      <c r="N2409" s="154">
        <f t="shared" si="226"/>
        <v>121.15268817204301</v>
      </c>
    </row>
    <row r="2410" spans="2:14" x14ac:dyDescent="0.25">
      <c r="B2410" s="4">
        <v>42887</v>
      </c>
      <c r="C2410" s="99">
        <f>'Farm Runoff'!$D2410</f>
        <v>1041.2927999999999</v>
      </c>
      <c r="D2410" s="99">
        <f>'Irrigation Demand'!$D2410</f>
        <v>399.96020202020208</v>
      </c>
      <c r="E2410" s="99">
        <f>$C2410*Farms!$H$6/100</f>
        <v>258.24061439999997</v>
      </c>
      <c r="F2410" s="99">
        <f t="shared" si="222"/>
        <v>783.05218560000003</v>
      </c>
      <c r="G2410" s="99">
        <f>IF(H2410&lt;Farms!$I$6*1000,(MIN(F2410,Farms!$L$6)),0)</f>
        <v>783.05218560000003</v>
      </c>
      <c r="H2410" s="100">
        <f t="shared" si="227"/>
        <v>436893.30520159996</v>
      </c>
      <c r="I2410" s="100">
        <f t="shared" si="223"/>
        <v>437534.63779957977</v>
      </c>
      <c r="J2410" s="100">
        <f>MIN(I2410,Farms!$I$6*1000)</f>
        <v>437534.63779957977</v>
      </c>
      <c r="K2410" s="100">
        <f>MAX(I2410-Farms!$I$6*1000, 0)</f>
        <v>0</v>
      </c>
      <c r="L2410" s="100">
        <f t="shared" si="224"/>
        <v>0</v>
      </c>
      <c r="M2410" s="100">
        <f t="shared" si="225"/>
        <v>79.992040404040424</v>
      </c>
      <c r="N2410" s="154">
        <f t="shared" si="226"/>
        <v>79.992040404040424</v>
      </c>
    </row>
    <row r="2411" spans="2:14" x14ac:dyDescent="0.25">
      <c r="B2411" s="4">
        <v>42888</v>
      </c>
      <c r="C2411" s="99">
        <f>'Farm Runoff'!$D2411</f>
        <v>1041.2927999999999</v>
      </c>
      <c r="D2411" s="99">
        <f>'Irrigation Demand'!$D2411</f>
        <v>399.96020202020208</v>
      </c>
      <c r="E2411" s="99">
        <f>$C2411*Farms!$H$6/100</f>
        <v>258.24061439999997</v>
      </c>
      <c r="F2411" s="99">
        <f t="shared" si="222"/>
        <v>783.05218560000003</v>
      </c>
      <c r="G2411" s="99">
        <f>IF(H2411&lt;Farms!$I$6*1000,(MIN(F2411,Farms!$L$6)),0)</f>
        <v>783.05218560000003</v>
      </c>
      <c r="H2411" s="100">
        <f t="shared" si="227"/>
        <v>437534.63779957977</v>
      </c>
      <c r="I2411" s="100">
        <f t="shared" si="223"/>
        <v>438175.97039755958</v>
      </c>
      <c r="J2411" s="100">
        <f>MIN(I2411,Farms!$I$6*1000)</f>
        <v>438175.97039755958</v>
      </c>
      <c r="K2411" s="100">
        <f>MAX(I2411-Farms!$I$6*1000, 0)</f>
        <v>0</v>
      </c>
      <c r="L2411" s="100">
        <f t="shared" si="224"/>
        <v>0</v>
      </c>
      <c r="M2411" s="100">
        <f t="shared" si="225"/>
        <v>79.992040404040424</v>
      </c>
      <c r="N2411" s="154">
        <f t="shared" si="226"/>
        <v>79.992040404040424</v>
      </c>
    </row>
    <row r="2412" spans="2:14" x14ac:dyDescent="0.25">
      <c r="B2412" s="4">
        <v>42889</v>
      </c>
      <c r="C2412" s="99">
        <f>'Farm Runoff'!$D2412</f>
        <v>1041.2927999999999</v>
      </c>
      <c r="D2412" s="99">
        <f>'Irrigation Demand'!$D2412</f>
        <v>399.96020202020208</v>
      </c>
      <c r="E2412" s="99">
        <f>$C2412*Farms!$H$6/100</f>
        <v>258.24061439999997</v>
      </c>
      <c r="F2412" s="99">
        <f t="shared" si="222"/>
        <v>783.05218560000003</v>
      </c>
      <c r="G2412" s="99">
        <f>IF(H2412&lt;Farms!$I$6*1000,(MIN(F2412,Farms!$L$6)),0)</f>
        <v>783.05218560000003</v>
      </c>
      <c r="H2412" s="100">
        <f t="shared" si="227"/>
        <v>438175.97039755958</v>
      </c>
      <c r="I2412" s="100">
        <f t="shared" si="223"/>
        <v>438817.30299553939</v>
      </c>
      <c r="J2412" s="100">
        <f>MIN(I2412,Farms!$I$6*1000)</f>
        <v>438817.30299553939</v>
      </c>
      <c r="K2412" s="100">
        <f>MAX(I2412-Farms!$I$6*1000, 0)</f>
        <v>0</v>
      </c>
      <c r="L2412" s="100">
        <f t="shared" si="224"/>
        <v>0</v>
      </c>
      <c r="M2412" s="100">
        <f t="shared" si="225"/>
        <v>79.992040404040424</v>
      </c>
      <c r="N2412" s="154">
        <f t="shared" si="226"/>
        <v>79.992040404040424</v>
      </c>
    </row>
    <row r="2413" spans="2:14" x14ac:dyDescent="0.25">
      <c r="B2413" s="4">
        <v>42890</v>
      </c>
      <c r="C2413" s="99">
        <f>'Farm Runoff'!$D2413</f>
        <v>2082.5855999999999</v>
      </c>
      <c r="D2413" s="99">
        <f>'Irrigation Demand'!$D2413</f>
        <v>0</v>
      </c>
      <c r="E2413" s="99">
        <f>$C2413*Farms!$H$6/100</f>
        <v>516.48122879999994</v>
      </c>
      <c r="F2413" s="99">
        <f t="shared" si="222"/>
        <v>1566.1043712000001</v>
      </c>
      <c r="G2413" s="99">
        <f>IF(H2413&lt;Farms!$I$6*1000,(MIN(F2413,Farms!$L$6)),0)</f>
        <v>1566.1043712000001</v>
      </c>
      <c r="H2413" s="100">
        <f t="shared" si="227"/>
        <v>438817.30299553939</v>
      </c>
      <c r="I2413" s="100">
        <f t="shared" si="223"/>
        <v>440899.88859553944</v>
      </c>
      <c r="J2413" s="100">
        <f>MIN(I2413,Farms!$I$6*1000)</f>
        <v>440899.88859553944</v>
      </c>
      <c r="K2413" s="100">
        <f>MAX(I2413-Farms!$I$6*1000, 0)</f>
        <v>0</v>
      </c>
      <c r="L2413" s="100">
        <f t="shared" si="224"/>
        <v>0</v>
      </c>
      <c r="M2413" s="100">
        <f t="shared" si="225"/>
        <v>0</v>
      </c>
      <c r="N2413" s="154">
        <f t="shared" si="226"/>
        <v>0</v>
      </c>
    </row>
    <row r="2414" spans="2:14" x14ac:dyDescent="0.25">
      <c r="B2414" s="4">
        <v>42891</v>
      </c>
      <c r="C2414" s="99">
        <f>'Farm Runoff'!$D2414</f>
        <v>1041.2927999999999</v>
      </c>
      <c r="D2414" s="99">
        <f>'Irrigation Demand'!$D2414</f>
        <v>399.96020202020208</v>
      </c>
      <c r="E2414" s="99">
        <f>$C2414*Farms!$H$6/100</f>
        <v>258.24061439999997</v>
      </c>
      <c r="F2414" s="99">
        <f t="shared" si="222"/>
        <v>783.05218560000003</v>
      </c>
      <c r="G2414" s="99">
        <f>IF(H2414&lt;Farms!$I$6*1000,(MIN(F2414,Farms!$L$6)),0)</f>
        <v>783.05218560000003</v>
      </c>
      <c r="H2414" s="100">
        <f t="shared" si="227"/>
        <v>440899.88859553944</v>
      </c>
      <c r="I2414" s="100">
        <f t="shared" si="223"/>
        <v>441541.22119351925</v>
      </c>
      <c r="J2414" s="100">
        <f>MIN(I2414,Farms!$I$6*1000)</f>
        <v>441541.22119351925</v>
      </c>
      <c r="K2414" s="100">
        <f>MAX(I2414-Farms!$I$6*1000, 0)</f>
        <v>0</v>
      </c>
      <c r="L2414" s="100">
        <f t="shared" si="224"/>
        <v>0</v>
      </c>
      <c r="M2414" s="100">
        <f t="shared" si="225"/>
        <v>79.992040404040424</v>
      </c>
      <c r="N2414" s="154">
        <f t="shared" si="226"/>
        <v>79.992040404040424</v>
      </c>
    </row>
    <row r="2415" spans="2:14" x14ac:dyDescent="0.25">
      <c r="B2415" s="4">
        <v>42892</v>
      </c>
      <c r="C2415" s="99">
        <f>'Farm Runoff'!$D2415</f>
        <v>2082.5855999999999</v>
      </c>
      <c r="D2415" s="99">
        <f>'Irrigation Demand'!$D2415</f>
        <v>399.96020202020208</v>
      </c>
      <c r="E2415" s="99">
        <f>$C2415*Farms!$H$6/100</f>
        <v>516.48122879999994</v>
      </c>
      <c r="F2415" s="99">
        <f t="shared" si="222"/>
        <v>1566.1043712000001</v>
      </c>
      <c r="G2415" s="99">
        <f>IF(H2415&lt;Farms!$I$6*1000,(MIN(F2415,Farms!$L$6)),0)</f>
        <v>1566.1043712000001</v>
      </c>
      <c r="H2415" s="100">
        <f t="shared" si="227"/>
        <v>441541.22119351925</v>
      </c>
      <c r="I2415" s="100">
        <f t="shared" si="223"/>
        <v>443223.84659149911</v>
      </c>
      <c r="J2415" s="100">
        <f>MIN(I2415,Farms!$I$6*1000)</f>
        <v>443223.84659149911</v>
      </c>
      <c r="K2415" s="100">
        <f>MAX(I2415-Farms!$I$6*1000, 0)</f>
        <v>0</v>
      </c>
      <c r="L2415" s="100">
        <f t="shared" si="224"/>
        <v>0</v>
      </c>
      <c r="M2415" s="100">
        <f t="shared" si="225"/>
        <v>79.992040404040424</v>
      </c>
      <c r="N2415" s="154">
        <f t="shared" si="226"/>
        <v>79.992040404040424</v>
      </c>
    </row>
    <row r="2416" spans="2:14" x14ac:dyDescent="0.25">
      <c r="B2416" s="4">
        <v>42893</v>
      </c>
      <c r="C2416" s="99">
        <f>'Farm Runoff'!$D2416</f>
        <v>10390.2912</v>
      </c>
      <c r="D2416" s="99">
        <f>'Irrigation Demand'!$D2416</f>
        <v>0</v>
      </c>
      <c r="E2416" s="99">
        <f>$C2416*Farms!$H$6/100</f>
        <v>2576.7922175999997</v>
      </c>
      <c r="F2416" s="99">
        <f t="shared" si="222"/>
        <v>7813.4989824000004</v>
      </c>
      <c r="G2416" s="99">
        <f>IF(H2416&lt;Farms!$I$6*1000,(MIN(F2416,Farms!$L$6)),0)</f>
        <v>7813.4989824000004</v>
      </c>
      <c r="H2416" s="100">
        <f t="shared" si="227"/>
        <v>443223.84659149911</v>
      </c>
      <c r="I2416" s="100">
        <f t="shared" si="223"/>
        <v>453614.13779149909</v>
      </c>
      <c r="J2416" s="100">
        <f>MIN(I2416,Farms!$I$6*1000)</f>
        <v>453614.13779149909</v>
      </c>
      <c r="K2416" s="100">
        <f>MAX(I2416-Farms!$I$6*1000, 0)</f>
        <v>0</v>
      </c>
      <c r="L2416" s="100">
        <f t="shared" si="224"/>
        <v>0</v>
      </c>
      <c r="M2416" s="100">
        <f t="shared" si="225"/>
        <v>0</v>
      </c>
      <c r="N2416" s="154">
        <f t="shared" si="226"/>
        <v>0</v>
      </c>
    </row>
    <row r="2417" spans="2:14" x14ac:dyDescent="0.25">
      <c r="B2417" s="4">
        <v>42894</v>
      </c>
      <c r="C2417" s="99">
        <f>'Farm Runoff'!$D2417</f>
        <v>11431.583999999999</v>
      </c>
      <c r="D2417" s="99">
        <f>'Irrigation Demand'!$D2417</f>
        <v>0</v>
      </c>
      <c r="E2417" s="99">
        <f>$C2417*Farms!$H$6/100</f>
        <v>2835.0328319999999</v>
      </c>
      <c r="F2417" s="99">
        <f t="shared" si="222"/>
        <v>8596.5511679999981</v>
      </c>
      <c r="G2417" s="99">
        <f>IF(H2417&lt;Farms!$I$6*1000,(MIN(F2417,Farms!$L$6)),0)</f>
        <v>8596.5511679999981</v>
      </c>
      <c r="H2417" s="100">
        <f t="shared" si="227"/>
        <v>453614.13779149909</v>
      </c>
      <c r="I2417" s="100">
        <f t="shared" si="223"/>
        <v>465045.72179149906</v>
      </c>
      <c r="J2417" s="100">
        <f>MIN(I2417,Farms!$I$6*1000)</f>
        <v>465045.72179149906</v>
      </c>
      <c r="K2417" s="100">
        <f>MAX(I2417-Farms!$I$6*1000, 0)</f>
        <v>0</v>
      </c>
      <c r="L2417" s="100">
        <f t="shared" si="224"/>
        <v>0</v>
      </c>
      <c r="M2417" s="100">
        <f t="shared" si="225"/>
        <v>0</v>
      </c>
      <c r="N2417" s="154">
        <f t="shared" si="226"/>
        <v>0</v>
      </c>
    </row>
    <row r="2418" spans="2:14" x14ac:dyDescent="0.25">
      <c r="B2418" s="4">
        <v>42895</v>
      </c>
      <c r="C2418" s="99">
        <f>'Farm Runoff'!$D2418</f>
        <v>7277.7312000000002</v>
      </c>
      <c r="D2418" s="99">
        <f>'Irrigation Demand'!$D2418</f>
        <v>399.96020202020208</v>
      </c>
      <c r="E2418" s="99">
        <f>$C2418*Farms!$H$6/100</f>
        <v>1804.8773375999999</v>
      </c>
      <c r="F2418" s="99">
        <f t="shared" si="222"/>
        <v>5472.8538624000003</v>
      </c>
      <c r="G2418" s="99">
        <f>IF(H2418&lt;Farms!$I$6*1000,(MIN(F2418,Farms!$L$6)),0)</f>
        <v>5472.8538624000003</v>
      </c>
      <c r="H2418" s="100">
        <f t="shared" si="227"/>
        <v>465045.72179149906</v>
      </c>
      <c r="I2418" s="100">
        <f t="shared" si="223"/>
        <v>471923.49278947886</v>
      </c>
      <c r="J2418" s="100">
        <f>MIN(I2418,Farms!$I$6*1000)</f>
        <v>471923.49278947886</v>
      </c>
      <c r="K2418" s="100">
        <f>MAX(I2418-Farms!$I$6*1000, 0)</f>
        <v>0</v>
      </c>
      <c r="L2418" s="100">
        <f t="shared" si="224"/>
        <v>0</v>
      </c>
      <c r="M2418" s="100">
        <f t="shared" si="225"/>
        <v>79.992040404040424</v>
      </c>
      <c r="N2418" s="154">
        <f t="shared" si="226"/>
        <v>79.992040404040424</v>
      </c>
    </row>
    <row r="2419" spans="2:14" x14ac:dyDescent="0.25">
      <c r="B2419" s="4">
        <v>42896</v>
      </c>
      <c r="C2419" s="99">
        <f>'Farm Runoff'!$D2419</f>
        <v>6236.4384000000009</v>
      </c>
      <c r="D2419" s="99">
        <f>'Irrigation Demand'!$D2419</f>
        <v>399.96020202020208</v>
      </c>
      <c r="E2419" s="99">
        <f>$C2419*Farms!$H$6/100</f>
        <v>1546.6367232000005</v>
      </c>
      <c r="F2419" s="99">
        <f t="shared" si="222"/>
        <v>4689.8016768000007</v>
      </c>
      <c r="G2419" s="99">
        <f>IF(H2419&lt;Farms!$I$6*1000,(MIN(F2419,Farms!$L$6)),0)</f>
        <v>4689.8016768000007</v>
      </c>
      <c r="H2419" s="100">
        <f t="shared" si="227"/>
        <v>471923.49278947886</v>
      </c>
      <c r="I2419" s="100">
        <f t="shared" si="223"/>
        <v>477759.97098745866</v>
      </c>
      <c r="J2419" s="100">
        <f>MIN(I2419,Farms!$I$6*1000)</f>
        <v>477759.97098745866</v>
      </c>
      <c r="K2419" s="100">
        <f>MAX(I2419-Farms!$I$6*1000, 0)</f>
        <v>0</v>
      </c>
      <c r="L2419" s="100">
        <f t="shared" si="224"/>
        <v>0</v>
      </c>
      <c r="M2419" s="100">
        <f t="shared" si="225"/>
        <v>79.992040404040424</v>
      </c>
      <c r="N2419" s="154">
        <f t="shared" si="226"/>
        <v>79.992040404040424</v>
      </c>
    </row>
    <row r="2420" spans="2:14" x14ac:dyDescent="0.25">
      <c r="B2420" s="4">
        <v>42897</v>
      </c>
      <c r="C2420" s="99">
        <f>'Farm Runoff'!$D2420</f>
        <v>6236.4384000000009</v>
      </c>
      <c r="D2420" s="99">
        <f>'Irrigation Demand'!$D2420</f>
        <v>0</v>
      </c>
      <c r="E2420" s="99">
        <f>$C2420*Farms!$H$6/100</f>
        <v>1546.6367232000005</v>
      </c>
      <c r="F2420" s="99">
        <f t="shared" si="222"/>
        <v>4689.8016768000007</v>
      </c>
      <c r="G2420" s="99">
        <f>IF(H2420&lt;Farms!$I$6*1000,(MIN(F2420,Farms!$L$6)),0)</f>
        <v>4689.8016768000007</v>
      </c>
      <c r="H2420" s="100">
        <f t="shared" si="227"/>
        <v>477759.97098745866</v>
      </c>
      <c r="I2420" s="100">
        <f t="shared" si="223"/>
        <v>483996.40938745864</v>
      </c>
      <c r="J2420" s="100">
        <f>MIN(I2420,Farms!$I$6*1000)</f>
        <v>483996.40938745864</v>
      </c>
      <c r="K2420" s="100">
        <f>MAX(I2420-Farms!$I$6*1000, 0)</f>
        <v>0</v>
      </c>
      <c r="L2420" s="100">
        <f t="shared" si="224"/>
        <v>0</v>
      </c>
      <c r="M2420" s="100">
        <f t="shared" si="225"/>
        <v>0</v>
      </c>
      <c r="N2420" s="154">
        <f t="shared" si="226"/>
        <v>0</v>
      </c>
    </row>
    <row r="2421" spans="2:14" x14ac:dyDescent="0.25">
      <c r="B2421" s="4">
        <v>42898</v>
      </c>
      <c r="C2421" s="99">
        <f>'Farm Runoff'!$D2421</f>
        <v>6236.4384000000009</v>
      </c>
      <c r="D2421" s="99">
        <f>'Irrigation Demand'!$D2421</f>
        <v>399.96020202020208</v>
      </c>
      <c r="E2421" s="99">
        <f>$C2421*Farms!$H$6/100</f>
        <v>1546.6367232000005</v>
      </c>
      <c r="F2421" s="99">
        <f t="shared" si="222"/>
        <v>4689.8016768000007</v>
      </c>
      <c r="G2421" s="99">
        <f>IF(H2421&lt;Farms!$I$6*1000,(MIN(F2421,Farms!$L$6)),0)</f>
        <v>4689.8016768000007</v>
      </c>
      <c r="H2421" s="100">
        <f t="shared" si="227"/>
        <v>483996.40938745864</v>
      </c>
      <c r="I2421" s="100">
        <f t="shared" si="223"/>
        <v>489832.88758543844</v>
      </c>
      <c r="J2421" s="100">
        <f>MIN(I2421,Farms!$I$6*1000)</f>
        <v>489832.88758543844</v>
      </c>
      <c r="K2421" s="100">
        <f>MAX(I2421-Farms!$I$6*1000, 0)</f>
        <v>0</v>
      </c>
      <c r="L2421" s="100">
        <f t="shared" si="224"/>
        <v>0</v>
      </c>
      <c r="M2421" s="100">
        <f t="shared" si="225"/>
        <v>79.992040404040424</v>
      </c>
      <c r="N2421" s="154">
        <f t="shared" si="226"/>
        <v>79.992040404040424</v>
      </c>
    </row>
    <row r="2422" spans="2:14" x14ac:dyDescent="0.25">
      <c r="B2422" s="4">
        <v>42899</v>
      </c>
      <c r="C2422" s="99">
        <f>'Farm Runoff'!$D2422</f>
        <v>115345.81439999999</v>
      </c>
      <c r="D2422" s="99">
        <f>'Irrigation Demand'!$D2422</f>
        <v>399.96020202020208</v>
      </c>
      <c r="E2422" s="99">
        <f>$C2422*Farms!$H$6/100</f>
        <v>28605.761971199998</v>
      </c>
      <c r="F2422" s="99">
        <f t="shared" si="222"/>
        <v>86740.052428799987</v>
      </c>
      <c r="G2422" s="99">
        <f>IF(H2422&lt;Farms!$I$6*1000,(MIN(F2422,Farms!$L$6)),0)</f>
        <v>17280</v>
      </c>
      <c r="H2422" s="100">
        <f t="shared" si="227"/>
        <v>489832.88758543844</v>
      </c>
      <c r="I2422" s="100">
        <f t="shared" si="223"/>
        <v>535318.6893546182</v>
      </c>
      <c r="J2422" s="100">
        <f>MIN(I2422,Farms!$I$6*1000)</f>
        <v>495000</v>
      </c>
      <c r="K2422" s="100">
        <f>MAX(I2422-Farms!$I$6*1000, 0)</f>
        <v>40318.689354618196</v>
      </c>
      <c r="L2422" s="100">
        <f t="shared" si="224"/>
        <v>69460.052428799987</v>
      </c>
      <c r="M2422" s="100">
        <f t="shared" si="225"/>
        <v>79.992040404040424</v>
      </c>
      <c r="N2422" s="154">
        <f t="shared" si="226"/>
        <v>109858.73382382223</v>
      </c>
    </row>
    <row r="2423" spans="2:14" x14ac:dyDescent="0.25">
      <c r="B2423" s="4">
        <v>42900</v>
      </c>
      <c r="C2423" s="99">
        <f>'Farm Runoff'!$D2423</f>
        <v>135096.42239999998</v>
      </c>
      <c r="D2423" s="99">
        <f>'Irrigation Demand'!$D2423</f>
        <v>399.96020202020208</v>
      </c>
      <c r="E2423" s="99">
        <f>$C2423*Farms!$H$6/100</f>
        <v>33503.912755199999</v>
      </c>
      <c r="F2423" s="99">
        <f t="shared" si="222"/>
        <v>101592.50964479998</v>
      </c>
      <c r="G2423" s="99">
        <f>IF(H2423&lt;Farms!$I$6*1000,(MIN(F2423,Farms!$L$6)),0)</f>
        <v>0</v>
      </c>
      <c r="H2423" s="100">
        <f t="shared" si="227"/>
        <v>495000</v>
      </c>
      <c r="I2423" s="100">
        <f t="shared" si="223"/>
        <v>528103.9525531797</v>
      </c>
      <c r="J2423" s="100">
        <f>MIN(I2423,Farms!$I$6*1000)</f>
        <v>495000</v>
      </c>
      <c r="K2423" s="100">
        <f>MAX(I2423-Farms!$I$6*1000, 0)</f>
        <v>33103.952553179697</v>
      </c>
      <c r="L2423" s="100">
        <f t="shared" si="224"/>
        <v>101592.50964479998</v>
      </c>
      <c r="M2423" s="100">
        <f t="shared" si="225"/>
        <v>79.992040404040424</v>
      </c>
      <c r="N2423" s="154">
        <f t="shared" si="226"/>
        <v>134776.45423838371</v>
      </c>
    </row>
    <row r="2424" spans="2:14" x14ac:dyDescent="0.25">
      <c r="B2424" s="4">
        <v>42901</v>
      </c>
      <c r="C2424" s="99">
        <f>'Farm Runoff'!$D2424</f>
        <v>18709.315199999997</v>
      </c>
      <c r="D2424" s="99">
        <f>'Irrigation Demand'!$D2424</f>
        <v>399.96020202020208</v>
      </c>
      <c r="E2424" s="99">
        <f>$C2424*Farms!$H$6/100</f>
        <v>4639.9101695999989</v>
      </c>
      <c r="F2424" s="99">
        <f t="shared" si="222"/>
        <v>14069.405030399997</v>
      </c>
      <c r="G2424" s="99">
        <f>IF(H2424&lt;Farms!$I$6*1000,(MIN(F2424,Farms!$L$6)),0)</f>
        <v>0</v>
      </c>
      <c r="H2424" s="100">
        <f t="shared" si="227"/>
        <v>495000</v>
      </c>
      <c r="I2424" s="100">
        <f t="shared" si="223"/>
        <v>499239.9499675798</v>
      </c>
      <c r="J2424" s="100">
        <f>MIN(I2424,Farms!$I$6*1000)</f>
        <v>495000</v>
      </c>
      <c r="K2424" s="100">
        <f>MAX(I2424-Farms!$I$6*1000, 0)</f>
        <v>4239.9499675797997</v>
      </c>
      <c r="L2424" s="100">
        <f t="shared" si="224"/>
        <v>14069.405030399997</v>
      </c>
      <c r="M2424" s="100">
        <f t="shared" si="225"/>
        <v>79.992040404040424</v>
      </c>
      <c r="N2424" s="154">
        <f t="shared" si="226"/>
        <v>18389.347038383839</v>
      </c>
    </row>
    <row r="2425" spans="2:14" x14ac:dyDescent="0.25">
      <c r="B2425" s="4">
        <v>42902</v>
      </c>
      <c r="C2425" s="99">
        <f>'Farm Runoff'!$D2425</f>
        <v>6236.4384000000009</v>
      </c>
      <c r="D2425" s="99">
        <f>'Irrigation Demand'!$D2425</f>
        <v>399.96020202020208</v>
      </c>
      <c r="E2425" s="99">
        <f>$C2425*Farms!$H$6/100</f>
        <v>1546.6367232000005</v>
      </c>
      <c r="F2425" s="99">
        <f t="shared" si="222"/>
        <v>4689.8016768000007</v>
      </c>
      <c r="G2425" s="99">
        <f>IF(H2425&lt;Farms!$I$6*1000,(MIN(F2425,Farms!$L$6)),0)</f>
        <v>0</v>
      </c>
      <c r="H2425" s="100">
        <f t="shared" si="227"/>
        <v>495000</v>
      </c>
      <c r="I2425" s="100">
        <f t="shared" si="223"/>
        <v>496146.67652117979</v>
      </c>
      <c r="J2425" s="100">
        <f>MIN(I2425,Farms!$I$6*1000)</f>
        <v>495000</v>
      </c>
      <c r="K2425" s="100">
        <f>MAX(I2425-Farms!$I$6*1000, 0)</f>
        <v>1146.6765211797901</v>
      </c>
      <c r="L2425" s="100">
        <f t="shared" si="224"/>
        <v>4689.8016768000007</v>
      </c>
      <c r="M2425" s="100">
        <f t="shared" si="225"/>
        <v>79.992040404040424</v>
      </c>
      <c r="N2425" s="154">
        <f t="shared" si="226"/>
        <v>5916.4702383838312</v>
      </c>
    </row>
    <row r="2426" spans="2:14" x14ac:dyDescent="0.25">
      <c r="B2426" s="4">
        <v>42903</v>
      </c>
      <c r="C2426" s="99">
        <f>'Farm Runoff'!$D2426</f>
        <v>5195.1455999999998</v>
      </c>
      <c r="D2426" s="99">
        <f>'Irrigation Demand'!$D2426</f>
        <v>0</v>
      </c>
      <c r="E2426" s="99">
        <f>$C2426*Farms!$H$6/100</f>
        <v>1288.3961087999999</v>
      </c>
      <c r="F2426" s="99">
        <f t="shared" si="222"/>
        <v>3906.7494912000002</v>
      </c>
      <c r="G2426" s="99">
        <f>IF(H2426&lt;Farms!$I$6*1000,(MIN(F2426,Farms!$L$6)),0)</f>
        <v>0</v>
      </c>
      <c r="H2426" s="100">
        <f t="shared" si="227"/>
        <v>495000</v>
      </c>
      <c r="I2426" s="100">
        <f t="shared" si="223"/>
        <v>496288.39610880002</v>
      </c>
      <c r="J2426" s="100">
        <f>MIN(I2426,Farms!$I$6*1000)</f>
        <v>495000</v>
      </c>
      <c r="K2426" s="100">
        <f>MAX(I2426-Farms!$I$6*1000, 0)</f>
        <v>1288.3961088000215</v>
      </c>
      <c r="L2426" s="100">
        <f t="shared" si="224"/>
        <v>3906.7494912000002</v>
      </c>
      <c r="M2426" s="100">
        <f t="shared" si="225"/>
        <v>0</v>
      </c>
      <c r="N2426" s="154">
        <f t="shared" si="226"/>
        <v>5195.1456000000217</v>
      </c>
    </row>
    <row r="2427" spans="2:14" x14ac:dyDescent="0.25">
      <c r="B2427" s="4">
        <v>42904</v>
      </c>
      <c r="C2427" s="99">
        <f>'Farm Runoff'!$D2427</f>
        <v>5195.1455999999998</v>
      </c>
      <c r="D2427" s="99">
        <f>'Irrigation Demand'!$D2427</f>
        <v>399.96020202020208</v>
      </c>
      <c r="E2427" s="99">
        <f>$C2427*Farms!$H$6/100</f>
        <v>1288.3961087999999</v>
      </c>
      <c r="F2427" s="99">
        <f t="shared" si="222"/>
        <v>3906.7494912000002</v>
      </c>
      <c r="G2427" s="99">
        <f>IF(H2427&lt;Farms!$I$6*1000,(MIN(F2427,Farms!$L$6)),0)</f>
        <v>0</v>
      </c>
      <c r="H2427" s="100">
        <f t="shared" si="227"/>
        <v>495000</v>
      </c>
      <c r="I2427" s="100">
        <f t="shared" si="223"/>
        <v>495888.43590677984</v>
      </c>
      <c r="J2427" s="100">
        <f>MIN(I2427,Farms!$I$6*1000)</f>
        <v>495000</v>
      </c>
      <c r="K2427" s="100">
        <f>MAX(I2427-Farms!$I$6*1000, 0)</f>
        <v>888.43590677983593</v>
      </c>
      <c r="L2427" s="100">
        <f t="shared" si="224"/>
        <v>3906.7494912000002</v>
      </c>
      <c r="M2427" s="100">
        <f t="shared" si="225"/>
        <v>79.992040404040424</v>
      </c>
      <c r="N2427" s="154">
        <f t="shared" si="226"/>
        <v>4875.1774383838765</v>
      </c>
    </row>
    <row r="2428" spans="2:14" x14ac:dyDescent="0.25">
      <c r="B2428" s="4">
        <v>42905</v>
      </c>
      <c r="C2428" s="99">
        <f>'Farm Runoff'!$D2428</f>
        <v>5195.1455999999998</v>
      </c>
      <c r="D2428" s="99">
        <f>'Irrigation Demand'!$D2428</f>
        <v>399.96020202020208</v>
      </c>
      <c r="E2428" s="99">
        <f>$C2428*Farms!$H$6/100</f>
        <v>1288.3961087999999</v>
      </c>
      <c r="F2428" s="99">
        <f t="shared" si="222"/>
        <v>3906.7494912000002</v>
      </c>
      <c r="G2428" s="99">
        <f>IF(H2428&lt;Farms!$I$6*1000,(MIN(F2428,Farms!$L$6)),0)</f>
        <v>0</v>
      </c>
      <c r="H2428" s="100">
        <f t="shared" si="227"/>
        <v>495000</v>
      </c>
      <c r="I2428" s="100">
        <f t="shared" si="223"/>
        <v>495888.43590677984</v>
      </c>
      <c r="J2428" s="100">
        <f>MIN(I2428,Farms!$I$6*1000)</f>
        <v>495000</v>
      </c>
      <c r="K2428" s="100">
        <f>MAX(I2428-Farms!$I$6*1000, 0)</f>
        <v>888.43590677983593</v>
      </c>
      <c r="L2428" s="100">
        <f t="shared" si="224"/>
        <v>3906.7494912000002</v>
      </c>
      <c r="M2428" s="100">
        <f t="shared" si="225"/>
        <v>79.992040404040424</v>
      </c>
      <c r="N2428" s="154">
        <f t="shared" si="226"/>
        <v>4875.1774383838765</v>
      </c>
    </row>
    <row r="2429" spans="2:14" x14ac:dyDescent="0.25">
      <c r="B2429" s="4">
        <v>42906</v>
      </c>
      <c r="C2429" s="99">
        <f>'Farm Runoff'!$D2429</f>
        <v>36366.019200000002</v>
      </c>
      <c r="D2429" s="99">
        <f>'Irrigation Demand'!$D2429</f>
        <v>399.96020202020208</v>
      </c>
      <c r="E2429" s="99">
        <f>$C2429*Farms!$H$6/100</f>
        <v>9018.7727616000011</v>
      </c>
      <c r="F2429" s="99">
        <f t="shared" si="222"/>
        <v>27347.246438400001</v>
      </c>
      <c r="G2429" s="99">
        <f>IF(H2429&lt;Farms!$I$6*1000,(MIN(F2429,Farms!$L$6)),0)</f>
        <v>0</v>
      </c>
      <c r="H2429" s="100">
        <f t="shared" si="227"/>
        <v>495000</v>
      </c>
      <c r="I2429" s="100">
        <f t="shared" si="223"/>
        <v>503618.81255957979</v>
      </c>
      <c r="J2429" s="100">
        <f>MIN(I2429,Farms!$I$6*1000)</f>
        <v>495000</v>
      </c>
      <c r="K2429" s="100">
        <f>MAX(I2429-Farms!$I$6*1000, 0)</f>
        <v>8618.8125595797901</v>
      </c>
      <c r="L2429" s="100">
        <f t="shared" si="224"/>
        <v>27347.246438400001</v>
      </c>
      <c r="M2429" s="100">
        <f t="shared" si="225"/>
        <v>79.992040404040424</v>
      </c>
      <c r="N2429" s="154">
        <f t="shared" si="226"/>
        <v>36046.051038383834</v>
      </c>
    </row>
    <row r="2430" spans="2:14" x14ac:dyDescent="0.25">
      <c r="B2430" s="4">
        <v>42907</v>
      </c>
      <c r="C2430" s="99">
        <f>'Farm Runoff'!$D2430</f>
        <v>47797.60319999999</v>
      </c>
      <c r="D2430" s="99">
        <f>'Irrigation Demand'!$D2430</f>
        <v>399.96020202020208</v>
      </c>
      <c r="E2430" s="99">
        <f>$C2430*Farms!$H$6/100</f>
        <v>11853.805593599998</v>
      </c>
      <c r="F2430" s="99">
        <f t="shared" si="222"/>
        <v>35943.797606399996</v>
      </c>
      <c r="G2430" s="99">
        <f>IF(H2430&lt;Farms!$I$6*1000,(MIN(F2430,Farms!$L$6)),0)</f>
        <v>0</v>
      </c>
      <c r="H2430" s="100">
        <f t="shared" si="227"/>
        <v>495000</v>
      </c>
      <c r="I2430" s="100">
        <f t="shared" si="223"/>
        <v>506453.84539157979</v>
      </c>
      <c r="J2430" s="100">
        <f>MIN(I2430,Farms!$I$6*1000)</f>
        <v>495000</v>
      </c>
      <c r="K2430" s="100">
        <f>MAX(I2430-Farms!$I$6*1000, 0)</f>
        <v>11453.845391579787</v>
      </c>
      <c r="L2430" s="100">
        <f t="shared" si="224"/>
        <v>35943.797606399996</v>
      </c>
      <c r="M2430" s="100">
        <f t="shared" si="225"/>
        <v>79.992040404040424</v>
      </c>
      <c r="N2430" s="154">
        <f t="shared" si="226"/>
        <v>47477.635038383822</v>
      </c>
    </row>
    <row r="2431" spans="2:14" x14ac:dyDescent="0.25">
      <c r="B2431" s="4">
        <v>42908</v>
      </c>
      <c r="C2431" s="99">
        <f>'Farm Runoff'!$D2431</f>
        <v>64424.332800000004</v>
      </c>
      <c r="D2431" s="99">
        <f>'Irrigation Demand'!$D2431</f>
        <v>0</v>
      </c>
      <c r="E2431" s="99">
        <f>$C2431*Farms!$H$6/100</f>
        <v>15977.2345344</v>
      </c>
      <c r="F2431" s="99">
        <f t="shared" si="222"/>
        <v>48447.098265600005</v>
      </c>
      <c r="G2431" s="99">
        <f>IF(H2431&lt;Farms!$I$6*1000,(MIN(F2431,Farms!$L$6)),0)</f>
        <v>0</v>
      </c>
      <c r="H2431" s="100">
        <f t="shared" si="227"/>
        <v>495000</v>
      </c>
      <c r="I2431" s="100">
        <f t="shared" si="223"/>
        <v>510977.23453439999</v>
      </c>
      <c r="J2431" s="100">
        <f>MIN(I2431,Farms!$I$6*1000)</f>
        <v>495000</v>
      </c>
      <c r="K2431" s="100">
        <f>MAX(I2431-Farms!$I$6*1000, 0)</f>
        <v>15977.234534399991</v>
      </c>
      <c r="L2431" s="100">
        <f t="shared" si="224"/>
        <v>48447.098265600005</v>
      </c>
      <c r="M2431" s="100">
        <f t="shared" si="225"/>
        <v>0</v>
      </c>
      <c r="N2431" s="154">
        <f t="shared" si="226"/>
        <v>64424.332799999996</v>
      </c>
    </row>
    <row r="2432" spans="2:14" x14ac:dyDescent="0.25">
      <c r="B2432" s="4">
        <v>42909</v>
      </c>
      <c r="C2432" s="99">
        <f>'Farm Runoff'!$D2432</f>
        <v>178740.17279999997</v>
      </c>
      <c r="D2432" s="99">
        <f>'Irrigation Demand'!$D2432</f>
        <v>399.96020202020208</v>
      </c>
      <c r="E2432" s="99">
        <f>$C2432*Farms!$H$6/100</f>
        <v>44327.562854399999</v>
      </c>
      <c r="F2432" s="99">
        <f t="shared" si="222"/>
        <v>134412.60994559998</v>
      </c>
      <c r="G2432" s="99">
        <f>IF(H2432&lt;Farms!$I$6*1000,(MIN(F2432,Farms!$L$6)),0)</f>
        <v>0</v>
      </c>
      <c r="H2432" s="100">
        <f t="shared" si="227"/>
        <v>495000</v>
      </c>
      <c r="I2432" s="100">
        <f t="shared" si="223"/>
        <v>538927.60265237978</v>
      </c>
      <c r="J2432" s="100">
        <f>MIN(I2432,Farms!$I$6*1000)</f>
        <v>495000</v>
      </c>
      <c r="K2432" s="100">
        <f>MAX(I2432-Farms!$I$6*1000, 0)</f>
        <v>43927.602652379777</v>
      </c>
      <c r="L2432" s="100">
        <f t="shared" si="224"/>
        <v>134412.60994559998</v>
      </c>
      <c r="M2432" s="100">
        <f t="shared" si="225"/>
        <v>79.992040404040424</v>
      </c>
      <c r="N2432" s="154">
        <f t="shared" si="226"/>
        <v>178420.20463838379</v>
      </c>
    </row>
    <row r="2433" spans="2:14" x14ac:dyDescent="0.25">
      <c r="B2433" s="4">
        <v>42910</v>
      </c>
      <c r="C2433" s="99">
        <f>'Farm Runoff'!$D2433</f>
        <v>305517.57120000001</v>
      </c>
      <c r="D2433" s="99">
        <f>'Irrigation Demand'!$D2433</f>
        <v>399.96020202020208</v>
      </c>
      <c r="E2433" s="99">
        <f>$C2433*Farms!$H$6/100</f>
        <v>75768.357657600005</v>
      </c>
      <c r="F2433" s="99">
        <f t="shared" si="222"/>
        <v>229749.21354239999</v>
      </c>
      <c r="G2433" s="99">
        <f>IF(H2433&lt;Farms!$I$6*1000,(MIN(F2433,Farms!$L$6)),0)</f>
        <v>0</v>
      </c>
      <c r="H2433" s="100">
        <f t="shared" si="227"/>
        <v>495000</v>
      </c>
      <c r="I2433" s="100">
        <f t="shared" si="223"/>
        <v>570368.39745557972</v>
      </c>
      <c r="J2433" s="100">
        <f>MIN(I2433,Farms!$I$6*1000)</f>
        <v>495000</v>
      </c>
      <c r="K2433" s="100">
        <f>MAX(I2433-Farms!$I$6*1000, 0)</f>
        <v>75368.397455579718</v>
      </c>
      <c r="L2433" s="100">
        <f t="shared" si="224"/>
        <v>229749.21354239999</v>
      </c>
      <c r="M2433" s="100">
        <f t="shared" si="225"/>
        <v>79.992040404040424</v>
      </c>
      <c r="N2433" s="154">
        <f t="shared" si="226"/>
        <v>305197.60303838376</v>
      </c>
    </row>
    <row r="2434" spans="2:14" x14ac:dyDescent="0.25">
      <c r="B2434" s="4">
        <v>42911</v>
      </c>
      <c r="C2434" s="99">
        <f>'Farm Runoff'!$D2434</f>
        <v>140291.56799999997</v>
      </c>
      <c r="D2434" s="99">
        <f>'Irrigation Demand'!$D2434</f>
        <v>399.96020202020208</v>
      </c>
      <c r="E2434" s="99">
        <f>$C2434*Farms!$H$6/100</f>
        <v>34792.308863999991</v>
      </c>
      <c r="F2434" s="99">
        <f t="shared" si="222"/>
        <v>105499.25913599998</v>
      </c>
      <c r="G2434" s="99">
        <f>IF(H2434&lt;Farms!$I$6*1000,(MIN(F2434,Farms!$L$6)),0)</f>
        <v>0</v>
      </c>
      <c r="H2434" s="100">
        <f t="shared" si="227"/>
        <v>495000</v>
      </c>
      <c r="I2434" s="100">
        <f t="shared" si="223"/>
        <v>529392.34866197978</v>
      </c>
      <c r="J2434" s="100">
        <f>MIN(I2434,Farms!$I$6*1000)</f>
        <v>495000</v>
      </c>
      <c r="K2434" s="100">
        <f>MAX(I2434-Farms!$I$6*1000, 0)</f>
        <v>34392.348661979777</v>
      </c>
      <c r="L2434" s="100">
        <f t="shared" si="224"/>
        <v>105499.25913599998</v>
      </c>
      <c r="M2434" s="100">
        <f t="shared" si="225"/>
        <v>79.992040404040424</v>
      </c>
      <c r="N2434" s="154">
        <f t="shared" si="226"/>
        <v>139971.59983838379</v>
      </c>
    </row>
    <row r="2435" spans="2:14" x14ac:dyDescent="0.25">
      <c r="B2435" s="4">
        <v>42912</v>
      </c>
      <c r="C2435" s="99">
        <f>'Farm Runoff'!$D2435</f>
        <v>62353.065600000002</v>
      </c>
      <c r="D2435" s="99">
        <f>'Irrigation Demand'!$D2435</f>
        <v>399.96020202020208</v>
      </c>
      <c r="E2435" s="99">
        <f>$C2435*Farms!$H$6/100</f>
        <v>15463.5602688</v>
      </c>
      <c r="F2435" s="99">
        <f t="shared" si="222"/>
        <v>46889.505331200002</v>
      </c>
      <c r="G2435" s="99">
        <f>IF(H2435&lt;Farms!$I$6*1000,(MIN(F2435,Farms!$L$6)),0)</f>
        <v>0</v>
      </c>
      <c r="H2435" s="100">
        <f t="shared" si="227"/>
        <v>495000</v>
      </c>
      <c r="I2435" s="100">
        <f t="shared" si="223"/>
        <v>510063.60006677982</v>
      </c>
      <c r="J2435" s="100">
        <f>MIN(I2435,Farms!$I$6*1000)</f>
        <v>495000</v>
      </c>
      <c r="K2435" s="100">
        <f>MAX(I2435-Farms!$I$6*1000, 0)</f>
        <v>15063.600066779822</v>
      </c>
      <c r="L2435" s="100">
        <f t="shared" si="224"/>
        <v>46889.505331200002</v>
      </c>
      <c r="M2435" s="100">
        <f t="shared" si="225"/>
        <v>79.992040404040424</v>
      </c>
      <c r="N2435" s="154">
        <f t="shared" si="226"/>
        <v>62033.097438383862</v>
      </c>
    </row>
    <row r="2436" spans="2:14" x14ac:dyDescent="0.25">
      <c r="B2436" s="4">
        <v>42913</v>
      </c>
      <c r="C2436" s="99">
        <f>'Farm Runoff'!$D2436</f>
        <v>12472.876800000002</v>
      </c>
      <c r="D2436" s="99">
        <f>'Irrigation Demand'!$D2436</f>
        <v>399.96020202020208</v>
      </c>
      <c r="E2436" s="99">
        <f>$C2436*Farms!$H$6/100</f>
        <v>3093.2734464000009</v>
      </c>
      <c r="F2436" s="99">
        <f t="shared" si="222"/>
        <v>9379.6033536000014</v>
      </c>
      <c r="G2436" s="99">
        <f>IF(H2436&lt;Farms!$I$6*1000,(MIN(F2436,Farms!$L$6)),0)</f>
        <v>0</v>
      </c>
      <c r="H2436" s="100">
        <f t="shared" si="227"/>
        <v>495000</v>
      </c>
      <c r="I2436" s="100">
        <f t="shared" si="223"/>
        <v>497693.31324437982</v>
      </c>
      <c r="J2436" s="100">
        <f>MIN(I2436,Farms!$I$6*1000)</f>
        <v>495000</v>
      </c>
      <c r="K2436" s="100">
        <f>MAX(I2436-Farms!$I$6*1000, 0)</f>
        <v>2693.313244379824</v>
      </c>
      <c r="L2436" s="100">
        <f t="shared" si="224"/>
        <v>9379.6033536000014</v>
      </c>
      <c r="M2436" s="100">
        <f t="shared" si="225"/>
        <v>79.992040404040424</v>
      </c>
      <c r="N2436" s="154">
        <f t="shared" si="226"/>
        <v>12152.908638383866</v>
      </c>
    </row>
    <row r="2437" spans="2:14" x14ac:dyDescent="0.25">
      <c r="B2437" s="4">
        <v>42914</v>
      </c>
      <c r="C2437" s="99">
        <f>'Farm Runoff'!$D2437</f>
        <v>31170.873599999999</v>
      </c>
      <c r="D2437" s="99">
        <f>'Irrigation Demand'!$D2437</f>
        <v>0</v>
      </c>
      <c r="E2437" s="99">
        <f>$C2437*Farms!$H$6/100</f>
        <v>7730.3766527999996</v>
      </c>
      <c r="F2437" s="99">
        <f t="shared" si="222"/>
        <v>23440.496947200001</v>
      </c>
      <c r="G2437" s="99">
        <f>IF(H2437&lt;Farms!$I$6*1000,(MIN(F2437,Farms!$L$6)),0)</f>
        <v>0</v>
      </c>
      <c r="H2437" s="100">
        <f t="shared" si="227"/>
        <v>495000</v>
      </c>
      <c r="I2437" s="100">
        <f t="shared" si="223"/>
        <v>502730.37665280001</v>
      </c>
      <c r="J2437" s="100">
        <f>MIN(I2437,Farms!$I$6*1000)</f>
        <v>495000</v>
      </c>
      <c r="K2437" s="100">
        <f>MAX(I2437-Farms!$I$6*1000, 0)</f>
        <v>7730.3766528000124</v>
      </c>
      <c r="L2437" s="100">
        <f t="shared" si="224"/>
        <v>23440.496947200001</v>
      </c>
      <c r="M2437" s="100">
        <f t="shared" si="225"/>
        <v>0</v>
      </c>
      <c r="N2437" s="154">
        <f t="shared" si="226"/>
        <v>31170.873600000014</v>
      </c>
    </row>
    <row r="2438" spans="2:14" x14ac:dyDescent="0.25">
      <c r="B2438" s="4">
        <v>42915</v>
      </c>
      <c r="C2438" s="99">
        <f>'Farm Runoff'!$D2438</f>
        <v>29099.606400000001</v>
      </c>
      <c r="D2438" s="99">
        <f>'Irrigation Demand'!$D2438</f>
        <v>399.96020202020208</v>
      </c>
      <c r="E2438" s="99">
        <f>$C2438*Farms!$H$6/100</f>
        <v>7216.7023872</v>
      </c>
      <c r="F2438" s="99">
        <f t="shared" si="222"/>
        <v>21882.904012800002</v>
      </c>
      <c r="G2438" s="99">
        <f>IF(H2438&lt;Farms!$I$6*1000,(MIN(F2438,Farms!$L$6)),0)</f>
        <v>0</v>
      </c>
      <c r="H2438" s="100">
        <f t="shared" si="227"/>
        <v>495000</v>
      </c>
      <c r="I2438" s="100">
        <f t="shared" si="223"/>
        <v>501816.74218517984</v>
      </c>
      <c r="J2438" s="100">
        <f>MIN(I2438,Farms!$I$6*1000)</f>
        <v>495000</v>
      </c>
      <c r="K2438" s="100">
        <f>MAX(I2438-Farms!$I$6*1000, 0)</f>
        <v>6816.7421851798426</v>
      </c>
      <c r="L2438" s="100">
        <f t="shared" si="224"/>
        <v>21882.904012800002</v>
      </c>
      <c r="M2438" s="100">
        <f t="shared" si="225"/>
        <v>79.992040404040424</v>
      </c>
      <c r="N2438" s="154">
        <f t="shared" si="226"/>
        <v>28779.638238383886</v>
      </c>
    </row>
    <row r="2439" spans="2:14" x14ac:dyDescent="0.25">
      <c r="B2439" s="4">
        <v>42916</v>
      </c>
      <c r="C2439" s="99">
        <f>'Farm Runoff'!$D2439</f>
        <v>11431.583999999999</v>
      </c>
      <c r="D2439" s="99">
        <f>'Irrigation Demand'!$D2439</f>
        <v>399.96020202020208</v>
      </c>
      <c r="E2439" s="99">
        <f>$C2439*Farms!$H$6/100</f>
        <v>2835.0328319999999</v>
      </c>
      <c r="F2439" s="99">
        <f t="shared" ref="F2439:F2502" si="228">C2439-E2439</f>
        <v>8596.5511679999981</v>
      </c>
      <c r="G2439" s="99">
        <f>IF(H2439&lt;Farms!$I$6*1000,(MIN(F2439,Farms!$L$6)),0)</f>
        <v>0</v>
      </c>
      <c r="H2439" s="100">
        <f t="shared" si="227"/>
        <v>495000</v>
      </c>
      <c r="I2439" s="100">
        <f t="shared" ref="I2439:I2502" si="229">H2439+E2439+G2439-D2439</f>
        <v>497435.07262997981</v>
      </c>
      <c r="J2439" s="100">
        <f>MIN(I2439,Farms!$I$6*1000)</f>
        <v>495000</v>
      </c>
      <c r="K2439" s="100">
        <f>MAX(I2439-Farms!$I$6*1000, 0)</f>
        <v>2435.0726299798116</v>
      </c>
      <c r="L2439" s="100">
        <f t="shared" ref="L2439:L2502" si="230">F2439-G2439</f>
        <v>8596.5511679999981</v>
      </c>
      <c r="M2439" s="100">
        <f t="shared" ref="M2439:M2502" si="231">D2439*0.2</f>
        <v>79.992040404040424</v>
      </c>
      <c r="N2439" s="154">
        <f t="shared" ref="N2439:N2502" si="232">K2439+L2439+M2439</f>
        <v>11111.61583838385</v>
      </c>
    </row>
    <row r="2440" spans="2:14" x14ac:dyDescent="0.25">
      <c r="B2440" s="4">
        <v>42917</v>
      </c>
      <c r="C2440" s="99">
        <f>'Farm Runoff'!$D2440</f>
        <v>15777.8496</v>
      </c>
      <c r="D2440" s="99">
        <f>'Irrigation Demand'!$D2440</f>
        <v>446.72111436950155</v>
      </c>
      <c r="E2440" s="99">
        <f>$C2440*Farms!$H$6/100</f>
        <v>3912.9067008000002</v>
      </c>
      <c r="F2440" s="99">
        <f t="shared" si="228"/>
        <v>11864.942899199999</v>
      </c>
      <c r="G2440" s="99">
        <f>IF(H2440&lt;Farms!$I$6*1000,(MIN(F2440,Farms!$L$6)),0)</f>
        <v>0</v>
      </c>
      <c r="H2440" s="100">
        <f t="shared" ref="H2440:H2503" si="233">J2439</f>
        <v>495000</v>
      </c>
      <c r="I2440" s="100">
        <f t="shared" si="229"/>
        <v>498466.18558643048</v>
      </c>
      <c r="J2440" s="100">
        <f>MIN(I2440,Farms!$I$6*1000)</f>
        <v>495000</v>
      </c>
      <c r="K2440" s="100">
        <f>MAX(I2440-Farms!$I$6*1000, 0)</f>
        <v>3466.1855864304816</v>
      </c>
      <c r="L2440" s="100">
        <f t="shared" si="230"/>
        <v>11864.942899199999</v>
      </c>
      <c r="M2440" s="100">
        <f t="shared" si="231"/>
        <v>89.344222873900321</v>
      </c>
      <c r="N2440" s="154">
        <f t="shared" si="232"/>
        <v>15420.472708504381</v>
      </c>
    </row>
    <row r="2441" spans="2:14" x14ac:dyDescent="0.25">
      <c r="B2441" s="4">
        <v>42918</v>
      </c>
      <c r="C2441" s="99">
        <f>'Farm Runoff'!$D2441</f>
        <v>4414.1759999999995</v>
      </c>
      <c r="D2441" s="99">
        <f>'Irrigation Demand'!$D2441</f>
        <v>446.72111436950155</v>
      </c>
      <c r="E2441" s="99">
        <f>$C2441*Farms!$H$6/100</f>
        <v>1094.7156479999999</v>
      </c>
      <c r="F2441" s="99">
        <f t="shared" si="228"/>
        <v>3319.4603519999996</v>
      </c>
      <c r="G2441" s="99">
        <f>IF(H2441&lt;Farms!$I$6*1000,(MIN(F2441,Farms!$L$6)),0)</f>
        <v>0</v>
      </c>
      <c r="H2441" s="100">
        <f t="shared" si="233"/>
        <v>495000</v>
      </c>
      <c r="I2441" s="100">
        <f t="shared" si="229"/>
        <v>495647.9945336305</v>
      </c>
      <c r="J2441" s="100">
        <f>MIN(I2441,Farms!$I$6*1000)</f>
        <v>495000</v>
      </c>
      <c r="K2441" s="100">
        <f>MAX(I2441-Farms!$I$6*1000, 0)</f>
        <v>647.99453363049543</v>
      </c>
      <c r="L2441" s="100">
        <f t="shared" si="230"/>
        <v>3319.4603519999996</v>
      </c>
      <c r="M2441" s="100">
        <f t="shared" si="231"/>
        <v>89.344222873900321</v>
      </c>
      <c r="N2441" s="154">
        <f t="shared" si="232"/>
        <v>4056.7991085043955</v>
      </c>
    </row>
    <row r="2442" spans="2:14" x14ac:dyDescent="0.25">
      <c r="B2442" s="4">
        <v>42919</v>
      </c>
      <c r="C2442" s="99">
        <f>'Farm Runoff'!$D2442</f>
        <v>22727.347200000004</v>
      </c>
      <c r="D2442" s="99">
        <f>'Irrigation Demand'!$D2442</f>
        <v>446.72111436950155</v>
      </c>
      <c r="E2442" s="99">
        <f>$C2442*Farms!$H$6/100</f>
        <v>5636.3821056000015</v>
      </c>
      <c r="F2442" s="99">
        <f t="shared" si="228"/>
        <v>17090.965094400002</v>
      </c>
      <c r="G2442" s="99">
        <f>IF(H2442&lt;Farms!$I$6*1000,(MIN(F2442,Farms!$L$6)),0)</f>
        <v>0</v>
      </c>
      <c r="H2442" s="100">
        <f t="shared" si="233"/>
        <v>495000</v>
      </c>
      <c r="I2442" s="100">
        <f t="shared" si="229"/>
        <v>500189.66099123046</v>
      </c>
      <c r="J2442" s="100">
        <f>MIN(I2442,Farms!$I$6*1000)</f>
        <v>495000</v>
      </c>
      <c r="K2442" s="100">
        <f>MAX(I2442-Farms!$I$6*1000, 0)</f>
        <v>5189.6609912304557</v>
      </c>
      <c r="L2442" s="100">
        <f t="shared" si="230"/>
        <v>17090.965094400002</v>
      </c>
      <c r="M2442" s="100">
        <f t="shared" si="231"/>
        <v>89.344222873900321</v>
      </c>
      <c r="N2442" s="154">
        <f t="shared" si="232"/>
        <v>22369.970308504358</v>
      </c>
    </row>
    <row r="2443" spans="2:14" x14ac:dyDescent="0.25">
      <c r="B2443" s="4">
        <v>42920</v>
      </c>
      <c r="C2443" s="99">
        <f>'Farm Runoff'!$D2443</f>
        <v>23361.177600000003</v>
      </c>
      <c r="D2443" s="99">
        <f>'Irrigation Demand'!$D2443</f>
        <v>446.72111436950155</v>
      </c>
      <c r="E2443" s="99">
        <f>$C2443*Farms!$H$6/100</f>
        <v>5793.5720448000011</v>
      </c>
      <c r="F2443" s="99">
        <f t="shared" si="228"/>
        <v>17567.605555200003</v>
      </c>
      <c r="G2443" s="99">
        <f>IF(H2443&lt;Farms!$I$6*1000,(MIN(F2443,Farms!$L$6)),0)</f>
        <v>0</v>
      </c>
      <c r="H2443" s="100">
        <f t="shared" si="233"/>
        <v>495000</v>
      </c>
      <c r="I2443" s="100">
        <f t="shared" si="229"/>
        <v>500346.85093043046</v>
      </c>
      <c r="J2443" s="100">
        <f>MIN(I2443,Farms!$I$6*1000)</f>
        <v>495000</v>
      </c>
      <c r="K2443" s="100">
        <f>MAX(I2443-Farms!$I$6*1000, 0)</f>
        <v>5346.8509304304607</v>
      </c>
      <c r="L2443" s="100">
        <f t="shared" si="230"/>
        <v>17567.605555200003</v>
      </c>
      <c r="M2443" s="100">
        <f t="shared" si="231"/>
        <v>89.344222873900321</v>
      </c>
      <c r="N2443" s="154">
        <f t="shared" si="232"/>
        <v>23003.800708504365</v>
      </c>
    </row>
    <row r="2444" spans="2:14" x14ac:dyDescent="0.25">
      <c r="B2444" s="4">
        <v>42921</v>
      </c>
      <c r="C2444" s="99">
        <f>'Farm Runoff'!$D2444</f>
        <v>29043.014399999996</v>
      </c>
      <c r="D2444" s="99">
        <f>'Irrigation Demand'!$D2444</f>
        <v>446.72111436950155</v>
      </c>
      <c r="E2444" s="99">
        <f>$C2444*Farms!$H$6/100</f>
        <v>7202.6675711999997</v>
      </c>
      <c r="F2444" s="99">
        <f t="shared" si="228"/>
        <v>21840.346828799997</v>
      </c>
      <c r="G2444" s="99">
        <f>IF(H2444&lt;Farms!$I$6*1000,(MIN(F2444,Farms!$L$6)),0)</f>
        <v>0</v>
      </c>
      <c r="H2444" s="100">
        <f t="shared" si="233"/>
        <v>495000</v>
      </c>
      <c r="I2444" s="100">
        <f t="shared" si="229"/>
        <v>501755.94645683048</v>
      </c>
      <c r="J2444" s="100">
        <f>MIN(I2444,Farms!$I$6*1000)</f>
        <v>495000</v>
      </c>
      <c r="K2444" s="100">
        <f>MAX(I2444-Farms!$I$6*1000, 0)</f>
        <v>6755.9464568304829</v>
      </c>
      <c r="L2444" s="100">
        <f t="shared" si="230"/>
        <v>21840.346828799997</v>
      </c>
      <c r="M2444" s="100">
        <f t="shared" si="231"/>
        <v>89.344222873900321</v>
      </c>
      <c r="N2444" s="154">
        <f t="shared" si="232"/>
        <v>28685.63750850438</v>
      </c>
    </row>
    <row r="2445" spans="2:14" x14ac:dyDescent="0.25">
      <c r="B2445" s="4">
        <v>42922</v>
      </c>
      <c r="C2445" s="99">
        <f>'Farm Runoff'!$D2445</f>
        <v>8839.6704000000009</v>
      </c>
      <c r="D2445" s="99">
        <f>'Irrigation Demand'!$D2445</f>
        <v>446.72111436950155</v>
      </c>
      <c r="E2445" s="99">
        <f>$C2445*Farms!$H$6/100</f>
        <v>2192.2382592000004</v>
      </c>
      <c r="F2445" s="99">
        <f t="shared" si="228"/>
        <v>6647.4321408000005</v>
      </c>
      <c r="G2445" s="99">
        <f>IF(H2445&lt;Farms!$I$6*1000,(MIN(F2445,Farms!$L$6)),0)</f>
        <v>0</v>
      </c>
      <c r="H2445" s="100">
        <f t="shared" si="233"/>
        <v>495000</v>
      </c>
      <c r="I2445" s="100">
        <f t="shared" si="229"/>
        <v>496745.51714483049</v>
      </c>
      <c r="J2445" s="100">
        <f>MIN(I2445,Farms!$I$6*1000)</f>
        <v>495000</v>
      </c>
      <c r="K2445" s="100">
        <f>MAX(I2445-Farms!$I$6*1000, 0)</f>
        <v>1745.51714483049</v>
      </c>
      <c r="L2445" s="100">
        <f t="shared" si="230"/>
        <v>6647.4321408000005</v>
      </c>
      <c r="M2445" s="100">
        <f t="shared" si="231"/>
        <v>89.344222873900321</v>
      </c>
      <c r="N2445" s="154">
        <f t="shared" si="232"/>
        <v>8482.29350850439</v>
      </c>
    </row>
    <row r="2446" spans="2:14" x14ac:dyDescent="0.25">
      <c r="B2446" s="4">
        <v>42923</v>
      </c>
      <c r="C2446" s="99">
        <f>'Farm Runoff'!$D2446</f>
        <v>4414.1759999999995</v>
      </c>
      <c r="D2446" s="99">
        <f>'Irrigation Demand'!$D2446</f>
        <v>446.72111436950155</v>
      </c>
      <c r="E2446" s="99">
        <f>$C2446*Farms!$H$6/100</f>
        <v>1094.7156479999999</v>
      </c>
      <c r="F2446" s="99">
        <f t="shared" si="228"/>
        <v>3319.4603519999996</v>
      </c>
      <c r="G2446" s="99">
        <f>IF(H2446&lt;Farms!$I$6*1000,(MIN(F2446,Farms!$L$6)),0)</f>
        <v>0</v>
      </c>
      <c r="H2446" s="100">
        <f t="shared" si="233"/>
        <v>495000</v>
      </c>
      <c r="I2446" s="100">
        <f t="shared" si="229"/>
        <v>495647.9945336305</v>
      </c>
      <c r="J2446" s="100">
        <f>MIN(I2446,Farms!$I$6*1000)</f>
        <v>495000</v>
      </c>
      <c r="K2446" s="100">
        <f>MAX(I2446-Farms!$I$6*1000, 0)</f>
        <v>647.99453363049543</v>
      </c>
      <c r="L2446" s="100">
        <f t="shared" si="230"/>
        <v>3319.4603519999996</v>
      </c>
      <c r="M2446" s="100">
        <f t="shared" si="231"/>
        <v>89.344222873900321</v>
      </c>
      <c r="N2446" s="154">
        <f t="shared" si="232"/>
        <v>4056.7991085043955</v>
      </c>
    </row>
    <row r="2447" spans="2:14" x14ac:dyDescent="0.25">
      <c r="B2447" s="4">
        <v>42924</v>
      </c>
      <c r="C2447" s="99">
        <f>'Farm Runoff'!$D2447</f>
        <v>3157.8336000000004</v>
      </c>
      <c r="D2447" s="99">
        <f>'Irrigation Demand'!$D2447</f>
        <v>446.72111436950155</v>
      </c>
      <c r="E2447" s="99">
        <f>$C2447*Farms!$H$6/100</f>
        <v>783.14273280000009</v>
      </c>
      <c r="F2447" s="99">
        <f t="shared" si="228"/>
        <v>2374.6908672000004</v>
      </c>
      <c r="G2447" s="99">
        <f>IF(H2447&lt;Farms!$I$6*1000,(MIN(F2447,Farms!$L$6)),0)</f>
        <v>0</v>
      </c>
      <c r="H2447" s="100">
        <f t="shared" si="233"/>
        <v>495000</v>
      </c>
      <c r="I2447" s="100">
        <f t="shared" si="229"/>
        <v>495336.42161843047</v>
      </c>
      <c r="J2447" s="100">
        <f>MIN(I2447,Farms!$I$6*1000)</f>
        <v>495000</v>
      </c>
      <c r="K2447" s="100">
        <f>MAX(I2447-Farms!$I$6*1000, 0)</f>
        <v>336.42161843046779</v>
      </c>
      <c r="L2447" s="100">
        <f t="shared" si="230"/>
        <v>2374.6908672000004</v>
      </c>
      <c r="M2447" s="100">
        <f t="shared" si="231"/>
        <v>89.344222873900321</v>
      </c>
      <c r="N2447" s="154">
        <f t="shared" si="232"/>
        <v>2800.4567085043686</v>
      </c>
    </row>
    <row r="2448" spans="2:14" x14ac:dyDescent="0.25">
      <c r="B2448" s="4">
        <v>42925</v>
      </c>
      <c r="C2448" s="99">
        <f>'Farm Runoff'!$D2448</f>
        <v>3157.8336000000004</v>
      </c>
      <c r="D2448" s="99">
        <f>'Irrigation Demand'!$D2448</f>
        <v>446.72111436950155</v>
      </c>
      <c r="E2448" s="99">
        <f>$C2448*Farms!$H$6/100</f>
        <v>783.14273280000009</v>
      </c>
      <c r="F2448" s="99">
        <f t="shared" si="228"/>
        <v>2374.6908672000004</v>
      </c>
      <c r="G2448" s="99">
        <f>IF(H2448&lt;Farms!$I$6*1000,(MIN(F2448,Farms!$L$6)),0)</f>
        <v>0</v>
      </c>
      <c r="H2448" s="100">
        <f t="shared" si="233"/>
        <v>495000</v>
      </c>
      <c r="I2448" s="100">
        <f t="shared" si="229"/>
        <v>495336.42161843047</v>
      </c>
      <c r="J2448" s="100">
        <f>MIN(I2448,Farms!$I$6*1000)</f>
        <v>495000</v>
      </c>
      <c r="K2448" s="100">
        <f>MAX(I2448-Farms!$I$6*1000, 0)</f>
        <v>336.42161843046779</v>
      </c>
      <c r="L2448" s="100">
        <f t="shared" si="230"/>
        <v>2374.6908672000004</v>
      </c>
      <c r="M2448" s="100">
        <f t="shared" si="231"/>
        <v>89.344222873900321</v>
      </c>
      <c r="N2448" s="154">
        <f t="shared" si="232"/>
        <v>2800.4567085043686</v>
      </c>
    </row>
    <row r="2449" spans="2:14" x14ac:dyDescent="0.25">
      <c r="B2449" s="4">
        <v>42926</v>
      </c>
      <c r="C2449" s="99">
        <f>'Farm Runoff'!$D2449</f>
        <v>3157.8336000000004</v>
      </c>
      <c r="D2449" s="99">
        <f>'Irrigation Demand'!$D2449</f>
        <v>0</v>
      </c>
      <c r="E2449" s="99">
        <f>$C2449*Farms!$H$6/100</f>
        <v>783.14273280000009</v>
      </c>
      <c r="F2449" s="99">
        <f t="shared" si="228"/>
        <v>2374.6908672000004</v>
      </c>
      <c r="G2449" s="99">
        <f>IF(H2449&lt;Farms!$I$6*1000,(MIN(F2449,Farms!$L$6)),0)</f>
        <v>0</v>
      </c>
      <c r="H2449" s="100">
        <f t="shared" si="233"/>
        <v>495000</v>
      </c>
      <c r="I2449" s="100">
        <f t="shared" si="229"/>
        <v>495783.14273279998</v>
      </c>
      <c r="J2449" s="100">
        <f>MIN(I2449,Farms!$I$6*1000)</f>
        <v>495000</v>
      </c>
      <c r="K2449" s="100">
        <f>MAX(I2449-Farms!$I$6*1000, 0)</f>
        <v>783.14273279998451</v>
      </c>
      <c r="L2449" s="100">
        <f t="shared" si="230"/>
        <v>2374.6908672000004</v>
      </c>
      <c r="M2449" s="100">
        <f t="shared" si="231"/>
        <v>0</v>
      </c>
      <c r="N2449" s="154">
        <f t="shared" si="232"/>
        <v>3157.8335999999849</v>
      </c>
    </row>
    <row r="2450" spans="2:14" x14ac:dyDescent="0.25">
      <c r="B2450" s="4">
        <v>42927</v>
      </c>
      <c r="C2450" s="99">
        <f>'Farm Runoff'!$D2450</f>
        <v>3157.8336000000004</v>
      </c>
      <c r="D2450" s="99">
        <f>'Irrigation Demand'!$D2450</f>
        <v>446.72111436950155</v>
      </c>
      <c r="E2450" s="99">
        <f>$C2450*Farms!$H$6/100</f>
        <v>783.14273280000009</v>
      </c>
      <c r="F2450" s="99">
        <f t="shared" si="228"/>
        <v>2374.6908672000004</v>
      </c>
      <c r="G2450" s="99">
        <f>IF(H2450&lt;Farms!$I$6*1000,(MIN(F2450,Farms!$L$6)),0)</f>
        <v>0</v>
      </c>
      <c r="H2450" s="100">
        <f t="shared" si="233"/>
        <v>495000</v>
      </c>
      <c r="I2450" s="100">
        <f t="shared" si="229"/>
        <v>495336.42161843047</v>
      </c>
      <c r="J2450" s="100">
        <f>MIN(I2450,Farms!$I$6*1000)</f>
        <v>495000</v>
      </c>
      <c r="K2450" s="100">
        <f>MAX(I2450-Farms!$I$6*1000, 0)</f>
        <v>336.42161843046779</v>
      </c>
      <c r="L2450" s="100">
        <f t="shared" si="230"/>
        <v>2374.6908672000004</v>
      </c>
      <c r="M2450" s="100">
        <f t="shared" si="231"/>
        <v>89.344222873900321</v>
      </c>
      <c r="N2450" s="154">
        <f t="shared" si="232"/>
        <v>2800.4567085043686</v>
      </c>
    </row>
    <row r="2451" spans="2:14" x14ac:dyDescent="0.25">
      <c r="B2451" s="4">
        <v>42928</v>
      </c>
      <c r="C2451" s="99">
        <f>'Farm Runoff'!$D2451</f>
        <v>3157.8336000000004</v>
      </c>
      <c r="D2451" s="99">
        <f>'Irrigation Demand'!$D2451</f>
        <v>446.72111436950155</v>
      </c>
      <c r="E2451" s="99">
        <f>$C2451*Farms!$H$6/100</f>
        <v>783.14273280000009</v>
      </c>
      <c r="F2451" s="99">
        <f t="shared" si="228"/>
        <v>2374.6908672000004</v>
      </c>
      <c r="G2451" s="99">
        <f>IF(H2451&lt;Farms!$I$6*1000,(MIN(F2451,Farms!$L$6)),0)</f>
        <v>0</v>
      </c>
      <c r="H2451" s="100">
        <f t="shared" si="233"/>
        <v>495000</v>
      </c>
      <c r="I2451" s="100">
        <f t="shared" si="229"/>
        <v>495336.42161843047</v>
      </c>
      <c r="J2451" s="100">
        <f>MIN(I2451,Farms!$I$6*1000)</f>
        <v>495000</v>
      </c>
      <c r="K2451" s="100">
        <f>MAX(I2451-Farms!$I$6*1000, 0)</f>
        <v>336.42161843046779</v>
      </c>
      <c r="L2451" s="100">
        <f t="shared" si="230"/>
        <v>2374.6908672000004</v>
      </c>
      <c r="M2451" s="100">
        <f t="shared" si="231"/>
        <v>89.344222873900321</v>
      </c>
      <c r="N2451" s="154">
        <f t="shared" si="232"/>
        <v>2800.4567085043686</v>
      </c>
    </row>
    <row r="2452" spans="2:14" x14ac:dyDescent="0.25">
      <c r="B2452" s="4">
        <v>42929</v>
      </c>
      <c r="C2452" s="99">
        <f>'Farm Runoff'!$D2452</f>
        <v>3157.8336000000004</v>
      </c>
      <c r="D2452" s="99">
        <f>'Irrigation Demand'!$D2452</f>
        <v>446.72111436950155</v>
      </c>
      <c r="E2452" s="99">
        <f>$C2452*Farms!$H$6/100</f>
        <v>783.14273280000009</v>
      </c>
      <c r="F2452" s="99">
        <f t="shared" si="228"/>
        <v>2374.6908672000004</v>
      </c>
      <c r="G2452" s="99">
        <f>IF(H2452&lt;Farms!$I$6*1000,(MIN(F2452,Farms!$L$6)),0)</f>
        <v>0</v>
      </c>
      <c r="H2452" s="100">
        <f t="shared" si="233"/>
        <v>495000</v>
      </c>
      <c r="I2452" s="100">
        <f t="shared" si="229"/>
        <v>495336.42161843047</v>
      </c>
      <c r="J2452" s="100">
        <f>MIN(I2452,Farms!$I$6*1000)</f>
        <v>495000</v>
      </c>
      <c r="K2452" s="100">
        <f>MAX(I2452-Farms!$I$6*1000, 0)</f>
        <v>336.42161843046779</v>
      </c>
      <c r="L2452" s="100">
        <f t="shared" si="230"/>
        <v>2374.6908672000004</v>
      </c>
      <c r="M2452" s="100">
        <f t="shared" si="231"/>
        <v>89.344222873900321</v>
      </c>
      <c r="N2452" s="154">
        <f t="shared" si="232"/>
        <v>2800.4567085043686</v>
      </c>
    </row>
    <row r="2453" spans="2:14" x14ac:dyDescent="0.25">
      <c r="B2453" s="4">
        <v>42930</v>
      </c>
      <c r="C2453" s="99">
        <f>'Farm Runoff'!$D2453</f>
        <v>3157.8336000000004</v>
      </c>
      <c r="D2453" s="99">
        <f>'Irrigation Demand'!$D2453</f>
        <v>446.72111436950155</v>
      </c>
      <c r="E2453" s="99">
        <f>$C2453*Farms!$H$6/100</f>
        <v>783.14273280000009</v>
      </c>
      <c r="F2453" s="99">
        <f t="shared" si="228"/>
        <v>2374.6908672000004</v>
      </c>
      <c r="G2453" s="99">
        <f>IF(H2453&lt;Farms!$I$6*1000,(MIN(F2453,Farms!$L$6)),0)</f>
        <v>0</v>
      </c>
      <c r="H2453" s="100">
        <f t="shared" si="233"/>
        <v>495000</v>
      </c>
      <c r="I2453" s="100">
        <f t="shared" si="229"/>
        <v>495336.42161843047</v>
      </c>
      <c r="J2453" s="100">
        <f>MIN(I2453,Farms!$I$6*1000)</f>
        <v>495000</v>
      </c>
      <c r="K2453" s="100">
        <f>MAX(I2453-Farms!$I$6*1000, 0)</f>
        <v>336.42161843046779</v>
      </c>
      <c r="L2453" s="100">
        <f t="shared" si="230"/>
        <v>2374.6908672000004</v>
      </c>
      <c r="M2453" s="100">
        <f t="shared" si="231"/>
        <v>89.344222873900321</v>
      </c>
      <c r="N2453" s="154">
        <f t="shared" si="232"/>
        <v>2800.4567085043686</v>
      </c>
    </row>
    <row r="2454" spans="2:14" x14ac:dyDescent="0.25">
      <c r="B2454" s="4">
        <v>42931</v>
      </c>
      <c r="C2454" s="99">
        <f>'Farm Runoff'!$D2454</f>
        <v>3157.8336000000004</v>
      </c>
      <c r="D2454" s="99">
        <f>'Irrigation Demand'!$D2454</f>
        <v>0</v>
      </c>
      <c r="E2454" s="99">
        <f>$C2454*Farms!$H$6/100</f>
        <v>783.14273280000009</v>
      </c>
      <c r="F2454" s="99">
        <f t="shared" si="228"/>
        <v>2374.6908672000004</v>
      </c>
      <c r="G2454" s="99">
        <f>IF(H2454&lt;Farms!$I$6*1000,(MIN(F2454,Farms!$L$6)),0)</f>
        <v>0</v>
      </c>
      <c r="H2454" s="100">
        <f t="shared" si="233"/>
        <v>495000</v>
      </c>
      <c r="I2454" s="100">
        <f t="shared" si="229"/>
        <v>495783.14273279998</v>
      </c>
      <c r="J2454" s="100">
        <f>MIN(I2454,Farms!$I$6*1000)</f>
        <v>495000</v>
      </c>
      <c r="K2454" s="100">
        <f>MAX(I2454-Farms!$I$6*1000, 0)</f>
        <v>783.14273279998451</v>
      </c>
      <c r="L2454" s="100">
        <f t="shared" si="230"/>
        <v>2374.6908672000004</v>
      </c>
      <c r="M2454" s="100">
        <f t="shared" si="231"/>
        <v>0</v>
      </c>
      <c r="N2454" s="154">
        <f t="shared" si="232"/>
        <v>3157.8335999999849</v>
      </c>
    </row>
    <row r="2455" spans="2:14" x14ac:dyDescent="0.25">
      <c r="B2455" s="4">
        <v>42932</v>
      </c>
      <c r="C2455" s="99">
        <f>'Farm Runoff'!$D2455</f>
        <v>2524.0031999999997</v>
      </c>
      <c r="D2455" s="99">
        <f>'Irrigation Demand'!$D2455</f>
        <v>446.72111436950155</v>
      </c>
      <c r="E2455" s="99">
        <f>$C2455*Farms!$H$6/100</f>
        <v>625.95279359999995</v>
      </c>
      <c r="F2455" s="99">
        <f t="shared" si="228"/>
        <v>1898.0504063999997</v>
      </c>
      <c r="G2455" s="99">
        <f>IF(H2455&lt;Farms!$I$6*1000,(MIN(F2455,Farms!$L$6)),0)</f>
        <v>0</v>
      </c>
      <c r="H2455" s="100">
        <f t="shared" si="233"/>
        <v>495000</v>
      </c>
      <c r="I2455" s="100">
        <f t="shared" si="229"/>
        <v>495179.23167923046</v>
      </c>
      <c r="J2455" s="100">
        <f>MIN(I2455,Farms!$I$6*1000)</f>
        <v>495000</v>
      </c>
      <c r="K2455" s="100">
        <f>MAX(I2455-Farms!$I$6*1000, 0)</f>
        <v>179.23167923046276</v>
      </c>
      <c r="L2455" s="100">
        <f t="shared" si="230"/>
        <v>1898.0504063999997</v>
      </c>
      <c r="M2455" s="100">
        <f t="shared" si="231"/>
        <v>89.344222873900321</v>
      </c>
      <c r="N2455" s="154">
        <f t="shared" si="232"/>
        <v>2166.6263085043629</v>
      </c>
    </row>
    <row r="2456" spans="2:14" x14ac:dyDescent="0.25">
      <c r="B2456" s="4">
        <v>42933</v>
      </c>
      <c r="C2456" s="99">
        <f>'Farm Runoff'!$D2456</f>
        <v>2524.0031999999997</v>
      </c>
      <c r="D2456" s="99">
        <f>'Irrigation Demand'!$D2456</f>
        <v>446.72111436950155</v>
      </c>
      <c r="E2456" s="99">
        <f>$C2456*Farms!$H$6/100</f>
        <v>625.95279359999995</v>
      </c>
      <c r="F2456" s="99">
        <f t="shared" si="228"/>
        <v>1898.0504063999997</v>
      </c>
      <c r="G2456" s="99">
        <f>IF(H2456&lt;Farms!$I$6*1000,(MIN(F2456,Farms!$L$6)),0)</f>
        <v>0</v>
      </c>
      <c r="H2456" s="100">
        <f t="shared" si="233"/>
        <v>495000</v>
      </c>
      <c r="I2456" s="100">
        <f t="shared" si="229"/>
        <v>495179.23167923046</v>
      </c>
      <c r="J2456" s="100">
        <f>MIN(I2456,Farms!$I$6*1000)</f>
        <v>495000</v>
      </c>
      <c r="K2456" s="100">
        <f>MAX(I2456-Farms!$I$6*1000, 0)</f>
        <v>179.23167923046276</v>
      </c>
      <c r="L2456" s="100">
        <f t="shared" si="230"/>
        <v>1898.0504063999997</v>
      </c>
      <c r="M2456" s="100">
        <f t="shared" si="231"/>
        <v>89.344222873900321</v>
      </c>
      <c r="N2456" s="154">
        <f t="shared" si="232"/>
        <v>2166.6263085043629</v>
      </c>
    </row>
    <row r="2457" spans="2:14" x14ac:dyDescent="0.25">
      <c r="B2457" s="4">
        <v>42934</v>
      </c>
      <c r="C2457" s="99">
        <f>'Farm Runoff'!$D2457</f>
        <v>2524.0031999999997</v>
      </c>
      <c r="D2457" s="99">
        <f>'Irrigation Demand'!$D2457</f>
        <v>446.72111436950155</v>
      </c>
      <c r="E2457" s="99">
        <f>$C2457*Farms!$H$6/100</f>
        <v>625.95279359999995</v>
      </c>
      <c r="F2457" s="99">
        <f t="shared" si="228"/>
        <v>1898.0504063999997</v>
      </c>
      <c r="G2457" s="99">
        <f>IF(H2457&lt;Farms!$I$6*1000,(MIN(F2457,Farms!$L$6)),0)</f>
        <v>0</v>
      </c>
      <c r="H2457" s="100">
        <f t="shared" si="233"/>
        <v>495000</v>
      </c>
      <c r="I2457" s="100">
        <f t="shared" si="229"/>
        <v>495179.23167923046</v>
      </c>
      <c r="J2457" s="100">
        <f>MIN(I2457,Farms!$I$6*1000)</f>
        <v>495000</v>
      </c>
      <c r="K2457" s="100">
        <f>MAX(I2457-Farms!$I$6*1000, 0)</f>
        <v>179.23167923046276</v>
      </c>
      <c r="L2457" s="100">
        <f t="shared" si="230"/>
        <v>1898.0504063999997</v>
      </c>
      <c r="M2457" s="100">
        <f t="shared" si="231"/>
        <v>89.344222873900321</v>
      </c>
      <c r="N2457" s="154">
        <f t="shared" si="232"/>
        <v>2166.6263085043629</v>
      </c>
    </row>
    <row r="2458" spans="2:14" x14ac:dyDescent="0.25">
      <c r="B2458" s="4">
        <v>42935</v>
      </c>
      <c r="C2458" s="99">
        <f>'Farm Runoff'!$D2458</f>
        <v>2524.0031999999997</v>
      </c>
      <c r="D2458" s="99">
        <f>'Irrigation Demand'!$D2458</f>
        <v>446.72111436950155</v>
      </c>
      <c r="E2458" s="99">
        <f>$C2458*Farms!$H$6/100</f>
        <v>625.95279359999995</v>
      </c>
      <c r="F2458" s="99">
        <f t="shared" si="228"/>
        <v>1898.0504063999997</v>
      </c>
      <c r="G2458" s="99">
        <f>IF(H2458&lt;Farms!$I$6*1000,(MIN(F2458,Farms!$L$6)),0)</f>
        <v>0</v>
      </c>
      <c r="H2458" s="100">
        <f t="shared" si="233"/>
        <v>495000</v>
      </c>
      <c r="I2458" s="100">
        <f t="shared" si="229"/>
        <v>495179.23167923046</v>
      </c>
      <c r="J2458" s="100">
        <f>MIN(I2458,Farms!$I$6*1000)</f>
        <v>495000</v>
      </c>
      <c r="K2458" s="100">
        <f>MAX(I2458-Farms!$I$6*1000, 0)</f>
        <v>179.23167923046276</v>
      </c>
      <c r="L2458" s="100">
        <f t="shared" si="230"/>
        <v>1898.0504063999997</v>
      </c>
      <c r="M2458" s="100">
        <f t="shared" si="231"/>
        <v>89.344222873900321</v>
      </c>
      <c r="N2458" s="154">
        <f t="shared" si="232"/>
        <v>2166.6263085043629</v>
      </c>
    </row>
    <row r="2459" spans="2:14" x14ac:dyDescent="0.25">
      <c r="B2459" s="4">
        <v>42936</v>
      </c>
      <c r="C2459" s="99">
        <f>'Farm Runoff'!$D2459</f>
        <v>2524.0031999999997</v>
      </c>
      <c r="D2459" s="99">
        <f>'Irrigation Demand'!$D2459</f>
        <v>446.72111436950155</v>
      </c>
      <c r="E2459" s="99">
        <f>$C2459*Farms!$H$6/100</f>
        <v>625.95279359999995</v>
      </c>
      <c r="F2459" s="99">
        <f t="shared" si="228"/>
        <v>1898.0504063999997</v>
      </c>
      <c r="G2459" s="99">
        <f>IF(H2459&lt;Farms!$I$6*1000,(MIN(F2459,Farms!$L$6)),0)</f>
        <v>0</v>
      </c>
      <c r="H2459" s="100">
        <f t="shared" si="233"/>
        <v>495000</v>
      </c>
      <c r="I2459" s="100">
        <f t="shared" si="229"/>
        <v>495179.23167923046</v>
      </c>
      <c r="J2459" s="100">
        <f>MIN(I2459,Farms!$I$6*1000)</f>
        <v>495000</v>
      </c>
      <c r="K2459" s="100">
        <f>MAX(I2459-Farms!$I$6*1000, 0)</f>
        <v>179.23167923046276</v>
      </c>
      <c r="L2459" s="100">
        <f t="shared" si="230"/>
        <v>1898.0504063999997</v>
      </c>
      <c r="M2459" s="100">
        <f t="shared" si="231"/>
        <v>89.344222873900321</v>
      </c>
      <c r="N2459" s="154">
        <f t="shared" si="232"/>
        <v>2166.6263085043629</v>
      </c>
    </row>
    <row r="2460" spans="2:14" x14ac:dyDescent="0.25">
      <c r="B2460" s="4">
        <v>42937</v>
      </c>
      <c r="C2460" s="99">
        <f>'Farm Runoff'!$D2460</f>
        <v>2524.0031999999997</v>
      </c>
      <c r="D2460" s="99">
        <f>'Irrigation Demand'!$D2460</f>
        <v>446.72111436950155</v>
      </c>
      <c r="E2460" s="99">
        <f>$C2460*Farms!$H$6/100</f>
        <v>625.95279359999995</v>
      </c>
      <c r="F2460" s="99">
        <f t="shared" si="228"/>
        <v>1898.0504063999997</v>
      </c>
      <c r="G2460" s="99">
        <f>IF(H2460&lt;Farms!$I$6*1000,(MIN(F2460,Farms!$L$6)),0)</f>
        <v>0</v>
      </c>
      <c r="H2460" s="100">
        <f t="shared" si="233"/>
        <v>495000</v>
      </c>
      <c r="I2460" s="100">
        <f t="shared" si="229"/>
        <v>495179.23167923046</v>
      </c>
      <c r="J2460" s="100">
        <f>MIN(I2460,Farms!$I$6*1000)</f>
        <v>495000</v>
      </c>
      <c r="K2460" s="100">
        <f>MAX(I2460-Farms!$I$6*1000, 0)</f>
        <v>179.23167923046276</v>
      </c>
      <c r="L2460" s="100">
        <f t="shared" si="230"/>
        <v>1898.0504063999997</v>
      </c>
      <c r="M2460" s="100">
        <f t="shared" si="231"/>
        <v>89.344222873900321</v>
      </c>
      <c r="N2460" s="154">
        <f t="shared" si="232"/>
        <v>2166.6263085043629</v>
      </c>
    </row>
    <row r="2461" spans="2:14" x14ac:dyDescent="0.25">
      <c r="B2461" s="4">
        <v>42938</v>
      </c>
      <c r="C2461" s="99">
        <f>'Farm Runoff'!$D2461</f>
        <v>2524.0031999999997</v>
      </c>
      <c r="D2461" s="99">
        <f>'Irrigation Demand'!$D2461</f>
        <v>446.72111436950155</v>
      </c>
      <c r="E2461" s="99">
        <f>$C2461*Farms!$H$6/100</f>
        <v>625.95279359999995</v>
      </c>
      <c r="F2461" s="99">
        <f t="shared" si="228"/>
        <v>1898.0504063999997</v>
      </c>
      <c r="G2461" s="99">
        <f>IF(H2461&lt;Farms!$I$6*1000,(MIN(F2461,Farms!$L$6)),0)</f>
        <v>0</v>
      </c>
      <c r="H2461" s="100">
        <f t="shared" si="233"/>
        <v>495000</v>
      </c>
      <c r="I2461" s="100">
        <f t="shared" si="229"/>
        <v>495179.23167923046</v>
      </c>
      <c r="J2461" s="100">
        <f>MIN(I2461,Farms!$I$6*1000)</f>
        <v>495000</v>
      </c>
      <c r="K2461" s="100">
        <f>MAX(I2461-Farms!$I$6*1000, 0)</f>
        <v>179.23167923046276</v>
      </c>
      <c r="L2461" s="100">
        <f t="shared" si="230"/>
        <v>1898.0504063999997</v>
      </c>
      <c r="M2461" s="100">
        <f t="shared" si="231"/>
        <v>89.344222873900321</v>
      </c>
      <c r="N2461" s="154">
        <f t="shared" si="232"/>
        <v>2166.6263085043629</v>
      </c>
    </row>
    <row r="2462" spans="2:14" x14ac:dyDescent="0.25">
      <c r="B2462" s="4">
        <v>42939</v>
      </c>
      <c r="C2462" s="99">
        <f>'Farm Runoff'!$D2462</f>
        <v>2524.0031999999997</v>
      </c>
      <c r="D2462" s="99">
        <f>'Irrigation Demand'!$D2462</f>
        <v>446.72111436950155</v>
      </c>
      <c r="E2462" s="99">
        <f>$C2462*Farms!$H$6/100</f>
        <v>625.95279359999995</v>
      </c>
      <c r="F2462" s="99">
        <f t="shared" si="228"/>
        <v>1898.0504063999997</v>
      </c>
      <c r="G2462" s="99">
        <f>IF(H2462&lt;Farms!$I$6*1000,(MIN(F2462,Farms!$L$6)),0)</f>
        <v>0</v>
      </c>
      <c r="H2462" s="100">
        <f t="shared" si="233"/>
        <v>495000</v>
      </c>
      <c r="I2462" s="100">
        <f t="shared" si="229"/>
        <v>495179.23167923046</v>
      </c>
      <c r="J2462" s="100">
        <f>MIN(I2462,Farms!$I$6*1000)</f>
        <v>495000</v>
      </c>
      <c r="K2462" s="100">
        <f>MAX(I2462-Farms!$I$6*1000, 0)</f>
        <v>179.23167923046276</v>
      </c>
      <c r="L2462" s="100">
        <f t="shared" si="230"/>
        <v>1898.0504063999997</v>
      </c>
      <c r="M2462" s="100">
        <f t="shared" si="231"/>
        <v>89.344222873900321</v>
      </c>
      <c r="N2462" s="154">
        <f t="shared" si="232"/>
        <v>2166.6263085043629</v>
      </c>
    </row>
    <row r="2463" spans="2:14" x14ac:dyDescent="0.25">
      <c r="B2463" s="4">
        <v>42940</v>
      </c>
      <c r="C2463" s="99">
        <f>'Farm Runoff'!$D2463</f>
        <v>2524.0031999999997</v>
      </c>
      <c r="D2463" s="99">
        <f>'Irrigation Demand'!$D2463</f>
        <v>446.72111436950155</v>
      </c>
      <c r="E2463" s="99">
        <f>$C2463*Farms!$H$6/100</f>
        <v>625.95279359999995</v>
      </c>
      <c r="F2463" s="99">
        <f t="shared" si="228"/>
        <v>1898.0504063999997</v>
      </c>
      <c r="G2463" s="99">
        <f>IF(H2463&lt;Farms!$I$6*1000,(MIN(F2463,Farms!$L$6)),0)</f>
        <v>0</v>
      </c>
      <c r="H2463" s="100">
        <f t="shared" si="233"/>
        <v>495000</v>
      </c>
      <c r="I2463" s="100">
        <f t="shared" si="229"/>
        <v>495179.23167923046</v>
      </c>
      <c r="J2463" s="100">
        <f>MIN(I2463,Farms!$I$6*1000)</f>
        <v>495000</v>
      </c>
      <c r="K2463" s="100">
        <f>MAX(I2463-Farms!$I$6*1000, 0)</f>
        <v>179.23167923046276</v>
      </c>
      <c r="L2463" s="100">
        <f t="shared" si="230"/>
        <v>1898.0504063999997</v>
      </c>
      <c r="M2463" s="100">
        <f t="shared" si="231"/>
        <v>89.344222873900321</v>
      </c>
      <c r="N2463" s="154">
        <f t="shared" si="232"/>
        <v>2166.6263085043629</v>
      </c>
    </row>
    <row r="2464" spans="2:14" x14ac:dyDescent="0.25">
      <c r="B2464" s="4">
        <v>42941</v>
      </c>
      <c r="C2464" s="99">
        <f>'Farm Runoff'!$D2464</f>
        <v>2524.0031999999997</v>
      </c>
      <c r="D2464" s="99">
        <f>'Irrigation Demand'!$D2464</f>
        <v>446.72111436950155</v>
      </c>
      <c r="E2464" s="99">
        <f>$C2464*Farms!$H$6/100</f>
        <v>625.95279359999995</v>
      </c>
      <c r="F2464" s="99">
        <f t="shared" si="228"/>
        <v>1898.0504063999997</v>
      </c>
      <c r="G2464" s="99">
        <f>IF(H2464&lt;Farms!$I$6*1000,(MIN(F2464,Farms!$L$6)),0)</f>
        <v>0</v>
      </c>
      <c r="H2464" s="100">
        <f t="shared" si="233"/>
        <v>495000</v>
      </c>
      <c r="I2464" s="100">
        <f t="shared" si="229"/>
        <v>495179.23167923046</v>
      </c>
      <c r="J2464" s="100">
        <f>MIN(I2464,Farms!$I$6*1000)</f>
        <v>495000</v>
      </c>
      <c r="K2464" s="100">
        <f>MAX(I2464-Farms!$I$6*1000, 0)</f>
        <v>179.23167923046276</v>
      </c>
      <c r="L2464" s="100">
        <f t="shared" si="230"/>
        <v>1898.0504063999997</v>
      </c>
      <c r="M2464" s="100">
        <f t="shared" si="231"/>
        <v>89.344222873900321</v>
      </c>
      <c r="N2464" s="154">
        <f t="shared" si="232"/>
        <v>2166.6263085043629</v>
      </c>
    </row>
    <row r="2465" spans="2:14" x14ac:dyDescent="0.25">
      <c r="B2465" s="4">
        <v>42942</v>
      </c>
      <c r="C2465" s="99">
        <f>'Farm Runoff'!$D2465</f>
        <v>2524.0031999999997</v>
      </c>
      <c r="D2465" s="99">
        <f>'Irrigation Demand'!$D2465</f>
        <v>446.72111436950155</v>
      </c>
      <c r="E2465" s="99">
        <f>$C2465*Farms!$H$6/100</f>
        <v>625.95279359999995</v>
      </c>
      <c r="F2465" s="99">
        <f t="shared" si="228"/>
        <v>1898.0504063999997</v>
      </c>
      <c r="G2465" s="99">
        <f>IF(H2465&lt;Farms!$I$6*1000,(MIN(F2465,Farms!$L$6)),0)</f>
        <v>0</v>
      </c>
      <c r="H2465" s="100">
        <f t="shared" si="233"/>
        <v>495000</v>
      </c>
      <c r="I2465" s="100">
        <f t="shared" si="229"/>
        <v>495179.23167923046</v>
      </c>
      <c r="J2465" s="100">
        <f>MIN(I2465,Farms!$I$6*1000)</f>
        <v>495000</v>
      </c>
      <c r="K2465" s="100">
        <f>MAX(I2465-Farms!$I$6*1000, 0)</f>
        <v>179.23167923046276</v>
      </c>
      <c r="L2465" s="100">
        <f t="shared" si="230"/>
        <v>1898.0504063999997</v>
      </c>
      <c r="M2465" s="100">
        <f t="shared" si="231"/>
        <v>89.344222873900321</v>
      </c>
      <c r="N2465" s="154">
        <f t="shared" si="232"/>
        <v>2166.6263085043629</v>
      </c>
    </row>
    <row r="2466" spans="2:14" x14ac:dyDescent="0.25">
      <c r="B2466" s="4">
        <v>42943</v>
      </c>
      <c r="C2466" s="99">
        <f>'Farm Runoff'!$D2466</f>
        <v>2524.0031999999997</v>
      </c>
      <c r="D2466" s="99">
        <f>'Irrigation Demand'!$D2466</f>
        <v>446.72111436950155</v>
      </c>
      <c r="E2466" s="99">
        <f>$C2466*Farms!$H$6/100</f>
        <v>625.95279359999995</v>
      </c>
      <c r="F2466" s="99">
        <f t="shared" si="228"/>
        <v>1898.0504063999997</v>
      </c>
      <c r="G2466" s="99">
        <f>IF(H2466&lt;Farms!$I$6*1000,(MIN(F2466,Farms!$L$6)),0)</f>
        <v>0</v>
      </c>
      <c r="H2466" s="100">
        <f t="shared" si="233"/>
        <v>495000</v>
      </c>
      <c r="I2466" s="100">
        <f t="shared" si="229"/>
        <v>495179.23167923046</v>
      </c>
      <c r="J2466" s="100">
        <f>MIN(I2466,Farms!$I$6*1000)</f>
        <v>495000</v>
      </c>
      <c r="K2466" s="100">
        <f>MAX(I2466-Farms!$I$6*1000, 0)</f>
        <v>179.23167923046276</v>
      </c>
      <c r="L2466" s="100">
        <f t="shared" si="230"/>
        <v>1898.0504063999997</v>
      </c>
      <c r="M2466" s="100">
        <f t="shared" si="231"/>
        <v>89.344222873900321</v>
      </c>
      <c r="N2466" s="154">
        <f t="shared" si="232"/>
        <v>2166.6263085043629</v>
      </c>
    </row>
    <row r="2467" spans="2:14" x14ac:dyDescent="0.25">
      <c r="B2467" s="4">
        <v>42944</v>
      </c>
      <c r="C2467" s="99">
        <f>'Farm Runoff'!$D2467</f>
        <v>2524.0031999999997</v>
      </c>
      <c r="D2467" s="99">
        <f>'Irrigation Demand'!$D2467</f>
        <v>446.72111436950155</v>
      </c>
      <c r="E2467" s="99">
        <f>$C2467*Farms!$H$6/100</f>
        <v>625.95279359999995</v>
      </c>
      <c r="F2467" s="99">
        <f t="shared" si="228"/>
        <v>1898.0504063999997</v>
      </c>
      <c r="G2467" s="99">
        <f>IF(H2467&lt;Farms!$I$6*1000,(MIN(F2467,Farms!$L$6)),0)</f>
        <v>0</v>
      </c>
      <c r="H2467" s="100">
        <f t="shared" si="233"/>
        <v>495000</v>
      </c>
      <c r="I2467" s="100">
        <f t="shared" si="229"/>
        <v>495179.23167923046</v>
      </c>
      <c r="J2467" s="100">
        <f>MIN(I2467,Farms!$I$6*1000)</f>
        <v>495000</v>
      </c>
      <c r="K2467" s="100">
        <f>MAX(I2467-Farms!$I$6*1000, 0)</f>
        <v>179.23167923046276</v>
      </c>
      <c r="L2467" s="100">
        <f t="shared" si="230"/>
        <v>1898.0504063999997</v>
      </c>
      <c r="M2467" s="100">
        <f t="shared" si="231"/>
        <v>89.344222873900321</v>
      </c>
      <c r="N2467" s="154">
        <f t="shared" si="232"/>
        <v>2166.6263085043629</v>
      </c>
    </row>
    <row r="2468" spans="2:14" x14ac:dyDescent="0.25">
      <c r="B2468" s="4">
        <v>42945</v>
      </c>
      <c r="C2468" s="99">
        <f>'Farm Runoff'!$D2468</f>
        <v>2524.0031999999997</v>
      </c>
      <c r="D2468" s="99">
        <f>'Irrigation Demand'!$D2468</f>
        <v>446.72111436950155</v>
      </c>
      <c r="E2468" s="99">
        <f>$C2468*Farms!$H$6/100</f>
        <v>625.95279359999995</v>
      </c>
      <c r="F2468" s="99">
        <f t="shared" si="228"/>
        <v>1898.0504063999997</v>
      </c>
      <c r="G2468" s="99">
        <f>IF(H2468&lt;Farms!$I$6*1000,(MIN(F2468,Farms!$L$6)),0)</f>
        <v>0</v>
      </c>
      <c r="H2468" s="100">
        <f t="shared" si="233"/>
        <v>495000</v>
      </c>
      <c r="I2468" s="100">
        <f t="shared" si="229"/>
        <v>495179.23167923046</v>
      </c>
      <c r="J2468" s="100">
        <f>MIN(I2468,Farms!$I$6*1000)</f>
        <v>495000</v>
      </c>
      <c r="K2468" s="100">
        <f>MAX(I2468-Farms!$I$6*1000, 0)</f>
        <v>179.23167923046276</v>
      </c>
      <c r="L2468" s="100">
        <f t="shared" si="230"/>
        <v>1898.0504063999997</v>
      </c>
      <c r="M2468" s="100">
        <f t="shared" si="231"/>
        <v>89.344222873900321</v>
      </c>
      <c r="N2468" s="154">
        <f t="shared" si="232"/>
        <v>2166.6263085043629</v>
      </c>
    </row>
    <row r="2469" spans="2:14" x14ac:dyDescent="0.25">
      <c r="B2469" s="4">
        <v>42946</v>
      </c>
      <c r="C2469" s="99">
        <f>'Farm Runoff'!$D2469</f>
        <v>2524.0031999999997</v>
      </c>
      <c r="D2469" s="99">
        <f>'Irrigation Demand'!$D2469</f>
        <v>446.72111436950155</v>
      </c>
      <c r="E2469" s="99">
        <f>$C2469*Farms!$H$6/100</f>
        <v>625.95279359999995</v>
      </c>
      <c r="F2469" s="99">
        <f t="shared" si="228"/>
        <v>1898.0504063999997</v>
      </c>
      <c r="G2469" s="99">
        <f>IF(H2469&lt;Farms!$I$6*1000,(MIN(F2469,Farms!$L$6)),0)</f>
        <v>0</v>
      </c>
      <c r="H2469" s="100">
        <f t="shared" si="233"/>
        <v>495000</v>
      </c>
      <c r="I2469" s="100">
        <f t="shared" si="229"/>
        <v>495179.23167923046</v>
      </c>
      <c r="J2469" s="100">
        <f>MIN(I2469,Farms!$I$6*1000)</f>
        <v>495000</v>
      </c>
      <c r="K2469" s="100">
        <f>MAX(I2469-Farms!$I$6*1000, 0)</f>
        <v>179.23167923046276</v>
      </c>
      <c r="L2469" s="100">
        <f t="shared" si="230"/>
        <v>1898.0504063999997</v>
      </c>
      <c r="M2469" s="100">
        <f t="shared" si="231"/>
        <v>89.344222873900321</v>
      </c>
      <c r="N2469" s="154">
        <f t="shared" si="232"/>
        <v>2166.6263085043629</v>
      </c>
    </row>
    <row r="2470" spans="2:14" x14ac:dyDescent="0.25">
      <c r="B2470" s="4">
        <v>42947</v>
      </c>
      <c r="C2470" s="99">
        <f>'Farm Runoff'!$D2470</f>
        <v>2524.0031999999997</v>
      </c>
      <c r="D2470" s="99">
        <f>'Irrigation Demand'!$D2470</f>
        <v>446.72111436950155</v>
      </c>
      <c r="E2470" s="99">
        <f>$C2470*Farms!$H$6/100</f>
        <v>625.95279359999995</v>
      </c>
      <c r="F2470" s="99">
        <f t="shared" si="228"/>
        <v>1898.0504063999997</v>
      </c>
      <c r="G2470" s="99">
        <f>IF(H2470&lt;Farms!$I$6*1000,(MIN(F2470,Farms!$L$6)),0)</f>
        <v>0</v>
      </c>
      <c r="H2470" s="100">
        <f t="shared" si="233"/>
        <v>495000</v>
      </c>
      <c r="I2470" s="100">
        <f t="shared" si="229"/>
        <v>495179.23167923046</v>
      </c>
      <c r="J2470" s="100">
        <f>MIN(I2470,Farms!$I$6*1000)</f>
        <v>495000</v>
      </c>
      <c r="K2470" s="100">
        <f>MAX(I2470-Farms!$I$6*1000, 0)</f>
        <v>179.23167923046276</v>
      </c>
      <c r="L2470" s="100">
        <f t="shared" si="230"/>
        <v>1898.0504063999997</v>
      </c>
      <c r="M2470" s="100">
        <f t="shared" si="231"/>
        <v>89.344222873900321</v>
      </c>
      <c r="N2470" s="154">
        <f t="shared" si="232"/>
        <v>2166.6263085043629</v>
      </c>
    </row>
    <row r="2471" spans="2:14" x14ac:dyDescent="0.25">
      <c r="B2471" s="4">
        <v>42948</v>
      </c>
      <c r="C2471" s="99">
        <f>'Farm Runoff'!$D2471</f>
        <v>328.23360000000002</v>
      </c>
      <c r="D2471" s="99">
        <f>'Irrigation Demand'!$D2471</f>
        <v>677.29495601173039</v>
      </c>
      <c r="E2471" s="99">
        <f>$C2471*Farms!$H$6/100</f>
        <v>81.401932799999997</v>
      </c>
      <c r="F2471" s="99">
        <f t="shared" si="228"/>
        <v>246.83166720000003</v>
      </c>
      <c r="G2471" s="99">
        <f>IF(H2471&lt;Farms!$I$6*1000,(MIN(F2471,Farms!$L$6)),0)</f>
        <v>0</v>
      </c>
      <c r="H2471" s="100">
        <f t="shared" si="233"/>
        <v>495000</v>
      </c>
      <c r="I2471" s="100">
        <f t="shared" si="229"/>
        <v>494404.10697678826</v>
      </c>
      <c r="J2471" s="100">
        <f>MIN(I2471,Farms!$I$6*1000)</f>
        <v>494404.10697678826</v>
      </c>
      <c r="K2471" s="100">
        <f>MAX(I2471-Farms!$I$6*1000, 0)</f>
        <v>0</v>
      </c>
      <c r="L2471" s="100">
        <f t="shared" si="230"/>
        <v>246.83166720000003</v>
      </c>
      <c r="M2471" s="100">
        <f t="shared" si="231"/>
        <v>135.45899120234608</v>
      </c>
      <c r="N2471" s="154">
        <f t="shared" si="232"/>
        <v>382.29065840234614</v>
      </c>
    </row>
    <row r="2472" spans="2:14" x14ac:dyDescent="0.25">
      <c r="B2472" s="4">
        <v>42949</v>
      </c>
      <c r="C2472" s="99">
        <f>'Farm Runoff'!$D2472</f>
        <v>328.23360000000002</v>
      </c>
      <c r="D2472" s="99">
        <f>'Irrigation Demand'!$D2472</f>
        <v>54.594956011730346</v>
      </c>
      <c r="E2472" s="99">
        <f>$C2472*Farms!$H$6/100</f>
        <v>81.401932799999997</v>
      </c>
      <c r="F2472" s="99">
        <f t="shared" si="228"/>
        <v>246.83166720000003</v>
      </c>
      <c r="G2472" s="99">
        <f>IF(H2472&lt;Farms!$I$6*1000,(MIN(F2472,Farms!$L$6)),0)</f>
        <v>246.83166720000003</v>
      </c>
      <c r="H2472" s="100">
        <f t="shared" si="233"/>
        <v>494404.10697678826</v>
      </c>
      <c r="I2472" s="100">
        <f t="shared" si="229"/>
        <v>494677.74562077655</v>
      </c>
      <c r="J2472" s="100">
        <f>MIN(I2472,Farms!$I$6*1000)</f>
        <v>494677.74562077655</v>
      </c>
      <c r="K2472" s="100">
        <f>MAX(I2472-Farms!$I$6*1000, 0)</f>
        <v>0</v>
      </c>
      <c r="L2472" s="100">
        <f t="shared" si="230"/>
        <v>0</v>
      </c>
      <c r="M2472" s="100">
        <f t="shared" si="231"/>
        <v>10.918991202346071</v>
      </c>
      <c r="N2472" s="154">
        <f t="shared" si="232"/>
        <v>10.918991202346071</v>
      </c>
    </row>
    <row r="2473" spans="2:14" x14ac:dyDescent="0.25">
      <c r="B2473" s="4">
        <v>42950</v>
      </c>
      <c r="C2473" s="99">
        <f>'Farm Runoff'!$D2473</f>
        <v>328.23360000000002</v>
      </c>
      <c r="D2473" s="99">
        <f>'Irrigation Demand'!$D2473</f>
        <v>677.29495601173039</v>
      </c>
      <c r="E2473" s="99">
        <f>$C2473*Farms!$H$6/100</f>
        <v>81.401932799999997</v>
      </c>
      <c r="F2473" s="99">
        <f t="shared" si="228"/>
        <v>246.83166720000003</v>
      </c>
      <c r="G2473" s="99">
        <f>IF(H2473&lt;Farms!$I$6*1000,(MIN(F2473,Farms!$L$6)),0)</f>
        <v>246.83166720000003</v>
      </c>
      <c r="H2473" s="100">
        <f t="shared" si="233"/>
        <v>494677.74562077655</v>
      </c>
      <c r="I2473" s="100">
        <f t="shared" si="229"/>
        <v>494328.68426476483</v>
      </c>
      <c r="J2473" s="100">
        <f>MIN(I2473,Farms!$I$6*1000)</f>
        <v>494328.68426476483</v>
      </c>
      <c r="K2473" s="100">
        <f>MAX(I2473-Farms!$I$6*1000, 0)</f>
        <v>0</v>
      </c>
      <c r="L2473" s="100">
        <f t="shared" si="230"/>
        <v>0</v>
      </c>
      <c r="M2473" s="100">
        <f t="shared" si="231"/>
        <v>135.45899120234608</v>
      </c>
      <c r="N2473" s="154">
        <f t="shared" si="232"/>
        <v>135.45899120234608</v>
      </c>
    </row>
    <row r="2474" spans="2:14" x14ac:dyDescent="0.25">
      <c r="B2474" s="4">
        <v>42951</v>
      </c>
      <c r="C2474" s="99">
        <f>'Farm Runoff'!$D2474</f>
        <v>328.23360000000002</v>
      </c>
      <c r="D2474" s="99">
        <f>'Irrigation Demand'!$D2474</f>
        <v>677.29495601173039</v>
      </c>
      <c r="E2474" s="99">
        <f>$C2474*Farms!$H$6/100</f>
        <v>81.401932799999997</v>
      </c>
      <c r="F2474" s="99">
        <f t="shared" si="228"/>
        <v>246.83166720000003</v>
      </c>
      <c r="G2474" s="99">
        <f>IF(H2474&lt;Farms!$I$6*1000,(MIN(F2474,Farms!$L$6)),0)</f>
        <v>246.83166720000003</v>
      </c>
      <c r="H2474" s="100">
        <f t="shared" si="233"/>
        <v>494328.68426476483</v>
      </c>
      <c r="I2474" s="100">
        <f t="shared" si="229"/>
        <v>493979.62290875311</v>
      </c>
      <c r="J2474" s="100">
        <f>MIN(I2474,Farms!$I$6*1000)</f>
        <v>493979.62290875311</v>
      </c>
      <c r="K2474" s="100">
        <f>MAX(I2474-Farms!$I$6*1000, 0)</f>
        <v>0</v>
      </c>
      <c r="L2474" s="100">
        <f t="shared" si="230"/>
        <v>0</v>
      </c>
      <c r="M2474" s="100">
        <f t="shared" si="231"/>
        <v>135.45899120234608</v>
      </c>
      <c r="N2474" s="154">
        <f t="shared" si="232"/>
        <v>135.45899120234608</v>
      </c>
    </row>
    <row r="2475" spans="2:14" x14ac:dyDescent="0.25">
      <c r="B2475" s="4">
        <v>42952</v>
      </c>
      <c r="C2475" s="99">
        <f>'Farm Runoff'!$D2475</f>
        <v>328.23360000000002</v>
      </c>
      <c r="D2475" s="99">
        <f>'Irrigation Demand'!$D2475</f>
        <v>677.29495601173039</v>
      </c>
      <c r="E2475" s="99">
        <f>$C2475*Farms!$H$6/100</f>
        <v>81.401932799999997</v>
      </c>
      <c r="F2475" s="99">
        <f t="shared" si="228"/>
        <v>246.83166720000003</v>
      </c>
      <c r="G2475" s="99">
        <f>IF(H2475&lt;Farms!$I$6*1000,(MIN(F2475,Farms!$L$6)),0)</f>
        <v>246.83166720000003</v>
      </c>
      <c r="H2475" s="100">
        <f t="shared" si="233"/>
        <v>493979.62290875311</v>
      </c>
      <c r="I2475" s="100">
        <f t="shared" si="229"/>
        <v>493630.56155274139</v>
      </c>
      <c r="J2475" s="100">
        <f>MIN(I2475,Farms!$I$6*1000)</f>
        <v>493630.56155274139</v>
      </c>
      <c r="K2475" s="100">
        <f>MAX(I2475-Farms!$I$6*1000, 0)</f>
        <v>0</v>
      </c>
      <c r="L2475" s="100">
        <f t="shared" si="230"/>
        <v>0</v>
      </c>
      <c r="M2475" s="100">
        <f t="shared" si="231"/>
        <v>135.45899120234608</v>
      </c>
      <c r="N2475" s="154">
        <f t="shared" si="232"/>
        <v>135.45899120234608</v>
      </c>
    </row>
    <row r="2476" spans="2:14" x14ac:dyDescent="0.25">
      <c r="B2476" s="4">
        <v>42953</v>
      </c>
      <c r="C2476" s="99">
        <f>'Farm Runoff'!$D2476</f>
        <v>328.23360000000002</v>
      </c>
      <c r="D2476" s="99">
        <f>'Irrigation Demand'!$D2476</f>
        <v>677.29495601173039</v>
      </c>
      <c r="E2476" s="99">
        <f>$C2476*Farms!$H$6/100</f>
        <v>81.401932799999997</v>
      </c>
      <c r="F2476" s="99">
        <f t="shared" si="228"/>
        <v>246.83166720000003</v>
      </c>
      <c r="G2476" s="99">
        <f>IF(H2476&lt;Farms!$I$6*1000,(MIN(F2476,Farms!$L$6)),0)</f>
        <v>246.83166720000003</v>
      </c>
      <c r="H2476" s="100">
        <f t="shared" si="233"/>
        <v>493630.56155274139</v>
      </c>
      <c r="I2476" s="100">
        <f t="shared" si="229"/>
        <v>493281.50019672967</v>
      </c>
      <c r="J2476" s="100">
        <f>MIN(I2476,Farms!$I$6*1000)</f>
        <v>493281.50019672967</v>
      </c>
      <c r="K2476" s="100">
        <f>MAX(I2476-Farms!$I$6*1000, 0)</f>
        <v>0</v>
      </c>
      <c r="L2476" s="100">
        <f t="shared" si="230"/>
        <v>0</v>
      </c>
      <c r="M2476" s="100">
        <f t="shared" si="231"/>
        <v>135.45899120234608</v>
      </c>
      <c r="N2476" s="154">
        <f t="shared" si="232"/>
        <v>135.45899120234608</v>
      </c>
    </row>
    <row r="2477" spans="2:14" x14ac:dyDescent="0.25">
      <c r="B2477" s="4">
        <v>42954</v>
      </c>
      <c r="C2477" s="99">
        <f>'Farm Runoff'!$D2477</f>
        <v>328.23360000000002</v>
      </c>
      <c r="D2477" s="99">
        <f>'Irrigation Demand'!$D2477</f>
        <v>677.29495601173039</v>
      </c>
      <c r="E2477" s="99">
        <f>$C2477*Farms!$H$6/100</f>
        <v>81.401932799999997</v>
      </c>
      <c r="F2477" s="99">
        <f t="shared" si="228"/>
        <v>246.83166720000003</v>
      </c>
      <c r="G2477" s="99">
        <f>IF(H2477&lt;Farms!$I$6*1000,(MIN(F2477,Farms!$L$6)),0)</f>
        <v>246.83166720000003</v>
      </c>
      <c r="H2477" s="100">
        <f t="shared" si="233"/>
        <v>493281.50019672967</v>
      </c>
      <c r="I2477" s="100">
        <f t="shared" si="229"/>
        <v>492932.43884071795</v>
      </c>
      <c r="J2477" s="100">
        <f>MIN(I2477,Farms!$I$6*1000)</f>
        <v>492932.43884071795</v>
      </c>
      <c r="K2477" s="100">
        <f>MAX(I2477-Farms!$I$6*1000, 0)</f>
        <v>0</v>
      </c>
      <c r="L2477" s="100">
        <f t="shared" si="230"/>
        <v>0</v>
      </c>
      <c r="M2477" s="100">
        <f t="shared" si="231"/>
        <v>135.45899120234608</v>
      </c>
      <c r="N2477" s="154">
        <f t="shared" si="232"/>
        <v>135.45899120234608</v>
      </c>
    </row>
    <row r="2478" spans="2:14" x14ac:dyDescent="0.25">
      <c r="B2478" s="4">
        <v>42955</v>
      </c>
      <c r="C2478" s="99">
        <f>'Farm Runoff'!$D2478</f>
        <v>328.23360000000002</v>
      </c>
      <c r="D2478" s="99">
        <f>'Irrigation Demand'!$D2478</f>
        <v>677.29495601173039</v>
      </c>
      <c r="E2478" s="99">
        <f>$C2478*Farms!$H$6/100</f>
        <v>81.401932799999997</v>
      </c>
      <c r="F2478" s="99">
        <f t="shared" si="228"/>
        <v>246.83166720000003</v>
      </c>
      <c r="G2478" s="99">
        <f>IF(H2478&lt;Farms!$I$6*1000,(MIN(F2478,Farms!$L$6)),0)</f>
        <v>246.83166720000003</v>
      </c>
      <c r="H2478" s="100">
        <f t="shared" si="233"/>
        <v>492932.43884071795</v>
      </c>
      <c r="I2478" s="100">
        <f t="shared" si="229"/>
        <v>492583.37748470623</v>
      </c>
      <c r="J2478" s="100">
        <f>MIN(I2478,Farms!$I$6*1000)</f>
        <v>492583.37748470623</v>
      </c>
      <c r="K2478" s="100">
        <f>MAX(I2478-Farms!$I$6*1000, 0)</f>
        <v>0</v>
      </c>
      <c r="L2478" s="100">
        <f t="shared" si="230"/>
        <v>0</v>
      </c>
      <c r="M2478" s="100">
        <f t="shared" si="231"/>
        <v>135.45899120234608</v>
      </c>
      <c r="N2478" s="154">
        <f t="shared" si="232"/>
        <v>135.45899120234608</v>
      </c>
    </row>
    <row r="2479" spans="2:14" x14ac:dyDescent="0.25">
      <c r="B2479" s="4">
        <v>42956</v>
      </c>
      <c r="C2479" s="99">
        <f>'Farm Runoff'!$D2479</f>
        <v>328.23360000000002</v>
      </c>
      <c r="D2479" s="99">
        <f>'Irrigation Demand'!$D2479</f>
        <v>677.29495601173039</v>
      </c>
      <c r="E2479" s="99">
        <f>$C2479*Farms!$H$6/100</f>
        <v>81.401932799999997</v>
      </c>
      <c r="F2479" s="99">
        <f t="shared" si="228"/>
        <v>246.83166720000003</v>
      </c>
      <c r="G2479" s="99">
        <f>IF(H2479&lt;Farms!$I$6*1000,(MIN(F2479,Farms!$L$6)),0)</f>
        <v>246.83166720000003</v>
      </c>
      <c r="H2479" s="100">
        <f t="shared" si="233"/>
        <v>492583.37748470623</v>
      </c>
      <c r="I2479" s="100">
        <f t="shared" si="229"/>
        <v>492234.31612869451</v>
      </c>
      <c r="J2479" s="100">
        <f>MIN(I2479,Farms!$I$6*1000)</f>
        <v>492234.31612869451</v>
      </c>
      <c r="K2479" s="100">
        <f>MAX(I2479-Farms!$I$6*1000, 0)</f>
        <v>0</v>
      </c>
      <c r="L2479" s="100">
        <f t="shared" si="230"/>
        <v>0</v>
      </c>
      <c r="M2479" s="100">
        <f t="shared" si="231"/>
        <v>135.45899120234608</v>
      </c>
      <c r="N2479" s="154">
        <f t="shared" si="232"/>
        <v>135.45899120234608</v>
      </c>
    </row>
    <row r="2480" spans="2:14" x14ac:dyDescent="0.25">
      <c r="B2480" s="4">
        <v>42957</v>
      </c>
      <c r="C2480" s="99">
        <f>'Farm Runoff'!$D2480</f>
        <v>328.23360000000002</v>
      </c>
      <c r="D2480" s="99">
        <f>'Irrigation Demand'!$D2480</f>
        <v>677.29495601173039</v>
      </c>
      <c r="E2480" s="99">
        <f>$C2480*Farms!$H$6/100</f>
        <v>81.401932799999997</v>
      </c>
      <c r="F2480" s="99">
        <f t="shared" si="228"/>
        <v>246.83166720000003</v>
      </c>
      <c r="G2480" s="99">
        <f>IF(H2480&lt;Farms!$I$6*1000,(MIN(F2480,Farms!$L$6)),0)</f>
        <v>246.83166720000003</v>
      </c>
      <c r="H2480" s="100">
        <f t="shared" si="233"/>
        <v>492234.31612869451</v>
      </c>
      <c r="I2480" s="100">
        <f t="shared" si="229"/>
        <v>491885.25477268279</v>
      </c>
      <c r="J2480" s="100">
        <f>MIN(I2480,Farms!$I$6*1000)</f>
        <v>491885.25477268279</v>
      </c>
      <c r="K2480" s="100">
        <f>MAX(I2480-Farms!$I$6*1000, 0)</f>
        <v>0</v>
      </c>
      <c r="L2480" s="100">
        <f t="shared" si="230"/>
        <v>0</v>
      </c>
      <c r="M2480" s="100">
        <f t="shared" si="231"/>
        <v>135.45899120234608</v>
      </c>
      <c r="N2480" s="154">
        <f t="shared" si="232"/>
        <v>135.45899120234608</v>
      </c>
    </row>
    <row r="2481" spans="2:14" x14ac:dyDescent="0.25">
      <c r="B2481" s="4">
        <v>42958</v>
      </c>
      <c r="C2481" s="99">
        <f>'Farm Runoff'!$D2481</f>
        <v>328.23360000000002</v>
      </c>
      <c r="D2481" s="99">
        <f>'Irrigation Demand'!$D2481</f>
        <v>0</v>
      </c>
      <c r="E2481" s="99">
        <f>$C2481*Farms!$H$6/100</f>
        <v>81.401932799999997</v>
      </c>
      <c r="F2481" s="99">
        <f t="shared" si="228"/>
        <v>246.83166720000003</v>
      </c>
      <c r="G2481" s="99">
        <f>IF(H2481&lt;Farms!$I$6*1000,(MIN(F2481,Farms!$L$6)),0)</f>
        <v>246.83166720000003</v>
      </c>
      <c r="H2481" s="100">
        <f t="shared" si="233"/>
        <v>491885.25477268279</v>
      </c>
      <c r="I2481" s="100">
        <f t="shared" si="229"/>
        <v>492213.48837268283</v>
      </c>
      <c r="J2481" s="100">
        <f>MIN(I2481,Farms!$I$6*1000)</f>
        <v>492213.48837268283</v>
      </c>
      <c r="K2481" s="100">
        <f>MAX(I2481-Farms!$I$6*1000, 0)</f>
        <v>0</v>
      </c>
      <c r="L2481" s="100">
        <f t="shared" si="230"/>
        <v>0</v>
      </c>
      <c r="M2481" s="100">
        <f t="shared" si="231"/>
        <v>0</v>
      </c>
      <c r="N2481" s="154">
        <f t="shared" si="232"/>
        <v>0</v>
      </c>
    </row>
    <row r="2482" spans="2:14" x14ac:dyDescent="0.25">
      <c r="B2482" s="4">
        <v>42959</v>
      </c>
      <c r="C2482" s="99">
        <f>'Farm Runoff'!$D2482</f>
        <v>328.23360000000002</v>
      </c>
      <c r="D2482" s="99">
        <f>'Irrigation Demand'!$D2482</f>
        <v>677.29495601173039</v>
      </c>
      <c r="E2482" s="99">
        <f>$C2482*Farms!$H$6/100</f>
        <v>81.401932799999997</v>
      </c>
      <c r="F2482" s="99">
        <f t="shared" si="228"/>
        <v>246.83166720000003</v>
      </c>
      <c r="G2482" s="99">
        <f>IF(H2482&lt;Farms!$I$6*1000,(MIN(F2482,Farms!$L$6)),0)</f>
        <v>246.83166720000003</v>
      </c>
      <c r="H2482" s="100">
        <f t="shared" si="233"/>
        <v>492213.48837268283</v>
      </c>
      <c r="I2482" s="100">
        <f t="shared" si="229"/>
        <v>491864.42701667111</v>
      </c>
      <c r="J2482" s="100">
        <f>MIN(I2482,Farms!$I$6*1000)</f>
        <v>491864.42701667111</v>
      </c>
      <c r="K2482" s="100">
        <f>MAX(I2482-Farms!$I$6*1000, 0)</f>
        <v>0</v>
      </c>
      <c r="L2482" s="100">
        <f t="shared" si="230"/>
        <v>0</v>
      </c>
      <c r="M2482" s="100">
        <f t="shared" si="231"/>
        <v>135.45899120234608</v>
      </c>
      <c r="N2482" s="154">
        <f t="shared" si="232"/>
        <v>135.45899120234608</v>
      </c>
    </row>
    <row r="2483" spans="2:14" x14ac:dyDescent="0.25">
      <c r="B2483" s="4">
        <v>42960</v>
      </c>
      <c r="C2483" s="99">
        <f>'Farm Runoff'!$D2483</f>
        <v>328.23360000000002</v>
      </c>
      <c r="D2483" s="99">
        <f>'Irrigation Demand'!$D2483</f>
        <v>677.29495601173039</v>
      </c>
      <c r="E2483" s="99">
        <f>$C2483*Farms!$H$6/100</f>
        <v>81.401932799999997</v>
      </c>
      <c r="F2483" s="99">
        <f t="shared" si="228"/>
        <v>246.83166720000003</v>
      </c>
      <c r="G2483" s="99">
        <f>IF(H2483&lt;Farms!$I$6*1000,(MIN(F2483,Farms!$L$6)),0)</f>
        <v>246.83166720000003</v>
      </c>
      <c r="H2483" s="100">
        <f t="shared" si="233"/>
        <v>491864.42701667111</v>
      </c>
      <c r="I2483" s="100">
        <f t="shared" si="229"/>
        <v>491515.36566065939</v>
      </c>
      <c r="J2483" s="100">
        <f>MIN(I2483,Farms!$I$6*1000)</f>
        <v>491515.36566065939</v>
      </c>
      <c r="K2483" s="100">
        <f>MAX(I2483-Farms!$I$6*1000, 0)</f>
        <v>0</v>
      </c>
      <c r="L2483" s="100">
        <f t="shared" si="230"/>
        <v>0</v>
      </c>
      <c r="M2483" s="100">
        <f t="shared" si="231"/>
        <v>135.45899120234608</v>
      </c>
      <c r="N2483" s="154">
        <f t="shared" si="232"/>
        <v>135.45899120234608</v>
      </c>
    </row>
    <row r="2484" spans="2:14" x14ac:dyDescent="0.25">
      <c r="B2484" s="4">
        <v>42961</v>
      </c>
      <c r="C2484" s="99">
        <f>'Farm Runoff'!$D2484</f>
        <v>328.23360000000002</v>
      </c>
      <c r="D2484" s="99">
        <f>'Irrigation Demand'!$D2484</f>
        <v>677.29495601173039</v>
      </c>
      <c r="E2484" s="99">
        <f>$C2484*Farms!$H$6/100</f>
        <v>81.401932799999997</v>
      </c>
      <c r="F2484" s="99">
        <f t="shared" si="228"/>
        <v>246.83166720000003</v>
      </c>
      <c r="G2484" s="99">
        <f>IF(H2484&lt;Farms!$I$6*1000,(MIN(F2484,Farms!$L$6)),0)</f>
        <v>246.83166720000003</v>
      </c>
      <c r="H2484" s="100">
        <f t="shared" si="233"/>
        <v>491515.36566065939</v>
      </c>
      <c r="I2484" s="100">
        <f t="shared" si="229"/>
        <v>491166.30430464767</v>
      </c>
      <c r="J2484" s="100">
        <f>MIN(I2484,Farms!$I$6*1000)</f>
        <v>491166.30430464767</v>
      </c>
      <c r="K2484" s="100">
        <f>MAX(I2484-Farms!$I$6*1000, 0)</f>
        <v>0</v>
      </c>
      <c r="L2484" s="100">
        <f t="shared" si="230"/>
        <v>0</v>
      </c>
      <c r="M2484" s="100">
        <f t="shared" si="231"/>
        <v>135.45899120234608</v>
      </c>
      <c r="N2484" s="154">
        <f t="shared" si="232"/>
        <v>135.45899120234608</v>
      </c>
    </row>
    <row r="2485" spans="2:14" x14ac:dyDescent="0.25">
      <c r="B2485" s="4">
        <v>42962</v>
      </c>
      <c r="C2485" s="99">
        <f>'Farm Runoff'!$D2485</f>
        <v>328.23360000000002</v>
      </c>
      <c r="D2485" s="99">
        <f>'Irrigation Demand'!$D2485</f>
        <v>677.29495601173039</v>
      </c>
      <c r="E2485" s="99">
        <f>$C2485*Farms!$H$6/100</f>
        <v>81.401932799999997</v>
      </c>
      <c r="F2485" s="99">
        <f t="shared" si="228"/>
        <v>246.83166720000003</v>
      </c>
      <c r="G2485" s="99">
        <f>IF(H2485&lt;Farms!$I$6*1000,(MIN(F2485,Farms!$L$6)),0)</f>
        <v>246.83166720000003</v>
      </c>
      <c r="H2485" s="100">
        <f t="shared" si="233"/>
        <v>491166.30430464767</v>
      </c>
      <c r="I2485" s="100">
        <f t="shared" si="229"/>
        <v>490817.24294863595</v>
      </c>
      <c r="J2485" s="100">
        <f>MIN(I2485,Farms!$I$6*1000)</f>
        <v>490817.24294863595</v>
      </c>
      <c r="K2485" s="100">
        <f>MAX(I2485-Farms!$I$6*1000, 0)</f>
        <v>0</v>
      </c>
      <c r="L2485" s="100">
        <f t="shared" si="230"/>
        <v>0</v>
      </c>
      <c r="M2485" s="100">
        <f t="shared" si="231"/>
        <v>135.45899120234608</v>
      </c>
      <c r="N2485" s="154">
        <f t="shared" si="232"/>
        <v>135.45899120234608</v>
      </c>
    </row>
    <row r="2486" spans="2:14" x14ac:dyDescent="0.25">
      <c r="B2486" s="4">
        <v>42963</v>
      </c>
      <c r="C2486" s="99">
        <f>'Farm Runoff'!$D2486</f>
        <v>328.23360000000002</v>
      </c>
      <c r="D2486" s="99">
        <f>'Irrigation Demand'!$D2486</f>
        <v>0</v>
      </c>
      <c r="E2486" s="99">
        <f>$C2486*Farms!$H$6/100</f>
        <v>81.401932799999997</v>
      </c>
      <c r="F2486" s="99">
        <f t="shared" si="228"/>
        <v>246.83166720000003</v>
      </c>
      <c r="G2486" s="99">
        <f>IF(H2486&lt;Farms!$I$6*1000,(MIN(F2486,Farms!$L$6)),0)</f>
        <v>246.83166720000003</v>
      </c>
      <c r="H2486" s="100">
        <f t="shared" si="233"/>
        <v>490817.24294863595</v>
      </c>
      <c r="I2486" s="100">
        <f t="shared" si="229"/>
        <v>491145.47654863598</v>
      </c>
      <c r="J2486" s="100">
        <f>MIN(I2486,Farms!$I$6*1000)</f>
        <v>491145.47654863598</v>
      </c>
      <c r="K2486" s="100">
        <f>MAX(I2486-Farms!$I$6*1000, 0)</f>
        <v>0</v>
      </c>
      <c r="L2486" s="100">
        <f t="shared" si="230"/>
        <v>0</v>
      </c>
      <c r="M2486" s="100">
        <f t="shared" si="231"/>
        <v>0</v>
      </c>
      <c r="N2486" s="154">
        <f t="shared" si="232"/>
        <v>0</v>
      </c>
    </row>
    <row r="2487" spans="2:14" x14ac:dyDescent="0.25">
      <c r="B2487" s="4">
        <v>42964</v>
      </c>
      <c r="C2487" s="99">
        <f>'Farm Runoff'!$D2487</f>
        <v>328.23360000000002</v>
      </c>
      <c r="D2487" s="99">
        <f>'Irrigation Demand'!$D2487</f>
        <v>677.29495601173039</v>
      </c>
      <c r="E2487" s="99">
        <f>$C2487*Farms!$H$6/100</f>
        <v>81.401932799999997</v>
      </c>
      <c r="F2487" s="99">
        <f t="shared" si="228"/>
        <v>246.83166720000003</v>
      </c>
      <c r="G2487" s="99">
        <f>IF(H2487&lt;Farms!$I$6*1000,(MIN(F2487,Farms!$L$6)),0)</f>
        <v>246.83166720000003</v>
      </c>
      <c r="H2487" s="100">
        <f t="shared" si="233"/>
        <v>491145.47654863598</v>
      </c>
      <c r="I2487" s="100">
        <f t="shared" si="229"/>
        <v>490796.41519262426</v>
      </c>
      <c r="J2487" s="100">
        <f>MIN(I2487,Farms!$I$6*1000)</f>
        <v>490796.41519262426</v>
      </c>
      <c r="K2487" s="100">
        <f>MAX(I2487-Farms!$I$6*1000, 0)</f>
        <v>0</v>
      </c>
      <c r="L2487" s="100">
        <f t="shared" si="230"/>
        <v>0</v>
      </c>
      <c r="M2487" s="100">
        <f t="shared" si="231"/>
        <v>135.45899120234608</v>
      </c>
      <c r="N2487" s="154">
        <f t="shared" si="232"/>
        <v>135.45899120234608</v>
      </c>
    </row>
    <row r="2488" spans="2:14" x14ac:dyDescent="0.25">
      <c r="B2488" s="4">
        <v>42965</v>
      </c>
      <c r="C2488" s="99">
        <f>'Farm Runoff'!$D2488</f>
        <v>328.23360000000002</v>
      </c>
      <c r="D2488" s="99">
        <f>'Irrigation Demand'!$D2488</f>
        <v>677.29495601173039</v>
      </c>
      <c r="E2488" s="99">
        <f>$C2488*Farms!$H$6/100</f>
        <v>81.401932799999997</v>
      </c>
      <c r="F2488" s="99">
        <f t="shared" si="228"/>
        <v>246.83166720000003</v>
      </c>
      <c r="G2488" s="99">
        <f>IF(H2488&lt;Farms!$I$6*1000,(MIN(F2488,Farms!$L$6)),0)</f>
        <v>246.83166720000003</v>
      </c>
      <c r="H2488" s="100">
        <f t="shared" si="233"/>
        <v>490796.41519262426</v>
      </c>
      <c r="I2488" s="100">
        <f t="shared" si="229"/>
        <v>490447.35383661254</v>
      </c>
      <c r="J2488" s="100">
        <f>MIN(I2488,Farms!$I$6*1000)</f>
        <v>490447.35383661254</v>
      </c>
      <c r="K2488" s="100">
        <f>MAX(I2488-Farms!$I$6*1000, 0)</f>
        <v>0</v>
      </c>
      <c r="L2488" s="100">
        <f t="shared" si="230"/>
        <v>0</v>
      </c>
      <c r="M2488" s="100">
        <f t="shared" si="231"/>
        <v>135.45899120234608</v>
      </c>
      <c r="N2488" s="154">
        <f t="shared" si="232"/>
        <v>135.45899120234608</v>
      </c>
    </row>
    <row r="2489" spans="2:14" x14ac:dyDescent="0.25">
      <c r="B2489" s="4">
        <v>42966</v>
      </c>
      <c r="C2489" s="99">
        <f>'Farm Runoff'!$D2489</f>
        <v>328.23360000000002</v>
      </c>
      <c r="D2489" s="99">
        <f>'Irrigation Demand'!$D2489</f>
        <v>677.29495601173039</v>
      </c>
      <c r="E2489" s="99">
        <f>$C2489*Farms!$H$6/100</f>
        <v>81.401932799999997</v>
      </c>
      <c r="F2489" s="99">
        <f t="shared" si="228"/>
        <v>246.83166720000003</v>
      </c>
      <c r="G2489" s="99">
        <f>IF(H2489&lt;Farms!$I$6*1000,(MIN(F2489,Farms!$L$6)),0)</f>
        <v>246.83166720000003</v>
      </c>
      <c r="H2489" s="100">
        <f t="shared" si="233"/>
        <v>490447.35383661254</v>
      </c>
      <c r="I2489" s="100">
        <f t="shared" si="229"/>
        <v>490098.29248060082</v>
      </c>
      <c r="J2489" s="100">
        <f>MIN(I2489,Farms!$I$6*1000)</f>
        <v>490098.29248060082</v>
      </c>
      <c r="K2489" s="100">
        <f>MAX(I2489-Farms!$I$6*1000, 0)</f>
        <v>0</v>
      </c>
      <c r="L2489" s="100">
        <f t="shared" si="230"/>
        <v>0</v>
      </c>
      <c r="M2489" s="100">
        <f t="shared" si="231"/>
        <v>135.45899120234608</v>
      </c>
      <c r="N2489" s="154">
        <f t="shared" si="232"/>
        <v>135.45899120234608</v>
      </c>
    </row>
    <row r="2490" spans="2:14" x14ac:dyDescent="0.25">
      <c r="B2490" s="4">
        <v>42967</v>
      </c>
      <c r="C2490" s="99">
        <f>'Farm Runoff'!$D2490</f>
        <v>328.23360000000002</v>
      </c>
      <c r="D2490" s="99">
        <f>'Irrigation Demand'!$D2490</f>
        <v>677.29495601173039</v>
      </c>
      <c r="E2490" s="99">
        <f>$C2490*Farms!$H$6/100</f>
        <v>81.401932799999997</v>
      </c>
      <c r="F2490" s="99">
        <f t="shared" si="228"/>
        <v>246.83166720000003</v>
      </c>
      <c r="G2490" s="99">
        <f>IF(H2490&lt;Farms!$I$6*1000,(MIN(F2490,Farms!$L$6)),0)</f>
        <v>246.83166720000003</v>
      </c>
      <c r="H2490" s="100">
        <f t="shared" si="233"/>
        <v>490098.29248060082</v>
      </c>
      <c r="I2490" s="100">
        <f t="shared" si="229"/>
        <v>489749.2311245891</v>
      </c>
      <c r="J2490" s="100">
        <f>MIN(I2490,Farms!$I$6*1000)</f>
        <v>489749.2311245891</v>
      </c>
      <c r="K2490" s="100">
        <f>MAX(I2490-Farms!$I$6*1000, 0)</f>
        <v>0</v>
      </c>
      <c r="L2490" s="100">
        <f t="shared" si="230"/>
        <v>0</v>
      </c>
      <c r="M2490" s="100">
        <f t="shared" si="231"/>
        <v>135.45899120234608</v>
      </c>
      <c r="N2490" s="154">
        <f t="shared" si="232"/>
        <v>135.45899120234608</v>
      </c>
    </row>
    <row r="2491" spans="2:14" x14ac:dyDescent="0.25">
      <c r="B2491" s="4">
        <v>42968</v>
      </c>
      <c r="C2491" s="99">
        <f>'Farm Runoff'!$D2491</f>
        <v>4651.8623999999991</v>
      </c>
      <c r="D2491" s="99">
        <f>'Irrigation Demand'!$D2491</f>
        <v>0</v>
      </c>
      <c r="E2491" s="99">
        <f>$C2491*Farms!$H$6/100</f>
        <v>1153.6618751999997</v>
      </c>
      <c r="F2491" s="99">
        <f t="shared" si="228"/>
        <v>3498.2005247999996</v>
      </c>
      <c r="G2491" s="99">
        <f>IF(H2491&lt;Farms!$I$6*1000,(MIN(F2491,Farms!$L$6)),0)</f>
        <v>3498.2005247999996</v>
      </c>
      <c r="H2491" s="100">
        <f t="shared" si="233"/>
        <v>489749.2311245891</v>
      </c>
      <c r="I2491" s="100">
        <f t="shared" si="229"/>
        <v>494401.09352458909</v>
      </c>
      <c r="J2491" s="100">
        <f>MIN(I2491,Farms!$I$6*1000)</f>
        <v>494401.09352458909</v>
      </c>
      <c r="K2491" s="100">
        <f>MAX(I2491-Farms!$I$6*1000, 0)</f>
        <v>0</v>
      </c>
      <c r="L2491" s="100">
        <f t="shared" si="230"/>
        <v>0</v>
      </c>
      <c r="M2491" s="100">
        <f t="shared" si="231"/>
        <v>0</v>
      </c>
      <c r="N2491" s="154">
        <f t="shared" si="232"/>
        <v>0</v>
      </c>
    </row>
    <row r="2492" spans="2:14" x14ac:dyDescent="0.25">
      <c r="B2492" s="4">
        <v>42969</v>
      </c>
      <c r="C2492" s="99">
        <f>'Farm Runoff'!$D2492</f>
        <v>2942.7840000000001</v>
      </c>
      <c r="D2492" s="99">
        <f>'Irrigation Demand'!$D2492</f>
        <v>677.29495601173039</v>
      </c>
      <c r="E2492" s="99">
        <f>$C2492*Farms!$H$6/100</f>
        <v>729.81043199999999</v>
      </c>
      <c r="F2492" s="99">
        <f t="shared" si="228"/>
        <v>2212.9735680000003</v>
      </c>
      <c r="G2492" s="99">
        <f>IF(H2492&lt;Farms!$I$6*1000,(MIN(F2492,Farms!$L$6)),0)</f>
        <v>2212.9735680000003</v>
      </c>
      <c r="H2492" s="100">
        <f t="shared" si="233"/>
        <v>494401.09352458909</v>
      </c>
      <c r="I2492" s="100">
        <f t="shared" si="229"/>
        <v>496666.58256857737</v>
      </c>
      <c r="J2492" s="100">
        <f>MIN(I2492,Farms!$I$6*1000)</f>
        <v>495000</v>
      </c>
      <c r="K2492" s="100">
        <f>MAX(I2492-Farms!$I$6*1000, 0)</f>
        <v>1666.5825685773743</v>
      </c>
      <c r="L2492" s="100">
        <f t="shared" si="230"/>
        <v>0</v>
      </c>
      <c r="M2492" s="100">
        <f t="shared" si="231"/>
        <v>135.45899120234608</v>
      </c>
      <c r="N2492" s="154">
        <f t="shared" si="232"/>
        <v>1802.0415597797205</v>
      </c>
    </row>
    <row r="2493" spans="2:14" x14ac:dyDescent="0.25">
      <c r="B2493" s="4">
        <v>42970</v>
      </c>
      <c r="C2493" s="99">
        <f>'Farm Runoff'!$D2493</f>
        <v>103925.54879999999</v>
      </c>
      <c r="D2493" s="99">
        <f>'Irrigation Demand'!$D2493</f>
        <v>677.29495601173039</v>
      </c>
      <c r="E2493" s="99">
        <f>$C2493*Farms!$H$6/100</f>
        <v>25773.536102399998</v>
      </c>
      <c r="F2493" s="99">
        <f t="shared" si="228"/>
        <v>78152.012697599988</v>
      </c>
      <c r="G2493" s="99">
        <f>IF(H2493&lt;Farms!$I$6*1000,(MIN(F2493,Farms!$L$6)),0)</f>
        <v>0</v>
      </c>
      <c r="H2493" s="100">
        <f t="shared" si="233"/>
        <v>495000</v>
      </c>
      <c r="I2493" s="100">
        <f t="shared" si="229"/>
        <v>520096.24114638823</v>
      </c>
      <c r="J2493" s="100">
        <f>MIN(I2493,Farms!$I$6*1000)</f>
        <v>495000</v>
      </c>
      <c r="K2493" s="100">
        <f>MAX(I2493-Farms!$I$6*1000, 0)</f>
        <v>25096.241146388231</v>
      </c>
      <c r="L2493" s="100">
        <f t="shared" si="230"/>
        <v>78152.012697599988</v>
      </c>
      <c r="M2493" s="100">
        <f t="shared" si="231"/>
        <v>135.45899120234608</v>
      </c>
      <c r="N2493" s="154">
        <f t="shared" si="232"/>
        <v>103383.71283519057</v>
      </c>
    </row>
    <row r="2494" spans="2:14" x14ac:dyDescent="0.25">
      <c r="B2494" s="4">
        <v>42971</v>
      </c>
      <c r="C2494" s="99">
        <f>'Farm Runoff'!$D2494</f>
        <v>64650.700799999991</v>
      </c>
      <c r="D2494" s="99">
        <f>'Irrigation Demand'!$D2494</f>
        <v>0</v>
      </c>
      <c r="E2494" s="99">
        <f>$C2494*Farms!$H$6/100</f>
        <v>16033.373798399998</v>
      </c>
      <c r="F2494" s="99">
        <f t="shared" si="228"/>
        <v>48617.327001599995</v>
      </c>
      <c r="G2494" s="99">
        <f>IF(H2494&lt;Farms!$I$6*1000,(MIN(F2494,Farms!$L$6)),0)</f>
        <v>0</v>
      </c>
      <c r="H2494" s="100">
        <f t="shared" si="233"/>
        <v>495000</v>
      </c>
      <c r="I2494" s="100">
        <f t="shared" si="229"/>
        <v>511033.37379839999</v>
      </c>
      <c r="J2494" s="100">
        <f>MIN(I2494,Farms!$I$6*1000)</f>
        <v>495000</v>
      </c>
      <c r="K2494" s="100">
        <f>MAX(I2494-Farms!$I$6*1000, 0)</f>
        <v>16033.373798399989</v>
      </c>
      <c r="L2494" s="100">
        <f t="shared" si="230"/>
        <v>48617.327001599995</v>
      </c>
      <c r="M2494" s="100">
        <f t="shared" si="231"/>
        <v>0</v>
      </c>
      <c r="N2494" s="154">
        <f t="shared" si="232"/>
        <v>64650.700799999984</v>
      </c>
    </row>
    <row r="2495" spans="2:14" x14ac:dyDescent="0.25">
      <c r="B2495" s="4">
        <v>42972</v>
      </c>
      <c r="C2495" s="99">
        <f>'Farm Runoff'!$D2495</f>
        <v>57474.835200000001</v>
      </c>
      <c r="D2495" s="99">
        <f>'Irrigation Demand'!$D2495</f>
        <v>0</v>
      </c>
      <c r="E2495" s="99">
        <f>$C2495*Farms!$H$6/100</f>
        <v>14253.759129600001</v>
      </c>
      <c r="F2495" s="99">
        <f t="shared" si="228"/>
        <v>43221.076070399999</v>
      </c>
      <c r="G2495" s="99">
        <f>IF(H2495&lt;Farms!$I$6*1000,(MIN(F2495,Farms!$L$6)),0)</f>
        <v>0</v>
      </c>
      <c r="H2495" s="100">
        <f t="shared" si="233"/>
        <v>495000</v>
      </c>
      <c r="I2495" s="100">
        <f t="shared" si="229"/>
        <v>509253.75912960002</v>
      </c>
      <c r="J2495" s="100">
        <f>MIN(I2495,Farms!$I$6*1000)</f>
        <v>495000</v>
      </c>
      <c r="K2495" s="100">
        <f>MAX(I2495-Farms!$I$6*1000, 0)</f>
        <v>14253.759129600017</v>
      </c>
      <c r="L2495" s="100">
        <f t="shared" si="230"/>
        <v>43221.076070399999</v>
      </c>
      <c r="M2495" s="100">
        <f t="shared" si="231"/>
        <v>0</v>
      </c>
      <c r="N2495" s="154">
        <f t="shared" si="232"/>
        <v>57474.835200000016</v>
      </c>
    </row>
    <row r="2496" spans="2:14" x14ac:dyDescent="0.25">
      <c r="B2496" s="4">
        <v>42973</v>
      </c>
      <c r="C2496" s="99">
        <f>'Farm Runoff'!$D2496</f>
        <v>30853.9584</v>
      </c>
      <c r="D2496" s="99">
        <f>'Irrigation Demand'!$D2496</f>
        <v>677.29495601173039</v>
      </c>
      <c r="E2496" s="99">
        <f>$C2496*Farms!$H$6/100</f>
        <v>7651.7816832000008</v>
      </c>
      <c r="F2496" s="99">
        <f t="shared" si="228"/>
        <v>23202.176716800001</v>
      </c>
      <c r="G2496" s="99">
        <f>IF(H2496&lt;Farms!$I$6*1000,(MIN(F2496,Farms!$L$6)),0)</f>
        <v>0</v>
      </c>
      <c r="H2496" s="100">
        <f t="shared" si="233"/>
        <v>495000</v>
      </c>
      <c r="I2496" s="100">
        <f t="shared" si="229"/>
        <v>501974.48672718822</v>
      </c>
      <c r="J2496" s="100">
        <f>MIN(I2496,Farms!$I$6*1000)</f>
        <v>495000</v>
      </c>
      <c r="K2496" s="100">
        <f>MAX(I2496-Farms!$I$6*1000, 0)</f>
        <v>6974.4867271882249</v>
      </c>
      <c r="L2496" s="100">
        <f t="shared" si="230"/>
        <v>23202.176716800001</v>
      </c>
      <c r="M2496" s="100">
        <f t="shared" si="231"/>
        <v>135.45899120234608</v>
      </c>
      <c r="N2496" s="154">
        <f t="shared" si="232"/>
        <v>30312.122435190573</v>
      </c>
    </row>
    <row r="2497" spans="2:14" x14ac:dyDescent="0.25">
      <c r="B2497" s="4">
        <v>42974</v>
      </c>
      <c r="C2497" s="99">
        <f>'Farm Runoff'!$D2497</f>
        <v>17883.072</v>
      </c>
      <c r="D2497" s="99">
        <f>'Irrigation Demand'!$D2497</f>
        <v>677.29495601173039</v>
      </c>
      <c r="E2497" s="99">
        <f>$C2497*Farms!$H$6/100</f>
        <v>4435.0018559999999</v>
      </c>
      <c r="F2497" s="99">
        <f t="shared" si="228"/>
        <v>13448.070144000001</v>
      </c>
      <c r="G2497" s="99">
        <f>IF(H2497&lt;Farms!$I$6*1000,(MIN(F2497,Farms!$L$6)),0)</f>
        <v>0</v>
      </c>
      <c r="H2497" s="100">
        <f t="shared" si="233"/>
        <v>495000</v>
      </c>
      <c r="I2497" s="100">
        <f t="shared" si="229"/>
        <v>498757.70689998823</v>
      </c>
      <c r="J2497" s="100">
        <f>MIN(I2497,Farms!$I$6*1000)</f>
        <v>495000</v>
      </c>
      <c r="K2497" s="100">
        <f>MAX(I2497-Farms!$I$6*1000, 0)</f>
        <v>3757.7068999882322</v>
      </c>
      <c r="L2497" s="100">
        <f t="shared" si="230"/>
        <v>13448.070144000001</v>
      </c>
      <c r="M2497" s="100">
        <f t="shared" si="231"/>
        <v>135.45899120234608</v>
      </c>
      <c r="N2497" s="154">
        <f t="shared" si="232"/>
        <v>17341.236035190581</v>
      </c>
    </row>
    <row r="2498" spans="2:14" x14ac:dyDescent="0.25">
      <c r="B2498" s="4">
        <v>42975</v>
      </c>
      <c r="C2498" s="99">
        <f>'Farm Runoff'!$D2498</f>
        <v>15834.441599999998</v>
      </c>
      <c r="D2498" s="99">
        <f>'Irrigation Demand'!$D2498</f>
        <v>677.29495601173039</v>
      </c>
      <c r="E2498" s="99">
        <f>$C2498*Farms!$H$6/100</f>
        <v>3926.9415167999996</v>
      </c>
      <c r="F2498" s="99">
        <f t="shared" si="228"/>
        <v>11907.500083199999</v>
      </c>
      <c r="G2498" s="99">
        <f>IF(H2498&lt;Farms!$I$6*1000,(MIN(F2498,Farms!$L$6)),0)</f>
        <v>0</v>
      </c>
      <c r="H2498" s="100">
        <f t="shared" si="233"/>
        <v>495000</v>
      </c>
      <c r="I2498" s="100">
        <f t="shared" si="229"/>
        <v>498249.64656078827</v>
      </c>
      <c r="J2498" s="100">
        <f>MIN(I2498,Farms!$I$6*1000)</f>
        <v>495000</v>
      </c>
      <c r="K2498" s="100">
        <f>MAX(I2498-Farms!$I$6*1000, 0)</f>
        <v>3249.646560788271</v>
      </c>
      <c r="L2498" s="100">
        <f t="shared" si="230"/>
        <v>11907.500083199999</v>
      </c>
      <c r="M2498" s="100">
        <f t="shared" si="231"/>
        <v>135.45899120234608</v>
      </c>
      <c r="N2498" s="154">
        <f t="shared" si="232"/>
        <v>15292.605635190615</v>
      </c>
    </row>
    <row r="2499" spans="2:14" x14ac:dyDescent="0.25">
      <c r="B2499" s="4">
        <v>42976</v>
      </c>
      <c r="C2499" s="99">
        <f>'Farm Runoff'!$D2499</f>
        <v>10933.574399999998</v>
      </c>
      <c r="D2499" s="99">
        <f>'Irrigation Demand'!$D2499</f>
        <v>677.29495601173039</v>
      </c>
      <c r="E2499" s="99">
        <f>$C2499*Farms!$H$6/100</f>
        <v>2711.5264511999994</v>
      </c>
      <c r="F2499" s="99">
        <f t="shared" si="228"/>
        <v>8222.0479487999983</v>
      </c>
      <c r="G2499" s="99">
        <f>IF(H2499&lt;Farms!$I$6*1000,(MIN(F2499,Farms!$L$6)),0)</f>
        <v>0</v>
      </c>
      <c r="H2499" s="100">
        <f t="shared" si="233"/>
        <v>495000</v>
      </c>
      <c r="I2499" s="100">
        <f t="shared" si="229"/>
        <v>497034.23149518826</v>
      </c>
      <c r="J2499" s="100">
        <f>MIN(I2499,Farms!$I$6*1000)</f>
        <v>495000</v>
      </c>
      <c r="K2499" s="100">
        <f>MAX(I2499-Farms!$I$6*1000, 0)</f>
        <v>2034.2314951882581</v>
      </c>
      <c r="L2499" s="100">
        <f t="shared" si="230"/>
        <v>8222.0479487999983</v>
      </c>
      <c r="M2499" s="100">
        <f t="shared" si="231"/>
        <v>135.45899120234608</v>
      </c>
      <c r="N2499" s="154">
        <f t="shared" si="232"/>
        <v>10391.738435190602</v>
      </c>
    </row>
    <row r="2500" spans="2:14" x14ac:dyDescent="0.25">
      <c r="B2500" s="4">
        <v>42977</v>
      </c>
      <c r="C2500" s="99">
        <f>'Farm Runoff'!$D2500</f>
        <v>8002.1088</v>
      </c>
      <c r="D2500" s="99">
        <f>'Irrigation Demand'!$D2500</f>
        <v>677.29495601173039</v>
      </c>
      <c r="E2500" s="99">
        <f>$C2500*Farms!$H$6/100</f>
        <v>1984.5229824</v>
      </c>
      <c r="F2500" s="99">
        <f t="shared" si="228"/>
        <v>6017.5858176000002</v>
      </c>
      <c r="G2500" s="99">
        <f>IF(H2500&lt;Farms!$I$6*1000,(MIN(F2500,Farms!$L$6)),0)</f>
        <v>0</v>
      </c>
      <c r="H2500" s="100">
        <f t="shared" si="233"/>
        <v>495000</v>
      </c>
      <c r="I2500" s="100">
        <f t="shared" si="229"/>
        <v>496307.22802638827</v>
      </c>
      <c r="J2500" s="100">
        <f>MIN(I2500,Farms!$I$6*1000)</f>
        <v>495000</v>
      </c>
      <c r="K2500" s="100">
        <f>MAX(I2500-Farms!$I$6*1000, 0)</f>
        <v>1307.2280263882712</v>
      </c>
      <c r="L2500" s="100">
        <f t="shared" si="230"/>
        <v>6017.5858176000002</v>
      </c>
      <c r="M2500" s="100">
        <f t="shared" si="231"/>
        <v>135.45899120234608</v>
      </c>
      <c r="N2500" s="154">
        <f t="shared" si="232"/>
        <v>7460.2728351906171</v>
      </c>
    </row>
    <row r="2501" spans="2:14" x14ac:dyDescent="0.25">
      <c r="B2501" s="4">
        <v>42978</v>
      </c>
      <c r="C2501" s="99">
        <f>'Farm Runoff'!$D2501</f>
        <v>9066.0384000000013</v>
      </c>
      <c r="D2501" s="99">
        <f>'Irrigation Demand'!$D2501</f>
        <v>677.29495601173039</v>
      </c>
      <c r="E2501" s="99">
        <f>$C2501*Farms!$H$6/100</f>
        <v>2248.3775232000003</v>
      </c>
      <c r="F2501" s="99">
        <f t="shared" si="228"/>
        <v>6817.6608768000006</v>
      </c>
      <c r="G2501" s="99">
        <f>IF(H2501&lt;Farms!$I$6*1000,(MIN(F2501,Farms!$L$6)),0)</f>
        <v>0</v>
      </c>
      <c r="H2501" s="100">
        <f t="shared" si="233"/>
        <v>495000</v>
      </c>
      <c r="I2501" s="100">
        <f t="shared" si="229"/>
        <v>496571.08256718825</v>
      </c>
      <c r="J2501" s="100">
        <f>MIN(I2501,Farms!$I$6*1000)</f>
        <v>495000</v>
      </c>
      <c r="K2501" s="100">
        <f>MAX(I2501-Farms!$I$6*1000, 0)</f>
        <v>1571.0825671882485</v>
      </c>
      <c r="L2501" s="100">
        <f t="shared" si="230"/>
        <v>6817.6608768000006</v>
      </c>
      <c r="M2501" s="100">
        <f t="shared" si="231"/>
        <v>135.45899120234608</v>
      </c>
      <c r="N2501" s="154">
        <f t="shared" si="232"/>
        <v>8524.2024351905948</v>
      </c>
    </row>
    <row r="2502" spans="2:14" x14ac:dyDescent="0.25">
      <c r="B2502" s="4">
        <v>42979</v>
      </c>
      <c r="C2502" s="99">
        <f>'Farm Runoff'!$D2502</f>
        <v>47163.772800000006</v>
      </c>
      <c r="D2502" s="99">
        <f>'Irrigation Demand'!$D2502</f>
        <v>1224.8373737373738</v>
      </c>
      <c r="E2502" s="99">
        <f>$C2502*Farms!$H$6/100</f>
        <v>11696.615654400002</v>
      </c>
      <c r="F2502" s="99">
        <f t="shared" si="228"/>
        <v>35467.157145600002</v>
      </c>
      <c r="G2502" s="99">
        <f>IF(H2502&lt;Farms!$I$6*1000,(MIN(F2502,Farms!$L$6)),0)</f>
        <v>0</v>
      </c>
      <c r="H2502" s="100">
        <f t="shared" si="233"/>
        <v>495000</v>
      </c>
      <c r="I2502" s="100">
        <f t="shared" si="229"/>
        <v>505471.77828066266</v>
      </c>
      <c r="J2502" s="100">
        <f>MIN(I2502,Farms!$I$6*1000)</f>
        <v>495000</v>
      </c>
      <c r="K2502" s="100">
        <f>MAX(I2502-Farms!$I$6*1000, 0)</f>
        <v>10471.778280662664</v>
      </c>
      <c r="L2502" s="100">
        <f t="shared" si="230"/>
        <v>35467.157145600002</v>
      </c>
      <c r="M2502" s="100">
        <f t="shared" si="231"/>
        <v>244.96747474747477</v>
      </c>
      <c r="N2502" s="154">
        <f t="shared" si="232"/>
        <v>46183.902901010144</v>
      </c>
    </row>
    <row r="2503" spans="2:14" x14ac:dyDescent="0.25">
      <c r="B2503" s="4">
        <v>42980</v>
      </c>
      <c r="C2503" s="99">
        <f>'Farm Runoff'!$D2503</f>
        <v>18528.220799999999</v>
      </c>
      <c r="D2503" s="99">
        <f>'Irrigation Demand'!$D2503</f>
        <v>1224.8373737373738</v>
      </c>
      <c r="E2503" s="99">
        <f>$C2503*Farms!$H$6/100</f>
        <v>4594.9987584</v>
      </c>
      <c r="F2503" s="99">
        <f t="shared" ref="F2503:F2566" si="234">C2503-E2503</f>
        <v>13933.222041599998</v>
      </c>
      <c r="G2503" s="99">
        <f>IF(H2503&lt;Farms!$I$6*1000,(MIN(F2503,Farms!$L$6)),0)</f>
        <v>0</v>
      </c>
      <c r="H2503" s="100">
        <f t="shared" si="233"/>
        <v>495000</v>
      </c>
      <c r="I2503" s="100">
        <f t="shared" ref="I2503:I2566" si="235">H2503+E2503+G2503-D2503</f>
        <v>498370.16138466261</v>
      </c>
      <c r="J2503" s="100">
        <f>MIN(I2503,Farms!$I$6*1000)</f>
        <v>495000</v>
      </c>
      <c r="K2503" s="100">
        <f>MAX(I2503-Farms!$I$6*1000, 0)</f>
        <v>3370.1613846626133</v>
      </c>
      <c r="L2503" s="100">
        <f t="shared" ref="L2503:L2566" si="236">F2503-G2503</f>
        <v>13933.222041599998</v>
      </c>
      <c r="M2503" s="100">
        <f t="shared" ref="M2503:M2566" si="237">D2503*0.2</f>
        <v>244.96747474747477</v>
      </c>
      <c r="N2503" s="154">
        <f t="shared" ref="N2503:N2566" si="238">K2503+L2503+M2503</f>
        <v>17548.350901010086</v>
      </c>
    </row>
    <row r="2504" spans="2:14" x14ac:dyDescent="0.25">
      <c r="B2504" s="4">
        <v>42981</v>
      </c>
      <c r="C2504" s="99">
        <f>'Farm Runoff'!$D2504</f>
        <v>10107.331199999999</v>
      </c>
      <c r="D2504" s="99">
        <f>'Irrigation Demand'!$D2504</f>
        <v>1224.8373737373738</v>
      </c>
      <c r="E2504" s="99">
        <f>$C2504*Farms!$H$6/100</f>
        <v>2506.6181375999995</v>
      </c>
      <c r="F2504" s="99">
        <f t="shared" si="234"/>
        <v>7600.7130623999992</v>
      </c>
      <c r="G2504" s="99">
        <f>IF(H2504&lt;Farms!$I$6*1000,(MIN(F2504,Farms!$L$6)),0)</f>
        <v>0</v>
      </c>
      <c r="H2504" s="100">
        <f t="shared" ref="H2504:H2567" si="239">J2503</f>
        <v>495000</v>
      </c>
      <c r="I2504" s="100">
        <f t="shared" si="235"/>
        <v>496281.78076386265</v>
      </c>
      <c r="J2504" s="100">
        <f>MIN(I2504,Farms!$I$6*1000)</f>
        <v>495000</v>
      </c>
      <c r="K2504" s="100">
        <f>MAX(I2504-Farms!$I$6*1000, 0)</f>
        <v>1281.7807638626546</v>
      </c>
      <c r="L2504" s="100">
        <f t="shared" si="236"/>
        <v>7600.7130623999992</v>
      </c>
      <c r="M2504" s="100">
        <f t="shared" si="237"/>
        <v>244.96747474747477</v>
      </c>
      <c r="N2504" s="154">
        <f t="shared" si="238"/>
        <v>9127.4613010101275</v>
      </c>
    </row>
    <row r="2505" spans="2:14" x14ac:dyDescent="0.25">
      <c r="B2505" s="4">
        <v>42982</v>
      </c>
      <c r="C2505" s="99">
        <f>'Farm Runoff'!$D2505</f>
        <v>9541.4111999999968</v>
      </c>
      <c r="D2505" s="99">
        <f>'Irrigation Demand'!$D2505</f>
        <v>1224.8373737373738</v>
      </c>
      <c r="E2505" s="99">
        <f>$C2505*Farms!$H$6/100</f>
        <v>2366.2699775999995</v>
      </c>
      <c r="F2505" s="99">
        <f t="shared" si="234"/>
        <v>7175.1412223999978</v>
      </c>
      <c r="G2505" s="99">
        <f>IF(H2505&lt;Farms!$I$6*1000,(MIN(F2505,Farms!$L$6)),0)</f>
        <v>0</v>
      </c>
      <c r="H2505" s="100">
        <f t="shared" si="239"/>
        <v>495000</v>
      </c>
      <c r="I2505" s="100">
        <f t="shared" si="235"/>
        <v>496141.43260386266</v>
      </c>
      <c r="J2505" s="100">
        <f>MIN(I2505,Farms!$I$6*1000)</f>
        <v>495000</v>
      </c>
      <c r="K2505" s="100">
        <f>MAX(I2505-Farms!$I$6*1000, 0)</f>
        <v>1141.4326038626605</v>
      </c>
      <c r="L2505" s="100">
        <f t="shared" si="236"/>
        <v>7175.1412223999978</v>
      </c>
      <c r="M2505" s="100">
        <f t="shared" si="237"/>
        <v>244.96747474747477</v>
      </c>
      <c r="N2505" s="154">
        <f t="shared" si="238"/>
        <v>8561.5413010101329</v>
      </c>
    </row>
    <row r="2506" spans="2:14" x14ac:dyDescent="0.25">
      <c r="B2506" s="4">
        <v>42983</v>
      </c>
      <c r="C2506" s="99">
        <f>'Farm Runoff'!$D2506</f>
        <v>8986.8096000000005</v>
      </c>
      <c r="D2506" s="99">
        <f>'Irrigation Demand'!$D2506</f>
        <v>757.81237373737372</v>
      </c>
      <c r="E2506" s="99">
        <f>$C2506*Farms!$H$6/100</f>
        <v>2228.7287808000001</v>
      </c>
      <c r="F2506" s="99">
        <f t="shared" si="234"/>
        <v>6758.0808192000004</v>
      </c>
      <c r="G2506" s="99">
        <f>IF(H2506&lt;Farms!$I$6*1000,(MIN(F2506,Farms!$L$6)),0)</f>
        <v>0</v>
      </c>
      <c r="H2506" s="100">
        <f t="shared" si="239"/>
        <v>495000</v>
      </c>
      <c r="I2506" s="100">
        <f t="shared" si="235"/>
        <v>496470.91640706261</v>
      </c>
      <c r="J2506" s="100">
        <f>MIN(I2506,Farms!$I$6*1000)</f>
        <v>495000</v>
      </c>
      <c r="K2506" s="100">
        <f>MAX(I2506-Farms!$I$6*1000, 0)</f>
        <v>1470.9164070626139</v>
      </c>
      <c r="L2506" s="100">
        <f t="shared" si="236"/>
        <v>6758.0808192000004</v>
      </c>
      <c r="M2506" s="100">
        <f t="shared" si="237"/>
        <v>151.56247474747474</v>
      </c>
      <c r="N2506" s="154">
        <f t="shared" si="238"/>
        <v>8380.5597010100882</v>
      </c>
    </row>
    <row r="2507" spans="2:14" x14ac:dyDescent="0.25">
      <c r="B2507" s="4">
        <v>42984</v>
      </c>
      <c r="C2507" s="99">
        <f>'Farm Runoff'!$D2507</f>
        <v>11793.772800000001</v>
      </c>
      <c r="D2507" s="99">
        <f>'Irrigation Demand'!$D2507</f>
        <v>1224.8373737373738</v>
      </c>
      <c r="E2507" s="99">
        <f>$C2507*Farms!$H$6/100</f>
        <v>2924.8556544000003</v>
      </c>
      <c r="F2507" s="99">
        <f t="shared" si="234"/>
        <v>8868.9171456000004</v>
      </c>
      <c r="G2507" s="99">
        <f>IF(H2507&lt;Farms!$I$6*1000,(MIN(F2507,Farms!$L$6)),0)</f>
        <v>0</v>
      </c>
      <c r="H2507" s="100">
        <f t="shared" si="239"/>
        <v>495000</v>
      </c>
      <c r="I2507" s="100">
        <f t="shared" si="235"/>
        <v>496700.01828066265</v>
      </c>
      <c r="J2507" s="100">
        <f>MIN(I2507,Farms!$I$6*1000)</f>
        <v>495000</v>
      </c>
      <c r="K2507" s="100">
        <f>MAX(I2507-Farms!$I$6*1000, 0)</f>
        <v>1700.0182806626544</v>
      </c>
      <c r="L2507" s="100">
        <f t="shared" si="236"/>
        <v>8868.9171456000004</v>
      </c>
      <c r="M2507" s="100">
        <f t="shared" si="237"/>
        <v>244.96747474747477</v>
      </c>
      <c r="N2507" s="154">
        <f t="shared" si="238"/>
        <v>10813.902901010129</v>
      </c>
    </row>
    <row r="2508" spans="2:14" x14ac:dyDescent="0.25">
      <c r="B2508" s="4">
        <v>42985</v>
      </c>
      <c r="C2508" s="99">
        <f>'Farm Runoff'!$D2508</f>
        <v>8986.8096000000005</v>
      </c>
      <c r="D2508" s="99">
        <f>'Irrigation Demand'!$D2508</f>
        <v>1224.8373737373738</v>
      </c>
      <c r="E2508" s="99">
        <f>$C2508*Farms!$H$6/100</f>
        <v>2228.7287808000001</v>
      </c>
      <c r="F2508" s="99">
        <f t="shared" si="234"/>
        <v>6758.0808192000004</v>
      </c>
      <c r="G2508" s="99">
        <f>IF(H2508&lt;Farms!$I$6*1000,(MIN(F2508,Farms!$L$6)),0)</f>
        <v>0</v>
      </c>
      <c r="H2508" s="100">
        <f t="shared" si="239"/>
        <v>495000</v>
      </c>
      <c r="I2508" s="100">
        <f t="shared" si="235"/>
        <v>496003.89140706265</v>
      </c>
      <c r="J2508" s="100">
        <f>MIN(I2508,Farms!$I$6*1000)</f>
        <v>495000</v>
      </c>
      <c r="K2508" s="100">
        <f>MAX(I2508-Farms!$I$6*1000, 0)</f>
        <v>1003.8914070626488</v>
      </c>
      <c r="L2508" s="100">
        <f t="shared" si="236"/>
        <v>6758.0808192000004</v>
      </c>
      <c r="M2508" s="100">
        <f t="shared" si="237"/>
        <v>244.96747474747477</v>
      </c>
      <c r="N2508" s="154">
        <f t="shared" si="238"/>
        <v>8006.9397010101238</v>
      </c>
    </row>
    <row r="2509" spans="2:14" x14ac:dyDescent="0.25">
      <c r="B2509" s="4">
        <v>42986</v>
      </c>
      <c r="C2509" s="99">
        <f>'Farm Runoff'!$D2509</f>
        <v>7300.3680000000004</v>
      </c>
      <c r="D2509" s="99">
        <f>'Irrigation Demand'!$D2509</f>
        <v>1224.8373737373738</v>
      </c>
      <c r="E2509" s="99">
        <f>$C2509*Farms!$H$6/100</f>
        <v>1810.491264</v>
      </c>
      <c r="F2509" s="99">
        <f t="shared" si="234"/>
        <v>5489.8767360000002</v>
      </c>
      <c r="G2509" s="99">
        <f>IF(H2509&lt;Farms!$I$6*1000,(MIN(F2509,Farms!$L$6)),0)</f>
        <v>0</v>
      </c>
      <c r="H2509" s="100">
        <f t="shared" si="239"/>
        <v>495000</v>
      </c>
      <c r="I2509" s="100">
        <f t="shared" si="235"/>
        <v>495585.65389026265</v>
      </c>
      <c r="J2509" s="100">
        <f>MIN(I2509,Farms!$I$6*1000)</f>
        <v>495000</v>
      </c>
      <c r="K2509" s="100">
        <f>MAX(I2509-Farms!$I$6*1000, 0)</f>
        <v>585.65389026264893</v>
      </c>
      <c r="L2509" s="100">
        <f t="shared" si="236"/>
        <v>5489.8767360000002</v>
      </c>
      <c r="M2509" s="100">
        <f t="shared" si="237"/>
        <v>244.96747474747477</v>
      </c>
      <c r="N2509" s="154">
        <f t="shared" si="238"/>
        <v>6320.4981010101237</v>
      </c>
    </row>
    <row r="2510" spans="2:14" x14ac:dyDescent="0.25">
      <c r="B2510" s="4">
        <v>42987</v>
      </c>
      <c r="C2510" s="99">
        <f>'Farm Runoff'!$D2510</f>
        <v>6179.8464000000004</v>
      </c>
      <c r="D2510" s="99">
        <f>'Irrigation Demand'!$D2510</f>
        <v>1224.8373737373738</v>
      </c>
      <c r="E2510" s="99">
        <f>$C2510*Farms!$H$6/100</f>
        <v>1532.6019072000001</v>
      </c>
      <c r="F2510" s="99">
        <f t="shared" si="234"/>
        <v>4647.2444928000004</v>
      </c>
      <c r="G2510" s="99">
        <f>IF(H2510&lt;Farms!$I$6*1000,(MIN(F2510,Farms!$L$6)),0)</f>
        <v>0</v>
      </c>
      <c r="H2510" s="100">
        <f t="shared" si="239"/>
        <v>495000</v>
      </c>
      <c r="I2510" s="100">
        <f t="shared" si="235"/>
        <v>495307.76453346264</v>
      </c>
      <c r="J2510" s="100">
        <f>MIN(I2510,Farms!$I$6*1000)</f>
        <v>495000</v>
      </c>
      <c r="K2510" s="100">
        <f>MAX(I2510-Farms!$I$6*1000, 0)</f>
        <v>307.76453346264316</v>
      </c>
      <c r="L2510" s="100">
        <f t="shared" si="236"/>
        <v>4647.2444928000004</v>
      </c>
      <c r="M2510" s="100">
        <f t="shared" si="237"/>
        <v>244.96747474747477</v>
      </c>
      <c r="N2510" s="154">
        <f t="shared" si="238"/>
        <v>5199.9765010101182</v>
      </c>
    </row>
    <row r="2511" spans="2:14" x14ac:dyDescent="0.25">
      <c r="B2511" s="4">
        <v>42988</v>
      </c>
      <c r="C2511" s="99">
        <f>'Farm Runoff'!$D2511</f>
        <v>5048.0063999999993</v>
      </c>
      <c r="D2511" s="99">
        <f>'Irrigation Demand'!$D2511</f>
        <v>1224.8373737373738</v>
      </c>
      <c r="E2511" s="99">
        <f>$C2511*Farms!$H$6/100</f>
        <v>1251.9055871999999</v>
      </c>
      <c r="F2511" s="99">
        <f t="shared" si="234"/>
        <v>3796.1008127999994</v>
      </c>
      <c r="G2511" s="99">
        <f>IF(H2511&lt;Farms!$I$6*1000,(MIN(F2511,Farms!$L$6)),0)</f>
        <v>0</v>
      </c>
      <c r="H2511" s="100">
        <f t="shared" si="239"/>
        <v>495000</v>
      </c>
      <c r="I2511" s="100">
        <f t="shared" si="235"/>
        <v>495027.06821346265</v>
      </c>
      <c r="J2511" s="100">
        <f>MIN(I2511,Farms!$I$6*1000)</f>
        <v>495000</v>
      </c>
      <c r="K2511" s="100">
        <f>MAX(I2511-Farms!$I$6*1000, 0)</f>
        <v>27.068213462654967</v>
      </c>
      <c r="L2511" s="100">
        <f t="shared" si="236"/>
        <v>3796.1008127999994</v>
      </c>
      <c r="M2511" s="100">
        <f t="shared" si="237"/>
        <v>244.96747474747477</v>
      </c>
      <c r="N2511" s="154">
        <f t="shared" si="238"/>
        <v>4068.136501010129</v>
      </c>
    </row>
    <row r="2512" spans="2:14" x14ac:dyDescent="0.25">
      <c r="B2512" s="4">
        <v>42989</v>
      </c>
      <c r="C2512" s="99">
        <f>'Farm Runoff'!$D2512</f>
        <v>3927.4847999999993</v>
      </c>
      <c r="D2512" s="99">
        <f>'Irrigation Demand'!$D2512</f>
        <v>1224.8373737373738</v>
      </c>
      <c r="E2512" s="99">
        <f>$C2512*Farms!$H$6/100</f>
        <v>974.01623039999993</v>
      </c>
      <c r="F2512" s="99">
        <f t="shared" si="234"/>
        <v>2953.4685695999992</v>
      </c>
      <c r="G2512" s="99">
        <f>IF(H2512&lt;Farms!$I$6*1000,(MIN(F2512,Farms!$L$6)),0)</f>
        <v>0</v>
      </c>
      <c r="H2512" s="100">
        <f t="shared" si="239"/>
        <v>495000</v>
      </c>
      <c r="I2512" s="100">
        <f t="shared" si="235"/>
        <v>494749.17885666265</v>
      </c>
      <c r="J2512" s="100">
        <f>MIN(I2512,Farms!$I$6*1000)</f>
        <v>494749.17885666265</v>
      </c>
      <c r="K2512" s="100">
        <f>MAX(I2512-Farms!$I$6*1000, 0)</f>
        <v>0</v>
      </c>
      <c r="L2512" s="100">
        <f t="shared" si="236"/>
        <v>2953.4685695999992</v>
      </c>
      <c r="M2512" s="100">
        <f t="shared" si="237"/>
        <v>244.96747474747477</v>
      </c>
      <c r="N2512" s="154">
        <f t="shared" si="238"/>
        <v>3198.4360443474739</v>
      </c>
    </row>
    <row r="2513" spans="2:14" x14ac:dyDescent="0.25">
      <c r="B2513" s="4">
        <v>42990</v>
      </c>
      <c r="C2513" s="99">
        <f>'Farm Runoff'!$D2513</f>
        <v>2806.9632000000001</v>
      </c>
      <c r="D2513" s="99">
        <f>'Irrigation Demand'!$D2513</f>
        <v>1224.8373737373738</v>
      </c>
      <c r="E2513" s="99">
        <f>$C2513*Farms!$H$6/100</f>
        <v>696.12687360000007</v>
      </c>
      <c r="F2513" s="99">
        <f t="shared" si="234"/>
        <v>2110.8363264</v>
      </c>
      <c r="G2513" s="99">
        <f>IF(H2513&lt;Farms!$I$6*1000,(MIN(F2513,Farms!$L$6)),0)</f>
        <v>2110.8363264</v>
      </c>
      <c r="H2513" s="100">
        <f t="shared" si="239"/>
        <v>494749.17885666265</v>
      </c>
      <c r="I2513" s="100">
        <f t="shared" si="235"/>
        <v>496331.30468292529</v>
      </c>
      <c r="J2513" s="100">
        <f>MIN(I2513,Farms!$I$6*1000)</f>
        <v>495000</v>
      </c>
      <c r="K2513" s="100">
        <f>MAX(I2513-Farms!$I$6*1000, 0)</f>
        <v>1331.3046829252853</v>
      </c>
      <c r="L2513" s="100">
        <f t="shared" si="236"/>
        <v>0</v>
      </c>
      <c r="M2513" s="100">
        <f t="shared" si="237"/>
        <v>244.96747474747477</v>
      </c>
      <c r="N2513" s="154">
        <f t="shared" si="238"/>
        <v>1576.2721576727602</v>
      </c>
    </row>
    <row r="2514" spans="2:14" x14ac:dyDescent="0.25">
      <c r="B2514" s="4">
        <v>42991</v>
      </c>
      <c r="C2514" s="99">
        <f>'Farm Runoff'!$D2514</f>
        <v>2241.0431999999996</v>
      </c>
      <c r="D2514" s="99">
        <f>'Irrigation Demand'!$D2514</f>
        <v>1224.8373737373738</v>
      </c>
      <c r="E2514" s="99">
        <f>$C2514*Farms!$H$6/100</f>
        <v>555.77871359999995</v>
      </c>
      <c r="F2514" s="99">
        <f t="shared" si="234"/>
        <v>1685.2644863999997</v>
      </c>
      <c r="G2514" s="99">
        <f>IF(H2514&lt;Farms!$I$6*1000,(MIN(F2514,Farms!$L$6)),0)</f>
        <v>0</v>
      </c>
      <c r="H2514" s="100">
        <f t="shared" si="239"/>
        <v>495000</v>
      </c>
      <c r="I2514" s="100">
        <f t="shared" si="235"/>
        <v>494330.94133986265</v>
      </c>
      <c r="J2514" s="100">
        <f>MIN(I2514,Farms!$I$6*1000)</f>
        <v>494330.94133986265</v>
      </c>
      <c r="K2514" s="100">
        <f>MAX(I2514-Farms!$I$6*1000, 0)</f>
        <v>0</v>
      </c>
      <c r="L2514" s="100">
        <f t="shared" si="236"/>
        <v>1685.2644863999997</v>
      </c>
      <c r="M2514" s="100">
        <f t="shared" si="237"/>
        <v>244.96747474747477</v>
      </c>
      <c r="N2514" s="154">
        <f t="shared" si="238"/>
        <v>1930.2319611474745</v>
      </c>
    </row>
    <row r="2515" spans="2:14" x14ac:dyDescent="0.25">
      <c r="B2515" s="4">
        <v>42992</v>
      </c>
      <c r="C2515" s="99">
        <f>'Farm Runoff'!$D2515</f>
        <v>2241.0431999999996</v>
      </c>
      <c r="D2515" s="99">
        <f>'Irrigation Demand'!$D2515</f>
        <v>1224.8373737373738</v>
      </c>
      <c r="E2515" s="99">
        <f>$C2515*Farms!$H$6/100</f>
        <v>555.77871359999995</v>
      </c>
      <c r="F2515" s="99">
        <f t="shared" si="234"/>
        <v>1685.2644863999997</v>
      </c>
      <c r="G2515" s="99">
        <f>IF(H2515&lt;Farms!$I$6*1000,(MIN(F2515,Farms!$L$6)),0)</f>
        <v>1685.2644863999997</v>
      </c>
      <c r="H2515" s="100">
        <f t="shared" si="239"/>
        <v>494330.94133986265</v>
      </c>
      <c r="I2515" s="100">
        <f t="shared" si="235"/>
        <v>495347.1471661253</v>
      </c>
      <c r="J2515" s="100">
        <f>MIN(I2515,Farms!$I$6*1000)</f>
        <v>495000</v>
      </c>
      <c r="K2515" s="100">
        <f>MAX(I2515-Farms!$I$6*1000, 0)</f>
        <v>347.14716612530174</v>
      </c>
      <c r="L2515" s="100">
        <f t="shared" si="236"/>
        <v>0</v>
      </c>
      <c r="M2515" s="100">
        <f t="shared" si="237"/>
        <v>244.96747474747477</v>
      </c>
      <c r="N2515" s="154">
        <f t="shared" si="238"/>
        <v>592.11464087277648</v>
      </c>
    </row>
    <row r="2516" spans="2:14" x14ac:dyDescent="0.25">
      <c r="B2516" s="4">
        <v>42993</v>
      </c>
      <c r="C2516" s="99">
        <f>'Farm Runoff'!$D2516</f>
        <v>2241.0431999999996</v>
      </c>
      <c r="D2516" s="99">
        <f>'Irrigation Demand'!$D2516</f>
        <v>1224.8373737373738</v>
      </c>
      <c r="E2516" s="99">
        <f>$C2516*Farms!$H$6/100</f>
        <v>555.77871359999995</v>
      </c>
      <c r="F2516" s="99">
        <f t="shared" si="234"/>
        <v>1685.2644863999997</v>
      </c>
      <c r="G2516" s="99">
        <f>IF(H2516&lt;Farms!$I$6*1000,(MIN(F2516,Farms!$L$6)),0)</f>
        <v>0</v>
      </c>
      <c r="H2516" s="100">
        <f t="shared" si="239"/>
        <v>495000</v>
      </c>
      <c r="I2516" s="100">
        <f t="shared" si="235"/>
        <v>494330.94133986265</v>
      </c>
      <c r="J2516" s="100">
        <f>MIN(I2516,Farms!$I$6*1000)</f>
        <v>494330.94133986265</v>
      </c>
      <c r="K2516" s="100">
        <f>MAX(I2516-Farms!$I$6*1000, 0)</f>
        <v>0</v>
      </c>
      <c r="L2516" s="100">
        <f t="shared" si="236"/>
        <v>1685.2644863999997</v>
      </c>
      <c r="M2516" s="100">
        <f t="shared" si="237"/>
        <v>244.96747474747477</v>
      </c>
      <c r="N2516" s="154">
        <f t="shared" si="238"/>
        <v>1930.2319611474745</v>
      </c>
    </row>
    <row r="2517" spans="2:14" x14ac:dyDescent="0.25">
      <c r="B2517" s="4">
        <v>42994</v>
      </c>
      <c r="C2517" s="99">
        <f>'Farm Runoff'!$D2517</f>
        <v>2241.0431999999996</v>
      </c>
      <c r="D2517" s="99">
        <f>'Irrigation Demand'!$D2517</f>
        <v>1224.8373737373738</v>
      </c>
      <c r="E2517" s="99">
        <f>$C2517*Farms!$H$6/100</f>
        <v>555.77871359999995</v>
      </c>
      <c r="F2517" s="99">
        <f t="shared" si="234"/>
        <v>1685.2644863999997</v>
      </c>
      <c r="G2517" s="99">
        <f>IF(H2517&lt;Farms!$I$6*1000,(MIN(F2517,Farms!$L$6)),0)</f>
        <v>1685.2644863999997</v>
      </c>
      <c r="H2517" s="100">
        <f t="shared" si="239"/>
        <v>494330.94133986265</v>
      </c>
      <c r="I2517" s="100">
        <f t="shared" si="235"/>
        <v>495347.1471661253</v>
      </c>
      <c r="J2517" s="100">
        <f>MIN(I2517,Farms!$I$6*1000)</f>
        <v>495000</v>
      </c>
      <c r="K2517" s="100">
        <f>MAX(I2517-Farms!$I$6*1000, 0)</f>
        <v>347.14716612530174</v>
      </c>
      <c r="L2517" s="100">
        <f t="shared" si="236"/>
        <v>0</v>
      </c>
      <c r="M2517" s="100">
        <f t="shared" si="237"/>
        <v>244.96747474747477</v>
      </c>
      <c r="N2517" s="154">
        <f t="shared" si="238"/>
        <v>592.11464087277648</v>
      </c>
    </row>
    <row r="2518" spans="2:14" x14ac:dyDescent="0.25">
      <c r="B2518" s="4">
        <v>42995</v>
      </c>
      <c r="C2518" s="99">
        <f>'Farm Runoff'!$D2518</f>
        <v>2241.0431999999996</v>
      </c>
      <c r="D2518" s="99">
        <f>'Irrigation Demand'!$D2518</f>
        <v>1224.8373737373738</v>
      </c>
      <c r="E2518" s="99">
        <f>$C2518*Farms!$H$6/100</f>
        <v>555.77871359999995</v>
      </c>
      <c r="F2518" s="99">
        <f t="shared" si="234"/>
        <v>1685.2644863999997</v>
      </c>
      <c r="G2518" s="99">
        <f>IF(H2518&lt;Farms!$I$6*1000,(MIN(F2518,Farms!$L$6)),0)</f>
        <v>0</v>
      </c>
      <c r="H2518" s="100">
        <f t="shared" si="239"/>
        <v>495000</v>
      </c>
      <c r="I2518" s="100">
        <f t="shared" si="235"/>
        <v>494330.94133986265</v>
      </c>
      <c r="J2518" s="100">
        <f>MIN(I2518,Farms!$I$6*1000)</f>
        <v>494330.94133986265</v>
      </c>
      <c r="K2518" s="100">
        <f>MAX(I2518-Farms!$I$6*1000, 0)</f>
        <v>0</v>
      </c>
      <c r="L2518" s="100">
        <f t="shared" si="236"/>
        <v>1685.2644863999997</v>
      </c>
      <c r="M2518" s="100">
        <f t="shared" si="237"/>
        <v>244.96747474747477</v>
      </c>
      <c r="N2518" s="154">
        <f t="shared" si="238"/>
        <v>1930.2319611474745</v>
      </c>
    </row>
    <row r="2519" spans="2:14" x14ac:dyDescent="0.25">
      <c r="B2519" s="4">
        <v>42996</v>
      </c>
      <c r="C2519" s="99">
        <f>'Farm Runoff'!$D2519</f>
        <v>2241.0431999999996</v>
      </c>
      <c r="D2519" s="99">
        <f>'Irrigation Demand'!$D2519</f>
        <v>1224.8373737373738</v>
      </c>
      <c r="E2519" s="99">
        <f>$C2519*Farms!$H$6/100</f>
        <v>555.77871359999995</v>
      </c>
      <c r="F2519" s="99">
        <f t="shared" si="234"/>
        <v>1685.2644863999997</v>
      </c>
      <c r="G2519" s="99">
        <f>IF(H2519&lt;Farms!$I$6*1000,(MIN(F2519,Farms!$L$6)),0)</f>
        <v>1685.2644863999997</v>
      </c>
      <c r="H2519" s="100">
        <f t="shared" si="239"/>
        <v>494330.94133986265</v>
      </c>
      <c r="I2519" s="100">
        <f t="shared" si="235"/>
        <v>495347.1471661253</v>
      </c>
      <c r="J2519" s="100">
        <f>MIN(I2519,Farms!$I$6*1000)</f>
        <v>495000</v>
      </c>
      <c r="K2519" s="100">
        <f>MAX(I2519-Farms!$I$6*1000, 0)</f>
        <v>347.14716612530174</v>
      </c>
      <c r="L2519" s="100">
        <f t="shared" si="236"/>
        <v>0</v>
      </c>
      <c r="M2519" s="100">
        <f t="shared" si="237"/>
        <v>244.96747474747477</v>
      </c>
      <c r="N2519" s="154">
        <f t="shared" si="238"/>
        <v>592.11464087277648</v>
      </c>
    </row>
    <row r="2520" spans="2:14" x14ac:dyDescent="0.25">
      <c r="B2520" s="4">
        <v>42997</v>
      </c>
      <c r="C2520" s="99">
        <f>'Farm Runoff'!$D2520</f>
        <v>2241.0431999999996</v>
      </c>
      <c r="D2520" s="99">
        <f>'Irrigation Demand'!$D2520</f>
        <v>1224.8373737373738</v>
      </c>
      <c r="E2520" s="99">
        <f>$C2520*Farms!$H$6/100</f>
        <v>555.77871359999995</v>
      </c>
      <c r="F2520" s="99">
        <f t="shared" si="234"/>
        <v>1685.2644863999997</v>
      </c>
      <c r="G2520" s="99">
        <f>IF(H2520&lt;Farms!$I$6*1000,(MIN(F2520,Farms!$L$6)),0)</f>
        <v>0</v>
      </c>
      <c r="H2520" s="100">
        <f t="shared" si="239"/>
        <v>495000</v>
      </c>
      <c r="I2520" s="100">
        <f t="shared" si="235"/>
        <v>494330.94133986265</v>
      </c>
      <c r="J2520" s="100">
        <f>MIN(I2520,Farms!$I$6*1000)</f>
        <v>494330.94133986265</v>
      </c>
      <c r="K2520" s="100">
        <f>MAX(I2520-Farms!$I$6*1000, 0)</f>
        <v>0</v>
      </c>
      <c r="L2520" s="100">
        <f t="shared" si="236"/>
        <v>1685.2644863999997</v>
      </c>
      <c r="M2520" s="100">
        <f t="shared" si="237"/>
        <v>244.96747474747477</v>
      </c>
      <c r="N2520" s="154">
        <f t="shared" si="238"/>
        <v>1930.2319611474745</v>
      </c>
    </row>
    <row r="2521" spans="2:14" x14ac:dyDescent="0.25">
      <c r="B2521" s="4">
        <v>42998</v>
      </c>
      <c r="C2521" s="99">
        <f>'Farm Runoff'!$D2521</f>
        <v>2241.0431999999996</v>
      </c>
      <c r="D2521" s="99">
        <f>'Irrigation Demand'!$D2521</f>
        <v>1224.8373737373738</v>
      </c>
      <c r="E2521" s="99">
        <f>$C2521*Farms!$H$6/100</f>
        <v>555.77871359999995</v>
      </c>
      <c r="F2521" s="99">
        <f t="shared" si="234"/>
        <v>1685.2644863999997</v>
      </c>
      <c r="G2521" s="99">
        <f>IF(H2521&lt;Farms!$I$6*1000,(MIN(F2521,Farms!$L$6)),0)</f>
        <v>1685.2644863999997</v>
      </c>
      <c r="H2521" s="100">
        <f t="shared" si="239"/>
        <v>494330.94133986265</v>
      </c>
      <c r="I2521" s="100">
        <f t="shared" si="235"/>
        <v>495347.1471661253</v>
      </c>
      <c r="J2521" s="100">
        <f>MIN(I2521,Farms!$I$6*1000)</f>
        <v>495000</v>
      </c>
      <c r="K2521" s="100">
        <f>MAX(I2521-Farms!$I$6*1000, 0)</f>
        <v>347.14716612530174</v>
      </c>
      <c r="L2521" s="100">
        <f t="shared" si="236"/>
        <v>0</v>
      </c>
      <c r="M2521" s="100">
        <f t="shared" si="237"/>
        <v>244.96747474747477</v>
      </c>
      <c r="N2521" s="154">
        <f t="shared" si="238"/>
        <v>592.11464087277648</v>
      </c>
    </row>
    <row r="2522" spans="2:14" x14ac:dyDescent="0.25">
      <c r="B2522" s="4">
        <v>42999</v>
      </c>
      <c r="C2522" s="99">
        <f>'Farm Runoff'!$D2522</f>
        <v>2241.0431999999996</v>
      </c>
      <c r="D2522" s="99">
        <f>'Irrigation Demand'!$D2522</f>
        <v>1224.8373737373738</v>
      </c>
      <c r="E2522" s="99">
        <f>$C2522*Farms!$H$6/100</f>
        <v>555.77871359999995</v>
      </c>
      <c r="F2522" s="99">
        <f t="shared" si="234"/>
        <v>1685.2644863999997</v>
      </c>
      <c r="G2522" s="99">
        <f>IF(H2522&lt;Farms!$I$6*1000,(MIN(F2522,Farms!$L$6)),0)</f>
        <v>0</v>
      </c>
      <c r="H2522" s="100">
        <f t="shared" si="239"/>
        <v>495000</v>
      </c>
      <c r="I2522" s="100">
        <f t="shared" si="235"/>
        <v>494330.94133986265</v>
      </c>
      <c r="J2522" s="100">
        <f>MIN(I2522,Farms!$I$6*1000)</f>
        <v>494330.94133986265</v>
      </c>
      <c r="K2522" s="100">
        <f>MAX(I2522-Farms!$I$6*1000, 0)</f>
        <v>0</v>
      </c>
      <c r="L2522" s="100">
        <f t="shared" si="236"/>
        <v>1685.2644863999997</v>
      </c>
      <c r="M2522" s="100">
        <f t="shared" si="237"/>
        <v>244.96747474747477</v>
      </c>
      <c r="N2522" s="154">
        <f t="shared" si="238"/>
        <v>1930.2319611474745</v>
      </c>
    </row>
    <row r="2523" spans="2:14" x14ac:dyDescent="0.25">
      <c r="B2523" s="4">
        <v>43000</v>
      </c>
      <c r="C2523" s="99">
        <f>'Farm Runoff'!$D2523</f>
        <v>2241.0431999999996</v>
      </c>
      <c r="D2523" s="99">
        <f>'Irrigation Demand'!$D2523</f>
        <v>1224.8373737373738</v>
      </c>
      <c r="E2523" s="99">
        <f>$C2523*Farms!$H$6/100</f>
        <v>555.77871359999995</v>
      </c>
      <c r="F2523" s="99">
        <f t="shared" si="234"/>
        <v>1685.2644863999997</v>
      </c>
      <c r="G2523" s="99">
        <f>IF(H2523&lt;Farms!$I$6*1000,(MIN(F2523,Farms!$L$6)),0)</f>
        <v>1685.2644863999997</v>
      </c>
      <c r="H2523" s="100">
        <f t="shared" si="239"/>
        <v>494330.94133986265</v>
      </c>
      <c r="I2523" s="100">
        <f t="shared" si="235"/>
        <v>495347.1471661253</v>
      </c>
      <c r="J2523" s="100">
        <f>MIN(I2523,Farms!$I$6*1000)</f>
        <v>495000</v>
      </c>
      <c r="K2523" s="100">
        <f>MAX(I2523-Farms!$I$6*1000, 0)</f>
        <v>347.14716612530174</v>
      </c>
      <c r="L2523" s="100">
        <f t="shared" si="236"/>
        <v>0</v>
      </c>
      <c r="M2523" s="100">
        <f t="shared" si="237"/>
        <v>244.96747474747477</v>
      </c>
      <c r="N2523" s="154">
        <f t="shared" si="238"/>
        <v>592.11464087277648</v>
      </c>
    </row>
    <row r="2524" spans="2:14" x14ac:dyDescent="0.25">
      <c r="B2524" s="4">
        <v>43001</v>
      </c>
      <c r="C2524" s="99">
        <f>'Farm Runoff'!$D2524</f>
        <v>2241.0431999999996</v>
      </c>
      <c r="D2524" s="99">
        <f>'Irrigation Demand'!$D2524</f>
        <v>1224.8373737373738</v>
      </c>
      <c r="E2524" s="99">
        <f>$C2524*Farms!$H$6/100</f>
        <v>555.77871359999995</v>
      </c>
      <c r="F2524" s="99">
        <f t="shared" si="234"/>
        <v>1685.2644863999997</v>
      </c>
      <c r="G2524" s="99">
        <f>IF(H2524&lt;Farms!$I$6*1000,(MIN(F2524,Farms!$L$6)),0)</f>
        <v>0</v>
      </c>
      <c r="H2524" s="100">
        <f t="shared" si="239"/>
        <v>495000</v>
      </c>
      <c r="I2524" s="100">
        <f t="shared" si="235"/>
        <v>494330.94133986265</v>
      </c>
      <c r="J2524" s="100">
        <f>MIN(I2524,Farms!$I$6*1000)</f>
        <v>494330.94133986265</v>
      </c>
      <c r="K2524" s="100">
        <f>MAX(I2524-Farms!$I$6*1000, 0)</f>
        <v>0</v>
      </c>
      <c r="L2524" s="100">
        <f t="shared" si="236"/>
        <v>1685.2644863999997</v>
      </c>
      <c r="M2524" s="100">
        <f t="shared" si="237"/>
        <v>244.96747474747477</v>
      </c>
      <c r="N2524" s="154">
        <f t="shared" si="238"/>
        <v>1930.2319611474745</v>
      </c>
    </row>
    <row r="2525" spans="2:14" x14ac:dyDescent="0.25">
      <c r="B2525" s="4">
        <v>43002</v>
      </c>
      <c r="C2525" s="99">
        <f>'Farm Runoff'!$D2525</f>
        <v>2241.0431999999996</v>
      </c>
      <c r="D2525" s="99">
        <f>'Irrigation Demand'!$D2525</f>
        <v>1224.8373737373738</v>
      </c>
      <c r="E2525" s="99">
        <f>$C2525*Farms!$H$6/100</f>
        <v>555.77871359999995</v>
      </c>
      <c r="F2525" s="99">
        <f t="shared" si="234"/>
        <v>1685.2644863999997</v>
      </c>
      <c r="G2525" s="99">
        <f>IF(H2525&lt;Farms!$I$6*1000,(MIN(F2525,Farms!$L$6)),0)</f>
        <v>1685.2644863999997</v>
      </c>
      <c r="H2525" s="100">
        <f t="shared" si="239"/>
        <v>494330.94133986265</v>
      </c>
      <c r="I2525" s="100">
        <f t="shared" si="235"/>
        <v>495347.1471661253</v>
      </c>
      <c r="J2525" s="100">
        <f>MIN(I2525,Farms!$I$6*1000)</f>
        <v>495000</v>
      </c>
      <c r="K2525" s="100">
        <f>MAX(I2525-Farms!$I$6*1000, 0)</f>
        <v>347.14716612530174</v>
      </c>
      <c r="L2525" s="100">
        <f t="shared" si="236"/>
        <v>0</v>
      </c>
      <c r="M2525" s="100">
        <f t="shared" si="237"/>
        <v>244.96747474747477</v>
      </c>
      <c r="N2525" s="154">
        <f t="shared" si="238"/>
        <v>592.11464087277648</v>
      </c>
    </row>
    <row r="2526" spans="2:14" x14ac:dyDescent="0.25">
      <c r="B2526" s="4">
        <v>43003</v>
      </c>
      <c r="C2526" s="99">
        <f>'Farm Runoff'!$D2526</f>
        <v>2241.0431999999996</v>
      </c>
      <c r="D2526" s="99">
        <f>'Irrigation Demand'!$D2526</f>
        <v>1224.8373737373738</v>
      </c>
      <c r="E2526" s="99">
        <f>$C2526*Farms!$H$6/100</f>
        <v>555.77871359999995</v>
      </c>
      <c r="F2526" s="99">
        <f t="shared" si="234"/>
        <v>1685.2644863999997</v>
      </c>
      <c r="G2526" s="99">
        <f>IF(H2526&lt;Farms!$I$6*1000,(MIN(F2526,Farms!$L$6)),0)</f>
        <v>0</v>
      </c>
      <c r="H2526" s="100">
        <f t="shared" si="239"/>
        <v>495000</v>
      </c>
      <c r="I2526" s="100">
        <f t="shared" si="235"/>
        <v>494330.94133986265</v>
      </c>
      <c r="J2526" s="100">
        <f>MIN(I2526,Farms!$I$6*1000)</f>
        <v>494330.94133986265</v>
      </c>
      <c r="K2526" s="100">
        <f>MAX(I2526-Farms!$I$6*1000, 0)</f>
        <v>0</v>
      </c>
      <c r="L2526" s="100">
        <f t="shared" si="236"/>
        <v>1685.2644863999997</v>
      </c>
      <c r="M2526" s="100">
        <f t="shared" si="237"/>
        <v>244.96747474747477</v>
      </c>
      <c r="N2526" s="154">
        <f t="shared" si="238"/>
        <v>1930.2319611474745</v>
      </c>
    </row>
    <row r="2527" spans="2:14" x14ac:dyDescent="0.25">
      <c r="B2527" s="4">
        <v>43004</v>
      </c>
      <c r="C2527" s="99">
        <f>'Farm Runoff'!$D2527</f>
        <v>2241.0431999999996</v>
      </c>
      <c r="D2527" s="99">
        <f>'Irrigation Demand'!$D2527</f>
        <v>1224.8373737373738</v>
      </c>
      <c r="E2527" s="99">
        <f>$C2527*Farms!$H$6/100</f>
        <v>555.77871359999995</v>
      </c>
      <c r="F2527" s="99">
        <f t="shared" si="234"/>
        <v>1685.2644863999997</v>
      </c>
      <c r="G2527" s="99">
        <f>IF(H2527&lt;Farms!$I$6*1000,(MIN(F2527,Farms!$L$6)),0)</f>
        <v>1685.2644863999997</v>
      </c>
      <c r="H2527" s="100">
        <f t="shared" si="239"/>
        <v>494330.94133986265</v>
      </c>
      <c r="I2527" s="100">
        <f t="shared" si="235"/>
        <v>495347.1471661253</v>
      </c>
      <c r="J2527" s="100">
        <f>MIN(I2527,Farms!$I$6*1000)</f>
        <v>495000</v>
      </c>
      <c r="K2527" s="100">
        <f>MAX(I2527-Farms!$I$6*1000, 0)</f>
        <v>347.14716612530174</v>
      </c>
      <c r="L2527" s="100">
        <f t="shared" si="236"/>
        <v>0</v>
      </c>
      <c r="M2527" s="100">
        <f t="shared" si="237"/>
        <v>244.96747474747477</v>
      </c>
      <c r="N2527" s="154">
        <f t="shared" si="238"/>
        <v>592.11464087277648</v>
      </c>
    </row>
    <row r="2528" spans="2:14" x14ac:dyDescent="0.25">
      <c r="B2528" s="4">
        <v>43005</v>
      </c>
      <c r="C2528" s="99">
        <f>'Farm Runoff'!$D2528</f>
        <v>2241.0431999999996</v>
      </c>
      <c r="D2528" s="99">
        <f>'Irrigation Demand'!$D2528</f>
        <v>1224.8373737373738</v>
      </c>
      <c r="E2528" s="99">
        <f>$C2528*Farms!$H$6/100</f>
        <v>555.77871359999995</v>
      </c>
      <c r="F2528" s="99">
        <f t="shared" si="234"/>
        <v>1685.2644863999997</v>
      </c>
      <c r="G2528" s="99">
        <f>IF(H2528&lt;Farms!$I$6*1000,(MIN(F2528,Farms!$L$6)),0)</f>
        <v>0</v>
      </c>
      <c r="H2528" s="100">
        <f t="shared" si="239"/>
        <v>495000</v>
      </c>
      <c r="I2528" s="100">
        <f t="shared" si="235"/>
        <v>494330.94133986265</v>
      </c>
      <c r="J2528" s="100">
        <f>MIN(I2528,Farms!$I$6*1000)</f>
        <v>494330.94133986265</v>
      </c>
      <c r="K2528" s="100">
        <f>MAX(I2528-Farms!$I$6*1000, 0)</f>
        <v>0</v>
      </c>
      <c r="L2528" s="100">
        <f t="shared" si="236"/>
        <v>1685.2644863999997</v>
      </c>
      <c r="M2528" s="100">
        <f t="shared" si="237"/>
        <v>244.96747474747477</v>
      </c>
      <c r="N2528" s="154">
        <f t="shared" si="238"/>
        <v>1930.2319611474745</v>
      </c>
    </row>
    <row r="2529" spans="2:14" x14ac:dyDescent="0.25">
      <c r="B2529" s="4">
        <v>43006</v>
      </c>
      <c r="C2529" s="99">
        <f>'Farm Runoff'!$D2529</f>
        <v>2241.0431999999996</v>
      </c>
      <c r="D2529" s="99">
        <f>'Irrigation Demand'!$D2529</f>
        <v>1224.8373737373738</v>
      </c>
      <c r="E2529" s="99">
        <f>$C2529*Farms!$H$6/100</f>
        <v>555.77871359999995</v>
      </c>
      <c r="F2529" s="99">
        <f t="shared" si="234"/>
        <v>1685.2644863999997</v>
      </c>
      <c r="G2529" s="99">
        <f>IF(H2529&lt;Farms!$I$6*1000,(MIN(F2529,Farms!$L$6)),0)</f>
        <v>1685.2644863999997</v>
      </c>
      <c r="H2529" s="100">
        <f t="shared" si="239"/>
        <v>494330.94133986265</v>
      </c>
      <c r="I2529" s="100">
        <f t="shared" si="235"/>
        <v>495347.1471661253</v>
      </c>
      <c r="J2529" s="100">
        <f>MIN(I2529,Farms!$I$6*1000)</f>
        <v>495000</v>
      </c>
      <c r="K2529" s="100">
        <f>MAX(I2529-Farms!$I$6*1000, 0)</f>
        <v>347.14716612530174</v>
      </c>
      <c r="L2529" s="100">
        <f t="shared" si="236"/>
        <v>0</v>
      </c>
      <c r="M2529" s="100">
        <f t="shared" si="237"/>
        <v>244.96747474747477</v>
      </c>
      <c r="N2529" s="154">
        <f t="shared" si="238"/>
        <v>592.11464087277648</v>
      </c>
    </row>
    <row r="2530" spans="2:14" x14ac:dyDescent="0.25">
      <c r="B2530" s="4">
        <v>43007</v>
      </c>
      <c r="C2530" s="99">
        <f>'Farm Runoff'!$D2530</f>
        <v>2241.0431999999996</v>
      </c>
      <c r="D2530" s="99">
        <f>'Irrigation Demand'!$D2530</f>
        <v>1224.8373737373738</v>
      </c>
      <c r="E2530" s="99">
        <f>$C2530*Farms!$H$6/100</f>
        <v>555.77871359999995</v>
      </c>
      <c r="F2530" s="99">
        <f t="shared" si="234"/>
        <v>1685.2644863999997</v>
      </c>
      <c r="G2530" s="99">
        <f>IF(H2530&lt;Farms!$I$6*1000,(MIN(F2530,Farms!$L$6)),0)</f>
        <v>0</v>
      </c>
      <c r="H2530" s="100">
        <f t="shared" si="239"/>
        <v>495000</v>
      </c>
      <c r="I2530" s="100">
        <f t="shared" si="235"/>
        <v>494330.94133986265</v>
      </c>
      <c r="J2530" s="100">
        <f>MIN(I2530,Farms!$I$6*1000)</f>
        <v>494330.94133986265</v>
      </c>
      <c r="K2530" s="100">
        <f>MAX(I2530-Farms!$I$6*1000, 0)</f>
        <v>0</v>
      </c>
      <c r="L2530" s="100">
        <f t="shared" si="236"/>
        <v>1685.2644863999997</v>
      </c>
      <c r="M2530" s="100">
        <f t="shared" si="237"/>
        <v>244.96747474747477</v>
      </c>
      <c r="N2530" s="154">
        <f t="shared" si="238"/>
        <v>1930.2319611474745</v>
      </c>
    </row>
    <row r="2531" spans="2:14" x14ac:dyDescent="0.25">
      <c r="B2531" s="4">
        <v>43008</v>
      </c>
      <c r="C2531" s="99">
        <f>'Farm Runoff'!$D2531</f>
        <v>2241.0431999999996</v>
      </c>
      <c r="D2531" s="99">
        <f>'Irrigation Demand'!$D2531</f>
        <v>1224.8373737373738</v>
      </c>
      <c r="E2531" s="99">
        <f>$C2531*Farms!$H$6/100</f>
        <v>555.77871359999995</v>
      </c>
      <c r="F2531" s="99">
        <f t="shared" si="234"/>
        <v>1685.2644863999997</v>
      </c>
      <c r="G2531" s="99">
        <f>IF(H2531&lt;Farms!$I$6*1000,(MIN(F2531,Farms!$L$6)),0)</f>
        <v>1685.2644863999997</v>
      </c>
      <c r="H2531" s="100">
        <f t="shared" si="239"/>
        <v>494330.94133986265</v>
      </c>
      <c r="I2531" s="100">
        <f t="shared" si="235"/>
        <v>495347.1471661253</v>
      </c>
      <c r="J2531" s="100">
        <f>MIN(I2531,Farms!$I$6*1000)</f>
        <v>495000</v>
      </c>
      <c r="K2531" s="100">
        <f>MAX(I2531-Farms!$I$6*1000, 0)</f>
        <v>347.14716612530174</v>
      </c>
      <c r="L2531" s="100">
        <f t="shared" si="236"/>
        <v>0</v>
      </c>
      <c r="M2531" s="100">
        <f t="shared" si="237"/>
        <v>244.96747474747477</v>
      </c>
      <c r="N2531" s="154">
        <f t="shared" si="238"/>
        <v>592.11464087277648</v>
      </c>
    </row>
    <row r="2532" spans="2:14" x14ac:dyDescent="0.25">
      <c r="B2532" s="4">
        <v>43009</v>
      </c>
      <c r="C2532" s="99">
        <f>'Farm Runoff'!$D2532</f>
        <v>4663.1808000000001</v>
      </c>
      <c r="D2532" s="99">
        <f>'Irrigation Demand'!$D2532</f>
        <v>1989.1844574780059</v>
      </c>
      <c r="E2532" s="99">
        <f>$C2532*Farms!$H$6/100</f>
        <v>1156.4688384000001</v>
      </c>
      <c r="F2532" s="99">
        <f t="shared" si="234"/>
        <v>3506.7119616</v>
      </c>
      <c r="G2532" s="99">
        <f>IF(H2532&lt;Farms!$I$6*1000,(MIN(F2532,Farms!$L$6)),0)</f>
        <v>0</v>
      </c>
      <c r="H2532" s="100">
        <f t="shared" si="239"/>
        <v>495000</v>
      </c>
      <c r="I2532" s="100">
        <f t="shared" si="235"/>
        <v>494167.28438092198</v>
      </c>
      <c r="J2532" s="100">
        <f>MIN(I2532,Farms!$I$6*1000)</f>
        <v>494167.28438092198</v>
      </c>
      <c r="K2532" s="100">
        <f>MAX(I2532-Farms!$I$6*1000, 0)</f>
        <v>0</v>
      </c>
      <c r="L2532" s="100">
        <f t="shared" si="236"/>
        <v>3506.7119616</v>
      </c>
      <c r="M2532" s="100">
        <f t="shared" si="237"/>
        <v>397.83689149560121</v>
      </c>
      <c r="N2532" s="154">
        <f t="shared" si="238"/>
        <v>3904.5488530956013</v>
      </c>
    </row>
    <row r="2533" spans="2:14" x14ac:dyDescent="0.25">
      <c r="B2533" s="4">
        <v>43010</v>
      </c>
      <c r="C2533" s="99">
        <f>'Farm Runoff'!$D2533</f>
        <v>4663.1808000000001</v>
      </c>
      <c r="D2533" s="99">
        <f>'Irrigation Demand'!$D2533</f>
        <v>1989.1844574780059</v>
      </c>
      <c r="E2533" s="99">
        <f>$C2533*Farms!$H$6/100</f>
        <v>1156.4688384000001</v>
      </c>
      <c r="F2533" s="99">
        <f t="shared" si="234"/>
        <v>3506.7119616</v>
      </c>
      <c r="G2533" s="99">
        <f>IF(H2533&lt;Farms!$I$6*1000,(MIN(F2533,Farms!$L$6)),0)</f>
        <v>3506.7119616</v>
      </c>
      <c r="H2533" s="100">
        <f t="shared" si="239"/>
        <v>494167.28438092198</v>
      </c>
      <c r="I2533" s="100">
        <f t="shared" si="235"/>
        <v>496841.28072344395</v>
      </c>
      <c r="J2533" s="100">
        <f>MIN(I2533,Farms!$I$6*1000)</f>
        <v>495000</v>
      </c>
      <c r="K2533" s="100">
        <f>MAX(I2533-Farms!$I$6*1000, 0)</f>
        <v>1841.2807234439533</v>
      </c>
      <c r="L2533" s="100">
        <f t="shared" si="236"/>
        <v>0</v>
      </c>
      <c r="M2533" s="100">
        <f t="shared" si="237"/>
        <v>397.83689149560121</v>
      </c>
      <c r="N2533" s="154">
        <f t="shared" si="238"/>
        <v>2239.1176149395546</v>
      </c>
    </row>
    <row r="2534" spans="2:14" x14ac:dyDescent="0.25">
      <c r="B2534" s="4">
        <v>43011</v>
      </c>
      <c r="C2534" s="99">
        <f>'Farm Runoff'!$D2534</f>
        <v>4663.1808000000001</v>
      </c>
      <c r="D2534" s="99">
        <f>'Irrigation Demand'!$D2534</f>
        <v>0</v>
      </c>
      <c r="E2534" s="99">
        <f>$C2534*Farms!$H$6/100</f>
        <v>1156.4688384000001</v>
      </c>
      <c r="F2534" s="99">
        <f t="shared" si="234"/>
        <v>3506.7119616</v>
      </c>
      <c r="G2534" s="99">
        <f>IF(H2534&lt;Farms!$I$6*1000,(MIN(F2534,Farms!$L$6)),0)</f>
        <v>0</v>
      </c>
      <c r="H2534" s="100">
        <f t="shared" si="239"/>
        <v>495000</v>
      </c>
      <c r="I2534" s="100">
        <f t="shared" si="235"/>
        <v>496156.46883839997</v>
      </c>
      <c r="J2534" s="100">
        <f>MIN(I2534,Farms!$I$6*1000)</f>
        <v>495000</v>
      </c>
      <c r="K2534" s="100">
        <f>MAX(I2534-Farms!$I$6*1000, 0)</f>
        <v>1156.4688383999746</v>
      </c>
      <c r="L2534" s="100">
        <f t="shared" si="236"/>
        <v>3506.7119616</v>
      </c>
      <c r="M2534" s="100">
        <f t="shared" si="237"/>
        <v>0</v>
      </c>
      <c r="N2534" s="154">
        <f t="shared" si="238"/>
        <v>4663.1807999999746</v>
      </c>
    </row>
    <row r="2535" spans="2:14" x14ac:dyDescent="0.25">
      <c r="B2535" s="4">
        <v>43012</v>
      </c>
      <c r="C2535" s="99">
        <f>'Farm Runoff'!$D2535</f>
        <v>4663.1808000000001</v>
      </c>
      <c r="D2535" s="99">
        <f>'Irrigation Demand'!$D2535</f>
        <v>1989.1844574780059</v>
      </c>
      <c r="E2535" s="99">
        <f>$C2535*Farms!$H$6/100</f>
        <v>1156.4688384000001</v>
      </c>
      <c r="F2535" s="99">
        <f t="shared" si="234"/>
        <v>3506.7119616</v>
      </c>
      <c r="G2535" s="99">
        <f>IF(H2535&lt;Farms!$I$6*1000,(MIN(F2535,Farms!$L$6)),0)</f>
        <v>0</v>
      </c>
      <c r="H2535" s="100">
        <f t="shared" si="239"/>
        <v>495000</v>
      </c>
      <c r="I2535" s="100">
        <f t="shared" si="235"/>
        <v>494167.28438092198</v>
      </c>
      <c r="J2535" s="100">
        <f>MIN(I2535,Farms!$I$6*1000)</f>
        <v>494167.28438092198</v>
      </c>
      <c r="K2535" s="100">
        <f>MAX(I2535-Farms!$I$6*1000, 0)</f>
        <v>0</v>
      </c>
      <c r="L2535" s="100">
        <f t="shared" si="236"/>
        <v>3506.7119616</v>
      </c>
      <c r="M2535" s="100">
        <f t="shared" si="237"/>
        <v>397.83689149560121</v>
      </c>
      <c r="N2535" s="154">
        <f t="shared" si="238"/>
        <v>3904.5488530956013</v>
      </c>
    </row>
    <row r="2536" spans="2:14" x14ac:dyDescent="0.25">
      <c r="B2536" s="4">
        <v>43013</v>
      </c>
      <c r="C2536" s="99">
        <f>'Farm Runoff'!$D2536</f>
        <v>9315.0432000000001</v>
      </c>
      <c r="D2536" s="99">
        <f>'Irrigation Demand'!$D2536</f>
        <v>1989.1844574780059</v>
      </c>
      <c r="E2536" s="99">
        <f>$C2536*Farms!$H$6/100</f>
        <v>2310.1307136</v>
      </c>
      <c r="F2536" s="99">
        <f t="shared" si="234"/>
        <v>7004.9124864000005</v>
      </c>
      <c r="G2536" s="99">
        <f>IF(H2536&lt;Farms!$I$6*1000,(MIN(F2536,Farms!$L$6)),0)</f>
        <v>7004.9124864000005</v>
      </c>
      <c r="H2536" s="100">
        <f t="shared" si="239"/>
        <v>494167.28438092198</v>
      </c>
      <c r="I2536" s="100">
        <f t="shared" si="235"/>
        <v>501493.143123444</v>
      </c>
      <c r="J2536" s="100">
        <f>MIN(I2536,Farms!$I$6*1000)</f>
        <v>495000</v>
      </c>
      <c r="K2536" s="100">
        <f>MAX(I2536-Farms!$I$6*1000, 0)</f>
        <v>6493.1431234439951</v>
      </c>
      <c r="L2536" s="100">
        <f t="shared" si="236"/>
        <v>0</v>
      </c>
      <c r="M2536" s="100">
        <f t="shared" si="237"/>
        <v>397.83689149560121</v>
      </c>
      <c r="N2536" s="154">
        <f t="shared" si="238"/>
        <v>6890.980014939596</v>
      </c>
    </row>
    <row r="2537" spans="2:14" x14ac:dyDescent="0.25">
      <c r="B2537" s="4">
        <v>43014</v>
      </c>
      <c r="C2537" s="99">
        <f>'Farm Runoff'!$D2537</f>
        <v>8149.2479999999996</v>
      </c>
      <c r="D2537" s="99">
        <f>'Irrigation Demand'!$D2537</f>
        <v>1989.1844574780059</v>
      </c>
      <c r="E2537" s="99">
        <f>$C2537*Farms!$H$6/100</f>
        <v>2021.013504</v>
      </c>
      <c r="F2537" s="99">
        <f t="shared" si="234"/>
        <v>6128.2344959999991</v>
      </c>
      <c r="G2537" s="99">
        <f>IF(H2537&lt;Farms!$I$6*1000,(MIN(F2537,Farms!$L$6)),0)</f>
        <v>0</v>
      </c>
      <c r="H2537" s="100">
        <f t="shared" si="239"/>
        <v>495000</v>
      </c>
      <c r="I2537" s="100">
        <f t="shared" si="235"/>
        <v>495031.82904652198</v>
      </c>
      <c r="J2537" s="100">
        <f>MIN(I2537,Farms!$I$6*1000)</f>
        <v>495000</v>
      </c>
      <c r="K2537" s="100">
        <f>MAX(I2537-Farms!$I$6*1000, 0)</f>
        <v>31.829046521976124</v>
      </c>
      <c r="L2537" s="100">
        <f t="shared" si="236"/>
        <v>6128.2344959999991</v>
      </c>
      <c r="M2537" s="100">
        <f t="shared" si="237"/>
        <v>397.83689149560121</v>
      </c>
      <c r="N2537" s="154">
        <f t="shared" si="238"/>
        <v>6557.9004340175761</v>
      </c>
    </row>
    <row r="2538" spans="2:14" x14ac:dyDescent="0.25">
      <c r="B2538" s="4">
        <v>43015</v>
      </c>
      <c r="C2538" s="99">
        <f>'Farm Runoff'!$D2538</f>
        <v>6983.4527999999991</v>
      </c>
      <c r="D2538" s="99">
        <f>'Irrigation Demand'!$D2538</f>
        <v>1989.1844574780059</v>
      </c>
      <c r="E2538" s="99">
        <f>$C2538*Farms!$H$6/100</f>
        <v>1731.8962944</v>
      </c>
      <c r="F2538" s="99">
        <f t="shared" si="234"/>
        <v>5251.5565055999996</v>
      </c>
      <c r="G2538" s="99">
        <f>IF(H2538&lt;Farms!$I$6*1000,(MIN(F2538,Farms!$L$6)),0)</f>
        <v>0</v>
      </c>
      <c r="H2538" s="100">
        <f t="shared" si="239"/>
        <v>495000</v>
      </c>
      <c r="I2538" s="100">
        <f t="shared" si="235"/>
        <v>494742.71183692198</v>
      </c>
      <c r="J2538" s="100">
        <f>MIN(I2538,Farms!$I$6*1000)</f>
        <v>494742.71183692198</v>
      </c>
      <c r="K2538" s="100">
        <f>MAX(I2538-Farms!$I$6*1000, 0)</f>
        <v>0</v>
      </c>
      <c r="L2538" s="100">
        <f t="shared" si="236"/>
        <v>5251.5565055999996</v>
      </c>
      <c r="M2538" s="100">
        <f t="shared" si="237"/>
        <v>397.83689149560121</v>
      </c>
      <c r="N2538" s="154">
        <f t="shared" si="238"/>
        <v>5649.3933970956004</v>
      </c>
    </row>
    <row r="2539" spans="2:14" x14ac:dyDescent="0.25">
      <c r="B2539" s="4">
        <v>43016</v>
      </c>
      <c r="C2539" s="99">
        <f>'Farm Runoff'!$D2539</f>
        <v>5817.6576000000005</v>
      </c>
      <c r="D2539" s="99">
        <f>'Irrigation Demand'!$D2539</f>
        <v>1989.1844574780059</v>
      </c>
      <c r="E2539" s="99">
        <f>$C2539*Farms!$H$6/100</f>
        <v>1442.7790848000002</v>
      </c>
      <c r="F2539" s="99">
        <f t="shared" si="234"/>
        <v>4374.8785152</v>
      </c>
      <c r="G2539" s="99">
        <f>IF(H2539&lt;Farms!$I$6*1000,(MIN(F2539,Farms!$L$6)),0)</f>
        <v>4374.8785152</v>
      </c>
      <c r="H2539" s="100">
        <f t="shared" si="239"/>
        <v>494742.71183692198</v>
      </c>
      <c r="I2539" s="100">
        <f t="shared" si="235"/>
        <v>498571.18497944396</v>
      </c>
      <c r="J2539" s="100">
        <f>MIN(I2539,Farms!$I$6*1000)</f>
        <v>495000</v>
      </c>
      <c r="K2539" s="100">
        <f>MAX(I2539-Farms!$I$6*1000, 0)</f>
        <v>3571.1849794439622</v>
      </c>
      <c r="L2539" s="100">
        <f t="shared" si="236"/>
        <v>0</v>
      </c>
      <c r="M2539" s="100">
        <f t="shared" si="237"/>
        <v>397.83689149560121</v>
      </c>
      <c r="N2539" s="154">
        <f t="shared" si="238"/>
        <v>3969.0218709395635</v>
      </c>
    </row>
    <row r="2540" spans="2:14" x14ac:dyDescent="0.25">
      <c r="B2540" s="4">
        <v>43017</v>
      </c>
      <c r="C2540" s="99">
        <f>'Farm Runoff'!$D2540</f>
        <v>5817.6576000000005</v>
      </c>
      <c r="D2540" s="99">
        <f>'Irrigation Demand'!$D2540</f>
        <v>1989.1844574780059</v>
      </c>
      <c r="E2540" s="99">
        <f>$C2540*Farms!$H$6/100</f>
        <v>1442.7790848000002</v>
      </c>
      <c r="F2540" s="99">
        <f t="shared" si="234"/>
        <v>4374.8785152</v>
      </c>
      <c r="G2540" s="99">
        <f>IF(H2540&lt;Farms!$I$6*1000,(MIN(F2540,Farms!$L$6)),0)</f>
        <v>0</v>
      </c>
      <c r="H2540" s="100">
        <f t="shared" si="239"/>
        <v>495000</v>
      </c>
      <c r="I2540" s="100">
        <f t="shared" si="235"/>
        <v>494453.59462732199</v>
      </c>
      <c r="J2540" s="100">
        <f>MIN(I2540,Farms!$I$6*1000)</f>
        <v>494453.59462732199</v>
      </c>
      <c r="K2540" s="100">
        <f>MAX(I2540-Farms!$I$6*1000, 0)</f>
        <v>0</v>
      </c>
      <c r="L2540" s="100">
        <f t="shared" si="236"/>
        <v>4374.8785152</v>
      </c>
      <c r="M2540" s="100">
        <f t="shared" si="237"/>
        <v>397.83689149560121</v>
      </c>
      <c r="N2540" s="154">
        <f t="shared" si="238"/>
        <v>4772.7154066956009</v>
      </c>
    </row>
    <row r="2541" spans="2:14" x14ac:dyDescent="0.25">
      <c r="B2541" s="4">
        <v>43018</v>
      </c>
      <c r="C2541" s="99">
        <f>'Farm Runoff'!$D2541</f>
        <v>5817.6576000000005</v>
      </c>
      <c r="D2541" s="99">
        <f>'Irrigation Demand'!$D2541</f>
        <v>1989.1844574780059</v>
      </c>
      <c r="E2541" s="99">
        <f>$C2541*Farms!$H$6/100</f>
        <v>1442.7790848000002</v>
      </c>
      <c r="F2541" s="99">
        <f t="shared" si="234"/>
        <v>4374.8785152</v>
      </c>
      <c r="G2541" s="99">
        <f>IF(H2541&lt;Farms!$I$6*1000,(MIN(F2541,Farms!$L$6)),0)</f>
        <v>4374.8785152</v>
      </c>
      <c r="H2541" s="100">
        <f t="shared" si="239"/>
        <v>494453.59462732199</v>
      </c>
      <c r="I2541" s="100">
        <f t="shared" si="235"/>
        <v>498282.06776984397</v>
      </c>
      <c r="J2541" s="100">
        <f>MIN(I2541,Farms!$I$6*1000)</f>
        <v>495000</v>
      </c>
      <c r="K2541" s="100">
        <f>MAX(I2541-Farms!$I$6*1000, 0)</f>
        <v>3282.0677698439686</v>
      </c>
      <c r="L2541" s="100">
        <f t="shared" si="236"/>
        <v>0</v>
      </c>
      <c r="M2541" s="100">
        <f t="shared" si="237"/>
        <v>397.83689149560121</v>
      </c>
      <c r="N2541" s="154">
        <f t="shared" si="238"/>
        <v>3679.9046613395699</v>
      </c>
    </row>
    <row r="2542" spans="2:14" x14ac:dyDescent="0.25">
      <c r="B2542" s="4">
        <v>43019</v>
      </c>
      <c r="C2542" s="99">
        <f>'Farm Runoff'!$D2542</f>
        <v>5817.6576000000005</v>
      </c>
      <c r="D2542" s="99">
        <f>'Irrigation Demand'!$D2542</f>
        <v>1989.1844574780059</v>
      </c>
      <c r="E2542" s="99">
        <f>$C2542*Farms!$H$6/100</f>
        <v>1442.7790848000002</v>
      </c>
      <c r="F2542" s="99">
        <f t="shared" si="234"/>
        <v>4374.8785152</v>
      </c>
      <c r="G2542" s="99">
        <f>IF(H2542&lt;Farms!$I$6*1000,(MIN(F2542,Farms!$L$6)),0)</f>
        <v>0</v>
      </c>
      <c r="H2542" s="100">
        <f t="shared" si="239"/>
        <v>495000</v>
      </c>
      <c r="I2542" s="100">
        <f t="shared" si="235"/>
        <v>494453.59462732199</v>
      </c>
      <c r="J2542" s="100">
        <f>MIN(I2542,Farms!$I$6*1000)</f>
        <v>494453.59462732199</v>
      </c>
      <c r="K2542" s="100">
        <f>MAX(I2542-Farms!$I$6*1000, 0)</f>
        <v>0</v>
      </c>
      <c r="L2542" s="100">
        <f t="shared" si="236"/>
        <v>4374.8785152</v>
      </c>
      <c r="M2542" s="100">
        <f t="shared" si="237"/>
        <v>397.83689149560121</v>
      </c>
      <c r="N2542" s="154">
        <f t="shared" si="238"/>
        <v>4772.7154066956009</v>
      </c>
    </row>
    <row r="2543" spans="2:14" x14ac:dyDescent="0.25">
      <c r="B2543" s="4">
        <v>43020</v>
      </c>
      <c r="C2543" s="99">
        <f>'Farm Runoff'!$D2543</f>
        <v>5817.6576000000005</v>
      </c>
      <c r="D2543" s="99">
        <f>'Irrigation Demand'!$D2543</f>
        <v>1989.1844574780059</v>
      </c>
      <c r="E2543" s="99">
        <f>$C2543*Farms!$H$6/100</f>
        <v>1442.7790848000002</v>
      </c>
      <c r="F2543" s="99">
        <f t="shared" si="234"/>
        <v>4374.8785152</v>
      </c>
      <c r="G2543" s="99">
        <f>IF(H2543&lt;Farms!$I$6*1000,(MIN(F2543,Farms!$L$6)),0)</f>
        <v>4374.8785152</v>
      </c>
      <c r="H2543" s="100">
        <f t="shared" si="239"/>
        <v>494453.59462732199</v>
      </c>
      <c r="I2543" s="100">
        <f t="shared" si="235"/>
        <v>498282.06776984397</v>
      </c>
      <c r="J2543" s="100">
        <f>MIN(I2543,Farms!$I$6*1000)</f>
        <v>495000</v>
      </c>
      <c r="K2543" s="100">
        <f>MAX(I2543-Farms!$I$6*1000, 0)</f>
        <v>3282.0677698439686</v>
      </c>
      <c r="L2543" s="100">
        <f t="shared" si="236"/>
        <v>0</v>
      </c>
      <c r="M2543" s="100">
        <f t="shared" si="237"/>
        <v>397.83689149560121</v>
      </c>
      <c r="N2543" s="154">
        <f t="shared" si="238"/>
        <v>3679.9046613395699</v>
      </c>
    </row>
    <row r="2544" spans="2:14" x14ac:dyDescent="0.25">
      <c r="B2544" s="4">
        <v>43021</v>
      </c>
      <c r="C2544" s="99">
        <f>'Farm Runoff'!$D2544</f>
        <v>5817.6576000000005</v>
      </c>
      <c r="D2544" s="99">
        <f>'Irrigation Demand'!$D2544</f>
        <v>1989.1844574780059</v>
      </c>
      <c r="E2544" s="99">
        <f>$C2544*Farms!$H$6/100</f>
        <v>1442.7790848000002</v>
      </c>
      <c r="F2544" s="99">
        <f t="shared" si="234"/>
        <v>4374.8785152</v>
      </c>
      <c r="G2544" s="99">
        <f>IF(H2544&lt;Farms!$I$6*1000,(MIN(F2544,Farms!$L$6)),0)</f>
        <v>0</v>
      </c>
      <c r="H2544" s="100">
        <f t="shared" si="239"/>
        <v>495000</v>
      </c>
      <c r="I2544" s="100">
        <f t="shared" si="235"/>
        <v>494453.59462732199</v>
      </c>
      <c r="J2544" s="100">
        <f>MIN(I2544,Farms!$I$6*1000)</f>
        <v>494453.59462732199</v>
      </c>
      <c r="K2544" s="100">
        <f>MAX(I2544-Farms!$I$6*1000, 0)</f>
        <v>0</v>
      </c>
      <c r="L2544" s="100">
        <f t="shared" si="236"/>
        <v>4374.8785152</v>
      </c>
      <c r="M2544" s="100">
        <f t="shared" si="237"/>
        <v>397.83689149560121</v>
      </c>
      <c r="N2544" s="154">
        <f t="shared" si="238"/>
        <v>4772.7154066956009</v>
      </c>
    </row>
    <row r="2545" spans="2:14" x14ac:dyDescent="0.25">
      <c r="B2545" s="4">
        <v>43022</v>
      </c>
      <c r="C2545" s="99">
        <f>'Farm Runoff'!$D2545</f>
        <v>5817.6576000000005</v>
      </c>
      <c r="D2545" s="99">
        <f>'Irrigation Demand'!$D2545</f>
        <v>1989.1844574780059</v>
      </c>
      <c r="E2545" s="99">
        <f>$C2545*Farms!$H$6/100</f>
        <v>1442.7790848000002</v>
      </c>
      <c r="F2545" s="99">
        <f t="shared" si="234"/>
        <v>4374.8785152</v>
      </c>
      <c r="G2545" s="99">
        <f>IF(H2545&lt;Farms!$I$6*1000,(MIN(F2545,Farms!$L$6)),0)</f>
        <v>4374.8785152</v>
      </c>
      <c r="H2545" s="100">
        <f t="shared" si="239"/>
        <v>494453.59462732199</v>
      </c>
      <c r="I2545" s="100">
        <f t="shared" si="235"/>
        <v>498282.06776984397</v>
      </c>
      <c r="J2545" s="100">
        <f>MIN(I2545,Farms!$I$6*1000)</f>
        <v>495000</v>
      </c>
      <c r="K2545" s="100">
        <f>MAX(I2545-Farms!$I$6*1000, 0)</f>
        <v>3282.0677698439686</v>
      </c>
      <c r="L2545" s="100">
        <f t="shared" si="236"/>
        <v>0</v>
      </c>
      <c r="M2545" s="100">
        <f t="shared" si="237"/>
        <v>397.83689149560121</v>
      </c>
      <c r="N2545" s="154">
        <f t="shared" si="238"/>
        <v>3679.9046613395699</v>
      </c>
    </row>
    <row r="2546" spans="2:14" x14ac:dyDescent="0.25">
      <c r="B2546" s="4">
        <v>43023</v>
      </c>
      <c r="C2546" s="99">
        <f>'Farm Runoff'!$D2546</f>
        <v>5817.6576000000005</v>
      </c>
      <c r="D2546" s="99">
        <f>'Irrigation Demand'!$D2546</f>
        <v>1989.1844574780059</v>
      </c>
      <c r="E2546" s="99">
        <f>$C2546*Farms!$H$6/100</f>
        <v>1442.7790848000002</v>
      </c>
      <c r="F2546" s="99">
        <f t="shared" si="234"/>
        <v>4374.8785152</v>
      </c>
      <c r="G2546" s="99">
        <f>IF(H2546&lt;Farms!$I$6*1000,(MIN(F2546,Farms!$L$6)),0)</f>
        <v>0</v>
      </c>
      <c r="H2546" s="100">
        <f t="shared" si="239"/>
        <v>495000</v>
      </c>
      <c r="I2546" s="100">
        <f t="shared" si="235"/>
        <v>494453.59462732199</v>
      </c>
      <c r="J2546" s="100">
        <f>MIN(I2546,Farms!$I$6*1000)</f>
        <v>494453.59462732199</v>
      </c>
      <c r="K2546" s="100">
        <f>MAX(I2546-Farms!$I$6*1000, 0)</f>
        <v>0</v>
      </c>
      <c r="L2546" s="100">
        <f t="shared" si="236"/>
        <v>4374.8785152</v>
      </c>
      <c r="M2546" s="100">
        <f t="shared" si="237"/>
        <v>397.83689149560121</v>
      </c>
      <c r="N2546" s="154">
        <f t="shared" si="238"/>
        <v>4772.7154066956009</v>
      </c>
    </row>
    <row r="2547" spans="2:14" x14ac:dyDescent="0.25">
      <c r="B2547" s="4">
        <v>43024</v>
      </c>
      <c r="C2547" s="99">
        <f>'Farm Runoff'!$D2547</f>
        <v>5817.6576000000005</v>
      </c>
      <c r="D2547" s="99">
        <f>'Irrigation Demand'!$D2547</f>
        <v>1989.1844574780059</v>
      </c>
      <c r="E2547" s="99">
        <f>$C2547*Farms!$H$6/100</f>
        <v>1442.7790848000002</v>
      </c>
      <c r="F2547" s="99">
        <f t="shared" si="234"/>
        <v>4374.8785152</v>
      </c>
      <c r="G2547" s="99">
        <f>IF(H2547&lt;Farms!$I$6*1000,(MIN(F2547,Farms!$L$6)),0)</f>
        <v>4374.8785152</v>
      </c>
      <c r="H2547" s="100">
        <f t="shared" si="239"/>
        <v>494453.59462732199</v>
      </c>
      <c r="I2547" s="100">
        <f t="shared" si="235"/>
        <v>498282.06776984397</v>
      </c>
      <c r="J2547" s="100">
        <f>MIN(I2547,Farms!$I$6*1000)</f>
        <v>495000</v>
      </c>
      <c r="K2547" s="100">
        <f>MAX(I2547-Farms!$I$6*1000, 0)</f>
        <v>3282.0677698439686</v>
      </c>
      <c r="L2547" s="100">
        <f t="shared" si="236"/>
        <v>0</v>
      </c>
      <c r="M2547" s="100">
        <f t="shared" si="237"/>
        <v>397.83689149560121</v>
      </c>
      <c r="N2547" s="154">
        <f t="shared" si="238"/>
        <v>3679.9046613395699</v>
      </c>
    </row>
    <row r="2548" spans="2:14" x14ac:dyDescent="0.25">
      <c r="B2548" s="4">
        <v>43025</v>
      </c>
      <c r="C2548" s="99">
        <f>'Farm Runoff'!$D2548</f>
        <v>5817.6576000000005</v>
      </c>
      <c r="D2548" s="99">
        <f>'Irrigation Demand'!$D2548</f>
        <v>0</v>
      </c>
      <c r="E2548" s="99">
        <f>$C2548*Farms!$H$6/100</f>
        <v>1442.7790848000002</v>
      </c>
      <c r="F2548" s="99">
        <f t="shared" si="234"/>
        <v>4374.8785152</v>
      </c>
      <c r="G2548" s="99">
        <f>IF(H2548&lt;Farms!$I$6*1000,(MIN(F2548,Farms!$L$6)),0)</f>
        <v>0</v>
      </c>
      <c r="H2548" s="100">
        <f t="shared" si="239"/>
        <v>495000</v>
      </c>
      <c r="I2548" s="100">
        <f t="shared" si="235"/>
        <v>496442.77908479999</v>
      </c>
      <c r="J2548" s="100">
        <f>MIN(I2548,Farms!$I$6*1000)</f>
        <v>495000</v>
      </c>
      <c r="K2548" s="100">
        <f>MAX(I2548-Farms!$I$6*1000, 0)</f>
        <v>1442.7790847999859</v>
      </c>
      <c r="L2548" s="100">
        <f t="shared" si="236"/>
        <v>4374.8785152</v>
      </c>
      <c r="M2548" s="100">
        <f t="shared" si="237"/>
        <v>0</v>
      </c>
      <c r="N2548" s="154">
        <f t="shared" si="238"/>
        <v>5817.6575999999859</v>
      </c>
    </row>
    <row r="2549" spans="2:14" x14ac:dyDescent="0.25">
      <c r="B2549" s="4">
        <v>43026</v>
      </c>
      <c r="C2549" s="99">
        <f>'Farm Runoff'!$D2549</f>
        <v>5817.6576000000005</v>
      </c>
      <c r="D2549" s="99">
        <f>'Irrigation Demand'!$D2549</f>
        <v>432.43445747800592</v>
      </c>
      <c r="E2549" s="99">
        <f>$C2549*Farms!$H$6/100</f>
        <v>1442.7790848000002</v>
      </c>
      <c r="F2549" s="99">
        <f t="shared" si="234"/>
        <v>4374.8785152</v>
      </c>
      <c r="G2549" s="99">
        <f>IF(H2549&lt;Farms!$I$6*1000,(MIN(F2549,Farms!$L$6)),0)</f>
        <v>0</v>
      </c>
      <c r="H2549" s="100">
        <f t="shared" si="239"/>
        <v>495000</v>
      </c>
      <c r="I2549" s="100">
        <f t="shared" si="235"/>
        <v>496010.34462732199</v>
      </c>
      <c r="J2549" s="100">
        <f>MIN(I2549,Farms!$I$6*1000)</f>
        <v>495000</v>
      </c>
      <c r="K2549" s="100">
        <f>MAX(I2549-Farms!$I$6*1000, 0)</f>
        <v>1010.3446273219888</v>
      </c>
      <c r="L2549" s="100">
        <f t="shared" si="236"/>
        <v>4374.8785152</v>
      </c>
      <c r="M2549" s="100">
        <f t="shared" si="237"/>
        <v>86.486891495601185</v>
      </c>
      <c r="N2549" s="154">
        <f t="shared" si="238"/>
        <v>5471.7100340175903</v>
      </c>
    </row>
    <row r="2550" spans="2:14" x14ac:dyDescent="0.25">
      <c r="B2550" s="4">
        <v>43027</v>
      </c>
      <c r="C2550" s="99">
        <f>'Farm Runoff'!$D2550</f>
        <v>4663.1808000000001</v>
      </c>
      <c r="D2550" s="99">
        <f>'Irrigation Demand'!$D2550</f>
        <v>1989.1844574780059</v>
      </c>
      <c r="E2550" s="99">
        <f>$C2550*Farms!$H$6/100</f>
        <v>1156.4688384000001</v>
      </c>
      <c r="F2550" s="99">
        <f t="shared" si="234"/>
        <v>3506.7119616</v>
      </c>
      <c r="G2550" s="99">
        <f>IF(H2550&lt;Farms!$I$6*1000,(MIN(F2550,Farms!$L$6)),0)</f>
        <v>0</v>
      </c>
      <c r="H2550" s="100">
        <f t="shared" si="239"/>
        <v>495000</v>
      </c>
      <c r="I2550" s="100">
        <f t="shared" si="235"/>
        <v>494167.28438092198</v>
      </c>
      <c r="J2550" s="100">
        <f>MIN(I2550,Farms!$I$6*1000)</f>
        <v>494167.28438092198</v>
      </c>
      <c r="K2550" s="100">
        <f>MAX(I2550-Farms!$I$6*1000, 0)</f>
        <v>0</v>
      </c>
      <c r="L2550" s="100">
        <f t="shared" si="236"/>
        <v>3506.7119616</v>
      </c>
      <c r="M2550" s="100">
        <f t="shared" si="237"/>
        <v>397.83689149560121</v>
      </c>
      <c r="N2550" s="154">
        <f t="shared" si="238"/>
        <v>3904.5488530956013</v>
      </c>
    </row>
    <row r="2551" spans="2:14" x14ac:dyDescent="0.25">
      <c r="B2551" s="4">
        <v>43028</v>
      </c>
      <c r="C2551" s="99">
        <f>'Farm Runoff'!$D2551</f>
        <v>4663.1808000000001</v>
      </c>
      <c r="D2551" s="99">
        <f>'Irrigation Demand'!$D2551</f>
        <v>1989.1844574780059</v>
      </c>
      <c r="E2551" s="99">
        <f>$C2551*Farms!$H$6/100</f>
        <v>1156.4688384000001</v>
      </c>
      <c r="F2551" s="99">
        <f t="shared" si="234"/>
        <v>3506.7119616</v>
      </c>
      <c r="G2551" s="99">
        <f>IF(H2551&lt;Farms!$I$6*1000,(MIN(F2551,Farms!$L$6)),0)</f>
        <v>3506.7119616</v>
      </c>
      <c r="H2551" s="100">
        <f t="shared" si="239"/>
        <v>494167.28438092198</v>
      </c>
      <c r="I2551" s="100">
        <f t="shared" si="235"/>
        <v>496841.28072344395</v>
      </c>
      <c r="J2551" s="100">
        <f>MIN(I2551,Farms!$I$6*1000)</f>
        <v>495000</v>
      </c>
      <c r="K2551" s="100">
        <f>MAX(I2551-Farms!$I$6*1000, 0)</f>
        <v>1841.2807234439533</v>
      </c>
      <c r="L2551" s="100">
        <f t="shared" si="236"/>
        <v>0</v>
      </c>
      <c r="M2551" s="100">
        <f t="shared" si="237"/>
        <v>397.83689149560121</v>
      </c>
      <c r="N2551" s="154">
        <f t="shared" si="238"/>
        <v>2239.1176149395546</v>
      </c>
    </row>
    <row r="2552" spans="2:14" x14ac:dyDescent="0.25">
      <c r="B2552" s="4">
        <v>43029</v>
      </c>
      <c r="C2552" s="99">
        <f>'Farm Runoff'!$D2552</f>
        <v>4663.1808000000001</v>
      </c>
      <c r="D2552" s="99">
        <f>'Irrigation Demand'!$D2552</f>
        <v>1989.1844574780059</v>
      </c>
      <c r="E2552" s="99">
        <f>$C2552*Farms!$H$6/100</f>
        <v>1156.4688384000001</v>
      </c>
      <c r="F2552" s="99">
        <f t="shared" si="234"/>
        <v>3506.7119616</v>
      </c>
      <c r="G2552" s="99">
        <f>IF(H2552&lt;Farms!$I$6*1000,(MIN(F2552,Farms!$L$6)),0)</f>
        <v>0</v>
      </c>
      <c r="H2552" s="100">
        <f t="shared" si="239"/>
        <v>495000</v>
      </c>
      <c r="I2552" s="100">
        <f t="shared" si="235"/>
        <v>494167.28438092198</v>
      </c>
      <c r="J2552" s="100">
        <f>MIN(I2552,Farms!$I$6*1000)</f>
        <v>494167.28438092198</v>
      </c>
      <c r="K2552" s="100">
        <f>MAX(I2552-Farms!$I$6*1000, 0)</f>
        <v>0</v>
      </c>
      <c r="L2552" s="100">
        <f t="shared" si="236"/>
        <v>3506.7119616</v>
      </c>
      <c r="M2552" s="100">
        <f t="shared" si="237"/>
        <v>397.83689149560121</v>
      </c>
      <c r="N2552" s="154">
        <f t="shared" si="238"/>
        <v>3904.5488530956013</v>
      </c>
    </row>
    <row r="2553" spans="2:14" x14ac:dyDescent="0.25">
      <c r="B2553" s="4">
        <v>43030</v>
      </c>
      <c r="C2553" s="99">
        <f>'Farm Runoff'!$D2553</f>
        <v>4663.1808000000001</v>
      </c>
      <c r="D2553" s="99">
        <f>'Irrigation Demand'!$D2553</f>
        <v>1989.1844574780059</v>
      </c>
      <c r="E2553" s="99">
        <f>$C2553*Farms!$H$6/100</f>
        <v>1156.4688384000001</v>
      </c>
      <c r="F2553" s="99">
        <f t="shared" si="234"/>
        <v>3506.7119616</v>
      </c>
      <c r="G2553" s="99">
        <f>IF(H2553&lt;Farms!$I$6*1000,(MIN(F2553,Farms!$L$6)),0)</f>
        <v>3506.7119616</v>
      </c>
      <c r="H2553" s="100">
        <f t="shared" si="239"/>
        <v>494167.28438092198</v>
      </c>
      <c r="I2553" s="100">
        <f t="shared" si="235"/>
        <v>496841.28072344395</v>
      </c>
      <c r="J2553" s="100">
        <f>MIN(I2553,Farms!$I$6*1000)</f>
        <v>495000</v>
      </c>
      <c r="K2553" s="100">
        <f>MAX(I2553-Farms!$I$6*1000, 0)</f>
        <v>1841.2807234439533</v>
      </c>
      <c r="L2553" s="100">
        <f t="shared" si="236"/>
        <v>0</v>
      </c>
      <c r="M2553" s="100">
        <f t="shared" si="237"/>
        <v>397.83689149560121</v>
      </c>
      <c r="N2553" s="154">
        <f t="shared" si="238"/>
        <v>2239.1176149395546</v>
      </c>
    </row>
    <row r="2554" spans="2:14" x14ac:dyDescent="0.25">
      <c r="B2554" s="4">
        <v>43031</v>
      </c>
      <c r="C2554" s="99">
        <f>'Farm Runoff'!$D2554</f>
        <v>4663.1808000000001</v>
      </c>
      <c r="D2554" s="99">
        <f>'Irrigation Demand'!$D2554</f>
        <v>1989.1844574780059</v>
      </c>
      <c r="E2554" s="99">
        <f>$C2554*Farms!$H$6/100</f>
        <v>1156.4688384000001</v>
      </c>
      <c r="F2554" s="99">
        <f t="shared" si="234"/>
        <v>3506.7119616</v>
      </c>
      <c r="G2554" s="99">
        <f>IF(H2554&lt;Farms!$I$6*1000,(MIN(F2554,Farms!$L$6)),0)</f>
        <v>0</v>
      </c>
      <c r="H2554" s="100">
        <f t="shared" si="239"/>
        <v>495000</v>
      </c>
      <c r="I2554" s="100">
        <f t="shared" si="235"/>
        <v>494167.28438092198</v>
      </c>
      <c r="J2554" s="100">
        <f>MIN(I2554,Farms!$I$6*1000)</f>
        <v>494167.28438092198</v>
      </c>
      <c r="K2554" s="100">
        <f>MAX(I2554-Farms!$I$6*1000, 0)</f>
        <v>0</v>
      </c>
      <c r="L2554" s="100">
        <f t="shared" si="236"/>
        <v>3506.7119616</v>
      </c>
      <c r="M2554" s="100">
        <f t="shared" si="237"/>
        <v>397.83689149560121</v>
      </c>
      <c r="N2554" s="154">
        <f t="shared" si="238"/>
        <v>3904.5488530956013</v>
      </c>
    </row>
    <row r="2555" spans="2:14" x14ac:dyDescent="0.25">
      <c r="B2555" s="4">
        <v>43032</v>
      </c>
      <c r="C2555" s="99">
        <f>'Farm Runoff'!$D2555</f>
        <v>4663.1808000000001</v>
      </c>
      <c r="D2555" s="99">
        <f>'Irrigation Demand'!$D2555</f>
        <v>1989.1844574780059</v>
      </c>
      <c r="E2555" s="99">
        <f>$C2555*Farms!$H$6/100</f>
        <v>1156.4688384000001</v>
      </c>
      <c r="F2555" s="99">
        <f t="shared" si="234"/>
        <v>3506.7119616</v>
      </c>
      <c r="G2555" s="99">
        <f>IF(H2555&lt;Farms!$I$6*1000,(MIN(F2555,Farms!$L$6)),0)</f>
        <v>3506.7119616</v>
      </c>
      <c r="H2555" s="100">
        <f t="shared" si="239"/>
        <v>494167.28438092198</v>
      </c>
      <c r="I2555" s="100">
        <f t="shared" si="235"/>
        <v>496841.28072344395</v>
      </c>
      <c r="J2555" s="100">
        <f>MIN(I2555,Farms!$I$6*1000)</f>
        <v>495000</v>
      </c>
      <c r="K2555" s="100">
        <f>MAX(I2555-Farms!$I$6*1000, 0)</f>
        <v>1841.2807234439533</v>
      </c>
      <c r="L2555" s="100">
        <f t="shared" si="236"/>
        <v>0</v>
      </c>
      <c r="M2555" s="100">
        <f t="shared" si="237"/>
        <v>397.83689149560121</v>
      </c>
      <c r="N2555" s="154">
        <f t="shared" si="238"/>
        <v>2239.1176149395546</v>
      </c>
    </row>
    <row r="2556" spans="2:14" x14ac:dyDescent="0.25">
      <c r="B2556" s="4">
        <v>43033</v>
      </c>
      <c r="C2556" s="99">
        <f>'Farm Runoff'!$D2556</f>
        <v>4663.1808000000001</v>
      </c>
      <c r="D2556" s="99">
        <f>'Irrigation Demand'!$D2556</f>
        <v>1989.1844574780059</v>
      </c>
      <c r="E2556" s="99">
        <f>$C2556*Farms!$H$6/100</f>
        <v>1156.4688384000001</v>
      </c>
      <c r="F2556" s="99">
        <f t="shared" si="234"/>
        <v>3506.7119616</v>
      </c>
      <c r="G2556" s="99">
        <f>IF(H2556&lt;Farms!$I$6*1000,(MIN(F2556,Farms!$L$6)),0)</f>
        <v>0</v>
      </c>
      <c r="H2556" s="100">
        <f t="shared" si="239"/>
        <v>495000</v>
      </c>
      <c r="I2556" s="100">
        <f t="shared" si="235"/>
        <v>494167.28438092198</v>
      </c>
      <c r="J2556" s="100">
        <f>MIN(I2556,Farms!$I$6*1000)</f>
        <v>494167.28438092198</v>
      </c>
      <c r="K2556" s="100">
        <f>MAX(I2556-Farms!$I$6*1000, 0)</f>
        <v>0</v>
      </c>
      <c r="L2556" s="100">
        <f t="shared" si="236"/>
        <v>3506.7119616</v>
      </c>
      <c r="M2556" s="100">
        <f t="shared" si="237"/>
        <v>397.83689149560121</v>
      </c>
      <c r="N2556" s="154">
        <f t="shared" si="238"/>
        <v>3904.5488530956013</v>
      </c>
    </row>
    <row r="2557" spans="2:14" x14ac:dyDescent="0.25">
      <c r="B2557" s="4">
        <v>43034</v>
      </c>
      <c r="C2557" s="99">
        <f>'Farm Runoff'!$D2557</f>
        <v>4663.1808000000001</v>
      </c>
      <c r="D2557" s="99">
        <f>'Irrigation Demand'!$D2557</f>
        <v>1989.1844574780059</v>
      </c>
      <c r="E2557" s="99">
        <f>$C2557*Farms!$H$6/100</f>
        <v>1156.4688384000001</v>
      </c>
      <c r="F2557" s="99">
        <f t="shared" si="234"/>
        <v>3506.7119616</v>
      </c>
      <c r="G2557" s="99">
        <f>IF(H2557&lt;Farms!$I$6*1000,(MIN(F2557,Farms!$L$6)),0)</f>
        <v>3506.7119616</v>
      </c>
      <c r="H2557" s="100">
        <f t="shared" si="239"/>
        <v>494167.28438092198</v>
      </c>
      <c r="I2557" s="100">
        <f t="shared" si="235"/>
        <v>496841.28072344395</v>
      </c>
      <c r="J2557" s="100">
        <f>MIN(I2557,Farms!$I$6*1000)</f>
        <v>495000</v>
      </c>
      <c r="K2557" s="100">
        <f>MAX(I2557-Farms!$I$6*1000, 0)</f>
        <v>1841.2807234439533</v>
      </c>
      <c r="L2557" s="100">
        <f t="shared" si="236"/>
        <v>0</v>
      </c>
      <c r="M2557" s="100">
        <f t="shared" si="237"/>
        <v>397.83689149560121</v>
      </c>
      <c r="N2557" s="154">
        <f t="shared" si="238"/>
        <v>2239.1176149395546</v>
      </c>
    </row>
    <row r="2558" spans="2:14" x14ac:dyDescent="0.25">
      <c r="B2558" s="4">
        <v>43035</v>
      </c>
      <c r="C2558" s="99">
        <f>'Farm Runoff'!$D2558</f>
        <v>4663.1808000000001</v>
      </c>
      <c r="D2558" s="99">
        <f>'Irrigation Demand'!$D2558</f>
        <v>1989.1844574780059</v>
      </c>
      <c r="E2558" s="99">
        <f>$C2558*Farms!$H$6/100</f>
        <v>1156.4688384000001</v>
      </c>
      <c r="F2558" s="99">
        <f t="shared" si="234"/>
        <v>3506.7119616</v>
      </c>
      <c r="G2558" s="99">
        <f>IF(H2558&lt;Farms!$I$6*1000,(MIN(F2558,Farms!$L$6)),0)</f>
        <v>0</v>
      </c>
      <c r="H2558" s="100">
        <f t="shared" si="239"/>
        <v>495000</v>
      </c>
      <c r="I2558" s="100">
        <f t="shared" si="235"/>
        <v>494167.28438092198</v>
      </c>
      <c r="J2558" s="100">
        <f>MIN(I2558,Farms!$I$6*1000)</f>
        <v>494167.28438092198</v>
      </c>
      <c r="K2558" s="100">
        <f>MAX(I2558-Farms!$I$6*1000, 0)</f>
        <v>0</v>
      </c>
      <c r="L2558" s="100">
        <f t="shared" si="236"/>
        <v>3506.7119616</v>
      </c>
      <c r="M2558" s="100">
        <f t="shared" si="237"/>
        <v>397.83689149560121</v>
      </c>
      <c r="N2558" s="154">
        <f t="shared" si="238"/>
        <v>3904.5488530956013</v>
      </c>
    </row>
    <row r="2559" spans="2:14" x14ac:dyDescent="0.25">
      <c r="B2559" s="4">
        <v>43036</v>
      </c>
      <c r="C2559" s="99">
        <f>'Farm Runoff'!$D2559</f>
        <v>4663.1808000000001</v>
      </c>
      <c r="D2559" s="99">
        <f>'Irrigation Demand'!$D2559</f>
        <v>1989.1844574780059</v>
      </c>
      <c r="E2559" s="99">
        <f>$C2559*Farms!$H$6/100</f>
        <v>1156.4688384000001</v>
      </c>
      <c r="F2559" s="99">
        <f t="shared" si="234"/>
        <v>3506.7119616</v>
      </c>
      <c r="G2559" s="99">
        <f>IF(H2559&lt;Farms!$I$6*1000,(MIN(F2559,Farms!$L$6)),0)</f>
        <v>3506.7119616</v>
      </c>
      <c r="H2559" s="100">
        <f t="shared" si="239"/>
        <v>494167.28438092198</v>
      </c>
      <c r="I2559" s="100">
        <f t="shared" si="235"/>
        <v>496841.28072344395</v>
      </c>
      <c r="J2559" s="100">
        <f>MIN(I2559,Farms!$I$6*1000)</f>
        <v>495000</v>
      </c>
      <c r="K2559" s="100">
        <f>MAX(I2559-Farms!$I$6*1000, 0)</f>
        <v>1841.2807234439533</v>
      </c>
      <c r="L2559" s="100">
        <f t="shared" si="236"/>
        <v>0</v>
      </c>
      <c r="M2559" s="100">
        <f t="shared" si="237"/>
        <v>397.83689149560121</v>
      </c>
      <c r="N2559" s="154">
        <f t="shared" si="238"/>
        <v>2239.1176149395546</v>
      </c>
    </row>
    <row r="2560" spans="2:14" x14ac:dyDescent="0.25">
      <c r="B2560" s="4">
        <v>43037</v>
      </c>
      <c r="C2560" s="99">
        <f>'Farm Runoff'!$D2560</f>
        <v>4663.1808000000001</v>
      </c>
      <c r="D2560" s="99">
        <f>'Irrigation Demand'!$D2560</f>
        <v>1989.1844574780059</v>
      </c>
      <c r="E2560" s="99">
        <f>$C2560*Farms!$H$6/100</f>
        <v>1156.4688384000001</v>
      </c>
      <c r="F2560" s="99">
        <f t="shared" si="234"/>
        <v>3506.7119616</v>
      </c>
      <c r="G2560" s="99">
        <f>IF(H2560&lt;Farms!$I$6*1000,(MIN(F2560,Farms!$L$6)),0)</f>
        <v>0</v>
      </c>
      <c r="H2560" s="100">
        <f t="shared" si="239"/>
        <v>495000</v>
      </c>
      <c r="I2560" s="100">
        <f t="shared" si="235"/>
        <v>494167.28438092198</v>
      </c>
      <c r="J2560" s="100">
        <f>MIN(I2560,Farms!$I$6*1000)</f>
        <v>494167.28438092198</v>
      </c>
      <c r="K2560" s="100">
        <f>MAX(I2560-Farms!$I$6*1000, 0)</f>
        <v>0</v>
      </c>
      <c r="L2560" s="100">
        <f t="shared" si="236"/>
        <v>3506.7119616</v>
      </c>
      <c r="M2560" s="100">
        <f t="shared" si="237"/>
        <v>397.83689149560121</v>
      </c>
      <c r="N2560" s="154">
        <f t="shared" si="238"/>
        <v>3904.5488530956013</v>
      </c>
    </row>
    <row r="2561" spans="2:14" x14ac:dyDescent="0.25">
      <c r="B2561" s="4">
        <v>43038</v>
      </c>
      <c r="C2561" s="99">
        <f>'Farm Runoff'!$D2561</f>
        <v>4663.1808000000001</v>
      </c>
      <c r="D2561" s="99">
        <f>'Irrigation Demand'!$D2561</f>
        <v>1989.1844574780059</v>
      </c>
      <c r="E2561" s="99">
        <f>$C2561*Farms!$H$6/100</f>
        <v>1156.4688384000001</v>
      </c>
      <c r="F2561" s="99">
        <f t="shared" si="234"/>
        <v>3506.7119616</v>
      </c>
      <c r="G2561" s="99">
        <f>IF(H2561&lt;Farms!$I$6*1000,(MIN(F2561,Farms!$L$6)),0)</f>
        <v>3506.7119616</v>
      </c>
      <c r="H2561" s="100">
        <f t="shared" si="239"/>
        <v>494167.28438092198</v>
      </c>
      <c r="I2561" s="100">
        <f t="shared" si="235"/>
        <v>496841.28072344395</v>
      </c>
      <c r="J2561" s="100">
        <f>MIN(I2561,Farms!$I$6*1000)</f>
        <v>495000</v>
      </c>
      <c r="K2561" s="100">
        <f>MAX(I2561-Farms!$I$6*1000, 0)</f>
        <v>1841.2807234439533</v>
      </c>
      <c r="L2561" s="100">
        <f t="shared" si="236"/>
        <v>0</v>
      </c>
      <c r="M2561" s="100">
        <f t="shared" si="237"/>
        <v>397.83689149560121</v>
      </c>
      <c r="N2561" s="154">
        <f t="shared" si="238"/>
        <v>2239.1176149395546</v>
      </c>
    </row>
    <row r="2562" spans="2:14" x14ac:dyDescent="0.25">
      <c r="B2562" s="4">
        <v>43039</v>
      </c>
      <c r="C2562" s="99">
        <f>'Farm Runoff'!$D2562</f>
        <v>4663.1808000000001</v>
      </c>
      <c r="D2562" s="99">
        <f>'Irrigation Demand'!$D2562</f>
        <v>1989.1844574780059</v>
      </c>
      <c r="E2562" s="99">
        <f>$C2562*Farms!$H$6/100</f>
        <v>1156.4688384000001</v>
      </c>
      <c r="F2562" s="99">
        <f t="shared" si="234"/>
        <v>3506.7119616</v>
      </c>
      <c r="G2562" s="99">
        <f>IF(H2562&lt;Farms!$I$6*1000,(MIN(F2562,Farms!$L$6)),0)</f>
        <v>0</v>
      </c>
      <c r="H2562" s="100">
        <f t="shared" si="239"/>
        <v>495000</v>
      </c>
      <c r="I2562" s="100">
        <f t="shared" si="235"/>
        <v>494167.28438092198</v>
      </c>
      <c r="J2562" s="100">
        <f>MIN(I2562,Farms!$I$6*1000)</f>
        <v>494167.28438092198</v>
      </c>
      <c r="K2562" s="100">
        <f>MAX(I2562-Farms!$I$6*1000, 0)</f>
        <v>0</v>
      </c>
      <c r="L2562" s="100">
        <f t="shared" si="236"/>
        <v>3506.7119616</v>
      </c>
      <c r="M2562" s="100">
        <f t="shared" si="237"/>
        <v>397.83689149560121</v>
      </c>
      <c r="N2562" s="154">
        <f t="shared" si="238"/>
        <v>3904.5488530956013</v>
      </c>
    </row>
    <row r="2563" spans="2:14" x14ac:dyDescent="0.25">
      <c r="B2563" s="4">
        <v>43040</v>
      </c>
      <c r="C2563" s="99">
        <f>'Farm Runoff'!$D2563</f>
        <v>3418.1567999999997</v>
      </c>
      <c r="D2563" s="99">
        <f>'Irrigation Demand'!$D2563</f>
        <v>1612.6189898989903</v>
      </c>
      <c r="E2563" s="99">
        <f>$C2563*Farms!$H$6/100</f>
        <v>847.70288640000001</v>
      </c>
      <c r="F2563" s="99">
        <f t="shared" si="234"/>
        <v>2570.4539135999999</v>
      </c>
      <c r="G2563" s="99">
        <f>IF(H2563&lt;Farms!$I$6*1000,(MIN(F2563,Farms!$L$6)),0)</f>
        <v>2570.4539135999999</v>
      </c>
      <c r="H2563" s="100">
        <f t="shared" si="239"/>
        <v>494167.28438092198</v>
      </c>
      <c r="I2563" s="100">
        <f t="shared" si="235"/>
        <v>495972.82219102298</v>
      </c>
      <c r="J2563" s="100">
        <f>MIN(I2563,Farms!$I$6*1000)</f>
        <v>495000</v>
      </c>
      <c r="K2563" s="100">
        <f>MAX(I2563-Farms!$I$6*1000, 0)</f>
        <v>972.82219102297677</v>
      </c>
      <c r="L2563" s="100">
        <f t="shared" si="236"/>
        <v>0</v>
      </c>
      <c r="M2563" s="100">
        <f t="shared" si="237"/>
        <v>322.52379797979808</v>
      </c>
      <c r="N2563" s="154">
        <f t="shared" si="238"/>
        <v>1295.3459890027748</v>
      </c>
    </row>
    <row r="2564" spans="2:14" x14ac:dyDescent="0.25">
      <c r="B2564" s="4">
        <v>43041</v>
      </c>
      <c r="C2564" s="99">
        <f>'Farm Runoff'!$D2564</f>
        <v>3418.1567999999997</v>
      </c>
      <c r="D2564" s="99">
        <f>'Irrigation Demand'!$D2564</f>
        <v>0</v>
      </c>
      <c r="E2564" s="99">
        <f>$C2564*Farms!$H$6/100</f>
        <v>847.70288640000001</v>
      </c>
      <c r="F2564" s="99">
        <f t="shared" si="234"/>
        <v>2570.4539135999999</v>
      </c>
      <c r="G2564" s="99">
        <f>IF(H2564&lt;Farms!$I$6*1000,(MIN(F2564,Farms!$L$6)),0)</f>
        <v>0</v>
      </c>
      <c r="H2564" s="100">
        <f t="shared" si="239"/>
        <v>495000</v>
      </c>
      <c r="I2564" s="100">
        <f t="shared" si="235"/>
        <v>495847.70288639999</v>
      </c>
      <c r="J2564" s="100">
        <f>MIN(I2564,Farms!$I$6*1000)</f>
        <v>495000</v>
      </c>
      <c r="K2564" s="100">
        <f>MAX(I2564-Farms!$I$6*1000, 0)</f>
        <v>847.70288639998762</v>
      </c>
      <c r="L2564" s="100">
        <f t="shared" si="236"/>
        <v>2570.4539135999999</v>
      </c>
      <c r="M2564" s="100">
        <f t="shared" si="237"/>
        <v>0</v>
      </c>
      <c r="N2564" s="154">
        <f t="shared" si="238"/>
        <v>3418.1567999999875</v>
      </c>
    </row>
    <row r="2565" spans="2:14" x14ac:dyDescent="0.25">
      <c r="B2565" s="4">
        <v>43042</v>
      </c>
      <c r="C2565" s="99">
        <f>'Farm Runoff'!$D2565</f>
        <v>3418.1567999999997</v>
      </c>
      <c r="D2565" s="99">
        <f>'Irrigation Demand'!$D2565</f>
        <v>1612.6189898989903</v>
      </c>
      <c r="E2565" s="99">
        <f>$C2565*Farms!$H$6/100</f>
        <v>847.70288640000001</v>
      </c>
      <c r="F2565" s="99">
        <f t="shared" si="234"/>
        <v>2570.4539135999999</v>
      </c>
      <c r="G2565" s="99">
        <f>IF(H2565&lt;Farms!$I$6*1000,(MIN(F2565,Farms!$L$6)),0)</f>
        <v>0</v>
      </c>
      <c r="H2565" s="100">
        <f t="shared" si="239"/>
        <v>495000</v>
      </c>
      <c r="I2565" s="100">
        <f t="shared" si="235"/>
        <v>494235.08389650099</v>
      </c>
      <c r="J2565" s="100">
        <f>MIN(I2565,Farms!$I$6*1000)</f>
        <v>494235.08389650099</v>
      </c>
      <c r="K2565" s="100">
        <f>MAX(I2565-Farms!$I$6*1000, 0)</f>
        <v>0</v>
      </c>
      <c r="L2565" s="100">
        <f t="shared" si="236"/>
        <v>2570.4539135999999</v>
      </c>
      <c r="M2565" s="100">
        <f t="shared" si="237"/>
        <v>322.52379797979808</v>
      </c>
      <c r="N2565" s="154">
        <f t="shared" si="238"/>
        <v>2892.9777115797979</v>
      </c>
    </row>
    <row r="2566" spans="2:14" x14ac:dyDescent="0.25">
      <c r="B2566" s="4">
        <v>43043</v>
      </c>
      <c r="C2566" s="99">
        <f>'Farm Runoff'!$D2566</f>
        <v>3418.1567999999997</v>
      </c>
      <c r="D2566" s="99">
        <f>'Irrigation Demand'!$D2566</f>
        <v>1612.6189898989903</v>
      </c>
      <c r="E2566" s="99">
        <f>$C2566*Farms!$H$6/100</f>
        <v>847.70288640000001</v>
      </c>
      <c r="F2566" s="99">
        <f t="shared" si="234"/>
        <v>2570.4539135999999</v>
      </c>
      <c r="G2566" s="99">
        <f>IF(H2566&lt;Farms!$I$6*1000,(MIN(F2566,Farms!$L$6)),0)</f>
        <v>2570.4539135999999</v>
      </c>
      <c r="H2566" s="100">
        <f t="shared" si="239"/>
        <v>494235.08389650099</v>
      </c>
      <c r="I2566" s="100">
        <f t="shared" si="235"/>
        <v>496040.62170660199</v>
      </c>
      <c r="J2566" s="100">
        <f>MIN(I2566,Farms!$I$6*1000)</f>
        <v>495000</v>
      </c>
      <c r="K2566" s="100">
        <f>MAX(I2566-Farms!$I$6*1000, 0)</f>
        <v>1040.621706601989</v>
      </c>
      <c r="L2566" s="100">
        <f t="shared" si="236"/>
        <v>0</v>
      </c>
      <c r="M2566" s="100">
        <f t="shared" si="237"/>
        <v>322.52379797979808</v>
      </c>
      <c r="N2566" s="154">
        <f t="shared" si="238"/>
        <v>1363.145504581787</v>
      </c>
    </row>
    <row r="2567" spans="2:14" x14ac:dyDescent="0.25">
      <c r="B2567" s="4">
        <v>43044</v>
      </c>
      <c r="C2567" s="99">
        <f>'Farm Runoff'!$D2567</f>
        <v>3418.1567999999997</v>
      </c>
      <c r="D2567" s="99">
        <f>'Irrigation Demand'!$D2567</f>
        <v>1612.6189898989903</v>
      </c>
      <c r="E2567" s="99">
        <f>$C2567*Farms!$H$6/100</f>
        <v>847.70288640000001</v>
      </c>
      <c r="F2567" s="99">
        <f t="shared" ref="F2567:F2630" si="240">C2567-E2567</f>
        <v>2570.4539135999999</v>
      </c>
      <c r="G2567" s="99">
        <f>IF(H2567&lt;Farms!$I$6*1000,(MIN(F2567,Farms!$L$6)),0)</f>
        <v>0</v>
      </c>
      <c r="H2567" s="100">
        <f t="shared" si="239"/>
        <v>495000</v>
      </c>
      <c r="I2567" s="100">
        <f t="shared" ref="I2567:I2630" si="241">H2567+E2567+G2567-D2567</f>
        <v>494235.08389650099</v>
      </c>
      <c r="J2567" s="100">
        <f>MIN(I2567,Farms!$I$6*1000)</f>
        <v>494235.08389650099</v>
      </c>
      <c r="K2567" s="100">
        <f>MAX(I2567-Farms!$I$6*1000, 0)</f>
        <v>0</v>
      </c>
      <c r="L2567" s="100">
        <f t="shared" ref="L2567:L2630" si="242">F2567-G2567</f>
        <v>2570.4539135999999</v>
      </c>
      <c r="M2567" s="100">
        <f t="shared" ref="M2567:M2630" si="243">D2567*0.2</f>
        <v>322.52379797979808</v>
      </c>
      <c r="N2567" s="154">
        <f t="shared" ref="N2567:N2630" si="244">K2567+L2567+M2567</f>
        <v>2892.9777115797979</v>
      </c>
    </row>
    <row r="2568" spans="2:14" x14ac:dyDescent="0.25">
      <c r="B2568" s="4">
        <v>43045</v>
      </c>
      <c r="C2568" s="99">
        <f>'Farm Runoff'!$D2568</f>
        <v>3418.1567999999997</v>
      </c>
      <c r="D2568" s="99">
        <f>'Irrigation Demand'!$D2568</f>
        <v>1612.6189898989903</v>
      </c>
      <c r="E2568" s="99">
        <f>$C2568*Farms!$H$6/100</f>
        <v>847.70288640000001</v>
      </c>
      <c r="F2568" s="99">
        <f t="shared" si="240"/>
        <v>2570.4539135999999</v>
      </c>
      <c r="G2568" s="99">
        <f>IF(H2568&lt;Farms!$I$6*1000,(MIN(F2568,Farms!$L$6)),0)</f>
        <v>2570.4539135999999</v>
      </c>
      <c r="H2568" s="100">
        <f t="shared" ref="H2568:H2631" si="245">J2567</f>
        <v>494235.08389650099</v>
      </c>
      <c r="I2568" s="100">
        <f t="shared" si="241"/>
        <v>496040.62170660199</v>
      </c>
      <c r="J2568" s="100">
        <f>MIN(I2568,Farms!$I$6*1000)</f>
        <v>495000</v>
      </c>
      <c r="K2568" s="100">
        <f>MAX(I2568-Farms!$I$6*1000, 0)</f>
        <v>1040.621706601989</v>
      </c>
      <c r="L2568" s="100">
        <f t="shared" si="242"/>
        <v>0</v>
      </c>
      <c r="M2568" s="100">
        <f t="shared" si="243"/>
        <v>322.52379797979808</v>
      </c>
      <c r="N2568" s="154">
        <f t="shared" si="244"/>
        <v>1363.145504581787</v>
      </c>
    </row>
    <row r="2569" spans="2:14" x14ac:dyDescent="0.25">
      <c r="B2569" s="4">
        <v>43046</v>
      </c>
      <c r="C2569" s="99">
        <f>'Farm Runoff'!$D2569</f>
        <v>3418.1567999999997</v>
      </c>
      <c r="D2569" s="99">
        <f>'Irrigation Demand'!$D2569</f>
        <v>1612.6189898989903</v>
      </c>
      <c r="E2569" s="99">
        <f>$C2569*Farms!$H$6/100</f>
        <v>847.70288640000001</v>
      </c>
      <c r="F2569" s="99">
        <f t="shared" si="240"/>
        <v>2570.4539135999999</v>
      </c>
      <c r="G2569" s="99">
        <f>IF(H2569&lt;Farms!$I$6*1000,(MIN(F2569,Farms!$L$6)),0)</f>
        <v>0</v>
      </c>
      <c r="H2569" s="100">
        <f t="shared" si="245"/>
        <v>495000</v>
      </c>
      <c r="I2569" s="100">
        <f t="shared" si="241"/>
        <v>494235.08389650099</v>
      </c>
      <c r="J2569" s="100">
        <f>MIN(I2569,Farms!$I$6*1000)</f>
        <v>494235.08389650099</v>
      </c>
      <c r="K2569" s="100">
        <f>MAX(I2569-Farms!$I$6*1000, 0)</f>
        <v>0</v>
      </c>
      <c r="L2569" s="100">
        <f t="shared" si="242"/>
        <v>2570.4539135999999</v>
      </c>
      <c r="M2569" s="100">
        <f t="shared" si="243"/>
        <v>322.52379797979808</v>
      </c>
      <c r="N2569" s="154">
        <f t="shared" si="244"/>
        <v>2892.9777115797979</v>
      </c>
    </row>
    <row r="2570" spans="2:14" x14ac:dyDescent="0.25">
      <c r="B2570" s="4">
        <v>43047</v>
      </c>
      <c r="C2570" s="99">
        <f>'Farm Runoff'!$D2570</f>
        <v>3418.1567999999997</v>
      </c>
      <c r="D2570" s="99">
        <f>'Irrigation Demand'!$D2570</f>
        <v>1612.6189898989903</v>
      </c>
      <c r="E2570" s="99">
        <f>$C2570*Farms!$H$6/100</f>
        <v>847.70288640000001</v>
      </c>
      <c r="F2570" s="99">
        <f t="shared" si="240"/>
        <v>2570.4539135999999</v>
      </c>
      <c r="G2570" s="99">
        <f>IF(H2570&lt;Farms!$I$6*1000,(MIN(F2570,Farms!$L$6)),0)</f>
        <v>2570.4539135999999</v>
      </c>
      <c r="H2570" s="100">
        <f t="shared" si="245"/>
        <v>494235.08389650099</v>
      </c>
      <c r="I2570" s="100">
        <f t="shared" si="241"/>
        <v>496040.62170660199</v>
      </c>
      <c r="J2570" s="100">
        <f>MIN(I2570,Farms!$I$6*1000)</f>
        <v>495000</v>
      </c>
      <c r="K2570" s="100">
        <f>MAX(I2570-Farms!$I$6*1000, 0)</f>
        <v>1040.621706601989</v>
      </c>
      <c r="L2570" s="100">
        <f t="shared" si="242"/>
        <v>0</v>
      </c>
      <c r="M2570" s="100">
        <f t="shared" si="243"/>
        <v>322.52379797979808</v>
      </c>
      <c r="N2570" s="154">
        <f t="shared" si="244"/>
        <v>1363.145504581787</v>
      </c>
    </row>
    <row r="2571" spans="2:14" x14ac:dyDescent="0.25">
      <c r="B2571" s="4">
        <v>43048</v>
      </c>
      <c r="C2571" s="99">
        <f>'Farm Runoff'!$D2571</f>
        <v>3418.1567999999997</v>
      </c>
      <c r="D2571" s="99">
        <f>'Irrigation Demand'!$D2571</f>
        <v>1612.6189898989903</v>
      </c>
      <c r="E2571" s="99">
        <f>$C2571*Farms!$H$6/100</f>
        <v>847.70288640000001</v>
      </c>
      <c r="F2571" s="99">
        <f t="shared" si="240"/>
        <v>2570.4539135999999</v>
      </c>
      <c r="G2571" s="99">
        <f>IF(H2571&lt;Farms!$I$6*1000,(MIN(F2571,Farms!$L$6)),0)</f>
        <v>0</v>
      </c>
      <c r="H2571" s="100">
        <f t="shared" si="245"/>
        <v>495000</v>
      </c>
      <c r="I2571" s="100">
        <f t="shared" si="241"/>
        <v>494235.08389650099</v>
      </c>
      <c r="J2571" s="100">
        <f>MIN(I2571,Farms!$I$6*1000)</f>
        <v>494235.08389650099</v>
      </c>
      <c r="K2571" s="100">
        <f>MAX(I2571-Farms!$I$6*1000, 0)</f>
        <v>0</v>
      </c>
      <c r="L2571" s="100">
        <f t="shared" si="242"/>
        <v>2570.4539135999999</v>
      </c>
      <c r="M2571" s="100">
        <f t="shared" si="243"/>
        <v>322.52379797979808</v>
      </c>
      <c r="N2571" s="154">
        <f t="shared" si="244"/>
        <v>2892.9777115797979</v>
      </c>
    </row>
    <row r="2572" spans="2:14" x14ac:dyDescent="0.25">
      <c r="B2572" s="4">
        <v>43049</v>
      </c>
      <c r="C2572" s="99">
        <f>'Farm Runoff'!$D2572</f>
        <v>3418.1567999999997</v>
      </c>
      <c r="D2572" s="99">
        <f>'Irrigation Demand'!$D2572</f>
        <v>1612.6189898989903</v>
      </c>
      <c r="E2572" s="99">
        <f>$C2572*Farms!$H$6/100</f>
        <v>847.70288640000001</v>
      </c>
      <c r="F2572" s="99">
        <f t="shared" si="240"/>
        <v>2570.4539135999999</v>
      </c>
      <c r="G2572" s="99">
        <f>IF(H2572&lt;Farms!$I$6*1000,(MIN(F2572,Farms!$L$6)),0)</f>
        <v>2570.4539135999999</v>
      </c>
      <c r="H2572" s="100">
        <f t="shared" si="245"/>
        <v>494235.08389650099</v>
      </c>
      <c r="I2572" s="100">
        <f t="shared" si="241"/>
        <v>496040.62170660199</v>
      </c>
      <c r="J2572" s="100">
        <f>MIN(I2572,Farms!$I$6*1000)</f>
        <v>495000</v>
      </c>
      <c r="K2572" s="100">
        <f>MAX(I2572-Farms!$I$6*1000, 0)</f>
        <v>1040.621706601989</v>
      </c>
      <c r="L2572" s="100">
        <f t="shared" si="242"/>
        <v>0</v>
      </c>
      <c r="M2572" s="100">
        <f t="shared" si="243"/>
        <v>322.52379797979808</v>
      </c>
      <c r="N2572" s="154">
        <f t="shared" si="244"/>
        <v>1363.145504581787</v>
      </c>
    </row>
    <row r="2573" spans="2:14" x14ac:dyDescent="0.25">
      <c r="B2573" s="4">
        <v>43050</v>
      </c>
      <c r="C2573" s="99">
        <f>'Farm Runoff'!$D2573</f>
        <v>3418.1567999999997</v>
      </c>
      <c r="D2573" s="99">
        <f>'Irrigation Demand'!$D2573</f>
        <v>1612.6189898989903</v>
      </c>
      <c r="E2573" s="99">
        <f>$C2573*Farms!$H$6/100</f>
        <v>847.70288640000001</v>
      </c>
      <c r="F2573" s="99">
        <f t="shared" si="240"/>
        <v>2570.4539135999999</v>
      </c>
      <c r="G2573" s="99">
        <f>IF(H2573&lt;Farms!$I$6*1000,(MIN(F2573,Farms!$L$6)),0)</f>
        <v>0</v>
      </c>
      <c r="H2573" s="100">
        <f t="shared" si="245"/>
        <v>495000</v>
      </c>
      <c r="I2573" s="100">
        <f t="shared" si="241"/>
        <v>494235.08389650099</v>
      </c>
      <c r="J2573" s="100">
        <f>MIN(I2573,Farms!$I$6*1000)</f>
        <v>494235.08389650099</v>
      </c>
      <c r="K2573" s="100">
        <f>MAX(I2573-Farms!$I$6*1000, 0)</f>
        <v>0</v>
      </c>
      <c r="L2573" s="100">
        <f t="shared" si="242"/>
        <v>2570.4539135999999</v>
      </c>
      <c r="M2573" s="100">
        <f t="shared" si="243"/>
        <v>322.52379797979808</v>
      </c>
      <c r="N2573" s="154">
        <f t="shared" si="244"/>
        <v>2892.9777115797979</v>
      </c>
    </row>
    <row r="2574" spans="2:14" x14ac:dyDescent="0.25">
      <c r="B2574" s="4">
        <v>43051</v>
      </c>
      <c r="C2574" s="99">
        <f>'Farm Runoff'!$D2574</f>
        <v>3418.1567999999997</v>
      </c>
      <c r="D2574" s="99">
        <f>'Irrigation Demand'!$D2574</f>
        <v>1612.6189898989903</v>
      </c>
      <c r="E2574" s="99">
        <f>$C2574*Farms!$H$6/100</f>
        <v>847.70288640000001</v>
      </c>
      <c r="F2574" s="99">
        <f t="shared" si="240"/>
        <v>2570.4539135999999</v>
      </c>
      <c r="G2574" s="99">
        <f>IF(H2574&lt;Farms!$I$6*1000,(MIN(F2574,Farms!$L$6)),0)</f>
        <v>2570.4539135999999</v>
      </c>
      <c r="H2574" s="100">
        <f t="shared" si="245"/>
        <v>494235.08389650099</v>
      </c>
      <c r="I2574" s="100">
        <f t="shared" si="241"/>
        <v>496040.62170660199</v>
      </c>
      <c r="J2574" s="100">
        <f>MIN(I2574,Farms!$I$6*1000)</f>
        <v>495000</v>
      </c>
      <c r="K2574" s="100">
        <f>MAX(I2574-Farms!$I$6*1000, 0)</f>
        <v>1040.621706601989</v>
      </c>
      <c r="L2574" s="100">
        <f t="shared" si="242"/>
        <v>0</v>
      </c>
      <c r="M2574" s="100">
        <f t="shared" si="243"/>
        <v>322.52379797979808</v>
      </c>
      <c r="N2574" s="154">
        <f t="shared" si="244"/>
        <v>1363.145504581787</v>
      </c>
    </row>
    <row r="2575" spans="2:14" x14ac:dyDescent="0.25">
      <c r="B2575" s="4">
        <v>43052</v>
      </c>
      <c r="C2575" s="99">
        <f>'Farm Runoff'!$D2575</f>
        <v>3418.1567999999997</v>
      </c>
      <c r="D2575" s="99">
        <f>'Irrigation Demand'!$D2575</f>
        <v>1612.6189898989903</v>
      </c>
      <c r="E2575" s="99">
        <f>$C2575*Farms!$H$6/100</f>
        <v>847.70288640000001</v>
      </c>
      <c r="F2575" s="99">
        <f t="shared" si="240"/>
        <v>2570.4539135999999</v>
      </c>
      <c r="G2575" s="99">
        <f>IF(H2575&lt;Farms!$I$6*1000,(MIN(F2575,Farms!$L$6)),0)</f>
        <v>0</v>
      </c>
      <c r="H2575" s="100">
        <f t="shared" si="245"/>
        <v>495000</v>
      </c>
      <c r="I2575" s="100">
        <f t="shared" si="241"/>
        <v>494235.08389650099</v>
      </c>
      <c r="J2575" s="100">
        <f>MIN(I2575,Farms!$I$6*1000)</f>
        <v>494235.08389650099</v>
      </c>
      <c r="K2575" s="100">
        <f>MAX(I2575-Farms!$I$6*1000, 0)</f>
        <v>0</v>
      </c>
      <c r="L2575" s="100">
        <f t="shared" si="242"/>
        <v>2570.4539135999999</v>
      </c>
      <c r="M2575" s="100">
        <f t="shared" si="243"/>
        <v>322.52379797979808</v>
      </c>
      <c r="N2575" s="154">
        <f t="shared" si="244"/>
        <v>2892.9777115797979</v>
      </c>
    </row>
    <row r="2576" spans="2:14" x14ac:dyDescent="0.25">
      <c r="B2576" s="4">
        <v>43053</v>
      </c>
      <c r="C2576" s="99">
        <f>'Farm Runoff'!$D2576</f>
        <v>3418.1567999999997</v>
      </c>
      <c r="D2576" s="99">
        <f>'Irrigation Demand'!$D2576</f>
        <v>1612.6189898989903</v>
      </c>
      <c r="E2576" s="99">
        <f>$C2576*Farms!$H$6/100</f>
        <v>847.70288640000001</v>
      </c>
      <c r="F2576" s="99">
        <f t="shared" si="240"/>
        <v>2570.4539135999999</v>
      </c>
      <c r="G2576" s="99">
        <f>IF(H2576&lt;Farms!$I$6*1000,(MIN(F2576,Farms!$L$6)),0)</f>
        <v>2570.4539135999999</v>
      </c>
      <c r="H2576" s="100">
        <f t="shared" si="245"/>
        <v>494235.08389650099</v>
      </c>
      <c r="I2576" s="100">
        <f t="shared" si="241"/>
        <v>496040.62170660199</v>
      </c>
      <c r="J2576" s="100">
        <f>MIN(I2576,Farms!$I$6*1000)</f>
        <v>495000</v>
      </c>
      <c r="K2576" s="100">
        <f>MAX(I2576-Farms!$I$6*1000, 0)</f>
        <v>1040.621706601989</v>
      </c>
      <c r="L2576" s="100">
        <f t="shared" si="242"/>
        <v>0</v>
      </c>
      <c r="M2576" s="100">
        <f t="shared" si="243"/>
        <v>322.52379797979808</v>
      </c>
      <c r="N2576" s="154">
        <f t="shared" si="244"/>
        <v>1363.145504581787</v>
      </c>
    </row>
    <row r="2577" spans="2:14" x14ac:dyDescent="0.25">
      <c r="B2577" s="4">
        <v>43054</v>
      </c>
      <c r="C2577" s="99">
        <f>'Farm Runoff'!$D2577</f>
        <v>3418.1567999999997</v>
      </c>
      <c r="D2577" s="99">
        <f>'Irrigation Demand'!$D2577</f>
        <v>1612.6189898989903</v>
      </c>
      <c r="E2577" s="99">
        <f>$C2577*Farms!$H$6/100</f>
        <v>847.70288640000001</v>
      </c>
      <c r="F2577" s="99">
        <f t="shared" si="240"/>
        <v>2570.4539135999999</v>
      </c>
      <c r="G2577" s="99">
        <f>IF(H2577&lt;Farms!$I$6*1000,(MIN(F2577,Farms!$L$6)),0)</f>
        <v>0</v>
      </c>
      <c r="H2577" s="100">
        <f t="shared" si="245"/>
        <v>495000</v>
      </c>
      <c r="I2577" s="100">
        <f t="shared" si="241"/>
        <v>494235.08389650099</v>
      </c>
      <c r="J2577" s="100">
        <f>MIN(I2577,Farms!$I$6*1000)</f>
        <v>494235.08389650099</v>
      </c>
      <c r="K2577" s="100">
        <f>MAX(I2577-Farms!$I$6*1000, 0)</f>
        <v>0</v>
      </c>
      <c r="L2577" s="100">
        <f t="shared" si="242"/>
        <v>2570.4539135999999</v>
      </c>
      <c r="M2577" s="100">
        <f t="shared" si="243"/>
        <v>322.52379797979808</v>
      </c>
      <c r="N2577" s="154">
        <f t="shared" si="244"/>
        <v>2892.9777115797979</v>
      </c>
    </row>
    <row r="2578" spans="2:14" x14ac:dyDescent="0.25">
      <c r="B2578" s="4">
        <v>43055</v>
      </c>
      <c r="C2578" s="99">
        <f>'Farm Runoff'!$D2578</f>
        <v>3418.1567999999997</v>
      </c>
      <c r="D2578" s="99">
        <f>'Irrigation Demand'!$D2578</f>
        <v>1612.6189898989903</v>
      </c>
      <c r="E2578" s="99">
        <f>$C2578*Farms!$H$6/100</f>
        <v>847.70288640000001</v>
      </c>
      <c r="F2578" s="99">
        <f t="shared" si="240"/>
        <v>2570.4539135999999</v>
      </c>
      <c r="G2578" s="99">
        <f>IF(H2578&lt;Farms!$I$6*1000,(MIN(F2578,Farms!$L$6)),0)</f>
        <v>2570.4539135999999</v>
      </c>
      <c r="H2578" s="100">
        <f t="shared" si="245"/>
        <v>494235.08389650099</v>
      </c>
      <c r="I2578" s="100">
        <f t="shared" si="241"/>
        <v>496040.62170660199</v>
      </c>
      <c r="J2578" s="100">
        <f>MIN(I2578,Farms!$I$6*1000)</f>
        <v>495000</v>
      </c>
      <c r="K2578" s="100">
        <f>MAX(I2578-Farms!$I$6*1000, 0)</f>
        <v>1040.621706601989</v>
      </c>
      <c r="L2578" s="100">
        <f t="shared" si="242"/>
        <v>0</v>
      </c>
      <c r="M2578" s="100">
        <f t="shared" si="243"/>
        <v>322.52379797979808</v>
      </c>
      <c r="N2578" s="154">
        <f t="shared" si="244"/>
        <v>1363.145504581787</v>
      </c>
    </row>
    <row r="2579" spans="2:14" x14ac:dyDescent="0.25">
      <c r="B2579" s="4">
        <v>43056</v>
      </c>
      <c r="C2579" s="99">
        <f>'Farm Runoff'!$D2579</f>
        <v>3418.1567999999997</v>
      </c>
      <c r="D2579" s="99">
        <f>'Irrigation Demand'!$D2579</f>
        <v>1612.6189898989903</v>
      </c>
      <c r="E2579" s="99">
        <f>$C2579*Farms!$H$6/100</f>
        <v>847.70288640000001</v>
      </c>
      <c r="F2579" s="99">
        <f t="shared" si="240"/>
        <v>2570.4539135999999</v>
      </c>
      <c r="G2579" s="99">
        <f>IF(H2579&lt;Farms!$I$6*1000,(MIN(F2579,Farms!$L$6)),0)</f>
        <v>0</v>
      </c>
      <c r="H2579" s="100">
        <f t="shared" si="245"/>
        <v>495000</v>
      </c>
      <c r="I2579" s="100">
        <f t="shared" si="241"/>
        <v>494235.08389650099</v>
      </c>
      <c r="J2579" s="100">
        <f>MIN(I2579,Farms!$I$6*1000)</f>
        <v>494235.08389650099</v>
      </c>
      <c r="K2579" s="100">
        <f>MAX(I2579-Farms!$I$6*1000, 0)</f>
        <v>0</v>
      </c>
      <c r="L2579" s="100">
        <f t="shared" si="242"/>
        <v>2570.4539135999999</v>
      </c>
      <c r="M2579" s="100">
        <f t="shared" si="243"/>
        <v>322.52379797979808</v>
      </c>
      <c r="N2579" s="154">
        <f t="shared" si="244"/>
        <v>2892.9777115797979</v>
      </c>
    </row>
    <row r="2580" spans="2:14" x14ac:dyDescent="0.25">
      <c r="B2580" s="4">
        <v>43057</v>
      </c>
      <c r="C2580" s="99">
        <f>'Farm Runoff'!$D2580</f>
        <v>3418.1567999999997</v>
      </c>
      <c r="D2580" s="99">
        <f>'Irrigation Demand'!$D2580</f>
        <v>1612.6189898989903</v>
      </c>
      <c r="E2580" s="99">
        <f>$C2580*Farms!$H$6/100</f>
        <v>847.70288640000001</v>
      </c>
      <c r="F2580" s="99">
        <f t="shared" si="240"/>
        <v>2570.4539135999999</v>
      </c>
      <c r="G2580" s="99">
        <f>IF(H2580&lt;Farms!$I$6*1000,(MIN(F2580,Farms!$L$6)),0)</f>
        <v>2570.4539135999999</v>
      </c>
      <c r="H2580" s="100">
        <f t="shared" si="245"/>
        <v>494235.08389650099</v>
      </c>
      <c r="I2580" s="100">
        <f t="shared" si="241"/>
        <v>496040.62170660199</v>
      </c>
      <c r="J2580" s="100">
        <f>MIN(I2580,Farms!$I$6*1000)</f>
        <v>495000</v>
      </c>
      <c r="K2580" s="100">
        <f>MAX(I2580-Farms!$I$6*1000, 0)</f>
        <v>1040.621706601989</v>
      </c>
      <c r="L2580" s="100">
        <f t="shared" si="242"/>
        <v>0</v>
      </c>
      <c r="M2580" s="100">
        <f t="shared" si="243"/>
        <v>322.52379797979808</v>
      </c>
      <c r="N2580" s="154">
        <f t="shared" si="244"/>
        <v>1363.145504581787</v>
      </c>
    </row>
    <row r="2581" spans="2:14" x14ac:dyDescent="0.25">
      <c r="B2581" s="4">
        <v>43058</v>
      </c>
      <c r="C2581" s="99">
        <f>'Farm Runoff'!$D2581</f>
        <v>3418.1567999999997</v>
      </c>
      <c r="D2581" s="99">
        <f>'Irrigation Demand'!$D2581</f>
        <v>1612.6189898989903</v>
      </c>
      <c r="E2581" s="99">
        <f>$C2581*Farms!$H$6/100</f>
        <v>847.70288640000001</v>
      </c>
      <c r="F2581" s="99">
        <f t="shared" si="240"/>
        <v>2570.4539135999999</v>
      </c>
      <c r="G2581" s="99">
        <f>IF(H2581&lt;Farms!$I$6*1000,(MIN(F2581,Farms!$L$6)),0)</f>
        <v>0</v>
      </c>
      <c r="H2581" s="100">
        <f t="shared" si="245"/>
        <v>495000</v>
      </c>
      <c r="I2581" s="100">
        <f t="shared" si="241"/>
        <v>494235.08389650099</v>
      </c>
      <c r="J2581" s="100">
        <f>MIN(I2581,Farms!$I$6*1000)</f>
        <v>494235.08389650099</v>
      </c>
      <c r="K2581" s="100">
        <f>MAX(I2581-Farms!$I$6*1000, 0)</f>
        <v>0</v>
      </c>
      <c r="L2581" s="100">
        <f t="shared" si="242"/>
        <v>2570.4539135999999</v>
      </c>
      <c r="M2581" s="100">
        <f t="shared" si="243"/>
        <v>322.52379797979808</v>
      </c>
      <c r="N2581" s="154">
        <f t="shared" si="244"/>
        <v>2892.9777115797979</v>
      </c>
    </row>
    <row r="2582" spans="2:14" x14ac:dyDescent="0.25">
      <c r="B2582" s="4">
        <v>43059</v>
      </c>
      <c r="C2582" s="99">
        <f>'Farm Runoff'!$D2582</f>
        <v>3418.1567999999997</v>
      </c>
      <c r="D2582" s="99">
        <f>'Irrigation Demand'!$D2582</f>
        <v>1612.6189898989903</v>
      </c>
      <c r="E2582" s="99">
        <f>$C2582*Farms!$H$6/100</f>
        <v>847.70288640000001</v>
      </c>
      <c r="F2582" s="99">
        <f t="shared" si="240"/>
        <v>2570.4539135999999</v>
      </c>
      <c r="G2582" s="99">
        <f>IF(H2582&lt;Farms!$I$6*1000,(MIN(F2582,Farms!$L$6)),0)</f>
        <v>2570.4539135999999</v>
      </c>
      <c r="H2582" s="100">
        <f t="shared" si="245"/>
        <v>494235.08389650099</v>
      </c>
      <c r="I2582" s="100">
        <f t="shared" si="241"/>
        <v>496040.62170660199</v>
      </c>
      <c r="J2582" s="100">
        <f>MIN(I2582,Farms!$I$6*1000)</f>
        <v>495000</v>
      </c>
      <c r="K2582" s="100">
        <f>MAX(I2582-Farms!$I$6*1000, 0)</f>
        <v>1040.621706601989</v>
      </c>
      <c r="L2582" s="100">
        <f t="shared" si="242"/>
        <v>0</v>
      </c>
      <c r="M2582" s="100">
        <f t="shared" si="243"/>
        <v>322.52379797979808</v>
      </c>
      <c r="N2582" s="154">
        <f t="shared" si="244"/>
        <v>1363.145504581787</v>
      </c>
    </row>
    <row r="2583" spans="2:14" x14ac:dyDescent="0.25">
      <c r="B2583" s="4">
        <v>43060</v>
      </c>
      <c r="C2583" s="99">
        <f>'Farm Runoff'!$D2583</f>
        <v>3418.1567999999997</v>
      </c>
      <c r="D2583" s="99">
        <f>'Irrigation Demand'!$D2583</f>
        <v>1612.6189898989903</v>
      </c>
      <c r="E2583" s="99">
        <f>$C2583*Farms!$H$6/100</f>
        <v>847.70288640000001</v>
      </c>
      <c r="F2583" s="99">
        <f t="shared" si="240"/>
        <v>2570.4539135999999</v>
      </c>
      <c r="G2583" s="99">
        <f>IF(H2583&lt;Farms!$I$6*1000,(MIN(F2583,Farms!$L$6)),0)</f>
        <v>0</v>
      </c>
      <c r="H2583" s="100">
        <f t="shared" si="245"/>
        <v>495000</v>
      </c>
      <c r="I2583" s="100">
        <f t="shared" si="241"/>
        <v>494235.08389650099</v>
      </c>
      <c r="J2583" s="100">
        <f>MIN(I2583,Farms!$I$6*1000)</f>
        <v>494235.08389650099</v>
      </c>
      <c r="K2583" s="100">
        <f>MAX(I2583-Farms!$I$6*1000, 0)</f>
        <v>0</v>
      </c>
      <c r="L2583" s="100">
        <f t="shared" si="242"/>
        <v>2570.4539135999999</v>
      </c>
      <c r="M2583" s="100">
        <f t="shared" si="243"/>
        <v>322.52379797979808</v>
      </c>
      <c r="N2583" s="154">
        <f t="shared" si="244"/>
        <v>2892.9777115797979</v>
      </c>
    </row>
    <row r="2584" spans="2:14" x14ac:dyDescent="0.25">
      <c r="B2584" s="4">
        <v>43061</v>
      </c>
      <c r="C2584" s="99">
        <f>'Farm Runoff'!$D2584</f>
        <v>3418.1567999999997</v>
      </c>
      <c r="D2584" s="99">
        <f>'Irrigation Demand'!$D2584</f>
        <v>0</v>
      </c>
      <c r="E2584" s="99">
        <f>$C2584*Farms!$H$6/100</f>
        <v>847.70288640000001</v>
      </c>
      <c r="F2584" s="99">
        <f t="shared" si="240"/>
        <v>2570.4539135999999</v>
      </c>
      <c r="G2584" s="99">
        <f>IF(H2584&lt;Farms!$I$6*1000,(MIN(F2584,Farms!$L$6)),0)</f>
        <v>2570.4539135999999</v>
      </c>
      <c r="H2584" s="100">
        <f t="shared" si="245"/>
        <v>494235.08389650099</v>
      </c>
      <c r="I2584" s="100">
        <f t="shared" si="241"/>
        <v>497653.24069650099</v>
      </c>
      <c r="J2584" s="100">
        <f>MIN(I2584,Farms!$I$6*1000)</f>
        <v>495000</v>
      </c>
      <c r="K2584" s="100">
        <f>MAX(I2584-Farms!$I$6*1000, 0)</f>
        <v>2653.2406965009868</v>
      </c>
      <c r="L2584" s="100">
        <f t="shared" si="242"/>
        <v>0</v>
      </c>
      <c r="M2584" s="100">
        <f t="shared" si="243"/>
        <v>0</v>
      </c>
      <c r="N2584" s="154">
        <f t="shared" si="244"/>
        <v>2653.2406965009868</v>
      </c>
    </row>
    <row r="2585" spans="2:14" x14ac:dyDescent="0.25">
      <c r="B2585" s="4">
        <v>43062</v>
      </c>
      <c r="C2585" s="99">
        <f>'Farm Runoff'!$D2585</f>
        <v>2557.9584</v>
      </c>
      <c r="D2585" s="99">
        <f>'Irrigation Demand'!$D2585</f>
        <v>1612.6189898989903</v>
      </c>
      <c r="E2585" s="99">
        <f>$C2585*Farms!$H$6/100</f>
        <v>634.37368319999996</v>
      </c>
      <c r="F2585" s="99">
        <f t="shared" si="240"/>
        <v>1923.5847168</v>
      </c>
      <c r="G2585" s="99">
        <f>IF(H2585&lt;Farms!$I$6*1000,(MIN(F2585,Farms!$L$6)),0)</f>
        <v>0</v>
      </c>
      <c r="H2585" s="100">
        <f t="shared" si="245"/>
        <v>495000</v>
      </c>
      <c r="I2585" s="100">
        <f t="shared" si="241"/>
        <v>494021.75469330099</v>
      </c>
      <c r="J2585" s="100">
        <f>MIN(I2585,Farms!$I$6*1000)</f>
        <v>494021.75469330099</v>
      </c>
      <c r="K2585" s="100">
        <f>MAX(I2585-Farms!$I$6*1000, 0)</f>
        <v>0</v>
      </c>
      <c r="L2585" s="100">
        <f t="shared" si="242"/>
        <v>1923.5847168</v>
      </c>
      <c r="M2585" s="100">
        <f t="shared" si="243"/>
        <v>322.52379797979808</v>
      </c>
      <c r="N2585" s="154">
        <f t="shared" si="244"/>
        <v>2246.108514779798</v>
      </c>
    </row>
    <row r="2586" spans="2:14" x14ac:dyDescent="0.25">
      <c r="B2586" s="4">
        <v>43063</v>
      </c>
      <c r="C2586" s="99">
        <f>'Farm Runoff'!$D2586</f>
        <v>2557.9584</v>
      </c>
      <c r="D2586" s="99">
        <f>'Irrigation Demand'!$D2586</f>
        <v>1612.6189898989903</v>
      </c>
      <c r="E2586" s="99">
        <f>$C2586*Farms!$H$6/100</f>
        <v>634.37368319999996</v>
      </c>
      <c r="F2586" s="99">
        <f t="shared" si="240"/>
        <v>1923.5847168</v>
      </c>
      <c r="G2586" s="99">
        <f>IF(H2586&lt;Farms!$I$6*1000,(MIN(F2586,Farms!$L$6)),0)</f>
        <v>1923.5847168</v>
      </c>
      <c r="H2586" s="100">
        <f t="shared" si="245"/>
        <v>494021.75469330099</v>
      </c>
      <c r="I2586" s="100">
        <f t="shared" si="241"/>
        <v>494967.09410340199</v>
      </c>
      <c r="J2586" s="100">
        <f>MIN(I2586,Farms!$I$6*1000)</f>
        <v>494967.09410340199</v>
      </c>
      <c r="K2586" s="100">
        <f>MAX(I2586-Farms!$I$6*1000, 0)</f>
        <v>0</v>
      </c>
      <c r="L2586" s="100">
        <f t="shared" si="242"/>
        <v>0</v>
      </c>
      <c r="M2586" s="100">
        <f t="shared" si="243"/>
        <v>322.52379797979808</v>
      </c>
      <c r="N2586" s="154">
        <f t="shared" si="244"/>
        <v>322.52379797979808</v>
      </c>
    </row>
    <row r="2587" spans="2:14" x14ac:dyDescent="0.25">
      <c r="B2587" s="4">
        <v>43064</v>
      </c>
      <c r="C2587" s="99">
        <f>'Farm Runoff'!$D2587</f>
        <v>2557.9584</v>
      </c>
      <c r="D2587" s="99">
        <f>'Irrigation Demand'!$D2587</f>
        <v>1612.6189898989903</v>
      </c>
      <c r="E2587" s="99">
        <f>$C2587*Farms!$H$6/100</f>
        <v>634.37368319999996</v>
      </c>
      <c r="F2587" s="99">
        <f t="shared" si="240"/>
        <v>1923.5847168</v>
      </c>
      <c r="G2587" s="99">
        <f>IF(H2587&lt;Farms!$I$6*1000,(MIN(F2587,Farms!$L$6)),0)</f>
        <v>1923.5847168</v>
      </c>
      <c r="H2587" s="100">
        <f t="shared" si="245"/>
        <v>494967.09410340199</v>
      </c>
      <c r="I2587" s="100">
        <f t="shared" si="241"/>
        <v>495912.433513503</v>
      </c>
      <c r="J2587" s="100">
        <f>MIN(I2587,Farms!$I$6*1000)</f>
        <v>495000</v>
      </c>
      <c r="K2587" s="100">
        <f>MAX(I2587-Farms!$I$6*1000, 0)</f>
        <v>912.43351350299781</v>
      </c>
      <c r="L2587" s="100">
        <f t="shared" si="242"/>
        <v>0</v>
      </c>
      <c r="M2587" s="100">
        <f t="shared" si="243"/>
        <v>322.52379797979808</v>
      </c>
      <c r="N2587" s="154">
        <f t="shared" si="244"/>
        <v>1234.9573114827958</v>
      </c>
    </row>
    <row r="2588" spans="2:14" x14ac:dyDescent="0.25">
      <c r="B2588" s="4">
        <v>43065</v>
      </c>
      <c r="C2588" s="99">
        <f>'Farm Runoff'!$D2588</f>
        <v>2557.9584</v>
      </c>
      <c r="D2588" s="99">
        <f>'Irrigation Demand'!$D2588</f>
        <v>1612.6189898989903</v>
      </c>
      <c r="E2588" s="99">
        <f>$C2588*Farms!$H$6/100</f>
        <v>634.37368319999996</v>
      </c>
      <c r="F2588" s="99">
        <f t="shared" si="240"/>
        <v>1923.5847168</v>
      </c>
      <c r="G2588" s="99">
        <f>IF(H2588&lt;Farms!$I$6*1000,(MIN(F2588,Farms!$L$6)),0)</f>
        <v>0</v>
      </c>
      <c r="H2588" s="100">
        <f t="shared" si="245"/>
        <v>495000</v>
      </c>
      <c r="I2588" s="100">
        <f t="shared" si="241"/>
        <v>494021.75469330099</v>
      </c>
      <c r="J2588" s="100">
        <f>MIN(I2588,Farms!$I$6*1000)</f>
        <v>494021.75469330099</v>
      </c>
      <c r="K2588" s="100">
        <f>MAX(I2588-Farms!$I$6*1000, 0)</f>
        <v>0</v>
      </c>
      <c r="L2588" s="100">
        <f t="shared" si="242"/>
        <v>1923.5847168</v>
      </c>
      <c r="M2588" s="100">
        <f t="shared" si="243"/>
        <v>322.52379797979808</v>
      </c>
      <c r="N2588" s="154">
        <f t="shared" si="244"/>
        <v>2246.108514779798</v>
      </c>
    </row>
    <row r="2589" spans="2:14" x14ac:dyDescent="0.25">
      <c r="B2589" s="4">
        <v>43066</v>
      </c>
      <c r="C2589" s="99">
        <f>'Farm Runoff'!$D2589</f>
        <v>2557.9584</v>
      </c>
      <c r="D2589" s="99">
        <f>'Irrigation Demand'!$D2589</f>
        <v>1612.6189898989903</v>
      </c>
      <c r="E2589" s="99">
        <f>$C2589*Farms!$H$6/100</f>
        <v>634.37368319999996</v>
      </c>
      <c r="F2589" s="99">
        <f t="shared" si="240"/>
        <v>1923.5847168</v>
      </c>
      <c r="G2589" s="99">
        <f>IF(H2589&lt;Farms!$I$6*1000,(MIN(F2589,Farms!$L$6)),0)</f>
        <v>1923.5847168</v>
      </c>
      <c r="H2589" s="100">
        <f t="shared" si="245"/>
        <v>494021.75469330099</v>
      </c>
      <c r="I2589" s="100">
        <f t="shared" si="241"/>
        <v>494967.09410340199</v>
      </c>
      <c r="J2589" s="100">
        <f>MIN(I2589,Farms!$I$6*1000)</f>
        <v>494967.09410340199</v>
      </c>
      <c r="K2589" s="100">
        <f>MAX(I2589-Farms!$I$6*1000, 0)</f>
        <v>0</v>
      </c>
      <c r="L2589" s="100">
        <f t="shared" si="242"/>
        <v>0</v>
      </c>
      <c r="M2589" s="100">
        <f t="shared" si="243"/>
        <v>322.52379797979808</v>
      </c>
      <c r="N2589" s="154">
        <f t="shared" si="244"/>
        <v>322.52379797979808</v>
      </c>
    </row>
    <row r="2590" spans="2:14" x14ac:dyDescent="0.25">
      <c r="B2590" s="4">
        <v>43067</v>
      </c>
      <c r="C2590" s="99">
        <f>'Farm Runoff'!$D2590</f>
        <v>2557.9584</v>
      </c>
      <c r="D2590" s="99">
        <f>'Irrigation Demand'!$D2590</f>
        <v>1612.6189898989903</v>
      </c>
      <c r="E2590" s="99">
        <f>$C2590*Farms!$H$6/100</f>
        <v>634.37368319999996</v>
      </c>
      <c r="F2590" s="99">
        <f t="shared" si="240"/>
        <v>1923.5847168</v>
      </c>
      <c r="G2590" s="99">
        <f>IF(H2590&lt;Farms!$I$6*1000,(MIN(F2590,Farms!$L$6)),0)</f>
        <v>1923.5847168</v>
      </c>
      <c r="H2590" s="100">
        <f t="shared" si="245"/>
        <v>494967.09410340199</v>
      </c>
      <c r="I2590" s="100">
        <f t="shared" si="241"/>
        <v>495912.433513503</v>
      </c>
      <c r="J2590" s="100">
        <f>MIN(I2590,Farms!$I$6*1000)</f>
        <v>495000</v>
      </c>
      <c r="K2590" s="100">
        <f>MAX(I2590-Farms!$I$6*1000, 0)</f>
        <v>912.43351350299781</v>
      </c>
      <c r="L2590" s="100">
        <f t="shared" si="242"/>
        <v>0</v>
      </c>
      <c r="M2590" s="100">
        <f t="shared" si="243"/>
        <v>322.52379797979808</v>
      </c>
      <c r="N2590" s="154">
        <f t="shared" si="244"/>
        <v>1234.9573114827958</v>
      </c>
    </row>
    <row r="2591" spans="2:14" x14ac:dyDescent="0.25">
      <c r="B2591" s="4">
        <v>43068</v>
      </c>
      <c r="C2591" s="99">
        <f>'Farm Runoff'!$D2591</f>
        <v>2557.9584</v>
      </c>
      <c r="D2591" s="99">
        <f>'Irrigation Demand'!$D2591</f>
        <v>1612.6189898989903</v>
      </c>
      <c r="E2591" s="99">
        <f>$C2591*Farms!$H$6/100</f>
        <v>634.37368319999996</v>
      </c>
      <c r="F2591" s="99">
        <f t="shared" si="240"/>
        <v>1923.5847168</v>
      </c>
      <c r="G2591" s="99">
        <f>IF(H2591&lt;Farms!$I$6*1000,(MIN(F2591,Farms!$L$6)),0)</f>
        <v>0</v>
      </c>
      <c r="H2591" s="100">
        <f t="shared" si="245"/>
        <v>495000</v>
      </c>
      <c r="I2591" s="100">
        <f t="shared" si="241"/>
        <v>494021.75469330099</v>
      </c>
      <c r="J2591" s="100">
        <f>MIN(I2591,Farms!$I$6*1000)</f>
        <v>494021.75469330099</v>
      </c>
      <c r="K2591" s="100">
        <f>MAX(I2591-Farms!$I$6*1000, 0)</f>
        <v>0</v>
      </c>
      <c r="L2591" s="100">
        <f t="shared" si="242"/>
        <v>1923.5847168</v>
      </c>
      <c r="M2591" s="100">
        <f t="shared" si="243"/>
        <v>322.52379797979808</v>
      </c>
      <c r="N2591" s="154">
        <f t="shared" si="244"/>
        <v>2246.108514779798</v>
      </c>
    </row>
    <row r="2592" spans="2:14" x14ac:dyDescent="0.25">
      <c r="B2592" s="4">
        <v>43069</v>
      </c>
      <c r="C2592" s="99">
        <f>'Farm Runoff'!$D2592</f>
        <v>2557.9584</v>
      </c>
      <c r="D2592" s="99">
        <f>'Irrigation Demand'!$D2592</f>
        <v>1612.6189898989903</v>
      </c>
      <c r="E2592" s="99">
        <f>$C2592*Farms!$H$6/100</f>
        <v>634.37368319999996</v>
      </c>
      <c r="F2592" s="99">
        <f t="shared" si="240"/>
        <v>1923.5847168</v>
      </c>
      <c r="G2592" s="99">
        <f>IF(H2592&lt;Farms!$I$6*1000,(MIN(F2592,Farms!$L$6)),0)</f>
        <v>1923.5847168</v>
      </c>
      <c r="H2592" s="100">
        <f t="shared" si="245"/>
        <v>494021.75469330099</v>
      </c>
      <c r="I2592" s="100">
        <f t="shared" si="241"/>
        <v>494967.09410340199</v>
      </c>
      <c r="J2592" s="100">
        <f>MIN(I2592,Farms!$I$6*1000)</f>
        <v>494967.09410340199</v>
      </c>
      <c r="K2592" s="100">
        <f>MAX(I2592-Farms!$I$6*1000, 0)</f>
        <v>0</v>
      </c>
      <c r="L2592" s="100">
        <f t="shared" si="242"/>
        <v>0</v>
      </c>
      <c r="M2592" s="100">
        <f t="shared" si="243"/>
        <v>322.52379797979808</v>
      </c>
      <c r="N2592" s="154">
        <f t="shared" si="244"/>
        <v>322.52379797979808</v>
      </c>
    </row>
    <row r="2593" spans="2:14" x14ac:dyDescent="0.25">
      <c r="B2593" s="4">
        <v>43070</v>
      </c>
      <c r="C2593" s="99">
        <f>'Farm Runoff'!$D2593</f>
        <v>1969.4015999999997</v>
      </c>
      <c r="D2593" s="99">
        <f>'Irrigation Demand'!$D2593</f>
        <v>1972.6944281524927</v>
      </c>
      <c r="E2593" s="99">
        <f>$C2593*Farms!$H$6/100</f>
        <v>488.41159679999998</v>
      </c>
      <c r="F2593" s="99">
        <f t="shared" si="240"/>
        <v>1480.9900031999996</v>
      </c>
      <c r="G2593" s="99">
        <f>IF(H2593&lt;Farms!$I$6*1000,(MIN(F2593,Farms!$L$6)),0)</f>
        <v>1480.9900031999996</v>
      </c>
      <c r="H2593" s="100">
        <f t="shared" si="245"/>
        <v>494967.09410340199</v>
      </c>
      <c r="I2593" s="100">
        <f t="shared" si="241"/>
        <v>494963.80127524951</v>
      </c>
      <c r="J2593" s="100">
        <f>MIN(I2593,Farms!$I$6*1000)</f>
        <v>494963.80127524951</v>
      </c>
      <c r="K2593" s="100">
        <f>MAX(I2593-Farms!$I$6*1000, 0)</f>
        <v>0</v>
      </c>
      <c r="L2593" s="100">
        <f t="shared" si="242"/>
        <v>0</v>
      </c>
      <c r="M2593" s="100">
        <f t="shared" si="243"/>
        <v>394.53888563049856</v>
      </c>
      <c r="N2593" s="154">
        <f t="shared" si="244"/>
        <v>394.53888563049856</v>
      </c>
    </row>
    <row r="2594" spans="2:14" x14ac:dyDescent="0.25">
      <c r="B2594" s="4">
        <v>43071</v>
      </c>
      <c r="C2594" s="99">
        <f>'Farm Runoff'!$D2594</f>
        <v>1969.4015999999997</v>
      </c>
      <c r="D2594" s="99">
        <f>'Irrigation Demand'!$D2594</f>
        <v>1972.6944281524927</v>
      </c>
      <c r="E2594" s="99">
        <f>$C2594*Farms!$H$6/100</f>
        <v>488.41159679999998</v>
      </c>
      <c r="F2594" s="99">
        <f t="shared" si="240"/>
        <v>1480.9900031999996</v>
      </c>
      <c r="G2594" s="99">
        <f>IF(H2594&lt;Farms!$I$6*1000,(MIN(F2594,Farms!$L$6)),0)</f>
        <v>1480.9900031999996</v>
      </c>
      <c r="H2594" s="100">
        <f t="shared" si="245"/>
        <v>494963.80127524951</v>
      </c>
      <c r="I2594" s="100">
        <f t="shared" si="241"/>
        <v>494960.50844709703</v>
      </c>
      <c r="J2594" s="100">
        <f>MIN(I2594,Farms!$I$6*1000)</f>
        <v>494960.50844709703</v>
      </c>
      <c r="K2594" s="100">
        <f>MAX(I2594-Farms!$I$6*1000, 0)</f>
        <v>0</v>
      </c>
      <c r="L2594" s="100">
        <f t="shared" si="242"/>
        <v>0</v>
      </c>
      <c r="M2594" s="100">
        <f t="shared" si="243"/>
        <v>394.53888563049856</v>
      </c>
      <c r="N2594" s="154">
        <f t="shared" si="244"/>
        <v>394.53888563049856</v>
      </c>
    </row>
    <row r="2595" spans="2:14" x14ac:dyDescent="0.25">
      <c r="B2595" s="4">
        <v>43072</v>
      </c>
      <c r="C2595" s="99">
        <f>'Farm Runoff'!$D2595</f>
        <v>1969.4015999999997</v>
      </c>
      <c r="D2595" s="99">
        <f>'Irrigation Demand'!$D2595</f>
        <v>1972.6944281524927</v>
      </c>
      <c r="E2595" s="99">
        <f>$C2595*Farms!$H$6/100</f>
        <v>488.41159679999998</v>
      </c>
      <c r="F2595" s="99">
        <f t="shared" si="240"/>
        <v>1480.9900031999996</v>
      </c>
      <c r="G2595" s="99">
        <f>IF(H2595&lt;Farms!$I$6*1000,(MIN(F2595,Farms!$L$6)),0)</f>
        <v>1480.9900031999996</v>
      </c>
      <c r="H2595" s="100">
        <f t="shared" si="245"/>
        <v>494960.50844709703</v>
      </c>
      <c r="I2595" s="100">
        <f t="shared" si="241"/>
        <v>494957.21561894455</v>
      </c>
      <c r="J2595" s="100">
        <f>MIN(I2595,Farms!$I$6*1000)</f>
        <v>494957.21561894455</v>
      </c>
      <c r="K2595" s="100">
        <f>MAX(I2595-Farms!$I$6*1000, 0)</f>
        <v>0</v>
      </c>
      <c r="L2595" s="100">
        <f t="shared" si="242"/>
        <v>0</v>
      </c>
      <c r="M2595" s="100">
        <f t="shared" si="243"/>
        <v>394.53888563049856</v>
      </c>
      <c r="N2595" s="154">
        <f t="shared" si="244"/>
        <v>394.53888563049856</v>
      </c>
    </row>
    <row r="2596" spans="2:14" x14ac:dyDescent="0.25">
      <c r="B2596" s="4">
        <v>43073</v>
      </c>
      <c r="C2596" s="99">
        <f>'Farm Runoff'!$D2596</f>
        <v>1969.4015999999997</v>
      </c>
      <c r="D2596" s="99">
        <f>'Irrigation Demand'!$D2596</f>
        <v>1972.6944281524927</v>
      </c>
      <c r="E2596" s="99">
        <f>$C2596*Farms!$H$6/100</f>
        <v>488.41159679999998</v>
      </c>
      <c r="F2596" s="99">
        <f t="shared" si="240"/>
        <v>1480.9900031999996</v>
      </c>
      <c r="G2596" s="99">
        <f>IF(H2596&lt;Farms!$I$6*1000,(MIN(F2596,Farms!$L$6)),0)</f>
        <v>1480.9900031999996</v>
      </c>
      <c r="H2596" s="100">
        <f t="shared" si="245"/>
        <v>494957.21561894455</v>
      </c>
      <c r="I2596" s="100">
        <f t="shared" si="241"/>
        <v>494953.92279079207</v>
      </c>
      <c r="J2596" s="100">
        <f>MIN(I2596,Farms!$I$6*1000)</f>
        <v>494953.92279079207</v>
      </c>
      <c r="K2596" s="100">
        <f>MAX(I2596-Farms!$I$6*1000, 0)</f>
        <v>0</v>
      </c>
      <c r="L2596" s="100">
        <f t="shared" si="242"/>
        <v>0</v>
      </c>
      <c r="M2596" s="100">
        <f t="shared" si="243"/>
        <v>394.53888563049856</v>
      </c>
      <c r="N2596" s="154">
        <f t="shared" si="244"/>
        <v>394.53888563049856</v>
      </c>
    </row>
    <row r="2597" spans="2:14" x14ac:dyDescent="0.25">
      <c r="B2597" s="4">
        <v>43074</v>
      </c>
      <c r="C2597" s="99">
        <f>'Farm Runoff'!$D2597</f>
        <v>1969.4015999999997</v>
      </c>
      <c r="D2597" s="99">
        <f>'Irrigation Demand'!$D2597</f>
        <v>1972.6944281524927</v>
      </c>
      <c r="E2597" s="99">
        <f>$C2597*Farms!$H$6/100</f>
        <v>488.41159679999998</v>
      </c>
      <c r="F2597" s="99">
        <f t="shared" si="240"/>
        <v>1480.9900031999996</v>
      </c>
      <c r="G2597" s="99">
        <f>IF(H2597&lt;Farms!$I$6*1000,(MIN(F2597,Farms!$L$6)),0)</f>
        <v>1480.9900031999996</v>
      </c>
      <c r="H2597" s="100">
        <f t="shared" si="245"/>
        <v>494953.92279079207</v>
      </c>
      <c r="I2597" s="100">
        <f t="shared" si="241"/>
        <v>494950.62996263959</v>
      </c>
      <c r="J2597" s="100">
        <f>MIN(I2597,Farms!$I$6*1000)</f>
        <v>494950.62996263959</v>
      </c>
      <c r="K2597" s="100">
        <f>MAX(I2597-Farms!$I$6*1000, 0)</f>
        <v>0</v>
      </c>
      <c r="L2597" s="100">
        <f t="shared" si="242"/>
        <v>0</v>
      </c>
      <c r="M2597" s="100">
        <f t="shared" si="243"/>
        <v>394.53888563049856</v>
      </c>
      <c r="N2597" s="154">
        <f t="shared" si="244"/>
        <v>394.53888563049856</v>
      </c>
    </row>
    <row r="2598" spans="2:14" x14ac:dyDescent="0.25">
      <c r="B2598" s="4">
        <v>43075</v>
      </c>
      <c r="C2598" s="99">
        <f>'Farm Runoff'!$D2598</f>
        <v>1969.4015999999997</v>
      </c>
      <c r="D2598" s="99">
        <f>'Irrigation Demand'!$D2598</f>
        <v>1972.6944281524927</v>
      </c>
      <c r="E2598" s="99">
        <f>$C2598*Farms!$H$6/100</f>
        <v>488.41159679999998</v>
      </c>
      <c r="F2598" s="99">
        <f t="shared" si="240"/>
        <v>1480.9900031999996</v>
      </c>
      <c r="G2598" s="99">
        <f>IF(H2598&lt;Farms!$I$6*1000,(MIN(F2598,Farms!$L$6)),0)</f>
        <v>1480.9900031999996</v>
      </c>
      <c r="H2598" s="100">
        <f t="shared" si="245"/>
        <v>494950.62996263959</v>
      </c>
      <c r="I2598" s="100">
        <f t="shared" si="241"/>
        <v>494947.33713448711</v>
      </c>
      <c r="J2598" s="100">
        <f>MIN(I2598,Farms!$I$6*1000)</f>
        <v>494947.33713448711</v>
      </c>
      <c r="K2598" s="100">
        <f>MAX(I2598-Farms!$I$6*1000, 0)</f>
        <v>0</v>
      </c>
      <c r="L2598" s="100">
        <f t="shared" si="242"/>
        <v>0</v>
      </c>
      <c r="M2598" s="100">
        <f t="shared" si="243"/>
        <v>394.53888563049856</v>
      </c>
      <c r="N2598" s="154">
        <f t="shared" si="244"/>
        <v>394.53888563049856</v>
      </c>
    </row>
    <row r="2599" spans="2:14" x14ac:dyDescent="0.25">
      <c r="B2599" s="4">
        <v>43076</v>
      </c>
      <c r="C2599" s="99">
        <f>'Farm Runoff'!$D2599</f>
        <v>1969.4015999999997</v>
      </c>
      <c r="D2599" s="99">
        <f>'Irrigation Demand'!$D2599</f>
        <v>1972.6944281524927</v>
      </c>
      <c r="E2599" s="99">
        <f>$C2599*Farms!$H$6/100</f>
        <v>488.41159679999998</v>
      </c>
      <c r="F2599" s="99">
        <f t="shared" si="240"/>
        <v>1480.9900031999996</v>
      </c>
      <c r="G2599" s="99">
        <f>IF(H2599&lt;Farms!$I$6*1000,(MIN(F2599,Farms!$L$6)),0)</f>
        <v>1480.9900031999996</v>
      </c>
      <c r="H2599" s="100">
        <f t="shared" si="245"/>
        <v>494947.33713448711</v>
      </c>
      <c r="I2599" s="100">
        <f t="shared" si="241"/>
        <v>494944.04430633463</v>
      </c>
      <c r="J2599" s="100">
        <f>MIN(I2599,Farms!$I$6*1000)</f>
        <v>494944.04430633463</v>
      </c>
      <c r="K2599" s="100">
        <f>MAX(I2599-Farms!$I$6*1000, 0)</f>
        <v>0</v>
      </c>
      <c r="L2599" s="100">
        <f t="shared" si="242"/>
        <v>0</v>
      </c>
      <c r="M2599" s="100">
        <f t="shared" si="243"/>
        <v>394.53888563049856</v>
      </c>
      <c r="N2599" s="154">
        <f t="shared" si="244"/>
        <v>394.53888563049856</v>
      </c>
    </row>
    <row r="2600" spans="2:14" x14ac:dyDescent="0.25">
      <c r="B2600" s="4">
        <v>43077</v>
      </c>
      <c r="C2600" s="99">
        <f>'Farm Runoff'!$D2600</f>
        <v>1969.4015999999997</v>
      </c>
      <c r="D2600" s="99">
        <f>'Irrigation Demand'!$D2600</f>
        <v>1972.6944281524927</v>
      </c>
      <c r="E2600" s="99">
        <f>$C2600*Farms!$H$6/100</f>
        <v>488.41159679999998</v>
      </c>
      <c r="F2600" s="99">
        <f t="shared" si="240"/>
        <v>1480.9900031999996</v>
      </c>
      <c r="G2600" s="99">
        <f>IF(H2600&lt;Farms!$I$6*1000,(MIN(F2600,Farms!$L$6)),0)</f>
        <v>1480.9900031999996</v>
      </c>
      <c r="H2600" s="100">
        <f t="shared" si="245"/>
        <v>494944.04430633463</v>
      </c>
      <c r="I2600" s="100">
        <f t="shared" si="241"/>
        <v>494940.75147818215</v>
      </c>
      <c r="J2600" s="100">
        <f>MIN(I2600,Farms!$I$6*1000)</f>
        <v>494940.75147818215</v>
      </c>
      <c r="K2600" s="100">
        <f>MAX(I2600-Farms!$I$6*1000, 0)</f>
        <v>0</v>
      </c>
      <c r="L2600" s="100">
        <f t="shared" si="242"/>
        <v>0</v>
      </c>
      <c r="M2600" s="100">
        <f t="shared" si="243"/>
        <v>394.53888563049856</v>
      </c>
      <c r="N2600" s="154">
        <f t="shared" si="244"/>
        <v>394.53888563049856</v>
      </c>
    </row>
    <row r="2601" spans="2:14" x14ac:dyDescent="0.25">
      <c r="B2601" s="4">
        <v>43078</v>
      </c>
      <c r="C2601" s="99">
        <f>'Farm Runoff'!$D2601</f>
        <v>1969.4015999999997</v>
      </c>
      <c r="D2601" s="99">
        <f>'Irrigation Demand'!$D2601</f>
        <v>1972.6944281524927</v>
      </c>
      <c r="E2601" s="99">
        <f>$C2601*Farms!$H$6/100</f>
        <v>488.41159679999998</v>
      </c>
      <c r="F2601" s="99">
        <f t="shared" si="240"/>
        <v>1480.9900031999996</v>
      </c>
      <c r="G2601" s="99">
        <f>IF(H2601&lt;Farms!$I$6*1000,(MIN(F2601,Farms!$L$6)),0)</f>
        <v>1480.9900031999996</v>
      </c>
      <c r="H2601" s="100">
        <f t="shared" si="245"/>
        <v>494940.75147818215</v>
      </c>
      <c r="I2601" s="100">
        <f t="shared" si="241"/>
        <v>494937.45865002967</v>
      </c>
      <c r="J2601" s="100">
        <f>MIN(I2601,Farms!$I$6*1000)</f>
        <v>494937.45865002967</v>
      </c>
      <c r="K2601" s="100">
        <f>MAX(I2601-Farms!$I$6*1000, 0)</f>
        <v>0</v>
      </c>
      <c r="L2601" s="100">
        <f t="shared" si="242"/>
        <v>0</v>
      </c>
      <c r="M2601" s="100">
        <f t="shared" si="243"/>
        <v>394.53888563049856</v>
      </c>
      <c r="N2601" s="154">
        <f t="shared" si="244"/>
        <v>394.53888563049856</v>
      </c>
    </row>
    <row r="2602" spans="2:14" x14ac:dyDescent="0.25">
      <c r="B2602" s="4">
        <v>43079</v>
      </c>
      <c r="C2602" s="99">
        <f>'Farm Runoff'!$D2602</f>
        <v>1969.4015999999997</v>
      </c>
      <c r="D2602" s="99">
        <f>'Irrigation Demand'!$D2602</f>
        <v>1972.6944281524927</v>
      </c>
      <c r="E2602" s="99">
        <f>$C2602*Farms!$H$6/100</f>
        <v>488.41159679999998</v>
      </c>
      <c r="F2602" s="99">
        <f t="shared" si="240"/>
        <v>1480.9900031999996</v>
      </c>
      <c r="G2602" s="99">
        <f>IF(H2602&lt;Farms!$I$6*1000,(MIN(F2602,Farms!$L$6)),0)</f>
        <v>1480.9900031999996</v>
      </c>
      <c r="H2602" s="100">
        <f t="shared" si="245"/>
        <v>494937.45865002967</v>
      </c>
      <c r="I2602" s="100">
        <f t="shared" si="241"/>
        <v>494934.16582187719</v>
      </c>
      <c r="J2602" s="100">
        <f>MIN(I2602,Farms!$I$6*1000)</f>
        <v>494934.16582187719</v>
      </c>
      <c r="K2602" s="100">
        <f>MAX(I2602-Farms!$I$6*1000, 0)</f>
        <v>0</v>
      </c>
      <c r="L2602" s="100">
        <f t="shared" si="242"/>
        <v>0</v>
      </c>
      <c r="M2602" s="100">
        <f t="shared" si="243"/>
        <v>394.53888563049856</v>
      </c>
      <c r="N2602" s="154">
        <f t="shared" si="244"/>
        <v>394.53888563049856</v>
      </c>
    </row>
    <row r="2603" spans="2:14" x14ac:dyDescent="0.25">
      <c r="B2603" s="4">
        <v>43080</v>
      </c>
      <c r="C2603" s="99">
        <f>'Farm Runoff'!$D2603</f>
        <v>1969.4015999999997</v>
      </c>
      <c r="D2603" s="99">
        <f>'Irrigation Demand'!$D2603</f>
        <v>1972.6944281524927</v>
      </c>
      <c r="E2603" s="99">
        <f>$C2603*Farms!$H$6/100</f>
        <v>488.41159679999998</v>
      </c>
      <c r="F2603" s="99">
        <f t="shared" si="240"/>
        <v>1480.9900031999996</v>
      </c>
      <c r="G2603" s="99">
        <f>IF(H2603&lt;Farms!$I$6*1000,(MIN(F2603,Farms!$L$6)),0)</f>
        <v>1480.9900031999996</v>
      </c>
      <c r="H2603" s="100">
        <f t="shared" si="245"/>
        <v>494934.16582187719</v>
      </c>
      <c r="I2603" s="100">
        <f t="shared" si="241"/>
        <v>494930.87299372471</v>
      </c>
      <c r="J2603" s="100">
        <f>MIN(I2603,Farms!$I$6*1000)</f>
        <v>494930.87299372471</v>
      </c>
      <c r="K2603" s="100">
        <f>MAX(I2603-Farms!$I$6*1000, 0)</f>
        <v>0</v>
      </c>
      <c r="L2603" s="100">
        <f t="shared" si="242"/>
        <v>0</v>
      </c>
      <c r="M2603" s="100">
        <f t="shared" si="243"/>
        <v>394.53888563049856</v>
      </c>
      <c r="N2603" s="154">
        <f t="shared" si="244"/>
        <v>394.53888563049856</v>
      </c>
    </row>
    <row r="2604" spans="2:14" x14ac:dyDescent="0.25">
      <c r="B2604" s="4">
        <v>43081</v>
      </c>
      <c r="C2604" s="99">
        <f>'Farm Runoff'!$D2604</f>
        <v>1969.4015999999997</v>
      </c>
      <c r="D2604" s="99">
        <f>'Irrigation Demand'!$D2604</f>
        <v>1972.6944281524927</v>
      </c>
      <c r="E2604" s="99">
        <f>$C2604*Farms!$H$6/100</f>
        <v>488.41159679999998</v>
      </c>
      <c r="F2604" s="99">
        <f t="shared" si="240"/>
        <v>1480.9900031999996</v>
      </c>
      <c r="G2604" s="99">
        <f>IF(H2604&lt;Farms!$I$6*1000,(MIN(F2604,Farms!$L$6)),0)</f>
        <v>1480.9900031999996</v>
      </c>
      <c r="H2604" s="100">
        <f t="shared" si="245"/>
        <v>494930.87299372471</v>
      </c>
      <c r="I2604" s="100">
        <f t="shared" si="241"/>
        <v>494927.58016557223</v>
      </c>
      <c r="J2604" s="100">
        <f>MIN(I2604,Farms!$I$6*1000)</f>
        <v>494927.58016557223</v>
      </c>
      <c r="K2604" s="100">
        <f>MAX(I2604-Farms!$I$6*1000, 0)</f>
        <v>0</v>
      </c>
      <c r="L2604" s="100">
        <f t="shared" si="242"/>
        <v>0</v>
      </c>
      <c r="M2604" s="100">
        <f t="shared" si="243"/>
        <v>394.53888563049856</v>
      </c>
      <c r="N2604" s="154">
        <f t="shared" si="244"/>
        <v>394.53888563049856</v>
      </c>
    </row>
    <row r="2605" spans="2:14" x14ac:dyDescent="0.25">
      <c r="B2605" s="4">
        <v>43082</v>
      </c>
      <c r="C2605" s="99">
        <f>'Farm Runoff'!$D2605</f>
        <v>1969.4015999999997</v>
      </c>
      <c r="D2605" s="99">
        <f>'Irrigation Demand'!$D2605</f>
        <v>1972.6944281524927</v>
      </c>
      <c r="E2605" s="99">
        <f>$C2605*Farms!$H$6/100</f>
        <v>488.41159679999998</v>
      </c>
      <c r="F2605" s="99">
        <f t="shared" si="240"/>
        <v>1480.9900031999996</v>
      </c>
      <c r="G2605" s="99">
        <f>IF(H2605&lt;Farms!$I$6*1000,(MIN(F2605,Farms!$L$6)),0)</f>
        <v>1480.9900031999996</v>
      </c>
      <c r="H2605" s="100">
        <f t="shared" si="245"/>
        <v>494927.58016557223</v>
      </c>
      <c r="I2605" s="100">
        <f t="shared" si="241"/>
        <v>494924.28733741975</v>
      </c>
      <c r="J2605" s="100">
        <f>MIN(I2605,Farms!$I$6*1000)</f>
        <v>494924.28733741975</v>
      </c>
      <c r="K2605" s="100">
        <f>MAX(I2605-Farms!$I$6*1000, 0)</f>
        <v>0</v>
      </c>
      <c r="L2605" s="100">
        <f t="shared" si="242"/>
        <v>0</v>
      </c>
      <c r="M2605" s="100">
        <f t="shared" si="243"/>
        <v>394.53888563049856</v>
      </c>
      <c r="N2605" s="154">
        <f t="shared" si="244"/>
        <v>394.53888563049856</v>
      </c>
    </row>
    <row r="2606" spans="2:14" x14ac:dyDescent="0.25">
      <c r="B2606" s="4">
        <v>43083</v>
      </c>
      <c r="C2606" s="99">
        <f>'Farm Runoff'!$D2606</f>
        <v>1969.4015999999997</v>
      </c>
      <c r="D2606" s="99">
        <f>'Irrigation Demand'!$D2606</f>
        <v>1972.6944281524927</v>
      </c>
      <c r="E2606" s="99">
        <f>$C2606*Farms!$H$6/100</f>
        <v>488.41159679999998</v>
      </c>
      <c r="F2606" s="99">
        <f t="shared" si="240"/>
        <v>1480.9900031999996</v>
      </c>
      <c r="G2606" s="99">
        <f>IF(H2606&lt;Farms!$I$6*1000,(MIN(F2606,Farms!$L$6)),0)</f>
        <v>1480.9900031999996</v>
      </c>
      <c r="H2606" s="100">
        <f t="shared" si="245"/>
        <v>494924.28733741975</v>
      </c>
      <c r="I2606" s="100">
        <f t="shared" si="241"/>
        <v>494920.99450926727</v>
      </c>
      <c r="J2606" s="100">
        <f>MIN(I2606,Farms!$I$6*1000)</f>
        <v>494920.99450926727</v>
      </c>
      <c r="K2606" s="100">
        <f>MAX(I2606-Farms!$I$6*1000, 0)</f>
        <v>0</v>
      </c>
      <c r="L2606" s="100">
        <f t="shared" si="242"/>
        <v>0</v>
      </c>
      <c r="M2606" s="100">
        <f t="shared" si="243"/>
        <v>394.53888563049856</v>
      </c>
      <c r="N2606" s="154">
        <f t="shared" si="244"/>
        <v>394.53888563049856</v>
      </c>
    </row>
    <row r="2607" spans="2:14" x14ac:dyDescent="0.25">
      <c r="B2607" s="4">
        <v>43084</v>
      </c>
      <c r="C2607" s="99">
        <f>'Farm Runoff'!$D2607</f>
        <v>1969.4015999999997</v>
      </c>
      <c r="D2607" s="99">
        <f>'Irrigation Demand'!$D2607</f>
        <v>1972.6944281524927</v>
      </c>
      <c r="E2607" s="99">
        <f>$C2607*Farms!$H$6/100</f>
        <v>488.41159679999998</v>
      </c>
      <c r="F2607" s="99">
        <f t="shared" si="240"/>
        <v>1480.9900031999996</v>
      </c>
      <c r="G2607" s="99">
        <f>IF(H2607&lt;Farms!$I$6*1000,(MIN(F2607,Farms!$L$6)),0)</f>
        <v>1480.9900031999996</v>
      </c>
      <c r="H2607" s="100">
        <f t="shared" si="245"/>
        <v>494920.99450926727</v>
      </c>
      <c r="I2607" s="100">
        <f t="shared" si="241"/>
        <v>494917.70168111479</v>
      </c>
      <c r="J2607" s="100">
        <f>MIN(I2607,Farms!$I$6*1000)</f>
        <v>494917.70168111479</v>
      </c>
      <c r="K2607" s="100">
        <f>MAX(I2607-Farms!$I$6*1000, 0)</f>
        <v>0</v>
      </c>
      <c r="L2607" s="100">
        <f t="shared" si="242"/>
        <v>0</v>
      </c>
      <c r="M2607" s="100">
        <f t="shared" si="243"/>
        <v>394.53888563049856</v>
      </c>
      <c r="N2607" s="154">
        <f t="shared" si="244"/>
        <v>394.53888563049856</v>
      </c>
    </row>
    <row r="2608" spans="2:14" x14ac:dyDescent="0.25">
      <c r="B2608" s="4">
        <v>43085</v>
      </c>
      <c r="C2608" s="99">
        <f>'Farm Runoff'!$D2608</f>
        <v>1969.4015999999997</v>
      </c>
      <c r="D2608" s="99">
        <f>'Irrigation Demand'!$D2608</f>
        <v>1972.6944281524927</v>
      </c>
      <c r="E2608" s="99">
        <f>$C2608*Farms!$H$6/100</f>
        <v>488.41159679999998</v>
      </c>
      <c r="F2608" s="99">
        <f t="shared" si="240"/>
        <v>1480.9900031999996</v>
      </c>
      <c r="G2608" s="99">
        <f>IF(H2608&lt;Farms!$I$6*1000,(MIN(F2608,Farms!$L$6)),0)</f>
        <v>1480.9900031999996</v>
      </c>
      <c r="H2608" s="100">
        <f t="shared" si="245"/>
        <v>494917.70168111479</v>
      </c>
      <c r="I2608" s="100">
        <f t="shared" si="241"/>
        <v>494914.40885296231</v>
      </c>
      <c r="J2608" s="100">
        <f>MIN(I2608,Farms!$I$6*1000)</f>
        <v>494914.40885296231</v>
      </c>
      <c r="K2608" s="100">
        <f>MAX(I2608-Farms!$I$6*1000, 0)</f>
        <v>0</v>
      </c>
      <c r="L2608" s="100">
        <f t="shared" si="242"/>
        <v>0</v>
      </c>
      <c r="M2608" s="100">
        <f t="shared" si="243"/>
        <v>394.53888563049856</v>
      </c>
      <c r="N2608" s="154">
        <f t="shared" si="244"/>
        <v>394.53888563049856</v>
      </c>
    </row>
    <row r="2609" spans="2:14" x14ac:dyDescent="0.25">
      <c r="B2609" s="4">
        <v>43086</v>
      </c>
      <c r="C2609" s="99">
        <f>'Farm Runoff'!$D2609</f>
        <v>1969.4015999999997</v>
      </c>
      <c r="D2609" s="99">
        <f>'Irrigation Demand'!$D2609</f>
        <v>1972.6944281524927</v>
      </c>
      <c r="E2609" s="99">
        <f>$C2609*Farms!$H$6/100</f>
        <v>488.41159679999998</v>
      </c>
      <c r="F2609" s="99">
        <f t="shared" si="240"/>
        <v>1480.9900031999996</v>
      </c>
      <c r="G2609" s="99">
        <f>IF(H2609&lt;Farms!$I$6*1000,(MIN(F2609,Farms!$L$6)),0)</f>
        <v>1480.9900031999996</v>
      </c>
      <c r="H2609" s="100">
        <f t="shared" si="245"/>
        <v>494914.40885296231</v>
      </c>
      <c r="I2609" s="100">
        <f t="shared" si="241"/>
        <v>494911.11602480983</v>
      </c>
      <c r="J2609" s="100">
        <f>MIN(I2609,Farms!$I$6*1000)</f>
        <v>494911.11602480983</v>
      </c>
      <c r="K2609" s="100">
        <f>MAX(I2609-Farms!$I$6*1000, 0)</f>
        <v>0</v>
      </c>
      <c r="L2609" s="100">
        <f t="shared" si="242"/>
        <v>0</v>
      </c>
      <c r="M2609" s="100">
        <f t="shared" si="243"/>
        <v>394.53888563049856</v>
      </c>
      <c r="N2609" s="154">
        <f t="shared" si="244"/>
        <v>394.53888563049856</v>
      </c>
    </row>
    <row r="2610" spans="2:14" x14ac:dyDescent="0.25">
      <c r="B2610" s="4">
        <v>43087</v>
      </c>
      <c r="C2610" s="99">
        <f>'Farm Runoff'!$D2610</f>
        <v>1969.4015999999997</v>
      </c>
      <c r="D2610" s="99">
        <f>'Irrigation Demand'!$D2610</f>
        <v>1972.6944281524927</v>
      </c>
      <c r="E2610" s="99">
        <f>$C2610*Farms!$H$6/100</f>
        <v>488.41159679999998</v>
      </c>
      <c r="F2610" s="99">
        <f t="shared" si="240"/>
        <v>1480.9900031999996</v>
      </c>
      <c r="G2610" s="99">
        <f>IF(H2610&lt;Farms!$I$6*1000,(MIN(F2610,Farms!$L$6)),0)</f>
        <v>1480.9900031999996</v>
      </c>
      <c r="H2610" s="100">
        <f t="shared" si="245"/>
        <v>494911.11602480983</v>
      </c>
      <c r="I2610" s="100">
        <f t="shared" si="241"/>
        <v>494907.82319665735</v>
      </c>
      <c r="J2610" s="100">
        <f>MIN(I2610,Farms!$I$6*1000)</f>
        <v>494907.82319665735</v>
      </c>
      <c r="K2610" s="100">
        <f>MAX(I2610-Farms!$I$6*1000, 0)</f>
        <v>0</v>
      </c>
      <c r="L2610" s="100">
        <f t="shared" si="242"/>
        <v>0</v>
      </c>
      <c r="M2610" s="100">
        <f t="shared" si="243"/>
        <v>394.53888563049856</v>
      </c>
      <c r="N2610" s="154">
        <f t="shared" si="244"/>
        <v>394.53888563049856</v>
      </c>
    </row>
    <row r="2611" spans="2:14" x14ac:dyDescent="0.25">
      <c r="B2611" s="4">
        <v>43088</v>
      </c>
      <c r="C2611" s="99">
        <f>'Farm Runoff'!$D2611</f>
        <v>1969.4015999999997</v>
      </c>
      <c r="D2611" s="99">
        <f>'Irrigation Demand'!$D2611</f>
        <v>1972.6944281524927</v>
      </c>
      <c r="E2611" s="99">
        <f>$C2611*Farms!$H$6/100</f>
        <v>488.41159679999998</v>
      </c>
      <c r="F2611" s="99">
        <f t="shared" si="240"/>
        <v>1480.9900031999996</v>
      </c>
      <c r="G2611" s="99">
        <f>IF(H2611&lt;Farms!$I$6*1000,(MIN(F2611,Farms!$L$6)),0)</f>
        <v>1480.9900031999996</v>
      </c>
      <c r="H2611" s="100">
        <f t="shared" si="245"/>
        <v>494907.82319665735</v>
      </c>
      <c r="I2611" s="100">
        <f t="shared" si="241"/>
        <v>494904.53036850487</v>
      </c>
      <c r="J2611" s="100">
        <f>MIN(I2611,Farms!$I$6*1000)</f>
        <v>494904.53036850487</v>
      </c>
      <c r="K2611" s="100">
        <f>MAX(I2611-Farms!$I$6*1000, 0)</f>
        <v>0</v>
      </c>
      <c r="L2611" s="100">
        <f t="shared" si="242"/>
        <v>0</v>
      </c>
      <c r="M2611" s="100">
        <f t="shared" si="243"/>
        <v>394.53888563049856</v>
      </c>
      <c r="N2611" s="154">
        <f t="shared" si="244"/>
        <v>394.53888563049856</v>
      </c>
    </row>
    <row r="2612" spans="2:14" x14ac:dyDescent="0.25">
      <c r="B2612" s="4">
        <v>43089</v>
      </c>
      <c r="C2612" s="99">
        <f>'Farm Runoff'!$D2612</f>
        <v>1969.4015999999997</v>
      </c>
      <c r="D2612" s="99">
        <f>'Irrigation Demand'!$D2612</f>
        <v>1972.6944281524927</v>
      </c>
      <c r="E2612" s="99">
        <f>$C2612*Farms!$H$6/100</f>
        <v>488.41159679999998</v>
      </c>
      <c r="F2612" s="99">
        <f t="shared" si="240"/>
        <v>1480.9900031999996</v>
      </c>
      <c r="G2612" s="99">
        <f>IF(H2612&lt;Farms!$I$6*1000,(MIN(F2612,Farms!$L$6)),0)</f>
        <v>1480.9900031999996</v>
      </c>
      <c r="H2612" s="100">
        <f t="shared" si="245"/>
        <v>494904.53036850487</v>
      </c>
      <c r="I2612" s="100">
        <f t="shared" si="241"/>
        <v>494901.23754035239</v>
      </c>
      <c r="J2612" s="100">
        <f>MIN(I2612,Farms!$I$6*1000)</f>
        <v>494901.23754035239</v>
      </c>
      <c r="K2612" s="100">
        <f>MAX(I2612-Farms!$I$6*1000, 0)</f>
        <v>0</v>
      </c>
      <c r="L2612" s="100">
        <f t="shared" si="242"/>
        <v>0</v>
      </c>
      <c r="M2612" s="100">
        <f t="shared" si="243"/>
        <v>394.53888563049856</v>
      </c>
      <c r="N2612" s="154">
        <f t="shared" si="244"/>
        <v>394.53888563049856</v>
      </c>
    </row>
    <row r="2613" spans="2:14" x14ac:dyDescent="0.25">
      <c r="B2613" s="4">
        <v>43090</v>
      </c>
      <c r="C2613" s="99">
        <f>'Farm Runoff'!$D2613</f>
        <v>1969.4015999999997</v>
      </c>
      <c r="D2613" s="99">
        <f>'Irrigation Demand'!$D2613</f>
        <v>1972.6944281524927</v>
      </c>
      <c r="E2613" s="99">
        <f>$C2613*Farms!$H$6/100</f>
        <v>488.41159679999998</v>
      </c>
      <c r="F2613" s="99">
        <f t="shared" si="240"/>
        <v>1480.9900031999996</v>
      </c>
      <c r="G2613" s="99">
        <f>IF(H2613&lt;Farms!$I$6*1000,(MIN(F2613,Farms!$L$6)),0)</f>
        <v>1480.9900031999996</v>
      </c>
      <c r="H2613" s="100">
        <f t="shared" si="245"/>
        <v>494901.23754035239</v>
      </c>
      <c r="I2613" s="100">
        <f t="shared" si="241"/>
        <v>494897.94471219991</v>
      </c>
      <c r="J2613" s="100">
        <f>MIN(I2613,Farms!$I$6*1000)</f>
        <v>494897.94471219991</v>
      </c>
      <c r="K2613" s="100">
        <f>MAX(I2613-Farms!$I$6*1000, 0)</f>
        <v>0</v>
      </c>
      <c r="L2613" s="100">
        <f t="shared" si="242"/>
        <v>0</v>
      </c>
      <c r="M2613" s="100">
        <f t="shared" si="243"/>
        <v>394.53888563049856</v>
      </c>
      <c r="N2613" s="154">
        <f t="shared" si="244"/>
        <v>394.53888563049856</v>
      </c>
    </row>
    <row r="2614" spans="2:14" x14ac:dyDescent="0.25">
      <c r="B2614" s="4">
        <v>43091</v>
      </c>
      <c r="C2614" s="99">
        <f>'Farm Runoff'!$D2614</f>
        <v>1969.4015999999997</v>
      </c>
      <c r="D2614" s="99">
        <f>'Irrigation Demand'!$D2614</f>
        <v>1972.6944281524927</v>
      </c>
      <c r="E2614" s="99">
        <f>$C2614*Farms!$H$6/100</f>
        <v>488.41159679999998</v>
      </c>
      <c r="F2614" s="99">
        <f t="shared" si="240"/>
        <v>1480.9900031999996</v>
      </c>
      <c r="G2614" s="99">
        <f>IF(H2614&lt;Farms!$I$6*1000,(MIN(F2614,Farms!$L$6)),0)</f>
        <v>1480.9900031999996</v>
      </c>
      <c r="H2614" s="100">
        <f t="shared" si="245"/>
        <v>494897.94471219991</v>
      </c>
      <c r="I2614" s="100">
        <f t="shared" si="241"/>
        <v>494894.65188404743</v>
      </c>
      <c r="J2614" s="100">
        <f>MIN(I2614,Farms!$I$6*1000)</f>
        <v>494894.65188404743</v>
      </c>
      <c r="K2614" s="100">
        <f>MAX(I2614-Farms!$I$6*1000, 0)</f>
        <v>0</v>
      </c>
      <c r="L2614" s="100">
        <f t="shared" si="242"/>
        <v>0</v>
      </c>
      <c r="M2614" s="100">
        <f t="shared" si="243"/>
        <v>394.53888563049856</v>
      </c>
      <c r="N2614" s="154">
        <f t="shared" si="244"/>
        <v>394.53888563049856</v>
      </c>
    </row>
    <row r="2615" spans="2:14" x14ac:dyDescent="0.25">
      <c r="B2615" s="4">
        <v>43092</v>
      </c>
      <c r="C2615" s="99">
        <f>'Farm Runoff'!$D2615</f>
        <v>1969.4015999999997</v>
      </c>
      <c r="D2615" s="99">
        <f>'Irrigation Demand'!$D2615</f>
        <v>1972.6944281524927</v>
      </c>
      <c r="E2615" s="99">
        <f>$C2615*Farms!$H$6/100</f>
        <v>488.41159679999998</v>
      </c>
      <c r="F2615" s="99">
        <f t="shared" si="240"/>
        <v>1480.9900031999996</v>
      </c>
      <c r="G2615" s="99">
        <f>IF(H2615&lt;Farms!$I$6*1000,(MIN(F2615,Farms!$L$6)),0)</f>
        <v>1480.9900031999996</v>
      </c>
      <c r="H2615" s="100">
        <f t="shared" si="245"/>
        <v>494894.65188404743</v>
      </c>
      <c r="I2615" s="100">
        <f t="shared" si="241"/>
        <v>494891.35905589495</v>
      </c>
      <c r="J2615" s="100">
        <f>MIN(I2615,Farms!$I$6*1000)</f>
        <v>494891.35905589495</v>
      </c>
      <c r="K2615" s="100">
        <f>MAX(I2615-Farms!$I$6*1000, 0)</f>
        <v>0</v>
      </c>
      <c r="L2615" s="100">
        <f t="shared" si="242"/>
        <v>0</v>
      </c>
      <c r="M2615" s="100">
        <f t="shared" si="243"/>
        <v>394.53888563049856</v>
      </c>
      <c r="N2615" s="154">
        <f t="shared" si="244"/>
        <v>394.53888563049856</v>
      </c>
    </row>
    <row r="2616" spans="2:14" x14ac:dyDescent="0.25">
      <c r="B2616" s="4">
        <v>43093</v>
      </c>
      <c r="C2616" s="99">
        <f>'Farm Runoff'!$D2616</f>
        <v>1969.4015999999997</v>
      </c>
      <c r="D2616" s="99">
        <f>'Irrigation Demand'!$D2616</f>
        <v>1972.6944281524927</v>
      </c>
      <c r="E2616" s="99">
        <f>$C2616*Farms!$H$6/100</f>
        <v>488.41159679999998</v>
      </c>
      <c r="F2616" s="99">
        <f t="shared" si="240"/>
        <v>1480.9900031999996</v>
      </c>
      <c r="G2616" s="99">
        <f>IF(H2616&lt;Farms!$I$6*1000,(MIN(F2616,Farms!$L$6)),0)</f>
        <v>1480.9900031999996</v>
      </c>
      <c r="H2616" s="100">
        <f t="shared" si="245"/>
        <v>494891.35905589495</v>
      </c>
      <c r="I2616" s="100">
        <f t="shared" si="241"/>
        <v>494888.06622774247</v>
      </c>
      <c r="J2616" s="100">
        <f>MIN(I2616,Farms!$I$6*1000)</f>
        <v>494888.06622774247</v>
      </c>
      <c r="K2616" s="100">
        <f>MAX(I2616-Farms!$I$6*1000, 0)</f>
        <v>0</v>
      </c>
      <c r="L2616" s="100">
        <f t="shared" si="242"/>
        <v>0</v>
      </c>
      <c r="M2616" s="100">
        <f t="shared" si="243"/>
        <v>394.53888563049856</v>
      </c>
      <c r="N2616" s="154">
        <f t="shared" si="244"/>
        <v>394.53888563049856</v>
      </c>
    </row>
    <row r="2617" spans="2:14" x14ac:dyDescent="0.25">
      <c r="B2617" s="4">
        <v>43094</v>
      </c>
      <c r="C2617" s="99">
        <f>'Farm Runoff'!$D2617</f>
        <v>1312.9344000000001</v>
      </c>
      <c r="D2617" s="99">
        <f>'Irrigation Demand'!$D2617</f>
        <v>1972.6944281524927</v>
      </c>
      <c r="E2617" s="99">
        <f>$C2617*Farms!$H$6/100</f>
        <v>325.60773119999999</v>
      </c>
      <c r="F2617" s="99">
        <f t="shared" si="240"/>
        <v>987.32666880000011</v>
      </c>
      <c r="G2617" s="99">
        <f>IF(H2617&lt;Farms!$I$6*1000,(MIN(F2617,Farms!$L$6)),0)</f>
        <v>987.32666880000011</v>
      </c>
      <c r="H2617" s="100">
        <f t="shared" si="245"/>
        <v>494888.06622774247</v>
      </c>
      <c r="I2617" s="100">
        <f t="shared" si="241"/>
        <v>494228.30619958992</v>
      </c>
      <c r="J2617" s="100">
        <f>MIN(I2617,Farms!$I$6*1000)</f>
        <v>494228.30619958992</v>
      </c>
      <c r="K2617" s="100">
        <f>MAX(I2617-Farms!$I$6*1000, 0)</f>
        <v>0</v>
      </c>
      <c r="L2617" s="100">
        <f t="shared" si="242"/>
        <v>0</v>
      </c>
      <c r="M2617" s="100">
        <f t="shared" si="243"/>
        <v>394.53888563049856</v>
      </c>
      <c r="N2617" s="154">
        <f t="shared" si="244"/>
        <v>394.53888563049856</v>
      </c>
    </row>
    <row r="2618" spans="2:14" x14ac:dyDescent="0.25">
      <c r="B2618" s="4">
        <v>43095</v>
      </c>
      <c r="C2618" s="99">
        <f>'Farm Runoff'!$D2618</f>
        <v>1312.9344000000001</v>
      </c>
      <c r="D2618" s="99">
        <f>'Irrigation Demand'!$D2618</f>
        <v>1972.6944281524927</v>
      </c>
      <c r="E2618" s="99">
        <f>$C2618*Farms!$H$6/100</f>
        <v>325.60773119999999</v>
      </c>
      <c r="F2618" s="99">
        <f t="shared" si="240"/>
        <v>987.32666880000011</v>
      </c>
      <c r="G2618" s="99">
        <f>IF(H2618&lt;Farms!$I$6*1000,(MIN(F2618,Farms!$L$6)),0)</f>
        <v>987.32666880000011</v>
      </c>
      <c r="H2618" s="100">
        <f t="shared" si="245"/>
        <v>494228.30619958992</v>
      </c>
      <c r="I2618" s="100">
        <f t="shared" si="241"/>
        <v>493568.54617143737</v>
      </c>
      <c r="J2618" s="100">
        <f>MIN(I2618,Farms!$I$6*1000)</f>
        <v>493568.54617143737</v>
      </c>
      <c r="K2618" s="100">
        <f>MAX(I2618-Farms!$I$6*1000, 0)</f>
        <v>0</v>
      </c>
      <c r="L2618" s="100">
        <f t="shared" si="242"/>
        <v>0</v>
      </c>
      <c r="M2618" s="100">
        <f t="shared" si="243"/>
        <v>394.53888563049856</v>
      </c>
      <c r="N2618" s="154">
        <f t="shared" si="244"/>
        <v>394.53888563049856</v>
      </c>
    </row>
    <row r="2619" spans="2:14" x14ac:dyDescent="0.25">
      <c r="B2619" s="4">
        <v>43096</v>
      </c>
      <c r="C2619" s="99">
        <f>'Farm Runoff'!$D2619</f>
        <v>1312.9344000000001</v>
      </c>
      <c r="D2619" s="99">
        <f>'Irrigation Demand'!$D2619</f>
        <v>1972.6944281524927</v>
      </c>
      <c r="E2619" s="99">
        <f>$C2619*Farms!$H$6/100</f>
        <v>325.60773119999999</v>
      </c>
      <c r="F2619" s="99">
        <f t="shared" si="240"/>
        <v>987.32666880000011</v>
      </c>
      <c r="G2619" s="99">
        <f>IF(H2619&lt;Farms!$I$6*1000,(MIN(F2619,Farms!$L$6)),0)</f>
        <v>987.32666880000011</v>
      </c>
      <c r="H2619" s="100">
        <f t="shared" si="245"/>
        <v>493568.54617143737</v>
      </c>
      <c r="I2619" s="100">
        <f t="shared" si="241"/>
        <v>492908.78614328481</v>
      </c>
      <c r="J2619" s="100">
        <f>MIN(I2619,Farms!$I$6*1000)</f>
        <v>492908.78614328481</v>
      </c>
      <c r="K2619" s="100">
        <f>MAX(I2619-Farms!$I$6*1000, 0)</f>
        <v>0</v>
      </c>
      <c r="L2619" s="100">
        <f t="shared" si="242"/>
        <v>0</v>
      </c>
      <c r="M2619" s="100">
        <f t="shared" si="243"/>
        <v>394.53888563049856</v>
      </c>
      <c r="N2619" s="154">
        <f t="shared" si="244"/>
        <v>394.53888563049856</v>
      </c>
    </row>
    <row r="2620" spans="2:14" x14ac:dyDescent="0.25">
      <c r="B2620" s="4">
        <v>43097</v>
      </c>
      <c r="C2620" s="99">
        <f>'Farm Runoff'!$D2620</f>
        <v>1312.9344000000001</v>
      </c>
      <c r="D2620" s="99">
        <f>'Irrigation Demand'!$D2620</f>
        <v>1972.6944281524927</v>
      </c>
      <c r="E2620" s="99">
        <f>$C2620*Farms!$H$6/100</f>
        <v>325.60773119999999</v>
      </c>
      <c r="F2620" s="99">
        <f t="shared" si="240"/>
        <v>987.32666880000011</v>
      </c>
      <c r="G2620" s="99">
        <f>IF(H2620&lt;Farms!$I$6*1000,(MIN(F2620,Farms!$L$6)),0)</f>
        <v>987.32666880000011</v>
      </c>
      <c r="H2620" s="100">
        <f t="shared" si="245"/>
        <v>492908.78614328481</v>
      </c>
      <c r="I2620" s="100">
        <f t="shared" si="241"/>
        <v>492249.02611513226</v>
      </c>
      <c r="J2620" s="100">
        <f>MIN(I2620,Farms!$I$6*1000)</f>
        <v>492249.02611513226</v>
      </c>
      <c r="K2620" s="100">
        <f>MAX(I2620-Farms!$I$6*1000, 0)</f>
        <v>0</v>
      </c>
      <c r="L2620" s="100">
        <f t="shared" si="242"/>
        <v>0</v>
      </c>
      <c r="M2620" s="100">
        <f t="shared" si="243"/>
        <v>394.53888563049856</v>
      </c>
      <c r="N2620" s="154">
        <f t="shared" si="244"/>
        <v>394.53888563049856</v>
      </c>
    </row>
    <row r="2621" spans="2:14" x14ac:dyDescent="0.25">
      <c r="B2621" s="4">
        <v>43098</v>
      </c>
      <c r="C2621" s="99">
        <f>'Farm Runoff'!$D2621</f>
        <v>1312.9344000000001</v>
      </c>
      <c r="D2621" s="99">
        <f>'Irrigation Demand'!$D2621</f>
        <v>1972.6944281524927</v>
      </c>
      <c r="E2621" s="99">
        <f>$C2621*Farms!$H$6/100</f>
        <v>325.60773119999999</v>
      </c>
      <c r="F2621" s="99">
        <f t="shared" si="240"/>
        <v>987.32666880000011</v>
      </c>
      <c r="G2621" s="99">
        <f>IF(H2621&lt;Farms!$I$6*1000,(MIN(F2621,Farms!$L$6)),0)</f>
        <v>987.32666880000011</v>
      </c>
      <c r="H2621" s="100">
        <f t="shared" si="245"/>
        <v>492249.02611513226</v>
      </c>
      <c r="I2621" s="100">
        <f t="shared" si="241"/>
        <v>491589.26608697971</v>
      </c>
      <c r="J2621" s="100">
        <f>MIN(I2621,Farms!$I$6*1000)</f>
        <v>491589.26608697971</v>
      </c>
      <c r="K2621" s="100">
        <f>MAX(I2621-Farms!$I$6*1000, 0)</f>
        <v>0</v>
      </c>
      <c r="L2621" s="100">
        <f t="shared" si="242"/>
        <v>0</v>
      </c>
      <c r="M2621" s="100">
        <f t="shared" si="243"/>
        <v>394.53888563049856</v>
      </c>
      <c r="N2621" s="154">
        <f t="shared" si="244"/>
        <v>394.53888563049856</v>
      </c>
    </row>
    <row r="2622" spans="2:14" x14ac:dyDescent="0.25">
      <c r="B2622" s="4">
        <v>43099</v>
      </c>
      <c r="C2622" s="99">
        <f>'Farm Runoff'!$D2622</f>
        <v>1312.9344000000001</v>
      </c>
      <c r="D2622" s="99">
        <f>'Irrigation Demand'!$D2622</f>
        <v>1972.6944281524927</v>
      </c>
      <c r="E2622" s="99">
        <f>$C2622*Farms!$H$6/100</f>
        <v>325.60773119999999</v>
      </c>
      <c r="F2622" s="99">
        <f t="shared" si="240"/>
        <v>987.32666880000011</v>
      </c>
      <c r="G2622" s="99">
        <f>IF(H2622&lt;Farms!$I$6*1000,(MIN(F2622,Farms!$L$6)),0)</f>
        <v>987.32666880000011</v>
      </c>
      <c r="H2622" s="100">
        <f t="shared" si="245"/>
        <v>491589.26608697971</v>
      </c>
      <c r="I2622" s="100">
        <f t="shared" si="241"/>
        <v>490929.50605882716</v>
      </c>
      <c r="J2622" s="100">
        <f>MIN(I2622,Farms!$I$6*1000)</f>
        <v>490929.50605882716</v>
      </c>
      <c r="K2622" s="100">
        <f>MAX(I2622-Farms!$I$6*1000, 0)</f>
        <v>0</v>
      </c>
      <c r="L2622" s="100">
        <f t="shared" si="242"/>
        <v>0</v>
      </c>
      <c r="M2622" s="100">
        <f t="shared" si="243"/>
        <v>394.53888563049856</v>
      </c>
      <c r="N2622" s="154">
        <f t="shared" si="244"/>
        <v>394.53888563049856</v>
      </c>
    </row>
    <row r="2623" spans="2:14" x14ac:dyDescent="0.25">
      <c r="B2623" s="4">
        <v>43100</v>
      </c>
      <c r="C2623" s="99">
        <f>'Farm Runoff'!$D2623</f>
        <v>1312.9344000000001</v>
      </c>
      <c r="D2623" s="99">
        <f>'Irrigation Demand'!$D2623</f>
        <v>1661.3444281524926</v>
      </c>
      <c r="E2623" s="99">
        <f>$C2623*Farms!$H$6/100</f>
        <v>325.60773119999999</v>
      </c>
      <c r="F2623" s="99">
        <f t="shared" si="240"/>
        <v>987.32666880000011</v>
      </c>
      <c r="G2623" s="99">
        <f>IF(H2623&lt;Farms!$I$6*1000,(MIN(F2623,Farms!$L$6)),0)</f>
        <v>987.32666880000011</v>
      </c>
      <c r="H2623" s="100">
        <f t="shared" si="245"/>
        <v>490929.50605882716</v>
      </c>
      <c r="I2623" s="100">
        <f t="shared" si="241"/>
        <v>490581.09603067464</v>
      </c>
      <c r="J2623" s="100">
        <f>MIN(I2623,Farms!$I$6*1000)</f>
        <v>490581.09603067464</v>
      </c>
      <c r="K2623" s="100">
        <f>MAX(I2623-Farms!$I$6*1000, 0)</f>
        <v>0</v>
      </c>
      <c r="L2623" s="100">
        <f t="shared" si="242"/>
        <v>0</v>
      </c>
      <c r="M2623" s="100">
        <f t="shared" si="243"/>
        <v>332.26888563049852</v>
      </c>
      <c r="N2623" s="154">
        <f t="shared" si="244"/>
        <v>332.26888563049852</v>
      </c>
    </row>
    <row r="2624" spans="2:14" x14ac:dyDescent="0.25">
      <c r="B2624" s="4">
        <v>43101</v>
      </c>
      <c r="C2624" s="99">
        <f>'Farm Runoff'!$D2624</f>
        <v>3044.6496000000002</v>
      </c>
      <c r="D2624" s="99">
        <f>'Irrigation Demand'!$D2624</f>
        <v>2007.2797653958949</v>
      </c>
      <c r="E2624" s="99">
        <f>$C2624*Farms!$H$6/100</f>
        <v>755.07310080000013</v>
      </c>
      <c r="F2624" s="99">
        <f t="shared" si="240"/>
        <v>2289.5764991999999</v>
      </c>
      <c r="G2624" s="99">
        <f>IF(H2624&lt;Farms!$I$6*1000,(MIN(F2624,Farms!$L$6)),0)</f>
        <v>2289.5764991999999</v>
      </c>
      <c r="H2624" s="100">
        <f t="shared" si="245"/>
        <v>490581.09603067464</v>
      </c>
      <c r="I2624" s="100">
        <f t="shared" si="241"/>
        <v>491618.46586527873</v>
      </c>
      <c r="J2624" s="100">
        <f>MIN(I2624,Farms!$I$6*1000)</f>
        <v>491618.46586527873</v>
      </c>
      <c r="K2624" s="100">
        <f>MAX(I2624-Farms!$I$6*1000, 0)</f>
        <v>0</v>
      </c>
      <c r="L2624" s="100">
        <f t="shared" si="242"/>
        <v>0</v>
      </c>
      <c r="M2624" s="100">
        <f t="shared" si="243"/>
        <v>401.45595307917898</v>
      </c>
      <c r="N2624" s="154">
        <f t="shared" si="244"/>
        <v>401.45595307917898</v>
      </c>
    </row>
    <row r="2625" spans="2:14" x14ac:dyDescent="0.25">
      <c r="B2625" s="4">
        <v>43102</v>
      </c>
      <c r="C2625" s="99">
        <f>'Farm Runoff'!$D2625</f>
        <v>3044.6496000000002</v>
      </c>
      <c r="D2625" s="99">
        <f>'Irrigation Demand'!$D2625</f>
        <v>2007.2797653958949</v>
      </c>
      <c r="E2625" s="99">
        <f>$C2625*Farms!$H$6/100</f>
        <v>755.07310080000013</v>
      </c>
      <c r="F2625" s="99">
        <f t="shared" si="240"/>
        <v>2289.5764991999999</v>
      </c>
      <c r="G2625" s="99">
        <f>IF(H2625&lt;Farms!$I$6*1000,(MIN(F2625,Farms!$L$6)),0)</f>
        <v>2289.5764991999999</v>
      </c>
      <c r="H2625" s="100">
        <f t="shared" si="245"/>
        <v>491618.46586527873</v>
      </c>
      <c r="I2625" s="100">
        <f t="shared" si="241"/>
        <v>492655.83569988282</v>
      </c>
      <c r="J2625" s="100">
        <f>MIN(I2625,Farms!$I$6*1000)</f>
        <v>492655.83569988282</v>
      </c>
      <c r="K2625" s="100">
        <f>MAX(I2625-Farms!$I$6*1000, 0)</f>
        <v>0</v>
      </c>
      <c r="L2625" s="100">
        <f t="shared" si="242"/>
        <v>0</v>
      </c>
      <c r="M2625" s="100">
        <f t="shared" si="243"/>
        <v>401.45595307917898</v>
      </c>
      <c r="N2625" s="154">
        <f t="shared" si="244"/>
        <v>401.45595307917898</v>
      </c>
    </row>
    <row r="2626" spans="2:14" x14ac:dyDescent="0.25">
      <c r="B2626" s="4">
        <v>43103</v>
      </c>
      <c r="C2626" s="99">
        <f>'Farm Runoff'!$D2626</f>
        <v>3044.6496000000002</v>
      </c>
      <c r="D2626" s="99">
        <f>'Irrigation Demand'!$D2626</f>
        <v>2007.2797653958949</v>
      </c>
      <c r="E2626" s="99">
        <f>$C2626*Farms!$H$6/100</f>
        <v>755.07310080000013</v>
      </c>
      <c r="F2626" s="99">
        <f t="shared" si="240"/>
        <v>2289.5764991999999</v>
      </c>
      <c r="G2626" s="99">
        <f>IF(H2626&lt;Farms!$I$6*1000,(MIN(F2626,Farms!$L$6)),0)</f>
        <v>2289.5764991999999</v>
      </c>
      <c r="H2626" s="100">
        <f t="shared" si="245"/>
        <v>492655.83569988282</v>
      </c>
      <c r="I2626" s="100">
        <f t="shared" si="241"/>
        <v>493693.20553448691</v>
      </c>
      <c r="J2626" s="100">
        <f>MIN(I2626,Farms!$I$6*1000)</f>
        <v>493693.20553448691</v>
      </c>
      <c r="K2626" s="100">
        <f>MAX(I2626-Farms!$I$6*1000, 0)</f>
        <v>0</v>
      </c>
      <c r="L2626" s="100">
        <f t="shared" si="242"/>
        <v>0</v>
      </c>
      <c r="M2626" s="100">
        <f t="shared" si="243"/>
        <v>401.45595307917898</v>
      </c>
      <c r="N2626" s="154">
        <f t="shared" si="244"/>
        <v>401.45595307917898</v>
      </c>
    </row>
    <row r="2627" spans="2:14" x14ac:dyDescent="0.25">
      <c r="B2627" s="4">
        <v>43104</v>
      </c>
      <c r="C2627" s="99">
        <f>'Farm Runoff'!$D2627</f>
        <v>3044.6496000000002</v>
      </c>
      <c r="D2627" s="99">
        <f>'Irrigation Demand'!$D2627</f>
        <v>2007.2797653958949</v>
      </c>
      <c r="E2627" s="99">
        <f>$C2627*Farms!$H$6/100</f>
        <v>755.07310080000013</v>
      </c>
      <c r="F2627" s="99">
        <f t="shared" si="240"/>
        <v>2289.5764991999999</v>
      </c>
      <c r="G2627" s="99">
        <f>IF(H2627&lt;Farms!$I$6*1000,(MIN(F2627,Farms!$L$6)),0)</f>
        <v>2289.5764991999999</v>
      </c>
      <c r="H2627" s="100">
        <f t="shared" si="245"/>
        <v>493693.20553448691</v>
      </c>
      <c r="I2627" s="100">
        <f t="shared" si="241"/>
        <v>494730.57536909101</v>
      </c>
      <c r="J2627" s="100">
        <f>MIN(I2627,Farms!$I$6*1000)</f>
        <v>494730.57536909101</v>
      </c>
      <c r="K2627" s="100">
        <f>MAX(I2627-Farms!$I$6*1000, 0)</f>
        <v>0</v>
      </c>
      <c r="L2627" s="100">
        <f t="shared" si="242"/>
        <v>0</v>
      </c>
      <c r="M2627" s="100">
        <f t="shared" si="243"/>
        <v>401.45595307917898</v>
      </c>
      <c r="N2627" s="154">
        <f t="shared" si="244"/>
        <v>401.45595307917898</v>
      </c>
    </row>
    <row r="2628" spans="2:14" x14ac:dyDescent="0.25">
      <c r="B2628" s="4">
        <v>43105</v>
      </c>
      <c r="C2628" s="99">
        <f>'Farm Runoff'!$D2628</f>
        <v>3044.6496000000002</v>
      </c>
      <c r="D2628" s="99">
        <f>'Irrigation Demand'!$D2628</f>
        <v>2007.2797653958949</v>
      </c>
      <c r="E2628" s="99">
        <f>$C2628*Farms!$H$6/100</f>
        <v>755.07310080000013</v>
      </c>
      <c r="F2628" s="99">
        <f t="shared" si="240"/>
        <v>2289.5764991999999</v>
      </c>
      <c r="G2628" s="99">
        <f>IF(H2628&lt;Farms!$I$6*1000,(MIN(F2628,Farms!$L$6)),0)</f>
        <v>2289.5764991999999</v>
      </c>
      <c r="H2628" s="100">
        <f t="shared" si="245"/>
        <v>494730.57536909101</v>
      </c>
      <c r="I2628" s="100">
        <f t="shared" si="241"/>
        <v>495767.9452036951</v>
      </c>
      <c r="J2628" s="100">
        <f>MIN(I2628,Farms!$I$6*1000)</f>
        <v>495000</v>
      </c>
      <c r="K2628" s="100">
        <f>MAX(I2628-Farms!$I$6*1000, 0)</f>
        <v>767.94520369509701</v>
      </c>
      <c r="L2628" s="100">
        <f t="shared" si="242"/>
        <v>0</v>
      </c>
      <c r="M2628" s="100">
        <f t="shared" si="243"/>
        <v>401.45595307917898</v>
      </c>
      <c r="N2628" s="154">
        <f t="shared" si="244"/>
        <v>1169.4011567742759</v>
      </c>
    </row>
    <row r="2629" spans="2:14" x14ac:dyDescent="0.25">
      <c r="B2629" s="4">
        <v>43106</v>
      </c>
      <c r="C2629" s="99">
        <f>'Farm Runoff'!$D2629</f>
        <v>3044.6496000000002</v>
      </c>
      <c r="D2629" s="99">
        <f>'Irrigation Demand'!$D2629</f>
        <v>2007.2797653958949</v>
      </c>
      <c r="E2629" s="99">
        <f>$C2629*Farms!$H$6/100</f>
        <v>755.07310080000013</v>
      </c>
      <c r="F2629" s="99">
        <f t="shared" si="240"/>
        <v>2289.5764991999999</v>
      </c>
      <c r="G2629" s="99">
        <f>IF(H2629&lt;Farms!$I$6*1000,(MIN(F2629,Farms!$L$6)),0)</f>
        <v>0</v>
      </c>
      <c r="H2629" s="100">
        <f t="shared" si="245"/>
        <v>495000</v>
      </c>
      <c r="I2629" s="100">
        <f t="shared" si="241"/>
        <v>493747.79333540407</v>
      </c>
      <c r="J2629" s="100">
        <f>MIN(I2629,Farms!$I$6*1000)</f>
        <v>493747.79333540407</v>
      </c>
      <c r="K2629" s="100">
        <f>MAX(I2629-Farms!$I$6*1000, 0)</f>
        <v>0</v>
      </c>
      <c r="L2629" s="100">
        <f t="shared" si="242"/>
        <v>2289.5764991999999</v>
      </c>
      <c r="M2629" s="100">
        <f t="shared" si="243"/>
        <v>401.45595307917898</v>
      </c>
      <c r="N2629" s="154">
        <f t="shared" si="244"/>
        <v>2691.0324522791789</v>
      </c>
    </row>
    <row r="2630" spans="2:14" x14ac:dyDescent="0.25">
      <c r="B2630" s="4">
        <v>43107</v>
      </c>
      <c r="C2630" s="99">
        <f>'Farm Runoff'!$D2630</f>
        <v>3044.6496000000002</v>
      </c>
      <c r="D2630" s="99">
        <f>'Irrigation Demand'!$D2630</f>
        <v>2007.2797653958949</v>
      </c>
      <c r="E2630" s="99">
        <f>$C2630*Farms!$H$6/100</f>
        <v>755.07310080000013</v>
      </c>
      <c r="F2630" s="99">
        <f t="shared" si="240"/>
        <v>2289.5764991999999</v>
      </c>
      <c r="G2630" s="99">
        <f>IF(H2630&lt;Farms!$I$6*1000,(MIN(F2630,Farms!$L$6)),0)</f>
        <v>2289.5764991999999</v>
      </c>
      <c r="H2630" s="100">
        <f t="shared" si="245"/>
        <v>493747.79333540407</v>
      </c>
      <c r="I2630" s="100">
        <f t="shared" si="241"/>
        <v>494785.16317000816</v>
      </c>
      <c r="J2630" s="100">
        <f>MIN(I2630,Farms!$I$6*1000)</f>
        <v>494785.16317000816</v>
      </c>
      <c r="K2630" s="100">
        <f>MAX(I2630-Farms!$I$6*1000, 0)</f>
        <v>0</v>
      </c>
      <c r="L2630" s="100">
        <f t="shared" si="242"/>
        <v>0</v>
      </c>
      <c r="M2630" s="100">
        <f t="shared" si="243"/>
        <v>401.45595307917898</v>
      </c>
      <c r="N2630" s="154">
        <f t="shared" si="244"/>
        <v>401.45595307917898</v>
      </c>
    </row>
    <row r="2631" spans="2:14" x14ac:dyDescent="0.25">
      <c r="B2631" s="4">
        <v>43108</v>
      </c>
      <c r="C2631" s="99">
        <f>'Farm Runoff'!$D2631</f>
        <v>1516.6656000000003</v>
      </c>
      <c r="D2631" s="99">
        <f>'Irrigation Demand'!$D2631</f>
        <v>2007.2797653958949</v>
      </c>
      <c r="E2631" s="99">
        <f>$C2631*Farms!$H$6/100</f>
        <v>376.1330688000001</v>
      </c>
      <c r="F2631" s="99">
        <f t="shared" ref="F2631:F2694" si="246">C2631-E2631</f>
        <v>1140.5325312000002</v>
      </c>
      <c r="G2631" s="99">
        <f>IF(H2631&lt;Farms!$I$6*1000,(MIN(F2631,Farms!$L$6)),0)</f>
        <v>1140.5325312000002</v>
      </c>
      <c r="H2631" s="100">
        <f t="shared" si="245"/>
        <v>494785.16317000816</v>
      </c>
      <c r="I2631" s="100">
        <f t="shared" ref="I2631:I2694" si="247">H2631+E2631+G2631-D2631</f>
        <v>494294.5490046122</v>
      </c>
      <c r="J2631" s="100">
        <f>MIN(I2631,Farms!$I$6*1000)</f>
        <v>494294.5490046122</v>
      </c>
      <c r="K2631" s="100">
        <f>MAX(I2631-Farms!$I$6*1000, 0)</f>
        <v>0</v>
      </c>
      <c r="L2631" s="100">
        <f t="shared" ref="L2631:L2694" si="248">F2631-G2631</f>
        <v>0</v>
      </c>
      <c r="M2631" s="100">
        <f t="shared" ref="M2631:M2694" si="249">D2631*0.2</f>
        <v>401.45595307917898</v>
      </c>
      <c r="N2631" s="154">
        <f t="shared" ref="N2631:N2694" si="250">K2631+L2631+M2631</f>
        <v>401.45595307917898</v>
      </c>
    </row>
    <row r="2632" spans="2:14" x14ac:dyDescent="0.25">
      <c r="B2632" s="4">
        <v>43109</v>
      </c>
      <c r="C2632" s="99">
        <f>'Farm Runoff'!$D2632</f>
        <v>1516.6656000000003</v>
      </c>
      <c r="D2632" s="99">
        <f>'Irrigation Demand'!$D2632</f>
        <v>2007.2797653958949</v>
      </c>
      <c r="E2632" s="99">
        <f>$C2632*Farms!$H$6/100</f>
        <v>376.1330688000001</v>
      </c>
      <c r="F2632" s="99">
        <f t="shared" si="246"/>
        <v>1140.5325312000002</v>
      </c>
      <c r="G2632" s="99">
        <f>IF(H2632&lt;Farms!$I$6*1000,(MIN(F2632,Farms!$L$6)),0)</f>
        <v>1140.5325312000002</v>
      </c>
      <c r="H2632" s="100">
        <f t="shared" ref="H2632:H2695" si="251">J2631</f>
        <v>494294.5490046122</v>
      </c>
      <c r="I2632" s="100">
        <f t="shared" si="247"/>
        <v>493803.93483921624</v>
      </c>
      <c r="J2632" s="100">
        <f>MIN(I2632,Farms!$I$6*1000)</f>
        <v>493803.93483921624</v>
      </c>
      <c r="K2632" s="100">
        <f>MAX(I2632-Farms!$I$6*1000, 0)</f>
        <v>0</v>
      </c>
      <c r="L2632" s="100">
        <f t="shared" si="248"/>
        <v>0</v>
      </c>
      <c r="M2632" s="100">
        <f t="shared" si="249"/>
        <v>401.45595307917898</v>
      </c>
      <c r="N2632" s="154">
        <f t="shared" si="250"/>
        <v>401.45595307917898</v>
      </c>
    </row>
    <row r="2633" spans="2:14" x14ac:dyDescent="0.25">
      <c r="B2633" s="4">
        <v>43110</v>
      </c>
      <c r="C2633" s="99">
        <f>'Farm Runoff'!$D2633</f>
        <v>1516.6656000000003</v>
      </c>
      <c r="D2633" s="99">
        <f>'Irrigation Demand'!$D2633</f>
        <v>2007.2797653958949</v>
      </c>
      <c r="E2633" s="99">
        <f>$C2633*Farms!$H$6/100</f>
        <v>376.1330688000001</v>
      </c>
      <c r="F2633" s="99">
        <f t="shared" si="246"/>
        <v>1140.5325312000002</v>
      </c>
      <c r="G2633" s="99">
        <f>IF(H2633&lt;Farms!$I$6*1000,(MIN(F2633,Farms!$L$6)),0)</f>
        <v>1140.5325312000002</v>
      </c>
      <c r="H2633" s="100">
        <f t="shared" si="251"/>
        <v>493803.93483921624</v>
      </c>
      <c r="I2633" s="100">
        <f t="shared" si="247"/>
        <v>493313.32067382027</v>
      </c>
      <c r="J2633" s="100">
        <f>MIN(I2633,Farms!$I$6*1000)</f>
        <v>493313.32067382027</v>
      </c>
      <c r="K2633" s="100">
        <f>MAX(I2633-Farms!$I$6*1000, 0)</f>
        <v>0</v>
      </c>
      <c r="L2633" s="100">
        <f t="shared" si="248"/>
        <v>0</v>
      </c>
      <c r="M2633" s="100">
        <f t="shared" si="249"/>
        <v>401.45595307917898</v>
      </c>
      <c r="N2633" s="154">
        <f t="shared" si="250"/>
        <v>401.45595307917898</v>
      </c>
    </row>
    <row r="2634" spans="2:14" x14ac:dyDescent="0.25">
      <c r="B2634" s="4">
        <v>43111</v>
      </c>
      <c r="C2634" s="99">
        <f>'Farm Runoff'!$D2634</f>
        <v>1516.6656000000003</v>
      </c>
      <c r="D2634" s="99">
        <f>'Irrigation Demand'!$D2634</f>
        <v>2007.2797653958949</v>
      </c>
      <c r="E2634" s="99">
        <f>$C2634*Farms!$H$6/100</f>
        <v>376.1330688000001</v>
      </c>
      <c r="F2634" s="99">
        <f t="shared" si="246"/>
        <v>1140.5325312000002</v>
      </c>
      <c r="G2634" s="99">
        <f>IF(H2634&lt;Farms!$I$6*1000,(MIN(F2634,Farms!$L$6)),0)</f>
        <v>1140.5325312000002</v>
      </c>
      <c r="H2634" s="100">
        <f t="shared" si="251"/>
        <v>493313.32067382027</v>
      </c>
      <c r="I2634" s="100">
        <f t="shared" si="247"/>
        <v>492822.70650842431</v>
      </c>
      <c r="J2634" s="100">
        <f>MIN(I2634,Farms!$I$6*1000)</f>
        <v>492822.70650842431</v>
      </c>
      <c r="K2634" s="100">
        <f>MAX(I2634-Farms!$I$6*1000, 0)</f>
        <v>0</v>
      </c>
      <c r="L2634" s="100">
        <f t="shared" si="248"/>
        <v>0</v>
      </c>
      <c r="M2634" s="100">
        <f t="shared" si="249"/>
        <v>401.45595307917898</v>
      </c>
      <c r="N2634" s="154">
        <f t="shared" si="250"/>
        <v>401.45595307917898</v>
      </c>
    </row>
    <row r="2635" spans="2:14" x14ac:dyDescent="0.25">
      <c r="B2635" s="4">
        <v>43112</v>
      </c>
      <c r="C2635" s="99">
        <f>'Farm Runoff'!$D2635</f>
        <v>1516.6656000000003</v>
      </c>
      <c r="D2635" s="99">
        <f>'Irrigation Demand'!$D2635</f>
        <v>2007.2797653958949</v>
      </c>
      <c r="E2635" s="99">
        <f>$C2635*Farms!$H$6/100</f>
        <v>376.1330688000001</v>
      </c>
      <c r="F2635" s="99">
        <f t="shared" si="246"/>
        <v>1140.5325312000002</v>
      </c>
      <c r="G2635" s="99">
        <f>IF(H2635&lt;Farms!$I$6*1000,(MIN(F2635,Farms!$L$6)),0)</f>
        <v>1140.5325312000002</v>
      </c>
      <c r="H2635" s="100">
        <f t="shared" si="251"/>
        <v>492822.70650842431</v>
      </c>
      <c r="I2635" s="100">
        <f t="shared" si="247"/>
        <v>492332.09234302834</v>
      </c>
      <c r="J2635" s="100">
        <f>MIN(I2635,Farms!$I$6*1000)</f>
        <v>492332.09234302834</v>
      </c>
      <c r="K2635" s="100">
        <f>MAX(I2635-Farms!$I$6*1000, 0)</f>
        <v>0</v>
      </c>
      <c r="L2635" s="100">
        <f t="shared" si="248"/>
        <v>0</v>
      </c>
      <c r="M2635" s="100">
        <f t="shared" si="249"/>
        <v>401.45595307917898</v>
      </c>
      <c r="N2635" s="154">
        <f t="shared" si="250"/>
        <v>401.45595307917898</v>
      </c>
    </row>
    <row r="2636" spans="2:14" x14ac:dyDescent="0.25">
      <c r="B2636" s="4">
        <v>43113</v>
      </c>
      <c r="C2636" s="99">
        <f>'Farm Runoff'!$D2636</f>
        <v>0</v>
      </c>
      <c r="D2636" s="99">
        <f>'Irrigation Demand'!$D2636</f>
        <v>2007.2797653958949</v>
      </c>
      <c r="E2636" s="99">
        <f>$C2636*Farms!$H$6/100</f>
        <v>0</v>
      </c>
      <c r="F2636" s="99">
        <f t="shared" si="246"/>
        <v>0</v>
      </c>
      <c r="G2636" s="99">
        <f>IF(H2636&lt;Farms!$I$6*1000,(MIN(F2636,Farms!$L$6)),0)</f>
        <v>0</v>
      </c>
      <c r="H2636" s="100">
        <f t="shared" si="251"/>
        <v>492332.09234302834</v>
      </c>
      <c r="I2636" s="100">
        <f t="shared" si="247"/>
        <v>490324.81257763243</v>
      </c>
      <c r="J2636" s="100">
        <f>MIN(I2636,Farms!$I$6*1000)</f>
        <v>490324.81257763243</v>
      </c>
      <c r="K2636" s="100">
        <f>MAX(I2636-Farms!$I$6*1000, 0)</f>
        <v>0</v>
      </c>
      <c r="L2636" s="100">
        <f t="shared" si="248"/>
        <v>0</v>
      </c>
      <c r="M2636" s="100">
        <f t="shared" si="249"/>
        <v>401.45595307917898</v>
      </c>
      <c r="N2636" s="154">
        <f t="shared" si="250"/>
        <v>401.45595307917898</v>
      </c>
    </row>
    <row r="2637" spans="2:14" x14ac:dyDescent="0.25">
      <c r="B2637" s="4">
        <v>43114</v>
      </c>
      <c r="C2637" s="99">
        <f>'Farm Runoff'!$D2637</f>
        <v>1516.6656000000003</v>
      </c>
      <c r="D2637" s="99">
        <f>'Irrigation Demand'!$D2637</f>
        <v>2007.2797653958949</v>
      </c>
      <c r="E2637" s="99">
        <f>$C2637*Farms!$H$6/100</f>
        <v>376.1330688000001</v>
      </c>
      <c r="F2637" s="99">
        <f t="shared" si="246"/>
        <v>1140.5325312000002</v>
      </c>
      <c r="G2637" s="99">
        <f>IF(H2637&lt;Farms!$I$6*1000,(MIN(F2637,Farms!$L$6)),0)</f>
        <v>1140.5325312000002</v>
      </c>
      <c r="H2637" s="100">
        <f t="shared" si="251"/>
        <v>490324.81257763243</v>
      </c>
      <c r="I2637" s="100">
        <f t="shared" si="247"/>
        <v>489834.19841223647</v>
      </c>
      <c r="J2637" s="100">
        <f>MIN(I2637,Farms!$I$6*1000)</f>
        <v>489834.19841223647</v>
      </c>
      <c r="K2637" s="100">
        <f>MAX(I2637-Farms!$I$6*1000, 0)</f>
        <v>0</v>
      </c>
      <c r="L2637" s="100">
        <f t="shared" si="248"/>
        <v>0</v>
      </c>
      <c r="M2637" s="100">
        <f t="shared" si="249"/>
        <v>401.45595307917898</v>
      </c>
      <c r="N2637" s="154">
        <f t="shared" si="250"/>
        <v>401.45595307917898</v>
      </c>
    </row>
    <row r="2638" spans="2:14" x14ac:dyDescent="0.25">
      <c r="B2638" s="4">
        <v>43115</v>
      </c>
      <c r="C2638" s="99">
        <f>'Farm Runoff'!$D2638</f>
        <v>1516.6656000000003</v>
      </c>
      <c r="D2638" s="99">
        <f>'Irrigation Demand'!$D2638</f>
        <v>2007.2797653958949</v>
      </c>
      <c r="E2638" s="99">
        <f>$C2638*Farms!$H$6/100</f>
        <v>376.1330688000001</v>
      </c>
      <c r="F2638" s="99">
        <f t="shared" si="246"/>
        <v>1140.5325312000002</v>
      </c>
      <c r="G2638" s="99">
        <f>IF(H2638&lt;Farms!$I$6*1000,(MIN(F2638,Farms!$L$6)),0)</f>
        <v>1140.5325312000002</v>
      </c>
      <c r="H2638" s="100">
        <f t="shared" si="251"/>
        <v>489834.19841223647</v>
      </c>
      <c r="I2638" s="100">
        <f t="shared" si="247"/>
        <v>489343.5842468405</v>
      </c>
      <c r="J2638" s="100">
        <f>MIN(I2638,Farms!$I$6*1000)</f>
        <v>489343.5842468405</v>
      </c>
      <c r="K2638" s="100">
        <f>MAX(I2638-Farms!$I$6*1000, 0)</f>
        <v>0</v>
      </c>
      <c r="L2638" s="100">
        <f t="shared" si="248"/>
        <v>0</v>
      </c>
      <c r="M2638" s="100">
        <f t="shared" si="249"/>
        <v>401.45595307917898</v>
      </c>
      <c r="N2638" s="154">
        <f t="shared" si="250"/>
        <v>401.45595307917898</v>
      </c>
    </row>
    <row r="2639" spans="2:14" x14ac:dyDescent="0.25">
      <c r="B2639" s="4">
        <v>43116</v>
      </c>
      <c r="C2639" s="99">
        <f>'Farm Runoff'!$D2639</f>
        <v>1516.6656000000003</v>
      </c>
      <c r="D2639" s="99">
        <f>'Irrigation Demand'!$D2639</f>
        <v>2007.2797653958949</v>
      </c>
      <c r="E2639" s="99">
        <f>$C2639*Farms!$H$6/100</f>
        <v>376.1330688000001</v>
      </c>
      <c r="F2639" s="99">
        <f t="shared" si="246"/>
        <v>1140.5325312000002</v>
      </c>
      <c r="G2639" s="99">
        <f>IF(H2639&lt;Farms!$I$6*1000,(MIN(F2639,Farms!$L$6)),0)</f>
        <v>1140.5325312000002</v>
      </c>
      <c r="H2639" s="100">
        <f t="shared" si="251"/>
        <v>489343.5842468405</v>
      </c>
      <c r="I2639" s="100">
        <f t="shared" si="247"/>
        <v>488852.97008144454</v>
      </c>
      <c r="J2639" s="100">
        <f>MIN(I2639,Farms!$I$6*1000)</f>
        <v>488852.97008144454</v>
      </c>
      <c r="K2639" s="100">
        <f>MAX(I2639-Farms!$I$6*1000, 0)</f>
        <v>0</v>
      </c>
      <c r="L2639" s="100">
        <f t="shared" si="248"/>
        <v>0</v>
      </c>
      <c r="M2639" s="100">
        <f t="shared" si="249"/>
        <v>401.45595307917898</v>
      </c>
      <c r="N2639" s="154">
        <f t="shared" si="250"/>
        <v>401.45595307917898</v>
      </c>
    </row>
    <row r="2640" spans="2:14" x14ac:dyDescent="0.25">
      <c r="B2640" s="4">
        <v>43117</v>
      </c>
      <c r="C2640" s="99">
        <f>'Farm Runoff'!$D2640</f>
        <v>1516.6656000000003</v>
      </c>
      <c r="D2640" s="99">
        <f>'Irrigation Demand'!$D2640</f>
        <v>2007.2797653958949</v>
      </c>
      <c r="E2640" s="99">
        <f>$C2640*Farms!$H$6/100</f>
        <v>376.1330688000001</v>
      </c>
      <c r="F2640" s="99">
        <f t="shared" si="246"/>
        <v>1140.5325312000002</v>
      </c>
      <c r="G2640" s="99">
        <f>IF(H2640&lt;Farms!$I$6*1000,(MIN(F2640,Farms!$L$6)),0)</f>
        <v>1140.5325312000002</v>
      </c>
      <c r="H2640" s="100">
        <f t="shared" si="251"/>
        <v>488852.97008144454</v>
      </c>
      <c r="I2640" s="100">
        <f t="shared" si="247"/>
        <v>488362.35591604857</v>
      </c>
      <c r="J2640" s="100">
        <f>MIN(I2640,Farms!$I$6*1000)</f>
        <v>488362.35591604857</v>
      </c>
      <c r="K2640" s="100">
        <f>MAX(I2640-Farms!$I$6*1000, 0)</f>
        <v>0</v>
      </c>
      <c r="L2640" s="100">
        <f t="shared" si="248"/>
        <v>0</v>
      </c>
      <c r="M2640" s="100">
        <f t="shared" si="249"/>
        <v>401.45595307917898</v>
      </c>
      <c r="N2640" s="154">
        <f t="shared" si="250"/>
        <v>401.45595307917898</v>
      </c>
    </row>
    <row r="2641" spans="2:14" x14ac:dyDescent="0.25">
      <c r="B2641" s="4">
        <v>43118</v>
      </c>
      <c r="C2641" s="99">
        <f>'Farm Runoff'!$D2641</f>
        <v>1516.6656000000003</v>
      </c>
      <c r="D2641" s="99">
        <f>'Irrigation Demand'!$D2641</f>
        <v>2007.2797653958949</v>
      </c>
      <c r="E2641" s="99">
        <f>$C2641*Farms!$H$6/100</f>
        <v>376.1330688000001</v>
      </c>
      <c r="F2641" s="99">
        <f t="shared" si="246"/>
        <v>1140.5325312000002</v>
      </c>
      <c r="G2641" s="99">
        <f>IF(H2641&lt;Farms!$I$6*1000,(MIN(F2641,Farms!$L$6)),0)</f>
        <v>1140.5325312000002</v>
      </c>
      <c r="H2641" s="100">
        <f t="shared" si="251"/>
        <v>488362.35591604857</v>
      </c>
      <c r="I2641" s="100">
        <f t="shared" si="247"/>
        <v>487871.74175065261</v>
      </c>
      <c r="J2641" s="100">
        <f>MIN(I2641,Farms!$I$6*1000)</f>
        <v>487871.74175065261</v>
      </c>
      <c r="K2641" s="100">
        <f>MAX(I2641-Farms!$I$6*1000, 0)</f>
        <v>0</v>
      </c>
      <c r="L2641" s="100">
        <f t="shared" si="248"/>
        <v>0</v>
      </c>
      <c r="M2641" s="100">
        <f t="shared" si="249"/>
        <v>401.45595307917898</v>
      </c>
      <c r="N2641" s="154">
        <f t="shared" si="250"/>
        <v>401.45595307917898</v>
      </c>
    </row>
    <row r="2642" spans="2:14" x14ac:dyDescent="0.25">
      <c r="B2642" s="4">
        <v>43119</v>
      </c>
      <c r="C2642" s="99">
        <f>'Farm Runoff'!$D2642</f>
        <v>0</v>
      </c>
      <c r="D2642" s="99">
        <f>'Irrigation Demand'!$D2642</f>
        <v>2007.2797653958949</v>
      </c>
      <c r="E2642" s="99">
        <f>$C2642*Farms!$H$6/100</f>
        <v>0</v>
      </c>
      <c r="F2642" s="99">
        <f t="shared" si="246"/>
        <v>0</v>
      </c>
      <c r="G2642" s="99">
        <f>IF(H2642&lt;Farms!$I$6*1000,(MIN(F2642,Farms!$L$6)),0)</f>
        <v>0</v>
      </c>
      <c r="H2642" s="100">
        <f t="shared" si="251"/>
        <v>487871.74175065261</v>
      </c>
      <c r="I2642" s="100">
        <f t="shared" si="247"/>
        <v>485864.4619852567</v>
      </c>
      <c r="J2642" s="100">
        <f>MIN(I2642,Farms!$I$6*1000)</f>
        <v>485864.4619852567</v>
      </c>
      <c r="K2642" s="100">
        <f>MAX(I2642-Farms!$I$6*1000, 0)</f>
        <v>0</v>
      </c>
      <c r="L2642" s="100">
        <f t="shared" si="248"/>
        <v>0</v>
      </c>
      <c r="M2642" s="100">
        <f t="shared" si="249"/>
        <v>401.45595307917898</v>
      </c>
      <c r="N2642" s="154">
        <f t="shared" si="250"/>
        <v>401.45595307917898</v>
      </c>
    </row>
    <row r="2643" spans="2:14" x14ac:dyDescent="0.25">
      <c r="B2643" s="4">
        <v>43120</v>
      </c>
      <c r="C2643" s="99">
        <f>'Farm Runoff'!$D2643</f>
        <v>1516.6656000000003</v>
      </c>
      <c r="D2643" s="99">
        <f>'Irrigation Demand'!$D2643</f>
        <v>2007.2797653958949</v>
      </c>
      <c r="E2643" s="99">
        <f>$C2643*Farms!$H$6/100</f>
        <v>376.1330688000001</v>
      </c>
      <c r="F2643" s="99">
        <f t="shared" si="246"/>
        <v>1140.5325312000002</v>
      </c>
      <c r="G2643" s="99">
        <f>IF(H2643&lt;Farms!$I$6*1000,(MIN(F2643,Farms!$L$6)),0)</f>
        <v>1140.5325312000002</v>
      </c>
      <c r="H2643" s="100">
        <f t="shared" si="251"/>
        <v>485864.4619852567</v>
      </c>
      <c r="I2643" s="100">
        <f t="shared" si="247"/>
        <v>485373.84781986073</v>
      </c>
      <c r="J2643" s="100">
        <f>MIN(I2643,Farms!$I$6*1000)</f>
        <v>485373.84781986073</v>
      </c>
      <c r="K2643" s="100">
        <f>MAX(I2643-Farms!$I$6*1000, 0)</f>
        <v>0</v>
      </c>
      <c r="L2643" s="100">
        <f t="shared" si="248"/>
        <v>0</v>
      </c>
      <c r="M2643" s="100">
        <f t="shared" si="249"/>
        <v>401.45595307917898</v>
      </c>
      <c r="N2643" s="154">
        <f t="shared" si="250"/>
        <v>401.45595307917898</v>
      </c>
    </row>
    <row r="2644" spans="2:14" x14ac:dyDescent="0.25">
      <c r="B2644" s="4">
        <v>43121</v>
      </c>
      <c r="C2644" s="99">
        <f>'Farm Runoff'!$D2644</f>
        <v>0</v>
      </c>
      <c r="D2644" s="99">
        <f>'Irrigation Demand'!$D2644</f>
        <v>2007.2797653958949</v>
      </c>
      <c r="E2644" s="99">
        <f>$C2644*Farms!$H$6/100</f>
        <v>0</v>
      </c>
      <c r="F2644" s="99">
        <f t="shared" si="246"/>
        <v>0</v>
      </c>
      <c r="G2644" s="99">
        <f>IF(H2644&lt;Farms!$I$6*1000,(MIN(F2644,Farms!$L$6)),0)</f>
        <v>0</v>
      </c>
      <c r="H2644" s="100">
        <f t="shared" si="251"/>
        <v>485373.84781986073</v>
      </c>
      <c r="I2644" s="100">
        <f t="shared" si="247"/>
        <v>483366.56805446482</v>
      </c>
      <c r="J2644" s="100">
        <f>MIN(I2644,Farms!$I$6*1000)</f>
        <v>483366.56805446482</v>
      </c>
      <c r="K2644" s="100">
        <f>MAX(I2644-Farms!$I$6*1000, 0)</f>
        <v>0</v>
      </c>
      <c r="L2644" s="100">
        <f t="shared" si="248"/>
        <v>0</v>
      </c>
      <c r="M2644" s="100">
        <f t="shared" si="249"/>
        <v>401.45595307917898</v>
      </c>
      <c r="N2644" s="154">
        <f t="shared" si="250"/>
        <v>401.45595307917898</v>
      </c>
    </row>
    <row r="2645" spans="2:14" x14ac:dyDescent="0.25">
      <c r="B2645" s="4">
        <v>43122</v>
      </c>
      <c r="C2645" s="99">
        <f>'Farm Runoff'!$D2645</f>
        <v>0</v>
      </c>
      <c r="D2645" s="99">
        <f>'Irrigation Demand'!$D2645</f>
        <v>2007.2797653958949</v>
      </c>
      <c r="E2645" s="99">
        <f>$C2645*Farms!$H$6/100</f>
        <v>0</v>
      </c>
      <c r="F2645" s="99">
        <f t="shared" si="246"/>
        <v>0</v>
      </c>
      <c r="G2645" s="99">
        <f>IF(H2645&lt;Farms!$I$6*1000,(MIN(F2645,Farms!$L$6)),0)</f>
        <v>0</v>
      </c>
      <c r="H2645" s="100">
        <f t="shared" si="251"/>
        <v>483366.56805446482</v>
      </c>
      <c r="I2645" s="100">
        <f t="shared" si="247"/>
        <v>481359.28828906891</v>
      </c>
      <c r="J2645" s="100">
        <f>MIN(I2645,Farms!$I$6*1000)</f>
        <v>481359.28828906891</v>
      </c>
      <c r="K2645" s="100">
        <f>MAX(I2645-Farms!$I$6*1000, 0)</f>
        <v>0</v>
      </c>
      <c r="L2645" s="100">
        <f t="shared" si="248"/>
        <v>0</v>
      </c>
      <c r="M2645" s="100">
        <f t="shared" si="249"/>
        <v>401.45595307917898</v>
      </c>
      <c r="N2645" s="154">
        <f t="shared" si="250"/>
        <v>401.45595307917898</v>
      </c>
    </row>
    <row r="2646" spans="2:14" x14ac:dyDescent="0.25">
      <c r="B2646" s="4">
        <v>43123</v>
      </c>
      <c r="C2646" s="99">
        <f>'Farm Runoff'!$D2646</f>
        <v>0</v>
      </c>
      <c r="D2646" s="99">
        <f>'Irrigation Demand'!$D2646</f>
        <v>2007.2797653958949</v>
      </c>
      <c r="E2646" s="99">
        <f>$C2646*Farms!$H$6/100</f>
        <v>0</v>
      </c>
      <c r="F2646" s="99">
        <f t="shared" si="246"/>
        <v>0</v>
      </c>
      <c r="G2646" s="99">
        <f>IF(H2646&lt;Farms!$I$6*1000,(MIN(F2646,Farms!$L$6)),0)</f>
        <v>0</v>
      </c>
      <c r="H2646" s="100">
        <f t="shared" si="251"/>
        <v>481359.28828906891</v>
      </c>
      <c r="I2646" s="100">
        <f t="shared" si="247"/>
        <v>479352.00852367299</v>
      </c>
      <c r="J2646" s="100">
        <f>MIN(I2646,Farms!$I$6*1000)</f>
        <v>479352.00852367299</v>
      </c>
      <c r="K2646" s="100">
        <f>MAX(I2646-Farms!$I$6*1000, 0)</f>
        <v>0</v>
      </c>
      <c r="L2646" s="100">
        <f t="shared" si="248"/>
        <v>0</v>
      </c>
      <c r="M2646" s="100">
        <f t="shared" si="249"/>
        <v>401.45595307917898</v>
      </c>
      <c r="N2646" s="154">
        <f t="shared" si="250"/>
        <v>401.45595307917898</v>
      </c>
    </row>
    <row r="2647" spans="2:14" x14ac:dyDescent="0.25">
      <c r="B2647" s="4">
        <v>43124</v>
      </c>
      <c r="C2647" s="99">
        <f>'Farm Runoff'!$D2647</f>
        <v>0</v>
      </c>
      <c r="D2647" s="99">
        <f>'Irrigation Demand'!$D2647</f>
        <v>2007.2797653958949</v>
      </c>
      <c r="E2647" s="99">
        <f>$C2647*Farms!$H$6/100</f>
        <v>0</v>
      </c>
      <c r="F2647" s="99">
        <f t="shared" si="246"/>
        <v>0</v>
      </c>
      <c r="G2647" s="99">
        <f>IF(H2647&lt;Farms!$I$6*1000,(MIN(F2647,Farms!$L$6)),0)</f>
        <v>0</v>
      </c>
      <c r="H2647" s="100">
        <f t="shared" si="251"/>
        <v>479352.00852367299</v>
      </c>
      <c r="I2647" s="100">
        <f t="shared" si="247"/>
        <v>477344.72875827708</v>
      </c>
      <c r="J2647" s="100">
        <f>MIN(I2647,Farms!$I$6*1000)</f>
        <v>477344.72875827708</v>
      </c>
      <c r="K2647" s="100">
        <f>MAX(I2647-Farms!$I$6*1000, 0)</f>
        <v>0</v>
      </c>
      <c r="L2647" s="100">
        <f t="shared" si="248"/>
        <v>0</v>
      </c>
      <c r="M2647" s="100">
        <f t="shared" si="249"/>
        <v>401.45595307917898</v>
      </c>
      <c r="N2647" s="154">
        <f t="shared" si="250"/>
        <v>401.45595307917898</v>
      </c>
    </row>
    <row r="2648" spans="2:14" x14ac:dyDescent="0.25">
      <c r="B2648" s="4">
        <v>43125</v>
      </c>
      <c r="C2648" s="99">
        <f>'Farm Runoff'!$D2648</f>
        <v>0</v>
      </c>
      <c r="D2648" s="99">
        <f>'Irrigation Demand'!$D2648</f>
        <v>2007.2797653958949</v>
      </c>
      <c r="E2648" s="99">
        <f>$C2648*Farms!$H$6/100</f>
        <v>0</v>
      </c>
      <c r="F2648" s="99">
        <f t="shared" si="246"/>
        <v>0</v>
      </c>
      <c r="G2648" s="99">
        <f>IF(H2648&lt;Farms!$I$6*1000,(MIN(F2648,Farms!$L$6)),0)</f>
        <v>0</v>
      </c>
      <c r="H2648" s="100">
        <f t="shared" si="251"/>
        <v>477344.72875827708</v>
      </c>
      <c r="I2648" s="100">
        <f t="shared" si="247"/>
        <v>475337.44899288117</v>
      </c>
      <c r="J2648" s="100">
        <f>MIN(I2648,Farms!$I$6*1000)</f>
        <v>475337.44899288117</v>
      </c>
      <c r="K2648" s="100">
        <f>MAX(I2648-Farms!$I$6*1000, 0)</f>
        <v>0</v>
      </c>
      <c r="L2648" s="100">
        <f t="shared" si="248"/>
        <v>0</v>
      </c>
      <c r="M2648" s="100">
        <f t="shared" si="249"/>
        <v>401.45595307917898</v>
      </c>
      <c r="N2648" s="154">
        <f t="shared" si="250"/>
        <v>401.45595307917898</v>
      </c>
    </row>
    <row r="2649" spans="2:14" x14ac:dyDescent="0.25">
      <c r="B2649" s="4">
        <v>43126</v>
      </c>
      <c r="C2649" s="99">
        <f>'Farm Runoff'!$D2649</f>
        <v>0</v>
      </c>
      <c r="D2649" s="99">
        <f>'Irrigation Demand'!$D2649</f>
        <v>2007.2797653958949</v>
      </c>
      <c r="E2649" s="99">
        <f>$C2649*Farms!$H$6/100</f>
        <v>0</v>
      </c>
      <c r="F2649" s="99">
        <f t="shared" si="246"/>
        <v>0</v>
      </c>
      <c r="G2649" s="99">
        <f>IF(H2649&lt;Farms!$I$6*1000,(MIN(F2649,Farms!$L$6)),0)</f>
        <v>0</v>
      </c>
      <c r="H2649" s="100">
        <f t="shared" si="251"/>
        <v>475337.44899288117</v>
      </c>
      <c r="I2649" s="100">
        <f t="shared" si="247"/>
        <v>473330.16922748525</v>
      </c>
      <c r="J2649" s="100">
        <f>MIN(I2649,Farms!$I$6*1000)</f>
        <v>473330.16922748525</v>
      </c>
      <c r="K2649" s="100">
        <f>MAX(I2649-Farms!$I$6*1000, 0)</f>
        <v>0</v>
      </c>
      <c r="L2649" s="100">
        <f t="shared" si="248"/>
        <v>0</v>
      </c>
      <c r="M2649" s="100">
        <f t="shared" si="249"/>
        <v>401.45595307917898</v>
      </c>
      <c r="N2649" s="154">
        <f t="shared" si="250"/>
        <v>401.45595307917898</v>
      </c>
    </row>
    <row r="2650" spans="2:14" x14ac:dyDescent="0.25">
      <c r="B2650" s="4">
        <v>43127</v>
      </c>
      <c r="C2650" s="99">
        <f>'Farm Runoff'!$D2650</f>
        <v>0</v>
      </c>
      <c r="D2650" s="99">
        <f>'Irrigation Demand'!$D2650</f>
        <v>2007.2797653958949</v>
      </c>
      <c r="E2650" s="99">
        <f>$C2650*Farms!$H$6/100</f>
        <v>0</v>
      </c>
      <c r="F2650" s="99">
        <f t="shared" si="246"/>
        <v>0</v>
      </c>
      <c r="G2650" s="99">
        <f>IF(H2650&lt;Farms!$I$6*1000,(MIN(F2650,Farms!$L$6)),0)</f>
        <v>0</v>
      </c>
      <c r="H2650" s="100">
        <f t="shared" si="251"/>
        <v>473330.16922748525</v>
      </c>
      <c r="I2650" s="100">
        <f t="shared" si="247"/>
        <v>471322.88946208934</v>
      </c>
      <c r="J2650" s="100">
        <f>MIN(I2650,Farms!$I$6*1000)</f>
        <v>471322.88946208934</v>
      </c>
      <c r="K2650" s="100">
        <f>MAX(I2650-Farms!$I$6*1000, 0)</f>
        <v>0</v>
      </c>
      <c r="L2650" s="100">
        <f t="shared" si="248"/>
        <v>0</v>
      </c>
      <c r="M2650" s="100">
        <f t="shared" si="249"/>
        <v>401.45595307917898</v>
      </c>
      <c r="N2650" s="154">
        <f t="shared" si="250"/>
        <v>401.45595307917898</v>
      </c>
    </row>
    <row r="2651" spans="2:14" x14ac:dyDescent="0.25">
      <c r="B2651" s="4">
        <v>43128</v>
      </c>
      <c r="C2651" s="99">
        <f>'Farm Runoff'!$D2651</f>
        <v>0</v>
      </c>
      <c r="D2651" s="99">
        <f>'Irrigation Demand'!$D2651</f>
        <v>2007.2797653958949</v>
      </c>
      <c r="E2651" s="99">
        <f>$C2651*Farms!$H$6/100</f>
        <v>0</v>
      </c>
      <c r="F2651" s="99">
        <f t="shared" si="246"/>
        <v>0</v>
      </c>
      <c r="G2651" s="99">
        <f>IF(H2651&lt;Farms!$I$6*1000,(MIN(F2651,Farms!$L$6)),0)</f>
        <v>0</v>
      </c>
      <c r="H2651" s="100">
        <f t="shared" si="251"/>
        <v>471322.88946208934</v>
      </c>
      <c r="I2651" s="100">
        <f t="shared" si="247"/>
        <v>469315.60969669343</v>
      </c>
      <c r="J2651" s="100">
        <f>MIN(I2651,Farms!$I$6*1000)</f>
        <v>469315.60969669343</v>
      </c>
      <c r="K2651" s="100">
        <f>MAX(I2651-Farms!$I$6*1000, 0)</f>
        <v>0</v>
      </c>
      <c r="L2651" s="100">
        <f t="shared" si="248"/>
        <v>0</v>
      </c>
      <c r="M2651" s="100">
        <f t="shared" si="249"/>
        <v>401.45595307917898</v>
      </c>
      <c r="N2651" s="154">
        <f t="shared" si="250"/>
        <v>401.45595307917898</v>
      </c>
    </row>
    <row r="2652" spans="2:14" x14ac:dyDescent="0.25">
      <c r="B2652" s="4">
        <v>43129</v>
      </c>
      <c r="C2652" s="99">
        <f>'Farm Runoff'!$D2652</f>
        <v>0</v>
      </c>
      <c r="D2652" s="99">
        <f>'Irrigation Demand'!$D2652</f>
        <v>2007.2797653958949</v>
      </c>
      <c r="E2652" s="99">
        <f>$C2652*Farms!$H$6/100</f>
        <v>0</v>
      </c>
      <c r="F2652" s="99">
        <f t="shared" si="246"/>
        <v>0</v>
      </c>
      <c r="G2652" s="99">
        <f>IF(H2652&lt;Farms!$I$6*1000,(MIN(F2652,Farms!$L$6)),0)</f>
        <v>0</v>
      </c>
      <c r="H2652" s="100">
        <f t="shared" si="251"/>
        <v>469315.60969669343</v>
      </c>
      <c r="I2652" s="100">
        <f t="shared" si="247"/>
        <v>467308.32993129751</v>
      </c>
      <c r="J2652" s="100">
        <f>MIN(I2652,Farms!$I$6*1000)</f>
        <v>467308.32993129751</v>
      </c>
      <c r="K2652" s="100">
        <f>MAX(I2652-Farms!$I$6*1000, 0)</f>
        <v>0</v>
      </c>
      <c r="L2652" s="100">
        <f t="shared" si="248"/>
        <v>0</v>
      </c>
      <c r="M2652" s="100">
        <f t="shared" si="249"/>
        <v>401.45595307917898</v>
      </c>
      <c r="N2652" s="154">
        <f t="shared" si="250"/>
        <v>401.45595307917898</v>
      </c>
    </row>
    <row r="2653" spans="2:14" x14ac:dyDescent="0.25">
      <c r="B2653" s="4">
        <v>43130</v>
      </c>
      <c r="C2653" s="99">
        <f>'Farm Runoff'!$D2653</f>
        <v>0</v>
      </c>
      <c r="D2653" s="99">
        <f>'Irrigation Demand'!$D2653</f>
        <v>2007.2797653958949</v>
      </c>
      <c r="E2653" s="99">
        <f>$C2653*Farms!$H$6/100</f>
        <v>0</v>
      </c>
      <c r="F2653" s="99">
        <f t="shared" si="246"/>
        <v>0</v>
      </c>
      <c r="G2653" s="99">
        <f>IF(H2653&lt;Farms!$I$6*1000,(MIN(F2653,Farms!$L$6)),0)</f>
        <v>0</v>
      </c>
      <c r="H2653" s="100">
        <f t="shared" si="251"/>
        <v>467308.32993129751</v>
      </c>
      <c r="I2653" s="100">
        <f t="shared" si="247"/>
        <v>465301.0501659016</v>
      </c>
      <c r="J2653" s="100">
        <f>MIN(I2653,Farms!$I$6*1000)</f>
        <v>465301.0501659016</v>
      </c>
      <c r="K2653" s="100">
        <f>MAX(I2653-Farms!$I$6*1000, 0)</f>
        <v>0</v>
      </c>
      <c r="L2653" s="100">
        <f t="shared" si="248"/>
        <v>0</v>
      </c>
      <c r="M2653" s="100">
        <f t="shared" si="249"/>
        <v>401.45595307917898</v>
      </c>
      <c r="N2653" s="154">
        <f t="shared" si="250"/>
        <v>401.45595307917898</v>
      </c>
    </row>
    <row r="2654" spans="2:14" x14ac:dyDescent="0.25">
      <c r="B2654" s="4">
        <v>43131</v>
      </c>
      <c r="C2654" s="99">
        <f>'Farm Runoff'!$D2654</f>
        <v>0</v>
      </c>
      <c r="D2654" s="99">
        <f>'Irrigation Demand'!$D2654</f>
        <v>2007.2797653958949</v>
      </c>
      <c r="E2654" s="99">
        <f>$C2654*Farms!$H$6/100</f>
        <v>0</v>
      </c>
      <c r="F2654" s="99">
        <f t="shared" si="246"/>
        <v>0</v>
      </c>
      <c r="G2654" s="99">
        <f>IF(H2654&lt;Farms!$I$6*1000,(MIN(F2654,Farms!$L$6)),0)</f>
        <v>0</v>
      </c>
      <c r="H2654" s="100">
        <f t="shared" si="251"/>
        <v>465301.0501659016</v>
      </c>
      <c r="I2654" s="100">
        <f t="shared" si="247"/>
        <v>463293.77040050569</v>
      </c>
      <c r="J2654" s="100">
        <f>MIN(I2654,Farms!$I$6*1000)</f>
        <v>463293.77040050569</v>
      </c>
      <c r="K2654" s="100">
        <f>MAX(I2654-Farms!$I$6*1000, 0)</f>
        <v>0</v>
      </c>
      <c r="L2654" s="100">
        <f t="shared" si="248"/>
        <v>0</v>
      </c>
      <c r="M2654" s="100">
        <f t="shared" si="249"/>
        <v>401.45595307917898</v>
      </c>
      <c r="N2654" s="154">
        <f t="shared" si="250"/>
        <v>401.45595307917898</v>
      </c>
    </row>
    <row r="2655" spans="2:14" x14ac:dyDescent="0.25">
      <c r="B2655" s="4">
        <v>43132</v>
      </c>
      <c r="C2655" s="99">
        <f>'Farm Runoff'!$D2655</f>
        <v>939.42719999999997</v>
      </c>
      <c r="D2655" s="99">
        <f>'Irrigation Demand'!$D2655</f>
        <v>1817.3193885760261</v>
      </c>
      <c r="E2655" s="99">
        <f>$C2655*Farms!$H$6/100</f>
        <v>232.9779456</v>
      </c>
      <c r="F2655" s="99">
        <f t="shared" si="246"/>
        <v>706.44925439999997</v>
      </c>
      <c r="G2655" s="99">
        <f>IF(H2655&lt;Farms!$I$6*1000,(MIN(F2655,Farms!$L$6)),0)</f>
        <v>706.44925439999997</v>
      </c>
      <c r="H2655" s="100">
        <f t="shared" si="251"/>
        <v>463293.77040050569</v>
      </c>
      <c r="I2655" s="100">
        <f t="shared" si="247"/>
        <v>462415.87821192964</v>
      </c>
      <c r="J2655" s="100">
        <f>MIN(I2655,Farms!$I$6*1000)</f>
        <v>462415.87821192964</v>
      </c>
      <c r="K2655" s="100">
        <f>MAX(I2655-Farms!$I$6*1000, 0)</f>
        <v>0</v>
      </c>
      <c r="L2655" s="100">
        <f t="shared" si="248"/>
        <v>0</v>
      </c>
      <c r="M2655" s="100">
        <f t="shared" si="249"/>
        <v>363.46387771520523</v>
      </c>
      <c r="N2655" s="154">
        <f t="shared" si="250"/>
        <v>363.46387771520523</v>
      </c>
    </row>
    <row r="2656" spans="2:14" x14ac:dyDescent="0.25">
      <c r="B2656" s="4">
        <v>43133</v>
      </c>
      <c r="C2656" s="99">
        <f>'Farm Runoff'!$D2656</f>
        <v>939.42719999999997</v>
      </c>
      <c r="D2656" s="99">
        <f>'Irrigation Demand'!$D2656</f>
        <v>1817.3193885760261</v>
      </c>
      <c r="E2656" s="99">
        <f>$C2656*Farms!$H$6/100</f>
        <v>232.9779456</v>
      </c>
      <c r="F2656" s="99">
        <f t="shared" si="246"/>
        <v>706.44925439999997</v>
      </c>
      <c r="G2656" s="99">
        <f>IF(H2656&lt;Farms!$I$6*1000,(MIN(F2656,Farms!$L$6)),0)</f>
        <v>706.44925439999997</v>
      </c>
      <c r="H2656" s="100">
        <f t="shared" si="251"/>
        <v>462415.87821192964</v>
      </c>
      <c r="I2656" s="100">
        <f t="shared" si="247"/>
        <v>461537.98602335359</v>
      </c>
      <c r="J2656" s="100">
        <f>MIN(I2656,Farms!$I$6*1000)</f>
        <v>461537.98602335359</v>
      </c>
      <c r="K2656" s="100">
        <f>MAX(I2656-Farms!$I$6*1000, 0)</f>
        <v>0</v>
      </c>
      <c r="L2656" s="100">
        <f t="shared" si="248"/>
        <v>0</v>
      </c>
      <c r="M2656" s="100">
        <f t="shared" si="249"/>
        <v>363.46387771520523</v>
      </c>
      <c r="N2656" s="154">
        <f t="shared" si="250"/>
        <v>363.46387771520523</v>
      </c>
    </row>
    <row r="2657" spans="2:14" x14ac:dyDescent="0.25">
      <c r="B2657" s="4">
        <v>43134</v>
      </c>
      <c r="C2657" s="99">
        <f>'Farm Runoff'!$D2657</f>
        <v>939.42719999999997</v>
      </c>
      <c r="D2657" s="99">
        <f>'Irrigation Demand'!$D2657</f>
        <v>1817.3193885760261</v>
      </c>
      <c r="E2657" s="99">
        <f>$C2657*Farms!$H$6/100</f>
        <v>232.9779456</v>
      </c>
      <c r="F2657" s="99">
        <f t="shared" si="246"/>
        <v>706.44925439999997</v>
      </c>
      <c r="G2657" s="99">
        <f>IF(H2657&lt;Farms!$I$6*1000,(MIN(F2657,Farms!$L$6)),0)</f>
        <v>706.44925439999997</v>
      </c>
      <c r="H2657" s="100">
        <f t="shared" si="251"/>
        <v>461537.98602335359</v>
      </c>
      <c r="I2657" s="100">
        <f t="shared" si="247"/>
        <v>460660.09383477754</v>
      </c>
      <c r="J2657" s="100">
        <f>MIN(I2657,Farms!$I$6*1000)</f>
        <v>460660.09383477754</v>
      </c>
      <c r="K2657" s="100">
        <f>MAX(I2657-Farms!$I$6*1000, 0)</f>
        <v>0</v>
      </c>
      <c r="L2657" s="100">
        <f t="shared" si="248"/>
        <v>0</v>
      </c>
      <c r="M2657" s="100">
        <f t="shared" si="249"/>
        <v>363.46387771520523</v>
      </c>
      <c r="N2657" s="154">
        <f t="shared" si="250"/>
        <v>363.46387771520523</v>
      </c>
    </row>
    <row r="2658" spans="2:14" x14ac:dyDescent="0.25">
      <c r="B2658" s="4">
        <v>43135</v>
      </c>
      <c r="C2658" s="99">
        <f>'Farm Runoff'!$D2658</f>
        <v>939.42719999999997</v>
      </c>
      <c r="D2658" s="99">
        <f>'Irrigation Demand'!$D2658</f>
        <v>1817.3193885760261</v>
      </c>
      <c r="E2658" s="99">
        <f>$C2658*Farms!$H$6/100</f>
        <v>232.9779456</v>
      </c>
      <c r="F2658" s="99">
        <f t="shared" si="246"/>
        <v>706.44925439999997</v>
      </c>
      <c r="G2658" s="99">
        <f>IF(H2658&lt;Farms!$I$6*1000,(MIN(F2658,Farms!$L$6)),0)</f>
        <v>706.44925439999997</v>
      </c>
      <c r="H2658" s="100">
        <f t="shared" si="251"/>
        <v>460660.09383477754</v>
      </c>
      <c r="I2658" s="100">
        <f t="shared" si="247"/>
        <v>459782.20164620149</v>
      </c>
      <c r="J2658" s="100">
        <f>MIN(I2658,Farms!$I$6*1000)</f>
        <v>459782.20164620149</v>
      </c>
      <c r="K2658" s="100">
        <f>MAX(I2658-Farms!$I$6*1000, 0)</f>
        <v>0</v>
      </c>
      <c r="L2658" s="100">
        <f t="shared" si="248"/>
        <v>0</v>
      </c>
      <c r="M2658" s="100">
        <f t="shared" si="249"/>
        <v>363.46387771520523</v>
      </c>
      <c r="N2658" s="154">
        <f t="shared" si="250"/>
        <v>363.46387771520523</v>
      </c>
    </row>
    <row r="2659" spans="2:14" x14ac:dyDescent="0.25">
      <c r="B2659" s="4">
        <v>43136</v>
      </c>
      <c r="C2659" s="99">
        <f>'Farm Runoff'!$D2659</f>
        <v>939.42719999999997</v>
      </c>
      <c r="D2659" s="99">
        <f>'Irrigation Demand'!$D2659</f>
        <v>1817.3193885760261</v>
      </c>
      <c r="E2659" s="99">
        <f>$C2659*Farms!$H$6/100</f>
        <v>232.9779456</v>
      </c>
      <c r="F2659" s="99">
        <f t="shared" si="246"/>
        <v>706.44925439999997</v>
      </c>
      <c r="G2659" s="99">
        <f>IF(H2659&lt;Farms!$I$6*1000,(MIN(F2659,Farms!$L$6)),0)</f>
        <v>706.44925439999997</v>
      </c>
      <c r="H2659" s="100">
        <f t="shared" si="251"/>
        <v>459782.20164620149</v>
      </c>
      <c r="I2659" s="100">
        <f t="shared" si="247"/>
        <v>458904.30945762544</v>
      </c>
      <c r="J2659" s="100">
        <f>MIN(I2659,Farms!$I$6*1000)</f>
        <v>458904.30945762544</v>
      </c>
      <c r="K2659" s="100">
        <f>MAX(I2659-Farms!$I$6*1000, 0)</f>
        <v>0</v>
      </c>
      <c r="L2659" s="100">
        <f t="shared" si="248"/>
        <v>0</v>
      </c>
      <c r="M2659" s="100">
        <f t="shared" si="249"/>
        <v>363.46387771520523</v>
      </c>
      <c r="N2659" s="154">
        <f t="shared" si="250"/>
        <v>363.46387771520523</v>
      </c>
    </row>
    <row r="2660" spans="2:14" x14ac:dyDescent="0.25">
      <c r="B2660" s="4">
        <v>43137</v>
      </c>
      <c r="C2660" s="99">
        <f>'Farm Runoff'!$D2660</f>
        <v>939.42719999999997</v>
      </c>
      <c r="D2660" s="99">
        <f>'Irrigation Demand'!$D2660</f>
        <v>1817.3193885760261</v>
      </c>
      <c r="E2660" s="99">
        <f>$C2660*Farms!$H$6/100</f>
        <v>232.9779456</v>
      </c>
      <c r="F2660" s="99">
        <f t="shared" si="246"/>
        <v>706.44925439999997</v>
      </c>
      <c r="G2660" s="99">
        <f>IF(H2660&lt;Farms!$I$6*1000,(MIN(F2660,Farms!$L$6)),0)</f>
        <v>706.44925439999997</v>
      </c>
      <c r="H2660" s="100">
        <f t="shared" si="251"/>
        <v>458904.30945762544</v>
      </c>
      <c r="I2660" s="100">
        <f t="shared" si="247"/>
        <v>458026.41726904939</v>
      </c>
      <c r="J2660" s="100">
        <f>MIN(I2660,Farms!$I$6*1000)</f>
        <v>458026.41726904939</v>
      </c>
      <c r="K2660" s="100">
        <f>MAX(I2660-Farms!$I$6*1000, 0)</f>
        <v>0</v>
      </c>
      <c r="L2660" s="100">
        <f t="shared" si="248"/>
        <v>0</v>
      </c>
      <c r="M2660" s="100">
        <f t="shared" si="249"/>
        <v>363.46387771520523</v>
      </c>
      <c r="N2660" s="154">
        <f t="shared" si="250"/>
        <v>363.46387771520523</v>
      </c>
    </row>
    <row r="2661" spans="2:14" x14ac:dyDescent="0.25">
      <c r="B2661" s="4">
        <v>43138</v>
      </c>
      <c r="C2661" s="99">
        <f>'Farm Runoff'!$D2661</f>
        <v>939.42719999999997</v>
      </c>
      <c r="D2661" s="99">
        <f>'Irrigation Demand'!$D2661</f>
        <v>1817.3193885760261</v>
      </c>
      <c r="E2661" s="99">
        <f>$C2661*Farms!$H$6/100</f>
        <v>232.9779456</v>
      </c>
      <c r="F2661" s="99">
        <f t="shared" si="246"/>
        <v>706.44925439999997</v>
      </c>
      <c r="G2661" s="99">
        <f>IF(H2661&lt;Farms!$I$6*1000,(MIN(F2661,Farms!$L$6)),0)</f>
        <v>706.44925439999997</v>
      </c>
      <c r="H2661" s="100">
        <f t="shared" si="251"/>
        <v>458026.41726904939</v>
      </c>
      <c r="I2661" s="100">
        <f t="shared" si="247"/>
        <v>457148.52508047334</v>
      </c>
      <c r="J2661" s="100">
        <f>MIN(I2661,Farms!$I$6*1000)</f>
        <v>457148.52508047334</v>
      </c>
      <c r="K2661" s="100">
        <f>MAX(I2661-Farms!$I$6*1000, 0)</f>
        <v>0</v>
      </c>
      <c r="L2661" s="100">
        <f t="shared" si="248"/>
        <v>0</v>
      </c>
      <c r="M2661" s="100">
        <f t="shared" si="249"/>
        <v>363.46387771520523</v>
      </c>
      <c r="N2661" s="154">
        <f t="shared" si="250"/>
        <v>363.46387771520523</v>
      </c>
    </row>
    <row r="2662" spans="2:14" x14ac:dyDescent="0.25">
      <c r="B2662" s="4">
        <v>43139</v>
      </c>
      <c r="C2662" s="99">
        <f>'Farm Runoff'!$D2662</f>
        <v>939.42719999999997</v>
      </c>
      <c r="D2662" s="99">
        <f>'Irrigation Demand'!$D2662</f>
        <v>1817.3193885760261</v>
      </c>
      <c r="E2662" s="99">
        <f>$C2662*Farms!$H$6/100</f>
        <v>232.9779456</v>
      </c>
      <c r="F2662" s="99">
        <f t="shared" si="246"/>
        <v>706.44925439999997</v>
      </c>
      <c r="G2662" s="99">
        <f>IF(H2662&lt;Farms!$I$6*1000,(MIN(F2662,Farms!$L$6)),0)</f>
        <v>706.44925439999997</v>
      </c>
      <c r="H2662" s="100">
        <f t="shared" si="251"/>
        <v>457148.52508047334</v>
      </c>
      <c r="I2662" s="100">
        <f t="shared" si="247"/>
        <v>456270.63289189729</v>
      </c>
      <c r="J2662" s="100">
        <f>MIN(I2662,Farms!$I$6*1000)</f>
        <v>456270.63289189729</v>
      </c>
      <c r="K2662" s="100">
        <f>MAX(I2662-Farms!$I$6*1000, 0)</f>
        <v>0</v>
      </c>
      <c r="L2662" s="100">
        <f t="shared" si="248"/>
        <v>0</v>
      </c>
      <c r="M2662" s="100">
        <f t="shared" si="249"/>
        <v>363.46387771520523</v>
      </c>
      <c r="N2662" s="154">
        <f t="shared" si="250"/>
        <v>363.46387771520523</v>
      </c>
    </row>
    <row r="2663" spans="2:14" x14ac:dyDescent="0.25">
      <c r="B2663" s="4">
        <v>43140</v>
      </c>
      <c r="C2663" s="99">
        <f>'Farm Runoff'!$D2663</f>
        <v>939.42719999999997</v>
      </c>
      <c r="D2663" s="99">
        <f>'Irrigation Demand'!$D2663</f>
        <v>1505.9693885760262</v>
      </c>
      <c r="E2663" s="99">
        <f>$C2663*Farms!$H$6/100</f>
        <v>232.9779456</v>
      </c>
      <c r="F2663" s="99">
        <f t="shared" si="246"/>
        <v>706.44925439999997</v>
      </c>
      <c r="G2663" s="99">
        <f>IF(H2663&lt;Farms!$I$6*1000,(MIN(F2663,Farms!$L$6)),0)</f>
        <v>706.44925439999997</v>
      </c>
      <c r="H2663" s="100">
        <f t="shared" si="251"/>
        <v>456270.63289189729</v>
      </c>
      <c r="I2663" s="100">
        <f t="shared" si="247"/>
        <v>455704.09070332121</v>
      </c>
      <c r="J2663" s="100">
        <f>MIN(I2663,Farms!$I$6*1000)</f>
        <v>455704.09070332121</v>
      </c>
      <c r="K2663" s="100">
        <f>MAX(I2663-Farms!$I$6*1000, 0)</f>
        <v>0</v>
      </c>
      <c r="L2663" s="100">
        <f t="shared" si="248"/>
        <v>0</v>
      </c>
      <c r="M2663" s="100">
        <f t="shared" si="249"/>
        <v>301.19387771520525</v>
      </c>
      <c r="N2663" s="154">
        <f t="shared" si="250"/>
        <v>301.19387771520525</v>
      </c>
    </row>
    <row r="2664" spans="2:14" x14ac:dyDescent="0.25">
      <c r="B2664" s="4">
        <v>43141</v>
      </c>
      <c r="C2664" s="99">
        <f>'Farm Runoff'!$D2664</f>
        <v>939.42719999999997</v>
      </c>
      <c r="D2664" s="99">
        <f>'Irrigation Demand'!$D2664</f>
        <v>1817.3193885760261</v>
      </c>
      <c r="E2664" s="99">
        <f>$C2664*Farms!$H$6/100</f>
        <v>232.9779456</v>
      </c>
      <c r="F2664" s="99">
        <f t="shared" si="246"/>
        <v>706.44925439999997</v>
      </c>
      <c r="G2664" s="99">
        <f>IF(H2664&lt;Farms!$I$6*1000,(MIN(F2664,Farms!$L$6)),0)</f>
        <v>706.44925439999997</v>
      </c>
      <c r="H2664" s="100">
        <f t="shared" si="251"/>
        <v>455704.09070332121</v>
      </c>
      <c r="I2664" s="100">
        <f t="shared" si="247"/>
        <v>454826.19851474516</v>
      </c>
      <c r="J2664" s="100">
        <f>MIN(I2664,Farms!$I$6*1000)</f>
        <v>454826.19851474516</v>
      </c>
      <c r="K2664" s="100">
        <f>MAX(I2664-Farms!$I$6*1000, 0)</f>
        <v>0</v>
      </c>
      <c r="L2664" s="100">
        <f t="shared" si="248"/>
        <v>0</v>
      </c>
      <c r="M2664" s="100">
        <f t="shared" si="249"/>
        <v>363.46387771520523</v>
      </c>
      <c r="N2664" s="154">
        <f t="shared" si="250"/>
        <v>363.46387771520523</v>
      </c>
    </row>
    <row r="2665" spans="2:14" x14ac:dyDescent="0.25">
      <c r="B2665" s="4">
        <v>43142</v>
      </c>
      <c r="C2665" s="99">
        <f>'Farm Runoff'!$D2665</f>
        <v>939.42719999999997</v>
      </c>
      <c r="D2665" s="99">
        <f>'Irrigation Demand'!$D2665</f>
        <v>1817.3193885760261</v>
      </c>
      <c r="E2665" s="99">
        <f>$C2665*Farms!$H$6/100</f>
        <v>232.9779456</v>
      </c>
      <c r="F2665" s="99">
        <f t="shared" si="246"/>
        <v>706.44925439999997</v>
      </c>
      <c r="G2665" s="99">
        <f>IF(H2665&lt;Farms!$I$6*1000,(MIN(F2665,Farms!$L$6)),0)</f>
        <v>706.44925439999997</v>
      </c>
      <c r="H2665" s="100">
        <f t="shared" si="251"/>
        <v>454826.19851474516</v>
      </c>
      <c r="I2665" s="100">
        <f t="shared" si="247"/>
        <v>453948.30632616911</v>
      </c>
      <c r="J2665" s="100">
        <f>MIN(I2665,Farms!$I$6*1000)</f>
        <v>453948.30632616911</v>
      </c>
      <c r="K2665" s="100">
        <f>MAX(I2665-Farms!$I$6*1000, 0)</f>
        <v>0</v>
      </c>
      <c r="L2665" s="100">
        <f t="shared" si="248"/>
        <v>0</v>
      </c>
      <c r="M2665" s="100">
        <f t="shared" si="249"/>
        <v>363.46387771520523</v>
      </c>
      <c r="N2665" s="154">
        <f t="shared" si="250"/>
        <v>363.46387771520523</v>
      </c>
    </row>
    <row r="2666" spans="2:14" x14ac:dyDescent="0.25">
      <c r="B2666" s="4">
        <v>43143</v>
      </c>
      <c r="C2666" s="99">
        <f>'Farm Runoff'!$D2666</f>
        <v>939.42719999999997</v>
      </c>
      <c r="D2666" s="99">
        <f>'Irrigation Demand'!$D2666</f>
        <v>1505.9693885760262</v>
      </c>
      <c r="E2666" s="99">
        <f>$C2666*Farms!$H$6/100</f>
        <v>232.9779456</v>
      </c>
      <c r="F2666" s="99">
        <f t="shared" si="246"/>
        <v>706.44925439999997</v>
      </c>
      <c r="G2666" s="99">
        <f>IF(H2666&lt;Farms!$I$6*1000,(MIN(F2666,Farms!$L$6)),0)</f>
        <v>706.44925439999997</v>
      </c>
      <c r="H2666" s="100">
        <f t="shared" si="251"/>
        <v>453948.30632616911</v>
      </c>
      <c r="I2666" s="100">
        <f t="shared" si="247"/>
        <v>453381.76413759304</v>
      </c>
      <c r="J2666" s="100">
        <f>MIN(I2666,Farms!$I$6*1000)</f>
        <v>453381.76413759304</v>
      </c>
      <c r="K2666" s="100">
        <f>MAX(I2666-Farms!$I$6*1000, 0)</f>
        <v>0</v>
      </c>
      <c r="L2666" s="100">
        <f t="shared" si="248"/>
        <v>0</v>
      </c>
      <c r="M2666" s="100">
        <f t="shared" si="249"/>
        <v>301.19387771520525</v>
      </c>
      <c r="N2666" s="154">
        <f t="shared" si="250"/>
        <v>301.19387771520525</v>
      </c>
    </row>
    <row r="2667" spans="2:14" x14ac:dyDescent="0.25">
      <c r="B2667" s="4">
        <v>43144</v>
      </c>
      <c r="C2667" s="99">
        <f>'Farm Runoff'!$D2667</f>
        <v>939.42719999999997</v>
      </c>
      <c r="D2667" s="99">
        <f>'Irrigation Demand'!$D2667</f>
        <v>0</v>
      </c>
      <c r="E2667" s="99">
        <f>$C2667*Farms!$H$6/100</f>
        <v>232.9779456</v>
      </c>
      <c r="F2667" s="99">
        <f t="shared" si="246"/>
        <v>706.44925439999997</v>
      </c>
      <c r="G2667" s="99">
        <f>IF(H2667&lt;Farms!$I$6*1000,(MIN(F2667,Farms!$L$6)),0)</f>
        <v>706.44925439999997</v>
      </c>
      <c r="H2667" s="100">
        <f t="shared" si="251"/>
        <v>453381.76413759304</v>
      </c>
      <c r="I2667" s="100">
        <f t="shared" si="247"/>
        <v>454321.19133759302</v>
      </c>
      <c r="J2667" s="100">
        <f>MIN(I2667,Farms!$I$6*1000)</f>
        <v>454321.19133759302</v>
      </c>
      <c r="K2667" s="100">
        <f>MAX(I2667-Farms!$I$6*1000, 0)</f>
        <v>0</v>
      </c>
      <c r="L2667" s="100">
        <f t="shared" si="248"/>
        <v>0</v>
      </c>
      <c r="M2667" s="100">
        <f t="shared" si="249"/>
        <v>0</v>
      </c>
      <c r="N2667" s="154">
        <f t="shared" si="250"/>
        <v>0</v>
      </c>
    </row>
    <row r="2668" spans="2:14" x14ac:dyDescent="0.25">
      <c r="B2668" s="4">
        <v>43145</v>
      </c>
      <c r="C2668" s="99">
        <f>'Farm Runoff'!$D2668</f>
        <v>939.42719999999997</v>
      </c>
      <c r="D2668" s="99">
        <f>'Irrigation Demand'!$D2668</f>
        <v>1817.3193885760261</v>
      </c>
      <c r="E2668" s="99">
        <f>$C2668*Farms!$H$6/100</f>
        <v>232.9779456</v>
      </c>
      <c r="F2668" s="99">
        <f t="shared" si="246"/>
        <v>706.44925439999997</v>
      </c>
      <c r="G2668" s="99">
        <f>IF(H2668&lt;Farms!$I$6*1000,(MIN(F2668,Farms!$L$6)),0)</f>
        <v>706.44925439999997</v>
      </c>
      <c r="H2668" s="100">
        <f t="shared" si="251"/>
        <v>454321.19133759302</v>
      </c>
      <c r="I2668" s="100">
        <f t="shared" si="247"/>
        <v>453443.29914901697</v>
      </c>
      <c r="J2668" s="100">
        <f>MIN(I2668,Farms!$I$6*1000)</f>
        <v>453443.29914901697</v>
      </c>
      <c r="K2668" s="100">
        <f>MAX(I2668-Farms!$I$6*1000, 0)</f>
        <v>0</v>
      </c>
      <c r="L2668" s="100">
        <f t="shared" si="248"/>
        <v>0</v>
      </c>
      <c r="M2668" s="100">
        <f t="shared" si="249"/>
        <v>363.46387771520523</v>
      </c>
      <c r="N2668" s="154">
        <f t="shared" si="250"/>
        <v>363.46387771520523</v>
      </c>
    </row>
    <row r="2669" spans="2:14" x14ac:dyDescent="0.25">
      <c r="B2669" s="4">
        <v>43146</v>
      </c>
      <c r="C2669" s="99">
        <f>'Farm Runoff'!$D2669</f>
        <v>939.42719999999997</v>
      </c>
      <c r="D2669" s="99">
        <f>'Irrigation Demand'!$D2669</f>
        <v>1817.3193885760261</v>
      </c>
      <c r="E2669" s="99">
        <f>$C2669*Farms!$H$6/100</f>
        <v>232.9779456</v>
      </c>
      <c r="F2669" s="99">
        <f t="shared" si="246"/>
        <v>706.44925439999997</v>
      </c>
      <c r="G2669" s="99">
        <f>IF(H2669&lt;Farms!$I$6*1000,(MIN(F2669,Farms!$L$6)),0)</f>
        <v>706.44925439999997</v>
      </c>
      <c r="H2669" s="100">
        <f t="shared" si="251"/>
        <v>453443.29914901697</v>
      </c>
      <c r="I2669" s="100">
        <f t="shared" si="247"/>
        <v>452565.40696044092</v>
      </c>
      <c r="J2669" s="100">
        <f>MIN(I2669,Farms!$I$6*1000)</f>
        <v>452565.40696044092</v>
      </c>
      <c r="K2669" s="100">
        <f>MAX(I2669-Farms!$I$6*1000, 0)</f>
        <v>0</v>
      </c>
      <c r="L2669" s="100">
        <f t="shared" si="248"/>
        <v>0</v>
      </c>
      <c r="M2669" s="100">
        <f t="shared" si="249"/>
        <v>363.46387771520523</v>
      </c>
      <c r="N2669" s="154">
        <f t="shared" si="250"/>
        <v>363.46387771520523</v>
      </c>
    </row>
    <row r="2670" spans="2:14" x14ac:dyDescent="0.25">
      <c r="B2670" s="4">
        <v>43147</v>
      </c>
      <c r="C2670" s="99">
        <f>'Farm Runoff'!$D2670</f>
        <v>939.42719999999997</v>
      </c>
      <c r="D2670" s="99">
        <f>'Irrigation Demand'!$D2670</f>
        <v>1817.3193885760261</v>
      </c>
      <c r="E2670" s="99">
        <f>$C2670*Farms!$H$6/100</f>
        <v>232.9779456</v>
      </c>
      <c r="F2670" s="99">
        <f t="shared" si="246"/>
        <v>706.44925439999997</v>
      </c>
      <c r="G2670" s="99">
        <f>IF(H2670&lt;Farms!$I$6*1000,(MIN(F2670,Farms!$L$6)),0)</f>
        <v>706.44925439999997</v>
      </c>
      <c r="H2670" s="100">
        <f t="shared" si="251"/>
        <v>452565.40696044092</v>
      </c>
      <c r="I2670" s="100">
        <f t="shared" si="247"/>
        <v>451687.51477186487</v>
      </c>
      <c r="J2670" s="100">
        <f>MIN(I2670,Farms!$I$6*1000)</f>
        <v>451687.51477186487</v>
      </c>
      <c r="K2670" s="100">
        <f>MAX(I2670-Farms!$I$6*1000, 0)</f>
        <v>0</v>
      </c>
      <c r="L2670" s="100">
        <f t="shared" si="248"/>
        <v>0</v>
      </c>
      <c r="M2670" s="100">
        <f t="shared" si="249"/>
        <v>363.46387771520523</v>
      </c>
      <c r="N2670" s="154">
        <f t="shared" si="250"/>
        <v>363.46387771520523</v>
      </c>
    </row>
    <row r="2671" spans="2:14" x14ac:dyDescent="0.25">
      <c r="B2671" s="4">
        <v>43148</v>
      </c>
      <c r="C2671" s="99">
        <f>'Farm Runoff'!$D2671</f>
        <v>939.42719999999997</v>
      </c>
      <c r="D2671" s="99">
        <f>'Irrigation Demand'!$D2671</f>
        <v>1817.3193885760261</v>
      </c>
      <c r="E2671" s="99">
        <f>$C2671*Farms!$H$6/100</f>
        <v>232.9779456</v>
      </c>
      <c r="F2671" s="99">
        <f t="shared" si="246"/>
        <v>706.44925439999997</v>
      </c>
      <c r="G2671" s="99">
        <f>IF(H2671&lt;Farms!$I$6*1000,(MIN(F2671,Farms!$L$6)),0)</f>
        <v>706.44925439999997</v>
      </c>
      <c r="H2671" s="100">
        <f t="shared" si="251"/>
        <v>451687.51477186487</v>
      </c>
      <c r="I2671" s="100">
        <f t="shared" si="247"/>
        <v>450809.62258328882</v>
      </c>
      <c r="J2671" s="100">
        <f>MIN(I2671,Farms!$I$6*1000)</f>
        <v>450809.62258328882</v>
      </c>
      <c r="K2671" s="100">
        <f>MAX(I2671-Farms!$I$6*1000, 0)</f>
        <v>0</v>
      </c>
      <c r="L2671" s="100">
        <f t="shared" si="248"/>
        <v>0</v>
      </c>
      <c r="M2671" s="100">
        <f t="shared" si="249"/>
        <v>363.46387771520523</v>
      </c>
      <c r="N2671" s="154">
        <f t="shared" si="250"/>
        <v>363.46387771520523</v>
      </c>
    </row>
    <row r="2672" spans="2:14" x14ac:dyDescent="0.25">
      <c r="B2672" s="4">
        <v>43149</v>
      </c>
      <c r="C2672" s="99">
        <f>'Farm Runoff'!$D2672</f>
        <v>939.42719999999997</v>
      </c>
      <c r="D2672" s="99">
        <f>'Irrigation Demand'!$D2672</f>
        <v>1817.3193885760261</v>
      </c>
      <c r="E2672" s="99">
        <f>$C2672*Farms!$H$6/100</f>
        <v>232.9779456</v>
      </c>
      <c r="F2672" s="99">
        <f t="shared" si="246"/>
        <v>706.44925439999997</v>
      </c>
      <c r="G2672" s="99">
        <f>IF(H2672&lt;Farms!$I$6*1000,(MIN(F2672,Farms!$L$6)),0)</f>
        <v>706.44925439999997</v>
      </c>
      <c r="H2672" s="100">
        <f t="shared" si="251"/>
        <v>450809.62258328882</v>
      </c>
      <c r="I2672" s="100">
        <f t="shared" si="247"/>
        <v>449931.73039471277</v>
      </c>
      <c r="J2672" s="100">
        <f>MIN(I2672,Farms!$I$6*1000)</f>
        <v>449931.73039471277</v>
      </c>
      <c r="K2672" s="100">
        <f>MAX(I2672-Farms!$I$6*1000, 0)</f>
        <v>0</v>
      </c>
      <c r="L2672" s="100">
        <f t="shared" si="248"/>
        <v>0</v>
      </c>
      <c r="M2672" s="100">
        <f t="shared" si="249"/>
        <v>363.46387771520523</v>
      </c>
      <c r="N2672" s="154">
        <f t="shared" si="250"/>
        <v>363.46387771520523</v>
      </c>
    </row>
    <row r="2673" spans="2:14" x14ac:dyDescent="0.25">
      <c r="B2673" s="4">
        <v>43150</v>
      </c>
      <c r="C2673" s="99">
        <f>'Farm Runoff'!$D2673</f>
        <v>939.42719999999997</v>
      </c>
      <c r="D2673" s="99">
        <f>'Irrigation Demand'!$D2673</f>
        <v>1817.3193885760261</v>
      </c>
      <c r="E2673" s="99">
        <f>$C2673*Farms!$H$6/100</f>
        <v>232.9779456</v>
      </c>
      <c r="F2673" s="99">
        <f t="shared" si="246"/>
        <v>706.44925439999997</v>
      </c>
      <c r="G2673" s="99">
        <f>IF(H2673&lt;Farms!$I$6*1000,(MIN(F2673,Farms!$L$6)),0)</f>
        <v>706.44925439999997</v>
      </c>
      <c r="H2673" s="100">
        <f t="shared" si="251"/>
        <v>449931.73039471277</v>
      </c>
      <c r="I2673" s="100">
        <f t="shared" si="247"/>
        <v>449053.83820613672</v>
      </c>
      <c r="J2673" s="100">
        <f>MIN(I2673,Farms!$I$6*1000)</f>
        <v>449053.83820613672</v>
      </c>
      <c r="K2673" s="100">
        <f>MAX(I2673-Farms!$I$6*1000, 0)</f>
        <v>0</v>
      </c>
      <c r="L2673" s="100">
        <f t="shared" si="248"/>
        <v>0</v>
      </c>
      <c r="M2673" s="100">
        <f t="shared" si="249"/>
        <v>363.46387771520523</v>
      </c>
      <c r="N2673" s="154">
        <f t="shared" si="250"/>
        <v>363.46387771520523</v>
      </c>
    </row>
    <row r="2674" spans="2:14" x14ac:dyDescent="0.25">
      <c r="B2674" s="4">
        <v>43151</v>
      </c>
      <c r="C2674" s="99">
        <f>'Farm Runoff'!$D2674</f>
        <v>939.42719999999997</v>
      </c>
      <c r="D2674" s="99">
        <f>'Irrigation Demand'!$D2674</f>
        <v>1817.3193885760261</v>
      </c>
      <c r="E2674" s="99">
        <f>$C2674*Farms!$H$6/100</f>
        <v>232.9779456</v>
      </c>
      <c r="F2674" s="99">
        <f t="shared" si="246"/>
        <v>706.44925439999997</v>
      </c>
      <c r="G2674" s="99">
        <f>IF(H2674&lt;Farms!$I$6*1000,(MIN(F2674,Farms!$L$6)),0)</f>
        <v>706.44925439999997</v>
      </c>
      <c r="H2674" s="100">
        <f t="shared" si="251"/>
        <v>449053.83820613672</v>
      </c>
      <c r="I2674" s="100">
        <f t="shared" si="247"/>
        <v>448175.94601756067</v>
      </c>
      <c r="J2674" s="100">
        <f>MIN(I2674,Farms!$I$6*1000)</f>
        <v>448175.94601756067</v>
      </c>
      <c r="K2674" s="100">
        <f>MAX(I2674-Farms!$I$6*1000, 0)</f>
        <v>0</v>
      </c>
      <c r="L2674" s="100">
        <f t="shared" si="248"/>
        <v>0</v>
      </c>
      <c r="M2674" s="100">
        <f t="shared" si="249"/>
        <v>363.46387771520523</v>
      </c>
      <c r="N2674" s="154">
        <f t="shared" si="250"/>
        <v>363.46387771520523</v>
      </c>
    </row>
    <row r="2675" spans="2:14" x14ac:dyDescent="0.25">
      <c r="B2675" s="4">
        <v>43152</v>
      </c>
      <c r="C2675" s="99">
        <f>'Farm Runoff'!$D2675</f>
        <v>939.42719999999997</v>
      </c>
      <c r="D2675" s="99">
        <f>'Irrigation Demand'!$D2675</f>
        <v>1817.3193885760261</v>
      </c>
      <c r="E2675" s="99">
        <f>$C2675*Farms!$H$6/100</f>
        <v>232.9779456</v>
      </c>
      <c r="F2675" s="99">
        <f t="shared" si="246"/>
        <v>706.44925439999997</v>
      </c>
      <c r="G2675" s="99">
        <f>IF(H2675&lt;Farms!$I$6*1000,(MIN(F2675,Farms!$L$6)),0)</f>
        <v>706.44925439999997</v>
      </c>
      <c r="H2675" s="100">
        <f t="shared" si="251"/>
        <v>448175.94601756067</v>
      </c>
      <c r="I2675" s="100">
        <f t="shared" si="247"/>
        <v>447298.05382898462</v>
      </c>
      <c r="J2675" s="100">
        <f>MIN(I2675,Farms!$I$6*1000)</f>
        <v>447298.05382898462</v>
      </c>
      <c r="K2675" s="100">
        <f>MAX(I2675-Farms!$I$6*1000, 0)</f>
        <v>0</v>
      </c>
      <c r="L2675" s="100">
        <f t="shared" si="248"/>
        <v>0</v>
      </c>
      <c r="M2675" s="100">
        <f t="shared" si="249"/>
        <v>363.46387771520523</v>
      </c>
      <c r="N2675" s="154">
        <f t="shared" si="250"/>
        <v>363.46387771520523</v>
      </c>
    </row>
    <row r="2676" spans="2:14" x14ac:dyDescent="0.25">
      <c r="B2676" s="4">
        <v>43153</v>
      </c>
      <c r="C2676" s="99">
        <f>'Farm Runoff'!$D2676</f>
        <v>939.42719999999997</v>
      </c>
      <c r="D2676" s="99">
        <f>'Irrigation Demand'!$D2676</f>
        <v>1817.3193885760261</v>
      </c>
      <c r="E2676" s="99">
        <f>$C2676*Farms!$H$6/100</f>
        <v>232.9779456</v>
      </c>
      <c r="F2676" s="99">
        <f t="shared" si="246"/>
        <v>706.44925439999997</v>
      </c>
      <c r="G2676" s="99">
        <f>IF(H2676&lt;Farms!$I$6*1000,(MIN(F2676,Farms!$L$6)),0)</f>
        <v>706.44925439999997</v>
      </c>
      <c r="H2676" s="100">
        <f t="shared" si="251"/>
        <v>447298.05382898462</v>
      </c>
      <c r="I2676" s="100">
        <f t="shared" si="247"/>
        <v>446420.16164040857</v>
      </c>
      <c r="J2676" s="100">
        <f>MIN(I2676,Farms!$I$6*1000)</f>
        <v>446420.16164040857</v>
      </c>
      <c r="K2676" s="100">
        <f>MAX(I2676-Farms!$I$6*1000, 0)</f>
        <v>0</v>
      </c>
      <c r="L2676" s="100">
        <f t="shared" si="248"/>
        <v>0</v>
      </c>
      <c r="M2676" s="100">
        <f t="shared" si="249"/>
        <v>363.46387771520523</v>
      </c>
      <c r="N2676" s="154">
        <f t="shared" si="250"/>
        <v>363.46387771520523</v>
      </c>
    </row>
    <row r="2677" spans="2:14" x14ac:dyDescent="0.25">
      <c r="B2677" s="4">
        <v>43154</v>
      </c>
      <c r="C2677" s="99">
        <f>'Farm Runoff'!$D2677</f>
        <v>939.42719999999997</v>
      </c>
      <c r="D2677" s="99">
        <f>'Irrigation Demand'!$D2677</f>
        <v>1817.3193885760261</v>
      </c>
      <c r="E2677" s="99">
        <f>$C2677*Farms!$H$6/100</f>
        <v>232.9779456</v>
      </c>
      <c r="F2677" s="99">
        <f t="shared" si="246"/>
        <v>706.44925439999997</v>
      </c>
      <c r="G2677" s="99">
        <f>IF(H2677&lt;Farms!$I$6*1000,(MIN(F2677,Farms!$L$6)),0)</f>
        <v>706.44925439999997</v>
      </c>
      <c r="H2677" s="100">
        <f t="shared" si="251"/>
        <v>446420.16164040857</v>
      </c>
      <c r="I2677" s="100">
        <f t="shared" si="247"/>
        <v>445542.26945183252</v>
      </c>
      <c r="J2677" s="100">
        <f>MIN(I2677,Farms!$I$6*1000)</f>
        <v>445542.26945183252</v>
      </c>
      <c r="K2677" s="100">
        <f>MAX(I2677-Farms!$I$6*1000, 0)</f>
        <v>0</v>
      </c>
      <c r="L2677" s="100">
        <f t="shared" si="248"/>
        <v>0</v>
      </c>
      <c r="M2677" s="100">
        <f t="shared" si="249"/>
        <v>363.46387771520523</v>
      </c>
      <c r="N2677" s="154">
        <f t="shared" si="250"/>
        <v>363.46387771520523</v>
      </c>
    </row>
    <row r="2678" spans="2:14" x14ac:dyDescent="0.25">
      <c r="B2678" s="4">
        <v>43155</v>
      </c>
      <c r="C2678" s="99">
        <f>'Farm Runoff'!$D2678</f>
        <v>939.42719999999997</v>
      </c>
      <c r="D2678" s="99">
        <f>'Irrigation Demand'!$D2678</f>
        <v>1817.3193885760261</v>
      </c>
      <c r="E2678" s="99">
        <f>$C2678*Farms!$H$6/100</f>
        <v>232.9779456</v>
      </c>
      <c r="F2678" s="99">
        <f t="shared" si="246"/>
        <v>706.44925439999997</v>
      </c>
      <c r="G2678" s="99">
        <f>IF(H2678&lt;Farms!$I$6*1000,(MIN(F2678,Farms!$L$6)),0)</f>
        <v>706.44925439999997</v>
      </c>
      <c r="H2678" s="100">
        <f t="shared" si="251"/>
        <v>445542.26945183252</v>
      </c>
      <c r="I2678" s="100">
        <f t="shared" si="247"/>
        <v>444664.37726325647</v>
      </c>
      <c r="J2678" s="100">
        <f>MIN(I2678,Farms!$I$6*1000)</f>
        <v>444664.37726325647</v>
      </c>
      <c r="K2678" s="100">
        <f>MAX(I2678-Farms!$I$6*1000, 0)</f>
        <v>0</v>
      </c>
      <c r="L2678" s="100">
        <f t="shared" si="248"/>
        <v>0</v>
      </c>
      <c r="M2678" s="100">
        <f t="shared" si="249"/>
        <v>363.46387771520523</v>
      </c>
      <c r="N2678" s="154">
        <f t="shared" si="250"/>
        <v>363.46387771520523</v>
      </c>
    </row>
    <row r="2679" spans="2:14" x14ac:dyDescent="0.25">
      <c r="B2679" s="4">
        <v>43156</v>
      </c>
      <c r="C2679" s="99">
        <f>'Farm Runoff'!$D2679</f>
        <v>939.42719999999997</v>
      </c>
      <c r="D2679" s="99">
        <f>'Irrigation Demand'!$D2679</f>
        <v>1817.3193885760261</v>
      </c>
      <c r="E2679" s="99">
        <f>$C2679*Farms!$H$6/100</f>
        <v>232.9779456</v>
      </c>
      <c r="F2679" s="99">
        <f t="shared" si="246"/>
        <v>706.44925439999997</v>
      </c>
      <c r="G2679" s="99">
        <f>IF(H2679&lt;Farms!$I$6*1000,(MIN(F2679,Farms!$L$6)),0)</f>
        <v>706.44925439999997</v>
      </c>
      <c r="H2679" s="100">
        <f t="shared" si="251"/>
        <v>444664.37726325647</v>
      </c>
      <c r="I2679" s="100">
        <f t="shared" si="247"/>
        <v>443786.48507468041</v>
      </c>
      <c r="J2679" s="100">
        <f>MIN(I2679,Farms!$I$6*1000)</f>
        <v>443786.48507468041</v>
      </c>
      <c r="K2679" s="100">
        <f>MAX(I2679-Farms!$I$6*1000, 0)</f>
        <v>0</v>
      </c>
      <c r="L2679" s="100">
        <f t="shared" si="248"/>
        <v>0</v>
      </c>
      <c r="M2679" s="100">
        <f t="shared" si="249"/>
        <v>363.46387771520523</v>
      </c>
      <c r="N2679" s="154">
        <f t="shared" si="250"/>
        <v>363.46387771520523</v>
      </c>
    </row>
    <row r="2680" spans="2:14" x14ac:dyDescent="0.25">
      <c r="B2680" s="4">
        <v>43157</v>
      </c>
      <c r="C2680" s="99">
        <f>'Farm Runoff'!$D2680</f>
        <v>939.42719999999997</v>
      </c>
      <c r="D2680" s="99">
        <f>'Irrigation Demand'!$D2680</f>
        <v>1817.3193885760261</v>
      </c>
      <c r="E2680" s="99">
        <f>$C2680*Farms!$H$6/100</f>
        <v>232.9779456</v>
      </c>
      <c r="F2680" s="99">
        <f t="shared" si="246"/>
        <v>706.44925439999997</v>
      </c>
      <c r="G2680" s="99">
        <f>IF(H2680&lt;Farms!$I$6*1000,(MIN(F2680,Farms!$L$6)),0)</f>
        <v>706.44925439999997</v>
      </c>
      <c r="H2680" s="100">
        <f t="shared" si="251"/>
        <v>443786.48507468041</v>
      </c>
      <c r="I2680" s="100">
        <f t="shared" si="247"/>
        <v>442908.59288610436</v>
      </c>
      <c r="J2680" s="100">
        <f>MIN(I2680,Farms!$I$6*1000)</f>
        <v>442908.59288610436</v>
      </c>
      <c r="K2680" s="100">
        <f>MAX(I2680-Farms!$I$6*1000, 0)</f>
        <v>0</v>
      </c>
      <c r="L2680" s="100">
        <f t="shared" si="248"/>
        <v>0</v>
      </c>
      <c r="M2680" s="100">
        <f t="shared" si="249"/>
        <v>363.46387771520523</v>
      </c>
      <c r="N2680" s="154">
        <f t="shared" si="250"/>
        <v>363.46387771520523</v>
      </c>
    </row>
    <row r="2681" spans="2:14" x14ac:dyDescent="0.25">
      <c r="B2681" s="4">
        <v>43158</v>
      </c>
      <c r="C2681" s="99">
        <f>'Farm Runoff'!$D2681</f>
        <v>939.42719999999997</v>
      </c>
      <c r="D2681" s="99">
        <f>'Irrigation Demand'!$D2681</f>
        <v>1817.3193885760261</v>
      </c>
      <c r="E2681" s="99">
        <f>$C2681*Farms!$H$6/100</f>
        <v>232.9779456</v>
      </c>
      <c r="F2681" s="99">
        <f t="shared" si="246"/>
        <v>706.44925439999997</v>
      </c>
      <c r="G2681" s="99">
        <f>IF(H2681&lt;Farms!$I$6*1000,(MIN(F2681,Farms!$L$6)),0)</f>
        <v>706.44925439999997</v>
      </c>
      <c r="H2681" s="100">
        <f t="shared" si="251"/>
        <v>442908.59288610436</v>
      </c>
      <c r="I2681" s="100">
        <f t="shared" si="247"/>
        <v>442030.70069752831</v>
      </c>
      <c r="J2681" s="100">
        <f>MIN(I2681,Farms!$I$6*1000)</f>
        <v>442030.70069752831</v>
      </c>
      <c r="K2681" s="100">
        <f>MAX(I2681-Farms!$I$6*1000, 0)</f>
        <v>0</v>
      </c>
      <c r="L2681" s="100">
        <f t="shared" si="248"/>
        <v>0</v>
      </c>
      <c r="M2681" s="100">
        <f t="shared" si="249"/>
        <v>363.46387771520523</v>
      </c>
      <c r="N2681" s="154">
        <f t="shared" si="250"/>
        <v>363.46387771520523</v>
      </c>
    </row>
    <row r="2682" spans="2:14" x14ac:dyDescent="0.25">
      <c r="B2682" s="4">
        <v>43159</v>
      </c>
      <c r="C2682" s="99">
        <f>'Farm Runoff'!$D2682</f>
        <v>939.42719999999997</v>
      </c>
      <c r="D2682" s="99">
        <f>'Irrigation Demand'!$D2682</f>
        <v>1817.3193885760261</v>
      </c>
      <c r="E2682" s="99">
        <f>$C2682*Farms!$H$6/100</f>
        <v>232.9779456</v>
      </c>
      <c r="F2682" s="99">
        <f t="shared" si="246"/>
        <v>706.44925439999997</v>
      </c>
      <c r="G2682" s="99">
        <f>IF(H2682&lt;Farms!$I$6*1000,(MIN(F2682,Farms!$L$6)),0)</f>
        <v>706.44925439999997</v>
      </c>
      <c r="H2682" s="100">
        <f t="shared" si="251"/>
        <v>442030.70069752831</v>
      </c>
      <c r="I2682" s="100">
        <f t="shared" si="247"/>
        <v>441152.80850895226</v>
      </c>
      <c r="J2682" s="100">
        <f>MIN(I2682,Farms!$I$6*1000)</f>
        <v>441152.80850895226</v>
      </c>
      <c r="K2682" s="100">
        <f>MAX(I2682-Farms!$I$6*1000, 0)</f>
        <v>0</v>
      </c>
      <c r="L2682" s="100">
        <f t="shared" si="248"/>
        <v>0</v>
      </c>
      <c r="M2682" s="100">
        <f t="shared" si="249"/>
        <v>363.46387771520523</v>
      </c>
      <c r="N2682" s="154">
        <f t="shared" si="250"/>
        <v>363.46387771520523</v>
      </c>
    </row>
    <row r="2683" spans="2:14" x14ac:dyDescent="0.25">
      <c r="B2683" s="4">
        <v>43160</v>
      </c>
      <c r="C2683" s="99">
        <f>'Farm Runoff'!$D2683</f>
        <v>713.05920000000015</v>
      </c>
      <c r="D2683" s="99">
        <f>'Irrigation Demand'!$D2683</f>
        <v>1531.0662756598242</v>
      </c>
      <c r="E2683" s="99">
        <f>$C2683*Farms!$H$6/100</f>
        <v>176.83868160000006</v>
      </c>
      <c r="F2683" s="99">
        <f t="shared" si="246"/>
        <v>536.22051840000006</v>
      </c>
      <c r="G2683" s="99">
        <f>IF(H2683&lt;Farms!$I$6*1000,(MIN(F2683,Farms!$L$6)),0)</f>
        <v>536.22051840000006</v>
      </c>
      <c r="H2683" s="100">
        <f t="shared" si="251"/>
        <v>441152.80850895226</v>
      </c>
      <c r="I2683" s="100">
        <f t="shared" si="247"/>
        <v>440334.80143329245</v>
      </c>
      <c r="J2683" s="100">
        <f>MIN(I2683,Farms!$I$6*1000)</f>
        <v>440334.80143329245</v>
      </c>
      <c r="K2683" s="100">
        <f>MAX(I2683-Farms!$I$6*1000, 0)</f>
        <v>0</v>
      </c>
      <c r="L2683" s="100">
        <f t="shared" si="248"/>
        <v>0</v>
      </c>
      <c r="M2683" s="100">
        <f t="shared" si="249"/>
        <v>306.21325513196484</v>
      </c>
      <c r="N2683" s="154">
        <f t="shared" si="250"/>
        <v>306.21325513196484</v>
      </c>
    </row>
    <row r="2684" spans="2:14" x14ac:dyDescent="0.25">
      <c r="B2684" s="4">
        <v>43161</v>
      </c>
      <c r="C2684" s="99">
        <f>'Farm Runoff'!$D2684</f>
        <v>713.05920000000015</v>
      </c>
      <c r="D2684" s="99">
        <f>'Irrigation Demand'!$D2684</f>
        <v>1531.0662756598242</v>
      </c>
      <c r="E2684" s="99">
        <f>$C2684*Farms!$H$6/100</f>
        <v>176.83868160000006</v>
      </c>
      <c r="F2684" s="99">
        <f t="shared" si="246"/>
        <v>536.22051840000006</v>
      </c>
      <c r="G2684" s="99">
        <f>IF(H2684&lt;Farms!$I$6*1000,(MIN(F2684,Farms!$L$6)),0)</f>
        <v>536.22051840000006</v>
      </c>
      <c r="H2684" s="100">
        <f t="shared" si="251"/>
        <v>440334.80143329245</v>
      </c>
      <c r="I2684" s="100">
        <f t="shared" si="247"/>
        <v>439516.79435763264</v>
      </c>
      <c r="J2684" s="100">
        <f>MIN(I2684,Farms!$I$6*1000)</f>
        <v>439516.79435763264</v>
      </c>
      <c r="K2684" s="100">
        <f>MAX(I2684-Farms!$I$6*1000, 0)</f>
        <v>0</v>
      </c>
      <c r="L2684" s="100">
        <f t="shared" si="248"/>
        <v>0</v>
      </c>
      <c r="M2684" s="100">
        <f t="shared" si="249"/>
        <v>306.21325513196484</v>
      </c>
      <c r="N2684" s="154">
        <f t="shared" si="250"/>
        <v>306.21325513196484</v>
      </c>
    </row>
    <row r="2685" spans="2:14" x14ac:dyDescent="0.25">
      <c r="B2685" s="4">
        <v>43162</v>
      </c>
      <c r="C2685" s="99">
        <f>'Farm Runoff'!$D2685</f>
        <v>713.05920000000015</v>
      </c>
      <c r="D2685" s="99">
        <f>'Irrigation Demand'!$D2685</f>
        <v>1531.0662756598242</v>
      </c>
      <c r="E2685" s="99">
        <f>$C2685*Farms!$H$6/100</f>
        <v>176.83868160000006</v>
      </c>
      <c r="F2685" s="99">
        <f t="shared" si="246"/>
        <v>536.22051840000006</v>
      </c>
      <c r="G2685" s="99">
        <f>IF(H2685&lt;Farms!$I$6*1000,(MIN(F2685,Farms!$L$6)),0)</f>
        <v>536.22051840000006</v>
      </c>
      <c r="H2685" s="100">
        <f t="shared" si="251"/>
        <v>439516.79435763264</v>
      </c>
      <c r="I2685" s="100">
        <f t="shared" si="247"/>
        <v>438698.78728197282</v>
      </c>
      <c r="J2685" s="100">
        <f>MIN(I2685,Farms!$I$6*1000)</f>
        <v>438698.78728197282</v>
      </c>
      <c r="K2685" s="100">
        <f>MAX(I2685-Farms!$I$6*1000, 0)</f>
        <v>0</v>
      </c>
      <c r="L2685" s="100">
        <f t="shared" si="248"/>
        <v>0</v>
      </c>
      <c r="M2685" s="100">
        <f t="shared" si="249"/>
        <v>306.21325513196484</v>
      </c>
      <c r="N2685" s="154">
        <f t="shared" si="250"/>
        <v>306.21325513196484</v>
      </c>
    </row>
    <row r="2686" spans="2:14" x14ac:dyDescent="0.25">
      <c r="B2686" s="4">
        <v>43163</v>
      </c>
      <c r="C2686" s="99">
        <f>'Farm Runoff'!$D2686</f>
        <v>713.05920000000015</v>
      </c>
      <c r="D2686" s="99">
        <f>'Irrigation Demand'!$D2686</f>
        <v>1531.0662756598242</v>
      </c>
      <c r="E2686" s="99">
        <f>$C2686*Farms!$H$6/100</f>
        <v>176.83868160000006</v>
      </c>
      <c r="F2686" s="99">
        <f t="shared" si="246"/>
        <v>536.22051840000006</v>
      </c>
      <c r="G2686" s="99">
        <f>IF(H2686&lt;Farms!$I$6*1000,(MIN(F2686,Farms!$L$6)),0)</f>
        <v>536.22051840000006</v>
      </c>
      <c r="H2686" s="100">
        <f t="shared" si="251"/>
        <v>438698.78728197282</v>
      </c>
      <c r="I2686" s="100">
        <f t="shared" si="247"/>
        <v>437880.78020631301</v>
      </c>
      <c r="J2686" s="100">
        <f>MIN(I2686,Farms!$I$6*1000)</f>
        <v>437880.78020631301</v>
      </c>
      <c r="K2686" s="100">
        <f>MAX(I2686-Farms!$I$6*1000, 0)</f>
        <v>0</v>
      </c>
      <c r="L2686" s="100">
        <f t="shared" si="248"/>
        <v>0</v>
      </c>
      <c r="M2686" s="100">
        <f t="shared" si="249"/>
        <v>306.21325513196484</v>
      </c>
      <c r="N2686" s="154">
        <f t="shared" si="250"/>
        <v>306.21325513196484</v>
      </c>
    </row>
    <row r="2687" spans="2:14" x14ac:dyDescent="0.25">
      <c r="B2687" s="4">
        <v>43164</v>
      </c>
      <c r="C2687" s="99">
        <f>'Farm Runoff'!$D2687</f>
        <v>713.05920000000015</v>
      </c>
      <c r="D2687" s="99">
        <f>'Irrigation Demand'!$D2687</f>
        <v>1531.0662756598242</v>
      </c>
      <c r="E2687" s="99">
        <f>$C2687*Farms!$H$6/100</f>
        <v>176.83868160000006</v>
      </c>
      <c r="F2687" s="99">
        <f t="shared" si="246"/>
        <v>536.22051840000006</v>
      </c>
      <c r="G2687" s="99">
        <f>IF(H2687&lt;Farms!$I$6*1000,(MIN(F2687,Farms!$L$6)),0)</f>
        <v>536.22051840000006</v>
      </c>
      <c r="H2687" s="100">
        <f t="shared" si="251"/>
        <v>437880.78020631301</v>
      </c>
      <c r="I2687" s="100">
        <f t="shared" si="247"/>
        <v>437062.77313065319</v>
      </c>
      <c r="J2687" s="100">
        <f>MIN(I2687,Farms!$I$6*1000)</f>
        <v>437062.77313065319</v>
      </c>
      <c r="K2687" s="100">
        <f>MAX(I2687-Farms!$I$6*1000, 0)</f>
        <v>0</v>
      </c>
      <c r="L2687" s="100">
        <f t="shared" si="248"/>
        <v>0</v>
      </c>
      <c r="M2687" s="100">
        <f t="shared" si="249"/>
        <v>306.21325513196484</v>
      </c>
      <c r="N2687" s="154">
        <f t="shared" si="250"/>
        <v>306.21325513196484</v>
      </c>
    </row>
    <row r="2688" spans="2:14" x14ac:dyDescent="0.25">
      <c r="B2688" s="4">
        <v>43165</v>
      </c>
      <c r="C2688" s="99">
        <f>'Farm Runoff'!$D2688</f>
        <v>713.05920000000015</v>
      </c>
      <c r="D2688" s="99">
        <f>'Irrigation Demand'!$D2688</f>
        <v>1531.0662756598242</v>
      </c>
      <c r="E2688" s="99">
        <f>$C2688*Farms!$H$6/100</f>
        <v>176.83868160000006</v>
      </c>
      <c r="F2688" s="99">
        <f t="shared" si="246"/>
        <v>536.22051840000006</v>
      </c>
      <c r="G2688" s="99">
        <f>IF(H2688&lt;Farms!$I$6*1000,(MIN(F2688,Farms!$L$6)),0)</f>
        <v>536.22051840000006</v>
      </c>
      <c r="H2688" s="100">
        <f t="shared" si="251"/>
        <v>437062.77313065319</v>
      </c>
      <c r="I2688" s="100">
        <f t="shared" si="247"/>
        <v>436244.76605499338</v>
      </c>
      <c r="J2688" s="100">
        <f>MIN(I2688,Farms!$I$6*1000)</f>
        <v>436244.76605499338</v>
      </c>
      <c r="K2688" s="100">
        <f>MAX(I2688-Farms!$I$6*1000, 0)</f>
        <v>0</v>
      </c>
      <c r="L2688" s="100">
        <f t="shared" si="248"/>
        <v>0</v>
      </c>
      <c r="M2688" s="100">
        <f t="shared" si="249"/>
        <v>306.21325513196484</v>
      </c>
      <c r="N2688" s="154">
        <f t="shared" si="250"/>
        <v>306.21325513196484</v>
      </c>
    </row>
    <row r="2689" spans="2:14" x14ac:dyDescent="0.25">
      <c r="B2689" s="4">
        <v>43166</v>
      </c>
      <c r="C2689" s="99">
        <f>'Farm Runoff'!$D2689</f>
        <v>713.05920000000015</v>
      </c>
      <c r="D2689" s="99">
        <f>'Irrigation Demand'!$D2689</f>
        <v>1531.0662756598242</v>
      </c>
      <c r="E2689" s="99">
        <f>$C2689*Farms!$H$6/100</f>
        <v>176.83868160000006</v>
      </c>
      <c r="F2689" s="99">
        <f t="shared" si="246"/>
        <v>536.22051840000006</v>
      </c>
      <c r="G2689" s="99">
        <f>IF(H2689&lt;Farms!$I$6*1000,(MIN(F2689,Farms!$L$6)),0)</f>
        <v>536.22051840000006</v>
      </c>
      <c r="H2689" s="100">
        <f t="shared" si="251"/>
        <v>436244.76605499338</v>
      </c>
      <c r="I2689" s="100">
        <f t="shared" si="247"/>
        <v>435426.75897933356</v>
      </c>
      <c r="J2689" s="100">
        <f>MIN(I2689,Farms!$I$6*1000)</f>
        <v>435426.75897933356</v>
      </c>
      <c r="K2689" s="100">
        <f>MAX(I2689-Farms!$I$6*1000, 0)</f>
        <v>0</v>
      </c>
      <c r="L2689" s="100">
        <f t="shared" si="248"/>
        <v>0</v>
      </c>
      <c r="M2689" s="100">
        <f t="shared" si="249"/>
        <v>306.21325513196484</v>
      </c>
      <c r="N2689" s="154">
        <f t="shared" si="250"/>
        <v>306.21325513196484</v>
      </c>
    </row>
    <row r="2690" spans="2:14" x14ac:dyDescent="0.25">
      <c r="B2690" s="4">
        <v>43167</v>
      </c>
      <c r="C2690" s="99">
        <f>'Farm Runoff'!$D2690</f>
        <v>713.05920000000015</v>
      </c>
      <c r="D2690" s="99">
        <f>'Irrigation Demand'!$D2690</f>
        <v>1531.0662756598242</v>
      </c>
      <c r="E2690" s="99">
        <f>$C2690*Farms!$H$6/100</f>
        <v>176.83868160000006</v>
      </c>
      <c r="F2690" s="99">
        <f t="shared" si="246"/>
        <v>536.22051840000006</v>
      </c>
      <c r="G2690" s="99">
        <f>IF(H2690&lt;Farms!$I$6*1000,(MIN(F2690,Farms!$L$6)),0)</f>
        <v>536.22051840000006</v>
      </c>
      <c r="H2690" s="100">
        <f t="shared" si="251"/>
        <v>435426.75897933356</v>
      </c>
      <c r="I2690" s="100">
        <f t="shared" si="247"/>
        <v>434608.75190367375</v>
      </c>
      <c r="J2690" s="100">
        <f>MIN(I2690,Farms!$I$6*1000)</f>
        <v>434608.75190367375</v>
      </c>
      <c r="K2690" s="100">
        <f>MAX(I2690-Farms!$I$6*1000, 0)</f>
        <v>0</v>
      </c>
      <c r="L2690" s="100">
        <f t="shared" si="248"/>
        <v>0</v>
      </c>
      <c r="M2690" s="100">
        <f t="shared" si="249"/>
        <v>306.21325513196484</v>
      </c>
      <c r="N2690" s="154">
        <f t="shared" si="250"/>
        <v>306.21325513196484</v>
      </c>
    </row>
    <row r="2691" spans="2:14" x14ac:dyDescent="0.25">
      <c r="B2691" s="4">
        <v>43168</v>
      </c>
      <c r="C2691" s="99">
        <f>'Farm Runoff'!$D2691</f>
        <v>713.05920000000015</v>
      </c>
      <c r="D2691" s="99">
        <f>'Irrigation Demand'!$D2691</f>
        <v>1531.0662756598242</v>
      </c>
      <c r="E2691" s="99">
        <f>$C2691*Farms!$H$6/100</f>
        <v>176.83868160000006</v>
      </c>
      <c r="F2691" s="99">
        <f t="shared" si="246"/>
        <v>536.22051840000006</v>
      </c>
      <c r="G2691" s="99">
        <f>IF(H2691&lt;Farms!$I$6*1000,(MIN(F2691,Farms!$L$6)),0)</f>
        <v>536.22051840000006</v>
      </c>
      <c r="H2691" s="100">
        <f t="shared" si="251"/>
        <v>434608.75190367375</v>
      </c>
      <c r="I2691" s="100">
        <f t="shared" si="247"/>
        <v>433790.74482801394</v>
      </c>
      <c r="J2691" s="100">
        <f>MIN(I2691,Farms!$I$6*1000)</f>
        <v>433790.74482801394</v>
      </c>
      <c r="K2691" s="100">
        <f>MAX(I2691-Farms!$I$6*1000, 0)</f>
        <v>0</v>
      </c>
      <c r="L2691" s="100">
        <f t="shared" si="248"/>
        <v>0</v>
      </c>
      <c r="M2691" s="100">
        <f t="shared" si="249"/>
        <v>306.21325513196484</v>
      </c>
      <c r="N2691" s="154">
        <f t="shared" si="250"/>
        <v>306.21325513196484</v>
      </c>
    </row>
    <row r="2692" spans="2:14" x14ac:dyDescent="0.25">
      <c r="B2692" s="4">
        <v>43169</v>
      </c>
      <c r="C2692" s="99">
        <f>'Farm Runoff'!$D2692</f>
        <v>713.05920000000015</v>
      </c>
      <c r="D2692" s="99">
        <f>'Irrigation Demand'!$D2692</f>
        <v>1531.0662756598242</v>
      </c>
      <c r="E2692" s="99">
        <f>$C2692*Farms!$H$6/100</f>
        <v>176.83868160000006</v>
      </c>
      <c r="F2692" s="99">
        <f t="shared" si="246"/>
        <v>536.22051840000006</v>
      </c>
      <c r="G2692" s="99">
        <f>IF(H2692&lt;Farms!$I$6*1000,(MIN(F2692,Farms!$L$6)),0)</f>
        <v>536.22051840000006</v>
      </c>
      <c r="H2692" s="100">
        <f t="shared" si="251"/>
        <v>433790.74482801394</v>
      </c>
      <c r="I2692" s="100">
        <f t="shared" si="247"/>
        <v>432972.73775235412</v>
      </c>
      <c r="J2692" s="100">
        <f>MIN(I2692,Farms!$I$6*1000)</f>
        <v>432972.73775235412</v>
      </c>
      <c r="K2692" s="100">
        <f>MAX(I2692-Farms!$I$6*1000, 0)</f>
        <v>0</v>
      </c>
      <c r="L2692" s="100">
        <f t="shared" si="248"/>
        <v>0</v>
      </c>
      <c r="M2692" s="100">
        <f t="shared" si="249"/>
        <v>306.21325513196484</v>
      </c>
      <c r="N2692" s="154">
        <f t="shared" si="250"/>
        <v>306.21325513196484</v>
      </c>
    </row>
    <row r="2693" spans="2:14" x14ac:dyDescent="0.25">
      <c r="B2693" s="4">
        <v>43170</v>
      </c>
      <c r="C2693" s="99">
        <f>'Farm Runoff'!$D2693</f>
        <v>713.05920000000015</v>
      </c>
      <c r="D2693" s="99">
        <f>'Irrigation Demand'!$D2693</f>
        <v>1531.0662756598242</v>
      </c>
      <c r="E2693" s="99">
        <f>$C2693*Farms!$H$6/100</f>
        <v>176.83868160000006</v>
      </c>
      <c r="F2693" s="99">
        <f t="shared" si="246"/>
        <v>536.22051840000006</v>
      </c>
      <c r="G2693" s="99">
        <f>IF(H2693&lt;Farms!$I$6*1000,(MIN(F2693,Farms!$L$6)),0)</f>
        <v>536.22051840000006</v>
      </c>
      <c r="H2693" s="100">
        <f t="shared" si="251"/>
        <v>432972.73775235412</v>
      </c>
      <c r="I2693" s="100">
        <f t="shared" si="247"/>
        <v>432154.73067669431</v>
      </c>
      <c r="J2693" s="100">
        <f>MIN(I2693,Farms!$I$6*1000)</f>
        <v>432154.73067669431</v>
      </c>
      <c r="K2693" s="100">
        <f>MAX(I2693-Farms!$I$6*1000, 0)</f>
        <v>0</v>
      </c>
      <c r="L2693" s="100">
        <f t="shared" si="248"/>
        <v>0</v>
      </c>
      <c r="M2693" s="100">
        <f t="shared" si="249"/>
        <v>306.21325513196484</v>
      </c>
      <c r="N2693" s="154">
        <f t="shared" si="250"/>
        <v>306.21325513196484</v>
      </c>
    </row>
    <row r="2694" spans="2:14" x14ac:dyDescent="0.25">
      <c r="B2694" s="4">
        <v>43171</v>
      </c>
      <c r="C2694" s="99">
        <f>'Farm Runoff'!$D2694</f>
        <v>713.05920000000015</v>
      </c>
      <c r="D2694" s="99">
        <f>'Irrigation Demand'!$D2694</f>
        <v>1531.0662756598242</v>
      </c>
      <c r="E2694" s="99">
        <f>$C2694*Farms!$H$6/100</f>
        <v>176.83868160000006</v>
      </c>
      <c r="F2694" s="99">
        <f t="shared" si="246"/>
        <v>536.22051840000006</v>
      </c>
      <c r="G2694" s="99">
        <f>IF(H2694&lt;Farms!$I$6*1000,(MIN(F2694,Farms!$L$6)),0)</f>
        <v>536.22051840000006</v>
      </c>
      <c r="H2694" s="100">
        <f t="shared" si="251"/>
        <v>432154.73067669431</v>
      </c>
      <c r="I2694" s="100">
        <f t="shared" si="247"/>
        <v>431336.72360103449</v>
      </c>
      <c r="J2694" s="100">
        <f>MIN(I2694,Farms!$I$6*1000)</f>
        <v>431336.72360103449</v>
      </c>
      <c r="K2694" s="100">
        <f>MAX(I2694-Farms!$I$6*1000, 0)</f>
        <v>0</v>
      </c>
      <c r="L2694" s="100">
        <f t="shared" si="248"/>
        <v>0</v>
      </c>
      <c r="M2694" s="100">
        <f t="shared" si="249"/>
        <v>306.21325513196484</v>
      </c>
      <c r="N2694" s="154">
        <f t="shared" si="250"/>
        <v>306.21325513196484</v>
      </c>
    </row>
    <row r="2695" spans="2:14" x14ac:dyDescent="0.25">
      <c r="B2695" s="4">
        <v>43172</v>
      </c>
      <c r="C2695" s="99">
        <f>'Farm Runoff'!$D2695</f>
        <v>713.05920000000015</v>
      </c>
      <c r="D2695" s="99">
        <f>'Irrigation Demand'!$D2695</f>
        <v>1531.0662756598242</v>
      </c>
      <c r="E2695" s="99">
        <f>$C2695*Farms!$H$6/100</f>
        <v>176.83868160000006</v>
      </c>
      <c r="F2695" s="99">
        <f t="shared" ref="F2695:F2758" si="252">C2695-E2695</f>
        <v>536.22051840000006</v>
      </c>
      <c r="G2695" s="99">
        <f>IF(H2695&lt;Farms!$I$6*1000,(MIN(F2695,Farms!$L$6)),0)</f>
        <v>536.22051840000006</v>
      </c>
      <c r="H2695" s="100">
        <f t="shared" si="251"/>
        <v>431336.72360103449</v>
      </c>
      <c r="I2695" s="100">
        <f t="shared" ref="I2695:I2758" si="253">H2695+E2695+G2695-D2695</f>
        <v>430518.71652537468</v>
      </c>
      <c r="J2695" s="100">
        <f>MIN(I2695,Farms!$I$6*1000)</f>
        <v>430518.71652537468</v>
      </c>
      <c r="K2695" s="100">
        <f>MAX(I2695-Farms!$I$6*1000, 0)</f>
        <v>0</v>
      </c>
      <c r="L2695" s="100">
        <f t="shared" ref="L2695:L2758" si="254">F2695-G2695</f>
        <v>0</v>
      </c>
      <c r="M2695" s="100">
        <f t="shared" ref="M2695:M2758" si="255">D2695*0.2</f>
        <v>306.21325513196484</v>
      </c>
      <c r="N2695" s="154">
        <f t="shared" ref="N2695:N2758" si="256">K2695+L2695+M2695</f>
        <v>306.21325513196484</v>
      </c>
    </row>
    <row r="2696" spans="2:14" x14ac:dyDescent="0.25">
      <c r="B2696" s="4">
        <v>43173</v>
      </c>
      <c r="C2696" s="99">
        <f>'Farm Runoff'!$D2696</f>
        <v>713.05920000000015</v>
      </c>
      <c r="D2696" s="99">
        <f>'Irrigation Demand'!$D2696</f>
        <v>1531.0662756598242</v>
      </c>
      <c r="E2696" s="99">
        <f>$C2696*Farms!$H$6/100</f>
        <v>176.83868160000006</v>
      </c>
      <c r="F2696" s="99">
        <f t="shared" si="252"/>
        <v>536.22051840000006</v>
      </c>
      <c r="G2696" s="99">
        <f>IF(H2696&lt;Farms!$I$6*1000,(MIN(F2696,Farms!$L$6)),0)</f>
        <v>536.22051840000006</v>
      </c>
      <c r="H2696" s="100">
        <f t="shared" ref="H2696:H2759" si="257">J2695</f>
        <v>430518.71652537468</v>
      </c>
      <c r="I2696" s="100">
        <f t="shared" si="253"/>
        <v>429700.70944971486</v>
      </c>
      <c r="J2696" s="100">
        <f>MIN(I2696,Farms!$I$6*1000)</f>
        <v>429700.70944971486</v>
      </c>
      <c r="K2696" s="100">
        <f>MAX(I2696-Farms!$I$6*1000, 0)</f>
        <v>0</v>
      </c>
      <c r="L2696" s="100">
        <f t="shared" si="254"/>
        <v>0</v>
      </c>
      <c r="M2696" s="100">
        <f t="shared" si="255"/>
        <v>306.21325513196484</v>
      </c>
      <c r="N2696" s="154">
        <f t="shared" si="256"/>
        <v>306.21325513196484</v>
      </c>
    </row>
    <row r="2697" spans="2:14" x14ac:dyDescent="0.25">
      <c r="B2697" s="4">
        <v>43174</v>
      </c>
      <c r="C2697" s="99">
        <f>'Farm Runoff'!$D2697</f>
        <v>713.05920000000015</v>
      </c>
      <c r="D2697" s="99">
        <f>'Irrigation Demand'!$D2697</f>
        <v>1531.0662756598242</v>
      </c>
      <c r="E2697" s="99">
        <f>$C2697*Farms!$H$6/100</f>
        <v>176.83868160000006</v>
      </c>
      <c r="F2697" s="99">
        <f t="shared" si="252"/>
        <v>536.22051840000006</v>
      </c>
      <c r="G2697" s="99">
        <f>IF(H2697&lt;Farms!$I$6*1000,(MIN(F2697,Farms!$L$6)),0)</f>
        <v>536.22051840000006</v>
      </c>
      <c r="H2697" s="100">
        <f t="shared" si="257"/>
        <v>429700.70944971486</v>
      </c>
      <c r="I2697" s="100">
        <f t="shared" si="253"/>
        <v>428882.70237405505</v>
      </c>
      <c r="J2697" s="100">
        <f>MIN(I2697,Farms!$I$6*1000)</f>
        <v>428882.70237405505</v>
      </c>
      <c r="K2697" s="100">
        <f>MAX(I2697-Farms!$I$6*1000, 0)</f>
        <v>0</v>
      </c>
      <c r="L2697" s="100">
        <f t="shared" si="254"/>
        <v>0</v>
      </c>
      <c r="M2697" s="100">
        <f t="shared" si="255"/>
        <v>306.21325513196484</v>
      </c>
      <c r="N2697" s="154">
        <f t="shared" si="256"/>
        <v>306.21325513196484</v>
      </c>
    </row>
    <row r="2698" spans="2:14" x14ac:dyDescent="0.25">
      <c r="B2698" s="4">
        <v>43175</v>
      </c>
      <c r="C2698" s="99">
        <f>'Farm Runoff'!$D2698</f>
        <v>713.05920000000015</v>
      </c>
      <c r="D2698" s="99">
        <f>'Irrigation Demand'!$D2698</f>
        <v>1531.0662756598242</v>
      </c>
      <c r="E2698" s="99">
        <f>$C2698*Farms!$H$6/100</f>
        <v>176.83868160000006</v>
      </c>
      <c r="F2698" s="99">
        <f t="shared" si="252"/>
        <v>536.22051840000006</v>
      </c>
      <c r="G2698" s="99">
        <f>IF(H2698&lt;Farms!$I$6*1000,(MIN(F2698,Farms!$L$6)),0)</f>
        <v>536.22051840000006</v>
      </c>
      <c r="H2698" s="100">
        <f t="shared" si="257"/>
        <v>428882.70237405505</v>
      </c>
      <c r="I2698" s="100">
        <f t="shared" si="253"/>
        <v>428064.69529839524</v>
      </c>
      <c r="J2698" s="100">
        <f>MIN(I2698,Farms!$I$6*1000)</f>
        <v>428064.69529839524</v>
      </c>
      <c r="K2698" s="100">
        <f>MAX(I2698-Farms!$I$6*1000, 0)</f>
        <v>0</v>
      </c>
      <c r="L2698" s="100">
        <f t="shared" si="254"/>
        <v>0</v>
      </c>
      <c r="M2698" s="100">
        <f t="shared" si="255"/>
        <v>306.21325513196484</v>
      </c>
      <c r="N2698" s="154">
        <f t="shared" si="256"/>
        <v>306.21325513196484</v>
      </c>
    </row>
    <row r="2699" spans="2:14" x14ac:dyDescent="0.25">
      <c r="B2699" s="4">
        <v>43176</v>
      </c>
      <c r="C2699" s="99">
        <f>'Farm Runoff'!$D2699</f>
        <v>713.05920000000015</v>
      </c>
      <c r="D2699" s="99">
        <f>'Irrigation Demand'!$D2699</f>
        <v>1531.0662756598242</v>
      </c>
      <c r="E2699" s="99">
        <f>$C2699*Farms!$H$6/100</f>
        <v>176.83868160000006</v>
      </c>
      <c r="F2699" s="99">
        <f t="shared" si="252"/>
        <v>536.22051840000006</v>
      </c>
      <c r="G2699" s="99">
        <f>IF(H2699&lt;Farms!$I$6*1000,(MIN(F2699,Farms!$L$6)),0)</f>
        <v>536.22051840000006</v>
      </c>
      <c r="H2699" s="100">
        <f t="shared" si="257"/>
        <v>428064.69529839524</v>
      </c>
      <c r="I2699" s="100">
        <f t="shared" si="253"/>
        <v>427246.68822273542</v>
      </c>
      <c r="J2699" s="100">
        <f>MIN(I2699,Farms!$I$6*1000)</f>
        <v>427246.68822273542</v>
      </c>
      <c r="K2699" s="100">
        <f>MAX(I2699-Farms!$I$6*1000, 0)</f>
        <v>0</v>
      </c>
      <c r="L2699" s="100">
        <f t="shared" si="254"/>
        <v>0</v>
      </c>
      <c r="M2699" s="100">
        <f t="shared" si="255"/>
        <v>306.21325513196484</v>
      </c>
      <c r="N2699" s="154">
        <f t="shared" si="256"/>
        <v>306.21325513196484</v>
      </c>
    </row>
    <row r="2700" spans="2:14" x14ac:dyDescent="0.25">
      <c r="B2700" s="4">
        <v>43177</v>
      </c>
      <c r="C2700" s="99">
        <f>'Farm Runoff'!$D2700</f>
        <v>713.05920000000015</v>
      </c>
      <c r="D2700" s="99">
        <f>'Irrigation Demand'!$D2700</f>
        <v>1531.0662756598242</v>
      </c>
      <c r="E2700" s="99">
        <f>$C2700*Farms!$H$6/100</f>
        <v>176.83868160000006</v>
      </c>
      <c r="F2700" s="99">
        <f t="shared" si="252"/>
        <v>536.22051840000006</v>
      </c>
      <c r="G2700" s="99">
        <f>IF(H2700&lt;Farms!$I$6*1000,(MIN(F2700,Farms!$L$6)),0)</f>
        <v>536.22051840000006</v>
      </c>
      <c r="H2700" s="100">
        <f t="shared" si="257"/>
        <v>427246.68822273542</v>
      </c>
      <c r="I2700" s="100">
        <f t="shared" si="253"/>
        <v>426428.68114707561</v>
      </c>
      <c r="J2700" s="100">
        <f>MIN(I2700,Farms!$I$6*1000)</f>
        <v>426428.68114707561</v>
      </c>
      <c r="K2700" s="100">
        <f>MAX(I2700-Farms!$I$6*1000, 0)</f>
        <v>0</v>
      </c>
      <c r="L2700" s="100">
        <f t="shared" si="254"/>
        <v>0</v>
      </c>
      <c r="M2700" s="100">
        <f t="shared" si="255"/>
        <v>306.21325513196484</v>
      </c>
      <c r="N2700" s="154">
        <f t="shared" si="256"/>
        <v>306.21325513196484</v>
      </c>
    </row>
    <row r="2701" spans="2:14" x14ac:dyDescent="0.25">
      <c r="B2701" s="4">
        <v>43178</v>
      </c>
      <c r="C2701" s="99">
        <f>'Farm Runoff'!$D2701</f>
        <v>713.05920000000015</v>
      </c>
      <c r="D2701" s="99">
        <f>'Irrigation Demand'!$D2701</f>
        <v>1531.0662756598242</v>
      </c>
      <c r="E2701" s="99">
        <f>$C2701*Farms!$H$6/100</f>
        <v>176.83868160000006</v>
      </c>
      <c r="F2701" s="99">
        <f t="shared" si="252"/>
        <v>536.22051840000006</v>
      </c>
      <c r="G2701" s="99">
        <f>IF(H2701&lt;Farms!$I$6*1000,(MIN(F2701,Farms!$L$6)),0)</f>
        <v>536.22051840000006</v>
      </c>
      <c r="H2701" s="100">
        <f t="shared" si="257"/>
        <v>426428.68114707561</v>
      </c>
      <c r="I2701" s="100">
        <f t="shared" si="253"/>
        <v>425610.67407141579</v>
      </c>
      <c r="J2701" s="100">
        <f>MIN(I2701,Farms!$I$6*1000)</f>
        <v>425610.67407141579</v>
      </c>
      <c r="K2701" s="100">
        <f>MAX(I2701-Farms!$I$6*1000, 0)</f>
        <v>0</v>
      </c>
      <c r="L2701" s="100">
        <f t="shared" si="254"/>
        <v>0</v>
      </c>
      <c r="M2701" s="100">
        <f t="shared" si="255"/>
        <v>306.21325513196484</v>
      </c>
      <c r="N2701" s="154">
        <f t="shared" si="256"/>
        <v>306.21325513196484</v>
      </c>
    </row>
    <row r="2702" spans="2:14" x14ac:dyDescent="0.25">
      <c r="B2702" s="4">
        <v>43179</v>
      </c>
      <c r="C2702" s="99">
        <f>'Farm Runoff'!$D2702</f>
        <v>713.05920000000015</v>
      </c>
      <c r="D2702" s="99">
        <f>'Irrigation Demand'!$D2702</f>
        <v>1531.0662756598242</v>
      </c>
      <c r="E2702" s="99">
        <f>$C2702*Farms!$H$6/100</f>
        <v>176.83868160000006</v>
      </c>
      <c r="F2702" s="99">
        <f t="shared" si="252"/>
        <v>536.22051840000006</v>
      </c>
      <c r="G2702" s="99">
        <f>IF(H2702&lt;Farms!$I$6*1000,(MIN(F2702,Farms!$L$6)),0)</f>
        <v>536.22051840000006</v>
      </c>
      <c r="H2702" s="100">
        <f t="shared" si="257"/>
        <v>425610.67407141579</v>
      </c>
      <c r="I2702" s="100">
        <f t="shared" si="253"/>
        <v>424792.66699575598</v>
      </c>
      <c r="J2702" s="100">
        <f>MIN(I2702,Farms!$I$6*1000)</f>
        <v>424792.66699575598</v>
      </c>
      <c r="K2702" s="100">
        <f>MAX(I2702-Farms!$I$6*1000, 0)</f>
        <v>0</v>
      </c>
      <c r="L2702" s="100">
        <f t="shared" si="254"/>
        <v>0</v>
      </c>
      <c r="M2702" s="100">
        <f t="shared" si="255"/>
        <v>306.21325513196484</v>
      </c>
      <c r="N2702" s="154">
        <f t="shared" si="256"/>
        <v>306.21325513196484</v>
      </c>
    </row>
    <row r="2703" spans="2:14" x14ac:dyDescent="0.25">
      <c r="B2703" s="4">
        <v>43180</v>
      </c>
      <c r="C2703" s="99">
        <f>'Farm Runoff'!$D2703</f>
        <v>713.05920000000015</v>
      </c>
      <c r="D2703" s="99">
        <f>'Irrigation Demand'!$D2703</f>
        <v>1531.0662756598242</v>
      </c>
      <c r="E2703" s="99">
        <f>$C2703*Farms!$H$6/100</f>
        <v>176.83868160000006</v>
      </c>
      <c r="F2703" s="99">
        <f t="shared" si="252"/>
        <v>536.22051840000006</v>
      </c>
      <c r="G2703" s="99">
        <f>IF(H2703&lt;Farms!$I$6*1000,(MIN(F2703,Farms!$L$6)),0)</f>
        <v>536.22051840000006</v>
      </c>
      <c r="H2703" s="100">
        <f t="shared" si="257"/>
        <v>424792.66699575598</v>
      </c>
      <c r="I2703" s="100">
        <f t="shared" si="253"/>
        <v>423974.65992009616</v>
      </c>
      <c r="J2703" s="100">
        <f>MIN(I2703,Farms!$I$6*1000)</f>
        <v>423974.65992009616</v>
      </c>
      <c r="K2703" s="100">
        <f>MAX(I2703-Farms!$I$6*1000, 0)</f>
        <v>0</v>
      </c>
      <c r="L2703" s="100">
        <f t="shared" si="254"/>
        <v>0</v>
      </c>
      <c r="M2703" s="100">
        <f t="shared" si="255"/>
        <v>306.21325513196484</v>
      </c>
      <c r="N2703" s="154">
        <f t="shared" si="256"/>
        <v>306.21325513196484</v>
      </c>
    </row>
    <row r="2704" spans="2:14" x14ac:dyDescent="0.25">
      <c r="B2704" s="4">
        <v>43181</v>
      </c>
      <c r="C2704" s="99">
        <f>'Farm Runoff'!$D2704</f>
        <v>713.05920000000015</v>
      </c>
      <c r="D2704" s="99">
        <f>'Irrigation Demand'!$D2704</f>
        <v>1531.0662756598242</v>
      </c>
      <c r="E2704" s="99">
        <f>$C2704*Farms!$H$6/100</f>
        <v>176.83868160000006</v>
      </c>
      <c r="F2704" s="99">
        <f t="shared" si="252"/>
        <v>536.22051840000006</v>
      </c>
      <c r="G2704" s="99">
        <f>IF(H2704&lt;Farms!$I$6*1000,(MIN(F2704,Farms!$L$6)),0)</f>
        <v>536.22051840000006</v>
      </c>
      <c r="H2704" s="100">
        <f t="shared" si="257"/>
        <v>423974.65992009616</v>
      </c>
      <c r="I2704" s="100">
        <f t="shared" si="253"/>
        <v>423156.65284443635</v>
      </c>
      <c r="J2704" s="100">
        <f>MIN(I2704,Farms!$I$6*1000)</f>
        <v>423156.65284443635</v>
      </c>
      <c r="K2704" s="100">
        <f>MAX(I2704-Farms!$I$6*1000, 0)</f>
        <v>0</v>
      </c>
      <c r="L2704" s="100">
        <f t="shared" si="254"/>
        <v>0</v>
      </c>
      <c r="M2704" s="100">
        <f t="shared" si="255"/>
        <v>306.21325513196484</v>
      </c>
      <c r="N2704" s="154">
        <f t="shared" si="256"/>
        <v>306.21325513196484</v>
      </c>
    </row>
    <row r="2705" spans="2:14" x14ac:dyDescent="0.25">
      <c r="B2705" s="4">
        <v>43182</v>
      </c>
      <c r="C2705" s="99">
        <f>'Farm Runoff'!$D2705</f>
        <v>713.05920000000015</v>
      </c>
      <c r="D2705" s="99">
        <f>'Irrigation Demand'!$D2705</f>
        <v>1531.0662756598242</v>
      </c>
      <c r="E2705" s="99">
        <f>$C2705*Farms!$H$6/100</f>
        <v>176.83868160000006</v>
      </c>
      <c r="F2705" s="99">
        <f t="shared" si="252"/>
        <v>536.22051840000006</v>
      </c>
      <c r="G2705" s="99">
        <f>IF(H2705&lt;Farms!$I$6*1000,(MIN(F2705,Farms!$L$6)),0)</f>
        <v>536.22051840000006</v>
      </c>
      <c r="H2705" s="100">
        <f t="shared" si="257"/>
        <v>423156.65284443635</v>
      </c>
      <c r="I2705" s="100">
        <f t="shared" si="253"/>
        <v>422338.64576877654</v>
      </c>
      <c r="J2705" s="100">
        <f>MIN(I2705,Farms!$I$6*1000)</f>
        <v>422338.64576877654</v>
      </c>
      <c r="K2705" s="100">
        <f>MAX(I2705-Farms!$I$6*1000, 0)</f>
        <v>0</v>
      </c>
      <c r="L2705" s="100">
        <f t="shared" si="254"/>
        <v>0</v>
      </c>
      <c r="M2705" s="100">
        <f t="shared" si="255"/>
        <v>306.21325513196484</v>
      </c>
      <c r="N2705" s="154">
        <f t="shared" si="256"/>
        <v>306.21325513196484</v>
      </c>
    </row>
    <row r="2706" spans="2:14" x14ac:dyDescent="0.25">
      <c r="B2706" s="4">
        <v>43183</v>
      </c>
      <c r="C2706" s="99">
        <f>'Farm Runoff'!$D2706</f>
        <v>713.05920000000015</v>
      </c>
      <c r="D2706" s="99">
        <f>'Irrigation Demand'!$D2706</f>
        <v>1531.0662756598242</v>
      </c>
      <c r="E2706" s="99">
        <f>$C2706*Farms!$H$6/100</f>
        <v>176.83868160000006</v>
      </c>
      <c r="F2706" s="99">
        <f t="shared" si="252"/>
        <v>536.22051840000006</v>
      </c>
      <c r="G2706" s="99">
        <f>IF(H2706&lt;Farms!$I$6*1000,(MIN(F2706,Farms!$L$6)),0)</f>
        <v>536.22051840000006</v>
      </c>
      <c r="H2706" s="100">
        <f t="shared" si="257"/>
        <v>422338.64576877654</v>
      </c>
      <c r="I2706" s="100">
        <f t="shared" si="253"/>
        <v>421520.63869311672</v>
      </c>
      <c r="J2706" s="100">
        <f>MIN(I2706,Farms!$I$6*1000)</f>
        <v>421520.63869311672</v>
      </c>
      <c r="K2706" s="100">
        <f>MAX(I2706-Farms!$I$6*1000, 0)</f>
        <v>0</v>
      </c>
      <c r="L2706" s="100">
        <f t="shared" si="254"/>
        <v>0</v>
      </c>
      <c r="M2706" s="100">
        <f t="shared" si="255"/>
        <v>306.21325513196484</v>
      </c>
      <c r="N2706" s="154">
        <f t="shared" si="256"/>
        <v>306.21325513196484</v>
      </c>
    </row>
    <row r="2707" spans="2:14" x14ac:dyDescent="0.25">
      <c r="B2707" s="4">
        <v>43184</v>
      </c>
      <c r="C2707" s="99">
        <f>'Farm Runoff'!$D2707</f>
        <v>713.05920000000015</v>
      </c>
      <c r="D2707" s="99">
        <f>'Irrigation Demand'!$D2707</f>
        <v>1531.0662756598242</v>
      </c>
      <c r="E2707" s="99">
        <f>$C2707*Farms!$H$6/100</f>
        <v>176.83868160000006</v>
      </c>
      <c r="F2707" s="99">
        <f t="shared" si="252"/>
        <v>536.22051840000006</v>
      </c>
      <c r="G2707" s="99">
        <f>IF(H2707&lt;Farms!$I$6*1000,(MIN(F2707,Farms!$L$6)),0)</f>
        <v>536.22051840000006</v>
      </c>
      <c r="H2707" s="100">
        <f t="shared" si="257"/>
        <v>421520.63869311672</v>
      </c>
      <c r="I2707" s="100">
        <f t="shared" si="253"/>
        <v>420702.63161745691</v>
      </c>
      <c r="J2707" s="100">
        <f>MIN(I2707,Farms!$I$6*1000)</f>
        <v>420702.63161745691</v>
      </c>
      <c r="K2707" s="100">
        <f>MAX(I2707-Farms!$I$6*1000, 0)</f>
        <v>0</v>
      </c>
      <c r="L2707" s="100">
        <f t="shared" si="254"/>
        <v>0</v>
      </c>
      <c r="M2707" s="100">
        <f t="shared" si="255"/>
        <v>306.21325513196484</v>
      </c>
      <c r="N2707" s="154">
        <f t="shared" si="256"/>
        <v>306.21325513196484</v>
      </c>
    </row>
    <row r="2708" spans="2:14" x14ac:dyDescent="0.25">
      <c r="B2708" s="4">
        <v>43185</v>
      </c>
      <c r="C2708" s="99">
        <f>'Farm Runoff'!$D2708</f>
        <v>713.05920000000015</v>
      </c>
      <c r="D2708" s="99">
        <f>'Irrigation Demand'!$D2708</f>
        <v>1531.0662756598242</v>
      </c>
      <c r="E2708" s="99">
        <f>$C2708*Farms!$H$6/100</f>
        <v>176.83868160000006</v>
      </c>
      <c r="F2708" s="99">
        <f t="shared" si="252"/>
        <v>536.22051840000006</v>
      </c>
      <c r="G2708" s="99">
        <f>IF(H2708&lt;Farms!$I$6*1000,(MIN(F2708,Farms!$L$6)),0)</f>
        <v>536.22051840000006</v>
      </c>
      <c r="H2708" s="100">
        <f t="shared" si="257"/>
        <v>420702.63161745691</v>
      </c>
      <c r="I2708" s="100">
        <f t="shared" si="253"/>
        <v>419884.62454179709</v>
      </c>
      <c r="J2708" s="100">
        <f>MIN(I2708,Farms!$I$6*1000)</f>
        <v>419884.62454179709</v>
      </c>
      <c r="K2708" s="100">
        <f>MAX(I2708-Farms!$I$6*1000, 0)</f>
        <v>0</v>
      </c>
      <c r="L2708" s="100">
        <f t="shared" si="254"/>
        <v>0</v>
      </c>
      <c r="M2708" s="100">
        <f t="shared" si="255"/>
        <v>306.21325513196484</v>
      </c>
      <c r="N2708" s="154">
        <f t="shared" si="256"/>
        <v>306.21325513196484</v>
      </c>
    </row>
    <row r="2709" spans="2:14" x14ac:dyDescent="0.25">
      <c r="B2709" s="4">
        <v>43186</v>
      </c>
      <c r="C2709" s="99">
        <f>'Farm Runoff'!$D2709</f>
        <v>713.05920000000015</v>
      </c>
      <c r="D2709" s="99">
        <f>'Irrigation Demand'!$D2709</f>
        <v>1531.0662756598242</v>
      </c>
      <c r="E2709" s="99">
        <f>$C2709*Farms!$H$6/100</f>
        <v>176.83868160000006</v>
      </c>
      <c r="F2709" s="99">
        <f t="shared" si="252"/>
        <v>536.22051840000006</v>
      </c>
      <c r="G2709" s="99">
        <f>IF(H2709&lt;Farms!$I$6*1000,(MIN(F2709,Farms!$L$6)),0)</f>
        <v>536.22051840000006</v>
      </c>
      <c r="H2709" s="100">
        <f t="shared" si="257"/>
        <v>419884.62454179709</v>
      </c>
      <c r="I2709" s="100">
        <f t="shared" si="253"/>
        <v>419066.61746613728</v>
      </c>
      <c r="J2709" s="100">
        <f>MIN(I2709,Farms!$I$6*1000)</f>
        <v>419066.61746613728</v>
      </c>
      <c r="K2709" s="100">
        <f>MAX(I2709-Farms!$I$6*1000, 0)</f>
        <v>0</v>
      </c>
      <c r="L2709" s="100">
        <f t="shared" si="254"/>
        <v>0</v>
      </c>
      <c r="M2709" s="100">
        <f t="shared" si="255"/>
        <v>306.21325513196484</v>
      </c>
      <c r="N2709" s="154">
        <f t="shared" si="256"/>
        <v>306.21325513196484</v>
      </c>
    </row>
    <row r="2710" spans="2:14" x14ac:dyDescent="0.25">
      <c r="B2710" s="4">
        <v>43187</v>
      </c>
      <c r="C2710" s="99">
        <f>'Farm Runoff'!$D2710</f>
        <v>713.05920000000015</v>
      </c>
      <c r="D2710" s="99">
        <f>'Irrigation Demand'!$D2710</f>
        <v>1531.0662756598242</v>
      </c>
      <c r="E2710" s="99">
        <f>$C2710*Farms!$H$6/100</f>
        <v>176.83868160000006</v>
      </c>
      <c r="F2710" s="99">
        <f t="shared" si="252"/>
        <v>536.22051840000006</v>
      </c>
      <c r="G2710" s="99">
        <f>IF(H2710&lt;Farms!$I$6*1000,(MIN(F2710,Farms!$L$6)),0)</f>
        <v>536.22051840000006</v>
      </c>
      <c r="H2710" s="100">
        <f t="shared" si="257"/>
        <v>419066.61746613728</v>
      </c>
      <c r="I2710" s="100">
        <f t="shared" si="253"/>
        <v>418248.61039047746</v>
      </c>
      <c r="J2710" s="100">
        <f>MIN(I2710,Farms!$I$6*1000)</f>
        <v>418248.61039047746</v>
      </c>
      <c r="K2710" s="100">
        <f>MAX(I2710-Farms!$I$6*1000, 0)</f>
        <v>0</v>
      </c>
      <c r="L2710" s="100">
        <f t="shared" si="254"/>
        <v>0</v>
      </c>
      <c r="M2710" s="100">
        <f t="shared" si="255"/>
        <v>306.21325513196484</v>
      </c>
      <c r="N2710" s="154">
        <f t="shared" si="256"/>
        <v>306.21325513196484</v>
      </c>
    </row>
    <row r="2711" spans="2:14" x14ac:dyDescent="0.25">
      <c r="B2711" s="4">
        <v>43188</v>
      </c>
      <c r="C2711" s="99">
        <f>'Farm Runoff'!$D2711</f>
        <v>713.05920000000015</v>
      </c>
      <c r="D2711" s="99">
        <f>'Irrigation Demand'!$D2711</f>
        <v>0</v>
      </c>
      <c r="E2711" s="99">
        <f>$C2711*Farms!$H$6/100</f>
        <v>176.83868160000006</v>
      </c>
      <c r="F2711" s="99">
        <f t="shared" si="252"/>
        <v>536.22051840000006</v>
      </c>
      <c r="G2711" s="99">
        <f>IF(H2711&lt;Farms!$I$6*1000,(MIN(F2711,Farms!$L$6)),0)</f>
        <v>536.22051840000006</v>
      </c>
      <c r="H2711" s="100">
        <f t="shared" si="257"/>
        <v>418248.61039047746</v>
      </c>
      <c r="I2711" s="100">
        <f t="shared" si="253"/>
        <v>418961.66959047748</v>
      </c>
      <c r="J2711" s="100">
        <f>MIN(I2711,Farms!$I$6*1000)</f>
        <v>418961.66959047748</v>
      </c>
      <c r="K2711" s="100">
        <f>MAX(I2711-Farms!$I$6*1000, 0)</f>
        <v>0</v>
      </c>
      <c r="L2711" s="100">
        <f t="shared" si="254"/>
        <v>0</v>
      </c>
      <c r="M2711" s="100">
        <f t="shared" si="255"/>
        <v>0</v>
      </c>
      <c r="N2711" s="154">
        <f t="shared" si="256"/>
        <v>0</v>
      </c>
    </row>
    <row r="2712" spans="2:14" x14ac:dyDescent="0.25">
      <c r="B2712" s="4">
        <v>43189</v>
      </c>
      <c r="C2712" s="99">
        <f>'Farm Runoff'!$D2712</f>
        <v>713.05920000000015</v>
      </c>
      <c r="D2712" s="99">
        <f>'Irrigation Demand'!$D2712</f>
        <v>1531.0662756598242</v>
      </c>
      <c r="E2712" s="99">
        <f>$C2712*Farms!$H$6/100</f>
        <v>176.83868160000006</v>
      </c>
      <c r="F2712" s="99">
        <f t="shared" si="252"/>
        <v>536.22051840000006</v>
      </c>
      <c r="G2712" s="99">
        <f>IF(H2712&lt;Farms!$I$6*1000,(MIN(F2712,Farms!$L$6)),0)</f>
        <v>536.22051840000006</v>
      </c>
      <c r="H2712" s="100">
        <f t="shared" si="257"/>
        <v>418961.66959047748</v>
      </c>
      <c r="I2712" s="100">
        <f t="shared" si="253"/>
        <v>418143.66251481767</v>
      </c>
      <c r="J2712" s="100">
        <f>MIN(I2712,Farms!$I$6*1000)</f>
        <v>418143.66251481767</v>
      </c>
      <c r="K2712" s="100">
        <f>MAX(I2712-Farms!$I$6*1000, 0)</f>
        <v>0</v>
      </c>
      <c r="L2712" s="100">
        <f t="shared" si="254"/>
        <v>0</v>
      </c>
      <c r="M2712" s="100">
        <f t="shared" si="255"/>
        <v>306.21325513196484</v>
      </c>
      <c r="N2712" s="154">
        <f t="shared" si="256"/>
        <v>306.21325513196484</v>
      </c>
    </row>
    <row r="2713" spans="2:14" x14ac:dyDescent="0.25">
      <c r="B2713" s="4">
        <v>43190</v>
      </c>
      <c r="C2713" s="99">
        <f>'Farm Runoff'!$D2713</f>
        <v>713.05920000000015</v>
      </c>
      <c r="D2713" s="99">
        <f>'Irrigation Demand'!$D2713</f>
        <v>1531.0662756598242</v>
      </c>
      <c r="E2713" s="99">
        <f>$C2713*Farms!$H$6/100</f>
        <v>176.83868160000006</v>
      </c>
      <c r="F2713" s="99">
        <f t="shared" si="252"/>
        <v>536.22051840000006</v>
      </c>
      <c r="G2713" s="99">
        <f>IF(H2713&lt;Farms!$I$6*1000,(MIN(F2713,Farms!$L$6)),0)</f>
        <v>536.22051840000006</v>
      </c>
      <c r="H2713" s="100">
        <f t="shared" si="257"/>
        <v>418143.66251481767</v>
      </c>
      <c r="I2713" s="100">
        <f t="shared" si="253"/>
        <v>417325.65543915785</v>
      </c>
      <c r="J2713" s="100">
        <f>MIN(I2713,Farms!$I$6*1000)</f>
        <v>417325.65543915785</v>
      </c>
      <c r="K2713" s="100">
        <f>MAX(I2713-Farms!$I$6*1000, 0)</f>
        <v>0</v>
      </c>
      <c r="L2713" s="100">
        <f t="shared" si="254"/>
        <v>0</v>
      </c>
      <c r="M2713" s="100">
        <f t="shared" si="255"/>
        <v>306.21325513196484</v>
      </c>
      <c r="N2713" s="154">
        <f t="shared" si="256"/>
        <v>306.21325513196484</v>
      </c>
    </row>
    <row r="2714" spans="2:14" x14ac:dyDescent="0.25">
      <c r="B2714" s="4">
        <v>43191</v>
      </c>
      <c r="C2714" s="99">
        <f>'Farm Runoff'!$D2714</f>
        <v>1131.8399999999999</v>
      </c>
      <c r="D2714" s="99">
        <f>'Irrigation Demand'!$D2714</f>
        <v>1025.8393939393941</v>
      </c>
      <c r="E2714" s="99">
        <f>$C2714*Farms!$H$6/100</f>
        <v>280.69631999999996</v>
      </c>
      <c r="F2714" s="99">
        <f t="shared" si="252"/>
        <v>851.1436799999999</v>
      </c>
      <c r="G2714" s="99">
        <f>IF(H2714&lt;Farms!$I$6*1000,(MIN(F2714,Farms!$L$6)),0)</f>
        <v>851.1436799999999</v>
      </c>
      <c r="H2714" s="100">
        <f t="shared" si="257"/>
        <v>417325.65543915785</v>
      </c>
      <c r="I2714" s="100">
        <f t="shared" si="253"/>
        <v>417431.65604521841</v>
      </c>
      <c r="J2714" s="100">
        <f>MIN(I2714,Farms!$I$6*1000)</f>
        <v>417431.65604521841</v>
      </c>
      <c r="K2714" s="100">
        <f>MAX(I2714-Farms!$I$6*1000, 0)</f>
        <v>0</v>
      </c>
      <c r="L2714" s="100">
        <f t="shared" si="254"/>
        <v>0</v>
      </c>
      <c r="M2714" s="100">
        <f t="shared" si="255"/>
        <v>205.16787878787883</v>
      </c>
      <c r="N2714" s="154">
        <f t="shared" si="256"/>
        <v>205.16787878787883</v>
      </c>
    </row>
    <row r="2715" spans="2:14" x14ac:dyDescent="0.25">
      <c r="B2715" s="4">
        <v>43192</v>
      </c>
      <c r="C2715" s="99">
        <f>'Farm Runoff'!$D2715</f>
        <v>1131.8399999999999</v>
      </c>
      <c r="D2715" s="99">
        <f>'Irrigation Demand'!$D2715</f>
        <v>1025.8393939393941</v>
      </c>
      <c r="E2715" s="99">
        <f>$C2715*Farms!$H$6/100</f>
        <v>280.69631999999996</v>
      </c>
      <c r="F2715" s="99">
        <f t="shared" si="252"/>
        <v>851.1436799999999</v>
      </c>
      <c r="G2715" s="99">
        <f>IF(H2715&lt;Farms!$I$6*1000,(MIN(F2715,Farms!$L$6)),0)</f>
        <v>851.1436799999999</v>
      </c>
      <c r="H2715" s="100">
        <f t="shared" si="257"/>
        <v>417431.65604521841</v>
      </c>
      <c r="I2715" s="100">
        <f t="shared" si="253"/>
        <v>417537.65665127896</v>
      </c>
      <c r="J2715" s="100">
        <f>MIN(I2715,Farms!$I$6*1000)</f>
        <v>417537.65665127896</v>
      </c>
      <c r="K2715" s="100">
        <f>MAX(I2715-Farms!$I$6*1000, 0)</f>
        <v>0</v>
      </c>
      <c r="L2715" s="100">
        <f t="shared" si="254"/>
        <v>0</v>
      </c>
      <c r="M2715" s="100">
        <f t="shared" si="255"/>
        <v>205.16787878787883</v>
      </c>
      <c r="N2715" s="154">
        <f t="shared" si="256"/>
        <v>205.16787878787883</v>
      </c>
    </row>
    <row r="2716" spans="2:14" x14ac:dyDescent="0.25">
      <c r="B2716" s="4">
        <v>43193</v>
      </c>
      <c r="C2716" s="99">
        <f>'Farm Runoff'!$D2716</f>
        <v>1131.8399999999999</v>
      </c>
      <c r="D2716" s="99">
        <f>'Irrigation Demand'!$D2716</f>
        <v>1025.8393939393941</v>
      </c>
      <c r="E2716" s="99">
        <f>$C2716*Farms!$H$6/100</f>
        <v>280.69631999999996</v>
      </c>
      <c r="F2716" s="99">
        <f t="shared" si="252"/>
        <v>851.1436799999999</v>
      </c>
      <c r="G2716" s="99">
        <f>IF(H2716&lt;Farms!$I$6*1000,(MIN(F2716,Farms!$L$6)),0)</f>
        <v>851.1436799999999</v>
      </c>
      <c r="H2716" s="100">
        <f t="shared" si="257"/>
        <v>417537.65665127896</v>
      </c>
      <c r="I2716" s="100">
        <f t="shared" si="253"/>
        <v>417643.65725733951</v>
      </c>
      <c r="J2716" s="100">
        <f>MIN(I2716,Farms!$I$6*1000)</f>
        <v>417643.65725733951</v>
      </c>
      <c r="K2716" s="100">
        <f>MAX(I2716-Farms!$I$6*1000, 0)</f>
        <v>0</v>
      </c>
      <c r="L2716" s="100">
        <f t="shared" si="254"/>
        <v>0</v>
      </c>
      <c r="M2716" s="100">
        <f t="shared" si="255"/>
        <v>205.16787878787883</v>
      </c>
      <c r="N2716" s="154">
        <f t="shared" si="256"/>
        <v>205.16787878787883</v>
      </c>
    </row>
    <row r="2717" spans="2:14" x14ac:dyDescent="0.25">
      <c r="B2717" s="4">
        <v>43194</v>
      </c>
      <c r="C2717" s="99">
        <f>'Farm Runoff'!$D2717</f>
        <v>1131.8399999999999</v>
      </c>
      <c r="D2717" s="99">
        <f>'Irrigation Demand'!$D2717</f>
        <v>1025.8393939393941</v>
      </c>
      <c r="E2717" s="99">
        <f>$C2717*Farms!$H$6/100</f>
        <v>280.69631999999996</v>
      </c>
      <c r="F2717" s="99">
        <f t="shared" si="252"/>
        <v>851.1436799999999</v>
      </c>
      <c r="G2717" s="99">
        <f>IF(H2717&lt;Farms!$I$6*1000,(MIN(F2717,Farms!$L$6)),0)</f>
        <v>851.1436799999999</v>
      </c>
      <c r="H2717" s="100">
        <f t="shared" si="257"/>
        <v>417643.65725733951</v>
      </c>
      <c r="I2717" s="100">
        <f t="shared" si="253"/>
        <v>417749.65786340006</v>
      </c>
      <c r="J2717" s="100">
        <f>MIN(I2717,Farms!$I$6*1000)</f>
        <v>417749.65786340006</v>
      </c>
      <c r="K2717" s="100">
        <f>MAX(I2717-Farms!$I$6*1000, 0)</f>
        <v>0</v>
      </c>
      <c r="L2717" s="100">
        <f t="shared" si="254"/>
        <v>0</v>
      </c>
      <c r="M2717" s="100">
        <f t="shared" si="255"/>
        <v>205.16787878787883</v>
      </c>
      <c r="N2717" s="154">
        <f t="shared" si="256"/>
        <v>205.16787878787883</v>
      </c>
    </row>
    <row r="2718" spans="2:14" x14ac:dyDescent="0.25">
      <c r="B2718" s="4">
        <v>43195</v>
      </c>
      <c r="C2718" s="99">
        <f>'Farm Runoff'!$D2718</f>
        <v>1131.8399999999999</v>
      </c>
      <c r="D2718" s="99">
        <f>'Irrigation Demand'!$D2718</f>
        <v>1025.8393939393941</v>
      </c>
      <c r="E2718" s="99">
        <f>$C2718*Farms!$H$6/100</f>
        <v>280.69631999999996</v>
      </c>
      <c r="F2718" s="99">
        <f t="shared" si="252"/>
        <v>851.1436799999999</v>
      </c>
      <c r="G2718" s="99">
        <f>IF(H2718&lt;Farms!$I$6*1000,(MIN(F2718,Farms!$L$6)),0)</f>
        <v>851.1436799999999</v>
      </c>
      <c r="H2718" s="100">
        <f t="shared" si="257"/>
        <v>417749.65786340006</v>
      </c>
      <c r="I2718" s="100">
        <f t="shared" si="253"/>
        <v>417855.65846946061</v>
      </c>
      <c r="J2718" s="100">
        <f>MIN(I2718,Farms!$I$6*1000)</f>
        <v>417855.65846946061</v>
      </c>
      <c r="K2718" s="100">
        <f>MAX(I2718-Farms!$I$6*1000, 0)</f>
        <v>0</v>
      </c>
      <c r="L2718" s="100">
        <f t="shared" si="254"/>
        <v>0</v>
      </c>
      <c r="M2718" s="100">
        <f t="shared" si="255"/>
        <v>205.16787878787883</v>
      </c>
      <c r="N2718" s="154">
        <f t="shared" si="256"/>
        <v>205.16787878787883</v>
      </c>
    </row>
    <row r="2719" spans="2:14" x14ac:dyDescent="0.25">
      <c r="B2719" s="4">
        <v>43196</v>
      </c>
      <c r="C2719" s="99">
        <f>'Farm Runoff'!$D2719</f>
        <v>1131.8399999999999</v>
      </c>
      <c r="D2719" s="99">
        <f>'Irrigation Demand'!$D2719</f>
        <v>1025.8393939393941</v>
      </c>
      <c r="E2719" s="99">
        <f>$C2719*Farms!$H$6/100</f>
        <v>280.69631999999996</v>
      </c>
      <c r="F2719" s="99">
        <f t="shared" si="252"/>
        <v>851.1436799999999</v>
      </c>
      <c r="G2719" s="99">
        <f>IF(H2719&lt;Farms!$I$6*1000,(MIN(F2719,Farms!$L$6)),0)</f>
        <v>851.1436799999999</v>
      </c>
      <c r="H2719" s="100">
        <f t="shared" si="257"/>
        <v>417855.65846946061</v>
      </c>
      <c r="I2719" s="100">
        <f t="shared" si="253"/>
        <v>417961.65907552117</v>
      </c>
      <c r="J2719" s="100">
        <f>MIN(I2719,Farms!$I$6*1000)</f>
        <v>417961.65907552117</v>
      </c>
      <c r="K2719" s="100">
        <f>MAX(I2719-Farms!$I$6*1000, 0)</f>
        <v>0</v>
      </c>
      <c r="L2719" s="100">
        <f t="shared" si="254"/>
        <v>0</v>
      </c>
      <c r="M2719" s="100">
        <f t="shared" si="255"/>
        <v>205.16787878787883</v>
      </c>
      <c r="N2719" s="154">
        <f t="shared" si="256"/>
        <v>205.16787878787883</v>
      </c>
    </row>
    <row r="2720" spans="2:14" x14ac:dyDescent="0.25">
      <c r="B2720" s="4">
        <v>43197</v>
      </c>
      <c r="C2720" s="99">
        <f>'Farm Runoff'!$D2720</f>
        <v>1131.8399999999999</v>
      </c>
      <c r="D2720" s="99">
        <f>'Irrigation Demand'!$D2720</f>
        <v>1025.8393939393941</v>
      </c>
      <c r="E2720" s="99">
        <f>$C2720*Farms!$H$6/100</f>
        <v>280.69631999999996</v>
      </c>
      <c r="F2720" s="99">
        <f t="shared" si="252"/>
        <v>851.1436799999999</v>
      </c>
      <c r="G2720" s="99">
        <f>IF(H2720&lt;Farms!$I$6*1000,(MIN(F2720,Farms!$L$6)),0)</f>
        <v>851.1436799999999</v>
      </c>
      <c r="H2720" s="100">
        <f t="shared" si="257"/>
        <v>417961.65907552117</v>
      </c>
      <c r="I2720" s="100">
        <f t="shared" si="253"/>
        <v>418067.65968158172</v>
      </c>
      <c r="J2720" s="100">
        <f>MIN(I2720,Farms!$I$6*1000)</f>
        <v>418067.65968158172</v>
      </c>
      <c r="K2720" s="100">
        <f>MAX(I2720-Farms!$I$6*1000, 0)</f>
        <v>0</v>
      </c>
      <c r="L2720" s="100">
        <f t="shared" si="254"/>
        <v>0</v>
      </c>
      <c r="M2720" s="100">
        <f t="shared" si="255"/>
        <v>205.16787878787883</v>
      </c>
      <c r="N2720" s="154">
        <f t="shared" si="256"/>
        <v>205.16787878787883</v>
      </c>
    </row>
    <row r="2721" spans="2:14" x14ac:dyDescent="0.25">
      <c r="B2721" s="4">
        <v>43198</v>
      </c>
      <c r="C2721" s="99">
        <f>'Farm Runoff'!$D2721</f>
        <v>1131.8399999999999</v>
      </c>
      <c r="D2721" s="99">
        <f>'Irrigation Demand'!$D2721</f>
        <v>1025.8393939393941</v>
      </c>
      <c r="E2721" s="99">
        <f>$C2721*Farms!$H$6/100</f>
        <v>280.69631999999996</v>
      </c>
      <c r="F2721" s="99">
        <f t="shared" si="252"/>
        <v>851.1436799999999</v>
      </c>
      <c r="G2721" s="99">
        <f>IF(H2721&lt;Farms!$I$6*1000,(MIN(F2721,Farms!$L$6)),0)</f>
        <v>851.1436799999999</v>
      </c>
      <c r="H2721" s="100">
        <f t="shared" si="257"/>
        <v>418067.65968158172</v>
      </c>
      <c r="I2721" s="100">
        <f t="shared" si="253"/>
        <v>418173.66028764227</v>
      </c>
      <c r="J2721" s="100">
        <f>MIN(I2721,Farms!$I$6*1000)</f>
        <v>418173.66028764227</v>
      </c>
      <c r="K2721" s="100">
        <f>MAX(I2721-Farms!$I$6*1000, 0)</f>
        <v>0</v>
      </c>
      <c r="L2721" s="100">
        <f t="shared" si="254"/>
        <v>0</v>
      </c>
      <c r="M2721" s="100">
        <f t="shared" si="255"/>
        <v>205.16787878787883</v>
      </c>
      <c r="N2721" s="154">
        <f t="shared" si="256"/>
        <v>205.16787878787883</v>
      </c>
    </row>
    <row r="2722" spans="2:14" x14ac:dyDescent="0.25">
      <c r="B2722" s="4">
        <v>43199</v>
      </c>
      <c r="C2722" s="99">
        <f>'Farm Runoff'!$D2722</f>
        <v>1131.8399999999999</v>
      </c>
      <c r="D2722" s="99">
        <f>'Irrigation Demand'!$D2722</f>
        <v>1025.8393939393941</v>
      </c>
      <c r="E2722" s="99">
        <f>$C2722*Farms!$H$6/100</f>
        <v>280.69631999999996</v>
      </c>
      <c r="F2722" s="99">
        <f t="shared" si="252"/>
        <v>851.1436799999999</v>
      </c>
      <c r="G2722" s="99">
        <f>IF(H2722&lt;Farms!$I$6*1000,(MIN(F2722,Farms!$L$6)),0)</f>
        <v>851.1436799999999</v>
      </c>
      <c r="H2722" s="100">
        <f t="shared" si="257"/>
        <v>418173.66028764227</v>
      </c>
      <c r="I2722" s="100">
        <f t="shared" si="253"/>
        <v>418279.66089370282</v>
      </c>
      <c r="J2722" s="100">
        <f>MIN(I2722,Farms!$I$6*1000)</f>
        <v>418279.66089370282</v>
      </c>
      <c r="K2722" s="100">
        <f>MAX(I2722-Farms!$I$6*1000, 0)</f>
        <v>0</v>
      </c>
      <c r="L2722" s="100">
        <f t="shared" si="254"/>
        <v>0</v>
      </c>
      <c r="M2722" s="100">
        <f t="shared" si="255"/>
        <v>205.16787878787883</v>
      </c>
      <c r="N2722" s="154">
        <f t="shared" si="256"/>
        <v>205.16787878787883</v>
      </c>
    </row>
    <row r="2723" spans="2:14" x14ac:dyDescent="0.25">
      <c r="B2723" s="4">
        <v>43200</v>
      </c>
      <c r="C2723" s="99">
        <f>'Farm Runoff'!$D2723</f>
        <v>1131.8399999999999</v>
      </c>
      <c r="D2723" s="99">
        <f>'Irrigation Demand'!$D2723</f>
        <v>1025.8393939393941</v>
      </c>
      <c r="E2723" s="99">
        <f>$C2723*Farms!$H$6/100</f>
        <v>280.69631999999996</v>
      </c>
      <c r="F2723" s="99">
        <f t="shared" si="252"/>
        <v>851.1436799999999</v>
      </c>
      <c r="G2723" s="99">
        <f>IF(H2723&lt;Farms!$I$6*1000,(MIN(F2723,Farms!$L$6)),0)</f>
        <v>851.1436799999999</v>
      </c>
      <c r="H2723" s="100">
        <f t="shared" si="257"/>
        <v>418279.66089370282</v>
      </c>
      <c r="I2723" s="100">
        <f t="shared" si="253"/>
        <v>418385.66149976337</v>
      </c>
      <c r="J2723" s="100">
        <f>MIN(I2723,Farms!$I$6*1000)</f>
        <v>418385.66149976337</v>
      </c>
      <c r="K2723" s="100">
        <f>MAX(I2723-Farms!$I$6*1000, 0)</f>
        <v>0</v>
      </c>
      <c r="L2723" s="100">
        <f t="shared" si="254"/>
        <v>0</v>
      </c>
      <c r="M2723" s="100">
        <f t="shared" si="255"/>
        <v>205.16787878787883</v>
      </c>
      <c r="N2723" s="154">
        <f t="shared" si="256"/>
        <v>205.16787878787883</v>
      </c>
    </row>
    <row r="2724" spans="2:14" x14ac:dyDescent="0.25">
      <c r="B2724" s="4">
        <v>43201</v>
      </c>
      <c r="C2724" s="99">
        <f>'Farm Runoff'!$D2724</f>
        <v>1131.8399999999999</v>
      </c>
      <c r="D2724" s="99">
        <f>'Irrigation Demand'!$D2724</f>
        <v>1025.8393939393941</v>
      </c>
      <c r="E2724" s="99">
        <f>$C2724*Farms!$H$6/100</f>
        <v>280.69631999999996</v>
      </c>
      <c r="F2724" s="99">
        <f t="shared" si="252"/>
        <v>851.1436799999999</v>
      </c>
      <c r="G2724" s="99">
        <f>IF(H2724&lt;Farms!$I$6*1000,(MIN(F2724,Farms!$L$6)),0)</f>
        <v>851.1436799999999</v>
      </c>
      <c r="H2724" s="100">
        <f t="shared" si="257"/>
        <v>418385.66149976337</v>
      </c>
      <c r="I2724" s="100">
        <f t="shared" si="253"/>
        <v>418491.66210582393</v>
      </c>
      <c r="J2724" s="100">
        <f>MIN(I2724,Farms!$I$6*1000)</f>
        <v>418491.66210582393</v>
      </c>
      <c r="K2724" s="100">
        <f>MAX(I2724-Farms!$I$6*1000, 0)</f>
        <v>0</v>
      </c>
      <c r="L2724" s="100">
        <f t="shared" si="254"/>
        <v>0</v>
      </c>
      <c r="M2724" s="100">
        <f t="shared" si="255"/>
        <v>205.16787878787883</v>
      </c>
      <c r="N2724" s="154">
        <f t="shared" si="256"/>
        <v>205.16787878787883</v>
      </c>
    </row>
    <row r="2725" spans="2:14" x14ac:dyDescent="0.25">
      <c r="B2725" s="4">
        <v>43202</v>
      </c>
      <c r="C2725" s="99">
        <f>'Farm Runoff'!$D2725</f>
        <v>1131.8399999999999</v>
      </c>
      <c r="D2725" s="99">
        <f>'Irrigation Demand'!$D2725</f>
        <v>0</v>
      </c>
      <c r="E2725" s="99">
        <f>$C2725*Farms!$H$6/100</f>
        <v>280.69631999999996</v>
      </c>
      <c r="F2725" s="99">
        <f t="shared" si="252"/>
        <v>851.1436799999999</v>
      </c>
      <c r="G2725" s="99">
        <f>IF(H2725&lt;Farms!$I$6*1000,(MIN(F2725,Farms!$L$6)),0)</f>
        <v>851.1436799999999</v>
      </c>
      <c r="H2725" s="100">
        <f t="shared" si="257"/>
        <v>418491.66210582393</v>
      </c>
      <c r="I2725" s="100">
        <f t="shared" si="253"/>
        <v>419623.50210582389</v>
      </c>
      <c r="J2725" s="100">
        <f>MIN(I2725,Farms!$I$6*1000)</f>
        <v>419623.50210582389</v>
      </c>
      <c r="K2725" s="100">
        <f>MAX(I2725-Farms!$I$6*1000, 0)</f>
        <v>0</v>
      </c>
      <c r="L2725" s="100">
        <f t="shared" si="254"/>
        <v>0</v>
      </c>
      <c r="M2725" s="100">
        <f t="shared" si="255"/>
        <v>0</v>
      </c>
      <c r="N2725" s="154">
        <f t="shared" si="256"/>
        <v>0</v>
      </c>
    </row>
    <row r="2726" spans="2:14" x14ac:dyDescent="0.25">
      <c r="B2726" s="4">
        <v>43203</v>
      </c>
      <c r="C2726" s="99">
        <f>'Farm Runoff'!$D2726</f>
        <v>1131.8399999999999</v>
      </c>
      <c r="D2726" s="99">
        <f>'Irrigation Demand'!$D2726</f>
        <v>1025.8393939393941</v>
      </c>
      <c r="E2726" s="99">
        <f>$C2726*Farms!$H$6/100</f>
        <v>280.69631999999996</v>
      </c>
      <c r="F2726" s="99">
        <f t="shared" si="252"/>
        <v>851.1436799999999</v>
      </c>
      <c r="G2726" s="99">
        <f>IF(H2726&lt;Farms!$I$6*1000,(MIN(F2726,Farms!$L$6)),0)</f>
        <v>851.1436799999999</v>
      </c>
      <c r="H2726" s="100">
        <f t="shared" si="257"/>
        <v>419623.50210582389</v>
      </c>
      <c r="I2726" s="100">
        <f t="shared" si="253"/>
        <v>419729.50271188444</v>
      </c>
      <c r="J2726" s="100">
        <f>MIN(I2726,Farms!$I$6*1000)</f>
        <v>419729.50271188444</v>
      </c>
      <c r="K2726" s="100">
        <f>MAX(I2726-Farms!$I$6*1000, 0)</f>
        <v>0</v>
      </c>
      <c r="L2726" s="100">
        <f t="shared" si="254"/>
        <v>0</v>
      </c>
      <c r="M2726" s="100">
        <f t="shared" si="255"/>
        <v>205.16787878787883</v>
      </c>
      <c r="N2726" s="154">
        <f t="shared" si="256"/>
        <v>205.16787878787883</v>
      </c>
    </row>
    <row r="2727" spans="2:14" x14ac:dyDescent="0.25">
      <c r="B2727" s="4">
        <v>43204</v>
      </c>
      <c r="C2727" s="99">
        <f>'Farm Runoff'!$D2727</f>
        <v>1131.8399999999999</v>
      </c>
      <c r="D2727" s="99">
        <f>'Irrigation Demand'!$D2727</f>
        <v>1025.8393939393941</v>
      </c>
      <c r="E2727" s="99">
        <f>$C2727*Farms!$H$6/100</f>
        <v>280.69631999999996</v>
      </c>
      <c r="F2727" s="99">
        <f t="shared" si="252"/>
        <v>851.1436799999999</v>
      </c>
      <c r="G2727" s="99">
        <f>IF(H2727&lt;Farms!$I$6*1000,(MIN(F2727,Farms!$L$6)),0)</f>
        <v>851.1436799999999</v>
      </c>
      <c r="H2727" s="100">
        <f t="shared" si="257"/>
        <v>419729.50271188444</v>
      </c>
      <c r="I2727" s="100">
        <f t="shared" si="253"/>
        <v>419835.503317945</v>
      </c>
      <c r="J2727" s="100">
        <f>MIN(I2727,Farms!$I$6*1000)</f>
        <v>419835.503317945</v>
      </c>
      <c r="K2727" s="100">
        <f>MAX(I2727-Farms!$I$6*1000, 0)</f>
        <v>0</v>
      </c>
      <c r="L2727" s="100">
        <f t="shared" si="254"/>
        <v>0</v>
      </c>
      <c r="M2727" s="100">
        <f t="shared" si="255"/>
        <v>205.16787878787883</v>
      </c>
      <c r="N2727" s="154">
        <f t="shared" si="256"/>
        <v>205.16787878787883</v>
      </c>
    </row>
    <row r="2728" spans="2:14" x14ac:dyDescent="0.25">
      <c r="B2728" s="4">
        <v>43205</v>
      </c>
      <c r="C2728" s="99">
        <f>'Farm Runoff'!$D2728</f>
        <v>1131.8399999999999</v>
      </c>
      <c r="D2728" s="99">
        <f>'Irrigation Demand'!$D2728</f>
        <v>1025.8393939393941</v>
      </c>
      <c r="E2728" s="99">
        <f>$C2728*Farms!$H$6/100</f>
        <v>280.69631999999996</v>
      </c>
      <c r="F2728" s="99">
        <f t="shared" si="252"/>
        <v>851.1436799999999</v>
      </c>
      <c r="G2728" s="99">
        <f>IF(H2728&lt;Farms!$I$6*1000,(MIN(F2728,Farms!$L$6)),0)</f>
        <v>851.1436799999999</v>
      </c>
      <c r="H2728" s="100">
        <f t="shared" si="257"/>
        <v>419835.503317945</v>
      </c>
      <c r="I2728" s="100">
        <f t="shared" si="253"/>
        <v>419941.50392400555</v>
      </c>
      <c r="J2728" s="100">
        <f>MIN(I2728,Farms!$I$6*1000)</f>
        <v>419941.50392400555</v>
      </c>
      <c r="K2728" s="100">
        <f>MAX(I2728-Farms!$I$6*1000, 0)</f>
        <v>0</v>
      </c>
      <c r="L2728" s="100">
        <f t="shared" si="254"/>
        <v>0</v>
      </c>
      <c r="M2728" s="100">
        <f t="shared" si="255"/>
        <v>205.16787878787883</v>
      </c>
      <c r="N2728" s="154">
        <f t="shared" si="256"/>
        <v>205.16787878787883</v>
      </c>
    </row>
    <row r="2729" spans="2:14" x14ac:dyDescent="0.25">
      <c r="B2729" s="4">
        <v>43206</v>
      </c>
      <c r="C2729" s="99">
        <f>'Farm Runoff'!$D2729</f>
        <v>1131.8399999999999</v>
      </c>
      <c r="D2729" s="99">
        <f>'Irrigation Demand'!$D2729</f>
        <v>1025.8393939393941</v>
      </c>
      <c r="E2729" s="99">
        <f>$C2729*Farms!$H$6/100</f>
        <v>280.69631999999996</v>
      </c>
      <c r="F2729" s="99">
        <f t="shared" si="252"/>
        <v>851.1436799999999</v>
      </c>
      <c r="G2729" s="99">
        <f>IF(H2729&lt;Farms!$I$6*1000,(MIN(F2729,Farms!$L$6)),0)</f>
        <v>851.1436799999999</v>
      </c>
      <c r="H2729" s="100">
        <f t="shared" si="257"/>
        <v>419941.50392400555</v>
      </c>
      <c r="I2729" s="100">
        <f t="shared" si="253"/>
        <v>420047.5045300661</v>
      </c>
      <c r="J2729" s="100">
        <f>MIN(I2729,Farms!$I$6*1000)</f>
        <v>420047.5045300661</v>
      </c>
      <c r="K2729" s="100">
        <f>MAX(I2729-Farms!$I$6*1000, 0)</f>
        <v>0</v>
      </c>
      <c r="L2729" s="100">
        <f t="shared" si="254"/>
        <v>0</v>
      </c>
      <c r="M2729" s="100">
        <f t="shared" si="255"/>
        <v>205.16787878787883</v>
      </c>
      <c r="N2729" s="154">
        <f t="shared" si="256"/>
        <v>205.16787878787883</v>
      </c>
    </row>
    <row r="2730" spans="2:14" x14ac:dyDescent="0.25">
      <c r="B2730" s="4">
        <v>43207</v>
      </c>
      <c r="C2730" s="99">
        <f>'Farm Runoff'!$D2730</f>
        <v>1131.8399999999999</v>
      </c>
      <c r="D2730" s="99">
        <f>'Irrigation Demand'!$D2730</f>
        <v>1025.8393939393941</v>
      </c>
      <c r="E2730" s="99">
        <f>$C2730*Farms!$H$6/100</f>
        <v>280.69631999999996</v>
      </c>
      <c r="F2730" s="99">
        <f t="shared" si="252"/>
        <v>851.1436799999999</v>
      </c>
      <c r="G2730" s="99">
        <f>IF(H2730&lt;Farms!$I$6*1000,(MIN(F2730,Farms!$L$6)),0)</f>
        <v>851.1436799999999</v>
      </c>
      <c r="H2730" s="100">
        <f t="shared" si="257"/>
        <v>420047.5045300661</v>
      </c>
      <c r="I2730" s="100">
        <f t="shared" si="253"/>
        <v>420153.50513612665</v>
      </c>
      <c r="J2730" s="100">
        <f>MIN(I2730,Farms!$I$6*1000)</f>
        <v>420153.50513612665</v>
      </c>
      <c r="K2730" s="100">
        <f>MAX(I2730-Farms!$I$6*1000, 0)</f>
        <v>0</v>
      </c>
      <c r="L2730" s="100">
        <f t="shared" si="254"/>
        <v>0</v>
      </c>
      <c r="M2730" s="100">
        <f t="shared" si="255"/>
        <v>205.16787878787883</v>
      </c>
      <c r="N2730" s="154">
        <f t="shared" si="256"/>
        <v>205.16787878787883</v>
      </c>
    </row>
    <row r="2731" spans="2:14" x14ac:dyDescent="0.25">
      <c r="B2731" s="4">
        <v>43208</v>
      </c>
      <c r="C2731" s="99">
        <f>'Farm Runoff'!$D2731</f>
        <v>1131.8399999999999</v>
      </c>
      <c r="D2731" s="99">
        <f>'Irrigation Demand'!$D2731</f>
        <v>1025.8393939393941</v>
      </c>
      <c r="E2731" s="99">
        <f>$C2731*Farms!$H$6/100</f>
        <v>280.69631999999996</v>
      </c>
      <c r="F2731" s="99">
        <f t="shared" si="252"/>
        <v>851.1436799999999</v>
      </c>
      <c r="G2731" s="99">
        <f>IF(H2731&lt;Farms!$I$6*1000,(MIN(F2731,Farms!$L$6)),0)</f>
        <v>851.1436799999999</v>
      </c>
      <c r="H2731" s="100">
        <f t="shared" si="257"/>
        <v>420153.50513612665</v>
      </c>
      <c r="I2731" s="100">
        <f t="shared" si="253"/>
        <v>420259.5057421872</v>
      </c>
      <c r="J2731" s="100">
        <f>MIN(I2731,Farms!$I$6*1000)</f>
        <v>420259.5057421872</v>
      </c>
      <c r="K2731" s="100">
        <f>MAX(I2731-Farms!$I$6*1000, 0)</f>
        <v>0</v>
      </c>
      <c r="L2731" s="100">
        <f t="shared" si="254"/>
        <v>0</v>
      </c>
      <c r="M2731" s="100">
        <f t="shared" si="255"/>
        <v>205.16787878787883</v>
      </c>
      <c r="N2731" s="154">
        <f t="shared" si="256"/>
        <v>205.16787878787883</v>
      </c>
    </row>
    <row r="2732" spans="2:14" x14ac:dyDescent="0.25">
      <c r="B2732" s="4">
        <v>43209</v>
      </c>
      <c r="C2732" s="99">
        <f>'Farm Runoff'!$D2732</f>
        <v>1131.8399999999999</v>
      </c>
      <c r="D2732" s="99">
        <f>'Irrigation Demand'!$D2732</f>
        <v>1025.8393939393941</v>
      </c>
      <c r="E2732" s="99">
        <f>$C2732*Farms!$H$6/100</f>
        <v>280.69631999999996</v>
      </c>
      <c r="F2732" s="99">
        <f t="shared" si="252"/>
        <v>851.1436799999999</v>
      </c>
      <c r="G2732" s="99">
        <f>IF(H2732&lt;Farms!$I$6*1000,(MIN(F2732,Farms!$L$6)),0)</f>
        <v>851.1436799999999</v>
      </c>
      <c r="H2732" s="100">
        <f t="shared" si="257"/>
        <v>420259.5057421872</v>
      </c>
      <c r="I2732" s="100">
        <f t="shared" si="253"/>
        <v>420365.50634824776</v>
      </c>
      <c r="J2732" s="100">
        <f>MIN(I2732,Farms!$I$6*1000)</f>
        <v>420365.50634824776</v>
      </c>
      <c r="K2732" s="100">
        <f>MAX(I2732-Farms!$I$6*1000, 0)</f>
        <v>0</v>
      </c>
      <c r="L2732" s="100">
        <f t="shared" si="254"/>
        <v>0</v>
      </c>
      <c r="M2732" s="100">
        <f t="shared" si="255"/>
        <v>205.16787878787883</v>
      </c>
      <c r="N2732" s="154">
        <f t="shared" si="256"/>
        <v>205.16787878787883</v>
      </c>
    </row>
    <row r="2733" spans="2:14" x14ac:dyDescent="0.25">
      <c r="B2733" s="4">
        <v>43210</v>
      </c>
      <c r="C2733" s="99">
        <f>'Farm Runoff'!$D2733</f>
        <v>1131.8399999999999</v>
      </c>
      <c r="D2733" s="99">
        <f>'Irrigation Demand'!$D2733</f>
        <v>1025.8393939393941</v>
      </c>
      <c r="E2733" s="99">
        <f>$C2733*Farms!$H$6/100</f>
        <v>280.69631999999996</v>
      </c>
      <c r="F2733" s="99">
        <f t="shared" si="252"/>
        <v>851.1436799999999</v>
      </c>
      <c r="G2733" s="99">
        <f>IF(H2733&lt;Farms!$I$6*1000,(MIN(F2733,Farms!$L$6)),0)</f>
        <v>851.1436799999999</v>
      </c>
      <c r="H2733" s="100">
        <f t="shared" si="257"/>
        <v>420365.50634824776</v>
      </c>
      <c r="I2733" s="100">
        <f t="shared" si="253"/>
        <v>420471.50695430831</v>
      </c>
      <c r="J2733" s="100">
        <f>MIN(I2733,Farms!$I$6*1000)</f>
        <v>420471.50695430831</v>
      </c>
      <c r="K2733" s="100">
        <f>MAX(I2733-Farms!$I$6*1000, 0)</f>
        <v>0</v>
      </c>
      <c r="L2733" s="100">
        <f t="shared" si="254"/>
        <v>0</v>
      </c>
      <c r="M2733" s="100">
        <f t="shared" si="255"/>
        <v>205.16787878787883</v>
      </c>
      <c r="N2733" s="154">
        <f t="shared" si="256"/>
        <v>205.16787878787883</v>
      </c>
    </row>
    <row r="2734" spans="2:14" x14ac:dyDescent="0.25">
      <c r="B2734" s="4">
        <v>43211</v>
      </c>
      <c r="C2734" s="99">
        <f>'Farm Runoff'!$D2734</f>
        <v>1131.8399999999999</v>
      </c>
      <c r="D2734" s="99">
        <f>'Irrigation Demand'!$D2734</f>
        <v>1025.8393939393941</v>
      </c>
      <c r="E2734" s="99">
        <f>$C2734*Farms!$H$6/100</f>
        <v>280.69631999999996</v>
      </c>
      <c r="F2734" s="99">
        <f t="shared" si="252"/>
        <v>851.1436799999999</v>
      </c>
      <c r="G2734" s="99">
        <f>IF(H2734&lt;Farms!$I$6*1000,(MIN(F2734,Farms!$L$6)),0)</f>
        <v>851.1436799999999</v>
      </c>
      <c r="H2734" s="100">
        <f t="shared" si="257"/>
        <v>420471.50695430831</v>
      </c>
      <c r="I2734" s="100">
        <f t="shared" si="253"/>
        <v>420577.50756036886</v>
      </c>
      <c r="J2734" s="100">
        <f>MIN(I2734,Farms!$I$6*1000)</f>
        <v>420577.50756036886</v>
      </c>
      <c r="K2734" s="100">
        <f>MAX(I2734-Farms!$I$6*1000, 0)</f>
        <v>0</v>
      </c>
      <c r="L2734" s="100">
        <f t="shared" si="254"/>
        <v>0</v>
      </c>
      <c r="M2734" s="100">
        <f t="shared" si="255"/>
        <v>205.16787878787883</v>
      </c>
      <c r="N2734" s="154">
        <f t="shared" si="256"/>
        <v>205.16787878787883</v>
      </c>
    </row>
    <row r="2735" spans="2:14" x14ac:dyDescent="0.25">
      <c r="B2735" s="4">
        <v>43212</v>
      </c>
      <c r="C2735" s="99">
        <f>'Farm Runoff'!$D2735</f>
        <v>1131.8399999999999</v>
      </c>
      <c r="D2735" s="99">
        <f>'Irrigation Demand'!$D2735</f>
        <v>1025.8393939393941</v>
      </c>
      <c r="E2735" s="99">
        <f>$C2735*Farms!$H$6/100</f>
        <v>280.69631999999996</v>
      </c>
      <c r="F2735" s="99">
        <f t="shared" si="252"/>
        <v>851.1436799999999</v>
      </c>
      <c r="G2735" s="99">
        <f>IF(H2735&lt;Farms!$I$6*1000,(MIN(F2735,Farms!$L$6)),0)</f>
        <v>851.1436799999999</v>
      </c>
      <c r="H2735" s="100">
        <f t="shared" si="257"/>
        <v>420577.50756036886</v>
      </c>
      <c r="I2735" s="100">
        <f t="shared" si="253"/>
        <v>420683.50816642941</v>
      </c>
      <c r="J2735" s="100">
        <f>MIN(I2735,Farms!$I$6*1000)</f>
        <v>420683.50816642941</v>
      </c>
      <c r="K2735" s="100">
        <f>MAX(I2735-Farms!$I$6*1000, 0)</f>
        <v>0</v>
      </c>
      <c r="L2735" s="100">
        <f t="shared" si="254"/>
        <v>0</v>
      </c>
      <c r="M2735" s="100">
        <f t="shared" si="255"/>
        <v>205.16787878787883</v>
      </c>
      <c r="N2735" s="154">
        <f t="shared" si="256"/>
        <v>205.16787878787883</v>
      </c>
    </row>
    <row r="2736" spans="2:14" x14ac:dyDescent="0.25">
      <c r="B2736" s="4">
        <v>43213</v>
      </c>
      <c r="C2736" s="99">
        <f>'Farm Runoff'!$D2736</f>
        <v>1131.8399999999999</v>
      </c>
      <c r="D2736" s="99">
        <f>'Irrigation Demand'!$D2736</f>
        <v>0</v>
      </c>
      <c r="E2736" s="99">
        <f>$C2736*Farms!$H$6/100</f>
        <v>280.69631999999996</v>
      </c>
      <c r="F2736" s="99">
        <f t="shared" si="252"/>
        <v>851.1436799999999</v>
      </c>
      <c r="G2736" s="99">
        <f>IF(H2736&lt;Farms!$I$6*1000,(MIN(F2736,Farms!$L$6)),0)</f>
        <v>851.1436799999999</v>
      </c>
      <c r="H2736" s="100">
        <f t="shared" si="257"/>
        <v>420683.50816642941</v>
      </c>
      <c r="I2736" s="100">
        <f t="shared" si="253"/>
        <v>421815.34816642938</v>
      </c>
      <c r="J2736" s="100">
        <f>MIN(I2736,Farms!$I$6*1000)</f>
        <v>421815.34816642938</v>
      </c>
      <c r="K2736" s="100">
        <f>MAX(I2736-Farms!$I$6*1000, 0)</f>
        <v>0</v>
      </c>
      <c r="L2736" s="100">
        <f t="shared" si="254"/>
        <v>0</v>
      </c>
      <c r="M2736" s="100">
        <f t="shared" si="255"/>
        <v>0</v>
      </c>
      <c r="N2736" s="154">
        <f t="shared" si="256"/>
        <v>0</v>
      </c>
    </row>
    <row r="2737" spans="2:14" x14ac:dyDescent="0.25">
      <c r="B2737" s="4">
        <v>43214</v>
      </c>
      <c r="C2737" s="99">
        <f>'Farm Runoff'!$D2737</f>
        <v>1131.8399999999999</v>
      </c>
      <c r="D2737" s="99">
        <f>'Irrigation Demand'!$D2737</f>
        <v>1025.8393939393941</v>
      </c>
      <c r="E2737" s="99">
        <f>$C2737*Farms!$H$6/100</f>
        <v>280.69631999999996</v>
      </c>
      <c r="F2737" s="99">
        <f t="shared" si="252"/>
        <v>851.1436799999999</v>
      </c>
      <c r="G2737" s="99">
        <f>IF(H2737&lt;Farms!$I$6*1000,(MIN(F2737,Farms!$L$6)),0)</f>
        <v>851.1436799999999</v>
      </c>
      <c r="H2737" s="100">
        <f t="shared" si="257"/>
        <v>421815.34816642938</v>
      </c>
      <c r="I2737" s="100">
        <f t="shared" si="253"/>
        <v>421921.34877248993</v>
      </c>
      <c r="J2737" s="100">
        <f>MIN(I2737,Farms!$I$6*1000)</f>
        <v>421921.34877248993</v>
      </c>
      <c r="K2737" s="100">
        <f>MAX(I2737-Farms!$I$6*1000, 0)</f>
        <v>0</v>
      </c>
      <c r="L2737" s="100">
        <f t="shared" si="254"/>
        <v>0</v>
      </c>
      <c r="M2737" s="100">
        <f t="shared" si="255"/>
        <v>205.16787878787883</v>
      </c>
      <c r="N2737" s="154">
        <f t="shared" si="256"/>
        <v>205.16787878787883</v>
      </c>
    </row>
    <row r="2738" spans="2:14" x14ac:dyDescent="0.25">
      <c r="B2738" s="4">
        <v>43215</v>
      </c>
      <c r="C2738" s="99">
        <f>'Farm Runoff'!$D2738</f>
        <v>1131.8399999999999</v>
      </c>
      <c r="D2738" s="99">
        <f>'Irrigation Demand'!$D2738</f>
        <v>1025.8393939393941</v>
      </c>
      <c r="E2738" s="99">
        <f>$C2738*Farms!$H$6/100</f>
        <v>280.69631999999996</v>
      </c>
      <c r="F2738" s="99">
        <f t="shared" si="252"/>
        <v>851.1436799999999</v>
      </c>
      <c r="G2738" s="99">
        <f>IF(H2738&lt;Farms!$I$6*1000,(MIN(F2738,Farms!$L$6)),0)</f>
        <v>851.1436799999999</v>
      </c>
      <c r="H2738" s="100">
        <f t="shared" si="257"/>
        <v>421921.34877248993</v>
      </c>
      <c r="I2738" s="100">
        <f t="shared" si="253"/>
        <v>422027.34937855048</v>
      </c>
      <c r="J2738" s="100">
        <f>MIN(I2738,Farms!$I$6*1000)</f>
        <v>422027.34937855048</v>
      </c>
      <c r="K2738" s="100">
        <f>MAX(I2738-Farms!$I$6*1000, 0)</f>
        <v>0</v>
      </c>
      <c r="L2738" s="100">
        <f t="shared" si="254"/>
        <v>0</v>
      </c>
      <c r="M2738" s="100">
        <f t="shared" si="255"/>
        <v>205.16787878787883</v>
      </c>
      <c r="N2738" s="154">
        <f t="shared" si="256"/>
        <v>205.16787878787883</v>
      </c>
    </row>
    <row r="2739" spans="2:14" x14ac:dyDescent="0.25">
      <c r="B2739" s="4">
        <v>43216</v>
      </c>
      <c r="C2739" s="99">
        <f>'Farm Runoff'!$D2739</f>
        <v>1131.8399999999999</v>
      </c>
      <c r="D2739" s="99">
        <f>'Irrigation Demand'!$D2739</f>
        <v>1025.8393939393941</v>
      </c>
      <c r="E2739" s="99">
        <f>$C2739*Farms!$H$6/100</f>
        <v>280.69631999999996</v>
      </c>
      <c r="F2739" s="99">
        <f t="shared" si="252"/>
        <v>851.1436799999999</v>
      </c>
      <c r="G2739" s="99">
        <f>IF(H2739&lt;Farms!$I$6*1000,(MIN(F2739,Farms!$L$6)),0)</f>
        <v>851.1436799999999</v>
      </c>
      <c r="H2739" s="100">
        <f t="shared" si="257"/>
        <v>422027.34937855048</v>
      </c>
      <c r="I2739" s="100">
        <f t="shared" si="253"/>
        <v>422133.34998461104</v>
      </c>
      <c r="J2739" s="100">
        <f>MIN(I2739,Farms!$I$6*1000)</f>
        <v>422133.34998461104</v>
      </c>
      <c r="K2739" s="100">
        <f>MAX(I2739-Farms!$I$6*1000, 0)</f>
        <v>0</v>
      </c>
      <c r="L2739" s="100">
        <f t="shared" si="254"/>
        <v>0</v>
      </c>
      <c r="M2739" s="100">
        <f t="shared" si="255"/>
        <v>205.16787878787883</v>
      </c>
      <c r="N2739" s="154">
        <f t="shared" si="256"/>
        <v>205.16787878787883</v>
      </c>
    </row>
    <row r="2740" spans="2:14" x14ac:dyDescent="0.25">
      <c r="B2740" s="4">
        <v>43217</v>
      </c>
      <c r="C2740" s="99">
        <f>'Farm Runoff'!$D2740</f>
        <v>1131.8399999999999</v>
      </c>
      <c r="D2740" s="99">
        <f>'Irrigation Demand'!$D2740</f>
        <v>1025.8393939393941</v>
      </c>
      <c r="E2740" s="99">
        <f>$C2740*Farms!$H$6/100</f>
        <v>280.69631999999996</v>
      </c>
      <c r="F2740" s="99">
        <f t="shared" si="252"/>
        <v>851.1436799999999</v>
      </c>
      <c r="G2740" s="99">
        <f>IF(H2740&lt;Farms!$I$6*1000,(MIN(F2740,Farms!$L$6)),0)</f>
        <v>851.1436799999999</v>
      </c>
      <c r="H2740" s="100">
        <f t="shared" si="257"/>
        <v>422133.34998461104</v>
      </c>
      <c r="I2740" s="100">
        <f t="shared" si="253"/>
        <v>422239.35059067159</v>
      </c>
      <c r="J2740" s="100">
        <f>MIN(I2740,Farms!$I$6*1000)</f>
        <v>422239.35059067159</v>
      </c>
      <c r="K2740" s="100">
        <f>MAX(I2740-Farms!$I$6*1000, 0)</f>
        <v>0</v>
      </c>
      <c r="L2740" s="100">
        <f t="shared" si="254"/>
        <v>0</v>
      </c>
      <c r="M2740" s="100">
        <f t="shared" si="255"/>
        <v>205.16787878787883</v>
      </c>
      <c r="N2740" s="154">
        <f t="shared" si="256"/>
        <v>205.16787878787883</v>
      </c>
    </row>
    <row r="2741" spans="2:14" x14ac:dyDescent="0.25">
      <c r="B2741" s="4">
        <v>43218</v>
      </c>
      <c r="C2741" s="99">
        <f>'Farm Runoff'!$D2741</f>
        <v>1131.8399999999999</v>
      </c>
      <c r="D2741" s="99">
        <f>'Irrigation Demand'!$D2741</f>
        <v>1025.8393939393941</v>
      </c>
      <c r="E2741" s="99">
        <f>$C2741*Farms!$H$6/100</f>
        <v>280.69631999999996</v>
      </c>
      <c r="F2741" s="99">
        <f t="shared" si="252"/>
        <v>851.1436799999999</v>
      </c>
      <c r="G2741" s="99">
        <f>IF(H2741&lt;Farms!$I$6*1000,(MIN(F2741,Farms!$L$6)),0)</f>
        <v>851.1436799999999</v>
      </c>
      <c r="H2741" s="100">
        <f t="shared" si="257"/>
        <v>422239.35059067159</v>
      </c>
      <c r="I2741" s="100">
        <f t="shared" si="253"/>
        <v>422345.35119673214</v>
      </c>
      <c r="J2741" s="100">
        <f>MIN(I2741,Farms!$I$6*1000)</f>
        <v>422345.35119673214</v>
      </c>
      <c r="K2741" s="100">
        <f>MAX(I2741-Farms!$I$6*1000, 0)</f>
        <v>0</v>
      </c>
      <c r="L2741" s="100">
        <f t="shared" si="254"/>
        <v>0</v>
      </c>
      <c r="M2741" s="100">
        <f t="shared" si="255"/>
        <v>205.16787878787883</v>
      </c>
      <c r="N2741" s="154">
        <f t="shared" si="256"/>
        <v>205.16787878787883</v>
      </c>
    </row>
    <row r="2742" spans="2:14" x14ac:dyDescent="0.25">
      <c r="B2742" s="4">
        <v>43219</v>
      </c>
      <c r="C2742" s="99">
        <f>'Farm Runoff'!$D2742</f>
        <v>1131.8399999999999</v>
      </c>
      <c r="D2742" s="99">
        <f>'Irrigation Demand'!$D2742</f>
        <v>1025.8393939393941</v>
      </c>
      <c r="E2742" s="99">
        <f>$C2742*Farms!$H$6/100</f>
        <v>280.69631999999996</v>
      </c>
      <c r="F2742" s="99">
        <f t="shared" si="252"/>
        <v>851.1436799999999</v>
      </c>
      <c r="G2742" s="99">
        <f>IF(H2742&lt;Farms!$I$6*1000,(MIN(F2742,Farms!$L$6)),0)</f>
        <v>851.1436799999999</v>
      </c>
      <c r="H2742" s="100">
        <f t="shared" si="257"/>
        <v>422345.35119673214</v>
      </c>
      <c r="I2742" s="100">
        <f t="shared" si="253"/>
        <v>422451.35180279269</v>
      </c>
      <c r="J2742" s="100">
        <f>MIN(I2742,Farms!$I$6*1000)</f>
        <v>422451.35180279269</v>
      </c>
      <c r="K2742" s="100">
        <f>MAX(I2742-Farms!$I$6*1000, 0)</f>
        <v>0</v>
      </c>
      <c r="L2742" s="100">
        <f t="shared" si="254"/>
        <v>0</v>
      </c>
      <c r="M2742" s="100">
        <f t="shared" si="255"/>
        <v>205.16787878787883</v>
      </c>
      <c r="N2742" s="154">
        <f t="shared" si="256"/>
        <v>205.16787878787883</v>
      </c>
    </row>
    <row r="2743" spans="2:14" x14ac:dyDescent="0.25">
      <c r="B2743" s="4">
        <v>43220</v>
      </c>
      <c r="C2743" s="99">
        <f>'Farm Runoff'!$D2743</f>
        <v>1131.8399999999999</v>
      </c>
      <c r="D2743" s="99">
        <f>'Irrigation Demand'!$D2743</f>
        <v>1025.8393939393941</v>
      </c>
      <c r="E2743" s="99">
        <f>$C2743*Farms!$H$6/100</f>
        <v>280.69631999999996</v>
      </c>
      <c r="F2743" s="99">
        <f t="shared" si="252"/>
        <v>851.1436799999999</v>
      </c>
      <c r="G2743" s="99">
        <f>IF(H2743&lt;Farms!$I$6*1000,(MIN(F2743,Farms!$L$6)),0)</f>
        <v>851.1436799999999</v>
      </c>
      <c r="H2743" s="100">
        <f t="shared" si="257"/>
        <v>422451.35180279269</v>
      </c>
      <c r="I2743" s="100">
        <f t="shared" si="253"/>
        <v>422557.35240885324</v>
      </c>
      <c r="J2743" s="100">
        <f>MIN(I2743,Farms!$I$6*1000)</f>
        <v>422557.35240885324</v>
      </c>
      <c r="K2743" s="100">
        <f>MAX(I2743-Farms!$I$6*1000, 0)</f>
        <v>0</v>
      </c>
      <c r="L2743" s="100">
        <f t="shared" si="254"/>
        <v>0</v>
      </c>
      <c r="M2743" s="100">
        <f t="shared" si="255"/>
        <v>205.16787878787883</v>
      </c>
      <c r="N2743" s="154">
        <f t="shared" si="256"/>
        <v>205.16787878787883</v>
      </c>
    </row>
    <row r="2744" spans="2:14" x14ac:dyDescent="0.25">
      <c r="B2744" s="4">
        <v>43221</v>
      </c>
      <c r="C2744" s="99">
        <f>'Farm Runoff'!$D2744</f>
        <v>0</v>
      </c>
      <c r="D2744" s="99">
        <f>'Irrigation Demand'!$D2744</f>
        <v>605.76344086021504</v>
      </c>
      <c r="E2744" s="99">
        <f>$C2744*Farms!$H$6/100</f>
        <v>0</v>
      </c>
      <c r="F2744" s="99">
        <f t="shared" si="252"/>
        <v>0</v>
      </c>
      <c r="G2744" s="99">
        <f>IF(H2744&lt;Farms!$I$6*1000,(MIN(F2744,Farms!$L$6)),0)</f>
        <v>0</v>
      </c>
      <c r="H2744" s="100">
        <f t="shared" si="257"/>
        <v>422557.35240885324</v>
      </c>
      <c r="I2744" s="100">
        <f t="shared" si="253"/>
        <v>421951.58896799304</v>
      </c>
      <c r="J2744" s="100">
        <f>MIN(I2744,Farms!$I$6*1000)</f>
        <v>421951.58896799304</v>
      </c>
      <c r="K2744" s="100">
        <f>MAX(I2744-Farms!$I$6*1000, 0)</f>
        <v>0</v>
      </c>
      <c r="L2744" s="100">
        <f t="shared" si="254"/>
        <v>0</v>
      </c>
      <c r="M2744" s="100">
        <f t="shared" si="255"/>
        <v>121.15268817204301</v>
      </c>
      <c r="N2744" s="154">
        <f t="shared" si="256"/>
        <v>121.15268817204301</v>
      </c>
    </row>
    <row r="2745" spans="2:14" x14ac:dyDescent="0.25">
      <c r="B2745" s="4">
        <v>43222</v>
      </c>
      <c r="C2745" s="99">
        <f>'Farm Runoff'!$D2745</f>
        <v>0</v>
      </c>
      <c r="D2745" s="99">
        <f>'Irrigation Demand'!$D2745</f>
        <v>605.76344086021504</v>
      </c>
      <c r="E2745" s="99">
        <f>$C2745*Farms!$H$6/100</f>
        <v>0</v>
      </c>
      <c r="F2745" s="99">
        <f t="shared" si="252"/>
        <v>0</v>
      </c>
      <c r="G2745" s="99">
        <f>IF(H2745&lt;Farms!$I$6*1000,(MIN(F2745,Farms!$L$6)),0)</f>
        <v>0</v>
      </c>
      <c r="H2745" s="100">
        <f t="shared" si="257"/>
        <v>421951.58896799304</v>
      </c>
      <c r="I2745" s="100">
        <f t="shared" si="253"/>
        <v>421345.82552713284</v>
      </c>
      <c r="J2745" s="100">
        <f>MIN(I2745,Farms!$I$6*1000)</f>
        <v>421345.82552713284</v>
      </c>
      <c r="K2745" s="100">
        <f>MAX(I2745-Farms!$I$6*1000, 0)</f>
        <v>0</v>
      </c>
      <c r="L2745" s="100">
        <f t="shared" si="254"/>
        <v>0</v>
      </c>
      <c r="M2745" s="100">
        <f t="shared" si="255"/>
        <v>121.15268817204301</v>
      </c>
      <c r="N2745" s="154">
        <f t="shared" si="256"/>
        <v>121.15268817204301</v>
      </c>
    </row>
    <row r="2746" spans="2:14" x14ac:dyDescent="0.25">
      <c r="B2746" s="4">
        <v>43223</v>
      </c>
      <c r="C2746" s="99">
        <f>'Farm Runoff'!$D2746</f>
        <v>0</v>
      </c>
      <c r="D2746" s="99">
        <f>'Irrigation Demand'!$D2746</f>
        <v>605.76344086021504</v>
      </c>
      <c r="E2746" s="99">
        <f>$C2746*Farms!$H$6/100</f>
        <v>0</v>
      </c>
      <c r="F2746" s="99">
        <f t="shared" si="252"/>
        <v>0</v>
      </c>
      <c r="G2746" s="99">
        <f>IF(H2746&lt;Farms!$I$6*1000,(MIN(F2746,Farms!$L$6)),0)</f>
        <v>0</v>
      </c>
      <c r="H2746" s="100">
        <f t="shared" si="257"/>
        <v>421345.82552713284</v>
      </c>
      <c r="I2746" s="100">
        <f t="shared" si="253"/>
        <v>420740.06208627264</v>
      </c>
      <c r="J2746" s="100">
        <f>MIN(I2746,Farms!$I$6*1000)</f>
        <v>420740.06208627264</v>
      </c>
      <c r="K2746" s="100">
        <f>MAX(I2746-Farms!$I$6*1000, 0)</f>
        <v>0</v>
      </c>
      <c r="L2746" s="100">
        <f t="shared" si="254"/>
        <v>0</v>
      </c>
      <c r="M2746" s="100">
        <f t="shared" si="255"/>
        <v>121.15268817204301</v>
      </c>
      <c r="N2746" s="154">
        <f t="shared" si="256"/>
        <v>121.15268817204301</v>
      </c>
    </row>
    <row r="2747" spans="2:14" x14ac:dyDescent="0.25">
      <c r="B2747" s="4">
        <v>43224</v>
      </c>
      <c r="C2747" s="99">
        <f>'Farm Runoff'!$D2747</f>
        <v>0</v>
      </c>
      <c r="D2747" s="99">
        <f>'Irrigation Demand'!$D2747</f>
        <v>605.76344086021504</v>
      </c>
      <c r="E2747" s="99">
        <f>$C2747*Farms!$H$6/100</f>
        <v>0</v>
      </c>
      <c r="F2747" s="99">
        <f t="shared" si="252"/>
        <v>0</v>
      </c>
      <c r="G2747" s="99">
        <f>IF(H2747&lt;Farms!$I$6*1000,(MIN(F2747,Farms!$L$6)),0)</f>
        <v>0</v>
      </c>
      <c r="H2747" s="100">
        <f t="shared" si="257"/>
        <v>420740.06208627264</v>
      </c>
      <c r="I2747" s="100">
        <f t="shared" si="253"/>
        <v>420134.29864541243</v>
      </c>
      <c r="J2747" s="100">
        <f>MIN(I2747,Farms!$I$6*1000)</f>
        <v>420134.29864541243</v>
      </c>
      <c r="K2747" s="100">
        <f>MAX(I2747-Farms!$I$6*1000, 0)</f>
        <v>0</v>
      </c>
      <c r="L2747" s="100">
        <f t="shared" si="254"/>
        <v>0</v>
      </c>
      <c r="M2747" s="100">
        <f t="shared" si="255"/>
        <v>121.15268817204301</v>
      </c>
      <c r="N2747" s="154">
        <f t="shared" si="256"/>
        <v>121.15268817204301</v>
      </c>
    </row>
    <row r="2748" spans="2:14" x14ac:dyDescent="0.25">
      <c r="B2748" s="4">
        <v>43225</v>
      </c>
      <c r="C2748" s="99">
        <f>'Farm Runoff'!$D2748</f>
        <v>0</v>
      </c>
      <c r="D2748" s="99">
        <f>'Irrigation Demand'!$D2748</f>
        <v>605.76344086021504</v>
      </c>
      <c r="E2748" s="99">
        <f>$C2748*Farms!$H$6/100</f>
        <v>0</v>
      </c>
      <c r="F2748" s="99">
        <f t="shared" si="252"/>
        <v>0</v>
      </c>
      <c r="G2748" s="99">
        <f>IF(H2748&lt;Farms!$I$6*1000,(MIN(F2748,Farms!$L$6)),0)</f>
        <v>0</v>
      </c>
      <c r="H2748" s="100">
        <f t="shared" si="257"/>
        <v>420134.29864541243</v>
      </c>
      <c r="I2748" s="100">
        <f t="shared" si="253"/>
        <v>419528.53520455223</v>
      </c>
      <c r="J2748" s="100">
        <f>MIN(I2748,Farms!$I$6*1000)</f>
        <v>419528.53520455223</v>
      </c>
      <c r="K2748" s="100">
        <f>MAX(I2748-Farms!$I$6*1000, 0)</f>
        <v>0</v>
      </c>
      <c r="L2748" s="100">
        <f t="shared" si="254"/>
        <v>0</v>
      </c>
      <c r="M2748" s="100">
        <f t="shared" si="255"/>
        <v>121.15268817204301</v>
      </c>
      <c r="N2748" s="154">
        <f t="shared" si="256"/>
        <v>121.15268817204301</v>
      </c>
    </row>
    <row r="2749" spans="2:14" x14ac:dyDescent="0.25">
      <c r="B2749" s="4">
        <v>43226</v>
      </c>
      <c r="C2749" s="99">
        <f>'Farm Runoff'!$D2749</f>
        <v>0</v>
      </c>
      <c r="D2749" s="99">
        <f>'Irrigation Demand'!$D2749</f>
        <v>605.76344086021504</v>
      </c>
      <c r="E2749" s="99">
        <f>$C2749*Farms!$H$6/100</f>
        <v>0</v>
      </c>
      <c r="F2749" s="99">
        <f t="shared" si="252"/>
        <v>0</v>
      </c>
      <c r="G2749" s="99">
        <f>IF(H2749&lt;Farms!$I$6*1000,(MIN(F2749,Farms!$L$6)),0)</f>
        <v>0</v>
      </c>
      <c r="H2749" s="100">
        <f t="shared" si="257"/>
        <v>419528.53520455223</v>
      </c>
      <c r="I2749" s="100">
        <f t="shared" si="253"/>
        <v>418922.77176369203</v>
      </c>
      <c r="J2749" s="100">
        <f>MIN(I2749,Farms!$I$6*1000)</f>
        <v>418922.77176369203</v>
      </c>
      <c r="K2749" s="100">
        <f>MAX(I2749-Farms!$I$6*1000, 0)</f>
        <v>0</v>
      </c>
      <c r="L2749" s="100">
        <f t="shared" si="254"/>
        <v>0</v>
      </c>
      <c r="M2749" s="100">
        <f t="shared" si="255"/>
        <v>121.15268817204301</v>
      </c>
      <c r="N2749" s="154">
        <f t="shared" si="256"/>
        <v>121.15268817204301</v>
      </c>
    </row>
    <row r="2750" spans="2:14" x14ac:dyDescent="0.25">
      <c r="B2750" s="4">
        <v>43227</v>
      </c>
      <c r="C2750" s="99">
        <f>'Farm Runoff'!$D2750</f>
        <v>0</v>
      </c>
      <c r="D2750" s="99">
        <f>'Irrigation Demand'!$D2750</f>
        <v>605.76344086021504</v>
      </c>
      <c r="E2750" s="99">
        <f>$C2750*Farms!$H$6/100</f>
        <v>0</v>
      </c>
      <c r="F2750" s="99">
        <f t="shared" si="252"/>
        <v>0</v>
      </c>
      <c r="G2750" s="99">
        <f>IF(H2750&lt;Farms!$I$6*1000,(MIN(F2750,Farms!$L$6)),0)</f>
        <v>0</v>
      </c>
      <c r="H2750" s="100">
        <f t="shared" si="257"/>
        <v>418922.77176369203</v>
      </c>
      <c r="I2750" s="100">
        <f t="shared" si="253"/>
        <v>418317.00832283183</v>
      </c>
      <c r="J2750" s="100">
        <f>MIN(I2750,Farms!$I$6*1000)</f>
        <v>418317.00832283183</v>
      </c>
      <c r="K2750" s="100">
        <f>MAX(I2750-Farms!$I$6*1000, 0)</f>
        <v>0</v>
      </c>
      <c r="L2750" s="100">
        <f t="shared" si="254"/>
        <v>0</v>
      </c>
      <c r="M2750" s="100">
        <f t="shared" si="255"/>
        <v>121.15268817204301</v>
      </c>
      <c r="N2750" s="154">
        <f t="shared" si="256"/>
        <v>121.15268817204301</v>
      </c>
    </row>
    <row r="2751" spans="2:14" x14ac:dyDescent="0.25">
      <c r="B2751" s="4">
        <v>43228</v>
      </c>
      <c r="C2751" s="99">
        <f>'Farm Runoff'!$D2751</f>
        <v>0</v>
      </c>
      <c r="D2751" s="99">
        <f>'Irrigation Demand'!$D2751</f>
        <v>605.76344086021504</v>
      </c>
      <c r="E2751" s="99">
        <f>$C2751*Farms!$H$6/100</f>
        <v>0</v>
      </c>
      <c r="F2751" s="99">
        <f t="shared" si="252"/>
        <v>0</v>
      </c>
      <c r="G2751" s="99">
        <f>IF(H2751&lt;Farms!$I$6*1000,(MIN(F2751,Farms!$L$6)),0)</f>
        <v>0</v>
      </c>
      <c r="H2751" s="100">
        <f t="shared" si="257"/>
        <v>418317.00832283183</v>
      </c>
      <c r="I2751" s="100">
        <f t="shared" si="253"/>
        <v>417711.24488197162</v>
      </c>
      <c r="J2751" s="100">
        <f>MIN(I2751,Farms!$I$6*1000)</f>
        <v>417711.24488197162</v>
      </c>
      <c r="K2751" s="100">
        <f>MAX(I2751-Farms!$I$6*1000, 0)</f>
        <v>0</v>
      </c>
      <c r="L2751" s="100">
        <f t="shared" si="254"/>
        <v>0</v>
      </c>
      <c r="M2751" s="100">
        <f t="shared" si="255"/>
        <v>121.15268817204301</v>
      </c>
      <c r="N2751" s="154">
        <f t="shared" si="256"/>
        <v>121.15268817204301</v>
      </c>
    </row>
    <row r="2752" spans="2:14" x14ac:dyDescent="0.25">
      <c r="B2752" s="4">
        <v>43229</v>
      </c>
      <c r="C2752" s="99">
        <f>'Farm Runoff'!$D2752</f>
        <v>0</v>
      </c>
      <c r="D2752" s="99">
        <f>'Irrigation Demand'!$D2752</f>
        <v>605.76344086021504</v>
      </c>
      <c r="E2752" s="99">
        <f>$C2752*Farms!$H$6/100</f>
        <v>0</v>
      </c>
      <c r="F2752" s="99">
        <f t="shared" si="252"/>
        <v>0</v>
      </c>
      <c r="G2752" s="99">
        <f>IF(H2752&lt;Farms!$I$6*1000,(MIN(F2752,Farms!$L$6)),0)</f>
        <v>0</v>
      </c>
      <c r="H2752" s="100">
        <f t="shared" si="257"/>
        <v>417711.24488197162</v>
      </c>
      <c r="I2752" s="100">
        <f t="shared" si="253"/>
        <v>417105.48144111142</v>
      </c>
      <c r="J2752" s="100">
        <f>MIN(I2752,Farms!$I$6*1000)</f>
        <v>417105.48144111142</v>
      </c>
      <c r="K2752" s="100">
        <f>MAX(I2752-Farms!$I$6*1000, 0)</f>
        <v>0</v>
      </c>
      <c r="L2752" s="100">
        <f t="shared" si="254"/>
        <v>0</v>
      </c>
      <c r="M2752" s="100">
        <f t="shared" si="255"/>
        <v>121.15268817204301</v>
      </c>
      <c r="N2752" s="154">
        <f t="shared" si="256"/>
        <v>121.15268817204301</v>
      </c>
    </row>
    <row r="2753" spans="2:14" x14ac:dyDescent="0.25">
      <c r="B2753" s="4">
        <v>43230</v>
      </c>
      <c r="C2753" s="99">
        <f>'Farm Runoff'!$D2753</f>
        <v>0</v>
      </c>
      <c r="D2753" s="99">
        <f>'Irrigation Demand'!$D2753</f>
        <v>605.76344086021504</v>
      </c>
      <c r="E2753" s="99">
        <f>$C2753*Farms!$H$6/100</f>
        <v>0</v>
      </c>
      <c r="F2753" s="99">
        <f t="shared" si="252"/>
        <v>0</v>
      </c>
      <c r="G2753" s="99">
        <f>IF(H2753&lt;Farms!$I$6*1000,(MIN(F2753,Farms!$L$6)),0)</f>
        <v>0</v>
      </c>
      <c r="H2753" s="100">
        <f t="shared" si="257"/>
        <v>417105.48144111142</v>
      </c>
      <c r="I2753" s="100">
        <f t="shared" si="253"/>
        <v>416499.71800025122</v>
      </c>
      <c r="J2753" s="100">
        <f>MIN(I2753,Farms!$I$6*1000)</f>
        <v>416499.71800025122</v>
      </c>
      <c r="K2753" s="100">
        <f>MAX(I2753-Farms!$I$6*1000, 0)</f>
        <v>0</v>
      </c>
      <c r="L2753" s="100">
        <f t="shared" si="254"/>
        <v>0</v>
      </c>
      <c r="M2753" s="100">
        <f t="shared" si="255"/>
        <v>121.15268817204301</v>
      </c>
      <c r="N2753" s="154">
        <f t="shared" si="256"/>
        <v>121.15268817204301</v>
      </c>
    </row>
    <row r="2754" spans="2:14" x14ac:dyDescent="0.25">
      <c r="B2754" s="4">
        <v>43231</v>
      </c>
      <c r="C2754" s="99">
        <f>'Farm Runoff'!$D2754</f>
        <v>0</v>
      </c>
      <c r="D2754" s="99">
        <f>'Irrigation Demand'!$D2754</f>
        <v>605.76344086021504</v>
      </c>
      <c r="E2754" s="99">
        <f>$C2754*Farms!$H$6/100</f>
        <v>0</v>
      </c>
      <c r="F2754" s="99">
        <f t="shared" si="252"/>
        <v>0</v>
      </c>
      <c r="G2754" s="99">
        <f>IF(H2754&lt;Farms!$I$6*1000,(MIN(F2754,Farms!$L$6)),0)</f>
        <v>0</v>
      </c>
      <c r="H2754" s="100">
        <f t="shared" si="257"/>
        <v>416499.71800025122</v>
      </c>
      <c r="I2754" s="100">
        <f t="shared" si="253"/>
        <v>415893.95455939102</v>
      </c>
      <c r="J2754" s="100">
        <f>MIN(I2754,Farms!$I$6*1000)</f>
        <v>415893.95455939102</v>
      </c>
      <c r="K2754" s="100">
        <f>MAX(I2754-Farms!$I$6*1000, 0)</f>
        <v>0</v>
      </c>
      <c r="L2754" s="100">
        <f t="shared" si="254"/>
        <v>0</v>
      </c>
      <c r="M2754" s="100">
        <f t="shared" si="255"/>
        <v>121.15268817204301</v>
      </c>
      <c r="N2754" s="154">
        <f t="shared" si="256"/>
        <v>121.15268817204301</v>
      </c>
    </row>
    <row r="2755" spans="2:14" x14ac:dyDescent="0.25">
      <c r="B2755" s="4">
        <v>43232</v>
      </c>
      <c r="C2755" s="99">
        <f>'Farm Runoff'!$D2755</f>
        <v>0</v>
      </c>
      <c r="D2755" s="99">
        <f>'Irrigation Demand'!$D2755</f>
        <v>605.76344086021504</v>
      </c>
      <c r="E2755" s="99">
        <f>$C2755*Farms!$H$6/100</f>
        <v>0</v>
      </c>
      <c r="F2755" s="99">
        <f t="shared" si="252"/>
        <v>0</v>
      </c>
      <c r="G2755" s="99">
        <f>IF(H2755&lt;Farms!$I$6*1000,(MIN(F2755,Farms!$L$6)),0)</f>
        <v>0</v>
      </c>
      <c r="H2755" s="100">
        <f t="shared" si="257"/>
        <v>415893.95455939102</v>
      </c>
      <c r="I2755" s="100">
        <f t="shared" si="253"/>
        <v>415288.19111853081</v>
      </c>
      <c r="J2755" s="100">
        <f>MIN(I2755,Farms!$I$6*1000)</f>
        <v>415288.19111853081</v>
      </c>
      <c r="K2755" s="100">
        <f>MAX(I2755-Farms!$I$6*1000, 0)</f>
        <v>0</v>
      </c>
      <c r="L2755" s="100">
        <f t="shared" si="254"/>
        <v>0</v>
      </c>
      <c r="M2755" s="100">
        <f t="shared" si="255"/>
        <v>121.15268817204301</v>
      </c>
      <c r="N2755" s="154">
        <f t="shared" si="256"/>
        <v>121.15268817204301</v>
      </c>
    </row>
    <row r="2756" spans="2:14" x14ac:dyDescent="0.25">
      <c r="B2756" s="4">
        <v>43233</v>
      </c>
      <c r="C2756" s="99">
        <f>'Farm Runoff'!$D2756</f>
        <v>0</v>
      </c>
      <c r="D2756" s="99">
        <f>'Irrigation Demand'!$D2756</f>
        <v>605.76344086021504</v>
      </c>
      <c r="E2756" s="99">
        <f>$C2756*Farms!$H$6/100</f>
        <v>0</v>
      </c>
      <c r="F2756" s="99">
        <f t="shared" si="252"/>
        <v>0</v>
      </c>
      <c r="G2756" s="99">
        <f>IF(H2756&lt;Farms!$I$6*1000,(MIN(F2756,Farms!$L$6)),0)</f>
        <v>0</v>
      </c>
      <c r="H2756" s="100">
        <f t="shared" si="257"/>
        <v>415288.19111853081</v>
      </c>
      <c r="I2756" s="100">
        <f t="shared" si="253"/>
        <v>414682.42767767061</v>
      </c>
      <c r="J2756" s="100">
        <f>MIN(I2756,Farms!$I$6*1000)</f>
        <v>414682.42767767061</v>
      </c>
      <c r="K2756" s="100">
        <f>MAX(I2756-Farms!$I$6*1000, 0)</f>
        <v>0</v>
      </c>
      <c r="L2756" s="100">
        <f t="shared" si="254"/>
        <v>0</v>
      </c>
      <c r="M2756" s="100">
        <f t="shared" si="255"/>
        <v>121.15268817204301</v>
      </c>
      <c r="N2756" s="154">
        <f t="shared" si="256"/>
        <v>121.15268817204301</v>
      </c>
    </row>
    <row r="2757" spans="2:14" x14ac:dyDescent="0.25">
      <c r="B2757" s="4">
        <v>43234</v>
      </c>
      <c r="C2757" s="99">
        <f>'Farm Runoff'!$D2757</f>
        <v>0</v>
      </c>
      <c r="D2757" s="99">
        <f>'Irrigation Demand'!$D2757</f>
        <v>605.76344086021504</v>
      </c>
      <c r="E2757" s="99">
        <f>$C2757*Farms!$H$6/100</f>
        <v>0</v>
      </c>
      <c r="F2757" s="99">
        <f t="shared" si="252"/>
        <v>0</v>
      </c>
      <c r="G2757" s="99">
        <f>IF(H2757&lt;Farms!$I$6*1000,(MIN(F2757,Farms!$L$6)),0)</f>
        <v>0</v>
      </c>
      <c r="H2757" s="100">
        <f t="shared" si="257"/>
        <v>414682.42767767061</v>
      </c>
      <c r="I2757" s="100">
        <f t="shared" si="253"/>
        <v>414076.66423681041</v>
      </c>
      <c r="J2757" s="100">
        <f>MIN(I2757,Farms!$I$6*1000)</f>
        <v>414076.66423681041</v>
      </c>
      <c r="K2757" s="100">
        <f>MAX(I2757-Farms!$I$6*1000, 0)</f>
        <v>0</v>
      </c>
      <c r="L2757" s="100">
        <f t="shared" si="254"/>
        <v>0</v>
      </c>
      <c r="M2757" s="100">
        <f t="shared" si="255"/>
        <v>121.15268817204301</v>
      </c>
      <c r="N2757" s="154">
        <f t="shared" si="256"/>
        <v>121.15268817204301</v>
      </c>
    </row>
    <row r="2758" spans="2:14" x14ac:dyDescent="0.25">
      <c r="B2758" s="4">
        <v>43235</v>
      </c>
      <c r="C2758" s="99">
        <f>'Farm Runoff'!$D2758</f>
        <v>0</v>
      </c>
      <c r="D2758" s="99">
        <f>'Irrigation Demand'!$D2758</f>
        <v>605.76344086021504</v>
      </c>
      <c r="E2758" s="99">
        <f>$C2758*Farms!$H$6/100</f>
        <v>0</v>
      </c>
      <c r="F2758" s="99">
        <f t="shared" si="252"/>
        <v>0</v>
      </c>
      <c r="G2758" s="99">
        <f>IF(H2758&lt;Farms!$I$6*1000,(MIN(F2758,Farms!$L$6)),0)</f>
        <v>0</v>
      </c>
      <c r="H2758" s="100">
        <f t="shared" si="257"/>
        <v>414076.66423681041</v>
      </c>
      <c r="I2758" s="100">
        <f t="shared" si="253"/>
        <v>413470.90079595021</v>
      </c>
      <c r="J2758" s="100">
        <f>MIN(I2758,Farms!$I$6*1000)</f>
        <v>413470.90079595021</v>
      </c>
      <c r="K2758" s="100">
        <f>MAX(I2758-Farms!$I$6*1000, 0)</f>
        <v>0</v>
      </c>
      <c r="L2758" s="100">
        <f t="shared" si="254"/>
        <v>0</v>
      </c>
      <c r="M2758" s="100">
        <f t="shared" si="255"/>
        <v>121.15268817204301</v>
      </c>
      <c r="N2758" s="154">
        <f t="shared" si="256"/>
        <v>121.15268817204301</v>
      </c>
    </row>
    <row r="2759" spans="2:14" x14ac:dyDescent="0.25">
      <c r="B2759" s="4">
        <v>43236</v>
      </c>
      <c r="C2759" s="99">
        <f>'Farm Runoff'!$D2759</f>
        <v>0</v>
      </c>
      <c r="D2759" s="99">
        <f>'Irrigation Demand'!$D2759</f>
        <v>605.76344086021504</v>
      </c>
      <c r="E2759" s="99">
        <f>$C2759*Farms!$H$6/100</f>
        <v>0</v>
      </c>
      <c r="F2759" s="99">
        <f t="shared" ref="F2759:F2822" si="258">C2759-E2759</f>
        <v>0</v>
      </c>
      <c r="G2759" s="99">
        <f>IF(H2759&lt;Farms!$I$6*1000,(MIN(F2759,Farms!$L$6)),0)</f>
        <v>0</v>
      </c>
      <c r="H2759" s="100">
        <f t="shared" si="257"/>
        <v>413470.90079595021</v>
      </c>
      <c r="I2759" s="100">
        <f t="shared" ref="I2759:I2822" si="259">H2759+E2759+G2759-D2759</f>
        <v>412865.13735509</v>
      </c>
      <c r="J2759" s="100">
        <f>MIN(I2759,Farms!$I$6*1000)</f>
        <v>412865.13735509</v>
      </c>
      <c r="K2759" s="100">
        <f>MAX(I2759-Farms!$I$6*1000, 0)</f>
        <v>0</v>
      </c>
      <c r="L2759" s="100">
        <f t="shared" ref="L2759:L2822" si="260">F2759-G2759</f>
        <v>0</v>
      </c>
      <c r="M2759" s="100">
        <f t="shared" ref="M2759:M2822" si="261">D2759*0.2</f>
        <v>121.15268817204301</v>
      </c>
      <c r="N2759" s="154">
        <f t="shared" ref="N2759:N2822" si="262">K2759+L2759+M2759</f>
        <v>121.15268817204301</v>
      </c>
    </row>
    <row r="2760" spans="2:14" x14ac:dyDescent="0.25">
      <c r="B2760" s="4">
        <v>43237</v>
      </c>
      <c r="C2760" s="99">
        <f>'Farm Runoff'!$D2760</f>
        <v>0</v>
      </c>
      <c r="D2760" s="99">
        <f>'Irrigation Demand'!$D2760</f>
        <v>0</v>
      </c>
      <c r="E2760" s="99">
        <f>$C2760*Farms!$H$6/100</f>
        <v>0</v>
      </c>
      <c r="F2760" s="99">
        <f t="shared" si="258"/>
        <v>0</v>
      </c>
      <c r="G2760" s="99">
        <f>IF(H2760&lt;Farms!$I$6*1000,(MIN(F2760,Farms!$L$6)),0)</f>
        <v>0</v>
      </c>
      <c r="H2760" s="100">
        <f t="shared" ref="H2760:H2823" si="263">J2759</f>
        <v>412865.13735509</v>
      </c>
      <c r="I2760" s="100">
        <f t="shared" si="259"/>
        <v>412865.13735509</v>
      </c>
      <c r="J2760" s="100">
        <f>MIN(I2760,Farms!$I$6*1000)</f>
        <v>412865.13735509</v>
      </c>
      <c r="K2760" s="100">
        <f>MAX(I2760-Farms!$I$6*1000, 0)</f>
        <v>0</v>
      </c>
      <c r="L2760" s="100">
        <f t="shared" si="260"/>
        <v>0</v>
      </c>
      <c r="M2760" s="100">
        <f t="shared" si="261"/>
        <v>0</v>
      </c>
      <c r="N2760" s="154">
        <f t="shared" si="262"/>
        <v>0</v>
      </c>
    </row>
    <row r="2761" spans="2:14" x14ac:dyDescent="0.25">
      <c r="B2761" s="4">
        <v>43238</v>
      </c>
      <c r="C2761" s="99">
        <f>'Farm Runoff'!$D2761</f>
        <v>0</v>
      </c>
      <c r="D2761" s="99">
        <f>'Irrigation Demand'!$D2761</f>
        <v>605.76344086021504</v>
      </c>
      <c r="E2761" s="99">
        <f>$C2761*Farms!$H$6/100</f>
        <v>0</v>
      </c>
      <c r="F2761" s="99">
        <f t="shared" si="258"/>
        <v>0</v>
      </c>
      <c r="G2761" s="99">
        <f>IF(H2761&lt;Farms!$I$6*1000,(MIN(F2761,Farms!$L$6)),0)</f>
        <v>0</v>
      </c>
      <c r="H2761" s="100">
        <f t="shared" si="263"/>
        <v>412865.13735509</v>
      </c>
      <c r="I2761" s="100">
        <f t="shared" si="259"/>
        <v>412259.3739142298</v>
      </c>
      <c r="J2761" s="100">
        <f>MIN(I2761,Farms!$I$6*1000)</f>
        <v>412259.3739142298</v>
      </c>
      <c r="K2761" s="100">
        <f>MAX(I2761-Farms!$I$6*1000, 0)</f>
        <v>0</v>
      </c>
      <c r="L2761" s="100">
        <f t="shared" si="260"/>
        <v>0</v>
      </c>
      <c r="M2761" s="100">
        <f t="shared" si="261"/>
        <v>121.15268817204301</v>
      </c>
      <c r="N2761" s="154">
        <f t="shared" si="262"/>
        <v>121.15268817204301</v>
      </c>
    </row>
    <row r="2762" spans="2:14" x14ac:dyDescent="0.25">
      <c r="B2762" s="4">
        <v>43239</v>
      </c>
      <c r="C2762" s="99">
        <f>'Farm Runoff'!$D2762</f>
        <v>0</v>
      </c>
      <c r="D2762" s="99">
        <f>'Irrigation Demand'!$D2762</f>
        <v>605.76344086021504</v>
      </c>
      <c r="E2762" s="99">
        <f>$C2762*Farms!$H$6/100</f>
        <v>0</v>
      </c>
      <c r="F2762" s="99">
        <f t="shared" si="258"/>
        <v>0</v>
      </c>
      <c r="G2762" s="99">
        <f>IF(H2762&lt;Farms!$I$6*1000,(MIN(F2762,Farms!$L$6)),0)</f>
        <v>0</v>
      </c>
      <c r="H2762" s="100">
        <f t="shared" si="263"/>
        <v>412259.3739142298</v>
      </c>
      <c r="I2762" s="100">
        <f t="shared" si="259"/>
        <v>411653.6104733696</v>
      </c>
      <c r="J2762" s="100">
        <f>MIN(I2762,Farms!$I$6*1000)</f>
        <v>411653.6104733696</v>
      </c>
      <c r="K2762" s="100">
        <f>MAX(I2762-Farms!$I$6*1000, 0)</f>
        <v>0</v>
      </c>
      <c r="L2762" s="100">
        <f t="shared" si="260"/>
        <v>0</v>
      </c>
      <c r="M2762" s="100">
        <f t="shared" si="261"/>
        <v>121.15268817204301</v>
      </c>
      <c r="N2762" s="154">
        <f t="shared" si="262"/>
        <v>121.15268817204301</v>
      </c>
    </row>
    <row r="2763" spans="2:14" x14ac:dyDescent="0.25">
      <c r="B2763" s="4">
        <v>43240</v>
      </c>
      <c r="C2763" s="99">
        <f>'Farm Runoff'!$D2763</f>
        <v>0</v>
      </c>
      <c r="D2763" s="99">
        <f>'Irrigation Demand'!$D2763</f>
        <v>605.76344086021504</v>
      </c>
      <c r="E2763" s="99">
        <f>$C2763*Farms!$H$6/100</f>
        <v>0</v>
      </c>
      <c r="F2763" s="99">
        <f t="shared" si="258"/>
        <v>0</v>
      </c>
      <c r="G2763" s="99">
        <f>IF(H2763&lt;Farms!$I$6*1000,(MIN(F2763,Farms!$L$6)),0)</f>
        <v>0</v>
      </c>
      <c r="H2763" s="100">
        <f t="shared" si="263"/>
        <v>411653.6104733696</v>
      </c>
      <c r="I2763" s="100">
        <f t="shared" si="259"/>
        <v>411047.84703250939</v>
      </c>
      <c r="J2763" s="100">
        <f>MIN(I2763,Farms!$I$6*1000)</f>
        <v>411047.84703250939</v>
      </c>
      <c r="K2763" s="100">
        <f>MAX(I2763-Farms!$I$6*1000, 0)</f>
        <v>0</v>
      </c>
      <c r="L2763" s="100">
        <f t="shared" si="260"/>
        <v>0</v>
      </c>
      <c r="M2763" s="100">
        <f t="shared" si="261"/>
        <v>121.15268817204301</v>
      </c>
      <c r="N2763" s="154">
        <f t="shared" si="262"/>
        <v>121.15268817204301</v>
      </c>
    </row>
    <row r="2764" spans="2:14" x14ac:dyDescent="0.25">
      <c r="B2764" s="4">
        <v>43241</v>
      </c>
      <c r="C2764" s="99">
        <f>'Farm Runoff'!$D2764</f>
        <v>0</v>
      </c>
      <c r="D2764" s="99">
        <f>'Irrigation Demand'!$D2764</f>
        <v>0</v>
      </c>
      <c r="E2764" s="99">
        <f>$C2764*Farms!$H$6/100</f>
        <v>0</v>
      </c>
      <c r="F2764" s="99">
        <f t="shared" si="258"/>
        <v>0</v>
      </c>
      <c r="G2764" s="99">
        <f>IF(H2764&lt;Farms!$I$6*1000,(MIN(F2764,Farms!$L$6)),0)</f>
        <v>0</v>
      </c>
      <c r="H2764" s="100">
        <f t="shared" si="263"/>
        <v>411047.84703250939</v>
      </c>
      <c r="I2764" s="100">
        <f t="shared" si="259"/>
        <v>411047.84703250939</v>
      </c>
      <c r="J2764" s="100">
        <f>MIN(I2764,Farms!$I$6*1000)</f>
        <v>411047.84703250939</v>
      </c>
      <c r="K2764" s="100">
        <f>MAX(I2764-Farms!$I$6*1000, 0)</f>
        <v>0</v>
      </c>
      <c r="L2764" s="100">
        <f t="shared" si="260"/>
        <v>0</v>
      </c>
      <c r="M2764" s="100">
        <f t="shared" si="261"/>
        <v>0</v>
      </c>
      <c r="N2764" s="154">
        <f t="shared" si="262"/>
        <v>0</v>
      </c>
    </row>
    <row r="2765" spans="2:14" x14ac:dyDescent="0.25">
      <c r="B2765" s="4">
        <v>43242</v>
      </c>
      <c r="C2765" s="99">
        <f>'Farm Runoff'!$D2765</f>
        <v>0</v>
      </c>
      <c r="D2765" s="99">
        <f>'Irrigation Demand'!$D2765</f>
        <v>0</v>
      </c>
      <c r="E2765" s="99">
        <f>$C2765*Farms!$H$6/100</f>
        <v>0</v>
      </c>
      <c r="F2765" s="99">
        <f t="shared" si="258"/>
        <v>0</v>
      </c>
      <c r="G2765" s="99">
        <f>IF(H2765&lt;Farms!$I$6*1000,(MIN(F2765,Farms!$L$6)),0)</f>
        <v>0</v>
      </c>
      <c r="H2765" s="100">
        <f t="shared" si="263"/>
        <v>411047.84703250939</v>
      </c>
      <c r="I2765" s="100">
        <f t="shared" si="259"/>
        <v>411047.84703250939</v>
      </c>
      <c r="J2765" s="100">
        <f>MIN(I2765,Farms!$I$6*1000)</f>
        <v>411047.84703250939</v>
      </c>
      <c r="K2765" s="100">
        <f>MAX(I2765-Farms!$I$6*1000, 0)</f>
        <v>0</v>
      </c>
      <c r="L2765" s="100">
        <f t="shared" si="260"/>
        <v>0</v>
      </c>
      <c r="M2765" s="100">
        <f t="shared" si="261"/>
        <v>0</v>
      </c>
      <c r="N2765" s="154">
        <f t="shared" si="262"/>
        <v>0</v>
      </c>
    </row>
    <row r="2766" spans="2:14" x14ac:dyDescent="0.25">
      <c r="B2766" s="4">
        <v>43243</v>
      </c>
      <c r="C2766" s="99">
        <f>'Farm Runoff'!$D2766</f>
        <v>0</v>
      </c>
      <c r="D2766" s="99">
        <f>'Irrigation Demand'!$D2766</f>
        <v>0</v>
      </c>
      <c r="E2766" s="99">
        <f>$C2766*Farms!$H$6/100</f>
        <v>0</v>
      </c>
      <c r="F2766" s="99">
        <f t="shared" si="258"/>
        <v>0</v>
      </c>
      <c r="G2766" s="99">
        <f>IF(H2766&lt;Farms!$I$6*1000,(MIN(F2766,Farms!$L$6)),0)</f>
        <v>0</v>
      </c>
      <c r="H2766" s="100">
        <f t="shared" si="263"/>
        <v>411047.84703250939</v>
      </c>
      <c r="I2766" s="100">
        <f t="shared" si="259"/>
        <v>411047.84703250939</v>
      </c>
      <c r="J2766" s="100">
        <f>MIN(I2766,Farms!$I$6*1000)</f>
        <v>411047.84703250939</v>
      </c>
      <c r="K2766" s="100">
        <f>MAX(I2766-Farms!$I$6*1000, 0)</f>
        <v>0</v>
      </c>
      <c r="L2766" s="100">
        <f t="shared" si="260"/>
        <v>0</v>
      </c>
      <c r="M2766" s="100">
        <f t="shared" si="261"/>
        <v>0</v>
      </c>
      <c r="N2766" s="154">
        <f t="shared" si="262"/>
        <v>0</v>
      </c>
    </row>
    <row r="2767" spans="2:14" x14ac:dyDescent="0.25">
      <c r="B2767" s="4">
        <v>43244</v>
      </c>
      <c r="C2767" s="99">
        <f>'Farm Runoff'!$D2767</f>
        <v>0</v>
      </c>
      <c r="D2767" s="99">
        <f>'Irrigation Demand'!$D2767</f>
        <v>605.76344086021504</v>
      </c>
      <c r="E2767" s="99">
        <f>$C2767*Farms!$H$6/100</f>
        <v>0</v>
      </c>
      <c r="F2767" s="99">
        <f t="shared" si="258"/>
        <v>0</v>
      </c>
      <c r="G2767" s="99">
        <f>IF(H2767&lt;Farms!$I$6*1000,(MIN(F2767,Farms!$L$6)),0)</f>
        <v>0</v>
      </c>
      <c r="H2767" s="100">
        <f t="shared" si="263"/>
        <v>411047.84703250939</v>
      </c>
      <c r="I2767" s="100">
        <f t="shared" si="259"/>
        <v>410442.08359164919</v>
      </c>
      <c r="J2767" s="100">
        <f>MIN(I2767,Farms!$I$6*1000)</f>
        <v>410442.08359164919</v>
      </c>
      <c r="K2767" s="100">
        <f>MAX(I2767-Farms!$I$6*1000, 0)</f>
        <v>0</v>
      </c>
      <c r="L2767" s="100">
        <f t="shared" si="260"/>
        <v>0</v>
      </c>
      <c r="M2767" s="100">
        <f t="shared" si="261"/>
        <v>121.15268817204301</v>
      </c>
      <c r="N2767" s="154">
        <f t="shared" si="262"/>
        <v>121.15268817204301</v>
      </c>
    </row>
    <row r="2768" spans="2:14" x14ac:dyDescent="0.25">
      <c r="B2768" s="4">
        <v>43245</v>
      </c>
      <c r="C2768" s="99">
        <f>'Farm Runoff'!$D2768</f>
        <v>0</v>
      </c>
      <c r="D2768" s="99">
        <f>'Irrigation Demand'!$D2768</f>
        <v>605.76344086021504</v>
      </c>
      <c r="E2768" s="99">
        <f>$C2768*Farms!$H$6/100</f>
        <v>0</v>
      </c>
      <c r="F2768" s="99">
        <f t="shared" si="258"/>
        <v>0</v>
      </c>
      <c r="G2768" s="99">
        <f>IF(H2768&lt;Farms!$I$6*1000,(MIN(F2768,Farms!$L$6)),0)</f>
        <v>0</v>
      </c>
      <c r="H2768" s="100">
        <f t="shared" si="263"/>
        <v>410442.08359164919</v>
      </c>
      <c r="I2768" s="100">
        <f t="shared" si="259"/>
        <v>409836.32015078899</v>
      </c>
      <c r="J2768" s="100">
        <f>MIN(I2768,Farms!$I$6*1000)</f>
        <v>409836.32015078899</v>
      </c>
      <c r="K2768" s="100">
        <f>MAX(I2768-Farms!$I$6*1000, 0)</f>
        <v>0</v>
      </c>
      <c r="L2768" s="100">
        <f t="shared" si="260"/>
        <v>0</v>
      </c>
      <c r="M2768" s="100">
        <f t="shared" si="261"/>
        <v>121.15268817204301</v>
      </c>
      <c r="N2768" s="154">
        <f t="shared" si="262"/>
        <v>121.15268817204301</v>
      </c>
    </row>
    <row r="2769" spans="2:14" x14ac:dyDescent="0.25">
      <c r="B2769" s="4">
        <v>43246</v>
      </c>
      <c r="C2769" s="99">
        <f>'Farm Runoff'!$D2769</f>
        <v>0</v>
      </c>
      <c r="D2769" s="99">
        <f>'Irrigation Demand'!$D2769</f>
        <v>605.76344086021504</v>
      </c>
      <c r="E2769" s="99">
        <f>$C2769*Farms!$H$6/100</f>
        <v>0</v>
      </c>
      <c r="F2769" s="99">
        <f t="shared" si="258"/>
        <v>0</v>
      </c>
      <c r="G2769" s="99">
        <f>IF(H2769&lt;Farms!$I$6*1000,(MIN(F2769,Farms!$L$6)),0)</f>
        <v>0</v>
      </c>
      <c r="H2769" s="100">
        <f t="shared" si="263"/>
        <v>409836.32015078899</v>
      </c>
      <c r="I2769" s="100">
        <f t="shared" si="259"/>
        <v>409230.55670992879</v>
      </c>
      <c r="J2769" s="100">
        <f>MIN(I2769,Farms!$I$6*1000)</f>
        <v>409230.55670992879</v>
      </c>
      <c r="K2769" s="100">
        <f>MAX(I2769-Farms!$I$6*1000, 0)</f>
        <v>0</v>
      </c>
      <c r="L2769" s="100">
        <f t="shared" si="260"/>
        <v>0</v>
      </c>
      <c r="M2769" s="100">
        <f t="shared" si="261"/>
        <v>121.15268817204301</v>
      </c>
      <c r="N2769" s="154">
        <f t="shared" si="262"/>
        <v>121.15268817204301</v>
      </c>
    </row>
    <row r="2770" spans="2:14" x14ac:dyDescent="0.25">
      <c r="B2770" s="4">
        <v>43247</v>
      </c>
      <c r="C2770" s="99">
        <f>'Farm Runoff'!$D2770</f>
        <v>0</v>
      </c>
      <c r="D2770" s="99">
        <f>'Irrigation Demand'!$D2770</f>
        <v>605.76344086021504</v>
      </c>
      <c r="E2770" s="99">
        <f>$C2770*Farms!$H$6/100</f>
        <v>0</v>
      </c>
      <c r="F2770" s="99">
        <f t="shared" si="258"/>
        <v>0</v>
      </c>
      <c r="G2770" s="99">
        <f>IF(H2770&lt;Farms!$I$6*1000,(MIN(F2770,Farms!$L$6)),0)</f>
        <v>0</v>
      </c>
      <c r="H2770" s="100">
        <f t="shared" si="263"/>
        <v>409230.55670992879</v>
      </c>
      <c r="I2770" s="100">
        <f t="shared" si="259"/>
        <v>408624.79326906858</v>
      </c>
      <c r="J2770" s="100">
        <f>MIN(I2770,Farms!$I$6*1000)</f>
        <v>408624.79326906858</v>
      </c>
      <c r="K2770" s="100">
        <f>MAX(I2770-Farms!$I$6*1000, 0)</f>
        <v>0</v>
      </c>
      <c r="L2770" s="100">
        <f t="shared" si="260"/>
        <v>0</v>
      </c>
      <c r="M2770" s="100">
        <f t="shared" si="261"/>
        <v>121.15268817204301</v>
      </c>
      <c r="N2770" s="154">
        <f t="shared" si="262"/>
        <v>121.15268817204301</v>
      </c>
    </row>
    <row r="2771" spans="2:14" x14ac:dyDescent="0.25">
      <c r="B2771" s="4">
        <v>43248</v>
      </c>
      <c r="C2771" s="99">
        <f>'Farm Runoff'!$D2771</f>
        <v>0</v>
      </c>
      <c r="D2771" s="99">
        <f>'Irrigation Demand'!$D2771</f>
        <v>605.76344086021504</v>
      </c>
      <c r="E2771" s="99">
        <f>$C2771*Farms!$H$6/100</f>
        <v>0</v>
      </c>
      <c r="F2771" s="99">
        <f t="shared" si="258"/>
        <v>0</v>
      </c>
      <c r="G2771" s="99">
        <f>IF(H2771&lt;Farms!$I$6*1000,(MIN(F2771,Farms!$L$6)),0)</f>
        <v>0</v>
      </c>
      <c r="H2771" s="100">
        <f t="shared" si="263"/>
        <v>408624.79326906858</v>
      </c>
      <c r="I2771" s="100">
        <f t="shared" si="259"/>
        <v>408019.02982820838</v>
      </c>
      <c r="J2771" s="100">
        <f>MIN(I2771,Farms!$I$6*1000)</f>
        <v>408019.02982820838</v>
      </c>
      <c r="K2771" s="100">
        <f>MAX(I2771-Farms!$I$6*1000, 0)</f>
        <v>0</v>
      </c>
      <c r="L2771" s="100">
        <f t="shared" si="260"/>
        <v>0</v>
      </c>
      <c r="M2771" s="100">
        <f t="shared" si="261"/>
        <v>121.15268817204301</v>
      </c>
      <c r="N2771" s="154">
        <f t="shared" si="262"/>
        <v>121.15268817204301</v>
      </c>
    </row>
    <row r="2772" spans="2:14" x14ac:dyDescent="0.25">
      <c r="B2772" s="4">
        <v>43249</v>
      </c>
      <c r="C2772" s="99">
        <f>'Farm Runoff'!$D2772</f>
        <v>0</v>
      </c>
      <c r="D2772" s="99">
        <f>'Irrigation Demand'!$D2772</f>
        <v>0</v>
      </c>
      <c r="E2772" s="99">
        <f>$C2772*Farms!$H$6/100</f>
        <v>0</v>
      </c>
      <c r="F2772" s="99">
        <f t="shared" si="258"/>
        <v>0</v>
      </c>
      <c r="G2772" s="99">
        <f>IF(H2772&lt;Farms!$I$6*1000,(MIN(F2772,Farms!$L$6)),0)</f>
        <v>0</v>
      </c>
      <c r="H2772" s="100">
        <f t="shared" si="263"/>
        <v>408019.02982820838</v>
      </c>
      <c r="I2772" s="100">
        <f t="shared" si="259"/>
        <v>408019.02982820838</v>
      </c>
      <c r="J2772" s="100">
        <f>MIN(I2772,Farms!$I$6*1000)</f>
        <v>408019.02982820838</v>
      </c>
      <c r="K2772" s="100">
        <f>MAX(I2772-Farms!$I$6*1000, 0)</f>
        <v>0</v>
      </c>
      <c r="L2772" s="100">
        <f t="shared" si="260"/>
        <v>0</v>
      </c>
      <c r="M2772" s="100">
        <f t="shared" si="261"/>
        <v>0</v>
      </c>
      <c r="N2772" s="154">
        <f t="shared" si="262"/>
        <v>0</v>
      </c>
    </row>
    <row r="2773" spans="2:14" x14ac:dyDescent="0.25">
      <c r="B2773" s="4">
        <v>43250</v>
      </c>
      <c r="C2773" s="99">
        <f>'Farm Runoff'!$D2773</f>
        <v>258251.93279999998</v>
      </c>
      <c r="D2773" s="99">
        <f>'Irrigation Demand'!$D2773</f>
        <v>605.76344086021504</v>
      </c>
      <c r="E2773" s="99">
        <f>$C2773*Farms!$H$6/100</f>
        <v>64046.479334399999</v>
      </c>
      <c r="F2773" s="99">
        <f t="shared" si="258"/>
        <v>194205.45346559997</v>
      </c>
      <c r="G2773" s="99">
        <f>IF(H2773&lt;Farms!$I$6*1000,(MIN(F2773,Farms!$L$6)),0)</f>
        <v>17280</v>
      </c>
      <c r="H2773" s="100">
        <f t="shared" si="263"/>
        <v>408019.02982820838</v>
      </c>
      <c r="I2773" s="100">
        <f t="shared" si="259"/>
        <v>488739.74572174816</v>
      </c>
      <c r="J2773" s="100">
        <f>MIN(I2773,Farms!$I$6*1000)</f>
        <v>488739.74572174816</v>
      </c>
      <c r="K2773" s="100">
        <f>MAX(I2773-Farms!$I$6*1000, 0)</f>
        <v>0</v>
      </c>
      <c r="L2773" s="100">
        <f t="shared" si="260"/>
        <v>176925.45346559997</v>
      </c>
      <c r="M2773" s="100">
        <f t="shared" si="261"/>
        <v>121.15268817204301</v>
      </c>
      <c r="N2773" s="154">
        <f t="shared" si="262"/>
        <v>177046.60615377201</v>
      </c>
    </row>
    <row r="2774" spans="2:14" x14ac:dyDescent="0.25">
      <c r="B2774" s="4">
        <v>43251</v>
      </c>
      <c r="C2774" s="99">
        <f>'Farm Runoff'!$D2774</f>
        <v>201558.06719999999</v>
      </c>
      <c r="D2774" s="99">
        <f>'Irrigation Demand'!$D2774</f>
        <v>605.76344086021504</v>
      </c>
      <c r="E2774" s="99">
        <f>$C2774*Farms!$H$6/100</f>
        <v>49986.400665599998</v>
      </c>
      <c r="F2774" s="99">
        <f t="shared" si="258"/>
        <v>151571.66653439999</v>
      </c>
      <c r="G2774" s="99">
        <f>IF(H2774&lt;Farms!$I$6*1000,(MIN(F2774,Farms!$L$6)),0)</f>
        <v>17280</v>
      </c>
      <c r="H2774" s="100">
        <f t="shared" si="263"/>
        <v>488739.74572174816</v>
      </c>
      <c r="I2774" s="100">
        <f t="shared" si="259"/>
        <v>555400.38294648798</v>
      </c>
      <c r="J2774" s="100">
        <f>MIN(I2774,Farms!$I$6*1000)</f>
        <v>495000</v>
      </c>
      <c r="K2774" s="100">
        <f>MAX(I2774-Farms!$I$6*1000, 0)</f>
        <v>60400.382946487982</v>
      </c>
      <c r="L2774" s="100">
        <f t="shared" si="260"/>
        <v>134291.66653439999</v>
      </c>
      <c r="M2774" s="100">
        <f t="shared" si="261"/>
        <v>121.15268817204301</v>
      </c>
      <c r="N2774" s="154">
        <f t="shared" si="262"/>
        <v>194813.20216906001</v>
      </c>
    </row>
    <row r="2775" spans="2:14" x14ac:dyDescent="0.25">
      <c r="B2775" s="4">
        <v>43252</v>
      </c>
      <c r="C2775" s="99">
        <f>'Farm Runoff'!$D2775</f>
        <v>33106.319999999992</v>
      </c>
      <c r="D2775" s="99">
        <f>'Irrigation Demand'!$D2775</f>
        <v>0</v>
      </c>
      <c r="E2775" s="99">
        <f>$C2775*Farms!$H$6/100</f>
        <v>8210.3673599999984</v>
      </c>
      <c r="F2775" s="99">
        <f t="shared" si="258"/>
        <v>24895.952639999996</v>
      </c>
      <c r="G2775" s="99">
        <f>IF(H2775&lt;Farms!$I$6*1000,(MIN(F2775,Farms!$L$6)),0)</f>
        <v>0</v>
      </c>
      <c r="H2775" s="100">
        <f t="shared" si="263"/>
        <v>495000</v>
      </c>
      <c r="I2775" s="100">
        <f t="shared" si="259"/>
        <v>503210.36735999997</v>
      </c>
      <c r="J2775" s="100">
        <f>MIN(I2775,Farms!$I$6*1000)</f>
        <v>495000</v>
      </c>
      <c r="K2775" s="100">
        <f>MAX(I2775-Farms!$I$6*1000, 0)</f>
        <v>8210.3673599999747</v>
      </c>
      <c r="L2775" s="100">
        <f t="shared" si="260"/>
        <v>24895.952639999996</v>
      </c>
      <c r="M2775" s="100">
        <f t="shared" si="261"/>
        <v>0</v>
      </c>
      <c r="N2775" s="154">
        <f t="shared" si="262"/>
        <v>33106.319999999971</v>
      </c>
    </row>
    <row r="2776" spans="2:14" x14ac:dyDescent="0.25">
      <c r="B2776" s="4">
        <v>43253</v>
      </c>
      <c r="C2776" s="99">
        <f>'Farm Runoff'!$D2776</f>
        <v>39127.7088</v>
      </c>
      <c r="D2776" s="99">
        <f>'Irrigation Demand'!$D2776</f>
        <v>0</v>
      </c>
      <c r="E2776" s="99">
        <f>$C2776*Farms!$H$6/100</f>
        <v>9703.6717824000007</v>
      </c>
      <c r="F2776" s="99">
        <f t="shared" si="258"/>
        <v>29424.0370176</v>
      </c>
      <c r="G2776" s="99">
        <f>IF(H2776&lt;Farms!$I$6*1000,(MIN(F2776,Farms!$L$6)),0)</f>
        <v>0</v>
      </c>
      <c r="H2776" s="100">
        <f t="shared" si="263"/>
        <v>495000</v>
      </c>
      <c r="I2776" s="100">
        <f t="shared" si="259"/>
        <v>504703.67178239999</v>
      </c>
      <c r="J2776" s="100">
        <f>MIN(I2776,Farms!$I$6*1000)</f>
        <v>495000</v>
      </c>
      <c r="K2776" s="100">
        <f>MAX(I2776-Farms!$I$6*1000, 0)</f>
        <v>9703.6717823999934</v>
      </c>
      <c r="L2776" s="100">
        <f t="shared" si="260"/>
        <v>29424.0370176</v>
      </c>
      <c r="M2776" s="100">
        <f t="shared" si="261"/>
        <v>0</v>
      </c>
      <c r="N2776" s="154">
        <f t="shared" si="262"/>
        <v>39127.708799999993</v>
      </c>
    </row>
    <row r="2777" spans="2:14" x14ac:dyDescent="0.25">
      <c r="B2777" s="4">
        <v>43254</v>
      </c>
      <c r="C2777" s="99">
        <f>'Farm Runoff'!$D2777</f>
        <v>24096.873600000003</v>
      </c>
      <c r="D2777" s="99">
        <f>'Irrigation Demand'!$D2777</f>
        <v>399.96020202020208</v>
      </c>
      <c r="E2777" s="99">
        <f>$C2777*Farms!$H$6/100</f>
        <v>5976.0246528000016</v>
      </c>
      <c r="F2777" s="99">
        <f t="shared" si="258"/>
        <v>18120.8489472</v>
      </c>
      <c r="G2777" s="99">
        <f>IF(H2777&lt;Farms!$I$6*1000,(MIN(F2777,Farms!$L$6)),0)</f>
        <v>0</v>
      </c>
      <c r="H2777" s="100">
        <f t="shared" si="263"/>
        <v>495000</v>
      </c>
      <c r="I2777" s="100">
        <f t="shared" si="259"/>
        <v>500576.06445077981</v>
      </c>
      <c r="J2777" s="100">
        <f>MIN(I2777,Farms!$I$6*1000)</f>
        <v>495000</v>
      </c>
      <c r="K2777" s="100">
        <f>MAX(I2777-Farms!$I$6*1000, 0)</f>
        <v>5576.0644507798133</v>
      </c>
      <c r="L2777" s="100">
        <f t="shared" si="260"/>
        <v>18120.8489472</v>
      </c>
      <c r="M2777" s="100">
        <f t="shared" si="261"/>
        <v>79.992040404040424</v>
      </c>
      <c r="N2777" s="154">
        <f t="shared" si="262"/>
        <v>23776.905438383856</v>
      </c>
    </row>
    <row r="2778" spans="2:14" x14ac:dyDescent="0.25">
      <c r="B2778" s="4">
        <v>43255</v>
      </c>
      <c r="C2778" s="99">
        <f>'Farm Runoff'!$D2778</f>
        <v>18505.583999999999</v>
      </c>
      <c r="D2778" s="99">
        <f>'Irrigation Demand'!$D2778</f>
        <v>399.96020202020208</v>
      </c>
      <c r="E2778" s="99">
        <f>$C2778*Farms!$H$6/100</f>
        <v>4589.3848319999997</v>
      </c>
      <c r="F2778" s="99">
        <f t="shared" si="258"/>
        <v>13916.199167999999</v>
      </c>
      <c r="G2778" s="99">
        <f>IF(H2778&lt;Farms!$I$6*1000,(MIN(F2778,Farms!$L$6)),0)</f>
        <v>0</v>
      </c>
      <c r="H2778" s="100">
        <f t="shared" si="263"/>
        <v>495000</v>
      </c>
      <c r="I2778" s="100">
        <f t="shared" si="259"/>
        <v>499189.42462997983</v>
      </c>
      <c r="J2778" s="100">
        <f>MIN(I2778,Farms!$I$6*1000)</f>
        <v>495000</v>
      </c>
      <c r="K2778" s="100">
        <f>MAX(I2778-Farms!$I$6*1000, 0)</f>
        <v>4189.4246299798251</v>
      </c>
      <c r="L2778" s="100">
        <f t="shared" si="260"/>
        <v>13916.199167999999</v>
      </c>
      <c r="M2778" s="100">
        <f t="shared" si="261"/>
        <v>79.992040404040424</v>
      </c>
      <c r="N2778" s="154">
        <f t="shared" si="262"/>
        <v>18185.615838383867</v>
      </c>
    </row>
    <row r="2779" spans="2:14" x14ac:dyDescent="0.25">
      <c r="B2779" s="4">
        <v>43256</v>
      </c>
      <c r="C2779" s="99">
        <f>'Farm Runoff'!$D2779</f>
        <v>7504.0992000000006</v>
      </c>
      <c r="D2779" s="99">
        <f>'Irrigation Demand'!$D2779</f>
        <v>399.96020202020208</v>
      </c>
      <c r="E2779" s="99">
        <f>$C2779*Farms!$H$6/100</f>
        <v>1861.0166016000003</v>
      </c>
      <c r="F2779" s="99">
        <f t="shared" si="258"/>
        <v>5643.0825984000003</v>
      </c>
      <c r="G2779" s="99">
        <f>IF(H2779&lt;Farms!$I$6*1000,(MIN(F2779,Farms!$L$6)),0)</f>
        <v>0</v>
      </c>
      <c r="H2779" s="100">
        <f t="shared" si="263"/>
        <v>495000</v>
      </c>
      <c r="I2779" s="100">
        <f t="shared" si="259"/>
        <v>496461.0563995798</v>
      </c>
      <c r="J2779" s="100">
        <f>MIN(I2779,Farms!$I$6*1000)</f>
        <v>495000</v>
      </c>
      <c r="K2779" s="100">
        <f>MAX(I2779-Farms!$I$6*1000, 0)</f>
        <v>1461.0563995798002</v>
      </c>
      <c r="L2779" s="100">
        <f t="shared" si="260"/>
        <v>5643.0825984000003</v>
      </c>
      <c r="M2779" s="100">
        <f t="shared" si="261"/>
        <v>79.992040404040424</v>
      </c>
      <c r="N2779" s="154">
        <f t="shared" si="262"/>
        <v>7184.1310383838409</v>
      </c>
    </row>
    <row r="2780" spans="2:14" x14ac:dyDescent="0.25">
      <c r="B2780" s="4">
        <v>43257</v>
      </c>
      <c r="C2780" s="99">
        <f>'Farm Runoff'!$D2780</f>
        <v>5613.9264000000003</v>
      </c>
      <c r="D2780" s="99">
        <f>'Irrigation Demand'!$D2780</f>
        <v>399.96020202020208</v>
      </c>
      <c r="E2780" s="99">
        <f>$C2780*Farms!$H$6/100</f>
        <v>1392.2537472000001</v>
      </c>
      <c r="F2780" s="99">
        <f t="shared" si="258"/>
        <v>4221.6726527999999</v>
      </c>
      <c r="G2780" s="99">
        <f>IF(H2780&lt;Farms!$I$6*1000,(MIN(F2780,Farms!$L$6)),0)</f>
        <v>0</v>
      </c>
      <c r="H2780" s="100">
        <f t="shared" si="263"/>
        <v>495000</v>
      </c>
      <c r="I2780" s="100">
        <f t="shared" si="259"/>
        <v>495992.29354517983</v>
      </c>
      <c r="J2780" s="100">
        <f>MIN(I2780,Farms!$I$6*1000)</f>
        <v>495000</v>
      </c>
      <c r="K2780" s="100">
        <f>MAX(I2780-Farms!$I$6*1000, 0)</f>
        <v>992.29354517982574</v>
      </c>
      <c r="L2780" s="100">
        <f t="shared" si="260"/>
        <v>4221.6726527999999</v>
      </c>
      <c r="M2780" s="100">
        <f t="shared" si="261"/>
        <v>79.992040404040424</v>
      </c>
      <c r="N2780" s="154">
        <f t="shared" si="262"/>
        <v>5293.958238383866</v>
      </c>
    </row>
    <row r="2781" spans="2:14" x14ac:dyDescent="0.25">
      <c r="B2781" s="4">
        <v>43258</v>
      </c>
      <c r="C2781" s="99">
        <f>'Farm Runoff'!$D2781</f>
        <v>3418.1567999999997</v>
      </c>
      <c r="D2781" s="99">
        <f>'Irrigation Demand'!$D2781</f>
        <v>399.96020202020208</v>
      </c>
      <c r="E2781" s="99">
        <f>$C2781*Farms!$H$6/100</f>
        <v>847.70288640000001</v>
      </c>
      <c r="F2781" s="99">
        <f t="shared" si="258"/>
        <v>2570.4539135999999</v>
      </c>
      <c r="G2781" s="99">
        <f>IF(H2781&lt;Farms!$I$6*1000,(MIN(F2781,Farms!$L$6)),0)</f>
        <v>0</v>
      </c>
      <c r="H2781" s="100">
        <f t="shared" si="263"/>
        <v>495000</v>
      </c>
      <c r="I2781" s="100">
        <f t="shared" si="259"/>
        <v>495447.7426843798</v>
      </c>
      <c r="J2781" s="100">
        <f>MIN(I2781,Farms!$I$6*1000)</f>
        <v>495000</v>
      </c>
      <c r="K2781" s="100">
        <f>MAX(I2781-Farms!$I$6*1000, 0)</f>
        <v>447.74268437980209</v>
      </c>
      <c r="L2781" s="100">
        <f t="shared" si="260"/>
        <v>2570.4539135999999</v>
      </c>
      <c r="M2781" s="100">
        <f t="shared" si="261"/>
        <v>79.992040404040424</v>
      </c>
      <c r="N2781" s="154">
        <f t="shared" si="262"/>
        <v>3098.1886383838423</v>
      </c>
    </row>
    <row r="2782" spans="2:14" x14ac:dyDescent="0.25">
      <c r="B2782" s="4">
        <v>43259</v>
      </c>
      <c r="C2782" s="99">
        <f>'Farm Runoff'!$D2782</f>
        <v>1890.1728000000001</v>
      </c>
      <c r="D2782" s="99">
        <f>'Irrigation Demand'!$D2782</f>
        <v>399.96020202020208</v>
      </c>
      <c r="E2782" s="99">
        <f>$C2782*Farms!$H$6/100</f>
        <v>468.76285439999998</v>
      </c>
      <c r="F2782" s="99">
        <f t="shared" si="258"/>
        <v>1421.4099456000001</v>
      </c>
      <c r="G2782" s="99">
        <f>IF(H2782&lt;Farms!$I$6*1000,(MIN(F2782,Farms!$L$6)),0)</f>
        <v>0</v>
      </c>
      <c r="H2782" s="100">
        <f t="shared" si="263"/>
        <v>495000</v>
      </c>
      <c r="I2782" s="100">
        <f t="shared" si="259"/>
        <v>495068.80265237979</v>
      </c>
      <c r="J2782" s="100">
        <f>MIN(I2782,Farms!$I$6*1000)</f>
        <v>495000</v>
      </c>
      <c r="K2782" s="100">
        <f>MAX(I2782-Farms!$I$6*1000, 0)</f>
        <v>68.802652379788924</v>
      </c>
      <c r="L2782" s="100">
        <f t="shared" si="260"/>
        <v>1421.4099456000001</v>
      </c>
      <c r="M2782" s="100">
        <f t="shared" si="261"/>
        <v>79.992040404040424</v>
      </c>
      <c r="N2782" s="154">
        <f t="shared" si="262"/>
        <v>1570.2046383838294</v>
      </c>
    </row>
    <row r="2783" spans="2:14" x14ac:dyDescent="0.25">
      <c r="B2783" s="4">
        <v>43260</v>
      </c>
      <c r="C2783" s="99">
        <f>'Farm Runoff'!$D2783</f>
        <v>633.83040000000005</v>
      </c>
      <c r="D2783" s="99">
        <f>'Irrigation Demand'!$D2783</f>
        <v>0</v>
      </c>
      <c r="E2783" s="99">
        <f>$C2783*Farms!$H$6/100</f>
        <v>157.18993920000003</v>
      </c>
      <c r="F2783" s="99">
        <f t="shared" si="258"/>
        <v>476.64046080000003</v>
      </c>
      <c r="G2783" s="99">
        <f>IF(H2783&lt;Farms!$I$6*1000,(MIN(F2783,Farms!$L$6)),0)</f>
        <v>0</v>
      </c>
      <c r="H2783" s="100">
        <f t="shared" si="263"/>
        <v>495000</v>
      </c>
      <c r="I2783" s="100">
        <f t="shared" si="259"/>
        <v>495157.18993920001</v>
      </c>
      <c r="J2783" s="100">
        <f>MIN(I2783,Farms!$I$6*1000)</f>
        <v>495000</v>
      </c>
      <c r="K2783" s="100">
        <f>MAX(I2783-Farms!$I$6*1000, 0)</f>
        <v>157.18993920000503</v>
      </c>
      <c r="L2783" s="100">
        <f t="shared" si="260"/>
        <v>476.64046080000003</v>
      </c>
      <c r="M2783" s="100">
        <f t="shared" si="261"/>
        <v>0</v>
      </c>
      <c r="N2783" s="154">
        <f t="shared" si="262"/>
        <v>633.83040000000506</v>
      </c>
    </row>
    <row r="2784" spans="2:14" x14ac:dyDescent="0.25">
      <c r="B2784" s="4">
        <v>43261</v>
      </c>
      <c r="C2784" s="99">
        <f>'Farm Runoff'!$D2784</f>
        <v>1743.0335999999998</v>
      </c>
      <c r="D2784" s="99">
        <f>'Irrigation Demand'!$D2784</f>
        <v>399.96020202020208</v>
      </c>
      <c r="E2784" s="99">
        <f>$C2784*Farms!$H$6/100</f>
        <v>432.27233279999996</v>
      </c>
      <c r="F2784" s="99">
        <f t="shared" si="258"/>
        <v>1310.7612671999998</v>
      </c>
      <c r="G2784" s="99">
        <f>IF(H2784&lt;Farms!$I$6*1000,(MIN(F2784,Farms!$L$6)),0)</f>
        <v>0</v>
      </c>
      <c r="H2784" s="100">
        <f t="shared" si="263"/>
        <v>495000</v>
      </c>
      <c r="I2784" s="100">
        <f t="shared" si="259"/>
        <v>495032.31213077984</v>
      </c>
      <c r="J2784" s="100">
        <f>MIN(I2784,Farms!$I$6*1000)</f>
        <v>495000</v>
      </c>
      <c r="K2784" s="100">
        <f>MAX(I2784-Farms!$I$6*1000, 0)</f>
        <v>32.312130779842846</v>
      </c>
      <c r="L2784" s="100">
        <f t="shared" si="260"/>
        <v>1310.7612671999998</v>
      </c>
      <c r="M2784" s="100">
        <f t="shared" si="261"/>
        <v>79.992040404040424</v>
      </c>
      <c r="N2784" s="154">
        <f t="shared" si="262"/>
        <v>1423.065438383883</v>
      </c>
    </row>
    <row r="2785" spans="2:14" x14ac:dyDescent="0.25">
      <c r="B2785" s="4">
        <v>43262</v>
      </c>
      <c r="C2785" s="99">
        <f>'Farm Runoff'!$D2785</f>
        <v>4810.32</v>
      </c>
      <c r="D2785" s="99">
        <f>'Irrigation Demand'!$D2785</f>
        <v>399.96020202020208</v>
      </c>
      <c r="E2785" s="99">
        <f>$C2785*Farms!$H$6/100</f>
        <v>1192.9593600000001</v>
      </c>
      <c r="F2785" s="99">
        <f t="shared" si="258"/>
        <v>3617.3606399999999</v>
      </c>
      <c r="G2785" s="99">
        <f>IF(H2785&lt;Farms!$I$6*1000,(MIN(F2785,Farms!$L$6)),0)</f>
        <v>0</v>
      </c>
      <c r="H2785" s="100">
        <f t="shared" si="263"/>
        <v>495000</v>
      </c>
      <c r="I2785" s="100">
        <f t="shared" si="259"/>
        <v>495792.99915797979</v>
      </c>
      <c r="J2785" s="100">
        <f>MIN(I2785,Farms!$I$6*1000)</f>
        <v>495000</v>
      </c>
      <c r="K2785" s="100">
        <f>MAX(I2785-Farms!$I$6*1000, 0)</f>
        <v>792.99915797979338</v>
      </c>
      <c r="L2785" s="100">
        <f t="shared" si="260"/>
        <v>3617.3606399999999</v>
      </c>
      <c r="M2785" s="100">
        <f t="shared" si="261"/>
        <v>79.992040404040424</v>
      </c>
      <c r="N2785" s="154">
        <f t="shared" si="262"/>
        <v>4490.3518383838336</v>
      </c>
    </row>
    <row r="2786" spans="2:14" x14ac:dyDescent="0.25">
      <c r="B2786" s="4">
        <v>43263</v>
      </c>
      <c r="C2786" s="99">
        <f>'Farm Runoff'!$D2786</f>
        <v>2829.6</v>
      </c>
      <c r="D2786" s="99">
        <f>'Irrigation Demand'!$D2786</f>
        <v>399.96020202020208</v>
      </c>
      <c r="E2786" s="99">
        <f>$C2786*Farms!$H$6/100</f>
        <v>701.74080000000004</v>
      </c>
      <c r="F2786" s="99">
        <f t="shared" si="258"/>
        <v>2127.8591999999999</v>
      </c>
      <c r="G2786" s="99">
        <f>IF(H2786&lt;Farms!$I$6*1000,(MIN(F2786,Farms!$L$6)),0)</f>
        <v>0</v>
      </c>
      <c r="H2786" s="100">
        <f t="shared" si="263"/>
        <v>495000</v>
      </c>
      <c r="I2786" s="100">
        <f t="shared" si="259"/>
        <v>495301.78059797984</v>
      </c>
      <c r="J2786" s="100">
        <f>MIN(I2786,Farms!$I$6*1000)</f>
        <v>495000</v>
      </c>
      <c r="K2786" s="100">
        <f>MAX(I2786-Farms!$I$6*1000, 0)</f>
        <v>301.78059797984315</v>
      </c>
      <c r="L2786" s="100">
        <f t="shared" si="260"/>
        <v>2127.8591999999999</v>
      </c>
      <c r="M2786" s="100">
        <f t="shared" si="261"/>
        <v>79.992040404040424</v>
      </c>
      <c r="N2786" s="154">
        <f t="shared" si="262"/>
        <v>2509.6318383838834</v>
      </c>
    </row>
    <row r="2787" spans="2:14" x14ac:dyDescent="0.25">
      <c r="B2787" s="4">
        <v>43264</v>
      </c>
      <c r="C2787" s="99">
        <f>'Farm Runoff'!$D2787</f>
        <v>1550.6208000000001</v>
      </c>
      <c r="D2787" s="99">
        <f>'Irrigation Demand'!$D2787</f>
        <v>399.96020202020208</v>
      </c>
      <c r="E2787" s="99">
        <f>$C2787*Farms!$H$6/100</f>
        <v>384.55395840000006</v>
      </c>
      <c r="F2787" s="99">
        <f t="shared" si="258"/>
        <v>1166.0668416000001</v>
      </c>
      <c r="G2787" s="99">
        <f>IF(H2787&lt;Farms!$I$6*1000,(MIN(F2787,Farms!$L$6)),0)</f>
        <v>0</v>
      </c>
      <c r="H2787" s="100">
        <f t="shared" si="263"/>
        <v>495000</v>
      </c>
      <c r="I2787" s="100">
        <f t="shared" si="259"/>
        <v>494984.59375637979</v>
      </c>
      <c r="J2787" s="100">
        <f>MIN(I2787,Farms!$I$6*1000)</f>
        <v>494984.59375637979</v>
      </c>
      <c r="K2787" s="100">
        <f>MAX(I2787-Farms!$I$6*1000, 0)</f>
        <v>0</v>
      </c>
      <c r="L2787" s="100">
        <f t="shared" si="260"/>
        <v>1166.0668416000001</v>
      </c>
      <c r="M2787" s="100">
        <f t="shared" si="261"/>
        <v>79.992040404040424</v>
      </c>
      <c r="N2787" s="154">
        <f t="shared" si="262"/>
        <v>1246.0588820040405</v>
      </c>
    </row>
    <row r="2788" spans="2:14" x14ac:dyDescent="0.25">
      <c r="B2788" s="4">
        <v>43265</v>
      </c>
      <c r="C2788" s="99">
        <f>'Farm Runoff'!$D2788</f>
        <v>19569.513600000002</v>
      </c>
      <c r="D2788" s="99">
        <f>'Irrigation Demand'!$D2788</f>
        <v>399.96020202020208</v>
      </c>
      <c r="E2788" s="99">
        <f>$C2788*Farms!$H$6/100</f>
        <v>4853.2393728000006</v>
      </c>
      <c r="F2788" s="99">
        <f t="shared" si="258"/>
        <v>14716.274227200001</v>
      </c>
      <c r="G2788" s="99">
        <f>IF(H2788&lt;Farms!$I$6*1000,(MIN(F2788,Farms!$L$6)),0)</f>
        <v>14716.274227200001</v>
      </c>
      <c r="H2788" s="100">
        <f t="shared" si="263"/>
        <v>494984.59375637979</v>
      </c>
      <c r="I2788" s="100">
        <f t="shared" si="259"/>
        <v>514154.14715435961</v>
      </c>
      <c r="J2788" s="100">
        <f>MIN(I2788,Farms!$I$6*1000)</f>
        <v>495000</v>
      </c>
      <c r="K2788" s="100">
        <f>MAX(I2788-Farms!$I$6*1000, 0)</f>
        <v>19154.147154359613</v>
      </c>
      <c r="L2788" s="100">
        <f t="shared" si="260"/>
        <v>0</v>
      </c>
      <c r="M2788" s="100">
        <f t="shared" si="261"/>
        <v>79.992040404040424</v>
      </c>
      <c r="N2788" s="154">
        <f t="shared" si="262"/>
        <v>19234.139194763655</v>
      </c>
    </row>
    <row r="2789" spans="2:14" x14ac:dyDescent="0.25">
      <c r="B2789" s="4">
        <v>43266</v>
      </c>
      <c r="C2789" s="99">
        <f>'Farm Runoff'!$D2789</f>
        <v>270407.89439999999</v>
      </c>
      <c r="D2789" s="99">
        <f>'Irrigation Demand'!$D2789</f>
        <v>0</v>
      </c>
      <c r="E2789" s="99">
        <f>$C2789*Farms!$H$6/100</f>
        <v>67061.157811199999</v>
      </c>
      <c r="F2789" s="99">
        <f t="shared" si="258"/>
        <v>203346.73658879998</v>
      </c>
      <c r="G2789" s="99">
        <f>IF(H2789&lt;Farms!$I$6*1000,(MIN(F2789,Farms!$L$6)),0)</f>
        <v>0</v>
      </c>
      <c r="H2789" s="100">
        <f t="shared" si="263"/>
        <v>495000</v>
      </c>
      <c r="I2789" s="100">
        <f t="shared" si="259"/>
        <v>562061.15781120001</v>
      </c>
      <c r="J2789" s="100">
        <f>MIN(I2789,Farms!$I$6*1000)</f>
        <v>495000</v>
      </c>
      <c r="K2789" s="100">
        <f>MAX(I2789-Farms!$I$6*1000, 0)</f>
        <v>67061.157811200013</v>
      </c>
      <c r="L2789" s="100">
        <f t="shared" si="260"/>
        <v>203346.73658879998</v>
      </c>
      <c r="M2789" s="100">
        <f t="shared" si="261"/>
        <v>0</v>
      </c>
      <c r="N2789" s="154">
        <f t="shared" si="262"/>
        <v>270407.89439999999</v>
      </c>
    </row>
    <row r="2790" spans="2:14" x14ac:dyDescent="0.25">
      <c r="B2790" s="4">
        <v>43267</v>
      </c>
      <c r="C2790" s="99">
        <f>'Farm Runoff'!$D2790</f>
        <v>119329.8912</v>
      </c>
      <c r="D2790" s="99">
        <f>'Irrigation Demand'!$D2790</f>
        <v>399.96020202020208</v>
      </c>
      <c r="E2790" s="99">
        <f>$C2790*Farms!$H$6/100</f>
        <v>29593.813017600001</v>
      </c>
      <c r="F2790" s="99">
        <f t="shared" si="258"/>
        <v>89736.078182400001</v>
      </c>
      <c r="G2790" s="99">
        <f>IF(H2790&lt;Farms!$I$6*1000,(MIN(F2790,Farms!$L$6)),0)</f>
        <v>0</v>
      </c>
      <c r="H2790" s="100">
        <f t="shared" si="263"/>
        <v>495000</v>
      </c>
      <c r="I2790" s="100">
        <f t="shared" si="259"/>
        <v>524193.8528155798</v>
      </c>
      <c r="J2790" s="100">
        <f>MIN(I2790,Farms!$I$6*1000)</f>
        <v>495000</v>
      </c>
      <c r="K2790" s="100">
        <f>MAX(I2790-Farms!$I$6*1000, 0)</f>
        <v>29193.852815579798</v>
      </c>
      <c r="L2790" s="100">
        <f t="shared" si="260"/>
        <v>89736.078182400001</v>
      </c>
      <c r="M2790" s="100">
        <f t="shared" si="261"/>
        <v>79.992040404040424</v>
      </c>
      <c r="N2790" s="154">
        <f t="shared" si="262"/>
        <v>119009.92303838384</v>
      </c>
    </row>
    <row r="2791" spans="2:14" x14ac:dyDescent="0.25">
      <c r="B2791" s="4">
        <v>43268</v>
      </c>
      <c r="C2791" s="99">
        <f>'Farm Runoff'!$D2791</f>
        <v>44017.257599999997</v>
      </c>
      <c r="D2791" s="99">
        <f>'Irrigation Demand'!$D2791</f>
        <v>399.96020202020208</v>
      </c>
      <c r="E2791" s="99">
        <f>$C2791*Farms!$H$6/100</f>
        <v>10916.2798848</v>
      </c>
      <c r="F2791" s="99">
        <f t="shared" si="258"/>
        <v>33100.977715199995</v>
      </c>
      <c r="G2791" s="99">
        <f>IF(H2791&lt;Farms!$I$6*1000,(MIN(F2791,Farms!$L$6)),0)</f>
        <v>0</v>
      </c>
      <c r="H2791" s="100">
        <f t="shared" si="263"/>
        <v>495000</v>
      </c>
      <c r="I2791" s="100">
        <f t="shared" si="259"/>
        <v>505516.31968277984</v>
      </c>
      <c r="J2791" s="100">
        <f>MIN(I2791,Farms!$I$6*1000)</f>
        <v>495000</v>
      </c>
      <c r="K2791" s="100">
        <f>MAX(I2791-Farms!$I$6*1000, 0)</f>
        <v>10516.319682779838</v>
      </c>
      <c r="L2791" s="100">
        <f t="shared" si="260"/>
        <v>33100.977715199995</v>
      </c>
      <c r="M2791" s="100">
        <f t="shared" si="261"/>
        <v>79.992040404040424</v>
      </c>
      <c r="N2791" s="154">
        <f t="shared" si="262"/>
        <v>43697.289438383872</v>
      </c>
    </row>
    <row r="2792" spans="2:14" x14ac:dyDescent="0.25">
      <c r="B2792" s="4">
        <v>43269</v>
      </c>
      <c r="C2792" s="99">
        <f>'Farm Runoff'!$D2792</f>
        <v>150715.8144</v>
      </c>
      <c r="D2792" s="99">
        <f>'Irrigation Demand'!$D2792</f>
        <v>399.96020202020208</v>
      </c>
      <c r="E2792" s="99">
        <f>$C2792*Farms!$H$6/100</f>
        <v>37377.521971200003</v>
      </c>
      <c r="F2792" s="99">
        <f t="shared" si="258"/>
        <v>113338.29242879999</v>
      </c>
      <c r="G2792" s="99">
        <f>IF(H2792&lt;Farms!$I$6*1000,(MIN(F2792,Farms!$L$6)),0)</f>
        <v>0</v>
      </c>
      <c r="H2792" s="100">
        <f t="shared" si="263"/>
        <v>495000</v>
      </c>
      <c r="I2792" s="100">
        <f t="shared" si="259"/>
        <v>531977.56176917977</v>
      </c>
      <c r="J2792" s="100">
        <f>MIN(I2792,Farms!$I$6*1000)</f>
        <v>495000</v>
      </c>
      <c r="K2792" s="100">
        <f>MAX(I2792-Farms!$I$6*1000, 0)</f>
        <v>36977.561769179767</v>
      </c>
      <c r="L2792" s="100">
        <f t="shared" si="260"/>
        <v>113338.29242879999</v>
      </c>
      <c r="M2792" s="100">
        <f t="shared" si="261"/>
        <v>79.992040404040424</v>
      </c>
      <c r="N2792" s="154">
        <f t="shared" si="262"/>
        <v>150395.84623838379</v>
      </c>
    </row>
    <row r="2793" spans="2:14" x14ac:dyDescent="0.25">
      <c r="B2793" s="4">
        <v>43270</v>
      </c>
      <c r="C2793" s="99">
        <f>'Farm Runoff'!$D2793</f>
        <v>170862.56640000001</v>
      </c>
      <c r="D2793" s="99">
        <f>'Irrigation Demand'!$D2793</f>
        <v>399.96020202020208</v>
      </c>
      <c r="E2793" s="99">
        <f>$C2793*Farms!$H$6/100</f>
        <v>42373.916467200004</v>
      </c>
      <c r="F2793" s="99">
        <f t="shared" si="258"/>
        <v>128488.64993280001</v>
      </c>
      <c r="G2793" s="99">
        <f>IF(H2793&lt;Farms!$I$6*1000,(MIN(F2793,Farms!$L$6)),0)</f>
        <v>0</v>
      </c>
      <c r="H2793" s="100">
        <f t="shared" si="263"/>
        <v>495000</v>
      </c>
      <c r="I2793" s="100">
        <f t="shared" si="259"/>
        <v>536973.95626517979</v>
      </c>
      <c r="J2793" s="100">
        <f>MIN(I2793,Farms!$I$6*1000)</f>
        <v>495000</v>
      </c>
      <c r="K2793" s="100">
        <f>MAX(I2793-Farms!$I$6*1000, 0)</f>
        <v>41973.95626517979</v>
      </c>
      <c r="L2793" s="100">
        <f t="shared" si="260"/>
        <v>128488.64993280001</v>
      </c>
      <c r="M2793" s="100">
        <f t="shared" si="261"/>
        <v>79.992040404040424</v>
      </c>
      <c r="N2793" s="154">
        <f t="shared" si="262"/>
        <v>170542.59823838383</v>
      </c>
    </row>
    <row r="2794" spans="2:14" x14ac:dyDescent="0.25">
      <c r="B2794" s="4">
        <v>43271</v>
      </c>
      <c r="C2794" s="99">
        <f>'Farm Runoff'!$D2794</f>
        <v>85408.646399999983</v>
      </c>
      <c r="D2794" s="99">
        <f>'Irrigation Demand'!$D2794</f>
        <v>399.96020202020208</v>
      </c>
      <c r="E2794" s="99">
        <f>$C2794*Farms!$H$6/100</f>
        <v>21181.344307199997</v>
      </c>
      <c r="F2794" s="99">
        <f t="shared" si="258"/>
        <v>64227.30209279999</v>
      </c>
      <c r="G2794" s="99">
        <f>IF(H2794&lt;Farms!$I$6*1000,(MIN(F2794,Farms!$L$6)),0)</f>
        <v>0</v>
      </c>
      <c r="H2794" s="100">
        <f t="shared" si="263"/>
        <v>495000</v>
      </c>
      <c r="I2794" s="100">
        <f t="shared" si="259"/>
        <v>515781.38410517981</v>
      </c>
      <c r="J2794" s="100">
        <f>MIN(I2794,Farms!$I$6*1000)</f>
        <v>495000</v>
      </c>
      <c r="K2794" s="100">
        <f>MAX(I2794-Farms!$I$6*1000, 0)</f>
        <v>20781.384105179808</v>
      </c>
      <c r="L2794" s="100">
        <f t="shared" si="260"/>
        <v>64227.30209279999</v>
      </c>
      <c r="M2794" s="100">
        <f t="shared" si="261"/>
        <v>79.992040404040424</v>
      </c>
      <c r="N2794" s="154">
        <f t="shared" si="262"/>
        <v>85088.678238383844</v>
      </c>
    </row>
    <row r="2795" spans="2:14" x14ac:dyDescent="0.25">
      <c r="B2795" s="4">
        <v>43272</v>
      </c>
      <c r="C2795" s="99">
        <f>'Farm Runoff'!$D2795</f>
        <v>50129.193599999991</v>
      </c>
      <c r="D2795" s="99">
        <f>'Irrigation Demand'!$D2795</f>
        <v>399.96020202020208</v>
      </c>
      <c r="E2795" s="99">
        <f>$C2795*Farms!$H$6/100</f>
        <v>12432.040012799996</v>
      </c>
      <c r="F2795" s="99">
        <f t="shared" si="258"/>
        <v>37697.153587199995</v>
      </c>
      <c r="G2795" s="99">
        <f>IF(H2795&lt;Farms!$I$6*1000,(MIN(F2795,Farms!$L$6)),0)</f>
        <v>0</v>
      </c>
      <c r="H2795" s="100">
        <f t="shared" si="263"/>
        <v>495000</v>
      </c>
      <c r="I2795" s="100">
        <f t="shared" si="259"/>
        <v>507032.07981077983</v>
      </c>
      <c r="J2795" s="100">
        <f>MIN(I2795,Farms!$I$6*1000)</f>
        <v>495000</v>
      </c>
      <c r="K2795" s="100">
        <f>MAX(I2795-Farms!$I$6*1000, 0)</f>
        <v>12032.079810779833</v>
      </c>
      <c r="L2795" s="100">
        <f t="shared" si="260"/>
        <v>37697.153587199995</v>
      </c>
      <c r="M2795" s="100">
        <f t="shared" si="261"/>
        <v>79.992040404040424</v>
      </c>
      <c r="N2795" s="154">
        <f t="shared" si="262"/>
        <v>49809.225438383866</v>
      </c>
    </row>
    <row r="2796" spans="2:14" x14ac:dyDescent="0.25">
      <c r="B2796" s="4">
        <v>43273</v>
      </c>
      <c r="C2796" s="99">
        <f>'Farm Runoff'!$D2796</f>
        <v>36467.884799999993</v>
      </c>
      <c r="D2796" s="99">
        <f>'Irrigation Demand'!$D2796</f>
        <v>399.96020202020208</v>
      </c>
      <c r="E2796" s="99">
        <f>$C2796*Farms!$H$6/100</f>
        <v>9044.0354303999975</v>
      </c>
      <c r="F2796" s="99">
        <f t="shared" si="258"/>
        <v>27423.849369599993</v>
      </c>
      <c r="G2796" s="99">
        <f>IF(H2796&lt;Farms!$I$6*1000,(MIN(F2796,Farms!$L$6)),0)</f>
        <v>0</v>
      </c>
      <c r="H2796" s="100">
        <f t="shared" si="263"/>
        <v>495000</v>
      </c>
      <c r="I2796" s="100">
        <f t="shared" si="259"/>
        <v>503644.07522837981</v>
      </c>
      <c r="J2796" s="100">
        <f>MIN(I2796,Farms!$I$6*1000)</f>
        <v>495000</v>
      </c>
      <c r="K2796" s="100">
        <f>MAX(I2796-Farms!$I$6*1000, 0)</f>
        <v>8644.0752283798065</v>
      </c>
      <c r="L2796" s="100">
        <f t="shared" si="260"/>
        <v>27423.849369599993</v>
      </c>
      <c r="M2796" s="100">
        <f t="shared" si="261"/>
        <v>79.992040404040424</v>
      </c>
      <c r="N2796" s="154">
        <f t="shared" si="262"/>
        <v>36147.916638383838</v>
      </c>
    </row>
    <row r="2797" spans="2:14" x14ac:dyDescent="0.25">
      <c r="B2797" s="4">
        <v>43274</v>
      </c>
      <c r="C2797" s="99">
        <f>'Farm Runoff'!$D2797</f>
        <v>27741.398399999998</v>
      </c>
      <c r="D2797" s="99">
        <f>'Irrigation Demand'!$D2797</f>
        <v>399.96020202020208</v>
      </c>
      <c r="E2797" s="99">
        <f>$C2797*Farms!$H$6/100</f>
        <v>6879.8668031999996</v>
      </c>
      <c r="F2797" s="99">
        <f t="shared" si="258"/>
        <v>20861.5315968</v>
      </c>
      <c r="G2797" s="99">
        <f>IF(H2797&lt;Farms!$I$6*1000,(MIN(F2797,Farms!$L$6)),0)</f>
        <v>0</v>
      </c>
      <c r="H2797" s="100">
        <f t="shared" si="263"/>
        <v>495000</v>
      </c>
      <c r="I2797" s="100">
        <f t="shared" si="259"/>
        <v>501479.9066011798</v>
      </c>
      <c r="J2797" s="100">
        <f>MIN(I2797,Farms!$I$6*1000)</f>
        <v>495000</v>
      </c>
      <c r="K2797" s="100">
        <f>MAX(I2797-Farms!$I$6*1000, 0)</f>
        <v>6479.9066011797986</v>
      </c>
      <c r="L2797" s="100">
        <f t="shared" si="260"/>
        <v>20861.5315968</v>
      </c>
      <c r="M2797" s="100">
        <f t="shared" si="261"/>
        <v>79.992040404040424</v>
      </c>
      <c r="N2797" s="154">
        <f t="shared" si="262"/>
        <v>27421.43023838384</v>
      </c>
    </row>
    <row r="2798" spans="2:14" x14ac:dyDescent="0.25">
      <c r="B2798" s="4">
        <v>43275</v>
      </c>
      <c r="C2798" s="99">
        <f>'Farm Runoff'!$D2798</f>
        <v>25183.439999999999</v>
      </c>
      <c r="D2798" s="99">
        <f>'Irrigation Demand'!$D2798</f>
        <v>399.96020202020208</v>
      </c>
      <c r="E2798" s="99">
        <f>$C2798*Farms!$H$6/100</f>
        <v>6245.4931200000001</v>
      </c>
      <c r="F2798" s="99">
        <f t="shared" si="258"/>
        <v>18937.94688</v>
      </c>
      <c r="G2798" s="99">
        <f>IF(H2798&lt;Farms!$I$6*1000,(MIN(F2798,Farms!$L$6)),0)</f>
        <v>0</v>
      </c>
      <c r="H2798" s="100">
        <f t="shared" si="263"/>
        <v>495000</v>
      </c>
      <c r="I2798" s="100">
        <f t="shared" si="259"/>
        <v>500845.53291797981</v>
      </c>
      <c r="J2798" s="100">
        <f>MIN(I2798,Farms!$I$6*1000)</f>
        <v>495000</v>
      </c>
      <c r="K2798" s="100">
        <f>MAX(I2798-Farms!$I$6*1000, 0)</f>
        <v>5845.5329179798136</v>
      </c>
      <c r="L2798" s="100">
        <f t="shared" si="260"/>
        <v>18937.94688</v>
      </c>
      <c r="M2798" s="100">
        <f t="shared" si="261"/>
        <v>79.992040404040424</v>
      </c>
      <c r="N2798" s="154">
        <f t="shared" si="262"/>
        <v>24863.471838383855</v>
      </c>
    </row>
    <row r="2799" spans="2:14" x14ac:dyDescent="0.25">
      <c r="B2799" s="4">
        <v>43276</v>
      </c>
      <c r="C2799" s="99">
        <f>'Farm Runoff'!$D2799</f>
        <v>23757.321600000003</v>
      </c>
      <c r="D2799" s="99">
        <f>'Irrigation Demand'!$D2799</f>
        <v>399.96020202020208</v>
      </c>
      <c r="E2799" s="99">
        <f>$C2799*Farms!$H$6/100</f>
        <v>5891.8157568000015</v>
      </c>
      <c r="F2799" s="99">
        <f t="shared" si="258"/>
        <v>17865.505843200001</v>
      </c>
      <c r="G2799" s="99">
        <f>IF(H2799&lt;Farms!$I$6*1000,(MIN(F2799,Farms!$L$6)),0)</f>
        <v>0</v>
      </c>
      <c r="H2799" s="100">
        <f t="shared" si="263"/>
        <v>495000</v>
      </c>
      <c r="I2799" s="100">
        <f t="shared" si="259"/>
        <v>500491.85555477982</v>
      </c>
      <c r="J2799" s="100">
        <f>MIN(I2799,Farms!$I$6*1000)</f>
        <v>495000</v>
      </c>
      <c r="K2799" s="100">
        <f>MAX(I2799-Farms!$I$6*1000, 0)</f>
        <v>5491.8555547798169</v>
      </c>
      <c r="L2799" s="100">
        <f t="shared" si="260"/>
        <v>17865.505843200001</v>
      </c>
      <c r="M2799" s="100">
        <f t="shared" si="261"/>
        <v>79.992040404040424</v>
      </c>
      <c r="N2799" s="154">
        <f t="shared" si="262"/>
        <v>23437.35343838386</v>
      </c>
    </row>
    <row r="2800" spans="2:14" x14ac:dyDescent="0.25">
      <c r="B2800" s="4">
        <v>43277</v>
      </c>
      <c r="C2800" s="99">
        <f>'Farm Runoff'!$D2800</f>
        <v>18279.216</v>
      </c>
      <c r="D2800" s="99">
        <f>'Irrigation Demand'!$D2800</f>
        <v>399.96020202020208</v>
      </c>
      <c r="E2800" s="99">
        <f>$C2800*Farms!$H$6/100</f>
        <v>4533.2455680000003</v>
      </c>
      <c r="F2800" s="99">
        <f t="shared" si="258"/>
        <v>13745.970432</v>
      </c>
      <c r="G2800" s="99">
        <f>IF(H2800&lt;Farms!$I$6*1000,(MIN(F2800,Farms!$L$6)),0)</f>
        <v>0</v>
      </c>
      <c r="H2800" s="100">
        <f t="shared" si="263"/>
        <v>495000</v>
      </c>
      <c r="I2800" s="100">
        <f t="shared" si="259"/>
        <v>499133.28536597983</v>
      </c>
      <c r="J2800" s="100">
        <f>MIN(I2800,Farms!$I$6*1000)</f>
        <v>495000</v>
      </c>
      <c r="K2800" s="100">
        <f>MAX(I2800-Farms!$I$6*1000, 0)</f>
        <v>4133.2853659798275</v>
      </c>
      <c r="L2800" s="100">
        <f t="shared" si="260"/>
        <v>13745.970432</v>
      </c>
      <c r="M2800" s="100">
        <f t="shared" si="261"/>
        <v>79.992040404040424</v>
      </c>
      <c r="N2800" s="154">
        <f t="shared" si="262"/>
        <v>17959.247838383872</v>
      </c>
    </row>
    <row r="2801" spans="2:14" x14ac:dyDescent="0.25">
      <c r="B2801" s="4">
        <v>43278</v>
      </c>
      <c r="C2801" s="99">
        <f>'Farm Runoff'!$D2801</f>
        <v>16513.545600000001</v>
      </c>
      <c r="D2801" s="99">
        <f>'Irrigation Demand'!$D2801</f>
        <v>399.96020202020208</v>
      </c>
      <c r="E2801" s="99">
        <f>$C2801*Farms!$H$6/100</f>
        <v>4095.3593088000007</v>
      </c>
      <c r="F2801" s="99">
        <f t="shared" si="258"/>
        <v>12418.1862912</v>
      </c>
      <c r="G2801" s="99">
        <f>IF(H2801&lt;Farms!$I$6*1000,(MIN(F2801,Farms!$L$6)),0)</f>
        <v>0</v>
      </c>
      <c r="H2801" s="100">
        <f t="shared" si="263"/>
        <v>495000</v>
      </c>
      <c r="I2801" s="100">
        <f t="shared" si="259"/>
        <v>498695.39910677983</v>
      </c>
      <c r="J2801" s="100">
        <f>MIN(I2801,Farms!$I$6*1000)</f>
        <v>495000</v>
      </c>
      <c r="K2801" s="100">
        <f>MAX(I2801-Farms!$I$6*1000, 0)</f>
        <v>3695.3991067798343</v>
      </c>
      <c r="L2801" s="100">
        <f t="shared" si="260"/>
        <v>12418.1862912</v>
      </c>
      <c r="M2801" s="100">
        <f t="shared" si="261"/>
        <v>79.992040404040424</v>
      </c>
      <c r="N2801" s="154">
        <f t="shared" si="262"/>
        <v>16193.577438383874</v>
      </c>
    </row>
    <row r="2802" spans="2:14" x14ac:dyDescent="0.25">
      <c r="B2802" s="4">
        <v>43279</v>
      </c>
      <c r="C2802" s="99">
        <f>'Farm Runoff'!$D2802</f>
        <v>21403.094399999998</v>
      </c>
      <c r="D2802" s="99">
        <f>'Irrigation Demand'!$D2802</f>
        <v>399.96020202020208</v>
      </c>
      <c r="E2802" s="99">
        <f>$C2802*Farms!$H$6/100</f>
        <v>5307.9674112000002</v>
      </c>
      <c r="F2802" s="99">
        <f t="shared" si="258"/>
        <v>16095.126988799999</v>
      </c>
      <c r="G2802" s="99">
        <f>IF(H2802&lt;Farms!$I$6*1000,(MIN(F2802,Farms!$L$6)),0)</f>
        <v>0</v>
      </c>
      <c r="H2802" s="100">
        <f t="shared" si="263"/>
        <v>495000</v>
      </c>
      <c r="I2802" s="100">
        <f t="shared" si="259"/>
        <v>499908.00720917981</v>
      </c>
      <c r="J2802" s="100">
        <f>MIN(I2802,Farms!$I$6*1000)</f>
        <v>495000</v>
      </c>
      <c r="K2802" s="100">
        <f>MAX(I2802-Farms!$I$6*1000, 0)</f>
        <v>4908.0072091798065</v>
      </c>
      <c r="L2802" s="100">
        <f t="shared" si="260"/>
        <v>16095.126988799999</v>
      </c>
      <c r="M2802" s="100">
        <f t="shared" si="261"/>
        <v>79.992040404040424</v>
      </c>
      <c r="N2802" s="154">
        <f t="shared" si="262"/>
        <v>21083.126238383848</v>
      </c>
    </row>
    <row r="2803" spans="2:14" x14ac:dyDescent="0.25">
      <c r="B2803" s="4">
        <v>43280</v>
      </c>
      <c r="C2803" s="99">
        <f>'Farm Runoff'!$D2803</f>
        <v>19377.1008</v>
      </c>
      <c r="D2803" s="99">
        <f>'Irrigation Demand'!$D2803</f>
        <v>399.96020202020208</v>
      </c>
      <c r="E2803" s="99">
        <f>$C2803*Farms!$H$6/100</f>
        <v>4805.5209984000003</v>
      </c>
      <c r="F2803" s="99">
        <f t="shared" si="258"/>
        <v>14571.579801600001</v>
      </c>
      <c r="G2803" s="99">
        <f>IF(H2803&lt;Farms!$I$6*1000,(MIN(F2803,Farms!$L$6)),0)</f>
        <v>0</v>
      </c>
      <c r="H2803" s="100">
        <f t="shared" si="263"/>
        <v>495000</v>
      </c>
      <c r="I2803" s="100">
        <f t="shared" si="259"/>
        <v>499405.56079637981</v>
      </c>
      <c r="J2803" s="100">
        <f>MIN(I2803,Farms!$I$6*1000)</f>
        <v>495000</v>
      </c>
      <c r="K2803" s="100">
        <f>MAX(I2803-Farms!$I$6*1000, 0)</f>
        <v>4405.5607963798102</v>
      </c>
      <c r="L2803" s="100">
        <f t="shared" si="260"/>
        <v>14571.579801600001</v>
      </c>
      <c r="M2803" s="100">
        <f t="shared" si="261"/>
        <v>79.992040404040424</v>
      </c>
      <c r="N2803" s="154">
        <f t="shared" si="262"/>
        <v>19057.132638383853</v>
      </c>
    </row>
    <row r="2804" spans="2:14" x14ac:dyDescent="0.25">
      <c r="B2804" s="4">
        <v>43281</v>
      </c>
      <c r="C2804" s="99">
        <f>'Farm Runoff'!$D2804</f>
        <v>41097.110399999998</v>
      </c>
      <c r="D2804" s="99">
        <f>'Irrigation Demand'!$D2804</f>
        <v>399.96020202020208</v>
      </c>
      <c r="E2804" s="99">
        <f>$C2804*Farms!$H$6/100</f>
        <v>10192.083379199999</v>
      </c>
      <c r="F2804" s="99">
        <f t="shared" si="258"/>
        <v>30905.0270208</v>
      </c>
      <c r="G2804" s="99">
        <f>IF(H2804&lt;Farms!$I$6*1000,(MIN(F2804,Farms!$L$6)),0)</f>
        <v>0</v>
      </c>
      <c r="H2804" s="100">
        <f t="shared" si="263"/>
        <v>495000</v>
      </c>
      <c r="I2804" s="100">
        <f t="shared" si="259"/>
        <v>504792.12317717983</v>
      </c>
      <c r="J2804" s="100">
        <f>MIN(I2804,Farms!$I$6*1000)</f>
        <v>495000</v>
      </c>
      <c r="K2804" s="100">
        <f>MAX(I2804-Farms!$I$6*1000, 0)</f>
        <v>9792.1231771798339</v>
      </c>
      <c r="L2804" s="100">
        <f t="shared" si="260"/>
        <v>30905.0270208</v>
      </c>
      <c r="M2804" s="100">
        <f t="shared" si="261"/>
        <v>79.992040404040424</v>
      </c>
      <c r="N2804" s="154">
        <f t="shared" si="262"/>
        <v>40777.142238383873</v>
      </c>
    </row>
    <row r="2805" spans="2:14" x14ac:dyDescent="0.25">
      <c r="B2805" s="4">
        <v>43282</v>
      </c>
      <c r="C2805" s="99">
        <f>'Farm Runoff'!$D2805</f>
        <v>82273.449599999993</v>
      </c>
      <c r="D2805" s="99">
        <f>'Irrigation Demand'!$D2805</f>
        <v>446.72111436950155</v>
      </c>
      <c r="E2805" s="99">
        <f>$C2805*Farms!$H$6/100</f>
        <v>20403.815500799999</v>
      </c>
      <c r="F2805" s="99">
        <f t="shared" si="258"/>
        <v>61869.63409919999</v>
      </c>
      <c r="G2805" s="99">
        <f>IF(H2805&lt;Farms!$I$6*1000,(MIN(F2805,Farms!$L$6)),0)</f>
        <v>0</v>
      </c>
      <c r="H2805" s="100">
        <f t="shared" si="263"/>
        <v>495000</v>
      </c>
      <c r="I2805" s="100">
        <f t="shared" si="259"/>
        <v>514957.09438643046</v>
      </c>
      <c r="J2805" s="100">
        <f>MIN(I2805,Farms!$I$6*1000)</f>
        <v>495000</v>
      </c>
      <c r="K2805" s="100">
        <f>MAX(I2805-Farms!$I$6*1000, 0)</f>
        <v>19957.094386430457</v>
      </c>
      <c r="L2805" s="100">
        <f t="shared" si="260"/>
        <v>61869.63409919999</v>
      </c>
      <c r="M2805" s="100">
        <f t="shared" si="261"/>
        <v>89.344222873900321</v>
      </c>
      <c r="N2805" s="154">
        <f t="shared" si="262"/>
        <v>81916.072708504347</v>
      </c>
    </row>
    <row r="2806" spans="2:14" x14ac:dyDescent="0.25">
      <c r="B2806" s="4">
        <v>43283</v>
      </c>
      <c r="C2806" s="99">
        <f>'Farm Runoff'!$D2806</f>
        <v>322710.22080000001</v>
      </c>
      <c r="D2806" s="99">
        <f>'Irrigation Demand'!$D2806</f>
        <v>0</v>
      </c>
      <c r="E2806" s="99">
        <f>$C2806*Farms!$H$6/100</f>
        <v>80032.134758400003</v>
      </c>
      <c r="F2806" s="99">
        <f t="shared" si="258"/>
        <v>242678.08604160001</v>
      </c>
      <c r="G2806" s="99">
        <f>IF(H2806&lt;Farms!$I$6*1000,(MIN(F2806,Farms!$L$6)),0)</f>
        <v>0</v>
      </c>
      <c r="H2806" s="100">
        <f t="shared" si="263"/>
        <v>495000</v>
      </c>
      <c r="I2806" s="100">
        <f t="shared" si="259"/>
        <v>575032.13475840003</v>
      </c>
      <c r="J2806" s="100">
        <f>MIN(I2806,Farms!$I$6*1000)</f>
        <v>495000</v>
      </c>
      <c r="K2806" s="100">
        <f>MAX(I2806-Farms!$I$6*1000, 0)</f>
        <v>80032.134758400032</v>
      </c>
      <c r="L2806" s="100">
        <f t="shared" si="260"/>
        <v>242678.08604160001</v>
      </c>
      <c r="M2806" s="100">
        <f t="shared" si="261"/>
        <v>0</v>
      </c>
      <c r="N2806" s="154">
        <f t="shared" si="262"/>
        <v>322710.22080000001</v>
      </c>
    </row>
    <row r="2807" spans="2:14" x14ac:dyDescent="0.25">
      <c r="B2807" s="4">
        <v>43284</v>
      </c>
      <c r="C2807" s="99">
        <f>'Farm Runoff'!$D2807</f>
        <v>153273.77279999998</v>
      </c>
      <c r="D2807" s="99">
        <f>'Irrigation Demand'!$D2807</f>
        <v>0</v>
      </c>
      <c r="E2807" s="99">
        <f>$C2807*Farms!$H$6/100</f>
        <v>38011.895654399996</v>
      </c>
      <c r="F2807" s="99">
        <f t="shared" si="258"/>
        <v>115261.87714559998</v>
      </c>
      <c r="G2807" s="99">
        <f>IF(H2807&lt;Farms!$I$6*1000,(MIN(F2807,Farms!$L$6)),0)</f>
        <v>0</v>
      </c>
      <c r="H2807" s="100">
        <f t="shared" si="263"/>
        <v>495000</v>
      </c>
      <c r="I2807" s="100">
        <f t="shared" si="259"/>
        <v>533011.8956544</v>
      </c>
      <c r="J2807" s="100">
        <f>MIN(I2807,Farms!$I$6*1000)</f>
        <v>495000</v>
      </c>
      <c r="K2807" s="100">
        <f>MAX(I2807-Farms!$I$6*1000, 0)</f>
        <v>38011.895654399996</v>
      </c>
      <c r="L2807" s="100">
        <f t="shared" si="260"/>
        <v>115261.87714559998</v>
      </c>
      <c r="M2807" s="100">
        <f t="shared" si="261"/>
        <v>0</v>
      </c>
      <c r="N2807" s="154">
        <f t="shared" si="262"/>
        <v>153273.77279999998</v>
      </c>
    </row>
    <row r="2808" spans="2:14" x14ac:dyDescent="0.25">
      <c r="B2808" s="4">
        <v>43285</v>
      </c>
      <c r="C2808" s="99">
        <f>'Farm Runoff'!$D2808</f>
        <v>62047.468800000002</v>
      </c>
      <c r="D2808" s="99">
        <f>'Irrigation Demand'!$D2808</f>
        <v>446.72111436950155</v>
      </c>
      <c r="E2808" s="99">
        <f>$C2808*Farms!$H$6/100</f>
        <v>15387.7722624</v>
      </c>
      <c r="F2808" s="99">
        <f t="shared" si="258"/>
        <v>46659.696537600001</v>
      </c>
      <c r="G2808" s="99">
        <f>IF(H2808&lt;Farms!$I$6*1000,(MIN(F2808,Farms!$L$6)),0)</f>
        <v>0</v>
      </c>
      <c r="H2808" s="100">
        <f t="shared" si="263"/>
        <v>495000</v>
      </c>
      <c r="I2808" s="100">
        <f t="shared" si="259"/>
        <v>509941.0511480305</v>
      </c>
      <c r="J2808" s="100">
        <f>MIN(I2808,Farms!$I$6*1000)</f>
        <v>495000</v>
      </c>
      <c r="K2808" s="100">
        <f>MAX(I2808-Farms!$I$6*1000, 0)</f>
        <v>14941.051148030499</v>
      </c>
      <c r="L2808" s="100">
        <f t="shared" si="260"/>
        <v>46659.696537600001</v>
      </c>
      <c r="M2808" s="100">
        <f t="shared" si="261"/>
        <v>89.344222873900321</v>
      </c>
      <c r="N2808" s="154">
        <f t="shared" si="262"/>
        <v>61690.091908504401</v>
      </c>
    </row>
    <row r="2809" spans="2:14" x14ac:dyDescent="0.25">
      <c r="B2809" s="4">
        <v>43286</v>
      </c>
      <c r="C2809" s="99">
        <f>'Farm Runoff'!$D2809</f>
        <v>43904.073600000003</v>
      </c>
      <c r="D2809" s="99">
        <f>'Irrigation Demand'!$D2809</f>
        <v>446.72111436950155</v>
      </c>
      <c r="E2809" s="99">
        <f>$C2809*Farms!$H$6/100</f>
        <v>10888.210252800001</v>
      </c>
      <c r="F2809" s="99">
        <f t="shared" si="258"/>
        <v>33015.8633472</v>
      </c>
      <c r="G2809" s="99">
        <f>IF(H2809&lt;Farms!$I$6*1000,(MIN(F2809,Farms!$L$6)),0)</f>
        <v>0</v>
      </c>
      <c r="H2809" s="100">
        <f t="shared" si="263"/>
        <v>495000</v>
      </c>
      <c r="I2809" s="100">
        <f t="shared" si="259"/>
        <v>505441.48913843051</v>
      </c>
      <c r="J2809" s="100">
        <f>MIN(I2809,Farms!$I$6*1000)</f>
        <v>495000</v>
      </c>
      <c r="K2809" s="100">
        <f>MAX(I2809-Farms!$I$6*1000, 0)</f>
        <v>10441.489138430508</v>
      </c>
      <c r="L2809" s="100">
        <f t="shared" si="260"/>
        <v>33015.8633472</v>
      </c>
      <c r="M2809" s="100">
        <f t="shared" si="261"/>
        <v>89.344222873900321</v>
      </c>
      <c r="N2809" s="154">
        <f t="shared" si="262"/>
        <v>43546.696708504409</v>
      </c>
    </row>
    <row r="2810" spans="2:14" x14ac:dyDescent="0.25">
      <c r="B2810" s="4">
        <v>43287</v>
      </c>
      <c r="C2810" s="99">
        <f>'Farm Runoff'!$D2810</f>
        <v>37429.948800000006</v>
      </c>
      <c r="D2810" s="99">
        <f>'Irrigation Demand'!$D2810</f>
        <v>446.72111436950155</v>
      </c>
      <c r="E2810" s="99">
        <f>$C2810*Farms!$H$6/100</f>
        <v>9282.627302400002</v>
      </c>
      <c r="F2810" s="99">
        <f t="shared" si="258"/>
        <v>28147.321497600002</v>
      </c>
      <c r="G2810" s="99">
        <f>IF(H2810&lt;Farms!$I$6*1000,(MIN(F2810,Farms!$L$6)),0)</f>
        <v>0</v>
      </c>
      <c r="H2810" s="100">
        <f t="shared" si="263"/>
        <v>495000</v>
      </c>
      <c r="I2810" s="100">
        <f t="shared" si="259"/>
        <v>503835.90618803049</v>
      </c>
      <c r="J2810" s="100">
        <f>MIN(I2810,Farms!$I$6*1000)</f>
        <v>495000</v>
      </c>
      <c r="K2810" s="100">
        <f>MAX(I2810-Farms!$I$6*1000, 0)</f>
        <v>8835.9061880304944</v>
      </c>
      <c r="L2810" s="100">
        <f t="shared" si="260"/>
        <v>28147.321497600002</v>
      </c>
      <c r="M2810" s="100">
        <f t="shared" si="261"/>
        <v>89.344222873900321</v>
      </c>
      <c r="N2810" s="154">
        <f t="shared" si="262"/>
        <v>37072.571908504397</v>
      </c>
    </row>
    <row r="2811" spans="2:14" x14ac:dyDescent="0.25">
      <c r="B2811" s="4">
        <v>43288</v>
      </c>
      <c r="C2811" s="99">
        <f>'Farm Runoff'!$D2811</f>
        <v>32483.807999999997</v>
      </c>
      <c r="D2811" s="99">
        <f>'Irrigation Demand'!$D2811</f>
        <v>446.72111436950155</v>
      </c>
      <c r="E2811" s="99">
        <f>$C2811*Farms!$H$6/100</f>
        <v>8055.9843839999994</v>
      </c>
      <c r="F2811" s="99">
        <f t="shared" si="258"/>
        <v>24427.823615999998</v>
      </c>
      <c r="G2811" s="99">
        <f>IF(H2811&lt;Farms!$I$6*1000,(MIN(F2811,Farms!$L$6)),0)</f>
        <v>0</v>
      </c>
      <c r="H2811" s="100">
        <f t="shared" si="263"/>
        <v>495000</v>
      </c>
      <c r="I2811" s="100">
        <f t="shared" si="259"/>
        <v>502609.26326963049</v>
      </c>
      <c r="J2811" s="100">
        <f>MIN(I2811,Farms!$I$6*1000)</f>
        <v>495000</v>
      </c>
      <c r="K2811" s="100">
        <f>MAX(I2811-Farms!$I$6*1000, 0)</f>
        <v>7609.2632696304936</v>
      </c>
      <c r="L2811" s="100">
        <f t="shared" si="260"/>
        <v>24427.823615999998</v>
      </c>
      <c r="M2811" s="100">
        <f t="shared" si="261"/>
        <v>89.344222873900321</v>
      </c>
      <c r="N2811" s="154">
        <f t="shared" si="262"/>
        <v>32126.431108504392</v>
      </c>
    </row>
    <row r="2812" spans="2:14" x14ac:dyDescent="0.25">
      <c r="B2812" s="4">
        <v>43289</v>
      </c>
      <c r="C2812" s="99">
        <f>'Farm Runoff'!$D2812</f>
        <v>28465.776000000002</v>
      </c>
      <c r="D2812" s="99">
        <f>'Irrigation Demand'!$D2812</f>
        <v>446.72111436950155</v>
      </c>
      <c r="E2812" s="99">
        <f>$C2812*Farms!$H$6/100</f>
        <v>7059.5124480000013</v>
      </c>
      <c r="F2812" s="99">
        <f t="shared" si="258"/>
        <v>21406.263552</v>
      </c>
      <c r="G2812" s="99">
        <f>IF(H2812&lt;Farms!$I$6*1000,(MIN(F2812,Farms!$L$6)),0)</f>
        <v>0</v>
      </c>
      <c r="H2812" s="100">
        <f t="shared" si="263"/>
        <v>495000</v>
      </c>
      <c r="I2812" s="100">
        <f t="shared" si="259"/>
        <v>501612.79133363051</v>
      </c>
      <c r="J2812" s="100">
        <f>MIN(I2812,Farms!$I$6*1000)</f>
        <v>495000</v>
      </c>
      <c r="K2812" s="100">
        <f>MAX(I2812-Farms!$I$6*1000, 0)</f>
        <v>6612.7913336305064</v>
      </c>
      <c r="L2812" s="100">
        <f t="shared" si="260"/>
        <v>21406.263552</v>
      </c>
      <c r="M2812" s="100">
        <f t="shared" si="261"/>
        <v>89.344222873900321</v>
      </c>
      <c r="N2812" s="154">
        <f t="shared" si="262"/>
        <v>28108.399108504407</v>
      </c>
    </row>
    <row r="2813" spans="2:14" x14ac:dyDescent="0.25">
      <c r="B2813" s="4">
        <v>43290</v>
      </c>
      <c r="C2813" s="99">
        <f>'Farm Runoff'!$D2813</f>
        <v>24821.251200000002</v>
      </c>
      <c r="D2813" s="99">
        <f>'Irrigation Demand'!$D2813</f>
        <v>446.72111436950155</v>
      </c>
      <c r="E2813" s="99">
        <f>$C2813*Farms!$H$6/100</f>
        <v>6155.6702976000006</v>
      </c>
      <c r="F2813" s="99">
        <f t="shared" si="258"/>
        <v>18665.580902400001</v>
      </c>
      <c r="G2813" s="99">
        <f>IF(H2813&lt;Farms!$I$6*1000,(MIN(F2813,Farms!$L$6)),0)</f>
        <v>0</v>
      </c>
      <c r="H2813" s="100">
        <f t="shared" si="263"/>
        <v>495000</v>
      </c>
      <c r="I2813" s="100">
        <f t="shared" si="259"/>
        <v>500708.94918323046</v>
      </c>
      <c r="J2813" s="100">
        <f>MIN(I2813,Farms!$I$6*1000)</f>
        <v>495000</v>
      </c>
      <c r="K2813" s="100">
        <f>MAX(I2813-Farms!$I$6*1000, 0)</f>
        <v>5708.9491832304629</v>
      </c>
      <c r="L2813" s="100">
        <f t="shared" si="260"/>
        <v>18665.580902400001</v>
      </c>
      <c r="M2813" s="100">
        <f t="shared" si="261"/>
        <v>89.344222873900321</v>
      </c>
      <c r="N2813" s="154">
        <f t="shared" si="262"/>
        <v>24463.874308504364</v>
      </c>
    </row>
    <row r="2814" spans="2:14" x14ac:dyDescent="0.25">
      <c r="B2814" s="4">
        <v>43291</v>
      </c>
      <c r="C2814" s="99">
        <f>'Farm Runoff'!$D2814</f>
        <v>21584.1888</v>
      </c>
      <c r="D2814" s="99">
        <f>'Irrigation Demand'!$D2814</f>
        <v>446.72111436950155</v>
      </c>
      <c r="E2814" s="99">
        <f>$C2814*Farms!$H$6/100</f>
        <v>5352.8788224000009</v>
      </c>
      <c r="F2814" s="99">
        <f t="shared" si="258"/>
        <v>16231.309977599998</v>
      </c>
      <c r="G2814" s="99">
        <f>IF(H2814&lt;Farms!$I$6*1000,(MIN(F2814,Farms!$L$6)),0)</f>
        <v>0</v>
      </c>
      <c r="H2814" s="100">
        <f t="shared" si="263"/>
        <v>495000</v>
      </c>
      <c r="I2814" s="100">
        <f t="shared" si="259"/>
        <v>499906.15770803049</v>
      </c>
      <c r="J2814" s="100">
        <f>MIN(I2814,Farms!$I$6*1000)</f>
        <v>495000</v>
      </c>
      <c r="K2814" s="100">
        <f>MAX(I2814-Farms!$I$6*1000, 0)</f>
        <v>4906.1577080304851</v>
      </c>
      <c r="L2814" s="100">
        <f t="shared" si="260"/>
        <v>16231.309977599998</v>
      </c>
      <c r="M2814" s="100">
        <f t="shared" si="261"/>
        <v>89.344222873900321</v>
      </c>
      <c r="N2814" s="154">
        <f t="shared" si="262"/>
        <v>21226.811908504384</v>
      </c>
    </row>
    <row r="2815" spans="2:14" x14ac:dyDescent="0.25">
      <c r="B2815" s="4">
        <v>43292</v>
      </c>
      <c r="C2815" s="99">
        <f>'Farm Runoff'!$D2815</f>
        <v>19184.688000000002</v>
      </c>
      <c r="D2815" s="99">
        <f>'Irrigation Demand'!$D2815</f>
        <v>446.72111436950155</v>
      </c>
      <c r="E2815" s="99">
        <f>$C2815*Farms!$H$6/100</f>
        <v>4757.8026240000008</v>
      </c>
      <c r="F2815" s="99">
        <f t="shared" si="258"/>
        <v>14426.885376000002</v>
      </c>
      <c r="G2815" s="99">
        <f>IF(H2815&lt;Farms!$I$6*1000,(MIN(F2815,Farms!$L$6)),0)</f>
        <v>0</v>
      </c>
      <c r="H2815" s="100">
        <f t="shared" si="263"/>
        <v>495000</v>
      </c>
      <c r="I2815" s="100">
        <f t="shared" si="259"/>
        <v>499311.08150963049</v>
      </c>
      <c r="J2815" s="100">
        <f>MIN(I2815,Farms!$I$6*1000)</f>
        <v>495000</v>
      </c>
      <c r="K2815" s="100">
        <f>MAX(I2815-Farms!$I$6*1000, 0)</f>
        <v>4311.0815096304868</v>
      </c>
      <c r="L2815" s="100">
        <f t="shared" si="260"/>
        <v>14426.885376000002</v>
      </c>
      <c r="M2815" s="100">
        <f t="shared" si="261"/>
        <v>89.344222873900321</v>
      </c>
      <c r="N2815" s="154">
        <f t="shared" si="262"/>
        <v>18827.311108504389</v>
      </c>
    </row>
    <row r="2816" spans="2:14" x14ac:dyDescent="0.25">
      <c r="B2816" s="4">
        <v>43293</v>
      </c>
      <c r="C2816" s="99">
        <f>'Farm Runoff'!$D2816</f>
        <v>16456.953600000001</v>
      </c>
      <c r="D2816" s="99">
        <f>'Irrigation Demand'!$D2816</f>
        <v>446.72111436950155</v>
      </c>
      <c r="E2816" s="99">
        <f>$C2816*Farms!$H$6/100</f>
        <v>4081.3244928000004</v>
      </c>
      <c r="F2816" s="99">
        <f t="shared" si="258"/>
        <v>12375.6291072</v>
      </c>
      <c r="G2816" s="99">
        <f>IF(H2816&lt;Farms!$I$6*1000,(MIN(F2816,Farms!$L$6)),0)</f>
        <v>0</v>
      </c>
      <c r="H2816" s="100">
        <f t="shared" si="263"/>
        <v>495000</v>
      </c>
      <c r="I2816" s="100">
        <f t="shared" si="259"/>
        <v>498634.60337843047</v>
      </c>
      <c r="J2816" s="100">
        <f>MIN(I2816,Farms!$I$6*1000)</f>
        <v>495000</v>
      </c>
      <c r="K2816" s="100">
        <f>MAX(I2816-Farms!$I$6*1000, 0)</f>
        <v>3634.6033784304745</v>
      </c>
      <c r="L2816" s="100">
        <f t="shared" si="260"/>
        <v>12375.6291072</v>
      </c>
      <c r="M2816" s="100">
        <f t="shared" si="261"/>
        <v>89.344222873900321</v>
      </c>
      <c r="N2816" s="154">
        <f t="shared" si="262"/>
        <v>16099.576708504375</v>
      </c>
    </row>
    <row r="2817" spans="2:14" x14ac:dyDescent="0.25">
      <c r="B2817" s="4">
        <v>43294</v>
      </c>
      <c r="C2817" s="99">
        <f>'Farm Runoff'!$D2817</f>
        <v>15381.705600000001</v>
      </c>
      <c r="D2817" s="99">
        <f>'Irrigation Demand'!$D2817</f>
        <v>446.72111436950155</v>
      </c>
      <c r="E2817" s="99">
        <f>$C2817*Farms!$H$6/100</f>
        <v>3814.6629888000002</v>
      </c>
      <c r="F2817" s="99">
        <f t="shared" si="258"/>
        <v>11567.0426112</v>
      </c>
      <c r="G2817" s="99">
        <f>IF(H2817&lt;Farms!$I$6*1000,(MIN(F2817,Farms!$L$6)),0)</f>
        <v>0</v>
      </c>
      <c r="H2817" s="100">
        <f t="shared" si="263"/>
        <v>495000</v>
      </c>
      <c r="I2817" s="100">
        <f t="shared" si="259"/>
        <v>498367.94187443046</v>
      </c>
      <c r="J2817" s="100">
        <f>MIN(I2817,Farms!$I$6*1000)</f>
        <v>495000</v>
      </c>
      <c r="K2817" s="100">
        <f>MAX(I2817-Farms!$I$6*1000, 0)</f>
        <v>3367.9418744304567</v>
      </c>
      <c r="L2817" s="100">
        <f t="shared" si="260"/>
        <v>11567.0426112</v>
      </c>
      <c r="M2817" s="100">
        <f t="shared" si="261"/>
        <v>89.344222873900321</v>
      </c>
      <c r="N2817" s="154">
        <f t="shared" si="262"/>
        <v>15024.328708504358</v>
      </c>
    </row>
    <row r="2818" spans="2:14" x14ac:dyDescent="0.25">
      <c r="B2818" s="4">
        <v>43295</v>
      </c>
      <c r="C2818" s="99">
        <f>'Farm Runoff'!$D2818</f>
        <v>19569.513600000002</v>
      </c>
      <c r="D2818" s="99">
        <f>'Irrigation Demand'!$D2818</f>
        <v>446.72111436950155</v>
      </c>
      <c r="E2818" s="99">
        <f>$C2818*Farms!$H$6/100</f>
        <v>4853.2393728000006</v>
      </c>
      <c r="F2818" s="99">
        <f t="shared" si="258"/>
        <v>14716.274227200001</v>
      </c>
      <c r="G2818" s="99">
        <f>IF(H2818&lt;Farms!$I$6*1000,(MIN(F2818,Farms!$L$6)),0)</f>
        <v>0</v>
      </c>
      <c r="H2818" s="100">
        <f t="shared" si="263"/>
        <v>495000</v>
      </c>
      <c r="I2818" s="100">
        <f t="shared" si="259"/>
        <v>499406.51825843047</v>
      </c>
      <c r="J2818" s="100">
        <f>MIN(I2818,Farms!$I$6*1000)</f>
        <v>495000</v>
      </c>
      <c r="K2818" s="100">
        <f>MAX(I2818-Farms!$I$6*1000, 0)</f>
        <v>4406.5182584304712</v>
      </c>
      <c r="L2818" s="100">
        <f t="shared" si="260"/>
        <v>14716.274227200001</v>
      </c>
      <c r="M2818" s="100">
        <f t="shared" si="261"/>
        <v>89.344222873900321</v>
      </c>
      <c r="N2818" s="154">
        <f t="shared" si="262"/>
        <v>19212.136708504375</v>
      </c>
    </row>
    <row r="2819" spans="2:14" x14ac:dyDescent="0.25">
      <c r="B2819" s="4">
        <v>43296</v>
      </c>
      <c r="C2819" s="99">
        <f>'Farm Runoff'!$D2819</f>
        <v>19128.096000000001</v>
      </c>
      <c r="D2819" s="99">
        <f>'Irrigation Demand'!$D2819</f>
        <v>446.72111436950155</v>
      </c>
      <c r="E2819" s="99">
        <f>$C2819*Farms!$H$6/100</f>
        <v>4743.7678080000005</v>
      </c>
      <c r="F2819" s="99">
        <f t="shared" si="258"/>
        <v>14384.328192000001</v>
      </c>
      <c r="G2819" s="99">
        <f>IF(H2819&lt;Farms!$I$6*1000,(MIN(F2819,Farms!$L$6)),0)</f>
        <v>0</v>
      </c>
      <c r="H2819" s="100">
        <f t="shared" si="263"/>
        <v>495000</v>
      </c>
      <c r="I2819" s="100">
        <f t="shared" si="259"/>
        <v>499297.04669363046</v>
      </c>
      <c r="J2819" s="100">
        <f>MIN(I2819,Farms!$I$6*1000)</f>
        <v>495000</v>
      </c>
      <c r="K2819" s="100">
        <f>MAX(I2819-Farms!$I$6*1000, 0)</f>
        <v>4297.0466936304583</v>
      </c>
      <c r="L2819" s="100">
        <f t="shared" si="260"/>
        <v>14384.328192000001</v>
      </c>
      <c r="M2819" s="100">
        <f t="shared" si="261"/>
        <v>89.344222873900321</v>
      </c>
      <c r="N2819" s="154">
        <f t="shared" si="262"/>
        <v>18770.71910850436</v>
      </c>
    </row>
    <row r="2820" spans="2:14" x14ac:dyDescent="0.25">
      <c r="B2820" s="4">
        <v>43297</v>
      </c>
      <c r="C2820" s="99">
        <f>'Farm Runoff'!$D2820</f>
        <v>14838.422399999999</v>
      </c>
      <c r="D2820" s="99">
        <f>'Irrigation Demand'!$D2820</f>
        <v>446.72111436950155</v>
      </c>
      <c r="E2820" s="99">
        <f>$C2820*Farms!$H$6/100</f>
        <v>3679.9287552000001</v>
      </c>
      <c r="F2820" s="99">
        <f t="shared" si="258"/>
        <v>11158.493644799999</v>
      </c>
      <c r="G2820" s="99">
        <f>IF(H2820&lt;Farms!$I$6*1000,(MIN(F2820,Farms!$L$6)),0)</f>
        <v>0</v>
      </c>
      <c r="H2820" s="100">
        <f t="shared" si="263"/>
        <v>495000</v>
      </c>
      <c r="I2820" s="100">
        <f t="shared" si="259"/>
        <v>498233.20764083049</v>
      </c>
      <c r="J2820" s="100">
        <f>MIN(I2820,Farms!$I$6*1000)</f>
        <v>495000</v>
      </c>
      <c r="K2820" s="100">
        <f>MAX(I2820-Farms!$I$6*1000, 0)</f>
        <v>3233.2076408304856</v>
      </c>
      <c r="L2820" s="100">
        <f t="shared" si="260"/>
        <v>11158.493644799999</v>
      </c>
      <c r="M2820" s="100">
        <f t="shared" si="261"/>
        <v>89.344222873900321</v>
      </c>
      <c r="N2820" s="154">
        <f t="shared" si="262"/>
        <v>14481.045508504385</v>
      </c>
    </row>
    <row r="2821" spans="2:14" x14ac:dyDescent="0.25">
      <c r="B2821" s="4">
        <v>43298</v>
      </c>
      <c r="C2821" s="99">
        <f>'Farm Runoff'!$D2821</f>
        <v>12416.284799999999</v>
      </c>
      <c r="D2821" s="99">
        <f>'Irrigation Demand'!$D2821</f>
        <v>446.72111436950155</v>
      </c>
      <c r="E2821" s="99">
        <f>$C2821*Farms!$H$6/100</f>
        <v>3079.2386303999997</v>
      </c>
      <c r="F2821" s="99">
        <f t="shared" si="258"/>
        <v>9337.0461696000002</v>
      </c>
      <c r="G2821" s="99">
        <f>IF(H2821&lt;Farms!$I$6*1000,(MIN(F2821,Farms!$L$6)),0)</f>
        <v>0</v>
      </c>
      <c r="H2821" s="100">
        <f t="shared" si="263"/>
        <v>495000</v>
      </c>
      <c r="I2821" s="100">
        <f t="shared" si="259"/>
        <v>497632.51751603046</v>
      </c>
      <c r="J2821" s="100">
        <f>MIN(I2821,Farms!$I$6*1000)</f>
        <v>495000</v>
      </c>
      <c r="K2821" s="100">
        <f>MAX(I2821-Farms!$I$6*1000, 0)</f>
        <v>2632.5175160304643</v>
      </c>
      <c r="L2821" s="100">
        <f t="shared" si="260"/>
        <v>9337.0461696000002</v>
      </c>
      <c r="M2821" s="100">
        <f t="shared" si="261"/>
        <v>89.344222873900321</v>
      </c>
      <c r="N2821" s="154">
        <f t="shared" si="262"/>
        <v>12058.907908504365</v>
      </c>
    </row>
    <row r="2822" spans="2:14" x14ac:dyDescent="0.25">
      <c r="B2822" s="4">
        <v>43299</v>
      </c>
      <c r="C2822" s="99">
        <f>'Farm Runoff'!$D2822</f>
        <v>10865.663999999999</v>
      </c>
      <c r="D2822" s="99">
        <f>'Irrigation Demand'!$D2822</f>
        <v>446.72111436950155</v>
      </c>
      <c r="E2822" s="99">
        <f>$C2822*Farms!$H$6/100</f>
        <v>2694.6846719999994</v>
      </c>
      <c r="F2822" s="99">
        <f t="shared" si="258"/>
        <v>8170.9793279999994</v>
      </c>
      <c r="G2822" s="99">
        <f>IF(H2822&lt;Farms!$I$6*1000,(MIN(F2822,Farms!$L$6)),0)</f>
        <v>0</v>
      </c>
      <c r="H2822" s="100">
        <f t="shared" si="263"/>
        <v>495000</v>
      </c>
      <c r="I2822" s="100">
        <f t="shared" si="259"/>
        <v>497247.96355763049</v>
      </c>
      <c r="J2822" s="100">
        <f>MIN(I2822,Farms!$I$6*1000)</f>
        <v>495000</v>
      </c>
      <c r="K2822" s="100">
        <f>MAX(I2822-Farms!$I$6*1000, 0)</f>
        <v>2247.9635576304863</v>
      </c>
      <c r="L2822" s="100">
        <f t="shared" si="260"/>
        <v>8170.9793279999994</v>
      </c>
      <c r="M2822" s="100">
        <f t="shared" si="261"/>
        <v>89.344222873900321</v>
      </c>
      <c r="N2822" s="154">
        <f t="shared" si="262"/>
        <v>10508.287108504386</v>
      </c>
    </row>
    <row r="2823" spans="2:14" x14ac:dyDescent="0.25">
      <c r="B2823" s="4">
        <v>43300</v>
      </c>
      <c r="C2823" s="99">
        <f>'Farm Runoff'!$D2823</f>
        <v>9699.8687999999984</v>
      </c>
      <c r="D2823" s="99">
        <f>'Irrigation Demand'!$D2823</f>
        <v>446.72111436950155</v>
      </c>
      <c r="E2823" s="99">
        <f>$C2823*Farms!$H$6/100</f>
        <v>2405.5674623999998</v>
      </c>
      <c r="F2823" s="99">
        <f t="shared" ref="F2823:F2886" si="264">C2823-E2823</f>
        <v>7294.3013375999981</v>
      </c>
      <c r="G2823" s="99">
        <f>IF(H2823&lt;Farms!$I$6*1000,(MIN(F2823,Farms!$L$6)),0)</f>
        <v>0</v>
      </c>
      <c r="H2823" s="100">
        <f t="shared" si="263"/>
        <v>495000</v>
      </c>
      <c r="I2823" s="100">
        <f t="shared" ref="I2823:I2886" si="265">H2823+E2823+G2823-D2823</f>
        <v>496958.84634803049</v>
      </c>
      <c r="J2823" s="100">
        <f>MIN(I2823,Farms!$I$6*1000)</f>
        <v>495000</v>
      </c>
      <c r="K2823" s="100">
        <f>MAX(I2823-Farms!$I$6*1000, 0)</f>
        <v>1958.8463480304927</v>
      </c>
      <c r="L2823" s="100">
        <f t="shared" ref="L2823:L2886" si="266">F2823-G2823</f>
        <v>7294.3013375999981</v>
      </c>
      <c r="M2823" s="100">
        <f t="shared" ref="M2823:M2886" si="267">D2823*0.2</f>
        <v>89.344222873900321</v>
      </c>
      <c r="N2823" s="154">
        <f t="shared" ref="N2823:N2886" si="268">K2823+L2823+M2823</f>
        <v>9342.4919085043912</v>
      </c>
    </row>
    <row r="2824" spans="2:14" x14ac:dyDescent="0.25">
      <c r="B2824" s="4">
        <v>43301</v>
      </c>
      <c r="C2824" s="99">
        <f>'Farm Runoff'!$D2824</f>
        <v>8217.1584000000003</v>
      </c>
      <c r="D2824" s="99">
        <f>'Irrigation Demand'!$D2824</f>
        <v>0</v>
      </c>
      <c r="E2824" s="99">
        <f>$C2824*Farms!$H$6/100</f>
        <v>2037.8552832</v>
      </c>
      <c r="F2824" s="99">
        <f t="shared" si="264"/>
        <v>6179.3031167999998</v>
      </c>
      <c r="G2824" s="99">
        <f>IF(H2824&lt;Farms!$I$6*1000,(MIN(F2824,Farms!$L$6)),0)</f>
        <v>0</v>
      </c>
      <c r="H2824" s="100">
        <f t="shared" ref="H2824:H2887" si="269">J2823</f>
        <v>495000</v>
      </c>
      <c r="I2824" s="100">
        <f t="shared" si="265"/>
        <v>497037.85528319998</v>
      </c>
      <c r="J2824" s="100">
        <f>MIN(I2824,Farms!$I$6*1000)</f>
        <v>495000</v>
      </c>
      <c r="K2824" s="100">
        <f>MAX(I2824-Farms!$I$6*1000, 0)</f>
        <v>2037.8552831999841</v>
      </c>
      <c r="L2824" s="100">
        <f t="shared" si="266"/>
        <v>6179.3031167999998</v>
      </c>
      <c r="M2824" s="100">
        <f t="shared" si="267"/>
        <v>0</v>
      </c>
      <c r="N2824" s="154">
        <f t="shared" si="268"/>
        <v>8217.1583999999839</v>
      </c>
    </row>
    <row r="2825" spans="2:14" x14ac:dyDescent="0.25">
      <c r="B2825" s="4">
        <v>43302</v>
      </c>
      <c r="C2825" s="99">
        <f>'Farm Runoff'!$D2825</f>
        <v>7277.7312000000002</v>
      </c>
      <c r="D2825" s="99">
        <f>'Irrigation Demand'!$D2825</f>
        <v>446.72111436950155</v>
      </c>
      <c r="E2825" s="99">
        <f>$C2825*Farms!$H$6/100</f>
        <v>1804.8773375999999</v>
      </c>
      <c r="F2825" s="99">
        <f t="shared" si="264"/>
        <v>5472.8538624000003</v>
      </c>
      <c r="G2825" s="99">
        <f>IF(H2825&lt;Farms!$I$6*1000,(MIN(F2825,Farms!$L$6)),0)</f>
        <v>0</v>
      </c>
      <c r="H2825" s="100">
        <f t="shared" si="269"/>
        <v>495000</v>
      </c>
      <c r="I2825" s="100">
        <f t="shared" si="265"/>
        <v>496358.15622323047</v>
      </c>
      <c r="J2825" s="100">
        <f>MIN(I2825,Farms!$I$6*1000)</f>
        <v>495000</v>
      </c>
      <c r="K2825" s="100">
        <f>MAX(I2825-Farms!$I$6*1000, 0)</f>
        <v>1358.1562232304714</v>
      </c>
      <c r="L2825" s="100">
        <f t="shared" si="266"/>
        <v>5472.8538624000003</v>
      </c>
      <c r="M2825" s="100">
        <f t="shared" si="267"/>
        <v>89.344222873900321</v>
      </c>
      <c r="N2825" s="154">
        <f t="shared" si="268"/>
        <v>6920.3543085043721</v>
      </c>
    </row>
    <row r="2826" spans="2:14" x14ac:dyDescent="0.25">
      <c r="B2826" s="4">
        <v>43303</v>
      </c>
      <c r="C2826" s="99">
        <f>'Farm Runoff'!$D2826</f>
        <v>6111.9360000000006</v>
      </c>
      <c r="D2826" s="99">
        <f>'Irrigation Demand'!$D2826</f>
        <v>446.72111436950155</v>
      </c>
      <c r="E2826" s="99">
        <f>$C2826*Farms!$H$6/100</f>
        <v>1515.7601280000003</v>
      </c>
      <c r="F2826" s="99">
        <f t="shared" si="264"/>
        <v>4596.1758719999998</v>
      </c>
      <c r="G2826" s="99">
        <f>IF(H2826&lt;Farms!$I$6*1000,(MIN(F2826,Farms!$L$6)),0)</f>
        <v>0</v>
      </c>
      <c r="H2826" s="100">
        <f t="shared" si="269"/>
        <v>495000</v>
      </c>
      <c r="I2826" s="100">
        <f t="shared" si="265"/>
        <v>496069.03901363048</v>
      </c>
      <c r="J2826" s="100">
        <f>MIN(I2826,Farms!$I$6*1000)</f>
        <v>495000</v>
      </c>
      <c r="K2826" s="100">
        <f>MAX(I2826-Farms!$I$6*1000, 0)</f>
        <v>1069.0390136304777</v>
      </c>
      <c r="L2826" s="100">
        <f t="shared" si="266"/>
        <v>4596.1758719999998</v>
      </c>
      <c r="M2826" s="100">
        <f t="shared" si="267"/>
        <v>89.344222873900321</v>
      </c>
      <c r="N2826" s="154">
        <f t="shared" si="268"/>
        <v>5754.5591085043779</v>
      </c>
    </row>
    <row r="2827" spans="2:14" x14ac:dyDescent="0.25">
      <c r="B2827" s="4">
        <v>43304</v>
      </c>
      <c r="C2827" s="99">
        <f>'Farm Runoff'!$D2827</f>
        <v>5319.6479999999992</v>
      </c>
      <c r="D2827" s="99">
        <f>'Irrigation Demand'!$D2827</f>
        <v>446.72111436950155</v>
      </c>
      <c r="E2827" s="99">
        <f>$C2827*Farms!$H$6/100</f>
        <v>1319.2727039999997</v>
      </c>
      <c r="F2827" s="99">
        <f t="shared" si="264"/>
        <v>4000.3752959999993</v>
      </c>
      <c r="G2827" s="99">
        <f>IF(H2827&lt;Farms!$I$6*1000,(MIN(F2827,Farms!$L$6)),0)</f>
        <v>0</v>
      </c>
      <c r="H2827" s="100">
        <f t="shared" si="269"/>
        <v>495000</v>
      </c>
      <c r="I2827" s="100">
        <f t="shared" si="265"/>
        <v>495872.55158963049</v>
      </c>
      <c r="J2827" s="100">
        <f>MIN(I2827,Farms!$I$6*1000)</f>
        <v>495000</v>
      </c>
      <c r="K2827" s="100">
        <f>MAX(I2827-Farms!$I$6*1000, 0)</f>
        <v>872.55158963048598</v>
      </c>
      <c r="L2827" s="100">
        <f t="shared" si="266"/>
        <v>4000.3752959999993</v>
      </c>
      <c r="M2827" s="100">
        <f t="shared" si="267"/>
        <v>89.344222873900321</v>
      </c>
      <c r="N2827" s="154">
        <f t="shared" si="268"/>
        <v>4962.2711085043857</v>
      </c>
    </row>
    <row r="2828" spans="2:14" x14ac:dyDescent="0.25">
      <c r="B2828" s="4">
        <v>43305</v>
      </c>
      <c r="C2828" s="99">
        <f>'Farm Runoff'!$D2828</f>
        <v>4810.32</v>
      </c>
      <c r="D2828" s="99">
        <f>'Irrigation Demand'!$D2828</f>
        <v>446.72111436950155</v>
      </c>
      <c r="E2828" s="99">
        <f>$C2828*Farms!$H$6/100</f>
        <v>1192.9593600000001</v>
      </c>
      <c r="F2828" s="99">
        <f t="shared" si="264"/>
        <v>3617.3606399999999</v>
      </c>
      <c r="G2828" s="99">
        <f>IF(H2828&lt;Farms!$I$6*1000,(MIN(F2828,Farms!$L$6)),0)</f>
        <v>0</v>
      </c>
      <c r="H2828" s="100">
        <f t="shared" si="269"/>
        <v>495000</v>
      </c>
      <c r="I2828" s="100">
        <f t="shared" si="265"/>
        <v>495746.23824563046</v>
      </c>
      <c r="J2828" s="100">
        <f>MIN(I2828,Farms!$I$6*1000)</f>
        <v>495000</v>
      </c>
      <c r="K2828" s="100">
        <f>MAX(I2828-Farms!$I$6*1000, 0)</f>
        <v>746.23824563046219</v>
      </c>
      <c r="L2828" s="100">
        <f t="shared" si="266"/>
        <v>3617.3606399999999</v>
      </c>
      <c r="M2828" s="100">
        <f t="shared" si="267"/>
        <v>89.344222873900321</v>
      </c>
      <c r="N2828" s="154">
        <f t="shared" si="268"/>
        <v>4452.9431085043625</v>
      </c>
    </row>
    <row r="2829" spans="2:14" x14ac:dyDescent="0.25">
      <c r="B2829" s="4">
        <v>43306</v>
      </c>
      <c r="C2829" s="99">
        <f>'Farm Runoff'!$D2829</f>
        <v>3780.3456000000001</v>
      </c>
      <c r="D2829" s="99">
        <f>'Irrigation Demand'!$D2829</f>
        <v>446.72111436950155</v>
      </c>
      <c r="E2829" s="99">
        <f>$C2829*Farms!$H$6/100</f>
        <v>937.52570879999996</v>
      </c>
      <c r="F2829" s="99">
        <f t="shared" si="264"/>
        <v>2842.8198912000003</v>
      </c>
      <c r="G2829" s="99">
        <f>IF(H2829&lt;Farms!$I$6*1000,(MIN(F2829,Farms!$L$6)),0)</f>
        <v>0</v>
      </c>
      <c r="H2829" s="100">
        <f t="shared" si="269"/>
        <v>495000</v>
      </c>
      <c r="I2829" s="100">
        <f t="shared" si="265"/>
        <v>495490.80459443049</v>
      </c>
      <c r="J2829" s="100">
        <f>MIN(I2829,Farms!$I$6*1000)</f>
        <v>495000</v>
      </c>
      <c r="K2829" s="100">
        <f>MAX(I2829-Farms!$I$6*1000, 0)</f>
        <v>490.8045944304904</v>
      </c>
      <c r="L2829" s="100">
        <f t="shared" si="266"/>
        <v>2842.8198912000003</v>
      </c>
      <c r="M2829" s="100">
        <f t="shared" si="267"/>
        <v>89.344222873900321</v>
      </c>
      <c r="N2829" s="154">
        <f t="shared" si="268"/>
        <v>3422.9687085043911</v>
      </c>
    </row>
    <row r="2830" spans="2:14" x14ac:dyDescent="0.25">
      <c r="B2830" s="4">
        <v>43307</v>
      </c>
      <c r="C2830" s="99">
        <f>'Farm Runoff'!$D2830</f>
        <v>2071.2672000000002</v>
      </c>
      <c r="D2830" s="99">
        <f>'Irrigation Demand'!$D2830</f>
        <v>446.72111436950155</v>
      </c>
      <c r="E2830" s="99">
        <f>$C2830*Farms!$H$6/100</f>
        <v>513.67426560000013</v>
      </c>
      <c r="F2830" s="99">
        <f t="shared" si="264"/>
        <v>1557.5929344000001</v>
      </c>
      <c r="G2830" s="99">
        <f>IF(H2830&lt;Farms!$I$6*1000,(MIN(F2830,Farms!$L$6)),0)</f>
        <v>0</v>
      </c>
      <c r="H2830" s="100">
        <f t="shared" si="269"/>
        <v>495000</v>
      </c>
      <c r="I2830" s="100">
        <f t="shared" si="265"/>
        <v>495066.95315123047</v>
      </c>
      <c r="J2830" s="100">
        <f>MIN(I2830,Farms!$I$6*1000)</f>
        <v>495000</v>
      </c>
      <c r="K2830" s="100">
        <f>MAX(I2830-Farms!$I$6*1000, 0)</f>
        <v>66.953151230467483</v>
      </c>
      <c r="L2830" s="100">
        <f t="shared" si="266"/>
        <v>1557.5929344000001</v>
      </c>
      <c r="M2830" s="100">
        <f t="shared" si="267"/>
        <v>89.344222873900321</v>
      </c>
      <c r="N2830" s="154">
        <f t="shared" si="268"/>
        <v>1713.890308504368</v>
      </c>
    </row>
    <row r="2831" spans="2:14" x14ac:dyDescent="0.25">
      <c r="B2831" s="4">
        <v>43308</v>
      </c>
      <c r="C2831" s="99">
        <f>'Farm Runoff'!$D2831</f>
        <v>2331.5904</v>
      </c>
      <c r="D2831" s="99">
        <f>'Irrigation Demand'!$D2831</f>
        <v>446.72111436950155</v>
      </c>
      <c r="E2831" s="99">
        <f>$C2831*Farms!$H$6/100</f>
        <v>578.23441920000005</v>
      </c>
      <c r="F2831" s="99">
        <f t="shared" si="264"/>
        <v>1753.3559808</v>
      </c>
      <c r="G2831" s="99">
        <f>IF(H2831&lt;Farms!$I$6*1000,(MIN(F2831,Farms!$L$6)),0)</f>
        <v>0</v>
      </c>
      <c r="H2831" s="100">
        <f t="shared" si="269"/>
        <v>495000</v>
      </c>
      <c r="I2831" s="100">
        <f t="shared" si="265"/>
        <v>495131.51330483047</v>
      </c>
      <c r="J2831" s="100">
        <f>MIN(I2831,Farms!$I$6*1000)</f>
        <v>495000</v>
      </c>
      <c r="K2831" s="100">
        <f>MAX(I2831-Farms!$I$6*1000, 0)</f>
        <v>131.51330483047059</v>
      </c>
      <c r="L2831" s="100">
        <f t="shared" si="266"/>
        <v>1753.3559808</v>
      </c>
      <c r="M2831" s="100">
        <f t="shared" si="267"/>
        <v>89.344222873900321</v>
      </c>
      <c r="N2831" s="154">
        <f t="shared" si="268"/>
        <v>1974.213508504371</v>
      </c>
    </row>
    <row r="2832" spans="2:14" x14ac:dyDescent="0.25">
      <c r="B2832" s="4">
        <v>43309</v>
      </c>
      <c r="C2832" s="99">
        <f>'Farm Runoff'!$D2832</f>
        <v>2569.2767999999996</v>
      </c>
      <c r="D2832" s="99">
        <f>'Irrigation Demand'!$D2832</f>
        <v>446.72111436950155</v>
      </c>
      <c r="E2832" s="99">
        <f>$C2832*Farms!$H$6/100</f>
        <v>637.18064639999989</v>
      </c>
      <c r="F2832" s="99">
        <f t="shared" si="264"/>
        <v>1932.0961535999998</v>
      </c>
      <c r="G2832" s="99">
        <f>IF(H2832&lt;Farms!$I$6*1000,(MIN(F2832,Farms!$L$6)),0)</f>
        <v>0</v>
      </c>
      <c r="H2832" s="100">
        <f t="shared" si="269"/>
        <v>495000</v>
      </c>
      <c r="I2832" s="100">
        <f t="shared" si="265"/>
        <v>495190.45953203051</v>
      </c>
      <c r="J2832" s="100">
        <f>MIN(I2832,Farms!$I$6*1000)</f>
        <v>495000</v>
      </c>
      <c r="K2832" s="100">
        <f>MAX(I2832-Farms!$I$6*1000, 0)</f>
        <v>190.45953203050885</v>
      </c>
      <c r="L2832" s="100">
        <f t="shared" si="266"/>
        <v>1932.0961535999998</v>
      </c>
      <c r="M2832" s="100">
        <f t="shared" si="267"/>
        <v>89.344222873900321</v>
      </c>
      <c r="N2832" s="154">
        <f t="shared" si="268"/>
        <v>2211.8999085044088</v>
      </c>
    </row>
    <row r="2833" spans="2:14" x14ac:dyDescent="0.25">
      <c r="B2833" s="4">
        <v>43310</v>
      </c>
      <c r="C2833" s="99">
        <f>'Farm Runoff'!$D2833</f>
        <v>2965.4208000000003</v>
      </c>
      <c r="D2833" s="99">
        <f>'Irrigation Demand'!$D2833</f>
        <v>446.72111436950155</v>
      </c>
      <c r="E2833" s="99">
        <f>$C2833*Farms!$H$6/100</f>
        <v>735.42435840000007</v>
      </c>
      <c r="F2833" s="99">
        <f t="shared" si="264"/>
        <v>2229.9964416000003</v>
      </c>
      <c r="G2833" s="99">
        <f>IF(H2833&lt;Farms!$I$6*1000,(MIN(F2833,Farms!$L$6)),0)</f>
        <v>0</v>
      </c>
      <c r="H2833" s="100">
        <f t="shared" si="269"/>
        <v>495000</v>
      </c>
      <c r="I2833" s="100">
        <f t="shared" si="265"/>
        <v>495288.70324403048</v>
      </c>
      <c r="J2833" s="100">
        <f>MIN(I2833,Farms!$I$6*1000)</f>
        <v>495000</v>
      </c>
      <c r="K2833" s="100">
        <f>MAX(I2833-Farms!$I$6*1000, 0)</f>
        <v>288.70324403047562</v>
      </c>
      <c r="L2833" s="100">
        <f t="shared" si="266"/>
        <v>2229.9964416000003</v>
      </c>
      <c r="M2833" s="100">
        <f t="shared" si="267"/>
        <v>89.344222873900321</v>
      </c>
      <c r="N2833" s="154">
        <f t="shared" si="268"/>
        <v>2608.0439085043763</v>
      </c>
    </row>
    <row r="2834" spans="2:14" x14ac:dyDescent="0.25">
      <c r="B2834" s="4">
        <v>43311</v>
      </c>
      <c r="C2834" s="99">
        <f>'Farm Runoff'!$D2834</f>
        <v>3022.0128000000004</v>
      </c>
      <c r="D2834" s="99">
        <f>'Irrigation Demand'!$D2834</f>
        <v>446.72111436950155</v>
      </c>
      <c r="E2834" s="99">
        <f>$C2834*Farms!$H$6/100</f>
        <v>749.45917440000017</v>
      </c>
      <c r="F2834" s="99">
        <f t="shared" si="264"/>
        <v>2272.5536256000005</v>
      </c>
      <c r="G2834" s="99">
        <f>IF(H2834&lt;Farms!$I$6*1000,(MIN(F2834,Farms!$L$6)),0)</f>
        <v>0</v>
      </c>
      <c r="H2834" s="100">
        <f t="shared" si="269"/>
        <v>495000</v>
      </c>
      <c r="I2834" s="100">
        <f t="shared" si="265"/>
        <v>495302.7380600305</v>
      </c>
      <c r="J2834" s="100">
        <f>MIN(I2834,Farms!$I$6*1000)</f>
        <v>495000</v>
      </c>
      <c r="K2834" s="100">
        <f>MAX(I2834-Farms!$I$6*1000, 0)</f>
        <v>302.73806003050413</v>
      </c>
      <c r="L2834" s="100">
        <f t="shared" si="266"/>
        <v>2272.5536256000005</v>
      </c>
      <c r="M2834" s="100">
        <f t="shared" si="267"/>
        <v>89.344222873900321</v>
      </c>
      <c r="N2834" s="154">
        <f t="shared" si="268"/>
        <v>2664.6359085044051</v>
      </c>
    </row>
    <row r="2835" spans="2:14" x14ac:dyDescent="0.25">
      <c r="B2835" s="4">
        <v>43312</v>
      </c>
      <c r="C2835" s="99">
        <f>'Farm Runoff'!$D2835</f>
        <v>3191.7888000000003</v>
      </c>
      <c r="D2835" s="99">
        <f>'Irrigation Demand'!$D2835</f>
        <v>446.72111436950155</v>
      </c>
      <c r="E2835" s="99">
        <f>$C2835*Farms!$H$6/100</f>
        <v>791.56362239999999</v>
      </c>
      <c r="F2835" s="99">
        <f t="shared" si="264"/>
        <v>2400.2251776000003</v>
      </c>
      <c r="G2835" s="99">
        <f>IF(H2835&lt;Farms!$I$6*1000,(MIN(F2835,Farms!$L$6)),0)</f>
        <v>0</v>
      </c>
      <c r="H2835" s="100">
        <f t="shared" si="269"/>
        <v>495000</v>
      </c>
      <c r="I2835" s="100">
        <f t="shared" si="265"/>
        <v>495344.84250803047</v>
      </c>
      <c r="J2835" s="100">
        <f>MIN(I2835,Farms!$I$6*1000)</f>
        <v>495000</v>
      </c>
      <c r="K2835" s="100">
        <f>MAX(I2835-Farms!$I$6*1000, 0)</f>
        <v>344.84250803047325</v>
      </c>
      <c r="L2835" s="100">
        <f t="shared" si="266"/>
        <v>2400.2251776000003</v>
      </c>
      <c r="M2835" s="100">
        <f t="shared" si="267"/>
        <v>89.344222873900321</v>
      </c>
      <c r="N2835" s="154">
        <f t="shared" si="268"/>
        <v>2834.411908504374</v>
      </c>
    </row>
    <row r="2836" spans="2:14" x14ac:dyDescent="0.25">
      <c r="B2836" s="4">
        <v>43313</v>
      </c>
      <c r="C2836" s="99">
        <f>'Farm Runoff'!$D2836</f>
        <v>4674.4991999999993</v>
      </c>
      <c r="D2836" s="99">
        <f>'Irrigation Demand'!$D2836</f>
        <v>677.29495601173039</v>
      </c>
      <c r="E2836" s="99">
        <f>$C2836*Farms!$H$6/100</f>
        <v>1159.2758015999998</v>
      </c>
      <c r="F2836" s="99">
        <f t="shared" si="264"/>
        <v>3515.2233983999995</v>
      </c>
      <c r="G2836" s="99">
        <f>IF(H2836&lt;Farms!$I$6*1000,(MIN(F2836,Farms!$L$6)),0)</f>
        <v>0</v>
      </c>
      <c r="H2836" s="100">
        <f t="shared" si="269"/>
        <v>495000</v>
      </c>
      <c r="I2836" s="100">
        <f t="shared" si="265"/>
        <v>495481.98084558826</v>
      </c>
      <c r="J2836" s="100">
        <f>MIN(I2836,Farms!$I$6*1000)</f>
        <v>495000</v>
      </c>
      <c r="K2836" s="100">
        <f>MAX(I2836-Farms!$I$6*1000, 0)</f>
        <v>481.9808455882594</v>
      </c>
      <c r="L2836" s="100">
        <f t="shared" si="266"/>
        <v>3515.2233983999995</v>
      </c>
      <c r="M2836" s="100">
        <f t="shared" si="267"/>
        <v>135.45899120234608</v>
      </c>
      <c r="N2836" s="154">
        <f t="shared" si="268"/>
        <v>4132.6632351906046</v>
      </c>
    </row>
    <row r="2837" spans="2:14" x14ac:dyDescent="0.25">
      <c r="B2837" s="4">
        <v>43314</v>
      </c>
      <c r="C2837" s="99">
        <f>'Farm Runoff'!$D2837</f>
        <v>4074.6239999999998</v>
      </c>
      <c r="D2837" s="99">
        <f>'Irrigation Demand'!$D2837</f>
        <v>677.29495601173039</v>
      </c>
      <c r="E2837" s="99">
        <f>$C2837*Farms!$H$6/100</f>
        <v>1010.506752</v>
      </c>
      <c r="F2837" s="99">
        <f t="shared" si="264"/>
        <v>3064.1172479999996</v>
      </c>
      <c r="G2837" s="99">
        <f>IF(H2837&lt;Farms!$I$6*1000,(MIN(F2837,Farms!$L$6)),0)</f>
        <v>0</v>
      </c>
      <c r="H2837" s="100">
        <f t="shared" si="269"/>
        <v>495000</v>
      </c>
      <c r="I2837" s="100">
        <f t="shared" si="265"/>
        <v>495333.21179598826</v>
      </c>
      <c r="J2837" s="100">
        <f>MIN(I2837,Farms!$I$6*1000)</f>
        <v>495000</v>
      </c>
      <c r="K2837" s="100">
        <f>MAX(I2837-Farms!$I$6*1000, 0)</f>
        <v>333.21179598825984</v>
      </c>
      <c r="L2837" s="100">
        <f t="shared" si="266"/>
        <v>3064.1172479999996</v>
      </c>
      <c r="M2837" s="100">
        <f t="shared" si="267"/>
        <v>135.45899120234608</v>
      </c>
      <c r="N2837" s="154">
        <f t="shared" si="268"/>
        <v>3532.7880351906056</v>
      </c>
    </row>
    <row r="2838" spans="2:14" x14ac:dyDescent="0.25">
      <c r="B2838" s="4">
        <v>43315</v>
      </c>
      <c r="C2838" s="99">
        <f>'Farm Runoff'!$D2838</f>
        <v>3304.9728000000005</v>
      </c>
      <c r="D2838" s="99">
        <f>'Irrigation Demand'!$D2838</f>
        <v>677.29495601173039</v>
      </c>
      <c r="E2838" s="99">
        <f>$C2838*Farms!$H$6/100</f>
        <v>819.63325440000017</v>
      </c>
      <c r="F2838" s="99">
        <f t="shared" si="264"/>
        <v>2485.3395456000003</v>
      </c>
      <c r="G2838" s="99">
        <f>IF(H2838&lt;Farms!$I$6*1000,(MIN(F2838,Farms!$L$6)),0)</f>
        <v>0</v>
      </c>
      <c r="H2838" s="100">
        <f t="shared" si="269"/>
        <v>495000</v>
      </c>
      <c r="I2838" s="100">
        <f t="shared" si="265"/>
        <v>495142.33829838823</v>
      </c>
      <c r="J2838" s="100">
        <f>MIN(I2838,Farms!$I$6*1000)</f>
        <v>495000</v>
      </c>
      <c r="K2838" s="100">
        <f>MAX(I2838-Farms!$I$6*1000, 0)</f>
        <v>142.33829838823294</v>
      </c>
      <c r="L2838" s="100">
        <f t="shared" si="266"/>
        <v>2485.3395456000003</v>
      </c>
      <c r="M2838" s="100">
        <f t="shared" si="267"/>
        <v>135.45899120234608</v>
      </c>
      <c r="N2838" s="154">
        <f t="shared" si="268"/>
        <v>2763.1368351905794</v>
      </c>
    </row>
    <row r="2839" spans="2:14" x14ac:dyDescent="0.25">
      <c r="B2839" s="4">
        <v>43316</v>
      </c>
      <c r="C2839" s="99">
        <f>'Farm Runoff'!$D2839</f>
        <v>3950.1215999999999</v>
      </c>
      <c r="D2839" s="99">
        <f>'Irrigation Demand'!$D2839</f>
        <v>677.29495601173039</v>
      </c>
      <c r="E2839" s="99">
        <f>$C2839*Farms!$H$6/100</f>
        <v>979.63015680000001</v>
      </c>
      <c r="F2839" s="99">
        <f t="shared" si="264"/>
        <v>2970.4914432</v>
      </c>
      <c r="G2839" s="99">
        <f>IF(H2839&lt;Farms!$I$6*1000,(MIN(F2839,Farms!$L$6)),0)</f>
        <v>0</v>
      </c>
      <c r="H2839" s="100">
        <f t="shared" si="269"/>
        <v>495000</v>
      </c>
      <c r="I2839" s="100">
        <f t="shared" si="265"/>
        <v>495302.33520078822</v>
      </c>
      <c r="J2839" s="100">
        <f>MIN(I2839,Farms!$I$6*1000)</f>
        <v>495000</v>
      </c>
      <c r="K2839" s="100">
        <f>MAX(I2839-Farms!$I$6*1000, 0)</f>
        <v>302.33520078822039</v>
      </c>
      <c r="L2839" s="100">
        <f t="shared" si="266"/>
        <v>2970.4914432</v>
      </c>
      <c r="M2839" s="100">
        <f t="shared" si="267"/>
        <v>135.45899120234608</v>
      </c>
      <c r="N2839" s="154">
        <f t="shared" si="268"/>
        <v>3408.2856351905666</v>
      </c>
    </row>
    <row r="2840" spans="2:14" x14ac:dyDescent="0.25">
      <c r="B2840" s="4">
        <v>43317</v>
      </c>
      <c r="C2840" s="99">
        <f>'Farm Runoff'!$D2840</f>
        <v>3814.3007999999995</v>
      </c>
      <c r="D2840" s="99">
        <f>'Irrigation Demand'!$D2840</f>
        <v>677.29495601173039</v>
      </c>
      <c r="E2840" s="99">
        <f>$C2840*Farms!$H$6/100</f>
        <v>945.94659839999997</v>
      </c>
      <c r="F2840" s="99">
        <f t="shared" si="264"/>
        <v>2868.3542015999997</v>
      </c>
      <c r="G2840" s="99">
        <f>IF(H2840&lt;Farms!$I$6*1000,(MIN(F2840,Farms!$L$6)),0)</f>
        <v>0</v>
      </c>
      <c r="H2840" s="100">
        <f t="shared" si="269"/>
        <v>495000</v>
      </c>
      <c r="I2840" s="100">
        <f t="shared" si="265"/>
        <v>495268.65164238826</v>
      </c>
      <c r="J2840" s="100">
        <f>MIN(I2840,Farms!$I$6*1000)</f>
        <v>495000</v>
      </c>
      <c r="K2840" s="100">
        <f>MAX(I2840-Farms!$I$6*1000, 0)</f>
        <v>268.65164238825673</v>
      </c>
      <c r="L2840" s="100">
        <f t="shared" si="266"/>
        <v>2868.3542015999997</v>
      </c>
      <c r="M2840" s="100">
        <f t="shared" si="267"/>
        <v>135.45899120234608</v>
      </c>
      <c r="N2840" s="154">
        <f t="shared" si="268"/>
        <v>3272.4648351906026</v>
      </c>
    </row>
    <row r="2841" spans="2:14" x14ac:dyDescent="0.25">
      <c r="B2841" s="4">
        <v>43318</v>
      </c>
      <c r="C2841" s="99">
        <f>'Farm Runoff'!$D2841</f>
        <v>3520.0223999999998</v>
      </c>
      <c r="D2841" s="99">
        <f>'Irrigation Demand'!$D2841</f>
        <v>677.29495601173039</v>
      </c>
      <c r="E2841" s="99">
        <f>$C2841*Farms!$H$6/100</f>
        <v>872.96555519999993</v>
      </c>
      <c r="F2841" s="99">
        <f t="shared" si="264"/>
        <v>2647.0568447999999</v>
      </c>
      <c r="G2841" s="99">
        <f>IF(H2841&lt;Farms!$I$6*1000,(MIN(F2841,Farms!$L$6)),0)</f>
        <v>0</v>
      </c>
      <c r="H2841" s="100">
        <f t="shared" si="269"/>
        <v>495000</v>
      </c>
      <c r="I2841" s="100">
        <f t="shared" si="265"/>
        <v>495195.67059918825</v>
      </c>
      <c r="J2841" s="100">
        <f>MIN(I2841,Farms!$I$6*1000)</f>
        <v>495000</v>
      </c>
      <c r="K2841" s="100">
        <f>MAX(I2841-Farms!$I$6*1000, 0)</f>
        <v>195.67059918824816</v>
      </c>
      <c r="L2841" s="100">
        <f t="shared" si="266"/>
        <v>2647.0568447999999</v>
      </c>
      <c r="M2841" s="100">
        <f t="shared" si="267"/>
        <v>135.45899120234608</v>
      </c>
      <c r="N2841" s="154">
        <f t="shared" si="268"/>
        <v>2978.1864351905942</v>
      </c>
    </row>
    <row r="2842" spans="2:14" x14ac:dyDescent="0.25">
      <c r="B2842" s="4">
        <v>43319</v>
      </c>
      <c r="C2842" s="99">
        <f>'Farm Runoff'!$D2842</f>
        <v>61017.494400000003</v>
      </c>
      <c r="D2842" s="99">
        <f>'Irrigation Demand'!$D2842</f>
        <v>677.29495601173039</v>
      </c>
      <c r="E2842" s="99">
        <f>$C2842*Farms!$H$6/100</f>
        <v>15132.338611200001</v>
      </c>
      <c r="F2842" s="99">
        <f t="shared" si="264"/>
        <v>45885.155788800002</v>
      </c>
      <c r="G2842" s="99">
        <f>IF(H2842&lt;Farms!$I$6*1000,(MIN(F2842,Farms!$L$6)),0)</f>
        <v>0</v>
      </c>
      <c r="H2842" s="100">
        <f t="shared" si="269"/>
        <v>495000</v>
      </c>
      <c r="I2842" s="100">
        <f t="shared" si="265"/>
        <v>509455.04365518823</v>
      </c>
      <c r="J2842" s="100">
        <f>MIN(I2842,Farms!$I$6*1000)</f>
        <v>495000</v>
      </c>
      <c r="K2842" s="100">
        <f>MAX(I2842-Farms!$I$6*1000, 0)</f>
        <v>14455.04365518823</v>
      </c>
      <c r="L2842" s="100">
        <f t="shared" si="266"/>
        <v>45885.155788800002</v>
      </c>
      <c r="M2842" s="100">
        <f t="shared" si="267"/>
        <v>135.45899120234608</v>
      </c>
      <c r="N2842" s="154">
        <f t="shared" si="268"/>
        <v>60475.658435190577</v>
      </c>
    </row>
    <row r="2843" spans="2:14" x14ac:dyDescent="0.25">
      <c r="B2843" s="4">
        <v>43320</v>
      </c>
      <c r="C2843" s="99">
        <f>'Farm Runoff'!$D2843</f>
        <v>61538.140800000001</v>
      </c>
      <c r="D2843" s="99">
        <f>'Irrigation Demand'!$D2843</f>
        <v>0</v>
      </c>
      <c r="E2843" s="99">
        <f>$C2843*Farms!$H$6/100</f>
        <v>15261.458918400001</v>
      </c>
      <c r="F2843" s="99">
        <f t="shared" si="264"/>
        <v>46276.681881600001</v>
      </c>
      <c r="G2843" s="99">
        <f>IF(H2843&lt;Farms!$I$6*1000,(MIN(F2843,Farms!$L$6)),0)</f>
        <v>0</v>
      </c>
      <c r="H2843" s="100">
        <f t="shared" si="269"/>
        <v>495000</v>
      </c>
      <c r="I2843" s="100">
        <f t="shared" si="265"/>
        <v>510261.45891839999</v>
      </c>
      <c r="J2843" s="100">
        <f>MIN(I2843,Farms!$I$6*1000)</f>
        <v>495000</v>
      </c>
      <c r="K2843" s="100">
        <f>MAX(I2843-Farms!$I$6*1000, 0)</f>
        <v>15261.458918399992</v>
      </c>
      <c r="L2843" s="100">
        <f t="shared" si="266"/>
        <v>46276.681881600001</v>
      </c>
      <c r="M2843" s="100">
        <f t="shared" si="267"/>
        <v>0</v>
      </c>
      <c r="N2843" s="154">
        <f t="shared" si="268"/>
        <v>61538.140799999994</v>
      </c>
    </row>
    <row r="2844" spans="2:14" x14ac:dyDescent="0.25">
      <c r="B2844" s="4">
        <v>43321</v>
      </c>
      <c r="C2844" s="99">
        <f>'Farm Runoff'!$D2844</f>
        <v>35075.721599999997</v>
      </c>
      <c r="D2844" s="99">
        <f>'Irrigation Demand'!$D2844</f>
        <v>677.29495601173039</v>
      </c>
      <c r="E2844" s="99">
        <f>$C2844*Farms!$H$6/100</f>
        <v>8698.7789567999989</v>
      </c>
      <c r="F2844" s="99">
        <f t="shared" si="264"/>
        <v>26376.942643199996</v>
      </c>
      <c r="G2844" s="99">
        <f>IF(H2844&lt;Farms!$I$6*1000,(MIN(F2844,Farms!$L$6)),0)</f>
        <v>0</v>
      </c>
      <c r="H2844" s="100">
        <f t="shared" si="269"/>
        <v>495000</v>
      </c>
      <c r="I2844" s="100">
        <f t="shared" si="265"/>
        <v>503021.48400078824</v>
      </c>
      <c r="J2844" s="100">
        <f>MIN(I2844,Farms!$I$6*1000)</f>
        <v>495000</v>
      </c>
      <c r="K2844" s="100">
        <f>MAX(I2844-Farms!$I$6*1000, 0)</f>
        <v>8021.4840007882449</v>
      </c>
      <c r="L2844" s="100">
        <f t="shared" si="266"/>
        <v>26376.942643199996</v>
      </c>
      <c r="M2844" s="100">
        <f t="shared" si="267"/>
        <v>135.45899120234608</v>
      </c>
      <c r="N2844" s="154">
        <f t="shared" si="268"/>
        <v>34533.885635190585</v>
      </c>
    </row>
    <row r="2845" spans="2:14" x14ac:dyDescent="0.25">
      <c r="B2845" s="4">
        <v>43322</v>
      </c>
      <c r="C2845" s="99">
        <f>'Farm Runoff'!$D2845</f>
        <v>23621.500800000002</v>
      </c>
      <c r="D2845" s="99">
        <f>'Irrigation Demand'!$D2845</f>
        <v>677.29495601173039</v>
      </c>
      <c r="E2845" s="99">
        <f>$C2845*Farms!$H$6/100</f>
        <v>5858.1321984000006</v>
      </c>
      <c r="F2845" s="99">
        <f t="shared" si="264"/>
        <v>17763.368601599999</v>
      </c>
      <c r="G2845" s="99">
        <f>IF(H2845&lt;Farms!$I$6*1000,(MIN(F2845,Farms!$L$6)),0)</f>
        <v>0</v>
      </c>
      <c r="H2845" s="100">
        <f t="shared" si="269"/>
        <v>495000</v>
      </c>
      <c r="I2845" s="100">
        <f t="shared" si="265"/>
        <v>500180.83724238822</v>
      </c>
      <c r="J2845" s="100">
        <f>MIN(I2845,Farms!$I$6*1000)</f>
        <v>495000</v>
      </c>
      <c r="K2845" s="100">
        <f>MAX(I2845-Farms!$I$6*1000, 0)</f>
        <v>5180.8372423882247</v>
      </c>
      <c r="L2845" s="100">
        <f t="shared" si="266"/>
        <v>17763.368601599999</v>
      </c>
      <c r="M2845" s="100">
        <f t="shared" si="267"/>
        <v>135.45899120234608</v>
      </c>
      <c r="N2845" s="154">
        <f t="shared" si="268"/>
        <v>23079.664835190571</v>
      </c>
    </row>
    <row r="2846" spans="2:14" x14ac:dyDescent="0.25">
      <c r="B2846" s="4">
        <v>43323</v>
      </c>
      <c r="C2846" s="99">
        <f>'Farm Runoff'!$D2846</f>
        <v>18358.444800000001</v>
      </c>
      <c r="D2846" s="99">
        <f>'Irrigation Demand'!$D2846</f>
        <v>677.29495601173039</v>
      </c>
      <c r="E2846" s="99">
        <f>$C2846*Farms!$H$6/100</f>
        <v>4552.8943104000009</v>
      </c>
      <c r="F2846" s="99">
        <f t="shared" si="264"/>
        <v>13805.5504896</v>
      </c>
      <c r="G2846" s="99">
        <f>IF(H2846&lt;Farms!$I$6*1000,(MIN(F2846,Farms!$L$6)),0)</f>
        <v>0</v>
      </c>
      <c r="H2846" s="100">
        <f t="shared" si="269"/>
        <v>495000</v>
      </c>
      <c r="I2846" s="100">
        <f t="shared" si="265"/>
        <v>498875.59935438825</v>
      </c>
      <c r="J2846" s="100">
        <f>MIN(I2846,Farms!$I$6*1000)</f>
        <v>495000</v>
      </c>
      <c r="K2846" s="100">
        <f>MAX(I2846-Farms!$I$6*1000, 0)</f>
        <v>3875.5993543882505</v>
      </c>
      <c r="L2846" s="100">
        <f t="shared" si="266"/>
        <v>13805.5504896</v>
      </c>
      <c r="M2846" s="100">
        <f t="shared" si="267"/>
        <v>135.45899120234608</v>
      </c>
      <c r="N2846" s="154">
        <f t="shared" si="268"/>
        <v>17816.608835190596</v>
      </c>
    </row>
    <row r="2847" spans="2:14" x14ac:dyDescent="0.25">
      <c r="B2847" s="4">
        <v>43324</v>
      </c>
      <c r="C2847" s="99">
        <f>'Farm Runoff'!$D2847</f>
        <v>16456.953600000001</v>
      </c>
      <c r="D2847" s="99">
        <f>'Irrigation Demand'!$D2847</f>
        <v>677.29495601173039</v>
      </c>
      <c r="E2847" s="99">
        <f>$C2847*Farms!$H$6/100</f>
        <v>4081.3244928000004</v>
      </c>
      <c r="F2847" s="99">
        <f t="shared" si="264"/>
        <v>12375.6291072</v>
      </c>
      <c r="G2847" s="99">
        <f>IF(H2847&lt;Farms!$I$6*1000,(MIN(F2847,Farms!$L$6)),0)</f>
        <v>0</v>
      </c>
      <c r="H2847" s="100">
        <f t="shared" si="269"/>
        <v>495000</v>
      </c>
      <c r="I2847" s="100">
        <f t="shared" si="265"/>
        <v>498404.02953678824</v>
      </c>
      <c r="J2847" s="100">
        <f>MIN(I2847,Farms!$I$6*1000)</f>
        <v>495000</v>
      </c>
      <c r="K2847" s="100">
        <f>MAX(I2847-Farms!$I$6*1000, 0)</f>
        <v>3404.0295367882354</v>
      </c>
      <c r="L2847" s="100">
        <f t="shared" si="266"/>
        <v>12375.6291072</v>
      </c>
      <c r="M2847" s="100">
        <f t="shared" si="267"/>
        <v>135.45899120234608</v>
      </c>
      <c r="N2847" s="154">
        <f t="shared" si="268"/>
        <v>15915.117635190581</v>
      </c>
    </row>
    <row r="2848" spans="2:14" x14ac:dyDescent="0.25">
      <c r="B2848" s="4">
        <v>43325</v>
      </c>
      <c r="C2848" s="99">
        <f>'Farm Runoff'!$D2848</f>
        <v>13310.438399999999</v>
      </c>
      <c r="D2848" s="99">
        <f>'Irrigation Demand'!$D2848</f>
        <v>677.29495601173039</v>
      </c>
      <c r="E2848" s="99">
        <f>$C2848*Farms!$H$6/100</f>
        <v>3300.9887231999996</v>
      </c>
      <c r="F2848" s="99">
        <f t="shared" si="264"/>
        <v>10009.449676799999</v>
      </c>
      <c r="G2848" s="99">
        <f>IF(H2848&lt;Farms!$I$6*1000,(MIN(F2848,Farms!$L$6)),0)</f>
        <v>0</v>
      </c>
      <c r="H2848" s="100">
        <f t="shared" si="269"/>
        <v>495000</v>
      </c>
      <c r="I2848" s="100">
        <f t="shared" si="265"/>
        <v>497623.69376718823</v>
      </c>
      <c r="J2848" s="100">
        <f>MIN(I2848,Farms!$I$6*1000)</f>
        <v>495000</v>
      </c>
      <c r="K2848" s="100">
        <f>MAX(I2848-Farms!$I$6*1000, 0)</f>
        <v>2623.6937671882333</v>
      </c>
      <c r="L2848" s="100">
        <f t="shared" si="266"/>
        <v>10009.449676799999</v>
      </c>
      <c r="M2848" s="100">
        <f t="shared" si="267"/>
        <v>135.45899120234608</v>
      </c>
      <c r="N2848" s="154">
        <f t="shared" si="268"/>
        <v>12768.602435190578</v>
      </c>
    </row>
    <row r="2849" spans="2:14" x14ac:dyDescent="0.25">
      <c r="B2849" s="4">
        <v>43326</v>
      </c>
      <c r="C2849" s="99">
        <f>'Farm Runoff'!$D2849</f>
        <v>11850.364799999998</v>
      </c>
      <c r="D2849" s="99">
        <f>'Irrigation Demand'!$D2849</f>
        <v>677.29495601173039</v>
      </c>
      <c r="E2849" s="99">
        <f>$C2849*Farms!$H$6/100</f>
        <v>2938.8904703999997</v>
      </c>
      <c r="F2849" s="99">
        <f t="shared" si="264"/>
        <v>8911.4743295999979</v>
      </c>
      <c r="G2849" s="99">
        <f>IF(H2849&lt;Farms!$I$6*1000,(MIN(F2849,Farms!$L$6)),0)</f>
        <v>0</v>
      </c>
      <c r="H2849" s="100">
        <f t="shared" si="269"/>
        <v>495000</v>
      </c>
      <c r="I2849" s="100">
        <f t="shared" si="265"/>
        <v>497261.59551438823</v>
      </c>
      <c r="J2849" s="100">
        <f>MIN(I2849,Farms!$I$6*1000)</f>
        <v>495000</v>
      </c>
      <c r="K2849" s="100">
        <f>MAX(I2849-Farms!$I$6*1000, 0)</f>
        <v>2261.5955143882311</v>
      </c>
      <c r="L2849" s="100">
        <f t="shared" si="266"/>
        <v>8911.4743295999979</v>
      </c>
      <c r="M2849" s="100">
        <f t="shared" si="267"/>
        <v>135.45899120234608</v>
      </c>
      <c r="N2849" s="154">
        <f t="shared" si="268"/>
        <v>11308.528835190575</v>
      </c>
    </row>
    <row r="2850" spans="2:14" x14ac:dyDescent="0.25">
      <c r="B2850" s="4">
        <v>43327</v>
      </c>
      <c r="C2850" s="99">
        <f>'Farm Runoff'!$D2850</f>
        <v>9982.8287999999993</v>
      </c>
      <c r="D2850" s="99">
        <f>'Irrigation Demand'!$D2850</f>
        <v>677.29495601173039</v>
      </c>
      <c r="E2850" s="99">
        <f>$C2850*Farms!$H$6/100</f>
        <v>2475.7415424000001</v>
      </c>
      <c r="F2850" s="99">
        <f t="shared" si="264"/>
        <v>7507.0872575999992</v>
      </c>
      <c r="G2850" s="99">
        <f>IF(H2850&lt;Farms!$I$6*1000,(MIN(F2850,Farms!$L$6)),0)</f>
        <v>0</v>
      </c>
      <c r="H2850" s="100">
        <f t="shared" si="269"/>
        <v>495000</v>
      </c>
      <c r="I2850" s="100">
        <f t="shared" si="265"/>
        <v>496798.44658638822</v>
      </c>
      <c r="J2850" s="100">
        <f>MIN(I2850,Farms!$I$6*1000)</f>
        <v>495000</v>
      </c>
      <c r="K2850" s="100">
        <f>MAX(I2850-Farms!$I$6*1000, 0)</f>
        <v>1798.4465863882215</v>
      </c>
      <c r="L2850" s="100">
        <f t="shared" si="266"/>
        <v>7507.0872575999992</v>
      </c>
      <c r="M2850" s="100">
        <f t="shared" si="267"/>
        <v>135.45899120234608</v>
      </c>
      <c r="N2850" s="154">
        <f t="shared" si="268"/>
        <v>9440.9928351905673</v>
      </c>
    </row>
    <row r="2851" spans="2:14" x14ac:dyDescent="0.25">
      <c r="B2851" s="4">
        <v>43328</v>
      </c>
      <c r="C2851" s="99">
        <f>'Farm Runoff'!$D2851</f>
        <v>9575.366399999999</v>
      </c>
      <c r="D2851" s="99">
        <f>'Irrigation Demand'!$D2851</f>
        <v>677.29495601173039</v>
      </c>
      <c r="E2851" s="99">
        <f>$C2851*Farms!$H$6/100</f>
        <v>2374.6908672</v>
      </c>
      <c r="F2851" s="99">
        <f t="shared" si="264"/>
        <v>7200.675532799999</v>
      </c>
      <c r="G2851" s="99">
        <f>IF(H2851&lt;Farms!$I$6*1000,(MIN(F2851,Farms!$L$6)),0)</f>
        <v>0</v>
      </c>
      <c r="H2851" s="100">
        <f t="shared" si="269"/>
        <v>495000</v>
      </c>
      <c r="I2851" s="100">
        <f t="shared" si="265"/>
        <v>496697.39591118827</v>
      </c>
      <c r="J2851" s="100">
        <f>MIN(I2851,Farms!$I$6*1000)</f>
        <v>495000</v>
      </c>
      <c r="K2851" s="100">
        <f>MAX(I2851-Farms!$I$6*1000, 0)</f>
        <v>1697.3959111882723</v>
      </c>
      <c r="L2851" s="100">
        <f t="shared" si="266"/>
        <v>7200.675532799999</v>
      </c>
      <c r="M2851" s="100">
        <f t="shared" si="267"/>
        <v>135.45899120234608</v>
      </c>
      <c r="N2851" s="154">
        <f t="shared" si="268"/>
        <v>9033.5304351906179</v>
      </c>
    </row>
    <row r="2852" spans="2:14" x14ac:dyDescent="0.25">
      <c r="B2852" s="4">
        <v>43329</v>
      </c>
      <c r="C2852" s="99">
        <f>'Farm Runoff'!$D2852</f>
        <v>10311.062400000001</v>
      </c>
      <c r="D2852" s="99">
        <f>'Irrigation Demand'!$D2852</f>
        <v>0</v>
      </c>
      <c r="E2852" s="99">
        <f>$C2852*Farms!$H$6/100</f>
        <v>2557.1434752000005</v>
      </c>
      <c r="F2852" s="99">
        <f t="shared" si="264"/>
        <v>7753.9189248000002</v>
      </c>
      <c r="G2852" s="99">
        <f>IF(H2852&lt;Farms!$I$6*1000,(MIN(F2852,Farms!$L$6)),0)</f>
        <v>0</v>
      </c>
      <c r="H2852" s="100">
        <f t="shared" si="269"/>
        <v>495000</v>
      </c>
      <c r="I2852" s="100">
        <f t="shared" si="265"/>
        <v>497557.14347519999</v>
      </c>
      <c r="J2852" s="100">
        <f>MIN(I2852,Farms!$I$6*1000)</f>
        <v>495000</v>
      </c>
      <c r="K2852" s="100">
        <f>MAX(I2852-Farms!$I$6*1000, 0)</f>
        <v>2557.1434751999914</v>
      </c>
      <c r="L2852" s="100">
        <f t="shared" si="266"/>
        <v>7753.9189248000002</v>
      </c>
      <c r="M2852" s="100">
        <f t="shared" si="267"/>
        <v>0</v>
      </c>
      <c r="N2852" s="154">
        <f t="shared" si="268"/>
        <v>10311.062399999992</v>
      </c>
    </row>
    <row r="2853" spans="2:14" x14ac:dyDescent="0.25">
      <c r="B2853" s="4">
        <v>43330</v>
      </c>
      <c r="C2853" s="99">
        <f>'Farm Runoff'!$D2853</f>
        <v>15121.3824</v>
      </c>
      <c r="D2853" s="99">
        <f>'Irrigation Demand'!$D2853</f>
        <v>677.29495601173039</v>
      </c>
      <c r="E2853" s="99">
        <f>$C2853*Farms!$H$6/100</f>
        <v>3750.1028351999998</v>
      </c>
      <c r="F2853" s="99">
        <f t="shared" si="264"/>
        <v>11371.279564800001</v>
      </c>
      <c r="G2853" s="99">
        <f>IF(H2853&lt;Farms!$I$6*1000,(MIN(F2853,Farms!$L$6)),0)</f>
        <v>0</v>
      </c>
      <c r="H2853" s="100">
        <f t="shared" si="269"/>
        <v>495000</v>
      </c>
      <c r="I2853" s="100">
        <f t="shared" si="265"/>
        <v>498072.80787918827</v>
      </c>
      <c r="J2853" s="100">
        <f>MIN(I2853,Farms!$I$6*1000)</f>
        <v>495000</v>
      </c>
      <c r="K2853" s="100">
        <f>MAX(I2853-Farms!$I$6*1000, 0)</f>
        <v>3072.8078791882726</v>
      </c>
      <c r="L2853" s="100">
        <f t="shared" si="266"/>
        <v>11371.279564800001</v>
      </c>
      <c r="M2853" s="100">
        <f t="shared" si="267"/>
        <v>135.45899120234608</v>
      </c>
      <c r="N2853" s="154">
        <f t="shared" si="268"/>
        <v>14579.546435190619</v>
      </c>
    </row>
    <row r="2854" spans="2:14" x14ac:dyDescent="0.25">
      <c r="B2854" s="4">
        <v>43331</v>
      </c>
      <c r="C2854" s="99">
        <f>'Farm Runoff'!$D2854</f>
        <v>14397.004800000001</v>
      </c>
      <c r="D2854" s="99">
        <f>'Irrigation Demand'!$D2854</f>
        <v>677.29495601173039</v>
      </c>
      <c r="E2854" s="99">
        <f>$C2854*Farms!$H$6/100</f>
        <v>3570.4571904000004</v>
      </c>
      <c r="F2854" s="99">
        <f t="shared" si="264"/>
        <v>10826.5476096</v>
      </c>
      <c r="G2854" s="99">
        <f>IF(H2854&lt;Farms!$I$6*1000,(MIN(F2854,Farms!$L$6)),0)</f>
        <v>0</v>
      </c>
      <c r="H2854" s="100">
        <f t="shared" si="269"/>
        <v>495000</v>
      </c>
      <c r="I2854" s="100">
        <f t="shared" si="265"/>
        <v>497893.16223438823</v>
      </c>
      <c r="J2854" s="100">
        <f>MIN(I2854,Farms!$I$6*1000)</f>
        <v>495000</v>
      </c>
      <c r="K2854" s="100">
        <f>MAX(I2854-Farms!$I$6*1000, 0)</f>
        <v>2893.1622343882336</v>
      </c>
      <c r="L2854" s="100">
        <f t="shared" si="266"/>
        <v>10826.5476096</v>
      </c>
      <c r="M2854" s="100">
        <f t="shared" si="267"/>
        <v>135.45899120234608</v>
      </c>
      <c r="N2854" s="154">
        <f t="shared" si="268"/>
        <v>13855.16883519058</v>
      </c>
    </row>
    <row r="2855" spans="2:14" x14ac:dyDescent="0.25">
      <c r="B2855" s="4">
        <v>43332</v>
      </c>
      <c r="C2855" s="99">
        <f>'Farm Runoff'!$D2855</f>
        <v>10775.116800000002</v>
      </c>
      <c r="D2855" s="99">
        <f>'Irrigation Demand'!$D2855</f>
        <v>677.29495601173039</v>
      </c>
      <c r="E2855" s="99">
        <f>$C2855*Farms!$H$6/100</f>
        <v>2672.2289664000004</v>
      </c>
      <c r="F2855" s="99">
        <f t="shared" si="264"/>
        <v>8102.8878336000016</v>
      </c>
      <c r="G2855" s="99">
        <f>IF(H2855&lt;Farms!$I$6*1000,(MIN(F2855,Farms!$L$6)),0)</f>
        <v>0</v>
      </c>
      <c r="H2855" s="100">
        <f t="shared" si="269"/>
        <v>495000</v>
      </c>
      <c r="I2855" s="100">
        <f t="shared" si="265"/>
        <v>496994.93401038827</v>
      </c>
      <c r="J2855" s="100">
        <f>MIN(I2855,Farms!$I$6*1000)</f>
        <v>495000</v>
      </c>
      <c r="K2855" s="100">
        <f>MAX(I2855-Farms!$I$6*1000, 0)</f>
        <v>1994.9340103882714</v>
      </c>
      <c r="L2855" s="100">
        <f t="shared" si="266"/>
        <v>8102.8878336000016</v>
      </c>
      <c r="M2855" s="100">
        <f t="shared" si="267"/>
        <v>135.45899120234608</v>
      </c>
      <c r="N2855" s="154">
        <f t="shared" si="268"/>
        <v>10233.280835190619</v>
      </c>
    </row>
    <row r="2856" spans="2:14" x14ac:dyDescent="0.25">
      <c r="B2856" s="4">
        <v>43333</v>
      </c>
      <c r="C2856" s="99">
        <f>'Farm Runoff'!$D2856</f>
        <v>9892.2815999999984</v>
      </c>
      <c r="D2856" s="99">
        <f>'Irrigation Demand'!$D2856</f>
        <v>677.29495601173039</v>
      </c>
      <c r="E2856" s="99">
        <f>$C2856*Farms!$H$6/100</f>
        <v>2453.2858367999997</v>
      </c>
      <c r="F2856" s="99">
        <f t="shared" si="264"/>
        <v>7438.9957631999987</v>
      </c>
      <c r="G2856" s="99">
        <f>IF(H2856&lt;Farms!$I$6*1000,(MIN(F2856,Farms!$L$6)),0)</f>
        <v>0</v>
      </c>
      <c r="H2856" s="100">
        <f t="shared" si="269"/>
        <v>495000</v>
      </c>
      <c r="I2856" s="100">
        <f t="shared" si="265"/>
        <v>496775.99088078825</v>
      </c>
      <c r="J2856" s="100">
        <f>MIN(I2856,Farms!$I$6*1000)</f>
        <v>495000</v>
      </c>
      <c r="K2856" s="100">
        <f>MAX(I2856-Farms!$I$6*1000, 0)</f>
        <v>1775.9908807882457</v>
      </c>
      <c r="L2856" s="100">
        <f t="shared" si="266"/>
        <v>7438.9957631999987</v>
      </c>
      <c r="M2856" s="100">
        <f t="shared" si="267"/>
        <v>135.45899120234608</v>
      </c>
      <c r="N2856" s="154">
        <f t="shared" si="268"/>
        <v>9350.4456351905901</v>
      </c>
    </row>
    <row r="2857" spans="2:14" x14ac:dyDescent="0.25">
      <c r="B2857" s="4">
        <v>43334</v>
      </c>
      <c r="C2857" s="99">
        <f>'Farm Runoff'!$D2857</f>
        <v>9247.1327999999976</v>
      </c>
      <c r="D2857" s="99">
        <f>'Irrigation Demand'!$D2857</f>
        <v>677.29495601173039</v>
      </c>
      <c r="E2857" s="99">
        <f>$C2857*Farms!$H$6/100</f>
        <v>2293.2889343999996</v>
      </c>
      <c r="F2857" s="99">
        <f t="shared" si="264"/>
        <v>6953.843865599998</v>
      </c>
      <c r="G2857" s="99">
        <f>IF(H2857&lt;Farms!$I$6*1000,(MIN(F2857,Farms!$L$6)),0)</f>
        <v>0</v>
      </c>
      <c r="H2857" s="100">
        <f t="shared" si="269"/>
        <v>495000</v>
      </c>
      <c r="I2857" s="100">
        <f t="shared" si="265"/>
        <v>496615.99397838826</v>
      </c>
      <c r="J2857" s="100">
        <f>MIN(I2857,Farms!$I$6*1000)</f>
        <v>495000</v>
      </c>
      <c r="K2857" s="100">
        <f>MAX(I2857-Farms!$I$6*1000, 0)</f>
        <v>1615.9939783882583</v>
      </c>
      <c r="L2857" s="100">
        <f t="shared" si="266"/>
        <v>6953.843865599998</v>
      </c>
      <c r="M2857" s="100">
        <f t="shared" si="267"/>
        <v>135.45899120234608</v>
      </c>
      <c r="N2857" s="154">
        <f t="shared" si="268"/>
        <v>8705.296835190602</v>
      </c>
    </row>
    <row r="2858" spans="2:14" x14ac:dyDescent="0.25">
      <c r="B2858" s="4">
        <v>43335</v>
      </c>
      <c r="C2858" s="99">
        <f>'Farm Runoff'!$D2858</f>
        <v>9213.1775999999991</v>
      </c>
      <c r="D2858" s="99">
        <f>'Irrigation Demand'!$D2858</f>
        <v>677.29495601173039</v>
      </c>
      <c r="E2858" s="99">
        <f>$C2858*Farms!$H$6/100</f>
        <v>2284.8680448</v>
      </c>
      <c r="F2858" s="99">
        <f t="shared" si="264"/>
        <v>6928.3095551999995</v>
      </c>
      <c r="G2858" s="99">
        <f>IF(H2858&lt;Farms!$I$6*1000,(MIN(F2858,Farms!$L$6)),0)</f>
        <v>0</v>
      </c>
      <c r="H2858" s="100">
        <f t="shared" si="269"/>
        <v>495000</v>
      </c>
      <c r="I2858" s="100">
        <f t="shared" si="265"/>
        <v>496607.57308878825</v>
      </c>
      <c r="J2858" s="100">
        <f>MIN(I2858,Farms!$I$6*1000)</f>
        <v>495000</v>
      </c>
      <c r="K2858" s="100">
        <f>MAX(I2858-Farms!$I$6*1000, 0)</f>
        <v>1607.5730887882528</v>
      </c>
      <c r="L2858" s="100">
        <f t="shared" si="266"/>
        <v>6928.3095551999995</v>
      </c>
      <c r="M2858" s="100">
        <f t="shared" si="267"/>
        <v>135.45899120234608</v>
      </c>
      <c r="N2858" s="154">
        <f t="shared" si="268"/>
        <v>8671.341635190598</v>
      </c>
    </row>
    <row r="2859" spans="2:14" x14ac:dyDescent="0.25">
      <c r="B2859" s="4">
        <v>43336</v>
      </c>
      <c r="C2859" s="99">
        <f>'Farm Runoff'!$D2859</f>
        <v>7538.0543999999991</v>
      </c>
      <c r="D2859" s="99">
        <f>'Irrigation Demand'!$D2859</f>
        <v>677.29495601173039</v>
      </c>
      <c r="E2859" s="99">
        <f>$C2859*Farms!$H$6/100</f>
        <v>1869.4374911999998</v>
      </c>
      <c r="F2859" s="99">
        <f t="shared" si="264"/>
        <v>5668.6169087999988</v>
      </c>
      <c r="G2859" s="99">
        <f>IF(H2859&lt;Farms!$I$6*1000,(MIN(F2859,Farms!$L$6)),0)</f>
        <v>0</v>
      </c>
      <c r="H2859" s="100">
        <f t="shared" si="269"/>
        <v>495000</v>
      </c>
      <c r="I2859" s="100">
        <f t="shared" si="265"/>
        <v>496192.14253518824</v>
      </c>
      <c r="J2859" s="100">
        <f>MIN(I2859,Farms!$I$6*1000)</f>
        <v>495000</v>
      </c>
      <c r="K2859" s="100">
        <f>MAX(I2859-Farms!$I$6*1000, 0)</f>
        <v>1192.1425351882353</v>
      </c>
      <c r="L2859" s="100">
        <f t="shared" si="266"/>
        <v>5668.6169087999988</v>
      </c>
      <c r="M2859" s="100">
        <f t="shared" si="267"/>
        <v>135.45899120234608</v>
      </c>
      <c r="N2859" s="154">
        <f t="shared" si="268"/>
        <v>6996.2184351905798</v>
      </c>
    </row>
    <row r="2860" spans="2:14" x14ac:dyDescent="0.25">
      <c r="B2860" s="4">
        <v>43337</v>
      </c>
      <c r="C2860" s="99">
        <f>'Farm Runoff'!$D2860</f>
        <v>7300.3680000000004</v>
      </c>
      <c r="D2860" s="99">
        <f>'Irrigation Demand'!$D2860</f>
        <v>677.29495601173039</v>
      </c>
      <c r="E2860" s="99">
        <f>$C2860*Farms!$H$6/100</f>
        <v>1810.491264</v>
      </c>
      <c r="F2860" s="99">
        <f t="shared" si="264"/>
        <v>5489.8767360000002</v>
      </c>
      <c r="G2860" s="99">
        <f>IF(H2860&lt;Farms!$I$6*1000,(MIN(F2860,Farms!$L$6)),0)</f>
        <v>0</v>
      </c>
      <c r="H2860" s="100">
        <f t="shared" si="269"/>
        <v>495000</v>
      </c>
      <c r="I2860" s="100">
        <f t="shared" si="265"/>
        <v>496133.19630798826</v>
      </c>
      <c r="J2860" s="100">
        <f>MIN(I2860,Farms!$I$6*1000)</f>
        <v>495000</v>
      </c>
      <c r="K2860" s="100">
        <f>MAX(I2860-Farms!$I$6*1000, 0)</f>
        <v>1133.1963079882553</v>
      </c>
      <c r="L2860" s="100">
        <f t="shared" si="266"/>
        <v>5489.8767360000002</v>
      </c>
      <c r="M2860" s="100">
        <f t="shared" si="267"/>
        <v>135.45899120234608</v>
      </c>
      <c r="N2860" s="154">
        <f t="shared" si="268"/>
        <v>6758.5320351906012</v>
      </c>
    </row>
    <row r="2861" spans="2:14" x14ac:dyDescent="0.25">
      <c r="B2861" s="4">
        <v>43338</v>
      </c>
      <c r="C2861" s="99">
        <f>'Farm Runoff'!$D2861</f>
        <v>85748.198399999994</v>
      </c>
      <c r="D2861" s="99">
        <f>'Irrigation Demand'!$D2861</f>
        <v>677.29495601173039</v>
      </c>
      <c r="E2861" s="99">
        <f>$C2861*Farms!$H$6/100</f>
        <v>21265.553203200001</v>
      </c>
      <c r="F2861" s="99">
        <f t="shared" si="264"/>
        <v>64482.645196799989</v>
      </c>
      <c r="G2861" s="99">
        <f>IF(H2861&lt;Farms!$I$6*1000,(MIN(F2861,Farms!$L$6)),0)</f>
        <v>0</v>
      </c>
      <c r="H2861" s="100">
        <f t="shared" si="269"/>
        <v>495000</v>
      </c>
      <c r="I2861" s="100">
        <f t="shared" si="265"/>
        <v>515588.25824718823</v>
      </c>
      <c r="J2861" s="100">
        <f>MIN(I2861,Farms!$I$6*1000)</f>
        <v>495000</v>
      </c>
      <c r="K2861" s="100">
        <f>MAX(I2861-Farms!$I$6*1000, 0)</f>
        <v>20588.258247188234</v>
      </c>
      <c r="L2861" s="100">
        <f t="shared" si="266"/>
        <v>64482.645196799989</v>
      </c>
      <c r="M2861" s="100">
        <f t="shared" si="267"/>
        <v>135.45899120234608</v>
      </c>
      <c r="N2861" s="154">
        <f t="shared" si="268"/>
        <v>85206.362435190575</v>
      </c>
    </row>
    <row r="2862" spans="2:14" x14ac:dyDescent="0.25">
      <c r="B2862" s="4">
        <v>43339</v>
      </c>
      <c r="C2862" s="99">
        <f>'Farm Runoff'!$D2862</f>
        <v>97994.70719999999</v>
      </c>
      <c r="D2862" s="99">
        <f>'Irrigation Demand'!$D2862</f>
        <v>0</v>
      </c>
      <c r="E2862" s="99">
        <f>$C2862*Farms!$H$6/100</f>
        <v>24302.687385599998</v>
      </c>
      <c r="F2862" s="99">
        <f t="shared" si="264"/>
        <v>73692.019814399988</v>
      </c>
      <c r="G2862" s="99">
        <f>IF(H2862&lt;Farms!$I$6*1000,(MIN(F2862,Farms!$L$6)),0)</f>
        <v>0</v>
      </c>
      <c r="H2862" s="100">
        <f t="shared" si="269"/>
        <v>495000</v>
      </c>
      <c r="I2862" s="100">
        <f t="shared" si="265"/>
        <v>519302.6873856</v>
      </c>
      <c r="J2862" s="100">
        <f>MIN(I2862,Farms!$I$6*1000)</f>
        <v>495000</v>
      </c>
      <c r="K2862" s="100">
        <f>MAX(I2862-Farms!$I$6*1000, 0)</f>
        <v>24302.687385600002</v>
      </c>
      <c r="L2862" s="100">
        <f t="shared" si="266"/>
        <v>73692.019814399988</v>
      </c>
      <c r="M2862" s="100">
        <f t="shared" si="267"/>
        <v>0</v>
      </c>
      <c r="N2862" s="154">
        <f t="shared" si="268"/>
        <v>97994.70719999999</v>
      </c>
    </row>
    <row r="2863" spans="2:14" x14ac:dyDescent="0.25">
      <c r="B2863" s="4">
        <v>43340</v>
      </c>
      <c r="C2863" s="99">
        <f>'Farm Runoff'!$D2863</f>
        <v>111667.33439999999</v>
      </c>
      <c r="D2863" s="99">
        <f>'Irrigation Demand'!$D2863</f>
        <v>0</v>
      </c>
      <c r="E2863" s="99">
        <f>$C2863*Farms!$H$6/100</f>
        <v>27693.498931199996</v>
      </c>
      <c r="F2863" s="99">
        <f t="shared" si="264"/>
        <v>83973.835468799996</v>
      </c>
      <c r="G2863" s="99">
        <f>IF(H2863&lt;Farms!$I$6*1000,(MIN(F2863,Farms!$L$6)),0)</f>
        <v>0</v>
      </c>
      <c r="H2863" s="100">
        <f t="shared" si="269"/>
        <v>495000</v>
      </c>
      <c r="I2863" s="100">
        <f t="shared" si="265"/>
        <v>522693.49893120001</v>
      </c>
      <c r="J2863" s="100">
        <f>MIN(I2863,Farms!$I$6*1000)</f>
        <v>495000</v>
      </c>
      <c r="K2863" s="100">
        <f>MAX(I2863-Farms!$I$6*1000, 0)</f>
        <v>27693.498931200011</v>
      </c>
      <c r="L2863" s="100">
        <f t="shared" si="266"/>
        <v>83973.835468799996</v>
      </c>
      <c r="M2863" s="100">
        <f t="shared" si="267"/>
        <v>0</v>
      </c>
      <c r="N2863" s="154">
        <f t="shared" si="268"/>
        <v>111667.33440000001</v>
      </c>
    </row>
    <row r="2864" spans="2:14" x14ac:dyDescent="0.25">
      <c r="B2864" s="4">
        <v>43341</v>
      </c>
      <c r="C2864" s="99">
        <f>'Farm Runoff'!$D2864</f>
        <v>87502.550400000007</v>
      </c>
      <c r="D2864" s="99">
        <f>'Irrigation Demand'!$D2864</f>
        <v>677.29495601173039</v>
      </c>
      <c r="E2864" s="99">
        <f>$C2864*Farms!$H$6/100</f>
        <v>21700.632499200005</v>
      </c>
      <c r="F2864" s="99">
        <f t="shared" si="264"/>
        <v>65801.917900800006</v>
      </c>
      <c r="G2864" s="99">
        <f>IF(H2864&lt;Farms!$I$6*1000,(MIN(F2864,Farms!$L$6)),0)</f>
        <v>0</v>
      </c>
      <c r="H2864" s="100">
        <f t="shared" si="269"/>
        <v>495000</v>
      </c>
      <c r="I2864" s="100">
        <f t="shared" si="265"/>
        <v>516023.33754318825</v>
      </c>
      <c r="J2864" s="100">
        <f>MIN(I2864,Farms!$I$6*1000)</f>
        <v>495000</v>
      </c>
      <c r="K2864" s="100">
        <f>MAX(I2864-Farms!$I$6*1000, 0)</f>
        <v>21023.337543188245</v>
      </c>
      <c r="L2864" s="100">
        <f t="shared" si="266"/>
        <v>65801.917900800006</v>
      </c>
      <c r="M2864" s="100">
        <f t="shared" si="267"/>
        <v>135.45899120234608</v>
      </c>
      <c r="N2864" s="154">
        <f t="shared" si="268"/>
        <v>86960.714435190603</v>
      </c>
    </row>
    <row r="2865" spans="2:14" x14ac:dyDescent="0.25">
      <c r="B2865" s="4">
        <v>43342</v>
      </c>
      <c r="C2865" s="99">
        <f>'Farm Runoff'!$D2865</f>
        <v>61968.24</v>
      </c>
      <c r="D2865" s="99">
        <f>'Irrigation Demand'!$D2865</f>
        <v>677.29495601173039</v>
      </c>
      <c r="E2865" s="99">
        <f>$C2865*Farms!$H$6/100</f>
        <v>15368.123519999999</v>
      </c>
      <c r="F2865" s="99">
        <f t="shared" si="264"/>
        <v>46600.116479999997</v>
      </c>
      <c r="G2865" s="99">
        <f>IF(H2865&lt;Farms!$I$6*1000,(MIN(F2865,Farms!$L$6)),0)</f>
        <v>0</v>
      </c>
      <c r="H2865" s="100">
        <f t="shared" si="269"/>
        <v>495000</v>
      </c>
      <c r="I2865" s="100">
        <f t="shared" si="265"/>
        <v>509690.82856398827</v>
      </c>
      <c r="J2865" s="100">
        <f>MIN(I2865,Farms!$I$6*1000)</f>
        <v>495000</v>
      </c>
      <c r="K2865" s="100">
        <f>MAX(I2865-Farms!$I$6*1000, 0)</f>
        <v>14690.828563988267</v>
      </c>
      <c r="L2865" s="100">
        <f t="shared" si="266"/>
        <v>46600.116479999997</v>
      </c>
      <c r="M2865" s="100">
        <f t="shared" si="267"/>
        <v>135.45899120234608</v>
      </c>
      <c r="N2865" s="154">
        <f t="shared" si="268"/>
        <v>61426.404035190608</v>
      </c>
    </row>
    <row r="2866" spans="2:14" x14ac:dyDescent="0.25">
      <c r="B2866" s="4">
        <v>43343</v>
      </c>
      <c r="C2866" s="99">
        <f>'Farm Runoff'!$D2866</f>
        <v>49653.820800000001</v>
      </c>
      <c r="D2866" s="99">
        <f>'Irrigation Demand'!$D2866</f>
        <v>677.29495601173039</v>
      </c>
      <c r="E2866" s="99">
        <f>$C2866*Farms!$H$6/100</f>
        <v>12314.1475584</v>
      </c>
      <c r="F2866" s="99">
        <f t="shared" si="264"/>
        <v>37339.673241600001</v>
      </c>
      <c r="G2866" s="99">
        <f>IF(H2866&lt;Farms!$I$6*1000,(MIN(F2866,Farms!$L$6)),0)</f>
        <v>0</v>
      </c>
      <c r="H2866" s="100">
        <f t="shared" si="269"/>
        <v>495000</v>
      </c>
      <c r="I2866" s="100">
        <f t="shared" si="265"/>
        <v>506636.85260238824</v>
      </c>
      <c r="J2866" s="100">
        <f>MIN(I2866,Farms!$I$6*1000)</f>
        <v>495000</v>
      </c>
      <c r="K2866" s="100">
        <f>MAX(I2866-Farms!$I$6*1000, 0)</f>
        <v>11636.852602388244</v>
      </c>
      <c r="L2866" s="100">
        <f t="shared" si="266"/>
        <v>37339.673241600001</v>
      </c>
      <c r="M2866" s="100">
        <f t="shared" si="267"/>
        <v>135.45899120234608</v>
      </c>
      <c r="N2866" s="154">
        <f t="shared" si="268"/>
        <v>49111.984835190589</v>
      </c>
    </row>
    <row r="2867" spans="2:14" x14ac:dyDescent="0.25">
      <c r="B2867" s="4">
        <v>43344</v>
      </c>
      <c r="C2867" s="99">
        <f>'Farm Runoff'!$D2867</f>
        <v>19196.006399999998</v>
      </c>
      <c r="D2867" s="99">
        <f>'Irrigation Demand'!$D2867</f>
        <v>1224.8373737373738</v>
      </c>
      <c r="E2867" s="99">
        <f>$C2867*Farms!$H$6/100</f>
        <v>4760.6095871999996</v>
      </c>
      <c r="F2867" s="99">
        <f t="shared" si="264"/>
        <v>14435.396812799998</v>
      </c>
      <c r="G2867" s="99">
        <f>IF(H2867&lt;Farms!$I$6*1000,(MIN(F2867,Farms!$L$6)),0)</f>
        <v>0</v>
      </c>
      <c r="H2867" s="100">
        <f t="shared" si="269"/>
        <v>495000</v>
      </c>
      <c r="I2867" s="100">
        <f t="shared" si="265"/>
        <v>498535.77221346262</v>
      </c>
      <c r="J2867" s="100">
        <f>MIN(I2867,Farms!$I$6*1000)</f>
        <v>495000</v>
      </c>
      <c r="K2867" s="100">
        <f>MAX(I2867-Farms!$I$6*1000, 0)</f>
        <v>3535.7722134626238</v>
      </c>
      <c r="L2867" s="100">
        <f t="shared" si="266"/>
        <v>14435.396812799998</v>
      </c>
      <c r="M2867" s="100">
        <f t="shared" si="267"/>
        <v>244.96747474747477</v>
      </c>
      <c r="N2867" s="154">
        <f t="shared" si="268"/>
        <v>18216.136501010096</v>
      </c>
    </row>
    <row r="2868" spans="2:14" x14ac:dyDescent="0.25">
      <c r="B2868" s="4">
        <v>43345</v>
      </c>
      <c r="C2868" s="99">
        <f>'Farm Runoff'!$D2868</f>
        <v>17781.206399999995</v>
      </c>
      <c r="D2868" s="99">
        <f>'Irrigation Demand'!$D2868</f>
        <v>1224.8373737373738</v>
      </c>
      <c r="E2868" s="99">
        <f>$C2868*Farms!$H$6/100</f>
        <v>4409.7391871999989</v>
      </c>
      <c r="F2868" s="99">
        <f t="shared" si="264"/>
        <v>13371.467212799997</v>
      </c>
      <c r="G2868" s="99">
        <f>IF(H2868&lt;Farms!$I$6*1000,(MIN(F2868,Farms!$L$6)),0)</f>
        <v>0</v>
      </c>
      <c r="H2868" s="100">
        <f t="shared" si="269"/>
        <v>495000</v>
      </c>
      <c r="I2868" s="100">
        <f t="shared" si="265"/>
        <v>498184.90181346261</v>
      </c>
      <c r="J2868" s="100">
        <f>MIN(I2868,Farms!$I$6*1000)</f>
        <v>495000</v>
      </c>
      <c r="K2868" s="100">
        <f>MAX(I2868-Farms!$I$6*1000, 0)</f>
        <v>3184.9018134626094</v>
      </c>
      <c r="L2868" s="100">
        <f t="shared" si="266"/>
        <v>13371.467212799997</v>
      </c>
      <c r="M2868" s="100">
        <f t="shared" si="267"/>
        <v>244.96747474747477</v>
      </c>
      <c r="N2868" s="154">
        <f t="shared" si="268"/>
        <v>16801.336501010079</v>
      </c>
    </row>
    <row r="2869" spans="2:14" x14ac:dyDescent="0.25">
      <c r="B2869" s="4">
        <v>43346</v>
      </c>
      <c r="C2869" s="99">
        <f>'Farm Runoff'!$D2869</f>
        <v>21787.919999999998</v>
      </c>
      <c r="D2869" s="99">
        <f>'Irrigation Demand'!$D2869</f>
        <v>0</v>
      </c>
      <c r="E2869" s="99">
        <f>$C2869*Farms!$H$6/100</f>
        <v>5403.40416</v>
      </c>
      <c r="F2869" s="99">
        <f t="shared" si="264"/>
        <v>16384.51584</v>
      </c>
      <c r="G2869" s="99">
        <f>IF(H2869&lt;Farms!$I$6*1000,(MIN(F2869,Farms!$L$6)),0)</f>
        <v>0</v>
      </c>
      <c r="H2869" s="100">
        <f t="shared" si="269"/>
        <v>495000</v>
      </c>
      <c r="I2869" s="100">
        <f t="shared" si="265"/>
        <v>500403.40415999998</v>
      </c>
      <c r="J2869" s="100">
        <f>MIN(I2869,Farms!$I$6*1000)</f>
        <v>495000</v>
      </c>
      <c r="K2869" s="100">
        <f>MAX(I2869-Farms!$I$6*1000, 0)</f>
        <v>5403.4041599999764</v>
      </c>
      <c r="L2869" s="100">
        <f t="shared" si="266"/>
        <v>16384.51584</v>
      </c>
      <c r="M2869" s="100">
        <f t="shared" si="267"/>
        <v>0</v>
      </c>
      <c r="N2869" s="154">
        <f t="shared" si="268"/>
        <v>21787.919999999976</v>
      </c>
    </row>
    <row r="2870" spans="2:14" x14ac:dyDescent="0.25">
      <c r="B2870" s="4">
        <v>43347</v>
      </c>
      <c r="C2870" s="99">
        <f>'Farm Runoff'!$D2870</f>
        <v>18709.315199999997</v>
      </c>
      <c r="D2870" s="99">
        <f>'Irrigation Demand'!$D2870</f>
        <v>1224.8373737373738</v>
      </c>
      <c r="E2870" s="99">
        <f>$C2870*Farms!$H$6/100</f>
        <v>4639.9101695999989</v>
      </c>
      <c r="F2870" s="99">
        <f t="shared" si="264"/>
        <v>14069.405030399997</v>
      </c>
      <c r="G2870" s="99">
        <f>IF(H2870&lt;Farms!$I$6*1000,(MIN(F2870,Farms!$L$6)),0)</f>
        <v>0</v>
      </c>
      <c r="H2870" s="100">
        <f t="shared" si="269"/>
        <v>495000</v>
      </c>
      <c r="I2870" s="100">
        <f t="shared" si="265"/>
        <v>498415.07279586262</v>
      </c>
      <c r="J2870" s="100">
        <f>MIN(I2870,Farms!$I$6*1000)</f>
        <v>495000</v>
      </c>
      <c r="K2870" s="100">
        <f>MAX(I2870-Farms!$I$6*1000, 0)</f>
        <v>3415.072795862623</v>
      </c>
      <c r="L2870" s="100">
        <f t="shared" si="266"/>
        <v>14069.405030399997</v>
      </c>
      <c r="M2870" s="100">
        <f t="shared" si="267"/>
        <v>244.96747474747477</v>
      </c>
      <c r="N2870" s="154">
        <f t="shared" si="268"/>
        <v>17729.445301010095</v>
      </c>
    </row>
    <row r="2871" spans="2:14" x14ac:dyDescent="0.25">
      <c r="B2871" s="4">
        <v>43348</v>
      </c>
      <c r="C2871" s="99">
        <f>'Farm Runoff'!$D2871</f>
        <v>24085.555199999999</v>
      </c>
      <c r="D2871" s="99">
        <f>'Irrigation Demand'!$D2871</f>
        <v>0</v>
      </c>
      <c r="E2871" s="99">
        <f>$C2871*Farms!$H$6/100</f>
        <v>5973.2176896000001</v>
      </c>
      <c r="F2871" s="99">
        <f t="shared" si="264"/>
        <v>18112.337510400001</v>
      </c>
      <c r="G2871" s="99">
        <f>IF(H2871&lt;Farms!$I$6*1000,(MIN(F2871,Farms!$L$6)),0)</f>
        <v>0</v>
      </c>
      <c r="H2871" s="100">
        <f t="shared" si="269"/>
        <v>495000</v>
      </c>
      <c r="I2871" s="100">
        <f t="shared" si="265"/>
        <v>500973.21768960002</v>
      </c>
      <c r="J2871" s="100">
        <f>MIN(I2871,Farms!$I$6*1000)</f>
        <v>495000</v>
      </c>
      <c r="K2871" s="100">
        <f>MAX(I2871-Farms!$I$6*1000, 0)</f>
        <v>5973.2176896000165</v>
      </c>
      <c r="L2871" s="100">
        <f t="shared" si="266"/>
        <v>18112.337510400001</v>
      </c>
      <c r="M2871" s="100">
        <f t="shared" si="267"/>
        <v>0</v>
      </c>
      <c r="N2871" s="154">
        <f t="shared" si="268"/>
        <v>24085.555200000017</v>
      </c>
    </row>
    <row r="2872" spans="2:14" x14ac:dyDescent="0.25">
      <c r="B2872" s="4">
        <v>43349</v>
      </c>
      <c r="C2872" s="99">
        <f>'Farm Runoff'!$D2872</f>
        <v>38561.788800000002</v>
      </c>
      <c r="D2872" s="99">
        <f>'Irrigation Demand'!$D2872</f>
        <v>0</v>
      </c>
      <c r="E2872" s="99">
        <f>$C2872*Farms!$H$6/100</f>
        <v>9563.3236224000011</v>
      </c>
      <c r="F2872" s="99">
        <f t="shared" si="264"/>
        <v>28998.465177600003</v>
      </c>
      <c r="G2872" s="99">
        <f>IF(H2872&lt;Farms!$I$6*1000,(MIN(F2872,Farms!$L$6)),0)</f>
        <v>0</v>
      </c>
      <c r="H2872" s="100">
        <f t="shared" si="269"/>
        <v>495000</v>
      </c>
      <c r="I2872" s="100">
        <f t="shared" si="265"/>
        <v>504563.3236224</v>
      </c>
      <c r="J2872" s="100">
        <f>MIN(I2872,Farms!$I$6*1000)</f>
        <v>495000</v>
      </c>
      <c r="K2872" s="100">
        <f>MAX(I2872-Farms!$I$6*1000, 0)</f>
        <v>9563.3236223999993</v>
      </c>
      <c r="L2872" s="100">
        <f t="shared" si="266"/>
        <v>28998.465177600003</v>
      </c>
      <c r="M2872" s="100">
        <f t="shared" si="267"/>
        <v>0</v>
      </c>
      <c r="N2872" s="154">
        <f t="shared" si="268"/>
        <v>38561.788800000002</v>
      </c>
    </row>
    <row r="2873" spans="2:14" x14ac:dyDescent="0.25">
      <c r="B2873" s="4">
        <v>43350</v>
      </c>
      <c r="C2873" s="99">
        <f>'Farm Runoff'!$D2873</f>
        <v>27696.124800000001</v>
      </c>
      <c r="D2873" s="99">
        <f>'Irrigation Demand'!$D2873</f>
        <v>1224.8373737373738</v>
      </c>
      <c r="E2873" s="99">
        <f>$C2873*Farms!$H$6/100</f>
        <v>6868.6389504000008</v>
      </c>
      <c r="F2873" s="99">
        <f t="shared" si="264"/>
        <v>20827.485849600002</v>
      </c>
      <c r="G2873" s="99">
        <f>IF(H2873&lt;Farms!$I$6*1000,(MIN(F2873,Farms!$L$6)),0)</f>
        <v>0</v>
      </c>
      <c r="H2873" s="100">
        <f t="shared" si="269"/>
        <v>495000</v>
      </c>
      <c r="I2873" s="100">
        <f t="shared" si="265"/>
        <v>500643.80157666263</v>
      </c>
      <c r="J2873" s="100">
        <f>MIN(I2873,Farms!$I$6*1000)</f>
        <v>495000</v>
      </c>
      <c r="K2873" s="100">
        <f>MAX(I2873-Farms!$I$6*1000, 0)</f>
        <v>5643.801576662634</v>
      </c>
      <c r="L2873" s="100">
        <f t="shared" si="266"/>
        <v>20827.485849600002</v>
      </c>
      <c r="M2873" s="100">
        <f t="shared" si="267"/>
        <v>244.96747474747477</v>
      </c>
      <c r="N2873" s="154">
        <f t="shared" si="268"/>
        <v>26716.25490101011</v>
      </c>
    </row>
    <row r="2874" spans="2:14" x14ac:dyDescent="0.25">
      <c r="B2874" s="4">
        <v>43351</v>
      </c>
      <c r="C2874" s="99">
        <f>'Farm Runoff'!$D2874</f>
        <v>23180.083200000005</v>
      </c>
      <c r="D2874" s="99">
        <f>'Irrigation Demand'!$D2874</f>
        <v>1224.8373737373738</v>
      </c>
      <c r="E2874" s="99">
        <f>$C2874*Farms!$H$6/100</f>
        <v>5748.6606336000013</v>
      </c>
      <c r="F2874" s="99">
        <f t="shared" si="264"/>
        <v>17431.422566400004</v>
      </c>
      <c r="G2874" s="99">
        <f>IF(H2874&lt;Farms!$I$6*1000,(MIN(F2874,Farms!$L$6)),0)</f>
        <v>0</v>
      </c>
      <c r="H2874" s="100">
        <f t="shared" si="269"/>
        <v>495000</v>
      </c>
      <c r="I2874" s="100">
        <f t="shared" si="265"/>
        <v>499523.82325986266</v>
      </c>
      <c r="J2874" s="100">
        <f>MIN(I2874,Farms!$I$6*1000)</f>
        <v>495000</v>
      </c>
      <c r="K2874" s="100">
        <f>MAX(I2874-Farms!$I$6*1000, 0)</f>
        <v>4523.8232598626637</v>
      </c>
      <c r="L2874" s="100">
        <f t="shared" si="266"/>
        <v>17431.422566400004</v>
      </c>
      <c r="M2874" s="100">
        <f t="shared" si="267"/>
        <v>244.96747474747477</v>
      </c>
      <c r="N2874" s="154">
        <f t="shared" si="268"/>
        <v>22200.213301010142</v>
      </c>
    </row>
    <row r="2875" spans="2:14" x14ac:dyDescent="0.25">
      <c r="B2875" s="4">
        <v>43352</v>
      </c>
      <c r="C2875" s="99">
        <f>'Farm Runoff'!$D2875</f>
        <v>20350.483200000002</v>
      </c>
      <c r="D2875" s="99">
        <f>'Irrigation Demand'!$D2875</f>
        <v>1224.8373737373738</v>
      </c>
      <c r="E2875" s="99">
        <f>$C2875*Farms!$H$6/100</f>
        <v>5046.9198336000009</v>
      </c>
      <c r="F2875" s="99">
        <f t="shared" si="264"/>
        <v>15303.563366400002</v>
      </c>
      <c r="G2875" s="99">
        <f>IF(H2875&lt;Farms!$I$6*1000,(MIN(F2875,Farms!$L$6)),0)</f>
        <v>0</v>
      </c>
      <c r="H2875" s="100">
        <f t="shared" si="269"/>
        <v>495000</v>
      </c>
      <c r="I2875" s="100">
        <f t="shared" si="265"/>
        <v>498822.08245986264</v>
      </c>
      <c r="J2875" s="100">
        <f>MIN(I2875,Farms!$I$6*1000)</f>
        <v>495000</v>
      </c>
      <c r="K2875" s="100">
        <f>MAX(I2875-Farms!$I$6*1000, 0)</f>
        <v>3822.082459862635</v>
      </c>
      <c r="L2875" s="100">
        <f t="shared" si="266"/>
        <v>15303.563366400002</v>
      </c>
      <c r="M2875" s="100">
        <f t="shared" si="267"/>
        <v>244.96747474747477</v>
      </c>
      <c r="N2875" s="154">
        <f t="shared" si="268"/>
        <v>19370.613301010111</v>
      </c>
    </row>
    <row r="2876" spans="2:14" x14ac:dyDescent="0.25">
      <c r="B2876" s="4">
        <v>43353</v>
      </c>
      <c r="C2876" s="99">
        <f>'Farm Runoff'!$D2876</f>
        <v>17317.151999999998</v>
      </c>
      <c r="D2876" s="99">
        <f>'Irrigation Demand'!$D2876</f>
        <v>1224.8373737373738</v>
      </c>
      <c r="E2876" s="99">
        <f>$C2876*Farms!$H$6/100</f>
        <v>4294.6536959999994</v>
      </c>
      <c r="F2876" s="99">
        <f t="shared" si="264"/>
        <v>13022.498303999999</v>
      </c>
      <c r="G2876" s="99">
        <f>IF(H2876&lt;Farms!$I$6*1000,(MIN(F2876,Farms!$L$6)),0)</f>
        <v>0</v>
      </c>
      <c r="H2876" s="100">
        <f t="shared" si="269"/>
        <v>495000</v>
      </c>
      <c r="I2876" s="100">
        <f t="shared" si="265"/>
        <v>498069.81632226263</v>
      </c>
      <c r="J2876" s="100">
        <f>MIN(I2876,Farms!$I$6*1000)</f>
        <v>495000</v>
      </c>
      <c r="K2876" s="100">
        <f>MAX(I2876-Farms!$I$6*1000, 0)</f>
        <v>3069.8163222626317</v>
      </c>
      <c r="L2876" s="100">
        <f t="shared" si="266"/>
        <v>13022.498303999999</v>
      </c>
      <c r="M2876" s="100">
        <f t="shared" si="267"/>
        <v>244.96747474747477</v>
      </c>
      <c r="N2876" s="154">
        <f t="shared" si="268"/>
        <v>16337.282101010105</v>
      </c>
    </row>
    <row r="2877" spans="2:14" x14ac:dyDescent="0.25">
      <c r="B2877" s="4">
        <v>43354</v>
      </c>
      <c r="C2877" s="99">
        <f>'Farm Runoff'!$D2877</f>
        <v>15279.840000000002</v>
      </c>
      <c r="D2877" s="99">
        <f>'Irrigation Demand'!$D2877</f>
        <v>1224.8373737373738</v>
      </c>
      <c r="E2877" s="99">
        <f>$C2877*Farms!$H$6/100</f>
        <v>3789.4003200000006</v>
      </c>
      <c r="F2877" s="99">
        <f t="shared" si="264"/>
        <v>11490.439680000001</v>
      </c>
      <c r="G2877" s="99">
        <f>IF(H2877&lt;Farms!$I$6*1000,(MIN(F2877,Farms!$L$6)),0)</f>
        <v>0</v>
      </c>
      <c r="H2877" s="100">
        <f t="shared" si="269"/>
        <v>495000</v>
      </c>
      <c r="I2877" s="100">
        <f t="shared" si="265"/>
        <v>497564.56294626265</v>
      </c>
      <c r="J2877" s="100">
        <f>MIN(I2877,Farms!$I$6*1000)</f>
        <v>495000</v>
      </c>
      <c r="K2877" s="100">
        <f>MAX(I2877-Farms!$I$6*1000, 0)</f>
        <v>2564.562946262653</v>
      </c>
      <c r="L2877" s="100">
        <f t="shared" si="266"/>
        <v>11490.439680000001</v>
      </c>
      <c r="M2877" s="100">
        <f t="shared" si="267"/>
        <v>244.96747474747477</v>
      </c>
      <c r="N2877" s="154">
        <f t="shared" si="268"/>
        <v>14299.970101010129</v>
      </c>
    </row>
    <row r="2878" spans="2:14" x14ac:dyDescent="0.25">
      <c r="B2878" s="4">
        <v>43355</v>
      </c>
      <c r="C2878" s="99">
        <f>'Farm Runoff'!$D2878</f>
        <v>13412.304000000002</v>
      </c>
      <c r="D2878" s="99">
        <f>'Irrigation Demand'!$D2878</f>
        <v>1224.8373737373738</v>
      </c>
      <c r="E2878" s="99">
        <f>$C2878*Farms!$H$6/100</f>
        <v>3326.2513920000001</v>
      </c>
      <c r="F2878" s="99">
        <f t="shared" si="264"/>
        <v>10086.052608000002</v>
      </c>
      <c r="G2878" s="99">
        <f>IF(H2878&lt;Farms!$I$6*1000,(MIN(F2878,Farms!$L$6)),0)</f>
        <v>0</v>
      </c>
      <c r="H2878" s="100">
        <f t="shared" si="269"/>
        <v>495000</v>
      </c>
      <c r="I2878" s="100">
        <f t="shared" si="265"/>
        <v>497101.41401826264</v>
      </c>
      <c r="J2878" s="100">
        <f>MIN(I2878,Farms!$I$6*1000)</f>
        <v>495000</v>
      </c>
      <c r="K2878" s="100">
        <f>MAX(I2878-Farms!$I$6*1000, 0)</f>
        <v>2101.4140182626434</v>
      </c>
      <c r="L2878" s="100">
        <f t="shared" si="266"/>
        <v>10086.052608000002</v>
      </c>
      <c r="M2878" s="100">
        <f t="shared" si="267"/>
        <v>244.96747474747477</v>
      </c>
      <c r="N2878" s="154">
        <f t="shared" si="268"/>
        <v>12432.43410101012</v>
      </c>
    </row>
    <row r="2879" spans="2:14" x14ac:dyDescent="0.25">
      <c r="B2879" s="4">
        <v>43356</v>
      </c>
      <c r="C2879" s="99">
        <f>'Farm Runoff'!$D2879</f>
        <v>12982.2048</v>
      </c>
      <c r="D2879" s="99">
        <f>'Irrigation Demand'!$D2879</f>
        <v>1224.8373737373738</v>
      </c>
      <c r="E2879" s="99">
        <f>$C2879*Farms!$H$6/100</f>
        <v>3219.5867904000002</v>
      </c>
      <c r="F2879" s="99">
        <f t="shared" si="264"/>
        <v>9762.6180095999989</v>
      </c>
      <c r="G2879" s="99">
        <f>IF(H2879&lt;Farms!$I$6*1000,(MIN(F2879,Farms!$L$6)),0)</f>
        <v>0</v>
      </c>
      <c r="H2879" s="100">
        <f t="shared" si="269"/>
        <v>495000</v>
      </c>
      <c r="I2879" s="100">
        <f t="shared" si="265"/>
        <v>496994.74941666261</v>
      </c>
      <c r="J2879" s="100">
        <f>MIN(I2879,Farms!$I$6*1000)</f>
        <v>495000</v>
      </c>
      <c r="K2879" s="100">
        <f>MAX(I2879-Farms!$I$6*1000, 0)</f>
        <v>1994.7494166626129</v>
      </c>
      <c r="L2879" s="100">
        <f t="shared" si="266"/>
        <v>9762.6180095999989</v>
      </c>
      <c r="M2879" s="100">
        <f t="shared" si="267"/>
        <v>244.96747474747477</v>
      </c>
      <c r="N2879" s="154">
        <f t="shared" si="268"/>
        <v>12002.334901010086</v>
      </c>
    </row>
    <row r="2880" spans="2:14" x14ac:dyDescent="0.25">
      <c r="B2880" s="4">
        <v>43357</v>
      </c>
      <c r="C2880" s="99">
        <f>'Farm Runoff'!$D2880</f>
        <v>12020.140800000001</v>
      </c>
      <c r="D2880" s="99">
        <f>'Irrigation Demand'!$D2880</f>
        <v>1224.8373737373738</v>
      </c>
      <c r="E2880" s="99">
        <f>$C2880*Farms!$H$6/100</f>
        <v>2980.9949184000002</v>
      </c>
      <c r="F2880" s="99">
        <f t="shared" si="264"/>
        <v>9039.1458816000013</v>
      </c>
      <c r="G2880" s="99">
        <f>IF(H2880&lt;Farms!$I$6*1000,(MIN(F2880,Farms!$L$6)),0)</f>
        <v>0</v>
      </c>
      <c r="H2880" s="100">
        <f t="shared" si="269"/>
        <v>495000</v>
      </c>
      <c r="I2880" s="100">
        <f t="shared" si="265"/>
        <v>496756.15754466265</v>
      </c>
      <c r="J2880" s="100">
        <f>MIN(I2880,Farms!$I$6*1000)</f>
        <v>495000</v>
      </c>
      <c r="K2880" s="100">
        <f>MAX(I2880-Farms!$I$6*1000, 0)</f>
        <v>1756.1575446626521</v>
      </c>
      <c r="L2880" s="100">
        <f t="shared" si="266"/>
        <v>9039.1458816000013</v>
      </c>
      <c r="M2880" s="100">
        <f t="shared" si="267"/>
        <v>244.96747474747477</v>
      </c>
      <c r="N2880" s="154">
        <f t="shared" si="268"/>
        <v>11040.270901010128</v>
      </c>
    </row>
    <row r="2881" spans="2:14" x14ac:dyDescent="0.25">
      <c r="B2881" s="4">
        <v>43358</v>
      </c>
      <c r="C2881" s="99">
        <f>'Farm Runoff'!$D2881</f>
        <v>11148.624</v>
      </c>
      <c r="D2881" s="99">
        <f>'Irrigation Demand'!$D2881</f>
        <v>1224.8373737373738</v>
      </c>
      <c r="E2881" s="99">
        <f>$C2881*Farms!$H$6/100</f>
        <v>2764.8587520000001</v>
      </c>
      <c r="F2881" s="99">
        <f t="shared" si="264"/>
        <v>8383.7652479999997</v>
      </c>
      <c r="G2881" s="99">
        <f>IF(H2881&lt;Farms!$I$6*1000,(MIN(F2881,Farms!$L$6)),0)</f>
        <v>0</v>
      </c>
      <c r="H2881" s="100">
        <f t="shared" si="269"/>
        <v>495000</v>
      </c>
      <c r="I2881" s="100">
        <f t="shared" si="265"/>
        <v>496540.02137826267</v>
      </c>
      <c r="J2881" s="100">
        <f>MIN(I2881,Farms!$I$6*1000)</f>
        <v>495000</v>
      </c>
      <c r="K2881" s="100">
        <f>MAX(I2881-Farms!$I$6*1000, 0)</f>
        <v>1540.021378262667</v>
      </c>
      <c r="L2881" s="100">
        <f t="shared" si="266"/>
        <v>8383.7652479999997</v>
      </c>
      <c r="M2881" s="100">
        <f t="shared" si="267"/>
        <v>244.96747474747477</v>
      </c>
      <c r="N2881" s="154">
        <f t="shared" si="268"/>
        <v>10168.754101010141</v>
      </c>
    </row>
    <row r="2882" spans="2:14" x14ac:dyDescent="0.25">
      <c r="B2882" s="4">
        <v>43359</v>
      </c>
      <c r="C2882" s="99">
        <f>'Farm Runoff'!$D2882</f>
        <v>11284.444799999999</v>
      </c>
      <c r="D2882" s="99">
        <f>'Irrigation Demand'!$D2882</f>
        <v>1224.8373737373738</v>
      </c>
      <c r="E2882" s="99">
        <f>$C2882*Farms!$H$6/100</f>
        <v>2798.5423103999997</v>
      </c>
      <c r="F2882" s="99">
        <f t="shared" si="264"/>
        <v>8485.9024895999992</v>
      </c>
      <c r="G2882" s="99">
        <f>IF(H2882&lt;Farms!$I$6*1000,(MIN(F2882,Farms!$L$6)),0)</f>
        <v>0</v>
      </c>
      <c r="H2882" s="100">
        <f t="shared" si="269"/>
        <v>495000</v>
      </c>
      <c r="I2882" s="100">
        <f t="shared" si="265"/>
        <v>496573.70493666263</v>
      </c>
      <c r="J2882" s="100">
        <f>MIN(I2882,Farms!$I$6*1000)</f>
        <v>495000</v>
      </c>
      <c r="K2882" s="100">
        <f>MAX(I2882-Farms!$I$6*1000, 0)</f>
        <v>1573.7049366626306</v>
      </c>
      <c r="L2882" s="100">
        <f t="shared" si="266"/>
        <v>8485.9024895999992</v>
      </c>
      <c r="M2882" s="100">
        <f t="shared" si="267"/>
        <v>244.96747474747477</v>
      </c>
      <c r="N2882" s="154">
        <f t="shared" si="268"/>
        <v>10304.574901010104</v>
      </c>
    </row>
    <row r="2883" spans="2:14" x14ac:dyDescent="0.25">
      <c r="B2883" s="4">
        <v>43360</v>
      </c>
      <c r="C2883" s="99">
        <f>'Farm Runoff'!$D2883</f>
        <v>10922.255999999999</v>
      </c>
      <c r="D2883" s="99">
        <f>'Irrigation Demand'!$D2883</f>
        <v>0</v>
      </c>
      <c r="E2883" s="99">
        <f>$C2883*Farms!$H$6/100</f>
        <v>2708.7194880000002</v>
      </c>
      <c r="F2883" s="99">
        <f t="shared" si="264"/>
        <v>8213.5365119999988</v>
      </c>
      <c r="G2883" s="99">
        <f>IF(H2883&lt;Farms!$I$6*1000,(MIN(F2883,Farms!$L$6)),0)</f>
        <v>0</v>
      </c>
      <c r="H2883" s="100">
        <f t="shared" si="269"/>
        <v>495000</v>
      </c>
      <c r="I2883" s="100">
        <f t="shared" si="265"/>
        <v>497708.71948799997</v>
      </c>
      <c r="J2883" s="100">
        <f>MIN(I2883,Farms!$I$6*1000)</f>
        <v>495000</v>
      </c>
      <c r="K2883" s="100">
        <f>MAX(I2883-Farms!$I$6*1000, 0)</f>
        <v>2708.7194879999734</v>
      </c>
      <c r="L2883" s="100">
        <f t="shared" si="266"/>
        <v>8213.5365119999988</v>
      </c>
      <c r="M2883" s="100">
        <f t="shared" si="267"/>
        <v>0</v>
      </c>
      <c r="N2883" s="154">
        <f t="shared" si="268"/>
        <v>10922.255999999972</v>
      </c>
    </row>
    <row r="2884" spans="2:14" x14ac:dyDescent="0.25">
      <c r="B2884" s="4">
        <v>43361</v>
      </c>
      <c r="C2884" s="99">
        <f>'Farm Runoff'!$D2884</f>
        <v>13219.891200000002</v>
      </c>
      <c r="D2884" s="99">
        <f>'Irrigation Demand'!$D2884</f>
        <v>0</v>
      </c>
      <c r="E2884" s="99">
        <f>$C2884*Farms!$H$6/100</f>
        <v>3278.5330176000007</v>
      </c>
      <c r="F2884" s="99">
        <f t="shared" si="264"/>
        <v>9941.3581824000012</v>
      </c>
      <c r="G2884" s="99">
        <f>IF(H2884&lt;Farms!$I$6*1000,(MIN(F2884,Farms!$L$6)),0)</f>
        <v>0</v>
      </c>
      <c r="H2884" s="100">
        <f t="shared" si="269"/>
        <v>495000</v>
      </c>
      <c r="I2884" s="100">
        <f t="shared" si="265"/>
        <v>498278.53301760001</v>
      </c>
      <c r="J2884" s="100">
        <f>MIN(I2884,Farms!$I$6*1000)</f>
        <v>495000</v>
      </c>
      <c r="K2884" s="100">
        <f>MAX(I2884-Farms!$I$6*1000, 0)</f>
        <v>3278.5330176000134</v>
      </c>
      <c r="L2884" s="100">
        <f t="shared" si="266"/>
        <v>9941.3581824000012</v>
      </c>
      <c r="M2884" s="100">
        <f t="shared" si="267"/>
        <v>0</v>
      </c>
      <c r="N2884" s="154">
        <f t="shared" si="268"/>
        <v>13219.891200000015</v>
      </c>
    </row>
    <row r="2885" spans="2:14" x14ac:dyDescent="0.25">
      <c r="B2885" s="4">
        <v>43362</v>
      </c>
      <c r="C2885" s="99">
        <f>'Farm Runoff'!$D2885</f>
        <v>55992.124800000005</v>
      </c>
      <c r="D2885" s="99">
        <f>'Irrigation Demand'!$D2885</f>
        <v>0</v>
      </c>
      <c r="E2885" s="99">
        <f>$C2885*Farms!$H$6/100</f>
        <v>13886.046950400001</v>
      </c>
      <c r="F2885" s="99">
        <f t="shared" si="264"/>
        <v>42106.077849600006</v>
      </c>
      <c r="G2885" s="99">
        <f>IF(H2885&lt;Farms!$I$6*1000,(MIN(F2885,Farms!$L$6)),0)</f>
        <v>0</v>
      </c>
      <c r="H2885" s="100">
        <f t="shared" si="269"/>
        <v>495000</v>
      </c>
      <c r="I2885" s="100">
        <f t="shared" si="265"/>
        <v>508886.04695039999</v>
      </c>
      <c r="J2885" s="100">
        <f>MIN(I2885,Farms!$I$6*1000)</f>
        <v>495000</v>
      </c>
      <c r="K2885" s="100">
        <f>MAX(I2885-Farms!$I$6*1000, 0)</f>
        <v>13886.046950399992</v>
      </c>
      <c r="L2885" s="100">
        <f t="shared" si="266"/>
        <v>42106.077849600006</v>
      </c>
      <c r="M2885" s="100">
        <f t="shared" si="267"/>
        <v>0</v>
      </c>
      <c r="N2885" s="154">
        <f t="shared" si="268"/>
        <v>55992.124799999998</v>
      </c>
    </row>
    <row r="2886" spans="2:14" x14ac:dyDescent="0.25">
      <c r="B2886" s="4">
        <v>43363</v>
      </c>
      <c r="C2886" s="99">
        <f>'Farm Runoff'!$D2886</f>
        <v>55799.712</v>
      </c>
      <c r="D2886" s="99">
        <f>'Irrigation Demand'!$D2886</f>
        <v>1224.8373737373738</v>
      </c>
      <c r="E2886" s="99">
        <f>$C2886*Farms!$H$6/100</f>
        <v>13838.328576</v>
      </c>
      <c r="F2886" s="99">
        <f t="shared" si="264"/>
        <v>41961.383424</v>
      </c>
      <c r="G2886" s="99">
        <f>IF(H2886&lt;Farms!$I$6*1000,(MIN(F2886,Farms!$L$6)),0)</f>
        <v>0</v>
      </c>
      <c r="H2886" s="100">
        <f t="shared" si="269"/>
        <v>495000</v>
      </c>
      <c r="I2886" s="100">
        <f t="shared" si="265"/>
        <v>507613.49120226264</v>
      </c>
      <c r="J2886" s="100">
        <f>MIN(I2886,Farms!$I$6*1000)</f>
        <v>495000</v>
      </c>
      <c r="K2886" s="100">
        <f>MAX(I2886-Farms!$I$6*1000, 0)</f>
        <v>12613.491202262638</v>
      </c>
      <c r="L2886" s="100">
        <f t="shared" si="266"/>
        <v>41961.383424</v>
      </c>
      <c r="M2886" s="100">
        <f t="shared" si="267"/>
        <v>244.96747474747477</v>
      </c>
      <c r="N2886" s="154">
        <f t="shared" si="268"/>
        <v>54819.842101010116</v>
      </c>
    </row>
    <row r="2887" spans="2:14" x14ac:dyDescent="0.25">
      <c r="B2887" s="4">
        <v>43364</v>
      </c>
      <c r="C2887" s="99">
        <f>'Farm Runoff'!$D2887</f>
        <v>33875.9712</v>
      </c>
      <c r="D2887" s="99">
        <f>'Irrigation Demand'!$D2887</f>
        <v>1224.8373737373738</v>
      </c>
      <c r="E2887" s="99">
        <f>$C2887*Farms!$H$6/100</f>
        <v>8401.2408575999998</v>
      </c>
      <c r="F2887" s="99">
        <f t="shared" ref="F2887:F2950" si="270">C2887-E2887</f>
        <v>25474.730342399998</v>
      </c>
      <c r="G2887" s="99">
        <f>IF(H2887&lt;Farms!$I$6*1000,(MIN(F2887,Farms!$L$6)),0)</f>
        <v>0</v>
      </c>
      <c r="H2887" s="100">
        <f t="shared" si="269"/>
        <v>495000</v>
      </c>
      <c r="I2887" s="100">
        <f t="shared" ref="I2887:I2950" si="271">H2887+E2887+G2887-D2887</f>
        <v>502176.40348386264</v>
      </c>
      <c r="J2887" s="100">
        <f>MIN(I2887,Farms!$I$6*1000)</f>
        <v>495000</v>
      </c>
      <c r="K2887" s="100">
        <f>MAX(I2887-Farms!$I$6*1000, 0)</f>
        <v>7176.4034838626394</v>
      </c>
      <c r="L2887" s="100">
        <f t="shared" ref="L2887:L2950" si="272">F2887-G2887</f>
        <v>25474.730342399998</v>
      </c>
      <c r="M2887" s="100">
        <f t="shared" ref="M2887:M2950" si="273">D2887*0.2</f>
        <v>244.96747474747477</v>
      </c>
      <c r="N2887" s="154">
        <f t="shared" ref="N2887:N2950" si="274">K2887+L2887+M2887</f>
        <v>32896.101301010116</v>
      </c>
    </row>
    <row r="2888" spans="2:14" x14ac:dyDescent="0.25">
      <c r="B2888" s="4">
        <v>43365</v>
      </c>
      <c r="C2888" s="99">
        <f>'Farm Runoff'!$D2888</f>
        <v>25556.947199999999</v>
      </c>
      <c r="D2888" s="99">
        <f>'Irrigation Demand'!$D2888</f>
        <v>1224.8373737373738</v>
      </c>
      <c r="E2888" s="99">
        <f>$C2888*Farms!$H$6/100</f>
        <v>6338.1229056000002</v>
      </c>
      <c r="F2888" s="99">
        <f t="shared" si="270"/>
        <v>19218.824294399998</v>
      </c>
      <c r="G2888" s="99">
        <f>IF(H2888&lt;Farms!$I$6*1000,(MIN(F2888,Farms!$L$6)),0)</f>
        <v>0</v>
      </c>
      <c r="H2888" s="100">
        <f t="shared" ref="H2888:H2951" si="275">J2887</f>
        <v>495000</v>
      </c>
      <c r="I2888" s="100">
        <f t="shared" si="271"/>
        <v>500113.28553186264</v>
      </c>
      <c r="J2888" s="100">
        <f>MIN(I2888,Farms!$I$6*1000)</f>
        <v>495000</v>
      </c>
      <c r="K2888" s="100">
        <f>MAX(I2888-Farms!$I$6*1000, 0)</f>
        <v>5113.2855318626389</v>
      </c>
      <c r="L2888" s="100">
        <f t="shared" si="272"/>
        <v>19218.824294399998</v>
      </c>
      <c r="M2888" s="100">
        <f t="shared" si="273"/>
        <v>244.96747474747477</v>
      </c>
      <c r="N2888" s="154">
        <f t="shared" si="274"/>
        <v>24577.077301010111</v>
      </c>
    </row>
    <row r="2889" spans="2:14" x14ac:dyDescent="0.25">
      <c r="B2889" s="4">
        <v>43366</v>
      </c>
      <c r="C2889" s="99">
        <f>'Farm Runoff'!$D2889</f>
        <v>22070.879999999994</v>
      </c>
      <c r="D2889" s="99">
        <f>'Irrigation Demand'!$D2889</f>
        <v>1224.8373737373738</v>
      </c>
      <c r="E2889" s="99">
        <f>$C2889*Farms!$H$6/100</f>
        <v>5473.5782399999989</v>
      </c>
      <c r="F2889" s="99">
        <f t="shared" si="270"/>
        <v>16597.301759999995</v>
      </c>
      <c r="G2889" s="99">
        <f>IF(H2889&lt;Farms!$I$6*1000,(MIN(F2889,Farms!$L$6)),0)</f>
        <v>0</v>
      </c>
      <c r="H2889" s="100">
        <f t="shared" si="275"/>
        <v>495000</v>
      </c>
      <c r="I2889" s="100">
        <f t="shared" si="271"/>
        <v>499248.74086626264</v>
      </c>
      <c r="J2889" s="100">
        <f>MIN(I2889,Farms!$I$6*1000)</f>
        <v>495000</v>
      </c>
      <c r="K2889" s="100">
        <f>MAX(I2889-Farms!$I$6*1000, 0)</f>
        <v>4248.7408662626403</v>
      </c>
      <c r="L2889" s="100">
        <f t="shared" si="272"/>
        <v>16597.301759999995</v>
      </c>
      <c r="M2889" s="100">
        <f t="shared" si="273"/>
        <v>244.96747474747477</v>
      </c>
      <c r="N2889" s="154">
        <f t="shared" si="274"/>
        <v>21091.01010101011</v>
      </c>
    </row>
    <row r="2890" spans="2:14" x14ac:dyDescent="0.25">
      <c r="B2890" s="4">
        <v>43367</v>
      </c>
      <c r="C2890" s="99">
        <f>'Farm Runoff'!$D2890</f>
        <v>18516.902399999999</v>
      </c>
      <c r="D2890" s="99">
        <f>'Irrigation Demand'!$D2890</f>
        <v>1224.8373737373738</v>
      </c>
      <c r="E2890" s="99">
        <f>$C2890*Farms!$H$6/100</f>
        <v>4592.1917952000003</v>
      </c>
      <c r="F2890" s="99">
        <f t="shared" si="270"/>
        <v>13924.710604799999</v>
      </c>
      <c r="G2890" s="99">
        <f>IF(H2890&lt;Farms!$I$6*1000,(MIN(F2890,Farms!$L$6)),0)</f>
        <v>0</v>
      </c>
      <c r="H2890" s="100">
        <f t="shared" si="275"/>
        <v>495000</v>
      </c>
      <c r="I2890" s="100">
        <f t="shared" si="271"/>
        <v>498367.35442146263</v>
      </c>
      <c r="J2890" s="100">
        <f>MIN(I2890,Farms!$I$6*1000)</f>
        <v>495000</v>
      </c>
      <c r="K2890" s="100">
        <f>MAX(I2890-Farms!$I$6*1000, 0)</f>
        <v>3367.3544214626309</v>
      </c>
      <c r="L2890" s="100">
        <f t="shared" si="272"/>
        <v>13924.710604799999</v>
      </c>
      <c r="M2890" s="100">
        <f t="shared" si="273"/>
        <v>244.96747474747477</v>
      </c>
      <c r="N2890" s="154">
        <f t="shared" si="274"/>
        <v>17537.032501010104</v>
      </c>
    </row>
    <row r="2891" spans="2:14" x14ac:dyDescent="0.25">
      <c r="B2891" s="4">
        <v>43368</v>
      </c>
      <c r="C2891" s="99">
        <f>'Farm Runoff'!$D2891</f>
        <v>16434.316800000001</v>
      </c>
      <c r="D2891" s="99">
        <f>'Irrigation Demand'!$D2891</f>
        <v>1224.8373737373738</v>
      </c>
      <c r="E2891" s="99">
        <f>$C2891*Farms!$H$6/100</f>
        <v>4075.7105664000001</v>
      </c>
      <c r="F2891" s="99">
        <f t="shared" si="270"/>
        <v>12358.6062336</v>
      </c>
      <c r="G2891" s="99">
        <f>IF(H2891&lt;Farms!$I$6*1000,(MIN(F2891,Farms!$L$6)),0)</f>
        <v>0</v>
      </c>
      <c r="H2891" s="100">
        <f t="shared" si="275"/>
        <v>495000</v>
      </c>
      <c r="I2891" s="100">
        <f t="shared" si="271"/>
        <v>497850.87319266266</v>
      </c>
      <c r="J2891" s="100">
        <f>MIN(I2891,Farms!$I$6*1000)</f>
        <v>495000</v>
      </c>
      <c r="K2891" s="100">
        <f>MAX(I2891-Farms!$I$6*1000, 0)</f>
        <v>2850.8731926626642</v>
      </c>
      <c r="L2891" s="100">
        <f t="shared" si="272"/>
        <v>12358.6062336</v>
      </c>
      <c r="M2891" s="100">
        <f t="shared" si="273"/>
        <v>244.96747474747477</v>
      </c>
      <c r="N2891" s="154">
        <f t="shared" si="274"/>
        <v>15454.446901010138</v>
      </c>
    </row>
    <row r="2892" spans="2:14" x14ac:dyDescent="0.25">
      <c r="B2892" s="4">
        <v>43369</v>
      </c>
      <c r="C2892" s="99">
        <f>'Farm Runoff'!$D2892</f>
        <v>15268.521600000002</v>
      </c>
      <c r="D2892" s="99">
        <f>'Irrigation Demand'!$D2892</f>
        <v>1224.8373737373738</v>
      </c>
      <c r="E2892" s="99">
        <f>$C2892*Farms!$H$6/100</f>
        <v>3786.5933568000009</v>
      </c>
      <c r="F2892" s="99">
        <f t="shared" si="270"/>
        <v>11481.9282432</v>
      </c>
      <c r="G2892" s="99">
        <f>IF(H2892&lt;Farms!$I$6*1000,(MIN(F2892,Farms!$L$6)),0)</f>
        <v>0</v>
      </c>
      <c r="H2892" s="100">
        <f t="shared" si="275"/>
        <v>495000</v>
      </c>
      <c r="I2892" s="100">
        <f t="shared" si="271"/>
        <v>497561.75598306261</v>
      </c>
      <c r="J2892" s="100">
        <f>MIN(I2892,Farms!$I$6*1000)</f>
        <v>495000</v>
      </c>
      <c r="K2892" s="100">
        <f>MAX(I2892-Farms!$I$6*1000, 0)</f>
        <v>2561.7559830626124</v>
      </c>
      <c r="L2892" s="100">
        <f t="shared" si="272"/>
        <v>11481.9282432</v>
      </c>
      <c r="M2892" s="100">
        <f t="shared" si="273"/>
        <v>244.96747474747477</v>
      </c>
      <c r="N2892" s="154">
        <f t="shared" si="274"/>
        <v>14288.651701010087</v>
      </c>
    </row>
    <row r="2893" spans="2:14" x14ac:dyDescent="0.25">
      <c r="B2893" s="4">
        <v>43370</v>
      </c>
      <c r="C2893" s="99">
        <f>'Farm Runoff'!$D2893</f>
        <v>14363.0496</v>
      </c>
      <c r="D2893" s="99">
        <f>'Irrigation Demand'!$D2893</f>
        <v>290.78737373737374</v>
      </c>
      <c r="E2893" s="99">
        <f>$C2893*Farms!$H$6/100</f>
        <v>3562.0363008000004</v>
      </c>
      <c r="F2893" s="99">
        <f t="shared" si="270"/>
        <v>10801.0132992</v>
      </c>
      <c r="G2893" s="99">
        <f>IF(H2893&lt;Farms!$I$6*1000,(MIN(F2893,Farms!$L$6)),0)</f>
        <v>0</v>
      </c>
      <c r="H2893" s="100">
        <f t="shared" si="275"/>
        <v>495000</v>
      </c>
      <c r="I2893" s="100">
        <f t="shared" si="271"/>
        <v>498271.24892706261</v>
      </c>
      <c r="J2893" s="100">
        <f>MIN(I2893,Farms!$I$6*1000)</f>
        <v>495000</v>
      </c>
      <c r="K2893" s="100">
        <f>MAX(I2893-Farms!$I$6*1000, 0)</f>
        <v>3271.2489270626102</v>
      </c>
      <c r="L2893" s="100">
        <f t="shared" si="272"/>
        <v>10801.0132992</v>
      </c>
      <c r="M2893" s="100">
        <f t="shared" si="273"/>
        <v>58.157474747474751</v>
      </c>
      <c r="N2893" s="154">
        <f t="shared" si="274"/>
        <v>14130.419701010085</v>
      </c>
    </row>
    <row r="2894" spans="2:14" x14ac:dyDescent="0.25">
      <c r="B2894" s="4">
        <v>43371</v>
      </c>
      <c r="C2894" s="99">
        <f>'Farm Runoff'!$D2894</f>
        <v>13389.6672</v>
      </c>
      <c r="D2894" s="99">
        <f>'Irrigation Demand'!$D2894</f>
        <v>0</v>
      </c>
      <c r="E2894" s="99">
        <f>$C2894*Farms!$H$6/100</f>
        <v>3320.6374655999998</v>
      </c>
      <c r="F2894" s="99">
        <f t="shared" si="270"/>
        <v>10069.029734399999</v>
      </c>
      <c r="G2894" s="99">
        <f>IF(H2894&lt;Farms!$I$6*1000,(MIN(F2894,Farms!$L$6)),0)</f>
        <v>0</v>
      </c>
      <c r="H2894" s="100">
        <f t="shared" si="275"/>
        <v>495000</v>
      </c>
      <c r="I2894" s="100">
        <f t="shared" si="271"/>
        <v>498320.63746559998</v>
      </c>
      <c r="J2894" s="100">
        <f>MIN(I2894,Farms!$I$6*1000)</f>
        <v>495000</v>
      </c>
      <c r="K2894" s="100">
        <f>MAX(I2894-Farms!$I$6*1000, 0)</f>
        <v>3320.6374655999825</v>
      </c>
      <c r="L2894" s="100">
        <f t="shared" si="272"/>
        <v>10069.029734399999</v>
      </c>
      <c r="M2894" s="100">
        <f t="shared" si="273"/>
        <v>0</v>
      </c>
      <c r="N2894" s="154">
        <f t="shared" si="274"/>
        <v>13389.667199999982</v>
      </c>
    </row>
    <row r="2895" spans="2:14" x14ac:dyDescent="0.25">
      <c r="B2895" s="4">
        <v>43372</v>
      </c>
      <c r="C2895" s="99">
        <f>'Farm Runoff'!$D2895</f>
        <v>14125.3632</v>
      </c>
      <c r="D2895" s="99">
        <f>'Irrigation Demand'!$D2895</f>
        <v>1224.8373737373738</v>
      </c>
      <c r="E2895" s="99">
        <f>$C2895*Farms!$H$6/100</f>
        <v>3503.0900735999999</v>
      </c>
      <c r="F2895" s="99">
        <f t="shared" si="270"/>
        <v>10622.273126399999</v>
      </c>
      <c r="G2895" s="99">
        <f>IF(H2895&lt;Farms!$I$6*1000,(MIN(F2895,Farms!$L$6)),0)</f>
        <v>0</v>
      </c>
      <c r="H2895" s="100">
        <f t="shared" si="275"/>
        <v>495000</v>
      </c>
      <c r="I2895" s="100">
        <f t="shared" si="271"/>
        <v>497278.25269986264</v>
      </c>
      <c r="J2895" s="100">
        <f>MIN(I2895,Farms!$I$6*1000)</f>
        <v>495000</v>
      </c>
      <c r="K2895" s="100">
        <f>MAX(I2895-Farms!$I$6*1000, 0)</f>
        <v>2278.2526998626417</v>
      </c>
      <c r="L2895" s="100">
        <f t="shared" si="272"/>
        <v>10622.273126399999</v>
      </c>
      <c r="M2895" s="100">
        <f t="shared" si="273"/>
        <v>244.96747474747477</v>
      </c>
      <c r="N2895" s="154">
        <f t="shared" si="274"/>
        <v>13145.493301010116</v>
      </c>
    </row>
    <row r="2896" spans="2:14" x14ac:dyDescent="0.25">
      <c r="B2896" s="4">
        <v>43373</v>
      </c>
      <c r="C2896" s="99">
        <f>'Farm Runoff'!$D2896</f>
        <v>13129.343999999999</v>
      </c>
      <c r="D2896" s="99">
        <f>'Irrigation Demand'!$D2896</f>
        <v>1224.8373737373738</v>
      </c>
      <c r="E2896" s="99">
        <f>$C2896*Farms!$H$6/100</f>
        <v>3256.0773119999999</v>
      </c>
      <c r="F2896" s="99">
        <f t="shared" si="270"/>
        <v>9873.2666879999997</v>
      </c>
      <c r="G2896" s="99">
        <f>IF(H2896&lt;Farms!$I$6*1000,(MIN(F2896,Farms!$L$6)),0)</f>
        <v>0</v>
      </c>
      <c r="H2896" s="100">
        <f t="shared" si="275"/>
        <v>495000</v>
      </c>
      <c r="I2896" s="100">
        <f t="shared" si="271"/>
        <v>497031.23993826262</v>
      </c>
      <c r="J2896" s="100">
        <f>MIN(I2896,Farms!$I$6*1000)</f>
        <v>495000</v>
      </c>
      <c r="K2896" s="100">
        <f>MAX(I2896-Farms!$I$6*1000, 0)</f>
        <v>2031.2399382626172</v>
      </c>
      <c r="L2896" s="100">
        <f t="shared" si="272"/>
        <v>9873.2666879999997</v>
      </c>
      <c r="M2896" s="100">
        <f t="shared" si="273"/>
        <v>244.96747474747477</v>
      </c>
      <c r="N2896" s="154">
        <f t="shared" si="274"/>
        <v>12149.474101010092</v>
      </c>
    </row>
    <row r="2897" spans="2:14" x14ac:dyDescent="0.25">
      <c r="B2897" s="4">
        <v>43374</v>
      </c>
      <c r="C2897" s="99">
        <f>'Farm Runoff'!$D2897</f>
        <v>46948.723199999993</v>
      </c>
      <c r="D2897" s="99">
        <f>'Irrigation Demand'!$D2897</f>
        <v>1989.1844574780059</v>
      </c>
      <c r="E2897" s="99">
        <f>$C2897*Farms!$H$6/100</f>
        <v>11643.2833536</v>
      </c>
      <c r="F2897" s="99">
        <f t="shared" si="270"/>
        <v>35305.439846399997</v>
      </c>
      <c r="G2897" s="99">
        <f>IF(H2897&lt;Farms!$I$6*1000,(MIN(F2897,Farms!$L$6)),0)</f>
        <v>0</v>
      </c>
      <c r="H2897" s="100">
        <f t="shared" si="275"/>
        <v>495000</v>
      </c>
      <c r="I2897" s="100">
        <f t="shared" si="271"/>
        <v>504654.09889612201</v>
      </c>
      <c r="J2897" s="100">
        <f>MIN(I2897,Farms!$I$6*1000)</f>
        <v>495000</v>
      </c>
      <c r="K2897" s="100">
        <f>MAX(I2897-Farms!$I$6*1000, 0)</f>
        <v>9654.0988961220137</v>
      </c>
      <c r="L2897" s="100">
        <f t="shared" si="272"/>
        <v>35305.439846399997</v>
      </c>
      <c r="M2897" s="100">
        <f t="shared" si="273"/>
        <v>397.83689149560121</v>
      </c>
      <c r="N2897" s="154">
        <f t="shared" si="274"/>
        <v>45357.375634017611</v>
      </c>
    </row>
    <row r="2898" spans="2:14" x14ac:dyDescent="0.25">
      <c r="B2898" s="4">
        <v>43375</v>
      </c>
      <c r="C2898" s="99">
        <f>'Farm Runoff'!$D2898</f>
        <v>35177.587199999994</v>
      </c>
      <c r="D2898" s="99">
        <f>'Irrigation Demand'!$D2898</f>
        <v>1989.1844574780059</v>
      </c>
      <c r="E2898" s="99">
        <f>$C2898*Farms!$H$6/100</f>
        <v>8724.041625599999</v>
      </c>
      <c r="F2898" s="99">
        <f t="shared" si="270"/>
        <v>26453.545574399996</v>
      </c>
      <c r="G2898" s="99">
        <f>IF(H2898&lt;Farms!$I$6*1000,(MIN(F2898,Farms!$L$6)),0)</f>
        <v>0</v>
      </c>
      <c r="H2898" s="100">
        <f t="shared" si="275"/>
        <v>495000</v>
      </c>
      <c r="I2898" s="100">
        <f t="shared" si="271"/>
        <v>501734.85716812202</v>
      </c>
      <c r="J2898" s="100">
        <f>MIN(I2898,Farms!$I$6*1000)</f>
        <v>495000</v>
      </c>
      <c r="K2898" s="100">
        <f>MAX(I2898-Farms!$I$6*1000, 0)</f>
        <v>6734.8571681220201</v>
      </c>
      <c r="L2898" s="100">
        <f t="shared" si="272"/>
        <v>26453.545574399996</v>
      </c>
      <c r="M2898" s="100">
        <f t="shared" si="273"/>
        <v>397.83689149560121</v>
      </c>
      <c r="N2898" s="154">
        <f t="shared" si="274"/>
        <v>33586.239634017613</v>
      </c>
    </row>
    <row r="2899" spans="2:14" x14ac:dyDescent="0.25">
      <c r="B2899" s="4">
        <v>43376</v>
      </c>
      <c r="C2899" s="99">
        <f>'Farm Runoff'!$D2899</f>
        <v>22070.879999999994</v>
      </c>
      <c r="D2899" s="99">
        <f>'Irrigation Demand'!$D2899</f>
        <v>1989.1844574780059</v>
      </c>
      <c r="E2899" s="99">
        <f>$C2899*Farms!$H$6/100</f>
        <v>5473.5782399999989</v>
      </c>
      <c r="F2899" s="99">
        <f t="shared" si="270"/>
        <v>16597.301759999995</v>
      </c>
      <c r="G2899" s="99">
        <f>IF(H2899&lt;Farms!$I$6*1000,(MIN(F2899,Farms!$L$6)),0)</f>
        <v>0</v>
      </c>
      <c r="H2899" s="100">
        <f t="shared" si="275"/>
        <v>495000</v>
      </c>
      <c r="I2899" s="100">
        <f t="shared" si="271"/>
        <v>498484.39378252201</v>
      </c>
      <c r="J2899" s="100">
        <f>MIN(I2899,Farms!$I$6*1000)</f>
        <v>495000</v>
      </c>
      <c r="K2899" s="100">
        <f>MAX(I2899-Farms!$I$6*1000, 0)</f>
        <v>3484.3937825220055</v>
      </c>
      <c r="L2899" s="100">
        <f t="shared" si="272"/>
        <v>16597.301759999995</v>
      </c>
      <c r="M2899" s="100">
        <f t="shared" si="273"/>
        <v>397.83689149560121</v>
      </c>
      <c r="N2899" s="154">
        <f t="shared" si="274"/>
        <v>20479.532434017601</v>
      </c>
    </row>
    <row r="2900" spans="2:14" x14ac:dyDescent="0.25">
      <c r="B2900" s="4">
        <v>43377</v>
      </c>
      <c r="C2900" s="99">
        <f>'Farm Runoff'!$D2900</f>
        <v>17170.0128</v>
      </c>
      <c r="D2900" s="99">
        <f>'Irrigation Demand'!$D2900</f>
        <v>1989.1844574780059</v>
      </c>
      <c r="E2900" s="99">
        <f>$C2900*Farms!$H$6/100</f>
        <v>4258.1631744000006</v>
      </c>
      <c r="F2900" s="99">
        <f t="shared" si="270"/>
        <v>12911.8496256</v>
      </c>
      <c r="G2900" s="99">
        <f>IF(H2900&lt;Farms!$I$6*1000,(MIN(F2900,Farms!$L$6)),0)</f>
        <v>0</v>
      </c>
      <c r="H2900" s="100">
        <f t="shared" si="275"/>
        <v>495000</v>
      </c>
      <c r="I2900" s="100">
        <f t="shared" si="271"/>
        <v>497268.97871692199</v>
      </c>
      <c r="J2900" s="100">
        <f>MIN(I2900,Farms!$I$6*1000)</f>
        <v>495000</v>
      </c>
      <c r="K2900" s="100">
        <f>MAX(I2900-Farms!$I$6*1000, 0)</f>
        <v>2268.9787169219926</v>
      </c>
      <c r="L2900" s="100">
        <f t="shared" si="272"/>
        <v>12911.8496256</v>
      </c>
      <c r="M2900" s="100">
        <f t="shared" si="273"/>
        <v>397.83689149560121</v>
      </c>
      <c r="N2900" s="154">
        <f t="shared" si="274"/>
        <v>15578.665234017593</v>
      </c>
    </row>
    <row r="2901" spans="2:14" x14ac:dyDescent="0.25">
      <c r="B2901" s="4">
        <v>43378</v>
      </c>
      <c r="C2901" s="99">
        <f>'Farm Runoff'!$D2901</f>
        <v>14136.681600000002</v>
      </c>
      <c r="D2901" s="99">
        <f>'Irrigation Demand'!$D2901</f>
        <v>1989.1844574780059</v>
      </c>
      <c r="E2901" s="99">
        <f>$C2901*Farms!$H$6/100</f>
        <v>3505.8970368000005</v>
      </c>
      <c r="F2901" s="99">
        <f t="shared" si="270"/>
        <v>10630.784563200001</v>
      </c>
      <c r="G2901" s="99">
        <f>IF(H2901&lt;Farms!$I$6*1000,(MIN(F2901,Farms!$L$6)),0)</f>
        <v>0</v>
      </c>
      <c r="H2901" s="100">
        <f t="shared" si="275"/>
        <v>495000</v>
      </c>
      <c r="I2901" s="100">
        <f t="shared" si="271"/>
        <v>496516.71257932199</v>
      </c>
      <c r="J2901" s="100">
        <f>MIN(I2901,Farms!$I$6*1000)</f>
        <v>495000</v>
      </c>
      <c r="K2901" s="100">
        <f>MAX(I2901-Farms!$I$6*1000, 0)</f>
        <v>1516.7125793219893</v>
      </c>
      <c r="L2901" s="100">
        <f t="shared" si="272"/>
        <v>10630.784563200001</v>
      </c>
      <c r="M2901" s="100">
        <f t="shared" si="273"/>
        <v>397.83689149560121</v>
      </c>
      <c r="N2901" s="154">
        <f t="shared" si="274"/>
        <v>12545.334034017591</v>
      </c>
    </row>
    <row r="2902" spans="2:14" x14ac:dyDescent="0.25">
      <c r="B2902" s="4">
        <v>43379</v>
      </c>
      <c r="C2902" s="99">
        <f>'Farm Runoff'!$D2902</f>
        <v>13853.721599999999</v>
      </c>
      <c r="D2902" s="99">
        <f>'Irrigation Demand'!$D2902</f>
        <v>1989.1844574780059</v>
      </c>
      <c r="E2902" s="99">
        <f>$C2902*Farms!$H$6/100</f>
        <v>3435.7229567999998</v>
      </c>
      <c r="F2902" s="99">
        <f t="shared" si="270"/>
        <v>10417.998643199999</v>
      </c>
      <c r="G2902" s="99">
        <f>IF(H2902&lt;Farms!$I$6*1000,(MIN(F2902,Farms!$L$6)),0)</f>
        <v>0</v>
      </c>
      <c r="H2902" s="100">
        <f t="shared" si="275"/>
        <v>495000</v>
      </c>
      <c r="I2902" s="100">
        <f t="shared" si="271"/>
        <v>496446.53849932202</v>
      </c>
      <c r="J2902" s="100">
        <f>MIN(I2902,Farms!$I$6*1000)</f>
        <v>495000</v>
      </c>
      <c r="K2902" s="100">
        <f>MAX(I2902-Farms!$I$6*1000, 0)</f>
        <v>1446.5384993220214</v>
      </c>
      <c r="L2902" s="100">
        <f t="shared" si="272"/>
        <v>10417.998643199999</v>
      </c>
      <c r="M2902" s="100">
        <f t="shared" si="273"/>
        <v>397.83689149560121</v>
      </c>
      <c r="N2902" s="154">
        <f t="shared" si="274"/>
        <v>12262.374034017621</v>
      </c>
    </row>
    <row r="2903" spans="2:14" x14ac:dyDescent="0.25">
      <c r="B2903" s="4">
        <v>43380</v>
      </c>
      <c r="C2903" s="99">
        <f>'Farm Runoff'!$D2903</f>
        <v>14555.4624</v>
      </c>
      <c r="D2903" s="99">
        <f>'Irrigation Demand'!$D2903</f>
        <v>1989.1844574780059</v>
      </c>
      <c r="E2903" s="99">
        <f>$C2903*Farms!$H$6/100</f>
        <v>3609.7546751999998</v>
      </c>
      <c r="F2903" s="99">
        <f t="shared" si="270"/>
        <v>10945.707724800001</v>
      </c>
      <c r="G2903" s="99">
        <f>IF(H2903&lt;Farms!$I$6*1000,(MIN(F2903,Farms!$L$6)),0)</f>
        <v>0</v>
      </c>
      <c r="H2903" s="100">
        <f t="shared" si="275"/>
        <v>495000</v>
      </c>
      <c r="I2903" s="100">
        <f t="shared" si="271"/>
        <v>496620.57021772198</v>
      </c>
      <c r="J2903" s="100">
        <f>MIN(I2903,Farms!$I$6*1000)</f>
        <v>495000</v>
      </c>
      <c r="K2903" s="100">
        <f>MAX(I2903-Farms!$I$6*1000, 0)</f>
        <v>1620.5702177219791</v>
      </c>
      <c r="L2903" s="100">
        <f t="shared" si="272"/>
        <v>10945.707724800001</v>
      </c>
      <c r="M2903" s="100">
        <f t="shared" si="273"/>
        <v>397.83689149560121</v>
      </c>
      <c r="N2903" s="154">
        <f t="shared" si="274"/>
        <v>12964.114834017581</v>
      </c>
    </row>
    <row r="2904" spans="2:14" x14ac:dyDescent="0.25">
      <c r="B2904" s="4">
        <v>43381</v>
      </c>
      <c r="C2904" s="99">
        <f>'Farm Runoff'!$D2904</f>
        <v>10933.574399999998</v>
      </c>
      <c r="D2904" s="99">
        <f>'Irrigation Demand'!$D2904</f>
        <v>1989.1844574780059</v>
      </c>
      <c r="E2904" s="99">
        <f>$C2904*Farms!$H$6/100</f>
        <v>2711.5264511999994</v>
      </c>
      <c r="F2904" s="99">
        <f t="shared" si="270"/>
        <v>8222.0479487999983</v>
      </c>
      <c r="G2904" s="99">
        <f>IF(H2904&lt;Farms!$I$6*1000,(MIN(F2904,Farms!$L$6)),0)</f>
        <v>0</v>
      </c>
      <c r="H2904" s="100">
        <f t="shared" si="275"/>
        <v>495000</v>
      </c>
      <c r="I2904" s="100">
        <f t="shared" si="271"/>
        <v>495722.34199372202</v>
      </c>
      <c r="J2904" s="100">
        <f>MIN(I2904,Farms!$I$6*1000)</f>
        <v>495000</v>
      </c>
      <c r="K2904" s="100">
        <f>MAX(I2904-Farms!$I$6*1000, 0)</f>
        <v>722.34199372201692</v>
      </c>
      <c r="L2904" s="100">
        <f t="shared" si="272"/>
        <v>8222.0479487999983</v>
      </c>
      <c r="M2904" s="100">
        <f t="shared" si="273"/>
        <v>397.83689149560121</v>
      </c>
      <c r="N2904" s="154">
        <f t="shared" si="274"/>
        <v>9342.2268340176161</v>
      </c>
    </row>
    <row r="2905" spans="2:14" x14ac:dyDescent="0.25">
      <c r="B2905" s="4">
        <v>43382</v>
      </c>
      <c r="C2905" s="99">
        <f>'Farm Runoff'!$D2905</f>
        <v>8341.6608000000015</v>
      </c>
      <c r="D2905" s="99">
        <f>'Irrigation Demand'!$D2905</f>
        <v>1989.1844574780059</v>
      </c>
      <c r="E2905" s="99">
        <f>$C2905*Farms!$H$6/100</f>
        <v>2068.7318784000004</v>
      </c>
      <c r="F2905" s="99">
        <f t="shared" si="270"/>
        <v>6272.9289216000016</v>
      </c>
      <c r="G2905" s="99">
        <f>IF(H2905&lt;Farms!$I$6*1000,(MIN(F2905,Farms!$L$6)),0)</f>
        <v>0</v>
      </c>
      <c r="H2905" s="100">
        <f t="shared" si="275"/>
        <v>495000</v>
      </c>
      <c r="I2905" s="100">
        <f t="shared" si="271"/>
        <v>495079.54742092203</v>
      </c>
      <c r="J2905" s="100">
        <f>MIN(I2905,Farms!$I$6*1000)</f>
        <v>495000</v>
      </c>
      <c r="K2905" s="100">
        <f>MAX(I2905-Farms!$I$6*1000, 0)</f>
        <v>79.547420922026504</v>
      </c>
      <c r="L2905" s="100">
        <f t="shared" si="272"/>
        <v>6272.9289216000016</v>
      </c>
      <c r="M2905" s="100">
        <f t="shared" si="273"/>
        <v>397.83689149560121</v>
      </c>
      <c r="N2905" s="154">
        <f t="shared" si="274"/>
        <v>6750.3132340176289</v>
      </c>
    </row>
    <row r="2906" spans="2:14" x14ac:dyDescent="0.25">
      <c r="B2906" s="4">
        <v>43383</v>
      </c>
      <c r="C2906" s="99">
        <f>'Farm Runoff'!$D2906</f>
        <v>6496.7616000000007</v>
      </c>
      <c r="D2906" s="99">
        <f>'Irrigation Demand'!$D2906</f>
        <v>1989.1844574780059</v>
      </c>
      <c r="E2906" s="99">
        <f>$C2906*Farms!$H$6/100</f>
        <v>1611.1968768000004</v>
      </c>
      <c r="F2906" s="99">
        <f t="shared" si="270"/>
        <v>4885.5647232000001</v>
      </c>
      <c r="G2906" s="99">
        <f>IF(H2906&lt;Farms!$I$6*1000,(MIN(F2906,Farms!$L$6)),0)</f>
        <v>0</v>
      </c>
      <c r="H2906" s="100">
        <f t="shared" si="275"/>
        <v>495000</v>
      </c>
      <c r="I2906" s="100">
        <f t="shared" si="271"/>
        <v>494622.01241932198</v>
      </c>
      <c r="J2906" s="100">
        <f>MIN(I2906,Farms!$I$6*1000)</f>
        <v>494622.01241932198</v>
      </c>
      <c r="K2906" s="100">
        <f>MAX(I2906-Farms!$I$6*1000, 0)</f>
        <v>0</v>
      </c>
      <c r="L2906" s="100">
        <f t="shared" si="272"/>
        <v>4885.5647232000001</v>
      </c>
      <c r="M2906" s="100">
        <f t="shared" si="273"/>
        <v>397.83689149560121</v>
      </c>
      <c r="N2906" s="154">
        <f t="shared" si="274"/>
        <v>5283.401614695601</v>
      </c>
    </row>
    <row r="2907" spans="2:14" x14ac:dyDescent="0.25">
      <c r="B2907" s="4">
        <v>43384</v>
      </c>
      <c r="C2907" s="99">
        <f>'Farm Runoff'!$D2907</f>
        <v>4606.5887999999995</v>
      </c>
      <c r="D2907" s="99">
        <f>'Irrigation Demand'!$D2907</f>
        <v>1989.1844574780059</v>
      </c>
      <c r="E2907" s="99">
        <f>$C2907*Farms!$H$6/100</f>
        <v>1142.4340224</v>
      </c>
      <c r="F2907" s="99">
        <f t="shared" si="270"/>
        <v>3464.1547775999998</v>
      </c>
      <c r="G2907" s="99">
        <f>IF(H2907&lt;Farms!$I$6*1000,(MIN(F2907,Farms!$L$6)),0)</f>
        <v>3464.1547775999998</v>
      </c>
      <c r="H2907" s="100">
        <f t="shared" si="275"/>
        <v>494622.01241932198</v>
      </c>
      <c r="I2907" s="100">
        <f t="shared" si="271"/>
        <v>497239.41676184401</v>
      </c>
      <c r="J2907" s="100">
        <f>MIN(I2907,Farms!$I$6*1000)</f>
        <v>495000</v>
      </c>
      <c r="K2907" s="100">
        <f>MAX(I2907-Farms!$I$6*1000, 0)</f>
        <v>2239.4167618440115</v>
      </c>
      <c r="L2907" s="100">
        <f t="shared" si="272"/>
        <v>0</v>
      </c>
      <c r="M2907" s="100">
        <f t="shared" si="273"/>
        <v>397.83689149560121</v>
      </c>
      <c r="N2907" s="154">
        <f t="shared" si="274"/>
        <v>2637.2536533396128</v>
      </c>
    </row>
    <row r="2908" spans="2:14" x14ac:dyDescent="0.25">
      <c r="B2908" s="4">
        <v>43385</v>
      </c>
      <c r="C2908" s="99">
        <f>'Farm Runoff'!$D2908</f>
        <v>4606.5887999999995</v>
      </c>
      <c r="D2908" s="99">
        <f>'Irrigation Demand'!$D2908</f>
        <v>1989.1844574780059</v>
      </c>
      <c r="E2908" s="99">
        <f>$C2908*Farms!$H$6/100</f>
        <v>1142.4340224</v>
      </c>
      <c r="F2908" s="99">
        <f t="shared" si="270"/>
        <v>3464.1547775999998</v>
      </c>
      <c r="G2908" s="99">
        <f>IF(H2908&lt;Farms!$I$6*1000,(MIN(F2908,Farms!$L$6)),0)</f>
        <v>0</v>
      </c>
      <c r="H2908" s="100">
        <f t="shared" si="275"/>
        <v>495000</v>
      </c>
      <c r="I2908" s="100">
        <f t="shared" si="271"/>
        <v>494153.24956492201</v>
      </c>
      <c r="J2908" s="100">
        <f>MIN(I2908,Farms!$I$6*1000)</f>
        <v>494153.24956492201</v>
      </c>
      <c r="K2908" s="100">
        <f>MAX(I2908-Farms!$I$6*1000, 0)</f>
        <v>0</v>
      </c>
      <c r="L2908" s="100">
        <f t="shared" si="272"/>
        <v>3464.1547775999998</v>
      </c>
      <c r="M2908" s="100">
        <f t="shared" si="273"/>
        <v>397.83689149560121</v>
      </c>
      <c r="N2908" s="154">
        <f t="shared" si="274"/>
        <v>3861.9916690956011</v>
      </c>
    </row>
    <row r="2909" spans="2:14" x14ac:dyDescent="0.25">
      <c r="B2909" s="4">
        <v>43386</v>
      </c>
      <c r="C2909" s="99">
        <f>'Farm Runoff'!$D2909</f>
        <v>5025.3695999999991</v>
      </c>
      <c r="D2909" s="99">
        <f>'Irrigation Demand'!$D2909</f>
        <v>1989.1844574780059</v>
      </c>
      <c r="E2909" s="99">
        <f>$C2909*Farms!$H$6/100</f>
        <v>1246.2916607999998</v>
      </c>
      <c r="F2909" s="99">
        <f t="shared" si="270"/>
        <v>3779.0779391999995</v>
      </c>
      <c r="G2909" s="99">
        <f>IF(H2909&lt;Farms!$I$6*1000,(MIN(F2909,Farms!$L$6)),0)</f>
        <v>3779.0779391999995</v>
      </c>
      <c r="H2909" s="100">
        <f t="shared" si="275"/>
        <v>494153.24956492201</v>
      </c>
      <c r="I2909" s="100">
        <f t="shared" si="271"/>
        <v>497189.43470744399</v>
      </c>
      <c r="J2909" s="100">
        <f>MIN(I2909,Farms!$I$6*1000)</f>
        <v>495000</v>
      </c>
      <c r="K2909" s="100">
        <f>MAX(I2909-Farms!$I$6*1000, 0)</f>
        <v>2189.4347074439866</v>
      </c>
      <c r="L2909" s="100">
        <f t="shared" si="272"/>
        <v>0</v>
      </c>
      <c r="M2909" s="100">
        <f t="shared" si="273"/>
        <v>397.83689149560121</v>
      </c>
      <c r="N2909" s="154">
        <f t="shared" si="274"/>
        <v>2587.2715989395879</v>
      </c>
    </row>
    <row r="2910" spans="2:14" x14ac:dyDescent="0.25">
      <c r="B2910" s="4">
        <v>43387</v>
      </c>
      <c r="C2910" s="99">
        <f>'Farm Runoff'!$D2910</f>
        <v>5534.6976000000004</v>
      </c>
      <c r="D2910" s="99">
        <f>'Irrigation Demand'!$D2910</f>
        <v>1989.1844574780059</v>
      </c>
      <c r="E2910" s="99">
        <f>$C2910*Farms!$H$6/100</f>
        <v>1372.6050048000002</v>
      </c>
      <c r="F2910" s="99">
        <f t="shared" si="270"/>
        <v>4162.0925951999998</v>
      </c>
      <c r="G2910" s="99">
        <f>IF(H2910&lt;Farms!$I$6*1000,(MIN(F2910,Farms!$L$6)),0)</f>
        <v>0</v>
      </c>
      <c r="H2910" s="100">
        <f t="shared" si="275"/>
        <v>495000</v>
      </c>
      <c r="I2910" s="100">
        <f t="shared" si="271"/>
        <v>494383.42054732202</v>
      </c>
      <c r="J2910" s="100">
        <f>MIN(I2910,Farms!$I$6*1000)</f>
        <v>494383.42054732202</v>
      </c>
      <c r="K2910" s="100">
        <f>MAX(I2910-Farms!$I$6*1000, 0)</f>
        <v>0</v>
      </c>
      <c r="L2910" s="100">
        <f t="shared" si="272"/>
        <v>4162.0925951999998</v>
      </c>
      <c r="M2910" s="100">
        <f t="shared" si="273"/>
        <v>397.83689149560121</v>
      </c>
      <c r="N2910" s="154">
        <f t="shared" si="274"/>
        <v>4559.9294866956006</v>
      </c>
    </row>
    <row r="2911" spans="2:14" x14ac:dyDescent="0.25">
      <c r="B2911" s="4">
        <v>43388</v>
      </c>
      <c r="C2911" s="99">
        <f>'Farm Runoff'!$D2911</f>
        <v>3101.2416000000003</v>
      </c>
      <c r="D2911" s="99">
        <f>'Irrigation Demand'!$D2911</f>
        <v>1989.1844574780059</v>
      </c>
      <c r="E2911" s="99">
        <f>$C2911*Farms!$H$6/100</f>
        <v>769.10791680000011</v>
      </c>
      <c r="F2911" s="99">
        <f t="shared" si="270"/>
        <v>2332.1336832000002</v>
      </c>
      <c r="G2911" s="99">
        <f>IF(H2911&lt;Farms!$I$6*1000,(MIN(F2911,Farms!$L$6)),0)</f>
        <v>2332.1336832000002</v>
      </c>
      <c r="H2911" s="100">
        <f t="shared" si="275"/>
        <v>494383.42054732202</v>
      </c>
      <c r="I2911" s="100">
        <f t="shared" si="271"/>
        <v>495495.47768984403</v>
      </c>
      <c r="J2911" s="100">
        <f>MIN(I2911,Farms!$I$6*1000)</f>
        <v>495000</v>
      </c>
      <c r="K2911" s="100">
        <f>MAX(I2911-Farms!$I$6*1000, 0)</f>
        <v>495.47768984403228</v>
      </c>
      <c r="L2911" s="100">
        <f t="shared" si="272"/>
        <v>0</v>
      </c>
      <c r="M2911" s="100">
        <f t="shared" si="273"/>
        <v>397.83689149560121</v>
      </c>
      <c r="N2911" s="154">
        <f t="shared" si="274"/>
        <v>893.31458133963349</v>
      </c>
    </row>
    <row r="2912" spans="2:14" x14ac:dyDescent="0.25">
      <c r="B2912" s="4">
        <v>43389</v>
      </c>
      <c r="C2912" s="99">
        <f>'Farm Runoff'!$D2912</f>
        <v>2840.9184000000005</v>
      </c>
      <c r="D2912" s="99">
        <f>'Irrigation Demand'!$D2912</f>
        <v>1989.1844574780059</v>
      </c>
      <c r="E2912" s="99">
        <f>$C2912*Farms!$H$6/100</f>
        <v>704.54776320000019</v>
      </c>
      <c r="F2912" s="99">
        <f t="shared" si="270"/>
        <v>2136.3706368000003</v>
      </c>
      <c r="G2912" s="99">
        <f>IF(H2912&lt;Farms!$I$6*1000,(MIN(F2912,Farms!$L$6)),0)</f>
        <v>0</v>
      </c>
      <c r="H2912" s="100">
        <f t="shared" si="275"/>
        <v>495000</v>
      </c>
      <c r="I2912" s="100">
        <f t="shared" si="271"/>
        <v>493715.36330572201</v>
      </c>
      <c r="J2912" s="100">
        <f>MIN(I2912,Farms!$I$6*1000)</f>
        <v>493715.36330572201</v>
      </c>
      <c r="K2912" s="100">
        <f>MAX(I2912-Farms!$I$6*1000, 0)</f>
        <v>0</v>
      </c>
      <c r="L2912" s="100">
        <f t="shared" si="272"/>
        <v>2136.3706368000003</v>
      </c>
      <c r="M2912" s="100">
        <f t="shared" si="273"/>
        <v>397.83689149560121</v>
      </c>
      <c r="N2912" s="154">
        <f t="shared" si="274"/>
        <v>2534.2075282956016</v>
      </c>
    </row>
    <row r="2913" spans="2:14" x14ac:dyDescent="0.25">
      <c r="B2913" s="4">
        <v>43390</v>
      </c>
      <c r="C2913" s="99">
        <f>'Farm Runoff'!$D2913</f>
        <v>3995.3951999999995</v>
      </c>
      <c r="D2913" s="99">
        <f>'Irrigation Demand'!$D2913</f>
        <v>1989.1844574780059</v>
      </c>
      <c r="E2913" s="99">
        <f>$C2913*Farms!$H$6/100</f>
        <v>990.85800959999995</v>
      </c>
      <c r="F2913" s="99">
        <f t="shared" si="270"/>
        <v>3004.5371903999994</v>
      </c>
      <c r="G2913" s="99">
        <f>IF(H2913&lt;Farms!$I$6*1000,(MIN(F2913,Farms!$L$6)),0)</f>
        <v>3004.5371903999994</v>
      </c>
      <c r="H2913" s="100">
        <f t="shared" si="275"/>
        <v>493715.36330572201</v>
      </c>
      <c r="I2913" s="100">
        <f t="shared" si="271"/>
        <v>495721.57404824405</v>
      </c>
      <c r="J2913" s="100">
        <f>MIN(I2913,Farms!$I$6*1000)</f>
        <v>495000</v>
      </c>
      <c r="K2913" s="100">
        <f>MAX(I2913-Farms!$I$6*1000, 0)</f>
        <v>721.57404824404512</v>
      </c>
      <c r="L2913" s="100">
        <f t="shared" si="272"/>
        <v>0</v>
      </c>
      <c r="M2913" s="100">
        <f t="shared" si="273"/>
        <v>397.83689149560121</v>
      </c>
      <c r="N2913" s="154">
        <f t="shared" si="274"/>
        <v>1119.4109397396464</v>
      </c>
    </row>
    <row r="2914" spans="2:14" x14ac:dyDescent="0.25">
      <c r="B2914" s="4">
        <v>43391</v>
      </c>
      <c r="C2914" s="99">
        <f>'Farm Runoff'!$D2914</f>
        <v>2105.2224000000001</v>
      </c>
      <c r="D2914" s="99">
        <f>'Irrigation Demand'!$D2914</f>
        <v>1989.1844574780059</v>
      </c>
      <c r="E2914" s="99">
        <f>$C2914*Farms!$H$6/100</f>
        <v>522.09515520000002</v>
      </c>
      <c r="F2914" s="99">
        <f t="shared" si="270"/>
        <v>1583.1272448</v>
      </c>
      <c r="G2914" s="99">
        <f>IF(H2914&lt;Farms!$I$6*1000,(MIN(F2914,Farms!$L$6)),0)</f>
        <v>0</v>
      </c>
      <c r="H2914" s="100">
        <f t="shared" si="275"/>
        <v>495000</v>
      </c>
      <c r="I2914" s="100">
        <f t="shared" si="271"/>
        <v>493532.91069772199</v>
      </c>
      <c r="J2914" s="100">
        <f>MIN(I2914,Farms!$I$6*1000)</f>
        <v>493532.91069772199</v>
      </c>
      <c r="K2914" s="100">
        <f>MAX(I2914-Farms!$I$6*1000, 0)</f>
        <v>0</v>
      </c>
      <c r="L2914" s="100">
        <f t="shared" si="272"/>
        <v>1583.1272448</v>
      </c>
      <c r="M2914" s="100">
        <f t="shared" si="273"/>
        <v>397.83689149560121</v>
      </c>
      <c r="N2914" s="154">
        <f t="shared" si="274"/>
        <v>1980.9641362956013</v>
      </c>
    </row>
    <row r="2915" spans="2:14" x14ac:dyDescent="0.25">
      <c r="B2915" s="4">
        <v>43392</v>
      </c>
      <c r="C2915" s="99">
        <f>'Farm Runoff'!$D2915</f>
        <v>2365.5455999999995</v>
      </c>
      <c r="D2915" s="99">
        <f>'Irrigation Demand'!$D2915</f>
        <v>1989.1844574780059</v>
      </c>
      <c r="E2915" s="99">
        <f>$C2915*Farms!$H$6/100</f>
        <v>586.65530879999994</v>
      </c>
      <c r="F2915" s="99">
        <f t="shared" si="270"/>
        <v>1778.8902911999994</v>
      </c>
      <c r="G2915" s="99">
        <f>IF(H2915&lt;Farms!$I$6*1000,(MIN(F2915,Farms!$L$6)),0)</f>
        <v>1778.8902911999994</v>
      </c>
      <c r="H2915" s="100">
        <f t="shared" si="275"/>
        <v>493532.91069772199</v>
      </c>
      <c r="I2915" s="100">
        <f t="shared" si="271"/>
        <v>493909.27184024401</v>
      </c>
      <c r="J2915" s="100">
        <f>MIN(I2915,Farms!$I$6*1000)</f>
        <v>493909.27184024401</v>
      </c>
      <c r="K2915" s="100">
        <f>MAX(I2915-Farms!$I$6*1000, 0)</f>
        <v>0</v>
      </c>
      <c r="L2915" s="100">
        <f t="shared" si="272"/>
        <v>0</v>
      </c>
      <c r="M2915" s="100">
        <f t="shared" si="273"/>
        <v>397.83689149560121</v>
      </c>
      <c r="N2915" s="154">
        <f t="shared" si="274"/>
        <v>397.83689149560121</v>
      </c>
    </row>
    <row r="2916" spans="2:14" x14ac:dyDescent="0.25">
      <c r="B2916" s="4">
        <v>43393</v>
      </c>
      <c r="C2916" s="99">
        <f>'Farm Runoff'!$D2916</f>
        <v>1822.2624000000003</v>
      </c>
      <c r="D2916" s="99">
        <f>'Irrigation Demand'!$D2916</f>
        <v>1989.1844574780059</v>
      </c>
      <c r="E2916" s="99">
        <f>$C2916*Farms!$H$6/100</f>
        <v>451.92107520000013</v>
      </c>
      <c r="F2916" s="99">
        <f t="shared" si="270"/>
        <v>1370.3413248000002</v>
      </c>
      <c r="G2916" s="99">
        <f>IF(H2916&lt;Farms!$I$6*1000,(MIN(F2916,Farms!$L$6)),0)</f>
        <v>1370.3413248000002</v>
      </c>
      <c r="H2916" s="100">
        <f t="shared" si="275"/>
        <v>493909.27184024401</v>
      </c>
      <c r="I2916" s="100">
        <f t="shared" si="271"/>
        <v>493742.34978276602</v>
      </c>
      <c r="J2916" s="100">
        <f>MIN(I2916,Farms!$I$6*1000)</f>
        <v>493742.34978276602</v>
      </c>
      <c r="K2916" s="100">
        <f>MAX(I2916-Farms!$I$6*1000, 0)</f>
        <v>0</v>
      </c>
      <c r="L2916" s="100">
        <f t="shared" si="272"/>
        <v>0</v>
      </c>
      <c r="M2916" s="100">
        <f t="shared" si="273"/>
        <v>397.83689149560121</v>
      </c>
      <c r="N2916" s="154">
        <f t="shared" si="274"/>
        <v>397.83689149560121</v>
      </c>
    </row>
    <row r="2917" spans="2:14" x14ac:dyDescent="0.25">
      <c r="B2917" s="4">
        <v>43394</v>
      </c>
      <c r="C2917" s="99">
        <f>'Farm Runoff'!$D2917</f>
        <v>2331.5904</v>
      </c>
      <c r="D2917" s="99">
        <f>'Irrigation Demand'!$D2917</f>
        <v>1989.1844574780059</v>
      </c>
      <c r="E2917" s="99">
        <f>$C2917*Farms!$H$6/100</f>
        <v>578.23441920000005</v>
      </c>
      <c r="F2917" s="99">
        <f t="shared" si="270"/>
        <v>1753.3559808</v>
      </c>
      <c r="G2917" s="99">
        <f>IF(H2917&lt;Farms!$I$6*1000,(MIN(F2917,Farms!$L$6)),0)</f>
        <v>1753.3559808</v>
      </c>
      <c r="H2917" s="100">
        <f t="shared" si="275"/>
        <v>493742.34978276602</v>
      </c>
      <c r="I2917" s="100">
        <f t="shared" si="271"/>
        <v>494084.75572528801</v>
      </c>
      <c r="J2917" s="100">
        <f>MIN(I2917,Farms!$I$6*1000)</f>
        <v>494084.75572528801</v>
      </c>
      <c r="K2917" s="100">
        <f>MAX(I2917-Farms!$I$6*1000, 0)</f>
        <v>0</v>
      </c>
      <c r="L2917" s="100">
        <f t="shared" si="272"/>
        <v>0</v>
      </c>
      <c r="M2917" s="100">
        <f t="shared" si="273"/>
        <v>397.83689149560121</v>
      </c>
      <c r="N2917" s="154">
        <f t="shared" si="274"/>
        <v>397.83689149560121</v>
      </c>
    </row>
    <row r="2918" spans="2:14" x14ac:dyDescent="0.25">
      <c r="B2918" s="4">
        <v>43395</v>
      </c>
      <c r="C2918" s="99">
        <f>'Farm Runoff'!$D2918</f>
        <v>962.06400000000008</v>
      </c>
      <c r="D2918" s="99">
        <f>'Irrigation Demand'!$D2918</f>
        <v>1989.1844574780059</v>
      </c>
      <c r="E2918" s="99">
        <f>$C2918*Farms!$H$6/100</f>
        <v>238.59187200000005</v>
      </c>
      <c r="F2918" s="99">
        <f t="shared" si="270"/>
        <v>723.472128</v>
      </c>
      <c r="G2918" s="99">
        <f>IF(H2918&lt;Farms!$I$6*1000,(MIN(F2918,Farms!$L$6)),0)</f>
        <v>723.472128</v>
      </c>
      <c r="H2918" s="100">
        <f t="shared" si="275"/>
        <v>494084.75572528801</v>
      </c>
      <c r="I2918" s="100">
        <f t="shared" si="271"/>
        <v>493057.63526781002</v>
      </c>
      <c r="J2918" s="100">
        <f>MIN(I2918,Farms!$I$6*1000)</f>
        <v>493057.63526781002</v>
      </c>
      <c r="K2918" s="100">
        <f>MAX(I2918-Farms!$I$6*1000, 0)</f>
        <v>0</v>
      </c>
      <c r="L2918" s="100">
        <f t="shared" si="272"/>
        <v>0</v>
      </c>
      <c r="M2918" s="100">
        <f t="shared" si="273"/>
        <v>397.83689149560121</v>
      </c>
      <c r="N2918" s="154">
        <f t="shared" si="274"/>
        <v>397.83689149560121</v>
      </c>
    </row>
    <row r="2919" spans="2:14" x14ac:dyDescent="0.25">
      <c r="B2919" s="4">
        <v>43396</v>
      </c>
      <c r="C2919" s="99">
        <f>'Farm Runoff'!$D2919</f>
        <v>2241.0431999999996</v>
      </c>
      <c r="D2919" s="99">
        <f>'Irrigation Demand'!$D2919</f>
        <v>0</v>
      </c>
      <c r="E2919" s="99">
        <f>$C2919*Farms!$H$6/100</f>
        <v>555.77871359999995</v>
      </c>
      <c r="F2919" s="99">
        <f t="shared" si="270"/>
        <v>1685.2644863999997</v>
      </c>
      <c r="G2919" s="99">
        <f>IF(H2919&lt;Farms!$I$6*1000,(MIN(F2919,Farms!$L$6)),0)</f>
        <v>1685.2644863999997</v>
      </c>
      <c r="H2919" s="100">
        <f t="shared" si="275"/>
        <v>493057.63526781002</v>
      </c>
      <c r="I2919" s="100">
        <f t="shared" si="271"/>
        <v>495298.67846781004</v>
      </c>
      <c r="J2919" s="100">
        <f>MIN(I2919,Farms!$I$6*1000)</f>
        <v>495000</v>
      </c>
      <c r="K2919" s="100">
        <f>MAX(I2919-Farms!$I$6*1000, 0)</f>
        <v>298.67846781003755</v>
      </c>
      <c r="L2919" s="100">
        <f t="shared" si="272"/>
        <v>0</v>
      </c>
      <c r="M2919" s="100">
        <f t="shared" si="273"/>
        <v>0</v>
      </c>
      <c r="N2919" s="154">
        <f t="shared" si="274"/>
        <v>298.67846781003755</v>
      </c>
    </row>
    <row r="2920" spans="2:14" x14ac:dyDescent="0.25">
      <c r="B2920" s="4">
        <v>43397</v>
      </c>
      <c r="C2920" s="99">
        <f>'Farm Runoff'!$D2920</f>
        <v>1211.0688</v>
      </c>
      <c r="D2920" s="99">
        <f>'Irrigation Demand'!$D2920</f>
        <v>1989.1844574780059</v>
      </c>
      <c r="E2920" s="99">
        <f>$C2920*Farms!$H$6/100</f>
        <v>300.34506240000002</v>
      </c>
      <c r="F2920" s="99">
        <f t="shared" si="270"/>
        <v>910.72373760000005</v>
      </c>
      <c r="G2920" s="99">
        <f>IF(H2920&lt;Farms!$I$6*1000,(MIN(F2920,Farms!$L$6)),0)</f>
        <v>0</v>
      </c>
      <c r="H2920" s="100">
        <f t="shared" si="275"/>
        <v>495000</v>
      </c>
      <c r="I2920" s="100">
        <f t="shared" si="271"/>
        <v>493311.16060492198</v>
      </c>
      <c r="J2920" s="100">
        <f>MIN(I2920,Farms!$I$6*1000)</f>
        <v>493311.16060492198</v>
      </c>
      <c r="K2920" s="100">
        <f>MAX(I2920-Farms!$I$6*1000, 0)</f>
        <v>0</v>
      </c>
      <c r="L2920" s="100">
        <f t="shared" si="272"/>
        <v>910.72373760000005</v>
      </c>
      <c r="M2920" s="100">
        <f t="shared" si="273"/>
        <v>397.83689149560121</v>
      </c>
      <c r="N2920" s="154">
        <f t="shared" si="274"/>
        <v>1308.5606290956011</v>
      </c>
    </row>
    <row r="2921" spans="2:14" x14ac:dyDescent="0.25">
      <c r="B2921" s="4">
        <v>43398</v>
      </c>
      <c r="C2921" s="99">
        <f>'Farm Runoff'!$D2921</f>
        <v>384.82560000000007</v>
      </c>
      <c r="D2921" s="99">
        <f>'Irrigation Demand'!$D2921</f>
        <v>1989.1844574780059</v>
      </c>
      <c r="E2921" s="99">
        <f>$C2921*Farms!$H$6/100</f>
        <v>95.436748800000018</v>
      </c>
      <c r="F2921" s="99">
        <f t="shared" si="270"/>
        <v>289.38885120000003</v>
      </c>
      <c r="G2921" s="99">
        <f>IF(H2921&lt;Farms!$I$6*1000,(MIN(F2921,Farms!$L$6)),0)</f>
        <v>289.38885120000003</v>
      </c>
      <c r="H2921" s="100">
        <f t="shared" si="275"/>
        <v>493311.16060492198</v>
      </c>
      <c r="I2921" s="100">
        <f t="shared" si="271"/>
        <v>491706.80174744397</v>
      </c>
      <c r="J2921" s="100">
        <f>MIN(I2921,Farms!$I$6*1000)</f>
        <v>491706.80174744397</v>
      </c>
      <c r="K2921" s="100">
        <f>MAX(I2921-Farms!$I$6*1000, 0)</f>
        <v>0</v>
      </c>
      <c r="L2921" s="100">
        <f t="shared" si="272"/>
        <v>0</v>
      </c>
      <c r="M2921" s="100">
        <f t="shared" si="273"/>
        <v>397.83689149560121</v>
      </c>
      <c r="N2921" s="154">
        <f t="shared" si="274"/>
        <v>397.83689149560121</v>
      </c>
    </row>
    <row r="2922" spans="2:14" x14ac:dyDescent="0.25">
      <c r="B2922" s="4">
        <v>43399</v>
      </c>
      <c r="C2922" s="99">
        <f>'Farm Runoff'!$D2922</f>
        <v>90.547200000000018</v>
      </c>
      <c r="D2922" s="99">
        <f>'Irrigation Demand'!$D2922</f>
        <v>1989.1844574780059</v>
      </c>
      <c r="E2922" s="99">
        <f>$C2922*Farms!$H$6/100</f>
        <v>22.455705600000005</v>
      </c>
      <c r="F2922" s="99">
        <f t="shared" si="270"/>
        <v>68.091494400000016</v>
      </c>
      <c r="G2922" s="99">
        <f>IF(H2922&lt;Farms!$I$6*1000,(MIN(F2922,Farms!$L$6)),0)</f>
        <v>68.091494400000016</v>
      </c>
      <c r="H2922" s="100">
        <f t="shared" si="275"/>
        <v>491706.80174744397</v>
      </c>
      <c r="I2922" s="100">
        <f t="shared" si="271"/>
        <v>489808.16448996594</v>
      </c>
      <c r="J2922" s="100">
        <f>MIN(I2922,Farms!$I$6*1000)</f>
        <v>489808.16448996594</v>
      </c>
      <c r="K2922" s="100">
        <f>MAX(I2922-Farms!$I$6*1000, 0)</f>
        <v>0</v>
      </c>
      <c r="L2922" s="100">
        <f t="shared" si="272"/>
        <v>0</v>
      </c>
      <c r="M2922" s="100">
        <f t="shared" si="273"/>
        <v>397.83689149560121</v>
      </c>
      <c r="N2922" s="154">
        <f t="shared" si="274"/>
        <v>397.83689149560121</v>
      </c>
    </row>
    <row r="2923" spans="2:14" x14ac:dyDescent="0.25">
      <c r="B2923" s="4">
        <v>43400</v>
      </c>
      <c r="C2923" s="99">
        <f>'Farm Runoff'!$D2923</f>
        <v>0</v>
      </c>
      <c r="D2923" s="99">
        <f>'Irrigation Demand'!$D2923</f>
        <v>1989.1844574780059</v>
      </c>
      <c r="E2923" s="99">
        <f>$C2923*Farms!$H$6/100</f>
        <v>0</v>
      </c>
      <c r="F2923" s="99">
        <f t="shared" si="270"/>
        <v>0</v>
      </c>
      <c r="G2923" s="99">
        <f>IF(H2923&lt;Farms!$I$6*1000,(MIN(F2923,Farms!$L$6)),0)</f>
        <v>0</v>
      </c>
      <c r="H2923" s="100">
        <f t="shared" si="275"/>
        <v>489808.16448996594</v>
      </c>
      <c r="I2923" s="100">
        <f t="shared" si="271"/>
        <v>487818.98003248795</v>
      </c>
      <c r="J2923" s="100">
        <f>MIN(I2923,Farms!$I$6*1000)</f>
        <v>487818.98003248795</v>
      </c>
      <c r="K2923" s="100">
        <f>MAX(I2923-Farms!$I$6*1000, 0)</f>
        <v>0</v>
      </c>
      <c r="L2923" s="100">
        <f t="shared" si="272"/>
        <v>0</v>
      </c>
      <c r="M2923" s="100">
        <f t="shared" si="273"/>
        <v>397.83689149560121</v>
      </c>
      <c r="N2923" s="154">
        <f t="shared" si="274"/>
        <v>397.83689149560121</v>
      </c>
    </row>
    <row r="2924" spans="2:14" x14ac:dyDescent="0.25">
      <c r="B2924" s="4">
        <v>43401</v>
      </c>
      <c r="C2924" s="99">
        <f>'Farm Runoff'!$D2924</f>
        <v>0</v>
      </c>
      <c r="D2924" s="99">
        <f>'Irrigation Demand'!$D2924</f>
        <v>1989.1844574780059</v>
      </c>
      <c r="E2924" s="99">
        <f>$C2924*Farms!$H$6/100</f>
        <v>0</v>
      </c>
      <c r="F2924" s="99">
        <f t="shared" si="270"/>
        <v>0</v>
      </c>
      <c r="G2924" s="99">
        <f>IF(H2924&lt;Farms!$I$6*1000,(MIN(F2924,Farms!$L$6)),0)</f>
        <v>0</v>
      </c>
      <c r="H2924" s="100">
        <f t="shared" si="275"/>
        <v>487818.98003248795</v>
      </c>
      <c r="I2924" s="100">
        <f t="shared" si="271"/>
        <v>485829.79557500995</v>
      </c>
      <c r="J2924" s="100">
        <f>MIN(I2924,Farms!$I$6*1000)</f>
        <v>485829.79557500995</v>
      </c>
      <c r="K2924" s="100">
        <f>MAX(I2924-Farms!$I$6*1000, 0)</f>
        <v>0</v>
      </c>
      <c r="L2924" s="100">
        <f t="shared" si="272"/>
        <v>0</v>
      </c>
      <c r="M2924" s="100">
        <f t="shared" si="273"/>
        <v>397.83689149560121</v>
      </c>
      <c r="N2924" s="154">
        <f t="shared" si="274"/>
        <v>397.83689149560121</v>
      </c>
    </row>
    <row r="2925" spans="2:14" x14ac:dyDescent="0.25">
      <c r="B2925" s="4">
        <v>43402</v>
      </c>
      <c r="C2925" s="99">
        <f>'Farm Runoff'!$D2925</f>
        <v>0</v>
      </c>
      <c r="D2925" s="99">
        <f>'Irrigation Demand'!$D2925</f>
        <v>1989.1844574780059</v>
      </c>
      <c r="E2925" s="99">
        <f>$C2925*Farms!$H$6/100</f>
        <v>0</v>
      </c>
      <c r="F2925" s="99">
        <f t="shared" si="270"/>
        <v>0</v>
      </c>
      <c r="G2925" s="99">
        <f>IF(H2925&lt;Farms!$I$6*1000,(MIN(F2925,Farms!$L$6)),0)</f>
        <v>0</v>
      </c>
      <c r="H2925" s="100">
        <f t="shared" si="275"/>
        <v>485829.79557500995</v>
      </c>
      <c r="I2925" s="100">
        <f t="shared" si="271"/>
        <v>483840.61111753195</v>
      </c>
      <c r="J2925" s="100">
        <f>MIN(I2925,Farms!$I$6*1000)</f>
        <v>483840.61111753195</v>
      </c>
      <c r="K2925" s="100">
        <f>MAX(I2925-Farms!$I$6*1000, 0)</f>
        <v>0</v>
      </c>
      <c r="L2925" s="100">
        <f t="shared" si="272"/>
        <v>0</v>
      </c>
      <c r="M2925" s="100">
        <f t="shared" si="273"/>
        <v>397.83689149560121</v>
      </c>
      <c r="N2925" s="154">
        <f t="shared" si="274"/>
        <v>397.83689149560121</v>
      </c>
    </row>
    <row r="2926" spans="2:14" x14ac:dyDescent="0.25">
      <c r="B2926" s="4">
        <v>43403</v>
      </c>
      <c r="C2926" s="99">
        <f>'Farm Runoff'!$D2926</f>
        <v>90.547200000000018</v>
      </c>
      <c r="D2926" s="99">
        <f>'Irrigation Demand'!$D2926</f>
        <v>0</v>
      </c>
      <c r="E2926" s="99">
        <f>$C2926*Farms!$H$6/100</f>
        <v>22.455705600000005</v>
      </c>
      <c r="F2926" s="99">
        <f t="shared" si="270"/>
        <v>68.091494400000016</v>
      </c>
      <c r="G2926" s="99">
        <f>IF(H2926&lt;Farms!$I$6*1000,(MIN(F2926,Farms!$L$6)),0)</f>
        <v>68.091494400000016</v>
      </c>
      <c r="H2926" s="100">
        <f t="shared" si="275"/>
        <v>483840.61111753195</v>
      </c>
      <c r="I2926" s="100">
        <f t="shared" si="271"/>
        <v>483931.15831753192</v>
      </c>
      <c r="J2926" s="100">
        <f>MIN(I2926,Farms!$I$6*1000)</f>
        <v>483931.15831753192</v>
      </c>
      <c r="K2926" s="100">
        <f>MAX(I2926-Farms!$I$6*1000, 0)</f>
        <v>0</v>
      </c>
      <c r="L2926" s="100">
        <f t="shared" si="272"/>
        <v>0</v>
      </c>
      <c r="M2926" s="100">
        <f t="shared" si="273"/>
        <v>0</v>
      </c>
      <c r="N2926" s="154">
        <f t="shared" si="274"/>
        <v>0</v>
      </c>
    </row>
    <row r="2927" spans="2:14" x14ac:dyDescent="0.25">
      <c r="B2927" s="4">
        <v>43404</v>
      </c>
      <c r="C2927" s="99">
        <f>'Farm Runoff'!$D2927</f>
        <v>158.45760000000001</v>
      </c>
      <c r="D2927" s="99">
        <f>'Irrigation Demand'!$D2927</f>
        <v>1989.1844574780059</v>
      </c>
      <c r="E2927" s="99">
        <f>$C2927*Farms!$H$6/100</f>
        <v>39.297484800000007</v>
      </c>
      <c r="F2927" s="99">
        <f t="shared" si="270"/>
        <v>119.16011520000001</v>
      </c>
      <c r="G2927" s="99">
        <f>IF(H2927&lt;Farms!$I$6*1000,(MIN(F2927,Farms!$L$6)),0)</f>
        <v>119.16011520000001</v>
      </c>
      <c r="H2927" s="100">
        <f t="shared" si="275"/>
        <v>483931.15831753192</v>
      </c>
      <c r="I2927" s="100">
        <f t="shared" si="271"/>
        <v>482100.43146005389</v>
      </c>
      <c r="J2927" s="100">
        <f>MIN(I2927,Farms!$I$6*1000)</f>
        <v>482100.43146005389</v>
      </c>
      <c r="K2927" s="100">
        <f>MAX(I2927-Farms!$I$6*1000, 0)</f>
        <v>0</v>
      </c>
      <c r="L2927" s="100">
        <f t="shared" si="272"/>
        <v>0</v>
      </c>
      <c r="M2927" s="100">
        <f t="shared" si="273"/>
        <v>397.83689149560121</v>
      </c>
      <c r="N2927" s="154">
        <f t="shared" si="274"/>
        <v>397.83689149560121</v>
      </c>
    </row>
    <row r="2928" spans="2:14" x14ac:dyDescent="0.25">
      <c r="B2928" s="4">
        <v>43405</v>
      </c>
      <c r="C2928" s="99">
        <f>'Farm Runoff'!$D2928</f>
        <v>13276.483200000001</v>
      </c>
      <c r="D2928" s="99">
        <f>'Irrigation Demand'!$D2928</f>
        <v>1612.6189898989903</v>
      </c>
      <c r="E2928" s="99">
        <f>$C2928*Farms!$H$6/100</f>
        <v>3292.5678336000001</v>
      </c>
      <c r="F2928" s="99">
        <f t="shared" si="270"/>
        <v>9983.9153664000005</v>
      </c>
      <c r="G2928" s="99">
        <f>IF(H2928&lt;Farms!$I$6*1000,(MIN(F2928,Farms!$L$6)),0)</f>
        <v>9983.9153664000005</v>
      </c>
      <c r="H2928" s="100">
        <f t="shared" si="275"/>
        <v>482100.43146005389</v>
      </c>
      <c r="I2928" s="100">
        <f t="shared" si="271"/>
        <v>493764.29567015485</v>
      </c>
      <c r="J2928" s="100">
        <f>MIN(I2928,Farms!$I$6*1000)</f>
        <v>493764.29567015485</v>
      </c>
      <c r="K2928" s="100">
        <f>MAX(I2928-Farms!$I$6*1000, 0)</f>
        <v>0</v>
      </c>
      <c r="L2928" s="100">
        <f t="shared" si="272"/>
        <v>0</v>
      </c>
      <c r="M2928" s="100">
        <f t="shared" si="273"/>
        <v>322.52379797979808</v>
      </c>
      <c r="N2928" s="154">
        <f t="shared" si="274"/>
        <v>322.52379797979808</v>
      </c>
    </row>
    <row r="2929" spans="2:14" x14ac:dyDescent="0.25">
      <c r="B2929" s="4">
        <v>43406</v>
      </c>
      <c r="C2929" s="99">
        <f>'Farm Runoff'!$D2929</f>
        <v>10616.6592</v>
      </c>
      <c r="D2929" s="99">
        <f>'Irrigation Demand'!$D2929</f>
        <v>1612.6189898989903</v>
      </c>
      <c r="E2929" s="99">
        <f>$C2929*Farms!$H$6/100</f>
        <v>2632.9314815999996</v>
      </c>
      <c r="F2929" s="99">
        <f t="shared" si="270"/>
        <v>7983.7277184000004</v>
      </c>
      <c r="G2929" s="99">
        <f>IF(H2929&lt;Farms!$I$6*1000,(MIN(F2929,Farms!$L$6)),0)</f>
        <v>7983.7277184000004</v>
      </c>
      <c r="H2929" s="100">
        <f t="shared" si="275"/>
        <v>493764.29567015485</v>
      </c>
      <c r="I2929" s="100">
        <f t="shared" si="271"/>
        <v>502768.33588025585</v>
      </c>
      <c r="J2929" s="100">
        <f>MIN(I2929,Farms!$I$6*1000)</f>
        <v>495000</v>
      </c>
      <c r="K2929" s="100">
        <f>MAX(I2929-Farms!$I$6*1000, 0)</f>
        <v>7768.3358802558505</v>
      </c>
      <c r="L2929" s="100">
        <f t="shared" si="272"/>
        <v>0</v>
      </c>
      <c r="M2929" s="100">
        <f t="shared" si="273"/>
        <v>322.52379797979808</v>
      </c>
      <c r="N2929" s="154">
        <f t="shared" si="274"/>
        <v>8090.859678235649</v>
      </c>
    </row>
    <row r="2930" spans="2:14" x14ac:dyDescent="0.25">
      <c r="B2930" s="4">
        <v>43407</v>
      </c>
      <c r="C2930" s="99">
        <f>'Farm Runoff'!$D2930</f>
        <v>16592.774399999998</v>
      </c>
      <c r="D2930" s="99">
        <f>'Irrigation Demand'!$D2930</f>
        <v>1612.6189898989903</v>
      </c>
      <c r="E2930" s="99">
        <f>$C2930*Farms!$H$6/100</f>
        <v>4115.0080511999995</v>
      </c>
      <c r="F2930" s="99">
        <f t="shared" si="270"/>
        <v>12477.7663488</v>
      </c>
      <c r="G2930" s="99">
        <f>IF(H2930&lt;Farms!$I$6*1000,(MIN(F2930,Farms!$L$6)),0)</f>
        <v>0</v>
      </c>
      <c r="H2930" s="100">
        <f t="shared" si="275"/>
        <v>495000</v>
      </c>
      <c r="I2930" s="100">
        <f t="shared" si="271"/>
        <v>497502.38906130102</v>
      </c>
      <c r="J2930" s="100">
        <f>MIN(I2930,Farms!$I$6*1000)</f>
        <v>495000</v>
      </c>
      <c r="K2930" s="100">
        <f>MAX(I2930-Farms!$I$6*1000, 0)</f>
        <v>2502.3890613010153</v>
      </c>
      <c r="L2930" s="100">
        <f t="shared" si="272"/>
        <v>12477.7663488</v>
      </c>
      <c r="M2930" s="100">
        <f t="shared" si="273"/>
        <v>322.52379797979808</v>
      </c>
      <c r="N2930" s="154">
        <f t="shared" si="274"/>
        <v>15302.679208080814</v>
      </c>
    </row>
    <row r="2931" spans="2:14" x14ac:dyDescent="0.25">
      <c r="B2931" s="4">
        <v>43408</v>
      </c>
      <c r="C2931" s="99">
        <f>'Farm Runoff'!$D2931</f>
        <v>17917.027199999997</v>
      </c>
      <c r="D2931" s="99">
        <f>'Irrigation Demand'!$D2931</f>
        <v>1612.6189898989903</v>
      </c>
      <c r="E2931" s="99">
        <f>$C2931*Farms!$H$6/100</f>
        <v>4443.422745599999</v>
      </c>
      <c r="F2931" s="99">
        <f t="shared" si="270"/>
        <v>13473.604454399998</v>
      </c>
      <c r="G2931" s="99">
        <f>IF(H2931&lt;Farms!$I$6*1000,(MIN(F2931,Farms!$L$6)),0)</f>
        <v>0</v>
      </c>
      <c r="H2931" s="100">
        <f t="shared" si="275"/>
        <v>495000</v>
      </c>
      <c r="I2931" s="100">
        <f t="shared" si="271"/>
        <v>497830.803755701</v>
      </c>
      <c r="J2931" s="100">
        <f>MIN(I2931,Farms!$I$6*1000)</f>
        <v>495000</v>
      </c>
      <c r="K2931" s="100">
        <f>MAX(I2931-Farms!$I$6*1000, 0)</f>
        <v>2830.8037557009957</v>
      </c>
      <c r="L2931" s="100">
        <f t="shared" si="272"/>
        <v>13473.604454399998</v>
      </c>
      <c r="M2931" s="100">
        <f t="shared" si="273"/>
        <v>322.52379797979808</v>
      </c>
      <c r="N2931" s="154">
        <f t="shared" si="274"/>
        <v>16626.932008080792</v>
      </c>
    </row>
    <row r="2932" spans="2:14" x14ac:dyDescent="0.25">
      <c r="B2932" s="4">
        <v>43409</v>
      </c>
      <c r="C2932" s="99">
        <f>'Farm Runoff'!$D2932</f>
        <v>17917.027199999997</v>
      </c>
      <c r="D2932" s="99">
        <f>'Irrigation Demand'!$D2932</f>
        <v>1612.6189898989903</v>
      </c>
      <c r="E2932" s="99">
        <f>$C2932*Farms!$H$6/100</f>
        <v>4443.422745599999</v>
      </c>
      <c r="F2932" s="99">
        <f t="shared" si="270"/>
        <v>13473.604454399998</v>
      </c>
      <c r="G2932" s="99">
        <f>IF(H2932&lt;Farms!$I$6*1000,(MIN(F2932,Farms!$L$6)),0)</f>
        <v>0</v>
      </c>
      <c r="H2932" s="100">
        <f t="shared" si="275"/>
        <v>495000</v>
      </c>
      <c r="I2932" s="100">
        <f t="shared" si="271"/>
        <v>497830.803755701</v>
      </c>
      <c r="J2932" s="100">
        <f>MIN(I2932,Farms!$I$6*1000)</f>
        <v>495000</v>
      </c>
      <c r="K2932" s="100">
        <f>MAX(I2932-Farms!$I$6*1000, 0)</f>
        <v>2830.8037557009957</v>
      </c>
      <c r="L2932" s="100">
        <f t="shared" si="272"/>
        <v>13473.604454399998</v>
      </c>
      <c r="M2932" s="100">
        <f t="shared" si="273"/>
        <v>322.52379797979808</v>
      </c>
      <c r="N2932" s="154">
        <f t="shared" si="274"/>
        <v>16626.932008080792</v>
      </c>
    </row>
    <row r="2933" spans="2:14" x14ac:dyDescent="0.25">
      <c r="B2933" s="4">
        <v>43410</v>
      </c>
      <c r="C2933" s="99">
        <f>'Farm Runoff'!$D2933</f>
        <v>3316.2912000000001</v>
      </c>
      <c r="D2933" s="99">
        <f>'Irrigation Demand'!$D2933</f>
        <v>1612.6189898989903</v>
      </c>
      <c r="E2933" s="99">
        <f>$C2933*Farms!$H$6/100</f>
        <v>822.44021759999998</v>
      </c>
      <c r="F2933" s="99">
        <f t="shared" si="270"/>
        <v>2493.8509824000002</v>
      </c>
      <c r="G2933" s="99">
        <f>IF(H2933&lt;Farms!$I$6*1000,(MIN(F2933,Farms!$L$6)),0)</f>
        <v>0</v>
      </c>
      <c r="H2933" s="100">
        <f t="shared" si="275"/>
        <v>495000</v>
      </c>
      <c r="I2933" s="100">
        <f t="shared" si="271"/>
        <v>494209.82122770097</v>
      </c>
      <c r="J2933" s="100">
        <f>MIN(I2933,Farms!$I$6*1000)</f>
        <v>494209.82122770097</v>
      </c>
      <c r="K2933" s="100">
        <f>MAX(I2933-Farms!$I$6*1000, 0)</f>
        <v>0</v>
      </c>
      <c r="L2933" s="100">
        <f t="shared" si="272"/>
        <v>2493.8509824000002</v>
      </c>
      <c r="M2933" s="100">
        <f t="shared" si="273"/>
        <v>322.52379797979808</v>
      </c>
      <c r="N2933" s="154">
        <f t="shared" si="274"/>
        <v>2816.3747803797983</v>
      </c>
    </row>
    <row r="2934" spans="2:14" x14ac:dyDescent="0.25">
      <c r="B2934" s="4">
        <v>43411</v>
      </c>
      <c r="C2934" s="99">
        <f>'Farm Runoff'!$D2934</f>
        <v>3316.2912000000001</v>
      </c>
      <c r="D2934" s="99">
        <f>'Irrigation Demand'!$D2934</f>
        <v>1612.6189898989903</v>
      </c>
      <c r="E2934" s="99">
        <f>$C2934*Farms!$H$6/100</f>
        <v>822.44021759999998</v>
      </c>
      <c r="F2934" s="99">
        <f t="shared" si="270"/>
        <v>2493.8509824000002</v>
      </c>
      <c r="G2934" s="99">
        <f>IF(H2934&lt;Farms!$I$6*1000,(MIN(F2934,Farms!$L$6)),0)</f>
        <v>2493.8509824000002</v>
      </c>
      <c r="H2934" s="100">
        <f t="shared" si="275"/>
        <v>494209.82122770097</v>
      </c>
      <c r="I2934" s="100">
        <f t="shared" si="271"/>
        <v>495913.49343780195</v>
      </c>
      <c r="J2934" s="100">
        <f>MIN(I2934,Farms!$I$6*1000)</f>
        <v>495000</v>
      </c>
      <c r="K2934" s="100">
        <f>MAX(I2934-Farms!$I$6*1000, 0)</f>
        <v>913.49343780195341</v>
      </c>
      <c r="L2934" s="100">
        <f t="shared" si="272"/>
        <v>0</v>
      </c>
      <c r="M2934" s="100">
        <f t="shared" si="273"/>
        <v>322.52379797979808</v>
      </c>
      <c r="N2934" s="154">
        <f t="shared" si="274"/>
        <v>1236.0172357817514</v>
      </c>
    </row>
    <row r="2935" spans="2:14" x14ac:dyDescent="0.25">
      <c r="B2935" s="4">
        <v>43412</v>
      </c>
      <c r="C2935" s="99">
        <f>'Farm Runoff'!$D2935</f>
        <v>3316.2912000000001</v>
      </c>
      <c r="D2935" s="99">
        <f>'Irrigation Demand'!$D2935</f>
        <v>1612.6189898989903</v>
      </c>
      <c r="E2935" s="99">
        <f>$C2935*Farms!$H$6/100</f>
        <v>822.44021759999998</v>
      </c>
      <c r="F2935" s="99">
        <f t="shared" si="270"/>
        <v>2493.8509824000002</v>
      </c>
      <c r="G2935" s="99">
        <f>IF(H2935&lt;Farms!$I$6*1000,(MIN(F2935,Farms!$L$6)),0)</f>
        <v>0</v>
      </c>
      <c r="H2935" s="100">
        <f t="shared" si="275"/>
        <v>495000</v>
      </c>
      <c r="I2935" s="100">
        <f t="shared" si="271"/>
        <v>494209.82122770097</v>
      </c>
      <c r="J2935" s="100">
        <f>MIN(I2935,Farms!$I$6*1000)</f>
        <v>494209.82122770097</v>
      </c>
      <c r="K2935" s="100">
        <f>MAX(I2935-Farms!$I$6*1000, 0)</f>
        <v>0</v>
      </c>
      <c r="L2935" s="100">
        <f t="shared" si="272"/>
        <v>2493.8509824000002</v>
      </c>
      <c r="M2935" s="100">
        <f t="shared" si="273"/>
        <v>322.52379797979808</v>
      </c>
      <c r="N2935" s="154">
        <f t="shared" si="274"/>
        <v>2816.3747803797983</v>
      </c>
    </row>
    <row r="2936" spans="2:14" x14ac:dyDescent="0.25">
      <c r="B2936" s="4">
        <v>43413</v>
      </c>
      <c r="C2936" s="99">
        <f>'Farm Runoff'!$D2936</f>
        <v>3316.2912000000001</v>
      </c>
      <c r="D2936" s="99">
        <f>'Irrigation Demand'!$D2936</f>
        <v>1612.6189898989903</v>
      </c>
      <c r="E2936" s="99">
        <f>$C2936*Farms!$H$6/100</f>
        <v>822.44021759999998</v>
      </c>
      <c r="F2936" s="99">
        <f t="shared" si="270"/>
        <v>2493.8509824000002</v>
      </c>
      <c r="G2936" s="99">
        <f>IF(H2936&lt;Farms!$I$6*1000,(MIN(F2936,Farms!$L$6)),0)</f>
        <v>2493.8509824000002</v>
      </c>
      <c r="H2936" s="100">
        <f t="shared" si="275"/>
        <v>494209.82122770097</v>
      </c>
      <c r="I2936" s="100">
        <f t="shared" si="271"/>
        <v>495913.49343780195</v>
      </c>
      <c r="J2936" s="100">
        <f>MIN(I2936,Farms!$I$6*1000)</f>
        <v>495000</v>
      </c>
      <c r="K2936" s="100">
        <f>MAX(I2936-Farms!$I$6*1000, 0)</f>
        <v>913.49343780195341</v>
      </c>
      <c r="L2936" s="100">
        <f t="shared" si="272"/>
        <v>0</v>
      </c>
      <c r="M2936" s="100">
        <f t="shared" si="273"/>
        <v>322.52379797979808</v>
      </c>
      <c r="N2936" s="154">
        <f t="shared" si="274"/>
        <v>1236.0172357817514</v>
      </c>
    </row>
    <row r="2937" spans="2:14" x14ac:dyDescent="0.25">
      <c r="B2937" s="4">
        <v>43414</v>
      </c>
      <c r="C2937" s="99">
        <f>'Farm Runoff'!$D2937</f>
        <v>3316.2912000000001</v>
      </c>
      <c r="D2937" s="99">
        <f>'Irrigation Demand'!$D2937</f>
        <v>1612.6189898989903</v>
      </c>
      <c r="E2937" s="99">
        <f>$C2937*Farms!$H$6/100</f>
        <v>822.44021759999998</v>
      </c>
      <c r="F2937" s="99">
        <f t="shared" si="270"/>
        <v>2493.8509824000002</v>
      </c>
      <c r="G2937" s="99">
        <f>IF(H2937&lt;Farms!$I$6*1000,(MIN(F2937,Farms!$L$6)),0)</f>
        <v>0</v>
      </c>
      <c r="H2937" s="100">
        <f t="shared" si="275"/>
        <v>495000</v>
      </c>
      <c r="I2937" s="100">
        <f t="shared" si="271"/>
        <v>494209.82122770097</v>
      </c>
      <c r="J2937" s="100">
        <f>MIN(I2937,Farms!$I$6*1000)</f>
        <v>494209.82122770097</v>
      </c>
      <c r="K2937" s="100">
        <f>MAX(I2937-Farms!$I$6*1000, 0)</f>
        <v>0</v>
      </c>
      <c r="L2937" s="100">
        <f t="shared" si="272"/>
        <v>2493.8509824000002</v>
      </c>
      <c r="M2937" s="100">
        <f t="shared" si="273"/>
        <v>322.52379797979808</v>
      </c>
      <c r="N2937" s="154">
        <f t="shared" si="274"/>
        <v>2816.3747803797983</v>
      </c>
    </row>
    <row r="2938" spans="2:14" x14ac:dyDescent="0.25">
      <c r="B2938" s="4">
        <v>43415</v>
      </c>
      <c r="C2938" s="99">
        <f>'Farm Runoff'!$D2938</f>
        <v>3316.2912000000001</v>
      </c>
      <c r="D2938" s="99">
        <f>'Irrigation Demand'!$D2938</f>
        <v>1612.6189898989903</v>
      </c>
      <c r="E2938" s="99">
        <f>$C2938*Farms!$H$6/100</f>
        <v>822.44021759999998</v>
      </c>
      <c r="F2938" s="99">
        <f t="shared" si="270"/>
        <v>2493.8509824000002</v>
      </c>
      <c r="G2938" s="99">
        <f>IF(H2938&lt;Farms!$I$6*1000,(MIN(F2938,Farms!$L$6)),0)</f>
        <v>2493.8509824000002</v>
      </c>
      <c r="H2938" s="100">
        <f t="shared" si="275"/>
        <v>494209.82122770097</v>
      </c>
      <c r="I2938" s="100">
        <f t="shared" si="271"/>
        <v>495913.49343780195</v>
      </c>
      <c r="J2938" s="100">
        <f>MIN(I2938,Farms!$I$6*1000)</f>
        <v>495000</v>
      </c>
      <c r="K2938" s="100">
        <f>MAX(I2938-Farms!$I$6*1000, 0)</f>
        <v>913.49343780195341</v>
      </c>
      <c r="L2938" s="100">
        <f t="shared" si="272"/>
        <v>0</v>
      </c>
      <c r="M2938" s="100">
        <f t="shared" si="273"/>
        <v>322.52379797979808</v>
      </c>
      <c r="N2938" s="154">
        <f t="shared" si="274"/>
        <v>1236.0172357817514</v>
      </c>
    </row>
    <row r="2939" spans="2:14" x14ac:dyDescent="0.25">
      <c r="B2939" s="4">
        <v>43416</v>
      </c>
      <c r="C2939" s="99">
        <f>'Farm Runoff'!$D2939</f>
        <v>3316.2912000000001</v>
      </c>
      <c r="D2939" s="99">
        <f>'Irrigation Demand'!$D2939</f>
        <v>1612.6189898989903</v>
      </c>
      <c r="E2939" s="99">
        <f>$C2939*Farms!$H$6/100</f>
        <v>822.44021759999998</v>
      </c>
      <c r="F2939" s="99">
        <f t="shared" si="270"/>
        <v>2493.8509824000002</v>
      </c>
      <c r="G2939" s="99">
        <f>IF(H2939&lt;Farms!$I$6*1000,(MIN(F2939,Farms!$L$6)),0)</f>
        <v>0</v>
      </c>
      <c r="H2939" s="100">
        <f t="shared" si="275"/>
        <v>495000</v>
      </c>
      <c r="I2939" s="100">
        <f t="shared" si="271"/>
        <v>494209.82122770097</v>
      </c>
      <c r="J2939" s="100">
        <f>MIN(I2939,Farms!$I$6*1000)</f>
        <v>494209.82122770097</v>
      </c>
      <c r="K2939" s="100">
        <f>MAX(I2939-Farms!$I$6*1000, 0)</f>
        <v>0</v>
      </c>
      <c r="L2939" s="100">
        <f t="shared" si="272"/>
        <v>2493.8509824000002</v>
      </c>
      <c r="M2939" s="100">
        <f t="shared" si="273"/>
        <v>322.52379797979808</v>
      </c>
      <c r="N2939" s="154">
        <f t="shared" si="274"/>
        <v>2816.3747803797983</v>
      </c>
    </row>
    <row r="2940" spans="2:14" x14ac:dyDescent="0.25">
      <c r="B2940" s="4">
        <v>43417</v>
      </c>
      <c r="C2940" s="99">
        <f>'Farm Runoff'!$D2940</f>
        <v>2659.8239999999996</v>
      </c>
      <c r="D2940" s="99">
        <f>'Irrigation Demand'!$D2940</f>
        <v>1612.6189898989903</v>
      </c>
      <c r="E2940" s="99">
        <f>$C2940*Farms!$H$6/100</f>
        <v>659.63635199999987</v>
      </c>
      <c r="F2940" s="99">
        <f t="shared" si="270"/>
        <v>2000.1876479999996</v>
      </c>
      <c r="G2940" s="99">
        <f>IF(H2940&lt;Farms!$I$6*1000,(MIN(F2940,Farms!$L$6)),0)</f>
        <v>2000.1876479999996</v>
      </c>
      <c r="H2940" s="100">
        <f t="shared" si="275"/>
        <v>494209.82122770097</v>
      </c>
      <c r="I2940" s="100">
        <f t="shared" si="271"/>
        <v>495257.026237802</v>
      </c>
      <c r="J2940" s="100">
        <f>MIN(I2940,Farms!$I$6*1000)</f>
        <v>495000</v>
      </c>
      <c r="K2940" s="100">
        <f>MAX(I2940-Farms!$I$6*1000, 0)</f>
        <v>257.02623780199792</v>
      </c>
      <c r="L2940" s="100">
        <f t="shared" si="272"/>
        <v>0</v>
      </c>
      <c r="M2940" s="100">
        <f t="shared" si="273"/>
        <v>322.52379797979808</v>
      </c>
      <c r="N2940" s="154">
        <f t="shared" si="274"/>
        <v>579.55003578179594</v>
      </c>
    </row>
    <row r="2941" spans="2:14" x14ac:dyDescent="0.25">
      <c r="B2941" s="4">
        <v>43418</v>
      </c>
      <c r="C2941" s="99">
        <f>'Farm Runoff'!$D2941</f>
        <v>2659.8239999999996</v>
      </c>
      <c r="D2941" s="99">
        <f>'Irrigation Demand'!$D2941</f>
        <v>1612.6189898989903</v>
      </c>
      <c r="E2941" s="99">
        <f>$C2941*Farms!$H$6/100</f>
        <v>659.63635199999987</v>
      </c>
      <c r="F2941" s="99">
        <f t="shared" si="270"/>
        <v>2000.1876479999996</v>
      </c>
      <c r="G2941" s="99">
        <f>IF(H2941&lt;Farms!$I$6*1000,(MIN(F2941,Farms!$L$6)),0)</f>
        <v>0</v>
      </c>
      <c r="H2941" s="100">
        <f t="shared" si="275"/>
        <v>495000</v>
      </c>
      <c r="I2941" s="100">
        <f t="shared" si="271"/>
        <v>494047.017362101</v>
      </c>
      <c r="J2941" s="100">
        <f>MIN(I2941,Farms!$I$6*1000)</f>
        <v>494047.017362101</v>
      </c>
      <c r="K2941" s="100">
        <f>MAX(I2941-Farms!$I$6*1000, 0)</f>
        <v>0</v>
      </c>
      <c r="L2941" s="100">
        <f t="shared" si="272"/>
        <v>2000.1876479999996</v>
      </c>
      <c r="M2941" s="100">
        <f t="shared" si="273"/>
        <v>322.52379797979808</v>
      </c>
      <c r="N2941" s="154">
        <f t="shared" si="274"/>
        <v>2322.7114459797976</v>
      </c>
    </row>
    <row r="2942" spans="2:14" x14ac:dyDescent="0.25">
      <c r="B2942" s="4">
        <v>43419</v>
      </c>
      <c r="C2942" s="99">
        <f>'Farm Runoff'!$D2942</f>
        <v>3316.2912000000001</v>
      </c>
      <c r="D2942" s="99">
        <f>'Irrigation Demand'!$D2942</f>
        <v>1612.6189898989903</v>
      </c>
      <c r="E2942" s="99">
        <f>$C2942*Farms!$H$6/100</f>
        <v>822.44021759999998</v>
      </c>
      <c r="F2942" s="99">
        <f t="shared" si="270"/>
        <v>2493.8509824000002</v>
      </c>
      <c r="G2942" s="99">
        <f>IF(H2942&lt;Farms!$I$6*1000,(MIN(F2942,Farms!$L$6)),0)</f>
        <v>2493.8509824000002</v>
      </c>
      <c r="H2942" s="100">
        <f t="shared" si="275"/>
        <v>494047.017362101</v>
      </c>
      <c r="I2942" s="100">
        <f t="shared" si="271"/>
        <v>495750.68957220198</v>
      </c>
      <c r="J2942" s="100">
        <f>MIN(I2942,Farms!$I$6*1000)</f>
        <v>495000</v>
      </c>
      <c r="K2942" s="100">
        <f>MAX(I2942-Farms!$I$6*1000, 0)</f>
        <v>750.68957220198354</v>
      </c>
      <c r="L2942" s="100">
        <f t="shared" si="272"/>
        <v>0</v>
      </c>
      <c r="M2942" s="100">
        <f t="shared" si="273"/>
        <v>322.52379797979808</v>
      </c>
      <c r="N2942" s="154">
        <f t="shared" si="274"/>
        <v>1073.2133701817816</v>
      </c>
    </row>
    <row r="2943" spans="2:14" x14ac:dyDescent="0.25">
      <c r="B2943" s="4">
        <v>43420</v>
      </c>
      <c r="C2943" s="99">
        <f>'Farm Runoff'!$D2943</f>
        <v>2659.8239999999996</v>
      </c>
      <c r="D2943" s="99">
        <f>'Irrigation Demand'!$D2943</f>
        <v>1612.6189898989903</v>
      </c>
      <c r="E2943" s="99">
        <f>$C2943*Farms!$H$6/100</f>
        <v>659.63635199999987</v>
      </c>
      <c r="F2943" s="99">
        <f t="shared" si="270"/>
        <v>2000.1876479999996</v>
      </c>
      <c r="G2943" s="99">
        <f>IF(H2943&lt;Farms!$I$6*1000,(MIN(F2943,Farms!$L$6)),0)</f>
        <v>0</v>
      </c>
      <c r="H2943" s="100">
        <f t="shared" si="275"/>
        <v>495000</v>
      </c>
      <c r="I2943" s="100">
        <f t="shared" si="271"/>
        <v>494047.017362101</v>
      </c>
      <c r="J2943" s="100">
        <f>MIN(I2943,Farms!$I$6*1000)</f>
        <v>494047.017362101</v>
      </c>
      <c r="K2943" s="100">
        <f>MAX(I2943-Farms!$I$6*1000, 0)</f>
        <v>0</v>
      </c>
      <c r="L2943" s="100">
        <f t="shared" si="272"/>
        <v>2000.1876479999996</v>
      </c>
      <c r="M2943" s="100">
        <f t="shared" si="273"/>
        <v>322.52379797979808</v>
      </c>
      <c r="N2943" s="154">
        <f t="shared" si="274"/>
        <v>2322.7114459797976</v>
      </c>
    </row>
    <row r="2944" spans="2:14" x14ac:dyDescent="0.25">
      <c r="B2944" s="4">
        <v>43421</v>
      </c>
      <c r="C2944" s="99">
        <f>'Farm Runoff'!$D2944</f>
        <v>3316.2912000000001</v>
      </c>
      <c r="D2944" s="99">
        <f>'Irrigation Demand'!$D2944</f>
        <v>1612.6189898989903</v>
      </c>
      <c r="E2944" s="99">
        <f>$C2944*Farms!$H$6/100</f>
        <v>822.44021759999998</v>
      </c>
      <c r="F2944" s="99">
        <f t="shared" si="270"/>
        <v>2493.8509824000002</v>
      </c>
      <c r="G2944" s="99">
        <f>IF(H2944&lt;Farms!$I$6*1000,(MIN(F2944,Farms!$L$6)),0)</f>
        <v>2493.8509824000002</v>
      </c>
      <c r="H2944" s="100">
        <f t="shared" si="275"/>
        <v>494047.017362101</v>
      </c>
      <c r="I2944" s="100">
        <f t="shared" si="271"/>
        <v>495750.68957220198</v>
      </c>
      <c r="J2944" s="100">
        <f>MIN(I2944,Farms!$I$6*1000)</f>
        <v>495000</v>
      </c>
      <c r="K2944" s="100">
        <f>MAX(I2944-Farms!$I$6*1000, 0)</f>
        <v>750.68957220198354</v>
      </c>
      <c r="L2944" s="100">
        <f t="shared" si="272"/>
        <v>0</v>
      </c>
      <c r="M2944" s="100">
        <f t="shared" si="273"/>
        <v>322.52379797979808</v>
      </c>
      <c r="N2944" s="154">
        <f t="shared" si="274"/>
        <v>1073.2133701817816</v>
      </c>
    </row>
    <row r="2945" spans="2:14" x14ac:dyDescent="0.25">
      <c r="B2945" s="4">
        <v>43422</v>
      </c>
      <c r="C2945" s="99">
        <f>'Farm Runoff'!$D2945</f>
        <v>3316.2912000000001</v>
      </c>
      <c r="D2945" s="99">
        <f>'Irrigation Demand'!$D2945</f>
        <v>1612.6189898989903</v>
      </c>
      <c r="E2945" s="99">
        <f>$C2945*Farms!$H$6/100</f>
        <v>822.44021759999998</v>
      </c>
      <c r="F2945" s="99">
        <f t="shared" si="270"/>
        <v>2493.8509824000002</v>
      </c>
      <c r="G2945" s="99">
        <f>IF(H2945&lt;Farms!$I$6*1000,(MIN(F2945,Farms!$L$6)),0)</f>
        <v>0</v>
      </c>
      <c r="H2945" s="100">
        <f t="shared" si="275"/>
        <v>495000</v>
      </c>
      <c r="I2945" s="100">
        <f t="shared" si="271"/>
        <v>494209.82122770097</v>
      </c>
      <c r="J2945" s="100">
        <f>MIN(I2945,Farms!$I$6*1000)</f>
        <v>494209.82122770097</v>
      </c>
      <c r="K2945" s="100">
        <f>MAX(I2945-Farms!$I$6*1000, 0)</f>
        <v>0</v>
      </c>
      <c r="L2945" s="100">
        <f t="shared" si="272"/>
        <v>2493.8509824000002</v>
      </c>
      <c r="M2945" s="100">
        <f t="shared" si="273"/>
        <v>322.52379797979808</v>
      </c>
      <c r="N2945" s="154">
        <f t="shared" si="274"/>
        <v>2816.3747803797983</v>
      </c>
    </row>
    <row r="2946" spans="2:14" x14ac:dyDescent="0.25">
      <c r="B2946" s="4">
        <v>43423</v>
      </c>
      <c r="C2946" s="99">
        <f>'Farm Runoff'!$D2946</f>
        <v>2659.8239999999996</v>
      </c>
      <c r="D2946" s="99">
        <f>'Irrigation Demand'!$D2946</f>
        <v>1612.6189898989903</v>
      </c>
      <c r="E2946" s="99">
        <f>$C2946*Farms!$H$6/100</f>
        <v>659.63635199999987</v>
      </c>
      <c r="F2946" s="99">
        <f t="shared" si="270"/>
        <v>2000.1876479999996</v>
      </c>
      <c r="G2946" s="99">
        <f>IF(H2946&lt;Farms!$I$6*1000,(MIN(F2946,Farms!$L$6)),0)</f>
        <v>2000.1876479999996</v>
      </c>
      <c r="H2946" s="100">
        <f t="shared" si="275"/>
        <v>494209.82122770097</v>
      </c>
      <c r="I2946" s="100">
        <f t="shared" si="271"/>
        <v>495257.026237802</v>
      </c>
      <c r="J2946" s="100">
        <f>MIN(I2946,Farms!$I$6*1000)</f>
        <v>495000</v>
      </c>
      <c r="K2946" s="100">
        <f>MAX(I2946-Farms!$I$6*1000, 0)</f>
        <v>257.02623780199792</v>
      </c>
      <c r="L2946" s="100">
        <f t="shared" si="272"/>
        <v>0</v>
      </c>
      <c r="M2946" s="100">
        <f t="shared" si="273"/>
        <v>322.52379797979808</v>
      </c>
      <c r="N2946" s="154">
        <f t="shared" si="274"/>
        <v>579.55003578179594</v>
      </c>
    </row>
    <row r="2947" spans="2:14" x14ac:dyDescent="0.25">
      <c r="B2947" s="4">
        <v>43424</v>
      </c>
      <c r="C2947" s="99">
        <f>'Farm Runoff'!$D2947</f>
        <v>2659.8239999999996</v>
      </c>
      <c r="D2947" s="99">
        <f>'Irrigation Demand'!$D2947</f>
        <v>1612.6189898989903</v>
      </c>
      <c r="E2947" s="99">
        <f>$C2947*Farms!$H$6/100</f>
        <v>659.63635199999987</v>
      </c>
      <c r="F2947" s="99">
        <f t="shared" si="270"/>
        <v>2000.1876479999996</v>
      </c>
      <c r="G2947" s="99">
        <f>IF(H2947&lt;Farms!$I$6*1000,(MIN(F2947,Farms!$L$6)),0)</f>
        <v>0</v>
      </c>
      <c r="H2947" s="100">
        <f t="shared" si="275"/>
        <v>495000</v>
      </c>
      <c r="I2947" s="100">
        <f t="shared" si="271"/>
        <v>494047.017362101</v>
      </c>
      <c r="J2947" s="100">
        <f>MIN(I2947,Farms!$I$6*1000)</f>
        <v>494047.017362101</v>
      </c>
      <c r="K2947" s="100">
        <f>MAX(I2947-Farms!$I$6*1000, 0)</f>
        <v>0</v>
      </c>
      <c r="L2947" s="100">
        <f t="shared" si="272"/>
        <v>2000.1876479999996</v>
      </c>
      <c r="M2947" s="100">
        <f t="shared" si="273"/>
        <v>322.52379797979808</v>
      </c>
      <c r="N2947" s="154">
        <f t="shared" si="274"/>
        <v>2322.7114459797976</v>
      </c>
    </row>
    <row r="2948" spans="2:14" x14ac:dyDescent="0.25">
      <c r="B2948" s="4">
        <v>43425</v>
      </c>
      <c r="C2948" s="99">
        <f>'Farm Runoff'!$D2948</f>
        <v>2659.8239999999996</v>
      </c>
      <c r="D2948" s="99">
        <f>'Irrigation Demand'!$D2948</f>
        <v>1612.6189898989903</v>
      </c>
      <c r="E2948" s="99">
        <f>$C2948*Farms!$H$6/100</f>
        <v>659.63635199999987</v>
      </c>
      <c r="F2948" s="99">
        <f t="shared" si="270"/>
        <v>2000.1876479999996</v>
      </c>
      <c r="G2948" s="99">
        <f>IF(H2948&lt;Farms!$I$6*1000,(MIN(F2948,Farms!$L$6)),0)</f>
        <v>2000.1876479999996</v>
      </c>
      <c r="H2948" s="100">
        <f t="shared" si="275"/>
        <v>494047.017362101</v>
      </c>
      <c r="I2948" s="100">
        <f t="shared" si="271"/>
        <v>495094.22237220203</v>
      </c>
      <c r="J2948" s="100">
        <f>MIN(I2948,Farms!$I$6*1000)</f>
        <v>495000</v>
      </c>
      <c r="K2948" s="100">
        <f>MAX(I2948-Farms!$I$6*1000, 0)</f>
        <v>94.222372202028055</v>
      </c>
      <c r="L2948" s="100">
        <f t="shared" si="272"/>
        <v>0</v>
      </c>
      <c r="M2948" s="100">
        <f t="shared" si="273"/>
        <v>322.52379797979808</v>
      </c>
      <c r="N2948" s="154">
        <f t="shared" si="274"/>
        <v>416.74617018182613</v>
      </c>
    </row>
    <row r="2949" spans="2:14" x14ac:dyDescent="0.25">
      <c r="B2949" s="4">
        <v>43426</v>
      </c>
      <c r="C2949" s="99">
        <f>'Farm Runoff'!$D2949</f>
        <v>2659.8239999999996</v>
      </c>
      <c r="D2949" s="99">
        <f>'Irrigation Demand'!$D2949</f>
        <v>1612.6189898989903</v>
      </c>
      <c r="E2949" s="99">
        <f>$C2949*Farms!$H$6/100</f>
        <v>659.63635199999987</v>
      </c>
      <c r="F2949" s="99">
        <f t="shared" si="270"/>
        <v>2000.1876479999996</v>
      </c>
      <c r="G2949" s="99">
        <f>IF(H2949&lt;Farms!$I$6*1000,(MIN(F2949,Farms!$L$6)),0)</f>
        <v>0</v>
      </c>
      <c r="H2949" s="100">
        <f t="shared" si="275"/>
        <v>495000</v>
      </c>
      <c r="I2949" s="100">
        <f t="shared" si="271"/>
        <v>494047.017362101</v>
      </c>
      <c r="J2949" s="100">
        <f>MIN(I2949,Farms!$I$6*1000)</f>
        <v>494047.017362101</v>
      </c>
      <c r="K2949" s="100">
        <f>MAX(I2949-Farms!$I$6*1000, 0)</f>
        <v>0</v>
      </c>
      <c r="L2949" s="100">
        <f t="shared" si="272"/>
        <v>2000.1876479999996</v>
      </c>
      <c r="M2949" s="100">
        <f t="shared" si="273"/>
        <v>322.52379797979808</v>
      </c>
      <c r="N2949" s="154">
        <f t="shared" si="274"/>
        <v>2322.7114459797976</v>
      </c>
    </row>
    <row r="2950" spans="2:14" x14ac:dyDescent="0.25">
      <c r="B2950" s="4">
        <v>43427</v>
      </c>
      <c r="C2950" s="99">
        <f>'Farm Runoff'!$D2950</f>
        <v>2659.8239999999996</v>
      </c>
      <c r="D2950" s="99">
        <f>'Irrigation Demand'!$D2950</f>
        <v>1612.6189898989903</v>
      </c>
      <c r="E2950" s="99">
        <f>$C2950*Farms!$H$6/100</f>
        <v>659.63635199999987</v>
      </c>
      <c r="F2950" s="99">
        <f t="shared" si="270"/>
        <v>2000.1876479999996</v>
      </c>
      <c r="G2950" s="99">
        <f>IF(H2950&lt;Farms!$I$6*1000,(MIN(F2950,Farms!$L$6)),0)</f>
        <v>2000.1876479999996</v>
      </c>
      <c r="H2950" s="100">
        <f t="shared" si="275"/>
        <v>494047.017362101</v>
      </c>
      <c r="I2950" s="100">
        <f t="shared" si="271"/>
        <v>495094.22237220203</v>
      </c>
      <c r="J2950" s="100">
        <f>MIN(I2950,Farms!$I$6*1000)</f>
        <v>495000</v>
      </c>
      <c r="K2950" s="100">
        <f>MAX(I2950-Farms!$I$6*1000, 0)</f>
        <v>94.222372202028055</v>
      </c>
      <c r="L2950" s="100">
        <f t="shared" si="272"/>
        <v>0</v>
      </c>
      <c r="M2950" s="100">
        <f t="shared" si="273"/>
        <v>322.52379797979808</v>
      </c>
      <c r="N2950" s="154">
        <f t="shared" si="274"/>
        <v>416.74617018182613</v>
      </c>
    </row>
    <row r="2951" spans="2:14" x14ac:dyDescent="0.25">
      <c r="B2951" s="4">
        <v>43428</v>
      </c>
      <c r="C2951" s="99">
        <f>'Farm Runoff'!$D2951</f>
        <v>2659.8239999999996</v>
      </c>
      <c r="D2951" s="99">
        <f>'Irrigation Demand'!$D2951</f>
        <v>1612.6189898989903</v>
      </c>
      <c r="E2951" s="99">
        <f>$C2951*Farms!$H$6/100</f>
        <v>659.63635199999987</v>
      </c>
      <c r="F2951" s="99">
        <f t="shared" ref="F2951:F3014" si="276">C2951-E2951</f>
        <v>2000.1876479999996</v>
      </c>
      <c r="G2951" s="99">
        <f>IF(H2951&lt;Farms!$I$6*1000,(MIN(F2951,Farms!$L$6)),0)</f>
        <v>0</v>
      </c>
      <c r="H2951" s="100">
        <f t="shared" si="275"/>
        <v>495000</v>
      </c>
      <c r="I2951" s="100">
        <f t="shared" ref="I2951:I3014" si="277">H2951+E2951+G2951-D2951</f>
        <v>494047.017362101</v>
      </c>
      <c r="J2951" s="100">
        <f>MIN(I2951,Farms!$I$6*1000)</f>
        <v>494047.017362101</v>
      </c>
      <c r="K2951" s="100">
        <f>MAX(I2951-Farms!$I$6*1000, 0)</f>
        <v>0</v>
      </c>
      <c r="L2951" s="100">
        <f t="shared" ref="L2951:L3014" si="278">F2951-G2951</f>
        <v>2000.1876479999996</v>
      </c>
      <c r="M2951" s="100">
        <f t="shared" ref="M2951:M3014" si="279">D2951*0.2</f>
        <v>322.52379797979808</v>
      </c>
      <c r="N2951" s="154">
        <f t="shared" ref="N2951:N3014" si="280">K2951+L2951+M2951</f>
        <v>2322.7114459797976</v>
      </c>
    </row>
    <row r="2952" spans="2:14" x14ac:dyDescent="0.25">
      <c r="B2952" s="4">
        <v>43429</v>
      </c>
      <c r="C2952" s="99">
        <f>'Farm Runoff'!$D2952</f>
        <v>2659.8239999999996</v>
      </c>
      <c r="D2952" s="99">
        <f>'Irrigation Demand'!$D2952</f>
        <v>1612.6189898989903</v>
      </c>
      <c r="E2952" s="99">
        <f>$C2952*Farms!$H$6/100</f>
        <v>659.63635199999987</v>
      </c>
      <c r="F2952" s="99">
        <f t="shared" si="276"/>
        <v>2000.1876479999996</v>
      </c>
      <c r="G2952" s="99">
        <f>IF(H2952&lt;Farms!$I$6*1000,(MIN(F2952,Farms!$L$6)),0)</f>
        <v>2000.1876479999996</v>
      </c>
      <c r="H2952" s="100">
        <f t="shared" ref="H2952:H3015" si="281">J2951</f>
        <v>494047.017362101</v>
      </c>
      <c r="I2952" s="100">
        <f t="shared" si="277"/>
        <v>495094.22237220203</v>
      </c>
      <c r="J2952" s="100">
        <f>MIN(I2952,Farms!$I$6*1000)</f>
        <v>495000</v>
      </c>
      <c r="K2952" s="100">
        <f>MAX(I2952-Farms!$I$6*1000, 0)</f>
        <v>94.222372202028055</v>
      </c>
      <c r="L2952" s="100">
        <f t="shared" si="278"/>
        <v>0</v>
      </c>
      <c r="M2952" s="100">
        <f t="shared" si="279"/>
        <v>322.52379797979808</v>
      </c>
      <c r="N2952" s="154">
        <f t="shared" si="280"/>
        <v>416.74617018182613</v>
      </c>
    </row>
    <row r="2953" spans="2:14" x14ac:dyDescent="0.25">
      <c r="B2953" s="4">
        <v>43430</v>
      </c>
      <c r="C2953" s="99">
        <f>'Farm Runoff'!$D2953</f>
        <v>2659.8239999999996</v>
      </c>
      <c r="D2953" s="99">
        <f>'Irrigation Demand'!$D2953</f>
        <v>1612.6189898989903</v>
      </c>
      <c r="E2953" s="99">
        <f>$C2953*Farms!$H$6/100</f>
        <v>659.63635199999987</v>
      </c>
      <c r="F2953" s="99">
        <f t="shared" si="276"/>
        <v>2000.1876479999996</v>
      </c>
      <c r="G2953" s="99">
        <f>IF(H2953&lt;Farms!$I$6*1000,(MIN(F2953,Farms!$L$6)),0)</f>
        <v>0</v>
      </c>
      <c r="H2953" s="100">
        <f t="shared" si="281"/>
        <v>495000</v>
      </c>
      <c r="I2953" s="100">
        <f t="shared" si="277"/>
        <v>494047.017362101</v>
      </c>
      <c r="J2953" s="100">
        <f>MIN(I2953,Farms!$I$6*1000)</f>
        <v>494047.017362101</v>
      </c>
      <c r="K2953" s="100">
        <f>MAX(I2953-Farms!$I$6*1000, 0)</f>
        <v>0</v>
      </c>
      <c r="L2953" s="100">
        <f t="shared" si="278"/>
        <v>2000.1876479999996</v>
      </c>
      <c r="M2953" s="100">
        <f t="shared" si="279"/>
        <v>322.52379797979808</v>
      </c>
      <c r="N2953" s="154">
        <f t="shared" si="280"/>
        <v>2322.7114459797976</v>
      </c>
    </row>
    <row r="2954" spans="2:14" x14ac:dyDescent="0.25">
      <c r="B2954" s="4">
        <v>43431</v>
      </c>
      <c r="C2954" s="99">
        <f>'Farm Runoff'!$D2954</f>
        <v>2659.8239999999996</v>
      </c>
      <c r="D2954" s="99">
        <f>'Irrigation Demand'!$D2954</f>
        <v>1612.6189898989903</v>
      </c>
      <c r="E2954" s="99">
        <f>$C2954*Farms!$H$6/100</f>
        <v>659.63635199999987</v>
      </c>
      <c r="F2954" s="99">
        <f t="shared" si="276"/>
        <v>2000.1876479999996</v>
      </c>
      <c r="G2954" s="99">
        <f>IF(H2954&lt;Farms!$I$6*1000,(MIN(F2954,Farms!$L$6)),0)</f>
        <v>2000.1876479999996</v>
      </c>
      <c r="H2954" s="100">
        <f t="shared" si="281"/>
        <v>494047.017362101</v>
      </c>
      <c r="I2954" s="100">
        <f t="shared" si="277"/>
        <v>495094.22237220203</v>
      </c>
      <c r="J2954" s="100">
        <f>MIN(I2954,Farms!$I$6*1000)</f>
        <v>495000</v>
      </c>
      <c r="K2954" s="100">
        <f>MAX(I2954-Farms!$I$6*1000, 0)</f>
        <v>94.222372202028055</v>
      </c>
      <c r="L2954" s="100">
        <f t="shared" si="278"/>
        <v>0</v>
      </c>
      <c r="M2954" s="100">
        <f t="shared" si="279"/>
        <v>322.52379797979808</v>
      </c>
      <c r="N2954" s="154">
        <f t="shared" si="280"/>
        <v>416.74617018182613</v>
      </c>
    </row>
    <row r="2955" spans="2:14" x14ac:dyDescent="0.25">
      <c r="B2955" s="4">
        <v>43432</v>
      </c>
      <c r="C2955" s="99">
        <f>'Farm Runoff'!$D2955</f>
        <v>2659.8239999999996</v>
      </c>
      <c r="D2955" s="99">
        <f>'Irrigation Demand'!$D2955</f>
        <v>1612.6189898989903</v>
      </c>
      <c r="E2955" s="99">
        <f>$C2955*Farms!$H$6/100</f>
        <v>659.63635199999987</v>
      </c>
      <c r="F2955" s="99">
        <f t="shared" si="276"/>
        <v>2000.1876479999996</v>
      </c>
      <c r="G2955" s="99">
        <f>IF(H2955&lt;Farms!$I$6*1000,(MIN(F2955,Farms!$L$6)),0)</f>
        <v>0</v>
      </c>
      <c r="H2955" s="100">
        <f t="shared" si="281"/>
        <v>495000</v>
      </c>
      <c r="I2955" s="100">
        <f t="shared" si="277"/>
        <v>494047.017362101</v>
      </c>
      <c r="J2955" s="100">
        <f>MIN(I2955,Farms!$I$6*1000)</f>
        <v>494047.017362101</v>
      </c>
      <c r="K2955" s="100">
        <f>MAX(I2955-Farms!$I$6*1000, 0)</f>
        <v>0</v>
      </c>
      <c r="L2955" s="100">
        <f t="shared" si="278"/>
        <v>2000.1876479999996</v>
      </c>
      <c r="M2955" s="100">
        <f t="shared" si="279"/>
        <v>322.52379797979808</v>
      </c>
      <c r="N2955" s="154">
        <f t="shared" si="280"/>
        <v>2322.7114459797976</v>
      </c>
    </row>
    <row r="2956" spans="2:14" x14ac:dyDescent="0.25">
      <c r="B2956" s="4">
        <v>43433</v>
      </c>
      <c r="C2956" s="99">
        <f>'Farm Runoff'!$D2956</f>
        <v>2659.8239999999996</v>
      </c>
      <c r="D2956" s="99">
        <f>'Irrigation Demand'!$D2956</f>
        <v>1612.6189898989903</v>
      </c>
      <c r="E2956" s="99">
        <f>$C2956*Farms!$H$6/100</f>
        <v>659.63635199999987</v>
      </c>
      <c r="F2956" s="99">
        <f t="shared" si="276"/>
        <v>2000.1876479999996</v>
      </c>
      <c r="G2956" s="99">
        <f>IF(H2956&lt;Farms!$I$6*1000,(MIN(F2956,Farms!$L$6)),0)</f>
        <v>2000.1876479999996</v>
      </c>
      <c r="H2956" s="100">
        <f t="shared" si="281"/>
        <v>494047.017362101</v>
      </c>
      <c r="I2956" s="100">
        <f t="shared" si="277"/>
        <v>495094.22237220203</v>
      </c>
      <c r="J2956" s="100">
        <f>MIN(I2956,Farms!$I$6*1000)</f>
        <v>495000</v>
      </c>
      <c r="K2956" s="100">
        <f>MAX(I2956-Farms!$I$6*1000, 0)</f>
        <v>94.222372202028055</v>
      </c>
      <c r="L2956" s="100">
        <f t="shared" si="278"/>
        <v>0</v>
      </c>
      <c r="M2956" s="100">
        <f t="shared" si="279"/>
        <v>322.52379797979808</v>
      </c>
      <c r="N2956" s="154">
        <f t="shared" si="280"/>
        <v>416.74617018182613</v>
      </c>
    </row>
    <row r="2957" spans="2:14" x14ac:dyDescent="0.25">
      <c r="B2957" s="4">
        <v>43434</v>
      </c>
      <c r="C2957" s="99">
        <f>'Farm Runoff'!$D2957</f>
        <v>2659.8239999999996</v>
      </c>
      <c r="D2957" s="99">
        <f>'Irrigation Demand'!$D2957</f>
        <v>1612.6189898989903</v>
      </c>
      <c r="E2957" s="99">
        <f>$C2957*Farms!$H$6/100</f>
        <v>659.63635199999987</v>
      </c>
      <c r="F2957" s="99">
        <f t="shared" si="276"/>
        <v>2000.1876479999996</v>
      </c>
      <c r="G2957" s="99">
        <f>IF(H2957&lt;Farms!$I$6*1000,(MIN(F2957,Farms!$L$6)),0)</f>
        <v>0</v>
      </c>
      <c r="H2957" s="100">
        <f t="shared" si="281"/>
        <v>495000</v>
      </c>
      <c r="I2957" s="100">
        <f t="shared" si="277"/>
        <v>494047.017362101</v>
      </c>
      <c r="J2957" s="100">
        <f>MIN(I2957,Farms!$I$6*1000)</f>
        <v>494047.017362101</v>
      </c>
      <c r="K2957" s="100">
        <f>MAX(I2957-Farms!$I$6*1000, 0)</f>
        <v>0</v>
      </c>
      <c r="L2957" s="100">
        <f t="shared" si="278"/>
        <v>2000.1876479999996</v>
      </c>
      <c r="M2957" s="100">
        <f t="shared" si="279"/>
        <v>322.52379797979808</v>
      </c>
      <c r="N2957" s="154">
        <f t="shared" si="280"/>
        <v>2322.7114459797976</v>
      </c>
    </row>
    <row r="2958" spans="2:14" x14ac:dyDescent="0.25">
      <c r="B2958" s="4">
        <v>43435</v>
      </c>
      <c r="C2958" s="99">
        <f>'Farm Runoff'!$D2958</f>
        <v>3859.5744</v>
      </c>
      <c r="D2958" s="99">
        <f>'Irrigation Demand'!$D2958</f>
        <v>1972.6944281524927</v>
      </c>
      <c r="E2958" s="99">
        <f>$C2958*Farms!$H$6/100</f>
        <v>957.17445120000002</v>
      </c>
      <c r="F2958" s="99">
        <f t="shared" si="276"/>
        <v>2902.3999487999999</v>
      </c>
      <c r="G2958" s="99">
        <f>IF(H2958&lt;Farms!$I$6*1000,(MIN(F2958,Farms!$L$6)),0)</f>
        <v>2902.3999487999999</v>
      </c>
      <c r="H2958" s="100">
        <f t="shared" si="281"/>
        <v>494047.017362101</v>
      </c>
      <c r="I2958" s="100">
        <f t="shared" si="277"/>
        <v>495933.89733394847</v>
      </c>
      <c r="J2958" s="100">
        <f>MIN(I2958,Farms!$I$6*1000)</f>
        <v>495000</v>
      </c>
      <c r="K2958" s="100">
        <f>MAX(I2958-Farms!$I$6*1000, 0)</f>
        <v>933.89733394846553</v>
      </c>
      <c r="L2958" s="100">
        <f t="shared" si="278"/>
        <v>0</v>
      </c>
      <c r="M2958" s="100">
        <f t="shared" si="279"/>
        <v>394.53888563049856</v>
      </c>
      <c r="N2958" s="154">
        <f t="shared" si="280"/>
        <v>1328.436219578964</v>
      </c>
    </row>
    <row r="2959" spans="2:14" x14ac:dyDescent="0.25">
      <c r="B2959" s="4">
        <v>43436</v>
      </c>
      <c r="C2959" s="99">
        <f>'Farm Runoff'!$D2959</f>
        <v>3859.5744</v>
      </c>
      <c r="D2959" s="99">
        <f>'Irrigation Demand'!$D2959</f>
        <v>1972.6944281524927</v>
      </c>
      <c r="E2959" s="99">
        <f>$C2959*Farms!$H$6/100</f>
        <v>957.17445120000002</v>
      </c>
      <c r="F2959" s="99">
        <f t="shared" si="276"/>
        <v>2902.3999487999999</v>
      </c>
      <c r="G2959" s="99">
        <f>IF(H2959&lt;Farms!$I$6*1000,(MIN(F2959,Farms!$L$6)),0)</f>
        <v>0</v>
      </c>
      <c r="H2959" s="100">
        <f t="shared" si="281"/>
        <v>495000</v>
      </c>
      <c r="I2959" s="100">
        <f t="shared" si="277"/>
        <v>493984.48002304748</v>
      </c>
      <c r="J2959" s="100">
        <f>MIN(I2959,Farms!$I$6*1000)</f>
        <v>493984.48002304748</v>
      </c>
      <c r="K2959" s="100">
        <f>MAX(I2959-Farms!$I$6*1000, 0)</f>
        <v>0</v>
      </c>
      <c r="L2959" s="100">
        <f t="shared" si="278"/>
        <v>2902.3999487999999</v>
      </c>
      <c r="M2959" s="100">
        <f t="shared" si="279"/>
        <v>394.53888563049856</v>
      </c>
      <c r="N2959" s="154">
        <f t="shared" si="280"/>
        <v>3296.9388344304984</v>
      </c>
    </row>
    <row r="2960" spans="2:14" x14ac:dyDescent="0.25">
      <c r="B2960" s="4">
        <v>43437</v>
      </c>
      <c r="C2960" s="99">
        <f>'Farm Runoff'!$D2960</f>
        <v>3859.5744</v>
      </c>
      <c r="D2960" s="99">
        <f>'Irrigation Demand'!$D2960</f>
        <v>1972.6944281524927</v>
      </c>
      <c r="E2960" s="99">
        <f>$C2960*Farms!$H$6/100</f>
        <v>957.17445120000002</v>
      </c>
      <c r="F2960" s="99">
        <f t="shared" si="276"/>
        <v>2902.3999487999999</v>
      </c>
      <c r="G2960" s="99">
        <f>IF(H2960&lt;Farms!$I$6*1000,(MIN(F2960,Farms!$L$6)),0)</f>
        <v>2902.3999487999999</v>
      </c>
      <c r="H2960" s="100">
        <f t="shared" si="281"/>
        <v>493984.48002304748</v>
      </c>
      <c r="I2960" s="100">
        <f t="shared" si="277"/>
        <v>495871.35999489494</v>
      </c>
      <c r="J2960" s="100">
        <f>MIN(I2960,Farms!$I$6*1000)</f>
        <v>495000</v>
      </c>
      <c r="K2960" s="100">
        <f>MAX(I2960-Farms!$I$6*1000, 0)</f>
        <v>871.35999489494134</v>
      </c>
      <c r="L2960" s="100">
        <f t="shared" si="278"/>
        <v>0</v>
      </c>
      <c r="M2960" s="100">
        <f t="shared" si="279"/>
        <v>394.53888563049856</v>
      </c>
      <c r="N2960" s="154">
        <f t="shared" si="280"/>
        <v>1265.8988805254398</v>
      </c>
    </row>
    <row r="2961" spans="2:14" x14ac:dyDescent="0.25">
      <c r="B2961" s="4">
        <v>43438</v>
      </c>
      <c r="C2961" s="99">
        <f>'Farm Runoff'!$D2961</f>
        <v>3859.5744</v>
      </c>
      <c r="D2961" s="99">
        <f>'Irrigation Demand'!$D2961</f>
        <v>1972.6944281524927</v>
      </c>
      <c r="E2961" s="99">
        <f>$C2961*Farms!$H$6/100</f>
        <v>957.17445120000002</v>
      </c>
      <c r="F2961" s="99">
        <f t="shared" si="276"/>
        <v>2902.3999487999999</v>
      </c>
      <c r="G2961" s="99">
        <f>IF(H2961&lt;Farms!$I$6*1000,(MIN(F2961,Farms!$L$6)),0)</f>
        <v>0</v>
      </c>
      <c r="H2961" s="100">
        <f t="shared" si="281"/>
        <v>495000</v>
      </c>
      <c r="I2961" s="100">
        <f t="shared" si="277"/>
        <v>493984.48002304748</v>
      </c>
      <c r="J2961" s="100">
        <f>MIN(I2961,Farms!$I$6*1000)</f>
        <v>493984.48002304748</v>
      </c>
      <c r="K2961" s="100">
        <f>MAX(I2961-Farms!$I$6*1000, 0)</f>
        <v>0</v>
      </c>
      <c r="L2961" s="100">
        <f t="shared" si="278"/>
        <v>2902.3999487999999</v>
      </c>
      <c r="M2961" s="100">
        <f t="shared" si="279"/>
        <v>394.53888563049856</v>
      </c>
      <c r="N2961" s="154">
        <f t="shared" si="280"/>
        <v>3296.9388344304984</v>
      </c>
    </row>
    <row r="2962" spans="2:14" x14ac:dyDescent="0.25">
      <c r="B2962" s="4">
        <v>43439</v>
      </c>
      <c r="C2962" s="99">
        <f>'Farm Runoff'!$D2962</f>
        <v>3859.5744</v>
      </c>
      <c r="D2962" s="99">
        <f>'Irrigation Demand'!$D2962</f>
        <v>1972.6944281524927</v>
      </c>
      <c r="E2962" s="99">
        <f>$C2962*Farms!$H$6/100</f>
        <v>957.17445120000002</v>
      </c>
      <c r="F2962" s="99">
        <f t="shared" si="276"/>
        <v>2902.3999487999999</v>
      </c>
      <c r="G2962" s="99">
        <f>IF(H2962&lt;Farms!$I$6*1000,(MIN(F2962,Farms!$L$6)),0)</f>
        <v>2902.3999487999999</v>
      </c>
      <c r="H2962" s="100">
        <f t="shared" si="281"/>
        <v>493984.48002304748</v>
      </c>
      <c r="I2962" s="100">
        <f t="shared" si="277"/>
        <v>495871.35999489494</v>
      </c>
      <c r="J2962" s="100">
        <f>MIN(I2962,Farms!$I$6*1000)</f>
        <v>495000</v>
      </c>
      <c r="K2962" s="100">
        <f>MAX(I2962-Farms!$I$6*1000, 0)</f>
        <v>871.35999489494134</v>
      </c>
      <c r="L2962" s="100">
        <f t="shared" si="278"/>
        <v>0</v>
      </c>
      <c r="M2962" s="100">
        <f t="shared" si="279"/>
        <v>394.53888563049856</v>
      </c>
      <c r="N2962" s="154">
        <f t="shared" si="280"/>
        <v>1265.8988805254398</v>
      </c>
    </row>
    <row r="2963" spans="2:14" x14ac:dyDescent="0.25">
      <c r="B2963" s="4">
        <v>43440</v>
      </c>
      <c r="C2963" s="99">
        <f>'Farm Runoff'!$D2963</f>
        <v>3859.5744</v>
      </c>
      <c r="D2963" s="99">
        <f>'Irrigation Demand'!$D2963</f>
        <v>1972.6944281524927</v>
      </c>
      <c r="E2963" s="99">
        <f>$C2963*Farms!$H$6/100</f>
        <v>957.17445120000002</v>
      </c>
      <c r="F2963" s="99">
        <f t="shared" si="276"/>
        <v>2902.3999487999999</v>
      </c>
      <c r="G2963" s="99">
        <f>IF(H2963&lt;Farms!$I$6*1000,(MIN(F2963,Farms!$L$6)),0)</f>
        <v>0</v>
      </c>
      <c r="H2963" s="100">
        <f t="shared" si="281"/>
        <v>495000</v>
      </c>
      <c r="I2963" s="100">
        <f t="shared" si="277"/>
        <v>493984.48002304748</v>
      </c>
      <c r="J2963" s="100">
        <f>MIN(I2963,Farms!$I$6*1000)</f>
        <v>493984.48002304748</v>
      </c>
      <c r="K2963" s="100">
        <f>MAX(I2963-Farms!$I$6*1000, 0)</f>
        <v>0</v>
      </c>
      <c r="L2963" s="100">
        <f t="shared" si="278"/>
        <v>2902.3999487999999</v>
      </c>
      <c r="M2963" s="100">
        <f t="shared" si="279"/>
        <v>394.53888563049856</v>
      </c>
      <c r="N2963" s="154">
        <f t="shared" si="280"/>
        <v>3296.9388344304984</v>
      </c>
    </row>
    <row r="2964" spans="2:14" x14ac:dyDescent="0.25">
      <c r="B2964" s="4">
        <v>43441</v>
      </c>
      <c r="C2964" s="99">
        <f>'Farm Runoff'!$D2964</f>
        <v>6757.0847999999996</v>
      </c>
      <c r="D2964" s="99">
        <f>'Irrigation Demand'!$D2964</f>
        <v>0</v>
      </c>
      <c r="E2964" s="99">
        <f>$C2964*Farms!$H$6/100</f>
        <v>1675.7570303999998</v>
      </c>
      <c r="F2964" s="99">
        <f t="shared" si="276"/>
        <v>5081.3277695999996</v>
      </c>
      <c r="G2964" s="99">
        <f>IF(H2964&lt;Farms!$I$6*1000,(MIN(F2964,Farms!$L$6)),0)</f>
        <v>5081.3277695999996</v>
      </c>
      <c r="H2964" s="100">
        <f t="shared" si="281"/>
        <v>493984.48002304748</v>
      </c>
      <c r="I2964" s="100">
        <f t="shared" si="277"/>
        <v>500741.56482304743</v>
      </c>
      <c r="J2964" s="100">
        <f>MIN(I2964,Farms!$I$6*1000)</f>
        <v>495000</v>
      </c>
      <c r="K2964" s="100">
        <f>MAX(I2964-Farms!$I$6*1000, 0)</f>
        <v>5741.5648230474326</v>
      </c>
      <c r="L2964" s="100">
        <f t="shared" si="278"/>
        <v>0</v>
      </c>
      <c r="M2964" s="100">
        <f t="shared" si="279"/>
        <v>0</v>
      </c>
      <c r="N2964" s="154">
        <f t="shared" si="280"/>
        <v>5741.5648230474326</v>
      </c>
    </row>
    <row r="2965" spans="2:14" x14ac:dyDescent="0.25">
      <c r="B2965" s="4">
        <v>43442</v>
      </c>
      <c r="C2965" s="99">
        <f>'Farm Runoff'!$D2965</f>
        <v>5795.0208000000011</v>
      </c>
      <c r="D2965" s="99">
        <f>'Irrigation Demand'!$D2965</f>
        <v>1972.6944281524927</v>
      </c>
      <c r="E2965" s="99">
        <f>$C2965*Farms!$H$6/100</f>
        <v>1437.1651584000003</v>
      </c>
      <c r="F2965" s="99">
        <f t="shared" si="276"/>
        <v>4357.855641600001</v>
      </c>
      <c r="G2965" s="99">
        <f>IF(H2965&lt;Farms!$I$6*1000,(MIN(F2965,Farms!$L$6)),0)</f>
        <v>0</v>
      </c>
      <c r="H2965" s="100">
        <f t="shared" si="281"/>
        <v>495000</v>
      </c>
      <c r="I2965" s="100">
        <f t="shared" si="277"/>
        <v>494464.4707302475</v>
      </c>
      <c r="J2965" s="100">
        <f>MIN(I2965,Farms!$I$6*1000)</f>
        <v>494464.4707302475</v>
      </c>
      <c r="K2965" s="100">
        <f>MAX(I2965-Farms!$I$6*1000, 0)</f>
        <v>0</v>
      </c>
      <c r="L2965" s="100">
        <f t="shared" si="278"/>
        <v>4357.855641600001</v>
      </c>
      <c r="M2965" s="100">
        <f t="shared" si="279"/>
        <v>394.53888563049856</v>
      </c>
      <c r="N2965" s="154">
        <f t="shared" si="280"/>
        <v>4752.3945272305</v>
      </c>
    </row>
    <row r="2966" spans="2:14" x14ac:dyDescent="0.25">
      <c r="B2966" s="4">
        <v>43443</v>
      </c>
      <c r="C2966" s="99">
        <f>'Farm Runoff'!$D2966</f>
        <v>4832.9568000000008</v>
      </c>
      <c r="D2966" s="99">
        <f>'Irrigation Demand'!$D2966</f>
        <v>1972.6944281524927</v>
      </c>
      <c r="E2966" s="99">
        <f>$C2966*Farms!$H$6/100</f>
        <v>1198.5732864000001</v>
      </c>
      <c r="F2966" s="99">
        <f t="shared" si="276"/>
        <v>3634.3835136000007</v>
      </c>
      <c r="G2966" s="99">
        <f>IF(H2966&lt;Farms!$I$6*1000,(MIN(F2966,Farms!$L$6)),0)</f>
        <v>3634.3835136000007</v>
      </c>
      <c r="H2966" s="100">
        <f t="shared" si="281"/>
        <v>494464.4707302475</v>
      </c>
      <c r="I2966" s="100">
        <f t="shared" si="277"/>
        <v>497324.73310209496</v>
      </c>
      <c r="J2966" s="100">
        <f>MIN(I2966,Farms!$I$6*1000)</f>
        <v>495000</v>
      </c>
      <c r="K2966" s="100">
        <f>MAX(I2966-Farms!$I$6*1000, 0)</f>
        <v>2324.7331020949641</v>
      </c>
      <c r="L2966" s="100">
        <f t="shared" si="278"/>
        <v>0</v>
      </c>
      <c r="M2966" s="100">
        <f t="shared" si="279"/>
        <v>394.53888563049856</v>
      </c>
      <c r="N2966" s="154">
        <f t="shared" si="280"/>
        <v>2719.2719877254626</v>
      </c>
    </row>
    <row r="2967" spans="2:14" x14ac:dyDescent="0.25">
      <c r="B2967" s="4">
        <v>43444</v>
      </c>
      <c r="C2967" s="99">
        <f>'Farm Runoff'!$D2967</f>
        <v>4832.9568000000008</v>
      </c>
      <c r="D2967" s="99">
        <f>'Irrigation Demand'!$D2967</f>
        <v>1972.6944281524927</v>
      </c>
      <c r="E2967" s="99">
        <f>$C2967*Farms!$H$6/100</f>
        <v>1198.5732864000001</v>
      </c>
      <c r="F2967" s="99">
        <f t="shared" si="276"/>
        <v>3634.3835136000007</v>
      </c>
      <c r="G2967" s="99">
        <f>IF(H2967&lt;Farms!$I$6*1000,(MIN(F2967,Farms!$L$6)),0)</f>
        <v>0</v>
      </c>
      <c r="H2967" s="100">
        <f t="shared" si="281"/>
        <v>495000</v>
      </c>
      <c r="I2967" s="100">
        <f t="shared" si="277"/>
        <v>494225.87885824748</v>
      </c>
      <c r="J2967" s="100">
        <f>MIN(I2967,Farms!$I$6*1000)</f>
        <v>494225.87885824748</v>
      </c>
      <c r="K2967" s="100">
        <f>MAX(I2967-Farms!$I$6*1000, 0)</f>
        <v>0</v>
      </c>
      <c r="L2967" s="100">
        <f t="shared" si="278"/>
        <v>3634.3835136000007</v>
      </c>
      <c r="M2967" s="100">
        <f t="shared" si="279"/>
        <v>394.53888563049856</v>
      </c>
      <c r="N2967" s="154">
        <f t="shared" si="280"/>
        <v>4028.9223992304992</v>
      </c>
    </row>
    <row r="2968" spans="2:14" x14ac:dyDescent="0.25">
      <c r="B2968" s="4">
        <v>43445</v>
      </c>
      <c r="C2968" s="99">
        <f>'Farm Runoff'!$D2968</f>
        <v>3859.5744</v>
      </c>
      <c r="D2968" s="99">
        <f>'Irrigation Demand'!$D2968</f>
        <v>1972.6944281524927</v>
      </c>
      <c r="E2968" s="99">
        <f>$C2968*Farms!$H$6/100</f>
        <v>957.17445120000002</v>
      </c>
      <c r="F2968" s="99">
        <f t="shared" si="276"/>
        <v>2902.3999487999999</v>
      </c>
      <c r="G2968" s="99">
        <f>IF(H2968&lt;Farms!$I$6*1000,(MIN(F2968,Farms!$L$6)),0)</f>
        <v>2902.3999487999999</v>
      </c>
      <c r="H2968" s="100">
        <f t="shared" si="281"/>
        <v>494225.87885824748</v>
      </c>
      <c r="I2968" s="100">
        <f t="shared" si="277"/>
        <v>496112.75883009494</v>
      </c>
      <c r="J2968" s="100">
        <f>MIN(I2968,Farms!$I$6*1000)</f>
        <v>495000</v>
      </c>
      <c r="K2968" s="100">
        <f>MAX(I2968-Farms!$I$6*1000, 0)</f>
        <v>1112.7588300949428</v>
      </c>
      <c r="L2968" s="100">
        <f t="shared" si="278"/>
        <v>0</v>
      </c>
      <c r="M2968" s="100">
        <f t="shared" si="279"/>
        <v>394.53888563049856</v>
      </c>
      <c r="N2968" s="154">
        <f t="shared" si="280"/>
        <v>1507.2977157254413</v>
      </c>
    </row>
    <row r="2969" spans="2:14" x14ac:dyDescent="0.25">
      <c r="B2969" s="4">
        <v>43446</v>
      </c>
      <c r="C2969" s="99">
        <f>'Farm Runoff'!$D2969</f>
        <v>3859.5744</v>
      </c>
      <c r="D2969" s="99">
        <f>'Irrigation Demand'!$D2969</f>
        <v>1972.6944281524927</v>
      </c>
      <c r="E2969" s="99">
        <f>$C2969*Farms!$H$6/100</f>
        <v>957.17445120000002</v>
      </c>
      <c r="F2969" s="99">
        <f t="shared" si="276"/>
        <v>2902.3999487999999</v>
      </c>
      <c r="G2969" s="99">
        <f>IF(H2969&lt;Farms!$I$6*1000,(MIN(F2969,Farms!$L$6)),0)</f>
        <v>0</v>
      </c>
      <c r="H2969" s="100">
        <f t="shared" si="281"/>
        <v>495000</v>
      </c>
      <c r="I2969" s="100">
        <f t="shared" si="277"/>
        <v>493984.48002304748</v>
      </c>
      <c r="J2969" s="100">
        <f>MIN(I2969,Farms!$I$6*1000)</f>
        <v>493984.48002304748</v>
      </c>
      <c r="K2969" s="100">
        <f>MAX(I2969-Farms!$I$6*1000, 0)</f>
        <v>0</v>
      </c>
      <c r="L2969" s="100">
        <f t="shared" si="278"/>
        <v>2902.3999487999999</v>
      </c>
      <c r="M2969" s="100">
        <f t="shared" si="279"/>
        <v>394.53888563049856</v>
      </c>
      <c r="N2969" s="154">
        <f t="shared" si="280"/>
        <v>3296.9388344304984</v>
      </c>
    </row>
    <row r="2970" spans="2:14" x14ac:dyDescent="0.25">
      <c r="B2970" s="4">
        <v>43447</v>
      </c>
      <c r="C2970" s="99">
        <f>'Farm Runoff'!$D2970</f>
        <v>3859.5744</v>
      </c>
      <c r="D2970" s="99">
        <f>'Irrigation Demand'!$D2970</f>
        <v>1972.6944281524927</v>
      </c>
      <c r="E2970" s="99">
        <f>$C2970*Farms!$H$6/100</f>
        <v>957.17445120000002</v>
      </c>
      <c r="F2970" s="99">
        <f t="shared" si="276"/>
        <v>2902.3999487999999</v>
      </c>
      <c r="G2970" s="99">
        <f>IF(H2970&lt;Farms!$I$6*1000,(MIN(F2970,Farms!$L$6)),0)</f>
        <v>2902.3999487999999</v>
      </c>
      <c r="H2970" s="100">
        <f t="shared" si="281"/>
        <v>493984.48002304748</v>
      </c>
      <c r="I2970" s="100">
        <f t="shared" si="277"/>
        <v>495871.35999489494</v>
      </c>
      <c r="J2970" s="100">
        <f>MIN(I2970,Farms!$I$6*1000)</f>
        <v>495000</v>
      </c>
      <c r="K2970" s="100">
        <f>MAX(I2970-Farms!$I$6*1000, 0)</f>
        <v>871.35999489494134</v>
      </c>
      <c r="L2970" s="100">
        <f t="shared" si="278"/>
        <v>0</v>
      </c>
      <c r="M2970" s="100">
        <f t="shared" si="279"/>
        <v>394.53888563049856</v>
      </c>
      <c r="N2970" s="154">
        <f t="shared" si="280"/>
        <v>1265.8988805254398</v>
      </c>
    </row>
    <row r="2971" spans="2:14" x14ac:dyDescent="0.25">
      <c r="B2971" s="4">
        <v>43448</v>
      </c>
      <c r="C2971" s="99">
        <f>'Farm Runoff'!$D2971</f>
        <v>3859.5744</v>
      </c>
      <c r="D2971" s="99">
        <f>'Irrigation Demand'!$D2971</f>
        <v>1972.6944281524927</v>
      </c>
      <c r="E2971" s="99">
        <f>$C2971*Farms!$H$6/100</f>
        <v>957.17445120000002</v>
      </c>
      <c r="F2971" s="99">
        <f t="shared" si="276"/>
        <v>2902.3999487999999</v>
      </c>
      <c r="G2971" s="99">
        <f>IF(H2971&lt;Farms!$I$6*1000,(MIN(F2971,Farms!$L$6)),0)</f>
        <v>0</v>
      </c>
      <c r="H2971" s="100">
        <f t="shared" si="281"/>
        <v>495000</v>
      </c>
      <c r="I2971" s="100">
        <f t="shared" si="277"/>
        <v>493984.48002304748</v>
      </c>
      <c r="J2971" s="100">
        <f>MIN(I2971,Farms!$I$6*1000)</f>
        <v>493984.48002304748</v>
      </c>
      <c r="K2971" s="100">
        <f>MAX(I2971-Farms!$I$6*1000, 0)</f>
        <v>0</v>
      </c>
      <c r="L2971" s="100">
        <f t="shared" si="278"/>
        <v>2902.3999487999999</v>
      </c>
      <c r="M2971" s="100">
        <f t="shared" si="279"/>
        <v>394.53888563049856</v>
      </c>
      <c r="N2971" s="154">
        <f t="shared" si="280"/>
        <v>3296.9388344304984</v>
      </c>
    </row>
    <row r="2972" spans="2:14" x14ac:dyDescent="0.25">
      <c r="B2972" s="4">
        <v>43449</v>
      </c>
      <c r="C2972" s="99">
        <f>'Farm Runoff'!$D2972</f>
        <v>3859.5744</v>
      </c>
      <c r="D2972" s="99">
        <f>'Irrigation Demand'!$D2972</f>
        <v>1972.6944281524927</v>
      </c>
      <c r="E2972" s="99">
        <f>$C2972*Farms!$H$6/100</f>
        <v>957.17445120000002</v>
      </c>
      <c r="F2972" s="99">
        <f t="shared" si="276"/>
        <v>2902.3999487999999</v>
      </c>
      <c r="G2972" s="99">
        <f>IF(H2972&lt;Farms!$I$6*1000,(MIN(F2972,Farms!$L$6)),0)</f>
        <v>2902.3999487999999</v>
      </c>
      <c r="H2972" s="100">
        <f t="shared" si="281"/>
        <v>493984.48002304748</v>
      </c>
      <c r="I2972" s="100">
        <f t="shared" si="277"/>
        <v>495871.35999489494</v>
      </c>
      <c r="J2972" s="100">
        <f>MIN(I2972,Farms!$I$6*1000)</f>
        <v>495000</v>
      </c>
      <c r="K2972" s="100">
        <f>MAX(I2972-Farms!$I$6*1000, 0)</f>
        <v>871.35999489494134</v>
      </c>
      <c r="L2972" s="100">
        <f t="shared" si="278"/>
        <v>0</v>
      </c>
      <c r="M2972" s="100">
        <f t="shared" si="279"/>
        <v>394.53888563049856</v>
      </c>
      <c r="N2972" s="154">
        <f t="shared" si="280"/>
        <v>1265.8988805254398</v>
      </c>
    </row>
    <row r="2973" spans="2:14" x14ac:dyDescent="0.25">
      <c r="B2973" s="4">
        <v>43450</v>
      </c>
      <c r="C2973" s="99">
        <f>'Farm Runoff'!$D2973</f>
        <v>3859.5744</v>
      </c>
      <c r="D2973" s="99">
        <f>'Irrigation Demand'!$D2973</f>
        <v>1972.6944281524927</v>
      </c>
      <c r="E2973" s="99">
        <f>$C2973*Farms!$H$6/100</f>
        <v>957.17445120000002</v>
      </c>
      <c r="F2973" s="99">
        <f t="shared" si="276"/>
        <v>2902.3999487999999</v>
      </c>
      <c r="G2973" s="99">
        <f>IF(H2973&lt;Farms!$I$6*1000,(MIN(F2973,Farms!$L$6)),0)</f>
        <v>0</v>
      </c>
      <c r="H2973" s="100">
        <f t="shared" si="281"/>
        <v>495000</v>
      </c>
      <c r="I2973" s="100">
        <f t="shared" si="277"/>
        <v>493984.48002304748</v>
      </c>
      <c r="J2973" s="100">
        <f>MIN(I2973,Farms!$I$6*1000)</f>
        <v>493984.48002304748</v>
      </c>
      <c r="K2973" s="100">
        <f>MAX(I2973-Farms!$I$6*1000, 0)</f>
        <v>0</v>
      </c>
      <c r="L2973" s="100">
        <f t="shared" si="278"/>
        <v>2902.3999487999999</v>
      </c>
      <c r="M2973" s="100">
        <f t="shared" si="279"/>
        <v>394.53888563049856</v>
      </c>
      <c r="N2973" s="154">
        <f t="shared" si="280"/>
        <v>3296.9388344304984</v>
      </c>
    </row>
    <row r="2974" spans="2:14" x14ac:dyDescent="0.25">
      <c r="B2974" s="4">
        <v>43451</v>
      </c>
      <c r="C2974" s="99">
        <f>'Farm Runoff'!$D2974</f>
        <v>3859.5744</v>
      </c>
      <c r="D2974" s="99">
        <f>'Irrigation Demand'!$D2974</f>
        <v>1972.6944281524927</v>
      </c>
      <c r="E2974" s="99">
        <f>$C2974*Farms!$H$6/100</f>
        <v>957.17445120000002</v>
      </c>
      <c r="F2974" s="99">
        <f t="shared" si="276"/>
        <v>2902.3999487999999</v>
      </c>
      <c r="G2974" s="99">
        <f>IF(H2974&lt;Farms!$I$6*1000,(MIN(F2974,Farms!$L$6)),0)</f>
        <v>2902.3999487999999</v>
      </c>
      <c r="H2974" s="100">
        <f t="shared" si="281"/>
        <v>493984.48002304748</v>
      </c>
      <c r="I2974" s="100">
        <f t="shared" si="277"/>
        <v>495871.35999489494</v>
      </c>
      <c r="J2974" s="100">
        <f>MIN(I2974,Farms!$I$6*1000)</f>
        <v>495000</v>
      </c>
      <c r="K2974" s="100">
        <f>MAX(I2974-Farms!$I$6*1000, 0)</f>
        <v>871.35999489494134</v>
      </c>
      <c r="L2974" s="100">
        <f t="shared" si="278"/>
        <v>0</v>
      </c>
      <c r="M2974" s="100">
        <f t="shared" si="279"/>
        <v>394.53888563049856</v>
      </c>
      <c r="N2974" s="154">
        <f t="shared" si="280"/>
        <v>1265.8988805254398</v>
      </c>
    </row>
    <row r="2975" spans="2:14" x14ac:dyDescent="0.25">
      <c r="B2975" s="4">
        <v>43452</v>
      </c>
      <c r="C2975" s="99">
        <f>'Farm Runoff'!$D2975</f>
        <v>3859.5744</v>
      </c>
      <c r="D2975" s="99">
        <f>'Irrigation Demand'!$D2975</f>
        <v>1972.6944281524927</v>
      </c>
      <c r="E2975" s="99">
        <f>$C2975*Farms!$H$6/100</f>
        <v>957.17445120000002</v>
      </c>
      <c r="F2975" s="99">
        <f t="shared" si="276"/>
        <v>2902.3999487999999</v>
      </c>
      <c r="G2975" s="99">
        <f>IF(H2975&lt;Farms!$I$6*1000,(MIN(F2975,Farms!$L$6)),0)</f>
        <v>0</v>
      </c>
      <c r="H2975" s="100">
        <f t="shared" si="281"/>
        <v>495000</v>
      </c>
      <c r="I2975" s="100">
        <f t="shared" si="277"/>
        <v>493984.48002304748</v>
      </c>
      <c r="J2975" s="100">
        <f>MIN(I2975,Farms!$I$6*1000)</f>
        <v>493984.48002304748</v>
      </c>
      <c r="K2975" s="100">
        <f>MAX(I2975-Farms!$I$6*1000, 0)</f>
        <v>0</v>
      </c>
      <c r="L2975" s="100">
        <f t="shared" si="278"/>
        <v>2902.3999487999999</v>
      </c>
      <c r="M2975" s="100">
        <f t="shared" si="279"/>
        <v>394.53888563049856</v>
      </c>
      <c r="N2975" s="154">
        <f t="shared" si="280"/>
        <v>3296.9388344304984</v>
      </c>
    </row>
    <row r="2976" spans="2:14" x14ac:dyDescent="0.25">
      <c r="B2976" s="4">
        <v>43453</v>
      </c>
      <c r="C2976" s="99">
        <f>'Farm Runoff'!$D2976</f>
        <v>3859.5744</v>
      </c>
      <c r="D2976" s="99">
        <f>'Irrigation Demand'!$D2976</f>
        <v>1972.6944281524927</v>
      </c>
      <c r="E2976" s="99">
        <f>$C2976*Farms!$H$6/100</f>
        <v>957.17445120000002</v>
      </c>
      <c r="F2976" s="99">
        <f t="shared" si="276"/>
        <v>2902.3999487999999</v>
      </c>
      <c r="G2976" s="99">
        <f>IF(H2976&lt;Farms!$I$6*1000,(MIN(F2976,Farms!$L$6)),0)</f>
        <v>2902.3999487999999</v>
      </c>
      <c r="H2976" s="100">
        <f t="shared" si="281"/>
        <v>493984.48002304748</v>
      </c>
      <c r="I2976" s="100">
        <f t="shared" si="277"/>
        <v>495871.35999489494</v>
      </c>
      <c r="J2976" s="100">
        <f>MIN(I2976,Farms!$I$6*1000)</f>
        <v>495000</v>
      </c>
      <c r="K2976" s="100">
        <f>MAX(I2976-Farms!$I$6*1000, 0)</f>
        <v>871.35999489494134</v>
      </c>
      <c r="L2976" s="100">
        <f t="shared" si="278"/>
        <v>0</v>
      </c>
      <c r="M2976" s="100">
        <f t="shared" si="279"/>
        <v>394.53888563049856</v>
      </c>
      <c r="N2976" s="154">
        <f t="shared" si="280"/>
        <v>1265.8988805254398</v>
      </c>
    </row>
    <row r="2977" spans="2:14" x14ac:dyDescent="0.25">
      <c r="B2977" s="4">
        <v>43454</v>
      </c>
      <c r="C2977" s="99">
        <f>'Farm Runoff'!$D2977</f>
        <v>3859.5744</v>
      </c>
      <c r="D2977" s="99">
        <f>'Irrigation Demand'!$D2977</f>
        <v>1972.6944281524927</v>
      </c>
      <c r="E2977" s="99">
        <f>$C2977*Farms!$H$6/100</f>
        <v>957.17445120000002</v>
      </c>
      <c r="F2977" s="99">
        <f t="shared" si="276"/>
        <v>2902.3999487999999</v>
      </c>
      <c r="G2977" s="99">
        <f>IF(H2977&lt;Farms!$I$6*1000,(MIN(F2977,Farms!$L$6)),0)</f>
        <v>0</v>
      </c>
      <c r="H2977" s="100">
        <f t="shared" si="281"/>
        <v>495000</v>
      </c>
      <c r="I2977" s="100">
        <f t="shared" si="277"/>
        <v>493984.48002304748</v>
      </c>
      <c r="J2977" s="100">
        <f>MIN(I2977,Farms!$I$6*1000)</f>
        <v>493984.48002304748</v>
      </c>
      <c r="K2977" s="100">
        <f>MAX(I2977-Farms!$I$6*1000, 0)</f>
        <v>0</v>
      </c>
      <c r="L2977" s="100">
        <f t="shared" si="278"/>
        <v>2902.3999487999999</v>
      </c>
      <c r="M2977" s="100">
        <f t="shared" si="279"/>
        <v>394.53888563049856</v>
      </c>
      <c r="N2977" s="154">
        <f t="shared" si="280"/>
        <v>3296.9388344304984</v>
      </c>
    </row>
    <row r="2978" spans="2:14" x14ac:dyDescent="0.25">
      <c r="B2978" s="4">
        <v>43455</v>
      </c>
      <c r="C2978" s="99">
        <f>'Farm Runoff'!$D2978</f>
        <v>2897.5104000000006</v>
      </c>
      <c r="D2978" s="99">
        <f>'Irrigation Demand'!$D2978</f>
        <v>1972.6944281524927</v>
      </c>
      <c r="E2978" s="99">
        <f>$C2978*Farms!$H$6/100</f>
        <v>718.58257920000017</v>
      </c>
      <c r="F2978" s="99">
        <f t="shared" si="276"/>
        <v>2178.9278208000005</v>
      </c>
      <c r="G2978" s="99">
        <f>IF(H2978&lt;Farms!$I$6*1000,(MIN(F2978,Farms!$L$6)),0)</f>
        <v>2178.9278208000005</v>
      </c>
      <c r="H2978" s="100">
        <f t="shared" si="281"/>
        <v>493984.48002304748</v>
      </c>
      <c r="I2978" s="100">
        <f t="shared" si="277"/>
        <v>494909.29599489493</v>
      </c>
      <c r="J2978" s="100">
        <f>MIN(I2978,Farms!$I$6*1000)</f>
        <v>494909.29599489493</v>
      </c>
      <c r="K2978" s="100">
        <f>MAX(I2978-Farms!$I$6*1000, 0)</f>
        <v>0</v>
      </c>
      <c r="L2978" s="100">
        <f t="shared" si="278"/>
        <v>0</v>
      </c>
      <c r="M2978" s="100">
        <f t="shared" si="279"/>
        <v>394.53888563049856</v>
      </c>
      <c r="N2978" s="154">
        <f t="shared" si="280"/>
        <v>394.53888563049856</v>
      </c>
    </row>
    <row r="2979" spans="2:14" x14ac:dyDescent="0.25">
      <c r="B2979" s="4">
        <v>43456</v>
      </c>
      <c r="C2979" s="99">
        <f>'Farm Runoff'!$D2979</f>
        <v>2897.5104000000006</v>
      </c>
      <c r="D2979" s="99">
        <f>'Irrigation Demand'!$D2979</f>
        <v>1972.6944281524927</v>
      </c>
      <c r="E2979" s="99">
        <f>$C2979*Farms!$H$6/100</f>
        <v>718.58257920000017</v>
      </c>
      <c r="F2979" s="99">
        <f t="shared" si="276"/>
        <v>2178.9278208000005</v>
      </c>
      <c r="G2979" s="99">
        <f>IF(H2979&lt;Farms!$I$6*1000,(MIN(F2979,Farms!$L$6)),0)</f>
        <v>2178.9278208000005</v>
      </c>
      <c r="H2979" s="100">
        <f t="shared" si="281"/>
        <v>494909.29599489493</v>
      </c>
      <c r="I2979" s="100">
        <f t="shared" si="277"/>
        <v>495834.11196674238</v>
      </c>
      <c r="J2979" s="100">
        <f>MIN(I2979,Farms!$I$6*1000)</f>
        <v>495000</v>
      </c>
      <c r="K2979" s="100">
        <f>MAX(I2979-Farms!$I$6*1000, 0)</f>
        <v>834.11196674237726</v>
      </c>
      <c r="L2979" s="100">
        <f t="shared" si="278"/>
        <v>0</v>
      </c>
      <c r="M2979" s="100">
        <f t="shared" si="279"/>
        <v>394.53888563049856</v>
      </c>
      <c r="N2979" s="154">
        <f t="shared" si="280"/>
        <v>1228.6508523728758</v>
      </c>
    </row>
    <row r="2980" spans="2:14" x14ac:dyDescent="0.25">
      <c r="B2980" s="4">
        <v>43457</v>
      </c>
      <c r="C2980" s="99">
        <f>'Farm Runoff'!$D2980</f>
        <v>2897.5104000000006</v>
      </c>
      <c r="D2980" s="99">
        <f>'Irrigation Demand'!$D2980</f>
        <v>1972.6944281524927</v>
      </c>
      <c r="E2980" s="99">
        <f>$C2980*Farms!$H$6/100</f>
        <v>718.58257920000017</v>
      </c>
      <c r="F2980" s="99">
        <f t="shared" si="276"/>
        <v>2178.9278208000005</v>
      </c>
      <c r="G2980" s="99">
        <f>IF(H2980&lt;Farms!$I$6*1000,(MIN(F2980,Farms!$L$6)),0)</f>
        <v>0</v>
      </c>
      <c r="H2980" s="100">
        <f t="shared" si="281"/>
        <v>495000</v>
      </c>
      <c r="I2980" s="100">
        <f t="shared" si="277"/>
        <v>493745.88815104746</v>
      </c>
      <c r="J2980" s="100">
        <f>MIN(I2980,Farms!$I$6*1000)</f>
        <v>493745.88815104746</v>
      </c>
      <c r="K2980" s="100">
        <f>MAX(I2980-Farms!$I$6*1000, 0)</f>
        <v>0</v>
      </c>
      <c r="L2980" s="100">
        <f t="shared" si="278"/>
        <v>2178.9278208000005</v>
      </c>
      <c r="M2980" s="100">
        <f t="shared" si="279"/>
        <v>394.53888563049856</v>
      </c>
      <c r="N2980" s="154">
        <f t="shared" si="280"/>
        <v>2573.466706430499</v>
      </c>
    </row>
    <row r="2981" spans="2:14" x14ac:dyDescent="0.25">
      <c r="B2981" s="4">
        <v>43458</v>
      </c>
      <c r="C2981" s="99">
        <f>'Farm Runoff'!$D2981</f>
        <v>2897.5104000000006</v>
      </c>
      <c r="D2981" s="99">
        <f>'Irrigation Demand'!$D2981</f>
        <v>1972.6944281524927</v>
      </c>
      <c r="E2981" s="99">
        <f>$C2981*Farms!$H$6/100</f>
        <v>718.58257920000017</v>
      </c>
      <c r="F2981" s="99">
        <f t="shared" si="276"/>
        <v>2178.9278208000005</v>
      </c>
      <c r="G2981" s="99">
        <f>IF(H2981&lt;Farms!$I$6*1000,(MIN(F2981,Farms!$L$6)),0)</f>
        <v>2178.9278208000005</v>
      </c>
      <c r="H2981" s="100">
        <f t="shared" si="281"/>
        <v>493745.88815104746</v>
      </c>
      <c r="I2981" s="100">
        <f t="shared" si="277"/>
        <v>494670.70412289491</v>
      </c>
      <c r="J2981" s="100">
        <f>MIN(I2981,Farms!$I$6*1000)</f>
        <v>494670.70412289491</v>
      </c>
      <c r="K2981" s="100">
        <f>MAX(I2981-Farms!$I$6*1000, 0)</f>
        <v>0</v>
      </c>
      <c r="L2981" s="100">
        <f t="shared" si="278"/>
        <v>0</v>
      </c>
      <c r="M2981" s="100">
        <f t="shared" si="279"/>
        <v>394.53888563049856</v>
      </c>
      <c r="N2981" s="154">
        <f t="shared" si="280"/>
        <v>394.53888563049856</v>
      </c>
    </row>
    <row r="2982" spans="2:14" x14ac:dyDescent="0.25">
      <c r="B2982" s="4">
        <v>43459</v>
      </c>
      <c r="C2982" s="99">
        <f>'Farm Runoff'!$D2982</f>
        <v>2897.5104000000006</v>
      </c>
      <c r="D2982" s="99">
        <f>'Irrigation Demand'!$D2982</f>
        <v>1972.6944281524927</v>
      </c>
      <c r="E2982" s="99">
        <f>$C2982*Farms!$H$6/100</f>
        <v>718.58257920000017</v>
      </c>
      <c r="F2982" s="99">
        <f t="shared" si="276"/>
        <v>2178.9278208000005</v>
      </c>
      <c r="G2982" s="99">
        <f>IF(H2982&lt;Farms!$I$6*1000,(MIN(F2982,Farms!$L$6)),0)</f>
        <v>2178.9278208000005</v>
      </c>
      <c r="H2982" s="100">
        <f t="shared" si="281"/>
        <v>494670.70412289491</v>
      </c>
      <c r="I2982" s="100">
        <f t="shared" si="277"/>
        <v>495595.52009474236</v>
      </c>
      <c r="J2982" s="100">
        <f>MIN(I2982,Farms!$I$6*1000)</f>
        <v>495000</v>
      </c>
      <c r="K2982" s="100">
        <f>MAX(I2982-Farms!$I$6*1000, 0)</f>
        <v>595.5200947423582</v>
      </c>
      <c r="L2982" s="100">
        <f t="shared" si="278"/>
        <v>0</v>
      </c>
      <c r="M2982" s="100">
        <f t="shared" si="279"/>
        <v>394.53888563049856</v>
      </c>
      <c r="N2982" s="154">
        <f t="shared" si="280"/>
        <v>990.05898037285669</v>
      </c>
    </row>
    <row r="2983" spans="2:14" x14ac:dyDescent="0.25">
      <c r="B2983" s="4">
        <v>43460</v>
      </c>
      <c r="C2983" s="99">
        <f>'Farm Runoff'!$D2983</f>
        <v>2897.5104000000006</v>
      </c>
      <c r="D2983" s="99">
        <f>'Irrigation Demand'!$D2983</f>
        <v>1972.6944281524927</v>
      </c>
      <c r="E2983" s="99">
        <f>$C2983*Farms!$H$6/100</f>
        <v>718.58257920000017</v>
      </c>
      <c r="F2983" s="99">
        <f t="shared" si="276"/>
        <v>2178.9278208000005</v>
      </c>
      <c r="G2983" s="99">
        <f>IF(H2983&lt;Farms!$I$6*1000,(MIN(F2983,Farms!$L$6)),0)</f>
        <v>0</v>
      </c>
      <c r="H2983" s="100">
        <f t="shared" si="281"/>
        <v>495000</v>
      </c>
      <c r="I2983" s="100">
        <f t="shared" si="277"/>
        <v>493745.88815104746</v>
      </c>
      <c r="J2983" s="100">
        <f>MIN(I2983,Farms!$I$6*1000)</f>
        <v>493745.88815104746</v>
      </c>
      <c r="K2983" s="100">
        <f>MAX(I2983-Farms!$I$6*1000, 0)</f>
        <v>0</v>
      </c>
      <c r="L2983" s="100">
        <f t="shared" si="278"/>
        <v>2178.9278208000005</v>
      </c>
      <c r="M2983" s="100">
        <f t="shared" si="279"/>
        <v>394.53888563049856</v>
      </c>
      <c r="N2983" s="154">
        <f t="shared" si="280"/>
        <v>2573.466706430499</v>
      </c>
    </row>
    <row r="2984" spans="2:14" x14ac:dyDescent="0.25">
      <c r="B2984" s="4">
        <v>43461</v>
      </c>
      <c r="C2984" s="99">
        <f>'Farm Runoff'!$D2984</f>
        <v>2897.5104000000006</v>
      </c>
      <c r="D2984" s="99">
        <f>'Irrigation Demand'!$D2984</f>
        <v>1349.9944281524927</v>
      </c>
      <c r="E2984" s="99">
        <f>$C2984*Farms!$H$6/100</f>
        <v>718.58257920000017</v>
      </c>
      <c r="F2984" s="99">
        <f t="shared" si="276"/>
        <v>2178.9278208000005</v>
      </c>
      <c r="G2984" s="99">
        <f>IF(H2984&lt;Farms!$I$6*1000,(MIN(F2984,Farms!$L$6)),0)</f>
        <v>2178.9278208000005</v>
      </c>
      <c r="H2984" s="100">
        <f t="shared" si="281"/>
        <v>493745.88815104746</v>
      </c>
      <c r="I2984" s="100">
        <f t="shared" si="277"/>
        <v>495293.40412289492</v>
      </c>
      <c r="J2984" s="100">
        <f>MIN(I2984,Farms!$I$6*1000)</f>
        <v>495000</v>
      </c>
      <c r="K2984" s="100">
        <f>MAX(I2984-Farms!$I$6*1000, 0)</f>
        <v>293.40412289492087</v>
      </c>
      <c r="L2984" s="100">
        <f t="shared" si="278"/>
        <v>0</v>
      </c>
      <c r="M2984" s="100">
        <f t="shared" si="279"/>
        <v>269.99888563049853</v>
      </c>
      <c r="N2984" s="154">
        <f t="shared" si="280"/>
        <v>563.40300852541941</v>
      </c>
    </row>
    <row r="2985" spans="2:14" x14ac:dyDescent="0.25">
      <c r="B2985" s="4">
        <v>43462</v>
      </c>
      <c r="C2985" s="99">
        <f>'Farm Runoff'!$D2985</f>
        <v>2897.5104000000006</v>
      </c>
      <c r="D2985" s="99">
        <f>'Irrigation Demand'!$D2985</f>
        <v>1972.6944281524927</v>
      </c>
      <c r="E2985" s="99">
        <f>$C2985*Farms!$H$6/100</f>
        <v>718.58257920000017</v>
      </c>
      <c r="F2985" s="99">
        <f t="shared" si="276"/>
        <v>2178.9278208000005</v>
      </c>
      <c r="G2985" s="99">
        <f>IF(H2985&lt;Farms!$I$6*1000,(MIN(F2985,Farms!$L$6)),0)</f>
        <v>0</v>
      </c>
      <c r="H2985" s="100">
        <f t="shared" si="281"/>
        <v>495000</v>
      </c>
      <c r="I2985" s="100">
        <f t="shared" si="277"/>
        <v>493745.88815104746</v>
      </c>
      <c r="J2985" s="100">
        <f>MIN(I2985,Farms!$I$6*1000)</f>
        <v>493745.88815104746</v>
      </c>
      <c r="K2985" s="100">
        <f>MAX(I2985-Farms!$I$6*1000, 0)</f>
        <v>0</v>
      </c>
      <c r="L2985" s="100">
        <f t="shared" si="278"/>
        <v>2178.9278208000005</v>
      </c>
      <c r="M2985" s="100">
        <f t="shared" si="279"/>
        <v>394.53888563049856</v>
      </c>
      <c r="N2985" s="154">
        <f t="shared" si="280"/>
        <v>2573.466706430499</v>
      </c>
    </row>
    <row r="2986" spans="2:14" x14ac:dyDescent="0.25">
      <c r="B2986" s="4">
        <v>43463</v>
      </c>
      <c r="C2986" s="99">
        <f>'Farm Runoff'!$D2986</f>
        <v>1935.4463999999998</v>
      </c>
      <c r="D2986" s="99">
        <f>'Irrigation Demand'!$D2986</f>
        <v>1972.6944281524927</v>
      </c>
      <c r="E2986" s="99">
        <f>$C2986*Farms!$H$6/100</f>
        <v>479.99070719999997</v>
      </c>
      <c r="F2986" s="99">
        <f t="shared" si="276"/>
        <v>1455.4556927999997</v>
      </c>
      <c r="G2986" s="99">
        <f>IF(H2986&lt;Farms!$I$6*1000,(MIN(F2986,Farms!$L$6)),0)</f>
        <v>1455.4556927999997</v>
      </c>
      <c r="H2986" s="100">
        <f t="shared" si="281"/>
        <v>493745.88815104746</v>
      </c>
      <c r="I2986" s="100">
        <f t="shared" si="277"/>
        <v>493708.64012289495</v>
      </c>
      <c r="J2986" s="100">
        <f>MIN(I2986,Farms!$I$6*1000)</f>
        <v>493708.64012289495</v>
      </c>
      <c r="K2986" s="100">
        <f>MAX(I2986-Farms!$I$6*1000, 0)</f>
        <v>0</v>
      </c>
      <c r="L2986" s="100">
        <f t="shared" si="278"/>
        <v>0</v>
      </c>
      <c r="M2986" s="100">
        <f t="shared" si="279"/>
        <v>394.53888563049856</v>
      </c>
      <c r="N2986" s="154">
        <f t="shared" si="280"/>
        <v>394.53888563049856</v>
      </c>
    </row>
    <row r="2987" spans="2:14" x14ac:dyDescent="0.25">
      <c r="B2987" s="4">
        <v>43464</v>
      </c>
      <c r="C2987" s="99">
        <f>'Farm Runoff'!$D2987</f>
        <v>2897.5104000000006</v>
      </c>
      <c r="D2987" s="99">
        <f>'Irrigation Demand'!$D2987</f>
        <v>1972.6944281524927</v>
      </c>
      <c r="E2987" s="99">
        <f>$C2987*Farms!$H$6/100</f>
        <v>718.58257920000017</v>
      </c>
      <c r="F2987" s="99">
        <f t="shared" si="276"/>
        <v>2178.9278208000005</v>
      </c>
      <c r="G2987" s="99">
        <f>IF(H2987&lt;Farms!$I$6*1000,(MIN(F2987,Farms!$L$6)),0)</f>
        <v>2178.9278208000005</v>
      </c>
      <c r="H2987" s="100">
        <f t="shared" si="281"/>
        <v>493708.64012289495</v>
      </c>
      <c r="I2987" s="100">
        <f t="shared" si="277"/>
        <v>494633.4560947424</v>
      </c>
      <c r="J2987" s="100">
        <f>MIN(I2987,Farms!$I$6*1000)</f>
        <v>494633.4560947424</v>
      </c>
      <c r="K2987" s="100">
        <f>MAX(I2987-Farms!$I$6*1000, 0)</f>
        <v>0</v>
      </c>
      <c r="L2987" s="100">
        <f t="shared" si="278"/>
        <v>0</v>
      </c>
      <c r="M2987" s="100">
        <f t="shared" si="279"/>
        <v>394.53888563049856</v>
      </c>
      <c r="N2987" s="154">
        <f t="shared" si="280"/>
        <v>394.53888563049856</v>
      </c>
    </row>
    <row r="2988" spans="2:14" x14ac:dyDescent="0.25">
      <c r="B2988" s="4">
        <v>43465</v>
      </c>
      <c r="C2988" s="99">
        <f>'Farm Runoff'!$D2988</f>
        <v>1935.4463999999998</v>
      </c>
      <c r="D2988" s="99">
        <f>'Irrigation Demand'!$D2988</f>
        <v>1972.6944281524927</v>
      </c>
      <c r="E2988" s="99">
        <f>$C2988*Farms!$H$6/100</f>
        <v>479.99070719999997</v>
      </c>
      <c r="F2988" s="99">
        <f t="shared" si="276"/>
        <v>1455.4556927999997</v>
      </c>
      <c r="G2988" s="99">
        <f>IF(H2988&lt;Farms!$I$6*1000,(MIN(F2988,Farms!$L$6)),0)</f>
        <v>1455.4556927999997</v>
      </c>
      <c r="H2988" s="100">
        <f t="shared" si="281"/>
        <v>494633.4560947424</v>
      </c>
      <c r="I2988" s="100">
        <f t="shared" si="277"/>
        <v>494596.2080665899</v>
      </c>
      <c r="J2988" s="100">
        <f>MIN(I2988,Farms!$I$6*1000)</f>
        <v>494596.2080665899</v>
      </c>
      <c r="K2988" s="100">
        <f>MAX(I2988-Farms!$I$6*1000, 0)</f>
        <v>0</v>
      </c>
      <c r="L2988" s="100">
        <f t="shared" si="278"/>
        <v>0</v>
      </c>
      <c r="M2988" s="100">
        <f t="shared" si="279"/>
        <v>394.53888563049856</v>
      </c>
      <c r="N2988" s="154">
        <f t="shared" si="280"/>
        <v>394.53888563049856</v>
      </c>
    </row>
    <row r="2989" spans="2:14" x14ac:dyDescent="0.25">
      <c r="B2989" s="4">
        <v>43466</v>
      </c>
      <c r="C2989" s="99">
        <f>'Farm Runoff'!$D2989</f>
        <v>0</v>
      </c>
      <c r="D2989" s="99">
        <f>'Irrigation Demand'!$D2989</f>
        <v>2007.2797653958949</v>
      </c>
      <c r="E2989" s="99">
        <f>$C2989*Farms!$H$6/100</f>
        <v>0</v>
      </c>
      <c r="F2989" s="99">
        <f t="shared" si="276"/>
        <v>0</v>
      </c>
      <c r="G2989" s="99">
        <f>IF(H2989&lt;Farms!$I$6*1000,(MIN(F2989,Farms!$L$6)),0)</f>
        <v>0</v>
      </c>
      <c r="H2989" s="100">
        <f t="shared" si="281"/>
        <v>494596.2080665899</v>
      </c>
      <c r="I2989" s="100">
        <f t="shared" si="277"/>
        <v>492588.92830119398</v>
      </c>
      <c r="J2989" s="100">
        <f>MIN(I2989,Farms!$I$6*1000)</f>
        <v>492588.92830119398</v>
      </c>
      <c r="K2989" s="100">
        <f>MAX(I2989-Farms!$I$6*1000, 0)</f>
        <v>0</v>
      </c>
      <c r="L2989" s="100">
        <f t="shared" si="278"/>
        <v>0</v>
      </c>
      <c r="M2989" s="100">
        <f t="shared" si="279"/>
        <v>401.45595307917898</v>
      </c>
      <c r="N2989" s="154">
        <f t="shared" si="280"/>
        <v>401.45595307917898</v>
      </c>
    </row>
    <row r="2990" spans="2:14" x14ac:dyDescent="0.25">
      <c r="B2990" s="4">
        <v>43467</v>
      </c>
      <c r="C2990" s="99">
        <f>'Farm Runoff'!$D2990</f>
        <v>0</v>
      </c>
      <c r="D2990" s="99">
        <f>'Irrigation Demand'!$D2990</f>
        <v>2007.2797653958949</v>
      </c>
      <c r="E2990" s="99">
        <f>$C2990*Farms!$H$6/100</f>
        <v>0</v>
      </c>
      <c r="F2990" s="99">
        <f t="shared" si="276"/>
        <v>0</v>
      </c>
      <c r="G2990" s="99">
        <f>IF(H2990&lt;Farms!$I$6*1000,(MIN(F2990,Farms!$L$6)),0)</f>
        <v>0</v>
      </c>
      <c r="H2990" s="100">
        <f t="shared" si="281"/>
        <v>492588.92830119398</v>
      </c>
      <c r="I2990" s="100">
        <f t="shared" si="277"/>
        <v>490581.64853579807</v>
      </c>
      <c r="J2990" s="100">
        <f>MIN(I2990,Farms!$I$6*1000)</f>
        <v>490581.64853579807</v>
      </c>
      <c r="K2990" s="100">
        <f>MAX(I2990-Farms!$I$6*1000, 0)</f>
        <v>0</v>
      </c>
      <c r="L2990" s="100">
        <f t="shared" si="278"/>
        <v>0</v>
      </c>
      <c r="M2990" s="100">
        <f t="shared" si="279"/>
        <v>401.45595307917898</v>
      </c>
      <c r="N2990" s="154">
        <f t="shared" si="280"/>
        <v>401.45595307917898</v>
      </c>
    </row>
    <row r="2991" spans="2:14" x14ac:dyDescent="0.25">
      <c r="B2991" s="4">
        <v>43468</v>
      </c>
      <c r="C2991" s="99">
        <f>'Farm Runoff'!$D2991</f>
        <v>0</v>
      </c>
      <c r="D2991" s="99">
        <f>'Irrigation Demand'!$D2991</f>
        <v>2007.2797653958949</v>
      </c>
      <c r="E2991" s="99">
        <f>$C2991*Farms!$H$6/100</f>
        <v>0</v>
      </c>
      <c r="F2991" s="99">
        <f t="shared" si="276"/>
        <v>0</v>
      </c>
      <c r="G2991" s="99">
        <f>IF(H2991&lt;Farms!$I$6*1000,(MIN(F2991,Farms!$L$6)),0)</f>
        <v>0</v>
      </c>
      <c r="H2991" s="100">
        <f t="shared" si="281"/>
        <v>490581.64853579807</v>
      </c>
      <c r="I2991" s="100">
        <f t="shared" si="277"/>
        <v>488574.36877040216</v>
      </c>
      <c r="J2991" s="100">
        <f>MIN(I2991,Farms!$I$6*1000)</f>
        <v>488574.36877040216</v>
      </c>
      <c r="K2991" s="100">
        <f>MAX(I2991-Farms!$I$6*1000, 0)</f>
        <v>0</v>
      </c>
      <c r="L2991" s="100">
        <f t="shared" si="278"/>
        <v>0</v>
      </c>
      <c r="M2991" s="100">
        <f t="shared" si="279"/>
        <v>401.45595307917898</v>
      </c>
      <c r="N2991" s="154">
        <f t="shared" si="280"/>
        <v>401.45595307917898</v>
      </c>
    </row>
    <row r="2992" spans="2:14" x14ac:dyDescent="0.25">
      <c r="B2992" s="4">
        <v>43469</v>
      </c>
      <c r="C2992" s="99">
        <f>'Farm Runoff'!$D2992</f>
        <v>0</v>
      </c>
      <c r="D2992" s="99">
        <f>'Irrigation Demand'!$D2992</f>
        <v>2007.2797653958949</v>
      </c>
      <c r="E2992" s="99">
        <f>$C2992*Farms!$H$6/100</f>
        <v>0</v>
      </c>
      <c r="F2992" s="99">
        <f t="shared" si="276"/>
        <v>0</v>
      </c>
      <c r="G2992" s="99">
        <f>IF(H2992&lt;Farms!$I$6*1000,(MIN(F2992,Farms!$L$6)),0)</f>
        <v>0</v>
      </c>
      <c r="H2992" s="100">
        <f t="shared" si="281"/>
        <v>488574.36877040216</v>
      </c>
      <c r="I2992" s="100">
        <f t="shared" si="277"/>
        <v>486567.08900500624</v>
      </c>
      <c r="J2992" s="100">
        <f>MIN(I2992,Farms!$I$6*1000)</f>
        <v>486567.08900500624</v>
      </c>
      <c r="K2992" s="100">
        <f>MAX(I2992-Farms!$I$6*1000, 0)</f>
        <v>0</v>
      </c>
      <c r="L2992" s="100">
        <f t="shared" si="278"/>
        <v>0</v>
      </c>
      <c r="M2992" s="100">
        <f t="shared" si="279"/>
        <v>401.45595307917898</v>
      </c>
      <c r="N2992" s="154">
        <f t="shared" si="280"/>
        <v>401.45595307917898</v>
      </c>
    </row>
    <row r="2993" spans="2:14" x14ac:dyDescent="0.25">
      <c r="B2993" s="4">
        <v>43470</v>
      </c>
      <c r="C2993" s="99">
        <f>'Farm Runoff'!$D2993</f>
        <v>0</v>
      </c>
      <c r="D2993" s="99">
        <f>'Irrigation Demand'!$D2993</f>
        <v>2007.2797653958949</v>
      </c>
      <c r="E2993" s="99">
        <f>$C2993*Farms!$H$6/100</f>
        <v>0</v>
      </c>
      <c r="F2993" s="99">
        <f t="shared" si="276"/>
        <v>0</v>
      </c>
      <c r="G2993" s="99">
        <f>IF(H2993&lt;Farms!$I$6*1000,(MIN(F2993,Farms!$L$6)),0)</f>
        <v>0</v>
      </c>
      <c r="H2993" s="100">
        <f t="shared" si="281"/>
        <v>486567.08900500624</v>
      </c>
      <c r="I2993" s="100">
        <f t="shared" si="277"/>
        <v>484559.80923961033</v>
      </c>
      <c r="J2993" s="100">
        <f>MIN(I2993,Farms!$I$6*1000)</f>
        <v>484559.80923961033</v>
      </c>
      <c r="K2993" s="100">
        <f>MAX(I2993-Farms!$I$6*1000, 0)</f>
        <v>0</v>
      </c>
      <c r="L2993" s="100">
        <f t="shared" si="278"/>
        <v>0</v>
      </c>
      <c r="M2993" s="100">
        <f t="shared" si="279"/>
        <v>401.45595307917898</v>
      </c>
      <c r="N2993" s="154">
        <f t="shared" si="280"/>
        <v>401.45595307917898</v>
      </c>
    </row>
    <row r="2994" spans="2:14" x14ac:dyDescent="0.25">
      <c r="B2994" s="4">
        <v>43471</v>
      </c>
      <c r="C2994" s="99">
        <f>'Farm Runoff'!$D2994</f>
        <v>0</v>
      </c>
      <c r="D2994" s="99">
        <f>'Irrigation Demand'!$D2994</f>
        <v>2007.2797653958949</v>
      </c>
      <c r="E2994" s="99">
        <f>$C2994*Farms!$H$6/100</f>
        <v>0</v>
      </c>
      <c r="F2994" s="99">
        <f t="shared" si="276"/>
        <v>0</v>
      </c>
      <c r="G2994" s="99">
        <f>IF(H2994&lt;Farms!$I$6*1000,(MIN(F2994,Farms!$L$6)),0)</f>
        <v>0</v>
      </c>
      <c r="H2994" s="100">
        <f t="shared" si="281"/>
        <v>484559.80923961033</v>
      </c>
      <c r="I2994" s="100">
        <f t="shared" si="277"/>
        <v>482552.52947421442</v>
      </c>
      <c r="J2994" s="100">
        <f>MIN(I2994,Farms!$I$6*1000)</f>
        <v>482552.52947421442</v>
      </c>
      <c r="K2994" s="100">
        <f>MAX(I2994-Farms!$I$6*1000, 0)</f>
        <v>0</v>
      </c>
      <c r="L2994" s="100">
        <f t="shared" si="278"/>
        <v>0</v>
      </c>
      <c r="M2994" s="100">
        <f t="shared" si="279"/>
        <v>401.45595307917898</v>
      </c>
      <c r="N2994" s="154">
        <f t="shared" si="280"/>
        <v>401.45595307917898</v>
      </c>
    </row>
    <row r="2995" spans="2:14" x14ac:dyDescent="0.25">
      <c r="B2995" s="4">
        <v>43472</v>
      </c>
      <c r="C2995" s="99">
        <f>'Farm Runoff'!$D2995</f>
        <v>0</v>
      </c>
      <c r="D2995" s="99">
        <f>'Irrigation Demand'!$D2995</f>
        <v>2007.2797653958949</v>
      </c>
      <c r="E2995" s="99">
        <f>$C2995*Farms!$H$6/100</f>
        <v>0</v>
      </c>
      <c r="F2995" s="99">
        <f t="shared" si="276"/>
        <v>0</v>
      </c>
      <c r="G2995" s="99">
        <f>IF(H2995&lt;Farms!$I$6*1000,(MIN(F2995,Farms!$L$6)),0)</f>
        <v>0</v>
      </c>
      <c r="H2995" s="100">
        <f t="shared" si="281"/>
        <v>482552.52947421442</v>
      </c>
      <c r="I2995" s="100">
        <f t="shared" si="277"/>
        <v>480545.2497088185</v>
      </c>
      <c r="J2995" s="100">
        <f>MIN(I2995,Farms!$I$6*1000)</f>
        <v>480545.2497088185</v>
      </c>
      <c r="K2995" s="100">
        <f>MAX(I2995-Farms!$I$6*1000, 0)</f>
        <v>0</v>
      </c>
      <c r="L2995" s="100">
        <f t="shared" si="278"/>
        <v>0</v>
      </c>
      <c r="M2995" s="100">
        <f t="shared" si="279"/>
        <v>401.45595307917898</v>
      </c>
      <c r="N2995" s="154">
        <f t="shared" si="280"/>
        <v>401.45595307917898</v>
      </c>
    </row>
    <row r="2996" spans="2:14" x14ac:dyDescent="0.25">
      <c r="B2996" s="4">
        <v>43473</v>
      </c>
      <c r="C2996" s="99">
        <f>'Farm Runoff'!$D2996</f>
        <v>0</v>
      </c>
      <c r="D2996" s="99">
        <f>'Irrigation Demand'!$D2996</f>
        <v>2007.2797653958949</v>
      </c>
      <c r="E2996" s="99">
        <f>$C2996*Farms!$H$6/100</f>
        <v>0</v>
      </c>
      <c r="F2996" s="99">
        <f t="shared" si="276"/>
        <v>0</v>
      </c>
      <c r="G2996" s="99">
        <f>IF(H2996&lt;Farms!$I$6*1000,(MIN(F2996,Farms!$L$6)),0)</f>
        <v>0</v>
      </c>
      <c r="H2996" s="100">
        <f t="shared" si="281"/>
        <v>480545.2497088185</v>
      </c>
      <c r="I2996" s="100">
        <f t="shared" si="277"/>
        <v>478537.96994342259</v>
      </c>
      <c r="J2996" s="100">
        <f>MIN(I2996,Farms!$I$6*1000)</f>
        <v>478537.96994342259</v>
      </c>
      <c r="K2996" s="100">
        <f>MAX(I2996-Farms!$I$6*1000, 0)</f>
        <v>0</v>
      </c>
      <c r="L2996" s="100">
        <f t="shared" si="278"/>
        <v>0</v>
      </c>
      <c r="M2996" s="100">
        <f t="shared" si="279"/>
        <v>401.45595307917898</v>
      </c>
      <c r="N2996" s="154">
        <f t="shared" si="280"/>
        <v>401.45595307917898</v>
      </c>
    </row>
    <row r="2997" spans="2:14" x14ac:dyDescent="0.25">
      <c r="B2997" s="4">
        <v>43474</v>
      </c>
      <c r="C2997" s="99">
        <f>'Farm Runoff'!$D2997</f>
        <v>0</v>
      </c>
      <c r="D2997" s="99">
        <f>'Irrigation Demand'!$D2997</f>
        <v>0</v>
      </c>
      <c r="E2997" s="99">
        <f>$C2997*Farms!$H$6/100</f>
        <v>0</v>
      </c>
      <c r="F2997" s="99">
        <f t="shared" si="276"/>
        <v>0</v>
      </c>
      <c r="G2997" s="99">
        <f>IF(H2997&lt;Farms!$I$6*1000,(MIN(F2997,Farms!$L$6)),0)</f>
        <v>0</v>
      </c>
      <c r="H2997" s="100">
        <f t="shared" si="281"/>
        <v>478537.96994342259</v>
      </c>
      <c r="I2997" s="100">
        <f t="shared" si="277"/>
        <v>478537.96994342259</v>
      </c>
      <c r="J2997" s="100">
        <f>MIN(I2997,Farms!$I$6*1000)</f>
        <v>478537.96994342259</v>
      </c>
      <c r="K2997" s="100">
        <f>MAX(I2997-Farms!$I$6*1000, 0)</f>
        <v>0</v>
      </c>
      <c r="L2997" s="100">
        <f t="shared" si="278"/>
        <v>0</v>
      </c>
      <c r="M2997" s="100">
        <f t="shared" si="279"/>
        <v>0</v>
      </c>
      <c r="N2997" s="154">
        <f t="shared" si="280"/>
        <v>0</v>
      </c>
    </row>
    <row r="2998" spans="2:14" x14ac:dyDescent="0.25">
      <c r="B2998" s="4">
        <v>43475</v>
      </c>
      <c r="C2998" s="99">
        <f>'Farm Runoff'!$D2998</f>
        <v>0</v>
      </c>
      <c r="D2998" s="99">
        <f>'Irrigation Demand'!$D2998</f>
        <v>2007.2797653958949</v>
      </c>
      <c r="E2998" s="99">
        <f>$C2998*Farms!$H$6/100</f>
        <v>0</v>
      </c>
      <c r="F2998" s="99">
        <f t="shared" si="276"/>
        <v>0</v>
      </c>
      <c r="G2998" s="99">
        <f>IF(H2998&lt;Farms!$I$6*1000,(MIN(F2998,Farms!$L$6)),0)</f>
        <v>0</v>
      </c>
      <c r="H2998" s="100">
        <f t="shared" si="281"/>
        <v>478537.96994342259</v>
      </c>
      <c r="I2998" s="100">
        <f t="shared" si="277"/>
        <v>476530.69017802668</v>
      </c>
      <c r="J2998" s="100">
        <f>MIN(I2998,Farms!$I$6*1000)</f>
        <v>476530.69017802668</v>
      </c>
      <c r="K2998" s="100">
        <f>MAX(I2998-Farms!$I$6*1000, 0)</f>
        <v>0</v>
      </c>
      <c r="L2998" s="100">
        <f t="shared" si="278"/>
        <v>0</v>
      </c>
      <c r="M2998" s="100">
        <f t="shared" si="279"/>
        <v>401.45595307917898</v>
      </c>
      <c r="N2998" s="154">
        <f t="shared" si="280"/>
        <v>401.45595307917898</v>
      </c>
    </row>
    <row r="2999" spans="2:14" x14ac:dyDescent="0.25">
      <c r="B2999" s="4">
        <v>43476</v>
      </c>
      <c r="C2999" s="99">
        <f>'Farm Runoff'!$D2999</f>
        <v>0</v>
      </c>
      <c r="D2999" s="99">
        <f>'Irrigation Demand'!$D2999</f>
        <v>2007.2797653958949</v>
      </c>
      <c r="E2999" s="99">
        <f>$C2999*Farms!$H$6/100</f>
        <v>0</v>
      </c>
      <c r="F2999" s="99">
        <f t="shared" si="276"/>
        <v>0</v>
      </c>
      <c r="G2999" s="99">
        <f>IF(H2999&lt;Farms!$I$6*1000,(MIN(F2999,Farms!$L$6)),0)</f>
        <v>0</v>
      </c>
      <c r="H2999" s="100">
        <f t="shared" si="281"/>
        <v>476530.69017802668</v>
      </c>
      <c r="I2999" s="100">
        <f t="shared" si="277"/>
        <v>474523.41041263076</v>
      </c>
      <c r="J2999" s="100">
        <f>MIN(I2999,Farms!$I$6*1000)</f>
        <v>474523.41041263076</v>
      </c>
      <c r="K2999" s="100">
        <f>MAX(I2999-Farms!$I$6*1000, 0)</f>
        <v>0</v>
      </c>
      <c r="L2999" s="100">
        <f t="shared" si="278"/>
        <v>0</v>
      </c>
      <c r="M2999" s="100">
        <f t="shared" si="279"/>
        <v>401.45595307917898</v>
      </c>
      <c r="N2999" s="154">
        <f t="shared" si="280"/>
        <v>401.45595307917898</v>
      </c>
    </row>
    <row r="3000" spans="2:14" x14ac:dyDescent="0.25">
      <c r="B3000" s="4">
        <v>43477</v>
      </c>
      <c r="C3000" s="99">
        <f>'Farm Runoff'!$D3000</f>
        <v>0</v>
      </c>
      <c r="D3000" s="99">
        <f>'Irrigation Demand'!$D3000</f>
        <v>2007.2797653958949</v>
      </c>
      <c r="E3000" s="99">
        <f>$C3000*Farms!$H$6/100</f>
        <v>0</v>
      </c>
      <c r="F3000" s="99">
        <f t="shared" si="276"/>
        <v>0</v>
      </c>
      <c r="G3000" s="99">
        <f>IF(H3000&lt;Farms!$I$6*1000,(MIN(F3000,Farms!$L$6)),0)</f>
        <v>0</v>
      </c>
      <c r="H3000" s="100">
        <f t="shared" si="281"/>
        <v>474523.41041263076</v>
      </c>
      <c r="I3000" s="100">
        <f t="shared" si="277"/>
        <v>472516.13064723485</v>
      </c>
      <c r="J3000" s="100">
        <f>MIN(I3000,Farms!$I$6*1000)</f>
        <v>472516.13064723485</v>
      </c>
      <c r="K3000" s="100">
        <f>MAX(I3000-Farms!$I$6*1000, 0)</f>
        <v>0</v>
      </c>
      <c r="L3000" s="100">
        <f t="shared" si="278"/>
        <v>0</v>
      </c>
      <c r="M3000" s="100">
        <f t="shared" si="279"/>
        <v>401.45595307917898</v>
      </c>
      <c r="N3000" s="154">
        <f t="shared" si="280"/>
        <v>401.45595307917898</v>
      </c>
    </row>
    <row r="3001" spans="2:14" x14ac:dyDescent="0.25">
      <c r="B3001" s="4">
        <v>43478</v>
      </c>
      <c r="C3001" s="99">
        <f>'Farm Runoff'!$D3001</f>
        <v>0</v>
      </c>
      <c r="D3001" s="99">
        <f>'Irrigation Demand'!$D3001</f>
        <v>2007.2797653958949</v>
      </c>
      <c r="E3001" s="99">
        <f>$C3001*Farms!$H$6/100</f>
        <v>0</v>
      </c>
      <c r="F3001" s="99">
        <f t="shared" si="276"/>
        <v>0</v>
      </c>
      <c r="G3001" s="99">
        <f>IF(H3001&lt;Farms!$I$6*1000,(MIN(F3001,Farms!$L$6)),0)</f>
        <v>0</v>
      </c>
      <c r="H3001" s="100">
        <f t="shared" si="281"/>
        <v>472516.13064723485</v>
      </c>
      <c r="I3001" s="100">
        <f t="shared" si="277"/>
        <v>470508.85088183894</v>
      </c>
      <c r="J3001" s="100">
        <f>MIN(I3001,Farms!$I$6*1000)</f>
        <v>470508.85088183894</v>
      </c>
      <c r="K3001" s="100">
        <f>MAX(I3001-Farms!$I$6*1000, 0)</f>
        <v>0</v>
      </c>
      <c r="L3001" s="100">
        <f t="shared" si="278"/>
        <v>0</v>
      </c>
      <c r="M3001" s="100">
        <f t="shared" si="279"/>
        <v>401.45595307917898</v>
      </c>
      <c r="N3001" s="154">
        <f t="shared" si="280"/>
        <v>401.45595307917898</v>
      </c>
    </row>
    <row r="3002" spans="2:14" x14ac:dyDescent="0.25">
      <c r="B3002" s="4">
        <v>43479</v>
      </c>
      <c r="C3002" s="99">
        <f>'Farm Runoff'!$D3002</f>
        <v>0</v>
      </c>
      <c r="D3002" s="99">
        <f>'Irrigation Demand'!$D3002</f>
        <v>2007.2797653958949</v>
      </c>
      <c r="E3002" s="99">
        <f>$C3002*Farms!$H$6/100</f>
        <v>0</v>
      </c>
      <c r="F3002" s="99">
        <f t="shared" si="276"/>
        <v>0</v>
      </c>
      <c r="G3002" s="99">
        <f>IF(H3002&lt;Farms!$I$6*1000,(MIN(F3002,Farms!$L$6)),0)</f>
        <v>0</v>
      </c>
      <c r="H3002" s="100">
        <f t="shared" si="281"/>
        <v>470508.85088183894</v>
      </c>
      <c r="I3002" s="100">
        <f t="shared" si="277"/>
        <v>468501.57111644302</v>
      </c>
      <c r="J3002" s="100">
        <f>MIN(I3002,Farms!$I$6*1000)</f>
        <v>468501.57111644302</v>
      </c>
      <c r="K3002" s="100">
        <f>MAX(I3002-Farms!$I$6*1000, 0)</f>
        <v>0</v>
      </c>
      <c r="L3002" s="100">
        <f t="shared" si="278"/>
        <v>0</v>
      </c>
      <c r="M3002" s="100">
        <f t="shared" si="279"/>
        <v>401.45595307917898</v>
      </c>
      <c r="N3002" s="154">
        <f t="shared" si="280"/>
        <v>401.45595307917898</v>
      </c>
    </row>
    <row r="3003" spans="2:14" x14ac:dyDescent="0.25">
      <c r="B3003" s="4">
        <v>43480</v>
      </c>
      <c r="C3003" s="99">
        <f>'Farm Runoff'!$D3003</f>
        <v>0</v>
      </c>
      <c r="D3003" s="99">
        <f>'Irrigation Demand'!$D3003</f>
        <v>2007.2797653958949</v>
      </c>
      <c r="E3003" s="99">
        <f>$C3003*Farms!$H$6/100</f>
        <v>0</v>
      </c>
      <c r="F3003" s="99">
        <f t="shared" si="276"/>
        <v>0</v>
      </c>
      <c r="G3003" s="99">
        <f>IF(H3003&lt;Farms!$I$6*1000,(MIN(F3003,Farms!$L$6)),0)</f>
        <v>0</v>
      </c>
      <c r="H3003" s="100">
        <f t="shared" si="281"/>
        <v>468501.57111644302</v>
      </c>
      <c r="I3003" s="100">
        <f t="shared" si="277"/>
        <v>466494.29135104711</v>
      </c>
      <c r="J3003" s="100">
        <f>MIN(I3003,Farms!$I$6*1000)</f>
        <v>466494.29135104711</v>
      </c>
      <c r="K3003" s="100">
        <f>MAX(I3003-Farms!$I$6*1000, 0)</f>
        <v>0</v>
      </c>
      <c r="L3003" s="100">
        <f t="shared" si="278"/>
        <v>0</v>
      </c>
      <c r="M3003" s="100">
        <f t="shared" si="279"/>
        <v>401.45595307917898</v>
      </c>
      <c r="N3003" s="154">
        <f t="shared" si="280"/>
        <v>401.45595307917898</v>
      </c>
    </row>
    <row r="3004" spans="2:14" x14ac:dyDescent="0.25">
      <c r="B3004" s="4">
        <v>43481</v>
      </c>
      <c r="C3004" s="99">
        <f>'Farm Runoff'!$D3004</f>
        <v>0</v>
      </c>
      <c r="D3004" s="99">
        <f>'Irrigation Demand'!$D3004</f>
        <v>2007.2797653958949</v>
      </c>
      <c r="E3004" s="99">
        <f>$C3004*Farms!$H$6/100</f>
        <v>0</v>
      </c>
      <c r="F3004" s="99">
        <f t="shared" si="276"/>
        <v>0</v>
      </c>
      <c r="G3004" s="99">
        <f>IF(H3004&lt;Farms!$I$6*1000,(MIN(F3004,Farms!$L$6)),0)</f>
        <v>0</v>
      </c>
      <c r="H3004" s="100">
        <f t="shared" si="281"/>
        <v>466494.29135104711</v>
      </c>
      <c r="I3004" s="100">
        <f t="shared" si="277"/>
        <v>464487.0115856512</v>
      </c>
      <c r="J3004" s="100">
        <f>MIN(I3004,Farms!$I$6*1000)</f>
        <v>464487.0115856512</v>
      </c>
      <c r="K3004" s="100">
        <f>MAX(I3004-Farms!$I$6*1000, 0)</f>
        <v>0</v>
      </c>
      <c r="L3004" s="100">
        <f t="shared" si="278"/>
        <v>0</v>
      </c>
      <c r="M3004" s="100">
        <f t="shared" si="279"/>
        <v>401.45595307917898</v>
      </c>
      <c r="N3004" s="154">
        <f t="shared" si="280"/>
        <v>401.45595307917898</v>
      </c>
    </row>
    <row r="3005" spans="2:14" x14ac:dyDescent="0.25">
      <c r="B3005" s="4">
        <v>43482</v>
      </c>
      <c r="C3005" s="99">
        <f>'Farm Runoff'!$D3005</f>
        <v>0</v>
      </c>
      <c r="D3005" s="99">
        <f>'Irrigation Demand'!$D3005</f>
        <v>2007.2797653958949</v>
      </c>
      <c r="E3005" s="99">
        <f>$C3005*Farms!$H$6/100</f>
        <v>0</v>
      </c>
      <c r="F3005" s="99">
        <f t="shared" si="276"/>
        <v>0</v>
      </c>
      <c r="G3005" s="99">
        <f>IF(H3005&lt;Farms!$I$6*1000,(MIN(F3005,Farms!$L$6)),0)</f>
        <v>0</v>
      </c>
      <c r="H3005" s="100">
        <f t="shared" si="281"/>
        <v>464487.0115856512</v>
      </c>
      <c r="I3005" s="100">
        <f t="shared" si="277"/>
        <v>462479.73182025529</v>
      </c>
      <c r="J3005" s="100">
        <f>MIN(I3005,Farms!$I$6*1000)</f>
        <v>462479.73182025529</v>
      </c>
      <c r="K3005" s="100">
        <f>MAX(I3005-Farms!$I$6*1000, 0)</f>
        <v>0</v>
      </c>
      <c r="L3005" s="100">
        <f t="shared" si="278"/>
        <v>0</v>
      </c>
      <c r="M3005" s="100">
        <f t="shared" si="279"/>
        <v>401.45595307917898</v>
      </c>
      <c r="N3005" s="154">
        <f t="shared" si="280"/>
        <v>401.45595307917898</v>
      </c>
    </row>
    <row r="3006" spans="2:14" x14ac:dyDescent="0.25">
      <c r="B3006" s="4">
        <v>43483</v>
      </c>
      <c r="C3006" s="99">
        <f>'Farm Runoff'!$D3006</f>
        <v>0</v>
      </c>
      <c r="D3006" s="99">
        <f>'Irrigation Demand'!$D3006</f>
        <v>2007.2797653958949</v>
      </c>
      <c r="E3006" s="99">
        <f>$C3006*Farms!$H$6/100</f>
        <v>0</v>
      </c>
      <c r="F3006" s="99">
        <f t="shared" si="276"/>
        <v>0</v>
      </c>
      <c r="G3006" s="99">
        <f>IF(H3006&lt;Farms!$I$6*1000,(MIN(F3006,Farms!$L$6)),0)</f>
        <v>0</v>
      </c>
      <c r="H3006" s="100">
        <f t="shared" si="281"/>
        <v>462479.73182025529</v>
      </c>
      <c r="I3006" s="100">
        <f t="shared" si="277"/>
        <v>460472.45205485937</v>
      </c>
      <c r="J3006" s="100">
        <f>MIN(I3006,Farms!$I$6*1000)</f>
        <v>460472.45205485937</v>
      </c>
      <c r="K3006" s="100">
        <f>MAX(I3006-Farms!$I$6*1000, 0)</f>
        <v>0</v>
      </c>
      <c r="L3006" s="100">
        <f t="shared" si="278"/>
        <v>0</v>
      </c>
      <c r="M3006" s="100">
        <f t="shared" si="279"/>
        <v>401.45595307917898</v>
      </c>
      <c r="N3006" s="154">
        <f t="shared" si="280"/>
        <v>401.45595307917898</v>
      </c>
    </row>
    <row r="3007" spans="2:14" x14ac:dyDescent="0.25">
      <c r="B3007" s="4">
        <v>43484</v>
      </c>
      <c r="C3007" s="99">
        <f>'Farm Runoff'!$D3007</f>
        <v>0</v>
      </c>
      <c r="D3007" s="99">
        <f>'Irrigation Demand'!$D3007</f>
        <v>0</v>
      </c>
      <c r="E3007" s="99">
        <f>$C3007*Farms!$H$6/100</f>
        <v>0</v>
      </c>
      <c r="F3007" s="99">
        <f t="shared" si="276"/>
        <v>0</v>
      </c>
      <c r="G3007" s="99">
        <f>IF(H3007&lt;Farms!$I$6*1000,(MIN(F3007,Farms!$L$6)),0)</f>
        <v>0</v>
      </c>
      <c r="H3007" s="100">
        <f t="shared" si="281"/>
        <v>460472.45205485937</v>
      </c>
      <c r="I3007" s="100">
        <f t="shared" si="277"/>
        <v>460472.45205485937</v>
      </c>
      <c r="J3007" s="100">
        <f>MIN(I3007,Farms!$I$6*1000)</f>
        <v>460472.45205485937</v>
      </c>
      <c r="K3007" s="100">
        <f>MAX(I3007-Farms!$I$6*1000, 0)</f>
        <v>0</v>
      </c>
      <c r="L3007" s="100">
        <f t="shared" si="278"/>
        <v>0</v>
      </c>
      <c r="M3007" s="100">
        <f t="shared" si="279"/>
        <v>0</v>
      </c>
      <c r="N3007" s="154">
        <f t="shared" si="280"/>
        <v>0</v>
      </c>
    </row>
    <row r="3008" spans="2:14" x14ac:dyDescent="0.25">
      <c r="B3008" s="4">
        <v>43485</v>
      </c>
      <c r="C3008" s="99">
        <f>'Farm Runoff'!$D3008</f>
        <v>0</v>
      </c>
      <c r="D3008" s="99">
        <f>'Irrigation Demand'!$D3008</f>
        <v>2007.2797653958949</v>
      </c>
      <c r="E3008" s="99">
        <f>$C3008*Farms!$H$6/100</f>
        <v>0</v>
      </c>
      <c r="F3008" s="99">
        <f t="shared" si="276"/>
        <v>0</v>
      </c>
      <c r="G3008" s="99">
        <f>IF(H3008&lt;Farms!$I$6*1000,(MIN(F3008,Farms!$L$6)),0)</f>
        <v>0</v>
      </c>
      <c r="H3008" s="100">
        <f t="shared" si="281"/>
        <v>460472.45205485937</v>
      </c>
      <c r="I3008" s="100">
        <f t="shared" si="277"/>
        <v>458465.17228946346</v>
      </c>
      <c r="J3008" s="100">
        <f>MIN(I3008,Farms!$I$6*1000)</f>
        <v>458465.17228946346</v>
      </c>
      <c r="K3008" s="100">
        <f>MAX(I3008-Farms!$I$6*1000, 0)</f>
        <v>0</v>
      </c>
      <c r="L3008" s="100">
        <f t="shared" si="278"/>
        <v>0</v>
      </c>
      <c r="M3008" s="100">
        <f t="shared" si="279"/>
        <v>401.45595307917898</v>
      </c>
      <c r="N3008" s="154">
        <f t="shared" si="280"/>
        <v>401.45595307917898</v>
      </c>
    </row>
    <row r="3009" spans="2:14" x14ac:dyDescent="0.25">
      <c r="B3009" s="4">
        <v>43486</v>
      </c>
      <c r="C3009" s="99">
        <f>'Farm Runoff'!$D3009</f>
        <v>0</v>
      </c>
      <c r="D3009" s="99">
        <f>'Irrigation Demand'!$D3009</f>
        <v>2007.2797653958949</v>
      </c>
      <c r="E3009" s="99">
        <f>$C3009*Farms!$H$6/100</f>
        <v>0</v>
      </c>
      <c r="F3009" s="99">
        <f t="shared" si="276"/>
        <v>0</v>
      </c>
      <c r="G3009" s="99">
        <f>IF(H3009&lt;Farms!$I$6*1000,(MIN(F3009,Farms!$L$6)),0)</f>
        <v>0</v>
      </c>
      <c r="H3009" s="100">
        <f t="shared" si="281"/>
        <v>458465.17228946346</v>
      </c>
      <c r="I3009" s="100">
        <f t="shared" si="277"/>
        <v>456457.89252406755</v>
      </c>
      <c r="J3009" s="100">
        <f>MIN(I3009,Farms!$I$6*1000)</f>
        <v>456457.89252406755</v>
      </c>
      <c r="K3009" s="100">
        <f>MAX(I3009-Farms!$I$6*1000, 0)</f>
        <v>0</v>
      </c>
      <c r="L3009" s="100">
        <f t="shared" si="278"/>
        <v>0</v>
      </c>
      <c r="M3009" s="100">
        <f t="shared" si="279"/>
        <v>401.45595307917898</v>
      </c>
      <c r="N3009" s="154">
        <f t="shared" si="280"/>
        <v>401.45595307917898</v>
      </c>
    </row>
    <row r="3010" spans="2:14" x14ac:dyDescent="0.25">
      <c r="B3010" s="4">
        <v>43487</v>
      </c>
      <c r="C3010" s="99">
        <f>'Farm Runoff'!$D3010</f>
        <v>0</v>
      </c>
      <c r="D3010" s="99">
        <f>'Irrigation Demand'!$D3010</f>
        <v>2007.2797653958949</v>
      </c>
      <c r="E3010" s="99">
        <f>$C3010*Farms!$H$6/100</f>
        <v>0</v>
      </c>
      <c r="F3010" s="99">
        <f t="shared" si="276"/>
        <v>0</v>
      </c>
      <c r="G3010" s="99">
        <f>IF(H3010&lt;Farms!$I$6*1000,(MIN(F3010,Farms!$L$6)),0)</f>
        <v>0</v>
      </c>
      <c r="H3010" s="100">
        <f t="shared" si="281"/>
        <v>456457.89252406755</v>
      </c>
      <c r="I3010" s="100">
        <f t="shared" si="277"/>
        <v>454450.61275867163</v>
      </c>
      <c r="J3010" s="100">
        <f>MIN(I3010,Farms!$I$6*1000)</f>
        <v>454450.61275867163</v>
      </c>
      <c r="K3010" s="100">
        <f>MAX(I3010-Farms!$I$6*1000, 0)</f>
        <v>0</v>
      </c>
      <c r="L3010" s="100">
        <f t="shared" si="278"/>
        <v>0</v>
      </c>
      <c r="M3010" s="100">
        <f t="shared" si="279"/>
        <v>401.45595307917898</v>
      </c>
      <c r="N3010" s="154">
        <f t="shared" si="280"/>
        <v>401.45595307917898</v>
      </c>
    </row>
    <row r="3011" spans="2:14" x14ac:dyDescent="0.25">
      <c r="B3011" s="4">
        <v>43488</v>
      </c>
      <c r="C3011" s="99">
        <f>'Farm Runoff'!$D3011</f>
        <v>0</v>
      </c>
      <c r="D3011" s="99">
        <f>'Irrigation Demand'!$D3011</f>
        <v>2007.2797653958949</v>
      </c>
      <c r="E3011" s="99">
        <f>$C3011*Farms!$H$6/100</f>
        <v>0</v>
      </c>
      <c r="F3011" s="99">
        <f t="shared" si="276"/>
        <v>0</v>
      </c>
      <c r="G3011" s="99">
        <f>IF(H3011&lt;Farms!$I$6*1000,(MIN(F3011,Farms!$L$6)),0)</f>
        <v>0</v>
      </c>
      <c r="H3011" s="100">
        <f t="shared" si="281"/>
        <v>454450.61275867163</v>
      </c>
      <c r="I3011" s="100">
        <f t="shared" si="277"/>
        <v>452443.33299327572</v>
      </c>
      <c r="J3011" s="100">
        <f>MIN(I3011,Farms!$I$6*1000)</f>
        <v>452443.33299327572</v>
      </c>
      <c r="K3011" s="100">
        <f>MAX(I3011-Farms!$I$6*1000, 0)</f>
        <v>0</v>
      </c>
      <c r="L3011" s="100">
        <f t="shared" si="278"/>
        <v>0</v>
      </c>
      <c r="M3011" s="100">
        <f t="shared" si="279"/>
        <v>401.45595307917898</v>
      </c>
      <c r="N3011" s="154">
        <f t="shared" si="280"/>
        <v>401.45595307917898</v>
      </c>
    </row>
    <row r="3012" spans="2:14" x14ac:dyDescent="0.25">
      <c r="B3012" s="4">
        <v>43489</v>
      </c>
      <c r="C3012" s="99">
        <f>'Farm Runoff'!$D3012</f>
        <v>0</v>
      </c>
      <c r="D3012" s="99">
        <f>'Irrigation Demand'!$D3012</f>
        <v>2007.2797653958949</v>
      </c>
      <c r="E3012" s="99">
        <f>$C3012*Farms!$H$6/100</f>
        <v>0</v>
      </c>
      <c r="F3012" s="99">
        <f t="shared" si="276"/>
        <v>0</v>
      </c>
      <c r="G3012" s="99">
        <f>IF(H3012&lt;Farms!$I$6*1000,(MIN(F3012,Farms!$L$6)),0)</f>
        <v>0</v>
      </c>
      <c r="H3012" s="100">
        <f t="shared" si="281"/>
        <v>452443.33299327572</v>
      </c>
      <c r="I3012" s="100">
        <f t="shared" si="277"/>
        <v>450436.05322787981</v>
      </c>
      <c r="J3012" s="100">
        <f>MIN(I3012,Farms!$I$6*1000)</f>
        <v>450436.05322787981</v>
      </c>
      <c r="K3012" s="100">
        <f>MAX(I3012-Farms!$I$6*1000, 0)</f>
        <v>0</v>
      </c>
      <c r="L3012" s="100">
        <f t="shared" si="278"/>
        <v>0</v>
      </c>
      <c r="M3012" s="100">
        <f t="shared" si="279"/>
        <v>401.45595307917898</v>
      </c>
      <c r="N3012" s="154">
        <f t="shared" si="280"/>
        <v>401.45595307917898</v>
      </c>
    </row>
    <row r="3013" spans="2:14" x14ac:dyDescent="0.25">
      <c r="B3013" s="4">
        <v>43490</v>
      </c>
      <c r="C3013" s="99">
        <f>'Farm Runoff'!$D3013</f>
        <v>0</v>
      </c>
      <c r="D3013" s="99">
        <f>'Irrigation Demand'!$D3013</f>
        <v>2007.2797653958949</v>
      </c>
      <c r="E3013" s="99">
        <f>$C3013*Farms!$H$6/100</f>
        <v>0</v>
      </c>
      <c r="F3013" s="99">
        <f t="shared" si="276"/>
        <v>0</v>
      </c>
      <c r="G3013" s="99">
        <f>IF(H3013&lt;Farms!$I$6*1000,(MIN(F3013,Farms!$L$6)),0)</f>
        <v>0</v>
      </c>
      <c r="H3013" s="100">
        <f t="shared" si="281"/>
        <v>450436.05322787981</v>
      </c>
      <c r="I3013" s="100">
        <f t="shared" si="277"/>
        <v>448428.77346248389</v>
      </c>
      <c r="J3013" s="100">
        <f>MIN(I3013,Farms!$I$6*1000)</f>
        <v>448428.77346248389</v>
      </c>
      <c r="K3013" s="100">
        <f>MAX(I3013-Farms!$I$6*1000, 0)</f>
        <v>0</v>
      </c>
      <c r="L3013" s="100">
        <f t="shared" si="278"/>
        <v>0</v>
      </c>
      <c r="M3013" s="100">
        <f t="shared" si="279"/>
        <v>401.45595307917898</v>
      </c>
      <c r="N3013" s="154">
        <f t="shared" si="280"/>
        <v>401.45595307917898</v>
      </c>
    </row>
    <row r="3014" spans="2:14" x14ac:dyDescent="0.25">
      <c r="B3014" s="4">
        <v>43491</v>
      </c>
      <c r="C3014" s="99">
        <f>'Farm Runoff'!$D3014</f>
        <v>0</v>
      </c>
      <c r="D3014" s="99">
        <f>'Irrigation Demand'!$D3014</f>
        <v>2007.2797653958949</v>
      </c>
      <c r="E3014" s="99">
        <f>$C3014*Farms!$H$6/100</f>
        <v>0</v>
      </c>
      <c r="F3014" s="99">
        <f t="shared" si="276"/>
        <v>0</v>
      </c>
      <c r="G3014" s="99">
        <f>IF(H3014&lt;Farms!$I$6*1000,(MIN(F3014,Farms!$L$6)),0)</f>
        <v>0</v>
      </c>
      <c r="H3014" s="100">
        <f t="shared" si="281"/>
        <v>448428.77346248389</v>
      </c>
      <c r="I3014" s="100">
        <f t="shared" si="277"/>
        <v>446421.49369708798</v>
      </c>
      <c r="J3014" s="100">
        <f>MIN(I3014,Farms!$I$6*1000)</f>
        <v>446421.49369708798</v>
      </c>
      <c r="K3014" s="100">
        <f>MAX(I3014-Farms!$I$6*1000, 0)</f>
        <v>0</v>
      </c>
      <c r="L3014" s="100">
        <f t="shared" si="278"/>
        <v>0</v>
      </c>
      <c r="M3014" s="100">
        <f t="shared" si="279"/>
        <v>401.45595307917898</v>
      </c>
      <c r="N3014" s="154">
        <f t="shared" si="280"/>
        <v>401.45595307917898</v>
      </c>
    </row>
    <row r="3015" spans="2:14" x14ac:dyDescent="0.25">
      <c r="B3015" s="4">
        <v>43492</v>
      </c>
      <c r="C3015" s="99">
        <f>'Farm Runoff'!$D3015</f>
        <v>0</v>
      </c>
      <c r="D3015" s="99">
        <f>'Irrigation Demand'!$D3015</f>
        <v>2007.2797653958949</v>
      </c>
      <c r="E3015" s="99">
        <f>$C3015*Farms!$H$6/100</f>
        <v>0</v>
      </c>
      <c r="F3015" s="99">
        <f t="shared" ref="F3015:F3078" si="282">C3015-E3015</f>
        <v>0</v>
      </c>
      <c r="G3015" s="99">
        <f>IF(H3015&lt;Farms!$I$6*1000,(MIN(F3015,Farms!$L$6)),0)</f>
        <v>0</v>
      </c>
      <c r="H3015" s="100">
        <f t="shared" si="281"/>
        <v>446421.49369708798</v>
      </c>
      <c r="I3015" s="100">
        <f t="shared" ref="I3015:I3078" si="283">H3015+E3015+G3015-D3015</f>
        <v>444414.21393169207</v>
      </c>
      <c r="J3015" s="100">
        <f>MIN(I3015,Farms!$I$6*1000)</f>
        <v>444414.21393169207</v>
      </c>
      <c r="K3015" s="100">
        <f>MAX(I3015-Farms!$I$6*1000, 0)</f>
        <v>0</v>
      </c>
      <c r="L3015" s="100">
        <f t="shared" ref="L3015:L3078" si="284">F3015-G3015</f>
        <v>0</v>
      </c>
      <c r="M3015" s="100">
        <f t="shared" ref="M3015:M3078" si="285">D3015*0.2</f>
        <v>401.45595307917898</v>
      </c>
      <c r="N3015" s="154">
        <f t="shared" ref="N3015:N3078" si="286">K3015+L3015+M3015</f>
        <v>401.45595307917898</v>
      </c>
    </row>
    <row r="3016" spans="2:14" x14ac:dyDescent="0.25">
      <c r="B3016" s="4">
        <v>43493</v>
      </c>
      <c r="C3016" s="99">
        <f>'Farm Runoff'!$D3016</f>
        <v>0</v>
      </c>
      <c r="D3016" s="99">
        <f>'Irrigation Demand'!$D3016</f>
        <v>2007.2797653958949</v>
      </c>
      <c r="E3016" s="99">
        <f>$C3016*Farms!$H$6/100</f>
        <v>0</v>
      </c>
      <c r="F3016" s="99">
        <f t="shared" si="282"/>
        <v>0</v>
      </c>
      <c r="G3016" s="99">
        <f>IF(H3016&lt;Farms!$I$6*1000,(MIN(F3016,Farms!$L$6)),0)</f>
        <v>0</v>
      </c>
      <c r="H3016" s="100">
        <f t="shared" ref="H3016:H3079" si="287">J3015</f>
        <v>444414.21393169207</v>
      </c>
      <c r="I3016" s="100">
        <f t="shared" si="283"/>
        <v>442406.93416629615</v>
      </c>
      <c r="J3016" s="100">
        <f>MIN(I3016,Farms!$I$6*1000)</f>
        <v>442406.93416629615</v>
      </c>
      <c r="K3016" s="100">
        <f>MAX(I3016-Farms!$I$6*1000, 0)</f>
        <v>0</v>
      </c>
      <c r="L3016" s="100">
        <f t="shared" si="284"/>
        <v>0</v>
      </c>
      <c r="M3016" s="100">
        <f t="shared" si="285"/>
        <v>401.45595307917898</v>
      </c>
      <c r="N3016" s="154">
        <f t="shared" si="286"/>
        <v>401.45595307917898</v>
      </c>
    </row>
    <row r="3017" spans="2:14" x14ac:dyDescent="0.25">
      <c r="B3017" s="4">
        <v>43494</v>
      </c>
      <c r="C3017" s="99">
        <f>'Farm Runoff'!$D3017</f>
        <v>0</v>
      </c>
      <c r="D3017" s="99">
        <f>'Irrigation Demand'!$D3017</f>
        <v>2007.2797653958949</v>
      </c>
      <c r="E3017" s="99">
        <f>$C3017*Farms!$H$6/100</f>
        <v>0</v>
      </c>
      <c r="F3017" s="99">
        <f t="shared" si="282"/>
        <v>0</v>
      </c>
      <c r="G3017" s="99">
        <f>IF(H3017&lt;Farms!$I$6*1000,(MIN(F3017,Farms!$L$6)),0)</f>
        <v>0</v>
      </c>
      <c r="H3017" s="100">
        <f t="shared" si="287"/>
        <v>442406.93416629615</v>
      </c>
      <c r="I3017" s="100">
        <f t="shared" si="283"/>
        <v>440399.65440090024</v>
      </c>
      <c r="J3017" s="100">
        <f>MIN(I3017,Farms!$I$6*1000)</f>
        <v>440399.65440090024</v>
      </c>
      <c r="K3017" s="100">
        <f>MAX(I3017-Farms!$I$6*1000, 0)</f>
        <v>0</v>
      </c>
      <c r="L3017" s="100">
        <f t="shared" si="284"/>
        <v>0</v>
      </c>
      <c r="M3017" s="100">
        <f t="shared" si="285"/>
        <v>401.45595307917898</v>
      </c>
      <c r="N3017" s="154">
        <f t="shared" si="286"/>
        <v>401.45595307917898</v>
      </c>
    </row>
    <row r="3018" spans="2:14" x14ac:dyDescent="0.25">
      <c r="B3018" s="4">
        <v>43495</v>
      </c>
      <c r="C3018" s="99">
        <f>'Farm Runoff'!$D3018</f>
        <v>0</v>
      </c>
      <c r="D3018" s="99">
        <f>'Irrigation Demand'!$D3018</f>
        <v>2007.2797653958949</v>
      </c>
      <c r="E3018" s="99">
        <f>$C3018*Farms!$H$6/100</f>
        <v>0</v>
      </c>
      <c r="F3018" s="99">
        <f t="shared" si="282"/>
        <v>0</v>
      </c>
      <c r="G3018" s="99">
        <f>IF(H3018&lt;Farms!$I$6*1000,(MIN(F3018,Farms!$L$6)),0)</f>
        <v>0</v>
      </c>
      <c r="H3018" s="100">
        <f t="shared" si="287"/>
        <v>440399.65440090024</v>
      </c>
      <c r="I3018" s="100">
        <f t="shared" si="283"/>
        <v>438392.37463550433</v>
      </c>
      <c r="J3018" s="100">
        <f>MIN(I3018,Farms!$I$6*1000)</f>
        <v>438392.37463550433</v>
      </c>
      <c r="K3018" s="100">
        <f>MAX(I3018-Farms!$I$6*1000, 0)</f>
        <v>0</v>
      </c>
      <c r="L3018" s="100">
        <f t="shared" si="284"/>
        <v>0</v>
      </c>
      <c r="M3018" s="100">
        <f t="shared" si="285"/>
        <v>401.45595307917898</v>
      </c>
      <c r="N3018" s="154">
        <f t="shared" si="286"/>
        <v>401.45595307917898</v>
      </c>
    </row>
    <row r="3019" spans="2:14" x14ac:dyDescent="0.25">
      <c r="B3019" s="4">
        <v>43496</v>
      </c>
      <c r="C3019" s="99">
        <f>'Farm Runoff'!$D3019</f>
        <v>0</v>
      </c>
      <c r="D3019" s="99">
        <f>'Irrigation Demand'!$D3019</f>
        <v>2007.2797653958949</v>
      </c>
      <c r="E3019" s="99">
        <f>$C3019*Farms!$H$6/100</f>
        <v>0</v>
      </c>
      <c r="F3019" s="99">
        <f t="shared" si="282"/>
        <v>0</v>
      </c>
      <c r="G3019" s="99">
        <f>IF(H3019&lt;Farms!$I$6*1000,(MIN(F3019,Farms!$L$6)),0)</f>
        <v>0</v>
      </c>
      <c r="H3019" s="100">
        <f t="shared" si="287"/>
        <v>438392.37463550433</v>
      </c>
      <c r="I3019" s="100">
        <f t="shared" si="283"/>
        <v>436385.09487010841</v>
      </c>
      <c r="J3019" s="100">
        <f>MIN(I3019,Farms!$I$6*1000)</f>
        <v>436385.09487010841</v>
      </c>
      <c r="K3019" s="100">
        <f>MAX(I3019-Farms!$I$6*1000, 0)</f>
        <v>0</v>
      </c>
      <c r="L3019" s="100">
        <f t="shared" si="284"/>
        <v>0</v>
      </c>
      <c r="M3019" s="100">
        <f t="shared" si="285"/>
        <v>401.45595307917898</v>
      </c>
      <c r="N3019" s="154">
        <f t="shared" si="286"/>
        <v>401.45595307917898</v>
      </c>
    </row>
    <row r="3020" spans="2:14" x14ac:dyDescent="0.25">
      <c r="B3020" s="4">
        <v>43497</v>
      </c>
      <c r="C3020" s="99">
        <f>'Farm Runoff'!$D3020</f>
        <v>0</v>
      </c>
      <c r="D3020" s="99">
        <f>'Irrigation Demand'!$D3020</f>
        <v>1817.3193885760261</v>
      </c>
      <c r="E3020" s="99">
        <f>$C3020*Farms!$H$6/100</f>
        <v>0</v>
      </c>
      <c r="F3020" s="99">
        <f t="shared" si="282"/>
        <v>0</v>
      </c>
      <c r="G3020" s="99">
        <f>IF(H3020&lt;Farms!$I$6*1000,(MIN(F3020,Farms!$L$6)),0)</f>
        <v>0</v>
      </c>
      <c r="H3020" s="100">
        <f t="shared" si="287"/>
        <v>436385.09487010841</v>
      </c>
      <c r="I3020" s="100">
        <f t="shared" si="283"/>
        <v>434567.77548153239</v>
      </c>
      <c r="J3020" s="100">
        <f>MIN(I3020,Farms!$I$6*1000)</f>
        <v>434567.77548153239</v>
      </c>
      <c r="K3020" s="100">
        <f>MAX(I3020-Farms!$I$6*1000, 0)</f>
        <v>0</v>
      </c>
      <c r="L3020" s="100">
        <f t="shared" si="284"/>
        <v>0</v>
      </c>
      <c r="M3020" s="100">
        <f t="shared" si="285"/>
        <v>363.46387771520523</v>
      </c>
      <c r="N3020" s="154">
        <f t="shared" si="286"/>
        <v>363.46387771520523</v>
      </c>
    </row>
    <row r="3021" spans="2:14" x14ac:dyDescent="0.25">
      <c r="B3021" s="4">
        <v>43498</v>
      </c>
      <c r="C3021" s="99">
        <f>'Farm Runoff'!$D3021</f>
        <v>0</v>
      </c>
      <c r="D3021" s="99">
        <f>'Irrigation Demand'!$D3021</f>
        <v>0</v>
      </c>
      <c r="E3021" s="99">
        <f>$C3021*Farms!$H$6/100</f>
        <v>0</v>
      </c>
      <c r="F3021" s="99">
        <f t="shared" si="282"/>
        <v>0</v>
      </c>
      <c r="G3021" s="99">
        <f>IF(H3021&lt;Farms!$I$6*1000,(MIN(F3021,Farms!$L$6)),0)</f>
        <v>0</v>
      </c>
      <c r="H3021" s="100">
        <f t="shared" si="287"/>
        <v>434567.77548153239</v>
      </c>
      <c r="I3021" s="100">
        <f t="shared" si="283"/>
        <v>434567.77548153239</v>
      </c>
      <c r="J3021" s="100">
        <f>MIN(I3021,Farms!$I$6*1000)</f>
        <v>434567.77548153239</v>
      </c>
      <c r="K3021" s="100">
        <f>MAX(I3021-Farms!$I$6*1000, 0)</f>
        <v>0</v>
      </c>
      <c r="L3021" s="100">
        <f t="shared" si="284"/>
        <v>0</v>
      </c>
      <c r="M3021" s="100">
        <f t="shared" si="285"/>
        <v>0</v>
      </c>
      <c r="N3021" s="154">
        <f t="shared" si="286"/>
        <v>0</v>
      </c>
    </row>
    <row r="3022" spans="2:14" x14ac:dyDescent="0.25">
      <c r="B3022" s="4">
        <v>43499</v>
      </c>
      <c r="C3022" s="99">
        <f>'Farm Runoff'!$D3022</f>
        <v>0</v>
      </c>
      <c r="D3022" s="99">
        <f>'Irrigation Demand'!$D3022</f>
        <v>1817.3193885760261</v>
      </c>
      <c r="E3022" s="99">
        <f>$C3022*Farms!$H$6/100</f>
        <v>0</v>
      </c>
      <c r="F3022" s="99">
        <f t="shared" si="282"/>
        <v>0</v>
      </c>
      <c r="G3022" s="99">
        <f>IF(H3022&lt;Farms!$I$6*1000,(MIN(F3022,Farms!$L$6)),0)</f>
        <v>0</v>
      </c>
      <c r="H3022" s="100">
        <f t="shared" si="287"/>
        <v>434567.77548153239</v>
      </c>
      <c r="I3022" s="100">
        <f t="shared" si="283"/>
        <v>432750.45609295636</v>
      </c>
      <c r="J3022" s="100">
        <f>MIN(I3022,Farms!$I$6*1000)</f>
        <v>432750.45609295636</v>
      </c>
      <c r="K3022" s="100">
        <f>MAX(I3022-Farms!$I$6*1000, 0)</f>
        <v>0</v>
      </c>
      <c r="L3022" s="100">
        <f t="shared" si="284"/>
        <v>0</v>
      </c>
      <c r="M3022" s="100">
        <f t="shared" si="285"/>
        <v>363.46387771520523</v>
      </c>
      <c r="N3022" s="154">
        <f t="shared" si="286"/>
        <v>363.46387771520523</v>
      </c>
    </row>
    <row r="3023" spans="2:14" x14ac:dyDescent="0.25">
      <c r="B3023" s="4">
        <v>43500</v>
      </c>
      <c r="C3023" s="99">
        <f>'Farm Runoff'!$D3023</f>
        <v>0</v>
      </c>
      <c r="D3023" s="99">
        <f>'Irrigation Demand'!$D3023</f>
        <v>1817.3193885760261</v>
      </c>
      <c r="E3023" s="99">
        <f>$C3023*Farms!$H$6/100</f>
        <v>0</v>
      </c>
      <c r="F3023" s="99">
        <f t="shared" si="282"/>
        <v>0</v>
      </c>
      <c r="G3023" s="99">
        <f>IF(H3023&lt;Farms!$I$6*1000,(MIN(F3023,Farms!$L$6)),0)</f>
        <v>0</v>
      </c>
      <c r="H3023" s="100">
        <f t="shared" si="287"/>
        <v>432750.45609295636</v>
      </c>
      <c r="I3023" s="100">
        <f t="shared" si="283"/>
        <v>430933.13670438033</v>
      </c>
      <c r="J3023" s="100">
        <f>MIN(I3023,Farms!$I$6*1000)</f>
        <v>430933.13670438033</v>
      </c>
      <c r="K3023" s="100">
        <f>MAX(I3023-Farms!$I$6*1000, 0)</f>
        <v>0</v>
      </c>
      <c r="L3023" s="100">
        <f t="shared" si="284"/>
        <v>0</v>
      </c>
      <c r="M3023" s="100">
        <f t="shared" si="285"/>
        <v>363.46387771520523</v>
      </c>
      <c r="N3023" s="154">
        <f t="shared" si="286"/>
        <v>363.46387771520523</v>
      </c>
    </row>
    <row r="3024" spans="2:14" x14ac:dyDescent="0.25">
      <c r="B3024" s="4">
        <v>43501</v>
      </c>
      <c r="C3024" s="99">
        <f>'Farm Runoff'!$D3024</f>
        <v>0</v>
      </c>
      <c r="D3024" s="99">
        <f>'Irrigation Demand'!$D3024</f>
        <v>1817.3193885760261</v>
      </c>
      <c r="E3024" s="99">
        <f>$C3024*Farms!$H$6/100</f>
        <v>0</v>
      </c>
      <c r="F3024" s="99">
        <f t="shared" si="282"/>
        <v>0</v>
      </c>
      <c r="G3024" s="99">
        <f>IF(H3024&lt;Farms!$I$6*1000,(MIN(F3024,Farms!$L$6)),0)</f>
        <v>0</v>
      </c>
      <c r="H3024" s="100">
        <f t="shared" si="287"/>
        <v>430933.13670438033</v>
      </c>
      <c r="I3024" s="100">
        <f t="shared" si="283"/>
        <v>429115.81731580431</v>
      </c>
      <c r="J3024" s="100">
        <f>MIN(I3024,Farms!$I$6*1000)</f>
        <v>429115.81731580431</v>
      </c>
      <c r="K3024" s="100">
        <f>MAX(I3024-Farms!$I$6*1000, 0)</f>
        <v>0</v>
      </c>
      <c r="L3024" s="100">
        <f t="shared" si="284"/>
        <v>0</v>
      </c>
      <c r="M3024" s="100">
        <f t="shared" si="285"/>
        <v>363.46387771520523</v>
      </c>
      <c r="N3024" s="154">
        <f t="shared" si="286"/>
        <v>363.46387771520523</v>
      </c>
    </row>
    <row r="3025" spans="2:14" x14ac:dyDescent="0.25">
      <c r="B3025" s="4">
        <v>43502</v>
      </c>
      <c r="C3025" s="99">
        <f>'Farm Runoff'!$D3025</f>
        <v>0</v>
      </c>
      <c r="D3025" s="99">
        <f>'Irrigation Demand'!$D3025</f>
        <v>1817.3193885760261</v>
      </c>
      <c r="E3025" s="99">
        <f>$C3025*Farms!$H$6/100</f>
        <v>0</v>
      </c>
      <c r="F3025" s="99">
        <f t="shared" si="282"/>
        <v>0</v>
      </c>
      <c r="G3025" s="99">
        <f>IF(H3025&lt;Farms!$I$6*1000,(MIN(F3025,Farms!$L$6)),0)</f>
        <v>0</v>
      </c>
      <c r="H3025" s="100">
        <f t="shared" si="287"/>
        <v>429115.81731580431</v>
      </c>
      <c r="I3025" s="100">
        <f t="shared" si="283"/>
        <v>427298.49792722828</v>
      </c>
      <c r="J3025" s="100">
        <f>MIN(I3025,Farms!$I$6*1000)</f>
        <v>427298.49792722828</v>
      </c>
      <c r="K3025" s="100">
        <f>MAX(I3025-Farms!$I$6*1000, 0)</f>
        <v>0</v>
      </c>
      <c r="L3025" s="100">
        <f t="shared" si="284"/>
        <v>0</v>
      </c>
      <c r="M3025" s="100">
        <f t="shared" si="285"/>
        <v>363.46387771520523</v>
      </c>
      <c r="N3025" s="154">
        <f t="shared" si="286"/>
        <v>363.46387771520523</v>
      </c>
    </row>
    <row r="3026" spans="2:14" x14ac:dyDescent="0.25">
      <c r="B3026" s="4">
        <v>43503</v>
      </c>
      <c r="C3026" s="99">
        <f>'Farm Runoff'!$D3026</f>
        <v>0</v>
      </c>
      <c r="D3026" s="99">
        <f>'Irrigation Demand'!$D3026</f>
        <v>1817.3193885760261</v>
      </c>
      <c r="E3026" s="99">
        <f>$C3026*Farms!$H$6/100</f>
        <v>0</v>
      </c>
      <c r="F3026" s="99">
        <f t="shared" si="282"/>
        <v>0</v>
      </c>
      <c r="G3026" s="99">
        <f>IF(H3026&lt;Farms!$I$6*1000,(MIN(F3026,Farms!$L$6)),0)</f>
        <v>0</v>
      </c>
      <c r="H3026" s="100">
        <f t="shared" si="287"/>
        <v>427298.49792722828</v>
      </c>
      <c r="I3026" s="100">
        <f t="shared" si="283"/>
        <v>425481.17853865225</v>
      </c>
      <c r="J3026" s="100">
        <f>MIN(I3026,Farms!$I$6*1000)</f>
        <v>425481.17853865225</v>
      </c>
      <c r="K3026" s="100">
        <f>MAX(I3026-Farms!$I$6*1000, 0)</f>
        <v>0</v>
      </c>
      <c r="L3026" s="100">
        <f t="shared" si="284"/>
        <v>0</v>
      </c>
      <c r="M3026" s="100">
        <f t="shared" si="285"/>
        <v>363.46387771520523</v>
      </c>
      <c r="N3026" s="154">
        <f t="shared" si="286"/>
        <v>363.46387771520523</v>
      </c>
    </row>
    <row r="3027" spans="2:14" x14ac:dyDescent="0.25">
      <c r="B3027" s="4">
        <v>43504</v>
      </c>
      <c r="C3027" s="99">
        <f>'Farm Runoff'!$D3027</f>
        <v>0</v>
      </c>
      <c r="D3027" s="99">
        <f>'Irrigation Demand'!$D3027</f>
        <v>1817.3193885760261</v>
      </c>
      <c r="E3027" s="99">
        <f>$C3027*Farms!$H$6/100</f>
        <v>0</v>
      </c>
      <c r="F3027" s="99">
        <f t="shared" si="282"/>
        <v>0</v>
      </c>
      <c r="G3027" s="99">
        <f>IF(H3027&lt;Farms!$I$6*1000,(MIN(F3027,Farms!$L$6)),0)</f>
        <v>0</v>
      </c>
      <c r="H3027" s="100">
        <f t="shared" si="287"/>
        <v>425481.17853865225</v>
      </c>
      <c r="I3027" s="100">
        <f t="shared" si="283"/>
        <v>423663.85915007623</v>
      </c>
      <c r="J3027" s="100">
        <f>MIN(I3027,Farms!$I$6*1000)</f>
        <v>423663.85915007623</v>
      </c>
      <c r="K3027" s="100">
        <f>MAX(I3027-Farms!$I$6*1000, 0)</f>
        <v>0</v>
      </c>
      <c r="L3027" s="100">
        <f t="shared" si="284"/>
        <v>0</v>
      </c>
      <c r="M3027" s="100">
        <f t="shared" si="285"/>
        <v>363.46387771520523</v>
      </c>
      <c r="N3027" s="154">
        <f t="shared" si="286"/>
        <v>363.46387771520523</v>
      </c>
    </row>
    <row r="3028" spans="2:14" x14ac:dyDescent="0.25">
      <c r="B3028" s="4">
        <v>43505</v>
      </c>
      <c r="C3028" s="99">
        <f>'Farm Runoff'!$D3028</f>
        <v>0</v>
      </c>
      <c r="D3028" s="99">
        <f>'Irrigation Demand'!$D3028</f>
        <v>1817.3193885760261</v>
      </c>
      <c r="E3028" s="99">
        <f>$C3028*Farms!$H$6/100</f>
        <v>0</v>
      </c>
      <c r="F3028" s="99">
        <f t="shared" si="282"/>
        <v>0</v>
      </c>
      <c r="G3028" s="99">
        <f>IF(H3028&lt;Farms!$I$6*1000,(MIN(F3028,Farms!$L$6)),0)</f>
        <v>0</v>
      </c>
      <c r="H3028" s="100">
        <f t="shared" si="287"/>
        <v>423663.85915007623</v>
      </c>
      <c r="I3028" s="100">
        <f t="shared" si="283"/>
        <v>421846.5397615002</v>
      </c>
      <c r="J3028" s="100">
        <f>MIN(I3028,Farms!$I$6*1000)</f>
        <v>421846.5397615002</v>
      </c>
      <c r="K3028" s="100">
        <f>MAX(I3028-Farms!$I$6*1000, 0)</f>
        <v>0</v>
      </c>
      <c r="L3028" s="100">
        <f t="shared" si="284"/>
        <v>0</v>
      </c>
      <c r="M3028" s="100">
        <f t="shared" si="285"/>
        <v>363.46387771520523</v>
      </c>
      <c r="N3028" s="154">
        <f t="shared" si="286"/>
        <v>363.46387771520523</v>
      </c>
    </row>
    <row r="3029" spans="2:14" x14ac:dyDescent="0.25">
      <c r="B3029" s="4">
        <v>43506</v>
      </c>
      <c r="C3029" s="99">
        <f>'Farm Runoff'!$D3029</f>
        <v>0</v>
      </c>
      <c r="D3029" s="99">
        <f>'Irrigation Demand'!$D3029</f>
        <v>1817.3193885760261</v>
      </c>
      <c r="E3029" s="99">
        <f>$C3029*Farms!$H$6/100</f>
        <v>0</v>
      </c>
      <c r="F3029" s="99">
        <f t="shared" si="282"/>
        <v>0</v>
      </c>
      <c r="G3029" s="99">
        <f>IF(H3029&lt;Farms!$I$6*1000,(MIN(F3029,Farms!$L$6)),0)</f>
        <v>0</v>
      </c>
      <c r="H3029" s="100">
        <f t="shared" si="287"/>
        <v>421846.5397615002</v>
      </c>
      <c r="I3029" s="100">
        <f t="shared" si="283"/>
        <v>420029.22037292417</v>
      </c>
      <c r="J3029" s="100">
        <f>MIN(I3029,Farms!$I$6*1000)</f>
        <v>420029.22037292417</v>
      </c>
      <c r="K3029" s="100">
        <f>MAX(I3029-Farms!$I$6*1000, 0)</f>
        <v>0</v>
      </c>
      <c r="L3029" s="100">
        <f t="shared" si="284"/>
        <v>0</v>
      </c>
      <c r="M3029" s="100">
        <f t="shared" si="285"/>
        <v>363.46387771520523</v>
      </c>
      <c r="N3029" s="154">
        <f t="shared" si="286"/>
        <v>363.46387771520523</v>
      </c>
    </row>
    <row r="3030" spans="2:14" x14ac:dyDescent="0.25">
      <c r="B3030" s="4">
        <v>43507</v>
      </c>
      <c r="C3030" s="99">
        <f>'Farm Runoff'!$D3030</f>
        <v>0</v>
      </c>
      <c r="D3030" s="99">
        <f>'Irrigation Demand'!$D3030</f>
        <v>1817.3193885760261</v>
      </c>
      <c r="E3030" s="99">
        <f>$C3030*Farms!$H$6/100</f>
        <v>0</v>
      </c>
      <c r="F3030" s="99">
        <f t="shared" si="282"/>
        <v>0</v>
      </c>
      <c r="G3030" s="99">
        <f>IF(H3030&lt;Farms!$I$6*1000,(MIN(F3030,Farms!$L$6)),0)</f>
        <v>0</v>
      </c>
      <c r="H3030" s="100">
        <f t="shared" si="287"/>
        <v>420029.22037292417</v>
      </c>
      <c r="I3030" s="100">
        <f t="shared" si="283"/>
        <v>418211.90098434815</v>
      </c>
      <c r="J3030" s="100">
        <f>MIN(I3030,Farms!$I$6*1000)</f>
        <v>418211.90098434815</v>
      </c>
      <c r="K3030" s="100">
        <f>MAX(I3030-Farms!$I$6*1000, 0)</f>
        <v>0</v>
      </c>
      <c r="L3030" s="100">
        <f t="shared" si="284"/>
        <v>0</v>
      </c>
      <c r="M3030" s="100">
        <f t="shared" si="285"/>
        <v>363.46387771520523</v>
      </c>
      <c r="N3030" s="154">
        <f t="shared" si="286"/>
        <v>363.46387771520523</v>
      </c>
    </row>
    <row r="3031" spans="2:14" x14ac:dyDescent="0.25">
      <c r="B3031" s="4">
        <v>43508</v>
      </c>
      <c r="C3031" s="99">
        <f>'Farm Runoff'!$D3031</f>
        <v>0</v>
      </c>
      <c r="D3031" s="99">
        <f>'Irrigation Demand'!$D3031</f>
        <v>1817.3193885760261</v>
      </c>
      <c r="E3031" s="99">
        <f>$C3031*Farms!$H$6/100</f>
        <v>0</v>
      </c>
      <c r="F3031" s="99">
        <f t="shared" si="282"/>
        <v>0</v>
      </c>
      <c r="G3031" s="99">
        <f>IF(H3031&lt;Farms!$I$6*1000,(MIN(F3031,Farms!$L$6)),0)</f>
        <v>0</v>
      </c>
      <c r="H3031" s="100">
        <f t="shared" si="287"/>
        <v>418211.90098434815</v>
      </c>
      <c r="I3031" s="100">
        <f t="shared" si="283"/>
        <v>416394.58159577212</v>
      </c>
      <c r="J3031" s="100">
        <f>MIN(I3031,Farms!$I$6*1000)</f>
        <v>416394.58159577212</v>
      </c>
      <c r="K3031" s="100">
        <f>MAX(I3031-Farms!$I$6*1000, 0)</f>
        <v>0</v>
      </c>
      <c r="L3031" s="100">
        <f t="shared" si="284"/>
        <v>0</v>
      </c>
      <c r="M3031" s="100">
        <f t="shared" si="285"/>
        <v>363.46387771520523</v>
      </c>
      <c r="N3031" s="154">
        <f t="shared" si="286"/>
        <v>363.46387771520523</v>
      </c>
    </row>
    <row r="3032" spans="2:14" x14ac:dyDescent="0.25">
      <c r="B3032" s="4">
        <v>43509</v>
      </c>
      <c r="C3032" s="99">
        <f>'Farm Runoff'!$D3032</f>
        <v>0</v>
      </c>
      <c r="D3032" s="99">
        <f>'Irrigation Demand'!$D3032</f>
        <v>1817.3193885760261</v>
      </c>
      <c r="E3032" s="99">
        <f>$C3032*Farms!$H$6/100</f>
        <v>0</v>
      </c>
      <c r="F3032" s="99">
        <f t="shared" si="282"/>
        <v>0</v>
      </c>
      <c r="G3032" s="99">
        <f>IF(H3032&lt;Farms!$I$6*1000,(MIN(F3032,Farms!$L$6)),0)</f>
        <v>0</v>
      </c>
      <c r="H3032" s="100">
        <f t="shared" si="287"/>
        <v>416394.58159577212</v>
      </c>
      <c r="I3032" s="100">
        <f t="shared" si="283"/>
        <v>414577.26220719609</v>
      </c>
      <c r="J3032" s="100">
        <f>MIN(I3032,Farms!$I$6*1000)</f>
        <v>414577.26220719609</v>
      </c>
      <c r="K3032" s="100">
        <f>MAX(I3032-Farms!$I$6*1000, 0)</f>
        <v>0</v>
      </c>
      <c r="L3032" s="100">
        <f t="shared" si="284"/>
        <v>0</v>
      </c>
      <c r="M3032" s="100">
        <f t="shared" si="285"/>
        <v>363.46387771520523</v>
      </c>
      <c r="N3032" s="154">
        <f t="shared" si="286"/>
        <v>363.46387771520523</v>
      </c>
    </row>
    <row r="3033" spans="2:14" x14ac:dyDescent="0.25">
      <c r="B3033" s="4">
        <v>43510</v>
      </c>
      <c r="C3033" s="99">
        <f>'Farm Runoff'!$D3033</f>
        <v>0</v>
      </c>
      <c r="D3033" s="99">
        <f>'Irrigation Demand'!$D3033</f>
        <v>1817.3193885760261</v>
      </c>
      <c r="E3033" s="99">
        <f>$C3033*Farms!$H$6/100</f>
        <v>0</v>
      </c>
      <c r="F3033" s="99">
        <f t="shared" si="282"/>
        <v>0</v>
      </c>
      <c r="G3033" s="99">
        <f>IF(H3033&lt;Farms!$I$6*1000,(MIN(F3033,Farms!$L$6)),0)</f>
        <v>0</v>
      </c>
      <c r="H3033" s="100">
        <f t="shared" si="287"/>
        <v>414577.26220719609</v>
      </c>
      <c r="I3033" s="100">
        <f t="shared" si="283"/>
        <v>412759.94281862007</v>
      </c>
      <c r="J3033" s="100">
        <f>MIN(I3033,Farms!$I$6*1000)</f>
        <v>412759.94281862007</v>
      </c>
      <c r="K3033" s="100">
        <f>MAX(I3033-Farms!$I$6*1000, 0)</f>
        <v>0</v>
      </c>
      <c r="L3033" s="100">
        <f t="shared" si="284"/>
        <v>0</v>
      </c>
      <c r="M3033" s="100">
        <f t="shared" si="285"/>
        <v>363.46387771520523</v>
      </c>
      <c r="N3033" s="154">
        <f t="shared" si="286"/>
        <v>363.46387771520523</v>
      </c>
    </row>
    <row r="3034" spans="2:14" x14ac:dyDescent="0.25">
      <c r="B3034" s="4">
        <v>43511</v>
      </c>
      <c r="C3034" s="99">
        <f>'Farm Runoff'!$D3034</f>
        <v>0</v>
      </c>
      <c r="D3034" s="99">
        <f>'Irrigation Demand'!$D3034</f>
        <v>1817.3193885760261</v>
      </c>
      <c r="E3034" s="99">
        <f>$C3034*Farms!$H$6/100</f>
        <v>0</v>
      </c>
      <c r="F3034" s="99">
        <f t="shared" si="282"/>
        <v>0</v>
      </c>
      <c r="G3034" s="99">
        <f>IF(H3034&lt;Farms!$I$6*1000,(MIN(F3034,Farms!$L$6)),0)</f>
        <v>0</v>
      </c>
      <c r="H3034" s="100">
        <f t="shared" si="287"/>
        <v>412759.94281862007</v>
      </c>
      <c r="I3034" s="100">
        <f t="shared" si="283"/>
        <v>410942.62343004404</v>
      </c>
      <c r="J3034" s="100">
        <f>MIN(I3034,Farms!$I$6*1000)</f>
        <v>410942.62343004404</v>
      </c>
      <c r="K3034" s="100">
        <f>MAX(I3034-Farms!$I$6*1000, 0)</f>
        <v>0</v>
      </c>
      <c r="L3034" s="100">
        <f t="shared" si="284"/>
        <v>0</v>
      </c>
      <c r="M3034" s="100">
        <f t="shared" si="285"/>
        <v>363.46387771520523</v>
      </c>
      <c r="N3034" s="154">
        <f t="shared" si="286"/>
        <v>363.46387771520523</v>
      </c>
    </row>
    <row r="3035" spans="2:14" x14ac:dyDescent="0.25">
      <c r="B3035" s="4">
        <v>43512</v>
      </c>
      <c r="C3035" s="99">
        <f>'Farm Runoff'!$D3035</f>
        <v>0</v>
      </c>
      <c r="D3035" s="99">
        <f>'Irrigation Demand'!$D3035</f>
        <v>1817.3193885760261</v>
      </c>
      <c r="E3035" s="99">
        <f>$C3035*Farms!$H$6/100</f>
        <v>0</v>
      </c>
      <c r="F3035" s="99">
        <f t="shared" si="282"/>
        <v>0</v>
      </c>
      <c r="G3035" s="99">
        <f>IF(H3035&lt;Farms!$I$6*1000,(MIN(F3035,Farms!$L$6)),0)</f>
        <v>0</v>
      </c>
      <c r="H3035" s="100">
        <f t="shared" si="287"/>
        <v>410942.62343004404</v>
      </c>
      <c r="I3035" s="100">
        <f t="shared" si="283"/>
        <v>409125.30404146801</v>
      </c>
      <c r="J3035" s="100">
        <f>MIN(I3035,Farms!$I$6*1000)</f>
        <v>409125.30404146801</v>
      </c>
      <c r="K3035" s="100">
        <f>MAX(I3035-Farms!$I$6*1000, 0)</f>
        <v>0</v>
      </c>
      <c r="L3035" s="100">
        <f t="shared" si="284"/>
        <v>0</v>
      </c>
      <c r="M3035" s="100">
        <f t="shared" si="285"/>
        <v>363.46387771520523</v>
      </c>
      <c r="N3035" s="154">
        <f t="shared" si="286"/>
        <v>363.46387771520523</v>
      </c>
    </row>
    <row r="3036" spans="2:14" x14ac:dyDescent="0.25">
      <c r="B3036" s="4">
        <v>43513</v>
      </c>
      <c r="C3036" s="99">
        <f>'Farm Runoff'!$D3036</f>
        <v>0</v>
      </c>
      <c r="D3036" s="99">
        <f>'Irrigation Demand'!$D3036</f>
        <v>1817.3193885760261</v>
      </c>
      <c r="E3036" s="99">
        <f>$C3036*Farms!$H$6/100</f>
        <v>0</v>
      </c>
      <c r="F3036" s="99">
        <f t="shared" si="282"/>
        <v>0</v>
      </c>
      <c r="G3036" s="99">
        <f>IF(H3036&lt;Farms!$I$6*1000,(MIN(F3036,Farms!$L$6)),0)</f>
        <v>0</v>
      </c>
      <c r="H3036" s="100">
        <f t="shared" si="287"/>
        <v>409125.30404146801</v>
      </c>
      <c r="I3036" s="100">
        <f t="shared" si="283"/>
        <v>407307.98465289199</v>
      </c>
      <c r="J3036" s="100">
        <f>MIN(I3036,Farms!$I$6*1000)</f>
        <v>407307.98465289199</v>
      </c>
      <c r="K3036" s="100">
        <f>MAX(I3036-Farms!$I$6*1000, 0)</f>
        <v>0</v>
      </c>
      <c r="L3036" s="100">
        <f t="shared" si="284"/>
        <v>0</v>
      </c>
      <c r="M3036" s="100">
        <f t="shared" si="285"/>
        <v>363.46387771520523</v>
      </c>
      <c r="N3036" s="154">
        <f t="shared" si="286"/>
        <v>363.46387771520523</v>
      </c>
    </row>
    <row r="3037" spans="2:14" x14ac:dyDescent="0.25">
      <c r="B3037" s="4">
        <v>43514</v>
      </c>
      <c r="C3037" s="99">
        <f>'Farm Runoff'!$D3037</f>
        <v>0</v>
      </c>
      <c r="D3037" s="99">
        <f>'Irrigation Demand'!$D3037</f>
        <v>1817.3193885760261</v>
      </c>
      <c r="E3037" s="99">
        <f>$C3037*Farms!$H$6/100</f>
        <v>0</v>
      </c>
      <c r="F3037" s="99">
        <f t="shared" si="282"/>
        <v>0</v>
      </c>
      <c r="G3037" s="99">
        <f>IF(H3037&lt;Farms!$I$6*1000,(MIN(F3037,Farms!$L$6)),0)</f>
        <v>0</v>
      </c>
      <c r="H3037" s="100">
        <f t="shared" si="287"/>
        <v>407307.98465289199</v>
      </c>
      <c r="I3037" s="100">
        <f t="shared" si="283"/>
        <v>405490.66526431596</v>
      </c>
      <c r="J3037" s="100">
        <f>MIN(I3037,Farms!$I$6*1000)</f>
        <v>405490.66526431596</v>
      </c>
      <c r="K3037" s="100">
        <f>MAX(I3037-Farms!$I$6*1000, 0)</f>
        <v>0</v>
      </c>
      <c r="L3037" s="100">
        <f t="shared" si="284"/>
        <v>0</v>
      </c>
      <c r="M3037" s="100">
        <f t="shared" si="285"/>
        <v>363.46387771520523</v>
      </c>
      <c r="N3037" s="154">
        <f t="shared" si="286"/>
        <v>363.46387771520523</v>
      </c>
    </row>
    <row r="3038" spans="2:14" x14ac:dyDescent="0.25">
      <c r="B3038" s="4">
        <v>43515</v>
      </c>
      <c r="C3038" s="99">
        <f>'Farm Runoff'!$D3038</f>
        <v>0</v>
      </c>
      <c r="D3038" s="99">
        <f>'Irrigation Demand'!$D3038</f>
        <v>1817.3193885760261</v>
      </c>
      <c r="E3038" s="99">
        <f>$C3038*Farms!$H$6/100</f>
        <v>0</v>
      </c>
      <c r="F3038" s="99">
        <f t="shared" si="282"/>
        <v>0</v>
      </c>
      <c r="G3038" s="99">
        <f>IF(H3038&lt;Farms!$I$6*1000,(MIN(F3038,Farms!$L$6)),0)</f>
        <v>0</v>
      </c>
      <c r="H3038" s="100">
        <f t="shared" si="287"/>
        <v>405490.66526431596</v>
      </c>
      <c r="I3038" s="100">
        <f t="shared" si="283"/>
        <v>403673.34587573993</v>
      </c>
      <c r="J3038" s="100">
        <f>MIN(I3038,Farms!$I$6*1000)</f>
        <v>403673.34587573993</v>
      </c>
      <c r="K3038" s="100">
        <f>MAX(I3038-Farms!$I$6*1000, 0)</f>
        <v>0</v>
      </c>
      <c r="L3038" s="100">
        <f t="shared" si="284"/>
        <v>0</v>
      </c>
      <c r="M3038" s="100">
        <f t="shared" si="285"/>
        <v>363.46387771520523</v>
      </c>
      <c r="N3038" s="154">
        <f t="shared" si="286"/>
        <v>363.46387771520523</v>
      </c>
    </row>
    <row r="3039" spans="2:14" x14ac:dyDescent="0.25">
      <c r="B3039" s="4">
        <v>43516</v>
      </c>
      <c r="C3039" s="99">
        <f>'Farm Runoff'!$D3039</f>
        <v>0</v>
      </c>
      <c r="D3039" s="99">
        <f>'Irrigation Demand'!$D3039</f>
        <v>1817.3193885760261</v>
      </c>
      <c r="E3039" s="99">
        <f>$C3039*Farms!$H$6/100</f>
        <v>0</v>
      </c>
      <c r="F3039" s="99">
        <f t="shared" si="282"/>
        <v>0</v>
      </c>
      <c r="G3039" s="99">
        <f>IF(H3039&lt;Farms!$I$6*1000,(MIN(F3039,Farms!$L$6)),0)</f>
        <v>0</v>
      </c>
      <c r="H3039" s="100">
        <f t="shared" si="287"/>
        <v>403673.34587573993</v>
      </c>
      <c r="I3039" s="100">
        <f t="shared" si="283"/>
        <v>401856.02648716391</v>
      </c>
      <c r="J3039" s="100">
        <f>MIN(I3039,Farms!$I$6*1000)</f>
        <v>401856.02648716391</v>
      </c>
      <c r="K3039" s="100">
        <f>MAX(I3039-Farms!$I$6*1000, 0)</f>
        <v>0</v>
      </c>
      <c r="L3039" s="100">
        <f t="shared" si="284"/>
        <v>0</v>
      </c>
      <c r="M3039" s="100">
        <f t="shared" si="285"/>
        <v>363.46387771520523</v>
      </c>
      <c r="N3039" s="154">
        <f t="shared" si="286"/>
        <v>363.46387771520523</v>
      </c>
    </row>
    <row r="3040" spans="2:14" x14ac:dyDescent="0.25">
      <c r="B3040" s="4">
        <v>43517</v>
      </c>
      <c r="C3040" s="99">
        <f>'Farm Runoff'!$D3040</f>
        <v>0</v>
      </c>
      <c r="D3040" s="99">
        <f>'Irrigation Demand'!$D3040</f>
        <v>1817.3193885760261</v>
      </c>
      <c r="E3040" s="99">
        <f>$C3040*Farms!$H$6/100</f>
        <v>0</v>
      </c>
      <c r="F3040" s="99">
        <f t="shared" si="282"/>
        <v>0</v>
      </c>
      <c r="G3040" s="99">
        <f>IF(H3040&lt;Farms!$I$6*1000,(MIN(F3040,Farms!$L$6)),0)</f>
        <v>0</v>
      </c>
      <c r="H3040" s="100">
        <f t="shared" si="287"/>
        <v>401856.02648716391</v>
      </c>
      <c r="I3040" s="100">
        <f t="shared" si="283"/>
        <v>400038.70709858788</v>
      </c>
      <c r="J3040" s="100">
        <f>MIN(I3040,Farms!$I$6*1000)</f>
        <v>400038.70709858788</v>
      </c>
      <c r="K3040" s="100">
        <f>MAX(I3040-Farms!$I$6*1000, 0)</f>
        <v>0</v>
      </c>
      <c r="L3040" s="100">
        <f t="shared" si="284"/>
        <v>0</v>
      </c>
      <c r="M3040" s="100">
        <f t="shared" si="285"/>
        <v>363.46387771520523</v>
      </c>
      <c r="N3040" s="154">
        <f t="shared" si="286"/>
        <v>363.46387771520523</v>
      </c>
    </row>
    <row r="3041" spans="2:14" x14ac:dyDescent="0.25">
      <c r="B3041" s="4">
        <v>43518</v>
      </c>
      <c r="C3041" s="99">
        <f>'Farm Runoff'!$D3041</f>
        <v>0</v>
      </c>
      <c r="D3041" s="99">
        <f>'Irrigation Demand'!$D3041</f>
        <v>1817.3193885760261</v>
      </c>
      <c r="E3041" s="99">
        <f>$C3041*Farms!$H$6/100</f>
        <v>0</v>
      </c>
      <c r="F3041" s="99">
        <f t="shared" si="282"/>
        <v>0</v>
      </c>
      <c r="G3041" s="99">
        <f>IF(H3041&lt;Farms!$I$6*1000,(MIN(F3041,Farms!$L$6)),0)</f>
        <v>0</v>
      </c>
      <c r="H3041" s="100">
        <f t="shared" si="287"/>
        <v>400038.70709858788</v>
      </c>
      <c r="I3041" s="100">
        <f t="shared" si="283"/>
        <v>398221.38771001186</v>
      </c>
      <c r="J3041" s="100">
        <f>MIN(I3041,Farms!$I$6*1000)</f>
        <v>398221.38771001186</v>
      </c>
      <c r="K3041" s="100">
        <f>MAX(I3041-Farms!$I$6*1000, 0)</f>
        <v>0</v>
      </c>
      <c r="L3041" s="100">
        <f t="shared" si="284"/>
        <v>0</v>
      </c>
      <c r="M3041" s="100">
        <f t="shared" si="285"/>
        <v>363.46387771520523</v>
      </c>
      <c r="N3041" s="154">
        <f t="shared" si="286"/>
        <v>363.46387771520523</v>
      </c>
    </row>
    <row r="3042" spans="2:14" x14ac:dyDescent="0.25">
      <c r="B3042" s="4">
        <v>43519</v>
      </c>
      <c r="C3042" s="99">
        <f>'Farm Runoff'!$D3042</f>
        <v>0</v>
      </c>
      <c r="D3042" s="99">
        <f>'Irrigation Demand'!$D3042</f>
        <v>1817.3193885760261</v>
      </c>
      <c r="E3042" s="99">
        <f>$C3042*Farms!$H$6/100</f>
        <v>0</v>
      </c>
      <c r="F3042" s="99">
        <f t="shared" si="282"/>
        <v>0</v>
      </c>
      <c r="G3042" s="99">
        <f>IF(H3042&lt;Farms!$I$6*1000,(MIN(F3042,Farms!$L$6)),0)</f>
        <v>0</v>
      </c>
      <c r="H3042" s="100">
        <f t="shared" si="287"/>
        <v>398221.38771001186</v>
      </c>
      <c r="I3042" s="100">
        <f t="shared" si="283"/>
        <v>396404.06832143583</v>
      </c>
      <c r="J3042" s="100">
        <f>MIN(I3042,Farms!$I$6*1000)</f>
        <v>396404.06832143583</v>
      </c>
      <c r="K3042" s="100">
        <f>MAX(I3042-Farms!$I$6*1000, 0)</f>
        <v>0</v>
      </c>
      <c r="L3042" s="100">
        <f t="shared" si="284"/>
        <v>0</v>
      </c>
      <c r="M3042" s="100">
        <f t="shared" si="285"/>
        <v>363.46387771520523</v>
      </c>
      <c r="N3042" s="154">
        <f t="shared" si="286"/>
        <v>363.46387771520523</v>
      </c>
    </row>
    <row r="3043" spans="2:14" x14ac:dyDescent="0.25">
      <c r="B3043" s="4">
        <v>43520</v>
      </c>
      <c r="C3043" s="99">
        <f>'Farm Runoff'!$D3043</f>
        <v>0</v>
      </c>
      <c r="D3043" s="99">
        <f>'Irrigation Demand'!$D3043</f>
        <v>1817.3193885760261</v>
      </c>
      <c r="E3043" s="99">
        <f>$C3043*Farms!$H$6/100</f>
        <v>0</v>
      </c>
      <c r="F3043" s="99">
        <f t="shared" si="282"/>
        <v>0</v>
      </c>
      <c r="G3043" s="99">
        <f>IF(H3043&lt;Farms!$I$6*1000,(MIN(F3043,Farms!$L$6)),0)</f>
        <v>0</v>
      </c>
      <c r="H3043" s="100">
        <f t="shared" si="287"/>
        <v>396404.06832143583</v>
      </c>
      <c r="I3043" s="100">
        <f t="shared" si="283"/>
        <v>394586.7489328598</v>
      </c>
      <c r="J3043" s="100">
        <f>MIN(I3043,Farms!$I$6*1000)</f>
        <v>394586.7489328598</v>
      </c>
      <c r="K3043" s="100">
        <f>MAX(I3043-Farms!$I$6*1000, 0)</f>
        <v>0</v>
      </c>
      <c r="L3043" s="100">
        <f t="shared" si="284"/>
        <v>0</v>
      </c>
      <c r="M3043" s="100">
        <f t="shared" si="285"/>
        <v>363.46387771520523</v>
      </c>
      <c r="N3043" s="154">
        <f t="shared" si="286"/>
        <v>363.46387771520523</v>
      </c>
    </row>
    <row r="3044" spans="2:14" x14ac:dyDescent="0.25">
      <c r="B3044" s="4">
        <v>43521</v>
      </c>
      <c r="C3044" s="99">
        <f>'Farm Runoff'!$D3044</f>
        <v>0</v>
      </c>
      <c r="D3044" s="99">
        <f>'Irrigation Demand'!$D3044</f>
        <v>1817.3193885760261</v>
      </c>
      <c r="E3044" s="99">
        <f>$C3044*Farms!$H$6/100</f>
        <v>0</v>
      </c>
      <c r="F3044" s="99">
        <f t="shared" si="282"/>
        <v>0</v>
      </c>
      <c r="G3044" s="99">
        <f>IF(H3044&lt;Farms!$I$6*1000,(MIN(F3044,Farms!$L$6)),0)</f>
        <v>0</v>
      </c>
      <c r="H3044" s="100">
        <f t="shared" si="287"/>
        <v>394586.7489328598</v>
      </c>
      <c r="I3044" s="100">
        <f t="shared" si="283"/>
        <v>392769.42954428378</v>
      </c>
      <c r="J3044" s="100">
        <f>MIN(I3044,Farms!$I$6*1000)</f>
        <v>392769.42954428378</v>
      </c>
      <c r="K3044" s="100">
        <f>MAX(I3044-Farms!$I$6*1000, 0)</f>
        <v>0</v>
      </c>
      <c r="L3044" s="100">
        <f t="shared" si="284"/>
        <v>0</v>
      </c>
      <c r="M3044" s="100">
        <f t="shared" si="285"/>
        <v>363.46387771520523</v>
      </c>
      <c r="N3044" s="154">
        <f t="shared" si="286"/>
        <v>363.46387771520523</v>
      </c>
    </row>
    <row r="3045" spans="2:14" x14ac:dyDescent="0.25">
      <c r="B3045" s="4">
        <v>43522</v>
      </c>
      <c r="C3045" s="99">
        <f>'Farm Runoff'!$D3045</f>
        <v>0</v>
      </c>
      <c r="D3045" s="99">
        <f>'Irrigation Demand'!$D3045</f>
        <v>1194.619388576026</v>
      </c>
      <c r="E3045" s="99">
        <f>$C3045*Farms!$H$6/100</f>
        <v>0</v>
      </c>
      <c r="F3045" s="99">
        <f t="shared" si="282"/>
        <v>0</v>
      </c>
      <c r="G3045" s="99">
        <f>IF(H3045&lt;Farms!$I$6*1000,(MIN(F3045,Farms!$L$6)),0)</f>
        <v>0</v>
      </c>
      <c r="H3045" s="100">
        <f t="shared" si="287"/>
        <v>392769.42954428378</v>
      </c>
      <c r="I3045" s="100">
        <f t="shared" si="283"/>
        <v>391574.81015570776</v>
      </c>
      <c r="J3045" s="100">
        <f>MIN(I3045,Farms!$I$6*1000)</f>
        <v>391574.81015570776</v>
      </c>
      <c r="K3045" s="100">
        <f>MAX(I3045-Farms!$I$6*1000, 0)</f>
        <v>0</v>
      </c>
      <c r="L3045" s="100">
        <f t="shared" si="284"/>
        <v>0</v>
      </c>
      <c r="M3045" s="100">
        <f t="shared" si="285"/>
        <v>238.92387771520521</v>
      </c>
      <c r="N3045" s="154">
        <f t="shared" si="286"/>
        <v>238.92387771520521</v>
      </c>
    </row>
    <row r="3046" spans="2:14" x14ac:dyDescent="0.25">
      <c r="B3046" s="4">
        <v>43523</v>
      </c>
      <c r="C3046" s="99">
        <f>'Farm Runoff'!$D3046</f>
        <v>0</v>
      </c>
      <c r="D3046" s="99">
        <f>'Irrigation Demand'!$D3046</f>
        <v>1817.3193885760261</v>
      </c>
      <c r="E3046" s="99">
        <f>$C3046*Farms!$H$6/100</f>
        <v>0</v>
      </c>
      <c r="F3046" s="99">
        <f t="shared" si="282"/>
        <v>0</v>
      </c>
      <c r="G3046" s="99">
        <f>IF(H3046&lt;Farms!$I$6*1000,(MIN(F3046,Farms!$L$6)),0)</f>
        <v>0</v>
      </c>
      <c r="H3046" s="100">
        <f t="shared" si="287"/>
        <v>391574.81015570776</v>
      </c>
      <c r="I3046" s="100">
        <f t="shared" si="283"/>
        <v>389757.49076713173</v>
      </c>
      <c r="J3046" s="100">
        <f>MIN(I3046,Farms!$I$6*1000)</f>
        <v>389757.49076713173</v>
      </c>
      <c r="K3046" s="100">
        <f>MAX(I3046-Farms!$I$6*1000, 0)</f>
        <v>0</v>
      </c>
      <c r="L3046" s="100">
        <f t="shared" si="284"/>
        <v>0</v>
      </c>
      <c r="M3046" s="100">
        <f t="shared" si="285"/>
        <v>363.46387771520523</v>
      </c>
      <c r="N3046" s="154">
        <f t="shared" si="286"/>
        <v>363.46387771520523</v>
      </c>
    </row>
    <row r="3047" spans="2:14" x14ac:dyDescent="0.25">
      <c r="B3047" s="4">
        <v>43524</v>
      </c>
      <c r="C3047" s="99">
        <f>'Farm Runoff'!$D3047</f>
        <v>0</v>
      </c>
      <c r="D3047" s="99">
        <f>'Irrigation Demand'!$D3047</f>
        <v>1817.3193885760261</v>
      </c>
      <c r="E3047" s="99">
        <f>$C3047*Farms!$H$6/100</f>
        <v>0</v>
      </c>
      <c r="F3047" s="99">
        <f t="shared" si="282"/>
        <v>0</v>
      </c>
      <c r="G3047" s="99">
        <f>IF(H3047&lt;Farms!$I$6*1000,(MIN(F3047,Farms!$L$6)),0)</f>
        <v>0</v>
      </c>
      <c r="H3047" s="100">
        <f t="shared" si="287"/>
        <v>389757.49076713173</v>
      </c>
      <c r="I3047" s="100">
        <f t="shared" si="283"/>
        <v>387940.17137855571</v>
      </c>
      <c r="J3047" s="100">
        <f>MIN(I3047,Farms!$I$6*1000)</f>
        <v>387940.17137855571</v>
      </c>
      <c r="K3047" s="100">
        <f>MAX(I3047-Farms!$I$6*1000, 0)</f>
        <v>0</v>
      </c>
      <c r="L3047" s="100">
        <f t="shared" si="284"/>
        <v>0</v>
      </c>
      <c r="M3047" s="100">
        <f t="shared" si="285"/>
        <v>363.46387771520523</v>
      </c>
      <c r="N3047" s="154">
        <f t="shared" si="286"/>
        <v>363.46387771520523</v>
      </c>
    </row>
    <row r="3048" spans="2:14" x14ac:dyDescent="0.25">
      <c r="B3048" s="4">
        <v>43525</v>
      </c>
      <c r="C3048" s="99">
        <f>'Farm Runoff'!$D3048</f>
        <v>0</v>
      </c>
      <c r="D3048" s="99">
        <f>'Irrigation Demand'!$D3048</f>
        <v>1531.0662756598242</v>
      </c>
      <c r="E3048" s="99">
        <f>$C3048*Farms!$H$6/100</f>
        <v>0</v>
      </c>
      <c r="F3048" s="99">
        <f t="shared" si="282"/>
        <v>0</v>
      </c>
      <c r="G3048" s="99">
        <f>IF(H3048&lt;Farms!$I$6*1000,(MIN(F3048,Farms!$L$6)),0)</f>
        <v>0</v>
      </c>
      <c r="H3048" s="100">
        <f t="shared" si="287"/>
        <v>387940.17137855571</v>
      </c>
      <c r="I3048" s="100">
        <f t="shared" si="283"/>
        <v>386409.10510289588</v>
      </c>
      <c r="J3048" s="100">
        <f>MIN(I3048,Farms!$I$6*1000)</f>
        <v>386409.10510289588</v>
      </c>
      <c r="K3048" s="100">
        <f>MAX(I3048-Farms!$I$6*1000, 0)</f>
        <v>0</v>
      </c>
      <c r="L3048" s="100">
        <f t="shared" si="284"/>
        <v>0</v>
      </c>
      <c r="M3048" s="100">
        <f t="shared" si="285"/>
        <v>306.21325513196484</v>
      </c>
      <c r="N3048" s="154">
        <f t="shared" si="286"/>
        <v>306.21325513196484</v>
      </c>
    </row>
    <row r="3049" spans="2:14" x14ac:dyDescent="0.25">
      <c r="B3049" s="4">
        <v>43526</v>
      </c>
      <c r="C3049" s="99">
        <f>'Farm Runoff'!$D3049</f>
        <v>0</v>
      </c>
      <c r="D3049" s="99">
        <f>'Irrigation Demand'!$D3049</f>
        <v>1531.0662756598242</v>
      </c>
      <c r="E3049" s="99">
        <f>$C3049*Farms!$H$6/100</f>
        <v>0</v>
      </c>
      <c r="F3049" s="99">
        <f t="shared" si="282"/>
        <v>0</v>
      </c>
      <c r="G3049" s="99">
        <f>IF(H3049&lt;Farms!$I$6*1000,(MIN(F3049,Farms!$L$6)),0)</f>
        <v>0</v>
      </c>
      <c r="H3049" s="100">
        <f t="shared" si="287"/>
        <v>386409.10510289588</v>
      </c>
      <c r="I3049" s="100">
        <f t="shared" si="283"/>
        <v>384878.03882723604</v>
      </c>
      <c r="J3049" s="100">
        <f>MIN(I3049,Farms!$I$6*1000)</f>
        <v>384878.03882723604</v>
      </c>
      <c r="K3049" s="100">
        <f>MAX(I3049-Farms!$I$6*1000, 0)</f>
        <v>0</v>
      </c>
      <c r="L3049" s="100">
        <f t="shared" si="284"/>
        <v>0</v>
      </c>
      <c r="M3049" s="100">
        <f t="shared" si="285"/>
        <v>306.21325513196484</v>
      </c>
      <c r="N3049" s="154">
        <f t="shared" si="286"/>
        <v>306.21325513196484</v>
      </c>
    </row>
    <row r="3050" spans="2:14" x14ac:dyDescent="0.25">
      <c r="B3050" s="4">
        <v>43527</v>
      </c>
      <c r="C3050" s="99">
        <f>'Farm Runoff'!$D3050</f>
        <v>0</v>
      </c>
      <c r="D3050" s="99">
        <f>'Irrigation Demand'!$D3050</f>
        <v>1531.0662756598242</v>
      </c>
      <c r="E3050" s="99">
        <f>$C3050*Farms!$H$6/100</f>
        <v>0</v>
      </c>
      <c r="F3050" s="99">
        <f t="shared" si="282"/>
        <v>0</v>
      </c>
      <c r="G3050" s="99">
        <f>IF(H3050&lt;Farms!$I$6*1000,(MIN(F3050,Farms!$L$6)),0)</f>
        <v>0</v>
      </c>
      <c r="H3050" s="100">
        <f t="shared" si="287"/>
        <v>384878.03882723604</v>
      </c>
      <c r="I3050" s="100">
        <f t="shared" si="283"/>
        <v>383346.97255157621</v>
      </c>
      <c r="J3050" s="100">
        <f>MIN(I3050,Farms!$I$6*1000)</f>
        <v>383346.97255157621</v>
      </c>
      <c r="K3050" s="100">
        <f>MAX(I3050-Farms!$I$6*1000, 0)</f>
        <v>0</v>
      </c>
      <c r="L3050" s="100">
        <f t="shared" si="284"/>
        <v>0</v>
      </c>
      <c r="M3050" s="100">
        <f t="shared" si="285"/>
        <v>306.21325513196484</v>
      </c>
      <c r="N3050" s="154">
        <f t="shared" si="286"/>
        <v>306.21325513196484</v>
      </c>
    </row>
    <row r="3051" spans="2:14" x14ac:dyDescent="0.25">
      <c r="B3051" s="4">
        <v>43528</v>
      </c>
      <c r="C3051" s="99">
        <f>'Farm Runoff'!$D3051</f>
        <v>0</v>
      </c>
      <c r="D3051" s="99">
        <f>'Irrigation Demand'!$D3051</f>
        <v>1531.0662756598242</v>
      </c>
      <c r="E3051" s="99">
        <f>$C3051*Farms!$H$6/100</f>
        <v>0</v>
      </c>
      <c r="F3051" s="99">
        <f t="shared" si="282"/>
        <v>0</v>
      </c>
      <c r="G3051" s="99">
        <f>IF(H3051&lt;Farms!$I$6*1000,(MIN(F3051,Farms!$L$6)),0)</f>
        <v>0</v>
      </c>
      <c r="H3051" s="100">
        <f t="shared" si="287"/>
        <v>383346.97255157621</v>
      </c>
      <c r="I3051" s="100">
        <f t="shared" si="283"/>
        <v>381815.90627591638</v>
      </c>
      <c r="J3051" s="100">
        <f>MIN(I3051,Farms!$I$6*1000)</f>
        <v>381815.90627591638</v>
      </c>
      <c r="K3051" s="100">
        <f>MAX(I3051-Farms!$I$6*1000, 0)</f>
        <v>0</v>
      </c>
      <c r="L3051" s="100">
        <f t="shared" si="284"/>
        <v>0</v>
      </c>
      <c r="M3051" s="100">
        <f t="shared" si="285"/>
        <v>306.21325513196484</v>
      </c>
      <c r="N3051" s="154">
        <f t="shared" si="286"/>
        <v>306.21325513196484</v>
      </c>
    </row>
    <row r="3052" spans="2:14" x14ac:dyDescent="0.25">
      <c r="B3052" s="4">
        <v>43529</v>
      </c>
      <c r="C3052" s="99">
        <f>'Farm Runoff'!$D3052</f>
        <v>0</v>
      </c>
      <c r="D3052" s="99">
        <f>'Irrigation Demand'!$D3052</f>
        <v>1531.0662756598242</v>
      </c>
      <c r="E3052" s="99">
        <f>$C3052*Farms!$H$6/100</f>
        <v>0</v>
      </c>
      <c r="F3052" s="99">
        <f t="shared" si="282"/>
        <v>0</v>
      </c>
      <c r="G3052" s="99">
        <f>IF(H3052&lt;Farms!$I$6*1000,(MIN(F3052,Farms!$L$6)),0)</f>
        <v>0</v>
      </c>
      <c r="H3052" s="100">
        <f t="shared" si="287"/>
        <v>381815.90627591638</v>
      </c>
      <c r="I3052" s="100">
        <f t="shared" si="283"/>
        <v>380284.84000025655</v>
      </c>
      <c r="J3052" s="100">
        <f>MIN(I3052,Farms!$I$6*1000)</f>
        <v>380284.84000025655</v>
      </c>
      <c r="K3052" s="100">
        <f>MAX(I3052-Farms!$I$6*1000, 0)</f>
        <v>0</v>
      </c>
      <c r="L3052" s="100">
        <f t="shared" si="284"/>
        <v>0</v>
      </c>
      <c r="M3052" s="100">
        <f t="shared" si="285"/>
        <v>306.21325513196484</v>
      </c>
      <c r="N3052" s="154">
        <f t="shared" si="286"/>
        <v>306.21325513196484</v>
      </c>
    </row>
    <row r="3053" spans="2:14" x14ac:dyDescent="0.25">
      <c r="B3053" s="4">
        <v>43530</v>
      </c>
      <c r="C3053" s="99">
        <f>'Farm Runoff'!$D3053</f>
        <v>0</v>
      </c>
      <c r="D3053" s="99">
        <f>'Irrigation Demand'!$D3053</f>
        <v>1531.0662756598242</v>
      </c>
      <c r="E3053" s="99">
        <f>$C3053*Farms!$H$6/100</f>
        <v>0</v>
      </c>
      <c r="F3053" s="99">
        <f t="shared" si="282"/>
        <v>0</v>
      </c>
      <c r="G3053" s="99">
        <f>IF(H3053&lt;Farms!$I$6*1000,(MIN(F3053,Farms!$L$6)),0)</f>
        <v>0</v>
      </c>
      <c r="H3053" s="100">
        <f t="shared" si="287"/>
        <v>380284.84000025655</v>
      </c>
      <c r="I3053" s="100">
        <f t="shared" si="283"/>
        <v>378753.77372459671</v>
      </c>
      <c r="J3053" s="100">
        <f>MIN(I3053,Farms!$I$6*1000)</f>
        <v>378753.77372459671</v>
      </c>
      <c r="K3053" s="100">
        <f>MAX(I3053-Farms!$I$6*1000, 0)</f>
        <v>0</v>
      </c>
      <c r="L3053" s="100">
        <f t="shared" si="284"/>
        <v>0</v>
      </c>
      <c r="M3053" s="100">
        <f t="shared" si="285"/>
        <v>306.21325513196484</v>
      </c>
      <c r="N3053" s="154">
        <f t="shared" si="286"/>
        <v>306.21325513196484</v>
      </c>
    </row>
    <row r="3054" spans="2:14" x14ac:dyDescent="0.25">
      <c r="B3054" s="4">
        <v>43531</v>
      </c>
      <c r="C3054" s="99">
        <f>'Farm Runoff'!$D3054</f>
        <v>0</v>
      </c>
      <c r="D3054" s="99">
        <f>'Irrigation Demand'!$D3054</f>
        <v>1531.0662756598242</v>
      </c>
      <c r="E3054" s="99">
        <f>$C3054*Farms!$H$6/100</f>
        <v>0</v>
      </c>
      <c r="F3054" s="99">
        <f t="shared" si="282"/>
        <v>0</v>
      </c>
      <c r="G3054" s="99">
        <f>IF(H3054&lt;Farms!$I$6*1000,(MIN(F3054,Farms!$L$6)),0)</f>
        <v>0</v>
      </c>
      <c r="H3054" s="100">
        <f t="shared" si="287"/>
        <v>378753.77372459671</v>
      </c>
      <c r="I3054" s="100">
        <f t="shared" si="283"/>
        <v>377222.70744893688</v>
      </c>
      <c r="J3054" s="100">
        <f>MIN(I3054,Farms!$I$6*1000)</f>
        <v>377222.70744893688</v>
      </c>
      <c r="K3054" s="100">
        <f>MAX(I3054-Farms!$I$6*1000, 0)</f>
        <v>0</v>
      </c>
      <c r="L3054" s="100">
        <f t="shared" si="284"/>
        <v>0</v>
      </c>
      <c r="M3054" s="100">
        <f t="shared" si="285"/>
        <v>306.21325513196484</v>
      </c>
      <c r="N3054" s="154">
        <f t="shared" si="286"/>
        <v>306.21325513196484</v>
      </c>
    </row>
    <row r="3055" spans="2:14" x14ac:dyDescent="0.25">
      <c r="B3055" s="4">
        <v>43532</v>
      </c>
      <c r="C3055" s="99">
        <f>'Farm Runoff'!$D3055</f>
        <v>0</v>
      </c>
      <c r="D3055" s="99">
        <f>'Irrigation Demand'!$D3055</f>
        <v>1531.0662756598242</v>
      </c>
      <c r="E3055" s="99">
        <f>$C3055*Farms!$H$6/100</f>
        <v>0</v>
      </c>
      <c r="F3055" s="99">
        <f t="shared" si="282"/>
        <v>0</v>
      </c>
      <c r="G3055" s="99">
        <f>IF(H3055&lt;Farms!$I$6*1000,(MIN(F3055,Farms!$L$6)),0)</f>
        <v>0</v>
      </c>
      <c r="H3055" s="100">
        <f t="shared" si="287"/>
        <v>377222.70744893688</v>
      </c>
      <c r="I3055" s="100">
        <f t="shared" si="283"/>
        <v>375691.64117327705</v>
      </c>
      <c r="J3055" s="100">
        <f>MIN(I3055,Farms!$I$6*1000)</f>
        <v>375691.64117327705</v>
      </c>
      <c r="K3055" s="100">
        <f>MAX(I3055-Farms!$I$6*1000, 0)</f>
        <v>0</v>
      </c>
      <c r="L3055" s="100">
        <f t="shared" si="284"/>
        <v>0</v>
      </c>
      <c r="M3055" s="100">
        <f t="shared" si="285"/>
        <v>306.21325513196484</v>
      </c>
      <c r="N3055" s="154">
        <f t="shared" si="286"/>
        <v>306.21325513196484</v>
      </c>
    </row>
    <row r="3056" spans="2:14" x14ac:dyDescent="0.25">
      <c r="B3056" s="4">
        <v>43533</v>
      </c>
      <c r="C3056" s="99">
        <f>'Farm Runoff'!$D3056</f>
        <v>0</v>
      </c>
      <c r="D3056" s="99">
        <f>'Irrigation Demand'!$D3056</f>
        <v>1531.0662756598242</v>
      </c>
      <c r="E3056" s="99">
        <f>$C3056*Farms!$H$6/100</f>
        <v>0</v>
      </c>
      <c r="F3056" s="99">
        <f t="shared" si="282"/>
        <v>0</v>
      </c>
      <c r="G3056" s="99">
        <f>IF(H3056&lt;Farms!$I$6*1000,(MIN(F3056,Farms!$L$6)),0)</f>
        <v>0</v>
      </c>
      <c r="H3056" s="100">
        <f t="shared" si="287"/>
        <v>375691.64117327705</v>
      </c>
      <c r="I3056" s="100">
        <f t="shared" si="283"/>
        <v>374160.57489761722</v>
      </c>
      <c r="J3056" s="100">
        <f>MIN(I3056,Farms!$I$6*1000)</f>
        <v>374160.57489761722</v>
      </c>
      <c r="K3056" s="100">
        <f>MAX(I3056-Farms!$I$6*1000, 0)</f>
        <v>0</v>
      </c>
      <c r="L3056" s="100">
        <f t="shared" si="284"/>
        <v>0</v>
      </c>
      <c r="M3056" s="100">
        <f t="shared" si="285"/>
        <v>306.21325513196484</v>
      </c>
      <c r="N3056" s="154">
        <f t="shared" si="286"/>
        <v>306.21325513196484</v>
      </c>
    </row>
    <row r="3057" spans="2:14" x14ac:dyDescent="0.25">
      <c r="B3057" s="4">
        <v>43534</v>
      </c>
      <c r="C3057" s="99">
        <f>'Farm Runoff'!$D3057</f>
        <v>0</v>
      </c>
      <c r="D3057" s="99">
        <f>'Irrigation Demand'!$D3057</f>
        <v>0</v>
      </c>
      <c r="E3057" s="99">
        <f>$C3057*Farms!$H$6/100</f>
        <v>0</v>
      </c>
      <c r="F3057" s="99">
        <f t="shared" si="282"/>
        <v>0</v>
      </c>
      <c r="G3057" s="99">
        <f>IF(H3057&lt;Farms!$I$6*1000,(MIN(F3057,Farms!$L$6)),0)</f>
        <v>0</v>
      </c>
      <c r="H3057" s="100">
        <f t="shared" si="287"/>
        <v>374160.57489761722</v>
      </c>
      <c r="I3057" s="100">
        <f t="shared" si="283"/>
        <v>374160.57489761722</v>
      </c>
      <c r="J3057" s="100">
        <f>MIN(I3057,Farms!$I$6*1000)</f>
        <v>374160.57489761722</v>
      </c>
      <c r="K3057" s="100">
        <f>MAX(I3057-Farms!$I$6*1000, 0)</f>
        <v>0</v>
      </c>
      <c r="L3057" s="100">
        <f t="shared" si="284"/>
        <v>0</v>
      </c>
      <c r="M3057" s="100">
        <f t="shared" si="285"/>
        <v>0</v>
      </c>
      <c r="N3057" s="154">
        <f t="shared" si="286"/>
        <v>0</v>
      </c>
    </row>
    <row r="3058" spans="2:14" x14ac:dyDescent="0.25">
      <c r="B3058" s="4">
        <v>43535</v>
      </c>
      <c r="C3058" s="99">
        <f>'Farm Runoff'!$D3058</f>
        <v>0</v>
      </c>
      <c r="D3058" s="99">
        <f>'Irrigation Demand'!$D3058</f>
        <v>0</v>
      </c>
      <c r="E3058" s="99">
        <f>$C3058*Farms!$H$6/100</f>
        <v>0</v>
      </c>
      <c r="F3058" s="99">
        <f t="shared" si="282"/>
        <v>0</v>
      </c>
      <c r="G3058" s="99">
        <f>IF(H3058&lt;Farms!$I$6*1000,(MIN(F3058,Farms!$L$6)),0)</f>
        <v>0</v>
      </c>
      <c r="H3058" s="100">
        <f t="shared" si="287"/>
        <v>374160.57489761722</v>
      </c>
      <c r="I3058" s="100">
        <f t="shared" si="283"/>
        <v>374160.57489761722</v>
      </c>
      <c r="J3058" s="100">
        <f>MIN(I3058,Farms!$I$6*1000)</f>
        <v>374160.57489761722</v>
      </c>
      <c r="K3058" s="100">
        <f>MAX(I3058-Farms!$I$6*1000, 0)</f>
        <v>0</v>
      </c>
      <c r="L3058" s="100">
        <f t="shared" si="284"/>
        <v>0</v>
      </c>
      <c r="M3058" s="100">
        <f t="shared" si="285"/>
        <v>0</v>
      </c>
      <c r="N3058" s="154">
        <f t="shared" si="286"/>
        <v>0</v>
      </c>
    </row>
    <row r="3059" spans="2:14" x14ac:dyDescent="0.25">
      <c r="B3059" s="4">
        <v>43536</v>
      </c>
      <c r="C3059" s="99">
        <f>'Farm Runoff'!$D3059</f>
        <v>0</v>
      </c>
      <c r="D3059" s="99">
        <f>'Irrigation Demand'!$D3059</f>
        <v>1531.0662756598242</v>
      </c>
      <c r="E3059" s="99">
        <f>$C3059*Farms!$H$6/100</f>
        <v>0</v>
      </c>
      <c r="F3059" s="99">
        <f t="shared" si="282"/>
        <v>0</v>
      </c>
      <c r="G3059" s="99">
        <f>IF(H3059&lt;Farms!$I$6*1000,(MIN(F3059,Farms!$L$6)),0)</f>
        <v>0</v>
      </c>
      <c r="H3059" s="100">
        <f t="shared" si="287"/>
        <v>374160.57489761722</v>
      </c>
      <c r="I3059" s="100">
        <f t="shared" si="283"/>
        <v>372629.50862195739</v>
      </c>
      <c r="J3059" s="100">
        <f>MIN(I3059,Farms!$I$6*1000)</f>
        <v>372629.50862195739</v>
      </c>
      <c r="K3059" s="100">
        <f>MAX(I3059-Farms!$I$6*1000, 0)</f>
        <v>0</v>
      </c>
      <c r="L3059" s="100">
        <f t="shared" si="284"/>
        <v>0</v>
      </c>
      <c r="M3059" s="100">
        <f t="shared" si="285"/>
        <v>306.21325513196484</v>
      </c>
      <c r="N3059" s="154">
        <f t="shared" si="286"/>
        <v>306.21325513196484</v>
      </c>
    </row>
    <row r="3060" spans="2:14" x14ac:dyDescent="0.25">
      <c r="B3060" s="4">
        <v>43537</v>
      </c>
      <c r="C3060" s="99">
        <f>'Farm Runoff'!$D3060</f>
        <v>0</v>
      </c>
      <c r="D3060" s="99">
        <f>'Irrigation Demand'!$D3060</f>
        <v>1531.0662756598242</v>
      </c>
      <c r="E3060" s="99">
        <f>$C3060*Farms!$H$6/100</f>
        <v>0</v>
      </c>
      <c r="F3060" s="99">
        <f t="shared" si="282"/>
        <v>0</v>
      </c>
      <c r="G3060" s="99">
        <f>IF(H3060&lt;Farms!$I$6*1000,(MIN(F3060,Farms!$L$6)),0)</f>
        <v>0</v>
      </c>
      <c r="H3060" s="100">
        <f t="shared" si="287"/>
        <v>372629.50862195739</v>
      </c>
      <c r="I3060" s="100">
        <f t="shared" si="283"/>
        <v>371098.44234629755</v>
      </c>
      <c r="J3060" s="100">
        <f>MIN(I3060,Farms!$I$6*1000)</f>
        <v>371098.44234629755</v>
      </c>
      <c r="K3060" s="100">
        <f>MAX(I3060-Farms!$I$6*1000, 0)</f>
        <v>0</v>
      </c>
      <c r="L3060" s="100">
        <f t="shared" si="284"/>
        <v>0</v>
      </c>
      <c r="M3060" s="100">
        <f t="shared" si="285"/>
        <v>306.21325513196484</v>
      </c>
      <c r="N3060" s="154">
        <f t="shared" si="286"/>
        <v>306.21325513196484</v>
      </c>
    </row>
    <row r="3061" spans="2:14" x14ac:dyDescent="0.25">
      <c r="B3061" s="4">
        <v>43538</v>
      </c>
      <c r="C3061" s="99">
        <f>'Farm Runoff'!$D3061</f>
        <v>0</v>
      </c>
      <c r="D3061" s="99">
        <f>'Irrigation Demand'!$D3061</f>
        <v>1531.0662756598242</v>
      </c>
      <c r="E3061" s="99">
        <f>$C3061*Farms!$H$6/100</f>
        <v>0</v>
      </c>
      <c r="F3061" s="99">
        <f t="shared" si="282"/>
        <v>0</v>
      </c>
      <c r="G3061" s="99">
        <f>IF(H3061&lt;Farms!$I$6*1000,(MIN(F3061,Farms!$L$6)),0)</f>
        <v>0</v>
      </c>
      <c r="H3061" s="100">
        <f t="shared" si="287"/>
        <v>371098.44234629755</v>
      </c>
      <c r="I3061" s="100">
        <f t="shared" si="283"/>
        <v>369567.37607063772</v>
      </c>
      <c r="J3061" s="100">
        <f>MIN(I3061,Farms!$I$6*1000)</f>
        <v>369567.37607063772</v>
      </c>
      <c r="K3061" s="100">
        <f>MAX(I3061-Farms!$I$6*1000, 0)</f>
        <v>0</v>
      </c>
      <c r="L3061" s="100">
        <f t="shared" si="284"/>
        <v>0</v>
      </c>
      <c r="M3061" s="100">
        <f t="shared" si="285"/>
        <v>306.21325513196484</v>
      </c>
      <c r="N3061" s="154">
        <f t="shared" si="286"/>
        <v>306.21325513196484</v>
      </c>
    </row>
    <row r="3062" spans="2:14" x14ac:dyDescent="0.25">
      <c r="B3062" s="4">
        <v>43539</v>
      </c>
      <c r="C3062" s="99">
        <f>'Farm Runoff'!$D3062</f>
        <v>0</v>
      </c>
      <c r="D3062" s="99">
        <f>'Irrigation Demand'!$D3062</f>
        <v>1531.0662756598242</v>
      </c>
      <c r="E3062" s="99">
        <f>$C3062*Farms!$H$6/100</f>
        <v>0</v>
      </c>
      <c r="F3062" s="99">
        <f t="shared" si="282"/>
        <v>0</v>
      </c>
      <c r="G3062" s="99">
        <f>IF(H3062&lt;Farms!$I$6*1000,(MIN(F3062,Farms!$L$6)),0)</f>
        <v>0</v>
      </c>
      <c r="H3062" s="100">
        <f t="shared" si="287"/>
        <v>369567.37607063772</v>
      </c>
      <c r="I3062" s="100">
        <f t="shared" si="283"/>
        <v>368036.30979497789</v>
      </c>
      <c r="J3062" s="100">
        <f>MIN(I3062,Farms!$I$6*1000)</f>
        <v>368036.30979497789</v>
      </c>
      <c r="K3062" s="100">
        <f>MAX(I3062-Farms!$I$6*1000, 0)</f>
        <v>0</v>
      </c>
      <c r="L3062" s="100">
        <f t="shared" si="284"/>
        <v>0</v>
      </c>
      <c r="M3062" s="100">
        <f t="shared" si="285"/>
        <v>306.21325513196484</v>
      </c>
      <c r="N3062" s="154">
        <f t="shared" si="286"/>
        <v>306.21325513196484</v>
      </c>
    </row>
    <row r="3063" spans="2:14" x14ac:dyDescent="0.25">
      <c r="B3063" s="4">
        <v>43540</v>
      </c>
      <c r="C3063" s="99">
        <f>'Farm Runoff'!$D3063</f>
        <v>0</v>
      </c>
      <c r="D3063" s="99">
        <f>'Irrigation Demand'!$D3063</f>
        <v>1531.0662756598242</v>
      </c>
      <c r="E3063" s="99">
        <f>$C3063*Farms!$H$6/100</f>
        <v>0</v>
      </c>
      <c r="F3063" s="99">
        <f t="shared" si="282"/>
        <v>0</v>
      </c>
      <c r="G3063" s="99">
        <f>IF(H3063&lt;Farms!$I$6*1000,(MIN(F3063,Farms!$L$6)),0)</f>
        <v>0</v>
      </c>
      <c r="H3063" s="100">
        <f t="shared" si="287"/>
        <v>368036.30979497789</v>
      </c>
      <c r="I3063" s="100">
        <f t="shared" si="283"/>
        <v>366505.24351931806</v>
      </c>
      <c r="J3063" s="100">
        <f>MIN(I3063,Farms!$I$6*1000)</f>
        <v>366505.24351931806</v>
      </c>
      <c r="K3063" s="100">
        <f>MAX(I3063-Farms!$I$6*1000, 0)</f>
        <v>0</v>
      </c>
      <c r="L3063" s="100">
        <f t="shared" si="284"/>
        <v>0</v>
      </c>
      <c r="M3063" s="100">
        <f t="shared" si="285"/>
        <v>306.21325513196484</v>
      </c>
      <c r="N3063" s="154">
        <f t="shared" si="286"/>
        <v>306.21325513196484</v>
      </c>
    </row>
    <row r="3064" spans="2:14" x14ac:dyDescent="0.25">
      <c r="B3064" s="4">
        <v>43541</v>
      </c>
      <c r="C3064" s="99">
        <f>'Farm Runoff'!$D3064</f>
        <v>0</v>
      </c>
      <c r="D3064" s="99">
        <f>'Irrigation Demand'!$D3064</f>
        <v>1531.0662756598242</v>
      </c>
      <c r="E3064" s="99">
        <f>$C3064*Farms!$H$6/100</f>
        <v>0</v>
      </c>
      <c r="F3064" s="99">
        <f t="shared" si="282"/>
        <v>0</v>
      </c>
      <c r="G3064" s="99">
        <f>IF(H3064&lt;Farms!$I$6*1000,(MIN(F3064,Farms!$L$6)),0)</f>
        <v>0</v>
      </c>
      <c r="H3064" s="100">
        <f t="shared" si="287"/>
        <v>366505.24351931806</v>
      </c>
      <c r="I3064" s="100">
        <f t="shared" si="283"/>
        <v>364974.17724365823</v>
      </c>
      <c r="J3064" s="100">
        <f>MIN(I3064,Farms!$I$6*1000)</f>
        <v>364974.17724365823</v>
      </c>
      <c r="K3064" s="100">
        <f>MAX(I3064-Farms!$I$6*1000, 0)</f>
        <v>0</v>
      </c>
      <c r="L3064" s="100">
        <f t="shared" si="284"/>
        <v>0</v>
      </c>
      <c r="M3064" s="100">
        <f t="shared" si="285"/>
        <v>306.21325513196484</v>
      </c>
      <c r="N3064" s="154">
        <f t="shared" si="286"/>
        <v>306.21325513196484</v>
      </c>
    </row>
    <row r="3065" spans="2:14" x14ac:dyDescent="0.25">
      <c r="B3065" s="4">
        <v>43542</v>
      </c>
      <c r="C3065" s="99">
        <f>'Farm Runoff'!$D3065</f>
        <v>0</v>
      </c>
      <c r="D3065" s="99">
        <f>'Irrigation Demand'!$D3065</f>
        <v>1531.0662756598242</v>
      </c>
      <c r="E3065" s="99">
        <f>$C3065*Farms!$H$6/100</f>
        <v>0</v>
      </c>
      <c r="F3065" s="99">
        <f t="shared" si="282"/>
        <v>0</v>
      </c>
      <c r="G3065" s="99">
        <f>IF(H3065&lt;Farms!$I$6*1000,(MIN(F3065,Farms!$L$6)),0)</f>
        <v>0</v>
      </c>
      <c r="H3065" s="100">
        <f t="shared" si="287"/>
        <v>364974.17724365823</v>
      </c>
      <c r="I3065" s="100">
        <f t="shared" si="283"/>
        <v>363443.11096799839</v>
      </c>
      <c r="J3065" s="100">
        <f>MIN(I3065,Farms!$I$6*1000)</f>
        <v>363443.11096799839</v>
      </c>
      <c r="K3065" s="100">
        <f>MAX(I3065-Farms!$I$6*1000, 0)</f>
        <v>0</v>
      </c>
      <c r="L3065" s="100">
        <f t="shared" si="284"/>
        <v>0</v>
      </c>
      <c r="M3065" s="100">
        <f t="shared" si="285"/>
        <v>306.21325513196484</v>
      </c>
      <c r="N3065" s="154">
        <f t="shared" si="286"/>
        <v>306.21325513196484</v>
      </c>
    </row>
    <row r="3066" spans="2:14" x14ac:dyDescent="0.25">
      <c r="B3066" s="4">
        <v>43543</v>
      </c>
      <c r="C3066" s="99">
        <f>'Farm Runoff'!$D3066</f>
        <v>0</v>
      </c>
      <c r="D3066" s="99">
        <f>'Irrigation Demand'!$D3066</f>
        <v>1531.0662756598242</v>
      </c>
      <c r="E3066" s="99">
        <f>$C3066*Farms!$H$6/100</f>
        <v>0</v>
      </c>
      <c r="F3066" s="99">
        <f t="shared" si="282"/>
        <v>0</v>
      </c>
      <c r="G3066" s="99">
        <f>IF(H3066&lt;Farms!$I$6*1000,(MIN(F3066,Farms!$L$6)),0)</f>
        <v>0</v>
      </c>
      <c r="H3066" s="100">
        <f t="shared" si="287"/>
        <v>363443.11096799839</v>
      </c>
      <c r="I3066" s="100">
        <f t="shared" si="283"/>
        <v>361912.04469233856</v>
      </c>
      <c r="J3066" s="100">
        <f>MIN(I3066,Farms!$I$6*1000)</f>
        <v>361912.04469233856</v>
      </c>
      <c r="K3066" s="100">
        <f>MAX(I3066-Farms!$I$6*1000, 0)</f>
        <v>0</v>
      </c>
      <c r="L3066" s="100">
        <f t="shared" si="284"/>
        <v>0</v>
      </c>
      <c r="M3066" s="100">
        <f t="shared" si="285"/>
        <v>306.21325513196484</v>
      </c>
      <c r="N3066" s="154">
        <f t="shared" si="286"/>
        <v>306.21325513196484</v>
      </c>
    </row>
    <row r="3067" spans="2:14" x14ac:dyDescent="0.25">
      <c r="B3067" s="4">
        <v>43544</v>
      </c>
      <c r="C3067" s="99">
        <f>'Farm Runoff'!$D3067</f>
        <v>0</v>
      </c>
      <c r="D3067" s="99">
        <f>'Irrigation Demand'!$D3067</f>
        <v>1531.0662756598242</v>
      </c>
      <c r="E3067" s="99">
        <f>$C3067*Farms!$H$6/100</f>
        <v>0</v>
      </c>
      <c r="F3067" s="99">
        <f t="shared" si="282"/>
        <v>0</v>
      </c>
      <c r="G3067" s="99">
        <f>IF(H3067&lt;Farms!$I$6*1000,(MIN(F3067,Farms!$L$6)),0)</f>
        <v>0</v>
      </c>
      <c r="H3067" s="100">
        <f t="shared" si="287"/>
        <v>361912.04469233856</v>
      </c>
      <c r="I3067" s="100">
        <f t="shared" si="283"/>
        <v>360380.97841667873</v>
      </c>
      <c r="J3067" s="100">
        <f>MIN(I3067,Farms!$I$6*1000)</f>
        <v>360380.97841667873</v>
      </c>
      <c r="K3067" s="100">
        <f>MAX(I3067-Farms!$I$6*1000, 0)</f>
        <v>0</v>
      </c>
      <c r="L3067" s="100">
        <f t="shared" si="284"/>
        <v>0</v>
      </c>
      <c r="M3067" s="100">
        <f t="shared" si="285"/>
        <v>306.21325513196484</v>
      </c>
      <c r="N3067" s="154">
        <f t="shared" si="286"/>
        <v>306.21325513196484</v>
      </c>
    </row>
    <row r="3068" spans="2:14" x14ac:dyDescent="0.25">
      <c r="B3068" s="4">
        <v>43545</v>
      </c>
      <c r="C3068" s="99">
        <f>'Farm Runoff'!$D3068</f>
        <v>0</v>
      </c>
      <c r="D3068" s="99">
        <f>'Irrigation Demand'!$D3068</f>
        <v>1531.0662756598242</v>
      </c>
      <c r="E3068" s="99">
        <f>$C3068*Farms!$H$6/100</f>
        <v>0</v>
      </c>
      <c r="F3068" s="99">
        <f t="shared" si="282"/>
        <v>0</v>
      </c>
      <c r="G3068" s="99">
        <f>IF(H3068&lt;Farms!$I$6*1000,(MIN(F3068,Farms!$L$6)),0)</f>
        <v>0</v>
      </c>
      <c r="H3068" s="100">
        <f t="shared" si="287"/>
        <v>360380.97841667873</v>
      </c>
      <c r="I3068" s="100">
        <f t="shared" si="283"/>
        <v>358849.9121410189</v>
      </c>
      <c r="J3068" s="100">
        <f>MIN(I3068,Farms!$I$6*1000)</f>
        <v>358849.9121410189</v>
      </c>
      <c r="K3068" s="100">
        <f>MAX(I3068-Farms!$I$6*1000, 0)</f>
        <v>0</v>
      </c>
      <c r="L3068" s="100">
        <f t="shared" si="284"/>
        <v>0</v>
      </c>
      <c r="M3068" s="100">
        <f t="shared" si="285"/>
        <v>306.21325513196484</v>
      </c>
      <c r="N3068" s="154">
        <f t="shared" si="286"/>
        <v>306.21325513196484</v>
      </c>
    </row>
    <row r="3069" spans="2:14" x14ac:dyDescent="0.25">
      <c r="B3069" s="4">
        <v>43546</v>
      </c>
      <c r="C3069" s="99">
        <f>'Farm Runoff'!$D3069</f>
        <v>0</v>
      </c>
      <c r="D3069" s="99">
        <f>'Irrigation Demand'!$D3069</f>
        <v>1531.0662756598242</v>
      </c>
      <c r="E3069" s="99">
        <f>$C3069*Farms!$H$6/100</f>
        <v>0</v>
      </c>
      <c r="F3069" s="99">
        <f t="shared" si="282"/>
        <v>0</v>
      </c>
      <c r="G3069" s="99">
        <f>IF(H3069&lt;Farms!$I$6*1000,(MIN(F3069,Farms!$L$6)),0)</f>
        <v>0</v>
      </c>
      <c r="H3069" s="100">
        <f t="shared" si="287"/>
        <v>358849.9121410189</v>
      </c>
      <c r="I3069" s="100">
        <f t="shared" si="283"/>
        <v>357318.84586535906</v>
      </c>
      <c r="J3069" s="100">
        <f>MIN(I3069,Farms!$I$6*1000)</f>
        <v>357318.84586535906</v>
      </c>
      <c r="K3069" s="100">
        <f>MAX(I3069-Farms!$I$6*1000, 0)</f>
        <v>0</v>
      </c>
      <c r="L3069" s="100">
        <f t="shared" si="284"/>
        <v>0</v>
      </c>
      <c r="M3069" s="100">
        <f t="shared" si="285"/>
        <v>306.21325513196484</v>
      </c>
      <c r="N3069" s="154">
        <f t="shared" si="286"/>
        <v>306.21325513196484</v>
      </c>
    </row>
    <row r="3070" spans="2:14" x14ac:dyDescent="0.25">
      <c r="B3070" s="4">
        <v>43547</v>
      </c>
      <c r="C3070" s="99">
        <f>'Farm Runoff'!$D3070</f>
        <v>0</v>
      </c>
      <c r="D3070" s="99">
        <f>'Irrigation Demand'!$D3070</f>
        <v>1531.0662756598242</v>
      </c>
      <c r="E3070" s="99">
        <f>$C3070*Farms!$H$6/100</f>
        <v>0</v>
      </c>
      <c r="F3070" s="99">
        <f t="shared" si="282"/>
        <v>0</v>
      </c>
      <c r="G3070" s="99">
        <f>IF(H3070&lt;Farms!$I$6*1000,(MIN(F3070,Farms!$L$6)),0)</f>
        <v>0</v>
      </c>
      <c r="H3070" s="100">
        <f t="shared" si="287"/>
        <v>357318.84586535906</v>
      </c>
      <c r="I3070" s="100">
        <f t="shared" si="283"/>
        <v>355787.77958969923</v>
      </c>
      <c r="J3070" s="100">
        <f>MIN(I3070,Farms!$I$6*1000)</f>
        <v>355787.77958969923</v>
      </c>
      <c r="K3070" s="100">
        <f>MAX(I3070-Farms!$I$6*1000, 0)</f>
        <v>0</v>
      </c>
      <c r="L3070" s="100">
        <f t="shared" si="284"/>
        <v>0</v>
      </c>
      <c r="M3070" s="100">
        <f t="shared" si="285"/>
        <v>306.21325513196484</v>
      </c>
      <c r="N3070" s="154">
        <f t="shared" si="286"/>
        <v>306.21325513196484</v>
      </c>
    </row>
    <row r="3071" spans="2:14" x14ac:dyDescent="0.25">
      <c r="B3071" s="4">
        <v>43548</v>
      </c>
      <c r="C3071" s="99">
        <f>'Farm Runoff'!$D3071</f>
        <v>0</v>
      </c>
      <c r="D3071" s="99">
        <f>'Irrigation Demand'!$D3071</f>
        <v>1531.0662756598242</v>
      </c>
      <c r="E3071" s="99">
        <f>$C3071*Farms!$H$6/100</f>
        <v>0</v>
      </c>
      <c r="F3071" s="99">
        <f t="shared" si="282"/>
        <v>0</v>
      </c>
      <c r="G3071" s="99">
        <f>IF(H3071&lt;Farms!$I$6*1000,(MIN(F3071,Farms!$L$6)),0)</f>
        <v>0</v>
      </c>
      <c r="H3071" s="100">
        <f t="shared" si="287"/>
        <v>355787.77958969923</v>
      </c>
      <c r="I3071" s="100">
        <f t="shared" si="283"/>
        <v>354256.7133140394</v>
      </c>
      <c r="J3071" s="100">
        <f>MIN(I3071,Farms!$I$6*1000)</f>
        <v>354256.7133140394</v>
      </c>
      <c r="K3071" s="100">
        <f>MAX(I3071-Farms!$I$6*1000, 0)</f>
        <v>0</v>
      </c>
      <c r="L3071" s="100">
        <f t="shared" si="284"/>
        <v>0</v>
      </c>
      <c r="M3071" s="100">
        <f t="shared" si="285"/>
        <v>306.21325513196484</v>
      </c>
      <c r="N3071" s="154">
        <f t="shared" si="286"/>
        <v>306.21325513196484</v>
      </c>
    </row>
    <row r="3072" spans="2:14" x14ac:dyDescent="0.25">
      <c r="B3072" s="4">
        <v>43549</v>
      </c>
      <c r="C3072" s="99">
        <f>'Farm Runoff'!$D3072</f>
        <v>0</v>
      </c>
      <c r="D3072" s="99">
        <f>'Irrigation Demand'!$D3072</f>
        <v>1531.0662756598242</v>
      </c>
      <c r="E3072" s="99">
        <f>$C3072*Farms!$H$6/100</f>
        <v>0</v>
      </c>
      <c r="F3072" s="99">
        <f t="shared" si="282"/>
        <v>0</v>
      </c>
      <c r="G3072" s="99">
        <f>IF(H3072&lt;Farms!$I$6*1000,(MIN(F3072,Farms!$L$6)),0)</f>
        <v>0</v>
      </c>
      <c r="H3072" s="100">
        <f t="shared" si="287"/>
        <v>354256.7133140394</v>
      </c>
      <c r="I3072" s="100">
        <f t="shared" si="283"/>
        <v>352725.64703837957</v>
      </c>
      <c r="J3072" s="100">
        <f>MIN(I3072,Farms!$I$6*1000)</f>
        <v>352725.64703837957</v>
      </c>
      <c r="K3072" s="100">
        <f>MAX(I3072-Farms!$I$6*1000, 0)</f>
        <v>0</v>
      </c>
      <c r="L3072" s="100">
        <f t="shared" si="284"/>
        <v>0</v>
      </c>
      <c r="M3072" s="100">
        <f t="shared" si="285"/>
        <v>306.21325513196484</v>
      </c>
      <c r="N3072" s="154">
        <f t="shared" si="286"/>
        <v>306.21325513196484</v>
      </c>
    </row>
    <row r="3073" spans="2:14" x14ac:dyDescent="0.25">
      <c r="B3073" s="4">
        <v>43550</v>
      </c>
      <c r="C3073" s="99">
        <f>'Farm Runoff'!$D3073</f>
        <v>0</v>
      </c>
      <c r="D3073" s="99">
        <f>'Irrigation Demand'!$D3073</f>
        <v>1531.0662756598242</v>
      </c>
      <c r="E3073" s="99">
        <f>$C3073*Farms!$H$6/100</f>
        <v>0</v>
      </c>
      <c r="F3073" s="99">
        <f t="shared" si="282"/>
        <v>0</v>
      </c>
      <c r="G3073" s="99">
        <f>IF(H3073&lt;Farms!$I$6*1000,(MIN(F3073,Farms!$L$6)),0)</f>
        <v>0</v>
      </c>
      <c r="H3073" s="100">
        <f t="shared" si="287"/>
        <v>352725.64703837957</v>
      </c>
      <c r="I3073" s="100">
        <f t="shared" si="283"/>
        <v>351194.58076271974</v>
      </c>
      <c r="J3073" s="100">
        <f>MIN(I3073,Farms!$I$6*1000)</f>
        <v>351194.58076271974</v>
      </c>
      <c r="K3073" s="100">
        <f>MAX(I3073-Farms!$I$6*1000, 0)</f>
        <v>0</v>
      </c>
      <c r="L3073" s="100">
        <f t="shared" si="284"/>
        <v>0</v>
      </c>
      <c r="M3073" s="100">
        <f t="shared" si="285"/>
        <v>306.21325513196484</v>
      </c>
      <c r="N3073" s="154">
        <f t="shared" si="286"/>
        <v>306.21325513196484</v>
      </c>
    </row>
    <row r="3074" spans="2:14" x14ac:dyDescent="0.25">
      <c r="B3074" s="4">
        <v>43551</v>
      </c>
      <c r="C3074" s="99">
        <f>'Farm Runoff'!$D3074</f>
        <v>0</v>
      </c>
      <c r="D3074" s="99">
        <f>'Irrigation Demand'!$D3074</f>
        <v>1531.0662756598242</v>
      </c>
      <c r="E3074" s="99">
        <f>$C3074*Farms!$H$6/100</f>
        <v>0</v>
      </c>
      <c r="F3074" s="99">
        <f t="shared" si="282"/>
        <v>0</v>
      </c>
      <c r="G3074" s="99">
        <f>IF(H3074&lt;Farms!$I$6*1000,(MIN(F3074,Farms!$L$6)),0)</f>
        <v>0</v>
      </c>
      <c r="H3074" s="100">
        <f t="shared" si="287"/>
        <v>351194.58076271974</v>
      </c>
      <c r="I3074" s="100">
        <f t="shared" si="283"/>
        <v>349663.5144870599</v>
      </c>
      <c r="J3074" s="100">
        <f>MIN(I3074,Farms!$I$6*1000)</f>
        <v>349663.5144870599</v>
      </c>
      <c r="K3074" s="100">
        <f>MAX(I3074-Farms!$I$6*1000, 0)</f>
        <v>0</v>
      </c>
      <c r="L3074" s="100">
        <f t="shared" si="284"/>
        <v>0</v>
      </c>
      <c r="M3074" s="100">
        <f t="shared" si="285"/>
        <v>306.21325513196484</v>
      </c>
      <c r="N3074" s="154">
        <f t="shared" si="286"/>
        <v>306.21325513196484</v>
      </c>
    </row>
    <row r="3075" spans="2:14" x14ac:dyDescent="0.25">
      <c r="B3075" s="4">
        <v>43552</v>
      </c>
      <c r="C3075" s="99">
        <f>'Farm Runoff'!$D3075</f>
        <v>0</v>
      </c>
      <c r="D3075" s="99">
        <f>'Irrigation Demand'!$D3075</f>
        <v>1531.0662756598242</v>
      </c>
      <c r="E3075" s="99">
        <f>$C3075*Farms!$H$6/100</f>
        <v>0</v>
      </c>
      <c r="F3075" s="99">
        <f t="shared" si="282"/>
        <v>0</v>
      </c>
      <c r="G3075" s="99">
        <f>IF(H3075&lt;Farms!$I$6*1000,(MIN(F3075,Farms!$L$6)),0)</f>
        <v>0</v>
      </c>
      <c r="H3075" s="100">
        <f t="shared" si="287"/>
        <v>349663.5144870599</v>
      </c>
      <c r="I3075" s="100">
        <f t="shared" si="283"/>
        <v>348132.44821140007</v>
      </c>
      <c r="J3075" s="100">
        <f>MIN(I3075,Farms!$I$6*1000)</f>
        <v>348132.44821140007</v>
      </c>
      <c r="K3075" s="100">
        <f>MAX(I3075-Farms!$I$6*1000, 0)</f>
        <v>0</v>
      </c>
      <c r="L3075" s="100">
        <f t="shared" si="284"/>
        <v>0</v>
      </c>
      <c r="M3075" s="100">
        <f t="shared" si="285"/>
        <v>306.21325513196484</v>
      </c>
      <c r="N3075" s="154">
        <f t="shared" si="286"/>
        <v>306.21325513196484</v>
      </c>
    </row>
    <row r="3076" spans="2:14" x14ac:dyDescent="0.25">
      <c r="B3076" s="4">
        <v>43553</v>
      </c>
      <c r="C3076" s="99">
        <f>'Farm Runoff'!$D3076</f>
        <v>0</v>
      </c>
      <c r="D3076" s="99">
        <f>'Irrigation Demand'!$D3076</f>
        <v>1531.0662756598242</v>
      </c>
      <c r="E3076" s="99">
        <f>$C3076*Farms!$H$6/100</f>
        <v>0</v>
      </c>
      <c r="F3076" s="99">
        <f t="shared" si="282"/>
        <v>0</v>
      </c>
      <c r="G3076" s="99">
        <f>IF(H3076&lt;Farms!$I$6*1000,(MIN(F3076,Farms!$L$6)),0)</f>
        <v>0</v>
      </c>
      <c r="H3076" s="100">
        <f t="shared" si="287"/>
        <v>348132.44821140007</v>
      </c>
      <c r="I3076" s="100">
        <f t="shared" si="283"/>
        <v>346601.38193574024</v>
      </c>
      <c r="J3076" s="100">
        <f>MIN(I3076,Farms!$I$6*1000)</f>
        <v>346601.38193574024</v>
      </c>
      <c r="K3076" s="100">
        <f>MAX(I3076-Farms!$I$6*1000, 0)</f>
        <v>0</v>
      </c>
      <c r="L3076" s="100">
        <f t="shared" si="284"/>
        <v>0</v>
      </c>
      <c r="M3076" s="100">
        <f t="shared" si="285"/>
        <v>306.21325513196484</v>
      </c>
      <c r="N3076" s="154">
        <f t="shared" si="286"/>
        <v>306.21325513196484</v>
      </c>
    </row>
    <row r="3077" spans="2:14" x14ac:dyDescent="0.25">
      <c r="B3077" s="4">
        <v>43554</v>
      </c>
      <c r="C3077" s="99">
        <f>'Farm Runoff'!$D3077</f>
        <v>0</v>
      </c>
      <c r="D3077" s="99">
        <f>'Irrigation Demand'!$D3077</f>
        <v>1531.0662756598242</v>
      </c>
      <c r="E3077" s="99">
        <f>$C3077*Farms!$H$6/100</f>
        <v>0</v>
      </c>
      <c r="F3077" s="99">
        <f t="shared" si="282"/>
        <v>0</v>
      </c>
      <c r="G3077" s="99">
        <f>IF(H3077&lt;Farms!$I$6*1000,(MIN(F3077,Farms!$L$6)),0)</f>
        <v>0</v>
      </c>
      <c r="H3077" s="100">
        <f t="shared" si="287"/>
        <v>346601.38193574024</v>
      </c>
      <c r="I3077" s="100">
        <f t="shared" si="283"/>
        <v>345070.31566008041</v>
      </c>
      <c r="J3077" s="100">
        <f>MIN(I3077,Farms!$I$6*1000)</f>
        <v>345070.31566008041</v>
      </c>
      <c r="K3077" s="100">
        <f>MAX(I3077-Farms!$I$6*1000, 0)</f>
        <v>0</v>
      </c>
      <c r="L3077" s="100">
        <f t="shared" si="284"/>
        <v>0</v>
      </c>
      <c r="M3077" s="100">
        <f t="shared" si="285"/>
        <v>306.21325513196484</v>
      </c>
      <c r="N3077" s="154">
        <f t="shared" si="286"/>
        <v>306.21325513196484</v>
      </c>
    </row>
    <row r="3078" spans="2:14" x14ac:dyDescent="0.25">
      <c r="B3078" s="4">
        <v>43555</v>
      </c>
      <c r="C3078" s="99">
        <f>'Farm Runoff'!$D3078</f>
        <v>0</v>
      </c>
      <c r="D3078" s="99">
        <f>'Irrigation Demand'!$D3078</f>
        <v>1531.0662756598242</v>
      </c>
      <c r="E3078" s="99">
        <f>$C3078*Farms!$H$6/100</f>
        <v>0</v>
      </c>
      <c r="F3078" s="99">
        <f t="shared" si="282"/>
        <v>0</v>
      </c>
      <c r="G3078" s="99">
        <f>IF(H3078&lt;Farms!$I$6*1000,(MIN(F3078,Farms!$L$6)),0)</f>
        <v>0</v>
      </c>
      <c r="H3078" s="100">
        <f t="shared" si="287"/>
        <v>345070.31566008041</v>
      </c>
      <c r="I3078" s="100">
        <f t="shared" si="283"/>
        <v>343539.24938442057</v>
      </c>
      <c r="J3078" s="100">
        <f>MIN(I3078,Farms!$I$6*1000)</f>
        <v>343539.24938442057</v>
      </c>
      <c r="K3078" s="100">
        <f>MAX(I3078-Farms!$I$6*1000, 0)</f>
        <v>0</v>
      </c>
      <c r="L3078" s="100">
        <f t="shared" si="284"/>
        <v>0</v>
      </c>
      <c r="M3078" s="100">
        <f t="shared" si="285"/>
        <v>306.21325513196484</v>
      </c>
      <c r="N3078" s="154">
        <f t="shared" si="286"/>
        <v>306.21325513196484</v>
      </c>
    </row>
    <row r="3079" spans="2:14" x14ac:dyDescent="0.25">
      <c r="B3079" s="4">
        <v>43556</v>
      </c>
      <c r="C3079" s="99">
        <f>'Farm Runoff'!$D3079</f>
        <v>0</v>
      </c>
      <c r="D3079" s="99">
        <f>'Irrigation Demand'!$D3079</f>
        <v>1025.8393939393941</v>
      </c>
      <c r="E3079" s="99">
        <f>$C3079*Farms!$H$6/100</f>
        <v>0</v>
      </c>
      <c r="F3079" s="99">
        <f t="shared" ref="F3079:F3142" si="288">C3079-E3079</f>
        <v>0</v>
      </c>
      <c r="G3079" s="99">
        <f>IF(H3079&lt;Farms!$I$6*1000,(MIN(F3079,Farms!$L$6)),0)</f>
        <v>0</v>
      </c>
      <c r="H3079" s="100">
        <f t="shared" si="287"/>
        <v>343539.24938442057</v>
      </c>
      <c r="I3079" s="100">
        <f t="shared" ref="I3079:I3142" si="289">H3079+E3079+G3079-D3079</f>
        <v>342513.40999048116</v>
      </c>
      <c r="J3079" s="100">
        <f>MIN(I3079,Farms!$I$6*1000)</f>
        <v>342513.40999048116</v>
      </c>
      <c r="K3079" s="100">
        <f>MAX(I3079-Farms!$I$6*1000, 0)</f>
        <v>0</v>
      </c>
      <c r="L3079" s="100">
        <f t="shared" ref="L3079:L3142" si="290">F3079-G3079</f>
        <v>0</v>
      </c>
      <c r="M3079" s="100">
        <f t="shared" ref="M3079:M3142" si="291">D3079*0.2</f>
        <v>205.16787878787883</v>
      </c>
      <c r="N3079" s="154">
        <f t="shared" ref="N3079:N3142" si="292">K3079+L3079+M3079</f>
        <v>205.16787878787883</v>
      </c>
    </row>
    <row r="3080" spans="2:14" x14ac:dyDescent="0.25">
      <c r="B3080" s="4">
        <v>43557</v>
      </c>
      <c r="C3080" s="99">
        <f>'Farm Runoff'!$D3080</f>
        <v>0</v>
      </c>
      <c r="D3080" s="99">
        <f>'Irrigation Demand'!$D3080</f>
        <v>1025.8393939393941</v>
      </c>
      <c r="E3080" s="99">
        <f>$C3080*Farms!$H$6/100</f>
        <v>0</v>
      </c>
      <c r="F3080" s="99">
        <f t="shared" si="288"/>
        <v>0</v>
      </c>
      <c r="G3080" s="99">
        <f>IF(H3080&lt;Farms!$I$6*1000,(MIN(F3080,Farms!$L$6)),0)</f>
        <v>0</v>
      </c>
      <c r="H3080" s="100">
        <f t="shared" ref="H3080:H3143" si="293">J3079</f>
        <v>342513.40999048116</v>
      </c>
      <c r="I3080" s="100">
        <f t="shared" si="289"/>
        <v>341487.57059654174</v>
      </c>
      <c r="J3080" s="100">
        <f>MIN(I3080,Farms!$I$6*1000)</f>
        <v>341487.57059654174</v>
      </c>
      <c r="K3080" s="100">
        <f>MAX(I3080-Farms!$I$6*1000, 0)</f>
        <v>0</v>
      </c>
      <c r="L3080" s="100">
        <f t="shared" si="290"/>
        <v>0</v>
      </c>
      <c r="M3080" s="100">
        <f t="shared" si="291"/>
        <v>205.16787878787883</v>
      </c>
      <c r="N3080" s="154">
        <f t="shared" si="292"/>
        <v>205.16787878787883</v>
      </c>
    </row>
    <row r="3081" spans="2:14" x14ac:dyDescent="0.25">
      <c r="B3081" s="4">
        <v>43558</v>
      </c>
      <c r="C3081" s="99">
        <f>'Farm Runoff'!$D3081</f>
        <v>0</v>
      </c>
      <c r="D3081" s="99">
        <f>'Irrigation Demand'!$D3081</f>
        <v>1025.8393939393941</v>
      </c>
      <c r="E3081" s="99">
        <f>$C3081*Farms!$H$6/100</f>
        <v>0</v>
      </c>
      <c r="F3081" s="99">
        <f t="shared" si="288"/>
        <v>0</v>
      </c>
      <c r="G3081" s="99">
        <f>IF(H3081&lt;Farms!$I$6*1000,(MIN(F3081,Farms!$L$6)),0)</f>
        <v>0</v>
      </c>
      <c r="H3081" s="100">
        <f t="shared" si="293"/>
        <v>341487.57059654174</v>
      </c>
      <c r="I3081" s="100">
        <f t="shared" si="289"/>
        <v>340461.73120260233</v>
      </c>
      <c r="J3081" s="100">
        <f>MIN(I3081,Farms!$I$6*1000)</f>
        <v>340461.73120260233</v>
      </c>
      <c r="K3081" s="100">
        <f>MAX(I3081-Farms!$I$6*1000, 0)</f>
        <v>0</v>
      </c>
      <c r="L3081" s="100">
        <f t="shared" si="290"/>
        <v>0</v>
      </c>
      <c r="M3081" s="100">
        <f t="shared" si="291"/>
        <v>205.16787878787883</v>
      </c>
      <c r="N3081" s="154">
        <f t="shared" si="292"/>
        <v>205.16787878787883</v>
      </c>
    </row>
    <row r="3082" spans="2:14" x14ac:dyDescent="0.25">
      <c r="B3082" s="4">
        <v>43559</v>
      </c>
      <c r="C3082" s="99">
        <f>'Farm Runoff'!$D3082</f>
        <v>0</v>
      </c>
      <c r="D3082" s="99">
        <f>'Irrigation Demand'!$D3082</f>
        <v>1025.8393939393941</v>
      </c>
      <c r="E3082" s="99">
        <f>$C3082*Farms!$H$6/100</f>
        <v>0</v>
      </c>
      <c r="F3082" s="99">
        <f t="shared" si="288"/>
        <v>0</v>
      </c>
      <c r="G3082" s="99">
        <f>IF(H3082&lt;Farms!$I$6*1000,(MIN(F3082,Farms!$L$6)),0)</f>
        <v>0</v>
      </c>
      <c r="H3082" s="100">
        <f t="shared" si="293"/>
        <v>340461.73120260233</v>
      </c>
      <c r="I3082" s="100">
        <f t="shared" si="289"/>
        <v>339435.89180866291</v>
      </c>
      <c r="J3082" s="100">
        <f>MIN(I3082,Farms!$I$6*1000)</f>
        <v>339435.89180866291</v>
      </c>
      <c r="K3082" s="100">
        <f>MAX(I3082-Farms!$I$6*1000, 0)</f>
        <v>0</v>
      </c>
      <c r="L3082" s="100">
        <f t="shared" si="290"/>
        <v>0</v>
      </c>
      <c r="M3082" s="100">
        <f t="shared" si="291"/>
        <v>205.16787878787883</v>
      </c>
      <c r="N3082" s="154">
        <f t="shared" si="292"/>
        <v>205.16787878787883</v>
      </c>
    </row>
    <row r="3083" spans="2:14" x14ac:dyDescent="0.25">
      <c r="B3083" s="4">
        <v>43560</v>
      </c>
      <c r="C3083" s="99">
        <f>'Farm Runoff'!$D3083</f>
        <v>0</v>
      </c>
      <c r="D3083" s="99">
        <f>'Irrigation Demand'!$D3083</f>
        <v>91.789393939394017</v>
      </c>
      <c r="E3083" s="99">
        <f>$C3083*Farms!$H$6/100</f>
        <v>0</v>
      </c>
      <c r="F3083" s="99">
        <f t="shared" si="288"/>
        <v>0</v>
      </c>
      <c r="G3083" s="99">
        <f>IF(H3083&lt;Farms!$I$6*1000,(MIN(F3083,Farms!$L$6)),0)</f>
        <v>0</v>
      </c>
      <c r="H3083" s="100">
        <f t="shared" si="293"/>
        <v>339435.89180866291</v>
      </c>
      <c r="I3083" s="100">
        <f t="shared" si="289"/>
        <v>339344.10241472354</v>
      </c>
      <c r="J3083" s="100">
        <f>MIN(I3083,Farms!$I$6*1000)</f>
        <v>339344.10241472354</v>
      </c>
      <c r="K3083" s="100">
        <f>MAX(I3083-Farms!$I$6*1000, 0)</f>
        <v>0</v>
      </c>
      <c r="L3083" s="100">
        <f t="shared" si="290"/>
        <v>0</v>
      </c>
      <c r="M3083" s="100">
        <f t="shared" si="291"/>
        <v>18.357878787878803</v>
      </c>
      <c r="N3083" s="154">
        <f t="shared" si="292"/>
        <v>18.357878787878803</v>
      </c>
    </row>
    <row r="3084" spans="2:14" x14ac:dyDescent="0.25">
      <c r="B3084" s="4">
        <v>43561</v>
      </c>
      <c r="C3084" s="99">
        <f>'Farm Runoff'!$D3084</f>
        <v>0</v>
      </c>
      <c r="D3084" s="99">
        <f>'Irrigation Demand'!$D3084</f>
        <v>1025.8393939393941</v>
      </c>
      <c r="E3084" s="99">
        <f>$C3084*Farms!$H$6/100</f>
        <v>0</v>
      </c>
      <c r="F3084" s="99">
        <f t="shared" si="288"/>
        <v>0</v>
      </c>
      <c r="G3084" s="99">
        <f>IF(H3084&lt;Farms!$I$6*1000,(MIN(F3084,Farms!$L$6)),0)</f>
        <v>0</v>
      </c>
      <c r="H3084" s="100">
        <f t="shared" si="293"/>
        <v>339344.10241472354</v>
      </c>
      <c r="I3084" s="100">
        <f t="shared" si="289"/>
        <v>338318.26302078413</v>
      </c>
      <c r="J3084" s="100">
        <f>MIN(I3084,Farms!$I$6*1000)</f>
        <v>338318.26302078413</v>
      </c>
      <c r="K3084" s="100">
        <f>MAX(I3084-Farms!$I$6*1000, 0)</f>
        <v>0</v>
      </c>
      <c r="L3084" s="100">
        <f t="shared" si="290"/>
        <v>0</v>
      </c>
      <c r="M3084" s="100">
        <f t="shared" si="291"/>
        <v>205.16787878787883</v>
      </c>
      <c r="N3084" s="154">
        <f t="shared" si="292"/>
        <v>205.16787878787883</v>
      </c>
    </row>
    <row r="3085" spans="2:14" x14ac:dyDescent="0.25">
      <c r="B3085" s="4">
        <v>43562</v>
      </c>
      <c r="C3085" s="99">
        <f>'Farm Runoff'!$D3085</f>
        <v>0</v>
      </c>
      <c r="D3085" s="99">
        <f>'Irrigation Demand'!$D3085</f>
        <v>1025.8393939393941</v>
      </c>
      <c r="E3085" s="99">
        <f>$C3085*Farms!$H$6/100</f>
        <v>0</v>
      </c>
      <c r="F3085" s="99">
        <f t="shared" si="288"/>
        <v>0</v>
      </c>
      <c r="G3085" s="99">
        <f>IF(H3085&lt;Farms!$I$6*1000,(MIN(F3085,Farms!$L$6)),0)</f>
        <v>0</v>
      </c>
      <c r="H3085" s="100">
        <f t="shared" si="293"/>
        <v>338318.26302078413</v>
      </c>
      <c r="I3085" s="100">
        <f t="shared" si="289"/>
        <v>337292.42362684471</v>
      </c>
      <c r="J3085" s="100">
        <f>MIN(I3085,Farms!$I$6*1000)</f>
        <v>337292.42362684471</v>
      </c>
      <c r="K3085" s="100">
        <f>MAX(I3085-Farms!$I$6*1000, 0)</f>
        <v>0</v>
      </c>
      <c r="L3085" s="100">
        <f t="shared" si="290"/>
        <v>0</v>
      </c>
      <c r="M3085" s="100">
        <f t="shared" si="291"/>
        <v>205.16787878787883</v>
      </c>
      <c r="N3085" s="154">
        <f t="shared" si="292"/>
        <v>205.16787878787883</v>
      </c>
    </row>
    <row r="3086" spans="2:14" x14ac:dyDescent="0.25">
      <c r="B3086" s="4">
        <v>43563</v>
      </c>
      <c r="C3086" s="99">
        <f>'Farm Runoff'!$D3086</f>
        <v>0</v>
      </c>
      <c r="D3086" s="99">
        <f>'Irrigation Demand'!$D3086</f>
        <v>1025.8393939393941</v>
      </c>
      <c r="E3086" s="99">
        <f>$C3086*Farms!$H$6/100</f>
        <v>0</v>
      </c>
      <c r="F3086" s="99">
        <f t="shared" si="288"/>
        <v>0</v>
      </c>
      <c r="G3086" s="99">
        <f>IF(H3086&lt;Farms!$I$6*1000,(MIN(F3086,Farms!$L$6)),0)</f>
        <v>0</v>
      </c>
      <c r="H3086" s="100">
        <f t="shared" si="293"/>
        <v>337292.42362684471</v>
      </c>
      <c r="I3086" s="100">
        <f t="shared" si="289"/>
        <v>336266.5842329053</v>
      </c>
      <c r="J3086" s="100">
        <f>MIN(I3086,Farms!$I$6*1000)</f>
        <v>336266.5842329053</v>
      </c>
      <c r="K3086" s="100">
        <f>MAX(I3086-Farms!$I$6*1000, 0)</f>
        <v>0</v>
      </c>
      <c r="L3086" s="100">
        <f t="shared" si="290"/>
        <v>0</v>
      </c>
      <c r="M3086" s="100">
        <f t="shared" si="291"/>
        <v>205.16787878787883</v>
      </c>
      <c r="N3086" s="154">
        <f t="shared" si="292"/>
        <v>205.16787878787883</v>
      </c>
    </row>
    <row r="3087" spans="2:14" x14ac:dyDescent="0.25">
      <c r="B3087" s="4">
        <v>43564</v>
      </c>
      <c r="C3087" s="99">
        <f>'Farm Runoff'!$D3087</f>
        <v>0</v>
      </c>
      <c r="D3087" s="99">
        <f>'Irrigation Demand'!$D3087</f>
        <v>1025.8393939393941</v>
      </c>
      <c r="E3087" s="99">
        <f>$C3087*Farms!$H$6/100</f>
        <v>0</v>
      </c>
      <c r="F3087" s="99">
        <f t="shared" si="288"/>
        <v>0</v>
      </c>
      <c r="G3087" s="99">
        <f>IF(H3087&lt;Farms!$I$6*1000,(MIN(F3087,Farms!$L$6)),0)</f>
        <v>0</v>
      </c>
      <c r="H3087" s="100">
        <f t="shared" si="293"/>
        <v>336266.5842329053</v>
      </c>
      <c r="I3087" s="100">
        <f t="shared" si="289"/>
        <v>335240.74483896588</v>
      </c>
      <c r="J3087" s="100">
        <f>MIN(I3087,Farms!$I$6*1000)</f>
        <v>335240.74483896588</v>
      </c>
      <c r="K3087" s="100">
        <f>MAX(I3087-Farms!$I$6*1000, 0)</f>
        <v>0</v>
      </c>
      <c r="L3087" s="100">
        <f t="shared" si="290"/>
        <v>0</v>
      </c>
      <c r="M3087" s="100">
        <f t="shared" si="291"/>
        <v>205.16787878787883</v>
      </c>
      <c r="N3087" s="154">
        <f t="shared" si="292"/>
        <v>205.16787878787883</v>
      </c>
    </row>
    <row r="3088" spans="2:14" x14ac:dyDescent="0.25">
      <c r="B3088" s="4">
        <v>43565</v>
      </c>
      <c r="C3088" s="99">
        <f>'Farm Runoff'!$D3088</f>
        <v>0</v>
      </c>
      <c r="D3088" s="99">
        <f>'Irrigation Demand'!$D3088</f>
        <v>1025.8393939393941</v>
      </c>
      <c r="E3088" s="99">
        <f>$C3088*Farms!$H$6/100</f>
        <v>0</v>
      </c>
      <c r="F3088" s="99">
        <f t="shared" si="288"/>
        <v>0</v>
      </c>
      <c r="G3088" s="99">
        <f>IF(H3088&lt;Farms!$I$6*1000,(MIN(F3088,Farms!$L$6)),0)</f>
        <v>0</v>
      </c>
      <c r="H3088" s="100">
        <f t="shared" si="293"/>
        <v>335240.74483896588</v>
      </c>
      <c r="I3088" s="100">
        <f t="shared" si="289"/>
        <v>334214.90544502647</v>
      </c>
      <c r="J3088" s="100">
        <f>MIN(I3088,Farms!$I$6*1000)</f>
        <v>334214.90544502647</v>
      </c>
      <c r="K3088" s="100">
        <f>MAX(I3088-Farms!$I$6*1000, 0)</f>
        <v>0</v>
      </c>
      <c r="L3088" s="100">
        <f t="shared" si="290"/>
        <v>0</v>
      </c>
      <c r="M3088" s="100">
        <f t="shared" si="291"/>
        <v>205.16787878787883</v>
      </c>
      <c r="N3088" s="154">
        <f t="shared" si="292"/>
        <v>205.16787878787883</v>
      </c>
    </row>
    <row r="3089" spans="2:14" x14ac:dyDescent="0.25">
      <c r="B3089" s="4">
        <v>43566</v>
      </c>
      <c r="C3089" s="99">
        <f>'Farm Runoff'!$D3089</f>
        <v>0</v>
      </c>
      <c r="D3089" s="99">
        <f>'Irrigation Demand'!$D3089</f>
        <v>1025.8393939393941</v>
      </c>
      <c r="E3089" s="99">
        <f>$C3089*Farms!$H$6/100</f>
        <v>0</v>
      </c>
      <c r="F3089" s="99">
        <f t="shared" si="288"/>
        <v>0</v>
      </c>
      <c r="G3089" s="99">
        <f>IF(H3089&lt;Farms!$I$6*1000,(MIN(F3089,Farms!$L$6)),0)</f>
        <v>0</v>
      </c>
      <c r="H3089" s="100">
        <f t="shared" si="293"/>
        <v>334214.90544502647</v>
      </c>
      <c r="I3089" s="100">
        <f t="shared" si="289"/>
        <v>333189.06605108705</v>
      </c>
      <c r="J3089" s="100">
        <f>MIN(I3089,Farms!$I$6*1000)</f>
        <v>333189.06605108705</v>
      </c>
      <c r="K3089" s="100">
        <f>MAX(I3089-Farms!$I$6*1000, 0)</f>
        <v>0</v>
      </c>
      <c r="L3089" s="100">
        <f t="shared" si="290"/>
        <v>0</v>
      </c>
      <c r="M3089" s="100">
        <f t="shared" si="291"/>
        <v>205.16787878787883</v>
      </c>
      <c r="N3089" s="154">
        <f t="shared" si="292"/>
        <v>205.16787878787883</v>
      </c>
    </row>
    <row r="3090" spans="2:14" x14ac:dyDescent="0.25">
      <c r="B3090" s="4">
        <v>43567</v>
      </c>
      <c r="C3090" s="99">
        <f>'Farm Runoff'!$D3090</f>
        <v>0</v>
      </c>
      <c r="D3090" s="99">
        <f>'Irrigation Demand'!$D3090</f>
        <v>1025.8393939393941</v>
      </c>
      <c r="E3090" s="99">
        <f>$C3090*Farms!$H$6/100</f>
        <v>0</v>
      </c>
      <c r="F3090" s="99">
        <f t="shared" si="288"/>
        <v>0</v>
      </c>
      <c r="G3090" s="99">
        <f>IF(H3090&lt;Farms!$I$6*1000,(MIN(F3090,Farms!$L$6)),0)</f>
        <v>0</v>
      </c>
      <c r="H3090" s="100">
        <f t="shared" si="293"/>
        <v>333189.06605108705</v>
      </c>
      <c r="I3090" s="100">
        <f t="shared" si="289"/>
        <v>332163.22665714764</v>
      </c>
      <c r="J3090" s="100">
        <f>MIN(I3090,Farms!$I$6*1000)</f>
        <v>332163.22665714764</v>
      </c>
      <c r="K3090" s="100">
        <f>MAX(I3090-Farms!$I$6*1000, 0)</f>
        <v>0</v>
      </c>
      <c r="L3090" s="100">
        <f t="shared" si="290"/>
        <v>0</v>
      </c>
      <c r="M3090" s="100">
        <f t="shared" si="291"/>
        <v>205.16787878787883</v>
      </c>
      <c r="N3090" s="154">
        <f t="shared" si="292"/>
        <v>205.16787878787883</v>
      </c>
    </row>
    <row r="3091" spans="2:14" x14ac:dyDescent="0.25">
      <c r="B3091" s="4">
        <v>43568</v>
      </c>
      <c r="C3091" s="99">
        <f>'Farm Runoff'!$D3091</f>
        <v>0</v>
      </c>
      <c r="D3091" s="99">
        <f>'Irrigation Demand'!$D3091</f>
        <v>1025.8393939393941</v>
      </c>
      <c r="E3091" s="99">
        <f>$C3091*Farms!$H$6/100</f>
        <v>0</v>
      </c>
      <c r="F3091" s="99">
        <f t="shared" si="288"/>
        <v>0</v>
      </c>
      <c r="G3091" s="99">
        <f>IF(H3091&lt;Farms!$I$6*1000,(MIN(F3091,Farms!$L$6)),0)</f>
        <v>0</v>
      </c>
      <c r="H3091" s="100">
        <f t="shared" si="293"/>
        <v>332163.22665714764</v>
      </c>
      <c r="I3091" s="100">
        <f t="shared" si="289"/>
        <v>331137.38726320822</v>
      </c>
      <c r="J3091" s="100">
        <f>MIN(I3091,Farms!$I$6*1000)</f>
        <v>331137.38726320822</v>
      </c>
      <c r="K3091" s="100">
        <f>MAX(I3091-Farms!$I$6*1000, 0)</f>
        <v>0</v>
      </c>
      <c r="L3091" s="100">
        <f t="shared" si="290"/>
        <v>0</v>
      </c>
      <c r="M3091" s="100">
        <f t="shared" si="291"/>
        <v>205.16787878787883</v>
      </c>
      <c r="N3091" s="154">
        <f t="shared" si="292"/>
        <v>205.16787878787883</v>
      </c>
    </row>
    <row r="3092" spans="2:14" x14ac:dyDescent="0.25">
      <c r="B3092" s="4">
        <v>43569</v>
      </c>
      <c r="C3092" s="99">
        <f>'Farm Runoff'!$D3092</f>
        <v>0</v>
      </c>
      <c r="D3092" s="99">
        <f>'Irrigation Demand'!$D3092</f>
        <v>403.13939393939404</v>
      </c>
      <c r="E3092" s="99">
        <f>$C3092*Farms!$H$6/100</f>
        <v>0</v>
      </c>
      <c r="F3092" s="99">
        <f t="shared" si="288"/>
        <v>0</v>
      </c>
      <c r="G3092" s="99">
        <f>IF(H3092&lt;Farms!$I$6*1000,(MIN(F3092,Farms!$L$6)),0)</f>
        <v>0</v>
      </c>
      <c r="H3092" s="100">
        <f t="shared" si="293"/>
        <v>331137.38726320822</v>
      </c>
      <c r="I3092" s="100">
        <f t="shared" si="289"/>
        <v>330734.24786926882</v>
      </c>
      <c r="J3092" s="100">
        <f>MIN(I3092,Farms!$I$6*1000)</f>
        <v>330734.24786926882</v>
      </c>
      <c r="K3092" s="100">
        <f>MAX(I3092-Farms!$I$6*1000, 0)</f>
        <v>0</v>
      </c>
      <c r="L3092" s="100">
        <f t="shared" si="290"/>
        <v>0</v>
      </c>
      <c r="M3092" s="100">
        <f t="shared" si="291"/>
        <v>80.627878787878814</v>
      </c>
      <c r="N3092" s="154">
        <f t="shared" si="292"/>
        <v>80.627878787878814</v>
      </c>
    </row>
    <row r="3093" spans="2:14" x14ac:dyDescent="0.25">
      <c r="B3093" s="4">
        <v>43570</v>
      </c>
      <c r="C3093" s="99">
        <f>'Farm Runoff'!$D3093</f>
        <v>0</v>
      </c>
      <c r="D3093" s="99">
        <f>'Irrigation Demand'!$D3093</f>
        <v>1025.8393939393941</v>
      </c>
      <c r="E3093" s="99">
        <f>$C3093*Farms!$H$6/100</f>
        <v>0</v>
      </c>
      <c r="F3093" s="99">
        <f t="shared" si="288"/>
        <v>0</v>
      </c>
      <c r="G3093" s="99">
        <f>IF(H3093&lt;Farms!$I$6*1000,(MIN(F3093,Farms!$L$6)),0)</f>
        <v>0</v>
      </c>
      <c r="H3093" s="100">
        <f t="shared" si="293"/>
        <v>330734.24786926882</v>
      </c>
      <c r="I3093" s="100">
        <f t="shared" si="289"/>
        <v>329708.4084753294</v>
      </c>
      <c r="J3093" s="100">
        <f>MIN(I3093,Farms!$I$6*1000)</f>
        <v>329708.4084753294</v>
      </c>
      <c r="K3093" s="100">
        <f>MAX(I3093-Farms!$I$6*1000, 0)</f>
        <v>0</v>
      </c>
      <c r="L3093" s="100">
        <f t="shared" si="290"/>
        <v>0</v>
      </c>
      <c r="M3093" s="100">
        <f t="shared" si="291"/>
        <v>205.16787878787883</v>
      </c>
      <c r="N3093" s="154">
        <f t="shared" si="292"/>
        <v>205.16787878787883</v>
      </c>
    </row>
    <row r="3094" spans="2:14" x14ac:dyDescent="0.25">
      <c r="B3094" s="4">
        <v>43571</v>
      </c>
      <c r="C3094" s="99">
        <f>'Farm Runoff'!$D3094</f>
        <v>0</v>
      </c>
      <c r="D3094" s="99">
        <f>'Irrigation Demand'!$D3094</f>
        <v>1025.8393939393941</v>
      </c>
      <c r="E3094" s="99">
        <f>$C3094*Farms!$H$6/100</f>
        <v>0</v>
      </c>
      <c r="F3094" s="99">
        <f t="shared" si="288"/>
        <v>0</v>
      </c>
      <c r="G3094" s="99">
        <f>IF(H3094&lt;Farms!$I$6*1000,(MIN(F3094,Farms!$L$6)),0)</f>
        <v>0</v>
      </c>
      <c r="H3094" s="100">
        <f t="shared" si="293"/>
        <v>329708.4084753294</v>
      </c>
      <c r="I3094" s="100">
        <f t="shared" si="289"/>
        <v>328682.56908138999</v>
      </c>
      <c r="J3094" s="100">
        <f>MIN(I3094,Farms!$I$6*1000)</f>
        <v>328682.56908138999</v>
      </c>
      <c r="K3094" s="100">
        <f>MAX(I3094-Farms!$I$6*1000, 0)</f>
        <v>0</v>
      </c>
      <c r="L3094" s="100">
        <f t="shared" si="290"/>
        <v>0</v>
      </c>
      <c r="M3094" s="100">
        <f t="shared" si="291"/>
        <v>205.16787878787883</v>
      </c>
      <c r="N3094" s="154">
        <f t="shared" si="292"/>
        <v>205.16787878787883</v>
      </c>
    </row>
    <row r="3095" spans="2:14" x14ac:dyDescent="0.25">
      <c r="B3095" s="4">
        <v>43572</v>
      </c>
      <c r="C3095" s="99">
        <f>'Farm Runoff'!$D3095</f>
        <v>0</v>
      </c>
      <c r="D3095" s="99">
        <f>'Irrigation Demand'!$D3095</f>
        <v>1025.8393939393941</v>
      </c>
      <c r="E3095" s="99">
        <f>$C3095*Farms!$H$6/100</f>
        <v>0</v>
      </c>
      <c r="F3095" s="99">
        <f t="shared" si="288"/>
        <v>0</v>
      </c>
      <c r="G3095" s="99">
        <f>IF(H3095&lt;Farms!$I$6*1000,(MIN(F3095,Farms!$L$6)),0)</f>
        <v>0</v>
      </c>
      <c r="H3095" s="100">
        <f t="shared" si="293"/>
        <v>328682.56908138999</v>
      </c>
      <c r="I3095" s="100">
        <f t="shared" si="289"/>
        <v>327656.72968745057</v>
      </c>
      <c r="J3095" s="100">
        <f>MIN(I3095,Farms!$I$6*1000)</f>
        <v>327656.72968745057</v>
      </c>
      <c r="K3095" s="100">
        <f>MAX(I3095-Farms!$I$6*1000, 0)</f>
        <v>0</v>
      </c>
      <c r="L3095" s="100">
        <f t="shared" si="290"/>
        <v>0</v>
      </c>
      <c r="M3095" s="100">
        <f t="shared" si="291"/>
        <v>205.16787878787883</v>
      </c>
      <c r="N3095" s="154">
        <f t="shared" si="292"/>
        <v>205.16787878787883</v>
      </c>
    </row>
    <row r="3096" spans="2:14" x14ac:dyDescent="0.25">
      <c r="B3096" s="4">
        <v>43573</v>
      </c>
      <c r="C3096" s="99">
        <f>'Farm Runoff'!$D3096</f>
        <v>0</v>
      </c>
      <c r="D3096" s="99">
        <f>'Irrigation Demand'!$D3096</f>
        <v>1025.8393939393941</v>
      </c>
      <c r="E3096" s="99">
        <f>$C3096*Farms!$H$6/100</f>
        <v>0</v>
      </c>
      <c r="F3096" s="99">
        <f t="shared" si="288"/>
        <v>0</v>
      </c>
      <c r="G3096" s="99">
        <f>IF(H3096&lt;Farms!$I$6*1000,(MIN(F3096,Farms!$L$6)),0)</f>
        <v>0</v>
      </c>
      <c r="H3096" s="100">
        <f t="shared" si="293"/>
        <v>327656.72968745057</v>
      </c>
      <c r="I3096" s="100">
        <f t="shared" si="289"/>
        <v>326630.89029351115</v>
      </c>
      <c r="J3096" s="100">
        <f>MIN(I3096,Farms!$I$6*1000)</f>
        <v>326630.89029351115</v>
      </c>
      <c r="K3096" s="100">
        <f>MAX(I3096-Farms!$I$6*1000, 0)</f>
        <v>0</v>
      </c>
      <c r="L3096" s="100">
        <f t="shared" si="290"/>
        <v>0</v>
      </c>
      <c r="M3096" s="100">
        <f t="shared" si="291"/>
        <v>205.16787878787883</v>
      </c>
      <c r="N3096" s="154">
        <f t="shared" si="292"/>
        <v>205.16787878787883</v>
      </c>
    </row>
    <row r="3097" spans="2:14" x14ac:dyDescent="0.25">
      <c r="B3097" s="4">
        <v>43574</v>
      </c>
      <c r="C3097" s="99">
        <f>'Farm Runoff'!$D3097</f>
        <v>0</v>
      </c>
      <c r="D3097" s="99">
        <f>'Irrigation Demand'!$D3097</f>
        <v>1025.8393939393941</v>
      </c>
      <c r="E3097" s="99">
        <f>$C3097*Farms!$H$6/100</f>
        <v>0</v>
      </c>
      <c r="F3097" s="99">
        <f t="shared" si="288"/>
        <v>0</v>
      </c>
      <c r="G3097" s="99">
        <f>IF(H3097&lt;Farms!$I$6*1000,(MIN(F3097,Farms!$L$6)),0)</f>
        <v>0</v>
      </c>
      <c r="H3097" s="100">
        <f t="shared" si="293"/>
        <v>326630.89029351115</v>
      </c>
      <c r="I3097" s="100">
        <f t="shared" si="289"/>
        <v>325605.05089957174</v>
      </c>
      <c r="J3097" s="100">
        <f>MIN(I3097,Farms!$I$6*1000)</f>
        <v>325605.05089957174</v>
      </c>
      <c r="K3097" s="100">
        <f>MAX(I3097-Farms!$I$6*1000, 0)</f>
        <v>0</v>
      </c>
      <c r="L3097" s="100">
        <f t="shared" si="290"/>
        <v>0</v>
      </c>
      <c r="M3097" s="100">
        <f t="shared" si="291"/>
        <v>205.16787878787883</v>
      </c>
      <c r="N3097" s="154">
        <f t="shared" si="292"/>
        <v>205.16787878787883</v>
      </c>
    </row>
    <row r="3098" spans="2:14" x14ac:dyDescent="0.25">
      <c r="B3098" s="4">
        <v>43575</v>
      </c>
      <c r="C3098" s="99">
        <f>'Farm Runoff'!$D3098</f>
        <v>0</v>
      </c>
      <c r="D3098" s="99">
        <f>'Irrigation Demand'!$D3098</f>
        <v>1025.8393939393941</v>
      </c>
      <c r="E3098" s="99">
        <f>$C3098*Farms!$H$6/100</f>
        <v>0</v>
      </c>
      <c r="F3098" s="99">
        <f t="shared" si="288"/>
        <v>0</v>
      </c>
      <c r="G3098" s="99">
        <f>IF(H3098&lt;Farms!$I$6*1000,(MIN(F3098,Farms!$L$6)),0)</f>
        <v>0</v>
      </c>
      <c r="H3098" s="100">
        <f t="shared" si="293"/>
        <v>325605.05089957174</v>
      </c>
      <c r="I3098" s="100">
        <f t="shared" si="289"/>
        <v>324579.21150563232</v>
      </c>
      <c r="J3098" s="100">
        <f>MIN(I3098,Farms!$I$6*1000)</f>
        <v>324579.21150563232</v>
      </c>
      <c r="K3098" s="100">
        <f>MAX(I3098-Farms!$I$6*1000, 0)</f>
        <v>0</v>
      </c>
      <c r="L3098" s="100">
        <f t="shared" si="290"/>
        <v>0</v>
      </c>
      <c r="M3098" s="100">
        <f t="shared" si="291"/>
        <v>205.16787878787883</v>
      </c>
      <c r="N3098" s="154">
        <f t="shared" si="292"/>
        <v>205.16787878787883</v>
      </c>
    </row>
    <row r="3099" spans="2:14" x14ac:dyDescent="0.25">
      <c r="B3099" s="4">
        <v>43576</v>
      </c>
      <c r="C3099" s="99">
        <f>'Farm Runoff'!$D3099</f>
        <v>0</v>
      </c>
      <c r="D3099" s="99">
        <f>'Irrigation Demand'!$D3099</f>
        <v>1025.8393939393941</v>
      </c>
      <c r="E3099" s="99">
        <f>$C3099*Farms!$H$6/100</f>
        <v>0</v>
      </c>
      <c r="F3099" s="99">
        <f t="shared" si="288"/>
        <v>0</v>
      </c>
      <c r="G3099" s="99">
        <f>IF(H3099&lt;Farms!$I$6*1000,(MIN(F3099,Farms!$L$6)),0)</f>
        <v>0</v>
      </c>
      <c r="H3099" s="100">
        <f t="shared" si="293"/>
        <v>324579.21150563232</v>
      </c>
      <c r="I3099" s="100">
        <f t="shared" si="289"/>
        <v>323553.37211169291</v>
      </c>
      <c r="J3099" s="100">
        <f>MIN(I3099,Farms!$I$6*1000)</f>
        <v>323553.37211169291</v>
      </c>
      <c r="K3099" s="100">
        <f>MAX(I3099-Farms!$I$6*1000, 0)</f>
        <v>0</v>
      </c>
      <c r="L3099" s="100">
        <f t="shared" si="290"/>
        <v>0</v>
      </c>
      <c r="M3099" s="100">
        <f t="shared" si="291"/>
        <v>205.16787878787883</v>
      </c>
      <c r="N3099" s="154">
        <f t="shared" si="292"/>
        <v>205.16787878787883</v>
      </c>
    </row>
    <row r="3100" spans="2:14" x14ac:dyDescent="0.25">
      <c r="B3100" s="4">
        <v>43577</v>
      </c>
      <c r="C3100" s="99">
        <f>'Farm Runoff'!$D3100</f>
        <v>0</v>
      </c>
      <c r="D3100" s="99">
        <f>'Irrigation Demand'!$D3100</f>
        <v>1025.8393939393941</v>
      </c>
      <c r="E3100" s="99">
        <f>$C3100*Farms!$H$6/100</f>
        <v>0</v>
      </c>
      <c r="F3100" s="99">
        <f t="shared" si="288"/>
        <v>0</v>
      </c>
      <c r="G3100" s="99">
        <f>IF(H3100&lt;Farms!$I$6*1000,(MIN(F3100,Farms!$L$6)),0)</f>
        <v>0</v>
      </c>
      <c r="H3100" s="100">
        <f t="shared" si="293"/>
        <v>323553.37211169291</v>
      </c>
      <c r="I3100" s="100">
        <f t="shared" si="289"/>
        <v>322527.53271775349</v>
      </c>
      <c r="J3100" s="100">
        <f>MIN(I3100,Farms!$I$6*1000)</f>
        <v>322527.53271775349</v>
      </c>
      <c r="K3100" s="100">
        <f>MAX(I3100-Farms!$I$6*1000, 0)</f>
        <v>0</v>
      </c>
      <c r="L3100" s="100">
        <f t="shared" si="290"/>
        <v>0</v>
      </c>
      <c r="M3100" s="100">
        <f t="shared" si="291"/>
        <v>205.16787878787883</v>
      </c>
      <c r="N3100" s="154">
        <f t="shared" si="292"/>
        <v>205.16787878787883</v>
      </c>
    </row>
    <row r="3101" spans="2:14" x14ac:dyDescent="0.25">
      <c r="B3101" s="4">
        <v>43578</v>
      </c>
      <c r="C3101" s="99">
        <f>'Farm Runoff'!$D3101</f>
        <v>0</v>
      </c>
      <c r="D3101" s="99">
        <f>'Irrigation Demand'!$D3101</f>
        <v>1025.8393939393941</v>
      </c>
      <c r="E3101" s="99">
        <f>$C3101*Farms!$H$6/100</f>
        <v>0</v>
      </c>
      <c r="F3101" s="99">
        <f t="shared" si="288"/>
        <v>0</v>
      </c>
      <c r="G3101" s="99">
        <f>IF(H3101&lt;Farms!$I$6*1000,(MIN(F3101,Farms!$L$6)),0)</f>
        <v>0</v>
      </c>
      <c r="H3101" s="100">
        <f t="shared" si="293"/>
        <v>322527.53271775349</v>
      </c>
      <c r="I3101" s="100">
        <f t="shared" si="289"/>
        <v>321501.69332381408</v>
      </c>
      <c r="J3101" s="100">
        <f>MIN(I3101,Farms!$I$6*1000)</f>
        <v>321501.69332381408</v>
      </c>
      <c r="K3101" s="100">
        <f>MAX(I3101-Farms!$I$6*1000, 0)</f>
        <v>0</v>
      </c>
      <c r="L3101" s="100">
        <f t="shared" si="290"/>
        <v>0</v>
      </c>
      <c r="M3101" s="100">
        <f t="shared" si="291"/>
        <v>205.16787878787883</v>
      </c>
      <c r="N3101" s="154">
        <f t="shared" si="292"/>
        <v>205.16787878787883</v>
      </c>
    </row>
    <row r="3102" spans="2:14" x14ac:dyDescent="0.25">
      <c r="B3102" s="4">
        <v>43579</v>
      </c>
      <c r="C3102" s="99">
        <f>'Farm Runoff'!$D3102</f>
        <v>0</v>
      </c>
      <c r="D3102" s="99">
        <f>'Irrigation Demand'!$D3102</f>
        <v>1025.8393939393941</v>
      </c>
      <c r="E3102" s="99">
        <f>$C3102*Farms!$H$6/100</f>
        <v>0</v>
      </c>
      <c r="F3102" s="99">
        <f t="shared" si="288"/>
        <v>0</v>
      </c>
      <c r="G3102" s="99">
        <f>IF(H3102&lt;Farms!$I$6*1000,(MIN(F3102,Farms!$L$6)),0)</f>
        <v>0</v>
      </c>
      <c r="H3102" s="100">
        <f t="shared" si="293"/>
        <v>321501.69332381408</v>
      </c>
      <c r="I3102" s="100">
        <f t="shared" si="289"/>
        <v>320475.85392987466</v>
      </c>
      <c r="J3102" s="100">
        <f>MIN(I3102,Farms!$I$6*1000)</f>
        <v>320475.85392987466</v>
      </c>
      <c r="K3102" s="100">
        <f>MAX(I3102-Farms!$I$6*1000, 0)</f>
        <v>0</v>
      </c>
      <c r="L3102" s="100">
        <f t="shared" si="290"/>
        <v>0</v>
      </c>
      <c r="M3102" s="100">
        <f t="shared" si="291"/>
        <v>205.16787878787883</v>
      </c>
      <c r="N3102" s="154">
        <f t="shared" si="292"/>
        <v>205.16787878787883</v>
      </c>
    </row>
    <row r="3103" spans="2:14" x14ac:dyDescent="0.25">
      <c r="B3103" s="4">
        <v>43580</v>
      </c>
      <c r="C3103" s="99">
        <f>'Farm Runoff'!$D3103</f>
        <v>0</v>
      </c>
      <c r="D3103" s="99">
        <f>'Irrigation Demand'!$D3103</f>
        <v>1025.8393939393941</v>
      </c>
      <c r="E3103" s="99">
        <f>$C3103*Farms!$H$6/100</f>
        <v>0</v>
      </c>
      <c r="F3103" s="99">
        <f t="shared" si="288"/>
        <v>0</v>
      </c>
      <c r="G3103" s="99">
        <f>IF(H3103&lt;Farms!$I$6*1000,(MIN(F3103,Farms!$L$6)),0)</f>
        <v>0</v>
      </c>
      <c r="H3103" s="100">
        <f t="shared" si="293"/>
        <v>320475.85392987466</v>
      </c>
      <c r="I3103" s="100">
        <f t="shared" si="289"/>
        <v>319450.01453593525</v>
      </c>
      <c r="J3103" s="100">
        <f>MIN(I3103,Farms!$I$6*1000)</f>
        <v>319450.01453593525</v>
      </c>
      <c r="K3103" s="100">
        <f>MAX(I3103-Farms!$I$6*1000, 0)</f>
        <v>0</v>
      </c>
      <c r="L3103" s="100">
        <f t="shared" si="290"/>
        <v>0</v>
      </c>
      <c r="M3103" s="100">
        <f t="shared" si="291"/>
        <v>205.16787878787883</v>
      </c>
      <c r="N3103" s="154">
        <f t="shared" si="292"/>
        <v>205.16787878787883</v>
      </c>
    </row>
    <row r="3104" spans="2:14" x14ac:dyDescent="0.25">
      <c r="B3104" s="4">
        <v>43581</v>
      </c>
      <c r="C3104" s="99">
        <f>'Farm Runoff'!$D3104</f>
        <v>0</v>
      </c>
      <c r="D3104" s="99">
        <f>'Irrigation Demand'!$D3104</f>
        <v>1025.8393939393941</v>
      </c>
      <c r="E3104" s="99">
        <f>$C3104*Farms!$H$6/100</f>
        <v>0</v>
      </c>
      <c r="F3104" s="99">
        <f t="shared" si="288"/>
        <v>0</v>
      </c>
      <c r="G3104" s="99">
        <f>IF(H3104&lt;Farms!$I$6*1000,(MIN(F3104,Farms!$L$6)),0)</f>
        <v>0</v>
      </c>
      <c r="H3104" s="100">
        <f t="shared" si="293"/>
        <v>319450.01453593525</v>
      </c>
      <c r="I3104" s="100">
        <f t="shared" si="289"/>
        <v>318424.17514199583</v>
      </c>
      <c r="J3104" s="100">
        <f>MIN(I3104,Farms!$I$6*1000)</f>
        <v>318424.17514199583</v>
      </c>
      <c r="K3104" s="100">
        <f>MAX(I3104-Farms!$I$6*1000, 0)</f>
        <v>0</v>
      </c>
      <c r="L3104" s="100">
        <f t="shared" si="290"/>
        <v>0</v>
      </c>
      <c r="M3104" s="100">
        <f t="shared" si="291"/>
        <v>205.16787878787883</v>
      </c>
      <c r="N3104" s="154">
        <f t="shared" si="292"/>
        <v>205.16787878787883</v>
      </c>
    </row>
    <row r="3105" spans="2:14" x14ac:dyDescent="0.25">
      <c r="B3105" s="4">
        <v>43582</v>
      </c>
      <c r="C3105" s="99">
        <f>'Farm Runoff'!$D3105</f>
        <v>0</v>
      </c>
      <c r="D3105" s="99">
        <f>'Irrigation Demand'!$D3105</f>
        <v>1025.8393939393941</v>
      </c>
      <c r="E3105" s="99">
        <f>$C3105*Farms!$H$6/100</f>
        <v>0</v>
      </c>
      <c r="F3105" s="99">
        <f t="shared" si="288"/>
        <v>0</v>
      </c>
      <c r="G3105" s="99">
        <f>IF(H3105&lt;Farms!$I$6*1000,(MIN(F3105,Farms!$L$6)),0)</f>
        <v>0</v>
      </c>
      <c r="H3105" s="100">
        <f t="shared" si="293"/>
        <v>318424.17514199583</v>
      </c>
      <c r="I3105" s="100">
        <f t="shared" si="289"/>
        <v>317398.33574805642</v>
      </c>
      <c r="J3105" s="100">
        <f>MIN(I3105,Farms!$I$6*1000)</f>
        <v>317398.33574805642</v>
      </c>
      <c r="K3105" s="100">
        <f>MAX(I3105-Farms!$I$6*1000, 0)</f>
        <v>0</v>
      </c>
      <c r="L3105" s="100">
        <f t="shared" si="290"/>
        <v>0</v>
      </c>
      <c r="M3105" s="100">
        <f t="shared" si="291"/>
        <v>205.16787878787883</v>
      </c>
      <c r="N3105" s="154">
        <f t="shared" si="292"/>
        <v>205.16787878787883</v>
      </c>
    </row>
    <row r="3106" spans="2:14" x14ac:dyDescent="0.25">
      <c r="B3106" s="4">
        <v>43583</v>
      </c>
      <c r="C3106" s="99">
        <f>'Farm Runoff'!$D3106</f>
        <v>0</v>
      </c>
      <c r="D3106" s="99">
        <f>'Irrigation Demand'!$D3106</f>
        <v>1025.8393939393941</v>
      </c>
      <c r="E3106" s="99">
        <f>$C3106*Farms!$H$6/100</f>
        <v>0</v>
      </c>
      <c r="F3106" s="99">
        <f t="shared" si="288"/>
        <v>0</v>
      </c>
      <c r="G3106" s="99">
        <f>IF(H3106&lt;Farms!$I$6*1000,(MIN(F3106,Farms!$L$6)),0)</f>
        <v>0</v>
      </c>
      <c r="H3106" s="100">
        <f t="shared" si="293"/>
        <v>317398.33574805642</v>
      </c>
      <c r="I3106" s="100">
        <f t="shared" si="289"/>
        <v>316372.496354117</v>
      </c>
      <c r="J3106" s="100">
        <f>MIN(I3106,Farms!$I$6*1000)</f>
        <v>316372.496354117</v>
      </c>
      <c r="K3106" s="100">
        <f>MAX(I3106-Farms!$I$6*1000, 0)</f>
        <v>0</v>
      </c>
      <c r="L3106" s="100">
        <f t="shared" si="290"/>
        <v>0</v>
      </c>
      <c r="M3106" s="100">
        <f t="shared" si="291"/>
        <v>205.16787878787883</v>
      </c>
      <c r="N3106" s="154">
        <f t="shared" si="292"/>
        <v>205.16787878787883</v>
      </c>
    </row>
    <row r="3107" spans="2:14" x14ac:dyDescent="0.25">
      <c r="B3107" s="4">
        <v>43584</v>
      </c>
      <c r="C3107" s="99">
        <f>'Farm Runoff'!$D3107</f>
        <v>0</v>
      </c>
      <c r="D3107" s="99">
        <f>'Irrigation Demand'!$D3107</f>
        <v>1025.8393939393941</v>
      </c>
      <c r="E3107" s="99">
        <f>$C3107*Farms!$H$6/100</f>
        <v>0</v>
      </c>
      <c r="F3107" s="99">
        <f t="shared" si="288"/>
        <v>0</v>
      </c>
      <c r="G3107" s="99">
        <f>IF(H3107&lt;Farms!$I$6*1000,(MIN(F3107,Farms!$L$6)),0)</f>
        <v>0</v>
      </c>
      <c r="H3107" s="100">
        <f t="shared" si="293"/>
        <v>316372.496354117</v>
      </c>
      <c r="I3107" s="100">
        <f t="shared" si="289"/>
        <v>315346.65696017758</v>
      </c>
      <c r="J3107" s="100">
        <f>MIN(I3107,Farms!$I$6*1000)</f>
        <v>315346.65696017758</v>
      </c>
      <c r="K3107" s="100">
        <f>MAX(I3107-Farms!$I$6*1000, 0)</f>
        <v>0</v>
      </c>
      <c r="L3107" s="100">
        <f t="shared" si="290"/>
        <v>0</v>
      </c>
      <c r="M3107" s="100">
        <f t="shared" si="291"/>
        <v>205.16787878787883</v>
      </c>
      <c r="N3107" s="154">
        <f t="shared" si="292"/>
        <v>205.16787878787883</v>
      </c>
    </row>
    <row r="3108" spans="2:14" x14ac:dyDescent="0.25">
      <c r="B3108" s="4">
        <v>43585</v>
      </c>
      <c r="C3108" s="99">
        <f>'Farm Runoff'!$D3108</f>
        <v>0</v>
      </c>
      <c r="D3108" s="99">
        <f>'Irrigation Demand'!$D3108</f>
        <v>1025.8393939393941</v>
      </c>
      <c r="E3108" s="99">
        <f>$C3108*Farms!$H$6/100</f>
        <v>0</v>
      </c>
      <c r="F3108" s="99">
        <f t="shared" si="288"/>
        <v>0</v>
      </c>
      <c r="G3108" s="99">
        <f>IF(H3108&lt;Farms!$I$6*1000,(MIN(F3108,Farms!$L$6)),0)</f>
        <v>0</v>
      </c>
      <c r="H3108" s="100">
        <f t="shared" si="293"/>
        <v>315346.65696017758</v>
      </c>
      <c r="I3108" s="100">
        <f t="shared" si="289"/>
        <v>314320.81756623817</v>
      </c>
      <c r="J3108" s="100">
        <f>MIN(I3108,Farms!$I$6*1000)</f>
        <v>314320.81756623817</v>
      </c>
      <c r="K3108" s="100">
        <f>MAX(I3108-Farms!$I$6*1000, 0)</f>
        <v>0</v>
      </c>
      <c r="L3108" s="100">
        <f t="shared" si="290"/>
        <v>0</v>
      </c>
      <c r="M3108" s="100">
        <f t="shared" si="291"/>
        <v>205.16787878787883</v>
      </c>
      <c r="N3108" s="154">
        <f t="shared" si="292"/>
        <v>205.16787878787883</v>
      </c>
    </row>
    <row r="3109" spans="2:14" x14ac:dyDescent="0.25">
      <c r="B3109" s="4">
        <v>43586</v>
      </c>
      <c r="C3109" s="99">
        <f>'Farm Runoff'!$D3109</f>
        <v>0</v>
      </c>
      <c r="D3109" s="99">
        <f>'Irrigation Demand'!$D3109</f>
        <v>605.76344086021504</v>
      </c>
      <c r="E3109" s="99">
        <f>$C3109*Farms!$H$6/100</f>
        <v>0</v>
      </c>
      <c r="F3109" s="99">
        <f t="shared" si="288"/>
        <v>0</v>
      </c>
      <c r="G3109" s="99">
        <f>IF(H3109&lt;Farms!$I$6*1000,(MIN(F3109,Farms!$L$6)),0)</f>
        <v>0</v>
      </c>
      <c r="H3109" s="100">
        <f t="shared" si="293"/>
        <v>314320.81756623817</v>
      </c>
      <c r="I3109" s="100">
        <f t="shared" si="289"/>
        <v>313715.05412537797</v>
      </c>
      <c r="J3109" s="100">
        <f>MIN(I3109,Farms!$I$6*1000)</f>
        <v>313715.05412537797</v>
      </c>
      <c r="K3109" s="100">
        <f>MAX(I3109-Farms!$I$6*1000, 0)</f>
        <v>0</v>
      </c>
      <c r="L3109" s="100">
        <f t="shared" si="290"/>
        <v>0</v>
      </c>
      <c r="M3109" s="100">
        <f t="shared" si="291"/>
        <v>121.15268817204301</v>
      </c>
      <c r="N3109" s="154">
        <f t="shared" si="292"/>
        <v>121.15268817204301</v>
      </c>
    </row>
    <row r="3110" spans="2:14" x14ac:dyDescent="0.25">
      <c r="B3110" s="4">
        <v>43587</v>
      </c>
      <c r="C3110" s="99">
        <f>'Farm Runoff'!$D3110</f>
        <v>0</v>
      </c>
      <c r="D3110" s="99">
        <f>'Irrigation Demand'!$D3110</f>
        <v>605.76344086021504</v>
      </c>
      <c r="E3110" s="99">
        <f>$C3110*Farms!$H$6/100</f>
        <v>0</v>
      </c>
      <c r="F3110" s="99">
        <f t="shared" si="288"/>
        <v>0</v>
      </c>
      <c r="G3110" s="99">
        <f>IF(H3110&lt;Farms!$I$6*1000,(MIN(F3110,Farms!$L$6)),0)</f>
        <v>0</v>
      </c>
      <c r="H3110" s="100">
        <f t="shared" si="293"/>
        <v>313715.05412537797</v>
      </c>
      <c r="I3110" s="100">
        <f t="shared" si="289"/>
        <v>313109.29068451776</v>
      </c>
      <c r="J3110" s="100">
        <f>MIN(I3110,Farms!$I$6*1000)</f>
        <v>313109.29068451776</v>
      </c>
      <c r="K3110" s="100">
        <f>MAX(I3110-Farms!$I$6*1000, 0)</f>
        <v>0</v>
      </c>
      <c r="L3110" s="100">
        <f t="shared" si="290"/>
        <v>0</v>
      </c>
      <c r="M3110" s="100">
        <f t="shared" si="291"/>
        <v>121.15268817204301</v>
      </c>
      <c r="N3110" s="154">
        <f t="shared" si="292"/>
        <v>121.15268817204301</v>
      </c>
    </row>
    <row r="3111" spans="2:14" x14ac:dyDescent="0.25">
      <c r="B3111" s="4">
        <v>43588</v>
      </c>
      <c r="C3111" s="99">
        <f>'Farm Runoff'!$D3111</f>
        <v>0</v>
      </c>
      <c r="D3111" s="99">
        <f>'Irrigation Demand'!$D3111</f>
        <v>605.76344086021504</v>
      </c>
      <c r="E3111" s="99">
        <f>$C3111*Farms!$H$6/100</f>
        <v>0</v>
      </c>
      <c r="F3111" s="99">
        <f t="shared" si="288"/>
        <v>0</v>
      </c>
      <c r="G3111" s="99">
        <f>IF(H3111&lt;Farms!$I$6*1000,(MIN(F3111,Farms!$L$6)),0)</f>
        <v>0</v>
      </c>
      <c r="H3111" s="100">
        <f t="shared" si="293"/>
        <v>313109.29068451776</v>
      </c>
      <c r="I3111" s="100">
        <f t="shared" si="289"/>
        <v>312503.52724365756</v>
      </c>
      <c r="J3111" s="100">
        <f>MIN(I3111,Farms!$I$6*1000)</f>
        <v>312503.52724365756</v>
      </c>
      <c r="K3111" s="100">
        <f>MAX(I3111-Farms!$I$6*1000, 0)</f>
        <v>0</v>
      </c>
      <c r="L3111" s="100">
        <f t="shared" si="290"/>
        <v>0</v>
      </c>
      <c r="M3111" s="100">
        <f t="shared" si="291"/>
        <v>121.15268817204301</v>
      </c>
      <c r="N3111" s="154">
        <f t="shared" si="292"/>
        <v>121.15268817204301</v>
      </c>
    </row>
    <row r="3112" spans="2:14" x14ac:dyDescent="0.25">
      <c r="B3112" s="4">
        <v>43589</v>
      </c>
      <c r="C3112" s="99">
        <f>'Farm Runoff'!$D3112</f>
        <v>0</v>
      </c>
      <c r="D3112" s="99">
        <f>'Irrigation Demand'!$D3112</f>
        <v>605.76344086021504</v>
      </c>
      <c r="E3112" s="99">
        <f>$C3112*Farms!$H$6/100</f>
        <v>0</v>
      </c>
      <c r="F3112" s="99">
        <f t="shared" si="288"/>
        <v>0</v>
      </c>
      <c r="G3112" s="99">
        <f>IF(H3112&lt;Farms!$I$6*1000,(MIN(F3112,Farms!$L$6)),0)</f>
        <v>0</v>
      </c>
      <c r="H3112" s="100">
        <f t="shared" si="293"/>
        <v>312503.52724365756</v>
      </c>
      <c r="I3112" s="100">
        <f t="shared" si="289"/>
        <v>311897.76380279736</v>
      </c>
      <c r="J3112" s="100">
        <f>MIN(I3112,Farms!$I$6*1000)</f>
        <v>311897.76380279736</v>
      </c>
      <c r="K3112" s="100">
        <f>MAX(I3112-Farms!$I$6*1000, 0)</f>
        <v>0</v>
      </c>
      <c r="L3112" s="100">
        <f t="shared" si="290"/>
        <v>0</v>
      </c>
      <c r="M3112" s="100">
        <f t="shared" si="291"/>
        <v>121.15268817204301</v>
      </c>
      <c r="N3112" s="154">
        <f t="shared" si="292"/>
        <v>121.15268817204301</v>
      </c>
    </row>
    <row r="3113" spans="2:14" x14ac:dyDescent="0.25">
      <c r="B3113" s="4">
        <v>43590</v>
      </c>
      <c r="C3113" s="99">
        <f>'Farm Runoff'!$D3113</f>
        <v>0</v>
      </c>
      <c r="D3113" s="99">
        <f>'Irrigation Demand'!$D3113</f>
        <v>605.76344086021504</v>
      </c>
      <c r="E3113" s="99">
        <f>$C3113*Farms!$H$6/100</f>
        <v>0</v>
      </c>
      <c r="F3113" s="99">
        <f t="shared" si="288"/>
        <v>0</v>
      </c>
      <c r="G3113" s="99">
        <f>IF(H3113&lt;Farms!$I$6*1000,(MIN(F3113,Farms!$L$6)),0)</f>
        <v>0</v>
      </c>
      <c r="H3113" s="100">
        <f t="shared" si="293"/>
        <v>311897.76380279736</v>
      </c>
      <c r="I3113" s="100">
        <f t="shared" si="289"/>
        <v>311292.00036193716</v>
      </c>
      <c r="J3113" s="100">
        <f>MIN(I3113,Farms!$I$6*1000)</f>
        <v>311292.00036193716</v>
      </c>
      <c r="K3113" s="100">
        <f>MAX(I3113-Farms!$I$6*1000, 0)</f>
        <v>0</v>
      </c>
      <c r="L3113" s="100">
        <f t="shared" si="290"/>
        <v>0</v>
      </c>
      <c r="M3113" s="100">
        <f t="shared" si="291"/>
        <v>121.15268817204301</v>
      </c>
      <c r="N3113" s="154">
        <f t="shared" si="292"/>
        <v>121.15268817204301</v>
      </c>
    </row>
    <row r="3114" spans="2:14" x14ac:dyDescent="0.25">
      <c r="B3114" s="4">
        <v>43591</v>
      </c>
      <c r="C3114" s="99">
        <f>'Farm Runoff'!$D3114</f>
        <v>0</v>
      </c>
      <c r="D3114" s="99">
        <f>'Irrigation Demand'!$D3114</f>
        <v>605.76344086021504</v>
      </c>
      <c r="E3114" s="99">
        <f>$C3114*Farms!$H$6/100</f>
        <v>0</v>
      </c>
      <c r="F3114" s="99">
        <f t="shared" si="288"/>
        <v>0</v>
      </c>
      <c r="G3114" s="99">
        <f>IF(H3114&lt;Farms!$I$6*1000,(MIN(F3114,Farms!$L$6)),0)</f>
        <v>0</v>
      </c>
      <c r="H3114" s="100">
        <f t="shared" si="293"/>
        <v>311292.00036193716</v>
      </c>
      <c r="I3114" s="100">
        <f t="shared" si="289"/>
        <v>310686.23692107695</v>
      </c>
      <c r="J3114" s="100">
        <f>MIN(I3114,Farms!$I$6*1000)</f>
        <v>310686.23692107695</v>
      </c>
      <c r="K3114" s="100">
        <f>MAX(I3114-Farms!$I$6*1000, 0)</f>
        <v>0</v>
      </c>
      <c r="L3114" s="100">
        <f t="shared" si="290"/>
        <v>0</v>
      </c>
      <c r="M3114" s="100">
        <f t="shared" si="291"/>
        <v>121.15268817204301</v>
      </c>
      <c r="N3114" s="154">
        <f t="shared" si="292"/>
        <v>121.15268817204301</v>
      </c>
    </row>
    <row r="3115" spans="2:14" x14ac:dyDescent="0.25">
      <c r="B3115" s="4">
        <v>43592</v>
      </c>
      <c r="C3115" s="99">
        <f>'Farm Runoff'!$D3115</f>
        <v>0</v>
      </c>
      <c r="D3115" s="99">
        <f>'Irrigation Demand'!$D3115</f>
        <v>605.76344086021504</v>
      </c>
      <c r="E3115" s="99">
        <f>$C3115*Farms!$H$6/100</f>
        <v>0</v>
      </c>
      <c r="F3115" s="99">
        <f t="shared" si="288"/>
        <v>0</v>
      </c>
      <c r="G3115" s="99">
        <f>IF(H3115&lt;Farms!$I$6*1000,(MIN(F3115,Farms!$L$6)),0)</f>
        <v>0</v>
      </c>
      <c r="H3115" s="100">
        <f t="shared" si="293"/>
        <v>310686.23692107695</v>
      </c>
      <c r="I3115" s="100">
        <f t="shared" si="289"/>
        <v>310080.47348021675</v>
      </c>
      <c r="J3115" s="100">
        <f>MIN(I3115,Farms!$I$6*1000)</f>
        <v>310080.47348021675</v>
      </c>
      <c r="K3115" s="100">
        <f>MAX(I3115-Farms!$I$6*1000, 0)</f>
        <v>0</v>
      </c>
      <c r="L3115" s="100">
        <f t="shared" si="290"/>
        <v>0</v>
      </c>
      <c r="M3115" s="100">
        <f t="shared" si="291"/>
        <v>121.15268817204301</v>
      </c>
      <c r="N3115" s="154">
        <f t="shared" si="292"/>
        <v>121.15268817204301</v>
      </c>
    </row>
    <row r="3116" spans="2:14" x14ac:dyDescent="0.25">
      <c r="B3116" s="4">
        <v>43593</v>
      </c>
      <c r="C3116" s="99">
        <f>'Farm Runoff'!$D3116</f>
        <v>0</v>
      </c>
      <c r="D3116" s="99">
        <f>'Irrigation Demand'!$D3116</f>
        <v>0</v>
      </c>
      <c r="E3116" s="99">
        <f>$C3116*Farms!$H$6/100</f>
        <v>0</v>
      </c>
      <c r="F3116" s="99">
        <f t="shared" si="288"/>
        <v>0</v>
      </c>
      <c r="G3116" s="99">
        <f>IF(H3116&lt;Farms!$I$6*1000,(MIN(F3116,Farms!$L$6)),0)</f>
        <v>0</v>
      </c>
      <c r="H3116" s="100">
        <f t="shared" si="293"/>
        <v>310080.47348021675</v>
      </c>
      <c r="I3116" s="100">
        <f t="shared" si="289"/>
        <v>310080.47348021675</v>
      </c>
      <c r="J3116" s="100">
        <f>MIN(I3116,Farms!$I$6*1000)</f>
        <v>310080.47348021675</v>
      </c>
      <c r="K3116" s="100">
        <f>MAX(I3116-Farms!$I$6*1000, 0)</f>
        <v>0</v>
      </c>
      <c r="L3116" s="100">
        <f t="shared" si="290"/>
        <v>0</v>
      </c>
      <c r="M3116" s="100">
        <f t="shared" si="291"/>
        <v>0</v>
      </c>
      <c r="N3116" s="154">
        <f t="shared" si="292"/>
        <v>0</v>
      </c>
    </row>
    <row r="3117" spans="2:14" x14ac:dyDescent="0.25">
      <c r="B3117" s="4">
        <v>43594</v>
      </c>
      <c r="C3117" s="99">
        <f>'Farm Runoff'!$D3117</f>
        <v>0</v>
      </c>
      <c r="D3117" s="99">
        <f>'Irrigation Demand'!$D3117</f>
        <v>605.76344086021504</v>
      </c>
      <c r="E3117" s="99">
        <f>$C3117*Farms!$H$6/100</f>
        <v>0</v>
      </c>
      <c r="F3117" s="99">
        <f t="shared" si="288"/>
        <v>0</v>
      </c>
      <c r="G3117" s="99">
        <f>IF(H3117&lt;Farms!$I$6*1000,(MIN(F3117,Farms!$L$6)),0)</f>
        <v>0</v>
      </c>
      <c r="H3117" s="100">
        <f t="shared" si="293"/>
        <v>310080.47348021675</v>
      </c>
      <c r="I3117" s="100">
        <f t="shared" si="289"/>
        <v>309474.71003935655</v>
      </c>
      <c r="J3117" s="100">
        <f>MIN(I3117,Farms!$I$6*1000)</f>
        <v>309474.71003935655</v>
      </c>
      <c r="K3117" s="100">
        <f>MAX(I3117-Farms!$I$6*1000, 0)</f>
        <v>0</v>
      </c>
      <c r="L3117" s="100">
        <f t="shared" si="290"/>
        <v>0</v>
      </c>
      <c r="M3117" s="100">
        <f t="shared" si="291"/>
        <v>121.15268817204301</v>
      </c>
      <c r="N3117" s="154">
        <f t="shared" si="292"/>
        <v>121.15268817204301</v>
      </c>
    </row>
    <row r="3118" spans="2:14" x14ac:dyDescent="0.25">
      <c r="B3118" s="4">
        <v>43595</v>
      </c>
      <c r="C3118" s="99">
        <f>'Farm Runoff'!$D3118</f>
        <v>0</v>
      </c>
      <c r="D3118" s="99">
        <f>'Irrigation Demand'!$D3118</f>
        <v>605.76344086021504</v>
      </c>
      <c r="E3118" s="99">
        <f>$C3118*Farms!$H$6/100</f>
        <v>0</v>
      </c>
      <c r="F3118" s="99">
        <f t="shared" si="288"/>
        <v>0</v>
      </c>
      <c r="G3118" s="99">
        <f>IF(H3118&lt;Farms!$I$6*1000,(MIN(F3118,Farms!$L$6)),0)</f>
        <v>0</v>
      </c>
      <c r="H3118" s="100">
        <f t="shared" si="293"/>
        <v>309474.71003935655</v>
      </c>
      <c r="I3118" s="100">
        <f t="shared" si="289"/>
        <v>308868.94659849635</v>
      </c>
      <c r="J3118" s="100">
        <f>MIN(I3118,Farms!$I$6*1000)</f>
        <v>308868.94659849635</v>
      </c>
      <c r="K3118" s="100">
        <f>MAX(I3118-Farms!$I$6*1000, 0)</f>
        <v>0</v>
      </c>
      <c r="L3118" s="100">
        <f t="shared" si="290"/>
        <v>0</v>
      </c>
      <c r="M3118" s="100">
        <f t="shared" si="291"/>
        <v>121.15268817204301</v>
      </c>
      <c r="N3118" s="154">
        <f t="shared" si="292"/>
        <v>121.15268817204301</v>
      </c>
    </row>
    <row r="3119" spans="2:14" x14ac:dyDescent="0.25">
      <c r="B3119" s="4">
        <v>43596</v>
      </c>
      <c r="C3119" s="99">
        <f>'Farm Runoff'!$D3119</f>
        <v>0</v>
      </c>
      <c r="D3119" s="99">
        <f>'Irrigation Demand'!$D3119</f>
        <v>605.76344086021504</v>
      </c>
      <c r="E3119" s="99">
        <f>$C3119*Farms!$H$6/100</f>
        <v>0</v>
      </c>
      <c r="F3119" s="99">
        <f t="shared" si="288"/>
        <v>0</v>
      </c>
      <c r="G3119" s="99">
        <f>IF(H3119&lt;Farms!$I$6*1000,(MIN(F3119,Farms!$L$6)),0)</f>
        <v>0</v>
      </c>
      <c r="H3119" s="100">
        <f t="shared" si="293"/>
        <v>308868.94659849635</v>
      </c>
      <c r="I3119" s="100">
        <f t="shared" si="289"/>
        <v>308263.18315763614</v>
      </c>
      <c r="J3119" s="100">
        <f>MIN(I3119,Farms!$I$6*1000)</f>
        <v>308263.18315763614</v>
      </c>
      <c r="K3119" s="100">
        <f>MAX(I3119-Farms!$I$6*1000, 0)</f>
        <v>0</v>
      </c>
      <c r="L3119" s="100">
        <f t="shared" si="290"/>
        <v>0</v>
      </c>
      <c r="M3119" s="100">
        <f t="shared" si="291"/>
        <v>121.15268817204301</v>
      </c>
      <c r="N3119" s="154">
        <f t="shared" si="292"/>
        <v>121.15268817204301</v>
      </c>
    </row>
    <row r="3120" spans="2:14" x14ac:dyDescent="0.25">
      <c r="B3120" s="4">
        <v>43597</v>
      </c>
      <c r="C3120" s="99">
        <f>'Farm Runoff'!$D3120</f>
        <v>0</v>
      </c>
      <c r="D3120" s="99">
        <f>'Irrigation Demand'!$D3120</f>
        <v>605.76344086021504</v>
      </c>
      <c r="E3120" s="99">
        <f>$C3120*Farms!$H$6/100</f>
        <v>0</v>
      </c>
      <c r="F3120" s="99">
        <f t="shared" si="288"/>
        <v>0</v>
      </c>
      <c r="G3120" s="99">
        <f>IF(H3120&lt;Farms!$I$6*1000,(MIN(F3120,Farms!$L$6)),0)</f>
        <v>0</v>
      </c>
      <c r="H3120" s="100">
        <f t="shared" si="293"/>
        <v>308263.18315763614</v>
      </c>
      <c r="I3120" s="100">
        <f t="shared" si="289"/>
        <v>307657.41971677594</v>
      </c>
      <c r="J3120" s="100">
        <f>MIN(I3120,Farms!$I$6*1000)</f>
        <v>307657.41971677594</v>
      </c>
      <c r="K3120" s="100">
        <f>MAX(I3120-Farms!$I$6*1000, 0)</f>
        <v>0</v>
      </c>
      <c r="L3120" s="100">
        <f t="shared" si="290"/>
        <v>0</v>
      </c>
      <c r="M3120" s="100">
        <f t="shared" si="291"/>
        <v>121.15268817204301</v>
      </c>
      <c r="N3120" s="154">
        <f t="shared" si="292"/>
        <v>121.15268817204301</v>
      </c>
    </row>
    <row r="3121" spans="2:14" x14ac:dyDescent="0.25">
      <c r="B3121" s="4">
        <v>43598</v>
      </c>
      <c r="C3121" s="99">
        <f>'Farm Runoff'!$D3121</f>
        <v>0</v>
      </c>
      <c r="D3121" s="99">
        <f>'Irrigation Demand'!$D3121</f>
        <v>605.76344086021504</v>
      </c>
      <c r="E3121" s="99">
        <f>$C3121*Farms!$H$6/100</f>
        <v>0</v>
      </c>
      <c r="F3121" s="99">
        <f t="shared" si="288"/>
        <v>0</v>
      </c>
      <c r="G3121" s="99">
        <f>IF(H3121&lt;Farms!$I$6*1000,(MIN(F3121,Farms!$L$6)),0)</f>
        <v>0</v>
      </c>
      <c r="H3121" s="100">
        <f t="shared" si="293"/>
        <v>307657.41971677594</v>
      </c>
      <c r="I3121" s="100">
        <f t="shared" si="289"/>
        <v>307051.65627591574</v>
      </c>
      <c r="J3121" s="100">
        <f>MIN(I3121,Farms!$I$6*1000)</f>
        <v>307051.65627591574</v>
      </c>
      <c r="K3121" s="100">
        <f>MAX(I3121-Farms!$I$6*1000, 0)</f>
        <v>0</v>
      </c>
      <c r="L3121" s="100">
        <f t="shared" si="290"/>
        <v>0</v>
      </c>
      <c r="M3121" s="100">
        <f t="shared" si="291"/>
        <v>121.15268817204301</v>
      </c>
      <c r="N3121" s="154">
        <f t="shared" si="292"/>
        <v>121.15268817204301</v>
      </c>
    </row>
    <row r="3122" spans="2:14" x14ac:dyDescent="0.25">
      <c r="B3122" s="4">
        <v>43599</v>
      </c>
      <c r="C3122" s="99">
        <f>'Farm Runoff'!$D3122</f>
        <v>0</v>
      </c>
      <c r="D3122" s="99">
        <f>'Irrigation Demand'!$D3122</f>
        <v>605.76344086021504</v>
      </c>
      <c r="E3122" s="99">
        <f>$C3122*Farms!$H$6/100</f>
        <v>0</v>
      </c>
      <c r="F3122" s="99">
        <f t="shared" si="288"/>
        <v>0</v>
      </c>
      <c r="G3122" s="99">
        <f>IF(H3122&lt;Farms!$I$6*1000,(MIN(F3122,Farms!$L$6)),0)</f>
        <v>0</v>
      </c>
      <c r="H3122" s="100">
        <f t="shared" si="293"/>
        <v>307051.65627591574</v>
      </c>
      <c r="I3122" s="100">
        <f t="shared" si="289"/>
        <v>306445.89283505554</v>
      </c>
      <c r="J3122" s="100">
        <f>MIN(I3122,Farms!$I$6*1000)</f>
        <v>306445.89283505554</v>
      </c>
      <c r="K3122" s="100">
        <f>MAX(I3122-Farms!$I$6*1000, 0)</f>
        <v>0</v>
      </c>
      <c r="L3122" s="100">
        <f t="shared" si="290"/>
        <v>0</v>
      </c>
      <c r="M3122" s="100">
        <f t="shared" si="291"/>
        <v>121.15268817204301</v>
      </c>
      <c r="N3122" s="154">
        <f t="shared" si="292"/>
        <v>121.15268817204301</v>
      </c>
    </row>
    <row r="3123" spans="2:14" x14ac:dyDescent="0.25">
      <c r="B3123" s="4">
        <v>43600</v>
      </c>
      <c r="C3123" s="99">
        <f>'Farm Runoff'!$D3123</f>
        <v>0</v>
      </c>
      <c r="D3123" s="99">
        <f>'Irrigation Demand'!$D3123</f>
        <v>605.76344086021504</v>
      </c>
      <c r="E3123" s="99">
        <f>$C3123*Farms!$H$6/100</f>
        <v>0</v>
      </c>
      <c r="F3123" s="99">
        <f t="shared" si="288"/>
        <v>0</v>
      </c>
      <c r="G3123" s="99">
        <f>IF(H3123&lt;Farms!$I$6*1000,(MIN(F3123,Farms!$L$6)),0)</f>
        <v>0</v>
      </c>
      <c r="H3123" s="100">
        <f t="shared" si="293"/>
        <v>306445.89283505554</v>
      </c>
      <c r="I3123" s="100">
        <f t="shared" si="289"/>
        <v>305840.12939419533</v>
      </c>
      <c r="J3123" s="100">
        <f>MIN(I3123,Farms!$I$6*1000)</f>
        <v>305840.12939419533</v>
      </c>
      <c r="K3123" s="100">
        <f>MAX(I3123-Farms!$I$6*1000, 0)</f>
        <v>0</v>
      </c>
      <c r="L3123" s="100">
        <f t="shared" si="290"/>
        <v>0</v>
      </c>
      <c r="M3123" s="100">
        <f t="shared" si="291"/>
        <v>121.15268817204301</v>
      </c>
      <c r="N3123" s="154">
        <f t="shared" si="292"/>
        <v>121.15268817204301</v>
      </c>
    </row>
    <row r="3124" spans="2:14" x14ac:dyDescent="0.25">
      <c r="B3124" s="4">
        <v>43601</v>
      </c>
      <c r="C3124" s="99">
        <f>'Farm Runoff'!$D3124</f>
        <v>0</v>
      </c>
      <c r="D3124" s="99">
        <f>'Irrigation Demand'!$D3124</f>
        <v>605.76344086021504</v>
      </c>
      <c r="E3124" s="99">
        <f>$C3124*Farms!$H$6/100</f>
        <v>0</v>
      </c>
      <c r="F3124" s="99">
        <f t="shared" si="288"/>
        <v>0</v>
      </c>
      <c r="G3124" s="99">
        <f>IF(H3124&lt;Farms!$I$6*1000,(MIN(F3124,Farms!$L$6)),0)</f>
        <v>0</v>
      </c>
      <c r="H3124" s="100">
        <f t="shared" si="293"/>
        <v>305840.12939419533</v>
      </c>
      <c r="I3124" s="100">
        <f t="shared" si="289"/>
        <v>305234.36595333513</v>
      </c>
      <c r="J3124" s="100">
        <f>MIN(I3124,Farms!$I$6*1000)</f>
        <v>305234.36595333513</v>
      </c>
      <c r="K3124" s="100">
        <f>MAX(I3124-Farms!$I$6*1000, 0)</f>
        <v>0</v>
      </c>
      <c r="L3124" s="100">
        <f t="shared" si="290"/>
        <v>0</v>
      </c>
      <c r="M3124" s="100">
        <f t="shared" si="291"/>
        <v>121.15268817204301</v>
      </c>
      <c r="N3124" s="154">
        <f t="shared" si="292"/>
        <v>121.15268817204301</v>
      </c>
    </row>
    <row r="3125" spans="2:14" x14ac:dyDescent="0.25">
      <c r="B3125" s="4">
        <v>43602</v>
      </c>
      <c r="C3125" s="99">
        <f>'Farm Runoff'!$D3125</f>
        <v>0</v>
      </c>
      <c r="D3125" s="99">
        <f>'Irrigation Demand'!$D3125</f>
        <v>605.76344086021504</v>
      </c>
      <c r="E3125" s="99">
        <f>$C3125*Farms!$H$6/100</f>
        <v>0</v>
      </c>
      <c r="F3125" s="99">
        <f t="shared" si="288"/>
        <v>0</v>
      </c>
      <c r="G3125" s="99">
        <f>IF(H3125&lt;Farms!$I$6*1000,(MIN(F3125,Farms!$L$6)),0)</f>
        <v>0</v>
      </c>
      <c r="H3125" s="100">
        <f t="shared" si="293"/>
        <v>305234.36595333513</v>
      </c>
      <c r="I3125" s="100">
        <f t="shared" si="289"/>
        <v>304628.60251247493</v>
      </c>
      <c r="J3125" s="100">
        <f>MIN(I3125,Farms!$I$6*1000)</f>
        <v>304628.60251247493</v>
      </c>
      <c r="K3125" s="100">
        <f>MAX(I3125-Farms!$I$6*1000, 0)</f>
        <v>0</v>
      </c>
      <c r="L3125" s="100">
        <f t="shared" si="290"/>
        <v>0</v>
      </c>
      <c r="M3125" s="100">
        <f t="shared" si="291"/>
        <v>121.15268817204301</v>
      </c>
      <c r="N3125" s="154">
        <f t="shared" si="292"/>
        <v>121.15268817204301</v>
      </c>
    </row>
    <row r="3126" spans="2:14" x14ac:dyDescent="0.25">
      <c r="B3126" s="4">
        <v>43603</v>
      </c>
      <c r="C3126" s="99">
        <f>'Farm Runoff'!$D3126</f>
        <v>0</v>
      </c>
      <c r="D3126" s="99">
        <f>'Irrigation Demand'!$D3126</f>
        <v>605.76344086021504</v>
      </c>
      <c r="E3126" s="99">
        <f>$C3126*Farms!$H$6/100</f>
        <v>0</v>
      </c>
      <c r="F3126" s="99">
        <f t="shared" si="288"/>
        <v>0</v>
      </c>
      <c r="G3126" s="99">
        <f>IF(H3126&lt;Farms!$I$6*1000,(MIN(F3126,Farms!$L$6)),0)</f>
        <v>0</v>
      </c>
      <c r="H3126" s="100">
        <f t="shared" si="293"/>
        <v>304628.60251247493</v>
      </c>
      <c r="I3126" s="100">
        <f t="shared" si="289"/>
        <v>304022.83907161473</v>
      </c>
      <c r="J3126" s="100">
        <f>MIN(I3126,Farms!$I$6*1000)</f>
        <v>304022.83907161473</v>
      </c>
      <c r="K3126" s="100">
        <f>MAX(I3126-Farms!$I$6*1000, 0)</f>
        <v>0</v>
      </c>
      <c r="L3126" s="100">
        <f t="shared" si="290"/>
        <v>0</v>
      </c>
      <c r="M3126" s="100">
        <f t="shared" si="291"/>
        <v>121.15268817204301</v>
      </c>
      <c r="N3126" s="154">
        <f t="shared" si="292"/>
        <v>121.15268817204301</v>
      </c>
    </row>
    <row r="3127" spans="2:14" x14ac:dyDescent="0.25">
      <c r="B3127" s="4">
        <v>43604</v>
      </c>
      <c r="C3127" s="99">
        <f>'Farm Runoff'!$D3127</f>
        <v>0</v>
      </c>
      <c r="D3127" s="99">
        <f>'Irrigation Demand'!$D3127</f>
        <v>605.76344086021504</v>
      </c>
      <c r="E3127" s="99">
        <f>$C3127*Farms!$H$6/100</f>
        <v>0</v>
      </c>
      <c r="F3127" s="99">
        <f t="shared" si="288"/>
        <v>0</v>
      </c>
      <c r="G3127" s="99">
        <f>IF(H3127&lt;Farms!$I$6*1000,(MIN(F3127,Farms!$L$6)),0)</f>
        <v>0</v>
      </c>
      <c r="H3127" s="100">
        <f t="shared" si="293"/>
        <v>304022.83907161473</v>
      </c>
      <c r="I3127" s="100">
        <f t="shared" si="289"/>
        <v>303417.07563075452</v>
      </c>
      <c r="J3127" s="100">
        <f>MIN(I3127,Farms!$I$6*1000)</f>
        <v>303417.07563075452</v>
      </c>
      <c r="K3127" s="100">
        <f>MAX(I3127-Farms!$I$6*1000, 0)</f>
        <v>0</v>
      </c>
      <c r="L3127" s="100">
        <f t="shared" si="290"/>
        <v>0</v>
      </c>
      <c r="M3127" s="100">
        <f t="shared" si="291"/>
        <v>121.15268817204301</v>
      </c>
      <c r="N3127" s="154">
        <f t="shared" si="292"/>
        <v>121.15268817204301</v>
      </c>
    </row>
    <row r="3128" spans="2:14" x14ac:dyDescent="0.25">
      <c r="B3128" s="4">
        <v>43605</v>
      </c>
      <c r="C3128" s="99">
        <f>'Farm Runoff'!$D3128</f>
        <v>0</v>
      </c>
      <c r="D3128" s="99">
        <f>'Irrigation Demand'!$D3128</f>
        <v>0</v>
      </c>
      <c r="E3128" s="99">
        <f>$C3128*Farms!$H$6/100</f>
        <v>0</v>
      </c>
      <c r="F3128" s="99">
        <f t="shared" si="288"/>
        <v>0</v>
      </c>
      <c r="G3128" s="99">
        <f>IF(H3128&lt;Farms!$I$6*1000,(MIN(F3128,Farms!$L$6)),0)</f>
        <v>0</v>
      </c>
      <c r="H3128" s="100">
        <f t="shared" si="293"/>
        <v>303417.07563075452</v>
      </c>
      <c r="I3128" s="100">
        <f t="shared" si="289"/>
        <v>303417.07563075452</v>
      </c>
      <c r="J3128" s="100">
        <f>MIN(I3128,Farms!$I$6*1000)</f>
        <v>303417.07563075452</v>
      </c>
      <c r="K3128" s="100">
        <f>MAX(I3128-Farms!$I$6*1000, 0)</f>
        <v>0</v>
      </c>
      <c r="L3128" s="100">
        <f t="shared" si="290"/>
        <v>0</v>
      </c>
      <c r="M3128" s="100">
        <f t="shared" si="291"/>
        <v>0</v>
      </c>
      <c r="N3128" s="154">
        <f t="shared" si="292"/>
        <v>0</v>
      </c>
    </row>
    <row r="3129" spans="2:14" x14ac:dyDescent="0.25">
      <c r="B3129" s="4">
        <v>43606</v>
      </c>
      <c r="C3129" s="99">
        <f>'Farm Runoff'!$D3129</f>
        <v>0</v>
      </c>
      <c r="D3129" s="99">
        <f>'Irrigation Demand'!$D3129</f>
        <v>605.76344086021504</v>
      </c>
      <c r="E3129" s="99">
        <f>$C3129*Farms!$H$6/100</f>
        <v>0</v>
      </c>
      <c r="F3129" s="99">
        <f t="shared" si="288"/>
        <v>0</v>
      </c>
      <c r="G3129" s="99">
        <f>IF(H3129&lt;Farms!$I$6*1000,(MIN(F3129,Farms!$L$6)),0)</f>
        <v>0</v>
      </c>
      <c r="H3129" s="100">
        <f t="shared" si="293"/>
        <v>303417.07563075452</v>
      </c>
      <c r="I3129" s="100">
        <f t="shared" si="289"/>
        <v>302811.31218989432</v>
      </c>
      <c r="J3129" s="100">
        <f>MIN(I3129,Farms!$I$6*1000)</f>
        <v>302811.31218989432</v>
      </c>
      <c r="K3129" s="100">
        <f>MAX(I3129-Farms!$I$6*1000, 0)</f>
        <v>0</v>
      </c>
      <c r="L3129" s="100">
        <f t="shared" si="290"/>
        <v>0</v>
      </c>
      <c r="M3129" s="100">
        <f t="shared" si="291"/>
        <v>121.15268817204301</v>
      </c>
      <c r="N3129" s="154">
        <f t="shared" si="292"/>
        <v>121.15268817204301</v>
      </c>
    </row>
    <row r="3130" spans="2:14" x14ac:dyDescent="0.25">
      <c r="B3130" s="4">
        <v>43607</v>
      </c>
      <c r="C3130" s="99">
        <f>'Farm Runoff'!$D3130</f>
        <v>0</v>
      </c>
      <c r="D3130" s="99">
        <f>'Irrigation Demand'!$D3130</f>
        <v>605.76344086021504</v>
      </c>
      <c r="E3130" s="99">
        <f>$C3130*Farms!$H$6/100</f>
        <v>0</v>
      </c>
      <c r="F3130" s="99">
        <f t="shared" si="288"/>
        <v>0</v>
      </c>
      <c r="G3130" s="99">
        <f>IF(H3130&lt;Farms!$I$6*1000,(MIN(F3130,Farms!$L$6)),0)</f>
        <v>0</v>
      </c>
      <c r="H3130" s="100">
        <f t="shared" si="293"/>
        <v>302811.31218989432</v>
      </c>
      <c r="I3130" s="100">
        <f t="shared" si="289"/>
        <v>302205.54874903412</v>
      </c>
      <c r="J3130" s="100">
        <f>MIN(I3130,Farms!$I$6*1000)</f>
        <v>302205.54874903412</v>
      </c>
      <c r="K3130" s="100">
        <f>MAX(I3130-Farms!$I$6*1000, 0)</f>
        <v>0</v>
      </c>
      <c r="L3130" s="100">
        <f t="shared" si="290"/>
        <v>0</v>
      </c>
      <c r="M3130" s="100">
        <f t="shared" si="291"/>
        <v>121.15268817204301</v>
      </c>
      <c r="N3130" s="154">
        <f t="shared" si="292"/>
        <v>121.15268817204301</v>
      </c>
    </row>
    <row r="3131" spans="2:14" x14ac:dyDescent="0.25">
      <c r="B3131" s="4">
        <v>43608</v>
      </c>
      <c r="C3131" s="99">
        <f>'Farm Runoff'!$D3131</f>
        <v>0</v>
      </c>
      <c r="D3131" s="99">
        <f>'Irrigation Demand'!$D3131</f>
        <v>605.76344086021504</v>
      </c>
      <c r="E3131" s="99">
        <f>$C3131*Farms!$H$6/100</f>
        <v>0</v>
      </c>
      <c r="F3131" s="99">
        <f t="shared" si="288"/>
        <v>0</v>
      </c>
      <c r="G3131" s="99">
        <f>IF(H3131&lt;Farms!$I$6*1000,(MIN(F3131,Farms!$L$6)),0)</f>
        <v>0</v>
      </c>
      <c r="H3131" s="100">
        <f t="shared" si="293"/>
        <v>302205.54874903412</v>
      </c>
      <c r="I3131" s="100">
        <f t="shared" si="289"/>
        <v>301599.78530817392</v>
      </c>
      <c r="J3131" s="100">
        <f>MIN(I3131,Farms!$I$6*1000)</f>
        <v>301599.78530817392</v>
      </c>
      <c r="K3131" s="100">
        <f>MAX(I3131-Farms!$I$6*1000, 0)</f>
        <v>0</v>
      </c>
      <c r="L3131" s="100">
        <f t="shared" si="290"/>
        <v>0</v>
      </c>
      <c r="M3131" s="100">
        <f t="shared" si="291"/>
        <v>121.15268817204301</v>
      </c>
      <c r="N3131" s="154">
        <f t="shared" si="292"/>
        <v>121.15268817204301</v>
      </c>
    </row>
    <row r="3132" spans="2:14" x14ac:dyDescent="0.25">
      <c r="B3132" s="4">
        <v>43609</v>
      </c>
      <c r="C3132" s="99">
        <f>'Farm Runoff'!$D3132</f>
        <v>0</v>
      </c>
      <c r="D3132" s="99">
        <f>'Irrigation Demand'!$D3132</f>
        <v>605.76344086021504</v>
      </c>
      <c r="E3132" s="99">
        <f>$C3132*Farms!$H$6/100</f>
        <v>0</v>
      </c>
      <c r="F3132" s="99">
        <f t="shared" si="288"/>
        <v>0</v>
      </c>
      <c r="G3132" s="99">
        <f>IF(H3132&lt;Farms!$I$6*1000,(MIN(F3132,Farms!$L$6)),0)</f>
        <v>0</v>
      </c>
      <c r="H3132" s="100">
        <f t="shared" si="293"/>
        <v>301599.78530817392</v>
      </c>
      <c r="I3132" s="100">
        <f t="shared" si="289"/>
        <v>300994.02186731371</v>
      </c>
      <c r="J3132" s="100">
        <f>MIN(I3132,Farms!$I$6*1000)</f>
        <v>300994.02186731371</v>
      </c>
      <c r="K3132" s="100">
        <f>MAX(I3132-Farms!$I$6*1000, 0)</f>
        <v>0</v>
      </c>
      <c r="L3132" s="100">
        <f t="shared" si="290"/>
        <v>0</v>
      </c>
      <c r="M3132" s="100">
        <f t="shared" si="291"/>
        <v>121.15268817204301</v>
      </c>
      <c r="N3132" s="154">
        <f t="shared" si="292"/>
        <v>121.15268817204301</v>
      </c>
    </row>
    <row r="3133" spans="2:14" x14ac:dyDescent="0.25">
      <c r="B3133" s="4">
        <v>43610</v>
      </c>
      <c r="C3133" s="99">
        <f>'Farm Runoff'!$D3133</f>
        <v>0</v>
      </c>
      <c r="D3133" s="99">
        <f>'Irrigation Demand'!$D3133</f>
        <v>605.76344086021504</v>
      </c>
      <c r="E3133" s="99">
        <f>$C3133*Farms!$H$6/100</f>
        <v>0</v>
      </c>
      <c r="F3133" s="99">
        <f t="shared" si="288"/>
        <v>0</v>
      </c>
      <c r="G3133" s="99">
        <f>IF(H3133&lt;Farms!$I$6*1000,(MIN(F3133,Farms!$L$6)),0)</f>
        <v>0</v>
      </c>
      <c r="H3133" s="100">
        <f t="shared" si="293"/>
        <v>300994.02186731371</v>
      </c>
      <c r="I3133" s="100">
        <f t="shared" si="289"/>
        <v>300388.25842645351</v>
      </c>
      <c r="J3133" s="100">
        <f>MIN(I3133,Farms!$I$6*1000)</f>
        <v>300388.25842645351</v>
      </c>
      <c r="K3133" s="100">
        <f>MAX(I3133-Farms!$I$6*1000, 0)</f>
        <v>0</v>
      </c>
      <c r="L3133" s="100">
        <f t="shared" si="290"/>
        <v>0</v>
      </c>
      <c r="M3133" s="100">
        <f t="shared" si="291"/>
        <v>121.15268817204301</v>
      </c>
      <c r="N3133" s="154">
        <f t="shared" si="292"/>
        <v>121.15268817204301</v>
      </c>
    </row>
    <row r="3134" spans="2:14" x14ac:dyDescent="0.25">
      <c r="B3134" s="4">
        <v>43611</v>
      </c>
      <c r="C3134" s="99">
        <f>'Farm Runoff'!$D3134</f>
        <v>0</v>
      </c>
      <c r="D3134" s="99">
        <f>'Irrigation Demand'!$D3134</f>
        <v>605.76344086021504</v>
      </c>
      <c r="E3134" s="99">
        <f>$C3134*Farms!$H$6/100</f>
        <v>0</v>
      </c>
      <c r="F3134" s="99">
        <f t="shared" si="288"/>
        <v>0</v>
      </c>
      <c r="G3134" s="99">
        <f>IF(H3134&lt;Farms!$I$6*1000,(MIN(F3134,Farms!$L$6)),0)</f>
        <v>0</v>
      </c>
      <c r="H3134" s="100">
        <f t="shared" si="293"/>
        <v>300388.25842645351</v>
      </c>
      <c r="I3134" s="100">
        <f t="shared" si="289"/>
        <v>299782.49498559331</v>
      </c>
      <c r="J3134" s="100">
        <f>MIN(I3134,Farms!$I$6*1000)</f>
        <v>299782.49498559331</v>
      </c>
      <c r="K3134" s="100">
        <f>MAX(I3134-Farms!$I$6*1000, 0)</f>
        <v>0</v>
      </c>
      <c r="L3134" s="100">
        <f t="shared" si="290"/>
        <v>0</v>
      </c>
      <c r="M3134" s="100">
        <f t="shared" si="291"/>
        <v>121.15268817204301</v>
      </c>
      <c r="N3134" s="154">
        <f t="shared" si="292"/>
        <v>121.15268817204301</v>
      </c>
    </row>
    <row r="3135" spans="2:14" x14ac:dyDescent="0.25">
      <c r="B3135" s="4">
        <v>43612</v>
      </c>
      <c r="C3135" s="99">
        <f>'Farm Runoff'!$D3135</f>
        <v>0</v>
      </c>
      <c r="D3135" s="99">
        <f>'Irrigation Demand'!$D3135</f>
        <v>605.76344086021504</v>
      </c>
      <c r="E3135" s="99">
        <f>$C3135*Farms!$H$6/100</f>
        <v>0</v>
      </c>
      <c r="F3135" s="99">
        <f t="shared" si="288"/>
        <v>0</v>
      </c>
      <c r="G3135" s="99">
        <f>IF(H3135&lt;Farms!$I$6*1000,(MIN(F3135,Farms!$L$6)),0)</f>
        <v>0</v>
      </c>
      <c r="H3135" s="100">
        <f t="shared" si="293"/>
        <v>299782.49498559331</v>
      </c>
      <c r="I3135" s="100">
        <f t="shared" si="289"/>
        <v>299176.73154473311</v>
      </c>
      <c r="J3135" s="100">
        <f>MIN(I3135,Farms!$I$6*1000)</f>
        <v>299176.73154473311</v>
      </c>
      <c r="K3135" s="100">
        <f>MAX(I3135-Farms!$I$6*1000, 0)</f>
        <v>0</v>
      </c>
      <c r="L3135" s="100">
        <f t="shared" si="290"/>
        <v>0</v>
      </c>
      <c r="M3135" s="100">
        <f t="shared" si="291"/>
        <v>121.15268817204301</v>
      </c>
      <c r="N3135" s="154">
        <f t="shared" si="292"/>
        <v>121.15268817204301</v>
      </c>
    </row>
    <row r="3136" spans="2:14" x14ac:dyDescent="0.25">
      <c r="B3136" s="4">
        <v>43613</v>
      </c>
      <c r="C3136" s="99">
        <f>'Farm Runoff'!$D3136</f>
        <v>0</v>
      </c>
      <c r="D3136" s="99">
        <f>'Irrigation Demand'!$D3136</f>
        <v>605.76344086021504</v>
      </c>
      <c r="E3136" s="99">
        <f>$C3136*Farms!$H$6/100</f>
        <v>0</v>
      </c>
      <c r="F3136" s="99">
        <f t="shared" si="288"/>
        <v>0</v>
      </c>
      <c r="G3136" s="99">
        <f>IF(H3136&lt;Farms!$I$6*1000,(MIN(F3136,Farms!$L$6)),0)</f>
        <v>0</v>
      </c>
      <c r="H3136" s="100">
        <f t="shared" si="293"/>
        <v>299176.73154473311</v>
      </c>
      <c r="I3136" s="100">
        <f t="shared" si="289"/>
        <v>298570.9681038729</v>
      </c>
      <c r="J3136" s="100">
        <f>MIN(I3136,Farms!$I$6*1000)</f>
        <v>298570.9681038729</v>
      </c>
      <c r="K3136" s="100">
        <f>MAX(I3136-Farms!$I$6*1000, 0)</f>
        <v>0</v>
      </c>
      <c r="L3136" s="100">
        <f t="shared" si="290"/>
        <v>0</v>
      </c>
      <c r="M3136" s="100">
        <f t="shared" si="291"/>
        <v>121.15268817204301</v>
      </c>
      <c r="N3136" s="154">
        <f t="shared" si="292"/>
        <v>121.15268817204301</v>
      </c>
    </row>
    <row r="3137" spans="2:14" x14ac:dyDescent="0.25">
      <c r="B3137" s="4">
        <v>43614</v>
      </c>
      <c r="C3137" s="99">
        <f>'Farm Runoff'!$D3137</f>
        <v>0</v>
      </c>
      <c r="D3137" s="99">
        <f>'Irrigation Demand'!$D3137</f>
        <v>605.76344086021504</v>
      </c>
      <c r="E3137" s="99">
        <f>$C3137*Farms!$H$6/100</f>
        <v>0</v>
      </c>
      <c r="F3137" s="99">
        <f t="shared" si="288"/>
        <v>0</v>
      </c>
      <c r="G3137" s="99">
        <f>IF(H3137&lt;Farms!$I$6*1000,(MIN(F3137,Farms!$L$6)),0)</f>
        <v>0</v>
      </c>
      <c r="H3137" s="100">
        <f t="shared" si="293"/>
        <v>298570.9681038729</v>
      </c>
      <c r="I3137" s="100">
        <f t="shared" si="289"/>
        <v>297965.2046630127</v>
      </c>
      <c r="J3137" s="100">
        <f>MIN(I3137,Farms!$I$6*1000)</f>
        <v>297965.2046630127</v>
      </c>
      <c r="K3137" s="100">
        <f>MAX(I3137-Farms!$I$6*1000, 0)</f>
        <v>0</v>
      </c>
      <c r="L3137" s="100">
        <f t="shared" si="290"/>
        <v>0</v>
      </c>
      <c r="M3137" s="100">
        <f t="shared" si="291"/>
        <v>121.15268817204301</v>
      </c>
      <c r="N3137" s="154">
        <f t="shared" si="292"/>
        <v>121.15268817204301</v>
      </c>
    </row>
    <row r="3138" spans="2:14" x14ac:dyDescent="0.25">
      <c r="B3138" s="4">
        <v>43615</v>
      </c>
      <c r="C3138" s="99">
        <f>'Farm Runoff'!$D3138</f>
        <v>0</v>
      </c>
      <c r="D3138" s="99">
        <f>'Irrigation Demand'!$D3138</f>
        <v>605.76344086021504</v>
      </c>
      <c r="E3138" s="99">
        <f>$C3138*Farms!$H$6/100</f>
        <v>0</v>
      </c>
      <c r="F3138" s="99">
        <f t="shared" si="288"/>
        <v>0</v>
      </c>
      <c r="G3138" s="99">
        <f>IF(H3138&lt;Farms!$I$6*1000,(MIN(F3138,Farms!$L$6)),0)</f>
        <v>0</v>
      </c>
      <c r="H3138" s="100">
        <f t="shared" si="293"/>
        <v>297965.2046630127</v>
      </c>
      <c r="I3138" s="100">
        <f t="shared" si="289"/>
        <v>297359.4412221525</v>
      </c>
      <c r="J3138" s="100">
        <f>MIN(I3138,Farms!$I$6*1000)</f>
        <v>297359.4412221525</v>
      </c>
      <c r="K3138" s="100">
        <f>MAX(I3138-Farms!$I$6*1000, 0)</f>
        <v>0</v>
      </c>
      <c r="L3138" s="100">
        <f t="shared" si="290"/>
        <v>0</v>
      </c>
      <c r="M3138" s="100">
        <f t="shared" si="291"/>
        <v>121.15268817204301</v>
      </c>
      <c r="N3138" s="154">
        <f t="shared" si="292"/>
        <v>121.15268817204301</v>
      </c>
    </row>
    <row r="3139" spans="2:14" x14ac:dyDescent="0.25">
      <c r="B3139" s="4">
        <v>43616</v>
      </c>
      <c r="C3139" s="99">
        <f>'Farm Runoff'!$D3139</f>
        <v>0</v>
      </c>
      <c r="D3139" s="99">
        <f>'Irrigation Demand'!$D3139</f>
        <v>605.76344086021504</v>
      </c>
      <c r="E3139" s="99">
        <f>$C3139*Farms!$H$6/100</f>
        <v>0</v>
      </c>
      <c r="F3139" s="99">
        <f t="shared" si="288"/>
        <v>0</v>
      </c>
      <c r="G3139" s="99">
        <f>IF(H3139&lt;Farms!$I$6*1000,(MIN(F3139,Farms!$L$6)),0)</f>
        <v>0</v>
      </c>
      <c r="H3139" s="100">
        <f t="shared" si="293"/>
        <v>297359.4412221525</v>
      </c>
      <c r="I3139" s="100">
        <f t="shared" si="289"/>
        <v>296753.6777812923</v>
      </c>
      <c r="J3139" s="100">
        <f>MIN(I3139,Farms!$I$6*1000)</f>
        <v>296753.6777812923</v>
      </c>
      <c r="K3139" s="100">
        <f>MAX(I3139-Farms!$I$6*1000, 0)</f>
        <v>0</v>
      </c>
      <c r="L3139" s="100">
        <f t="shared" si="290"/>
        <v>0</v>
      </c>
      <c r="M3139" s="100">
        <f t="shared" si="291"/>
        <v>121.15268817204301</v>
      </c>
      <c r="N3139" s="154">
        <f t="shared" si="292"/>
        <v>121.15268817204301</v>
      </c>
    </row>
    <row r="3140" spans="2:14" x14ac:dyDescent="0.25">
      <c r="B3140" s="4">
        <v>43617</v>
      </c>
      <c r="C3140" s="99">
        <f>'Farm Runoff'!$D3140</f>
        <v>0</v>
      </c>
      <c r="D3140" s="99">
        <f>'Irrigation Demand'!$D3140</f>
        <v>399.96020202020208</v>
      </c>
      <c r="E3140" s="99">
        <f>$C3140*Farms!$H$6/100</f>
        <v>0</v>
      </c>
      <c r="F3140" s="99">
        <f t="shared" si="288"/>
        <v>0</v>
      </c>
      <c r="G3140" s="99">
        <f>IF(H3140&lt;Farms!$I$6*1000,(MIN(F3140,Farms!$L$6)),0)</f>
        <v>0</v>
      </c>
      <c r="H3140" s="100">
        <f t="shared" si="293"/>
        <v>296753.6777812923</v>
      </c>
      <c r="I3140" s="100">
        <f t="shared" si="289"/>
        <v>296353.71757927211</v>
      </c>
      <c r="J3140" s="100">
        <f>MIN(I3140,Farms!$I$6*1000)</f>
        <v>296353.71757927211</v>
      </c>
      <c r="K3140" s="100">
        <f>MAX(I3140-Farms!$I$6*1000, 0)</f>
        <v>0</v>
      </c>
      <c r="L3140" s="100">
        <f t="shared" si="290"/>
        <v>0</v>
      </c>
      <c r="M3140" s="100">
        <f t="shared" si="291"/>
        <v>79.992040404040424</v>
      </c>
      <c r="N3140" s="154">
        <f t="shared" si="292"/>
        <v>79.992040404040424</v>
      </c>
    </row>
    <row r="3141" spans="2:14" x14ac:dyDescent="0.25">
      <c r="B3141" s="4">
        <v>43618</v>
      </c>
      <c r="C3141" s="99">
        <f>'Farm Runoff'!$D3141</f>
        <v>0</v>
      </c>
      <c r="D3141" s="99">
        <f>'Irrigation Demand'!$D3141</f>
        <v>399.96020202020208</v>
      </c>
      <c r="E3141" s="99">
        <f>$C3141*Farms!$H$6/100</f>
        <v>0</v>
      </c>
      <c r="F3141" s="99">
        <f t="shared" si="288"/>
        <v>0</v>
      </c>
      <c r="G3141" s="99">
        <f>IF(H3141&lt;Farms!$I$6*1000,(MIN(F3141,Farms!$L$6)),0)</f>
        <v>0</v>
      </c>
      <c r="H3141" s="100">
        <f t="shared" si="293"/>
        <v>296353.71757927211</v>
      </c>
      <c r="I3141" s="100">
        <f t="shared" si="289"/>
        <v>295953.75737725192</v>
      </c>
      <c r="J3141" s="100">
        <f>MIN(I3141,Farms!$I$6*1000)</f>
        <v>295953.75737725192</v>
      </c>
      <c r="K3141" s="100">
        <f>MAX(I3141-Farms!$I$6*1000, 0)</f>
        <v>0</v>
      </c>
      <c r="L3141" s="100">
        <f t="shared" si="290"/>
        <v>0</v>
      </c>
      <c r="M3141" s="100">
        <f t="shared" si="291"/>
        <v>79.992040404040424</v>
      </c>
      <c r="N3141" s="154">
        <f t="shared" si="292"/>
        <v>79.992040404040424</v>
      </c>
    </row>
    <row r="3142" spans="2:14" x14ac:dyDescent="0.25">
      <c r="B3142" s="4">
        <v>43619</v>
      </c>
      <c r="C3142" s="99">
        <f>'Farm Runoff'!$D3142</f>
        <v>0</v>
      </c>
      <c r="D3142" s="99">
        <f>'Irrigation Demand'!$D3142</f>
        <v>399.96020202020208</v>
      </c>
      <c r="E3142" s="99">
        <f>$C3142*Farms!$H$6/100</f>
        <v>0</v>
      </c>
      <c r="F3142" s="99">
        <f t="shared" si="288"/>
        <v>0</v>
      </c>
      <c r="G3142" s="99">
        <f>IF(H3142&lt;Farms!$I$6*1000,(MIN(F3142,Farms!$L$6)),0)</f>
        <v>0</v>
      </c>
      <c r="H3142" s="100">
        <f t="shared" si="293"/>
        <v>295953.75737725192</v>
      </c>
      <c r="I3142" s="100">
        <f t="shared" si="289"/>
        <v>295553.79717523174</v>
      </c>
      <c r="J3142" s="100">
        <f>MIN(I3142,Farms!$I$6*1000)</f>
        <v>295553.79717523174</v>
      </c>
      <c r="K3142" s="100">
        <f>MAX(I3142-Farms!$I$6*1000, 0)</f>
        <v>0</v>
      </c>
      <c r="L3142" s="100">
        <f t="shared" si="290"/>
        <v>0</v>
      </c>
      <c r="M3142" s="100">
        <f t="shared" si="291"/>
        <v>79.992040404040424</v>
      </c>
      <c r="N3142" s="154">
        <f t="shared" si="292"/>
        <v>79.992040404040424</v>
      </c>
    </row>
    <row r="3143" spans="2:14" x14ac:dyDescent="0.25">
      <c r="B3143" s="4">
        <v>43620</v>
      </c>
      <c r="C3143" s="99">
        <f>'Farm Runoff'!$D3143</f>
        <v>0</v>
      </c>
      <c r="D3143" s="99">
        <f>'Irrigation Demand'!$D3143</f>
        <v>399.96020202020208</v>
      </c>
      <c r="E3143" s="99">
        <f>$C3143*Farms!$H$6/100</f>
        <v>0</v>
      </c>
      <c r="F3143" s="99">
        <f t="shared" ref="F3143:F3206" si="294">C3143-E3143</f>
        <v>0</v>
      </c>
      <c r="G3143" s="99">
        <f>IF(H3143&lt;Farms!$I$6*1000,(MIN(F3143,Farms!$L$6)),0)</f>
        <v>0</v>
      </c>
      <c r="H3143" s="100">
        <f t="shared" si="293"/>
        <v>295553.79717523174</v>
      </c>
      <c r="I3143" s="100">
        <f t="shared" ref="I3143:I3206" si="295">H3143+E3143+G3143-D3143</f>
        <v>295153.83697321155</v>
      </c>
      <c r="J3143" s="100">
        <f>MIN(I3143,Farms!$I$6*1000)</f>
        <v>295153.83697321155</v>
      </c>
      <c r="K3143" s="100">
        <f>MAX(I3143-Farms!$I$6*1000, 0)</f>
        <v>0</v>
      </c>
      <c r="L3143" s="100">
        <f t="shared" ref="L3143:L3206" si="296">F3143-G3143</f>
        <v>0</v>
      </c>
      <c r="M3143" s="100">
        <f t="shared" ref="M3143:M3206" si="297">D3143*0.2</f>
        <v>79.992040404040424</v>
      </c>
      <c r="N3143" s="154">
        <f t="shared" ref="N3143:N3206" si="298">K3143+L3143+M3143</f>
        <v>79.992040404040424</v>
      </c>
    </row>
    <row r="3144" spans="2:14" x14ac:dyDescent="0.25">
      <c r="B3144" s="4">
        <v>43621</v>
      </c>
      <c r="C3144" s="99">
        <f>'Farm Runoff'!$D3144</f>
        <v>0</v>
      </c>
      <c r="D3144" s="99">
        <f>'Irrigation Demand'!$D3144</f>
        <v>0</v>
      </c>
      <c r="E3144" s="99">
        <f>$C3144*Farms!$H$6/100</f>
        <v>0</v>
      </c>
      <c r="F3144" s="99">
        <f t="shared" si="294"/>
        <v>0</v>
      </c>
      <c r="G3144" s="99">
        <f>IF(H3144&lt;Farms!$I$6*1000,(MIN(F3144,Farms!$L$6)),0)</f>
        <v>0</v>
      </c>
      <c r="H3144" s="100">
        <f t="shared" ref="H3144:H3207" si="299">J3143</f>
        <v>295153.83697321155</v>
      </c>
      <c r="I3144" s="100">
        <f t="shared" si="295"/>
        <v>295153.83697321155</v>
      </c>
      <c r="J3144" s="100">
        <f>MIN(I3144,Farms!$I$6*1000)</f>
        <v>295153.83697321155</v>
      </c>
      <c r="K3144" s="100">
        <f>MAX(I3144-Farms!$I$6*1000, 0)</f>
        <v>0</v>
      </c>
      <c r="L3144" s="100">
        <f t="shared" si="296"/>
        <v>0</v>
      </c>
      <c r="M3144" s="100">
        <f t="shared" si="297"/>
        <v>0</v>
      </c>
      <c r="N3144" s="154">
        <f t="shared" si="298"/>
        <v>0</v>
      </c>
    </row>
    <row r="3145" spans="2:14" x14ac:dyDescent="0.25">
      <c r="B3145" s="4">
        <v>43622</v>
      </c>
      <c r="C3145" s="99">
        <f>'Farm Runoff'!$D3145</f>
        <v>0</v>
      </c>
      <c r="D3145" s="99">
        <f>'Irrigation Demand'!$D3145</f>
        <v>0</v>
      </c>
      <c r="E3145" s="99">
        <f>$C3145*Farms!$H$6/100</f>
        <v>0</v>
      </c>
      <c r="F3145" s="99">
        <f t="shared" si="294"/>
        <v>0</v>
      </c>
      <c r="G3145" s="99">
        <f>IF(H3145&lt;Farms!$I$6*1000,(MIN(F3145,Farms!$L$6)),0)</f>
        <v>0</v>
      </c>
      <c r="H3145" s="100">
        <f t="shared" si="299"/>
        <v>295153.83697321155</v>
      </c>
      <c r="I3145" s="100">
        <f t="shared" si="295"/>
        <v>295153.83697321155</v>
      </c>
      <c r="J3145" s="100">
        <f>MIN(I3145,Farms!$I$6*1000)</f>
        <v>295153.83697321155</v>
      </c>
      <c r="K3145" s="100">
        <f>MAX(I3145-Farms!$I$6*1000, 0)</f>
        <v>0</v>
      </c>
      <c r="L3145" s="100">
        <f t="shared" si="296"/>
        <v>0</v>
      </c>
      <c r="M3145" s="100">
        <f t="shared" si="297"/>
        <v>0</v>
      </c>
      <c r="N3145" s="154">
        <f t="shared" si="298"/>
        <v>0</v>
      </c>
    </row>
    <row r="3146" spans="2:14" x14ac:dyDescent="0.25">
      <c r="B3146" s="4">
        <v>43623</v>
      </c>
      <c r="C3146" s="99">
        <f>'Farm Runoff'!$D3146</f>
        <v>0</v>
      </c>
      <c r="D3146" s="99">
        <f>'Irrigation Demand'!$D3146</f>
        <v>399.96020202020208</v>
      </c>
      <c r="E3146" s="99">
        <f>$C3146*Farms!$H$6/100</f>
        <v>0</v>
      </c>
      <c r="F3146" s="99">
        <f t="shared" si="294"/>
        <v>0</v>
      </c>
      <c r="G3146" s="99">
        <f>IF(H3146&lt;Farms!$I$6*1000,(MIN(F3146,Farms!$L$6)),0)</f>
        <v>0</v>
      </c>
      <c r="H3146" s="100">
        <f t="shared" si="299"/>
        <v>295153.83697321155</v>
      </c>
      <c r="I3146" s="100">
        <f t="shared" si="295"/>
        <v>294753.87677119137</v>
      </c>
      <c r="J3146" s="100">
        <f>MIN(I3146,Farms!$I$6*1000)</f>
        <v>294753.87677119137</v>
      </c>
      <c r="K3146" s="100">
        <f>MAX(I3146-Farms!$I$6*1000, 0)</f>
        <v>0</v>
      </c>
      <c r="L3146" s="100">
        <f t="shared" si="296"/>
        <v>0</v>
      </c>
      <c r="M3146" s="100">
        <f t="shared" si="297"/>
        <v>79.992040404040424</v>
      </c>
      <c r="N3146" s="154">
        <f t="shared" si="298"/>
        <v>79.992040404040424</v>
      </c>
    </row>
    <row r="3147" spans="2:14" x14ac:dyDescent="0.25">
      <c r="B3147" s="4">
        <v>43624</v>
      </c>
      <c r="C3147" s="99">
        <f>'Farm Runoff'!$D3147</f>
        <v>0</v>
      </c>
      <c r="D3147" s="99">
        <f>'Irrigation Demand'!$D3147</f>
        <v>399.96020202020208</v>
      </c>
      <c r="E3147" s="99">
        <f>$C3147*Farms!$H$6/100</f>
        <v>0</v>
      </c>
      <c r="F3147" s="99">
        <f t="shared" si="294"/>
        <v>0</v>
      </c>
      <c r="G3147" s="99">
        <f>IF(H3147&lt;Farms!$I$6*1000,(MIN(F3147,Farms!$L$6)),0)</f>
        <v>0</v>
      </c>
      <c r="H3147" s="100">
        <f t="shared" si="299"/>
        <v>294753.87677119137</v>
      </c>
      <c r="I3147" s="100">
        <f t="shared" si="295"/>
        <v>294353.91656917118</v>
      </c>
      <c r="J3147" s="100">
        <f>MIN(I3147,Farms!$I$6*1000)</f>
        <v>294353.91656917118</v>
      </c>
      <c r="K3147" s="100">
        <f>MAX(I3147-Farms!$I$6*1000, 0)</f>
        <v>0</v>
      </c>
      <c r="L3147" s="100">
        <f t="shared" si="296"/>
        <v>0</v>
      </c>
      <c r="M3147" s="100">
        <f t="shared" si="297"/>
        <v>79.992040404040424</v>
      </c>
      <c r="N3147" s="154">
        <f t="shared" si="298"/>
        <v>79.992040404040424</v>
      </c>
    </row>
    <row r="3148" spans="2:14" x14ac:dyDescent="0.25">
      <c r="B3148" s="4">
        <v>43625</v>
      </c>
      <c r="C3148" s="99">
        <f>'Farm Runoff'!$D3148</f>
        <v>0</v>
      </c>
      <c r="D3148" s="99">
        <f>'Irrigation Demand'!$D3148</f>
        <v>399.96020202020208</v>
      </c>
      <c r="E3148" s="99">
        <f>$C3148*Farms!$H$6/100</f>
        <v>0</v>
      </c>
      <c r="F3148" s="99">
        <f t="shared" si="294"/>
        <v>0</v>
      </c>
      <c r="G3148" s="99">
        <f>IF(H3148&lt;Farms!$I$6*1000,(MIN(F3148,Farms!$L$6)),0)</f>
        <v>0</v>
      </c>
      <c r="H3148" s="100">
        <f t="shared" si="299"/>
        <v>294353.91656917118</v>
      </c>
      <c r="I3148" s="100">
        <f t="shared" si="295"/>
        <v>293953.956367151</v>
      </c>
      <c r="J3148" s="100">
        <f>MIN(I3148,Farms!$I$6*1000)</f>
        <v>293953.956367151</v>
      </c>
      <c r="K3148" s="100">
        <f>MAX(I3148-Farms!$I$6*1000, 0)</f>
        <v>0</v>
      </c>
      <c r="L3148" s="100">
        <f t="shared" si="296"/>
        <v>0</v>
      </c>
      <c r="M3148" s="100">
        <f t="shared" si="297"/>
        <v>79.992040404040424</v>
      </c>
      <c r="N3148" s="154">
        <f t="shared" si="298"/>
        <v>79.992040404040424</v>
      </c>
    </row>
    <row r="3149" spans="2:14" x14ac:dyDescent="0.25">
      <c r="B3149" s="4">
        <v>43626</v>
      </c>
      <c r="C3149" s="99">
        <f>'Farm Runoff'!$D3149</f>
        <v>0</v>
      </c>
      <c r="D3149" s="99">
        <f>'Irrigation Demand'!$D3149</f>
        <v>0</v>
      </c>
      <c r="E3149" s="99">
        <f>$C3149*Farms!$H$6/100</f>
        <v>0</v>
      </c>
      <c r="F3149" s="99">
        <f t="shared" si="294"/>
        <v>0</v>
      </c>
      <c r="G3149" s="99">
        <f>IF(H3149&lt;Farms!$I$6*1000,(MIN(F3149,Farms!$L$6)),0)</f>
        <v>0</v>
      </c>
      <c r="H3149" s="100">
        <f t="shared" si="299"/>
        <v>293953.956367151</v>
      </c>
      <c r="I3149" s="100">
        <f t="shared" si="295"/>
        <v>293953.956367151</v>
      </c>
      <c r="J3149" s="100">
        <f>MIN(I3149,Farms!$I$6*1000)</f>
        <v>293953.956367151</v>
      </c>
      <c r="K3149" s="100">
        <f>MAX(I3149-Farms!$I$6*1000, 0)</f>
        <v>0</v>
      </c>
      <c r="L3149" s="100">
        <f t="shared" si="296"/>
        <v>0</v>
      </c>
      <c r="M3149" s="100">
        <f t="shared" si="297"/>
        <v>0</v>
      </c>
      <c r="N3149" s="154">
        <f t="shared" si="298"/>
        <v>0</v>
      </c>
    </row>
    <row r="3150" spans="2:14" x14ac:dyDescent="0.25">
      <c r="B3150" s="4">
        <v>43627</v>
      </c>
      <c r="C3150" s="99">
        <f>'Farm Runoff'!$D3150</f>
        <v>0</v>
      </c>
      <c r="D3150" s="99">
        <f>'Irrigation Demand'!$D3150</f>
        <v>399.96020202020208</v>
      </c>
      <c r="E3150" s="99">
        <f>$C3150*Farms!$H$6/100</f>
        <v>0</v>
      </c>
      <c r="F3150" s="99">
        <f t="shared" si="294"/>
        <v>0</v>
      </c>
      <c r="G3150" s="99">
        <f>IF(H3150&lt;Farms!$I$6*1000,(MIN(F3150,Farms!$L$6)),0)</f>
        <v>0</v>
      </c>
      <c r="H3150" s="100">
        <f t="shared" si="299"/>
        <v>293953.956367151</v>
      </c>
      <c r="I3150" s="100">
        <f t="shared" si="295"/>
        <v>293553.99616513081</v>
      </c>
      <c r="J3150" s="100">
        <f>MIN(I3150,Farms!$I$6*1000)</f>
        <v>293553.99616513081</v>
      </c>
      <c r="K3150" s="100">
        <f>MAX(I3150-Farms!$I$6*1000, 0)</f>
        <v>0</v>
      </c>
      <c r="L3150" s="100">
        <f t="shared" si="296"/>
        <v>0</v>
      </c>
      <c r="M3150" s="100">
        <f t="shared" si="297"/>
        <v>79.992040404040424</v>
      </c>
      <c r="N3150" s="154">
        <f t="shared" si="298"/>
        <v>79.992040404040424</v>
      </c>
    </row>
    <row r="3151" spans="2:14" x14ac:dyDescent="0.25">
      <c r="B3151" s="4">
        <v>43628</v>
      </c>
      <c r="C3151" s="99">
        <f>'Farm Runoff'!$D3151</f>
        <v>0</v>
      </c>
      <c r="D3151" s="99">
        <f>'Irrigation Demand'!$D3151</f>
        <v>0</v>
      </c>
      <c r="E3151" s="99">
        <f>$C3151*Farms!$H$6/100</f>
        <v>0</v>
      </c>
      <c r="F3151" s="99">
        <f t="shared" si="294"/>
        <v>0</v>
      </c>
      <c r="G3151" s="99">
        <f>IF(H3151&lt;Farms!$I$6*1000,(MIN(F3151,Farms!$L$6)),0)</f>
        <v>0</v>
      </c>
      <c r="H3151" s="100">
        <f t="shared" si="299"/>
        <v>293553.99616513081</v>
      </c>
      <c r="I3151" s="100">
        <f t="shared" si="295"/>
        <v>293553.99616513081</v>
      </c>
      <c r="J3151" s="100">
        <f>MIN(I3151,Farms!$I$6*1000)</f>
        <v>293553.99616513081</v>
      </c>
      <c r="K3151" s="100">
        <f>MAX(I3151-Farms!$I$6*1000, 0)</f>
        <v>0</v>
      </c>
      <c r="L3151" s="100">
        <f t="shared" si="296"/>
        <v>0</v>
      </c>
      <c r="M3151" s="100">
        <f t="shared" si="297"/>
        <v>0</v>
      </c>
      <c r="N3151" s="154">
        <f t="shared" si="298"/>
        <v>0</v>
      </c>
    </row>
    <row r="3152" spans="2:14" x14ac:dyDescent="0.25">
      <c r="B3152" s="4">
        <v>43629</v>
      </c>
      <c r="C3152" s="99">
        <f>'Farm Runoff'!$D3152</f>
        <v>0</v>
      </c>
      <c r="D3152" s="99">
        <f>'Irrigation Demand'!$D3152</f>
        <v>399.96020202020208</v>
      </c>
      <c r="E3152" s="99">
        <f>$C3152*Farms!$H$6/100</f>
        <v>0</v>
      </c>
      <c r="F3152" s="99">
        <f t="shared" si="294"/>
        <v>0</v>
      </c>
      <c r="G3152" s="99">
        <f>IF(H3152&lt;Farms!$I$6*1000,(MIN(F3152,Farms!$L$6)),0)</f>
        <v>0</v>
      </c>
      <c r="H3152" s="100">
        <f t="shared" si="299"/>
        <v>293553.99616513081</v>
      </c>
      <c r="I3152" s="100">
        <f t="shared" si="295"/>
        <v>293154.03596311063</v>
      </c>
      <c r="J3152" s="100">
        <f>MIN(I3152,Farms!$I$6*1000)</f>
        <v>293154.03596311063</v>
      </c>
      <c r="K3152" s="100">
        <f>MAX(I3152-Farms!$I$6*1000, 0)</f>
        <v>0</v>
      </c>
      <c r="L3152" s="100">
        <f t="shared" si="296"/>
        <v>0</v>
      </c>
      <c r="M3152" s="100">
        <f t="shared" si="297"/>
        <v>79.992040404040424</v>
      </c>
      <c r="N3152" s="154">
        <f t="shared" si="298"/>
        <v>79.992040404040424</v>
      </c>
    </row>
    <row r="3153" spans="2:14" x14ac:dyDescent="0.25">
      <c r="B3153" s="4">
        <v>43630</v>
      </c>
      <c r="C3153" s="99">
        <f>'Farm Runoff'!$D3153</f>
        <v>0</v>
      </c>
      <c r="D3153" s="99">
        <f>'Irrigation Demand'!$D3153</f>
        <v>399.96020202020208</v>
      </c>
      <c r="E3153" s="99">
        <f>$C3153*Farms!$H$6/100</f>
        <v>0</v>
      </c>
      <c r="F3153" s="99">
        <f t="shared" si="294"/>
        <v>0</v>
      </c>
      <c r="G3153" s="99">
        <f>IF(H3153&lt;Farms!$I$6*1000,(MIN(F3153,Farms!$L$6)),0)</f>
        <v>0</v>
      </c>
      <c r="H3153" s="100">
        <f t="shared" si="299"/>
        <v>293154.03596311063</v>
      </c>
      <c r="I3153" s="100">
        <f t="shared" si="295"/>
        <v>292754.07576109044</v>
      </c>
      <c r="J3153" s="100">
        <f>MIN(I3153,Farms!$I$6*1000)</f>
        <v>292754.07576109044</v>
      </c>
      <c r="K3153" s="100">
        <f>MAX(I3153-Farms!$I$6*1000, 0)</f>
        <v>0</v>
      </c>
      <c r="L3153" s="100">
        <f t="shared" si="296"/>
        <v>0</v>
      </c>
      <c r="M3153" s="100">
        <f t="shared" si="297"/>
        <v>79.992040404040424</v>
      </c>
      <c r="N3153" s="154">
        <f t="shared" si="298"/>
        <v>79.992040404040424</v>
      </c>
    </row>
    <row r="3154" spans="2:14" x14ac:dyDescent="0.25">
      <c r="B3154" s="4">
        <v>43631</v>
      </c>
      <c r="C3154" s="99">
        <f>'Farm Runoff'!$D3154</f>
        <v>0</v>
      </c>
      <c r="D3154" s="99">
        <f>'Irrigation Demand'!$D3154</f>
        <v>399.96020202020208</v>
      </c>
      <c r="E3154" s="99">
        <f>$C3154*Farms!$H$6/100</f>
        <v>0</v>
      </c>
      <c r="F3154" s="99">
        <f t="shared" si="294"/>
        <v>0</v>
      </c>
      <c r="G3154" s="99">
        <f>IF(H3154&lt;Farms!$I$6*1000,(MIN(F3154,Farms!$L$6)),0)</f>
        <v>0</v>
      </c>
      <c r="H3154" s="100">
        <f t="shared" si="299"/>
        <v>292754.07576109044</v>
      </c>
      <c r="I3154" s="100">
        <f t="shared" si="295"/>
        <v>292354.11555907025</v>
      </c>
      <c r="J3154" s="100">
        <f>MIN(I3154,Farms!$I$6*1000)</f>
        <v>292354.11555907025</v>
      </c>
      <c r="K3154" s="100">
        <f>MAX(I3154-Farms!$I$6*1000, 0)</f>
        <v>0</v>
      </c>
      <c r="L3154" s="100">
        <f t="shared" si="296"/>
        <v>0</v>
      </c>
      <c r="M3154" s="100">
        <f t="shared" si="297"/>
        <v>79.992040404040424</v>
      </c>
      <c r="N3154" s="154">
        <f t="shared" si="298"/>
        <v>79.992040404040424</v>
      </c>
    </row>
    <row r="3155" spans="2:14" x14ac:dyDescent="0.25">
      <c r="B3155" s="4">
        <v>43632</v>
      </c>
      <c r="C3155" s="99">
        <f>'Farm Runoff'!$D3155</f>
        <v>0</v>
      </c>
      <c r="D3155" s="99">
        <f>'Irrigation Demand'!$D3155</f>
        <v>399.96020202020208</v>
      </c>
      <c r="E3155" s="99">
        <f>$C3155*Farms!$H$6/100</f>
        <v>0</v>
      </c>
      <c r="F3155" s="99">
        <f t="shared" si="294"/>
        <v>0</v>
      </c>
      <c r="G3155" s="99">
        <f>IF(H3155&lt;Farms!$I$6*1000,(MIN(F3155,Farms!$L$6)),0)</f>
        <v>0</v>
      </c>
      <c r="H3155" s="100">
        <f t="shared" si="299"/>
        <v>292354.11555907025</v>
      </c>
      <c r="I3155" s="100">
        <f t="shared" si="295"/>
        <v>291954.15535705007</v>
      </c>
      <c r="J3155" s="100">
        <f>MIN(I3155,Farms!$I$6*1000)</f>
        <v>291954.15535705007</v>
      </c>
      <c r="K3155" s="100">
        <f>MAX(I3155-Farms!$I$6*1000, 0)</f>
        <v>0</v>
      </c>
      <c r="L3155" s="100">
        <f t="shared" si="296"/>
        <v>0</v>
      </c>
      <c r="M3155" s="100">
        <f t="shared" si="297"/>
        <v>79.992040404040424</v>
      </c>
      <c r="N3155" s="154">
        <f t="shared" si="298"/>
        <v>79.992040404040424</v>
      </c>
    </row>
    <row r="3156" spans="2:14" x14ac:dyDescent="0.25">
      <c r="B3156" s="4">
        <v>43633</v>
      </c>
      <c r="C3156" s="99">
        <f>'Farm Runoff'!$D3156</f>
        <v>0</v>
      </c>
      <c r="D3156" s="99">
        <f>'Irrigation Demand'!$D3156</f>
        <v>399.96020202020208</v>
      </c>
      <c r="E3156" s="99">
        <f>$C3156*Farms!$H$6/100</f>
        <v>0</v>
      </c>
      <c r="F3156" s="99">
        <f t="shared" si="294"/>
        <v>0</v>
      </c>
      <c r="G3156" s="99">
        <f>IF(H3156&lt;Farms!$I$6*1000,(MIN(F3156,Farms!$L$6)),0)</f>
        <v>0</v>
      </c>
      <c r="H3156" s="100">
        <f t="shared" si="299"/>
        <v>291954.15535705007</v>
      </c>
      <c r="I3156" s="100">
        <f t="shared" si="295"/>
        <v>291554.19515502988</v>
      </c>
      <c r="J3156" s="100">
        <f>MIN(I3156,Farms!$I$6*1000)</f>
        <v>291554.19515502988</v>
      </c>
      <c r="K3156" s="100">
        <f>MAX(I3156-Farms!$I$6*1000, 0)</f>
        <v>0</v>
      </c>
      <c r="L3156" s="100">
        <f t="shared" si="296"/>
        <v>0</v>
      </c>
      <c r="M3156" s="100">
        <f t="shared" si="297"/>
        <v>79.992040404040424</v>
      </c>
      <c r="N3156" s="154">
        <f t="shared" si="298"/>
        <v>79.992040404040424</v>
      </c>
    </row>
    <row r="3157" spans="2:14" x14ac:dyDescent="0.25">
      <c r="B3157" s="4">
        <v>43634</v>
      </c>
      <c r="C3157" s="99">
        <f>'Farm Runoff'!$D3157</f>
        <v>0</v>
      </c>
      <c r="D3157" s="99">
        <f>'Irrigation Demand'!$D3157</f>
        <v>399.96020202020208</v>
      </c>
      <c r="E3157" s="99">
        <f>$C3157*Farms!$H$6/100</f>
        <v>0</v>
      </c>
      <c r="F3157" s="99">
        <f t="shared" si="294"/>
        <v>0</v>
      </c>
      <c r="G3157" s="99">
        <f>IF(H3157&lt;Farms!$I$6*1000,(MIN(F3157,Farms!$L$6)),0)</f>
        <v>0</v>
      </c>
      <c r="H3157" s="100">
        <f t="shared" si="299"/>
        <v>291554.19515502988</v>
      </c>
      <c r="I3157" s="100">
        <f t="shared" si="295"/>
        <v>291154.2349530097</v>
      </c>
      <c r="J3157" s="100">
        <f>MIN(I3157,Farms!$I$6*1000)</f>
        <v>291154.2349530097</v>
      </c>
      <c r="K3157" s="100">
        <f>MAX(I3157-Farms!$I$6*1000, 0)</f>
        <v>0</v>
      </c>
      <c r="L3157" s="100">
        <f t="shared" si="296"/>
        <v>0</v>
      </c>
      <c r="M3157" s="100">
        <f t="shared" si="297"/>
        <v>79.992040404040424</v>
      </c>
      <c r="N3157" s="154">
        <f t="shared" si="298"/>
        <v>79.992040404040424</v>
      </c>
    </row>
    <row r="3158" spans="2:14" x14ac:dyDescent="0.25">
      <c r="B3158" s="4">
        <v>43635</v>
      </c>
      <c r="C3158" s="99">
        <f>'Farm Runoff'!$D3158</f>
        <v>0</v>
      </c>
      <c r="D3158" s="99">
        <f>'Irrigation Demand'!$D3158</f>
        <v>399.96020202020208</v>
      </c>
      <c r="E3158" s="99">
        <f>$C3158*Farms!$H$6/100</f>
        <v>0</v>
      </c>
      <c r="F3158" s="99">
        <f t="shared" si="294"/>
        <v>0</v>
      </c>
      <c r="G3158" s="99">
        <f>IF(H3158&lt;Farms!$I$6*1000,(MIN(F3158,Farms!$L$6)),0)</f>
        <v>0</v>
      </c>
      <c r="H3158" s="100">
        <f t="shared" si="299"/>
        <v>291154.2349530097</v>
      </c>
      <c r="I3158" s="100">
        <f t="shared" si="295"/>
        <v>290754.27475098951</v>
      </c>
      <c r="J3158" s="100">
        <f>MIN(I3158,Farms!$I$6*1000)</f>
        <v>290754.27475098951</v>
      </c>
      <c r="K3158" s="100">
        <f>MAX(I3158-Farms!$I$6*1000, 0)</f>
        <v>0</v>
      </c>
      <c r="L3158" s="100">
        <f t="shared" si="296"/>
        <v>0</v>
      </c>
      <c r="M3158" s="100">
        <f t="shared" si="297"/>
        <v>79.992040404040424</v>
      </c>
      <c r="N3158" s="154">
        <f t="shared" si="298"/>
        <v>79.992040404040424</v>
      </c>
    </row>
    <row r="3159" spans="2:14" x14ac:dyDescent="0.25">
      <c r="B3159" s="4">
        <v>43636</v>
      </c>
      <c r="C3159" s="99">
        <f>'Farm Runoff'!$D3159</f>
        <v>0</v>
      </c>
      <c r="D3159" s="99">
        <f>'Irrigation Demand'!$D3159</f>
        <v>399.96020202020208</v>
      </c>
      <c r="E3159" s="99">
        <f>$C3159*Farms!$H$6/100</f>
        <v>0</v>
      </c>
      <c r="F3159" s="99">
        <f t="shared" si="294"/>
        <v>0</v>
      </c>
      <c r="G3159" s="99">
        <f>IF(H3159&lt;Farms!$I$6*1000,(MIN(F3159,Farms!$L$6)),0)</f>
        <v>0</v>
      </c>
      <c r="H3159" s="100">
        <f t="shared" si="299"/>
        <v>290754.27475098951</v>
      </c>
      <c r="I3159" s="100">
        <f t="shared" si="295"/>
        <v>290354.31454896933</v>
      </c>
      <c r="J3159" s="100">
        <f>MIN(I3159,Farms!$I$6*1000)</f>
        <v>290354.31454896933</v>
      </c>
      <c r="K3159" s="100">
        <f>MAX(I3159-Farms!$I$6*1000, 0)</f>
        <v>0</v>
      </c>
      <c r="L3159" s="100">
        <f t="shared" si="296"/>
        <v>0</v>
      </c>
      <c r="M3159" s="100">
        <f t="shared" si="297"/>
        <v>79.992040404040424</v>
      </c>
      <c r="N3159" s="154">
        <f t="shared" si="298"/>
        <v>79.992040404040424</v>
      </c>
    </row>
    <row r="3160" spans="2:14" x14ac:dyDescent="0.25">
      <c r="B3160" s="4">
        <v>43637</v>
      </c>
      <c r="C3160" s="99">
        <f>'Farm Runoff'!$D3160</f>
        <v>0</v>
      </c>
      <c r="D3160" s="99">
        <f>'Irrigation Demand'!$D3160</f>
        <v>0</v>
      </c>
      <c r="E3160" s="99">
        <f>$C3160*Farms!$H$6/100</f>
        <v>0</v>
      </c>
      <c r="F3160" s="99">
        <f t="shared" si="294"/>
        <v>0</v>
      </c>
      <c r="G3160" s="99">
        <f>IF(H3160&lt;Farms!$I$6*1000,(MIN(F3160,Farms!$L$6)),0)</f>
        <v>0</v>
      </c>
      <c r="H3160" s="100">
        <f t="shared" si="299"/>
        <v>290354.31454896933</v>
      </c>
      <c r="I3160" s="100">
        <f t="shared" si="295"/>
        <v>290354.31454896933</v>
      </c>
      <c r="J3160" s="100">
        <f>MIN(I3160,Farms!$I$6*1000)</f>
        <v>290354.31454896933</v>
      </c>
      <c r="K3160" s="100">
        <f>MAX(I3160-Farms!$I$6*1000, 0)</f>
        <v>0</v>
      </c>
      <c r="L3160" s="100">
        <f t="shared" si="296"/>
        <v>0</v>
      </c>
      <c r="M3160" s="100">
        <f t="shared" si="297"/>
        <v>0</v>
      </c>
      <c r="N3160" s="154">
        <f t="shared" si="298"/>
        <v>0</v>
      </c>
    </row>
    <row r="3161" spans="2:14" x14ac:dyDescent="0.25">
      <c r="B3161" s="4">
        <v>43638</v>
      </c>
      <c r="C3161" s="99">
        <f>'Farm Runoff'!$D3161</f>
        <v>0</v>
      </c>
      <c r="D3161" s="99">
        <f>'Irrigation Demand'!$D3161</f>
        <v>399.96020202020208</v>
      </c>
      <c r="E3161" s="99">
        <f>$C3161*Farms!$H$6/100</f>
        <v>0</v>
      </c>
      <c r="F3161" s="99">
        <f t="shared" si="294"/>
        <v>0</v>
      </c>
      <c r="G3161" s="99">
        <f>IF(H3161&lt;Farms!$I$6*1000,(MIN(F3161,Farms!$L$6)),0)</f>
        <v>0</v>
      </c>
      <c r="H3161" s="100">
        <f t="shared" si="299"/>
        <v>290354.31454896933</v>
      </c>
      <c r="I3161" s="100">
        <f t="shared" si="295"/>
        <v>289954.35434694914</v>
      </c>
      <c r="J3161" s="100">
        <f>MIN(I3161,Farms!$I$6*1000)</f>
        <v>289954.35434694914</v>
      </c>
      <c r="K3161" s="100">
        <f>MAX(I3161-Farms!$I$6*1000, 0)</f>
        <v>0</v>
      </c>
      <c r="L3161" s="100">
        <f t="shared" si="296"/>
        <v>0</v>
      </c>
      <c r="M3161" s="100">
        <f t="shared" si="297"/>
        <v>79.992040404040424</v>
      </c>
      <c r="N3161" s="154">
        <f t="shared" si="298"/>
        <v>79.992040404040424</v>
      </c>
    </row>
    <row r="3162" spans="2:14" x14ac:dyDescent="0.25">
      <c r="B3162" s="4">
        <v>43639</v>
      </c>
      <c r="C3162" s="99">
        <f>'Farm Runoff'!$D3162</f>
        <v>0</v>
      </c>
      <c r="D3162" s="99">
        <f>'Irrigation Demand'!$D3162</f>
        <v>399.96020202020208</v>
      </c>
      <c r="E3162" s="99">
        <f>$C3162*Farms!$H$6/100</f>
        <v>0</v>
      </c>
      <c r="F3162" s="99">
        <f t="shared" si="294"/>
        <v>0</v>
      </c>
      <c r="G3162" s="99">
        <f>IF(H3162&lt;Farms!$I$6*1000,(MIN(F3162,Farms!$L$6)),0)</f>
        <v>0</v>
      </c>
      <c r="H3162" s="100">
        <f t="shared" si="299"/>
        <v>289954.35434694914</v>
      </c>
      <c r="I3162" s="100">
        <f t="shared" si="295"/>
        <v>289554.39414492896</v>
      </c>
      <c r="J3162" s="100">
        <f>MIN(I3162,Farms!$I$6*1000)</f>
        <v>289554.39414492896</v>
      </c>
      <c r="K3162" s="100">
        <f>MAX(I3162-Farms!$I$6*1000, 0)</f>
        <v>0</v>
      </c>
      <c r="L3162" s="100">
        <f t="shared" si="296"/>
        <v>0</v>
      </c>
      <c r="M3162" s="100">
        <f t="shared" si="297"/>
        <v>79.992040404040424</v>
      </c>
      <c r="N3162" s="154">
        <f t="shared" si="298"/>
        <v>79.992040404040424</v>
      </c>
    </row>
    <row r="3163" spans="2:14" x14ac:dyDescent="0.25">
      <c r="B3163" s="4">
        <v>43640</v>
      </c>
      <c r="C3163" s="99">
        <f>'Farm Runoff'!$D3163</f>
        <v>0</v>
      </c>
      <c r="D3163" s="99">
        <f>'Irrigation Demand'!$D3163</f>
        <v>399.96020202020208</v>
      </c>
      <c r="E3163" s="99">
        <f>$C3163*Farms!$H$6/100</f>
        <v>0</v>
      </c>
      <c r="F3163" s="99">
        <f t="shared" si="294"/>
        <v>0</v>
      </c>
      <c r="G3163" s="99">
        <f>IF(H3163&lt;Farms!$I$6*1000,(MIN(F3163,Farms!$L$6)),0)</f>
        <v>0</v>
      </c>
      <c r="H3163" s="100">
        <f t="shared" si="299"/>
        <v>289554.39414492896</v>
      </c>
      <c r="I3163" s="100">
        <f t="shared" si="295"/>
        <v>289154.43394290877</v>
      </c>
      <c r="J3163" s="100">
        <f>MIN(I3163,Farms!$I$6*1000)</f>
        <v>289154.43394290877</v>
      </c>
      <c r="K3163" s="100">
        <f>MAX(I3163-Farms!$I$6*1000, 0)</f>
        <v>0</v>
      </c>
      <c r="L3163" s="100">
        <f t="shared" si="296"/>
        <v>0</v>
      </c>
      <c r="M3163" s="100">
        <f t="shared" si="297"/>
        <v>79.992040404040424</v>
      </c>
      <c r="N3163" s="154">
        <f t="shared" si="298"/>
        <v>79.992040404040424</v>
      </c>
    </row>
    <row r="3164" spans="2:14" x14ac:dyDescent="0.25">
      <c r="B3164" s="4">
        <v>43641</v>
      </c>
      <c r="C3164" s="99">
        <f>'Farm Runoff'!$D3164</f>
        <v>0</v>
      </c>
      <c r="D3164" s="99">
        <f>'Irrigation Demand'!$D3164</f>
        <v>399.96020202020208</v>
      </c>
      <c r="E3164" s="99">
        <f>$C3164*Farms!$H$6/100</f>
        <v>0</v>
      </c>
      <c r="F3164" s="99">
        <f t="shared" si="294"/>
        <v>0</v>
      </c>
      <c r="G3164" s="99">
        <f>IF(H3164&lt;Farms!$I$6*1000,(MIN(F3164,Farms!$L$6)),0)</f>
        <v>0</v>
      </c>
      <c r="H3164" s="100">
        <f t="shared" si="299"/>
        <v>289154.43394290877</v>
      </c>
      <c r="I3164" s="100">
        <f t="shared" si="295"/>
        <v>288754.47374088858</v>
      </c>
      <c r="J3164" s="100">
        <f>MIN(I3164,Farms!$I$6*1000)</f>
        <v>288754.47374088858</v>
      </c>
      <c r="K3164" s="100">
        <f>MAX(I3164-Farms!$I$6*1000, 0)</f>
        <v>0</v>
      </c>
      <c r="L3164" s="100">
        <f t="shared" si="296"/>
        <v>0</v>
      </c>
      <c r="M3164" s="100">
        <f t="shared" si="297"/>
        <v>79.992040404040424</v>
      </c>
      <c r="N3164" s="154">
        <f t="shared" si="298"/>
        <v>79.992040404040424</v>
      </c>
    </row>
    <row r="3165" spans="2:14" x14ac:dyDescent="0.25">
      <c r="B3165" s="4">
        <v>43642</v>
      </c>
      <c r="C3165" s="99">
        <f>'Farm Runoff'!$D3165</f>
        <v>0</v>
      </c>
      <c r="D3165" s="99">
        <f>'Irrigation Demand'!$D3165</f>
        <v>399.96020202020208</v>
      </c>
      <c r="E3165" s="99">
        <f>$C3165*Farms!$H$6/100</f>
        <v>0</v>
      </c>
      <c r="F3165" s="99">
        <f t="shared" si="294"/>
        <v>0</v>
      </c>
      <c r="G3165" s="99">
        <f>IF(H3165&lt;Farms!$I$6*1000,(MIN(F3165,Farms!$L$6)),0)</f>
        <v>0</v>
      </c>
      <c r="H3165" s="100">
        <f t="shared" si="299"/>
        <v>288754.47374088858</v>
      </c>
      <c r="I3165" s="100">
        <f t="shared" si="295"/>
        <v>288354.5135388684</v>
      </c>
      <c r="J3165" s="100">
        <f>MIN(I3165,Farms!$I$6*1000)</f>
        <v>288354.5135388684</v>
      </c>
      <c r="K3165" s="100">
        <f>MAX(I3165-Farms!$I$6*1000, 0)</f>
        <v>0</v>
      </c>
      <c r="L3165" s="100">
        <f t="shared" si="296"/>
        <v>0</v>
      </c>
      <c r="M3165" s="100">
        <f t="shared" si="297"/>
        <v>79.992040404040424</v>
      </c>
      <c r="N3165" s="154">
        <f t="shared" si="298"/>
        <v>79.992040404040424</v>
      </c>
    </row>
    <row r="3166" spans="2:14" x14ac:dyDescent="0.25">
      <c r="B3166" s="4">
        <v>43643</v>
      </c>
      <c r="C3166" s="99">
        <f>'Farm Runoff'!$D3166</f>
        <v>0</v>
      </c>
      <c r="D3166" s="99">
        <f>'Irrigation Demand'!$D3166</f>
        <v>399.96020202020208</v>
      </c>
      <c r="E3166" s="99">
        <f>$C3166*Farms!$H$6/100</f>
        <v>0</v>
      </c>
      <c r="F3166" s="99">
        <f t="shared" si="294"/>
        <v>0</v>
      </c>
      <c r="G3166" s="99">
        <f>IF(H3166&lt;Farms!$I$6*1000,(MIN(F3166,Farms!$L$6)),0)</f>
        <v>0</v>
      </c>
      <c r="H3166" s="100">
        <f t="shared" si="299"/>
        <v>288354.5135388684</v>
      </c>
      <c r="I3166" s="100">
        <f t="shared" si="295"/>
        <v>287954.55333684821</v>
      </c>
      <c r="J3166" s="100">
        <f>MIN(I3166,Farms!$I$6*1000)</f>
        <v>287954.55333684821</v>
      </c>
      <c r="K3166" s="100">
        <f>MAX(I3166-Farms!$I$6*1000, 0)</f>
        <v>0</v>
      </c>
      <c r="L3166" s="100">
        <f t="shared" si="296"/>
        <v>0</v>
      </c>
      <c r="M3166" s="100">
        <f t="shared" si="297"/>
        <v>79.992040404040424</v>
      </c>
      <c r="N3166" s="154">
        <f t="shared" si="298"/>
        <v>79.992040404040424</v>
      </c>
    </row>
    <row r="3167" spans="2:14" x14ac:dyDescent="0.25">
      <c r="B3167" s="4">
        <v>43644</v>
      </c>
      <c r="C3167" s="99">
        <f>'Farm Runoff'!$D3167</f>
        <v>0</v>
      </c>
      <c r="D3167" s="99">
        <f>'Irrigation Demand'!$D3167</f>
        <v>0</v>
      </c>
      <c r="E3167" s="99">
        <f>$C3167*Farms!$H$6/100</f>
        <v>0</v>
      </c>
      <c r="F3167" s="99">
        <f t="shared" si="294"/>
        <v>0</v>
      </c>
      <c r="G3167" s="99">
        <f>IF(H3167&lt;Farms!$I$6*1000,(MIN(F3167,Farms!$L$6)),0)</f>
        <v>0</v>
      </c>
      <c r="H3167" s="100">
        <f t="shared" si="299"/>
        <v>287954.55333684821</v>
      </c>
      <c r="I3167" s="100">
        <f t="shared" si="295"/>
        <v>287954.55333684821</v>
      </c>
      <c r="J3167" s="100">
        <f>MIN(I3167,Farms!$I$6*1000)</f>
        <v>287954.55333684821</v>
      </c>
      <c r="K3167" s="100">
        <f>MAX(I3167-Farms!$I$6*1000, 0)</f>
        <v>0</v>
      </c>
      <c r="L3167" s="100">
        <f t="shared" si="296"/>
        <v>0</v>
      </c>
      <c r="M3167" s="100">
        <f t="shared" si="297"/>
        <v>0</v>
      </c>
      <c r="N3167" s="154">
        <f t="shared" si="298"/>
        <v>0</v>
      </c>
    </row>
    <row r="3168" spans="2:14" x14ac:dyDescent="0.25">
      <c r="B3168" s="4">
        <v>43645</v>
      </c>
      <c r="C3168" s="99">
        <f>'Farm Runoff'!$D3168</f>
        <v>0</v>
      </c>
      <c r="D3168" s="99">
        <f>'Irrigation Demand'!$D3168</f>
        <v>399.96020202020208</v>
      </c>
      <c r="E3168" s="99">
        <f>$C3168*Farms!$H$6/100</f>
        <v>0</v>
      </c>
      <c r="F3168" s="99">
        <f t="shared" si="294"/>
        <v>0</v>
      </c>
      <c r="G3168" s="99">
        <f>IF(H3168&lt;Farms!$I$6*1000,(MIN(F3168,Farms!$L$6)),0)</f>
        <v>0</v>
      </c>
      <c r="H3168" s="100">
        <f t="shared" si="299"/>
        <v>287954.55333684821</v>
      </c>
      <c r="I3168" s="100">
        <f t="shared" si="295"/>
        <v>287554.59313482803</v>
      </c>
      <c r="J3168" s="100">
        <f>MIN(I3168,Farms!$I$6*1000)</f>
        <v>287554.59313482803</v>
      </c>
      <c r="K3168" s="100">
        <f>MAX(I3168-Farms!$I$6*1000, 0)</f>
        <v>0</v>
      </c>
      <c r="L3168" s="100">
        <f t="shared" si="296"/>
        <v>0</v>
      </c>
      <c r="M3168" s="100">
        <f t="shared" si="297"/>
        <v>79.992040404040424</v>
      </c>
      <c r="N3168" s="154">
        <f t="shared" si="298"/>
        <v>79.992040404040424</v>
      </c>
    </row>
    <row r="3169" spans="2:14" x14ac:dyDescent="0.25">
      <c r="B3169" s="4">
        <v>43646</v>
      </c>
      <c r="C3169" s="99">
        <f>'Farm Runoff'!$D3169</f>
        <v>0</v>
      </c>
      <c r="D3169" s="99">
        <f>'Irrigation Demand'!$D3169</f>
        <v>399.96020202020208</v>
      </c>
      <c r="E3169" s="99">
        <f>$C3169*Farms!$H$6/100</f>
        <v>0</v>
      </c>
      <c r="F3169" s="99">
        <f t="shared" si="294"/>
        <v>0</v>
      </c>
      <c r="G3169" s="99">
        <f>IF(H3169&lt;Farms!$I$6*1000,(MIN(F3169,Farms!$L$6)),0)</f>
        <v>0</v>
      </c>
      <c r="H3169" s="100">
        <f t="shared" si="299"/>
        <v>287554.59313482803</v>
      </c>
      <c r="I3169" s="100">
        <f t="shared" si="295"/>
        <v>287154.63293280784</v>
      </c>
      <c r="J3169" s="100">
        <f>MIN(I3169,Farms!$I$6*1000)</f>
        <v>287154.63293280784</v>
      </c>
      <c r="K3169" s="100">
        <f>MAX(I3169-Farms!$I$6*1000, 0)</f>
        <v>0</v>
      </c>
      <c r="L3169" s="100">
        <f t="shared" si="296"/>
        <v>0</v>
      </c>
      <c r="M3169" s="100">
        <f t="shared" si="297"/>
        <v>79.992040404040424</v>
      </c>
      <c r="N3169" s="154">
        <f t="shared" si="298"/>
        <v>79.992040404040424</v>
      </c>
    </row>
    <row r="3170" spans="2:14" x14ac:dyDescent="0.25">
      <c r="B3170" s="4">
        <v>43647</v>
      </c>
      <c r="C3170" s="99">
        <f>'Farm Runoff'!$D3170</f>
        <v>0</v>
      </c>
      <c r="D3170" s="99">
        <f>'Irrigation Demand'!$D3170</f>
        <v>0</v>
      </c>
      <c r="E3170" s="99">
        <f>$C3170*Farms!$H$6/100</f>
        <v>0</v>
      </c>
      <c r="F3170" s="99">
        <f t="shared" si="294"/>
        <v>0</v>
      </c>
      <c r="G3170" s="99">
        <f>IF(H3170&lt;Farms!$I$6*1000,(MIN(F3170,Farms!$L$6)),0)</f>
        <v>0</v>
      </c>
      <c r="H3170" s="100">
        <f t="shared" si="299"/>
        <v>287154.63293280784</v>
      </c>
      <c r="I3170" s="100">
        <f t="shared" si="295"/>
        <v>287154.63293280784</v>
      </c>
      <c r="J3170" s="100">
        <f>MIN(I3170,Farms!$I$6*1000)</f>
        <v>287154.63293280784</v>
      </c>
      <c r="K3170" s="100">
        <f>MAX(I3170-Farms!$I$6*1000, 0)</f>
        <v>0</v>
      </c>
      <c r="L3170" s="100">
        <f t="shared" si="296"/>
        <v>0</v>
      </c>
      <c r="M3170" s="100">
        <f t="shared" si="297"/>
        <v>0</v>
      </c>
      <c r="N3170" s="154">
        <f t="shared" si="298"/>
        <v>0</v>
      </c>
    </row>
    <row r="3171" spans="2:14" x14ac:dyDescent="0.25">
      <c r="B3171" s="4">
        <v>43648</v>
      </c>
      <c r="C3171" s="99">
        <f>'Farm Runoff'!$D3171</f>
        <v>0</v>
      </c>
      <c r="D3171" s="99">
        <f>'Irrigation Demand'!$D3171</f>
        <v>135.37111436950153</v>
      </c>
      <c r="E3171" s="99">
        <f>$C3171*Farms!$H$6/100</f>
        <v>0</v>
      </c>
      <c r="F3171" s="99">
        <f t="shared" si="294"/>
        <v>0</v>
      </c>
      <c r="G3171" s="99">
        <f>IF(H3171&lt;Farms!$I$6*1000,(MIN(F3171,Farms!$L$6)),0)</f>
        <v>0</v>
      </c>
      <c r="H3171" s="100">
        <f t="shared" si="299"/>
        <v>287154.63293280784</v>
      </c>
      <c r="I3171" s="100">
        <f t="shared" si="295"/>
        <v>287019.26181843836</v>
      </c>
      <c r="J3171" s="100">
        <f>MIN(I3171,Farms!$I$6*1000)</f>
        <v>287019.26181843836</v>
      </c>
      <c r="K3171" s="100">
        <f>MAX(I3171-Farms!$I$6*1000, 0)</f>
        <v>0</v>
      </c>
      <c r="L3171" s="100">
        <f t="shared" si="296"/>
        <v>0</v>
      </c>
      <c r="M3171" s="100">
        <f t="shared" si="297"/>
        <v>27.074222873900307</v>
      </c>
      <c r="N3171" s="154">
        <f t="shared" si="298"/>
        <v>27.074222873900307</v>
      </c>
    </row>
    <row r="3172" spans="2:14" x14ac:dyDescent="0.25">
      <c r="B3172" s="4">
        <v>43649</v>
      </c>
      <c r="C3172" s="99">
        <f>'Farm Runoff'!$D3172</f>
        <v>0</v>
      </c>
      <c r="D3172" s="99">
        <f>'Irrigation Demand'!$D3172</f>
        <v>446.72111436950155</v>
      </c>
      <c r="E3172" s="99">
        <f>$C3172*Farms!$H$6/100</f>
        <v>0</v>
      </c>
      <c r="F3172" s="99">
        <f t="shared" si="294"/>
        <v>0</v>
      </c>
      <c r="G3172" s="99">
        <f>IF(H3172&lt;Farms!$I$6*1000,(MIN(F3172,Farms!$L$6)),0)</f>
        <v>0</v>
      </c>
      <c r="H3172" s="100">
        <f t="shared" si="299"/>
        <v>287019.26181843836</v>
      </c>
      <c r="I3172" s="100">
        <f t="shared" si="295"/>
        <v>286572.54070406884</v>
      </c>
      <c r="J3172" s="100">
        <f>MIN(I3172,Farms!$I$6*1000)</f>
        <v>286572.54070406884</v>
      </c>
      <c r="K3172" s="100">
        <f>MAX(I3172-Farms!$I$6*1000, 0)</f>
        <v>0</v>
      </c>
      <c r="L3172" s="100">
        <f t="shared" si="296"/>
        <v>0</v>
      </c>
      <c r="M3172" s="100">
        <f t="shared" si="297"/>
        <v>89.344222873900321</v>
      </c>
      <c r="N3172" s="154">
        <f t="shared" si="298"/>
        <v>89.344222873900321</v>
      </c>
    </row>
    <row r="3173" spans="2:14" x14ac:dyDescent="0.25">
      <c r="B3173" s="4">
        <v>43650</v>
      </c>
      <c r="C3173" s="99">
        <f>'Farm Runoff'!$D3173</f>
        <v>0</v>
      </c>
      <c r="D3173" s="99">
        <f>'Irrigation Demand'!$D3173</f>
        <v>446.72111436950155</v>
      </c>
      <c r="E3173" s="99">
        <f>$C3173*Farms!$H$6/100</f>
        <v>0</v>
      </c>
      <c r="F3173" s="99">
        <f t="shared" si="294"/>
        <v>0</v>
      </c>
      <c r="G3173" s="99">
        <f>IF(H3173&lt;Farms!$I$6*1000,(MIN(F3173,Farms!$L$6)),0)</f>
        <v>0</v>
      </c>
      <c r="H3173" s="100">
        <f t="shared" si="299"/>
        <v>286572.54070406884</v>
      </c>
      <c r="I3173" s="100">
        <f t="shared" si="295"/>
        <v>286125.81958969933</v>
      </c>
      <c r="J3173" s="100">
        <f>MIN(I3173,Farms!$I$6*1000)</f>
        <v>286125.81958969933</v>
      </c>
      <c r="K3173" s="100">
        <f>MAX(I3173-Farms!$I$6*1000, 0)</f>
        <v>0</v>
      </c>
      <c r="L3173" s="100">
        <f t="shared" si="296"/>
        <v>0</v>
      </c>
      <c r="M3173" s="100">
        <f t="shared" si="297"/>
        <v>89.344222873900321</v>
      </c>
      <c r="N3173" s="154">
        <f t="shared" si="298"/>
        <v>89.344222873900321</v>
      </c>
    </row>
    <row r="3174" spans="2:14" x14ac:dyDescent="0.25">
      <c r="B3174" s="4">
        <v>43651</v>
      </c>
      <c r="C3174" s="99">
        <f>'Farm Runoff'!$D3174</f>
        <v>0</v>
      </c>
      <c r="D3174" s="99">
        <f>'Irrigation Demand'!$D3174</f>
        <v>446.72111436950155</v>
      </c>
      <c r="E3174" s="99">
        <f>$C3174*Farms!$H$6/100</f>
        <v>0</v>
      </c>
      <c r="F3174" s="99">
        <f t="shared" si="294"/>
        <v>0</v>
      </c>
      <c r="G3174" s="99">
        <f>IF(H3174&lt;Farms!$I$6*1000,(MIN(F3174,Farms!$L$6)),0)</f>
        <v>0</v>
      </c>
      <c r="H3174" s="100">
        <f t="shared" si="299"/>
        <v>286125.81958969933</v>
      </c>
      <c r="I3174" s="100">
        <f t="shared" si="295"/>
        <v>285679.09847532981</v>
      </c>
      <c r="J3174" s="100">
        <f>MIN(I3174,Farms!$I$6*1000)</f>
        <v>285679.09847532981</v>
      </c>
      <c r="K3174" s="100">
        <f>MAX(I3174-Farms!$I$6*1000, 0)</f>
        <v>0</v>
      </c>
      <c r="L3174" s="100">
        <f t="shared" si="296"/>
        <v>0</v>
      </c>
      <c r="M3174" s="100">
        <f t="shared" si="297"/>
        <v>89.344222873900321</v>
      </c>
      <c r="N3174" s="154">
        <f t="shared" si="298"/>
        <v>89.344222873900321</v>
      </c>
    </row>
    <row r="3175" spans="2:14" x14ac:dyDescent="0.25">
      <c r="B3175" s="4">
        <v>43652</v>
      </c>
      <c r="C3175" s="99">
        <f>'Farm Runoff'!$D3175</f>
        <v>0</v>
      </c>
      <c r="D3175" s="99">
        <f>'Irrigation Demand'!$D3175</f>
        <v>446.72111436950155</v>
      </c>
      <c r="E3175" s="99">
        <f>$C3175*Farms!$H$6/100</f>
        <v>0</v>
      </c>
      <c r="F3175" s="99">
        <f t="shared" si="294"/>
        <v>0</v>
      </c>
      <c r="G3175" s="99">
        <f>IF(H3175&lt;Farms!$I$6*1000,(MIN(F3175,Farms!$L$6)),0)</f>
        <v>0</v>
      </c>
      <c r="H3175" s="100">
        <f t="shared" si="299"/>
        <v>285679.09847532981</v>
      </c>
      <c r="I3175" s="100">
        <f t="shared" si="295"/>
        <v>285232.37736096029</v>
      </c>
      <c r="J3175" s="100">
        <f>MIN(I3175,Farms!$I$6*1000)</f>
        <v>285232.37736096029</v>
      </c>
      <c r="K3175" s="100">
        <f>MAX(I3175-Farms!$I$6*1000, 0)</f>
        <v>0</v>
      </c>
      <c r="L3175" s="100">
        <f t="shared" si="296"/>
        <v>0</v>
      </c>
      <c r="M3175" s="100">
        <f t="shared" si="297"/>
        <v>89.344222873900321</v>
      </c>
      <c r="N3175" s="154">
        <f t="shared" si="298"/>
        <v>89.344222873900321</v>
      </c>
    </row>
    <row r="3176" spans="2:14" x14ac:dyDescent="0.25">
      <c r="B3176" s="4">
        <v>43653</v>
      </c>
      <c r="C3176" s="99">
        <f>'Farm Runoff'!$D3176</f>
        <v>0</v>
      </c>
      <c r="D3176" s="99">
        <f>'Irrigation Demand'!$D3176</f>
        <v>0</v>
      </c>
      <c r="E3176" s="99">
        <f>$C3176*Farms!$H$6/100</f>
        <v>0</v>
      </c>
      <c r="F3176" s="99">
        <f t="shared" si="294"/>
        <v>0</v>
      </c>
      <c r="G3176" s="99">
        <f>IF(H3176&lt;Farms!$I$6*1000,(MIN(F3176,Farms!$L$6)),0)</f>
        <v>0</v>
      </c>
      <c r="H3176" s="100">
        <f t="shared" si="299"/>
        <v>285232.37736096029</v>
      </c>
      <c r="I3176" s="100">
        <f t="shared" si="295"/>
        <v>285232.37736096029</v>
      </c>
      <c r="J3176" s="100">
        <f>MIN(I3176,Farms!$I$6*1000)</f>
        <v>285232.37736096029</v>
      </c>
      <c r="K3176" s="100">
        <f>MAX(I3176-Farms!$I$6*1000, 0)</f>
        <v>0</v>
      </c>
      <c r="L3176" s="100">
        <f t="shared" si="296"/>
        <v>0</v>
      </c>
      <c r="M3176" s="100">
        <f t="shared" si="297"/>
        <v>0</v>
      </c>
      <c r="N3176" s="154">
        <f t="shared" si="298"/>
        <v>0</v>
      </c>
    </row>
    <row r="3177" spans="2:14" x14ac:dyDescent="0.25">
      <c r="B3177" s="4">
        <v>43654</v>
      </c>
      <c r="C3177" s="99">
        <f>'Farm Runoff'!$D3177</f>
        <v>0</v>
      </c>
      <c r="D3177" s="99">
        <f>'Irrigation Demand'!$D3177</f>
        <v>446.72111436950155</v>
      </c>
      <c r="E3177" s="99">
        <f>$C3177*Farms!$H$6/100</f>
        <v>0</v>
      </c>
      <c r="F3177" s="99">
        <f t="shared" si="294"/>
        <v>0</v>
      </c>
      <c r="G3177" s="99">
        <f>IF(H3177&lt;Farms!$I$6*1000,(MIN(F3177,Farms!$L$6)),0)</f>
        <v>0</v>
      </c>
      <c r="H3177" s="100">
        <f t="shared" si="299"/>
        <v>285232.37736096029</v>
      </c>
      <c r="I3177" s="100">
        <f t="shared" si="295"/>
        <v>284785.65624659078</v>
      </c>
      <c r="J3177" s="100">
        <f>MIN(I3177,Farms!$I$6*1000)</f>
        <v>284785.65624659078</v>
      </c>
      <c r="K3177" s="100">
        <f>MAX(I3177-Farms!$I$6*1000, 0)</f>
        <v>0</v>
      </c>
      <c r="L3177" s="100">
        <f t="shared" si="296"/>
        <v>0</v>
      </c>
      <c r="M3177" s="100">
        <f t="shared" si="297"/>
        <v>89.344222873900321</v>
      </c>
      <c r="N3177" s="154">
        <f t="shared" si="298"/>
        <v>89.344222873900321</v>
      </c>
    </row>
    <row r="3178" spans="2:14" x14ac:dyDescent="0.25">
      <c r="B3178" s="4">
        <v>43655</v>
      </c>
      <c r="C3178" s="99">
        <f>'Farm Runoff'!$D3178</f>
        <v>0</v>
      </c>
      <c r="D3178" s="99">
        <f>'Irrigation Demand'!$D3178</f>
        <v>446.72111436950155</v>
      </c>
      <c r="E3178" s="99">
        <f>$C3178*Farms!$H$6/100</f>
        <v>0</v>
      </c>
      <c r="F3178" s="99">
        <f t="shared" si="294"/>
        <v>0</v>
      </c>
      <c r="G3178" s="99">
        <f>IF(H3178&lt;Farms!$I$6*1000,(MIN(F3178,Farms!$L$6)),0)</f>
        <v>0</v>
      </c>
      <c r="H3178" s="100">
        <f t="shared" si="299"/>
        <v>284785.65624659078</v>
      </c>
      <c r="I3178" s="100">
        <f t="shared" si="295"/>
        <v>284338.93513222126</v>
      </c>
      <c r="J3178" s="100">
        <f>MIN(I3178,Farms!$I$6*1000)</f>
        <v>284338.93513222126</v>
      </c>
      <c r="K3178" s="100">
        <f>MAX(I3178-Farms!$I$6*1000, 0)</f>
        <v>0</v>
      </c>
      <c r="L3178" s="100">
        <f t="shared" si="296"/>
        <v>0</v>
      </c>
      <c r="M3178" s="100">
        <f t="shared" si="297"/>
        <v>89.344222873900321</v>
      </c>
      <c r="N3178" s="154">
        <f t="shared" si="298"/>
        <v>89.344222873900321</v>
      </c>
    </row>
    <row r="3179" spans="2:14" x14ac:dyDescent="0.25">
      <c r="B3179" s="4">
        <v>43656</v>
      </c>
      <c r="C3179" s="99">
        <f>'Farm Runoff'!$D3179</f>
        <v>0</v>
      </c>
      <c r="D3179" s="99">
        <f>'Irrigation Demand'!$D3179</f>
        <v>446.72111436950155</v>
      </c>
      <c r="E3179" s="99">
        <f>$C3179*Farms!$H$6/100</f>
        <v>0</v>
      </c>
      <c r="F3179" s="99">
        <f t="shared" si="294"/>
        <v>0</v>
      </c>
      <c r="G3179" s="99">
        <f>IF(H3179&lt;Farms!$I$6*1000,(MIN(F3179,Farms!$L$6)),0)</f>
        <v>0</v>
      </c>
      <c r="H3179" s="100">
        <f t="shared" si="299"/>
        <v>284338.93513222126</v>
      </c>
      <c r="I3179" s="100">
        <f t="shared" si="295"/>
        <v>283892.21401785174</v>
      </c>
      <c r="J3179" s="100">
        <f>MIN(I3179,Farms!$I$6*1000)</f>
        <v>283892.21401785174</v>
      </c>
      <c r="K3179" s="100">
        <f>MAX(I3179-Farms!$I$6*1000, 0)</f>
        <v>0</v>
      </c>
      <c r="L3179" s="100">
        <f t="shared" si="296"/>
        <v>0</v>
      </c>
      <c r="M3179" s="100">
        <f t="shared" si="297"/>
        <v>89.344222873900321</v>
      </c>
      <c r="N3179" s="154">
        <f t="shared" si="298"/>
        <v>89.344222873900321</v>
      </c>
    </row>
    <row r="3180" spans="2:14" x14ac:dyDescent="0.25">
      <c r="B3180" s="4">
        <v>43657</v>
      </c>
      <c r="C3180" s="99">
        <f>'Farm Runoff'!$D3180</f>
        <v>0</v>
      </c>
      <c r="D3180" s="99">
        <f>'Irrigation Demand'!$D3180</f>
        <v>446.72111436950155</v>
      </c>
      <c r="E3180" s="99">
        <f>$C3180*Farms!$H$6/100</f>
        <v>0</v>
      </c>
      <c r="F3180" s="99">
        <f t="shared" si="294"/>
        <v>0</v>
      </c>
      <c r="G3180" s="99">
        <f>IF(H3180&lt;Farms!$I$6*1000,(MIN(F3180,Farms!$L$6)),0)</f>
        <v>0</v>
      </c>
      <c r="H3180" s="100">
        <f t="shared" si="299"/>
        <v>283892.21401785174</v>
      </c>
      <c r="I3180" s="100">
        <f t="shared" si="295"/>
        <v>283445.49290348223</v>
      </c>
      <c r="J3180" s="100">
        <f>MIN(I3180,Farms!$I$6*1000)</f>
        <v>283445.49290348223</v>
      </c>
      <c r="K3180" s="100">
        <f>MAX(I3180-Farms!$I$6*1000, 0)</f>
        <v>0</v>
      </c>
      <c r="L3180" s="100">
        <f t="shared" si="296"/>
        <v>0</v>
      </c>
      <c r="M3180" s="100">
        <f t="shared" si="297"/>
        <v>89.344222873900321</v>
      </c>
      <c r="N3180" s="154">
        <f t="shared" si="298"/>
        <v>89.344222873900321</v>
      </c>
    </row>
    <row r="3181" spans="2:14" x14ac:dyDescent="0.25">
      <c r="B3181" s="4">
        <v>43658</v>
      </c>
      <c r="C3181" s="99">
        <f>'Farm Runoff'!$D3181</f>
        <v>0</v>
      </c>
      <c r="D3181" s="99">
        <f>'Irrigation Demand'!$D3181</f>
        <v>446.72111436950155</v>
      </c>
      <c r="E3181" s="99">
        <f>$C3181*Farms!$H$6/100</f>
        <v>0</v>
      </c>
      <c r="F3181" s="99">
        <f t="shared" si="294"/>
        <v>0</v>
      </c>
      <c r="G3181" s="99">
        <f>IF(H3181&lt;Farms!$I$6*1000,(MIN(F3181,Farms!$L$6)),0)</f>
        <v>0</v>
      </c>
      <c r="H3181" s="100">
        <f t="shared" si="299"/>
        <v>283445.49290348223</v>
      </c>
      <c r="I3181" s="100">
        <f t="shared" si="295"/>
        <v>282998.77178911271</v>
      </c>
      <c r="J3181" s="100">
        <f>MIN(I3181,Farms!$I$6*1000)</f>
        <v>282998.77178911271</v>
      </c>
      <c r="K3181" s="100">
        <f>MAX(I3181-Farms!$I$6*1000, 0)</f>
        <v>0</v>
      </c>
      <c r="L3181" s="100">
        <f t="shared" si="296"/>
        <v>0</v>
      </c>
      <c r="M3181" s="100">
        <f t="shared" si="297"/>
        <v>89.344222873900321</v>
      </c>
      <c r="N3181" s="154">
        <f t="shared" si="298"/>
        <v>89.344222873900321</v>
      </c>
    </row>
    <row r="3182" spans="2:14" x14ac:dyDescent="0.25">
      <c r="B3182" s="4">
        <v>43659</v>
      </c>
      <c r="C3182" s="99">
        <f>'Farm Runoff'!$D3182</f>
        <v>0</v>
      </c>
      <c r="D3182" s="99">
        <f>'Irrigation Demand'!$D3182</f>
        <v>446.72111436950155</v>
      </c>
      <c r="E3182" s="99">
        <f>$C3182*Farms!$H$6/100</f>
        <v>0</v>
      </c>
      <c r="F3182" s="99">
        <f t="shared" si="294"/>
        <v>0</v>
      </c>
      <c r="G3182" s="99">
        <f>IF(H3182&lt;Farms!$I$6*1000,(MIN(F3182,Farms!$L$6)),0)</f>
        <v>0</v>
      </c>
      <c r="H3182" s="100">
        <f t="shared" si="299"/>
        <v>282998.77178911271</v>
      </c>
      <c r="I3182" s="100">
        <f t="shared" si="295"/>
        <v>282552.05067474319</v>
      </c>
      <c r="J3182" s="100">
        <f>MIN(I3182,Farms!$I$6*1000)</f>
        <v>282552.05067474319</v>
      </c>
      <c r="K3182" s="100">
        <f>MAX(I3182-Farms!$I$6*1000, 0)</f>
        <v>0</v>
      </c>
      <c r="L3182" s="100">
        <f t="shared" si="296"/>
        <v>0</v>
      </c>
      <c r="M3182" s="100">
        <f t="shared" si="297"/>
        <v>89.344222873900321</v>
      </c>
      <c r="N3182" s="154">
        <f t="shared" si="298"/>
        <v>89.344222873900321</v>
      </c>
    </row>
    <row r="3183" spans="2:14" x14ac:dyDescent="0.25">
      <c r="B3183" s="4">
        <v>43660</v>
      </c>
      <c r="C3183" s="99">
        <f>'Farm Runoff'!$D3183</f>
        <v>0</v>
      </c>
      <c r="D3183" s="99">
        <f>'Irrigation Demand'!$D3183</f>
        <v>446.72111436950155</v>
      </c>
      <c r="E3183" s="99">
        <f>$C3183*Farms!$H$6/100</f>
        <v>0</v>
      </c>
      <c r="F3183" s="99">
        <f t="shared" si="294"/>
        <v>0</v>
      </c>
      <c r="G3183" s="99">
        <f>IF(H3183&lt;Farms!$I$6*1000,(MIN(F3183,Farms!$L$6)),0)</f>
        <v>0</v>
      </c>
      <c r="H3183" s="100">
        <f t="shared" si="299"/>
        <v>282552.05067474319</v>
      </c>
      <c r="I3183" s="100">
        <f t="shared" si="295"/>
        <v>282105.32956037368</v>
      </c>
      <c r="J3183" s="100">
        <f>MIN(I3183,Farms!$I$6*1000)</f>
        <v>282105.32956037368</v>
      </c>
      <c r="K3183" s="100">
        <f>MAX(I3183-Farms!$I$6*1000, 0)</f>
        <v>0</v>
      </c>
      <c r="L3183" s="100">
        <f t="shared" si="296"/>
        <v>0</v>
      </c>
      <c r="M3183" s="100">
        <f t="shared" si="297"/>
        <v>89.344222873900321</v>
      </c>
      <c r="N3183" s="154">
        <f t="shared" si="298"/>
        <v>89.344222873900321</v>
      </c>
    </row>
    <row r="3184" spans="2:14" x14ac:dyDescent="0.25">
      <c r="B3184" s="4">
        <v>43661</v>
      </c>
      <c r="C3184" s="99">
        <f>'Farm Runoff'!$D3184</f>
        <v>0</v>
      </c>
      <c r="D3184" s="99">
        <f>'Irrigation Demand'!$D3184</f>
        <v>446.72111436950155</v>
      </c>
      <c r="E3184" s="99">
        <f>$C3184*Farms!$H$6/100</f>
        <v>0</v>
      </c>
      <c r="F3184" s="99">
        <f t="shared" si="294"/>
        <v>0</v>
      </c>
      <c r="G3184" s="99">
        <f>IF(H3184&lt;Farms!$I$6*1000,(MIN(F3184,Farms!$L$6)),0)</f>
        <v>0</v>
      </c>
      <c r="H3184" s="100">
        <f t="shared" si="299"/>
        <v>282105.32956037368</v>
      </c>
      <c r="I3184" s="100">
        <f t="shared" si="295"/>
        <v>281658.60844600416</v>
      </c>
      <c r="J3184" s="100">
        <f>MIN(I3184,Farms!$I$6*1000)</f>
        <v>281658.60844600416</v>
      </c>
      <c r="K3184" s="100">
        <f>MAX(I3184-Farms!$I$6*1000, 0)</f>
        <v>0</v>
      </c>
      <c r="L3184" s="100">
        <f t="shared" si="296"/>
        <v>0</v>
      </c>
      <c r="M3184" s="100">
        <f t="shared" si="297"/>
        <v>89.344222873900321</v>
      </c>
      <c r="N3184" s="154">
        <f t="shared" si="298"/>
        <v>89.344222873900321</v>
      </c>
    </row>
    <row r="3185" spans="2:14" x14ac:dyDescent="0.25">
      <c r="B3185" s="4">
        <v>43662</v>
      </c>
      <c r="C3185" s="99">
        <f>'Farm Runoff'!$D3185</f>
        <v>0</v>
      </c>
      <c r="D3185" s="99">
        <f>'Irrigation Demand'!$D3185</f>
        <v>446.72111436950155</v>
      </c>
      <c r="E3185" s="99">
        <f>$C3185*Farms!$H$6/100</f>
        <v>0</v>
      </c>
      <c r="F3185" s="99">
        <f t="shared" si="294"/>
        <v>0</v>
      </c>
      <c r="G3185" s="99">
        <f>IF(H3185&lt;Farms!$I$6*1000,(MIN(F3185,Farms!$L$6)),0)</f>
        <v>0</v>
      </c>
      <c r="H3185" s="100">
        <f t="shared" si="299"/>
        <v>281658.60844600416</v>
      </c>
      <c r="I3185" s="100">
        <f t="shared" si="295"/>
        <v>281211.88733163464</v>
      </c>
      <c r="J3185" s="100">
        <f>MIN(I3185,Farms!$I$6*1000)</f>
        <v>281211.88733163464</v>
      </c>
      <c r="K3185" s="100">
        <f>MAX(I3185-Farms!$I$6*1000, 0)</f>
        <v>0</v>
      </c>
      <c r="L3185" s="100">
        <f t="shared" si="296"/>
        <v>0</v>
      </c>
      <c r="M3185" s="100">
        <f t="shared" si="297"/>
        <v>89.344222873900321</v>
      </c>
      <c r="N3185" s="154">
        <f t="shared" si="298"/>
        <v>89.344222873900321</v>
      </c>
    </row>
    <row r="3186" spans="2:14" x14ac:dyDescent="0.25">
      <c r="B3186" s="4">
        <v>43663</v>
      </c>
      <c r="C3186" s="99">
        <f>'Farm Runoff'!$D3186</f>
        <v>0</v>
      </c>
      <c r="D3186" s="99">
        <f>'Irrigation Demand'!$D3186</f>
        <v>446.72111436950155</v>
      </c>
      <c r="E3186" s="99">
        <f>$C3186*Farms!$H$6/100</f>
        <v>0</v>
      </c>
      <c r="F3186" s="99">
        <f t="shared" si="294"/>
        <v>0</v>
      </c>
      <c r="G3186" s="99">
        <f>IF(H3186&lt;Farms!$I$6*1000,(MIN(F3186,Farms!$L$6)),0)</f>
        <v>0</v>
      </c>
      <c r="H3186" s="100">
        <f t="shared" si="299"/>
        <v>281211.88733163464</v>
      </c>
      <c r="I3186" s="100">
        <f t="shared" si="295"/>
        <v>280765.16621726513</v>
      </c>
      <c r="J3186" s="100">
        <f>MIN(I3186,Farms!$I$6*1000)</f>
        <v>280765.16621726513</v>
      </c>
      <c r="K3186" s="100">
        <f>MAX(I3186-Farms!$I$6*1000, 0)</f>
        <v>0</v>
      </c>
      <c r="L3186" s="100">
        <f t="shared" si="296"/>
        <v>0</v>
      </c>
      <c r="M3186" s="100">
        <f t="shared" si="297"/>
        <v>89.344222873900321</v>
      </c>
      <c r="N3186" s="154">
        <f t="shared" si="298"/>
        <v>89.344222873900321</v>
      </c>
    </row>
    <row r="3187" spans="2:14" x14ac:dyDescent="0.25">
      <c r="B3187" s="4">
        <v>43664</v>
      </c>
      <c r="C3187" s="99">
        <f>'Farm Runoff'!$D3187</f>
        <v>0</v>
      </c>
      <c r="D3187" s="99">
        <f>'Irrigation Demand'!$D3187</f>
        <v>446.72111436950155</v>
      </c>
      <c r="E3187" s="99">
        <f>$C3187*Farms!$H$6/100</f>
        <v>0</v>
      </c>
      <c r="F3187" s="99">
        <f t="shared" si="294"/>
        <v>0</v>
      </c>
      <c r="G3187" s="99">
        <f>IF(H3187&lt;Farms!$I$6*1000,(MIN(F3187,Farms!$L$6)),0)</f>
        <v>0</v>
      </c>
      <c r="H3187" s="100">
        <f t="shared" si="299"/>
        <v>280765.16621726513</v>
      </c>
      <c r="I3187" s="100">
        <f t="shared" si="295"/>
        <v>280318.44510289561</v>
      </c>
      <c r="J3187" s="100">
        <f>MIN(I3187,Farms!$I$6*1000)</f>
        <v>280318.44510289561</v>
      </c>
      <c r="K3187" s="100">
        <f>MAX(I3187-Farms!$I$6*1000, 0)</f>
        <v>0</v>
      </c>
      <c r="L3187" s="100">
        <f t="shared" si="296"/>
        <v>0</v>
      </c>
      <c r="M3187" s="100">
        <f t="shared" si="297"/>
        <v>89.344222873900321</v>
      </c>
      <c r="N3187" s="154">
        <f t="shared" si="298"/>
        <v>89.344222873900321</v>
      </c>
    </row>
    <row r="3188" spans="2:14" x14ac:dyDescent="0.25">
      <c r="B3188" s="4">
        <v>43665</v>
      </c>
      <c r="C3188" s="99">
        <f>'Farm Runoff'!$D3188</f>
        <v>0</v>
      </c>
      <c r="D3188" s="99">
        <f>'Irrigation Demand'!$D3188</f>
        <v>0</v>
      </c>
      <c r="E3188" s="99">
        <f>$C3188*Farms!$H$6/100</f>
        <v>0</v>
      </c>
      <c r="F3188" s="99">
        <f t="shared" si="294"/>
        <v>0</v>
      </c>
      <c r="G3188" s="99">
        <f>IF(H3188&lt;Farms!$I$6*1000,(MIN(F3188,Farms!$L$6)),0)</f>
        <v>0</v>
      </c>
      <c r="H3188" s="100">
        <f t="shared" si="299"/>
        <v>280318.44510289561</v>
      </c>
      <c r="I3188" s="100">
        <f t="shared" si="295"/>
        <v>280318.44510289561</v>
      </c>
      <c r="J3188" s="100">
        <f>MIN(I3188,Farms!$I$6*1000)</f>
        <v>280318.44510289561</v>
      </c>
      <c r="K3188" s="100">
        <f>MAX(I3188-Farms!$I$6*1000, 0)</f>
        <v>0</v>
      </c>
      <c r="L3188" s="100">
        <f t="shared" si="296"/>
        <v>0</v>
      </c>
      <c r="M3188" s="100">
        <f t="shared" si="297"/>
        <v>0</v>
      </c>
      <c r="N3188" s="154">
        <f t="shared" si="298"/>
        <v>0</v>
      </c>
    </row>
    <row r="3189" spans="2:14" x14ac:dyDescent="0.25">
      <c r="B3189" s="4">
        <v>43666</v>
      </c>
      <c r="C3189" s="99">
        <f>'Farm Runoff'!$D3189</f>
        <v>0</v>
      </c>
      <c r="D3189" s="99">
        <f>'Irrigation Demand'!$D3189</f>
        <v>446.72111436950155</v>
      </c>
      <c r="E3189" s="99">
        <f>$C3189*Farms!$H$6/100</f>
        <v>0</v>
      </c>
      <c r="F3189" s="99">
        <f t="shared" si="294"/>
        <v>0</v>
      </c>
      <c r="G3189" s="99">
        <f>IF(H3189&lt;Farms!$I$6*1000,(MIN(F3189,Farms!$L$6)),0)</f>
        <v>0</v>
      </c>
      <c r="H3189" s="100">
        <f t="shared" si="299"/>
        <v>280318.44510289561</v>
      </c>
      <c r="I3189" s="100">
        <f t="shared" si="295"/>
        <v>279871.72398852609</v>
      </c>
      <c r="J3189" s="100">
        <f>MIN(I3189,Farms!$I$6*1000)</f>
        <v>279871.72398852609</v>
      </c>
      <c r="K3189" s="100">
        <f>MAX(I3189-Farms!$I$6*1000, 0)</f>
        <v>0</v>
      </c>
      <c r="L3189" s="100">
        <f t="shared" si="296"/>
        <v>0</v>
      </c>
      <c r="M3189" s="100">
        <f t="shared" si="297"/>
        <v>89.344222873900321</v>
      </c>
      <c r="N3189" s="154">
        <f t="shared" si="298"/>
        <v>89.344222873900321</v>
      </c>
    </row>
    <row r="3190" spans="2:14" x14ac:dyDescent="0.25">
      <c r="B3190" s="4">
        <v>43667</v>
      </c>
      <c r="C3190" s="99">
        <f>'Farm Runoff'!$D3190</f>
        <v>0</v>
      </c>
      <c r="D3190" s="99">
        <f>'Irrigation Demand'!$D3190</f>
        <v>446.72111436950155</v>
      </c>
      <c r="E3190" s="99">
        <f>$C3190*Farms!$H$6/100</f>
        <v>0</v>
      </c>
      <c r="F3190" s="99">
        <f t="shared" si="294"/>
        <v>0</v>
      </c>
      <c r="G3190" s="99">
        <f>IF(H3190&lt;Farms!$I$6*1000,(MIN(F3190,Farms!$L$6)),0)</f>
        <v>0</v>
      </c>
      <c r="H3190" s="100">
        <f t="shared" si="299"/>
        <v>279871.72398852609</v>
      </c>
      <c r="I3190" s="100">
        <f t="shared" si="295"/>
        <v>279425.00287415658</v>
      </c>
      <c r="J3190" s="100">
        <f>MIN(I3190,Farms!$I$6*1000)</f>
        <v>279425.00287415658</v>
      </c>
      <c r="K3190" s="100">
        <f>MAX(I3190-Farms!$I$6*1000, 0)</f>
        <v>0</v>
      </c>
      <c r="L3190" s="100">
        <f t="shared" si="296"/>
        <v>0</v>
      </c>
      <c r="M3190" s="100">
        <f t="shared" si="297"/>
        <v>89.344222873900321</v>
      </c>
      <c r="N3190" s="154">
        <f t="shared" si="298"/>
        <v>89.344222873900321</v>
      </c>
    </row>
    <row r="3191" spans="2:14" x14ac:dyDescent="0.25">
      <c r="B3191" s="4">
        <v>43668</v>
      </c>
      <c r="C3191" s="99">
        <f>'Farm Runoff'!$D3191</f>
        <v>0</v>
      </c>
      <c r="D3191" s="99">
        <f>'Irrigation Demand'!$D3191</f>
        <v>446.72111436950155</v>
      </c>
      <c r="E3191" s="99">
        <f>$C3191*Farms!$H$6/100</f>
        <v>0</v>
      </c>
      <c r="F3191" s="99">
        <f t="shared" si="294"/>
        <v>0</v>
      </c>
      <c r="G3191" s="99">
        <f>IF(H3191&lt;Farms!$I$6*1000,(MIN(F3191,Farms!$L$6)),0)</f>
        <v>0</v>
      </c>
      <c r="H3191" s="100">
        <f t="shared" si="299"/>
        <v>279425.00287415658</v>
      </c>
      <c r="I3191" s="100">
        <f t="shared" si="295"/>
        <v>278978.28175978706</v>
      </c>
      <c r="J3191" s="100">
        <f>MIN(I3191,Farms!$I$6*1000)</f>
        <v>278978.28175978706</v>
      </c>
      <c r="K3191" s="100">
        <f>MAX(I3191-Farms!$I$6*1000, 0)</f>
        <v>0</v>
      </c>
      <c r="L3191" s="100">
        <f t="shared" si="296"/>
        <v>0</v>
      </c>
      <c r="M3191" s="100">
        <f t="shared" si="297"/>
        <v>89.344222873900321</v>
      </c>
      <c r="N3191" s="154">
        <f t="shared" si="298"/>
        <v>89.344222873900321</v>
      </c>
    </row>
    <row r="3192" spans="2:14" x14ac:dyDescent="0.25">
      <c r="B3192" s="4">
        <v>43669</v>
      </c>
      <c r="C3192" s="99">
        <f>'Farm Runoff'!$D3192</f>
        <v>0</v>
      </c>
      <c r="D3192" s="99">
        <f>'Irrigation Demand'!$D3192</f>
        <v>0</v>
      </c>
      <c r="E3192" s="99">
        <f>$C3192*Farms!$H$6/100</f>
        <v>0</v>
      </c>
      <c r="F3192" s="99">
        <f t="shared" si="294"/>
        <v>0</v>
      </c>
      <c r="G3192" s="99">
        <f>IF(H3192&lt;Farms!$I$6*1000,(MIN(F3192,Farms!$L$6)),0)</f>
        <v>0</v>
      </c>
      <c r="H3192" s="100">
        <f t="shared" si="299"/>
        <v>278978.28175978706</v>
      </c>
      <c r="I3192" s="100">
        <f t="shared" si="295"/>
        <v>278978.28175978706</v>
      </c>
      <c r="J3192" s="100">
        <f>MIN(I3192,Farms!$I$6*1000)</f>
        <v>278978.28175978706</v>
      </c>
      <c r="K3192" s="100">
        <f>MAX(I3192-Farms!$I$6*1000, 0)</f>
        <v>0</v>
      </c>
      <c r="L3192" s="100">
        <f t="shared" si="296"/>
        <v>0</v>
      </c>
      <c r="M3192" s="100">
        <f t="shared" si="297"/>
        <v>0</v>
      </c>
      <c r="N3192" s="154">
        <f t="shared" si="298"/>
        <v>0</v>
      </c>
    </row>
    <row r="3193" spans="2:14" x14ac:dyDescent="0.25">
      <c r="B3193" s="4">
        <v>43670</v>
      </c>
      <c r="C3193" s="99">
        <f>'Farm Runoff'!$D3193</f>
        <v>0</v>
      </c>
      <c r="D3193" s="99">
        <f>'Irrigation Demand'!$D3193</f>
        <v>0</v>
      </c>
      <c r="E3193" s="99">
        <f>$C3193*Farms!$H$6/100</f>
        <v>0</v>
      </c>
      <c r="F3193" s="99">
        <f t="shared" si="294"/>
        <v>0</v>
      </c>
      <c r="G3193" s="99">
        <f>IF(H3193&lt;Farms!$I$6*1000,(MIN(F3193,Farms!$L$6)),0)</f>
        <v>0</v>
      </c>
      <c r="H3193" s="100">
        <f t="shared" si="299"/>
        <v>278978.28175978706</v>
      </c>
      <c r="I3193" s="100">
        <f t="shared" si="295"/>
        <v>278978.28175978706</v>
      </c>
      <c r="J3193" s="100">
        <f>MIN(I3193,Farms!$I$6*1000)</f>
        <v>278978.28175978706</v>
      </c>
      <c r="K3193" s="100">
        <f>MAX(I3193-Farms!$I$6*1000, 0)</f>
        <v>0</v>
      </c>
      <c r="L3193" s="100">
        <f t="shared" si="296"/>
        <v>0</v>
      </c>
      <c r="M3193" s="100">
        <f t="shared" si="297"/>
        <v>0</v>
      </c>
      <c r="N3193" s="154">
        <f t="shared" si="298"/>
        <v>0</v>
      </c>
    </row>
    <row r="3194" spans="2:14" x14ac:dyDescent="0.25">
      <c r="B3194" s="4">
        <v>43671</v>
      </c>
      <c r="C3194" s="99">
        <f>'Farm Runoff'!$D3194</f>
        <v>0</v>
      </c>
      <c r="D3194" s="99">
        <f>'Irrigation Demand'!$D3194</f>
        <v>0</v>
      </c>
      <c r="E3194" s="99">
        <f>$C3194*Farms!$H$6/100</f>
        <v>0</v>
      </c>
      <c r="F3194" s="99">
        <f t="shared" si="294"/>
        <v>0</v>
      </c>
      <c r="G3194" s="99">
        <f>IF(H3194&lt;Farms!$I$6*1000,(MIN(F3194,Farms!$L$6)),0)</f>
        <v>0</v>
      </c>
      <c r="H3194" s="100">
        <f t="shared" si="299"/>
        <v>278978.28175978706</v>
      </c>
      <c r="I3194" s="100">
        <f t="shared" si="295"/>
        <v>278978.28175978706</v>
      </c>
      <c r="J3194" s="100">
        <f>MIN(I3194,Farms!$I$6*1000)</f>
        <v>278978.28175978706</v>
      </c>
      <c r="K3194" s="100">
        <f>MAX(I3194-Farms!$I$6*1000, 0)</f>
        <v>0</v>
      </c>
      <c r="L3194" s="100">
        <f t="shared" si="296"/>
        <v>0</v>
      </c>
      <c r="M3194" s="100">
        <f t="shared" si="297"/>
        <v>0</v>
      </c>
      <c r="N3194" s="154">
        <f t="shared" si="298"/>
        <v>0</v>
      </c>
    </row>
    <row r="3195" spans="2:14" x14ac:dyDescent="0.25">
      <c r="B3195" s="4">
        <v>43672</v>
      </c>
      <c r="C3195" s="99">
        <f>'Farm Runoff'!$D3195</f>
        <v>0</v>
      </c>
      <c r="D3195" s="99">
        <f>'Irrigation Demand'!$D3195</f>
        <v>446.72111436950155</v>
      </c>
      <c r="E3195" s="99">
        <f>$C3195*Farms!$H$6/100</f>
        <v>0</v>
      </c>
      <c r="F3195" s="99">
        <f t="shared" si="294"/>
        <v>0</v>
      </c>
      <c r="G3195" s="99">
        <f>IF(H3195&lt;Farms!$I$6*1000,(MIN(F3195,Farms!$L$6)),0)</f>
        <v>0</v>
      </c>
      <c r="H3195" s="100">
        <f t="shared" si="299"/>
        <v>278978.28175978706</v>
      </c>
      <c r="I3195" s="100">
        <f t="shared" si="295"/>
        <v>278531.56064541754</v>
      </c>
      <c r="J3195" s="100">
        <f>MIN(I3195,Farms!$I$6*1000)</f>
        <v>278531.56064541754</v>
      </c>
      <c r="K3195" s="100">
        <f>MAX(I3195-Farms!$I$6*1000, 0)</f>
        <v>0</v>
      </c>
      <c r="L3195" s="100">
        <f t="shared" si="296"/>
        <v>0</v>
      </c>
      <c r="M3195" s="100">
        <f t="shared" si="297"/>
        <v>89.344222873900321</v>
      </c>
      <c r="N3195" s="154">
        <f t="shared" si="298"/>
        <v>89.344222873900321</v>
      </c>
    </row>
    <row r="3196" spans="2:14" x14ac:dyDescent="0.25">
      <c r="B3196" s="4">
        <v>43673</v>
      </c>
      <c r="C3196" s="99">
        <f>'Farm Runoff'!$D3196</f>
        <v>0</v>
      </c>
      <c r="D3196" s="99">
        <f>'Irrigation Demand'!$D3196</f>
        <v>446.72111436950155</v>
      </c>
      <c r="E3196" s="99">
        <f>$C3196*Farms!$H$6/100</f>
        <v>0</v>
      </c>
      <c r="F3196" s="99">
        <f t="shared" si="294"/>
        <v>0</v>
      </c>
      <c r="G3196" s="99">
        <f>IF(H3196&lt;Farms!$I$6*1000,(MIN(F3196,Farms!$L$6)),0)</f>
        <v>0</v>
      </c>
      <c r="H3196" s="100">
        <f t="shared" si="299"/>
        <v>278531.56064541754</v>
      </c>
      <c r="I3196" s="100">
        <f t="shared" si="295"/>
        <v>278084.83953104803</v>
      </c>
      <c r="J3196" s="100">
        <f>MIN(I3196,Farms!$I$6*1000)</f>
        <v>278084.83953104803</v>
      </c>
      <c r="K3196" s="100">
        <f>MAX(I3196-Farms!$I$6*1000, 0)</f>
        <v>0</v>
      </c>
      <c r="L3196" s="100">
        <f t="shared" si="296"/>
        <v>0</v>
      </c>
      <c r="M3196" s="100">
        <f t="shared" si="297"/>
        <v>89.344222873900321</v>
      </c>
      <c r="N3196" s="154">
        <f t="shared" si="298"/>
        <v>89.344222873900321</v>
      </c>
    </row>
    <row r="3197" spans="2:14" x14ac:dyDescent="0.25">
      <c r="B3197" s="4">
        <v>43674</v>
      </c>
      <c r="C3197" s="99">
        <f>'Farm Runoff'!$D3197</f>
        <v>0</v>
      </c>
      <c r="D3197" s="99">
        <f>'Irrigation Demand'!$D3197</f>
        <v>446.72111436950155</v>
      </c>
      <c r="E3197" s="99">
        <f>$C3197*Farms!$H$6/100</f>
        <v>0</v>
      </c>
      <c r="F3197" s="99">
        <f t="shared" si="294"/>
        <v>0</v>
      </c>
      <c r="G3197" s="99">
        <f>IF(H3197&lt;Farms!$I$6*1000,(MIN(F3197,Farms!$L$6)),0)</f>
        <v>0</v>
      </c>
      <c r="H3197" s="100">
        <f t="shared" si="299"/>
        <v>278084.83953104803</v>
      </c>
      <c r="I3197" s="100">
        <f t="shared" si="295"/>
        <v>277638.11841667851</v>
      </c>
      <c r="J3197" s="100">
        <f>MIN(I3197,Farms!$I$6*1000)</f>
        <v>277638.11841667851</v>
      </c>
      <c r="K3197" s="100">
        <f>MAX(I3197-Farms!$I$6*1000, 0)</f>
        <v>0</v>
      </c>
      <c r="L3197" s="100">
        <f t="shared" si="296"/>
        <v>0</v>
      </c>
      <c r="M3197" s="100">
        <f t="shared" si="297"/>
        <v>89.344222873900321</v>
      </c>
      <c r="N3197" s="154">
        <f t="shared" si="298"/>
        <v>89.344222873900321</v>
      </c>
    </row>
    <row r="3198" spans="2:14" x14ac:dyDescent="0.25">
      <c r="B3198" s="4">
        <v>43675</v>
      </c>
      <c r="C3198" s="99">
        <f>'Farm Runoff'!$D3198</f>
        <v>0</v>
      </c>
      <c r="D3198" s="99">
        <f>'Irrigation Demand'!$D3198</f>
        <v>446.72111436950155</v>
      </c>
      <c r="E3198" s="99">
        <f>$C3198*Farms!$H$6/100</f>
        <v>0</v>
      </c>
      <c r="F3198" s="99">
        <f t="shared" si="294"/>
        <v>0</v>
      </c>
      <c r="G3198" s="99">
        <f>IF(H3198&lt;Farms!$I$6*1000,(MIN(F3198,Farms!$L$6)),0)</f>
        <v>0</v>
      </c>
      <c r="H3198" s="100">
        <f t="shared" si="299"/>
        <v>277638.11841667851</v>
      </c>
      <c r="I3198" s="100">
        <f t="shared" si="295"/>
        <v>277191.39730230899</v>
      </c>
      <c r="J3198" s="100">
        <f>MIN(I3198,Farms!$I$6*1000)</f>
        <v>277191.39730230899</v>
      </c>
      <c r="K3198" s="100">
        <f>MAX(I3198-Farms!$I$6*1000, 0)</f>
        <v>0</v>
      </c>
      <c r="L3198" s="100">
        <f t="shared" si="296"/>
        <v>0</v>
      </c>
      <c r="M3198" s="100">
        <f t="shared" si="297"/>
        <v>89.344222873900321</v>
      </c>
      <c r="N3198" s="154">
        <f t="shared" si="298"/>
        <v>89.344222873900321</v>
      </c>
    </row>
    <row r="3199" spans="2:14" x14ac:dyDescent="0.25">
      <c r="B3199" s="4">
        <v>43676</v>
      </c>
      <c r="C3199" s="99">
        <f>'Farm Runoff'!$D3199</f>
        <v>0</v>
      </c>
      <c r="D3199" s="99">
        <f>'Irrigation Demand'!$D3199</f>
        <v>446.72111436950155</v>
      </c>
      <c r="E3199" s="99">
        <f>$C3199*Farms!$H$6/100</f>
        <v>0</v>
      </c>
      <c r="F3199" s="99">
        <f t="shared" si="294"/>
        <v>0</v>
      </c>
      <c r="G3199" s="99">
        <f>IF(H3199&lt;Farms!$I$6*1000,(MIN(F3199,Farms!$L$6)),0)</f>
        <v>0</v>
      </c>
      <c r="H3199" s="100">
        <f t="shared" si="299"/>
        <v>277191.39730230899</v>
      </c>
      <c r="I3199" s="100">
        <f t="shared" si="295"/>
        <v>276744.67618793948</v>
      </c>
      <c r="J3199" s="100">
        <f>MIN(I3199,Farms!$I$6*1000)</f>
        <v>276744.67618793948</v>
      </c>
      <c r="K3199" s="100">
        <f>MAX(I3199-Farms!$I$6*1000, 0)</f>
        <v>0</v>
      </c>
      <c r="L3199" s="100">
        <f t="shared" si="296"/>
        <v>0</v>
      </c>
      <c r="M3199" s="100">
        <f t="shared" si="297"/>
        <v>89.344222873900321</v>
      </c>
      <c r="N3199" s="154">
        <f t="shared" si="298"/>
        <v>89.344222873900321</v>
      </c>
    </row>
    <row r="3200" spans="2:14" x14ac:dyDescent="0.25">
      <c r="B3200" s="4">
        <v>43677</v>
      </c>
      <c r="C3200" s="99">
        <f>'Farm Runoff'!$D3200</f>
        <v>0</v>
      </c>
      <c r="D3200" s="99">
        <f>'Irrigation Demand'!$D3200</f>
        <v>0</v>
      </c>
      <c r="E3200" s="99">
        <f>$C3200*Farms!$H$6/100</f>
        <v>0</v>
      </c>
      <c r="F3200" s="99">
        <f t="shared" si="294"/>
        <v>0</v>
      </c>
      <c r="G3200" s="99">
        <f>IF(H3200&lt;Farms!$I$6*1000,(MIN(F3200,Farms!$L$6)),0)</f>
        <v>0</v>
      </c>
      <c r="H3200" s="100">
        <f t="shared" si="299"/>
        <v>276744.67618793948</v>
      </c>
      <c r="I3200" s="100">
        <f t="shared" si="295"/>
        <v>276744.67618793948</v>
      </c>
      <c r="J3200" s="100">
        <f>MIN(I3200,Farms!$I$6*1000)</f>
        <v>276744.67618793948</v>
      </c>
      <c r="K3200" s="100">
        <f>MAX(I3200-Farms!$I$6*1000, 0)</f>
        <v>0</v>
      </c>
      <c r="L3200" s="100">
        <f t="shared" si="296"/>
        <v>0</v>
      </c>
      <c r="M3200" s="100">
        <f t="shared" si="297"/>
        <v>0</v>
      </c>
      <c r="N3200" s="154">
        <f t="shared" si="298"/>
        <v>0</v>
      </c>
    </row>
    <row r="3201" spans="2:14" x14ac:dyDescent="0.25">
      <c r="B3201" s="4">
        <v>43678</v>
      </c>
      <c r="C3201" s="99">
        <f>'Farm Runoff'!$D3201</f>
        <v>0</v>
      </c>
      <c r="D3201" s="99">
        <f>'Irrigation Demand'!$D3201</f>
        <v>677.29495601173039</v>
      </c>
      <c r="E3201" s="99">
        <f>$C3201*Farms!$H$6/100</f>
        <v>0</v>
      </c>
      <c r="F3201" s="99">
        <f t="shared" si="294"/>
        <v>0</v>
      </c>
      <c r="G3201" s="99">
        <f>IF(H3201&lt;Farms!$I$6*1000,(MIN(F3201,Farms!$L$6)),0)</f>
        <v>0</v>
      </c>
      <c r="H3201" s="100">
        <f t="shared" si="299"/>
        <v>276744.67618793948</v>
      </c>
      <c r="I3201" s="100">
        <f t="shared" si="295"/>
        <v>276067.38123192772</v>
      </c>
      <c r="J3201" s="100">
        <f>MIN(I3201,Farms!$I$6*1000)</f>
        <v>276067.38123192772</v>
      </c>
      <c r="K3201" s="100">
        <f>MAX(I3201-Farms!$I$6*1000, 0)</f>
        <v>0</v>
      </c>
      <c r="L3201" s="100">
        <f t="shared" si="296"/>
        <v>0</v>
      </c>
      <c r="M3201" s="100">
        <f t="shared" si="297"/>
        <v>135.45899120234608</v>
      </c>
      <c r="N3201" s="154">
        <f t="shared" si="298"/>
        <v>135.45899120234608</v>
      </c>
    </row>
    <row r="3202" spans="2:14" x14ac:dyDescent="0.25">
      <c r="B3202" s="4">
        <v>43679</v>
      </c>
      <c r="C3202" s="99">
        <f>'Farm Runoff'!$D3202</f>
        <v>0</v>
      </c>
      <c r="D3202" s="99">
        <f>'Irrigation Demand'!$D3202</f>
        <v>677.29495601173039</v>
      </c>
      <c r="E3202" s="99">
        <f>$C3202*Farms!$H$6/100</f>
        <v>0</v>
      </c>
      <c r="F3202" s="99">
        <f t="shared" si="294"/>
        <v>0</v>
      </c>
      <c r="G3202" s="99">
        <f>IF(H3202&lt;Farms!$I$6*1000,(MIN(F3202,Farms!$L$6)),0)</f>
        <v>0</v>
      </c>
      <c r="H3202" s="100">
        <f t="shared" si="299"/>
        <v>276067.38123192772</v>
      </c>
      <c r="I3202" s="100">
        <f t="shared" si="295"/>
        <v>275390.08627591596</v>
      </c>
      <c r="J3202" s="100">
        <f>MIN(I3202,Farms!$I$6*1000)</f>
        <v>275390.08627591596</v>
      </c>
      <c r="K3202" s="100">
        <f>MAX(I3202-Farms!$I$6*1000, 0)</f>
        <v>0</v>
      </c>
      <c r="L3202" s="100">
        <f t="shared" si="296"/>
        <v>0</v>
      </c>
      <c r="M3202" s="100">
        <f t="shared" si="297"/>
        <v>135.45899120234608</v>
      </c>
      <c r="N3202" s="154">
        <f t="shared" si="298"/>
        <v>135.45899120234608</v>
      </c>
    </row>
    <row r="3203" spans="2:14" x14ac:dyDescent="0.25">
      <c r="B3203" s="4">
        <v>43680</v>
      </c>
      <c r="C3203" s="99">
        <f>'Farm Runoff'!$D3203</f>
        <v>0</v>
      </c>
      <c r="D3203" s="99">
        <f>'Irrigation Demand'!$D3203</f>
        <v>677.29495601173039</v>
      </c>
      <c r="E3203" s="99">
        <f>$C3203*Farms!$H$6/100</f>
        <v>0</v>
      </c>
      <c r="F3203" s="99">
        <f t="shared" si="294"/>
        <v>0</v>
      </c>
      <c r="G3203" s="99">
        <f>IF(H3203&lt;Farms!$I$6*1000,(MIN(F3203,Farms!$L$6)),0)</f>
        <v>0</v>
      </c>
      <c r="H3203" s="100">
        <f t="shared" si="299"/>
        <v>275390.08627591596</v>
      </c>
      <c r="I3203" s="100">
        <f t="shared" si="295"/>
        <v>274712.79131990421</v>
      </c>
      <c r="J3203" s="100">
        <f>MIN(I3203,Farms!$I$6*1000)</f>
        <v>274712.79131990421</v>
      </c>
      <c r="K3203" s="100">
        <f>MAX(I3203-Farms!$I$6*1000, 0)</f>
        <v>0</v>
      </c>
      <c r="L3203" s="100">
        <f t="shared" si="296"/>
        <v>0</v>
      </c>
      <c r="M3203" s="100">
        <f t="shared" si="297"/>
        <v>135.45899120234608</v>
      </c>
      <c r="N3203" s="154">
        <f t="shared" si="298"/>
        <v>135.45899120234608</v>
      </c>
    </row>
    <row r="3204" spans="2:14" x14ac:dyDescent="0.25">
      <c r="B3204" s="4">
        <v>43681</v>
      </c>
      <c r="C3204" s="99">
        <f>'Farm Runoff'!$D3204</f>
        <v>0</v>
      </c>
      <c r="D3204" s="99">
        <f>'Irrigation Demand'!$D3204</f>
        <v>677.29495601173039</v>
      </c>
      <c r="E3204" s="99">
        <f>$C3204*Farms!$H$6/100</f>
        <v>0</v>
      </c>
      <c r="F3204" s="99">
        <f t="shared" si="294"/>
        <v>0</v>
      </c>
      <c r="G3204" s="99">
        <f>IF(H3204&lt;Farms!$I$6*1000,(MIN(F3204,Farms!$L$6)),0)</f>
        <v>0</v>
      </c>
      <c r="H3204" s="100">
        <f t="shared" si="299"/>
        <v>274712.79131990421</v>
      </c>
      <c r="I3204" s="100">
        <f t="shared" si="295"/>
        <v>274035.49636389245</v>
      </c>
      <c r="J3204" s="100">
        <f>MIN(I3204,Farms!$I$6*1000)</f>
        <v>274035.49636389245</v>
      </c>
      <c r="K3204" s="100">
        <f>MAX(I3204-Farms!$I$6*1000, 0)</f>
        <v>0</v>
      </c>
      <c r="L3204" s="100">
        <f t="shared" si="296"/>
        <v>0</v>
      </c>
      <c r="M3204" s="100">
        <f t="shared" si="297"/>
        <v>135.45899120234608</v>
      </c>
      <c r="N3204" s="154">
        <f t="shared" si="298"/>
        <v>135.45899120234608</v>
      </c>
    </row>
    <row r="3205" spans="2:14" x14ac:dyDescent="0.25">
      <c r="B3205" s="4">
        <v>43682</v>
      </c>
      <c r="C3205" s="99">
        <f>'Farm Runoff'!$D3205</f>
        <v>0</v>
      </c>
      <c r="D3205" s="99">
        <f>'Irrigation Demand'!$D3205</f>
        <v>677.29495601173039</v>
      </c>
      <c r="E3205" s="99">
        <f>$C3205*Farms!$H$6/100</f>
        <v>0</v>
      </c>
      <c r="F3205" s="99">
        <f t="shared" si="294"/>
        <v>0</v>
      </c>
      <c r="G3205" s="99">
        <f>IF(H3205&lt;Farms!$I$6*1000,(MIN(F3205,Farms!$L$6)),0)</f>
        <v>0</v>
      </c>
      <c r="H3205" s="100">
        <f t="shared" si="299"/>
        <v>274035.49636389245</v>
      </c>
      <c r="I3205" s="100">
        <f t="shared" si="295"/>
        <v>273358.2014078807</v>
      </c>
      <c r="J3205" s="100">
        <f>MIN(I3205,Farms!$I$6*1000)</f>
        <v>273358.2014078807</v>
      </c>
      <c r="K3205" s="100">
        <f>MAX(I3205-Farms!$I$6*1000, 0)</f>
        <v>0</v>
      </c>
      <c r="L3205" s="100">
        <f t="shared" si="296"/>
        <v>0</v>
      </c>
      <c r="M3205" s="100">
        <f t="shared" si="297"/>
        <v>135.45899120234608</v>
      </c>
      <c r="N3205" s="154">
        <f t="shared" si="298"/>
        <v>135.45899120234608</v>
      </c>
    </row>
    <row r="3206" spans="2:14" x14ac:dyDescent="0.25">
      <c r="B3206" s="4">
        <v>43683</v>
      </c>
      <c r="C3206" s="99">
        <f>'Farm Runoff'!$D3206</f>
        <v>0</v>
      </c>
      <c r="D3206" s="99">
        <f>'Irrigation Demand'!$D3206</f>
        <v>0</v>
      </c>
      <c r="E3206" s="99">
        <f>$C3206*Farms!$H$6/100</f>
        <v>0</v>
      </c>
      <c r="F3206" s="99">
        <f t="shared" si="294"/>
        <v>0</v>
      </c>
      <c r="G3206" s="99">
        <f>IF(H3206&lt;Farms!$I$6*1000,(MIN(F3206,Farms!$L$6)),0)</f>
        <v>0</v>
      </c>
      <c r="H3206" s="100">
        <f t="shared" si="299"/>
        <v>273358.2014078807</v>
      </c>
      <c r="I3206" s="100">
        <f t="shared" si="295"/>
        <v>273358.2014078807</v>
      </c>
      <c r="J3206" s="100">
        <f>MIN(I3206,Farms!$I$6*1000)</f>
        <v>273358.2014078807</v>
      </c>
      <c r="K3206" s="100">
        <f>MAX(I3206-Farms!$I$6*1000, 0)</f>
        <v>0</v>
      </c>
      <c r="L3206" s="100">
        <f t="shared" si="296"/>
        <v>0</v>
      </c>
      <c r="M3206" s="100">
        <f t="shared" si="297"/>
        <v>0</v>
      </c>
      <c r="N3206" s="154">
        <f t="shared" si="298"/>
        <v>0</v>
      </c>
    </row>
    <row r="3207" spans="2:14" x14ac:dyDescent="0.25">
      <c r="B3207" s="4">
        <v>43684</v>
      </c>
      <c r="C3207" s="99">
        <f>'Farm Runoff'!$D3207</f>
        <v>0</v>
      </c>
      <c r="D3207" s="99">
        <f>'Irrigation Demand'!$D3207</f>
        <v>677.29495601173039</v>
      </c>
      <c r="E3207" s="99">
        <f>$C3207*Farms!$H$6/100</f>
        <v>0</v>
      </c>
      <c r="F3207" s="99">
        <f t="shared" ref="F3207:F3270" si="300">C3207-E3207</f>
        <v>0</v>
      </c>
      <c r="G3207" s="99">
        <f>IF(H3207&lt;Farms!$I$6*1000,(MIN(F3207,Farms!$L$6)),0)</f>
        <v>0</v>
      </c>
      <c r="H3207" s="100">
        <f t="shared" si="299"/>
        <v>273358.2014078807</v>
      </c>
      <c r="I3207" s="100">
        <f t="shared" ref="I3207:I3270" si="301">H3207+E3207+G3207-D3207</f>
        <v>272680.90645186894</v>
      </c>
      <c r="J3207" s="100">
        <f>MIN(I3207,Farms!$I$6*1000)</f>
        <v>272680.90645186894</v>
      </c>
      <c r="K3207" s="100">
        <f>MAX(I3207-Farms!$I$6*1000, 0)</f>
        <v>0</v>
      </c>
      <c r="L3207" s="100">
        <f t="shared" ref="L3207:L3270" si="302">F3207-G3207</f>
        <v>0</v>
      </c>
      <c r="M3207" s="100">
        <f t="shared" ref="M3207:M3270" si="303">D3207*0.2</f>
        <v>135.45899120234608</v>
      </c>
      <c r="N3207" s="154">
        <f t="shared" ref="N3207:N3270" si="304">K3207+L3207+M3207</f>
        <v>135.45899120234608</v>
      </c>
    </row>
    <row r="3208" spans="2:14" x14ac:dyDescent="0.25">
      <c r="B3208" s="4">
        <v>43685</v>
      </c>
      <c r="C3208" s="99">
        <f>'Farm Runoff'!$D3208</f>
        <v>0</v>
      </c>
      <c r="D3208" s="99">
        <f>'Irrigation Demand'!$D3208</f>
        <v>0</v>
      </c>
      <c r="E3208" s="99">
        <f>$C3208*Farms!$H$6/100</f>
        <v>0</v>
      </c>
      <c r="F3208" s="99">
        <f t="shared" si="300"/>
        <v>0</v>
      </c>
      <c r="G3208" s="99">
        <f>IF(H3208&lt;Farms!$I$6*1000,(MIN(F3208,Farms!$L$6)),0)</f>
        <v>0</v>
      </c>
      <c r="H3208" s="100">
        <f t="shared" ref="H3208:H3271" si="305">J3207</f>
        <v>272680.90645186894</v>
      </c>
      <c r="I3208" s="100">
        <f t="shared" si="301"/>
        <v>272680.90645186894</v>
      </c>
      <c r="J3208" s="100">
        <f>MIN(I3208,Farms!$I$6*1000)</f>
        <v>272680.90645186894</v>
      </c>
      <c r="K3208" s="100">
        <f>MAX(I3208-Farms!$I$6*1000, 0)</f>
        <v>0</v>
      </c>
      <c r="L3208" s="100">
        <f t="shared" si="302"/>
        <v>0</v>
      </c>
      <c r="M3208" s="100">
        <f t="shared" si="303"/>
        <v>0</v>
      </c>
      <c r="N3208" s="154">
        <f t="shared" si="304"/>
        <v>0</v>
      </c>
    </row>
    <row r="3209" spans="2:14" x14ac:dyDescent="0.25">
      <c r="B3209" s="4">
        <v>43686</v>
      </c>
      <c r="C3209" s="99">
        <f>'Farm Runoff'!$D3209</f>
        <v>0</v>
      </c>
      <c r="D3209" s="99">
        <f>'Irrigation Demand'!$D3209</f>
        <v>677.29495601173039</v>
      </c>
      <c r="E3209" s="99">
        <f>$C3209*Farms!$H$6/100</f>
        <v>0</v>
      </c>
      <c r="F3209" s="99">
        <f t="shared" si="300"/>
        <v>0</v>
      </c>
      <c r="G3209" s="99">
        <f>IF(H3209&lt;Farms!$I$6*1000,(MIN(F3209,Farms!$L$6)),0)</f>
        <v>0</v>
      </c>
      <c r="H3209" s="100">
        <f t="shared" si="305"/>
        <v>272680.90645186894</v>
      </c>
      <c r="I3209" s="100">
        <f t="shared" si="301"/>
        <v>272003.61149585719</v>
      </c>
      <c r="J3209" s="100">
        <f>MIN(I3209,Farms!$I$6*1000)</f>
        <v>272003.61149585719</v>
      </c>
      <c r="K3209" s="100">
        <f>MAX(I3209-Farms!$I$6*1000, 0)</f>
        <v>0</v>
      </c>
      <c r="L3209" s="100">
        <f t="shared" si="302"/>
        <v>0</v>
      </c>
      <c r="M3209" s="100">
        <f t="shared" si="303"/>
        <v>135.45899120234608</v>
      </c>
      <c r="N3209" s="154">
        <f t="shared" si="304"/>
        <v>135.45899120234608</v>
      </c>
    </row>
    <row r="3210" spans="2:14" x14ac:dyDescent="0.25">
      <c r="B3210" s="4">
        <v>43687</v>
      </c>
      <c r="C3210" s="99">
        <f>'Farm Runoff'!$D3210</f>
        <v>0</v>
      </c>
      <c r="D3210" s="99">
        <f>'Irrigation Demand'!$D3210</f>
        <v>677.29495601173039</v>
      </c>
      <c r="E3210" s="99">
        <f>$C3210*Farms!$H$6/100</f>
        <v>0</v>
      </c>
      <c r="F3210" s="99">
        <f t="shared" si="300"/>
        <v>0</v>
      </c>
      <c r="G3210" s="99">
        <f>IF(H3210&lt;Farms!$I$6*1000,(MIN(F3210,Farms!$L$6)),0)</f>
        <v>0</v>
      </c>
      <c r="H3210" s="100">
        <f t="shared" si="305"/>
        <v>272003.61149585719</v>
      </c>
      <c r="I3210" s="100">
        <f t="shared" si="301"/>
        <v>271326.31653984543</v>
      </c>
      <c r="J3210" s="100">
        <f>MIN(I3210,Farms!$I$6*1000)</f>
        <v>271326.31653984543</v>
      </c>
      <c r="K3210" s="100">
        <f>MAX(I3210-Farms!$I$6*1000, 0)</f>
        <v>0</v>
      </c>
      <c r="L3210" s="100">
        <f t="shared" si="302"/>
        <v>0</v>
      </c>
      <c r="M3210" s="100">
        <f t="shared" si="303"/>
        <v>135.45899120234608</v>
      </c>
      <c r="N3210" s="154">
        <f t="shared" si="304"/>
        <v>135.45899120234608</v>
      </c>
    </row>
    <row r="3211" spans="2:14" x14ac:dyDescent="0.25">
      <c r="B3211" s="4">
        <v>43688</v>
      </c>
      <c r="C3211" s="99">
        <f>'Farm Runoff'!$D3211</f>
        <v>0</v>
      </c>
      <c r="D3211" s="99">
        <f>'Irrigation Demand'!$D3211</f>
        <v>677.29495601173039</v>
      </c>
      <c r="E3211" s="99">
        <f>$C3211*Farms!$H$6/100</f>
        <v>0</v>
      </c>
      <c r="F3211" s="99">
        <f t="shared" si="300"/>
        <v>0</v>
      </c>
      <c r="G3211" s="99">
        <f>IF(H3211&lt;Farms!$I$6*1000,(MIN(F3211,Farms!$L$6)),0)</f>
        <v>0</v>
      </c>
      <c r="H3211" s="100">
        <f t="shared" si="305"/>
        <v>271326.31653984543</v>
      </c>
      <c r="I3211" s="100">
        <f t="shared" si="301"/>
        <v>270649.02158383367</v>
      </c>
      <c r="J3211" s="100">
        <f>MIN(I3211,Farms!$I$6*1000)</f>
        <v>270649.02158383367</v>
      </c>
      <c r="K3211" s="100">
        <f>MAX(I3211-Farms!$I$6*1000, 0)</f>
        <v>0</v>
      </c>
      <c r="L3211" s="100">
        <f t="shared" si="302"/>
        <v>0</v>
      </c>
      <c r="M3211" s="100">
        <f t="shared" si="303"/>
        <v>135.45899120234608</v>
      </c>
      <c r="N3211" s="154">
        <f t="shared" si="304"/>
        <v>135.45899120234608</v>
      </c>
    </row>
    <row r="3212" spans="2:14" x14ac:dyDescent="0.25">
      <c r="B3212" s="4">
        <v>43689</v>
      </c>
      <c r="C3212" s="99">
        <f>'Farm Runoff'!$D3212</f>
        <v>0</v>
      </c>
      <c r="D3212" s="99">
        <f>'Irrigation Demand'!$D3212</f>
        <v>677.29495601173039</v>
      </c>
      <c r="E3212" s="99">
        <f>$C3212*Farms!$H$6/100</f>
        <v>0</v>
      </c>
      <c r="F3212" s="99">
        <f t="shared" si="300"/>
        <v>0</v>
      </c>
      <c r="G3212" s="99">
        <f>IF(H3212&lt;Farms!$I$6*1000,(MIN(F3212,Farms!$L$6)),0)</f>
        <v>0</v>
      </c>
      <c r="H3212" s="100">
        <f t="shared" si="305"/>
        <v>270649.02158383367</v>
      </c>
      <c r="I3212" s="100">
        <f t="shared" si="301"/>
        <v>269971.72662782192</v>
      </c>
      <c r="J3212" s="100">
        <f>MIN(I3212,Farms!$I$6*1000)</f>
        <v>269971.72662782192</v>
      </c>
      <c r="K3212" s="100">
        <f>MAX(I3212-Farms!$I$6*1000, 0)</f>
        <v>0</v>
      </c>
      <c r="L3212" s="100">
        <f t="shared" si="302"/>
        <v>0</v>
      </c>
      <c r="M3212" s="100">
        <f t="shared" si="303"/>
        <v>135.45899120234608</v>
      </c>
      <c r="N3212" s="154">
        <f t="shared" si="304"/>
        <v>135.45899120234608</v>
      </c>
    </row>
    <row r="3213" spans="2:14" x14ac:dyDescent="0.25">
      <c r="B3213" s="4">
        <v>43690</v>
      </c>
      <c r="C3213" s="99">
        <f>'Farm Runoff'!$D3213</f>
        <v>0</v>
      </c>
      <c r="D3213" s="99">
        <f>'Irrigation Demand'!$D3213</f>
        <v>0</v>
      </c>
      <c r="E3213" s="99">
        <f>$C3213*Farms!$H$6/100</f>
        <v>0</v>
      </c>
      <c r="F3213" s="99">
        <f t="shared" si="300"/>
        <v>0</v>
      </c>
      <c r="G3213" s="99">
        <f>IF(H3213&lt;Farms!$I$6*1000,(MIN(F3213,Farms!$L$6)),0)</f>
        <v>0</v>
      </c>
      <c r="H3213" s="100">
        <f t="shared" si="305"/>
        <v>269971.72662782192</v>
      </c>
      <c r="I3213" s="100">
        <f t="shared" si="301"/>
        <v>269971.72662782192</v>
      </c>
      <c r="J3213" s="100">
        <f>MIN(I3213,Farms!$I$6*1000)</f>
        <v>269971.72662782192</v>
      </c>
      <c r="K3213" s="100">
        <f>MAX(I3213-Farms!$I$6*1000, 0)</f>
        <v>0</v>
      </c>
      <c r="L3213" s="100">
        <f t="shared" si="302"/>
        <v>0</v>
      </c>
      <c r="M3213" s="100">
        <f t="shared" si="303"/>
        <v>0</v>
      </c>
      <c r="N3213" s="154">
        <f t="shared" si="304"/>
        <v>0</v>
      </c>
    </row>
    <row r="3214" spans="2:14" x14ac:dyDescent="0.25">
      <c r="B3214" s="4">
        <v>43691</v>
      </c>
      <c r="C3214" s="99">
        <f>'Farm Runoff'!$D3214</f>
        <v>0</v>
      </c>
      <c r="D3214" s="99">
        <f>'Irrigation Demand'!$D3214</f>
        <v>677.29495601173039</v>
      </c>
      <c r="E3214" s="99">
        <f>$C3214*Farms!$H$6/100</f>
        <v>0</v>
      </c>
      <c r="F3214" s="99">
        <f t="shared" si="300"/>
        <v>0</v>
      </c>
      <c r="G3214" s="99">
        <f>IF(H3214&lt;Farms!$I$6*1000,(MIN(F3214,Farms!$L$6)),0)</f>
        <v>0</v>
      </c>
      <c r="H3214" s="100">
        <f t="shared" si="305"/>
        <v>269971.72662782192</v>
      </c>
      <c r="I3214" s="100">
        <f t="shared" si="301"/>
        <v>269294.43167181016</v>
      </c>
      <c r="J3214" s="100">
        <f>MIN(I3214,Farms!$I$6*1000)</f>
        <v>269294.43167181016</v>
      </c>
      <c r="K3214" s="100">
        <f>MAX(I3214-Farms!$I$6*1000, 0)</f>
        <v>0</v>
      </c>
      <c r="L3214" s="100">
        <f t="shared" si="302"/>
        <v>0</v>
      </c>
      <c r="M3214" s="100">
        <f t="shared" si="303"/>
        <v>135.45899120234608</v>
      </c>
      <c r="N3214" s="154">
        <f t="shared" si="304"/>
        <v>135.45899120234608</v>
      </c>
    </row>
    <row r="3215" spans="2:14" x14ac:dyDescent="0.25">
      <c r="B3215" s="4">
        <v>43692</v>
      </c>
      <c r="C3215" s="99">
        <f>'Farm Runoff'!$D3215</f>
        <v>0</v>
      </c>
      <c r="D3215" s="99">
        <f>'Irrigation Demand'!$D3215</f>
        <v>677.29495601173039</v>
      </c>
      <c r="E3215" s="99">
        <f>$C3215*Farms!$H$6/100</f>
        <v>0</v>
      </c>
      <c r="F3215" s="99">
        <f t="shared" si="300"/>
        <v>0</v>
      </c>
      <c r="G3215" s="99">
        <f>IF(H3215&lt;Farms!$I$6*1000,(MIN(F3215,Farms!$L$6)),0)</f>
        <v>0</v>
      </c>
      <c r="H3215" s="100">
        <f t="shared" si="305"/>
        <v>269294.43167181016</v>
      </c>
      <c r="I3215" s="100">
        <f t="shared" si="301"/>
        <v>268617.13671579841</v>
      </c>
      <c r="J3215" s="100">
        <f>MIN(I3215,Farms!$I$6*1000)</f>
        <v>268617.13671579841</v>
      </c>
      <c r="K3215" s="100">
        <f>MAX(I3215-Farms!$I$6*1000, 0)</f>
        <v>0</v>
      </c>
      <c r="L3215" s="100">
        <f t="shared" si="302"/>
        <v>0</v>
      </c>
      <c r="M3215" s="100">
        <f t="shared" si="303"/>
        <v>135.45899120234608</v>
      </c>
      <c r="N3215" s="154">
        <f t="shared" si="304"/>
        <v>135.45899120234608</v>
      </c>
    </row>
    <row r="3216" spans="2:14" x14ac:dyDescent="0.25">
      <c r="B3216" s="4">
        <v>43693</v>
      </c>
      <c r="C3216" s="99">
        <f>'Farm Runoff'!$D3216</f>
        <v>0</v>
      </c>
      <c r="D3216" s="99">
        <f>'Irrigation Demand'!$D3216</f>
        <v>677.29495601173039</v>
      </c>
      <c r="E3216" s="99">
        <f>$C3216*Farms!$H$6/100</f>
        <v>0</v>
      </c>
      <c r="F3216" s="99">
        <f t="shared" si="300"/>
        <v>0</v>
      </c>
      <c r="G3216" s="99">
        <f>IF(H3216&lt;Farms!$I$6*1000,(MIN(F3216,Farms!$L$6)),0)</f>
        <v>0</v>
      </c>
      <c r="H3216" s="100">
        <f t="shared" si="305"/>
        <v>268617.13671579841</v>
      </c>
      <c r="I3216" s="100">
        <f t="shared" si="301"/>
        <v>267939.84175978665</v>
      </c>
      <c r="J3216" s="100">
        <f>MIN(I3216,Farms!$I$6*1000)</f>
        <v>267939.84175978665</v>
      </c>
      <c r="K3216" s="100">
        <f>MAX(I3216-Farms!$I$6*1000, 0)</f>
        <v>0</v>
      </c>
      <c r="L3216" s="100">
        <f t="shared" si="302"/>
        <v>0</v>
      </c>
      <c r="M3216" s="100">
        <f t="shared" si="303"/>
        <v>135.45899120234608</v>
      </c>
      <c r="N3216" s="154">
        <f t="shared" si="304"/>
        <v>135.45899120234608</v>
      </c>
    </row>
    <row r="3217" spans="2:14" x14ac:dyDescent="0.25">
      <c r="B3217" s="4">
        <v>43694</v>
      </c>
      <c r="C3217" s="99">
        <f>'Farm Runoff'!$D3217</f>
        <v>0</v>
      </c>
      <c r="D3217" s="99">
        <f>'Irrigation Demand'!$D3217</f>
        <v>677.29495601173039</v>
      </c>
      <c r="E3217" s="99">
        <f>$C3217*Farms!$H$6/100</f>
        <v>0</v>
      </c>
      <c r="F3217" s="99">
        <f t="shared" si="300"/>
        <v>0</v>
      </c>
      <c r="G3217" s="99">
        <f>IF(H3217&lt;Farms!$I$6*1000,(MIN(F3217,Farms!$L$6)),0)</f>
        <v>0</v>
      </c>
      <c r="H3217" s="100">
        <f t="shared" si="305"/>
        <v>267939.84175978665</v>
      </c>
      <c r="I3217" s="100">
        <f t="shared" si="301"/>
        <v>267262.54680377489</v>
      </c>
      <c r="J3217" s="100">
        <f>MIN(I3217,Farms!$I$6*1000)</f>
        <v>267262.54680377489</v>
      </c>
      <c r="K3217" s="100">
        <f>MAX(I3217-Farms!$I$6*1000, 0)</f>
        <v>0</v>
      </c>
      <c r="L3217" s="100">
        <f t="shared" si="302"/>
        <v>0</v>
      </c>
      <c r="M3217" s="100">
        <f t="shared" si="303"/>
        <v>135.45899120234608</v>
      </c>
      <c r="N3217" s="154">
        <f t="shared" si="304"/>
        <v>135.45899120234608</v>
      </c>
    </row>
    <row r="3218" spans="2:14" x14ac:dyDescent="0.25">
      <c r="B3218" s="4">
        <v>43695</v>
      </c>
      <c r="C3218" s="99">
        <f>'Farm Runoff'!$D3218</f>
        <v>0</v>
      </c>
      <c r="D3218" s="99">
        <f>'Irrigation Demand'!$D3218</f>
        <v>677.29495601173039</v>
      </c>
      <c r="E3218" s="99">
        <f>$C3218*Farms!$H$6/100</f>
        <v>0</v>
      </c>
      <c r="F3218" s="99">
        <f t="shared" si="300"/>
        <v>0</v>
      </c>
      <c r="G3218" s="99">
        <f>IF(H3218&lt;Farms!$I$6*1000,(MIN(F3218,Farms!$L$6)),0)</f>
        <v>0</v>
      </c>
      <c r="H3218" s="100">
        <f t="shared" si="305"/>
        <v>267262.54680377489</v>
      </c>
      <c r="I3218" s="100">
        <f t="shared" si="301"/>
        <v>266585.25184776314</v>
      </c>
      <c r="J3218" s="100">
        <f>MIN(I3218,Farms!$I$6*1000)</f>
        <v>266585.25184776314</v>
      </c>
      <c r="K3218" s="100">
        <f>MAX(I3218-Farms!$I$6*1000, 0)</f>
        <v>0</v>
      </c>
      <c r="L3218" s="100">
        <f t="shared" si="302"/>
        <v>0</v>
      </c>
      <c r="M3218" s="100">
        <f t="shared" si="303"/>
        <v>135.45899120234608</v>
      </c>
      <c r="N3218" s="154">
        <f t="shared" si="304"/>
        <v>135.45899120234608</v>
      </c>
    </row>
    <row r="3219" spans="2:14" x14ac:dyDescent="0.25">
      <c r="B3219" s="4">
        <v>43696</v>
      </c>
      <c r="C3219" s="99">
        <f>'Farm Runoff'!$D3219</f>
        <v>0</v>
      </c>
      <c r="D3219" s="99">
        <f>'Irrigation Demand'!$D3219</f>
        <v>677.29495601173039</v>
      </c>
      <c r="E3219" s="99">
        <f>$C3219*Farms!$H$6/100</f>
        <v>0</v>
      </c>
      <c r="F3219" s="99">
        <f t="shared" si="300"/>
        <v>0</v>
      </c>
      <c r="G3219" s="99">
        <f>IF(H3219&lt;Farms!$I$6*1000,(MIN(F3219,Farms!$L$6)),0)</f>
        <v>0</v>
      </c>
      <c r="H3219" s="100">
        <f t="shared" si="305"/>
        <v>266585.25184776314</v>
      </c>
      <c r="I3219" s="100">
        <f t="shared" si="301"/>
        <v>265907.95689175138</v>
      </c>
      <c r="J3219" s="100">
        <f>MIN(I3219,Farms!$I$6*1000)</f>
        <v>265907.95689175138</v>
      </c>
      <c r="K3219" s="100">
        <f>MAX(I3219-Farms!$I$6*1000, 0)</f>
        <v>0</v>
      </c>
      <c r="L3219" s="100">
        <f t="shared" si="302"/>
        <v>0</v>
      </c>
      <c r="M3219" s="100">
        <f t="shared" si="303"/>
        <v>135.45899120234608</v>
      </c>
      <c r="N3219" s="154">
        <f t="shared" si="304"/>
        <v>135.45899120234608</v>
      </c>
    </row>
    <row r="3220" spans="2:14" x14ac:dyDescent="0.25">
      <c r="B3220" s="4">
        <v>43697</v>
      </c>
      <c r="C3220" s="99">
        <f>'Farm Runoff'!$D3220</f>
        <v>0</v>
      </c>
      <c r="D3220" s="99">
        <f>'Irrigation Demand'!$D3220</f>
        <v>677.29495601173039</v>
      </c>
      <c r="E3220" s="99">
        <f>$C3220*Farms!$H$6/100</f>
        <v>0</v>
      </c>
      <c r="F3220" s="99">
        <f t="shared" si="300"/>
        <v>0</v>
      </c>
      <c r="G3220" s="99">
        <f>IF(H3220&lt;Farms!$I$6*1000,(MIN(F3220,Farms!$L$6)),0)</f>
        <v>0</v>
      </c>
      <c r="H3220" s="100">
        <f t="shared" si="305"/>
        <v>265907.95689175138</v>
      </c>
      <c r="I3220" s="100">
        <f t="shared" si="301"/>
        <v>265230.66193573963</v>
      </c>
      <c r="J3220" s="100">
        <f>MIN(I3220,Farms!$I$6*1000)</f>
        <v>265230.66193573963</v>
      </c>
      <c r="K3220" s="100">
        <f>MAX(I3220-Farms!$I$6*1000, 0)</f>
        <v>0</v>
      </c>
      <c r="L3220" s="100">
        <f t="shared" si="302"/>
        <v>0</v>
      </c>
      <c r="M3220" s="100">
        <f t="shared" si="303"/>
        <v>135.45899120234608</v>
      </c>
      <c r="N3220" s="154">
        <f t="shared" si="304"/>
        <v>135.45899120234608</v>
      </c>
    </row>
    <row r="3221" spans="2:14" x14ac:dyDescent="0.25">
      <c r="B3221" s="4">
        <v>43698</v>
      </c>
      <c r="C3221" s="99">
        <f>'Farm Runoff'!$D3221</f>
        <v>0</v>
      </c>
      <c r="D3221" s="99">
        <f>'Irrigation Demand'!$D3221</f>
        <v>677.29495601173039</v>
      </c>
      <c r="E3221" s="99">
        <f>$C3221*Farms!$H$6/100</f>
        <v>0</v>
      </c>
      <c r="F3221" s="99">
        <f t="shared" si="300"/>
        <v>0</v>
      </c>
      <c r="G3221" s="99">
        <f>IF(H3221&lt;Farms!$I$6*1000,(MIN(F3221,Farms!$L$6)),0)</f>
        <v>0</v>
      </c>
      <c r="H3221" s="100">
        <f t="shared" si="305"/>
        <v>265230.66193573963</v>
      </c>
      <c r="I3221" s="100">
        <f t="shared" si="301"/>
        <v>264553.36697972787</v>
      </c>
      <c r="J3221" s="100">
        <f>MIN(I3221,Farms!$I$6*1000)</f>
        <v>264553.36697972787</v>
      </c>
      <c r="K3221" s="100">
        <f>MAX(I3221-Farms!$I$6*1000, 0)</f>
        <v>0</v>
      </c>
      <c r="L3221" s="100">
        <f t="shared" si="302"/>
        <v>0</v>
      </c>
      <c r="M3221" s="100">
        <f t="shared" si="303"/>
        <v>135.45899120234608</v>
      </c>
      <c r="N3221" s="154">
        <f t="shared" si="304"/>
        <v>135.45899120234608</v>
      </c>
    </row>
    <row r="3222" spans="2:14" x14ac:dyDescent="0.25">
      <c r="B3222" s="4">
        <v>43699</v>
      </c>
      <c r="C3222" s="99">
        <f>'Farm Runoff'!$D3222</f>
        <v>0</v>
      </c>
      <c r="D3222" s="99">
        <f>'Irrigation Demand'!$D3222</f>
        <v>677.29495601173039</v>
      </c>
      <c r="E3222" s="99">
        <f>$C3222*Farms!$H$6/100</f>
        <v>0</v>
      </c>
      <c r="F3222" s="99">
        <f t="shared" si="300"/>
        <v>0</v>
      </c>
      <c r="G3222" s="99">
        <f>IF(H3222&lt;Farms!$I$6*1000,(MIN(F3222,Farms!$L$6)),0)</f>
        <v>0</v>
      </c>
      <c r="H3222" s="100">
        <f t="shared" si="305"/>
        <v>264553.36697972787</v>
      </c>
      <c r="I3222" s="100">
        <f t="shared" si="301"/>
        <v>263876.07202371611</v>
      </c>
      <c r="J3222" s="100">
        <f>MIN(I3222,Farms!$I$6*1000)</f>
        <v>263876.07202371611</v>
      </c>
      <c r="K3222" s="100">
        <f>MAX(I3222-Farms!$I$6*1000, 0)</f>
        <v>0</v>
      </c>
      <c r="L3222" s="100">
        <f t="shared" si="302"/>
        <v>0</v>
      </c>
      <c r="M3222" s="100">
        <f t="shared" si="303"/>
        <v>135.45899120234608</v>
      </c>
      <c r="N3222" s="154">
        <f t="shared" si="304"/>
        <v>135.45899120234608</v>
      </c>
    </row>
    <row r="3223" spans="2:14" x14ac:dyDescent="0.25">
      <c r="B3223" s="4">
        <v>43700</v>
      </c>
      <c r="C3223" s="99">
        <f>'Farm Runoff'!$D3223</f>
        <v>0</v>
      </c>
      <c r="D3223" s="99">
        <f>'Irrigation Demand'!$D3223</f>
        <v>677.29495601173039</v>
      </c>
      <c r="E3223" s="99">
        <f>$C3223*Farms!$H$6/100</f>
        <v>0</v>
      </c>
      <c r="F3223" s="99">
        <f t="shared" si="300"/>
        <v>0</v>
      </c>
      <c r="G3223" s="99">
        <f>IF(H3223&lt;Farms!$I$6*1000,(MIN(F3223,Farms!$L$6)),0)</f>
        <v>0</v>
      </c>
      <c r="H3223" s="100">
        <f t="shared" si="305"/>
        <v>263876.07202371611</v>
      </c>
      <c r="I3223" s="100">
        <f t="shared" si="301"/>
        <v>263198.77706770436</v>
      </c>
      <c r="J3223" s="100">
        <f>MIN(I3223,Farms!$I$6*1000)</f>
        <v>263198.77706770436</v>
      </c>
      <c r="K3223" s="100">
        <f>MAX(I3223-Farms!$I$6*1000, 0)</f>
        <v>0</v>
      </c>
      <c r="L3223" s="100">
        <f t="shared" si="302"/>
        <v>0</v>
      </c>
      <c r="M3223" s="100">
        <f t="shared" si="303"/>
        <v>135.45899120234608</v>
      </c>
      <c r="N3223" s="154">
        <f t="shared" si="304"/>
        <v>135.45899120234608</v>
      </c>
    </row>
    <row r="3224" spans="2:14" x14ac:dyDescent="0.25">
      <c r="B3224" s="4">
        <v>43701</v>
      </c>
      <c r="C3224" s="99">
        <f>'Farm Runoff'!$D3224</f>
        <v>0</v>
      </c>
      <c r="D3224" s="99">
        <f>'Irrigation Demand'!$D3224</f>
        <v>677.29495601173039</v>
      </c>
      <c r="E3224" s="99">
        <f>$C3224*Farms!$H$6/100</f>
        <v>0</v>
      </c>
      <c r="F3224" s="99">
        <f t="shared" si="300"/>
        <v>0</v>
      </c>
      <c r="G3224" s="99">
        <f>IF(H3224&lt;Farms!$I$6*1000,(MIN(F3224,Farms!$L$6)),0)</f>
        <v>0</v>
      </c>
      <c r="H3224" s="100">
        <f t="shared" si="305"/>
        <v>263198.77706770436</v>
      </c>
      <c r="I3224" s="100">
        <f t="shared" si="301"/>
        <v>262521.4821116926</v>
      </c>
      <c r="J3224" s="100">
        <f>MIN(I3224,Farms!$I$6*1000)</f>
        <v>262521.4821116926</v>
      </c>
      <c r="K3224" s="100">
        <f>MAX(I3224-Farms!$I$6*1000, 0)</f>
        <v>0</v>
      </c>
      <c r="L3224" s="100">
        <f t="shared" si="302"/>
        <v>0</v>
      </c>
      <c r="M3224" s="100">
        <f t="shared" si="303"/>
        <v>135.45899120234608</v>
      </c>
      <c r="N3224" s="154">
        <f t="shared" si="304"/>
        <v>135.45899120234608</v>
      </c>
    </row>
    <row r="3225" spans="2:14" x14ac:dyDescent="0.25">
      <c r="B3225" s="4">
        <v>43702</v>
      </c>
      <c r="C3225" s="99">
        <f>'Farm Runoff'!$D3225</f>
        <v>0</v>
      </c>
      <c r="D3225" s="99">
        <f>'Irrigation Demand'!$D3225</f>
        <v>677.29495601173039</v>
      </c>
      <c r="E3225" s="99">
        <f>$C3225*Farms!$H$6/100</f>
        <v>0</v>
      </c>
      <c r="F3225" s="99">
        <f t="shared" si="300"/>
        <v>0</v>
      </c>
      <c r="G3225" s="99">
        <f>IF(H3225&lt;Farms!$I$6*1000,(MIN(F3225,Farms!$L$6)),0)</f>
        <v>0</v>
      </c>
      <c r="H3225" s="100">
        <f t="shared" si="305"/>
        <v>262521.4821116926</v>
      </c>
      <c r="I3225" s="100">
        <f t="shared" si="301"/>
        <v>261844.18715568088</v>
      </c>
      <c r="J3225" s="100">
        <f>MIN(I3225,Farms!$I$6*1000)</f>
        <v>261844.18715568088</v>
      </c>
      <c r="K3225" s="100">
        <f>MAX(I3225-Farms!$I$6*1000, 0)</f>
        <v>0</v>
      </c>
      <c r="L3225" s="100">
        <f t="shared" si="302"/>
        <v>0</v>
      </c>
      <c r="M3225" s="100">
        <f t="shared" si="303"/>
        <v>135.45899120234608</v>
      </c>
      <c r="N3225" s="154">
        <f t="shared" si="304"/>
        <v>135.45899120234608</v>
      </c>
    </row>
    <row r="3226" spans="2:14" x14ac:dyDescent="0.25">
      <c r="B3226" s="4">
        <v>43703</v>
      </c>
      <c r="C3226" s="99">
        <f>'Farm Runoff'!$D3226</f>
        <v>0</v>
      </c>
      <c r="D3226" s="99">
        <f>'Irrigation Demand'!$D3226</f>
        <v>677.29495601173039</v>
      </c>
      <c r="E3226" s="99">
        <f>$C3226*Farms!$H$6/100</f>
        <v>0</v>
      </c>
      <c r="F3226" s="99">
        <f t="shared" si="300"/>
        <v>0</v>
      </c>
      <c r="G3226" s="99">
        <f>IF(H3226&lt;Farms!$I$6*1000,(MIN(F3226,Farms!$L$6)),0)</f>
        <v>0</v>
      </c>
      <c r="H3226" s="100">
        <f t="shared" si="305"/>
        <v>261844.18715568088</v>
      </c>
      <c r="I3226" s="100">
        <f t="shared" si="301"/>
        <v>261166.89219966915</v>
      </c>
      <c r="J3226" s="100">
        <f>MIN(I3226,Farms!$I$6*1000)</f>
        <v>261166.89219966915</v>
      </c>
      <c r="K3226" s="100">
        <f>MAX(I3226-Farms!$I$6*1000, 0)</f>
        <v>0</v>
      </c>
      <c r="L3226" s="100">
        <f t="shared" si="302"/>
        <v>0</v>
      </c>
      <c r="M3226" s="100">
        <f t="shared" si="303"/>
        <v>135.45899120234608</v>
      </c>
      <c r="N3226" s="154">
        <f t="shared" si="304"/>
        <v>135.45899120234608</v>
      </c>
    </row>
    <row r="3227" spans="2:14" x14ac:dyDescent="0.25">
      <c r="B3227" s="4">
        <v>43704</v>
      </c>
      <c r="C3227" s="99">
        <f>'Farm Runoff'!$D3227</f>
        <v>0</v>
      </c>
      <c r="D3227" s="99">
        <f>'Irrigation Demand'!$D3227</f>
        <v>677.29495601173039</v>
      </c>
      <c r="E3227" s="99">
        <f>$C3227*Farms!$H$6/100</f>
        <v>0</v>
      </c>
      <c r="F3227" s="99">
        <f t="shared" si="300"/>
        <v>0</v>
      </c>
      <c r="G3227" s="99">
        <f>IF(H3227&lt;Farms!$I$6*1000,(MIN(F3227,Farms!$L$6)),0)</f>
        <v>0</v>
      </c>
      <c r="H3227" s="100">
        <f t="shared" si="305"/>
        <v>261166.89219966915</v>
      </c>
      <c r="I3227" s="100">
        <f t="shared" si="301"/>
        <v>260489.59724365742</v>
      </c>
      <c r="J3227" s="100">
        <f>MIN(I3227,Farms!$I$6*1000)</f>
        <v>260489.59724365742</v>
      </c>
      <c r="K3227" s="100">
        <f>MAX(I3227-Farms!$I$6*1000, 0)</f>
        <v>0</v>
      </c>
      <c r="L3227" s="100">
        <f t="shared" si="302"/>
        <v>0</v>
      </c>
      <c r="M3227" s="100">
        <f t="shared" si="303"/>
        <v>135.45899120234608</v>
      </c>
      <c r="N3227" s="154">
        <f t="shared" si="304"/>
        <v>135.45899120234608</v>
      </c>
    </row>
    <row r="3228" spans="2:14" x14ac:dyDescent="0.25">
      <c r="B3228" s="4">
        <v>43705</v>
      </c>
      <c r="C3228" s="99">
        <f>'Farm Runoff'!$D3228</f>
        <v>0</v>
      </c>
      <c r="D3228" s="99">
        <f>'Irrigation Demand'!$D3228</f>
        <v>677.29495601173039</v>
      </c>
      <c r="E3228" s="99">
        <f>$C3228*Farms!$H$6/100</f>
        <v>0</v>
      </c>
      <c r="F3228" s="99">
        <f t="shared" si="300"/>
        <v>0</v>
      </c>
      <c r="G3228" s="99">
        <f>IF(H3228&lt;Farms!$I$6*1000,(MIN(F3228,Farms!$L$6)),0)</f>
        <v>0</v>
      </c>
      <c r="H3228" s="100">
        <f t="shared" si="305"/>
        <v>260489.59724365742</v>
      </c>
      <c r="I3228" s="100">
        <f t="shared" si="301"/>
        <v>259812.3022876457</v>
      </c>
      <c r="J3228" s="100">
        <f>MIN(I3228,Farms!$I$6*1000)</f>
        <v>259812.3022876457</v>
      </c>
      <c r="K3228" s="100">
        <f>MAX(I3228-Farms!$I$6*1000, 0)</f>
        <v>0</v>
      </c>
      <c r="L3228" s="100">
        <f t="shared" si="302"/>
        <v>0</v>
      </c>
      <c r="M3228" s="100">
        <f t="shared" si="303"/>
        <v>135.45899120234608</v>
      </c>
      <c r="N3228" s="154">
        <f t="shared" si="304"/>
        <v>135.45899120234608</v>
      </c>
    </row>
    <row r="3229" spans="2:14" x14ac:dyDescent="0.25">
      <c r="B3229" s="4">
        <v>43706</v>
      </c>
      <c r="C3229" s="99">
        <f>'Farm Runoff'!$D3229</f>
        <v>0</v>
      </c>
      <c r="D3229" s="99">
        <f>'Irrigation Demand'!$D3229</f>
        <v>677.29495601173039</v>
      </c>
      <c r="E3229" s="99">
        <f>$C3229*Farms!$H$6/100</f>
        <v>0</v>
      </c>
      <c r="F3229" s="99">
        <f t="shared" si="300"/>
        <v>0</v>
      </c>
      <c r="G3229" s="99">
        <f>IF(H3229&lt;Farms!$I$6*1000,(MIN(F3229,Farms!$L$6)),0)</f>
        <v>0</v>
      </c>
      <c r="H3229" s="100">
        <f t="shared" si="305"/>
        <v>259812.3022876457</v>
      </c>
      <c r="I3229" s="100">
        <f t="shared" si="301"/>
        <v>259135.00733163397</v>
      </c>
      <c r="J3229" s="100">
        <f>MIN(I3229,Farms!$I$6*1000)</f>
        <v>259135.00733163397</v>
      </c>
      <c r="K3229" s="100">
        <f>MAX(I3229-Farms!$I$6*1000, 0)</f>
        <v>0</v>
      </c>
      <c r="L3229" s="100">
        <f t="shared" si="302"/>
        <v>0</v>
      </c>
      <c r="M3229" s="100">
        <f t="shared" si="303"/>
        <v>135.45899120234608</v>
      </c>
      <c r="N3229" s="154">
        <f t="shared" si="304"/>
        <v>135.45899120234608</v>
      </c>
    </row>
    <row r="3230" spans="2:14" x14ac:dyDescent="0.25">
      <c r="B3230" s="4">
        <v>43707</v>
      </c>
      <c r="C3230" s="99">
        <f>'Farm Runoff'!$D3230</f>
        <v>0</v>
      </c>
      <c r="D3230" s="99">
        <f>'Irrigation Demand'!$D3230</f>
        <v>677.29495601173039</v>
      </c>
      <c r="E3230" s="99">
        <f>$C3230*Farms!$H$6/100</f>
        <v>0</v>
      </c>
      <c r="F3230" s="99">
        <f t="shared" si="300"/>
        <v>0</v>
      </c>
      <c r="G3230" s="99">
        <f>IF(H3230&lt;Farms!$I$6*1000,(MIN(F3230,Farms!$L$6)),0)</f>
        <v>0</v>
      </c>
      <c r="H3230" s="100">
        <f t="shared" si="305"/>
        <v>259135.00733163397</v>
      </c>
      <c r="I3230" s="100">
        <f t="shared" si="301"/>
        <v>258457.71237562224</v>
      </c>
      <c r="J3230" s="100">
        <f>MIN(I3230,Farms!$I$6*1000)</f>
        <v>258457.71237562224</v>
      </c>
      <c r="K3230" s="100">
        <f>MAX(I3230-Farms!$I$6*1000, 0)</f>
        <v>0</v>
      </c>
      <c r="L3230" s="100">
        <f t="shared" si="302"/>
        <v>0</v>
      </c>
      <c r="M3230" s="100">
        <f t="shared" si="303"/>
        <v>135.45899120234608</v>
      </c>
      <c r="N3230" s="154">
        <f t="shared" si="304"/>
        <v>135.45899120234608</v>
      </c>
    </row>
    <row r="3231" spans="2:14" x14ac:dyDescent="0.25">
      <c r="B3231" s="4">
        <v>43708</v>
      </c>
      <c r="C3231" s="99">
        <f>'Farm Runoff'!$D3231</f>
        <v>0</v>
      </c>
      <c r="D3231" s="99">
        <f>'Irrigation Demand'!$D3231</f>
        <v>677.29495601173039</v>
      </c>
      <c r="E3231" s="99">
        <f>$C3231*Farms!$H$6/100</f>
        <v>0</v>
      </c>
      <c r="F3231" s="99">
        <f t="shared" si="300"/>
        <v>0</v>
      </c>
      <c r="G3231" s="99">
        <f>IF(H3231&lt;Farms!$I$6*1000,(MIN(F3231,Farms!$L$6)),0)</f>
        <v>0</v>
      </c>
      <c r="H3231" s="100">
        <f t="shared" si="305"/>
        <v>258457.71237562224</v>
      </c>
      <c r="I3231" s="100">
        <f t="shared" si="301"/>
        <v>257780.41741961052</v>
      </c>
      <c r="J3231" s="100">
        <f>MIN(I3231,Farms!$I$6*1000)</f>
        <v>257780.41741961052</v>
      </c>
      <c r="K3231" s="100">
        <f>MAX(I3231-Farms!$I$6*1000, 0)</f>
        <v>0</v>
      </c>
      <c r="L3231" s="100">
        <f t="shared" si="302"/>
        <v>0</v>
      </c>
      <c r="M3231" s="100">
        <f t="shared" si="303"/>
        <v>135.45899120234608</v>
      </c>
      <c r="N3231" s="154">
        <f t="shared" si="304"/>
        <v>135.45899120234608</v>
      </c>
    </row>
    <row r="3232" spans="2:14" x14ac:dyDescent="0.25">
      <c r="B3232" s="4">
        <v>43709</v>
      </c>
      <c r="C3232" s="99">
        <f>'Farm Runoff'!$D3232</f>
        <v>0</v>
      </c>
      <c r="D3232" s="99">
        <f>'Irrigation Demand'!$D3232</f>
        <v>0</v>
      </c>
      <c r="E3232" s="99">
        <f>$C3232*Farms!$H$6/100</f>
        <v>0</v>
      </c>
      <c r="F3232" s="99">
        <f t="shared" si="300"/>
        <v>0</v>
      </c>
      <c r="G3232" s="99">
        <f>IF(H3232&lt;Farms!$I$6*1000,(MIN(F3232,Farms!$L$6)),0)</f>
        <v>0</v>
      </c>
      <c r="H3232" s="100">
        <f t="shared" si="305"/>
        <v>257780.41741961052</v>
      </c>
      <c r="I3232" s="100">
        <f t="shared" si="301"/>
        <v>257780.41741961052</v>
      </c>
      <c r="J3232" s="100">
        <f>MIN(I3232,Farms!$I$6*1000)</f>
        <v>257780.41741961052</v>
      </c>
      <c r="K3232" s="100">
        <f>MAX(I3232-Farms!$I$6*1000, 0)</f>
        <v>0</v>
      </c>
      <c r="L3232" s="100">
        <f t="shared" si="302"/>
        <v>0</v>
      </c>
      <c r="M3232" s="100">
        <f t="shared" si="303"/>
        <v>0</v>
      </c>
      <c r="N3232" s="154">
        <f t="shared" si="304"/>
        <v>0</v>
      </c>
    </row>
    <row r="3233" spans="2:14" x14ac:dyDescent="0.25">
      <c r="B3233" s="4">
        <v>43710</v>
      </c>
      <c r="C3233" s="99">
        <f>'Farm Runoff'!$D3233</f>
        <v>0</v>
      </c>
      <c r="D3233" s="99">
        <f>'Irrigation Demand'!$D3233</f>
        <v>1224.8373737373738</v>
      </c>
      <c r="E3233" s="99">
        <f>$C3233*Farms!$H$6/100</f>
        <v>0</v>
      </c>
      <c r="F3233" s="99">
        <f t="shared" si="300"/>
        <v>0</v>
      </c>
      <c r="G3233" s="99">
        <f>IF(H3233&lt;Farms!$I$6*1000,(MIN(F3233,Farms!$L$6)),0)</f>
        <v>0</v>
      </c>
      <c r="H3233" s="100">
        <f t="shared" si="305"/>
        <v>257780.41741961052</v>
      </c>
      <c r="I3233" s="100">
        <f t="shared" si="301"/>
        <v>256555.58004587315</v>
      </c>
      <c r="J3233" s="100">
        <f>MIN(I3233,Farms!$I$6*1000)</f>
        <v>256555.58004587315</v>
      </c>
      <c r="K3233" s="100">
        <f>MAX(I3233-Farms!$I$6*1000, 0)</f>
        <v>0</v>
      </c>
      <c r="L3233" s="100">
        <f t="shared" si="302"/>
        <v>0</v>
      </c>
      <c r="M3233" s="100">
        <f t="shared" si="303"/>
        <v>244.96747474747477</v>
      </c>
      <c r="N3233" s="154">
        <f t="shared" si="304"/>
        <v>244.96747474747477</v>
      </c>
    </row>
    <row r="3234" spans="2:14" x14ac:dyDescent="0.25">
      <c r="B3234" s="4">
        <v>43711</v>
      </c>
      <c r="C3234" s="99">
        <f>'Farm Runoff'!$D3234</f>
        <v>0</v>
      </c>
      <c r="D3234" s="99">
        <f>'Irrigation Demand'!$D3234</f>
        <v>1224.8373737373738</v>
      </c>
      <c r="E3234" s="99">
        <f>$C3234*Farms!$H$6/100</f>
        <v>0</v>
      </c>
      <c r="F3234" s="99">
        <f t="shared" si="300"/>
        <v>0</v>
      </c>
      <c r="G3234" s="99">
        <f>IF(H3234&lt;Farms!$I$6*1000,(MIN(F3234,Farms!$L$6)),0)</f>
        <v>0</v>
      </c>
      <c r="H3234" s="100">
        <f t="shared" si="305"/>
        <v>256555.58004587315</v>
      </c>
      <c r="I3234" s="100">
        <f t="shared" si="301"/>
        <v>255330.74267213579</v>
      </c>
      <c r="J3234" s="100">
        <f>MIN(I3234,Farms!$I$6*1000)</f>
        <v>255330.74267213579</v>
      </c>
      <c r="K3234" s="100">
        <f>MAX(I3234-Farms!$I$6*1000, 0)</f>
        <v>0</v>
      </c>
      <c r="L3234" s="100">
        <f t="shared" si="302"/>
        <v>0</v>
      </c>
      <c r="M3234" s="100">
        <f t="shared" si="303"/>
        <v>244.96747474747477</v>
      </c>
      <c r="N3234" s="154">
        <f t="shared" si="304"/>
        <v>244.96747474747477</v>
      </c>
    </row>
    <row r="3235" spans="2:14" x14ac:dyDescent="0.25">
      <c r="B3235" s="4">
        <v>43712</v>
      </c>
      <c r="C3235" s="99">
        <f>'Farm Runoff'!$D3235</f>
        <v>0</v>
      </c>
      <c r="D3235" s="99">
        <f>'Irrigation Demand'!$D3235</f>
        <v>1224.8373737373738</v>
      </c>
      <c r="E3235" s="99">
        <f>$C3235*Farms!$H$6/100</f>
        <v>0</v>
      </c>
      <c r="F3235" s="99">
        <f t="shared" si="300"/>
        <v>0</v>
      </c>
      <c r="G3235" s="99">
        <f>IF(H3235&lt;Farms!$I$6*1000,(MIN(F3235,Farms!$L$6)),0)</f>
        <v>0</v>
      </c>
      <c r="H3235" s="100">
        <f t="shared" si="305"/>
        <v>255330.74267213579</v>
      </c>
      <c r="I3235" s="100">
        <f t="shared" si="301"/>
        <v>254105.90529839843</v>
      </c>
      <c r="J3235" s="100">
        <f>MIN(I3235,Farms!$I$6*1000)</f>
        <v>254105.90529839843</v>
      </c>
      <c r="K3235" s="100">
        <f>MAX(I3235-Farms!$I$6*1000, 0)</f>
        <v>0</v>
      </c>
      <c r="L3235" s="100">
        <f t="shared" si="302"/>
        <v>0</v>
      </c>
      <c r="M3235" s="100">
        <f t="shared" si="303"/>
        <v>244.96747474747477</v>
      </c>
      <c r="N3235" s="154">
        <f t="shared" si="304"/>
        <v>244.96747474747477</v>
      </c>
    </row>
    <row r="3236" spans="2:14" x14ac:dyDescent="0.25">
      <c r="B3236" s="4">
        <v>43713</v>
      </c>
      <c r="C3236" s="99">
        <f>'Farm Runoff'!$D3236</f>
        <v>0</v>
      </c>
      <c r="D3236" s="99">
        <f>'Irrigation Demand'!$D3236</f>
        <v>1224.8373737373738</v>
      </c>
      <c r="E3236" s="99">
        <f>$C3236*Farms!$H$6/100</f>
        <v>0</v>
      </c>
      <c r="F3236" s="99">
        <f t="shared" si="300"/>
        <v>0</v>
      </c>
      <c r="G3236" s="99">
        <f>IF(H3236&lt;Farms!$I$6*1000,(MIN(F3236,Farms!$L$6)),0)</f>
        <v>0</v>
      </c>
      <c r="H3236" s="100">
        <f t="shared" si="305"/>
        <v>254105.90529839843</v>
      </c>
      <c r="I3236" s="100">
        <f t="shared" si="301"/>
        <v>252881.06792466107</v>
      </c>
      <c r="J3236" s="100">
        <f>MIN(I3236,Farms!$I$6*1000)</f>
        <v>252881.06792466107</v>
      </c>
      <c r="K3236" s="100">
        <f>MAX(I3236-Farms!$I$6*1000, 0)</f>
        <v>0</v>
      </c>
      <c r="L3236" s="100">
        <f t="shared" si="302"/>
        <v>0</v>
      </c>
      <c r="M3236" s="100">
        <f t="shared" si="303"/>
        <v>244.96747474747477</v>
      </c>
      <c r="N3236" s="154">
        <f t="shared" si="304"/>
        <v>244.96747474747477</v>
      </c>
    </row>
    <row r="3237" spans="2:14" x14ac:dyDescent="0.25">
      <c r="B3237" s="4">
        <v>43714</v>
      </c>
      <c r="C3237" s="99">
        <f>'Farm Runoff'!$D3237</f>
        <v>0</v>
      </c>
      <c r="D3237" s="99">
        <f>'Irrigation Demand'!$D3237</f>
        <v>1224.8373737373738</v>
      </c>
      <c r="E3237" s="99">
        <f>$C3237*Farms!$H$6/100</f>
        <v>0</v>
      </c>
      <c r="F3237" s="99">
        <f t="shared" si="300"/>
        <v>0</v>
      </c>
      <c r="G3237" s="99">
        <f>IF(H3237&lt;Farms!$I$6*1000,(MIN(F3237,Farms!$L$6)),0)</f>
        <v>0</v>
      </c>
      <c r="H3237" s="100">
        <f t="shared" si="305"/>
        <v>252881.06792466107</v>
      </c>
      <c r="I3237" s="100">
        <f t="shared" si="301"/>
        <v>251656.2305509237</v>
      </c>
      <c r="J3237" s="100">
        <f>MIN(I3237,Farms!$I$6*1000)</f>
        <v>251656.2305509237</v>
      </c>
      <c r="K3237" s="100">
        <f>MAX(I3237-Farms!$I$6*1000, 0)</f>
        <v>0</v>
      </c>
      <c r="L3237" s="100">
        <f t="shared" si="302"/>
        <v>0</v>
      </c>
      <c r="M3237" s="100">
        <f t="shared" si="303"/>
        <v>244.96747474747477</v>
      </c>
      <c r="N3237" s="154">
        <f t="shared" si="304"/>
        <v>244.96747474747477</v>
      </c>
    </row>
    <row r="3238" spans="2:14" x14ac:dyDescent="0.25">
      <c r="B3238" s="4">
        <v>43715</v>
      </c>
      <c r="C3238" s="99">
        <f>'Farm Runoff'!$D3238</f>
        <v>0</v>
      </c>
      <c r="D3238" s="99">
        <f>'Irrigation Demand'!$D3238</f>
        <v>1224.8373737373738</v>
      </c>
      <c r="E3238" s="99">
        <f>$C3238*Farms!$H$6/100</f>
        <v>0</v>
      </c>
      <c r="F3238" s="99">
        <f t="shared" si="300"/>
        <v>0</v>
      </c>
      <c r="G3238" s="99">
        <f>IF(H3238&lt;Farms!$I$6*1000,(MIN(F3238,Farms!$L$6)),0)</f>
        <v>0</v>
      </c>
      <c r="H3238" s="100">
        <f t="shared" si="305"/>
        <v>251656.2305509237</v>
      </c>
      <c r="I3238" s="100">
        <f t="shared" si="301"/>
        <v>250431.39317718634</v>
      </c>
      <c r="J3238" s="100">
        <f>MIN(I3238,Farms!$I$6*1000)</f>
        <v>250431.39317718634</v>
      </c>
      <c r="K3238" s="100">
        <f>MAX(I3238-Farms!$I$6*1000, 0)</f>
        <v>0</v>
      </c>
      <c r="L3238" s="100">
        <f t="shared" si="302"/>
        <v>0</v>
      </c>
      <c r="M3238" s="100">
        <f t="shared" si="303"/>
        <v>244.96747474747477</v>
      </c>
      <c r="N3238" s="154">
        <f t="shared" si="304"/>
        <v>244.96747474747477</v>
      </c>
    </row>
    <row r="3239" spans="2:14" x14ac:dyDescent="0.25">
      <c r="B3239" s="4">
        <v>43716</v>
      </c>
      <c r="C3239" s="99">
        <f>'Farm Runoff'!$D3239</f>
        <v>0</v>
      </c>
      <c r="D3239" s="99">
        <f>'Irrigation Demand'!$D3239</f>
        <v>1224.8373737373738</v>
      </c>
      <c r="E3239" s="99">
        <f>$C3239*Farms!$H$6/100</f>
        <v>0</v>
      </c>
      <c r="F3239" s="99">
        <f t="shared" si="300"/>
        <v>0</v>
      </c>
      <c r="G3239" s="99">
        <f>IF(H3239&lt;Farms!$I$6*1000,(MIN(F3239,Farms!$L$6)),0)</f>
        <v>0</v>
      </c>
      <c r="H3239" s="100">
        <f t="shared" si="305"/>
        <v>250431.39317718634</v>
      </c>
      <c r="I3239" s="100">
        <f t="shared" si="301"/>
        <v>249206.55580344898</v>
      </c>
      <c r="J3239" s="100">
        <f>MIN(I3239,Farms!$I$6*1000)</f>
        <v>249206.55580344898</v>
      </c>
      <c r="K3239" s="100">
        <f>MAX(I3239-Farms!$I$6*1000, 0)</f>
        <v>0</v>
      </c>
      <c r="L3239" s="100">
        <f t="shared" si="302"/>
        <v>0</v>
      </c>
      <c r="M3239" s="100">
        <f t="shared" si="303"/>
        <v>244.96747474747477</v>
      </c>
      <c r="N3239" s="154">
        <f t="shared" si="304"/>
        <v>244.96747474747477</v>
      </c>
    </row>
    <row r="3240" spans="2:14" x14ac:dyDescent="0.25">
      <c r="B3240" s="4">
        <v>43717</v>
      </c>
      <c r="C3240" s="99">
        <f>'Farm Runoff'!$D3240</f>
        <v>0</v>
      </c>
      <c r="D3240" s="99">
        <f>'Irrigation Demand'!$D3240</f>
        <v>1224.8373737373738</v>
      </c>
      <c r="E3240" s="99">
        <f>$C3240*Farms!$H$6/100</f>
        <v>0</v>
      </c>
      <c r="F3240" s="99">
        <f t="shared" si="300"/>
        <v>0</v>
      </c>
      <c r="G3240" s="99">
        <f>IF(H3240&lt;Farms!$I$6*1000,(MIN(F3240,Farms!$L$6)),0)</f>
        <v>0</v>
      </c>
      <c r="H3240" s="100">
        <f t="shared" si="305"/>
        <v>249206.55580344898</v>
      </c>
      <c r="I3240" s="100">
        <f t="shared" si="301"/>
        <v>247981.71842971162</v>
      </c>
      <c r="J3240" s="100">
        <f>MIN(I3240,Farms!$I$6*1000)</f>
        <v>247981.71842971162</v>
      </c>
      <c r="K3240" s="100">
        <f>MAX(I3240-Farms!$I$6*1000, 0)</f>
        <v>0</v>
      </c>
      <c r="L3240" s="100">
        <f t="shared" si="302"/>
        <v>0</v>
      </c>
      <c r="M3240" s="100">
        <f t="shared" si="303"/>
        <v>244.96747474747477</v>
      </c>
      <c r="N3240" s="154">
        <f t="shared" si="304"/>
        <v>244.96747474747477</v>
      </c>
    </row>
    <row r="3241" spans="2:14" x14ac:dyDescent="0.25">
      <c r="B3241" s="4">
        <v>43718</v>
      </c>
      <c r="C3241" s="99">
        <f>'Farm Runoff'!$D3241</f>
        <v>0</v>
      </c>
      <c r="D3241" s="99">
        <f>'Irrigation Demand'!$D3241</f>
        <v>1224.8373737373738</v>
      </c>
      <c r="E3241" s="99">
        <f>$C3241*Farms!$H$6/100</f>
        <v>0</v>
      </c>
      <c r="F3241" s="99">
        <f t="shared" si="300"/>
        <v>0</v>
      </c>
      <c r="G3241" s="99">
        <f>IF(H3241&lt;Farms!$I$6*1000,(MIN(F3241,Farms!$L$6)),0)</f>
        <v>0</v>
      </c>
      <c r="H3241" s="100">
        <f t="shared" si="305"/>
        <v>247981.71842971162</v>
      </c>
      <c r="I3241" s="100">
        <f t="shared" si="301"/>
        <v>246756.88105597426</v>
      </c>
      <c r="J3241" s="100">
        <f>MIN(I3241,Farms!$I$6*1000)</f>
        <v>246756.88105597426</v>
      </c>
      <c r="K3241" s="100">
        <f>MAX(I3241-Farms!$I$6*1000, 0)</f>
        <v>0</v>
      </c>
      <c r="L3241" s="100">
        <f t="shared" si="302"/>
        <v>0</v>
      </c>
      <c r="M3241" s="100">
        <f t="shared" si="303"/>
        <v>244.96747474747477</v>
      </c>
      <c r="N3241" s="154">
        <f t="shared" si="304"/>
        <v>244.96747474747477</v>
      </c>
    </row>
    <row r="3242" spans="2:14" x14ac:dyDescent="0.25">
      <c r="B3242" s="4">
        <v>43719</v>
      </c>
      <c r="C3242" s="99">
        <f>'Farm Runoff'!$D3242</f>
        <v>0</v>
      </c>
      <c r="D3242" s="99">
        <f>'Irrigation Demand'!$D3242</f>
        <v>1224.8373737373738</v>
      </c>
      <c r="E3242" s="99">
        <f>$C3242*Farms!$H$6/100</f>
        <v>0</v>
      </c>
      <c r="F3242" s="99">
        <f t="shared" si="300"/>
        <v>0</v>
      </c>
      <c r="G3242" s="99">
        <f>IF(H3242&lt;Farms!$I$6*1000,(MIN(F3242,Farms!$L$6)),0)</f>
        <v>0</v>
      </c>
      <c r="H3242" s="100">
        <f t="shared" si="305"/>
        <v>246756.88105597426</v>
      </c>
      <c r="I3242" s="100">
        <f t="shared" si="301"/>
        <v>245532.04368223689</v>
      </c>
      <c r="J3242" s="100">
        <f>MIN(I3242,Farms!$I$6*1000)</f>
        <v>245532.04368223689</v>
      </c>
      <c r="K3242" s="100">
        <f>MAX(I3242-Farms!$I$6*1000, 0)</f>
        <v>0</v>
      </c>
      <c r="L3242" s="100">
        <f t="shared" si="302"/>
        <v>0</v>
      </c>
      <c r="M3242" s="100">
        <f t="shared" si="303"/>
        <v>244.96747474747477</v>
      </c>
      <c r="N3242" s="154">
        <f t="shared" si="304"/>
        <v>244.96747474747477</v>
      </c>
    </row>
    <row r="3243" spans="2:14" x14ac:dyDescent="0.25">
      <c r="B3243" s="4">
        <v>43720</v>
      </c>
      <c r="C3243" s="99">
        <f>'Farm Runoff'!$D3243</f>
        <v>0</v>
      </c>
      <c r="D3243" s="99">
        <f>'Irrigation Demand'!$D3243</f>
        <v>1224.8373737373738</v>
      </c>
      <c r="E3243" s="99">
        <f>$C3243*Farms!$H$6/100</f>
        <v>0</v>
      </c>
      <c r="F3243" s="99">
        <f t="shared" si="300"/>
        <v>0</v>
      </c>
      <c r="G3243" s="99">
        <f>IF(H3243&lt;Farms!$I$6*1000,(MIN(F3243,Farms!$L$6)),0)</f>
        <v>0</v>
      </c>
      <c r="H3243" s="100">
        <f t="shared" si="305"/>
        <v>245532.04368223689</v>
      </c>
      <c r="I3243" s="100">
        <f t="shared" si="301"/>
        <v>244307.20630849953</v>
      </c>
      <c r="J3243" s="100">
        <f>MIN(I3243,Farms!$I$6*1000)</f>
        <v>244307.20630849953</v>
      </c>
      <c r="K3243" s="100">
        <f>MAX(I3243-Farms!$I$6*1000, 0)</f>
        <v>0</v>
      </c>
      <c r="L3243" s="100">
        <f t="shared" si="302"/>
        <v>0</v>
      </c>
      <c r="M3243" s="100">
        <f t="shared" si="303"/>
        <v>244.96747474747477</v>
      </c>
      <c r="N3243" s="154">
        <f t="shared" si="304"/>
        <v>244.96747474747477</v>
      </c>
    </row>
    <row r="3244" spans="2:14" x14ac:dyDescent="0.25">
      <c r="B3244" s="4">
        <v>43721</v>
      </c>
      <c r="C3244" s="99">
        <f>'Farm Runoff'!$D3244</f>
        <v>0</v>
      </c>
      <c r="D3244" s="99">
        <f>'Irrigation Demand'!$D3244</f>
        <v>0</v>
      </c>
      <c r="E3244" s="99">
        <f>$C3244*Farms!$H$6/100</f>
        <v>0</v>
      </c>
      <c r="F3244" s="99">
        <f t="shared" si="300"/>
        <v>0</v>
      </c>
      <c r="G3244" s="99">
        <f>IF(H3244&lt;Farms!$I$6*1000,(MIN(F3244,Farms!$L$6)),0)</f>
        <v>0</v>
      </c>
      <c r="H3244" s="100">
        <f t="shared" si="305"/>
        <v>244307.20630849953</v>
      </c>
      <c r="I3244" s="100">
        <f t="shared" si="301"/>
        <v>244307.20630849953</v>
      </c>
      <c r="J3244" s="100">
        <f>MIN(I3244,Farms!$I$6*1000)</f>
        <v>244307.20630849953</v>
      </c>
      <c r="K3244" s="100">
        <f>MAX(I3244-Farms!$I$6*1000, 0)</f>
        <v>0</v>
      </c>
      <c r="L3244" s="100">
        <f t="shared" si="302"/>
        <v>0</v>
      </c>
      <c r="M3244" s="100">
        <f t="shared" si="303"/>
        <v>0</v>
      </c>
      <c r="N3244" s="154">
        <f t="shared" si="304"/>
        <v>0</v>
      </c>
    </row>
    <row r="3245" spans="2:14" x14ac:dyDescent="0.25">
      <c r="B3245" s="4">
        <v>43722</v>
      </c>
      <c r="C3245" s="99">
        <f>'Farm Runoff'!$D3245</f>
        <v>0</v>
      </c>
      <c r="D3245" s="99">
        <f>'Irrigation Demand'!$D3245</f>
        <v>1224.8373737373738</v>
      </c>
      <c r="E3245" s="99">
        <f>$C3245*Farms!$H$6/100</f>
        <v>0</v>
      </c>
      <c r="F3245" s="99">
        <f t="shared" si="300"/>
        <v>0</v>
      </c>
      <c r="G3245" s="99">
        <f>IF(H3245&lt;Farms!$I$6*1000,(MIN(F3245,Farms!$L$6)),0)</f>
        <v>0</v>
      </c>
      <c r="H3245" s="100">
        <f t="shared" si="305"/>
        <v>244307.20630849953</v>
      </c>
      <c r="I3245" s="100">
        <f t="shared" si="301"/>
        <v>243082.36893476217</v>
      </c>
      <c r="J3245" s="100">
        <f>MIN(I3245,Farms!$I$6*1000)</f>
        <v>243082.36893476217</v>
      </c>
      <c r="K3245" s="100">
        <f>MAX(I3245-Farms!$I$6*1000, 0)</f>
        <v>0</v>
      </c>
      <c r="L3245" s="100">
        <f t="shared" si="302"/>
        <v>0</v>
      </c>
      <c r="M3245" s="100">
        <f t="shared" si="303"/>
        <v>244.96747474747477</v>
      </c>
      <c r="N3245" s="154">
        <f t="shared" si="304"/>
        <v>244.96747474747477</v>
      </c>
    </row>
    <row r="3246" spans="2:14" x14ac:dyDescent="0.25">
      <c r="B3246" s="4">
        <v>43723</v>
      </c>
      <c r="C3246" s="99">
        <f>'Farm Runoff'!$D3246</f>
        <v>0</v>
      </c>
      <c r="D3246" s="99">
        <f>'Irrigation Demand'!$D3246</f>
        <v>1224.8373737373738</v>
      </c>
      <c r="E3246" s="99">
        <f>$C3246*Farms!$H$6/100</f>
        <v>0</v>
      </c>
      <c r="F3246" s="99">
        <f t="shared" si="300"/>
        <v>0</v>
      </c>
      <c r="G3246" s="99">
        <f>IF(H3246&lt;Farms!$I$6*1000,(MIN(F3246,Farms!$L$6)),0)</f>
        <v>0</v>
      </c>
      <c r="H3246" s="100">
        <f t="shared" si="305"/>
        <v>243082.36893476217</v>
      </c>
      <c r="I3246" s="100">
        <f t="shared" si="301"/>
        <v>241857.53156102481</v>
      </c>
      <c r="J3246" s="100">
        <f>MIN(I3246,Farms!$I$6*1000)</f>
        <v>241857.53156102481</v>
      </c>
      <c r="K3246" s="100">
        <f>MAX(I3246-Farms!$I$6*1000, 0)</f>
        <v>0</v>
      </c>
      <c r="L3246" s="100">
        <f t="shared" si="302"/>
        <v>0</v>
      </c>
      <c r="M3246" s="100">
        <f t="shared" si="303"/>
        <v>244.96747474747477</v>
      </c>
      <c r="N3246" s="154">
        <f t="shared" si="304"/>
        <v>244.96747474747477</v>
      </c>
    </row>
    <row r="3247" spans="2:14" x14ac:dyDescent="0.25">
      <c r="B3247" s="4">
        <v>43724</v>
      </c>
      <c r="C3247" s="99">
        <f>'Farm Runoff'!$D3247</f>
        <v>0</v>
      </c>
      <c r="D3247" s="99">
        <f>'Irrigation Demand'!$D3247</f>
        <v>1224.8373737373738</v>
      </c>
      <c r="E3247" s="99">
        <f>$C3247*Farms!$H$6/100</f>
        <v>0</v>
      </c>
      <c r="F3247" s="99">
        <f t="shared" si="300"/>
        <v>0</v>
      </c>
      <c r="G3247" s="99">
        <f>IF(H3247&lt;Farms!$I$6*1000,(MIN(F3247,Farms!$L$6)),0)</f>
        <v>0</v>
      </c>
      <c r="H3247" s="100">
        <f t="shared" si="305"/>
        <v>241857.53156102481</v>
      </c>
      <c r="I3247" s="100">
        <f t="shared" si="301"/>
        <v>240632.69418728744</v>
      </c>
      <c r="J3247" s="100">
        <f>MIN(I3247,Farms!$I$6*1000)</f>
        <v>240632.69418728744</v>
      </c>
      <c r="K3247" s="100">
        <f>MAX(I3247-Farms!$I$6*1000, 0)</f>
        <v>0</v>
      </c>
      <c r="L3247" s="100">
        <f t="shared" si="302"/>
        <v>0</v>
      </c>
      <c r="M3247" s="100">
        <f t="shared" si="303"/>
        <v>244.96747474747477</v>
      </c>
      <c r="N3247" s="154">
        <f t="shared" si="304"/>
        <v>244.96747474747477</v>
      </c>
    </row>
    <row r="3248" spans="2:14" x14ac:dyDescent="0.25">
      <c r="B3248" s="4">
        <v>43725</v>
      </c>
      <c r="C3248" s="99">
        <f>'Farm Runoff'!$D3248</f>
        <v>0</v>
      </c>
      <c r="D3248" s="99">
        <f>'Irrigation Demand'!$D3248</f>
        <v>1224.8373737373738</v>
      </c>
      <c r="E3248" s="99">
        <f>$C3248*Farms!$H$6/100</f>
        <v>0</v>
      </c>
      <c r="F3248" s="99">
        <f t="shared" si="300"/>
        <v>0</v>
      </c>
      <c r="G3248" s="99">
        <f>IF(H3248&lt;Farms!$I$6*1000,(MIN(F3248,Farms!$L$6)),0)</f>
        <v>0</v>
      </c>
      <c r="H3248" s="100">
        <f t="shared" si="305"/>
        <v>240632.69418728744</v>
      </c>
      <c r="I3248" s="100">
        <f t="shared" si="301"/>
        <v>239407.85681355008</v>
      </c>
      <c r="J3248" s="100">
        <f>MIN(I3248,Farms!$I$6*1000)</f>
        <v>239407.85681355008</v>
      </c>
      <c r="K3248" s="100">
        <f>MAX(I3248-Farms!$I$6*1000, 0)</f>
        <v>0</v>
      </c>
      <c r="L3248" s="100">
        <f t="shared" si="302"/>
        <v>0</v>
      </c>
      <c r="M3248" s="100">
        <f t="shared" si="303"/>
        <v>244.96747474747477</v>
      </c>
      <c r="N3248" s="154">
        <f t="shared" si="304"/>
        <v>244.96747474747477</v>
      </c>
    </row>
    <row r="3249" spans="2:14" x14ac:dyDescent="0.25">
      <c r="B3249" s="4">
        <v>43726</v>
      </c>
      <c r="C3249" s="99">
        <f>'Farm Runoff'!$D3249</f>
        <v>0</v>
      </c>
      <c r="D3249" s="99">
        <f>'Irrigation Demand'!$D3249</f>
        <v>1224.8373737373738</v>
      </c>
      <c r="E3249" s="99">
        <f>$C3249*Farms!$H$6/100</f>
        <v>0</v>
      </c>
      <c r="F3249" s="99">
        <f t="shared" si="300"/>
        <v>0</v>
      </c>
      <c r="G3249" s="99">
        <f>IF(H3249&lt;Farms!$I$6*1000,(MIN(F3249,Farms!$L$6)),0)</f>
        <v>0</v>
      </c>
      <c r="H3249" s="100">
        <f t="shared" si="305"/>
        <v>239407.85681355008</v>
      </c>
      <c r="I3249" s="100">
        <f t="shared" si="301"/>
        <v>238183.01943981272</v>
      </c>
      <c r="J3249" s="100">
        <f>MIN(I3249,Farms!$I$6*1000)</f>
        <v>238183.01943981272</v>
      </c>
      <c r="K3249" s="100">
        <f>MAX(I3249-Farms!$I$6*1000, 0)</f>
        <v>0</v>
      </c>
      <c r="L3249" s="100">
        <f t="shared" si="302"/>
        <v>0</v>
      </c>
      <c r="M3249" s="100">
        <f t="shared" si="303"/>
        <v>244.96747474747477</v>
      </c>
      <c r="N3249" s="154">
        <f t="shared" si="304"/>
        <v>244.96747474747477</v>
      </c>
    </row>
    <row r="3250" spans="2:14" x14ac:dyDescent="0.25">
      <c r="B3250" s="4">
        <v>43727</v>
      </c>
      <c r="C3250" s="99">
        <f>'Farm Runoff'!$D3250</f>
        <v>0</v>
      </c>
      <c r="D3250" s="99">
        <f>'Irrigation Demand'!$D3250</f>
        <v>1224.8373737373738</v>
      </c>
      <c r="E3250" s="99">
        <f>$C3250*Farms!$H$6/100</f>
        <v>0</v>
      </c>
      <c r="F3250" s="99">
        <f t="shared" si="300"/>
        <v>0</v>
      </c>
      <c r="G3250" s="99">
        <f>IF(H3250&lt;Farms!$I$6*1000,(MIN(F3250,Farms!$L$6)),0)</f>
        <v>0</v>
      </c>
      <c r="H3250" s="100">
        <f t="shared" si="305"/>
        <v>238183.01943981272</v>
      </c>
      <c r="I3250" s="100">
        <f t="shared" si="301"/>
        <v>236958.18206607536</v>
      </c>
      <c r="J3250" s="100">
        <f>MIN(I3250,Farms!$I$6*1000)</f>
        <v>236958.18206607536</v>
      </c>
      <c r="K3250" s="100">
        <f>MAX(I3250-Farms!$I$6*1000, 0)</f>
        <v>0</v>
      </c>
      <c r="L3250" s="100">
        <f t="shared" si="302"/>
        <v>0</v>
      </c>
      <c r="M3250" s="100">
        <f t="shared" si="303"/>
        <v>244.96747474747477</v>
      </c>
      <c r="N3250" s="154">
        <f t="shared" si="304"/>
        <v>244.96747474747477</v>
      </c>
    </row>
    <row r="3251" spans="2:14" x14ac:dyDescent="0.25">
      <c r="B3251" s="4">
        <v>43728</v>
      </c>
      <c r="C3251" s="99">
        <f>'Farm Runoff'!$D3251</f>
        <v>0</v>
      </c>
      <c r="D3251" s="99">
        <f>'Irrigation Demand'!$D3251</f>
        <v>1224.8373737373738</v>
      </c>
      <c r="E3251" s="99">
        <f>$C3251*Farms!$H$6/100</f>
        <v>0</v>
      </c>
      <c r="F3251" s="99">
        <f t="shared" si="300"/>
        <v>0</v>
      </c>
      <c r="G3251" s="99">
        <f>IF(H3251&lt;Farms!$I$6*1000,(MIN(F3251,Farms!$L$6)),0)</f>
        <v>0</v>
      </c>
      <c r="H3251" s="100">
        <f t="shared" si="305"/>
        <v>236958.18206607536</v>
      </c>
      <c r="I3251" s="100">
        <f t="shared" si="301"/>
        <v>235733.344692338</v>
      </c>
      <c r="J3251" s="100">
        <f>MIN(I3251,Farms!$I$6*1000)</f>
        <v>235733.344692338</v>
      </c>
      <c r="K3251" s="100">
        <f>MAX(I3251-Farms!$I$6*1000, 0)</f>
        <v>0</v>
      </c>
      <c r="L3251" s="100">
        <f t="shared" si="302"/>
        <v>0</v>
      </c>
      <c r="M3251" s="100">
        <f t="shared" si="303"/>
        <v>244.96747474747477</v>
      </c>
      <c r="N3251" s="154">
        <f t="shared" si="304"/>
        <v>244.96747474747477</v>
      </c>
    </row>
    <row r="3252" spans="2:14" x14ac:dyDescent="0.25">
      <c r="B3252" s="4">
        <v>43729</v>
      </c>
      <c r="C3252" s="99">
        <f>'Farm Runoff'!$D3252</f>
        <v>0</v>
      </c>
      <c r="D3252" s="99">
        <f>'Irrigation Demand'!$D3252</f>
        <v>1224.8373737373738</v>
      </c>
      <c r="E3252" s="99">
        <f>$C3252*Farms!$H$6/100</f>
        <v>0</v>
      </c>
      <c r="F3252" s="99">
        <f t="shared" si="300"/>
        <v>0</v>
      </c>
      <c r="G3252" s="99">
        <f>IF(H3252&lt;Farms!$I$6*1000,(MIN(F3252,Farms!$L$6)),0)</f>
        <v>0</v>
      </c>
      <c r="H3252" s="100">
        <f t="shared" si="305"/>
        <v>235733.344692338</v>
      </c>
      <c r="I3252" s="100">
        <f t="shared" si="301"/>
        <v>234508.50731860063</v>
      </c>
      <c r="J3252" s="100">
        <f>MIN(I3252,Farms!$I$6*1000)</f>
        <v>234508.50731860063</v>
      </c>
      <c r="K3252" s="100">
        <f>MAX(I3252-Farms!$I$6*1000, 0)</f>
        <v>0</v>
      </c>
      <c r="L3252" s="100">
        <f t="shared" si="302"/>
        <v>0</v>
      </c>
      <c r="M3252" s="100">
        <f t="shared" si="303"/>
        <v>244.96747474747477</v>
      </c>
      <c r="N3252" s="154">
        <f t="shared" si="304"/>
        <v>244.96747474747477</v>
      </c>
    </row>
    <row r="3253" spans="2:14" x14ac:dyDescent="0.25">
      <c r="B3253" s="4">
        <v>43730</v>
      </c>
      <c r="C3253" s="99">
        <f>'Farm Runoff'!$D3253</f>
        <v>0</v>
      </c>
      <c r="D3253" s="99">
        <f>'Irrigation Demand'!$D3253</f>
        <v>1224.8373737373738</v>
      </c>
      <c r="E3253" s="99">
        <f>$C3253*Farms!$H$6/100</f>
        <v>0</v>
      </c>
      <c r="F3253" s="99">
        <f t="shared" si="300"/>
        <v>0</v>
      </c>
      <c r="G3253" s="99">
        <f>IF(H3253&lt;Farms!$I$6*1000,(MIN(F3253,Farms!$L$6)),0)</f>
        <v>0</v>
      </c>
      <c r="H3253" s="100">
        <f t="shared" si="305"/>
        <v>234508.50731860063</v>
      </c>
      <c r="I3253" s="100">
        <f t="shared" si="301"/>
        <v>233283.66994486327</v>
      </c>
      <c r="J3253" s="100">
        <f>MIN(I3253,Farms!$I$6*1000)</f>
        <v>233283.66994486327</v>
      </c>
      <c r="K3253" s="100">
        <f>MAX(I3253-Farms!$I$6*1000, 0)</f>
        <v>0</v>
      </c>
      <c r="L3253" s="100">
        <f t="shared" si="302"/>
        <v>0</v>
      </c>
      <c r="M3253" s="100">
        <f t="shared" si="303"/>
        <v>244.96747474747477</v>
      </c>
      <c r="N3253" s="154">
        <f t="shared" si="304"/>
        <v>244.96747474747477</v>
      </c>
    </row>
    <row r="3254" spans="2:14" x14ac:dyDescent="0.25">
      <c r="B3254" s="4">
        <v>43731</v>
      </c>
      <c r="C3254" s="99">
        <f>'Farm Runoff'!$D3254</f>
        <v>0</v>
      </c>
      <c r="D3254" s="99">
        <f>'Irrigation Demand'!$D3254</f>
        <v>1224.8373737373738</v>
      </c>
      <c r="E3254" s="99">
        <f>$C3254*Farms!$H$6/100</f>
        <v>0</v>
      </c>
      <c r="F3254" s="99">
        <f t="shared" si="300"/>
        <v>0</v>
      </c>
      <c r="G3254" s="99">
        <f>IF(H3254&lt;Farms!$I$6*1000,(MIN(F3254,Farms!$L$6)),0)</f>
        <v>0</v>
      </c>
      <c r="H3254" s="100">
        <f t="shared" si="305"/>
        <v>233283.66994486327</v>
      </c>
      <c r="I3254" s="100">
        <f t="shared" si="301"/>
        <v>232058.83257112591</v>
      </c>
      <c r="J3254" s="100">
        <f>MIN(I3254,Farms!$I$6*1000)</f>
        <v>232058.83257112591</v>
      </c>
      <c r="K3254" s="100">
        <f>MAX(I3254-Farms!$I$6*1000, 0)</f>
        <v>0</v>
      </c>
      <c r="L3254" s="100">
        <f t="shared" si="302"/>
        <v>0</v>
      </c>
      <c r="M3254" s="100">
        <f t="shared" si="303"/>
        <v>244.96747474747477</v>
      </c>
      <c r="N3254" s="154">
        <f t="shared" si="304"/>
        <v>244.96747474747477</v>
      </c>
    </row>
    <row r="3255" spans="2:14" x14ac:dyDescent="0.25">
      <c r="B3255" s="4">
        <v>43732</v>
      </c>
      <c r="C3255" s="99">
        <f>'Farm Runoff'!$D3255</f>
        <v>0</v>
      </c>
      <c r="D3255" s="99">
        <f>'Irrigation Demand'!$D3255</f>
        <v>1224.8373737373738</v>
      </c>
      <c r="E3255" s="99">
        <f>$C3255*Farms!$H$6/100</f>
        <v>0</v>
      </c>
      <c r="F3255" s="99">
        <f t="shared" si="300"/>
        <v>0</v>
      </c>
      <c r="G3255" s="99">
        <f>IF(H3255&lt;Farms!$I$6*1000,(MIN(F3255,Farms!$L$6)),0)</f>
        <v>0</v>
      </c>
      <c r="H3255" s="100">
        <f t="shared" si="305"/>
        <v>232058.83257112591</v>
      </c>
      <c r="I3255" s="100">
        <f t="shared" si="301"/>
        <v>230833.99519738855</v>
      </c>
      <c r="J3255" s="100">
        <f>MIN(I3255,Farms!$I$6*1000)</f>
        <v>230833.99519738855</v>
      </c>
      <c r="K3255" s="100">
        <f>MAX(I3255-Farms!$I$6*1000, 0)</f>
        <v>0</v>
      </c>
      <c r="L3255" s="100">
        <f t="shared" si="302"/>
        <v>0</v>
      </c>
      <c r="M3255" s="100">
        <f t="shared" si="303"/>
        <v>244.96747474747477</v>
      </c>
      <c r="N3255" s="154">
        <f t="shared" si="304"/>
        <v>244.96747474747477</v>
      </c>
    </row>
    <row r="3256" spans="2:14" x14ac:dyDescent="0.25">
      <c r="B3256" s="4">
        <v>43733</v>
      </c>
      <c r="C3256" s="99">
        <f>'Farm Runoff'!$D3256</f>
        <v>0</v>
      </c>
      <c r="D3256" s="99">
        <f>'Irrigation Demand'!$D3256</f>
        <v>1224.8373737373738</v>
      </c>
      <c r="E3256" s="99">
        <f>$C3256*Farms!$H$6/100</f>
        <v>0</v>
      </c>
      <c r="F3256" s="99">
        <f t="shared" si="300"/>
        <v>0</v>
      </c>
      <c r="G3256" s="99">
        <f>IF(H3256&lt;Farms!$I$6*1000,(MIN(F3256,Farms!$L$6)),0)</f>
        <v>0</v>
      </c>
      <c r="H3256" s="100">
        <f t="shared" si="305"/>
        <v>230833.99519738855</v>
      </c>
      <c r="I3256" s="100">
        <f t="shared" si="301"/>
        <v>229609.15782365119</v>
      </c>
      <c r="J3256" s="100">
        <f>MIN(I3256,Farms!$I$6*1000)</f>
        <v>229609.15782365119</v>
      </c>
      <c r="K3256" s="100">
        <f>MAX(I3256-Farms!$I$6*1000, 0)</f>
        <v>0</v>
      </c>
      <c r="L3256" s="100">
        <f t="shared" si="302"/>
        <v>0</v>
      </c>
      <c r="M3256" s="100">
        <f t="shared" si="303"/>
        <v>244.96747474747477</v>
      </c>
      <c r="N3256" s="154">
        <f t="shared" si="304"/>
        <v>244.96747474747477</v>
      </c>
    </row>
    <row r="3257" spans="2:14" x14ac:dyDescent="0.25">
      <c r="B3257" s="4">
        <v>43734</v>
      </c>
      <c r="C3257" s="99">
        <f>'Farm Runoff'!$D3257</f>
        <v>0</v>
      </c>
      <c r="D3257" s="99">
        <f>'Irrigation Demand'!$D3257</f>
        <v>1224.8373737373738</v>
      </c>
      <c r="E3257" s="99">
        <f>$C3257*Farms!$H$6/100</f>
        <v>0</v>
      </c>
      <c r="F3257" s="99">
        <f t="shared" si="300"/>
        <v>0</v>
      </c>
      <c r="G3257" s="99">
        <f>IF(H3257&lt;Farms!$I$6*1000,(MIN(F3257,Farms!$L$6)),0)</f>
        <v>0</v>
      </c>
      <c r="H3257" s="100">
        <f t="shared" si="305"/>
        <v>229609.15782365119</v>
      </c>
      <c r="I3257" s="100">
        <f t="shared" si="301"/>
        <v>228384.32044991382</v>
      </c>
      <c r="J3257" s="100">
        <f>MIN(I3257,Farms!$I$6*1000)</f>
        <v>228384.32044991382</v>
      </c>
      <c r="K3257" s="100">
        <f>MAX(I3257-Farms!$I$6*1000, 0)</f>
        <v>0</v>
      </c>
      <c r="L3257" s="100">
        <f t="shared" si="302"/>
        <v>0</v>
      </c>
      <c r="M3257" s="100">
        <f t="shared" si="303"/>
        <v>244.96747474747477</v>
      </c>
      <c r="N3257" s="154">
        <f t="shared" si="304"/>
        <v>244.96747474747477</v>
      </c>
    </row>
    <row r="3258" spans="2:14" x14ac:dyDescent="0.25">
      <c r="B3258" s="4">
        <v>43735</v>
      </c>
      <c r="C3258" s="99">
        <f>'Farm Runoff'!$D3258</f>
        <v>0</v>
      </c>
      <c r="D3258" s="99">
        <f>'Irrigation Demand'!$D3258</f>
        <v>1224.8373737373738</v>
      </c>
      <c r="E3258" s="99">
        <f>$C3258*Farms!$H$6/100</f>
        <v>0</v>
      </c>
      <c r="F3258" s="99">
        <f t="shared" si="300"/>
        <v>0</v>
      </c>
      <c r="G3258" s="99">
        <f>IF(H3258&lt;Farms!$I$6*1000,(MIN(F3258,Farms!$L$6)),0)</f>
        <v>0</v>
      </c>
      <c r="H3258" s="100">
        <f t="shared" si="305"/>
        <v>228384.32044991382</v>
      </c>
      <c r="I3258" s="100">
        <f t="shared" si="301"/>
        <v>227159.48307617646</v>
      </c>
      <c r="J3258" s="100">
        <f>MIN(I3258,Farms!$I$6*1000)</f>
        <v>227159.48307617646</v>
      </c>
      <c r="K3258" s="100">
        <f>MAX(I3258-Farms!$I$6*1000, 0)</f>
        <v>0</v>
      </c>
      <c r="L3258" s="100">
        <f t="shared" si="302"/>
        <v>0</v>
      </c>
      <c r="M3258" s="100">
        <f t="shared" si="303"/>
        <v>244.96747474747477</v>
      </c>
      <c r="N3258" s="154">
        <f t="shared" si="304"/>
        <v>244.96747474747477</v>
      </c>
    </row>
    <row r="3259" spans="2:14" x14ac:dyDescent="0.25">
      <c r="B3259" s="4">
        <v>43736</v>
      </c>
      <c r="C3259" s="99">
        <f>'Farm Runoff'!$D3259</f>
        <v>0</v>
      </c>
      <c r="D3259" s="99">
        <f>'Irrigation Demand'!$D3259</f>
        <v>1224.8373737373738</v>
      </c>
      <c r="E3259" s="99">
        <f>$C3259*Farms!$H$6/100</f>
        <v>0</v>
      </c>
      <c r="F3259" s="99">
        <f t="shared" si="300"/>
        <v>0</v>
      </c>
      <c r="G3259" s="99">
        <f>IF(H3259&lt;Farms!$I$6*1000,(MIN(F3259,Farms!$L$6)),0)</f>
        <v>0</v>
      </c>
      <c r="H3259" s="100">
        <f t="shared" si="305"/>
        <v>227159.48307617646</v>
      </c>
      <c r="I3259" s="100">
        <f t="shared" si="301"/>
        <v>225934.6457024391</v>
      </c>
      <c r="J3259" s="100">
        <f>MIN(I3259,Farms!$I$6*1000)</f>
        <v>225934.6457024391</v>
      </c>
      <c r="K3259" s="100">
        <f>MAX(I3259-Farms!$I$6*1000, 0)</f>
        <v>0</v>
      </c>
      <c r="L3259" s="100">
        <f t="shared" si="302"/>
        <v>0</v>
      </c>
      <c r="M3259" s="100">
        <f t="shared" si="303"/>
        <v>244.96747474747477</v>
      </c>
      <c r="N3259" s="154">
        <f t="shared" si="304"/>
        <v>244.96747474747477</v>
      </c>
    </row>
    <row r="3260" spans="2:14" x14ac:dyDescent="0.25">
      <c r="B3260" s="4">
        <v>43737</v>
      </c>
      <c r="C3260" s="99">
        <f>'Farm Runoff'!$D3260</f>
        <v>0</v>
      </c>
      <c r="D3260" s="99">
        <f>'Irrigation Demand'!$D3260</f>
        <v>1224.8373737373738</v>
      </c>
      <c r="E3260" s="99">
        <f>$C3260*Farms!$H$6/100</f>
        <v>0</v>
      </c>
      <c r="F3260" s="99">
        <f t="shared" si="300"/>
        <v>0</v>
      </c>
      <c r="G3260" s="99">
        <f>IF(H3260&lt;Farms!$I$6*1000,(MIN(F3260,Farms!$L$6)),0)</f>
        <v>0</v>
      </c>
      <c r="H3260" s="100">
        <f t="shared" si="305"/>
        <v>225934.6457024391</v>
      </c>
      <c r="I3260" s="100">
        <f t="shared" si="301"/>
        <v>224709.80832870174</v>
      </c>
      <c r="J3260" s="100">
        <f>MIN(I3260,Farms!$I$6*1000)</f>
        <v>224709.80832870174</v>
      </c>
      <c r="K3260" s="100">
        <f>MAX(I3260-Farms!$I$6*1000, 0)</f>
        <v>0</v>
      </c>
      <c r="L3260" s="100">
        <f t="shared" si="302"/>
        <v>0</v>
      </c>
      <c r="M3260" s="100">
        <f t="shared" si="303"/>
        <v>244.96747474747477</v>
      </c>
      <c r="N3260" s="154">
        <f t="shared" si="304"/>
        <v>244.96747474747477</v>
      </c>
    </row>
    <row r="3261" spans="2:14" x14ac:dyDescent="0.25">
      <c r="B3261" s="4">
        <v>43738</v>
      </c>
      <c r="C3261" s="99">
        <f>'Farm Runoff'!$D3261</f>
        <v>0</v>
      </c>
      <c r="D3261" s="99">
        <f>'Irrigation Demand'!$D3261</f>
        <v>1224.8373737373738</v>
      </c>
      <c r="E3261" s="99">
        <f>$C3261*Farms!$H$6/100</f>
        <v>0</v>
      </c>
      <c r="F3261" s="99">
        <f t="shared" si="300"/>
        <v>0</v>
      </c>
      <c r="G3261" s="99">
        <f>IF(H3261&lt;Farms!$I$6*1000,(MIN(F3261,Farms!$L$6)),0)</f>
        <v>0</v>
      </c>
      <c r="H3261" s="100">
        <f t="shared" si="305"/>
        <v>224709.80832870174</v>
      </c>
      <c r="I3261" s="100">
        <f t="shared" si="301"/>
        <v>223484.97095496437</v>
      </c>
      <c r="J3261" s="100">
        <f>MIN(I3261,Farms!$I$6*1000)</f>
        <v>223484.97095496437</v>
      </c>
      <c r="K3261" s="100">
        <f>MAX(I3261-Farms!$I$6*1000, 0)</f>
        <v>0</v>
      </c>
      <c r="L3261" s="100">
        <f t="shared" si="302"/>
        <v>0</v>
      </c>
      <c r="M3261" s="100">
        <f t="shared" si="303"/>
        <v>244.96747474747477</v>
      </c>
      <c r="N3261" s="154">
        <f t="shared" si="304"/>
        <v>244.96747474747477</v>
      </c>
    </row>
    <row r="3262" spans="2:14" x14ac:dyDescent="0.25">
      <c r="B3262" s="4">
        <v>43739</v>
      </c>
      <c r="C3262" s="99">
        <f>'Farm Runoff'!$D3262</f>
        <v>0</v>
      </c>
      <c r="D3262" s="99">
        <f>'Irrigation Demand'!$D3262</f>
        <v>1989.1844574780059</v>
      </c>
      <c r="E3262" s="99">
        <f>$C3262*Farms!$H$6/100</f>
        <v>0</v>
      </c>
      <c r="F3262" s="99">
        <f t="shared" si="300"/>
        <v>0</v>
      </c>
      <c r="G3262" s="99">
        <f>IF(H3262&lt;Farms!$I$6*1000,(MIN(F3262,Farms!$L$6)),0)</f>
        <v>0</v>
      </c>
      <c r="H3262" s="100">
        <f t="shared" si="305"/>
        <v>223484.97095496437</v>
      </c>
      <c r="I3262" s="100">
        <f t="shared" si="301"/>
        <v>221495.78649748638</v>
      </c>
      <c r="J3262" s="100">
        <f>MIN(I3262,Farms!$I$6*1000)</f>
        <v>221495.78649748638</v>
      </c>
      <c r="K3262" s="100">
        <f>MAX(I3262-Farms!$I$6*1000, 0)</f>
        <v>0</v>
      </c>
      <c r="L3262" s="100">
        <f t="shared" si="302"/>
        <v>0</v>
      </c>
      <c r="M3262" s="100">
        <f t="shared" si="303"/>
        <v>397.83689149560121</v>
      </c>
      <c r="N3262" s="154">
        <f t="shared" si="304"/>
        <v>397.83689149560121</v>
      </c>
    </row>
    <row r="3263" spans="2:14" x14ac:dyDescent="0.25">
      <c r="B3263" s="4">
        <v>43740</v>
      </c>
      <c r="C3263" s="99">
        <f>'Farm Runoff'!$D3263</f>
        <v>0</v>
      </c>
      <c r="D3263" s="99">
        <f>'Irrigation Demand'!$D3263</f>
        <v>1989.1844574780059</v>
      </c>
      <c r="E3263" s="99">
        <f>$C3263*Farms!$H$6/100</f>
        <v>0</v>
      </c>
      <c r="F3263" s="99">
        <f t="shared" si="300"/>
        <v>0</v>
      </c>
      <c r="G3263" s="99">
        <f>IF(H3263&lt;Farms!$I$6*1000,(MIN(F3263,Farms!$L$6)),0)</f>
        <v>0</v>
      </c>
      <c r="H3263" s="100">
        <f t="shared" si="305"/>
        <v>221495.78649748638</v>
      </c>
      <c r="I3263" s="100">
        <f t="shared" si="301"/>
        <v>219506.60204000838</v>
      </c>
      <c r="J3263" s="100">
        <f>MIN(I3263,Farms!$I$6*1000)</f>
        <v>219506.60204000838</v>
      </c>
      <c r="K3263" s="100">
        <f>MAX(I3263-Farms!$I$6*1000, 0)</f>
        <v>0</v>
      </c>
      <c r="L3263" s="100">
        <f t="shared" si="302"/>
        <v>0</v>
      </c>
      <c r="M3263" s="100">
        <f t="shared" si="303"/>
        <v>397.83689149560121</v>
      </c>
      <c r="N3263" s="154">
        <f t="shared" si="304"/>
        <v>397.83689149560121</v>
      </c>
    </row>
    <row r="3264" spans="2:14" x14ac:dyDescent="0.25">
      <c r="B3264" s="4">
        <v>43741</v>
      </c>
      <c r="C3264" s="99">
        <f>'Farm Runoff'!$D3264</f>
        <v>0</v>
      </c>
      <c r="D3264" s="99">
        <f>'Irrigation Demand'!$D3264</f>
        <v>1989.1844574780059</v>
      </c>
      <c r="E3264" s="99">
        <f>$C3264*Farms!$H$6/100</f>
        <v>0</v>
      </c>
      <c r="F3264" s="99">
        <f t="shared" si="300"/>
        <v>0</v>
      </c>
      <c r="G3264" s="99">
        <f>IF(H3264&lt;Farms!$I$6*1000,(MIN(F3264,Farms!$L$6)),0)</f>
        <v>0</v>
      </c>
      <c r="H3264" s="100">
        <f t="shared" si="305"/>
        <v>219506.60204000838</v>
      </c>
      <c r="I3264" s="100">
        <f t="shared" si="301"/>
        <v>217517.41758253038</v>
      </c>
      <c r="J3264" s="100">
        <f>MIN(I3264,Farms!$I$6*1000)</f>
        <v>217517.41758253038</v>
      </c>
      <c r="K3264" s="100">
        <f>MAX(I3264-Farms!$I$6*1000, 0)</f>
        <v>0</v>
      </c>
      <c r="L3264" s="100">
        <f t="shared" si="302"/>
        <v>0</v>
      </c>
      <c r="M3264" s="100">
        <f t="shared" si="303"/>
        <v>397.83689149560121</v>
      </c>
      <c r="N3264" s="154">
        <f t="shared" si="304"/>
        <v>397.83689149560121</v>
      </c>
    </row>
    <row r="3265" spans="2:14" x14ac:dyDescent="0.25">
      <c r="B3265" s="4">
        <v>43742</v>
      </c>
      <c r="C3265" s="99">
        <f>'Farm Runoff'!$D3265</f>
        <v>0</v>
      </c>
      <c r="D3265" s="99">
        <f>'Irrigation Demand'!$D3265</f>
        <v>1989.1844574780059</v>
      </c>
      <c r="E3265" s="99">
        <f>$C3265*Farms!$H$6/100</f>
        <v>0</v>
      </c>
      <c r="F3265" s="99">
        <f t="shared" si="300"/>
        <v>0</v>
      </c>
      <c r="G3265" s="99">
        <f>IF(H3265&lt;Farms!$I$6*1000,(MIN(F3265,Farms!$L$6)),0)</f>
        <v>0</v>
      </c>
      <c r="H3265" s="100">
        <f t="shared" si="305"/>
        <v>217517.41758253038</v>
      </c>
      <c r="I3265" s="100">
        <f t="shared" si="301"/>
        <v>215528.23312505239</v>
      </c>
      <c r="J3265" s="100">
        <f>MIN(I3265,Farms!$I$6*1000)</f>
        <v>215528.23312505239</v>
      </c>
      <c r="K3265" s="100">
        <f>MAX(I3265-Farms!$I$6*1000, 0)</f>
        <v>0</v>
      </c>
      <c r="L3265" s="100">
        <f t="shared" si="302"/>
        <v>0</v>
      </c>
      <c r="M3265" s="100">
        <f t="shared" si="303"/>
        <v>397.83689149560121</v>
      </c>
      <c r="N3265" s="154">
        <f t="shared" si="304"/>
        <v>397.83689149560121</v>
      </c>
    </row>
    <row r="3266" spans="2:14" x14ac:dyDescent="0.25">
      <c r="B3266" s="4">
        <v>43743</v>
      </c>
      <c r="C3266" s="99">
        <f>'Farm Runoff'!$D3266</f>
        <v>0</v>
      </c>
      <c r="D3266" s="99">
        <f>'Irrigation Demand'!$D3266</f>
        <v>1989.1844574780059</v>
      </c>
      <c r="E3266" s="99">
        <f>$C3266*Farms!$H$6/100</f>
        <v>0</v>
      </c>
      <c r="F3266" s="99">
        <f t="shared" si="300"/>
        <v>0</v>
      </c>
      <c r="G3266" s="99">
        <f>IF(H3266&lt;Farms!$I$6*1000,(MIN(F3266,Farms!$L$6)),0)</f>
        <v>0</v>
      </c>
      <c r="H3266" s="100">
        <f t="shared" si="305"/>
        <v>215528.23312505239</v>
      </c>
      <c r="I3266" s="100">
        <f t="shared" si="301"/>
        <v>213539.04866757439</v>
      </c>
      <c r="J3266" s="100">
        <f>MIN(I3266,Farms!$I$6*1000)</f>
        <v>213539.04866757439</v>
      </c>
      <c r="K3266" s="100">
        <f>MAX(I3266-Farms!$I$6*1000, 0)</f>
        <v>0</v>
      </c>
      <c r="L3266" s="100">
        <f t="shared" si="302"/>
        <v>0</v>
      </c>
      <c r="M3266" s="100">
        <f t="shared" si="303"/>
        <v>397.83689149560121</v>
      </c>
      <c r="N3266" s="154">
        <f t="shared" si="304"/>
        <v>397.83689149560121</v>
      </c>
    </row>
    <row r="3267" spans="2:14" x14ac:dyDescent="0.25">
      <c r="B3267" s="4">
        <v>43744</v>
      </c>
      <c r="C3267" s="99">
        <f>'Farm Runoff'!$D3267</f>
        <v>0</v>
      </c>
      <c r="D3267" s="99">
        <f>'Irrigation Demand'!$D3267</f>
        <v>1989.1844574780059</v>
      </c>
      <c r="E3267" s="99">
        <f>$C3267*Farms!$H$6/100</f>
        <v>0</v>
      </c>
      <c r="F3267" s="99">
        <f t="shared" si="300"/>
        <v>0</v>
      </c>
      <c r="G3267" s="99">
        <f>IF(H3267&lt;Farms!$I$6*1000,(MIN(F3267,Farms!$L$6)),0)</f>
        <v>0</v>
      </c>
      <c r="H3267" s="100">
        <f t="shared" si="305"/>
        <v>213539.04866757439</v>
      </c>
      <c r="I3267" s="100">
        <f t="shared" si="301"/>
        <v>211549.86421009639</v>
      </c>
      <c r="J3267" s="100">
        <f>MIN(I3267,Farms!$I$6*1000)</f>
        <v>211549.86421009639</v>
      </c>
      <c r="K3267" s="100">
        <f>MAX(I3267-Farms!$I$6*1000, 0)</f>
        <v>0</v>
      </c>
      <c r="L3267" s="100">
        <f t="shared" si="302"/>
        <v>0</v>
      </c>
      <c r="M3267" s="100">
        <f t="shared" si="303"/>
        <v>397.83689149560121</v>
      </c>
      <c r="N3267" s="154">
        <f t="shared" si="304"/>
        <v>397.83689149560121</v>
      </c>
    </row>
    <row r="3268" spans="2:14" x14ac:dyDescent="0.25">
      <c r="B3268" s="4">
        <v>43745</v>
      </c>
      <c r="C3268" s="99">
        <f>'Farm Runoff'!$D3268</f>
        <v>0</v>
      </c>
      <c r="D3268" s="99">
        <f>'Irrigation Demand'!$D3268</f>
        <v>1989.1844574780059</v>
      </c>
      <c r="E3268" s="99">
        <f>$C3268*Farms!$H$6/100</f>
        <v>0</v>
      </c>
      <c r="F3268" s="99">
        <f t="shared" si="300"/>
        <v>0</v>
      </c>
      <c r="G3268" s="99">
        <f>IF(H3268&lt;Farms!$I$6*1000,(MIN(F3268,Farms!$L$6)),0)</f>
        <v>0</v>
      </c>
      <c r="H3268" s="100">
        <f t="shared" si="305"/>
        <v>211549.86421009639</v>
      </c>
      <c r="I3268" s="100">
        <f t="shared" si="301"/>
        <v>209560.67975261839</v>
      </c>
      <c r="J3268" s="100">
        <f>MIN(I3268,Farms!$I$6*1000)</f>
        <v>209560.67975261839</v>
      </c>
      <c r="K3268" s="100">
        <f>MAX(I3268-Farms!$I$6*1000, 0)</f>
        <v>0</v>
      </c>
      <c r="L3268" s="100">
        <f t="shared" si="302"/>
        <v>0</v>
      </c>
      <c r="M3268" s="100">
        <f t="shared" si="303"/>
        <v>397.83689149560121</v>
      </c>
      <c r="N3268" s="154">
        <f t="shared" si="304"/>
        <v>397.83689149560121</v>
      </c>
    </row>
    <row r="3269" spans="2:14" x14ac:dyDescent="0.25">
      <c r="B3269" s="4">
        <v>43746</v>
      </c>
      <c r="C3269" s="99">
        <f>'Farm Runoff'!$D3269</f>
        <v>0</v>
      </c>
      <c r="D3269" s="99">
        <f>'Irrigation Demand'!$D3269</f>
        <v>1989.1844574780059</v>
      </c>
      <c r="E3269" s="99">
        <f>$C3269*Farms!$H$6/100</f>
        <v>0</v>
      </c>
      <c r="F3269" s="99">
        <f t="shared" si="300"/>
        <v>0</v>
      </c>
      <c r="G3269" s="99">
        <f>IF(H3269&lt;Farms!$I$6*1000,(MIN(F3269,Farms!$L$6)),0)</f>
        <v>0</v>
      </c>
      <c r="H3269" s="100">
        <f t="shared" si="305"/>
        <v>209560.67975261839</v>
      </c>
      <c r="I3269" s="100">
        <f t="shared" si="301"/>
        <v>207571.4952951404</v>
      </c>
      <c r="J3269" s="100">
        <f>MIN(I3269,Farms!$I$6*1000)</f>
        <v>207571.4952951404</v>
      </c>
      <c r="K3269" s="100">
        <f>MAX(I3269-Farms!$I$6*1000, 0)</f>
        <v>0</v>
      </c>
      <c r="L3269" s="100">
        <f t="shared" si="302"/>
        <v>0</v>
      </c>
      <c r="M3269" s="100">
        <f t="shared" si="303"/>
        <v>397.83689149560121</v>
      </c>
      <c r="N3269" s="154">
        <f t="shared" si="304"/>
        <v>397.83689149560121</v>
      </c>
    </row>
    <row r="3270" spans="2:14" x14ac:dyDescent="0.25">
      <c r="B3270" s="4">
        <v>43747</v>
      </c>
      <c r="C3270" s="99">
        <f>'Farm Runoff'!$D3270</f>
        <v>0</v>
      </c>
      <c r="D3270" s="99">
        <f>'Irrigation Demand'!$D3270</f>
        <v>1989.1844574780059</v>
      </c>
      <c r="E3270" s="99">
        <f>$C3270*Farms!$H$6/100</f>
        <v>0</v>
      </c>
      <c r="F3270" s="99">
        <f t="shared" si="300"/>
        <v>0</v>
      </c>
      <c r="G3270" s="99">
        <f>IF(H3270&lt;Farms!$I$6*1000,(MIN(F3270,Farms!$L$6)),0)</f>
        <v>0</v>
      </c>
      <c r="H3270" s="100">
        <f t="shared" si="305"/>
        <v>207571.4952951404</v>
      </c>
      <c r="I3270" s="100">
        <f t="shared" si="301"/>
        <v>205582.3108376624</v>
      </c>
      <c r="J3270" s="100">
        <f>MIN(I3270,Farms!$I$6*1000)</f>
        <v>205582.3108376624</v>
      </c>
      <c r="K3270" s="100">
        <f>MAX(I3270-Farms!$I$6*1000, 0)</f>
        <v>0</v>
      </c>
      <c r="L3270" s="100">
        <f t="shared" si="302"/>
        <v>0</v>
      </c>
      <c r="M3270" s="100">
        <f t="shared" si="303"/>
        <v>397.83689149560121</v>
      </c>
      <c r="N3270" s="154">
        <f t="shared" si="304"/>
        <v>397.83689149560121</v>
      </c>
    </row>
    <row r="3271" spans="2:14" x14ac:dyDescent="0.25">
      <c r="B3271" s="4">
        <v>43748</v>
      </c>
      <c r="C3271" s="99">
        <f>'Farm Runoff'!$D3271</f>
        <v>0</v>
      </c>
      <c r="D3271" s="99">
        <f>'Irrigation Demand'!$D3271</f>
        <v>1989.1844574780059</v>
      </c>
      <c r="E3271" s="99">
        <f>$C3271*Farms!$H$6/100</f>
        <v>0</v>
      </c>
      <c r="F3271" s="99">
        <f t="shared" ref="F3271:F3334" si="306">C3271-E3271</f>
        <v>0</v>
      </c>
      <c r="G3271" s="99">
        <f>IF(H3271&lt;Farms!$I$6*1000,(MIN(F3271,Farms!$L$6)),0)</f>
        <v>0</v>
      </c>
      <c r="H3271" s="100">
        <f t="shared" si="305"/>
        <v>205582.3108376624</v>
      </c>
      <c r="I3271" s="100">
        <f t="shared" ref="I3271:I3334" si="307">H3271+E3271+G3271-D3271</f>
        <v>203593.1263801844</v>
      </c>
      <c r="J3271" s="100">
        <f>MIN(I3271,Farms!$I$6*1000)</f>
        <v>203593.1263801844</v>
      </c>
      <c r="K3271" s="100">
        <f>MAX(I3271-Farms!$I$6*1000, 0)</f>
        <v>0</v>
      </c>
      <c r="L3271" s="100">
        <f t="shared" ref="L3271:L3334" si="308">F3271-G3271</f>
        <v>0</v>
      </c>
      <c r="M3271" s="100">
        <f t="shared" ref="M3271:M3334" si="309">D3271*0.2</f>
        <v>397.83689149560121</v>
      </c>
      <c r="N3271" s="154">
        <f t="shared" ref="N3271:N3334" si="310">K3271+L3271+M3271</f>
        <v>397.83689149560121</v>
      </c>
    </row>
    <row r="3272" spans="2:14" x14ac:dyDescent="0.25">
      <c r="B3272" s="4">
        <v>43749</v>
      </c>
      <c r="C3272" s="99">
        <f>'Farm Runoff'!$D3272</f>
        <v>0</v>
      </c>
      <c r="D3272" s="99">
        <f>'Irrigation Demand'!$D3272</f>
        <v>1989.1844574780059</v>
      </c>
      <c r="E3272" s="99">
        <f>$C3272*Farms!$H$6/100</f>
        <v>0</v>
      </c>
      <c r="F3272" s="99">
        <f t="shared" si="306"/>
        <v>0</v>
      </c>
      <c r="G3272" s="99">
        <f>IF(H3272&lt;Farms!$I$6*1000,(MIN(F3272,Farms!$L$6)),0)</f>
        <v>0</v>
      </c>
      <c r="H3272" s="100">
        <f t="shared" ref="H3272:H3335" si="311">J3271</f>
        <v>203593.1263801844</v>
      </c>
      <c r="I3272" s="100">
        <f t="shared" si="307"/>
        <v>201603.94192270641</v>
      </c>
      <c r="J3272" s="100">
        <f>MIN(I3272,Farms!$I$6*1000)</f>
        <v>201603.94192270641</v>
      </c>
      <c r="K3272" s="100">
        <f>MAX(I3272-Farms!$I$6*1000, 0)</f>
        <v>0</v>
      </c>
      <c r="L3272" s="100">
        <f t="shared" si="308"/>
        <v>0</v>
      </c>
      <c r="M3272" s="100">
        <f t="shared" si="309"/>
        <v>397.83689149560121</v>
      </c>
      <c r="N3272" s="154">
        <f t="shared" si="310"/>
        <v>397.83689149560121</v>
      </c>
    </row>
    <row r="3273" spans="2:14" x14ac:dyDescent="0.25">
      <c r="B3273" s="4">
        <v>43750</v>
      </c>
      <c r="C3273" s="99">
        <f>'Farm Runoff'!$D3273</f>
        <v>0</v>
      </c>
      <c r="D3273" s="99">
        <f>'Irrigation Demand'!$D3273</f>
        <v>1989.1844574780059</v>
      </c>
      <c r="E3273" s="99">
        <f>$C3273*Farms!$H$6/100</f>
        <v>0</v>
      </c>
      <c r="F3273" s="99">
        <f t="shared" si="306"/>
        <v>0</v>
      </c>
      <c r="G3273" s="99">
        <f>IF(H3273&lt;Farms!$I$6*1000,(MIN(F3273,Farms!$L$6)),0)</f>
        <v>0</v>
      </c>
      <c r="H3273" s="100">
        <f t="shared" si="311"/>
        <v>201603.94192270641</v>
      </c>
      <c r="I3273" s="100">
        <f t="shared" si="307"/>
        <v>199614.75746522841</v>
      </c>
      <c r="J3273" s="100">
        <f>MIN(I3273,Farms!$I$6*1000)</f>
        <v>199614.75746522841</v>
      </c>
      <c r="K3273" s="100">
        <f>MAX(I3273-Farms!$I$6*1000, 0)</f>
        <v>0</v>
      </c>
      <c r="L3273" s="100">
        <f t="shared" si="308"/>
        <v>0</v>
      </c>
      <c r="M3273" s="100">
        <f t="shared" si="309"/>
        <v>397.83689149560121</v>
      </c>
      <c r="N3273" s="154">
        <f t="shared" si="310"/>
        <v>397.83689149560121</v>
      </c>
    </row>
    <row r="3274" spans="2:14" x14ac:dyDescent="0.25">
      <c r="B3274" s="4">
        <v>43751</v>
      </c>
      <c r="C3274" s="99">
        <f>'Farm Runoff'!$D3274</f>
        <v>0</v>
      </c>
      <c r="D3274" s="99">
        <f>'Irrigation Demand'!$D3274</f>
        <v>1989.1844574780059</v>
      </c>
      <c r="E3274" s="99">
        <f>$C3274*Farms!$H$6/100</f>
        <v>0</v>
      </c>
      <c r="F3274" s="99">
        <f t="shared" si="306"/>
        <v>0</v>
      </c>
      <c r="G3274" s="99">
        <f>IF(H3274&lt;Farms!$I$6*1000,(MIN(F3274,Farms!$L$6)),0)</f>
        <v>0</v>
      </c>
      <c r="H3274" s="100">
        <f t="shared" si="311"/>
        <v>199614.75746522841</v>
      </c>
      <c r="I3274" s="100">
        <f t="shared" si="307"/>
        <v>197625.57300775041</v>
      </c>
      <c r="J3274" s="100">
        <f>MIN(I3274,Farms!$I$6*1000)</f>
        <v>197625.57300775041</v>
      </c>
      <c r="K3274" s="100">
        <f>MAX(I3274-Farms!$I$6*1000, 0)</f>
        <v>0</v>
      </c>
      <c r="L3274" s="100">
        <f t="shared" si="308"/>
        <v>0</v>
      </c>
      <c r="M3274" s="100">
        <f t="shared" si="309"/>
        <v>397.83689149560121</v>
      </c>
      <c r="N3274" s="154">
        <f t="shared" si="310"/>
        <v>397.83689149560121</v>
      </c>
    </row>
    <row r="3275" spans="2:14" x14ac:dyDescent="0.25">
      <c r="B3275" s="4">
        <v>43752</v>
      </c>
      <c r="C3275" s="99">
        <f>'Farm Runoff'!$D3275</f>
        <v>0</v>
      </c>
      <c r="D3275" s="99">
        <f>'Irrigation Demand'!$D3275</f>
        <v>1989.1844574780059</v>
      </c>
      <c r="E3275" s="99">
        <f>$C3275*Farms!$H$6/100</f>
        <v>0</v>
      </c>
      <c r="F3275" s="99">
        <f t="shared" si="306"/>
        <v>0</v>
      </c>
      <c r="G3275" s="99">
        <f>IF(H3275&lt;Farms!$I$6*1000,(MIN(F3275,Farms!$L$6)),0)</f>
        <v>0</v>
      </c>
      <c r="H3275" s="100">
        <f t="shared" si="311"/>
        <v>197625.57300775041</v>
      </c>
      <c r="I3275" s="100">
        <f t="shared" si="307"/>
        <v>195636.38855027242</v>
      </c>
      <c r="J3275" s="100">
        <f>MIN(I3275,Farms!$I$6*1000)</f>
        <v>195636.38855027242</v>
      </c>
      <c r="K3275" s="100">
        <f>MAX(I3275-Farms!$I$6*1000, 0)</f>
        <v>0</v>
      </c>
      <c r="L3275" s="100">
        <f t="shared" si="308"/>
        <v>0</v>
      </c>
      <c r="M3275" s="100">
        <f t="shared" si="309"/>
        <v>397.83689149560121</v>
      </c>
      <c r="N3275" s="154">
        <f t="shared" si="310"/>
        <v>397.83689149560121</v>
      </c>
    </row>
    <row r="3276" spans="2:14" x14ac:dyDescent="0.25">
      <c r="B3276" s="4">
        <v>43753</v>
      </c>
      <c r="C3276" s="99">
        <f>'Farm Runoff'!$D3276</f>
        <v>0</v>
      </c>
      <c r="D3276" s="99">
        <f>'Irrigation Demand'!$D3276</f>
        <v>1989.1844574780059</v>
      </c>
      <c r="E3276" s="99">
        <f>$C3276*Farms!$H$6/100</f>
        <v>0</v>
      </c>
      <c r="F3276" s="99">
        <f t="shared" si="306"/>
        <v>0</v>
      </c>
      <c r="G3276" s="99">
        <f>IF(H3276&lt;Farms!$I$6*1000,(MIN(F3276,Farms!$L$6)),0)</f>
        <v>0</v>
      </c>
      <c r="H3276" s="100">
        <f t="shared" si="311"/>
        <v>195636.38855027242</v>
      </c>
      <c r="I3276" s="100">
        <f t="shared" si="307"/>
        <v>193647.20409279442</v>
      </c>
      <c r="J3276" s="100">
        <f>MIN(I3276,Farms!$I$6*1000)</f>
        <v>193647.20409279442</v>
      </c>
      <c r="K3276" s="100">
        <f>MAX(I3276-Farms!$I$6*1000, 0)</f>
        <v>0</v>
      </c>
      <c r="L3276" s="100">
        <f t="shared" si="308"/>
        <v>0</v>
      </c>
      <c r="M3276" s="100">
        <f t="shared" si="309"/>
        <v>397.83689149560121</v>
      </c>
      <c r="N3276" s="154">
        <f t="shared" si="310"/>
        <v>397.83689149560121</v>
      </c>
    </row>
    <row r="3277" spans="2:14" x14ac:dyDescent="0.25">
      <c r="B3277" s="4">
        <v>43754</v>
      </c>
      <c r="C3277" s="99">
        <f>'Farm Runoff'!$D3277</f>
        <v>0</v>
      </c>
      <c r="D3277" s="99">
        <f>'Irrigation Demand'!$D3277</f>
        <v>1989.1844574780059</v>
      </c>
      <c r="E3277" s="99">
        <f>$C3277*Farms!$H$6/100</f>
        <v>0</v>
      </c>
      <c r="F3277" s="99">
        <f t="shared" si="306"/>
        <v>0</v>
      </c>
      <c r="G3277" s="99">
        <f>IF(H3277&lt;Farms!$I$6*1000,(MIN(F3277,Farms!$L$6)),0)</f>
        <v>0</v>
      </c>
      <c r="H3277" s="100">
        <f t="shared" si="311"/>
        <v>193647.20409279442</v>
      </c>
      <c r="I3277" s="100">
        <f t="shared" si="307"/>
        <v>191658.01963531642</v>
      </c>
      <c r="J3277" s="100">
        <f>MIN(I3277,Farms!$I$6*1000)</f>
        <v>191658.01963531642</v>
      </c>
      <c r="K3277" s="100">
        <f>MAX(I3277-Farms!$I$6*1000, 0)</f>
        <v>0</v>
      </c>
      <c r="L3277" s="100">
        <f t="shared" si="308"/>
        <v>0</v>
      </c>
      <c r="M3277" s="100">
        <f t="shared" si="309"/>
        <v>397.83689149560121</v>
      </c>
      <c r="N3277" s="154">
        <f t="shared" si="310"/>
        <v>397.83689149560121</v>
      </c>
    </row>
    <row r="3278" spans="2:14" x14ac:dyDescent="0.25">
      <c r="B3278" s="4">
        <v>43755</v>
      </c>
      <c r="C3278" s="99">
        <f>'Farm Runoff'!$D3278</f>
        <v>0</v>
      </c>
      <c r="D3278" s="99">
        <f>'Irrigation Demand'!$D3278</f>
        <v>1989.1844574780059</v>
      </c>
      <c r="E3278" s="99">
        <f>$C3278*Farms!$H$6/100</f>
        <v>0</v>
      </c>
      <c r="F3278" s="99">
        <f t="shared" si="306"/>
        <v>0</v>
      </c>
      <c r="G3278" s="99">
        <f>IF(H3278&lt;Farms!$I$6*1000,(MIN(F3278,Farms!$L$6)),0)</f>
        <v>0</v>
      </c>
      <c r="H3278" s="100">
        <f t="shared" si="311"/>
        <v>191658.01963531642</v>
      </c>
      <c r="I3278" s="100">
        <f t="shared" si="307"/>
        <v>189668.83517783842</v>
      </c>
      <c r="J3278" s="100">
        <f>MIN(I3278,Farms!$I$6*1000)</f>
        <v>189668.83517783842</v>
      </c>
      <c r="K3278" s="100">
        <f>MAX(I3278-Farms!$I$6*1000, 0)</f>
        <v>0</v>
      </c>
      <c r="L3278" s="100">
        <f t="shared" si="308"/>
        <v>0</v>
      </c>
      <c r="M3278" s="100">
        <f t="shared" si="309"/>
        <v>397.83689149560121</v>
      </c>
      <c r="N3278" s="154">
        <f t="shared" si="310"/>
        <v>397.83689149560121</v>
      </c>
    </row>
    <row r="3279" spans="2:14" x14ac:dyDescent="0.25">
      <c r="B3279" s="4">
        <v>43756</v>
      </c>
      <c r="C3279" s="99">
        <f>'Farm Runoff'!$D3279</f>
        <v>0</v>
      </c>
      <c r="D3279" s="99">
        <f>'Irrigation Demand'!$D3279</f>
        <v>1989.1844574780059</v>
      </c>
      <c r="E3279" s="99">
        <f>$C3279*Farms!$H$6/100</f>
        <v>0</v>
      </c>
      <c r="F3279" s="99">
        <f t="shared" si="306"/>
        <v>0</v>
      </c>
      <c r="G3279" s="99">
        <f>IF(H3279&lt;Farms!$I$6*1000,(MIN(F3279,Farms!$L$6)),0)</f>
        <v>0</v>
      </c>
      <c r="H3279" s="100">
        <f t="shared" si="311"/>
        <v>189668.83517783842</v>
      </c>
      <c r="I3279" s="100">
        <f t="shared" si="307"/>
        <v>187679.65072036043</v>
      </c>
      <c r="J3279" s="100">
        <f>MIN(I3279,Farms!$I$6*1000)</f>
        <v>187679.65072036043</v>
      </c>
      <c r="K3279" s="100">
        <f>MAX(I3279-Farms!$I$6*1000, 0)</f>
        <v>0</v>
      </c>
      <c r="L3279" s="100">
        <f t="shared" si="308"/>
        <v>0</v>
      </c>
      <c r="M3279" s="100">
        <f t="shared" si="309"/>
        <v>397.83689149560121</v>
      </c>
      <c r="N3279" s="154">
        <f t="shared" si="310"/>
        <v>397.83689149560121</v>
      </c>
    </row>
    <row r="3280" spans="2:14" x14ac:dyDescent="0.25">
      <c r="B3280" s="4">
        <v>43757</v>
      </c>
      <c r="C3280" s="99">
        <f>'Farm Runoff'!$D3280</f>
        <v>0</v>
      </c>
      <c r="D3280" s="99">
        <f>'Irrigation Demand'!$D3280</f>
        <v>1989.1844574780059</v>
      </c>
      <c r="E3280" s="99">
        <f>$C3280*Farms!$H$6/100</f>
        <v>0</v>
      </c>
      <c r="F3280" s="99">
        <f t="shared" si="306"/>
        <v>0</v>
      </c>
      <c r="G3280" s="99">
        <f>IF(H3280&lt;Farms!$I$6*1000,(MIN(F3280,Farms!$L$6)),0)</f>
        <v>0</v>
      </c>
      <c r="H3280" s="100">
        <f t="shared" si="311"/>
        <v>187679.65072036043</v>
      </c>
      <c r="I3280" s="100">
        <f t="shared" si="307"/>
        <v>185690.46626288243</v>
      </c>
      <c r="J3280" s="100">
        <f>MIN(I3280,Farms!$I$6*1000)</f>
        <v>185690.46626288243</v>
      </c>
      <c r="K3280" s="100">
        <f>MAX(I3280-Farms!$I$6*1000, 0)</f>
        <v>0</v>
      </c>
      <c r="L3280" s="100">
        <f t="shared" si="308"/>
        <v>0</v>
      </c>
      <c r="M3280" s="100">
        <f t="shared" si="309"/>
        <v>397.83689149560121</v>
      </c>
      <c r="N3280" s="154">
        <f t="shared" si="310"/>
        <v>397.83689149560121</v>
      </c>
    </row>
    <row r="3281" spans="2:14" x14ac:dyDescent="0.25">
      <c r="B3281" s="4">
        <v>43758</v>
      </c>
      <c r="C3281" s="99">
        <f>'Farm Runoff'!$D3281</f>
        <v>0</v>
      </c>
      <c r="D3281" s="99">
        <f>'Irrigation Demand'!$D3281</f>
        <v>1989.1844574780059</v>
      </c>
      <c r="E3281" s="99">
        <f>$C3281*Farms!$H$6/100</f>
        <v>0</v>
      </c>
      <c r="F3281" s="99">
        <f t="shared" si="306"/>
        <v>0</v>
      </c>
      <c r="G3281" s="99">
        <f>IF(H3281&lt;Farms!$I$6*1000,(MIN(F3281,Farms!$L$6)),0)</f>
        <v>0</v>
      </c>
      <c r="H3281" s="100">
        <f t="shared" si="311"/>
        <v>185690.46626288243</v>
      </c>
      <c r="I3281" s="100">
        <f t="shared" si="307"/>
        <v>183701.28180540443</v>
      </c>
      <c r="J3281" s="100">
        <f>MIN(I3281,Farms!$I$6*1000)</f>
        <v>183701.28180540443</v>
      </c>
      <c r="K3281" s="100">
        <f>MAX(I3281-Farms!$I$6*1000, 0)</f>
        <v>0</v>
      </c>
      <c r="L3281" s="100">
        <f t="shared" si="308"/>
        <v>0</v>
      </c>
      <c r="M3281" s="100">
        <f t="shared" si="309"/>
        <v>397.83689149560121</v>
      </c>
      <c r="N3281" s="154">
        <f t="shared" si="310"/>
        <v>397.83689149560121</v>
      </c>
    </row>
    <row r="3282" spans="2:14" x14ac:dyDescent="0.25">
      <c r="B3282" s="4">
        <v>43759</v>
      </c>
      <c r="C3282" s="99">
        <f>'Farm Runoff'!$D3282</f>
        <v>0</v>
      </c>
      <c r="D3282" s="99">
        <f>'Irrigation Demand'!$D3282</f>
        <v>1989.1844574780059</v>
      </c>
      <c r="E3282" s="99">
        <f>$C3282*Farms!$H$6/100</f>
        <v>0</v>
      </c>
      <c r="F3282" s="99">
        <f t="shared" si="306"/>
        <v>0</v>
      </c>
      <c r="G3282" s="99">
        <f>IF(H3282&lt;Farms!$I$6*1000,(MIN(F3282,Farms!$L$6)),0)</f>
        <v>0</v>
      </c>
      <c r="H3282" s="100">
        <f t="shared" si="311"/>
        <v>183701.28180540443</v>
      </c>
      <c r="I3282" s="100">
        <f t="shared" si="307"/>
        <v>181712.09734792644</v>
      </c>
      <c r="J3282" s="100">
        <f>MIN(I3282,Farms!$I$6*1000)</f>
        <v>181712.09734792644</v>
      </c>
      <c r="K3282" s="100">
        <f>MAX(I3282-Farms!$I$6*1000, 0)</f>
        <v>0</v>
      </c>
      <c r="L3282" s="100">
        <f t="shared" si="308"/>
        <v>0</v>
      </c>
      <c r="M3282" s="100">
        <f t="shared" si="309"/>
        <v>397.83689149560121</v>
      </c>
      <c r="N3282" s="154">
        <f t="shared" si="310"/>
        <v>397.83689149560121</v>
      </c>
    </row>
    <row r="3283" spans="2:14" x14ac:dyDescent="0.25">
      <c r="B3283" s="4">
        <v>43760</v>
      </c>
      <c r="C3283" s="99">
        <f>'Farm Runoff'!$D3283</f>
        <v>0</v>
      </c>
      <c r="D3283" s="99">
        <f>'Irrigation Demand'!$D3283</f>
        <v>1989.1844574780059</v>
      </c>
      <c r="E3283" s="99">
        <f>$C3283*Farms!$H$6/100</f>
        <v>0</v>
      </c>
      <c r="F3283" s="99">
        <f t="shared" si="306"/>
        <v>0</v>
      </c>
      <c r="G3283" s="99">
        <f>IF(H3283&lt;Farms!$I$6*1000,(MIN(F3283,Farms!$L$6)),0)</f>
        <v>0</v>
      </c>
      <c r="H3283" s="100">
        <f t="shared" si="311"/>
        <v>181712.09734792644</v>
      </c>
      <c r="I3283" s="100">
        <f t="shared" si="307"/>
        <v>179722.91289044844</v>
      </c>
      <c r="J3283" s="100">
        <f>MIN(I3283,Farms!$I$6*1000)</f>
        <v>179722.91289044844</v>
      </c>
      <c r="K3283" s="100">
        <f>MAX(I3283-Farms!$I$6*1000, 0)</f>
        <v>0</v>
      </c>
      <c r="L3283" s="100">
        <f t="shared" si="308"/>
        <v>0</v>
      </c>
      <c r="M3283" s="100">
        <f t="shared" si="309"/>
        <v>397.83689149560121</v>
      </c>
      <c r="N3283" s="154">
        <f t="shared" si="310"/>
        <v>397.83689149560121</v>
      </c>
    </row>
    <row r="3284" spans="2:14" x14ac:dyDescent="0.25">
      <c r="B3284" s="4">
        <v>43761</v>
      </c>
      <c r="C3284" s="99">
        <f>'Farm Runoff'!$D3284</f>
        <v>0</v>
      </c>
      <c r="D3284" s="99">
        <f>'Irrigation Demand'!$D3284</f>
        <v>1989.1844574780059</v>
      </c>
      <c r="E3284" s="99">
        <f>$C3284*Farms!$H$6/100</f>
        <v>0</v>
      </c>
      <c r="F3284" s="99">
        <f t="shared" si="306"/>
        <v>0</v>
      </c>
      <c r="G3284" s="99">
        <f>IF(H3284&lt;Farms!$I$6*1000,(MIN(F3284,Farms!$L$6)),0)</f>
        <v>0</v>
      </c>
      <c r="H3284" s="100">
        <f t="shared" si="311"/>
        <v>179722.91289044844</v>
      </c>
      <c r="I3284" s="100">
        <f t="shared" si="307"/>
        <v>177733.72843297044</v>
      </c>
      <c r="J3284" s="100">
        <f>MIN(I3284,Farms!$I$6*1000)</f>
        <v>177733.72843297044</v>
      </c>
      <c r="K3284" s="100">
        <f>MAX(I3284-Farms!$I$6*1000, 0)</f>
        <v>0</v>
      </c>
      <c r="L3284" s="100">
        <f t="shared" si="308"/>
        <v>0</v>
      </c>
      <c r="M3284" s="100">
        <f t="shared" si="309"/>
        <v>397.83689149560121</v>
      </c>
      <c r="N3284" s="154">
        <f t="shared" si="310"/>
        <v>397.83689149560121</v>
      </c>
    </row>
    <row r="3285" spans="2:14" x14ac:dyDescent="0.25">
      <c r="B3285" s="4">
        <v>43762</v>
      </c>
      <c r="C3285" s="99">
        <f>'Farm Runoff'!$D3285</f>
        <v>0</v>
      </c>
      <c r="D3285" s="99">
        <f>'Irrigation Demand'!$D3285</f>
        <v>1989.1844574780059</v>
      </c>
      <c r="E3285" s="99">
        <f>$C3285*Farms!$H$6/100</f>
        <v>0</v>
      </c>
      <c r="F3285" s="99">
        <f t="shared" si="306"/>
        <v>0</v>
      </c>
      <c r="G3285" s="99">
        <f>IF(H3285&lt;Farms!$I$6*1000,(MIN(F3285,Farms!$L$6)),0)</f>
        <v>0</v>
      </c>
      <c r="H3285" s="100">
        <f t="shared" si="311"/>
        <v>177733.72843297044</v>
      </c>
      <c r="I3285" s="100">
        <f t="shared" si="307"/>
        <v>175744.54397549244</v>
      </c>
      <c r="J3285" s="100">
        <f>MIN(I3285,Farms!$I$6*1000)</f>
        <v>175744.54397549244</v>
      </c>
      <c r="K3285" s="100">
        <f>MAX(I3285-Farms!$I$6*1000, 0)</f>
        <v>0</v>
      </c>
      <c r="L3285" s="100">
        <f t="shared" si="308"/>
        <v>0</v>
      </c>
      <c r="M3285" s="100">
        <f t="shared" si="309"/>
        <v>397.83689149560121</v>
      </c>
      <c r="N3285" s="154">
        <f t="shared" si="310"/>
        <v>397.83689149560121</v>
      </c>
    </row>
    <row r="3286" spans="2:14" x14ac:dyDescent="0.25">
      <c r="B3286" s="4">
        <v>43763</v>
      </c>
      <c r="C3286" s="99">
        <f>'Farm Runoff'!$D3286</f>
        <v>0</v>
      </c>
      <c r="D3286" s="99">
        <f>'Irrigation Demand'!$D3286</f>
        <v>1989.1844574780059</v>
      </c>
      <c r="E3286" s="99">
        <f>$C3286*Farms!$H$6/100</f>
        <v>0</v>
      </c>
      <c r="F3286" s="99">
        <f t="shared" si="306"/>
        <v>0</v>
      </c>
      <c r="G3286" s="99">
        <f>IF(H3286&lt;Farms!$I$6*1000,(MIN(F3286,Farms!$L$6)),0)</f>
        <v>0</v>
      </c>
      <c r="H3286" s="100">
        <f t="shared" si="311"/>
        <v>175744.54397549244</v>
      </c>
      <c r="I3286" s="100">
        <f t="shared" si="307"/>
        <v>173755.35951801445</v>
      </c>
      <c r="J3286" s="100">
        <f>MIN(I3286,Farms!$I$6*1000)</f>
        <v>173755.35951801445</v>
      </c>
      <c r="K3286" s="100">
        <f>MAX(I3286-Farms!$I$6*1000, 0)</f>
        <v>0</v>
      </c>
      <c r="L3286" s="100">
        <f t="shared" si="308"/>
        <v>0</v>
      </c>
      <c r="M3286" s="100">
        <f t="shared" si="309"/>
        <v>397.83689149560121</v>
      </c>
      <c r="N3286" s="154">
        <f t="shared" si="310"/>
        <v>397.83689149560121</v>
      </c>
    </row>
    <row r="3287" spans="2:14" x14ac:dyDescent="0.25">
      <c r="B3287" s="4">
        <v>43764</v>
      </c>
      <c r="C3287" s="99">
        <f>'Farm Runoff'!$D3287</f>
        <v>0</v>
      </c>
      <c r="D3287" s="99">
        <f>'Irrigation Demand'!$D3287</f>
        <v>1989.1844574780059</v>
      </c>
      <c r="E3287" s="99">
        <f>$C3287*Farms!$H$6/100</f>
        <v>0</v>
      </c>
      <c r="F3287" s="99">
        <f t="shared" si="306"/>
        <v>0</v>
      </c>
      <c r="G3287" s="99">
        <f>IF(H3287&lt;Farms!$I$6*1000,(MIN(F3287,Farms!$L$6)),0)</f>
        <v>0</v>
      </c>
      <c r="H3287" s="100">
        <f t="shared" si="311"/>
        <v>173755.35951801445</v>
      </c>
      <c r="I3287" s="100">
        <f t="shared" si="307"/>
        <v>171766.17506053645</v>
      </c>
      <c r="J3287" s="100">
        <f>MIN(I3287,Farms!$I$6*1000)</f>
        <v>171766.17506053645</v>
      </c>
      <c r="K3287" s="100">
        <f>MAX(I3287-Farms!$I$6*1000, 0)</f>
        <v>0</v>
      </c>
      <c r="L3287" s="100">
        <f t="shared" si="308"/>
        <v>0</v>
      </c>
      <c r="M3287" s="100">
        <f t="shared" si="309"/>
        <v>397.83689149560121</v>
      </c>
      <c r="N3287" s="154">
        <f t="shared" si="310"/>
        <v>397.83689149560121</v>
      </c>
    </row>
    <row r="3288" spans="2:14" x14ac:dyDescent="0.25">
      <c r="B3288" s="4">
        <v>43765</v>
      </c>
      <c r="C3288" s="99">
        <f>'Farm Runoff'!$D3288</f>
        <v>0</v>
      </c>
      <c r="D3288" s="99">
        <f>'Irrigation Demand'!$D3288</f>
        <v>1989.1844574780059</v>
      </c>
      <c r="E3288" s="99">
        <f>$C3288*Farms!$H$6/100</f>
        <v>0</v>
      </c>
      <c r="F3288" s="99">
        <f t="shared" si="306"/>
        <v>0</v>
      </c>
      <c r="G3288" s="99">
        <f>IF(H3288&lt;Farms!$I$6*1000,(MIN(F3288,Farms!$L$6)),0)</f>
        <v>0</v>
      </c>
      <c r="H3288" s="100">
        <f t="shared" si="311"/>
        <v>171766.17506053645</v>
      </c>
      <c r="I3288" s="100">
        <f t="shared" si="307"/>
        <v>169776.99060305845</v>
      </c>
      <c r="J3288" s="100">
        <f>MIN(I3288,Farms!$I$6*1000)</f>
        <v>169776.99060305845</v>
      </c>
      <c r="K3288" s="100">
        <f>MAX(I3288-Farms!$I$6*1000, 0)</f>
        <v>0</v>
      </c>
      <c r="L3288" s="100">
        <f t="shared" si="308"/>
        <v>0</v>
      </c>
      <c r="M3288" s="100">
        <f t="shared" si="309"/>
        <v>397.83689149560121</v>
      </c>
      <c r="N3288" s="154">
        <f t="shared" si="310"/>
        <v>397.83689149560121</v>
      </c>
    </row>
    <row r="3289" spans="2:14" x14ac:dyDescent="0.25">
      <c r="B3289" s="4">
        <v>43766</v>
      </c>
      <c r="C3289" s="99">
        <f>'Farm Runoff'!$D3289</f>
        <v>0</v>
      </c>
      <c r="D3289" s="99">
        <f>'Irrigation Demand'!$D3289</f>
        <v>0</v>
      </c>
      <c r="E3289" s="99">
        <f>$C3289*Farms!$H$6/100</f>
        <v>0</v>
      </c>
      <c r="F3289" s="99">
        <f t="shared" si="306"/>
        <v>0</v>
      </c>
      <c r="G3289" s="99">
        <f>IF(H3289&lt;Farms!$I$6*1000,(MIN(F3289,Farms!$L$6)),0)</f>
        <v>0</v>
      </c>
      <c r="H3289" s="100">
        <f t="shared" si="311"/>
        <v>169776.99060305845</v>
      </c>
      <c r="I3289" s="100">
        <f t="shared" si="307"/>
        <v>169776.99060305845</v>
      </c>
      <c r="J3289" s="100">
        <f>MIN(I3289,Farms!$I$6*1000)</f>
        <v>169776.99060305845</v>
      </c>
      <c r="K3289" s="100">
        <f>MAX(I3289-Farms!$I$6*1000, 0)</f>
        <v>0</v>
      </c>
      <c r="L3289" s="100">
        <f t="shared" si="308"/>
        <v>0</v>
      </c>
      <c r="M3289" s="100">
        <f t="shared" si="309"/>
        <v>0</v>
      </c>
      <c r="N3289" s="154">
        <f t="shared" si="310"/>
        <v>0</v>
      </c>
    </row>
    <row r="3290" spans="2:14" x14ac:dyDescent="0.25">
      <c r="B3290" s="4">
        <v>43767</v>
      </c>
      <c r="C3290" s="99">
        <f>'Farm Runoff'!$D3290</f>
        <v>0</v>
      </c>
      <c r="D3290" s="99">
        <f>'Irrigation Demand'!$D3290</f>
        <v>0</v>
      </c>
      <c r="E3290" s="99">
        <f>$C3290*Farms!$H$6/100</f>
        <v>0</v>
      </c>
      <c r="F3290" s="99">
        <f t="shared" si="306"/>
        <v>0</v>
      </c>
      <c r="G3290" s="99">
        <f>IF(H3290&lt;Farms!$I$6*1000,(MIN(F3290,Farms!$L$6)),0)</f>
        <v>0</v>
      </c>
      <c r="H3290" s="100">
        <f t="shared" si="311"/>
        <v>169776.99060305845</v>
      </c>
      <c r="I3290" s="100">
        <f t="shared" si="307"/>
        <v>169776.99060305845</v>
      </c>
      <c r="J3290" s="100">
        <f>MIN(I3290,Farms!$I$6*1000)</f>
        <v>169776.99060305845</v>
      </c>
      <c r="K3290" s="100">
        <f>MAX(I3290-Farms!$I$6*1000, 0)</f>
        <v>0</v>
      </c>
      <c r="L3290" s="100">
        <f t="shared" si="308"/>
        <v>0</v>
      </c>
      <c r="M3290" s="100">
        <f t="shared" si="309"/>
        <v>0</v>
      </c>
      <c r="N3290" s="154">
        <f t="shared" si="310"/>
        <v>0</v>
      </c>
    </row>
    <row r="3291" spans="2:14" x14ac:dyDescent="0.25">
      <c r="B3291" s="4">
        <v>43768</v>
      </c>
      <c r="C3291" s="99">
        <f>'Farm Runoff'!$D3291</f>
        <v>0</v>
      </c>
      <c r="D3291" s="99">
        <f>'Irrigation Demand'!$D3291</f>
        <v>1989.1844574780059</v>
      </c>
      <c r="E3291" s="99">
        <f>$C3291*Farms!$H$6/100</f>
        <v>0</v>
      </c>
      <c r="F3291" s="99">
        <f t="shared" si="306"/>
        <v>0</v>
      </c>
      <c r="G3291" s="99">
        <f>IF(H3291&lt;Farms!$I$6*1000,(MIN(F3291,Farms!$L$6)),0)</f>
        <v>0</v>
      </c>
      <c r="H3291" s="100">
        <f t="shared" si="311"/>
        <v>169776.99060305845</v>
      </c>
      <c r="I3291" s="100">
        <f t="shared" si="307"/>
        <v>167787.80614558046</v>
      </c>
      <c r="J3291" s="100">
        <f>MIN(I3291,Farms!$I$6*1000)</f>
        <v>167787.80614558046</v>
      </c>
      <c r="K3291" s="100">
        <f>MAX(I3291-Farms!$I$6*1000, 0)</f>
        <v>0</v>
      </c>
      <c r="L3291" s="100">
        <f t="shared" si="308"/>
        <v>0</v>
      </c>
      <c r="M3291" s="100">
        <f t="shared" si="309"/>
        <v>397.83689149560121</v>
      </c>
      <c r="N3291" s="154">
        <f t="shared" si="310"/>
        <v>397.83689149560121</v>
      </c>
    </row>
    <row r="3292" spans="2:14" x14ac:dyDescent="0.25">
      <c r="B3292" s="4">
        <v>43769</v>
      </c>
      <c r="C3292" s="99">
        <f>'Farm Runoff'!$D3292</f>
        <v>0</v>
      </c>
      <c r="D3292" s="99">
        <f>'Irrigation Demand'!$D3292</f>
        <v>1989.1844574780059</v>
      </c>
      <c r="E3292" s="99">
        <f>$C3292*Farms!$H$6/100</f>
        <v>0</v>
      </c>
      <c r="F3292" s="99">
        <f t="shared" si="306"/>
        <v>0</v>
      </c>
      <c r="G3292" s="99">
        <f>IF(H3292&lt;Farms!$I$6*1000,(MIN(F3292,Farms!$L$6)),0)</f>
        <v>0</v>
      </c>
      <c r="H3292" s="100">
        <f t="shared" si="311"/>
        <v>167787.80614558046</v>
      </c>
      <c r="I3292" s="100">
        <f t="shared" si="307"/>
        <v>165798.62168810246</v>
      </c>
      <c r="J3292" s="100">
        <f>MIN(I3292,Farms!$I$6*1000)</f>
        <v>165798.62168810246</v>
      </c>
      <c r="K3292" s="100">
        <f>MAX(I3292-Farms!$I$6*1000, 0)</f>
        <v>0</v>
      </c>
      <c r="L3292" s="100">
        <f t="shared" si="308"/>
        <v>0</v>
      </c>
      <c r="M3292" s="100">
        <f t="shared" si="309"/>
        <v>397.83689149560121</v>
      </c>
      <c r="N3292" s="154">
        <f t="shared" si="310"/>
        <v>397.83689149560121</v>
      </c>
    </row>
    <row r="3293" spans="2:14" x14ac:dyDescent="0.25">
      <c r="B3293" s="4">
        <v>43770</v>
      </c>
      <c r="C3293" s="99">
        <f>'Farm Runoff'!$D3293</f>
        <v>0</v>
      </c>
      <c r="D3293" s="99">
        <f>'Irrigation Demand'!$D3293</f>
        <v>1612.6189898989903</v>
      </c>
      <c r="E3293" s="99">
        <f>$C3293*Farms!$H$6/100</f>
        <v>0</v>
      </c>
      <c r="F3293" s="99">
        <f t="shared" si="306"/>
        <v>0</v>
      </c>
      <c r="G3293" s="99">
        <f>IF(H3293&lt;Farms!$I$6*1000,(MIN(F3293,Farms!$L$6)),0)</f>
        <v>0</v>
      </c>
      <c r="H3293" s="100">
        <f t="shared" si="311"/>
        <v>165798.62168810246</v>
      </c>
      <c r="I3293" s="100">
        <f t="shared" si="307"/>
        <v>164186.00269820346</v>
      </c>
      <c r="J3293" s="100">
        <f>MIN(I3293,Farms!$I$6*1000)</f>
        <v>164186.00269820346</v>
      </c>
      <c r="K3293" s="100">
        <f>MAX(I3293-Farms!$I$6*1000, 0)</f>
        <v>0</v>
      </c>
      <c r="L3293" s="100">
        <f t="shared" si="308"/>
        <v>0</v>
      </c>
      <c r="M3293" s="100">
        <f t="shared" si="309"/>
        <v>322.52379797979808</v>
      </c>
      <c r="N3293" s="154">
        <f t="shared" si="310"/>
        <v>322.52379797979808</v>
      </c>
    </row>
    <row r="3294" spans="2:14" x14ac:dyDescent="0.25">
      <c r="B3294" s="4">
        <v>43771</v>
      </c>
      <c r="C3294" s="99">
        <f>'Farm Runoff'!$D3294</f>
        <v>0</v>
      </c>
      <c r="D3294" s="99">
        <f>'Irrigation Demand'!$D3294</f>
        <v>1612.6189898989903</v>
      </c>
      <c r="E3294" s="99">
        <f>$C3294*Farms!$H$6/100</f>
        <v>0</v>
      </c>
      <c r="F3294" s="99">
        <f t="shared" si="306"/>
        <v>0</v>
      </c>
      <c r="G3294" s="99">
        <f>IF(H3294&lt;Farms!$I$6*1000,(MIN(F3294,Farms!$L$6)),0)</f>
        <v>0</v>
      </c>
      <c r="H3294" s="100">
        <f t="shared" si="311"/>
        <v>164186.00269820346</v>
      </c>
      <c r="I3294" s="100">
        <f t="shared" si="307"/>
        <v>162573.38370830446</v>
      </c>
      <c r="J3294" s="100">
        <f>MIN(I3294,Farms!$I$6*1000)</f>
        <v>162573.38370830446</v>
      </c>
      <c r="K3294" s="100">
        <f>MAX(I3294-Farms!$I$6*1000, 0)</f>
        <v>0</v>
      </c>
      <c r="L3294" s="100">
        <f t="shared" si="308"/>
        <v>0</v>
      </c>
      <c r="M3294" s="100">
        <f t="shared" si="309"/>
        <v>322.52379797979808</v>
      </c>
      <c r="N3294" s="154">
        <f t="shared" si="310"/>
        <v>322.52379797979808</v>
      </c>
    </row>
    <row r="3295" spans="2:14" x14ac:dyDescent="0.25">
      <c r="B3295" s="4">
        <v>43772</v>
      </c>
      <c r="C3295" s="99">
        <f>'Farm Runoff'!$D3295</f>
        <v>0</v>
      </c>
      <c r="D3295" s="99">
        <f>'Irrigation Demand'!$D3295</f>
        <v>1612.6189898989903</v>
      </c>
      <c r="E3295" s="99">
        <f>$C3295*Farms!$H$6/100</f>
        <v>0</v>
      </c>
      <c r="F3295" s="99">
        <f t="shared" si="306"/>
        <v>0</v>
      </c>
      <c r="G3295" s="99">
        <f>IF(H3295&lt;Farms!$I$6*1000,(MIN(F3295,Farms!$L$6)),0)</f>
        <v>0</v>
      </c>
      <c r="H3295" s="100">
        <f t="shared" si="311"/>
        <v>162573.38370830446</v>
      </c>
      <c r="I3295" s="100">
        <f t="shared" si="307"/>
        <v>160960.76471840547</v>
      </c>
      <c r="J3295" s="100">
        <f>MIN(I3295,Farms!$I$6*1000)</f>
        <v>160960.76471840547</v>
      </c>
      <c r="K3295" s="100">
        <f>MAX(I3295-Farms!$I$6*1000, 0)</f>
        <v>0</v>
      </c>
      <c r="L3295" s="100">
        <f t="shared" si="308"/>
        <v>0</v>
      </c>
      <c r="M3295" s="100">
        <f t="shared" si="309"/>
        <v>322.52379797979808</v>
      </c>
      <c r="N3295" s="154">
        <f t="shared" si="310"/>
        <v>322.52379797979808</v>
      </c>
    </row>
    <row r="3296" spans="2:14" x14ac:dyDescent="0.25">
      <c r="B3296" s="4">
        <v>43773</v>
      </c>
      <c r="C3296" s="99">
        <f>'Farm Runoff'!$D3296</f>
        <v>0</v>
      </c>
      <c r="D3296" s="99">
        <f>'Irrigation Demand'!$D3296</f>
        <v>1612.6189898989903</v>
      </c>
      <c r="E3296" s="99">
        <f>$C3296*Farms!$H$6/100</f>
        <v>0</v>
      </c>
      <c r="F3296" s="99">
        <f t="shared" si="306"/>
        <v>0</v>
      </c>
      <c r="G3296" s="99">
        <f>IF(H3296&lt;Farms!$I$6*1000,(MIN(F3296,Farms!$L$6)),0)</f>
        <v>0</v>
      </c>
      <c r="H3296" s="100">
        <f t="shared" si="311"/>
        <v>160960.76471840547</v>
      </c>
      <c r="I3296" s="100">
        <f t="shared" si="307"/>
        <v>159348.14572850647</v>
      </c>
      <c r="J3296" s="100">
        <f>MIN(I3296,Farms!$I$6*1000)</f>
        <v>159348.14572850647</v>
      </c>
      <c r="K3296" s="100">
        <f>MAX(I3296-Farms!$I$6*1000, 0)</f>
        <v>0</v>
      </c>
      <c r="L3296" s="100">
        <f t="shared" si="308"/>
        <v>0</v>
      </c>
      <c r="M3296" s="100">
        <f t="shared" si="309"/>
        <v>322.52379797979808</v>
      </c>
      <c r="N3296" s="154">
        <f t="shared" si="310"/>
        <v>322.52379797979808</v>
      </c>
    </row>
    <row r="3297" spans="2:14" x14ac:dyDescent="0.25">
      <c r="B3297" s="4">
        <v>43774</v>
      </c>
      <c r="C3297" s="99">
        <f>'Farm Runoff'!$D3297</f>
        <v>0</v>
      </c>
      <c r="D3297" s="99">
        <f>'Irrigation Demand'!$D3297</f>
        <v>1612.6189898989903</v>
      </c>
      <c r="E3297" s="99">
        <f>$C3297*Farms!$H$6/100</f>
        <v>0</v>
      </c>
      <c r="F3297" s="99">
        <f t="shared" si="306"/>
        <v>0</v>
      </c>
      <c r="G3297" s="99">
        <f>IF(H3297&lt;Farms!$I$6*1000,(MIN(F3297,Farms!$L$6)),0)</f>
        <v>0</v>
      </c>
      <c r="H3297" s="100">
        <f t="shared" si="311"/>
        <v>159348.14572850647</v>
      </c>
      <c r="I3297" s="100">
        <f t="shared" si="307"/>
        <v>157735.52673860747</v>
      </c>
      <c r="J3297" s="100">
        <f>MIN(I3297,Farms!$I$6*1000)</f>
        <v>157735.52673860747</v>
      </c>
      <c r="K3297" s="100">
        <f>MAX(I3297-Farms!$I$6*1000, 0)</f>
        <v>0</v>
      </c>
      <c r="L3297" s="100">
        <f t="shared" si="308"/>
        <v>0</v>
      </c>
      <c r="M3297" s="100">
        <f t="shared" si="309"/>
        <v>322.52379797979808</v>
      </c>
      <c r="N3297" s="154">
        <f t="shared" si="310"/>
        <v>322.52379797979808</v>
      </c>
    </row>
    <row r="3298" spans="2:14" x14ac:dyDescent="0.25">
      <c r="B3298" s="4">
        <v>43775</v>
      </c>
      <c r="C3298" s="99">
        <f>'Farm Runoff'!$D3298</f>
        <v>0</v>
      </c>
      <c r="D3298" s="99">
        <f>'Irrigation Demand'!$D3298</f>
        <v>1612.6189898989903</v>
      </c>
      <c r="E3298" s="99">
        <f>$C3298*Farms!$H$6/100</f>
        <v>0</v>
      </c>
      <c r="F3298" s="99">
        <f t="shared" si="306"/>
        <v>0</v>
      </c>
      <c r="G3298" s="99">
        <f>IF(H3298&lt;Farms!$I$6*1000,(MIN(F3298,Farms!$L$6)),0)</f>
        <v>0</v>
      </c>
      <c r="H3298" s="100">
        <f t="shared" si="311"/>
        <v>157735.52673860747</v>
      </c>
      <c r="I3298" s="100">
        <f t="shared" si="307"/>
        <v>156122.90774870847</v>
      </c>
      <c r="J3298" s="100">
        <f>MIN(I3298,Farms!$I$6*1000)</f>
        <v>156122.90774870847</v>
      </c>
      <c r="K3298" s="100">
        <f>MAX(I3298-Farms!$I$6*1000, 0)</f>
        <v>0</v>
      </c>
      <c r="L3298" s="100">
        <f t="shared" si="308"/>
        <v>0</v>
      </c>
      <c r="M3298" s="100">
        <f t="shared" si="309"/>
        <v>322.52379797979808</v>
      </c>
      <c r="N3298" s="154">
        <f t="shared" si="310"/>
        <v>322.52379797979808</v>
      </c>
    </row>
    <row r="3299" spans="2:14" x14ac:dyDescent="0.25">
      <c r="B3299" s="4">
        <v>43776</v>
      </c>
      <c r="C3299" s="99">
        <f>'Farm Runoff'!$D3299</f>
        <v>0</v>
      </c>
      <c r="D3299" s="99">
        <f>'Irrigation Demand'!$D3299</f>
        <v>1612.6189898989903</v>
      </c>
      <c r="E3299" s="99">
        <f>$C3299*Farms!$H$6/100</f>
        <v>0</v>
      </c>
      <c r="F3299" s="99">
        <f t="shared" si="306"/>
        <v>0</v>
      </c>
      <c r="G3299" s="99">
        <f>IF(H3299&lt;Farms!$I$6*1000,(MIN(F3299,Farms!$L$6)),0)</f>
        <v>0</v>
      </c>
      <c r="H3299" s="100">
        <f t="shared" si="311"/>
        <v>156122.90774870847</v>
      </c>
      <c r="I3299" s="100">
        <f t="shared" si="307"/>
        <v>154510.28875880947</v>
      </c>
      <c r="J3299" s="100">
        <f>MIN(I3299,Farms!$I$6*1000)</f>
        <v>154510.28875880947</v>
      </c>
      <c r="K3299" s="100">
        <f>MAX(I3299-Farms!$I$6*1000, 0)</f>
        <v>0</v>
      </c>
      <c r="L3299" s="100">
        <f t="shared" si="308"/>
        <v>0</v>
      </c>
      <c r="M3299" s="100">
        <f t="shared" si="309"/>
        <v>322.52379797979808</v>
      </c>
      <c r="N3299" s="154">
        <f t="shared" si="310"/>
        <v>322.52379797979808</v>
      </c>
    </row>
    <row r="3300" spans="2:14" x14ac:dyDescent="0.25">
      <c r="B3300" s="4">
        <v>43777</v>
      </c>
      <c r="C3300" s="99">
        <f>'Farm Runoff'!$D3300</f>
        <v>0</v>
      </c>
      <c r="D3300" s="99">
        <f>'Irrigation Demand'!$D3300</f>
        <v>1612.6189898989903</v>
      </c>
      <c r="E3300" s="99">
        <f>$C3300*Farms!$H$6/100</f>
        <v>0</v>
      </c>
      <c r="F3300" s="99">
        <f t="shared" si="306"/>
        <v>0</v>
      </c>
      <c r="G3300" s="99">
        <f>IF(H3300&lt;Farms!$I$6*1000,(MIN(F3300,Farms!$L$6)),0)</f>
        <v>0</v>
      </c>
      <c r="H3300" s="100">
        <f t="shared" si="311"/>
        <v>154510.28875880947</v>
      </c>
      <c r="I3300" s="100">
        <f t="shared" si="307"/>
        <v>152897.66976891048</v>
      </c>
      <c r="J3300" s="100">
        <f>MIN(I3300,Farms!$I$6*1000)</f>
        <v>152897.66976891048</v>
      </c>
      <c r="K3300" s="100">
        <f>MAX(I3300-Farms!$I$6*1000, 0)</f>
        <v>0</v>
      </c>
      <c r="L3300" s="100">
        <f t="shared" si="308"/>
        <v>0</v>
      </c>
      <c r="M3300" s="100">
        <f t="shared" si="309"/>
        <v>322.52379797979808</v>
      </c>
      <c r="N3300" s="154">
        <f t="shared" si="310"/>
        <v>322.52379797979808</v>
      </c>
    </row>
    <row r="3301" spans="2:14" x14ac:dyDescent="0.25">
      <c r="B3301" s="4">
        <v>43778</v>
      </c>
      <c r="C3301" s="99">
        <f>'Farm Runoff'!$D3301</f>
        <v>0</v>
      </c>
      <c r="D3301" s="99">
        <f>'Irrigation Demand'!$D3301</f>
        <v>1612.6189898989903</v>
      </c>
      <c r="E3301" s="99">
        <f>$C3301*Farms!$H$6/100</f>
        <v>0</v>
      </c>
      <c r="F3301" s="99">
        <f t="shared" si="306"/>
        <v>0</v>
      </c>
      <c r="G3301" s="99">
        <f>IF(H3301&lt;Farms!$I$6*1000,(MIN(F3301,Farms!$L$6)),0)</f>
        <v>0</v>
      </c>
      <c r="H3301" s="100">
        <f t="shared" si="311"/>
        <v>152897.66976891048</v>
      </c>
      <c r="I3301" s="100">
        <f t="shared" si="307"/>
        <v>151285.05077901148</v>
      </c>
      <c r="J3301" s="100">
        <f>MIN(I3301,Farms!$I$6*1000)</f>
        <v>151285.05077901148</v>
      </c>
      <c r="K3301" s="100">
        <f>MAX(I3301-Farms!$I$6*1000, 0)</f>
        <v>0</v>
      </c>
      <c r="L3301" s="100">
        <f t="shared" si="308"/>
        <v>0</v>
      </c>
      <c r="M3301" s="100">
        <f t="shared" si="309"/>
        <v>322.52379797979808</v>
      </c>
      <c r="N3301" s="154">
        <f t="shared" si="310"/>
        <v>322.52379797979808</v>
      </c>
    </row>
    <row r="3302" spans="2:14" x14ac:dyDescent="0.25">
      <c r="B3302" s="4">
        <v>43779</v>
      </c>
      <c r="C3302" s="99">
        <f>'Farm Runoff'!$D3302</f>
        <v>0</v>
      </c>
      <c r="D3302" s="99">
        <f>'Irrigation Demand'!$D3302</f>
        <v>1612.6189898989903</v>
      </c>
      <c r="E3302" s="99">
        <f>$C3302*Farms!$H$6/100</f>
        <v>0</v>
      </c>
      <c r="F3302" s="99">
        <f t="shared" si="306"/>
        <v>0</v>
      </c>
      <c r="G3302" s="99">
        <f>IF(H3302&lt;Farms!$I$6*1000,(MIN(F3302,Farms!$L$6)),0)</f>
        <v>0</v>
      </c>
      <c r="H3302" s="100">
        <f t="shared" si="311"/>
        <v>151285.05077901148</v>
      </c>
      <c r="I3302" s="100">
        <f t="shared" si="307"/>
        <v>149672.43178911248</v>
      </c>
      <c r="J3302" s="100">
        <f>MIN(I3302,Farms!$I$6*1000)</f>
        <v>149672.43178911248</v>
      </c>
      <c r="K3302" s="100">
        <f>MAX(I3302-Farms!$I$6*1000, 0)</f>
        <v>0</v>
      </c>
      <c r="L3302" s="100">
        <f t="shared" si="308"/>
        <v>0</v>
      </c>
      <c r="M3302" s="100">
        <f t="shared" si="309"/>
        <v>322.52379797979808</v>
      </c>
      <c r="N3302" s="154">
        <f t="shared" si="310"/>
        <v>322.52379797979808</v>
      </c>
    </row>
    <row r="3303" spans="2:14" x14ac:dyDescent="0.25">
      <c r="B3303" s="4">
        <v>43780</v>
      </c>
      <c r="C3303" s="99">
        <f>'Farm Runoff'!$D3303</f>
        <v>0</v>
      </c>
      <c r="D3303" s="99">
        <f>'Irrigation Demand'!$D3303</f>
        <v>1612.6189898989903</v>
      </c>
      <c r="E3303" s="99">
        <f>$C3303*Farms!$H$6/100</f>
        <v>0</v>
      </c>
      <c r="F3303" s="99">
        <f t="shared" si="306"/>
        <v>0</v>
      </c>
      <c r="G3303" s="99">
        <f>IF(H3303&lt;Farms!$I$6*1000,(MIN(F3303,Farms!$L$6)),0)</f>
        <v>0</v>
      </c>
      <c r="H3303" s="100">
        <f t="shared" si="311"/>
        <v>149672.43178911248</v>
      </c>
      <c r="I3303" s="100">
        <f t="shared" si="307"/>
        <v>148059.81279921348</v>
      </c>
      <c r="J3303" s="100">
        <f>MIN(I3303,Farms!$I$6*1000)</f>
        <v>148059.81279921348</v>
      </c>
      <c r="K3303" s="100">
        <f>MAX(I3303-Farms!$I$6*1000, 0)</f>
        <v>0</v>
      </c>
      <c r="L3303" s="100">
        <f t="shared" si="308"/>
        <v>0</v>
      </c>
      <c r="M3303" s="100">
        <f t="shared" si="309"/>
        <v>322.52379797979808</v>
      </c>
      <c r="N3303" s="154">
        <f t="shared" si="310"/>
        <v>322.52379797979808</v>
      </c>
    </row>
    <row r="3304" spans="2:14" x14ac:dyDescent="0.25">
      <c r="B3304" s="4">
        <v>43781</v>
      </c>
      <c r="C3304" s="99">
        <f>'Farm Runoff'!$D3304</f>
        <v>0</v>
      </c>
      <c r="D3304" s="99">
        <f>'Irrigation Demand'!$D3304</f>
        <v>1612.6189898989903</v>
      </c>
      <c r="E3304" s="99">
        <f>$C3304*Farms!$H$6/100</f>
        <v>0</v>
      </c>
      <c r="F3304" s="99">
        <f t="shared" si="306"/>
        <v>0</v>
      </c>
      <c r="G3304" s="99">
        <f>IF(H3304&lt;Farms!$I$6*1000,(MIN(F3304,Farms!$L$6)),0)</f>
        <v>0</v>
      </c>
      <c r="H3304" s="100">
        <f t="shared" si="311"/>
        <v>148059.81279921348</v>
      </c>
      <c r="I3304" s="100">
        <f t="shared" si="307"/>
        <v>146447.19380931449</v>
      </c>
      <c r="J3304" s="100">
        <f>MIN(I3304,Farms!$I$6*1000)</f>
        <v>146447.19380931449</v>
      </c>
      <c r="K3304" s="100">
        <f>MAX(I3304-Farms!$I$6*1000, 0)</f>
        <v>0</v>
      </c>
      <c r="L3304" s="100">
        <f t="shared" si="308"/>
        <v>0</v>
      </c>
      <c r="M3304" s="100">
        <f t="shared" si="309"/>
        <v>322.52379797979808</v>
      </c>
      <c r="N3304" s="154">
        <f t="shared" si="310"/>
        <v>322.52379797979808</v>
      </c>
    </row>
    <row r="3305" spans="2:14" x14ac:dyDescent="0.25">
      <c r="B3305" s="4">
        <v>43782</v>
      </c>
      <c r="C3305" s="99">
        <f>'Farm Runoff'!$D3305</f>
        <v>0</v>
      </c>
      <c r="D3305" s="99">
        <f>'Irrigation Demand'!$D3305</f>
        <v>1612.6189898989903</v>
      </c>
      <c r="E3305" s="99">
        <f>$C3305*Farms!$H$6/100</f>
        <v>0</v>
      </c>
      <c r="F3305" s="99">
        <f t="shared" si="306"/>
        <v>0</v>
      </c>
      <c r="G3305" s="99">
        <f>IF(H3305&lt;Farms!$I$6*1000,(MIN(F3305,Farms!$L$6)),0)</f>
        <v>0</v>
      </c>
      <c r="H3305" s="100">
        <f t="shared" si="311"/>
        <v>146447.19380931449</v>
      </c>
      <c r="I3305" s="100">
        <f t="shared" si="307"/>
        <v>144834.57481941549</v>
      </c>
      <c r="J3305" s="100">
        <f>MIN(I3305,Farms!$I$6*1000)</f>
        <v>144834.57481941549</v>
      </c>
      <c r="K3305" s="100">
        <f>MAX(I3305-Farms!$I$6*1000, 0)</f>
        <v>0</v>
      </c>
      <c r="L3305" s="100">
        <f t="shared" si="308"/>
        <v>0</v>
      </c>
      <c r="M3305" s="100">
        <f t="shared" si="309"/>
        <v>322.52379797979808</v>
      </c>
      <c r="N3305" s="154">
        <f t="shared" si="310"/>
        <v>322.52379797979808</v>
      </c>
    </row>
    <row r="3306" spans="2:14" x14ac:dyDescent="0.25">
      <c r="B3306" s="4">
        <v>43783</v>
      </c>
      <c r="C3306" s="99">
        <f>'Farm Runoff'!$D3306</f>
        <v>0</v>
      </c>
      <c r="D3306" s="99">
        <f>'Irrigation Demand'!$D3306</f>
        <v>1612.6189898989903</v>
      </c>
      <c r="E3306" s="99">
        <f>$C3306*Farms!$H$6/100</f>
        <v>0</v>
      </c>
      <c r="F3306" s="99">
        <f t="shared" si="306"/>
        <v>0</v>
      </c>
      <c r="G3306" s="99">
        <f>IF(H3306&lt;Farms!$I$6*1000,(MIN(F3306,Farms!$L$6)),0)</f>
        <v>0</v>
      </c>
      <c r="H3306" s="100">
        <f t="shared" si="311"/>
        <v>144834.57481941549</v>
      </c>
      <c r="I3306" s="100">
        <f t="shared" si="307"/>
        <v>143221.95582951649</v>
      </c>
      <c r="J3306" s="100">
        <f>MIN(I3306,Farms!$I$6*1000)</f>
        <v>143221.95582951649</v>
      </c>
      <c r="K3306" s="100">
        <f>MAX(I3306-Farms!$I$6*1000, 0)</f>
        <v>0</v>
      </c>
      <c r="L3306" s="100">
        <f t="shared" si="308"/>
        <v>0</v>
      </c>
      <c r="M3306" s="100">
        <f t="shared" si="309"/>
        <v>322.52379797979808</v>
      </c>
      <c r="N3306" s="154">
        <f t="shared" si="310"/>
        <v>322.52379797979808</v>
      </c>
    </row>
    <row r="3307" spans="2:14" x14ac:dyDescent="0.25">
      <c r="B3307" s="4">
        <v>43784</v>
      </c>
      <c r="C3307" s="99">
        <f>'Farm Runoff'!$D3307</f>
        <v>0</v>
      </c>
      <c r="D3307" s="99">
        <f>'Irrigation Demand'!$D3307</f>
        <v>1612.6189898989903</v>
      </c>
      <c r="E3307" s="99">
        <f>$C3307*Farms!$H$6/100</f>
        <v>0</v>
      </c>
      <c r="F3307" s="99">
        <f t="shared" si="306"/>
        <v>0</v>
      </c>
      <c r="G3307" s="99">
        <f>IF(H3307&lt;Farms!$I$6*1000,(MIN(F3307,Farms!$L$6)),0)</f>
        <v>0</v>
      </c>
      <c r="H3307" s="100">
        <f t="shared" si="311"/>
        <v>143221.95582951649</v>
      </c>
      <c r="I3307" s="100">
        <f t="shared" si="307"/>
        <v>141609.33683961749</v>
      </c>
      <c r="J3307" s="100">
        <f>MIN(I3307,Farms!$I$6*1000)</f>
        <v>141609.33683961749</v>
      </c>
      <c r="K3307" s="100">
        <f>MAX(I3307-Farms!$I$6*1000, 0)</f>
        <v>0</v>
      </c>
      <c r="L3307" s="100">
        <f t="shared" si="308"/>
        <v>0</v>
      </c>
      <c r="M3307" s="100">
        <f t="shared" si="309"/>
        <v>322.52379797979808</v>
      </c>
      <c r="N3307" s="154">
        <f t="shared" si="310"/>
        <v>322.52379797979808</v>
      </c>
    </row>
    <row r="3308" spans="2:14" x14ac:dyDescent="0.25">
      <c r="B3308" s="4">
        <v>43785</v>
      </c>
      <c r="C3308" s="99">
        <f>'Farm Runoff'!$D3308</f>
        <v>0</v>
      </c>
      <c r="D3308" s="99">
        <f>'Irrigation Demand'!$D3308</f>
        <v>1612.6189898989903</v>
      </c>
      <c r="E3308" s="99">
        <f>$C3308*Farms!$H$6/100</f>
        <v>0</v>
      </c>
      <c r="F3308" s="99">
        <f t="shared" si="306"/>
        <v>0</v>
      </c>
      <c r="G3308" s="99">
        <f>IF(H3308&lt;Farms!$I$6*1000,(MIN(F3308,Farms!$L$6)),0)</f>
        <v>0</v>
      </c>
      <c r="H3308" s="100">
        <f t="shared" si="311"/>
        <v>141609.33683961749</v>
      </c>
      <c r="I3308" s="100">
        <f t="shared" si="307"/>
        <v>139996.71784971849</v>
      </c>
      <c r="J3308" s="100">
        <f>MIN(I3308,Farms!$I$6*1000)</f>
        <v>139996.71784971849</v>
      </c>
      <c r="K3308" s="100">
        <f>MAX(I3308-Farms!$I$6*1000, 0)</f>
        <v>0</v>
      </c>
      <c r="L3308" s="100">
        <f t="shared" si="308"/>
        <v>0</v>
      </c>
      <c r="M3308" s="100">
        <f t="shared" si="309"/>
        <v>322.52379797979808</v>
      </c>
      <c r="N3308" s="154">
        <f t="shared" si="310"/>
        <v>322.52379797979808</v>
      </c>
    </row>
    <row r="3309" spans="2:14" x14ac:dyDescent="0.25">
      <c r="B3309" s="4">
        <v>43786</v>
      </c>
      <c r="C3309" s="99">
        <f>'Farm Runoff'!$D3309</f>
        <v>0</v>
      </c>
      <c r="D3309" s="99">
        <f>'Irrigation Demand'!$D3309</f>
        <v>1612.6189898989903</v>
      </c>
      <c r="E3309" s="99">
        <f>$C3309*Farms!$H$6/100</f>
        <v>0</v>
      </c>
      <c r="F3309" s="99">
        <f t="shared" si="306"/>
        <v>0</v>
      </c>
      <c r="G3309" s="99">
        <f>IF(H3309&lt;Farms!$I$6*1000,(MIN(F3309,Farms!$L$6)),0)</f>
        <v>0</v>
      </c>
      <c r="H3309" s="100">
        <f t="shared" si="311"/>
        <v>139996.71784971849</v>
      </c>
      <c r="I3309" s="100">
        <f t="shared" si="307"/>
        <v>138384.0988598195</v>
      </c>
      <c r="J3309" s="100">
        <f>MIN(I3309,Farms!$I$6*1000)</f>
        <v>138384.0988598195</v>
      </c>
      <c r="K3309" s="100">
        <f>MAX(I3309-Farms!$I$6*1000, 0)</f>
        <v>0</v>
      </c>
      <c r="L3309" s="100">
        <f t="shared" si="308"/>
        <v>0</v>
      </c>
      <c r="M3309" s="100">
        <f t="shared" si="309"/>
        <v>322.52379797979808</v>
      </c>
      <c r="N3309" s="154">
        <f t="shared" si="310"/>
        <v>322.52379797979808</v>
      </c>
    </row>
    <row r="3310" spans="2:14" x14ac:dyDescent="0.25">
      <c r="B3310" s="4">
        <v>43787</v>
      </c>
      <c r="C3310" s="99">
        <f>'Farm Runoff'!$D3310</f>
        <v>0</v>
      </c>
      <c r="D3310" s="99">
        <f>'Irrigation Demand'!$D3310</f>
        <v>1612.6189898989903</v>
      </c>
      <c r="E3310" s="99">
        <f>$C3310*Farms!$H$6/100</f>
        <v>0</v>
      </c>
      <c r="F3310" s="99">
        <f t="shared" si="306"/>
        <v>0</v>
      </c>
      <c r="G3310" s="99">
        <f>IF(H3310&lt;Farms!$I$6*1000,(MIN(F3310,Farms!$L$6)),0)</f>
        <v>0</v>
      </c>
      <c r="H3310" s="100">
        <f t="shared" si="311"/>
        <v>138384.0988598195</v>
      </c>
      <c r="I3310" s="100">
        <f t="shared" si="307"/>
        <v>136771.4798699205</v>
      </c>
      <c r="J3310" s="100">
        <f>MIN(I3310,Farms!$I$6*1000)</f>
        <v>136771.4798699205</v>
      </c>
      <c r="K3310" s="100">
        <f>MAX(I3310-Farms!$I$6*1000, 0)</f>
        <v>0</v>
      </c>
      <c r="L3310" s="100">
        <f t="shared" si="308"/>
        <v>0</v>
      </c>
      <c r="M3310" s="100">
        <f t="shared" si="309"/>
        <v>322.52379797979808</v>
      </c>
      <c r="N3310" s="154">
        <f t="shared" si="310"/>
        <v>322.52379797979808</v>
      </c>
    </row>
    <row r="3311" spans="2:14" x14ac:dyDescent="0.25">
      <c r="B3311" s="4">
        <v>43788</v>
      </c>
      <c r="C3311" s="99">
        <f>'Farm Runoff'!$D3311</f>
        <v>0</v>
      </c>
      <c r="D3311" s="99">
        <f>'Irrigation Demand'!$D3311</f>
        <v>1612.6189898989903</v>
      </c>
      <c r="E3311" s="99">
        <f>$C3311*Farms!$H$6/100</f>
        <v>0</v>
      </c>
      <c r="F3311" s="99">
        <f t="shared" si="306"/>
        <v>0</v>
      </c>
      <c r="G3311" s="99">
        <f>IF(H3311&lt;Farms!$I$6*1000,(MIN(F3311,Farms!$L$6)),0)</f>
        <v>0</v>
      </c>
      <c r="H3311" s="100">
        <f t="shared" si="311"/>
        <v>136771.4798699205</v>
      </c>
      <c r="I3311" s="100">
        <f t="shared" si="307"/>
        <v>135158.8608800215</v>
      </c>
      <c r="J3311" s="100">
        <f>MIN(I3311,Farms!$I$6*1000)</f>
        <v>135158.8608800215</v>
      </c>
      <c r="K3311" s="100">
        <f>MAX(I3311-Farms!$I$6*1000, 0)</f>
        <v>0</v>
      </c>
      <c r="L3311" s="100">
        <f t="shared" si="308"/>
        <v>0</v>
      </c>
      <c r="M3311" s="100">
        <f t="shared" si="309"/>
        <v>322.52379797979808</v>
      </c>
      <c r="N3311" s="154">
        <f t="shared" si="310"/>
        <v>322.52379797979808</v>
      </c>
    </row>
    <row r="3312" spans="2:14" x14ac:dyDescent="0.25">
      <c r="B3312" s="4">
        <v>43789</v>
      </c>
      <c r="C3312" s="99">
        <f>'Farm Runoff'!$D3312</f>
        <v>0</v>
      </c>
      <c r="D3312" s="99">
        <f>'Irrigation Demand'!$D3312</f>
        <v>1612.6189898989903</v>
      </c>
      <c r="E3312" s="99">
        <f>$C3312*Farms!$H$6/100</f>
        <v>0</v>
      </c>
      <c r="F3312" s="99">
        <f t="shared" si="306"/>
        <v>0</v>
      </c>
      <c r="G3312" s="99">
        <f>IF(H3312&lt;Farms!$I$6*1000,(MIN(F3312,Farms!$L$6)),0)</f>
        <v>0</v>
      </c>
      <c r="H3312" s="100">
        <f t="shared" si="311"/>
        <v>135158.8608800215</v>
      </c>
      <c r="I3312" s="100">
        <f t="shared" si="307"/>
        <v>133546.2418901225</v>
      </c>
      <c r="J3312" s="100">
        <f>MIN(I3312,Farms!$I$6*1000)</f>
        <v>133546.2418901225</v>
      </c>
      <c r="K3312" s="100">
        <f>MAX(I3312-Farms!$I$6*1000, 0)</f>
        <v>0</v>
      </c>
      <c r="L3312" s="100">
        <f t="shared" si="308"/>
        <v>0</v>
      </c>
      <c r="M3312" s="100">
        <f t="shared" si="309"/>
        <v>322.52379797979808</v>
      </c>
      <c r="N3312" s="154">
        <f t="shared" si="310"/>
        <v>322.52379797979808</v>
      </c>
    </row>
    <row r="3313" spans="2:14" x14ac:dyDescent="0.25">
      <c r="B3313" s="4">
        <v>43790</v>
      </c>
      <c r="C3313" s="99">
        <f>'Farm Runoff'!$D3313</f>
        <v>0</v>
      </c>
      <c r="D3313" s="99">
        <f>'Irrigation Demand'!$D3313</f>
        <v>1612.6189898989903</v>
      </c>
      <c r="E3313" s="99">
        <f>$C3313*Farms!$H$6/100</f>
        <v>0</v>
      </c>
      <c r="F3313" s="99">
        <f t="shared" si="306"/>
        <v>0</v>
      </c>
      <c r="G3313" s="99">
        <f>IF(H3313&lt;Farms!$I$6*1000,(MIN(F3313,Farms!$L$6)),0)</f>
        <v>0</v>
      </c>
      <c r="H3313" s="100">
        <f t="shared" si="311"/>
        <v>133546.2418901225</v>
      </c>
      <c r="I3313" s="100">
        <f t="shared" si="307"/>
        <v>131933.6229002235</v>
      </c>
      <c r="J3313" s="100">
        <f>MIN(I3313,Farms!$I$6*1000)</f>
        <v>131933.6229002235</v>
      </c>
      <c r="K3313" s="100">
        <f>MAX(I3313-Farms!$I$6*1000, 0)</f>
        <v>0</v>
      </c>
      <c r="L3313" s="100">
        <f t="shared" si="308"/>
        <v>0</v>
      </c>
      <c r="M3313" s="100">
        <f t="shared" si="309"/>
        <v>322.52379797979808</v>
      </c>
      <c r="N3313" s="154">
        <f t="shared" si="310"/>
        <v>322.52379797979808</v>
      </c>
    </row>
    <row r="3314" spans="2:14" x14ac:dyDescent="0.25">
      <c r="B3314" s="4">
        <v>43791</v>
      </c>
      <c r="C3314" s="99">
        <f>'Farm Runoff'!$D3314</f>
        <v>0</v>
      </c>
      <c r="D3314" s="99">
        <f>'Irrigation Demand'!$D3314</f>
        <v>1612.6189898989903</v>
      </c>
      <c r="E3314" s="99">
        <f>$C3314*Farms!$H$6/100</f>
        <v>0</v>
      </c>
      <c r="F3314" s="99">
        <f t="shared" si="306"/>
        <v>0</v>
      </c>
      <c r="G3314" s="99">
        <f>IF(H3314&lt;Farms!$I$6*1000,(MIN(F3314,Farms!$L$6)),0)</f>
        <v>0</v>
      </c>
      <c r="H3314" s="100">
        <f t="shared" si="311"/>
        <v>131933.6229002235</v>
      </c>
      <c r="I3314" s="100">
        <f t="shared" si="307"/>
        <v>130321.00391032452</v>
      </c>
      <c r="J3314" s="100">
        <f>MIN(I3314,Farms!$I$6*1000)</f>
        <v>130321.00391032452</v>
      </c>
      <c r="K3314" s="100">
        <f>MAX(I3314-Farms!$I$6*1000, 0)</f>
        <v>0</v>
      </c>
      <c r="L3314" s="100">
        <f t="shared" si="308"/>
        <v>0</v>
      </c>
      <c r="M3314" s="100">
        <f t="shared" si="309"/>
        <v>322.52379797979808</v>
      </c>
      <c r="N3314" s="154">
        <f t="shared" si="310"/>
        <v>322.52379797979808</v>
      </c>
    </row>
    <row r="3315" spans="2:14" x14ac:dyDescent="0.25">
      <c r="B3315" s="4">
        <v>43792</v>
      </c>
      <c r="C3315" s="99">
        <f>'Farm Runoff'!$D3315</f>
        <v>0</v>
      </c>
      <c r="D3315" s="99">
        <f>'Irrigation Demand'!$D3315</f>
        <v>1612.6189898989903</v>
      </c>
      <c r="E3315" s="99">
        <f>$C3315*Farms!$H$6/100</f>
        <v>0</v>
      </c>
      <c r="F3315" s="99">
        <f t="shared" si="306"/>
        <v>0</v>
      </c>
      <c r="G3315" s="99">
        <f>IF(H3315&lt;Farms!$I$6*1000,(MIN(F3315,Farms!$L$6)),0)</f>
        <v>0</v>
      </c>
      <c r="H3315" s="100">
        <f t="shared" si="311"/>
        <v>130321.00391032452</v>
      </c>
      <c r="I3315" s="100">
        <f t="shared" si="307"/>
        <v>128708.38492042554</v>
      </c>
      <c r="J3315" s="100">
        <f>MIN(I3315,Farms!$I$6*1000)</f>
        <v>128708.38492042554</v>
      </c>
      <c r="K3315" s="100">
        <f>MAX(I3315-Farms!$I$6*1000, 0)</f>
        <v>0</v>
      </c>
      <c r="L3315" s="100">
        <f t="shared" si="308"/>
        <v>0</v>
      </c>
      <c r="M3315" s="100">
        <f t="shared" si="309"/>
        <v>322.52379797979808</v>
      </c>
      <c r="N3315" s="154">
        <f t="shared" si="310"/>
        <v>322.52379797979808</v>
      </c>
    </row>
    <row r="3316" spans="2:14" x14ac:dyDescent="0.25">
      <c r="B3316" s="4">
        <v>43793</v>
      </c>
      <c r="C3316" s="99">
        <f>'Farm Runoff'!$D3316</f>
        <v>0</v>
      </c>
      <c r="D3316" s="99">
        <f>'Irrigation Demand'!$D3316</f>
        <v>1612.6189898989903</v>
      </c>
      <c r="E3316" s="99">
        <f>$C3316*Farms!$H$6/100</f>
        <v>0</v>
      </c>
      <c r="F3316" s="99">
        <f t="shared" si="306"/>
        <v>0</v>
      </c>
      <c r="G3316" s="99">
        <f>IF(H3316&lt;Farms!$I$6*1000,(MIN(F3316,Farms!$L$6)),0)</f>
        <v>0</v>
      </c>
      <c r="H3316" s="100">
        <f t="shared" si="311"/>
        <v>128708.38492042554</v>
      </c>
      <c r="I3316" s="100">
        <f t="shared" si="307"/>
        <v>127095.76593052656</v>
      </c>
      <c r="J3316" s="100">
        <f>MIN(I3316,Farms!$I$6*1000)</f>
        <v>127095.76593052656</v>
      </c>
      <c r="K3316" s="100">
        <f>MAX(I3316-Farms!$I$6*1000, 0)</f>
        <v>0</v>
      </c>
      <c r="L3316" s="100">
        <f t="shared" si="308"/>
        <v>0</v>
      </c>
      <c r="M3316" s="100">
        <f t="shared" si="309"/>
        <v>322.52379797979808</v>
      </c>
      <c r="N3316" s="154">
        <f t="shared" si="310"/>
        <v>322.52379797979808</v>
      </c>
    </row>
    <row r="3317" spans="2:14" x14ac:dyDescent="0.25">
      <c r="B3317" s="4">
        <v>43794</v>
      </c>
      <c r="C3317" s="99">
        <f>'Farm Runoff'!$D3317</f>
        <v>0</v>
      </c>
      <c r="D3317" s="99">
        <f>'Irrigation Demand'!$D3317</f>
        <v>1612.6189898989903</v>
      </c>
      <c r="E3317" s="99">
        <f>$C3317*Farms!$H$6/100</f>
        <v>0</v>
      </c>
      <c r="F3317" s="99">
        <f t="shared" si="306"/>
        <v>0</v>
      </c>
      <c r="G3317" s="99">
        <f>IF(H3317&lt;Farms!$I$6*1000,(MIN(F3317,Farms!$L$6)),0)</f>
        <v>0</v>
      </c>
      <c r="H3317" s="100">
        <f t="shared" si="311"/>
        <v>127095.76593052656</v>
      </c>
      <c r="I3317" s="100">
        <f t="shared" si="307"/>
        <v>125483.14694062757</v>
      </c>
      <c r="J3317" s="100">
        <f>MIN(I3317,Farms!$I$6*1000)</f>
        <v>125483.14694062757</v>
      </c>
      <c r="K3317" s="100">
        <f>MAX(I3317-Farms!$I$6*1000, 0)</f>
        <v>0</v>
      </c>
      <c r="L3317" s="100">
        <f t="shared" si="308"/>
        <v>0</v>
      </c>
      <c r="M3317" s="100">
        <f t="shared" si="309"/>
        <v>322.52379797979808</v>
      </c>
      <c r="N3317" s="154">
        <f t="shared" si="310"/>
        <v>322.52379797979808</v>
      </c>
    </row>
    <row r="3318" spans="2:14" x14ac:dyDescent="0.25">
      <c r="B3318" s="4">
        <v>43795</v>
      </c>
      <c r="C3318" s="99">
        <f>'Farm Runoff'!$D3318</f>
        <v>0</v>
      </c>
      <c r="D3318" s="99">
        <f>'Irrigation Demand'!$D3318</f>
        <v>1612.6189898989903</v>
      </c>
      <c r="E3318" s="99">
        <f>$C3318*Farms!$H$6/100</f>
        <v>0</v>
      </c>
      <c r="F3318" s="99">
        <f t="shared" si="306"/>
        <v>0</v>
      </c>
      <c r="G3318" s="99">
        <f>IF(H3318&lt;Farms!$I$6*1000,(MIN(F3318,Farms!$L$6)),0)</f>
        <v>0</v>
      </c>
      <c r="H3318" s="100">
        <f t="shared" si="311"/>
        <v>125483.14694062757</v>
      </c>
      <c r="I3318" s="100">
        <f t="shared" si="307"/>
        <v>123870.52795072859</v>
      </c>
      <c r="J3318" s="100">
        <f>MIN(I3318,Farms!$I$6*1000)</f>
        <v>123870.52795072859</v>
      </c>
      <c r="K3318" s="100">
        <f>MAX(I3318-Farms!$I$6*1000, 0)</f>
        <v>0</v>
      </c>
      <c r="L3318" s="100">
        <f t="shared" si="308"/>
        <v>0</v>
      </c>
      <c r="M3318" s="100">
        <f t="shared" si="309"/>
        <v>322.52379797979808</v>
      </c>
      <c r="N3318" s="154">
        <f t="shared" si="310"/>
        <v>322.52379797979808</v>
      </c>
    </row>
    <row r="3319" spans="2:14" x14ac:dyDescent="0.25">
      <c r="B3319" s="4">
        <v>43796</v>
      </c>
      <c r="C3319" s="99">
        <f>'Farm Runoff'!$D3319</f>
        <v>0</v>
      </c>
      <c r="D3319" s="99">
        <f>'Irrigation Demand'!$D3319</f>
        <v>1612.6189898989903</v>
      </c>
      <c r="E3319" s="99">
        <f>$C3319*Farms!$H$6/100</f>
        <v>0</v>
      </c>
      <c r="F3319" s="99">
        <f t="shared" si="306"/>
        <v>0</v>
      </c>
      <c r="G3319" s="99">
        <f>IF(H3319&lt;Farms!$I$6*1000,(MIN(F3319,Farms!$L$6)),0)</f>
        <v>0</v>
      </c>
      <c r="H3319" s="100">
        <f t="shared" si="311"/>
        <v>123870.52795072859</v>
      </c>
      <c r="I3319" s="100">
        <f t="shared" si="307"/>
        <v>122257.90896082961</v>
      </c>
      <c r="J3319" s="100">
        <f>MIN(I3319,Farms!$I$6*1000)</f>
        <v>122257.90896082961</v>
      </c>
      <c r="K3319" s="100">
        <f>MAX(I3319-Farms!$I$6*1000, 0)</f>
        <v>0</v>
      </c>
      <c r="L3319" s="100">
        <f t="shared" si="308"/>
        <v>0</v>
      </c>
      <c r="M3319" s="100">
        <f t="shared" si="309"/>
        <v>322.52379797979808</v>
      </c>
      <c r="N3319" s="154">
        <f t="shared" si="310"/>
        <v>322.52379797979808</v>
      </c>
    </row>
    <row r="3320" spans="2:14" x14ac:dyDescent="0.25">
      <c r="B3320" s="4">
        <v>43797</v>
      </c>
      <c r="C3320" s="99">
        <f>'Farm Runoff'!$D3320</f>
        <v>0</v>
      </c>
      <c r="D3320" s="99">
        <f>'Irrigation Demand'!$D3320</f>
        <v>1612.6189898989903</v>
      </c>
      <c r="E3320" s="99">
        <f>$C3320*Farms!$H$6/100</f>
        <v>0</v>
      </c>
      <c r="F3320" s="99">
        <f t="shared" si="306"/>
        <v>0</v>
      </c>
      <c r="G3320" s="99">
        <f>IF(H3320&lt;Farms!$I$6*1000,(MIN(F3320,Farms!$L$6)),0)</f>
        <v>0</v>
      </c>
      <c r="H3320" s="100">
        <f t="shared" si="311"/>
        <v>122257.90896082961</v>
      </c>
      <c r="I3320" s="100">
        <f t="shared" si="307"/>
        <v>120645.28997093062</v>
      </c>
      <c r="J3320" s="100">
        <f>MIN(I3320,Farms!$I$6*1000)</f>
        <v>120645.28997093062</v>
      </c>
      <c r="K3320" s="100">
        <f>MAX(I3320-Farms!$I$6*1000, 0)</f>
        <v>0</v>
      </c>
      <c r="L3320" s="100">
        <f t="shared" si="308"/>
        <v>0</v>
      </c>
      <c r="M3320" s="100">
        <f t="shared" si="309"/>
        <v>322.52379797979808</v>
      </c>
      <c r="N3320" s="154">
        <f t="shared" si="310"/>
        <v>322.52379797979808</v>
      </c>
    </row>
    <row r="3321" spans="2:14" x14ac:dyDescent="0.25">
      <c r="B3321" s="4">
        <v>43798</v>
      </c>
      <c r="C3321" s="99">
        <f>'Farm Runoff'!$D3321</f>
        <v>0</v>
      </c>
      <c r="D3321" s="99">
        <f>'Irrigation Demand'!$D3321</f>
        <v>1612.6189898989903</v>
      </c>
      <c r="E3321" s="99">
        <f>$C3321*Farms!$H$6/100</f>
        <v>0</v>
      </c>
      <c r="F3321" s="99">
        <f t="shared" si="306"/>
        <v>0</v>
      </c>
      <c r="G3321" s="99">
        <f>IF(H3321&lt;Farms!$I$6*1000,(MIN(F3321,Farms!$L$6)),0)</f>
        <v>0</v>
      </c>
      <c r="H3321" s="100">
        <f t="shared" si="311"/>
        <v>120645.28997093062</v>
      </c>
      <c r="I3321" s="100">
        <f t="shared" si="307"/>
        <v>119032.67098103164</v>
      </c>
      <c r="J3321" s="100">
        <f>MIN(I3321,Farms!$I$6*1000)</f>
        <v>119032.67098103164</v>
      </c>
      <c r="K3321" s="100">
        <f>MAX(I3321-Farms!$I$6*1000, 0)</f>
        <v>0</v>
      </c>
      <c r="L3321" s="100">
        <f t="shared" si="308"/>
        <v>0</v>
      </c>
      <c r="M3321" s="100">
        <f t="shared" si="309"/>
        <v>322.52379797979808</v>
      </c>
      <c r="N3321" s="154">
        <f t="shared" si="310"/>
        <v>322.52379797979808</v>
      </c>
    </row>
    <row r="3322" spans="2:14" x14ac:dyDescent="0.25">
      <c r="B3322" s="4">
        <v>43799</v>
      </c>
      <c r="C3322" s="99">
        <f>'Farm Runoff'!$D3322</f>
        <v>0</v>
      </c>
      <c r="D3322" s="99">
        <f>'Irrigation Demand'!$D3322</f>
        <v>1612.6189898989903</v>
      </c>
      <c r="E3322" s="99">
        <f>$C3322*Farms!$H$6/100</f>
        <v>0</v>
      </c>
      <c r="F3322" s="99">
        <f t="shared" si="306"/>
        <v>0</v>
      </c>
      <c r="G3322" s="99">
        <f>IF(H3322&lt;Farms!$I$6*1000,(MIN(F3322,Farms!$L$6)),0)</f>
        <v>0</v>
      </c>
      <c r="H3322" s="100">
        <f t="shared" si="311"/>
        <v>119032.67098103164</v>
      </c>
      <c r="I3322" s="100">
        <f t="shared" si="307"/>
        <v>117420.05199113266</v>
      </c>
      <c r="J3322" s="100">
        <f>MIN(I3322,Farms!$I$6*1000)</f>
        <v>117420.05199113266</v>
      </c>
      <c r="K3322" s="100">
        <f>MAX(I3322-Farms!$I$6*1000, 0)</f>
        <v>0</v>
      </c>
      <c r="L3322" s="100">
        <f t="shared" si="308"/>
        <v>0</v>
      </c>
      <c r="M3322" s="100">
        <f t="shared" si="309"/>
        <v>322.52379797979808</v>
      </c>
      <c r="N3322" s="154">
        <f t="shared" si="310"/>
        <v>322.52379797979808</v>
      </c>
    </row>
    <row r="3323" spans="2:14" x14ac:dyDescent="0.25">
      <c r="B3323" s="4">
        <v>43800</v>
      </c>
      <c r="C3323" s="99">
        <f>'Farm Runoff'!$D3323</f>
        <v>0</v>
      </c>
      <c r="D3323" s="99">
        <f>'Irrigation Demand'!$D3323</f>
        <v>1972.6944281524927</v>
      </c>
      <c r="E3323" s="99">
        <f>$C3323*Farms!$H$6/100</f>
        <v>0</v>
      </c>
      <c r="F3323" s="99">
        <f t="shared" si="306"/>
        <v>0</v>
      </c>
      <c r="G3323" s="99">
        <f>IF(H3323&lt;Farms!$I$6*1000,(MIN(F3323,Farms!$L$6)),0)</f>
        <v>0</v>
      </c>
      <c r="H3323" s="100">
        <f t="shared" si="311"/>
        <v>117420.05199113266</v>
      </c>
      <c r="I3323" s="100">
        <f t="shared" si="307"/>
        <v>115447.35756298016</v>
      </c>
      <c r="J3323" s="100">
        <f>MIN(I3323,Farms!$I$6*1000)</f>
        <v>115447.35756298016</v>
      </c>
      <c r="K3323" s="100">
        <f>MAX(I3323-Farms!$I$6*1000, 0)</f>
        <v>0</v>
      </c>
      <c r="L3323" s="100">
        <f t="shared" si="308"/>
        <v>0</v>
      </c>
      <c r="M3323" s="100">
        <f t="shared" si="309"/>
        <v>394.53888563049856</v>
      </c>
      <c r="N3323" s="154">
        <f t="shared" si="310"/>
        <v>394.53888563049856</v>
      </c>
    </row>
    <row r="3324" spans="2:14" x14ac:dyDescent="0.25">
      <c r="B3324" s="4">
        <v>43801</v>
      </c>
      <c r="C3324" s="99">
        <f>'Farm Runoff'!$D3324</f>
        <v>0</v>
      </c>
      <c r="D3324" s="99">
        <f>'Irrigation Demand'!$D3324</f>
        <v>1972.6944281524927</v>
      </c>
      <c r="E3324" s="99">
        <f>$C3324*Farms!$H$6/100</f>
        <v>0</v>
      </c>
      <c r="F3324" s="99">
        <f t="shared" si="306"/>
        <v>0</v>
      </c>
      <c r="G3324" s="99">
        <f>IF(H3324&lt;Farms!$I$6*1000,(MIN(F3324,Farms!$L$6)),0)</f>
        <v>0</v>
      </c>
      <c r="H3324" s="100">
        <f t="shared" si="311"/>
        <v>115447.35756298016</v>
      </c>
      <c r="I3324" s="100">
        <f t="shared" si="307"/>
        <v>113474.66313482767</v>
      </c>
      <c r="J3324" s="100">
        <f>MIN(I3324,Farms!$I$6*1000)</f>
        <v>113474.66313482767</v>
      </c>
      <c r="K3324" s="100">
        <f>MAX(I3324-Farms!$I$6*1000, 0)</f>
        <v>0</v>
      </c>
      <c r="L3324" s="100">
        <f t="shared" si="308"/>
        <v>0</v>
      </c>
      <c r="M3324" s="100">
        <f t="shared" si="309"/>
        <v>394.53888563049856</v>
      </c>
      <c r="N3324" s="154">
        <f t="shared" si="310"/>
        <v>394.53888563049856</v>
      </c>
    </row>
    <row r="3325" spans="2:14" x14ac:dyDescent="0.25">
      <c r="B3325" s="4">
        <v>43802</v>
      </c>
      <c r="C3325" s="99">
        <f>'Farm Runoff'!$D3325</f>
        <v>0</v>
      </c>
      <c r="D3325" s="99">
        <f>'Irrigation Demand'!$D3325</f>
        <v>1972.6944281524927</v>
      </c>
      <c r="E3325" s="99">
        <f>$C3325*Farms!$H$6/100</f>
        <v>0</v>
      </c>
      <c r="F3325" s="99">
        <f t="shared" si="306"/>
        <v>0</v>
      </c>
      <c r="G3325" s="99">
        <f>IF(H3325&lt;Farms!$I$6*1000,(MIN(F3325,Farms!$L$6)),0)</f>
        <v>0</v>
      </c>
      <c r="H3325" s="100">
        <f t="shared" si="311"/>
        <v>113474.66313482767</v>
      </c>
      <c r="I3325" s="100">
        <f t="shared" si="307"/>
        <v>111501.96870667518</v>
      </c>
      <c r="J3325" s="100">
        <f>MIN(I3325,Farms!$I$6*1000)</f>
        <v>111501.96870667518</v>
      </c>
      <c r="K3325" s="100">
        <f>MAX(I3325-Farms!$I$6*1000, 0)</f>
        <v>0</v>
      </c>
      <c r="L3325" s="100">
        <f t="shared" si="308"/>
        <v>0</v>
      </c>
      <c r="M3325" s="100">
        <f t="shared" si="309"/>
        <v>394.53888563049856</v>
      </c>
      <c r="N3325" s="154">
        <f t="shared" si="310"/>
        <v>394.53888563049856</v>
      </c>
    </row>
    <row r="3326" spans="2:14" x14ac:dyDescent="0.25">
      <c r="B3326" s="4">
        <v>43803</v>
      </c>
      <c r="C3326" s="99">
        <f>'Farm Runoff'!$D3326</f>
        <v>0</v>
      </c>
      <c r="D3326" s="99">
        <f>'Irrigation Demand'!$D3326</f>
        <v>1972.6944281524927</v>
      </c>
      <c r="E3326" s="99">
        <f>$C3326*Farms!$H$6/100</f>
        <v>0</v>
      </c>
      <c r="F3326" s="99">
        <f t="shared" si="306"/>
        <v>0</v>
      </c>
      <c r="G3326" s="99">
        <f>IF(H3326&lt;Farms!$I$6*1000,(MIN(F3326,Farms!$L$6)),0)</f>
        <v>0</v>
      </c>
      <c r="H3326" s="100">
        <f t="shared" si="311"/>
        <v>111501.96870667518</v>
      </c>
      <c r="I3326" s="100">
        <f t="shared" si="307"/>
        <v>109529.27427852269</v>
      </c>
      <c r="J3326" s="100">
        <f>MIN(I3326,Farms!$I$6*1000)</f>
        <v>109529.27427852269</v>
      </c>
      <c r="K3326" s="100">
        <f>MAX(I3326-Farms!$I$6*1000, 0)</f>
        <v>0</v>
      </c>
      <c r="L3326" s="100">
        <f t="shared" si="308"/>
        <v>0</v>
      </c>
      <c r="M3326" s="100">
        <f t="shared" si="309"/>
        <v>394.53888563049856</v>
      </c>
      <c r="N3326" s="154">
        <f t="shared" si="310"/>
        <v>394.53888563049856</v>
      </c>
    </row>
    <row r="3327" spans="2:14" x14ac:dyDescent="0.25">
      <c r="B3327" s="4">
        <v>43804</v>
      </c>
      <c r="C3327" s="99">
        <f>'Farm Runoff'!$D3327</f>
        <v>0</v>
      </c>
      <c r="D3327" s="99">
        <f>'Irrigation Demand'!$D3327</f>
        <v>1972.6944281524927</v>
      </c>
      <c r="E3327" s="99">
        <f>$C3327*Farms!$H$6/100</f>
        <v>0</v>
      </c>
      <c r="F3327" s="99">
        <f t="shared" si="306"/>
        <v>0</v>
      </c>
      <c r="G3327" s="99">
        <f>IF(H3327&lt;Farms!$I$6*1000,(MIN(F3327,Farms!$L$6)),0)</f>
        <v>0</v>
      </c>
      <c r="H3327" s="100">
        <f t="shared" si="311"/>
        <v>109529.27427852269</v>
      </c>
      <c r="I3327" s="100">
        <f t="shared" si="307"/>
        <v>107556.5798503702</v>
      </c>
      <c r="J3327" s="100">
        <f>MIN(I3327,Farms!$I$6*1000)</f>
        <v>107556.5798503702</v>
      </c>
      <c r="K3327" s="100">
        <f>MAX(I3327-Farms!$I$6*1000, 0)</f>
        <v>0</v>
      </c>
      <c r="L3327" s="100">
        <f t="shared" si="308"/>
        <v>0</v>
      </c>
      <c r="M3327" s="100">
        <f t="shared" si="309"/>
        <v>394.53888563049856</v>
      </c>
      <c r="N3327" s="154">
        <f t="shared" si="310"/>
        <v>394.53888563049856</v>
      </c>
    </row>
    <row r="3328" spans="2:14" x14ac:dyDescent="0.25">
      <c r="B3328" s="4">
        <v>43805</v>
      </c>
      <c r="C3328" s="99">
        <f>'Farm Runoff'!$D3328</f>
        <v>0</v>
      </c>
      <c r="D3328" s="99">
        <f>'Irrigation Demand'!$D3328</f>
        <v>1972.6944281524927</v>
      </c>
      <c r="E3328" s="99">
        <f>$C3328*Farms!$H$6/100</f>
        <v>0</v>
      </c>
      <c r="F3328" s="99">
        <f t="shared" si="306"/>
        <v>0</v>
      </c>
      <c r="G3328" s="99">
        <f>IF(H3328&lt;Farms!$I$6*1000,(MIN(F3328,Farms!$L$6)),0)</f>
        <v>0</v>
      </c>
      <c r="H3328" s="100">
        <f t="shared" si="311"/>
        <v>107556.5798503702</v>
      </c>
      <c r="I3328" s="100">
        <f t="shared" si="307"/>
        <v>105583.8854222177</v>
      </c>
      <c r="J3328" s="100">
        <f>MIN(I3328,Farms!$I$6*1000)</f>
        <v>105583.8854222177</v>
      </c>
      <c r="K3328" s="100">
        <f>MAX(I3328-Farms!$I$6*1000, 0)</f>
        <v>0</v>
      </c>
      <c r="L3328" s="100">
        <f t="shared" si="308"/>
        <v>0</v>
      </c>
      <c r="M3328" s="100">
        <f t="shared" si="309"/>
        <v>394.53888563049856</v>
      </c>
      <c r="N3328" s="154">
        <f t="shared" si="310"/>
        <v>394.53888563049856</v>
      </c>
    </row>
    <row r="3329" spans="2:14" x14ac:dyDescent="0.25">
      <c r="B3329" s="4">
        <v>43806</v>
      </c>
      <c r="C3329" s="99">
        <f>'Farm Runoff'!$D3329</f>
        <v>0</v>
      </c>
      <c r="D3329" s="99">
        <f>'Irrigation Demand'!$D3329</f>
        <v>1972.6944281524927</v>
      </c>
      <c r="E3329" s="99">
        <f>$C3329*Farms!$H$6/100</f>
        <v>0</v>
      </c>
      <c r="F3329" s="99">
        <f t="shared" si="306"/>
        <v>0</v>
      </c>
      <c r="G3329" s="99">
        <f>IF(H3329&lt;Farms!$I$6*1000,(MIN(F3329,Farms!$L$6)),0)</f>
        <v>0</v>
      </c>
      <c r="H3329" s="100">
        <f t="shared" si="311"/>
        <v>105583.8854222177</v>
      </c>
      <c r="I3329" s="100">
        <f t="shared" si="307"/>
        <v>103611.19099406521</v>
      </c>
      <c r="J3329" s="100">
        <f>MIN(I3329,Farms!$I$6*1000)</f>
        <v>103611.19099406521</v>
      </c>
      <c r="K3329" s="100">
        <f>MAX(I3329-Farms!$I$6*1000, 0)</f>
        <v>0</v>
      </c>
      <c r="L3329" s="100">
        <f t="shared" si="308"/>
        <v>0</v>
      </c>
      <c r="M3329" s="100">
        <f t="shared" si="309"/>
        <v>394.53888563049856</v>
      </c>
      <c r="N3329" s="154">
        <f t="shared" si="310"/>
        <v>394.53888563049856</v>
      </c>
    </row>
    <row r="3330" spans="2:14" x14ac:dyDescent="0.25">
      <c r="B3330" s="4">
        <v>43807</v>
      </c>
      <c r="C3330" s="99">
        <f>'Farm Runoff'!$D3330</f>
        <v>0</v>
      </c>
      <c r="D3330" s="99">
        <f>'Irrigation Demand'!$D3330</f>
        <v>1972.6944281524927</v>
      </c>
      <c r="E3330" s="99">
        <f>$C3330*Farms!$H$6/100</f>
        <v>0</v>
      </c>
      <c r="F3330" s="99">
        <f t="shared" si="306"/>
        <v>0</v>
      </c>
      <c r="G3330" s="99">
        <f>IF(H3330&lt;Farms!$I$6*1000,(MIN(F3330,Farms!$L$6)),0)</f>
        <v>0</v>
      </c>
      <c r="H3330" s="100">
        <f t="shared" si="311"/>
        <v>103611.19099406521</v>
      </c>
      <c r="I3330" s="100">
        <f t="shared" si="307"/>
        <v>101638.49656591272</v>
      </c>
      <c r="J3330" s="100">
        <f>MIN(I3330,Farms!$I$6*1000)</f>
        <v>101638.49656591272</v>
      </c>
      <c r="K3330" s="100">
        <f>MAX(I3330-Farms!$I$6*1000, 0)</f>
        <v>0</v>
      </c>
      <c r="L3330" s="100">
        <f t="shared" si="308"/>
        <v>0</v>
      </c>
      <c r="M3330" s="100">
        <f t="shared" si="309"/>
        <v>394.53888563049856</v>
      </c>
      <c r="N3330" s="154">
        <f t="shared" si="310"/>
        <v>394.53888563049856</v>
      </c>
    </row>
    <row r="3331" spans="2:14" x14ac:dyDescent="0.25">
      <c r="B3331" s="4">
        <v>43808</v>
      </c>
      <c r="C3331" s="99">
        <f>'Farm Runoff'!$D3331</f>
        <v>0</v>
      </c>
      <c r="D3331" s="99">
        <f>'Irrigation Demand'!$D3331</f>
        <v>1972.6944281524927</v>
      </c>
      <c r="E3331" s="99">
        <f>$C3331*Farms!$H$6/100</f>
        <v>0</v>
      </c>
      <c r="F3331" s="99">
        <f t="shared" si="306"/>
        <v>0</v>
      </c>
      <c r="G3331" s="99">
        <f>IF(H3331&lt;Farms!$I$6*1000,(MIN(F3331,Farms!$L$6)),0)</f>
        <v>0</v>
      </c>
      <c r="H3331" s="100">
        <f t="shared" si="311"/>
        <v>101638.49656591272</v>
      </c>
      <c r="I3331" s="100">
        <f t="shared" si="307"/>
        <v>99665.802137760227</v>
      </c>
      <c r="J3331" s="100">
        <f>MIN(I3331,Farms!$I$6*1000)</f>
        <v>99665.802137760227</v>
      </c>
      <c r="K3331" s="100">
        <f>MAX(I3331-Farms!$I$6*1000, 0)</f>
        <v>0</v>
      </c>
      <c r="L3331" s="100">
        <f t="shared" si="308"/>
        <v>0</v>
      </c>
      <c r="M3331" s="100">
        <f t="shared" si="309"/>
        <v>394.53888563049856</v>
      </c>
      <c r="N3331" s="154">
        <f t="shared" si="310"/>
        <v>394.53888563049856</v>
      </c>
    </row>
    <row r="3332" spans="2:14" x14ac:dyDescent="0.25">
      <c r="B3332" s="4">
        <v>43809</v>
      </c>
      <c r="C3332" s="99">
        <f>'Farm Runoff'!$D3332</f>
        <v>0</v>
      </c>
      <c r="D3332" s="99">
        <f>'Irrigation Demand'!$D3332</f>
        <v>1972.6944281524927</v>
      </c>
      <c r="E3332" s="99">
        <f>$C3332*Farms!$H$6/100</f>
        <v>0</v>
      </c>
      <c r="F3332" s="99">
        <f t="shared" si="306"/>
        <v>0</v>
      </c>
      <c r="G3332" s="99">
        <f>IF(H3332&lt;Farms!$I$6*1000,(MIN(F3332,Farms!$L$6)),0)</f>
        <v>0</v>
      </c>
      <c r="H3332" s="100">
        <f t="shared" si="311"/>
        <v>99665.802137760227</v>
      </c>
      <c r="I3332" s="100">
        <f t="shared" si="307"/>
        <v>97693.107709607735</v>
      </c>
      <c r="J3332" s="100">
        <f>MIN(I3332,Farms!$I$6*1000)</f>
        <v>97693.107709607735</v>
      </c>
      <c r="K3332" s="100">
        <f>MAX(I3332-Farms!$I$6*1000, 0)</f>
        <v>0</v>
      </c>
      <c r="L3332" s="100">
        <f t="shared" si="308"/>
        <v>0</v>
      </c>
      <c r="M3332" s="100">
        <f t="shared" si="309"/>
        <v>394.53888563049856</v>
      </c>
      <c r="N3332" s="154">
        <f t="shared" si="310"/>
        <v>394.53888563049856</v>
      </c>
    </row>
    <row r="3333" spans="2:14" x14ac:dyDescent="0.25">
      <c r="B3333" s="4">
        <v>43810</v>
      </c>
      <c r="C3333" s="99">
        <f>'Farm Runoff'!$D3333</f>
        <v>0</v>
      </c>
      <c r="D3333" s="99">
        <f>'Irrigation Demand'!$D3333</f>
        <v>1972.6944281524927</v>
      </c>
      <c r="E3333" s="99">
        <f>$C3333*Farms!$H$6/100</f>
        <v>0</v>
      </c>
      <c r="F3333" s="99">
        <f t="shared" si="306"/>
        <v>0</v>
      </c>
      <c r="G3333" s="99">
        <f>IF(H3333&lt;Farms!$I$6*1000,(MIN(F3333,Farms!$L$6)),0)</f>
        <v>0</v>
      </c>
      <c r="H3333" s="100">
        <f t="shared" si="311"/>
        <v>97693.107709607735</v>
      </c>
      <c r="I3333" s="100">
        <f t="shared" si="307"/>
        <v>95720.413281455243</v>
      </c>
      <c r="J3333" s="100">
        <f>MIN(I3333,Farms!$I$6*1000)</f>
        <v>95720.413281455243</v>
      </c>
      <c r="K3333" s="100">
        <f>MAX(I3333-Farms!$I$6*1000, 0)</f>
        <v>0</v>
      </c>
      <c r="L3333" s="100">
        <f t="shared" si="308"/>
        <v>0</v>
      </c>
      <c r="M3333" s="100">
        <f t="shared" si="309"/>
        <v>394.53888563049856</v>
      </c>
      <c r="N3333" s="154">
        <f t="shared" si="310"/>
        <v>394.53888563049856</v>
      </c>
    </row>
    <row r="3334" spans="2:14" x14ac:dyDescent="0.25">
      <c r="B3334" s="4">
        <v>43811</v>
      </c>
      <c r="C3334" s="99">
        <f>'Farm Runoff'!$D3334</f>
        <v>0</v>
      </c>
      <c r="D3334" s="99">
        <f>'Irrigation Demand'!$D3334</f>
        <v>1972.6944281524927</v>
      </c>
      <c r="E3334" s="99">
        <f>$C3334*Farms!$H$6/100</f>
        <v>0</v>
      </c>
      <c r="F3334" s="99">
        <f t="shared" si="306"/>
        <v>0</v>
      </c>
      <c r="G3334" s="99">
        <f>IF(H3334&lt;Farms!$I$6*1000,(MIN(F3334,Farms!$L$6)),0)</f>
        <v>0</v>
      </c>
      <c r="H3334" s="100">
        <f t="shared" si="311"/>
        <v>95720.413281455243</v>
      </c>
      <c r="I3334" s="100">
        <f t="shared" si="307"/>
        <v>93747.718853302751</v>
      </c>
      <c r="J3334" s="100">
        <f>MIN(I3334,Farms!$I$6*1000)</f>
        <v>93747.718853302751</v>
      </c>
      <c r="K3334" s="100">
        <f>MAX(I3334-Farms!$I$6*1000, 0)</f>
        <v>0</v>
      </c>
      <c r="L3334" s="100">
        <f t="shared" si="308"/>
        <v>0</v>
      </c>
      <c r="M3334" s="100">
        <f t="shared" si="309"/>
        <v>394.53888563049856</v>
      </c>
      <c r="N3334" s="154">
        <f t="shared" si="310"/>
        <v>394.53888563049856</v>
      </c>
    </row>
    <row r="3335" spans="2:14" x14ac:dyDescent="0.25">
      <c r="B3335" s="4">
        <v>43812</v>
      </c>
      <c r="C3335" s="99">
        <f>'Farm Runoff'!$D3335</f>
        <v>0</v>
      </c>
      <c r="D3335" s="99">
        <f>'Irrigation Demand'!$D3335</f>
        <v>1972.6944281524927</v>
      </c>
      <c r="E3335" s="99">
        <f>$C3335*Farms!$H$6/100</f>
        <v>0</v>
      </c>
      <c r="F3335" s="99">
        <f t="shared" ref="F3335:F3353" si="312">C3335-E3335</f>
        <v>0</v>
      </c>
      <c r="G3335" s="99">
        <f>IF(H3335&lt;Farms!$I$6*1000,(MIN(F3335,Farms!$L$6)),0)</f>
        <v>0</v>
      </c>
      <c r="H3335" s="100">
        <f t="shared" si="311"/>
        <v>93747.718853302751</v>
      </c>
      <c r="I3335" s="100">
        <f t="shared" ref="I3335:I3353" si="313">H3335+E3335+G3335-D3335</f>
        <v>91775.024425150259</v>
      </c>
      <c r="J3335" s="100">
        <f>MIN(I3335,Farms!$I$6*1000)</f>
        <v>91775.024425150259</v>
      </c>
      <c r="K3335" s="100">
        <f>MAX(I3335-Farms!$I$6*1000, 0)</f>
        <v>0</v>
      </c>
      <c r="L3335" s="100">
        <f t="shared" ref="L3335:L3353" si="314">F3335-G3335</f>
        <v>0</v>
      </c>
      <c r="M3335" s="100">
        <f t="shared" ref="M3335:M3353" si="315">D3335*0.2</f>
        <v>394.53888563049856</v>
      </c>
      <c r="N3335" s="154">
        <f t="shared" ref="N3335:N3353" si="316">K3335+L3335+M3335</f>
        <v>394.53888563049856</v>
      </c>
    </row>
    <row r="3336" spans="2:14" x14ac:dyDescent="0.25">
      <c r="B3336" s="4">
        <v>43813</v>
      </c>
      <c r="C3336" s="99">
        <f>'Farm Runoff'!$D3336</f>
        <v>0</v>
      </c>
      <c r="D3336" s="99">
        <f>'Irrigation Demand'!$D3336</f>
        <v>1972.6944281524927</v>
      </c>
      <c r="E3336" s="99">
        <f>$C3336*Farms!$H$6/100</f>
        <v>0</v>
      </c>
      <c r="F3336" s="99">
        <f t="shared" si="312"/>
        <v>0</v>
      </c>
      <c r="G3336" s="99">
        <f>IF(H3336&lt;Farms!$I$6*1000,(MIN(F3336,Farms!$L$6)),0)</f>
        <v>0</v>
      </c>
      <c r="H3336" s="100">
        <f t="shared" ref="H3336:H3353" si="317">J3335</f>
        <v>91775.024425150259</v>
      </c>
      <c r="I3336" s="100">
        <f t="shared" si="313"/>
        <v>89802.329996997767</v>
      </c>
      <c r="J3336" s="100">
        <f>MIN(I3336,Farms!$I$6*1000)</f>
        <v>89802.329996997767</v>
      </c>
      <c r="K3336" s="100">
        <f>MAX(I3336-Farms!$I$6*1000, 0)</f>
        <v>0</v>
      </c>
      <c r="L3336" s="100">
        <f t="shared" si="314"/>
        <v>0</v>
      </c>
      <c r="M3336" s="100">
        <f t="shared" si="315"/>
        <v>394.53888563049856</v>
      </c>
      <c r="N3336" s="154">
        <f t="shared" si="316"/>
        <v>394.53888563049856</v>
      </c>
    </row>
    <row r="3337" spans="2:14" x14ac:dyDescent="0.25">
      <c r="B3337" s="4">
        <v>43814</v>
      </c>
      <c r="C3337" s="99">
        <f>'Farm Runoff'!$D3337</f>
        <v>0</v>
      </c>
      <c r="D3337" s="99">
        <f>'Irrigation Demand'!$D3337</f>
        <v>0</v>
      </c>
      <c r="E3337" s="99">
        <f>$C3337*Farms!$H$6/100</f>
        <v>0</v>
      </c>
      <c r="F3337" s="99">
        <f t="shared" si="312"/>
        <v>0</v>
      </c>
      <c r="G3337" s="99">
        <f>IF(H3337&lt;Farms!$I$6*1000,(MIN(F3337,Farms!$L$6)),0)</f>
        <v>0</v>
      </c>
      <c r="H3337" s="100">
        <f t="shared" si="317"/>
        <v>89802.329996997767</v>
      </c>
      <c r="I3337" s="100">
        <f t="shared" si="313"/>
        <v>89802.329996997767</v>
      </c>
      <c r="J3337" s="100">
        <f>MIN(I3337,Farms!$I$6*1000)</f>
        <v>89802.329996997767</v>
      </c>
      <c r="K3337" s="100">
        <f>MAX(I3337-Farms!$I$6*1000, 0)</f>
        <v>0</v>
      </c>
      <c r="L3337" s="100">
        <f t="shared" si="314"/>
        <v>0</v>
      </c>
      <c r="M3337" s="100">
        <f t="shared" si="315"/>
        <v>0</v>
      </c>
      <c r="N3337" s="154">
        <f t="shared" si="316"/>
        <v>0</v>
      </c>
    </row>
    <row r="3338" spans="2:14" x14ac:dyDescent="0.25">
      <c r="B3338" s="4">
        <v>43815</v>
      </c>
      <c r="C3338" s="99">
        <f>'Farm Runoff'!$D3338</f>
        <v>0</v>
      </c>
      <c r="D3338" s="99">
        <f>'Irrigation Demand'!$D3338</f>
        <v>1972.6944281524927</v>
      </c>
      <c r="E3338" s="99">
        <f>$C3338*Farms!$H$6/100</f>
        <v>0</v>
      </c>
      <c r="F3338" s="99">
        <f t="shared" si="312"/>
        <v>0</v>
      </c>
      <c r="G3338" s="99">
        <f>IF(H3338&lt;Farms!$I$6*1000,(MIN(F3338,Farms!$L$6)),0)</f>
        <v>0</v>
      </c>
      <c r="H3338" s="100">
        <f t="shared" si="317"/>
        <v>89802.329996997767</v>
      </c>
      <c r="I3338" s="100">
        <f t="shared" si="313"/>
        <v>87829.635568845275</v>
      </c>
      <c r="J3338" s="100">
        <f>MIN(I3338,Farms!$I$6*1000)</f>
        <v>87829.635568845275</v>
      </c>
      <c r="K3338" s="100">
        <f>MAX(I3338-Farms!$I$6*1000, 0)</f>
        <v>0</v>
      </c>
      <c r="L3338" s="100">
        <f t="shared" si="314"/>
        <v>0</v>
      </c>
      <c r="M3338" s="100">
        <f t="shared" si="315"/>
        <v>394.53888563049856</v>
      </c>
      <c r="N3338" s="154">
        <f t="shared" si="316"/>
        <v>394.53888563049856</v>
      </c>
    </row>
    <row r="3339" spans="2:14" x14ac:dyDescent="0.25">
      <c r="B3339" s="4">
        <v>43816</v>
      </c>
      <c r="C3339" s="99">
        <f>'Farm Runoff'!$D3339</f>
        <v>0</v>
      </c>
      <c r="D3339" s="99">
        <f>'Irrigation Demand'!$D3339</f>
        <v>1972.6944281524927</v>
      </c>
      <c r="E3339" s="99">
        <f>$C3339*Farms!$H$6/100</f>
        <v>0</v>
      </c>
      <c r="F3339" s="99">
        <f t="shared" si="312"/>
        <v>0</v>
      </c>
      <c r="G3339" s="99">
        <f>IF(H3339&lt;Farms!$I$6*1000,(MIN(F3339,Farms!$L$6)),0)</f>
        <v>0</v>
      </c>
      <c r="H3339" s="100">
        <f t="shared" si="317"/>
        <v>87829.635568845275</v>
      </c>
      <c r="I3339" s="100">
        <f t="shared" si="313"/>
        <v>85856.941140692783</v>
      </c>
      <c r="J3339" s="100">
        <f>MIN(I3339,Farms!$I$6*1000)</f>
        <v>85856.941140692783</v>
      </c>
      <c r="K3339" s="100">
        <f>MAX(I3339-Farms!$I$6*1000, 0)</f>
        <v>0</v>
      </c>
      <c r="L3339" s="100">
        <f t="shared" si="314"/>
        <v>0</v>
      </c>
      <c r="M3339" s="100">
        <f t="shared" si="315"/>
        <v>394.53888563049856</v>
      </c>
      <c r="N3339" s="154">
        <f t="shared" si="316"/>
        <v>394.53888563049856</v>
      </c>
    </row>
    <row r="3340" spans="2:14" x14ac:dyDescent="0.25">
      <c r="B3340" s="4">
        <v>43817</v>
      </c>
      <c r="C3340" s="99">
        <f>'Farm Runoff'!$D3340</f>
        <v>0</v>
      </c>
      <c r="D3340" s="99">
        <f>'Irrigation Demand'!$D3340</f>
        <v>0</v>
      </c>
      <c r="E3340" s="99">
        <f>$C3340*Farms!$H$6/100</f>
        <v>0</v>
      </c>
      <c r="F3340" s="99">
        <f t="shared" si="312"/>
        <v>0</v>
      </c>
      <c r="G3340" s="99">
        <f>IF(H3340&lt;Farms!$I$6*1000,(MIN(F3340,Farms!$L$6)),0)</f>
        <v>0</v>
      </c>
      <c r="H3340" s="100">
        <f t="shared" si="317"/>
        <v>85856.941140692783</v>
      </c>
      <c r="I3340" s="100">
        <f t="shared" si="313"/>
        <v>85856.941140692783</v>
      </c>
      <c r="J3340" s="100">
        <f>MIN(I3340,Farms!$I$6*1000)</f>
        <v>85856.941140692783</v>
      </c>
      <c r="K3340" s="100">
        <f>MAX(I3340-Farms!$I$6*1000, 0)</f>
        <v>0</v>
      </c>
      <c r="L3340" s="100">
        <f t="shared" si="314"/>
        <v>0</v>
      </c>
      <c r="M3340" s="100">
        <f t="shared" si="315"/>
        <v>0</v>
      </c>
      <c r="N3340" s="154">
        <f t="shared" si="316"/>
        <v>0</v>
      </c>
    </row>
    <row r="3341" spans="2:14" x14ac:dyDescent="0.25">
      <c r="B3341" s="4">
        <v>43818</v>
      </c>
      <c r="C3341" s="99">
        <f>'Farm Runoff'!$D3341</f>
        <v>0</v>
      </c>
      <c r="D3341" s="99">
        <f>'Irrigation Demand'!$D3341</f>
        <v>1038.6444281524928</v>
      </c>
      <c r="E3341" s="99">
        <f>$C3341*Farms!$H$6/100</f>
        <v>0</v>
      </c>
      <c r="F3341" s="99">
        <f t="shared" si="312"/>
        <v>0</v>
      </c>
      <c r="G3341" s="99">
        <f>IF(H3341&lt;Farms!$I$6*1000,(MIN(F3341,Farms!$L$6)),0)</f>
        <v>0</v>
      </c>
      <c r="H3341" s="100">
        <f t="shared" si="317"/>
        <v>85856.941140692783</v>
      </c>
      <c r="I3341" s="100">
        <f t="shared" si="313"/>
        <v>84818.296712540294</v>
      </c>
      <c r="J3341" s="100">
        <f>MIN(I3341,Farms!$I$6*1000)</f>
        <v>84818.296712540294</v>
      </c>
      <c r="K3341" s="100">
        <f>MAX(I3341-Farms!$I$6*1000, 0)</f>
        <v>0</v>
      </c>
      <c r="L3341" s="100">
        <f t="shared" si="314"/>
        <v>0</v>
      </c>
      <c r="M3341" s="100">
        <f t="shared" si="315"/>
        <v>207.72888563049855</v>
      </c>
      <c r="N3341" s="154">
        <f t="shared" si="316"/>
        <v>207.72888563049855</v>
      </c>
    </row>
    <row r="3342" spans="2:14" x14ac:dyDescent="0.25">
      <c r="B3342" s="4">
        <v>43819</v>
      </c>
      <c r="C3342" s="99">
        <f>'Farm Runoff'!$D3342</f>
        <v>0</v>
      </c>
      <c r="D3342" s="99">
        <f>'Irrigation Demand'!$D3342</f>
        <v>1972.6944281524927</v>
      </c>
      <c r="E3342" s="99">
        <f>$C3342*Farms!$H$6/100</f>
        <v>0</v>
      </c>
      <c r="F3342" s="99">
        <f t="shared" si="312"/>
        <v>0</v>
      </c>
      <c r="G3342" s="99">
        <f>IF(H3342&lt;Farms!$I$6*1000,(MIN(F3342,Farms!$L$6)),0)</f>
        <v>0</v>
      </c>
      <c r="H3342" s="100">
        <f t="shared" si="317"/>
        <v>84818.296712540294</v>
      </c>
      <c r="I3342" s="100">
        <f t="shared" si="313"/>
        <v>82845.602284387802</v>
      </c>
      <c r="J3342" s="100">
        <f>MIN(I3342,Farms!$I$6*1000)</f>
        <v>82845.602284387802</v>
      </c>
      <c r="K3342" s="100">
        <f>MAX(I3342-Farms!$I$6*1000, 0)</f>
        <v>0</v>
      </c>
      <c r="L3342" s="100">
        <f t="shared" si="314"/>
        <v>0</v>
      </c>
      <c r="M3342" s="100">
        <f t="shared" si="315"/>
        <v>394.53888563049856</v>
      </c>
      <c r="N3342" s="154">
        <f t="shared" si="316"/>
        <v>394.53888563049856</v>
      </c>
    </row>
    <row r="3343" spans="2:14" x14ac:dyDescent="0.25">
      <c r="B3343" s="4">
        <v>43820</v>
      </c>
      <c r="C3343" s="99">
        <f>'Farm Runoff'!$D3343</f>
        <v>0</v>
      </c>
      <c r="D3343" s="99">
        <f>'Irrigation Demand'!$D3343</f>
        <v>1972.6944281524927</v>
      </c>
      <c r="E3343" s="99">
        <f>$C3343*Farms!$H$6/100</f>
        <v>0</v>
      </c>
      <c r="F3343" s="99">
        <f t="shared" si="312"/>
        <v>0</v>
      </c>
      <c r="G3343" s="99">
        <f>IF(H3343&lt;Farms!$I$6*1000,(MIN(F3343,Farms!$L$6)),0)</f>
        <v>0</v>
      </c>
      <c r="H3343" s="100">
        <f t="shared" si="317"/>
        <v>82845.602284387802</v>
      </c>
      <c r="I3343" s="100">
        <f t="shared" si="313"/>
        <v>80872.90785623531</v>
      </c>
      <c r="J3343" s="100">
        <f>MIN(I3343,Farms!$I$6*1000)</f>
        <v>80872.90785623531</v>
      </c>
      <c r="K3343" s="100">
        <f>MAX(I3343-Farms!$I$6*1000, 0)</f>
        <v>0</v>
      </c>
      <c r="L3343" s="100">
        <f t="shared" si="314"/>
        <v>0</v>
      </c>
      <c r="M3343" s="100">
        <f t="shared" si="315"/>
        <v>394.53888563049856</v>
      </c>
      <c r="N3343" s="154">
        <f t="shared" si="316"/>
        <v>394.53888563049856</v>
      </c>
    </row>
    <row r="3344" spans="2:14" x14ac:dyDescent="0.25">
      <c r="B3344" s="4">
        <v>43821</v>
      </c>
      <c r="C3344" s="99">
        <f>'Farm Runoff'!$D3344</f>
        <v>0</v>
      </c>
      <c r="D3344" s="99">
        <f>'Irrigation Demand'!$D3344</f>
        <v>1972.6944281524927</v>
      </c>
      <c r="E3344" s="99">
        <f>$C3344*Farms!$H$6/100</f>
        <v>0</v>
      </c>
      <c r="F3344" s="99">
        <f t="shared" si="312"/>
        <v>0</v>
      </c>
      <c r="G3344" s="99">
        <f>IF(H3344&lt;Farms!$I$6*1000,(MIN(F3344,Farms!$L$6)),0)</f>
        <v>0</v>
      </c>
      <c r="H3344" s="100">
        <f t="shared" si="317"/>
        <v>80872.90785623531</v>
      </c>
      <c r="I3344" s="100">
        <f t="shared" si="313"/>
        <v>78900.213428082818</v>
      </c>
      <c r="J3344" s="100">
        <f>MIN(I3344,Farms!$I$6*1000)</f>
        <v>78900.213428082818</v>
      </c>
      <c r="K3344" s="100">
        <f>MAX(I3344-Farms!$I$6*1000, 0)</f>
        <v>0</v>
      </c>
      <c r="L3344" s="100">
        <f t="shared" si="314"/>
        <v>0</v>
      </c>
      <c r="M3344" s="100">
        <f t="shared" si="315"/>
        <v>394.53888563049856</v>
      </c>
      <c r="N3344" s="154">
        <f t="shared" si="316"/>
        <v>394.53888563049856</v>
      </c>
    </row>
    <row r="3345" spans="2:14" x14ac:dyDescent="0.25">
      <c r="B3345" s="4">
        <v>43822</v>
      </c>
      <c r="C3345" s="99">
        <f>'Farm Runoff'!$D3345</f>
        <v>0</v>
      </c>
      <c r="D3345" s="99">
        <f>'Irrigation Demand'!$D3345</f>
        <v>1972.6944281524927</v>
      </c>
      <c r="E3345" s="99">
        <f>$C3345*Farms!$H$6/100</f>
        <v>0</v>
      </c>
      <c r="F3345" s="99">
        <f t="shared" si="312"/>
        <v>0</v>
      </c>
      <c r="G3345" s="99">
        <f>IF(H3345&lt;Farms!$I$6*1000,(MIN(F3345,Farms!$L$6)),0)</f>
        <v>0</v>
      </c>
      <c r="H3345" s="100">
        <f t="shared" si="317"/>
        <v>78900.213428082818</v>
      </c>
      <c r="I3345" s="100">
        <f t="shared" si="313"/>
        <v>76927.518999930326</v>
      </c>
      <c r="J3345" s="100">
        <f>MIN(I3345,Farms!$I$6*1000)</f>
        <v>76927.518999930326</v>
      </c>
      <c r="K3345" s="100">
        <f>MAX(I3345-Farms!$I$6*1000, 0)</f>
        <v>0</v>
      </c>
      <c r="L3345" s="100">
        <f t="shared" si="314"/>
        <v>0</v>
      </c>
      <c r="M3345" s="100">
        <f t="shared" si="315"/>
        <v>394.53888563049856</v>
      </c>
      <c r="N3345" s="154">
        <f t="shared" si="316"/>
        <v>394.53888563049856</v>
      </c>
    </row>
    <row r="3346" spans="2:14" x14ac:dyDescent="0.25">
      <c r="B3346" s="4">
        <v>43823</v>
      </c>
      <c r="C3346" s="99">
        <f>'Farm Runoff'!$D3346</f>
        <v>0</v>
      </c>
      <c r="D3346" s="99">
        <f>'Irrigation Demand'!$D3346</f>
        <v>1972.6944281524927</v>
      </c>
      <c r="E3346" s="99">
        <f>$C3346*Farms!$H$6/100</f>
        <v>0</v>
      </c>
      <c r="F3346" s="99">
        <f t="shared" si="312"/>
        <v>0</v>
      </c>
      <c r="G3346" s="99">
        <f>IF(H3346&lt;Farms!$I$6*1000,(MIN(F3346,Farms!$L$6)),0)</f>
        <v>0</v>
      </c>
      <c r="H3346" s="100">
        <f t="shared" si="317"/>
        <v>76927.518999930326</v>
      </c>
      <c r="I3346" s="100">
        <f t="shared" si="313"/>
        <v>74954.824571777834</v>
      </c>
      <c r="J3346" s="100">
        <f>MIN(I3346,Farms!$I$6*1000)</f>
        <v>74954.824571777834</v>
      </c>
      <c r="K3346" s="100">
        <f>MAX(I3346-Farms!$I$6*1000, 0)</f>
        <v>0</v>
      </c>
      <c r="L3346" s="100">
        <f t="shared" si="314"/>
        <v>0</v>
      </c>
      <c r="M3346" s="100">
        <f t="shared" si="315"/>
        <v>394.53888563049856</v>
      </c>
      <c r="N3346" s="154">
        <f t="shared" si="316"/>
        <v>394.53888563049856</v>
      </c>
    </row>
    <row r="3347" spans="2:14" x14ac:dyDescent="0.25">
      <c r="B3347" s="4">
        <v>43824</v>
      </c>
      <c r="C3347" s="99">
        <f>'Farm Runoff'!$D3347</f>
        <v>0</v>
      </c>
      <c r="D3347" s="99">
        <f>'Irrigation Demand'!$D3347</f>
        <v>1972.6944281524927</v>
      </c>
      <c r="E3347" s="99">
        <f>$C3347*Farms!$H$6/100</f>
        <v>0</v>
      </c>
      <c r="F3347" s="99">
        <f t="shared" si="312"/>
        <v>0</v>
      </c>
      <c r="G3347" s="99">
        <f>IF(H3347&lt;Farms!$I$6*1000,(MIN(F3347,Farms!$L$6)),0)</f>
        <v>0</v>
      </c>
      <c r="H3347" s="100">
        <f t="shared" si="317"/>
        <v>74954.824571777834</v>
      </c>
      <c r="I3347" s="100">
        <f t="shared" si="313"/>
        <v>72982.130143625342</v>
      </c>
      <c r="J3347" s="100">
        <f>MIN(I3347,Farms!$I$6*1000)</f>
        <v>72982.130143625342</v>
      </c>
      <c r="K3347" s="100">
        <f>MAX(I3347-Farms!$I$6*1000, 0)</f>
        <v>0</v>
      </c>
      <c r="L3347" s="100">
        <f t="shared" si="314"/>
        <v>0</v>
      </c>
      <c r="M3347" s="100">
        <f t="shared" si="315"/>
        <v>394.53888563049856</v>
      </c>
      <c r="N3347" s="154">
        <f t="shared" si="316"/>
        <v>394.53888563049856</v>
      </c>
    </row>
    <row r="3348" spans="2:14" x14ac:dyDescent="0.25">
      <c r="B3348" s="4">
        <v>43825</v>
      </c>
      <c r="C3348" s="99">
        <f>'Farm Runoff'!$D3348</f>
        <v>0</v>
      </c>
      <c r="D3348" s="99">
        <f>'Irrigation Demand'!$D3348</f>
        <v>1972.6944281524927</v>
      </c>
      <c r="E3348" s="99">
        <f>$C3348*Farms!$H$6/100</f>
        <v>0</v>
      </c>
      <c r="F3348" s="99">
        <f t="shared" si="312"/>
        <v>0</v>
      </c>
      <c r="G3348" s="99">
        <f>IF(H3348&lt;Farms!$I$6*1000,(MIN(F3348,Farms!$L$6)),0)</f>
        <v>0</v>
      </c>
      <c r="H3348" s="100">
        <f t="shared" si="317"/>
        <v>72982.130143625342</v>
      </c>
      <c r="I3348" s="100">
        <f t="shared" si="313"/>
        <v>71009.43571547285</v>
      </c>
      <c r="J3348" s="100">
        <f>MIN(I3348,Farms!$I$6*1000)</f>
        <v>71009.43571547285</v>
      </c>
      <c r="K3348" s="100">
        <f>MAX(I3348-Farms!$I$6*1000, 0)</f>
        <v>0</v>
      </c>
      <c r="L3348" s="100">
        <f t="shared" si="314"/>
        <v>0</v>
      </c>
      <c r="M3348" s="100">
        <f t="shared" si="315"/>
        <v>394.53888563049856</v>
      </c>
      <c r="N3348" s="154">
        <f t="shared" si="316"/>
        <v>394.53888563049856</v>
      </c>
    </row>
    <row r="3349" spans="2:14" x14ac:dyDescent="0.25">
      <c r="B3349" s="4">
        <v>43826</v>
      </c>
      <c r="C3349" s="99">
        <f>'Farm Runoff'!$D3349</f>
        <v>0</v>
      </c>
      <c r="D3349" s="99">
        <f>'Irrigation Demand'!$D3349</f>
        <v>1972.6944281524927</v>
      </c>
      <c r="E3349" s="99">
        <f>$C3349*Farms!$H$6/100</f>
        <v>0</v>
      </c>
      <c r="F3349" s="99">
        <f t="shared" si="312"/>
        <v>0</v>
      </c>
      <c r="G3349" s="99">
        <f>IF(H3349&lt;Farms!$I$6*1000,(MIN(F3349,Farms!$L$6)),0)</f>
        <v>0</v>
      </c>
      <c r="H3349" s="100">
        <f t="shared" si="317"/>
        <v>71009.43571547285</v>
      </c>
      <c r="I3349" s="100">
        <f t="shared" si="313"/>
        <v>69036.741287320358</v>
      </c>
      <c r="J3349" s="100">
        <f>MIN(I3349,Farms!$I$6*1000)</f>
        <v>69036.741287320358</v>
      </c>
      <c r="K3349" s="100">
        <f>MAX(I3349-Farms!$I$6*1000, 0)</f>
        <v>0</v>
      </c>
      <c r="L3349" s="100">
        <f t="shared" si="314"/>
        <v>0</v>
      </c>
      <c r="M3349" s="100">
        <f t="shared" si="315"/>
        <v>394.53888563049856</v>
      </c>
      <c r="N3349" s="154">
        <f t="shared" si="316"/>
        <v>394.53888563049856</v>
      </c>
    </row>
    <row r="3350" spans="2:14" x14ac:dyDescent="0.25">
      <c r="B3350" s="4">
        <v>43827</v>
      </c>
      <c r="C3350" s="99">
        <f>'Farm Runoff'!$D3350</f>
        <v>0</v>
      </c>
      <c r="D3350" s="99">
        <f>'Irrigation Demand'!$D3350</f>
        <v>1972.6944281524927</v>
      </c>
      <c r="E3350" s="99">
        <f>$C3350*Farms!$H$6/100</f>
        <v>0</v>
      </c>
      <c r="F3350" s="99">
        <f t="shared" si="312"/>
        <v>0</v>
      </c>
      <c r="G3350" s="99">
        <f>IF(H3350&lt;Farms!$I$6*1000,(MIN(F3350,Farms!$L$6)),0)</f>
        <v>0</v>
      </c>
      <c r="H3350" s="100">
        <f t="shared" si="317"/>
        <v>69036.741287320358</v>
      </c>
      <c r="I3350" s="100">
        <f t="shared" si="313"/>
        <v>67064.046859167865</v>
      </c>
      <c r="J3350" s="100">
        <f>MIN(I3350,Farms!$I$6*1000)</f>
        <v>67064.046859167865</v>
      </c>
      <c r="K3350" s="100">
        <f>MAX(I3350-Farms!$I$6*1000, 0)</f>
        <v>0</v>
      </c>
      <c r="L3350" s="100">
        <f t="shared" si="314"/>
        <v>0</v>
      </c>
      <c r="M3350" s="100">
        <f t="shared" si="315"/>
        <v>394.53888563049856</v>
      </c>
      <c r="N3350" s="154">
        <f t="shared" si="316"/>
        <v>394.53888563049856</v>
      </c>
    </row>
    <row r="3351" spans="2:14" x14ac:dyDescent="0.25">
      <c r="B3351" s="4">
        <v>43828</v>
      </c>
      <c r="C3351" s="99">
        <f>'Farm Runoff'!$D3351</f>
        <v>0</v>
      </c>
      <c r="D3351" s="99">
        <f>'Irrigation Demand'!$D3351</f>
        <v>1972.6944281524927</v>
      </c>
      <c r="E3351" s="99">
        <f>$C3351*Farms!$H$6/100</f>
        <v>0</v>
      </c>
      <c r="F3351" s="99">
        <f t="shared" si="312"/>
        <v>0</v>
      </c>
      <c r="G3351" s="99">
        <f>IF(H3351&lt;Farms!$I$6*1000,(MIN(F3351,Farms!$L$6)),0)</f>
        <v>0</v>
      </c>
      <c r="H3351" s="100">
        <f t="shared" si="317"/>
        <v>67064.046859167865</v>
      </c>
      <c r="I3351" s="100">
        <f t="shared" si="313"/>
        <v>65091.352431015373</v>
      </c>
      <c r="J3351" s="100">
        <f>MIN(I3351,Farms!$I$6*1000)</f>
        <v>65091.352431015373</v>
      </c>
      <c r="K3351" s="100">
        <f>MAX(I3351-Farms!$I$6*1000, 0)</f>
        <v>0</v>
      </c>
      <c r="L3351" s="100">
        <f t="shared" si="314"/>
        <v>0</v>
      </c>
      <c r="M3351" s="100">
        <f t="shared" si="315"/>
        <v>394.53888563049856</v>
      </c>
      <c r="N3351" s="154">
        <f t="shared" si="316"/>
        <v>394.53888563049856</v>
      </c>
    </row>
    <row r="3352" spans="2:14" x14ac:dyDescent="0.25">
      <c r="B3352" s="4">
        <v>43829</v>
      </c>
      <c r="C3352" s="99">
        <f>'Farm Runoff'!$D3352</f>
        <v>0</v>
      </c>
      <c r="D3352" s="99">
        <f>'Irrigation Demand'!$D3352</f>
        <v>1972.6944281524927</v>
      </c>
      <c r="E3352" s="99">
        <f>$C3352*Farms!$H$6/100</f>
        <v>0</v>
      </c>
      <c r="F3352" s="99">
        <f t="shared" si="312"/>
        <v>0</v>
      </c>
      <c r="G3352" s="99">
        <f>IF(H3352&lt;Farms!$I$6*1000,(MIN(F3352,Farms!$L$6)),0)</f>
        <v>0</v>
      </c>
      <c r="H3352" s="100">
        <f t="shared" si="317"/>
        <v>65091.352431015373</v>
      </c>
      <c r="I3352" s="100">
        <f t="shared" si="313"/>
        <v>63118.658002862881</v>
      </c>
      <c r="J3352" s="100">
        <f>MIN(I3352,Farms!$I$6*1000)</f>
        <v>63118.658002862881</v>
      </c>
      <c r="K3352" s="100">
        <f>MAX(I3352-Farms!$I$6*1000, 0)</f>
        <v>0</v>
      </c>
      <c r="L3352" s="100">
        <f t="shared" si="314"/>
        <v>0</v>
      </c>
      <c r="M3352" s="100">
        <f t="shared" si="315"/>
        <v>394.53888563049856</v>
      </c>
      <c r="N3352" s="154">
        <f t="shared" si="316"/>
        <v>394.53888563049856</v>
      </c>
    </row>
    <row r="3353" spans="2:14" x14ac:dyDescent="0.25">
      <c r="B3353" s="5">
        <v>43830</v>
      </c>
      <c r="C3353" s="99">
        <f>'Farm Runoff'!$D3353</f>
        <v>0</v>
      </c>
      <c r="D3353" s="99">
        <f>'Irrigation Demand'!$D3353</f>
        <v>1972.6944281524927</v>
      </c>
      <c r="E3353" s="99">
        <f>$C3353*Farms!$H$6/100</f>
        <v>0</v>
      </c>
      <c r="F3353" s="99">
        <f t="shared" si="312"/>
        <v>0</v>
      </c>
      <c r="G3353" s="99">
        <f>IF(H3353&lt;Farms!$I$6*1000,(MIN(F3353,Farms!$L$6)),0)</f>
        <v>0</v>
      </c>
      <c r="H3353" s="100">
        <f t="shared" si="317"/>
        <v>63118.658002862881</v>
      </c>
      <c r="I3353" s="100">
        <f t="shared" si="313"/>
        <v>61145.963574710389</v>
      </c>
      <c r="J3353" s="100">
        <f>MIN(I3353,Farms!$I$6*1000)</f>
        <v>61145.963574710389</v>
      </c>
      <c r="K3353" s="100">
        <f>MAX(I3353-Farms!$I$6*1000, 0)</f>
        <v>0</v>
      </c>
      <c r="L3353" s="100">
        <f t="shared" si="314"/>
        <v>0</v>
      </c>
      <c r="M3353" s="100">
        <f t="shared" si="315"/>
        <v>394.53888563049856</v>
      </c>
      <c r="N3353" s="154">
        <f t="shared" si="316"/>
        <v>394.53888563049856</v>
      </c>
    </row>
    <row r="3354" spans="2:14" x14ac:dyDescent="0.25">
      <c r="B3354" s="155"/>
      <c r="C3354" s="156"/>
      <c r="D3354" s="156"/>
      <c r="E3354" s="156"/>
      <c r="F3354" s="156"/>
      <c r="G3354" s="156"/>
      <c r="H3354" s="156"/>
      <c r="I3354" s="156"/>
      <c r="J3354" s="156"/>
      <c r="K3354" s="156"/>
      <c r="L3354" s="156"/>
      <c r="M3354" s="156"/>
      <c r="N3354" s="157"/>
    </row>
    <row r="3355" spans="2:14" x14ac:dyDescent="0.25">
      <c r="B3355" s="61"/>
    </row>
    <row r="3356" spans="2:14" x14ac:dyDescent="0.25">
      <c r="B3356" s="61"/>
    </row>
    <row r="3357" spans="2:14" x14ac:dyDescent="0.25">
      <c r="B3357" s="61"/>
    </row>
    <row r="3358" spans="2:14" x14ac:dyDescent="0.25">
      <c r="B3358" s="61"/>
    </row>
    <row r="3359" spans="2:14" x14ac:dyDescent="0.25">
      <c r="B3359" s="61"/>
    </row>
    <row r="3360" spans="2:14" x14ac:dyDescent="0.25">
      <c r="B3360" s="61"/>
    </row>
    <row r="3361" spans="2:2" x14ac:dyDescent="0.25">
      <c r="B3361" s="61"/>
    </row>
    <row r="3362" spans="2:2" x14ac:dyDescent="0.25">
      <c r="B3362" s="61"/>
    </row>
    <row r="3363" spans="2:2" x14ac:dyDescent="0.25">
      <c r="B3363" s="61"/>
    </row>
    <row r="3364" spans="2:2" x14ac:dyDescent="0.25">
      <c r="B3364" s="61"/>
    </row>
    <row r="3365" spans="2:2" x14ac:dyDescent="0.25">
      <c r="B3365" s="61"/>
    </row>
    <row r="3366" spans="2:2" x14ac:dyDescent="0.25">
      <c r="B3366" s="61"/>
    </row>
    <row r="3367" spans="2:2" x14ac:dyDescent="0.25">
      <c r="B3367" s="61"/>
    </row>
    <row r="3368" spans="2:2" x14ac:dyDescent="0.25">
      <c r="B3368" s="61"/>
    </row>
    <row r="3369" spans="2:2" x14ac:dyDescent="0.25">
      <c r="B3369" s="61"/>
    </row>
    <row r="3370" spans="2:2" x14ac:dyDescent="0.25">
      <c r="B3370" s="61"/>
    </row>
    <row r="3371" spans="2:2" x14ac:dyDescent="0.25">
      <c r="B3371" s="61"/>
    </row>
    <row r="3372" spans="2:2" x14ac:dyDescent="0.25">
      <c r="B3372" s="61"/>
    </row>
    <row r="3373" spans="2:2" x14ac:dyDescent="0.25">
      <c r="B3373" s="61"/>
    </row>
    <row r="3374" spans="2:2" x14ac:dyDescent="0.25">
      <c r="B3374" s="61"/>
    </row>
    <row r="3375" spans="2:2" x14ac:dyDescent="0.25">
      <c r="B3375" s="61"/>
    </row>
    <row r="3376" spans="2:2" x14ac:dyDescent="0.25">
      <c r="B3376" s="61"/>
    </row>
    <row r="3377" spans="2:2" x14ac:dyDescent="0.25">
      <c r="B3377" s="61"/>
    </row>
    <row r="3378" spans="2:2" x14ac:dyDescent="0.25">
      <c r="B3378" s="61"/>
    </row>
    <row r="3379" spans="2:2" x14ac:dyDescent="0.25">
      <c r="B3379" s="61"/>
    </row>
    <row r="3380" spans="2:2" x14ac:dyDescent="0.25">
      <c r="B3380" s="61"/>
    </row>
    <row r="3381" spans="2:2" x14ac:dyDescent="0.25">
      <c r="B3381" s="61"/>
    </row>
    <row r="3382" spans="2:2" x14ac:dyDescent="0.25">
      <c r="B3382" s="61"/>
    </row>
    <row r="3383" spans="2:2" x14ac:dyDescent="0.25">
      <c r="B3383" s="61"/>
    </row>
    <row r="3384" spans="2:2" x14ac:dyDescent="0.25">
      <c r="B3384" s="61"/>
    </row>
    <row r="3385" spans="2:2" x14ac:dyDescent="0.25">
      <c r="B3385" s="61"/>
    </row>
    <row r="3386" spans="2:2" x14ac:dyDescent="0.25">
      <c r="B3386" s="61"/>
    </row>
    <row r="3387" spans="2:2" x14ac:dyDescent="0.25">
      <c r="B3387" s="61"/>
    </row>
    <row r="3388" spans="2:2" x14ac:dyDescent="0.25">
      <c r="B3388" s="61"/>
    </row>
    <row r="3389" spans="2:2" x14ac:dyDescent="0.25">
      <c r="B3389" s="61"/>
    </row>
    <row r="3390" spans="2:2" x14ac:dyDescent="0.25">
      <c r="B3390" s="61"/>
    </row>
    <row r="3391" spans="2:2" x14ac:dyDescent="0.25">
      <c r="B3391" s="61"/>
    </row>
    <row r="3392" spans="2:2" x14ac:dyDescent="0.25">
      <c r="B3392" s="61"/>
    </row>
    <row r="3393" spans="2:2" x14ac:dyDescent="0.25">
      <c r="B3393" s="61"/>
    </row>
    <row r="3394" spans="2:2" x14ac:dyDescent="0.25">
      <c r="B3394" s="61"/>
    </row>
    <row r="3395" spans="2:2" x14ac:dyDescent="0.25">
      <c r="B3395" s="61"/>
    </row>
    <row r="3396" spans="2:2" x14ac:dyDescent="0.25">
      <c r="B3396" s="61"/>
    </row>
    <row r="3397" spans="2:2" x14ac:dyDescent="0.25">
      <c r="B3397" s="61"/>
    </row>
    <row r="3398" spans="2:2" x14ac:dyDescent="0.25">
      <c r="B3398" s="61"/>
    </row>
    <row r="3399" spans="2:2" x14ac:dyDescent="0.25">
      <c r="B3399" s="61"/>
    </row>
    <row r="3400" spans="2:2" x14ac:dyDescent="0.25">
      <c r="B3400" s="61"/>
    </row>
    <row r="3401" spans="2:2" x14ac:dyDescent="0.25">
      <c r="B3401" s="61"/>
    </row>
    <row r="3402" spans="2:2" x14ac:dyDescent="0.25">
      <c r="B3402" s="61"/>
    </row>
    <row r="3403" spans="2:2" x14ac:dyDescent="0.25">
      <c r="B3403" s="61"/>
    </row>
    <row r="3404" spans="2:2" x14ac:dyDescent="0.25">
      <c r="B3404" s="61"/>
    </row>
    <row r="3405" spans="2:2" x14ac:dyDescent="0.25">
      <c r="B3405" s="61"/>
    </row>
    <row r="3406" spans="2:2" x14ac:dyDescent="0.25">
      <c r="B3406" s="61"/>
    </row>
    <row r="3407" spans="2:2" x14ac:dyDescent="0.25">
      <c r="B3407" s="61"/>
    </row>
    <row r="3408" spans="2:2" x14ac:dyDescent="0.25">
      <c r="B3408" s="61"/>
    </row>
    <row r="3409" spans="2:2" x14ac:dyDescent="0.25">
      <c r="B3409" s="61"/>
    </row>
    <row r="3410" spans="2:2" x14ac:dyDescent="0.25">
      <c r="B3410" s="61"/>
    </row>
    <row r="3411" spans="2:2" x14ac:dyDescent="0.25">
      <c r="B3411" s="61"/>
    </row>
    <row r="3412" spans="2:2" x14ac:dyDescent="0.25">
      <c r="B3412" s="61"/>
    </row>
    <row r="3413" spans="2:2" x14ac:dyDescent="0.25">
      <c r="B3413" s="61"/>
    </row>
    <row r="3414" spans="2:2" x14ac:dyDescent="0.25">
      <c r="B3414" s="61"/>
    </row>
    <row r="3415" spans="2:2" x14ac:dyDescent="0.25">
      <c r="B3415" s="61"/>
    </row>
    <row r="3416" spans="2:2" x14ac:dyDescent="0.25">
      <c r="B3416" s="61"/>
    </row>
    <row r="3417" spans="2:2" x14ac:dyDescent="0.25">
      <c r="B3417" s="61"/>
    </row>
    <row r="3418" spans="2:2" x14ac:dyDescent="0.25">
      <c r="B3418" s="61"/>
    </row>
    <row r="3419" spans="2:2" x14ac:dyDescent="0.25">
      <c r="B3419" s="61"/>
    </row>
    <row r="3420" spans="2:2" x14ac:dyDescent="0.25">
      <c r="B3420" s="61"/>
    </row>
    <row r="3421" spans="2:2" x14ac:dyDescent="0.25">
      <c r="B3421" s="61"/>
    </row>
    <row r="3422" spans="2:2" x14ac:dyDescent="0.25">
      <c r="B3422" s="61"/>
    </row>
    <row r="3423" spans="2:2" x14ac:dyDescent="0.25">
      <c r="B3423" s="61"/>
    </row>
    <row r="3424" spans="2:2" x14ac:dyDescent="0.25">
      <c r="B3424" s="61"/>
    </row>
    <row r="3425" spans="2:2" x14ac:dyDescent="0.25">
      <c r="B3425" s="61"/>
    </row>
    <row r="3426" spans="2:2" x14ac:dyDescent="0.25">
      <c r="B3426" s="61"/>
    </row>
    <row r="3427" spans="2:2" x14ac:dyDescent="0.25">
      <c r="B3427" s="61"/>
    </row>
    <row r="3428" spans="2:2" x14ac:dyDescent="0.25">
      <c r="B3428" s="61"/>
    </row>
    <row r="3429" spans="2:2" x14ac:dyDescent="0.25">
      <c r="B3429" s="61"/>
    </row>
    <row r="3430" spans="2:2" x14ac:dyDescent="0.25">
      <c r="B3430" s="61"/>
    </row>
    <row r="3431" spans="2:2" x14ac:dyDescent="0.25">
      <c r="B3431" s="61"/>
    </row>
    <row r="3432" spans="2:2" x14ac:dyDescent="0.25">
      <c r="B3432" s="61"/>
    </row>
    <row r="3433" spans="2:2" x14ac:dyDescent="0.25">
      <c r="B3433" s="61"/>
    </row>
    <row r="3434" spans="2:2" x14ac:dyDescent="0.25">
      <c r="B3434" s="61"/>
    </row>
    <row r="3435" spans="2:2" x14ac:dyDescent="0.25">
      <c r="B3435" s="61"/>
    </row>
    <row r="3436" spans="2:2" x14ac:dyDescent="0.25">
      <c r="B3436" s="61"/>
    </row>
    <row r="3437" spans="2:2" x14ac:dyDescent="0.25">
      <c r="B3437" s="61"/>
    </row>
    <row r="3438" spans="2:2" x14ac:dyDescent="0.25">
      <c r="B3438" s="61"/>
    </row>
    <row r="3439" spans="2:2" x14ac:dyDescent="0.25">
      <c r="B3439" s="61"/>
    </row>
    <row r="3440" spans="2:2" x14ac:dyDescent="0.25">
      <c r="B3440" s="61"/>
    </row>
    <row r="3441" spans="2:2" x14ac:dyDescent="0.25">
      <c r="B3441" s="61"/>
    </row>
    <row r="3442" spans="2:2" x14ac:dyDescent="0.25">
      <c r="B3442" s="61"/>
    </row>
    <row r="3443" spans="2:2" x14ac:dyDescent="0.25">
      <c r="B3443" s="61"/>
    </row>
    <row r="3444" spans="2:2" x14ac:dyDescent="0.25">
      <c r="B3444" s="61"/>
    </row>
    <row r="3445" spans="2:2" x14ac:dyDescent="0.25">
      <c r="B3445" s="61"/>
    </row>
    <row r="3446" spans="2:2" x14ac:dyDescent="0.25">
      <c r="B3446" s="61"/>
    </row>
    <row r="3447" spans="2:2" x14ac:dyDescent="0.25">
      <c r="B3447" s="61"/>
    </row>
    <row r="3448" spans="2:2" x14ac:dyDescent="0.25">
      <c r="B3448" s="61"/>
    </row>
    <row r="3449" spans="2:2" x14ac:dyDescent="0.25">
      <c r="B3449" s="61"/>
    </row>
    <row r="3450" spans="2:2" x14ac:dyDescent="0.25">
      <c r="B3450" s="61"/>
    </row>
    <row r="3451" spans="2:2" x14ac:dyDescent="0.25">
      <c r="B3451" s="61"/>
    </row>
    <row r="3452" spans="2:2" x14ac:dyDescent="0.25">
      <c r="B3452" s="61"/>
    </row>
    <row r="3453" spans="2:2" x14ac:dyDescent="0.25">
      <c r="B3453" s="61"/>
    </row>
    <row r="3454" spans="2:2" x14ac:dyDescent="0.25">
      <c r="B3454" s="61"/>
    </row>
    <row r="3455" spans="2:2" x14ac:dyDescent="0.25">
      <c r="B3455" s="61"/>
    </row>
    <row r="3456" spans="2:2" x14ac:dyDescent="0.25">
      <c r="B3456" s="61"/>
    </row>
    <row r="3457" spans="2:2" x14ac:dyDescent="0.25">
      <c r="B3457" s="61"/>
    </row>
    <row r="3458" spans="2:2" x14ac:dyDescent="0.25">
      <c r="B3458" s="61"/>
    </row>
    <row r="3459" spans="2:2" x14ac:dyDescent="0.25">
      <c r="B3459" s="61"/>
    </row>
    <row r="3460" spans="2:2" x14ac:dyDescent="0.25">
      <c r="B3460" s="61"/>
    </row>
    <row r="3461" spans="2:2" x14ac:dyDescent="0.25">
      <c r="B3461" s="61"/>
    </row>
    <row r="3462" spans="2:2" x14ac:dyDescent="0.25">
      <c r="B3462" s="61"/>
    </row>
    <row r="3463" spans="2:2" x14ac:dyDescent="0.25">
      <c r="B3463" s="61"/>
    </row>
    <row r="3464" spans="2:2" x14ac:dyDescent="0.25">
      <c r="B3464" s="61"/>
    </row>
    <row r="3465" spans="2:2" x14ac:dyDescent="0.25">
      <c r="B3465" s="61"/>
    </row>
    <row r="3466" spans="2:2" x14ac:dyDescent="0.25">
      <c r="B3466" s="61"/>
    </row>
    <row r="3467" spans="2:2" x14ac:dyDescent="0.25">
      <c r="B3467" s="61"/>
    </row>
    <row r="3468" spans="2:2" x14ac:dyDescent="0.25">
      <c r="B3468" s="61"/>
    </row>
    <row r="3469" spans="2:2" x14ac:dyDescent="0.25">
      <c r="B3469" s="61"/>
    </row>
    <row r="3470" spans="2:2" x14ac:dyDescent="0.25">
      <c r="B3470" s="61"/>
    </row>
    <row r="3471" spans="2:2" x14ac:dyDescent="0.25">
      <c r="B3471" s="61"/>
    </row>
    <row r="3472" spans="2:2" x14ac:dyDescent="0.25">
      <c r="B3472" s="61"/>
    </row>
    <row r="3473" spans="2:2" x14ac:dyDescent="0.25">
      <c r="B3473" s="61"/>
    </row>
    <row r="3474" spans="2:2" x14ac:dyDescent="0.25">
      <c r="B3474" s="61"/>
    </row>
    <row r="3475" spans="2:2" x14ac:dyDescent="0.25">
      <c r="B3475" s="61"/>
    </row>
    <row r="3476" spans="2:2" x14ac:dyDescent="0.25">
      <c r="B3476" s="61"/>
    </row>
    <row r="3477" spans="2:2" x14ac:dyDescent="0.25">
      <c r="B3477" s="61"/>
    </row>
    <row r="3478" spans="2:2" x14ac:dyDescent="0.25">
      <c r="B3478" s="61"/>
    </row>
    <row r="3479" spans="2:2" x14ac:dyDescent="0.25">
      <c r="B3479" s="61"/>
    </row>
    <row r="3480" spans="2:2" x14ac:dyDescent="0.25">
      <c r="B3480" s="61"/>
    </row>
    <row r="3481" spans="2:2" x14ac:dyDescent="0.25">
      <c r="B3481" s="61"/>
    </row>
    <row r="3482" spans="2:2" x14ac:dyDescent="0.25">
      <c r="B3482" s="61"/>
    </row>
    <row r="3483" spans="2:2" x14ac:dyDescent="0.25">
      <c r="B3483" s="61"/>
    </row>
    <row r="3484" spans="2:2" x14ac:dyDescent="0.25">
      <c r="B3484" s="61"/>
    </row>
    <row r="3485" spans="2:2" x14ac:dyDescent="0.25">
      <c r="B3485" s="61"/>
    </row>
    <row r="3486" spans="2:2" x14ac:dyDescent="0.25">
      <c r="B3486" s="61"/>
    </row>
    <row r="3487" spans="2:2" x14ac:dyDescent="0.25">
      <c r="B3487" s="61"/>
    </row>
    <row r="3488" spans="2:2" x14ac:dyDescent="0.25">
      <c r="B3488" s="61"/>
    </row>
    <row r="3489" spans="2:2" x14ac:dyDescent="0.25">
      <c r="B3489" s="61"/>
    </row>
    <row r="3490" spans="2:2" x14ac:dyDescent="0.25">
      <c r="B3490" s="61"/>
    </row>
    <row r="3491" spans="2:2" x14ac:dyDescent="0.25">
      <c r="B3491" s="61"/>
    </row>
    <row r="3492" spans="2:2" x14ac:dyDescent="0.25">
      <c r="B3492" s="61"/>
    </row>
    <row r="3493" spans="2:2" x14ac:dyDescent="0.25">
      <c r="B3493" s="61"/>
    </row>
    <row r="3494" spans="2:2" x14ac:dyDescent="0.25">
      <c r="B3494" s="61"/>
    </row>
    <row r="3495" spans="2:2" x14ac:dyDescent="0.25">
      <c r="B3495" s="61"/>
    </row>
    <row r="3496" spans="2:2" x14ac:dyDescent="0.25">
      <c r="B3496" s="61"/>
    </row>
    <row r="3497" spans="2:2" x14ac:dyDescent="0.25">
      <c r="B3497" s="61"/>
    </row>
    <row r="3498" spans="2:2" x14ac:dyDescent="0.25">
      <c r="B3498" s="61"/>
    </row>
    <row r="3499" spans="2:2" x14ac:dyDescent="0.25">
      <c r="B3499" s="61"/>
    </row>
    <row r="3500" spans="2:2" x14ac:dyDescent="0.25">
      <c r="B3500" s="61"/>
    </row>
    <row r="3501" spans="2:2" x14ac:dyDescent="0.25">
      <c r="B3501" s="61"/>
    </row>
    <row r="3502" spans="2:2" x14ac:dyDescent="0.25">
      <c r="B3502" s="61"/>
    </row>
    <row r="3503" spans="2:2" x14ac:dyDescent="0.25">
      <c r="B3503" s="61"/>
    </row>
    <row r="3504" spans="2:2" x14ac:dyDescent="0.25">
      <c r="B3504" s="61"/>
    </row>
    <row r="3505" spans="2:2" x14ac:dyDescent="0.25">
      <c r="B3505" s="61"/>
    </row>
    <row r="3506" spans="2:2" x14ac:dyDescent="0.25">
      <c r="B3506" s="61"/>
    </row>
    <row r="3507" spans="2:2" x14ac:dyDescent="0.25">
      <c r="B3507" s="61"/>
    </row>
    <row r="3508" spans="2:2" x14ac:dyDescent="0.25">
      <c r="B3508" s="61"/>
    </row>
    <row r="3509" spans="2:2" x14ac:dyDescent="0.25">
      <c r="B3509" s="61"/>
    </row>
    <row r="3510" spans="2:2" x14ac:dyDescent="0.25">
      <c r="B3510" s="61"/>
    </row>
    <row r="3511" spans="2:2" x14ac:dyDescent="0.25">
      <c r="B3511" s="61"/>
    </row>
    <row r="3512" spans="2:2" x14ac:dyDescent="0.25">
      <c r="B3512" s="61"/>
    </row>
    <row r="3513" spans="2:2" x14ac:dyDescent="0.25">
      <c r="B3513" s="61"/>
    </row>
    <row r="3514" spans="2:2" x14ac:dyDescent="0.25">
      <c r="B3514" s="61"/>
    </row>
    <row r="3515" spans="2:2" x14ac:dyDescent="0.25">
      <c r="B3515" s="61"/>
    </row>
    <row r="3516" spans="2:2" x14ac:dyDescent="0.25">
      <c r="B3516" s="61"/>
    </row>
    <row r="3517" spans="2:2" x14ac:dyDescent="0.25">
      <c r="B3517" s="61"/>
    </row>
    <row r="3518" spans="2:2" x14ac:dyDescent="0.25">
      <c r="B3518" s="61"/>
    </row>
    <row r="3519" spans="2:2" x14ac:dyDescent="0.25">
      <c r="B3519" s="61"/>
    </row>
    <row r="3520" spans="2:2" x14ac:dyDescent="0.25">
      <c r="B3520" s="61"/>
    </row>
    <row r="3521" spans="2:2" x14ac:dyDescent="0.25">
      <c r="B3521" s="61"/>
    </row>
    <row r="3522" spans="2:2" x14ac:dyDescent="0.25">
      <c r="B3522" s="61"/>
    </row>
    <row r="3523" spans="2:2" x14ac:dyDescent="0.25">
      <c r="B3523" s="61"/>
    </row>
    <row r="3524" spans="2:2" x14ac:dyDescent="0.25">
      <c r="B3524" s="61"/>
    </row>
    <row r="3525" spans="2:2" x14ac:dyDescent="0.25">
      <c r="B3525" s="61"/>
    </row>
    <row r="3526" spans="2:2" x14ac:dyDescent="0.25">
      <c r="B3526" s="61"/>
    </row>
    <row r="3527" spans="2:2" x14ac:dyDescent="0.25">
      <c r="B3527" s="61"/>
    </row>
    <row r="3528" spans="2:2" x14ac:dyDescent="0.25">
      <c r="B3528" s="61"/>
    </row>
    <row r="3529" spans="2:2" x14ac:dyDescent="0.25">
      <c r="B3529" s="61"/>
    </row>
    <row r="3530" spans="2:2" x14ac:dyDescent="0.25">
      <c r="B3530" s="61"/>
    </row>
    <row r="3531" spans="2:2" x14ac:dyDescent="0.25">
      <c r="B3531" s="61"/>
    </row>
    <row r="3532" spans="2:2" x14ac:dyDescent="0.25">
      <c r="B3532" s="61"/>
    </row>
    <row r="3533" spans="2:2" x14ac:dyDescent="0.25">
      <c r="B3533" s="61"/>
    </row>
    <row r="3534" spans="2:2" x14ac:dyDescent="0.25">
      <c r="B3534" s="61"/>
    </row>
    <row r="3535" spans="2:2" x14ac:dyDescent="0.25">
      <c r="B3535" s="61"/>
    </row>
    <row r="3536" spans="2:2" x14ac:dyDescent="0.25">
      <c r="B3536" s="61"/>
    </row>
    <row r="3537" spans="2:2" x14ac:dyDescent="0.25">
      <c r="B3537" s="61"/>
    </row>
    <row r="3538" spans="2:2" x14ac:dyDescent="0.25">
      <c r="B3538" s="61"/>
    </row>
    <row r="3539" spans="2:2" x14ac:dyDescent="0.25">
      <c r="B3539" s="61"/>
    </row>
    <row r="3540" spans="2:2" x14ac:dyDescent="0.25">
      <c r="B3540" s="61"/>
    </row>
    <row r="3541" spans="2:2" x14ac:dyDescent="0.25">
      <c r="B3541" s="61"/>
    </row>
    <row r="3542" spans="2:2" x14ac:dyDescent="0.25">
      <c r="B3542" s="61"/>
    </row>
    <row r="3543" spans="2:2" x14ac:dyDescent="0.25">
      <c r="B3543" s="61"/>
    </row>
    <row r="3544" spans="2:2" x14ac:dyDescent="0.25">
      <c r="B3544" s="61"/>
    </row>
    <row r="3545" spans="2:2" x14ac:dyDescent="0.25">
      <c r="B3545" s="61"/>
    </row>
    <row r="3546" spans="2:2" x14ac:dyDescent="0.25">
      <c r="B3546" s="61"/>
    </row>
    <row r="3547" spans="2:2" x14ac:dyDescent="0.25">
      <c r="B3547" s="61"/>
    </row>
    <row r="3548" spans="2:2" x14ac:dyDescent="0.25">
      <c r="B3548" s="61"/>
    </row>
    <row r="3549" spans="2:2" x14ac:dyDescent="0.25">
      <c r="B3549" s="61"/>
    </row>
    <row r="3550" spans="2:2" x14ac:dyDescent="0.25">
      <c r="B3550" s="61"/>
    </row>
    <row r="3551" spans="2:2" x14ac:dyDescent="0.25">
      <c r="B3551" s="61"/>
    </row>
    <row r="3552" spans="2:2" x14ac:dyDescent="0.25">
      <c r="B3552" s="61"/>
    </row>
    <row r="3553" spans="2:2" x14ac:dyDescent="0.25">
      <c r="B3553" s="61"/>
    </row>
    <row r="3554" spans="2:2" x14ac:dyDescent="0.25">
      <c r="B3554" s="61"/>
    </row>
    <row r="3555" spans="2:2" x14ac:dyDescent="0.25">
      <c r="B3555" s="61"/>
    </row>
    <row r="3556" spans="2:2" x14ac:dyDescent="0.25">
      <c r="B3556" s="61"/>
    </row>
    <row r="3557" spans="2:2" x14ac:dyDescent="0.25">
      <c r="B3557" s="61"/>
    </row>
    <row r="3558" spans="2:2" x14ac:dyDescent="0.25">
      <c r="B3558" s="61"/>
    </row>
    <row r="3559" spans="2:2" x14ac:dyDescent="0.25">
      <c r="B3559" s="61"/>
    </row>
    <row r="3560" spans="2:2" x14ac:dyDescent="0.25">
      <c r="B3560" s="61"/>
    </row>
    <row r="3561" spans="2:2" x14ac:dyDescent="0.25">
      <c r="B3561" s="61"/>
    </row>
    <row r="3562" spans="2:2" x14ac:dyDescent="0.25">
      <c r="B3562" s="61"/>
    </row>
    <row r="3563" spans="2:2" x14ac:dyDescent="0.25">
      <c r="B3563" s="61"/>
    </row>
    <row r="3564" spans="2:2" x14ac:dyDescent="0.25">
      <c r="B3564" s="61"/>
    </row>
    <row r="3565" spans="2:2" x14ac:dyDescent="0.25">
      <c r="B3565" s="61"/>
    </row>
    <row r="3566" spans="2:2" x14ac:dyDescent="0.25">
      <c r="B3566" s="61"/>
    </row>
    <row r="3567" spans="2:2" x14ac:dyDescent="0.25">
      <c r="B3567" s="61"/>
    </row>
    <row r="3568" spans="2:2" x14ac:dyDescent="0.25">
      <c r="B3568" s="61"/>
    </row>
    <row r="3569" spans="2:2" x14ac:dyDescent="0.25">
      <c r="B3569" s="61"/>
    </row>
    <row r="3570" spans="2:2" x14ac:dyDescent="0.25">
      <c r="B3570" s="61"/>
    </row>
    <row r="3571" spans="2:2" x14ac:dyDescent="0.25">
      <c r="B3571" s="61"/>
    </row>
    <row r="3572" spans="2:2" x14ac:dyDescent="0.25">
      <c r="B3572" s="61"/>
    </row>
    <row r="3573" spans="2:2" x14ac:dyDescent="0.25">
      <c r="B3573" s="61"/>
    </row>
    <row r="3574" spans="2:2" x14ac:dyDescent="0.25">
      <c r="B3574" s="61"/>
    </row>
    <row r="3575" spans="2:2" x14ac:dyDescent="0.25">
      <c r="B3575" s="61"/>
    </row>
    <row r="3576" spans="2:2" x14ac:dyDescent="0.25">
      <c r="B3576" s="61"/>
    </row>
    <row r="3577" spans="2:2" x14ac:dyDescent="0.25">
      <c r="B3577" s="61"/>
    </row>
    <row r="3578" spans="2:2" x14ac:dyDescent="0.25">
      <c r="B3578" s="61"/>
    </row>
    <row r="3579" spans="2:2" x14ac:dyDescent="0.25">
      <c r="B3579" s="61"/>
    </row>
    <row r="3580" spans="2:2" x14ac:dyDescent="0.25">
      <c r="B3580" s="61"/>
    </row>
    <row r="3581" spans="2:2" x14ac:dyDescent="0.25">
      <c r="B3581" s="61"/>
    </row>
    <row r="3582" spans="2:2" x14ac:dyDescent="0.25">
      <c r="B3582" s="61"/>
    </row>
    <row r="3583" spans="2:2" x14ac:dyDescent="0.25">
      <c r="B3583" s="61"/>
    </row>
    <row r="3584" spans="2:2" x14ac:dyDescent="0.25">
      <c r="B3584" s="61"/>
    </row>
    <row r="3585" spans="2:2" x14ac:dyDescent="0.25">
      <c r="B3585" s="61"/>
    </row>
    <row r="3586" spans="2:2" x14ac:dyDescent="0.25">
      <c r="B3586" s="61"/>
    </row>
    <row r="3587" spans="2:2" x14ac:dyDescent="0.25">
      <c r="B3587" s="61"/>
    </row>
    <row r="3588" spans="2:2" x14ac:dyDescent="0.25">
      <c r="B3588" s="61"/>
    </row>
    <row r="3589" spans="2:2" x14ac:dyDescent="0.25">
      <c r="B3589" s="61"/>
    </row>
    <row r="3590" spans="2:2" x14ac:dyDescent="0.25">
      <c r="B3590" s="61"/>
    </row>
    <row r="3591" spans="2:2" x14ac:dyDescent="0.25">
      <c r="B3591" s="61"/>
    </row>
    <row r="3592" spans="2:2" x14ac:dyDescent="0.25">
      <c r="B3592" s="61"/>
    </row>
    <row r="3593" spans="2:2" x14ac:dyDescent="0.25">
      <c r="B3593" s="61"/>
    </row>
    <row r="3594" spans="2:2" x14ac:dyDescent="0.25">
      <c r="B3594" s="61"/>
    </row>
    <row r="3595" spans="2:2" x14ac:dyDescent="0.25">
      <c r="B3595" s="61"/>
    </row>
    <row r="3596" spans="2:2" x14ac:dyDescent="0.25">
      <c r="B3596" s="61"/>
    </row>
    <row r="3597" spans="2:2" x14ac:dyDescent="0.25">
      <c r="B3597" s="61"/>
    </row>
    <row r="3598" spans="2:2" x14ac:dyDescent="0.25">
      <c r="B3598" s="61"/>
    </row>
    <row r="3599" spans="2:2" x14ac:dyDescent="0.25">
      <c r="B3599" s="61"/>
    </row>
    <row r="3600" spans="2:2" x14ac:dyDescent="0.25">
      <c r="B3600" s="61"/>
    </row>
    <row r="3601" spans="2:2" x14ac:dyDescent="0.25">
      <c r="B3601" s="61"/>
    </row>
    <row r="3602" spans="2:2" x14ac:dyDescent="0.25">
      <c r="B3602" s="61"/>
    </row>
    <row r="3603" spans="2:2" x14ac:dyDescent="0.25">
      <c r="B3603" s="61"/>
    </row>
    <row r="3604" spans="2:2" x14ac:dyDescent="0.25">
      <c r="B3604" s="61"/>
    </row>
    <row r="3605" spans="2:2" x14ac:dyDescent="0.25">
      <c r="B3605" s="61"/>
    </row>
    <row r="3606" spans="2:2" x14ac:dyDescent="0.25">
      <c r="B3606" s="61"/>
    </row>
    <row r="3607" spans="2:2" x14ac:dyDescent="0.25">
      <c r="B3607" s="61"/>
    </row>
    <row r="3608" spans="2:2" x14ac:dyDescent="0.25">
      <c r="B3608" s="61"/>
    </row>
    <row r="3609" spans="2:2" x14ac:dyDescent="0.25">
      <c r="B3609" s="61"/>
    </row>
    <row r="3610" spans="2:2" x14ac:dyDescent="0.25">
      <c r="B3610" s="61"/>
    </row>
    <row r="3611" spans="2:2" x14ac:dyDescent="0.25">
      <c r="B3611" s="61"/>
    </row>
    <row r="3612" spans="2:2" x14ac:dyDescent="0.25">
      <c r="B3612" s="61"/>
    </row>
    <row r="3613" spans="2:2" x14ac:dyDescent="0.25">
      <c r="B3613" s="61"/>
    </row>
    <row r="3614" spans="2:2" x14ac:dyDescent="0.25">
      <c r="B3614" s="61"/>
    </row>
    <row r="3615" spans="2:2" x14ac:dyDescent="0.25">
      <c r="B3615" s="61"/>
    </row>
    <row r="3616" spans="2:2" x14ac:dyDescent="0.25">
      <c r="B3616" s="61"/>
    </row>
    <row r="3617" spans="2:2" x14ac:dyDescent="0.25">
      <c r="B3617" s="61"/>
    </row>
    <row r="3618" spans="2:2" x14ac:dyDescent="0.25">
      <c r="B3618" s="61"/>
    </row>
    <row r="3619" spans="2:2" x14ac:dyDescent="0.25">
      <c r="B3619" s="61"/>
    </row>
    <row r="3620" spans="2:2" x14ac:dyDescent="0.25">
      <c r="B3620" s="61"/>
    </row>
    <row r="3621" spans="2:2" x14ac:dyDescent="0.25">
      <c r="B3621" s="61"/>
    </row>
    <row r="3622" spans="2:2" x14ac:dyDescent="0.25">
      <c r="B3622" s="61"/>
    </row>
    <row r="3623" spans="2:2" x14ac:dyDescent="0.25">
      <c r="B3623" s="61"/>
    </row>
    <row r="3624" spans="2:2" x14ac:dyDescent="0.25">
      <c r="B3624" s="61"/>
    </row>
    <row r="3625" spans="2:2" x14ac:dyDescent="0.25">
      <c r="B3625" s="61"/>
    </row>
    <row r="3626" spans="2:2" x14ac:dyDescent="0.25">
      <c r="B3626" s="61"/>
    </row>
    <row r="3627" spans="2:2" x14ac:dyDescent="0.25">
      <c r="B3627" s="61"/>
    </row>
    <row r="3628" spans="2:2" x14ac:dyDescent="0.25">
      <c r="B3628" s="61"/>
    </row>
    <row r="3629" spans="2:2" x14ac:dyDescent="0.25">
      <c r="B3629" s="61"/>
    </row>
    <row r="3630" spans="2:2" x14ac:dyDescent="0.25">
      <c r="B3630" s="61"/>
    </row>
    <row r="3631" spans="2:2" x14ac:dyDescent="0.25">
      <c r="B3631" s="61"/>
    </row>
    <row r="3632" spans="2:2" x14ac:dyDescent="0.25">
      <c r="B3632" s="61"/>
    </row>
    <row r="3633" spans="2:2" x14ac:dyDescent="0.25">
      <c r="B3633" s="61"/>
    </row>
    <row r="3634" spans="2:2" x14ac:dyDescent="0.25">
      <c r="B3634" s="61"/>
    </row>
    <row r="3635" spans="2:2" x14ac:dyDescent="0.25">
      <c r="B3635" s="61"/>
    </row>
    <row r="3636" spans="2:2" x14ac:dyDescent="0.25">
      <c r="B3636" s="61"/>
    </row>
    <row r="3637" spans="2:2" x14ac:dyDescent="0.25">
      <c r="B3637" s="61"/>
    </row>
    <row r="3638" spans="2:2" x14ac:dyDescent="0.25">
      <c r="B3638" s="61"/>
    </row>
    <row r="3639" spans="2:2" x14ac:dyDescent="0.25">
      <c r="B3639" s="61"/>
    </row>
    <row r="3640" spans="2:2" x14ac:dyDescent="0.25">
      <c r="B3640" s="61"/>
    </row>
    <row r="3641" spans="2:2" x14ac:dyDescent="0.25">
      <c r="B3641" s="61"/>
    </row>
    <row r="3642" spans="2:2" x14ac:dyDescent="0.25">
      <c r="B3642" s="61"/>
    </row>
    <row r="3643" spans="2:2" x14ac:dyDescent="0.25">
      <c r="B3643" s="61"/>
    </row>
    <row r="3644" spans="2:2" x14ac:dyDescent="0.25">
      <c r="B3644" s="61"/>
    </row>
    <row r="3645" spans="2:2" x14ac:dyDescent="0.25">
      <c r="B3645" s="61"/>
    </row>
    <row r="3646" spans="2:2" x14ac:dyDescent="0.25">
      <c r="B3646" s="61"/>
    </row>
    <row r="3647" spans="2:2" x14ac:dyDescent="0.25">
      <c r="B3647" s="61"/>
    </row>
    <row r="3648" spans="2:2" x14ac:dyDescent="0.25">
      <c r="B3648" s="61"/>
    </row>
    <row r="3649" spans="2:2" x14ac:dyDescent="0.25">
      <c r="B3649" s="61"/>
    </row>
    <row r="3650" spans="2:2" x14ac:dyDescent="0.25">
      <c r="B3650" s="61"/>
    </row>
    <row r="3651" spans="2:2" x14ac:dyDescent="0.25">
      <c r="B3651" s="61"/>
    </row>
    <row r="3652" spans="2:2" x14ac:dyDescent="0.25">
      <c r="B3652" s="61"/>
    </row>
    <row r="3653" spans="2:2" x14ac:dyDescent="0.25">
      <c r="B3653" s="61"/>
    </row>
    <row r="3654" spans="2:2" x14ac:dyDescent="0.25">
      <c r="B3654" s="61"/>
    </row>
    <row r="3655" spans="2:2" x14ac:dyDescent="0.25">
      <c r="B3655" s="61"/>
    </row>
    <row r="3656" spans="2:2" x14ac:dyDescent="0.25">
      <c r="B3656" s="61"/>
    </row>
    <row r="3657" spans="2:2" x14ac:dyDescent="0.25">
      <c r="B3657" s="61"/>
    </row>
    <row r="3658" spans="2:2" x14ac:dyDescent="0.25">
      <c r="B3658" s="61"/>
    </row>
    <row r="3659" spans="2:2" x14ac:dyDescent="0.25">
      <c r="B3659" s="61"/>
    </row>
    <row r="3660" spans="2:2" x14ac:dyDescent="0.25">
      <c r="B3660" s="61"/>
    </row>
    <row r="3661" spans="2:2" x14ac:dyDescent="0.25">
      <c r="B3661" s="61"/>
    </row>
    <row r="3662" spans="2:2" x14ac:dyDescent="0.25">
      <c r="B3662" s="61"/>
    </row>
    <row r="3663" spans="2:2" x14ac:dyDescent="0.25">
      <c r="B3663" s="61"/>
    </row>
    <row r="3664" spans="2:2" x14ac:dyDescent="0.25">
      <c r="B3664" s="61"/>
    </row>
    <row r="3665" spans="2:2" x14ac:dyDescent="0.25">
      <c r="B3665" s="61"/>
    </row>
    <row r="3666" spans="2:2" x14ac:dyDescent="0.25">
      <c r="B3666" s="61"/>
    </row>
    <row r="3667" spans="2:2" x14ac:dyDescent="0.25">
      <c r="B3667" s="61"/>
    </row>
    <row r="3668" spans="2:2" x14ac:dyDescent="0.25">
      <c r="B3668" s="61"/>
    </row>
    <row r="3669" spans="2:2" x14ac:dyDescent="0.25">
      <c r="B3669" s="61"/>
    </row>
    <row r="3670" spans="2:2" x14ac:dyDescent="0.25">
      <c r="B3670" s="61"/>
    </row>
    <row r="3671" spans="2:2" x14ac:dyDescent="0.25">
      <c r="B3671" s="61"/>
    </row>
    <row r="3672" spans="2:2" x14ac:dyDescent="0.25">
      <c r="B3672" s="61"/>
    </row>
    <row r="3673" spans="2:2" x14ac:dyDescent="0.25">
      <c r="B3673" s="61"/>
    </row>
    <row r="3674" spans="2:2" x14ac:dyDescent="0.25">
      <c r="B3674" s="61"/>
    </row>
    <row r="3675" spans="2:2" x14ac:dyDescent="0.25">
      <c r="B3675" s="61"/>
    </row>
    <row r="3676" spans="2:2" x14ac:dyDescent="0.25">
      <c r="B3676" s="61"/>
    </row>
    <row r="3677" spans="2:2" x14ac:dyDescent="0.25">
      <c r="B3677" s="61"/>
    </row>
    <row r="3678" spans="2:2" x14ac:dyDescent="0.25">
      <c r="B3678" s="61"/>
    </row>
    <row r="3679" spans="2:2" x14ac:dyDescent="0.25">
      <c r="B3679" s="61"/>
    </row>
    <row r="3680" spans="2:2" x14ac:dyDescent="0.25">
      <c r="B3680" s="61"/>
    </row>
    <row r="3681" spans="2:2" x14ac:dyDescent="0.25">
      <c r="B3681" s="61"/>
    </row>
    <row r="3682" spans="2:2" x14ac:dyDescent="0.25">
      <c r="B3682" s="61"/>
    </row>
    <row r="3683" spans="2:2" x14ac:dyDescent="0.25">
      <c r="B3683" s="61"/>
    </row>
    <row r="3684" spans="2:2" x14ac:dyDescent="0.25">
      <c r="B3684" s="61"/>
    </row>
    <row r="3685" spans="2:2" x14ac:dyDescent="0.25">
      <c r="B3685" s="61"/>
    </row>
    <row r="3686" spans="2:2" x14ac:dyDescent="0.25">
      <c r="B3686" s="61"/>
    </row>
    <row r="3687" spans="2:2" x14ac:dyDescent="0.25">
      <c r="B3687" s="61"/>
    </row>
    <row r="3688" spans="2:2" x14ac:dyDescent="0.25">
      <c r="B3688" s="61"/>
    </row>
    <row r="3689" spans="2:2" x14ac:dyDescent="0.25">
      <c r="B3689" s="61"/>
    </row>
    <row r="3690" spans="2:2" x14ac:dyDescent="0.25">
      <c r="B3690" s="61"/>
    </row>
    <row r="3691" spans="2:2" x14ac:dyDescent="0.25">
      <c r="B3691" s="61"/>
    </row>
    <row r="3692" spans="2:2" x14ac:dyDescent="0.25">
      <c r="B3692" s="61"/>
    </row>
    <row r="3693" spans="2:2" x14ac:dyDescent="0.25">
      <c r="B3693" s="61"/>
    </row>
    <row r="3694" spans="2:2" x14ac:dyDescent="0.25">
      <c r="B3694" s="61"/>
    </row>
    <row r="3695" spans="2:2" x14ac:dyDescent="0.25">
      <c r="B3695" s="61"/>
    </row>
    <row r="3696" spans="2:2" x14ac:dyDescent="0.25">
      <c r="B3696" s="61"/>
    </row>
    <row r="3697" spans="2:2" x14ac:dyDescent="0.25">
      <c r="B3697" s="61"/>
    </row>
    <row r="3698" spans="2:2" x14ac:dyDescent="0.25">
      <c r="B3698" s="61"/>
    </row>
    <row r="3699" spans="2:2" x14ac:dyDescent="0.25">
      <c r="B3699" s="61"/>
    </row>
    <row r="3700" spans="2:2" x14ac:dyDescent="0.25">
      <c r="B3700" s="61"/>
    </row>
    <row r="3701" spans="2:2" x14ac:dyDescent="0.25">
      <c r="B3701" s="61"/>
    </row>
    <row r="3702" spans="2:2" x14ac:dyDescent="0.25">
      <c r="B3702" s="61"/>
    </row>
    <row r="3703" spans="2:2" x14ac:dyDescent="0.25">
      <c r="B3703" s="61"/>
    </row>
    <row r="3704" spans="2:2" x14ac:dyDescent="0.25">
      <c r="B3704" s="61"/>
    </row>
    <row r="3705" spans="2:2" x14ac:dyDescent="0.25">
      <c r="B3705" s="61"/>
    </row>
    <row r="3706" spans="2:2" x14ac:dyDescent="0.25">
      <c r="B3706" s="61"/>
    </row>
    <row r="3707" spans="2:2" x14ac:dyDescent="0.25">
      <c r="B3707" s="61"/>
    </row>
    <row r="3708" spans="2:2" x14ac:dyDescent="0.25">
      <c r="B3708" s="61"/>
    </row>
    <row r="3709" spans="2:2" x14ac:dyDescent="0.25">
      <c r="B3709" s="61"/>
    </row>
    <row r="3710" spans="2:2" x14ac:dyDescent="0.25">
      <c r="B3710" s="61"/>
    </row>
    <row r="3711" spans="2:2" x14ac:dyDescent="0.25">
      <c r="B3711" s="61"/>
    </row>
    <row r="3712" spans="2:2" x14ac:dyDescent="0.25">
      <c r="B3712" s="61"/>
    </row>
    <row r="3713" spans="2:2" x14ac:dyDescent="0.25">
      <c r="B3713" s="61"/>
    </row>
    <row r="3714" spans="2:2" x14ac:dyDescent="0.25">
      <c r="B3714" s="61"/>
    </row>
    <row r="3715" spans="2:2" x14ac:dyDescent="0.25">
      <c r="B3715" s="61"/>
    </row>
    <row r="3716" spans="2:2" x14ac:dyDescent="0.25">
      <c r="B3716" s="61"/>
    </row>
    <row r="3717" spans="2:2" x14ac:dyDescent="0.25">
      <c r="B3717" s="61"/>
    </row>
    <row r="3718" spans="2:2" x14ac:dyDescent="0.25">
      <c r="B3718" s="61"/>
    </row>
    <row r="3719" spans="2:2" x14ac:dyDescent="0.25">
      <c r="B3719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98C4F-B623-4D18-AA74-7C07FA4B30BC}">
  <dimension ref="B1:L2"/>
  <sheetViews>
    <sheetView showGridLines="0" workbookViewId="0">
      <selection activeCell="T17" sqref="T17"/>
    </sheetView>
  </sheetViews>
  <sheetFormatPr defaultRowHeight="13.5" x14ac:dyDescent="0.25"/>
  <cols>
    <col min="1" max="1" width="2.7109375" customWidth="1"/>
  </cols>
  <sheetData>
    <row r="1" spans="2:12" s="48" customFormat="1" ht="31.5" customHeight="1" x14ac:dyDescent="0.25">
      <c r="B1" s="188" t="s">
        <v>114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</row>
    <row r="2" spans="2:12" ht="6.7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Model</vt:lpstr>
      <vt:lpstr>Layout</vt:lpstr>
      <vt:lpstr>Farms</vt:lpstr>
      <vt:lpstr>Observed Data</vt:lpstr>
      <vt:lpstr>Farm Runoff</vt:lpstr>
      <vt:lpstr>Crop Demand</vt:lpstr>
      <vt:lpstr>Farm Crops</vt:lpstr>
      <vt:lpstr>Irrigation Demand</vt:lpstr>
      <vt:lpstr>Zuurvlakte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Andre Greyling</cp:lastModifiedBy>
  <dcterms:created xsi:type="dcterms:W3CDTF">2022-11-14T12:58:33Z</dcterms:created>
  <dcterms:modified xsi:type="dcterms:W3CDTF">2023-02-01T11:05:24Z</dcterms:modified>
</cp:coreProperties>
</file>